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https://bcgcloudeur-my.sharepoint.com/personal/tulika_agarwal_expandresearch_com/Documents/Documents/Submission Template/"/>
    </mc:Choice>
  </mc:AlternateContent>
  <xr:revisionPtr revIDLastSave="15" documentId="13_ncr:1_{722C76EB-38D4-46CD-8B4F-3EA4077F4D37}" xr6:coauthVersionLast="47" xr6:coauthVersionMax="47" xr10:uidLastSave="{0EED52E4-2303-45B9-8176-EA3AA9698B4E}"/>
  <bookViews>
    <workbookView xWindow="-98" yWindow="-98" windowWidth="21795" windowHeight="13096" xr2:uid="{CCF0C0BF-03C6-44D3-AE35-3C29267E937D}"/>
  </bookViews>
  <sheets>
    <sheet name="Title Page" sheetId="63" r:id="rId1"/>
    <sheet name="Contents" sheetId="28" r:id="rId2"/>
    <sheet name="EDCI Data" sheetId="4" r:id="rId3"/>
    <sheet name="EDCI Data - Backup (hidden)" sheetId="62" state="veryHidden" r:id="rId4"/>
    <sheet name="Tailored Data Checks" sheetId="57" r:id="rId5"/>
    <sheet name="All Suggested Checks (Hidden)" sheetId="58" state="veryHidden" r:id="rId6"/>
    <sheet name="Data Checks Glossary" sheetId="55" r:id="rId7"/>
    <sheet name="Snapshot Checks" sheetId="52" r:id="rId8"/>
    <sheet name="Trending Checks" sheetId="53" r:id="rId9"/>
    <sheet name="Data Notes (as needed)" sheetId="11" r:id="rId10"/>
    <sheet name="Glossary" sheetId="19" r:id="rId11"/>
    <sheet name="SASB Codes" sheetId="30" r:id="rId12"/>
    <sheet name="GHG Emissions" sheetId="22" r:id="rId13"/>
    <sheet name="Net Zero" sheetId="31" r:id="rId14"/>
    <sheet name="Renewable Energy Consumption" sheetId="23" r:id="rId15"/>
    <sheet name="Diversity" sheetId="25" r:id="rId16"/>
    <sheet name="Work Related Injuries" sheetId="26" r:id="rId17"/>
    <sheet name="Net New Hires" sheetId="24" r:id="rId18"/>
    <sheet name="Employee Engagement" sheetId="27" r:id="rId19"/>
    <sheet name="Source Data (Hidden)" sheetId="8" state="veryHidden" r:id="rId20"/>
  </sheets>
  <definedNames>
    <definedName name="_xlnm._FilterDatabase" localSheetId="6" hidden="1">'Data Checks Glossary'!$C$10:$E$63</definedName>
    <definedName name="_xlnm._FilterDatabase" localSheetId="2" hidden="1">'EDCI Data'!$B$9:$BO$9</definedName>
    <definedName name="a" localSheetId="3">'EDCI Data - Backup (hidden)'!$BC$12</definedName>
    <definedName name="AdvertisingMarketing">'Source Data (Hidden)'!$K$3:$K$4</definedName>
    <definedName name="AerospaceDefense">'Source Data (Hidden)'!$K$5:$K$6</definedName>
    <definedName name="AgriculturalProducts">'Source Data (Hidden)'!$K$7:$K$8</definedName>
    <definedName name="AirFreightLogistics">'Source Data (Hidden)'!$K$9:$K$10</definedName>
    <definedName name="Airlines">'Source Data (Hidden)'!$K$11:$K$12</definedName>
    <definedName name="AlcoholicBeverages">'Source Data (Hidden)'!$K$13:$K$15</definedName>
    <definedName name="ApparelAccessoriesFootwear">'Source Data (Hidden)'!$K$16:$K$19</definedName>
    <definedName name="ApplianceManufacturing">'Source Data (Hidden)'!$K$20:$K$22</definedName>
    <definedName name="AssetmanagementCustodyActivities">'Source Data (Hidden)'!$K$23:$K$24</definedName>
    <definedName name="Automobiles">'Source Data (Hidden)'!$K$28:$K$30</definedName>
    <definedName name="AutoParts">'Source Data (Hidden)'!$K$25:$K$27</definedName>
    <definedName name="BiotechnologyPharmaceuticals">'Source Data (Hidden)'!$K$31:$K$34</definedName>
    <definedName name="BuildingProductsFurnishings">'Source Data (Hidden)'!$K$35:$K$36</definedName>
    <definedName name="CasinosGaming">'Source Data (Hidden)'!$K$37:$K$38</definedName>
    <definedName name="Chemicals">'Source Data (Hidden)'!$K$39:$K$44</definedName>
    <definedName name="CoalOperations">'Source Data (Hidden)'!$K$45:$K$46</definedName>
    <definedName name="Commercialbanks">'Source Data (Hidden)'!$K$47:$K$49</definedName>
    <definedName name="Constructionmaterials">'Source Data (Hidden)'!$K$50:$K$51</definedName>
    <definedName name="ConsumerFinance">'Source Data (Hidden)'!$K$52:$K$53</definedName>
    <definedName name="ConsumerGoods">'Source Data (Hidden)'!$I$3:$I$9</definedName>
    <definedName name="ContainersPackaging">'Source Data (Hidden)'!$K$54:$K$56</definedName>
    <definedName name="Countries">'Source Data (Hidden)'!$B$3:$B$244</definedName>
    <definedName name="Currency" localSheetId="0">'Source Data (Hidden)'!$F$3:$F$183</definedName>
    <definedName name="Currency">'Source Data (Hidden)'!$F$3:$F$183</definedName>
    <definedName name="DrugRetailers">'Source Data (Hidden)'!$K$57:$K$58</definedName>
    <definedName name="Education">'Source Data (Hidden)'!$K$59:$K$60</definedName>
    <definedName name="ElectricalElectronicEquipment">'Source Data (Hidden)'!$K$64:$K$65</definedName>
    <definedName name="ElectricUtilitiesPowerGenerators">'Source Data (Hidden)'!$K$61:$K$63</definedName>
    <definedName name="EngineeringConstructionServices">'Source Data (Hidden)'!$K$66:$K$67</definedName>
    <definedName name="ExtractivesMineralsProcessing">'Source Data (Hidden)'!$I$72:$I$79</definedName>
    <definedName name="Financials">'Source Data (Hidden)'!$I$36:$I$42</definedName>
    <definedName name="FoodBeverage">'Source Data (Hidden)'!$I$10:$I$17</definedName>
    <definedName name="FoodRetailersDistributors">'Source Data (Hidden)'!$K$68:$K$71</definedName>
    <definedName name="ForestryManagement">'Source Data (Hidden)'!$K$72:$K$73</definedName>
    <definedName name="GasUtilitiesDistributors">'Source Data (Hidden)'!$K$74:$K$75</definedName>
    <definedName name="GrowthStage" localSheetId="0">'Source Data (Hidden)'!$D$3:$D$5</definedName>
    <definedName name="GrowthStage">'Source Data (Hidden)'!$D$3:$D$5</definedName>
    <definedName name="Hardware">'Source Data (Hidden)'!$K$76:$K$80</definedName>
    <definedName name="HealthCare">'Source Data (Hidden)'!$I$23:$I$28</definedName>
    <definedName name="HealthCareDelivery">'Source Data (Hidden)'!$K$81:$K$83</definedName>
    <definedName name="HealthCareDistributors">'Source Data (Hidden)'!$K$84:$K$85</definedName>
    <definedName name="HomeBuilders">'Source Data (Hidden)'!$K$86:$K$87</definedName>
    <definedName name="HotelsLodging">'Source Data (Hidden)'!$K$88:$K$89</definedName>
    <definedName name="HouseholdPersonalProducts">'Source Data (Hidden)'!$K$90:$K$94</definedName>
    <definedName name="IndustrialMachineryGoods">'Source Data (Hidden)'!$K$95:$K$100</definedName>
    <definedName name="Industry">'Source Data (Hidden)'!$I$3:$I$71</definedName>
    <definedName name="Infrastructure">'Source Data (Hidden)'!$I$43:$I$50</definedName>
    <definedName name="Insurance">'Source Data (Hidden)'!$K$101:$K$106</definedName>
    <definedName name="InternetMediaServices">'Source Data (Hidden)'!$K$107:$K$108</definedName>
    <definedName name="InvestmentBankingBrokerage">'Source Data (Hidden)'!$K$109:$K$110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"07/27/2022 16:35:32"</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onSteelProducers">'Source Data (Hidden)'!$K$111:$K$112</definedName>
    <definedName name="LeisureFacilities">'Source Data (Hidden)'!$K$113:$K$114</definedName>
    <definedName name="ManagedCare">'Source Data (Hidden)'!$K$115:$K$116</definedName>
    <definedName name="MarineTransportation">'Source Data (Hidden)'!$K$117:$K$118</definedName>
    <definedName name="MeatPoultryDairy">'Source Data (Hidden)'!$K$119:$K$120</definedName>
    <definedName name="MediaEntertainment">'Source Data (Hidden)'!$K$121:$K$127</definedName>
    <definedName name="MedicalEquipmentSupplies">'Source Data (Hidden)'!$K$128:$K$130</definedName>
    <definedName name="MetalsMining">'Source Data (Hidden)'!$K$131:$K$137</definedName>
    <definedName name="MortgageFinance">'Source Data (Hidden)'!$K$138:$K$140</definedName>
    <definedName name="MultilineAndSpecialtyRetailersDistributors">'Source Data (Hidden)'!$K$141:$K$150</definedName>
    <definedName name="NonAlcoholicBeverages">'Source Data (Hidden)'!$K$151:$K$152</definedName>
    <definedName name="OilGasExplorationProduction">'Source Data (Hidden)'!$K$153:$K$155</definedName>
    <definedName name="OilGasMidstream">'Source Data (Hidden)'!$K$156:$K$157</definedName>
    <definedName name="OilGasRefiningMarketing">'Source Data (Hidden)'!$K$158:$K$159</definedName>
    <definedName name="OilGasServices">'Source Data (Hidden)'!$K$160:$K$162</definedName>
    <definedName name="ProfessionalCommercialServices">'Source Data (Hidden)'!$K$163:$K$167</definedName>
    <definedName name="PulpPaperProducts">'Source Data (Hidden)'!$K$168:$K$169</definedName>
    <definedName name="RailTransportation">'Source Data (Hidden)'!$K$170:$K$171</definedName>
    <definedName name="RealEstate">'Source Data (Hidden)'!$K$172:$K$185</definedName>
    <definedName name="RealEstateServices">'Source Data (Hidden)'!$K$186:$K$190</definedName>
    <definedName name="RenewableResourcesAlternativeEnergy">'Source Data (Hidden)'!$I$57:$I$62</definedName>
    <definedName name="ResourceTransformation">'Source Data (Hidden)'!$I$18:$I$22</definedName>
    <definedName name="Restaurants">'Source Data (Hidden)'!$K$191:$K$192</definedName>
    <definedName name="RoadTransportation">'Source Data (Hidden)'!$K$193:$K$196</definedName>
    <definedName name="Scope1Methodology" localSheetId="0">'Source Data (Hidden)'!$L$3:$L$6</definedName>
    <definedName name="Scope1Methodology">'Source Data (Hidden)'!$L$3:$L$6</definedName>
    <definedName name="Scope2Methodology" localSheetId="0">'Source Data (Hidden)'!$M$3:$M$5</definedName>
    <definedName name="Scope2Methodology">'Source Data (Hidden)'!$M$3:$M$5</definedName>
    <definedName name="Scope3Emissions" localSheetId="19">'Source Data (Hidden)'!$N$3:$N$6</definedName>
    <definedName name="Scope3Methodology" localSheetId="0">'Source Data (Hidden)'!$N$3:$N$6</definedName>
    <definedName name="Scope3Methodology">'Source Data (Hidden)'!$N$3:$N$6</definedName>
    <definedName name="Sector" localSheetId="0">'Source Data (Hidden)'!$G$3:$G$13</definedName>
    <definedName name="Sector">'Source Data (Hidden)'!$G$3:$G$13</definedName>
    <definedName name="SecurityCommodityExchanges">'Source Data (Hidden)'!$K$197:$K$198</definedName>
    <definedName name="Semiconductors">'Source Data (Hidden)'!$K$199:$K$201</definedName>
    <definedName name="Services">'Source Data (Hidden)'!$I$29:$I$35</definedName>
    <definedName name="SoftwareITServices">'Source Data (Hidden)'!$K$202:$K$208</definedName>
    <definedName name="Structure" localSheetId="0">'Source Data (Hidden)'!$C$3:$C$4</definedName>
    <definedName name="Structure">'Source Data (Hidden)'!$C$3:$C$4</definedName>
    <definedName name="TechnologyCommunications">'Source Data (Hidden)'!$I$51:$I$56</definedName>
    <definedName name="TelecommunicationServices">'Source Data (Hidden)'!$K$209:$K$213</definedName>
    <definedName name="Tobacco">'Source Data (Hidden)'!$K$214:$K$215</definedName>
    <definedName name="ToysSportingGoods">'Source Data (Hidden)'!$K$216:$K$217</definedName>
    <definedName name="Transportation">'Source Data (Hidden)'!$I$63:$I$71</definedName>
    <definedName name="WasteManagement">'Source Data (Hidden)'!$K$218:$K$219</definedName>
    <definedName name="WaterUtilitiesServices">'Source Data (Hidden)'!$K$220:$K$221</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55" i="58" l="1"/>
  <c r="B256" i="57" s="1"/>
  <c r="D256" i="57" s="1" a="1"/>
  <c r="D256" i="57" s="1"/>
  <c r="O254" i="58"/>
  <c r="B255" i="57" s="1"/>
  <c r="O253" i="58"/>
  <c r="B254" i="57" s="1"/>
  <c r="O252" i="58"/>
  <c r="B253" i="57" s="1"/>
  <c r="D253" i="57" s="1" a="1"/>
  <c r="D253" i="57" s="1"/>
  <c r="O251" i="58"/>
  <c r="B252" i="57" s="1"/>
  <c r="O250" i="58"/>
  <c r="O249" i="58"/>
  <c r="B250" i="57" s="1"/>
  <c r="O248" i="58"/>
  <c r="B249" i="57" s="1"/>
  <c r="E249" i="57" s="1" a="1"/>
  <c r="E249" i="57" s="1"/>
  <c r="O247" i="58"/>
  <c r="B248" i="57" s="1"/>
  <c r="D248" i="57" s="1" a="1"/>
  <c r="D248" i="57" s="1"/>
  <c r="O246" i="58"/>
  <c r="B247" i="57" s="1"/>
  <c r="O245" i="58"/>
  <c r="B246" i="57" s="1"/>
  <c r="O244" i="58"/>
  <c r="B245" i="57" s="1"/>
  <c r="O243" i="58"/>
  <c r="B244" i="57" s="1"/>
  <c r="D244" i="57" s="1" a="1"/>
  <c r="D244" i="57" s="1"/>
  <c r="O242" i="58"/>
  <c r="B243" i="57" s="1"/>
  <c r="O241" i="58"/>
  <c r="B242" i="57" s="1"/>
  <c r="O240" i="58"/>
  <c r="B241" i="57" s="1"/>
  <c r="D241" i="57" s="1" a="1"/>
  <c r="D241" i="57" s="1"/>
  <c r="O239" i="58"/>
  <c r="B240" i="57" s="1"/>
  <c r="E240" i="57" s="1" a="1"/>
  <c r="E240" i="57" s="1"/>
  <c r="O238" i="58"/>
  <c r="B239" i="57" s="1"/>
  <c r="O237" i="58"/>
  <c r="B238" i="57" s="1"/>
  <c r="O236" i="58"/>
  <c r="B237" i="57" s="1"/>
  <c r="O235" i="58"/>
  <c r="B236" i="57" s="1"/>
  <c r="O234" i="58"/>
  <c r="B235" i="57" s="1"/>
  <c r="O233" i="58"/>
  <c r="B234" i="57" s="1"/>
  <c r="O232" i="58"/>
  <c r="B233" i="57" s="1"/>
  <c r="O231" i="58"/>
  <c r="B232" i="57" s="1"/>
  <c r="D232" i="57" s="1" a="1"/>
  <c r="D232" i="57" s="1"/>
  <c r="O230" i="58"/>
  <c r="B231" i="57" s="1"/>
  <c r="O229" i="58"/>
  <c r="B230" i="57" s="1"/>
  <c r="O228" i="58"/>
  <c r="B229" i="57" s="1"/>
  <c r="D229" i="57" s="1" a="1"/>
  <c r="D229" i="57" s="1"/>
  <c r="O227" i="58"/>
  <c r="B228" i="57" s="1"/>
  <c r="O226" i="58"/>
  <c r="B227" i="57" s="1"/>
  <c r="O225" i="58"/>
  <c r="B226" i="57" s="1"/>
  <c r="O224" i="58"/>
  <c r="B225" i="57" s="1"/>
  <c r="E225" i="57" s="1" a="1"/>
  <c r="E225" i="57" s="1"/>
  <c r="O223" i="58"/>
  <c r="B224" i="57" s="1"/>
  <c r="O222" i="58"/>
  <c r="B223" i="57" s="1"/>
  <c r="O221" i="58"/>
  <c r="B222" i="57" s="1"/>
  <c r="O220" i="58"/>
  <c r="B221" i="57" s="1"/>
  <c r="E221" i="57" s="1" a="1"/>
  <c r="E221" i="57" s="1"/>
  <c r="O219" i="58"/>
  <c r="B220" i="57" s="1"/>
  <c r="O218" i="58"/>
  <c r="B219" i="57" s="1"/>
  <c r="O217" i="58"/>
  <c r="B218" i="57" s="1"/>
  <c r="O216" i="58"/>
  <c r="B217" i="57" s="1"/>
  <c r="O215" i="58"/>
  <c r="B216" i="57" s="1"/>
  <c r="O214" i="58"/>
  <c r="B215" i="57" s="1"/>
  <c r="O213" i="58"/>
  <c r="B214" i="57" s="1"/>
  <c r="E214" i="57" s="1" a="1"/>
  <c r="E214" i="57" s="1"/>
  <c r="O212" i="58"/>
  <c r="B213" i="57" s="1"/>
  <c r="O211" i="58"/>
  <c r="B212" i="57" s="1"/>
  <c r="O210" i="58"/>
  <c r="B211" i="57" s="1"/>
  <c r="O209" i="58"/>
  <c r="B210" i="57" s="1"/>
  <c r="E210" i="57" s="1" a="1"/>
  <c r="E210" i="57" s="1"/>
  <c r="O208" i="58"/>
  <c r="B209" i="57" s="1"/>
  <c r="D209" i="57" s="1" a="1"/>
  <c r="D209" i="57" s="1"/>
  <c r="O207" i="58"/>
  <c r="B208" i="57" s="1"/>
  <c r="O206" i="58"/>
  <c r="B207" i="57" s="1"/>
  <c r="O205" i="58"/>
  <c r="B206" i="57" s="1"/>
  <c r="O204" i="58"/>
  <c r="B205" i="57" s="1"/>
  <c r="O203" i="58"/>
  <c r="B204" i="57" s="1"/>
  <c r="O202" i="58"/>
  <c r="B203" i="57" s="1"/>
  <c r="O201" i="58"/>
  <c r="B202" i="57" s="1"/>
  <c r="O200" i="58"/>
  <c r="B201" i="57" s="1"/>
  <c r="D201" i="57" s="1" a="1"/>
  <c r="D201" i="57" s="1"/>
  <c r="O199" i="58"/>
  <c r="B200" i="57" s="1"/>
  <c r="O198" i="58"/>
  <c r="B199" i="57" s="1"/>
  <c r="O197" i="58"/>
  <c r="B198" i="57" s="1"/>
  <c r="O196" i="58"/>
  <c r="B197" i="57" s="1"/>
  <c r="O195" i="58"/>
  <c r="B196" i="57" s="1"/>
  <c r="O194" i="58"/>
  <c r="O193" i="58"/>
  <c r="B194" i="57" s="1"/>
  <c r="O192" i="58"/>
  <c r="B193" i="57" s="1"/>
  <c r="D193" i="57" s="1" a="1"/>
  <c r="D193" i="57" s="1"/>
  <c r="O191" i="58"/>
  <c r="B192" i="57" s="1"/>
  <c r="O190" i="58"/>
  <c r="B191" i="57" s="1"/>
  <c r="O189" i="58"/>
  <c r="B190" i="57" s="1"/>
  <c r="O188" i="58"/>
  <c r="B189" i="57" s="1"/>
  <c r="O187" i="58"/>
  <c r="B188" i="57" s="1"/>
  <c r="O186" i="58"/>
  <c r="B187" i="57" s="1"/>
  <c r="O185" i="58"/>
  <c r="B186" i="57" s="1"/>
  <c r="O184" i="58"/>
  <c r="B185" i="57" s="1"/>
  <c r="O183" i="58"/>
  <c r="B184" i="57" s="1"/>
  <c r="O182" i="58"/>
  <c r="B183" i="57" s="1"/>
  <c r="O181" i="58"/>
  <c r="B182" i="57" s="1"/>
  <c r="O180" i="58"/>
  <c r="B181" i="57" s="1"/>
  <c r="O179" i="58"/>
  <c r="B180" i="57" s="1"/>
  <c r="O178" i="58"/>
  <c r="B179" i="57" s="1"/>
  <c r="O177" i="58"/>
  <c r="B178" i="57" s="1"/>
  <c r="E178" i="57" s="1" a="1"/>
  <c r="E178" i="57" s="1"/>
  <c r="O176" i="58"/>
  <c r="B177" i="57" s="1"/>
  <c r="D177" i="57" s="1" a="1"/>
  <c r="D177" i="57" s="1"/>
  <c r="O175" i="58"/>
  <c r="B176" i="57" s="1"/>
  <c r="O174" i="58"/>
  <c r="B175" i="57" s="1"/>
  <c r="O173" i="58"/>
  <c r="B174" i="57" s="1"/>
  <c r="O172" i="58"/>
  <c r="B173" i="57" s="1"/>
  <c r="O171" i="58"/>
  <c r="B172" i="57" s="1"/>
  <c r="O170" i="58"/>
  <c r="B171" i="57" s="1"/>
  <c r="O169" i="58"/>
  <c r="B170" i="57" s="1"/>
  <c r="O168" i="58"/>
  <c r="B169" i="57" s="1"/>
  <c r="D169" i="57" s="1" a="1"/>
  <c r="D169" i="57" s="1"/>
  <c r="O167" i="58"/>
  <c r="B168" i="57" s="1"/>
  <c r="O166" i="58"/>
  <c r="B167" i="57" s="1"/>
  <c r="O165" i="58"/>
  <c r="B166" i="57" s="1"/>
  <c r="O164" i="58"/>
  <c r="B165" i="57" s="1"/>
  <c r="O163" i="58"/>
  <c r="B164" i="57" s="1"/>
  <c r="O162" i="58"/>
  <c r="B163" i="57" s="1"/>
  <c r="O161" i="58"/>
  <c r="B162" i="57" s="1"/>
  <c r="O160" i="58"/>
  <c r="B161" i="57" s="1"/>
  <c r="D161" i="57" s="1" a="1"/>
  <c r="D161" i="57" s="1"/>
  <c r="O159" i="58"/>
  <c r="B160" i="57" s="1"/>
  <c r="O158" i="58"/>
  <c r="B159" i="57" s="1"/>
  <c r="O157" i="58"/>
  <c r="B158" i="57" s="1"/>
  <c r="O156" i="58"/>
  <c r="B157" i="57" s="1"/>
  <c r="O155" i="58"/>
  <c r="B156" i="57" s="1"/>
  <c r="O154" i="58"/>
  <c r="B155" i="57" s="1"/>
  <c r="O153" i="58"/>
  <c r="B154" i="57" s="1"/>
  <c r="O152" i="58"/>
  <c r="B153" i="57" s="1"/>
  <c r="D153" i="57" s="1" a="1"/>
  <c r="D153" i="57" s="1"/>
  <c r="O151" i="58"/>
  <c r="B152" i="57" s="1"/>
  <c r="O150" i="58"/>
  <c r="B151" i="57" s="1"/>
  <c r="O149" i="58"/>
  <c r="B150" i="57" s="1"/>
  <c r="O148" i="58"/>
  <c r="B149" i="57" s="1"/>
  <c r="O147" i="58"/>
  <c r="B148" i="57" s="1"/>
  <c r="O146" i="58"/>
  <c r="B147" i="57" s="1"/>
  <c r="O145" i="58"/>
  <c r="B146" i="57" s="1"/>
  <c r="O144" i="58"/>
  <c r="B145" i="57" s="1"/>
  <c r="D145" i="57" s="1" a="1"/>
  <c r="D145" i="57" s="1"/>
  <c r="O143" i="58"/>
  <c r="B144" i="57" s="1"/>
  <c r="O142" i="58"/>
  <c r="B143" i="57" s="1"/>
  <c r="O141" i="58"/>
  <c r="B142" i="57" s="1"/>
  <c r="D142" i="57" s="1" a="1"/>
  <c r="D142" i="57" s="1"/>
  <c r="O140" i="58"/>
  <c r="B141" i="57" s="1"/>
  <c r="O139" i="58"/>
  <c r="B140" i="57" s="1"/>
  <c r="O138" i="58"/>
  <c r="B139" i="57" s="1"/>
  <c r="O137" i="58"/>
  <c r="B138" i="57" s="1"/>
  <c r="O136" i="58"/>
  <c r="B137" i="57" s="1"/>
  <c r="D137" i="57" s="1" a="1"/>
  <c r="D137" i="57" s="1"/>
  <c r="O135" i="58"/>
  <c r="B136" i="57" s="1"/>
  <c r="O134" i="58"/>
  <c r="B135" i="57" s="1"/>
  <c r="O133" i="58"/>
  <c r="B134" i="57" s="1"/>
  <c r="O132" i="58"/>
  <c r="B133" i="57" s="1"/>
  <c r="O131" i="58"/>
  <c r="B132" i="57" s="1"/>
  <c r="O130" i="58"/>
  <c r="B131" i="57" s="1"/>
  <c r="O129" i="58"/>
  <c r="B130" i="57" s="1"/>
  <c r="O128" i="58"/>
  <c r="B129" i="57" s="1"/>
  <c r="D129" i="57" s="1" a="1"/>
  <c r="D129" i="57" s="1"/>
  <c r="O127" i="58"/>
  <c r="B128" i="57" s="1"/>
  <c r="O126" i="58"/>
  <c r="B127" i="57" s="1"/>
  <c r="O125" i="58"/>
  <c r="B126" i="57" s="1"/>
  <c r="O124" i="58"/>
  <c r="B125" i="57" s="1"/>
  <c r="O123" i="58"/>
  <c r="B124" i="57" s="1"/>
  <c r="O122" i="58"/>
  <c r="B123" i="57" s="1"/>
  <c r="O121" i="58"/>
  <c r="B122" i="57" s="1"/>
  <c r="O120" i="58"/>
  <c r="B121" i="57" s="1"/>
  <c r="D121" i="57" s="1" a="1"/>
  <c r="D121" i="57" s="1"/>
  <c r="O119" i="58"/>
  <c r="B120" i="57" s="1"/>
  <c r="O118" i="58"/>
  <c r="B119" i="57" s="1"/>
  <c r="O117" i="58"/>
  <c r="B118" i="57" s="1"/>
  <c r="D118" i="57" s="1" a="1"/>
  <c r="D118" i="57" s="1"/>
  <c r="O116" i="58"/>
  <c r="B117" i="57" s="1"/>
  <c r="O115" i="58"/>
  <c r="B116" i="57" s="1"/>
  <c r="O114" i="58"/>
  <c r="B115" i="57" s="1"/>
  <c r="O113" i="58"/>
  <c r="B114" i="57" s="1"/>
  <c r="O112" i="58"/>
  <c r="B113" i="57" s="1"/>
  <c r="D113" i="57" s="1" a="1"/>
  <c r="D113" i="57" s="1"/>
  <c r="O111" i="58"/>
  <c r="B112" i="57" s="1"/>
  <c r="O110" i="58"/>
  <c r="B111" i="57" s="1"/>
  <c r="O109" i="58"/>
  <c r="B110" i="57" s="1"/>
  <c r="O108" i="58"/>
  <c r="B109" i="57" s="1"/>
  <c r="O107" i="58"/>
  <c r="B108" i="57" s="1"/>
  <c r="O106" i="58"/>
  <c r="B107" i="57" s="1"/>
  <c r="O105" i="58"/>
  <c r="B106" i="57" s="1"/>
  <c r="E106" i="57" s="1" a="1"/>
  <c r="E106" i="57" s="1"/>
  <c r="O104" i="58"/>
  <c r="B105" i="57" s="1"/>
  <c r="D105" i="57" s="1" a="1"/>
  <c r="D105" i="57" s="1"/>
  <c r="O103" i="58"/>
  <c r="B104" i="57" s="1"/>
  <c r="O102" i="58"/>
  <c r="B103" i="57" s="1"/>
  <c r="O101" i="58"/>
  <c r="B102" i="57" s="1"/>
  <c r="D102" i="57" s="1" a="1"/>
  <c r="D102" i="57" s="1"/>
  <c r="O100" i="58"/>
  <c r="B101" i="57" s="1"/>
  <c r="O99" i="58"/>
  <c r="B100" i="57" s="1"/>
  <c r="O98" i="58"/>
  <c r="B99" i="57" s="1"/>
  <c r="O97" i="58"/>
  <c r="B98" i="57" s="1"/>
  <c r="E98" i="57" s="1" a="1"/>
  <c r="E98" i="57" s="1"/>
  <c r="O96" i="58"/>
  <c r="B97" i="57" s="1"/>
  <c r="E97" i="57" s="1" a="1"/>
  <c r="E97" i="57" s="1"/>
  <c r="O95" i="58"/>
  <c r="B96" i="57" s="1"/>
  <c r="O94" i="58"/>
  <c r="B95" i="57" s="1"/>
  <c r="O93" i="58"/>
  <c r="B94" i="57" s="1"/>
  <c r="E94" i="57" s="1" a="1"/>
  <c r="E94" i="57" s="1"/>
  <c r="O92" i="58"/>
  <c r="B93" i="57" s="1"/>
  <c r="O91" i="58"/>
  <c r="B92" i="57" s="1"/>
  <c r="O90" i="58"/>
  <c r="B91" i="57" s="1"/>
  <c r="O89" i="58"/>
  <c r="B90" i="57" s="1"/>
  <c r="O88" i="58"/>
  <c r="B89" i="57" s="1"/>
  <c r="E89" i="57" s="1" a="1"/>
  <c r="E89" i="57" s="1"/>
  <c r="O87" i="58"/>
  <c r="B88" i="57" s="1"/>
  <c r="O86" i="58"/>
  <c r="B87" i="57" s="1"/>
  <c r="O85" i="58"/>
  <c r="B86" i="57" s="1"/>
  <c r="O84" i="58"/>
  <c r="B85" i="57" s="1"/>
  <c r="O83" i="58"/>
  <c r="B84" i="57" s="1"/>
  <c r="O82" i="58"/>
  <c r="B83" i="57" s="1"/>
  <c r="O81" i="58"/>
  <c r="B82" i="57" s="1"/>
  <c r="O80" i="58"/>
  <c r="B81" i="57" s="1"/>
  <c r="E81" i="57" s="1" a="1"/>
  <c r="E81" i="57" s="1"/>
  <c r="O79" i="58"/>
  <c r="B80" i="57" s="1"/>
  <c r="O78" i="58"/>
  <c r="B79" i="57" s="1"/>
  <c r="O77" i="58"/>
  <c r="B78" i="57" s="1"/>
  <c r="O76" i="58"/>
  <c r="B77" i="57" s="1"/>
  <c r="O75" i="58"/>
  <c r="B76" i="57" s="1"/>
  <c r="O74" i="58"/>
  <c r="B75" i="57" s="1"/>
  <c r="O73" i="58"/>
  <c r="B74" i="57" s="1"/>
  <c r="O72" i="58"/>
  <c r="B73" i="57" s="1"/>
  <c r="E73" i="57" s="1" a="1"/>
  <c r="E73" i="57" s="1"/>
  <c r="O71" i="58"/>
  <c r="B72" i="57" s="1"/>
  <c r="O70" i="58"/>
  <c r="B71" i="57" s="1"/>
  <c r="O69" i="58"/>
  <c r="B70" i="57" s="1"/>
  <c r="O68" i="58"/>
  <c r="B69" i="57" s="1"/>
  <c r="O67" i="58"/>
  <c r="B68" i="57" s="1"/>
  <c r="O66" i="58"/>
  <c r="B67" i="57" s="1"/>
  <c r="O65" i="58"/>
  <c r="B66" i="57" s="1"/>
  <c r="O64" i="58"/>
  <c r="B65" i="57" s="1"/>
  <c r="E65" i="57" s="1" a="1"/>
  <c r="E65" i="57" s="1"/>
  <c r="O63" i="58"/>
  <c r="B64" i="57" s="1"/>
  <c r="O62" i="58"/>
  <c r="B63" i="57" s="1"/>
  <c r="O61" i="58"/>
  <c r="B62" i="57" s="1"/>
  <c r="O60" i="58"/>
  <c r="B61" i="57" s="1"/>
  <c r="O59" i="58"/>
  <c r="B60" i="57" s="1"/>
  <c r="O58" i="58"/>
  <c r="B59" i="57" s="1"/>
  <c r="O57" i="58"/>
  <c r="B58" i="57" s="1"/>
  <c r="O56" i="58"/>
  <c r="B57" i="57" s="1"/>
  <c r="E57" i="57" s="1" a="1"/>
  <c r="E57" i="57" s="1"/>
  <c r="O55" i="58"/>
  <c r="B56" i="57" s="1"/>
  <c r="O54" i="58"/>
  <c r="B55" i="57" s="1"/>
  <c r="O53" i="58"/>
  <c r="B54" i="57" s="1"/>
  <c r="O52" i="58"/>
  <c r="B53" i="57" s="1"/>
  <c r="O51" i="58"/>
  <c r="B52" i="57" s="1"/>
  <c r="O50" i="58"/>
  <c r="B51" i="57" s="1"/>
  <c r="O49" i="58"/>
  <c r="B50" i="57" s="1"/>
  <c r="O48" i="58"/>
  <c r="B49" i="57" s="1"/>
  <c r="E49" i="57" s="1" a="1"/>
  <c r="E49" i="57" s="1"/>
  <c r="O47" i="58"/>
  <c r="B48" i="57" s="1"/>
  <c r="O46" i="58"/>
  <c r="B47" i="57" s="1"/>
  <c r="O45" i="58"/>
  <c r="B46" i="57" s="1"/>
  <c r="O44" i="58"/>
  <c r="B45" i="57" s="1"/>
  <c r="O43" i="58"/>
  <c r="B44" i="57" s="1"/>
  <c r="O42" i="58"/>
  <c r="B43" i="57" s="1"/>
  <c r="O41" i="58"/>
  <c r="B42" i="57" s="1"/>
  <c r="O40" i="58"/>
  <c r="B41" i="57" s="1"/>
  <c r="E41" i="57" s="1" a="1"/>
  <c r="E41" i="57" s="1"/>
  <c r="O39" i="58"/>
  <c r="B40" i="57" s="1"/>
  <c r="O38" i="58"/>
  <c r="B39" i="57" s="1"/>
  <c r="O37" i="58"/>
  <c r="B38" i="57" s="1"/>
  <c r="O36" i="58"/>
  <c r="B37" i="57" s="1"/>
  <c r="O35" i="58"/>
  <c r="B36" i="57" s="1"/>
  <c r="O34" i="58"/>
  <c r="B35" i="57" s="1"/>
  <c r="O33" i="58"/>
  <c r="B34" i="57" s="1"/>
  <c r="E34" i="57" s="1" a="1"/>
  <c r="E34" i="57" s="1"/>
  <c r="O32" i="58"/>
  <c r="B33" i="57" s="1"/>
  <c r="E33" i="57" s="1" a="1"/>
  <c r="E33" i="57" s="1"/>
  <c r="O31" i="58"/>
  <c r="B32" i="57" s="1"/>
  <c r="O30" i="58"/>
  <c r="B31" i="57" s="1"/>
  <c r="O29" i="58"/>
  <c r="B30" i="57" s="1"/>
  <c r="E30" i="57" s="1" a="1"/>
  <c r="E30" i="57" s="1"/>
  <c r="O28" i="58"/>
  <c r="B29" i="57" s="1"/>
  <c r="O27" i="58"/>
  <c r="B28" i="57" s="1"/>
  <c r="O26" i="58"/>
  <c r="B27" i="57" s="1"/>
  <c r="O25" i="58"/>
  <c r="B26" i="57" s="1"/>
  <c r="O24" i="58"/>
  <c r="B25" i="57" s="1"/>
  <c r="E25" i="57" s="1" a="1"/>
  <c r="E25" i="57" s="1"/>
  <c r="O23" i="58"/>
  <c r="B24" i="57" s="1"/>
  <c r="O22" i="58"/>
  <c r="B23" i="57" s="1"/>
  <c r="O21" i="58"/>
  <c r="B22" i="57" s="1"/>
  <c r="O20" i="58"/>
  <c r="B21" i="57" s="1"/>
  <c r="O19" i="58"/>
  <c r="B20" i="57" s="1"/>
  <c r="O18" i="58"/>
  <c r="B19" i="57" s="1"/>
  <c r="O17" i="58"/>
  <c r="B18" i="57" s="1"/>
  <c r="O16" i="58"/>
  <c r="B17" i="57" s="1"/>
  <c r="E17" i="57" s="1" a="1"/>
  <c r="E17" i="57" s="1"/>
  <c r="O15" i="58"/>
  <c r="B16" i="57" s="1"/>
  <c r="O14" i="58"/>
  <c r="B15" i="57" s="1"/>
  <c r="O13" i="58"/>
  <c r="B14" i="57" s="1"/>
  <c r="O12" i="58"/>
  <c r="B13" i="57" s="1"/>
  <c r="O11" i="58"/>
  <c r="B12" i="57" s="1"/>
  <c r="O10" i="58"/>
  <c r="B11" i="57" s="1"/>
  <c r="O9" i="58"/>
  <c r="B10" i="57" s="1"/>
  <c r="O8" i="58"/>
  <c r="B9" i="57" s="1"/>
  <c r="E9" i="57" s="1" a="1"/>
  <c r="E9" i="57" s="1"/>
  <c r="BO259" i="52"/>
  <c r="BO258" i="52"/>
  <c r="BO257" i="52"/>
  <c r="BO256" i="52"/>
  <c r="BO255" i="52"/>
  <c r="BO254" i="52"/>
  <c r="BO253" i="52"/>
  <c r="BO252" i="52"/>
  <c r="BO251" i="52"/>
  <c r="BO250" i="52"/>
  <c r="BO249" i="52"/>
  <c r="BO248" i="52"/>
  <c r="BO247" i="52"/>
  <c r="BO246" i="52"/>
  <c r="BO245" i="52"/>
  <c r="BO244" i="52"/>
  <c r="BO243" i="52"/>
  <c r="BO242" i="52"/>
  <c r="BO241" i="52"/>
  <c r="BO240" i="52"/>
  <c r="BO239" i="52"/>
  <c r="BO238" i="52"/>
  <c r="BO237" i="52"/>
  <c r="BO236" i="52"/>
  <c r="BO235" i="52"/>
  <c r="BO234" i="52"/>
  <c r="BO233" i="52"/>
  <c r="BO232" i="52"/>
  <c r="BO231" i="52"/>
  <c r="BO230" i="52"/>
  <c r="BO229" i="52"/>
  <c r="BO228" i="52"/>
  <c r="BO227" i="52"/>
  <c r="BO226" i="52"/>
  <c r="BO225" i="52"/>
  <c r="BO224" i="52"/>
  <c r="BO223" i="52"/>
  <c r="BO222" i="52"/>
  <c r="BO221" i="52"/>
  <c r="BO220" i="52"/>
  <c r="BO219" i="52"/>
  <c r="BO218" i="52"/>
  <c r="BO217" i="52"/>
  <c r="BO216" i="52"/>
  <c r="BO215" i="52"/>
  <c r="BO214" i="52"/>
  <c r="BO213" i="52"/>
  <c r="BO212" i="52"/>
  <c r="BO211" i="52"/>
  <c r="BO210" i="52"/>
  <c r="BO209" i="52"/>
  <c r="BO208" i="52"/>
  <c r="BO207" i="52"/>
  <c r="BO206" i="52"/>
  <c r="BO205" i="52"/>
  <c r="BO204" i="52"/>
  <c r="BO203" i="52"/>
  <c r="BO202" i="52"/>
  <c r="BO201" i="52"/>
  <c r="BO200" i="52"/>
  <c r="BO199" i="52"/>
  <c r="BO198" i="52"/>
  <c r="BO197" i="52"/>
  <c r="BO196" i="52"/>
  <c r="BO195" i="52"/>
  <c r="BO194" i="52"/>
  <c r="BO193" i="52"/>
  <c r="BO192" i="52"/>
  <c r="BO191" i="52"/>
  <c r="BO190" i="52"/>
  <c r="BO189" i="52"/>
  <c r="BO188" i="52"/>
  <c r="BO187" i="52"/>
  <c r="BO186" i="52"/>
  <c r="BO185" i="52"/>
  <c r="BO184" i="52"/>
  <c r="BO183" i="52"/>
  <c r="BO182" i="52"/>
  <c r="BO181" i="52"/>
  <c r="BO180" i="52"/>
  <c r="BO179" i="52"/>
  <c r="BO178" i="52"/>
  <c r="BO177" i="52"/>
  <c r="BO176" i="52"/>
  <c r="BO175" i="52"/>
  <c r="BO174" i="52"/>
  <c r="BO173" i="52"/>
  <c r="BO172" i="52"/>
  <c r="BO171" i="52"/>
  <c r="BO170" i="52"/>
  <c r="BO169" i="52"/>
  <c r="BO168" i="52"/>
  <c r="BO167" i="52"/>
  <c r="BO166" i="52"/>
  <c r="BO165" i="52"/>
  <c r="BO164" i="52"/>
  <c r="BO163" i="52"/>
  <c r="BO162" i="52"/>
  <c r="BO161" i="52"/>
  <c r="BO160" i="52"/>
  <c r="BO159" i="52"/>
  <c r="BO158" i="52"/>
  <c r="BO157" i="52"/>
  <c r="BO156" i="52"/>
  <c r="BO155" i="52"/>
  <c r="BO154" i="52"/>
  <c r="BO153" i="52"/>
  <c r="BO152" i="52"/>
  <c r="BO151" i="52"/>
  <c r="BO150" i="52"/>
  <c r="BO149" i="52"/>
  <c r="BO148" i="52"/>
  <c r="BO147" i="52"/>
  <c r="BO146" i="52"/>
  <c r="BO145" i="52"/>
  <c r="BO144" i="52"/>
  <c r="BO143" i="52"/>
  <c r="BO142" i="52"/>
  <c r="BO141" i="52"/>
  <c r="BO140" i="52"/>
  <c r="BO139" i="52"/>
  <c r="BO138" i="52"/>
  <c r="BO137" i="52"/>
  <c r="BO136" i="52"/>
  <c r="BO135" i="52"/>
  <c r="BO134" i="52"/>
  <c r="BO133" i="52"/>
  <c r="BO132" i="52"/>
  <c r="BO131" i="52"/>
  <c r="BO130" i="52"/>
  <c r="BO129" i="52"/>
  <c r="BO128" i="52"/>
  <c r="BO127" i="52"/>
  <c r="BO126" i="52"/>
  <c r="BO125" i="52"/>
  <c r="BO124" i="52"/>
  <c r="BO123" i="52"/>
  <c r="BO122" i="52"/>
  <c r="BO121" i="52"/>
  <c r="BO120" i="52"/>
  <c r="BO119" i="52"/>
  <c r="BO118" i="52"/>
  <c r="BO117" i="52"/>
  <c r="BO116" i="52"/>
  <c r="BO115" i="52"/>
  <c r="BO114" i="52"/>
  <c r="BO113" i="52"/>
  <c r="BO112" i="52"/>
  <c r="BO111" i="52"/>
  <c r="BO110" i="52"/>
  <c r="BO109" i="52"/>
  <c r="BO108" i="52"/>
  <c r="BO107" i="52"/>
  <c r="BO106" i="52"/>
  <c r="BO105" i="52"/>
  <c r="BO104" i="52"/>
  <c r="BO103" i="52"/>
  <c r="BO102" i="52"/>
  <c r="BO101" i="52"/>
  <c r="BO100" i="52"/>
  <c r="BO99" i="52"/>
  <c r="BO98" i="52"/>
  <c r="BO97" i="52"/>
  <c r="BO96" i="52"/>
  <c r="BO95" i="52"/>
  <c r="BO94" i="52"/>
  <c r="BO93" i="52"/>
  <c r="BO92" i="52"/>
  <c r="BO91" i="52"/>
  <c r="BO90" i="52"/>
  <c r="BO89" i="52"/>
  <c r="BO88" i="52"/>
  <c r="BO87" i="52"/>
  <c r="BO86" i="52"/>
  <c r="BO85" i="52"/>
  <c r="BO84" i="52"/>
  <c r="BO83" i="52"/>
  <c r="BO82" i="52"/>
  <c r="BO81" i="52"/>
  <c r="BO80" i="52"/>
  <c r="BO79" i="52"/>
  <c r="BO78" i="52"/>
  <c r="BO77" i="52"/>
  <c r="BO76" i="52"/>
  <c r="BO75" i="52"/>
  <c r="BO74" i="52"/>
  <c r="BO73" i="52"/>
  <c r="BO72" i="52"/>
  <c r="BO71" i="52"/>
  <c r="BO70" i="52"/>
  <c r="BO69" i="52"/>
  <c r="BO68" i="52"/>
  <c r="BO67" i="52"/>
  <c r="BO66" i="52"/>
  <c r="BO65" i="52"/>
  <c r="BO64" i="52"/>
  <c r="BO63" i="52"/>
  <c r="BO62" i="52"/>
  <c r="BO61" i="52"/>
  <c r="BO60" i="52"/>
  <c r="BO59" i="52"/>
  <c r="BO58" i="52"/>
  <c r="BO57" i="52"/>
  <c r="BO56" i="52"/>
  <c r="BO55" i="52"/>
  <c r="BO54" i="52"/>
  <c r="BO53" i="52"/>
  <c r="BO52" i="52"/>
  <c r="BO51" i="52"/>
  <c r="BO50" i="52"/>
  <c r="BO49" i="52"/>
  <c r="BO48" i="52"/>
  <c r="BO47" i="52"/>
  <c r="BO46" i="52"/>
  <c r="BO45" i="52"/>
  <c r="BO44" i="52"/>
  <c r="BO43" i="52"/>
  <c r="BO42" i="52"/>
  <c r="BO41" i="52"/>
  <c r="BO40" i="52"/>
  <c r="BO39" i="52"/>
  <c r="BO38" i="52"/>
  <c r="BO37" i="52"/>
  <c r="BO36" i="52"/>
  <c r="BO35" i="52"/>
  <c r="BO34" i="52"/>
  <c r="BO33" i="52"/>
  <c r="BO32" i="52"/>
  <c r="BO31" i="52"/>
  <c r="BO30" i="52"/>
  <c r="BO29" i="52"/>
  <c r="BO28" i="52"/>
  <c r="BO27" i="52"/>
  <c r="BO26" i="52"/>
  <c r="BO25" i="52"/>
  <c r="BO24" i="52"/>
  <c r="BO23" i="52"/>
  <c r="BO22" i="52"/>
  <c r="BO21" i="52"/>
  <c r="BO20" i="52"/>
  <c r="BO19" i="52"/>
  <c r="BO18" i="52"/>
  <c r="BO17" i="52"/>
  <c r="BO16" i="52"/>
  <c r="BO15" i="52"/>
  <c r="BO14" i="52"/>
  <c r="BO13" i="52"/>
  <c r="BO12" i="52"/>
  <c r="BO11" i="52"/>
  <c r="E255" i="57" a="1"/>
  <c r="E255" i="57" s="1"/>
  <c r="D254" i="57" a="1"/>
  <c r="D254" i="57" s="1"/>
  <c r="E254" i="57" a="1"/>
  <c r="E254" i="57" s="1"/>
  <c r="E253" i="57" a="1"/>
  <c r="E253" i="57" s="1"/>
  <c r="E250" i="57" a="1"/>
  <c r="E250" i="57" s="1"/>
  <c r="E248" i="57" a="1"/>
  <c r="E248" i="57" s="1"/>
  <c r="D246" i="57" a="1"/>
  <c r="D246" i="57" s="1"/>
  <c r="E246" i="57" a="1"/>
  <c r="E246" i="57" s="1"/>
  <c r="E244" i="57" a="1"/>
  <c r="E244" i="57" s="1"/>
  <c r="D242" i="57" a="1"/>
  <c r="D242" i="57" s="1"/>
  <c r="E242" i="57" a="1"/>
  <c r="E242" i="57" s="1"/>
  <c r="D240" i="57" a="1"/>
  <c r="D240" i="57" s="1"/>
  <c r="E237" i="57" a="1"/>
  <c r="E237" i="57" s="1"/>
  <c r="D237" i="57" a="1"/>
  <c r="D237" i="57" s="1"/>
  <c r="E236" i="57" a="1"/>
  <c r="E236" i="57" s="1"/>
  <c r="D236" i="57" a="1"/>
  <c r="D236" i="57" s="1"/>
  <c r="D234" i="57" a="1"/>
  <c r="D234" i="57" s="1"/>
  <c r="E234" i="57" a="1"/>
  <c r="E234" i="57" s="1"/>
  <c r="E232" i="57" a="1"/>
  <c r="E232" i="57" s="1"/>
  <c r="D230" i="57" a="1"/>
  <c r="D230" i="57" s="1"/>
  <c r="E230" i="57" a="1"/>
  <c r="E230" i="57" s="1"/>
  <c r="E229" i="57" a="1"/>
  <c r="E229" i="57" s="1"/>
  <c r="D226" i="57" a="1"/>
  <c r="D226" i="57" s="1"/>
  <c r="E226" i="57" a="1"/>
  <c r="E226" i="57" s="1"/>
  <c r="E224" i="57" a="1"/>
  <c r="E224" i="57" s="1"/>
  <c r="D224" i="57" a="1"/>
  <c r="D224" i="57" s="1"/>
  <c r="D221" i="57" a="1"/>
  <c r="D221" i="57" s="1"/>
  <c r="E220" i="57" a="1"/>
  <c r="E220" i="57" s="1"/>
  <c r="D220" i="57" a="1"/>
  <c r="D220" i="57" s="1"/>
  <c r="D214" i="57" a="1"/>
  <c r="D214" i="57" s="1"/>
  <c r="E212" i="57" a="1"/>
  <c r="E212" i="57" s="1"/>
  <c r="D212" i="57" a="1"/>
  <c r="D212" i="57" s="1"/>
  <c r="D210" i="57" a="1"/>
  <c r="D210" i="57" s="1"/>
  <c r="D207" i="57" a="1"/>
  <c r="D207" i="57" s="1"/>
  <c r="D206" i="57" a="1"/>
  <c r="D206" i="57" s="1"/>
  <c r="E206" i="57" a="1"/>
  <c r="E206" i="57" s="1"/>
  <c r="E204" i="57" a="1"/>
  <c r="E204" i="57" s="1"/>
  <c r="D204" i="57" a="1"/>
  <c r="D204" i="57" s="1"/>
  <c r="E200" i="57" a="1"/>
  <c r="E200" i="57" s="1"/>
  <c r="D200" i="57" a="1"/>
  <c r="D200" i="57" s="1"/>
  <c r="E199" i="57" a="1"/>
  <c r="E199" i="57" s="1"/>
  <c r="D199" i="57" a="1"/>
  <c r="D199" i="57" s="1"/>
  <c r="D197" i="57" a="1"/>
  <c r="D197" i="57" s="1"/>
  <c r="E196" i="57" a="1"/>
  <c r="E196" i="57" s="1"/>
  <c r="D196" i="57" a="1"/>
  <c r="D196" i="57" s="1"/>
  <c r="E194" i="57" a="1"/>
  <c r="E194" i="57" s="1"/>
  <c r="D192" i="57" a="1"/>
  <c r="D192" i="57" s="1"/>
  <c r="E192" i="57" a="1"/>
  <c r="E192" i="57" s="1"/>
  <c r="D191" i="57" a="1"/>
  <c r="D191" i="57" s="1"/>
  <c r="D189" i="57" a="1"/>
  <c r="D189" i="57" s="1"/>
  <c r="E188" i="57" a="1"/>
  <c r="E188" i="57" s="1"/>
  <c r="D188" i="57" a="1"/>
  <c r="D188" i="57" s="1"/>
  <c r="E186" i="57" a="1"/>
  <c r="E186" i="57" s="1"/>
  <c r="E184" i="57" a="1"/>
  <c r="E184" i="57" s="1"/>
  <c r="E183" i="57" a="1"/>
  <c r="E183" i="57" s="1"/>
  <c r="D183" i="57" a="1"/>
  <c r="D183" i="57" s="1"/>
  <c r="D182" i="57" a="1"/>
  <c r="D182" i="57" s="1"/>
  <c r="E182" i="57" a="1"/>
  <c r="E182" i="57" s="1"/>
  <c r="E181" i="57" a="1"/>
  <c r="E181" i="57" s="1"/>
  <c r="D181" i="57" a="1"/>
  <c r="D181" i="57" s="1"/>
  <c r="E180" i="57" a="1"/>
  <c r="E180" i="57" s="1"/>
  <c r="D180" i="57" a="1"/>
  <c r="D180" i="57" s="1"/>
  <c r="E176" i="57" a="1"/>
  <c r="E176" i="57" s="1"/>
  <c r="D175" i="57" a="1"/>
  <c r="D175" i="57" s="1"/>
  <c r="E174" i="57" a="1"/>
  <c r="E174" i="57" s="1"/>
  <c r="D173" i="57" a="1"/>
  <c r="D173" i="57" s="1"/>
  <c r="E172" i="57" a="1"/>
  <c r="E172" i="57" s="1"/>
  <c r="D172" i="57" a="1"/>
  <c r="D172" i="57" s="1"/>
  <c r="D170" i="57" a="1"/>
  <c r="D170" i="57" s="1"/>
  <c r="E170" i="57" a="1"/>
  <c r="E170" i="57" s="1"/>
  <c r="E168" i="57" a="1"/>
  <c r="E168" i="57" s="1"/>
  <c r="D167" i="57" a="1"/>
  <c r="D167" i="57" s="1"/>
  <c r="E166" i="57" a="1"/>
  <c r="E166" i="57" s="1"/>
  <c r="D165" i="57" a="1"/>
  <c r="D165" i="57" s="1"/>
  <c r="E164" i="57" a="1"/>
  <c r="E164" i="57" s="1"/>
  <c r="E162" i="57" a="1"/>
  <c r="E162" i="57" s="1"/>
  <c r="E160" i="57" a="1"/>
  <c r="E160" i="57" s="1"/>
  <c r="D160" i="57" a="1"/>
  <c r="D160" i="57" s="1"/>
  <c r="E159" i="57" a="1"/>
  <c r="E159" i="57" s="1"/>
  <c r="D158" i="57" a="1"/>
  <c r="D158" i="57" s="1"/>
  <c r="E158" i="57" a="1"/>
  <c r="E158" i="57" s="1"/>
  <c r="D157" i="57" a="1"/>
  <c r="D157" i="57" s="1"/>
  <c r="E156" i="57" a="1"/>
  <c r="E156" i="57" s="1"/>
  <c r="E154" i="57" a="1"/>
  <c r="E154" i="57" s="1"/>
  <c r="E152" i="57" a="1"/>
  <c r="E152" i="57" s="1"/>
  <c r="E151" i="57" a="1"/>
  <c r="E151" i="57" s="1"/>
  <c r="E150" i="57" a="1"/>
  <c r="E150" i="57" s="1"/>
  <c r="D149" i="57" a="1"/>
  <c r="D149" i="57" s="1"/>
  <c r="E148" i="57" a="1"/>
  <c r="E148" i="57" s="1"/>
  <c r="D148" i="57" a="1"/>
  <c r="D148" i="57" s="1"/>
  <c r="E146" i="57" a="1"/>
  <c r="E146" i="57" s="1"/>
  <c r="E144" i="57" a="1"/>
  <c r="E144" i="57" s="1"/>
  <c r="E143" i="57" a="1"/>
  <c r="E143" i="57" s="1"/>
  <c r="D143" i="57" a="1"/>
  <c r="D143" i="57" s="1"/>
  <c r="E142" i="57" a="1"/>
  <c r="E142" i="57" s="1"/>
  <c r="D141" i="57" a="1"/>
  <c r="D141" i="57" s="1"/>
  <c r="E140" i="57" a="1"/>
  <c r="E140" i="57" s="1"/>
  <c r="D140" i="57" a="1"/>
  <c r="D140" i="57" s="1"/>
  <c r="D138" i="57" a="1"/>
  <c r="D138" i="57" s="1"/>
  <c r="E138" i="57" a="1"/>
  <c r="E138" i="57" s="1"/>
  <c r="E136" i="57" a="1"/>
  <c r="E136" i="57" s="1"/>
  <c r="E135" i="57" a="1"/>
  <c r="E135" i="57" s="1"/>
  <c r="E134" i="57" a="1"/>
  <c r="E134" i="57" s="1"/>
  <c r="D133" i="57" a="1"/>
  <c r="D133" i="57" s="1"/>
  <c r="D132" i="57" a="1"/>
  <c r="D132" i="57" s="1"/>
  <c r="E132" i="57" a="1"/>
  <c r="E132" i="57" s="1"/>
  <c r="E130" i="57" a="1"/>
  <c r="E130" i="57" s="1"/>
  <c r="E128" i="57" a="1"/>
  <c r="E128" i="57" s="1"/>
  <c r="D128" i="57" a="1"/>
  <c r="D128" i="57" s="1"/>
  <c r="E127" i="57" a="1"/>
  <c r="E127" i="57" s="1"/>
  <c r="D126" i="57" a="1"/>
  <c r="D126" i="57" s="1"/>
  <c r="E126" i="57" a="1"/>
  <c r="E126" i="57" s="1"/>
  <c r="D125" i="57" a="1"/>
  <c r="D125" i="57" s="1"/>
  <c r="E124" i="57" a="1"/>
  <c r="E124" i="57" s="1"/>
  <c r="E122" i="57" a="1"/>
  <c r="E122" i="57" s="1"/>
  <c r="E120" i="57" a="1"/>
  <c r="E120" i="57" s="1"/>
  <c r="E119" i="57" a="1"/>
  <c r="E119" i="57" s="1"/>
  <c r="E118" i="57" a="1"/>
  <c r="E118" i="57" s="1"/>
  <c r="D117" i="57" a="1"/>
  <c r="D117" i="57" s="1"/>
  <c r="E116" i="57" a="1"/>
  <c r="E116" i="57" s="1"/>
  <c r="E114" i="57" a="1"/>
  <c r="E114" i="57" s="1"/>
  <c r="E112" i="57" a="1"/>
  <c r="E112" i="57" s="1"/>
  <c r="E111" i="57" a="1"/>
  <c r="E111" i="57" s="1"/>
  <c r="D110" i="57" a="1"/>
  <c r="D110" i="57" s="1"/>
  <c r="E110" i="57" a="1"/>
  <c r="E110" i="57" s="1"/>
  <c r="D109" i="57" a="1"/>
  <c r="D109" i="57" s="1"/>
  <c r="E108" i="57" a="1"/>
  <c r="E108" i="57" s="1"/>
  <c r="E104" i="57" a="1"/>
  <c r="E104" i="57" s="1"/>
  <c r="D104" i="57" a="1"/>
  <c r="D104" i="57" s="1"/>
  <c r="E103" i="57" a="1"/>
  <c r="E103" i="57" s="1"/>
  <c r="E102" i="57" a="1"/>
  <c r="E102" i="57" s="1"/>
  <c r="E101" i="57" a="1"/>
  <c r="E101" i="57" s="1"/>
  <c r="E100" i="57" a="1"/>
  <c r="E100" i="57" s="1"/>
  <c r="D96" i="57" a="1"/>
  <c r="D96" i="57" s="1"/>
  <c r="E96" i="57" a="1"/>
  <c r="E96" i="57" s="1"/>
  <c r="D95" i="57" a="1"/>
  <c r="D95" i="57" s="1"/>
  <c r="E93" i="57" a="1"/>
  <c r="E93" i="57" s="1"/>
  <c r="D92" i="57" a="1"/>
  <c r="D92" i="57" s="1"/>
  <c r="E92" i="57" a="1"/>
  <c r="E92" i="57" s="1"/>
  <c r="D91" i="57" a="1"/>
  <c r="D91" i="57" s="1"/>
  <c r="E90" i="57" a="1"/>
  <c r="E90" i="57" s="1"/>
  <c r="D88" i="57" a="1"/>
  <c r="D88" i="57" s="1"/>
  <c r="E88" i="57" a="1"/>
  <c r="E88" i="57" s="1"/>
  <c r="D87" i="57" a="1"/>
  <c r="D87" i="57" s="1"/>
  <c r="E86" i="57" a="1"/>
  <c r="E86" i="57" s="1"/>
  <c r="E85" i="57" a="1"/>
  <c r="E85" i="57" s="1"/>
  <c r="D84" i="57" a="1"/>
  <c r="D84" i="57" s="1"/>
  <c r="E84" i="57" a="1"/>
  <c r="E84" i="57" s="1"/>
  <c r="D83" i="57" a="1"/>
  <c r="D83" i="57" s="1"/>
  <c r="E82" i="57" a="1"/>
  <c r="E82" i="57" s="1"/>
  <c r="D80" i="57" a="1"/>
  <c r="D80" i="57" s="1"/>
  <c r="E80" i="57" a="1"/>
  <c r="E80" i="57" s="1"/>
  <c r="D79" i="57" a="1"/>
  <c r="D79" i="57" s="1"/>
  <c r="E78" i="57" a="1"/>
  <c r="E78" i="57" s="1"/>
  <c r="E77" i="57" a="1"/>
  <c r="E77" i="57" s="1"/>
  <c r="D76" i="57" a="1"/>
  <c r="D76" i="57" s="1"/>
  <c r="E76" i="57" a="1"/>
  <c r="E76" i="57" s="1"/>
  <c r="D75" i="57" a="1"/>
  <c r="D75" i="57" s="1"/>
  <c r="E74" i="57" a="1"/>
  <c r="E74" i="57" s="1"/>
  <c r="D72" i="57" a="1"/>
  <c r="D72" i="57" s="1"/>
  <c r="E72" i="57" a="1"/>
  <c r="E72" i="57" s="1"/>
  <c r="D71" i="57" a="1"/>
  <c r="D71" i="57" s="1"/>
  <c r="E70" i="57" a="1"/>
  <c r="E70" i="57" s="1"/>
  <c r="E69" i="57" a="1"/>
  <c r="E69" i="57" s="1"/>
  <c r="D68" i="57" a="1"/>
  <c r="D68" i="57" s="1"/>
  <c r="E68" i="57" a="1"/>
  <c r="E68" i="57" s="1"/>
  <c r="D67" i="57" a="1"/>
  <c r="D67" i="57" s="1"/>
  <c r="E66" i="57" a="1"/>
  <c r="E66" i="57" s="1"/>
  <c r="D64" i="57" a="1"/>
  <c r="D64" i="57" s="1"/>
  <c r="E64" i="57" a="1"/>
  <c r="E64" i="57" s="1"/>
  <c r="D63" i="57" a="1"/>
  <c r="D63" i="57" s="1"/>
  <c r="E62" i="57" a="1"/>
  <c r="E62" i="57" s="1"/>
  <c r="E61" i="57" a="1"/>
  <c r="E61" i="57" s="1"/>
  <c r="D60" i="57" a="1"/>
  <c r="D60" i="57" s="1"/>
  <c r="E60" i="57" a="1"/>
  <c r="E60" i="57" s="1"/>
  <c r="D59" i="57" a="1"/>
  <c r="D59" i="57" s="1"/>
  <c r="E58" i="57" a="1"/>
  <c r="E58" i="57" s="1"/>
  <c r="D56" i="57" a="1"/>
  <c r="D56" i="57" s="1"/>
  <c r="E56" i="57" a="1"/>
  <c r="E56" i="57" s="1"/>
  <c r="D55" i="57" a="1"/>
  <c r="D55" i="57" s="1"/>
  <c r="E54" i="57" a="1"/>
  <c r="E54" i="57" s="1"/>
  <c r="E53" i="57" a="1"/>
  <c r="E53" i="57" s="1"/>
  <c r="D52" i="57" a="1"/>
  <c r="D52" i="57" s="1"/>
  <c r="E52" i="57" a="1"/>
  <c r="E52" i="57" s="1"/>
  <c r="D51" i="57" a="1"/>
  <c r="D51" i="57" s="1"/>
  <c r="E50" i="57" a="1"/>
  <c r="E50" i="57" s="1"/>
  <c r="D48" i="57" a="1"/>
  <c r="D48" i="57" s="1"/>
  <c r="E48" i="57" a="1"/>
  <c r="E48" i="57" s="1"/>
  <c r="D47" i="57" a="1"/>
  <c r="D47" i="57" s="1"/>
  <c r="E46" i="57" a="1"/>
  <c r="E46" i="57" s="1"/>
  <c r="E45" i="57" a="1"/>
  <c r="E45" i="57" s="1"/>
  <c r="D44" i="57" a="1"/>
  <c r="D44" i="57" s="1"/>
  <c r="E44" i="57" a="1"/>
  <c r="E44" i="57" s="1"/>
  <c r="D43" i="57" a="1"/>
  <c r="D43" i="57" s="1"/>
  <c r="E42" i="57" a="1"/>
  <c r="E42" i="57" s="1"/>
  <c r="D40" i="57" a="1"/>
  <c r="D40" i="57" s="1"/>
  <c r="E40" i="57" a="1"/>
  <c r="E40" i="57" s="1"/>
  <c r="D39" i="57" a="1"/>
  <c r="D39" i="57" s="1"/>
  <c r="E38" i="57" a="1"/>
  <c r="E38" i="57" s="1"/>
  <c r="E37" i="57" a="1"/>
  <c r="E37" i="57" s="1"/>
  <c r="D36" i="57" a="1"/>
  <c r="D36" i="57" s="1"/>
  <c r="E36" i="57" a="1"/>
  <c r="E36" i="57" s="1"/>
  <c r="D35" i="57" a="1"/>
  <c r="D35" i="57" s="1"/>
  <c r="D32" i="57" a="1"/>
  <c r="D32" i="57" s="1"/>
  <c r="E32" i="57" a="1"/>
  <c r="E32" i="57" s="1"/>
  <c r="D31" i="57" a="1"/>
  <c r="D31" i="57" s="1"/>
  <c r="E29" i="57" a="1"/>
  <c r="E29" i="57" s="1"/>
  <c r="D28" i="57" a="1"/>
  <c r="D28" i="57" s="1"/>
  <c r="E28" i="57" a="1"/>
  <c r="E28" i="57" s="1"/>
  <c r="D27" i="57" a="1"/>
  <c r="D27" i="57" s="1"/>
  <c r="E26" i="57" a="1"/>
  <c r="E26" i="57" s="1"/>
  <c r="D24" i="57" a="1"/>
  <c r="D24" i="57" s="1"/>
  <c r="E24" i="57" a="1"/>
  <c r="E24" i="57" s="1"/>
  <c r="D23" i="57" a="1"/>
  <c r="D23" i="57" s="1"/>
  <c r="E22" i="57" a="1"/>
  <c r="E22" i="57" s="1"/>
  <c r="E21" i="57" a="1"/>
  <c r="E21" i="57" s="1"/>
  <c r="D20" i="57" a="1"/>
  <c r="D20" i="57" s="1"/>
  <c r="E20" i="57" a="1"/>
  <c r="E20" i="57" s="1"/>
  <c r="D19" i="57" a="1"/>
  <c r="D19" i="57" s="1"/>
  <c r="E18" i="57" a="1"/>
  <c r="E18" i="57" s="1"/>
  <c r="D16" i="57" a="1"/>
  <c r="D16" i="57" s="1"/>
  <c r="E16" i="57" a="1"/>
  <c r="E16" i="57" s="1"/>
  <c r="D15" i="57" a="1"/>
  <c r="D15" i="57" s="1"/>
  <c r="E14" i="57" a="1"/>
  <c r="E14" i="57" s="1"/>
  <c r="E13" i="57" a="1"/>
  <c r="E13" i="57" s="1"/>
  <c r="D12" i="57" a="1"/>
  <c r="D12" i="57" s="1"/>
  <c r="E12" i="57" a="1"/>
  <c r="E12" i="57" s="1"/>
  <c r="D11" i="57" a="1"/>
  <c r="D11" i="57" s="1"/>
  <c r="E10" i="57" a="1"/>
  <c r="E10" i="57" s="1"/>
  <c r="P255" i="58"/>
  <c r="C256" i="57" s="1"/>
  <c r="P254" i="58"/>
  <c r="C255" i="57" s="1"/>
  <c r="P253" i="58"/>
  <c r="C254" i="57" s="1"/>
  <c r="P252" i="58"/>
  <c r="C253" i="57" s="1"/>
  <c r="P251" i="58"/>
  <c r="C252" i="57" s="1"/>
  <c r="P250" i="58"/>
  <c r="C251" i="57" s="1"/>
  <c r="P249" i="58"/>
  <c r="C250" i="57" s="1"/>
  <c r="P248" i="58"/>
  <c r="C249" i="57" s="1"/>
  <c r="P247" i="58"/>
  <c r="C248" i="57" s="1"/>
  <c r="P246" i="58"/>
  <c r="C247" i="57" s="1"/>
  <c r="P245" i="58"/>
  <c r="C246" i="57" s="1"/>
  <c r="P244" i="58"/>
  <c r="C245" i="57" s="1"/>
  <c r="P243" i="58"/>
  <c r="C244" i="57" s="1"/>
  <c r="P242" i="58"/>
  <c r="C243" i="57" s="1"/>
  <c r="P241" i="58"/>
  <c r="C242" i="57" s="1"/>
  <c r="P240" i="58"/>
  <c r="C241" i="57" s="1"/>
  <c r="P239" i="58"/>
  <c r="C240" i="57" s="1"/>
  <c r="P238" i="58"/>
  <c r="C239" i="57" s="1"/>
  <c r="P237" i="58"/>
  <c r="C238" i="57" s="1"/>
  <c r="P236" i="58"/>
  <c r="C237" i="57" s="1"/>
  <c r="P235" i="58"/>
  <c r="C236" i="57" s="1"/>
  <c r="P234" i="58"/>
  <c r="C235" i="57" s="1"/>
  <c r="P233" i="58"/>
  <c r="C234" i="57" s="1"/>
  <c r="P232" i="58"/>
  <c r="C233" i="57" s="1"/>
  <c r="P231" i="58"/>
  <c r="C232" i="57" s="1"/>
  <c r="P230" i="58"/>
  <c r="C231" i="57" s="1"/>
  <c r="P229" i="58"/>
  <c r="C230" i="57" s="1"/>
  <c r="P228" i="58"/>
  <c r="C229" i="57" s="1"/>
  <c r="P227" i="58"/>
  <c r="C228" i="57" s="1"/>
  <c r="P226" i="58"/>
  <c r="C227" i="57" s="1"/>
  <c r="P225" i="58"/>
  <c r="C226" i="57" s="1"/>
  <c r="P224" i="58"/>
  <c r="C225" i="57" s="1"/>
  <c r="P223" i="58"/>
  <c r="C224" i="57" s="1"/>
  <c r="P222" i="58"/>
  <c r="C223" i="57" s="1"/>
  <c r="P221" i="58"/>
  <c r="C222" i="57" s="1"/>
  <c r="P220" i="58"/>
  <c r="C221" i="57" s="1"/>
  <c r="P219" i="58"/>
  <c r="C220" i="57" s="1"/>
  <c r="P218" i="58"/>
  <c r="C219" i="57" s="1"/>
  <c r="P217" i="58"/>
  <c r="C218" i="57" s="1"/>
  <c r="P216" i="58"/>
  <c r="C217" i="57" s="1"/>
  <c r="P215" i="58"/>
  <c r="C216" i="57" s="1"/>
  <c r="P214" i="58"/>
  <c r="C215" i="57" s="1"/>
  <c r="P213" i="58"/>
  <c r="C214" i="57" s="1"/>
  <c r="P212" i="58"/>
  <c r="C213" i="57" s="1"/>
  <c r="P211" i="58"/>
  <c r="C212" i="57" s="1"/>
  <c r="P210" i="58"/>
  <c r="C211" i="57" s="1"/>
  <c r="P209" i="58"/>
  <c r="C210" i="57" s="1"/>
  <c r="P208" i="58"/>
  <c r="C209" i="57" s="1"/>
  <c r="P207" i="58"/>
  <c r="C208" i="57" s="1"/>
  <c r="P206" i="58"/>
  <c r="C207" i="57" s="1"/>
  <c r="P205" i="58"/>
  <c r="C206" i="57" s="1"/>
  <c r="P204" i="58"/>
  <c r="C205" i="57" s="1"/>
  <c r="P203" i="58"/>
  <c r="C204" i="57" s="1"/>
  <c r="P202" i="58"/>
  <c r="C203" i="57" s="1"/>
  <c r="P201" i="58"/>
  <c r="C202" i="57" s="1"/>
  <c r="P200" i="58"/>
  <c r="C201" i="57" s="1"/>
  <c r="P199" i="58"/>
  <c r="C200" i="57" s="1"/>
  <c r="P198" i="58"/>
  <c r="C199" i="57" s="1"/>
  <c r="P197" i="58"/>
  <c r="C198" i="57" s="1"/>
  <c r="P196" i="58"/>
  <c r="C197" i="57" s="1"/>
  <c r="P195" i="58"/>
  <c r="C196" i="57" s="1"/>
  <c r="P194" i="58"/>
  <c r="C195" i="57" s="1"/>
  <c r="P193" i="58"/>
  <c r="C194" i="57" s="1"/>
  <c r="P192" i="58"/>
  <c r="C193" i="57" s="1"/>
  <c r="P191" i="58"/>
  <c r="C192" i="57" s="1"/>
  <c r="P190" i="58"/>
  <c r="C191" i="57" s="1"/>
  <c r="P189" i="58"/>
  <c r="C190" i="57" s="1"/>
  <c r="P188" i="58"/>
  <c r="C189" i="57" s="1"/>
  <c r="P187" i="58"/>
  <c r="C188" i="57" s="1"/>
  <c r="P186" i="58"/>
  <c r="C187" i="57" s="1"/>
  <c r="P185" i="58"/>
  <c r="C186" i="57" s="1"/>
  <c r="P184" i="58"/>
  <c r="C185" i="57" s="1"/>
  <c r="P183" i="58"/>
  <c r="C184" i="57" s="1"/>
  <c r="P182" i="58"/>
  <c r="C183" i="57" s="1"/>
  <c r="P181" i="58"/>
  <c r="C182" i="57" s="1"/>
  <c r="P180" i="58"/>
  <c r="C181" i="57" s="1"/>
  <c r="P179" i="58"/>
  <c r="C180" i="57" s="1"/>
  <c r="P178" i="58"/>
  <c r="C179" i="57" s="1"/>
  <c r="P177" i="58"/>
  <c r="C178" i="57" s="1"/>
  <c r="P176" i="58"/>
  <c r="C177" i="57" s="1"/>
  <c r="P175" i="58"/>
  <c r="C176" i="57" s="1"/>
  <c r="P174" i="58"/>
  <c r="C175" i="57" s="1"/>
  <c r="P173" i="58"/>
  <c r="C174" i="57" s="1"/>
  <c r="P172" i="58"/>
  <c r="C173" i="57" s="1"/>
  <c r="P171" i="58"/>
  <c r="C172" i="57" s="1"/>
  <c r="P170" i="58"/>
  <c r="C171" i="57" s="1"/>
  <c r="P169" i="58"/>
  <c r="C170" i="57" s="1"/>
  <c r="P168" i="58"/>
  <c r="C169" i="57" s="1"/>
  <c r="P167" i="58"/>
  <c r="C168" i="57" s="1"/>
  <c r="P166" i="58"/>
  <c r="C167" i="57" s="1"/>
  <c r="P165" i="58"/>
  <c r="C166" i="57" s="1"/>
  <c r="P164" i="58"/>
  <c r="C165" i="57" s="1"/>
  <c r="P163" i="58"/>
  <c r="C164" i="57" s="1"/>
  <c r="P162" i="58"/>
  <c r="C163" i="57" s="1"/>
  <c r="P161" i="58"/>
  <c r="C162" i="57" s="1"/>
  <c r="P160" i="58"/>
  <c r="C161" i="57" s="1"/>
  <c r="P159" i="58"/>
  <c r="C160" i="57" s="1"/>
  <c r="P158" i="58"/>
  <c r="C159" i="57" s="1"/>
  <c r="P157" i="58"/>
  <c r="C158" i="57" s="1"/>
  <c r="P156" i="58"/>
  <c r="C157" i="57" s="1"/>
  <c r="P155" i="58"/>
  <c r="C156" i="57" s="1"/>
  <c r="P154" i="58"/>
  <c r="C155" i="57" s="1"/>
  <c r="P153" i="58"/>
  <c r="C154" i="57" s="1"/>
  <c r="P152" i="58"/>
  <c r="C153" i="57" s="1"/>
  <c r="P151" i="58"/>
  <c r="C152" i="57" s="1"/>
  <c r="P150" i="58"/>
  <c r="C151" i="57" s="1"/>
  <c r="P149" i="58"/>
  <c r="C150" i="57" s="1"/>
  <c r="P148" i="58"/>
  <c r="C149" i="57" s="1"/>
  <c r="P147" i="58"/>
  <c r="C148" i="57" s="1"/>
  <c r="P146" i="58"/>
  <c r="C147" i="57" s="1"/>
  <c r="P145" i="58"/>
  <c r="C146" i="57" s="1"/>
  <c r="P144" i="58"/>
  <c r="C145" i="57" s="1"/>
  <c r="P143" i="58"/>
  <c r="C144" i="57" s="1"/>
  <c r="P142" i="58"/>
  <c r="C143" i="57" s="1"/>
  <c r="P141" i="58"/>
  <c r="C142" i="57" s="1"/>
  <c r="P140" i="58"/>
  <c r="C141" i="57" s="1"/>
  <c r="P139" i="58"/>
  <c r="C140" i="57" s="1"/>
  <c r="P138" i="58"/>
  <c r="C139" i="57" s="1"/>
  <c r="P137" i="58"/>
  <c r="C138" i="57" s="1"/>
  <c r="P136" i="58"/>
  <c r="C137" i="57" s="1"/>
  <c r="P135" i="58"/>
  <c r="C136" i="57" s="1"/>
  <c r="P134" i="58"/>
  <c r="C135" i="57" s="1"/>
  <c r="P133" i="58"/>
  <c r="C134" i="57" s="1"/>
  <c r="P132" i="58"/>
  <c r="C133" i="57" s="1"/>
  <c r="P131" i="58"/>
  <c r="C132" i="57" s="1"/>
  <c r="P130" i="58"/>
  <c r="C131" i="57" s="1"/>
  <c r="P129" i="58"/>
  <c r="C130" i="57" s="1"/>
  <c r="P128" i="58"/>
  <c r="C129" i="57" s="1"/>
  <c r="P127" i="58"/>
  <c r="C128" i="57" s="1"/>
  <c r="P126" i="58"/>
  <c r="C127" i="57" s="1"/>
  <c r="P125" i="58"/>
  <c r="C126" i="57" s="1"/>
  <c r="P124" i="58"/>
  <c r="C125" i="57" s="1"/>
  <c r="P123" i="58"/>
  <c r="C124" i="57" s="1"/>
  <c r="P122" i="58"/>
  <c r="C123" i="57" s="1"/>
  <c r="P121" i="58"/>
  <c r="C122" i="57" s="1"/>
  <c r="P120" i="58"/>
  <c r="C121" i="57" s="1"/>
  <c r="P119" i="58"/>
  <c r="C120" i="57" s="1"/>
  <c r="P118" i="58"/>
  <c r="C119" i="57" s="1"/>
  <c r="P117" i="58"/>
  <c r="C118" i="57" s="1"/>
  <c r="P116" i="58"/>
  <c r="C117" i="57" s="1"/>
  <c r="P115" i="58"/>
  <c r="C116" i="57" s="1"/>
  <c r="P114" i="58"/>
  <c r="C115" i="57" s="1"/>
  <c r="P113" i="58"/>
  <c r="C114" i="57" s="1"/>
  <c r="P112" i="58"/>
  <c r="C113" i="57" s="1"/>
  <c r="P111" i="58"/>
  <c r="C112" i="57" s="1"/>
  <c r="P110" i="58"/>
  <c r="C111" i="57" s="1"/>
  <c r="P109" i="58"/>
  <c r="C110" i="57" s="1"/>
  <c r="P108" i="58"/>
  <c r="C109" i="57" s="1"/>
  <c r="P107" i="58"/>
  <c r="C108" i="57" s="1"/>
  <c r="P106" i="58"/>
  <c r="C107" i="57" s="1"/>
  <c r="P105" i="58"/>
  <c r="C106" i="57" s="1"/>
  <c r="P104" i="58"/>
  <c r="C105" i="57" s="1"/>
  <c r="P103" i="58"/>
  <c r="C104" i="57" s="1"/>
  <c r="P102" i="58"/>
  <c r="C103" i="57" s="1"/>
  <c r="P101" i="58"/>
  <c r="C102" i="57" s="1"/>
  <c r="P100" i="58"/>
  <c r="C101" i="57" s="1"/>
  <c r="P99" i="58"/>
  <c r="C100" i="57" s="1"/>
  <c r="P98" i="58"/>
  <c r="C99" i="57" s="1"/>
  <c r="P97" i="58"/>
  <c r="C98" i="57" s="1"/>
  <c r="P96" i="58"/>
  <c r="C97" i="57" s="1"/>
  <c r="P95" i="58"/>
  <c r="C96" i="57" s="1"/>
  <c r="P94" i="58"/>
  <c r="C95" i="57" s="1"/>
  <c r="P93" i="58"/>
  <c r="C94" i="57" s="1"/>
  <c r="P92" i="58"/>
  <c r="C93" i="57" s="1"/>
  <c r="P91" i="58"/>
  <c r="C92" i="57" s="1"/>
  <c r="P90" i="58"/>
  <c r="C91" i="57" s="1"/>
  <c r="P89" i="58"/>
  <c r="C90" i="57" s="1"/>
  <c r="P88" i="58"/>
  <c r="C89" i="57" s="1"/>
  <c r="P87" i="58"/>
  <c r="C88" i="57" s="1"/>
  <c r="P86" i="58"/>
  <c r="C87" i="57" s="1"/>
  <c r="P85" i="58"/>
  <c r="C86" i="57" s="1"/>
  <c r="P84" i="58"/>
  <c r="C85" i="57" s="1"/>
  <c r="P83" i="58"/>
  <c r="C84" i="57" s="1"/>
  <c r="P82" i="58"/>
  <c r="C83" i="57" s="1"/>
  <c r="P81" i="58"/>
  <c r="C82" i="57" s="1"/>
  <c r="P80" i="58"/>
  <c r="C81" i="57" s="1"/>
  <c r="P79" i="58"/>
  <c r="C80" i="57" s="1"/>
  <c r="P78" i="58"/>
  <c r="C79" i="57" s="1"/>
  <c r="P77" i="58"/>
  <c r="C78" i="57" s="1"/>
  <c r="P76" i="58"/>
  <c r="C77" i="57" s="1"/>
  <c r="P75" i="58"/>
  <c r="C76" i="57" s="1"/>
  <c r="P74" i="58"/>
  <c r="C75" i="57" s="1"/>
  <c r="P73" i="58"/>
  <c r="C74" i="57" s="1"/>
  <c r="P72" i="58"/>
  <c r="C73" i="57" s="1"/>
  <c r="P71" i="58"/>
  <c r="C72" i="57" s="1"/>
  <c r="P70" i="58"/>
  <c r="C71" i="57" s="1"/>
  <c r="P69" i="58"/>
  <c r="C70" i="57" s="1"/>
  <c r="P68" i="58"/>
  <c r="C69" i="57" s="1"/>
  <c r="P67" i="58"/>
  <c r="C68" i="57" s="1"/>
  <c r="P66" i="58"/>
  <c r="C67" i="57" s="1"/>
  <c r="P65" i="58"/>
  <c r="C66" i="57" s="1"/>
  <c r="P64" i="58"/>
  <c r="C65" i="57" s="1"/>
  <c r="P63" i="58"/>
  <c r="C64" i="57" s="1"/>
  <c r="P62" i="58"/>
  <c r="C63" i="57" s="1"/>
  <c r="P61" i="58"/>
  <c r="C62" i="57" s="1"/>
  <c r="P60" i="58"/>
  <c r="C61" i="57" s="1"/>
  <c r="P59" i="58"/>
  <c r="C60" i="57" s="1"/>
  <c r="P58" i="58"/>
  <c r="C59" i="57" s="1"/>
  <c r="P57" i="58"/>
  <c r="C58" i="57" s="1"/>
  <c r="P56" i="58"/>
  <c r="C57" i="57" s="1"/>
  <c r="P55" i="58"/>
  <c r="C56" i="57" s="1"/>
  <c r="P54" i="58"/>
  <c r="C55" i="57" s="1"/>
  <c r="P53" i="58"/>
  <c r="C54" i="57" s="1"/>
  <c r="P52" i="58"/>
  <c r="C53" i="57" s="1"/>
  <c r="P51" i="58"/>
  <c r="C52" i="57" s="1"/>
  <c r="P50" i="58"/>
  <c r="C51" i="57" s="1"/>
  <c r="P49" i="58"/>
  <c r="C50" i="57" s="1"/>
  <c r="P48" i="58"/>
  <c r="C49" i="57" s="1"/>
  <c r="P47" i="58"/>
  <c r="C48" i="57" s="1"/>
  <c r="P46" i="58"/>
  <c r="C47" i="57" s="1"/>
  <c r="P45" i="58"/>
  <c r="C46" i="57" s="1"/>
  <c r="P44" i="58"/>
  <c r="C45" i="57" s="1"/>
  <c r="P43" i="58"/>
  <c r="C44" i="57" s="1"/>
  <c r="P42" i="58"/>
  <c r="C43" i="57" s="1"/>
  <c r="P41" i="58"/>
  <c r="C42" i="57" s="1"/>
  <c r="P40" i="58"/>
  <c r="C41" i="57" s="1"/>
  <c r="P39" i="58"/>
  <c r="C40" i="57" s="1"/>
  <c r="P38" i="58"/>
  <c r="C39" i="57" s="1"/>
  <c r="P37" i="58"/>
  <c r="C38" i="57" s="1"/>
  <c r="P36" i="58"/>
  <c r="C37" i="57" s="1"/>
  <c r="P35" i="58"/>
  <c r="C36" i="57" s="1"/>
  <c r="P34" i="58"/>
  <c r="C35" i="57" s="1"/>
  <c r="P33" i="58"/>
  <c r="C34" i="57" s="1"/>
  <c r="P32" i="58"/>
  <c r="C33" i="57" s="1"/>
  <c r="P31" i="58"/>
  <c r="C32" i="57" s="1"/>
  <c r="P30" i="58"/>
  <c r="C31" i="57" s="1"/>
  <c r="P29" i="58"/>
  <c r="C30" i="57" s="1"/>
  <c r="P28" i="58"/>
  <c r="C29" i="57" s="1"/>
  <c r="P27" i="58"/>
  <c r="C28" i="57" s="1"/>
  <c r="P26" i="58"/>
  <c r="C27" i="57" s="1"/>
  <c r="P25" i="58"/>
  <c r="C26" i="57" s="1"/>
  <c r="P24" i="58"/>
  <c r="C25" i="57" s="1"/>
  <c r="P23" i="58"/>
  <c r="C24" i="57" s="1"/>
  <c r="P22" i="58"/>
  <c r="C23" i="57" s="1"/>
  <c r="P21" i="58"/>
  <c r="C22" i="57" s="1"/>
  <c r="P20" i="58"/>
  <c r="C21" i="57" s="1"/>
  <c r="P19" i="58"/>
  <c r="C20" i="57" s="1"/>
  <c r="P18" i="58"/>
  <c r="C19" i="57" s="1"/>
  <c r="P17" i="58"/>
  <c r="C18" i="57" s="1"/>
  <c r="P16" i="58"/>
  <c r="C17" i="57" s="1"/>
  <c r="P15" i="58"/>
  <c r="C16" i="57" s="1"/>
  <c r="P14" i="58"/>
  <c r="C15" i="57" s="1"/>
  <c r="P13" i="58"/>
  <c r="C14" i="57" s="1"/>
  <c r="P12" i="58"/>
  <c r="C13" i="57" s="1"/>
  <c r="P11" i="58"/>
  <c r="C12" i="57" s="1"/>
  <c r="P10" i="58"/>
  <c r="C11" i="57" s="1"/>
  <c r="P9" i="58"/>
  <c r="C10" i="57" s="1"/>
  <c r="P8" i="58"/>
  <c r="C9" i="57" s="1"/>
  <c r="NI101" i="53"/>
  <c r="NH101" i="53"/>
  <c r="NG101" i="53"/>
  <c r="NF101" i="53"/>
  <c r="NE101" i="53"/>
  <c r="ND101" i="53"/>
  <c r="NC101" i="53"/>
  <c r="NB101" i="53"/>
  <c r="NA101" i="53"/>
  <c r="MZ101" i="53"/>
  <c r="MY101" i="53"/>
  <c r="MX101" i="53"/>
  <c r="MW101" i="53"/>
  <c r="MV101" i="53"/>
  <c r="MU101" i="53"/>
  <c r="MT101" i="53"/>
  <c r="MS101" i="53"/>
  <c r="MR101" i="53"/>
  <c r="MP101" i="53"/>
  <c r="MN101" i="53"/>
  <c r="ML101" i="53"/>
  <c r="OF100" i="53"/>
  <c r="OE100" i="53"/>
  <c r="OD100" i="53"/>
  <c r="OC100" i="53"/>
  <c r="OB100" i="53"/>
  <c r="OA100" i="53"/>
  <c r="NZ100" i="53"/>
  <c r="NP100" i="53"/>
  <c r="NM100" i="53"/>
  <c r="NL100" i="53"/>
  <c r="NK100" i="53"/>
  <c r="NJ100" i="53"/>
  <c r="NI100" i="53"/>
  <c r="NH100" i="53"/>
  <c r="NG100" i="53"/>
  <c r="NF100" i="53"/>
  <c r="NE100" i="53"/>
  <c r="ND100" i="53"/>
  <c r="NC100" i="53"/>
  <c r="NB100" i="53"/>
  <c r="NA100" i="53"/>
  <c r="MZ100" i="53"/>
  <c r="MY100" i="53"/>
  <c r="MX100" i="53"/>
  <c r="MW100" i="53"/>
  <c r="MV100" i="53"/>
  <c r="MU100" i="53"/>
  <c r="MT100" i="53"/>
  <c r="MS100" i="53"/>
  <c r="MR100" i="53"/>
  <c r="MP100" i="53"/>
  <c r="MN100" i="53"/>
  <c r="ML100" i="53"/>
  <c r="OF99" i="53"/>
  <c r="OE99" i="53"/>
  <c r="OD99" i="53"/>
  <c r="OC99" i="53"/>
  <c r="OB99" i="53"/>
  <c r="OA99" i="53"/>
  <c r="NZ99" i="53"/>
  <c r="NP99" i="53"/>
  <c r="NM99" i="53"/>
  <c r="NL99" i="53"/>
  <c r="NK99" i="53"/>
  <c r="NJ99" i="53"/>
  <c r="NI99" i="53"/>
  <c r="NH99" i="53"/>
  <c r="NG99" i="53"/>
  <c r="NF99" i="53"/>
  <c r="NE99" i="53"/>
  <c r="ND99" i="53"/>
  <c r="NC99" i="53"/>
  <c r="NB99" i="53"/>
  <c r="NA99" i="53"/>
  <c r="MZ99" i="53"/>
  <c r="MY99" i="53"/>
  <c r="MX99" i="53"/>
  <c r="MW99" i="53"/>
  <c r="MV99" i="53"/>
  <c r="MU99" i="53"/>
  <c r="MT99" i="53"/>
  <c r="MS99" i="53"/>
  <c r="MR99" i="53"/>
  <c r="MP99" i="53"/>
  <c r="MN99" i="53"/>
  <c r="ML99" i="53"/>
  <c r="OF98" i="53"/>
  <c r="OE98" i="53"/>
  <c r="OD98" i="53"/>
  <c r="OC98" i="53"/>
  <c r="OB98" i="53"/>
  <c r="OA98" i="53"/>
  <c r="NZ98" i="53"/>
  <c r="NP98" i="53"/>
  <c r="NM98" i="53"/>
  <c r="NL98" i="53"/>
  <c r="NK98" i="53"/>
  <c r="NJ98" i="53"/>
  <c r="NI98" i="53"/>
  <c r="NH98" i="53"/>
  <c r="NG98" i="53"/>
  <c r="NF98" i="53"/>
  <c r="NE98" i="53"/>
  <c r="ND98" i="53"/>
  <c r="NC98" i="53"/>
  <c r="NB98" i="53"/>
  <c r="NA98" i="53"/>
  <c r="MZ98" i="53"/>
  <c r="MY98" i="53"/>
  <c r="MX98" i="53"/>
  <c r="MW98" i="53"/>
  <c r="MV98" i="53"/>
  <c r="MU98" i="53"/>
  <c r="MT98" i="53"/>
  <c r="MS98" i="53"/>
  <c r="MR98" i="53"/>
  <c r="MP98" i="53"/>
  <c r="MN98" i="53"/>
  <c r="ML98" i="53"/>
  <c r="OF97" i="53"/>
  <c r="OE97" i="53"/>
  <c r="OD97" i="53"/>
  <c r="OC97" i="53"/>
  <c r="OB97" i="53"/>
  <c r="OA97" i="53"/>
  <c r="NZ97" i="53"/>
  <c r="NP97" i="53"/>
  <c r="NM97" i="53"/>
  <c r="NL97" i="53"/>
  <c r="NK97" i="53"/>
  <c r="NJ97" i="53"/>
  <c r="NI97" i="53"/>
  <c r="NH97" i="53"/>
  <c r="NG97" i="53"/>
  <c r="NF97" i="53"/>
  <c r="NE97" i="53"/>
  <c r="ND97" i="53"/>
  <c r="NC97" i="53"/>
  <c r="NB97" i="53"/>
  <c r="NA97" i="53"/>
  <c r="MZ97" i="53"/>
  <c r="MY97" i="53"/>
  <c r="MX97" i="53"/>
  <c r="MW97" i="53"/>
  <c r="MV97" i="53"/>
  <c r="MU97" i="53"/>
  <c r="MT97" i="53"/>
  <c r="MS97" i="53"/>
  <c r="MR97" i="53"/>
  <c r="MP97" i="53"/>
  <c r="MN97" i="53"/>
  <c r="ML97" i="53"/>
  <c r="OF96" i="53"/>
  <c r="OE96" i="53"/>
  <c r="OD96" i="53"/>
  <c r="OC96" i="53"/>
  <c r="OB96" i="53"/>
  <c r="OA96" i="53"/>
  <c r="NZ96" i="53"/>
  <c r="NP96" i="53"/>
  <c r="NM96" i="53"/>
  <c r="NL96" i="53"/>
  <c r="NK96" i="53"/>
  <c r="NJ96" i="53"/>
  <c r="NI96" i="53"/>
  <c r="NH96" i="53"/>
  <c r="NG96" i="53"/>
  <c r="NF96" i="53"/>
  <c r="NE96" i="53"/>
  <c r="ND96" i="53"/>
  <c r="NC96" i="53"/>
  <c r="NB96" i="53"/>
  <c r="NA96" i="53"/>
  <c r="MZ96" i="53"/>
  <c r="MY96" i="53"/>
  <c r="MX96" i="53"/>
  <c r="MW96" i="53"/>
  <c r="MV96" i="53"/>
  <c r="MU96" i="53"/>
  <c r="MT96" i="53"/>
  <c r="MS96" i="53"/>
  <c r="MR96" i="53"/>
  <c r="MP96" i="53"/>
  <c r="MN96" i="53"/>
  <c r="ML96" i="53"/>
  <c r="OF95" i="53"/>
  <c r="OE95" i="53"/>
  <c r="OD95" i="53"/>
  <c r="OC95" i="53"/>
  <c r="OB95" i="53"/>
  <c r="OA95" i="53"/>
  <c r="NZ95" i="53"/>
  <c r="NP95" i="53"/>
  <c r="NM95" i="53"/>
  <c r="NL95" i="53"/>
  <c r="NK95" i="53"/>
  <c r="NJ95" i="53"/>
  <c r="NI95" i="53"/>
  <c r="NH95" i="53"/>
  <c r="NG95" i="53"/>
  <c r="NF95" i="53"/>
  <c r="NE95" i="53"/>
  <c r="ND95" i="53"/>
  <c r="NC95" i="53"/>
  <c r="NB95" i="53"/>
  <c r="NA95" i="53"/>
  <c r="MZ95" i="53"/>
  <c r="MY95" i="53"/>
  <c r="MX95" i="53"/>
  <c r="MW95" i="53"/>
  <c r="MV95" i="53"/>
  <c r="MU95" i="53"/>
  <c r="MT95" i="53"/>
  <c r="MS95" i="53"/>
  <c r="MR95" i="53"/>
  <c r="MP95" i="53"/>
  <c r="MN95" i="53"/>
  <c r="ML95" i="53"/>
  <c r="OF94" i="53"/>
  <c r="OE94" i="53"/>
  <c r="OD94" i="53"/>
  <c r="OC94" i="53"/>
  <c r="OB94" i="53"/>
  <c r="OA94" i="53"/>
  <c r="NZ94" i="53"/>
  <c r="NP94" i="53"/>
  <c r="NM94" i="53"/>
  <c r="NL94" i="53"/>
  <c r="NK94" i="53"/>
  <c r="NJ94" i="53"/>
  <c r="NI94" i="53"/>
  <c r="NH94" i="53"/>
  <c r="NG94" i="53"/>
  <c r="NF94" i="53"/>
  <c r="NE94" i="53"/>
  <c r="ND94" i="53"/>
  <c r="NC94" i="53"/>
  <c r="NB94" i="53"/>
  <c r="NA94" i="53"/>
  <c r="MZ94" i="53"/>
  <c r="MY94" i="53"/>
  <c r="MX94" i="53"/>
  <c r="MW94" i="53"/>
  <c r="MV94" i="53"/>
  <c r="MU94" i="53"/>
  <c r="MT94" i="53"/>
  <c r="MS94" i="53"/>
  <c r="MR94" i="53"/>
  <c r="MP94" i="53"/>
  <c r="MN94" i="53"/>
  <c r="ML94" i="53"/>
  <c r="OF93" i="53"/>
  <c r="OE93" i="53"/>
  <c r="OD93" i="53"/>
  <c r="OC93" i="53"/>
  <c r="OB93" i="53"/>
  <c r="OA93" i="53"/>
  <c r="NZ93" i="53"/>
  <c r="NP93" i="53"/>
  <c r="NM93" i="53"/>
  <c r="NL93" i="53"/>
  <c r="NK93" i="53"/>
  <c r="NJ93" i="53"/>
  <c r="NI93" i="53"/>
  <c r="NH93" i="53"/>
  <c r="NG93" i="53"/>
  <c r="NF93" i="53"/>
  <c r="NE93" i="53"/>
  <c r="ND93" i="53"/>
  <c r="NC93" i="53"/>
  <c r="NB93" i="53"/>
  <c r="NA93" i="53"/>
  <c r="MZ93" i="53"/>
  <c r="MY93" i="53"/>
  <c r="MX93" i="53"/>
  <c r="MW93" i="53"/>
  <c r="MV93" i="53"/>
  <c r="MU93" i="53"/>
  <c r="MT93" i="53"/>
  <c r="MS93" i="53"/>
  <c r="MR93" i="53"/>
  <c r="MP93" i="53"/>
  <c r="MN93" i="53"/>
  <c r="ML93" i="53"/>
  <c r="OF92" i="53"/>
  <c r="OE92" i="53"/>
  <c r="OD92" i="53"/>
  <c r="OC92" i="53"/>
  <c r="OB92" i="53"/>
  <c r="OA92" i="53"/>
  <c r="NZ92" i="53"/>
  <c r="NP92" i="53"/>
  <c r="NM92" i="53"/>
  <c r="NL92" i="53"/>
  <c r="NK92" i="53"/>
  <c r="NJ92" i="53"/>
  <c r="NI92" i="53"/>
  <c r="NH92" i="53"/>
  <c r="NG92" i="53"/>
  <c r="NF92" i="53"/>
  <c r="NE92" i="53"/>
  <c r="ND92" i="53"/>
  <c r="NC92" i="53"/>
  <c r="NB92" i="53"/>
  <c r="NA92" i="53"/>
  <c r="MZ92" i="53"/>
  <c r="MY92" i="53"/>
  <c r="MX92" i="53"/>
  <c r="MW92" i="53"/>
  <c r="MV92" i="53"/>
  <c r="MU92" i="53"/>
  <c r="MT92" i="53"/>
  <c r="MS92" i="53"/>
  <c r="MR92" i="53"/>
  <c r="MP92" i="53"/>
  <c r="MN92" i="53"/>
  <c r="ML92" i="53"/>
  <c r="OF91" i="53"/>
  <c r="OE91" i="53"/>
  <c r="OD91" i="53"/>
  <c r="OC91" i="53"/>
  <c r="OB91" i="53"/>
  <c r="OA91" i="53"/>
  <c r="NZ91" i="53"/>
  <c r="NP91" i="53"/>
  <c r="NM91" i="53"/>
  <c r="NL91" i="53"/>
  <c r="NK91" i="53"/>
  <c r="NJ91" i="53"/>
  <c r="NI91" i="53"/>
  <c r="NH91" i="53"/>
  <c r="NG91" i="53"/>
  <c r="NF91" i="53"/>
  <c r="NE91" i="53"/>
  <c r="ND91" i="53"/>
  <c r="NC91" i="53"/>
  <c r="NB91" i="53"/>
  <c r="NA91" i="53"/>
  <c r="MZ91" i="53"/>
  <c r="MY91" i="53"/>
  <c r="MX91" i="53"/>
  <c r="MW91" i="53"/>
  <c r="MV91" i="53"/>
  <c r="MU91" i="53"/>
  <c r="MT91" i="53"/>
  <c r="MS91" i="53"/>
  <c r="MR91" i="53"/>
  <c r="MP91" i="53"/>
  <c r="MN91" i="53"/>
  <c r="ML91" i="53"/>
  <c r="OF90" i="53"/>
  <c r="OE90" i="53"/>
  <c r="OD90" i="53"/>
  <c r="OC90" i="53"/>
  <c r="OB90" i="53"/>
  <c r="OA90" i="53"/>
  <c r="NZ90" i="53"/>
  <c r="NP90" i="53"/>
  <c r="NM90" i="53"/>
  <c r="NL90" i="53"/>
  <c r="NK90" i="53"/>
  <c r="NJ90" i="53"/>
  <c r="NI90" i="53"/>
  <c r="NH90" i="53"/>
  <c r="NG90" i="53"/>
  <c r="NF90" i="53"/>
  <c r="NE90" i="53"/>
  <c r="ND90" i="53"/>
  <c r="NC90" i="53"/>
  <c r="NB90" i="53"/>
  <c r="NA90" i="53"/>
  <c r="MZ90" i="53"/>
  <c r="MY90" i="53"/>
  <c r="MX90" i="53"/>
  <c r="MW90" i="53"/>
  <c r="MV90" i="53"/>
  <c r="MU90" i="53"/>
  <c r="MT90" i="53"/>
  <c r="MS90" i="53"/>
  <c r="MR90" i="53"/>
  <c r="MP90" i="53"/>
  <c r="MN90" i="53"/>
  <c r="ML90" i="53"/>
  <c r="OF89" i="53"/>
  <c r="OE89" i="53"/>
  <c r="OD89" i="53"/>
  <c r="OC89" i="53"/>
  <c r="OB89" i="53"/>
  <c r="OA89" i="53"/>
  <c r="NZ89" i="53"/>
  <c r="NP89" i="53"/>
  <c r="NM89" i="53"/>
  <c r="NL89" i="53"/>
  <c r="NK89" i="53"/>
  <c r="NJ89" i="53"/>
  <c r="NI89" i="53"/>
  <c r="NH89" i="53"/>
  <c r="NG89" i="53"/>
  <c r="NF89" i="53"/>
  <c r="NE89" i="53"/>
  <c r="ND89" i="53"/>
  <c r="NC89" i="53"/>
  <c r="NB89" i="53"/>
  <c r="NA89" i="53"/>
  <c r="MZ89" i="53"/>
  <c r="MY89" i="53"/>
  <c r="MX89" i="53"/>
  <c r="MW89" i="53"/>
  <c r="MV89" i="53"/>
  <c r="MU89" i="53"/>
  <c r="MT89" i="53"/>
  <c r="MS89" i="53"/>
  <c r="MR89" i="53"/>
  <c r="MP89" i="53"/>
  <c r="MN89" i="53"/>
  <c r="ML89" i="53"/>
  <c r="OF88" i="53"/>
  <c r="OE88" i="53"/>
  <c r="OD88" i="53"/>
  <c r="OC88" i="53"/>
  <c r="OB88" i="53"/>
  <c r="OA88" i="53"/>
  <c r="NZ88" i="53"/>
  <c r="NP88" i="53"/>
  <c r="NM88" i="53"/>
  <c r="NL88" i="53"/>
  <c r="NK88" i="53"/>
  <c r="NJ88" i="53"/>
  <c r="NI88" i="53"/>
  <c r="NH88" i="53"/>
  <c r="NG88" i="53"/>
  <c r="NF88" i="53"/>
  <c r="NE88" i="53"/>
  <c r="ND88" i="53"/>
  <c r="NC88" i="53"/>
  <c r="NB88" i="53"/>
  <c r="NA88" i="53"/>
  <c r="MZ88" i="53"/>
  <c r="MY88" i="53"/>
  <c r="MX88" i="53"/>
  <c r="MW88" i="53"/>
  <c r="MV88" i="53"/>
  <c r="MU88" i="53"/>
  <c r="MT88" i="53"/>
  <c r="MS88" i="53"/>
  <c r="MR88" i="53"/>
  <c r="MP88" i="53"/>
  <c r="MN88" i="53"/>
  <c r="ML88" i="53"/>
  <c r="OF87" i="53"/>
  <c r="OE87" i="53"/>
  <c r="OD87" i="53"/>
  <c r="OC87" i="53"/>
  <c r="OB87" i="53"/>
  <c r="OA87" i="53"/>
  <c r="NZ87" i="53"/>
  <c r="NP87" i="53"/>
  <c r="NM87" i="53"/>
  <c r="NL87" i="53"/>
  <c r="NK87" i="53"/>
  <c r="NJ87" i="53"/>
  <c r="NI87" i="53"/>
  <c r="NH87" i="53"/>
  <c r="NG87" i="53"/>
  <c r="NF87" i="53"/>
  <c r="NE87" i="53"/>
  <c r="ND87" i="53"/>
  <c r="NC87" i="53"/>
  <c r="NB87" i="53"/>
  <c r="NA87" i="53"/>
  <c r="MZ87" i="53"/>
  <c r="MY87" i="53"/>
  <c r="MX87" i="53"/>
  <c r="MW87" i="53"/>
  <c r="MV87" i="53"/>
  <c r="MU87" i="53"/>
  <c r="MT87" i="53"/>
  <c r="MS87" i="53"/>
  <c r="MR87" i="53"/>
  <c r="MP87" i="53"/>
  <c r="MN87" i="53"/>
  <c r="ML87" i="53"/>
  <c r="OF86" i="53"/>
  <c r="OE86" i="53"/>
  <c r="OD86" i="53"/>
  <c r="OC86" i="53"/>
  <c r="OB86" i="53"/>
  <c r="OA86" i="53"/>
  <c r="NZ86" i="53"/>
  <c r="NP86" i="53"/>
  <c r="NM86" i="53"/>
  <c r="NL86" i="53"/>
  <c r="NK86" i="53"/>
  <c r="NJ86" i="53"/>
  <c r="NI86" i="53"/>
  <c r="NH86" i="53"/>
  <c r="NG86" i="53"/>
  <c r="NF86" i="53"/>
  <c r="NE86" i="53"/>
  <c r="ND86" i="53"/>
  <c r="NC86" i="53"/>
  <c r="NB86" i="53"/>
  <c r="NA86" i="53"/>
  <c r="MZ86" i="53"/>
  <c r="MY86" i="53"/>
  <c r="MX86" i="53"/>
  <c r="MW86" i="53"/>
  <c r="MV86" i="53"/>
  <c r="MU86" i="53"/>
  <c r="MT86" i="53"/>
  <c r="MS86" i="53"/>
  <c r="MR86" i="53"/>
  <c r="MP86" i="53"/>
  <c r="MN86" i="53"/>
  <c r="ML86" i="53"/>
  <c r="OF85" i="53"/>
  <c r="OE85" i="53"/>
  <c r="OD85" i="53"/>
  <c r="OC85" i="53"/>
  <c r="OB85" i="53"/>
  <c r="OA85" i="53"/>
  <c r="NZ85" i="53"/>
  <c r="NP85" i="53"/>
  <c r="NM85" i="53"/>
  <c r="NL85" i="53"/>
  <c r="NK85" i="53"/>
  <c r="NJ85" i="53"/>
  <c r="NI85" i="53"/>
  <c r="NH85" i="53"/>
  <c r="NG85" i="53"/>
  <c r="NF85" i="53"/>
  <c r="NE85" i="53"/>
  <c r="ND85" i="53"/>
  <c r="NC85" i="53"/>
  <c r="NB85" i="53"/>
  <c r="NA85" i="53"/>
  <c r="MZ85" i="53"/>
  <c r="MY85" i="53"/>
  <c r="MX85" i="53"/>
  <c r="MW85" i="53"/>
  <c r="MV85" i="53"/>
  <c r="MU85" i="53"/>
  <c r="MT85" i="53"/>
  <c r="MS85" i="53"/>
  <c r="MR85" i="53"/>
  <c r="MP85" i="53"/>
  <c r="MN85" i="53"/>
  <c r="ML85" i="53"/>
  <c r="OF84" i="53"/>
  <c r="OE84" i="53"/>
  <c r="OD84" i="53"/>
  <c r="OC84" i="53"/>
  <c r="OB84" i="53"/>
  <c r="OA84" i="53"/>
  <c r="NZ84" i="53"/>
  <c r="NP84" i="53"/>
  <c r="NM84" i="53"/>
  <c r="NL84" i="53"/>
  <c r="NK84" i="53"/>
  <c r="NJ84" i="53"/>
  <c r="NI84" i="53"/>
  <c r="NH84" i="53"/>
  <c r="NG84" i="53"/>
  <c r="NF84" i="53"/>
  <c r="NE84" i="53"/>
  <c r="ND84" i="53"/>
  <c r="NC84" i="53"/>
  <c r="NB84" i="53"/>
  <c r="NA84" i="53"/>
  <c r="MZ84" i="53"/>
  <c r="MY84" i="53"/>
  <c r="MX84" i="53"/>
  <c r="MW84" i="53"/>
  <c r="MV84" i="53"/>
  <c r="MU84" i="53"/>
  <c r="MT84" i="53"/>
  <c r="MS84" i="53"/>
  <c r="MR84" i="53"/>
  <c r="MP84" i="53"/>
  <c r="MN84" i="53"/>
  <c r="ML84" i="53"/>
  <c r="OF83" i="53"/>
  <c r="OE83" i="53"/>
  <c r="OD83" i="53"/>
  <c r="OC83" i="53"/>
  <c r="OB83" i="53"/>
  <c r="OA83" i="53"/>
  <c r="NZ83" i="53"/>
  <c r="NP83" i="53"/>
  <c r="NM83" i="53"/>
  <c r="NL83" i="53"/>
  <c r="NK83" i="53"/>
  <c r="NJ83" i="53"/>
  <c r="NI83" i="53"/>
  <c r="NH83" i="53"/>
  <c r="NG83" i="53"/>
  <c r="NF83" i="53"/>
  <c r="NE83" i="53"/>
  <c r="ND83" i="53"/>
  <c r="NC83" i="53"/>
  <c r="NB83" i="53"/>
  <c r="NA83" i="53"/>
  <c r="MZ83" i="53"/>
  <c r="MY83" i="53"/>
  <c r="MX83" i="53"/>
  <c r="MW83" i="53"/>
  <c r="MV83" i="53"/>
  <c r="MU83" i="53"/>
  <c r="MT83" i="53"/>
  <c r="MS83" i="53"/>
  <c r="MR83" i="53"/>
  <c r="MP83" i="53"/>
  <c r="MN83" i="53"/>
  <c r="ML83" i="53"/>
  <c r="OF82" i="53"/>
  <c r="OE82" i="53"/>
  <c r="OD82" i="53"/>
  <c r="OC82" i="53"/>
  <c r="OB82" i="53"/>
  <c r="OA82" i="53"/>
  <c r="NZ82" i="53"/>
  <c r="NP82" i="53"/>
  <c r="NM82" i="53"/>
  <c r="NL82" i="53"/>
  <c r="NK82" i="53"/>
  <c r="NJ82" i="53"/>
  <c r="NI82" i="53"/>
  <c r="NH82" i="53"/>
  <c r="NG82" i="53"/>
  <c r="NF82" i="53"/>
  <c r="NE82" i="53"/>
  <c r="ND82" i="53"/>
  <c r="NC82" i="53"/>
  <c r="NB82" i="53"/>
  <c r="NA82" i="53"/>
  <c r="MZ82" i="53"/>
  <c r="MY82" i="53"/>
  <c r="MX82" i="53"/>
  <c r="MW82" i="53"/>
  <c r="MV82" i="53"/>
  <c r="MU82" i="53"/>
  <c r="MT82" i="53"/>
  <c r="MS82" i="53"/>
  <c r="MR82" i="53"/>
  <c r="MP82" i="53"/>
  <c r="MN82" i="53"/>
  <c r="ML82" i="53"/>
  <c r="OF81" i="53"/>
  <c r="OE81" i="53"/>
  <c r="OD81" i="53"/>
  <c r="OC81" i="53"/>
  <c r="OB81" i="53"/>
  <c r="OA81" i="53"/>
  <c r="NZ81" i="53"/>
  <c r="NP81" i="53"/>
  <c r="NM81" i="53"/>
  <c r="NL81" i="53"/>
  <c r="NK81" i="53"/>
  <c r="NJ81" i="53"/>
  <c r="NI81" i="53"/>
  <c r="NH81" i="53"/>
  <c r="NG81" i="53"/>
  <c r="NF81" i="53"/>
  <c r="NE81" i="53"/>
  <c r="ND81" i="53"/>
  <c r="NC81" i="53"/>
  <c r="NB81" i="53"/>
  <c r="NA81" i="53"/>
  <c r="MZ81" i="53"/>
  <c r="MY81" i="53"/>
  <c r="MX81" i="53"/>
  <c r="MW81" i="53"/>
  <c r="MV81" i="53"/>
  <c r="MU81" i="53"/>
  <c r="MT81" i="53"/>
  <c r="MS81" i="53"/>
  <c r="MR81" i="53"/>
  <c r="MP81" i="53"/>
  <c r="MN81" i="53"/>
  <c r="ML81" i="53"/>
  <c r="OF80" i="53"/>
  <c r="OE80" i="53"/>
  <c r="OD80" i="53"/>
  <c r="OC80" i="53"/>
  <c r="OB80" i="53"/>
  <c r="OA80" i="53"/>
  <c r="NZ80" i="53"/>
  <c r="NP80" i="53"/>
  <c r="NM80" i="53"/>
  <c r="NL80" i="53"/>
  <c r="NK80" i="53"/>
  <c r="NJ80" i="53"/>
  <c r="NI80" i="53"/>
  <c r="NH80" i="53"/>
  <c r="NG80" i="53"/>
  <c r="NF80" i="53"/>
  <c r="NE80" i="53"/>
  <c r="ND80" i="53"/>
  <c r="NC80" i="53"/>
  <c r="NB80" i="53"/>
  <c r="NA80" i="53"/>
  <c r="MZ80" i="53"/>
  <c r="MY80" i="53"/>
  <c r="MX80" i="53"/>
  <c r="MW80" i="53"/>
  <c r="MV80" i="53"/>
  <c r="MU80" i="53"/>
  <c r="MT80" i="53"/>
  <c r="MS80" i="53"/>
  <c r="MR80" i="53"/>
  <c r="MP80" i="53"/>
  <c r="MN80" i="53"/>
  <c r="ML80" i="53"/>
  <c r="OF79" i="53"/>
  <c r="OE79" i="53"/>
  <c r="OD79" i="53"/>
  <c r="OC79" i="53"/>
  <c r="OB79" i="53"/>
  <c r="OA79" i="53"/>
  <c r="NZ79" i="53"/>
  <c r="NP79" i="53"/>
  <c r="NM79" i="53"/>
  <c r="NL79" i="53"/>
  <c r="NK79" i="53"/>
  <c r="NJ79" i="53"/>
  <c r="NI79" i="53"/>
  <c r="NH79" i="53"/>
  <c r="NG79" i="53"/>
  <c r="NF79" i="53"/>
  <c r="NE79" i="53"/>
  <c r="ND79" i="53"/>
  <c r="NC79" i="53"/>
  <c r="NB79" i="53"/>
  <c r="NA79" i="53"/>
  <c r="MZ79" i="53"/>
  <c r="MY79" i="53"/>
  <c r="MX79" i="53"/>
  <c r="MW79" i="53"/>
  <c r="MV79" i="53"/>
  <c r="MU79" i="53"/>
  <c r="MT79" i="53"/>
  <c r="MS79" i="53"/>
  <c r="MR79" i="53"/>
  <c r="MP79" i="53"/>
  <c r="MN79" i="53"/>
  <c r="ML79" i="53"/>
  <c r="OF78" i="53"/>
  <c r="OE78" i="53"/>
  <c r="OD78" i="53"/>
  <c r="OC78" i="53"/>
  <c r="OB78" i="53"/>
  <c r="OA78" i="53"/>
  <c r="NZ78" i="53"/>
  <c r="NP78" i="53"/>
  <c r="NM78" i="53"/>
  <c r="NL78" i="53"/>
  <c r="NK78" i="53"/>
  <c r="NJ78" i="53"/>
  <c r="NI78" i="53"/>
  <c r="NH78" i="53"/>
  <c r="NG78" i="53"/>
  <c r="NF78" i="53"/>
  <c r="NE78" i="53"/>
  <c r="ND78" i="53"/>
  <c r="NC78" i="53"/>
  <c r="NB78" i="53"/>
  <c r="NA78" i="53"/>
  <c r="MZ78" i="53"/>
  <c r="MY78" i="53"/>
  <c r="MX78" i="53"/>
  <c r="MW78" i="53"/>
  <c r="MV78" i="53"/>
  <c r="MU78" i="53"/>
  <c r="MT78" i="53"/>
  <c r="MS78" i="53"/>
  <c r="MR78" i="53"/>
  <c r="MP78" i="53"/>
  <c r="MN78" i="53"/>
  <c r="ML78" i="53"/>
  <c r="OF77" i="53"/>
  <c r="OE77" i="53"/>
  <c r="OD77" i="53"/>
  <c r="OC77" i="53"/>
  <c r="OB77" i="53"/>
  <c r="OA77" i="53"/>
  <c r="NZ77" i="53"/>
  <c r="NP77" i="53"/>
  <c r="NM77" i="53"/>
  <c r="NL77" i="53"/>
  <c r="NK77" i="53"/>
  <c r="NJ77" i="53"/>
  <c r="NI77" i="53"/>
  <c r="NH77" i="53"/>
  <c r="NG77" i="53"/>
  <c r="NF77" i="53"/>
  <c r="NE77" i="53"/>
  <c r="ND77" i="53"/>
  <c r="NC77" i="53"/>
  <c r="NB77" i="53"/>
  <c r="NA77" i="53"/>
  <c r="MZ77" i="53"/>
  <c r="MY77" i="53"/>
  <c r="MX77" i="53"/>
  <c r="MW77" i="53"/>
  <c r="MV77" i="53"/>
  <c r="MU77" i="53"/>
  <c r="MT77" i="53"/>
  <c r="MS77" i="53"/>
  <c r="MR77" i="53"/>
  <c r="MP77" i="53"/>
  <c r="MN77" i="53"/>
  <c r="ML77" i="53"/>
  <c r="OF76" i="53"/>
  <c r="OE76" i="53"/>
  <c r="OD76" i="53"/>
  <c r="OC76" i="53"/>
  <c r="OB76" i="53"/>
  <c r="OA76" i="53"/>
  <c r="NZ76" i="53"/>
  <c r="NP76" i="53"/>
  <c r="NM76" i="53"/>
  <c r="NL76" i="53"/>
  <c r="NK76" i="53"/>
  <c r="NJ76" i="53"/>
  <c r="NI76" i="53"/>
  <c r="NH76" i="53"/>
  <c r="NG76" i="53"/>
  <c r="NF76" i="53"/>
  <c r="NE76" i="53"/>
  <c r="ND76" i="53"/>
  <c r="NC76" i="53"/>
  <c r="NB76" i="53"/>
  <c r="NA76" i="53"/>
  <c r="MZ76" i="53"/>
  <c r="MY76" i="53"/>
  <c r="MX76" i="53"/>
  <c r="MW76" i="53"/>
  <c r="MV76" i="53"/>
  <c r="MU76" i="53"/>
  <c r="MT76" i="53"/>
  <c r="MS76" i="53"/>
  <c r="MR76" i="53"/>
  <c r="MP76" i="53"/>
  <c r="MN76" i="53"/>
  <c r="ML76" i="53"/>
  <c r="OF75" i="53"/>
  <c r="OE75" i="53"/>
  <c r="OD75" i="53"/>
  <c r="OC75" i="53"/>
  <c r="OB75" i="53"/>
  <c r="OA75" i="53"/>
  <c r="NZ75" i="53"/>
  <c r="NP75" i="53"/>
  <c r="NM75" i="53"/>
  <c r="NL75" i="53"/>
  <c r="NK75" i="53"/>
  <c r="NJ75" i="53"/>
  <c r="NI75" i="53"/>
  <c r="NH75" i="53"/>
  <c r="NG75" i="53"/>
  <c r="NF75" i="53"/>
  <c r="NE75" i="53"/>
  <c r="ND75" i="53"/>
  <c r="NC75" i="53"/>
  <c r="NB75" i="53"/>
  <c r="NA75" i="53"/>
  <c r="MZ75" i="53"/>
  <c r="MY75" i="53"/>
  <c r="MX75" i="53"/>
  <c r="MW75" i="53"/>
  <c r="MV75" i="53"/>
  <c r="MU75" i="53"/>
  <c r="MT75" i="53"/>
  <c r="MS75" i="53"/>
  <c r="MR75" i="53"/>
  <c r="MP75" i="53"/>
  <c r="MN75" i="53"/>
  <c r="ML75" i="53"/>
  <c r="OF74" i="53"/>
  <c r="OE74" i="53"/>
  <c r="OD74" i="53"/>
  <c r="OC74" i="53"/>
  <c r="OB74" i="53"/>
  <c r="OA74" i="53"/>
  <c r="NZ74" i="53"/>
  <c r="NP74" i="53"/>
  <c r="NM74" i="53"/>
  <c r="NL74" i="53"/>
  <c r="NK74" i="53"/>
  <c r="NJ74" i="53"/>
  <c r="NI74" i="53"/>
  <c r="NH74" i="53"/>
  <c r="NG74" i="53"/>
  <c r="NF74" i="53"/>
  <c r="NE74" i="53"/>
  <c r="ND74" i="53"/>
  <c r="NC74" i="53"/>
  <c r="NB74" i="53"/>
  <c r="NA74" i="53"/>
  <c r="MZ74" i="53"/>
  <c r="MY74" i="53"/>
  <c r="MX74" i="53"/>
  <c r="MW74" i="53"/>
  <c r="MV74" i="53"/>
  <c r="MU74" i="53"/>
  <c r="MT74" i="53"/>
  <c r="MS74" i="53"/>
  <c r="MR74" i="53"/>
  <c r="MP74" i="53"/>
  <c r="MN74" i="53"/>
  <c r="ML74" i="53"/>
  <c r="OF73" i="53"/>
  <c r="OE73" i="53"/>
  <c r="OD73" i="53"/>
  <c r="OC73" i="53"/>
  <c r="OB73" i="53"/>
  <c r="OA73" i="53"/>
  <c r="NZ73" i="53"/>
  <c r="NP73" i="53"/>
  <c r="NM73" i="53"/>
  <c r="NL73" i="53"/>
  <c r="NK73" i="53"/>
  <c r="NJ73" i="53"/>
  <c r="NI73" i="53"/>
  <c r="NH73" i="53"/>
  <c r="NG73" i="53"/>
  <c r="NF73" i="53"/>
  <c r="NE73" i="53"/>
  <c r="ND73" i="53"/>
  <c r="NC73" i="53"/>
  <c r="NB73" i="53"/>
  <c r="NA73" i="53"/>
  <c r="MZ73" i="53"/>
  <c r="MY73" i="53"/>
  <c r="MX73" i="53"/>
  <c r="MW73" i="53"/>
  <c r="MV73" i="53"/>
  <c r="MU73" i="53"/>
  <c r="MT73" i="53"/>
  <c r="MS73" i="53"/>
  <c r="MR73" i="53"/>
  <c r="MP73" i="53"/>
  <c r="MN73" i="53"/>
  <c r="ML73" i="53"/>
  <c r="OF72" i="53"/>
  <c r="OE72" i="53"/>
  <c r="OD72" i="53"/>
  <c r="OC72" i="53"/>
  <c r="OB72" i="53"/>
  <c r="OA72" i="53"/>
  <c r="NZ72" i="53"/>
  <c r="NP72" i="53"/>
  <c r="NM72" i="53"/>
  <c r="NL72" i="53"/>
  <c r="NK72" i="53"/>
  <c r="NJ72" i="53"/>
  <c r="NI72" i="53"/>
  <c r="NH72" i="53"/>
  <c r="NG72" i="53"/>
  <c r="NF72" i="53"/>
  <c r="NE72" i="53"/>
  <c r="ND72" i="53"/>
  <c r="NC72" i="53"/>
  <c r="NB72" i="53"/>
  <c r="NA72" i="53"/>
  <c r="MZ72" i="53"/>
  <c r="MY72" i="53"/>
  <c r="MX72" i="53"/>
  <c r="MW72" i="53"/>
  <c r="MV72" i="53"/>
  <c r="MU72" i="53"/>
  <c r="MT72" i="53"/>
  <c r="MS72" i="53"/>
  <c r="MR72" i="53"/>
  <c r="MP72" i="53"/>
  <c r="MN72" i="53"/>
  <c r="ML72" i="53"/>
  <c r="OF71" i="53"/>
  <c r="OE71" i="53"/>
  <c r="OD71" i="53"/>
  <c r="OC71" i="53"/>
  <c r="OB71" i="53"/>
  <c r="OA71" i="53"/>
  <c r="NZ71" i="53"/>
  <c r="NP71" i="53"/>
  <c r="NM71" i="53"/>
  <c r="NL71" i="53"/>
  <c r="NK71" i="53"/>
  <c r="NJ71" i="53"/>
  <c r="NI71" i="53"/>
  <c r="NH71" i="53"/>
  <c r="NG71" i="53"/>
  <c r="NF71" i="53"/>
  <c r="NE71" i="53"/>
  <c r="ND71" i="53"/>
  <c r="NC71" i="53"/>
  <c r="NB71" i="53"/>
  <c r="NA71" i="53"/>
  <c r="MZ71" i="53"/>
  <c r="MY71" i="53"/>
  <c r="MX71" i="53"/>
  <c r="MW71" i="53"/>
  <c r="MV71" i="53"/>
  <c r="MU71" i="53"/>
  <c r="MT71" i="53"/>
  <c r="MS71" i="53"/>
  <c r="MR71" i="53"/>
  <c r="MP71" i="53"/>
  <c r="MN71" i="53"/>
  <c r="ML71" i="53"/>
  <c r="OF70" i="53"/>
  <c r="OE70" i="53"/>
  <c r="OD70" i="53"/>
  <c r="OC70" i="53"/>
  <c r="OB70" i="53"/>
  <c r="OA70" i="53"/>
  <c r="NZ70" i="53"/>
  <c r="NP70" i="53"/>
  <c r="NM70" i="53"/>
  <c r="NL70" i="53"/>
  <c r="NK70" i="53"/>
  <c r="NJ70" i="53"/>
  <c r="NI70" i="53"/>
  <c r="NH70" i="53"/>
  <c r="NG70" i="53"/>
  <c r="NF70" i="53"/>
  <c r="NE70" i="53"/>
  <c r="ND70" i="53"/>
  <c r="NC70" i="53"/>
  <c r="NB70" i="53"/>
  <c r="NA70" i="53"/>
  <c r="MZ70" i="53"/>
  <c r="MY70" i="53"/>
  <c r="MX70" i="53"/>
  <c r="MW70" i="53"/>
  <c r="MV70" i="53"/>
  <c r="MU70" i="53"/>
  <c r="MT70" i="53"/>
  <c r="MS70" i="53"/>
  <c r="MR70" i="53"/>
  <c r="MP70" i="53"/>
  <c r="MN70" i="53"/>
  <c r="ML70" i="53"/>
  <c r="OF69" i="53"/>
  <c r="OE69" i="53"/>
  <c r="OD69" i="53"/>
  <c r="OC69" i="53"/>
  <c r="OB69" i="53"/>
  <c r="OA69" i="53"/>
  <c r="NZ69" i="53"/>
  <c r="NP69" i="53"/>
  <c r="NM69" i="53"/>
  <c r="NL69" i="53"/>
  <c r="NK69" i="53"/>
  <c r="NJ69" i="53"/>
  <c r="NI69" i="53"/>
  <c r="NH69" i="53"/>
  <c r="NG69" i="53"/>
  <c r="NF69" i="53"/>
  <c r="NE69" i="53"/>
  <c r="ND69" i="53"/>
  <c r="NC69" i="53"/>
  <c r="NB69" i="53"/>
  <c r="NA69" i="53"/>
  <c r="MZ69" i="53"/>
  <c r="MY69" i="53"/>
  <c r="MX69" i="53"/>
  <c r="MW69" i="53"/>
  <c r="MV69" i="53"/>
  <c r="MU69" i="53"/>
  <c r="MT69" i="53"/>
  <c r="MS69" i="53"/>
  <c r="MR69" i="53"/>
  <c r="MP69" i="53"/>
  <c r="MN69" i="53"/>
  <c r="ML69" i="53"/>
  <c r="OF68" i="53"/>
  <c r="OE68" i="53"/>
  <c r="OD68" i="53"/>
  <c r="OC68" i="53"/>
  <c r="OB68" i="53"/>
  <c r="OA68" i="53"/>
  <c r="NZ68" i="53"/>
  <c r="NP68" i="53"/>
  <c r="NM68" i="53"/>
  <c r="NL68" i="53"/>
  <c r="NK68" i="53"/>
  <c r="NJ68" i="53"/>
  <c r="NI68" i="53"/>
  <c r="NH68" i="53"/>
  <c r="NG68" i="53"/>
  <c r="NF68" i="53"/>
  <c r="NE68" i="53"/>
  <c r="ND68" i="53"/>
  <c r="NC68" i="53"/>
  <c r="NB68" i="53"/>
  <c r="NA68" i="53"/>
  <c r="MZ68" i="53"/>
  <c r="MY68" i="53"/>
  <c r="MX68" i="53"/>
  <c r="MW68" i="53"/>
  <c r="MV68" i="53"/>
  <c r="MU68" i="53"/>
  <c r="MT68" i="53"/>
  <c r="MS68" i="53"/>
  <c r="MR68" i="53"/>
  <c r="MP68" i="53"/>
  <c r="MN68" i="53"/>
  <c r="ML68" i="53"/>
  <c r="OF67" i="53"/>
  <c r="OE67" i="53"/>
  <c r="OD67" i="53"/>
  <c r="OC67" i="53"/>
  <c r="OB67" i="53"/>
  <c r="OA67" i="53"/>
  <c r="NZ67" i="53"/>
  <c r="NP67" i="53"/>
  <c r="NM67" i="53"/>
  <c r="NL67" i="53"/>
  <c r="NK67" i="53"/>
  <c r="NJ67" i="53"/>
  <c r="NI67" i="53"/>
  <c r="NH67" i="53"/>
  <c r="NG67" i="53"/>
  <c r="NF67" i="53"/>
  <c r="NE67" i="53"/>
  <c r="ND67" i="53"/>
  <c r="NC67" i="53"/>
  <c r="NB67" i="53"/>
  <c r="NA67" i="53"/>
  <c r="MZ67" i="53"/>
  <c r="MY67" i="53"/>
  <c r="MX67" i="53"/>
  <c r="MW67" i="53"/>
  <c r="MV67" i="53"/>
  <c r="MU67" i="53"/>
  <c r="MT67" i="53"/>
  <c r="MS67" i="53"/>
  <c r="MR67" i="53"/>
  <c r="MP67" i="53"/>
  <c r="MN67" i="53"/>
  <c r="ML67" i="53"/>
  <c r="OF66" i="53"/>
  <c r="OE66" i="53"/>
  <c r="OD66" i="53"/>
  <c r="OC66" i="53"/>
  <c r="OB66" i="53"/>
  <c r="OA66" i="53"/>
  <c r="NZ66" i="53"/>
  <c r="NP66" i="53"/>
  <c r="NM66" i="53"/>
  <c r="NL66" i="53"/>
  <c r="NK66" i="53"/>
  <c r="NJ66" i="53"/>
  <c r="NI66" i="53"/>
  <c r="NH66" i="53"/>
  <c r="NG66" i="53"/>
  <c r="NF66" i="53"/>
  <c r="NE66" i="53"/>
  <c r="ND66" i="53"/>
  <c r="NC66" i="53"/>
  <c r="NB66" i="53"/>
  <c r="NA66" i="53"/>
  <c r="MZ66" i="53"/>
  <c r="MY66" i="53"/>
  <c r="MX66" i="53"/>
  <c r="MW66" i="53"/>
  <c r="MV66" i="53"/>
  <c r="MU66" i="53"/>
  <c r="MT66" i="53"/>
  <c r="MS66" i="53"/>
  <c r="MR66" i="53"/>
  <c r="MP66" i="53"/>
  <c r="MN66" i="53"/>
  <c r="ML66" i="53"/>
  <c r="OF65" i="53"/>
  <c r="OE65" i="53"/>
  <c r="OD65" i="53"/>
  <c r="OC65" i="53"/>
  <c r="OB65" i="53"/>
  <c r="OA65" i="53"/>
  <c r="NZ65" i="53"/>
  <c r="NP65" i="53"/>
  <c r="NM65" i="53"/>
  <c r="NL65" i="53"/>
  <c r="NK65" i="53"/>
  <c r="NJ65" i="53"/>
  <c r="NI65" i="53"/>
  <c r="NH65" i="53"/>
  <c r="NG65" i="53"/>
  <c r="NF65" i="53"/>
  <c r="NE65" i="53"/>
  <c r="ND65" i="53"/>
  <c r="NC65" i="53"/>
  <c r="NB65" i="53"/>
  <c r="NA65" i="53"/>
  <c r="MZ65" i="53"/>
  <c r="MY65" i="53"/>
  <c r="MX65" i="53"/>
  <c r="MW65" i="53"/>
  <c r="MV65" i="53"/>
  <c r="MU65" i="53"/>
  <c r="MT65" i="53"/>
  <c r="MS65" i="53"/>
  <c r="MR65" i="53"/>
  <c r="MP65" i="53"/>
  <c r="MN65" i="53"/>
  <c r="ML65" i="53"/>
  <c r="OF64" i="53"/>
  <c r="OE64" i="53"/>
  <c r="OD64" i="53"/>
  <c r="OC64" i="53"/>
  <c r="OB64" i="53"/>
  <c r="OA64" i="53"/>
  <c r="NZ64" i="53"/>
  <c r="NP64" i="53"/>
  <c r="NM64" i="53"/>
  <c r="NL64" i="53"/>
  <c r="NK64" i="53"/>
  <c r="NJ64" i="53"/>
  <c r="NI64" i="53"/>
  <c r="NH64" i="53"/>
  <c r="NG64" i="53"/>
  <c r="NF64" i="53"/>
  <c r="NE64" i="53"/>
  <c r="ND64" i="53"/>
  <c r="NC64" i="53"/>
  <c r="NB64" i="53"/>
  <c r="NA64" i="53"/>
  <c r="MZ64" i="53"/>
  <c r="MY64" i="53"/>
  <c r="MX64" i="53"/>
  <c r="MW64" i="53"/>
  <c r="MV64" i="53"/>
  <c r="MU64" i="53"/>
  <c r="MT64" i="53"/>
  <c r="MS64" i="53"/>
  <c r="MR64" i="53"/>
  <c r="MP64" i="53"/>
  <c r="MN64" i="53"/>
  <c r="ML64" i="53"/>
  <c r="OF63" i="53"/>
  <c r="OE63" i="53"/>
  <c r="OD63" i="53"/>
  <c r="OC63" i="53"/>
  <c r="OB63" i="53"/>
  <c r="OA63" i="53"/>
  <c r="NZ63" i="53"/>
  <c r="NP63" i="53"/>
  <c r="NM63" i="53"/>
  <c r="NL63" i="53"/>
  <c r="NK63" i="53"/>
  <c r="NJ63" i="53"/>
  <c r="NI63" i="53"/>
  <c r="NH63" i="53"/>
  <c r="NG63" i="53"/>
  <c r="NF63" i="53"/>
  <c r="NE63" i="53"/>
  <c r="ND63" i="53"/>
  <c r="NC63" i="53"/>
  <c r="NB63" i="53"/>
  <c r="NA63" i="53"/>
  <c r="MZ63" i="53"/>
  <c r="MY63" i="53"/>
  <c r="MX63" i="53"/>
  <c r="MW63" i="53"/>
  <c r="MV63" i="53"/>
  <c r="MU63" i="53"/>
  <c r="MT63" i="53"/>
  <c r="MS63" i="53"/>
  <c r="MR63" i="53"/>
  <c r="MP63" i="53"/>
  <c r="MN63" i="53"/>
  <c r="ML63" i="53"/>
  <c r="OF62" i="53"/>
  <c r="OE62" i="53"/>
  <c r="OD62" i="53"/>
  <c r="OC62" i="53"/>
  <c r="OB62" i="53"/>
  <c r="OA62" i="53"/>
  <c r="NZ62" i="53"/>
  <c r="NP62" i="53"/>
  <c r="NM62" i="53"/>
  <c r="NL62" i="53"/>
  <c r="NK62" i="53"/>
  <c r="NJ62" i="53"/>
  <c r="NI62" i="53"/>
  <c r="NH62" i="53"/>
  <c r="NG62" i="53"/>
  <c r="NF62" i="53"/>
  <c r="NE62" i="53"/>
  <c r="ND62" i="53"/>
  <c r="NC62" i="53"/>
  <c r="NB62" i="53"/>
  <c r="NA62" i="53"/>
  <c r="MZ62" i="53"/>
  <c r="MY62" i="53"/>
  <c r="MX62" i="53"/>
  <c r="MW62" i="53"/>
  <c r="MV62" i="53"/>
  <c r="MU62" i="53"/>
  <c r="MT62" i="53"/>
  <c r="MS62" i="53"/>
  <c r="MR62" i="53"/>
  <c r="MP62" i="53"/>
  <c r="MN62" i="53"/>
  <c r="ML62" i="53"/>
  <c r="OF61" i="53"/>
  <c r="OE61" i="53"/>
  <c r="OD61" i="53"/>
  <c r="OC61" i="53"/>
  <c r="OB61" i="53"/>
  <c r="OA61" i="53"/>
  <c r="NZ61" i="53"/>
  <c r="NP61" i="53"/>
  <c r="NM61" i="53"/>
  <c r="NL61" i="53"/>
  <c r="NK61" i="53"/>
  <c r="NJ61" i="53"/>
  <c r="NI61" i="53"/>
  <c r="NH61" i="53"/>
  <c r="NG61" i="53"/>
  <c r="NF61" i="53"/>
  <c r="NE61" i="53"/>
  <c r="ND61" i="53"/>
  <c r="NC61" i="53"/>
  <c r="NB61" i="53"/>
  <c r="NA61" i="53"/>
  <c r="MZ61" i="53"/>
  <c r="MY61" i="53"/>
  <c r="MX61" i="53"/>
  <c r="MW61" i="53"/>
  <c r="MV61" i="53"/>
  <c r="MU61" i="53"/>
  <c r="MT61" i="53"/>
  <c r="MS61" i="53"/>
  <c r="MR61" i="53"/>
  <c r="MP61" i="53"/>
  <c r="MN61" i="53"/>
  <c r="ML61" i="53"/>
  <c r="OF60" i="53"/>
  <c r="OE60" i="53"/>
  <c r="OD60" i="53"/>
  <c r="OC60" i="53"/>
  <c r="OB60" i="53"/>
  <c r="OA60" i="53"/>
  <c r="NZ60" i="53"/>
  <c r="NP60" i="53"/>
  <c r="NM60" i="53"/>
  <c r="NL60" i="53"/>
  <c r="NK60" i="53"/>
  <c r="NJ60" i="53"/>
  <c r="NI60" i="53"/>
  <c r="NH60" i="53"/>
  <c r="NG60" i="53"/>
  <c r="NF60" i="53"/>
  <c r="NE60" i="53"/>
  <c r="ND60" i="53"/>
  <c r="NC60" i="53"/>
  <c r="NB60" i="53"/>
  <c r="NA60" i="53"/>
  <c r="MZ60" i="53"/>
  <c r="MY60" i="53"/>
  <c r="MX60" i="53"/>
  <c r="MW60" i="53"/>
  <c r="MV60" i="53"/>
  <c r="MU60" i="53"/>
  <c r="MT60" i="53"/>
  <c r="MS60" i="53"/>
  <c r="MR60" i="53"/>
  <c r="MP60" i="53"/>
  <c r="MN60" i="53"/>
  <c r="ML60" i="53"/>
  <c r="OF59" i="53"/>
  <c r="OE59" i="53"/>
  <c r="OD59" i="53"/>
  <c r="OC59" i="53"/>
  <c r="OB59" i="53"/>
  <c r="OA59" i="53"/>
  <c r="NZ59" i="53"/>
  <c r="NP59" i="53"/>
  <c r="NM59" i="53"/>
  <c r="NL59" i="53"/>
  <c r="NK59" i="53"/>
  <c r="NJ59" i="53"/>
  <c r="NI59" i="53"/>
  <c r="NH59" i="53"/>
  <c r="NG59" i="53"/>
  <c r="NF59" i="53"/>
  <c r="NE59" i="53"/>
  <c r="ND59" i="53"/>
  <c r="NC59" i="53"/>
  <c r="NB59" i="53"/>
  <c r="NA59" i="53"/>
  <c r="MZ59" i="53"/>
  <c r="MY59" i="53"/>
  <c r="MX59" i="53"/>
  <c r="MW59" i="53"/>
  <c r="MV59" i="53"/>
  <c r="MU59" i="53"/>
  <c r="MT59" i="53"/>
  <c r="MS59" i="53"/>
  <c r="MR59" i="53"/>
  <c r="MP59" i="53"/>
  <c r="MN59" i="53"/>
  <c r="ML59" i="53"/>
  <c r="OF58" i="53"/>
  <c r="OE58" i="53"/>
  <c r="OD58" i="53"/>
  <c r="OC58" i="53"/>
  <c r="OB58" i="53"/>
  <c r="OA58" i="53"/>
  <c r="NZ58" i="53"/>
  <c r="NP58" i="53"/>
  <c r="NM58" i="53"/>
  <c r="NL58" i="53"/>
  <c r="NK58" i="53"/>
  <c r="NJ58" i="53"/>
  <c r="NI58" i="53"/>
  <c r="NH58" i="53"/>
  <c r="NG58" i="53"/>
  <c r="NF58" i="53"/>
  <c r="NE58" i="53"/>
  <c r="ND58" i="53"/>
  <c r="NC58" i="53"/>
  <c r="NB58" i="53"/>
  <c r="NA58" i="53"/>
  <c r="MZ58" i="53"/>
  <c r="MY58" i="53"/>
  <c r="MX58" i="53"/>
  <c r="MW58" i="53"/>
  <c r="MV58" i="53"/>
  <c r="MU58" i="53"/>
  <c r="MT58" i="53"/>
  <c r="MS58" i="53"/>
  <c r="MR58" i="53"/>
  <c r="MP58" i="53"/>
  <c r="MN58" i="53"/>
  <c r="ML58" i="53"/>
  <c r="OF57" i="53"/>
  <c r="OE57" i="53"/>
  <c r="OD57" i="53"/>
  <c r="OC57" i="53"/>
  <c r="OB57" i="53"/>
  <c r="OA57" i="53"/>
  <c r="NZ57" i="53"/>
  <c r="NP57" i="53"/>
  <c r="NM57" i="53"/>
  <c r="NL57" i="53"/>
  <c r="NK57" i="53"/>
  <c r="NJ57" i="53"/>
  <c r="NI57" i="53"/>
  <c r="NH57" i="53"/>
  <c r="NG57" i="53"/>
  <c r="NF57" i="53"/>
  <c r="NE57" i="53"/>
  <c r="ND57" i="53"/>
  <c r="NC57" i="53"/>
  <c r="NB57" i="53"/>
  <c r="NA57" i="53"/>
  <c r="MZ57" i="53"/>
  <c r="MY57" i="53"/>
  <c r="MX57" i="53"/>
  <c r="MW57" i="53"/>
  <c r="MV57" i="53"/>
  <c r="MU57" i="53"/>
  <c r="MT57" i="53"/>
  <c r="MS57" i="53"/>
  <c r="MR57" i="53"/>
  <c r="MP57" i="53"/>
  <c r="MN57" i="53"/>
  <c r="ML57" i="53"/>
  <c r="OF56" i="53"/>
  <c r="OE56" i="53"/>
  <c r="OD56" i="53"/>
  <c r="OC56" i="53"/>
  <c r="OB56" i="53"/>
  <c r="OA56" i="53"/>
  <c r="NZ56" i="53"/>
  <c r="NP56" i="53"/>
  <c r="NM56" i="53"/>
  <c r="NL56" i="53"/>
  <c r="NK56" i="53"/>
  <c r="NJ56" i="53"/>
  <c r="NI56" i="53"/>
  <c r="NH56" i="53"/>
  <c r="NG56" i="53"/>
  <c r="NF56" i="53"/>
  <c r="NE56" i="53"/>
  <c r="ND56" i="53"/>
  <c r="NC56" i="53"/>
  <c r="NB56" i="53"/>
  <c r="NA56" i="53"/>
  <c r="MZ56" i="53"/>
  <c r="MY56" i="53"/>
  <c r="MX56" i="53"/>
  <c r="MW56" i="53"/>
  <c r="MV56" i="53"/>
  <c r="MU56" i="53"/>
  <c r="MT56" i="53"/>
  <c r="MS56" i="53"/>
  <c r="MR56" i="53"/>
  <c r="MP56" i="53"/>
  <c r="MN56" i="53"/>
  <c r="ML56" i="53"/>
  <c r="OF55" i="53"/>
  <c r="OE55" i="53"/>
  <c r="OD55" i="53"/>
  <c r="OC55" i="53"/>
  <c r="OB55" i="53"/>
  <c r="OA55" i="53"/>
  <c r="NZ55" i="53"/>
  <c r="NP55" i="53"/>
  <c r="NM55" i="53"/>
  <c r="NL55" i="53"/>
  <c r="NK55" i="53"/>
  <c r="NJ55" i="53"/>
  <c r="NI55" i="53"/>
  <c r="NH55" i="53"/>
  <c r="NG55" i="53"/>
  <c r="NF55" i="53"/>
  <c r="NE55" i="53"/>
  <c r="ND55" i="53"/>
  <c r="NC55" i="53"/>
  <c r="NB55" i="53"/>
  <c r="NA55" i="53"/>
  <c r="MZ55" i="53"/>
  <c r="MY55" i="53"/>
  <c r="MX55" i="53"/>
  <c r="MW55" i="53"/>
  <c r="MV55" i="53"/>
  <c r="MU55" i="53"/>
  <c r="MT55" i="53"/>
  <c r="MS55" i="53"/>
  <c r="MR55" i="53"/>
  <c r="MP55" i="53"/>
  <c r="MN55" i="53"/>
  <c r="ML55" i="53"/>
  <c r="OF54" i="53"/>
  <c r="OE54" i="53"/>
  <c r="OD54" i="53"/>
  <c r="OC54" i="53"/>
  <c r="OB54" i="53"/>
  <c r="OA54" i="53"/>
  <c r="NZ54" i="53"/>
  <c r="NP54" i="53"/>
  <c r="NM54" i="53"/>
  <c r="NL54" i="53"/>
  <c r="NK54" i="53"/>
  <c r="NJ54" i="53"/>
  <c r="NI54" i="53"/>
  <c r="NH54" i="53"/>
  <c r="NG54" i="53"/>
  <c r="NF54" i="53"/>
  <c r="NE54" i="53"/>
  <c r="ND54" i="53"/>
  <c r="NC54" i="53"/>
  <c r="NB54" i="53"/>
  <c r="NA54" i="53"/>
  <c r="MZ54" i="53"/>
  <c r="MY54" i="53"/>
  <c r="MX54" i="53"/>
  <c r="MW54" i="53"/>
  <c r="MV54" i="53"/>
  <c r="MU54" i="53"/>
  <c r="MT54" i="53"/>
  <c r="MS54" i="53"/>
  <c r="MR54" i="53"/>
  <c r="MP54" i="53"/>
  <c r="MN54" i="53"/>
  <c r="ML54" i="53"/>
  <c r="OF53" i="53"/>
  <c r="OE53" i="53"/>
  <c r="OD53" i="53"/>
  <c r="OC53" i="53"/>
  <c r="OB53" i="53"/>
  <c r="OA53" i="53"/>
  <c r="NZ53" i="53"/>
  <c r="NP53" i="53"/>
  <c r="NM53" i="53"/>
  <c r="NL53" i="53"/>
  <c r="NK53" i="53"/>
  <c r="NJ53" i="53"/>
  <c r="NI53" i="53"/>
  <c r="NH53" i="53"/>
  <c r="NG53" i="53"/>
  <c r="NF53" i="53"/>
  <c r="NE53" i="53"/>
  <c r="ND53" i="53"/>
  <c r="NC53" i="53"/>
  <c r="NB53" i="53"/>
  <c r="NA53" i="53"/>
  <c r="MZ53" i="53"/>
  <c r="MY53" i="53"/>
  <c r="MX53" i="53"/>
  <c r="MW53" i="53"/>
  <c r="MV53" i="53"/>
  <c r="MU53" i="53"/>
  <c r="MT53" i="53"/>
  <c r="MS53" i="53"/>
  <c r="MR53" i="53"/>
  <c r="MP53" i="53"/>
  <c r="MN53" i="53"/>
  <c r="ML53" i="53"/>
  <c r="OF52" i="53"/>
  <c r="OE52" i="53"/>
  <c r="OD52" i="53"/>
  <c r="OC52" i="53"/>
  <c r="OB52" i="53"/>
  <c r="OA52" i="53"/>
  <c r="NZ52" i="53"/>
  <c r="NP52" i="53"/>
  <c r="NM52" i="53"/>
  <c r="NL52" i="53"/>
  <c r="NK52" i="53"/>
  <c r="NJ52" i="53"/>
  <c r="NI52" i="53"/>
  <c r="NH52" i="53"/>
  <c r="NG52" i="53"/>
  <c r="NF52" i="53"/>
  <c r="NE52" i="53"/>
  <c r="ND52" i="53"/>
  <c r="NC52" i="53"/>
  <c r="NB52" i="53"/>
  <c r="NA52" i="53"/>
  <c r="MZ52" i="53"/>
  <c r="MY52" i="53"/>
  <c r="MX52" i="53"/>
  <c r="MW52" i="53"/>
  <c r="MV52" i="53"/>
  <c r="MU52" i="53"/>
  <c r="MT52" i="53"/>
  <c r="MS52" i="53"/>
  <c r="MR52" i="53"/>
  <c r="MP52" i="53"/>
  <c r="MN52" i="53"/>
  <c r="ML52" i="53"/>
  <c r="OF51" i="53"/>
  <c r="OE51" i="53"/>
  <c r="OD51" i="53"/>
  <c r="OC51" i="53"/>
  <c r="OB51" i="53"/>
  <c r="OA51" i="53"/>
  <c r="NZ51" i="53"/>
  <c r="NP51" i="53"/>
  <c r="NM51" i="53"/>
  <c r="NL51" i="53"/>
  <c r="NK51" i="53"/>
  <c r="NJ51" i="53"/>
  <c r="NI51" i="53"/>
  <c r="NH51" i="53"/>
  <c r="NG51" i="53"/>
  <c r="NF51" i="53"/>
  <c r="NE51" i="53"/>
  <c r="ND51" i="53"/>
  <c r="NC51" i="53"/>
  <c r="NB51" i="53"/>
  <c r="NA51" i="53"/>
  <c r="MZ51" i="53"/>
  <c r="MY51" i="53"/>
  <c r="MX51" i="53"/>
  <c r="MW51" i="53"/>
  <c r="MV51" i="53"/>
  <c r="MU51" i="53"/>
  <c r="MT51" i="53"/>
  <c r="MS51" i="53"/>
  <c r="MR51" i="53"/>
  <c r="MP51" i="53"/>
  <c r="MN51" i="53"/>
  <c r="ML51" i="53"/>
  <c r="OF50" i="53"/>
  <c r="OE50" i="53"/>
  <c r="OD50" i="53"/>
  <c r="OC50" i="53"/>
  <c r="OB50" i="53"/>
  <c r="OA50" i="53"/>
  <c r="NZ50" i="53"/>
  <c r="NP50" i="53"/>
  <c r="NM50" i="53"/>
  <c r="NL50" i="53"/>
  <c r="NK50" i="53"/>
  <c r="NJ50" i="53"/>
  <c r="NI50" i="53"/>
  <c r="NH50" i="53"/>
  <c r="NG50" i="53"/>
  <c r="NF50" i="53"/>
  <c r="NE50" i="53"/>
  <c r="ND50" i="53"/>
  <c r="NC50" i="53"/>
  <c r="NB50" i="53"/>
  <c r="NA50" i="53"/>
  <c r="MZ50" i="53"/>
  <c r="MY50" i="53"/>
  <c r="MX50" i="53"/>
  <c r="MW50" i="53"/>
  <c r="MV50" i="53"/>
  <c r="MU50" i="53"/>
  <c r="MT50" i="53"/>
  <c r="MS50" i="53"/>
  <c r="MR50" i="53"/>
  <c r="MP50" i="53"/>
  <c r="MN50" i="53"/>
  <c r="ML50" i="53"/>
  <c r="OF49" i="53"/>
  <c r="OE49" i="53"/>
  <c r="OD49" i="53"/>
  <c r="OC49" i="53"/>
  <c r="OB49" i="53"/>
  <c r="OA49" i="53"/>
  <c r="NZ49" i="53"/>
  <c r="NP49" i="53"/>
  <c r="NM49" i="53"/>
  <c r="NL49" i="53"/>
  <c r="NK49" i="53"/>
  <c r="NJ49" i="53"/>
  <c r="NI49" i="53"/>
  <c r="NH49" i="53"/>
  <c r="NG49" i="53"/>
  <c r="NF49" i="53"/>
  <c r="NE49" i="53"/>
  <c r="ND49" i="53"/>
  <c r="NC49" i="53"/>
  <c r="NB49" i="53"/>
  <c r="NA49" i="53"/>
  <c r="MZ49" i="53"/>
  <c r="MY49" i="53"/>
  <c r="MX49" i="53"/>
  <c r="MW49" i="53"/>
  <c r="MV49" i="53"/>
  <c r="MU49" i="53"/>
  <c r="MT49" i="53"/>
  <c r="MS49" i="53"/>
  <c r="MR49" i="53"/>
  <c r="MP49" i="53"/>
  <c r="MN49" i="53"/>
  <c r="ML49" i="53"/>
  <c r="OF48" i="53"/>
  <c r="OE48" i="53"/>
  <c r="OD48" i="53"/>
  <c r="OC48" i="53"/>
  <c r="OB48" i="53"/>
  <c r="OA48" i="53"/>
  <c r="NZ48" i="53"/>
  <c r="NP48" i="53"/>
  <c r="NM48" i="53"/>
  <c r="NL48" i="53"/>
  <c r="NK48" i="53"/>
  <c r="NJ48" i="53"/>
  <c r="NI48" i="53"/>
  <c r="NH48" i="53"/>
  <c r="NG48" i="53"/>
  <c r="NF48" i="53"/>
  <c r="NE48" i="53"/>
  <c r="ND48" i="53"/>
  <c r="NC48" i="53"/>
  <c r="NB48" i="53"/>
  <c r="NA48" i="53"/>
  <c r="MZ48" i="53"/>
  <c r="MY48" i="53"/>
  <c r="MX48" i="53"/>
  <c r="MW48" i="53"/>
  <c r="MV48" i="53"/>
  <c r="MU48" i="53"/>
  <c r="MT48" i="53"/>
  <c r="MS48" i="53"/>
  <c r="MR48" i="53"/>
  <c r="MP48" i="53"/>
  <c r="MN48" i="53"/>
  <c r="ML48" i="53"/>
  <c r="OF47" i="53"/>
  <c r="OE47" i="53"/>
  <c r="OD47" i="53"/>
  <c r="OC47" i="53"/>
  <c r="OB47" i="53"/>
  <c r="OA47" i="53"/>
  <c r="NZ47" i="53"/>
  <c r="NP47" i="53"/>
  <c r="NM47" i="53"/>
  <c r="NL47" i="53"/>
  <c r="NK47" i="53"/>
  <c r="NJ47" i="53"/>
  <c r="NI47" i="53"/>
  <c r="NH47" i="53"/>
  <c r="NG47" i="53"/>
  <c r="NF47" i="53"/>
  <c r="NE47" i="53"/>
  <c r="ND47" i="53"/>
  <c r="NC47" i="53"/>
  <c r="NB47" i="53"/>
  <c r="NA47" i="53"/>
  <c r="MZ47" i="53"/>
  <c r="MY47" i="53"/>
  <c r="MX47" i="53"/>
  <c r="MW47" i="53"/>
  <c r="MV47" i="53"/>
  <c r="MU47" i="53"/>
  <c r="MT47" i="53"/>
  <c r="MS47" i="53"/>
  <c r="MR47" i="53"/>
  <c r="MP47" i="53"/>
  <c r="MN47" i="53"/>
  <c r="ML47" i="53"/>
  <c r="OF46" i="53"/>
  <c r="OE46" i="53"/>
  <c r="OD46" i="53"/>
  <c r="OC46" i="53"/>
  <c r="OB46" i="53"/>
  <c r="OA46" i="53"/>
  <c r="NZ46" i="53"/>
  <c r="NP46" i="53"/>
  <c r="NM46" i="53"/>
  <c r="NL46" i="53"/>
  <c r="NK46" i="53"/>
  <c r="NJ46" i="53"/>
  <c r="NI46" i="53"/>
  <c r="NH46" i="53"/>
  <c r="NG46" i="53"/>
  <c r="NF46" i="53"/>
  <c r="NE46" i="53"/>
  <c r="ND46" i="53"/>
  <c r="NC46" i="53"/>
  <c r="NB46" i="53"/>
  <c r="NA46" i="53"/>
  <c r="MZ46" i="53"/>
  <c r="MY46" i="53"/>
  <c r="MX46" i="53"/>
  <c r="MW46" i="53"/>
  <c r="MV46" i="53"/>
  <c r="MU46" i="53"/>
  <c r="MT46" i="53"/>
  <c r="MS46" i="53"/>
  <c r="MR46" i="53"/>
  <c r="MP46" i="53"/>
  <c r="MN46" i="53"/>
  <c r="ML46" i="53"/>
  <c r="OF45" i="53"/>
  <c r="OE45" i="53"/>
  <c r="OD45" i="53"/>
  <c r="OC45" i="53"/>
  <c r="OB45" i="53"/>
  <c r="OA45" i="53"/>
  <c r="NZ45" i="53"/>
  <c r="NP45" i="53"/>
  <c r="NM45" i="53"/>
  <c r="NL45" i="53"/>
  <c r="NK45" i="53"/>
  <c r="NJ45" i="53"/>
  <c r="NI45" i="53"/>
  <c r="NH45" i="53"/>
  <c r="NG45" i="53"/>
  <c r="NF45" i="53"/>
  <c r="NE45" i="53"/>
  <c r="ND45" i="53"/>
  <c r="NC45" i="53"/>
  <c r="NB45" i="53"/>
  <c r="NA45" i="53"/>
  <c r="MZ45" i="53"/>
  <c r="MY45" i="53"/>
  <c r="MX45" i="53"/>
  <c r="MW45" i="53"/>
  <c r="MV45" i="53"/>
  <c r="MU45" i="53"/>
  <c r="MT45" i="53"/>
  <c r="MS45" i="53"/>
  <c r="MR45" i="53"/>
  <c r="MP45" i="53"/>
  <c r="MN45" i="53"/>
  <c r="ML45" i="53"/>
  <c r="OF44" i="53"/>
  <c r="OE44" i="53"/>
  <c r="OD44" i="53"/>
  <c r="OC44" i="53"/>
  <c r="OB44" i="53"/>
  <c r="OA44" i="53"/>
  <c r="NZ44" i="53"/>
  <c r="NP44" i="53"/>
  <c r="NM44" i="53"/>
  <c r="NL44" i="53"/>
  <c r="NK44" i="53"/>
  <c r="NJ44" i="53"/>
  <c r="NI44" i="53"/>
  <c r="NH44" i="53"/>
  <c r="NG44" i="53"/>
  <c r="NF44" i="53"/>
  <c r="NE44" i="53"/>
  <c r="ND44" i="53"/>
  <c r="NC44" i="53"/>
  <c r="NB44" i="53"/>
  <c r="NA44" i="53"/>
  <c r="MZ44" i="53"/>
  <c r="MY44" i="53"/>
  <c r="MX44" i="53"/>
  <c r="MW44" i="53"/>
  <c r="MV44" i="53"/>
  <c r="MU44" i="53"/>
  <c r="MT44" i="53"/>
  <c r="MS44" i="53"/>
  <c r="MR44" i="53"/>
  <c r="MP44" i="53"/>
  <c r="MN44" i="53"/>
  <c r="ML44" i="53"/>
  <c r="OF43" i="53"/>
  <c r="OE43" i="53"/>
  <c r="OD43" i="53"/>
  <c r="OC43" i="53"/>
  <c r="OB43" i="53"/>
  <c r="OA43" i="53"/>
  <c r="NZ43" i="53"/>
  <c r="NP43" i="53"/>
  <c r="NM43" i="53"/>
  <c r="NL43" i="53"/>
  <c r="NK43" i="53"/>
  <c r="NJ43" i="53"/>
  <c r="NI43" i="53"/>
  <c r="NH43" i="53"/>
  <c r="NG43" i="53"/>
  <c r="NF43" i="53"/>
  <c r="NE43" i="53"/>
  <c r="ND43" i="53"/>
  <c r="NC43" i="53"/>
  <c r="NB43" i="53"/>
  <c r="NA43" i="53"/>
  <c r="MZ43" i="53"/>
  <c r="MY43" i="53"/>
  <c r="MX43" i="53"/>
  <c r="MW43" i="53"/>
  <c r="MV43" i="53"/>
  <c r="MU43" i="53"/>
  <c r="MT43" i="53"/>
  <c r="MS43" i="53"/>
  <c r="MR43" i="53"/>
  <c r="MP43" i="53"/>
  <c r="MN43" i="53"/>
  <c r="ML43" i="53"/>
  <c r="OF42" i="53"/>
  <c r="OE42" i="53"/>
  <c r="OD42" i="53"/>
  <c r="OC42" i="53"/>
  <c r="OB42" i="53"/>
  <c r="OA42" i="53"/>
  <c r="NZ42" i="53"/>
  <c r="NP42" i="53"/>
  <c r="NM42" i="53"/>
  <c r="NL42" i="53"/>
  <c r="NK42" i="53"/>
  <c r="NJ42" i="53"/>
  <c r="NI42" i="53"/>
  <c r="NH42" i="53"/>
  <c r="NG42" i="53"/>
  <c r="NF42" i="53"/>
  <c r="NE42" i="53"/>
  <c r="ND42" i="53"/>
  <c r="NC42" i="53"/>
  <c r="NB42" i="53"/>
  <c r="NA42" i="53"/>
  <c r="MZ42" i="53"/>
  <c r="MY42" i="53"/>
  <c r="MX42" i="53"/>
  <c r="MW42" i="53"/>
  <c r="MV42" i="53"/>
  <c r="MU42" i="53"/>
  <c r="MT42" i="53"/>
  <c r="MS42" i="53"/>
  <c r="MR42" i="53"/>
  <c r="MP42" i="53"/>
  <c r="MN42" i="53"/>
  <c r="ML42" i="53"/>
  <c r="OF41" i="53"/>
  <c r="OE41" i="53"/>
  <c r="OD41" i="53"/>
  <c r="OC41" i="53"/>
  <c r="OB41" i="53"/>
  <c r="OA41" i="53"/>
  <c r="NZ41" i="53"/>
  <c r="NP41" i="53"/>
  <c r="NM41" i="53"/>
  <c r="NL41" i="53"/>
  <c r="NK41" i="53"/>
  <c r="NJ41" i="53"/>
  <c r="NI41" i="53"/>
  <c r="NH41" i="53"/>
  <c r="NG41" i="53"/>
  <c r="NF41" i="53"/>
  <c r="NE41" i="53"/>
  <c r="ND41" i="53"/>
  <c r="NC41" i="53"/>
  <c r="NB41" i="53"/>
  <c r="NA41" i="53"/>
  <c r="MZ41" i="53"/>
  <c r="MY41" i="53"/>
  <c r="MX41" i="53"/>
  <c r="MW41" i="53"/>
  <c r="MV41" i="53"/>
  <c r="MU41" i="53"/>
  <c r="MT41" i="53"/>
  <c r="MS41" i="53"/>
  <c r="MR41" i="53"/>
  <c r="MP41" i="53"/>
  <c r="MN41" i="53"/>
  <c r="ML41" i="53"/>
  <c r="OF40" i="53"/>
  <c r="OE40" i="53"/>
  <c r="OD40" i="53"/>
  <c r="OC40" i="53"/>
  <c r="OB40" i="53"/>
  <c r="OA40" i="53"/>
  <c r="NZ40" i="53"/>
  <c r="NP40" i="53"/>
  <c r="NM40" i="53"/>
  <c r="NL40" i="53"/>
  <c r="NK40" i="53"/>
  <c r="NJ40" i="53"/>
  <c r="NI40" i="53"/>
  <c r="NH40" i="53"/>
  <c r="NG40" i="53"/>
  <c r="NF40" i="53"/>
  <c r="NE40" i="53"/>
  <c r="ND40" i="53"/>
  <c r="NC40" i="53"/>
  <c r="NB40" i="53"/>
  <c r="NA40" i="53"/>
  <c r="MZ40" i="53"/>
  <c r="MY40" i="53"/>
  <c r="MX40" i="53"/>
  <c r="MW40" i="53"/>
  <c r="MV40" i="53"/>
  <c r="MU40" i="53"/>
  <c r="MT40" i="53"/>
  <c r="MS40" i="53"/>
  <c r="MR40" i="53"/>
  <c r="MP40" i="53"/>
  <c r="MN40" i="53"/>
  <c r="ML40" i="53"/>
  <c r="OF39" i="53"/>
  <c r="OE39" i="53"/>
  <c r="OD39" i="53"/>
  <c r="OC39" i="53"/>
  <c r="OB39" i="53"/>
  <c r="OA39" i="53"/>
  <c r="NZ39" i="53"/>
  <c r="NP39" i="53"/>
  <c r="NM39" i="53"/>
  <c r="NL39" i="53"/>
  <c r="NK39" i="53"/>
  <c r="NJ39" i="53"/>
  <c r="NI39" i="53"/>
  <c r="NH39" i="53"/>
  <c r="NG39" i="53"/>
  <c r="NF39" i="53"/>
  <c r="NE39" i="53"/>
  <c r="ND39" i="53"/>
  <c r="NC39" i="53"/>
  <c r="NB39" i="53"/>
  <c r="NA39" i="53"/>
  <c r="MZ39" i="53"/>
  <c r="MY39" i="53"/>
  <c r="MX39" i="53"/>
  <c r="MW39" i="53"/>
  <c r="MV39" i="53"/>
  <c r="MU39" i="53"/>
  <c r="MT39" i="53"/>
  <c r="MS39" i="53"/>
  <c r="MR39" i="53"/>
  <c r="MP39" i="53"/>
  <c r="MN39" i="53"/>
  <c r="ML39" i="53"/>
  <c r="OF38" i="53"/>
  <c r="OE38" i="53"/>
  <c r="OD38" i="53"/>
  <c r="OC38" i="53"/>
  <c r="OB38" i="53"/>
  <c r="OA38" i="53"/>
  <c r="NZ38" i="53"/>
  <c r="NP38" i="53"/>
  <c r="NM38" i="53"/>
  <c r="NL38" i="53"/>
  <c r="NK38" i="53"/>
  <c r="NJ38" i="53"/>
  <c r="NI38" i="53"/>
  <c r="NH38" i="53"/>
  <c r="NG38" i="53"/>
  <c r="NF38" i="53"/>
  <c r="NE38" i="53"/>
  <c r="ND38" i="53"/>
  <c r="NC38" i="53"/>
  <c r="NB38" i="53"/>
  <c r="NA38" i="53"/>
  <c r="MZ38" i="53"/>
  <c r="MY38" i="53"/>
  <c r="MX38" i="53"/>
  <c r="MW38" i="53"/>
  <c r="MV38" i="53"/>
  <c r="MU38" i="53"/>
  <c r="MT38" i="53"/>
  <c r="MS38" i="53"/>
  <c r="MR38" i="53"/>
  <c r="MP38" i="53"/>
  <c r="MN38" i="53"/>
  <c r="ML38" i="53"/>
  <c r="OF37" i="53"/>
  <c r="OE37" i="53"/>
  <c r="OD37" i="53"/>
  <c r="OC37" i="53"/>
  <c r="OB37" i="53"/>
  <c r="OA37" i="53"/>
  <c r="NZ37" i="53"/>
  <c r="NP37" i="53"/>
  <c r="NM37" i="53"/>
  <c r="NL37" i="53"/>
  <c r="NK37" i="53"/>
  <c r="NJ37" i="53"/>
  <c r="NI37" i="53"/>
  <c r="NH37" i="53"/>
  <c r="NG37" i="53"/>
  <c r="NF37" i="53"/>
  <c r="NE37" i="53"/>
  <c r="ND37" i="53"/>
  <c r="NC37" i="53"/>
  <c r="NB37" i="53"/>
  <c r="NA37" i="53"/>
  <c r="MZ37" i="53"/>
  <c r="MY37" i="53"/>
  <c r="MX37" i="53"/>
  <c r="MW37" i="53"/>
  <c r="MV37" i="53"/>
  <c r="MU37" i="53"/>
  <c r="MT37" i="53"/>
  <c r="MS37" i="53"/>
  <c r="MR37" i="53"/>
  <c r="MP37" i="53"/>
  <c r="MN37" i="53"/>
  <c r="ML37" i="53"/>
  <c r="OF36" i="53"/>
  <c r="OE36" i="53"/>
  <c r="OD36" i="53"/>
  <c r="OC36" i="53"/>
  <c r="OB36" i="53"/>
  <c r="OA36" i="53"/>
  <c r="NZ36" i="53"/>
  <c r="NP36" i="53"/>
  <c r="NM36" i="53"/>
  <c r="NL36" i="53"/>
  <c r="NK36" i="53"/>
  <c r="NJ36" i="53"/>
  <c r="NI36" i="53"/>
  <c r="NH36" i="53"/>
  <c r="NG36" i="53"/>
  <c r="NF36" i="53"/>
  <c r="NE36" i="53"/>
  <c r="ND36" i="53"/>
  <c r="NC36" i="53"/>
  <c r="NB36" i="53"/>
  <c r="NA36" i="53"/>
  <c r="MZ36" i="53"/>
  <c r="MY36" i="53"/>
  <c r="MX36" i="53"/>
  <c r="MW36" i="53"/>
  <c r="MV36" i="53"/>
  <c r="MU36" i="53"/>
  <c r="MT36" i="53"/>
  <c r="MS36" i="53"/>
  <c r="MR36" i="53"/>
  <c r="MP36" i="53"/>
  <c r="MN36" i="53"/>
  <c r="ML36" i="53"/>
  <c r="OF35" i="53"/>
  <c r="OE35" i="53"/>
  <c r="OD35" i="53"/>
  <c r="OC35" i="53"/>
  <c r="OB35" i="53"/>
  <c r="OA35" i="53"/>
  <c r="NZ35" i="53"/>
  <c r="NP35" i="53"/>
  <c r="NM35" i="53"/>
  <c r="NL35" i="53"/>
  <c r="NK35" i="53"/>
  <c r="NJ35" i="53"/>
  <c r="NI35" i="53"/>
  <c r="NH35" i="53"/>
  <c r="NG35" i="53"/>
  <c r="NF35" i="53"/>
  <c r="NE35" i="53"/>
  <c r="ND35" i="53"/>
  <c r="NC35" i="53"/>
  <c r="NB35" i="53"/>
  <c r="NA35" i="53"/>
  <c r="MZ35" i="53"/>
  <c r="MY35" i="53"/>
  <c r="MX35" i="53"/>
  <c r="MW35" i="53"/>
  <c r="MV35" i="53"/>
  <c r="MU35" i="53"/>
  <c r="MT35" i="53"/>
  <c r="MS35" i="53"/>
  <c r="MR35" i="53"/>
  <c r="MP35" i="53"/>
  <c r="MN35" i="53"/>
  <c r="ML35" i="53"/>
  <c r="OF34" i="53"/>
  <c r="OE34" i="53"/>
  <c r="OD34" i="53"/>
  <c r="OC34" i="53"/>
  <c r="OB34" i="53"/>
  <c r="OA34" i="53"/>
  <c r="NZ34" i="53"/>
  <c r="NP34" i="53"/>
  <c r="NM34" i="53"/>
  <c r="NL34" i="53"/>
  <c r="NK34" i="53"/>
  <c r="NJ34" i="53"/>
  <c r="NI34" i="53"/>
  <c r="NH34" i="53"/>
  <c r="NG34" i="53"/>
  <c r="NF34" i="53"/>
  <c r="NE34" i="53"/>
  <c r="ND34" i="53"/>
  <c r="NC34" i="53"/>
  <c r="NB34" i="53"/>
  <c r="NA34" i="53"/>
  <c r="MZ34" i="53"/>
  <c r="MY34" i="53"/>
  <c r="MX34" i="53"/>
  <c r="MW34" i="53"/>
  <c r="MV34" i="53"/>
  <c r="MU34" i="53"/>
  <c r="MT34" i="53"/>
  <c r="MS34" i="53"/>
  <c r="MR34" i="53"/>
  <c r="MP34" i="53"/>
  <c r="MN34" i="53"/>
  <c r="ML34" i="53"/>
  <c r="OF33" i="53"/>
  <c r="OE33" i="53"/>
  <c r="OD33" i="53"/>
  <c r="OC33" i="53"/>
  <c r="OB33" i="53"/>
  <c r="OA33" i="53"/>
  <c r="NZ33" i="53"/>
  <c r="NP33" i="53"/>
  <c r="NM33" i="53"/>
  <c r="NL33" i="53"/>
  <c r="NK33" i="53"/>
  <c r="NJ33" i="53"/>
  <c r="NI33" i="53"/>
  <c r="NH33" i="53"/>
  <c r="NG33" i="53"/>
  <c r="NF33" i="53"/>
  <c r="NE33" i="53"/>
  <c r="ND33" i="53"/>
  <c r="NC33" i="53"/>
  <c r="NB33" i="53"/>
  <c r="NA33" i="53"/>
  <c r="MZ33" i="53"/>
  <c r="MY33" i="53"/>
  <c r="MX33" i="53"/>
  <c r="MW33" i="53"/>
  <c r="MV33" i="53"/>
  <c r="MU33" i="53"/>
  <c r="MT33" i="53"/>
  <c r="MS33" i="53"/>
  <c r="MR33" i="53"/>
  <c r="MP33" i="53"/>
  <c r="MN33" i="53"/>
  <c r="ML33" i="53"/>
  <c r="OF32" i="53"/>
  <c r="OE32" i="53"/>
  <c r="OD32" i="53"/>
  <c r="OC32" i="53"/>
  <c r="OB32" i="53"/>
  <c r="OA32" i="53"/>
  <c r="NZ32" i="53"/>
  <c r="NP32" i="53"/>
  <c r="NM32" i="53"/>
  <c r="NL32" i="53"/>
  <c r="NK32" i="53"/>
  <c r="NJ32" i="53"/>
  <c r="NI32" i="53"/>
  <c r="NH32" i="53"/>
  <c r="NG32" i="53"/>
  <c r="NF32" i="53"/>
  <c r="NE32" i="53"/>
  <c r="ND32" i="53"/>
  <c r="NC32" i="53"/>
  <c r="NB32" i="53"/>
  <c r="NA32" i="53"/>
  <c r="MZ32" i="53"/>
  <c r="MY32" i="53"/>
  <c r="MX32" i="53"/>
  <c r="MW32" i="53"/>
  <c r="MV32" i="53"/>
  <c r="MU32" i="53"/>
  <c r="MT32" i="53"/>
  <c r="MS32" i="53"/>
  <c r="MR32" i="53"/>
  <c r="MP32" i="53"/>
  <c r="MN32" i="53"/>
  <c r="ML32" i="53"/>
  <c r="OF31" i="53"/>
  <c r="OE31" i="53"/>
  <c r="OD31" i="53"/>
  <c r="OC31" i="53"/>
  <c r="OB31" i="53"/>
  <c r="OA31" i="53"/>
  <c r="NZ31" i="53"/>
  <c r="NP31" i="53"/>
  <c r="NM31" i="53"/>
  <c r="NL31" i="53"/>
  <c r="NK31" i="53"/>
  <c r="NJ31" i="53"/>
  <c r="NI31" i="53"/>
  <c r="NH31" i="53"/>
  <c r="NG31" i="53"/>
  <c r="NF31" i="53"/>
  <c r="NE31" i="53"/>
  <c r="ND31" i="53"/>
  <c r="NC31" i="53"/>
  <c r="NB31" i="53"/>
  <c r="NA31" i="53"/>
  <c r="MZ31" i="53"/>
  <c r="MY31" i="53"/>
  <c r="MX31" i="53"/>
  <c r="MW31" i="53"/>
  <c r="MV31" i="53"/>
  <c r="MU31" i="53"/>
  <c r="MT31" i="53"/>
  <c r="MS31" i="53"/>
  <c r="MR31" i="53"/>
  <c r="MP31" i="53"/>
  <c r="MN31" i="53"/>
  <c r="ML31" i="53"/>
  <c r="OF30" i="53"/>
  <c r="OE30" i="53"/>
  <c r="OD30" i="53"/>
  <c r="OC30" i="53"/>
  <c r="OB30" i="53"/>
  <c r="OA30" i="53"/>
  <c r="NZ30" i="53"/>
  <c r="NP30" i="53"/>
  <c r="NM30" i="53"/>
  <c r="NL30" i="53"/>
  <c r="NK30" i="53"/>
  <c r="NJ30" i="53"/>
  <c r="NI30" i="53"/>
  <c r="NH30" i="53"/>
  <c r="NG30" i="53"/>
  <c r="NF30" i="53"/>
  <c r="NE30" i="53"/>
  <c r="ND30" i="53"/>
  <c r="NC30" i="53"/>
  <c r="NB30" i="53"/>
  <c r="NA30" i="53"/>
  <c r="MZ30" i="53"/>
  <c r="MY30" i="53"/>
  <c r="MX30" i="53"/>
  <c r="MW30" i="53"/>
  <c r="MV30" i="53"/>
  <c r="MU30" i="53"/>
  <c r="MT30" i="53"/>
  <c r="MS30" i="53"/>
  <c r="MR30" i="53"/>
  <c r="MP30" i="53"/>
  <c r="MN30" i="53"/>
  <c r="ML30" i="53"/>
  <c r="OF29" i="53"/>
  <c r="OE29" i="53"/>
  <c r="OD29" i="53"/>
  <c r="OC29" i="53"/>
  <c r="OB29" i="53"/>
  <c r="OA29" i="53"/>
  <c r="NZ29" i="53"/>
  <c r="NP29" i="53"/>
  <c r="NM29" i="53"/>
  <c r="NL29" i="53"/>
  <c r="NK29" i="53"/>
  <c r="NJ29" i="53"/>
  <c r="NI29" i="53"/>
  <c r="NH29" i="53"/>
  <c r="NG29" i="53"/>
  <c r="NF29" i="53"/>
  <c r="NE29" i="53"/>
  <c r="ND29" i="53"/>
  <c r="NC29" i="53"/>
  <c r="NB29" i="53"/>
  <c r="NA29" i="53"/>
  <c r="MZ29" i="53"/>
  <c r="MY29" i="53"/>
  <c r="MX29" i="53"/>
  <c r="MW29" i="53"/>
  <c r="MV29" i="53"/>
  <c r="MU29" i="53"/>
  <c r="MT29" i="53"/>
  <c r="MS29" i="53"/>
  <c r="MR29" i="53"/>
  <c r="MP29" i="53"/>
  <c r="MN29" i="53"/>
  <c r="ML29" i="53"/>
  <c r="OF28" i="53"/>
  <c r="OE28" i="53"/>
  <c r="OD28" i="53"/>
  <c r="OC28" i="53"/>
  <c r="OB28" i="53"/>
  <c r="OA28" i="53"/>
  <c r="NZ28" i="53"/>
  <c r="NP28" i="53"/>
  <c r="NM28" i="53"/>
  <c r="NL28" i="53"/>
  <c r="NK28" i="53"/>
  <c r="NJ28" i="53"/>
  <c r="NI28" i="53"/>
  <c r="NH28" i="53"/>
  <c r="NG28" i="53"/>
  <c r="NF28" i="53"/>
  <c r="NE28" i="53"/>
  <c r="ND28" i="53"/>
  <c r="NC28" i="53"/>
  <c r="NB28" i="53"/>
  <c r="NA28" i="53"/>
  <c r="MZ28" i="53"/>
  <c r="MY28" i="53"/>
  <c r="MX28" i="53"/>
  <c r="MW28" i="53"/>
  <c r="MV28" i="53"/>
  <c r="MU28" i="53"/>
  <c r="MT28" i="53"/>
  <c r="MS28" i="53"/>
  <c r="MR28" i="53"/>
  <c r="MP28" i="53"/>
  <c r="MN28" i="53"/>
  <c r="ML28" i="53"/>
  <c r="OF27" i="53"/>
  <c r="OE27" i="53"/>
  <c r="OD27" i="53"/>
  <c r="OC27" i="53"/>
  <c r="OB27" i="53"/>
  <c r="OA27" i="53"/>
  <c r="NZ27" i="53"/>
  <c r="NP27" i="53"/>
  <c r="NM27" i="53"/>
  <c r="NL27" i="53"/>
  <c r="NK27" i="53"/>
  <c r="NJ27" i="53"/>
  <c r="NI27" i="53"/>
  <c r="NH27" i="53"/>
  <c r="NG27" i="53"/>
  <c r="NF27" i="53"/>
  <c r="NE27" i="53"/>
  <c r="ND27" i="53"/>
  <c r="NC27" i="53"/>
  <c r="NB27" i="53"/>
  <c r="NA27" i="53"/>
  <c r="MZ27" i="53"/>
  <c r="MY27" i="53"/>
  <c r="MX27" i="53"/>
  <c r="MW27" i="53"/>
  <c r="MV27" i="53"/>
  <c r="MU27" i="53"/>
  <c r="MT27" i="53"/>
  <c r="MS27" i="53"/>
  <c r="MR27" i="53"/>
  <c r="MP27" i="53"/>
  <c r="MN27" i="53"/>
  <c r="ML27" i="53"/>
  <c r="OF26" i="53"/>
  <c r="OE26" i="53"/>
  <c r="OD26" i="53"/>
  <c r="OC26" i="53"/>
  <c r="OB26" i="53"/>
  <c r="OA26" i="53"/>
  <c r="NZ26" i="53"/>
  <c r="NP26" i="53"/>
  <c r="NM26" i="53"/>
  <c r="NL26" i="53"/>
  <c r="NK26" i="53"/>
  <c r="NJ26" i="53"/>
  <c r="NI26" i="53"/>
  <c r="NH26" i="53"/>
  <c r="NG26" i="53"/>
  <c r="NF26" i="53"/>
  <c r="NE26" i="53"/>
  <c r="ND26" i="53"/>
  <c r="NC26" i="53"/>
  <c r="NB26" i="53"/>
  <c r="NA26" i="53"/>
  <c r="MZ26" i="53"/>
  <c r="MY26" i="53"/>
  <c r="MX26" i="53"/>
  <c r="MW26" i="53"/>
  <c r="MV26" i="53"/>
  <c r="MU26" i="53"/>
  <c r="MT26" i="53"/>
  <c r="MS26" i="53"/>
  <c r="MR26" i="53"/>
  <c r="MP26" i="53"/>
  <c r="MN26" i="53"/>
  <c r="ML26" i="53"/>
  <c r="OF25" i="53"/>
  <c r="OE25" i="53"/>
  <c r="OD25" i="53"/>
  <c r="OC25" i="53"/>
  <c r="OB25" i="53"/>
  <c r="OA25" i="53"/>
  <c r="NZ25" i="53"/>
  <c r="NP25" i="53"/>
  <c r="NM25" i="53"/>
  <c r="NL25" i="53"/>
  <c r="NK25" i="53"/>
  <c r="NJ25" i="53"/>
  <c r="NI25" i="53"/>
  <c r="NH25" i="53"/>
  <c r="NG25" i="53"/>
  <c r="NF25" i="53"/>
  <c r="NE25" i="53"/>
  <c r="ND25" i="53"/>
  <c r="NC25" i="53"/>
  <c r="NB25" i="53"/>
  <c r="NA25" i="53"/>
  <c r="MZ25" i="53"/>
  <c r="MY25" i="53"/>
  <c r="MX25" i="53"/>
  <c r="MW25" i="53"/>
  <c r="MV25" i="53"/>
  <c r="MU25" i="53"/>
  <c r="MT25" i="53"/>
  <c r="MS25" i="53"/>
  <c r="MR25" i="53"/>
  <c r="MP25" i="53"/>
  <c r="MN25" i="53"/>
  <c r="ML25" i="53"/>
  <c r="OF24" i="53"/>
  <c r="OE24" i="53"/>
  <c r="OD24" i="53"/>
  <c r="OC24" i="53"/>
  <c r="OB24" i="53"/>
  <c r="OA24" i="53"/>
  <c r="NZ24" i="53"/>
  <c r="NP24" i="53"/>
  <c r="NM24" i="53"/>
  <c r="NL24" i="53"/>
  <c r="NK24" i="53"/>
  <c r="NJ24" i="53"/>
  <c r="NI24" i="53"/>
  <c r="NH24" i="53"/>
  <c r="NG24" i="53"/>
  <c r="NF24" i="53"/>
  <c r="NE24" i="53"/>
  <c r="ND24" i="53"/>
  <c r="NC24" i="53"/>
  <c r="NB24" i="53"/>
  <c r="NA24" i="53"/>
  <c r="MZ24" i="53"/>
  <c r="MY24" i="53"/>
  <c r="MX24" i="53"/>
  <c r="MW24" i="53"/>
  <c r="MV24" i="53"/>
  <c r="MU24" i="53"/>
  <c r="MT24" i="53"/>
  <c r="MS24" i="53"/>
  <c r="MR24" i="53"/>
  <c r="MP24" i="53"/>
  <c r="MN24" i="53"/>
  <c r="ML24" i="53"/>
  <c r="OF23" i="53"/>
  <c r="OE23" i="53"/>
  <c r="OD23" i="53"/>
  <c r="OC23" i="53"/>
  <c r="OB23" i="53"/>
  <c r="OA23" i="53"/>
  <c r="NZ23" i="53"/>
  <c r="NP23" i="53"/>
  <c r="NM23" i="53"/>
  <c r="NL23" i="53"/>
  <c r="NK23" i="53"/>
  <c r="NJ23" i="53"/>
  <c r="NI23" i="53"/>
  <c r="NH23" i="53"/>
  <c r="NG23" i="53"/>
  <c r="NF23" i="53"/>
  <c r="NE23" i="53"/>
  <c r="ND23" i="53"/>
  <c r="NC23" i="53"/>
  <c r="NB23" i="53"/>
  <c r="NA23" i="53"/>
  <c r="MZ23" i="53"/>
  <c r="MY23" i="53"/>
  <c r="MX23" i="53"/>
  <c r="MW23" i="53"/>
  <c r="MV23" i="53"/>
  <c r="MU23" i="53"/>
  <c r="MT23" i="53"/>
  <c r="MS23" i="53"/>
  <c r="MR23" i="53"/>
  <c r="MP23" i="53"/>
  <c r="MN23" i="53"/>
  <c r="ML23" i="53"/>
  <c r="OF22" i="53"/>
  <c r="OE22" i="53"/>
  <c r="OD22" i="53"/>
  <c r="OC22" i="53"/>
  <c r="OB22" i="53"/>
  <c r="OA22" i="53"/>
  <c r="NZ22" i="53"/>
  <c r="NP22" i="53"/>
  <c r="NM22" i="53"/>
  <c r="NL22" i="53"/>
  <c r="NK22" i="53"/>
  <c r="NJ22" i="53"/>
  <c r="NI22" i="53"/>
  <c r="NH22" i="53"/>
  <c r="NG22" i="53"/>
  <c r="NF22" i="53"/>
  <c r="NE22" i="53"/>
  <c r="ND22" i="53"/>
  <c r="NC22" i="53"/>
  <c r="NB22" i="53"/>
  <c r="NA22" i="53"/>
  <c r="MZ22" i="53"/>
  <c r="MY22" i="53"/>
  <c r="MX22" i="53"/>
  <c r="MW22" i="53"/>
  <c r="MV22" i="53"/>
  <c r="MU22" i="53"/>
  <c r="MT22" i="53"/>
  <c r="MS22" i="53"/>
  <c r="MR22" i="53"/>
  <c r="MP22" i="53"/>
  <c r="MN22" i="53"/>
  <c r="ML22" i="53"/>
  <c r="OF21" i="53"/>
  <c r="OE21" i="53"/>
  <c r="OD21" i="53"/>
  <c r="OC21" i="53"/>
  <c r="OB21" i="53"/>
  <c r="OA21" i="53"/>
  <c r="NZ21" i="53"/>
  <c r="NP21" i="53"/>
  <c r="NM21" i="53"/>
  <c r="NL21" i="53"/>
  <c r="NK21" i="53"/>
  <c r="NJ21" i="53"/>
  <c r="NI21" i="53"/>
  <c r="NH21" i="53"/>
  <c r="NG21" i="53"/>
  <c r="NF21" i="53"/>
  <c r="NE21" i="53"/>
  <c r="ND21" i="53"/>
  <c r="NC21" i="53"/>
  <c r="NB21" i="53"/>
  <c r="NA21" i="53"/>
  <c r="MZ21" i="53"/>
  <c r="MY21" i="53"/>
  <c r="MX21" i="53"/>
  <c r="MW21" i="53"/>
  <c r="MV21" i="53"/>
  <c r="MU21" i="53"/>
  <c r="MT21" i="53"/>
  <c r="MS21" i="53"/>
  <c r="MR21" i="53"/>
  <c r="MP21" i="53"/>
  <c r="MN21" i="53"/>
  <c r="ML21" i="53"/>
  <c r="OF20" i="53"/>
  <c r="OE20" i="53"/>
  <c r="OD20" i="53"/>
  <c r="OC20" i="53"/>
  <c r="OB20" i="53"/>
  <c r="OA20" i="53"/>
  <c r="NZ20" i="53"/>
  <c r="NP20" i="53"/>
  <c r="NM20" i="53"/>
  <c r="NL20" i="53"/>
  <c r="NK20" i="53"/>
  <c r="NJ20" i="53"/>
  <c r="NI20" i="53"/>
  <c r="NH20" i="53"/>
  <c r="NG20" i="53"/>
  <c r="NF20" i="53"/>
  <c r="NE20" i="53"/>
  <c r="ND20" i="53"/>
  <c r="NC20" i="53"/>
  <c r="NB20" i="53"/>
  <c r="NA20" i="53"/>
  <c r="MZ20" i="53"/>
  <c r="MY20" i="53"/>
  <c r="MX20" i="53"/>
  <c r="MW20" i="53"/>
  <c r="MV20" i="53"/>
  <c r="MU20" i="53"/>
  <c r="MT20" i="53"/>
  <c r="MS20" i="53"/>
  <c r="MR20" i="53"/>
  <c r="MP20" i="53"/>
  <c r="MN20" i="53"/>
  <c r="ML20" i="53"/>
  <c r="OF19" i="53"/>
  <c r="OE19" i="53"/>
  <c r="OD19" i="53"/>
  <c r="OC19" i="53"/>
  <c r="OB19" i="53"/>
  <c r="OA19" i="53"/>
  <c r="NZ19" i="53"/>
  <c r="NP19" i="53"/>
  <c r="NM19" i="53"/>
  <c r="NL19" i="53"/>
  <c r="NK19" i="53"/>
  <c r="NJ19" i="53"/>
  <c r="NI19" i="53"/>
  <c r="NH19" i="53"/>
  <c r="NG19" i="53"/>
  <c r="NF19" i="53"/>
  <c r="NE19" i="53"/>
  <c r="ND19" i="53"/>
  <c r="NC19" i="53"/>
  <c r="NB19" i="53"/>
  <c r="NA19" i="53"/>
  <c r="MZ19" i="53"/>
  <c r="MY19" i="53"/>
  <c r="MX19" i="53"/>
  <c r="MW19" i="53"/>
  <c r="MV19" i="53"/>
  <c r="MU19" i="53"/>
  <c r="MT19" i="53"/>
  <c r="MS19" i="53"/>
  <c r="MR19" i="53"/>
  <c r="MP19" i="53"/>
  <c r="MN19" i="53"/>
  <c r="ML19" i="53"/>
  <c r="OF18" i="53"/>
  <c r="OE18" i="53"/>
  <c r="OD18" i="53"/>
  <c r="OC18" i="53"/>
  <c r="OB18" i="53"/>
  <c r="OA18" i="53"/>
  <c r="NZ18" i="53"/>
  <c r="NP18" i="53"/>
  <c r="NM18" i="53"/>
  <c r="NL18" i="53"/>
  <c r="NK18" i="53"/>
  <c r="NJ18" i="53"/>
  <c r="NI18" i="53"/>
  <c r="NH18" i="53"/>
  <c r="NG18" i="53"/>
  <c r="NF18" i="53"/>
  <c r="NE18" i="53"/>
  <c r="ND18" i="53"/>
  <c r="NC18" i="53"/>
  <c r="NB18" i="53"/>
  <c r="NA18" i="53"/>
  <c r="MZ18" i="53"/>
  <c r="MY18" i="53"/>
  <c r="MX18" i="53"/>
  <c r="MW18" i="53"/>
  <c r="MV18" i="53"/>
  <c r="MU18" i="53"/>
  <c r="MT18" i="53"/>
  <c r="MS18" i="53"/>
  <c r="MR18" i="53"/>
  <c r="MP18" i="53"/>
  <c r="MN18" i="53"/>
  <c r="ML18" i="53"/>
  <c r="OF17" i="53"/>
  <c r="OE17" i="53"/>
  <c r="OD17" i="53"/>
  <c r="OC17" i="53"/>
  <c r="OB17" i="53"/>
  <c r="OA17" i="53"/>
  <c r="NZ17" i="53"/>
  <c r="NP17" i="53"/>
  <c r="NM17" i="53"/>
  <c r="NL17" i="53"/>
  <c r="NK17" i="53"/>
  <c r="NJ17" i="53"/>
  <c r="NI17" i="53"/>
  <c r="NH17" i="53"/>
  <c r="NG17" i="53"/>
  <c r="NF17" i="53"/>
  <c r="NE17" i="53"/>
  <c r="ND17" i="53"/>
  <c r="NC17" i="53"/>
  <c r="NB17" i="53"/>
  <c r="NA17" i="53"/>
  <c r="MZ17" i="53"/>
  <c r="MY17" i="53"/>
  <c r="MX17" i="53"/>
  <c r="MW17" i="53"/>
  <c r="MV17" i="53"/>
  <c r="MU17" i="53"/>
  <c r="MT17" i="53"/>
  <c r="MS17" i="53"/>
  <c r="MR17" i="53"/>
  <c r="MP17" i="53"/>
  <c r="MN17" i="53"/>
  <c r="ML17" i="53"/>
  <c r="OF16" i="53"/>
  <c r="OE16" i="53"/>
  <c r="OD16" i="53"/>
  <c r="OC16" i="53"/>
  <c r="OB16" i="53"/>
  <c r="OA16" i="53"/>
  <c r="NZ16" i="53"/>
  <c r="NP16" i="53"/>
  <c r="NM16" i="53"/>
  <c r="NL16" i="53"/>
  <c r="NK16" i="53"/>
  <c r="NJ16" i="53"/>
  <c r="NI16" i="53"/>
  <c r="NH16" i="53"/>
  <c r="NG16" i="53"/>
  <c r="NF16" i="53"/>
  <c r="NE16" i="53"/>
  <c r="ND16" i="53"/>
  <c r="NC16" i="53"/>
  <c r="NB16" i="53"/>
  <c r="NA16" i="53"/>
  <c r="MZ16" i="53"/>
  <c r="MY16" i="53"/>
  <c r="MX16" i="53"/>
  <c r="MW16" i="53"/>
  <c r="MV16" i="53"/>
  <c r="MU16" i="53"/>
  <c r="MT16" i="53"/>
  <c r="MS16" i="53"/>
  <c r="MR16" i="53"/>
  <c r="MP16" i="53"/>
  <c r="MN16" i="53"/>
  <c r="ML16" i="53"/>
  <c r="OF15" i="53"/>
  <c r="OE15" i="53"/>
  <c r="OD15" i="53"/>
  <c r="OC15" i="53"/>
  <c r="OB15" i="53"/>
  <c r="OA15" i="53"/>
  <c r="NZ15" i="53"/>
  <c r="NP15" i="53"/>
  <c r="NM15" i="53"/>
  <c r="NL15" i="53"/>
  <c r="NK15" i="53"/>
  <c r="NJ15" i="53"/>
  <c r="NI15" i="53"/>
  <c r="NH15" i="53"/>
  <c r="NG15" i="53"/>
  <c r="NF15" i="53"/>
  <c r="NE15" i="53"/>
  <c r="ND15" i="53"/>
  <c r="NC15" i="53"/>
  <c r="NB15" i="53"/>
  <c r="NA15" i="53"/>
  <c r="MZ15" i="53"/>
  <c r="MY15" i="53"/>
  <c r="MX15" i="53"/>
  <c r="MW15" i="53"/>
  <c r="MV15" i="53"/>
  <c r="MU15" i="53"/>
  <c r="MT15" i="53"/>
  <c r="MS15" i="53"/>
  <c r="MR15" i="53"/>
  <c r="MP15" i="53"/>
  <c r="MN15" i="53"/>
  <c r="ML15" i="53"/>
  <c r="OF14" i="53"/>
  <c r="OE14" i="53"/>
  <c r="OD14" i="53"/>
  <c r="OC14" i="53"/>
  <c r="OB14" i="53"/>
  <c r="OA14" i="53"/>
  <c r="NZ14" i="53"/>
  <c r="NP14" i="53"/>
  <c r="NM14" i="53"/>
  <c r="NL14" i="53"/>
  <c r="NK14" i="53"/>
  <c r="NJ14" i="53"/>
  <c r="NI14" i="53"/>
  <c r="NH14" i="53"/>
  <c r="NG14" i="53"/>
  <c r="NF14" i="53"/>
  <c r="NE14" i="53"/>
  <c r="ND14" i="53"/>
  <c r="NC14" i="53"/>
  <c r="NB14" i="53"/>
  <c r="NA14" i="53"/>
  <c r="MZ14" i="53"/>
  <c r="MY14" i="53"/>
  <c r="MX14" i="53"/>
  <c r="MW14" i="53"/>
  <c r="MV14" i="53"/>
  <c r="MU14" i="53"/>
  <c r="MT14" i="53"/>
  <c r="MS14" i="53"/>
  <c r="MR14" i="53"/>
  <c r="MP14" i="53"/>
  <c r="MN14" i="53"/>
  <c r="ML14" i="53"/>
  <c r="OF13" i="53"/>
  <c r="OE13" i="53"/>
  <c r="OD13" i="53"/>
  <c r="OC13" i="53"/>
  <c r="OB13" i="53"/>
  <c r="OA13" i="53"/>
  <c r="NZ13" i="53"/>
  <c r="NP13" i="53"/>
  <c r="NM13" i="53"/>
  <c r="NL13" i="53"/>
  <c r="NK13" i="53"/>
  <c r="NJ13" i="53"/>
  <c r="NI13" i="53"/>
  <c r="NH13" i="53"/>
  <c r="NG13" i="53"/>
  <c r="NF13" i="53"/>
  <c r="NE13" i="53"/>
  <c r="ND13" i="53"/>
  <c r="NC13" i="53"/>
  <c r="NB13" i="53"/>
  <c r="NA13" i="53"/>
  <c r="MZ13" i="53"/>
  <c r="MY13" i="53"/>
  <c r="MX13" i="53"/>
  <c r="MW13" i="53"/>
  <c r="MV13" i="53"/>
  <c r="MU13" i="53"/>
  <c r="MT13" i="53"/>
  <c r="MS13" i="53"/>
  <c r="MR13" i="53"/>
  <c r="MP13" i="53"/>
  <c r="MN13" i="53"/>
  <c r="ML13" i="53"/>
  <c r="OF12" i="53"/>
  <c r="OE12" i="53"/>
  <c r="OD12" i="53"/>
  <c r="OC12" i="53"/>
  <c r="OB12" i="53"/>
  <c r="OA12" i="53"/>
  <c r="NZ12" i="53"/>
  <c r="NP12" i="53"/>
  <c r="NM12" i="53"/>
  <c r="NL12" i="53"/>
  <c r="NK12" i="53"/>
  <c r="NJ12" i="53"/>
  <c r="NI12" i="53"/>
  <c r="NH12" i="53"/>
  <c r="NG12" i="53"/>
  <c r="NF12" i="53"/>
  <c r="NE12" i="53"/>
  <c r="ND12" i="53"/>
  <c r="NC12" i="53"/>
  <c r="NB12" i="53"/>
  <c r="NA12" i="53"/>
  <c r="MZ12" i="53"/>
  <c r="MY12" i="53"/>
  <c r="MX12" i="53"/>
  <c r="MW12" i="53"/>
  <c r="MV12" i="53"/>
  <c r="MU12" i="53"/>
  <c r="MT12" i="53"/>
  <c r="MS12" i="53"/>
  <c r="MR12" i="53"/>
  <c r="MP12" i="53"/>
  <c r="MN12" i="53"/>
  <c r="ML12" i="53"/>
  <c r="OF11" i="53"/>
  <c r="OE11" i="53"/>
  <c r="OD11" i="53"/>
  <c r="OC11" i="53"/>
  <c r="OB11" i="53"/>
  <c r="OA11" i="53"/>
  <c r="NZ11" i="53"/>
  <c r="NP11" i="53"/>
  <c r="NM11" i="53"/>
  <c r="NL11" i="53"/>
  <c r="NK11" i="53"/>
  <c r="NJ11" i="53"/>
  <c r="NI11" i="53"/>
  <c r="NH11" i="53"/>
  <c r="NG11" i="53"/>
  <c r="NF11" i="53"/>
  <c r="NE11" i="53"/>
  <c r="ND11" i="53"/>
  <c r="NC11" i="53"/>
  <c r="NB11" i="53"/>
  <c r="NA11" i="53"/>
  <c r="MZ11" i="53"/>
  <c r="MY11" i="53"/>
  <c r="MX11" i="53"/>
  <c r="MW11" i="53"/>
  <c r="MV11" i="53"/>
  <c r="MU11" i="53"/>
  <c r="MT11" i="53"/>
  <c r="MS11" i="53"/>
  <c r="MR11" i="53"/>
  <c r="MP11" i="53"/>
  <c r="MN11" i="53"/>
  <c r="ML11" i="53"/>
  <c r="OF10" i="53"/>
  <c r="OE10" i="53"/>
  <c r="OD10" i="53"/>
  <c r="OC10" i="53"/>
  <c r="OB10" i="53"/>
  <c r="OA10" i="53"/>
  <c r="NZ10" i="53"/>
  <c r="NP10" i="53"/>
  <c r="NM10" i="53"/>
  <c r="NL10" i="53"/>
  <c r="NK10" i="53"/>
  <c r="NJ10" i="53"/>
  <c r="NI10" i="53"/>
  <c r="NH10" i="53"/>
  <c r="NG10" i="53"/>
  <c r="NF10" i="53"/>
  <c r="NE10" i="53"/>
  <c r="ND10" i="53"/>
  <c r="NC10" i="53"/>
  <c r="NB10" i="53"/>
  <c r="NA10" i="53"/>
  <c r="MZ10" i="53"/>
  <c r="MY10" i="53"/>
  <c r="MX10" i="53"/>
  <c r="MW10" i="53"/>
  <c r="MV10" i="53"/>
  <c r="MU10" i="53"/>
  <c r="MT10" i="53"/>
  <c r="MS10" i="53"/>
  <c r="MR10" i="53"/>
  <c r="MP10" i="53"/>
  <c r="MN10" i="53"/>
  <c r="ML10" i="53"/>
  <c r="OF259" i="53"/>
  <c r="OE259" i="53"/>
  <c r="OD259" i="53"/>
  <c r="OC259" i="53"/>
  <c r="OB259" i="53"/>
  <c r="OA259" i="53"/>
  <c r="NZ259" i="53"/>
  <c r="NP259" i="53"/>
  <c r="NM259" i="53"/>
  <c r="NL259" i="53"/>
  <c r="NK259" i="53"/>
  <c r="NJ259" i="53"/>
  <c r="NI259" i="53"/>
  <c r="NH259" i="53"/>
  <c r="NG259" i="53"/>
  <c r="NF259" i="53"/>
  <c r="NE259" i="53"/>
  <c r="ND259" i="53"/>
  <c r="NC259" i="53"/>
  <c r="NB259" i="53"/>
  <c r="NA259" i="53"/>
  <c r="MZ259" i="53"/>
  <c r="MY259" i="53"/>
  <c r="MX259" i="53"/>
  <c r="MW259" i="53"/>
  <c r="MV259" i="53"/>
  <c r="MU259" i="53"/>
  <c r="MT259" i="53"/>
  <c r="MS259" i="53"/>
  <c r="MR259" i="53"/>
  <c r="MP259" i="53"/>
  <c r="MN259" i="53"/>
  <c r="ML259" i="53"/>
  <c r="OF258" i="53"/>
  <c r="OE258" i="53"/>
  <c r="OD258" i="53"/>
  <c r="OC258" i="53"/>
  <c r="OB258" i="53"/>
  <c r="OA258" i="53"/>
  <c r="NZ258" i="53"/>
  <c r="NP258" i="53"/>
  <c r="NM258" i="53"/>
  <c r="NL258" i="53"/>
  <c r="NK258" i="53"/>
  <c r="NJ258" i="53"/>
  <c r="NI258" i="53"/>
  <c r="NH258" i="53"/>
  <c r="NG258" i="53"/>
  <c r="NF258" i="53"/>
  <c r="NE258" i="53"/>
  <c r="ND258" i="53"/>
  <c r="NC258" i="53"/>
  <c r="NB258" i="53"/>
  <c r="NA258" i="53"/>
  <c r="MZ258" i="53"/>
  <c r="MY258" i="53"/>
  <c r="MX258" i="53"/>
  <c r="MW258" i="53"/>
  <c r="MV258" i="53"/>
  <c r="MU258" i="53"/>
  <c r="MT258" i="53"/>
  <c r="MS258" i="53"/>
  <c r="MR258" i="53"/>
  <c r="MP258" i="53"/>
  <c r="MN258" i="53"/>
  <c r="ML258" i="53"/>
  <c r="OF257" i="53"/>
  <c r="OE257" i="53"/>
  <c r="OD257" i="53"/>
  <c r="OC257" i="53"/>
  <c r="OB257" i="53"/>
  <c r="OA257" i="53"/>
  <c r="NZ257" i="53"/>
  <c r="NP257" i="53"/>
  <c r="NM257" i="53"/>
  <c r="NL257" i="53"/>
  <c r="NK257" i="53"/>
  <c r="NJ257" i="53"/>
  <c r="NI257" i="53"/>
  <c r="NH257" i="53"/>
  <c r="NG257" i="53"/>
  <c r="NF257" i="53"/>
  <c r="NE257" i="53"/>
  <c r="ND257" i="53"/>
  <c r="NC257" i="53"/>
  <c r="NB257" i="53"/>
  <c r="NA257" i="53"/>
  <c r="MZ257" i="53"/>
  <c r="MY257" i="53"/>
  <c r="MX257" i="53"/>
  <c r="MW257" i="53"/>
  <c r="MV257" i="53"/>
  <c r="MU257" i="53"/>
  <c r="MT257" i="53"/>
  <c r="MS257" i="53"/>
  <c r="MR257" i="53"/>
  <c r="MP257" i="53"/>
  <c r="MN257" i="53"/>
  <c r="ML257" i="53"/>
  <c r="OF256" i="53"/>
  <c r="OE256" i="53"/>
  <c r="OD256" i="53"/>
  <c r="OC256" i="53"/>
  <c r="OB256" i="53"/>
  <c r="OA256" i="53"/>
  <c r="NZ256" i="53"/>
  <c r="NP256" i="53"/>
  <c r="NM256" i="53"/>
  <c r="NL256" i="53"/>
  <c r="NK256" i="53"/>
  <c r="NJ256" i="53"/>
  <c r="NI256" i="53"/>
  <c r="NH256" i="53"/>
  <c r="NG256" i="53"/>
  <c r="NF256" i="53"/>
  <c r="NE256" i="53"/>
  <c r="ND256" i="53"/>
  <c r="NC256" i="53"/>
  <c r="NB256" i="53"/>
  <c r="NA256" i="53"/>
  <c r="MZ256" i="53"/>
  <c r="MY256" i="53"/>
  <c r="MX256" i="53"/>
  <c r="MW256" i="53"/>
  <c r="MV256" i="53"/>
  <c r="MU256" i="53"/>
  <c r="MT256" i="53"/>
  <c r="MS256" i="53"/>
  <c r="MR256" i="53"/>
  <c r="MP256" i="53"/>
  <c r="MN256" i="53"/>
  <c r="ML256" i="53"/>
  <c r="OF255" i="53"/>
  <c r="OE255" i="53"/>
  <c r="OD255" i="53"/>
  <c r="OC255" i="53"/>
  <c r="OB255" i="53"/>
  <c r="OA255" i="53"/>
  <c r="NZ255" i="53"/>
  <c r="NP255" i="53"/>
  <c r="NM255" i="53"/>
  <c r="NL255" i="53"/>
  <c r="NK255" i="53"/>
  <c r="NJ255" i="53"/>
  <c r="NI255" i="53"/>
  <c r="NH255" i="53"/>
  <c r="NG255" i="53"/>
  <c r="NF255" i="53"/>
  <c r="NE255" i="53"/>
  <c r="ND255" i="53"/>
  <c r="NC255" i="53"/>
  <c r="NB255" i="53"/>
  <c r="NA255" i="53"/>
  <c r="MZ255" i="53"/>
  <c r="MY255" i="53"/>
  <c r="MX255" i="53"/>
  <c r="MW255" i="53"/>
  <c r="MV255" i="53"/>
  <c r="MU255" i="53"/>
  <c r="MT255" i="53"/>
  <c r="MS255" i="53"/>
  <c r="MR255" i="53"/>
  <c r="MP255" i="53"/>
  <c r="MN255" i="53"/>
  <c r="ML255" i="53"/>
  <c r="OF254" i="53"/>
  <c r="OE254" i="53"/>
  <c r="OD254" i="53"/>
  <c r="OC254" i="53"/>
  <c r="OB254" i="53"/>
  <c r="OA254" i="53"/>
  <c r="NZ254" i="53"/>
  <c r="NP254" i="53"/>
  <c r="NM254" i="53"/>
  <c r="NL254" i="53"/>
  <c r="NK254" i="53"/>
  <c r="NJ254" i="53"/>
  <c r="NI254" i="53"/>
  <c r="NH254" i="53"/>
  <c r="NG254" i="53"/>
  <c r="NF254" i="53"/>
  <c r="NE254" i="53"/>
  <c r="ND254" i="53"/>
  <c r="NC254" i="53"/>
  <c r="NB254" i="53"/>
  <c r="NA254" i="53"/>
  <c r="MZ254" i="53"/>
  <c r="MY254" i="53"/>
  <c r="MX254" i="53"/>
  <c r="MW254" i="53"/>
  <c r="MV254" i="53"/>
  <c r="MU254" i="53"/>
  <c r="MT254" i="53"/>
  <c r="MS254" i="53"/>
  <c r="MR254" i="53"/>
  <c r="MP254" i="53"/>
  <c r="MN254" i="53"/>
  <c r="ML254" i="53"/>
  <c r="OF253" i="53"/>
  <c r="OE253" i="53"/>
  <c r="OD253" i="53"/>
  <c r="OC253" i="53"/>
  <c r="OB253" i="53"/>
  <c r="OA253" i="53"/>
  <c r="NZ253" i="53"/>
  <c r="NP253" i="53"/>
  <c r="NM253" i="53"/>
  <c r="NL253" i="53"/>
  <c r="NK253" i="53"/>
  <c r="NJ253" i="53"/>
  <c r="NI253" i="53"/>
  <c r="NH253" i="53"/>
  <c r="NG253" i="53"/>
  <c r="NF253" i="53"/>
  <c r="NE253" i="53"/>
  <c r="ND253" i="53"/>
  <c r="NC253" i="53"/>
  <c r="NB253" i="53"/>
  <c r="NA253" i="53"/>
  <c r="MZ253" i="53"/>
  <c r="MY253" i="53"/>
  <c r="MX253" i="53"/>
  <c r="MW253" i="53"/>
  <c r="MV253" i="53"/>
  <c r="MU253" i="53"/>
  <c r="MT253" i="53"/>
  <c r="MS253" i="53"/>
  <c r="MR253" i="53"/>
  <c r="MP253" i="53"/>
  <c r="MN253" i="53"/>
  <c r="ML253" i="53"/>
  <c r="OF252" i="53"/>
  <c r="OE252" i="53"/>
  <c r="OD252" i="53"/>
  <c r="OC252" i="53"/>
  <c r="OB252" i="53"/>
  <c r="OA252" i="53"/>
  <c r="NZ252" i="53"/>
  <c r="NP252" i="53"/>
  <c r="NM252" i="53"/>
  <c r="NL252" i="53"/>
  <c r="NK252" i="53"/>
  <c r="NJ252" i="53"/>
  <c r="NI252" i="53"/>
  <c r="NH252" i="53"/>
  <c r="NG252" i="53"/>
  <c r="NF252" i="53"/>
  <c r="NE252" i="53"/>
  <c r="ND252" i="53"/>
  <c r="NC252" i="53"/>
  <c r="NB252" i="53"/>
  <c r="NA252" i="53"/>
  <c r="MZ252" i="53"/>
  <c r="MY252" i="53"/>
  <c r="MX252" i="53"/>
  <c r="MW252" i="53"/>
  <c r="MV252" i="53"/>
  <c r="MU252" i="53"/>
  <c r="MT252" i="53"/>
  <c r="MS252" i="53"/>
  <c r="MR252" i="53"/>
  <c r="MP252" i="53"/>
  <c r="MN252" i="53"/>
  <c r="ML252" i="53"/>
  <c r="OF251" i="53"/>
  <c r="OE251" i="53"/>
  <c r="OD251" i="53"/>
  <c r="OC251" i="53"/>
  <c r="OB251" i="53"/>
  <c r="OA251" i="53"/>
  <c r="NZ251" i="53"/>
  <c r="NP251" i="53"/>
  <c r="NM251" i="53"/>
  <c r="NL251" i="53"/>
  <c r="NK251" i="53"/>
  <c r="NJ251" i="53"/>
  <c r="NI251" i="53"/>
  <c r="NH251" i="53"/>
  <c r="NG251" i="53"/>
  <c r="NF251" i="53"/>
  <c r="NE251" i="53"/>
  <c r="ND251" i="53"/>
  <c r="NC251" i="53"/>
  <c r="NB251" i="53"/>
  <c r="NA251" i="53"/>
  <c r="MZ251" i="53"/>
  <c r="MY251" i="53"/>
  <c r="MX251" i="53"/>
  <c r="MW251" i="53"/>
  <c r="MV251" i="53"/>
  <c r="MU251" i="53"/>
  <c r="MT251" i="53"/>
  <c r="MS251" i="53"/>
  <c r="MR251" i="53"/>
  <c r="MP251" i="53"/>
  <c r="MN251" i="53"/>
  <c r="ML251" i="53"/>
  <c r="OF250" i="53"/>
  <c r="OE250" i="53"/>
  <c r="OD250" i="53"/>
  <c r="OC250" i="53"/>
  <c r="OB250" i="53"/>
  <c r="OA250" i="53"/>
  <c r="NZ250" i="53"/>
  <c r="NP250" i="53"/>
  <c r="NM250" i="53"/>
  <c r="NL250" i="53"/>
  <c r="NK250" i="53"/>
  <c r="NJ250" i="53"/>
  <c r="NI250" i="53"/>
  <c r="NH250" i="53"/>
  <c r="NG250" i="53"/>
  <c r="NF250" i="53"/>
  <c r="NE250" i="53"/>
  <c r="ND250" i="53"/>
  <c r="NC250" i="53"/>
  <c r="NB250" i="53"/>
  <c r="NA250" i="53"/>
  <c r="MZ250" i="53"/>
  <c r="MY250" i="53"/>
  <c r="MX250" i="53"/>
  <c r="MW250" i="53"/>
  <c r="MV250" i="53"/>
  <c r="MU250" i="53"/>
  <c r="MT250" i="53"/>
  <c r="MS250" i="53"/>
  <c r="MR250" i="53"/>
  <c r="MP250" i="53"/>
  <c r="MN250" i="53"/>
  <c r="ML250" i="53"/>
  <c r="OF249" i="53"/>
  <c r="OE249" i="53"/>
  <c r="OD249" i="53"/>
  <c r="OC249" i="53"/>
  <c r="OB249" i="53"/>
  <c r="OA249" i="53"/>
  <c r="NZ249" i="53"/>
  <c r="NP249" i="53"/>
  <c r="NM249" i="53"/>
  <c r="NL249" i="53"/>
  <c r="NK249" i="53"/>
  <c r="NJ249" i="53"/>
  <c r="NI249" i="53"/>
  <c r="NH249" i="53"/>
  <c r="NG249" i="53"/>
  <c r="NF249" i="53"/>
  <c r="NE249" i="53"/>
  <c r="ND249" i="53"/>
  <c r="NC249" i="53"/>
  <c r="NB249" i="53"/>
  <c r="NA249" i="53"/>
  <c r="MZ249" i="53"/>
  <c r="MY249" i="53"/>
  <c r="MX249" i="53"/>
  <c r="MW249" i="53"/>
  <c r="MV249" i="53"/>
  <c r="MU249" i="53"/>
  <c r="MT249" i="53"/>
  <c r="MS249" i="53"/>
  <c r="MR249" i="53"/>
  <c r="MP249" i="53"/>
  <c r="MN249" i="53"/>
  <c r="ML249" i="53"/>
  <c r="OF248" i="53"/>
  <c r="OE248" i="53"/>
  <c r="OD248" i="53"/>
  <c r="OC248" i="53"/>
  <c r="OB248" i="53"/>
  <c r="OA248" i="53"/>
  <c r="NZ248" i="53"/>
  <c r="NP248" i="53"/>
  <c r="NM248" i="53"/>
  <c r="NL248" i="53"/>
  <c r="NK248" i="53"/>
  <c r="NJ248" i="53"/>
  <c r="NI248" i="53"/>
  <c r="NH248" i="53"/>
  <c r="NG248" i="53"/>
  <c r="NF248" i="53"/>
  <c r="NE248" i="53"/>
  <c r="ND248" i="53"/>
  <c r="NC248" i="53"/>
  <c r="NB248" i="53"/>
  <c r="NA248" i="53"/>
  <c r="MZ248" i="53"/>
  <c r="MY248" i="53"/>
  <c r="MX248" i="53"/>
  <c r="MW248" i="53"/>
  <c r="MV248" i="53"/>
  <c r="MU248" i="53"/>
  <c r="MT248" i="53"/>
  <c r="MS248" i="53"/>
  <c r="MR248" i="53"/>
  <c r="MP248" i="53"/>
  <c r="MN248" i="53"/>
  <c r="ML248" i="53"/>
  <c r="OF247" i="53"/>
  <c r="OE247" i="53"/>
  <c r="OD247" i="53"/>
  <c r="OC247" i="53"/>
  <c r="OB247" i="53"/>
  <c r="OA247" i="53"/>
  <c r="NZ247" i="53"/>
  <c r="NP247" i="53"/>
  <c r="NM247" i="53"/>
  <c r="NL247" i="53"/>
  <c r="NK247" i="53"/>
  <c r="NJ247" i="53"/>
  <c r="NI247" i="53"/>
  <c r="NH247" i="53"/>
  <c r="NG247" i="53"/>
  <c r="NF247" i="53"/>
  <c r="NE247" i="53"/>
  <c r="ND247" i="53"/>
  <c r="NC247" i="53"/>
  <c r="NB247" i="53"/>
  <c r="NA247" i="53"/>
  <c r="MZ247" i="53"/>
  <c r="MY247" i="53"/>
  <c r="MX247" i="53"/>
  <c r="MW247" i="53"/>
  <c r="MV247" i="53"/>
  <c r="MU247" i="53"/>
  <c r="MT247" i="53"/>
  <c r="MS247" i="53"/>
  <c r="MR247" i="53"/>
  <c r="MP247" i="53"/>
  <c r="MN247" i="53"/>
  <c r="ML247" i="53"/>
  <c r="OF246" i="53"/>
  <c r="OE246" i="53"/>
  <c r="OD246" i="53"/>
  <c r="OC246" i="53"/>
  <c r="OB246" i="53"/>
  <c r="OA246" i="53"/>
  <c r="NZ246" i="53"/>
  <c r="NP246" i="53"/>
  <c r="NM246" i="53"/>
  <c r="NL246" i="53"/>
  <c r="NK246" i="53"/>
  <c r="NJ246" i="53"/>
  <c r="NI246" i="53"/>
  <c r="NH246" i="53"/>
  <c r="NG246" i="53"/>
  <c r="NF246" i="53"/>
  <c r="NE246" i="53"/>
  <c r="ND246" i="53"/>
  <c r="NC246" i="53"/>
  <c r="NB246" i="53"/>
  <c r="NA246" i="53"/>
  <c r="MZ246" i="53"/>
  <c r="MY246" i="53"/>
  <c r="MX246" i="53"/>
  <c r="MW246" i="53"/>
  <c r="MV246" i="53"/>
  <c r="MU246" i="53"/>
  <c r="MT246" i="53"/>
  <c r="MS246" i="53"/>
  <c r="MR246" i="53"/>
  <c r="MP246" i="53"/>
  <c r="MN246" i="53"/>
  <c r="ML246" i="53"/>
  <c r="OF245" i="53"/>
  <c r="OE245" i="53"/>
  <c r="OD245" i="53"/>
  <c r="OC245" i="53"/>
  <c r="OB245" i="53"/>
  <c r="OA245" i="53"/>
  <c r="NZ245" i="53"/>
  <c r="NP245" i="53"/>
  <c r="NM245" i="53"/>
  <c r="NL245" i="53"/>
  <c r="NK245" i="53"/>
  <c r="NJ245" i="53"/>
  <c r="NI245" i="53"/>
  <c r="NH245" i="53"/>
  <c r="NG245" i="53"/>
  <c r="NF245" i="53"/>
  <c r="NE245" i="53"/>
  <c r="ND245" i="53"/>
  <c r="NC245" i="53"/>
  <c r="NB245" i="53"/>
  <c r="NA245" i="53"/>
  <c r="MZ245" i="53"/>
  <c r="MY245" i="53"/>
  <c r="MX245" i="53"/>
  <c r="MW245" i="53"/>
  <c r="MV245" i="53"/>
  <c r="MU245" i="53"/>
  <c r="MT245" i="53"/>
  <c r="MS245" i="53"/>
  <c r="MR245" i="53"/>
  <c r="MP245" i="53"/>
  <c r="MN245" i="53"/>
  <c r="ML245" i="53"/>
  <c r="OF244" i="53"/>
  <c r="OE244" i="53"/>
  <c r="OD244" i="53"/>
  <c r="OC244" i="53"/>
  <c r="OB244" i="53"/>
  <c r="OA244" i="53"/>
  <c r="NZ244" i="53"/>
  <c r="NP244" i="53"/>
  <c r="NM244" i="53"/>
  <c r="NL244" i="53"/>
  <c r="NK244" i="53"/>
  <c r="NJ244" i="53"/>
  <c r="NI244" i="53"/>
  <c r="NH244" i="53"/>
  <c r="NG244" i="53"/>
  <c r="NF244" i="53"/>
  <c r="NE244" i="53"/>
  <c r="ND244" i="53"/>
  <c r="NC244" i="53"/>
  <c r="NB244" i="53"/>
  <c r="NA244" i="53"/>
  <c r="MZ244" i="53"/>
  <c r="MY244" i="53"/>
  <c r="MX244" i="53"/>
  <c r="MW244" i="53"/>
  <c r="MV244" i="53"/>
  <c r="MU244" i="53"/>
  <c r="MT244" i="53"/>
  <c r="MS244" i="53"/>
  <c r="MR244" i="53"/>
  <c r="MP244" i="53"/>
  <c r="MN244" i="53"/>
  <c r="ML244" i="53"/>
  <c r="OF243" i="53"/>
  <c r="OE243" i="53"/>
  <c r="OD243" i="53"/>
  <c r="OC243" i="53"/>
  <c r="OB243" i="53"/>
  <c r="OA243" i="53"/>
  <c r="NZ243" i="53"/>
  <c r="NP243" i="53"/>
  <c r="NM243" i="53"/>
  <c r="NL243" i="53"/>
  <c r="NK243" i="53"/>
  <c r="NJ243" i="53"/>
  <c r="NI243" i="53"/>
  <c r="NH243" i="53"/>
  <c r="NG243" i="53"/>
  <c r="NF243" i="53"/>
  <c r="NE243" i="53"/>
  <c r="ND243" i="53"/>
  <c r="NC243" i="53"/>
  <c r="NB243" i="53"/>
  <c r="NA243" i="53"/>
  <c r="MZ243" i="53"/>
  <c r="MY243" i="53"/>
  <c r="MX243" i="53"/>
  <c r="MW243" i="53"/>
  <c r="MV243" i="53"/>
  <c r="MU243" i="53"/>
  <c r="MT243" i="53"/>
  <c r="MS243" i="53"/>
  <c r="MR243" i="53"/>
  <c r="MP243" i="53"/>
  <c r="MN243" i="53"/>
  <c r="ML243" i="53"/>
  <c r="OF242" i="53"/>
  <c r="OE242" i="53"/>
  <c r="OD242" i="53"/>
  <c r="OC242" i="53"/>
  <c r="OB242" i="53"/>
  <c r="OA242" i="53"/>
  <c r="NZ242" i="53"/>
  <c r="NP242" i="53"/>
  <c r="NM242" i="53"/>
  <c r="NL242" i="53"/>
  <c r="NK242" i="53"/>
  <c r="NJ242" i="53"/>
  <c r="NI242" i="53"/>
  <c r="NH242" i="53"/>
  <c r="NG242" i="53"/>
  <c r="NF242" i="53"/>
  <c r="NE242" i="53"/>
  <c r="ND242" i="53"/>
  <c r="NC242" i="53"/>
  <c r="NB242" i="53"/>
  <c r="NA242" i="53"/>
  <c r="MZ242" i="53"/>
  <c r="MY242" i="53"/>
  <c r="MX242" i="53"/>
  <c r="MW242" i="53"/>
  <c r="MV242" i="53"/>
  <c r="MU242" i="53"/>
  <c r="MT242" i="53"/>
  <c r="MS242" i="53"/>
  <c r="MR242" i="53"/>
  <c r="MP242" i="53"/>
  <c r="MN242" i="53"/>
  <c r="ML242" i="53"/>
  <c r="OF241" i="53"/>
  <c r="OE241" i="53"/>
  <c r="OD241" i="53"/>
  <c r="OC241" i="53"/>
  <c r="OB241" i="53"/>
  <c r="OA241" i="53"/>
  <c r="NZ241" i="53"/>
  <c r="NP241" i="53"/>
  <c r="NM241" i="53"/>
  <c r="NL241" i="53"/>
  <c r="NK241" i="53"/>
  <c r="NJ241" i="53"/>
  <c r="NI241" i="53"/>
  <c r="NH241" i="53"/>
  <c r="NG241" i="53"/>
  <c r="NF241" i="53"/>
  <c r="NE241" i="53"/>
  <c r="ND241" i="53"/>
  <c r="NC241" i="53"/>
  <c r="NB241" i="53"/>
  <c r="NA241" i="53"/>
  <c r="MZ241" i="53"/>
  <c r="MY241" i="53"/>
  <c r="MX241" i="53"/>
  <c r="MW241" i="53"/>
  <c r="MV241" i="53"/>
  <c r="MU241" i="53"/>
  <c r="MT241" i="53"/>
  <c r="MS241" i="53"/>
  <c r="MR241" i="53"/>
  <c r="MP241" i="53"/>
  <c r="MN241" i="53"/>
  <c r="ML241" i="53"/>
  <c r="OF240" i="53"/>
  <c r="OE240" i="53"/>
  <c r="OD240" i="53"/>
  <c r="OC240" i="53"/>
  <c r="OB240" i="53"/>
  <c r="OA240" i="53"/>
  <c r="NZ240" i="53"/>
  <c r="NP240" i="53"/>
  <c r="NM240" i="53"/>
  <c r="NL240" i="53"/>
  <c r="NK240" i="53"/>
  <c r="NJ240" i="53"/>
  <c r="NI240" i="53"/>
  <c r="NH240" i="53"/>
  <c r="NG240" i="53"/>
  <c r="NF240" i="53"/>
  <c r="NE240" i="53"/>
  <c r="ND240" i="53"/>
  <c r="NC240" i="53"/>
  <c r="NB240" i="53"/>
  <c r="NA240" i="53"/>
  <c r="MZ240" i="53"/>
  <c r="MY240" i="53"/>
  <c r="MX240" i="53"/>
  <c r="MW240" i="53"/>
  <c r="MV240" i="53"/>
  <c r="MU240" i="53"/>
  <c r="MT240" i="53"/>
  <c r="MS240" i="53"/>
  <c r="MR240" i="53"/>
  <c r="MP240" i="53"/>
  <c r="MN240" i="53"/>
  <c r="ML240" i="53"/>
  <c r="OF239" i="53"/>
  <c r="OE239" i="53"/>
  <c r="OD239" i="53"/>
  <c r="OC239" i="53"/>
  <c r="OB239" i="53"/>
  <c r="OA239" i="53"/>
  <c r="NZ239" i="53"/>
  <c r="NP239" i="53"/>
  <c r="NM239" i="53"/>
  <c r="NL239" i="53"/>
  <c r="NK239" i="53"/>
  <c r="NJ239" i="53"/>
  <c r="NI239" i="53"/>
  <c r="NH239" i="53"/>
  <c r="NG239" i="53"/>
  <c r="NF239" i="53"/>
  <c r="NE239" i="53"/>
  <c r="ND239" i="53"/>
  <c r="NC239" i="53"/>
  <c r="NB239" i="53"/>
  <c r="NA239" i="53"/>
  <c r="MZ239" i="53"/>
  <c r="MY239" i="53"/>
  <c r="MX239" i="53"/>
  <c r="MW239" i="53"/>
  <c r="MV239" i="53"/>
  <c r="MU239" i="53"/>
  <c r="MT239" i="53"/>
  <c r="MS239" i="53"/>
  <c r="MR239" i="53"/>
  <c r="MP239" i="53"/>
  <c r="MN239" i="53"/>
  <c r="ML239" i="53"/>
  <c r="OF238" i="53"/>
  <c r="OE238" i="53"/>
  <c r="OD238" i="53"/>
  <c r="OC238" i="53"/>
  <c r="OB238" i="53"/>
  <c r="OA238" i="53"/>
  <c r="NZ238" i="53"/>
  <c r="NP238" i="53"/>
  <c r="NM238" i="53"/>
  <c r="NL238" i="53"/>
  <c r="NK238" i="53"/>
  <c r="NJ238" i="53"/>
  <c r="NI238" i="53"/>
  <c r="NH238" i="53"/>
  <c r="NG238" i="53"/>
  <c r="NF238" i="53"/>
  <c r="NE238" i="53"/>
  <c r="ND238" i="53"/>
  <c r="NC238" i="53"/>
  <c r="NB238" i="53"/>
  <c r="NA238" i="53"/>
  <c r="MZ238" i="53"/>
  <c r="MY238" i="53"/>
  <c r="MX238" i="53"/>
  <c r="MW238" i="53"/>
  <c r="MV238" i="53"/>
  <c r="MU238" i="53"/>
  <c r="MT238" i="53"/>
  <c r="MS238" i="53"/>
  <c r="MR238" i="53"/>
  <c r="MP238" i="53"/>
  <c r="MN238" i="53"/>
  <c r="ML238" i="53"/>
  <c r="OF237" i="53"/>
  <c r="OE237" i="53"/>
  <c r="OD237" i="53"/>
  <c r="OC237" i="53"/>
  <c r="OB237" i="53"/>
  <c r="OA237" i="53"/>
  <c r="NZ237" i="53"/>
  <c r="NP237" i="53"/>
  <c r="NM237" i="53"/>
  <c r="NL237" i="53"/>
  <c r="NK237" i="53"/>
  <c r="NJ237" i="53"/>
  <c r="NI237" i="53"/>
  <c r="NH237" i="53"/>
  <c r="NG237" i="53"/>
  <c r="NF237" i="53"/>
  <c r="NE237" i="53"/>
  <c r="ND237" i="53"/>
  <c r="NC237" i="53"/>
  <c r="NB237" i="53"/>
  <c r="NA237" i="53"/>
  <c r="MZ237" i="53"/>
  <c r="MY237" i="53"/>
  <c r="MX237" i="53"/>
  <c r="MW237" i="53"/>
  <c r="MV237" i="53"/>
  <c r="MU237" i="53"/>
  <c r="MT237" i="53"/>
  <c r="MS237" i="53"/>
  <c r="MR237" i="53"/>
  <c r="MP237" i="53"/>
  <c r="MN237" i="53"/>
  <c r="ML237" i="53"/>
  <c r="OF236" i="53"/>
  <c r="OE236" i="53"/>
  <c r="OD236" i="53"/>
  <c r="OC236" i="53"/>
  <c r="OB236" i="53"/>
  <c r="OA236" i="53"/>
  <c r="NZ236" i="53"/>
  <c r="NP236" i="53"/>
  <c r="NM236" i="53"/>
  <c r="NL236" i="53"/>
  <c r="NK236" i="53"/>
  <c r="NJ236" i="53"/>
  <c r="NI236" i="53"/>
  <c r="NH236" i="53"/>
  <c r="NG236" i="53"/>
  <c r="NF236" i="53"/>
  <c r="NE236" i="53"/>
  <c r="ND236" i="53"/>
  <c r="NC236" i="53"/>
  <c r="NB236" i="53"/>
  <c r="NA236" i="53"/>
  <c r="MZ236" i="53"/>
  <c r="MY236" i="53"/>
  <c r="MX236" i="53"/>
  <c r="MW236" i="53"/>
  <c r="MV236" i="53"/>
  <c r="MU236" i="53"/>
  <c r="MT236" i="53"/>
  <c r="MS236" i="53"/>
  <c r="MR236" i="53"/>
  <c r="MP236" i="53"/>
  <c r="MN236" i="53"/>
  <c r="ML236" i="53"/>
  <c r="OF235" i="53"/>
  <c r="OE235" i="53"/>
  <c r="OD235" i="53"/>
  <c r="OC235" i="53"/>
  <c r="OB235" i="53"/>
  <c r="OA235" i="53"/>
  <c r="NZ235" i="53"/>
  <c r="NP235" i="53"/>
  <c r="NM235" i="53"/>
  <c r="NL235" i="53"/>
  <c r="NK235" i="53"/>
  <c r="NJ235" i="53"/>
  <c r="NI235" i="53"/>
  <c r="NH235" i="53"/>
  <c r="NG235" i="53"/>
  <c r="NF235" i="53"/>
  <c r="NE235" i="53"/>
  <c r="ND235" i="53"/>
  <c r="NC235" i="53"/>
  <c r="NB235" i="53"/>
  <c r="NA235" i="53"/>
  <c r="MZ235" i="53"/>
  <c r="MY235" i="53"/>
  <c r="MX235" i="53"/>
  <c r="MW235" i="53"/>
  <c r="MV235" i="53"/>
  <c r="MU235" i="53"/>
  <c r="MT235" i="53"/>
  <c r="MS235" i="53"/>
  <c r="MR235" i="53"/>
  <c r="MP235" i="53"/>
  <c r="MN235" i="53"/>
  <c r="ML235" i="53"/>
  <c r="OF234" i="53"/>
  <c r="OE234" i="53"/>
  <c r="OD234" i="53"/>
  <c r="OC234" i="53"/>
  <c r="OB234" i="53"/>
  <c r="OA234" i="53"/>
  <c r="NZ234" i="53"/>
  <c r="NP234" i="53"/>
  <c r="NM234" i="53"/>
  <c r="NL234" i="53"/>
  <c r="NK234" i="53"/>
  <c r="NJ234" i="53"/>
  <c r="NI234" i="53"/>
  <c r="NH234" i="53"/>
  <c r="NG234" i="53"/>
  <c r="NF234" i="53"/>
  <c r="NE234" i="53"/>
  <c r="ND234" i="53"/>
  <c r="NC234" i="53"/>
  <c r="NB234" i="53"/>
  <c r="NA234" i="53"/>
  <c r="MZ234" i="53"/>
  <c r="MY234" i="53"/>
  <c r="MX234" i="53"/>
  <c r="MW234" i="53"/>
  <c r="MV234" i="53"/>
  <c r="MU234" i="53"/>
  <c r="MT234" i="53"/>
  <c r="MS234" i="53"/>
  <c r="MR234" i="53"/>
  <c r="MP234" i="53"/>
  <c r="MN234" i="53"/>
  <c r="ML234" i="53"/>
  <c r="OF233" i="53"/>
  <c r="OE233" i="53"/>
  <c r="OD233" i="53"/>
  <c r="OC233" i="53"/>
  <c r="OB233" i="53"/>
  <c r="OA233" i="53"/>
  <c r="NZ233" i="53"/>
  <c r="NP233" i="53"/>
  <c r="NM233" i="53"/>
  <c r="NL233" i="53"/>
  <c r="NK233" i="53"/>
  <c r="NJ233" i="53"/>
  <c r="NI233" i="53"/>
  <c r="NH233" i="53"/>
  <c r="NG233" i="53"/>
  <c r="NF233" i="53"/>
  <c r="NE233" i="53"/>
  <c r="ND233" i="53"/>
  <c r="NC233" i="53"/>
  <c r="NB233" i="53"/>
  <c r="NA233" i="53"/>
  <c r="MZ233" i="53"/>
  <c r="MY233" i="53"/>
  <c r="MX233" i="53"/>
  <c r="MW233" i="53"/>
  <c r="MV233" i="53"/>
  <c r="MU233" i="53"/>
  <c r="MT233" i="53"/>
  <c r="MS233" i="53"/>
  <c r="MR233" i="53"/>
  <c r="MP233" i="53"/>
  <c r="MN233" i="53"/>
  <c r="ML233" i="53"/>
  <c r="OF232" i="53"/>
  <c r="OE232" i="53"/>
  <c r="OD232" i="53"/>
  <c r="OC232" i="53"/>
  <c r="OB232" i="53"/>
  <c r="OA232" i="53"/>
  <c r="NZ232" i="53"/>
  <c r="NP232" i="53"/>
  <c r="NM232" i="53"/>
  <c r="NL232" i="53"/>
  <c r="NK232" i="53"/>
  <c r="NJ232" i="53"/>
  <c r="NI232" i="53"/>
  <c r="NH232" i="53"/>
  <c r="NG232" i="53"/>
  <c r="NF232" i="53"/>
  <c r="NE232" i="53"/>
  <c r="ND232" i="53"/>
  <c r="NC232" i="53"/>
  <c r="NB232" i="53"/>
  <c r="NA232" i="53"/>
  <c r="MZ232" i="53"/>
  <c r="MY232" i="53"/>
  <c r="MX232" i="53"/>
  <c r="MW232" i="53"/>
  <c r="MV232" i="53"/>
  <c r="MU232" i="53"/>
  <c r="MT232" i="53"/>
  <c r="MS232" i="53"/>
  <c r="MR232" i="53"/>
  <c r="MP232" i="53"/>
  <c r="MN232" i="53"/>
  <c r="ML232" i="53"/>
  <c r="OF231" i="53"/>
  <c r="OE231" i="53"/>
  <c r="OD231" i="53"/>
  <c r="OC231" i="53"/>
  <c r="OB231" i="53"/>
  <c r="OA231" i="53"/>
  <c r="NZ231" i="53"/>
  <c r="NP231" i="53"/>
  <c r="NM231" i="53"/>
  <c r="NL231" i="53"/>
  <c r="NK231" i="53"/>
  <c r="NJ231" i="53"/>
  <c r="NI231" i="53"/>
  <c r="NH231" i="53"/>
  <c r="NG231" i="53"/>
  <c r="NF231" i="53"/>
  <c r="NE231" i="53"/>
  <c r="ND231" i="53"/>
  <c r="NC231" i="53"/>
  <c r="NB231" i="53"/>
  <c r="NA231" i="53"/>
  <c r="MZ231" i="53"/>
  <c r="MY231" i="53"/>
  <c r="MX231" i="53"/>
  <c r="MW231" i="53"/>
  <c r="MV231" i="53"/>
  <c r="MU231" i="53"/>
  <c r="MT231" i="53"/>
  <c r="MS231" i="53"/>
  <c r="MR231" i="53"/>
  <c r="MP231" i="53"/>
  <c r="MN231" i="53"/>
  <c r="ML231" i="53"/>
  <c r="OF230" i="53"/>
  <c r="OE230" i="53"/>
  <c r="OD230" i="53"/>
  <c r="OC230" i="53"/>
  <c r="OB230" i="53"/>
  <c r="OA230" i="53"/>
  <c r="NZ230" i="53"/>
  <c r="NP230" i="53"/>
  <c r="NM230" i="53"/>
  <c r="NL230" i="53"/>
  <c r="NK230" i="53"/>
  <c r="NJ230" i="53"/>
  <c r="NI230" i="53"/>
  <c r="NH230" i="53"/>
  <c r="NG230" i="53"/>
  <c r="NF230" i="53"/>
  <c r="NE230" i="53"/>
  <c r="ND230" i="53"/>
  <c r="NC230" i="53"/>
  <c r="NB230" i="53"/>
  <c r="NA230" i="53"/>
  <c r="MZ230" i="53"/>
  <c r="MY230" i="53"/>
  <c r="MX230" i="53"/>
  <c r="MW230" i="53"/>
  <c r="MV230" i="53"/>
  <c r="MU230" i="53"/>
  <c r="MT230" i="53"/>
  <c r="MS230" i="53"/>
  <c r="MR230" i="53"/>
  <c r="MP230" i="53"/>
  <c r="MN230" i="53"/>
  <c r="ML230" i="53"/>
  <c r="OF229" i="53"/>
  <c r="OE229" i="53"/>
  <c r="OD229" i="53"/>
  <c r="OC229" i="53"/>
  <c r="OB229" i="53"/>
  <c r="OA229" i="53"/>
  <c r="NZ229" i="53"/>
  <c r="NP229" i="53"/>
  <c r="NM229" i="53"/>
  <c r="NL229" i="53"/>
  <c r="NK229" i="53"/>
  <c r="NJ229" i="53"/>
  <c r="NI229" i="53"/>
  <c r="NH229" i="53"/>
  <c r="NG229" i="53"/>
  <c r="NF229" i="53"/>
  <c r="NE229" i="53"/>
  <c r="ND229" i="53"/>
  <c r="NC229" i="53"/>
  <c r="NB229" i="53"/>
  <c r="NA229" i="53"/>
  <c r="MZ229" i="53"/>
  <c r="MY229" i="53"/>
  <c r="MX229" i="53"/>
  <c r="MW229" i="53"/>
  <c r="MV229" i="53"/>
  <c r="MU229" i="53"/>
  <c r="MT229" i="53"/>
  <c r="MS229" i="53"/>
  <c r="MR229" i="53"/>
  <c r="MP229" i="53"/>
  <c r="MN229" i="53"/>
  <c r="ML229" i="53"/>
  <c r="OF228" i="53"/>
  <c r="OE228" i="53"/>
  <c r="OD228" i="53"/>
  <c r="OC228" i="53"/>
  <c r="OB228" i="53"/>
  <c r="OA228" i="53"/>
  <c r="NZ228" i="53"/>
  <c r="NP228" i="53"/>
  <c r="NM228" i="53"/>
  <c r="NL228" i="53"/>
  <c r="NK228" i="53"/>
  <c r="NJ228" i="53"/>
  <c r="NI228" i="53"/>
  <c r="NH228" i="53"/>
  <c r="NG228" i="53"/>
  <c r="NF228" i="53"/>
  <c r="NE228" i="53"/>
  <c r="ND228" i="53"/>
  <c r="NC228" i="53"/>
  <c r="NB228" i="53"/>
  <c r="NA228" i="53"/>
  <c r="MZ228" i="53"/>
  <c r="MY228" i="53"/>
  <c r="MX228" i="53"/>
  <c r="MW228" i="53"/>
  <c r="MV228" i="53"/>
  <c r="MU228" i="53"/>
  <c r="MT228" i="53"/>
  <c r="MS228" i="53"/>
  <c r="MR228" i="53"/>
  <c r="MP228" i="53"/>
  <c r="MN228" i="53"/>
  <c r="ML228" i="53"/>
  <c r="OF227" i="53"/>
  <c r="OE227" i="53"/>
  <c r="OD227" i="53"/>
  <c r="OC227" i="53"/>
  <c r="OB227" i="53"/>
  <c r="OA227" i="53"/>
  <c r="NZ227" i="53"/>
  <c r="NP227" i="53"/>
  <c r="NM227" i="53"/>
  <c r="NL227" i="53"/>
  <c r="NK227" i="53"/>
  <c r="NJ227" i="53"/>
  <c r="NI227" i="53"/>
  <c r="NH227" i="53"/>
  <c r="NG227" i="53"/>
  <c r="NF227" i="53"/>
  <c r="NE227" i="53"/>
  <c r="ND227" i="53"/>
  <c r="NC227" i="53"/>
  <c r="NB227" i="53"/>
  <c r="NA227" i="53"/>
  <c r="MZ227" i="53"/>
  <c r="MY227" i="53"/>
  <c r="MX227" i="53"/>
  <c r="MW227" i="53"/>
  <c r="MV227" i="53"/>
  <c r="MU227" i="53"/>
  <c r="MT227" i="53"/>
  <c r="MS227" i="53"/>
  <c r="MR227" i="53"/>
  <c r="MP227" i="53"/>
  <c r="MN227" i="53"/>
  <c r="ML227" i="53"/>
  <c r="OF226" i="53"/>
  <c r="OE226" i="53"/>
  <c r="OD226" i="53"/>
  <c r="OC226" i="53"/>
  <c r="OB226" i="53"/>
  <c r="OA226" i="53"/>
  <c r="NZ226" i="53"/>
  <c r="NP226" i="53"/>
  <c r="NM226" i="53"/>
  <c r="NL226" i="53"/>
  <c r="NK226" i="53"/>
  <c r="NJ226" i="53"/>
  <c r="NI226" i="53"/>
  <c r="NH226" i="53"/>
  <c r="NG226" i="53"/>
  <c r="NF226" i="53"/>
  <c r="NE226" i="53"/>
  <c r="ND226" i="53"/>
  <c r="NC226" i="53"/>
  <c r="NB226" i="53"/>
  <c r="NA226" i="53"/>
  <c r="MZ226" i="53"/>
  <c r="MY226" i="53"/>
  <c r="MX226" i="53"/>
  <c r="MW226" i="53"/>
  <c r="MV226" i="53"/>
  <c r="MU226" i="53"/>
  <c r="MT226" i="53"/>
  <c r="MS226" i="53"/>
  <c r="MR226" i="53"/>
  <c r="MP226" i="53"/>
  <c r="MN226" i="53"/>
  <c r="ML226" i="53"/>
  <c r="OF225" i="53"/>
  <c r="OE225" i="53"/>
  <c r="OD225" i="53"/>
  <c r="OC225" i="53"/>
  <c r="OB225" i="53"/>
  <c r="OA225" i="53"/>
  <c r="NZ225" i="53"/>
  <c r="NP225" i="53"/>
  <c r="NM225" i="53"/>
  <c r="NL225" i="53"/>
  <c r="NK225" i="53"/>
  <c r="NJ225" i="53"/>
  <c r="NI225" i="53"/>
  <c r="NH225" i="53"/>
  <c r="NG225" i="53"/>
  <c r="NF225" i="53"/>
  <c r="NE225" i="53"/>
  <c r="ND225" i="53"/>
  <c r="NC225" i="53"/>
  <c r="NB225" i="53"/>
  <c r="NA225" i="53"/>
  <c r="MZ225" i="53"/>
  <c r="MY225" i="53"/>
  <c r="MX225" i="53"/>
  <c r="MW225" i="53"/>
  <c r="MV225" i="53"/>
  <c r="MU225" i="53"/>
  <c r="MT225" i="53"/>
  <c r="MS225" i="53"/>
  <c r="MR225" i="53"/>
  <c r="MP225" i="53"/>
  <c r="MN225" i="53"/>
  <c r="ML225" i="53"/>
  <c r="OF224" i="53"/>
  <c r="OE224" i="53"/>
  <c r="OD224" i="53"/>
  <c r="OC224" i="53"/>
  <c r="OB224" i="53"/>
  <c r="OA224" i="53"/>
  <c r="NZ224" i="53"/>
  <c r="NP224" i="53"/>
  <c r="NM224" i="53"/>
  <c r="NL224" i="53"/>
  <c r="NK224" i="53"/>
  <c r="NJ224" i="53"/>
  <c r="NI224" i="53"/>
  <c r="NH224" i="53"/>
  <c r="NG224" i="53"/>
  <c r="NF224" i="53"/>
  <c r="NE224" i="53"/>
  <c r="ND224" i="53"/>
  <c r="NC224" i="53"/>
  <c r="NB224" i="53"/>
  <c r="NA224" i="53"/>
  <c r="MZ224" i="53"/>
  <c r="MY224" i="53"/>
  <c r="MX224" i="53"/>
  <c r="MW224" i="53"/>
  <c r="MV224" i="53"/>
  <c r="MU224" i="53"/>
  <c r="MT224" i="53"/>
  <c r="MS224" i="53"/>
  <c r="MR224" i="53"/>
  <c r="MP224" i="53"/>
  <c r="MN224" i="53"/>
  <c r="ML224" i="53"/>
  <c r="OF223" i="53"/>
  <c r="OE223" i="53"/>
  <c r="OD223" i="53"/>
  <c r="OC223" i="53"/>
  <c r="OB223" i="53"/>
  <c r="OA223" i="53"/>
  <c r="NZ223" i="53"/>
  <c r="NP223" i="53"/>
  <c r="NM223" i="53"/>
  <c r="NL223" i="53"/>
  <c r="NK223" i="53"/>
  <c r="NJ223" i="53"/>
  <c r="NI223" i="53"/>
  <c r="NH223" i="53"/>
  <c r="NG223" i="53"/>
  <c r="NF223" i="53"/>
  <c r="NE223" i="53"/>
  <c r="ND223" i="53"/>
  <c r="NC223" i="53"/>
  <c r="NB223" i="53"/>
  <c r="NA223" i="53"/>
  <c r="MZ223" i="53"/>
  <c r="MY223" i="53"/>
  <c r="MX223" i="53"/>
  <c r="MW223" i="53"/>
  <c r="MV223" i="53"/>
  <c r="MU223" i="53"/>
  <c r="MT223" i="53"/>
  <c r="MS223" i="53"/>
  <c r="MR223" i="53"/>
  <c r="MP223" i="53"/>
  <c r="MN223" i="53"/>
  <c r="ML223" i="53"/>
  <c r="OF222" i="53"/>
  <c r="OE222" i="53"/>
  <c r="OD222" i="53"/>
  <c r="OC222" i="53"/>
  <c r="OB222" i="53"/>
  <c r="OA222" i="53"/>
  <c r="NZ222" i="53"/>
  <c r="NP222" i="53"/>
  <c r="NM222" i="53"/>
  <c r="NL222" i="53"/>
  <c r="NK222" i="53"/>
  <c r="NJ222" i="53"/>
  <c r="NI222" i="53"/>
  <c r="NH222" i="53"/>
  <c r="NG222" i="53"/>
  <c r="NF222" i="53"/>
  <c r="NE222" i="53"/>
  <c r="ND222" i="53"/>
  <c r="NC222" i="53"/>
  <c r="NB222" i="53"/>
  <c r="NA222" i="53"/>
  <c r="MZ222" i="53"/>
  <c r="MY222" i="53"/>
  <c r="MX222" i="53"/>
  <c r="MW222" i="53"/>
  <c r="MV222" i="53"/>
  <c r="MU222" i="53"/>
  <c r="MT222" i="53"/>
  <c r="MS222" i="53"/>
  <c r="MR222" i="53"/>
  <c r="MP222" i="53"/>
  <c r="MN222" i="53"/>
  <c r="ML222" i="53"/>
  <c r="OF221" i="53"/>
  <c r="OE221" i="53"/>
  <c r="OD221" i="53"/>
  <c r="OC221" i="53"/>
  <c r="OB221" i="53"/>
  <c r="OA221" i="53"/>
  <c r="NZ221" i="53"/>
  <c r="NP221" i="53"/>
  <c r="NM221" i="53"/>
  <c r="NL221" i="53"/>
  <c r="NK221" i="53"/>
  <c r="NJ221" i="53"/>
  <c r="NI221" i="53"/>
  <c r="NH221" i="53"/>
  <c r="NG221" i="53"/>
  <c r="NF221" i="53"/>
  <c r="NE221" i="53"/>
  <c r="ND221" i="53"/>
  <c r="NC221" i="53"/>
  <c r="NB221" i="53"/>
  <c r="NA221" i="53"/>
  <c r="MZ221" i="53"/>
  <c r="MY221" i="53"/>
  <c r="MX221" i="53"/>
  <c r="MW221" i="53"/>
  <c r="MV221" i="53"/>
  <c r="MU221" i="53"/>
  <c r="MT221" i="53"/>
  <c r="MS221" i="53"/>
  <c r="MR221" i="53"/>
  <c r="MP221" i="53"/>
  <c r="MN221" i="53"/>
  <c r="ML221" i="53"/>
  <c r="OF220" i="53"/>
  <c r="OE220" i="53"/>
  <c r="OD220" i="53"/>
  <c r="OC220" i="53"/>
  <c r="OB220" i="53"/>
  <c r="OA220" i="53"/>
  <c r="NZ220" i="53"/>
  <c r="NP220" i="53"/>
  <c r="NM220" i="53"/>
  <c r="NL220" i="53"/>
  <c r="NK220" i="53"/>
  <c r="NJ220" i="53"/>
  <c r="NI220" i="53"/>
  <c r="NH220" i="53"/>
  <c r="NG220" i="53"/>
  <c r="NF220" i="53"/>
  <c r="NE220" i="53"/>
  <c r="ND220" i="53"/>
  <c r="NC220" i="53"/>
  <c r="NB220" i="53"/>
  <c r="NA220" i="53"/>
  <c r="MZ220" i="53"/>
  <c r="MY220" i="53"/>
  <c r="MX220" i="53"/>
  <c r="MW220" i="53"/>
  <c r="MV220" i="53"/>
  <c r="MU220" i="53"/>
  <c r="MT220" i="53"/>
  <c r="MS220" i="53"/>
  <c r="MR220" i="53"/>
  <c r="MP220" i="53"/>
  <c r="MN220" i="53"/>
  <c r="ML220" i="53"/>
  <c r="OF219" i="53"/>
  <c r="OE219" i="53"/>
  <c r="OD219" i="53"/>
  <c r="OC219" i="53"/>
  <c r="OB219" i="53"/>
  <c r="OA219" i="53"/>
  <c r="NZ219" i="53"/>
  <c r="NP219" i="53"/>
  <c r="NM219" i="53"/>
  <c r="NL219" i="53"/>
  <c r="NK219" i="53"/>
  <c r="NJ219" i="53"/>
  <c r="NI219" i="53"/>
  <c r="NH219" i="53"/>
  <c r="NG219" i="53"/>
  <c r="NF219" i="53"/>
  <c r="NE219" i="53"/>
  <c r="ND219" i="53"/>
  <c r="NC219" i="53"/>
  <c r="NB219" i="53"/>
  <c r="NA219" i="53"/>
  <c r="MZ219" i="53"/>
  <c r="MY219" i="53"/>
  <c r="MX219" i="53"/>
  <c r="MW219" i="53"/>
  <c r="MV219" i="53"/>
  <c r="MU219" i="53"/>
  <c r="MT219" i="53"/>
  <c r="MS219" i="53"/>
  <c r="MR219" i="53"/>
  <c r="MP219" i="53"/>
  <c r="MN219" i="53"/>
  <c r="ML219" i="53"/>
  <c r="OF218" i="53"/>
  <c r="OE218" i="53"/>
  <c r="OD218" i="53"/>
  <c r="OC218" i="53"/>
  <c r="OB218" i="53"/>
  <c r="OA218" i="53"/>
  <c r="NZ218" i="53"/>
  <c r="NP218" i="53"/>
  <c r="NM218" i="53"/>
  <c r="NL218" i="53"/>
  <c r="NK218" i="53"/>
  <c r="NJ218" i="53"/>
  <c r="NI218" i="53"/>
  <c r="NH218" i="53"/>
  <c r="NG218" i="53"/>
  <c r="NF218" i="53"/>
  <c r="NE218" i="53"/>
  <c r="ND218" i="53"/>
  <c r="NC218" i="53"/>
  <c r="NB218" i="53"/>
  <c r="NA218" i="53"/>
  <c r="MZ218" i="53"/>
  <c r="MY218" i="53"/>
  <c r="MX218" i="53"/>
  <c r="MW218" i="53"/>
  <c r="MV218" i="53"/>
  <c r="MU218" i="53"/>
  <c r="MT218" i="53"/>
  <c r="MS218" i="53"/>
  <c r="MR218" i="53"/>
  <c r="MP218" i="53"/>
  <c r="MN218" i="53"/>
  <c r="ML218" i="53"/>
  <c r="OF217" i="53"/>
  <c r="OE217" i="53"/>
  <c r="OD217" i="53"/>
  <c r="OC217" i="53"/>
  <c r="OB217" i="53"/>
  <c r="OA217" i="53"/>
  <c r="NZ217" i="53"/>
  <c r="NP217" i="53"/>
  <c r="NM217" i="53"/>
  <c r="NL217" i="53"/>
  <c r="NK217" i="53"/>
  <c r="NJ217" i="53"/>
  <c r="NI217" i="53"/>
  <c r="NH217" i="53"/>
  <c r="NG217" i="53"/>
  <c r="NF217" i="53"/>
  <c r="NE217" i="53"/>
  <c r="ND217" i="53"/>
  <c r="NC217" i="53"/>
  <c r="NB217" i="53"/>
  <c r="NA217" i="53"/>
  <c r="MZ217" i="53"/>
  <c r="MY217" i="53"/>
  <c r="MX217" i="53"/>
  <c r="MW217" i="53"/>
  <c r="MV217" i="53"/>
  <c r="MU217" i="53"/>
  <c r="MT217" i="53"/>
  <c r="MS217" i="53"/>
  <c r="MR217" i="53"/>
  <c r="MP217" i="53"/>
  <c r="MN217" i="53"/>
  <c r="ML217" i="53"/>
  <c r="OF216" i="53"/>
  <c r="OE216" i="53"/>
  <c r="OD216" i="53"/>
  <c r="OC216" i="53"/>
  <c r="OB216" i="53"/>
  <c r="OA216" i="53"/>
  <c r="NZ216" i="53"/>
  <c r="NP216" i="53"/>
  <c r="NM216" i="53"/>
  <c r="NL216" i="53"/>
  <c r="NK216" i="53"/>
  <c r="NJ216" i="53"/>
  <c r="NI216" i="53"/>
  <c r="NH216" i="53"/>
  <c r="NG216" i="53"/>
  <c r="NF216" i="53"/>
  <c r="NE216" i="53"/>
  <c r="ND216" i="53"/>
  <c r="NC216" i="53"/>
  <c r="NB216" i="53"/>
  <c r="NA216" i="53"/>
  <c r="MZ216" i="53"/>
  <c r="MY216" i="53"/>
  <c r="MX216" i="53"/>
  <c r="MW216" i="53"/>
  <c r="MV216" i="53"/>
  <c r="MU216" i="53"/>
  <c r="MT216" i="53"/>
  <c r="MS216" i="53"/>
  <c r="MR216" i="53"/>
  <c r="MP216" i="53"/>
  <c r="MN216" i="53"/>
  <c r="ML216" i="53"/>
  <c r="OF215" i="53"/>
  <c r="OE215" i="53"/>
  <c r="OD215" i="53"/>
  <c r="OC215" i="53"/>
  <c r="OB215" i="53"/>
  <c r="OA215" i="53"/>
  <c r="NZ215" i="53"/>
  <c r="NP215" i="53"/>
  <c r="NM215" i="53"/>
  <c r="NL215" i="53"/>
  <c r="NK215" i="53"/>
  <c r="NJ215" i="53"/>
  <c r="NI215" i="53"/>
  <c r="NH215" i="53"/>
  <c r="NG215" i="53"/>
  <c r="NF215" i="53"/>
  <c r="NE215" i="53"/>
  <c r="ND215" i="53"/>
  <c r="NC215" i="53"/>
  <c r="NB215" i="53"/>
  <c r="NA215" i="53"/>
  <c r="MZ215" i="53"/>
  <c r="MY215" i="53"/>
  <c r="MX215" i="53"/>
  <c r="MW215" i="53"/>
  <c r="MV215" i="53"/>
  <c r="MU215" i="53"/>
  <c r="MT215" i="53"/>
  <c r="MS215" i="53"/>
  <c r="MR215" i="53"/>
  <c r="MP215" i="53"/>
  <c r="MN215" i="53"/>
  <c r="ML215" i="53"/>
  <c r="OF214" i="53"/>
  <c r="OE214" i="53"/>
  <c r="OD214" i="53"/>
  <c r="OC214" i="53"/>
  <c r="OB214" i="53"/>
  <c r="OA214" i="53"/>
  <c r="NZ214" i="53"/>
  <c r="NP214" i="53"/>
  <c r="NM214" i="53"/>
  <c r="NL214" i="53"/>
  <c r="NK214" i="53"/>
  <c r="NJ214" i="53"/>
  <c r="NI214" i="53"/>
  <c r="NH214" i="53"/>
  <c r="NG214" i="53"/>
  <c r="NF214" i="53"/>
  <c r="NE214" i="53"/>
  <c r="ND214" i="53"/>
  <c r="NC214" i="53"/>
  <c r="NB214" i="53"/>
  <c r="NA214" i="53"/>
  <c r="MZ214" i="53"/>
  <c r="MY214" i="53"/>
  <c r="MX214" i="53"/>
  <c r="MW214" i="53"/>
  <c r="MV214" i="53"/>
  <c r="MU214" i="53"/>
  <c r="MT214" i="53"/>
  <c r="MS214" i="53"/>
  <c r="MR214" i="53"/>
  <c r="MP214" i="53"/>
  <c r="MN214" i="53"/>
  <c r="ML214" i="53"/>
  <c r="OF213" i="53"/>
  <c r="OE213" i="53"/>
  <c r="OD213" i="53"/>
  <c r="OC213" i="53"/>
  <c r="OB213" i="53"/>
  <c r="OA213" i="53"/>
  <c r="NZ213" i="53"/>
  <c r="NP213" i="53"/>
  <c r="NM213" i="53"/>
  <c r="NL213" i="53"/>
  <c r="NK213" i="53"/>
  <c r="NJ213" i="53"/>
  <c r="NI213" i="53"/>
  <c r="NH213" i="53"/>
  <c r="NG213" i="53"/>
  <c r="NF213" i="53"/>
  <c r="NE213" i="53"/>
  <c r="ND213" i="53"/>
  <c r="NC213" i="53"/>
  <c r="NB213" i="53"/>
  <c r="NA213" i="53"/>
  <c r="MZ213" i="53"/>
  <c r="MY213" i="53"/>
  <c r="MX213" i="53"/>
  <c r="MW213" i="53"/>
  <c r="MV213" i="53"/>
  <c r="MU213" i="53"/>
  <c r="MT213" i="53"/>
  <c r="MS213" i="53"/>
  <c r="MR213" i="53"/>
  <c r="MP213" i="53"/>
  <c r="MN213" i="53"/>
  <c r="ML213" i="53"/>
  <c r="OF212" i="53"/>
  <c r="OE212" i="53"/>
  <c r="OD212" i="53"/>
  <c r="OC212" i="53"/>
  <c r="OB212" i="53"/>
  <c r="OA212" i="53"/>
  <c r="NZ212" i="53"/>
  <c r="NP212" i="53"/>
  <c r="NM212" i="53"/>
  <c r="NL212" i="53"/>
  <c r="NK212" i="53"/>
  <c r="NJ212" i="53"/>
  <c r="NI212" i="53"/>
  <c r="NH212" i="53"/>
  <c r="NG212" i="53"/>
  <c r="NF212" i="53"/>
  <c r="NE212" i="53"/>
  <c r="ND212" i="53"/>
  <c r="NC212" i="53"/>
  <c r="NB212" i="53"/>
  <c r="NA212" i="53"/>
  <c r="MZ212" i="53"/>
  <c r="MY212" i="53"/>
  <c r="MX212" i="53"/>
  <c r="MW212" i="53"/>
  <c r="MV212" i="53"/>
  <c r="MU212" i="53"/>
  <c r="MT212" i="53"/>
  <c r="MS212" i="53"/>
  <c r="MR212" i="53"/>
  <c r="MP212" i="53"/>
  <c r="MN212" i="53"/>
  <c r="ML212" i="53"/>
  <c r="OF211" i="53"/>
  <c r="OE211" i="53"/>
  <c r="OD211" i="53"/>
  <c r="OC211" i="53"/>
  <c r="OB211" i="53"/>
  <c r="OA211" i="53"/>
  <c r="NZ211" i="53"/>
  <c r="NP211" i="53"/>
  <c r="NM211" i="53"/>
  <c r="NL211" i="53"/>
  <c r="NK211" i="53"/>
  <c r="NJ211" i="53"/>
  <c r="NI211" i="53"/>
  <c r="NH211" i="53"/>
  <c r="NG211" i="53"/>
  <c r="NF211" i="53"/>
  <c r="NE211" i="53"/>
  <c r="ND211" i="53"/>
  <c r="NC211" i="53"/>
  <c r="NB211" i="53"/>
  <c r="NA211" i="53"/>
  <c r="MZ211" i="53"/>
  <c r="MY211" i="53"/>
  <c r="MX211" i="53"/>
  <c r="MW211" i="53"/>
  <c r="MV211" i="53"/>
  <c r="MU211" i="53"/>
  <c r="MT211" i="53"/>
  <c r="MS211" i="53"/>
  <c r="MR211" i="53"/>
  <c r="MP211" i="53"/>
  <c r="MN211" i="53"/>
  <c r="ML211" i="53"/>
  <c r="OF210" i="53"/>
  <c r="OE210" i="53"/>
  <c r="OD210" i="53"/>
  <c r="OC210" i="53"/>
  <c r="OB210" i="53"/>
  <c r="OA210" i="53"/>
  <c r="NZ210" i="53"/>
  <c r="NP210" i="53"/>
  <c r="NM210" i="53"/>
  <c r="NL210" i="53"/>
  <c r="NK210" i="53"/>
  <c r="NJ210" i="53"/>
  <c r="NI210" i="53"/>
  <c r="NH210" i="53"/>
  <c r="NG210" i="53"/>
  <c r="NF210" i="53"/>
  <c r="NE210" i="53"/>
  <c r="ND210" i="53"/>
  <c r="NC210" i="53"/>
  <c r="NB210" i="53"/>
  <c r="NA210" i="53"/>
  <c r="MZ210" i="53"/>
  <c r="MY210" i="53"/>
  <c r="MX210" i="53"/>
  <c r="MW210" i="53"/>
  <c r="MV210" i="53"/>
  <c r="MU210" i="53"/>
  <c r="MT210" i="53"/>
  <c r="MS210" i="53"/>
  <c r="MR210" i="53"/>
  <c r="MP210" i="53"/>
  <c r="MN210" i="53"/>
  <c r="ML210" i="53"/>
  <c r="OF209" i="53"/>
  <c r="OE209" i="53"/>
  <c r="OD209" i="53"/>
  <c r="OC209" i="53"/>
  <c r="OB209" i="53"/>
  <c r="OA209" i="53"/>
  <c r="NZ209" i="53"/>
  <c r="NP209" i="53"/>
  <c r="NM209" i="53"/>
  <c r="NL209" i="53"/>
  <c r="NK209" i="53"/>
  <c r="NJ209" i="53"/>
  <c r="NI209" i="53"/>
  <c r="NH209" i="53"/>
  <c r="NG209" i="53"/>
  <c r="NF209" i="53"/>
  <c r="NE209" i="53"/>
  <c r="ND209" i="53"/>
  <c r="NC209" i="53"/>
  <c r="NB209" i="53"/>
  <c r="NA209" i="53"/>
  <c r="MZ209" i="53"/>
  <c r="MY209" i="53"/>
  <c r="MX209" i="53"/>
  <c r="MW209" i="53"/>
  <c r="MV209" i="53"/>
  <c r="MU209" i="53"/>
  <c r="MT209" i="53"/>
  <c r="MS209" i="53"/>
  <c r="MR209" i="53"/>
  <c r="MP209" i="53"/>
  <c r="MN209" i="53"/>
  <c r="ML209" i="53"/>
  <c r="OF208" i="53"/>
  <c r="OE208" i="53"/>
  <c r="OD208" i="53"/>
  <c r="OC208" i="53"/>
  <c r="OB208" i="53"/>
  <c r="OA208" i="53"/>
  <c r="NZ208" i="53"/>
  <c r="NP208" i="53"/>
  <c r="NM208" i="53"/>
  <c r="NL208" i="53"/>
  <c r="NK208" i="53"/>
  <c r="NJ208" i="53"/>
  <c r="NI208" i="53"/>
  <c r="NH208" i="53"/>
  <c r="NG208" i="53"/>
  <c r="NF208" i="53"/>
  <c r="NE208" i="53"/>
  <c r="ND208" i="53"/>
  <c r="NC208" i="53"/>
  <c r="NB208" i="53"/>
  <c r="NA208" i="53"/>
  <c r="MZ208" i="53"/>
  <c r="MY208" i="53"/>
  <c r="MX208" i="53"/>
  <c r="MW208" i="53"/>
  <c r="MV208" i="53"/>
  <c r="MU208" i="53"/>
  <c r="MT208" i="53"/>
  <c r="MS208" i="53"/>
  <c r="MR208" i="53"/>
  <c r="MP208" i="53"/>
  <c r="MN208" i="53"/>
  <c r="ML208" i="53"/>
  <c r="OF207" i="53"/>
  <c r="OE207" i="53"/>
  <c r="OD207" i="53"/>
  <c r="OC207" i="53"/>
  <c r="OB207" i="53"/>
  <c r="OA207" i="53"/>
  <c r="NZ207" i="53"/>
  <c r="NP207" i="53"/>
  <c r="NM207" i="53"/>
  <c r="NL207" i="53"/>
  <c r="NK207" i="53"/>
  <c r="NJ207" i="53"/>
  <c r="NI207" i="53"/>
  <c r="NH207" i="53"/>
  <c r="NG207" i="53"/>
  <c r="NF207" i="53"/>
  <c r="NE207" i="53"/>
  <c r="ND207" i="53"/>
  <c r="NC207" i="53"/>
  <c r="NB207" i="53"/>
  <c r="NA207" i="53"/>
  <c r="MZ207" i="53"/>
  <c r="MY207" i="53"/>
  <c r="MX207" i="53"/>
  <c r="MW207" i="53"/>
  <c r="MV207" i="53"/>
  <c r="MU207" i="53"/>
  <c r="MT207" i="53"/>
  <c r="MS207" i="53"/>
  <c r="MR207" i="53"/>
  <c r="MP207" i="53"/>
  <c r="MN207" i="53"/>
  <c r="ML207" i="53"/>
  <c r="OF206" i="53"/>
  <c r="OE206" i="53"/>
  <c r="OD206" i="53"/>
  <c r="OC206" i="53"/>
  <c r="OB206" i="53"/>
  <c r="OA206" i="53"/>
  <c r="NZ206" i="53"/>
  <c r="NP206" i="53"/>
  <c r="NM206" i="53"/>
  <c r="NL206" i="53"/>
  <c r="NK206" i="53"/>
  <c r="NJ206" i="53"/>
  <c r="NI206" i="53"/>
  <c r="NH206" i="53"/>
  <c r="NG206" i="53"/>
  <c r="NF206" i="53"/>
  <c r="NE206" i="53"/>
  <c r="ND206" i="53"/>
  <c r="NC206" i="53"/>
  <c r="NB206" i="53"/>
  <c r="NA206" i="53"/>
  <c r="MZ206" i="53"/>
  <c r="MY206" i="53"/>
  <c r="MX206" i="53"/>
  <c r="MW206" i="53"/>
  <c r="MV206" i="53"/>
  <c r="MU206" i="53"/>
  <c r="MT206" i="53"/>
  <c r="MS206" i="53"/>
  <c r="MR206" i="53"/>
  <c r="MP206" i="53"/>
  <c r="MN206" i="53"/>
  <c r="ML206" i="53"/>
  <c r="OF205" i="53"/>
  <c r="OE205" i="53"/>
  <c r="OD205" i="53"/>
  <c r="OC205" i="53"/>
  <c r="OB205" i="53"/>
  <c r="OA205" i="53"/>
  <c r="NZ205" i="53"/>
  <c r="NP205" i="53"/>
  <c r="NM205" i="53"/>
  <c r="NL205" i="53"/>
  <c r="NK205" i="53"/>
  <c r="NJ205" i="53"/>
  <c r="NI205" i="53"/>
  <c r="NH205" i="53"/>
  <c r="NG205" i="53"/>
  <c r="NF205" i="53"/>
  <c r="NE205" i="53"/>
  <c r="ND205" i="53"/>
  <c r="NC205" i="53"/>
  <c r="NB205" i="53"/>
  <c r="NA205" i="53"/>
  <c r="MZ205" i="53"/>
  <c r="MY205" i="53"/>
  <c r="MX205" i="53"/>
  <c r="MW205" i="53"/>
  <c r="MV205" i="53"/>
  <c r="MU205" i="53"/>
  <c r="MT205" i="53"/>
  <c r="MS205" i="53"/>
  <c r="MR205" i="53"/>
  <c r="MP205" i="53"/>
  <c r="MN205" i="53"/>
  <c r="ML205" i="53"/>
  <c r="OF204" i="53"/>
  <c r="OE204" i="53"/>
  <c r="OD204" i="53"/>
  <c r="OC204" i="53"/>
  <c r="OB204" i="53"/>
  <c r="OA204" i="53"/>
  <c r="NZ204" i="53"/>
  <c r="NP204" i="53"/>
  <c r="NM204" i="53"/>
  <c r="NL204" i="53"/>
  <c r="NK204" i="53"/>
  <c r="NJ204" i="53"/>
  <c r="NI204" i="53"/>
  <c r="NH204" i="53"/>
  <c r="NG204" i="53"/>
  <c r="NF204" i="53"/>
  <c r="NE204" i="53"/>
  <c r="ND204" i="53"/>
  <c r="NC204" i="53"/>
  <c r="NB204" i="53"/>
  <c r="NA204" i="53"/>
  <c r="MZ204" i="53"/>
  <c r="MY204" i="53"/>
  <c r="MX204" i="53"/>
  <c r="MW204" i="53"/>
  <c r="MV204" i="53"/>
  <c r="MU204" i="53"/>
  <c r="MT204" i="53"/>
  <c r="MS204" i="53"/>
  <c r="MR204" i="53"/>
  <c r="MP204" i="53"/>
  <c r="MN204" i="53"/>
  <c r="ML204" i="53"/>
  <c r="OF203" i="53"/>
  <c r="OE203" i="53"/>
  <c r="OD203" i="53"/>
  <c r="OC203" i="53"/>
  <c r="OB203" i="53"/>
  <c r="OA203" i="53"/>
  <c r="NZ203" i="53"/>
  <c r="NP203" i="53"/>
  <c r="NM203" i="53"/>
  <c r="NL203" i="53"/>
  <c r="NK203" i="53"/>
  <c r="NJ203" i="53"/>
  <c r="NI203" i="53"/>
  <c r="NH203" i="53"/>
  <c r="NG203" i="53"/>
  <c r="NF203" i="53"/>
  <c r="NE203" i="53"/>
  <c r="ND203" i="53"/>
  <c r="NC203" i="53"/>
  <c r="NB203" i="53"/>
  <c r="NA203" i="53"/>
  <c r="MZ203" i="53"/>
  <c r="MY203" i="53"/>
  <c r="MX203" i="53"/>
  <c r="MW203" i="53"/>
  <c r="MV203" i="53"/>
  <c r="MU203" i="53"/>
  <c r="MT203" i="53"/>
  <c r="MS203" i="53"/>
  <c r="MR203" i="53"/>
  <c r="MP203" i="53"/>
  <c r="MN203" i="53"/>
  <c r="ML203" i="53"/>
  <c r="OF202" i="53"/>
  <c r="OE202" i="53"/>
  <c r="OD202" i="53"/>
  <c r="OC202" i="53"/>
  <c r="OB202" i="53"/>
  <c r="OA202" i="53"/>
  <c r="NZ202" i="53"/>
  <c r="NP202" i="53"/>
  <c r="NM202" i="53"/>
  <c r="NL202" i="53"/>
  <c r="NK202" i="53"/>
  <c r="NJ202" i="53"/>
  <c r="NI202" i="53"/>
  <c r="NH202" i="53"/>
  <c r="NG202" i="53"/>
  <c r="NF202" i="53"/>
  <c r="NE202" i="53"/>
  <c r="ND202" i="53"/>
  <c r="NC202" i="53"/>
  <c r="NB202" i="53"/>
  <c r="NA202" i="53"/>
  <c r="MZ202" i="53"/>
  <c r="MY202" i="53"/>
  <c r="MX202" i="53"/>
  <c r="MW202" i="53"/>
  <c r="MV202" i="53"/>
  <c r="MU202" i="53"/>
  <c r="MT202" i="53"/>
  <c r="MS202" i="53"/>
  <c r="MR202" i="53"/>
  <c r="MP202" i="53"/>
  <c r="MN202" i="53"/>
  <c r="ML202" i="53"/>
  <c r="OF201" i="53"/>
  <c r="OE201" i="53"/>
  <c r="OD201" i="53"/>
  <c r="OC201" i="53"/>
  <c r="OB201" i="53"/>
  <c r="OA201" i="53"/>
  <c r="NZ201" i="53"/>
  <c r="NP201" i="53"/>
  <c r="NM201" i="53"/>
  <c r="NL201" i="53"/>
  <c r="NK201" i="53"/>
  <c r="NJ201" i="53"/>
  <c r="NI201" i="53"/>
  <c r="NH201" i="53"/>
  <c r="NG201" i="53"/>
  <c r="NF201" i="53"/>
  <c r="NE201" i="53"/>
  <c r="ND201" i="53"/>
  <c r="NC201" i="53"/>
  <c r="NB201" i="53"/>
  <c r="NA201" i="53"/>
  <c r="MZ201" i="53"/>
  <c r="MY201" i="53"/>
  <c r="MX201" i="53"/>
  <c r="MW201" i="53"/>
  <c r="MV201" i="53"/>
  <c r="MU201" i="53"/>
  <c r="MT201" i="53"/>
  <c r="MS201" i="53"/>
  <c r="MR201" i="53"/>
  <c r="MP201" i="53"/>
  <c r="MN201" i="53"/>
  <c r="ML201" i="53"/>
  <c r="OF200" i="53"/>
  <c r="OE200" i="53"/>
  <c r="OD200" i="53"/>
  <c r="OC200" i="53"/>
  <c r="OB200" i="53"/>
  <c r="OA200" i="53"/>
  <c r="NZ200" i="53"/>
  <c r="NP200" i="53"/>
  <c r="NM200" i="53"/>
  <c r="NL200" i="53"/>
  <c r="NK200" i="53"/>
  <c r="NJ200" i="53"/>
  <c r="NI200" i="53"/>
  <c r="NH200" i="53"/>
  <c r="NG200" i="53"/>
  <c r="NF200" i="53"/>
  <c r="NE200" i="53"/>
  <c r="ND200" i="53"/>
  <c r="NC200" i="53"/>
  <c r="NB200" i="53"/>
  <c r="NA200" i="53"/>
  <c r="MZ200" i="53"/>
  <c r="MY200" i="53"/>
  <c r="MX200" i="53"/>
  <c r="MW200" i="53"/>
  <c r="MV200" i="53"/>
  <c r="MU200" i="53"/>
  <c r="MT200" i="53"/>
  <c r="MS200" i="53"/>
  <c r="MR200" i="53"/>
  <c r="MP200" i="53"/>
  <c r="MN200" i="53"/>
  <c r="ML200" i="53"/>
  <c r="OF199" i="53"/>
  <c r="OE199" i="53"/>
  <c r="OD199" i="53"/>
  <c r="OC199" i="53"/>
  <c r="OB199" i="53"/>
  <c r="OA199" i="53"/>
  <c r="NZ199" i="53"/>
  <c r="NP199" i="53"/>
  <c r="NM199" i="53"/>
  <c r="NL199" i="53"/>
  <c r="NK199" i="53"/>
  <c r="NJ199" i="53"/>
  <c r="NI199" i="53"/>
  <c r="NH199" i="53"/>
  <c r="NG199" i="53"/>
  <c r="NF199" i="53"/>
  <c r="NE199" i="53"/>
  <c r="ND199" i="53"/>
  <c r="NC199" i="53"/>
  <c r="NB199" i="53"/>
  <c r="NA199" i="53"/>
  <c r="MZ199" i="53"/>
  <c r="MY199" i="53"/>
  <c r="MX199" i="53"/>
  <c r="MW199" i="53"/>
  <c r="MV199" i="53"/>
  <c r="MU199" i="53"/>
  <c r="MT199" i="53"/>
  <c r="MS199" i="53"/>
  <c r="MR199" i="53"/>
  <c r="MP199" i="53"/>
  <c r="MN199" i="53"/>
  <c r="ML199" i="53"/>
  <c r="OF198" i="53"/>
  <c r="OE198" i="53"/>
  <c r="OD198" i="53"/>
  <c r="OC198" i="53"/>
  <c r="OB198" i="53"/>
  <c r="OA198" i="53"/>
  <c r="NZ198" i="53"/>
  <c r="NP198" i="53"/>
  <c r="NM198" i="53"/>
  <c r="NL198" i="53"/>
  <c r="NK198" i="53"/>
  <c r="NJ198" i="53"/>
  <c r="NI198" i="53"/>
  <c r="NH198" i="53"/>
  <c r="NG198" i="53"/>
  <c r="NF198" i="53"/>
  <c r="NE198" i="53"/>
  <c r="ND198" i="53"/>
  <c r="NC198" i="53"/>
  <c r="NB198" i="53"/>
  <c r="NA198" i="53"/>
  <c r="MZ198" i="53"/>
  <c r="MY198" i="53"/>
  <c r="MX198" i="53"/>
  <c r="MW198" i="53"/>
  <c r="MV198" i="53"/>
  <c r="MU198" i="53"/>
  <c r="MT198" i="53"/>
  <c r="MS198" i="53"/>
  <c r="MR198" i="53"/>
  <c r="MP198" i="53"/>
  <c r="MN198" i="53"/>
  <c r="ML198" i="53"/>
  <c r="OF197" i="53"/>
  <c r="OE197" i="53"/>
  <c r="OD197" i="53"/>
  <c r="OC197" i="53"/>
  <c r="OB197" i="53"/>
  <c r="OA197" i="53"/>
  <c r="NZ197" i="53"/>
  <c r="NP197" i="53"/>
  <c r="NM197" i="53"/>
  <c r="NL197" i="53"/>
  <c r="NK197" i="53"/>
  <c r="NJ197" i="53"/>
  <c r="NI197" i="53"/>
  <c r="NH197" i="53"/>
  <c r="NG197" i="53"/>
  <c r="NF197" i="53"/>
  <c r="NE197" i="53"/>
  <c r="ND197" i="53"/>
  <c r="NC197" i="53"/>
  <c r="NB197" i="53"/>
  <c r="NA197" i="53"/>
  <c r="MZ197" i="53"/>
  <c r="MY197" i="53"/>
  <c r="MX197" i="53"/>
  <c r="MW197" i="53"/>
  <c r="MV197" i="53"/>
  <c r="MU197" i="53"/>
  <c r="MT197" i="53"/>
  <c r="MS197" i="53"/>
  <c r="MR197" i="53"/>
  <c r="MP197" i="53"/>
  <c r="MN197" i="53"/>
  <c r="ML197" i="53"/>
  <c r="OF196" i="53"/>
  <c r="OE196" i="53"/>
  <c r="OD196" i="53"/>
  <c r="OC196" i="53"/>
  <c r="OB196" i="53"/>
  <c r="OA196" i="53"/>
  <c r="NZ196" i="53"/>
  <c r="NP196" i="53"/>
  <c r="NM196" i="53"/>
  <c r="NL196" i="53"/>
  <c r="NK196" i="53"/>
  <c r="NJ196" i="53"/>
  <c r="NI196" i="53"/>
  <c r="NH196" i="53"/>
  <c r="NG196" i="53"/>
  <c r="NF196" i="53"/>
  <c r="NE196" i="53"/>
  <c r="ND196" i="53"/>
  <c r="NC196" i="53"/>
  <c r="NB196" i="53"/>
  <c r="NA196" i="53"/>
  <c r="MZ196" i="53"/>
  <c r="MY196" i="53"/>
  <c r="MX196" i="53"/>
  <c r="MW196" i="53"/>
  <c r="MV196" i="53"/>
  <c r="MU196" i="53"/>
  <c r="MT196" i="53"/>
  <c r="MS196" i="53"/>
  <c r="MR196" i="53"/>
  <c r="MP196" i="53"/>
  <c r="MN196" i="53"/>
  <c r="ML196" i="53"/>
  <c r="OF195" i="53"/>
  <c r="OE195" i="53"/>
  <c r="OD195" i="53"/>
  <c r="OC195" i="53"/>
  <c r="OB195" i="53"/>
  <c r="OA195" i="53"/>
  <c r="NZ195" i="53"/>
  <c r="NP195" i="53"/>
  <c r="NM195" i="53"/>
  <c r="NL195" i="53"/>
  <c r="NK195" i="53"/>
  <c r="NJ195" i="53"/>
  <c r="NI195" i="53"/>
  <c r="NH195" i="53"/>
  <c r="NG195" i="53"/>
  <c r="NF195" i="53"/>
  <c r="NE195" i="53"/>
  <c r="ND195" i="53"/>
  <c r="NC195" i="53"/>
  <c r="NB195" i="53"/>
  <c r="NA195" i="53"/>
  <c r="MZ195" i="53"/>
  <c r="MY195" i="53"/>
  <c r="MX195" i="53"/>
  <c r="MW195" i="53"/>
  <c r="MV195" i="53"/>
  <c r="MU195" i="53"/>
  <c r="MT195" i="53"/>
  <c r="MS195" i="53"/>
  <c r="MR195" i="53"/>
  <c r="MP195" i="53"/>
  <c r="MN195" i="53"/>
  <c r="ML195" i="53"/>
  <c r="OF194" i="53"/>
  <c r="OE194" i="53"/>
  <c r="OD194" i="53"/>
  <c r="OC194" i="53"/>
  <c r="OB194" i="53"/>
  <c r="OA194" i="53"/>
  <c r="NZ194" i="53"/>
  <c r="NP194" i="53"/>
  <c r="NM194" i="53"/>
  <c r="NL194" i="53"/>
  <c r="NK194" i="53"/>
  <c r="NJ194" i="53"/>
  <c r="NI194" i="53"/>
  <c r="NH194" i="53"/>
  <c r="NG194" i="53"/>
  <c r="NF194" i="53"/>
  <c r="NE194" i="53"/>
  <c r="ND194" i="53"/>
  <c r="NC194" i="53"/>
  <c r="NB194" i="53"/>
  <c r="NA194" i="53"/>
  <c r="MZ194" i="53"/>
  <c r="MY194" i="53"/>
  <c r="MX194" i="53"/>
  <c r="MW194" i="53"/>
  <c r="MV194" i="53"/>
  <c r="MU194" i="53"/>
  <c r="MT194" i="53"/>
  <c r="MS194" i="53"/>
  <c r="MR194" i="53"/>
  <c r="MP194" i="53"/>
  <c r="MN194" i="53"/>
  <c r="ML194" i="53"/>
  <c r="OF193" i="53"/>
  <c r="OE193" i="53"/>
  <c r="OD193" i="53"/>
  <c r="OC193" i="53"/>
  <c r="OB193" i="53"/>
  <c r="OA193" i="53"/>
  <c r="NZ193" i="53"/>
  <c r="NP193" i="53"/>
  <c r="NM193" i="53"/>
  <c r="NL193" i="53"/>
  <c r="NK193" i="53"/>
  <c r="NJ193" i="53"/>
  <c r="NI193" i="53"/>
  <c r="NH193" i="53"/>
  <c r="NG193" i="53"/>
  <c r="NF193" i="53"/>
  <c r="NE193" i="53"/>
  <c r="ND193" i="53"/>
  <c r="NC193" i="53"/>
  <c r="NB193" i="53"/>
  <c r="NA193" i="53"/>
  <c r="MZ193" i="53"/>
  <c r="MY193" i="53"/>
  <c r="MX193" i="53"/>
  <c r="MW193" i="53"/>
  <c r="MV193" i="53"/>
  <c r="MU193" i="53"/>
  <c r="MT193" i="53"/>
  <c r="MS193" i="53"/>
  <c r="MR193" i="53"/>
  <c r="MP193" i="53"/>
  <c r="MN193" i="53"/>
  <c r="ML193" i="53"/>
  <c r="OF192" i="53"/>
  <c r="OE192" i="53"/>
  <c r="OD192" i="53"/>
  <c r="OC192" i="53"/>
  <c r="OB192" i="53"/>
  <c r="OA192" i="53"/>
  <c r="NZ192" i="53"/>
  <c r="NP192" i="53"/>
  <c r="NM192" i="53"/>
  <c r="NL192" i="53"/>
  <c r="NK192" i="53"/>
  <c r="NJ192" i="53"/>
  <c r="NI192" i="53"/>
  <c r="NH192" i="53"/>
  <c r="NG192" i="53"/>
  <c r="NF192" i="53"/>
  <c r="NE192" i="53"/>
  <c r="ND192" i="53"/>
  <c r="NC192" i="53"/>
  <c r="NB192" i="53"/>
  <c r="NA192" i="53"/>
  <c r="MZ192" i="53"/>
  <c r="MY192" i="53"/>
  <c r="MX192" i="53"/>
  <c r="MW192" i="53"/>
  <c r="MV192" i="53"/>
  <c r="MU192" i="53"/>
  <c r="MT192" i="53"/>
  <c r="MS192" i="53"/>
  <c r="MR192" i="53"/>
  <c r="MP192" i="53"/>
  <c r="MN192" i="53"/>
  <c r="ML192" i="53"/>
  <c r="OF191" i="53"/>
  <c r="OE191" i="53"/>
  <c r="OD191" i="53"/>
  <c r="OC191" i="53"/>
  <c r="OB191" i="53"/>
  <c r="OA191" i="53"/>
  <c r="NZ191" i="53"/>
  <c r="NP191" i="53"/>
  <c r="NM191" i="53"/>
  <c r="NL191" i="53"/>
  <c r="NK191" i="53"/>
  <c r="NJ191" i="53"/>
  <c r="NI191" i="53"/>
  <c r="NH191" i="53"/>
  <c r="NG191" i="53"/>
  <c r="NF191" i="53"/>
  <c r="NE191" i="53"/>
  <c r="ND191" i="53"/>
  <c r="NC191" i="53"/>
  <c r="NB191" i="53"/>
  <c r="NA191" i="53"/>
  <c r="MZ191" i="53"/>
  <c r="MY191" i="53"/>
  <c r="MX191" i="53"/>
  <c r="MW191" i="53"/>
  <c r="MV191" i="53"/>
  <c r="MU191" i="53"/>
  <c r="MT191" i="53"/>
  <c r="MS191" i="53"/>
  <c r="MR191" i="53"/>
  <c r="MP191" i="53"/>
  <c r="MN191" i="53"/>
  <c r="ML191" i="53"/>
  <c r="OF190" i="53"/>
  <c r="OE190" i="53"/>
  <c r="OD190" i="53"/>
  <c r="OC190" i="53"/>
  <c r="OB190" i="53"/>
  <c r="OA190" i="53"/>
  <c r="NZ190" i="53"/>
  <c r="NP190" i="53"/>
  <c r="NM190" i="53"/>
  <c r="NL190" i="53"/>
  <c r="NK190" i="53"/>
  <c r="NJ190" i="53"/>
  <c r="NI190" i="53"/>
  <c r="NH190" i="53"/>
  <c r="NG190" i="53"/>
  <c r="NF190" i="53"/>
  <c r="NE190" i="53"/>
  <c r="ND190" i="53"/>
  <c r="NC190" i="53"/>
  <c r="NB190" i="53"/>
  <c r="NA190" i="53"/>
  <c r="MZ190" i="53"/>
  <c r="MY190" i="53"/>
  <c r="MX190" i="53"/>
  <c r="MW190" i="53"/>
  <c r="MV190" i="53"/>
  <c r="MU190" i="53"/>
  <c r="MT190" i="53"/>
  <c r="MS190" i="53"/>
  <c r="MR190" i="53"/>
  <c r="MP190" i="53"/>
  <c r="MN190" i="53"/>
  <c r="ML190" i="53"/>
  <c r="OF189" i="53"/>
  <c r="OE189" i="53"/>
  <c r="OD189" i="53"/>
  <c r="OC189" i="53"/>
  <c r="OB189" i="53"/>
  <c r="OA189" i="53"/>
  <c r="NZ189" i="53"/>
  <c r="NP189" i="53"/>
  <c r="NM189" i="53"/>
  <c r="NL189" i="53"/>
  <c r="NK189" i="53"/>
  <c r="NJ189" i="53"/>
  <c r="NI189" i="53"/>
  <c r="NH189" i="53"/>
  <c r="NG189" i="53"/>
  <c r="NF189" i="53"/>
  <c r="NE189" i="53"/>
  <c r="ND189" i="53"/>
  <c r="NC189" i="53"/>
  <c r="NB189" i="53"/>
  <c r="NA189" i="53"/>
  <c r="MZ189" i="53"/>
  <c r="MY189" i="53"/>
  <c r="MX189" i="53"/>
  <c r="MW189" i="53"/>
  <c r="MV189" i="53"/>
  <c r="MU189" i="53"/>
  <c r="MT189" i="53"/>
  <c r="MS189" i="53"/>
  <c r="MR189" i="53"/>
  <c r="MP189" i="53"/>
  <c r="MN189" i="53"/>
  <c r="ML189" i="53"/>
  <c r="OF188" i="53"/>
  <c r="OE188" i="53"/>
  <c r="OD188" i="53"/>
  <c r="OC188" i="53"/>
  <c r="OB188" i="53"/>
  <c r="OA188" i="53"/>
  <c r="NZ188" i="53"/>
  <c r="NP188" i="53"/>
  <c r="NM188" i="53"/>
  <c r="NL188" i="53"/>
  <c r="NK188" i="53"/>
  <c r="NJ188" i="53"/>
  <c r="NI188" i="53"/>
  <c r="NH188" i="53"/>
  <c r="NG188" i="53"/>
  <c r="NF188" i="53"/>
  <c r="NE188" i="53"/>
  <c r="ND188" i="53"/>
  <c r="NC188" i="53"/>
  <c r="NB188" i="53"/>
  <c r="NA188" i="53"/>
  <c r="MZ188" i="53"/>
  <c r="MY188" i="53"/>
  <c r="MX188" i="53"/>
  <c r="MW188" i="53"/>
  <c r="MV188" i="53"/>
  <c r="MU188" i="53"/>
  <c r="MT188" i="53"/>
  <c r="MS188" i="53"/>
  <c r="MR188" i="53"/>
  <c r="MP188" i="53"/>
  <c r="MN188" i="53"/>
  <c r="ML188" i="53"/>
  <c r="OF187" i="53"/>
  <c r="OE187" i="53"/>
  <c r="OD187" i="53"/>
  <c r="OC187" i="53"/>
  <c r="OB187" i="53"/>
  <c r="OA187" i="53"/>
  <c r="NZ187" i="53"/>
  <c r="NP187" i="53"/>
  <c r="NM187" i="53"/>
  <c r="NL187" i="53"/>
  <c r="NK187" i="53"/>
  <c r="NJ187" i="53"/>
  <c r="NI187" i="53"/>
  <c r="NH187" i="53"/>
  <c r="NG187" i="53"/>
  <c r="NF187" i="53"/>
  <c r="NE187" i="53"/>
  <c r="ND187" i="53"/>
  <c r="NC187" i="53"/>
  <c r="NB187" i="53"/>
  <c r="NA187" i="53"/>
  <c r="MZ187" i="53"/>
  <c r="MY187" i="53"/>
  <c r="MX187" i="53"/>
  <c r="MW187" i="53"/>
  <c r="MV187" i="53"/>
  <c r="MU187" i="53"/>
  <c r="MT187" i="53"/>
  <c r="MS187" i="53"/>
  <c r="MR187" i="53"/>
  <c r="MP187" i="53"/>
  <c r="MN187" i="53"/>
  <c r="ML187" i="53"/>
  <c r="OF186" i="53"/>
  <c r="OE186" i="53"/>
  <c r="OD186" i="53"/>
  <c r="OC186" i="53"/>
  <c r="OB186" i="53"/>
  <c r="OA186" i="53"/>
  <c r="NZ186" i="53"/>
  <c r="NP186" i="53"/>
  <c r="NM186" i="53"/>
  <c r="NL186" i="53"/>
  <c r="NK186" i="53"/>
  <c r="NJ186" i="53"/>
  <c r="NI186" i="53"/>
  <c r="NH186" i="53"/>
  <c r="NG186" i="53"/>
  <c r="NF186" i="53"/>
  <c r="NE186" i="53"/>
  <c r="ND186" i="53"/>
  <c r="NC186" i="53"/>
  <c r="NB186" i="53"/>
  <c r="NA186" i="53"/>
  <c r="MZ186" i="53"/>
  <c r="MY186" i="53"/>
  <c r="MX186" i="53"/>
  <c r="MW186" i="53"/>
  <c r="MV186" i="53"/>
  <c r="MU186" i="53"/>
  <c r="MT186" i="53"/>
  <c r="MS186" i="53"/>
  <c r="MR186" i="53"/>
  <c r="MP186" i="53"/>
  <c r="MN186" i="53"/>
  <c r="ML186" i="53"/>
  <c r="OF185" i="53"/>
  <c r="OE185" i="53"/>
  <c r="OD185" i="53"/>
  <c r="OC185" i="53"/>
  <c r="OB185" i="53"/>
  <c r="OA185" i="53"/>
  <c r="NZ185" i="53"/>
  <c r="NP185" i="53"/>
  <c r="NM185" i="53"/>
  <c r="NL185" i="53"/>
  <c r="NK185" i="53"/>
  <c r="NJ185" i="53"/>
  <c r="NI185" i="53"/>
  <c r="NH185" i="53"/>
  <c r="NG185" i="53"/>
  <c r="NF185" i="53"/>
  <c r="NE185" i="53"/>
  <c r="ND185" i="53"/>
  <c r="NC185" i="53"/>
  <c r="NB185" i="53"/>
  <c r="NA185" i="53"/>
  <c r="MZ185" i="53"/>
  <c r="MY185" i="53"/>
  <c r="MX185" i="53"/>
  <c r="MW185" i="53"/>
  <c r="MV185" i="53"/>
  <c r="MU185" i="53"/>
  <c r="MT185" i="53"/>
  <c r="MS185" i="53"/>
  <c r="MR185" i="53"/>
  <c r="MP185" i="53"/>
  <c r="MN185" i="53"/>
  <c r="ML185" i="53"/>
  <c r="OF184" i="53"/>
  <c r="OE184" i="53"/>
  <c r="OD184" i="53"/>
  <c r="OC184" i="53"/>
  <c r="OB184" i="53"/>
  <c r="OA184" i="53"/>
  <c r="NZ184" i="53"/>
  <c r="NP184" i="53"/>
  <c r="NM184" i="53"/>
  <c r="NL184" i="53"/>
  <c r="NK184" i="53"/>
  <c r="NJ184" i="53"/>
  <c r="NI184" i="53"/>
  <c r="NH184" i="53"/>
  <c r="NG184" i="53"/>
  <c r="NF184" i="53"/>
  <c r="NE184" i="53"/>
  <c r="ND184" i="53"/>
  <c r="NC184" i="53"/>
  <c r="NB184" i="53"/>
  <c r="NA184" i="53"/>
  <c r="MZ184" i="53"/>
  <c r="MY184" i="53"/>
  <c r="MX184" i="53"/>
  <c r="MW184" i="53"/>
  <c r="MV184" i="53"/>
  <c r="MU184" i="53"/>
  <c r="MT184" i="53"/>
  <c r="MS184" i="53"/>
  <c r="MR184" i="53"/>
  <c r="MP184" i="53"/>
  <c r="MN184" i="53"/>
  <c r="ML184" i="53"/>
  <c r="OF183" i="53"/>
  <c r="OE183" i="53"/>
  <c r="OD183" i="53"/>
  <c r="OC183" i="53"/>
  <c r="OB183" i="53"/>
  <c r="OA183" i="53"/>
  <c r="NZ183" i="53"/>
  <c r="NP183" i="53"/>
  <c r="NM183" i="53"/>
  <c r="NL183" i="53"/>
  <c r="NK183" i="53"/>
  <c r="NJ183" i="53"/>
  <c r="NI183" i="53"/>
  <c r="NH183" i="53"/>
  <c r="NG183" i="53"/>
  <c r="NF183" i="53"/>
  <c r="NE183" i="53"/>
  <c r="ND183" i="53"/>
  <c r="NC183" i="53"/>
  <c r="NB183" i="53"/>
  <c r="NA183" i="53"/>
  <c r="MZ183" i="53"/>
  <c r="MY183" i="53"/>
  <c r="MX183" i="53"/>
  <c r="MW183" i="53"/>
  <c r="MV183" i="53"/>
  <c r="MU183" i="53"/>
  <c r="MT183" i="53"/>
  <c r="MS183" i="53"/>
  <c r="MR183" i="53"/>
  <c r="MP183" i="53"/>
  <c r="MN183" i="53"/>
  <c r="ML183" i="53"/>
  <c r="OF182" i="53"/>
  <c r="OE182" i="53"/>
  <c r="OD182" i="53"/>
  <c r="OC182" i="53"/>
  <c r="OB182" i="53"/>
  <c r="OA182" i="53"/>
  <c r="NZ182" i="53"/>
  <c r="NP182" i="53"/>
  <c r="NM182" i="53"/>
  <c r="NL182" i="53"/>
  <c r="NK182" i="53"/>
  <c r="NJ182" i="53"/>
  <c r="NI182" i="53"/>
  <c r="NH182" i="53"/>
  <c r="NG182" i="53"/>
  <c r="NF182" i="53"/>
  <c r="NE182" i="53"/>
  <c r="ND182" i="53"/>
  <c r="NC182" i="53"/>
  <c r="NB182" i="53"/>
  <c r="NA182" i="53"/>
  <c r="MZ182" i="53"/>
  <c r="MY182" i="53"/>
  <c r="MX182" i="53"/>
  <c r="MW182" i="53"/>
  <c r="MV182" i="53"/>
  <c r="MU182" i="53"/>
  <c r="MT182" i="53"/>
  <c r="MS182" i="53"/>
  <c r="MR182" i="53"/>
  <c r="MP182" i="53"/>
  <c r="MN182" i="53"/>
  <c r="ML182" i="53"/>
  <c r="OF181" i="53"/>
  <c r="OE181" i="53"/>
  <c r="OD181" i="53"/>
  <c r="OC181" i="53"/>
  <c r="OB181" i="53"/>
  <c r="OA181" i="53"/>
  <c r="NZ181" i="53"/>
  <c r="NP181" i="53"/>
  <c r="NM181" i="53"/>
  <c r="NL181" i="53"/>
  <c r="NK181" i="53"/>
  <c r="NJ181" i="53"/>
  <c r="NI181" i="53"/>
  <c r="NH181" i="53"/>
  <c r="NG181" i="53"/>
  <c r="NF181" i="53"/>
  <c r="NE181" i="53"/>
  <c r="ND181" i="53"/>
  <c r="NC181" i="53"/>
  <c r="NB181" i="53"/>
  <c r="NA181" i="53"/>
  <c r="MZ181" i="53"/>
  <c r="MY181" i="53"/>
  <c r="MX181" i="53"/>
  <c r="MW181" i="53"/>
  <c r="MV181" i="53"/>
  <c r="MU181" i="53"/>
  <c r="MT181" i="53"/>
  <c r="MS181" i="53"/>
  <c r="MR181" i="53"/>
  <c r="MP181" i="53"/>
  <c r="MN181" i="53"/>
  <c r="ML181" i="53"/>
  <c r="OF180" i="53"/>
  <c r="OE180" i="53"/>
  <c r="OD180" i="53"/>
  <c r="OC180" i="53"/>
  <c r="OB180" i="53"/>
  <c r="OA180" i="53"/>
  <c r="NZ180" i="53"/>
  <c r="NP180" i="53"/>
  <c r="NM180" i="53"/>
  <c r="NL180" i="53"/>
  <c r="NK180" i="53"/>
  <c r="NJ180" i="53"/>
  <c r="NI180" i="53"/>
  <c r="NH180" i="53"/>
  <c r="NG180" i="53"/>
  <c r="NF180" i="53"/>
  <c r="NE180" i="53"/>
  <c r="ND180" i="53"/>
  <c r="NC180" i="53"/>
  <c r="NB180" i="53"/>
  <c r="NA180" i="53"/>
  <c r="MZ180" i="53"/>
  <c r="MY180" i="53"/>
  <c r="MX180" i="53"/>
  <c r="MW180" i="53"/>
  <c r="MV180" i="53"/>
  <c r="MU180" i="53"/>
  <c r="MT180" i="53"/>
  <c r="MS180" i="53"/>
  <c r="MR180" i="53"/>
  <c r="MP180" i="53"/>
  <c r="MN180" i="53"/>
  <c r="ML180" i="53"/>
  <c r="OF179" i="53"/>
  <c r="OE179" i="53"/>
  <c r="OD179" i="53"/>
  <c r="OC179" i="53"/>
  <c r="OB179" i="53"/>
  <c r="OA179" i="53"/>
  <c r="NZ179" i="53"/>
  <c r="NP179" i="53"/>
  <c r="NM179" i="53"/>
  <c r="NL179" i="53"/>
  <c r="NK179" i="53"/>
  <c r="NJ179" i="53"/>
  <c r="NI179" i="53"/>
  <c r="NH179" i="53"/>
  <c r="NG179" i="53"/>
  <c r="NF179" i="53"/>
  <c r="NE179" i="53"/>
  <c r="ND179" i="53"/>
  <c r="NC179" i="53"/>
  <c r="NB179" i="53"/>
  <c r="NA179" i="53"/>
  <c r="MZ179" i="53"/>
  <c r="MY179" i="53"/>
  <c r="MX179" i="53"/>
  <c r="MW179" i="53"/>
  <c r="MV179" i="53"/>
  <c r="MU179" i="53"/>
  <c r="MT179" i="53"/>
  <c r="MS179" i="53"/>
  <c r="MR179" i="53"/>
  <c r="MP179" i="53"/>
  <c r="MN179" i="53"/>
  <c r="ML179" i="53"/>
  <c r="OF178" i="53"/>
  <c r="OE178" i="53"/>
  <c r="OD178" i="53"/>
  <c r="OC178" i="53"/>
  <c r="OB178" i="53"/>
  <c r="OA178" i="53"/>
  <c r="NZ178" i="53"/>
  <c r="NP178" i="53"/>
  <c r="NM178" i="53"/>
  <c r="NL178" i="53"/>
  <c r="NK178" i="53"/>
  <c r="NJ178" i="53"/>
  <c r="NI178" i="53"/>
  <c r="NH178" i="53"/>
  <c r="NG178" i="53"/>
  <c r="NF178" i="53"/>
  <c r="NE178" i="53"/>
  <c r="ND178" i="53"/>
  <c r="NC178" i="53"/>
  <c r="NB178" i="53"/>
  <c r="NA178" i="53"/>
  <c r="MZ178" i="53"/>
  <c r="MY178" i="53"/>
  <c r="MX178" i="53"/>
  <c r="MW178" i="53"/>
  <c r="MV178" i="53"/>
  <c r="MU178" i="53"/>
  <c r="MT178" i="53"/>
  <c r="MS178" i="53"/>
  <c r="MR178" i="53"/>
  <c r="MP178" i="53"/>
  <c r="MN178" i="53"/>
  <c r="ML178" i="53"/>
  <c r="OF177" i="53"/>
  <c r="OE177" i="53"/>
  <c r="OD177" i="53"/>
  <c r="OC177" i="53"/>
  <c r="OB177" i="53"/>
  <c r="OA177" i="53"/>
  <c r="NZ177" i="53"/>
  <c r="NP177" i="53"/>
  <c r="NM177" i="53"/>
  <c r="NL177" i="53"/>
  <c r="NK177" i="53"/>
  <c r="NJ177" i="53"/>
  <c r="NI177" i="53"/>
  <c r="NH177" i="53"/>
  <c r="NG177" i="53"/>
  <c r="NF177" i="53"/>
  <c r="NE177" i="53"/>
  <c r="ND177" i="53"/>
  <c r="NC177" i="53"/>
  <c r="NB177" i="53"/>
  <c r="NA177" i="53"/>
  <c r="MZ177" i="53"/>
  <c r="MY177" i="53"/>
  <c r="MX177" i="53"/>
  <c r="MW177" i="53"/>
  <c r="MV177" i="53"/>
  <c r="MU177" i="53"/>
  <c r="MT177" i="53"/>
  <c r="MS177" i="53"/>
  <c r="MR177" i="53"/>
  <c r="MP177" i="53"/>
  <c r="MN177" i="53"/>
  <c r="ML177" i="53"/>
  <c r="OF176" i="53"/>
  <c r="OE176" i="53"/>
  <c r="OD176" i="53"/>
  <c r="OC176" i="53"/>
  <c r="OB176" i="53"/>
  <c r="OA176" i="53"/>
  <c r="NZ176" i="53"/>
  <c r="NP176" i="53"/>
  <c r="NM176" i="53"/>
  <c r="NL176" i="53"/>
  <c r="NK176" i="53"/>
  <c r="NJ176" i="53"/>
  <c r="NI176" i="53"/>
  <c r="NH176" i="53"/>
  <c r="NG176" i="53"/>
  <c r="NF176" i="53"/>
  <c r="NE176" i="53"/>
  <c r="ND176" i="53"/>
  <c r="NC176" i="53"/>
  <c r="NB176" i="53"/>
  <c r="NA176" i="53"/>
  <c r="MZ176" i="53"/>
  <c r="MY176" i="53"/>
  <c r="MX176" i="53"/>
  <c r="MW176" i="53"/>
  <c r="MV176" i="53"/>
  <c r="MU176" i="53"/>
  <c r="MT176" i="53"/>
  <c r="MS176" i="53"/>
  <c r="MR176" i="53"/>
  <c r="MP176" i="53"/>
  <c r="MN176" i="53"/>
  <c r="ML176" i="53"/>
  <c r="OF175" i="53"/>
  <c r="OE175" i="53"/>
  <c r="OD175" i="53"/>
  <c r="OC175" i="53"/>
  <c r="OB175" i="53"/>
  <c r="OA175" i="53"/>
  <c r="NZ175" i="53"/>
  <c r="NP175" i="53"/>
  <c r="NM175" i="53"/>
  <c r="NL175" i="53"/>
  <c r="NK175" i="53"/>
  <c r="NJ175" i="53"/>
  <c r="NI175" i="53"/>
  <c r="NH175" i="53"/>
  <c r="NG175" i="53"/>
  <c r="NF175" i="53"/>
  <c r="NE175" i="53"/>
  <c r="ND175" i="53"/>
  <c r="NC175" i="53"/>
  <c r="NB175" i="53"/>
  <c r="NA175" i="53"/>
  <c r="MZ175" i="53"/>
  <c r="MY175" i="53"/>
  <c r="MX175" i="53"/>
  <c r="MW175" i="53"/>
  <c r="MV175" i="53"/>
  <c r="MU175" i="53"/>
  <c r="MT175" i="53"/>
  <c r="MS175" i="53"/>
  <c r="MR175" i="53"/>
  <c r="MP175" i="53"/>
  <c r="MN175" i="53"/>
  <c r="ML175" i="53"/>
  <c r="OF174" i="53"/>
  <c r="OE174" i="53"/>
  <c r="OD174" i="53"/>
  <c r="OC174" i="53"/>
  <c r="OB174" i="53"/>
  <c r="OA174" i="53"/>
  <c r="NZ174" i="53"/>
  <c r="NP174" i="53"/>
  <c r="NM174" i="53"/>
  <c r="NL174" i="53"/>
  <c r="NK174" i="53"/>
  <c r="NJ174" i="53"/>
  <c r="NI174" i="53"/>
  <c r="NH174" i="53"/>
  <c r="NG174" i="53"/>
  <c r="NF174" i="53"/>
  <c r="NE174" i="53"/>
  <c r="ND174" i="53"/>
  <c r="NC174" i="53"/>
  <c r="NB174" i="53"/>
  <c r="NA174" i="53"/>
  <c r="MZ174" i="53"/>
  <c r="MY174" i="53"/>
  <c r="MX174" i="53"/>
  <c r="MW174" i="53"/>
  <c r="MV174" i="53"/>
  <c r="MU174" i="53"/>
  <c r="MT174" i="53"/>
  <c r="MS174" i="53"/>
  <c r="MR174" i="53"/>
  <c r="MP174" i="53"/>
  <c r="MN174" i="53"/>
  <c r="ML174" i="53"/>
  <c r="OF173" i="53"/>
  <c r="OE173" i="53"/>
  <c r="OD173" i="53"/>
  <c r="OC173" i="53"/>
  <c r="OB173" i="53"/>
  <c r="OA173" i="53"/>
  <c r="NZ173" i="53"/>
  <c r="NP173" i="53"/>
  <c r="NM173" i="53"/>
  <c r="NL173" i="53"/>
  <c r="NK173" i="53"/>
  <c r="NJ173" i="53"/>
  <c r="NI173" i="53"/>
  <c r="NH173" i="53"/>
  <c r="NG173" i="53"/>
  <c r="NF173" i="53"/>
  <c r="NE173" i="53"/>
  <c r="ND173" i="53"/>
  <c r="NC173" i="53"/>
  <c r="NB173" i="53"/>
  <c r="NA173" i="53"/>
  <c r="MZ173" i="53"/>
  <c r="MY173" i="53"/>
  <c r="MX173" i="53"/>
  <c r="MW173" i="53"/>
  <c r="MV173" i="53"/>
  <c r="MU173" i="53"/>
  <c r="MT173" i="53"/>
  <c r="MS173" i="53"/>
  <c r="MR173" i="53"/>
  <c r="MP173" i="53"/>
  <c r="MN173" i="53"/>
  <c r="ML173" i="53"/>
  <c r="OF172" i="53"/>
  <c r="OE172" i="53"/>
  <c r="OD172" i="53"/>
  <c r="OC172" i="53"/>
  <c r="OB172" i="53"/>
  <c r="OA172" i="53"/>
  <c r="NZ172" i="53"/>
  <c r="NP172" i="53"/>
  <c r="NM172" i="53"/>
  <c r="NL172" i="53"/>
  <c r="NK172" i="53"/>
  <c r="NJ172" i="53"/>
  <c r="NI172" i="53"/>
  <c r="NH172" i="53"/>
  <c r="NG172" i="53"/>
  <c r="NF172" i="53"/>
  <c r="NE172" i="53"/>
  <c r="ND172" i="53"/>
  <c r="NC172" i="53"/>
  <c r="NB172" i="53"/>
  <c r="NA172" i="53"/>
  <c r="MZ172" i="53"/>
  <c r="MY172" i="53"/>
  <c r="MX172" i="53"/>
  <c r="MW172" i="53"/>
  <c r="MV172" i="53"/>
  <c r="MU172" i="53"/>
  <c r="MT172" i="53"/>
  <c r="MS172" i="53"/>
  <c r="MR172" i="53"/>
  <c r="MP172" i="53"/>
  <c r="MN172" i="53"/>
  <c r="ML172" i="53"/>
  <c r="OF171" i="53"/>
  <c r="OE171" i="53"/>
  <c r="OD171" i="53"/>
  <c r="OC171" i="53"/>
  <c r="OB171" i="53"/>
  <c r="OA171" i="53"/>
  <c r="NZ171" i="53"/>
  <c r="NP171" i="53"/>
  <c r="NM171" i="53"/>
  <c r="NL171" i="53"/>
  <c r="NK171" i="53"/>
  <c r="NJ171" i="53"/>
  <c r="NI171" i="53"/>
  <c r="NH171" i="53"/>
  <c r="NG171" i="53"/>
  <c r="NF171" i="53"/>
  <c r="NE171" i="53"/>
  <c r="ND171" i="53"/>
  <c r="NC171" i="53"/>
  <c r="NB171" i="53"/>
  <c r="NA171" i="53"/>
  <c r="MZ171" i="53"/>
  <c r="MY171" i="53"/>
  <c r="MX171" i="53"/>
  <c r="MW171" i="53"/>
  <c r="MV171" i="53"/>
  <c r="MU171" i="53"/>
  <c r="MT171" i="53"/>
  <c r="MS171" i="53"/>
  <c r="MR171" i="53"/>
  <c r="MP171" i="53"/>
  <c r="MN171" i="53"/>
  <c r="ML171" i="53"/>
  <c r="OF170" i="53"/>
  <c r="OE170" i="53"/>
  <c r="OD170" i="53"/>
  <c r="OC170" i="53"/>
  <c r="OB170" i="53"/>
  <c r="OA170" i="53"/>
  <c r="NZ170" i="53"/>
  <c r="NP170" i="53"/>
  <c r="NM170" i="53"/>
  <c r="NL170" i="53"/>
  <c r="NK170" i="53"/>
  <c r="NJ170" i="53"/>
  <c r="NI170" i="53"/>
  <c r="NH170" i="53"/>
  <c r="NG170" i="53"/>
  <c r="NF170" i="53"/>
  <c r="NE170" i="53"/>
  <c r="ND170" i="53"/>
  <c r="NC170" i="53"/>
  <c r="NB170" i="53"/>
  <c r="NA170" i="53"/>
  <c r="MZ170" i="53"/>
  <c r="MY170" i="53"/>
  <c r="MX170" i="53"/>
  <c r="MW170" i="53"/>
  <c r="MV170" i="53"/>
  <c r="MU170" i="53"/>
  <c r="MT170" i="53"/>
  <c r="MS170" i="53"/>
  <c r="MR170" i="53"/>
  <c r="MP170" i="53"/>
  <c r="MN170" i="53"/>
  <c r="ML170" i="53"/>
  <c r="OF169" i="53"/>
  <c r="OE169" i="53"/>
  <c r="OD169" i="53"/>
  <c r="OC169" i="53"/>
  <c r="OB169" i="53"/>
  <c r="OA169" i="53"/>
  <c r="NZ169" i="53"/>
  <c r="NP169" i="53"/>
  <c r="NM169" i="53"/>
  <c r="NL169" i="53"/>
  <c r="NK169" i="53"/>
  <c r="NJ169" i="53"/>
  <c r="NI169" i="53"/>
  <c r="NH169" i="53"/>
  <c r="NG169" i="53"/>
  <c r="NF169" i="53"/>
  <c r="NE169" i="53"/>
  <c r="ND169" i="53"/>
  <c r="NC169" i="53"/>
  <c r="NB169" i="53"/>
  <c r="NA169" i="53"/>
  <c r="MZ169" i="53"/>
  <c r="MY169" i="53"/>
  <c r="MX169" i="53"/>
  <c r="MW169" i="53"/>
  <c r="MV169" i="53"/>
  <c r="MU169" i="53"/>
  <c r="MT169" i="53"/>
  <c r="MS169" i="53"/>
  <c r="MR169" i="53"/>
  <c r="MP169" i="53"/>
  <c r="MN169" i="53"/>
  <c r="ML169" i="53"/>
  <c r="OF168" i="53"/>
  <c r="OE168" i="53"/>
  <c r="OD168" i="53"/>
  <c r="OC168" i="53"/>
  <c r="OB168" i="53"/>
  <c r="OA168" i="53"/>
  <c r="NZ168" i="53"/>
  <c r="NP168" i="53"/>
  <c r="NM168" i="53"/>
  <c r="NL168" i="53"/>
  <c r="NK168" i="53"/>
  <c r="NJ168" i="53"/>
  <c r="NI168" i="53"/>
  <c r="NH168" i="53"/>
  <c r="NG168" i="53"/>
  <c r="NF168" i="53"/>
  <c r="NE168" i="53"/>
  <c r="ND168" i="53"/>
  <c r="NC168" i="53"/>
  <c r="NB168" i="53"/>
  <c r="NA168" i="53"/>
  <c r="MZ168" i="53"/>
  <c r="MY168" i="53"/>
  <c r="MX168" i="53"/>
  <c r="MW168" i="53"/>
  <c r="MV168" i="53"/>
  <c r="MU168" i="53"/>
  <c r="MT168" i="53"/>
  <c r="MS168" i="53"/>
  <c r="MR168" i="53"/>
  <c r="MP168" i="53"/>
  <c r="MN168" i="53"/>
  <c r="ML168" i="53"/>
  <c r="OF167" i="53"/>
  <c r="OE167" i="53"/>
  <c r="OD167" i="53"/>
  <c r="OC167" i="53"/>
  <c r="OB167" i="53"/>
  <c r="OA167" i="53"/>
  <c r="NZ167" i="53"/>
  <c r="NP167" i="53"/>
  <c r="NM167" i="53"/>
  <c r="NL167" i="53"/>
  <c r="NK167" i="53"/>
  <c r="NJ167" i="53"/>
  <c r="NI167" i="53"/>
  <c r="NH167" i="53"/>
  <c r="NG167" i="53"/>
  <c r="NF167" i="53"/>
  <c r="NE167" i="53"/>
  <c r="ND167" i="53"/>
  <c r="NC167" i="53"/>
  <c r="NB167" i="53"/>
  <c r="NA167" i="53"/>
  <c r="MZ167" i="53"/>
  <c r="MY167" i="53"/>
  <c r="MX167" i="53"/>
  <c r="MW167" i="53"/>
  <c r="MV167" i="53"/>
  <c r="MU167" i="53"/>
  <c r="MT167" i="53"/>
  <c r="MS167" i="53"/>
  <c r="MR167" i="53"/>
  <c r="MP167" i="53"/>
  <c r="MN167" i="53"/>
  <c r="ML167" i="53"/>
  <c r="OF166" i="53"/>
  <c r="OE166" i="53"/>
  <c r="OD166" i="53"/>
  <c r="OC166" i="53"/>
  <c r="OB166" i="53"/>
  <c r="OA166" i="53"/>
  <c r="NZ166" i="53"/>
  <c r="NP166" i="53"/>
  <c r="NM166" i="53"/>
  <c r="NL166" i="53"/>
  <c r="NK166" i="53"/>
  <c r="NJ166" i="53"/>
  <c r="NI166" i="53"/>
  <c r="NH166" i="53"/>
  <c r="NG166" i="53"/>
  <c r="NF166" i="53"/>
  <c r="NE166" i="53"/>
  <c r="ND166" i="53"/>
  <c r="NC166" i="53"/>
  <c r="NB166" i="53"/>
  <c r="NA166" i="53"/>
  <c r="MZ166" i="53"/>
  <c r="MY166" i="53"/>
  <c r="MX166" i="53"/>
  <c r="MW166" i="53"/>
  <c r="MV166" i="53"/>
  <c r="MU166" i="53"/>
  <c r="MT166" i="53"/>
  <c r="MS166" i="53"/>
  <c r="MR166" i="53"/>
  <c r="MP166" i="53"/>
  <c r="MN166" i="53"/>
  <c r="ML166" i="53"/>
  <c r="OF165" i="53"/>
  <c r="OE165" i="53"/>
  <c r="OD165" i="53"/>
  <c r="OC165" i="53"/>
  <c r="OB165" i="53"/>
  <c r="OA165" i="53"/>
  <c r="NZ165" i="53"/>
  <c r="NP165" i="53"/>
  <c r="NM165" i="53"/>
  <c r="NL165" i="53"/>
  <c r="NK165" i="53"/>
  <c r="NJ165" i="53"/>
  <c r="NI165" i="53"/>
  <c r="NH165" i="53"/>
  <c r="NG165" i="53"/>
  <c r="NF165" i="53"/>
  <c r="NE165" i="53"/>
  <c r="ND165" i="53"/>
  <c r="NC165" i="53"/>
  <c r="NB165" i="53"/>
  <c r="NA165" i="53"/>
  <c r="MZ165" i="53"/>
  <c r="MY165" i="53"/>
  <c r="MX165" i="53"/>
  <c r="MW165" i="53"/>
  <c r="MV165" i="53"/>
  <c r="MU165" i="53"/>
  <c r="MT165" i="53"/>
  <c r="MS165" i="53"/>
  <c r="MR165" i="53"/>
  <c r="MP165" i="53"/>
  <c r="MN165" i="53"/>
  <c r="ML165" i="53"/>
  <c r="OF164" i="53"/>
  <c r="OE164" i="53"/>
  <c r="OD164" i="53"/>
  <c r="OC164" i="53"/>
  <c r="OB164" i="53"/>
  <c r="OA164" i="53"/>
  <c r="NZ164" i="53"/>
  <c r="NP164" i="53"/>
  <c r="NM164" i="53"/>
  <c r="NL164" i="53"/>
  <c r="NK164" i="53"/>
  <c r="NJ164" i="53"/>
  <c r="NI164" i="53"/>
  <c r="NH164" i="53"/>
  <c r="NG164" i="53"/>
  <c r="NF164" i="53"/>
  <c r="NE164" i="53"/>
  <c r="ND164" i="53"/>
  <c r="NC164" i="53"/>
  <c r="NB164" i="53"/>
  <c r="NA164" i="53"/>
  <c r="MZ164" i="53"/>
  <c r="MY164" i="53"/>
  <c r="MX164" i="53"/>
  <c r="MW164" i="53"/>
  <c r="MV164" i="53"/>
  <c r="MU164" i="53"/>
  <c r="MT164" i="53"/>
  <c r="MS164" i="53"/>
  <c r="MR164" i="53"/>
  <c r="MP164" i="53"/>
  <c r="MN164" i="53"/>
  <c r="ML164" i="53"/>
  <c r="OF163" i="53"/>
  <c r="OE163" i="53"/>
  <c r="OD163" i="53"/>
  <c r="OC163" i="53"/>
  <c r="OB163" i="53"/>
  <c r="OA163" i="53"/>
  <c r="NZ163" i="53"/>
  <c r="NP163" i="53"/>
  <c r="NM163" i="53"/>
  <c r="NL163" i="53"/>
  <c r="NK163" i="53"/>
  <c r="NJ163" i="53"/>
  <c r="NI163" i="53"/>
  <c r="NH163" i="53"/>
  <c r="NG163" i="53"/>
  <c r="NF163" i="53"/>
  <c r="NE163" i="53"/>
  <c r="ND163" i="53"/>
  <c r="NC163" i="53"/>
  <c r="NB163" i="53"/>
  <c r="NA163" i="53"/>
  <c r="MZ163" i="53"/>
  <c r="MY163" i="53"/>
  <c r="MX163" i="53"/>
  <c r="MW163" i="53"/>
  <c r="MV163" i="53"/>
  <c r="MU163" i="53"/>
  <c r="MT163" i="53"/>
  <c r="MS163" i="53"/>
  <c r="MR163" i="53"/>
  <c r="MP163" i="53"/>
  <c r="MN163" i="53"/>
  <c r="ML163" i="53"/>
  <c r="OF162" i="53"/>
  <c r="OE162" i="53"/>
  <c r="OD162" i="53"/>
  <c r="OC162" i="53"/>
  <c r="OB162" i="53"/>
  <c r="OA162" i="53"/>
  <c r="NZ162" i="53"/>
  <c r="NP162" i="53"/>
  <c r="NM162" i="53"/>
  <c r="NL162" i="53"/>
  <c r="NK162" i="53"/>
  <c r="NJ162" i="53"/>
  <c r="NI162" i="53"/>
  <c r="NH162" i="53"/>
  <c r="NG162" i="53"/>
  <c r="NF162" i="53"/>
  <c r="NE162" i="53"/>
  <c r="ND162" i="53"/>
  <c r="NC162" i="53"/>
  <c r="NB162" i="53"/>
  <c r="NA162" i="53"/>
  <c r="MZ162" i="53"/>
  <c r="MY162" i="53"/>
  <c r="MX162" i="53"/>
  <c r="MW162" i="53"/>
  <c r="MV162" i="53"/>
  <c r="MU162" i="53"/>
  <c r="MT162" i="53"/>
  <c r="MS162" i="53"/>
  <c r="MR162" i="53"/>
  <c r="MP162" i="53"/>
  <c r="MN162" i="53"/>
  <c r="ML162" i="53"/>
  <c r="OF161" i="53"/>
  <c r="OE161" i="53"/>
  <c r="OD161" i="53"/>
  <c r="OC161" i="53"/>
  <c r="OB161" i="53"/>
  <c r="OA161" i="53"/>
  <c r="NZ161" i="53"/>
  <c r="NP161" i="53"/>
  <c r="NM161" i="53"/>
  <c r="NL161" i="53"/>
  <c r="NK161" i="53"/>
  <c r="NJ161" i="53"/>
  <c r="NI161" i="53"/>
  <c r="NH161" i="53"/>
  <c r="NG161" i="53"/>
  <c r="NF161" i="53"/>
  <c r="NE161" i="53"/>
  <c r="ND161" i="53"/>
  <c r="NC161" i="53"/>
  <c r="NB161" i="53"/>
  <c r="NA161" i="53"/>
  <c r="MZ161" i="53"/>
  <c r="MY161" i="53"/>
  <c r="MX161" i="53"/>
  <c r="MW161" i="53"/>
  <c r="MV161" i="53"/>
  <c r="MU161" i="53"/>
  <c r="MT161" i="53"/>
  <c r="MS161" i="53"/>
  <c r="MR161" i="53"/>
  <c r="MP161" i="53"/>
  <c r="MN161" i="53"/>
  <c r="ML161" i="53"/>
  <c r="OF160" i="53"/>
  <c r="OE160" i="53"/>
  <c r="OD160" i="53"/>
  <c r="OC160" i="53"/>
  <c r="OB160" i="53"/>
  <c r="OA160" i="53"/>
  <c r="NZ160" i="53"/>
  <c r="NP160" i="53"/>
  <c r="NM160" i="53"/>
  <c r="NL160" i="53"/>
  <c r="NK160" i="53"/>
  <c r="NJ160" i="53"/>
  <c r="NI160" i="53"/>
  <c r="NH160" i="53"/>
  <c r="NG160" i="53"/>
  <c r="NF160" i="53"/>
  <c r="NE160" i="53"/>
  <c r="ND160" i="53"/>
  <c r="NC160" i="53"/>
  <c r="NB160" i="53"/>
  <c r="NA160" i="53"/>
  <c r="MZ160" i="53"/>
  <c r="MY160" i="53"/>
  <c r="MX160" i="53"/>
  <c r="MW160" i="53"/>
  <c r="MV160" i="53"/>
  <c r="MU160" i="53"/>
  <c r="MT160" i="53"/>
  <c r="MS160" i="53"/>
  <c r="MR160" i="53"/>
  <c r="MP160" i="53"/>
  <c r="MN160" i="53"/>
  <c r="ML160" i="53"/>
  <c r="OF159" i="53"/>
  <c r="OE159" i="53"/>
  <c r="OD159" i="53"/>
  <c r="OC159" i="53"/>
  <c r="OB159" i="53"/>
  <c r="OA159" i="53"/>
  <c r="NZ159" i="53"/>
  <c r="NP159" i="53"/>
  <c r="NM159" i="53"/>
  <c r="NL159" i="53"/>
  <c r="NK159" i="53"/>
  <c r="NJ159" i="53"/>
  <c r="NI159" i="53"/>
  <c r="NH159" i="53"/>
  <c r="NG159" i="53"/>
  <c r="NF159" i="53"/>
  <c r="NE159" i="53"/>
  <c r="ND159" i="53"/>
  <c r="NC159" i="53"/>
  <c r="NB159" i="53"/>
  <c r="NA159" i="53"/>
  <c r="MZ159" i="53"/>
  <c r="MY159" i="53"/>
  <c r="MX159" i="53"/>
  <c r="MW159" i="53"/>
  <c r="MV159" i="53"/>
  <c r="MU159" i="53"/>
  <c r="MT159" i="53"/>
  <c r="MS159" i="53"/>
  <c r="MR159" i="53"/>
  <c r="MP159" i="53"/>
  <c r="MN159" i="53"/>
  <c r="ML159" i="53"/>
  <c r="OF158" i="53"/>
  <c r="OE158" i="53"/>
  <c r="OD158" i="53"/>
  <c r="OC158" i="53"/>
  <c r="OB158" i="53"/>
  <c r="OA158" i="53"/>
  <c r="NZ158" i="53"/>
  <c r="NP158" i="53"/>
  <c r="NM158" i="53"/>
  <c r="NL158" i="53"/>
  <c r="NK158" i="53"/>
  <c r="NJ158" i="53"/>
  <c r="NI158" i="53"/>
  <c r="NH158" i="53"/>
  <c r="NG158" i="53"/>
  <c r="NF158" i="53"/>
  <c r="NE158" i="53"/>
  <c r="ND158" i="53"/>
  <c r="NC158" i="53"/>
  <c r="NB158" i="53"/>
  <c r="NA158" i="53"/>
  <c r="MZ158" i="53"/>
  <c r="MY158" i="53"/>
  <c r="MX158" i="53"/>
  <c r="MW158" i="53"/>
  <c r="MV158" i="53"/>
  <c r="MU158" i="53"/>
  <c r="MT158" i="53"/>
  <c r="MS158" i="53"/>
  <c r="MR158" i="53"/>
  <c r="MP158" i="53"/>
  <c r="MN158" i="53"/>
  <c r="ML158" i="53"/>
  <c r="OF157" i="53"/>
  <c r="OE157" i="53"/>
  <c r="OD157" i="53"/>
  <c r="OC157" i="53"/>
  <c r="OB157" i="53"/>
  <c r="OA157" i="53"/>
  <c r="NZ157" i="53"/>
  <c r="NP157" i="53"/>
  <c r="NM157" i="53"/>
  <c r="NL157" i="53"/>
  <c r="NK157" i="53"/>
  <c r="NJ157" i="53"/>
  <c r="NI157" i="53"/>
  <c r="NH157" i="53"/>
  <c r="NG157" i="53"/>
  <c r="NF157" i="53"/>
  <c r="NE157" i="53"/>
  <c r="ND157" i="53"/>
  <c r="NC157" i="53"/>
  <c r="NB157" i="53"/>
  <c r="NA157" i="53"/>
  <c r="MZ157" i="53"/>
  <c r="MY157" i="53"/>
  <c r="MX157" i="53"/>
  <c r="MW157" i="53"/>
  <c r="MV157" i="53"/>
  <c r="MU157" i="53"/>
  <c r="MT157" i="53"/>
  <c r="MS157" i="53"/>
  <c r="MR157" i="53"/>
  <c r="MP157" i="53"/>
  <c r="MN157" i="53"/>
  <c r="ML157" i="53"/>
  <c r="OF156" i="53"/>
  <c r="OE156" i="53"/>
  <c r="OD156" i="53"/>
  <c r="OC156" i="53"/>
  <c r="OB156" i="53"/>
  <c r="OA156" i="53"/>
  <c r="NZ156" i="53"/>
  <c r="NP156" i="53"/>
  <c r="NM156" i="53"/>
  <c r="NL156" i="53"/>
  <c r="NK156" i="53"/>
  <c r="NJ156" i="53"/>
  <c r="NI156" i="53"/>
  <c r="NH156" i="53"/>
  <c r="NG156" i="53"/>
  <c r="NF156" i="53"/>
  <c r="NE156" i="53"/>
  <c r="ND156" i="53"/>
  <c r="NC156" i="53"/>
  <c r="NB156" i="53"/>
  <c r="NA156" i="53"/>
  <c r="MZ156" i="53"/>
  <c r="MY156" i="53"/>
  <c r="MX156" i="53"/>
  <c r="MW156" i="53"/>
  <c r="MV156" i="53"/>
  <c r="MU156" i="53"/>
  <c r="MT156" i="53"/>
  <c r="MS156" i="53"/>
  <c r="MR156" i="53"/>
  <c r="MP156" i="53"/>
  <c r="MN156" i="53"/>
  <c r="ML156" i="53"/>
  <c r="OF155" i="53"/>
  <c r="OE155" i="53"/>
  <c r="OD155" i="53"/>
  <c r="OC155" i="53"/>
  <c r="OB155" i="53"/>
  <c r="OA155" i="53"/>
  <c r="NZ155" i="53"/>
  <c r="NP155" i="53"/>
  <c r="NM155" i="53"/>
  <c r="NL155" i="53"/>
  <c r="NK155" i="53"/>
  <c r="NJ155" i="53"/>
  <c r="NI155" i="53"/>
  <c r="NH155" i="53"/>
  <c r="NG155" i="53"/>
  <c r="NF155" i="53"/>
  <c r="NE155" i="53"/>
  <c r="ND155" i="53"/>
  <c r="NC155" i="53"/>
  <c r="NB155" i="53"/>
  <c r="NA155" i="53"/>
  <c r="MZ155" i="53"/>
  <c r="MY155" i="53"/>
  <c r="MX155" i="53"/>
  <c r="MW155" i="53"/>
  <c r="MV155" i="53"/>
  <c r="MU155" i="53"/>
  <c r="MT155" i="53"/>
  <c r="MS155" i="53"/>
  <c r="MR155" i="53"/>
  <c r="MP155" i="53"/>
  <c r="MN155" i="53"/>
  <c r="ML155" i="53"/>
  <c r="OF154" i="53"/>
  <c r="OE154" i="53"/>
  <c r="OD154" i="53"/>
  <c r="OC154" i="53"/>
  <c r="OB154" i="53"/>
  <c r="OA154" i="53"/>
  <c r="NZ154" i="53"/>
  <c r="NP154" i="53"/>
  <c r="NM154" i="53"/>
  <c r="NL154" i="53"/>
  <c r="NK154" i="53"/>
  <c r="NJ154" i="53"/>
  <c r="NI154" i="53"/>
  <c r="NH154" i="53"/>
  <c r="NG154" i="53"/>
  <c r="NF154" i="53"/>
  <c r="NE154" i="53"/>
  <c r="ND154" i="53"/>
  <c r="NC154" i="53"/>
  <c r="NB154" i="53"/>
  <c r="NA154" i="53"/>
  <c r="MZ154" i="53"/>
  <c r="MY154" i="53"/>
  <c r="MX154" i="53"/>
  <c r="MW154" i="53"/>
  <c r="MV154" i="53"/>
  <c r="MU154" i="53"/>
  <c r="MT154" i="53"/>
  <c r="MS154" i="53"/>
  <c r="MR154" i="53"/>
  <c r="MP154" i="53"/>
  <c r="MN154" i="53"/>
  <c r="ML154" i="53"/>
  <c r="OF153" i="53"/>
  <c r="OE153" i="53"/>
  <c r="OD153" i="53"/>
  <c r="OC153" i="53"/>
  <c r="OB153" i="53"/>
  <c r="OA153" i="53"/>
  <c r="NZ153" i="53"/>
  <c r="NP153" i="53"/>
  <c r="NM153" i="53"/>
  <c r="NL153" i="53"/>
  <c r="NK153" i="53"/>
  <c r="NJ153" i="53"/>
  <c r="NI153" i="53"/>
  <c r="NH153" i="53"/>
  <c r="NG153" i="53"/>
  <c r="NF153" i="53"/>
  <c r="NE153" i="53"/>
  <c r="ND153" i="53"/>
  <c r="NC153" i="53"/>
  <c r="NB153" i="53"/>
  <c r="NA153" i="53"/>
  <c r="MZ153" i="53"/>
  <c r="MY153" i="53"/>
  <c r="MX153" i="53"/>
  <c r="MW153" i="53"/>
  <c r="MV153" i="53"/>
  <c r="MU153" i="53"/>
  <c r="MT153" i="53"/>
  <c r="MS153" i="53"/>
  <c r="MR153" i="53"/>
  <c r="MP153" i="53"/>
  <c r="MN153" i="53"/>
  <c r="ML153" i="53"/>
  <c r="OF152" i="53"/>
  <c r="OE152" i="53"/>
  <c r="OD152" i="53"/>
  <c r="OC152" i="53"/>
  <c r="OB152" i="53"/>
  <c r="OA152" i="53"/>
  <c r="NZ152" i="53"/>
  <c r="NP152" i="53"/>
  <c r="NM152" i="53"/>
  <c r="NL152" i="53"/>
  <c r="NK152" i="53"/>
  <c r="NJ152" i="53"/>
  <c r="NI152" i="53"/>
  <c r="NH152" i="53"/>
  <c r="NG152" i="53"/>
  <c r="NF152" i="53"/>
  <c r="NE152" i="53"/>
  <c r="ND152" i="53"/>
  <c r="NC152" i="53"/>
  <c r="NB152" i="53"/>
  <c r="NA152" i="53"/>
  <c r="MZ152" i="53"/>
  <c r="MY152" i="53"/>
  <c r="MX152" i="53"/>
  <c r="MW152" i="53"/>
  <c r="MV152" i="53"/>
  <c r="MU152" i="53"/>
  <c r="MT152" i="53"/>
  <c r="MS152" i="53"/>
  <c r="MR152" i="53"/>
  <c r="MP152" i="53"/>
  <c r="MN152" i="53"/>
  <c r="ML152" i="53"/>
  <c r="OF151" i="53"/>
  <c r="OE151" i="53"/>
  <c r="OD151" i="53"/>
  <c r="OC151" i="53"/>
  <c r="OB151" i="53"/>
  <c r="OA151" i="53"/>
  <c r="NZ151" i="53"/>
  <c r="NP151" i="53"/>
  <c r="NM151" i="53"/>
  <c r="NL151" i="53"/>
  <c r="NK151" i="53"/>
  <c r="NJ151" i="53"/>
  <c r="NI151" i="53"/>
  <c r="NH151" i="53"/>
  <c r="NG151" i="53"/>
  <c r="NF151" i="53"/>
  <c r="NE151" i="53"/>
  <c r="ND151" i="53"/>
  <c r="NC151" i="53"/>
  <c r="NB151" i="53"/>
  <c r="NA151" i="53"/>
  <c r="MZ151" i="53"/>
  <c r="MY151" i="53"/>
  <c r="MX151" i="53"/>
  <c r="MW151" i="53"/>
  <c r="MV151" i="53"/>
  <c r="MU151" i="53"/>
  <c r="MT151" i="53"/>
  <c r="MS151" i="53"/>
  <c r="MR151" i="53"/>
  <c r="MP151" i="53"/>
  <c r="MN151" i="53"/>
  <c r="ML151" i="53"/>
  <c r="OF150" i="53"/>
  <c r="OE150" i="53"/>
  <c r="OD150" i="53"/>
  <c r="OC150" i="53"/>
  <c r="OB150" i="53"/>
  <c r="OA150" i="53"/>
  <c r="NZ150" i="53"/>
  <c r="NP150" i="53"/>
  <c r="NM150" i="53"/>
  <c r="NL150" i="53"/>
  <c r="NK150" i="53"/>
  <c r="NJ150" i="53"/>
  <c r="NI150" i="53"/>
  <c r="NH150" i="53"/>
  <c r="NG150" i="53"/>
  <c r="NF150" i="53"/>
  <c r="NE150" i="53"/>
  <c r="ND150" i="53"/>
  <c r="NC150" i="53"/>
  <c r="NB150" i="53"/>
  <c r="NA150" i="53"/>
  <c r="MZ150" i="53"/>
  <c r="MY150" i="53"/>
  <c r="MX150" i="53"/>
  <c r="MW150" i="53"/>
  <c r="MV150" i="53"/>
  <c r="MU150" i="53"/>
  <c r="MT150" i="53"/>
  <c r="MS150" i="53"/>
  <c r="MR150" i="53"/>
  <c r="MP150" i="53"/>
  <c r="MN150" i="53"/>
  <c r="ML150" i="53"/>
  <c r="OF149" i="53"/>
  <c r="OE149" i="53"/>
  <c r="OD149" i="53"/>
  <c r="OC149" i="53"/>
  <c r="OB149" i="53"/>
  <c r="OA149" i="53"/>
  <c r="NZ149" i="53"/>
  <c r="NP149" i="53"/>
  <c r="NM149" i="53"/>
  <c r="NL149" i="53"/>
  <c r="NK149" i="53"/>
  <c r="NJ149" i="53"/>
  <c r="NI149" i="53"/>
  <c r="NH149" i="53"/>
  <c r="NG149" i="53"/>
  <c r="NF149" i="53"/>
  <c r="NE149" i="53"/>
  <c r="ND149" i="53"/>
  <c r="NC149" i="53"/>
  <c r="NB149" i="53"/>
  <c r="NA149" i="53"/>
  <c r="MZ149" i="53"/>
  <c r="MY149" i="53"/>
  <c r="MX149" i="53"/>
  <c r="MW149" i="53"/>
  <c r="MV149" i="53"/>
  <c r="MU149" i="53"/>
  <c r="MT149" i="53"/>
  <c r="MS149" i="53"/>
  <c r="MR149" i="53"/>
  <c r="MP149" i="53"/>
  <c r="MN149" i="53"/>
  <c r="ML149" i="53"/>
  <c r="OF148" i="53"/>
  <c r="OE148" i="53"/>
  <c r="OD148" i="53"/>
  <c r="OC148" i="53"/>
  <c r="OB148" i="53"/>
  <c r="OA148" i="53"/>
  <c r="NZ148" i="53"/>
  <c r="NP148" i="53"/>
  <c r="NM148" i="53"/>
  <c r="NL148" i="53"/>
  <c r="NK148" i="53"/>
  <c r="NJ148" i="53"/>
  <c r="NI148" i="53"/>
  <c r="NH148" i="53"/>
  <c r="NG148" i="53"/>
  <c r="NF148" i="53"/>
  <c r="NE148" i="53"/>
  <c r="ND148" i="53"/>
  <c r="NC148" i="53"/>
  <c r="NB148" i="53"/>
  <c r="NA148" i="53"/>
  <c r="MZ148" i="53"/>
  <c r="MY148" i="53"/>
  <c r="MX148" i="53"/>
  <c r="MW148" i="53"/>
  <c r="MV148" i="53"/>
  <c r="MU148" i="53"/>
  <c r="MT148" i="53"/>
  <c r="MS148" i="53"/>
  <c r="MR148" i="53"/>
  <c r="MP148" i="53"/>
  <c r="MN148" i="53"/>
  <c r="ML148" i="53"/>
  <c r="OF147" i="53"/>
  <c r="OE147" i="53"/>
  <c r="OD147" i="53"/>
  <c r="OC147" i="53"/>
  <c r="OB147" i="53"/>
  <c r="OA147" i="53"/>
  <c r="NZ147" i="53"/>
  <c r="NP147" i="53"/>
  <c r="NM147" i="53"/>
  <c r="NL147" i="53"/>
  <c r="NK147" i="53"/>
  <c r="NJ147" i="53"/>
  <c r="NI147" i="53"/>
  <c r="NH147" i="53"/>
  <c r="NG147" i="53"/>
  <c r="NF147" i="53"/>
  <c r="NE147" i="53"/>
  <c r="ND147" i="53"/>
  <c r="NC147" i="53"/>
  <c r="NB147" i="53"/>
  <c r="NA147" i="53"/>
  <c r="MZ147" i="53"/>
  <c r="MY147" i="53"/>
  <c r="MX147" i="53"/>
  <c r="MW147" i="53"/>
  <c r="MV147" i="53"/>
  <c r="MU147" i="53"/>
  <c r="MT147" i="53"/>
  <c r="MS147" i="53"/>
  <c r="MR147" i="53"/>
  <c r="MP147" i="53"/>
  <c r="MN147" i="53"/>
  <c r="ML147" i="53"/>
  <c r="OF146" i="53"/>
  <c r="OE146" i="53"/>
  <c r="OD146" i="53"/>
  <c r="OC146" i="53"/>
  <c r="OB146" i="53"/>
  <c r="OA146" i="53"/>
  <c r="NZ146" i="53"/>
  <c r="NP146" i="53"/>
  <c r="NM146" i="53"/>
  <c r="NL146" i="53"/>
  <c r="NK146" i="53"/>
  <c r="NJ146" i="53"/>
  <c r="NI146" i="53"/>
  <c r="NH146" i="53"/>
  <c r="NG146" i="53"/>
  <c r="NF146" i="53"/>
  <c r="NE146" i="53"/>
  <c r="ND146" i="53"/>
  <c r="NC146" i="53"/>
  <c r="NB146" i="53"/>
  <c r="NA146" i="53"/>
  <c r="MZ146" i="53"/>
  <c r="MY146" i="53"/>
  <c r="MX146" i="53"/>
  <c r="MW146" i="53"/>
  <c r="MV146" i="53"/>
  <c r="MU146" i="53"/>
  <c r="MT146" i="53"/>
  <c r="MS146" i="53"/>
  <c r="MR146" i="53"/>
  <c r="MP146" i="53"/>
  <c r="MN146" i="53"/>
  <c r="ML146" i="53"/>
  <c r="OF145" i="53"/>
  <c r="OE145" i="53"/>
  <c r="OD145" i="53"/>
  <c r="OC145" i="53"/>
  <c r="OB145" i="53"/>
  <c r="OA145" i="53"/>
  <c r="NZ145" i="53"/>
  <c r="NP145" i="53"/>
  <c r="NM145" i="53"/>
  <c r="NL145" i="53"/>
  <c r="NK145" i="53"/>
  <c r="NJ145" i="53"/>
  <c r="NI145" i="53"/>
  <c r="NH145" i="53"/>
  <c r="NG145" i="53"/>
  <c r="NF145" i="53"/>
  <c r="NE145" i="53"/>
  <c r="ND145" i="53"/>
  <c r="NC145" i="53"/>
  <c r="NB145" i="53"/>
  <c r="NA145" i="53"/>
  <c r="MZ145" i="53"/>
  <c r="MY145" i="53"/>
  <c r="MX145" i="53"/>
  <c r="MW145" i="53"/>
  <c r="MV145" i="53"/>
  <c r="MU145" i="53"/>
  <c r="MT145" i="53"/>
  <c r="MS145" i="53"/>
  <c r="MR145" i="53"/>
  <c r="MP145" i="53"/>
  <c r="MN145" i="53"/>
  <c r="ML145" i="53"/>
  <c r="OF144" i="53"/>
  <c r="OE144" i="53"/>
  <c r="OD144" i="53"/>
  <c r="OC144" i="53"/>
  <c r="OB144" i="53"/>
  <c r="OA144" i="53"/>
  <c r="NZ144" i="53"/>
  <c r="NP144" i="53"/>
  <c r="NM144" i="53"/>
  <c r="NL144" i="53"/>
  <c r="NK144" i="53"/>
  <c r="NJ144" i="53"/>
  <c r="NI144" i="53"/>
  <c r="NH144" i="53"/>
  <c r="NG144" i="53"/>
  <c r="NF144" i="53"/>
  <c r="NE144" i="53"/>
  <c r="ND144" i="53"/>
  <c r="NC144" i="53"/>
  <c r="NB144" i="53"/>
  <c r="NA144" i="53"/>
  <c r="MZ144" i="53"/>
  <c r="MY144" i="53"/>
  <c r="MX144" i="53"/>
  <c r="MW144" i="53"/>
  <c r="MV144" i="53"/>
  <c r="MU144" i="53"/>
  <c r="MT144" i="53"/>
  <c r="MS144" i="53"/>
  <c r="MR144" i="53"/>
  <c r="MP144" i="53"/>
  <c r="MN144" i="53"/>
  <c r="ML144" i="53"/>
  <c r="OF143" i="53"/>
  <c r="OE143" i="53"/>
  <c r="OD143" i="53"/>
  <c r="OC143" i="53"/>
  <c r="OB143" i="53"/>
  <c r="OA143" i="53"/>
  <c r="NZ143" i="53"/>
  <c r="NP143" i="53"/>
  <c r="NM143" i="53"/>
  <c r="NL143" i="53"/>
  <c r="NK143" i="53"/>
  <c r="NJ143" i="53"/>
  <c r="NI143" i="53"/>
  <c r="NH143" i="53"/>
  <c r="NG143" i="53"/>
  <c r="NF143" i="53"/>
  <c r="NE143" i="53"/>
  <c r="ND143" i="53"/>
  <c r="NC143" i="53"/>
  <c r="NB143" i="53"/>
  <c r="NA143" i="53"/>
  <c r="MZ143" i="53"/>
  <c r="MY143" i="53"/>
  <c r="MX143" i="53"/>
  <c r="MW143" i="53"/>
  <c r="MV143" i="53"/>
  <c r="MU143" i="53"/>
  <c r="MT143" i="53"/>
  <c r="MS143" i="53"/>
  <c r="MR143" i="53"/>
  <c r="MP143" i="53"/>
  <c r="MN143" i="53"/>
  <c r="ML143" i="53"/>
  <c r="OF142" i="53"/>
  <c r="OE142" i="53"/>
  <c r="OD142" i="53"/>
  <c r="OC142" i="53"/>
  <c r="OB142" i="53"/>
  <c r="OA142" i="53"/>
  <c r="NZ142" i="53"/>
  <c r="NP142" i="53"/>
  <c r="NM142" i="53"/>
  <c r="NL142" i="53"/>
  <c r="NK142" i="53"/>
  <c r="NJ142" i="53"/>
  <c r="NI142" i="53"/>
  <c r="NH142" i="53"/>
  <c r="NG142" i="53"/>
  <c r="NF142" i="53"/>
  <c r="NE142" i="53"/>
  <c r="ND142" i="53"/>
  <c r="NC142" i="53"/>
  <c r="NB142" i="53"/>
  <c r="NA142" i="53"/>
  <c r="MZ142" i="53"/>
  <c r="MY142" i="53"/>
  <c r="MX142" i="53"/>
  <c r="MW142" i="53"/>
  <c r="MV142" i="53"/>
  <c r="MU142" i="53"/>
  <c r="MT142" i="53"/>
  <c r="MS142" i="53"/>
  <c r="MR142" i="53"/>
  <c r="MP142" i="53"/>
  <c r="MN142" i="53"/>
  <c r="ML142" i="53"/>
  <c r="OF141" i="53"/>
  <c r="OE141" i="53"/>
  <c r="OD141" i="53"/>
  <c r="OC141" i="53"/>
  <c r="OB141" i="53"/>
  <c r="OA141" i="53"/>
  <c r="NZ141" i="53"/>
  <c r="NP141" i="53"/>
  <c r="NM141" i="53"/>
  <c r="NL141" i="53"/>
  <c r="NK141" i="53"/>
  <c r="NJ141" i="53"/>
  <c r="NI141" i="53"/>
  <c r="NH141" i="53"/>
  <c r="NG141" i="53"/>
  <c r="NF141" i="53"/>
  <c r="NE141" i="53"/>
  <c r="ND141" i="53"/>
  <c r="NC141" i="53"/>
  <c r="NB141" i="53"/>
  <c r="NA141" i="53"/>
  <c r="MZ141" i="53"/>
  <c r="MY141" i="53"/>
  <c r="MX141" i="53"/>
  <c r="MW141" i="53"/>
  <c r="MV141" i="53"/>
  <c r="MU141" i="53"/>
  <c r="MT141" i="53"/>
  <c r="MS141" i="53"/>
  <c r="MR141" i="53"/>
  <c r="MP141" i="53"/>
  <c r="MN141" i="53"/>
  <c r="ML141" i="53"/>
  <c r="OF140" i="53"/>
  <c r="OE140" i="53"/>
  <c r="OD140" i="53"/>
  <c r="OC140" i="53"/>
  <c r="OB140" i="53"/>
  <c r="OA140" i="53"/>
  <c r="NZ140" i="53"/>
  <c r="NP140" i="53"/>
  <c r="NM140" i="53"/>
  <c r="NL140" i="53"/>
  <c r="NK140" i="53"/>
  <c r="NJ140" i="53"/>
  <c r="NI140" i="53"/>
  <c r="NH140" i="53"/>
  <c r="NG140" i="53"/>
  <c r="NF140" i="53"/>
  <c r="NE140" i="53"/>
  <c r="ND140" i="53"/>
  <c r="NC140" i="53"/>
  <c r="NB140" i="53"/>
  <c r="NA140" i="53"/>
  <c r="MZ140" i="53"/>
  <c r="MY140" i="53"/>
  <c r="MX140" i="53"/>
  <c r="MW140" i="53"/>
  <c r="MV140" i="53"/>
  <c r="MU140" i="53"/>
  <c r="MT140" i="53"/>
  <c r="MS140" i="53"/>
  <c r="MR140" i="53"/>
  <c r="MP140" i="53"/>
  <c r="MN140" i="53"/>
  <c r="ML140" i="53"/>
  <c r="OF139" i="53"/>
  <c r="OE139" i="53"/>
  <c r="OD139" i="53"/>
  <c r="OC139" i="53"/>
  <c r="OB139" i="53"/>
  <c r="OA139" i="53"/>
  <c r="NZ139" i="53"/>
  <c r="NP139" i="53"/>
  <c r="NM139" i="53"/>
  <c r="NL139" i="53"/>
  <c r="NK139" i="53"/>
  <c r="NJ139" i="53"/>
  <c r="NI139" i="53"/>
  <c r="NH139" i="53"/>
  <c r="NG139" i="53"/>
  <c r="NF139" i="53"/>
  <c r="NE139" i="53"/>
  <c r="ND139" i="53"/>
  <c r="NC139" i="53"/>
  <c r="NB139" i="53"/>
  <c r="NA139" i="53"/>
  <c r="MZ139" i="53"/>
  <c r="MY139" i="53"/>
  <c r="MX139" i="53"/>
  <c r="MW139" i="53"/>
  <c r="MV139" i="53"/>
  <c r="MU139" i="53"/>
  <c r="MT139" i="53"/>
  <c r="MS139" i="53"/>
  <c r="MR139" i="53"/>
  <c r="MP139" i="53"/>
  <c r="MN139" i="53"/>
  <c r="ML139" i="53"/>
  <c r="OF138" i="53"/>
  <c r="OE138" i="53"/>
  <c r="OD138" i="53"/>
  <c r="OC138" i="53"/>
  <c r="OB138" i="53"/>
  <c r="OA138" i="53"/>
  <c r="NZ138" i="53"/>
  <c r="NP138" i="53"/>
  <c r="NM138" i="53"/>
  <c r="NL138" i="53"/>
  <c r="NK138" i="53"/>
  <c r="NJ138" i="53"/>
  <c r="NI138" i="53"/>
  <c r="NH138" i="53"/>
  <c r="NG138" i="53"/>
  <c r="NF138" i="53"/>
  <c r="NE138" i="53"/>
  <c r="ND138" i="53"/>
  <c r="NC138" i="53"/>
  <c r="NB138" i="53"/>
  <c r="NA138" i="53"/>
  <c r="MZ138" i="53"/>
  <c r="MY138" i="53"/>
  <c r="MX138" i="53"/>
  <c r="MW138" i="53"/>
  <c r="MV138" i="53"/>
  <c r="MU138" i="53"/>
  <c r="MT138" i="53"/>
  <c r="MS138" i="53"/>
  <c r="MR138" i="53"/>
  <c r="MP138" i="53"/>
  <c r="MN138" i="53"/>
  <c r="ML138" i="53"/>
  <c r="OF137" i="53"/>
  <c r="OE137" i="53"/>
  <c r="OD137" i="53"/>
  <c r="OC137" i="53"/>
  <c r="OB137" i="53"/>
  <c r="OA137" i="53"/>
  <c r="NZ137" i="53"/>
  <c r="NP137" i="53"/>
  <c r="NM137" i="53"/>
  <c r="NL137" i="53"/>
  <c r="NK137" i="53"/>
  <c r="NJ137" i="53"/>
  <c r="NI137" i="53"/>
  <c r="NH137" i="53"/>
  <c r="NG137" i="53"/>
  <c r="NF137" i="53"/>
  <c r="NE137" i="53"/>
  <c r="ND137" i="53"/>
  <c r="NC137" i="53"/>
  <c r="NB137" i="53"/>
  <c r="NA137" i="53"/>
  <c r="MZ137" i="53"/>
  <c r="MY137" i="53"/>
  <c r="MX137" i="53"/>
  <c r="MW137" i="53"/>
  <c r="MV137" i="53"/>
  <c r="MU137" i="53"/>
  <c r="MT137" i="53"/>
  <c r="MS137" i="53"/>
  <c r="MR137" i="53"/>
  <c r="MP137" i="53"/>
  <c r="MN137" i="53"/>
  <c r="ML137" i="53"/>
  <c r="OF136" i="53"/>
  <c r="OE136" i="53"/>
  <c r="OD136" i="53"/>
  <c r="OC136" i="53"/>
  <c r="OB136" i="53"/>
  <c r="OA136" i="53"/>
  <c r="NZ136" i="53"/>
  <c r="NP136" i="53"/>
  <c r="NM136" i="53"/>
  <c r="NL136" i="53"/>
  <c r="NK136" i="53"/>
  <c r="NJ136" i="53"/>
  <c r="NI136" i="53"/>
  <c r="NH136" i="53"/>
  <c r="NG136" i="53"/>
  <c r="NF136" i="53"/>
  <c r="NE136" i="53"/>
  <c r="ND136" i="53"/>
  <c r="NC136" i="53"/>
  <c r="NB136" i="53"/>
  <c r="NA136" i="53"/>
  <c r="MZ136" i="53"/>
  <c r="MY136" i="53"/>
  <c r="MX136" i="53"/>
  <c r="MW136" i="53"/>
  <c r="MV136" i="53"/>
  <c r="MU136" i="53"/>
  <c r="MT136" i="53"/>
  <c r="MS136" i="53"/>
  <c r="MR136" i="53"/>
  <c r="MP136" i="53"/>
  <c r="MN136" i="53"/>
  <c r="ML136" i="53"/>
  <c r="OF135" i="53"/>
  <c r="OE135" i="53"/>
  <c r="OD135" i="53"/>
  <c r="OC135" i="53"/>
  <c r="OB135" i="53"/>
  <c r="OA135" i="53"/>
  <c r="NZ135" i="53"/>
  <c r="NP135" i="53"/>
  <c r="NM135" i="53"/>
  <c r="NL135" i="53"/>
  <c r="NK135" i="53"/>
  <c r="NJ135" i="53"/>
  <c r="NI135" i="53"/>
  <c r="NH135" i="53"/>
  <c r="NG135" i="53"/>
  <c r="NF135" i="53"/>
  <c r="NE135" i="53"/>
  <c r="ND135" i="53"/>
  <c r="NC135" i="53"/>
  <c r="NB135" i="53"/>
  <c r="NA135" i="53"/>
  <c r="MZ135" i="53"/>
  <c r="MY135" i="53"/>
  <c r="MX135" i="53"/>
  <c r="MW135" i="53"/>
  <c r="MV135" i="53"/>
  <c r="MU135" i="53"/>
  <c r="MT135" i="53"/>
  <c r="MS135" i="53"/>
  <c r="MR135" i="53"/>
  <c r="MP135" i="53"/>
  <c r="MN135" i="53"/>
  <c r="ML135" i="53"/>
  <c r="OF134" i="53"/>
  <c r="OE134" i="53"/>
  <c r="OD134" i="53"/>
  <c r="OC134" i="53"/>
  <c r="OB134" i="53"/>
  <c r="OA134" i="53"/>
  <c r="NZ134" i="53"/>
  <c r="NP134" i="53"/>
  <c r="NM134" i="53"/>
  <c r="NL134" i="53"/>
  <c r="NK134" i="53"/>
  <c r="NJ134" i="53"/>
  <c r="NI134" i="53"/>
  <c r="NH134" i="53"/>
  <c r="NG134" i="53"/>
  <c r="NF134" i="53"/>
  <c r="NE134" i="53"/>
  <c r="ND134" i="53"/>
  <c r="NC134" i="53"/>
  <c r="NB134" i="53"/>
  <c r="NA134" i="53"/>
  <c r="MZ134" i="53"/>
  <c r="MY134" i="53"/>
  <c r="MX134" i="53"/>
  <c r="MW134" i="53"/>
  <c r="MV134" i="53"/>
  <c r="MU134" i="53"/>
  <c r="MT134" i="53"/>
  <c r="MS134" i="53"/>
  <c r="MR134" i="53"/>
  <c r="MP134" i="53"/>
  <c r="MN134" i="53"/>
  <c r="ML134" i="53"/>
  <c r="OF133" i="53"/>
  <c r="OE133" i="53"/>
  <c r="OD133" i="53"/>
  <c r="OC133" i="53"/>
  <c r="OB133" i="53"/>
  <c r="OA133" i="53"/>
  <c r="NZ133" i="53"/>
  <c r="NP133" i="53"/>
  <c r="NM133" i="53"/>
  <c r="NL133" i="53"/>
  <c r="NK133" i="53"/>
  <c r="NJ133" i="53"/>
  <c r="NI133" i="53"/>
  <c r="NH133" i="53"/>
  <c r="NG133" i="53"/>
  <c r="NF133" i="53"/>
  <c r="NE133" i="53"/>
  <c r="ND133" i="53"/>
  <c r="NC133" i="53"/>
  <c r="NB133" i="53"/>
  <c r="NA133" i="53"/>
  <c r="MZ133" i="53"/>
  <c r="MY133" i="53"/>
  <c r="MX133" i="53"/>
  <c r="MW133" i="53"/>
  <c r="MV133" i="53"/>
  <c r="MU133" i="53"/>
  <c r="MT133" i="53"/>
  <c r="MS133" i="53"/>
  <c r="MR133" i="53"/>
  <c r="MP133" i="53"/>
  <c r="MN133" i="53"/>
  <c r="ML133" i="53"/>
  <c r="OF132" i="53"/>
  <c r="OE132" i="53"/>
  <c r="OD132" i="53"/>
  <c r="OC132" i="53"/>
  <c r="OB132" i="53"/>
  <c r="OA132" i="53"/>
  <c r="NZ132" i="53"/>
  <c r="NP132" i="53"/>
  <c r="NM132" i="53"/>
  <c r="NL132" i="53"/>
  <c r="NK132" i="53"/>
  <c r="NJ132" i="53"/>
  <c r="NI132" i="53"/>
  <c r="NH132" i="53"/>
  <c r="NG132" i="53"/>
  <c r="NF132" i="53"/>
  <c r="NE132" i="53"/>
  <c r="ND132" i="53"/>
  <c r="NC132" i="53"/>
  <c r="NB132" i="53"/>
  <c r="NA132" i="53"/>
  <c r="MZ132" i="53"/>
  <c r="MY132" i="53"/>
  <c r="MX132" i="53"/>
  <c r="MW132" i="53"/>
  <c r="MV132" i="53"/>
  <c r="MU132" i="53"/>
  <c r="MT132" i="53"/>
  <c r="MS132" i="53"/>
  <c r="MR132" i="53"/>
  <c r="MP132" i="53"/>
  <c r="MN132" i="53"/>
  <c r="ML132" i="53"/>
  <c r="OF131" i="53"/>
  <c r="OE131" i="53"/>
  <c r="OD131" i="53"/>
  <c r="OC131" i="53"/>
  <c r="OB131" i="53"/>
  <c r="OA131" i="53"/>
  <c r="NZ131" i="53"/>
  <c r="NP131" i="53"/>
  <c r="NM131" i="53"/>
  <c r="NL131" i="53"/>
  <c r="NK131" i="53"/>
  <c r="NJ131" i="53"/>
  <c r="NI131" i="53"/>
  <c r="NH131" i="53"/>
  <c r="NG131" i="53"/>
  <c r="NF131" i="53"/>
  <c r="NE131" i="53"/>
  <c r="ND131" i="53"/>
  <c r="NC131" i="53"/>
  <c r="NB131" i="53"/>
  <c r="NA131" i="53"/>
  <c r="MZ131" i="53"/>
  <c r="MY131" i="53"/>
  <c r="MX131" i="53"/>
  <c r="MW131" i="53"/>
  <c r="MV131" i="53"/>
  <c r="MU131" i="53"/>
  <c r="MT131" i="53"/>
  <c r="MS131" i="53"/>
  <c r="MR131" i="53"/>
  <c r="MP131" i="53"/>
  <c r="MN131" i="53"/>
  <c r="ML131" i="53"/>
  <c r="OF130" i="53"/>
  <c r="OE130" i="53"/>
  <c r="OD130" i="53"/>
  <c r="OC130" i="53"/>
  <c r="OB130" i="53"/>
  <c r="OA130" i="53"/>
  <c r="NZ130" i="53"/>
  <c r="NP130" i="53"/>
  <c r="NM130" i="53"/>
  <c r="NL130" i="53"/>
  <c r="NK130" i="53"/>
  <c r="NJ130" i="53"/>
  <c r="NI130" i="53"/>
  <c r="NH130" i="53"/>
  <c r="NG130" i="53"/>
  <c r="NF130" i="53"/>
  <c r="NE130" i="53"/>
  <c r="ND130" i="53"/>
  <c r="NC130" i="53"/>
  <c r="NB130" i="53"/>
  <c r="NA130" i="53"/>
  <c r="MZ130" i="53"/>
  <c r="MY130" i="53"/>
  <c r="MX130" i="53"/>
  <c r="MW130" i="53"/>
  <c r="MV130" i="53"/>
  <c r="MU130" i="53"/>
  <c r="MT130" i="53"/>
  <c r="MS130" i="53"/>
  <c r="MR130" i="53"/>
  <c r="MP130" i="53"/>
  <c r="MN130" i="53"/>
  <c r="ML130" i="53"/>
  <c r="OF129" i="53"/>
  <c r="OE129" i="53"/>
  <c r="OD129" i="53"/>
  <c r="OC129" i="53"/>
  <c r="OB129" i="53"/>
  <c r="OA129" i="53"/>
  <c r="NZ129" i="53"/>
  <c r="NP129" i="53"/>
  <c r="NM129" i="53"/>
  <c r="NL129" i="53"/>
  <c r="NK129" i="53"/>
  <c r="NJ129" i="53"/>
  <c r="NI129" i="53"/>
  <c r="NH129" i="53"/>
  <c r="NG129" i="53"/>
  <c r="NF129" i="53"/>
  <c r="NE129" i="53"/>
  <c r="ND129" i="53"/>
  <c r="NC129" i="53"/>
  <c r="NB129" i="53"/>
  <c r="NA129" i="53"/>
  <c r="MZ129" i="53"/>
  <c r="MY129" i="53"/>
  <c r="MX129" i="53"/>
  <c r="MW129" i="53"/>
  <c r="MV129" i="53"/>
  <c r="MU129" i="53"/>
  <c r="MT129" i="53"/>
  <c r="MS129" i="53"/>
  <c r="MR129" i="53"/>
  <c r="MP129" i="53"/>
  <c r="MN129" i="53"/>
  <c r="ML129" i="53"/>
  <c r="OF128" i="53"/>
  <c r="OE128" i="53"/>
  <c r="OD128" i="53"/>
  <c r="OC128" i="53"/>
  <c r="OB128" i="53"/>
  <c r="OA128" i="53"/>
  <c r="NZ128" i="53"/>
  <c r="NP128" i="53"/>
  <c r="NM128" i="53"/>
  <c r="NL128" i="53"/>
  <c r="NK128" i="53"/>
  <c r="NJ128" i="53"/>
  <c r="NI128" i="53"/>
  <c r="NH128" i="53"/>
  <c r="NG128" i="53"/>
  <c r="NF128" i="53"/>
  <c r="NE128" i="53"/>
  <c r="ND128" i="53"/>
  <c r="NC128" i="53"/>
  <c r="NB128" i="53"/>
  <c r="NA128" i="53"/>
  <c r="MZ128" i="53"/>
  <c r="MY128" i="53"/>
  <c r="MX128" i="53"/>
  <c r="MW128" i="53"/>
  <c r="MV128" i="53"/>
  <c r="MU128" i="53"/>
  <c r="MT128" i="53"/>
  <c r="MS128" i="53"/>
  <c r="MR128" i="53"/>
  <c r="MP128" i="53"/>
  <c r="MN128" i="53"/>
  <c r="ML128" i="53"/>
  <c r="OF127" i="53"/>
  <c r="OE127" i="53"/>
  <c r="OD127" i="53"/>
  <c r="OC127" i="53"/>
  <c r="OB127" i="53"/>
  <c r="OA127" i="53"/>
  <c r="NZ127" i="53"/>
  <c r="NP127" i="53"/>
  <c r="NM127" i="53"/>
  <c r="NL127" i="53"/>
  <c r="NK127" i="53"/>
  <c r="NJ127" i="53"/>
  <c r="NI127" i="53"/>
  <c r="NH127" i="53"/>
  <c r="NG127" i="53"/>
  <c r="NF127" i="53"/>
  <c r="NE127" i="53"/>
  <c r="ND127" i="53"/>
  <c r="NC127" i="53"/>
  <c r="NB127" i="53"/>
  <c r="NA127" i="53"/>
  <c r="MZ127" i="53"/>
  <c r="MY127" i="53"/>
  <c r="MX127" i="53"/>
  <c r="MW127" i="53"/>
  <c r="MV127" i="53"/>
  <c r="MU127" i="53"/>
  <c r="MT127" i="53"/>
  <c r="MS127" i="53"/>
  <c r="MR127" i="53"/>
  <c r="MP127" i="53"/>
  <c r="MN127" i="53"/>
  <c r="ML127" i="53"/>
  <c r="OF126" i="53"/>
  <c r="OE126" i="53"/>
  <c r="OD126" i="53"/>
  <c r="OC126" i="53"/>
  <c r="OB126" i="53"/>
  <c r="OA126" i="53"/>
  <c r="NZ126" i="53"/>
  <c r="NP126" i="53"/>
  <c r="NM126" i="53"/>
  <c r="NL126" i="53"/>
  <c r="NK126" i="53"/>
  <c r="NJ126" i="53"/>
  <c r="NI126" i="53"/>
  <c r="NH126" i="53"/>
  <c r="NG126" i="53"/>
  <c r="NF126" i="53"/>
  <c r="NE126" i="53"/>
  <c r="ND126" i="53"/>
  <c r="NC126" i="53"/>
  <c r="NB126" i="53"/>
  <c r="NA126" i="53"/>
  <c r="MZ126" i="53"/>
  <c r="MY126" i="53"/>
  <c r="MX126" i="53"/>
  <c r="MW126" i="53"/>
  <c r="MV126" i="53"/>
  <c r="MU126" i="53"/>
  <c r="MT126" i="53"/>
  <c r="MS126" i="53"/>
  <c r="MR126" i="53"/>
  <c r="MP126" i="53"/>
  <c r="MN126" i="53"/>
  <c r="ML126" i="53"/>
  <c r="OF125" i="53"/>
  <c r="OE125" i="53"/>
  <c r="OD125" i="53"/>
  <c r="OC125" i="53"/>
  <c r="OB125" i="53"/>
  <c r="OA125" i="53"/>
  <c r="NZ125" i="53"/>
  <c r="NP125" i="53"/>
  <c r="NM125" i="53"/>
  <c r="NL125" i="53"/>
  <c r="NK125" i="53"/>
  <c r="NJ125" i="53"/>
  <c r="NI125" i="53"/>
  <c r="NH125" i="53"/>
  <c r="NG125" i="53"/>
  <c r="NF125" i="53"/>
  <c r="NE125" i="53"/>
  <c r="ND125" i="53"/>
  <c r="NC125" i="53"/>
  <c r="NB125" i="53"/>
  <c r="NA125" i="53"/>
  <c r="MZ125" i="53"/>
  <c r="MY125" i="53"/>
  <c r="MX125" i="53"/>
  <c r="MW125" i="53"/>
  <c r="MV125" i="53"/>
  <c r="MU125" i="53"/>
  <c r="MT125" i="53"/>
  <c r="MS125" i="53"/>
  <c r="MR125" i="53"/>
  <c r="MP125" i="53"/>
  <c r="MN125" i="53"/>
  <c r="ML125" i="53"/>
  <c r="OF124" i="53"/>
  <c r="OE124" i="53"/>
  <c r="OD124" i="53"/>
  <c r="OC124" i="53"/>
  <c r="OB124" i="53"/>
  <c r="OA124" i="53"/>
  <c r="NZ124" i="53"/>
  <c r="NP124" i="53"/>
  <c r="NM124" i="53"/>
  <c r="NL124" i="53"/>
  <c r="NK124" i="53"/>
  <c r="NJ124" i="53"/>
  <c r="NI124" i="53"/>
  <c r="NH124" i="53"/>
  <c r="NG124" i="53"/>
  <c r="NF124" i="53"/>
  <c r="NE124" i="53"/>
  <c r="ND124" i="53"/>
  <c r="NC124" i="53"/>
  <c r="NB124" i="53"/>
  <c r="NA124" i="53"/>
  <c r="MZ124" i="53"/>
  <c r="MY124" i="53"/>
  <c r="MX124" i="53"/>
  <c r="MW124" i="53"/>
  <c r="MV124" i="53"/>
  <c r="MU124" i="53"/>
  <c r="MT124" i="53"/>
  <c r="MS124" i="53"/>
  <c r="MR124" i="53"/>
  <c r="MP124" i="53"/>
  <c r="MN124" i="53"/>
  <c r="ML124" i="53"/>
  <c r="OF123" i="53"/>
  <c r="OE123" i="53"/>
  <c r="OD123" i="53"/>
  <c r="OC123" i="53"/>
  <c r="OB123" i="53"/>
  <c r="OA123" i="53"/>
  <c r="NZ123" i="53"/>
  <c r="NP123" i="53"/>
  <c r="NM123" i="53"/>
  <c r="NL123" i="53"/>
  <c r="NK123" i="53"/>
  <c r="NJ123" i="53"/>
  <c r="NI123" i="53"/>
  <c r="NH123" i="53"/>
  <c r="NG123" i="53"/>
  <c r="NF123" i="53"/>
  <c r="NE123" i="53"/>
  <c r="ND123" i="53"/>
  <c r="NC123" i="53"/>
  <c r="NB123" i="53"/>
  <c r="NA123" i="53"/>
  <c r="MZ123" i="53"/>
  <c r="MY123" i="53"/>
  <c r="MX123" i="53"/>
  <c r="MW123" i="53"/>
  <c r="MV123" i="53"/>
  <c r="MU123" i="53"/>
  <c r="MT123" i="53"/>
  <c r="MS123" i="53"/>
  <c r="MR123" i="53"/>
  <c r="MP123" i="53"/>
  <c r="MN123" i="53"/>
  <c r="ML123" i="53"/>
  <c r="OF122" i="53"/>
  <c r="OE122" i="53"/>
  <c r="OD122" i="53"/>
  <c r="OC122" i="53"/>
  <c r="OB122" i="53"/>
  <c r="OA122" i="53"/>
  <c r="NZ122" i="53"/>
  <c r="NP122" i="53"/>
  <c r="NM122" i="53"/>
  <c r="NL122" i="53"/>
  <c r="NK122" i="53"/>
  <c r="NJ122" i="53"/>
  <c r="NI122" i="53"/>
  <c r="NH122" i="53"/>
  <c r="NG122" i="53"/>
  <c r="NF122" i="53"/>
  <c r="NE122" i="53"/>
  <c r="ND122" i="53"/>
  <c r="NC122" i="53"/>
  <c r="NB122" i="53"/>
  <c r="NA122" i="53"/>
  <c r="MZ122" i="53"/>
  <c r="MY122" i="53"/>
  <c r="MX122" i="53"/>
  <c r="MW122" i="53"/>
  <c r="MV122" i="53"/>
  <c r="MU122" i="53"/>
  <c r="MT122" i="53"/>
  <c r="MS122" i="53"/>
  <c r="MR122" i="53"/>
  <c r="MP122" i="53"/>
  <c r="MN122" i="53"/>
  <c r="ML122" i="53"/>
  <c r="OF121" i="53"/>
  <c r="OE121" i="53"/>
  <c r="OD121" i="53"/>
  <c r="OC121" i="53"/>
  <c r="OB121" i="53"/>
  <c r="OA121" i="53"/>
  <c r="NZ121" i="53"/>
  <c r="NP121" i="53"/>
  <c r="NM121" i="53"/>
  <c r="NL121" i="53"/>
  <c r="NK121" i="53"/>
  <c r="NJ121" i="53"/>
  <c r="NI121" i="53"/>
  <c r="NH121" i="53"/>
  <c r="NG121" i="53"/>
  <c r="NF121" i="53"/>
  <c r="NE121" i="53"/>
  <c r="ND121" i="53"/>
  <c r="NC121" i="53"/>
  <c r="NB121" i="53"/>
  <c r="NA121" i="53"/>
  <c r="MZ121" i="53"/>
  <c r="MY121" i="53"/>
  <c r="MX121" i="53"/>
  <c r="MW121" i="53"/>
  <c r="MV121" i="53"/>
  <c r="MU121" i="53"/>
  <c r="MT121" i="53"/>
  <c r="MS121" i="53"/>
  <c r="MR121" i="53"/>
  <c r="MP121" i="53"/>
  <c r="MN121" i="53"/>
  <c r="ML121" i="53"/>
  <c r="OF120" i="53"/>
  <c r="OE120" i="53"/>
  <c r="OD120" i="53"/>
  <c r="OC120" i="53"/>
  <c r="OB120" i="53"/>
  <c r="OA120" i="53"/>
  <c r="NZ120" i="53"/>
  <c r="NP120" i="53"/>
  <c r="NM120" i="53"/>
  <c r="NL120" i="53"/>
  <c r="NK120" i="53"/>
  <c r="NJ120" i="53"/>
  <c r="NI120" i="53"/>
  <c r="NH120" i="53"/>
  <c r="NG120" i="53"/>
  <c r="NF120" i="53"/>
  <c r="NE120" i="53"/>
  <c r="ND120" i="53"/>
  <c r="NC120" i="53"/>
  <c r="NB120" i="53"/>
  <c r="NA120" i="53"/>
  <c r="MZ120" i="53"/>
  <c r="MY120" i="53"/>
  <c r="MX120" i="53"/>
  <c r="MW120" i="53"/>
  <c r="MV120" i="53"/>
  <c r="MU120" i="53"/>
  <c r="MT120" i="53"/>
  <c r="MS120" i="53"/>
  <c r="MR120" i="53"/>
  <c r="MP120" i="53"/>
  <c r="MN120" i="53"/>
  <c r="ML120" i="53"/>
  <c r="OF119" i="53"/>
  <c r="OE119" i="53"/>
  <c r="OD119" i="53"/>
  <c r="OC119" i="53"/>
  <c r="OB119" i="53"/>
  <c r="OA119" i="53"/>
  <c r="NZ119" i="53"/>
  <c r="NP119" i="53"/>
  <c r="NM119" i="53"/>
  <c r="NL119" i="53"/>
  <c r="NK119" i="53"/>
  <c r="NJ119" i="53"/>
  <c r="NI119" i="53"/>
  <c r="NH119" i="53"/>
  <c r="NG119" i="53"/>
  <c r="NF119" i="53"/>
  <c r="NE119" i="53"/>
  <c r="ND119" i="53"/>
  <c r="NC119" i="53"/>
  <c r="NB119" i="53"/>
  <c r="NA119" i="53"/>
  <c r="MZ119" i="53"/>
  <c r="MY119" i="53"/>
  <c r="MX119" i="53"/>
  <c r="MW119" i="53"/>
  <c r="MV119" i="53"/>
  <c r="MU119" i="53"/>
  <c r="MT119" i="53"/>
  <c r="MS119" i="53"/>
  <c r="MR119" i="53"/>
  <c r="MP119" i="53"/>
  <c r="MN119" i="53"/>
  <c r="ML119" i="53"/>
  <c r="OF118" i="53"/>
  <c r="OE118" i="53"/>
  <c r="OD118" i="53"/>
  <c r="OC118" i="53"/>
  <c r="OB118" i="53"/>
  <c r="OA118" i="53"/>
  <c r="NZ118" i="53"/>
  <c r="NP118" i="53"/>
  <c r="NM118" i="53"/>
  <c r="NL118" i="53"/>
  <c r="NK118" i="53"/>
  <c r="NJ118" i="53"/>
  <c r="NI118" i="53"/>
  <c r="NH118" i="53"/>
  <c r="NG118" i="53"/>
  <c r="NF118" i="53"/>
  <c r="NE118" i="53"/>
  <c r="ND118" i="53"/>
  <c r="NC118" i="53"/>
  <c r="NB118" i="53"/>
  <c r="NA118" i="53"/>
  <c r="MZ118" i="53"/>
  <c r="MY118" i="53"/>
  <c r="MX118" i="53"/>
  <c r="MW118" i="53"/>
  <c r="MV118" i="53"/>
  <c r="MU118" i="53"/>
  <c r="MT118" i="53"/>
  <c r="MS118" i="53"/>
  <c r="MR118" i="53"/>
  <c r="MP118" i="53"/>
  <c r="MN118" i="53"/>
  <c r="ML118" i="53"/>
  <c r="OF117" i="53"/>
  <c r="OE117" i="53"/>
  <c r="OD117" i="53"/>
  <c r="OC117" i="53"/>
  <c r="OB117" i="53"/>
  <c r="OA117" i="53"/>
  <c r="NZ117" i="53"/>
  <c r="NP117" i="53"/>
  <c r="NM117" i="53"/>
  <c r="NL117" i="53"/>
  <c r="NK117" i="53"/>
  <c r="NJ117" i="53"/>
  <c r="NI117" i="53"/>
  <c r="NH117" i="53"/>
  <c r="NG117" i="53"/>
  <c r="NF117" i="53"/>
  <c r="NE117" i="53"/>
  <c r="ND117" i="53"/>
  <c r="NC117" i="53"/>
  <c r="NB117" i="53"/>
  <c r="NA117" i="53"/>
  <c r="MZ117" i="53"/>
  <c r="MY117" i="53"/>
  <c r="MX117" i="53"/>
  <c r="MW117" i="53"/>
  <c r="MV117" i="53"/>
  <c r="MU117" i="53"/>
  <c r="MT117" i="53"/>
  <c r="MS117" i="53"/>
  <c r="MR117" i="53"/>
  <c r="MP117" i="53"/>
  <c r="MN117" i="53"/>
  <c r="ML117" i="53"/>
  <c r="OF116" i="53"/>
  <c r="OE116" i="53"/>
  <c r="OD116" i="53"/>
  <c r="OC116" i="53"/>
  <c r="OB116" i="53"/>
  <c r="OA116" i="53"/>
  <c r="NZ116" i="53"/>
  <c r="NP116" i="53"/>
  <c r="NM116" i="53"/>
  <c r="NL116" i="53"/>
  <c r="NK116" i="53"/>
  <c r="NJ116" i="53"/>
  <c r="NI116" i="53"/>
  <c r="NH116" i="53"/>
  <c r="NG116" i="53"/>
  <c r="NF116" i="53"/>
  <c r="NE116" i="53"/>
  <c r="ND116" i="53"/>
  <c r="NC116" i="53"/>
  <c r="NB116" i="53"/>
  <c r="NA116" i="53"/>
  <c r="MZ116" i="53"/>
  <c r="MY116" i="53"/>
  <c r="MX116" i="53"/>
  <c r="MW116" i="53"/>
  <c r="MV116" i="53"/>
  <c r="MU116" i="53"/>
  <c r="MT116" i="53"/>
  <c r="MS116" i="53"/>
  <c r="MR116" i="53"/>
  <c r="MP116" i="53"/>
  <c r="MN116" i="53"/>
  <c r="ML116" i="53"/>
  <c r="OF115" i="53"/>
  <c r="OE115" i="53"/>
  <c r="OD115" i="53"/>
  <c r="OC115" i="53"/>
  <c r="OB115" i="53"/>
  <c r="OA115" i="53"/>
  <c r="NZ115" i="53"/>
  <c r="NP115" i="53"/>
  <c r="NM115" i="53"/>
  <c r="NL115" i="53"/>
  <c r="NK115" i="53"/>
  <c r="NJ115" i="53"/>
  <c r="NI115" i="53"/>
  <c r="NH115" i="53"/>
  <c r="NG115" i="53"/>
  <c r="NF115" i="53"/>
  <c r="NE115" i="53"/>
  <c r="ND115" i="53"/>
  <c r="NC115" i="53"/>
  <c r="NB115" i="53"/>
  <c r="NA115" i="53"/>
  <c r="MZ115" i="53"/>
  <c r="MY115" i="53"/>
  <c r="MX115" i="53"/>
  <c r="MW115" i="53"/>
  <c r="MV115" i="53"/>
  <c r="MU115" i="53"/>
  <c r="MT115" i="53"/>
  <c r="MS115" i="53"/>
  <c r="MR115" i="53"/>
  <c r="MP115" i="53"/>
  <c r="MN115" i="53"/>
  <c r="ML115" i="53"/>
  <c r="OF114" i="53"/>
  <c r="OE114" i="53"/>
  <c r="OD114" i="53"/>
  <c r="OC114" i="53"/>
  <c r="OB114" i="53"/>
  <c r="OA114" i="53"/>
  <c r="NZ114" i="53"/>
  <c r="NP114" i="53"/>
  <c r="NM114" i="53"/>
  <c r="NL114" i="53"/>
  <c r="NK114" i="53"/>
  <c r="NJ114" i="53"/>
  <c r="NI114" i="53"/>
  <c r="NH114" i="53"/>
  <c r="NG114" i="53"/>
  <c r="NF114" i="53"/>
  <c r="NE114" i="53"/>
  <c r="ND114" i="53"/>
  <c r="NC114" i="53"/>
  <c r="NB114" i="53"/>
  <c r="NA114" i="53"/>
  <c r="MZ114" i="53"/>
  <c r="MY114" i="53"/>
  <c r="MX114" i="53"/>
  <c r="MW114" i="53"/>
  <c r="MV114" i="53"/>
  <c r="MU114" i="53"/>
  <c r="MT114" i="53"/>
  <c r="MS114" i="53"/>
  <c r="MR114" i="53"/>
  <c r="MP114" i="53"/>
  <c r="MN114" i="53"/>
  <c r="ML114" i="53"/>
  <c r="OF113" i="53"/>
  <c r="OE113" i="53"/>
  <c r="OD113" i="53"/>
  <c r="OC113" i="53"/>
  <c r="OB113" i="53"/>
  <c r="OA113" i="53"/>
  <c r="NZ113" i="53"/>
  <c r="NP113" i="53"/>
  <c r="NM113" i="53"/>
  <c r="NL113" i="53"/>
  <c r="NK113" i="53"/>
  <c r="NJ113" i="53"/>
  <c r="NI113" i="53"/>
  <c r="NH113" i="53"/>
  <c r="NG113" i="53"/>
  <c r="NF113" i="53"/>
  <c r="NE113" i="53"/>
  <c r="ND113" i="53"/>
  <c r="NC113" i="53"/>
  <c r="NB113" i="53"/>
  <c r="NA113" i="53"/>
  <c r="MZ113" i="53"/>
  <c r="MY113" i="53"/>
  <c r="MX113" i="53"/>
  <c r="MW113" i="53"/>
  <c r="MV113" i="53"/>
  <c r="MU113" i="53"/>
  <c r="MT113" i="53"/>
  <c r="MS113" i="53"/>
  <c r="MR113" i="53"/>
  <c r="MP113" i="53"/>
  <c r="MN113" i="53"/>
  <c r="ML113" i="53"/>
  <c r="OF112" i="53"/>
  <c r="OE112" i="53"/>
  <c r="OD112" i="53"/>
  <c r="OC112" i="53"/>
  <c r="OB112" i="53"/>
  <c r="OA112" i="53"/>
  <c r="NZ112" i="53"/>
  <c r="NP112" i="53"/>
  <c r="NM112" i="53"/>
  <c r="NL112" i="53"/>
  <c r="NK112" i="53"/>
  <c r="NJ112" i="53"/>
  <c r="NI112" i="53"/>
  <c r="NH112" i="53"/>
  <c r="NG112" i="53"/>
  <c r="NF112" i="53"/>
  <c r="NE112" i="53"/>
  <c r="ND112" i="53"/>
  <c r="NC112" i="53"/>
  <c r="NB112" i="53"/>
  <c r="NA112" i="53"/>
  <c r="MZ112" i="53"/>
  <c r="MY112" i="53"/>
  <c r="MX112" i="53"/>
  <c r="MW112" i="53"/>
  <c r="MV112" i="53"/>
  <c r="MU112" i="53"/>
  <c r="MT112" i="53"/>
  <c r="MS112" i="53"/>
  <c r="MR112" i="53"/>
  <c r="MP112" i="53"/>
  <c r="MN112" i="53"/>
  <c r="ML112" i="53"/>
  <c r="OF111" i="53"/>
  <c r="OE111" i="53"/>
  <c r="OD111" i="53"/>
  <c r="OC111" i="53"/>
  <c r="OB111" i="53"/>
  <c r="OA111" i="53"/>
  <c r="NZ111" i="53"/>
  <c r="NP111" i="53"/>
  <c r="NM111" i="53"/>
  <c r="NL111" i="53"/>
  <c r="NK111" i="53"/>
  <c r="NJ111" i="53"/>
  <c r="NI111" i="53"/>
  <c r="NH111" i="53"/>
  <c r="NG111" i="53"/>
  <c r="NF111" i="53"/>
  <c r="NE111" i="53"/>
  <c r="ND111" i="53"/>
  <c r="NC111" i="53"/>
  <c r="NB111" i="53"/>
  <c r="NA111" i="53"/>
  <c r="MZ111" i="53"/>
  <c r="MY111" i="53"/>
  <c r="MX111" i="53"/>
  <c r="MW111" i="53"/>
  <c r="MV111" i="53"/>
  <c r="MU111" i="53"/>
  <c r="MT111" i="53"/>
  <c r="MS111" i="53"/>
  <c r="MR111" i="53"/>
  <c r="MP111" i="53"/>
  <c r="MN111" i="53"/>
  <c r="ML111" i="53"/>
  <c r="OF110" i="53"/>
  <c r="OE110" i="53"/>
  <c r="OD110" i="53"/>
  <c r="OC110" i="53"/>
  <c r="OB110" i="53"/>
  <c r="OA110" i="53"/>
  <c r="NZ110" i="53"/>
  <c r="NP110" i="53"/>
  <c r="NM110" i="53"/>
  <c r="NL110" i="53"/>
  <c r="NK110" i="53"/>
  <c r="NJ110" i="53"/>
  <c r="NI110" i="53"/>
  <c r="NH110" i="53"/>
  <c r="NG110" i="53"/>
  <c r="NF110" i="53"/>
  <c r="NE110" i="53"/>
  <c r="ND110" i="53"/>
  <c r="NC110" i="53"/>
  <c r="NB110" i="53"/>
  <c r="NA110" i="53"/>
  <c r="MZ110" i="53"/>
  <c r="MY110" i="53"/>
  <c r="MX110" i="53"/>
  <c r="MW110" i="53"/>
  <c r="MV110" i="53"/>
  <c r="MU110" i="53"/>
  <c r="MT110" i="53"/>
  <c r="MS110" i="53"/>
  <c r="MR110" i="53"/>
  <c r="MP110" i="53"/>
  <c r="MN110" i="53"/>
  <c r="ML110" i="53"/>
  <c r="OF109" i="53"/>
  <c r="OE109" i="53"/>
  <c r="OD109" i="53"/>
  <c r="OC109" i="53"/>
  <c r="OB109" i="53"/>
  <c r="OA109" i="53"/>
  <c r="NZ109" i="53"/>
  <c r="NP109" i="53"/>
  <c r="NM109" i="53"/>
  <c r="NL109" i="53"/>
  <c r="NK109" i="53"/>
  <c r="NJ109" i="53"/>
  <c r="NI109" i="53"/>
  <c r="NH109" i="53"/>
  <c r="NG109" i="53"/>
  <c r="NF109" i="53"/>
  <c r="NE109" i="53"/>
  <c r="ND109" i="53"/>
  <c r="NC109" i="53"/>
  <c r="NB109" i="53"/>
  <c r="NA109" i="53"/>
  <c r="MZ109" i="53"/>
  <c r="MY109" i="53"/>
  <c r="MX109" i="53"/>
  <c r="MW109" i="53"/>
  <c r="MV109" i="53"/>
  <c r="MU109" i="53"/>
  <c r="MT109" i="53"/>
  <c r="MS109" i="53"/>
  <c r="MR109" i="53"/>
  <c r="MP109" i="53"/>
  <c r="MN109" i="53"/>
  <c r="ML109" i="53"/>
  <c r="OF108" i="53"/>
  <c r="OE108" i="53"/>
  <c r="OD108" i="53"/>
  <c r="OC108" i="53"/>
  <c r="OB108" i="53"/>
  <c r="OA108" i="53"/>
  <c r="NZ108" i="53"/>
  <c r="NP108" i="53"/>
  <c r="NM108" i="53"/>
  <c r="NL108" i="53"/>
  <c r="NK108" i="53"/>
  <c r="NJ108" i="53"/>
  <c r="NI108" i="53"/>
  <c r="NH108" i="53"/>
  <c r="NG108" i="53"/>
  <c r="NF108" i="53"/>
  <c r="NE108" i="53"/>
  <c r="ND108" i="53"/>
  <c r="NC108" i="53"/>
  <c r="NB108" i="53"/>
  <c r="NA108" i="53"/>
  <c r="MZ108" i="53"/>
  <c r="MY108" i="53"/>
  <c r="MX108" i="53"/>
  <c r="MW108" i="53"/>
  <c r="MV108" i="53"/>
  <c r="MU108" i="53"/>
  <c r="MT108" i="53"/>
  <c r="MS108" i="53"/>
  <c r="MR108" i="53"/>
  <c r="MP108" i="53"/>
  <c r="MN108" i="53"/>
  <c r="ML108" i="53"/>
  <c r="OF107" i="53"/>
  <c r="OE107" i="53"/>
  <c r="OD107" i="53"/>
  <c r="OC107" i="53"/>
  <c r="OB107" i="53"/>
  <c r="OA107" i="53"/>
  <c r="NZ107" i="53"/>
  <c r="NP107" i="53"/>
  <c r="NM107" i="53"/>
  <c r="NL107" i="53"/>
  <c r="NK107" i="53"/>
  <c r="NJ107" i="53"/>
  <c r="NI107" i="53"/>
  <c r="NH107" i="53"/>
  <c r="NG107" i="53"/>
  <c r="NF107" i="53"/>
  <c r="NE107" i="53"/>
  <c r="ND107" i="53"/>
  <c r="NC107" i="53"/>
  <c r="NB107" i="53"/>
  <c r="NA107" i="53"/>
  <c r="MZ107" i="53"/>
  <c r="MY107" i="53"/>
  <c r="MX107" i="53"/>
  <c r="MW107" i="53"/>
  <c r="MV107" i="53"/>
  <c r="MU107" i="53"/>
  <c r="MT107" i="53"/>
  <c r="MS107" i="53"/>
  <c r="MR107" i="53"/>
  <c r="MP107" i="53"/>
  <c r="MN107" i="53"/>
  <c r="ML107" i="53"/>
  <c r="OF106" i="53"/>
  <c r="OE106" i="53"/>
  <c r="OD106" i="53"/>
  <c r="OC106" i="53"/>
  <c r="OB106" i="53"/>
  <c r="OA106" i="53"/>
  <c r="NZ106" i="53"/>
  <c r="NP106" i="53"/>
  <c r="NM106" i="53"/>
  <c r="NL106" i="53"/>
  <c r="NK106" i="53"/>
  <c r="NJ106" i="53"/>
  <c r="NI106" i="53"/>
  <c r="NH106" i="53"/>
  <c r="NG106" i="53"/>
  <c r="NF106" i="53"/>
  <c r="NE106" i="53"/>
  <c r="ND106" i="53"/>
  <c r="NC106" i="53"/>
  <c r="NB106" i="53"/>
  <c r="NA106" i="53"/>
  <c r="MZ106" i="53"/>
  <c r="MY106" i="53"/>
  <c r="MX106" i="53"/>
  <c r="MW106" i="53"/>
  <c r="MV106" i="53"/>
  <c r="MU106" i="53"/>
  <c r="MT106" i="53"/>
  <c r="MS106" i="53"/>
  <c r="MR106" i="53"/>
  <c r="MP106" i="53"/>
  <c r="MN106" i="53"/>
  <c r="ML106" i="53"/>
  <c r="OF105" i="53"/>
  <c r="OE105" i="53"/>
  <c r="OD105" i="53"/>
  <c r="OC105" i="53"/>
  <c r="OB105" i="53"/>
  <c r="OA105" i="53"/>
  <c r="NZ105" i="53"/>
  <c r="NP105" i="53"/>
  <c r="NM105" i="53"/>
  <c r="NL105" i="53"/>
  <c r="NK105" i="53"/>
  <c r="NJ105" i="53"/>
  <c r="NI105" i="53"/>
  <c r="NH105" i="53"/>
  <c r="NG105" i="53"/>
  <c r="NF105" i="53"/>
  <c r="NE105" i="53"/>
  <c r="ND105" i="53"/>
  <c r="NC105" i="53"/>
  <c r="NB105" i="53"/>
  <c r="NA105" i="53"/>
  <c r="MZ105" i="53"/>
  <c r="MY105" i="53"/>
  <c r="MX105" i="53"/>
  <c r="MW105" i="53"/>
  <c r="MV105" i="53"/>
  <c r="MU105" i="53"/>
  <c r="MT105" i="53"/>
  <c r="MS105" i="53"/>
  <c r="MR105" i="53"/>
  <c r="MP105" i="53"/>
  <c r="MN105" i="53"/>
  <c r="ML105" i="53"/>
  <c r="OF104" i="53"/>
  <c r="OE104" i="53"/>
  <c r="OD104" i="53"/>
  <c r="OC104" i="53"/>
  <c r="OB104" i="53"/>
  <c r="OA104" i="53"/>
  <c r="NZ104" i="53"/>
  <c r="NP104" i="53"/>
  <c r="NM104" i="53"/>
  <c r="NL104" i="53"/>
  <c r="NK104" i="53"/>
  <c r="NJ104" i="53"/>
  <c r="NI104" i="53"/>
  <c r="NH104" i="53"/>
  <c r="NG104" i="53"/>
  <c r="NF104" i="53"/>
  <c r="NE104" i="53"/>
  <c r="ND104" i="53"/>
  <c r="NC104" i="53"/>
  <c r="NB104" i="53"/>
  <c r="NA104" i="53"/>
  <c r="MZ104" i="53"/>
  <c r="MY104" i="53"/>
  <c r="MX104" i="53"/>
  <c r="MW104" i="53"/>
  <c r="MV104" i="53"/>
  <c r="MU104" i="53"/>
  <c r="MT104" i="53"/>
  <c r="MS104" i="53"/>
  <c r="MR104" i="53"/>
  <c r="MP104" i="53"/>
  <c r="MN104" i="53"/>
  <c r="ML104" i="53"/>
  <c r="OF103" i="53"/>
  <c r="OE103" i="53"/>
  <c r="OD103" i="53"/>
  <c r="OC103" i="53"/>
  <c r="OB103" i="53"/>
  <c r="OA103" i="53"/>
  <c r="NZ103" i="53"/>
  <c r="NP103" i="53"/>
  <c r="NM103" i="53"/>
  <c r="NL103" i="53"/>
  <c r="NK103" i="53"/>
  <c r="NJ103" i="53"/>
  <c r="NI103" i="53"/>
  <c r="NH103" i="53"/>
  <c r="NG103" i="53"/>
  <c r="NF103" i="53"/>
  <c r="NE103" i="53"/>
  <c r="ND103" i="53"/>
  <c r="NC103" i="53"/>
  <c r="NB103" i="53"/>
  <c r="NA103" i="53"/>
  <c r="MZ103" i="53"/>
  <c r="MY103" i="53"/>
  <c r="MX103" i="53"/>
  <c r="MW103" i="53"/>
  <c r="MV103" i="53"/>
  <c r="MU103" i="53"/>
  <c r="MT103" i="53"/>
  <c r="MS103" i="53"/>
  <c r="MR103" i="53"/>
  <c r="MP103" i="53"/>
  <c r="MN103" i="53"/>
  <c r="ML103" i="53"/>
  <c r="OF102" i="53"/>
  <c r="OE102" i="53"/>
  <c r="OD102" i="53"/>
  <c r="OC102" i="53"/>
  <c r="OB102" i="53"/>
  <c r="OA102" i="53"/>
  <c r="NZ102" i="53"/>
  <c r="NP102" i="53"/>
  <c r="NM102" i="53"/>
  <c r="NL102" i="53"/>
  <c r="NK102" i="53"/>
  <c r="NJ102" i="53"/>
  <c r="NI102" i="53"/>
  <c r="NH102" i="53"/>
  <c r="NG102" i="53"/>
  <c r="NF102" i="53"/>
  <c r="NE102" i="53"/>
  <c r="ND102" i="53"/>
  <c r="NC102" i="53"/>
  <c r="NB102" i="53"/>
  <c r="NA102" i="53"/>
  <c r="MZ102" i="53"/>
  <c r="MY102" i="53"/>
  <c r="MX102" i="53"/>
  <c r="MW102" i="53"/>
  <c r="MV102" i="53"/>
  <c r="MU102" i="53"/>
  <c r="MT102" i="53"/>
  <c r="MS102" i="53"/>
  <c r="MR102" i="53"/>
  <c r="MP102" i="53"/>
  <c r="MN102" i="53"/>
  <c r="ML102" i="53"/>
  <c r="OF101" i="53"/>
  <c r="OE101" i="53"/>
  <c r="OD101" i="53"/>
  <c r="OC101" i="53"/>
  <c r="OB101" i="53"/>
  <c r="OA101" i="53"/>
  <c r="NZ101" i="53"/>
  <c r="NP101" i="53"/>
  <c r="NM101" i="53"/>
  <c r="NL101" i="53"/>
  <c r="NK101" i="53"/>
  <c r="NJ101" i="53"/>
  <c r="B195" i="57" l="1"/>
  <c r="D195" i="57" s="1" a="1"/>
  <c r="D195" i="57" s="1"/>
  <c r="B251" i="57"/>
  <c r="E251" i="57" s="1" a="1"/>
  <c r="E251" i="57" s="1"/>
  <c r="E201" i="57" a="1"/>
  <c r="E201" i="57" s="1"/>
  <c r="E241" i="57" a="1"/>
  <c r="E241" i="57" s="1"/>
  <c r="D249" i="57" a="1"/>
  <c r="D249" i="57" s="1"/>
  <c r="D225" i="57" a="1"/>
  <c r="D225" i="57" s="1"/>
  <c r="E131" i="57" a="1"/>
  <c r="E131" i="57" s="1"/>
  <c r="D131" i="57" a="1"/>
  <c r="D131" i="57" s="1"/>
  <c r="D179" i="57" a="1"/>
  <c r="D179" i="57" s="1"/>
  <c r="E179" i="57" a="1"/>
  <c r="E179" i="57" s="1"/>
  <c r="E99" i="57" a="1"/>
  <c r="E99" i="57" s="1"/>
  <c r="D99" i="57" a="1"/>
  <c r="D99" i="57" s="1"/>
  <c r="E139" i="57" a="1"/>
  <c r="E139" i="57" s="1"/>
  <c r="D139" i="57" a="1"/>
  <c r="D139" i="57" s="1"/>
  <c r="E163" i="57" a="1"/>
  <c r="E163" i="57" s="1"/>
  <c r="D163" i="57" a="1"/>
  <c r="D163" i="57" s="1"/>
  <c r="D203" i="57" a="1"/>
  <c r="D203" i="57" s="1"/>
  <c r="E203" i="57" a="1"/>
  <c r="E203" i="57" s="1"/>
  <c r="D123" i="57" a="1"/>
  <c r="D123" i="57" s="1"/>
  <c r="E123" i="57" a="1"/>
  <c r="E123" i="57" s="1"/>
  <c r="E115" i="57" a="1"/>
  <c r="E115" i="57" s="1"/>
  <c r="D115" i="57" a="1"/>
  <c r="D115" i="57" s="1"/>
  <c r="E147" i="57" a="1"/>
  <c r="E147" i="57" s="1"/>
  <c r="D147" i="57" a="1"/>
  <c r="D147" i="57" s="1"/>
  <c r="D187" i="57" a="1"/>
  <c r="D187" i="57" s="1"/>
  <c r="E187" i="57" a="1"/>
  <c r="E187" i="57" s="1"/>
  <c r="D107" i="57" a="1"/>
  <c r="D107" i="57" s="1"/>
  <c r="E107" i="57" a="1"/>
  <c r="E107" i="57" s="1"/>
  <c r="D155" i="57" a="1"/>
  <c r="D155" i="57" s="1"/>
  <c r="E155" i="57" a="1"/>
  <c r="E155" i="57" s="1"/>
  <c r="D171" i="57" a="1"/>
  <c r="D171" i="57" s="1"/>
  <c r="E171" i="57" a="1"/>
  <c r="E171" i="57" s="1"/>
  <c r="D185" i="57" a="1"/>
  <c r="D185" i="57" s="1"/>
  <c r="E185" i="57" a="1"/>
  <c r="E185" i="57" s="1"/>
  <c r="D205" i="57" a="1"/>
  <c r="D205" i="57" s="1"/>
  <c r="E205" i="57" a="1"/>
  <c r="E205" i="57" s="1"/>
  <c r="E222" i="57" a="1"/>
  <c r="E222" i="57" s="1"/>
  <c r="D222" i="57" a="1"/>
  <c r="D222" i="57" s="1"/>
  <c r="E252" i="57" a="1"/>
  <c r="E252" i="57" s="1"/>
  <c r="D252" i="57" a="1"/>
  <c r="D252" i="57" s="1"/>
  <c r="E228" i="57" a="1"/>
  <c r="E228" i="57" s="1"/>
  <c r="D228" i="57" a="1"/>
  <c r="D228" i="57" s="1"/>
  <c r="E11" i="57" a="1"/>
  <c r="E11" i="57" s="1"/>
  <c r="D14" i="57" a="1"/>
  <c r="D14" i="57" s="1"/>
  <c r="E19" i="57" a="1"/>
  <c r="E19" i="57" s="1"/>
  <c r="D22" i="57" a="1"/>
  <c r="D22" i="57" s="1"/>
  <c r="E27" i="57" a="1"/>
  <c r="E27" i="57" s="1"/>
  <c r="D30" i="57" a="1"/>
  <c r="D30" i="57" s="1"/>
  <c r="E35" i="57" a="1"/>
  <c r="E35" i="57" s="1"/>
  <c r="D38" i="57" a="1"/>
  <c r="D38" i="57" s="1"/>
  <c r="E43" i="57" a="1"/>
  <c r="E43" i="57" s="1"/>
  <c r="D46" i="57" a="1"/>
  <c r="D46" i="57" s="1"/>
  <c r="E51" i="57" a="1"/>
  <c r="E51" i="57" s="1"/>
  <c r="D54" i="57" a="1"/>
  <c r="D54" i="57" s="1"/>
  <c r="E59" i="57" a="1"/>
  <c r="E59" i="57" s="1"/>
  <c r="D62" i="57" a="1"/>
  <c r="D62" i="57" s="1"/>
  <c r="E67" i="57" a="1"/>
  <c r="E67" i="57" s="1"/>
  <c r="D70" i="57" a="1"/>
  <c r="D70" i="57" s="1"/>
  <c r="E75" i="57" a="1"/>
  <c r="E75" i="57" s="1"/>
  <c r="D78" i="57" a="1"/>
  <c r="D78" i="57" s="1"/>
  <c r="E83" i="57" a="1"/>
  <c r="E83" i="57" s="1"/>
  <c r="D86" i="57" a="1"/>
  <c r="D86" i="57" s="1"/>
  <c r="E91" i="57" a="1"/>
  <c r="E91" i="57" s="1"/>
  <c r="D94" i="57" a="1"/>
  <c r="D94" i="57" s="1"/>
  <c r="D108" i="57" a="1"/>
  <c r="D108" i="57" s="1"/>
  <c r="D116" i="57" a="1"/>
  <c r="D116" i="57" s="1"/>
  <c r="D136" i="57" a="1"/>
  <c r="D136" i="57" s="1"/>
  <c r="D146" i="57" a="1"/>
  <c r="D146" i="57" s="1"/>
  <c r="D151" i="57" a="1"/>
  <c r="D151" i="57" s="1"/>
  <c r="D168" i="57" a="1"/>
  <c r="D168" i="57" s="1"/>
  <c r="D178" i="57" a="1"/>
  <c r="D178" i="57" s="1"/>
  <c r="D194" i="57" a="1"/>
  <c r="D194" i="57" s="1"/>
  <c r="E216" i="57" a="1"/>
  <c r="E216" i="57" s="1"/>
  <c r="D216" i="57" a="1"/>
  <c r="D216" i="57" s="1"/>
  <c r="D111" i="57" a="1"/>
  <c r="D111" i="57" s="1"/>
  <c r="D119" i="57" a="1"/>
  <c r="D119" i="57" s="1"/>
  <c r="D124" i="57" a="1"/>
  <c r="D124" i="57" s="1"/>
  <c r="D134" i="57" a="1"/>
  <c r="D134" i="57" s="1"/>
  <c r="D156" i="57" a="1"/>
  <c r="D156" i="57" s="1"/>
  <c r="E198" i="57" a="1"/>
  <c r="E198" i="57" s="1"/>
  <c r="D198" i="57" a="1"/>
  <c r="D198" i="57" s="1"/>
  <c r="D213" i="57" a="1"/>
  <c r="D213" i="57" s="1"/>
  <c r="E213" i="57" a="1"/>
  <c r="E213" i="57" s="1"/>
  <c r="D114" i="57" a="1"/>
  <c r="D114" i="57" s="1"/>
  <c r="D122" i="57" a="1"/>
  <c r="D122" i="57" s="1"/>
  <c r="D127" i="57" a="1"/>
  <c r="D127" i="57" s="1"/>
  <c r="D144" i="57" a="1"/>
  <c r="D144" i="57" s="1"/>
  <c r="D154" i="57" a="1"/>
  <c r="D154" i="57" s="1"/>
  <c r="D159" i="57" a="1"/>
  <c r="D159" i="57" s="1"/>
  <c r="D166" i="57" a="1"/>
  <c r="D166" i="57" s="1"/>
  <c r="E173" i="57" a="1"/>
  <c r="E173" i="57" s="1"/>
  <c r="D176" i="57" a="1"/>
  <c r="D176" i="57" s="1"/>
  <c r="D186" i="57" a="1"/>
  <c r="D186" i="57" s="1"/>
  <c r="D217" i="57" a="1"/>
  <c r="D217" i="57" s="1"/>
  <c r="E217" i="57" a="1"/>
  <c r="E217" i="57" s="1"/>
  <c r="E256" i="57" a="1"/>
  <c r="E256" i="57" s="1"/>
  <c r="E238" i="57" a="1"/>
  <c r="E238" i="57" s="1"/>
  <c r="D238" i="57" a="1"/>
  <c r="D238" i="57" s="1"/>
  <c r="D10" i="57" a="1"/>
  <c r="D10" i="57" s="1"/>
  <c r="E15" i="57" a="1"/>
  <c r="E15" i="57" s="1"/>
  <c r="D18" i="57" a="1"/>
  <c r="D18" i="57" s="1"/>
  <c r="E23" i="57" a="1"/>
  <c r="E23" i="57" s="1"/>
  <c r="D26" i="57" a="1"/>
  <c r="D26" i="57" s="1"/>
  <c r="E31" i="57" a="1"/>
  <c r="E31" i="57" s="1"/>
  <c r="D34" i="57" a="1"/>
  <c r="D34" i="57" s="1"/>
  <c r="E39" i="57" a="1"/>
  <c r="E39" i="57" s="1"/>
  <c r="D42" i="57" a="1"/>
  <c r="D42" i="57" s="1"/>
  <c r="E47" i="57" a="1"/>
  <c r="E47" i="57" s="1"/>
  <c r="D50" i="57" a="1"/>
  <c r="D50" i="57" s="1"/>
  <c r="E55" i="57" a="1"/>
  <c r="E55" i="57" s="1"/>
  <c r="D58" i="57" a="1"/>
  <c r="D58" i="57" s="1"/>
  <c r="E63" i="57" a="1"/>
  <c r="E63" i="57" s="1"/>
  <c r="D66" i="57" a="1"/>
  <c r="D66" i="57" s="1"/>
  <c r="E71" i="57" a="1"/>
  <c r="E71" i="57" s="1"/>
  <c r="D74" i="57" a="1"/>
  <c r="D74" i="57" s="1"/>
  <c r="E79" i="57" a="1"/>
  <c r="E79" i="57" s="1"/>
  <c r="D82" i="57" a="1"/>
  <c r="D82" i="57" s="1"/>
  <c r="E87" i="57" a="1"/>
  <c r="E87" i="57" s="1"/>
  <c r="D90" i="57" a="1"/>
  <c r="D90" i="57" s="1"/>
  <c r="E95" i="57" a="1"/>
  <c r="E95" i="57" s="1"/>
  <c r="D98" i="57" a="1"/>
  <c r="D98" i="57" s="1"/>
  <c r="D101" i="57" a="1"/>
  <c r="D101" i="57" s="1"/>
  <c r="D112" i="57" a="1"/>
  <c r="D112" i="57" s="1"/>
  <c r="D120" i="57" a="1"/>
  <c r="D120" i="57" s="1"/>
  <c r="D130" i="57" a="1"/>
  <c r="D130" i="57" s="1"/>
  <c r="D135" i="57" a="1"/>
  <c r="D135" i="57" s="1"/>
  <c r="D152" i="57" a="1"/>
  <c r="D152" i="57" s="1"/>
  <c r="D162" i="57" a="1"/>
  <c r="D162" i="57" s="1"/>
  <c r="D164" i="57" a="1"/>
  <c r="D164" i="57" s="1"/>
  <c r="E169" i="57" a="1"/>
  <c r="E169" i="57" s="1"/>
  <c r="D184" i="57" a="1"/>
  <c r="D184" i="57" s="1"/>
  <c r="E189" i="57" a="1"/>
  <c r="E189" i="57" s="1"/>
  <c r="E218" i="57" a="1"/>
  <c r="E218" i="57" s="1"/>
  <c r="D218" i="57" a="1"/>
  <c r="D218" i="57" s="1"/>
  <c r="D233" i="57" a="1"/>
  <c r="D233" i="57" s="1"/>
  <c r="E233" i="57" a="1"/>
  <c r="E233" i="57" s="1"/>
  <c r="D245" i="57" a="1"/>
  <c r="D245" i="57" s="1"/>
  <c r="E245" i="57" a="1"/>
  <c r="E245" i="57" s="1"/>
  <c r="D150" i="57" a="1"/>
  <c r="D150" i="57" s="1"/>
  <c r="E167" i="57" a="1"/>
  <c r="E167" i="57" s="1"/>
  <c r="D174" i="57" a="1"/>
  <c r="D174" i="57" s="1"/>
  <c r="E190" i="57" a="1"/>
  <c r="E190" i="57" s="1"/>
  <c r="D190" i="57" a="1"/>
  <c r="D190" i="57" s="1"/>
  <c r="E202" i="57" a="1"/>
  <c r="E202" i="57" s="1"/>
  <c r="D202" i="57" a="1"/>
  <c r="D202" i="57" s="1"/>
  <c r="E208" i="57" a="1"/>
  <c r="E208" i="57" s="1"/>
  <c r="D208" i="57" a="1"/>
  <c r="D208" i="57" s="1"/>
  <c r="D250" i="57" a="1"/>
  <c r="D250" i="57" s="1"/>
  <c r="E109" i="57" a="1"/>
  <c r="E109" i="57" s="1"/>
  <c r="E113" i="57" a="1"/>
  <c r="E113" i="57" s="1"/>
  <c r="E117" i="57" a="1"/>
  <c r="E117" i="57" s="1"/>
  <c r="E121" i="57" a="1"/>
  <c r="E121" i="57" s="1"/>
  <c r="E125" i="57" a="1"/>
  <c r="E125" i="57" s="1"/>
  <c r="E129" i="57" a="1"/>
  <c r="E129" i="57" s="1"/>
  <c r="E133" i="57" a="1"/>
  <c r="E133" i="57" s="1"/>
  <c r="E137" i="57" a="1"/>
  <c r="E137" i="57" s="1"/>
  <c r="E141" i="57" a="1"/>
  <c r="E141" i="57" s="1"/>
  <c r="E145" i="57" a="1"/>
  <c r="E145" i="57" s="1"/>
  <c r="E149" i="57" a="1"/>
  <c r="E149" i="57" s="1"/>
  <c r="E153" i="57" a="1"/>
  <c r="E153" i="57" s="1"/>
  <c r="E157" i="57" a="1"/>
  <c r="E157" i="57" s="1"/>
  <c r="E161" i="57" a="1"/>
  <c r="E161" i="57" s="1"/>
  <c r="E165" i="57" a="1"/>
  <c r="E165" i="57" s="1"/>
  <c r="E195" i="57" a="1"/>
  <c r="E195" i="57" s="1"/>
  <c r="E197" i="57" a="1"/>
  <c r="E197" i="57" s="1"/>
  <c r="E215" i="57" a="1"/>
  <c r="E215" i="57" s="1"/>
  <c r="D215" i="57" a="1"/>
  <c r="D215" i="57" s="1"/>
  <c r="E231" i="57" a="1"/>
  <c r="E231" i="57" s="1"/>
  <c r="D231" i="57" a="1"/>
  <c r="D231" i="57" s="1"/>
  <c r="E239" i="57" a="1"/>
  <c r="E239" i="57" s="1"/>
  <c r="D239" i="57" a="1"/>
  <c r="D239" i="57" s="1"/>
  <c r="D9" i="57" a="1"/>
  <c r="D9" i="57" s="1"/>
  <c r="D13" i="57" a="1"/>
  <c r="D13" i="57" s="1"/>
  <c r="D17" i="57" a="1"/>
  <c r="D17" i="57" s="1"/>
  <c r="D21" i="57" a="1"/>
  <c r="D21" i="57" s="1"/>
  <c r="D25" i="57" a="1"/>
  <c r="D25" i="57" s="1"/>
  <c r="D29" i="57" a="1"/>
  <c r="D29" i="57" s="1"/>
  <c r="D33" i="57" a="1"/>
  <c r="D33" i="57" s="1"/>
  <c r="D37" i="57" a="1"/>
  <c r="D37" i="57" s="1"/>
  <c r="D41" i="57" a="1"/>
  <c r="D41" i="57" s="1"/>
  <c r="D45" i="57" a="1"/>
  <c r="D45" i="57" s="1"/>
  <c r="D49" i="57" a="1"/>
  <c r="D49" i="57" s="1"/>
  <c r="D53" i="57" a="1"/>
  <c r="D53" i="57" s="1"/>
  <c r="D57" i="57" a="1"/>
  <c r="D57" i="57" s="1"/>
  <c r="D61" i="57" a="1"/>
  <c r="D61" i="57" s="1"/>
  <c r="D65" i="57" a="1"/>
  <c r="D65" i="57" s="1"/>
  <c r="D69" i="57" a="1"/>
  <c r="D69" i="57" s="1"/>
  <c r="D73" i="57" a="1"/>
  <c r="D73" i="57" s="1"/>
  <c r="D77" i="57" a="1"/>
  <c r="D77" i="57" s="1"/>
  <c r="D81" i="57" a="1"/>
  <c r="D81" i="57" s="1"/>
  <c r="D85" i="57" a="1"/>
  <c r="D85" i="57" s="1"/>
  <c r="D89" i="57" a="1"/>
  <c r="D89" i="57" s="1"/>
  <c r="D93" i="57" a="1"/>
  <c r="D93" i="57" s="1"/>
  <c r="D97" i="57" a="1"/>
  <c r="D97" i="57" s="1"/>
  <c r="D100" i="57" a="1"/>
  <c r="D100" i="57" s="1"/>
  <c r="D103" i="57" a="1"/>
  <c r="D103" i="57" s="1"/>
  <c r="D106" i="57" a="1"/>
  <c r="D106" i="57" s="1"/>
  <c r="E191" i="57" a="1"/>
  <c r="E191" i="57" s="1"/>
  <c r="E193" i="57" a="1"/>
  <c r="E193" i="57" s="1"/>
  <c r="E211" i="57" a="1"/>
  <c r="E211" i="57" s="1"/>
  <c r="D211" i="57" a="1"/>
  <c r="D211" i="57" s="1"/>
  <c r="E227" i="57" a="1"/>
  <c r="E227" i="57" s="1"/>
  <c r="D227" i="57" a="1"/>
  <c r="D227" i="57" s="1"/>
  <c r="E219" i="57" a="1"/>
  <c r="E219" i="57" s="1"/>
  <c r="D219" i="57" a="1"/>
  <c r="D219" i="57" s="1"/>
  <c r="E223" i="57" a="1"/>
  <c r="E223" i="57" s="1"/>
  <c r="D223" i="57" a="1"/>
  <c r="D223" i="57" s="1"/>
  <c r="E247" i="57" a="1"/>
  <c r="E247" i="57" s="1"/>
  <c r="D247" i="57" a="1"/>
  <c r="D247" i="57" s="1"/>
  <c r="E105" i="57" a="1"/>
  <c r="E105" i="57" s="1"/>
  <c r="E175" i="57" a="1"/>
  <c r="E175" i="57" s="1"/>
  <c r="E177" i="57" a="1"/>
  <c r="E177" i="57" s="1"/>
  <c r="E207" i="57" a="1"/>
  <c r="E207" i="57" s="1"/>
  <c r="E209" i="57" a="1"/>
  <c r="E209" i="57" s="1"/>
  <c r="E243" i="57" a="1"/>
  <c r="E243" i="57" s="1"/>
  <c r="D243" i="57" a="1"/>
  <c r="D243" i="57" s="1"/>
  <c r="E235" i="57" a="1"/>
  <c r="E235" i="57" s="1"/>
  <c r="D235" i="57" a="1"/>
  <c r="D235" i="57" s="1"/>
  <c r="D255" i="57" a="1"/>
  <c r="D255" i="57" s="1"/>
  <c r="BI259" i="4"/>
  <c r="BH259" i="4"/>
  <c r="BI258" i="4"/>
  <c r="BH258" i="4"/>
  <c r="BI257" i="4"/>
  <c r="BH257" i="4"/>
  <c r="BI256" i="4"/>
  <c r="BH256" i="4"/>
  <c r="BI255" i="4"/>
  <c r="BH255" i="4"/>
  <c r="BI254" i="4"/>
  <c r="BH254" i="4"/>
  <c r="BI253" i="4"/>
  <c r="BH253" i="4"/>
  <c r="BI252" i="4"/>
  <c r="BH252" i="4"/>
  <c r="BI251" i="4"/>
  <c r="BH251" i="4"/>
  <c r="BI250" i="4"/>
  <c r="BH250" i="4"/>
  <c r="BI249" i="4"/>
  <c r="BH249" i="4"/>
  <c r="BI248" i="4"/>
  <c r="BH248" i="4"/>
  <c r="BI247" i="4"/>
  <c r="BH247" i="4"/>
  <c r="BI246" i="4"/>
  <c r="BH246" i="4"/>
  <c r="BI245" i="4"/>
  <c r="BH245" i="4"/>
  <c r="BI244" i="4"/>
  <c r="BH244" i="4"/>
  <c r="BI243" i="4"/>
  <c r="BH243" i="4"/>
  <c r="BI242" i="4"/>
  <c r="BH242" i="4"/>
  <c r="BI241" i="4"/>
  <c r="BH241" i="4"/>
  <c r="BI240" i="4"/>
  <c r="BH240" i="4"/>
  <c r="BI239" i="4"/>
  <c r="BH239" i="4"/>
  <c r="BI238" i="4"/>
  <c r="BH238" i="4"/>
  <c r="BI237" i="4"/>
  <c r="BH237" i="4"/>
  <c r="BI236" i="4"/>
  <c r="BH236" i="4"/>
  <c r="BI235" i="4"/>
  <c r="BH235" i="4"/>
  <c r="BI234" i="4"/>
  <c r="BH234" i="4"/>
  <c r="BI233" i="4"/>
  <c r="BH233" i="4"/>
  <c r="BI232" i="4"/>
  <c r="BH232" i="4"/>
  <c r="BI231" i="4"/>
  <c r="BH231" i="4"/>
  <c r="BI230" i="4"/>
  <c r="BH230" i="4"/>
  <c r="BI229" i="4"/>
  <c r="BH229" i="4"/>
  <c r="BI228" i="4"/>
  <c r="BH228" i="4"/>
  <c r="BI227" i="4"/>
  <c r="BH227" i="4"/>
  <c r="BI226" i="4"/>
  <c r="BH226" i="4"/>
  <c r="BI225" i="4"/>
  <c r="BH225" i="4"/>
  <c r="BI224" i="4"/>
  <c r="BH224" i="4"/>
  <c r="BI223" i="4"/>
  <c r="BH223" i="4"/>
  <c r="BI222" i="4"/>
  <c r="BH222" i="4"/>
  <c r="BI221" i="4"/>
  <c r="BH221" i="4"/>
  <c r="BI220" i="4"/>
  <c r="BH220" i="4"/>
  <c r="BI219" i="4"/>
  <c r="BH219" i="4"/>
  <c r="BI218" i="4"/>
  <c r="BH218" i="4"/>
  <c r="BI217" i="4"/>
  <c r="BH217" i="4"/>
  <c r="BI216" i="4"/>
  <c r="BH216" i="4"/>
  <c r="BI215" i="4"/>
  <c r="BH215" i="4"/>
  <c r="BI214" i="4"/>
  <c r="BH214" i="4"/>
  <c r="BI213" i="4"/>
  <c r="BH213" i="4"/>
  <c r="BI212" i="4"/>
  <c r="BH212" i="4"/>
  <c r="BI211" i="4"/>
  <c r="BH211" i="4"/>
  <c r="BI210" i="4"/>
  <c r="BH210" i="4"/>
  <c r="BI209" i="4"/>
  <c r="BH209" i="4"/>
  <c r="BI208" i="4"/>
  <c r="BH208" i="4"/>
  <c r="BI207" i="4"/>
  <c r="BH207" i="4"/>
  <c r="BI206" i="4"/>
  <c r="BH206" i="4"/>
  <c r="BI205" i="4"/>
  <c r="BH205" i="4"/>
  <c r="BI204" i="4"/>
  <c r="BH204" i="4"/>
  <c r="BI203" i="4"/>
  <c r="BH203" i="4"/>
  <c r="BI202" i="4"/>
  <c r="BH202" i="4"/>
  <c r="BI201" i="4"/>
  <c r="BH201" i="4"/>
  <c r="BI200" i="4"/>
  <c r="BH200" i="4"/>
  <c r="BI199" i="4"/>
  <c r="BH199" i="4"/>
  <c r="BI198" i="4"/>
  <c r="BH198" i="4"/>
  <c r="BI197" i="4"/>
  <c r="BH197" i="4"/>
  <c r="BI196" i="4"/>
  <c r="BH196" i="4"/>
  <c r="BI195" i="4"/>
  <c r="BH195" i="4"/>
  <c r="BI194" i="4"/>
  <c r="BH194" i="4"/>
  <c r="BI193" i="4"/>
  <c r="BH193" i="4"/>
  <c r="BI192" i="4"/>
  <c r="BH192" i="4"/>
  <c r="BI191" i="4"/>
  <c r="BH191" i="4"/>
  <c r="BI190" i="4"/>
  <c r="BH190" i="4"/>
  <c r="BI189" i="4"/>
  <c r="BH189" i="4"/>
  <c r="BI188" i="4"/>
  <c r="BH188" i="4"/>
  <c r="BI187" i="4"/>
  <c r="BH187" i="4"/>
  <c r="BI186" i="4"/>
  <c r="BH186" i="4"/>
  <c r="BI185" i="4"/>
  <c r="BH185" i="4"/>
  <c r="BI184" i="4"/>
  <c r="BH184" i="4"/>
  <c r="BI183" i="4"/>
  <c r="BH183" i="4"/>
  <c r="BI182" i="4"/>
  <c r="BH182" i="4"/>
  <c r="BI181" i="4"/>
  <c r="BH181" i="4"/>
  <c r="BI180" i="4"/>
  <c r="BH180" i="4"/>
  <c r="BI179" i="4"/>
  <c r="BH179" i="4"/>
  <c r="BI178" i="4"/>
  <c r="BH178" i="4"/>
  <c r="BI177" i="4"/>
  <c r="BH177" i="4"/>
  <c r="BI176" i="4"/>
  <c r="BH176" i="4"/>
  <c r="BI175" i="4"/>
  <c r="BH175" i="4"/>
  <c r="BI174" i="4"/>
  <c r="BH174" i="4"/>
  <c r="BI173" i="4"/>
  <c r="BH173" i="4"/>
  <c r="BI172" i="4"/>
  <c r="BH172" i="4"/>
  <c r="BI171" i="4"/>
  <c r="BH171" i="4"/>
  <c r="BI170" i="4"/>
  <c r="BH170" i="4"/>
  <c r="BI169" i="4"/>
  <c r="BH169" i="4"/>
  <c r="BI168" i="4"/>
  <c r="BH168" i="4"/>
  <c r="BI167" i="4"/>
  <c r="BH167" i="4"/>
  <c r="BI166" i="4"/>
  <c r="BH166" i="4"/>
  <c r="BI165" i="4"/>
  <c r="BH165" i="4"/>
  <c r="BI164" i="4"/>
  <c r="BH164" i="4"/>
  <c r="BI163" i="4"/>
  <c r="BH163" i="4"/>
  <c r="BI162" i="4"/>
  <c r="BH162" i="4"/>
  <c r="BI161" i="4"/>
  <c r="BH161" i="4"/>
  <c r="BI160" i="4"/>
  <c r="BH160" i="4"/>
  <c r="BI159" i="4"/>
  <c r="BH159" i="4"/>
  <c r="BI158" i="4"/>
  <c r="BH158" i="4"/>
  <c r="BI157" i="4"/>
  <c r="BH157" i="4"/>
  <c r="BI156" i="4"/>
  <c r="BH156" i="4"/>
  <c r="BI155" i="4"/>
  <c r="BH155" i="4"/>
  <c r="BI154" i="4"/>
  <c r="BH154" i="4"/>
  <c r="BI153" i="4"/>
  <c r="BH153" i="4"/>
  <c r="BI152" i="4"/>
  <c r="BH152" i="4"/>
  <c r="BI151" i="4"/>
  <c r="BH151" i="4"/>
  <c r="BI150" i="4"/>
  <c r="BH150" i="4"/>
  <c r="BI149" i="4"/>
  <c r="BH149" i="4"/>
  <c r="BI148" i="4"/>
  <c r="BH148" i="4"/>
  <c r="BI147" i="4"/>
  <c r="BH147" i="4"/>
  <c r="BI146" i="4"/>
  <c r="BH146" i="4"/>
  <c r="BI145" i="4"/>
  <c r="BH145" i="4"/>
  <c r="BI144" i="4"/>
  <c r="BH144" i="4"/>
  <c r="BI143" i="4"/>
  <c r="BH143" i="4"/>
  <c r="BI142" i="4"/>
  <c r="BH142" i="4"/>
  <c r="BI141" i="4"/>
  <c r="BH141" i="4"/>
  <c r="BI140" i="4"/>
  <c r="BH140" i="4"/>
  <c r="BI139" i="4"/>
  <c r="BH139" i="4"/>
  <c r="BI138" i="4"/>
  <c r="BH138" i="4"/>
  <c r="BI137" i="4"/>
  <c r="BH137" i="4"/>
  <c r="BI136" i="4"/>
  <c r="BH136" i="4"/>
  <c r="BI135" i="4"/>
  <c r="BH135" i="4"/>
  <c r="BI134" i="4"/>
  <c r="BH134" i="4"/>
  <c r="BI133" i="4"/>
  <c r="BH133" i="4"/>
  <c r="BI132" i="4"/>
  <c r="BH132" i="4"/>
  <c r="BI131" i="4"/>
  <c r="BH131" i="4"/>
  <c r="BI130" i="4"/>
  <c r="BH130" i="4"/>
  <c r="BI129" i="4"/>
  <c r="BH129" i="4"/>
  <c r="BI128" i="4"/>
  <c r="BH128" i="4"/>
  <c r="BI127" i="4"/>
  <c r="BH127" i="4"/>
  <c r="BI126" i="4"/>
  <c r="BH126" i="4"/>
  <c r="BI125" i="4"/>
  <c r="BH125" i="4"/>
  <c r="BI124" i="4"/>
  <c r="BH124" i="4"/>
  <c r="BI123" i="4"/>
  <c r="BH123" i="4"/>
  <c r="BI122" i="4"/>
  <c r="BH122" i="4"/>
  <c r="BI121" i="4"/>
  <c r="BH121" i="4"/>
  <c r="BI120" i="4"/>
  <c r="BH120" i="4"/>
  <c r="BI119" i="4"/>
  <c r="BH119" i="4"/>
  <c r="BI118" i="4"/>
  <c r="BH118" i="4"/>
  <c r="BI117" i="4"/>
  <c r="BH117" i="4"/>
  <c r="BI116" i="4"/>
  <c r="BH116" i="4"/>
  <c r="BI115" i="4"/>
  <c r="BH115" i="4"/>
  <c r="BI114" i="4"/>
  <c r="BH114" i="4"/>
  <c r="BI113" i="4"/>
  <c r="BH113" i="4"/>
  <c r="BI112" i="4"/>
  <c r="BH112" i="4"/>
  <c r="BI111" i="4"/>
  <c r="BH111" i="4"/>
  <c r="BI110" i="4"/>
  <c r="BH110" i="4"/>
  <c r="BI109" i="4"/>
  <c r="BH109" i="4"/>
  <c r="BI108" i="4"/>
  <c r="BH108" i="4"/>
  <c r="BI107" i="4"/>
  <c r="BH107" i="4"/>
  <c r="BI106" i="4"/>
  <c r="BH106" i="4"/>
  <c r="BI105" i="4"/>
  <c r="BH105" i="4"/>
  <c r="BI104" i="4"/>
  <c r="BH104" i="4"/>
  <c r="BI103" i="4"/>
  <c r="BH103" i="4"/>
  <c r="BI102" i="4"/>
  <c r="BH102" i="4"/>
  <c r="BI101" i="4"/>
  <c r="BH101" i="4"/>
  <c r="BI100" i="4"/>
  <c r="BH100" i="4"/>
  <c r="BI99" i="4"/>
  <c r="BH99" i="4"/>
  <c r="BI98" i="4"/>
  <c r="BH98" i="4"/>
  <c r="BI97" i="4"/>
  <c r="BH97" i="4"/>
  <c r="BI96" i="4"/>
  <c r="BH96" i="4"/>
  <c r="BI95" i="4"/>
  <c r="BH95" i="4"/>
  <c r="BI94" i="4"/>
  <c r="BH94" i="4"/>
  <c r="BI93" i="4"/>
  <c r="BH93" i="4"/>
  <c r="BI92" i="4"/>
  <c r="BH92" i="4"/>
  <c r="BI91" i="4"/>
  <c r="BH91" i="4"/>
  <c r="BI90" i="4"/>
  <c r="BH90" i="4"/>
  <c r="BI89" i="4"/>
  <c r="BH89" i="4"/>
  <c r="BI88" i="4"/>
  <c r="BH88" i="4"/>
  <c r="BI87" i="4"/>
  <c r="BH87" i="4"/>
  <c r="BI86" i="4"/>
  <c r="BH86" i="4"/>
  <c r="BI85" i="4"/>
  <c r="BH85" i="4"/>
  <c r="BI84" i="4"/>
  <c r="BH84" i="4"/>
  <c r="BI83" i="4"/>
  <c r="BH83" i="4"/>
  <c r="BI82" i="4"/>
  <c r="BH82" i="4"/>
  <c r="BI81" i="4"/>
  <c r="BH81" i="4"/>
  <c r="BI80" i="4"/>
  <c r="BH80" i="4"/>
  <c r="BI79" i="4"/>
  <c r="BH79" i="4"/>
  <c r="BI78" i="4"/>
  <c r="BH78" i="4"/>
  <c r="BI77" i="4"/>
  <c r="BH77" i="4"/>
  <c r="BI76" i="4"/>
  <c r="BH76" i="4"/>
  <c r="BI75" i="4"/>
  <c r="BH75" i="4"/>
  <c r="BI74" i="4"/>
  <c r="BH74" i="4"/>
  <c r="BI73" i="4"/>
  <c r="BH73" i="4"/>
  <c r="BI72" i="4"/>
  <c r="BH72" i="4"/>
  <c r="BI71" i="4"/>
  <c r="BH71" i="4"/>
  <c r="BI70" i="4"/>
  <c r="BH70" i="4"/>
  <c r="BI69" i="4"/>
  <c r="BH69" i="4"/>
  <c r="BI68" i="4"/>
  <c r="BH68" i="4"/>
  <c r="BI67" i="4"/>
  <c r="BH67" i="4"/>
  <c r="BI66" i="4"/>
  <c r="BH66" i="4"/>
  <c r="BI65" i="4"/>
  <c r="BH65" i="4"/>
  <c r="BI64" i="4"/>
  <c r="BH64" i="4"/>
  <c r="BI63" i="4"/>
  <c r="BH63" i="4"/>
  <c r="BI62" i="4"/>
  <c r="BH62" i="4"/>
  <c r="BI61" i="4"/>
  <c r="BH61" i="4"/>
  <c r="BI60" i="4"/>
  <c r="BH60" i="4"/>
  <c r="BI59" i="4"/>
  <c r="BH59" i="4"/>
  <c r="BI58" i="4"/>
  <c r="BH58" i="4"/>
  <c r="BI57" i="4"/>
  <c r="BH57" i="4"/>
  <c r="BI56" i="4"/>
  <c r="BH56" i="4"/>
  <c r="BI55" i="4"/>
  <c r="BH55" i="4"/>
  <c r="BI54" i="4"/>
  <c r="BH54" i="4"/>
  <c r="BI53" i="4"/>
  <c r="BH53" i="4"/>
  <c r="BI52" i="4"/>
  <c r="BH52" i="4"/>
  <c r="BI51" i="4"/>
  <c r="BH51" i="4"/>
  <c r="BI50" i="4"/>
  <c r="BH50" i="4"/>
  <c r="BI49" i="4"/>
  <c r="BH49" i="4"/>
  <c r="BI48" i="4"/>
  <c r="BH48" i="4"/>
  <c r="BI47" i="4"/>
  <c r="BH47" i="4"/>
  <c r="BI46" i="4"/>
  <c r="BH46" i="4"/>
  <c r="BI45" i="4"/>
  <c r="BH45" i="4"/>
  <c r="BI44" i="4"/>
  <c r="BH44" i="4"/>
  <c r="BI43" i="4"/>
  <c r="BH43" i="4"/>
  <c r="BI42" i="4"/>
  <c r="BH42" i="4"/>
  <c r="BI41" i="4"/>
  <c r="BH41" i="4"/>
  <c r="BI40" i="4"/>
  <c r="BH40" i="4"/>
  <c r="BI39" i="4"/>
  <c r="BH39" i="4"/>
  <c r="BI38" i="4"/>
  <c r="BH38" i="4"/>
  <c r="BI37" i="4"/>
  <c r="BH37" i="4"/>
  <c r="BI36" i="4"/>
  <c r="BH36" i="4"/>
  <c r="BI35" i="4"/>
  <c r="BH35" i="4"/>
  <c r="BI34" i="4"/>
  <c r="BH34" i="4"/>
  <c r="BI33" i="4"/>
  <c r="BH33" i="4"/>
  <c r="BI32" i="4"/>
  <c r="BH32" i="4"/>
  <c r="BI31" i="4"/>
  <c r="BH31" i="4"/>
  <c r="BI30" i="4"/>
  <c r="BH30" i="4"/>
  <c r="BI29" i="4"/>
  <c r="BH29" i="4"/>
  <c r="BI28" i="4"/>
  <c r="BH28" i="4"/>
  <c r="BI27" i="4"/>
  <c r="BH27" i="4"/>
  <c r="BI26" i="4"/>
  <c r="BH26" i="4"/>
  <c r="BI25" i="4"/>
  <c r="BH25" i="4"/>
  <c r="BI24" i="4"/>
  <c r="BH24" i="4"/>
  <c r="BI23" i="4"/>
  <c r="BH23" i="4"/>
  <c r="BI22" i="4"/>
  <c r="BH22" i="4"/>
  <c r="BI21" i="4"/>
  <c r="BH21" i="4"/>
  <c r="BI20" i="4"/>
  <c r="BH20" i="4"/>
  <c r="BI19" i="4"/>
  <c r="BH19" i="4"/>
  <c r="BI18" i="4"/>
  <c r="BH18" i="4"/>
  <c r="BI17" i="4"/>
  <c r="BH17" i="4"/>
  <c r="BI16" i="4"/>
  <c r="BH16" i="4"/>
  <c r="BI15" i="4"/>
  <c r="BH15" i="4"/>
  <c r="BI14" i="4"/>
  <c r="BH14" i="4"/>
  <c r="BI13" i="4"/>
  <c r="BH13" i="4"/>
  <c r="BI12" i="4"/>
  <c r="BH12" i="4"/>
  <c r="BI11" i="4"/>
  <c r="BH11" i="4"/>
  <c r="BI10" i="4"/>
  <c r="BH10" i="4"/>
  <c r="D251" i="57" l="1" a="1"/>
  <c r="D251" i="57" s="1"/>
  <c r="BL12" i="4"/>
  <c r="BK12" i="4"/>
  <c r="BL16" i="4"/>
  <c r="BK16" i="4"/>
  <c r="BL20" i="4"/>
  <c r="BK20" i="4"/>
  <c r="BL24" i="4"/>
  <c r="BK24" i="4"/>
  <c r="BL28" i="4"/>
  <c r="BK28" i="4"/>
  <c r="BL32" i="4"/>
  <c r="BK32" i="4"/>
  <c r="BL36" i="4"/>
  <c r="BK36" i="4"/>
  <c r="BL40" i="4"/>
  <c r="BK40" i="4"/>
  <c r="BL44" i="4"/>
  <c r="BK44" i="4"/>
  <c r="BL48" i="4"/>
  <c r="BK48" i="4"/>
  <c r="BL52" i="4"/>
  <c r="BK52" i="4"/>
  <c r="BL56" i="4"/>
  <c r="BK56" i="4"/>
  <c r="BL60" i="4"/>
  <c r="BK60" i="4"/>
  <c r="BL64" i="4"/>
  <c r="BK64" i="4"/>
  <c r="BL68" i="4"/>
  <c r="BK68" i="4"/>
  <c r="BL72" i="4"/>
  <c r="BK72" i="4"/>
  <c r="BL76" i="4"/>
  <c r="BK76" i="4"/>
  <c r="BL80" i="4"/>
  <c r="BK80" i="4"/>
  <c r="BL84" i="4"/>
  <c r="BK84" i="4"/>
  <c r="BL88" i="4"/>
  <c r="BK88" i="4"/>
  <c r="BL92" i="4"/>
  <c r="BK92" i="4"/>
  <c r="BL96" i="4"/>
  <c r="BK96" i="4"/>
  <c r="BL100" i="4"/>
  <c r="BK100" i="4"/>
  <c r="BL104" i="4"/>
  <c r="BK104" i="4"/>
  <c r="BL108" i="4"/>
  <c r="BK108" i="4"/>
  <c r="BL112" i="4"/>
  <c r="BK112" i="4"/>
  <c r="BL116" i="4"/>
  <c r="BK116" i="4"/>
  <c r="BL120" i="4"/>
  <c r="BK120" i="4"/>
  <c r="BL124" i="4"/>
  <c r="BK124" i="4"/>
  <c r="BL128" i="4"/>
  <c r="BK128" i="4"/>
  <c r="BL132" i="4"/>
  <c r="BK132" i="4"/>
  <c r="BL136" i="4"/>
  <c r="BK136" i="4"/>
  <c r="BL140" i="4"/>
  <c r="BK140" i="4"/>
  <c r="BL144" i="4"/>
  <c r="BK144" i="4"/>
  <c r="BL148" i="4"/>
  <c r="BK148" i="4"/>
  <c r="BL152" i="4"/>
  <c r="BK152" i="4"/>
  <c r="BL156" i="4"/>
  <c r="BK156" i="4"/>
  <c r="BL160" i="4"/>
  <c r="BK160" i="4"/>
  <c r="BL164" i="4"/>
  <c r="BK164" i="4"/>
  <c r="BL168" i="4"/>
  <c r="BK168" i="4"/>
  <c r="BL172" i="4"/>
  <c r="BK172" i="4"/>
  <c r="BL176" i="4"/>
  <c r="BK176" i="4"/>
  <c r="BL180" i="4"/>
  <c r="BK180" i="4"/>
  <c r="BL184" i="4"/>
  <c r="BK184" i="4"/>
  <c r="BL188" i="4"/>
  <c r="BK188" i="4"/>
  <c r="BL192" i="4"/>
  <c r="BK192" i="4"/>
  <c r="BL196" i="4"/>
  <c r="BK196" i="4"/>
  <c r="BL200" i="4"/>
  <c r="BK200" i="4"/>
  <c r="BL204" i="4"/>
  <c r="BK204" i="4"/>
  <c r="BL208" i="4"/>
  <c r="BK208" i="4"/>
  <c r="BL212" i="4"/>
  <c r="BK212" i="4"/>
  <c r="BL216" i="4"/>
  <c r="BK216" i="4"/>
  <c r="BL220" i="4"/>
  <c r="BK220" i="4"/>
  <c r="BL224" i="4"/>
  <c r="BK224" i="4"/>
  <c r="BL228" i="4"/>
  <c r="BK228" i="4"/>
  <c r="BL232" i="4"/>
  <c r="BK232" i="4"/>
  <c r="BL236" i="4"/>
  <c r="BK236" i="4"/>
  <c r="BL240" i="4"/>
  <c r="BK240" i="4"/>
  <c r="BL244" i="4"/>
  <c r="BK244" i="4"/>
  <c r="BL248" i="4"/>
  <c r="BK248" i="4"/>
  <c r="BL252" i="4"/>
  <c r="BK252" i="4"/>
  <c r="BL256" i="4"/>
  <c r="BK256" i="4"/>
  <c r="BL13" i="4"/>
  <c r="BK13" i="4"/>
  <c r="BL17" i="4"/>
  <c r="BK17" i="4"/>
  <c r="BL21" i="4"/>
  <c r="BK21" i="4"/>
  <c r="BL25" i="4"/>
  <c r="BK25" i="4"/>
  <c r="BL29" i="4"/>
  <c r="BK29" i="4"/>
  <c r="BL33" i="4"/>
  <c r="BK33" i="4"/>
  <c r="BL37" i="4"/>
  <c r="BK37" i="4"/>
  <c r="BL41" i="4"/>
  <c r="BK41" i="4"/>
  <c r="BL45" i="4"/>
  <c r="BK45" i="4"/>
  <c r="BL49" i="4"/>
  <c r="BK49" i="4"/>
  <c r="BL53" i="4"/>
  <c r="BK53" i="4"/>
  <c r="BL57" i="4"/>
  <c r="BK57" i="4"/>
  <c r="BL61" i="4"/>
  <c r="BK61" i="4"/>
  <c r="BL65" i="4"/>
  <c r="BK65" i="4"/>
  <c r="BL69" i="4"/>
  <c r="BK69" i="4"/>
  <c r="BL73" i="4"/>
  <c r="BK73" i="4"/>
  <c r="BL77" i="4"/>
  <c r="BK77" i="4"/>
  <c r="BL81" i="4"/>
  <c r="BK81" i="4"/>
  <c r="BL85" i="4"/>
  <c r="BK85" i="4"/>
  <c r="BL89" i="4"/>
  <c r="BK89" i="4"/>
  <c r="BL93" i="4"/>
  <c r="BK93" i="4"/>
  <c r="BL97" i="4"/>
  <c r="BK97" i="4"/>
  <c r="BL101" i="4"/>
  <c r="BK101" i="4"/>
  <c r="BL105" i="4"/>
  <c r="BK105" i="4"/>
  <c r="BL109" i="4"/>
  <c r="BK109" i="4"/>
  <c r="BL113" i="4"/>
  <c r="BK113" i="4"/>
  <c r="BL117" i="4"/>
  <c r="BK117" i="4"/>
  <c r="BL121" i="4"/>
  <c r="BK121" i="4"/>
  <c r="BL125" i="4"/>
  <c r="BK125" i="4"/>
  <c r="BL129" i="4"/>
  <c r="BK129" i="4"/>
  <c r="BL133" i="4"/>
  <c r="BK133" i="4"/>
  <c r="BL137" i="4"/>
  <c r="BK137" i="4"/>
  <c r="BL141" i="4"/>
  <c r="BK141" i="4"/>
  <c r="BL145" i="4"/>
  <c r="BK145" i="4"/>
  <c r="BL149" i="4"/>
  <c r="BK149" i="4"/>
  <c r="BL153" i="4"/>
  <c r="BK153" i="4"/>
  <c r="BL157" i="4"/>
  <c r="BK157" i="4"/>
  <c r="BL161" i="4"/>
  <c r="BK161" i="4"/>
  <c r="BL165" i="4"/>
  <c r="BK165" i="4"/>
  <c r="BL169" i="4"/>
  <c r="BK169" i="4"/>
  <c r="BL173" i="4"/>
  <c r="BK173" i="4"/>
  <c r="BL177" i="4"/>
  <c r="BK177" i="4"/>
  <c r="BL181" i="4"/>
  <c r="BK181" i="4"/>
  <c r="BL185" i="4"/>
  <c r="BK185" i="4"/>
  <c r="BL189" i="4"/>
  <c r="BK189" i="4"/>
  <c r="BL193" i="4"/>
  <c r="BK193" i="4"/>
  <c r="BL197" i="4"/>
  <c r="BK197" i="4"/>
  <c r="BL201" i="4"/>
  <c r="BK201" i="4"/>
  <c r="BL205" i="4"/>
  <c r="BK205" i="4"/>
  <c r="BL209" i="4"/>
  <c r="BK209" i="4"/>
  <c r="BL213" i="4"/>
  <c r="BK213" i="4"/>
  <c r="BL217" i="4"/>
  <c r="BK217" i="4"/>
  <c r="BL221" i="4"/>
  <c r="BK221" i="4"/>
  <c r="BL225" i="4"/>
  <c r="BK225" i="4"/>
  <c r="BL229" i="4"/>
  <c r="BK229" i="4"/>
  <c r="BL233" i="4"/>
  <c r="BK233" i="4"/>
  <c r="BL237" i="4"/>
  <c r="BK237" i="4"/>
  <c r="BL241" i="4"/>
  <c r="BK241" i="4"/>
  <c r="BL245" i="4"/>
  <c r="BK245" i="4"/>
  <c r="BL249" i="4"/>
  <c r="BK249" i="4"/>
  <c r="BL253" i="4"/>
  <c r="BK253" i="4"/>
  <c r="BL257" i="4"/>
  <c r="BK257" i="4"/>
  <c r="BK14" i="4"/>
  <c r="BL14" i="4"/>
  <c r="BK18" i="4"/>
  <c r="BL18" i="4"/>
  <c r="BK22" i="4"/>
  <c r="BL22" i="4"/>
  <c r="BK26" i="4"/>
  <c r="BL26" i="4"/>
  <c r="BK30" i="4"/>
  <c r="BL30" i="4"/>
  <c r="BK34" i="4"/>
  <c r="BL34" i="4"/>
  <c r="BK38" i="4"/>
  <c r="BL38" i="4"/>
  <c r="BK42" i="4"/>
  <c r="BL42" i="4"/>
  <c r="BK46" i="4"/>
  <c r="BL46" i="4"/>
  <c r="BK50" i="4"/>
  <c r="BL50" i="4"/>
  <c r="BK54" i="4"/>
  <c r="BL54" i="4"/>
  <c r="BK58" i="4"/>
  <c r="BL58" i="4"/>
  <c r="BK62" i="4"/>
  <c r="BL62" i="4"/>
  <c r="BK66" i="4"/>
  <c r="BL66" i="4"/>
  <c r="BK70" i="4"/>
  <c r="BL70" i="4"/>
  <c r="BK74" i="4"/>
  <c r="BL74" i="4"/>
  <c r="BK78" i="4"/>
  <c r="BL78" i="4"/>
  <c r="BK82" i="4"/>
  <c r="BL82" i="4"/>
  <c r="BK86" i="4"/>
  <c r="BL86" i="4"/>
  <c r="BK90" i="4"/>
  <c r="BL90" i="4"/>
  <c r="BK94" i="4"/>
  <c r="BL94" i="4"/>
  <c r="BK98" i="4"/>
  <c r="BL98" i="4"/>
  <c r="BK102" i="4"/>
  <c r="BL102" i="4"/>
  <c r="BK106" i="4"/>
  <c r="BL106" i="4"/>
  <c r="BK110" i="4"/>
  <c r="BL110" i="4"/>
  <c r="BK114" i="4"/>
  <c r="BL114" i="4"/>
  <c r="BK118" i="4"/>
  <c r="BL118" i="4"/>
  <c r="BK122" i="4"/>
  <c r="BL122" i="4"/>
  <c r="BK126" i="4"/>
  <c r="BL126" i="4"/>
  <c r="BK130" i="4"/>
  <c r="BL130" i="4"/>
  <c r="BK134" i="4"/>
  <c r="BL134" i="4"/>
  <c r="BK138" i="4"/>
  <c r="BL138" i="4"/>
  <c r="BK142" i="4"/>
  <c r="BL142" i="4"/>
  <c r="BK146" i="4"/>
  <c r="BL146" i="4"/>
  <c r="BK150" i="4"/>
  <c r="BL150" i="4"/>
  <c r="BK154" i="4"/>
  <c r="BL154" i="4"/>
  <c r="BK158" i="4"/>
  <c r="BL158" i="4"/>
  <c r="BK162" i="4"/>
  <c r="BL162" i="4"/>
  <c r="BK166" i="4"/>
  <c r="BL166" i="4"/>
  <c r="BK170" i="4"/>
  <c r="BL170" i="4"/>
  <c r="BK174" i="4"/>
  <c r="BL174" i="4"/>
  <c r="BK178" i="4"/>
  <c r="BL178" i="4"/>
  <c r="BK182" i="4"/>
  <c r="BL182" i="4"/>
  <c r="BK186" i="4"/>
  <c r="BL186" i="4"/>
  <c r="BK190" i="4"/>
  <c r="BL190" i="4"/>
  <c r="BK194" i="4"/>
  <c r="BL194" i="4"/>
  <c r="BK198" i="4"/>
  <c r="BL198" i="4"/>
  <c r="BL202" i="4"/>
  <c r="BK202" i="4"/>
  <c r="BL206" i="4"/>
  <c r="BK206" i="4"/>
  <c r="BL210" i="4"/>
  <c r="BK210" i="4"/>
  <c r="BL214" i="4"/>
  <c r="BK214" i="4"/>
  <c r="BL218" i="4"/>
  <c r="BK218" i="4"/>
  <c r="BL222" i="4"/>
  <c r="BK222" i="4"/>
  <c r="BL226" i="4"/>
  <c r="BK226" i="4"/>
  <c r="BL230" i="4"/>
  <c r="BK230" i="4"/>
  <c r="BL234" i="4"/>
  <c r="BK234" i="4"/>
  <c r="BL238" i="4"/>
  <c r="BK238" i="4"/>
  <c r="BL242" i="4"/>
  <c r="BK242" i="4"/>
  <c r="BL246" i="4"/>
  <c r="BK246" i="4"/>
  <c r="BL250" i="4"/>
  <c r="BK250" i="4"/>
  <c r="BL254" i="4"/>
  <c r="BK254" i="4"/>
  <c r="BL258" i="4"/>
  <c r="BK258" i="4"/>
  <c r="BK10" i="4"/>
  <c r="BL10" i="4"/>
  <c r="BL11" i="4"/>
  <c r="BK11" i="4"/>
  <c r="BL15" i="4"/>
  <c r="BK15" i="4"/>
  <c r="BL19" i="4"/>
  <c r="BK19" i="4"/>
  <c r="BL23" i="4"/>
  <c r="BK23" i="4"/>
  <c r="BL27" i="4"/>
  <c r="BK27" i="4"/>
  <c r="BL31" i="4"/>
  <c r="BK31" i="4"/>
  <c r="BL35" i="4"/>
  <c r="BK35" i="4"/>
  <c r="BL39" i="4"/>
  <c r="BK39" i="4"/>
  <c r="BL43" i="4"/>
  <c r="BK43" i="4"/>
  <c r="BL47" i="4"/>
  <c r="BK47" i="4"/>
  <c r="BL51" i="4"/>
  <c r="BK51" i="4"/>
  <c r="BL55" i="4"/>
  <c r="BK55" i="4"/>
  <c r="BL59" i="4"/>
  <c r="BK59" i="4"/>
  <c r="BL63" i="4"/>
  <c r="BK63" i="4"/>
  <c r="BL67" i="4"/>
  <c r="BK67" i="4"/>
  <c r="BL71" i="4"/>
  <c r="BK71" i="4"/>
  <c r="BL75" i="4"/>
  <c r="BK75" i="4"/>
  <c r="BL79" i="4"/>
  <c r="BK79" i="4"/>
  <c r="BL83" i="4"/>
  <c r="BK83" i="4"/>
  <c r="BL87" i="4"/>
  <c r="BK87" i="4"/>
  <c r="BL91" i="4"/>
  <c r="BK91" i="4"/>
  <c r="BL95" i="4"/>
  <c r="BK95" i="4"/>
  <c r="BL99" i="4"/>
  <c r="BK99" i="4"/>
  <c r="BL103" i="4"/>
  <c r="BK103" i="4"/>
  <c r="BL107" i="4"/>
  <c r="BK107" i="4"/>
  <c r="BL111" i="4"/>
  <c r="BK111" i="4"/>
  <c r="BL115" i="4"/>
  <c r="BK115" i="4"/>
  <c r="BL119" i="4"/>
  <c r="BK119" i="4"/>
  <c r="BL123" i="4"/>
  <c r="BK123" i="4"/>
  <c r="BL127" i="4"/>
  <c r="BK127" i="4"/>
  <c r="BL131" i="4"/>
  <c r="BK131" i="4"/>
  <c r="BL135" i="4"/>
  <c r="BK135" i="4"/>
  <c r="BL139" i="4"/>
  <c r="BK139" i="4"/>
  <c r="BL143" i="4"/>
  <c r="BK143" i="4"/>
  <c r="BL147" i="4"/>
  <c r="BK147" i="4"/>
  <c r="BL151" i="4"/>
  <c r="BK151" i="4"/>
  <c r="BL155" i="4"/>
  <c r="BK155" i="4"/>
  <c r="BL159" i="4"/>
  <c r="BK159" i="4"/>
  <c r="BL163" i="4"/>
  <c r="BK163" i="4"/>
  <c r="BL167" i="4"/>
  <c r="BK167" i="4"/>
  <c r="BL171" i="4"/>
  <c r="BK171" i="4"/>
  <c r="BL175" i="4"/>
  <c r="BK175" i="4"/>
  <c r="BL179" i="4"/>
  <c r="BK179" i="4"/>
  <c r="BL183" i="4"/>
  <c r="BK183" i="4"/>
  <c r="BL187" i="4"/>
  <c r="BK187" i="4"/>
  <c r="BL191" i="4"/>
  <c r="BK191" i="4"/>
  <c r="BL195" i="4"/>
  <c r="BK195" i="4"/>
  <c r="BL199" i="4"/>
  <c r="BK199" i="4"/>
  <c r="BK203" i="4"/>
  <c r="BL203" i="4"/>
  <c r="BK207" i="4"/>
  <c r="BL207" i="4"/>
  <c r="BK211" i="4"/>
  <c r="BL211" i="4"/>
  <c r="BK215" i="4"/>
  <c r="BL215" i="4"/>
  <c r="BK219" i="4"/>
  <c r="BL219" i="4"/>
  <c r="BK223" i="4"/>
  <c r="BL223" i="4"/>
  <c r="BK227" i="4"/>
  <c r="BL227" i="4"/>
  <c r="BK231" i="4"/>
  <c r="BL231" i="4"/>
  <c r="BK235" i="4"/>
  <c r="BL235" i="4"/>
  <c r="BK239" i="4"/>
  <c r="BL239" i="4"/>
  <c r="BK243" i="4"/>
  <c r="BL243" i="4"/>
  <c r="BK247" i="4"/>
  <c r="BL247" i="4"/>
  <c r="BK251" i="4"/>
  <c r="BL251" i="4"/>
  <c r="BK255" i="4"/>
  <c r="BL255" i="4"/>
  <c r="BK259" i="4"/>
  <c r="BL259" i="4"/>
  <c r="CJ259" i="62" l="1"/>
  <c r="CJ258" i="62"/>
  <c r="CJ257" i="62"/>
  <c r="CJ256" i="62"/>
  <c r="CJ255" i="62"/>
  <c r="CJ254" i="62"/>
  <c r="CJ253" i="62"/>
  <c r="CJ252" i="62"/>
  <c r="CJ251" i="62"/>
  <c r="CJ250" i="62"/>
  <c r="CJ249" i="62"/>
  <c r="CJ248" i="62"/>
  <c r="CJ247" i="62"/>
  <c r="CJ246" i="62"/>
  <c r="CJ245" i="62"/>
  <c r="CJ244" i="62"/>
  <c r="CJ243" i="62"/>
  <c r="CJ242" i="62"/>
  <c r="CJ241" i="62"/>
  <c r="CJ240" i="62"/>
  <c r="CJ239" i="62"/>
  <c r="CJ238" i="62"/>
  <c r="CJ237" i="62"/>
  <c r="CJ236" i="62"/>
  <c r="CJ235" i="62"/>
  <c r="CJ234" i="62"/>
  <c r="CJ233" i="62"/>
  <c r="CJ232" i="62"/>
  <c r="CJ231" i="62"/>
  <c r="CJ230" i="62"/>
  <c r="CJ229" i="62"/>
  <c r="CJ228" i="62"/>
  <c r="CJ227" i="62"/>
  <c r="CJ226" i="62"/>
  <c r="CJ225" i="62"/>
  <c r="CJ224" i="62"/>
  <c r="CJ223" i="62"/>
  <c r="CJ222" i="62"/>
  <c r="CJ221" i="62"/>
  <c r="CJ220" i="62"/>
  <c r="CJ219" i="62"/>
  <c r="CJ218" i="62"/>
  <c r="CJ217" i="62"/>
  <c r="CJ216" i="62"/>
  <c r="CJ215" i="62"/>
  <c r="CJ214" i="62"/>
  <c r="CJ213" i="62"/>
  <c r="CJ212" i="62"/>
  <c r="CJ211" i="62"/>
  <c r="CJ210" i="62"/>
  <c r="CJ209" i="62"/>
  <c r="CJ208" i="62"/>
  <c r="CJ207" i="62"/>
  <c r="CJ206" i="62"/>
  <c r="CJ205" i="62"/>
  <c r="CJ204" i="62"/>
  <c r="CJ203" i="62"/>
  <c r="CJ202" i="62"/>
  <c r="CJ201" i="62"/>
  <c r="CJ200" i="62"/>
  <c r="CJ199" i="62"/>
  <c r="CJ198" i="62"/>
  <c r="CJ197" i="62"/>
  <c r="CJ196" i="62"/>
  <c r="CJ195" i="62"/>
  <c r="CJ194" i="62"/>
  <c r="CJ193" i="62"/>
  <c r="CJ192" i="62"/>
  <c r="CJ191" i="62"/>
  <c r="CJ190" i="62"/>
  <c r="CJ189" i="62"/>
  <c r="CJ188" i="62"/>
  <c r="CJ187" i="62"/>
  <c r="CJ186" i="62"/>
  <c r="CJ185" i="62"/>
  <c r="CJ184" i="62"/>
  <c r="CJ183" i="62"/>
  <c r="CJ182" i="62"/>
  <c r="CJ181" i="62"/>
  <c r="CJ180" i="62"/>
  <c r="CJ179" i="62"/>
  <c r="CJ178" i="62"/>
  <c r="CJ177" i="62"/>
  <c r="CJ176" i="62"/>
  <c r="CJ175" i="62"/>
  <c r="CJ174" i="62"/>
  <c r="CJ173" i="62"/>
  <c r="CJ172" i="62"/>
  <c r="CJ171" i="62"/>
  <c r="CJ170" i="62"/>
  <c r="CJ169" i="62"/>
  <c r="CJ168" i="62"/>
  <c r="CJ167" i="62"/>
  <c r="CJ166" i="62"/>
  <c r="CJ165" i="62"/>
  <c r="CJ164" i="62"/>
  <c r="CJ163" i="62"/>
  <c r="CJ162" i="62"/>
  <c r="CJ161" i="62"/>
  <c r="CJ160" i="62"/>
  <c r="CJ159" i="62"/>
  <c r="CJ158" i="62"/>
  <c r="CJ157" i="62"/>
  <c r="CJ156" i="62"/>
  <c r="CJ155" i="62"/>
  <c r="CJ154" i="62"/>
  <c r="CJ153" i="62"/>
  <c r="CJ152" i="62"/>
  <c r="CJ151" i="62"/>
  <c r="CJ150" i="62"/>
  <c r="CJ149" i="62"/>
  <c r="CJ148" i="62"/>
  <c r="CJ147" i="62"/>
  <c r="CJ146" i="62"/>
  <c r="CJ145" i="62"/>
  <c r="CJ144" i="62"/>
  <c r="CJ143" i="62"/>
  <c r="CJ142" i="62"/>
  <c r="CJ141" i="62"/>
  <c r="CJ140" i="62"/>
  <c r="CJ139" i="62"/>
  <c r="CJ138" i="62"/>
  <c r="CJ137" i="62"/>
  <c r="CJ136" i="62"/>
  <c r="CJ135" i="62"/>
  <c r="CJ134" i="62"/>
  <c r="CJ133" i="62"/>
  <c r="CJ132" i="62"/>
  <c r="CJ131" i="62"/>
  <c r="CJ130" i="62"/>
  <c r="CJ129" i="62"/>
  <c r="CJ128" i="62"/>
  <c r="CJ127" i="62"/>
  <c r="CJ126" i="62"/>
  <c r="CJ125" i="62"/>
  <c r="CJ124" i="62"/>
  <c r="CJ123" i="62"/>
  <c r="CJ122" i="62"/>
  <c r="CJ121" i="62"/>
  <c r="CJ120" i="62"/>
  <c r="CJ119" i="62"/>
  <c r="CJ118" i="62"/>
  <c r="CJ117" i="62"/>
  <c r="CJ116" i="62"/>
  <c r="CJ115" i="62"/>
  <c r="CJ114" i="62"/>
  <c r="CJ113" i="62"/>
  <c r="CJ112" i="62"/>
  <c r="CJ111" i="62"/>
  <c r="CJ110" i="62"/>
  <c r="CJ109" i="62"/>
  <c r="CJ108" i="62"/>
  <c r="CJ107" i="62"/>
  <c r="CJ106" i="62"/>
  <c r="CJ105" i="62"/>
  <c r="CJ104" i="62"/>
  <c r="CJ103" i="62"/>
  <c r="CJ102" i="62"/>
  <c r="CJ101" i="62"/>
  <c r="CJ100" i="62"/>
  <c r="CJ99" i="62"/>
  <c r="CJ98" i="62"/>
  <c r="CJ97" i="62"/>
  <c r="CJ96" i="62"/>
  <c r="CJ95" i="62"/>
  <c r="CJ94" i="62"/>
  <c r="CJ93" i="62"/>
  <c r="CJ92" i="62"/>
  <c r="CJ91" i="62"/>
  <c r="CJ90" i="62"/>
  <c r="CJ89" i="62"/>
  <c r="CJ88" i="62"/>
  <c r="CJ87" i="62"/>
  <c r="CJ86" i="62"/>
  <c r="CJ85" i="62"/>
  <c r="CJ84" i="62"/>
  <c r="CJ83" i="62"/>
  <c r="CJ82" i="62"/>
  <c r="CJ81" i="62"/>
  <c r="CJ80" i="62"/>
  <c r="CJ79" i="62"/>
  <c r="CJ78" i="62"/>
  <c r="CJ77" i="62"/>
  <c r="CJ76" i="62"/>
  <c r="CJ75" i="62"/>
  <c r="CJ74" i="62"/>
  <c r="CJ73" i="62"/>
  <c r="CJ72" i="62"/>
  <c r="CJ71" i="62"/>
  <c r="CJ70" i="62"/>
  <c r="CJ69" i="62"/>
  <c r="CJ68" i="62"/>
  <c r="CJ67" i="62"/>
  <c r="CJ66" i="62"/>
  <c r="CJ65" i="62"/>
  <c r="CJ64" i="62"/>
  <c r="CJ63" i="62"/>
  <c r="CJ62" i="62"/>
  <c r="CJ61" i="62"/>
  <c r="CJ60" i="62"/>
  <c r="CJ59" i="62"/>
  <c r="CJ58" i="62"/>
  <c r="CJ57" i="62"/>
  <c r="CJ56" i="62"/>
  <c r="CJ55" i="62"/>
  <c r="CJ54" i="62"/>
  <c r="CJ53" i="62"/>
  <c r="CJ52" i="62"/>
  <c r="CJ51" i="62"/>
  <c r="CJ50" i="62"/>
  <c r="CJ49" i="62"/>
  <c r="CJ48" i="62"/>
  <c r="CJ47" i="62"/>
  <c r="CJ46" i="62"/>
  <c r="CJ45" i="62"/>
  <c r="CJ44" i="62"/>
  <c r="CJ43" i="62"/>
  <c r="CJ42" i="62"/>
  <c r="CJ41" i="62"/>
  <c r="CJ40" i="62"/>
  <c r="CJ39" i="62"/>
  <c r="CJ38" i="62"/>
  <c r="CJ37" i="62"/>
  <c r="CJ36" i="62"/>
  <c r="CJ35" i="62"/>
  <c r="CJ34" i="62"/>
  <c r="CJ33" i="62"/>
  <c r="CJ32" i="62"/>
  <c r="CJ31" i="62"/>
  <c r="CJ30" i="62"/>
  <c r="CJ29" i="62"/>
  <c r="CJ28" i="62"/>
  <c r="CJ27" i="62"/>
  <c r="CJ26" i="62"/>
  <c r="CJ25" i="62"/>
  <c r="CJ24" i="62"/>
  <c r="CJ23" i="62"/>
  <c r="CJ22" i="62"/>
  <c r="CJ21" i="62"/>
  <c r="CJ20" i="62"/>
  <c r="CJ19" i="62"/>
  <c r="CJ18" i="62"/>
  <c r="CJ17" i="62"/>
  <c r="CJ16" i="62"/>
  <c r="CJ15" i="62"/>
  <c r="CJ14" i="62"/>
  <c r="CJ13" i="62"/>
  <c r="CJ12" i="62"/>
  <c r="CJ11" i="62"/>
  <c r="CW10" i="62" a="1"/>
  <c r="CW10" i="62" s="1"/>
  <c r="CU259" i="62"/>
  <c r="CT259" i="62"/>
  <c r="CR259" i="62"/>
  <c r="CQ259" i="62"/>
  <c r="CM259" i="62"/>
  <c r="CL259" i="62"/>
  <c r="CU258" i="62"/>
  <c r="CT258" i="62"/>
  <c r="CR258" i="62"/>
  <c r="CQ258" i="62"/>
  <c r="CM258" i="62"/>
  <c r="CL258" i="62"/>
  <c r="CU257" i="62"/>
  <c r="CT257" i="62"/>
  <c r="CR257" i="62"/>
  <c r="CQ257" i="62"/>
  <c r="CM257" i="62"/>
  <c r="CL257" i="62"/>
  <c r="CU256" i="62"/>
  <c r="CT256" i="62"/>
  <c r="CR256" i="62"/>
  <c r="CQ256" i="62"/>
  <c r="CM256" i="62"/>
  <c r="CL256" i="62"/>
  <c r="CU255" i="62"/>
  <c r="CT255" i="62"/>
  <c r="CR255" i="62"/>
  <c r="CQ255" i="62"/>
  <c r="CM255" i="62"/>
  <c r="CL255" i="62"/>
  <c r="CU254" i="62"/>
  <c r="CT254" i="62"/>
  <c r="CR254" i="62"/>
  <c r="CQ254" i="62"/>
  <c r="CM254" i="62"/>
  <c r="CL254" i="62"/>
  <c r="CU253" i="62"/>
  <c r="CT253" i="62"/>
  <c r="CR253" i="62"/>
  <c r="CQ253" i="62"/>
  <c r="CM253" i="62"/>
  <c r="CL253" i="62"/>
  <c r="CU252" i="62"/>
  <c r="CT252" i="62"/>
  <c r="CR252" i="62"/>
  <c r="CQ252" i="62"/>
  <c r="CM252" i="62"/>
  <c r="CL252" i="62"/>
  <c r="CU251" i="62"/>
  <c r="CT251" i="62"/>
  <c r="CR251" i="62"/>
  <c r="CQ251" i="62"/>
  <c r="CM251" i="62"/>
  <c r="CL251" i="62"/>
  <c r="CU250" i="62"/>
  <c r="CT250" i="62"/>
  <c r="CR250" i="62"/>
  <c r="CQ250" i="62"/>
  <c r="CM250" i="62"/>
  <c r="CL250" i="62"/>
  <c r="CU249" i="62"/>
  <c r="CT249" i="62"/>
  <c r="CR249" i="62"/>
  <c r="CQ249" i="62"/>
  <c r="CM249" i="62"/>
  <c r="CL249" i="62"/>
  <c r="CU248" i="62"/>
  <c r="CT248" i="62"/>
  <c r="CR248" i="62"/>
  <c r="CQ248" i="62"/>
  <c r="CM248" i="62"/>
  <c r="CL248" i="62"/>
  <c r="CU247" i="62"/>
  <c r="CT247" i="62"/>
  <c r="CR247" i="62"/>
  <c r="CQ247" i="62"/>
  <c r="CM247" i="62"/>
  <c r="CL247" i="62"/>
  <c r="CU246" i="62"/>
  <c r="CT246" i="62"/>
  <c r="CR246" i="62"/>
  <c r="CQ246" i="62"/>
  <c r="CM246" i="62"/>
  <c r="CL246" i="62"/>
  <c r="CU245" i="62"/>
  <c r="CT245" i="62"/>
  <c r="CR245" i="62"/>
  <c r="CQ245" i="62"/>
  <c r="CM245" i="62"/>
  <c r="CL245" i="62"/>
  <c r="CU244" i="62"/>
  <c r="CT244" i="62"/>
  <c r="CR244" i="62"/>
  <c r="CQ244" i="62"/>
  <c r="CM244" i="62"/>
  <c r="CL244" i="62"/>
  <c r="CU243" i="62"/>
  <c r="CT243" i="62"/>
  <c r="CR243" i="62"/>
  <c r="CQ243" i="62"/>
  <c r="CM243" i="62"/>
  <c r="CL243" i="62"/>
  <c r="CU242" i="62"/>
  <c r="CT242" i="62"/>
  <c r="CR242" i="62"/>
  <c r="CQ242" i="62"/>
  <c r="CM242" i="62"/>
  <c r="CL242" i="62"/>
  <c r="CU241" i="62"/>
  <c r="CT241" i="62"/>
  <c r="CR241" i="62"/>
  <c r="CQ241" i="62"/>
  <c r="CM241" i="62"/>
  <c r="CL241" i="62"/>
  <c r="CU240" i="62"/>
  <c r="CT240" i="62"/>
  <c r="CR240" i="62"/>
  <c r="CQ240" i="62"/>
  <c r="CM240" i="62"/>
  <c r="CL240" i="62"/>
  <c r="CU239" i="62"/>
  <c r="CT239" i="62"/>
  <c r="CR239" i="62"/>
  <c r="CQ239" i="62"/>
  <c r="CM239" i="62"/>
  <c r="CL239" i="62"/>
  <c r="CU238" i="62"/>
  <c r="CT238" i="62"/>
  <c r="CR238" i="62"/>
  <c r="CQ238" i="62"/>
  <c r="CM238" i="62"/>
  <c r="CL238" i="62"/>
  <c r="CU237" i="62"/>
  <c r="CT237" i="62"/>
  <c r="CR237" i="62"/>
  <c r="CQ237" i="62"/>
  <c r="CM237" i="62"/>
  <c r="CL237" i="62"/>
  <c r="CU236" i="62"/>
  <c r="CT236" i="62"/>
  <c r="CR236" i="62"/>
  <c r="CQ236" i="62"/>
  <c r="CM236" i="62"/>
  <c r="CL236" i="62"/>
  <c r="CU235" i="62"/>
  <c r="CT235" i="62"/>
  <c r="CR235" i="62"/>
  <c r="CQ235" i="62"/>
  <c r="CM235" i="62"/>
  <c r="CL235" i="62"/>
  <c r="CU234" i="62"/>
  <c r="CT234" i="62"/>
  <c r="CR234" i="62"/>
  <c r="CQ234" i="62"/>
  <c r="CM234" i="62"/>
  <c r="CL234" i="62"/>
  <c r="CU233" i="62"/>
  <c r="CT233" i="62"/>
  <c r="CR233" i="62"/>
  <c r="CQ233" i="62"/>
  <c r="CM233" i="62"/>
  <c r="CL233" i="62"/>
  <c r="CU232" i="62"/>
  <c r="CT232" i="62"/>
  <c r="CR232" i="62"/>
  <c r="CQ232" i="62"/>
  <c r="CM232" i="62"/>
  <c r="CL232" i="62"/>
  <c r="CU231" i="62"/>
  <c r="CT231" i="62"/>
  <c r="CR231" i="62"/>
  <c r="CQ231" i="62"/>
  <c r="CM231" i="62"/>
  <c r="CL231" i="62"/>
  <c r="CU230" i="62"/>
  <c r="CT230" i="62"/>
  <c r="CR230" i="62"/>
  <c r="CQ230" i="62"/>
  <c r="CM230" i="62"/>
  <c r="CL230" i="62"/>
  <c r="CU229" i="62"/>
  <c r="CT229" i="62"/>
  <c r="CR229" i="62"/>
  <c r="CQ229" i="62"/>
  <c r="CM229" i="62"/>
  <c r="CL229" i="62"/>
  <c r="CU228" i="62"/>
  <c r="CT228" i="62"/>
  <c r="CR228" i="62"/>
  <c r="CQ228" i="62"/>
  <c r="CM228" i="62"/>
  <c r="CL228" i="62"/>
  <c r="CU227" i="62"/>
  <c r="CT227" i="62"/>
  <c r="CR227" i="62"/>
  <c r="CQ227" i="62"/>
  <c r="CM227" i="62"/>
  <c r="CL227" i="62"/>
  <c r="CU226" i="62"/>
  <c r="CT226" i="62"/>
  <c r="CR226" i="62"/>
  <c r="CQ226" i="62"/>
  <c r="CM226" i="62"/>
  <c r="CL226" i="62"/>
  <c r="CU225" i="62"/>
  <c r="CT225" i="62"/>
  <c r="CR225" i="62"/>
  <c r="CQ225" i="62"/>
  <c r="CM225" i="62"/>
  <c r="CL225" i="62"/>
  <c r="CU224" i="62"/>
  <c r="CT224" i="62"/>
  <c r="CR224" i="62"/>
  <c r="CQ224" i="62"/>
  <c r="CM224" i="62"/>
  <c r="CL224" i="62"/>
  <c r="CU223" i="62"/>
  <c r="CT223" i="62"/>
  <c r="CR223" i="62"/>
  <c r="CQ223" i="62"/>
  <c r="CM223" i="62"/>
  <c r="CL223" i="62"/>
  <c r="CU222" i="62"/>
  <c r="CT222" i="62"/>
  <c r="CR222" i="62"/>
  <c r="CQ222" i="62"/>
  <c r="CM222" i="62"/>
  <c r="CL222" i="62"/>
  <c r="CU221" i="62"/>
  <c r="CT221" i="62"/>
  <c r="CR221" i="62"/>
  <c r="CQ221" i="62"/>
  <c r="CM221" i="62"/>
  <c r="CL221" i="62"/>
  <c r="CU220" i="62"/>
  <c r="CT220" i="62"/>
  <c r="CR220" i="62"/>
  <c r="CQ220" i="62"/>
  <c r="CM220" i="62"/>
  <c r="CL220" i="62"/>
  <c r="CU219" i="62"/>
  <c r="CT219" i="62"/>
  <c r="CR219" i="62"/>
  <c r="CQ219" i="62"/>
  <c r="CM219" i="62"/>
  <c r="CL219" i="62"/>
  <c r="CU218" i="62"/>
  <c r="CT218" i="62"/>
  <c r="CR218" i="62"/>
  <c r="CQ218" i="62"/>
  <c r="CM218" i="62"/>
  <c r="CL218" i="62"/>
  <c r="CU217" i="62"/>
  <c r="CT217" i="62"/>
  <c r="CR217" i="62"/>
  <c r="CQ217" i="62"/>
  <c r="CM217" i="62"/>
  <c r="CL217" i="62"/>
  <c r="CU216" i="62"/>
  <c r="CT216" i="62"/>
  <c r="CR216" i="62"/>
  <c r="CQ216" i="62"/>
  <c r="CM216" i="62"/>
  <c r="CL216" i="62"/>
  <c r="CU215" i="62"/>
  <c r="CT215" i="62"/>
  <c r="CR215" i="62"/>
  <c r="CQ215" i="62"/>
  <c r="CM215" i="62"/>
  <c r="CL215" i="62"/>
  <c r="CU214" i="62"/>
  <c r="CT214" i="62"/>
  <c r="CR214" i="62"/>
  <c r="CQ214" i="62"/>
  <c r="CM214" i="62"/>
  <c r="CL214" i="62"/>
  <c r="CU213" i="62"/>
  <c r="CT213" i="62"/>
  <c r="CR213" i="62"/>
  <c r="CQ213" i="62"/>
  <c r="CM213" i="62"/>
  <c r="CL213" i="62"/>
  <c r="CU212" i="62"/>
  <c r="CT212" i="62"/>
  <c r="CR212" i="62"/>
  <c r="CQ212" i="62"/>
  <c r="CM212" i="62"/>
  <c r="CL212" i="62"/>
  <c r="CU211" i="62"/>
  <c r="CT211" i="62"/>
  <c r="CR211" i="62"/>
  <c r="CQ211" i="62"/>
  <c r="CM211" i="62"/>
  <c r="CL211" i="62"/>
  <c r="CU210" i="62"/>
  <c r="CT210" i="62"/>
  <c r="CR210" i="62"/>
  <c r="CQ210" i="62"/>
  <c r="CM210" i="62"/>
  <c r="CL210" i="62"/>
  <c r="CU209" i="62"/>
  <c r="CT209" i="62"/>
  <c r="CR209" i="62"/>
  <c r="CQ209" i="62"/>
  <c r="CM209" i="62"/>
  <c r="CL209" i="62"/>
  <c r="CU208" i="62"/>
  <c r="CT208" i="62"/>
  <c r="CR208" i="62"/>
  <c r="CQ208" i="62"/>
  <c r="CM208" i="62"/>
  <c r="CL208" i="62"/>
  <c r="CU207" i="62"/>
  <c r="CT207" i="62"/>
  <c r="CR207" i="62"/>
  <c r="CQ207" i="62"/>
  <c r="CM207" i="62"/>
  <c r="CL207" i="62"/>
  <c r="CU206" i="62"/>
  <c r="CT206" i="62"/>
  <c r="CR206" i="62"/>
  <c r="CQ206" i="62"/>
  <c r="CM206" i="62"/>
  <c r="CL206" i="62"/>
  <c r="CU205" i="62"/>
  <c r="CT205" i="62"/>
  <c r="CR205" i="62"/>
  <c r="CQ205" i="62"/>
  <c r="CM205" i="62"/>
  <c r="CL205" i="62"/>
  <c r="CU204" i="62"/>
  <c r="CT204" i="62"/>
  <c r="CR204" i="62"/>
  <c r="CQ204" i="62"/>
  <c r="CM204" i="62"/>
  <c r="CL204" i="62"/>
  <c r="CU203" i="62"/>
  <c r="CT203" i="62"/>
  <c r="CR203" i="62"/>
  <c r="CQ203" i="62"/>
  <c r="CM203" i="62"/>
  <c r="CL203" i="62"/>
  <c r="CU202" i="62"/>
  <c r="CT202" i="62"/>
  <c r="CR202" i="62"/>
  <c r="CQ202" i="62"/>
  <c r="CM202" i="62"/>
  <c r="CL202" i="62"/>
  <c r="CU201" i="62"/>
  <c r="CT201" i="62"/>
  <c r="CR201" i="62"/>
  <c r="CQ201" i="62"/>
  <c r="CM201" i="62"/>
  <c r="CL201" i="62"/>
  <c r="CU200" i="62"/>
  <c r="CT200" i="62"/>
  <c r="CR200" i="62"/>
  <c r="CQ200" i="62"/>
  <c r="CM200" i="62"/>
  <c r="CL200" i="62"/>
  <c r="CU199" i="62"/>
  <c r="CT199" i="62"/>
  <c r="CR199" i="62"/>
  <c r="CQ199" i="62"/>
  <c r="CM199" i="62"/>
  <c r="CL199" i="62"/>
  <c r="CU198" i="62"/>
  <c r="CT198" i="62"/>
  <c r="CR198" i="62"/>
  <c r="CQ198" i="62"/>
  <c r="CM198" i="62"/>
  <c r="CL198" i="62"/>
  <c r="CU197" i="62"/>
  <c r="CT197" i="62"/>
  <c r="CR197" i="62"/>
  <c r="CQ197" i="62"/>
  <c r="CM197" i="62"/>
  <c r="CL197" i="62"/>
  <c r="CU196" i="62"/>
  <c r="CT196" i="62"/>
  <c r="CR196" i="62"/>
  <c r="CQ196" i="62"/>
  <c r="CM196" i="62"/>
  <c r="CL196" i="62"/>
  <c r="CU195" i="62"/>
  <c r="CT195" i="62"/>
  <c r="CR195" i="62"/>
  <c r="CQ195" i="62"/>
  <c r="CM195" i="62"/>
  <c r="CL195" i="62"/>
  <c r="CU194" i="62"/>
  <c r="CT194" i="62"/>
  <c r="CR194" i="62"/>
  <c r="CQ194" i="62"/>
  <c r="CM194" i="62"/>
  <c r="CL194" i="62"/>
  <c r="CU193" i="62"/>
  <c r="CT193" i="62"/>
  <c r="CR193" i="62"/>
  <c r="CQ193" i="62"/>
  <c r="CM193" i="62"/>
  <c r="CL193" i="62"/>
  <c r="CU192" i="62"/>
  <c r="CT192" i="62"/>
  <c r="CR192" i="62"/>
  <c r="CQ192" i="62"/>
  <c r="CM192" i="62"/>
  <c r="CL192" i="62"/>
  <c r="CU191" i="62"/>
  <c r="CT191" i="62"/>
  <c r="CR191" i="62"/>
  <c r="CQ191" i="62"/>
  <c r="CM191" i="62"/>
  <c r="CL191" i="62"/>
  <c r="CU190" i="62"/>
  <c r="CT190" i="62"/>
  <c r="CR190" i="62"/>
  <c r="CQ190" i="62"/>
  <c r="CM190" i="62"/>
  <c r="CL190" i="62"/>
  <c r="CU189" i="62"/>
  <c r="CT189" i="62"/>
  <c r="CR189" i="62"/>
  <c r="CQ189" i="62"/>
  <c r="CM189" i="62"/>
  <c r="CL189" i="62"/>
  <c r="CU188" i="62"/>
  <c r="CT188" i="62"/>
  <c r="CR188" i="62"/>
  <c r="CQ188" i="62"/>
  <c r="CM188" i="62"/>
  <c r="CL188" i="62"/>
  <c r="CU187" i="62"/>
  <c r="CT187" i="62"/>
  <c r="CR187" i="62"/>
  <c r="CQ187" i="62"/>
  <c r="CM187" i="62"/>
  <c r="CL187" i="62"/>
  <c r="CU186" i="62"/>
  <c r="CT186" i="62"/>
  <c r="CR186" i="62"/>
  <c r="CQ186" i="62"/>
  <c r="CM186" i="62"/>
  <c r="CL186" i="62"/>
  <c r="CU185" i="62"/>
  <c r="CT185" i="62"/>
  <c r="CR185" i="62"/>
  <c r="CQ185" i="62"/>
  <c r="CM185" i="62"/>
  <c r="CL185" i="62"/>
  <c r="CU184" i="62"/>
  <c r="CT184" i="62"/>
  <c r="CR184" i="62"/>
  <c r="CQ184" i="62"/>
  <c r="CM184" i="62"/>
  <c r="CL184" i="62"/>
  <c r="CU183" i="62"/>
  <c r="CT183" i="62"/>
  <c r="CR183" i="62"/>
  <c r="CQ183" i="62"/>
  <c r="CM183" i="62"/>
  <c r="CL183" i="62"/>
  <c r="CU182" i="62"/>
  <c r="CT182" i="62"/>
  <c r="CR182" i="62"/>
  <c r="CQ182" i="62"/>
  <c r="CM182" i="62"/>
  <c r="CL182" i="62"/>
  <c r="CU181" i="62"/>
  <c r="CT181" i="62"/>
  <c r="CR181" i="62"/>
  <c r="CQ181" i="62"/>
  <c r="CM181" i="62"/>
  <c r="CL181" i="62"/>
  <c r="CU180" i="62"/>
  <c r="CT180" i="62"/>
  <c r="CR180" i="62"/>
  <c r="CQ180" i="62"/>
  <c r="CM180" i="62"/>
  <c r="CL180" i="62"/>
  <c r="CU179" i="62"/>
  <c r="CT179" i="62"/>
  <c r="CR179" i="62"/>
  <c r="CQ179" i="62"/>
  <c r="CM179" i="62"/>
  <c r="CL179" i="62"/>
  <c r="CU178" i="62"/>
  <c r="CT178" i="62"/>
  <c r="CR178" i="62"/>
  <c r="CQ178" i="62"/>
  <c r="CM178" i="62"/>
  <c r="CL178" i="62"/>
  <c r="CU177" i="62"/>
  <c r="CT177" i="62"/>
  <c r="CR177" i="62"/>
  <c r="CQ177" i="62"/>
  <c r="CM177" i="62"/>
  <c r="CL177" i="62"/>
  <c r="CU176" i="62"/>
  <c r="CT176" i="62"/>
  <c r="CR176" i="62"/>
  <c r="CQ176" i="62"/>
  <c r="CM176" i="62"/>
  <c r="CL176" i="62"/>
  <c r="CU175" i="62"/>
  <c r="CT175" i="62"/>
  <c r="CR175" i="62"/>
  <c r="CQ175" i="62"/>
  <c r="CM175" i="62"/>
  <c r="CL175" i="62"/>
  <c r="CU174" i="62"/>
  <c r="CT174" i="62"/>
  <c r="CR174" i="62"/>
  <c r="CQ174" i="62"/>
  <c r="CM174" i="62"/>
  <c r="CL174" i="62"/>
  <c r="CU173" i="62"/>
  <c r="CT173" i="62"/>
  <c r="CR173" i="62"/>
  <c r="CQ173" i="62"/>
  <c r="CM173" i="62"/>
  <c r="CL173" i="62"/>
  <c r="CU172" i="62"/>
  <c r="CT172" i="62"/>
  <c r="CR172" i="62"/>
  <c r="CQ172" i="62"/>
  <c r="CM172" i="62"/>
  <c r="CL172" i="62"/>
  <c r="CU171" i="62"/>
  <c r="CT171" i="62"/>
  <c r="CR171" i="62"/>
  <c r="CQ171" i="62"/>
  <c r="CM171" i="62"/>
  <c r="CL171" i="62"/>
  <c r="CU170" i="62"/>
  <c r="CT170" i="62"/>
  <c r="CR170" i="62"/>
  <c r="CQ170" i="62"/>
  <c r="CM170" i="62"/>
  <c r="CL170" i="62"/>
  <c r="CU169" i="62"/>
  <c r="CT169" i="62"/>
  <c r="CR169" i="62"/>
  <c r="CQ169" i="62"/>
  <c r="CM169" i="62"/>
  <c r="CL169" i="62"/>
  <c r="CU168" i="62"/>
  <c r="CT168" i="62"/>
  <c r="CR168" i="62"/>
  <c r="CQ168" i="62"/>
  <c r="CM168" i="62"/>
  <c r="CL168" i="62"/>
  <c r="CU167" i="62"/>
  <c r="CT167" i="62"/>
  <c r="CR167" i="62"/>
  <c r="CQ167" i="62"/>
  <c r="CM167" i="62"/>
  <c r="CL167" i="62"/>
  <c r="CU166" i="62"/>
  <c r="CT166" i="62"/>
  <c r="CR166" i="62"/>
  <c r="CQ166" i="62"/>
  <c r="CM166" i="62"/>
  <c r="CL166" i="62"/>
  <c r="CU165" i="62"/>
  <c r="CT165" i="62"/>
  <c r="CR165" i="62"/>
  <c r="CQ165" i="62"/>
  <c r="CM165" i="62"/>
  <c r="CL165" i="62"/>
  <c r="CU164" i="62"/>
  <c r="CT164" i="62"/>
  <c r="CR164" i="62"/>
  <c r="CQ164" i="62"/>
  <c r="CM164" i="62"/>
  <c r="CL164" i="62"/>
  <c r="CU163" i="62"/>
  <c r="CT163" i="62"/>
  <c r="CR163" i="62"/>
  <c r="CQ163" i="62"/>
  <c r="CM163" i="62"/>
  <c r="CL163" i="62"/>
  <c r="CU162" i="62"/>
  <c r="CT162" i="62"/>
  <c r="CR162" i="62"/>
  <c r="CQ162" i="62"/>
  <c r="CM162" i="62"/>
  <c r="CL162" i="62"/>
  <c r="CU161" i="62"/>
  <c r="CT161" i="62"/>
  <c r="CR161" i="62"/>
  <c r="CQ161" i="62"/>
  <c r="CM161" i="62"/>
  <c r="CL161" i="62"/>
  <c r="CU160" i="62"/>
  <c r="CT160" i="62"/>
  <c r="CR160" i="62"/>
  <c r="CQ160" i="62"/>
  <c r="CM160" i="62"/>
  <c r="CL160" i="62"/>
  <c r="CU159" i="62"/>
  <c r="CT159" i="62"/>
  <c r="CR159" i="62"/>
  <c r="CQ159" i="62"/>
  <c r="CM159" i="62"/>
  <c r="CL159" i="62"/>
  <c r="CU158" i="62"/>
  <c r="CT158" i="62"/>
  <c r="CR158" i="62"/>
  <c r="CQ158" i="62"/>
  <c r="CM158" i="62"/>
  <c r="CL158" i="62"/>
  <c r="CU157" i="62"/>
  <c r="CT157" i="62"/>
  <c r="CR157" i="62"/>
  <c r="CQ157" i="62"/>
  <c r="CM157" i="62"/>
  <c r="CL157" i="62"/>
  <c r="CU156" i="62"/>
  <c r="CT156" i="62"/>
  <c r="CR156" i="62"/>
  <c r="CQ156" i="62"/>
  <c r="CM156" i="62"/>
  <c r="CL156" i="62"/>
  <c r="CU155" i="62"/>
  <c r="CT155" i="62"/>
  <c r="CR155" i="62"/>
  <c r="CQ155" i="62"/>
  <c r="CM155" i="62"/>
  <c r="CL155" i="62"/>
  <c r="CU154" i="62"/>
  <c r="CT154" i="62"/>
  <c r="CR154" i="62"/>
  <c r="CQ154" i="62"/>
  <c r="CM154" i="62"/>
  <c r="CL154" i="62"/>
  <c r="CU153" i="62"/>
  <c r="CT153" i="62"/>
  <c r="CR153" i="62"/>
  <c r="CQ153" i="62"/>
  <c r="CM153" i="62"/>
  <c r="CL153" i="62"/>
  <c r="CU152" i="62"/>
  <c r="CT152" i="62"/>
  <c r="CR152" i="62"/>
  <c r="CQ152" i="62"/>
  <c r="CM152" i="62"/>
  <c r="CL152" i="62"/>
  <c r="CU151" i="62"/>
  <c r="CT151" i="62"/>
  <c r="CR151" i="62"/>
  <c r="CQ151" i="62"/>
  <c r="CM151" i="62"/>
  <c r="CL151" i="62"/>
  <c r="CU150" i="62"/>
  <c r="CT150" i="62"/>
  <c r="CR150" i="62"/>
  <c r="CQ150" i="62"/>
  <c r="CM150" i="62"/>
  <c r="CL150" i="62"/>
  <c r="CU149" i="62"/>
  <c r="CT149" i="62"/>
  <c r="CR149" i="62"/>
  <c r="CQ149" i="62"/>
  <c r="CM149" i="62"/>
  <c r="CL149" i="62"/>
  <c r="CU148" i="62"/>
  <c r="CT148" i="62"/>
  <c r="CR148" i="62"/>
  <c r="CQ148" i="62"/>
  <c r="CM148" i="62"/>
  <c r="CL148" i="62"/>
  <c r="CU147" i="62"/>
  <c r="CT147" i="62"/>
  <c r="CR147" i="62"/>
  <c r="CQ147" i="62"/>
  <c r="CM147" i="62"/>
  <c r="CL147" i="62"/>
  <c r="CU146" i="62"/>
  <c r="CT146" i="62"/>
  <c r="CR146" i="62"/>
  <c r="CQ146" i="62"/>
  <c r="CM146" i="62"/>
  <c r="CL146" i="62"/>
  <c r="CU145" i="62"/>
  <c r="CT145" i="62"/>
  <c r="CR145" i="62"/>
  <c r="CQ145" i="62"/>
  <c r="CM145" i="62"/>
  <c r="CL145" i="62"/>
  <c r="CU144" i="62"/>
  <c r="CT144" i="62"/>
  <c r="CR144" i="62"/>
  <c r="CQ144" i="62"/>
  <c r="CM144" i="62"/>
  <c r="CL144" i="62"/>
  <c r="CU143" i="62"/>
  <c r="CT143" i="62"/>
  <c r="CR143" i="62"/>
  <c r="CQ143" i="62"/>
  <c r="CM143" i="62"/>
  <c r="CL143" i="62"/>
  <c r="CU142" i="62"/>
  <c r="CT142" i="62"/>
  <c r="CR142" i="62"/>
  <c r="CQ142" i="62"/>
  <c r="CM142" i="62"/>
  <c r="CL142" i="62"/>
  <c r="CU141" i="62"/>
  <c r="CT141" i="62"/>
  <c r="CR141" i="62"/>
  <c r="CQ141" i="62"/>
  <c r="CM141" i="62"/>
  <c r="CL141" i="62"/>
  <c r="CU140" i="62"/>
  <c r="CT140" i="62"/>
  <c r="CR140" i="62"/>
  <c r="CQ140" i="62"/>
  <c r="CM140" i="62"/>
  <c r="CL140" i="62"/>
  <c r="CU139" i="62"/>
  <c r="CT139" i="62"/>
  <c r="CR139" i="62"/>
  <c r="CQ139" i="62"/>
  <c r="CM139" i="62"/>
  <c r="CL139" i="62"/>
  <c r="CU138" i="62"/>
  <c r="CT138" i="62"/>
  <c r="CR138" i="62"/>
  <c r="CQ138" i="62"/>
  <c r="CM138" i="62"/>
  <c r="CL138" i="62"/>
  <c r="CU137" i="62"/>
  <c r="CT137" i="62"/>
  <c r="CR137" i="62"/>
  <c r="CQ137" i="62"/>
  <c r="CM137" i="62"/>
  <c r="CL137" i="62"/>
  <c r="CU136" i="62"/>
  <c r="CT136" i="62"/>
  <c r="CR136" i="62"/>
  <c r="CQ136" i="62"/>
  <c r="CM136" i="62"/>
  <c r="CL136" i="62"/>
  <c r="CU135" i="62"/>
  <c r="CT135" i="62"/>
  <c r="CR135" i="62"/>
  <c r="CQ135" i="62"/>
  <c r="CM135" i="62"/>
  <c r="CL135" i="62"/>
  <c r="CU134" i="62"/>
  <c r="CT134" i="62"/>
  <c r="CR134" i="62"/>
  <c r="CQ134" i="62"/>
  <c r="CM134" i="62"/>
  <c r="CL134" i="62"/>
  <c r="CU133" i="62"/>
  <c r="CT133" i="62"/>
  <c r="CR133" i="62"/>
  <c r="CQ133" i="62"/>
  <c r="CM133" i="62"/>
  <c r="CL133" i="62"/>
  <c r="CU132" i="62"/>
  <c r="CT132" i="62"/>
  <c r="CR132" i="62"/>
  <c r="CQ132" i="62"/>
  <c r="CM132" i="62"/>
  <c r="CL132" i="62"/>
  <c r="CU131" i="62"/>
  <c r="CT131" i="62"/>
  <c r="CR131" i="62"/>
  <c r="CQ131" i="62"/>
  <c r="CM131" i="62"/>
  <c r="CL131" i="62"/>
  <c r="CU130" i="62"/>
  <c r="CT130" i="62"/>
  <c r="CR130" i="62"/>
  <c r="CQ130" i="62"/>
  <c r="CM130" i="62"/>
  <c r="CL130" i="62"/>
  <c r="CU129" i="62"/>
  <c r="CT129" i="62"/>
  <c r="CR129" i="62"/>
  <c r="CQ129" i="62"/>
  <c r="CM129" i="62"/>
  <c r="CL129" i="62"/>
  <c r="CU128" i="62"/>
  <c r="CT128" i="62"/>
  <c r="CR128" i="62"/>
  <c r="CQ128" i="62"/>
  <c r="CM128" i="62"/>
  <c r="CL128" i="62"/>
  <c r="CU127" i="62"/>
  <c r="CT127" i="62"/>
  <c r="CR127" i="62"/>
  <c r="CQ127" i="62"/>
  <c r="CM127" i="62"/>
  <c r="CL127" i="62"/>
  <c r="CU126" i="62"/>
  <c r="CT126" i="62"/>
  <c r="CR126" i="62"/>
  <c r="CQ126" i="62"/>
  <c r="CM126" i="62"/>
  <c r="CL126" i="62"/>
  <c r="CU125" i="62"/>
  <c r="CT125" i="62"/>
  <c r="CR125" i="62"/>
  <c r="CQ125" i="62"/>
  <c r="CM125" i="62"/>
  <c r="CL125" i="62"/>
  <c r="CU124" i="62"/>
  <c r="CT124" i="62"/>
  <c r="CR124" i="62"/>
  <c r="CQ124" i="62"/>
  <c r="CM124" i="62"/>
  <c r="CL124" i="62"/>
  <c r="CU123" i="62"/>
  <c r="CT123" i="62"/>
  <c r="CR123" i="62"/>
  <c r="CQ123" i="62"/>
  <c r="CM123" i="62"/>
  <c r="CL123" i="62"/>
  <c r="CU122" i="62"/>
  <c r="CT122" i="62"/>
  <c r="CR122" i="62"/>
  <c r="CQ122" i="62"/>
  <c r="CM122" i="62"/>
  <c r="CL122" i="62"/>
  <c r="CU121" i="62"/>
  <c r="CT121" i="62"/>
  <c r="CR121" i="62"/>
  <c r="CQ121" i="62"/>
  <c r="CM121" i="62"/>
  <c r="CL121" i="62"/>
  <c r="CU120" i="62"/>
  <c r="CT120" i="62"/>
  <c r="CR120" i="62"/>
  <c r="CQ120" i="62"/>
  <c r="CM120" i="62"/>
  <c r="CL120" i="62"/>
  <c r="CU119" i="62"/>
  <c r="CT119" i="62"/>
  <c r="CR119" i="62"/>
  <c r="CQ119" i="62"/>
  <c r="CM119" i="62"/>
  <c r="CL119" i="62"/>
  <c r="CU118" i="62"/>
  <c r="CT118" i="62"/>
  <c r="CR118" i="62"/>
  <c r="CQ118" i="62"/>
  <c r="CM118" i="62"/>
  <c r="CL118" i="62"/>
  <c r="CU117" i="62"/>
  <c r="CT117" i="62"/>
  <c r="CR117" i="62"/>
  <c r="CQ117" i="62"/>
  <c r="CM117" i="62"/>
  <c r="CL117" i="62"/>
  <c r="CU116" i="62"/>
  <c r="CT116" i="62"/>
  <c r="CR116" i="62"/>
  <c r="CQ116" i="62"/>
  <c r="CM116" i="62"/>
  <c r="CL116" i="62"/>
  <c r="CU115" i="62"/>
  <c r="CT115" i="62"/>
  <c r="CR115" i="62"/>
  <c r="CQ115" i="62"/>
  <c r="CM115" i="62"/>
  <c r="CL115" i="62"/>
  <c r="CU114" i="62"/>
  <c r="CT114" i="62"/>
  <c r="CR114" i="62"/>
  <c r="CQ114" i="62"/>
  <c r="CM114" i="62"/>
  <c r="CL114" i="62"/>
  <c r="CU113" i="62"/>
  <c r="CT113" i="62"/>
  <c r="CR113" i="62"/>
  <c r="CQ113" i="62"/>
  <c r="CM113" i="62"/>
  <c r="CL113" i="62"/>
  <c r="CU112" i="62"/>
  <c r="CT112" i="62"/>
  <c r="CR112" i="62"/>
  <c r="CQ112" i="62"/>
  <c r="CM112" i="62"/>
  <c r="CL112" i="62"/>
  <c r="CU111" i="62"/>
  <c r="CT111" i="62"/>
  <c r="CR111" i="62"/>
  <c r="CQ111" i="62"/>
  <c r="CM111" i="62"/>
  <c r="CL111" i="62"/>
  <c r="CU110" i="62"/>
  <c r="CT110" i="62"/>
  <c r="CR110" i="62"/>
  <c r="CQ110" i="62"/>
  <c r="CM110" i="62"/>
  <c r="CL110" i="62"/>
  <c r="CU109" i="62"/>
  <c r="CT109" i="62"/>
  <c r="CR109" i="62"/>
  <c r="CQ109" i="62"/>
  <c r="CM109" i="62"/>
  <c r="CL109" i="62"/>
  <c r="CU108" i="62"/>
  <c r="CT108" i="62"/>
  <c r="CR108" i="62"/>
  <c r="CQ108" i="62"/>
  <c r="CM108" i="62"/>
  <c r="CL108" i="62"/>
  <c r="CU107" i="62"/>
  <c r="CT107" i="62"/>
  <c r="CR107" i="62"/>
  <c r="CQ107" i="62"/>
  <c r="CM107" i="62"/>
  <c r="CL107" i="62"/>
  <c r="CU106" i="62"/>
  <c r="CT106" i="62"/>
  <c r="CR106" i="62"/>
  <c r="CQ106" i="62"/>
  <c r="CM106" i="62"/>
  <c r="CL106" i="62"/>
  <c r="CU105" i="62"/>
  <c r="CT105" i="62"/>
  <c r="CR105" i="62"/>
  <c r="CQ105" i="62"/>
  <c r="CM105" i="62"/>
  <c r="CL105" i="62"/>
  <c r="CU104" i="62"/>
  <c r="CT104" i="62"/>
  <c r="CR104" i="62"/>
  <c r="CQ104" i="62"/>
  <c r="CM104" i="62"/>
  <c r="CL104" i="62"/>
  <c r="CU103" i="62"/>
  <c r="CT103" i="62"/>
  <c r="CR103" i="62"/>
  <c r="CQ103" i="62"/>
  <c r="CM103" i="62"/>
  <c r="CL103" i="62"/>
  <c r="CU102" i="62"/>
  <c r="CT102" i="62"/>
  <c r="CR102" i="62"/>
  <c r="CQ102" i="62"/>
  <c r="CM102" i="62"/>
  <c r="CL102" i="62"/>
  <c r="CU101" i="62"/>
  <c r="CT101" i="62"/>
  <c r="CR101" i="62"/>
  <c r="CQ101" i="62"/>
  <c r="CM101" i="62"/>
  <c r="CL101" i="62"/>
  <c r="CU100" i="62"/>
  <c r="CT100" i="62"/>
  <c r="CR100" i="62"/>
  <c r="CQ100" i="62"/>
  <c r="CM100" i="62"/>
  <c r="CL100" i="62"/>
  <c r="CU99" i="62"/>
  <c r="CT99" i="62"/>
  <c r="CR99" i="62"/>
  <c r="CQ99" i="62"/>
  <c r="CM99" i="62"/>
  <c r="CL99" i="62"/>
  <c r="CU98" i="62"/>
  <c r="CT98" i="62"/>
  <c r="CR98" i="62"/>
  <c r="CQ98" i="62"/>
  <c r="CM98" i="62"/>
  <c r="CL98" i="62"/>
  <c r="CU97" i="62"/>
  <c r="CT97" i="62"/>
  <c r="CR97" i="62"/>
  <c r="CQ97" i="62"/>
  <c r="CM97" i="62"/>
  <c r="CL97" i="62"/>
  <c r="CU96" i="62"/>
  <c r="CT96" i="62"/>
  <c r="CR96" i="62"/>
  <c r="CQ96" i="62"/>
  <c r="CM96" i="62"/>
  <c r="CL96" i="62"/>
  <c r="CU95" i="62"/>
  <c r="CT95" i="62"/>
  <c r="CR95" i="62"/>
  <c r="CQ95" i="62"/>
  <c r="CM95" i="62"/>
  <c r="CL95" i="62"/>
  <c r="CU94" i="62"/>
  <c r="CT94" i="62"/>
  <c r="CR94" i="62"/>
  <c r="CQ94" i="62"/>
  <c r="CM94" i="62"/>
  <c r="CL94" i="62"/>
  <c r="CU93" i="62"/>
  <c r="CT93" i="62"/>
  <c r="CR93" i="62"/>
  <c r="CQ93" i="62"/>
  <c r="CM93" i="62"/>
  <c r="CL93" i="62"/>
  <c r="CU92" i="62"/>
  <c r="CT92" i="62"/>
  <c r="CR92" i="62"/>
  <c r="CQ92" i="62"/>
  <c r="CM92" i="62"/>
  <c r="CL92" i="62"/>
  <c r="CU91" i="62"/>
  <c r="CT91" i="62"/>
  <c r="CR91" i="62"/>
  <c r="CQ91" i="62"/>
  <c r="CM91" i="62"/>
  <c r="CL91" i="62"/>
  <c r="CU90" i="62"/>
  <c r="CT90" i="62"/>
  <c r="CR90" i="62"/>
  <c r="CQ90" i="62"/>
  <c r="CM90" i="62"/>
  <c r="CL90" i="62"/>
  <c r="CU89" i="62"/>
  <c r="CT89" i="62"/>
  <c r="CR89" i="62"/>
  <c r="CQ89" i="62"/>
  <c r="CM89" i="62"/>
  <c r="CL89" i="62"/>
  <c r="CU88" i="62"/>
  <c r="CT88" i="62"/>
  <c r="CR88" i="62"/>
  <c r="CQ88" i="62"/>
  <c r="CM88" i="62"/>
  <c r="CL88" i="62"/>
  <c r="CU87" i="62"/>
  <c r="CT87" i="62"/>
  <c r="CR87" i="62"/>
  <c r="CQ87" i="62"/>
  <c r="CM87" i="62"/>
  <c r="CL87" i="62"/>
  <c r="CU86" i="62"/>
  <c r="CT86" i="62"/>
  <c r="CR86" i="62"/>
  <c r="CQ86" i="62"/>
  <c r="CM86" i="62"/>
  <c r="CL86" i="62"/>
  <c r="CU85" i="62"/>
  <c r="CT85" i="62"/>
  <c r="CR85" i="62"/>
  <c r="CQ85" i="62"/>
  <c r="CM85" i="62"/>
  <c r="CL85" i="62"/>
  <c r="CU84" i="62"/>
  <c r="CT84" i="62"/>
  <c r="CR84" i="62"/>
  <c r="CQ84" i="62"/>
  <c r="CM84" i="62"/>
  <c r="CL84" i="62"/>
  <c r="CU83" i="62"/>
  <c r="CT83" i="62"/>
  <c r="CR83" i="62"/>
  <c r="CQ83" i="62"/>
  <c r="CM83" i="62"/>
  <c r="CL83" i="62"/>
  <c r="CU82" i="62"/>
  <c r="CT82" i="62"/>
  <c r="CR82" i="62"/>
  <c r="CQ82" i="62"/>
  <c r="CM82" i="62"/>
  <c r="CL82" i="62"/>
  <c r="CU81" i="62"/>
  <c r="CT81" i="62"/>
  <c r="CR81" i="62"/>
  <c r="CQ81" i="62"/>
  <c r="CM81" i="62"/>
  <c r="CL81" i="62"/>
  <c r="CU80" i="62"/>
  <c r="CT80" i="62"/>
  <c r="CR80" i="62"/>
  <c r="CQ80" i="62"/>
  <c r="CM80" i="62"/>
  <c r="CL80" i="62"/>
  <c r="CU79" i="62"/>
  <c r="CT79" i="62"/>
  <c r="CR79" i="62"/>
  <c r="CQ79" i="62"/>
  <c r="CM79" i="62"/>
  <c r="CL79" i="62"/>
  <c r="CU78" i="62"/>
  <c r="CT78" i="62"/>
  <c r="CR78" i="62"/>
  <c r="CQ78" i="62"/>
  <c r="CM78" i="62"/>
  <c r="CL78" i="62"/>
  <c r="CU77" i="62"/>
  <c r="CT77" i="62"/>
  <c r="CR77" i="62"/>
  <c r="CQ77" i="62"/>
  <c r="CM77" i="62"/>
  <c r="CL77" i="62"/>
  <c r="CU76" i="62"/>
  <c r="CT76" i="62"/>
  <c r="CR76" i="62"/>
  <c r="CQ76" i="62"/>
  <c r="CM76" i="62"/>
  <c r="CL76" i="62"/>
  <c r="CU75" i="62"/>
  <c r="CT75" i="62"/>
  <c r="CR75" i="62"/>
  <c r="CQ75" i="62"/>
  <c r="CM75" i="62"/>
  <c r="CL75" i="62"/>
  <c r="CU74" i="62"/>
  <c r="CT74" i="62"/>
  <c r="CR74" i="62"/>
  <c r="CQ74" i="62"/>
  <c r="CM74" i="62"/>
  <c r="CL74" i="62"/>
  <c r="CU73" i="62"/>
  <c r="CT73" i="62"/>
  <c r="CR73" i="62"/>
  <c r="CQ73" i="62"/>
  <c r="CM73" i="62"/>
  <c r="CL73" i="62"/>
  <c r="CU72" i="62"/>
  <c r="CT72" i="62"/>
  <c r="CR72" i="62"/>
  <c r="CQ72" i="62"/>
  <c r="CM72" i="62"/>
  <c r="CL72" i="62"/>
  <c r="CU71" i="62"/>
  <c r="CT71" i="62"/>
  <c r="CR71" i="62"/>
  <c r="CQ71" i="62"/>
  <c r="CM71" i="62"/>
  <c r="CL71" i="62"/>
  <c r="CU70" i="62"/>
  <c r="CT70" i="62"/>
  <c r="CR70" i="62"/>
  <c r="CQ70" i="62"/>
  <c r="CM70" i="62"/>
  <c r="CL70" i="62"/>
  <c r="CU69" i="62"/>
  <c r="CT69" i="62"/>
  <c r="CR69" i="62"/>
  <c r="CQ69" i="62"/>
  <c r="CM69" i="62"/>
  <c r="CL69" i="62"/>
  <c r="CU68" i="62"/>
  <c r="CT68" i="62"/>
  <c r="CR68" i="62"/>
  <c r="CQ68" i="62"/>
  <c r="CM68" i="62"/>
  <c r="CL68" i="62"/>
  <c r="CU67" i="62"/>
  <c r="CT67" i="62"/>
  <c r="CR67" i="62"/>
  <c r="CQ67" i="62"/>
  <c r="CM67" i="62"/>
  <c r="CL67" i="62"/>
  <c r="CU66" i="62"/>
  <c r="CT66" i="62"/>
  <c r="CR66" i="62"/>
  <c r="CQ66" i="62"/>
  <c r="CM66" i="62"/>
  <c r="CL66" i="62"/>
  <c r="CU65" i="62"/>
  <c r="CT65" i="62"/>
  <c r="CR65" i="62"/>
  <c r="CQ65" i="62"/>
  <c r="CM65" i="62"/>
  <c r="CL65" i="62"/>
  <c r="CU64" i="62"/>
  <c r="CT64" i="62"/>
  <c r="CR64" i="62"/>
  <c r="CQ64" i="62"/>
  <c r="CM64" i="62"/>
  <c r="CL64" i="62"/>
  <c r="CU63" i="62"/>
  <c r="CT63" i="62"/>
  <c r="CR63" i="62"/>
  <c r="CQ63" i="62"/>
  <c r="CM63" i="62"/>
  <c r="CL63" i="62"/>
  <c r="CU62" i="62"/>
  <c r="CT62" i="62"/>
  <c r="CR62" i="62"/>
  <c r="CQ62" i="62"/>
  <c r="CM62" i="62"/>
  <c r="CL62" i="62"/>
  <c r="CU61" i="62"/>
  <c r="CT61" i="62"/>
  <c r="CR61" i="62"/>
  <c r="CQ61" i="62"/>
  <c r="CM61" i="62"/>
  <c r="CL61" i="62"/>
  <c r="CU60" i="62"/>
  <c r="CT60" i="62"/>
  <c r="CR60" i="62"/>
  <c r="CQ60" i="62"/>
  <c r="CM60" i="62"/>
  <c r="CL60" i="62"/>
  <c r="CU59" i="62"/>
  <c r="CT59" i="62"/>
  <c r="CR59" i="62"/>
  <c r="CQ59" i="62"/>
  <c r="CM59" i="62"/>
  <c r="CL59" i="62"/>
  <c r="CU58" i="62"/>
  <c r="CT58" i="62"/>
  <c r="CR58" i="62"/>
  <c r="CQ58" i="62"/>
  <c r="CM58" i="62"/>
  <c r="CL58" i="62"/>
  <c r="CU57" i="62"/>
  <c r="CT57" i="62"/>
  <c r="CR57" i="62"/>
  <c r="CQ57" i="62"/>
  <c r="CM57" i="62"/>
  <c r="CL57" i="62"/>
  <c r="CU56" i="62"/>
  <c r="CT56" i="62"/>
  <c r="CR56" i="62"/>
  <c r="CQ56" i="62"/>
  <c r="CM56" i="62"/>
  <c r="CL56" i="62"/>
  <c r="CU55" i="62"/>
  <c r="CT55" i="62"/>
  <c r="CR55" i="62"/>
  <c r="CQ55" i="62"/>
  <c r="CM55" i="62"/>
  <c r="CL55" i="62"/>
  <c r="CU54" i="62"/>
  <c r="CT54" i="62"/>
  <c r="CR54" i="62"/>
  <c r="CQ54" i="62"/>
  <c r="CM54" i="62"/>
  <c r="CL54" i="62"/>
  <c r="CU53" i="62"/>
  <c r="CT53" i="62"/>
  <c r="CR53" i="62"/>
  <c r="CQ53" i="62"/>
  <c r="CM53" i="62"/>
  <c r="CL53" i="62"/>
  <c r="CU52" i="62"/>
  <c r="CT52" i="62"/>
  <c r="CR52" i="62"/>
  <c r="CQ52" i="62"/>
  <c r="CM52" i="62"/>
  <c r="CL52" i="62"/>
  <c r="CU51" i="62"/>
  <c r="CT51" i="62"/>
  <c r="CR51" i="62"/>
  <c r="CQ51" i="62"/>
  <c r="CM51" i="62"/>
  <c r="CL51" i="62"/>
  <c r="CU50" i="62"/>
  <c r="CT50" i="62"/>
  <c r="CR50" i="62"/>
  <c r="CQ50" i="62"/>
  <c r="CM50" i="62"/>
  <c r="CL50" i="62"/>
  <c r="CU49" i="62"/>
  <c r="CT49" i="62"/>
  <c r="CR49" i="62"/>
  <c r="CQ49" i="62"/>
  <c r="CM49" i="62"/>
  <c r="CL49" i="62"/>
  <c r="CU48" i="62"/>
  <c r="CT48" i="62"/>
  <c r="CR48" i="62"/>
  <c r="CQ48" i="62"/>
  <c r="CM48" i="62"/>
  <c r="CL48" i="62"/>
  <c r="CU47" i="62"/>
  <c r="CT47" i="62"/>
  <c r="CR47" i="62"/>
  <c r="CQ47" i="62"/>
  <c r="CM47" i="62"/>
  <c r="CL47" i="62"/>
  <c r="CU46" i="62"/>
  <c r="CT46" i="62"/>
  <c r="CR46" i="62"/>
  <c r="CQ46" i="62"/>
  <c r="CM46" i="62"/>
  <c r="CL46" i="62"/>
  <c r="CU45" i="62"/>
  <c r="CT45" i="62"/>
  <c r="CR45" i="62"/>
  <c r="CQ45" i="62"/>
  <c r="CM45" i="62"/>
  <c r="CL45" i="62"/>
  <c r="CU44" i="62"/>
  <c r="CT44" i="62"/>
  <c r="CR44" i="62"/>
  <c r="CQ44" i="62"/>
  <c r="CM44" i="62"/>
  <c r="CL44" i="62"/>
  <c r="CU43" i="62"/>
  <c r="CT43" i="62"/>
  <c r="CR43" i="62"/>
  <c r="CQ43" i="62"/>
  <c r="CM43" i="62"/>
  <c r="CL43" i="62"/>
  <c r="CU42" i="62"/>
  <c r="CT42" i="62"/>
  <c r="CR42" i="62"/>
  <c r="CQ42" i="62"/>
  <c r="CM42" i="62"/>
  <c r="CL42" i="62"/>
  <c r="CU41" i="62"/>
  <c r="CT41" i="62"/>
  <c r="CR41" i="62"/>
  <c r="CQ41" i="62"/>
  <c r="CM41" i="62"/>
  <c r="CL41" i="62"/>
  <c r="CU40" i="62"/>
  <c r="CT40" i="62"/>
  <c r="CR40" i="62"/>
  <c r="CQ40" i="62"/>
  <c r="CM40" i="62"/>
  <c r="CL40" i="62"/>
  <c r="CU39" i="62"/>
  <c r="CT39" i="62"/>
  <c r="CR39" i="62"/>
  <c r="CQ39" i="62"/>
  <c r="CM39" i="62"/>
  <c r="CL39" i="62"/>
  <c r="CU38" i="62"/>
  <c r="CT38" i="62"/>
  <c r="CR38" i="62"/>
  <c r="CQ38" i="62"/>
  <c r="CM38" i="62"/>
  <c r="CL38" i="62"/>
  <c r="CU37" i="62"/>
  <c r="CT37" i="62"/>
  <c r="CR37" i="62"/>
  <c r="CQ37" i="62"/>
  <c r="CM37" i="62"/>
  <c r="CL37" i="62"/>
  <c r="CU36" i="62"/>
  <c r="CT36" i="62"/>
  <c r="CR36" i="62"/>
  <c r="CQ36" i="62"/>
  <c r="CM36" i="62"/>
  <c r="CL36" i="62"/>
  <c r="CU35" i="62"/>
  <c r="CT35" i="62"/>
  <c r="CR35" i="62"/>
  <c r="CQ35" i="62"/>
  <c r="CM35" i="62"/>
  <c r="CL35" i="62"/>
  <c r="CU34" i="62"/>
  <c r="CT34" i="62"/>
  <c r="CR34" i="62"/>
  <c r="CQ34" i="62"/>
  <c r="CM34" i="62"/>
  <c r="CL34" i="62"/>
  <c r="CU33" i="62"/>
  <c r="CT33" i="62"/>
  <c r="CR33" i="62"/>
  <c r="CQ33" i="62"/>
  <c r="CM33" i="62"/>
  <c r="CL33" i="62"/>
  <c r="CU32" i="62"/>
  <c r="CT32" i="62"/>
  <c r="CR32" i="62"/>
  <c r="CQ32" i="62"/>
  <c r="CM32" i="62"/>
  <c r="CL32" i="62"/>
  <c r="CU31" i="62"/>
  <c r="CT31" i="62"/>
  <c r="CR31" i="62"/>
  <c r="CQ31" i="62"/>
  <c r="CM31" i="62"/>
  <c r="CL31" i="62"/>
  <c r="CU30" i="62"/>
  <c r="CT30" i="62"/>
  <c r="CR30" i="62"/>
  <c r="CQ30" i="62"/>
  <c r="CM30" i="62"/>
  <c r="CL30" i="62"/>
  <c r="CU29" i="62"/>
  <c r="CT29" i="62"/>
  <c r="CR29" i="62"/>
  <c r="CQ29" i="62"/>
  <c r="CM29" i="62"/>
  <c r="CL29" i="62"/>
  <c r="CU28" i="62"/>
  <c r="CT28" i="62"/>
  <c r="CR28" i="62"/>
  <c r="CQ28" i="62"/>
  <c r="CM28" i="62"/>
  <c r="CL28" i="62"/>
  <c r="CU27" i="62"/>
  <c r="CT27" i="62"/>
  <c r="CR27" i="62"/>
  <c r="CQ27" i="62"/>
  <c r="CM27" i="62"/>
  <c r="CL27" i="62"/>
  <c r="CU26" i="62"/>
  <c r="CT26" i="62"/>
  <c r="CR26" i="62"/>
  <c r="CQ26" i="62"/>
  <c r="CM26" i="62"/>
  <c r="CL26" i="62"/>
  <c r="CU25" i="62"/>
  <c r="CT25" i="62"/>
  <c r="CR25" i="62"/>
  <c r="CQ25" i="62"/>
  <c r="CM25" i="62"/>
  <c r="CL25" i="62"/>
  <c r="CU24" i="62"/>
  <c r="CT24" i="62"/>
  <c r="CR24" i="62"/>
  <c r="CQ24" i="62"/>
  <c r="CM24" i="62"/>
  <c r="CL24" i="62"/>
  <c r="CU23" i="62"/>
  <c r="CT23" i="62"/>
  <c r="CR23" i="62"/>
  <c r="CQ23" i="62"/>
  <c r="CM23" i="62"/>
  <c r="CL23" i="62"/>
  <c r="CU22" i="62"/>
  <c r="CT22" i="62"/>
  <c r="CR22" i="62"/>
  <c r="CQ22" i="62"/>
  <c r="CM22" i="62"/>
  <c r="CL22" i="62"/>
  <c r="CU21" i="62"/>
  <c r="CT21" i="62"/>
  <c r="CR21" i="62"/>
  <c r="CQ21" i="62"/>
  <c r="CM21" i="62"/>
  <c r="CL21" i="62"/>
  <c r="CU20" i="62"/>
  <c r="CT20" i="62"/>
  <c r="CR20" i="62"/>
  <c r="CQ20" i="62"/>
  <c r="CM20" i="62"/>
  <c r="CL20" i="62"/>
  <c r="CU19" i="62"/>
  <c r="CT19" i="62"/>
  <c r="CR19" i="62"/>
  <c r="CQ19" i="62"/>
  <c r="CM19" i="62"/>
  <c r="CL19" i="62"/>
  <c r="CU18" i="62"/>
  <c r="CT18" i="62"/>
  <c r="CR18" i="62"/>
  <c r="CQ18" i="62"/>
  <c r="CM18" i="62"/>
  <c r="CL18" i="62"/>
  <c r="CU17" i="62"/>
  <c r="CT17" i="62"/>
  <c r="CR17" i="62"/>
  <c r="CQ17" i="62"/>
  <c r="CM17" i="62"/>
  <c r="CL17" i="62"/>
  <c r="CU16" i="62"/>
  <c r="CT16" i="62"/>
  <c r="CR16" i="62"/>
  <c r="CQ16" i="62"/>
  <c r="CM16" i="62"/>
  <c r="CL16" i="62"/>
  <c r="CU15" i="62"/>
  <c r="CT15" i="62"/>
  <c r="CR15" i="62"/>
  <c r="CQ15" i="62"/>
  <c r="CM15" i="62"/>
  <c r="CL15" i="62"/>
  <c r="CU14" i="62"/>
  <c r="CT14" i="62"/>
  <c r="CR14" i="62"/>
  <c r="CQ14" i="62"/>
  <c r="CM14" i="62"/>
  <c r="CL14" i="62"/>
  <c r="CU13" i="62"/>
  <c r="CT13" i="62"/>
  <c r="CR13" i="62"/>
  <c r="CQ13" i="62"/>
  <c r="CM13" i="62"/>
  <c r="CL13" i="62"/>
  <c r="CU12" i="62"/>
  <c r="CT12" i="62"/>
  <c r="CR12" i="62"/>
  <c r="CQ12" i="62"/>
  <c r="CM12" i="62"/>
  <c r="CL12" i="62"/>
  <c r="CU11" i="62"/>
  <c r="CT11" i="62"/>
  <c r="CR11" i="62"/>
  <c r="CQ11" i="62"/>
  <c r="CM11" i="62"/>
  <c r="CL11" i="62"/>
  <c r="CU10" i="62"/>
  <c r="CT10" i="62"/>
  <c r="CR10" i="62"/>
  <c r="CQ10" i="62"/>
  <c r="CM10" i="62"/>
  <c r="CL10" i="62"/>
  <c r="CJ10" i="62"/>
  <c r="I4" i="4" a="1"/>
  <c r="I4" i="4" s="1"/>
  <c r="SC259" i="53"/>
  <c r="SB259" i="53"/>
  <c r="SA259" i="53"/>
  <c r="RZ259" i="53"/>
  <c r="RY259" i="53"/>
  <c r="RX259" i="53"/>
  <c r="RW259" i="53"/>
  <c r="RV259" i="53"/>
  <c r="RT259" i="53"/>
  <c r="RS259" i="53"/>
  <c r="RR259" i="53"/>
  <c r="RQ259" i="53"/>
  <c r="RP259" i="53"/>
  <c r="RO259" i="53"/>
  <c r="RN259" i="53"/>
  <c r="RM259" i="53"/>
  <c r="RL259" i="53"/>
  <c r="RI259" i="53"/>
  <c r="RH259" i="53"/>
  <c r="RG259" i="53"/>
  <c r="RF259" i="53"/>
  <c r="RE259" i="53"/>
  <c r="RD259" i="53"/>
  <c r="RC259" i="53"/>
  <c r="RB259" i="53"/>
  <c r="RA259" i="53"/>
  <c r="QZ259" i="53"/>
  <c r="QY259" i="53"/>
  <c r="QX259" i="53"/>
  <c r="QW259" i="53"/>
  <c r="QV259" i="53"/>
  <c r="QU259" i="53"/>
  <c r="QT259" i="53"/>
  <c r="QS259" i="53"/>
  <c r="QR259" i="53"/>
  <c r="QQ259" i="53"/>
  <c r="QP259" i="53"/>
  <c r="QO259" i="53"/>
  <c r="QN259" i="53"/>
  <c r="QL259" i="53"/>
  <c r="QJ259" i="53"/>
  <c r="QH259" i="53"/>
  <c r="QG259" i="53"/>
  <c r="QF259" i="53"/>
  <c r="QE259" i="53"/>
  <c r="QD259" i="53"/>
  <c r="QC259" i="53"/>
  <c r="QB259" i="53"/>
  <c r="QA259" i="53"/>
  <c r="PZ259" i="53"/>
  <c r="PY259" i="53"/>
  <c r="PX259" i="53"/>
  <c r="PN259" i="53"/>
  <c r="PK259" i="53"/>
  <c r="PJ259" i="53"/>
  <c r="PI259" i="53"/>
  <c r="PH259" i="53"/>
  <c r="PG259" i="53"/>
  <c r="PF259" i="53"/>
  <c r="PE259" i="53"/>
  <c r="PD259" i="53"/>
  <c r="PC259" i="53"/>
  <c r="PB259" i="53"/>
  <c r="PA259" i="53"/>
  <c r="OZ259" i="53"/>
  <c r="OY259" i="53"/>
  <c r="OX259" i="53"/>
  <c r="OW259" i="53"/>
  <c r="OV259" i="53"/>
  <c r="OU259" i="53"/>
  <c r="OT259" i="53"/>
  <c r="OS259" i="53"/>
  <c r="OR259" i="53"/>
  <c r="OQ259" i="53"/>
  <c r="OP259" i="53"/>
  <c r="ON259" i="53"/>
  <c r="OL259" i="53"/>
  <c r="OJ259" i="53"/>
  <c r="OG259" i="53"/>
  <c r="MH259" i="53"/>
  <c r="MG259" i="53"/>
  <c r="MF259" i="53"/>
  <c r="ME259" i="53"/>
  <c r="MD259" i="53"/>
  <c r="MC259" i="53"/>
  <c r="MB259" i="53"/>
  <c r="LO259" i="53"/>
  <c r="LN259" i="53"/>
  <c r="LM259" i="53"/>
  <c r="LL259" i="53"/>
  <c r="LK259" i="53"/>
  <c r="LJ259" i="53"/>
  <c r="LI259" i="53"/>
  <c r="LH259" i="53"/>
  <c r="LG259" i="53"/>
  <c r="LF259" i="53"/>
  <c r="LE259" i="53"/>
  <c r="LD259" i="53"/>
  <c r="LC259" i="53"/>
  <c r="LB259" i="53"/>
  <c r="LA259" i="53"/>
  <c r="KZ259" i="53"/>
  <c r="KY259" i="53"/>
  <c r="KX259" i="53"/>
  <c r="KW259" i="53"/>
  <c r="KV259" i="53"/>
  <c r="KU259" i="53"/>
  <c r="KT259" i="53"/>
  <c r="KR259" i="53"/>
  <c r="KP259" i="53"/>
  <c r="KN259" i="53"/>
  <c r="SC258" i="53"/>
  <c r="SB258" i="53"/>
  <c r="SA258" i="53"/>
  <c r="RZ258" i="53"/>
  <c r="RY258" i="53"/>
  <c r="RX258" i="53"/>
  <c r="RW258" i="53"/>
  <c r="RV258" i="53"/>
  <c r="RT258" i="53"/>
  <c r="RS258" i="53"/>
  <c r="RR258" i="53"/>
  <c r="RQ258" i="53"/>
  <c r="RP258" i="53"/>
  <c r="RO258" i="53"/>
  <c r="RN258" i="53"/>
  <c r="RM258" i="53"/>
  <c r="RL258" i="53"/>
  <c r="RI258" i="53"/>
  <c r="RH258" i="53"/>
  <c r="RG258" i="53"/>
  <c r="RF258" i="53"/>
  <c r="RE258" i="53"/>
  <c r="RD258" i="53"/>
  <c r="RC258" i="53"/>
  <c r="RB258" i="53"/>
  <c r="RA258" i="53"/>
  <c r="QZ258" i="53"/>
  <c r="QY258" i="53"/>
  <c r="QX258" i="53"/>
  <c r="QW258" i="53"/>
  <c r="QV258" i="53"/>
  <c r="QU258" i="53"/>
  <c r="QT258" i="53"/>
  <c r="QS258" i="53"/>
  <c r="QR258" i="53"/>
  <c r="QQ258" i="53"/>
  <c r="QP258" i="53"/>
  <c r="QO258" i="53"/>
  <c r="QN258" i="53"/>
  <c r="QL258" i="53"/>
  <c r="QJ258" i="53"/>
  <c r="QH258" i="53"/>
  <c r="QG258" i="53"/>
  <c r="QF258" i="53"/>
  <c r="QE258" i="53"/>
  <c r="QD258" i="53"/>
  <c r="QC258" i="53"/>
  <c r="QB258" i="53"/>
  <c r="QA258" i="53"/>
  <c r="PZ258" i="53"/>
  <c r="PY258" i="53"/>
  <c r="PX258" i="53"/>
  <c r="PN258" i="53"/>
  <c r="PK258" i="53"/>
  <c r="PJ258" i="53"/>
  <c r="PI258" i="53"/>
  <c r="PH258" i="53"/>
  <c r="PG258" i="53"/>
  <c r="PF258" i="53"/>
  <c r="PE258" i="53"/>
  <c r="PD258" i="53"/>
  <c r="PC258" i="53"/>
  <c r="PB258" i="53"/>
  <c r="PA258" i="53"/>
  <c r="OZ258" i="53"/>
  <c r="OY258" i="53"/>
  <c r="OX258" i="53"/>
  <c r="OW258" i="53"/>
  <c r="OV258" i="53"/>
  <c r="OU258" i="53"/>
  <c r="OT258" i="53"/>
  <c r="OS258" i="53"/>
  <c r="OR258" i="53"/>
  <c r="OQ258" i="53"/>
  <c r="OP258" i="53"/>
  <c r="ON258" i="53"/>
  <c r="OL258" i="53"/>
  <c r="OJ258" i="53"/>
  <c r="OG258" i="53"/>
  <c r="MH258" i="53"/>
  <c r="MG258" i="53"/>
  <c r="MF258" i="53"/>
  <c r="ME258" i="53"/>
  <c r="MD258" i="53"/>
  <c r="MC258" i="53"/>
  <c r="MB258" i="53"/>
  <c r="LO258" i="53"/>
  <c r="LN258" i="53"/>
  <c r="LM258" i="53"/>
  <c r="LL258" i="53"/>
  <c r="LK258" i="53"/>
  <c r="LJ258" i="53"/>
  <c r="LI258" i="53"/>
  <c r="LH258" i="53"/>
  <c r="LG258" i="53"/>
  <c r="LF258" i="53"/>
  <c r="LE258" i="53"/>
  <c r="LD258" i="53"/>
  <c r="LC258" i="53"/>
  <c r="LB258" i="53"/>
  <c r="LA258" i="53"/>
  <c r="KZ258" i="53"/>
  <c r="KY258" i="53"/>
  <c r="KX258" i="53"/>
  <c r="KW258" i="53"/>
  <c r="KV258" i="53"/>
  <c r="KU258" i="53"/>
  <c r="KT258" i="53"/>
  <c r="KR258" i="53"/>
  <c r="KP258" i="53"/>
  <c r="KN258" i="53"/>
  <c r="SC257" i="53"/>
  <c r="SB257" i="53"/>
  <c r="SA257" i="53"/>
  <c r="RZ257" i="53"/>
  <c r="RY257" i="53"/>
  <c r="RX257" i="53"/>
  <c r="RW257" i="53"/>
  <c r="RV257" i="53"/>
  <c r="RT257" i="53"/>
  <c r="RS257" i="53"/>
  <c r="RR257" i="53"/>
  <c r="RQ257" i="53"/>
  <c r="RP257" i="53"/>
  <c r="RO257" i="53"/>
  <c r="RN257" i="53"/>
  <c r="RM257" i="53"/>
  <c r="RL257" i="53"/>
  <c r="RI257" i="53"/>
  <c r="RH257" i="53"/>
  <c r="RG257" i="53"/>
  <c r="RF257" i="53"/>
  <c r="RE257" i="53"/>
  <c r="RD257" i="53"/>
  <c r="RC257" i="53"/>
  <c r="RB257" i="53"/>
  <c r="RA257" i="53"/>
  <c r="QZ257" i="53"/>
  <c r="QY257" i="53"/>
  <c r="QX257" i="53"/>
  <c r="QW257" i="53"/>
  <c r="QV257" i="53"/>
  <c r="QU257" i="53"/>
  <c r="QT257" i="53"/>
  <c r="QS257" i="53"/>
  <c r="QR257" i="53"/>
  <c r="QQ257" i="53"/>
  <c r="QP257" i="53"/>
  <c r="QO257" i="53"/>
  <c r="QN257" i="53"/>
  <c r="QL257" i="53"/>
  <c r="QJ257" i="53"/>
  <c r="QH257" i="53"/>
  <c r="QG257" i="53"/>
  <c r="QF257" i="53"/>
  <c r="QE257" i="53"/>
  <c r="QD257" i="53"/>
  <c r="QC257" i="53"/>
  <c r="QB257" i="53"/>
  <c r="QA257" i="53"/>
  <c r="PZ257" i="53"/>
  <c r="PY257" i="53"/>
  <c r="PX257" i="53"/>
  <c r="PN257" i="53"/>
  <c r="PK257" i="53"/>
  <c r="PJ257" i="53"/>
  <c r="PI257" i="53"/>
  <c r="PH257" i="53"/>
  <c r="PG257" i="53"/>
  <c r="PF257" i="53"/>
  <c r="PE257" i="53"/>
  <c r="PD257" i="53"/>
  <c r="PC257" i="53"/>
  <c r="PB257" i="53"/>
  <c r="PA257" i="53"/>
  <c r="OZ257" i="53"/>
  <c r="OY257" i="53"/>
  <c r="OX257" i="53"/>
  <c r="OW257" i="53"/>
  <c r="OV257" i="53"/>
  <c r="OU257" i="53"/>
  <c r="OT257" i="53"/>
  <c r="OS257" i="53"/>
  <c r="OR257" i="53"/>
  <c r="OQ257" i="53"/>
  <c r="OP257" i="53"/>
  <c r="ON257" i="53"/>
  <c r="OL257" i="53"/>
  <c r="OJ257" i="53"/>
  <c r="OG257" i="53"/>
  <c r="MH257" i="53"/>
  <c r="MG257" i="53"/>
  <c r="MF257" i="53"/>
  <c r="ME257" i="53"/>
  <c r="MD257" i="53"/>
  <c r="MC257" i="53"/>
  <c r="MB257" i="53"/>
  <c r="LO257" i="53"/>
  <c r="LN257" i="53"/>
  <c r="LM257" i="53"/>
  <c r="LL257" i="53"/>
  <c r="LK257" i="53"/>
  <c r="LJ257" i="53"/>
  <c r="LI257" i="53"/>
  <c r="LH257" i="53"/>
  <c r="LG257" i="53"/>
  <c r="LF257" i="53"/>
  <c r="LE257" i="53"/>
  <c r="LD257" i="53"/>
  <c r="LC257" i="53"/>
  <c r="LB257" i="53"/>
  <c r="LA257" i="53"/>
  <c r="KZ257" i="53"/>
  <c r="KY257" i="53"/>
  <c r="KX257" i="53"/>
  <c r="KW257" i="53"/>
  <c r="KV257" i="53"/>
  <c r="KU257" i="53"/>
  <c r="KT257" i="53"/>
  <c r="KR257" i="53"/>
  <c r="KP257" i="53"/>
  <c r="KN257" i="53"/>
  <c r="SC256" i="53"/>
  <c r="SB256" i="53"/>
  <c r="SA256" i="53"/>
  <c r="RZ256" i="53"/>
  <c r="RY256" i="53"/>
  <c r="RX256" i="53"/>
  <c r="RW256" i="53"/>
  <c r="RV256" i="53"/>
  <c r="RT256" i="53"/>
  <c r="RS256" i="53"/>
  <c r="RR256" i="53"/>
  <c r="RQ256" i="53"/>
  <c r="RP256" i="53"/>
  <c r="RO256" i="53"/>
  <c r="RN256" i="53"/>
  <c r="RM256" i="53"/>
  <c r="RL256" i="53"/>
  <c r="RI256" i="53"/>
  <c r="RH256" i="53"/>
  <c r="RG256" i="53"/>
  <c r="RF256" i="53"/>
  <c r="RE256" i="53"/>
  <c r="RD256" i="53"/>
  <c r="RC256" i="53"/>
  <c r="RB256" i="53"/>
  <c r="RA256" i="53"/>
  <c r="QZ256" i="53"/>
  <c r="QY256" i="53"/>
  <c r="QX256" i="53"/>
  <c r="QW256" i="53"/>
  <c r="QV256" i="53"/>
  <c r="QU256" i="53"/>
  <c r="QT256" i="53"/>
  <c r="QS256" i="53"/>
  <c r="QR256" i="53"/>
  <c r="QQ256" i="53"/>
  <c r="QP256" i="53"/>
  <c r="QO256" i="53"/>
  <c r="QN256" i="53"/>
  <c r="QL256" i="53"/>
  <c r="QJ256" i="53"/>
  <c r="QH256" i="53"/>
  <c r="QG256" i="53"/>
  <c r="QF256" i="53"/>
  <c r="QE256" i="53"/>
  <c r="QD256" i="53"/>
  <c r="QC256" i="53"/>
  <c r="QB256" i="53"/>
  <c r="QA256" i="53"/>
  <c r="PZ256" i="53"/>
  <c r="PY256" i="53"/>
  <c r="PX256" i="53"/>
  <c r="PN256" i="53"/>
  <c r="PK256" i="53"/>
  <c r="PJ256" i="53"/>
  <c r="PI256" i="53"/>
  <c r="PH256" i="53"/>
  <c r="PG256" i="53"/>
  <c r="PF256" i="53"/>
  <c r="PE256" i="53"/>
  <c r="PD256" i="53"/>
  <c r="PC256" i="53"/>
  <c r="PB256" i="53"/>
  <c r="PA256" i="53"/>
  <c r="OZ256" i="53"/>
  <c r="OY256" i="53"/>
  <c r="OX256" i="53"/>
  <c r="OW256" i="53"/>
  <c r="OV256" i="53"/>
  <c r="OU256" i="53"/>
  <c r="OT256" i="53"/>
  <c r="OS256" i="53"/>
  <c r="OR256" i="53"/>
  <c r="OQ256" i="53"/>
  <c r="OP256" i="53"/>
  <c r="ON256" i="53"/>
  <c r="OL256" i="53"/>
  <c r="OJ256" i="53"/>
  <c r="OG256" i="53"/>
  <c r="MH256" i="53"/>
  <c r="MG256" i="53"/>
  <c r="MF256" i="53"/>
  <c r="ME256" i="53"/>
  <c r="MD256" i="53"/>
  <c r="MC256" i="53"/>
  <c r="MB256" i="53"/>
  <c r="LO256" i="53"/>
  <c r="LN256" i="53"/>
  <c r="LM256" i="53"/>
  <c r="LL256" i="53"/>
  <c r="LK256" i="53"/>
  <c r="LJ256" i="53"/>
  <c r="LI256" i="53"/>
  <c r="LH256" i="53"/>
  <c r="LG256" i="53"/>
  <c r="LF256" i="53"/>
  <c r="LE256" i="53"/>
  <c r="LD256" i="53"/>
  <c r="LC256" i="53"/>
  <c r="LB256" i="53"/>
  <c r="LA256" i="53"/>
  <c r="KZ256" i="53"/>
  <c r="KY256" i="53"/>
  <c r="KX256" i="53"/>
  <c r="KW256" i="53"/>
  <c r="KV256" i="53"/>
  <c r="KU256" i="53"/>
  <c r="KT256" i="53"/>
  <c r="KR256" i="53"/>
  <c r="KP256" i="53"/>
  <c r="KN256" i="53"/>
  <c r="SC255" i="53"/>
  <c r="SB255" i="53"/>
  <c r="SA255" i="53"/>
  <c r="RZ255" i="53"/>
  <c r="RY255" i="53"/>
  <c r="RX255" i="53"/>
  <c r="RW255" i="53"/>
  <c r="RV255" i="53"/>
  <c r="RT255" i="53"/>
  <c r="RS255" i="53"/>
  <c r="RR255" i="53"/>
  <c r="RQ255" i="53"/>
  <c r="RP255" i="53"/>
  <c r="RO255" i="53"/>
  <c r="RN255" i="53"/>
  <c r="RM255" i="53"/>
  <c r="RL255" i="53"/>
  <c r="RI255" i="53"/>
  <c r="RH255" i="53"/>
  <c r="RG255" i="53"/>
  <c r="RF255" i="53"/>
  <c r="RE255" i="53"/>
  <c r="RD255" i="53"/>
  <c r="RC255" i="53"/>
  <c r="RB255" i="53"/>
  <c r="RA255" i="53"/>
  <c r="QZ255" i="53"/>
  <c r="QY255" i="53"/>
  <c r="QX255" i="53"/>
  <c r="QW255" i="53"/>
  <c r="QV255" i="53"/>
  <c r="QU255" i="53"/>
  <c r="QT255" i="53"/>
  <c r="QS255" i="53"/>
  <c r="QR255" i="53"/>
  <c r="QQ255" i="53"/>
  <c r="QP255" i="53"/>
  <c r="QO255" i="53"/>
  <c r="QN255" i="53"/>
  <c r="QL255" i="53"/>
  <c r="QJ255" i="53"/>
  <c r="QH255" i="53"/>
  <c r="QG255" i="53"/>
  <c r="QF255" i="53"/>
  <c r="QE255" i="53"/>
  <c r="QD255" i="53"/>
  <c r="QC255" i="53"/>
  <c r="QB255" i="53"/>
  <c r="QA255" i="53"/>
  <c r="PZ255" i="53"/>
  <c r="PY255" i="53"/>
  <c r="PX255" i="53"/>
  <c r="PN255" i="53"/>
  <c r="PK255" i="53"/>
  <c r="PJ255" i="53"/>
  <c r="PI255" i="53"/>
  <c r="PH255" i="53"/>
  <c r="PG255" i="53"/>
  <c r="PF255" i="53"/>
  <c r="PE255" i="53"/>
  <c r="PD255" i="53"/>
  <c r="PC255" i="53"/>
  <c r="PB255" i="53"/>
  <c r="PA255" i="53"/>
  <c r="OZ255" i="53"/>
  <c r="OY255" i="53"/>
  <c r="OX255" i="53"/>
  <c r="OW255" i="53"/>
  <c r="OV255" i="53"/>
  <c r="OU255" i="53"/>
  <c r="OT255" i="53"/>
  <c r="OS255" i="53"/>
  <c r="OR255" i="53"/>
  <c r="OQ255" i="53"/>
  <c r="OP255" i="53"/>
  <c r="ON255" i="53"/>
  <c r="OL255" i="53"/>
  <c r="OJ255" i="53"/>
  <c r="OG255" i="53"/>
  <c r="MH255" i="53"/>
  <c r="MG255" i="53"/>
  <c r="MF255" i="53"/>
  <c r="ME255" i="53"/>
  <c r="MD255" i="53"/>
  <c r="MC255" i="53"/>
  <c r="MB255" i="53"/>
  <c r="LO255" i="53"/>
  <c r="LN255" i="53"/>
  <c r="LM255" i="53"/>
  <c r="LL255" i="53"/>
  <c r="LK255" i="53"/>
  <c r="LJ255" i="53"/>
  <c r="LI255" i="53"/>
  <c r="LH255" i="53"/>
  <c r="LG255" i="53"/>
  <c r="LF255" i="53"/>
  <c r="LE255" i="53"/>
  <c r="LD255" i="53"/>
  <c r="LC255" i="53"/>
  <c r="LB255" i="53"/>
  <c r="LA255" i="53"/>
  <c r="KZ255" i="53"/>
  <c r="KY255" i="53"/>
  <c r="KX255" i="53"/>
  <c r="KW255" i="53"/>
  <c r="KV255" i="53"/>
  <c r="KU255" i="53"/>
  <c r="KT255" i="53"/>
  <c r="KR255" i="53"/>
  <c r="KP255" i="53"/>
  <c r="KN255" i="53"/>
  <c r="SC254" i="53"/>
  <c r="SB254" i="53"/>
  <c r="SA254" i="53"/>
  <c r="RZ254" i="53"/>
  <c r="RY254" i="53"/>
  <c r="RX254" i="53"/>
  <c r="RW254" i="53"/>
  <c r="RV254" i="53"/>
  <c r="RT254" i="53"/>
  <c r="RS254" i="53"/>
  <c r="RR254" i="53"/>
  <c r="RQ254" i="53"/>
  <c r="RP254" i="53"/>
  <c r="RO254" i="53"/>
  <c r="RN254" i="53"/>
  <c r="RM254" i="53"/>
  <c r="RL254" i="53"/>
  <c r="RI254" i="53"/>
  <c r="RH254" i="53"/>
  <c r="RG254" i="53"/>
  <c r="RF254" i="53"/>
  <c r="RE254" i="53"/>
  <c r="RD254" i="53"/>
  <c r="RC254" i="53"/>
  <c r="RB254" i="53"/>
  <c r="RA254" i="53"/>
  <c r="QZ254" i="53"/>
  <c r="QY254" i="53"/>
  <c r="QX254" i="53"/>
  <c r="QW254" i="53"/>
  <c r="QV254" i="53"/>
  <c r="QU254" i="53"/>
  <c r="QT254" i="53"/>
  <c r="QS254" i="53"/>
  <c r="QR254" i="53"/>
  <c r="QQ254" i="53"/>
  <c r="QP254" i="53"/>
  <c r="QO254" i="53"/>
  <c r="QN254" i="53"/>
  <c r="QL254" i="53"/>
  <c r="QJ254" i="53"/>
  <c r="QH254" i="53"/>
  <c r="QG254" i="53"/>
  <c r="QF254" i="53"/>
  <c r="QE254" i="53"/>
  <c r="QD254" i="53"/>
  <c r="QC254" i="53"/>
  <c r="QB254" i="53"/>
  <c r="QA254" i="53"/>
  <c r="PZ254" i="53"/>
  <c r="PY254" i="53"/>
  <c r="PX254" i="53"/>
  <c r="PN254" i="53"/>
  <c r="PK254" i="53"/>
  <c r="PJ254" i="53"/>
  <c r="PI254" i="53"/>
  <c r="PH254" i="53"/>
  <c r="PG254" i="53"/>
  <c r="PF254" i="53"/>
  <c r="PE254" i="53"/>
  <c r="PD254" i="53"/>
  <c r="PC254" i="53"/>
  <c r="PB254" i="53"/>
  <c r="PA254" i="53"/>
  <c r="OZ254" i="53"/>
  <c r="OY254" i="53"/>
  <c r="OX254" i="53"/>
  <c r="OW254" i="53"/>
  <c r="OV254" i="53"/>
  <c r="OU254" i="53"/>
  <c r="OT254" i="53"/>
  <c r="OS254" i="53"/>
  <c r="OR254" i="53"/>
  <c r="OQ254" i="53"/>
  <c r="OP254" i="53"/>
  <c r="ON254" i="53"/>
  <c r="OL254" i="53"/>
  <c r="OJ254" i="53"/>
  <c r="OG254" i="53"/>
  <c r="MH254" i="53"/>
  <c r="MG254" i="53"/>
  <c r="MF254" i="53"/>
  <c r="ME254" i="53"/>
  <c r="MD254" i="53"/>
  <c r="MC254" i="53"/>
  <c r="MB254" i="53"/>
  <c r="LO254" i="53"/>
  <c r="LN254" i="53"/>
  <c r="LM254" i="53"/>
  <c r="LL254" i="53"/>
  <c r="LK254" i="53"/>
  <c r="LJ254" i="53"/>
  <c r="LI254" i="53"/>
  <c r="LH254" i="53"/>
  <c r="LG254" i="53"/>
  <c r="LF254" i="53"/>
  <c r="LE254" i="53"/>
  <c r="LD254" i="53"/>
  <c r="LC254" i="53"/>
  <c r="LB254" i="53"/>
  <c r="LA254" i="53"/>
  <c r="KZ254" i="53"/>
  <c r="KY254" i="53"/>
  <c r="KX254" i="53"/>
  <c r="KW254" i="53"/>
  <c r="KV254" i="53"/>
  <c r="KU254" i="53"/>
  <c r="KT254" i="53"/>
  <c r="KR254" i="53"/>
  <c r="KP254" i="53"/>
  <c r="KN254" i="53"/>
  <c r="SC253" i="53"/>
  <c r="SB253" i="53"/>
  <c r="SA253" i="53"/>
  <c r="RZ253" i="53"/>
  <c r="RY253" i="53"/>
  <c r="RX253" i="53"/>
  <c r="RW253" i="53"/>
  <c r="RV253" i="53"/>
  <c r="RT253" i="53"/>
  <c r="RS253" i="53"/>
  <c r="RR253" i="53"/>
  <c r="RQ253" i="53"/>
  <c r="RP253" i="53"/>
  <c r="RO253" i="53"/>
  <c r="RN253" i="53"/>
  <c r="RM253" i="53"/>
  <c r="RL253" i="53"/>
  <c r="RI253" i="53"/>
  <c r="RH253" i="53"/>
  <c r="RG253" i="53"/>
  <c r="RF253" i="53"/>
  <c r="RE253" i="53"/>
  <c r="RD253" i="53"/>
  <c r="RC253" i="53"/>
  <c r="RB253" i="53"/>
  <c r="RA253" i="53"/>
  <c r="QZ253" i="53"/>
  <c r="QY253" i="53"/>
  <c r="QX253" i="53"/>
  <c r="QW253" i="53"/>
  <c r="QV253" i="53"/>
  <c r="QU253" i="53"/>
  <c r="QT253" i="53"/>
  <c r="QS253" i="53"/>
  <c r="QR253" i="53"/>
  <c r="QQ253" i="53"/>
  <c r="QP253" i="53"/>
  <c r="QO253" i="53"/>
  <c r="QN253" i="53"/>
  <c r="QL253" i="53"/>
  <c r="QJ253" i="53"/>
  <c r="QH253" i="53"/>
  <c r="QG253" i="53"/>
  <c r="QF253" i="53"/>
  <c r="QE253" i="53"/>
  <c r="QD253" i="53"/>
  <c r="QC253" i="53"/>
  <c r="QB253" i="53"/>
  <c r="QA253" i="53"/>
  <c r="PZ253" i="53"/>
  <c r="PY253" i="53"/>
  <c r="PX253" i="53"/>
  <c r="PN253" i="53"/>
  <c r="PK253" i="53"/>
  <c r="PJ253" i="53"/>
  <c r="PI253" i="53"/>
  <c r="PH253" i="53"/>
  <c r="PG253" i="53"/>
  <c r="PF253" i="53"/>
  <c r="PE253" i="53"/>
  <c r="PD253" i="53"/>
  <c r="PC253" i="53"/>
  <c r="PB253" i="53"/>
  <c r="PA253" i="53"/>
  <c r="OZ253" i="53"/>
  <c r="OY253" i="53"/>
  <c r="OX253" i="53"/>
  <c r="OW253" i="53"/>
  <c r="OV253" i="53"/>
  <c r="OU253" i="53"/>
  <c r="OT253" i="53"/>
  <c r="OS253" i="53"/>
  <c r="OR253" i="53"/>
  <c r="OQ253" i="53"/>
  <c r="OP253" i="53"/>
  <c r="ON253" i="53"/>
  <c r="OL253" i="53"/>
  <c r="OJ253" i="53"/>
  <c r="OG253" i="53"/>
  <c r="MH253" i="53"/>
  <c r="MG253" i="53"/>
  <c r="MF253" i="53"/>
  <c r="ME253" i="53"/>
  <c r="MD253" i="53"/>
  <c r="MC253" i="53"/>
  <c r="MB253" i="53"/>
  <c r="LO253" i="53"/>
  <c r="LN253" i="53"/>
  <c r="LM253" i="53"/>
  <c r="LL253" i="53"/>
  <c r="LK253" i="53"/>
  <c r="LJ253" i="53"/>
  <c r="LI253" i="53"/>
  <c r="LH253" i="53"/>
  <c r="LG253" i="53"/>
  <c r="LF253" i="53"/>
  <c r="LE253" i="53"/>
  <c r="LD253" i="53"/>
  <c r="LC253" i="53"/>
  <c r="LB253" i="53"/>
  <c r="LA253" i="53"/>
  <c r="KZ253" i="53"/>
  <c r="KY253" i="53"/>
  <c r="KX253" i="53"/>
  <c r="KW253" i="53"/>
  <c r="KV253" i="53"/>
  <c r="KU253" i="53"/>
  <c r="KT253" i="53"/>
  <c r="KR253" i="53"/>
  <c r="KP253" i="53"/>
  <c r="KN253" i="53"/>
  <c r="SC252" i="53"/>
  <c r="SB252" i="53"/>
  <c r="SA252" i="53"/>
  <c r="RZ252" i="53"/>
  <c r="RY252" i="53"/>
  <c r="RX252" i="53"/>
  <c r="RW252" i="53"/>
  <c r="RV252" i="53"/>
  <c r="RT252" i="53"/>
  <c r="RS252" i="53"/>
  <c r="RR252" i="53"/>
  <c r="RQ252" i="53"/>
  <c r="RP252" i="53"/>
  <c r="RO252" i="53"/>
  <c r="RN252" i="53"/>
  <c r="RM252" i="53"/>
  <c r="RL252" i="53"/>
  <c r="RI252" i="53"/>
  <c r="RH252" i="53"/>
  <c r="RG252" i="53"/>
  <c r="RF252" i="53"/>
  <c r="RE252" i="53"/>
  <c r="RD252" i="53"/>
  <c r="RC252" i="53"/>
  <c r="RB252" i="53"/>
  <c r="RA252" i="53"/>
  <c r="QZ252" i="53"/>
  <c r="QY252" i="53"/>
  <c r="QX252" i="53"/>
  <c r="QW252" i="53"/>
  <c r="QV252" i="53"/>
  <c r="QU252" i="53"/>
  <c r="QT252" i="53"/>
  <c r="QS252" i="53"/>
  <c r="QR252" i="53"/>
  <c r="QQ252" i="53"/>
  <c r="QP252" i="53"/>
  <c r="QO252" i="53"/>
  <c r="QN252" i="53"/>
  <c r="QL252" i="53"/>
  <c r="QJ252" i="53"/>
  <c r="QH252" i="53"/>
  <c r="QG252" i="53"/>
  <c r="QF252" i="53"/>
  <c r="QE252" i="53"/>
  <c r="QD252" i="53"/>
  <c r="QC252" i="53"/>
  <c r="QB252" i="53"/>
  <c r="QA252" i="53"/>
  <c r="PZ252" i="53"/>
  <c r="PY252" i="53"/>
  <c r="PX252" i="53"/>
  <c r="PN252" i="53"/>
  <c r="PK252" i="53"/>
  <c r="PJ252" i="53"/>
  <c r="PI252" i="53"/>
  <c r="PH252" i="53"/>
  <c r="PG252" i="53"/>
  <c r="PF252" i="53"/>
  <c r="PE252" i="53"/>
  <c r="PD252" i="53"/>
  <c r="PC252" i="53"/>
  <c r="PB252" i="53"/>
  <c r="PA252" i="53"/>
  <c r="OZ252" i="53"/>
  <c r="OY252" i="53"/>
  <c r="OX252" i="53"/>
  <c r="OW252" i="53"/>
  <c r="OV252" i="53"/>
  <c r="OU252" i="53"/>
  <c r="OT252" i="53"/>
  <c r="OS252" i="53"/>
  <c r="OR252" i="53"/>
  <c r="OQ252" i="53"/>
  <c r="OP252" i="53"/>
  <c r="ON252" i="53"/>
  <c r="OL252" i="53"/>
  <c r="OJ252" i="53"/>
  <c r="OG252" i="53"/>
  <c r="MH252" i="53"/>
  <c r="MG252" i="53"/>
  <c r="MF252" i="53"/>
  <c r="ME252" i="53"/>
  <c r="MD252" i="53"/>
  <c r="MC252" i="53"/>
  <c r="MB252" i="53"/>
  <c r="LO252" i="53"/>
  <c r="LN252" i="53"/>
  <c r="LM252" i="53"/>
  <c r="LL252" i="53"/>
  <c r="LK252" i="53"/>
  <c r="LJ252" i="53"/>
  <c r="LI252" i="53"/>
  <c r="LH252" i="53"/>
  <c r="LG252" i="53"/>
  <c r="LF252" i="53"/>
  <c r="LE252" i="53"/>
  <c r="LD252" i="53"/>
  <c r="LC252" i="53"/>
  <c r="LB252" i="53"/>
  <c r="LA252" i="53"/>
  <c r="KZ252" i="53"/>
  <c r="KY252" i="53"/>
  <c r="KX252" i="53"/>
  <c r="KW252" i="53"/>
  <c r="KV252" i="53"/>
  <c r="KU252" i="53"/>
  <c r="KT252" i="53"/>
  <c r="KR252" i="53"/>
  <c r="KP252" i="53"/>
  <c r="KN252" i="53"/>
  <c r="SC251" i="53"/>
  <c r="SB251" i="53"/>
  <c r="SA251" i="53"/>
  <c r="RZ251" i="53"/>
  <c r="RY251" i="53"/>
  <c r="RX251" i="53"/>
  <c r="RW251" i="53"/>
  <c r="RV251" i="53"/>
  <c r="RT251" i="53"/>
  <c r="RS251" i="53"/>
  <c r="RR251" i="53"/>
  <c r="RQ251" i="53"/>
  <c r="RP251" i="53"/>
  <c r="RO251" i="53"/>
  <c r="RN251" i="53"/>
  <c r="RM251" i="53"/>
  <c r="RL251" i="53"/>
  <c r="RI251" i="53"/>
  <c r="RH251" i="53"/>
  <c r="RG251" i="53"/>
  <c r="RF251" i="53"/>
  <c r="RE251" i="53"/>
  <c r="RD251" i="53"/>
  <c r="RC251" i="53"/>
  <c r="RB251" i="53"/>
  <c r="RA251" i="53"/>
  <c r="QZ251" i="53"/>
  <c r="QY251" i="53"/>
  <c r="QX251" i="53"/>
  <c r="QW251" i="53"/>
  <c r="QV251" i="53"/>
  <c r="QU251" i="53"/>
  <c r="QT251" i="53"/>
  <c r="QS251" i="53"/>
  <c r="QR251" i="53"/>
  <c r="QQ251" i="53"/>
  <c r="QP251" i="53"/>
  <c r="QO251" i="53"/>
  <c r="QN251" i="53"/>
  <c r="QL251" i="53"/>
  <c r="QJ251" i="53"/>
  <c r="QH251" i="53"/>
  <c r="QG251" i="53"/>
  <c r="QF251" i="53"/>
  <c r="QE251" i="53"/>
  <c r="QD251" i="53"/>
  <c r="QC251" i="53"/>
  <c r="QB251" i="53"/>
  <c r="QA251" i="53"/>
  <c r="PZ251" i="53"/>
  <c r="PY251" i="53"/>
  <c r="PX251" i="53"/>
  <c r="PN251" i="53"/>
  <c r="PK251" i="53"/>
  <c r="PJ251" i="53"/>
  <c r="PI251" i="53"/>
  <c r="PH251" i="53"/>
  <c r="PG251" i="53"/>
  <c r="PF251" i="53"/>
  <c r="PE251" i="53"/>
  <c r="PD251" i="53"/>
  <c r="PC251" i="53"/>
  <c r="PB251" i="53"/>
  <c r="PA251" i="53"/>
  <c r="OZ251" i="53"/>
  <c r="OY251" i="53"/>
  <c r="OX251" i="53"/>
  <c r="OW251" i="53"/>
  <c r="OV251" i="53"/>
  <c r="OU251" i="53"/>
  <c r="OT251" i="53"/>
  <c r="OS251" i="53"/>
  <c r="OR251" i="53"/>
  <c r="OQ251" i="53"/>
  <c r="OP251" i="53"/>
  <c r="ON251" i="53"/>
  <c r="OL251" i="53"/>
  <c r="OJ251" i="53"/>
  <c r="OG251" i="53"/>
  <c r="MH251" i="53"/>
  <c r="MG251" i="53"/>
  <c r="MF251" i="53"/>
  <c r="ME251" i="53"/>
  <c r="MD251" i="53"/>
  <c r="MC251" i="53"/>
  <c r="MB251" i="53"/>
  <c r="LO251" i="53"/>
  <c r="LN251" i="53"/>
  <c r="LM251" i="53"/>
  <c r="LL251" i="53"/>
  <c r="LK251" i="53"/>
  <c r="LJ251" i="53"/>
  <c r="LI251" i="53"/>
  <c r="LH251" i="53"/>
  <c r="LG251" i="53"/>
  <c r="LF251" i="53"/>
  <c r="LE251" i="53"/>
  <c r="LD251" i="53"/>
  <c r="LC251" i="53"/>
  <c r="LB251" i="53"/>
  <c r="LA251" i="53"/>
  <c r="KZ251" i="53"/>
  <c r="KY251" i="53"/>
  <c r="KX251" i="53"/>
  <c r="KW251" i="53"/>
  <c r="KV251" i="53"/>
  <c r="KU251" i="53"/>
  <c r="KT251" i="53"/>
  <c r="KR251" i="53"/>
  <c r="KP251" i="53"/>
  <c r="KN251" i="53"/>
  <c r="SC250" i="53"/>
  <c r="SB250" i="53"/>
  <c r="SA250" i="53"/>
  <c r="RZ250" i="53"/>
  <c r="RY250" i="53"/>
  <c r="RX250" i="53"/>
  <c r="RW250" i="53"/>
  <c r="RV250" i="53"/>
  <c r="RT250" i="53"/>
  <c r="RS250" i="53"/>
  <c r="RR250" i="53"/>
  <c r="RQ250" i="53"/>
  <c r="RP250" i="53"/>
  <c r="RO250" i="53"/>
  <c r="RN250" i="53"/>
  <c r="RM250" i="53"/>
  <c r="RL250" i="53"/>
  <c r="RI250" i="53"/>
  <c r="RH250" i="53"/>
  <c r="RG250" i="53"/>
  <c r="RF250" i="53"/>
  <c r="RE250" i="53"/>
  <c r="RD250" i="53"/>
  <c r="RC250" i="53"/>
  <c r="RB250" i="53"/>
  <c r="RA250" i="53"/>
  <c r="QZ250" i="53"/>
  <c r="QY250" i="53"/>
  <c r="QX250" i="53"/>
  <c r="QW250" i="53"/>
  <c r="QV250" i="53"/>
  <c r="QU250" i="53"/>
  <c r="QT250" i="53"/>
  <c r="QS250" i="53"/>
  <c r="QR250" i="53"/>
  <c r="QQ250" i="53"/>
  <c r="QP250" i="53"/>
  <c r="QO250" i="53"/>
  <c r="QN250" i="53"/>
  <c r="QL250" i="53"/>
  <c r="QJ250" i="53"/>
  <c r="QH250" i="53"/>
  <c r="QG250" i="53"/>
  <c r="QF250" i="53"/>
  <c r="QE250" i="53"/>
  <c r="QD250" i="53"/>
  <c r="QC250" i="53"/>
  <c r="QB250" i="53"/>
  <c r="QA250" i="53"/>
  <c r="PZ250" i="53"/>
  <c r="PY250" i="53"/>
  <c r="PX250" i="53"/>
  <c r="PN250" i="53"/>
  <c r="PK250" i="53"/>
  <c r="PJ250" i="53"/>
  <c r="PI250" i="53"/>
  <c r="PH250" i="53"/>
  <c r="PG250" i="53"/>
  <c r="PF250" i="53"/>
  <c r="PE250" i="53"/>
  <c r="PD250" i="53"/>
  <c r="PC250" i="53"/>
  <c r="PB250" i="53"/>
  <c r="PA250" i="53"/>
  <c r="OZ250" i="53"/>
  <c r="OY250" i="53"/>
  <c r="OX250" i="53"/>
  <c r="OW250" i="53"/>
  <c r="OV250" i="53"/>
  <c r="OU250" i="53"/>
  <c r="OT250" i="53"/>
  <c r="OS250" i="53"/>
  <c r="OR250" i="53"/>
  <c r="OQ250" i="53"/>
  <c r="OP250" i="53"/>
  <c r="ON250" i="53"/>
  <c r="OL250" i="53"/>
  <c r="OJ250" i="53"/>
  <c r="OG250" i="53"/>
  <c r="MH250" i="53"/>
  <c r="MG250" i="53"/>
  <c r="MF250" i="53"/>
  <c r="ME250" i="53"/>
  <c r="MD250" i="53"/>
  <c r="MC250" i="53"/>
  <c r="MB250" i="53"/>
  <c r="LO250" i="53"/>
  <c r="LN250" i="53"/>
  <c r="LM250" i="53"/>
  <c r="LL250" i="53"/>
  <c r="LK250" i="53"/>
  <c r="LJ250" i="53"/>
  <c r="LI250" i="53"/>
  <c r="LH250" i="53"/>
  <c r="LG250" i="53"/>
  <c r="LF250" i="53"/>
  <c r="LE250" i="53"/>
  <c r="LD250" i="53"/>
  <c r="LC250" i="53"/>
  <c r="LB250" i="53"/>
  <c r="LA250" i="53"/>
  <c r="KZ250" i="53"/>
  <c r="KY250" i="53"/>
  <c r="KX250" i="53"/>
  <c r="KW250" i="53"/>
  <c r="KV250" i="53"/>
  <c r="KU250" i="53"/>
  <c r="KT250" i="53"/>
  <c r="KR250" i="53"/>
  <c r="KP250" i="53"/>
  <c r="KN250" i="53"/>
  <c r="SC249" i="53"/>
  <c r="SB249" i="53"/>
  <c r="SA249" i="53"/>
  <c r="RZ249" i="53"/>
  <c r="RY249" i="53"/>
  <c r="RX249" i="53"/>
  <c r="RW249" i="53"/>
  <c r="RV249" i="53"/>
  <c r="RT249" i="53"/>
  <c r="RS249" i="53"/>
  <c r="RR249" i="53"/>
  <c r="RQ249" i="53"/>
  <c r="RP249" i="53"/>
  <c r="RO249" i="53"/>
  <c r="RN249" i="53"/>
  <c r="RM249" i="53"/>
  <c r="RL249" i="53"/>
  <c r="RI249" i="53"/>
  <c r="RH249" i="53"/>
  <c r="RG249" i="53"/>
  <c r="RF249" i="53"/>
  <c r="RE249" i="53"/>
  <c r="RD249" i="53"/>
  <c r="RC249" i="53"/>
  <c r="RB249" i="53"/>
  <c r="RA249" i="53"/>
  <c r="QZ249" i="53"/>
  <c r="QY249" i="53"/>
  <c r="QX249" i="53"/>
  <c r="QW249" i="53"/>
  <c r="QV249" i="53"/>
  <c r="QU249" i="53"/>
  <c r="QT249" i="53"/>
  <c r="QS249" i="53"/>
  <c r="QR249" i="53"/>
  <c r="QQ249" i="53"/>
  <c r="QP249" i="53"/>
  <c r="QO249" i="53"/>
  <c r="QN249" i="53"/>
  <c r="QL249" i="53"/>
  <c r="QJ249" i="53"/>
  <c r="QH249" i="53"/>
  <c r="QG249" i="53"/>
  <c r="QF249" i="53"/>
  <c r="QE249" i="53"/>
  <c r="QD249" i="53"/>
  <c r="QC249" i="53"/>
  <c r="QB249" i="53"/>
  <c r="QA249" i="53"/>
  <c r="PZ249" i="53"/>
  <c r="PY249" i="53"/>
  <c r="PX249" i="53"/>
  <c r="PN249" i="53"/>
  <c r="PK249" i="53"/>
  <c r="PJ249" i="53"/>
  <c r="PI249" i="53"/>
  <c r="PH249" i="53"/>
  <c r="PG249" i="53"/>
  <c r="PF249" i="53"/>
  <c r="PE249" i="53"/>
  <c r="PD249" i="53"/>
  <c r="PC249" i="53"/>
  <c r="PB249" i="53"/>
  <c r="PA249" i="53"/>
  <c r="OZ249" i="53"/>
  <c r="OY249" i="53"/>
  <c r="OX249" i="53"/>
  <c r="OW249" i="53"/>
  <c r="OV249" i="53"/>
  <c r="OU249" i="53"/>
  <c r="OT249" i="53"/>
  <c r="OS249" i="53"/>
  <c r="OR249" i="53"/>
  <c r="OQ249" i="53"/>
  <c r="OP249" i="53"/>
  <c r="ON249" i="53"/>
  <c r="OL249" i="53"/>
  <c r="OJ249" i="53"/>
  <c r="OG249" i="53"/>
  <c r="MH249" i="53"/>
  <c r="MG249" i="53"/>
  <c r="MF249" i="53"/>
  <c r="ME249" i="53"/>
  <c r="MD249" i="53"/>
  <c r="MC249" i="53"/>
  <c r="MB249" i="53"/>
  <c r="LO249" i="53"/>
  <c r="LN249" i="53"/>
  <c r="LM249" i="53"/>
  <c r="LL249" i="53"/>
  <c r="LK249" i="53"/>
  <c r="LJ249" i="53"/>
  <c r="LI249" i="53"/>
  <c r="LH249" i="53"/>
  <c r="LG249" i="53"/>
  <c r="LF249" i="53"/>
  <c r="LE249" i="53"/>
  <c r="LD249" i="53"/>
  <c r="LC249" i="53"/>
  <c r="LB249" i="53"/>
  <c r="LA249" i="53"/>
  <c r="KZ249" i="53"/>
  <c r="KY249" i="53"/>
  <c r="KX249" i="53"/>
  <c r="KW249" i="53"/>
  <c r="KV249" i="53"/>
  <c r="KU249" i="53"/>
  <c r="KT249" i="53"/>
  <c r="KR249" i="53"/>
  <c r="KP249" i="53"/>
  <c r="KN249" i="53"/>
  <c r="SC248" i="53"/>
  <c r="SB248" i="53"/>
  <c r="SA248" i="53"/>
  <c r="RZ248" i="53"/>
  <c r="RY248" i="53"/>
  <c r="RX248" i="53"/>
  <c r="RW248" i="53"/>
  <c r="RV248" i="53"/>
  <c r="RT248" i="53"/>
  <c r="RS248" i="53"/>
  <c r="RR248" i="53"/>
  <c r="RQ248" i="53"/>
  <c r="RP248" i="53"/>
  <c r="RO248" i="53"/>
  <c r="RN248" i="53"/>
  <c r="RM248" i="53"/>
  <c r="RL248" i="53"/>
  <c r="RI248" i="53"/>
  <c r="RH248" i="53"/>
  <c r="RG248" i="53"/>
  <c r="RF248" i="53"/>
  <c r="RE248" i="53"/>
  <c r="RD248" i="53"/>
  <c r="RC248" i="53"/>
  <c r="RB248" i="53"/>
  <c r="RA248" i="53"/>
  <c r="QZ248" i="53"/>
  <c r="QY248" i="53"/>
  <c r="QX248" i="53"/>
  <c r="QW248" i="53"/>
  <c r="QV248" i="53"/>
  <c r="QU248" i="53"/>
  <c r="QT248" i="53"/>
  <c r="QS248" i="53"/>
  <c r="QR248" i="53"/>
  <c r="QQ248" i="53"/>
  <c r="QP248" i="53"/>
  <c r="QO248" i="53"/>
  <c r="QN248" i="53"/>
  <c r="QL248" i="53"/>
  <c r="QJ248" i="53"/>
  <c r="QH248" i="53"/>
  <c r="QG248" i="53"/>
  <c r="QF248" i="53"/>
  <c r="QE248" i="53"/>
  <c r="QD248" i="53"/>
  <c r="QC248" i="53"/>
  <c r="QB248" i="53"/>
  <c r="QA248" i="53"/>
  <c r="PZ248" i="53"/>
  <c r="PY248" i="53"/>
  <c r="PX248" i="53"/>
  <c r="PN248" i="53"/>
  <c r="PK248" i="53"/>
  <c r="PJ248" i="53"/>
  <c r="PI248" i="53"/>
  <c r="PH248" i="53"/>
  <c r="PG248" i="53"/>
  <c r="PF248" i="53"/>
  <c r="PE248" i="53"/>
  <c r="PD248" i="53"/>
  <c r="PC248" i="53"/>
  <c r="PB248" i="53"/>
  <c r="PA248" i="53"/>
  <c r="OZ248" i="53"/>
  <c r="OY248" i="53"/>
  <c r="OX248" i="53"/>
  <c r="OW248" i="53"/>
  <c r="OV248" i="53"/>
  <c r="OU248" i="53"/>
  <c r="OT248" i="53"/>
  <c r="OS248" i="53"/>
  <c r="OR248" i="53"/>
  <c r="OQ248" i="53"/>
  <c r="OP248" i="53"/>
  <c r="ON248" i="53"/>
  <c r="OL248" i="53"/>
  <c r="OJ248" i="53"/>
  <c r="OG248" i="53"/>
  <c r="MH248" i="53"/>
  <c r="MG248" i="53"/>
  <c r="MF248" i="53"/>
  <c r="ME248" i="53"/>
  <c r="MD248" i="53"/>
  <c r="MC248" i="53"/>
  <c r="MB248" i="53"/>
  <c r="LO248" i="53"/>
  <c r="LN248" i="53"/>
  <c r="LM248" i="53"/>
  <c r="LL248" i="53"/>
  <c r="LK248" i="53"/>
  <c r="LJ248" i="53"/>
  <c r="LI248" i="53"/>
  <c r="LH248" i="53"/>
  <c r="LG248" i="53"/>
  <c r="LF248" i="53"/>
  <c r="LE248" i="53"/>
  <c r="LD248" i="53"/>
  <c r="LC248" i="53"/>
  <c r="LB248" i="53"/>
  <c r="LA248" i="53"/>
  <c r="KZ248" i="53"/>
  <c r="KY248" i="53"/>
  <c r="KX248" i="53"/>
  <c r="KW248" i="53"/>
  <c r="KV248" i="53"/>
  <c r="KU248" i="53"/>
  <c r="KT248" i="53"/>
  <c r="KR248" i="53"/>
  <c r="KP248" i="53"/>
  <c r="KN248" i="53"/>
  <c r="SC247" i="53"/>
  <c r="SB247" i="53"/>
  <c r="SA247" i="53"/>
  <c r="RZ247" i="53"/>
  <c r="RY247" i="53"/>
  <c r="RX247" i="53"/>
  <c r="RW247" i="53"/>
  <c r="RV247" i="53"/>
  <c r="RT247" i="53"/>
  <c r="RS247" i="53"/>
  <c r="RR247" i="53"/>
  <c r="RQ247" i="53"/>
  <c r="RP247" i="53"/>
  <c r="RO247" i="53"/>
  <c r="RN247" i="53"/>
  <c r="RM247" i="53"/>
  <c r="RL247" i="53"/>
  <c r="RI247" i="53"/>
  <c r="RH247" i="53"/>
  <c r="RG247" i="53"/>
  <c r="RF247" i="53"/>
  <c r="RE247" i="53"/>
  <c r="RD247" i="53"/>
  <c r="RC247" i="53"/>
  <c r="RB247" i="53"/>
  <c r="RA247" i="53"/>
  <c r="QZ247" i="53"/>
  <c r="QY247" i="53"/>
  <c r="QX247" i="53"/>
  <c r="QW247" i="53"/>
  <c r="QV247" i="53"/>
  <c r="QU247" i="53"/>
  <c r="QT247" i="53"/>
  <c r="QS247" i="53"/>
  <c r="QR247" i="53"/>
  <c r="QQ247" i="53"/>
  <c r="QP247" i="53"/>
  <c r="QO247" i="53"/>
  <c r="QN247" i="53"/>
  <c r="QL247" i="53"/>
  <c r="QJ247" i="53"/>
  <c r="QH247" i="53"/>
  <c r="QG247" i="53"/>
  <c r="QF247" i="53"/>
  <c r="QE247" i="53"/>
  <c r="QD247" i="53"/>
  <c r="QC247" i="53"/>
  <c r="QB247" i="53"/>
  <c r="QA247" i="53"/>
  <c r="PZ247" i="53"/>
  <c r="PY247" i="53"/>
  <c r="PX247" i="53"/>
  <c r="PN247" i="53"/>
  <c r="PK247" i="53"/>
  <c r="PJ247" i="53"/>
  <c r="PI247" i="53"/>
  <c r="PH247" i="53"/>
  <c r="PG247" i="53"/>
  <c r="PF247" i="53"/>
  <c r="PE247" i="53"/>
  <c r="PD247" i="53"/>
  <c r="PC247" i="53"/>
  <c r="PB247" i="53"/>
  <c r="PA247" i="53"/>
  <c r="OZ247" i="53"/>
  <c r="OY247" i="53"/>
  <c r="OX247" i="53"/>
  <c r="OW247" i="53"/>
  <c r="OV247" i="53"/>
  <c r="OU247" i="53"/>
  <c r="OT247" i="53"/>
  <c r="OS247" i="53"/>
  <c r="OR247" i="53"/>
  <c r="OQ247" i="53"/>
  <c r="OP247" i="53"/>
  <c r="ON247" i="53"/>
  <c r="OL247" i="53"/>
  <c r="OJ247" i="53"/>
  <c r="OG247" i="53"/>
  <c r="MH247" i="53"/>
  <c r="MG247" i="53"/>
  <c r="MF247" i="53"/>
  <c r="ME247" i="53"/>
  <c r="MD247" i="53"/>
  <c r="MC247" i="53"/>
  <c r="MB247" i="53"/>
  <c r="LO247" i="53"/>
  <c r="LN247" i="53"/>
  <c r="LM247" i="53"/>
  <c r="LL247" i="53"/>
  <c r="LK247" i="53"/>
  <c r="LJ247" i="53"/>
  <c r="LI247" i="53"/>
  <c r="LH247" i="53"/>
  <c r="LG247" i="53"/>
  <c r="LF247" i="53"/>
  <c r="LE247" i="53"/>
  <c r="LD247" i="53"/>
  <c r="LC247" i="53"/>
  <c r="LB247" i="53"/>
  <c r="LA247" i="53"/>
  <c r="KZ247" i="53"/>
  <c r="KY247" i="53"/>
  <c r="KX247" i="53"/>
  <c r="KW247" i="53"/>
  <c r="KV247" i="53"/>
  <c r="KU247" i="53"/>
  <c r="KT247" i="53"/>
  <c r="KR247" i="53"/>
  <c r="KP247" i="53"/>
  <c r="KN247" i="53"/>
  <c r="SC246" i="53"/>
  <c r="SB246" i="53"/>
  <c r="SA246" i="53"/>
  <c r="RZ246" i="53"/>
  <c r="RY246" i="53"/>
  <c r="RX246" i="53"/>
  <c r="RW246" i="53"/>
  <c r="RV246" i="53"/>
  <c r="RT246" i="53"/>
  <c r="RS246" i="53"/>
  <c r="RR246" i="53"/>
  <c r="RQ246" i="53"/>
  <c r="RP246" i="53"/>
  <c r="RO246" i="53"/>
  <c r="RN246" i="53"/>
  <c r="RM246" i="53"/>
  <c r="RL246" i="53"/>
  <c r="RI246" i="53"/>
  <c r="RH246" i="53"/>
  <c r="RG246" i="53"/>
  <c r="RF246" i="53"/>
  <c r="RE246" i="53"/>
  <c r="RD246" i="53"/>
  <c r="RC246" i="53"/>
  <c r="RB246" i="53"/>
  <c r="RA246" i="53"/>
  <c r="QZ246" i="53"/>
  <c r="QY246" i="53"/>
  <c r="QX246" i="53"/>
  <c r="QW246" i="53"/>
  <c r="QV246" i="53"/>
  <c r="QU246" i="53"/>
  <c r="QT246" i="53"/>
  <c r="QS246" i="53"/>
  <c r="QR246" i="53"/>
  <c r="QQ246" i="53"/>
  <c r="QP246" i="53"/>
  <c r="QO246" i="53"/>
  <c r="QN246" i="53"/>
  <c r="QL246" i="53"/>
  <c r="QJ246" i="53"/>
  <c r="QH246" i="53"/>
  <c r="QG246" i="53"/>
  <c r="QF246" i="53"/>
  <c r="QE246" i="53"/>
  <c r="QD246" i="53"/>
  <c r="QC246" i="53"/>
  <c r="QB246" i="53"/>
  <c r="QA246" i="53"/>
  <c r="PZ246" i="53"/>
  <c r="PY246" i="53"/>
  <c r="PX246" i="53"/>
  <c r="PN246" i="53"/>
  <c r="PK246" i="53"/>
  <c r="PJ246" i="53"/>
  <c r="PI246" i="53"/>
  <c r="PH246" i="53"/>
  <c r="PG246" i="53"/>
  <c r="PF246" i="53"/>
  <c r="PE246" i="53"/>
  <c r="PD246" i="53"/>
  <c r="PC246" i="53"/>
  <c r="PB246" i="53"/>
  <c r="PA246" i="53"/>
  <c r="OZ246" i="53"/>
  <c r="OY246" i="53"/>
  <c r="OX246" i="53"/>
  <c r="OW246" i="53"/>
  <c r="OV246" i="53"/>
  <c r="OU246" i="53"/>
  <c r="OT246" i="53"/>
  <c r="OS246" i="53"/>
  <c r="OR246" i="53"/>
  <c r="OQ246" i="53"/>
  <c r="OP246" i="53"/>
  <c r="ON246" i="53"/>
  <c r="OL246" i="53"/>
  <c r="OJ246" i="53"/>
  <c r="OG246" i="53"/>
  <c r="MH246" i="53"/>
  <c r="MG246" i="53"/>
  <c r="MF246" i="53"/>
  <c r="ME246" i="53"/>
  <c r="MD246" i="53"/>
  <c r="MC246" i="53"/>
  <c r="MB246" i="53"/>
  <c r="LO246" i="53"/>
  <c r="LN246" i="53"/>
  <c r="LM246" i="53"/>
  <c r="LL246" i="53"/>
  <c r="LK246" i="53"/>
  <c r="LJ246" i="53"/>
  <c r="LI246" i="53"/>
  <c r="LH246" i="53"/>
  <c r="LG246" i="53"/>
  <c r="LF246" i="53"/>
  <c r="LE246" i="53"/>
  <c r="LD246" i="53"/>
  <c r="LC246" i="53"/>
  <c r="LB246" i="53"/>
  <c r="LA246" i="53"/>
  <c r="KZ246" i="53"/>
  <c r="KY246" i="53"/>
  <c r="KX246" i="53"/>
  <c r="KW246" i="53"/>
  <c r="KV246" i="53"/>
  <c r="KU246" i="53"/>
  <c r="KT246" i="53"/>
  <c r="KR246" i="53"/>
  <c r="KP246" i="53"/>
  <c r="KN246" i="53"/>
  <c r="SC245" i="53"/>
  <c r="SB245" i="53"/>
  <c r="SA245" i="53"/>
  <c r="RZ245" i="53"/>
  <c r="RY245" i="53"/>
  <c r="RX245" i="53"/>
  <c r="RW245" i="53"/>
  <c r="RV245" i="53"/>
  <c r="RT245" i="53"/>
  <c r="RS245" i="53"/>
  <c r="RR245" i="53"/>
  <c r="RQ245" i="53"/>
  <c r="RP245" i="53"/>
  <c r="RO245" i="53"/>
  <c r="RN245" i="53"/>
  <c r="RM245" i="53"/>
  <c r="RL245" i="53"/>
  <c r="RI245" i="53"/>
  <c r="RH245" i="53"/>
  <c r="RG245" i="53"/>
  <c r="RF245" i="53"/>
  <c r="RE245" i="53"/>
  <c r="RD245" i="53"/>
  <c r="RC245" i="53"/>
  <c r="RB245" i="53"/>
  <c r="RA245" i="53"/>
  <c r="QZ245" i="53"/>
  <c r="QY245" i="53"/>
  <c r="QX245" i="53"/>
  <c r="QW245" i="53"/>
  <c r="QV245" i="53"/>
  <c r="QU245" i="53"/>
  <c r="QT245" i="53"/>
  <c r="QS245" i="53"/>
  <c r="QR245" i="53"/>
  <c r="QQ245" i="53"/>
  <c r="QP245" i="53"/>
  <c r="QO245" i="53"/>
  <c r="QN245" i="53"/>
  <c r="QL245" i="53"/>
  <c r="QJ245" i="53"/>
  <c r="QH245" i="53"/>
  <c r="QG245" i="53"/>
  <c r="QF245" i="53"/>
  <c r="QE245" i="53"/>
  <c r="QD245" i="53"/>
  <c r="QC245" i="53"/>
  <c r="QB245" i="53"/>
  <c r="QA245" i="53"/>
  <c r="PZ245" i="53"/>
  <c r="PY245" i="53"/>
  <c r="PX245" i="53"/>
  <c r="PN245" i="53"/>
  <c r="PK245" i="53"/>
  <c r="PJ245" i="53"/>
  <c r="PI245" i="53"/>
  <c r="PH245" i="53"/>
  <c r="PG245" i="53"/>
  <c r="PF245" i="53"/>
  <c r="PE245" i="53"/>
  <c r="PD245" i="53"/>
  <c r="PC245" i="53"/>
  <c r="PB245" i="53"/>
  <c r="PA245" i="53"/>
  <c r="OZ245" i="53"/>
  <c r="OY245" i="53"/>
  <c r="OX245" i="53"/>
  <c r="OW245" i="53"/>
  <c r="OV245" i="53"/>
  <c r="OU245" i="53"/>
  <c r="OT245" i="53"/>
  <c r="OS245" i="53"/>
  <c r="OR245" i="53"/>
  <c r="OQ245" i="53"/>
  <c r="OP245" i="53"/>
  <c r="ON245" i="53"/>
  <c r="OL245" i="53"/>
  <c r="OJ245" i="53"/>
  <c r="OG245" i="53"/>
  <c r="MH245" i="53"/>
  <c r="MG245" i="53"/>
  <c r="MF245" i="53"/>
  <c r="ME245" i="53"/>
  <c r="MD245" i="53"/>
  <c r="MC245" i="53"/>
  <c r="MB245" i="53"/>
  <c r="LO245" i="53"/>
  <c r="LN245" i="53"/>
  <c r="LM245" i="53"/>
  <c r="LL245" i="53"/>
  <c r="LK245" i="53"/>
  <c r="LJ245" i="53"/>
  <c r="LI245" i="53"/>
  <c r="LH245" i="53"/>
  <c r="LG245" i="53"/>
  <c r="LF245" i="53"/>
  <c r="LE245" i="53"/>
  <c r="LD245" i="53"/>
  <c r="LC245" i="53"/>
  <c r="LB245" i="53"/>
  <c r="LA245" i="53"/>
  <c r="KZ245" i="53"/>
  <c r="KY245" i="53"/>
  <c r="KX245" i="53"/>
  <c r="KW245" i="53"/>
  <c r="KV245" i="53"/>
  <c r="KU245" i="53"/>
  <c r="KT245" i="53"/>
  <c r="KR245" i="53"/>
  <c r="KP245" i="53"/>
  <c r="KN245" i="53"/>
  <c r="SC244" i="53"/>
  <c r="SB244" i="53"/>
  <c r="SA244" i="53"/>
  <c r="RZ244" i="53"/>
  <c r="RY244" i="53"/>
  <c r="RX244" i="53"/>
  <c r="RW244" i="53"/>
  <c r="RV244" i="53"/>
  <c r="RT244" i="53"/>
  <c r="RS244" i="53"/>
  <c r="RR244" i="53"/>
  <c r="RQ244" i="53"/>
  <c r="RP244" i="53"/>
  <c r="RO244" i="53"/>
  <c r="RN244" i="53"/>
  <c r="RM244" i="53"/>
  <c r="RL244" i="53"/>
  <c r="RI244" i="53"/>
  <c r="RH244" i="53"/>
  <c r="RG244" i="53"/>
  <c r="RF244" i="53"/>
  <c r="RE244" i="53"/>
  <c r="RD244" i="53"/>
  <c r="RC244" i="53"/>
  <c r="RB244" i="53"/>
  <c r="RA244" i="53"/>
  <c r="QZ244" i="53"/>
  <c r="QY244" i="53"/>
  <c r="QX244" i="53"/>
  <c r="QW244" i="53"/>
  <c r="QV244" i="53"/>
  <c r="QU244" i="53"/>
  <c r="QT244" i="53"/>
  <c r="QS244" i="53"/>
  <c r="QR244" i="53"/>
  <c r="QQ244" i="53"/>
  <c r="QP244" i="53"/>
  <c r="QO244" i="53"/>
  <c r="QN244" i="53"/>
  <c r="QL244" i="53"/>
  <c r="QJ244" i="53"/>
  <c r="QH244" i="53"/>
  <c r="QG244" i="53"/>
  <c r="QF244" i="53"/>
  <c r="QE244" i="53"/>
  <c r="QD244" i="53"/>
  <c r="QC244" i="53"/>
  <c r="QB244" i="53"/>
  <c r="QA244" i="53"/>
  <c r="PZ244" i="53"/>
  <c r="PY244" i="53"/>
  <c r="PX244" i="53"/>
  <c r="PN244" i="53"/>
  <c r="PK244" i="53"/>
  <c r="PJ244" i="53"/>
  <c r="PI244" i="53"/>
  <c r="PH244" i="53"/>
  <c r="PG244" i="53"/>
  <c r="PF244" i="53"/>
  <c r="PE244" i="53"/>
  <c r="PD244" i="53"/>
  <c r="PC244" i="53"/>
  <c r="PB244" i="53"/>
  <c r="PA244" i="53"/>
  <c r="OZ244" i="53"/>
  <c r="OY244" i="53"/>
  <c r="OX244" i="53"/>
  <c r="OW244" i="53"/>
  <c r="OV244" i="53"/>
  <c r="OU244" i="53"/>
  <c r="OT244" i="53"/>
  <c r="OS244" i="53"/>
  <c r="OR244" i="53"/>
  <c r="OQ244" i="53"/>
  <c r="OP244" i="53"/>
  <c r="ON244" i="53"/>
  <c r="OL244" i="53"/>
  <c r="OJ244" i="53"/>
  <c r="OG244" i="53"/>
  <c r="MH244" i="53"/>
  <c r="MG244" i="53"/>
  <c r="MF244" i="53"/>
  <c r="ME244" i="53"/>
  <c r="MD244" i="53"/>
  <c r="MC244" i="53"/>
  <c r="MB244" i="53"/>
  <c r="LO244" i="53"/>
  <c r="LN244" i="53"/>
  <c r="LM244" i="53"/>
  <c r="LL244" i="53"/>
  <c r="LK244" i="53"/>
  <c r="LJ244" i="53"/>
  <c r="LI244" i="53"/>
  <c r="LH244" i="53"/>
  <c r="LG244" i="53"/>
  <c r="LF244" i="53"/>
  <c r="LE244" i="53"/>
  <c r="LD244" i="53"/>
  <c r="LC244" i="53"/>
  <c r="LB244" i="53"/>
  <c r="LA244" i="53"/>
  <c r="KZ244" i="53"/>
  <c r="KY244" i="53"/>
  <c r="KX244" i="53"/>
  <c r="KW244" i="53"/>
  <c r="KV244" i="53"/>
  <c r="KU244" i="53"/>
  <c r="KT244" i="53"/>
  <c r="KR244" i="53"/>
  <c r="KP244" i="53"/>
  <c r="KN244" i="53"/>
  <c r="SC243" i="53"/>
  <c r="SB243" i="53"/>
  <c r="SA243" i="53"/>
  <c r="RZ243" i="53"/>
  <c r="RY243" i="53"/>
  <c r="RX243" i="53"/>
  <c r="RW243" i="53"/>
  <c r="RV243" i="53"/>
  <c r="RT243" i="53"/>
  <c r="RS243" i="53"/>
  <c r="RR243" i="53"/>
  <c r="RQ243" i="53"/>
  <c r="RP243" i="53"/>
  <c r="RO243" i="53"/>
  <c r="RN243" i="53"/>
  <c r="RM243" i="53"/>
  <c r="RL243" i="53"/>
  <c r="RI243" i="53"/>
  <c r="RH243" i="53"/>
  <c r="RG243" i="53"/>
  <c r="RF243" i="53"/>
  <c r="RE243" i="53"/>
  <c r="RD243" i="53"/>
  <c r="RC243" i="53"/>
  <c r="RB243" i="53"/>
  <c r="RA243" i="53"/>
  <c r="QZ243" i="53"/>
  <c r="QY243" i="53"/>
  <c r="QX243" i="53"/>
  <c r="QW243" i="53"/>
  <c r="QV243" i="53"/>
  <c r="QU243" i="53"/>
  <c r="QT243" i="53"/>
  <c r="QS243" i="53"/>
  <c r="QR243" i="53"/>
  <c r="QQ243" i="53"/>
  <c r="QP243" i="53"/>
  <c r="QO243" i="53"/>
  <c r="QN243" i="53"/>
  <c r="QL243" i="53"/>
  <c r="QJ243" i="53"/>
  <c r="QH243" i="53"/>
  <c r="QG243" i="53"/>
  <c r="QF243" i="53"/>
  <c r="QE243" i="53"/>
  <c r="QD243" i="53"/>
  <c r="QC243" i="53"/>
  <c r="QB243" i="53"/>
  <c r="QA243" i="53"/>
  <c r="PZ243" i="53"/>
  <c r="PY243" i="53"/>
  <c r="PX243" i="53"/>
  <c r="PN243" i="53"/>
  <c r="PK243" i="53"/>
  <c r="PJ243" i="53"/>
  <c r="PI243" i="53"/>
  <c r="PH243" i="53"/>
  <c r="PG243" i="53"/>
  <c r="PF243" i="53"/>
  <c r="PE243" i="53"/>
  <c r="PD243" i="53"/>
  <c r="PC243" i="53"/>
  <c r="PB243" i="53"/>
  <c r="PA243" i="53"/>
  <c r="OZ243" i="53"/>
  <c r="OY243" i="53"/>
  <c r="OX243" i="53"/>
  <c r="OW243" i="53"/>
  <c r="OV243" i="53"/>
  <c r="OU243" i="53"/>
  <c r="OT243" i="53"/>
  <c r="OS243" i="53"/>
  <c r="OR243" i="53"/>
  <c r="OQ243" i="53"/>
  <c r="OP243" i="53"/>
  <c r="ON243" i="53"/>
  <c r="OL243" i="53"/>
  <c r="OJ243" i="53"/>
  <c r="OG243" i="53"/>
  <c r="MH243" i="53"/>
  <c r="MG243" i="53"/>
  <c r="MF243" i="53"/>
  <c r="ME243" i="53"/>
  <c r="MD243" i="53"/>
  <c r="MC243" i="53"/>
  <c r="MB243" i="53"/>
  <c r="LO243" i="53"/>
  <c r="LN243" i="53"/>
  <c r="LM243" i="53"/>
  <c r="LL243" i="53"/>
  <c r="LK243" i="53"/>
  <c r="LJ243" i="53"/>
  <c r="LI243" i="53"/>
  <c r="LH243" i="53"/>
  <c r="LG243" i="53"/>
  <c r="LF243" i="53"/>
  <c r="LE243" i="53"/>
  <c r="LD243" i="53"/>
  <c r="LC243" i="53"/>
  <c r="LB243" i="53"/>
  <c r="LA243" i="53"/>
  <c r="KZ243" i="53"/>
  <c r="KY243" i="53"/>
  <c r="KX243" i="53"/>
  <c r="KW243" i="53"/>
  <c r="KV243" i="53"/>
  <c r="KU243" i="53"/>
  <c r="KT243" i="53"/>
  <c r="KR243" i="53"/>
  <c r="KP243" i="53"/>
  <c r="KN243" i="53"/>
  <c r="SC242" i="53"/>
  <c r="SB242" i="53"/>
  <c r="SA242" i="53"/>
  <c r="RZ242" i="53"/>
  <c r="RY242" i="53"/>
  <c r="RX242" i="53"/>
  <c r="RW242" i="53"/>
  <c r="RV242" i="53"/>
  <c r="RT242" i="53"/>
  <c r="RS242" i="53"/>
  <c r="RR242" i="53"/>
  <c r="RQ242" i="53"/>
  <c r="RP242" i="53"/>
  <c r="RO242" i="53"/>
  <c r="RN242" i="53"/>
  <c r="RM242" i="53"/>
  <c r="RL242" i="53"/>
  <c r="RI242" i="53"/>
  <c r="RH242" i="53"/>
  <c r="RG242" i="53"/>
  <c r="RF242" i="53"/>
  <c r="RE242" i="53"/>
  <c r="RD242" i="53"/>
  <c r="RC242" i="53"/>
  <c r="RB242" i="53"/>
  <c r="RA242" i="53"/>
  <c r="QZ242" i="53"/>
  <c r="QY242" i="53"/>
  <c r="QX242" i="53"/>
  <c r="QW242" i="53"/>
  <c r="QV242" i="53"/>
  <c r="QU242" i="53"/>
  <c r="QT242" i="53"/>
  <c r="QS242" i="53"/>
  <c r="QR242" i="53"/>
  <c r="QQ242" i="53"/>
  <c r="QP242" i="53"/>
  <c r="QO242" i="53"/>
  <c r="QN242" i="53"/>
  <c r="QL242" i="53"/>
  <c r="QJ242" i="53"/>
  <c r="QH242" i="53"/>
  <c r="QG242" i="53"/>
  <c r="QF242" i="53"/>
  <c r="QE242" i="53"/>
  <c r="QD242" i="53"/>
  <c r="QC242" i="53"/>
  <c r="QB242" i="53"/>
  <c r="QA242" i="53"/>
  <c r="PZ242" i="53"/>
  <c r="PY242" i="53"/>
  <c r="PX242" i="53"/>
  <c r="PN242" i="53"/>
  <c r="PK242" i="53"/>
  <c r="PJ242" i="53"/>
  <c r="PI242" i="53"/>
  <c r="PH242" i="53"/>
  <c r="PG242" i="53"/>
  <c r="PF242" i="53"/>
  <c r="PE242" i="53"/>
  <c r="PD242" i="53"/>
  <c r="PC242" i="53"/>
  <c r="PB242" i="53"/>
  <c r="PA242" i="53"/>
  <c r="OZ242" i="53"/>
  <c r="OY242" i="53"/>
  <c r="OX242" i="53"/>
  <c r="OW242" i="53"/>
  <c r="OV242" i="53"/>
  <c r="OU242" i="53"/>
  <c r="OT242" i="53"/>
  <c r="OS242" i="53"/>
  <c r="OR242" i="53"/>
  <c r="OQ242" i="53"/>
  <c r="OP242" i="53"/>
  <c r="ON242" i="53"/>
  <c r="OL242" i="53"/>
  <c r="OJ242" i="53"/>
  <c r="OG242" i="53"/>
  <c r="MH242" i="53"/>
  <c r="MG242" i="53"/>
  <c r="MF242" i="53"/>
  <c r="ME242" i="53"/>
  <c r="MD242" i="53"/>
  <c r="MC242" i="53"/>
  <c r="MB242" i="53"/>
  <c r="LO242" i="53"/>
  <c r="LN242" i="53"/>
  <c r="LM242" i="53"/>
  <c r="LL242" i="53"/>
  <c r="LK242" i="53"/>
  <c r="LJ242" i="53"/>
  <c r="LI242" i="53"/>
  <c r="LH242" i="53"/>
  <c r="LG242" i="53"/>
  <c r="LF242" i="53"/>
  <c r="LE242" i="53"/>
  <c r="LD242" i="53"/>
  <c r="LC242" i="53"/>
  <c r="LB242" i="53"/>
  <c r="LA242" i="53"/>
  <c r="KZ242" i="53"/>
  <c r="KY242" i="53"/>
  <c r="KX242" i="53"/>
  <c r="KW242" i="53"/>
  <c r="KV242" i="53"/>
  <c r="KU242" i="53"/>
  <c r="KT242" i="53"/>
  <c r="KR242" i="53"/>
  <c r="KP242" i="53"/>
  <c r="KN242" i="53"/>
  <c r="SC241" i="53"/>
  <c r="SB241" i="53"/>
  <c r="SA241" i="53"/>
  <c r="RZ241" i="53"/>
  <c r="RY241" i="53"/>
  <c r="RX241" i="53"/>
  <c r="RW241" i="53"/>
  <c r="RV241" i="53"/>
  <c r="RT241" i="53"/>
  <c r="RS241" i="53"/>
  <c r="RR241" i="53"/>
  <c r="RQ241" i="53"/>
  <c r="RP241" i="53"/>
  <c r="RO241" i="53"/>
  <c r="RN241" i="53"/>
  <c r="RM241" i="53"/>
  <c r="RL241" i="53"/>
  <c r="RI241" i="53"/>
  <c r="RH241" i="53"/>
  <c r="RG241" i="53"/>
  <c r="RF241" i="53"/>
  <c r="RE241" i="53"/>
  <c r="RD241" i="53"/>
  <c r="RC241" i="53"/>
  <c r="RB241" i="53"/>
  <c r="RA241" i="53"/>
  <c r="QZ241" i="53"/>
  <c r="QY241" i="53"/>
  <c r="QX241" i="53"/>
  <c r="QW241" i="53"/>
  <c r="QV241" i="53"/>
  <c r="QU241" i="53"/>
  <c r="QT241" i="53"/>
  <c r="QS241" i="53"/>
  <c r="QR241" i="53"/>
  <c r="QQ241" i="53"/>
  <c r="QP241" i="53"/>
  <c r="QO241" i="53"/>
  <c r="QN241" i="53"/>
  <c r="QL241" i="53"/>
  <c r="QJ241" i="53"/>
  <c r="QH241" i="53"/>
  <c r="QG241" i="53"/>
  <c r="QF241" i="53"/>
  <c r="QE241" i="53"/>
  <c r="QD241" i="53"/>
  <c r="QC241" i="53"/>
  <c r="QB241" i="53"/>
  <c r="QA241" i="53"/>
  <c r="PZ241" i="53"/>
  <c r="PY241" i="53"/>
  <c r="PX241" i="53"/>
  <c r="PN241" i="53"/>
  <c r="PK241" i="53"/>
  <c r="PJ241" i="53"/>
  <c r="PI241" i="53"/>
  <c r="PH241" i="53"/>
  <c r="PG241" i="53"/>
  <c r="PF241" i="53"/>
  <c r="PE241" i="53"/>
  <c r="PD241" i="53"/>
  <c r="PC241" i="53"/>
  <c r="PB241" i="53"/>
  <c r="PA241" i="53"/>
  <c r="OZ241" i="53"/>
  <c r="OY241" i="53"/>
  <c r="OX241" i="53"/>
  <c r="OW241" i="53"/>
  <c r="OV241" i="53"/>
  <c r="OU241" i="53"/>
  <c r="OT241" i="53"/>
  <c r="OS241" i="53"/>
  <c r="OR241" i="53"/>
  <c r="OQ241" i="53"/>
  <c r="OP241" i="53"/>
  <c r="ON241" i="53"/>
  <c r="OL241" i="53"/>
  <c r="OJ241" i="53"/>
  <c r="OG241" i="53"/>
  <c r="MH241" i="53"/>
  <c r="MG241" i="53"/>
  <c r="MF241" i="53"/>
  <c r="ME241" i="53"/>
  <c r="MD241" i="53"/>
  <c r="MC241" i="53"/>
  <c r="MB241" i="53"/>
  <c r="LO241" i="53"/>
  <c r="LN241" i="53"/>
  <c r="LM241" i="53"/>
  <c r="LL241" i="53"/>
  <c r="LK241" i="53"/>
  <c r="LJ241" i="53"/>
  <c r="LI241" i="53"/>
  <c r="LH241" i="53"/>
  <c r="LG241" i="53"/>
  <c r="LF241" i="53"/>
  <c r="LE241" i="53"/>
  <c r="LD241" i="53"/>
  <c r="LC241" i="53"/>
  <c r="LB241" i="53"/>
  <c r="LA241" i="53"/>
  <c r="KZ241" i="53"/>
  <c r="KY241" i="53"/>
  <c r="KX241" i="53"/>
  <c r="KW241" i="53"/>
  <c r="KV241" i="53"/>
  <c r="KU241" i="53"/>
  <c r="KT241" i="53"/>
  <c r="KR241" i="53"/>
  <c r="KP241" i="53"/>
  <c r="KN241" i="53"/>
  <c r="SC240" i="53"/>
  <c r="SB240" i="53"/>
  <c r="SA240" i="53"/>
  <c r="RZ240" i="53"/>
  <c r="RY240" i="53"/>
  <c r="RX240" i="53"/>
  <c r="RW240" i="53"/>
  <c r="RV240" i="53"/>
  <c r="RT240" i="53"/>
  <c r="RS240" i="53"/>
  <c r="RR240" i="53"/>
  <c r="RQ240" i="53"/>
  <c r="RP240" i="53"/>
  <c r="RO240" i="53"/>
  <c r="RN240" i="53"/>
  <c r="RM240" i="53"/>
  <c r="RL240" i="53"/>
  <c r="RI240" i="53"/>
  <c r="RH240" i="53"/>
  <c r="RG240" i="53"/>
  <c r="RF240" i="53"/>
  <c r="RE240" i="53"/>
  <c r="RD240" i="53"/>
  <c r="RC240" i="53"/>
  <c r="RB240" i="53"/>
  <c r="RA240" i="53"/>
  <c r="QZ240" i="53"/>
  <c r="QY240" i="53"/>
  <c r="QX240" i="53"/>
  <c r="QW240" i="53"/>
  <c r="QV240" i="53"/>
  <c r="QU240" i="53"/>
  <c r="QT240" i="53"/>
  <c r="QS240" i="53"/>
  <c r="QR240" i="53"/>
  <c r="QQ240" i="53"/>
  <c r="QP240" i="53"/>
  <c r="QO240" i="53"/>
  <c r="QN240" i="53"/>
  <c r="QL240" i="53"/>
  <c r="QJ240" i="53"/>
  <c r="QH240" i="53"/>
  <c r="QG240" i="53"/>
  <c r="QF240" i="53"/>
  <c r="QE240" i="53"/>
  <c r="QD240" i="53"/>
  <c r="QC240" i="53"/>
  <c r="QB240" i="53"/>
  <c r="QA240" i="53"/>
  <c r="PZ240" i="53"/>
  <c r="PY240" i="53"/>
  <c r="PX240" i="53"/>
  <c r="PN240" i="53"/>
  <c r="PK240" i="53"/>
  <c r="PJ240" i="53"/>
  <c r="PI240" i="53"/>
  <c r="PH240" i="53"/>
  <c r="PG240" i="53"/>
  <c r="PF240" i="53"/>
  <c r="PE240" i="53"/>
  <c r="PD240" i="53"/>
  <c r="PC240" i="53"/>
  <c r="PB240" i="53"/>
  <c r="PA240" i="53"/>
  <c r="OZ240" i="53"/>
  <c r="OY240" i="53"/>
  <c r="OX240" i="53"/>
  <c r="OW240" i="53"/>
  <c r="OV240" i="53"/>
  <c r="OU240" i="53"/>
  <c r="OT240" i="53"/>
  <c r="OS240" i="53"/>
  <c r="OR240" i="53"/>
  <c r="OQ240" i="53"/>
  <c r="OP240" i="53"/>
  <c r="ON240" i="53"/>
  <c r="OL240" i="53"/>
  <c r="OJ240" i="53"/>
  <c r="OG240" i="53"/>
  <c r="MH240" i="53"/>
  <c r="MG240" i="53"/>
  <c r="MF240" i="53"/>
  <c r="ME240" i="53"/>
  <c r="MD240" i="53"/>
  <c r="MC240" i="53"/>
  <c r="MB240" i="53"/>
  <c r="LO240" i="53"/>
  <c r="LN240" i="53"/>
  <c r="LM240" i="53"/>
  <c r="LL240" i="53"/>
  <c r="LK240" i="53"/>
  <c r="LJ240" i="53"/>
  <c r="LI240" i="53"/>
  <c r="LH240" i="53"/>
  <c r="LG240" i="53"/>
  <c r="LF240" i="53"/>
  <c r="LE240" i="53"/>
  <c r="LD240" i="53"/>
  <c r="LC240" i="53"/>
  <c r="LB240" i="53"/>
  <c r="LA240" i="53"/>
  <c r="KZ240" i="53"/>
  <c r="KY240" i="53"/>
  <c r="KX240" i="53"/>
  <c r="KW240" i="53"/>
  <c r="KV240" i="53"/>
  <c r="KU240" i="53"/>
  <c r="KT240" i="53"/>
  <c r="KR240" i="53"/>
  <c r="KP240" i="53"/>
  <c r="KN240" i="53"/>
  <c r="SC239" i="53"/>
  <c r="SB239" i="53"/>
  <c r="SA239" i="53"/>
  <c r="RZ239" i="53"/>
  <c r="RY239" i="53"/>
  <c r="RX239" i="53"/>
  <c r="RW239" i="53"/>
  <c r="RV239" i="53"/>
  <c r="RT239" i="53"/>
  <c r="RS239" i="53"/>
  <c r="RR239" i="53"/>
  <c r="RQ239" i="53"/>
  <c r="RP239" i="53"/>
  <c r="RO239" i="53"/>
  <c r="RN239" i="53"/>
  <c r="RM239" i="53"/>
  <c r="RL239" i="53"/>
  <c r="RI239" i="53"/>
  <c r="RH239" i="53"/>
  <c r="RG239" i="53"/>
  <c r="RF239" i="53"/>
  <c r="RE239" i="53"/>
  <c r="RD239" i="53"/>
  <c r="RC239" i="53"/>
  <c r="RB239" i="53"/>
  <c r="RA239" i="53"/>
  <c r="QZ239" i="53"/>
  <c r="QY239" i="53"/>
  <c r="QX239" i="53"/>
  <c r="QW239" i="53"/>
  <c r="QV239" i="53"/>
  <c r="QU239" i="53"/>
  <c r="QT239" i="53"/>
  <c r="QS239" i="53"/>
  <c r="QR239" i="53"/>
  <c r="QQ239" i="53"/>
  <c r="QP239" i="53"/>
  <c r="QO239" i="53"/>
  <c r="QN239" i="53"/>
  <c r="QL239" i="53"/>
  <c r="QJ239" i="53"/>
  <c r="QH239" i="53"/>
  <c r="QG239" i="53"/>
  <c r="QF239" i="53"/>
  <c r="QE239" i="53"/>
  <c r="QD239" i="53"/>
  <c r="QC239" i="53"/>
  <c r="QB239" i="53"/>
  <c r="QA239" i="53"/>
  <c r="PZ239" i="53"/>
  <c r="PY239" i="53"/>
  <c r="PX239" i="53"/>
  <c r="PN239" i="53"/>
  <c r="PK239" i="53"/>
  <c r="PJ239" i="53"/>
  <c r="PI239" i="53"/>
  <c r="PH239" i="53"/>
  <c r="PG239" i="53"/>
  <c r="PF239" i="53"/>
  <c r="PE239" i="53"/>
  <c r="PD239" i="53"/>
  <c r="PC239" i="53"/>
  <c r="PB239" i="53"/>
  <c r="PA239" i="53"/>
  <c r="OZ239" i="53"/>
  <c r="OY239" i="53"/>
  <c r="OX239" i="53"/>
  <c r="OW239" i="53"/>
  <c r="OV239" i="53"/>
  <c r="OU239" i="53"/>
  <c r="OT239" i="53"/>
  <c r="OS239" i="53"/>
  <c r="OR239" i="53"/>
  <c r="OQ239" i="53"/>
  <c r="OP239" i="53"/>
  <c r="ON239" i="53"/>
  <c r="OL239" i="53"/>
  <c r="OJ239" i="53"/>
  <c r="OG239" i="53"/>
  <c r="MH239" i="53"/>
  <c r="MG239" i="53"/>
  <c r="MF239" i="53"/>
  <c r="ME239" i="53"/>
  <c r="MD239" i="53"/>
  <c r="MC239" i="53"/>
  <c r="MB239" i="53"/>
  <c r="LO239" i="53"/>
  <c r="LN239" i="53"/>
  <c r="LM239" i="53"/>
  <c r="LL239" i="53"/>
  <c r="LK239" i="53"/>
  <c r="LJ239" i="53"/>
  <c r="LI239" i="53"/>
  <c r="LH239" i="53"/>
  <c r="LG239" i="53"/>
  <c r="LF239" i="53"/>
  <c r="LE239" i="53"/>
  <c r="LD239" i="53"/>
  <c r="LC239" i="53"/>
  <c r="LB239" i="53"/>
  <c r="LA239" i="53"/>
  <c r="KZ239" i="53"/>
  <c r="KY239" i="53"/>
  <c r="KX239" i="53"/>
  <c r="KW239" i="53"/>
  <c r="KV239" i="53"/>
  <c r="KU239" i="53"/>
  <c r="KT239" i="53"/>
  <c r="KR239" i="53"/>
  <c r="KP239" i="53"/>
  <c r="KN239" i="53"/>
  <c r="SC238" i="53"/>
  <c r="SB238" i="53"/>
  <c r="SA238" i="53"/>
  <c r="RZ238" i="53"/>
  <c r="RY238" i="53"/>
  <c r="RX238" i="53"/>
  <c r="RW238" i="53"/>
  <c r="RV238" i="53"/>
  <c r="RT238" i="53"/>
  <c r="RS238" i="53"/>
  <c r="RR238" i="53"/>
  <c r="RQ238" i="53"/>
  <c r="RP238" i="53"/>
  <c r="RO238" i="53"/>
  <c r="RN238" i="53"/>
  <c r="RM238" i="53"/>
  <c r="RL238" i="53"/>
  <c r="RI238" i="53"/>
  <c r="RH238" i="53"/>
  <c r="RG238" i="53"/>
  <c r="RF238" i="53"/>
  <c r="RE238" i="53"/>
  <c r="RD238" i="53"/>
  <c r="RC238" i="53"/>
  <c r="RB238" i="53"/>
  <c r="RA238" i="53"/>
  <c r="QZ238" i="53"/>
  <c r="QY238" i="53"/>
  <c r="QX238" i="53"/>
  <c r="QW238" i="53"/>
  <c r="QV238" i="53"/>
  <c r="QU238" i="53"/>
  <c r="QT238" i="53"/>
  <c r="QS238" i="53"/>
  <c r="QR238" i="53"/>
  <c r="QQ238" i="53"/>
  <c r="QP238" i="53"/>
  <c r="QO238" i="53"/>
  <c r="QN238" i="53"/>
  <c r="QL238" i="53"/>
  <c r="QJ238" i="53"/>
  <c r="QH238" i="53"/>
  <c r="QG238" i="53"/>
  <c r="QF238" i="53"/>
  <c r="QE238" i="53"/>
  <c r="QD238" i="53"/>
  <c r="QC238" i="53"/>
  <c r="QB238" i="53"/>
  <c r="QA238" i="53"/>
  <c r="PZ238" i="53"/>
  <c r="PY238" i="53"/>
  <c r="PX238" i="53"/>
  <c r="PN238" i="53"/>
  <c r="PK238" i="53"/>
  <c r="PJ238" i="53"/>
  <c r="PI238" i="53"/>
  <c r="PH238" i="53"/>
  <c r="PG238" i="53"/>
  <c r="PF238" i="53"/>
  <c r="PE238" i="53"/>
  <c r="PD238" i="53"/>
  <c r="PC238" i="53"/>
  <c r="PB238" i="53"/>
  <c r="PA238" i="53"/>
  <c r="OZ238" i="53"/>
  <c r="OY238" i="53"/>
  <c r="OX238" i="53"/>
  <c r="OW238" i="53"/>
  <c r="OV238" i="53"/>
  <c r="OU238" i="53"/>
  <c r="OT238" i="53"/>
  <c r="OS238" i="53"/>
  <c r="OR238" i="53"/>
  <c r="OQ238" i="53"/>
  <c r="OP238" i="53"/>
  <c r="ON238" i="53"/>
  <c r="OL238" i="53"/>
  <c r="OJ238" i="53"/>
  <c r="OG238" i="53"/>
  <c r="MH238" i="53"/>
  <c r="MG238" i="53"/>
  <c r="MF238" i="53"/>
  <c r="ME238" i="53"/>
  <c r="MD238" i="53"/>
  <c r="MC238" i="53"/>
  <c r="MB238" i="53"/>
  <c r="LO238" i="53"/>
  <c r="LN238" i="53"/>
  <c r="LM238" i="53"/>
  <c r="LL238" i="53"/>
  <c r="LK238" i="53"/>
  <c r="LJ238" i="53"/>
  <c r="LI238" i="53"/>
  <c r="LH238" i="53"/>
  <c r="LG238" i="53"/>
  <c r="LF238" i="53"/>
  <c r="LE238" i="53"/>
  <c r="LD238" i="53"/>
  <c r="LC238" i="53"/>
  <c r="LB238" i="53"/>
  <c r="LA238" i="53"/>
  <c r="KZ238" i="53"/>
  <c r="KY238" i="53"/>
  <c r="KX238" i="53"/>
  <c r="KW238" i="53"/>
  <c r="KV238" i="53"/>
  <c r="KU238" i="53"/>
  <c r="KT238" i="53"/>
  <c r="KR238" i="53"/>
  <c r="KP238" i="53"/>
  <c r="KN238" i="53"/>
  <c r="SC237" i="53"/>
  <c r="SB237" i="53"/>
  <c r="SA237" i="53"/>
  <c r="RZ237" i="53"/>
  <c r="RY237" i="53"/>
  <c r="RX237" i="53"/>
  <c r="RW237" i="53"/>
  <c r="RV237" i="53"/>
  <c r="RT237" i="53"/>
  <c r="RS237" i="53"/>
  <c r="RR237" i="53"/>
  <c r="RQ237" i="53"/>
  <c r="RP237" i="53"/>
  <c r="RO237" i="53"/>
  <c r="RN237" i="53"/>
  <c r="RM237" i="53"/>
  <c r="RL237" i="53"/>
  <c r="RI237" i="53"/>
  <c r="RH237" i="53"/>
  <c r="RG237" i="53"/>
  <c r="RF237" i="53"/>
  <c r="RE237" i="53"/>
  <c r="RD237" i="53"/>
  <c r="RC237" i="53"/>
  <c r="RB237" i="53"/>
  <c r="RA237" i="53"/>
  <c r="QZ237" i="53"/>
  <c r="QY237" i="53"/>
  <c r="QX237" i="53"/>
  <c r="QW237" i="53"/>
  <c r="QV237" i="53"/>
  <c r="QU237" i="53"/>
  <c r="QT237" i="53"/>
  <c r="QS237" i="53"/>
  <c r="QR237" i="53"/>
  <c r="QQ237" i="53"/>
  <c r="QP237" i="53"/>
  <c r="QO237" i="53"/>
  <c r="QN237" i="53"/>
  <c r="QL237" i="53"/>
  <c r="QJ237" i="53"/>
  <c r="QH237" i="53"/>
  <c r="QG237" i="53"/>
  <c r="QF237" i="53"/>
  <c r="QE237" i="53"/>
  <c r="QD237" i="53"/>
  <c r="QC237" i="53"/>
  <c r="QB237" i="53"/>
  <c r="QA237" i="53"/>
  <c r="PZ237" i="53"/>
  <c r="PY237" i="53"/>
  <c r="PX237" i="53"/>
  <c r="PN237" i="53"/>
  <c r="PK237" i="53"/>
  <c r="PJ237" i="53"/>
  <c r="PI237" i="53"/>
  <c r="PH237" i="53"/>
  <c r="PG237" i="53"/>
  <c r="PF237" i="53"/>
  <c r="PE237" i="53"/>
  <c r="PD237" i="53"/>
  <c r="PC237" i="53"/>
  <c r="PB237" i="53"/>
  <c r="PA237" i="53"/>
  <c r="OZ237" i="53"/>
  <c r="OY237" i="53"/>
  <c r="OX237" i="53"/>
  <c r="OW237" i="53"/>
  <c r="OV237" i="53"/>
  <c r="OU237" i="53"/>
  <c r="OT237" i="53"/>
  <c r="OS237" i="53"/>
  <c r="OR237" i="53"/>
  <c r="OQ237" i="53"/>
  <c r="OP237" i="53"/>
  <c r="ON237" i="53"/>
  <c r="OL237" i="53"/>
  <c r="OJ237" i="53"/>
  <c r="OG237" i="53"/>
  <c r="MH237" i="53"/>
  <c r="MG237" i="53"/>
  <c r="MF237" i="53"/>
  <c r="ME237" i="53"/>
  <c r="MD237" i="53"/>
  <c r="MC237" i="53"/>
  <c r="MB237" i="53"/>
  <c r="LO237" i="53"/>
  <c r="LN237" i="53"/>
  <c r="LM237" i="53"/>
  <c r="LL237" i="53"/>
  <c r="LK237" i="53"/>
  <c r="LJ237" i="53"/>
  <c r="LI237" i="53"/>
  <c r="LH237" i="53"/>
  <c r="LG237" i="53"/>
  <c r="LF237" i="53"/>
  <c r="LE237" i="53"/>
  <c r="LD237" i="53"/>
  <c r="LC237" i="53"/>
  <c r="LB237" i="53"/>
  <c r="LA237" i="53"/>
  <c r="KZ237" i="53"/>
  <c r="KY237" i="53"/>
  <c r="KX237" i="53"/>
  <c r="KW237" i="53"/>
  <c r="KV237" i="53"/>
  <c r="KU237" i="53"/>
  <c r="KT237" i="53"/>
  <c r="KR237" i="53"/>
  <c r="KP237" i="53"/>
  <c r="KN237" i="53"/>
  <c r="SC236" i="53"/>
  <c r="SB236" i="53"/>
  <c r="SA236" i="53"/>
  <c r="RZ236" i="53"/>
  <c r="RY236" i="53"/>
  <c r="RX236" i="53"/>
  <c r="RW236" i="53"/>
  <c r="RV236" i="53"/>
  <c r="RT236" i="53"/>
  <c r="RS236" i="53"/>
  <c r="RR236" i="53"/>
  <c r="RQ236" i="53"/>
  <c r="RP236" i="53"/>
  <c r="RO236" i="53"/>
  <c r="RN236" i="53"/>
  <c r="RM236" i="53"/>
  <c r="RL236" i="53"/>
  <c r="RI236" i="53"/>
  <c r="RH236" i="53"/>
  <c r="RG236" i="53"/>
  <c r="RF236" i="53"/>
  <c r="RE236" i="53"/>
  <c r="RD236" i="53"/>
  <c r="RC236" i="53"/>
  <c r="RB236" i="53"/>
  <c r="RA236" i="53"/>
  <c r="QZ236" i="53"/>
  <c r="QY236" i="53"/>
  <c r="QX236" i="53"/>
  <c r="QW236" i="53"/>
  <c r="QV236" i="53"/>
  <c r="QU236" i="53"/>
  <c r="QT236" i="53"/>
  <c r="QS236" i="53"/>
  <c r="QR236" i="53"/>
  <c r="QQ236" i="53"/>
  <c r="QP236" i="53"/>
  <c r="QO236" i="53"/>
  <c r="QN236" i="53"/>
  <c r="QL236" i="53"/>
  <c r="QJ236" i="53"/>
  <c r="QH236" i="53"/>
  <c r="QG236" i="53"/>
  <c r="QF236" i="53"/>
  <c r="QE236" i="53"/>
  <c r="QD236" i="53"/>
  <c r="QC236" i="53"/>
  <c r="QB236" i="53"/>
  <c r="QA236" i="53"/>
  <c r="PZ236" i="53"/>
  <c r="PY236" i="53"/>
  <c r="PX236" i="53"/>
  <c r="PN236" i="53"/>
  <c r="PK236" i="53"/>
  <c r="PJ236" i="53"/>
  <c r="PI236" i="53"/>
  <c r="PH236" i="53"/>
  <c r="PG236" i="53"/>
  <c r="PF236" i="53"/>
  <c r="PE236" i="53"/>
  <c r="PD236" i="53"/>
  <c r="PC236" i="53"/>
  <c r="PB236" i="53"/>
  <c r="PA236" i="53"/>
  <c r="OZ236" i="53"/>
  <c r="OY236" i="53"/>
  <c r="OX236" i="53"/>
  <c r="OW236" i="53"/>
  <c r="OV236" i="53"/>
  <c r="OU236" i="53"/>
  <c r="OT236" i="53"/>
  <c r="OS236" i="53"/>
  <c r="OR236" i="53"/>
  <c r="OQ236" i="53"/>
  <c r="OP236" i="53"/>
  <c r="ON236" i="53"/>
  <c r="OL236" i="53"/>
  <c r="OJ236" i="53"/>
  <c r="OG236" i="53"/>
  <c r="MH236" i="53"/>
  <c r="MG236" i="53"/>
  <c r="MF236" i="53"/>
  <c r="ME236" i="53"/>
  <c r="MD236" i="53"/>
  <c r="MC236" i="53"/>
  <c r="MB236" i="53"/>
  <c r="LO236" i="53"/>
  <c r="LN236" i="53"/>
  <c r="LM236" i="53"/>
  <c r="LL236" i="53"/>
  <c r="LK236" i="53"/>
  <c r="LJ236" i="53"/>
  <c r="LI236" i="53"/>
  <c r="LH236" i="53"/>
  <c r="LG236" i="53"/>
  <c r="LF236" i="53"/>
  <c r="LE236" i="53"/>
  <c r="LD236" i="53"/>
  <c r="LC236" i="53"/>
  <c r="LB236" i="53"/>
  <c r="LA236" i="53"/>
  <c r="KZ236" i="53"/>
  <c r="KY236" i="53"/>
  <c r="KX236" i="53"/>
  <c r="KW236" i="53"/>
  <c r="KV236" i="53"/>
  <c r="KU236" i="53"/>
  <c r="KT236" i="53"/>
  <c r="KR236" i="53"/>
  <c r="KP236" i="53"/>
  <c r="KN236" i="53"/>
  <c r="SC235" i="53"/>
  <c r="SB235" i="53"/>
  <c r="SA235" i="53"/>
  <c r="RZ235" i="53"/>
  <c r="RY235" i="53"/>
  <c r="RX235" i="53"/>
  <c r="RW235" i="53"/>
  <c r="RV235" i="53"/>
  <c r="RT235" i="53"/>
  <c r="RS235" i="53"/>
  <c r="RR235" i="53"/>
  <c r="RQ235" i="53"/>
  <c r="RP235" i="53"/>
  <c r="RO235" i="53"/>
  <c r="RN235" i="53"/>
  <c r="RM235" i="53"/>
  <c r="RL235" i="53"/>
  <c r="RI235" i="53"/>
  <c r="RH235" i="53"/>
  <c r="RG235" i="53"/>
  <c r="RF235" i="53"/>
  <c r="RE235" i="53"/>
  <c r="RD235" i="53"/>
  <c r="RC235" i="53"/>
  <c r="RB235" i="53"/>
  <c r="RA235" i="53"/>
  <c r="QZ235" i="53"/>
  <c r="QY235" i="53"/>
  <c r="QX235" i="53"/>
  <c r="QW235" i="53"/>
  <c r="QV235" i="53"/>
  <c r="QU235" i="53"/>
  <c r="QT235" i="53"/>
  <c r="QS235" i="53"/>
  <c r="QR235" i="53"/>
  <c r="QQ235" i="53"/>
  <c r="QP235" i="53"/>
  <c r="QO235" i="53"/>
  <c r="QN235" i="53"/>
  <c r="QL235" i="53"/>
  <c r="QJ235" i="53"/>
  <c r="QH235" i="53"/>
  <c r="QG235" i="53"/>
  <c r="QF235" i="53"/>
  <c r="QE235" i="53"/>
  <c r="QD235" i="53"/>
  <c r="QC235" i="53"/>
  <c r="QB235" i="53"/>
  <c r="QA235" i="53"/>
  <c r="PZ235" i="53"/>
  <c r="PY235" i="53"/>
  <c r="PX235" i="53"/>
  <c r="PN235" i="53"/>
  <c r="PK235" i="53"/>
  <c r="PJ235" i="53"/>
  <c r="PI235" i="53"/>
  <c r="PH235" i="53"/>
  <c r="PG235" i="53"/>
  <c r="PF235" i="53"/>
  <c r="PE235" i="53"/>
  <c r="PD235" i="53"/>
  <c r="PC235" i="53"/>
  <c r="PB235" i="53"/>
  <c r="PA235" i="53"/>
  <c r="OZ235" i="53"/>
  <c r="OY235" i="53"/>
  <c r="OX235" i="53"/>
  <c r="OW235" i="53"/>
  <c r="OV235" i="53"/>
  <c r="OU235" i="53"/>
  <c r="OT235" i="53"/>
  <c r="OS235" i="53"/>
  <c r="OR235" i="53"/>
  <c r="OQ235" i="53"/>
  <c r="OP235" i="53"/>
  <c r="ON235" i="53"/>
  <c r="OL235" i="53"/>
  <c r="OJ235" i="53"/>
  <c r="OG235" i="53"/>
  <c r="MH235" i="53"/>
  <c r="MG235" i="53"/>
  <c r="MF235" i="53"/>
  <c r="ME235" i="53"/>
  <c r="MD235" i="53"/>
  <c r="MC235" i="53"/>
  <c r="MB235" i="53"/>
  <c r="LO235" i="53"/>
  <c r="LN235" i="53"/>
  <c r="LM235" i="53"/>
  <c r="LL235" i="53"/>
  <c r="LK235" i="53"/>
  <c r="LJ235" i="53"/>
  <c r="LI235" i="53"/>
  <c r="LH235" i="53"/>
  <c r="LG235" i="53"/>
  <c r="LF235" i="53"/>
  <c r="LE235" i="53"/>
  <c r="LD235" i="53"/>
  <c r="LC235" i="53"/>
  <c r="LB235" i="53"/>
  <c r="LA235" i="53"/>
  <c r="KZ235" i="53"/>
  <c r="KY235" i="53"/>
  <c r="KX235" i="53"/>
  <c r="KW235" i="53"/>
  <c r="KV235" i="53"/>
  <c r="KU235" i="53"/>
  <c r="KT235" i="53"/>
  <c r="KR235" i="53"/>
  <c r="KP235" i="53"/>
  <c r="KN235" i="53"/>
  <c r="SC234" i="53"/>
  <c r="SB234" i="53"/>
  <c r="SA234" i="53"/>
  <c r="RZ234" i="53"/>
  <c r="RY234" i="53"/>
  <c r="RX234" i="53"/>
  <c r="RW234" i="53"/>
  <c r="RV234" i="53"/>
  <c r="RT234" i="53"/>
  <c r="RS234" i="53"/>
  <c r="RR234" i="53"/>
  <c r="RQ234" i="53"/>
  <c r="RP234" i="53"/>
  <c r="RO234" i="53"/>
  <c r="RN234" i="53"/>
  <c r="RM234" i="53"/>
  <c r="RL234" i="53"/>
  <c r="RI234" i="53"/>
  <c r="RH234" i="53"/>
  <c r="RG234" i="53"/>
  <c r="RF234" i="53"/>
  <c r="RE234" i="53"/>
  <c r="RD234" i="53"/>
  <c r="RC234" i="53"/>
  <c r="RB234" i="53"/>
  <c r="RA234" i="53"/>
  <c r="QZ234" i="53"/>
  <c r="QY234" i="53"/>
  <c r="QX234" i="53"/>
  <c r="QW234" i="53"/>
  <c r="QV234" i="53"/>
  <c r="QU234" i="53"/>
  <c r="QT234" i="53"/>
  <c r="QS234" i="53"/>
  <c r="QR234" i="53"/>
  <c r="QQ234" i="53"/>
  <c r="QP234" i="53"/>
  <c r="QO234" i="53"/>
  <c r="QN234" i="53"/>
  <c r="QL234" i="53"/>
  <c r="QJ234" i="53"/>
  <c r="QH234" i="53"/>
  <c r="QG234" i="53"/>
  <c r="QF234" i="53"/>
  <c r="QE234" i="53"/>
  <c r="QD234" i="53"/>
  <c r="QC234" i="53"/>
  <c r="QB234" i="53"/>
  <c r="QA234" i="53"/>
  <c r="PZ234" i="53"/>
  <c r="PY234" i="53"/>
  <c r="PX234" i="53"/>
  <c r="PN234" i="53"/>
  <c r="PK234" i="53"/>
  <c r="PJ234" i="53"/>
  <c r="PI234" i="53"/>
  <c r="PH234" i="53"/>
  <c r="PG234" i="53"/>
  <c r="PF234" i="53"/>
  <c r="PE234" i="53"/>
  <c r="PD234" i="53"/>
  <c r="PC234" i="53"/>
  <c r="PB234" i="53"/>
  <c r="PA234" i="53"/>
  <c r="OZ234" i="53"/>
  <c r="OY234" i="53"/>
  <c r="OX234" i="53"/>
  <c r="OW234" i="53"/>
  <c r="OV234" i="53"/>
  <c r="OU234" i="53"/>
  <c r="OT234" i="53"/>
  <c r="OS234" i="53"/>
  <c r="OR234" i="53"/>
  <c r="OQ234" i="53"/>
  <c r="OP234" i="53"/>
  <c r="ON234" i="53"/>
  <c r="OL234" i="53"/>
  <c r="OJ234" i="53"/>
  <c r="OG234" i="53"/>
  <c r="MH234" i="53"/>
  <c r="MG234" i="53"/>
  <c r="MF234" i="53"/>
  <c r="ME234" i="53"/>
  <c r="MD234" i="53"/>
  <c r="MC234" i="53"/>
  <c r="MB234" i="53"/>
  <c r="LO234" i="53"/>
  <c r="LN234" i="53"/>
  <c r="LM234" i="53"/>
  <c r="LL234" i="53"/>
  <c r="LK234" i="53"/>
  <c r="LJ234" i="53"/>
  <c r="LI234" i="53"/>
  <c r="LH234" i="53"/>
  <c r="LG234" i="53"/>
  <c r="LF234" i="53"/>
  <c r="LE234" i="53"/>
  <c r="LD234" i="53"/>
  <c r="LC234" i="53"/>
  <c r="LB234" i="53"/>
  <c r="LA234" i="53"/>
  <c r="KZ234" i="53"/>
  <c r="KY234" i="53"/>
  <c r="KX234" i="53"/>
  <c r="KW234" i="53"/>
  <c r="KV234" i="53"/>
  <c r="KU234" i="53"/>
  <c r="KT234" i="53"/>
  <c r="KR234" i="53"/>
  <c r="KP234" i="53"/>
  <c r="KN234" i="53"/>
  <c r="SC233" i="53"/>
  <c r="SB233" i="53"/>
  <c r="SA233" i="53"/>
  <c r="RZ233" i="53"/>
  <c r="RY233" i="53"/>
  <c r="RX233" i="53"/>
  <c r="RW233" i="53"/>
  <c r="RV233" i="53"/>
  <c r="RT233" i="53"/>
  <c r="RS233" i="53"/>
  <c r="RR233" i="53"/>
  <c r="RQ233" i="53"/>
  <c r="RP233" i="53"/>
  <c r="RO233" i="53"/>
  <c r="RN233" i="53"/>
  <c r="RM233" i="53"/>
  <c r="RL233" i="53"/>
  <c r="RI233" i="53"/>
  <c r="RH233" i="53"/>
  <c r="RG233" i="53"/>
  <c r="RF233" i="53"/>
  <c r="RE233" i="53"/>
  <c r="RD233" i="53"/>
  <c r="RC233" i="53"/>
  <c r="RB233" i="53"/>
  <c r="RA233" i="53"/>
  <c r="QZ233" i="53"/>
  <c r="QY233" i="53"/>
  <c r="QX233" i="53"/>
  <c r="QW233" i="53"/>
  <c r="QV233" i="53"/>
  <c r="QU233" i="53"/>
  <c r="QT233" i="53"/>
  <c r="QS233" i="53"/>
  <c r="QR233" i="53"/>
  <c r="QQ233" i="53"/>
  <c r="QP233" i="53"/>
  <c r="QO233" i="53"/>
  <c r="QN233" i="53"/>
  <c r="QL233" i="53"/>
  <c r="QJ233" i="53"/>
  <c r="QH233" i="53"/>
  <c r="QG233" i="53"/>
  <c r="QF233" i="53"/>
  <c r="QE233" i="53"/>
  <c r="QD233" i="53"/>
  <c r="QC233" i="53"/>
  <c r="QB233" i="53"/>
  <c r="QA233" i="53"/>
  <c r="PZ233" i="53"/>
  <c r="PY233" i="53"/>
  <c r="PX233" i="53"/>
  <c r="PN233" i="53"/>
  <c r="PK233" i="53"/>
  <c r="PJ233" i="53"/>
  <c r="PI233" i="53"/>
  <c r="PH233" i="53"/>
  <c r="PG233" i="53"/>
  <c r="PF233" i="53"/>
  <c r="PE233" i="53"/>
  <c r="PD233" i="53"/>
  <c r="PC233" i="53"/>
  <c r="PB233" i="53"/>
  <c r="PA233" i="53"/>
  <c r="OZ233" i="53"/>
  <c r="OY233" i="53"/>
  <c r="OX233" i="53"/>
  <c r="OW233" i="53"/>
  <c r="OV233" i="53"/>
  <c r="OU233" i="53"/>
  <c r="OT233" i="53"/>
  <c r="OS233" i="53"/>
  <c r="OR233" i="53"/>
  <c r="OQ233" i="53"/>
  <c r="OP233" i="53"/>
  <c r="ON233" i="53"/>
  <c r="OL233" i="53"/>
  <c r="OJ233" i="53"/>
  <c r="OG233" i="53"/>
  <c r="MH233" i="53"/>
  <c r="MG233" i="53"/>
  <c r="MF233" i="53"/>
  <c r="ME233" i="53"/>
  <c r="MD233" i="53"/>
  <c r="MC233" i="53"/>
  <c r="MB233" i="53"/>
  <c r="LO233" i="53"/>
  <c r="LN233" i="53"/>
  <c r="LM233" i="53"/>
  <c r="LL233" i="53"/>
  <c r="LK233" i="53"/>
  <c r="LJ233" i="53"/>
  <c r="LI233" i="53"/>
  <c r="LH233" i="53"/>
  <c r="LG233" i="53"/>
  <c r="LF233" i="53"/>
  <c r="LE233" i="53"/>
  <c r="LD233" i="53"/>
  <c r="LC233" i="53"/>
  <c r="LB233" i="53"/>
  <c r="LA233" i="53"/>
  <c r="KZ233" i="53"/>
  <c r="KY233" i="53"/>
  <c r="KX233" i="53"/>
  <c r="KW233" i="53"/>
  <c r="KV233" i="53"/>
  <c r="KU233" i="53"/>
  <c r="KT233" i="53"/>
  <c r="KR233" i="53"/>
  <c r="KP233" i="53"/>
  <c r="KN233" i="53"/>
  <c r="SC232" i="53"/>
  <c r="SB232" i="53"/>
  <c r="SA232" i="53"/>
  <c r="RZ232" i="53"/>
  <c r="RY232" i="53"/>
  <c r="RX232" i="53"/>
  <c r="RW232" i="53"/>
  <c r="RV232" i="53"/>
  <c r="RT232" i="53"/>
  <c r="RS232" i="53"/>
  <c r="RR232" i="53"/>
  <c r="RQ232" i="53"/>
  <c r="RP232" i="53"/>
  <c r="RO232" i="53"/>
  <c r="RN232" i="53"/>
  <c r="RM232" i="53"/>
  <c r="RL232" i="53"/>
  <c r="RI232" i="53"/>
  <c r="RH232" i="53"/>
  <c r="RG232" i="53"/>
  <c r="RF232" i="53"/>
  <c r="RE232" i="53"/>
  <c r="RD232" i="53"/>
  <c r="RC232" i="53"/>
  <c r="RB232" i="53"/>
  <c r="RA232" i="53"/>
  <c r="QZ232" i="53"/>
  <c r="QY232" i="53"/>
  <c r="QX232" i="53"/>
  <c r="QW232" i="53"/>
  <c r="QV232" i="53"/>
  <c r="QU232" i="53"/>
  <c r="QT232" i="53"/>
  <c r="QS232" i="53"/>
  <c r="QR232" i="53"/>
  <c r="QQ232" i="53"/>
  <c r="QP232" i="53"/>
  <c r="QO232" i="53"/>
  <c r="QN232" i="53"/>
  <c r="QL232" i="53"/>
  <c r="QJ232" i="53"/>
  <c r="QH232" i="53"/>
  <c r="QG232" i="53"/>
  <c r="QF232" i="53"/>
  <c r="QE232" i="53"/>
  <c r="QD232" i="53"/>
  <c r="QC232" i="53"/>
  <c r="QB232" i="53"/>
  <c r="QA232" i="53"/>
  <c r="PZ232" i="53"/>
  <c r="PY232" i="53"/>
  <c r="PX232" i="53"/>
  <c r="PN232" i="53"/>
  <c r="PK232" i="53"/>
  <c r="PJ232" i="53"/>
  <c r="PI232" i="53"/>
  <c r="PH232" i="53"/>
  <c r="PG232" i="53"/>
  <c r="PF232" i="53"/>
  <c r="PE232" i="53"/>
  <c r="PD232" i="53"/>
  <c r="PC232" i="53"/>
  <c r="PB232" i="53"/>
  <c r="PA232" i="53"/>
  <c r="OZ232" i="53"/>
  <c r="OY232" i="53"/>
  <c r="OX232" i="53"/>
  <c r="OW232" i="53"/>
  <c r="OV232" i="53"/>
  <c r="OU232" i="53"/>
  <c r="OT232" i="53"/>
  <c r="OS232" i="53"/>
  <c r="OR232" i="53"/>
  <c r="OQ232" i="53"/>
  <c r="OP232" i="53"/>
  <c r="ON232" i="53"/>
  <c r="OL232" i="53"/>
  <c r="OJ232" i="53"/>
  <c r="OG232" i="53"/>
  <c r="MH232" i="53"/>
  <c r="MG232" i="53"/>
  <c r="MF232" i="53"/>
  <c r="ME232" i="53"/>
  <c r="MD232" i="53"/>
  <c r="MC232" i="53"/>
  <c r="MB232" i="53"/>
  <c r="LO232" i="53"/>
  <c r="LN232" i="53"/>
  <c r="LM232" i="53"/>
  <c r="LL232" i="53"/>
  <c r="LK232" i="53"/>
  <c r="LJ232" i="53"/>
  <c r="LI232" i="53"/>
  <c r="LH232" i="53"/>
  <c r="LG232" i="53"/>
  <c r="LF232" i="53"/>
  <c r="LE232" i="53"/>
  <c r="LD232" i="53"/>
  <c r="LC232" i="53"/>
  <c r="LB232" i="53"/>
  <c r="LA232" i="53"/>
  <c r="KZ232" i="53"/>
  <c r="KY232" i="53"/>
  <c r="KX232" i="53"/>
  <c r="KW232" i="53"/>
  <c r="KV232" i="53"/>
  <c r="KU232" i="53"/>
  <c r="KT232" i="53"/>
  <c r="KR232" i="53"/>
  <c r="KP232" i="53"/>
  <c r="KN232" i="53"/>
  <c r="SC231" i="53"/>
  <c r="SB231" i="53"/>
  <c r="SA231" i="53"/>
  <c r="RZ231" i="53"/>
  <c r="RY231" i="53"/>
  <c r="RX231" i="53"/>
  <c r="RW231" i="53"/>
  <c r="RV231" i="53"/>
  <c r="RT231" i="53"/>
  <c r="RS231" i="53"/>
  <c r="RR231" i="53"/>
  <c r="RQ231" i="53"/>
  <c r="RP231" i="53"/>
  <c r="RO231" i="53"/>
  <c r="RN231" i="53"/>
  <c r="RM231" i="53"/>
  <c r="RL231" i="53"/>
  <c r="RI231" i="53"/>
  <c r="RH231" i="53"/>
  <c r="RG231" i="53"/>
  <c r="RF231" i="53"/>
  <c r="RE231" i="53"/>
  <c r="RD231" i="53"/>
  <c r="RC231" i="53"/>
  <c r="RB231" i="53"/>
  <c r="RA231" i="53"/>
  <c r="QZ231" i="53"/>
  <c r="QY231" i="53"/>
  <c r="QX231" i="53"/>
  <c r="QW231" i="53"/>
  <c r="QV231" i="53"/>
  <c r="QU231" i="53"/>
  <c r="QT231" i="53"/>
  <c r="QS231" i="53"/>
  <c r="QR231" i="53"/>
  <c r="QQ231" i="53"/>
  <c r="QP231" i="53"/>
  <c r="QO231" i="53"/>
  <c r="QN231" i="53"/>
  <c r="QL231" i="53"/>
  <c r="QJ231" i="53"/>
  <c r="QH231" i="53"/>
  <c r="QG231" i="53"/>
  <c r="QF231" i="53"/>
  <c r="QE231" i="53"/>
  <c r="QD231" i="53"/>
  <c r="QC231" i="53"/>
  <c r="QB231" i="53"/>
  <c r="QA231" i="53"/>
  <c r="PZ231" i="53"/>
  <c r="PY231" i="53"/>
  <c r="PX231" i="53"/>
  <c r="PN231" i="53"/>
  <c r="PK231" i="53"/>
  <c r="PJ231" i="53"/>
  <c r="PI231" i="53"/>
  <c r="PH231" i="53"/>
  <c r="PG231" i="53"/>
  <c r="PF231" i="53"/>
  <c r="PE231" i="53"/>
  <c r="PD231" i="53"/>
  <c r="PC231" i="53"/>
  <c r="PB231" i="53"/>
  <c r="PA231" i="53"/>
  <c r="OZ231" i="53"/>
  <c r="OY231" i="53"/>
  <c r="OX231" i="53"/>
  <c r="OW231" i="53"/>
  <c r="OV231" i="53"/>
  <c r="OU231" i="53"/>
  <c r="OT231" i="53"/>
  <c r="OS231" i="53"/>
  <c r="OR231" i="53"/>
  <c r="OQ231" i="53"/>
  <c r="OP231" i="53"/>
  <c r="ON231" i="53"/>
  <c r="OL231" i="53"/>
  <c r="OJ231" i="53"/>
  <c r="OG231" i="53"/>
  <c r="MH231" i="53"/>
  <c r="MG231" i="53"/>
  <c r="MF231" i="53"/>
  <c r="ME231" i="53"/>
  <c r="MD231" i="53"/>
  <c r="MC231" i="53"/>
  <c r="MB231" i="53"/>
  <c r="LO231" i="53"/>
  <c r="LN231" i="53"/>
  <c r="LM231" i="53"/>
  <c r="LL231" i="53"/>
  <c r="LK231" i="53"/>
  <c r="LJ231" i="53"/>
  <c r="LI231" i="53"/>
  <c r="LH231" i="53"/>
  <c r="LG231" i="53"/>
  <c r="LF231" i="53"/>
  <c r="LE231" i="53"/>
  <c r="LD231" i="53"/>
  <c r="LC231" i="53"/>
  <c r="LB231" i="53"/>
  <c r="LA231" i="53"/>
  <c r="KZ231" i="53"/>
  <c r="KY231" i="53"/>
  <c r="KX231" i="53"/>
  <c r="KW231" i="53"/>
  <c r="KV231" i="53"/>
  <c r="KU231" i="53"/>
  <c r="KT231" i="53"/>
  <c r="KR231" i="53"/>
  <c r="KP231" i="53"/>
  <c r="KN231" i="53"/>
  <c r="SC230" i="53"/>
  <c r="SB230" i="53"/>
  <c r="SA230" i="53"/>
  <c r="RZ230" i="53"/>
  <c r="RY230" i="53"/>
  <c r="RX230" i="53"/>
  <c r="RW230" i="53"/>
  <c r="RV230" i="53"/>
  <c r="RT230" i="53"/>
  <c r="RS230" i="53"/>
  <c r="RR230" i="53"/>
  <c r="RQ230" i="53"/>
  <c r="RP230" i="53"/>
  <c r="RO230" i="53"/>
  <c r="RN230" i="53"/>
  <c r="RM230" i="53"/>
  <c r="RL230" i="53"/>
  <c r="RI230" i="53"/>
  <c r="RH230" i="53"/>
  <c r="RG230" i="53"/>
  <c r="RF230" i="53"/>
  <c r="RE230" i="53"/>
  <c r="RD230" i="53"/>
  <c r="RC230" i="53"/>
  <c r="RB230" i="53"/>
  <c r="RA230" i="53"/>
  <c r="QZ230" i="53"/>
  <c r="QY230" i="53"/>
  <c r="QX230" i="53"/>
  <c r="QW230" i="53"/>
  <c r="QV230" i="53"/>
  <c r="QU230" i="53"/>
  <c r="QT230" i="53"/>
  <c r="QS230" i="53"/>
  <c r="QR230" i="53"/>
  <c r="QQ230" i="53"/>
  <c r="QP230" i="53"/>
  <c r="QO230" i="53"/>
  <c r="QN230" i="53"/>
  <c r="QL230" i="53"/>
  <c r="QJ230" i="53"/>
  <c r="QH230" i="53"/>
  <c r="QG230" i="53"/>
  <c r="QF230" i="53"/>
  <c r="QE230" i="53"/>
  <c r="QD230" i="53"/>
  <c r="QC230" i="53"/>
  <c r="QB230" i="53"/>
  <c r="QA230" i="53"/>
  <c r="PZ230" i="53"/>
  <c r="PY230" i="53"/>
  <c r="PX230" i="53"/>
  <c r="PN230" i="53"/>
  <c r="PK230" i="53"/>
  <c r="PJ230" i="53"/>
  <c r="PI230" i="53"/>
  <c r="PH230" i="53"/>
  <c r="PG230" i="53"/>
  <c r="PF230" i="53"/>
  <c r="PE230" i="53"/>
  <c r="PD230" i="53"/>
  <c r="PC230" i="53"/>
  <c r="PB230" i="53"/>
  <c r="PA230" i="53"/>
  <c r="OZ230" i="53"/>
  <c r="OY230" i="53"/>
  <c r="OX230" i="53"/>
  <c r="OW230" i="53"/>
  <c r="OV230" i="53"/>
  <c r="OU230" i="53"/>
  <c r="OT230" i="53"/>
  <c r="OS230" i="53"/>
  <c r="OR230" i="53"/>
  <c r="OQ230" i="53"/>
  <c r="OP230" i="53"/>
  <c r="ON230" i="53"/>
  <c r="OL230" i="53"/>
  <c r="OJ230" i="53"/>
  <c r="OG230" i="53"/>
  <c r="MH230" i="53"/>
  <c r="MG230" i="53"/>
  <c r="MF230" i="53"/>
  <c r="ME230" i="53"/>
  <c r="MD230" i="53"/>
  <c r="MC230" i="53"/>
  <c r="MB230" i="53"/>
  <c r="LO230" i="53"/>
  <c r="LN230" i="53"/>
  <c r="LM230" i="53"/>
  <c r="LL230" i="53"/>
  <c r="LK230" i="53"/>
  <c r="LJ230" i="53"/>
  <c r="LI230" i="53"/>
  <c r="LH230" i="53"/>
  <c r="LG230" i="53"/>
  <c r="LF230" i="53"/>
  <c r="LE230" i="53"/>
  <c r="LD230" i="53"/>
  <c r="LC230" i="53"/>
  <c r="LB230" i="53"/>
  <c r="LA230" i="53"/>
  <c r="KZ230" i="53"/>
  <c r="KY230" i="53"/>
  <c r="KX230" i="53"/>
  <c r="KW230" i="53"/>
  <c r="KV230" i="53"/>
  <c r="KU230" i="53"/>
  <c r="KT230" i="53"/>
  <c r="KR230" i="53"/>
  <c r="KP230" i="53"/>
  <c r="KN230" i="53"/>
  <c r="SC229" i="53"/>
  <c r="SB229" i="53"/>
  <c r="SA229" i="53"/>
  <c r="RZ229" i="53"/>
  <c r="RY229" i="53"/>
  <c r="RX229" i="53"/>
  <c r="RW229" i="53"/>
  <c r="RV229" i="53"/>
  <c r="RT229" i="53"/>
  <c r="RS229" i="53"/>
  <c r="RR229" i="53"/>
  <c r="RQ229" i="53"/>
  <c r="RP229" i="53"/>
  <c r="RO229" i="53"/>
  <c r="RN229" i="53"/>
  <c r="RM229" i="53"/>
  <c r="RL229" i="53"/>
  <c r="RI229" i="53"/>
  <c r="RH229" i="53"/>
  <c r="RG229" i="53"/>
  <c r="RF229" i="53"/>
  <c r="RE229" i="53"/>
  <c r="RD229" i="53"/>
  <c r="RC229" i="53"/>
  <c r="RB229" i="53"/>
  <c r="RA229" i="53"/>
  <c r="QZ229" i="53"/>
  <c r="QY229" i="53"/>
  <c r="QX229" i="53"/>
  <c r="QW229" i="53"/>
  <c r="QV229" i="53"/>
  <c r="QU229" i="53"/>
  <c r="QT229" i="53"/>
  <c r="QS229" i="53"/>
  <c r="QR229" i="53"/>
  <c r="QQ229" i="53"/>
  <c r="QP229" i="53"/>
  <c r="QO229" i="53"/>
  <c r="QN229" i="53"/>
  <c r="QL229" i="53"/>
  <c r="QJ229" i="53"/>
  <c r="QH229" i="53"/>
  <c r="QG229" i="53"/>
  <c r="QF229" i="53"/>
  <c r="QE229" i="53"/>
  <c r="QD229" i="53"/>
  <c r="QC229" i="53"/>
  <c r="QB229" i="53"/>
  <c r="QA229" i="53"/>
  <c r="PZ229" i="53"/>
  <c r="PY229" i="53"/>
  <c r="PX229" i="53"/>
  <c r="PN229" i="53"/>
  <c r="PK229" i="53"/>
  <c r="PJ229" i="53"/>
  <c r="PI229" i="53"/>
  <c r="PH229" i="53"/>
  <c r="PG229" i="53"/>
  <c r="PF229" i="53"/>
  <c r="PE229" i="53"/>
  <c r="PD229" i="53"/>
  <c r="PC229" i="53"/>
  <c r="PB229" i="53"/>
  <c r="PA229" i="53"/>
  <c r="OZ229" i="53"/>
  <c r="OY229" i="53"/>
  <c r="OX229" i="53"/>
  <c r="OW229" i="53"/>
  <c r="OV229" i="53"/>
  <c r="OU229" i="53"/>
  <c r="OT229" i="53"/>
  <c r="OS229" i="53"/>
  <c r="OR229" i="53"/>
  <c r="OQ229" i="53"/>
  <c r="OP229" i="53"/>
  <c r="ON229" i="53"/>
  <c r="OL229" i="53"/>
  <c r="OJ229" i="53"/>
  <c r="OG229" i="53"/>
  <c r="MH229" i="53"/>
  <c r="MG229" i="53"/>
  <c r="MF229" i="53"/>
  <c r="ME229" i="53"/>
  <c r="MD229" i="53"/>
  <c r="MC229" i="53"/>
  <c r="MB229" i="53"/>
  <c r="LO229" i="53"/>
  <c r="LN229" i="53"/>
  <c r="LM229" i="53"/>
  <c r="LL229" i="53"/>
  <c r="LK229" i="53"/>
  <c r="LJ229" i="53"/>
  <c r="LI229" i="53"/>
  <c r="LH229" i="53"/>
  <c r="LG229" i="53"/>
  <c r="LF229" i="53"/>
  <c r="LE229" i="53"/>
  <c r="LD229" i="53"/>
  <c r="LC229" i="53"/>
  <c r="LB229" i="53"/>
  <c r="LA229" i="53"/>
  <c r="KZ229" i="53"/>
  <c r="KY229" i="53"/>
  <c r="KX229" i="53"/>
  <c r="KW229" i="53"/>
  <c r="KV229" i="53"/>
  <c r="KU229" i="53"/>
  <c r="KT229" i="53"/>
  <c r="KR229" i="53"/>
  <c r="KP229" i="53"/>
  <c r="KN229" i="53"/>
  <c r="SC228" i="53"/>
  <c r="SB228" i="53"/>
  <c r="SA228" i="53"/>
  <c r="RZ228" i="53"/>
  <c r="RY228" i="53"/>
  <c r="RX228" i="53"/>
  <c r="RW228" i="53"/>
  <c r="RV228" i="53"/>
  <c r="RT228" i="53"/>
  <c r="RS228" i="53"/>
  <c r="RR228" i="53"/>
  <c r="RQ228" i="53"/>
  <c r="RP228" i="53"/>
  <c r="RO228" i="53"/>
  <c r="RN228" i="53"/>
  <c r="RM228" i="53"/>
  <c r="RL228" i="53"/>
  <c r="RI228" i="53"/>
  <c r="RH228" i="53"/>
  <c r="RG228" i="53"/>
  <c r="RF228" i="53"/>
  <c r="RE228" i="53"/>
  <c r="RD228" i="53"/>
  <c r="RC228" i="53"/>
  <c r="RB228" i="53"/>
  <c r="RA228" i="53"/>
  <c r="QZ228" i="53"/>
  <c r="QY228" i="53"/>
  <c r="QX228" i="53"/>
  <c r="QW228" i="53"/>
  <c r="QV228" i="53"/>
  <c r="QU228" i="53"/>
  <c r="QT228" i="53"/>
  <c r="QS228" i="53"/>
  <c r="QR228" i="53"/>
  <c r="QQ228" i="53"/>
  <c r="QP228" i="53"/>
  <c r="QO228" i="53"/>
  <c r="QN228" i="53"/>
  <c r="QL228" i="53"/>
  <c r="QJ228" i="53"/>
  <c r="QH228" i="53"/>
  <c r="QG228" i="53"/>
  <c r="QF228" i="53"/>
  <c r="QE228" i="53"/>
  <c r="QD228" i="53"/>
  <c r="QC228" i="53"/>
  <c r="QB228" i="53"/>
  <c r="QA228" i="53"/>
  <c r="PZ228" i="53"/>
  <c r="PY228" i="53"/>
  <c r="PX228" i="53"/>
  <c r="PN228" i="53"/>
  <c r="PK228" i="53"/>
  <c r="PJ228" i="53"/>
  <c r="PI228" i="53"/>
  <c r="PH228" i="53"/>
  <c r="PG228" i="53"/>
  <c r="PF228" i="53"/>
  <c r="PE228" i="53"/>
  <c r="PD228" i="53"/>
  <c r="PC228" i="53"/>
  <c r="PB228" i="53"/>
  <c r="PA228" i="53"/>
  <c r="OZ228" i="53"/>
  <c r="OY228" i="53"/>
  <c r="OX228" i="53"/>
  <c r="OW228" i="53"/>
  <c r="OV228" i="53"/>
  <c r="OU228" i="53"/>
  <c r="OT228" i="53"/>
  <c r="OS228" i="53"/>
  <c r="OR228" i="53"/>
  <c r="OQ228" i="53"/>
  <c r="OP228" i="53"/>
  <c r="ON228" i="53"/>
  <c r="OL228" i="53"/>
  <c r="OJ228" i="53"/>
  <c r="OG228" i="53"/>
  <c r="MH228" i="53"/>
  <c r="MG228" i="53"/>
  <c r="MF228" i="53"/>
  <c r="ME228" i="53"/>
  <c r="MD228" i="53"/>
  <c r="MC228" i="53"/>
  <c r="MB228" i="53"/>
  <c r="LO228" i="53"/>
  <c r="LN228" i="53"/>
  <c r="LM228" i="53"/>
  <c r="LL228" i="53"/>
  <c r="LK228" i="53"/>
  <c r="LJ228" i="53"/>
  <c r="LI228" i="53"/>
  <c r="LH228" i="53"/>
  <c r="LG228" i="53"/>
  <c r="LF228" i="53"/>
  <c r="LE228" i="53"/>
  <c r="LD228" i="53"/>
  <c r="LC228" i="53"/>
  <c r="LB228" i="53"/>
  <c r="LA228" i="53"/>
  <c r="KZ228" i="53"/>
  <c r="KY228" i="53"/>
  <c r="KX228" i="53"/>
  <c r="KW228" i="53"/>
  <c r="KV228" i="53"/>
  <c r="KU228" i="53"/>
  <c r="KT228" i="53"/>
  <c r="KR228" i="53"/>
  <c r="KP228" i="53"/>
  <c r="KN228" i="53"/>
  <c r="SC227" i="53"/>
  <c r="SB227" i="53"/>
  <c r="SA227" i="53"/>
  <c r="RZ227" i="53"/>
  <c r="RY227" i="53"/>
  <c r="RX227" i="53"/>
  <c r="RW227" i="53"/>
  <c r="RV227" i="53"/>
  <c r="RT227" i="53"/>
  <c r="RS227" i="53"/>
  <c r="RR227" i="53"/>
  <c r="RQ227" i="53"/>
  <c r="RP227" i="53"/>
  <c r="RO227" i="53"/>
  <c r="RN227" i="53"/>
  <c r="RM227" i="53"/>
  <c r="RL227" i="53"/>
  <c r="RI227" i="53"/>
  <c r="RH227" i="53"/>
  <c r="RG227" i="53"/>
  <c r="RF227" i="53"/>
  <c r="RE227" i="53"/>
  <c r="RD227" i="53"/>
  <c r="RC227" i="53"/>
  <c r="RB227" i="53"/>
  <c r="RA227" i="53"/>
  <c r="QZ227" i="53"/>
  <c r="QY227" i="53"/>
  <c r="QX227" i="53"/>
  <c r="QW227" i="53"/>
  <c r="QV227" i="53"/>
  <c r="QU227" i="53"/>
  <c r="QT227" i="53"/>
  <c r="QS227" i="53"/>
  <c r="QR227" i="53"/>
  <c r="QQ227" i="53"/>
  <c r="QP227" i="53"/>
  <c r="QO227" i="53"/>
  <c r="QN227" i="53"/>
  <c r="QL227" i="53"/>
  <c r="QJ227" i="53"/>
  <c r="QH227" i="53"/>
  <c r="QG227" i="53"/>
  <c r="QF227" i="53"/>
  <c r="QE227" i="53"/>
  <c r="QD227" i="53"/>
  <c r="QC227" i="53"/>
  <c r="QB227" i="53"/>
  <c r="QA227" i="53"/>
  <c r="PZ227" i="53"/>
  <c r="PY227" i="53"/>
  <c r="PX227" i="53"/>
  <c r="PN227" i="53"/>
  <c r="PK227" i="53"/>
  <c r="PJ227" i="53"/>
  <c r="PI227" i="53"/>
  <c r="PH227" i="53"/>
  <c r="PG227" i="53"/>
  <c r="PF227" i="53"/>
  <c r="PE227" i="53"/>
  <c r="PD227" i="53"/>
  <c r="PC227" i="53"/>
  <c r="PB227" i="53"/>
  <c r="PA227" i="53"/>
  <c r="OZ227" i="53"/>
  <c r="OY227" i="53"/>
  <c r="OX227" i="53"/>
  <c r="OW227" i="53"/>
  <c r="OV227" i="53"/>
  <c r="OU227" i="53"/>
  <c r="OT227" i="53"/>
  <c r="OS227" i="53"/>
  <c r="OR227" i="53"/>
  <c r="OQ227" i="53"/>
  <c r="OP227" i="53"/>
  <c r="ON227" i="53"/>
  <c r="OL227" i="53"/>
  <c r="OJ227" i="53"/>
  <c r="OG227" i="53"/>
  <c r="MH227" i="53"/>
  <c r="MG227" i="53"/>
  <c r="MF227" i="53"/>
  <c r="ME227" i="53"/>
  <c r="MD227" i="53"/>
  <c r="MC227" i="53"/>
  <c r="MB227" i="53"/>
  <c r="LO227" i="53"/>
  <c r="LN227" i="53"/>
  <c r="LM227" i="53"/>
  <c r="LL227" i="53"/>
  <c r="LK227" i="53"/>
  <c r="LJ227" i="53"/>
  <c r="LI227" i="53"/>
  <c r="LH227" i="53"/>
  <c r="LG227" i="53"/>
  <c r="LF227" i="53"/>
  <c r="LE227" i="53"/>
  <c r="LD227" i="53"/>
  <c r="LC227" i="53"/>
  <c r="LB227" i="53"/>
  <c r="LA227" i="53"/>
  <c r="KZ227" i="53"/>
  <c r="KY227" i="53"/>
  <c r="KX227" i="53"/>
  <c r="KW227" i="53"/>
  <c r="KV227" i="53"/>
  <c r="KU227" i="53"/>
  <c r="KT227" i="53"/>
  <c r="KR227" i="53"/>
  <c r="KP227" i="53"/>
  <c r="KN227" i="53"/>
  <c r="SC226" i="53"/>
  <c r="SB226" i="53"/>
  <c r="SA226" i="53"/>
  <c r="RZ226" i="53"/>
  <c r="RY226" i="53"/>
  <c r="RX226" i="53"/>
  <c r="RW226" i="53"/>
  <c r="RV226" i="53"/>
  <c r="RT226" i="53"/>
  <c r="RS226" i="53"/>
  <c r="RR226" i="53"/>
  <c r="RQ226" i="53"/>
  <c r="RP226" i="53"/>
  <c r="RO226" i="53"/>
  <c r="RN226" i="53"/>
  <c r="RM226" i="53"/>
  <c r="RL226" i="53"/>
  <c r="RI226" i="53"/>
  <c r="RH226" i="53"/>
  <c r="RG226" i="53"/>
  <c r="RF226" i="53"/>
  <c r="RE226" i="53"/>
  <c r="RD226" i="53"/>
  <c r="RC226" i="53"/>
  <c r="RB226" i="53"/>
  <c r="RA226" i="53"/>
  <c r="QZ226" i="53"/>
  <c r="QY226" i="53"/>
  <c r="QX226" i="53"/>
  <c r="QW226" i="53"/>
  <c r="QV226" i="53"/>
  <c r="QU226" i="53"/>
  <c r="QT226" i="53"/>
  <c r="QS226" i="53"/>
  <c r="QR226" i="53"/>
  <c r="QQ226" i="53"/>
  <c r="QP226" i="53"/>
  <c r="QO226" i="53"/>
  <c r="QN226" i="53"/>
  <c r="QL226" i="53"/>
  <c r="QJ226" i="53"/>
  <c r="QH226" i="53"/>
  <c r="QG226" i="53"/>
  <c r="QF226" i="53"/>
  <c r="QE226" i="53"/>
  <c r="QD226" i="53"/>
  <c r="QC226" i="53"/>
  <c r="QB226" i="53"/>
  <c r="QA226" i="53"/>
  <c r="PZ226" i="53"/>
  <c r="PY226" i="53"/>
  <c r="PX226" i="53"/>
  <c r="PN226" i="53"/>
  <c r="PK226" i="53"/>
  <c r="PJ226" i="53"/>
  <c r="PI226" i="53"/>
  <c r="PH226" i="53"/>
  <c r="PG226" i="53"/>
  <c r="PF226" i="53"/>
  <c r="PE226" i="53"/>
  <c r="PD226" i="53"/>
  <c r="PC226" i="53"/>
  <c r="PB226" i="53"/>
  <c r="PA226" i="53"/>
  <c r="OZ226" i="53"/>
  <c r="OY226" i="53"/>
  <c r="OX226" i="53"/>
  <c r="OW226" i="53"/>
  <c r="OV226" i="53"/>
  <c r="OU226" i="53"/>
  <c r="OT226" i="53"/>
  <c r="OS226" i="53"/>
  <c r="OR226" i="53"/>
  <c r="OQ226" i="53"/>
  <c r="OP226" i="53"/>
  <c r="ON226" i="53"/>
  <c r="OL226" i="53"/>
  <c r="OJ226" i="53"/>
  <c r="OG226" i="53"/>
  <c r="MH226" i="53"/>
  <c r="MG226" i="53"/>
  <c r="MF226" i="53"/>
  <c r="ME226" i="53"/>
  <c r="MD226" i="53"/>
  <c r="MC226" i="53"/>
  <c r="MB226" i="53"/>
  <c r="LO226" i="53"/>
  <c r="LN226" i="53"/>
  <c r="LM226" i="53"/>
  <c r="LL226" i="53"/>
  <c r="LK226" i="53"/>
  <c r="LJ226" i="53"/>
  <c r="LI226" i="53"/>
  <c r="LH226" i="53"/>
  <c r="LG226" i="53"/>
  <c r="LF226" i="53"/>
  <c r="LE226" i="53"/>
  <c r="LD226" i="53"/>
  <c r="LC226" i="53"/>
  <c r="LB226" i="53"/>
  <c r="LA226" i="53"/>
  <c r="KZ226" i="53"/>
  <c r="KY226" i="53"/>
  <c r="KX226" i="53"/>
  <c r="KW226" i="53"/>
  <c r="KV226" i="53"/>
  <c r="KU226" i="53"/>
  <c r="KT226" i="53"/>
  <c r="KR226" i="53"/>
  <c r="KP226" i="53"/>
  <c r="KN226" i="53"/>
  <c r="SC225" i="53"/>
  <c r="SB225" i="53"/>
  <c r="SA225" i="53"/>
  <c r="RZ225" i="53"/>
  <c r="RY225" i="53"/>
  <c r="RX225" i="53"/>
  <c r="RW225" i="53"/>
  <c r="RV225" i="53"/>
  <c r="RT225" i="53"/>
  <c r="RS225" i="53"/>
  <c r="RR225" i="53"/>
  <c r="RQ225" i="53"/>
  <c r="RP225" i="53"/>
  <c r="RO225" i="53"/>
  <c r="RN225" i="53"/>
  <c r="RM225" i="53"/>
  <c r="RL225" i="53"/>
  <c r="RI225" i="53"/>
  <c r="RH225" i="53"/>
  <c r="RG225" i="53"/>
  <c r="RF225" i="53"/>
  <c r="RE225" i="53"/>
  <c r="RD225" i="53"/>
  <c r="RC225" i="53"/>
  <c r="RB225" i="53"/>
  <c r="RA225" i="53"/>
  <c r="QZ225" i="53"/>
  <c r="QY225" i="53"/>
  <c r="QX225" i="53"/>
  <c r="QW225" i="53"/>
  <c r="QV225" i="53"/>
  <c r="QU225" i="53"/>
  <c r="QT225" i="53"/>
  <c r="QS225" i="53"/>
  <c r="QR225" i="53"/>
  <c r="QQ225" i="53"/>
  <c r="QP225" i="53"/>
  <c r="QO225" i="53"/>
  <c r="QN225" i="53"/>
  <c r="QL225" i="53"/>
  <c r="QJ225" i="53"/>
  <c r="QH225" i="53"/>
  <c r="QG225" i="53"/>
  <c r="QF225" i="53"/>
  <c r="QE225" i="53"/>
  <c r="QD225" i="53"/>
  <c r="QC225" i="53"/>
  <c r="QB225" i="53"/>
  <c r="QA225" i="53"/>
  <c r="PZ225" i="53"/>
  <c r="PY225" i="53"/>
  <c r="PX225" i="53"/>
  <c r="PN225" i="53"/>
  <c r="PK225" i="53"/>
  <c r="PJ225" i="53"/>
  <c r="PI225" i="53"/>
  <c r="PH225" i="53"/>
  <c r="PG225" i="53"/>
  <c r="PF225" i="53"/>
  <c r="PE225" i="53"/>
  <c r="PD225" i="53"/>
  <c r="PC225" i="53"/>
  <c r="PB225" i="53"/>
  <c r="PA225" i="53"/>
  <c r="OZ225" i="53"/>
  <c r="OY225" i="53"/>
  <c r="OX225" i="53"/>
  <c r="OW225" i="53"/>
  <c r="OV225" i="53"/>
  <c r="OU225" i="53"/>
  <c r="OT225" i="53"/>
  <c r="OS225" i="53"/>
  <c r="OR225" i="53"/>
  <c r="OQ225" i="53"/>
  <c r="OP225" i="53"/>
  <c r="ON225" i="53"/>
  <c r="OL225" i="53"/>
  <c r="OJ225" i="53"/>
  <c r="OG225" i="53"/>
  <c r="MH225" i="53"/>
  <c r="MG225" i="53"/>
  <c r="MF225" i="53"/>
  <c r="ME225" i="53"/>
  <c r="MD225" i="53"/>
  <c r="MC225" i="53"/>
  <c r="MB225" i="53"/>
  <c r="LO225" i="53"/>
  <c r="LN225" i="53"/>
  <c r="LM225" i="53"/>
  <c r="LL225" i="53"/>
  <c r="LK225" i="53"/>
  <c r="LJ225" i="53"/>
  <c r="LI225" i="53"/>
  <c r="LH225" i="53"/>
  <c r="LG225" i="53"/>
  <c r="LF225" i="53"/>
  <c r="LE225" i="53"/>
  <c r="LD225" i="53"/>
  <c r="LC225" i="53"/>
  <c r="LB225" i="53"/>
  <c r="LA225" i="53"/>
  <c r="KZ225" i="53"/>
  <c r="KY225" i="53"/>
  <c r="KX225" i="53"/>
  <c r="KW225" i="53"/>
  <c r="KV225" i="53"/>
  <c r="KU225" i="53"/>
  <c r="KT225" i="53"/>
  <c r="KR225" i="53"/>
  <c r="KP225" i="53"/>
  <c r="KN225" i="53"/>
  <c r="SC224" i="53"/>
  <c r="SB224" i="53"/>
  <c r="SA224" i="53"/>
  <c r="RZ224" i="53"/>
  <c r="RY224" i="53"/>
  <c r="RX224" i="53"/>
  <c r="RW224" i="53"/>
  <c r="RV224" i="53"/>
  <c r="RT224" i="53"/>
  <c r="RS224" i="53"/>
  <c r="RR224" i="53"/>
  <c r="RQ224" i="53"/>
  <c r="RP224" i="53"/>
  <c r="RO224" i="53"/>
  <c r="RN224" i="53"/>
  <c r="RM224" i="53"/>
  <c r="RL224" i="53"/>
  <c r="RI224" i="53"/>
  <c r="RH224" i="53"/>
  <c r="RG224" i="53"/>
  <c r="RF224" i="53"/>
  <c r="RE224" i="53"/>
  <c r="RD224" i="53"/>
  <c r="RC224" i="53"/>
  <c r="RB224" i="53"/>
  <c r="RA224" i="53"/>
  <c r="QZ224" i="53"/>
  <c r="QY224" i="53"/>
  <c r="QX224" i="53"/>
  <c r="QW224" i="53"/>
  <c r="QV224" i="53"/>
  <c r="QU224" i="53"/>
  <c r="QT224" i="53"/>
  <c r="QS224" i="53"/>
  <c r="QR224" i="53"/>
  <c r="QQ224" i="53"/>
  <c r="QP224" i="53"/>
  <c r="QO224" i="53"/>
  <c r="QN224" i="53"/>
  <c r="QL224" i="53"/>
  <c r="QJ224" i="53"/>
  <c r="QH224" i="53"/>
  <c r="QG224" i="53"/>
  <c r="QF224" i="53"/>
  <c r="QE224" i="53"/>
  <c r="QD224" i="53"/>
  <c r="QC224" i="53"/>
  <c r="QB224" i="53"/>
  <c r="QA224" i="53"/>
  <c r="PZ224" i="53"/>
  <c r="PY224" i="53"/>
  <c r="PX224" i="53"/>
  <c r="PN224" i="53"/>
  <c r="PK224" i="53"/>
  <c r="PJ224" i="53"/>
  <c r="PI224" i="53"/>
  <c r="PH224" i="53"/>
  <c r="PG224" i="53"/>
  <c r="PF224" i="53"/>
  <c r="PE224" i="53"/>
  <c r="PD224" i="53"/>
  <c r="PC224" i="53"/>
  <c r="PB224" i="53"/>
  <c r="PA224" i="53"/>
  <c r="OZ224" i="53"/>
  <c r="OY224" i="53"/>
  <c r="OX224" i="53"/>
  <c r="OW224" i="53"/>
  <c r="OV224" i="53"/>
  <c r="OU224" i="53"/>
  <c r="OT224" i="53"/>
  <c r="OS224" i="53"/>
  <c r="OR224" i="53"/>
  <c r="OQ224" i="53"/>
  <c r="OP224" i="53"/>
  <c r="ON224" i="53"/>
  <c r="OL224" i="53"/>
  <c r="OJ224" i="53"/>
  <c r="OG224" i="53"/>
  <c r="MH224" i="53"/>
  <c r="MG224" i="53"/>
  <c r="MF224" i="53"/>
  <c r="ME224" i="53"/>
  <c r="MD224" i="53"/>
  <c r="MC224" i="53"/>
  <c r="MB224" i="53"/>
  <c r="LO224" i="53"/>
  <c r="LN224" i="53"/>
  <c r="LM224" i="53"/>
  <c r="LL224" i="53"/>
  <c r="LK224" i="53"/>
  <c r="LJ224" i="53"/>
  <c r="LI224" i="53"/>
  <c r="LH224" i="53"/>
  <c r="LG224" i="53"/>
  <c r="LF224" i="53"/>
  <c r="LE224" i="53"/>
  <c r="LD224" i="53"/>
  <c r="LC224" i="53"/>
  <c r="LB224" i="53"/>
  <c r="LA224" i="53"/>
  <c r="KZ224" i="53"/>
  <c r="KY224" i="53"/>
  <c r="KX224" i="53"/>
  <c r="KW224" i="53"/>
  <c r="KV224" i="53"/>
  <c r="KU224" i="53"/>
  <c r="KT224" i="53"/>
  <c r="KR224" i="53"/>
  <c r="KP224" i="53"/>
  <c r="KN224" i="53"/>
  <c r="SC223" i="53"/>
  <c r="SB223" i="53"/>
  <c r="SA223" i="53"/>
  <c r="RZ223" i="53"/>
  <c r="RY223" i="53"/>
  <c r="RX223" i="53"/>
  <c r="RW223" i="53"/>
  <c r="RV223" i="53"/>
  <c r="RT223" i="53"/>
  <c r="RS223" i="53"/>
  <c r="RR223" i="53"/>
  <c r="RQ223" i="53"/>
  <c r="RP223" i="53"/>
  <c r="RO223" i="53"/>
  <c r="RN223" i="53"/>
  <c r="RM223" i="53"/>
  <c r="RL223" i="53"/>
  <c r="RI223" i="53"/>
  <c r="RH223" i="53"/>
  <c r="RG223" i="53"/>
  <c r="RF223" i="53"/>
  <c r="RE223" i="53"/>
  <c r="RD223" i="53"/>
  <c r="RC223" i="53"/>
  <c r="RB223" i="53"/>
  <c r="RA223" i="53"/>
  <c r="QZ223" i="53"/>
  <c r="QY223" i="53"/>
  <c r="QX223" i="53"/>
  <c r="QW223" i="53"/>
  <c r="QV223" i="53"/>
  <c r="QU223" i="53"/>
  <c r="QT223" i="53"/>
  <c r="QS223" i="53"/>
  <c r="QR223" i="53"/>
  <c r="QQ223" i="53"/>
  <c r="QP223" i="53"/>
  <c r="QO223" i="53"/>
  <c r="QN223" i="53"/>
  <c r="QL223" i="53"/>
  <c r="QJ223" i="53"/>
  <c r="QH223" i="53"/>
  <c r="QG223" i="53"/>
  <c r="QF223" i="53"/>
  <c r="QE223" i="53"/>
  <c r="QD223" i="53"/>
  <c r="QC223" i="53"/>
  <c r="QB223" i="53"/>
  <c r="QA223" i="53"/>
  <c r="PZ223" i="53"/>
  <c r="PY223" i="53"/>
  <c r="PX223" i="53"/>
  <c r="PN223" i="53"/>
  <c r="PK223" i="53"/>
  <c r="PJ223" i="53"/>
  <c r="PI223" i="53"/>
  <c r="PH223" i="53"/>
  <c r="PG223" i="53"/>
  <c r="PF223" i="53"/>
  <c r="PE223" i="53"/>
  <c r="PD223" i="53"/>
  <c r="PC223" i="53"/>
  <c r="PB223" i="53"/>
  <c r="PA223" i="53"/>
  <c r="OZ223" i="53"/>
  <c r="OY223" i="53"/>
  <c r="OX223" i="53"/>
  <c r="OW223" i="53"/>
  <c r="OV223" i="53"/>
  <c r="OU223" i="53"/>
  <c r="OT223" i="53"/>
  <c r="OS223" i="53"/>
  <c r="OR223" i="53"/>
  <c r="OQ223" i="53"/>
  <c r="OP223" i="53"/>
  <c r="ON223" i="53"/>
  <c r="OL223" i="53"/>
  <c r="OJ223" i="53"/>
  <c r="OG223" i="53"/>
  <c r="MH223" i="53"/>
  <c r="MG223" i="53"/>
  <c r="MF223" i="53"/>
  <c r="ME223" i="53"/>
  <c r="MD223" i="53"/>
  <c r="MC223" i="53"/>
  <c r="MB223" i="53"/>
  <c r="LO223" i="53"/>
  <c r="LN223" i="53"/>
  <c r="LM223" i="53"/>
  <c r="LL223" i="53"/>
  <c r="LK223" i="53"/>
  <c r="LJ223" i="53"/>
  <c r="LI223" i="53"/>
  <c r="LH223" i="53"/>
  <c r="LG223" i="53"/>
  <c r="LF223" i="53"/>
  <c r="LE223" i="53"/>
  <c r="LD223" i="53"/>
  <c r="LC223" i="53"/>
  <c r="LB223" i="53"/>
  <c r="LA223" i="53"/>
  <c r="KZ223" i="53"/>
  <c r="KY223" i="53"/>
  <c r="KX223" i="53"/>
  <c r="KW223" i="53"/>
  <c r="KV223" i="53"/>
  <c r="KU223" i="53"/>
  <c r="KT223" i="53"/>
  <c r="KR223" i="53"/>
  <c r="KP223" i="53"/>
  <c r="KN223" i="53"/>
  <c r="SC222" i="53"/>
  <c r="SB222" i="53"/>
  <c r="SA222" i="53"/>
  <c r="RZ222" i="53"/>
  <c r="RY222" i="53"/>
  <c r="RX222" i="53"/>
  <c r="RW222" i="53"/>
  <c r="RV222" i="53"/>
  <c r="RT222" i="53"/>
  <c r="RS222" i="53"/>
  <c r="RR222" i="53"/>
  <c r="RQ222" i="53"/>
  <c r="RP222" i="53"/>
  <c r="RO222" i="53"/>
  <c r="RN222" i="53"/>
  <c r="RM222" i="53"/>
  <c r="RL222" i="53"/>
  <c r="RI222" i="53"/>
  <c r="RH222" i="53"/>
  <c r="RG222" i="53"/>
  <c r="RF222" i="53"/>
  <c r="RE222" i="53"/>
  <c r="RD222" i="53"/>
  <c r="RC222" i="53"/>
  <c r="RB222" i="53"/>
  <c r="RA222" i="53"/>
  <c r="QZ222" i="53"/>
  <c r="QY222" i="53"/>
  <c r="QX222" i="53"/>
  <c r="QW222" i="53"/>
  <c r="QV222" i="53"/>
  <c r="QU222" i="53"/>
  <c r="QT222" i="53"/>
  <c r="QS222" i="53"/>
  <c r="QR222" i="53"/>
  <c r="QQ222" i="53"/>
  <c r="QP222" i="53"/>
  <c r="QO222" i="53"/>
  <c r="QN222" i="53"/>
  <c r="QL222" i="53"/>
  <c r="QJ222" i="53"/>
  <c r="QH222" i="53"/>
  <c r="QG222" i="53"/>
  <c r="QF222" i="53"/>
  <c r="QE222" i="53"/>
  <c r="QD222" i="53"/>
  <c r="QC222" i="53"/>
  <c r="QB222" i="53"/>
  <c r="QA222" i="53"/>
  <c r="PZ222" i="53"/>
  <c r="PY222" i="53"/>
  <c r="PX222" i="53"/>
  <c r="PN222" i="53"/>
  <c r="PK222" i="53"/>
  <c r="PJ222" i="53"/>
  <c r="PI222" i="53"/>
  <c r="PH222" i="53"/>
  <c r="PG222" i="53"/>
  <c r="PF222" i="53"/>
  <c r="PE222" i="53"/>
  <c r="PD222" i="53"/>
  <c r="PC222" i="53"/>
  <c r="PB222" i="53"/>
  <c r="PA222" i="53"/>
  <c r="OZ222" i="53"/>
  <c r="OY222" i="53"/>
  <c r="OX222" i="53"/>
  <c r="OW222" i="53"/>
  <c r="OV222" i="53"/>
  <c r="OU222" i="53"/>
  <c r="OT222" i="53"/>
  <c r="OS222" i="53"/>
  <c r="OR222" i="53"/>
  <c r="OQ222" i="53"/>
  <c r="OP222" i="53"/>
  <c r="ON222" i="53"/>
  <c r="OL222" i="53"/>
  <c r="OJ222" i="53"/>
  <c r="OG222" i="53"/>
  <c r="MH222" i="53"/>
  <c r="MG222" i="53"/>
  <c r="MF222" i="53"/>
  <c r="ME222" i="53"/>
  <c r="MD222" i="53"/>
  <c r="MC222" i="53"/>
  <c r="MB222" i="53"/>
  <c r="LO222" i="53"/>
  <c r="LN222" i="53"/>
  <c r="LM222" i="53"/>
  <c r="LL222" i="53"/>
  <c r="LK222" i="53"/>
  <c r="LJ222" i="53"/>
  <c r="LI222" i="53"/>
  <c r="LH222" i="53"/>
  <c r="LG222" i="53"/>
  <c r="LF222" i="53"/>
  <c r="LE222" i="53"/>
  <c r="LD222" i="53"/>
  <c r="LC222" i="53"/>
  <c r="LB222" i="53"/>
  <c r="LA222" i="53"/>
  <c r="KZ222" i="53"/>
  <c r="KY222" i="53"/>
  <c r="KX222" i="53"/>
  <c r="KW222" i="53"/>
  <c r="KV222" i="53"/>
  <c r="KU222" i="53"/>
  <c r="KT222" i="53"/>
  <c r="KR222" i="53"/>
  <c r="KP222" i="53"/>
  <c r="KN222" i="53"/>
  <c r="SC221" i="53"/>
  <c r="SB221" i="53"/>
  <c r="SA221" i="53"/>
  <c r="RZ221" i="53"/>
  <c r="RY221" i="53"/>
  <c r="RX221" i="53"/>
  <c r="RW221" i="53"/>
  <c r="RV221" i="53"/>
  <c r="RT221" i="53"/>
  <c r="RS221" i="53"/>
  <c r="RR221" i="53"/>
  <c r="RQ221" i="53"/>
  <c r="RP221" i="53"/>
  <c r="RO221" i="53"/>
  <c r="RN221" i="53"/>
  <c r="RM221" i="53"/>
  <c r="RL221" i="53"/>
  <c r="RI221" i="53"/>
  <c r="RH221" i="53"/>
  <c r="RG221" i="53"/>
  <c r="RF221" i="53"/>
  <c r="RE221" i="53"/>
  <c r="RD221" i="53"/>
  <c r="RC221" i="53"/>
  <c r="RB221" i="53"/>
  <c r="RA221" i="53"/>
  <c r="QZ221" i="53"/>
  <c r="QY221" i="53"/>
  <c r="QX221" i="53"/>
  <c r="QW221" i="53"/>
  <c r="QV221" i="53"/>
  <c r="QU221" i="53"/>
  <c r="QT221" i="53"/>
  <c r="QS221" i="53"/>
  <c r="QR221" i="53"/>
  <c r="QQ221" i="53"/>
  <c r="QP221" i="53"/>
  <c r="QO221" i="53"/>
  <c r="QN221" i="53"/>
  <c r="QL221" i="53"/>
  <c r="QJ221" i="53"/>
  <c r="QH221" i="53"/>
  <c r="QG221" i="53"/>
  <c r="QF221" i="53"/>
  <c r="QE221" i="53"/>
  <c r="QD221" i="53"/>
  <c r="QC221" i="53"/>
  <c r="QB221" i="53"/>
  <c r="QA221" i="53"/>
  <c r="PZ221" i="53"/>
  <c r="PY221" i="53"/>
  <c r="PX221" i="53"/>
  <c r="PN221" i="53"/>
  <c r="PK221" i="53"/>
  <c r="PJ221" i="53"/>
  <c r="PI221" i="53"/>
  <c r="PH221" i="53"/>
  <c r="PG221" i="53"/>
  <c r="PF221" i="53"/>
  <c r="PE221" i="53"/>
  <c r="PD221" i="53"/>
  <c r="PC221" i="53"/>
  <c r="PB221" i="53"/>
  <c r="PA221" i="53"/>
  <c r="OZ221" i="53"/>
  <c r="OY221" i="53"/>
  <c r="OX221" i="53"/>
  <c r="OW221" i="53"/>
  <c r="OV221" i="53"/>
  <c r="OU221" i="53"/>
  <c r="OT221" i="53"/>
  <c r="OS221" i="53"/>
  <c r="OR221" i="53"/>
  <c r="OQ221" i="53"/>
  <c r="OP221" i="53"/>
  <c r="ON221" i="53"/>
  <c r="OL221" i="53"/>
  <c r="OJ221" i="53"/>
  <c r="OG221" i="53"/>
  <c r="MH221" i="53"/>
  <c r="MG221" i="53"/>
  <c r="MF221" i="53"/>
  <c r="ME221" i="53"/>
  <c r="MD221" i="53"/>
  <c r="MC221" i="53"/>
  <c r="MB221" i="53"/>
  <c r="LO221" i="53"/>
  <c r="LN221" i="53"/>
  <c r="LM221" i="53"/>
  <c r="LL221" i="53"/>
  <c r="LK221" i="53"/>
  <c r="LJ221" i="53"/>
  <c r="LI221" i="53"/>
  <c r="LH221" i="53"/>
  <c r="LG221" i="53"/>
  <c r="LF221" i="53"/>
  <c r="LE221" i="53"/>
  <c r="LD221" i="53"/>
  <c r="LC221" i="53"/>
  <c r="LB221" i="53"/>
  <c r="LA221" i="53"/>
  <c r="KZ221" i="53"/>
  <c r="KY221" i="53"/>
  <c r="KX221" i="53"/>
  <c r="KW221" i="53"/>
  <c r="KV221" i="53"/>
  <c r="KU221" i="53"/>
  <c r="KT221" i="53"/>
  <c r="KR221" i="53"/>
  <c r="KP221" i="53"/>
  <c r="KN221" i="53"/>
  <c r="SC220" i="53"/>
  <c r="SB220" i="53"/>
  <c r="SA220" i="53"/>
  <c r="RZ220" i="53"/>
  <c r="RY220" i="53"/>
  <c r="RX220" i="53"/>
  <c r="RW220" i="53"/>
  <c r="RV220" i="53"/>
  <c r="RT220" i="53"/>
  <c r="RS220" i="53"/>
  <c r="RR220" i="53"/>
  <c r="RQ220" i="53"/>
  <c r="RP220" i="53"/>
  <c r="RO220" i="53"/>
  <c r="RN220" i="53"/>
  <c r="RM220" i="53"/>
  <c r="RL220" i="53"/>
  <c r="RI220" i="53"/>
  <c r="RH220" i="53"/>
  <c r="RG220" i="53"/>
  <c r="RF220" i="53"/>
  <c r="RE220" i="53"/>
  <c r="RD220" i="53"/>
  <c r="RC220" i="53"/>
  <c r="RB220" i="53"/>
  <c r="RA220" i="53"/>
  <c r="QZ220" i="53"/>
  <c r="QY220" i="53"/>
  <c r="QX220" i="53"/>
  <c r="QW220" i="53"/>
  <c r="QV220" i="53"/>
  <c r="QU220" i="53"/>
  <c r="QT220" i="53"/>
  <c r="QS220" i="53"/>
  <c r="QR220" i="53"/>
  <c r="QQ220" i="53"/>
  <c r="QP220" i="53"/>
  <c r="QO220" i="53"/>
  <c r="QN220" i="53"/>
  <c r="QL220" i="53"/>
  <c r="QJ220" i="53"/>
  <c r="QH220" i="53"/>
  <c r="QG220" i="53"/>
  <c r="QF220" i="53"/>
  <c r="QE220" i="53"/>
  <c r="QD220" i="53"/>
  <c r="QC220" i="53"/>
  <c r="QB220" i="53"/>
  <c r="QA220" i="53"/>
  <c r="PZ220" i="53"/>
  <c r="PY220" i="53"/>
  <c r="PX220" i="53"/>
  <c r="PN220" i="53"/>
  <c r="PK220" i="53"/>
  <c r="PJ220" i="53"/>
  <c r="PI220" i="53"/>
  <c r="PH220" i="53"/>
  <c r="PG220" i="53"/>
  <c r="PF220" i="53"/>
  <c r="PE220" i="53"/>
  <c r="PD220" i="53"/>
  <c r="PC220" i="53"/>
  <c r="PB220" i="53"/>
  <c r="PA220" i="53"/>
  <c r="OZ220" i="53"/>
  <c r="OY220" i="53"/>
  <c r="OX220" i="53"/>
  <c r="OW220" i="53"/>
  <c r="OV220" i="53"/>
  <c r="OU220" i="53"/>
  <c r="OT220" i="53"/>
  <c r="OS220" i="53"/>
  <c r="OR220" i="53"/>
  <c r="OQ220" i="53"/>
  <c r="OP220" i="53"/>
  <c r="ON220" i="53"/>
  <c r="OL220" i="53"/>
  <c r="OJ220" i="53"/>
  <c r="OG220" i="53"/>
  <c r="MH220" i="53"/>
  <c r="MG220" i="53"/>
  <c r="MF220" i="53"/>
  <c r="ME220" i="53"/>
  <c r="MD220" i="53"/>
  <c r="MC220" i="53"/>
  <c r="MB220" i="53"/>
  <c r="LO220" i="53"/>
  <c r="LN220" i="53"/>
  <c r="LM220" i="53"/>
  <c r="LL220" i="53"/>
  <c r="LK220" i="53"/>
  <c r="LJ220" i="53"/>
  <c r="LI220" i="53"/>
  <c r="LH220" i="53"/>
  <c r="LG220" i="53"/>
  <c r="LF220" i="53"/>
  <c r="LE220" i="53"/>
  <c r="LD220" i="53"/>
  <c r="LC220" i="53"/>
  <c r="LB220" i="53"/>
  <c r="LA220" i="53"/>
  <c r="KZ220" i="53"/>
  <c r="KY220" i="53"/>
  <c r="KX220" i="53"/>
  <c r="KW220" i="53"/>
  <c r="KV220" i="53"/>
  <c r="KU220" i="53"/>
  <c r="KT220" i="53"/>
  <c r="KR220" i="53"/>
  <c r="KP220" i="53"/>
  <c r="KN220" i="53"/>
  <c r="SC219" i="53"/>
  <c r="SB219" i="53"/>
  <c r="SA219" i="53"/>
  <c r="RZ219" i="53"/>
  <c r="RY219" i="53"/>
  <c r="RX219" i="53"/>
  <c r="RW219" i="53"/>
  <c r="RV219" i="53"/>
  <c r="RT219" i="53"/>
  <c r="RS219" i="53"/>
  <c r="RR219" i="53"/>
  <c r="RQ219" i="53"/>
  <c r="RP219" i="53"/>
  <c r="RO219" i="53"/>
  <c r="RN219" i="53"/>
  <c r="RM219" i="53"/>
  <c r="RL219" i="53"/>
  <c r="RI219" i="53"/>
  <c r="RH219" i="53"/>
  <c r="RG219" i="53"/>
  <c r="RF219" i="53"/>
  <c r="RE219" i="53"/>
  <c r="RD219" i="53"/>
  <c r="RC219" i="53"/>
  <c r="RB219" i="53"/>
  <c r="RA219" i="53"/>
  <c r="QZ219" i="53"/>
  <c r="QY219" i="53"/>
  <c r="QX219" i="53"/>
  <c r="QW219" i="53"/>
  <c r="QV219" i="53"/>
  <c r="QU219" i="53"/>
  <c r="QT219" i="53"/>
  <c r="QS219" i="53"/>
  <c r="QR219" i="53"/>
  <c r="QQ219" i="53"/>
  <c r="QP219" i="53"/>
  <c r="QO219" i="53"/>
  <c r="QN219" i="53"/>
  <c r="QL219" i="53"/>
  <c r="QJ219" i="53"/>
  <c r="QH219" i="53"/>
  <c r="QG219" i="53"/>
  <c r="QF219" i="53"/>
  <c r="QE219" i="53"/>
  <c r="QD219" i="53"/>
  <c r="QC219" i="53"/>
  <c r="QB219" i="53"/>
  <c r="QA219" i="53"/>
  <c r="PZ219" i="53"/>
  <c r="PY219" i="53"/>
  <c r="PX219" i="53"/>
  <c r="PN219" i="53"/>
  <c r="PK219" i="53"/>
  <c r="PJ219" i="53"/>
  <c r="PI219" i="53"/>
  <c r="PH219" i="53"/>
  <c r="PG219" i="53"/>
  <c r="PF219" i="53"/>
  <c r="PE219" i="53"/>
  <c r="PD219" i="53"/>
  <c r="PC219" i="53"/>
  <c r="PB219" i="53"/>
  <c r="PA219" i="53"/>
  <c r="OZ219" i="53"/>
  <c r="OY219" i="53"/>
  <c r="OX219" i="53"/>
  <c r="OW219" i="53"/>
  <c r="OV219" i="53"/>
  <c r="OU219" i="53"/>
  <c r="OT219" i="53"/>
  <c r="OS219" i="53"/>
  <c r="OR219" i="53"/>
  <c r="OQ219" i="53"/>
  <c r="OP219" i="53"/>
  <c r="ON219" i="53"/>
  <c r="OL219" i="53"/>
  <c r="OJ219" i="53"/>
  <c r="OG219" i="53"/>
  <c r="MH219" i="53"/>
  <c r="MG219" i="53"/>
  <c r="MF219" i="53"/>
  <c r="ME219" i="53"/>
  <c r="MD219" i="53"/>
  <c r="MC219" i="53"/>
  <c r="MB219" i="53"/>
  <c r="LO219" i="53"/>
  <c r="LN219" i="53"/>
  <c r="LM219" i="53"/>
  <c r="LL219" i="53"/>
  <c r="LK219" i="53"/>
  <c r="LJ219" i="53"/>
  <c r="LI219" i="53"/>
  <c r="LH219" i="53"/>
  <c r="LG219" i="53"/>
  <c r="LF219" i="53"/>
  <c r="LE219" i="53"/>
  <c r="LD219" i="53"/>
  <c r="LC219" i="53"/>
  <c r="LB219" i="53"/>
  <c r="LA219" i="53"/>
  <c r="KZ219" i="53"/>
  <c r="KY219" i="53"/>
  <c r="KX219" i="53"/>
  <c r="KW219" i="53"/>
  <c r="KV219" i="53"/>
  <c r="KU219" i="53"/>
  <c r="KT219" i="53"/>
  <c r="KR219" i="53"/>
  <c r="KP219" i="53"/>
  <c r="KN219" i="53"/>
  <c r="SC218" i="53"/>
  <c r="SB218" i="53"/>
  <c r="SA218" i="53"/>
  <c r="RZ218" i="53"/>
  <c r="RY218" i="53"/>
  <c r="RX218" i="53"/>
  <c r="RW218" i="53"/>
  <c r="RV218" i="53"/>
  <c r="RT218" i="53"/>
  <c r="RS218" i="53"/>
  <c r="RR218" i="53"/>
  <c r="RQ218" i="53"/>
  <c r="RP218" i="53"/>
  <c r="RO218" i="53"/>
  <c r="RN218" i="53"/>
  <c r="RM218" i="53"/>
  <c r="RL218" i="53"/>
  <c r="RI218" i="53"/>
  <c r="RH218" i="53"/>
  <c r="RG218" i="53"/>
  <c r="RF218" i="53"/>
  <c r="RE218" i="53"/>
  <c r="RD218" i="53"/>
  <c r="RC218" i="53"/>
  <c r="RB218" i="53"/>
  <c r="RA218" i="53"/>
  <c r="QZ218" i="53"/>
  <c r="QY218" i="53"/>
  <c r="QX218" i="53"/>
  <c r="QW218" i="53"/>
  <c r="QV218" i="53"/>
  <c r="QU218" i="53"/>
  <c r="QT218" i="53"/>
  <c r="QS218" i="53"/>
  <c r="QR218" i="53"/>
  <c r="QQ218" i="53"/>
  <c r="QP218" i="53"/>
  <c r="QO218" i="53"/>
  <c r="QN218" i="53"/>
  <c r="QL218" i="53"/>
  <c r="QJ218" i="53"/>
  <c r="QH218" i="53"/>
  <c r="QG218" i="53"/>
  <c r="QF218" i="53"/>
  <c r="QE218" i="53"/>
  <c r="QD218" i="53"/>
  <c r="QC218" i="53"/>
  <c r="QB218" i="53"/>
  <c r="QA218" i="53"/>
  <c r="PZ218" i="53"/>
  <c r="PY218" i="53"/>
  <c r="PX218" i="53"/>
  <c r="PN218" i="53"/>
  <c r="PK218" i="53"/>
  <c r="PJ218" i="53"/>
  <c r="PI218" i="53"/>
  <c r="PH218" i="53"/>
  <c r="PG218" i="53"/>
  <c r="PF218" i="53"/>
  <c r="PE218" i="53"/>
  <c r="PD218" i="53"/>
  <c r="PC218" i="53"/>
  <c r="PB218" i="53"/>
  <c r="PA218" i="53"/>
  <c r="OZ218" i="53"/>
  <c r="OY218" i="53"/>
  <c r="OX218" i="53"/>
  <c r="OW218" i="53"/>
  <c r="OV218" i="53"/>
  <c r="OU218" i="53"/>
  <c r="OT218" i="53"/>
  <c r="OS218" i="53"/>
  <c r="OR218" i="53"/>
  <c r="OQ218" i="53"/>
  <c r="OP218" i="53"/>
  <c r="ON218" i="53"/>
  <c r="OL218" i="53"/>
  <c r="OJ218" i="53"/>
  <c r="OG218" i="53"/>
  <c r="MH218" i="53"/>
  <c r="MG218" i="53"/>
  <c r="MF218" i="53"/>
  <c r="ME218" i="53"/>
  <c r="MD218" i="53"/>
  <c r="MC218" i="53"/>
  <c r="MB218" i="53"/>
  <c r="LO218" i="53"/>
  <c r="LN218" i="53"/>
  <c r="LM218" i="53"/>
  <c r="LL218" i="53"/>
  <c r="LK218" i="53"/>
  <c r="LJ218" i="53"/>
  <c r="LI218" i="53"/>
  <c r="LH218" i="53"/>
  <c r="LG218" i="53"/>
  <c r="LF218" i="53"/>
  <c r="LE218" i="53"/>
  <c r="LD218" i="53"/>
  <c r="LC218" i="53"/>
  <c r="LB218" i="53"/>
  <c r="LA218" i="53"/>
  <c r="KZ218" i="53"/>
  <c r="KY218" i="53"/>
  <c r="KX218" i="53"/>
  <c r="KW218" i="53"/>
  <c r="KV218" i="53"/>
  <c r="KU218" i="53"/>
  <c r="KT218" i="53"/>
  <c r="KR218" i="53"/>
  <c r="KP218" i="53"/>
  <c r="KN218" i="53"/>
  <c r="SC217" i="53"/>
  <c r="SB217" i="53"/>
  <c r="SA217" i="53"/>
  <c r="RZ217" i="53"/>
  <c r="RY217" i="53"/>
  <c r="RX217" i="53"/>
  <c r="RW217" i="53"/>
  <c r="RV217" i="53"/>
  <c r="RT217" i="53"/>
  <c r="RS217" i="53"/>
  <c r="RR217" i="53"/>
  <c r="RQ217" i="53"/>
  <c r="RP217" i="53"/>
  <c r="RO217" i="53"/>
  <c r="RN217" i="53"/>
  <c r="RM217" i="53"/>
  <c r="RL217" i="53"/>
  <c r="RI217" i="53"/>
  <c r="RH217" i="53"/>
  <c r="RG217" i="53"/>
  <c r="RF217" i="53"/>
  <c r="RE217" i="53"/>
  <c r="RD217" i="53"/>
  <c r="RC217" i="53"/>
  <c r="RB217" i="53"/>
  <c r="RA217" i="53"/>
  <c r="QZ217" i="53"/>
  <c r="QY217" i="53"/>
  <c r="QX217" i="53"/>
  <c r="QW217" i="53"/>
  <c r="QV217" i="53"/>
  <c r="QU217" i="53"/>
  <c r="QT217" i="53"/>
  <c r="QS217" i="53"/>
  <c r="QR217" i="53"/>
  <c r="QQ217" i="53"/>
  <c r="QP217" i="53"/>
  <c r="QO217" i="53"/>
  <c r="QN217" i="53"/>
  <c r="QL217" i="53"/>
  <c r="QJ217" i="53"/>
  <c r="QH217" i="53"/>
  <c r="QG217" i="53"/>
  <c r="QF217" i="53"/>
  <c r="QE217" i="53"/>
  <c r="QD217" i="53"/>
  <c r="QC217" i="53"/>
  <c r="QB217" i="53"/>
  <c r="QA217" i="53"/>
  <c r="PZ217" i="53"/>
  <c r="PY217" i="53"/>
  <c r="PX217" i="53"/>
  <c r="PN217" i="53"/>
  <c r="PK217" i="53"/>
  <c r="PJ217" i="53"/>
  <c r="PI217" i="53"/>
  <c r="PH217" i="53"/>
  <c r="PG217" i="53"/>
  <c r="PF217" i="53"/>
  <c r="PE217" i="53"/>
  <c r="PD217" i="53"/>
  <c r="PC217" i="53"/>
  <c r="PB217" i="53"/>
  <c r="PA217" i="53"/>
  <c r="OZ217" i="53"/>
  <c r="OY217" i="53"/>
  <c r="OX217" i="53"/>
  <c r="OW217" i="53"/>
  <c r="OV217" i="53"/>
  <c r="OU217" i="53"/>
  <c r="OT217" i="53"/>
  <c r="OS217" i="53"/>
  <c r="OR217" i="53"/>
  <c r="OQ217" i="53"/>
  <c r="OP217" i="53"/>
  <c r="ON217" i="53"/>
  <c r="OL217" i="53"/>
  <c r="OJ217" i="53"/>
  <c r="OG217" i="53"/>
  <c r="MH217" i="53"/>
  <c r="MG217" i="53"/>
  <c r="MF217" i="53"/>
  <c r="ME217" i="53"/>
  <c r="MD217" i="53"/>
  <c r="MC217" i="53"/>
  <c r="MB217" i="53"/>
  <c r="LO217" i="53"/>
  <c r="LN217" i="53"/>
  <c r="LM217" i="53"/>
  <c r="LL217" i="53"/>
  <c r="LK217" i="53"/>
  <c r="LJ217" i="53"/>
  <c r="LI217" i="53"/>
  <c r="LH217" i="53"/>
  <c r="LG217" i="53"/>
  <c r="LF217" i="53"/>
  <c r="LE217" i="53"/>
  <c r="LD217" i="53"/>
  <c r="LC217" i="53"/>
  <c r="LB217" i="53"/>
  <c r="LA217" i="53"/>
  <c r="KZ217" i="53"/>
  <c r="KY217" i="53"/>
  <c r="KX217" i="53"/>
  <c r="KW217" i="53"/>
  <c r="KV217" i="53"/>
  <c r="KU217" i="53"/>
  <c r="KT217" i="53"/>
  <c r="KR217" i="53"/>
  <c r="KP217" i="53"/>
  <c r="KN217" i="53"/>
  <c r="SC216" i="53"/>
  <c r="SB216" i="53"/>
  <c r="SA216" i="53"/>
  <c r="RZ216" i="53"/>
  <c r="RY216" i="53"/>
  <c r="RX216" i="53"/>
  <c r="RW216" i="53"/>
  <c r="RV216" i="53"/>
  <c r="RT216" i="53"/>
  <c r="RS216" i="53"/>
  <c r="RR216" i="53"/>
  <c r="RQ216" i="53"/>
  <c r="RP216" i="53"/>
  <c r="RO216" i="53"/>
  <c r="RN216" i="53"/>
  <c r="RM216" i="53"/>
  <c r="RL216" i="53"/>
  <c r="RI216" i="53"/>
  <c r="RH216" i="53"/>
  <c r="RG216" i="53"/>
  <c r="RF216" i="53"/>
  <c r="RE216" i="53"/>
  <c r="RD216" i="53"/>
  <c r="RC216" i="53"/>
  <c r="RB216" i="53"/>
  <c r="RA216" i="53"/>
  <c r="QZ216" i="53"/>
  <c r="QY216" i="53"/>
  <c r="QX216" i="53"/>
  <c r="QW216" i="53"/>
  <c r="QV216" i="53"/>
  <c r="QU216" i="53"/>
  <c r="QT216" i="53"/>
  <c r="QS216" i="53"/>
  <c r="QR216" i="53"/>
  <c r="QQ216" i="53"/>
  <c r="QP216" i="53"/>
  <c r="QO216" i="53"/>
  <c r="QN216" i="53"/>
  <c r="QL216" i="53"/>
  <c r="QJ216" i="53"/>
  <c r="QH216" i="53"/>
  <c r="QG216" i="53"/>
  <c r="QF216" i="53"/>
  <c r="QE216" i="53"/>
  <c r="QD216" i="53"/>
  <c r="QC216" i="53"/>
  <c r="QB216" i="53"/>
  <c r="QA216" i="53"/>
  <c r="PZ216" i="53"/>
  <c r="PY216" i="53"/>
  <c r="PX216" i="53"/>
  <c r="PN216" i="53"/>
  <c r="PK216" i="53"/>
  <c r="PJ216" i="53"/>
  <c r="PI216" i="53"/>
  <c r="PH216" i="53"/>
  <c r="PG216" i="53"/>
  <c r="PF216" i="53"/>
  <c r="PE216" i="53"/>
  <c r="PD216" i="53"/>
  <c r="PC216" i="53"/>
  <c r="PB216" i="53"/>
  <c r="PA216" i="53"/>
  <c r="OZ216" i="53"/>
  <c r="OY216" i="53"/>
  <c r="OX216" i="53"/>
  <c r="OW216" i="53"/>
  <c r="OV216" i="53"/>
  <c r="OU216" i="53"/>
  <c r="OT216" i="53"/>
  <c r="OS216" i="53"/>
  <c r="OR216" i="53"/>
  <c r="OQ216" i="53"/>
  <c r="OP216" i="53"/>
  <c r="ON216" i="53"/>
  <c r="OL216" i="53"/>
  <c r="OJ216" i="53"/>
  <c r="OG216" i="53"/>
  <c r="MH216" i="53"/>
  <c r="MG216" i="53"/>
  <c r="MF216" i="53"/>
  <c r="ME216" i="53"/>
  <c r="MD216" i="53"/>
  <c r="MC216" i="53"/>
  <c r="MB216" i="53"/>
  <c r="LO216" i="53"/>
  <c r="LN216" i="53"/>
  <c r="LM216" i="53"/>
  <c r="LL216" i="53"/>
  <c r="LK216" i="53"/>
  <c r="LJ216" i="53"/>
  <c r="LI216" i="53"/>
  <c r="LH216" i="53"/>
  <c r="LG216" i="53"/>
  <c r="LF216" i="53"/>
  <c r="LE216" i="53"/>
  <c r="LD216" i="53"/>
  <c r="LC216" i="53"/>
  <c r="LB216" i="53"/>
  <c r="LA216" i="53"/>
  <c r="KZ216" i="53"/>
  <c r="KY216" i="53"/>
  <c r="KX216" i="53"/>
  <c r="KW216" i="53"/>
  <c r="KV216" i="53"/>
  <c r="KU216" i="53"/>
  <c r="KT216" i="53"/>
  <c r="KR216" i="53"/>
  <c r="KP216" i="53"/>
  <c r="KN216" i="53"/>
  <c r="SC215" i="53"/>
  <c r="SB215" i="53"/>
  <c r="SA215" i="53"/>
  <c r="RZ215" i="53"/>
  <c r="RY215" i="53"/>
  <c r="RX215" i="53"/>
  <c r="RW215" i="53"/>
  <c r="RV215" i="53"/>
  <c r="RT215" i="53"/>
  <c r="RS215" i="53"/>
  <c r="RR215" i="53"/>
  <c r="RQ215" i="53"/>
  <c r="RP215" i="53"/>
  <c r="RO215" i="53"/>
  <c r="RN215" i="53"/>
  <c r="RM215" i="53"/>
  <c r="RL215" i="53"/>
  <c r="RI215" i="53"/>
  <c r="RH215" i="53"/>
  <c r="RG215" i="53"/>
  <c r="RF215" i="53"/>
  <c r="RE215" i="53"/>
  <c r="RD215" i="53"/>
  <c r="RC215" i="53"/>
  <c r="RB215" i="53"/>
  <c r="RA215" i="53"/>
  <c r="QZ215" i="53"/>
  <c r="QY215" i="53"/>
  <c r="QX215" i="53"/>
  <c r="QW215" i="53"/>
  <c r="QV215" i="53"/>
  <c r="QU215" i="53"/>
  <c r="QT215" i="53"/>
  <c r="QS215" i="53"/>
  <c r="QR215" i="53"/>
  <c r="QQ215" i="53"/>
  <c r="QP215" i="53"/>
  <c r="QO215" i="53"/>
  <c r="QN215" i="53"/>
  <c r="QL215" i="53"/>
  <c r="QJ215" i="53"/>
  <c r="QH215" i="53"/>
  <c r="QG215" i="53"/>
  <c r="QF215" i="53"/>
  <c r="QE215" i="53"/>
  <c r="QD215" i="53"/>
  <c r="QC215" i="53"/>
  <c r="QB215" i="53"/>
  <c r="QA215" i="53"/>
  <c r="PZ215" i="53"/>
  <c r="PY215" i="53"/>
  <c r="PX215" i="53"/>
  <c r="PN215" i="53"/>
  <c r="PK215" i="53"/>
  <c r="PJ215" i="53"/>
  <c r="PI215" i="53"/>
  <c r="PH215" i="53"/>
  <c r="PG215" i="53"/>
  <c r="PF215" i="53"/>
  <c r="PE215" i="53"/>
  <c r="PD215" i="53"/>
  <c r="PC215" i="53"/>
  <c r="PB215" i="53"/>
  <c r="PA215" i="53"/>
  <c r="OZ215" i="53"/>
  <c r="OY215" i="53"/>
  <c r="OX215" i="53"/>
  <c r="OW215" i="53"/>
  <c r="OV215" i="53"/>
  <c r="OU215" i="53"/>
  <c r="OT215" i="53"/>
  <c r="OS215" i="53"/>
  <c r="OR215" i="53"/>
  <c r="OQ215" i="53"/>
  <c r="OP215" i="53"/>
  <c r="ON215" i="53"/>
  <c r="OL215" i="53"/>
  <c r="OJ215" i="53"/>
  <c r="OG215" i="53"/>
  <c r="MH215" i="53"/>
  <c r="MG215" i="53"/>
  <c r="MF215" i="53"/>
  <c r="ME215" i="53"/>
  <c r="MD215" i="53"/>
  <c r="MC215" i="53"/>
  <c r="MB215" i="53"/>
  <c r="LO215" i="53"/>
  <c r="LN215" i="53"/>
  <c r="LM215" i="53"/>
  <c r="LL215" i="53"/>
  <c r="LK215" i="53"/>
  <c r="LJ215" i="53"/>
  <c r="LI215" i="53"/>
  <c r="LH215" i="53"/>
  <c r="LG215" i="53"/>
  <c r="LF215" i="53"/>
  <c r="LE215" i="53"/>
  <c r="LD215" i="53"/>
  <c r="LC215" i="53"/>
  <c r="LB215" i="53"/>
  <c r="LA215" i="53"/>
  <c r="KZ215" i="53"/>
  <c r="KY215" i="53"/>
  <c r="KX215" i="53"/>
  <c r="KW215" i="53"/>
  <c r="KV215" i="53"/>
  <c r="KU215" i="53"/>
  <c r="KT215" i="53"/>
  <c r="KR215" i="53"/>
  <c r="KP215" i="53"/>
  <c r="KN215" i="53"/>
  <c r="SC214" i="53"/>
  <c r="SB214" i="53"/>
  <c r="SA214" i="53"/>
  <c r="RZ214" i="53"/>
  <c r="RY214" i="53"/>
  <c r="RX214" i="53"/>
  <c r="RW214" i="53"/>
  <c r="RV214" i="53"/>
  <c r="RT214" i="53"/>
  <c r="RS214" i="53"/>
  <c r="RR214" i="53"/>
  <c r="RQ214" i="53"/>
  <c r="RP214" i="53"/>
  <c r="RO214" i="53"/>
  <c r="RN214" i="53"/>
  <c r="RM214" i="53"/>
  <c r="RL214" i="53"/>
  <c r="RI214" i="53"/>
  <c r="RH214" i="53"/>
  <c r="RG214" i="53"/>
  <c r="RF214" i="53"/>
  <c r="RE214" i="53"/>
  <c r="RD214" i="53"/>
  <c r="RC214" i="53"/>
  <c r="RB214" i="53"/>
  <c r="RA214" i="53"/>
  <c r="QZ214" i="53"/>
  <c r="QY214" i="53"/>
  <c r="QX214" i="53"/>
  <c r="QW214" i="53"/>
  <c r="QV214" i="53"/>
  <c r="QU214" i="53"/>
  <c r="QT214" i="53"/>
  <c r="QS214" i="53"/>
  <c r="QR214" i="53"/>
  <c r="QQ214" i="53"/>
  <c r="QP214" i="53"/>
  <c r="QO214" i="53"/>
  <c r="QN214" i="53"/>
  <c r="QL214" i="53"/>
  <c r="QJ214" i="53"/>
  <c r="QH214" i="53"/>
  <c r="QG214" i="53"/>
  <c r="QF214" i="53"/>
  <c r="QE214" i="53"/>
  <c r="QD214" i="53"/>
  <c r="QC214" i="53"/>
  <c r="QB214" i="53"/>
  <c r="QA214" i="53"/>
  <c r="PZ214" i="53"/>
  <c r="PY214" i="53"/>
  <c r="PX214" i="53"/>
  <c r="PN214" i="53"/>
  <c r="PK214" i="53"/>
  <c r="PJ214" i="53"/>
  <c r="PI214" i="53"/>
  <c r="PH214" i="53"/>
  <c r="PG214" i="53"/>
  <c r="PF214" i="53"/>
  <c r="PE214" i="53"/>
  <c r="PD214" i="53"/>
  <c r="PC214" i="53"/>
  <c r="PB214" i="53"/>
  <c r="PA214" i="53"/>
  <c r="OZ214" i="53"/>
  <c r="OY214" i="53"/>
  <c r="OX214" i="53"/>
  <c r="OW214" i="53"/>
  <c r="OV214" i="53"/>
  <c r="OU214" i="53"/>
  <c r="OT214" i="53"/>
  <c r="OS214" i="53"/>
  <c r="OR214" i="53"/>
  <c r="OQ214" i="53"/>
  <c r="OP214" i="53"/>
  <c r="ON214" i="53"/>
  <c r="OL214" i="53"/>
  <c r="OJ214" i="53"/>
  <c r="OG214" i="53"/>
  <c r="MH214" i="53"/>
  <c r="MG214" i="53"/>
  <c r="MF214" i="53"/>
  <c r="ME214" i="53"/>
  <c r="MD214" i="53"/>
  <c r="MC214" i="53"/>
  <c r="MB214" i="53"/>
  <c r="LO214" i="53"/>
  <c r="LN214" i="53"/>
  <c r="LM214" i="53"/>
  <c r="LL214" i="53"/>
  <c r="LK214" i="53"/>
  <c r="LJ214" i="53"/>
  <c r="LI214" i="53"/>
  <c r="LH214" i="53"/>
  <c r="LG214" i="53"/>
  <c r="LF214" i="53"/>
  <c r="LE214" i="53"/>
  <c r="LD214" i="53"/>
  <c r="LC214" i="53"/>
  <c r="LB214" i="53"/>
  <c r="LA214" i="53"/>
  <c r="KZ214" i="53"/>
  <c r="KY214" i="53"/>
  <c r="KX214" i="53"/>
  <c r="KW214" i="53"/>
  <c r="KV214" i="53"/>
  <c r="KU214" i="53"/>
  <c r="KT214" i="53"/>
  <c r="KR214" i="53"/>
  <c r="KP214" i="53"/>
  <c r="KN214" i="53"/>
  <c r="SC213" i="53"/>
  <c r="SB213" i="53"/>
  <c r="SA213" i="53"/>
  <c r="RZ213" i="53"/>
  <c r="RY213" i="53"/>
  <c r="RX213" i="53"/>
  <c r="RW213" i="53"/>
  <c r="RV213" i="53"/>
  <c r="RT213" i="53"/>
  <c r="RS213" i="53"/>
  <c r="RR213" i="53"/>
  <c r="RQ213" i="53"/>
  <c r="RP213" i="53"/>
  <c r="RO213" i="53"/>
  <c r="RN213" i="53"/>
  <c r="RM213" i="53"/>
  <c r="RL213" i="53"/>
  <c r="RI213" i="53"/>
  <c r="RH213" i="53"/>
  <c r="RG213" i="53"/>
  <c r="RF213" i="53"/>
  <c r="RE213" i="53"/>
  <c r="RD213" i="53"/>
  <c r="RC213" i="53"/>
  <c r="RB213" i="53"/>
  <c r="RA213" i="53"/>
  <c r="QZ213" i="53"/>
  <c r="QY213" i="53"/>
  <c r="QX213" i="53"/>
  <c r="QW213" i="53"/>
  <c r="QV213" i="53"/>
  <c r="QU213" i="53"/>
  <c r="QT213" i="53"/>
  <c r="QS213" i="53"/>
  <c r="QR213" i="53"/>
  <c r="QQ213" i="53"/>
  <c r="QP213" i="53"/>
  <c r="QO213" i="53"/>
  <c r="QN213" i="53"/>
  <c r="QL213" i="53"/>
  <c r="QJ213" i="53"/>
  <c r="QH213" i="53"/>
  <c r="QG213" i="53"/>
  <c r="QF213" i="53"/>
  <c r="QE213" i="53"/>
  <c r="QD213" i="53"/>
  <c r="QC213" i="53"/>
  <c r="QB213" i="53"/>
  <c r="QA213" i="53"/>
  <c r="PZ213" i="53"/>
  <c r="PY213" i="53"/>
  <c r="PX213" i="53"/>
  <c r="PN213" i="53"/>
  <c r="PK213" i="53"/>
  <c r="PJ213" i="53"/>
  <c r="PI213" i="53"/>
  <c r="PH213" i="53"/>
  <c r="PG213" i="53"/>
  <c r="PF213" i="53"/>
  <c r="PE213" i="53"/>
  <c r="PD213" i="53"/>
  <c r="PC213" i="53"/>
  <c r="PB213" i="53"/>
  <c r="PA213" i="53"/>
  <c r="OZ213" i="53"/>
  <c r="OY213" i="53"/>
  <c r="OX213" i="53"/>
  <c r="OW213" i="53"/>
  <c r="OV213" i="53"/>
  <c r="OU213" i="53"/>
  <c r="OT213" i="53"/>
  <c r="OS213" i="53"/>
  <c r="OR213" i="53"/>
  <c r="OQ213" i="53"/>
  <c r="OP213" i="53"/>
  <c r="ON213" i="53"/>
  <c r="OL213" i="53"/>
  <c r="OJ213" i="53"/>
  <c r="OG213" i="53"/>
  <c r="MH213" i="53"/>
  <c r="MG213" i="53"/>
  <c r="MF213" i="53"/>
  <c r="ME213" i="53"/>
  <c r="MD213" i="53"/>
  <c r="MC213" i="53"/>
  <c r="MB213" i="53"/>
  <c r="LO213" i="53"/>
  <c r="LN213" i="53"/>
  <c r="LM213" i="53"/>
  <c r="LL213" i="53"/>
  <c r="LK213" i="53"/>
  <c r="LJ213" i="53"/>
  <c r="LI213" i="53"/>
  <c r="LH213" i="53"/>
  <c r="LG213" i="53"/>
  <c r="LF213" i="53"/>
  <c r="LE213" i="53"/>
  <c r="LD213" i="53"/>
  <c r="LC213" i="53"/>
  <c r="LB213" i="53"/>
  <c r="LA213" i="53"/>
  <c r="KZ213" i="53"/>
  <c r="KY213" i="53"/>
  <c r="KX213" i="53"/>
  <c r="KW213" i="53"/>
  <c r="KV213" i="53"/>
  <c r="KU213" i="53"/>
  <c r="KT213" i="53"/>
  <c r="KR213" i="53"/>
  <c r="KP213" i="53"/>
  <c r="KN213" i="53"/>
  <c r="SC212" i="53"/>
  <c r="SB212" i="53"/>
  <c r="SA212" i="53"/>
  <c r="RZ212" i="53"/>
  <c r="RY212" i="53"/>
  <c r="RX212" i="53"/>
  <c r="RW212" i="53"/>
  <c r="RV212" i="53"/>
  <c r="RT212" i="53"/>
  <c r="RS212" i="53"/>
  <c r="RR212" i="53"/>
  <c r="RQ212" i="53"/>
  <c r="RP212" i="53"/>
  <c r="RO212" i="53"/>
  <c r="RN212" i="53"/>
  <c r="RM212" i="53"/>
  <c r="RL212" i="53"/>
  <c r="RI212" i="53"/>
  <c r="RH212" i="53"/>
  <c r="RG212" i="53"/>
  <c r="RF212" i="53"/>
  <c r="RE212" i="53"/>
  <c r="RD212" i="53"/>
  <c r="RC212" i="53"/>
  <c r="RB212" i="53"/>
  <c r="RA212" i="53"/>
  <c r="QZ212" i="53"/>
  <c r="QY212" i="53"/>
  <c r="QX212" i="53"/>
  <c r="QW212" i="53"/>
  <c r="QV212" i="53"/>
  <c r="QU212" i="53"/>
  <c r="QT212" i="53"/>
  <c r="QS212" i="53"/>
  <c r="QR212" i="53"/>
  <c r="QQ212" i="53"/>
  <c r="QP212" i="53"/>
  <c r="QO212" i="53"/>
  <c r="QN212" i="53"/>
  <c r="QL212" i="53"/>
  <c r="QJ212" i="53"/>
  <c r="QH212" i="53"/>
  <c r="QG212" i="53"/>
  <c r="QF212" i="53"/>
  <c r="QE212" i="53"/>
  <c r="QD212" i="53"/>
  <c r="QC212" i="53"/>
  <c r="QB212" i="53"/>
  <c r="QA212" i="53"/>
  <c r="PZ212" i="53"/>
  <c r="PY212" i="53"/>
  <c r="PX212" i="53"/>
  <c r="PN212" i="53"/>
  <c r="PK212" i="53"/>
  <c r="PJ212" i="53"/>
  <c r="PI212" i="53"/>
  <c r="PH212" i="53"/>
  <c r="PG212" i="53"/>
  <c r="PF212" i="53"/>
  <c r="PE212" i="53"/>
  <c r="PD212" i="53"/>
  <c r="PC212" i="53"/>
  <c r="PB212" i="53"/>
  <c r="PA212" i="53"/>
  <c r="OZ212" i="53"/>
  <c r="OY212" i="53"/>
  <c r="OX212" i="53"/>
  <c r="OW212" i="53"/>
  <c r="OV212" i="53"/>
  <c r="OU212" i="53"/>
  <c r="OT212" i="53"/>
  <c r="OS212" i="53"/>
  <c r="OR212" i="53"/>
  <c r="OQ212" i="53"/>
  <c r="OP212" i="53"/>
  <c r="ON212" i="53"/>
  <c r="OL212" i="53"/>
  <c r="OJ212" i="53"/>
  <c r="OG212" i="53"/>
  <c r="MH212" i="53"/>
  <c r="MG212" i="53"/>
  <c r="MF212" i="53"/>
  <c r="ME212" i="53"/>
  <c r="MD212" i="53"/>
  <c r="MC212" i="53"/>
  <c r="MB212" i="53"/>
  <c r="LO212" i="53"/>
  <c r="LN212" i="53"/>
  <c r="LM212" i="53"/>
  <c r="LL212" i="53"/>
  <c r="LK212" i="53"/>
  <c r="LJ212" i="53"/>
  <c r="LI212" i="53"/>
  <c r="LH212" i="53"/>
  <c r="LG212" i="53"/>
  <c r="LF212" i="53"/>
  <c r="LE212" i="53"/>
  <c r="LD212" i="53"/>
  <c r="LC212" i="53"/>
  <c r="LB212" i="53"/>
  <c r="LA212" i="53"/>
  <c r="KZ212" i="53"/>
  <c r="KY212" i="53"/>
  <c r="KX212" i="53"/>
  <c r="KW212" i="53"/>
  <c r="KV212" i="53"/>
  <c r="KU212" i="53"/>
  <c r="KT212" i="53"/>
  <c r="KR212" i="53"/>
  <c r="KP212" i="53"/>
  <c r="KN212" i="53"/>
  <c r="SC211" i="53"/>
  <c r="SB211" i="53"/>
  <c r="SA211" i="53"/>
  <c r="RZ211" i="53"/>
  <c r="RY211" i="53"/>
  <c r="RX211" i="53"/>
  <c r="RW211" i="53"/>
  <c r="RV211" i="53"/>
  <c r="RT211" i="53"/>
  <c r="RS211" i="53"/>
  <c r="RR211" i="53"/>
  <c r="RQ211" i="53"/>
  <c r="RP211" i="53"/>
  <c r="RO211" i="53"/>
  <c r="RN211" i="53"/>
  <c r="RM211" i="53"/>
  <c r="RL211" i="53"/>
  <c r="RI211" i="53"/>
  <c r="RH211" i="53"/>
  <c r="RG211" i="53"/>
  <c r="RF211" i="53"/>
  <c r="RE211" i="53"/>
  <c r="RD211" i="53"/>
  <c r="RC211" i="53"/>
  <c r="RB211" i="53"/>
  <c r="RA211" i="53"/>
  <c r="QZ211" i="53"/>
  <c r="QY211" i="53"/>
  <c r="QX211" i="53"/>
  <c r="QW211" i="53"/>
  <c r="QV211" i="53"/>
  <c r="QU211" i="53"/>
  <c r="QT211" i="53"/>
  <c r="QS211" i="53"/>
  <c r="QR211" i="53"/>
  <c r="QQ211" i="53"/>
  <c r="QP211" i="53"/>
  <c r="QO211" i="53"/>
  <c r="QN211" i="53"/>
  <c r="QL211" i="53"/>
  <c r="QJ211" i="53"/>
  <c r="QH211" i="53"/>
  <c r="QG211" i="53"/>
  <c r="QF211" i="53"/>
  <c r="QE211" i="53"/>
  <c r="QD211" i="53"/>
  <c r="QC211" i="53"/>
  <c r="QB211" i="53"/>
  <c r="QA211" i="53"/>
  <c r="PZ211" i="53"/>
  <c r="PY211" i="53"/>
  <c r="PX211" i="53"/>
  <c r="PN211" i="53"/>
  <c r="PK211" i="53"/>
  <c r="PJ211" i="53"/>
  <c r="PI211" i="53"/>
  <c r="PH211" i="53"/>
  <c r="PG211" i="53"/>
  <c r="PF211" i="53"/>
  <c r="PE211" i="53"/>
  <c r="PD211" i="53"/>
  <c r="PC211" i="53"/>
  <c r="PB211" i="53"/>
  <c r="PA211" i="53"/>
  <c r="OZ211" i="53"/>
  <c r="OY211" i="53"/>
  <c r="OX211" i="53"/>
  <c r="OW211" i="53"/>
  <c r="OV211" i="53"/>
  <c r="OU211" i="53"/>
  <c r="OT211" i="53"/>
  <c r="OS211" i="53"/>
  <c r="OR211" i="53"/>
  <c r="OQ211" i="53"/>
  <c r="OP211" i="53"/>
  <c r="ON211" i="53"/>
  <c r="OL211" i="53"/>
  <c r="OJ211" i="53"/>
  <c r="OG211" i="53"/>
  <c r="MH211" i="53"/>
  <c r="MG211" i="53"/>
  <c r="MF211" i="53"/>
  <c r="ME211" i="53"/>
  <c r="MD211" i="53"/>
  <c r="MC211" i="53"/>
  <c r="MB211" i="53"/>
  <c r="LO211" i="53"/>
  <c r="LN211" i="53"/>
  <c r="LM211" i="53"/>
  <c r="LL211" i="53"/>
  <c r="LK211" i="53"/>
  <c r="LJ211" i="53"/>
  <c r="LI211" i="53"/>
  <c r="LH211" i="53"/>
  <c r="LG211" i="53"/>
  <c r="LF211" i="53"/>
  <c r="LE211" i="53"/>
  <c r="LD211" i="53"/>
  <c r="LC211" i="53"/>
  <c r="LB211" i="53"/>
  <c r="LA211" i="53"/>
  <c r="KZ211" i="53"/>
  <c r="KY211" i="53"/>
  <c r="KX211" i="53"/>
  <c r="KW211" i="53"/>
  <c r="KV211" i="53"/>
  <c r="KU211" i="53"/>
  <c r="KT211" i="53"/>
  <c r="KR211" i="53"/>
  <c r="KP211" i="53"/>
  <c r="KN211" i="53"/>
  <c r="SC210" i="53"/>
  <c r="SB210" i="53"/>
  <c r="SA210" i="53"/>
  <c r="RZ210" i="53"/>
  <c r="RY210" i="53"/>
  <c r="RX210" i="53"/>
  <c r="RW210" i="53"/>
  <c r="RV210" i="53"/>
  <c r="RT210" i="53"/>
  <c r="RS210" i="53"/>
  <c r="RR210" i="53"/>
  <c r="RQ210" i="53"/>
  <c r="RP210" i="53"/>
  <c r="RO210" i="53"/>
  <c r="RN210" i="53"/>
  <c r="RM210" i="53"/>
  <c r="RL210" i="53"/>
  <c r="RI210" i="53"/>
  <c r="RH210" i="53"/>
  <c r="RG210" i="53"/>
  <c r="RF210" i="53"/>
  <c r="RE210" i="53"/>
  <c r="RD210" i="53"/>
  <c r="RC210" i="53"/>
  <c r="RB210" i="53"/>
  <c r="RA210" i="53"/>
  <c r="QZ210" i="53"/>
  <c r="QY210" i="53"/>
  <c r="QX210" i="53"/>
  <c r="QW210" i="53"/>
  <c r="QV210" i="53"/>
  <c r="QU210" i="53"/>
  <c r="QT210" i="53"/>
  <c r="QS210" i="53"/>
  <c r="QR210" i="53"/>
  <c r="QQ210" i="53"/>
  <c r="QP210" i="53"/>
  <c r="QO210" i="53"/>
  <c r="QN210" i="53"/>
  <c r="QL210" i="53"/>
  <c r="QJ210" i="53"/>
  <c r="QH210" i="53"/>
  <c r="QG210" i="53"/>
  <c r="QF210" i="53"/>
  <c r="QE210" i="53"/>
  <c r="QD210" i="53"/>
  <c r="QC210" i="53"/>
  <c r="QB210" i="53"/>
  <c r="QA210" i="53"/>
  <c r="PZ210" i="53"/>
  <c r="PY210" i="53"/>
  <c r="PX210" i="53"/>
  <c r="PN210" i="53"/>
  <c r="PK210" i="53"/>
  <c r="PJ210" i="53"/>
  <c r="PI210" i="53"/>
  <c r="PH210" i="53"/>
  <c r="PG210" i="53"/>
  <c r="PF210" i="53"/>
  <c r="PE210" i="53"/>
  <c r="PD210" i="53"/>
  <c r="PC210" i="53"/>
  <c r="PB210" i="53"/>
  <c r="PA210" i="53"/>
  <c r="OZ210" i="53"/>
  <c r="OY210" i="53"/>
  <c r="OX210" i="53"/>
  <c r="OW210" i="53"/>
  <c r="OV210" i="53"/>
  <c r="OU210" i="53"/>
  <c r="OT210" i="53"/>
  <c r="OS210" i="53"/>
  <c r="OR210" i="53"/>
  <c r="OQ210" i="53"/>
  <c r="OP210" i="53"/>
  <c r="ON210" i="53"/>
  <c r="OL210" i="53"/>
  <c r="OJ210" i="53"/>
  <c r="OG210" i="53"/>
  <c r="MH210" i="53"/>
  <c r="MG210" i="53"/>
  <c r="MF210" i="53"/>
  <c r="ME210" i="53"/>
  <c r="MD210" i="53"/>
  <c r="MC210" i="53"/>
  <c r="MB210" i="53"/>
  <c r="LO210" i="53"/>
  <c r="LN210" i="53"/>
  <c r="LM210" i="53"/>
  <c r="LL210" i="53"/>
  <c r="LK210" i="53"/>
  <c r="LJ210" i="53"/>
  <c r="LI210" i="53"/>
  <c r="LH210" i="53"/>
  <c r="LG210" i="53"/>
  <c r="LF210" i="53"/>
  <c r="LE210" i="53"/>
  <c r="LD210" i="53"/>
  <c r="LC210" i="53"/>
  <c r="LB210" i="53"/>
  <c r="LA210" i="53"/>
  <c r="KZ210" i="53"/>
  <c r="KY210" i="53"/>
  <c r="KX210" i="53"/>
  <c r="KW210" i="53"/>
  <c r="KV210" i="53"/>
  <c r="KU210" i="53"/>
  <c r="KT210" i="53"/>
  <c r="KR210" i="53"/>
  <c r="KP210" i="53"/>
  <c r="KN210" i="53"/>
  <c r="SC209" i="53"/>
  <c r="SB209" i="53"/>
  <c r="SA209" i="53"/>
  <c r="RZ209" i="53"/>
  <c r="RY209" i="53"/>
  <c r="RX209" i="53"/>
  <c r="RW209" i="53"/>
  <c r="RV209" i="53"/>
  <c r="RT209" i="53"/>
  <c r="RS209" i="53"/>
  <c r="RR209" i="53"/>
  <c r="RQ209" i="53"/>
  <c r="RP209" i="53"/>
  <c r="RO209" i="53"/>
  <c r="RN209" i="53"/>
  <c r="RM209" i="53"/>
  <c r="RL209" i="53"/>
  <c r="RI209" i="53"/>
  <c r="RH209" i="53"/>
  <c r="RG209" i="53"/>
  <c r="RF209" i="53"/>
  <c r="RE209" i="53"/>
  <c r="RD209" i="53"/>
  <c r="RC209" i="53"/>
  <c r="RB209" i="53"/>
  <c r="RA209" i="53"/>
  <c r="QZ209" i="53"/>
  <c r="QY209" i="53"/>
  <c r="QX209" i="53"/>
  <c r="QW209" i="53"/>
  <c r="QV209" i="53"/>
  <c r="QU209" i="53"/>
  <c r="QT209" i="53"/>
  <c r="QS209" i="53"/>
  <c r="QR209" i="53"/>
  <c r="QQ209" i="53"/>
  <c r="QP209" i="53"/>
  <c r="QO209" i="53"/>
  <c r="QN209" i="53"/>
  <c r="QL209" i="53"/>
  <c r="QJ209" i="53"/>
  <c r="QH209" i="53"/>
  <c r="QG209" i="53"/>
  <c r="QF209" i="53"/>
  <c r="QE209" i="53"/>
  <c r="QD209" i="53"/>
  <c r="QC209" i="53"/>
  <c r="QB209" i="53"/>
  <c r="QA209" i="53"/>
  <c r="PZ209" i="53"/>
  <c r="PY209" i="53"/>
  <c r="PX209" i="53"/>
  <c r="PN209" i="53"/>
  <c r="PK209" i="53"/>
  <c r="PJ209" i="53"/>
  <c r="PI209" i="53"/>
  <c r="PH209" i="53"/>
  <c r="PG209" i="53"/>
  <c r="PF209" i="53"/>
  <c r="PE209" i="53"/>
  <c r="PD209" i="53"/>
  <c r="PC209" i="53"/>
  <c r="PB209" i="53"/>
  <c r="PA209" i="53"/>
  <c r="OZ209" i="53"/>
  <c r="OY209" i="53"/>
  <c r="OX209" i="53"/>
  <c r="OW209" i="53"/>
  <c r="OV209" i="53"/>
  <c r="OU209" i="53"/>
  <c r="OT209" i="53"/>
  <c r="OS209" i="53"/>
  <c r="OR209" i="53"/>
  <c r="OQ209" i="53"/>
  <c r="OP209" i="53"/>
  <c r="ON209" i="53"/>
  <c r="OL209" i="53"/>
  <c r="OJ209" i="53"/>
  <c r="OG209" i="53"/>
  <c r="MH209" i="53"/>
  <c r="MG209" i="53"/>
  <c r="MF209" i="53"/>
  <c r="ME209" i="53"/>
  <c r="MD209" i="53"/>
  <c r="MC209" i="53"/>
  <c r="MB209" i="53"/>
  <c r="LO209" i="53"/>
  <c r="LN209" i="53"/>
  <c r="LM209" i="53"/>
  <c r="LL209" i="53"/>
  <c r="LK209" i="53"/>
  <c r="LJ209" i="53"/>
  <c r="LI209" i="53"/>
  <c r="LH209" i="53"/>
  <c r="LG209" i="53"/>
  <c r="LF209" i="53"/>
  <c r="LE209" i="53"/>
  <c r="LD209" i="53"/>
  <c r="LC209" i="53"/>
  <c r="LB209" i="53"/>
  <c r="LA209" i="53"/>
  <c r="KZ209" i="53"/>
  <c r="KY209" i="53"/>
  <c r="KX209" i="53"/>
  <c r="KW209" i="53"/>
  <c r="KV209" i="53"/>
  <c r="KU209" i="53"/>
  <c r="KT209" i="53"/>
  <c r="KR209" i="53"/>
  <c r="KP209" i="53"/>
  <c r="KN209" i="53"/>
  <c r="SC208" i="53"/>
  <c r="SB208" i="53"/>
  <c r="SA208" i="53"/>
  <c r="RZ208" i="53"/>
  <c r="RY208" i="53"/>
  <c r="RX208" i="53"/>
  <c r="RW208" i="53"/>
  <c r="RV208" i="53"/>
  <c r="RT208" i="53"/>
  <c r="RS208" i="53"/>
  <c r="RR208" i="53"/>
  <c r="RQ208" i="53"/>
  <c r="RP208" i="53"/>
  <c r="RO208" i="53"/>
  <c r="RN208" i="53"/>
  <c r="RM208" i="53"/>
  <c r="RL208" i="53"/>
  <c r="RI208" i="53"/>
  <c r="RH208" i="53"/>
  <c r="RG208" i="53"/>
  <c r="RF208" i="53"/>
  <c r="RE208" i="53"/>
  <c r="RD208" i="53"/>
  <c r="RC208" i="53"/>
  <c r="RB208" i="53"/>
  <c r="RA208" i="53"/>
  <c r="QZ208" i="53"/>
  <c r="QY208" i="53"/>
  <c r="QX208" i="53"/>
  <c r="QW208" i="53"/>
  <c r="QV208" i="53"/>
  <c r="QU208" i="53"/>
  <c r="QT208" i="53"/>
  <c r="QS208" i="53"/>
  <c r="QR208" i="53"/>
  <c r="QQ208" i="53"/>
  <c r="QP208" i="53"/>
  <c r="QO208" i="53"/>
  <c r="QN208" i="53"/>
  <c r="QL208" i="53"/>
  <c r="QJ208" i="53"/>
  <c r="QH208" i="53"/>
  <c r="QG208" i="53"/>
  <c r="QF208" i="53"/>
  <c r="QE208" i="53"/>
  <c r="QD208" i="53"/>
  <c r="QC208" i="53"/>
  <c r="QB208" i="53"/>
  <c r="QA208" i="53"/>
  <c r="PZ208" i="53"/>
  <c r="PY208" i="53"/>
  <c r="PX208" i="53"/>
  <c r="PN208" i="53"/>
  <c r="PK208" i="53"/>
  <c r="PJ208" i="53"/>
  <c r="PI208" i="53"/>
  <c r="PH208" i="53"/>
  <c r="PG208" i="53"/>
  <c r="PF208" i="53"/>
  <c r="PE208" i="53"/>
  <c r="PD208" i="53"/>
  <c r="PC208" i="53"/>
  <c r="PB208" i="53"/>
  <c r="PA208" i="53"/>
  <c r="OZ208" i="53"/>
  <c r="OY208" i="53"/>
  <c r="OX208" i="53"/>
  <c r="OW208" i="53"/>
  <c r="OV208" i="53"/>
  <c r="OU208" i="53"/>
  <c r="OT208" i="53"/>
  <c r="OS208" i="53"/>
  <c r="OR208" i="53"/>
  <c r="OQ208" i="53"/>
  <c r="OP208" i="53"/>
  <c r="ON208" i="53"/>
  <c r="OL208" i="53"/>
  <c r="OJ208" i="53"/>
  <c r="OG208" i="53"/>
  <c r="MH208" i="53"/>
  <c r="MG208" i="53"/>
  <c r="MF208" i="53"/>
  <c r="ME208" i="53"/>
  <c r="MD208" i="53"/>
  <c r="MC208" i="53"/>
  <c r="MB208" i="53"/>
  <c r="LO208" i="53"/>
  <c r="LN208" i="53"/>
  <c r="LM208" i="53"/>
  <c r="LL208" i="53"/>
  <c r="LK208" i="53"/>
  <c r="LJ208" i="53"/>
  <c r="LI208" i="53"/>
  <c r="LH208" i="53"/>
  <c r="LG208" i="53"/>
  <c r="LF208" i="53"/>
  <c r="LE208" i="53"/>
  <c r="LD208" i="53"/>
  <c r="LC208" i="53"/>
  <c r="LB208" i="53"/>
  <c r="LA208" i="53"/>
  <c r="KZ208" i="53"/>
  <c r="KY208" i="53"/>
  <c r="KX208" i="53"/>
  <c r="KW208" i="53"/>
  <c r="KV208" i="53"/>
  <c r="KU208" i="53"/>
  <c r="KT208" i="53"/>
  <c r="KR208" i="53"/>
  <c r="KP208" i="53"/>
  <c r="KN208" i="53"/>
  <c r="SC207" i="53"/>
  <c r="SB207" i="53"/>
  <c r="SA207" i="53"/>
  <c r="RZ207" i="53"/>
  <c r="RY207" i="53"/>
  <c r="RX207" i="53"/>
  <c r="RW207" i="53"/>
  <c r="RV207" i="53"/>
  <c r="RT207" i="53"/>
  <c r="RS207" i="53"/>
  <c r="RR207" i="53"/>
  <c r="RQ207" i="53"/>
  <c r="RP207" i="53"/>
  <c r="RO207" i="53"/>
  <c r="RN207" i="53"/>
  <c r="RM207" i="53"/>
  <c r="RL207" i="53"/>
  <c r="RI207" i="53"/>
  <c r="RH207" i="53"/>
  <c r="RG207" i="53"/>
  <c r="RF207" i="53"/>
  <c r="RE207" i="53"/>
  <c r="RD207" i="53"/>
  <c r="RC207" i="53"/>
  <c r="RB207" i="53"/>
  <c r="RA207" i="53"/>
  <c r="QZ207" i="53"/>
  <c r="QY207" i="53"/>
  <c r="QX207" i="53"/>
  <c r="QW207" i="53"/>
  <c r="QV207" i="53"/>
  <c r="QU207" i="53"/>
  <c r="QT207" i="53"/>
  <c r="QS207" i="53"/>
  <c r="QR207" i="53"/>
  <c r="QQ207" i="53"/>
  <c r="QP207" i="53"/>
  <c r="QO207" i="53"/>
  <c r="QN207" i="53"/>
  <c r="QL207" i="53"/>
  <c r="QJ207" i="53"/>
  <c r="QH207" i="53"/>
  <c r="QG207" i="53"/>
  <c r="QF207" i="53"/>
  <c r="QE207" i="53"/>
  <c r="QD207" i="53"/>
  <c r="QC207" i="53"/>
  <c r="QB207" i="53"/>
  <c r="QA207" i="53"/>
  <c r="PZ207" i="53"/>
  <c r="PY207" i="53"/>
  <c r="PX207" i="53"/>
  <c r="PN207" i="53"/>
  <c r="PK207" i="53"/>
  <c r="PJ207" i="53"/>
  <c r="PI207" i="53"/>
  <c r="PH207" i="53"/>
  <c r="PG207" i="53"/>
  <c r="PF207" i="53"/>
  <c r="PE207" i="53"/>
  <c r="PD207" i="53"/>
  <c r="PC207" i="53"/>
  <c r="PB207" i="53"/>
  <c r="PA207" i="53"/>
  <c r="OZ207" i="53"/>
  <c r="OY207" i="53"/>
  <c r="OX207" i="53"/>
  <c r="OW207" i="53"/>
  <c r="OV207" i="53"/>
  <c r="OU207" i="53"/>
  <c r="OT207" i="53"/>
  <c r="OS207" i="53"/>
  <c r="OR207" i="53"/>
  <c r="OQ207" i="53"/>
  <c r="OP207" i="53"/>
  <c r="ON207" i="53"/>
  <c r="OL207" i="53"/>
  <c r="OJ207" i="53"/>
  <c r="OG207" i="53"/>
  <c r="MH207" i="53"/>
  <c r="MG207" i="53"/>
  <c r="MF207" i="53"/>
  <c r="ME207" i="53"/>
  <c r="MD207" i="53"/>
  <c r="MC207" i="53"/>
  <c r="MB207" i="53"/>
  <c r="LO207" i="53"/>
  <c r="LN207" i="53"/>
  <c r="LM207" i="53"/>
  <c r="LL207" i="53"/>
  <c r="LK207" i="53"/>
  <c r="LJ207" i="53"/>
  <c r="LI207" i="53"/>
  <c r="LH207" i="53"/>
  <c r="LG207" i="53"/>
  <c r="LF207" i="53"/>
  <c r="LE207" i="53"/>
  <c r="LD207" i="53"/>
  <c r="LC207" i="53"/>
  <c r="LB207" i="53"/>
  <c r="LA207" i="53"/>
  <c r="KZ207" i="53"/>
  <c r="KY207" i="53"/>
  <c r="KX207" i="53"/>
  <c r="KW207" i="53"/>
  <c r="KV207" i="53"/>
  <c r="KU207" i="53"/>
  <c r="KT207" i="53"/>
  <c r="KR207" i="53"/>
  <c r="KP207" i="53"/>
  <c r="KN207" i="53"/>
  <c r="SC206" i="53"/>
  <c r="SB206" i="53"/>
  <c r="SA206" i="53"/>
  <c r="RZ206" i="53"/>
  <c r="RY206" i="53"/>
  <c r="RX206" i="53"/>
  <c r="RW206" i="53"/>
  <c r="RV206" i="53"/>
  <c r="RT206" i="53"/>
  <c r="RS206" i="53"/>
  <c r="RR206" i="53"/>
  <c r="RQ206" i="53"/>
  <c r="RP206" i="53"/>
  <c r="RO206" i="53"/>
  <c r="RN206" i="53"/>
  <c r="RM206" i="53"/>
  <c r="RL206" i="53"/>
  <c r="RI206" i="53"/>
  <c r="RH206" i="53"/>
  <c r="RG206" i="53"/>
  <c r="RF206" i="53"/>
  <c r="RE206" i="53"/>
  <c r="RD206" i="53"/>
  <c r="RC206" i="53"/>
  <c r="RB206" i="53"/>
  <c r="RA206" i="53"/>
  <c r="QZ206" i="53"/>
  <c r="QY206" i="53"/>
  <c r="QX206" i="53"/>
  <c r="QW206" i="53"/>
  <c r="QV206" i="53"/>
  <c r="QU206" i="53"/>
  <c r="QT206" i="53"/>
  <c r="QS206" i="53"/>
  <c r="QR206" i="53"/>
  <c r="QQ206" i="53"/>
  <c r="QP206" i="53"/>
  <c r="QO206" i="53"/>
  <c r="QN206" i="53"/>
  <c r="QL206" i="53"/>
  <c r="QJ206" i="53"/>
  <c r="QH206" i="53"/>
  <c r="QG206" i="53"/>
  <c r="QF206" i="53"/>
  <c r="QE206" i="53"/>
  <c r="QD206" i="53"/>
  <c r="QC206" i="53"/>
  <c r="QB206" i="53"/>
  <c r="QA206" i="53"/>
  <c r="PZ206" i="53"/>
  <c r="PY206" i="53"/>
  <c r="PX206" i="53"/>
  <c r="PN206" i="53"/>
  <c r="PK206" i="53"/>
  <c r="PJ206" i="53"/>
  <c r="PI206" i="53"/>
  <c r="PH206" i="53"/>
  <c r="PG206" i="53"/>
  <c r="PF206" i="53"/>
  <c r="PE206" i="53"/>
  <c r="PD206" i="53"/>
  <c r="PC206" i="53"/>
  <c r="PB206" i="53"/>
  <c r="PA206" i="53"/>
  <c r="OZ206" i="53"/>
  <c r="OY206" i="53"/>
  <c r="OX206" i="53"/>
  <c r="OW206" i="53"/>
  <c r="OV206" i="53"/>
  <c r="OU206" i="53"/>
  <c r="OT206" i="53"/>
  <c r="OS206" i="53"/>
  <c r="OR206" i="53"/>
  <c r="OQ206" i="53"/>
  <c r="OP206" i="53"/>
  <c r="ON206" i="53"/>
  <c r="OL206" i="53"/>
  <c r="OJ206" i="53"/>
  <c r="OG206" i="53"/>
  <c r="MH206" i="53"/>
  <c r="MG206" i="53"/>
  <c r="MF206" i="53"/>
  <c r="ME206" i="53"/>
  <c r="MD206" i="53"/>
  <c r="MC206" i="53"/>
  <c r="MB206" i="53"/>
  <c r="LO206" i="53"/>
  <c r="LN206" i="53"/>
  <c r="LM206" i="53"/>
  <c r="LL206" i="53"/>
  <c r="LK206" i="53"/>
  <c r="LJ206" i="53"/>
  <c r="LI206" i="53"/>
  <c r="LH206" i="53"/>
  <c r="LG206" i="53"/>
  <c r="LF206" i="53"/>
  <c r="LE206" i="53"/>
  <c r="LD206" i="53"/>
  <c r="LC206" i="53"/>
  <c r="LB206" i="53"/>
  <c r="LA206" i="53"/>
  <c r="KZ206" i="53"/>
  <c r="KY206" i="53"/>
  <c r="KX206" i="53"/>
  <c r="KW206" i="53"/>
  <c r="KV206" i="53"/>
  <c r="KU206" i="53"/>
  <c r="KT206" i="53"/>
  <c r="KR206" i="53"/>
  <c r="KP206" i="53"/>
  <c r="KN206" i="53"/>
  <c r="SC205" i="53"/>
  <c r="SB205" i="53"/>
  <c r="SA205" i="53"/>
  <c r="RZ205" i="53"/>
  <c r="RY205" i="53"/>
  <c r="RX205" i="53"/>
  <c r="RW205" i="53"/>
  <c r="RV205" i="53"/>
  <c r="RT205" i="53"/>
  <c r="RS205" i="53"/>
  <c r="RR205" i="53"/>
  <c r="RQ205" i="53"/>
  <c r="RP205" i="53"/>
  <c r="RO205" i="53"/>
  <c r="RN205" i="53"/>
  <c r="RM205" i="53"/>
  <c r="RL205" i="53"/>
  <c r="RI205" i="53"/>
  <c r="RH205" i="53"/>
  <c r="RG205" i="53"/>
  <c r="RF205" i="53"/>
  <c r="RE205" i="53"/>
  <c r="RD205" i="53"/>
  <c r="RC205" i="53"/>
  <c r="RB205" i="53"/>
  <c r="RA205" i="53"/>
  <c r="QZ205" i="53"/>
  <c r="QY205" i="53"/>
  <c r="QX205" i="53"/>
  <c r="QW205" i="53"/>
  <c r="QV205" i="53"/>
  <c r="QU205" i="53"/>
  <c r="QT205" i="53"/>
  <c r="QS205" i="53"/>
  <c r="QR205" i="53"/>
  <c r="QQ205" i="53"/>
  <c r="QP205" i="53"/>
  <c r="QO205" i="53"/>
  <c r="QN205" i="53"/>
  <c r="QL205" i="53"/>
  <c r="QJ205" i="53"/>
  <c r="QH205" i="53"/>
  <c r="QG205" i="53"/>
  <c r="QF205" i="53"/>
  <c r="QE205" i="53"/>
  <c r="QD205" i="53"/>
  <c r="QC205" i="53"/>
  <c r="QB205" i="53"/>
  <c r="QA205" i="53"/>
  <c r="PZ205" i="53"/>
  <c r="PY205" i="53"/>
  <c r="PX205" i="53"/>
  <c r="PN205" i="53"/>
  <c r="PK205" i="53"/>
  <c r="PJ205" i="53"/>
  <c r="PI205" i="53"/>
  <c r="PH205" i="53"/>
  <c r="PG205" i="53"/>
  <c r="PF205" i="53"/>
  <c r="PE205" i="53"/>
  <c r="PD205" i="53"/>
  <c r="PC205" i="53"/>
  <c r="PB205" i="53"/>
  <c r="PA205" i="53"/>
  <c r="OZ205" i="53"/>
  <c r="OY205" i="53"/>
  <c r="OX205" i="53"/>
  <c r="OW205" i="53"/>
  <c r="OV205" i="53"/>
  <c r="OU205" i="53"/>
  <c r="OT205" i="53"/>
  <c r="OS205" i="53"/>
  <c r="OR205" i="53"/>
  <c r="OQ205" i="53"/>
  <c r="OP205" i="53"/>
  <c r="ON205" i="53"/>
  <c r="OL205" i="53"/>
  <c r="OJ205" i="53"/>
  <c r="OG205" i="53"/>
  <c r="MH205" i="53"/>
  <c r="MG205" i="53"/>
  <c r="MF205" i="53"/>
  <c r="ME205" i="53"/>
  <c r="MD205" i="53"/>
  <c r="MC205" i="53"/>
  <c r="MB205" i="53"/>
  <c r="LO205" i="53"/>
  <c r="LN205" i="53"/>
  <c r="LM205" i="53"/>
  <c r="LL205" i="53"/>
  <c r="LK205" i="53"/>
  <c r="LJ205" i="53"/>
  <c r="LI205" i="53"/>
  <c r="LH205" i="53"/>
  <c r="LG205" i="53"/>
  <c r="LF205" i="53"/>
  <c r="LE205" i="53"/>
  <c r="LD205" i="53"/>
  <c r="LC205" i="53"/>
  <c r="LB205" i="53"/>
  <c r="LA205" i="53"/>
  <c r="KZ205" i="53"/>
  <c r="KY205" i="53"/>
  <c r="KX205" i="53"/>
  <c r="KW205" i="53"/>
  <c r="KV205" i="53"/>
  <c r="KU205" i="53"/>
  <c r="KT205" i="53"/>
  <c r="KR205" i="53"/>
  <c r="KP205" i="53"/>
  <c r="KN205" i="53"/>
  <c r="SC204" i="53"/>
  <c r="SB204" i="53"/>
  <c r="SA204" i="53"/>
  <c r="RZ204" i="53"/>
  <c r="RY204" i="53"/>
  <c r="RX204" i="53"/>
  <c r="RW204" i="53"/>
  <c r="RV204" i="53"/>
  <c r="RT204" i="53"/>
  <c r="RS204" i="53"/>
  <c r="RR204" i="53"/>
  <c r="RQ204" i="53"/>
  <c r="RP204" i="53"/>
  <c r="RO204" i="53"/>
  <c r="RN204" i="53"/>
  <c r="RM204" i="53"/>
  <c r="RL204" i="53"/>
  <c r="RI204" i="53"/>
  <c r="RH204" i="53"/>
  <c r="RG204" i="53"/>
  <c r="RF204" i="53"/>
  <c r="RE204" i="53"/>
  <c r="RD204" i="53"/>
  <c r="RC204" i="53"/>
  <c r="RB204" i="53"/>
  <c r="RA204" i="53"/>
  <c r="QZ204" i="53"/>
  <c r="QY204" i="53"/>
  <c r="QX204" i="53"/>
  <c r="QW204" i="53"/>
  <c r="QV204" i="53"/>
  <c r="QU204" i="53"/>
  <c r="QT204" i="53"/>
  <c r="QS204" i="53"/>
  <c r="QR204" i="53"/>
  <c r="QQ204" i="53"/>
  <c r="QP204" i="53"/>
  <c r="QO204" i="53"/>
  <c r="QN204" i="53"/>
  <c r="QL204" i="53"/>
  <c r="QJ204" i="53"/>
  <c r="QH204" i="53"/>
  <c r="QG204" i="53"/>
  <c r="QF204" i="53"/>
  <c r="QE204" i="53"/>
  <c r="QD204" i="53"/>
  <c r="QC204" i="53"/>
  <c r="QB204" i="53"/>
  <c r="QA204" i="53"/>
  <c r="PZ204" i="53"/>
  <c r="PY204" i="53"/>
  <c r="PX204" i="53"/>
  <c r="PN204" i="53"/>
  <c r="PK204" i="53"/>
  <c r="PJ204" i="53"/>
  <c r="PI204" i="53"/>
  <c r="PH204" i="53"/>
  <c r="PG204" i="53"/>
  <c r="PF204" i="53"/>
  <c r="PE204" i="53"/>
  <c r="PD204" i="53"/>
  <c r="PC204" i="53"/>
  <c r="PB204" i="53"/>
  <c r="PA204" i="53"/>
  <c r="OZ204" i="53"/>
  <c r="OY204" i="53"/>
  <c r="OX204" i="53"/>
  <c r="OW204" i="53"/>
  <c r="OV204" i="53"/>
  <c r="OU204" i="53"/>
  <c r="OT204" i="53"/>
  <c r="OS204" i="53"/>
  <c r="OR204" i="53"/>
  <c r="OQ204" i="53"/>
  <c r="OP204" i="53"/>
  <c r="ON204" i="53"/>
  <c r="OL204" i="53"/>
  <c r="OJ204" i="53"/>
  <c r="OG204" i="53"/>
  <c r="MH204" i="53"/>
  <c r="MG204" i="53"/>
  <c r="MF204" i="53"/>
  <c r="ME204" i="53"/>
  <c r="MD204" i="53"/>
  <c r="MC204" i="53"/>
  <c r="MB204" i="53"/>
  <c r="LO204" i="53"/>
  <c r="LN204" i="53"/>
  <c r="LM204" i="53"/>
  <c r="LL204" i="53"/>
  <c r="LK204" i="53"/>
  <c r="LJ204" i="53"/>
  <c r="LI204" i="53"/>
  <c r="LH204" i="53"/>
  <c r="LG204" i="53"/>
  <c r="LF204" i="53"/>
  <c r="LE204" i="53"/>
  <c r="LD204" i="53"/>
  <c r="LC204" i="53"/>
  <c r="LB204" i="53"/>
  <c r="LA204" i="53"/>
  <c r="KZ204" i="53"/>
  <c r="KY204" i="53"/>
  <c r="KX204" i="53"/>
  <c r="KW204" i="53"/>
  <c r="KV204" i="53"/>
  <c r="KU204" i="53"/>
  <c r="KT204" i="53"/>
  <c r="KR204" i="53"/>
  <c r="KP204" i="53"/>
  <c r="KN204" i="53"/>
  <c r="SC203" i="53"/>
  <c r="SB203" i="53"/>
  <c r="SA203" i="53"/>
  <c r="RZ203" i="53"/>
  <c r="RY203" i="53"/>
  <c r="RX203" i="53"/>
  <c r="RW203" i="53"/>
  <c r="RV203" i="53"/>
  <c r="RT203" i="53"/>
  <c r="RS203" i="53"/>
  <c r="RR203" i="53"/>
  <c r="RQ203" i="53"/>
  <c r="RP203" i="53"/>
  <c r="RO203" i="53"/>
  <c r="RN203" i="53"/>
  <c r="RM203" i="53"/>
  <c r="RL203" i="53"/>
  <c r="RI203" i="53"/>
  <c r="RH203" i="53"/>
  <c r="RG203" i="53"/>
  <c r="RF203" i="53"/>
  <c r="RE203" i="53"/>
  <c r="RD203" i="53"/>
  <c r="RC203" i="53"/>
  <c r="RB203" i="53"/>
  <c r="RA203" i="53"/>
  <c r="QZ203" i="53"/>
  <c r="QY203" i="53"/>
  <c r="QX203" i="53"/>
  <c r="QW203" i="53"/>
  <c r="QV203" i="53"/>
  <c r="QU203" i="53"/>
  <c r="QT203" i="53"/>
  <c r="QS203" i="53"/>
  <c r="QR203" i="53"/>
  <c r="QQ203" i="53"/>
  <c r="QP203" i="53"/>
  <c r="QO203" i="53"/>
  <c r="QN203" i="53"/>
  <c r="QL203" i="53"/>
  <c r="QJ203" i="53"/>
  <c r="QH203" i="53"/>
  <c r="QG203" i="53"/>
  <c r="QF203" i="53"/>
  <c r="QE203" i="53"/>
  <c r="QD203" i="53"/>
  <c r="QC203" i="53"/>
  <c r="QB203" i="53"/>
  <c r="QA203" i="53"/>
  <c r="PZ203" i="53"/>
  <c r="PY203" i="53"/>
  <c r="PX203" i="53"/>
  <c r="PN203" i="53"/>
  <c r="PK203" i="53"/>
  <c r="PJ203" i="53"/>
  <c r="PI203" i="53"/>
  <c r="PH203" i="53"/>
  <c r="PG203" i="53"/>
  <c r="PF203" i="53"/>
  <c r="PE203" i="53"/>
  <c r="PD203" i="53"/>
  <c r="PC203" i="53"/>
  <c r="PB203" i="53"/>
  <c r="PA203" i="53"/>
  <c r="OZ203" i="53"/>
  <c r="OY203" i="53"/>
  <c r="OX203" i="53"/>
  <c r="OW203" i="53"/>
  <c r="OV203" i="53"/>
  <c r="OU203" i="53"/>
  <c r="OT203" i="53"/>
  <c r="OS203" i="53"/>
  <c r="OR203" i="53"/>
  <c r="OQ203" i="53"/>
  <c r="OP203" i="53"/>
  <c r="ON203" i="53"/>
  <c r="OL203" i="53"/>
  <c r="OJ203" i="53"/>
  <c r="OG203" i="53"/>
  <c r="MH203" i="53"/>
  <c r="MG203" i="53"/>
  <c r="MF203" i="53"/>
  <c r="ME203" i="53"/>
  <c r="MD203" i="53"/>
  <c r="MC203" i="53"/>
  <c r="MB203" i="53"/>
  <c r="LO203" i="53"/>
  <c r="LN203" i="53"/>
  <c r="LM203" i="53"/>
  <c r="LL203" i="53"/>
  <c r="LK203" i="53"/>
  <c r="LJ203" i="53"/>
  <c r="LI203" i="53"/>
  <c r="LH203" i="53"/>
  <c r="LG203" i="53"/>
  <c r="LF203" i="53"/>
  <c r="LE203" i="53"/>
  <c r="LD203" i="53"/>
  <c r="LC203" i="53"/>
  <c r="LB203" i="53"/>
  <c r="LA203" i="53"/>
  <c r="KZ203" i="53"/>
  <c r="KY203" i="53"/>
  <c r="KX203" i="53"/>
  <c r="KW203" i="53"/>
  <c r="KV203" i="53"/>
  <c r="KU203" i="53"/>
  <c r="KT203" i="53"/>
  <c r="KR203" i="53"/>
  <c r="KP203" i="53"/>
  <c r="KN203" i="53"/>
  <c r="SC202" i="53"/>
  <c r="SB202" i="53"/>
  <c r="SA202" i="53"/>
  <c r="RZ202" i="53"/>
  <c r="RY202" i="53"/>
  <c r="RX202" i="53"/>
  <c r="RW202" i="53"/>
  <c r="RV202" i="53"/>
  <c r="RT202" i="53"/>
  <c r="RS202" i="53"/>
  <c r="RR202" i="53"/>
  <c r="RQ202" i="53"/>
  <c r="RP202" i="53"/>
  <c r="RO202" i="53"/>
  <c r="RN202" i="53"/>
  <c r="RM202" i="53"/>
  <c r="RL202" i="53"/>
  <c r="RI202" i="53"/>
  <c r="RH202" i="53"/>
  <c r="RG202" i="53"/>
  <c r="RF202" i="53"/>
  <c r="RE202" i="53"/>
  <c r="RD202" i="53"/>
  <c r="RC202" i="53"/>
  <c r="RB202" i="53"/>
  <c r="RA202" i="53"/>
  <c r="QZ202" i="53"/>
  <c r="QY202" i="53"/>
  <c r="QX202" i="53"/>
  <c r="QW202" i="53"/>
  <c r="QV202" i="53"/>
  <c r="QU202" i="53"/>
  <c r="QT202" i="53"/>
  <c r="QS202" i="53"/>
  <c r="QR202" i="53"/>
  <c r="QQ202" i="53"/>
  <c r="QP202" i="53"/>
  <c r="QO202" i="53"/>
  <c r="QN202" i="53"/>
  <c r="QL202" i="53"/>
  <c r="QJ202" i="53"/>
  <c r="QH202" i="53"/>
  <c r="QG202" i="53"/>
  <c r="QF202" i="53"/>
  <c r="QE202" i="53"/>
  <c r="QD202" i="53"/>
  <c r="QC202" i="53"/>
  <c r="QB202" i="53"/>
  <c r="QA202" i="53"/>
  <c r="PZ202" i="53"/>
  <c r="PY202" i="53"/>
  <c r="PX202" i="53"/>
  <c r="PN202" i="53"/>
  <c r="PK202" i="53"/>
  <c r="PJ202" i="53"/>
  <c r="PI202" i="53"/>
  <c r="PH202" i="53"/>
  <c r="PG202" i="53"/>
  <c r="PF202" i="53"/>
  <c r="PE202" i="53"/>
  <c r="PD202" i="53"/>
  <c r="PC202" i="53"/>
  <c r="PB202" i="53"/>
  <c r="PA202" i="53"/>
  <c r="OZ202" i="53"/>
  <c r="OY202" i="53"/>
  <c r="OX202" i="53"/>
  <c r="OW202" i="53"/>
  <c r="OV202" i="53"/>
  <c r="OU202" i="53"/>
  <c r="OT202" i="53"/>
  <c r="OS202" i="53"/>
  <c r="OR202" i="53"/>
  <c r="OQ202" i="53"/>
  <c r="OP202" i="53"/>
  <c r="ON202" i="53"/>
  <c r="OL202" i="53"/>
  <c r="OJ202" i="53"/>
  <c r="OG202" i="53"/>
  <c r="MH202" i="53"/>
  <c r="MG202" i="53"/>
  <c r="MF202" i="53"/>
  <c r="ME202" i="53"/>
  <c r="MD202" i="53"/>
  <c r="MC202" i="53"/>
  <c r="MB202" i="53"/>
  <c r="LO202" i="53"/>
  <c r="LN202" i="53"/>
  <c r="LM202" i="53"/>
  <c r="LL202" i="53"/>
  <c r="LK202" i="53"/>
  <c r="LJ202" i="53"/>
  <c r="LI202" i="53"/>
  <c r="LH202" i="53"/>
  <c r="LG202" i="53"/>
  <c r="LF202" i="53"/>
  <c r="LE202" i="53"/>
  <c r="LD202" i="53"/>
  <c r="LC202" i="53"/>
  <c r="LB202" i="53"/>
  <c r="LA202" i="53"/>
  <c r="KZ202" i="53"/>
  <c r="KY202" i="53"/>
  <c r="KX202" i="53"/>
  <c r="KW202" i="53"/>
  <c r="KV202" i="53"/>
  <c r="KU202" i="53"/>
  <c r="KT202" i="53"/>
  <c r="KR202" i="53"/>
  <c r="KP202" i="53"/>
  <c r="KN202" i="53"/>
  <c r="SC201" i="53"/>
  <c r="SB201" i="53"/>
  <c r="SA201" i="53"/>
  <c r="RZ201" i="53"/>
  <c r="RY201" i="53"/>
  <c r="RX201" i="53"/>
  <c r="RW201" i="53"/>
  <c r="RV201" i="53"/>
  <c r="RT201" i="53"/>
  <c r="RS201" i="53"/>
  <c r="RR201" i="53"/>
  <c r="RQ201" i="53"/>
  <c r="RP201" i="53"/>
  <c r="RO201" i="53"/>
  <c r="RN201" i="53"/>
  <c r="RM201" i="53"/>
  <c r="RL201" i="53"/>
  <c r="RI201" i="53"/>
  <c r="RH201" i="53"/>
  <c r="RG201" i="53"/>
  <c r="RF201" i="53"/>
  <c r="RE201" i="53"/>
  <c r="RD201" i="53"/>
  <c r="RC201" i="53"/>
  <c r="RB201" i="53"/>
  <c r="RA201" i="53"/>
  <c r="QZ201" i="53"/>
  <c r="QY201" i="53"/>
  <c r="QX201" i="53"/>
  <c r="QW201" i="53"/>
  <c r="QV201" i="53"/>
  <c r="QU201" i="53"/>
  <c r="QT201" i="53"/>
  <c r="QS201" i="53"/>
  <c r="QR201" i="53"/>
  <c r="QQ201" i="53"/>
  <c r="QP201" i="53"/>
  <c r="QO201" i="53"/>
  <c r="QN201" i="53"/>
  <c r="QL201" i="53"/>
  <c r="QJ201" i="53"/>
  <c r="QH201" i="53"/>
  <c r="QG201" i="53"/>
  <c r="QF201" i="53"/>
  <c r="QE201" i="53"/>
  <c r="QD201" i="53"/>
  <c r="QC201" i="53"/>
  <c r="QB201" i="53"/>
  <c r="QA201" i="53"/>
  <c r="PZ201" i="53"/>
  <c r="PY201" i="53"/>
  <c r="PX201" i="53"/>
  <c r="PN201" i="53"/>
  <c r="PK201" i="53"/>
  <c r="PJ201" i="53"/>
  <c r="PI201" i="53"/>
  <c r="PH201" i="53"/>
  <c r="PG201" i="53"/>
  <c r="PF201" i="53"/>
  <c r="PE201" i="53"/>
  <c r="PD201" i="53"/>
  <c r="PC201" i="53"/>
  <c r="PB201" i="53"/>
  <c r="PA201" i="53"/>
  <c r="OZ201" i="53"/>
  <c r="OY201" i="53"/>
  <c r="OX201" i="53"/>
  <c r="OW201" i="53"/>
  <c r="OV201" i="53"/>
  <c r="OU201" i="53"/>
  <c r="OT201" i="53"/>
  <c r="OS201" i="53"/>
  <c r="OR201" i="53"/>
  <c r="OQ201" i="53"/>
  <c r="OP201" i="53"/>
  <c r="ON201" i="53"/>
  <c r="OL201" i="53"/>
  <c r="OJ201" i="53"/>
  <c r="OG201" i="53"/>
  <c r="MH201" i="53"/>
  <c r="MG201" i="53"/>
  <c r="MF201" i="53"/>
  <c r="ME201" i="53"/>
  <c r="MD201" i="53"/>
  <c r="MC201" i="53"/>
  <c r="MB201" i="53"/>
  <c r="LO201" i="53"/>
  <c r="LN201" i="53"/>
  <c r="LM201" i="53"/>
  <c r="LL201" i="53"/>
  <c r="LK201" i="53"/>
  <c r="LJ201" i="53"/>
  <c r="LI201" i="53"/>
  <c r="LH201" i="53"/>
  <c r="LG201" i="53"/>
  <c r="LF201" i="53"/>
  <c r="LE201" i="53"/>
  <c r="LD201" i="53"/>
  <c r="LC201" i="53"/>
  <c r="LB201" i="53"/>
  <c r="LA201" i="53"/>
  <c r="KZ201" i="53"/>
  <c r="KY201" i="53"/>
  <c r="KX201" i="53"/>
  <c r="KW201" i="53"/>
  <c r="KV201" i="53"/>
  <c r="KU201" i="53"/>
  <c r="KT201" i="53"/>
  <c r="KR201" i="53"/>
  <c r="KP201" i="53"/>
  <c r="KN201" i="53"/>
  <c r="SC200" i="53"/>
  <c r="SB200" i="53"/>
  <c r="SA200" i="53"/>
  <c r="RZ200" i="53"/>
  <c r="RY200" i="53"/>
  <c r="RX200" i="53"/>
  <c r="RW200" i="53"/>
  <c r="RV200" i="53"/>
  <c r="RT200" i="53"/>
  <c r="RS200" i="53"/>
  <c r="RR200" i="53"/>
  <c r="RQ200" i="53"/>
  <c r="RP200" i="53"/>
  <c r="RO200" i="53"/>
  <c r="RN200" i="53"/>
  <c r="RM200" i="53"/>
  <c r="RL200" i="53"/>
  <c r="RI200" i="53"/>
  <c r="RH200" i="53"/>
  <c r="RG200" i="53"/>
  <c r="RF200" i="53"/>
  <c r="RE200" i="53"/>
  <c r="RD200" i="53"/>
  <c r="RC200" i="53"/>
  <c r="RB200" i="53"/>
  <c r="RA200" i="53"/>
  <c r="QZ200" i="53"/>
  <c r="QY200" i="53"/>
  <c r="QX200" i="53"/>
  <c r="QW200" i="53"/>
  <c r="QV200" i="53"/>
  <c r="QU200" i="53"/>
  <c r="QT200" i="53"/>
  <c r="QS200" i="53"/>
  <c r="QR200" i="53"/>
  <c r="QQ200" i="53"/>
  <c r="QP200" i="53"/>
  <c r="QO200" i="53"/>
  <c r="QN200" i="53"/>
  <c r="QL200" i="53"/>
  <c r="QJ200" i="53"/>
  <c r="QH200" i="53"/>
  <c r="QG200" i="53"/>
  <c r="QF200" i="53"/>
  <c r="QE200" i="53"/>
  <c r="QD200" i="53"/>
  <c r="QC200" i="53"/>
  <c r="QB200" i="53"/>
  <c r="QA200" i="53"/>
  <c r="PZ200" i="53"/>
  <c r="PY200" i="53"/>
  <c r="PX200" i="53"/>
  <c r="PN200" i="53"/>
  <c r="PK200" i="53"/>
  <c r="PJ200" i="53"/>
  <c r="PI200" i="53"/>
  <c r="PH200" i="53"/>
  <c r="PG200" i="53"/>
  <c r="PF200" i="53"/>
  <c r="PE200" i="53"/>
  <c r="PD200" i="53"/>
  <c r="PC200" i="53"/>
  <c r="PB200" i="53"/>
  <c r="PA200" i="53"/>
  <c r="OZ200" i="53"/>
  <c r="OY200" i="53"/>
  <c r="OX200" i="53"/>
  <c r="OW200" i="53"/>
  <c r="OV200" i="53"/>
  <c r="OU200" i="53"/>
  <c r="OT200" i="53"/>
  <c r="OS200" i="53"/>
  <c r="OR200" i="53"/>
  <c r="OQ200" i="53"/>
  <c r="OP200" i="53"/>
  <c r="ON200" i="53"/>
  <c r="OL200" i="53"/>
  <c r="OJ200" i="53"/>
  <c r="OG200" i="53"/>
  <c r="MH200" i="53"/>
  <c r="MG200" i="53"/>
  <c r="MF200" i="53"/>
  <c r="ME200" i="53"/>
  <c r="MD200" i="53"/>
  <c r="MC200" i="53"/>
  <c r="MB200" i="53"/>
  <c r="LO200" i="53"/>
  <c r="LN200" i="53"/>
  <c r="LM200" i="53"/>
  <c r="LL200" i="53"/>
  <c r="LK200" i="53"/>
  <c r="LJ200" i="53"/>
  <c r="LI200" i="53"/>
  <c r="LH200" i="53"/>
  <c r="LG200" i="53"/>
  <c r="LF200" i="53"/>
  <c r="LE200" i="53"/>
  <c r="LD200" i="53"/>
  <c r="LC200" i="53"/>
  <c r="LB200" i="53"/>
  <c r="LA200" i="53"/>
  <c r="KZ200" i="53"/>
  <c r="KY200" i="53"/>
  <c r="KX200" i="53"/>
  <c r="KW200" i="53"/>
  <c r="KV200" i="53"/>
  <c r="KU200" i="53"/>
  <c r="KT200" i="53"/>
  <c r="KR200" i="53"/>
  <c r="KP200" i="53"/>
  <c r="KN200" i="53"/>
  <c r="SC199" i="53"/>
  <c r="SB199" i="53"/>
  <c r="SA199" i="53"/>
  <c r="RZ199" i="53"/>
  <c r="RY199" i="53"/>
  <c r="RX199" i="53"/>
  <c r="RW199" i="53"/>
  <c r="RV199" i="53"/>
  <c r="RT199" i="53"/>
  <c r="RS199" i="53"/>
  <c r="RR199" i="53"/>
  <c r="RQ199" i="53"/>
  <c r="RP199" i="53"/>
  <c r="RO199" i="53"/>
  <c r="RN199" i="53"/>
  <c r="RM199" i="53"/>
  <c r="RL199" i="53"/>
  <c r="RI199" i="53"/>
  <c r="RH199" i="53"/>
  <c r="RG199" i="53"/>
  <c r="RF199" i="53"/>
  <c r="RE199" i="53"/>
  <c r="RD199" i="53"/>
  <c r="RC199" i="53"/>
  <c r="RB199" i="53"/>
  <c r="RA199" i="53"/>
  <c r="QZ199" i="53"/>
  <c r="QY199" i="53"/>
  <c r="QX199" i="53"/>
  <c r="QW199" i="53"/>
  <c r="QV199" i="53"/>
  <c r="QU199" i="53"/>
  <c r="QT199" i="53"/>
  <c r="QS199" i="53"/>
  <c r="QR199" i="53"/>
  <c r="QQ199" i="53"/>
  <c r="QP199" i="53"/>
  <c r="QO199" i="53"/>
  <c r="QN199" i="53"/>
  <c r="QL199" i="53"/>
  <c r="QJ199" i="53"/>
  <c r="QH199" i="53"/>
  <c r="QG199" i="53"/>
  <c r="QF199" i="53"/>
  <c r="QE199" i="53"/>
  <c r="QD199" i="53"/>
  <c r="QC199" i="53"/>
  <c r="QB199" i="53"/>
  <c r="QA199" i="53"/>
  <c r="PZ199" i="53"/>
  <c r="PY199" i="53"/>
  <c r="PX199" i="53"/>
  <c r="PN199" i="53"/>
  <c r="PK199" i="53"/>
  <c r="PJ199" i="53"/>
  <c r="PI199" i="53"/>
  <c r="PH199" i="53"/>
  <c r="PG199" i="53"/>
  <c r="PF199" i="53"/>
  <c r="PE199" i="53"/>
  <c r="PD199" i="53"/>
  <c r="PC199" i="53"/>
  <c r="PB199" i="53"/>
  <c r="PA199" i="53"/>
  <c r="OZ199" i="53"/>
  <c r="OY199" i="53"/>
  <c r="OX199" i="53"/>
  <c r="OW199" i="53"/>
  <c r="OV199" i="53"/>
  <c r="OU199" i="53"/>
  <c r="OT199" i="53"/>
  <c r="OS199" i="53"/>
  <c r="OR199" i="53"/>
  <c r="OQ199" i="53"/>
  <c r="OP199" i="53"/>
  <c r="ON199" i="53"/>
  <c r="OL199" i="53"/>
  <c r="OJ199" i="53"/>
  <c r="OG199" i="53"/>
  <c r="MH199" i="53"/>
  <c r="MG199" i="53"/>
  <c r="MF199" i="53"/>
  <c r="ME199" i="53"/>
  <c r="MD199" i="53"/>
  <c r="MC199" i="53"/>
  <c r="MB199" i="53"/>
  <c r="LO199" i="53"/>
  <c r="LN199" i="53"/>
  <c r="LM199" i="53"/>
  <c r="LL199" i="53"/>
  <c r="LK199" i="53"/>
  <c r="LJ199" i="53"/>
  <c r="LI199" i="53"/>
  <c r="LH199" i="53"/>
  <c r="LG199" i="53"/>
  <c r="LF199" i="53"/>
  <c r="LE199" i="53"/>
  <c r="LD199" i="53"/>
  <c r="LC199" i="53"/>
  <c r="LB199" i="53"/>
  <c r="LA199" i="53"/>
  <c r="KZ199" i="53"/>
  <c r="KY199" i="53"/>
  <c r="KX199" i="53"/>
  <c r="KW199" i="53"/>
  <c r="KV199" i="53"/>
  <c r="KU199" i="53"/>
  <c r="KT199" i="53"/>
  <c r="KR199" i="53"/>
  <c r="KP199" i="53"/>
  <c r="KN199" i="53"/>
  <c r="SC198" i="53"/>
  <c r="SB198" i="53"/>
  <c r="SA198" i="53"/>
  <c r="RZ198" i="53"/>
  <c r="RY198" i="53"/>
  <c r="RX198" i="53"/>
  <c r="RW198" i="53"/>
  <c r="RV198" i="53"/>
  <c r="RT198" i="53"/>
  <c r="RS198" i="53"/>
  <c r="RR198" i="53"/>
  <c r="RQ198" i="53"/>
  <c r="RP198" i="53"/>
  <c r="RO198" i="53"/>
  <c r="RN198" i="53"/>
  <c r="RM198" i="53"/>
  <c r="RL198" i="53"/>
  <c r="RI198" i="53"/>
  <c r="RH198" i="53"/>
  <c r="RG198" i="53"/>
  <c r="RF198" i="53"/>
  <c r="RE198" i="53"/>
  <c r="RD198" i="53"/>
  <c r="RC198" i="53"/>
  <c r="RB198" i="53"/>
  <c r="RA198" i="53"/>
  <c r="QZ198" i="53"/>
  <c r="QY198" i="53"/>
  <c r="QX198" i="53"/>
  <c r="QW198" i="53"/>
  <c r="QV198" i="53"/>
  <c r="QU198" i="53"/>
  <c r="QT198" i="53"/>
  <c r="QS198" i="53"/>
  <c r="QR198" i="53"/>
  <c r="QQ198" i="53"/>
  <c r="QP198" i="53"/>
  <c r="QO198" i="53"/>
  <c r="QN198" i="53"/>
  <c r="QL198" i="53"/>
  <c r="QJ198" i="53"/>
  <c r="QH198" i="53"/>
  <c r="QG198" i="53"/>
  <c r="QF198" i="53"/>
  <c r="QE198" i="53"/>
  <c r="QD198" i="53"/>
  <c r="QC198" i="53"/>
  <c r="QB198" i="53"/>
  <c r="QA198" i="53"/>
  <c r="PZ198" i="53"/>
  <c r="PY198" i="53"/>
  <c r="PX198" i="53"/>
  <c r="PN198" i="53"/>
  <c r="PK198" i="53"/>
  <c r="PJ198" i="53"/>
  <c r="PI198" i="53"/>
  <c r="PH198" i="53"/>
  <c r="PG198" i="53"/>
  <c r="PF198" i="53"/>
  <c r="PE198" i="53"/>
  <c r="PD198" i="53"/>
  <c r="PC198" i="53"/>
  <c r="PB198" i="53"/>
  <c r="PA198" i="53"/>
  <c r="OZ198" i="53"/>
  <c r="OY198" i="53"/>
  <c r="OX198" i="53"/>
  <c r="OW198" i="53"/>
  <c r="OV198" i="53"/>
  <c r="OU198" i="53"/>
  <c r="OT198" i="53"/>
  <c r="OS198" i="53"/>
  <c r="OR198" i="53"/>
  <c r="OQ198" i="53"/>
  <c r="OP198" i="53"/>
  <c r="ON198" i="53"/>
  <c r="OL198" i="53"/>
  <c r="OJ198" i="53"/>
  <c r="OG198" i="53"/>
  <c r="MH198" i="53"/>
  <c r="MG198" i="53"/>
  <c r="MF198" i="53"/>
  <c r="ME198" i="53"/>
  <c r="MD198" i="53"/>
  <c r="MC198" i="53"/>
  <c r="MB198" i="53"/>
  <c r="LO198" i="53"/>
  <c r="LN198" i="53"/>
  <c r="LM198" i="53"/>
  <c r="LL198" i="53"/>
  <c r="LK198" i="53"/>
  <c r="LJ198" i="53"/>
  <c r="LI198" i="53"/>
  <c r="LH198" i="53"/>
  <c r="LG198" i="53"/>
  <c r="LF198" i="53"/>
  <c r="LE198" i="53"/>
  <c r="LD198" i="53"/>
  <c r="LC198" i="53"/>
  <c r="LB198" i="53"/>
  <c r="LA198" i="53"/>
  <c r="KZ198" i="53"/>
  <c r="KY198" i="53"/>
  <c r="KX198" i="53"/>
  <c r="KW198" i="53"/>
  <c r="KV198" i="53"/>
  <c r="KU198" i="53"/>
  <c r="KT198" i="53"/>
  <c r="KR198" i="53"/>
  <c r="KP198" i="53"/>
  <c r="KN198" i="53"/>
  <c r="SC197" i="53"/>
  <c r="SB197" i="53"/>
  <c r="SA197" i="53"/>
  <c r="RZ197" i="53"/>
  <c r="RY197" i="53"/>
  <c r="RX197" i="53"/>
  <c r="RW197" i="53"/>
  <c r="RV197" i="53"/>
  <c r="RT197" i="53"/>
  <c r="RS197" i="53"/>
  <c r="RR197" i="53"/>
  <c r="RQ197" i="53"/>
  <c r="RP197" i="53"/>
  <c r="RO197" i="53"/>
  <c r="RN197" i="53"/>
  <c r="RM197" i="53"/>
  <c r="RL197" i="53"/>
  <c r="RI197" i="53"/>
  <c r="RH197" i="53"/>
  <c r="RG197" i="53"/>
  <c r="RF197" i="53"/>
  <c r="RE197" i="53"/>
  <c r="RD197" i="53"/>
  <c r="RC197" i="53"/>
  <c r="RB197" i="53"/>
  <c r="RA197" i="53"/>
  <c r="QZ197" i="53"/>
  <c r="QY197" i="53"/>
  <c r="QX197" i="53"/>
  <c r="QW197" i="53"/>
  <c r="QV197" i="53"/>
  <c r="QU197" i="53"/>
  <c r="QT197" i="53"/>
  <c r="QS197" i="53"/>
  <c r="QR197" i="53"/>
  <c r="QQ197" i="53"/>
  <c r="QP197" i="53"/>
  <c r="QO197" i="53"/>
  <c r="QN197" i="53"/>
  <c r="QL197" i="53"/>
  <c r="QJ197" i="53"/>
  <c r="QH197" i="53"/>
  <c r="QG197" i="53"/>
  <c r="QF197" i="53"/>
  <c r="QE197" i="53"/>
  <c r="QD197" i="53"/>
  <c r="QC197" i="53"/>
  <c r="QB197" i="53"/>
  <c r="QA197" i="53"/>
  <c r="PZ197" i="53"/>
  <c r="PY197" i="53"/>
  <c r="PX197" i="53"/>
  <c r="PN197" i="53"/>
  <c r="PK197" i="53"/>
  <c r="PJ197" i="53"/>
  <c r="PI197" i="53"/>
  <c r="PH197" i="53"/>
  <c r="PG197" i="53"/>
  <c r="PF197" i="53"/>
  <c r="PE197" i="53"/>
  <c r="PD197" i="53"/>
  <c r="PC197" i="53"/>
  <c r="PB197" i="53"/>
  <c r="PA197" i="53"/>
  <c r="OZ197" i="53"/>
  <c r="OY197" i="53"/>
  <c r="OX197" i="53"/>
  <c r="OW197" i="53"/>
  <c r="OV197" i="53"/>
  <c r="OU197" i="53"/>
  <c r="OT197" i="53"/>
  <c r="OS197" i="53"/>
  <c r="OR197" i="53"/>
  <c r="OQ197" i="53"/>
  <c r="OP197" i="53"/>
  <c r="ON197" i="53"/>
  <c r="OL197" i="53"/>
  <c r="OJ197" i="53"/>
  <c r="OG197" i="53"/>
  <c r="MH197" i="53"/>
  <c r="MG197" i="53"/>
  <c r="MF197" i="53"/>
  <c r="ME197" i="53"/>
  <c r="MD197" i="53"/>
  <c r="MC197" i="53"/>
  <c r="MB197" i="53"/>
  <c r="LO197" i="53"/>
  <c r="LN197" i="53"/>
  <c r="LM197" i="53"/>
  <c r="LL197" i="53"/>
  <c r="LK197" i="53"/>
  <c r="LJ197" i="53"/>
  <c r="LI197" i="53"/>
  <c r="LH197" i="53"/>
  <c r="LG197" i="53"/>
  <c r="LF197" i="53"/>
  <c r="LE197" i="53"/>
  <c r="LD197" i="53"/>
  <c r="LC197" i="53"/>
  <c r="LB197" i="53"/>
  <c r="LA197" i="53"/>
  <c r="KZ197" i="53"/>
  <c r="KY197" i="53"/>
  <c r="KX197" i="53"/>
  <c r="KW197" i="53"/>
  <c r="KV197" i="53"/>
  <c r="KU197" i="53"/>
  <c r="KT197" i="53"/>
  <c r="KR197" i="53"/>
  <c r="KP197" i="53"/>
  <c r="KN197" i="53"/>
  <c r="SC196" i="53"/>
  <c r="SB196" i="53"/>
  <c r="SA196" i="53"/>
  <c r="RZ196" i="53"/>
  <c r="RY196" i="53"/>
  <c r="RX196" i="53"/>
  <c r="RW196" i="53"/>
  <c r="RV196" i="53"/>
  <c r="RT196" i="53"/>
  <c r="RS196" i="53"/>
  <c r="RR196" i="53"/>
  <c r="RQ196" i="53"/>
  <c r="RP196" i="53"/>
  <c r="RO196" i="53"/>
  <c r="RN196" i="53"/>
  <c r="RM196" i="53"/>
  <c r="RL196" i="53"/>
  <c r="RI196" i="53"/>
  <c r="RH196" i="53"/>
  <c r="RG196" i="53"/>
  <c r="RF196" i="53"/>
  <c r="RE196" i="53"/>
  <c r="RD196" i="53"/>
  <c r="RC196" i="53"/>
  <c r="RB196" i="53"/>
  <c r="RA196" i="53"/>
  <c r="QZ196" i="53"/>
  <c r="QY196" i="53"/>
  <c r="QX196" i="53"/>
  <c r="QW196" i="53"/>
  <c r="QV196" i="53"/>
  <c r="QU196" i="53"/>
  <c r="QT196" i="53"/>
  <c r="QS196" i="53"/>
  <c r="QR196" i="53"/>
  <c r="QQ196" i="53"/>
  <c r="QP196" i="53"/>
  <c r="QO196" i="53"/>
  <c r="QN196" i="53"/>
  <c r="QL196" i="53"/>
  <c r="QJ196" i="53"/>
  <c r="QH196" i="53"/>
  <c r="QG196" i="53"/>
  <c r="QF196" i="53"/>
  <c r="QE196" i="53"/>
  <c r="QD196" i="53"/>
  <c r="QC196" i="53"/>
  <c r="QB196" i="53"/>
  <c r="QA196" i="53"/>
  <c r="PZ196" i="53"/>
  <c r="PY196" i="53"/>
  <c r="PX196" i="53"/>
  <c r="PN196" i="53"/>
  <c r="PK196" i="53"/>
  <c r="PJ196" i="53"/>
  <c r="PI196" i="53"/>
  <c r="PH196" i="53"/>
  <c r="PG196" i="53"/>
  <c r="PF196" i="53"/>
  <c r="PE196" i="53"/>
  <c r="PD196" i="53"/>
  <c r="PC196" i="53"/>
  <c r="PB196" i="53"/>
  <c r="PA196" i="53"/>
  <c r="OZ196" i="53"/>
  <c r="OY196" i="53"/>
  <c r="OX196" i="53"/>
  <c r="OW196" i="53"/>
  <c r="OV196" i="53"/>
  <c r="OU196" i="53"/>
  <c r="OT196" i="53"/>
  <c r="OS196" i="53"/>
  <c r="OR196" i="53"/>
  <c r="OQ196" i="53"/>
  <c r="OP196" i="53"/>
  <c r="ON196" i="53"/>
  <c r="OL196" i="53"/>
  <c r="OJ196" i="53"/>
  <c r="OG196" i="53"/>
  <c r="MH196" i="53"/>
  <c r="MG196" i="53"/>
  <c r="MF196" i="53"/>
  <c r="ME196" i="53"/>
  <c r="MD196" i="53"/>
  <c r="MC196" i="53"/>
  <c r="MB196" i="53"/>
  <c r="LO196" i="53"/>
  <c r="LN196" i="53"/>
  <c r="LM196" i="53"/>
  <c r="LL196" i="53"/>
  <c r="LK196" i="53"/>
  <c r="LJ196" i="53"/>
  <c r="LI196" i="53"/>
  <c r="LH196" i="53"/>
  <c r="LG196" i="53"/>
  <c r="LF196" i="53"/>
  <c r="LE196" i="53"/>
  <c r="LD196" i="53"/>
  <c r="LC196" i="53"/>
  <c r="LB196" i="53"/>
  <c r="LA196" i="53"/>
  <c r="KZ196" i="53"/>
  <c r="KY196" i="53"/>
  <c r="KX196" i="53"/>
  <c r="KW196" i="53"/>
  <c r="KV196" i="53"/>
  <c r="KU196" i="53"/>
  <c r="KT196" i="53"/>
  <c r="KR196" i="53"/>
  <c r="KP196" i="53"/>
  <c r="KN196" i="53"/>
  <c r="SC195" i="53"/>
  <c r="SB195" i="53"/>
  <c r="SA195" i="53"/>
  <c r="RZ195" i="53"/>
  <c r="RY195" i="53"/>
  <c r="RX195" i="53"/>
  <c r="RW195" i="53"/>
  <c r="RV195" i="53"/>
  <c r="RT195" i="53"/>
  <c r="RS195" i="53"/>
  <c r="RR195" i="53"/>
  <c r="RQ195" i="53"/>
  <c r="RP195" i="53"/>
  <c r="RO195" i="53"/>
  <c r="RN195" i="53"/>
  <c r="RM195" i="53"/>
  <c r="RL195" i="53"/>
  <c r="RI195" i="53"/>
  <c r="RH195" i="53"/>
  <c r="RG195" i="53"/>
  <c r="RF195" i="53"/>
  <c r="RE195" i="53"/>
  <c r="RD195" i="53"/>
  <c r="RC195" i="53"/>
  <c r="RB195" i="53"/>
  <c r="RA195" i="53"/>
  <c r="QZ195" i="53"/>
  <c r="QY195" i="53"/>
  <c r="QX195" i="53"/>
  <c r="QW195" i="53"/>
  <c r="QV195" i="53"/>
  <c r="QU195" i="53"/>
  <c r="QT195" i="53"/>
  <c r="QS195" i="53"/>
  <c r="QR195" i="53"/>
  <c r="QQ195" i="53"/>
  <c r="QP195" i="53"/>
  <c r="QO195" i="53"/>
  <c r="QN195" i="53"/>
  <c r="QL195" i="53"/>
  <c r="QJ195" i="53"/>
  <c r="QH195" i="53"/>
  <c r="QG195" i="53"/>
  <c r="QF195" i="53"/>
  <c r="QE195" i="53"/>
  <c r="QD195" i="53"/>
  <c r="QC195" i="53"/>
  <c r="QB195" i="53"/>
  <c r="QA195" i="53"/>
  <c r="PZ195" i="53"/>
  <c r="PY195" i="53"/>
  <c r="PX195" i="53"/>
  <c r="PN195" i="53"/>
  <c r="PK195" i="53"/>
  <c r="PJ195" i="53"/>
  <c r="PI195" i="53"/>
  <c r="PH195" i="53"/>
  <c r="PG195" i="53"/>
  <c r="PF195" i="53"/>
  <c r="PE195" i="53"/>
  <c r="PD195" i="53"/>
  <c r="PC195" i="53"/>
  <c r="PB195" i="53"/>
  <c r="PA195" i="53"/>
  <c r="OZ195" i="53"/>
  <c r="OY195" i="53"/>
  <c r="OX195" i="53"/>
  <c r="OW195" i="53"/>
  <c r="OV195" i="53"/>
  <c r="OU195" i="53"/>
  <c r="OT195" i="53"/>
  <c r="OS195" i="53"/>
  <c r="OR195" i="53"/>
  <c r="OQ195" i="53"/>
  <c r="OP195" i="53"/>
  <c r="ON195" i="53"/>
  <c r="OL195" i="53"/>
  <c r="OJ195" i="53"/>
  <c r="OG195" i="53"/>
  <c r="MH195" i="53"/>
  <c r="MG195" i="53"/>
  <c r="MF195" i="53"/>
  <c r="ME195" i="53"/>
  <c r="MD195" i="53"/>
  <c r="MC195" i="53"/>
  <c r="MB195" i="53"/>
  <c r="LO195" i="53"/>
  <c r="LN195" i="53"/>
  <c r="LM195" i="53"/>
  <c r="LL195" i="53"/>
  <c r="LK195" i="53"/>
  <c r="LJ195" i="53"/>
  <c r="LI195" i="53"/>
  <c r="LH195" i="53"/>
  <c r="LG195" i="53"/>
  <c r="LF195" i="53"/>
  <c r="LE195" i="53"/>
  <c r="LD195" i="53"/>
  <c r="LC195" i="53"/>
  <c r="LB195" i="53"/>
  <c r="LA195" i="53"/>
  <c r="KZ195" i="53"/>
  <c r="KY195" i="53"/>
  <c r="KX195" i="53"/>
  <c r="KW195" i="53"/>
  <c r="KV195" i="53"/>
  <c r="KU195" i="53"/>
  <c r="KT195" i="53"/>
  <c r="KR195" i="53"/>
  <c r="KP195" i="53"/>
  <c r="KN195" i="53"/>
  <c r="SC194" i="53"/>
  <c r="SB194" i="53"/>
  <c r="SA194" i="53"/>
  <c r="RZ194" i="53"/>
  <c r="RY194" i="53"/>
  <c r="RX194" i="53"/>
  <c r="RW194" i="53"/>
  <c r="RV194" i="53"/>
  <c r="RT194" i="53"/>
  <c r="RS194" i="53"/>
  <c r="RR194" i="53"/>
  <c r="RQ194" i="53"/>
  <c r="RP194" i="53"/>
  <c r="RO194" i="53"/>
  <c r="RN194" i="53"/>
  <c r="RM194" i="53"/>
  <c r="RL194" i="53"/>
  <c r="RI194" i="53"/>
  <c r="RH194" i="53"/>
  <c r="RG194" i="53"/>
  <c r="RF194" i="53"/>
  <c r="RE194" i="53"/>
  <c r="RD194" i="53"/>
  <c r="RC194" i="53"/>
  <c r="RB194" i="53"/>
  <c r="RA194" i="53"/>
  <c r="QZ194" i="53"/>
  <c r="QY194" i="53"/>
  <c r="QX194" i="53"/>
  <c r="QW194" i="53"/>
  <c r="QV194" i="53"/>
  <c r="QU194" i="53"/>
  <c r="QT194" i="53"/>
  <c r="QS194" i="53"/>
  <c r="QR194" i="53"/>
  <c r="QQ194" i="53"/>
  <c r="QP194" i="53"/>
  <c r="QO194" i="53"/>
  <c r="QN194" i="53"/>
  <c r="QL194" i="53"/>
  <c r="QJ194" i="53"/>
  <c r="QH194" i="53"/>
  <c r="QG194" i="53"/>
  <c r="QF194" i="53"/>
  <c r="QE194" i="53"/>
  <c r="QD194" i="53"/>
  <c r="QC194" i="53"/>
  <c r="QB194" i="53"/>
  <c r="QA194" i="53"/>
  <c r="PZ194" i="53"/>
  <c r="PY194" i="53"/>
  <c r="PX194" i="53"/>
  <c r="PN194" i="53"/>
  <c r="PK194" i="53"/>
  <c r="PJ194" i="53"/>
  <c r="PI194" i="53"/>
  <c r="PH194" i="53"/>
  <c r="PG194" i="53"/>
  <c r="PF194" i="53"/>
  <c r="PE194" i="53"/>
  <c r="PD194" i="53"/>
  <c r="PC194" i="53"/>
  <c r="PB194" i="53"/>
  <c r="PA194" i="53"/>
  <c r="OZ194" i="53"/>
  <c r="OY194" i="53"/>
  <c r="OX194" i="53"/>
  <c r="OW194" i="53"/>
  <c r="OV194" i="53"/>
  <c r="OU194" i="53"/>
  <c r="OT194" i="53"/>
  <c r="OS194" i="53"/>
  <c r="OR194" i="53"/>
  <c r="OQ194" i="53"/>
  <c r="OP194" i="53"/>
  <c r="ON194" i="53"/>
  <c r="OL194" i="53"/>
  <c r="OJ194" i="53"/>
  <c r="OG194" i="53"/>
  <c r="MH194" i="53"/>
  <c r="MG194" i="53"/>
  <c r="MF194" i="53"/>
  <c r="ME194" i="53"/>
  <c r="MD194" i="53"/>
  <c r="MC194" i="53"/>
  <c r="MB194" i="53"/>
  <c r="LO194" i="53"/>
  <c r="LN194" i="53"/>
  <c r="LM194" i="53"/>
  <c r="LL194" i="53"/>
  <c r="LK194" i="53"/>
  <c r="LJ194" i="53"/>
  <c r="LI194" i="53"/>
  <c r="LH194" i="53"/>
  <c r="LG194" i="53"/>
  <c r="LF194" i="53"/>
  <c r="LE194" i="53"/>
  <c r="LD194" i="53"/>
  <c r="LC194" i="53"/>
  <c r="LB194" i="53"/>
  <c r="LA194" i="53"/>
  <c r="KZ194" i="53"/>
  <c r="KY194" i="53"/>
  <c r="KX194" i="53"/>
  <c r="KW194" i="53"/>
  <c r="KV194" i="53"/>
  <c r="KU194" i="53"/>
  <c r="KT194" i="53"/>
  <c r="KR194" i="53"/>
  <c r="KP194" i="53"/>
  <c r="KN194" i="53"/>
  <c r="SC193" i="53"/>
  <c r="SB193" i="53"/>
  <c r="SA193" i="53"/>
  <c r="RZ193" i="53"/>
  <c r="RY193" i="53"/>
  <c r="RX193" i="53"/>
  <c r="RW193" i="53"/>
  <c r="RV193" i="53"/>
  <c r="RT193" i="53"/>
  <c r="RS193" i="53"/>
  <c r="RR193" i="53"/>
  <c r="RQ193" i="53"/>
  <c r="RP193" i="53"/>
  <c r="RO193" i="53"/>
  <c r="RN193" i="53"/>
  <c r="RM193" i="53"/>
  <c r="RL193" i="53"/>
  <c r="RI193" i="53"/>
  <c r="RH193" i="53"/>
  <c r="RG193" i="53"/>
  <c r="RF193" i="53"/>
  <c r="RE193" i="53"/>
  <c r="RD193" i="53"/>
  <c r="RC193" i="53"/>
  <c r="RB193" i="53"/>
  <c r="RA193" i="53"/>
  <c r="QZ193" i="53"/>
  <c r="QY193" i="53"/>
  <c r="QX193" i="53"/>
  <c r="QW193" i="53"/>
  <c r="QV193" i="53"/>
  <c r="QU193" i="53"/>
  <c r="QT193" i="53"/>
  <c r="QS193" i="53"/>
  <c r="QR193" i="53"/>
  <c r="QQ193" i="53"/>
  <c r="QP193" i="53"/>
  <c r="QO193" i="53"/>
  <c r="QN193" i="53"/>
  <c r="QL193" i="53"/>
  <c r="QJ193" i="53"/>
  <c r="QH193" i="53"/>
  <c r="QG193" i="53"/>
  <c r="QF193" i="53"/>
  <c r="QE193" i="53"/>
  <c r="QD193" i="53"/>
  <c r="QC193" i="53"/>
  <c r="QB193" i="53"/>
  <c r="QA193" i="53"/>
  <c r="PZ193" i="53"/>
  <c r="PY193" i="53"/>
  <c r="PX193" i="53"/>
  <c r="PN193" i="53"/>
  <c r="PK193" i="53"/>
  <c r="PJ193" i="53"/>
  <c r="PI193" i="53"/>
  <c r="PH193" i="53"/>
  <c r="PG193" i="53"/>
  <c r="PF193" i="53"/>
  <c r="PE193" i="53"/>
  <c r="PD193" i="53"/>
  <c r="PC193" i="53"/>
  <c r="PB193" i="53"/>
  <c r="PA193" i="53"/>
  <c r="OZ193" i="53"/>
  <c r="OY193" i="53"/>
  <c r="OX193" i="53"/>
  <c r="OW193" i="53"/>
  <c r="OV193" i="53"/>
  <c r="OU193" i="53"/>
  <c r="OT193" i="53"/>
  <c r="OS193" i="53"/>
  <c r="OR193" i="53"/>
  <c r="OQ193" i="53"/>
  <c r="OP193" i="53"/>
  <c r="ON193" i="53"/>
  <c r="OL193" i="53"/>
  <c r="OJ193" i="53"/>
  <c r="OG193" i="53"/>
  <c r="MH193" i="53"/>
  <c r="MG193" i="53"/>
  <c r="MF193" i="53"/>
  <c r="ME193" i="53"/>
  <c r="MD193" i="53"/>
  <c r="MC193" i="53"/>
  <c r="MB193" i="53"/>
  <c r="LO193" i="53"/>
  <c r="LN193" i="53"/>
  <c r="LM193" i="53"/>
  <c r="LL193" i="53"/>
  <c r="LK193" i="53"/>
  <c r="LJ193" i="53"/>
  <c r="LI193" i="53"/>
  <c r="LH193" i="53"/>
  <c r="LG193" i="53"/>
  <c r="LF193" i="53"/>
  <c r="LE193" i="53"/>
  <c r="LD193" i="53"/>
  <c r="LC193" i="53"/>
  <c r="LB193" i="53"/>
  <c r="LA193" i="53"/>
  <c r="KZ193" i="53"/>
  <c r="KY193" i="53"/>
  <c r="KX193" i="53"/>
  <c r="KW193" i="53"/>
  <c r="KV193" i="53"/>
  <c r="KU193" i="53"/>
  <c r="KT193" i="53"/>
  <c r="KR193" i="53"/>
  <c r="KP193" i="53"/>
  <c r="KN193" i="53"/>
  <c r="SC192" i="53"/>
  <c r="SB192" i="53"/>
  <c r="SA192" i="53"/>
  <c r="RZ192" i="53"/>
  <c r="RY192" i="53"/>
  <c r="RX192" i="53"/>
  <c r="RW192" i="53"/>
  <c r="RV192" i="53"/>
  <c r="RT192" i="53"/>
  <c r="RS192" i="53"/>
  <c r="RR192" i="53"/>
  <c r="RQ192" i="53"/>
  <c r="RP192" i="53"/>
  <c r="RO192" i="53"/>
  <c r="RN192" i="53"/>
  <c r="RM192" i="53"/>
  <c r="RL192" i="53"/>
  <c r="RI192" i="53"/>
  <c r="RH192" i="53"/>
  <c r="RG192" i="53"/>
  <c r="RF192" i="53"/>
  <c r="RE192" i="53"/>
  <c r="RD192" i="53"/>
  <c r="RC192" i="53"/>
  <c r="RB192" i="53"/>
  <c r="RA192" i="53"/>
  <c r="QZ192" i="53"/>
  <c r="QY192" i="53"/>
  <c r="QX192" i="53"/>
  <c r="QW192" i="53"/>
  <c r="QV192" i="53"/>
  <c r="QU192" i="53"/>
  <c r="QT192" i="53"/>
  <c r="QS192" i="53"/>
  <c r="QR192" i="53"/>
  <c r="QQ192" i="53"/>
  <c r="QP192" i="53"/>
  <c r="QO192" i="53"/>
  <c r="QN192" i="53"/>
  <c r="QL192" i="53"/>
  <c r="QJ192" i="53"/>
  <c r="QH192" i="53"/>
  <c r="QG192" i="53"/>
  <c r="QF192" i="53"/>
  <c r="QE192" i="53"/>
  <c r="QD192" i="53"/>
  <c r="QC192" i="53"/>
  <c r="QB192" i="53"/>
  <c r="QA192" i="53"/>
  <c r="PZ192" i="53"/>
  <c r="PY192" i="53"/>
  <c r="PX192" i="53"/>
  <c r="PN192" i="53"/>
  <c r="PK192" i="53"/>
  <c r="PJ192" i="53"/>
  <c r="PI192" i="53"/>
  <c r="PH192" i="53"/>
  <c r="PG192" i="53"/>
  <c r="PF192" i="53"/>
  <c r="PE192" i="53"/>
  <c r="PD192" i="53"/>
  <c r="PC192" i="53"/>
  <c r="PB192" i="53"/>
  <c r="PA192" i="53"/>
  <c r="OZ192" i="53"/>
  <c r="OY192" i="53"/>
  <c r="OX192" i="53"/>
  <c r="OW192" i="53"/>
  <c r="OV192" i="53"/>
  <c r="OU192" i="53"/>
  <c r="OT192" i="53"/>
  <c r="OS192" i="53"/>
  <c r="OR192" i="53"/>
  <c r="OQ192" i="53"/>
  <c r="OP192" i="53"/>
  <c r="ON192" i="53"/>
  <c r="OL192" i="53"/>
  <c r="OJ192" i="53"/>
  <c r="OG192" i="53"/>
  <c r="MH192" i="53"/>
  <c r="MG192" i="53"/>
  <c r="MF192" i="53"/>
  <c r="ME192" i="53"/>
  <c r="MD192" i="53"/>
  <c r="MC192" i="53"/>
  <c r="MB192" i="53"/>
  <c r="LO192" i="53"/>
  <c r="LN192" i="53"/>
  <c r="LM192" i="53"/>
  <c r="LL192" i="53"/>
  <c r="LK192" i="53"/>
  <c r="LJ192" i="53"/>
  <c r="LI192" i="53"/>
  <c r="LH192" i="53"/>
  <c r="LG192" i="53"/>
  <c r="LF192" i="53"/>
  <c r="LE192" i="53"/>
  <c r="LD192" i="53"/>
  <c r="LC192" i="53"/>
  <c r="LB192" i="53"/>
  <c r="LA192" i="53"/>
  <c r="KZ192" i="53"/>
  <c r="KY192" i="53"/>
  <c r="KX192" i="53"/>
  <c r="KW192" i="53"/>
  <c r="KV192" i="53"/>
  <c r="KU192" i="53"/>
  <c r="KT192" i="53"/>
  <c r="KR192" i="53"/>
  <c r="KP192" i="53"/>
  <c r="KN192" i="53"/>
  <c r="SC191" i="53"/>
  <c r="SB191" i="53"/>
  <c r="SA191" i="53"/>
  <c r="RZ191" i="53"/>
  <c r="RY191" i="53"/>
  <c r="RX191" i="53"/>
  <c r="RW191" i="53"/>
  <c r="RV191" i="53"/>
  <c r="RT191" i="53"/>
  <c r="RS191" i="53"/>
  <c r="RR191" i="53"/>
  <c r="RQ191" i="53"/>
  <c r="RP191" i="53"/>
  <c r="RO191" i="53"/>
  <c r="RN191" i="53"/>
  <c r="RM191" i="53"/>
  <c r="RL191" i="53"/>
  <c r="RI191" i="53"/>
  <c r="RH191" i="53"/>
  <c r="RG191" i="53"/>
  <c r="RF191" i="53"/>
  <c r="RE191" i="53"/>
  <c r="RD191" i="53"/>
  <c r="RC191" i="53"/>
  <c r="RB191" i="53"/>
  <c r="RA191" i="53"/>
  <c r="QZ191" i="53"/>
  <c r="QY191" i="53"/>
  <c r="QX191" i="53"/>
  <c r="QW191" i="53"/>
  <c r="QV191" i="53"/>
  <c r="QU191" i="53"/>
  <c r="QT191" i="53"/>
  <c r="QS191" i="53"/>
  <c r="QR191" i="53"/>
  <c r="QQ191" i="53"/>
  <c r="QP191" i="53"/>
  <c r="QO191" i="53"/>
  <c r="QN191" i="53"/>
  <c r="QL191" i="53"/>
  <c r="QJ191" i="53"/>
  <c r="QH191" i="53"/>
  <c r="QG191" i="53"/>
  <c r="QF191" i="53"/>
  <c r="QE191" i="53"/>
  <c r="QD191" i="53"/>
  <c r="QC191" i="53"/>
  <c r="QB191" i="53"/>
  <c r="QA191" i="53"/>
  <c r="PZ191" i="53"/>
  <c r="PY191" i="53"/>
  <c r="PX191" i="53"/>
  <c r="PN191" i="53"/>
  <c r="PK191" i="53"/>
  <c r="PJ191" i="53"/>
  <c r="PI191" i="53"/>
  <c r="PH191" i="53"/>
  <c r="PG191" i="53"/>
  <c r="PF191" i="53"/>
  <c r="PE191" i="53"/>
  <c r="PD191" i="53"/>
  <c r="PC191" i="53"/>
  <c r="PB191" i="53"/>
  <c r="PA191" i="53"/>
  <c r="OZ191" i="53"/>
  <c r="OY191" i="53"/>
  <c r="OX191" i="53"/>
  <c r="OW191" i="53"/>
  <c r="OV191" i="53"/>
  <c r="OU191" i="53"/>
  <c r="OT191" i="53"/>
  <c r="OS191" i="53"/>
  <c r="OR191" i="53"/>
  <c r="OQ191" i="53"/>
  <c r="OP191" i="53"/>
  <c r="ON191" i="53"/>
  <c r="OL191" i="53"/>
  <c r="OJ191" i="53"/>
  <c r="OG191" i="53"/>
  <c r="MH191" i="53"/>
  <c r="MG191" i="53"/>
  <c r="MF191" i="53"/>
  <c r="ME191" i="53"/>
  <c r="MD191" i="53"/>
  <c r="MC191" i="53"/>
  <c r="MB191" i="53"/>
  <c r="LO191" i="53"/>
  <c r="LN191" i="53"/>
  <c r="LM191" i="53"/>
  <c r="LL191" i="53"/>
  <c r="LK191" i="53"/>
  <c r="LJ191" i="53"/>
  <c r="LI191" i="53"/>
  <c r="LH191" i="53"/>
  <c r="LG191" i="53"/>
  <c r="LF191" i="53"/>
  <c r="LE191" i="53"/>
  <c r="LD191" i="53"/>
  <c r="LC191" i="53"/>
  <c r="LB191" i="53"/>
  <c r="LA191" i="53"/>
  <c r="KZ191" i="53"/>
  <c r="KY191" i="53"/>
  <c r="KX191" i="53"/>
  <c r="KW191" i="53"/>
  <c r="KV191" i="53"/>
  <c r="KU191" i="53"/>
  <c r="KT191" i="53"/>
  <c r="KR191" i="53"/>
  <c r="KP191" i="53"/>
  <c r="KN191" i="53"/>
  <c r="SC190" i="53"/>
  <c r="SB190" i="53"/>
  <c r="SA190" i="53"/>
  <c r="RZ190" i="53"/>
  <c r="RY190" i="53"/>
  <c r="RX190" i="53"/>
  <c r="RW190" i="53"/>
  <c r="RV190" i="53"/>
  <c r="RT190" i="53"/>
  <c r="RS190" i="53"/>
  <c r="RR190" i="53"/>
  <c r="RQ190" i="53"/>
  <c r="RP190" i="53"/>
  <c r="RO190" i="53"/>
  <c r="RN190" i="53"/>
  <c r="RM190" i="53"/>
  <c r="RL190" i="53"/>
  <c r="RI190" i="53"/>
  <c r="RH190" i="53"/>
  <c r="RG190" i="53"/>
  <c r="RF190" i="53"/>
  <c r="RE190" i="53"/>
  <c r="RD190" i="53"/>
  <c r="RC190" i="53"/>
  <c r="RB190" i="53"/>
  <c r="RA190" i="53"/>
  <c r="QZ190" i="53"/>
  <c r="QY190" i="53"/>
  <c r="QX190" i="53"/>
  <c r="QW190" i="53"/>
  <c r="QV190" i="53"/>
  <c r="QU190" i="53"/>
  <c r="QT190" i="53"/>
  <c r="QS190" i="53"/>
  <c r="QR190" i="53"/>
  <c r="QQ190" i="53"/>
  <c r="QP190" i="53"/>
  <c r="QO190" i="53"/>
  <c r="QN190" i="53"/>
  <c r="QL190" i="53"/>
  <c r="QJ190" i="53"/>
  <c r="QH190" i="53"/>
  <c r="QG190" i="53"/>
  <c r="QF190" i="53"/>
  <c r="QE190" i="53"/>
  <c r="QD190" i="53"/>
  <c r="QC190" i="53"/>
  <c r="QB190" i="53"/>
  <c r="QA190" i="53"/>
  <c r="PZ190" i="53"/>
  <c r="PY190" i="53"/>
  <c r="PX190" i="53"/>
  <c r="PN190" i="53"/>
  <c r="PK190" i="53"/>
  <c r="PJ190" i="53"/>
  <c r="PI190" i="53"/>
  <c r="PH190" i="53"/>
  <c r="PG190" i="53"/>
  <c r="PF190" i="53"/>
  <c r="PE190" i="53"/>
  <c r="PD190" i="53"/>
  <c r="PC190" i="53"/>
  <c r="PB190" i="53"/>
  <c r="PA190" i="53"/>
  <c r="OZ190" i="53"/>
  <c r="OY190" i="53"/>
  <c r="OX190" i="53"/>
  <c r="OW190" i="53"/>
  <c r="OV190" i="53"/>
  <c r="OU190" i="53"/>
  <c r="OT190" i="53"/>
  <c r="OS190" i="53"/>
  <c r="OR190" i="53"/>
  <c r="OQ190" i="53"/>
  <c r="OP190" i="53"/>
  <c r="ON190" i="53"/>
  <c r="OL190" i="53"/>
  <c r="OJ190" i="53"/>
  <c r="OG190" i="53"/>
  <c r="MH190" i="53"/>
  <c r="MG190" i="53"/>
  <c r="MF190" i="53"/>
  <c r="ME190" i="53"/>
  <c r="MD190" i="53"/>
  <c r="MC190" i="53"/>
  <c r="MB190" i="53"/>
  <c r="LO190" i="53"/>
  <c r="LN190" i="53"/>
  <c r="LM190" i="53"/>
  <c r="LL190" i="53"/>
  <c r="LK190" i="53"/>
  <c r="LJ190" i="53"/>
  <c r="LI190" i="53"/>
  <c r="LH190" i="53"/>
  <c r="LG190" i="53"/>
  <c r="LF190" i="53"/>
  <c r="LE190" i="53"/>
  <c r="LD190" i="53"/>
  <c r="LC190" i="53"/>
  <c r="LB190" i="53"/>
  <c r="LA190" i="53"/>
  <c r="KZ190" i="53"/>
  <c r="KY190" i="53"/>
  <c r="KX190" i="53"/>
  <c r="KW190" i="53"/>
  <c r="KV190" i="53"/>
  <c r="KU190" i="53"/>
  <c r="KT190" i="53"/>
  <c r="KR190" i="53"/>
  <c r="KP190" i="53"/>
  <c r="KN190" i="53"/>
  <c r="SC189" i="53"/>
  <c r="SB189" i="53"/>
  <c r="SA189" i="53"/>
  <c r="RZ189" i="53"/>
  <c r="RY189" i="53"/>
  <c r="RX189" i="53"/>
  <c r="RW189" i="53"/>
  <c r="RV189" i="53"/>
  <c r="RT189" i="53"/>
  <c r="RS189" i="53"/>
  <c r="RR189" i="53"/>
  <c r="RQ189" i="53"/>
  <c r="RP189" i="53"/>
  <c r="RO189" i="53"/>
  <c r="RN189" i="53"/>
  <c r="RM189" i="53"/>
  <c r="RL189" i="53"/>
  <c r="RI189" i="53"/>
  <c r="RH189" i="53"/>
  <c r="RG189" i="53"/>
  <c r="RF189" i="53"/>
  <c r="RE189" i="53"/>
  <c r="RD189" i="53"/>
  <c r="RC189" i="53"/>
  <c r="RB189" i="53"/>
  <c r="RA189" i="53"/>
  <c r="QZ189" i="53"/>
  <c r="QY189" i="53"/>
  <c r="QX189" i="53"/>
  <c r="QW189" i="53"/>
  <c r="QV189" i="53"/>
  <c r="QU189" i="53"/>
  <c r="QT189" i="53"/>
  <c r="QS189" i="53"/>
  <c r="QR189" i="53"/>
  <c r="QQ189" i="53"/>
  <c r="QP189" i="53"/>
  <c r="QO189" i="53"/>
  <c r="QN189" i="53"/>
  <c r="QL189" i="53"/>
  <c r="QJ189" i="53"/>
  <c r="QH189" i="53"/>
  <c r="QG189" i="53"/>
  <c r="QF189" i="53"/>
  <c r="QE189" i="53"/>
  <c r="QD189" i="53"/>
  <c r="QC189" i="53"/>
  <c r="QB189" i="53"/>
  <c r="QA189" i="53"/>
  <c r="PZ189" i="53"/>
  <c r="PY189" i="53"/>
  <c r="PX189" i="53"/>
  <c r="PN189" i="53"/>
  <c r="PK189" i="53"/>
  <c r="PJ189" i="53"/>
  <c r="PI189" i="53"/>
  <c r="PH189" i="53"/>
  <c r="PG189" i="53"/>
  <c r="PF189" i="53"/>
  <c r="PE189" i="53"/>
  <c r="PD189" i="53"/>
  <c r="PC189" i="53"/>
  <c r="PB189" i="53"/>
  <c r="PA189" i="53"/>
  <c r="OZ189" i="53"/>
  <c r="OY189" i="53"/>
  <c r="OX189" i="53"/>
  <c r="OW189" i="53"/>
  <c r="OV189" i="53"/>
  <c r="OU189" i="53"/>
  <c r="OT189" i="53"/>
  <c r="OS189" i="53"/>
  <c r="OR189" i="53"/>
  <c r="OQ189" i="53"/>
  <c r="OP189" i="53"/>
  <c r="ON189" i="53"/>
  <c r="OL189" i="53"/>
  <c r="OJ189" i="53"/>
  <c r="OG189" i="53"/>
  <c r="MH189" i="53"/>
  <c r="MG189" i="53"/>
  <c r="MF189" i="53"/>
  <c r="ME189" i="53"/>
  <c r="MD189" i="53"/>
  <c r="MC189" i="53"/>
  <c r="MB189" i="53"/>
  <c r="LO189" i="53"/>
  <c r="LN189" i="53"/>
  <c r="LM189" i="53"/>
  <c r="LL189" i="53"/>
  <c r="LK189" i="53"/>
  <c r="LJ189" i="53"/>
  <c r="LI189" i="53"/>
  <c r="LH189" i="53"/>
  <c r="LG189" i="53"/>
  <c r="LF189" i="53"/>
  <c r="LE189" i="53"/>
  <c r="LD189" i="53"/>
  <c r="LC189" i="53"/>
  <c r="LB189" i="53"/>
  <c r="LA189" i="53"/>
  <c r="KZ189" i="53"/>
  <c r="KY189" i="53"/>
  <c r="KX189" i="53"/>
  <c r="KW189" i="53"/>
  <c r="KV189" i="53"/>
  <c r="KU189" i="53"/>
  <c r="KT189" i="53"/>
  <c r="KR189" i="53"/>
  <c r="KP189" i="53"/>
  <c r="KN189" i="53"/>
  <c r="SC188" i="53"/>
  <c r="SB188" i="53"/>
  <c r="SA188" i="53"/>
  <c r="RZ188" i="53"/>
  <c r="RY188" i="53"/>
  <c r="RX188" i="53"/>
  <c r="RW188" i="53"/>
  <c r="RV188" i="53"/>
  <c r="RT188" i="53"/>
  <c r="RS188" i="53"/>
  <c r="RR188" i="53"/>
  <c r="RQ188" i="53"/>
  <c r="RP188" i="53"/>
  <c r="RO188" i="53"/>
  <c r="RN188" i="53"/>
  <c r="RM188" i="53"/>
  <c r="RL188" i="53"/>
  <c r="RI188" i="53"/>
  <c r="RH188" i="53"/>
  <c r="RG188" i="53"/>
  <c r="RF188" i="53"/>
  <c r="RE188" i="53"/>
  <c r="RD188" i="53"/>
  <c r="RC188" i="53"/>
  <c r="RB188" i="53"/>
  <c r="RA188" i="53"/>
  <c r="QZ188" i="53"/>
  <c r="QY188" i="53"/>
  <c r="QX188" i="53"/>
  <c r="QW188" i="53"/>
  <c r="QV188" i="53"/>
  <c r="QU188" i="53"/>
  <c r="QT188" i="53"/>
  <c r="QS188" i="53"/>
  <c r="QR188" i="53"/>
  <c r="QQ188" i="53"/>
  <c r="QP188" i="53"/>
  <c r="QO188" i="53"/>
  <c r="QN188" i="53"/>
  <c r="QL188" i="53"/>
  <c r="QJ188" i="53"/>
  <c r="QH188" i="53"/>
  <c r="QG188" i="53"/>
  <c r="QF188" i="53"/>
  <c r="QE188" i="53"/>
  <c r="QD188" i="53"/>
  <c r="QC188" i="53"/>
  <c r="QB188" i="53"/>
  <c r="QA188" i="53"/>
  <c r="PZ188" i="53"/>
  <c r="PY188" i="53"/>
  <c r="PX188" i="53"/>
  <c r="PN188" i="53"/>
  <c r="PK188" i="53"/>
  <c r="PJ188" i="53"/>
  <c r="PI188" i="53"/>
  <c r="PH188" i="53"/>
  <c r="PG188" i="53"/>
  <c r="PF188" i="53"/>
  <c r="PE188" i="53"/>
  <c r="PD188" i="53"/>
  <c r="PC188" i="53"/>
  <c r="PB188" i="53"/>
  <c r="PA188" i="53"/>
  <c r="OZ188" i="53"/>
  <c r="OY188" i="53"/>
  <c r="OX188" i="53"/>
  <c r="OW188" i="53"/>
  <c r="OV188" i="53"/>
  <c r="OU188" i="53"/>
  <c r="OT188" i="53"/>
  <c r="OS188" i="53"/>
  <c r="OR188" i="53"/>
  <c r="OQ188" i="53"/>
  <c r="OP188" i="53"/>
  <c r="ON188" i="53"/>
  <c r="OL188" i="53"/>
  <c r="OJ188" i="53"/>
  <c r="OG188" i="53"/>
  <c r="MH188" i="53"/>
  <c r="MG188" i="53"/>
  <c r="MF188" i="53"/>
  <c r="ME188" i="53"/>
  <c r="MD188" i="53"/>
  <c r="MC188" i="53"/>
  <c r="MB188" i="53"/>
  <c r="LO188" i="53"/>
  <c r="LN188" i="53"/>
  <c r="LM188" i="53"/>
  <c r="LL188" i="53"/>
  <c r="LK188" i="53"/>
  <c r="LJ188" i="53"/>
  <c r="LI188" i="53"/>
  <c r="LH188" i="53"/>
  <c r="LG188" i="53"/>
  <c r="LF188" i="53"/>
  <c r="LE188" i="53"/>
  <c r="LD188" i="53"/>
  <c r="LC188" i="53"/>
  <c r="LB188" i="53"/>
  <c r="LA188" i="53"/>
  <c r="KZ188" i="53"/>
  <c r="KY188" i="53"/>
  <c r="KX188" i="53"/>
  <c r="KW188" i="53"/>
  <c r="KV188" i="53"/>
  <c r="KU188" i="53"/>
  <c r="KT188" i="53"/>
  <c r="KR188" i="53"/>
  <c r="KP188" i="53"/>
  <c r="KN188" i="53"/>
  <c r="SC187" i="53"/>
  <c r="SB187" i="53"/>
  <c r="SA187" i="53"/>
  <c r="RZ187" i="53"/>
  <c r="RY187" i="53"/>
  <c r="RX187" i="53"/>
  <c r="RW187" i="53"/>
  <c r="RV187" i="53"/>
  <c r="RT187" i="53"/>
  <c r="RS187" i="53"/>
  <c r="RR187" i="53"/>
  <c r="RQ187" i="53"/>
  <c r="RP187" i="53"/>
  <c r="RO187" i="53"/>
  <c r="RN187" i="53"/>
  <c r="RM187" i="53"/>
  <c r="RL187" i="53"/>
  <c r="RI187" i="53"/>
  <c r="RH187" i="53"/>
  <c r="RG187" i="53"/>
  <c r="RF187" i="53"/>
  <c r="RE187" i="53"/>
  <c r="RD187" i="53"/>
  <c r="RC187" i="53"/>
  <c r="RB187" i="53"/>
  <c r="RA187" i="53"/>
  <c r="QZ187" i="53"/>
  <c r="QY187" i="53"/>
  <c r="QX187" i="53"/>
  <c r="QW187" i="53"/>
  <c r="QV187" i="53"/>
  <c r="QU187" i="53"/>
  <c r="QT187" i="53"/>
  <c r="QS187" i="53"/>
  <c r="QR187" i="53"/>
  <c r="QQ187" i="53"/>
  <c r="QP187" i="53"/>
  <c r="QO187" i="53"/>
  <c r="QN187" i="53"/>
  <c r="QL187" i="53"/>
  <c r="QJ187" i="53"/>
  <c r="QH187" i="53"/>
  <c r="QG187" i="53"/>
  <c r="QF187" i="53"/>
  <c r="QE187" i="53"/>
  <c r="QD187" i="53"/>
  <c r="QC187" i="53"/>
  <c r="QB187" i="53"/>
  <c r="QA187" i="53"/>
  <c r="PZ187" i="53"/>
  <c r="PY187" i="53"/>
  <c r="PX187" i="53"/>
  <c r="PN187" i="53"/>
  <c r="PK187" i="53"/>
  <c r="PJ187" i="53"/>
  <c r="PI187" i="53"/>
  <c r="PH187" i="53"/>
  <c r="PG187" i="53"/>
  <c r="PF187" i="53"/>
  <c r="PE187" i="53"/>
  <c r="PD187" i="53"/>
  <c r="PC187" i="53"/>
  <c r="PB187" i="53"/>
  <c r="PA187" i="53"/>
  <c r="OZ187" i="53"/>
  <c r="OY187" i="53"/>
  <c r="OX187" i="53"/>
  <c r="OW187" i="53"/>
  <c r="OV187" i="53"/>
  <c r="OU187" i="53"/>
  <c r="OT187" i="53"/>
  <c r="OS187" i="53"/>
  <c r="OR187" i="53"/>
  <c r="OQ187" i="53"/>
  <c r="OP187" i="53"/>
  <c r="ON187" i="53"/>
  <c r="OL187" i="53"/>
  <c r="OJ187" i="53"/>
  <c r="OG187" i="53"/>
  <c r="MH187" i="53"/>
  <c r="MG187" i="53"/>
  <c r="MF187" i="53"/>
  <c r="ME187" i="53"/>
  <c r="MD187" i="53"/>
  <c r="MC187" i="53"/>
  <c r="MB187" i="53"/>
  <c r="LO187" i="53"/>
  <c r="LN187" i="53"/>
  <c r="LM187" i="53"/>
  <c r="LL187" i="53"/>
  <c r="LK187" i="53"/>
  <c r="LJ187" i="53"/>
  <c r="LI187" i="53"/>
  <c r="LH187" i="53"/>
  <c r="LG187" i="53"/>
  <c r="LF187" i="53"/>
  <c r="LE187" i="53"/>
  <c r="LD187" i="53"/>
  <c r="LC187" i="53"/>
  <c r="LB187" i="53"/>
  <c r="LA187" i="53"/>
  <c r="KZ187" i="53"/>
  <c r="KY187" i="53"/>
  <c r="KX187" i="53"/>
  <c r="KW187" i="53"/>
  <c r="KV187" i="53"/>
  <c r="KU187" i="53"/>
  <c r="KT187" i="53"/>
  <c r="KR187" i="53"/>
  <c r="KP187" i="53"/>
  <c r="KN187" i="53"/>
  <c r="SC186" i="53"/>
  <c r="SB186" i="53"/>
  <c r="SA186" i="53"/>
  <c r="RZ186" i="53"/>
  <c r="RY186" i="53"/>
  <c r="RX186" i="53"/>
  <c r="RW186" i="53"/>
  <c r="RV186" i="53"/>
  <c r="RT186" i="53"/>
  <c r="RS186" i="53"/>
  <c r="RR186" i="53"/>
  <c r="RQ186" i="53"/>
  <c r="RP186" i="53"/>
  <c r="RO186" i="53"/>
  <c r="RN186" i="53"/>
  <c r="RM186" i="53"/>
  <c r="RL186" i="53"/>
  <c r="RI186" i="53"/>
  <c r="RH186" i="53"/>
  <c r="RG186" i="53"/>
  <c r="RF186" i="53"/>
  <c r="RE186" i="53"/>
  <c r="RD186" i="53"/>
  <c r="RC186" i="53"/>
  <c r="RB186" i="53"/>
  <c r="RA186" i="53"/>
  <c r="QZ186" i="53"/>
  <c r="QY186" i="53"/>
  <c r="QX186" i="53"/>
  <c r="QW186" i="53"/>
  <c r="QV186" i="53"/>
  <c r="QU186" i="53"/>
  <c r="QT186" i="53"/>
  <c r="QS186" i="53"/>
  <c r="QR186" i="53"/>
  <c r="QQ186" i="53"/>
  <c r="QP186" i="53"/>
  <c r="QO186" i="53"/>
  <c r="QN186" i="53"/>
  <c r="QL186" i="53"/>
  <c r="QJ186" i="53"/>
  <c r="QH186" i="53"/>
  <c r="QG186" i="53"/>
  <c r="QF186" i="53"/>
  <c r="QE186" i="53"/>
  <c r="QD186" i="53"/>
  <c r="QC186" i="53"/>
  <c r="QB186" i="53"/>
  <c r="QA186" i="53"/>
  <c r="PZ186" i="53"/>
  <c r="PY186" i="53"/>
  <c r="PX186" i="53"/>
  <c r="PN186" i="53"/>
  <c r="PK186" i="53"/>
  <c r="PJ186" i="53"/>
  <c r="PI186" i="53"/>
  <c r="PH186" i="53"/>
  <c r="PG186" i="53"/>
  <c r="PF186" i="53"/>
  <c r="PE186" i="53"/>
  <c r="PD186" i="53"/>
  <c r="PC186" i="53"/>
  <c r="PB186" i="53"/>
  <c r="PA186" i="53"/>
  <c r="OZ186" i="53"/>
  <c r="OY186" i="53"/>
  <c r="OX186" i="53"/>
  <c r="OW186" i="53"/>
  <c r="OV186" i="53"/>
  <c r="OU186" i="53"/>
  <c r="OT186" i="53"/>
  <c r="OS186" i="53"/>
  <c r="OR186" i="53"/>
  <c r="OQ186" i="53"/>
  <c r="OP186" i="53"/>
  <c r="ON186" i="53"/>
  <c r="OL186" i="53"/>
  <c r="OJ186" i="53"/>
  <c r="OG186" i="53"/>
  <c r="MH186" i="53"/>
  <c r="MG186" i="53"/>
  <c r="MF186" i="53"/>
  <c r="ME186" i="53"/>
  <c r="MD186" i="53"/>
  <c r="MC186" i="53"/>
  <c r="MB186" i="53"/>
  <c r="LO186" i="53"/>
  <c r="LN186" i="53"/>
  <c r="LM186" i="53"/>
  <c r="LL186" i="53"/>
  <c r="LK186" i="53"/>
  <c r="LJ186" i="53"/>
  <c r="LI186" i="53"/>
  <c r="LH186" i="53"/>
  <c r="LG186" i="53"/>
  <c r="LF186" i="53"/>
  <c r="LE186" i="53"/>
  <c r="LD186" i="53"/>
  <c r="LC186" i="53"/>
  <c r="LB186" i="53"/>
  <c r="LA186" i="53"/>
  <c r="KZ186" i="53"/>
  <c r="KY186" i="53"/>
  <c r="KX186" i="53"/>
  <c r="KW186" i="53"/>
  <c r="KV186" i="53"/>
  <c r="KU186" i="53"/>
  <c r="KT186" i="53"/>
  <c r="KR186" i="53"/>
  <c r="KP186" i="53"/>
  <c r="KN186" i="53"/>
  <c r="SC185" i="53"/>
  <c r="SB185" i="53"/>
  <c r="SA185" i="53"/>
  <c r="RZ185" i="53"/>
  <c r="RY185" i="53"/>
  <c r="RX185" i="53"/>
  <c r="RW185" i="53"/>
  <c r="RV185" i="53"/>
  <c r="RT185" i="53"/>
  <c r="RS185" i="53"/>
  <c r="RR185" i="53"/>
  <c r="RQ185" i="53"/>
  <c r="RP185" i="53"/>
  <c r="RO185" i="53"/>
  <c r="RN185" i="53"/>
  <c r="RM185" i="53"/>
  <c r="RL185" i="53"/>
  <c r="RI185" i="53"/>
  <c r="RH185" i="53"/>
  <c r="RG185" i="53"/>
  <c r="RF185" i="53"/>
  <c r="RE185" i="53"/>
  <c r="RD185" i="53"/>
  <c r="RC185" i="53"/>
  <c r="RB185" i="53"/>
  <c r="RA185" i="53"/>
  <c r="QZ185" i="53"/>
  <c r="QY185" i="53"/>
  <c r="QX185" i="53"/>
  <c r="QW185" i="53"/>
  <c r="QV185" i="53"/>
  <c r="QU185" i="53"/>
  <c r="QT185" i="53"/>
  <c r="QS185" i="53"/>
  <c r="QR185" i="53"/>
  <c r="QQ185" i="53"/>
  <c r="QP185" i="53"/>
  <c r="QO185" i="53"/>
  <c r="QN185" i="53"/>
  <c r="QL185" i="53"/>
  <c r="QJ185" i="53"/>
  <c r="QH185" i="53"/>
  <c r="QG185" i="53"/>
  <c r="QF185" i="53"/>
  <c r="QE185" i="53"/>
  <c r="QD185" i="53"/>
  <c r="QC185" i="53"/>
  <c r="QB185" i="53"/>
  <c r="QA185" i="53"/>
  <c r="PZ185" i="53"/>
  <c r="PY185" i="53"/>
  <c r="PX185" i="53"/>
  <c r="PN185" i="53"/>
  <c r="PK185" i="53"/>
  <c r="PJ185" i="53"/>
  <c r="PI185" i="53"/>
  <c r="PH185" i="53"/>
  <c r="PG185" i="53"/>
  <c r="PF185" i="53"/>
  <c r="PE185" i="53"/>
  <c r="PD185" i="53"/>
  <c r="PC185" i="53"/>
  <c r="PB185" i="53"/>
  <c r="PA185" i="53"/>
  <c r="OZ185" i="53"/>
  <c r="OY185" i="53"/>
  <c r="OX185" i="53"/>
  <c r="OW185" i="53"/>
  <c r="OV185" i="53"/>
  <c r="OU185" i="53"/>
  <c r="OT185" i="53"/>
  <c r="OS185" i="53"/>
  <c r="OR185" i="53"/>
  <c r="OQ185" i="53"/>
  <c r="OP185" i="53"/>
  <c r="ON185" i="53"/>
  <c r="OL185" i="53"/>
  <c r="OJ185" i="53"/>
  <c r="OG185" i="53"/>
  <c r="MH185" i="53"/>
  <c r="MG185" i="53"/>
  <c r="MF185" i="53"/>
  <c r="ME185" i="53"/>
  <c r="MD185" i="53"/>
  <c r="MC185" i="53"/>
  <c r="MB185" i="53"/>
  <c r="LO185" i="53"/>
  <c r="LN185" i="53"/>
  <c r="LM185" i="53"/>
  <c r="LL185" i="53"/>
  <c r="LK185" i="53"/>
  <c r="LJ185" i="53"/>
  <c r="LI185" i="53"/>
  <c r="LH185" i="53"/>
  <c r="LG185" i="53"/>
  <c r="LF185" i="53"/>
  <c r="LE185" i="53"/>
  <c r="LD185" i="53"/>
  <c r="LC185" i="53"/>
  <c r="LB185" i="53"/>
  <c r="LA185" i="53"/>
  <c r="KZ185" i="53"/>
  <c r="KY185" i="53"/>
  <c r="KX185" i="53"/>
  <c r="KW185" i="53"/>
  <c r="KV185" i="53"/>
  <c r="KU185" i="53"/>
  <c r="KT185" i="53"/>
  <c r="KR185" i="53"/>
  <c r="KP185" i="53"/>
  <c r="KN185" i="53"/>
  <c r="SC184" i="53"/>
  <c r="SB184" i="53"/>
  <c r="SA184" i="53"/>
  <c r="RZ184" i="53"/>
  <c r="RY184" i="53"/>
  <c r="RX184" i="53"/>
  <c r="RW184" i="53"/>
  <c r="RV184" i="53"/>
  <c r="RT184" i="53"/>
  <c r="RS184" i="53"/>
  <c r="RR184" i="53"/>
  <c r="RQ184" i="53"/>
  <c r="RP184" i="53"/>
  <c r="RO184" i="53"/>
  <c r="RN184" i="53"/>
  <c r="RM184" i="53"/>
  <c r="RL184" i="53"/>
  <c r="RI184" i="53"/>
  <c r="RH184" i="53"/>
  <c r="RG184" i="53"/>
  <c r="RF184" i="53"/>
  <c r="RE184" i="53"/>
  <c r="RD184" i="53"/>
  <c r="RC184" i="53"/>
  <c r="RB184" i="53"/>
  <c r="RA184" i="53"/>
  <c r="QZ184" i="53"/>
  <c r="QY184" i="53"/>
  <c r="QX184" i="53"/>
  <c r="QW184" i="53"/>
  <c r="QV184" i="53"/>
  <c r="QU184" i="53"/>
  <c r="QT184" i="53"/>
  <c r="QS184" i="53"/>
  <c r="QR184" i="53"/>
  <c r="QQ184" i="53"/>
  <c r="QP184" i="53"/>
  <c r="QO184" i="53"/>
  <c r="QN184" i="53"/>
  <c r="QL184" i="53"/>
  <c r="QJ184" i="53"/>
  <c r="QH184" i="53"/>
  <c r="QG184" i="53"/>
  <c r="QF184" i="53"/>
  <c r="QE184" i="53"/>
  <c r="QD184" i="53"/>
  <c r="QC184" i="53"/>
  <c r="QB184" i="53"/>
  <c r="QA184" i="53"/>
  <c r="PZ184" i="53"/>
  <c r="PY184" i="53"/>
  <c r="PX184" i="53"/>
  <c r="PN184" i="53"/>
  <c r="PK184" i="53"/>
  <c r="PJ184" i="53"/>
  <c r="PI184" i="53"/>
  <c r="PH184" i="53"/>
  <c r="PG184" i="53"/>
  <c r="PF184" i="53"/>
  <c r="PE184" i="53"/>
  <c r="PD184" i="53"/>
  <c r="PC184" i="53"/>
  <c r="PB184" i="53"/>
  <c r="PA184" i="53"/>
  <c r="OZ184" i="53"/>
  <c r="OY184" i="53"/>
  <c r="OX184" i="53"/>
  <c r="OW184" i="53"/>
  <c r="OV184" i="53"/>
  <c r="OU184" i="53"/>
  <c r="OT184" i="53"/>
  <c r="OS184" i="53"/>
  <c r="OR184" i="53"/>
  <c r="OQ184" i="53"/>
  <c r="OP184" i="53"/>
  <c r="ON184" i="53"/>
  <c r="OL184" i="53"/>
  <c r="OJ184" i="53"/>
  <c r="OG184" i="53"/>
  <c r="MH184" i="53"/>
  <c r="MG184" i="53"/>
  <c r="MF184" i="53"/>
  <c r="ME184" i="53"/>
  <c r="MD184" i="53"/>
  <c r="MC184" i="53"/>
  <c r="MB184" i="53"/>
  <c r="LO184" i="53"/>
  <c r="LN184" i="53"/>
  <c r="LM184" i="53"/>
  <c r="LL184" i="53"/>
  <c r="LK184" i="53"/>
  <c r="LJ184" i="53"/>
  <c r="LI184" i="53"/>
  <c r="LH184" i="53"/>
  <c r="LG184" i="53"/>
  <c r="LF184" i="53"/>
  <c r="LE184" i="53"/>
  <c r="LD184" i="53"/>
  <c r="LC184" i="53"/>
  <c r="LB184" i="53"/>
  <c r="LA184" i="53"/>
  <c r="KZ184" i="53"/>
  <c r="KY184" i="53"/>
  <c r="KX184" i="53"/>
  <c r="KW184" i="53"/>
  <c r="KV184" i="53"/>
  <c r="KU184" i="53"/>
  <c r="KT184" i="53"/>
  <c r="KR184" i="53"/>
  <c r="KP184" i="53"/>
  <c r="KN184" i="53"/>
  <c r="SC183" i="53"/>
  <c r="SB183" i="53"/>
  <c r="SA183" i="53"/>
  <c r="RZ183" i="53"/>
  <c r="RY183" i="53"/>
  <c r="RX183" i="53"/>
  <c r="RW183" i="53"/>
  <c r="RV183" i="53"/>
  <c r="RT183" i="53"/>
  <c r="RS183" i="53"/>
  <c r="RR183" i="53"/>
  <c r="RQ183" i="53"/>
  <c r="RP183" i="53"/>
  <c r="RO183" i="53"/>
  <c r="RN183" i="53"/>
  <c r="RM183" i="53"/>
  <c r="RL183" i="53"/>
  <c r="RI183" i="53"/>
  <c r="RH183" i="53"/>
  <c r="RG183" i="53"/>
  <c r="RF183" i="53"/>
  <c r="RE183" i="53"/>
  <c r="RD183" i="53"/>
  <c r="RC183" i="53"/>
  <c r="RB183" i="53"/>
  <c r="RA183" i="53"/>
  <c r="QZ183" i="53"/>
  <c r="QY183" i="53"/>
  <c r="QX183" i="53"/>
  <c r="QW183" i="53"/>
  <c r="QV183" i="53"/>
  <c r="QU183" i="53"/>
  <c r="QT183" i="53"/>
  <c r="QS183" i="53"/>
  <c r="QR183" i="53"/>
  <c r="QQ183" i="53"/>
  <c r="QP183" i="53"/>
  <c r="QO183" i="53"/>
  <c r="QN183" i="53"/>
  <c r="QL183" i="53"/>
  <c r="QJ183" i="53"/>
  <c r="QH183" i="53"/>
  <c r="QG183" i="53"/>
  <c r="QF183" i="53"/>
  <c r="QE183" i="53"/>
  <c r="QD183" i="53"/>
  <c r="QC183" i="53"/>
  <c r="QB183" i="53"/>
  <c r="QA183" i="53"/>
  <c r="PZ183" i="53"/>
  <c r="PY183" i="53"/>
  <c r="PX183" i="53"/>
  <c r="PN183" i="53"/>
  <c r="PK183" i="53"/>
  <c r="PJ183" i="53"/>
  <c r="PI183" i="53"/>
  <c r="PH183" i="53"/>
  <c r="PG183" i="53"/>
  <c r="PF183" i="53"/>
  <c r="PE183" i="53"/>
  <c r="PD183" i="53"/>
  <c r="PC183" i="53"/>
  <c r="PB183" i="53"/>
  <c r="PA183" i="53"/>
  <c r="OZ183" i="53"/>
  <c r="OY183" i="53"/>
  <c r="OX183" i="53"/>
  <c r="OW183" i="53"/>
  <c r="OV183" i="53"/>
  <c r="OU183" i="53"/>
  <c r="OT183" i="53"/>
  <c r="OS183" i="53"/>
  <c r="OR183" i="53"/>
  <c r="OQ183" i="53"/>
  <c r="OP183" i="53"/>
  <c r="ON183" i="53"/>
  <c r="OL183" i="53"/>
  <c r="OJ183" i="53"/>
  <c r="OG183" i="53"/>
  <c r="MH183" i="53"/>
  <c r="MG183" i="53"/>
  <c r="MF183" i="53"/>
  <c r="ME183" i="53"/>
  <c r="MD183" i="53"/>
  <c r="MC183" i="53"/>
  <c r="MB183" i="53"/>
  <c r="LO183" i="53"/>
  <c r="LN183" i="53"/>
  <c r="LM183" i="53"/>
  <c r="LL183" i="53"/>
  <c r="LK183" i="53"/>
  <c r="LJ183" i="53"/>
  <c r="LI183" i="53"/>
  <c r="LH183" i="53"/>
  <c r="LG183" i="53"/>
  <c r="LF183" i="53"/>
  <c r="LE183" i="53"/>
  <c r="LD183" i="53"/>
  <c r="LC183" i="53"/>
  <c r="LB183" i="53"/>
  <c r="LA183" i="53"/>
  <c r="KZ183" i="53"/>
  <c r="KY183" i="53"/>
  <c r="KX183" i="53"/>
  <c r="KW183" i="53"/>
  <c r="KV183" i="53"/>
  <c r="KU183" i="53"/>
  <c r="KT183" i="53"/>
  <c r="KR183" i="53"/>
  <c r="KP183" i="53"/>
  <c r="KN183" i="53"/>
  <c r="SC182" i="53"/>
  <c r="SB182" i="53"/>
  <c r="SA182" i="53"/>
  <c r="RZ182" i="53"/>
  <c r="RY182" i="53"/>
  <c r="RX182" i="53"/>
  <c r="RW182" i="53"/>
  <c r="RV182" i="53"/>
  <c r="RT182" i="53"/>
  <c r="RS182" i="53"/>
  <c r="RR182" i="53"/>
  <c r="RQ182" i="53"/>
  <c r="RP182" i="53"/>
  <c r="RO182" i="53"/>
  <c r="RN182" i="53"/>
  <c r="RM182" i="53"/>
  <c r="RL182" i="53"/>
  <c r="RI182" i="53"/>
  <c r="RH182" i="53"/>
  <c r="RG182" i="53"/>
  <c r="RF182" i="53"/>
  <c r="RE182" i="53"/>
  <c r="RD182" i="53"/>
  <c r="RC182" i="53"/>
  <c r="RB182" i="53"/>
  <c r="RA182" i="53"/>
  <c r="QZ182" i="53"/>
  <c r="QY182" i="53"/>
  <c r="QX182" i="53"/>
  <c r="QW182" i="53"/>
  <c r="QV182" i="53"/>
  <c r="QU182" i="53"/>
  <c r="QT182" i="53"/>
  <c r="QS182" i="53"/>
  <c r="QR182" i="53"/>
  <c r="QQ182" i="53"/>
  <c r="QP182" i="53"/>
  <c r="QO182" i="53"/>
  <c r="QN182" i="53"/>
  <c r="QL182" i="53"/>
  <c r="QJ182" i="53"/>
  <c r="QH182" i="53"/>
  <c r="QG182" i="53"/>
  <c r="QF182" i="53"/>
  <c r="QE182" i="53"/>
  <c r="QD182" i="53"/>
  <c r="QC182" i="53"/>
  <c r="QB182" i="53"/>
  <c r="QA182" i="53"/>
  <c r="PZ182" i="53"/>
  <c r="PY182" i="53"/>
  <c r="PX182" i="53"/>
  <c r="PN182" i="53"/>
  <c r="PK182" i="53"/>
  <c r="PJ182" i="53"/>
  <c r="PI182" i="53"/>
  <c r="PH182" i="53"/>
  <c r="PG182" i="53"/>
  <c r="PF182" i="53"/>
  <c r="PE182" i="53"/>
  <c r="PD182" i="53"/>
  <c r="PC182" i="53"/>
  <c r="PB182" i="53"/>
  <c r="PA182" i="53"/>
  <c r="OZ182" i="53"/>
  <c r="OY182" i="53"/>
  <c r="OX182" i="53"/>
  <c r="OW182" i="53"/>
  <c r="OV182" i="53"/>
  <c r="OU182" i="53"/>
  <c r="OT182" i="53"/>
  <c r="OS182" i="53"/>
  <c r="OR182" i="53"/>
  <c r="OQ182" i="53"/>
  <c r="OP182" i="53"/>
  <c r="ON182" i="53"/>
  <c r="OL182" i="53"/>
  <c r="OJ182" i="53"/>
  <c r="OG182" i="53"/>
  <c r="MH182" i="53"/>
  <c r="MG182" i="53"/>
  <c r="MF182" i="53"/>
  <c r="ME182" i="53"/>
  <c r="MD182" i="53"/>
  <c r="MC182" i="53"/>
  <c r="MB182" i="53"/>
  <c r="LO182" i="53"/>
  <c r="LN182" i="53"/>
  <c r="LM182" i="53"/>
  <c r="LL182" i="53"/>
  <c r="LK182" i="53"/>
  <c r="LJ182" i="53"/>
  <c r="LI182" i="53"/>
  <c r="LH182" i="53"/>
  <c r="LG182" i="53"/>
  <c r="LF182" i="53"/>
  <c r="LE182" i="53"/>
  <c r="LD182" i="53"/>
  <c r="LC182" i="53"/>
  <c r="LB182" i="53"/>
  <c r="LA182" i="53"/>
  <c r="KZ182" i="53"/>
  <c r="KY182" i="53"/>
  <c r="KX182" i="53"/>
  <c r="KW182" i="53"/>
  <c r="KV182" i="53"/>
  <c r="KU182" i="53"/>
  <c r="KT182" i="53"/>
  <c r="KR182" i="53"/>
  <c r="KP182" i="53"/>
  <c r="KN182" i="53"/>
  <c r="SC181" i="53"/>
  <c r="SB181" i="53"/>
  <c r="SA181" i="53"/>
  <c r="RZ181" i="53"/>
  <c r="RY181" i="53"/>
  <c r="RX181" i="53"/>
  <c r="RW181" i="53"/>
  <c r="RV181" i="53"/>
  <c r="RT181" i="53"/>
  <c r="RS181" i="53"/>
  <c r="RR181" i="53"/>
  <c r="RQ181" i="53"/>
  <c r="RP181" i="53"/>
  <c r="RO181" i="53"/>
  <c r="RN181" i="53"/>
  <c r="RM181" i="53"/>
  <c r="RL181" i="53"/>
  <c r="RI181" i="53"/>
  <c r="RH181" i="53"/>
  <c r="RG181" i="53"/>
  <c r="RF181" i="53"/>
  <c r="RE181" i="53"/>
  <c r="RD181" i="53"/>
  <c r="RC181" i="53"/>
  <c r="RB181" i="53"/>
  <c r="RA181" i="53"/>
  <c r="QZ181" i="53"/>
  <c r="QY181" i="53"/>
  <c r="QX181" i="53"/>
  <c r="QW181" i="53"/>
  <c r="QV181" i="53"/>
  <c r="QU181" i="53"/>
  <c r="QT181" i="53"/>
  <c r="QS181" i="53"/>
  <c r="QR181" i="53"/>
  <c r="QQ181" i="53"/>
  <c r="QP181" i="53"/>
  <c r="QO181" i="53"/>
  <c r="QN181" i="53"/>
  <c r="QL181" i="53"/>
  <c r="QJ181" i="53"/>
  <c r="QH181" i="53"/>
  <c r="QG181" i="53"/>
  <c r="QF181" i="53"/>
  <c r="QE181" i="53"/>
  <c r="QD181" i="53"/>
  <c r="QC181" i="53"/>
  <c r="QB181" i="53"/>
  <c r="QA181" i="53"/>
  <c r="PZ181" i="53"/>
  <c r="PY181" i="53"/>
  <c r="PX181" i="53"/>
  <c r="PN181" i="53"/>
  <c r="PK181" i="53"/>
  <c r="PJ181" i="53"/>
  <c r="PI181" i="53"/>
  <c r="PH181" i="53"/>
  <c r="PG181" i="53"/>
  <c r="PF181" i="53"/>
  <c r="PE181" i="53"/>
  <c r="PD181" i="53"/>
  <c r="PC181" i="53"/>
  <c r="PB181" i="53"/>
  <c r="PA181" i="53"/>
  <c r="OZ181" i="53"/>
  <c r="OY181" i="53"/>
  <c r="OX181" i="53"/>
  <c r="OW181" i="53"/>
  <c r="OV181" i="53"/>
  <c r="OU181" i="53"/>
  <c r="OT181" i="53"/>
  <c r="OS181" i="53"/>
  <c r="OR181" i="53"/>
  <c r="OQ181" i="53"/>
  <c r="OP181" i="53"/>
  <c r="ON181" i="53"/>
  <c r="OL181" i="53"/>
  <c r="OJ181" i="53"/>
  <c r="OG181" i="53"/>
  <c r="MH181" i="53"/>
  <c r="MG181" i="53"/>
  <c r="MF181" i="53"/>
  <c r="ME181" i="53"/>
  <c r="MD181" i="53"/>
  <c r="MC181" i="53"/>
  <c r="MB181" i="53"/>
  <c r="LO181" i="53"/>
  <c r="LN181" i="53"/>
  <c r="LM181" i="53"/>
  <c r="LL181" i="53"/>
  <c r="LK181" i="53"/>
  <c r="LJ181" i="53"/>
  <c r="LI181" i="53"/>
  <c r="LH181" i="53"/>
  <c r="LG181" i="53"/>
  <c r="LF181" i="53"/>
  <c r="LE181" i="53"/>
  <c r="LD181" i="53"/>
  <c r="LC181" i="53"/>
  <c r="LB181" i="53"/>
  <c r="LA181" i="53"/>
  <c r="KZ181" i="53"/>
  <c r="KY181" i="53"/>
  <c r="KX181" i="53"/>
  <c r="KW181" i="53"/>
  <c r="KV181" i="53"/>
  <c r="KU181" i="53"/>
  <c r="KT181" i="53"/>
  <c r="KR181" i="53"/>
  <c r="KP181" i="53"/>
  <c r="KN181" i="53"/>
  <c r="SC180" i="53"/>
  <c r="SB180" i="53"/>
  <c r="SA180" i="53"/>
  <c r="RZ180" i="53"/>
  <c r="RY180" i="53"/>
  <c r="RX180" i="53"/>
  <c r="RW180" i="53"/>
  <c r="RV180" i="53"/>
  <c r="RT180" i="53"/>
  <c r="RS180" i="53"/>
  <c r="RR180" i="53"/>
  <c r="RQ180" i="53"/>
  <c r="RP180" i="53"/>
  <c r="RO180" i="53"/>
  <c r="RN180" i="53"/>
  <c r="RM180" i="53"/>
  <c r="RL180" i="53"/>
  <c r="RI180" i="53"/>
  <c r="RH180" i="53"/>
  <c r="RG180" i="53"/>
  <c r="RF180" i="53"/>
  <c r="RE180" i="53"/>
  <c r="RD180" i="53"/>
  <c r="RC180" i="53"/>
  <c r="RB180" i="53"/>
  <c r="RA180" i="53"/>
  <c r="QZ180" i="53"/>
  <c r="QY180" i="53"/>
  <c r="QX180" i="53"/>
  <c r="QW180" i="53"/>
  <c r="QV180" i="53"/>
  <c r="QU180" i="53"/>
  <c r="QT180" i="53"/>
  <c r="QS180" i="53"/>
  <c r="QR180" i="53"/>
  <c r="QQ180" i="53"/>
  <c r="QP180" i="53"/>
  <c r="QO180" i="53"/>
  <c r="QN180" i="53"/>
  <c r="QL180" i="53"/>
  <c r="QJ180" i="53"/>
  <c r="QH180" i="53"/>
  <c r="QG180" i="53"/>
  <c r="QF180" i="53"/>
  <c r="QE180" i="53"/>
  <c r="QD180" i="53"/>
  <c r="QC180" i="53"/>
  <c r="QB180" i="53"/>
  <c r="QA180" i="53"/>
  <c r="PZ180" i="53"/>
  <c r="PY180" i="53"/>
  <c r="PX180" i="53"/>
  <c r="PN180" i="53"/>
  <c r="PK180" i="53"/>
  <c r="PJ180" i="53"/>
  <c r="PI180" i="53"/>
  <c r="PH180" i="53"/>
  <c r="PG180" i="53"/>
  <c r="PF180" i="53"/>
  <c r="PE180" i="53"/>
  <c r="PD180" i="53"/>
  <c r="PC180" i="53"/>
  <c r="PB180" i="53"/>
  <c r="PA180" i="53"/>
  <c r="OZ180" i="53"/>
  <c r="OY180" i="53"/>
  <c r="OX180" i="53"/>
  <c r="OW180" i="53"/>
  <c r="OV180" i="53"/>
  <c r="OU180" i="53"/>
  <c r="OT180" i="53"/>
  <c r="OS180" i="53"/>
  <c r="OR180" i="53"/>
  <c r="OQ180" i="53"/>
  <c r="OP180" i="53"/>
  <c r="ON180" i="53"/>
  <c r="OL180" i="53"/>
  <c r="OJ180" i="53"/>
  <c r="OG180" i="53"/>
  <c r="MH180" i="53"/>
  <c r="MG180" i="53"/>
  <c r="MF180" i="53"/>
  <c r="ME180" i="53"/>
  <c r="MD180" i="53"/>
  <c r="MC180" i="53"/>
  <c r="MB180" i="53"/>
  <c r="LO180" i="53"/>
  <c r="LN180" i="53"/>
  <c r="LM180" i="53"/>
  <c r="LL180" i="53"/>
  <c r="LK180" i="53"/>
  <c r="LJ180" i="53"/>
  <c r="LI180" i="53"/>
  <c r="LH180" i="53"/>
  <c r="LG180" i="53"/>
  <c r="LF180" i="53"/>
  <c r="LE180" i="53"/>
  <c r="LD180" i="53"/>
  <c r="LC180" i="53"/>
  <c r="LB180" i="53"/>
  <c r="LA180" i="53"/>
  <c r="KZ180" i="53"/>
  <c r="KY180" i="53"/>
  <c r="KX180" i="53"/>
  <c r="KW180" i="53"/>
  <c r="KV180" i="53"/>
  <c r="KU180" i="53"/>
  <c r="KT180" i="53"/>
  <c r="KR180" i="53"/>
  <c r="KP180" i="53"/>
  <c r="KN180" i="53"/>
  <c r="SC179" i="53"/>
  <c r="SB179" i="53"/>
  <c r="SA179" i="53"/>
  <c r="RZ179" i="53"/>
  <c r="RY179" i="53"/>
  <c r="RX179" i="53"/>
  <c r="RW179" i="53"/>
  <c r="RV179" i="53"/>
  <c r="RT179" i="53"/>
  <c r="RS179" i="53"/>
  <c r="RR179" i="53"/>
  <c r="RQ179" i="53"/>
  <c r="RP179" i="53"/>
  <c r="RO179" i="53"/>
  <c r="RN179" i="53"/>
  <c r="RM179" i="53"/>
  <c r="RL179" i="53"/>
  <c r="RI179" i="53"/>
  <c r="RH179" i="53"/>
  <c r="RG179" i="53"/>
  <c r="RF179" i="53"/>
  <c r="RE179" i="53"/>
  <c r="RD179" i="53"/>
  <c r="RC179" i="53"/>
  <c r="RB179" i="53"/>
  <c r="RA179" i="53"/>
  <c r="QZ179" i="53"/>
  <c r="QY179" i="53"/>
  <c r="QX179" i="53"/>
  <c r="QW179" i="53"/>
  <c r="QV179" i="53"/>
  <c r="QU179" i="53"/>
  <c r="QT179" i="53"/>
  <c r="QS179" i="53"/>
  <c r="QR179" i="53"/>
  <c r="QQ179" i="53"/>
  <c r="QP179" i="53"/>
  <c r="QO179" i="53"/>
  <c r="QN179" i="53"/>
  <c r="QL179" i="53"/>
  <c r="QJ179" i="53"/>
  <c r="QH179" i="53"/>
  <c r="QG179" i="53"/>
  <c r="QF179" i="53"/>
  <c r="QE179" i="53"/>
  <c r="QD179" i="53"/>
  <c r="QC179" i="53"/>
  <c r="QB179" i="53"/>
  <c r="QA179" i="53"/>
  <c r="PZ179" i="53"/>
  <c r="PY179" i="53"/>
  <c r="PX179" i="53"/>
  <c r="PN179" i="53"/>
  <c r="PK179" i="53"/>
  <c r="PJ179" i="53"/>
  <c r="PI179" i="53"/>
  <c r="PH179" i="53"/>
  <c r="PG179" i="53"/>
  <c r="PF179" i="53"/>
  <c r="PE179" i="53"/>
  <c r="PD179" i="53"/>
  <c r="PC179" i="53"/>
  <c r="PB179" i="53"/>
  <c r="PA179" i="53"/>
  <c r="OZ179" i="53"/>
  <c r="OY179" i="53"/>
  <c r="OX179" i="53"/>
  <c r="OW179" i="53"/>
  <c r="OV179" i="53"/>
  <c r="OU179" i="53"/>
  <c r="OT179" i="53"/>
  <c r="OS179" i="53"/>
  <c r="OR179" i="53"/>
  <c r="OQ179" i="53"/>
  <c r="OP179" i="53"/>
  <c r="ON179" i="53"/>
  <c r="OL179" i="53"/>
  <c r="OJ179" i="53"/>
  <c r="OG179" i="53"/>
  <c r="MH179" i="53"/>
  <c r="MG179" i="53"/>
  <c r="MF179" i="53"/>
  <c r="ME179" i="53"/>
  <c r="MD179" i="53"/>
  <c r="MC179" i="53"/>
  <c r="MB179" i="53"/>
  <c r="LO179" i="53"/>
  <c r="LN179" i="53"/>
  <c r="LM179" i="53"/>
  <c r="LL179" i="53"/>
  <c r="LK179" i="53"/>
  <c r="LJ179" i="53"/>
  <c r="LI179" i="53"/>
  <c r="LH179" i="53"/>
  <c r="LG179" i="53"/>
  <c r="LF179" i="53"/>
  <c r="LE179" i="53"/>
  <c r="LD179" i="53"/>
  <c r="LC179" i="53"/>
  <c r="LB179" i="53"/>
  <c r="LA179" i="53"/>
  <c r="KZ179" i="53"/>
  <c r="KY179" i="53"/>
  <c r="KX179" i="53"/>
  <c r="KW179" i="53"/>
  <c r="KV179" i="53"/>
  <c r="KU179" i="53"/>
  <c r="KT179" i="53"/>
  <c r="KR179" i="53"/>
  <c r="KP179" i="53"/>
  <c r="KN179" i="53"/>
  <c r="SC178" i="53"/>
  <c r="SB178" i="53"/>
  <c r="SA178" i="53"/>
  <c r="RZ178" i="53"/>
  <c r="RY178" i="53"/>
  <c r="RX178" i="53"/>
  <c r="RW178" i="53"/>
  <c r="RV178" i="53"/>
  <c r="RT178" i="53"/>
  <c r="RS178" i="53"/>
  <c r="RR178" i="53"/>
  <c r="RQ178" i="53"/>
  <c r="RP178" i="53"/>
  <c r="RO178" i="53"/>
  <c r="RN178" i="53"/>
  <c r="RM178" i="53"/>
  <c r="RL178" i="53"/>
  <c r="RI178" i="53"/>
  <c r="RH178" i="53"/>
  <c r="RG178" i="53"/>
  <c r="RF178" i="53"/>
  <c r="RE178" i="53"/>
  <c r="RD178" i="53"/>
  <c r="RC178" i="53"/>
  <c r="RB178" i="53"/>
  <c r="RA178" i="53"/>
  <c r="QZ178" i="53"/>
  <c r="QY178" i="53"/>
  <c r="QX178" i="53"/>
  <c r="QW178" i="53"/>
  <c r="QV178" i="53"/>
  <c r="QU178" i="53"/>
  <c r="QT178" i="53"/>
  <c r="QS178" i="53"/>
  <c r="QR178" i="53"/>
  <c r="QQ178" i="53"/>
  <c r="QP178" i="53"/>
  <c r="QO178" i="53"/>
  <c r="QN178" i="53"/>
  <c r="QL178" i="53"/>
  <c r="QJ178" i="53"/>
  <c r="QH178" i="53"/>
  <c r="QG178" i="53"/>
  <c r="QF178" i="53"/>
  <c r="QE178" i="53"/>
  <c r="QD178" i="53"/>
  <c r="QC178" i="53"/>
  <c r="QB178" i="53"/>
  <c r="QA178" i="53"/>
  <c r="PZ178" i="53"/>
  <c r="PY178" i="53"/>
  <c r="PX178" i="53"/>
  <c r="PN178" i="53"/>
  <c r="PK178" i="53"/>
  <c r="PJ178" i="53"/>
  <c r="PI178" i="53"/>
  <c r="PH178" i="53"/>
  <c r="PG178" i="53"/>
  <c r="PF178" i="53"/>
  <c r="PE178" i="53"/>
  <c r="PD178" i="53"/>
  <c r="PC178" i="53"/>
  <c r="PB178" i="53"/>
  <c r="PA178" i="53"/>
  <c r="OZ178" i="53"/>
  <c r="OY178" i="53"/>
  <c r="OX178" i="53"/>
  <c r="OW178" i="53"/>
  <c r="OV178" i="53"/>
  <c r="OU178" i="53"/>
  <c r="OT178" i="53"/>
  <c r="OS178" i="53"/>
  <c r="OR178" i="53"/>
  <c r="OQ178" i="53"/>
  <c r="OP178" i="53"/>
  <c r="ON178" i="53"/>
  <c r="OL178" i="53"/>
  <c r="OJ178" i="53"/>
  <c r="OG178" i="53"/>
  <c r="MH178" i="53"/>
  <c r="MG178" i="53"/>
  <c r="MF178" i="53"/>
  <c r="ME178" i="53"/>
  <c r="MD178" i="53"/>
  <c r="MC178" i="53"/>
  <c r="MB178" i="53"/>
  <c r="LO178" i="53"/>
  <c r="LN178" i="53"/>
  <c r="LM178" i="53"/>
  <c r="LL178" i="53"/>
  <c r="LK178" i="53"/>
  <c r="LJ178" i="53"/>
  <c r="LI178" i="53"/>
  <c r="LH178" i="53"/>
  <c r="LG178" i="53"/>
  <c r="LF178" i="53"/>
  <c r="LE178" i="53"/>
  <c r="LD178" i="53"/>
  <c r="LC178" i="53"/>
  <c r="LB178" i="53"/>
  <c r="LA178" i="53"/>
  <c r="KZ178" i="53"/>
  <c r="KY178" i="53"/>
  <c r="KX178" i="53"/>
  <c r="KW178" i="53"/>
  <c r="KV178" i="53"/>
  <c r="KU178" i="53"/>
  <c r="KT178" i="53"/>
  <c r="KR178" i="53"/>
  <c r="KP178" i="53"/>
  <c r="KN178" i="53"/>
  <c r="SC177" i="53"/>
  <c r="SB177" i="53"/>
  <c r="SA177" i="53"/>
  <c r="RZ177" i="53"/>
  <c r="RY177" i="53"/>
  <c r="RX177" i="53"/>
  <c r="RW177" i="53"/>
  <c r="RV177" i="53"/>
  <c r="RT177" i="53"/>
  <c r="RS177" i="53"/>
  <c r="RR177" i="53"/>
  <c r="RQ177" i="53"/>
  <c r="RP177" i="53"/>
  <c r="RO177" i="53"/>
  <c r="RN177" i="53"/>
  <c r="RM177" i="53"/>
  <c r="RL177" i="53"/>
  <c r="RI177" i="53"/>
  <c r="RH177" i="53"/>
  <c r="RG177" i="53"/>
  <c r="RF177" i="53"/>
  <c r="RE177" i="53"/>
  <c r="RD177" i="53"/>
  <c r="RC177" i="53"/>
  <c r="RB177" i="53"/>
  <c r="RA177" i="53"/>
  <c r="QZ177" i="53"/>
  <c r="QY177" i="53"/>
  <c r="QX177" i="53"/>
  <c r="QW177" i="53"/>
  <c r="QV177" i="53"/>
  <c r="QU177" i="53"/>
  <c r="QT177" i="53"/>
  <c r="QS177" i="53"/>
  <c r="QR177" i="53"/>
  <c r="QQ177" i="53"/>
  <c r="QP177" i="53"/>
  <c r="QO177" i="53"/>
  <c r="QN177" i="53"/>
  <c r="QL177" i="53"/>
  <c r="QJ177" i="53"/>
  <c r="QH177" i="53"/>
  <c r="QG177" i="53"/>
  <c r="QF177" i="53"/>
  <c r="QE177" i="53"/>
  <c r="QD177" i="53"/>
  <c r="QC177" i="53"/>
  <c r="QB177" i="53"/>
  <c r="QA177" i="53"/>
  <c r="PZ177" i="53"/>
  <c r="PY177" i="53"/>
  <c r="PX177" i="53"/>
  <c r="PN177" i="53"/>
  <c r="PK177" i="53"/>
  <c r="PJ177" i="53"/>
  <c r="PI177" i="53"/>
  <c r="PH177" i="53"/>
  <c r="PG177" i="53"/>
  <c r="PF177" i="53"/>
  <c r="PE177" i="53"/>
  <c r="PD177" i="53"/>
  <c r="PC177" i="53"/>
  <c r="PB177" i="53"/>
  <c r="PA177" i="53"/>
  <c r="OZ177" i="53"/>
  <c r="OY177" i="53"/>
  <c r="OX177" i="53"/>
  <c r="OW177" i="53"/>
  <c r="OV177" i="53"/>
  <c r="OU177" i="53"/>
  <c r="OT177" i="53"/>
  <c r="OS177" i="53"/>
  <c r="OR177" i="53"/>
  <c r="OQ177" i="53"/>
  <c r="OP177" i="53"/>
  <c r="ON177" i="53"/>
  <c r="OL177" i="53"/>
  <c r="OJ177" i="53"/>
  <c r="OG177" i="53"/>
  <c r="MH177" i="53"/>
  <c r="MG177" i="53"/>
  <c r="MF177" i="53"/>
  <c r="ME177" i="53"/>
  <c r="MD177" i="53"/>
  <c r="MC177" i="53"/>
  <c r="MB177" i="53"/>
  <c r="LO177" i="53"/>
  <c r="LN177" i="53"/>
  <c r="LM177" i="53"/>
  <c r="LL177" i="53"/>
  <c r="LK177" i="53"/>
  <c r="LJ177" i="53"/>
  <c r="LI177" i="53"/>
  <c r="LH177" i="53"/>
  <c r="LG177" i="53"/>
  <c r="LF177" i="53"/>
  <c r="LE177" i="53"/>
  <c r="LD177" i="53"/>
  <c r="LC177" i="53"/>
  <c r="LB177" i="53"/>
  <c r="LA177" i="53"/>
  <c r="KZ177" i="53"/>
  <c r="KY177" i="53"/>
  <c r="KX177" i="53"/>
  <c r="KW177" i="53"/>
  <c r="KV177" i="53"/>
  <c r="KU177" i="53"/>
  <c r="KT177" i="53"/>
  <c r="KR177" i="53"/>
  <c r="KP177" i="53"/>
  <c r="KN177" i="53"/>
  <c r="SC176" i="53"/>
  <c r="SB176" i="53"/>
  <c r="SA176" i="53"/>
  <c r="RZ176" i="53"/>
  <c r="RY176" i="53"/>
  <c r="RX176" i="53"/>
  <c r="RW176" i="53"/>
  <c r="RV176" i="53"/>
  <c r="RT176" i="53"/>
  <c r="RS176" i="53"/>
  <c r="RR176" i="53"/>
  <c r="RQ176" i="53"/>
  <c r="RP176" i="53"/>
  <c r="RO176" i="53"/>
  <c r="RN176" i="53"/>
  <c r="RM176" i="53"/>
  <c r="RL176" i="53"/>
  <c r="RI176" i="53"/>
  <c r="RH176" i="53"/>
  <c r="RG176" i="53"/>
  <c r="RF176" i="53"/>
  <c r="RE176" i="53"/>
  <c r="RD176" i="53"/>
  <c r="RC176" i="53"/>
  <c r="RB176" i="53"/>
  <c r="RA176" i="53"/>
  <c r="QZ176" i="53"/>
  <c r="QY176" i="53"/>
  <c r="QX176" i="53"/>
  <c r="QW176" i="53"/>
  <c r="QV176" i="53"/>
  <c r="QU176" i="53"/>
  <c r="QT176" i="53"/>
  <c r="QS176" i="53"/>
  <c r="QR176" i="53"/>
  <c r="QQ176" i="53"/>
  <c r="QP176" i="53"/>
  <c r="QO176" i="53"/>
  <c r="QN176" i="53"/>
  <c r="QL176" i="53"/>
  <c r="QJ176" i="53"/>
  <c r="QH176" i="53"/>
  <c r="QG176" i="53"/>
  <c r="QF176" i="53"/>
  <c r="QE176" i="53"/>
  <c r="QD176" i="53"/>
  <c r="QC176" i="53"/>
  <c r="QB176" i="53"/>
  <c r="QA176" i="53"/>
  <c r="PZ176" i="53"/>
  <c r="PY176" i="53"/>
  <c r="PX176" i="53"/>
  <c r="PN176" i="53"/>
  <c r="PK176" i="53"/>
  <c r="PJ176" i="53"/>
  <c r="PI176" i="53"/>
  <c r="PH176" i="53"/>
  <c r="PG176" i="53"/>
  <c r="PF176" i="53"/>
  <c r="PE176" i="53"/>
  <c r="PD176" i="53"/>
  <c r="PC176" i="53"/>
  <c r="PB176" i="53"/>
  <c r="PA176" i="53"/>
  <c r="OZ176" i="53"/>
  <c r="OY176" i="53"/>
  <c r="OX176" i="53"/>
  <c r="OW176" i="53"/>
  <c r="OV176" i="53"/>
  <c r="OU176" i="53"/>
  <c r="OT176" i="53"/>
  <c r="OS176" i="53"/>
  <c r="OR176" i="53"/>
  <c r="OQ176" i="53"/>
  <c r="OP176" i="53"/>
  <c r="ON176" i="53"/>
  <c r="OL176" i="53"/>
  <c r="OJ176" i="53"/>
  <c r="OG176" i="53"/>
  <c r="MH176" i="53"/>
  <c r="MG176" i="53"/>
  <c r="MF176" i="53"/>
  <c r="ME176" i="53"/>
  <c r="MD176" i="53"/>
  <c r="MC176" i="53"/>
  <c r="MB176" i="53"/>
  <c r="LO176" i="53"/>
  <c r="LN176" i="53"/>
  <c r="LM176" i="53"/>
  <c r="LL176" i="53"/>
  <c r="LK176" i="53"/>
  <c r="LJ176" i="53"/>
  <c r="LI176" i="53"/>
  <c r="LH176" i="53"/>
  <c r="LG176" i="53"/>
  <c r="LF176" i="53"/>
  <c r="LE176" i="53"/>
  <c r="LD176" i="53"/>
  <c r="LC176" i="53"/>
  <c r="LB176" i="53"/>
  <c r="LA176" i="53"/>
  <c r="KZ176" i="53"/>
  <c r="KY176" i="53"/>
  <c r="KX176" i="53"/>
  <c r="KW176" i="53"/>
  <c r="KV176" i="53"/>
  <c r="KU176" i="53"/>
  <c r="KT176" i="53"/>
  <c r="KR176" i="53"/>
  <c r="KP176" i="53"/>
  <c r="KN176" i="53"/>
  <c r="SC175" i="53"/>
  <c r="SB175" i="53"/>
  <c r="SA175" i="53"/>
  <c r="RZ175" i="53"/>
  <c r="RY175" i="53"/>
  <c r="RX175" i="53"/>
  <c r="RW175" i="53"/>
  <c r="RV175" i="53"/>
  <c r="RT175" i="53"/>
  <c r="RS175" i="53"/>
  <c r="RR175" i="53"/>
  <c r="RQ175" i="53"/>
  <c r="RP175" i="53"/>
  <c r="RO175" i="53"/>
  <c r="RN175" i="53"/>
  <c r="RM175" i="53"/>
  <c r="RL175" i="53"/>
  <c r="RI175" i="53"/>
  <c r="RH175" i="53"/>
  <c r="RG175" i="53"/>
  <c r="RF175" i="53"/>
  <c r="RE175" i="53"/>
  <c r="RD175" i="53"/>
  <c r="RC175" i="53"/>
  <c r="RB175" i="53"/>
  <c r="RA175" i="53"/>
  <c r="QZ175" i="53"/>
  <c r="QY175" i="53"/>
  <c r="QX175" i="53"/>
  <c r="QW175" i="53"/>
  <c r="QV175" i="53"/>
  <c r="QU175" i="53"/>
  <c r="QT175" i="53"/>
  <c r="QS175" i="53"/>
  <c r="QR175" i="53"/>
  <c r="QQ175" i="53"/>
  <c r="QP175" i="53"/>
  <c r="QO175" i="53"/>
  <c r="QN175" i="53"/>
  <c r="QL175" i="53"/>
  <c r="QJ175" i="53"/>
  <c r="QH175" i="53"/>
  <c r="QG175" i="53"/>
  <c r="QF175" i="53"/>
  <c r="QE175" i="53"/>
  <c r="QD175" i="53"/>
  <c r="QC175" i="53"/>
  <c r="QB175" i="53"/>
  <c r="QA175" i="53"/>
  <c r="PZ175" i="53"/>
  <c r="PY175" i="53"/>
  <c r="PX175" i="53"/>
  <c r="PN175" i="53"/>
  <c r="PK175" i="53"/>
  <c r="PJ175" i="53"/>
  <c r="PI175" i="53"/>
  <c r="PH175" i="53"/>
  <c r="PG175" i="53"/>
  <c r="PF175" i="53"/>
  <c r="PE175" i="53"/>
  <c r="PD175" i="53"/>
  <c r="PC175" i="53"/>
  <c r="PB175" i="53"/>
  <c r="PA175" i="53"/>
  <c r="OZ175" i="53"/>
  <c r="OY175" i="53"/>
  <c r="OX175" i="53"/>
  <c r="OW175" i="53"/>
  <c r="OV175" i="53"/>
  <c r="OU175" i="53"/>
  <c r="OT175" i="53"/>
  <c r="OS175" i="53"/>
  <c r="OR175" i="53"/>
  <c r="OQ175" i="53"/>
  <c r="OP175" i="53"/>
  <c r="ON175" i="53"/>
  <c r="OL175" i="53"/>
  <c r="OJ175" i="53"/>
  <c r="OG175" i="53"/>
  <c r="MH175" i="53"/>
  <c r="MG175" i="53"/>
  <c r="MF175" i="53"/>
  <c r="ME175" i="53"/>
  <c r="MD175" i="53"/>
  <c r="MC175" i="53"/>
  <c r="MB175" i="53"/>
  <c r="LO175" i="53"/>
  <c r="LN175" i="53"/>
  <c r="LM175" i="53"/>
  <c r="LL175" i="53"/>
  <c r="LK175" i="53"/>
  <c r="LJ175" i="53"/>
  <c r="LI175" i="53"/>
  <c r="LH175" i="53"/>
  <c r="LG175" i="53"/>
  <c r="LF175" i="53"/>
  <c r="LE175" i="53"/>
  <c r="LD175" i="53"/>
  <c r="LC175" i="53"/>
  <c r="LB175" i="53"/>
  <c r="LA175" i="53"/>
  <c r="KZ175" i="53"/>
  <c r="KY175" i="53"/>
  <c r="KX175" i="53"/>
  <c r="KW175" i="53"/>
  <c r="KV175" i="53"/>
  <c r="KU175" i="53"/>
  <c r="KT175" i="53"/>
  <c r="KR175" i="53"/>
  <c r="KP175" i="53"/>
  <c r="KN175" i="53"/>
  <c r="SC174" i="53"/>
  <c r="SB174" i="53"/>
  <c r="SA174" i="53"/>
  <c r="RZ174" i="53"/>
  <c r="RY174" i="53"/>
  <c r="RX174" i="53"/>
  <c r="RW174" i="53"/>
  <c r="RV174" i="53"/>
  <c r="RT174" i="53"/>
  <c r="RS174" i="53"/>
  <c r="RR174" i="53"/>
  <c r="RQ174" i="53"/>
  <c r="RP174" i="53"/>
  <c r="RO174" i="53"/>
  <c r="RN174" i="53"/>
  <c r="RM174" i="53"/>
  <c r="RL174" i="53"/>
  <c r="RI174" i="53"/>
  <c r="RH174" i="53"/>
  <c r="RG174" i="53"/>
  <c r="RF174" i="53"/>
  <c r="RE174" i="53"/>
  <c r="RD174" i="53"/>
  <c r="RC174" i="53"/>
  <c r="RB174" i="53"/>
  <c r="RA174" i="53"/>
  <c r="QZ174" i="53"/>
  <c r="QY174" i="53"/>
  <c r="QX174" i="53"/>
  <c r="QW174" i="53"/>
  <c r="QV174" i="53"/>
  <c r="QU174" i="53"/>
  <c r="QT174" i="53"/>
  <c r="QS174" i="53"/>
  <c r="QR174" i="53"/>
  <c r="QQ174" i="53"/>
  <c r="QP174" i="53"/>
  <c r="QO174" i="53"/>
  <c r="QN174" i="53"/>
  <c r="QL174" i="53"/>
  <c r="QJ174" i="53"/>
  <c r="QH174" i="53"/>
  <c r="QG174" i="53"/>
  <c r="QF174" i="53"/>
  <c r="QE174" i="53"/>
  <c r="QD174" i="53"/>
  <c r="QC174" i="53"/>
  <c r="QB174" i="53"/>
  <c r="QA174" i="53"/>
  <c r="PZ174" i="53"/>
  <c r="PY174" i="53"/>
  <c r="PX174" i="53"/>
  <c r="PN174" i="53"/>
  <c r="PK174" i="53"/>
  <c r="PJ174" i="53"/>
  <c r="PI174" i="53"/>
  <c r="PH174" i="53"/>
  <c r="PG174" i="53"/>
  <c r="PF174" i="53"/>
  <c r="PE174" i="53"/>
  <c r="PD174" i="53"/>
  <c r="PC174" i="53"/>
  <c r="PB174" i="53"/>
  <c r="PA174" i="53"/>
  <c r="OZ174" i="53"/>
  <c r="OY174" i="53"/>
  <c r="OX174" i="53"/>
  <c r="OW174" i="53"/>
  <c r="OV174" i="53"/>
  <c r="OU174" i="53"/>
  <c r="OT174" i="53"/>
  <c r="OS174" i="53"/>
  <c r="OR174" i="53"/>
  <c r="OQ174" i="53"/>
  <c r="OP174" i="53"/>
  <c r="ON174" i="53"/>
  <c r="OL174" i="53"/>
  <c r="OJ174" i="53"/>
  <c r="OG174" i="53"/>
  <c r="MH174" i="53"/>
  <c r="MG174" i="53"/>
  <c r="MF174" i="53"/>
  <c r="ME174" i="53"/>
  <c r="MD174" i="53"/>
  <c r="MC174" i="53"/>
  <c r="MB174" i="53"/>
  <c r="LO174" i="53"/>
  <c r="LN174" i="53"/>
  <c r="LM174" i="53"/>
  <c r="LL174" i="53"/>
  <c r="LK174" i="53"/>
  <c r="LJ174" i="53"/>
  <c r="LI174" i="53"/>
  <c r="LH174" i="53"/>
  <c r="LG174" i="53"/>
  <c r="LF174" i="53"/>
  <c r="LE174" i="53"/>
  <c r="LD174" i="53"/>
  <c r="LC174" i="53"/>
  <c r="LB174" i="53"/>
  <c r="LA174" i="53"/>
  <c r="KZ174" i="53"/>
  <c r="KY174" i="53"/>
  <c r="KX174" i="53"/>
  <c r="KW174" i="53"/>
  <c r="KV174" i="53"/>
  <c r="KU174" i="53"/>
  <c r="KT174" i="53"/>
  <c r="KR174" i="53"/>
  <c r="KP174" i="53"/>
  <c r="KN174" i="53"/>
  <c r="SC173" i="53"/>
  <c r="SB173" i="53"/>
  <c r="SA173" i="53"/>
  <c r="RZ173" i="53"/>
  <c r="RY173" i="53"/>
  <c r="RX173" i="53"/>
  <c r="RW173" i="53"/>
  <c r="RV173" i="53"/>
  <c r="RT173" i="53"/>
  <c r="RS173" i="53"/>
  <c r="RR173" i="53"/>
  <c r="RQ173" i="53"/>
  <c r="RP173" i="53"/>
  <c r="RO173" i="53"/>
  <c r="RN173" i="53"/>
  <c r="RM173" i="53"/>
  <c r="RL173" i="53"/>
  <c r="RI173" i="53"/>
  <c r="RH173" i="53"/>
  <c r="RG173" i="53"/>
  <c r="RF173" i="53"/>
  <c r="RE173" i="53"/>
  <c r="RD173" i="53"/>
  <c r="RC173" i="53"/>
  <c r="RB173" i="53"/>
  <c r="RA173" i="53"/>
  <c r="QZ173" i="53"/>
  <c r="QY173" i="53"/>
  <c r="QX173" i="53"/>
  <c r="QW173" i="53"/>
  <c r="QV173" i="53"/>
  <c r="QU173" i="53"/>
  <c r="QT173" i="53"/>
  <c r="QS173" i="53"/>
  <c r="QR173" i="53"/>
  <c r="QQ173" i="53"/>
  <c r="QP173" i="53"/>
  <c r="QO173" i="53"/>
  <c r="QN173" i="53"/>
  <c r="QL173" i="53"/>
  <c r="QJ173" i="53"/>
  <c r="QH173" i="53"/>
  <c r="QG173" i="53"/>
  <c r="QF173" i="53"/>
  <c r="QE173" i="53"/>
  <c r="QD173" i="53"/>
  <c r="QC173" i="53"/>
  <c r="QB173" i="53"/>
  <c r="QA173" i="53"/>
  <c r="PZ173" i="53"/>
  <c r="PY173" i="53"/>
  <c r="PX173" i="53"/>
  <c r="PN173" i="53"/>
  <c r="PK173" i="53"/>
  <c r="PJ173" i="53"/>
  <c r="PI173" i="53"/>
  <c r="PH173" i="53"/>
  <c r="PG173" i="53"/>
  <c r="PF173" i="53"/>
  <c r="PE173" i="53"/>
  <c r="PD173" i="53"/>
  <c r="PC173" i="53"/>
  <c r="PB173" i="53"/>
  <c r="PA173" i="53"/>
  <c r="OZ173" i="53"/>
  <c r="OY173" i="53"/>
  <c r="OX173" i="53"/>
  <c r="OW173" i="53"/>
  <c r="OV173" i="53"/>
  <c r="OU173" i="53"/>
  <c r="OT173" i="53"/>
  <c r="OS173" i="53"/>
  <c r="OR173" i="53"/>
  <c r="OQ173" i="53"/>
  <c r="OP173" i="53"/>
  <c r="ON173" i="53"/>
  <c r="OL173" i="53"/>
  <c r="OJ173" i="53"/>
  <c r="OG173" i="53"/>
  <c r="MH173" i="53"/>
  <c r="MG173" i="53"/>
  <c r="MF173" i="53"/>
  <c r="ME173" i="53"/>
  <c r="MD173" i="53"/>
  <c r="MC173" i="53"/>
  <c r="MB173" i="53"/>
  <c r="LO173" i="53"/>
  <c r="LN173" i="53"/>
  <c r="LM173" i="53"/>
  <c r="LL173" i="53"/>
  <c r="LK173" i="53"/>
  <c r="LJ173" i="53"/>
  <c r="LI173" i="53"/>
  <c r="LH173" i="53"/>
  <c r="LG173" i="53"/>
  <c r="LF173" i="53"/>
  <c r="LE173" i="53"/>
  <c r="LD173" i="53"/>
  <c r="LC173" i="53"/>
  <c r="LB173" i="53"/>
  <c r="LA173" i="53"/>
  <c r="KZ173" i="53"/>
  <c r="KY173" i="53"/>
  <c r="KX173" i="53"/>
  <c r="KW173" i="53"/>
  <c r="KV173" i="53"/>
  <c r="KU173" i="53"/>
  <c r="KT173" i="53"/>
  <c r="KR173" i="53"/>
  <c r="KP173" i="53"/>
  <c r="KN173" i="53"/>
  <c r="SC172" i="53"/>
  <c r="SB172" i="53"/>
  <c r="SA172" i="53"/>
  <c r="RZ172" i="53"/>
  <c r="RY172" i="53"/>
  <c r="RX172" i="53"/>
  <c r="RW172" i="53"/>
  <c r="RV172" i="53"/>
  <c r="RT172" i="53"/>
  <c r="RS172" i="53"/>
  <c r="RR172" i="53"/>
  <c r="RQ172" i="53"/>
  <c r="RP172" i="53"/>
  <c r="RO172" i="53"/>
  <c r="RN172" i="53"/>
  <c r="RM172" i="53"/>
  <c r="RL172" i="53"/>
  <c r="RI172" i="53"/>
  <c r="RH172" i="53"/>
  <c r="RG172" i="53"/>
  <c r="RF172" i="53"/>
  <c r="RE172" i="53"/>
  <c r="RD172" i="53"/>
  <c r="RC172" i="53"/>
  <c r="RB172" i="53"/>
  <c r="RA172" i="53"/>
  <c r="QZ172" i="53"/>
  <c r="QY172" i="53"/>
  <c r="QX172" i="53"/>
  <c r="QW172" i="53"/>
  <c r="QV172" i="53"/>
  <c r="QU172" i="53"/>
  <c r="QT172" i="53"/>
  <c r="QS172" i="53"/>
  <c r="QR172" i="53"/>
  <c r="QQ172" i="53"/>
  <c r="QP172" i="53"/>
  <c r="QO172" i="53"/>
  <c r="QN172" i="53"/>
  <c r="QL172" i="53"/>
  <c r="QJ172" i="53"/>
  <c r="QH172" i="53"/>
  <c r="QG172" i="53"/>
  <c r="QF172" i="53"/>
  <c r="QE172" i="53"/>
  <c r="QD172" i="53"/>
  <c r="QC172" i="53"/>
  <c r="QB172" i="53"/>
  <c r="QA172" i="53"/>
  <c r="PZ172" i="53"/>
  <c r="PY172" i="53"/>
  <c r="PX172" i="53"/>
  <c r="PN172" i="53"/>
  <c r="PK172" i="53"/>
  <c r="PJ172" i="53"/>
  <c r="PI172" i="53"/>
  <c r="PH172" i="53"/>
  <c r="PG172" i="53"/>
  <c r="PF172" i="53"/>
  <c r="PE172" i="53"/>
  <c r="PD172" i="53"/>
  <c r="PC172" i="53"/>
  <c r="PB172" i="53"/>
  <c r="PA172" i="53"/>
  <c r="OZ172" i="53"/>
  <c r="OY172" i="53"/>
  <c r="OX172" i="53"/>
  <c r="OW172" i="53"/>
  <c r="OV172" i="53"/>
  <c r="OU172" i="53"/>
  <c r="OT172" i="53"/>
  <c r="OS172" i="53"/>
  <c r="OR172" i="53"/>
  <c r="OQ172" i="53"/>
  <c r="OP172" i="53"/>
  <c r="ON172" i="53"/>
  <c r="OL172" i="53"/>
  <c r="OJ172" i="53"/>
  <c r="OG172" i="53"/>
  <c r="MH172" i="53"/>
  <c r="MG172" i="53"/>
  <c r="MF172" i="53"/>
  <c r="ME172" i="53"/>
  <c r="MD172" i="53"/>
  <c r="MC172" i="53"/>
  <c r="MB172" i="53"/>
  <c r="LO172" i="53"/>
  <c r="LN172" i="53"/>
  <c r="LM172" i="53"/>
  <c r="LL172" i="53"/>
  <c r="LK172" i="53"/>
  <c r="LJ172" i="53"/>
  <c r="LI172" i="53"/>
  <c r="LH172" i="53"/>
  <c r="LG172" i="53"/>
  <c r="LF172" i="53"/>
  <c r="LE172" i="53"/>
  <c r="LD172" i="53"/>
  <c r="LC172" i="53"/>
  <c r="LB172" i="53"/>
  <c r="LA172" i="53"/>
  <c r="KZ172" i="53"/>
  <c r="KY172" i="53"/>
  <c r="KX172" i="53"/>
  <c r="KW172" i="53"/>
  <c r="KV172" i="53"/>
  <c r="KU172" i="53"/>
  <c r="KT172" i="53"/>
  <c r="KR172" i="53"/>
  <c r="KP172" i="53"/>
  <c r="KN172" i="53"/>
  <c r="SC171" i="53"/>
  <c r="SB171" i="53"/>
  <c r="SA171" i="53"/>
  <c r="RZ171" i="53"/>
  <c r="RY171" i="53"/>
  <c r="RX171" i="53"/>
  <c r="RW171" i="53"/>
  <c r="RV171" i="53"/>
  <c r="RT171" i="53"/>
  <c r="RS171" i="53"/>
  <c r="RR171" i="53"/>
  <c r="RQ171" i="53"/>
  <c r="RP171" i="53"/>
  <c r="RO171" i="53"/>
  <c r="RN171" i="53"/>
  <c r="RM171" i="53"/>
  <c r="RL171" i="53"/>
  <c r="RI171" i="53"/>
  <c r="RH171" i="53"/>
  <c r="RG171" i="53"/>
  <c r="RF171" i="53"/>
  <c r="RE171" i="53"/>
  <c r="RD171" i="53"/>
  <c r="RC171" i="53"/>
  <c r="RB171" i="53"/>
  <c r="RA171" i="53"/>
  <c r="QZ171" i="53"/>
  <c r="QY171" i="53"/>
  <c r="QX171" i="53"/>
  <c r="QW171" i="53"/>
  <c r="QV171" i="53"/>
  <c r="QU171" i="53"/>
  <c r="QT171" i="53"/>
  <c r="QS171" i="53"/>
  <c r="QR171" i="53"/>
  <c r="QQ171" i="53"/>
  <c r="QP171" i="53"/>
  <c r="QO171" i="53"/>
  <c r="QN171" i="53"/>
  <c r="QL171" i="53"/>
  <c r="QJ171" i="53"/>
  <c r="QH171" i="53"/>
  <c r="QG171" i="53"/>
  <c r="QF171" i="53"/>
  <c r="QE171" i="53"/>
  <c r="QD171" i="53"/>
  <c r="QC171" i="53"/>
  <c r="QB171" i="53"/>
  <c r="QA171" i="53"/>
  <c r="PZ171" i="53"/>
  <c r="PY171" i="53"/>
  <c r="PX171" i="53"/>
  <c r="PN171" i="53"/>
  <c r="PK171" i="53"/>
  <c r="PJ171" i="53"/>
  <c r="PI171" i="53"/>
  <c r="PH171" i="53"/>
  <c r="PG171" i="53"/>
  <c r="PF171" i="53"/>
  <c r="PE171" i="53"/>
  <c r="PD171" i="53"/>
  <c r="PC171" i="53"/>
  <c r="PB171" i="53"/>
  <c r="PA171" i="53"/>
  <c r="OZ171" i="53"/>
  <c r="OY171" i="53"/>
  <c r="OX171" i="53"/>
  <c r="OW171" i="53"/>
  <c r="OV171" i="53"/>
  <c r="OU171" i="53"/>
  <c r="OT171" i="53"/>
  <c r="OS171" i="53"/>
  <c r="OR171" i="53"/>
  <c r="OQ171" i="53"/>
  <c r="OP171" i="53"/>
  <c r="ON171" i="53"/>
  <c r="OL171" i="53"/>
  <c r="OJ171" i="53"/>
  <c r="OG171" i="53"/>
  <c r="MH171" i="53"/>
  <c r="MG171" i="53"/>
  <c r="MF171" i="53"/>
  <c r="ME171" i="53"/>
  <c r="MD171" i="53"/>
  <c r="MC171" i="53"/>
  <c r="MB171" i="53"/>
  <c r="LO171" i="53"/>
  <c r="LN171" i="53"/>
  <c r="LM171" i="53"/>
  <c r="LL171" i="53"/>
  <c r="LK171" i="53"/>
  <c r="LJ171" i="53"/>
  <c r="LI171" i="53"/>
  <c r="LH171" i="53"/>
  <c r="LG171" i="53"/>
  <c r="LF171" i="53"/>
  <c r="LE171" i="53"/>
  <c r="LD171" i="53"/>
  <c r="LC171" i="53"/>
  <c r="LB171" i="53"/>
  <c r="LA171" i="53"/>
  <c r="KZ171" i="53"/>
  <c r="KY171" i="53"/>
  <c r="KX171" i="53"/>
  <c r="KW171" i="53"/>
  <c r="KV171" i="53"/>
  <c r="KU171" i="53"/>
  <c r="KT171" i="53"/>
  <c r="KR171" i="53"/>
  <c r="KP171" i="53"/>
  <c r="KN171" i="53"/>
  <c r="SC170" i="53"/>
  <c r="SB170" i="53"/>
  <c r="SA170" i="53"/>
  <c r="RZ170" i="53"/>
  <c r="RY170" i="53"/>
  <c r="RX170" i="53"/>
  <c r="RW170" i="53"/>
  <c r="RV170" i="53"/>
  <c r="RT170" i="53"/>
  <c r="RS170" i="53"/>
  <c r="RR170" i="53"/>
  <c r="RQ170" i="53"/>
  <c r="RP170" i="53"/>
  <c r="RO170" i="53"/>
  <c r="RN170" i="53"/>
  <c r="RM170" i="53"/>
  <c r="RL170" i="53"/>
  <c r="RI170" i="53"/>
  <c r="RH170" i="53"/>
  <c r="RG170" i="53"/>
  <c r="RF170" i="53"/>
  <c r="RE170" i="53"/>
  <c r="RD170" i="53"/>
  <c r="RC170" i="53"/>
  <c r="RB170" i="53"/>
  <c r="RA170" i="53"/>
  <c r="QZ170" i="53"/>
  <c r="QY170" i="53"/>
  <c r="QX170" i="53"/>
  <c r="QW170" i="53"/>
  <c r="QV170" i="53"/>
  <c r="QU170" i="53"/>
  <c r="QT170" i="53"/>
  <c r="QS170" i="53"/>
  <c r="QR170" i="53"/>
  <c r="QQ170" i="53"/>
  <c r="QP170" i="53"/>
  <c r="QO170" i="53"/>
  <c r="QN170" i="53"/>
  <c r="QL170" i="53"/>
  <c r="QJ170" i="53"/>
  <c r="QH170" i="53"/>
  <c r="QG170" i="53"/>
  <c r="QF170" i="53"/>
  <c r="QE170" i="53"/>
  <c r="QD170" i="53"/>
  <c r="QC170" i="53"/>
  <c r="QB170" i="53"/>
  <c r="QA170" i="53"/>
  <c r="PZ170" i="53"/>
  <c r="PY170" i="53"/>
  <c r="PX170" i="53"/>
  <c r="PN170" i="53"/>
  <c r="PK170" i="53"/>
  <c r="PJ170" i="53"/>
  <c r="PI170" i="53"/>
  <c r="PH170" i="53"/>
  <c r="PG170" i="53"/>
  <c r="PF170" i="53"/>
  <c r="PE170" i="53"/>
  <c r="PD170" i="53"/>
  <c r="PC170" i="53"/>
  <c r="PB170" i="53"/>
  <c r="PA170" i="53"/>
  <c r="OZ170" i="53"/>
  <c r="OY170" i="53"/>
  <c r="OX170" i="53"/>
  <c r="OW170" i="53"/>
  <c r="OV170" i="53"/>
  <c r="OU170" i="53"/>
  <c r="OT170" i="53"/>
  <c r="OS170" i="53"/>
  <c r="OR170" i="53"/>
  <c r="OQ170" i="53"/>
  <c r="OP170" i="53"/>
  <c r="ON170" i="53"/>
  <c r="OL170" i="53"/>
  <c r="OJ170" i="53"/>
  <c r="OG170" i="53"/>
  <c r="MH170" i="53"/>
  <c r="MG170" i="53"/>
  <c r="MF170" i="53"/>
  <c r="ME170" i="53"/>
  <c r="MD170" i="53"/>
  <c r="MC170" i="53"/>
  <c r="MB170" i="53"/>
  <c r="LO170" i="53"/>
  <c r="LN170" i="53"/>
  <c r="LM170" i="53"/>
  <c r="LL170" i="53"/>
  <c r="LK170" i="53"/>
  <c r="LJ170" i="53"/>
  <c r="LI170" i="53"/>
  <c r="LH170" i="53"/>
  <c r="LG170" i="53"/>
  <c r="LF170" i="53"/>
  <c r="LE170" i="53"/>
  <c r="LD170" i="53"/>
  <c r="LC170" i="53"/>
  <c r="LB170" i="53"/>
  <c r="LA170" i="53"/>
  <c r="KZ170" i="53"/>
  <c r="KY170" i="53"/>
  <c r="KX170" i="53"/>
  <c r="KW170" i="53"/>
  <c r="KV170" i="53"/>
  <c r="KU170" i="53"/>
  <c r="KT170" i="53"/>
  <c r="KR170" i="53"/>
  <c r="KP170" i="53"/>
  <c r="KN170" i="53"/>
  <c r="SC169" i="53"/>
  <c r="SB169" i="53"/>
  <c r="SA169" i="53"/>
  <c r="RZ169" i="53"/>
  <c r="RY169" i="53"/>
  <c r="RX169" i="53"/>
  <c r="RW169" i="53"/>
  <c r="RV169" i="53"/>
  <c r="RT169" i="53"/>
  <c r="RS169" i="53"/>
  <c r="RR169" i="53"/>
  <c r="RQ169" i="53"/>
  <c r="RP169" i="53"/>
  <c r="RO169" i="53"/>
  <c r="RN169" i="53"/>
  <c r="RM169" i="53"/>
  <c r="RL169" i="53"/>
  <c r="RI169" i="53"/>
  <c r="RH169" i="53"/>
  <c r="RG169" i="53"/>
  <c r="RF169" i="53"/>
  <c r="RE169" i="53"/>
  <c r="RD169" i="53"/>
  <c r="RC169" i="53"/>
  <c r="RB169" i="53"/>
  <c r="RA169" i="53"/>
  <c r="QZ169" i="53"/>
  <c r="QY169" i="53"/>
  <c r="QX169" i="53"/>
  <c r="QW169" i="53"/>
  <c r="QV169" i="53"/>
  <c r="QU169" i="53"/>
  <c r="QT169" i="53"/>
  <c r="QS169" i="53"/>
  <c r="QR169" i="53"/>
  <c r="QQ169" i="53"/>
  <c r="QP169" i="53"/>
  <c r="QO169" i="53"/>
  <c r="QN169" i="53"/>
  <c r="QL169" i="53"/>
  <c r="QJ169" i="53"/>
  <c r="QH169" i="53"/>
  <c r="QG169" i="53"/>
  <c r="QF169" i="53"/>
  <c r="QE169" i="53"/>
  <c r="QD169" i="53"/>
  <c r="QC169" i="53"/>
  <c r="QB169" i="53"/>
  <c r="QA169" i="53"/>
  <c r="PZ169" i="53"/>
  <c r="PY169" i="53"/>
  <c r="PX169" i="53"/>
  <c r="PN169" i="53"/>
  <c r="PK169" i="53"/>
  <c r="PJ169" i="53"/>
  <c r="PI169" i="53"/>
  <c r="PH169" i="53"/>
  <c r="PG169" i="53"/>
  <c r="PF169" i="53"/>
  <c r="PE169" i="53"/>
  <c r="PD169" i="53"/>
  <c r="PC169" i="53"/>
  <c r="PB169" i="53"/>
  <c r="PA169" i="53"/>
  <c r="OZ169" i="53"/>
  <c r="OY169" i="53"/>
  <c r="OX169" i="53"/>
  <c r="OW169" i="53"/>
  <c r="OV169" i="53"/>
  <c r="OU169" i="53"/>
  <c r="OT169" i="53"/>
  <c r="OS169" i="53"/>
  <c r="OR169" i="53"/>
  <c r="OQ169" i="53"/>
  <c r="OP169" i="53"/>
  <c r="ON169" i="53"/>
  <c r="OL169" i="53"/>
  <c r="OJ169" i="53"/>
  <c r="OG169" i="53"/>
  <c r="MH169" i="53"/>
  <c r="MG169" i="53"/>
  <c r="MF169" i="53"/>
  <c r="ME169" i="53"/>
  <c r="MD169" i="53"/>
  <c r="MC169" i="53"/>
  <c r="MB169" i="53"/>
  <c r="LO169" i="53"/>
  <c r="LN169" i="53"/>
  <c r="LM169" i="53"/>
  <c r="LL169" i="53"/>
  <c r="LK169" i="53"/>
  <c r="LJ169" i="53"/>
  <c r="LI169" i="53"/>
  <c r="LH169" i="53"/>
  <c r="LG169" i="53"/>
  <c r="LF169" i="53"/>
  <c r="LE169" i="53"/>
  <c r="LD169" i="53"/>
  <c r="LC169" i="53"/>
  <c r="LB169" i="53"/>
  <c r="LA169" i="53"/>
  <c r="KZ169" i="53"/>
  <c r="KY169" i="53"/>
  <c r="KX169" i="53"/>
  <c r="KW169" i="53"/>
  <c r="KV169" i="53"/>
  <c r="KU169" i="53"/>
  <c r="KT169" i="53"/>
  <c r="KR169" i="53"/>
  <c r="KP169" i="53"/>
  <c r="KN169" i="53"/>
  <c r="SC168" i="53"/>
  <c r="SB168" i="53"/>
  <c r="SA168" i="53"/>
  <c r="RZ168" i="53"/>
  <c r="RY168" i="53"/>
  <c r="RX168" i="53"/>
  <c r="RW168" i="53"/>
  <c r="RV168" i="53"/>
  <c r="RT168" i="53"/>
  <c r="RS168" i="53"/>
  <c r="RR168" i="53"/>
  <c r="RQ168" i="53"/>
  <c r="RP168" i="53"/>
  <c r="RO168" i="53"/>
  <c r="RN168" i="53"/>
  <c r="RM168" i="53"/>
  <c r="RL168" i="53"/>
  <c r="RI168" i="53"/>
  <c r="RH168" i="53"/>
  <c r="RG168" i="53"/>
  <c r="RF168" i="53"/>
  <c r="RE168" i="53"/>
  <c r="RD168" i="53"/>
  <c r="RC168" i="53"/>
  <c r="RB168" i="53"/>
  <c r="RA168" i="53"/>
  <c r="QZ168" i="53"/>
  <c r="QY168" i="53"/>
  <c r="QX168" i="53"/>
  <c r="QW168" i="53"/>
  <c r="QV168" i="53"/>
  <c r="QU168" i="53"/>
  <c r="QT168" i="53"/>
  <c r="QS168" i="53"/>
  <c r="QR168" i="53"/>
  <c r="QQ168" i="53"/>
  <c r="QP168" i="53"/>
  <c r="QO168" i="53"/>
  <c r="QN168" i="53"/>
  <c r="QL168" i="53"/>
  <c r="QJ168" i="53"/>
  <c r="QH168" i="53"/>
  <c r="QG168" i="53"/>
  <c r="QF168" i="53"/>
  <c r="QE168" i="53"/>
  <c r="QD168" i="53"/>
  <c r="QC168" i="53"/>
  <c r="QB168" i="53"/>
  <c r="QA168" i="53"/>
  <c r="PZ168" i="53"/>
  <c r="PY168" i="53"/>
  <c r="PX168" i="53"/>
  <c r="PN168" i="53"/>
  <c r="PK168" i="53"/>
  <c r="PJ168" i="53"/>
  <c r="PI168" i="53"/>
  <c r="PH168" i="53"/>
  <c r="PG168" i="53"/>
  <c r="PF168" i="53"/>
  <c r="PE168" i="53"/>
  <c r="PD168" i="53"/>
  <c r="PC168" i="53"/>
  <c r="PB168" i="53"/>
  <c r="PA168" i="53"/>
  <c r="OZ168" i="53"/>
  <c r="OY168" i="53"/>
  <c r="OX168" i="53"/>
  <c r="OW168" i="53"/>
  <c r="OV168" i="53"/>
  <c r="OU168" i="53"/>
  <c r="OT168" i="53"/>
  <c r="OS168" i="53"/>
  <c r="OR168" i="53"/>
  <c r="OQ168" i="53"/>
  <c r="OP168" i="53"/>
  <c r="ON168" i="53"/>
  <c r="OL168" i="53"/>
  <c r="OJ168" i="53"/>
  <c r="OG168" i="53"/>
  <c r="MH168" i="53"/>
  <c r="MG168" i="53"/>
  <c r="MF168" i="53"/>
  <c r="ME168" i="53"/>
  <c r="MD168" i="53"/>
  <c r="MC168" i="53"/>
  <c r="MB168" i="53"/>
  <c r="LO168" i="53"/>
  <c r="LN168" i="53"/>
  <c r="LM168" i="53"/>
  <c r="LL168" i="53"/>
  <c r="LK168" i="53"/>
  <c r="LJ168" i="53"/>
  <c r="LI168" i="53"/>
  <c r="LH168" i="53"/>
  <c r="LG168" i="53"/>
  <c r="LF168" i="53"/>
  <c r="LE168" i="53"/>
  <c r="LD168" i="53"/>
  <c r="LC168" i="53"/>
  <c r="LB168" i="53"/>
  <c r="LA168" i="53"/>
  <c r="KZ168" i="53"/>
  <c r="KY168" i="53"/>
  <c r="KX168" i="53"/>
  <c r="KW168" i="53"/>
  <c r="KV168" i="53"/>
  <c r="KU168" i="53"/>
  <c r="KT168" i="53"/>
  <c r="KR168" i="53"/>
  <c r="KP168" i="53"/>
  <c r="KN168" i="53"/>
  <c r="SC167" i="53"/>
  <c r="SB167" i="53"/>
  <c r="SA167" i="53"/>
  <c r="RZ167" i="53"/>
  <c r="RY167" i="53"/>
  <c r="RX167" i="53"/>
  <c r="RW167" i="53"/>
  <c r="RV167" i="53"/>
  <c r="RT167" i="53"/>
  <c r="RS167" i="53"/>
  <c r="RR167" i="53"/>
  <c r="RQ167" i="53"/>
  <c r="RP167" i="53"/>
  <c r="RO167" i="53"/>
  <c r="RN167" i="53"/>
  <c r="RM167" i="53"/>
  <c r="RL167" i="53"/>
  <c r="RI167" i="53"/>
  <c r="RH167" i="53"/>
  <c r="RG167" i="53"/>
  <c r="RF167" i="53"/>
  <c r="RE167" i="53"/>
  <c r="RD167" i="53"/>
  <c r="RC167" i="53"/>
  <c r="RB167" i="53"/>
  <c r="RA167" i="53"/>
  <c r="QZ167" i="53"/>
  <c r="QY167" i="53"/>
  <c r="QX167" i="53"/>
  <c r="QW167" i="53"/>
  <c r="QV167" i="53"/>
  <c r="QU167" i="53"/>
  <c r="QT167" i="53"/>
  <c r="QS167" i="53"/>
  <c r="QR167" i="53"/>
  <c r="QQ167" i="53"/>
  <c r="QP167" i="53"/>
  <c r="QO167" i="53"/>
  <c r="QN167" i="53"/>
  <c r="QL167" i="53"/>
  <c r="QJ167" i="53"/>
  <c r="QH167" i="53"/>
  <c r="QG167" i="53"/>
  <c r="QF167" i="53"/>
  <c r="QE167" i="53"/>
  <c r="QD167" i="53"/>
  <c r="QC167" i="53"/>
  <c r="QB167" i="53"/>
  <c r="QA167" i="53"/>
  <c r="PZ167" i="53"/>
  <c r="PY167" i="53"/>
  <c r="PX167" i="53"/>
  <c r="PN167" i="53"/>
  <c r="PK167" i="53"/>
  <c r="PJ167" i="53"/>
  <c r="PI167" i="53"/>
  <c r="PH167" i="53"/>
  <c r="PG167" i="53"/>
  <c r="PF167" i="53"/>
  <c r="PE167" i="53"/>
  <c r="PD167" i="53"/>
  <c r="PC167" i="53"/>
  <c r="PB167" i="53"/>
  <c r="PA167" i="53"/>
  <c r="OZ167" i="53"/>
  <c r="OY167" i="53"/>
  <c r="OX167" i="53"/>
  <c r="OW167" i="53"/>
  <c r="OV167" i="53"/>
  <c r="OU167" i="53"/>
  <c r="OT167" i="53"/>
  <c r="OS167" i="53"/>
  <c r="OR167" i="53"/>
  <c r="OQ167" i="53"/>
  <c r="OP167" i="53"/>
  <c r="ON167" i="53"/>
  <c r="OL167" i="53"/>
  <c r="OJ167" i="53"/>
  <c r="OG167" i="53"/>
  <c r="MH167" i="53"/>
  <c r="MG167" i="53"/>
  <c r="MF167" i="53"/>
  <c r="ME167" i="53"/>
  <c r="MD167" i="53"/>
  <c r="MC167" i="53"/>
  <c r="MB167" i="53"/>
  <c r="LO167" i="53"/>
  <c r="LN167" i="53"/>
  <c r="LM167" i="53"/>
  <c r="LL167" i="53"/>
  <c r="LK167" i="53"/>
  <c r="LJ167" i="53"/>
  <c r="LI167" i="53"/>
  <c r="LH167" i="53"/>
  <c r="LG167" i="53"/>
  <c r="LF167" i="53"/>
  <c r="LE167" i="53"/>
  <c r="LD167" i="53"/>
  <c r="LC167" i="53"/>
  <c r="LB167" i="53"/>
  <c r="LA167" i="53"/>
  <c r="KZ167" i="53"/>
  <c r="KY167" i="53"/>
  <c r="KX167" i="53"/>
  <c r="KW167" i="53"/>
  <c r="KV167" i="53"/>
  <c r="KU167" i="53"/>
  <c r="KT167" i="53"/>
  <c r="KR167" i="53"/>
  <c r="KP167" i="53"/>
  <c r="KN167" i="53"/>
  <c r="SC166" i="53"/>
  <c r="SB166" i="53"/>
  <c r="SA166" i="53"/>
  <c r="RZ166" i="53"/>
  <c r="RY166" i="53"/>
  <c r="RX166" i="53"/>
  <c r="RW166" i="53"/>
  <c r="RV166" i="53"/>
  <c r="RT166" i="53"/>
  <c r="RS166" i="53"/>
  <c r="RR166" i="53"/>
  <c r="RQ166" i="53"/>
  <c r="RP166" i="53"/>
  <c r="RO166" i="53"/>
  <c r="RN166" i="53"/>
  <c r="RM166" i="53"/>
  <c r="RL166" i="53"/>
  <c r="RI166" i="53"/>
  <c r="RH166" i="53"/>
  <c r="RG166" i="53"/>
  <c r="RF166" i="53"/>
  <c r="RE166" i="53"/>
  <c r="RD166" i="53"/>
  <c r="RC166" i="53"/>
  <c r="RB166" i="53"/>
  <c r="RA166" i="53"/>
  <c r="QZ166" i="53"/>
  <c r="QY166" i="53"/>
  <c r="QX166" i="53"/>
  <c r="QW166" i="53"/>
  <c r="QV166" i="53"/>
  <c r="QU166" i="53"/>
  <c r="QT166" i="53"/>
  <c r="QS166" i="53"/>
  <c r="QR166" i="53"/>
  <c r="QQ166" i="53"/>
  <c r="QP166" i="53"/>
  <c r="QO166" i="53"/>
  <c r="QN166" i="53"/>
  <c r="QL166" i="53"/>
  <c r="QJ166" i="53"/>
  <c r="QH166" i="53"/>
  <c r="QG166" i="53"/>
  <c r="QF166" i="53"/>
  <c r="QE166" i="53"/>
  <c r="QD166" i="53"/>
  <c r="QC166" i="53"/>
  <c r="QB166" i="53"/>
  <c r="QA166" i="53"/>
  <c r="PZ166" i="53"/>
  <c r="PY166" i="53"/>
  <c r="PX166" i="53"/>
  <c r="PN166" i="53"/>
  <c r="PK166" i="53"/>
  <c r="PJ166" i="53"/>
  <c r="PI166" i="53"/>
  <c r="PH166" i="53"/>
  <c r="PG166" i="53"/>
  <c r="PF166" i="53"/>
  <c r="PE166" i="53"/>
  <c r="PD166" i="53"/>
  <c r="PC166" i="53"/>
  <c r="PB166" i="53"/>
  <c r="PA166" i="53"/>
  <c r="OZ166" i="53"/>
  <c r="OY166" i="53"/>
  <c r="OX166" i="53"/>
  <c r="OW166" i="53"/>
  <c r="OV166" i="53"/>
  <c r="OU166" i="53"/>
  <c r="OT166" i="53"/>
  <c r="OS166" i="53"/>
  <c r="OR166" i="53"/>
  <c r="OQ166" i="53"/>
  <c r="OP166" i="53"/>
  <c r="ON166" i="53"/>
  <c r="OL166" i="53"/>
  <c r="OJ166" i="53"/>
  <c r="OG166" i="53"/>
  <c r="MH166" i="53"/>
  <c r="MG166" i="53"/>
  <c r="MF166" i="53"/>
  <c r="ME166" i="53"/>
  <c r="MD166" i="53"/>
  <c r="MC166" i="53"/>
  <c r="MB166" i="53"/>
  <c r="LO166" i="53"/>
  <c r="LN166" i="53"/>
  <c r="LM166" i="53"/>
  <c r="LL166" i="53"/>
  <c r="LK166" i="53"/>
  <c r="LJ166" i="53"/>
  <c r="LI166" i="53"/>
  <c r="LH166" i="53"/>
  <c r="LG166" i="53"/>
  <c r="LF166" i="53"/>
  <c r="LE166" i="53"/>
  <c r="LD166" i="53"/>
  <c r="LC166" i="53"/>
  <c r="LB166" i="53"/>
  <c r="LA166" i="53"/>
  <c r="KZ166" i="53"/>
  <c r="KY166" i="53"/>
  <c r="KX166" i="53"/>
  <c r="KW166" i="53"/>
  <c r="KV166" i="53"/>
  <c r="KU166" i="53"/>
  <c r="KT166" i="53"/>
  <c r="KR166" i="53"/>
  <c r="KP166" i="53"/>
  <c r="KN166" i="53"/>
  <c r="SC165" i="53"/>
  <c r="SB165" i="53"/>
  <c r="SA165" i="53"/>
  <c r="RZ165" i="53"/>
  <c r="RY165" i="53"/>
  <c r="RX165" i="53"/>
  <c r="RW165" i="53"/>
  <c r="RV165" i="53"/>
  <c r="RT165" i="53"/>
  <c r="RS165" i="53"/>
  <c r="RR165" i="53"/>
  <c r="RQ165" i="53"/>
  <c r="RP165" i="53"/>
  <c r="RO165" i="53"/>
  <c r="RN165" i="53"/>
  <c r="RM165" i="53"/>
  <c r="RL165" i="53"/>
  <c r="RI165" i="53"/>
  <c r="RH165" i="53"/>
  <c r="RG165" i="53"/>
  <c r="RF165" i="53"/>
  <c r="RE165" i="53"/>
  <c r="RD165" i="53"/>
  <c r="RC165" i="53"/>
  <c r="RB165" i="53"/>
  <c r="RA165" i="53"/>
  <c r="QZ165" i="53"/>
  <c r="QY165" i="53"/>
  <c r="QX165" i="53"/>
  <c r="QW165" i="53"/>
  <c r="QV165" i="53"/>
  <c r="QU165" i="53"/>
  <c r="QT165" i="53"/>
  <c r="QS165" i="53"/>
  <c r="QR165" i="53"/>
  <c r="QQ165" i="53"/>
  <c r="QP165" i="53"/>
  <c r="QO165" i="53"/>
  <c r="QN165" i="53"/>
  <c r="QL165" i="53"/>
  <c r="QJ165" i="53"/>
  <c r="QH165" i="53"/>
  <c r="QG165" i="53"/>
  <c r="QF165" i="53"/>
  <c r="QE165" i="53"/>
  <c r="QD165" i="53"/>
  <c r="QC165" i="53"/>
  <c r="QB165" i="53"/>
  <c r="QA165" i="53"/>
  <c r="PZ165" i="53"/>
  <c r="PY165" i="53"/>
  <c r="PX165" i="53"/>
  <c r="PN165" i="53"/>
  <c r="PK165" i="53"/>
  <c r="PJ165" i="53"/>
  <c r="PI165" i="53"/>
  <c r="PH165" i="53"/>
  <c r="PG165" i="53"/>
  <c r="PF165" i="53"/>
  <c r="PE165" i="53"/>
  <c r="PD165" i="53"/>
  <c r="PC165" i="53"/>
  <c r="PB165" i="53"/>
  <c r="PA165" i="53"/>
  <c r="OZ165" i="53"/>
  <c r="OY165" i="53"/>
  <c r="OX165" i="53"/>
  <c r="OW165" i="53"/>
  <c r="OV165" i="53"/>
  <c r="OU165" i="53"/>
  <c r="OT165" i="53"/>
  <c r="OS165" i="53"/>
  <c r="OR165" i="53"/>
  <c r="OQ165" i="53"/>
  <c r="OP165" i="53"/>
  <c r="ON165" i="53"/>
  <c r="OL165" i="53"/>
  <c r="OJ165" i="53"/>
  <c r="OG165" i="53"/>
  <c r="MH165" i="53"/>
  <c r="MG165" i="53"/>
  <c r="MF165" i="53"/>
  <c r="ME165" i="53"/>
  <c r="MD165" i="53"/>
  <c r="MC165" i="53"/>
  <c r="MB165" i="53"/>
  <c r="LO165" i="53"/>
  <c r="LN165" i="53"/>
  <c r="LM165" i="53"/>
  <c r="LL165" i="53"/>
  <c r="LK165" i="53"/>
  <c r="LJ165" i="53"/>
  <c r="LI165" i="53"/>
  <c r="LH165" i="53"/>
  <c r="LG165" i="53"/>
  <c r="LF165" i="53"/>
  <c r="LE165" i="53"/>
  <c r="LD165" i="53"/>
  <c r="LC165" i="53"/>
  <c r="LB165" i="53"/>
  <c r="LA165" i="53"/>
  <c r="KZ165" i="53"/>
  <c r="KY165" i="53"/>
  <c r="KX165" i="53"/>
  <c r="KW165" i="53"/>
  <c r="KV165" i="53"/>
  <c r="KU165" i="53"/>
  <c r="KT165" i="53"/>
  <c r="KR165" i="53"/>
  <c r="KP165" i="53"/>
  <c r="KN165" i="53"/>
  <c r="SC164" i="53"/>
  <c r="SB164" i="53"/>
  <c r="SA164" i="53"/>
  <c r="RZ164" i="53"/>
  <c r="RY164" i="53"/>
  <c r="RX164" i="53"/>
  <c r="RW164" i="53"/>
  <c r="RV164" i="53"/>
  <c r="RT164" i="53"/>
  <c r="RS164" i="53"/>
  <c r="RR164" i="53"/>
  <c r="RQ164" i="53"/>
  <c r="RP164" i="53"/>
  <c r="RO164" i="53"/>
  <c r="RN164" i="53"/>
  <c r="RM164" i="53"/>
  <c r="RL164" i="53"/>
  <c r="RI164" i="53"/>
  <c r="RH164" i="53"/>
  <c r="RG164" i="53"/>
  <c r="RF164" i="53"/>
  <c r="RE164" i="53"/>
  <c r="RD164" i="53"/>
  <c r="RC164" i="53"/>
  <c r="RB164" i="53"/>
  <c r="RA164" i="53"/>
  <c r="QZ164" i="53"/>
  <c r="QY164" i="53"/>
  <c r="QX164" i="53"/>
  <c r="QW164" i="53"/>
  <c r="QV164" i="53"/>
  <c r="QU164" i="53"/>
  <c r="QT164" i="53"/>
  <c r="QS164" i="53"/>
  <c r="QR164" i="53"/>
  <c r="QQ164" i="53"/>
  <c r="QP164" i="53"/>
  <c r="QO164" i="53"/>
  <c r="QN164" i="53"/>
  <c r="QL164" i="53"/>
  <c r="QJ164" i="53"/>
  <c r="QH164" i="53"/>
  <c r="QG164" i="53"/>
  <c r="QF164" i="53"/>
  <c r="QE164" i="53"/>
  <c r="QD164" i="53"/>
  <c r="QC164" i="53"/>
  <c r="QB164" i="53"/>
  <c r="QA164" i="53"/>
  <c r="PZ164" i="53"/>
  <c r="PY164" i="53"/>
  <c r="PX164" i="53"/>
  <c r="PN164" i="53"/>
  <c r="PK164" i="53"/>
  <c r="PJ164" i="53"/>
  <c r="PI164" i="53"/>
  <c r="PH164" i="53"/>
  <c r="PG164" i="53"/>
  <c r="PF164" i="53"/>
  <c r="PE164" i="53"/>
  <c r="PD164" i="53"/>
  <c r="PC164" i="53"/>
  <c r="PB164" i="53"/>
  <c r="PA164" i="53"/>
  <c r="OZ164" i="53"/>
  <c r="OY164" i="53"/>
  <c r="OX164" i="53"/>
  <c r="OW164" i="53"/>
  <c r="OV164" i="53"/>
  <c r="OU164" i="53"/>
  <c r="OT164" i="53"/>
  <c r="OS164" i="53"/>
  <c r="OR164" i="53"/>
  <c r="OQ164" i="53"/>
  <c r="OP164" i="53"/>
  <c r="ON164" i="53"/>
  <c r="OL164" i="53"/>
  <c r="OJ164" i="53"/>
  <c r="OG164" i="53"/>
  <c r="MH164" i="53"/>
  <c r="MG164" i="53"/>
  <c r="MF164" i="53"/>
  <c r="ME164" i="53"/>
  <c r="MD164" i="53"/>
  <c r="MC164" i="53"/>
  <c r="MB164" i="53"/>
  <c r="LO164" i="53"/>
  <c r="LN164" i="53"/>
  <c r="LM164" i="53"/>
  <c r="LL164" i="53"/>
  <c r="LK164" i="53"/>
  <c r="LJ164" i="53"/>
  <c r="LI164" i="53"/>
  <c r="LH164" i="53"/>
  <c r="LG164" i="53"/>
  <c r="LF164" i="53"/>
  <c r="LE164" i="53"/>
  <c r="LD164" i="53"/>
  <c r="LC164" i="53"/>
  <c r="LB164" i="53"/>
  <c r="LA164" i="53"/>
  <c r="KZ164" i="53"/>
  <c r="KY164" i="53"/>
  <c r="KX164" i="53"/>
  <c r="KW164" i="53"/>
  <c r="KV164" i="53"/>
  <c r="KU164" i="53"/>
  <c r="KT164" i="53"/>
  <c r="KR164" i="53"/>
  <c r="KP164" i="53"/>
  <c r="KN164" i="53"/>
  <c r="SC163" i="53"/>
  <c r="SB163" i="53"/>
  <c r="SA163" i="53"/>
  <c r="RZ163" i="53"/>
  <c r="RY163" i="53"/>
  <c r="RX163" i="53"/>
  <c r="RW163" i="53"/>
  <c r="RV163" i="53"/>
  <c r="RT163" i="53"/>
  <c r="RS163" i="53"/>
  <c r="RR163" i="53"/>
  <c r="RQ163" i="53"/>
  <c r="RP163" i="53"/>
  <c r="RO163" i="53"/>
  <c r="RN163" i="53"/>
  <c r="RM163" i="53"/>
  <c r="RL163" i="53"/>
  <c r="RI163" i="53"/>
  <c r="RH163" i="53"/>
  <c r="RG163" i="53"/>
  <c r="RF163" i="53"/>
  <c r="RE163" i="53"/>
  <c r="RD163" i="53"/>
  <c r="RC163" i="53"/>
  <c r="RB163" i="53"/>
  <c r="RA163" i="53"/>
  <c r="QZ163" i="53"/>
  <c r="QY163" i="53"/>
  <c r="QX163" i="53"/>
  <c r="QW163" i="53"/>
  <c r="QV163" i="53"/>
  <c r="QU163" i="53"/>
  <c r="QT163" i="53"/>
  <c r="QS163" i="53"/>
  <c r="QR163" i="53"/>
  <c r="QQ163" i="53"/>
  <c r="QP163" i="53"/>
  <c r="QO163" i="53"/>
  <c r="QN163" i="53"/>
  <c r="QL163" i="53"/>
  <c r="QJ163" i="53"/>
  <c r="QH163" i="53"/>
  <c r="QG163" i="53"/>
  <c r="QF163" i="53"/>
  <c r="QE163" i="53"/>
  <c r="QD163" i="53"/>
  <c r="QC163" i="53"/>
  <c r="QB163" i="53"/>
  <c r="QA163" i="53"/>
  <c r="PZ163" i="53"/>
  <c r="PY163" i="53"/>
  <c r="PX163" i="53"/>
  <c r="PN163" i="53"/>
  <c r="PK163" i="53"/>
  <c r="PJ163" i="53"/>
  <c r="PI163" i="53"/>
  <c r="PH163" i="53"/>
  <c r="PG163" i="53"/>
  <c r="PF163" i="53"/>
  <c r="PE163" i="53"/>
  <c r="PD163" i="53"/>
  <c r="PC163" i="53"/>
  <c r="PB163" i="53"/>
  <c r="PA163" i="53"/>
  <c r="OZ163" i="53"/>
  <c r="OY163" i="53"/>
  <c r="OX163" i="53"/>
  <c r="OW163" i="53"/>
  <c r="OV163" i="53"/>
  <c r="OU163" i="53"/>
  <c r="OT163" i="53"/>
  <c r="OS163" i="53"/>
  <c r="OR163" i="53"/>
  <c r="OQ163" i="53"/>
  <c r="OP163" i="53"/>
  <c r="ON163" i="53"/>
  <c r="OL163" i="53"/>
  <c r="OJ163" i="53"/>
  <c r="OG163" i="53"/>
  <c r="MH163" i="53"/>
  <c r="MG163" i="53"/>
  <c r="MF163" i="53"/>
  <c r="ME163" i="53"/>
  <c r="MD163" i="53"/>
  <c r="MC163" i="53"/>
  <c r="MB163" i="53"/>
  <c r="LO163" i="53"/>
  <c r="LN163" i="53"/>
  <c r="LM163" i="53"/>
  <c r="LL163" i="53"/>
  <c r="LK163" i="53"/>
  <c r="LJ163" i="53"/>
  <c r="LI163" i="53"/>
  <c r="LH163" i="53"/>
  <c r="LG163" i="53"/>
  <c r="LF163" i="53"/>
  <c r="LE163" i="53"/>
  <c r="LD163" i="53"/>
  <c r="LC163" i="53"/>
  <c r="LB163" i="53"/>
  <c r="LA163" i="53"/>
  <c r="KZ163" i="53"/>
  <c r="KY163" i="53"/>
  <c r="KX163" i="53"/>
  <c r="KW163" i="53"/>
  <c r="KV163" i="53"/>
  <c r="KU163" i="53"/>
  <c r="KT163" i="53"/>
  <c r="KR163" i="53"/>
  <c r="KP163" i="53"/>
  <c r="KN163" i="53"/>
  <c r="SC162" i="53"/>
  <c r="SB162" i="53"/>
  <c r="SA162" i="53"/>
  <c r="RZ162" i="53"/>
  <c r="RY162" i="53"/>
  <c r="RX162" i="53"/>
  <c r="RW162" i="53"/>
  <c r="RV162" i="53"/>
  <c r="RT162" i="53"/>
  <c r="RS162" i="53"/>
  <c r="RR162" i="53"/>
  <c r="RQ162" i="53"/>
  <c r="RP162" i="53"/>
  <c r="RO162" i="53"/>
  <c r="RN162" i="53"/>
  <c r="RM162" i="53"/>
  <c r="RL162" i="53"/>
  <c r="RI162" i="53"/>
  <c r="RH162" i="53"/>
  <c r="RG162" i="53"/>
  <c r="RF162" i="53"/>
  <c r="RE162" i="53"/>
  <c r="RD162" i="53"/>
  <c r="RC162" i="53"/>
  <c r="RB162" i="53"/>
  <c r="RA162" i="53"/>
  <c r="QZ162" i="53"/>
  <c r="QY162" i="53"/>
  <c r="QX162" i="53"/>
  <c r="QW162" i="53"/>
  <c r="QV162" i="53"/>
  <c r="QU162" i="53"/>
  <c r="QT162" i="53"/>
  <c r="QS162" i="53"/>
  <c r="QR162" i="53"/>
  <c r="QQ162" i="53"/>
  <c r="QP162" i="53"/>
  <c r="QO162" i="53"/>
  <c r="QN162" i="53"/>
  <c r="QL162" i="53"/>
  <c r="QJ162" i="53"/>
  <c r="QH162" i="53"/>
  <c r="QG162" i="53"/>
  <c r="QF162" i="53"/>
  <c r="QE162" i="53"/>
  <c r="QD162" i="53"/>
  <c r="QC162" i="53"/>
  <c r="QB162" i="53"/>
  <c r="QA162" i="53"/>
  <c r="PZ162" i="53"/>
  <c r="PY162" i="53"/>
  <c r="PX162" i="53"/>
  <c r="PN162" i="53"/>
  <c r="PK162" i="53"/>
  <c r="PJ162" i="53"/>
  <c r="PI162" i="53"/>
  <c r="PH162" i="53"/>
  <c r="PG162" i="53"/>
  <c r="PF162" i="53"/>
  <c r="PE162" i="53"/>
  <c r="PD162" i="53"/>
  <c r="PC162" i="53"/>
  <c r="PB162" i="53"/>
  <c r="PA162" i="53"/>
  <c r="OZ162" i="53"/>
  <c r="OY162" i="53"/>
  <c r="OX162" i="53"/>
  <c r="OW162" i="53"/>
  <c r="OV162" i="53"/>
  <c r="OU162" i="53"/>
  <c r="OT162" i="53"/>
  <c r="OS162" i="53"/>
  <c r="OR162" i="53"/>
  <c r="OQ162" i="53"/>
  <c r="OP162" i="53"/>
  <c r="ON162" i="53"/>
  <c r="OL162" i="53"/>
  <c r="OJ162" i="53"/>
  <c r="OG162" i="53"/>
  <c r="MH162" i="53"/>
  <c r="MG162" i="53"/>
  <c r="MF162" i="53"/>
  <c r="ME162" i="53"/>
  <c r="MD162" i="53"/>
  <c r="MC162" i="53"/>
  <c r="MB162" i="53"/>
  <c r="LO162" i="53"/>
  <c r="LN162" i="53"/>
  <c r="LM162" i="53"/>
  <c r="LL162" i="53"/>
  <c r="LK162" i="53"/>
  <c r="LJ162" i="53"/>
  <c r="LI162" i="53"/>
  <c r="LH162" i="53"/>
  <c r="LG162" i="53"/>
  <c r="LF162" i="53"/>
  <c r="LE162" i="53"/>
  <c r="LD162" i="53"/>
  <c r="LC162" i="53"/>
  <c r="LB162" i="53"/>
  <c r="LA162" i="53"/>
  <c r="KZ162" i="53"/>
  <c r="KY162" i="53"/>
  <c r="KX162" i="53"/>
  <c r="KW162" i="53"/>
  <c r="KV162" i="53"/>
  <c r="KU162" i="53"/>
  <c r="KT162" i="53"/>
  <c r="KR162" i="53"/>
  <c r="KP162" i="53"/>
  <c r="KN162" i="53"/>
  <c r="SC161" i="53"/>
  <c r="SB161" i="53"/>
  <c r="SA161" i="53"/>
  <c r="RZ161" i="53"/>
  <c r="RY161" i="53"/>
  <c r="RX161" i="53"/>
  <c r="RW161" i="53"/>
  <c r="RV161" i="53"/>
  <c r="RT161" i="53"/>
  <c r="RS161" i="53"/>
  <c r="RR161" i="53"/>
  <c r="RQ161" i="53"/>
  <c r="RP161" i="53"/>
  <c r="RO161" i="53"/>
  <c r="RN161" i="53"/>
  <c r="RM161" i="53"/>
  <c r="RL161" i="53"/>
  <c r="RI161" i="53"/>
  <c r="RH161" i="53"/>
  <c r="RG161" i="53"/>
  <c r="RF161" i="53"/>
  <c r="RE161" i="53"/>
  <c r="RD161" i="53"/>
  <c r="RC161" i="53"/>
  <c r="RB161" i="53"/>
  <c r="RA161" i="53"/>
  <c r="QZ161" i="53"/>
  <c r="QY161" i="53"/>
  <c r="QX161" i="53"/>
  <c r="QW161" i="53"/>
  <c r="QV161" i="53"/>
  <c r="QU161" i="53"/>
  <c r="QT161" i="53"/>
  <c r="QS161" i="53"/>
  <c r="QR161" i="53"/>
  <c r="QQ161" i="53"/>
  <c r="QP161" i="53"/>
  <c r="QO161" i="53"/>
  <c r="QN161" i="53"/>
  <c r="QL161" i="53"/>
  <c r="QJ161" i="53"/>
  <c r="QH161" i="53"/>
  <c r="QG161" i="53"/>
  <c r="QF161" i="53"/>
  <c r="QE161" i="53"/>
  <c r="QD161" i="53"/>
  <c r="QC161" i="53"/>
  <c r="QB161" i="53"/>
  <c r="QA161" i="53"/>
  <c r="PZ161" i="53"/>
  <c r="PY161" i="53"/>
  <c r="PX161" i="53"/>
  <c r="PN161" i="53"/>
  <c r="PK161" i="53"/>
  <c r="PJ161" i="53"/>
  <c r="PI161" i="53"/>
  <c r="PH161" i="53"/>
  <c r="PG161" i="53"/>
  <c r="PF161" i="53"/>
  <c r="PE161" i="53"/>
  <c r="PD161" i="53"/>
  <c r="PC161" i="53"/>
  <c r="PB161" i="53"/>
  <c r="PA161" i="53"/>
  <c r="OZ161" i="53"/>
  <c r="OY161" i="53"/>
  <c r="OX161" i="53"/>
  <c r="OW161" i="53"/>
  <c r="OV161" i="53"/>
  <c r="OU161" i="53"/>
  <c r="OT161" i="53"/>
  <c r="OS161" i="53"/>
  <c r="OR161" i="53"/>
  <c r="OQ161" i="53"/>
  <c r="OP161" i="53"/>
  <c r="ON161" i="53"/>
  <c r="OL161" i="53"/>
  <c r="OJ161" i="53"/>
  <c r="OG161" i="53"/>
  <c r="MH161" i="53"/>
  <c r="MG161" i="53"/>
  <c r="MF161" i="53"/>
  <c r="ME161" i="53"/>
  <c r="MD161" i="53"/>
  <c r="MC161" i="53"/>
  <c r="MB161" i="53"/>
  <c r="LO161" i="53"/>
  <c r="LN161" i="53"/>
  <c r="LM161" i="53"/>
  <c r="LL161" i="53"/>
  <c r="LK161" i="53"/>
  <c r="LJ161" i="53"/>
  <c r="LI161" i="53"/>
  <c r="LH161" i="53"/>
  <c r="LG161" i="53"/>
  <c r="LF161" i="53"/>
  <c r="LE161" i="53"/>
  <c r="LD161" i="53"/>
  <c r="LC161" i="53"/>
  <c r="LB161" i="53"/>
  <c r="LA161" i="53"/>
  <c r="KZ161" i="53"/>
  <c r="KY161" i="53"/>
  <c r="KX161" i="53"/>
  <c r="KW161" i="53"/>
  <c r="KV161" i="53"/>
  <c r="KU161" i="53"/>
  <c r="KT161" i="53"/>
  <c r="KR161" i="53"/>
  <c r="KP161" i="53"/>
  <c r="KN161" i="53"/>
  <c r="SC160" i="53"/>
  <c r="SB160" i="53"/>
  <c r="SA160" i="53"/>
  <c r="RZ160" i="53"/>
  <c r="RY160" i="53"/>
  <c r="RX160" i="53"/>
  <c r="RW160" i="53"/>
  <c r="RV160" i="53"/>
  <c r="RT160" i="53"/>
  <c r="RS160" i="53"/>
  <c r="RR160" i="53"/>
  <c r="RQ160" i="53"/>
  <c r="RP160" i="53"/>
  <c r="RO160" i="53"/>
  <c r="RN160" i="53"/>
  <c r="RM160" i="53"/>
  <c r="RL160" i="53"/>
  <c r="RI160" i="53"/>
  <c r="RH160" i="53"/>
  <c r="RG160" i="53"/>
  <c r="RF160" i="53"/>
  <c r="RE160" i="53"/>
  <c r="RD160" i="53"/>
  <c r="RC160" i="53"/>
  <c r="RB160" i="53"/>
  <c r="RA160" i="53"/>
  <c r="QZ160" i="53"/>
  <c r="QY160" i="53"/>
  <c r="QX160" i="53"/>
  <c r="QW160" i="53"/>
  <c r="QV160" i="53"/>
  <c r="QU160" i="53"/>
  <c r="QT160" i="53"/>
  <c r="QS160" i="53"/>
  <c r="QR160" i="53"/>
  <c r="QQ160" i="53"/>
  <c r="QP160" i="53"/>
  <c r="QO160" i="53"/>
  <c r="QN160" i="53"/>
  <c r="QL160" i="53"/>
  <c r="QJ160" i="53"/>
  <c r="QH160" i="53"/>
  <c r="QG160" i="53"/>
  <c r="QF160" i="53"/>
  <c r="QE160" i="53"/>
  <c r="QD160" i="53"/>
  <c r="QC160" i="53"/>
  <c r="QB160" i="53"/>
  <c r="QA160" i="53"/>
  <c r="PZ160" i="53"/>
  <c r="PY160" i="53"/>
  <c r="PX160" i="53"/>
  <c r="PN160" i="53"/>
  <c r="PK160" i="53"/>
  <c r="PJ160" i="53"/>
  <c r="PI160" i="53"/>
  <c r="PH160" i="53"/>
  <c r="PG160" i="53"/>
  <c r="PF160" i="53"/>
  <c r="PE160" i="53"/>
  <c r="PD160" i="53"/>
  <c r="PC160" i="53"/>
  <c r="PB160" i="53"/>
  <c r="PA160" i="53"/>
  <c r="OZ160" i="53"/>
  <c r="OY160" i="53"/>
  <c r="OX160" i="53"/>
  <c r="OW160" i="53"/>
  <c r="OV160" i="53"/>
  <c r="OU160" i="53"/>
  <c r="OT160" i="53"/>
  <c r="OS160" i="53"/>
  <c r="OR160" i="53"/>
  <c r="OQ160" i="53"/>
  <c r="OP160" i="53"/>
  <c r="ON160" i="53"/>
  <c r="OL160" i="53"/>
  <c r="OJ160" i="53"/>
  <c r="OG160" i="53"/>
  <c r="MH160" i="53"/>
  <c r="MG160" i="53"/>
  <c r="MF160" i="53"/>
  <c r="ME160" i="53"/>
  <c r="MD160" i="53"/>
  <c r="MC160" i="53"/>
  <c r="MB160" i="53"/>
  <c r="LO160" i="53"/>
  <c r="LN160" i="53"/>
  <c r="LM160" i="53"/>
  <c r="LL160" i="53"/>
  <c r="LK160" i="53"/>
  <c r="LJ160" i="53"/>
  <c r="LI160" i="53"/>
  <c r="LH160" i="53"/>
  <c r="LG160" i="53"/>
  <c r="LF160" i="53"/>
  <c r="LE160" i="53"/>
  <c r="LD160" i="53"/>
  <c r="LC160" i="53"/>
  <c r="LB160" i="53"/>
  <c r="LA160" i="53"/>
  <c r="KZ160" i="53"/>
  <c r="KY160" i="53"/>
  <c r="KX160" i="53"/>
  <c r="KW160" i="53"/>
  <c r="KV160" i="53"/>
  <c r="KU160" i="53"/>
  <c r="KT160" i="53"/>
  <c r="KR160" i="53"/>
  <c r="KP160" i="53"/>
  <c r="KN160" i="53"/>
  <c r="SC159" i="53"/>
  <c r="SB159" i="53"/>
  <c r="SA159" i="53"/>
  <c r="RZ159" i="53"/>
  <c r="RY159" i="53"/>
  <c r="RX159" i="53"/>
  <c r="RW159" i="53"/>
  <c r="RV159" i="53"/>
  <c r="RT159" i="53"/>
  <c r="RS159" i="53"/>
  <c r="RR159" i="53"/>
  <c r="RQ159" i="53"/>
  <c r="RP159" i="53"/>
  <c r="RO159" i="53"/>
  <c r="RN159" i="53"/>
  <c r="RM159" i="53"/>
  <c r="RL159" i="53"/>
  <c r="RI159" i="53"/>
  <c r="RH159" i="53"/>
  <c r="RG159" i="53"/>
  <c r="RF159" i="53"/>
  <c r="RE159" i="53"/>
  <c r="RD159" i="53"/>
  <c r="RC159" i="53"/>
  <c r="RB159" i="53"/>
  <c r="RA159" i="53"/>
  <c r="QZ159" i="53"/>
  <c r="QY159" i="53"/>
  <c r="QX159" i="53"/>
  <c r="QW159" i="53"/>
  <c r="QV159" i="53"/>
  <c r="QU159" i="53"/>
  <c r="QT159" i="53"/>
  <c r="QS159" i="53"/>
  <c r="QR159" i="53"/>
  <c r="QQ159" i="53"/>
  <c r="QP159" i="53"/>
  <c r="QO159" i="53"/>
  <c r="QN159" i="53"/>
  <c r="QL159" i="53"/>
  <c r="QJ159" i="53"/>
  <c r="QH159" i="53"/>
  <c r="QG159" i="53"/>
  <c r="QF159" i="53"/>
  <c r="QE159" i="53"/>
  <c r="QD159" i="53"/>
  <c r="QC159" i="53"/>
  <c r="QB159" i="53"/>
  <c r="QA159" i="53"/>
  <c r="PZ159" i="53"/>
  <c r="PY159" i="53"/>
  <c r="PX159" i="53"/>
  <c r="PN159" i="53"/>
  <c r="PK159" i="53"/>
  <c r="PJ159" i="53"/>
  <c r="PI159" i="53"/>
  <c r="PH159" i="53"/>
  <c r="PG159" i="53"/>
  <c r="PF159" i="53"/>
  <c r="PE159" i="53"/>
  <c r="PD159" i="53"/>
  <c r="PC159" i="53"/>
  <c r="PB159" i="53"/>
  <c r="PA159" i="53"/>
  <c r="OZ159" i="53"/>
  <c r="OY159" i="53"/>
  <c r="OX159" i="53"/>
  <c r="OW159" i="53"/>
  <c r="OV159" i="53"/>
  <c r="OU159" i="53"/>
  <c r="OT159" i="53"/>
  <c r="OS159" i="53"/>
  <c r="OR159" i="53"/>
  <c r="OQ159" i="53"/>
  <c r="OP159" i="53"/>
  <c r="ON159" i="53"/>
  <c r="OL159" i="53"/>
  <c r="OJ159" i="53"/>
  <c r="OG159" i="53"/>
  <c r="MH159" i="53"/>
  <c r="MG159" i="53"/>
  <c r="MF159" i="53"/>
  <c r="ME159" i="53"/>
  <c r="MD159" i="53"/>
  <c r="MC159" i="53"/>
  <c r="MB159" i="53"/>
  <c r="LO159" i="53"/>
  <c r="LN159" i="53"/>
  <c r="LM159" i="53"/>
  <c r="LL159" i="53"/>
  <c r="LK159" i="53"/>
  <c r="LJ159" i="53"/>
  <c r="LI159" i="53"/>
  <c r="LH159" i="53"/>
  <c r="LG159" i="53"/>
  <c r="LF159" i="53"/>
  <c r="LE159" i="53"/>
  <c r="LD159" i="53"/>
  <c r="LC159" i="53"/>
  <c r="LB159" i="53"/>
  <c r="LA159" i="53"/>
  <c r="KZ159" i="53"/>
  <c r="KY159" i="53"/>
  <c r="KX159" i="53"/>
  <c r="KW159" i="53"/>
  <c r="KV159" i="53"/>
  <c r="KU159" i="53"/>
  <c r="KT159" i="53"/>
  <c r="KR159" i="53"/>
  <c r="KP159" i="53"/>
  <c r="KN159" i="53"/>
  <c r="SC158" i="53"/>
  <c r="SB158" i="53"/>
  <c r="SA158" i="53"/>
  <c r="RZ158" i="53"/>
  <c r="RY158" i="53"/>
  <c r="RX158" i="53"/>
  <c r="RW158" i="53"/>
  <c r="RV158" i="53"/>
  <c r="RT158" i="53"/>
  <c r="RS158" i="53"/>
  <c r="RR158" i="53"/>
  <c r="RQ158" i="53"/>
  <c r="RP158" i="53"/>
  <c r="RO158" i="53"/>
  <c r="RN158" i="53"/>
  <c r="RM158" i="53"/>
  <c r="RL158" i="53"/>
  <c r="RI158" i="53"/>
  <c r="RH158" i="53"/>
  <c r="RG158" i="53"/>
  <c r="RF158" i="53"/>
  <c r="RE158" i="53"/>
  <c r="RD158" i="53"/>
  <c r="RC158" i="53"/>
  <c r="RB158" i="53"/>
  <c r="RA158" i="53"/>
  <c r="QZ158" i="53"/>
  <c r="QY158" i="53"/>
  <c r="QX158" i="53"/>
  <c r="QW158" i="53"/>
  <c r="QV158" i="53"/>
  <c r="QU158" i="53"/>
  <c r="QT158" i="53"/>
  <c r="QS158" i="53"/>
  <c r="QR158" i="53"/>
  <c r="QQ158" i="53"/>
  <c r="QP158" i="53"/>
  <c r="QO158" i="53"/>
  <c r="QN158" i="53"/>
  <c r="QL158" i="53"/>
  <c r="QJ158" i="53"/>
  <c r="QH158" i="53"/>
  <c r="QG158" i="53"/>
  <c r="QF158" i="53"/>
  <c r="QE158" i="53"/>
  <c r="QD158" i="53"/>
  <c r="QC158" i="53"/>
  <c r="QB158" i="53"/>
  <c r="QA158" i="53"/>
  <c r="PZ158" i="53"/>
  <c r="PY158" i="53"/>
  <c r="PX158" i="53"/>
  <c r="PN158" i="53"/>
  <c r="PK158" i="53"/>
  <c r="PJ158" i="53"/>
  <c r="PI158" i="53"/>
  <c r="PH158" i="53"/>
  <c r="PG158" i="53"/>
  <c r="PF158" i="53"/>
  <c r="PE158" i="53"/>
  <c r="PD158" i="53"/>
  <c r="PC158" i="53"/>
  <c r="PB158" i="53"/>
  <c r="PA158" i="53"/>
  <c r="OZ158" i="53"/>
  <c r="OY158" i="53"/>
  <c r="OX158" i="53"/>
  <c r="OW158" i="53"/>
  <c r="OV158" i="53"/>
  <c r="OU158" i="53"/>
  <c r="OT158" i="53"/>
  <c r="OS158" i="53"/>
  <c r="OR158" i="53"/>
  <c r="OQ158" i="53"/>
  <c r="OP158" i="53"/>
  <c r="ON158" i="53"/>
  <c r="OL158" i="53"/>
  <c r="OJ158" i="53"/>
  <c r="OG158" i="53"/>
  <c r="MH158" i="53"/>
  <c r="MG158" i="53"/>
  <c r="MF158" i="53"/>
  <c r="ME158" i="53"/>
  <c r="MD158" i="53"/>
  <c r="MC158" i="53"/>
  <c r="MB158" i="53"/>
  <c r="LO158" i="53"/>
  <c r="LN158" i="53"/>
  <c r="LM158" i="53"/>
  <c r="LL158" i="53"/>
  <c r="LK158" i="53"/>
  <c r="LJ158" i="53"/>
  <c r="LI158" i="53"/>
  <c r="LH158" i="53"/>
  <c r="LG158" i="53"/>
  <c r="LF158" i="53"/>
  <c r="LE158" i="53"/>
  <c r="LD158" i="53"/>
  <c r="LC158" i="53"/>
  <c r="LB158" i="53"/>
  <c r="LA158" i="53"/>
  <c r="KZ158" i="53"/>
  <c r="KY158" i="53"/>
  <c r="KX158" i="53"/>
  <c r="KW158" i="53"/>
  <c r="KV158" i="53"/>
  <c r="KU158" i="53"/>
  <c r="KT158" i="53"/>
  <c r="KR158" i="53"/>
  <c r="KP158" i="53"/>
  <c r="KN158" i="53"/>
  <c r="SC157" i="53"/>
  <c r="SB157" i="53"/>
  <c r="SA157" i="53"/>
  <c r="RZ157" i="53"/>
  <c r="RY157" i="53"/>
  <c r="RX157" i="53"/>
  <c r="RW157" i="53"/>
  <c r="RV157" i="53"/>
  <c r="RT157" i="53"/>
  <c r="RS157" i="53"/>
  <c r="RR157" i="53"/>
  <c r="RQ157" i="53"/>
  <c r="RP157" i="53"/>
  <c r="RO157" i="53"/>
  <c r="RN157" i="53"/>
  <c r="RM157" i="53"/>
  <c r="RL157" i="53"/>
  <c r="RI157" i="53"/>
  <c r="RH157" i="53"/>
  <c r="RG157" i="53"/>
  <c r="RF157" i="53"/>
  <c r="RE157" i="53"/>
  <c r="RD157" i="53"/>
  <c r="RC157" i="53"/>
  <c r="RB157" i="53"/>
  <c r="RA157" i="53"/>
  <c r="QZ157" i="53"/>
  <c r="QY157" i="53"/>
  <c r="QX157" i="53"/>
  <c r="QW157" i="53"/>
  <c r="QV157" i="53"/>
  <c r="QU157" i="53"/>
  <c r="QT157" i="53"/>
  <c r="QS157" i="53"/>
  <c r="QR157" i="53"/>
  <c r="QQ157" i="53"/>
  <c r="QP157" i="53"/>
  <c r="QO157" i="53"/>
  <c r="QN157" i="53"/>
  <c r="QL157" i="53"/>
  <c r="QJ157" i="53"/>
  <c r="QH157" i="53"/>
  <c r="QG157" i="53"/>
  <c r="QF157" i="53"/>
  <c r="QE157" i="53"/>
  <c r="QD157" i="53"/>
  <c r="QC157" i="53"/>
  <c r="QB157" i="53"/>
  <c r="QA157" i="53"/>
  <c r="PZ157" i="53"/>
  <c r="PY157" i="53"/>
  <c r="PX157" i="53"/>
  <c r="PN157" i="53"/>
  <c r="PK157" i="53"/>
  <c r="PJ157" i="53"/>
  <c r="PI157" i="53"/>
  <c r="PH157" i="53"/>
  <c r="PG157" i="53"/>
  <c r="PF157" i="53"/>
  <c r="PE157" i="53"/>
  <c r="PD157" i="53"/>
  <c r="PC157" i="53"/>
  <c r="PB157" i="53"/>
  <c r="PA157" i="53"/>
  <c r="OZ157" i="53"/>
  <c r="OY157" i="53"/>
  <c r="OX157" i="53"/>
  <c r="OW157" i="53"/>
  <c r="OV157" i="53"/>
  <c r="OU157" i="53"/>
  <c r="OT157" i="53"/>
  <c r="OS157" i="53"/>
  <c r="OR157" i="53"/>
  <c r="OQ157" i="53"/>
  <c r="OP157" i="53"/>
  <c r="ON157" i="53"/>
  <c r="OL157" i="53"/>
  <c r="OJ157" i="53"/>
  <c r="OG157" i="53"/>
  <c r="MH157" i="53"/>
  <c r="MG157" i="53"/>
  <c r="MF157" i="53"/>
  <c r="ME157" i="53"/>
  <c r="MD157" i="53"/>
  <c r="MC157" i="53"/>
  <c r="MB157" i="53"/>
  <c r="LO157" i="53"/>
  <c r="LN157" i="53"/>
  <c r="LM157" i="53"/>
  <c r="LL157" i="53"/>
  <c r="LK157" i="53"/>
  <c r="LJ157" i="53"/>
  <c r="LI157" i="53"/>
  <c r="LH157" i="53"/>
  <c r="LG157" i="53"/>
  <c r="LF157" i="53"/>
  <c r="LE157" i="53"/>
  <c r="LD157" i="53"/>
  <c r="LC157" i="53"/>
  <c r="LB157" i="53"/>
  <c r="LA157" i="53"/>
  <c r="KZ157" i="53"/>
  <c r="KY157" i="53"/>
  <c r="KX157" i="53"/>
  <c r="KW157" i="53"/>
  <c r="KV157" i="53"/>
  <c r="KU157" i="53"/>
  <c r="KT157" i="53"/>
  <c r="KR157" i="53"/>
  <c r="KP157" i="53"/>
  <c r="KN157" i="53"/>
  <c r="SC156" i="53"/>
  <c r="SB156" i="53"/>
  <c r="SA156" i="53"/>
  <c r="RZ156" i="53"/>
  <c r="RY156" i="53"/>
  <c r="RX156" i="53"/>
  <c r="RW156" i="53"/>
  <c r="RV156" i="53"/>
  <c r="RT156" i="53"/>
  <c r="RS156" i="53"/>
  <c r="RR156" i="53"/>
  <c r="RQ156" i="53"/>
  <c r="RP156" i="53"/>
  <c r="RO156" i="53"/>
  <c r="RN156" i="53"/>
  <c r="RM156" i="53"/>
  <c r="RL156" i="53"/>
  <c r="RI156" i="53"/>
  <c r="RH156" i="53"/>
  <c r="RG156" i="53"/>
  <c r="RF156" i="53"/>
  <c r="RE156" i="53"/>
  <c r="RD156" i="53"/>
  <c r="RC156" i="53"/>
  <c r="RB156" i="53"/>
  <c r="RA156" i="53"/>
  <c r="QZ156" i="53"/>
  <c r="QY156" i="53"/>
  <c r="QX156" i="53"/>
  <c r="QW156" i="53"/>
  <c r="QV156" i="53"/>
  <c r="QU156" i="53"/>
  <c r="QT156" i="53"/>
  <c r="QS156" i="53"/>
  <c r="QR156" i="53"/>
  <c r="QQ156" i="53"/>
  <c r="QP156" i="53"/>
  <c r="QO156" i="53"/>
  <c r="QN156" i="53"/>
  <c r="QL156" i="53"/>
  <c r="QJ156" i="53"/>
  <c r="QH156" i="53"/>
  <c r="QG156" i="53"/>
  <c r="QF156" i="53"/>
  <c r="QE156" i="53"/>
  <c r="QD156" i="53"/>
  <c r="QC156" i="53"/>
  <c r="QB156" i="53"/>
  <c r="QA156" i="53"/>
  <c r="PZ156" i="53"/>
  <c r="PY156" i="53"/>
  <c r="PX156" i="53"/>
  <c r="PN156" i="53"/>
  <c r="PK156" i="53"/>
  <c r="PJ156" i="53"/>
  <c r="PI156" i="53"/>
  <c r="PH156" i="53"/>
  <c r="PG156" i="53"/>
  <c r="PF156" i="53"/>
  <c r="PE156" i="53"/>
  <c r="PD156" i="53"/>
  <c r="PC156" i="53"/>
  <c r="PB156" i="53"/>
  <c r="PA156" i="53"/>
  <c r="OZ156" i="53"/>
  <c r="OY156" i="53"/>
  <c r="OX156" i="53"/>
  <c r="OW156" i="53"/>
  <c r="OV156" i="53"/>
  <c r="OU156" i="53"/>
  <c r="OT156" i="53"/>
  <c r="OS156" i="53"/>
  <c r="OR156" i="53"/>
  <c r="OQ156" i="53"/>
  <c r="OP156" i="53"/>
  <c r="ON156" i="53"/>
  <c r="OL156" i="53"/>
  <c r="OJ156" i="53"/>
  <c r="OG156" i="53"/>
  <c r="MH156" i="53"/>
  <c r="MG156" i="53"/>
  <c r="MF156" i="53"/>
  <c r="ME156" i="53"/>
  <c r="MD156" i="53"/>
  <c r="MC156" i="53"/>
  <c r="MB156" i="53"/>
  <c r="LO156" i="53"/>
  <c r="LN156" i="53"/>
  <c r="LM156" i="53"/>
  <c r="LL156" i="53"/>
  <c r="LK156" i="53"/>
  <c r="LJ156" i="53"/>
  <c r="LI156" i="53"/>
  <c r="LH156" i="53"/>
  <c r="LG156" i="53"/>
  <c r="LF156" i="53"/>
  <c r="LE156" i="53"/>
  <c r="LD156" i="53"/>
  <c r="LC156" i="53"/>
  <c r="LB156" i="53"/>
  <c r="LA156" i="53"/>
  <c r="KZ156" i="53"/>
  <c r="KY156" i="53"/>
  <c r="KX156" i="53"/>
  <c r="KW156" i="53"/>
  <c r="KV156" i="53"/>
  <c r="KU156" i="53"/>
  <c r="KT156" i="53"/>
  <c r="KR156" i="53"/>
  <c r="KP156" i="53"/>
  <c r="KN156" i="53"/>
  <c r="SC155" i="53"/>
  <c r="SB155" i="53"/>
  <c r="SA155" i="53"/>
  <c r="RZ155" i="53"/>
  <c r="RY155" i="53"/>
  <c r="RX155" i="53"/>
  <c r="RW155" i="53"/>
  <c r="RV155" i="53"/>
  <c r="RT155" i="53"/>
  <c r="RS155" i="53"/>
  <c r="RR155" i="53"/>
  <c r="RQ155" i="53"/>
  <c r="RP155" i="53"/>
  <c r="RO155" i="53"/>
  <c r="RN155" i="53"/>
  <c r="RM155" i="53"/>
  <c r="RL155" i="53"/>
  <c r="RI155" i="53"/>
  <c r="RH155" i="53"/>
  <c r="RG155" i="53"/>
  <c r="RF155" i="53"/>
  <c r="RE155" i="53"/>
  <c r="RD155" i="53"/>
  <c r="RC155" i="53"/>
  <c r="RB155" i="53"/>
  <c r="RA155" i="53"/>
  <c r="QZ155" i="53"/>
  <c r="QY155" i="53"/>
  <c r="QX155" i="53"/>
  <c r="QW155" i="53"/>
  <c r="QV155" i="53"/>
  <c r="QU155" i="53"/>
  <c r="QT155" i="53"/>
  <c r="QS155" i="53"/>
  <c r="QR155" i="53"/>
  <c r="QQ155" i="53"/>
  <c r="QP155" i="53"/>
  <c r="QO155" i="53"/>
  <c r="QN155" i="53"/>
  <c r="QL155" i="53"/>
  <c r="QJ155" i="53"/>
  <c r="QH155" i="53"/>
  <c r="QG155" i="53"/>
  <c r="QF155" i="53"/>
  <c r="QE155" i="53"/>
  <c r="QD155" i="53"/>
  <c r="QC155" i="53"/>
  <c r="QB155" i="53"/>
  <c r="QA155" i="53"/>
  <c r="PZ155" i="53"/>
  <c r="PY155" i="53"/>
  <c r="PX155" i="53"/>
  <c r="PN155" i="53"/>
  <c r="PK155" i="53"/>
  <c r="PJ155" i="53"/>
  <c r="PI155" i="53"/>
  <c r="PH155" i="53"/>
  <c r="PG155" i="53"/>
  <c r="PF155" i="53"/>
  <c r="PE155" i="53"/>
  <c r="PD155" i="53"/>
  <c r="PC155" i="53"/>
  <c r="PB155" i="53"/>
  <c r="PA155" i="53"/>
  <c r="OZ155" i="53"/>
  <c r="OY155" i="53"/>
  <c r="OX155" i="53"/>
  <c r="OW155" i="53"/>
  <c r="OV155" i="53"/>
  <c r="OU155" i="53"/>
  <c r="OT155" i="53"/>
  <c r="OS155" i="53"/>
  <c r="OR155" i="53"/>
  <c r="OQ155" i="53"/>
  <c r="OP155" i="53"/>
  <c r="ON155" i="53"/>
  <c r="OL155" i="53"/>
  <c r="OJ155" i="53"/>
  <c r="OG155" i="53"/>
  <c r="MH155" i="53"/>
  <c r="MG155" i="53"/>
  <c r="MF155" i="53"/>
  <c r="ME155" i="53"/>
  <c r="MD155" i="53"/>
  <c r="MC155" i="53"/>
  <c r="MB155" i="53"/>
  <c r="LO155" i="53"/>
  <c r="LN155" i="53"/>
  <c r="LM155" i="53"/>
  <c r="LL155" i="53"/>
  <c r="LK155" i="53"/>
  <c r="LJ155" i="53"/>
  <c r="LI155" i="53"/>
  <c r="LH155" i="53"/>
  <c r="LG155" i="53"/>
  <c r="LF155" i="53"/>
  <c r="LE155" i="53"/>
  <c r="LD155" i="53"/>
  <c r="LC155" i="53"/>
  <c r="LB155" i="53"/>
  <c r="LA155" i="53"/>
  <c r="KZ155" i="53"/>
  <c r="KY155" i="53"/>
  <c r="KX155" i="53"/>
  <c r="KW155" i="53"/>
  <c r="KV155" i="53"/>
  <c r="KU155" i="53"/>
  <c r="KT155" i="53"/>
  <c r="KR155" i="53"/>
  <c r="KP155" i="53"/>
  <c r="KN155" i="53"/>
  <c r="SC154" i="53"/>
  <c r="SB154" i="53"/>
  <c r="SA154" i="53"/>
  <c r="RZ154" i="53"/>
  <c r="RY154" i="53"/>
  <c r="RX154" i="53"/>
  <c r="RW154" i="53"/>
  <c r="RV154" i="53"/>
  <c r="RT154" i="53"/>
  <c r="RS154" i="53"/>
  <c r="RR154" i="53"/>
  <c r="RQ154" i="53"/>
  <c r="RP154" i="53"/>
  <c r="RO154" i="53"/>
  <c r="RN154" i="53"/>
  <c r="RM154" i="53"/>
  <c r="RL154" i="53"/>
  <c r="RI154" i="53"/>
  <c r="RH154" i="53"/>
  <c r="RG154" i="53"/>
  <c r="RF154" i="53"/>
  <c r="RE154" i="53"/>
  <c r="RD154" i="53"/>
  <c r="RC154" i="53"/>
  <c r="RB154" i="53"/>
  <c r="RA154" i="53"/>
  <c r="QZ154" i="53"/>
  <c r="QY154" i="53"/>
  <c r="QX154" i="53"/>
  <c r="QW154" i="53"/>
  <c r="QV154" i="53"/>
  <c r="QU154" i="53"/>
  <c r="QT154" i="53"/>
  <c r="QS154" i="53"/>
  <c r="QR154" i="53"/>
  <c r="QQ154" i="53"/>
  <c r="QP154" i="53"/>
  <c r="QO154" i="53"/>
  <c r="QN154" i="53"/>
  <c r="QL154" i="53"/>
  <c r="QJ154" i="53"/>
  <c r="QH154" i="53"/>
  <c r="QG154" i="53"/>
  <c r="QF154" i="53"/>
  <c r="QE154" i="53"/>
  <c r="QD154" i="53"/>
  <c r="QC154" i="53"/>
  <c r="QB154" i="53"/>
  <c r="QA154" i="53"/>
  <c r="PZ154" i="53"/>
  <c r="PY154" i="53"/>
  <c r="PX154" i="53"/>
  <c r="PN154" i="53"/>
  <c r="PK154" i="53"/>
  <c r="PJ154" i="53"/>
  <c r="PI154" i="53"/>
  <c r="PH154" i="53"/>
  <c r="PG154" i="53"/>
  <c r="PF154" i="53"/>
  <c r="PE154" i="53"/>
  <c r="PD154" i="53"/>
  <c r="PC154" i="53"/>
  <c r="PB154" i="53"/>
  <c r="PA154" i="53"/>
  <c r="OZ154" i="53"/>
  <c r="OY154" i="53"/>
  <c r="OX154" i="53"/>
  <c r="OW154" i="53"/>
  <c r="OV154" i="53"/>
  <c r="OU154" i="53"/>
  <c r="OT154" i="53"/>
  <c r="OS154" i="53"/>
  <c r="OR154" i="53"/>
  <c r="OQ154" i="53"/>
  <c r="OP154" i="53"/>
  <c r="ON154" i="53"/>
  <c r="OL154" i="53"/>
  <c r="OJ154" i="53"/>
  <c r="OG154" i="53"/>
  <c r="MH154" i="53"/>
  <c r="MG154" i="53"/>
  <c r="MF154" i="53"/>
  <c r="ME154" i="53"/>
  <c r="MD154" i="53"/>
  <c r="MC154" i="53"/>
  <c r="MB154" i="53"/>
  <c r="LO154" i="53"/>
  <c r="LN154" i="53"/>
  <c r="LM154" i="53"/>
  <c r="LL154" i="53"/>
  <c r="LK154" i="53"/>
  <c r="LJ154" i="53"/>
  <c r="LI154" i="53"/>
  <c r="LH154" i="53"/>
  <c r="LG154" i="53"/>
  <c r="LF154" i="53"/>
  <c r="LE154" i="53"/>
  <c r="LD154" i="53"/>
  <c r="LC154" i="53"/>
  <c r="LB154" i="53"/>
  <c r="LA154" i="53"/>
  <c r="KZ154" i="53"/>
  <c r="KY154" i="53"/>
  <c r="KX154" i="53"/>
  <c r="KW154" i="53"/>
  <c r="KV154" i="53"/>
  <c r="KU154" i="53"/>
  <c r="KT154" i="53"/>
  <c r="KR154" i="53"/>
  <c r="KP154" i="53"/>
  <c r="KN154" i="53"/>
  <c r="SC153" i="53"/>
  <c r="SB153" i="53"/>
  <c r="SA153" i="53"/>
  <c r="RZ153" i="53"/>
  <c r="RY153" i="53"/>
  <c r="RX153" i="53"/>
  <c r="RW153" i="53"/>
  <c r="RV153" i="53"/>
  <c r="RT153" i="53"/>
  <c r="RS153" i="53"/>
  <c r="RR153" i="53"/>
  <c r="RQ153" i="53"/>
  <c r="RP153" i="53"/>
  <c r="RO153" i="53"/>
  <c r="RN153" i="53"/>
  <c r="RM153" i="53"/>
  <c r="RL153" i="53"/>
  <c r="RI153" i="53"/>
  <c r="RH153" i="53"/>
  <c r="RG153" i="53"/>
  <c r="RF153" i="53"/>
  <c r="RE153" i="53"/>
  <c r="RD153" i="53"/>
  <c r="RC153" i="53"/>
  <c r="RB153" i="53"/>
  <c r="RA153" i="53"/>
  <c r="QZ153" i="53"/>
  <c r="QY153" i="53"/>
  <c r="QX153" i="53"/>
  <c r="QW153" i="53"/>
  <c r="QV153" i="53"/>
  <c r="QU153" i="53"/>
  <c r="QT153" i="53"/>
  <c r="QS153" i="53"/>
  <c r="QR153" i="53"/>
  <c r="QQ153" i="53"/>
  <c r="QP153" i="53"/>
  <c r="QO153" i="53"/>
  <c r="QN153" i="53"/>
  <c r="QL153" i="53"/>
  <c r="QJ153" i="53"/>
  <c r="QH153" i="53"/>
  <c r="QG153" i="53"/>
  <c r="QF153" i="53"/>
  <c r="QE153" i="53"/>
  <c r="QD153" i="53"/>
  <c r="QC153" i="53"/>
  <c r="QB153" i="53"/>
  <c r="QA153" i="53"/>
  <c r="PZ153" i="53"/>
  <c r="PY153" i="53"/>
  <c r="PX153" i="53"/>
  <c r="PN153" i="53"/>
  <c r="PK153" i="53"/>
  <c r="PJ153" i="53"/>
  <c r="PI153" i="53"/>
  <c r="PH153" i="53"/>
  <c r="PG153" i="53"/>
  <c r="PF153" i="53"/>
  <c r="PE153" i="53"/>
  <c r="PD153" i="53"/>
  <c r="PC153" i="53"/>
  <c r="PB153" i="53"/>
  <c r="PA153" i="53"/>
  <c r="OZ153" i="53"/>
  <c r="OY153" i="53"/>
  <c r="OX153" i="53"/>
  <c r="OW153" i="53"/>
  <c r="OV153" i="53"/>
  <c r="OU153" i="53"/>
  <c r="OT153" i="53"/>
  <c r="OS153" i="53"/>
  <c r="OR153" i="53"/>
  <c r="OQ153" i="53"/>
  <c r="OP153" i="53"/>
  <c r="ON153" i="53"/>
  <c r="OL153" i="53"/>
  <c r="OJ153" i="53"/>
  <c r="OG153" i="53"/>
  <c r="MH153" i="53"/>
  <c r="MG153" i="53"/>
  <c r="MF153" i="53"/>
  <c r="ME153" i="53"/>
  <c r="MD153" i="53"/>
  <c r="MC153" i="53"/>
  <c r="MB153" i="53"/>
  <c r="LO153" i="53"/>
  <c r="LN153" i="53"/>
  <c r="LM153" i="53"/>
  <c r="LL153" i="53"/>
  <c r="LK153" i="53"/>
  <c r="LJ153" i="53"/>
  <c r="LI153" i="53"/>
  <c r="LH153" i="53"/>
  <c r="LG153" i="53"/>
  <c r="LF153" i="53"/>
  <c r="LE153" i="53"/>
  <c r="LD153" i="53"/>
  <c r="LC153" i="53"/>
  <c r="LB153" i="53"/>
  <c r="LA153" i="53"/>
  <c r="KZ153" i="53"/>
  <c r="KY153" i="53"/>
  <c r="KX153" i="53"/>
  <c r="KW153" i="53"/>
  <c r="KV153" i="53"/>
  <c r="KU153" i="53"/>
  <c r="KT153" i="53"/>
  <c r="KR153" i="53"/>
  <c r="KP153" i="53"/>
  <c r="KN153" i="53"/>
  <c r="SC152" i="53"/>
  <c r="SB152" i="53"/>
  <c r="SA152" i="53"/>
  <c r="RZ152" i="53"/>
  <c r="RY152" i="53"/>
  <c r="RX152" i="53"/>
  <c r="RW152" i="53"/>
  <c r="RV152" i="53"/>
  <c r="RT152" i="53"/>
  <c r="RS152" i="53"/>
  <c r="RR152" i="53"/>
  <c r="RQ152" i="53"/>
  <c r="RP152" i="53"/>
  <c r="RO152" i="53"/>
  <c r="RN152" i="53"/>
  <c r="RM152" i="53"/>
  <c r="RL152" i="53"/>
  <c r="RI152" i="53"/>
  <c r="RH152" i="53"/>
  <c r="RG152" i="53"/>
  <c r="RF152" i="53"/>
  <c r="RE152" i="53"/>
  <c r="RD152" i="53"/>
  <c r="RC152" i="53"/>
  <c r="RB152" i="53"/>
  <c r="RA152" i="53"/>
  <c r="QZ152" i="53"/>
  <c r="QY152" i="53"/>
  <c r="QX152" i="53"/>
  <c r="QW152" i="53"/>
  <c r="QV152" i="53"/>
  <c r="QU152" i="53"/>
  <c r="QT152" i="53"/>
  <c r="QS152" i="53"/>
  <c r="QR152" i="53"/>
  <c r="QQ152" i="53"/>
  <c r="QP152" i="53"/>
  <c r="QO152" i="53"/>
  <c r="QN152" i="53"/>
  <c r="QL152" i="53"/>
  <c r="QJ152" i="53"/>
  <c r="QH152" i="53"/>
  <c r="QG152" i="53"/>
  <c r="QF152" i="53"/>
  <c r="QE152" i="53"/>
  <c r="QD152" i="53"/>
  <c r="QC152" i="53"/>
  <c r="QB152" i="53"/>
  <c r="QA152" i="53"/>
  <c r="PZ152" i="53"/>
  <c r="PY152" i="53"/>
  <c r="PX152" i="53"/>
  <c r="PN152" i="53"/>
  <c r="PK152" i="53"/>
  <c r="PJ152" i="53"/>
  <c r="PI152" i="53"/>
  <c r="PH152" i="53"/>
  <c r="PG152" i="53"/>
  <c r="PF152" i="53"/>
  <c r="PE152" i="53"/>
  <c r="PD152" i="53"/>
  <c r="PC152" i="53"/>
  <c r="PB152" i="53"/>
  <c r="PA152" i="53"/>
  <c r="OZ152" i="53"/>
  <c r="OY152" i="53"/>
  <c r="OX152" i="53"/>
  <c r="OW152" i="53"/>
  <c r="OV152" i="53"/>
  <c r="OU152" i="53"/>
  <c r="OT152" i="53"/>
  <c r="OS152" i="53"/>
  <c r="OR152" i="53"/>
  <c r="OQ152" i="53"/>
  <c r="OP152" i="53"/>
  <c r="ON152" i="53"/>
  <c r="OL152" i="53"/>
  <c r="OJ152" i="53"/>
  <c r="OG152" i="53"/>
  <c r="MH152" i="53"/>
  <c r="MG152" i="53"/>
  <c r="MF152" i="53"/>
  <c r="ME152" i="53"/>
  <c r="MD152" i="53"/>
  <c r="MC152" i="53"/>
  <c r="MB152" i="53"/>
  <c r="LO152" i="53"/>
  <c r="LN152" i="53"/>
  <c r="LM152" i="53"/>
  <c r="LL152" i="53"/>
  <c r="LK152" i="53"/>
  <c r="LJ152" i="53"/>
  <c r="LI152" i="53"/>
  <c r="LH152" i="53"/>
  <c r="LG152" i="53"/>
  <c r="LF152" i="53"/>
  <c r="LE152" i="53"/>
  <c r="LD152" i="53"/>
  <c r="LC152" i="53"/>
  <c r="LB152" i="53"/>
  <c r="LA152" i="53"/>
  <c r="KZ152" i="53"/>
  <c r="KY152" i="53"/>
  <c r="KX152" i="53"/>
  <c r="KW152" i="53"/>
  <c r="KV152" i="53"/>
  <c r="KU152" i="53"/>
  <c r="KT152" i="53"/>
  <c r="KR152" i="53"/>
  <c r="KP152" i="53"/>
  <c r="KN152" i="53"/>
  <c r="SC151" i="53"/>
  <c r="SB151" i="53"/>
  <c r="SA151" i="53"/>
  <c r="RZ151" i="53"/>
  <c r="RY151" i="53"/>
  <c r="RX151" i="53"/>
  <c r="RW151" i="53"/>
  <c r="RV151" i="53"/>
  <c r="RT151" i="53"/>
  <c r="RS151" i="53"/>
  <c r="RR151" i="53"/>
  <c r="RQ151" i="53"/>
  <c r="RP151" i="53"/>
  <c r="RO151" i="53"/>
  <c r="RN151" i="53"/>
  <c r="RM151" i="53"/>
  <c r="RL151" i="53"/>
  <c r="RI151" i="53"/>
  <c r="RH151" i="53"/>
  <c r="RG151" i="53"/>
  <c r="RF151" i="53"/>
  <c r="RE151" i="53"/>
  <c r="RD151" i="53"/>
  <c r="RC151" i="53"/>
  <c r="RB151" i="53"/>
  <c r="RA151" i="53"/>
  <c r="QZ151" i="53"/>
  <c r="QY151" i="53"/>
  <c r="QX151" i="53"/>
  <c r="QW151" i="53"/>
  <c r="QV151" i="53"/>
  <c r="QU151" i="53"/>
  <c r="QT151" i="53"/>
  <c r="QS151" i="53"/>
  <c r="QR151" i="53"/>
  <c r="QQ151" i="53"/>
  <c r="QP151" i="53"/>
  <c r="QO151" i="53"/>
  <c r="QN151" i="53"/>
  <c r="QL151" i="53"/>
  <c r="QJ151" i="53"/>
  <c r="QH151" i="53"/>
  <c r="QG151" i="53"/>
  <c r="QF151" i="53"/>
  <c r="QE151" i="53"/>
  <c r="QD151" i="53"/>
  <c r="QC151" i="53"/>
  <c r="QB151" i="53"/>
  <c r="QA151" i="53"/>
  <c r="PZ151" i="53"/>
  <c r="PY151" i="53"/>
  <c r="PX151" i="53"/>
  <c r="PN151" i="53"/>
  <c r="PK151" i="53"/>
  <c r="PJ151" i="53"/>
  <c r="PI151" i="53"/>
  <c r="PH151" i="53"/>
  <c r="PG151" i="53"/>
  <c r="PF151" i="53"/>
  <c r="PE151" i="53"/>
  <c r="PD151" i="53"/>
  <c r="PC151" i="53"/>
  <c r="PB151" i="53"/>
  <c r="PA151" i="53"/>
  <c r="OZ151" i="53"/>
  <c r="OY151" i="53"/>
  <c r="OX151" i="53"/>
  <c r="OW151" i="53"/>
  <c r="OV151" i="53"/>
  <c r="OU151" i="53"/>
  <c r="OT151" i="53"/>
  <c r="OS151" i="53"/>
  <c r="OR151" i="53"/>
  <c r="OQ151" i="53"/>
  <c r="OP151" i="53"/>
  <c r="ON151" i="53"/>
  <c r="OL151" i="53"/>
  <c r="OJ151" i="53"/>
  <c r="OG151" i="53"/>
  <c r="MH151" i="53"/>
  <c r="MG151" i="53"/>
  <c r="MF151" i="53"/>
  <c r="ME151" i="53"/>
  <c r="MD151" i="53"/>
  <c r="MC151" i="53"/>
  <c r="MB151" i="53"/>
  <c r="LO151" i="53"/>
  <c r="LN151" i="53"/>
  <c r="LM151" i="53"/>
  <c r="LL151" i="53"/>
  <c r="LK151" i="53"/>
  <c r="LJ151" i="53"/>
  <c r="LI151" i="53"/>
  <c r="LH151" i="53"/>
  <c r="LG151" i="53"/>
  <c r="LF151" i="53"/>
  <c r="LE151" i="53"/>
  <c r="LD151" i="53"/>
  <c r="LC151" i="53"/>
  <c r="LB151" i="53"/>
  <c r="LA151" i="53"/>
  <c r="KZ151" i="53"/>
  <c r="KY151" i="53"/>
  <c r="KX151" i="53"/>
  <c r="KW151" i="53"/>
  <c r="KV151" i="53"/>
  <c r="KU151" i="53"/>
  <c r="KT151" i="53"/>
  <c r="KR151" i="53"/>
  <c r="KP151" i="53"/>
  <c r="KN151" i="53"/>
  <c r="SC150" i="53"/>
  <c r="SB150" i="53"/>
  <c r="SA150" i="53"/>
  <c r="RZ150" i="53"/>
  <c r="RY150" i="53"/>
  <c r="RX150" i="53"/>
  <c r="RW150" i="53"/>
  <c r="RV150" i="53"/>
  <c r="RT150" i="53"/>
  <c r="RS150" i="53"/>
  <c r="RR150" i="53"/>
  <c r="RQ150" i="53"/>
  <c r="RP150" i="53"/>
  <c r="RO150" i="53"/>
  <c r="RN150" i="53"/>
  <c r="RM150" i="53"/>
  <c r="RL150" i="53"/>
  <c r="RI150" i="53"/>
  <c r="RH150" i="53"/>
  <c r="RG150" i="53"/>
  <c r="RF150" i="53"/>
  <c r="RE150" i="53"/>
  <c r="RD150" i="53"/>
  <c r="RC150" i="53"/>
  <c r="RB150" i="53"/>
  <c r="RA150" i="53"/>
  <c r="QZ150" i="53"/>
  <c r="QY150" i="53"/>
  <c r="QX150" i="53"/>
  <c r="QW150" i="53"/>
  <c r="QV150" i="53"/>
  <c r="QU150" i="53"/>
  <c r="QT150" i="53"/>
  <c r="QS150" i="53"/>
  <c r="QR150" i="53"/>
  <c r="QQ150" i="53"/>
  <c r="QP150" i="53"/>
  <c r="QO150" i="53"/>
  <c r="QN150" i="53"/>
  <c r="QL150" i="53"/>
  <c r="QJ150" i="53"/>
  <c r="QH150" i="53"/>
  <c r="QG150" i="53"/>
  <c r="QF150" i="53"/>
  <c r="QE150" i="53"/>
  <c r="QD150" i="53"/>
  <c r="QC150" i="53"/>
  <c r="QB150" i="53"/>
  <c r="QA150" i="53"/>
  <c r="PZ150" i="53"/>
  <c r="PY150" i="53"/>
  <c r="PX150" i="53"/>
  <c r="PN150" i="53"/>
  <c r="PK150" i="53"/>
  <c r="PJ150" i="53"/>
  <c r="PI150" i="53"/>
  <c r="PH150" i="53"/>
  <c r="PG150" i="53"/>
  <c r="PF150" i="53"/>
  <c r="PE150" i="53"/>
  <c r="PD150" i="53"/>
  <c r="PC150" i="53"/>
  <c r="PB150" i="53"/>
  <c r="PA150" i="53"/>
  <c r="OZ150" i="53"/>
  <c r="OY150" i="53"/>
  <c r="OX150" i="53"/>
  <c r="OW150" i="53"/>
  <c r="OV150" i="53"/>
  <c r="OU150" i="53"/>
  <c r="OT150" i="53"/>
  <c r="OS150" i="53"/>
  <c r="OR150" i="53"/>
  <c r="OQ150" i="53"/>
  <c r="OP150" i="53"/>
  <c r="ON150" i="53"/>
  <c r="OL150" i="53"/>
  <c r="OJ150" i="53"/>
  <c r="OG150" i="53"/>
  <c r="MH150" i="53"/>
  <c r="MG150" i="53"/>
  <c r="MF150" i="53"/>
  <c r="ME150" i="53"/>
  <c r="MD150" i="53"/>
  <c r="MC150" i="53"/>
  <c r="MB150" i="53"/>
  <c r="LO150" i="53"/>
  <c r="LN150" i="53"/>
  <c r="LM150" i="53"/>
  <c r="LL150" i="53"/>
  <c r="LK150" i="53"/>
  <c r="LJ150" i="53"/>
  <c r="LI150" i="53"/>
  <c r="LH150" i="53"/>
  <c r="LG150" i="53"/>
  <c r="LF150" i="53"/>
  <c r="LE150" i="53"/>
  <c r="LD150" i="53"/>
  <c r="LC150" i="53"/>
  <c r="LB150" i="53"/>
  <c r="LA150" i="53"/>
  <c r="KZ150" i="53"/>
  <c r="KY150" i="53"/>
  <c r="KX150" i="53"/>
  <c r="KW150" i="53"/>
  <c r="KV150" i="53"/>
  <c r="KU150" i="53"/>
  <c r="KT150" i="53"/>
  <c r="KR150" i="53"/>
  <c r="KP150" i="53"/>
  <c r="KN150" i="53"/>
  <c r="SC149" i="53"/>
  <c r="SB149" i="53"/>
  <c r="SA149" i="53"/>
  <c r="RZ149" i="53"/>
  <c r="RY149" i="53"/>
  <c r="RX149" i="53"/>
  <c r="RW149" i="53"/>
  <c r="RV149" i="53"/>
  <c r="RT149" i="53"/>
  <c r="RS149" i="53"/>
  <c r="RR149" i="53"/>
  <c r="RQ149" i="53"/>
  <c r="RP149" i="53"/>
  <c r="RO149" i="53"/>
  <c r="RN149" i="53"/>
  <c r="RM149" i="53"/>
  <c r="RL149" i="53"/>
  <c r="RI149" i="53"/>
  <c r="RH149" i="53"/>
  <c r="RG149" i="53"/>
  <c r="RF149" i="53"/>
  <c r="RE149" i="53"/>
  <c r="RD149" i="53"/>
  <c r="RC149" i="53"/>
  <c r="RB149" i="53"/>
  <c r="RA149" i="53"/>
  <c r="QZ149" i="53"/>
  <c r="QY149" i="53"/>
  <c r="QX149" i="53"/>
  <c r="QW149" i="53"/>
  <c r="QV149" i="53"/>
  <c r="QU149" i="53"/>
  <c r="QT149" i="53"/>
  <c r="QS149" i="53"/>
  <c r="QR149" i="53"/>
  <c r="QQ149" i="53"/>
  <c r="QP149" i="53"/>
  <c r="QO149" i="53"/>
  <c r="QN149" i="53"/>
  <c r="QL149" i="53"/>
  <c r="QJ149" i="53"/>
  <c r="QH149" i="53"/>
  <c r="QG149" i="53"/>
  <c r="QF149" i="53"/>
  <c r="QE149" i="53"/>
  <c r="QD149" i="53"/>
  <c r="QC149" i="53"/>
  <c r="QB149" i="53"/>
  <c r="QA149" i="53"/>
  <c r="PZ149" i="53"/>
  <c r="PY149" i="53"/>
  <c r="PX149" i="53"/>
  <c r="PN149" i="53"/>
  <c r="PK149" i="53"/>
  <c r="PJ149" i="53"/>
  <c r="PI149" i="53"/>
  <c r="PH149" i="53"/>
  <c r="PG149" i="53"/>
  <c r="PF149" i="53"/>
  <c r="PE149" i="53"/>
  <c r="PD149" i="53"/>
  <c r="PC149" i="53"/>
  <c r="PB149" i="53"/>
  <c r="PA149" i="53"/>
  <c r="OZ149" i="53"/>
  <c r="OY149" i="53"/>
  <c r="OX149" i="53"/>
  <c r="OW149" i="53"/>
  <c r="OV149" i="53"/>
  <c r="OU149" i="53"/>
  <c r="OT149" i="53"/>
  <c r="OS149" i="53"/>
  <c r="OR149" i="53"/>
  <c r="OQ149" i="53"/>
  <c r="OP149" i="53"/>
  <c r="ON149" i="53"/>
  <c r="OL149" i="53"/>
  <c r="OJ149" i="53"/>
  <c r="OG149" i="53"/>
  <c r="MH149" i="53"/>
  <c r="MG149" i="53"/>
  <c r="MF149" i="53"/>
  <c r="ME149" i="53"/>
  <c r="MD149" i="53"/>
  <c r="MC149" i="53"/>
  <c r="MB149" i="53"/>
  <c r="LO149" i="53"/>
  <c r="LN149" i="53"/>
  <c r="LM149" i="53"/>
  <c r="LL149" i="53"/>
  <c r="LK149" i="53"/>
  <c r="LJ149" i="53"/>
  <c r="LI149" i="53"/>
  <c r="LH149" i="53"/>
  <c r="LG149" i="53"/>
  <c r="LF149" i="53"/>
  <c r="LE149" i="53"/>
  <c r="LD149" i="53"/>
  <c r="LC149" i="53"/>
  <c r="LB149" i="53"/>
  <c r="LA149" i="53"/>
  <c r="KZ149" i="53"/>
  <c r="KY149" i="53"/>
  <c r="KX149" i="53"/>
  <c r="KW149" i="53"/>
  <c r="KV149" i="53"/>
  <c r="KU149" i="53"/>
  <c r="KT149" i="53"/>
  <c r="KR149" i="53"/>
  <c r="KP149" i="53"/>
  <c r="KN149" i="53"/>
  <c r="SC148" i="53"/>
  <c r="SB148" i="53"/>
  <c r="SA148" i="53"/>
  <c r="RZ148" i="53"/>
  <c r="RY148" i="53"/>
  <c r="RX148" i="53"/>
  <c r="RW148" i="53"/>
  <c r="RV148" i="53"/>
  <c r="RT148" i="53"/>
  <c r="RS148" i="53"/>
  <c r="RR148" i="53"/>
  <c r="RQ148" i="53"/>
  <c r="RP148" i="53"/>
  <c r="RO148" i="53"/>
  <c r="RN148" i="53"/>
  <c r="RM148" i="53"/>
  <c r="RL148" i="53"/>
  <c r="RI148" i="53"/>
  <c r="RH148" i="53"/>
  <c r="RG148" i="53"/>
  <c r="RF148" i="53"/>
  <c r="RE148" i="53"/>
  <c r="RD148" i="53"/>
  <c r="RC148" i="53"/>
  <c r="RB148" i="53"/>
  <c r="RA148" i="53"/>
  <c r="QZ148" i="53"/>
  <c r="QY148" i="53"/>
  <c r="QX148" i="53"/>
  <c r="QW148" i="53"/>
  <c r="QV148" i="53"/>
  <c r="QU148" i="53"/>
  <c r="QT148" i="53"/>
  <c r="QS148" i="53"/>
  <c r="QR148" i="53"/>
  <c r="QQ148" i="53"/>
  <c r="QP148" i="53"/>
  <c r="QO148" i="53"/>
  <c r="QN148" i="53"/>
  <c r="QL148" i="53"/>
  <c r="QJ148" i="53"/>
  <c r="QH148" i="53"/>
  <c r="QG148" i="53"/>
  <c r="QF148" i="53"/>
  <c r="QE148" i="53"/>
  <c r="QD148" i="53"/>
  <c r="QC148" i="53"/>
  <c r="QB148" i="53"/>
  <c r="QA148" i="53"/>
  <c r="PZ148" i="53"/>
  <c r="PY148" i="53"/>
  <c r="PX148" i="53"/>
  <c r="PN148" i="53"/>
  <c r="PK148" i="53"/>
  <c r="PJ148" i="53"/>
  <c r="PI148" i="53"/>
  <c r="PH148" i="53"/>
  <c r="PG148" i="53"/>
  <c r="PF148" i="53"/>
  <c r="PE148" i="53"/>
  <c r="PD148" i="53"/>
  <c r="PC148" i="53"/>
  <c r="PB148" i="53"/>
  <c r="PA148" i="53"/>
  <c r="OZ148" i="53"/>
  <c r="OY148" i="53"/>
  <c r="OX148" i="53"/>
  <c r="OW148" i="53"/>
  <c r="OV148" i="53"/>
  <c r="OU148" i="53"/>
  <c r="OT148" i="53"/>
  <c r="OS148" i="53"/>
  <c r="OR148" i="53"/>
  <c r="OQ148" i="53"/>
  <c r="OP148" i="53"/>
  <c r="ON148" i="53"/>
  <c r="OL148" i="53"/>
  <c r="OJ148" i="53"/>
  <c r="OG148" i="53"/>
  <c r="MH148" i="53"/>
  <c r="MG148" i="53"/>
  <c r="MF148" i="53"/>
  <c r="ME148" i="53"/>
  <c r="MD148" i="53"/>
  <c r="MC148" i="53"/>
  <c r="MB148" i="53"/>
  <c r="LO148" i="53"/>
  <c r="LN148" i="53"/>
  <c r="LM148" i="53"/>
  <c r="LL148" i="53"/>
  <c r="LK148" i="53"/>
  <c r="LJ148" i="53"/>
  <c r="LI148" i="53"/>
  <c r="LH148" i="53"/>
  <c r="LG148" i="53"/>
  <c r="LF148" i="53"/>
  <c r="LE148" i="53"/>
  <c r="LD148" i="53"/>
  <c r="LC148" i="53"/>
  <c r="LB148" i="53"/>
  <c r="LA148" i="53"/>
  <c r="KZ148" i="53"/>
  <c r="KY148" i="53"/>
  <c r="KX148" i="53"/>
  <c r="KW148" i="53"/>
  <c r="KV148" i="53"/>
  <c r="KU148" i="53"/>
  <c r="KT148" i="53"/>
  <c r="KR148" i="53"/>
  <c r="KP148" i="53"/>
  <c r="KN148" i="53"/>
  <c r="SC147" i="53"/>
  <c r="SB147" i="53"/>
  <c r="SA147" i="53"/>
  <c r="RZ147" i="53"/>
  <c r="RY147" i="53"/>
  <c r="RX147" i="53"/>
  <c r="RW147" i="53"/>
  <c r="RV147" i="53"/>
  <c r="RT147" i="53"/>
  <c r="RS147" i="53"/>
  <c r="RR147" i="53"/>
  <c r="RQ147" i="53"/>
  <c r="RP147" i="53"/>
  <c r="RO147" i="53"/>
  <c r="RN147" i="53"/>
  <c r="RM147" i="53"/>
  <c r="RL147" i="53"/>
  <c r="RI147" i="53"/>
  <c r="RH147" i="53"/>
  <c r="RG147" i="53"/>
  <c r="RF147" i="53"/>
  <c r="RE147" i="53"/>
  <c r="RD147" i="53"/>
  <c r="RC147" i="53"/>
  <c r="RB147" i="53"/>
  <c r="RA147" i="53"/>
  <c r="QZ147" i="53"/>
  <c r="QY147" i="53"/>
  <c r="QX147" i="53"/>
  <c r="QW147" i="53"/>
  <c r="QV147" i="53"/>
  <c r="QU147" i="53"/>
  <c r="QT147" i="53"/>
  <c r="QS147" i="53"/>
  <c r="QR147" i="53"/>
  <c r="QQ147" i="53"/>
  <c r="QP147" i="53"/>
  <c r="QO147" i="53"/>
  <c r="QN147" i="53"/>
  <c r="QL147" i="53"/>
  <c r="QJ147" i="53"/>
  <c r="QH147" i="53"/>
  <c r="QG147" i="53"/>
  <c r="QF147" i="53"/>
  <c r="QE147" i="53"/>
  <c r="QD147" i="53"/>
  <c r="QC147" i="53"/>
  <c r="QB147" i="53"/>
  <c r="QA147" i="53"/>
  <c r="PZ147" i="53"/>
  <c r="PY147" i="53"/>
  <c r="PX147" i="53"/>
  <c r="PN147" i="53"/>
  <c r="PK147" i="53"/>
  <c r="PJ147" i="53"/>
  <c r="PI147" i="53"/>
  <c r="PH147" i="53"/>
  <c r="PG147" i="53"/>
  <c r="PF147" i="53"/>
  <c r="PE147" i="53"/>
  <c r="PD147" i="53"/>
  <c r="PC147" i="53"/>
  <c r="PB147" i="53"/>
  <c r="PA147" i="53"/>
  <c r="OZ147" i="53"/>
  <c r="OY147" i="53"/>
  <c r="OX147" i="53"/>
  <c r="OW147" i="53"/>
  <c r="OV147" i="53"/>
  <c r="OU147" i="53"/>
  <c r="OT147" i="53"/>
  <c r="OS147" i="53"/>
  <c r="OR147" i="53"/>
  <c r="OQ147" i="53"/>
  <c r="OP147" i="53"/>
  <c r="ON147" i="53"/>
  <c r="OL147" i="53"/>
  <c r="OJ147" i="53"/>
  <c r="OG147" i="53"/>
  <c r="MH147" i="53"/>
  <c r="MG147" i="53"/>
  <c r="MF147" i="53"/>
  <c r="ME147" i="53"/>
  <c r="MD147" i="53"/>
  <c r="MC147" i="53"/>
  <c r="MB147" i="53"/>
  <c r="LO147" i="53"/>
  <c r="LN147" i="53"/>
  <c r="LM147" i="53"/>
  <c r="LL147" i="53"/>
  <c r="LK147" i="53"/>
  <c r="LJ147" i="53"/>
  <c r="LI147" i="53"/>
  <c r="LH147" i="53"/>
  <c r="LG147" i="53"/>
  <c r="LF147" i="53"/>
  <c r="LE147" i="53"/>
  <c r="LD147" i="53"/>
  <c r="LC147" i="53"/>
  <c r="LB147" i="53"/>
  <c r="LA147" i="53"/>
  <c r="KZ147" i="53"/>
  <c r="KY147" i="53"/>
  <c r="KX147" i="53"/>
  <c r="KW147" i="53"/>
  <c r="KV147" i="53"/>
  <c r="KU147" i="53"/>
  <c r="KT147" i="53"/>
  <c r="KR147" i="53"/>
  <c r="KP147" i="53"/>
  <c r="KN147" i="53"/>
  <c r="SC146" i="53"/>
  <c r="SB146" i="53"/>
  <c r="SA146" i="53"/>
  <c r="RZ146" i="53"/>
  <c r="RY146" i="53"/>
  <c r="RX146" i="53"/>
  <c r="RW146" i="53"/>
  <c r="RV146" i="53"/>
  <c r="RT146" i="53"/>
  <c r="RS146" i="53"/>
  <c r="RR146" i="53"/>
  <c r="RQ146" i="53"/>
  <c r="RP146" i="53"/>
  <c r="RO146" i="53"/>
  <c r="RN146" i="53"/>
  <c r="RM146" i="53"/>
  <c r="RL146" i="53"/>
  <c r="RI146" i="53"/>
  <c r="RH146" i="53"/>
  <c r="RG146" i="53"/>
  <c r="RF146" i="53"/>
  <c r="RE146" i="53"/>
  <c r="RD146" i="53"/>
  <c r="RC146" i="53"/>
  <c r="RB146" i="53"/>
  <c r="RA146" i="53"/>
  <c r="QZ146" i="53"/>
  <c r="QY146" i="53"/>
  <c r="QX146" i="53"/>
  <c r="QW146" i="53"/>
  <c r="QV146" i="53"/>
  <c r="QU146" i="53"/>
  <c r="QT146" i="53"/>
  <c r="QS146" i="53"/>
  <c r="QR146" i="53"/>
  <c r="QQ146" i="53"/>
  <c r="QP146" i="53"/>
  <c r="QO146" i="53"/>
  <c r="QN146" i="53"/>
  <c r="QL146" i="53"/>
  <c r="QJ146" i="53"/>
  <c r="QH146" i="53"/>
  <c r="QG146" i="53"/>
  <c r="QF146" i="53"/>
  <c r="QE146" i="53"/>
  <c r="QD146" i="53"/>
  <c r="QC146" i="53"/>
  <c r="QB146" i="53"/>
  <c r="QA146" i="53"/>
  <c r="PZ146" i="53"/>
  <c r="PY146" i="53"/>
  <c r="PX146" i="53"/>
  <c r="PN146" i="53"/>
  <c r="PK146" i="53"/>
  <c r="PJ146" i="53"/>
  <c r="PI146" i="53"/>
  <c r="PH146" i="53"/>
  <c r="PG146" i="53"/>
  <c r="PF146" i="53"/>
  <c r="PE146" i="53"/>
  <c r="PD146" i="53"/>
  <c r="PC146" i="53"/>
  <c r="PB146" i="53"/>
  <c r="PA146" i="53"/>
  <c r="OZ146" i="53"/>
  <c r="OY146" i="53"/>
  <c r="OX146" i="53"/>
  <c r="OW146" i="53"/>
  <c r="OV146" i="53"/>
  <c r="OU146" i="53"/>
  <c r="OT146" i="53"/>
  <c r="OS146" i="53"/>
  <c r="OR146" i="53"/>
  <c r="OQ146" i="53"/>
  <c r="OP146" i="53"/>
  <c r="ON146" i="53"/>
  <c r="OL146" i="53"/>
  <c r="OJ146" i="53"/>
  <c r="OG146" i="53"/>
  <c r="MH146" i="53"/>
  <c r="MG146" i="53"/>
  <c r="MF146" i="53"/>
  <c r="ME146" i="53"/>
  <c r="MD146" i="53"/>
  <c r="MC146" i="53"/>
  <c r="MB146" i="53"/>
  <c r="LO146" i="53"/>
  <c r="LN146" i="53"/>
  <c r="LM146" i="53"/>
  <c r="LL146" i="53"/>
  <c r="LK146" i="53"/>
  <c r="LJ146" i="53"/>
  <c r="LI146" i="53"/>
  <c r="LH146" i="53"/>
  <c r="LG146" i="53"/>
  <c r="LF146" i="53"/>
  <c r="LE146" i="53"/>
  <c r="LD146" i="53"/>
  <c r="LC146" i="53"/>
  <c r="LB146" i="53"/>
  <c r="LA146" i="53"/>
  <c r="KZ146" i="53"/>
  <c r="KY146" i="53"/>
  <c r="KX146" i="53"/>
  <c r="KW146" i="53"/>
  <c r="KV146" i="53"/>
  <c r="KU146" i="53"/>
  <c r="KT146" i="53"/>
  <c r="KR146" i="53"/>
  <c r="KP146" i="53"/>
  <c r="KN146" i="53"/>
  <c r="SC145" i="53"/>
  <c r="SB145" i="53"/>
  <c r="SA145" i="53"/>
  <c r="RZ145" i="53"/>
  <c r="RY145" i="53"/>
  <c r="RX145" i="53"/>
  <c r="RW145" i="53"/>
  <c r="RV145" i="53"/>
  <c r="RT145" i="53"/>
  <c r="RS145" i="53"/>
  <c r="RR145" i="53"/>
  <c r="RQ145" i="53"/>
  <c r="RP145" i="53"/>
  <c r="RO145" i="53"/>
  <c r="RN145" i="53"/>
  <c r="RM145" i="53"/>
  <c r="RL145" i="53"/>
  <c r="RI145" i="53"/>
  <c r="RH145" i="53"/>
  <c r="RG145" i="53"/>
  <c r="RF145" i="53"/>
  <c r="RE145" i="53"/>
  <c r="RD145" i="53"/>
  <c r="RC145" i="53"/>
  <c r="RB145" i="53"/>
  <c r="RA145" i="53"/>
  <c r="QZ145" i="53"/>
  <c r="QY145" i="53"/>
  <c r="QX145" i="53"/>
  <c r="QW145" i="53"/>
  <c r="QV145" i="53"/>
  <c r="QU145" i="53"/>
  <c r="QT145" i="53"/>
  <c r="QS145" i="53"/>
  <c r="QR145" i="53"/>
  <c r="QQ145" i="53"/>
  <c r="QP145" i="53"/>
  <c r="QO145" i="53"/>
  <c r="QN145" i="53"/>
  <c r="QL145" i="53"/>
  <c r="QJ145" i="53"/>
  <c r="QH145" i="53"/>
  <c r="QG145" i="53"/>
  <c r="QF145" i="53"/>
  <c r="QE145" i="53"/>
  <c r="QD145" i="53"/>
  <c r="QC145" i="53"/>
  <c r="QB145" i="53"/>
  <c r="QA145" i="53"/>
  <c r="PZ145" i="53"/>
  <c r="PY145" i="53"/>
  <c r="PX145" i="53"/>
  <c r="PN145" i="53"/>
  <c r="PK145" i="53"/>
  <c r="PJ145" i="53"/>
  <c r="PI145" i="53"/>
  <c r="PH145" i="53"/>
  <c r="PG145" i="53"/>
  <c r="PF145" i="53"/>
  <c r="PE145" i="53"/>
  <c r="PD145" i="53"/>
  <c r="PC145" i="53"/>
  <c r="PB145" i="53"/>
  <c r="PA145" i="53"/>
  <c r="OZ145" i="53"/>
  <c r="OY145" i="53"/>
  <c r="OX145" i="53"/>
  <c r="OW145" i="53"/>
  <c r="OV145" i="53"/>
  <c r="OU145" i="53"/>
  <c r="OT145" i="53"/>
  <c r="OS145" i="53"/>
  <c r="OR145" i="53"/>
  <c r="OQ145" i="53"/>
  <c r="OP145" i="53"/>
  <c r="ON145" i="53"/>
  <c r="OL145" i="53"/>
  <c r="OJ145" i="53"/>
  <c r="OG145" i="53"/>
  <c r="MH145" i="53"/>
  <c r="MG145" i="53"/>
  <c r="MF145" i="53"/>
  <c r="ME145" i="53"/>
  <c r="MD145" i="53"/>
  <c r="MC145" i="53"/>
  <c r="MB145" i="53"/>
  <c r="LO145" i="53"/>
  <c r="LN145" i="53"/>
  <c r="LM145" i="53"/>
  <c r="LL145" i="53"/>
  <c r="LK145" i="53"/>
  <c r="LJ145" i="53"/>
  <c r="LI145" i="53"/>
  <c r="LH145" i="53"/>
  <c r="LG145" i="53"/>
  <c r="LF145" i="53"/>
  <c r="LE145" i="53"/>
  <c r="LD145" i="53"/>
  <c r="LC145" i="53"/>
  <c r="LB145" i="53"/>
  <c r="LA145" i="53"/>
  <c r="KZ145" i="53"/>
  <c r="KY145" i="53"/>
  <c r="KX145" i="53"/>
  <c r="KW145" i="53"/>
  <c r="KV145" i="53"/>
  <c r="KU145" i="53"/>
  <c r="KT145" i="53"/>
  <c r="KR145" i="53"/>
  <c r="KP145" i="53"/>
  <c r="KN145" i="53"/>
  <c r="SC144" i="53"/>
  <c r="SB144" i="53"/>
  <c r="SA144" i="53"/>
  <c r="RZ144" i="53"/>
  <c r="RY144" i="53"/>
  <c r="RX144" i="53"/>
  <c r="RW144" i="53"/>
  <c r="RV144" i="53"/>
  <c r="RT144" i="53"/>
  <c r="RS144" i="53"/>
  <c r="RR144" i="53"/>
  <c r="RQ144" i="53"/>
  <c r="RP144" i="53"/>
  <c r="RO144" i="53"/>
  <c r="RN144" i="53"/>
  <c r="RM144" i="53"/>
  <c r="RL144" i="53"/>
  <c r="RI144" i="53"/>
  <c r="RH144" i="53"/>
  <c r="RG144" i="53"/>
  <c r="RF144" i="53"/>
  <c r="RE144" i="53"/>
  <c r="RD144" i="53"/>
  <c r="RC144" i="53"/>
  <c r="RB144" i="53"/>
  <c r="RA144" i="53"/>
  <c r="QZ144" i="53"/>
  <c r="QY144" i="53"/>
  <c r="QX144" i="53"/>
  <c r="QW144" i="53"/>
  <c r="QV144" i="53"/>
  <c r="QU144" i="53"/>
  <c r="QT144" i="53"/>
  <c r="QS144" i="53"/>
  <c r="QR144" i="53"/>
  <c r="QQ144" i="53"/>
  <c r="QP144" i="53"/>
  <c r="QO144" i="53"/>
  <c r="QN144" i="53"/>
  <c r="QL144" i="53"/>
  <c r="QJ144" i="53"/>
  <c r="QH144" i="53"/>
  <c r="QG144" i="53"/>
  <c r="QF144" i="53"/>
  <c r="QE144" i="53"/>
  <c r="QD144" i="53"/>
  <c r="QC144" i="53"/>
  <c r="QB144" i="53"/>
  <c r="QA144" i="53"/>
  <c r="PZ144" i="53"/>
  <c r="PY144" i="53"/>
  <c r="PX144" i="53"/>
  <c r="PN144" i="53"/>
  <c r="PK144" i="53"/>
  <c r="PJ144" i="53"/>
  <c r="PI144" i="53"/>
  <c r="PH144" i="53"/>
  <c r="PG144" i="53"/>
  <c r="PF144" i="53"/>
  <c r="PE144" i="53"/>
  <c r="PD144" i="53"/>
  <c r="PC144" i="53"/>
  <c r="PB144" i="53"/>
  <c r="PA144" i="53"/>
  <c r="OZ144" i="53"/>
  <c r="OY144" i="53"/>
  <c r="OX144" i="53"/>
  <c r="OW144" i="53"/>
  <c r="OV144" i="53"/>
  <c r="OU144" i="53"/>
  <c r="OT144" i="53"/>
  <c r="OS144" i="53"/>
  <c r="OR144" i="53"/>
  <c r="OQ144" i="53"/>
  <c r="OP144" i="53"/>
  <c r="ON144" i="53"/>
  <c r="OL144" i="53"/>
  <c r="OJ144" i="53"/>
  <c r="OG144" i="53"/>
  <c r="MH144" i="53"/>
  <c r="MG144" i="53"/>
  <c r="MF144" i="53"/>
  <c r="ME144" i="53"/>
  <c r="MD144" i="53"/>
  <c r="MC144" i="53"/>
  <c r="MB144" i="53"/>
  <c r="LO144" i="53"/>
  <c r="LN144" i="53"/>
  <c r="LM144" i="53"/>
  <c r="LL144" i="53"/>
  <c r="LK144" i="53"/>
  <c r="LJ144" i="53"/>
  <c r="LI144" i="53"/>
  <c r="LH144" i="53"/>
  <c r="LG144" i="53"/>
  <c r="LF144" i="53"/>
  <c r="LE144" i="53"/>
  <c r="LD144" i="53"/>
  <c r="LC144" i="53"/>
  <c r="LB144" i="53"/>
  <c r="LA144" i="53"/>
  <c r="KZ144" i="53"/>
  <c r="KY144" i="53"/>
  <c r="KX144" i="53"/>
  <c r="KW144" i="53"/>
  <c r="KV144" i="53"/>
  <c r="KU144" i="53"/>
  <c r="KT144" i="53"/>
  <c r="KR144" i="53"/>
  <c r="KP144" i="53"/>
  <c r="KN144" i="53"/>
  <c r="SC143" i="53"/>
  <c r="SB143" i="53"/>
  <c r="SA143" i="53"/>
  <c r="RZ143" i="53"/>
  <c r="RY143" i="53"/>
  <c r="RX143" i="53"/>
  <c r="RW143" i="53"/>
  <c r="RV143" i="53"/>
  <c r="RT143" i="53"/>
  <c r="RS143" i="53"/>
  <c r="RR143" i="53"/>
  <c r="RQ143" i="53"/>
  <c r="RP143" i="53"/>
  <c r="RO143" i="53"/>
  <c r="RN143" i="53"/>
  <c r="RM143" i="53"/>
  <c r="RL143" i="53"/>
  <c r="RI143" i="53"/>
  <c r="RH143" i="53"/>
  <c r="RG143" i="53"/>
  <c r="RF143" i="53"/>
  <c r="RE143" i="53"/>
  <c r="RD143" i="53"/>
  <c r="RC143" i="53"/>
  <c r="RB143" i="53"/>
  <c r="RA143" i="53"/>
  <c r="QZ143" i="53"/>
  <c r="QY143" i="53"/>
  <c r="QX143" i="53"/>
  <c r="QW143" i="53"/>
  <c r="QV143" i="53"/>
  <c r="QU143" i="53"/>
  <c r="QT143" i="53"/>
  <c r="QS143" i="53"/>
  <c r="QR143" i="53"/>
  <c r="QQ143" i="53"/>
  <c r="QP143" i="53"/>
  <c r="QO143" i="53"/>
  <c r="QN143" i="53"/>
  <c r="QL143" i="53"/>
  <c r="QJ143" i="53"/>
  <c r="QH143" i="53"/>
  <c r="QG143" i="53"/>
  <c r="QF143" i="53"/>
  <c r="QE143" i="53"/>
  <c r="QD143" i="53"/>
  <c r="QC143" i="53"/>
  <c r="QB143" i="53"/>
  <c r="QA143" i="53"/>
  <c r="PZ143" i="53"/>
  <c r="PY143" i="53"/>
  <c r="PX143" i="53"/>
  <c r="PN143" i="53"/>
  <c r="PK143" i="53"/>
  <c r="PJ143" i="53"/>
  <c r="PI143" i="53"/>
  <c r="PH143" i="53"/>
  <c r="PG143" i="53"/>
  <c r="PF143" i="53"/>
  <c r="PE143" i="53"/>
  <c r="PD143" i="53"/>
  <c r="PC143" i="53"/>
  <c r="PB143" i="53"/>
  <c r="PA143" i="53"/>
  <c r="OZ143" i="53"/>
  <c r="OY143" i="53"/>
  <c r="OX143" i="53"/>
  <c r="OW143" i="53"/>
  <c r="OV143" i="53"/>
  <c r="OU143" i="53"/>
  <c r="OT143" i="53"/>
  <c r="OS143" i="53"/>
  <c r="OR143" i="53"/>
  <c r="OQ143" i="53"/>
  <c r="OP143" i="53"/>
  <c r="ON143" i="53"/>
  <c r="OL143" i="53"/>
  <c r="OJ143" i="53"/>
  <c r="OG143" i="53"/>
  <c r="MH143" i="53"/>
  <c r="MG143" i="53"/>
  <c r="MF143" i="53"/>
  <c r="ME143" i="53"/>
  <c r="MD143" i="53"/>
  <c r="MC143" i="53"/>
  <c r="MB143" i="53"/>
  <c r="LO143" i="53"/>
  <c r="LN143" i="53"/>
  <c r="LM143" i="53"/>
  <c r="LL143" i="53"/>
  <c r="LK143" i="53"/>
  <c r="LJ143" i="53"/>
  <c r="LI143" i="53"/>
  <c r="LH143" i="53"/>
  <c r="LG143" i="53"/>
  <c r="LF143" i="53"/>
  <c r="LE143" i="53"/>
  <c r="LD143" i="53"/>
  <c r="LC143" i="53"/>
  <c r="LB143" i="53"/>
  <c r="LA143" i="53"/>
  <c r="KZ143" i="53"/>
  <c r="KY143" i="53"/>
  <c r="KX143" i="53"/>
  <c r="KW143" i="53"/>
  <c r="KV143" i="53"/>
  <c r="KU143" i="53"/>
  <c r="KT143" i="53"/>
  <c r="KR143" i="53"/>
  <c r="KP143" i="53"/>
  <c r="KN143" i="53"/>
  <c r="SC142" i="53"/>
  <c r="SB142" i="53"/>
  <c r="SA142" i="53"/>
  <c r="RZ142" i="53"/>
  <c r="RY142" i="53"/>
  <c r="RX142" i="53"/>
  <c r="RW142" i="53"/>
  <c r="RV142" i="53"/>
  <c r="RT142" i="53"/>
  <c r="RS142" i="53"/>
  <c r="RR142" i="53"/>
  <c r="RQ142" i="53"/>
  <c r="RP142" i="53"/>
  <c r="RO142" i="53"/>
  <c r="RN142" i="53"/>
  <c r="RM142" i="53"/>
  <c r="RL142" i="53"/>
  <c r="RI142" i="53"/>
  <c r="RH142" i="53"/>
  <c r="RG142" i="53"/>
  <c r="RF142" i="53"/>
  <c r="RE142" i="53"/>
  <c r="RD142" i="53"/>
  <c r="RC142" i="53"/>
  <c r="RB142" i="53"/>
  <c r="RA142" i="53"/>
  <c r="QZ142" i="53"/>
  <c r="QY142" i="53"/>
  <c r="QX142" i="53"/>
  <c r="QW142" i="53"/>
  <c r="QV142" i="53"/>
  <c r="QU142" i="53"/>
  <c r="QT142" i="53"/>
  <c r="QS142" i="53"/>
  <c r="QR142" i="53"/>
  <c r="QQ142" i="53"/>
  <c r="QP142" i="53"/>
  <c r="QO142" i="53"/>
  <c r="QN142" i="53"/>
  <c r="QL142" i="53"/>
  <c r="QJ142" i="53"/>
  <c r="QH142" i="53"/>
  <c r="QG142" i="53"/>
  <c r="QF142" i="53"/>
  <c r="QE142" i="53"/>
  <c r="QD142" i="53"/>
  <c r="QC142" i="53"/>
  <c r="QB142" i="53"/>
  <c r="QA142" i="53"/>
  <c r="PZ142" i="53"/>
  <c r="PY142" i="53"/>
  <c r="PX142" i="53"/>
  <c r="PN142" i="53"/>
  <c r="PK142" i="53"/>
  <c r="PJ142" i="53"/>
  <c r="PI142" i="53"/>
  <c r="PH142" i="53"/>
  <c r="PG142" i="53"/>
  <c r="PF142" i="53"/>
  <c r="PE142" i="53"/>
  <c r="PD142" i="53"/>
  <c r="PC142" i="53"/>
  <c r="PB142" i="53"/>
  <c r="PA142" i="53"/>
  <c r="OZ142" i="53"/>
  <c r="OY142" i="53"/>
  <c r="OX142" i="53"/>
  <c r="OW142" i="53"/>
  <c r="OV142" i="53"/>
  <c r="OU142" i="53"/>
  <c r="OT142" i="53"/>
  <c r="OS142" i="53"/>
  <c r="OR142" i="53"/>
  <c r="OQ142" i="53"/>
  <c r="OP142" i="53"/>
  <c r="ON142" i="53"/>
  <c r="OL142" i="53"/>
  <c r="OJ142" i="53"/>
  <c r="OG142" i="53"/>
  <c r="MH142" i="53"/>
  <c r="MG142" i="53"/>
  <c r="MF142" i="53"/>
  <c r="ME142" i="53"/>
  <c r="MD142" i="53"/>
  <c r="MC142" i="53"/>
  <c r="MB142" i="53"/>
  <c r="LO142" i="53"/>
  <c r="LN142" i="53"/>
  <c r="LM142" i="53"/>
  <c r="LL142" i="53"/>
  <c r="LK142" i="53"/>
  <c r="LJ142" i="53"/>
  <c r="LI142" i="53"/>
  <c r="LH142" i="53"/>
  <c r="LG142" i="53"/>
  <c r="LF142" i="53"/>
  <c r="LE142" i="53"/>
  <c r="LD142" i="53"/>
  <c r="LC142" i="53"/>
  <c r="LB142" i="53"/>
  <c r="LA142" i="53"/>
  <c r="KZ142" i="53"/>
  <c r="KY142" i="53"/>
  <c r="KX142" i="53"/>
  <c r="KW142" i="53"/>
  <c r="KV142" i="53"/>
  <c r="KU142" i="53"/>
  <c r="KT142" i="53"/>
  <c r="KR142" i="53"/>
  <c r="KP142" i="53"/>
  <c r="KN142" i="53"/>
  <c r="SC141" i="53"/>
  <c r="SB141" i="53"/>
  <c r="SA141" i="53"/>
  <c r="RZ141" i="53"/>
  <c r="RY141" i="53"/>
  <c r="RX141" i="53"/>
  <c r="RW141" i="53"/>
  <c r="RV141" i="53"/>
  <c r="RT141" i="53"/>
  <c r="RS141" i="53"/>
  <c r="RR141" i="53"/>
  <c r="RQ141" i="53"/>
  <c r="RP141" i="53"/>
  <c r="RO141" i="53"/>
  <c r="RN141" i="53"/>
  <c r="RM141" i="53"/>
  <c r="RL141" i="53"/>
  <c r="RI141" i="53"/>
  <c r="RH141" i="53"/>
  <c r="RG141" i="53"/>
  <c r="RF141" i="53"/>
  <c r="RE141" i="53"/>
  <c r="RD141" i="53"/>
  <c r="RC141" i="53"/>
  <c r="RB141" i="53"/>
  <c r="RA141" i="53"/>
  <c r="QZ141" i="53"/>
  <c r="QY141" i="53"/>
  <c r="QX141" i="53"/>
  <c r="QW141" i="53"/>
  <c r="QV141" i="53"/>
  <c r="QU141" i="53"/>
  <c r="QT141" i="53"/>
  <c r="QS141" i="53"/>
  <c r="QR141" i="53"/>
  <c r="QQ141" i="53"/>
  <c r="QP141" i="53"/>
  <c r="QO141" i="53"/>
  <c r="QN141" i="53"/>
  <c r="QL141" i="53"/>
  <c r="QJ141" i="53"/>
  <c r="QH141" i="53"/>
  <c r="QG141" i="53"/>
  <c r="QF141" i="53"/>
  <c r="QE141" i="53"/>
  <c r="QD141" i="53"/>
  <c r="QC141" i="53"/>
  <c r="QB141" i="53"/>
  <c r="QA141" i="53"/>
  <c r="PZ141" i="53"/>
  <c r="PY141" i="53"/>
  <c r="PX141" i="53"/>
  <c r="PN141" i="53"/>
  <c r="PK141" i="53"/>
  <c r="PJ141" i="53"/>
  <c r="PI141" i="53"/>
  <c r="PH141" i="53"/>
  <c r="PG141" i="53"/>
  <c r="PF141" i="53"/>
  <c r="PE141" i="53"/>
  <c r="PD141" i="53"/>
  <c r="PC141" i="53"/>
  <c r="PB141" i="53"/>
  <c r="PA141" i="53"/>
  <c r="OZ141" i="53"/>
  <c r="OY141" i="53"/>
  <c r="OX141" i="53"/>
  <c r="OW141" i="53"/>
  <c r="OV141" i="53"/>
  <c r="OU141" i="53"/>
  <c r="OT141" i="53"/>
  <c r="OS141" i="53"/>
  <c r="OR141" i="53"/>
  <c r="OQ141" i="53"/>
  <c r="OP141" i="53"/>
  <c r="ON141" i="53"/>
  <c r="OL141" i="53"/>
  <c r="OJ141" i="53"/>
  <c r="OG141" i="53"/>
  <c r="MH141" i="53"/>
  <c r="MG141" i="53"/>
  <c r="MF141" i="53"/>
  <c r="ME141" i="53"/>
  <c r="MD141" i="53"/>
  <c r="MC141" i="53"/>
  <c r="MB141" i="53"/>
  <c r="LO141" i="53"/>
  <c r="LN141" i="53"/>
  <c r="LM141" i="53"/>
  <c r="LL141" i="53"/>
  <c r="LK141" i="53"/>
  <c r="LJ141" i="53"/>
  <c r="LI141" i="53"/>
  <c r="LH141" i="53"/>
  <c r="LG141" i="53"/>
  <c r="LF141" i="53"/>
  <c r="LE141" i="53"/>
  <c r="LD141" i="53"/>
  <c r="LC141" i="53"/>
  <c r="LB141" i="53"/>
  <c r="LA141" i="53"/>
  <c r="KZ141" i="53"/>
  <c r="KY141" i="53"/>
  <c r="KX141" i="53"/>
  <c r="KW141" i="53"/>
  <c r="KV141" i="53"/>
  <c r="KU141" i="53"/>
  <c r="KT141" i="53"/>
  <c r="KR141" i="53"/>
  <c r="KP141" i="53"/>
  <c r="KN141" i="53"/>
  <c r="SC140" i="53"/>
  <c r="SB140" i="53"/>
  <c r="SA140" i="53"/>
  <c r="RZ140" i="53"/>
  <c r="RY140" i="53"/>
  <c r="RX140" i="53"/>
  <c r="RW140" i="53"/>
  <c r="RV140" i="53"/>
  <c r="RT140" i="53"/>
  <c r="RS140" i="53"/>
  <c r="RR140" i="53"/>
  <c r="RQ140" i="53"/>
  <c r="RP140" i="53"/>
  <c r="RO140" i="53"/>
  <c r="RN140" i="53"/>
  <c r="RM140" i="53"/>
  <c r="RL140" i="53"/>
  <c r="RI140" i="53"/>
  <c r="RH140" i="53"/>
  <c r="RG140" i="53"/>
  <c r="RF140" i="53"/>
  <c r="RE140" i="53"/>
  <c r="RD140" i="53"/>
  <c r="RC140" i="53"/>
  <c r="RB140" i="53"/>
  <c r="RA140" i="53"/>
  <c r="QZ140" i="53"/>
  <c r="QY140" i="53"/>
  <c r="QX140" i="53"/>
  <c r="QW140" i="53"/>
  <c r="QV140" i="53"/>
  <c r="QU140" i="53"/>
  <c r="QT140" i="53"/>
  <c r="QS140" i="53"/>
  <c r="QR140" i="53"/>
  <c r="QQ140" i="53"/>
  <c r="QP140" i="53"/>
  <c r="QO140" i="53"/>
  <c r="QN140" i="53"/>
  <c r="QL140" i="53"/>
  <c r="QJ140" i="53"/>
  <c r="QH140" i="53"/>
  <c r="QG140" i="53"/>
  <c r="QF140" i="53"/>
  <c r="QE140" i="53"/>
  <c r="QD140" i="53"/>
  <c r="QC140" i="53"/>
  <c r="QB140" i="53"/>
  <c r="QA140" i="53"/>
  <c r="PZ140" i="53"/>
  <c r="PY140" i="53"/>
  <c r="PX140" i="53"/>
  <c r="PN140" i="53"/>
  <c r="PK140" i="53"/>
  <c r="PJ140" i="53"/>
  <c r="PI140" i="53"/>
  <c r="PH140" i="53"/>
  <c r="PG140" i="53"/>
  <c r="PF140" i="53"/>
  <c r="PE140" i="53"/>
  <c r="PD140" i="53"/>
  <c r="PC140" i="53"/>
  <c r="PB140" i="53"/>
  <c r="PA140" i="53"/>
  <c r="OZ140" i="53"/>
  <c r="OY140" i="53"/>
  <c r="OX140" i="53"/>
  <c r="OW140" i="53"/>
  <c r="OV140" i="53"/>
  <c r="OU140" i="53"/>
  <c r="OT140" i="53"/>
  <c r="OS140" i="53"/>
  <c r="OR140" i="53"/>
  <c r="OQ140" i="53"/>
  <c r="OP140" i="53"/>
  <c r="ON140" i="53"/>
  <c r="OL140" i="53"/>
  <c r="OJ140" i="53"/>
  <c r="OG140" i="53"/>
  <c r="MH140" i="53"/>
  <c r="MG140" i="53"/>
  <c r="MF140" i="53"/>
  <c r="ME140" i="53"/>
  <c r="MD140" i="53"/>
  <c r="MC140" i="53"/>
  <c r="MB140" i="53"/>
  <c r="LO140" i="53"/>
  <c r="LN140" i="53"/>
  <c r="LM140" i="53"/>
  <c r="LL140" i="53"/>
  <c r="LK140" i="53"/>
  <c r="LJ140" i="53"/>
  <c r="LI140" i="53"/>
  <c r="LH140" i="53"/>
  <c r="LG140" i="53"/>
  <c r="LF140" i="53"/>
  <c r="LE140" i="53"/>
  <c r="LD140" i="53"/>
  <c r="LC140" i="53"/>
  <c r="LB140" i="53"/>
  <c r="LA140" i="53"/>
  <c r="KZ140" i="53"/>
  <c r="KY140" i="53"/>
  <c r="KX140" i="53"/>
  <c r="KW140" i="53"/>
  <c r="KV140" i="53"/>
  <c r="KU140" i="53"/>
  <c r="KT140" i="53"/>
  <c r="KR140" i="53"/>
  <c r="KP140" i="53"/>
  <c r="KN140" i="53"/>
  <c r="SC139" i="53"/>
  <c r="SB139" i="53"/>
  <c r="SA139" i="53"/>
  <c r="RZ139" i="53"/>
  <c r="RY139" i="53"/>
  <c r="RX139" i="53"/>
  <c r="RW139" i="53"/>
  <c r="RV139" i="53"/>
  <c r="RT139" i="53"/>
  <c r="RS139" i="53"/>
  <c r="RR139" i="53"/>
  <c r="RQ139" i="53"/>
  <c r="RP139" i="53"/>
  <c r="RO139" i="53"/>
  <c r="RN139" i="53"/>
  <c r="RM139" i="53"/>
  <c r="RL139" i="53"/>
  <c r="RI139" i="53"/>
  <c r="RH139" i="53"/>
  <c r="RG139" i="53"/>
  <c r="RF139" i="53"/>
  <c r="RE139" i="53"/>
  <c r="RD139" i="53"/>
  <c r="RC139" i="53"/>
  <c r="RB139" i="53"/>
  <c r="RA139" i="53"/>
  <c r="QZ139" i="53"/>
  <c r="QY139" i="53"/>
  <c r="QX139" i="53"/>
  <c r="QW139" i="53"/>
  <c r="QV139" i="53"/>
  <c r="QU139" i="53"/>
  <c r="QT139" i="53"/>
  <c r="QS139" i="53"/>
  <c r="QR139" i="53"/>
  <c r="QQ139" i="53"/>
  <c r="QP139" i="53"/>
  <c r="QO139" i="53"/>
  <c r="QN139" i="53"/>
  <c r="QL139" i="53"/>
  <c r="QJ139" i="53"/>
  <c r="QH139" i="53"/>
  <c r="QG139" i="53"/>
  <c r="QF139" i="53"/>
  <c r="QE139" i="53"/>
  <c r="QD139" i="53"/>
  <c r="QC139" i="53"/>
  <c r="QB139" i="53"/>
  <c r="QA139" i="53"/>
  <c r="PZ139" i="53"/>
  <c r="PY139" i="53"/>
  <c r="PX139" i="53"/>
  <c r="PN139" i="53"/>
  <c r="PK139" i="53"/>
  <c r="PJ139" i="53"/>
  <c r="PI139" i="53"/>
  <c r="PH139" i="53"/>
  <c r="PG139" i="53"/>
  <c r="PF139" i="53"/>
  <c r="PE139" i="53"/>
  <c r="PD139" i="53"/>
  <c r="PC139" i="53"/>
  <c r="PB139" i="53"/>
  <c r="PA139" i="53"/>
  <c r="OZ139" i="53"/>
  <c r="OY139" i="53"/>
  <c r="OX139" i="53"/>
  <c r="OW139" i="53"/>
  <c r="OV139" i="53"/>
  <c r="OU139" i="53"/>
  <c r="OT139" i="53"/>
  <c r="OS139" i="53"/>
  <c r="OR139" i="53"/>
  <c r="OQ139" i="53"/>
  <c r="OP139" i="53"/>
  <c r="ON139" i="53"/>
  <c r="OL139" i="53"/>
  <c r="OJ139" i="53"/>
  <c r="OG139" i="53"/>
  <c r="MH139" i="53"/>
  <c r="MG139" i="53"/>
  <c r="MF139" i="53"/>
  <c r="ME139" i="53"/>
  <c r="MD139" i="53"/>
  <c r="MC139" i="53"/>
  <c r="MB139" i="53"/>
  <c r="LO139" i="53"/>
  <c r="LN139" i="53"/>
  <c r="LM139" i="53"/>
  <c r="LL139" i="53"/>
  <c r="LK139" i="53"/>
  <c r="LJ139" i="53"/>
  <c r="LI139" i="53"/>
  <c r="LH139" i="53"/>
  <c r="LG139" i="53"/>
  <c r="LF139" i="53"/>
  <c r="LE139" i="53"/>
  <c r="LD139" i="53"/>
  <c r="LC139" i="53"/>
  <c r="LB139" i="53"/>
  <c r="LA139" i="53"/>
  <c r="KZ139" i="53"/>
  <c r="KY139" i="53"/>
  <c r="KX139" i="53"/>
  <c r="KW139" i="53"/>
  <c r="KV139" i="53"/>
  <c r="KU139" i="53"/>
  <c r="KT139" i="53"/>
  <c r="KR139" i="53"/>
  <c r="KP139" i="53"/>
  <c r="KN139" i="53"/>
  <c r="SC138" i="53"/>
  <c r="SB138" i="53"/>
  <c r="SA138" i="53"/>
  <c r="RZ138" i="53"/>
  <c r="RY138" i="53"/>
  <c r="RX138" i="53"/>
  <c r="RW138" i="53"/>
  <c r="RV138" i="53"/>
  <c r="RT138" i="53"/>
  <c r="RS138" i="53"/>
  <c r="RR138" i="53"/>
  <c r="RQ138" i="53"/>
  <c r="RP138" i="53"/>
  <c r="RO138" i="53"/>
  <c r="RN138" i="53"/>
  <c r="RM138" i="53"/>
  <c r="RL138" i="53"/>
  <c r="RI138" i="53"/>
  <c r="RH138" i="53"/>
  <c r="RG138" i="53"/>
  <c r="RF138" i="53"/>
  <c r="RE138" i="53"/>
  <c r="RD138" i="53"/>
  <c r="RC138" i="53"/>
  <c r="RB138" i="53"/>
  <c r="RA138" i="53"/>
  <c r="QZ138" i="53"/>
  <c r="QY138" i="53"/>
  <c r="QX138" i="53"/>
  <c r="QW138" i="53"/>
  <c r="QV138" i="53"/>
  <c r="QU138" i="53"/>
  <c r="QT138" i="53"/>
  <c r="QS138" i="53"/>
  <c r="QR138" i="53"/>
  <c r="QQ138" i="53"/>
  <c r="QP138" i="53"/>
  <c r="QO138" i="53"/>
  <c r="QN138" i="53"/>
  <c r="QL138" i="53"/>
  <c r="QJ138" i="53"/>
  <c r="QH138" i="53"/>
  <c r="QG138" i="53"/>
  <c r="QF138" i="53"/>
  <c r="QE138" i="53"/>
  <c r="QD138" i="53"/>
  <c r="QC138" i="53"/>
  <c r="QB138" i="53"/>
  <c r="QA138" i="53"/>
  <c r="PZ138" i="53"/>
  <c r="PY138" i="53"/>
  <c r="PX138" i="53"/>
  <c r="PN138" i="53"/>
  <c r="PK138" i="53"/>
  <c r="PJ138" i="53"/>
  <c r="PI138" i="53"/>
  <c r="PH138" i="53"/>
  <c r="PG138" i="53"/>
  <c r="PF138" i="53"/>
  <c r="PE138" i="53"/>
  <c r="PD138" i="53"/>
  <c r="PC138" i="53"/>
  <c r="PB138" i="53"/>
  <c r="PA138" i="53"/>
  <c r="OZ138" i="53"/>
  <c r="OY138" i="53"/>
  <c r="OX138" i="53"/>
  <c r="OW138" i="53"/>
  <c r="OV138" i="53"/>
  <c r="OU138" i="53"/>
  <c r="OT138" i="53"/>
  <c r="OS138" i="53"/>
  <c r="OR138" i="53"/>
  <c r="OQ138" i="53"/>
  <c r="OP138" i="53"/>
  <c r="ON138" i="53"/>
  <c r="OL138" i="53"/>
  <c r="OJ138" i="53"/>
  <c r="OG138" i="53"/>
  <c r="MH138" i="53"/>
  <c r="MG138" i="53"/>
  <c r="MF138" i="53"/>
  <c r="ME138" i="53"/>
  <c r="MD138" i="53"/>
  <c r="MC138" i="53"/>
  <c r="MB138" i="53"/>
  <c r="LO138" i="53"/>
  <c r="LN138" i="53"/>
  <c r="LM138" i="53"/>
  <c r="LL138" i="53"/>
  <c r="LK138" i="53"/>
  <c r="LJ138" i="53"/>
  <c r="LI138" i="53"/>
  <c r="LH138" i="53"/>
  <c r="LG138" i="53"/>
  <c r="LF138" i="53"/>
  <c r="LE138" i="53"/>
  <c r="LD138" i="53"/>
  <c r="LC138" i="53"/>
  <c r="LB138" i="53"/>
  <c r="LA138" i="53"/>
  <c r="KZ138" i="53"/>
  <c r="KY138" i="53"/>
  <c r="KX138" i="53"/>
  <c r="KW138" i="53"/>
  <c r="KV138" i="53"/>
  <c r="KU138" i="53"/>
  <c r="KT138" i="53"/>
  <c r="KR138" i="53"/>
  <c r="KP138" i="53"/>
  <c r="KN138" i="53"/>
  <c r="SC137" i="53"/>
  <c r="SB137" i="53"/>
  <c r="SA137" i="53"/>
  <c r="RZ137" i="53"/>
  <c r="RY137" i="53"/>
  <c r="RX137" i="53"/>
  <c r="RW137" i="53"/>
  <c r="RV137" i="53"/>
  <c r="RT137" i="53"/>
  <c r="RS137" i="53"/>
  <c r="RR137" i="53"/>
  <c r="RQ137" i="53"/>
  <c r="RP137" i="53"/>
  <c r="RO137" i="53"/>
  <c r="RN137" i="53"/>
  <c r="RM137" i="53"/>
  <c r="RL137" i="53"/>
  <c r="RI137" i="53"/>
  <c r="RH137" i="53"/>
  <c r="RG137" i="53"/>
  <c r="RF137" i="53"/>
  <c r="RE137" i="53"/>
  <c r="RD137" i="53"/>
  <c r="RC137" i="53"/>
  <c r="RB137" i="53"/>
  <c r="RA137" i="53"/>
  <c r="QZ137" i="53"/>
  <c r="QY137" i="53"/>
  <c r="QX137" i="53"/>
  <c r="QW137" i="53"/>
  <c r="QV137" i="53"/>
  <c r="QU137" i="53"/>
  <c r="QT137" i="53"/>
  <c r="QS137" i="53"/>
  <c r="QR137" i="53"/>
  <c r="QQ137" i="53"/>
  <c r="QP137" i="53"/>
  <c r="QO137" i="53"/>
  <c r="QN137" i="53"/>
  <c r="QL137" i="53"/>
  <c r="QJ137" i="53"/>
  <c r="QH137" i="53"/>
  <c r="QG137" i="53"/>
  <c r="QF137" i="53"/>
  <c r="QE137" i="53"/>
  <c r="QD137" i="53"/>
  <c r="QC137" i="53"/>
  <c r="QB137" i="53"/>
  <c r="QA137" i="53"/>
  <c r="PZ137" i="53"/>
  <c r="PY137" i="53"/>
  <c r="PX137" i="53"/>
  <c r="PN137" i="53"/>
  <c r="PK137" i="53"/>
  <c r="PJ137" i="53"/>
  <c r="PI137" i="53"/>
  <c r="PH137" i="53"/>
  <c r="PG137" i="53"/>
  <c r="PF137" i="53"/>
  <c r="PE137" i="53"/>
  <c r="PD137" i="53"/>
  <c r="PC137" i="53"/>
  <c r="PB137" i="53"/>
  <c r="PA137" i="53"/>
  <c r="OZ137" i="53"/>
  <c r="OY137" i="53"/>
  <c r="OX137" i="53"/>
  <c r="OW137" i="53"/>
  <c r="OV137" i="53"/>
  <c r="OU137" i="53"/>
  <c r="OT137" i="53"/>
  <c r="OS137" i="53"/>
  <c r="OR137" i="53"/>
  <c r="OQ137" i="53"/>
  <c r="OP137" i="53"/>
  <c r="ON137" i="53"/>
  <c r="OL137" i="53"/>
  <c r="OJ137" i="53"/>
  <c r="OG137" i="53"/>
  <c r="MH137" i="53"/>
  <c r="MG137" i="53"/>
  <c r="MF137" i="53"/>
  <c r="ME137" i="53"/>
  <c r="MD137" i="53"/>
  <c r="MC137" i="53"/>
  <c r="MB137" i="53"/>
  <c r="LO137" i="53"/>
  <c r="LN137" i="53"/>
  <c r="LM137" i="53"/>
  <c r="LL137" i="53"/>
  <c r="LK137" i="53"/>
  <c r="LJ137" i="53"/>
  <c r="LI137" i="53"/>
  <c r="LH137" i="53"/>
  <c r="LG137" i="53"/>
  <c r="LF137" i="53"/>
  <c r="LE137" i="53"/>
  <c r="LD137" i="53"/>
  <c r="LC137" i="53"/>
  <c r="LB137" i="53"/>
  <c r="LA137" i="53"/>
  <c r="KZ137" i="53"/>
  <c r="KY137" i="53"/>
  <c r="KX137" i="53"/>
  <c r="KW137" i="53"/>
  <c r="KV137" i="53"/>
  <c r="KU137" i="53"/>
  <c r="KT137" i="53"/>
  <c r="KR137" i="53"/>
  <c r="KP137" i="53"/>
  <c r="KN137" i="53"/>
  <c r="SC136" i="53"/>
  <c r="SB136" i="53"/>
  <c r="SA136" i="53"/>
  <c r="RZ136" i="53"/>
  <c r="RY136" i="53"/>
  <c r="RX136" i="53"/>
  <c r="RW136" i="53"/>
  <c r="RV136" i="53"/>
  <c r="RT136" i="53"/>
  <c r="RS136" i="53"/>
  <c r="RR136" i="53"/>
  <c r="RQ136" i="53"/>
  <c r="RP136" i="53"/>
  <c r="RO136" i="53"/>
  <c r="RN136" i="53"/>
  <c r="RM136" i="53"/>
  <c r="RL136" i="53"/>
  <c r="RI136" i="53"/>
  <c r="RH136" i="53"/>
  <c r="RG136" i="53"/>
  <c r="RF136" i="53"/>
  <c r="RE136" i="53"/>
  <c r="RD136" i="53"/>
  <c r="RC136" i="53"/>
  <c r="RB136" i="53"/>
  <c r="RA136" i="53"/>
  <c r="QZ136" i="53"/>
  <c r="QY136" i="53"/>
  <c r="QX136" i="53"/>
  <c r="QW136" i="53"/>
  <c r="QV136" i="53"/>
  <c r="QU136" i="53"/>
  <c r="QT136" i="53"/>
  <c r="QS136" i="53"/>
  <c r="QR136" i="53"/>
  <c r="QQ136" i="53"/>
  <c r="QP136" i="53"/>
  <c r="QO136" i="53"/>
  <c r="QN136" i="53"/>
  <c r="QL136" i="53"/>
  <c r="QJ136" i="53"/>
  <c r="QH136" i="53"/>
  <c r="QG136" i="53"/>
  <c r="QF136" i="53"/>
  <c r="QE136" i="53"/>
  <c r="QD136" i="53"/>
  <c r="QC136" i="53"/>
  <c r="QB136" i="53"/>
  <c r="QA136" i="53"/>
  <c r="PZ136" i="53"/>
  <c r="PY136" i="53"/>
  <c r="PX136" i="53"/>
  <c r="PN136" i="53"/>
  <c r="PK136" i="53"/>
  <c r="PJ136" i="53"/>
  <c r="PI136" i="53"/>
  <c r="PH136" i="53"/>
  <c r="PG136" i="53"/>
  <c r="PF136" i="53"/>
  <c r="PE136" i="53"/>
  <c r="PD136" i="53"/>
  <c r="PC136" i="53"/>
  <c r="PB136" i="53"/>
  <c r="PA136" i="53"/>
  <c r="OZ136" i="53"/>
  <c r="OY136" i="53"/>
  <c r="OX136" i="53"/>
  <c r="OW136" i="53"/>
  <c r="OV136" i="53"/>
  <c r="OU136" i="53"/>
  <c r="OT136" i="53"/>
  <c r="OS136" i="53"/>
  <c r="OR136" i="53"/>
  <c r="OQ136" i="53"/>
  <c r="OP136" i="53"/>
  <c r="ON136" i="53"/>
  <c r="OL136" i="53"/>
  <c r="OJ136" i="53"/>
  <c r="OG136" i="53"/>
  <c r="MH136" i="53"/>
  <c r="MG136" i="53"/>
  <c r="MF136" i="53"/>
  <c r="ME136" i="53"/>
  <c r="MD136" i="53"/>
  <c r="MC136" i="53"/>
  <c r="MB136" i="53"/>
  <c r="LO136" i="53"/>
  <c r="LN136" i="53"/>
  <c r="LM136" i="53"/>
  <c r="LL136" i="53"/>
  <c r="LK136" i="53"/>
  <c r="LJ136" i="53"/>
  <c r="LI136" i="53"/>
  <c r="LH136" i="53"/>
  <c r="LG136" i="53"/>
  <c r="LF136" i="53"/>
  <c r="LE136" i="53"/>
  <c r="LD136" i="53"/>
  <c r="LC136" i="53"/>
  <c r="LB136" i="53"/>
  <c r="LA136" i="53"/>
  <c r="KZ136" i="53"/>
  <c r="KY136" i="53"/>
  <c r="KX136" i="53"/>
  <c r="KW136" i="53"/>
  <c r="KV136" i="53"/>
  <c r="KU136" i="53"/>
  <c r="KT136" i="53"/>
  <c r="KR136" i="53"/>
  <c r="KP136" i="53"/>
  <c r="KN136" i="53"/>
  <c r="SC135" i="53"/>
  <c r="SB135" i="53"/>
  <c r="SA135" i="53"/>
  <c r="RZ135" i="53"/>
  <c r="RY135" i="53"/>
  <c r="RX135" i="53"/>
  <c r="RW135" i="53"/>
  <c r="RV135" i="53"/>
  <c r="RT135" i="53"/>
  <c r="RS135" i="53"/>
  <c r="RR135" i="53"/>
  <c r="RQ135" i="53"/>
  <c r="RP135" i="53"/>
  <c r="RO135" i="53"/>
  <c r="RN135" i="53"/>
  <c r="RM135" i="53"/>
  <c r="RL135" i="53"/>
  <c r="RI135" i="53"/>
  <c r="RH135" i="53"/>
  <c r="RG135" i="53"/>
  <c r="RF135" i="53"/>
  <c r="RE135" i="53"/>
  <c r="RD135" i="53"/>
  <c r="RC135" i="53"/>
  <c r="RB135" i="53"/>
  <c r="RA135" i="53"/>
  <c r="QZ135" i="53"/>
  <c r="QY135" i="53"/>
  <c r="QX135" i="53"/>
  <c r="QW135" i="53"/>
  <c r="QV135" i="53"/>
  <c r="QU135" i="53"/>
  <c r="QT135" i="53"/>
  <c r="QS135" i="53"/>
  <c r="QR135" i="53"/>
  <c r="QQ135" i="53"/>
  <c r="QP135" i="53"/>
  <c r="QO135" i="53"/>
  <c r="QN135" i="53"/>
  <c r="QL135" i="53"/>
  <c r="QJ135" i="53"/>
  <c r="QH135" i="53"/>
  <c r="QG135" i="53"/>
  <c r="QF135" i="53"/>
  <c r="QE135" i="53"/>
  <c r="QD135" i="53"/>
  <c r="QC135" i="53"/>
  <c r="QB135" i="53"/>
  <c r="QA135" i="53"/>
  <c r="PZ135" i="53"/>
  <c r="PY135" i="53"/>
  <c r="PX135" i="53"/>
  <c r="PN135" i="53"/>
  <c r="PK135" i="53"/>
  <c r="PJ135" i="53"/>
  <c r="PI135" i="53"/>
  <c r="PH135" i="53"/>
  <c r="PG135" i="53"/>
  <c r="PF135" i="53"/>
  <c r="PE135" i="53"/>
  <c r="PD135" i="53"/>
  <c r="PC135" i="53"/>
  <c r="PB135" i="53"/>
  <c r="PA135" i="53"/>
  <c r="OZ135" i="53"/>
  <c r="OY135" i="53"/>
  <c r="OX135" i="53"/>
  <c r="OW135" i="53"/>
  <c r="OV135" i="53"/>
  <c r="OU135" i="53"/>
  <c r="OT135" i="53"/>
  <c r="OS135" i="53"/>
  <c r="OR135" i="53"/>
  <c r="OQ135" i="53"/>
  <c r="OP135" i="53"/>
  <c r="ON135" i="53"/>
  <c r="OL135" i="53"/>
  <c r="OJ135" i="53"/>
  <c r="OG135" i="53"/>
  <c r="MH135" i="53"/>
  <c r="MG135" i="53"/>
  <c r="MF135" i="53"/>
  <c r="ME135" i="53"/>
  <c r="MD135" i="53"/>
  <c r="MC135" i="53"/>
  <c r="MB135" i="53"/>
  <c r="LO135" i="53"/>
  <c r="LN135" i="53"/>
  <c r="LM135" i="53"/>
  <c r="LL135" i="53"/>
  <c r="LK135" i="53"/>
  <c r="LJ135" i="53"/>
  <c r="LI135" i="53"/>
  <c r="LH135" i="53"/>
  <c r="LG135" i="53"/>
  <c r="LF135" i="53"/>
  <c r="LE135" i="53"/>
  <c r="LD135" i="53"/>
  <c r="LC135" i="53"/>
  <c r="LB135" i="53"/>
  <c r="LA135" i="53"/>
  <c r="KZ135" i="53"/>
  <c r="KY135" i="53"/>
  <c r="KX135" i="53"/>
  <c r="KW135" i="53"/>
  <c r="KV135" i="53"/>
  <c r="KU135" i="53"/>
  <c r="KT135" i="53"/>
  <c r="KR135" i="53"/>
  <c r="KP135" i="53"/>
  <c r="KN135" i="53"/>
  <c r="SC134" i="53"/>
  <c r="SB134" i="53"/>
  <c r="SA134" i="53"/>
  <c r="RZ134" i="53"/>
  <c r="RY134" i="53"/>
  <c r="RX134" i="53"/>
  <c r="RW134" i="53"/>
  <c r="RV134" i="53"/>
  <c r="RT134" i="53"/>
  <c r="RS134" i="53"/>
  <c r="RR134" i="53"/>
  <c r="RQ134" i="53"/>
  <c r="RP134" i="53"/>
  <c r="RO134" i="53"/>
  <c r="RN134" i="53"/>
  <c r="RM134" i="53"/>
  <c r="RL134" i="53"/>
  <c r="RI134" i="53"/>
  <c r="RH134" i="53"/>
  <c r="RG134" i="53"/>
  <c r="RF134" i="53"/>
  <c r="RE134" i="53"/>
  <c r="RD134" i="53"/>
  <c r="RC134" i="53"/>
  <c r="RB134" i="53"/>
  <c r="RA134" i="53"/>
  <c r="QZ134" i="53"/>
  <c r="QY134" i="53"/>
  <c r="QX134" i="53"/>
  <c r="QW134" i="53"/>
  <c r="QV134" i="53"/>
  <c r="QU134" i="53"/>
  <c r="QT134" i="53"/>
  <c r="QS134" i="53"/>
  <c r="QR134" i="53"/>
  <c r="QQ134" i="53"/>
  <c r="QP134" i="53"/>
  <c r="QO134" i="53"/>
  <c r="QN134" i="53"/>
  <c r="QL134" i="53"/>
  <c r="QJ134" i="53"/>
  <c r="QH134" i="53"/>
  <c r="QG134" i="53"/>
  <c r="QF134" i="53"/>
  <c r="QE134" i="53"/>
  <c r="QD134" i="53"/>
  <c r="QC134" i="53"/>
  <c r="QB134" i="53"/>
  <c r="QA134" i="53"/>
  <c r="PZ134" i="53"/>
  <c r="PY134" i="53"/>
  <c r="PX134" i="53"/>
  <c r="PN134" i="53"/>
  <c r="PK134" i="53"/>
  <c r="PJ134" i="53"/>
  <c r="PI134" i="53"/>
  <c r="PH134" i="53"/>
  <c r="PG134" i="53"/>
  <c r="PF134" i="53"/>
  <c r="PE134" i="53"/>
  <c r="PD134" i="53"/>
  <c r="PC134" i="53"/>
  <c r="PB134" i="53"/>
  <c r="PA134" i="53"/>
  <c r="OZ134" i="53"/>
  <c r="OY134" i="53"/>
  <c r="OX134" i="53"/>
  <c r="OW134" i="53"/>
  <c r="OV134" i="53"/>
  <c r="OU134" i="53"/>
  <c r="OT134" i="53"/>
  <c r="OS134" i="53"/>
  <c r="OR134" i="53"/>
  <c r="OQ134" i="53"/>
  <c r="OP134" i="53"/>
  <c r="ON134" i="53"/>
  <c r="OL134" i="53"/>
  <c r="OJ134" i="53"/>
  <c r="OG134" i="53"/>
  <c r="MH134" i="53"/>
  <c r="MG134" i="53"/>
  <c r="MF134" i="53"/>
  <c r="ME134" i="53"/>
  <c r="MD134" i="53"/>
  <c r="MC134" i="53"/>
  <c r="MB134" i="53"/>
  <c r="LO134" i="53"/>
  <c r="LN134" i="53"/>
  <c r="LM134" i="53"/>
  <c r="LL134" i="53"/>
  <c r="LK134" i="53"/>
  <c r="LJ134" i="53"/>
  <c r="LI134" i="53"/>
  <c r="LH134" i="53"/>
  <c r="LG134" i="53"/>
  <c r="LF134" i="53"/>
  <c r="LE134" i="53"/>
  <c r="LD134" i="53"/>
  <c r="LC134" i="53"/>
  <c r="LB134" i="53"/>
  <c r="LA134" i="53"/>
  <c r="KZ134" i="53"/>
  <c r="KY134" i="53"/>
  <c r="KX134" i="53"/>
  <c r="KW134" i="53"/>
  <c r="KV134" i="53"/>
  <c r="KU134" i="53"/>
  <c r="KT134" i="53"/>
  <c r="KR134" i="53"/>
  <c r="KP134" i="53"/>
  <c r="KN134" i="53"/>
  <c r="SC133" i="53"/>
  <c r="SB133" i="53"/>
  <c r="SA133" i="53"/>
  <c r="RZ133" i="53"/>
  <c r="RY133" i="53"/>
  <c r="RX133" i="53"/>
  <c r="RW133" i="53"/>
  <c r="RV133" i="53"/>
  <c r="RT133" i="53"/>
  <c r="RS133" i="53"/>
  <c r="RR133" i="53"/>
  <c r="RQ133" i="53"/>
  <c r="RP133" i="53"/>
  <c r="RO133" i="53"/>
  <c r="RN133" i="53"/>
  <c r="RM133" i="53"/>
  <c r="RL133" i="53"/>
  <c r="RI133" i="53"/>
  <c r="RH133" i="53"/>
  <c r="RG133" i="53"/>
  <c r="RF133" i="53"/>
  <c r="RE133" i="53"/>
  <c r="RD133" i="53"/>
  <c r="RC133" i="53"/>
  <c r="RB133" i="53"/>
  <c r="RA133" i="53"/>
  <c r="QZ133" i="53"/>
  <c r="QY133" i="53"/>
  <c r="QX133" i="53"/>
  <c r="QW133" i="53"/>
  <c r="QV133" i="53"/>
  <c r="QU133" i="53"/>
  <c r="QT133" i="53"/>
  <c r="QS133" i="53"/>
  <c r="QR133" i="53"/>
  <c r="QQ133" i="53"/>
  <c r="QP133" i="53"/>
  <c r="QO133" i="53"/>
  <c r="QN133" i="53"/>
  <c r="QL133" i="53"/>
  <c r="QJ133" i="53"/>
  <c r="QH133" i="53"/>
  <c r="QG133" i="53"/>
  <c r="QF133" i="53"/>
  <c r="QE133" i="53"/>
  <c r="QD133" i="53"/>
  <c r="QC133" i="53"/>
  <c r="QB133" i="53"/>
  <c r="QA133" i="53"/>
  <c r="PZ133" i="53"/>
  <c r="PY133" i="53"/>
  <c r="PX133" i="53"/>
  <c r="PN133" i="53"/>
  <c r="PK133" i="53"/>
  <c r="PJ133" i="53"/>
  <c r="PI133" i="53"/>
  <c r="PH133" i="53"/>
  <c r="PG133" i="53"/>
  <c r="PF133" i="53"/>
  <c r="PE133" i="53"/>
  <c r="PD133" i="53"/>
  <c r="PC133" i="53"/>
  <c r="PB133" i="53"/>
  <c r="PA133" i="53"/>
  <c r="OZ133" i="53"/>
  <c r="OY133" i="53"/>
  <c r="OX133" i="53"/>
  <c r="OW133" i="53"/>
  <c r="OV133" i="53"/>
  <c r="OU133" i="53"/>
  <c r="OT133" i="53"/>
  <c r="OS133" i="53"/>
  <c r="OR133" i="53"/>
  <c r="OQ133" i="53"/>
  <c r="OP133" i="53"/>
  <c r="ON133" i="53"/>
  <c r="OL133" i="53"/>
  <c r="OJ133" i="53"/>
  <c r="OG133" i="53"/>
  <c r="MH133" i="53"/>
  <c r="MG133" i="53"/>
  <c r="MF133" i="53"/>
  <c r="ME133" i="53"/>
  <c r="MD133" i="53"/>
  <c r="MC133" i="53"/>
  <c r="MB133" i="53"/>
  <c r="LO133" i="53"/>
  <c r="LN133" i="53"/>
  <c r="LM133" i="53"/>
  <c r="LL133" i="53"/>
  <c r="LK133" i="53"/>
  <c r="LJ133" i="53"/>
  <c r="LI133" i="53"/>
  <c r="LH133" i="53"/>
  <c r="LG133" i="53"/>
  <c r="LF133" i="53"/>
  <c r="LE133" i="53"/>
  <c r="LD133" i="53"/>
  <c r="LC133" i="53"/>
  <c r="LB133" i="53"/>
  <c r="LA133" i="53"/>
  <c r="KZ133" i="53"/>
  <c r="KY133" i="53"/>
  <c r="KX133" i="53"/>
  <c r="KW133" i="53"/>
  <c r="KV133" i="53"/>
  <c r="KU133" i="53"/>
  <c r="KT133" i="53"/>
  <c r="KR133" i="53"/>
  <c r="KP133" i="53"/>
  <c r="KN133" i="53"/>
  <c r="SC132" i="53"/>
  <c r="SB132" i="53"/>
  <c r="SA132" i="53"/>
  <c r="RZ132" i="53"/>
  <c r="RY132" i="53"/>
  <c r="RX132" i="53"/>
  <c r="RW132" i="53"/>
  <c r="RV132" i="53"/>
  <c r="RT132" i="53"/>
  <c r="RS132" i="53"/>
  <c r="RR132" i="53"/>
  <c r="RQ132" i="53"/>
  <c r="RP132" i="53"/>
  <c r="RO132" i="53"/>
  <c r="RN132" i="53"/>
  <c r="RM132" i="53"/>
  <c r="RL132" i="53"/>
  <c r="RI132" i="53"/>
  <c r="RH132" i="53"/>
  <c r="RG132" i="53"/>
  <c r="RF132" i="53"/>
  <c r="RE132" i="53"/>
  <c r="RD132" i="53"/>
  <c r="RC132" i="53"/>
  <c r="RB132" i="53"/>
  <c r="RA132" i="53"/>
  <c r="QZ132" i="53"/>
  <c r="QY132" i="53"/>
  <c r="QX132" i="53"/>
  <c r="QW132" i="53"/>
  <c r="QV132" i="53"/>
  <c r="QU132" i="53"/>
  <c r="QT132" i="53"/>
  <c r="QS132" i="53"/>
  <c r="QR132" i="53"/>
  <c r="QQ132" i="53"/>
  <c r="QP132" i="53"/>
  <c r="QO132" i="53"/>
  <c r="QN132" i="53"/>
  <c r="QL132" i="53"/>
  <c r="QJ132" i="53"/>
  <c r="QH132" i="53"/>
  <c r="QG132" i="53"/>
  <c r="QF132" i="53"/>
  <c r="QE132" i="53"/>
  <c r="QD132" i="53"/>
  <c r="QC132" i="53"/>
  <c r="QB132" i="53"/>
  <c r="QA132" i="53"/>
  <c r="PZ132" i="53"/>
  <c r="PY132" i="53"/>
  <c r="PX132" i="53"/>
  <c r="PN132" i="53"/>
  <c r="PK132" i="53"/>
  <c r="PJ132" i="53"/>
  <c r="PI132" i="53"/>
  <c r="PH132" i="53"/>
  <c r="PG132" i="53"/>
  <c r="PF132" i="53"/>
  <c r="PE132" i="53"/>
  <c r="PD132" i="53"/>
  <c r="PC132" i="53"/>
  <c r="PB132" i="53"/>
  <c r="PA132" i="53"/>
  <c r="OZ132" i="53"/>
  <c r="OY132" i="53"/>
  <c r="OX132" i="53"/>
  <c r="OW132" i="53"/>
  <c r="OV132" i="53"/>
  <c r="OU132" i="53"/>
  <c r="OT132" i="53"/>
  <c r="OS132" i="53"/>
  <c r="OR132" i="53"/>
  <c r="OQ132" i="53"/>
  <c r="OP132" i="53"/>
  <c r="ON132" i="53"/>
  <c r="OL132" i="53"/>
  <c r="OJ132" i="53"/>
  <c r="OG132" i="53"/>
  <c r="MH132" i="53"/>
  <c r="MG132" i="53"/>
  <c r="MF132" i="53"/>
  <c r="ME132" i="53"/>
  <c r="MD132" i="53"/>
  <c r="MC132" i="53"/>
  <c r="MB132" i="53"/>
  <c r="LO132" i="53"/>
  <c r="LN132" i="53"/>
  <c r="LM132" i="53"/>
  <c r="LL132" i="53"/>
  <c r="LK132" i="53"/>
  <c r="LJ132" i="53"/>
  <c r="LI132" i="53"/>
  <c r="LH132" i="53"/>
  <c r="LG132" i="53"/>
  <c r="LF132" i="53"/>
  <c r="LE132" i="53"/>
  <c r="LD132" i="53"/>
  <c r="LC132" i="53"/>
  <c r="LB132" i="53"/>
  <c r="LA132" i="53"/>
  <c r="KZ132" i="53"/>
  <c r="KY132" i="53"/>
  <c r="KX132" i="53"/>
  <c r="KW132" i="53"/>
  <c r="KV132" i="53"/>
  <c r="KU132" i="53"/>
  <c r="KT132" i="53"/>
  <c r="KR132" i="53"/>
  <c r="KP132" i="53"/>
  <c r="KN132" i="53"/>
  <c r="SC131" i="53"/>
  <c r="SB131" i="53"/>
  <c r="SA131" i="53"/>
  <c r="RZ131" i="53"/>
  <c r="RY131" i="53"/>
  <c r="RX131" i="53"/>
  <c r="RW131" i="53"/>
  <c r="RV131" i="53"/>
  <c r="RT131" i="53"/>
  <c r="RS131" i="53"/>
  <c r="RR131" i="53"/>
  <c r="RQ131" i="53"/>
  <c r="RP131" i="53"/>
  <c r="RO131" i="53"/>
  <c r="RN131" i="53"/>
  <c r="RM131" i="53"/>
  <c r="RL131" i="53"/>
  <c r="RI131" i="53"/>
  <c r="RH131" i="53"/>
  <c r="RG131" i="53"/>
  <c r="RF131" i="53"/>
  <c r="RE131" i="53"/>
  <c r="RD131" i="53"/>
  <c r="RC131" i="53"/>
  <c r="RB131" i="53"/>
  <c r="RA131" i="53"/>
  <c r="QZ131" i="53"/>
  <c r="QY131" i="53"/>
  <c r="QX131" i="53"/>
  <c r="QW131" i="53"/>
  <c r="QV131" i="53"/>
  <c r="QU131" i="53"/>
  <c r="QT131" i="53"/>
  <c r="QS131" i="53"/>
  <c r="QR131" i="53"/>
  <c r="QQ131" i="53"/>
  <c r="QP131" i="53"/>
  <c r="QO131" i="53"/>
  <c r="QN131" i="53"/>
  <c r="QL131" i="53"/>
  <c r="QJ131" i="53"/>
  <c r="QH131" i="53"/>
  <c r="QG131" i="53"/>
  <c r="QF131" i="53"/>
  <c r="QE131" i="53"/>
  <c r="QD131" i="53"/>
  <c r="QC131" i="53"/>
  <c r="QB131" i="53"/>
  <c r="QA131" i="53"/>
  <c r="PZ131" i="53"/>
  <c r="PY131" i="53"/>
  <c r="PX131" i="53"/>
  <c r="PN131" i="53"/>
  <c r="PK131" i="53"/>
  <c r="PJ131" i="53"/>
  <c r="PI131" i="53"/>
  <c r="PH131" i="53"/>
  <c r="PG131" i="53"/>
  <c r="PF131" i="53"/>
  <c r="PE131" i="53"/>
  <c r="PD131" i="53"/>
  <c r="PC131" i="53"/>
  <c r="PB131" i="53"/>
  <c r="PA131" i="53"/>
  <c r="OZ131" i="53"/>
  <c r="OY131" i="53"/>
  <c r="OX131" i="53"/>
  <c r="OW131" i="53"/>
  <c r="OV131" i="53"/>
  <c r="OU131" i="53"/>
  <c r="OT131" i="53"/>
  <c r="OS131" i="53"/>
  <c r="OR131" i="53"/>
  <c r="OQ131" i="53"/>
  <c r="OP131" i="53"/>
  <c r="ON131" i="53"/>
  <c r="OL131" i="53"/>
  <c r="OJ131" i="53"/>
  <c r="OG131" i="53"/>
  <c r="MH131" i="53"/>
  <c r="MG131" i="53"/>
  <c r="MF131" i="53"/>
  <c r="ME131" i="53"/>
  <c r="MD131" i="53"/>
  <c r="MC131" i="53"/>
  <c r="MB131" i="53"/>
  <c r="LO131" i="53"/>
  <c r="LN131" i="53"/>
  <c r="LM131" i="53"/>
  <c r="LL131" i="53"/>
  <c r="LK131" i="53"/>
  <c r="LJ131" i="53"/>
  <c r="LI131" i="53"/>
  <c r="LH131" i="53"/>
  <c r="LG131" i="53"/>
  <c r="LF131" i="53"/>
  <c r="LE131" i="53"/>
  <c r="LD131" i="53"/>
  <c r="LC131" i="53"/>
  <c r="LB131" i="53"/>
  <c r="LA131" i="53"/>
  <c r="KZ131" i="53"/>
  <c r="KY131" i="53"/>
  <c r="KX131" i="53"/>
  <c r="KW131" i="53"/>
  <c r="KV131" i="53"/>
  <c r="KU131" i="53"/>
  <c r="KT131" i="53"/>
  <c r="KR131" i="53"/>
  <c r="KP131" i="53"/>
  <c r="KN131" i="53"/>
  <c r="SC130" i="53"/>
  <c r="SB130" i="53"/>
  <c r="SA130" i="53"/>
  <c r="RZ130" i="53"/>
  <c r="RY130" i="53"/>
  <c r="RX130" i="53"/>
  <c r="RW130" i="53"/>
  <c r="RV130" i="53"/>
  <c r="RT130" i="53"/>
  <c r="RS130" i="53"/>
  <c r="RR130" i="53"/>
  <c r="RQ130" i="53"/>
  <c r="RP130" i="53"/>
  <c r="RO130" i="53"/>
  <c r="RN130" i="53"/>
  <c r="RM130" i="53"/>
  <c r="RL130" i="53"/>
  <c r="RI130" i="53"/>
  <c r="RH130" i="53"/>
  <c r="RG130" i="53"/>
  <c r="RF130" i="53"/>
  <c r="RE130" i="53"/>
  <c r="RD130" i="53"/>
  <c r="RC130" i="53"/>
  <c r="RB130" i="53"/>
  <c r="RA130" i="53"/>
  <c r="QZ130" i="53"/>
  <c r="QY130" i="53"/>
  <c r="QX130" i="53"/>
  <c r="QW130" i="53"/>
  <c r="QV130" i="53"/>
  <c r="QU130" i="53"/>
  <c r="QT130" i="53"/>
  <c r="QS130" i="53"/>
  <c r="QR130" i="53"/>
  <c r="QQ130" i="53"/>
  <c r="QP130" i="53"/>
  <c r="QO130" i="53"/>
  <c r="QN130" i="53"/>
  <c r="QL130" i="53"/>
  <c r="QJ130" i="53"/>
  <c r="QH130" i="53"/>
  <c r="QG130" i="53"/>
  <c r="QF130" i="53"/>
  <c r="QE130" i="53"/>
  <c r="QD130" i="53"/>
  <c r="QC130" i="53"/>
  <c r="QB130" i="53"/>
  <c r="QA130" i="53"/>
  <c r="PZ130" i="53"/>
  <c r="PY130" i="53"/>
  <c r="PX130" i="53"/>
  <c r="PN130" i="53"/>
  <c r="PK130" i="53"/>
  <c r="PJ130" i="53"/>
  <c r="PI130" i="53"/>
  <c r="PH130" i="53"/>
  <c r="PG130" i="53"/>
  <c r="PF130" i="53"/>
  <c r="PE130" i="53"/>
  <c r="PD130" i="53"/>
  <c r="PC130" i="53"/>
  <c r="PB130" i="53"/>
  <c r="PA130" i="53"/>
  <c r="OZ130" i="53"/>
  <c r="OY130" i="53"/>
  <c r="OX130" i="53"/>
  <c r="OW130" i="53"/>
  <c r="OV130" i="53"/>
  <c r="OU130" i="53"/>
  <c r="OT130" i="53"/>
  <c r="OS130" i="53"/>
  <c r="OR130" i="53"/>
  <c r="OQ130" i="53"/>
  <c r="OP130" i="53"/>
  <c r="ON130" i="53"/>
  <c r="OL130" i="53"/>
  <c r="OJ130" i="53"/>
  <c r="OG130" i="53"/>
  <c r="MH130" i="53"/>
  <c r="MG130" i="53"/>
  <c r="MF130" i="53"/>
  <c r="ME130" i="53"/>
  <c r="MD130" i="53"/>
  <c r="MC130" i="53"/>
  <c r="MB130" i="53"/>
  <c r="LO130" i="53"/>
  <c r="LN130" i="53"/>
  <c r="LM130" i="53"/>
  <c r="LL130" i="53"/>
  <c r="LK130" i="53"/>
  <c r="LJ130" i="53"/>
  <c r="LI130" i="53"/>
  <c r="LH130" i="53"/>
  <c r="LG130" i="53"/>
  <c r="LF130" i="53"/>
  <c r="LE130" i="53"/>
  <c r="LD130" i="53"/>
  <c r="LC130" i="53"/>
  <c r="LB130" i="53"/>
  <c r="LA130" i="53"/>
  <c r="KZ130" i="53"/>
  <c r="KY130" i="53"/>
  <c r="KX130" i="53"/>
  <c r="KW130" i="53"/>
  <c r="KV130" i="53"/>
  <c r="KU130" i="53"/>
  <c r="KT130" i="53"/>
  <c r="KR130" i="53"/>
  <c r="KP130" i="53"/>
  <c r="KN130" i="53"/>
  <c r="SC129" i="53"/>
  <c r="SB129" i="53"/>
  <c r="SA129" i="53"/>
  <c r="RZ129" i="53"/>
  <c r="RY129" i="53"/>
  <c r="RX129" i="53"/>
  <c r="RW129" i="53"/>
  <c r="RV129" i="53"/>
  <c r="RT129" i="53"/>
  <c r="RS129" i="53"/>
  <c r="RR129" i="53"/>
  <c r="RQ129" i="53"/>
  <c r="RP129" i="53"/>
  <c r="RO129" i="53"/>
  <c r="RN129" i="53"/>
  <c r="RM129" i="53"/>
  <c r="RL129" i="53"/>
  <c r="RI129" i="53"/>
  <c r="RH129" i="53"/>
  <c r="RG129" i="53"/>
  <c r="RF129" i="53"/>
  <c r="RE129" i="53"/>
  <c r="RD129" i="53"/>
  <c r="RC129" i="53"/>
  <c r="RB129" i="53"/>
  <c r="RA129" i="53"/>
  <c r="QZ129" i="53"/>
  <c r="QY129" i="53"/>
  <c r="QX129" i="53"/>
  <c r="QW129" i="53"/>
  <c r="QV129" i="53"/>
  <c r="QU129" i="53"/>
  <c r="QT129" i="53"/>
  <c r="QS129" i="53"/>
  <c r="QR129" i="53"/>
  <c r="QQ129" i="53"/>
  <c r="QP129" i="53"/>
  <c r="QO129" i="53"/>
  <c r="QN129" i="53"/>
  <c r="QL129" i="53"/>
  <c r="QJ129" i="53"/>
  <c r="QH129" i="53"/>
  <c r="QG129" i="53"/>
  <c r="QF129" i="53"/>
  <c r="QE129" i="53"/>
  <c r="QD129" i="53"/>
  <c r="QC129" i="53"/>
  <c r="QB129" i="53"/>
  <c r="QA129" i="53"/>
  <c r="PZ129" i="53"/>
  <c r="PY129" i="53"/>
  <c r="PX129" i="53"/>
  <c r="PN129" i="53"/>
  <c r="PK129" i="53"/>
  <c r="PJ129" i="53"/>
  <c r="PI129" i="53"/>
  <c r="PH129" i="53"/>
  <c r="PG129" i="53"/>
  <c r="PF129" i="53"/>
  <c r="PE129" i="53"/>
  <c r="PD129" i="53"/>
  <c r="PC129" i="53"/>
  <c r="PB129" i="53"/>
  <c r="PA129" i="53"/>
  <c r="OZ129" i="53"/>
  <c r="OY129" i="53"/>
  <c r="OX129" i="53"/>
  <c r="OW129" i="53"/>
  <c r="OV129" i="53"/>
  <c r="OU129" i="53"/>
  <c r="OT129" i="53"/>
  <c r="OS129" i="53"/>
  <c r="OR129" i="53"/>
  <c r="OQ129" i="53"/>
  <c r="OP129" i="53"/>
  <c r="ON129" i="53"/>
  <c r="OL129" i="53"/>
  <c r="OJ129" i="53"/>
  <c r="OG129" i="53"/>
  <c r="MH129" i="53"/>
  <c r="MG129" i="53"/>
  <c r="MF129" i="53"/>
  <c r="ME129" i="53"/>
  <c r="MD129" i="53"/>
  <c r="MC129" i="53"/>
  <c r="MB129" i="53"/>
  <c r="LO129" i="53"/>
  <c r="LN129" i="53"/>
  <c r="LM129" i="53"/>
  <c r="LL129" i="53"/>
  <c r="LK129" i="53"/>
  <c r="LJ129" i="53"/>
  <c r="LI129" i="53"/>
  <c r="LH129" i="53"/>
  <c r="LG129" i="53"/>
  <c r="LF129" i="53"/>
  <c r="LE129" i="53"/>
  <c r="LD129" i="53"/>
  <c r="LC129" i="53"/>
  <c r="LB129" i="53"/>
  <c r="LA129" i="53"/>
  <c r="KZ129" i="53"/>
  <c r="KY129" i="53"/>
  <c r="KX129" i="53"/>
  <c r="KW129" i="53"/>
  <c r="KV129" i="53"/>
  <c r="KU129" i="53"/>
  <c r="KT129" i="53"/>
  <c r="KR129" i="53"/>
  <c r="KP129" i="53"/>
  <c r="KN129" i="53"/>
  <c r="SC128" i="53"/>
  <c r="SB128" i="53"/>
  <c r="SA128" i="53"/>
  <c r="RZ128" i="53"/>
  <c r="RY128" i="53"/>
  <c r="RX128" i="53"/>
  <c r="RW128" i="53"/>
  <c r="RV128" i="53"/>
  <c r="RT128" i="53"/>
  <c r="RS128" i="53"/>
  <c r="RR128" i="53"/>
  <c r="RQ128" i="53"/>
  <c r="RP128" i="53"/>
  <c r="RO128" i="53"/>
  <c r="RN128" i="53"/>
  <c r="RM128" i="53"/>
  <c r="RL128" i="53"/>
  <c r="RI128" i="53"/>
  <c r="RH128" i="53"/>
  <c r="RG128" i="53"/>
  <c r="RF128" i="53"/>
  <c r="RE128" i="53"/>
  <c r="RD128" i="53"/>
  <c r="RC128" i="53"/>
  <c r="RB128" i="53"/>
  <c r="RA128" i="53"/>
  <c r="QZ128" i="53"/>
  <c r="QY128" i="53"/>
  <c r="QX128" i="53"/>
  <c r="QW128" i="53"/>
  <c r="QV128" i="53"/>
  <c r="QU128" i="53"/>
  <c r="QT128" i="53"/>
  <c r="QS128" i="53"/>
  <c r="QR128" i="53"/>
  <c r="QQ128" i="53"/>
  <c r="QP128" i="53"/>
  <c r="QO128" i="53"/>
  <c r="QN128" i="53"/>
  <c r="QL128" i="53"/>
  <c r="QJ128" i="53"/>
  <c r="QH128" i="53"/>
  <c r="QG128" i="53"/>
  <c r="QF128" i="53"/>
  <c r="QE128" i="53"/>
  <c r="QD128" i="53"/>
  <c r="QC128" i="53"/>
  <c r="QB128" i="53"/>
  <c r="QA128" i="53"/>
  <c r="PZ128" i="53"/>
  <c r="PY128" i="53"/>
  <c r="PX128" i="53"/>
  <c r="PN128" i="53"/>
  <c r="PK128" i="53"/>
  <c r="PJ128" i="53"/>
  <c r="PI128" i="53"/>
  <c r="PH128" i="53"/>
  <c r="PG128" i="53"/>
  <c r="PF128" i="53"/>
  <c r="PE128" i="53"/>
  <c r="PD128" i="53"/>
  <c r="PC128" i="53"/>
  <c r="PB128" i="53"/>
  <c r="PA128" i="53"/>
  <c r="OZ128" i="53"/>
  <c r="OY128" i="53"/>
  <c r="OX128" i="53"/>
  <c r="OW128" i="53"/>
  <c r="OV128" i="53"/>
  <c r="OU128" i="53"/>
  <c r="OT128" i="53"/>
  <c r="OS128" i="53"/>
  <c r="OR128" i="53"/>
  <c r="OQ128" i="53"/>
  <c r="OP128" i="53"/>
  <c r="ON128" i="53"/>
  <c r="OL128" i="53"/>
  <c r="OJ128" i="53"/>
  <c r="OG128" i="53"/>
  <c r="MH128" i="53"/>
  <c r="MG128" i="53"/>
  <c r="MF128" i="53"/>
  <c r="ME128" i="53"/>
  <c r="MD128" i="53"/>
  <c r="MC128" i="53"/>
  <c r="MB128" i="53"/>
  <c r="LO128" i="53"/>
  <c r="LN128" i="53"/>
  <c r="LM128" i="53"/>
  <c r="LL128" i="53"/>
  <c r="LK128" i="53"/>
  <c r="LJ128" i="53"/>
  <c r="LI128" i="53"/>
  <c r="LH128" i="53"/>
  <c r="LG128" i="53"/>
  <c r="LF128" i="53"/>
  <c r="LE128" i="53"/>
  <c r="LD128" i="53"/>
  <c r="LC128" i="53"/>
  <c r="LB128" i="53"/>
  <c r="LA128" i="53"/>
  <c r="KZ128" i="53"/>
  <c r="KY128" i="53"/>
  <c r="KX128" i="53"/>
  <c r="KW128" i="53"/>
  <c r="KV128" i="53"/>
  <c r="KU128" i="53"/>
  <c r="KT128" i="53"/>
  <c r="KR128" i="53"/>
  <c r="KP128" i="53"/>
  <c r="KN128" i="53"/>
  <c r="SC127" i="53"/>
  <c r="SB127" i="53"/>
  <c r="SA127" i="53"/>
  <c r="RZ127" i="53"/>
  <c r="RY127" i="53"/>
  <c r="RX127" i="53"/>
  <c r="RW127" i="53"/>
  <c r="RV127" i="53"/>
  <c r="RT127" i="53"/>
  <c r="RS127" i="53"/>
  <c r="RR127" i="53"/>
  <c r="RQ127" i="53"/>
  <c r="RP127" i="53"/>
  <c r="RO127" i="53"/>
  <c r="RN127" i="53"/>
  <c r="RM127" i="53"/>
  <c r="RL127" i="53"/>
  <c r="RI127" i="53"/>
  <c r="RH127" i="53"/>
  <c r="RG127" i="53"/>
  <c r="RF127" i="53"/>
  <c r="RE127" i="53"/>
  <c r="RD127" i="53"/>
  <c r="RC127" i="53"/>
  <c r="RB127" i="53"/>
  <c r="RA127" i="53"/>
  <c r="QZ127" i="53"/>
  <c r="QY127" i="53"/>
  <c r="QX127" i="53"/>
  <c r="QW127" i="53"/>
  <c r="QV127" i="53"/>
  <c r="QU127" i="53"/>
  <c r="QT127" i="53"/>
  <c r="QS127" i="53"/>
  <c r="QR127" i="53"/>
  <c r="QQ127" i="53"/>
  <c r="QP127" i="53"/>
  <c r="QO127" i="53"/>
  <c r="QN127" i="53"/>
  <c r="QL127" i="53"/>
  <c r="QJ127" i="53"/>
  <c r="QH127" i="53"/>
  <c r="QG127" i="53"/>
  <c r="QF127" i="53"/>
  <c r="QE127" i="53"/>
  <c r="QD127" i="53"/>
  <c r="QC127" i="53"/>
  <c r="QB127" i="53"/>
  <c r="QA127" i="53"/>
  <c r="PZ127" i="53"/>
  <c r="PY127" i="53"/>
  <c r="PX127" i="53"/>
  <c r="PN127" i="53"/>
  <c r="PK127" i="53"/>
  <c r="PJ127" i="53"/>
  <c r="PI127" i="53"/>
  <c r="PH127" i="53"/>
  <c r="PG127" i="53"/>
  <c r="PF127" i="53"/>
  <c r="PE127" i="53"/>
  <c r="PD127" i="53"/>
  <c r="PC127" i="53"/>
  <c r="PB127" i="53"/>
  <c r="PA127" i="53"/>
  <c r="OZ127" i="53"/>
  <c r="OY127" i="53"/>
  <c r="OX127" i="53"/>
  <c r="OW127" i="53"/>
  <c r="OV127" i="53"/>
  <c r="OU127" i="53"/>
  <c r="OT127" i="53"/>
  <c r="OS127" i="53"/>
  <c r="OR127" i="53"/>
  <c r="OQ127" i="53"/>
  <c r="OP127" i="53"/>
  <c r="ON127" i="53"/>
  <c r="OL127" i="53"/>
  <c r="OJ127" i="53"/>
  <c r="OG127" i="53"/>
  <c r="MH127" i="53"/>
  <c r="MG127" i="53"/>
  <c r="MF127" i="53"/>
  <c r="ME127" i="53"/>
  <c r="MD127" i="53"/>
  <c r="MC127" i="53"/>
  <c r="MB127" i="53"/>
  <c r="LO127" i="53"/>
  <c r="LN127" i="53"/>
  <c r="LM127" i="53"/>
  <c r="LL127" i="53"/>
  <c r="LK127" i="53"/>
  <c r="LJ127" i="53"/>
  <c r="LI127" i="53"/>
  <c r="LH127" i="53"/>
  <c r="LG127" i="53"/>
  <c r="LF127" i="53"/>
  <c r="LE127" i="53"/>
  <c r="LD127" i="53"/>
  <c r="LC127" i="53"/>
  <c r="LB127" i="53"/>
  <c r="LA127" i="53"/>
  <c r="KZ127" i="53"/>
  <c r="KY127" i="53"/>
  <c r="KX127" i="53"/>
  <c r="KW127" i="53"/>
  <c r="KV127" i="53"/>
  <c r="KU127" i="53"/>
  <c r="KT127" i="53"/>
  <c r="KR127" i="53"/>
  <c r="KP127" i="53"/>
  <c r="KN127" i="53"/>
  <c r="SC126" i="53"/>
  <c r="SB126" i="53"/>
  <c r="SA126" i="53"/>
  <c r="RZ126" i="53"/>
  <c r="RY126" i="53"/>
  <c r="RX126" i="53"/>
  <c r="RW126" i="53"/>
  <c r="RV126" i="53"/>
  <c r="RT126" i="53"/>
  <c r="RS126" i="53"/>
  <c r="RR126" i="53"/>
  <c r="RQ126" i="53"/>
  <c r="RP126" i="53"/>
  <c r="RO126" i="53"/>
  <c r="RN126" i="53"/>
  <c r="RM126" i="53"/>
  <c r="RL126" i="53"/>
  <c r="RI126" i="53"/>
  <c r="RH126" i="53"/>
  <c r="RG126" i="53"/>
  <c r="RF126" i="53"/>
  <c r="RE126" i="53"/>
  <c r="RD126" i="53"/>
  <c r="RC126" i="53"/>
  <c r="RB126" i="53"/>
  <c r="RA126" i="53"/>
  <c r="QZ126" i="53"/>
  <c r="QY126" i="53"/>
  <c r="QX126" i="53"/>
  <c r="QW126" i="53"/>
  <c r="QV126" i="53"/>
  <c r="QU126" i="53"/>
  <c r="QT126" i="53"/>
  <c r="QS126" i="53"/>
  <c r="QR126" i="53"/>
  <c r="QQ126" i="53"/>
  <c r="QP126" i="53"/>
  <c r="QO126" i="53"/>
  <c r="QN126" i="53"/>
  <c r="QL126" i="53"/>
  <c r="QJ126" i="53"/>
  <c r="QH126" i="53"/>
  <c r="QG126" i="53"/>
  <c r="QF126" i="53"/>
  <c r="QE126" i="53"/>
  <c r="QD126" i="53"/>
  <c r="QC126" i="53"/>
  <c r="QB126" i="53"/>
  <c r="QA126" i="53"/>
  <c r="PZ126" i="53"/>
  <c r="PY126" i="53"/>
  <c r="PX126" i="53"/>
  <c r="PN126" i="53"/>
  <c r="PK126" i="53"/>
  <c r="PJ126" i="53"/>
  <c r="PI126" i="53"/>
  <c r="PH126" i="53"/>
  <c r="PG126" i="53"/>
  <c r="PF126" i="53"/>
  <c r="PE126" i="53"/>
  <c r="PD126" i="53"/>
  <c r="PC126" i="53"/>
  <c r="PB126" i="53"/>
  <c r="PA126" i="53"/>
  <c r="OZ126" i="53"/>
  <c r="OY126" i="53"/>
  <c r="OX126" i="53"/>
  <c r="OW126" i="53"/>
  <c r="OV126" i="53"/>
  <c r="OU126" i="53"/>
  <c r="OT126" i="53"/>
  <c r="OS126" i="53"/>
  <c r="OR126" i="53"/>
  <c r="OQ126" i="53"/>
  <c r="OP126" i="53"/>
  <c r="ON126" i="53"/>
  <c r="OL126" i="53"/>
  <c r="OJ126" i="53"/>
  <c r="OG126" i="53"/>
  <c r="MH126" i="53"/>
  <c r="MG126" i="53"/>
  <c r="MF126" i="53"/>
  <c r="ME126" i="53"/>
  <c r="MD126" i="53"/>
  <c r="MC126" i="53"/>
  <c r="MB126" i="53"/>
  <c r="LO126" i="53"/>
  <c r="LN126" i="53"/>
  <c r="LM126" i="53"/>
  <c r="LL126" i="53"/>
  <c r="LK126" i="53"/>
  <c r="LJ126" i="53"/>
  <c r="LI126" i="53"/>
  <c r="LH126" i="53"/>
  <c r="LG126" i="53"/>
  <c r="LF126" i="53"/>
  <c r="LE126" i="53"/>
  <c r="LD126" i="53"/>
  <c r="LC126" i="53"/>
  <c r="LB126" i="53"/>
  <c r="LA126" i="53"/>
  <c r="KZ126" i="53"/>
  <c r="KY126" i="53"/>
  <c r="KX126" i="53"/>
  <c r="KW126" i="53"/>
  <c r="KV126" i="53"/>
  <c r="KU126" i="53"/>
  <c r="KT126" i="53"/>
  <c r="KR126" i="53"/>
  <c r="KP126" i="53"/>
  <c r="KN126" i="53"/>
  <c r="SC125" i="53"/>
  <c r="SB125" i="53"/>
  <c r="SA125" i="53"/>
  <c r="RZ125" i="53"/>
  <c r="RY125" i="53"/>
  <c r="RX125" i="53"/>
  <c r="RW125" i="53"/>
  <c r="RV125" i="53"/>
  <c r="RT125" i="53"/>
  <c r="RS125" i="53"/>
  <c r="RR125" i="53"/>
  <c r="RQ125" i="53"/>
  <c r="RP125" i="53"/>
  <c r="RO125" i="53"/>
  <c r="RN125" i="53"/>
  <c r="RM125" i="53"/>
  <c r="RL125" i="53"/>
  <c r="RI125" i="53"/>
  <c r="RH125" i="53"/>
  <c r="RG125" i="53"/>
  <c r="RF125" i="53"/>
  <c r="RE125" i="53"/>
  <c r="RD125" i="53"/>
  <c r="RC125" i="53"/>
  <c r="RB125" i="53"/>
  <c r="RA125" i="53"/>
  <c r="QZ125" i="53"/>
  <c r="QY125" i="53"/>
  <c r="QX125" i="53"/>
  <c r="QW125" i="53"/>
  <c r="QV125" i="53"/>
  <c r="QU125" i="53"/>
  <c r="QT125" i="53"/>
  <c r="QS125" i="53"/>
  <c r="QR125" i="53"/>
  <c r="QQ125" i="53"/>
  <c r="QP125" i="53"/>
  <c r="QO125" i="53"/>
  <c r="QN125" i="53"/>
  <c r="QL125" i="53"/>
  <c r="QJ125" i="53"/>
  <c r="QH125" i="53"/>
  <c r="QG125" i="53"/>
  <c r="QF125" i="53"/>
  <c r="QE125" i="53"/>
  <c r="QD125" i="53"/>
  <c r="QC125" i="53"/>
  <c r="QB125" i="53"/>
  <c r="QA125" i="53"/>
  <c r="PZ125" i="53"/>
  <c r="PY125" i="53"/>
  <c r="PX125" i="53"/>
  <c r="PN125" i="53"/>
  <c r="PK125" i="53"/>
  <c r="PJ125" i="53"/>
  <c r="PI125" i="53"/>
  <c r="PH125" i="53"/>
  <c r="PG125" i="53"/>
  <c r="PF125" i="53"/>
  <c r="PE125" i="53"/>
  <c r="PD125" i="53"/>
  <c r="PC125" i="53"/>
  <c r="PB125" i="53"/>
  <c r="PA125" i="53"/>
  <c r="OZ125" i="53"/>
  <c r="OY125" i="53"/>
  <c r="OX125" i="53"/>
  <c r="OW125" i="53"/>
  <c r="OV125" i="53"/>
  <c r="OU125" i="53"/>
  <c r="OT125" i="53"/>
  <c r="OS125" i="53"/>
  <c r="OR125" i="53"/>
  <c r="OQ125" i="53"/>
  <c r="OP125" i="53"/>
  <c r="ON125" i="53"/>
  <c r="OL125" i="53"/>
  <c r="OJ125" i="53"/>
  <c r="OG125" i="53"/>
  <c r="MH125" i="53"/>
  <c r="MG125" i="53"/>
  <c r="MF125" i="53"/>
  <c r="ME125" i="53"/>
  <c r="MD125" i="53"/>
  <c r="MC125" i="53"/>
  <c r="MB125" i="53"/>
  <c r="LO125" i="53"/>
  <c r="LN125" i="53"/>
  <c r="LM125" i="53"/>
  <c r="LL125" i="53"/>
  <c r="LK125" i="53"/>
  <c r="LJ125" i="53"/>
  <c r="LI125" i="53"/>
  <c r="LH125" i="53"/>
  <c r="LG125" i="53"/>
  <c r="LF125" i="53"/>
  <c r="LE125" i="53"/>
  <c r="LD125" i="53"/>
  <c r="LC125" i="53"/>
  <c r="LB125" i="53"/>
  <c r="LA125" i="53"/>
  <c r="KZ125" i="53"/>
  <c r="KY125" i="53"/>
  <c r="KX125" i="53"/>
  <c r="KW125" i="53"/>
  <c r="KV125" i="53"/>
  <c r="KU125" i="53"/>
  <c r="KT125" i="53"/>
  <c r="KR125" i="53"/>
  <c r="KP125" i="53"/>
  <c r="KN125" i="53"/>
  <c r="SC124" i="53"/>
  <c r="SB124" i="53"/>
  <c r="SA124" i="53"/>
  <c r="RZ124" i="53"/>
  <c r="RY124" i="53"/>
  <c r="RX124" i="53"/>
  <c r="RW124" i="53"/>
  <c r="RV124" i="53"/>
  <c r="RT124" i="53"/>
  <c r="RS124" i="53"/>
  <c r="RR124" i="53"/>
  <c r="RQ124" i="53"/>
  <c r="RP124" i="53"/>
  <c r="RO124" i="53"/>
  <c r="RN124" i="53"/>
  <c r="RM124" i="53"/>
  <c r="RL124" i="53"/>
  <c r="RI124" i="53"/>
  <c r="RH124" i="53"/>
  <c r="RG124" i="53"/>
  <c r="RF124" i="53"/>
  <c r="RE124" i="53"/>
  <c r="RD124" i="53"/>
  <c r="RC124" i="53"/>
  <c r="RB124" i="53"/>
  <c r="RA124" i="53"/>
  <c r="QZ124" i="53"/>
  <c r="QY124" i="53"/>
  <c r="QX124" i="53"/>
  <c r="QW124" i="53"/>
  <c r="QV124" i="53"/>
  <c r="QU124" i="53"/>
  <c r="QT124" i="53"/>
  <c r="QS124" i="53"/>
  <c r="QR124" i="53"/>
  <c r="QQ124" i="53"/>
  <c r="QP124" i="53"/>
  <c r="QO124" i="53"/>
  <c r="QN124" i="53"/>
  <c r="QL124" i="53"/>
  <c r="QJ124" i="53"/>
  <c r="QH124" i="53"/>
  <c r="QG124" i="53"/>
  <c r="QF124" i="53"/>
  <c r="QE124" i="53"/>
  <c r="QD124" i="53"/>
  <c r="QC124" i="53"/>
  <c r="QB124" i="53"/>
  <c r="QA124" i="53"/>
  <c r="PZ124" i="53"/>
  <c r="PY124" i="53"/>
  <c r="PX124" i="53"/>
  <c r="PN124" i="53"/>
  <c r="PK124" i="53"/>
  <c r="PJ124" i="53"/>
  <c r="PI124" i="53"/>
  <c r="PH124" i="53"/>
  <c r="PG124" i="53"/>
  <c r="PF124" i="53"/>
  <c r="PE124" i="53"/>
  <c r="PD124" i="53"/>
  <c r="PC124" i="53"/>
  <c r="PB124" i="53"/>
  <c r="PA124" i="53"/>
  <c r="OZ124" i="53"/>
  <c r="OY124" i="53"/>
  <c r="OX124" i="53"/>
  <c r="OW124" i="53"/>
  <c r="OV124" i="53"/>
  <c r="OU124" i="53"/>
  <c r="OT124" i="53"/>
  <c r="OS124" i="53"/>
  <c r="OR124" i="53"/>
  <c r="OQ124" i="53"/>
  <c r="OP124" i="53"/>
  <c r="ON124" i="53"/>
  <c r="OL124" i="53"/>
  <c r="OJ124" i="53"/>
  <c r="OG124" i="53"/>
  <c r="MH124" i="53"/>
  <c r="MG124" i="53"/>
  <c r="MF124" i="53"/>
  <c r="ME124" i="53"/>
  <c r="MD124" i="53"/>
  <c r="MC124" i="53"/>
  <c r="MB124" i="53"/>
  <c r="LO124" i="53"/>
  <c r="LN124" i="53"/>
  <c r="LM124" i="53"/>
  <c r="LL124" i="53"/>
  <c r="LK124" i="53"/>
  <c r="LJ124" i="53"/>
  <c r="LI124" i="53"/>
  <c r="LH124" i="53"/>
  <c r="LG124" i="53"/>
  <c r="LF124" i="53"/>
  <c r="LE124" i="53"/>
  <c r="LD124" i="53"/>
  <c r="LC124" i="53"/>
  <c r="LB124" i="53"/>
  <c r="LA124" i="53"/>
  <c r="KZ124" i="53"/>
  <c r="KY124" i="53"/>
  <c r="KX124" i="53"/>
  <c r="KW124" i="53"/>
  <c r="KV124" i="53"/>
  <c r="KU124" i="53"/>
  <c r="KT124" i="53"/>
  <c r="KR124" i="53"/>
  <c r="KP124" i="53"/>
  <c r="KN124" i="53"/>
  <c r="SC123" i="53"/>
  <c r="SB123" i="53"/>
  <c r="SA123" i="53"/>
  <c r="RZ123" i="53"/>
  <c r="RY123" i="53"/>
  <c r="RX123" i="53"/>
  <c r="RW123" i="53"/>
  <c r="RV123" i="53"/>
  <c r="RT123" i="53"/>
  <c r="RS123" i="53"/>
  <c r="RR123" i="53"/>
  <c r="RQ123" i="53"/>
  <c r="RP123" i="53"/>
  <c r="RO123" i="53"/>
  <c r="RN123" i="53"/>
  <c r="RM123" i="53"/>
  <c r="RL123" i="53"/>
  <c r="RI123" i="53"/>
  <c r="RH123" i="53"/>
  <c r="RG123" i="53"/>
  <c r="RF123" i="53"/>
  <c r="RE123" i="53"/>
  <c r="RD123" i="53"/>
  <c r="RC123" i="53"/>
  <c r="RB123" i="53"/>
  <c r="RA123" i="53"/>
  <c r="QZ123" i="53"/>
  <c r="QY123" i="53"/>
  <c r="QX123" i="53"/>
  <c r="QW123" i="53"/>
  <c r="QV123" i="53"/>
  <c r="QU123" i="53"/>
  <c r="QT123" i="53"/>
  <c r="QS123" i="53"/>
  <c r="QR123" i="53"/>
  <c r="QQ123" i="53"/>
  <c r="QP123" i="53"/>
  <c r="QO123" i="53"/>
  <c r="QN123" i="53"/>
  <c r="QL123" i="53"/>
  <c r="QJ123" i="53"/>
  <c r="QH123" i="53"/>
  <c r="QG123" i="53"/>
  <c r="QF123" i="53"/>
  <c r="QE123" i="53"/>
  <c r="QD123" i="53"/>
  <c r="QC123" i="53"/>
  <c r="QB123" i="53"/>
  <c r="QA123" i="53"/>
  <c r="PZ123" i="53"/>
  <c r="PY123" i="53"/>
  <c r="PX123" i="53"/>
  <c r="PN123" i="53"/>
  <c r="PK123" i="53"/>
  <c r="PJ123" i="53"/>
  <c r="PI123" i="53"/>
  <c r="PH123" i="53"/>
  <c r="PG123" i="53"/>
  <c r="PF123" i="53"/>
  <c r="PE123" i="53"/>
  <c r="PD123" i="53"/>
  <c r="PC123" i="53"/>
  <c r="PB123" i="53"/>
  <c r="PA123" i="53"/>
  <c r="OZ123" i="53"/>
  <c r="OY123" i="53"/>
  <c r="OX123" i="53"/>
  <c r="OW123" i="53"/>
  <c r="OV123" i="53"/>
  <c r="OU123" i="53"/>
  <c r="OT123" i="53"/>
  <c r="OS123" i="53"/>
  <c r="OR123" i="53"/>
  <c r="OQ123" i="53"/>
  <c r="OP123" i="53"/>
  <c r="ON123" i="53"/>
  <c r="OL123" i="53"/>
  <c r="OJ123" i="53"/>
  <c r="OG123" i="53"/>
  <c r="MH123" i="53"/>
  <c r="MG123" i="53"/>
  <c r="MF123" i="53"/>
  <c r="ME123" i="53"/>
  <c r="MD123" i="53"/>
  <c r="MC123" i="53"/>
  <c r="MB123" i="53"/>
  <c r="LO123" i="53"/>
  <c r="LN123" i="53"/>
  <c r="LM123" i="53"/>
  <c r="LL123" i="53"/>
  <c r="LK123" i="53"/>
  <c r="LJ123" i="53"/>
  <c r="LI123" i="53"/>
  <c r="LH123" i="53"/>
  <c r="LG123" i="53"/>
  <c r="LF123" i="53"/>
  <c r="LE123" i="53"/>
  <c r="LD123" i="53"/>
  <c r="LC123" i="53"/>
  <c r="LB123" i="53"/>
  <c r="LA123" i="53"/>
  <c r="KZ123" i="53"/>
  <c r="KY123" i="53"/>
  <c r="KX123" i="53"/>
  <c r="KW123" i="53"/>
  <c r="KV123" i="53"/>
  <c r="KU123" i="53"/>
  <c r="KT123" i="53"/>
  <c r="KR123" i="53"/>
  <c r="KP123" i="53"/>
  <c r="KN123" i="53"/>
  <c r="SC122" i="53"/>
  <c r="SB122" i="53"/>
  <c r="SA122" i="53"/>
  <c r="RZ122" i="53"/>
  <c r="RY122" i="53"/>
  <c r="RX122" i="53"/>
  <c r="RW122" i="53"/>
  <c r="RV122" i="53"/>
  <c r="RT122" i="53"/>
  <c r="RS122" i="53"/>
  <c r="RR122" i="53"/>
  <c r="RQ122" i="53"/>
  <c r="RP122" i="53"/>
  <c r="RO122" i="53"/>
  <c r="RN122" i="53"/>
  <c r="RM122" i="53"/>
  <c r="RL122" i="53"/>
  <c r="RI122" i="53"/>
  <c r="RH122" i="53"/>
  <c r="RG122" i="53"/>
  <c r="RF122" i="53"/>
  <c r="RE122" i="53"/>
  <c r="RD122" i="53"/>
  <c r="RC122" i="53"/>
  <c r="RB122" i="53"/>
  <c r="RA122" i="53"/>
  <c r="QZ122" i="53"/>
  <c r="QY122" i="53"/>
  <c r="QX122" i="53"/>
  <c r="QW122" i="53"/>
  <c r="QV122" i="53"/>
  <c r="QU122" i="53"/>
  <c r="QT122" i="53"/>
  <c r="QS122" i="53"/>
  <c r="QR122" i="53"/>
  <c r="QQ122" i="53"/>
  <c r="QP122" i="53"/>
  <c r="QO122" i="53"/>
  <c r="QN122" i="53"/>
  <c r="QL122" i="53"/>
  <c r="QJ122" i="53"/>
  <c r="QH122" i="53"/>
  <c r="QG122" i="53"/>
  <c r="QF122" i="53"/>
  <c r="QE122" i="53"/>
  <c r="QD122" i="53"/>
  <c r="QC122" i="53"/>
  <c r="QB122" i="53"/>
  <c r="QA122" i="53"/>
  <c r="PZ122" i="53"/>
  <c r="PY122" i="53"/>
  <c r="PX122" i="53"/>
  <c r="PN122" i="53"/>
  <c r="PK122" i="53"/>
  <c r="PJ122" i="53"/>
  <c r="PI122" i="53"/>
  <c r="PH122" i="53"/>
  <c r="PG122" i="53"/>
  <c r="PF122" i="53"/>
  <c r="PE122" i="53"/>
  <c r="PD122" i="53"/>
  <c r="PC122" i="53"/>
  <c r="PB122" i="53"/>
  <c r="PA122" i="53"/>
  <c r="OZ122" i="53"/>
  <c r="OY122" i="53"/>
  <c r="OX122" i="53"/>
  <c r="OW122" i="53"/>
  <c r="OV122" i="53"/>
  <c r="OU122" i="53"/>
  <c r="OT122" i="53"/>
  <c r="OS122" i="53"/>
  <c r="OR122" i="53"/>
  <c r="OQ122" i="53"/>
  <c r="OP122" i="53"/>
  <c r="ON122" i="53"/>
  <c r="OL122" i="53"/>
  <c r="OJ122" i="53"/>
  <c r="OG122" i="53"/>
  <c r="MH122" i="53"/>
  <c r="MG122" i="53"/>
  <c r="MF122" i="53"/>
  <c r="ME122" i="53"/>
  <c r="MD122" i="53"/>
  <c r="MC122" i="53"/>
  <c r="MB122" i="53"/>
  <c r="LO122" i="53"/>
  <c r="LN122" i="53"/>
  <c r="LM122" i="53"/>
  <c r="LL122" i="53"/>
  <c r="LK122" i="53"/>
  <c r="LJ122" i="53"/>
  <c r="LI122" i="53"/>
  <c r="LH122" i="53"/>
  <c r="LG122" i="53"/>
  <c r="LF122" i="53"/>
  <c r="LE122" i="53"/>
  <c r="LD122" i="53"/>
  <c r="LC122" i="53"/>
  <c r="LB122" i="53"/>
  <c r="LA122" i="53"/>
  <c r="KZ122" i="53"/>
  <c r="KY122" i="53"/>
  <c r="KX122" i="53"/>
  <c r="KW122" i="53"/>
  <c r="KV122" i="53"/>
  <c r="KU122" i="53"/>
  <c r="KT122" i="53"/>
  <c r="KR122" i="53"/>
  <c r="KP122" i="53"/>
  <c r="KN122" i="53"/>
  <c r="SC121" i="53"/>
  <c r="SB121" i="53"/>
  <c r="SA121" i="53"/>
  <c r="RZ121" i="53"/>
  <c r="RY121" i="53"/>
  <c r="RX121" i="53"/>
  <c r="RW121" i="53"/>
  <c r="RV121" i="53"/>
  <c r="RT121" i="53"/>
  <c r="RS121" i="53"/>
  <c r="RR121" i="53"/>
  <c r="RQ121" i="53"/>
  <c r="RP121" i="53"/>
  <c r="RO121" i="53"/>
  <c r="RN121" i="53"/>
  <c r="RM121" i="53"/>
  <c r="RL121" i="53"/>
  <c r="RI121" i="53"/>
  <c r="RH121" i="53"/>
  <c r="RG121" i="53"/>
  <c r="RF121" i="53"/>
  <c r="RE121" i="53"/>
  <c r="RD121" i="53"/>
  <c r="RC121" i="53"/>
  <c r="RB121" i="53"/>
  <c r="RA121" i="53"/>
  <c r="QZ121" i="53"/>
  <c r="QY121" i="53"/>
  <c r="QX121" i="53"/>
  <c r="QW121" i="53"/>
  <c r="QV121" i="53"/>
  <c r="QU121" i="53"/>
  <c r="QT121" i="53"/>
  <c r="QS121" i="53"/>
  <c r="QR121" i="53"/>
  <c r="QQ121" i="53"/>
  <c r="QP121" i="53"/>
  <c r="QO121" i="53"/>
  <c r="QN121" i="53"/>
  <c r="QL121" i="53"/>
  <c r="QJ121" i="53"/>
  <c r="QH121" i="53"/>
  <c r="QG121" i="53"/>
  <c r="QF121" i="53"/>
  <c r="QE121" i="53"/>
  <c r="QD121" i="53"/>
  <c r="QC121" i="53"/>
  <c r="QB121" i="53"/>
  <c r="QA121" i="53"/>
  <c r="PZ121" i="53"/>
  <c r="PY121" i="53"/>
  <c r="PX121" i="53"/>
  <c r="PN121" i="53"/>
  <c r="PK121" i="53"/>
  <c r="PJ121" i="53"/>
  <c r="PI121" i="53"/>
  <c r="PH121" i="53"/>
  <c r="PG121" i="53"/>
  <c r="PF121" i="53"/>
  <c r="PE121" i="53"/>
  <c r="PD121" i="53"/>
  <c r="PC121" i="53"/>
  <c r="PB121" i="53"/>
  <c r="PA121" i="53"/>
  <c r="OZ121" i="53"/>
  <c r="OY121" i="53"/>
  <c r="OX121" i="53"/>
  <c r="OW121" i="53"/>
  <c r="OV121" i="53"/>
  <c r="OU121" i="53"/>
  <c r="OT121" i="53"/>
  <c r="OS121" i="53"/>
  <c r="OR121" i="53"/>
  <c r="OQ121" i="53"/>
  <c r="OP121" i="53"/>
  <c r="ON121" i="53"/>
  <c r="OL121" i="53"/>
  <c r="OJ121" i="53"/>
  <c r="OG121" i="53"/>
  <c r="MH121" i="53"/>
  <c r="MG121" i="53"/>
  <c r="MF121" i="53"/>
  <c r="ME121" i="53"/>
  <c r="MD121" i="53"/>
  <c r="MC121" i="53"/>
  <c r="MB121" i="53"/>
  <c r="LO121" i="53"/>
  <c r="LN121" i="53"/>
  <c r="LM121" i="53"/>
  <c r="LL121" i="53"/>
  <c r="LK121" i="53"/>
  <c r="LJ121" i="53"/>
  <c r="LI121" i="53"/>
  <c r="LH121" i="53"/>
  <c r="LG121" i="53"/>
  <c r="LF121" i="53"/>
  <c r="LE121" i="53"/>
  <c r="LD121" i="53"/>
  <c r="LC121" i="53"/>
  <c r="LB121" i="53"/>
  <c r="LA121" i="53"/>
  <c r="KZ121" i="53"/>
  <c r="KY121" i="53"/>
  <c r="KX121" i="53"/>
  <c r="KW121" i="53"/>
  <c r="KV121" i="53"/>
  <c r="KU121" i="53"/>
  <c r="KT121" i="53"/>
  <c r="KR121" i="53"/>
  <c r="KP121" i="53"/>
  <c r="KN121" i="53"/>
  <c r="SC120" i="53"/>
  <c r="SB120" i="53"/>
  <c r="SA120" i="53"/>
  <c r="RZ120" i="53"/>
  <c r="RY120" i="53"/>
  <c r="RX120" i="53"/>
  <c r="RW120" i="53"/>
  <c r="RV120" i="53"/>
  <c r="RT120" i="53"/>
  <c r="RS120" i="53"/>
  <c r="RR120" i="53"/>
  <c r="RQ120" i="53"/>
  <c r="RP120" i="53"/>
  <c r="RO120" i="53"/>
  <c r="RN120" i="53"/>
  <c r="RM120" i="53"/>
  <c r="RL120" i="53"/>
  <c r="RI120" i="53"/>
  <c r="RH120" i="53"/>
  <c r="RG120" i="53"/>
  <c r="RF120" i="53"/>
  <c r="RE120" i="53"/>
  <c r="RD120" i="53"/>
  <c r="RC120" i="53"/>
  <c r="RB120" i="53"/>
  <c r="RA120" i="53"/>
  <c r="QZ120" i="53"/>
  <c r="QY120" i="53"/>
  <c r="QX120" i="53"/>
  <c r="QW120" i="53"/>
  <c r="QV120" i="53"/>
  <c r="QU120" i="53"/>
  <c r="QT120" i="53"/>
  <c r="QS120" i="53"/>
  <c r="QR120" i="53"/>
  <c r="QQ120" i="53"/>
  <c r="QP120" i="53"/>
  <c r="QO120" i="53"/>
  <c r="QN120" i="53"/>
  <c r="QL120" i="53"/>
  <c r="QJ120" i="53"/>
  <c r="QH120" i="53"/>
  <c r="QG120" i="53"/>
  <c r="QF120" i="53"/>
  <c r="QE120" i="53"/>
  <c r="QD120" i="53"/>
  <c r="QC120" i="53"/>
  <c r="QB120" i="53"/>
  <c r="QA120" i="53"/>
  <c r="PZ120" i="53"/>
  <c r="PY120" i="53"/>
  <c r="PX120" i="53"/>
  <c r="PN120" i="53"/>
  <c r="PK120" i="53"/>
  <c r="PJ120" i="53"/>
  <c r="PI120" i="53"/>
  <c r="PH120" i="53"/>
  <c r="PG120" i="53"/>
  <c r="PF120" i="53"/>
  <c r="PE120" i="53"/>
  <c r="PD120" i="53"/>
  <c r="PC120" i="53"/>
  <c r="PB120" i="53"/>
  <c r="PA120" i="53"/>
  <c r="OZ120" i="53"/>
  <c r="OY120" i="53"/>
  <c r="OX120" i="53"/>
  <c r="OW120" i="53"/>
  <c r="OV120" i="53"/>
  <c r="OU120" i="53"/>
  <c r="OT120" i="53"/>
  <c r="OS120" i="53"/>
  <c r="OR120" i="53"/>
  <c r="OQ120" i="53"/>
  <c r="OP120" i="53"/>
  <c r="ON120" i="53"/>
  <c r="OL120" i="53"/>
  <c r="OJ120" i="53"/>
  <c r="OG120" i="53"/>
  <c r="MH120" i="53"/>
  <c r="MG120" i="53"/>
  <c r="MF120" i="53"/>
  <c r="ME120" i="53"/>
  <c r="MD120" i="53"/>
  <c r="MC120" i="53"/>
  <c r="MB120" i="53"/>
  <c r="LO120" i="53"/>
  <c r="LN120" i="53"/>
  <c r="LM120" i="53"/>
  <c r="LL120" i="53"/>
  <c r="LK120" i="53"/>
  <c r="LJ120" i="53"/>
  <c r="LI120" i="53"/>
  <c r="LH120" i="53"/>
  <c r="LG120" i="53"/>
  <c r="LF120" i="53"/>
  <c r="LE120" i="53"/>
  <c r="LD120" i="53"/>
  <c r="LC120" i="53"/>
  <c r="LB120" i="53"/>
  <c r="LA120" i="53"/>
  <c r="KZ120" i="53"/>
  <c r="KY120" i="53"/>
  <c r="KX120" i="53"/>
  <c r="KW120" i="53"/>
  <c r="KV120" i="53"/>
  <c r="KU120" i="53"/>
  <c r="KT120" i="53"/>
  <c r="KR120" i="53"/>
  <c r="KP120" i="53"/>
  <c r="KN120" i="53"/>
  <c r="SC119" i="53"/>
  <c r="SB119" i="53"/>
  <c r="SA119" i="53"/>
  <c r="RZ119" i="53"/>
  <c r="RY119" i="53"/>
  <c r="RX119" i="53"/>
  <c r="RW119" i="53"/>
  <c r="RV119" i="53"/>
  <c r="RT119" i="53"/>
  <c r="RS119" i="53"/>
  <c r="RR119" i="53"/>
  <c r="RQ119" i="53"/>
  <c r="RP119" i="53"/>
  <c r="RO119" i="53"/>
  <c r="RN119" i="53"/>
  <c r="RM119" i="53"/>
  <c r="RL119" i="53"/>
  <c r="RI119" i="53"/>
  <c r="RH119" i="53"/>
  <c r="RG119" i="53"/>
  <c r="RF119" i="53"/>
  <c r="RE119" i="53"/>
  <c r="RD119" i="53"/>
  <c r="RC119" i="53"/>
  <c r="RB119" i="53"/>
  <c r="RA119" i="53"/>
  <c r="QZ119" i="53"/>
  <c r="QY119" i="53"/>
  <c r="QX119" i="53"/>
  <c r="QW119" i="53"/>
  <c r="QV119" i="53"/>
  <c r="QU119" i="53"/>
  <c r="QT119" i="53"/>
  <c r="QS119" i="53"/>
  <c r="QR119" i="53"/>
  <c r="QQ119" i="53"/>
  <c r="QP119" i="53"/>
  <c r="QO119" i="53"/>
  <c r="QN119" i="53"/>
  <c r="QL119" i="53"/>
  <c r="QJ119" i="53"/>
  <c r="QH119" i="53"/>
  <c r="QG119" i="53"/>
  <c r="QF119" i="53"/>
  <c r="QE119" i="53"/>
  <c r="QD119" i="53"/>
  <c r="QC119" i="53"/>
  <c r="QB119" i="53"/>
  <c r="QA119" i="53"/>
  <c r="PZ119" i="53"/>
  <c r="PY119" i="53"/>
  <c r="PX119" i="53"/>
  <c r="PN119" i="53"/>
  <c r="PK119" i="53"/>
  <c r="PJ119" i="53"/>
  <c r="PI119" i="53"/>
  <c r="PH119" i="53"/>
  <c r="PG119" i="53"/>
  <c r="PF119" i="53"/>
  <c r="PE119" i="53"/>
  <c r="PD119" i="53"/>
  <c r="PC119" i="53"/>
  <c r="PB119" i="53"/>
  <c r="PA119" i="53"/>
  <c r="OZ119" i="53"/>
  <c r="OY119" i="53"/>
  <c r="OX119" i="53"/>
  <c r="OW119" i="53"/>
  <c r="OV119" i="53"/>
  <c r="OU119" i="53"/>
  <c r="OT119" i="53"/>
  <c r="OS119" i="53"/>
  <c r="OR119" i="53"/>
  <c r="OQ119" i="53"/>
  <c r="OP119" i="53"/>
  <c r="ON119" i="53"/>
  <c r="OL119" i="53"/>
  <c r="OJ119" i="53"/>
  <c r="OG119" i="53"/>
  <c r="MH119" i="53"/>
  <c r="MG119" i="53"/>
  <c r="MF119" i="53"/>
  <c r="ME119" i="53"/>
  <c r="MD119" i="53"/>
  <c r="MC119" i="53"/>
  <c r="MB119" i="53"/>
  <c r="LO119" i="53"/>
  <c r="LN119" i="53"/>
  <c r="LM119" i="53"/>
  <c r="LL119" i="53"/>
  <c r="LK119" i="53"/>
  <c r="LJ119" i="53"/>
  <c r="LI119" i="53"/>
  <c r="LH119" i="53"/>
  <c r="LG119" i="53"/>
  <c r="LF119" i="53"/>
  <c r="LE119" i="53"/>
  <c r="LD119" i="53"/>
  <c r="LC119" i="53"/>
  <c r="LB119" i="53"/>
  <c r="LA119" i="53"/>
  <c r="KZ119" i="53"/>
  <c r="KY119" i="53"/>
  <c r="KX119" i="53"/>
  <c r="KW119" i="53"/>
  <c r="KV119" i="53"/>
  <c r="KU119" i="53"/>
  <c r="KT119" i="53"/>
  <c r="KR119" i="53"/>
  <c r="KP119" i="53"/>
  <c r="KN119" i="53"/>
  <c r="SC118" i="53"/>
  <c r="SB118" i="53"/>
  <c r="SA118" i="53"/>
  <c r="RZ118" i="53"/>
  <c r="RY118" i="53"/>
  <c r="RX118" i="53"/>
  <c r="RW118" i="53"/>
  <c r="RV118" i="53"/>
  <c r="RT118" i="53"/>
  <c r="RS118" i="53"/>
  <c r="RR118" i="53"/>
  <c r="RQ118" i="53"/>
  <c r="RP118" i="53"/>
  <c r="RO118" i="53"/>
  <c r="RN118" i="53"/>
  <c r="RM118" i="53"/>
  <c r="RL118" i="53"/>
  <c r="RI118" i="53"/>
  <c r="RH118" i="53"/>
  <c r="RG118" i="53"/>
  <c r="RF118" i="53"/>
  <c r="RE118" i="53"/>
  <c r="RD118" i="53"/>
  <c r="RC118" i="53"/>
  <c r="RB118" i="53"/>
  <c r="RA118" i="53"/>
  <c r="QZ118" i="53"/>
  <c r="QY118" i="53"/>
  <c r="QX118" i="53"/>
  <c r="QW118" i="53"/>
  <c r="QV118" i="53"/>
  <c r="QU118" i="53"/>
  <c r="QT118" i="53"/>
  <c r="QS118" i="53"/>
  <c r="QR118" i="53"/>
  <c r="QQ118" i="53"/>
  <c r="QP118" i="53"/>
  <c r="QO118" i="53"/>
  <c r="QN118" i="53"/>
  <c r="QL118" i="53"/>
  <c r="QJ118" i="53"/>
  <c r="QH118" i="53"/>
  <c r="QG118" i="53"/>
  <c r="QF118" i="53"/>
  <c r="QE118" i="53"/>
  <c r="QD118" i="53"/>
  <c r="QC118" i="53"/>
  <c r="QB118" i="53"/>
  <c r="QA118" i="53"/>
  <c r="PZ118" i="53"/>
  <c r="PY118" i="53"/>
  <c r="PX118" i="53"/>
  <c r="PN118" i="53"/>
  <c r="PK118" i="53"/>
  <c r="PJ118" i="53"/>
  <c r="PI118" i="53"/>
  <c r="PH118" i="53"/>
  <c r="PG118" i="53"/>
  <c r="PF118" i="53"/>
  <c r="PE118" i="53"/>
  <c r="PD118" i="53"/>
  <c r="PC118" i="53"/>
  <c r="PB118" i="53"/>
  <c r="PA118" i="53"/>
  <c r="OZ118" i="53"/>
  <c r="OY118" i="53"/>
  <c r="OX118" i="53"/>
  <c r="OW118" i="53"/>
  <c r="OV118" i="53"/>
  <c r="OU118" i="53"/>
  <c r="OT118" i="53"/>
  <c r="OS118" i="53"/>
  <c r="OR118" i="53"/>
  <c r="OQ118" i="53"/>
  <c r="OP118" i="53"/>
  <c r="ON118" i="53"/>
  <c r="OL118" i="53"/>
  <c r="OJ118" i="53"/>
  <c r="OG118" i="53"/>
  <c r="MH118" i="53"/>
  <c r="MG118" i="53"/>
  <c r="MF118" i="53"/>
  <c r="ME118" i="53"/>
  <c r="MD118" i="53"/>
  <c r="MC118" i="53"/>
  <c r="MB118" i="53"/>
  <c r="LO118" i="53"/>
  <c r="LN118" i="53"/>
  <c r="LM118" i="53"/>
  <c r="LL118" i="53"/>
  <c r="LK118" i="53"/>
  <c r="LJ118" i="53"/>
  <c r="LI118" i="53"/>
  <c r="LH118" i="53"/>
  <c r="LG118" i="53"/>
  <c r="LF118" i="53"/>
  <c r="LE118" i="53"/>
  <c r="LD118" i="53"/>
  <c r="LC118" i="53"/>
  <c r="LB118" i="53"/>
  <c r="LA118" i="53"/>
  <c r="KZ118" i="53"/>
  <c r="KY118" i="53"/>
  <c r="KX118" i="53"/>
  <c r="KW118" i="53"/>
  <c r="KV118" i="53"/>
  <c r="KU118" i="53"/>
  <c r="KT118" i="53"/>
  <c r="KR118" i="53"/>
  <c r="KP118" i="53"/>
  <c r="KN118" i="53"/>
  <c r="SC117" i="53"/>
  <c r="SB117" i="53"/>
  <c r="SA117" i="53"/>
  <c r="RZ117" i="53"/>
  <c r="RY117" i="53"/>
  <c r="RX117" i="53"/>
  <c r="RW117" i="53"/>
  <c r="RV117" i="53"/>
  <c r="RT117" i="53"/>
  <c r="RS117" i="53"/>
  <c r="RR117" i="53"/>
  <c r="RQ117" i="53"/>
  <c r="RP117" i="53"/>
  <c r="RO117" i="53"/>
  <c r="RN117" i="53"/>
  <c r="RM117" i="53"/>
  <c r="RL117" i="53"/>
  <c r="RI117" i="53"/>
  <c r="RH117" i="53"/>
  <c r="RG117" i="53"/>
  <c r="RF117" i="53"/>
  <c r="RE117" i="53"/>
  <c r="RD117" i="53"/>
  <c r="RC117" i="53"/>
  <c r="RB117" i="53"/>
  <c r="RA117" i="53"/>
  <c r="QZ117" i="53"/>
  <c r="QY117" i="53"/>
  <c r="QX117" i="53"/>
  <c r="QW117" i="53"/>
  <c r="QV117" i="53"/>
  <c r="QU117" i="53"/>
  <c r="QT117" i="53"/>
  <c r="QS117" i="53"/>
  <c r="QR117" i="53"/>
  <c r="QQ117" i="53"/>
  <c r="QP117" i="53"/>
  <c r="QO117" i="53"/>
  <c r="QN117" i="53"/>
  <c r="QL117" i="53"/>
  <c r="QJ117" i="53"/>
  <c r="QH117" i="53"/>
  <c r="QG117" i="53"/>
  <c r="QF117" i="53"/>
  <c r="QE117" i="53"/>
  <c r="QD117" i="53"/>
  <c r="QC117" i="53"/>
  <c r="QB117" i="53"/>
  <c r="QA117" i="53"/>
  <c r="PZ117" i="53"/>
  <c r="PY117" i="53"/>
  <c r="PX117" i="53"/>
  <c r="PN117" i="53"/>
  <c r="PK117" i="53"/>
  <c r="PJ117" i="53"/>
  <c r="PI117" i="53"/>
  <c r="PH117" i="53"/>
  <c r="PG117" i="53"/>
  <c r="PF117" i="53"/>
  <c r="PE117" i="53"/>
  <c r="PD117" i="53"/>
  <c r="PC117" i="53"/>
  <c r="PB117" i="53"/>
  <c r="PA117" i="53"/>
  <c r="OZ117" i="53"/>
  <c r="OY117" i="53"/>
  <c r="OX117" i="53"/>
  <c r="OW117" i="53"/>
  <c r="OV117" i="53"/>
  <c r="OU117" i="53"/>
  <c r="OT117" i="53"/>
  <c r="OS117" i="53"/>
  <c r="OR117" i="53"/>
  <c r="OQ117" i="53"/>
  <c r="OP117" i="53"/>
  <c r="ON117" i="53"/>
  <c r="OL117" i="53"/>
  <c r="OJ117" i="53"/>
  <c r="OG117" i="53"/>
  <c r="MH117" i="53"/>
  <c r="MG117" i="53"/>
  <c r="MF117" i="53"/>
  <c r="ME117" i="53"/>
  <c r="MD117" i="53"/>
  <c r="MC117" i="53"/>
  <c r="MB117" i="53"/>
  <c r="LO117" i="53"/>
  <c r="LN117" i="53"/>
  <c r="LM117" i="53"/>
  <c r="LL117" i="53"/>
  <c r="LK117" i="53"/>
  <c r="LJ117" i="53"/>
  <c r="LI117" i="53"/>
  <c r="LH117" i="53"/>
  <c r="LG117" i="53"/>
  <c r="LF117" i="53"/>
  <c r="LE117" i="53"/>
  <c r="LD117" i="53"/>
  <c r="LC117" i="53"/>
  <c r="LB117" i="53"/>
  <c r="LA117" i="53"/>
  <c r="KZ117" i="53"/>
  <c r="KY117" i="53"/>
  <c r="KX117" i="53"/>
  <c r="KW117" i="53"/>
  <c r="KV117" i="53"/>
  <c r="KU117" i="53"/>
  <c r="KT117" i="53"/>
  <c r="KR117" i="53"/>
  <c r="KP117" i="53"/>
  <c r="KN117" i="53"/>
  <c r="SC116" i="53"/>
  <c r="SB116" i="53"/>
  <c r="SA116" i="53"/>
  <c r="RZ116" i="53"/>
  <c r="RY116" i="53"/>
  <c r="RX116" i="53"/>
  <c r="RW116" i="53"/>
  <c r="RV116" i="53"/>
  <c r="RT116" i="53"/>
  <c r="RS116" i="53"/>
  <c r="RR116" i="53"/>
  <c r="RQ116" i="53"/>
  <c r="RP116" i="53"/>
  <c r="RO116" i="53"/>
  <c r="RN116" i="53"/>
  <c r="RM116" i="53"/>
  <c r="RL116" i="53"/>
  <c r="RI116" i="53"/>
  <c r="RH116" i="53"/>
  <c r="RG116" i="53"/>
  <c r="RF116" i="53"/>
  <c r="RE116" i="53"/>
  <c r="RD116" i="53"/>
  <c r="RC116" i="53"/>
  <c r="RB116" i="53"/>
  <c r="RA116" i="53"/>
  <c r="QZ116" i="53"/>
  <c r="QY116" i="53"/>
  <c r="QX116" i="53"/>
  <c r="QW116" i="53"/>
  <c r="QV116" i="53"/>
  <c r="QU116" i="53"/>
  <c r="QT116" i="53"/>
  <c r="QS116" i="53"/>
  <c r="QR116" i="53"/>
  <c r="QQ116" i="53"/>
  <c r="QP116" i="53"/>
  <c r="QO116" i="53"/>
  <c r="QN116" i="53"/>
  <c r="QL116" i="53"/>
  <c r="QJ116" i="53"/>
  <c r="QH116" i="53"/>
  <c r="QG116" i="53"/>
  <c r="QF116" i="53"/>
  <c r="QE116" i="53"/>
  <c r="QD116" i="53"/>
  <c r="QC116" i="53"/>
  <c r="QB116" i="53"/>
  <c r="QA116" i="53"/>
  <c r="PZ116" i="53"/>
  <c r="PY116" i="53"/>
  <c r="PX116" i="53"/>
  <c r="PN116" i="53"/>
  <c r="PK116" i="53"/>
  <c r="PJ116" i="53"/>
  <c r="PI116" i="53"/>
  <c r="PH116" i="53"/>
  <c r="PG116" i="53"/>
  <c r="PF116" i="53"/>
  <c r="PE116" i="53"/>
  <c r="PD116" i="53"/>
  <c r="PC116" i="53"/>
  <c r="PB116" i="53"/>
  <c r="PA116" i="53"/>
  <c r="OZ116" i="53"/>
  <c r="OY116" i="53"/>
  <c r="OX116" i="53"/>
  <c r="OW116" i="53"/>
  <c r="OV116" i="53"/>
  <c r="OU116" i="53"/>
  <c r="OT116" i="53"/>
  <c r="OS116" i="53"/>
  <c r="OR116" i="53"/>
  <c r="OQ116" i="53"/>
  <c r="OP116" i="53"/>
  <c r="ON116" i="53"/>
  <c r="OL116" i="53"/>
  <c r="OJ116" i="53"/>
  <c r="OG116" i="53"/>
  <c r="MH116" i="53"/>
  <c r="MG116" i="53"/>
  <c r="MF116" i="53"/>
  <c r="ME116" i="53"/>
  <c r="MD116" i="53"/>
  <c r="MC116" i="53"/>
  <c r="MB116" i="53"/>
  <c r="LO116" i="53"/>
  <c r="LN116" i="53"/>
  <c r="LM116" i="53"/>
  <c r="LL116" i="53"/>
  <c r="LK116" i="53"/>
  <c r="LJ116" i="53"/>
  <c r="LI116" i="53"/>
  <c r="LH116" i="53"/>
  <c r="LG116" i="53"/>
  <c r="LF116" i="53"/>
  <c r="LE116" i="53"/>
  <c r="LD116" i="53"/>
  <c r="LC116" i="53"/>
  <c r="LB116" i="53"/>
  <c r="LA116" i="53"/>
  <c r="KZ116" i="53"/>
  <c r="KY116" i="53"/>
  <c r="KX116" i="53"/>
  <c r="KW116" i="53"/>
  <c r="KV116" i="53"/>
  <c r="KU116" i="53"/>
  <c r="KT116" i="53"/>
  <c r="KR116" i="53"/>
  <c r="KP116" i="53"/>
  <c r="KN116" i="53"/>
  <c r="SC115" i="53"/>
  <c r="SB115" i="53"/>
  <c r="SA115" i="53"/>
  <c r="RZ115" i="53"/>
  <c r="RY115" i="53"/>
  <c r="RX115" i="53"/>
  <c r="RW115" i="53"/>
  <c r="RV115" i="53"/>
  <c r="RT115" i="53"/>
  <c r="RS115" i="53"/>
  <c r="RR115" i="53"/>
  <c r="RQ115" i="53"/>
  <c r="RP115" i="53"/>
  <c r="RO115" i="53"/>
  <c r="RN115" i="53"/>
  <c r="RM115" i="53"/>
  <c r="RL115" i="53"/>
  <c r="RI115" i="53"/>
  <c r="RH115" i="53"/>
  <c r="RG115" i="53"/>
  <c r="RF115" i="53"/>
  <c r="RE115" i="53"/>
  <c r="RD115" i="53"/>
  <c r="RC115" i="53"/>
  <c r="RB115" i="53"/>
  <c r="RA115" i="53"/>
  <c r="QZ115" i="53"/>
  <c r="QY115" i="53"/>
  <c r="QX115" i="53"/>
  <c r="QW115" i="53"/>
  <c r="QV115" i="53"/>
  <c r="QU115" i="53"/>
  <c r="QT115" i="53"/>
  <c r="QS115" i="53"/>
  <c r="QR115" i="53"/>
  <c r="QQ115" i="53"/>
  <c r="QP115" i="53"/>
  <c r="QO115" i="53"/>
  <c r="QN115" i="53"/>
  <c r="QL115" i="53"/>
  <c r="QJ115" i="53"/>
  <c r="QH115" i="53"/>
  <c r="QG115" i="53"/>
  <c r="QF115" i="53"/>
  <c r="QE115" i="53"/>
  <c r="QD115" i="53"/>
  <c r="QC115" i="53"/>
  <c r="QB115" i="53"/>
  <c r="QA115" i="53"/>
  <c r="PZ115" i="53"/>
  <c r="PY115" i="53"/>
  <c r="PX115" i="53"/>
  <c r="PN115" i="53"/>
  <c r="PK115" i="53"/>
  <c r="PJ115" i="53"/>
  <c r="PI115" i="53"/>
  <c r="PH115" i="53"/>
  <c r="PG115" i="53"/>
  <c r="PF115" i="53"/>
  <c r="PE115" i="53"/>
  <c r="PD115" i="53"/>
  <c r="PC115" i="53"/>
  <c r="PB115" i="53"/>
  <c r="PA115" i="53"/>
  <c r="OZ115" i="53"/>
  <c r="OY115" i="53"/>
  <c r="OX115" i="53"/>
  <c r="OW115" i="53"/>
  <c r="OV115" i="53"/>
  <c r="OU115" i="53"/>
  <c r="OT115" i="53"/>
  <c r="OS115" i="53"/>
  <c r="OR115" i="53"/>
  <c r="OQ115" i="53"/>
  <c r="OP115" i="53"/>
  <c r="ON115" i="53"/>
  <c r="OL115" i="53"/>
  <c r="OJ115" i="53"/>
  <c r="OG115" i="53"/>
  <c r="MH115" i="53"/>
  <c r="MG115" i="53"/>
  <c r="MF115" i="53"/>
  <c r="ME115" i="53"/>
  <c r="MD115" i="53"/>
  <c r="MC115" i="53"/>
  <c r="MB115" i="53"/>
  <c r="LO115" i="53"/>
  <c r="LN115" i="53"/>
  <c r="LM115" i="53"/>
  <c r="LL115" i="53"/>
  <c r="LK115" i="53"/>
  <c r="LJ115" i="53"/>
  <c r="LI115" i="53"/>
  <c r="LH115" i="53"/>
  <c r="LG115" i="53"/>
  <c r="LF115" i="53"/>
  <c r="LE115" i="53"/>
  <c r="LD115" i="53"/>
  <c r="LC115" i="53"/>
  <c r="LB115" i="53"/>
  <c r="LA115" i="53"/>
  <c r="KZ115" i="53"/>
  <c r="KY115" i="53"/>
  <c r="KX115" i="53"/>
  <c r="KW115" i="53"/>
  <c r="KV115" i="53"/>
  <c r="KU115" i="53"/>
  <c r="KT115" i="53"/>
  <c r="KR115" i="53"/>
  <c r="KP115" i="53"/>
  <c r="KN115" i="53"/>
  <c r="SC114" i="53"/>
  <c r="SB114" i="53"/>
  <c r="SA114" i="53"/>
  <c r="RZ114" i="53"/>
  <c r="RY114" i="53"/>
  <c r="RX114" i="53"/>
  <c r="RW114" i="53"/>
  <c r="RV114" i="53"/>
  <c r="RT114" i="53"/>
  <c r="RS114" i="53"/>
  <c r="RR114" i="53"/>
  <c r="RQ114" i="53"/>
  <c r="RP114" i="53"/>
  <c r="RO114" i="53"/>
  <c r="RN114" i="53"/>
  <c r="RM114" i="53"/>
  <c r="RL114" i="53"/>
  <c r="RI114" i="53"/>
  <c r="RH114" i="53"/>
  <c r="RG114" i="53"/>
  <c r="RF114" i="53"/>
  <c r="RE114" i="53"/>
  <c r="RD114" i="53"/>
  <c r="RC114" i="53"/>
  <c r="RB114" i="53"/>
  <c r="RA114" i="53"/>
  <c r="QZ114" i="53"/>
  <c r="QY114" i="53"/>
  <c r="QX114" i="53"/>
  <c r="QW114" i="53"/>
  <c r="QV114" i="53"/>
  <c r="QU114" i="53"/>
  <c r="QT114" i="53"/>
  <c r="QS114" i="53"/>
  <c r="QR114" i="53"/>
  <c r="QQ114" i="53"/>
  <c r="QP114" i="53"/>
  <c r="QO114" i="53"/>
  <c r="QN114" i="53"/>
  <c r="QL114" i="53"/>
  <c r="QJ114" i="53"/>
  <c r="QH114" i="53"/>
  <c r="QG114" i="53"/>
  <c r="QF114" i="53"/>
  <c r="QE114" i="53"/>
  <c r="QD114" i="53"/>
  <c r="QC114" i="53"/>
  <c r="QB114" i="53"/>
  <c r="QA114" i="53"/>
  <c r="PZ114" i="53"/>
  <c r="PY114" i="53"/>
  <c r="PX114" i="53"/>
  <c r="PN114" i="53"/>
  <c r="PK114" i="53"/>
  <c r="PJ114" i="53"/>
  <c r="PI114" i="53"/>
  <c r="PH114" i="53"/>
  <c r="PG114" i="53"/>
  <c r="PF114" i="53"/>
  <c r="PE114" i="53"/>
  <c r="PD114" i="53"/>
  <c r="PC114" i="53"/>
  <c r="PB114" i="53"/>
  <c r="PA114" i="53"/>
  <c r="OZ114" i="53"/>
  <c r="OY114" i="53"/>
  <c r="OX114" i="53"/>
  <c r="OW114" i="53"/>
  <c r="OV114" i="53"/>
  <c r="OU114" i="53"/>
  <c r="OT114" i="53"/>
  <c r="OS114" i="53"/>
  <c r="OR114" i="53"/>
  <c r="OQ114" i="53"/>
  <c r="OP114" i="53"/>
  <c r="ON114" i="53"/>
  <c r="OL114" i="53"/>
  <c r="OJ114" i="53"/>
  <c r="OG114" i="53"/>
  <c r="MH114" i="53"/>
  <c r="MG114" i="53"/>
  <c r="MF114" i="53"/>
  <c r="ME114" i="53"/>
  <c r="MD114" i="53"/>
  <c r="MC114" i="53"/>
  <c r="MB114" i="53"/>
  <c r="LO114" i="53"/>
  <c r="LN114" i="53"/>
  <c r="LM114" i="53"/>
  <c r="LL114" i="53"/>
  <c r="LK114" i="53"/>
  <c r="LJ114" i="53"/>
  <c r="LI114" i="53"/>
  <c r="LH114" i="53"/>
  <c r="LG114" i="53"/>
  <c r="LF114" i="53"/>
  <c r="LE114" i="53"/>
  <c r="LD114" i="53"/>
  <c r="LC114" i="53"/>
  <c r="LB114" i="53"/>
  <c r="LA114" i="53"/>
  <c r="KZ114" i="53"/>
  <c r="KY114" i="53"/>
  <c r="KX114" i="53"/>
  <c r="KW114" i="53"/>
  <c r="KV114" i="53"/>
  <c r="KU114" i="53"/>
  <c r="KT114" i="53"/>
  <c r="KR114" i="53"/>
  <c r="KP114" i="53"/>
  <c r="KN114" i="53"/>
  <c r="SC113" i="53"/>
  <c r="SB113" i="53"/>
  <c r="SA113" i="53"/>
  <c r="RZ113" i="53"/>
  <c r="RY113" i="53"/>
  <c r="RX113" i="53"/>
  <c r="RW113" i="53"/>
  <c r="RV113" i="53"/>
  <c r="RT113" i="53"/>
  <c r="RS113" i="53"/>
  <c r="RR113" i="53"/>
  <c r="RQ113" i="53"/>
  <c r="RP113" i="53"/>
  <c r="RO113" i="53"/>
  <c r="RN113" i="53"/>
  <c r="RM113" i="53"/>
  <c r="RL113" i="53"/>
  <c r="RI113" i="53"/>
  <c r="RH113" i="53"/>
  <c r="RG113" i="53"/>
  <c r="RF113" i="53"/>
  <c r="RE113" i="53"/>
  <c r="RD113" i="53"/>
  <c r="RC113" i="53"/>
  <c r="RB113" i="53"/>
  <c r="RA113" i="53"/>
  <c r="QZ113" i="53"/>
  <c r="QY113" i="53"/>
  <c r="QX113" i="53"/>
  <c r="QW113" i="53"/>
  <c r="QV113" i="53"/>
  <c r="QU113" i="53"/>
  <c r="QT113" i="53"/>
  <c r="QS113" i="53"/>
  <c r="QR113" i="53"/>
  <c r="QQ113" i="53"/>
  <c r="QP113" i="53"/>
  <c r="QO113" i="53"/>
  <c r="QN113" i="53"/>
  <c r="QL113" i="53"/>
  <c r="QJ113" i="53"/>
  <c r="QH113" i="53"/>
  <c r="QG113" i="53"/>
  <c r="QF113" i="53"/>
  <c r="QE113" i="53"/>
  <c r="QD113" i="53"/>
  <c r="QC113" i="53"/>
  <c r="QB113" i="53"/>
  <c r="QA113" i="53"/>
  <c r="PZ113" i="53"/>
  <c r="PY113" i="53"/>
  <c r="PX113" i="53"/>
  <c r="PN113" i="53"/>
  <c r="PK113" i="53"/>
  <c r="PJ113" i="53"/>
  <c r="PI113" i="53"/>
  <c r="PH113" i="53"/>
  <c r="PG113" i="53"/>
  <c r="PF113" i="53"/>
  <c r="PE113" i="53"/>
  <c r="PD113" i="53"/>
  <c r="PC113" i="53"/>
  <c r="PB113" i="53"/>
  <c r="PA113" i="53"/>
  <c r="OZ113" i="53"/>
  <c r="OY113" i="53"/>
  <c r="OX113" i="53"/>
  <c r="OW113" i="53"/>
  <c r="OV113" i="53"/>
  <c r="OU113" i="53"/>
  <c r="OT113" i="53"/>
  <c r="OS113" i="53"/>
  <c r="OR113" i="53"/>
  <c r="OQ113" i="53"/>
  <c r="OP113" i="53"/>
  <c r="ON113" i="53"/>
  <c r="OL113" i="53"/>
  <c r="OJ113" i="53"/>
  <c r="OG113" i="53"/>
  <c r="MH113" i="53"/>
  <c r="MG113" i="53"/>
  <c r="MF113" i="53"/>
  <c r="ME113" i="53"/>
  <c r="MD113" i="53"/>
  <c r="MC113" i="53"/>
  <c r="MB113" i="53"/>
  <c r="LO113" i="53"/>
  <c r="LN113" i="53"/>
  <c r="LM113" i="53"/>
  <c r="LL113" i="53"/>
  <c r="LK113" i="53"/>
  <c r="LJ113" i="53"/>
  <c r="LI113" i="53"/>
  <c r="LH113" i="53"/>
  <c r="LG113" i="53"/>
  <c r="LF113" i="53"/>
  <c r="LE113" i="53"/>
  <c r="LD113" i="53"/>
  <c r="LC113" i="53"/>
  <c r="LB113" i="53"/>
  <c r="LA113" i="53"/>
  <c r="KZ113" i="53"/>
  <c r="KY113" i="53"/>
  <c r="KX113" i="53"/>
  <c r="KW113" i="53"/>
  <c r="KV113" i="53"/>
  <c r="KU113" i="53"/>
  <c r="KT113" i="53"/>
  <c r="KR113" i="53"/>
  <c r="KP113" i="53"/>
  <c r="KN113" i="53"/>
  <c r="SC112" i="53"/>
  <c r="SB112" i="53"/>
  <c r="SA112" i="53"/>
  <c r="RZ112" i="53"/>
  <c r="RY112" i="53"/>
  <c r="RX112" i="53"/>
  <c r="RW112" i="53"/>
  <c r="RV112" i="53"/>
  <c r="RT112" i="53"/>
  <c r="RS112" i="53"/>
  <c r="RR112" i="53"/>
  <c r="RQ112" i="53"/>
  <c r="RP112" i="53"/>
  <c r="RO112" i="53"/>
  <c r="RN112" i="53"/>
  <c r="RM112" i="53"/>
  <c r="RL112" i="53"/>
  <c r="RI112" i="53"/>
  <c r="RH112" i="53"/>
  <c r="RG112" i="53"/>
  <c r="RF112" i="53"/>
  <c r="RE112" i="53"/>
  <c r="RD112" i="53"/>
  <c r="RC112" i="53"/>
  <c r="RB112" i="53"/>
  <c r="RA112" i="53"/>
  <c r="QZ112" i="53"/>
  <c r="QY112" i="53"/>
  <c r="QX112" i="53"/>
  <c r="QW112" i="53"/>
  <c r="QV112" i="53"/>
  <c r="QU112" i="53"/>
  <c r="QT112" i="53"/>
  <c r="QS112" i="53"/>
  <c r="QR112" i="53"/>
  <c r="QQ112" i="53"/>
  <c r="QP112" i="53"/>
  <c r="QO112" i="53"/>
  <c r="QN112" i="53"/>
  <c r="QL112" i="53"/>
  <c r="QJ112" i="53"/>
  <c r="QH112" i="53"/>
  <c r="QG112" i="53"/>
  <c r="QF112" i="53"/>
  <c r="QE112" i="53"/>
  <c r="QD112" i="53"/>
  <c r="QC112" i="53"/>
  <c r="QB112" i="53"/>
  <c r="QA112" i="53"/>
  <c r="PZ112" i="53"/>
  <c r="PY112" i="53"/>
  <c r="PX112" i="53"/>
  <c r="PN112" i="53"/>
  <c r="PK112" i="53"/>
  <c r="PJ112" i="53"/>
  <c r="PI112" i="53"/>
  <c r="PH112" i="53"/>
  <c r="PG112" i="53"/>
  <c r="PF112" i="53"/>
  <c r="PE112" i="53"/>
  <c r="PD112" i="53"/>
  <c r="PC112" i="53"/>
  <c r="PB112" i="53"/>
  <c r="PA112" i="53"/>
  <c r="OZ112" i="53"/>
  <c r="OY112" i="53"/>
  <c r="OX112" i="53"/>
  <c r="OW112" i="53"/>
  <c r="OV112" i="53"/>
  <c r="OU112" i="53"/>
  <c r="OT112" i="53"/>
  <c r="OS112" i="53"/>
  <c r="OR112" i="53"/>
  <c r="OQ112" i="53"/>
  <c r="OP112" i="53"/>
  <c r="ON112" i="53"/>
  <c r="OL112" i="53"/>
  <c r="OJ112" i="53"/>
  <c r="OG112" i="53"/>
  <c r="MH112" i="53"/>
  <c r="MG112" i="53"/>
  <c r="MF112" i="53"/>
  <c r="ME112" i="53"/>
  <c r="MD112" i="53"/>
  <c r="MC112" i="53"/>
  <c r="MB112" i="53"/>
  <c r="LO112" i="53"/>
  <c r="LN112" i="53"/>
  <c r="LM112" i="53"/>
  <c r="LL112" i="53"/>
  <c r="LK112" i="53"/>
  <c r="LJ112" i="53"/>
  <c r="LI112" i="53"/>
  <c r="LH112" i="53"/>
  <c r="LG112" i="53"/>
  <c r="LF112" i="53"/>
  <c r="LE112" i="53"/>
  <c r="LD112" i="53"/>
  <c r="LC112" i="53"/>
  <c r="LB112" i="53"/>
  <c r="LA112" i="53"/>
  <c r="KZ112" i="53"/>
  <c r="KY112" i="53"/>
  <c r="KX112" i="53"/>
  <c r="KW112" i="53"/>
  <c r="KV112" i="53"/>
  <c r="KU112" i="53"/>
  <c r="KT112" i="53"/>
  <c r="KR112" i="53"/>
  <c r="KP112" i="53"/>
  <c r="KN112" i="53"/>
  <c r="SC111" i="53"/>
  <c r="SB111" i="53"/>
  <c r="SA111" i="53"/>
  <c r="RZ111" i="53"/>
  <c r="RY111" i="53"/>
  <c r="RX111" i="53"/>
  <c r="RW111" i="53"/>
  <c r="RV111" i="53"/>
  <c r="RT111" i="53"/>
  <c r="RS111" i="53"/>
  <c r="RR111" i="53"/>
  <c r="RQ111" i="53"/>
  <c r="RP111" i="53"/>
  <c r="RO111" i="53"/>
  <c r="RN111" i="53"/>
  <c r="RM111" i="53"/>
  <c r="RL111" i="53"/>
  <c r="RI111" i="53"/>
  <c r="RH111" i="53"/>
  <c r="RG111" i="53"/>
  <c r="RF111" i="53"/>
  <c r="RE111" i="53"/>
  <c r="RD111" i="53"/>
  <c r="RC111" i="53"/>
  <c r="RB111" i="53"/>
  <c r="RA111" i="53"/>
  <c r="QZ111" i="53"/>
  <c r="QY111" i="53"/>
  <c r="QX111" i="53"/>
  <c r="QW111" i="53"/>
  <c r="QV111" i="53"/>
  <c r="QU111" i="53"/>
  <c r="QT111" i="53"/>
  <c r="QS111" i="53"/>
  <c r="QR111" i="53"/>
  <c r="QQ111" i="53"/>
  <c r="QP111" i="53"/>
  <c r="QO111" i="53"/>
  <c r="QN111" i="53"/>
  <c r="QL111" i="53"/>
  <c r="QJ111" i="53"/>
  <c r="QH111" i="53"/>
  <c r="QG111" i="53"/>
  <c r="QF111" i="53"/>
  <c r="QE111" i="53"/>
  <c r="QD111" i="53"/>
  <c r="QC111" i="53"/>
  <c r="QB111" i="53"/>
  <c r="QA111" i="53"/>
  <c r="PZ111" i="53"/>
  <c r="PY111" i="53"/>
  <c r="PX111" i="53"/>
  <c r="PN111" i="53"/>
  <c r="PK111" i="53"/>
  <c r="PJ111" i="53"/>
  <c r="PI111" i="53"/>
  <c r="PH111" i="53"/>
  <c r="PG111" i="53"/>
  <c r="PF111" i="53"/>
  <c r="PE111" i="53"/>
  <c r="PD111" i="53"/>
  <c r="PC111" i="53"/>
  <c r="PB111" i="53"/>
  <c r="PA111" i="53"/>
  <c r="OZ111" i="53"/>
  <c r="OY111" i="53"/>
  <c r="OX111" i="53"/>
  <c r="OW111" i="53"/>
  <c r="OV111" i="53"/>
  <c r="OU111" i="53"/>
  <c r="OT111" i="53"/>
  <c r="OS111" i="53"/>
  <c r="OR111" i="53"/>
  <c r="OQ111" i="53"/>
  <c r="OP111" i="53"/>
  <c r="ON111" i="53"/>
  <c r="OL111" i="53"/>
  <c r="OJ111" i="53"/>
  <c r="OG111" i="53"/>
  <c r="MH111" i="53"/>
  <c r="MG111" i="53"/>
  <c r="MF111" i="53"/>
  <c r="ME111" i="53"/>
  <c r="MD111" i="53"/>
  <c r="MC111" i="53"/>
  <c r="MB111" i="53"/>
  <c r="LO111" i="53"/>
  <c r="LN111" i="53"/>
  <c r="LM111" i="53"/>
  <c r="LL111" i="53"/>
  <c r="LK111" i="53"/>
  <c r="LJ111" i="53"/>
  <c r="LI111" i="53"/>
  <c r="LH111" i="53"/>
  <c r="LG111" i="53"/>
  <c r="LF111" i="53"/>
  <c r="LE111" i="53"/>
  <c r="LD111" i="53"/>
  <c r="LC111" i="53"/>
  <c r="LB111" i="53"/>
  <c r="LA111" i="53"/>
  <c r="KZ111" i="53"/>
  <c r="KY111" i="53"/>
  <c r="KX111" i="53"/>
  <c r="KW111" i="53"/>
  <c r="KV111" i="53"/>
  <c r="KU111" i="53"/>
  <c r="KT111" i="53"/>
  <c r="KR111" i="53"/>
  <c r="KP111" i="53"/>
  <c r="KN111" i="53"/>
  <c r="SC110" i="53"/>
  <c r="SB110" i="53"/>
  <c r="SA110" i="53"/>
  <c r="RZ110" i="53"/>
  <c r="RY110" i="53"/>
  <c r="RX110" i="53"/>
  <c r="RW110" i="53"/>
  <c r="RV110" i="53"/>
  <c r="RT110" i="53"/>
  <c r="RS110" i="53"/>
  <c r="RR110" i="53"/>
  <c r="RQ110" i="53"/>
  <c r="RP110" i="53"/>
  <c r="RO110" i="53"/>
  <c r="RN110" i="53"/>
  <c r="RM110" i="53"/>
  <c r="RL110" i="53"/>
  <c r="RI110" i="53"/>
  <c r="RH110" i="53"/>
  <c r="RG110" i="53"/>
  <c r="RF110" i="53"/>
  <c r="RE110" i="53"/>
  <c r="RD110" i="53"/>
  <c r="RC110" i="53"/>
  <c r="RB110" i="53"/>
  <c r="RA110" i="53"/>
  <c r="QZ110" i="53"/>
  <c r="QY110" i="53"/>
  <c r="QX110" i="53"/>
  <c r="QW110" i="53"/>
  <c r="QV110" i="53"/>
  <c r="QU110" i="53"/>
  <c r="QT110" i="53"/>
  <c r="QS110" i="53"/>
  <c r="QR110" i="53"/>
  <c r="QQ110" i="53"/>
  <c r="QP110" i="53"/>
  <c r="QO110" i="53"/>
  <c r="QN110" i="53"/>
  <c r="QL110" i="53"/>
  <c r="QJ110" i="53"/>
  <c r="QH110" i="53"/>
  <c r="QG110" i="53"/>
  <c r="QF110" i="53"/>
  <c r="QE110" i="53"/>
  <c r="QD110" i="53"/>
  <c r="QC110" i="53"/>
  <c r="QB110" i="53"/>
  <c r="QA110" i="53"/>
  <c r="PZ110" i="53"/>
  <c r="PY110" i="53"/>
  <c r="PX110" i="53"/>
  <c r="PN110" i="53"/>
  <c r="PK110" i="53"/>
  <c r="PJ110" i="53"/>
  <c r="PI110" i="53"/>
  <c r="PH110" i="53"/>
  <c r="PG110" i="53"/>
  <c r="PF110" i="53"/>
  <c r="PE110" i="53"/>
  <c r="PD110" i="53"/>
  <c r="PC110" i="53"/>
  <c r="PB110" i="53"/>
  <c r="PA110" i="53"/>
  <c r="OZ110" i="53"/>
  <c r="OY110" i="53"/>
  <c r="OX110" i="53"/>
  <c r="OW110" i="53"/>
  <c r="OV110" i="53"/>
  <c r="OU110" i="53"/>
  <c r="OT110" i="53"/>
  <c r="OS110" i="53"/>
  <c r="OR110" i="53"/>
  <c r="OQ110" i="53"/>
  <c r="OP110" i="53"/>
  <c r="ON110" i="53"/>
  <c r="OL110" i="53"/>
  <c r="OJ110" i="53"/>
  <c r="OG110" i="53"/>
  <c r="MH110" i="53"/>
  <c r="MG110" i="53"/>
  <c r="MF110" i="53"/>
  <c r="ME110" i="53"/>
  <c r="MD110" i="53"/>
  <c r="MC110" i="53"/>
  <c r="MB110" i="53"/>
  <c r="LO110" i="53"/>
  <c r="LN110" i="53"/>
  <c r="LM110" i="53"/>
  <c r="LL110" i="53"/>
  <c r="LK110" i="53"/>
  <c r="LJ110" i="53"/>
  <c r="LI110" i="53"/>
  <c r="LH110" i="53"/>
  <c r="LG110" i="53"/>
  <c r="LF110" i="53"/>
  <c r="LE110" i="53"/>
  <c r="LD110" i="53"/>
  <c r="LC110" i="53"/>
  <c r="LB110" i="53"/>
  <c r="LA110" i="53"/>
  <c r="KZ110" i="53"/>
  <c r="KY110" i="53"/>
  <c r="KX110" i="53"/>
  <c r="KW110" i="53"/>
  <c r="KV110" i="53"/>
  <c r="KU110" i="53"/>
  <c r="KT110" i="53"/>
  <c r="KR110" i="53"/>
  <c r="KP110" i="53"/>
  <c r="KN110" i="53"/>
  <c r="SC109" i="53"/>
  <c r="SB109" i="53"/>
  <c r="SA109" i="53"/>
  <c r="RZ109" i="53"/>
  <c r="RY109" i="53"/>
  <c r="RX109" i="53"/>
  <c r="RW109" i="53"/>
  <c r="RV109" i="53"/>
  <c r="RT109" i="53"/>
  <c r="RS109" i="53"/>
  <c r="RR109" i="53"/>
  <c r="RQ109" i="53"/>
  <c r="RP109" i="53"/>
  <c r="RO109" i="53"/>
  <c r="RN109" i="53"/>
  <c r="RM109" i="53"/>
  <c r="RL109" i="53"/>
  <c r="RI109" i="53"/>
  <c r="RH109" i="53"/>
  <c r="RG109" i="53"/>
  <c r="RF109" i="53"/>
  <c r="RE109" i="53"/>
  <c r="RD109" i="53"/>
  <c r="RC109" i="53"/>
  <c r="RB109" i="53"/>
  <c r="RA109" i="53"/>
  <c r="QZ109" i="53"/>
  <c r="QY109" i="53"/>
  <c r="QX109" i="53"/>
  <c r="QW109" i="53"/>
  <c r="QV109" i="53"/>
  <c r="QU109" i="53"/>
  <c r="QT109" i="53"/>
  <c r="QS109" i="53"/>
  <c r="QR109" i="53"/>
  <c r="QQ109" i="53"/>
  <c r="QP109" i="53"/>
  <c r="QO109" i="53"/>
  <c r="QN109" i="53"/>
  <c r="QL109" i="53"/>
  <c r="QJ109" i="53"/>
  <c r="QH109" i="53"/>
  <c r="QG109" i="53"/>
  <c r="QF109" i="53"/>
  <c r="QE109" i="53"/>
  <c r="QD109" i="53"/>
  <c r="QC109" i="53"/>
  <c r="QB109" i="53"/>
  <c r="QA109" i="53"/>
  <c r="PZ109" i="53"/>
  <c r="PY109" i="53"/>
  <c r="PX109" i="53"/>
  <c r="PN109" i="53"/>
  <c r="PK109" i="53"/>
  <c r="PJ109" i="53"/>
  <c r="PI109" i="53"/>
  <c r="PH109" i="53"/>
  <c r="PG109" i="53"/>
  <c r="PF109" i="53"/>
  <c r="PE109" i="53"/>
  <c r="PD109" i="53"/>
  <c r="PC109" i="53"/>
  <c r="PB109" i="53"/>
  <c r="PA109" i="53"/>
  <c r="OZ109" i="53"/>
  <c r="OY109" i="53"/>
  <c r="OX109" i="53"/>
  <c r="OW109" i="53"/>
  <c r="OV109" i="53"/>
  <c r="OU109" i="53"/>
  <c r="OT109" i="53"/>
  <c r="OS109" i="53"/>
  <c r="OR109" i="53"/>
  <c r="OQ109" i="53"/>
  <c r="OP109" i="53"/>
  <c r="ON109" i="53"/>
  <c r="OL109" i="53"/>
  <c r="OJ109" i="53"/>
  <c r="OG109" i="53"/>
  <c r="MH109" i="53"/>
  <c r="MG109" i="53"/>
  <c r="MF109" i="53"/>
  <c r="ME109" i="53"/>
  <c r="MD109" i="53"/>
  <c r="MC109" i="53"/>
  <c r="MB109" i="53"/>
  <c r="LO109" i="53"/>
  <c r="LN109" i="53"/>
  <c r="LM109" i="53"/>
  <c r="LL109" i="53"/>
  <c r="LK109" i="53"/>
  <c r="LJ109" i="53"/>
  <c r="LI109" i="53"/>
  <c r="LH109" i="53"/>
  <c r="LG109" i="53"/>
  <c r="LF109" i="53"/>
  <c r="LE109" i="53"/>
  <c r="LD109" i="53"/>
  <c r="LC109" i="53"/>
  <c r="LB109" i="53"/>
  <c r="LA109" i="53"/>
  <c r="KZ109" i="53"/>
  <c r="KY109" i="53"/>
  <c r="KX109" i="53"/>
  <c r="KW109" i="53"/>
  <c r="KV109" i="53"/>
  <c r="KU109" i="53"/>
  <c r="KT109" i="53"/>
  <c r="KR109" i="53"/>
  <c r="KP109" i="53"/>
  <c r="KN109" i="53"/>
  <c r="SC108" i="53"/>
  <c r="SB108" i="53"/>
  <c r="SA108" i="53"/>
  <c r="RZ108" i="53"/>
  <c r="RY108" i="53"/>
  <c r="RX108" i="53"/>
  <c r="RW108" i="53"/>
  <c r="RV108" i="53"/>
  <c r="RT108" i="53"/>
  <c r="RS108" i="53"/>
  <c r="RR108" i="53"/>
  <c r="RQ108" i="53"/>
  <c r="RP108" i="53"/>
  <c r="RO108" i="53"/>
  <c r="RN108" i="53"/>
  <c r="RM108" i="53"/>
  <c r="RL108" i="53"/>
  <c r="RI108" i="53"/>
  <c r="RH108" i="53"/>
  <c r="RG108" i="53"/>
  <c r="RF108" i="53"/>
  <c r="RE108" i="53"/>
  <c r="RD108" i="53"/>
  <c r="RC108" i="53"/>
  <c r="RB108" i="53"/>
  <c r="RA108" i="53"/>
  <c r="QZ108" i="53"/>
  <c r="QY108" i="53"/>
  <c r="QX108" i="53"/>
  <c r="QW108" i="53"/>
  <c r="QV108" i="53"/>
  <c r="QU108" i="53"/>
  <c r="QT108" i="53"/>
  <c r="QS108" i="53"/>
  <c r="QR108" i="53"/>
  <c r="QQ108" i="53"/>
  <c r="QP108" i="53"/>
  <c r="QO108" i="53"/>
  <c r="QN108" i="53"/>
  <c r="QL108" i="53"/>
  <c r="QJ108" i="53"/>
  <c r="QH108" i="53"/>
  <c r="QG108" i="53"/>
  <c r="QF108" i="53"/>
  <c r="QE108" i="53"/>
  <c r="QD108" i="53"/>
  <c r="QC108" i="53"/>
  <c r="QB108" i="53"/>
  <c r="QA108" i="53"/>
  <c r="PZ108" i="53"/>
  <c r="PY108" i="53"/>
  <c r="PX108" i="53"/>
  <c r="PN108" i="53"/>
  <c r="PK108" i="53"/>
  <c r="PJ108" i="53"/>
  <c r="PI108" i="53"/>
  <c r="PH108" i="53"/>
  <c r="PG108" i="53"/>
  <c r="PF108" i="53"/>
  <c r="PE108" i="53"/>
  <c r="PD108" i="53"/>
  <c r="PC108" i="53"/>
  <c r="PB108" i="53"/>
  <c r="PA108" i="53"/>
  <c r="OZ108" i="53"/>
  <c r="OY108" i="53"/>
  <c r="OX108" i="53"/>
  <c r="OW108" i="53"/>
  <c r="OV108" i="53"/>
  <c r="OU108" i="53"/>
  <c r="OT108" i="53"/>
  <c r="OS108" i="53"/>
  <c r="OR108" i="53"/>
  <c r="OQ108" i="53"/>
  <c r="OP108" i="53"/>
  <c r="ON108" i="53"/>
  <c r="OL108" i="53"/>
  <c r="OJ108" i="53"/>
  <c r="OG108" i="53"/>
  <c r="MH108" i="53"/>
  <c r="MG108" i="53"/>
  <c r="MF108" i="53"/>
  <c r="ME108" i="53"/>
  <c r="MD108" i="53"/>
  <c r="MC108" i="53"/>
  <c r="MB108" i="53"/>
  <c r="LO108" i="53"/>
  <c r="LN108" i="53"/>
  <c r="LM108" i="53"/>
  <c r="LL108" i="53"/>
  <c r="LK108" i="53"/>
  <c r="LJ108" i="53"/>
  <c r="LI108" i="53"/>
  <c r="LH108" i="53"/>
  <c r="LG108" i="53"/>
  <c r="LF108" i="53"/>
  <c r="LE108" i="53"/>
  <c r="LD108" i="53"/>
  <c r="LC108" i="53"/>
  <c r="LB108" i="53"/>
  <c r="LA108" i="53"/>
  <c r="KZ108" i="53"/>
  <c r="KY108" i="53"/>
  <c r="KX108" i="53"/>
  <c r="KW108" i="53"/>
  <c r="KV108" i="53"/>
  <c r="KU108" i="53"/>
  <c r="KT108" i="53"/>
  <c r="KR108" i="53"/>
  <c r="KP108" i="53"/>
  <c r="KN108" i="53"/>
  <c r="SC107" i="53"/>
  <c r="SB107" i="53"/>
  <c r="SA107" i="53"/>
  <c r="RZ107" i="53"/>
  <c r="RY107" i="53"/>
  <c r="RX107" i="53"/>
  <c r="RW107" i="53"/>
  <c r="RV107" i="53"/>
  <c r="RT107" i="53"/>
  <c r="RS107" i="53"/>
  <c r="RR107" i="53"/>
  <c r="RQ107" i="53"/>
  <c r="RP107" i="53"/>
  <c r="RO107" i="53"/>
  <c r="RN107" i="53"/>
  <c r="RM107" i="53"/>
  <c r="RL107" i="53"/>
  <c r="RI107" i="53"/>
  <c r="RH107" i="53"/>
  <c r="RG107" i="53"/>
  <c r="RF107" i="53"/>
  <c r="RE107" i="53"/>
  <c r="RD107" i="53"/>
  <c r="RC107" i="53"/>
  <c r="RB107" i="53"/>
  <c r="RA107" i="53"/>
  <c r="QZ107" i="53"/>
  <c r="QY107" i="53"/>
  <c r="QX107" i="53"/>
  <c r="QW107" i="53"/>
  <c r="QV107" i="53"/>
  <c r="QU107" i="53"/>
  <c r="QT107" i="53"/>
  <c r="QS107" i="53"/>
  <c r="QR107" i="53"/>
  <c r="QQ107" i="53"/>
  <c r="QP107" i="53"/>
  <c r="QO107" i="53"/>
  <c r="QN107" i="53"/>
  <c r="QL107" i="53"/>
  <c r="QJ107" i="53"/>
  <c r="QH107" i="53"/>
  <c r="QG107" i="53"/>
  <c r="QF107" i="53"/>
  <c r="QE107" i="53"/>
  <c r="QD107" i="53"/>
  <c r="QC107" i="53"/>
  <c r="QB107" i="53"/>
  <c r="QA107" i="53"/>
  <c r="PZ107" i="53"/>
  <c r="PY107" i="53"/>
  <c r="PX107" i="53"/>
  <c r="PN107" i="53"/>
  <c r="PK107" i="53"/>
  <c r="PJ107" i="53"/>
  <c r="PI107" i="53"/>
  <c r="PH107" i="53"/>
  <c r="PG107" i="53"/>
  <c r="PF107" i="53"/>
  <c r="PE107" i="53"/>
  <c r="PD107" i="53"/>
  <c r="PC107" i="53"/>
  <c r="PB107" i="53"/>
  <c r="PA107" i="53"/>
  <c r="OZ107" i="53"/>
  <c r="OY107" i="53"/>
  <c r="OX107" i="53"/>
  <c r="OW107" i="53"/>
  <c r="OV107" i="53"/>
  <c r="OU107" i="53"/>
  <c r="OT107" i="53"/>
  <c r="OS107" i="53"/>
  <c r="OR107" i="53"/>
  <c r="OQ107" i="53"/>
  <c r="OP107" i="53"/>
  <c r="ON107" i="53"/>
  <c r="OL107" i="53"/>
  <c r="OJ107" i="53"/>
  <c r="OG107" i="53"/>
  <c r="MH107" i="53"/>
  <c r="MG107" i="53"/>
  <c r="MF107" i="53"/>
  <c r="ME107" i="53"/>
  <c r="MD107" i="53"/>
  <c r="MC107" i="53"/>
  <c r="MB107" i="53"/>
  <c r="LO107" i="53"/>
  <c r="LN107" i="53"/>
  <c r="LM107" i="53"/>
  <c r="LL107" i="53"/>
  <c r="LK107" i="53"/>
  <c r="LJ107" i="53"/>
  <c r="LI107" i="53"/>
  <c r="LH107" i="53"/>
  <c r="LG107" i="53"/>
  <c r="LF107" i="53"/>
  <c r="LE107" i="53"/>
  <c r="LD107" i="53"/>
  <c r="LC107" i="53"/>
  <c r="LB107" i="53"/>
  <c r="LA107" i="53"/>
  <c r="KZ107" i="53"/>
  <c r="KY107" i="53"/>
  <c r="KX107" i="53"/>
  <c r="KW107" i="53"/>
  <c r="KV107" i="53"/>
  <c r="KU107" i="53"/>
  <c r="KT107" i="53"/>
  <c r="KR107" i="53"/>
  <c r="KP107" i="53"/>
  <c r="KN107" i="53"/>
  <c r="SC106" i="53"/>
  <c r="SB106" i="53"/>
  <c r="SA106" i="53"/>
  <c r="RZ106" i="53"/>
  <c r="RY106" i="53"/>
  <c r="RX106" i="53"/>
  <c r="RW106" i="53"/>
  <c r="RV106" i="53"/>
  <c r="RT106" i="53"/>
  <c r="RS106" i="53"/>
  <c r="RR106" i="53"/>
  <c r="RQ106" i="53"/>
  <c r="RP106" i="53"/>
  <c r="RO106" i="53"/>
  <c r="RN106" i="53"/>
  <c r="RM106" i="53"/>
  <c r="RL106" i="53"/>
  <c r="RI106" i="53"/>
  <c r="RH106" i="53"/>
  <c r="RG106" i="53"/>
  <c r="RF106" i="53"/>
  <c r="RE106" i="53"/>
  <c r="RD106" i="53"/>
  <c r="RC106" i="53"/>
  <c r="RB106" i="53"/>
  <c r="RA106" i="53"/>
  <c r="QZ106" i="53"/>
  <c r="QY106" i="53"/>
  <c r="QX106" i="53"/>
  <c r="QW106" i="53"/>
  <c r="QV106" i="53"/>
  <c r="QU106" i="53"/>
  <c r="QT106" i="53"/>
  <c r="QS106" i="53"/>
  <c r="QR106" i="53"/>
  <c r="QQ106" i="53"/>
  <c r="QP106" i="53"/>
  <c r="QO106" i="53"/>
  <c r="QN106" i="53"/>
  <c r="QL106" i="53"/>
  <c r="QJ106" i="53"/>
  <c r="QH106" i="53"/>
  <c r="QG106" i="53"/>
  <c r="QF106" i="53"/>
  <c r="QE106" i="53"/>
  <c r="QD106" i="53"/>
  <c r="QC106" i="53"/>
  <c r="QB106" i="53"/>
  <c r="QA106" i="53"/>
  <c r="PZ106" i="53"/>
  <c r="PY106" i="53"/>
  <c r="PX106" i="53"/>
  <c r="PN106" i="53"/>
  <c r="PK106" i="53"/>
  <c r="PJ106" i="53"/>
  <c r="PI106" i="53"/>
  <c r="PH106" i="53"/>
  <c r="PG106" i="53"/>
  <c r="PF106" i="53"/>
  <c r="PE106" i="53"/>
  <c r="PD106" i="53"/>
  <c r="PC106" i="53"/>
  <c r="PB106" i="53"/>
  <c r="PA106" i="53"/>
  <c r="OZ106" i="53"/>
  <c r="OY106" i="53"/>
  <c r="OX106" i="53"/>
  <c r="OW106" i="53"/>
  <c r="OV106" i="53"/>
  <c r="OU106" i="53"/>
  <c r="OT106" i="53"/>
  <c r="OS106" i="53"/>
  <c r="OR106" i="53"/>
  <c r="OQ106" i="53"/>
  <c r="OP106" i="53"/>
  <c r="ON106" i="53"/>
  <c r="OL106" i="53"/>
  <c r="OJ106" i="53"/>
  <c r="OG106" i="53"/>
  <c r="MH106" i="53"/>
  <c r="MG106" i="53"/>
  <c r="MF106" i="53"/>
  <c r="ME106" i="53"/>
  <c r="MD106" i="53"/>
  <c r="MC106" i="53"/>
  <c r="MB106" i="53"/>
  <c r="LO106" i="53"/>
  <c r="LN106" i="53"/>
  <c r="LM106" i="53"/>
  <c r="LL106" i="53"/>
  <c r="LK106" i="53"/>
  <c r="LJ106" i="53"/>
  <c r="LI106" i="53"/>
  <c r="LH106" i="53"/>
  <c r="LG106" i="53"/>
  <c r="LF106" i="53"/>
  <c r="LE106" i="53"/>
  <c r="LD106" i="53"/>
  <c r="LC106" i="53"/>
  <c r="LB106" i="53"/>
  <c r="LA106" i="53"/>
  <c r="KZ106" i="53"/>
  <c r="KY106" i="53"/>
  <c r="KX106" i="53"/>
  <c r="KW106" i="53"/>
  <c r="KV106" i="53"/>
  <c r="KU106" i="53"/>
  <c r="KT106" i="53"/>
  <c r="KR106" i="53"/>
  <c r="KP106" i="53"/>
  <c r="KN106" i="53"/>
  <c r="SC105" i="53"/>
  <c r="SB105" i="53"/>
  <c r="SA105" i="53"/>
  <c r="RZ105" i="53"/>
  <c r="RY105" i="53"/>
  <c r="RX105" i="53"/>
  <c r="RW105" i="53"/>
  <c r="RV105" i="53"/>
  <c r="RT105" i="53"/>
  <c r="RS105" i="53"/>
  <c r="RR105" i="53"/>
  <c r="RQ105" i="53"/>
  <c r="RP105" i="53"/>
  <c r="RO105" i="53"/>
  <c r="RN105" i="53"/>
  <c r="RM105" i="53"/>
  <c r="RL105" i="53"/>
  <c r="RI105" i="53"/>
  <c r="RH105" i="53"/>
  <c r="RG105" i="53"/>
  <c r="RF105" i="53"/>
  <c r="RE105" i="53"/>
  <c r="RD105" i="53"/>
  <c r="RC105" i="53"/>
  <c r="RB105" i="53"/>
  <c r="RA105" i="53"/>
  <c r="QZ105" i="53"/>
  <c r="QY105" i="53"/>
  <c r="QX105" i="53"/>
  <c r="QW105" i="53"/>
  <c r="QV105" i="53"/>
  <c r="QU105" i="53"/>
  <c r="QT105" i="53"/>
  <c r="QS105" i="53"/>
  <c r="QR105" i="53"/>
  <c r="QQ105" i="53"/>
  <c r="QP105" i="53"/>
  <c r="QO105" i="53"/>
  <c r="QN105" i="53"/>
  <c r="QL105" i="53"/>
  <c r="QJ105" i="53"/>
  <c r="QH105" i="53"/>
  <c r="QG105" i="53"/>
  <c r="QF105" i="53"/>
  <c r="QE105" i="53"/>
  <c r="QD105" i="53"/>
  <c r="QC105" i="53"/>
  <c r="QB105" i="53"/>
  <c r="QA105" i="53"/>
  <c r="PZ105" i="53"/>
  <c r="PY105" i="53"/>
  <c r="PX105" i="53"/>
  <c r="PN105" i="53"/>
  <c r="PK105" i="53"/>
  <c r="PJ105" i="53"/>
  <c r="PI105" i="53"/>
  <c r="PH105" i="53"/>
  <c r="PG105" i="53"/>
  <c r="PF105" i="53"/>
  <c r="PE105" i="53"/>
  <c r="PD105" i="53"/>
  <c r="PC105" i="53"/>
  <c r="PB105" i="53"/>
  <c r="PA105" i="53"/>
  <c r="OZ105" i="53"/>
  <c r="OY105" i="53"/>
  <c r="OX105" i="53"/>
  <c r="OW105" i="53"/>
  <c r="OV105" i="53"/>
  <c r="OU105" i="53"/>
  <c r="OT105" i="53"/>
  <c r="OS105" i="53"/>
  <c r="OR105" i="53"/>
  <c r="OQ105" i="53"/>
  <c r="OP105" i="53"/>
  <c r="ON105" i="53"/>
  <c r="OL105" i="53"/>
  <c r="OJ105" i="53"/>
  <c r="OG105" i="53"/>
  <c r="MH105" i="53"/>
  <c r="MG105" i="53"/>
  <c r="MF105" i="53"/>
  <c r="ME105" i="53"/>
  <c r="MD105" i="53"/>
  <c r="MC105" i="53"/>
  <c r="MB105" i="53"/>
  <c r="LO105" i="53"/>
  <c r="LN105" i="53"/>
  <c r="LM105" i="53"/>
  <c r="LL105" i="53"/>
  <c r="LK105" i="53"/>
  <c r="LJ105" i="53"/>
  <c r="LI105" i="53"/>
  <c r="LH105" i="53"/>
  <c r="LG105" i="53"/>
  <c r="LF105" i="53"/>
  <c r="LE105" i="53"/>
  <c r="LD105" i="53"/>
  <c r="LC105" i="53"/>
  <c r="LB105" i="53"/>
  <c r="LA105" i="53"/>
  <c r="KZ105" i="53"/>
  <c r="KY105" i="53"/>
  <c r="KX105" i="53"/>
  <c r="KW105" i="53"/>
  <c r="KV105" i="53"/>
  <c r="KU105" i="53"/>
  <c r="KT105" i="53"/>
  <c r="KR105" i="53"/>
  <c r="KP105" i="53"/>
  <c r="KN105" i="53"/>
  <c r="SC104" i="53"/>
  <c r="SB104" i="53"/>
  <c r="SA104" i="53"/>
  <c r="RZ104" i="53"/>
  <c r="RY104" i="53"/>
  <c r="RX104" i="53"/>
  <c r="RW104" i="53"/>
  <c r="RV104" i="53"/>
  <c r="RT104" i="53"/>
  <c r="RS104" i="53"/>
  <c r="RR104" i="53"/>
  <c r="RQ104" i="53"/>
  <c r="RP104" i="53"/>
  <c r="RO104" i="53"/>
  <c r="RN104" i="53"/>
  <c r="RM104" i="53"/>
  <c r="RL104" i="53"/>
  <c r="RI104" i="53"/>
  <c r="RH104" i="53"/>
  <c r="RG104" i="53"/>
  <c r="RF104" i="53"/>
  <c r="RE104" i="53"/>
  <c r="RD104" i="53"/>
  <c r="RC104" i="53"/>
  <c r="RB104" i="53"/>
  <c r="RA104" i="53"/>
  <c r="QZ104" i="53"/>
  <c r="QY104" i="53"/>
  <c r="QX104" i="53"/>
  <c r="QW104" i="53"/>
  <c r="QV104" i="53"/>
  <c r="QU104" i="53"/>
  <c r="QT104" i="53"/>
  <c r="QS104" i="53"/>
  <c r="QR104" i="53"/>
  <c r="QQ104" i="53"/>
  <c r="QP104" i="53"/>
  <c r="QO104" i="53"/>
  <c r="QN104" i="53"/>
  <c r="QL104" i="53"/>
  <c r="QJ104" i="53"/>
  <c r="QH104" i="53"/>
  <c r="QG104" i="53"/>
  <c r="QF104" i="53"/>
  <c r="QE104" i="53"/>
  <c r="QD104" i="53"/>
  <c r="QC104" i="53"/>
  <c r="QB104" i="53"/>
  <c r="QA104" i="53"/>
  <c r="PZ104" i="53"/>
  <c r="PY104" i="53"/>
  <c r="PX104" i="53"/>
  <c r="PN104" i="53"/>
  <c r="PK104" i="53"/>
  <c r="PJ104" i="53"/>
  <c r="PI104" i="53"/>
  <c r="PH104" i="53"/>
  <c r="PG104" i="53"/>
  <c r="PF104" i="53"/>
  <c r="PE104" i="53"/>
  <c r="PD104" i="53"/>
  <c r="PC104" i="53"/>
  <c r="PB104" i="53"/>
  <c r="PA104" i="53"/>
  <c r="OZ104" i="53"/>
  <c r="OY104" i="53"/>
  <c r="OX104" i="53"/>
  <c r="OW104" i="53"/>
  <c r="OV104" i="53"/>
  <c r="OU104" i="53"/>
  <c r="OT104" i="53"/>
  <c r="OS104" i="53"/>
  <c r="OR104" i="53"/>
  <c r="OQ104" i="53"/>
  <c r="OP104" i="53"/>
  <c r="ON104" i="53"/>
  <c r="OL104" i="53"/>
  <c r="OJ104" i="53"/>
  <c r="OG104" i="53"/>
  <c r="MH104" i="53"/>
  <c r="MG104" i="53"/>
  <c r="MF104" i="53"/>
  <c r="ME104" i="53"/>
  <c r="MD104" i="53"/>
  <c r="MC104" i="53"/>
  <c r="MB104" i="53"/>
  <c r="LO104" i="53"/>
  <c r="LN104" i="53"/>
  <c r="LM104" i="53"/>
  <c r="LL104" i="53"/>
  <c r="LK104" i="53"/>
  <c r="LJ104" i="53"/>
  <c r="LI104" i="53"/>
  <c r="LH104" i="53"/>
  <c r="LG104" i="53"/>
  <c r="LF104" i="53"/>
  <c r="LE104" i="53"/>
  <c r="LD104" i="53"/>
  <c r="LC104" i="53"/>
  <c r="LB104" i="53"/>
  <c r="LA104" i="53"/>
  <c r="KZ104" i="53"/>
  <c r="KY104" i="53"/>
  <c r="KX104" i="53"/>
  <c r="KW104" i="53"/>
  <c r="KV104" i="53"/>
  <c r="KU104" i="53"/>
  <c r="KT104" i="53"/>
  <c r="KR104" i="53"/>
  <c r="KP104" i="53"/>
  <c r="KN104" i="53"/>
  <c r="SC103" i="53"/>
  <c r="SB103" i="53"/>
  <c r="SA103" i="53"/>
  <c r="RZ103" i="53"/>
  <c r="RY103" i="53"/>
  <c r="RX103" i="53"/>
  <c r="RW103" i="53"/>
  <c r="RV103" i="53"/>
  <c r="RT103" i="53"/>
  <c r="RS103" i="53"/>
  <c r="RR103" i="53"/>
  <c r="RQ103" i="53"/>
  <c r="RP103" i="53"/>
  <c r="RO103" i="53"/>
  <c r="RN103" i="53"/>
  <c r="RM103" i="53"/>
  <c r="RL103" i="53"/>
  <c r="RI103" i="53"/>
  <c r="RH103" i="53"/>
  <c r="RG103" i="53"/>
  <c r="RF103" i="53"/>
  <c r="RE103" i="53"/>
  <c r="RD103" i="53"/>
  <c r="RC103" i="53"/>
  <c r="RB103" i="53"/>
  <c r="RA103" i="53"/>
  <c r="QZ103" i="53"/>
  <c r="QY103" i="53"/>
  <c r="QX103" i="53"/>
  <c r="QW103" i="53"/>
  <c r="QV103" i="53"/>
  <c r="QU103" i="53"/>
  <c r="QT103" i="53"/>
  <c r="QS103" i="53"/>
  <c r="QR103" i="53"/>
  <c r="QQ103" i="53"/>
  <c r="QP103" i="53"/>
  <c r="QO103" i="53"/>
  <c r="QN103" i="53"/>
  <c r="QL103" i="53"/>
  <c r="QJ103" i="53"/>
  <c r="QH103" i="53"/>
  <c r="QG103" i="53"/>
  <c r="QF103" i="53"/>
  <c r="QE103" i="53"/>
  <c r="QD103" i="53"/>
  <c r="QC103" i="53"/>
  <c r="QB103" i="53"/>
  <c r="QA103" i="53"/>
  <c r="PZ103" i="53"/>
  <c r="PY103" i="53"/>
  <c r="PX103" i="53"/>
  <c r="PN103" i="53"/>
  <c r="PK103" i="53"/>
  <c r="PJ103" i="53"/>
  <c r="PI103" i="53"/>
  <c r="PH103" i="53"/>
  <c r="PG103" i="53"/>
  <c r="PF103" i="53"/>
  <c r="PE103" i="53"/>
  <c r="PD103" i="53"/>
  <c r="PC103" i="53"/>
  <c r="PB103" i="53"/>
  <c r="PA103" i="53"/>
  <c r="OZ103" i="53"/>
  <c r="OY103" i="53"/>
  <c r="OX103" i="53"/>
  <c r="OW103" i="53"/>
  <c r="OV103" i="53"/>
  <c r="OU103" i="53"/>
  <c r="OT103" i="53"/>
  <c r="OS103" i="53"/>
  <c r="OR103" i="53"/>
  <c r="OQ103" i="53"/>
  <c r="OP103" i="53"/>
  <c r="ON103" i="53"/>
  <c r="OL103" i="53"/>
  <c r="OJ103" i="53"/>
  <c r="OG103" i="53"/>
  <c r="MH103" i="53"/>
  <c r="MG103" i="53"/>
  <c r="MF103" i="53"/>
  <c r="ME103" i="53"/>
  <c r="MD103" i="53"/>
  <c r="MC103" i="53"/>
  <c r="MB103" i="53"/>
  <c r="LO103" i="53"/>
  <c r="LN103" i="53"/>
  <c r="LM103" i="53"/>
  <c r="LL103" i="53"/>
  <c r="LK103" i="53"/>
  <c r="LJ103" i="53"/>
  <c r="LI103" i="53"/>
  <c r="LH103" i="53"/>
  <c r="LG103" i="53"/>
  <c r="LF103" i="53"/>
  <c r="LE103" i="53"/>
  <c r="LD103" i="53"/>
  <c r="LC103" i="53"/>
  <c r="LB103" i="53"/>
  <c r="LA103" i="53"/>
  <c r="KZ103" i="53"/>
  <c r="KY103" i="53"/>
  <c r="KX103" i="53"/>
  <c r="KW103" i="53"/>
  <c r="KV103" i="53"/>
  <c r="KU103" i="53"/>
  <c r="KT103" i="53"/>
  <c r="KR103" i="53"/>
  <c r="KP103" i="53"/>
  <c r="KN103" i="53"/>
  <c r="SC102" i="53"/>
  <c r="SB102" i="53"/>
  <c r="SA102" i="53"/>
  <c r="RZ102" i="53"/>
  <c r="RY102" i="53"/>
  <c r="RX102" i="53"/>
  <c r="RW102" i="53"/>
  <c r="RV102" i="53"/>
  <c r="RT102" i="53"/>
  <c r="RS102" i="53"/>
  <c r="RR102" i="53"/>
  <c r="RQ102" i="53"/>
  <c r="RP102" i="53"/>
  <c r="RO102" i="53"/>
  <c r="RN102" i="53"/>
  <c r="RM102" i="53"/>
  <c r="RL102" i="53"/>
  <c r="RI102" i="53"/>
  <c r="RH102" i="53"/>
  <c r="RG102" i="53"/>
  <c r="RF102" i="53"/>
  <c r="RE102" i="53"/>
  <c r="RD102" i="53"/>
  <c r="RC102" i="53"/>
  <c r="RB102" i="53"/>
  <c r="RA102" i="53"/>
  <c r="QZ102" i="53"/>
  <c r="QY102" i="53"/>
  <c r="QX102" i="53"/>
  <c r="QW102" i="53"/>
  <c r="QV102" i="53"/>
  <c r="QU102" i="53"/>
  <c r="QT102" i="53"/>
  <c r="QS102" i="53"/>
  <c r="QR102" i="53"/>
  <c r="QQ102" i="53"/>
  <c r="QP102" i="53"/>
  <c r="QO102" i="53"/>
  <c r="QN102" i="53"/>
  <c r="QL102" i="53"/>
  <c r="QJ102" i="53"/>
  <c r="QH102" i="53"/>
  <c r="QG102" i="53"/>
  <c r="QF102" i="53"/>
  <c r="QE102" i="53"/>
  <c r="QD102" i="53"/>
  <c r="QC102" i="53"/>
  <c r="QB102" i="53"/>
  <c r="QA102" i="53"/>
  <c r="PZ102" i="53"/>
  <c r="PY102" i="53"/>
  <c r="PX102" i="53"/>
  <c r="PN102" i="53"/>
  <c r="PK102" i="53"/>
  <c r="PJ102" i="53"/>
  <c r="PI102" i="53"/>
  <c r="PH102" i="53"/>
  <c r="PG102" i="53"/>
  <c r="PF102" i="53"/>
  <c r="PE102" i="53"/>
  <c r="PD102" i="53"/>
  <c r="PC102" i="53"/>
  <c r="PB102" i="53"/>
  <c r="PA102" i="53"/>
  <c r="OZ102" i="53"/>
  <c r="OY102" i="53"/>
  <c r="OX102" i="53"/>
  <c r="OW102" i="53"/>
  <c r="OV102" i="53"/>
  <c r="OU102" i="53"/>
  <c r="OT102" i="53"/>
  <c r="OS102" i="53"/>
  <c r="OR102" i="53"/>
  <c r="OQ102" i="53"/>
  <c r="OP102" i="53"/>
  <c r="ON102" i="53"/>
  <c r="OL102" i="53"/>
  <c r="OJ102" i="53"/>
  <c r="OG102" i="53"/>
  <c r="MH102" i="53"/>
  <c r="MG102" i="53"/>
  <c r="MF102" i="53"/>
  <c r="ME102" i="53"/>
  <c r="MD102" i="53"/>
  <c r="MC102" i="53"/>
  <c r="MB102" i="53"/>
  <c r="LO102" i="53"/>
  <c r="LN102" i="53"/>
  <c r="LM102" i="53"/>
  <c r="LL102" i="53"/>
  <c r="LK102" i="53"/>
  <c r="LJ102" i="53"/>
  <c r="LI102" i="53"/>
  <c r="LH102" i="53"/>
  <c r="LG102" i="53"/>
  <c r="LF102" i="53"/>
  <c r="LE102" i="53"/>
  <c r="LD102" i="53"/>
  <c r="LC102" i="53"/>
  <c r="LB102" i="53"/>
  <c r="LA102" i="53"/>
  <c r="KZ102" i="53"/>
  <c r="KY102" i="53"/>
  <c r="KX102" i="53"/>
  <c r="KW102" i="53"/>
  <c r="KV102" i="53"/>
  <c r="KU102" i="53"/>
  <c r="KT102" i="53"/>
  <c r="KR102" i="53"/>
  <c r="KP102" i="53"/>
  <c r="KN102" i="53"/>
  <c r="SC101" i="53"/>
  <c r="SB101" i="53"/>
  <c r="SA101" i="53"/>
  <c r="RZ101" i="53"/>
  <c r="RY101" i="53"/>
  <c r="RX101" i="53"/>
  <c r="RW101" i="53"/>
  <c r="RV101" i="53"/>
  <c r="RT101" i="53"/>
  <c r="RS101" i="53"/>
  <c r="RR101" i="53"/>
  <c r="RQ101" i="53"/>
  <c r="RP101" i="53"/>
  <c r="RO101" i="53"/>
  <c r="RN101" i="53"/>
  <c r="RM101" i="53"/>
  <c r="RL101" i="53"/>
  <c r="RI101" i="53"/>
  <c r="RH101" i="53"/>
  <c r="RG101" i="53"/>
  <c r="RF101" i="53"/>
  <c r="RE101" i="53"/>
  <c r="RD101" i="53"/>
  <c r="RC101" i="53"/>
  <c r="RB101" i="53"/>
  <c r="RA101" i="53"/>
  <c r="QZ101" i="53"/>
  <c r="QY101" i="53"/>
  <c r="QX101" i="53"/>
  <c r="QW101" i="53"/>
  <c r="QV101" i="53"/>
  <c r="QU101" i="53"/>
  <c r="QT101" i="53"/>
  <c r="QS101" i="53"/>
  <c r="QR101" i="53"/>
  <c r="QQ101" i="53"/>
  <c r="QP101" i="53"/>
  <c r="QO101" i="53"/>
  <c r="QN101" i="53"/>
  <c r="QL101" i="53"/>
  <c r="QJ101" i="53"/>
  <c r="QH101" i="53"/>
  <c r="QG101" i="53"/>
  <c r="QF101" i="53"/>
  <c r="QE101" i="53"/>
  <c r="QD101" i="53"/>
  <c r="QC101" i="53"/>
  <c r="QB101" i="53"/>
  <c r="QA101" i="53"/>
  <c r="PZ101" i="53"/>
  <c r="PY101" i="53"/>
  <c r="PX101" i="53"/>
  <c r="PN101" i="53"/>
  <c r="PK101" i="53"/>
  <c r="PJ101" i="53"/>
  <c r="PI101" i="53"/>
  <c r="PH101" i="53"/>
  <c r="PG101" i="53"/>
  <c r="PF101" i="53"/>
  <c r="PE101" i="53"/>
  <c r="PD101" i="53"/>
  <c r="PC101" i="53"/>
  <c r="PB101" i="53"/>
  <c r="PA101" i="53"/>
  <c r="OZ101" i="53"/>
  <c r="OY101" i="53"/>
  <c r="OX101" i="53"/>
  <c r="OW101" i="53"/>
  <c r="OV101" i="53"/>
  <c r="OU101" i="53"/>
  <c r="OT101" i="53"/>
  <c r="OS101" i="53"/>
  <c r="OR101" i="53"/>
  <c r="OQ101" i="53"/>
  <c r="OP101" i="53"/>
  <c r="ON101" i="53"/>
  <c r="OL101" i="53"/>
  <c r="OJ101" i="53"/>
  <c r="OG101" i="53"/>
  <c r="MH101" i="53"/>
  <c r="MG101" i="53"/>
  <c r="MF101" i="53"/>
  <c r="ME101" i="53"/>
  <c r="MD101" i="53"/>
  <c r="MC101" i="53"/>
  <c r="MB101" i="53"/>
  <c r="LO101" i="53"/>
  <c r="LN101" i="53"/>
  <c r="LM101" i="53"/>
  <c r="LL101" i="53"/>
  <c r="LK101" i="53"/>
  <c r="LJ101" i="53"/>
  <c r="LI101" i="53"/>
  <c r="LH101" i="53"/>
  <c r="LG101" i="53"/>
  <c r="LF101" i="53"/>
  <c r="LE101" i="53"/>
  <c r="LD101" i="53"/>
  <c r="LC101" i="53"/>
  <c r="LB101" i="53"/>
  <c r="LA101" i="53"/>
  <c r="KZ101" i="53"/>
  <c r="KY101" i="53"/>
  <c r="KX101" i="53"/>
  <c r="KW101" i="53"/>
  <c r="KV101" i="53"/>
  <c r="KU101" i="53"/>
  <c r="KT101" i="53"/>
  <c r="KR101" i="53"/>
  <c r="KP101" i="53"/>
  <c r="KN101" i="53"/>
  <c r="SC100" i="53"/>
  <c r="SB100" i="53"/>
  <c r="SA100" i="53"/>
  <c r="RZ100" i="53"/>
  <c r="RY100" i="53"/>
  <c r="RX100" i="53"/>
  <c r="RW100" i="53"/>
  <c r="RV100" i="53"/>
  <c r="RT100" i="53"/>
  <c r="RS100" i="53"/>
  <c r="RR100" i="53"/>
  <c r="RQ100" i="53"/>
  <c r="RP100" i="53"/>
  <c r="RO100" i="53"/>
  <c r="RN100" i="53"/>
  <c r="RM100" i="53"/>
  <c r="RL100" i="53"/>
  <c r="RI100" i="53"/>
  <c r="RH100" i="53"/>
  <c r="RG100" i="53"/>
  <c r="RF100" i="53"/>
  <c r="RE100" i="53"/>
  <c r="RD100" i="53"/>
  <c r="RC100" i="53"/>
  <c r="RB100" i="53"/>
  <c r="RA100" i="53"/>
  <c r="QZ100" i="53"/>
  <c r="QY100" i="53"/>
  <c r="QX100" i="53"/>
  <c r="QW100" i="53"/>
  <c r="QV100" i="53"/>
  <c r="QU100" i="53"/>
  <c r="QT100" i="53"/>
  <c r="QS100" i="53"/>
  <c r="QR100" i="53"/>
  <c r="QQ100" i="53"/>
  <c r="QP100" i="53"/>
  <c r="QO100" i="53"/>
  <c r="QN100" i="53"/>
  <c r="QL100" i="53"/>
  <c r="QJ100" i="53"/>
  <c r="QH100" i="53"/>
  <c r="QG100" i="53"/>
  <c r="QF100" i="53"/>
  <c r="QE100" i="53"/>
  <c r="QD100" i="53"/>
  <c r="QC100" i="53"/>
  <c r="QB100" i="53"/>
  <c r="QA100" i="53"/>
  <c r="PZ100" i="53"/>
  <c r="PY100" i="53"/>
  <c r="PX100" i="53"/>
  <c r="PN100" i="53"/>
  <c r="PK100" i="53"/>
  <c r="PJ100" i="53"/>
  <c r="PI100" i="53"/>
  <c r="PH100" i="53"/>
  <c r="PG100" i="53"/>
  <c r="PF100" i="53"/>
  <c r="PE100" i="53"/>
  <c r="PD100" i="53"/>
  <c r="PC100" i="53"/>
  <c r="PB100" i="53"/>
  <c r="PA100" i="53"/>
  <c r="OZ100" i="53"/>
  <c r="OY100" i="53"/>
  <c r="OX100" i="53"/>
  <c r="OW100" i="53"/>
  <c r="OV100" i="53"/>
  <c r="OU100" i="53"/>
  <c r="OT100" i="53"/>
  <c r="OS100" i="53"/>
  <c r="OR100" i="53"/>
  <c r="OQ100" i="53"/>
  <c r="OP100" i="53"/>
  <c r="ON100" i="53"/>
  <c r="OL100" i="53"/>
  <c r="OJ100" i="53"/>
  <c r="OG100" i="53"/>
  <c r="MH100" i="53"/>
  <c r="MG100" i="53"/>
  <c r="MF100" i="53"/>
  <c r="ME100" i="53"/>
  <c r="MD100" i="53"/>
  <c r="MC100" i="53"/>
  <c r="MB100" i="53"/>
  <c r="LO100" i="53"/>
  <c r="LN100" i="53"/>
  <c r="LM100" i="53"/>
  <c r="LL100" i="53"/>
  <c r="LK100" i="53"/>
  <c r="LJ100" i="53"/>
  <c r="LI100" i="53"/>
  <c r="LH100" i="53"/>
  <c r="LG100" i="53"/>
  <c r="LF100" i="53"/>
  <c r="LE100" i="53"/>
  <c r="LD100" i="53"/>
  <c r="LC100" i="53"/>
  <c r="LB100" i="53"/>
  <c r="LA100" i="53"/>
  <c r="KZ100" i="53"/>
  <c r="KY100" i="53"/>
  <c r="KX100" i="53"/>
  <c r="KW100" i="53"/>
  <c r="KV100" i="53"/>
  <c r="KU100" i="53"/>
  <c r="KT100" i="53"/>
  <c r="KR100" i="53"/>
  <c r="KP100" i="53"/>
  <c r="KN100" i="53"/>
  <c r="SC99" i="53"/>
  <c r="SB99" i="53"/>
  <c r="SA99" i="53"/>
  <c r="RZ99" i="53"/>
  <c r="RY99" i="53"/>
  <c r="RX99" i="53"/>
  <c r="RW99" i="53"/>
  <c r="RV99" i="53"/>
  <c r="RT99" i="53"/>
  <c r="RS99" i="53"/>
  <c r="RR99" i="53"/>
  <c r="RQ99" i="53"/>
  <c r="RP99" i="53"/>
  <c r="RO99" i="53"/>
  <c r="RN99" i="53"/>
  <c r="RM99" i="53"/>
  <c r="RL99" i="53"/>
  <c r="RI99" i="53"/>
  <c r="RH99" i="53"/>
  <c r="RG99" i="53"/>
  <c r="RF99" i="53"/>
  <c r="RE99" i="53"/>
  <c r="RD99" i="53"/>
  <c r="RC99" i="53"/>
  <c r="RB99" i="53"/>
  <c r="RA99" i="53"/>
  <c r="QZ99" i="53"/>
  <c r="QY99" i="53"/>
  <c r="QX99" i="53"/>
  <c r="QW99" i="53"/>
  <c r="QV99" i="53"/>
  <c r="QU99" i="53"/>
  <c r="QT99" i="53"/>
  <c r="QS99" i="53"/>
  <c r="QR99" i="53"/>
  <c r="QQ99" i="53"/>
  <c r="QP99" i="53"/>
  <c r="QO99" i="53"/>
  <c r="QN99" i="53"/>
  <c r="QL99" i="53"/>
  <c r="QJ99" i="53"/>
  <c r="QH99" i="53"/>
  <c r="QG99" i="53"/>
  <c r="QF99" i="53"/>
  <c r="QE99" i="53"/>
  <c r="QD99" i="53"/>
  <c r="QC99" i="53"/>
  <c r="QB99" i="53"/>
  <c r="QA99" i="53"/>
  <c r="PZ99" i="53"/>
  <c r="PY99" i="53"/>
  <c r="PX99" i="53"/>
  <c r="PN99" i="53"/>
  <c r="PK99" i="53"/>
  <c r="PJ99" i="53"/>
  <c r="PI99" i="53"/>
  <c r="PH99" i="53"/>
  <c r="PG99" i="53"/>
  <c r="PF99" i="53"/>
  <c r="PE99" i="53"/>
  <c r="PD99" i="53"/>
  <c r="PC99" i="53"/>
  <c r="PB99" i="53"/>
  <c r="PA99" i="53"/>
  <c r="OZ99" i="53"/>
  <c r="OY99" i="53"/>
  <c r="OX99" i="53"/>
  <c r="OW99" i="53"/>
  <c r="OV99" i="53"/>
  <c r="OU99" i="53"/>
  <c r="OT99" i="53"/>
  <c r="OS99" i="53"/>
  <c r="OR99" i="53"/>
  <c r="OQ99" i="53"/>
  <c r="OP99" i="53"/>
  <c r="ON99" i="53"/>
  <c r="OL99" i="53"/>
  <c r="OJ99" i="53"/>
  <c r="OG99" i="53"/>
  <c r="MH99" i="53"/>
  <c r="MG99" i="53"/>
  <c r="MF99" i="53"/>
  <c r="ME99" i="53"/>
  <c r="MD99" i="53"/>
  <c r="MC99" i="53"/>
  <c r="MB99" i="53"/>
  <c r="LO99" i="53"/>
  <c r="LN99" i="53"/>
  <c r="LM99" i="53"/>
  <c r="LL99" i="53"/>
  <c r="LK99" i="53"/>
  <c r="LJ99" i="53"/>
  <c r="LI99" i="53"/>
  <c r="LH99" i="53"/>
  <c r="LG99" i="53"/>
  <c r="LF99" i="53"/>
  <c r="LE99" i="53"/>
  <c r="LD99" i="53"/>
  <c r="LC99" i="53"/>
  <c r="LB99" i="53"/>
  <c r="LA99" i="53"/>
  <c r="KZ99" i="53"/>
  <c r="KY99" i="53"/>
  <c r="KX99" i="53"/>
  <c r="KW99" i="53"/>
  <c r="KV99" i="53"/>
  <c r="KU99" i="53"/>
  <c r="KT99" i="53"/>
  <c r="KR99" i="53"/>
  <c r="KP99" i="53"/>
  <c r="KN99" i="53"/>
  <c r="SC98" i="53"/>
  <c r="SB98" i="53"/>
  <c r="SA98" i="53"/>
  <c r="RZ98" i="53"/>
  <c r="RY98" i="53"/>
  <c r="RX98" i="53"/>
  <c r="RW98" i="53"/>
  <c r="RV98" i="53"/>
  <c r="RT98" i="53"/>
  <c r="RS98" i="53"/>
  <c r="RR98" i="53"/>
  <c r="RQ98" i="53"/>
  <c r="RP98" i="53"/>
  <c r="RO98" i="53"/>
  <c r="RN98" i="53"/>
  <c r="RM98" i="53"/>
  <c r="RL98" i="53"/>
  <c r="RI98" i="53"/>
  <c r="RH98" i="53"/>
  <c r="RG98" i="53"/>
  <c r="RF98" i="53"/>
  <c r="RE98" i="53"/>
  <c r="RD98" i="53"/>
  <c r="RC98" i="53"/>
  <c r="RB98" i="53"/>
  <c r="RA98" i="53"/>
  <c r="QZ98" i="53"/>
  <c r="QY98" i="53"/>
  <c r="QX98" i="53"/>
  <c r="QW98" i="53"/>
  <c r="QV98" i="53"/>
  <c r="QU98" i="53"/>
  <c r="QT98" i="53"/>
  <c r="QS98" i="53"/>
  <c r="QR98" i="53"/>
  <c r="QQ98" i="53"/>
  <c r="QP98" i="53"/>
  <c r="QO98" i="53"/>
  <c r="QN98" i="53"/>
  <c r="QL98" i="53"/>
  <c r="QJ98" i="53"/>
  <c r="QH98" i="53"/>
  <c r="QG98" i="53"/>
  <c r="QF98" i="53"/>
  <c r="QE98" i="53"/>
  <c r="QD98" i="53"/>
  <c r="QC98" i="53"/>
  <c r="QB98" i="53"/>
  <c r="QA98" i="53"/>
  <c r="PZ98" i="53"/>
  <c r="PY98" i="53"/>
  <c r="PX98" i="53"/>
  <c r="PN98" i="53"/>
  <c r="PK98" i="53"/>
  <c r="PJ98" i="53"/>
  <c r="PI98" i="53"/>
  <c r="PH98" i="53"/>
  <c r="PG98" i="53"/>
  <c r="PF98" i="53"/>
  <c r="PE98" i="53"/>
  <c r="PD98" i="53"/>
  <c r="PC98" i="53"/>
  <c r="PB98" i="53"/>
  <c r="PA98" i="53"/>
  <c r="OZ98" i="53"/>
  <c r="OY98" i="53"/>
  <c r="OX98" i="53"/>
  <c r="OW98" i="53"/>
  <c r="OV98" i="53"/>
  <c r="OU98" i="53"/>
  <c r="OT98" i="53"/>
  <c r="OS98" i="53"/>
  <c r="OR98" i="53"/>
  <c r="OQ98" i="53"/>
  <c r="OP98" i="53"/>
  <c r="ON98" i="53"/>
  <c r="OL98" i="53"/>
  <c r="OJ98" i="53"/>
  <c r="OG98" i="53"/>
  <c r="MH98" i="53"/>
  <c r="MG98" i="53"/>
  <c r="MF98" i="53"/>
  <c r="ME98" i="53"/>
  <c r="MD98" i="53"/>
  <c r="MC98" i="53"/>
  <c r="MB98" i="53"/>
  <c r="LO98" i="53"/>
  <c r="LN98" i="53"/>
  <c r="LM98" i="53"/>
  <c r="LL98" i="53"/>
  <c r="LK98" i="53"/>
  <c r="LJ98" i="53"/>
  <c r="LI98" i="53"/>
  <c r="LH98" i="53"/>
  <c r="LG98" i="53"/>
  <c r="LF98" i="53"/>
  <c r="LE98" i="53"/>
  <c r="LD98" i="53"/>
  <c r="LC98" i="53"/>
  <c r="LB98" i="53"/>
  <c r="LA98" i="53"/>
  <c r="KZ98" i="53"/>
  <c r="KY98" i="53"/>
  <c r="KX98" i="53"/>
  <c r="KW98" i="53"/>
  <c r="KV98" i="53"/>
  <c r="KU98" i="53"/>
  <c r="KT98" i="53"/>
  <c r="KR98" i="53"/>
  <c r="KP98" i="53"/>
  <c r="KN98" i="53"/>
  <c r="SC97" i="53"/>
  <c r="SB97" i="53"/>
  <c r="SA97" i="53"/>
  <c r="RZ97" i="53"/>
  <c r="RY97" i="53"/>
  <c r="RX97" i="53"/>
  <c r="RW97" i="53"/>
  <c r="RV97" i="53"/>
  <c r="RT97" i="53"/>
  <c r="RS97" i="53"/>
  <c r="RR97" i="53"/>
  <c r="RQ97" i="53"/>
  <c r="RP97" i="53"/>
  <c r="RO97" i="53"/>
  <c r="RN97" i="53"/>
  <c r="RM97" i="53"/>
  <c r="RL97" i="53"/>
  <c r="RI97" i="53"/>
  <c r="RH97" i="53"/>
  <c r="RG97" i="53"/>
  <c r="RF97" i="53"/>
  <c r="RE97" i="53"/>
  <c r="RD97" i="53"/>
  <c r="RC97" i="53"/>
  <c r="RB97" i="53"/>
  <c r="RA97" i="53"/>
  <c r="QZ97" i="53"/>
  <c r="QY97" i="53"/>
  <c r="QX97" i="53"/>
  <c r="QW97" i="53"/>
  <c r="QV97" i="53"/>
  <c r="QU97" i="53"/>
  <c r="QT97" i="53"/>
  <c r="QS97" i="53"/>
  <c r="QR97" i="53"/>
  <c r="QQ97" i="53"/>
  <c r="QP97" i="53"/>
  <c r="QO97" i="53"/>
  <c r="QN97" i="53"/>
  <c r="QL97" i="53"/>
  <c r="QJ97" i="53"/>
  <c r="QH97" i="53"/>
  <c r="QG97" i="53"/>
  <c r="QF97" i="53"/>
  <c r="QE97" i="53"/>
  <c r="QD97" i="53"/>
  <c r="QC97" i="53"/>
  <c r="QB97" i="53"/>
  <c r="QA97" i="53"/>
  <c r="PZ97" i="53"/>
  <c r="PY97" i="53"/>
  <c r="PX97" i="53"/>
  <c r="PN97" i="53"/>
  <c r="PK97" i="53"/>
  <c r="PJ97" i="53"/>
  <c r="PI97" i="53"/>
  <c r="PH97" i="53"/>
  <c r="PG97" i="53"/>
  <c r="PF97" i="53"/>
  <c r="PE97" i="53"/>
  <c r="PD97" i="53"/>
  <c r="PC97" i="53"/>
  <c r="PB97" i="53"/>
  <c r="PA97" i="53"/>
  <c r="OZ97" i="53"/>
  <c r="OY97" i="53"/>
  <c r="OX97" i="53"/>
  <c r="OW97" i="53"/>
  <c r="OV97" i="53"/>
  <c r="OU97" i="53"/>
  <c r="OT97" i="53"/>
  <c r="OS97" i="53"/>
  <c r="OR97" i="53"/>
  <c r="OQ97" i="53"/>
  <c r="OP97" i="53"/>
  <c r="ON97" i="53"/>
  <c r="OL97" i="53"/>
  <c r="OJ97" i="53"/>
  <c r="OG97" i="53"/>
  <c r="MH97" i="53"/>
  <c r="MG97" i="53"/>
  <c r="MF97" i="53"/>
  <c r="ME97" i="53"/>
  <c r="MD97" i="53"/>
  <c r="MC97" i="53"/>
  <c r="MB97" i="53"/>
  <c r="LO97" i="53"/>
  <c r="LN97" i="53"/>
  <c r="LM97" i="53"/>
  <c r="LL97" i="53"/>
  <c r="LK97" i="53"/>
  <c r="LJ97" i="53"/>
  <c r="LI97" i="53"/>
  <c r="LH97" i="53"/>
  <c r="LG97" i="53"/>
  <c r="LF97" i="53"/>
  <c r="LE97" i="53"/>
  <c r="LD97" i="53"/>
  <c r="LC97" i="53"/>
  <c r="LB97" i="53"/>
  <c r="LA97" i="53"/>
  <c r="KZ97" i="53"/>
  <c r="KY97" i="53"/>
  <c r="KX97" i="53"/>
  <c r="KW97" i="53"/>
  <c r="KV97" i="53"/>
  <c r="KU97" i="53"/>
  <c r="KT97" i="53"/>
  <c r="KR97" i="53"/>
  <c r="KP97" i="53"/>
  <c r="KN97" i="53"/>
  <c r="SC96" i="53"/>
  <c r="SB96" i="53"/>
  <c r="SA96" i="53"/>
  <c r="RZ96" i="53"/>
  <c r="RY96" i="53"/>
  <c r="RX96" i="53"/>
  <c r="RW96" i="53"/>
  <c r="RV96" i="53"/>
  <c r="RT96" i="53"/>
  <c r="RS96" i="53"/>
  <c r="RR96" i="53"/>
  <c r="RQ96" i="53"/>
  <c r="RP96" i="53"/>
  <c r="RO96" i="53"/>
  <c r="RN96" i="53"/>
  <c r="RM96" i="53"/>
  <c r="RL96" i="53"/>
  <c r="RI96" i="53"/>
  <c r="RH96" i="53"/>
  <c r="RG96" i="53"/>
  <c r="RF96" i="53"/>
  <c r="RE96" i="53"/>
  <c r="RD96" i="53"/>
  <c r="RC96" i="53"/>
  <c r="RB96" i="53"/>
  <c r="RA96" i="53"/>
  <c r="QZ96" i="53"/>
  <c r="QY96" i="53"/>
  <c r="QX96" i="53"/>
  <c r="QW96" i="53"/>
  <c r="QV96" i="53"/>
  <c r="QU96" i="53"/>
  <c r="QT96" i="53"/>
  <c r="QS96" i="53"/>
  <c r="QR96" i="53"/>
  <c r="QQ96" i="53"/>
  <c r="QP96" i="53"/>
  <c r="QO96" i="53"/>
  <c r="QN96" i="53"/>
  <c r="QL96" i="53"/>
  <c r="QJ96" i="53"/>
  <c r="QH96" i="53"/>
  <c r="QG96" i="53"/>
  <c r="QF96" i="53"/>
  <c r="QE96" i="53"/>
  <c r="QD96" i="53"/>
  <c r="QC96" i="53"/>
  <c r="QB96" i="53"/>
  <c r="QA96" i="53"/>
  <c r="PZ96" i="53"/>
  <c r="PY96" i="53"/>
  <c r="PX96" i="53"/>
  <c r="PN96" i="53"/>
  <c r="PK96" i="53"/>
  <c r="PJ96" i="53"/>
  <c r="PI96" i="53"/>
  <c r="PH96" i="53"/>
  <c r="PG96" i="53"/>
  <c r="PF96" i="53"/>
  <c r="PE96" i="53"/>
  <c r="PD96" i="53"/>
  <c r="PC96" i="53"/>
  <c r="PB96" i="53"/>
  <c r="PA96" i="53"/>
  <c r="OZ96" i="53"/>
  <c r="OY96" i="53"/>
  <c r="OX96" i="53"/>
  <c r="OW96" i="53"/>
  <c r="OV96" i="53"/>
  <c r="OU96" i="53"/>
  <c r="OT96" i="53"/>
  <c r="OS96" i="53"/>
  <c r="OR96" i="53"/>
  <c r="OQ96" i="53"/>
  <c r="OP96" i="53"/>
  <c r="ON96" i="53"/>
  <c r="OL96" i="53"/>
  <c r="OJ96" i="53"/>
  <c r="OG96" i="53"/>
  <c r="MH96" i="53"/>
  <c r="MG96" i="53"/>
  <c r="MF96" i="53"/>
  <c r="ME96" i="53"/>
  <c r="MD96" i="53"/>
  <c r="MC96" i="53"/>
  <c r="MB96" i="53"/>
  <c r="LO96" i="53"/>
  <c r="LN96" i="53"/>
  <c r="LM96" i="53"/>
  <c r="LL96" i="53"/>
  <c r="LK96" i="53"/>
  <c r="LJ96" i="53"/>
  <c r="LI96" i="53"/>
  <c r="LH96" i="53"/>
  <c r="LG96" i="53"/>
  <c r="LF96" i="53"/>
  <c r="LE96" i="53"/>
  <c r="LD96" i="53"/>
  <c r="LC96" i="53"/>
  <c r="LB96" i="53"/>
  <c r="LA96" i="53"/>
  <c r="KZ96" i="53"/>
  <c r="KY96" i="53"/>
  <c r="KX96" i="53"/>
  <c r="KW96" i="53"/>
  <c r="KV96" i="53"/>
  <c r="KU96" i="53"/>
  <c r="KT96" i="53"/>
  <c r="KR96" i="53"/>
  <c r="KP96" i="53"/>
  <c r="KN96" i="53"/>
  <c r="SC95" i="53"/>
  <c r="SB95" i="53"/>
  <c r="SA95" i="53"/>
  <c r="RZ95" i="53"/>
  <c r="RY95" i="53"/>
  <c r="RX95" i="53"/>
  <c r="RW95" i="53"/>
  <c r="RV95" i="53"/>
  <c r="RT95" i="53"/>
  <c r="RS95" i="53"/>
  <c r="RR95" i="53"/>
  <c r="RQ95" i="53"/>
  <c r="RP95" i="53"/>
  <c r="RO95" i="53"/>
  <c r="RN95" i="53"/>
  <c r="RM95" i="53"/>
  <c r="RL95" i="53"/>
  <c r="RI95" i="53"/>
  <c r="RH95" i="53"/>
  <c r="RG95" i="53"/>
  <c r="RF95" i="53"/>
  <c r="RE95" i="53"/>
  <c r="RD95" i="53"/>
  <c r="RC95" i="53"/>
  <c r="RB95" i="53"/>
  <c r="RA95" i="53"/>
  <c r="QZ95" i="53"/>
  <c r="QY95" i="53"/>
  <c r="QX95" i="53"/>
  <c r="QW95" i="53"/>
  <c r="QV95" i="53"/>
  <c r="QU95" i="53"/>
  <c r="QT95" i="53"/>
  <c r="QS95" i="53"/>
  <c r="QR95" i="53"/>
  <c r="QQ95" i="53"/>
  <c r="QP95" i="53"/>
  <c r="QO95" i="53"/>
  <c r="QN95" i="53"/>
  <c r="QL95" i="53"/>
  <c r="QJ95" i="53"/>
  <c r="QH95" i="53"/>
  <c r="QG95" i="53"/>
  <c r="QF95" i="53"/>
  <c r="QE95" i="53"/>
  <c r="QD95" i="53"/>
  <c r="QC95" i="53"/>
  <c r="QB95" i="53"/>
  <c r="QA95" i="53"/>
  <c r="PZ95" i="53"/>
  <c r="PY95" i="53"/>
  <c r="PX95" i="53"/>
  <c r="PN95" i="53"/>
  <c r="PK95" i="53"/>
  <c r="PJ95" i="53"/>
  <c r="PI95" i="53"/>
  <c r="PH95" i="53"/>
  <c r="PG95" i="53"/>
  <c r="PF95" i="53"/>
  <c r="PE95" i="53"/>
  <c r="PD95" i="53"/>
  <c r="PC95" i="53"/>
  <c r="PB95" i="53"/>
  <c r="PA95" i="53"/>
  <c r="OZ95" i="53"/>
  <c r="OY95" i="53"/>
  <c r="OX95" i="53"/>
  <c r="OW95" i="53"/>
  <c r="OV95" i="53"/>
  <c r="OU95" i="53"/>
  <c r="OT95" i="53"/>
  <c r="OS95" i="53"/>
  <c r="OR95" i="53"/>
  <c r="OQ95" i="53"/>
  <c r="OP95" i="53"/>
  <c r="ON95" i="53"/>
  <c r="OL95" i="53"/>
  <c r="OJ95" i="53"/>
  <c r="OG95" i="53"/>
  <c r="MH95" i="53"/>
  <c r="MG95" i="53"/>
  <c r="MF95" i="53"/>
  <c r="ME95" i="53"/>
  <c r="MD95" i="53"/>
  <c r="MC95" i="53"/>
  <c r="MB95" i="53"/>
  <c r="LO95" i="53"/>
  <c r="LN95" i="53"/>
  <c r="LM95" i="53"/>
  <c r="LL95" i="53"/>
  <c r="LK95" i="53"/>
  <c r="LJ95" i="53"/>
  <c r="LI95" i="53"/>
  <c r="LH95" i="53"/>
  <c r="LG95" i="53"/>
  <c r="LF95" i="53"/>
  <c r="LE95" i="53"/>
  <c r="LD95" i="53"/>
  <c r="LC95" i="53"/>
  <c r="LB95" i="53"/>
  <c r="LA95" i="53"/>
  <c r="KZ95" i="53"/>
  <c r="KY95" i="53"/>
  <c r="KX95" i="53"/>
  <c r="KW95" i="53"/>
  <c r="KV95" i="53"/>
  <c r="KU95" i="53"/>
  <c r="KT95" i="53"/>
  <c r="KR95" i="53"/>
  <c r="KP95" i="53"/>
  <c r="KN95" i="53"/>
  <c r="SC94" i="53"/>
  <c r="SB94" i="53"/>
  <c r="SA94" i="53"/>
  <c r="RZ94" i="53"/>
  <c r="RY94" i="53"/>
  <c r="RX94" i="53"/>
  <c r="RW94" i="53"/>
  <c r="RV94" i="53"/>
  <c r="RT94" i="53"/>
  <c r="RS94" i="53"/>
  <c r="RR94" i="53"/>
  <c r="RQ94" i="53"/>
  <c r="RP94" i="53"/>
  <c r="RO94" i="53"/>
  <c r="RN94" i="53"/>
  <c r="RM94" i="53"/>
  <c r="RL94" i="53"/>
  <c r="RI94" i="53"/>
  <c r="RH94" i="53"/>
  <c r="RG94" i="53"/>
  <c r="RF94" i="53"/>
  <c r="RE94" i="53"/>
  <c r="RD94" i="53"/>
  <c r="RC94" i="53"/>
  <c r="RB94" i="53"/>
  <c r="RA94" i="53"/>
  <c r="QZ94" i="53"/>
  <c r="QY94" i="53"/>
  <c r="QX94" i="53"/>
  <c r="QW94" i="53"/>
  <c r="QV94" i="53"/>
  <c r="QU94" i="53"/>
  <c r="QT94" i="53"/>
  <c r="QS94" i="53"/>
  <c r="QR94" i="53"/>
  <c r="QQ94" i="53"/>
  <c r="QP94" i="53"/>
  <c r="QO94" i="53"/>
  <c r="QN94" i="53"/>
  <c r="QL94" i="53"/>
  <c r="QJ94" i="53"/>
  <c r="QH94" i="53"/>
  <c r="QG94" i="53"/>
  <c r="QF94" i="53"/>
  <c r="QE94" i="53"/>
  <c r="QD94" i="53"/>
  <c r="QC94" i="53"/>
  <c r="QB94" i="53"/>
  <c r="QA94" i="53"/>
  <c r="PZ94" i="53"/>
  <c r="PY94" i="53"/>
  <c r="PX94" i="53"/>
  <c r="PN94" i="53"/>
  <c r="PK94" i="53"/>
  <c r="PJ94" i="53"/>
  <c r="PI94" i="53"/>
  <c r="PH94" i="53"/>
  <c r="PG94" i="53"/>
  <c r="PF94" i="53"/>
  <c r="PE94" i="53"/>
  <c r="PD94" i="53"/>
  <c r="PC94" i="53"/>
  <c r="PB94" i="53"/>
  <c r="PA94" i="53"/>
  <c r="OZ94" i="53"/>
  <c r="OY94" i="53"/>
  <c r="OX94" i="53"/>
  <c r="OW94" i="53"/>
  <c r="OV94" i="53"/>
  <c r="OU94" i="53"/>
  <c r="OT94" i="53"/>
  <c r="OS94" i="53"/>
  <c r="OR94" i="53"/>
  <c r="OQ94" i="53"/>
  <c r="OP94" i="53"/>
  <c r="ON94" i="53"/>
  <c r="OL94" i="53"/>
  <c r="OJ94" i="53"/>
  <c r="OG94" i="53"/>
  <c r="MH94" i="53"/>
  <c r="MG94" i="53"/>
  <c r="MF94" i="53"/>
  <c r="ME94" i="53"/>
  <c r="MD94" i="53"/>
  <c r="MC94" i="53"/>
  <c r="MB94" i="53"/>
  <c r="LO94" i="53"/>
  <c r="LN94" i="53"/>
  <c r="LM94" i="53"/>
  <c r="LL94" i="53"/>
  <c r="LK94" i="53"/>
  <c r="LJ94" i="53"/>
  <c r="LI94" i="53"/>
  <c r="LH94" i="53"/>
  <c r="LG94" i="53"/>
  <c r="LF94" i="53"/>
  <c r="LE94" i="53"/>
  <c r="LD94" i="53"/>
  <c r="LC94" i="53"/>
  <c r="LB94" i="53"/>
  <c r="LA94" i="53"/>
  <c r="KZ94" i="53"/>
  <c r="KY94" i="53"/>
  <c r="KX94" i="53"/>
  <c r="KW94" i="53"/>
  <c r="KV94" i="53"/>
  <c r="KU94" i="53"/>
  <c r="KT94" i="53"/>
  <c r="KR94" i="53"/>
  <c r="KP94" i="53"/>
  <c r="KN94" i="53"/>
  <c r="SC93" i="53"/>
  <c r="SB93" i="53"/>
  <c r="SA93" i="53"/>
  <c r="RZ93" i="53"/>
  <c r="RY93" i="53"/>
  <c r="RX93" i="53"/>
  <c r="RW93" i="53"/>
  <c r="RV93" i="53"/>
  <c r="RT93" i="53"/>
  <c r="RS93" i="53"/>
  <c r="RR93" i="53"/>
  <c r="RQ93" i="53"/>
  <c r="RP93" i="53"/>
  <c r="RO93" i="53"/>
  <c r="RN93" i="53"/>
  <c r="RM93" i="53"/>
  <c r="RL93" i="53"/>
  <c r="RI93" i="53"/>
  <c r="RH93" i="53"/>
  <c r="RG93" i="53"/>
  <c r="RF93" i="53"/>
  <c r="RE93" i="53"/>
  <c r="RD93" i="53"/>
  <c r="RC93" i="53"/>
  <c r="RB93" i="53"/>
  <c r="RA93" i="53"/>
  <c r="QZ93" i="53"/>
  <c r="QY93" i="53"/>
  <c r="QX93" i="53"/>
  <c r="QW93" i="53"/>
  <c r="QV93" i="53"/>
  <c r="QU93" i="53"/>
  <c r="QT93" i="53"/>
  <c r="QS93" i="53"/>
  <c r="QR93" i="53"/>
  <c r="QQ93" i="53"/>
  <c r="QP93" i="53"/>
  <c r="QO93" i="53"/>
  <c r="QN93" i="53"/>
  <c r="QL93" i="53"/>
  <c r="QJ93" i="53"/>
  <c r="QH93" i="53"/>
  <c r="QG93" i="53"/>
  <c r="QF93" i="53"/>
  <c r="QE93" i="53"/>
  <c r="QD93" i="53"/>
  <c r="QC93" i="53"/>
  <c r="QB93" i="53"/>
  <c r="QA93" i="53"/>
  <c r="PZ93" i="53"/>
  <c r="PY93" i="53"/>
  <c r="PX93" i="53"/>
  <c r="PN93" i="53"/>
  <c r="PK93" i="53"/>
  <c r="PJ93" i="53"/>
  <c r="PI93" i="53"/>
  <c r="PH93" i="53"/>
  <c r="PG93" i="53"/>
  <c r="PF93" i="53"/>
  <c r="PE93" i="53"/>
  <c r="PD93" i="53"/>
  <c r="PC93" i="53"/>
  <c r="PB93" i="53"/>
  <c r="PA93" i="53"/>
  <c r="OZ93" i="53"/>
  <c r="OY93" i="53"/>
  <c r="OX93" i="53"/>
  <c r="OW93" i="53"/>
  <c r="OV93" i="53"/>
  <c r="OU93" i="53"/>
  <c r="OT93" i="53"/>
  <c r="OS93" i="53"/>
  <c r="OR93" i="53"/>
  <c r="OQ93" i="53"/>
  <c r="OP93" i="53"/>
  <c r="ON93" i="53"/>
  <c r="OL93" i="53"/>
  <c r="OJ93" i="53"/>
  <c r="OG93" i="53"/>
  <c r="MH93" i="53"/>
  <c r="MG93" i="53"/>
  <c r="MF93" i="53"/>
  <c r="ME93" i="53"/>
  <c r="MD93" i="53"/>
  <c r="MC93" i="53"/>
  <c r="MB93" i="53"/>
  <c r="LO93" i="53"/>
  <c r="LN93" i="53"/>
  <c r="LM93" i="53"/>
  <c r="LL93" i="53"/>
  <c r="LK93" i="53"/>
  <c r="LJ93" i="53"/>
  <c r="LI93" i="53"/>
  <c r="LH93" i="53"/>
  <c r="LG93" i="53"/>
  <c r="LF93" i="53"/>
  <c r="LE93" i="53"/>
  <c r="LD93" i="53"/>
  <c r="LC93" i="53"/>
  <c r="LB93" i="53"/>
  <c r="LA93" i="53"/>
  <c r="KZ93" i="53"/>
  <c r="KY93" i="53"/>
  <c r="KX93" i="53"/>
  <c r="KW93" i="53"/>
  <c r="KV93" i="53"/>
  <c r="KU93" i="53"/>
  <c r="KT93" i="53"/>
  <c r="KR93" i="53"/>
  <c r="KP93" i="53"/>
  <c r="KN93" i="53"/>
  <c r="SC92" i="53"/>
  <c r="SB92" i="53"/>
  <c r="SA92" i="53"/>
  <c r="RZ92" i="53"/>
  <c r="RY92" i="53"/>
  <c r="RX92" i="53"/>
  <c r="RW92" i="53"/>
  <c r="RV92" i="53"/>
  <c r="RT92" i="53"/>
  <c r="RS92" i="53"/>
  <c r="RR92" i="53"/>
  <c r="RQ92" i="53"/>
  <c r="RP92" i="53"/>
  <c r="RO92" i="53"/>
  <c r="RN92" i="53"/>
  <c r="RM92" i="53"/>
  <c r="RL92" i="53"/>
  <c r="RI92" i="53"/>
  <c r="RH92" i="53"/>
  <c r="RG92" i="53"/>
  <c r="RF92" i="53"/>
  <c r="RE92" i="53"/>
  <c r="RD92" i="53"/>
  <c r="RC92" i="53"/>
  <c r="RB92" i="53"/>
  <c r="RA92" i="53"/>
  <c r="QZ92" i="53"/>
  <c r="QY92" i="53"/>
  <c r="QX92" i="53"/>
  <c r="QW92" i="53"/>
  <c r="QV92" i="53"/>
  <c r="QU92" i="53"/>
  <c r="QT92" i="53"/>
  <c r="QS92" i="53"/>
  <c r="QR92" i="53"/>
  <c r="QQ92" i="53"/>
  <c r="QP92" i="53"/>
  <c r="QO92" i="53"/>
  <c r="QN92" i="53"/>
  <c r="QL92" i="53"/>
  <c r="QJ92" i="53"/>
  <c r="QH92" i="53"/>
  <c r="QG92" i="53"/>
  <c r="QF92" i="53"/>
  <c r="QE92" i="53"/>
  <c r="QD92" i="53"/>
  <c r="QC92" i="53"/>
  <c r="QB92" i="53"/>
  <c r="QA92" i="53"/>
  <c r="PZ92" i="53"/>
  <c r="PY92" i="53"/>
  <c r="PX92" i="53"/>
  <c r="PN92" i="53"/>
  <c r="PK92" i="53"/>
  <c r="PJ92" i="53"/>
  <c r="PI92" i="53"/>
  <c r="PH92" i="53"/>
  <c r="PG92" i="53"/>
  <c r="PF92" i="53"/>
  <c r="PE92" i="53"/>
  <c r="PD92" i="53"/>
  <c r="PC92" i="53"/>
  <c r="PB92" i="53"/>
  <c r="PA92" i="53"/>
  <c r="OZ92" i="53"/>
  <c r="OY92" i="53"/>
  <c r="OX92" i="53"/>
  <c r="OW92" i="53"/>
  <c r="OV92" i="53"/>
  <c r="OU92" i="53"/>
  <c r="OT92" i="53"/>
  <c r="OS92" i="53"/>
  <c r="OR92" i="53"/>
  <c r="OQ92" i="53"/>
  <c r="OP92" i="53"/>
  <c r="ON92" i="53"/>
  <c r="OL92" i="53"/>
  <c r="OJ92" i="53"/>
  <c r="OG92" i="53"/>
  <c r="MH92" i="53"/>
  <c r="MG92" i="53"/>
  <c r="MF92" i="53"/>
  <c r="ME92" i="53"/>
  <c r="MD92" i="53"/>
  <c r="MC92" i="53"/>
  <c r="MB92" i="53"/>
  <c r="LO92" i="53"/>
  <c r="LN92" i="53"/>
  <c r="LM92" i="53"/>
  <c r="LL92" i="53"/>
  <c r="LK92" i="53"/>
  <c r="LJ92" i="53"/>
  <c r="LI92" i="53"/>
  <c r="LH92" i="53"/>
  <c r="LG92" i="53"/>
  <c r="LF92" i="53"/>
  <c r="LE92" i="53"/>
  <c r="LD92" i="53"/>
  <c r="LC92" i="53"/>
  <c r="LB92" i="53"/>
  <c r="LA92" i="53"/>
  <c r="KZ92" i="53"/>
  <c r="KY92" i="53"/>
  <c r="KX92" i="53"/>
  <c r="KW92" i="53"/>
  <c r="KV92" i="53"/>
  <c r="KU92" i="53"/>
  <c r="KT92" i="53"/>
  <c r="KR92" i="53"/>
  <c r="KP92" i="53"/>
  <c r="KN92" i="53"/>
  <c r="SC91" i="53"/>
  <c r="SB91" i="53"/>
  <c r="SA91" i="53"/>
  <c r="RZ91" i="53"/>
  <c r="RY91" i="53"/>
  <c r="RX91" i="53"/>
  <c r="RW91" i="53"/>
  <c r="RV91" i="53"/>
  <c r="RT91" i="53"/>
  <c r="RS91" i="53"/>
  <c r="RR91" i="53"/>
  <c r="RQ91" i="53"/>
  <c r="RP91" i="53"/>
  <c r="RO91" i="53"/>
  <c r="RN91" i="53"/>
  <c r="RM91" i="53"/>
  <c r="RL91" i="53"/>
  <c r="RI91" i="53"/>
  <c r="RH91" i="53"/>
  <c r="RG91" i="53"/>
  <c r="RF91" i="53"/>
  <c r="RE91" i="53"/>
  <c r="RD91" i="53"/>
  <c r="RC91" i="53"/>
  <c r="RB91" i="53"/>
  <c r="RA91" i="53"/>
  <c r="QZ91" i="53"/>
  <c r="QY91" i="53"/>
  <c r="QX91" i="53"/>
  <c r="QW91" i="53"/>
  <c r="QV91" i="53"/>
  <c r="QU91" i="53"/>
  <c r="QT91" i="53"/>
  <c r="QS91" i="53"/>
  <c r="QR91" i="53"/>
  <c r="QQ91" i="53"/>
  <c r="QP91" i="53"/>
  <c r="QO91" i="53"/>
  <c r="QN91" i="53"/>
  <c r="QL91" i="53"/>
  <c r="QJ91" i="53"/>
  <c r="QH91" i="53"/>
  <c r="QG91" i="53"/>
  <c r="QF91" i="53"/>
  <c r="QE91" i="53"/>
  <c r="QD91" i="53"/>
  <c r="QC91" i="53"/>
  <c r="QB91" i="53"/>
  <c r="QA91" i="53"/>
  <c r="PZ91" i="53"/>
  <c r="PY91" i="53"/>
  <c r="PX91" i="53"/>
  <c r="PN91" i="53"/>
  <c r="PK91" i="53"/>
  <c r="PJ91" i="53"/>
  <c r="PI91" i="53"/>
  <c r="PH91" i="53"/>
  <c r="PG91" i="53"/>
  <c r="PF91" i="53"/>
  <c r="PE91" i="53"/>
  <c r="PD91" i="53"/>
  <c r="PC91" i="53"/>
  <c r="PB91" i="53"/>
  <c r="PA91" i="53"/>
  <c r="OZ91" i="53"/>
  <c r="OY91" i="53"/>
  <c r="OX91" i="53"/>
  <c r="OW91" i="53"/>
  <c r="OV91" i="53"/>
  <c r="OU91" i="53"/>
  <c r="OT91" i="53"/>
  <c r="OS91" i="53"/>
  <c r="OR91" i="53"/>
  <c r="OQ91" i="53"/>
  <c r="OP91" i="53"/>
  <c r="ON91" i="53"/>
  <c r="OL91" i="53"/>
  <c r="OJ91" i="53"/>
  <c r="OG91" i="53"/>
  <c r="MH91" i="53"/>
  <c r="MG91" i="53"/>
  <c r="MF91" i="53"/>
  <c r="ME91" i="53"/>
  <c r="MD91" i="53"/>
  <c r="MC91" i="53"/>
  <c r="MB91" i="53"/>
  <c r="LO91" i="53"/>
  <c r="LN91" i="53"/>
  <c r="LM91" i="53"/>
  <c r="LL91" i="53"/>
  <c r="LK91" i="53"/>
  <c r="LJ91" i="53"/>
  <c r="LI91" i="53"/>
  <c r="LH91" i="53"/>
  <c r="LG91" i="53"/>
  <c r="LF91" i="53"/>
  <c r="LE91" i="53"/>
  <c r="LD91" i="53"/>
  <c r="LC91" i="53"/>
  <c r="LB91" i="53"/>
  <c r="LA91" i="53"/>
  <c r="KZ91" i="53"/>
  <c r="KY91" i="53"/>
  <c r="KX91" i="53"/>
  <c r="KW91" i="53"/>
  <c r="KV91" i="53"/>
  <c r="KU91" i="53"/>
  <c r="KT91" i="53"/>
  <c r="KR91" i="53"/>
  <c r="KP91" i="53"/>
  <c r="KN91" i="53"/>
  <c r="SC90" i="53"/>
  <c r="SB90" i="53"/>
  <c r="SA90" i="53"/>
  <c r="RZ90" i="53"/>
  <c r="RY90" i="53"/>
  <c r="RX90" i="53"/>
  <c r="RW90" i="53"/>
  <c r="RV90" i="53"/>
  <c r="RT90" i="53"/>
  <c r="RS90" i="53"/>
  <c r="RR90" i="53"/>
  <c r="RQ90" i="53"/>
  <c r="RP90" i="53"/>
  <c r="RO90" i="53"/>
  <c r="RN90" i="53"/>
  <c r="RM90" i="53"/>
  <c r="RL90" i="53"/>
  <c r="RI90" i="53"/>
  <c r="RH90" i="53"/>
  <c r="RG90" i="53"/>
  <c r="RF90" i="53"/>
  <c r="RE90" i="53"/>
  <c r="RD90" i="53"/>
  <c r="RC90" i="53"/>
  <c r="RB90" i="53"/>
  <c r="RA90" i="53"/>
  <c r="QZ90" i="53"/>
  <c r="QY90" i="53"/>
  <c r="QX90" i="53"/>
  <c r="QW90" i="53"/>
  <c r="QV90" i="53"/>
  <c r="QU90" i="53"/>
  <c r="QT90" i="53"/>
  <c r="QS90" i="53"/>
  <c r="QR90" i="53"/>
  <c r="QQ90" i="53"/>
  <c r="QP90" i="53"/>
  <c r="QO90" i="53"/>
  <c r="QN90" i="53"/>
  <c r="QL90" i="53"/>
  <c r="QJ90" i="53"/>
  <c r="QH90" i="53"/>
  <c r="QG90" i="53"/>
  <c r="QF90" i="53"/>
  <c r="QE90" i="53"/>
  <c r="QD90" i="53"/>
  <c r="QC90" i="53"/>
  <c r="QB90" i="53"/>
  <c r="QA90" i="53"/>
  <c r="PZ90" i="53"/>
  <c r="PY90" i="53"/>
  <c r="PX90" i="53"/>
  <c r="PN90" i="53"/>
  <c r="PK90" i="53"/>
  <c r="PJ90" i="53"/>
  <c r="PI90" i="53"/>
  <c r="PH90" i="53"/>
  <c r="PG90" i="53"/>
  <c r="PF90" i="53"/>
  <c r="PE90" i="53"/>
  <c r="PD90" i="53"/>
  <c r="PC90" i="53"/>
  <c r="PB90" i="53"/>
  <c r="PA90" i="53"/>
  <c r="OZ90" i="53"/>
  <c r="OY90" i="53"/>
  <c r="OX90" i="53"/>
  <c r="OW90" i="53"/>
  <c r="OV90" i="53"/>
  <c r="OU90" i="53"/>
  <c r="OT90" i="53"/>
  <c r="OS90" i="53"/>
  <c r="OR90" i="53"/>
  <c r="OQ90" i="53"/>
  <c r="OP90" i="53"/>
  <c r="ON90" i="53"/>
  <c r="OL90" i="53"/>
  <c r="OJ90" i="53"/>
  <c r="OG90" i="53"/>
  <c r="MH90" i="53"/>
  <c r="MG90" i="53"/>
  <c r="MF90" i="53"/>
  <c r="ME90" i="53"/>
  <c r="MD90" i="53"/>
  <c r="MC90" i="53"/>
  <c r="MB90" i="53"/>
  <c r="LO90" i="53"/>
  <c r="LN90" i="53"/>
  <c r="LM90" i="53"/>
  <c r="LL90" i="53"/>
  <c r="LK90" i="53"/>
  <c r="LJ90" i="53"/>
  <c r="LI90" i="53"/>
  <c r="LH90" i="53"/>
  <c r="LG90" i="53"/>
  <c r="LF90" i="53"/>
  <c r="LE90" i="53"/>
  <c r="LD90" i="53"/>
  <c r="LC90" i="53"/>
  <c r="LB90" i="53"/>
  <c r="LA90" i="53"/>
  <c r="KZ90" i="53"/>
  <c r="KY90" i="53"/>
  <c r="KX90" i="53"/>
  <c r="KW90" i="53"/>
  <c r="KV90" i="53"/>
  <c r="KU90" i="53"/>
  <c r="KT90" i="53"/>
  <c r="KR90" i="53"/>
  <c r="KP90" i="53"/>
  <c r="KN90" i="53"/>
  <c r="SC89" i="53"/>
  <c r="SB89" i="53"/>
  <c r="SA89" i="53"/>
  <c r="RZ89" i="53"/>
  <c r="RY89" i="53"/>
  <c r="RX89" i="53"/>
  <c r="RW89" i="53"/>
  <c r="RV89" i="53"/>
  <c r="RT89" i="53"/>
  <c r="RS89" i="53"/>
  <c r="RR89" i="53"/>
  <c r="RQ89" i="53"/>
  <c r="RP89" i="53"/>
  <c r="RO89" i="53"/>
  <c r="RN89" i="53"/>
  <c r="RM89" i="53"/>
  <c r="RL89" i="53"/>
  <c r="RI89" i="53"/>
  <c r="RH89" i="53"/>
  <c r="RG89" i="53"/>
  <c r="RF89" i="53"/>
  <c r="RE89" i="53"/>
  <c r="RD89" i="53"/>
  <c r="RC89" i="53"/>
  <c r="RB89" i="53"/>
  <c r="RA89" i="53"/>
  <c r="QZ89" i="53"/>
  <c r="QY89" i="53"/>
  <c r="QX89" i="53"/>
  <c r="QW89" i="53"/>
  <c r="QV89" i="53"/>
  <c r="QU89" i="53"/>
  <c r="QT89" i="53"/>
  <c r="QS89" i="53"/>
  <c r="QR89" i="53"/>
  <c r="QQ89" i="53"/>
  <c r="QP89" i="53"/>
  <c r="QO89" i="53"/>
  <c r="QN89" i="53"/>
  <c r="QL89" i="53"/>
  <c r="QJ89" i="53"/>
  <c r="QH89" i="53"/>
  <c r="QG89" i="53"/>
  <c r="QF89" i="53"/>
  <c r="QE89" i="53"/>
  <c r="QD89" i="53"/>
  <c r="QC89" i="53"/>
  <c r="QB89" i="53"/>
  <c r="QA89" i="53"/>
  <c r="PZ89" i="53"/>
  <c r="PY89" i="53"/>
  <c r="PX89" i="53"/>
  <c r="PN89" i="53"/>
  <c r="PK89" i="53"/>
  <c r="PJ89" i="53"/>
  <c r="PI89" i="53"/>
  <c r="PH89" i="53"/>
  <c r="PG89" i="53"/>
  <c r="PF89" i="53"/>
  <c r="PE89" i="53"/>
  <c r="PD89" i="53"/>
  <c r="PC89" i="53"/>
  <c r="PB89" i="53"/>
  <c r="PA89" i="53"/>
  <c r="OZ89" i="53"/>
  <c r="OY89" i="53"/>
  <c r="OX89" i="53"/>
  <c r="OW89" i="53"/>
  <c r="OV89" i="53"/>
  <c r="OU89" i="53"/>
  <c r="OT89" i="53"/>
  <c r="OS89" i="53"/>
  <c r="OR89" i="53"/>
  <c r="OQ89" i="53"/>
  <c r="OP89" i="53"/>
  <c r="ON89" i="53"/>
  <c r="OL89" i="53"/>
  <c r="OJ89" i="53"/>
  <c r="OG89" i="53"/>
  <c r="MH89" i="53"/>
  <c r="MG89" i="53"/>
  <c r="MF89" i="53"/>
  <c r="ME89" i="53"/>
  <c r="MD89" i="53"/>
  <c r="MC89" i="53"/>
  <c r="MB89" i="53"/>
  <c r="LO89" i="53"/>
  <c r="LN89" i="53"/>
  <c r="LM89" i="53"/>
  <c r="LL89" i="53"/>
  <c r="LK89" i="53"/>
  <c r="LJ89" i="53"/>
  <c r="LI89" i="53"/>
  <c r="LH89" i="53"/>
  <c r="LG89" i="53"/>
  <c r="LF89" i="53"/>
  <c r="LE89" i="53"/>
  <c r="LD89" i="53"/>
  <c r="LC89" i="53"/>
  <c r="LB89" i="53"/>
  <c r="LA89" i="53"/>
  <c r="KZ89" i="53"/>
  <c r="KY89" i="53"/>
  <c r="KX89" i="53"/>
  <c r="KW89" i="53"/>
  <c r="KV89" i="53"/>
  <c r="KU89" i="53"/>
  <c r="KT89" i="53"/>
  <c r="KR89" i="53"/>
  <c r="KP89" i="53"/>
  <c r="KN89" i="53"/>
  <c r="SC88" i="53"/>
  <c r="SB88" i="53"/>
  <c r="SA88" i="53"/>
  <c r="RZ88" i="53"/>
  <c r="RY88" i="53"/>
  <c r="RX88" i="53"/>
  <c r="RW88" i="53"/>
  <c r="RV88" i="53"/>
  <c r="RT88" i="53"/>
  <c r="RS88" i="53"/>
  <c r="RR88" i="53"/>
  <c r="RQ88" i="53"/>
  <c r="RP88" i="53"/>
  <c r="RO88" i="53"/>
  <c r="RN88" i="53"/>
  <c r="RM88" i="53"/>
  <c r="RL88" i="53"/>
  <c r="RI88" i="53"/>
  <c r="RH88" i="53"/>
  <c r="RG88" i="53"/>
  <c r="RF88" i="53"/>
  <c r="RE88" i="53"/>
  <c r="RD88" i="53"/>
  <c r="RC88" i="53"/>
  <c r="RB88" i="53"/>
  <c r="RA88" i="53"/>
  <c r="QZ88" i="53"/>
  <c r="QY88" i="53"/>
  <c r="QX88" i="53"/>
  <c r="QW88" i="53"/>
  <c r="QV88" i="53"/>
  <c r="QU88" i="53"/>
  <c r="QT88" i="53"/>
  <c r="QS88" i="53"/>
  <c r="QR88" i="53"/>
  <c r="QQ88" i="53"/>
  <c r="QP88" i="53"/>
  <c r="QO88" i="53"/>
  <c r="QN88" i="53"/>
  <c r="QL88" i="53"/>
  <c r="QJ88" i="53"/>
  <c r="QH88" i="53"/>
  <c r="QG88" i="53"/>
  <c r="QF88" i="53"/>
  <c r="QE88" i="53"/>
  <c r="QD88" i="53"/>
  <c r="QC88" i="53"/>
  <c r="QB88" i="53"/>
  <c r="QA88" i="53"/>
  <c r="PZ88" i="53"/>
  <c r="PY88" i="53"/>
  <c r="PX88" i="53"/>
  <c r="PN88" i="53"/>
  <c r="PK88" i="53"/>
  <c r="PJ88" i="53"/>
  <c r="PI88" i="53"/>
  <c r="PH88" i="53"/>
  <c r="PG88" i="53"/>
  <c r="PF88" i="53"/>
  <c r="PE88" i="53"/>
  <c r="PD88" i="53"/>
  <c r="PC88" i="53"/>
  <c r="PB88" i="53"/>
  <c r="PA88" i="53"/>
  <c r="OZ88" i="53"/>
  <c r="OY88" i="53"/>
  <c r="OX88" i="53"/>
  <c r="OW88" i="53"/>
  <c r="OV88" i="53"/>
  <c r="OU88" i="53"/>
  <c r="OT88" i="53"/>
  <c r="OS88" i="53"/>
  <c r="OR88" i="53"/>
  <c r="OQ88" i="53"/>
  <c r="OP88" i="53"/>
  <c r="ON88" i="53"/>
  <c r="OL88" i="53"/>
  <c r="OJ88" i="53"/>
  <c r="OG88" i="53"/>
  <c r="MH88" i="53"/>
  <c r="MG88" i="53"/>
  <c r="MF88" i="53"/>
  <c r="ME88" i="53"/>
  <c r="MD88" i="53"/>
  <c r="MC88" i="53"/>
  <c r="MB88" i="53"/>
  <c r="LO88" i="53"/>
  <c r="LN88" i="53"/>
  <c r="LM88" i="53"/>
  <c r="LL88" i="53"/>
  <c r="LK88" i="53"/>
  <c r="LJ88" i="53"/>
  <c r="LI88" i="53"/>
  <c r="LH88" i="53"/>
  <c r="LG88" i="53"/>
  <c r="LF88" i="53"/>
  <c r="LE88" i="53"/>
  <c r="LD88" i="53"/>
  <c r="LC88" i="53"/>
  <c r="LB88" i="53"/>
  <c r="LA88" i="53"/>
  <c r="KZ88" i="53"/>
  <c r="KY88" i="53"/>
  <c r="KX88" i="53"/>
  <c r="KW88" i="53"/>
  <c r="KV88" i="53"/>
  <c r="KU88" i="53"/>
  <c r="KT88" i="53"/>
  <c r="KR88" i="53"/>
  <c r="KP88" i="53"/>
  <c r="KN88" i="53"/>
  <c r="SC87" i="53"/>
  <c r="SB87" i="53"/>
  <c r="SA87" i="53"/>
  <c r="RZ87" i="53"/>
  <c r="RY87" i="53"/>
  <c r="RX87" i="53"/>
  <c r="RW87" i="53"/>
  <c r="RV87" i="53"/>
  <c r="RT87" i="53"/>
  <c r="RS87" i="53"/>
  <c r="RR87" i="53"/>
  <c r="RQ87" i="53"/>
  <c r="RP87" i="53"/>
  <c r="RO87" i="53"/>
  <c r="RN87" i="53"/>
  <c r="RM87" i="53"/>
  <c r="RL87" i="53"/>
  <c r="RI87" i="53"/>
  <c r="RH87" i="53"/>
  <c r="RG87" i="53"/>
  <c r="RF87" i="53"/>
  <c r="RE87" i="53"/>
  <c r="RD87" i="53"/>
  <c r="RC87" i="53"/>
  <c r="RB87" i="53"/>
  <c r="RA87" i="53"/>
  <c r="QZ87" i="53"/>
  <c r="QY87" i="53"/>
  <c r="QX87" i="53"/>
  <c r="QW87" i="53"/>
  <c r="QV87" i="53"/>
  <c r="QU87" i="53"/>
  <c r="QT87" i="53"/>
  <c r="QS87" i="53"/>
  <c r="QR87" i="53"/>
  <c r="QQ87" i="53"/>
  <c r="QP87" i="53"/>
  <c r="QO87" i="53"/>
  <c r="QN87" i="53"/>
  <c r="QL87" i="53"/>
  <c r="QJ87" i="53"/>
  <c r="QH87" i="53"/>
  <c r="QG87" i="53"/>
  <c r="QF87" i="53"/>
  <c r="QE87" i="53"/>
  <c r="QD87" i="53"/>
  <c r="QC87" i="53"/>
  <c r="QB87" i="53"/>
  <c r="QA87" i="53"/>
  <c r="PZ87" i="53"/>
  <c r="PY87" i="53"/>
  <c r="PX87" i="53"/>
  <c r="PN87" i="53"/>
  <c r="PK87" i="53"/>
  <c r="PJ87" i="53"/>
  <c r="PI87" i="53"/>
  <c r="PH87" i="53"/>
  <c r="PG87" i="53"/>
  <c r="PF87" i="53"/>
  <c r="PE87" i="53"/>
  <c r="PD87" i="53"/>
  <c r="PC87" i="53"/>
  <c r="PB87" i="53"/>
  <c r="PA87" i="53"/>
  <c r="OZ87" i="53"/>
  <c r="OY87" i="53"/>
  <c r="OX87" i="53"/>
  <c r="OW87" i="53"/>
  <c r="OV87" i="53"/>
  <c r="OU87" i="53"/>
  <c r="OT87" i="53"/>
  <c r="OS87" i="53"/>
  <c r="OR87" i="53"/>
  <c r="OQ87" i="53"/>
  <c r="OP87" i="53"/>
  <c r="ON87" i="53"/>
  <c r="OL87" i="53"/>
  <c r="OJ87" i="53"/>
  <c r="OG87" i="53"/>
  <c r="MH87" i="53"/>
  <c r="MG87" i="53"/>
  <c r="MF87" i="53"/>
  <c r="ME87" i="53"/>
  <c r="MD87" i="53"/>
  <c r="MC87" i="53"/>
  <c r="MB87" i="53"/>
  <c r="LO87" i="53"/>
  <c r="LN87" i="53"/>
  <c r="LM87" i="53"/>
  <c r="LL87" i="53"/>
  <c r="LK87" i="53"/>
  <c r="LJ87" i="53"/>
  <c r="LI87" i="53"/>
  <c r="LH87" i="53"/>
  <c r="LG87" i="53"/>
  <c r="LF87" i="53"/>
  <c r="LE87" i="53"/>
  <c r="LD87" i="53"/>
  <c r="LC87" i="53"/>
  <c r="LB87" i="53"/>
  <c r="LA87" i="53"/>
  <c r="KZ87" i="53"/>
  <c r="KY87" i="53"/>
  <c r="KX87" i="53"/>
  <c r="KW87" i="53"/>
  <c r="KV87" i="53"/>
  <c r="KU87" i="53"/>
  <c r="KT87" i="53"/>
  <c r="KR87" i="53"/>
  <c r="KP87" i="53"/>
  <c r="KN87" i="53"/>
  <c r="SC86" i="53"/>
  <c r="SB86" i="53"/>
  <c r="SA86" i="53"/>
  <c r="RZ86" i="53"/>
  <c r="RY86" i="53"/>
  <c r="RX86" i="53"/>
  <c r="RW86" i="53"/>
  <c r="RV86" i="53"/>
  <c r="RT86" i="53"/>
  <c r="RS86" i="53"/>
  <c r="RR86" i="53"/>
  <c r="RQ86" i="53"/>
  <c r="RP86" i="53"/>
  <c r="RO86" i="53"/>
  <c r="RN86" i="53"/>
  <c r="RM86" i="53"/>
  <c r="RL86" i="53"/>
  <c r="RI86" i="53"/>
  <c r="RH86" i="53"/>
  <c r="RG86" i="53"/>
  <c r="RF86" i="53"/>
  <c r="RE86" i="53"/>
  <c r="RD86" i="53"/>
  <c r="RC86" i="53"/>
  <c r="RB86" i="53"/>
  <c r="RA86" i="53"/>
  <c r="QZ86" i="53"/>
  <c r="QY86" i="53"/>
  <c r="QX86" i="53"/>
  <c r="QW86" i="53"/>
  <c r="QV86" i="53"/>
  <c r="QU86" i="53"/>
  <c r="QT86" i="53"/>
  <c r="QS86" i="53"/>
  <c r="QR86" i="53"/>
  <c r="QQ86" i="53"/>
  <c r="QP86" i="53"/>
  <c r="QO86" i="53"/>
  <c r="QN86" i="53"/>
  <c r="QL86" i="53"/>
  <c r="QJ86" i="53"/>
  <c r="QH86" i="53"/>
  <c r="QG86" i="53"/>
  <c r="QF86" i="53"/>
  <c r="QE86" i="53"/>
  <c r="QD86" i="53"/>
  <c r="QC86" i="53"/>
  <c r="QB86" i="53"/>
  <c r="QA86" i="53"/>
  <c r="PZ86" i="53"/>
  <c r="PY86" i="53"/>
  <c r="PX86" i="53"/>
  <c r="PN86" i="53"/>
  <c r="PK86" i="53"/>
  <c r="PJ86" i="53"/>
  <c r="PI86" i="53"/>
  <c r="PH86" i="53"/>
  <c r="PG86" i="53"/>
  <c r="PF86" i="53"/>
  <c r="PE86" i="53"/>
  <c r="PD86" i="53"/>
  <c r="PC86" i="53"/>
  <c r="PB86" i="53"/>
  <c r="PA86" i="53"/>
  <c r="OZ86" i="53"/>
  <c r="OY86" i="53"/>
  <c r="OX86" i="53"/>
  <c r="OW86" i="53"/>
  <c r="OV86" i="53"/>
  <c r="OU86" i="53"/>
  <c r="OT86" i="53"/>
  <c r="OS86" i="53"/>
  <c r="OR86" i="53"/>
  <c r="OQ86" i="53"/>
  <c r="OP86" i="53"/>
  <c r="ON86" i="53"/>
  <c r="OL86" i="53"/>
  <c r="OJ86" i="53"/>
  <c r="OG86" i="53"/>
  <c r="MH86" i="53"/>
  <c r="MG86" i="53"/>
  <c r="MF86" i="53"/>
  <c r="ME86" i="53"/>
  <c r="MD86" i="53"/>
  <c r="MC86" i="53"/>
  <c r="MB86" i="53"/>
  <c r="LO86" i="53"/>
  <c r="LN86" i="53"/>
  <c r="LM86" i="53"/>
  <c r="LL86" i="53"/>
  <c r="LK86" i="53"/>
  <c r="LJ86" i="53"/>
  <c r="LI86" i="53"/>
  <c r="LH86" i="53"/>
  <c r="LG86" i="53"/>
  <c r="LF86" i="53"/>
  <c r="LE86" i="53"/>
  <c r="LD86" i="53"/>
  <c r="LC86" i="53"/>
  <c r="LB86" i="53"/>
  <c r="LA86" i="53"/>
  <c r="KZ86" i="53"/>
  <c r="KY86" i="53"/>
  <c r="KX86" i="53"/>
  <c r="KW86" i="53"/>
  <c r="KV86" i="53"/>
  <c r="KU86" i="53"/>
  <c r="KT86" i="53"/>
  <c r="KR86" i="53"/>
  <c r="KP86" i="53"/>
  <c r="KN86" i="53"/>
  <c r="SC85" i="53"/>
  <c r="SB85" i="53"/>
  <c r="SA85" i="53"/>
  <c r="RZ85" i="53"/>
  <c r="RY85" i="53"/>
  <c r="RX85" i="53"/>
  <c r="RW85" i="53"/>
  <c r="RV85" i="53"/>
  <c r="RT85" i="53"/>
  <c r="RS85" i="53"/>
  <c r="RR85" i="53"/>
  <c r="RQ85" i="53"/>
  <c r="RP85" i="53"/>
  <c r="RO85" i="53"/>
  <c r="RN85" i="53"/>
  <c r="RM85" i="53"/>
  <c r="RL85" i="53"/>
  <c r="RI85" i="53"/>
  <c r="RH85" i="53"/>
  <c r="RG85" i="53"/>
  <c r="RF85" i="53"/>
  <c r="RE85" i="53"/>
  <c r="RD85" i="53"/>
  <c r="RC85" i="53"/>
  <c r="RB85" i="53"/>
  <c r="RA85" i="53"/>
  <c r="QZ85" i="53"/>
  <c r="QY85" i="53"/>
  <c r="QX85" i="53"/>
  <c r="QW85" i="53"/>
  <c r="QV85" i="53"/>
  <c r="QU85" i="53"/>
  <c r="QT85" i="53"/>
  <c r="QS85" i="53"/>
  <c r="QR85" i="53"/>
  <c r="QQ85" i="53"/>
  <c r="QP85" i="53"/>
  <c r="QO85" i="53"/>
  <c r="QN85" i="53"/>
  <c r="QL85" i="53"/>
  <c r="QJ85" i="53"/>
  <c r="QH85" i="53"/>
  <c r="QG85" i="53"/>
  <c r="QF85" i="53"/>
  <c r="QE85" i="53"/>
  <c r="QD85" i="53"/>
  <c r="QC85" i="53"/>
  <c r="QB85" i="53"/>
  <c r="QA85" i="53"/>
  <c r="PZ85" i="53"/>
  <c r="PY85" i="53"/>
  <c r="PX85" i="53"/>
  <c r="PN85" i="53"/>
  <c r="PK85" i="53"/>
  <c r="PJ85" i="53"/>
  <c r="PI85" i="53"/>
  <c r="PH85" i="53"/>
  <c r="PG85" i="53"/>
  <c r="PF85" i="53"/>
  <c r="PE85" i="53"/>
  <c r="PD85" i="53"/>
  <c r="PC85" i="53"/>
  <c r="PB85" i="53"/>
  <c r="PA85" i="53"/>
  <c r="OZ85" i="53"/>
  <c r="OY85" i="53"/>
  <c r="OX85" i="53"/>
  <c r="OW85" i="53"/>
  <c r="OV85" i="53"/>
  <c r="OU85" i="53"/>
  <c r="OT85" i="53"/>
  <c r="OS85" i="53"/>
  <c r="OR85" i="53"/>
  <c r="OQ85" i="53"/>
  <c r="OP85" i="53"/>
  <c r="ON85" i="53"/>
  <c r="OL85" i="53"/>
  <c r="OJ85" i="53"/>
  <c r="OG85" i="53"/>
  <c r="MH85" i="53"/>
  <c r="MG85" i="53"/>
  <c r="MF85" i="53"/>
  <c r="ME85" i="53"/>
  <c r="MD85" i="53"/>
  <c r="MC85" i="53"/>
  <c r="MB85" i="53"/>
  <c r="LO85" i="53"/>
  <c r="LN85" i="53"/>
  <c r="LM85" i="53"/>
  <c r="LL85" i="53"/>
  <c r="LK85" i="53"/>
  <c r="LJ85" i="53"/>
  <c r="LI85" i="53"/>
  <c r="LH85" i="53"/>
  <c r="LG85" i="53"/>
  <c r="LF85" i="53"/>
  <c r="LE85" i="53"/>
  <c r="LD85" i="53"/>
  <c r="LC85" i="53"/>
  <c r="LB85" i="53"/>
  <c r="LA85" i="53"/>
  <c r="KZ85" i="53"/>
  <c r="KY85" i="53"/>
  <c r="KX85" i="53"/>
  <c r="KW85" i="53"/>
  <c r="KV85" i="53"/>
  <c r="KU85" i="53"/>
  <c r="KT85" i="53"/>
  <c r="KR85" i="53"/>
  <c r="KP85" i="53"/>
  <c r="KN85" i="53"/>
  <c r="SC84" i="53"/>
  <c r="SB84" i="53"/>
  <c r="SA84" i="53"/>
  <c r="RZ84" i="53"/>
  <c r="RY84" i="53"/>
  <c r="RX84" i="53"/>
  <c r="RW84" i="53"/>
  <c r="RV84" i="53"/>
  <c r="RT84" i="53"/>
  <c r="RS84" i="53"/>
  <c r="RR84" i="53"/>
  <c r="RQ84" i="53"/>
  <c r="RP84" i="53"/>
  <c r="RO84" i="53"/>
  <c r="RN84" i="53"/>
  <c r="RM84" i="53"/>
  <c r="RL84" i="53"/>
  <c r="RI84" i="53"/>
  <c r="RH84" i="53"/>
  <c r="RG84" i="53"/>
  <c r="RF84" i="53"/>
  <c r="RE84" i="53"/>
  <c r="RD84" i="53"/>
  <c r="RC84" i="53"/>
  <c r="RB84" i="53"/>
  <c r="RA84" i="53"/>
  <c r="QZ84" i="53"/>
  <c r="QY84" i="53"/>
  <c r="QX84" i="53"/>
  <c r="QW84" i="53"/>
  <c r="QV84" i="53"/>
  <c r="QU84" i="53"/>
  <c r="QT84" i="53"/>
  <c r="QS84" i="53"/>
  <c r="QR84" i="53"/>
  <c r="QQ84" i="53"/>
  <c r="QP84" i="53"/>
  <c r="QO84" i="53"/>
  <c r="QN84" i="53"/>
  <c r="QL84" i="53"/>
  <c r="QJ84" i="53"/>
  <c r="QH84" i="53"/>
  <c r="QG84" i="53"/>
  <c r="QF84" i="53"/>
  <c r="QE84" i="53"/>
  <c r="QD84" i="53"/>
  <c r="QC84" i="53"/>
  <c r="QB84" i="53"/>
  <c r="QA84" i="53"/>
  <c r="PZ84" i="53"/>
  <c r="PY84" i="53"/>
  <c r="PX84" i="53"/>
  <c r="PN84" i="53"/>
  <c r="PK84" i="53"/>
  <c r="PJ84" i="53"/>
  <c r="PI84" i="53"/>
  <c r="PH84" i="53"/>
  <c r="PG84" i="53"/>
  <c r="PF84" i="53"/>
  <c r="PE84" i="53"/>
  <c r="PD84" i="53"/>
  <c r="PC84" i="53"/>
  <c r="PB84" i="53"/>
  <c r="PA84" i="53"/>
  <c r="OZ84" i="53"/>
  <c r="OY84" i="53"/>
  <c r="OX84" i="53"/>
  <c r="OW84" i="53"/>
  <c r="OV84" i="53"/>
  <c r="OU84" i="53"/>
  <c r="OT84" i="53"/>
  <c r="OS84" i="53"/>
  <c r="OR84" i="53"/>
  <c r="OQ84" i="53"/>
  <c r="OP84" i="53"/>
  <c r="ON84" i="53"/>
  <c r="OL84" i="53"/>
  <c r="OJ84" i="53"/>
  <c r="OG84" i="53"/>
  <c r="MH84" i="53"/>
  <c r="MG84" i="53"/>
  <c r="MF84" i="53"/>
  <c r="ME84" i="53"/>
  <c r="MD84" i="53"/>
  <c r="MC84" i="53"/>
  <c r="MB84" i="53"/>
  <c r="LO84" i="53"/>
  <c r="LN84" i="53"/>
  <c r="LM84" i="53"/>
  <c r="LL84" i="53"/>
  <c r="LK84" i="53"/>
  <c r="LJ84" i="53"/>
  <c r="LI84" i="53"/>
  <c r="LH84" i="53"/>
  <c r="LG84" i="53"/>
  <c r="LF84" i="53"/>
  <c r="LE84" i="53"/>
  <c r="LD84" i="53"/>
  <c r="LC84" i="53"/>
  <c r="LB84" i="53"/>
  <c r="LA84" i="53"/>
  <c r="KZ84" i="53"/>
  <c r="KY84" i="53"/>
  <c r="KX84" i="53"/>
  <c r="KW84" i="53"/>
  <c r="KV84" i="53"/>
  <c r="KU84" i="53"/>
  <c r="KT84" i="53"/>
  <c r="KR84" i="53"/>
  <c r="KP84" i="53"/>
  <c r="KN84" i="53"/>
  <c r="SC83" i="53"/>
  <c r="SB83" i="53"/>
  <c r="SA83" i="53"/>
  <c r="RZ83" i="53"/>
  <c r="RY83" i="53"/>
  <c r="RX83" i="53"/>
  <c r="RW83" i="53"/>
  <c r="RV83" i="53"/>
  <c r="RT83" i="53"/>
  <c r="RS83" i="53"/>
  <c r="RR83" i="53"/>
  <c r="RQ83" i="53"/>
  <c r="RP83" i="53"/>
  <c r="RO83" i="53"/>
  <c r="RN83" i="53"/>
  <c r="RM83" i="53"/>
  <c r="RL83" i="53"/>
  <c r="RI83" i="53"/>
  <c r="RH83" i="53"/>
  <c r="RG83" i="53"/>
  <c r="RF83" i="53"/>
  <c r="RE83" i="53"/>
  <c r="RD83" i="53"/>
  <c r="RC83" i="53"/>
  <c r="RB83" i="53"/>
  <c r="RA83" i="53"/>
  <c r="QZ83" i="53"/>
  <c r="QY83" i="53"/>
  <c r="QX83" i="53"/>
  <c r="QW83" i="53"/>
  <c r="QV83" i="53"/>
  <c r="QU83" i="53"/>
  <c r="QT83" i="53"/>
  <c r="QS83" i="53"/>
  <c r="QR83" i="53"/>
  <c r="QQ83" i="53"/>
  <c r="QP83" i="53"/>
  <c r="QO83" i="53"/>
  <c r="QN83" i="53"/>
  <c r="QL83" i="53"/>
  <c r="QJ83" i="53"/>
  <c r="QH83" i="53"/>
  <c r="QG83" i="53"/>
  <c r="QF83" i="53"/>
  <c r="QE83" i="53"/>
  <c r="QD83" i="53"/>
  <c r="QC83" i="53"/>
  <c r="QB83" i="53"/>
  <c r="QA83" i="53"/>
  <c r="PZ83" i="53"/>
  <c r="PY83" i="53"/>
  <c r="PX83" i="53"/>
  <c r="PN83" i="53"/>
  <c r="PK83" i="53"/>
  <c r="PJ83" i="53"/>
  <c r="PI83" i="53"/>
  <c r="PH83" i="53"/>
  <c r="PG83" i="53"/>
  <c r="PF83" i="53"/>
  <c r="PE83" i="53"/>
  <c r="PD83" i="53"/>
  <c r="PC83" i="53"/>
  <c r="PB83" i="53"/>
  <c r="PA83" i="53"/>
  <c r="OZ83" i="53"/>
  <c r="OY83" i="53"/>
  <c r="OX83" i="53"/>
  <c r="OW83" i="53"/>
  <c r="OV83" i="53"/>
  <c r="OU83" i="53"/>
  <c r="OT83" i="53"/>
  <c r="OS83" i="53"/>
  <c r="OR83" i="53"/>
  <c r="OQ83" i="53"/>
  <c r="OP83" i="53"/>
  <c r="ON83" i="53"/>
  <c r="OL83" i="53"/>
  <c r="OJ83" i="53"/>
  <c r="OG83" i="53"/>
  <c r="MH83" i="53"/>
  <c r="MG83" i="53"/>
  <c r="MF83" i="53"/>
  <c r="ME83" i="53"/>
  <c r="MD83" i="53"/>
  <c r="MC83" i="53"/>
  <c r="MB83" i="53"/>
  <c r="LO83" i="53"/>
  <c r="LN83" i="53"/>
  <c r="LM83" i="53"/>
  <c r="LL83" i="53"/>
  <c r="LK83" i="53"/>
  <c r="LJ83" i="53"/>
  <c r="LI83" i="53"/>
  <c r="LH83" i="53"/>
  <c r="LG83" i="53"/>
  <c r="LF83" i="53"/>
  <c r="LE83" i="53"/>
  <c r="LD83" i="53"/>
  <c r="LC83" i="53"/>
  <c r="LB83" i="53"/>
  <c r="LA83" i="53"/>
  <c r="KZ83" i="53"/>
  <c r="KY83" i="53"/>
  <c r="KX83" i="53"/>
  <c r="KW83" i="53"/>
  <c r="KV83" i="53"/>
  <c r="KU83" i="53"/>
  <c r="KT83" i="53"/>
  <c r="KR83" i="53"/>
  <c r="KP83" i="53"/>
  <c r="KN83" i="53"/>
  <c r="SC82" i="53"/>
  <c r="SB82" i="53"/>
  <c r="SA82" i="53"/>
  <c r="RZ82" i="53"/>
  <c r="RY82" i="53"/>
  <c r="RX82" i="53"/>
  <c r="RW82" i="53"/>
  <c r="RV82" i="53"/>
  <c r="RT82" i="53"/>
  <c r="RS82" i="53"/>
  <c r="RR82" i="53"/>
  <c r="RQ82" i="53"/>
  <c r="RP82" i="53"/>
  <c r="RO82" i="53"/>
  <c r="RN82" i="53"/>
  <c r="RM82" i="53"/>
  <c r="RL82" i="53"/>
  <c r="RI82" i="53"/>
  <c r="RH82" i="53"/>
  <c r="RG82" i="53"/>
  <c r="RF82" i="53"/>
  <c r="RE82" i="53"/>
  <c r="RD82" i="53"/>
  <c r="RC82" i="53"/>
  <c r="RB82" i="53"/>
  <c r="RA82" i="53"/>
  <c r="QZ82" i="53"/>
  <c r="QY82" i="53"/>
  <c r="QX82" i="53"/>
  <c r="QW82" i="53"/>
  <c r="QV82" i="53"/>
  <c r="QU82" i="53"/>
  <c r="QT82" i="53"/>
  <c r="QS82" i="53"/>
  <c r="QR82" i="53"/>
  <c r="QQ82" i="53"/>
  <c r="QP82" i="53"/>
  <c r="QO82" i="53"/>
  <c r="QN82" i="53"/>
  <c r="QL82" i="53"/>
  <c r="QJ82" i="53"/>
  <c r="QH82" i="53"/>
  <c r="QG82" i="53"/>
  <c r="QF82" i="53"/>
  <c r="QE82" i="53"/>
  <c r="QD82" i="53"/>
  <c r="QC82" i="53"/>
  <c r="QB82" i="53"/>
  <c r="QA82" i="53"/>
  <c r="PZ82" i="53"/>
  <c r="PY82" i="53"/>
  <c r="PX82" i="53"/>
  <c r="PN82" i="53"/>
  <c r="PK82" i="53"/>
  <c r="PJ82" i="53"/>
  <c r="PI82" i="53"/>
  <c r="PH82" i="53"/>
  <c r="PG82" i="53"/>
  <c r="PF82" i="53"/>
  <c r="PE82" i="53"/>
  <c r="PD82" i="53"/>
  <c r="PC82" i="53"/>
  <c r="PB82" i="53"/>
  <c r="PA82" i="53"/>
  <c r="OZ82" i="53"/>
  <c r="OY82" i="53"/>
  <c r="OX82" i="53"/>
  <c r="OW82" i="53"/>
  <c r="OV82" i="53"/>
  <c r="OU82" i="53"/>
  <c r="OT82" i="53"/>
  <c r="OS82" i="53"/>
  <c r="OR82" i="53"/>
  <c r="OQ82" i="53"/>
  <c r="OP82" i="53"/>
  <c r="ON82" i="53"/>
  <c r="OL82" i="53"/>
  <c r="OJ82" i="53"/>
  <c r="OG82" i="53"/>
  <c r="MH82" i="53"/>
  <c r="MG82" i="53"/>
  <c r="MF82" i="53"/>
  <c r="ME82" i="53"/>
  <c r="MD82" i="53"/>
  <c r="MC82" i="53"/>
  <c r="MB82" i="53"/>
  <c r="LO82" i="53"/>
  <c r="LN82" i="53"/>
  <c r="LM82" i="53"/>
  <c r="LL82" i="53"/>
  <c r="LK82" i="53"/>
  <c r="LJ82" i="53"/>
  <c r="LI82" i="53"/>
  <c r="LH82" i="53"/>
  <c r="LG82" i="53"/>
  <c r="LF82" i="53"/>
  <c r="LE82" i="53"/>
  <c r="LD82" i="53"/>
  <c r="LC82" i="53"/>
  <c r="LB82" i="53"/>
  <c r="LA82" i="53"/>
  <c r="KZ82" i="53"/>
  <c r="KY82" i="53"/>
  <c r="KX82" i="53"/>
  <c r="KW82" i="53"/>
  <c r="KV82" i="53"/>
  <c r="KU82" i="53"/>
  <c r="KT82" i="53"/>
  <c r="KR82" i="53"/>
  <c r="KP82" i="53"/>
  <c r="KN82" i="53"/>
  <c r="SC81" i="53"/>
  <c r="SB81" i="53"/>
  <c r="SA81" i="53"/>
  <c r="RZ81" i="53"/>
  <c r="RY81" i="53"/>
  <c r="RX81" i="53"/>
  <c r="RW81" i="53"/>
  <c r="RV81" i="53"/>
  <c r="RT81" i="53"/>
  <c r="RS81" i="53"/>
  <c r="RR81" i="53"/>
  <c r="RQ81" i="53"/>
  <c r="RP81" i="53"/>
  <c r="RO81" i="53"/>
  <c r="RN81" i="53"/>
  <c r="RM81" i="53"/>
  <c r="RL81" i="53"/>
  <c r="RI81" i="53"/>
  <c r="RH81" i="53"/>
  <c r="RG81" i="53"/>
  <c r="RF81" i="53"/>
  <c r="RE81" i="53"/>
  <c r="RD81" i="53"/>
  <c r="RC81" i="53"/>
  <c r="RB81" i="53"/>
  <c r="RA81" i="53"/>
  <c r="QZ81" i="53"/>
  <c r="QY81" i="53"/>
  <c r="QX81" i="53"/>
  <c r="QW81" i="53"/>
  <c r="QV81" i="53"/>
  <c r="QU81" i="53"/>
  <c r="QT81" i="53"/>
  <c r="QS81" i="53"/>
  <c r="QR81" i="53"/>
  <c r="QQ81" i="53"/>
  <c r="QP81" i="53"/>
  <c r="QO81" i="53"/>
  <c r="QN81" i="53"/>
  <c r="QL81" i="53"/>
  <c r="QJ81" i="53"/>
  <c r="QH81" i="53"/>
  <c r="QG81" i="53"/>
  <c r="QF81" i="53"/>
  <c r="QE81" i="53"/>
  <c r="QD81" i="53"/>
  <c r="QC81" i="53"/>
  <c r="QB81" i="53"/>
  <c r="QA81" i="53"/>
  <c r="PZ81" i="53"/>
  <c r="PY81" i="53"/>
  <c r="PX81" i="53"/>
  <c r="PN81" i="53"/>
  <c r="PK81" i="53"/>
  <c r="PJ81" i="53"/>
  <c r="PI81" i="53"/>
  <c r="PH81" i="53"/>
  <c r="PG81" i="53"/>
  <c r="PF81" i="53"/>
  <c r="PE81" i="53"/>
  <c r="PD81" i="53"/>
  <c r="PC81" i="53"/>
  <c r="PB81" i="53"/>
  <c r="PA81" i="53"/>
  <c r="OZ81" i="53"/>
  <c r="OY81" i="53"/>
  <c r="OX81" i="53"/>
  <c r="OW81" i="53"/>
  <c r="OV81" i="53"/>
  <c r="OU81" i="53"/>
  <c r="OT81" i="53"/>
  <c r="OS81" i="53"/>
  <c r="OR81" i="53"/>
  <c r="OQ81" i="53"/>
  <c r="OP81" i="53"/>
  <c r="ON81" i="53"/>
  <c r="OL81" i="53"/>
  <c r="OJ81" i="53"/>
  <c r="OG81" i="53"/>
  <c r="MH81" i="53"/>
  <c r="MG81" i="53"/>
  <c r="MF81" i="53"/>
  <c r="ME81" i="53"/>
  <c r="MD81" i="53"/>
  <c r="MC81" i="53"/>
  <c r="MB81" i="53"/>
  <c r="LO81" i="53"/>
  <c r="LN81" i="53"/>
  <c r="LM81" i="53"/>
  <c r="LL81" i="53"/>
  <c r="LK81" i="53"/>
  <c r="LJ81" i="53"/>
  <c r="LI81" i="53"/>
  <c r="LH81" i="53"/>
  <c r="LG81" i="53"/>
  <c r="LF81" i="53"/>
  <c r="LE81" i="53"/>
  <c r="LD81" i="53"/>
  <c r="LC81" i="53"/>
  <c r="LB81" i="53"/>
  <c r="LA81" i="53"/>
  <c r="KZ81" i="53"/>
  <c r="KY81" i="53"/>
  <c r="KX81" i="53"/>
  <c r="KW81" i="53"/>
  <c r="KV81" i="53"/>
  <c r="KU81" i="53"/>
  <c r="KT81" i="53"/>
  <c r="KR81" i="53"/>
  <c r="KP81" i="53"/>
  <c r="KN81" i="53"/>
  <c r="SC80" i="53"/>
  <c r="SB80" i="53"/>
  <c r="SA80" i="53"/>
  <c r="RZ80" i="53"/>
  <c r="RY80" i="53"/>
  <c r="RX80" i="53"/>
  <c r="RW80" i="53"/>
  <c r="RV80" i="53"/>
  <c r="RT80" i="53"/>
  <c r="RS80" i="53"/>
  <c r="RR80" i="53"/>
  <c r="RQ80" i="53"/>
  <c r="RP80" i="53"/>
  <c r="RO80" i="53"/>
  <c r="RN80" i="53"/>
  <c r="RM80" i="53"/>
  <c r="RL80" i="53"/>
  <c r="RI80" i="53"/>
  <c r="RH80" i="53"/>
  <c r="RG80" i="53"/>
  <c r="RF80" i="53"/>
  <c r="RE80" i="53"/>
  <c r="RD80" i="53"/>
  <c r="RC80" i="53"/>
  <c r="RB80" i="53"/>
  <c r="RA80" i="53"/>
  <c r="QZ80" i="53"/>
  <c r="QY80" i="53"/>
  <c r="QX80" i="53"/>
  <c r="QW80" i="53"/>
  <c r="QV80" i="53"/>
  <c r="QU80" i="53"/>
  <c r="QT80" i="53"/>
  <c r="QS80" i="53"/>
  <c r="QR80" i="53"/>
  <c r="QQ80" i="53"/>
  <c r="QP80" i="53"/>
  <c r="QO80" i="53"/>
  <c r="QN80" i="53"/>
  <c r="QL80" i="53"/>
  <c r="QJ80" i="53"/>
  <c r="QH80" i="53"/>
  <c r="QG80" i="53"/>
  <c r="QF80" i="53"/>
  <c r="QE80" i="53"/>
  <c r="QD80" i="53"/>
  <c r="QC80" i="53"/>
  <c r="QB80" i="53"/>
  <c r="QA80" i="53"/>
  <c r="PZ80" i="53"/>
  <c r="PY80" i="53"/>
  <c r="PX80" i="53"/>
  <c r="PN80" i="53"/>
  <c r="PK80" i="53"/>
  <c r="PJ80" i="53"/>
  <c r="PI80" i="53"/>
  <c r="PH80" i="53"/>
  <c r="PG80" i="53"/>
  <c r="PF80" i="53"/>
  <c r="PE80" i="53"/>
  <c r="PD80" i="53"/>
  <c r="PC80" i="53"/>
  <c r="PB80" i="53"/>
  <c r="PA80" i="53"/>
  <c r="OZ80" i="53"/>
  <c r="OY80" i="53"/>
  <c r="OX80" i="53"/>
  <c r="OW80" i="53"/>
  <c r="OV80" i="53"/>
  <c r="OU80" i="53"/>
  <c r="OT80" i="53"/>
  <c r="OS80" i="53"/>
  <c r="OR80" i="53"/>
  <c r="OQ80" i="53"/>
  <c r="OP80" i="53"/>
  <c r="ON80" i="53"/>
  <c r="OL80" i="53"/>
  <c r="OJ80" i="53"/>
  <c r="OG80" i="53"/>
  <c r="MH80" i="53"/>
  <c r="MG80" i="53"/>
  <c r="MF80" i="53"/>
  <c r="ME80" i="53"/>
  <c r="MD80" i="53"/>
  <c r="MC80" i="53"/>
  <c r="MB80" i="53"/>
  <c r="LO80" i="53"/>
  <c r="LN80" i="53"/>
  <c r="LM80" i="53"/>
  <c r="LL80" i="53"/>
  <c r="LK80" i="53"/>
  <c r="LJ80" i="53"/>
  <c r="LI80" i="53"/>
  <c r="LH80" i="53"/>
  <c r="LG80" i="53"/>
  <c r="LF80" i="53"/>
  <c r="LE80" i="53"/>
  <c r="LD80" i="53"/>
  <c r="LC80" i="53"/>
  <c r="LB80" i="53"/>
  <c r="LA80" i="53"/>
  <c r="KZ80" i="53"/>
  <c r="KY80" i="53"/>
  <c r="KX80" i="53"/>
  <c r="KW80" i="53"/>
  <c r="KV80" i="53"/>
  <c r="KU80" i="53"/>
  <c r="KT80" i="53"/>
  <c r="KR80" i="53"/>
  <c r="KP80" i="53"/>
  <c r="KN80" i="53"/>
  <c r="SC79" i="53"/>
  <c r="SB79" i="53"/>
  <c r="SA79" i="53"/>
  <c r="RZ79" i="53"/>
  <c r="RY79" i="53"/>
  <c r="RX79" i="53"/>
  <c r="RW79" i="53"/>
  <c r="RV79" i="53"/>
  <c r="RT79" i="53"/>
  <c r="RS79" i="53"/>
  <c r="RR79" i="53"/>
  <c r="RQ79" i="53"/>
  <c r="RP79" i="53"/>
  <c r="RO79" i="53"/>
  <c r="RN79" i="53"/>
  <c r="RM79" i="53"/>
  <c r="RL79" i="53"/>
  <c r="RI79" i="53"/>
  <c r="RH79" i="53"/>
  <c r="RG79" i="53"/>
  <c r="RF79" i="53"/>
  <c r="RE79" i="53"/>
  <c r="RD79" i="53"/>
  <c r="RC79" i="53"/>
  <c r="RB79" i="53"/>
  <c r="RA79" i="53"/>
  <c r="QZ79" i="53"/>
  <c r="QY79" i="53"/>
  <c r="QX79" i="53"/>
  <c r="QW79" i="53"/>
  <c r="QV79" i="53"/>
  <c r="QU79" i="53"/>
  <c r="QT79" i="53"/>
  <c r="QS79" i="53"/>
  <c r="QR79" i="53"/>
  <c r="QQ79" i="53"/>
  <c r="QP79" i="53"/>
  <c r="QO79" i="53"/>
  <c r="QN79" i="53"/>
  <c r="QL79" i="53"/>
  <c r="QJ79" i="53"/>
  <c r="QH79" i="53"/>
  <c r="QG79" i="53"/>
  <c r="QF79" i="53"/>
  <c r="QE79" i="53"/>
  <c r="QD79" i="53"/>
  <c r="QC79" i="53"/>
  <c r="QB79" i="53"/>
  <c r="QA79" i="53"/>
  <c r="PZ79" i="53"/>
  <c r="PY79" i="53"/>
  <c r="PX79" i="53"/>
  <c r="PN79" i="53"/>
  <c r="PK79" i="53"/>
  <c r="PJ79" i="53"/>
  <c r="PI79" i="53"/>
  <c r="PH79" i="53"/>
  <c r="PG79" i="53"/>
  <c r="PF79" i="53"/>
  <c r="PE79" i="53"/>
  <c r="PD79" i="53"/>
  <c r="PC79" i="53"/>
  <c r="PB79" i="53"/>
  <c r="PA79" i="53"/>
  <c r="OZ79" i="53"/>
  <c r="OY79" i="53"/>
  <c r="OX79" i="53"/>
  <c r="OW79" i="53"/>
  <c r="OV79" i="53"/>
  <c r="OU79" i="53"/>
  <c r="OT79" i="53"/>
  <c r="OS79" i="53"/>
  <c r="OR79" i="53"/>
  <c r="OQ79" i="53"/>
  <c r="OP79" i="53"/>
  <c r="ON79" i="53"/>
  <c r="OL79" i="53"/>
  <c r="OJ79" i="53"/>
  <c r="OG79" i="53"/>
  <c r="MH79" i="53"/>
  <c r="MG79" i="53"/>
  <c r="MF79" i="53"/>
  <c r="ME79" i="53"/>
  <c r="MD79" i="53"/>
  <c r="MC79" i="53"/>
  <c r="MB79" i="53"/>
  <c r="LO79" i="53"/>
  <c r="LN79" i="53"/>
  <c r="LM79" i="53"/>
  <c r="LL79" i="53"/>
  <c r="LK79" i="53"/>
  <c r="LJ79" i="53"/>
  <c r="LI79" i="53"/>
  <c r="LH79" i="53"/>
  <c r="LG79" i="53"/>
  <c r="LF79" i="53"/>
  <c r="LE79" i="53"/>
  <c r="LD79" i="53"/>
  <c r="LC79" i="53"/>
  <c r="LB79" i="53"/>
  <c r="LA79" i="53"/>
  <c r="KZ79" i="53"/>
  <c r="KY79" i="53"/>
  <c r="KX79" i="53"/>
  <c r="KW79" i="53"/>
  <c r="KV79" i="53"/>
  <c r="KU79" i="53"/>
  <c r="KT79" i="53"/>
  <c r="KR79" i="53"/>
  <c r="KP79" i="53"/>
  <c r="KN79" i="53"/>
  <c r="SC78" i="53"/>
  <c r="SB78" i="53"/>
  <c r="SA78" i="53"/>
  <c r="RZ78" i="53"/>
  <c r="RY78" i="53"/>
  <c r="RX78" i="53"/>
  <c r="RW78" i="53"/>
  <c r="RV78" i="53"/>
  <c r="RT78" i="53"/>
  <c r="RS78" i="53"/>
  <c r="RR78" i="53"/>
  <c r="RQ78" i="53"/>
  <c r="RP78" i="53"/>
  <c r="RO78" i="53"/>
  <c r="RN78" i="53"/>
  <c r="RM78" i="53"/>
  <c r="RL78" i="53"/>
  <c r="RI78" i="53"/>
  <c r="RH78" i="53"/>
  <c r="RG78" i="53"/>
  <c r="RF78" i="53"/>
  <c r="RE78" i="53"/>
  <c r="RD78" i="53"/>
  <c r="RC78" i="53"/>
  <c r="RB78" i="53"/>
  <c r="RA78" i="53"/>
  <c r="QZ78" i="53"/>
  <c r="QY78" i="53"/>
  <c r="QX78" i="53"/>
  <c r="QW78" i="53"/>
  <c r="QV78" i="53"/>
  <c r="QU78" i="53"/>
  <c r="QT78" i="53"/>
  <c r="QS78" i="53"/>
  <c r="QR78" i="53"/>
  <c r="QQ78" i="53"/>
  <c r="QP78" i="53"/>
  <c r="QO78" i="53"/>
  <c r="QN78" i="53"/>
  <c r="QL78" i="53"/>
  <c r="QJ78" i="53"/>
  <c r="QH78" i="53"/>
  <c r="QG78" i="53"/>
  <c r="QF78" i="53"/>
  <c r="QE78" i="53"/>
  <c r="QD78" i="53"/>
  <c r="QC78" i="53"/>
  <c r="QB78" i="53"/>
  <c r="QA78" i="53"/>
  <c r="PZ78" i="53"/>
  <c r="PY78" i="53"/>
  <c r="PX78" i="53"/>
  <c r="PN78" i="53"/>
  <c r="PK78" i="53"/>
  <c r="PJ78" i="53"/>
  <c r="PI78" i="53"/>
  <c r="PH78" i="53"/>
  <c r="PG78" i="53"/>
  <c r="PF78" i="53"/>
  <c r="PE78" i="53"/>
  <c r="PD78" i="53"/>
  <c r="PC78" i="53"/>
  <c r="PB78" i="53"/>
  <c r="PA78" i="53"/>
  <c r="OZ78" i="53"/>
  <c r="OY78" i="53"/>
  <c r="OX78" i="53"/>
  <c r="OW78" i="53"/>
  <c r="OV78" i="53"/>
  <c r="OU78" i="53"/>
  <c r="OT78" i="53"/>
  <c r="OS78" i="53"/>
  <c r="OR78" i="53"/>
  <c r="OQ78" i="53"/>
  <c r="OP78" i="53"/>
  <c r="ON78" i="53"/>
  <c r="OL78" i="53"/>
  <c r="OJ78" i="53"/>
  <c r="OG78" i="53"/>
  <c r="MH78" i="53"/>
  <c r="MG78" i="53"/>
  <c r="MF78" i="53"/>
  <c r="ME78" i="53"/>
  <c r="MD78" i="53"/>
  <c r="MC78" i="53"/>
  <c r="MB78" i="53"/>
  <c r="LO78" i="53"/>
  <c r="LN78" i="53"/>
  <c r="LM78" i="53"/>
  <c r="LL78" i="53"/>
  <c r="LK78" i="53"/>
  <c r="LJ78" i="53"/>
  <c r="LI78" i="53"/>
  <c r="LH78" i="53"/>
  <c r="LG78" i="53"/>
  <c r="LF78" i="53"/>
  <c r="LE78" i="53"/>
  <c r="LD78" i="53"/>
  <c r="LC78" i="53"/>
  <c r="LB78" i="53"/>
  <c r="LA78" i="53"/>
  <c r="KZ78" i="53"/>
  <c r="KY78" i="53"/>
  <c r="KX78" i="53"/>
  <c r="KW78" i="53"/>
  <c r="KV78" i="53"/>
  <c r="KU78" i="53"/>
  <c r="KT78" i="53"/>
  <c r="KR78" i="53"/>
  <c r="KP78" i="53"/>
  <c r="KN78" i="53"/>
  <c r="SC77" i="53"/>
  <c r="SB77" i="53"/>
  <c r="SA77" i="53"/>
  <c r="RZ77" i="53"/>
  <c r="RY77" i="53"/>
  <c r="RX77" i="53"/>
  <c r="RW77" i="53"/>
  <c r="RV77" i="53"/>
  <c r="RT77" i="53"/>
  <c r="RS77" i="53"/>
  <c r="RR77" i="53"/>
  <c r="RQ77" i="53"/>
  <c r="RP77" i="53"/>
  <c r="RO77" i="53"/>
  <c r="RN77" i="53"/>
  <c r="RM77" i="53"/>
  <c r="RL77" i="53"/>
  <c r="RI77" i="53"/>
  <c r="RH77" i="53"/>
  <c r="RG77" i="53"/>
  <c r="RF77" i="53"/>
  <c r="RE77" i="53"/>
  <c r="RD77" i="53"/>
  <c r="RC77" i="53"/>
  <c r="RB77" i="53"/>
  <c r="RA77" i="53"/>
  <c r="QZ77" i="53"/>
  <c r="QY77" i="53"/>
  <c r="QX77" i="53"/>
  <c r="QW77" i="53"/>
  <c r="QV77" i="53"/>
  <c r="QU77" i="53"/>
  <c r="QT77" i="53"/>
  <c r="QS77" i="53"/>
  <c r="QR77" i="53"/>
  <c r="QQ77" i="53"/>
  <c r="QP77" i="53"/>
  <c r="QO77" i="53"/>
  <c r="QN77" i="53"/>
  <c r="QL77" i="53"/>
  <c r="QJ77" i="53"/>
  <c r="QH77" i="53"/>
  <c r="QG77" i="53"/>
  <c r="QF77" i="53"/>
  <c r="QE77" i="53"/>
  <c r="QD77" i="53"/>
  <c r="QC77" i="53"/>
  <c r="QB77" i="53"/>
  <c r="QA77" i="53"/>
  <c r="PZ77" i="53"/>
  <c r="PY77" i="53"/>
  <c r="PX77" i="53"/>
  <c r="PN77" i="53"/>
  <c r="PK77" i="53"/>
  <c r="PJ77" i="53"/>
  <c r="PI77" i="53"/>
  <c r="PH77" i="53"/>
  <c r="PG77" i="53"/>
  <c r="PF77" i="53"/>
  <c r="PE77" i="53"/>
  <c r="PD77" i="53"/>
  <c r="PC77" i="53"/>
  <c r="PB77" i="53"/>
  <c r="PA77" i="53"/>
  <c r="OZ77" i="53"/>
  <c r="OY77" i="53"/>
  <c r="OX77" i="53"/>
  <c r="OW77" i="53"/>
  <c r="OV77" i="53"/>
  <c r="OU77" i="53"/>
  <c r="OT77" i="53"/>
  <c r="OS77" i="53"/>
  <c r="OR77" i="53"/>
  <c r="OQ77" i="53"/>
  <c r="OP77" i="53"/>
  <c r="ON77" i="53"/>
  <c r="OL77" i="53"/>
  <c r="OJ77" i="53"/>
  <c r="OG77" i="53"/>
  <c r="MH77" i="53"/>
  <c r="MG77" i="53"/>
  <c r="MF77" i="53"/>
  <c r="ME77" i="53"/>
  <c r="MD77" i="53"/>
  <c r="MC77" i="53"/>
  <c r="MB77" i="53"/>
  <c r="LO77" i="53"/>
  <c r="LN77" i="53"/>
  <c r="LM77" i="53"/>
  <c r="LL77" i="53"/>
  <c r="LK77" i="53"/>
  <c r="LJ77" i="53"/>
  <c r="LI77" i="53"/>
  <c r="LH77" i="53"/>
  <c r="LG77" i="53"/>
  <c r="LF77" i="53"/>
  <c r="LE77" i="53"/>
  <c r="LD77" i="53"/>
  <c r="LC77" i="53"/>
  <c r="LB77" i="53"/>
  <c r="LA77" i="53"/>
  <c r="KZ77" i="53"/>
  <c r="KY77" i="53"/>
  <c r="KX77" i="53"/>
  <c r="KW77" i="53"/>
  <c r="KV77" i="53"/>
  <c r="KU77" i="53"/>
  <c r="KT77" i="53"/>
  <c r="KR77" i="53"/>
  <c r="KP77" i="53"/>
  <c r="KN77" i="53"/>
  <c r="SC76" i="53"/>
  <c r="SB76" i="53"/>
  <c r="SA76" i="53"/>
  <c r="RZ76" i="53"/>
  <c r="RY76" i="53"/>
  <c r="RX76" i="53"/>
  <c r="RW76" i="53"/>
  <c r="RV76" i="53"/>
  <c r="RT76" i="53"/>
  <c r="RS76" i="53"/>
  <c r="RR76" i="53"/>
  <c r="RQ76" i="53"/>
  <c r="RP76" i="53"/>
  <c r="RO76" i="53"/>
  <c r="RN76" i="53"/>
  <c r="RM76" i="53"/>
  <c r="RL76" i="53"/>
  <c r="RI76" i="53"/>
  <c r="RH76" i="53"/>
  <c r="RG76" i="53"/>
  <c r="RF76" i="53"/>
  <c r="RE76" i="53"/>
  <c r="RD76" i="53"/>
  <c r="RC76" i="53"/>
  <c r="RB76" i="53"/>
  <c r="RA76" i="53"/>
  <c r="QZ76" i="53"/>
  <c r="QY76" i="53"/>
  <c r="QX76" i="53"/>
  <c r="QW76" i="53"/>
  <c r="QV76" i="53"/>
  <c r="QU76" i="53"/>
  <c r="QT76" i="53"/>
  <c r="QS76" i="53"/>
  <c r="QR76" i="53"/>
  <c r="QQ76" i="53"/>
  <c r="QP76" i="53"/>
  <c r="QO76" i="53"/>
  <c r="QN76" i="53"/>
  <c r="QL76" i="53"/>
  <c r="QJ76" i="53"/>
  <c r="QH76" i="53"/>
  <c r="QG76" i="53"/>
  <c r="QF76" i="53"/>
  <c r="QE76" i="53"/>
  <c r="QD76" i="53"/>
  <c r="QC76" i="53"/>
  <c r="QB76" i="53"/>
  <c r="QA76" i="53"/>
  <c r="PZ76" i="53"/>
  <c r="PY76" i="53"/>
  <c r="PX76" i="53"/>
  <c r="PN76" i="53"/>
  <c r="PK76" i="53"/>
  <c r="PJ76" i="53"/>
  <c r="PI76" i="53"/>
  <c r="PH76" i="53"/>
  <c r="PG76" i="53"/>
  <c r="PF76" i="53"/>
  <c r="PE76" i="53"/>
  <c r="PD76" i="53"/>
  <c r="PC76" i="53"/>
  <c r="PB76" i="53"/>
  <c r="PA76" i="53"/>
  <c r="OZ76" i="53"/>
  <c r="OY76" i="53"/>
  <c r="OX76" i="53"/>
  <c r="OW76" i="53"/>
  <c r="OV76" i="53"/>
  <c r="OU76" i="53"/>
  <c r="OT76" i="53"/>
  <c r="OS76" i="53"/>
  <c r="OR76" i="53"/>
  <c r="OQ76" i="53"/>
  <c r="OP76" i="53"/>
  <c r="ON76" i="53"/>
  <c r="OL76" i="53"/>
  <c r="OJ76" i="53"/>
  <c r="OG76" i="53"/>
  <c r="MH76" i="53"/>
  <c r="MG76" i="53"/>
  <c r="MF76" i="53"/>
  <c r="ME76" i="53"/>
  <c r="MD76" i="53"/>
  <c r="MC76" i="53"/>
  <c r="MB76" i="53"/>
  <c r="LO76" i="53"/>
  <c r="LN76" i="53"/>
  <c r="LM76" i="53"/>
  <c r="LL76" i="53"/>
  <c r="LK76" i="53"/>
  <c r="LJ76" i="53"/>
  <c r="LI76" i="53"/>
  <c r="LH76" i="53"/>
  <c r="LG76" i="53"/>
  <c r="LF76" i="53"/>
  <c r="LE76" i="53"/>
  <c r="LD76" i="53"/>
  <c r="LC76" i="53"/>
  <c r="LB76" i="53"/>
  <c r="LA76" i="53"/>
  <c r="KZ76" i="53"/>
  <c r="KY76" i="53"/>
  <c r="KX76" i="53"/>
  <c r="KW76" i="53"/>
  <c r="KV76" i="53"/>
  <c r="KU76" i="53"/>
  <c r="KT76" i="53"/>
  <c r="KR76" i="53"/>
  <c r="KP76" i="53"/>
  <c r="KN76" i="53"/>
  <c r="SC75" i="53"/>
  <c r="SB75" i="53"/>
  <c r="SA75" i="53"/>
  <c r="RZ75" i="53"/>
  <c r="RY75" i="53"/>
  <c r="RX75" i="53"/>
  <c r="RW75" i="53"/>
  <c r="RV75" i="53"/>
  <c r="RT75" i="53"/>
  <c r="RS75" i="53"/>
  <c r="RR75" i="53"/>
  <c r="RQ75" i="53"/>
  <c r="RP75" i="53"/>
  <c r="RO75" i="53"/>
  <c r="RN75" i="53"/>
  <c r="RM75" i="53"/>
  <c r="RL75" i="53"/>
  <c r="RI75" i="53"/>
  <c r="RH75" i="53"/>
  <c r="RG75" i="53"/>
  <c r="RF75" i="53"/>
  <c r="RE75" i="53"/>
  <c r="RD75" i="53"/>
  <c r="RC75" i="53"/>
  <c r="RB75" i="53"/>
  <c r="RA75" i="53"/>
  <c r="QZ75" i="53"/>
  <c r="QY75" i="53"/>
  <c r="QX75" i="53"/>
  <c r="QW75" i="53"/>
  <c r="QV75" i="53"/>
  <c r="QU75" i="53"/>
  <c r="QT75" i="53"/>
  <c r="QS75" i="53"/>
  <c r="QR75" i="53"/>
  <c r="QQ75" i="53"/>
  <c r="QP75" i="53"/>
  <c r="QO75" i="53"/>
  <c r="QN75" i="53"/>
  <c r="QL75" i="53"/>
  <c r="QJ75" i="53"/>
  <c r="QH75" i="53"/>
  <c r="QG75" i="53"/>
  <c r="QF75" i="53"/>
  <c r="QE75" i="53"/>
  <c r="QD75" i="53"/>
  <c r="QC75" i="53"/>
  <c r="QB75" i="53"/>
  <c r="QA75" i="53"/>
  <c r="PZ75" i="53"/>
  <c r="PY75" i="53"/>
  <c r="PX75" i="53"/>
  <c r="PN75" i="53"/>
  <c r="PK75" i="53"/>
  <c r="PJ75" i="53"/>
  <c r="PI75" i="53"/>
  <c r="PH75" i="53"/>
  <c r="PG75" i="53"/>
  <c r="PF75" i="53"/>
  <c r="PE75" i="53"/>
  <c r="PD75" i="53"/>
  <c r="PC75" i="53"/>
  <c r="PB75" i="53"/>
  <c r="PA75" i="53"/>
  <c r="OZ75" i="53"/>
  <c r="OY75" i="53"/>
  <c r="OX75" i="53"/>
  <c r="OW75" i="53"/>
  <c r="OV75" i="53"/>
  <c r="OU75" i="53"/>
  <c r="OT75" i="53"/>
  <c r="OS75" i="53"/>
  <c r="OR75" i="53"/>
  <c r="OQ75" i="53"/>
  <c r="OP75" i="53"/>
  <c r="ON75" i="53"/>
  <c r="OL75" i="53"/>
  <c r="OJ75" i="53"/>
  <c r="OG75" i="53"/>
  <c r="MH75" i="53"/>
  <c r="MG75" i="53"/>
  <c r="MF75" i="53"/>
  <c r="ME75" i="53"/>
  <c r="MD75" i="53"/>
  <c r="MC75" i="53"/>
  <c r="MB75" i="53"/>
  <c r="LO75" i="53"/>
  <c r="LN75" i="53"/>
  <c r="LM75" i="53"/>
  <c r="LL75" i="53"/>
  <c r="LK75" i="53"/>
  <c r="LJ75" i="53"/>
  <c r="LI75" i="53"/>
  <c r="LH75" i="53"/>
  <c r="LG75" i="53"/>
  <c r="LF75" i="53"/>
  <c r="LE75" i="53"/>
  <c r="LD75" i="53"/>
  <c r="LC75" i="53"/>
  <c r="LB75" i="53"/>
  <c r="LA75" i="53"/>
  <c r="KZ75" i="53"/>
  <c r="KY75" i="53"/>
  <c r="KX75" i="53"/>
  <c r="KW75" i="53"/>
  <c r="KV75" i="53"/>
  <c r="KU75" i="53"/>
  <c r="KT75" i="53"/>
  <c r="KR75" i="53"/>
  <c r="KP75" i="53"/>
  <c r="KN75" i="53"/>
  <c r="SC74" i="53"/>
  <c r="SB74" i="53"/>
  <c r="SA74" i="53"/>
  <c r="RZ74" i="53"/>
  <c r="RY74" i="53"/>
  <c r="RX74" i="53"/>
  <c r="RW74" i="53"/>
  <c r="RV74" i="53"/>
  <c r="RT74" i="53"/>
  <c r="RS74" i="53"/>
  <c r="RR74" i="53"/>
  <c r="RQ74" i="53"/>
  <c r="RP74" i="53"/>
  <c r="RO74" i="53"/>
  <c r="RN74" i="53"/>
  <c r="RM74" i="53"/>
  <c r="RL74" i="53"/>
  <c r="RI74" i="53"/>
  <c r="RH74" i="53"/>
  <c r="RG74" i="53"/>
  <c r="RF74" i="53"/>
  <c r="RE74" i="53"/>
  <c r="RD74" i="53"/>
  <c r="RC74" i="53"/>
  <c r="RB74" i="53"/>
  <c r="RA74" i="53"/>
  <c r="QZ74" i="53"/>
  <c r="QY74" i="53"/>
  <c r="QX74" i="53"/>
  <c r="QW74" i="53"/>
  <c r="QV74" i="53"/>
  <c r="QU74" i="53"/>
  <c r="QT74" i="53"/>
  <c r="QS74" i="53"/>
  <c r="QR74" i="53"/>
  <c r="QQ74" i="53"/>
  <c r="QP74" i="53"/>
  <c r="QO74" i="53"/>
  <c r="QN74" i="53"/>
  <c r="QL74" i="53"/>
  <c r="QJ74" i="53"/>
  <c r="QH74" i="53"/>
  <c r="QG74" i="53"/>
  <c r="QF74" i="53"/>
  <c r="QE74" i="53"/>
  <c r="QD74" i="53"/>
  <c r="QC74" i="53"/>
  <c r="QB74" i="53"/>
  <c r="QA74" i="53"/>
  <c r="PZ74" i="53"/>
  <c r="PY74" i="53"/>
  <c r="PX74" i="53"/>
  <c r="PN74" i="53"/>
  <c r="PK74" i="53"/>
  <c r="PJ74" i="53"/>
  <c r="PI74" i="53"/>
  <c r="PH74" i="53"/>
  <c r="PG74" i="53"/>
  <c r="PF74" i="53"/>
  <c r="PE74" i="53"/>
  <c r="PD74" i="53"/>
  <c r="PC74" i="53"/>
  <c r="PB74" i="53"/>
  <c r="PA74" i="53"/>
  <c r="OZ74" i="53"/>
  <c r="OY74" i="53"/>
  <c r="OX74" i="53"/>
  <c r="OW74" i="53"/>
  <c r="OV74" i="53"/>
  <c r="OU74" i="53"/>
  <c r="OT74" i="53"/>
  <c r="OS74" i="53"/>
  <c r="OR74" i="53"/>
  <c r="OQ74" i="53"/>
  <c r="OP74" i="53"/>
  <c r="ON74" i="53"/>
  <c r="OL74" i="53"/>
  <c r="OJ74" i="53"/>
  <c r="OG74" i="53"/>
  <c r="MH74" i="53"/>
  <c r="MG74" i="53"/>
  <c r="MF74" i="53"/>
  <c r="ME74" i="53"/>
  <c r="MD74" i="53"/>
  <c r="MC74" i="53"/>
  <c r="MB74" i="53"/>
  <c r="LO74" i="53"/>
  <c r="LN74" i="53"/>
  <c r="LM74" i="53"/>
  <c r="LL74" i="53"/>
  <c r="LK74" i="53"/>
  <c r="LJ74" i="53"/>
  <c r="LI74" i="53"/>
  <c r="LH74" i="53"/>
  <c r="LG74" i="53"/>
  <c r="LF74" i="53"/>
  <c r="LE74" i="53"/>
  <c r="LD74" i="53"/>
  <c r="LC74" i="53"/>
  <c r="LB74" i="53"/>
  <c r="LA74" i="53"/>
  <c r="KZ74" i="53"/>
  <c r="KY74" i="53"/>
  <c r="KX74" i="53"/>
  <c r="KW74" i="53"/>
  <c r="KV74" i="53"/>
  <c r="KU74" i="53"/>
  <c r="KT74" i="53"/>
  <c r="KR74" i="53"/>
  <c r="KP74" i="53"/>
  <c r="KN74" i="53"/>
  <c r="SC73" i="53"/>
  <c r="SB73" i="53"/>
  <c r="SA73" i="53"/>
  <c r="RZ73" i="53"/>
  <c r="RY73" i="53"/>
  <c r="RX73" i="53"/>
  <c r="RW73" i="53"/>
  <c r="RV73" i="53"/>
  <c r="RT73" i="53"/>
  <c r="RS73" i="53"/>
  <c r="RR73" i="53"/>
  <c r="RQ73" i="53"/>
  <c r="RP73" i="53"/>
  <c r="RO73" i="53"/>
  <c r="RN73" i="53"/>
  <c r="RM73" i="53"/>
  <c r="RL73" i="53"/>
  <c r="RI73" i="53"/>
  <c r="RH73" i="53"/>
  <c r="RG73" i="53"/>
  <c r="RF73" i="53"/>
  <c r="RE73" i="53"/>
  <c r="RD73" i="53"/>
  <c r="RC73" i="53"/>
  <c r="RB73" i="53"/>
  <c r="RA73" i="53"/>
  <c r="QZ73" i="53"/>
  <c r="QY73" i="53"/>
  <c r="QX73" i="53"/>
  <c r="QW73" i="53"/>
  <c r="QV73" i="53"/>
  <c r="QU73" i="53"/>
  <c r="QT73" i="53"/>
  <c r="QS73" i="53"/>
  <c r="QR73" i="53"/>
  <c r="QQ73" i="53"/>
  <c r="QP73" i="53"/>
  <c r="QO73" i="53"/>
  <c r="QN73" i="53"/>
  <c r="QL73" i="53"/>
  <c r="QJ73" i="53"/>
  <c r="QH73" i="53"/>
  <c r="QG73" i="53"/>
  <c r="QF73" i="53"/>
  <c r="QE73" i="53"/>
  <c r="QD73" i="53"/>
  <c r="QC73" i="53"/>
  <c r="QB73" i="53"/>
  <c r="QA73" i="53"/>
  <c r="PZ73" i="53"/>
  <c r="PY73" i="53"/>
  <c r="PX73" i="53"/>
  <c r="PN73" i="53"/>
  <c r="PK73" i="53"/>
  <c r="PJ73" i="53"/>
  <c r="PI73" i="53"/>
  <c r="PH73" i="53"/>
  <c r="PG73" i="53"/>
  <c r="PF73" i="53"/>
  <c r="PE73" i="53"/>
  <c r="PD73" i="53"/>
  <c r="PC73" i="53"/>
  <c r="PB73" i="53"/>
  <c r="PA73" i="53"/>
  <c r="OZ73" i="53"/>
  <c r="OY73" i="53"/>
  <c r="OX73" i="53"/>
  <c r="OW73" i="53"/>
  <c r="OV73" i="53"/>
  <c r="OU73" i="53"/>
  <c r="OT73" i="53"/>
  <c r="OS73" i="53"/>
  <c r="OR73" i="53"/>
  <c r="OQ73" i="53"/>
  <c r="OP73" i="53"/>
  <c r="ON73" i="53"/>
  <c r="OL73" i="53"/>
  <c r="OJ73" i="53"/>
  <c r="OG73" i="53"/>
  <c r="MH73" i="53"/>
  <c r="MG73" i="53"/>
  <c r="MF73" i="53"/>
  <c r="ME73" i="53"/>
  <c r="MD73" i="53"/>
  <c r="MC73" i="53"/>
  <c r="MB73" i="53"/>
  <c r="LO73" i="53"/>
  <c r="LN73" i="53"/>
  <c r="LM73" i="53"/>
  <c r="LL73" i="53"/>
  <c r="LK73" i="53"/>
  <c r="LJ73" i="53"/>
  <c r="LI73" i="53"/>
  <c r="LH73" i="53"/>
  <c r="LG73" i="53"/>
  <c r="LF73" i="53"/>
  <c r="LE73" i="53"/>
  <c r="LD73" i="53"/>
  <c r="LC73" i="53"/>
  <c r="LB73" i="53"/>
  <c r="LA73" i="53"/>
  <c r="KZ73" i="53"/>
  <c r="KY73" i="53"/>
  <c r="KX73" i="53"/>
  <c r="KW73" i="53"/>
  <c r="KV73" i="53"/>
  <c r="KU73" i="53"/>
  <c r="KT73" i="53"/>
  <c r="KR73" i="53"/>
  <c r="KP73" i="53"/>
  <c r="KN73" i="53"/>
  <c r="SC72" i="53"/>
  <c r="SB72" i="53"/>
  <c r="SA72" i="53"/>
  <c r="RZ72" i="53"/>
  <c r="RY72" i="53"/>
  <c r="RX72" i="53"/>
  <c r="RW72" i="53"/>
  <c r="RV72" i="53"/>
  <c r="RT72" i="53"/>
  <c r="RS72" i="53"/>
  <c r="RR72" i="53"/>
  <c r="RQ72" i="53"/>
  <c r="RP72" i="53"/>
  <c r="RO72" i="53"/>
  <c r="RN72" i="53"/>
  <c r="RM72" i="53"/>
  <c r="RL72" i="53"/>
  <c r="RI72" i="53"/>
  <c r="RH72" i="53"/>
  <c r="RG72" i="53"/>
  <c r="RF72" i="53"/>
  <c r="RE72" i="53"/>
  <c r="RD72" i="53"/>
  <c r="RC72" i="53"/>
  <c r="RB72" i="53"/>
  <c r="RA72" i="53"/>
  <c r="QZ72" i="53"/>
  <c r="QY72" i="53"/>
  <c r="QX72" i="53"/>
  <c r="QW72" i="53"/>
  <c r="QV72" i="53"/>
  <c r="QU72" i="53"/>
  <c r="QT72" i="53"/>
  <c r="QS72" i="53"/>
  <c r="QR72" i="53"/>
  <c r="QQ72" i="53"/>
  <c r="QP72" i="53"/>
  <c r="QO72" i="53"/>
  <c r="QN72" i="53"/>
  <c r="QL72" i="53"/>
  <c r="QJ72" i="53"/>
  <c r="QH72" i="53"/>
  <c r="QG72" i="53"/>
  <c r="QF72" i="53"/>
  <c r="QE72" i="53"/>
  <c r="QD72" i="53"/>
  <c r="QC72" i="53"/>
  <c r="QB72" i="53"/>
  <c r="QA72" i="53"/>
  <c r="PZ72" i="53"/>
  <c r="PY72" i="53"/>
  <c r="PX72" i="53"/>
  <c r="PN72" i="53"/>
  <c r="PK72" i="53"/>
  <c r="PJ72" i="53"/>
  <c r="PI72" i="53"/>
  <c r="PH72" i="53"/>
  <c r="PG72" i="53"/>
  <c r="PF72" i="53"/>
  <c r="PE72" i="53"/>
  <c r="PD72" i="53"/>
  <c r="PC72" i="53"/>
  <c r="PB72" i="53"/>
  <c r="PA72" i="53"/>
  <c r="OZ72" i="53"/>
  <c r="OY72" i="53"/>
  <c r="OX72" i="53"/>
  <c r="OW72" i="53"/>
  <c r="OV72" i="53"/>
  <c r="OU72" i="53"/>
  <c r="OT72" i="53"/>
  <c r="OS72" i="53"/>
  <c r="OR72" i="53"/>
  <c r="OQ72" i="53"/>
  <c r="OP72" i="53"/>
  <c r="ON72" i="53"/>
  <c r="OL72" i="53"/>
  <c r="OJ72" i="53"/>
  <c r="OG72" i="53"/>
  <c r="MH72" i="53"/>
  <c r="MG72" i="53"/>
  <c r="MF72" i="53"/>
  <c r="ME72" i="53"/>
  <c r="MD72" i="53"/>
  <c r="MC72" i="53"/>
  <c r="MB72" i="53"/>
  <c r="LO72" i="53"/>
  <c r="LN72" i="53"/>
  <c r="LM72" i="53"/>
  <c r="LL72" i="53"/>
  <c r="LK72" i="53"/>
  <c r="LJ72" i="53"/>
  <c r="LI72" i="53"/>
  <c r="LH72" i="53"/>
  <c r="LG72" i="53"/>
  <c r="LF72" i="53"/>
  <c r="LE72" i="53"/>
  <c r="LD72" i="53"/>
  <c r="LC72" i="53"/>
  <c r="LB72" i="53"/>
  <c r="LA72" i="53"/>
  <c r="KZ72" i="53"/>
  <c r="KY72" i="53"/>
  <c r="KX72" i="53"/>
  <c r="KW72" i="53"/>
  <c r="KV72" i="53"/>
  <c r="KU72" i="53"/>
  <c r="KT72" i="53"/>
  <c r="KR72" i="53"/>
  <c r="KP72" i="53"/>
  <c r="KN72" i="53"/>
  <c r="SC71" i="53"/>
  <c r="SB71" i="53"/>
  <c r="SA71" i="53"/>
  <c r="RZ71" i="53"/>
  <c r="RY71" i="53"/>
  <c r="RX71" i="53"/>
  <c r="RW71" i="53"/>
  <c r="RV71" i="53"/>
  <c r="RT71" i="53"/>
  <c r="RS71" i="53"/>
  <c r="RR71" i="53"/>
  <c r="RQ71" i="53"/>
  <c r="RP71" i="53"/>
  <c r="RO71" i="53"/>
  <c r="RN71" i="53"/>
  <c r="RM71" i="53"/>
  <c r="RL71" i="53"/>
  <c r="RI71" i="53"/>
  <c r="RH71" i="53"/>
  <c r="RG71" i="53"/>
  <c r="RF71" i="53"/>
  <c r="RE71" i="53"/>
  <c r="RD71" i="53"/>
  <c r="RC71" i="53"/>
  <c r="RB71" i="53"/>
  <c r="RA71" i="53"/>
  <c r="QZ71" i="53"/>
  <c r="QY71" i="53"/>
  <c r="QX71" i="53"/>
  <c r="QW71" i="53"/>
  <c r="QV71" i="53"/>
  <c r="QU71" i="53"/>
  <c r="QT71" i="53"/>
  <c r="QS71" i="53"/>
  <c r="QR71" i="53"/>
  <c r="QQ71" i="53"/>
  <c r="QP71" i="53"/>
  <c r="QO71" i="53"/>
  <c r="QN71" i="53"/>
  <c r="QL71" i="53"/>
  <c r="QJ71" i="53"/>
  <c r="QH71" i="53"/>
  <c r="QG71" i="53"/>
  <c r="QF71" i="53"/>
  <c r="QE71" i="53"/>
  <c r="QD71" i="53"/>
  <c r="QC71" i="53"/>
  <c r="QB71" i="53"/>
  <c r="QA71" i="53"/>
  <c r="PZ71" i="53"/>
  <c r="PY71" i="53"/>
  <c r="PX71" i="53"/>
  <c r="PN71" i="53"/>
  <c r="PK71" i="53"/>
  <c r="PJ71" i="53"/>
  <c r="PI71" i="53"/>
  <c r="PH71" i="53"/>
  <c r="PG71" i="53"/>
  <c r="PF71" i="53"/>
  <c r="PE71" i="53"/>
  <c r="PD71" i="53"/>
  <c r="PC71" i="53"/>
  <c r="PB71" i="53"/>
  <c r="PA71" i="53"/>
  <c r="OZ71" i="53"/>
  <c r="OY71" i="53"/>
  <c r="OX71" i="53"/>
  <c r="OW71" i="53"/>
  <c r="OV71" i="53"/>
  <c r="OU71" i="53"/>
  <c r="OT71" i="53"/>
  <c r="OS71" i="53"/>
  <c r="OR71" i="53"/>
  <c r="OQ71" i="53"/>
  <c r="OP71" i="53"/>
  <c r="ON71" i="53"/>
  <c r="OL71" i="53"/>
  <c r="OJ71" i="53"/>
  <c r="OG71" i="53"/>
  <c r="MH71" i="53"/>
  <c r="MG71" i="53"/>
  <c r="MF71" i="53"/>
  <c r="ME71" i="53"/>
  <c r="MD71" i="53"/>
  <c r="MC71" i="53"/>
  <c r="MB71" i="53"/>
  <c r="LO71" i="53"/>
  <c r="LN71" i="53"/>
  <c r="LM71" i="53"/>
  <c r="LL71" i="53"/>
  <c r="LK71" i="53"/>
  <c r="LJ71" i="53"/>
  <c r="LI71" i="53"/>
  <c r="LH71" i="53"/>
  <c r="LG71" i="53"/>
  <c r="LF71" i="53"/>
  <c r="LE71" i="53"/>
  <c r="LD71" i="53"/>
  <c r="LC71" i="53"/>
  <c r="LB71" i="53"/>
  <c r="LA71" i="53"/>
  <c r="KZ71" i="53"/>
  <c r="KY71" i="53"/>
  <c r="KX71" i="53"/>
  <c r="KW71" i="53"/>
  <c r="KV71" i="53"/>
  <c r="KU71" i="53"/>
  <c r="KT71" i="53"/>
  <c r="KR71" i="53"/>
  <c r="KP71" i="53"/>
  <c r="KN71" i="53"/>
  <c r="SC70" i="53"/>
  <c r="SB70" i="53"/>
  <c r="SA70" i="53"/>
  <c r="RZ70" i="53"/>
  <c r="RY70" i="53"/>
  <c r="RX70" i="53"/>
  <c r="RW70" i="53"/>
  <c r="RV70" i="53"/>
  <c r="RT70" i="53"/>
  <c r="RS70" i="53"/>
  <c r="RR70" i="53"/>
  <c r="RQ70" i="53"/>
  <c r="RP70" i="53"/>
  <c r="RO70" i="53"/>
  <c r="RN70" i="53"/>
  <c r="RM70" i="53"/>
  <c r="RL70" i="53"/>
  <c r="RI70" i="53"/>
  <c r="RH70" i="53"/>
  <c r="RG70" i="53"/>
  <c r="RF70" i="53"/>
  <c r="RE70" i="53"/>
  <c r="RD70" i="53"/>
  <c r="RC70" i="53"/>
  <c r="RB70" i="53"/>
  <c r="RA70" i="53"/>
  <c r="QZ70" i="53"/>
  <c r="QY70" i="53"/>
  <c r="QX70" i="53"/>
  <c r="QW70" i="53"/>
  <c r="QV70" i="53"/>
  <c r="QU70" i="53"/>
  <c r="QT70" i="53"/>
  <c r="QS70" i="53"/>
  <c r="QR70" i="53"/>
  <c r="QQ70" i="53"/>
  <c r="QP70" i="53"/>
  <c r="QO70" i="53"/>
  <c r="QN70" i="53"/>
  <c r="QL70" i="53"/>
  <c r="QJ70" i="53"/>
  <c r="QH70" i="53"/>
  <c r="QG70" i="53"/>
  <c r="QF70" i="53"/>
  <c r="QE70" i="53"/>
  <c r="QD70" i="53"/>
  <c r="QC70" i="53"/>
  <c r="QB70" i="53"/>
  <c r="QA70" i="53"/>
  <c r="PZ70" i="53"/>
  <c r="PY70" i="53"/>
  <c r="PX70" i="53"/>
  <c r="PN70" i="53"/>
  <c r="PK70" i="53"/>
  <c r="PJ70" i="53"/>
  <c r="PI70" i="53"/>
  <c r="PH70" i="53"/>
  <c r="PG70" i="53"/>
  <c r="PF70" i="53"/>
  <c r="PE70" i="53"/>
  <c r="PD70" i="53"/>
  <c r="PC70" i="53"/>
  <c r="PB70" i="53"/>
  <c r="PA70" i="53"/>
  <c r="OZ70" i="53"/>
  <c r="OY70" i="53"/>
  <c r="OX70" i="53"/>
  <c r="OW70" i="53"/>
  <c r="OV70" i="53"/>
  <c r="OU70" i="53"/>
  <c r="OT70" i="53"/>
  <c r="OS70" i="53"/>
  <c r="OR70" i="53"/>
  <c r="OQ70" i="53"/>
  <c r="OP70" i="53"/>
  <c r="ON70" i="53"/>
  <c r="OL70" i="53"/>
  <c r="OJ70" i="53"/>
  <c r="OG70" i="53"/>
  <c r="MH70" i="53"/>
  <c r="MG70" i="53"/>
  <c r="MF70" i="53"/>
  <c r="ME70" i="53"/>
  <c r="MD70" i="53"/>
  <c r="MC70" i="53"/>
  <c r="MB70" i="53"/>
  <c r="LO70" i="53"/>
  <c r="LN70" i="53"/>
  <c r="LM70" i="53"/>
  <c r="LL70" i="53"/>
  <c r="LK70" i="53"/>
  <c r="LJ70" i="53"/>
  <c r="LI70" i="53"/>
  <c r="LH70" i="53"/>
  <c r="LG70" i="53"/>
  <c r="LF70" i="53"/>
  <c r="LE70" i="53"/>
  <c r="LD70" i="53"/>
  <c r="LC70" i="53"/>
  <c r="LB70" i="53"/>
  <c r="LA70" i="53"/>
  <c r="KZ70" i="53"/>
  <c r="KY70" i="53"/>
  <c r="KX70" i="53"/>
  <c r="KW70" i="53"/>
  <c r="KV70" i="53"/>
  <c r="KU70" i="53"/>
  <c r="KT70" i="53"/>
  <c r="KR70" i="53"/>
  <c r="KP70" i="53"/>
  <c r="KN70" i="53"/>
  <c r="SC69" i="53"/>
  <c r="SB69" i="53"/>
  <c r="SA69" i="53"/>
  <c r="RZ69" i="53"/>
  <c r="RY69" i="53"/>
  <c r="RX69" i="53"/>
  <c r="RW69" i="53"/>
  <c r="RV69" i="53"/>
  <c r="RT69" i="53"/>
  <c r="RS69" i="53"/>
  <c r="RR69" i="53"/>
  <c r="RQ69" i="53"/>
  <c r="RP69" i="53"/>
  <c r="RO69" i="53"/>
  <c r="RN69" i="53"/>
  <c r="RM69" i="53"/>
  <c r="RL69" i="53"/>
  <c r="RI69" i="53"/>
  <c r="RH69" i="53"/>
  <c r="RG69" i="53"/>
  <c r="RF69" i="53"/>
  <c r="RE69" i="53"/>
  <c r="RD69" i="53"/>
  <c r="RC69" i="53"/>
  <c r="RB69" i="53"/>
  <c r="RA69" i="53"/>
  <c r="QZ69" i="53"/>
  <c r="QY69" i="53"/>
  <c r="QX69" i="53"/>
  <c r="QW69" i="53"/>
  <c r="QV69" i="53"/>
  <c r="QU69" i="53"/>
  <c r="QT69" i="53"/>
  <c r="QS69" i="53"/>
  <c r="QR69" i="53"/>
  <c r="QQ69" i="53"/>
  <c r="QP69" i="53"/>
  <c r="QO69" i="53"/>
  <c r="QN69" i="53"/>
  <c r="QL69" i="53"/>
  <c r="QJ69" i="53"/>
  <c r="QH69" i="53"/>
  <c r="QG69" i="53"/>
  <c r="QF69" i="53"/>
  <c r="QE69" i="53"/>
  <c r="QD69" i="53"/>
  <c r="QC69" i="53"/>
  <c r="QB69" i="53"/>
  <c r="QA69" i="53"/>
  <c r="PZ69" i="53"/>
  <c r="PY69" i="53"/>
  <c r="PX69" i="53"/>
  <c r="PN69" i="53"/>
  <c r="PK69" i="53"/>
  <c r="PJ69" i="53"/>
  <c r="PI69" i="53"/>
  <c r="PH69" i="53"/>
  <c r="PG69" i="53"/>
  <c r="PF69" i="53"/>
  <c r="PE69" i="53"/>
  <c r="PD69" i="53"/>
  <c r="PC69" i="53"/>
  <c r="PB69" i="53"/>
  <c r="PA69" i="53"/>
  <c r="OZ69" i="53"/>
  <c r="OY69" i="53"/>
  <c r="OX69" i="53"/>
  <c r="OW69" i="53"/>
  <c r="OV69" i="53"/>
  <c r="OU69" i="53"/>
  <c r="OT69" i="53"/>
  <c r="OS69" i="53"/>
  <c r="OR69" i="53"/>
  <c r="OQ69" i="53"/>
  <c r="OP69" i="53"/>
  <c r="ON69" i="53"/>
  <c r="OL69" i="53"/>
  <c r="OJ69" i="53"/>
  <c r="OG69" i="53"/>
  <c r="MH69" i="53"/>
  <c r="MG69" i="53"/>
  <c r="MF69" i="53"/>
  <c r="ME69" i="53"/>
  <c r="MD69" i="53"/>
  <c r="MC69" i="53"/>
  <c r="MB69" i="53"/>
  <c r="LO69" i="53"/>
  <c r="LN69" i="53"/>
  <c r="LM69" i="53"/>
  <c r="LL69" i="53"/>
  <c r="LK69" i="53"/>
  <c r="LJ69" i="53"/>
  <c r="LI69" i="53"/>
  <c r="LH69" i="53"/>
  <c r="LG69" i="53"/>
  <c r="LF69" i="53"/>
  <c r="LE69" i="53"/>
  <c r="LD69" i="53"/>
  <c r="LC69" i="53"/>
  <c r="LB69" i="53"/>
  <c r="LA69" i="53"/>
  <c r="KZ69" i="53"/>
  <c r="KY69" i="53"/>
  <c r="KX69" i="53"/>
  <c r="KW69" i="53"/>
  <c r="KV69" i="53"/>
  <c r="KU69" i="53"/>
  <c r="KT69" i="53"/>
  <c r="KR69" i="53"/>
  <c r="KP69" i="53"/>
  <c r="KN69" i="53"/>
  <c r="SC68" i="53"/>
  <c r="SB68" i="53"/>
  <c r="SA68" i="53"/>
  <c r="RZ68" i="53"/>
  <c r="RY68" i="53"/>
  <c r="RX68" i="53"/>
  <c r="RW68" i="53"/>
  <c r="RV68" i="53"/>
  <c r="RT68" i="53"/>
  <c r="RS68" i="53"/>
  <c r="RR68" i="53"/>
  <c r="RQ68" i="53"/>
  <c r="RP68" i="53"/>
  <c r="RO68" i="53"/>
  <c r="RN68" i="53"/>
  <c r="RM68" i="53"/>
  <c r="RL68" i="53"/>
  <c r="RI68" i="53"/>
  <c r="RH68" i="53"/>
  <c r="RG68" i="53"/>
  <c r="RF68" i="53"/>
  <c r="RE68" i="53"/>
  <c r="RD68" i="53"/>
  <c r="RC68" i="53"/>
  <c r="RB68" i="53"/>
  <c r="RA68" i="53"/>
  <c r="QZ68" i="53"/>
  <c r="QY68" i="53"/>
  <c r="QX68" i="53"/>
  <c r="QW68" i="53"/>
  <c r="QV68" i="53"/>
  <c r="QU68" i="53"/>
  <c r="QT68" i="53"/>
  <c r="QS68" i="53"/>
  <c r="QR68" i="53"/>
  <c r="QQ68" i="53"/>
  <c r="QP68" i="53"/>
  <c r="QO68" i="53"/>
  <c r="QN68" i="53"/>
  <c r="QL68" i="53"/>
  <c r="QJ68" i="53"/>
  <c r="QH68" i="53"/>
  <c r="QG68" i="53"/>
  <c r="QF68" i="53"/>
  <c r="QE68" i="53"/>
  <c r="QD68" i="53"/>
  <c r="QC68" i="53"/>
  <c r="QB68" i="53"/>
  <c r="QA68" i="53"/>
  <c r="PZ68" i="53"/>
  <c r="PY68" i="53"/>
  <c r="PX68" i="53"/>
  <c r="PN68" i="53"/>
  <c r="PK68" i="53"/>
  <c r="PJ68" i="53"/>
  <c r="PI68" i="53"/>
  <c r="PH68" i="53"/>
  <c r="PG68" i="53"/>
  <c r="PF68" i="53"/>
  <c r="PE68" i="53"/>
  <c r="PD68" i="53"/>
  <c r="PC68" i="53"/>
  <c r="PB68" i="53"/>
  <c r="PA68" i="53"/>
  <c r="OZ68" i="53"/>
  <c r="OY68" i="53"/>
  <c r="OX68" i="53"/>
  <c r="OW68" i="53"/>
  <c r="OV68" i="53"/>
  <c r="OU68" i="53"/>
  <c r="OT68" i="53"/>
  <c r="OS68" i="53"/>
  <c r="OR68" i="53"/>
  <c r="OQ68" i="53"/>
  <c r="OP68" i="53"/>
  <c r="ON68" i="53"/>
  <c r="OL68" i="53"/>
  <c r="OJ68" i="53"/>
  <c r="OG68" i="53"/>
  <c r="MH68" i="53"/>
  <c r="MG68" i="53"/>
  <c r="MF68" i="53"/>
  <c r="ME68" i="53"/>
  <c r="MD68" i="53"/>
  <c r="MC68" i="53"/>
  <c r="MB68" i="53"/>
  <c r="LO68" i="53"/>
  <c r="LN68" i="53"/>
  <c r="LM68" i="53"/>
  <c r="LL68" i="53"/>
  <c r="LK68" i="53"/>
  <c r="LJ68" i="53"/>
  <c r="LI68" i="53"/>
  <c r="LH68" i="53"/>
  <c r="LG68" i="53"/>
  <c r="LF68" i="53"/>
  <c r="LE68" i="53"/>
  <c r="LD68" i="53"/>
  <c r="LC68" i="53"/>
  <c r="LB68" i="53"/>
  <c r="LA68" i="53"/>
  <c r="KZ68" i="53"/>
  <c r="KY68" i="53"/>
  <c r="KX68" i="53"/>
  <c r="KW68" i="53"/>
  <c r="KV68" i="53"/>
  <c r="KU68" i="53"/>
  <c r="KT68" i="53"/>
  <c r="KR68" i="53"/>
  <c r="KP68" i="53"/>
  <c r="KN68" i="53"/>
  <c r="SC67" i="53"/>
  <c r="SB67" i="53"/>
  <c r="SA67" i="53"/>
  <c r="RZ67" i="53"/>
  <c r="RY67" i="53"/>
  <c r="RX67" i="53"/>
  <c r="RW67" i="53"/>
  <c r="RV67" i="53"/>
  <c r="RT67" i="53"/>
  <c r="RS67" i="53"/>
  <c r="RR67" i="53"/>
  <c r="RQ67" i="53"/>
  <c r="RP67" i="53"/>
  <c r="RO67" i="53"/>
  <c r="RN67" i="53"/>
  <c r="RM67" i="53"/>
  <c r="RL67" i="53"/>
  <c r="RI67" i="53"/>
  <c r="RH67" i="53"/>
  <c r="RG67" i="53"/>
  <c r="RF67" i="53"/>
  <c r="RE67" i="53"/>
  <c r="RD67" i="53"/>
  <c r="RC67" i="53"/>
  <c r="RB67" i="53"/>
  <c r="RA67" i="53"/>
  <c r="QZ67" i="53"/>
  <c r="QY67" i="53"/>
  <c r="QX67" i="53"/>
  <c r="QW67" i="53"/>
  <c r="QV67" i="53"/>
  <c r="QU67" i="53"/>
  <c r="QT67" i="53"/>
  <c r="QS67" i="53"/>
  <c r="QR67" i="53"/>
  <c r="QQ67" i="53"/>
  <c r="QP67" i="53"/>
  <c r="QO67" i="53"/>
  <c r="QN67" i="53"/>
  <c r="QL67" i="53"/>
  <c r="QJ67" i="53"/>
  <c r="QH67" i="53"/>
  <c r="QG67" i="53"/>
  <c r="QF67" i="53"/>
  <c r="QE67" i="53"/>
  <c r="QD67" i="53"/>
  <c r="QC67" i="53"/>
  <c r="QB67" i="53"/>
  <c r="QA67" i="53"/>
  <c r="PZ67" i="53"/>
  <c r="PY67" i="53"/>
  <c r="PX67" i="53"/>
  <c r="PN67" i="53"/>
  <c r="PK67" i="53"/>
  <c r="PJ67" i="53"/>
  <c r="PI67" i="53"/>
  <c r="PH67" i="53"/>
  <c r="PG67" i="53"/>
  <c r="PF67" i="53"/>
  <c r="PE67" i="53"/>
  <c r="PD67" i="53"/>
  <c r="PC67" i="53"/>
  <c r="PB67" i="53"/>
  <c r="PA67" i="53"/>
  <c r="OZ67" i="53"/>
  <c r="OY67" i="53"/>
  <c r="OX67" i="53"/>
  <c r="OW67" i="53"/>
  <c r="OV67" i="53"/>
  <c r="OU67" i="53"/>
  <c r="OT67" i="53"/>
  <c r="OS67" i="53"/>
  <c r="OR67" i="53"/>
  <c r="OQ67" i="53"/>
  <c r="OP67" i="53"/>
  <c r="ON67" i="53"/>
  <c r="OL67" i="53"/>
  <c r="OJ67" i="53"/>
  <c r="OG67" i="53"/>
  <c r="MH67" i="53"/>
  <c r="MG67" i="53"/>
  <c r="MF67" i="53"/>
  <c r="ME67" i="53"/>
  <c r="MD67" i="53"/>
  <c r="MC67" i="53"/>
  <c r="MB67" i="53"/>
  <c r="LO67" i="53"/>
  <c r="LN67" i="53"/>
  <c r="LM67" i="53"/>
  <c r="LL67" i="53"/>
  <c r="LK67" i="53"/>
  <c r="LJ67" i="53"/>
  <c r="LI67" i="53"/>
  <c r="LH67" i="53"/>
  <c r="LG67" i="53"/>
  <c r="LF67" i="53"/>
  <c r="LE67" i="53"/>
  <c r="LD67" i="53"/>
  <c r="LC67" i="53"/>
  <c r="LB67" i="53"/>
  <c r="LA67" i="53"/>
  <c r="KZ67" i="53"/>
  <c r="KY67" i="53"/>
  <c r="KX67" i="53"/>
  <c r="KW67" i="53"/>
  <c r="KV67" i="53"/>
  <c r="KU67" i="53"/>
  <c r="KT67" i="53"/>
  <c r="KR67" i="53"/>
  <c r="KP67" i="53"/>
  <c r="KN67" i="53"/>
  <c r="SC66" i="53"/>
  <c r="SB66" i="53"/>
  <c r="SA66" i="53"/>
  <c r="RZ66" i="53"/>
  <c r="RY66" i="53"/>
  <c r="RX66" i="53"/>
  <c r="RW66" i="53"/>
  <c r="RV66" i="53"/>
  <c r="RT66" i="53"/>
  <c r="RS66" i="53"/>
  <c r="RR66" i="53"/>
  <c r="RQ66" i="53"/>
  <c r="RP66" i="53"/>
  <c r="RO66" i="53"/>
  <c r="RN66" i="53"/>
  <c r="RM66" i="53"/>
  <c r="RL66" i="53"/>
  <c r="RI66" i="53"/>
  <c r="RH66" i="53"/>
  <c r="RG66" i="53"/>
  <c r="RF66" i="53"/>
  <c r="RE66" i="53"/>
  <c r="RD66" i="53"/>
  <c r="RC66" i="53"/>
  <c r="RB66" i="53"/>
  <c r="RA66" i="53"/>
  <c r="QZ66" i="53"/>
  <c r="QY66" i="53"/>
  <c r="QX66" i="53"/>
  <c r="QW66" i="53"/>
  <c r="QV66" i="53"/>
  <c r="QU66" i="53"/>
  <c r="QT66" i="53"/>
  <c r="QS66" i="53"/>
  <c r="QR66" i="53"/>
  <c r="QQ66" i="53"/>
  <c r="QP66" i="53"/>
  <c r="QO66" i="53"/>
  <c r="QN66" i="53"/>
  <c r="QL66" i="53"/>
  <c r="QJ66" i="53"/>
  <c r="QH66" i="53"/>
  <c r="QG66" i="53"/>
  <c r="QF66" i="53"/>
  <c r="QE66" i="53"/>
  <c r="QD66" i="53"/>
  <c r="QC66" i="53"/>
  <c r="QB66" i="53"/>
  <c r="QA66" i="53"/>
  <c r="PZ66" i="53"/>
  <c r="PY66" i="53"/>
  <c r="PX66" i="53"/>
  <c r="PN66" i="53"/>
  <c r="PK66" i="53"/>
  <c r="PJ66" i="53"/>
  <c r="PI66" i="53"/>
  <c r="PH66" i="53"/>
  <c r="PG66" i="53"/>
  <c r="PF66" i="53"/>
  <c r="PE66" i="53"/>
  <c r="PD66" i="53"/>
  <c r="PC66" i="53"/>
  <c r="PB66" i="53"/>
  <c r="PA66" i="53"/>
  <c r="OZ66" i="53"/>
  <c r="OY66" i="53"/>
  <c r="OX66" i="53"/>
  <c r="OW66" i="53"/>
  <c r="OV66" i="53"/>
  <c r="OU66" i="53"/>
  <c r="OT66" i="53"/>
  <c r="OS66" i="53"/>
  <c r="OR66" i="53"/>
  <c r="OQ66" i="53"/>
  <c r="OP66" i="53"/>
  <c r="ON66" i="53"/>
  <c r="OL66" i="53"/>
  <c r="OJ66" i="53"/>
  <c r="OG66" i="53"/>
  <c r="MH66" i="53"/>
  <c r="MG66" i="53"/>
  <c r="MF66" i="53"/>
  <c r="ME66" i="53"/>
  <c r="MD66" i="53"/>
  <c r="MC66" i="53"/>
  <c r="MB66" i="53"/>
  <c r="LO66" i="53"/>
  <c r="LN66" i="53"/>
  <c r="LM66" i="53"/>
  <c r="LL66" i="53"/>
  <c r="LK66" i="53"/>
  <c r="LJ66" i="53"/>
  <c r="LI66" i="53"/>
  <c r="LH66" i="53"/>
  <c r="LG66" i="53"/>
  <c r="LF66" i="53"/>
  <c r="LE66" i="53"/>
  <c r="LD66" i="53"/>
  <c r="LC66" i="53"/>
  <c r="LB66" i="53"/>
  <c r="LA66" i="53"/>
  <c r="KZ66" i="53"/>
  <c r="KY66" i="53"/>
  <c r="KX66" i="53"/>
  <c r="KW66" i="53"/>
  <c r="KV66" i="53"/>
  <c r="KU66" i="53"/>
  <c r="KT66" i="53"/>
  <c r="KR66" i="53"/>
  <c r="KP66" i="53"/>
  <c r="KN66" i="53"/>
  <c r="SC65" i="53"/>
  <c r="SB65" i="53"/>
  <c r="SA65" i="53"/>
  <c r="RZ65" i="53"/>
  <c r="RY65" i="53"/>
  <c r="RX65" i="53"/>
  <c r="RW65" i="53"/>
  <c r="RV65" i="53"/>
  <c r="RT65" i="53"/>
  <c r="RS65" i="53"/>
  <c r="RR65" i="53"/>
  <c r="RQ65" i="53"/>
  <c r="RP65" i="53"/>
  <c r="RO65" i="53"/>
  <c r="RN65" i="53"/>
  <c r="RM65" i="53"/>
  <c r="RL65" i="53"/>
  <c r="RI65" i="53"/>
  <c r="RH65" i="53"/>
  <c r="RG65" i="53"/>
  <c r="RF65" i="53"/>
  <c r="RE65" i="53"/>
  <c r="RD65" i="53"/>
  <c r="RC65" i="53"/>
  <c r="RB65" i="53"/>
  <c r="RA65" i="53"/>
  <c r="QZ65" i="53"/>
  <c r="QY65" i="53"/>
  <c r="QX65" i="53"/>
  <c r="QW65" i="53"/>
  <c r="QV65" i="53"/>
  <c r="QU65" i="53"/>
  <c r="QT65" i="53"/>
  <c r="QS65" i="53"/>
  <c r="QR65" i="53"/>
  <c r="QQ65" i="53"/>
  <c r="QP65" i="53"/>
  <c r="QO65" i="53"/>
  <c r="QN65" i="53"/>
  <c r="QL65" i="53"/>
  <c r="QJ65" i="53"/>
  <c r="QH65" i="53"/>
  <c r="QG65" i="53"/>
  <c r="QF65" i="53"/>
  <c r="QE65" i="53"/>
  <c r="QD65" i="53"/>
  <c r="QC65" i="53"/>
  <c r="QB65" i="53"/>
  <c r="QA65" i="53"/>
  <c r="PZ65" i="53"/>
  <c r="PY65" i="53"/>
  <c r="PX65" i="53"/>
  <c r="PN65" i="53"/>
  <c r="PK65" i="53"/>
  <c r="PJ65" i="53"/>
  <c r="PI65" i="53"/>
  <c r="PH65" i="53"/>
  <c r="PG65" i="53"/>
  <c r="PF65" i="53"/>
  <c r="PE65" i="53"/>
  <c r="PD65" i="53"/>
  <c r="PC65" i="53"/>
  <c r="PB65" i="53"/>
  <c r="PA65" i="53"/>
  <c r="OZ65" i="53"/>
  <c r="OY65" i="53"/>
  <c r="OX65" i="53"/>
  <c r="OW65" i="53"/>
  <c r="OV65" i="53"/>
  <c r="OU65" i="53"/>
  <c r="OT65" i="53"/>
  <c r="OS65" i="53"/>
  <c r="OR65" i="53"/>
  <c r="OQ65" i="53"/>
  <c r="OP65" i="53"/>
  <c r="ON65" i="53"/>
  <c r="OL65" i="53"/>
  <c r="OJ65" i="53"/>
  <c r="OG65" i="53"/>
  <c r="MH65" i="53"/>
  <c r="MG65" i="53"/>
  <c r="MF65" i="53"/>
  <c r="ME65" i="53"/>
  <c r="MD65" i="53"/>
  <c r="MC65" i="53"/>
  <c r="MB65" i="53"/>
  <c r="LO65" i="53"/>
  <c r="LN65" i="53"/>
  <c r="LM65" i="53"/>
  <c r="LL65" i="53"/>
  <c r="LK65" i="53"/>
  <c r="LJ65" i="53"/>
  <c r="LI65" i="53"/>
  <c r="LH65" i="53"/>
  <c r="LG65" i="53"/>
  <c r="LF65" i="53"/>
  <c r="LE65" i="53"/>
  <c r="LD65" i="53"/>
  <c r="LC65" i="53"/>
  <c r="LB65" i="53"/>
  <c r="LA65" i="53"/>
  <c r="KZ65" i="53"/>
  <c r="KY65" i="53"/>
  <c r="KX65" i="53"/>
  <c r="KW65" i="53"/>
  <c r="KV65" i="53"/>
  <c r="KU65" i="53"/>
  <c r="KT65" i="53"/>
  <c r="KR65" i="53"/>
  <c r="KP65" i="53"/>
  <c r="KN65" i="53"/>
  <c r="SC64" i="53"/>
  <c r="SB64" i="53"/>
  <c r="SA64" i="53"/>
  <c r="RZ64" i="53"/>
  <c r="RY64" i="53"/>
  <c r="RX64" i="53"/>
  <c r="RW64" i="53"/>
  <c r="RV64" i="53"/>
  <c r="RT64" i="53"/>
  <c r="RS64" i="53"/>
  <c r="RR64" i="53"/>
  <c r="RQ64" i="53"/>
  <c r="RP64" i="53"/>
  <c r="RO64" i="53"/>
  <c r="RN64" i="53"/>
  <c r="RM64" i="53"/>
  <c r="RL64" i="53"/>
  <c r="RI64" i="53"/>
  <c r="RH64" i="53"/>
  <c r="RG64" i="53"/>
  <c r="RF64" i="53"/>
  <c r="RE64" i="53"/>
  <c r="RD64" i="53"/>
  <c r="RC64" i="53"/>
  <c r="RB64" i="53"/>
  <c r="RA64" i="53"/>
  <c r="QZ64" i="53"/>
  <c r="QY64" i="53"/>
  <c r="QX64" i="53"/>
  <c r="QW64" i="53"/>
  <c r="QV64" i="53"/>
  <c r="QU64" i="53"/>
  <c r="QT64" i="53"/>
  <c r="QS64" i="53"/>
  <c r="QR64" i="53"/>
  <c r="QQ64" i="53"/>
  <c r="QP64" i="53"/>
  <c r="QO64" i="53"/>
  <c r="QN64" i="53"/>
  <c r="QL64" i="53"/>
  <c r="QJ64" i="53"/>
  <c r="QH64" i="53"/>
  <c r="QG64" i="53"/>
  <c r="QF64" i="53"/>
  <c r="QE64" i="53"/>
  <c r="QD64" i="53"/>
  <c r="QC64" i="53"/>
  <c r="QB64" i="53"/>
  <c r="QA64" i="53"/>
  <c r="PZ64" i="53"/>
  <c r="PY64" i="53"/>
  <c r="PX64" i="53"/>
  <c r="PN64" i="53"/>
  <c r="PK64" i="53"/>
  <c r="PJ64" i="53"/>
  <c r="PI64" i="53"/>
  <c r="PH64" i="53"/>
  <c r="PG64" i="53"/>
  <c r="PF64" i="53"/>
  <c r="PE64" i="53"/>
  <c r="PD64" i="53"/>
  <c r="PC64" i="53"/>
  <c r="PB64" i="53"/>
  <c r="PA64" i="53"/>
  <c r="OZ64" i="53"/>
  <c r="OY64" i="53"/>
  <c r="OX64" i="53"/>
  <c r="OW64" i="53"/>
  <c r="OV64" i="53"/>
  <c r="OU64" i="53"/>
  <c r="OT64" i="53"/>
  <c r="OS64" i="53"/>
  <c r="OR64" i="53"/>
  <c r="OQ64" i="53"/>
  <c r="OP64" i="53"/>
  <c r="ON64" i="53"/>
  <c r="OL64" i="53"/>
  <c r="OJ64" i="53"/>
  <c r="OG64" i="53"/>
  <c r="MH64" i="53"/>
  <c r="MG64" i="53"/>
  <c r="MF64" i="53"/>
  <c r="ME64" i="53"/>
  <c r="MD64" i="53"/>
  <c r="MC64" i="53"/>
  <c r="MB64" i="53"/>
  <c r="LO64" i="53"/>
  <c r="LN64" i="53"/>
  <c r="LM64" i="53"/>
  <c r="LL64" i="53"/>
  <c r="LK64" i="53"/>
  <c r="LJ64" i="53"/>
  <c r="LI64" i="53"/>
  <c r="LH64" i="53"/>
  <c r="LG64" i="53"/>
  <c r="LF64" i="53"/>
  <c r="LE64" i="53"/>
  <c r="LD64" i="53"/>
  <c r="LC64" i="53"/>
  <c r="LB64" i="53"/>
  <c r="LA64" i="53"/>
  <c r="KZ64" i="53"/>
  <c r="KY64" i="53"/>
  <c r="KX64" i="53"/>
  <c r="KW64" i="53"/>
  <c r="KV64" i="53"/>
  <c r="KU64" i="53"/>
  <c r="KT64" i="53"/>
  <c r="KR64" i="53"/>
  <c r="KP64" i="53"/>
  <c r="KN64" i="53"/>
  <c r="SC63" i="53"/>
  <c r="SB63" i="53"/>
  <c r="SA63" i="53"/>
  <c r="RZ63" i="53"/>
  <c r="RY63" i="53"/>
  <c r="RX63" i="53"/>
  <c r="RW63" i="53"/>
  <c r="RV63" i="53"/>
  <c r="RT63" i="53"/>
  <c r="RS63" i="53"/>
  <c r="RR63" i="53"/>
  <c r="RQ63" i="53"/>
  <c r="RP63" i="53"/>
  <c r="RO63" i="53"/>
  <c r="RN63" i="53"/>
  <c r="RM63" i="53"/>
  <c r="RL63" i="53"/>
  <c r="RI63" i="53"/>
  <c r="RH63" i="53"/>
  <c r="RG63" i="53"/>
  <c r="RF63" i="53"/>
  <c r="RE63" i="53"/>
  <c r="RD63" i="53"/>
  <c r="RC63" i="53"/>
  <c r="RB63" i="53"/>
  <c r="RA63" i="53"/>
  <c r="QZ63" i="53"/>
  <c r="QY63" i="53"/>
  <c r="QX63" i="53"/>
  <c r="QW63" i="53"/>
  <c r="QV63" i="53"/>
  <c r="QU63" i="53"/>
  <c r="QT63" i="53"/>
  <c r="QS63" i="53"/>
  <c r="QR63" i="53"/>
  <c r="QQ63" i="53"/>
  <c r="QP63" i="53"/>
  <c r="QO63" i="53"/>
  <c r="QN63" i="53"/>
  <c r="QL63" i="53"/>
  <c r="QJ63" i="53"/>
  <c r="QH63" i="53"/>
  <c r="QG63" i="53"/>
  <c r="QF63" i="53"/>
  <c r="QE63" i="53"/>
  <c r="QD63" i="53"/>
  <c r="QC63" i="53"/>
  <c r="QB63" i="53"/>
  <c r="QA63" i="53"/>
  <c r="PZ63" i="53"/>
  <c r="PY63" i="53"/>
  <c r="PX63" i="53"/>
  <c r="PN63" i="53"/>
  <c r="PK63" i="53"/>
  <c r="PJ63" i="53"/>
  <c r="PI63" i="53"/>
  <c r="PH63" i="53"/>
  <c r="PG63" i="53"/>
  <c r="PF63" i="53"/>
  <c r="PE63" i="53"/>
  <c r="PD63" i="53"/>
  <c r="PC63" i="53"/>
  <c r="PB63" i="53"/>
  <c r="PA63" i="53"/>
  <c r="OZ63" i="53"/>
  <c r="OY63" i="53"/>
  <c r="OX63" i="53"/>
  <c r="OW63" i="53"/>
  <c r="OV63" i="53"/>
  <c r="OU63" i="53"/>
  <c r="OT63" i="53"/>
  <c r="OS63" i="53"/>
  <c r="OR63" i="53"/>
  <c r="OQ63" i="53"/>
  <c r="OP63" i="53"/>
  <c r="ON63" i="53"/>
  <c r="OL63" i="53"/>
  <c r="OJ63" i="53"/>
  <c r="OG63" i="53"/>
  <c r="MH63" i="53"/>
  <c r="MG63" i="53"/>
  <c r="MF63" i="53"/>
  <c r="ME63" i="53"/>
  <c r="MD63" i="53"/>
  <c r="MC63" i="53"/>
  <c r="MB63" i="53"/>
  <c r="LO63" i="53"/>
  <c r="LN63" i="53"/>
  <c r="LM63" i="53"/>
  <c r="LL63" i="53"/>
  <c r="LK63" i="53"/>
  <c r="LJ63" i="53"/>
  <c r="LI63" i="53"/>
  <c r="LH63" i="53"/>
  <c r="LG63" i="53"/>
  <c r="LF63" i="53"/>
  <c r="LE63" i="53"/>
  <c r="LD63" i="53"/>
  <c r="LC63" i="53"/>
  <c r="LB63" i="53"/>
  <c r="LA63" i="53"/>
  <c r="KZ63" i="53"/>
  <c r="KY63" i="53"/>
  <c r="KX63" i="53"/>
  <c r="KW63" i="53"/>
  <c r="KV63" i="53"/>
  <c r="KU63" i="53"/>
  <c r="KT63" i="53"/>
  <c r="KR63" i="53"/>
  <c r="KP63" i="53"/>
  <c r="KN63" i="53"/>
  <c r="SC62" i="53"/>
  <c r="SB62" i="53"/>
  <c r="SA62" i="53"/>
  <c r="RZ62" i="53"/>
  <c r="RY62" i="53"/>
  <c r="RX62" i="53"/>
  <c r="RW62" i="53"/>
  <c r="RV62" i="53"/>
  <c r="RT62" i="53"/>
  <c r="RS62" i="53"/>
  <c r="RR62" i="53"/>
  <c r="RQ62" i="53"/>
  <c r="RP62" i="53"/>
  <c r="RO62" i="53"/>
  <c r="RN62" i="53"/>
  <c r="RM62" i="53"/>
  <c r="RL62" i="53"/>
  <c r="RI62" i="53"/>
  <c r="RH62" i="53"/>
  <c r="RG62" i="53"/>
  <c r="RF62" i="53"/>
  <c r="RE62" i="53"/>
  <c r="RD62" i="53"/>
  <c r="RC62" i="53"/>
  <c r="RB62" i="53"/>
  <c r="RA62" i="53"/>
  <c r="QZ62" i="53"/>
  <c r="QY62" i="53"/>
  <c r="QX62" i="53"/>
  <c r="QW62" i="53"/>
  <c r="QV62" i="53"/>
  <c r="QU62" i="53"/>
  <c r="QT62" i="53"/>
  <c r="QS62" i="53"/>
  <c r="QR62" i="53"/>
  <c r="QQ62" i="53"/>
  <c r="QP62" i="53"/>
  <c r="QO62" i="53"/>
  <c r="QN62" i="53"/>
  <c r="QL62" i="53"/>
  <c r="QJ62" i="53"/>
  <c r="QH62" i="53"/>
  <c r="QG62" i="53"/>
  <c r="QF62" i="53"/>
  <c r="QE62" i="53"/>
  <c r="QD62" i="53"/>
  <c r="QC62" i="53"/>
  <c r="QB62" i="53"/>
  <c r="QA62" i="53"/>
  <c r="PZ62" i="53"/>
  <c r="PY62" i="53"/>
  <c r="PX62" i="53"/>
  <c r="PN62" i="53"/>
  <c r="PK62" i="53"/>
  <c r="PJ62" i="53"/>
  <c r="PI62" i="53"/>
  <c r="PH62" i="53"/>
  <c r="PG62" i="53"/>
  <c r="PF62" i="53"/>
  <c r="PE62" i="53"/>
  <c r="PD62" i="53"/>
  <c r="PC62" i="53"/>
  <c r="PB62" i="53"/>
  <c r="PA62" i="53"/>
  <c r="OZ62" i="53"/>
  <c r="OY62" i="53"/>
  <c r="OX62" i="53"/>
  <c r="OW62" i="53"/>
  <c r="OV62" i="53"/>
  <c r="OU62" i="53"/>
  <c r="OT62" i="53"/>
  <c r="OS62" i="53"/>
  <c r="OR62" i="53"/>
  <c r="OQ62" i="53"/>
  <c r="OP62" i="53"/>
  <c r="ON62" i="53"/>
  <c r="OL62" i="53"/>
  <c r="OJ62" i="53"/>
  <c r="OG62" i="53"/>
  <c r="MH62" i="53"/>
  <c r="MG62" i="53"/>
  <c r="MF62" i="53"/>
  <c r="ME62" i="53"/>
  <c r="MD62" i="53"/>
  <c r="MC62" i="53"/>
  <c r="MB62" i="53"/>
  <c r="LO62" i="53"/>
  <c r="LN62" i="53"/>
  <c r="LM62" i="53"/>
  <c r="LL62" i="53"/>
  <c r="LK62" i="53"/>
  <c r="LJ62" i="53"/>
  <c r="LI62" i="53"/>
  <c r="LH62" i="53"/>
  <c r="LG62" i="53"/>
  <c r="LF62" i="53"/>
  <c r="LE62" i="53"/>
  <c r="LD62" i="53"/>
  <c r="LC62" i="53"/>
  <c r="LB62" i="53"/>
  <c r="LA62" i="53"/>
  <c r="KZ62" i="53"/>
  <c r="KY62" i="53"/>
  <c r="KX62" i="53"/>
  <c r="KW62" i="53"/>
  <c r="KV62" i="53"/>
  <c r="KU62" i="53"/>
  <c r="KT62" i="53"/>
  <c r="KR62" i="53"/>
  <c r="KP62" i="53"/>
  <c r="KN62" i="53"/>
  <c r="SC61" i="53"/>
  <c r="SB61" i="53"/>
  <c r="SA61" i="53"/>
  <c r="RZ61" i="53"/>
  <c r="RY61" i="53"/>
  <c r="RX61" i="53"/>
  <c r="RW61" i="53"/>
  <c r="RV61" i="53"/>
  <c r="RT61" i="53"/>
  <c r="RS61" i="53"/>
  <c r="RR61" i="53"/>
  <c r="RQ61" i="53"/>
  <c r="RP61" i="53"/>
  <c r="RO61" i="53"/>
  <c r="RN61" i="53"/>
  <c r="RM61" i="53"/>
  <c r="RL61" i="53"/>
  <c r="RI61" i="53"/>
  <c r="RH61" i="53"/>
  <c r="RG61" i="53"/>
  <c r="RF61" i="53"/>
  <c r="RE61" i="53"/>
  <c r="RD61" i="53"/>
  <c r="RC61" i="53"/>
  <c r="RB61" i="53"/>
  <c r="RA61" i="53"/>
  <c r="QZ61" i="53"/>
  <c r="QY61" i="53"/>
  <c r="QX61" i="53"/>
  <c r="QW61" i="53"/>
  <c r="QV61" i="53"/>
  <c r="QU61" i="53"/>
  <c r="QT61" i="53"/>
  <c r="QS61" i="53"/>
  <c r="QR61" i="53"/>
  <c r="QQ61" i="53"/>
  <c r="QP61" i="53"/>
  <c r="QO61" i="53"/>
  <c r="QN61" i="53"/>
  <c r="QL61" i="53"/>
  <c r="QJ61" i="53"/>
  <c r="QH61" i="53"/>
  <c r="QG61" i="53"/>
  <c r="QF61" i="53"/>
  <c r="QE61" i="53"/>
  <c r="QD61" i="53"/>
  <c r="QC61" i="53"/>
  <c r="QB61" i="53"/>
  <c r="QA61" i="53"/>
  <c r="PZ61" i="53"/>
  <c r="PY61" i="53"/>
  <c r="PX61" i="53"/>
  <c r="PN61" i="53"/>
  <c r="PK61" i="53"/>
  <c r="PJ61" i="53"/>
  <c r="PI61" i="53"/>
  <c r="PH61" i="53"/>
  <c r="PG61" i="53"/>
  <c r="PF61" i="53"/>
  <c r="PE61" i="53"/>
  <c r="PD61" i="53"/>
  <c r="PC61" i="53"/>
  <c r="PB61" i="53"/>
  <c r="PA61" i="53"/>
  <c r="OZ61" i="53"/>
  <c r="OY61" i="53"/>
  <c r="OX61" i="53"/>
  <c r="OW61" i="53"/>
  <c r="OV61" i="53"/>
  <c r="OU61" i="53"/>
  <c r="OT61" i="53"/>
  <c r="OS61" i="53"/>
  <c r="OR61" i="53"/>
  <c r="OQ61" i="53"/>
  <c r="OP61" i="53"/>
  <c r="ON61" i="53"/>
  <c r="OL61" i="53"/>
  <c r="OJ61" i="53"/>
  <c r="OG61" i="53"/>
  <c r="MH61" i="53"/>
  <c r="MG61" i="53"/>
  <c r="MF61" i="53"/>
  <c r="ME61" i="53"/>
  <c r="MD61" i="53"/>
  <c r="MC61" i="53"/>
  <c r="MB61" i="53"/>
  <c r="LO61" i="53"/>
  <c r="LN61" i="53"/>
  <c r="LM61" i="53"/>
  <c r="LL61" i="53"/>
  <c r="LK61" i="53"/>
  <c r="LJ61" i="53"/>
  <c r="LI61" i="53"/>
  <c r="LH61" i="53"/>
  <c r="LG61" i="53"/>
  <c r="LF61" i="53"/>
  <c r="LE61" i="53"/>
  <c r="LD61" i="53"/>
  <c r="LC61" i="53"/>
  <c r="LB61" i="53"/>
  <c r="LA61" i="53"/>
  <c r="KZ61" i="53"/>
  <c r="KY61" i="53"/>
  <c r="KX61" i="53"/>
  <c r="KW61" i="53"/>
  <c r="KV61" i="53"/>
  <c r="KU61" i="53"/>
  <c r="KT61" i="53"/>
  <c r="KR61" i="53"/>
  <c r="KP61" i="53"/>
  <c r="KN61" i="53"/>
  <c r="SC60" i="53"/>
  <c r="SB60" i="53"/>
  <c r="SA60" i="53"/>
  <c r="RZ60" i="53"/>
  <c r="RY60" i="53"/>
  <c r="RX60" i="53"/>
  <c r="RW60" i="53"/>
  <c r="RV60" i="53"/>
  <c r="RT60" i="53"/>
  <c r="RS60" i="53"/>
  <c r="RR60" i="53"/>
  <c r="RQ60" i="53"/>
  <c r="RP60" i="53"/>
  <c r="RO60" i="53"/>
  <c r="RN60" i="53"/>
  <c r="RM60" i="53"/>
  <c r="RL60" i="53"/>
  <c r="RI60" i="53"/>
  <c r="RH60" i="53"/>
  <c r="RG60" i="53"/>
  <c r="RF60" i="53"/>
  <c r="RE60" i="53"/>
  <c r="RD60" i="53"/>
  <c r="RC60" i="53"/>
  <c r="RB60" i="53"/>
  <c r="RA60" i="53"/>
  <c r="QZ60" i="53"/>
  <c r="QY60" i="53"/>
  <c r="QX60" i="53"/>
  <c r="QW60" i="53"/>
  <c r="QV60" i="53"/>
  <c r="QU60" i="53"/>
  <c r="QT60" i="53"/>
  <c r="QS60" i="53"/>
  <c r="QR60" i="53"/>
  <c r="QQ60" i="53"/>
  <c r="QP60" i="53"/>
  <c r="QO60" i="53"/>
  <c r="QN60" i="53"/>
  <c r="QL60" i="53"/>
  <c r="QJ60" i="53"/>
  <c r="QH60" i="53"/>
  <c r="QG60" i="53"/>
  <c r="QF60" i="53"/>
  <c r="QE60" i="53"/>
  <c r="QD60" i="53"/>
  <c r="QC60" i="53"/>
  <c r="QB60" i="53"/>
  <c r="QA60" i="53"/>
  <c r="PZ60" i="53"/>
  <c r="PY60" i="53"/>
  <c r="PX60" i="53"/>
  <c r="PN60" i="53"/>
  <c r="PK60" i="53"/>
  <c r="PJ60" i="53"/>
  <c r="PI60" i="53"/>
  <c r="PH60" i="53"/>
  <c r="PG60" i="53"/>
  <c r="PF60" i="53"/>
  <c r="PE60" i="53"/>
  <c r="PD60" i="53"/>
  <c r="PC60" i="53"/>
  <c r="PB60" i="53"/>
  <c r="PA60" i="53"/>
  <c r="OZ60" i="53"/>
  <c r="OY60" i="53"/>
  <c r="OX60" i="53"/>
  <c r="OW60" i="53"/>
  <c r="OV60" i="53"/>
  <c r="OU60" i="53"/>
  <c r="OT60" i="53"/>
  <c r="OS60" i="53"/>
  <c r="OR60" i="53"/>
  <c r="OQ60" i="53"/>
  <c r="OP60" i="53"/>
  <c r="ON60" i="53"/>
  <c r="OL60" i="53"/>
  <c r="OJ60" i="53"/>
  <c r="OG60" i="53"/>
  <c r="MH60" i="53"/>
  <c r="MG60" i="53"/>
  <c r="MF60" i="53"/>
  <c r="ME60" i="53"/>
  <c r="MD60" i="53"/>
  <c r="MC60" i="53"/>
  <c r="MB60" i="53"/>
  <c r="LO60" i="53"/>
  <c r="LN60" i="53"/>
  <c r="LM60" i="53"/>
  <c r="LL60" i="53"/>
  <c r="LK60" i="53"/>
  <c r="LJ60" i="53"/>
  <c r="LI60" i="53"/>
  <c r="LH60" i="53"/>
  <c r="LG60" i="53"/>
  <c r="LF60" i="53"/>
  <c r="LE60" i="53"/>
  <c r="LD60" i="53"/>
  <c r="LC60" i="53"/>
  <c r="LB60" i="53"/>
  <c r="LA60" i="53"/>
  <c r="KZ60" i="53"/>
  <c r="KY60" i="53"/>
  <c r="KX60" i="53"/>
  <c r="KW60" i="53"/>
  <c r="KV60" i="53"/>
  <c r="KU60" i="53"/>
  <c r="KT60" i="53"/>
  <c r="KR60" i="53"/>
  <c r="KP60" i="53"/>
  <c r="KN60" i="53"/>
  <c r="SC59" i="53"/>
  <c r="SB59" i="53"/>
  <c r="SA59" i="53"/>
  <c r="RZ59" i="53"/>
  <c r="RY59" i="53"/>
  <c r="RX59" i="53"/>
  <c r="RW59" i="53"/>
  <c r="RV59" i="53"/>
  <c r="RT59" i="53"/>
  <c r="RS59" i="53"/>
  <c r="RR59" i="53"/>
  <c r="RQ59" i="53"/>
  <c r="RP59" i="53"/>
  <c r="RO59" i="53"/>
  <c r="RN59" i="53"/>
  <c r="RM59" i="53"/>
  <c r="RL59" i="53"/>
  <c r="RI59" i="53"/>
  <c r="RH59" i="53"/>
  <c r="RG59" i="53"/>
  <c r="RF59" i="53"/>
  <c r="RE59" i="53"/>
  <c r="RD59" i="53"/>
  <c r="RC59" i="53"/>
  <c r="RB59" i="53"/>
  <c r="RA59" i="53"/>
  <c r="QZ59" i="53"/>
  <c r="QY59" i="53"/>
  <c r="QX59" i="53"/>
  <c r="QW59" i="53"/>
  <c r="QV59" i="53"/>
  <c r="QU59" i="53"/>
  <c r="QT59" i="53"/>
  <c r="QS59" i="53"/>
  <c r="QR59" i="53"/>
  <c r="QQ59" i="53"/>
  <c r="QP59" i="53"/>
  <c r="QO59" i="53"/>
  <c r="QN59" i="53"/>
  <c r="QL59" i="53"/>
  <c r="QJ59" i="53"/>
  <c r="QH59" i="53"/>
  <c r="QG59" i="53"/>
  <c r="QF59" i="53"/>
  <c r="QE59" i="53"/>
  <c r="QD59" i="53"/>
  <c r="QC59" i="53"/>
  <c r="QB59" i="53"/>
  <c r="QA59" i="53"/>
  <c r="PZ59" i="53"/>
  <c r="PY59" i="53"/>
  <c r="PX59" i="53"/>
  <c r="PN59" i="53"/>
  <c r="PK59" i="53"/>
  <c r="PJ59" i="53"/>
  <c r="PI59" i="53"/>
  <c r="PH59" i="53"/>
  <c r="PG59" i="53"/>
  <c r="PF59" i="53"/>
  <c r="PE59" i="53"/>
  <c r="PD59" i="53"/>
  <c r="PC59" i="53"/>
  <c r="PB59" i="53"/>
  <c r="PA59" i="53"/>
  <c r="OZ59" i="53"/>
  <c r="OY59" i="53"/>
  <c r="OX59" i="53"/>
  <c r="OW59" i="53"/>
  <c r="OV59" i="53"/>
  <c r="OU59" i="53"/>
  <c r="OT59" i="53"/>
  <c r="OS59" i="53"/>
  <c r="OR59" i="53"/>
  <c r="OQ59" i="53"/>
  <c r="OP59" i="53"/>
  <c r="ON59" i="53"/>
  <c r="OL59" i="53"/>
  <c r="OJ59" i="53"/>
  <c r="OG59" i="53"/>
  <c r="MH59" i="53"/>
  <c r="MG59" i="53"/>
  <c r="MF59" i="53"/>
  <c r="ME59" i="53"/>
  <c r="MD59" i="53"/>
  <c r="MC59" i="53"/>
  <c r="MB59" i="53"/>
  <c r="LO59" i="53"/>
  <c r="LN59" i="53"/>
  <c r="LM59" i="53"/>
  <c r="LL59" i="53"/>
  <c r="LK59" i="53"/>
  <c r="LJ59" i="53"/>
  <c r="LI59" i="53"/>
  <c r="LH59" i="53"/>
  <c r="LG59" i="53"/>
  <c r="LF59" i="53"/>
  <c r="LE59" i="53"/>
  <c r="LD59" i="53"/>
  <c r="LC59" i="53"/>
  <c r="LB59" i="53"/>
  <c r="LA59" i="53"/>
  <c r="KZ59" i="53"/>
  <c r="KY59" i="53"/>
  <c r="KX59" i="53"/>
  <c r="KW59" i="53"/>
  <c r="KV59" i="53"/>
  <c r="KU59" i="53"/>
  <c r="KT59" i="53"/>
  <c r="KR59" i="53"/>
  <c r="KP59" i="53"/>
  <c r="KN59" i="53"/>
  <c r="SC58" i="53"/>
  <c r="SB58" i="53"/>
  <c r="SA58" i="53"/>
  <c r="RZ58" i="53"/>
  <c r="RY58" i="53"/>
  <c r="RX58" i="53"/>
  <c r="RW58" i="53"/>
  <c r="RV58" i="53"/>
  <c r="RT58" i="53"/>
  <c r="RS58" i="53"/>
  <c r="RR58" i="53"/>
  <c r="RQ58" i="53"/>
  <c r="RP58" i="53"/>
  <c r="RO58" i="53"/>
  <c r="RN58" i="53"/>
  <c r="RM58" i="53"/>
  <c r="RL58" i="53"/>
  <c r="RI58" i="53"/>
  <c r="RH58" i="53"/>
  <c r="RG58" i="53"/>
  <c r="RF58" i="53"/>
  <c r="RE58" i="53"/>
  <c r="RD58" i="53"/>
  <c r="RC58" i="53"/>
  <c r="RB58" i="53"/>
  <c r="RA58" i="53"/>
  <c r="QZ58" i="53"/>
  <c r="QY58" i="53"/>
  <c r="QX58" i="53"/>
  <c r="QW58" i="53"/>
  <c r="QV58" i="53"/>
  <c r="QU58" i="53"/>
  <c r="QT58" i="53"/>
  <c r="QS58" i="53"/>
  <c r="QR58" i="53"/>
  <c r="QQ58" i="53"/>
  <c r="QP58" i="53"/>
  <c r="QO58" i="53"/>
  <c r="QN58" i="53"/>
  <c r="QL58" i="53"/>
  <c r="QJ58" i="53"/>
  <c r="QH58" i="53"/>
  <c r="QG58" i="53"/>
  <c r="QF58" i="53"/>
  <c r="QE58" i="53"/>
  <c r="QD58" i="53"/>
  <c r="QC58" i="53"/>
  <c r="QB58" i="53"/>
  <c r="QA58" i="53"/>
  <c r="PZ58" i="53"/>
  <c r="PY58" i="53"/>
  <c r="PX58" i="53"/>
  <c r="PN58" i="53"/>
  <c r="PK58" i="53"/>
  <c r="PJ58" i="53"/>
  <c r="PI58" i="53"/>
  <c r="PH58" i="53"/>
  <c r="PG58" i="53"/>
  <c r="PF58" i="53"/>
  <c r="PE58" i="53"/>
  <c r="PD58" i="53"/>
  <c r="PC58" i="53"/>
  <c r="PB58" i="53"/>
  <c r="PA58" i="53"/>
  <c r="OZ58" i="53"/>
  <c r="OY58" i="53"/>
  <c r="OX58" i="53"/>
  <c r="OW58" i="53"/>
  <c r="OV58" i="53"/>
  <c r="OU58" i="53"/>
  <c r="OT58" i="53"/>
  <c r="OS58" i="53"/>
  <c r="OR58" i="53"/>
  <c r="OQ58" i="53"/>
  <c r="OP58" i="53"/>
  <c r="ON58" i="53"/>
  <c r="OL58" i="53"/>
  <c r="OJ58" i="53"/>
  <c r="OG58" i="53"/>
  <c r="MH58" i="53"/>
  <c r="MG58" i="53"/>
  <c r="MF58" i="53"/>
  <c r="ME58" i="53"/>
  <c r="MD58" i="53"/>
  <c r="MC58" i="53"/>
  <c r="MB58" i="53"/>
  <c r="LO58" i="53"/>
  <c r="LN58" i="53"/>
  <c r="LM58" i="53"/>
  <c r="LL58" i="53"/>
  <c r="LK58" i="53"/>
  <c r="LJ58" i="53"/>
  <c r="LI58" i="53"/>
  <c r="LH58" i="53"/>
  <c r="LG58" i="53"/>
  <c r="LF58" i="53"/>
  <c r="LE58" i="53"/>
  <c r="LD58" i="53"/>
  <c r="LC58" i="53"/>
  <c r="LB58" i="53"/>
  <c r="LA58" i="53"/>
  <c r="KZ58" i="53"/>
  <c r="KY58" i="53"/>
  <c r="KX58" i="53"/>
  <c r="KW58" i="53"/>
  <c r="KV58" i="53"/>
  <c r="KU58" i="53"/>
  <c r="KT58" i="53"/>
  <c r="KR58" i="53"/>
  <c r="KP58" i="53"/>
  <c r="KN58" i="53"/>
  <c r="SC57" i="53"/>
  <c r="SB57" i="53"/>
  <c r="SA57" i="53"/>
  <c r="RZ57" i="53"/>
  <c r="RY57" i="53"/>
  <c r="RX57" i="53"/>
  <c r="RW57" i="53"/>
  <c r="RV57" i="53"/>
  <c r="RT57" i="53"/>
  <c r="RS57" i="53"/>
  <c r="RR57" i="53"/>
  <c r="RQ57" i="53"/>
  <c r="RP57" i="53"/>
  <c r="RO57" i="53"/>
  <c r="RN57" i="53"/>
  <c r="RM57" i="53"/>
  <c r="RL57" i="53"/>
  <c r="RI57" i="53"/>
  <c r="RH57" i="53"/>
  <c r="RG57" i="53"/>
  <c r="RF57" i="53"/>
  <c r="RE57" i="53"/>
  <c r="RD57" i="53"/>
  <c r="RC57" i="53"/>
  <c r="RB57" i="53"/>
  <c r="RA57" i="53"/>
  <c r="QZ57" i="53"/>
  <c r="QY57" i="53"/>
  <c r="QX57" i="53"/>
  <c r="QW57" i="53"/>
  <c r="QV57" i="53"/>
  <c r="QU57" i="53"/>
  <c r="QT57" i="53"/>
  <c r="QS57" i="53"/>
  <c r="QR57" i="53"/>
  <c r="QQ57" i="53"/>
  <c r="QP57" i="53"/>
  <c r="QO57" i="53"/>
  <c r="QN57" i="53"/>
  <c r="QL57" i="53"/>
  <c r="QJ57" i="53"/>
  <c r="QH57" i="53"/>
  <c r="QG57" i="53"/>
  <c r="QF57" i="53"/>
  <c r="QE57" i="53"/>
  <c r="QD57" i="53"/>
  <c r="QC57" i="53"/>
  <c r="QB57" i="53"/>
  <c r="QA57" i="53"/>
  <c r="PZ57" i="53"/>
  <c r="PY57" i="53"/>
  <c r="PX57" i="53"/>
  <c r="PN57" i="53"/>
  <c r="PK57" i="53"/>
  <c r="PJ57" i="53"/>
  <c r="PI57" i="53"/>
  <c r="PH57" i="53"/>
  <c r="PG57" i="53"/>
  <c r="PF57" i="53"/>
  <c r="PE57" i="53"/>
  <c r="PD57" i="53"/>
  <c r="PC57" i="53"/>
  <c r="PB57" i="53"/>
  <c r="PA57" i="53"/>
  <c r="OZ57" i="53"/>
  <c r="OY57" i="53"/>
  <c r="OX57" i="53"/>
  <c r="OW57" i="53"/>
  <c r="OV57" i="53"/>
  <c r="OU57" i="53"/>
  <c r="OT57" i="53"/>
  <c r="OS57" i="53"/>
  <c r="OR57" i="53"/>
  <c r="OQ57" i="53"/>
  <c r="OP57" i="53"/>
  <c r="ON57" i="53"/>
  <c r="OL57" i="53"/>
  <c r="OJ57" i="53"/>
  <c r="OG57" i="53"/>
  <c r="MH57" i="53"/>
  <c r="MG57" i="53"/>
  <c r="MF57" i="53"/>
  <c r="ME57" i="53"/>
  <c r="MD57" i="53"/>
  <c r="MC57" i="53"/>
  <c r="MB57" i="53"/>
  <c r="LO57" i="53"/>
  <c r="LN57" i="53"/>
  <c r="LM57" i="53"/>
  <c r="LL57" i="53"/>
  <c r="LK57" i="53"/>
  <c r="LJ57" i="53"/>
  <c r="LI57" i="53"/>
  <c r="LH57" i="53"/>
  <c r="LG57" i="53"/>
  <c r="LF57" i="53"/>
  <c r="LE57" i="53"/>
  <c r="LD57" i="53"/>
  <c r="LC57" i="53"/>
  <c r="LB57" i="53"/>
  <c r="LA57" i="53"/>
  <c r="KZ57" i="53"/>
  <c r="KY57" i="53"/>
  <c r="KX57" i="53"/>
  <c r="KW57" i="53"/>
  <c r="KV57" i="53"/>
  <c r="KU57" i="53"/>
  <c r="KT57" i="53"/>
  <c r="KR57" i="53"/>
  <c r="KP57" i="53"/>
  <c r="KN57" i="53"/>
  <c r="SC56" i="53"/>
  <c r="SB56" i="53"/>
  <c r="SA56" i="53"/>
  <c r="RZ56" i="53"/>
  <c r="RY56" i="53"/>
  <c r="RX56" i="53"/>
  <c r="RW56" i="53"/>
  <c r="RV56" i="53"/>
  <c r="RT56" i="53"/>
  <c r="RS56" i="53"/>
  <c r="RR56" i="53"/>
  <c r="RQ56" i="53"/>
  <c r="RP56" i="53"/>
  <c r="RO56" i="53"/>
  <c r="RN56" i="53"/>
  <c r="RM56" i="53"/>
  <c r="RL56" i="53"/>
  <c r="RI56" i="53"/>
  <c r="RH56" i="53"/>
  <c r="RG56" i="53"/>
  <c r="RF56" i="53"/>
  <c r="RE56" i="53"/>
  <c r="RD56" i="53"/>
  <c r="RC56" i="53"/>
  <c r="RB56" i="53"/>
  <c r="RA56" i="53"/>
  <c r="QZ56" i="53"/>
  <c r="QY56" i="53"/>
  <c r="QX56" i="53"/>
  <c r="QW56" i="53"/>
  <c r="QV56" i="53"/>
  <c r="QU56" i="53"/>
  <c r="QT56" i="53"/>
  <c r="QS56" i="53"/>
  <c r="QR56" i="53"/>
  <c r="QQ56" i="53"/>
  <c r="QP56" i="53"/>
  <c r="QO56" i="53"/>
  <c r="QN56" i="53"/>
  <c r="QL56" i="53"/>
  <c r="QJ56" i="53"/>
  <c r="QH56" i="53"/>
  <c r="QG56" i="53"/>
  <c r="QF56" i="53"/>
  <c r="QE56" i="53"/>
  <c r="QD56" i="53"/>
  <c r="QC56" i="53"/>
  <c r="QB56" i="53"/>
  <c r="QA56" i="53"/>
  <c r="PZ56" i="53"/>
  <c r="PY56" i="53"/>
  <c r="PX56" i="53"/>
  <c r="PN56" i="53"/>
  <c r="PK56" i="53"/>
  <c r="PJ56" i="53"/>
  <c r="PI56" i="53"/>
  <c r="PH56" i="53"/>
  <c r="PG56" i="53"/>
  <c r="PF56" i="53"/>
  <c r="PE56" i="53"/>
  <c r="PD56" i="53"/>
  <c r="PC56" i="53"/>
  <c r="PB56" i="53"/>
  <c r="PA56" i="53"/>
  <c r="OZ56" i="53"/>
  <c r="OY56" i="53"/>
  <c r="OX56" i="53"/>
  <c r="OW56" i="53"/>
  <c r="OV56" i="53"/>
  <c r="OU56" i="53"/>
  <c r="OT56" i="53"/>
  <c r="OS56" i="53"/>
  <c r="OR56" i="53"/>
  <c r="OQ56" i="53"/>
  <c r="OP56" i="53"/>
  <c r="ON56" i="53"/>
  <c r="OL56" i="53"/>
  <c r="OJ56" i="53"/>
  <c r="OG56" i="53"/>
  <c r="MH56" i="53"/>
  <c r="MG56" i="53"/>
  <c r="MF56" i="53"/>
  <c r="ME56" i="53"/>
  <c r="MD56" i="53"/>
  <c r="MC56" i="53"/>
  <c r="MB56" i="53"/>
  <c r="LO56" i="53"/>
  <c r="LN56" i="53"/>
  <c r="LM56" i="53"/>
  <c r="LL56" i="53"/>
  <c r="LK56" i="53"/>
  <c r="LJ56" i="53"/>
  <c r="LI56" i="53"/>
  <c r="LH56" i="53"/>
  <c r="LG56" i="53"/>
  <c r="LF56" i="53"/>
  <c r="LE56" i="53"/>
  <c r="LD56" i="53"/>
  <c r="LC56" i="53"/>
  <c r="LB56" i="53"/>
  <c r="LA56" i="53"/>
  <c r="KZ56" i="53"/>
  <c r="KY56" i="53"/>
  <c r="KX56" i="53"/>
  <c r="KW56" i="53"/>
  <c r="KV56" i="53"/>
  <c r="KU56" i="53"/>
  <c r="KT56" i="53"/>
  <c r="KR56" i="53"/>
  <c r="KP56" i="53"/>
  <c r="KN56" i="53"/>
  <c r="SC55" i="53"/>
  <c r="SB55" i="53"/>
  <c r="SA55" i="53"/>
  <c r="RZ55" i="53"/>
  <c r="RY55" i="53"/>
  <c r="RX55" i="53"/>
  <c r="RW55" i="53"/>
  <c r="RV55" i="53"/>
  <c r="RT55" i="53"/>
  <c r="RS55" i="53"/>
  <c r="RR55" i="53"/>
  <c r="RQ55" i="53"/>
  <c r="RP55" i="53"/>
  <c r="RO55" i="53"/>
  <c r="RN55" i="53"/>
  <c r="RM55" i="53"/>
  <c r="RL55" i="53"/>
  <c r="RI55" i="53"/>
  <c r="RH55" i="53"/>
  <c r="RG55" i="53"/>
  <c r="RF55" i="53"/>
  <c r="RE55" i="53"/>
  <c r="RD55" i="53"/>
  <c r="RC55" i="53"/>
  <c r="RB55" i="53"/>
  <c r="RA55" i="53"/>
  <c r="QZ55" i="53"/>
  <c r="QY55" i="53"/>
  <c r="QX55" i="53"/>
  <c r="QW55" i="53"/>
  <c r="QV55" i="53"/>
  <c r="QU55" i="53"/>
  <c r="QT55" i="53"/>
  <c r="QS55" i="53"/>
  <c r="QR55" i="53"/>
  <c r="QQ55" i="53"/>
  <c r="QP55" i="53"/>
  <c r="QO55" i="53"/>
  <c r="QN55" i="53"/>
  <c r="QL55" i="53"/>
  <c r="QJ55" i="53"/>
  <c r="QH55" i="53"/>
  <c r="QG55" i="53"/>
  <c r="QF55" i="53"/>
  <c r="QE55" i="53"/>
  <c r="QD55" i="53"/>
  <c r="QC55" i="53"/>
  <c r="QB55" i="53"/>
  <c r="QA55" i="53"/>
  <c r="PZ55" i="53"/>
  <c r="PY55" i="53"/>
  <c r="PX55" i="53"/>
  <c r="PN55" i="53"/>
  <c r="PK55" i="53"/>
  <c r="PJ55" i="53"/>
  <c r="PI55" i="53"/>
  <c r="PH55" i="53"/>
  <c r="PG55" i="53"/>
  <c r="PF55" i="53"/>
  <c r="PE55" i="53"/>
  <c r="PD55" i="53"/>
  <c r="PC55" i="53"/>
  <c r="PB55" i="53"/>
  <c r="PA55" i="53"/>
  <c r="OZ55" i="53"/>
  <c r="OY55" i="53"/>
  <c r="OX55" i="53"/>
  <c r="OW55" i="53"/>
  <c r="OV55" i="53"/>
  <c r="OU55" i="53"/>
  <c r="OT55" i="53"/>
  <c r="OS55" i="53"/>
  <c r="OR55" i="53"/>
  <c r="OQ55" i="53"/>
  <c r="OP55" i="53"/>
  <c r="ON55" i="53"/>
  <c r="OL55" i="53"/>
  <c r="OJ55" i="53"/>
  <c r="OG55" i="53"/>
  <c r="MH55" i="53"/>
  <c r="MG55" i="53"/>
  <c r="MF55" i="53"/>
  <c r="ME55" i="53"/>
  <c r="MD55" i="53"/>
  <c r="MC55" i="53"/>
  <c r="MB55" i="53"/>
  <c r="LO55" i="53"/>
  <c r="LN55" i="53"/>
  <c r="LM55" i="53"/>
  <c r="LL55" i="53"/>
  <c r="LK55" i="53"/>
  <c r="LJ55" i="53"/>
  <c r="LI55" i="53"/>
  <c r="LH55" i="53"/>
  <c r="LG55" i="53"/>
  <c r="LF55" i="53"/>
  <c r="LE55" i="53"/>
  <c r="LD55" i="53"/>
  <c r="LC55" i="53"/>
  <c r="LB55" i="53"/>
  <c r="LA55" i="53"/>
  <c r="KZ55" i="53"/>
  <c r="KY55" i="53"/>
  <c r="KX55" i="53"/>
  <c r="KW55" i="53"/>
  <c r="KV55" i="53"/>
  <c r="KU55" i="53"/>
  <c r="KT55" i="53"/>
  <c r="KR55" i="53"/>
  <c r="KP55" i="53"/>
  <c r="KN55" i="53"/>
  <c r="SC54" i="53"/>
  <c r="SB54" i="53"/>
  <c r="SA54" i="53"/>
  <c r="RZ54" i="53"/>
  <c r="RY54" i="53"/>
  <c r="RX54" i="53"/>
  <c r="RW54" i="53"/>
  <c r="RV54" i="53"/>
  <c r="RT54" i="53"/>
  <c r="RS54" i="53"/>
  <c r="RR54" i="53"/>
  <c r="RQ54" i="53"/>
  <c r="RP54" i="53"/>
  <c r="RO54" i="53"/>
  <c r="RN54" i="53"/>
  <c r="RM54" i="53"/>
  <c r="RL54" i="53"/>
  <c r="RI54" i="53"/>
  <c r="RH54" i="53"/>
  <c r="RG54" i="53"/>
  <c r="RF54" i="53"/>
  <c r="RE54" i="53"/>
  <c r="RD54" i="53"/>
  <c r="RC54" i="53"/>
  <c r="RB54" i="53"/>
  <c r="RA54" i="53"/>
  <c r="QZ54" i="53"/>
  <c r="QY54" i="53"/>
  <c r="QX54" i="53"/>
  <c r="QW54" i="53"/>
  <c r="QV54" i="53"/>
  <c r="QU54" i="53"/>
  <c r="QT54" i="53"/>
  <c r="QS54" i="53"/>
  <c r="QR54" i="53"/>
  <c r="QQ54" i="53"/>
  <c r="QP54" i="53"/>
  <c r="QO54" i="53"/>
  <c r="QN54" i="53"/>
  <c r="QL54" i="53"/>
  <c r="QJ54" i="53"/>
  <c r="QH54" i="53"/>
  <c r="QG54" i="53"/>
  <c r="QF54" i="53"/>
  <c r="QE54" i="53"/>
  <c r="QD54" i="53"/>
  <c r="QC54" i="53"/>
  <c r="QB54" i="53"/>
  <c r="QA54" i="53"/>
  <c r="PZ54" i="53"/>
  <c r="PY54" i="53"/>
  <c r="PX54" i="53"/>
  <c r="PN54" i="53"/>
  <c r="PK54" i="53"/>
  <c r="PJ54" i="53"/>
  <c r="PI54" i="53"/>
  <c r="PH54" i="53"/>
  <c r="PG54" i="53"/>
  <c r="PF54" i="53"/>
  <c r="PE54" i="53"/>
  <c r="PD54" i="53"/>
  <c r="PC54" i="53"/>
  <c r="PB54" i="53"/>
  <c r="PA54" i="53"/>
  <c r="OZ54" i="53"/>
  <c r="OY54" i="53"/>
  <c r="OX54" i="53"/>
  <c r="OW54" i="53"/>
  <c r="OV54" i="53"/>
  <c r="OU54" i="53"/>
  <c r="OT54" i="53"/>
  <c r="OS54" i="53"/>
  <c r="OR54" i="53"/>
  <c r="OQ54" i="53"/>
  <c r="OP54" i="53"/>
  <c r="ON54" i="53"/>
  <c r="OL54" i="53"/>
  <c r="OJ54" i="53"/>
  <c r="OG54" i="53"/>
  <c r="MH54" i="53"/>
  <c r="MG54" i="53"/>
  <c r="MF54" i="53"/>
  <c r="ME54" i="53"/>
  <c r="MD54" i="53"/>
  <c r="MC54" i="53"/>
  <c r="MB54" i="53"/>
  <c r="LO54" i="53"/>
  <c r="LN54" i="53"/>
  <c r="LM54" i="53"/>
  <c r="LL54" i="53"/>
  <c r="LK54" i="53"/>
  <c r="LJ54" i="53"/>
  <c r="LI54" i="53"/>
  <c r="LH54" i="53"/>
  <c r="LG54" i="53"/>
  <c r="LF54" i="53"/>
  <c r="LE54" i="53"/>
  <c r="LD54" i="53"/>
  <c r="LC54" i="53"/>
  <c r="LB54" i="53"/>
  <c r="LA54" i="53"/>
  <c r="KZ54" i="53"/>
  <c r="KY54" i="53"/>
  <c r="KX54" i="53"/>
  <c r="KW54" i="53"/>
  <c r="KV54" i="53"/>
  <c r="KU54" i="53"/>
  <c r="KT54" i="53"/>
  <c r="KR54" i="53"/>
  <c r="KP54" i="53"/>
  <c r="KN54" i="53"/>
  <c r="SC53" i="53"/>
  <c r="SB53" i="53"/>
  <c r="SA53" i="53"/>
  <c r="RZ53" i="53"/>
  <c r="RY53" i="53"/>
  <c r="RX53" i="53"/>
  <c r="RW53" i="53"/>
  <c r="RV53" i="53"/>
  <c r="RT53" i="53"/>
  <c r="RS53" i="53"/>
  <c r="RR53" i="53"/>
  <c r="RQ53" i="53"/>
  <c r="RP53" i="53"/>
  <c r="RO53" i="53"/>
  <c r="RN53" i="53"/>
  <c r="RM53" i="53"/>
  <c r="RL53" i="53"/>
  <c r="RI53" i="53"/>
  <c r="RH53" i="53"/>
  <c r="RG53" i="53"/>
  <c r="RF53" i="53"/>
  <c r="RE53" i="53"/>
  <c r="RD53" i="53"/>
  <c r="RC53" i="53"/>
  <c r="RB53" i="53"/>
  <c r="RA53" i="53"/>
  <c r="QZ53" i="53"/>
  <c r="QY53" i="53"/>
  <c r="QX53" i="53"/>
  <c r="QW53" i="53"/>
  <c r="QV53" i="53"/>
  <c r="QU53" i="53"/>
  <c r="QT53" i="53"/>
  <c r="QS53" i="53"/>
  <c r="QR53" i="53"/>
  <c r="QQ53" i="53"/>
  <c r="QP53" i="53"/>
  <c r="QO53" i="53"/>
  <c r="QN53" i="53"/>
  <c r="QL53" i="53"/>
  <c r="QJ53" i="53"/>
  <c r="QH53" i="53"/>
  <c r="QG53" i="53"/>
  <c r="QF53" i="53"/>
  <c r="QE53" i="53"/>
  <c r="QD53" i="53"/>
  <c r="QC53" i="53"/>
  <c r="QB53" i="53"/>
  <c r="QA53" i="53"/>
  <c r="PZ53" i="53"/>
  <c r="PY53" i="53"/>
  <c r="PX53" i="53"/>
  <c r="PN53" i="53"/>
  <c r="PK53" i="53"/>
  <c r="PJ53" i="53"/>
  <c r="PI53" i="53"/>
  <c r="PH53" i="53"/>
  <c r="PG53" i="53"/>
  <c r="PF53" i="53"/>
  <c r="PE53" i="53"/>
  <c r="PD53" i="53"/>
  <c r="PC53" i="53"/>
  <c r="PB53" i="53"/>
  <c r="PA53" i="53"/>
  <c r="OZ53" i="53"/>
  <c r="OY53" i="53"/>
  <c r="OX53" i="53"/>
  <c r="OW53" i="53"/>
  <c r="OV53" i="53"/>
  <c r="OU53" i="53"/>
  <c r="OT53" i="53"/>
  <c r="OS53" i="53"/>
  <c r="OR53" i="53"/>
  <c r="OQ53" i="53"/>
  <c r="OP53" i="53"/>
  <c r="ON53" i="53"/>
  <c r="OL53" i="53"/>
  <c r="OJ53" i="53"/>
  <c r="OG53" i="53"/>
  <c r="MH53" i="53"/>
  <c r="MG53" i="53"/>
  <c r="MF53" i="53"/>
  <c r="ME53" i="53"/>
  <c r="MD53" i="53"/>
  <c r="MC53" i="53"/>
  <c r="MB53" i="53"/>
  <c r="LO53" i="53"/>
  <c r="LN53" i="53"/>
  <c r="LM53" i="53"/>
  <c r="LL53" i="53"/>
  <c r="LK53" i="53"/>
  <c r="LJ53" i="53"/>
  <c r="LI53" i="53"/>
  <c r="LH53" i="53"/>
  <c r="LG53" i="53"/>
  <c r="LF53" i="53"/>
  <c r="LE53" i="53"/>
  <c r="LD53" i="53"/>
  <c r="LC53" i="53"/>
  <c r="LB53" i="53"/>
  <c r="LA53" i="53"/>
  <c r="KZ53" i="53"/>
  <c r="KY53" i="53"/>
  <c r="KX53" i="53"/>
  <c r="KW53" i="53"/>
  <c r="KV53" i="53"/>
  <c r="KU53" i="53"/>
  <c r="KT53" i="53"/>
  <c r="KR53" i="53"/>
  <c r="KP53" i="53"/>
  <c r="KN53" i="53"/>
  <c r="SC52" i="53"/>
  <c r="SB52" i="53"/>
  <c r="SA52" i="53"/>
  <c r="RZ52" i="53"/>
  <c r="RY52" i="53"/>
  <c r="RX52" i="53"/>
  <c r="RW52" i="53"/>
  <c r="RV52" i="53"/>
  <c r="RT52" i="53"/>
  <c r="RS52" i="53"/>
  <c r="RR52" i="53"/>
  <c r="RQ52" i="53"/>
  <c r="RP52" i="53"/>
  <c r="RO52" i="53"/>
  <c r="RN52" i="53"/>
  <c r="RM52" i="53"/>
  <c r="RL52" i="53"/>
  <c r="RI52" i="53"/>
  <c r="RH52" i="53"/>
  <c r="RG52" i="53"/>
  <c r="RF52" i="53"/>
  <c r="RE52" i="53"/>
  <c r="RD52" i="53"/>
  <c r="RC52" i="53"/>
  <c r="RB52" i="53"/>
  <c r="RA52" i="53"/>
  <c r="QZ52" i="53"/>
  <c r="QY52" i="53"/>
  <c r="QX52" i="53"/>
  <c r="QW52" i="53"/>
  <c r="QV52" i="53"/>
  <c r="QU52" i="53"/>
  <c r="QT52" i="53"/>
  <c r="QS52" i="53"/>
  <c r="QR52" i="53"/>
  <c r="QQ52" i="53"/>
  <c r="QP52" i="53"/>
  <c r="QO52" i="53"/>
  <c r="QN52" i="53"/>
  <c r="QL52" i="53"/>
  <c r="QJ52" i="53"/>
  <c r="QH52" i="53"/>
  <c r="QG52" i="53"/>
  <c r="QF52" i="53"/>
  <c r="QE52" i="53"/>
  <c r="QD52" i="53"/>
  <c r="QC52" i="53"/>
  <c r="QB52" i="53"/>
  <c r="QA52" i="53"/>
  <c r="PZ52" i="53"/>
  <c r="PY52" i="53"/>
  <c r="PX52" i="53"/>
  <c r="PN52" i="53"/>
  <c r="PK52" i="53"/>
  <c r="PJ52" i="53"/>
  <c r="PI52" i="53"/>
  <c r="PH52" i="53"/>
  <c r="PG52" i="53"/>
  <c r="PF52" i="53"/>
  <c r="PE52" i="53"/>
  <c r="PD52" i="53"/>
  <c r="PC52" i="53"/>
  <c r="PB52" i="53"/>
  <c r="PA52" i="53"/>
  <c r="OZ52" i="53"/>
  <c r="OY52" i="53"/>
  <c r="OX52" i="53"/>
  <c r="OW52" i="53"/>
  <c r="OV52" i="53"/>
  <c r="OU52" i="53"/>
  <c r="OT52" i="53"/>
  <c r="OS52" i="53"/>
  <c r="OR52" i="53"/>
  <c r="OQ52" i="53"/>
  <c r="OP52" i="53"/>
  <c r="ON52" i="53"/>
  <c r="OL52" i="53"/>
  <c r="OJ52" i="53"/>
  <c r="OG52" i="53"/>
  <c r="MH52" i="53"/>
  <c r="MG52" i="53"/>
  <c r="MF52" i="53"/>
  <c r="ME52" i="53"/>
  <c r="MD52" i="53"/>
  <c r="MC52" i="53"/>
  <c r="MB52" i="53"/>
  <c r="LO52" i="53"/>
  <c r="LN52" i="53"/>
  <c r="LM52" i="53"/>
  <c r="LL52" i="53"/>
  <c r="LK52" i="53"/>
  <c r="LJ52" i="53"/>
  <c r="LI52" i="53"/>
  <c r="LH52" i="53"/>
  <c r="LG52" i="53"/>
  <c r="LF52" i="53"/>
  <c r="LE52" i="53"/>
  <c r="LD52" i="53"/>
  <c r="LC52" i="53"/>
  <c r="LB52" i="53"/>
  <c r="LA52" i="53"/>
  <c r="KZ52" i="53"/>
  <c r="KY52" i="53"/>
  <c r="KX52" i="53"/>
  <c r="KW52" i="53"/>
  <c r="KV52" i="53"/>
  <c r="KU52" i="53"/>
  <c r="KT52" i="53"/>
  <c r="KR52" i="53"/>
  <c r="KP52" i="53"/>
  <c r="KN52" i="53"/>
  <c r="SC51" i="53"/>
  <c r="SB51" i="53"/>
  <c r="SA51" i="53"/>
  <c r="RZ51" i="53"/>
  <c r="RY51" i="53"/>
  <c r="RX51" i="53"/>
  <c r="RW51" i="53"/>
  <c r="RV51" i="53"/>
  <c r="RT51" i="53"/>
  <c r="RS51" i="53"/>
  <c r="RR51" i="53"/>
  <c r="RQ51" i="53"/>
  <c r="RP51" i="53"/>
  <c r="RO51" i="53"/>
  <c r="RN51" i="53"/>
  <c r="RM51" i="53"/>
  <c r="RL51" i="53"/>
  <c r="RI51" i="53"/>
  <c r="RH51" i="53"/>
  <c r="RG51" i="53"/>
  <c r="RF51" i="53"/>
  <c r="RE51" i="53"/>
  <c r="RD51" i="53"/>
  <c r="RC51" i="53"/>
  <c r="RB51" i="53"/>
  <c r="RA51" i="53"/>
  <c r="QZ51" i="53"/>
  <c r="QY51" i="53"/>
  <c r="QX51" i="53"/>
  <c r="QW51" i="53"/>
  <c r="QV51" i="53"/>
  <c r="QU51" i="53"/>
  <c r="QT51" i="53"/>
  <c r="QS51" i="53"/>
  <c r="QR51" i="53"/>
  <c r="QQ51" i="53"/>
  <c r="QP51" i="53"/>
  <c r="QO51" i="53"/>
  <c r="QN51" i="53"/>
  <c r="QL51" i="53"/>
  <c r="QJ51" i="53"/>
  <c r="QH51" i="53"/>
  <c r="QG51" i="53"/>
  <c r="QF51" i="53"/>
  <c r="QE51" i="53"/>
  <c r="QD51" i="53"/>
  <c r="QC51" i="53"/>
  <c r="QB51" i="53"/>
  <c r="QA51" i="53"/>
  <c r="PZ51" i="53"/>
  <c r="PY51" i="53"/>
  <c r="PX51" i="53"/>
  <c r="PN51" i="53"/>
  <c r="PK51" i="53"/>
  <c r="PJ51" i="53"/>
  <c r="PI51" i="53"/>
  <c r="PH51" i="53"/>
  <c r="PG51" i="53"/>
  <c r="PF51" i="53"/>
  <c r="PE51" i="53"/>
  <c r="PD51" i="53"/>
  <c r="PC51" i="53"/>
  <c r="PB51" i="53"/>
  <c r="PA51" i="53"/>
  <c r="OZ51" i="53"/>
  <c r="OY51" i="53"/>
  <c r="OX51" i="53"/>
  <c r="OW51" i="53"/>
  <c r="OV51" i="53"/>
  <c r="OU51" i="53"/>
  <c r="OT51" i="53"/>
  <c r="OS51" i="53"/>
  <c r="OR51" i="53"/>
  <c r="OQ51" i="53"/>
  <c r="OP51" i="53"/>
  <c r="ON51" i="53"/>
  <c r="OL51" i="53"/>
  <c r="OJ51" i="53"/>
  <c r="OG51" i="53"/>
  <c r="MH51" i="53"/>
  <c r="MG51" i="53"/>
  <c r="MF51" i="53"/>
  <c r="ME51" i="53"/>
  <c r="MD51" i="53"/>
  <c r="MC51" i="53"/>
  <c r="MB51" i="53"/>
  <c r="LO51" i="53"/>
  <c r="LN51" i="53"/>
  <c r="LM51" i="53"/>
  <c r="LL51" i="53"/>
  <c r="LK51" i="53"/>
  <c r="LJ51" i="53"/>
  <c r="LI51" i="53"/>
  <c r="LH51" i="53"/>
  <c r="LG51" i="53"/>
  <c r="LF51" i="53"/>
  <c r="LE51" i="53"/>
  <c r="LD51" i="53"/>
  <c r="LC51" i="53"/>
  <c r="LB51" i="53"/>
  <c r="LA51" i="53"/>
  <c r="KZ51" i="53"/>
  <c r="KY51" i="53"/>
  <c r="KX51" i="53"/>
  <c r="KW51" i="53"/>
  <c r="KV51" i="53"/>
  <c r="KU51" i="53"/>
  <c r="KT51" i="53"/>
  <c r="KR51" i="53"/>
  <c r="KP51" i="53"/>
  <c r="KN51" i="53"/>
  <c r="SC50" i="53"/>
  <c r="SB50" i="53"/>
  <c r="SA50" i="53"/>
  <c r="RZ50" i="53"/>
  <c r="RY50" i="53"/>
  <c r="RX50" i="53"/>
  <c r="RW50" i="53"/>
  <c r="RV50" i="53"/>
  <c r="RT50" i="53"/>
  <c r="RS50" i="53"/>
  <c r="RR50" i="53"/>
  <c r="RQ50" i="53"/>
  <c r="RP50" i="53"/>
  <c r="RO50" i="53"/>
  <c r="RN50" i="53"/>
  <c r="RM50" i="53"/>
  <c r="RL50" i="53"/>
  <c r="RI50" i="53"/>
  <c r="RH50" i="53"/>
  <c r="RG50" i="53"/>
  <c r="RF50" i="53"/>
  <c r="RE50" i="53"/>
  <c r="RD50" i="53"/>
  <c r="RC50" i="53"/>
  <c r="RB50" i="53"/>
  <c r="RA50" i="53"/>
  <c r="QZ50" i="53"/>
  <c r="QY50" i="53"/>
  <c r="QX50" i="53"/>
  <c r="QW50" i="53"/>
  <c r="QV50" i="53"/>
  <c r="QU50" i="53"/>
  <c r="QT50" i="53"/>
  <c r="QS50" i="53"/>
  <c r="QR50" i="53"/>
  <c r="QQ50" i="53"/>
  <c r="QP50" i="53"/>
  <c r="QO50" i="53"/>
  <c r="QN50" i="53"/>
  <c r="QL50" i="53"/>
  <c r="QJ50" i="53"/>
  <c r="QH50" i="53"/>
  <c r="QG50" i="53"/>
  <c r="QF50" i="53"/>
  <c r="QE50" i="53"/>
  <c r="QD50" i="53"/>
  <c r="QC50" i="53"/>
  <c r="QB50" i="53"/>
  <c r="QA50" i="53"/>
  <c r="PZ50" i="53"/>
  <c r="PY50" i="53"/>
  <c r="PX50" i="53"/>
  <c r="PN50" i="53"/>
  <c r="PK50" i="53"/>
  <c r="PJ50" i="53"/>
  <c r="PI50" i="53"/>
  <c r="PH50" i="53"/>
  <c r="PG50" i="53"/>
  <c r="PF50" i="53"/>
  <c r="PE50" i="53"/>
  <c r="PD50" i="53"/>
  <c r="PC50" i="53"/>
  <c r="PB50" i="53"/>
  <c r="PA50" i="53"/>
  <c r="OZ50" i="53"/>
  <c r="OY50" i="53"/>
  <c r="OX50" i="53"/>
  <c r="OW50" i="53"/>
  <c r="OV50" i="53"/>
  <c r="OU50" i="53"/>
  <c r="OT50" i="53"/>
  <c r="OS50" i="53"/>
  <c r="OR50" i="53"/>
  <c r="OQ50" i="53"/>
  <c r="OP50" i="53"/>
  <c r="ON50" i="53"/>
  <c r="OL50" i="53"/>
  <c r="OJ50" i="53"/>
  <c r="OG50" i="53"/>
  <c r="MH50" i="53"/>
  <c r="MG50" i="53"/>
  <c r="MF50" i="53"/>
  <c r="ME50" i="53"/>
  <c r="MD50" i="53"/>
  <c r="MC50" i="53"/>
  <c r="MB50" i="53"/>
  <c r="LO50" i="53"/>
  <c r="LN50" i="53"/>
  <c r="LM50" i="53"/>
  <c r="LL50" i="53"/>
  <c r="LK50" i="53"/>
  <c r="LJ50" i="53"/>
  <c r="LI50" i="53"/>
  <c r="LH50" i="53"/>
  <c r="LG50" i="53"/>
  <c r="LF50" i="53"/>
  <c r="LE50" i="53"/>
  <c r="LD50" i="53"/>
  <c r="LC50" i="53"/>
  <c r="LB50" i="53"/>
  <c r="LA50" i="53"/>
  <c r="KZ50" i="53"/>
  <c r="KY50" i="53"/>
  <c r="KX50" i="53"/>
  <c r="KW50" i="53"/>
  <c r="KV50" i="53"/>
  <c r="KU50" i="53"/>
  <c r="KT50" i="53"/>
  <c r="KR50" i="53"/>
  <c r="KP50" i="53"/>
  <c r="KN50" i="53"/>
  <c r="SC49" i="53"/>
  <c r="SB49" i="53"/>
  <c r="SA49" i="53"/>
  <c r="RZ49" i="53"/>
  <c r="RY49" i="53"/>
  <c r="RX49" i="53"/>
  <c r="RW49" i="53"/>
  <c r="RV49" i="53"/>
  <c r="RT49" i="53"/>
  <c r="RS49" i="53"/>
  <c r="RR49" i="53"/>
  <c r="RQ49" i="53"/>
  <c r="RP49" i="53"/>
  <c r="RO49" i="53"/>
  <c r="RN49" i="53"/>
  <c r="RM49" i="53"/>
  <c r="RL49" i="53"/>
  <c r="RI49" i="53"/>
  <c r="RH49" i="53"/>
  <c r="RG49" i="53"/>
  <c r="RF49" i="53"/>
  <c r="RE49" i="53"/>
  <c r="RD49" i="53"/>
  <c r="RC49" i="53"/>
  <c r="RB49" i="53"/>
  <c r="RA49" i="53"/>
  <c r="QZ49" i="53"/>
  <c r="QY49" i="53"/>
  <c r="QX49" i="53"/>
  <c r="QW49" i="53"/>
  <c r="QV49" i="53"/>
  <c r="QU49" i="53"/>
  <c r="QT49" i="53"/>
  <c r="QS49" i="53"/>
  <c r="QR49" i="53"/>
  <c r="QQ49" i="53"/>
  <c r="QP49" i="53"/>
  <c r="QO49" i="53"/>
  <c r="QN49" i="53"/>
  <c r="QL49" i="53"/>
  <c r="QJ49" i="53"/>
  <c r="QH49" i="53"/>
  <c r="QG49" i="53"/>
  <c r="QF49" i="53"/>
  <c r="QE49" i="53"/>
  <c r="QD49" i="53"/>
  <c r="QC49" i="53"/>
  <c r="QB49" i="53"/>
  <c r="QA49" i="53"/>
  <c r="PZ49" i="53"/>
  <c r="PY49" i="53"/>
  <c r="PX49" i="53"/>
  <c r="PN49" i="53"/>
  <c r="PK49" i="53"/>
  <c r="PJ49" i="53"/>
  <c r="PI49" i="53"/>
  <c r="PH49" i="53"/>
  <c r="PG49" i="53"/>
  <c r="PF49" i="53"/>
  <c r="PE49" i="53"/>
  <c r="PD49" i="53"/>
  <c r="PC49" i="53"/>
  <c r="PB49" i="53"/>
  <c r="PA49" i="53"/>
  <c r="OZ49" i="53"/>
  <c r="OY49" i="53"/>
  <c r="OX49" i="53"/>
  <c r="OW49" i="53"/>
  <c r="OV49" i="53"/>
  <c r="OU49" i="53"/>
  <c r="OT49" i="53"/>
  <c r="OS49" i="53"/>
  <c r="OR49" i="53"/>
  <c r="OQ49" i="53"/>
  <c r="OP49" i="53"/>
  <c r="ON49" i="53"/>
  <c r="OL49" i="53"/>
  <c r="OJ49" i="53"/>
  <c r="OG49" i="53"/>
  <c r="MH49" i="53"/>
  <c r="MG49" i="53"/>
  <c r="MF49" i="53"/>
  <c r="ME49" i="53"/>
  <c r="MD49" i="53"/>
  <c r="MC49" i="53"/>
  <c r="MB49" i="53"/>
  <c r="LO49" i="53"/>
  <c r="LN49" i="53"/>
  <c r="LM49" i="53"/>
  <c r="LL49" i="53"/>
  <c r="LK49" i="53"/>
  <c r="LJ49" i="53"/>
  <c r="LI49" i="53"/>
  <c r="LH49" i="53"/>
  <c r="LG49" i="53"/>
  <c r="LF49" i="53"/>
  <c r="LE49" i="53"/>
  <c r="LD49" i="53"/>
  <c r="LC49" i="53"/>
  <c r="LB49" i="53"/>
  <c r="LA49" i="53"/>
  <c r="KZ49" i="53"/>
  <c r="KY49" i="53"/>
  <c r="KX49" i="53"/>
  <c r="KW49" i="53"/>
  <c r="KV49" i="53"/>
  <c r="KU49" i="53"/>
  <c r="KT49" i="53"/>
  <c r="KR49" i="53"/>
  <c r="KP49" i="53"/>
  <c r="KN49" i="53"/>
  <c r="SC48" i="53"/>
  <c r="SB48" i="53"/>
  <c r="SA48" i="53"/>
  <c r="RZ48" i="53"/>
  <c r="RY48" i="53"/>
  <c r="RX48" i="53"/>
  <c r="RW48" i="53"/>
  <c r="RV48" i="53"/>
  <c r="RT48" i="53"/>
  <c r="RS48" i="53"/>
  <c r="RR48" i="53"/>
  <c r="RQ48" i="53"/>
  <c r="RP48" i="53"/>
  <c r="RO48" i="53"/>
  <c r="RN48" i="53"/>
  <c r="RM48" i="53"/>
  <c r="RL48" i="53"/>
  <c r="RI48" i="53"/>
  <c r="RH48" i="53"/>
  <c r="RG48" i="53"/>
  <c r="RF48" i="53"/>
  <c r="RE48" i="53"/>
  <c r="RD48" i="53"/>
  <c r="RC48" i="53"/>
  <c r="RB48" i="53"/>
  <c r="RA48" i="53"/>
  <c r="QZ48" i="53"/>
  <c r="QY48" i="53"/>
  <c r="QX48" i="53"/>
  <c r="QW48" i="53"/>
  <c r="QV48" i="53"/>
  <c r="QU48" i="53"/>
  <c r="QT48" i="53"/>
  <c r="QS48" i="53"/>
  <c r="QR48" i="53"/>
  <c r="QQ48" i="53"/>
  <c r="QP48" i="53"/>
  <c r="QO48" i="53"/>
  <c r="QN48" i="53"/>
  <c r="QL48" i="53"/>
  <c r="QJ48" i="53"/>
  <c r="QH48" i="53"/>
  <c r="QG48" i="53"/>
  <c r="QF48" i="53"/>
  <c r="QE48" i="53"/>
  <c r="QD48" i="53"/>
  <c r="QC48" i="53"/>
  <c r="QB48" i="53"/>
  <c r="QA48" i="53"/>
  <c r="PZ48" i="53"/>
  <c r="PY48" i="53"/>
  <c r="PX48" i="53"/>
  <c r="PN48" i="53"/>
  <c r="PK48" i="53"/>
  <c r="PJ48" i="53"/>
  <c r="PI48" i="53"/>
  <c r="PH48" i="53"/>
  <c r="PG48" i="53"/>
  <c r="PF48" i="53"/>
  <c r="PE48" i="53"/>
  <c r="PD48" i="53"/>
  <c r="PC48" i="53"/>
  <c r="PB48" i="53"/>
  <c r="PA48" i="53"/>
  <c r="OZ48" i="53"/>
  <c r="OY48" i="53"/>
  <c r="OX48" i="53"/>
  <c r="OW48" i="53"/>
  <c r="OV48" i="53"/>
  <c r="OU48" i="53"/>
  <c r="OT48" i="53"/>
  <c r="OS48" i="53"/>
  <c r="OR48" i="53"/>
  <c r="OQ48" i="53"/>
  <c r="OP48" i="53"/>
  <c r="ON48" i="53"/>
  <c r="OL48" i="53"/>
  <c r="OJ48" i="53"/>
  <c r="OG48" i="53"/>
  <c r="MH48" i="53"/>
  <c r="MG48" i="53"/>
  <c r="MF48" i="53"/>
  <c r="ME48" i="53"/>
  <c r="MD48" i="53"/>
  <c r="MC48" i="53"/>
  <c r="MB48" i="53"/>
  <c r="LO48" i="53"/>
  <c r="LN48" i="53"/>
  <c r="LM48" i="53"/>
  <c r="LL48" i="53"/>
  <c r="LK48" i="53"/>
  <c r="LJ48" i="53"/>
  <c r="LI48" i="53"/>
  <c r="LH48" i="53"/>
  <c r="LG48" i="53"/>
  <c r="LF48" i="53"/>
  <c r="LE48" i="53"/>
  <c r="LD48" i="53"/>
  <c r="LC48" i="53"/>
  <c r="LB48" i="53"/>
  <c r="LA48" i="53"/>
  <c r="KZ48" i="53"/>
  <c r="KY48" i="53"/>
  <c r="KX48" i="53"/>
  <c r="KW48" i="53"/>
  <c r="KV48" i="53"/>
  <c r="KU48" i="53"/>
  <c r="KT48" i="53"/>
  <c r="KR48" i="53"/>
  <c r="KP48" i="53"/>
  <c r="KN48" i="53"/>
  <c r="SC47" i="53"/>
  <c r="SB47" i="53"/>
  <c r="SA47" i="53"/>
  <c r="RZ47" i="53"/>
  <c r="RY47" i="53"/>
  <c r="RX47" i="53"/>
  <c r="RW47" i="53"/>
  <c r="RV47" i="53"/>
  <c r="RT47" i="53"/>
  <c r="RS47" i="53"/>
  <c r="RR47" i="53"/>
  <c r="RQ47" i="53"/>
  <c r="RP47" i="53"/>
  <c r="RO47" i="53"/>
  <c r="RN47" i="53"/>
  <c r="RM47" i="53"/>
  <c r="RL47" i="53"/>
  <c r="RI47" i="53"/>
  <c r="RH47" i="53"/>
  <c r="RG47" i="53"/>
  <c r="RF47" i="53"/>
  <c r="RE47" i="53"/>
  <c r="RD47" i="53"/>
  <c r="RC47" i="53"/>
  <c r="RB47" i="53"/>
  <c r="RA47" i="53"/>
  <c r="QZ47" i="53"/>
  <c r="QY47" i="53"/>
  <c r="QX47" i="53"/>
  <c r="QW47" i="53"/>
  <c r="QV47" i="53"/>
  <c r="QU47" i="53"/>
  <c r="QT47" i="53"/>
  <c r="QS47" i="53"/>
  <c r="QR47" i="53"/>
  <c r="QQ47" i="53"/>
  <c r="QP47" i="53"/>
  <c r="QO47" i="53"/>
  <c r="QN47" i="53"/>
  <c r="QL47" i="53"/>
  <c r="QJ47" i="53"/>
  <c r="QH47" i="53"/>
  <c r="QG47" i="53"/>
  <c r="QF47" i="53"/>
  <c r="QE47" i="53"/>
  <c r="QD47" i="53"/>
  <c r="QC47" i="53"/>
  <c r="QB47" i="53"/>
  <c r="QA47" i="53"/>
  <c r="PZ47" i="53"/>
  <c r="PY47" i="53"/>
  <c r="PX47" i="53"/>
  <c r="PN47" i="53"/>
  <c r="PK47" i="53"/>
  <c r="PJ47" i="53"/>
  <c r="PI47" i="53"/>
  <c r="PH47" i="53"/>
  <c r="PG47" i="53"/>
  <c r="PF47" i="53"/>
  <c r="PE47" i="53"/>
  <c r="PD47" i="53"/>
  <c r="PC47" i="53"/>
  <c r="PB47" i="53"/>
  <c r="PA47" i="53"/>
  <c r="OZ47" i="53"/>
  <c r="OY47" i="53"/>
  <c r="OX47" i="53"/>
  <c r="OW47" i="53"/>
  <c r="OV47" i="53"/>
  <c r="OU47" i="53"/>
  <c r="OT47" i="53"/>
  <c r="OS47" i="53"/>
  <c r="OR47" i="53"/>
  <c r="OQ47" i="53"/>
  <c r="OP47" i="53"/>
  <c r="ON47" i="53"/>
  <c r="OL47" i="53"/>
  <c r="OJ47" i="53"/>
  <c r="OG47" i="53"/>
  <c r="MH47" i="53"/>
  <c r="MG47" i="53"/>
  <c r="MF47" i="53"/>
  <c r="ME47" i="53"/>
  <c r="MD47" i="53"/>
  <c r="MC47" i="53"/>
  <c r="MB47" i="53"/>
  <c r="LO47" i="53"/>
  <c r="LN47" i="53"/>
  <c r="LM47" i="53"/>
  <c r="LL47" i="53"/>
  <c r="LK47" i="53"/>
  <c r="LJ47" i="53"/>
  <c r="LI47" i="53"/>
  <c r="LH47" i="53"/>
  <c r="LG47" i="53"/>
  <c r="LF47" i="53"/>
  <c r="LE47" i="53"/>
  <c r="LD47" i="53"/>
  <c r="LC47" i="53"/>
  <c r="LB47" i="53"/>
  <c r="LA47" i="53"/>
  <c r="KZ47" i="53"/>
  <c r="KY47" i="53"/>
  <c r="KX47" i="53"/>
  <c r="KW47" i="53"/>
  <c r="KV47" i="53"/>
  <c r="KU47" i="53"/>
  <c r="KT47" i="53"/>
  <c r="KR47" i="53"/>
  <c r="KP47" i="53"/>
  <c r="KN47" i="53"/>
  <c r="SC46" i="53"/>
  <c r="SB46" i="53"/>
  <c r="SA46" i="53"/>
  <c r="RZ46" i="53"/>
  <c r="RY46" i="53"/>
  <c r="RX46" i="53"/>
  <c r="RW46" i="53"/>
  <c r="RV46" i="53"/>
  <c r="RT46" i="53"/>
  <c r="RS46" i="53"/>
  <c r="RR46" i="53"/>
  <c r="RQ46" i="53"/>
  <c r="RP46" i="53"/>
  <c r="RO46" i="53"/>
  <c r="RN46" i="53"/>
  <c r="RM46" i="53"/>
  <c r="RL46" i="53"/>
  <c r="RI46" i="53"/>
  <c r="RH46" i="53"/>
  <c r="RG46" i="53"/>
  <c r="RF46" i="53"/>
  <c r="RE46" i="53"/>
  <c r="RD46" i="53"/>
  <c r="RC46" i="53"/>
  <c r="RB46" i="53"/>
  <c r="RA46" i="53"/>
  <c r="QZ46" i="53"/>
  <c r="QY46" i="53"/>
  <c r="QX46" i="53"/>
  <c r="QW46" i="53"/>
  <c r="QV46" i="53"/>
  <c r="QU46" i="53"/>
  <c r="QT46" i="53"/>
  <c r="QS46" i="53"/>
  <c r="QR46" i="53"/>
  <c r="QQ46" i="53"/>
  <c r="QP46" i="53"/>
  <c r="QO46" i="53"/>
  <c r="QN46" i="53"/>
  <c r="QL46" i="53"/>
  <c r="QJ46" i="53"/>
  <c r="QH46" i="53"/>
  <c r="QG46" i="53"/>
  <c r="QF46" i="53"/>
  <c r="QE46" i="53"/>
  <c r="QD46" i="53"/>
  <c r="QC46" i="53"/>
  <c r="QB46" i="53"/>
  <c r="QA46" i="53"/>
  <c r="PZ46" i="53"/>
  <c r="PY46" i="53"/>
  <c r="PX46" i="53"/>
  <c r="PN46" i="53"/>
  <c r="PK46" i="53"/>
  <c r="PJ46" i="53"/>
  <c r="PI46" i="53"/>
  <c r="PH46" i="53"/>
  <c r="PG46" i="53"/>
  <c r="PF46" i="53"/>
  <c r="PE46" i="53"/>
  <c r="PD46" i="53"/>
  <c r="PC46" i="53"/>
  <c r="PB46" i="53"/>
  <c r="PA46" i="53"/>
  <c r="OZ46" i="53"/>
  <c r="OY46" i="53"/>
  <c r="OX46" i="53"/>
  <c r="OW46" i="53"/>
  <c r="OV46" i="53"/>
  <c r="OU46" i="53"/>
  <c r="OT46" i="53"/>
  <c r="OS46" i="53"/>
  <c r="OR46" i="53"/>
  <c r="OQ46" i="53"/>
  <c r="OP46" i="53"/>
  <c r="ON46" i="53"/>
  <c r="OL46" i="53"/>
  <c r="OJ46" i="53"/>
  <c r="OG46" i="53"/>
  <c r="MH46" i="53"/>
  <c r="MG46" i="53"/>
  <c r="MF46" i="53"/>
  <c r="ME46" i="53"/>
  <c r="MD46" i="53"/>
  <c r="MC46" i="53"/>
  <c r="MB46" i="53"/>
  <c r="LO46" i="53"/>
  <c r="LN46" i="53"/>
  <c r="LM46" i="53"/>
  <c r="LL46" i="53"/>
  <c r="LK46" i="53"/>
  <c r="LJ46" i="53"/>
  <c r="LI46" i="53"/>
  <c r="LH46" i="53"/>
  <c r="LG46" i="53"/>
  <c r="LF46" i="53"/>
  <c r="LE46" i="53"/>
  <c r="LD46" i="53"/>
  <c r="LC46" i="53"/>
  <c r="LB46" i="53"/>
  <c r="LA46" i="53"/>
  <c r="KZ46" i="53"/>
  <c r="KY46" i="53"/>
  <c r="KX46" i="53"/>
  <c r="KW46" i="53"/>
  <c r="KV46" i="53"/>
  <c r="KU46" i="53"/>
  <c r="KT46" i="53"/>
  <c r="KR46" i="53"/>
  <c r="KP46" i="53"/>
  <c r="KN46" i="53"/>
  <c r="SC45" i="53"/>
  <c r="SB45" i="53"/>
  <c r="SA45" i="53"/>
  <c r="RZ45" i="53"/>
  <c r="RY45" i="53"/>
  <c r="RX45" i="53"/>
  <c r="RW45" i="53"/>
  <c r="RV45" i="53"/>
  <c r="RT45" i="53"/>
  <c r="RS45" i="53"/>
  <c r="RR45" i="53"/>
  <c r="RQ45" i="53"/>
  <c r="RP45" i="53"/>
  <c r="RO45" i="53"/>
  <c r="RN45" i="53"/>
  <c r="RM45" i="53"/>
  <c r="RL45" i="53"/>
  <c r="RI45" i="53"/>
  <c r="RH45" i="53"/>
  <c r="RG45" i="53"/>
  <c r="RF45" i="53"/>
  <c r="RE45" i="53"/>
  <c r="RD45" i="53"/>
  <c r="RC45" i="53"/>
  <c r="RB45" i="53"/>
  <c r="RA45" i="53"/>
  <c r="QZ45" i="53"/>
  <c r="QY45" i="53"/>
  <c r="QX45" i="53"/>
  <c r="QW45" i="53"/>
  <c r="QV45" i="53"/>
  <c r="QU45" i="53"/>
  <c r="QT45" i="53"/>
  <c r="QS45" i="53"/>
  <c r="QR45" i="53"/>
  <c r="QQ45" i="53"/>
  <c r="QP45" i="53"/>
  <c r="QO45" i="53"/>
  <c r="QN45" i="53"/>
  <c r="QL45" i="53"/>
  <c r="QJ45" i="53"/>
  <c r="QH45" i="53"/>
  <c r="QG45" i="53"/>
  <c r="QF45" i="53"/>
  <c r="QE45" i="53"/>
  <c r="QD45" i="53"/>
  <c r="QC45" i="53"/>
  <c r="QB45" i="53"/>
  <c r="QA45" i="53"/>
  <c r="PZ45" i="53"/>
  <c r="PY45" i="53"/>
  <c r="PX45" i="53"/>
  <c r="PN45" i="53"/>
  <c r="PK45" i="53"/>
  <c r="PJ45" i="53"/>
  <c r="PI45" i="53"/>
  <c r="PH45" i="53"/>
  <c r="PG45" i="53"/>
  <c r="PF45" i="53"/>
  <c r="PE45" i="53"/>
  <c r="PD45" i="53"/>
  <c r="PC45" i="53"/>
  <c r="PB45" i="53"/>
  <c r="PA45" i="53"/>
  <c r="OZ45" i="53"/>
  <c r="OY45" i="53"/>
  <c r="OX45" i="53"/>
  <c r="OW45" i="53"/>
  <c r="OV45" i="53"/>
  <c r="OU45" i="53"/>
  <c r="OT45" i="53"/>
  <c r="OS45" i="53"/>
  <c r="OR45" i="53"/>
  <c r="OQ45" i="53"/>
  <c r="OP45" i="53"/>
  <c r="ON45" i="53"/>
  <c r="OL45" i="53"/>
  <c r="OJ45" i="53"/>
  <c r="OG45" i="53"/>
  <c r="MH45" i="53"/>
  <c r="MG45" i="53"/>
  <c r="MF45" i="53"/>
  <c r="ME45" i="53"/>
  <c r="MD45" i="53"/>
  <c r="MC45" i="53"/>
  <c r="MB45" i="53"/>
  <c r="LO45" i="53"/>
  <c r="LN45" i="53"/>
  <c r="LM45" i="53"/>
  <c r="LL45" i="53"/>
  <c r="LK45" i="53"/>
  <c r="LJ45" i="53"/>
  <c r="LI45" i="53"/>
  <c r="LH45" i="53"/>
  <c r="LG45" i="53"/>
  <c r="LF45" i="53"/>
  <c r="LE45" i="53"/>
  <c r="LD45" i="53"/>
  <c r="LC45" i="53"/>
  <c r="LB45" i="53"/>
  <c r="LA45" i="53"/>
  <c r="KZ45" i="53"/>
  <c r="KY45" i="53"/>
  <c r="KX45" i="53"/>
  <c r="KW45" i="53"/>
  <c r="KV45" i="53"/>
  <c r="KU45" i="53"/>
  <c r="KT45" i="53"/>
  <c r="KR45" i="53"/>
  <c r="KP45" i="53"/>
  <c r="KN45" i="53"/>
  <c r="SC44" i="53"/>
  <c r="SB44" i="53"/>
  <c r="SA44" i="53"/>
  <c r="RZ44" i="53"/>
  <c r="RY44" i="53"/>
  <c r="RX44" i="53"/>
  <c r="RW44" i="53"/>
  <c r="RV44" i="53"/>
  <c r="RT44" i="53"/>
  <c r="RS44" i="53"/>
  <c r="RR44" i="53"/>
  <c r="RQ44" i="53"/>
  <c r="RP44" i="53"/>
  <c r="RO44" i="53"/>
  <c r="RN44" i="53"/>
  <c r="RM44" i="53"/>
  <c r="RL44" i="53"/>
  <c r="RI44" i="53"/>
  <c r="RH44" i="53"/>
  <c r="RG44" i="53"/>
  <c r="RF44" i="53"/>
  <c r="RE44" i="53"/>
  <c r="RD44" i="53"/>
  <c r="RC44" i="53"/>
  <c r="RB44" i="53"/>
  <c r="RA44" i="53"/>
  <c r="QZ44" i="53"/>
  <c r="QY44" i="53"/>
  <c r="QX44" i="53"/>
  <c r="QW44" i="53"/>
  <c r="QV44" i="53"/>
  <c r="QU44" i="53"/>
  <c r="QT44" i="53"/>
  <c r="QS44" i="53"/>
  <c r="QR44" i="53"/>
  <c r="QQ44" i="53"/>
  <c r="QP44" i="53"/>
  <c r="QO44" i="53"/>
  <c r="QN44" i="53"/>
  <c r="QL44" i="53"/>
  <c r="QJ44" i="53"/>
  <c r="QH44" i="53"/>
  <c r="QG44" i="53"/>
  <c r="QF44" i="53"/>
  <c r="QE44" i="53"/>
  <c r="QD44" i="53"/>
  <c r="QC44" i="53"/>
  <c r="QB44" i="53"/>
  <c r="QA44" i="53"/>
  <c r="PZ44" i="53"/>
  <c r="PY44" i="53"/>
  <c r="PX44" i="53"/>
  <c r="PN44" i="53"/>
  <c r="PK44" i="53"/>
  <c r="PJ44" i="53"/>
  <c r="PI44" i="53"/>
  <c r="PH44" i="53"/>
  <c r="PG44" i="53"/>
  <c r="PF44" i="53"/>
  <c r="PE44" i="53"/>
  <c r="PD44" i="53"/>
  <c r="PC44" i="53"/>
  <c r="PB44" i="53"/>
  <c r="PA44" i="53"/>
  <c r="OZ44" i="53"/>
  <c r="OY44" i="53"/>
  <c r="OX44" i="53"/>
  <c r="OW44" i="53"/>
  <c r="OV44" i="53"/>
  <c r="OU44" i="53"/>
  <c r="OT44" i="53"/>
  <c r="OS44" i="53"/>
  <c r="OR44" i="53"/>
  <c r="OQ44" i="53"/>
  <c r="OP44" i="53"/>
  <c r="ON44" i="53"/>
  <c r="OL44" i="53"/>
  <c r="OJ44" i="53"/>
  <c r="OG44" i="53"/>
  <c r="MH44" i="53"/>
  <c r="MG44" i="53"/>
  <c r="MF44" i="53"/>
  <c r="ME44" i="53"/>
  <c r="MD44" i="53"/>
  <c r="MC44" i="53"/>
  <c r="MB44" i="53"/>
  <c r="LO44" i="53"/>
  <c r="LN44" i="53"/>
  <c r="LM44" i="53"/>
  <c r="LL44" i="53"/>
  <c r="LK44" i="53"/>
  <c r="LJ44" i="53"/>
  <c r="LI44" i="53"/>
  <c r="LH44" i="53"/>
  <c r="LG44" i="53"/>
  <c r="LF44" i="53"/>
  <c r="LE44" i="53"/>
  <c r="LD44" i="53"/>
  <c r="LC44" i="53"/>
  <c r="LB44" i="53"/>
  <c r="LA44" i="53"/>
  <c r="KZ44" i="53"/>
  <c r="KY44" i="53"/>
  <c r="KX44" i="53"/>
  <c r="KW44" i="53"/>
  <c r="KV44" i="53"/>
  <c r="KU44" i="53"/>
  <c r="KT44" i="53"/>
  <c r="KR44" i="53"/>
  <c r="KP44" i="53"/>
  <c r="KN44" i="53"/>
  <c r="SC43" i="53"/>
  <c r="SB43" i="53"/>
  <c r="SA43" i="53"/>
  <c r="RZ43" i="53"/>
  <c r="RY43" i="53"/>
  <c r="RX43" i="53"/>
  <c r="RW43" i="53"/>
  <c r="RV43" i="53"/>
  <c r="RT43" i="53"/>
  <c r="RS43" i="53"/>
  <c r="RR43" i="53"/>
  <c r="RQ43" i="53"/>
  <c r="RP43" i="53"/>
  <c r="RO43" i="53"/>
  <c r="RN43" i="53"/>
  <c r="RM43" i="53"/>
  <c r="RL43" i="53"/>
  <c r="RI43" i="53"/>
  <c r="RH43" i="53"/>
  <c r="RG43" i="53"/>
  <c r="RF43" i="53"/>
  <c r="RE43" i="53"/>
  <c r="RD43" i="53"/>
  <c r="RC43" i="53"/>
  <c r="RB43" i="53"/>
  <c r="RA43" i="53"/>
  <c r="QZ43" i="53"/>
  <c r="QY43" i="53"/>
  <c r="QX43" i="53"/>
  <c r="QW43" i="53"/>
  <c r="QV43" i="53"/>
  <c r="QU43" i="53"/>
  <c r="QT43" i="53"/>
  <c r="QS43" i="53"/>
  <c r="QR43" i="53"/>
  <c r="QQ43" i="53"/>
  <c r="QP43" i="53"/>
  <c r="QO43" i="53"/>
  <c r="QN43" i="53"/>
  <c r="QL43" i="53"/>
  <c r="QJ43" i="53"/>
  <c r="QH43" i="53"/>
  <c r="QG43" i="53"/>
  <c r="QF43" i="53"/>
  <c r="QE43" i="53"/>
  <c r="QD43" i="53"/>
  <c r="QC43" i="53"/>
  <c r="QB43" i="53"/>
  <c r="QA43" i="53"/>
  <c r="PZ43" i="53"/>
  <c r="PY43" i="53"/>
  <c r="PX43" i="53"/>
  <c r="PN43" i="53"/>
  <c r="PK43" i="53"/>
  <c r="PJ43" i="53"/>
  <c r="PI43" i="53"/>
  <c r="PH43" i="53"/>
  <c r="PG43" i="53"/>
  <c r="PF43" i="53"/>
  <c r="PE43" i="53"/>
  <c r="PD43" i="53"/>
  <c r="PC43" i="53"/>
  <c r="PB43" i="53"/>
  <c r="PA43" i="53"/>
  <c r="OZ43" i="53"/>
  <c r="OY43" i="53"/>
  <c r="OX43" i="53"/>
  <c r="OW43" i="53"/>
  <c r="OV43" i="53"/>
  <c r="OU43" i="53"/>
  <c r="OT43" i="53"/>
  <c r="OS43" i="53"/>
  <c r="OR43" i="53"/>
  <c r="OQ43" i="53"/>
  <c r="OP43" i="53"/>
  <c r="ON43" i="53"/>
  <c r="OL43" i="53"/>
  <c r="OJ43" i="53"/>
  <c r="OG43" i="53"/>
  <c r="MH43" i="53"/>
  <c r="MG43" i="53"/>
  <c r="MF43" i="53"/>
  <c r="ME43" i="53"/>
  <c r="MD43" i="53"/>
  <c r="MC43" i="53"/>
  <c r="MB43" i="53"/>
  <c r="LO43" i="53"/>
  <c r="LN43" i="53"/>
  <c r="LM43" i="53"/>
  <c r="LL43" i="53"/>
  <c r="LK43" i="53"/>
  <c r="LJ43" i="53"/>
  <c r="LI43" i="53"/>
  <c r="LH43" i="53"/>
  <c r="LG43" i="53"/>
  <c r="LF43" i="53"/>
  <c r="LE43" i="53"/>
  <c r="LD43" i="53"/>
  <c r="LC43" i="53"/>
  <c r="LB43" i="53"/>
  <c r="LA43" i="53"/>
  <c r="KZ43" i="53"/>
  <c r="KY43" i="53"/>
  <c r="KX43" i="53"/>
  <c r="KW43" i="53"/>
  <c r="KV43" i="53"/>
  <c r="KU43" i="53"/>
  <c r="KT43" i="53"/>
  <c r="KR43" i="53"/>
  <c r="KP43" i="53"/>
  <c r="KN43" i="53"/>
  <c r="SC42" i="53"/>
  <c r="SB42" i="53"/>
  <c r="SA42" i="53"/>
  <c r="RZ42" i="53"/>
  <c r="RY42" i="53"/>
  <c r="RX42" i="53"/>
  <c r="RW42" i="53"/>
  <c r="RV42" i="53"/>
  <c r="RT42" i="53"/>
  <c r="RS42" i="53"/>
  <c r="RR42" i="53"/>
  <c r="RQ42" i="53"/>
  <c r="RP42" i="53"/>
  <c r="RO42" i="53"/>
  <c r="RN42" i="53"/>
  <c r="RM42" i="53"/>
  <c r="RL42" i="53"/>
  <c r="RI42" i="53"/>
  <c r="RH42" i="53"/>
  <c r="RG42" i="53"/>
  <c r="RF42" i="53"/>
  <c r="RE42" i="53"/>
  <c r="RD42" i="53"/>
  <c r="RC42" i="53"/>
  <c r="RB42" i="53"/>
  <c r="RA42" i="53"/>
  <c r="QZ42" i="53"/>
  <c r="QY42" i="53"/>
  <c r="QX42" i="53"/>
  <c r="QW42" i="53"/>
  <c r="QV42" i="53"/>
  <c r="QU42" i="53"/>
  <c r="QT42" i="53"/>
  <c r="QS42" i="53"/>
  <c r="QR42" i="53"/>
  <c r="QQ42" i="53"/>
  <c r="QP42" i="53"/>
  <c r="QO42" i="53"/>
  <c r="QN42" i="53"/>
  <c r="QL42" i="53"/>
  <c r="QJ42" i="53"/>
  <c r="QH42" i="53"/>
  <c r="QG42" i="53"/>
  <c r="QF42" i="53"/>
  <c r="QE42" i="53"/>
  <c r="QD42" i="53"/>
  <c r="QC42" i="53"/>
  <c r="QB42" i="53"/>
  <c r="QA42" i="53"/>
  <c r="PZ42" i="53"/>
  <c r="PY42" i="53"/>
  <c r="PX42" i="53"/>
  <c r="PN42" i="53"/>
  <c r="PK42" i="53"/>
  <c r="PJ42" i="53"/>
  <c r="PI42" i="53"/>
  <c r="PH42" i="53"/>
  <c r="PG42" i="53"/>
  <c r="PF42" i="53"/>
  <c r="PE42" i="53"/>
  <c r="PD42" i="53"/>
  <c r="PC42" i="53"/>
  <c r="PB42" i="53"/>
  <c r="PA42" i="53"/>
  <c r="OZ42" i="53"/>
  <c r="OY42" i="53"/>
  <c r="OX42" i="53"/>
  <c r="OW42" i="53"/>
  <c r="OV42" i="53"/>
  <c r="OU42" i="53"/>
  <c r="OT42" i="53"/>
  <c r="OS42" i="53"/>
  <c r="OR42" i="53"/>
  <c r="OQ42" i="53"/>
  <c r="OP42" i="53"/>
  <c r="ON42" i="53"/>
  <c r="OL42" i="53"/>
  <c r="OJ42" i="53"/>
  <c r="OG42" i="53"/>
  <c r="MH42" i="53"/>
  <c r="MG42" i="53"/>
  <c r="MF42" i="53"/>
  <c r="ME42" i="53"/>
  <c r="MD42" i="53"/>
  <c r="MC42" i="53"/>
  <c r="MB42" i="53"/>
  <c r="LO42" i="53"/>
  <c r="LN42" i="53"/>
  <c r="LM42" i="53"/>
  <c r="LL42" i="53"/>
  <c r="LK42" i="53"/>
  <c r="LJ42" i="53"/>
  <c r="LI42" i="53"/>
  <c r="LH42" i="53"/>
  <c r="LG42" i="53"/>
  <c r="LF42" i="53"/>
  <c r="LE42" i="53"/>
  <c r="LD42" i="53"/>
  <c r="LC42" i="53"/>
  <c r="LB42" i="53"/>
  <c r="LA42" i="53"/>
  <c r="KZ42" i="53"/>
  <c r="KY42" i="53"/>
  <c r="KX42" i="53"/>
  <c r="KW42" i="53"/>
  <c r="KV42" i="53"/>
  <c r="KU42" i="53"/>
  <c r="KT42" i="53"/>
  <c r="KR42" i="53"/>
  <c r="KP42" i="53"/>
  <c r="KN42" i="53"/>
  <c r="SC41" i="53"/>
  <c r="SB41" i="53"/>
  <c r="SA41" i="53"/>
  <c r="RZ41" i="53"/>
  <c r="RY41" i="53"/>
  <c r="RX41" i="53"/>
  <c r="RW41" i="53"/>
  <c r="RV41" i="53"/>
  <c r="RT41" i="53"/>
  <c r="RS41" i="53"/>
  <c r="RR41" i="53"/>
  <c r="RQ41" i="53"/>
  <c r="RP41" i="53"/>
  <c r="RO41" i="53"/>
  <c r="RN41" i="53"/>
  <c r="RM41" i="53"/>
  <c r="RL41" i="53"/>
  <c r="RI41" i="53"/>
  <c r="RH41" i="53"/>
  <c r="RG41" i="53"/>
  <c r="RF41" i="53"/>
  <c r="RE41" i="53"/>
  <c r="RD41" i="53"/>
  <c r="RC41" i="53"/>
  <c r="RB41" i="53"/>
  <c r="RA41" i="53"/>
  <c r="QZ41" i="53"/>
  <c r="QY41" i="53"/>
  <c r="QX41" i="53"/>
  <c r="QW41" i="53"/>
  <c r="QV41" i="53"/>
  <c r="QU41" i="53"/>
  <c r="QT41" i="53"/>
  <c r="QS41" i="53"/>
  <c r="QR41" i="53"/>
  <c r="QQ41" i="53"/>
  <c r="QP41" i="53"/>
  <c r="QO41" i="53"/>
  <c r="QN41" i="53"/>
  <c r="QL41" i="53"/>
  <c r="QJ41" i="53"/>
  <c r="QH41" i="53"/>
  <c r="QG41" i="53"/>
  <c r="QF41" i="53"/>
  <c r="QE41" i="53"/>
  <c r="QD41" i="53"/>
  <c r="QC41" i="53"/>
  <c r="QB41" i="53"/>
  <c r="QA41" i="53"/>
  <c r="PZ41" i="53"/>
  <c r="PY41" i="53"/>
  <c r="PX41" i="53"/>
  <c r="PN41" i="53"/>
  <c r="PK41" i="53"/>
  <c r="PJ41" i="53"/>
  <c r="PI41" i="53"/>
  <c r="PH41" i="53"/>
  <c r="PG41" i="53"/>
  <c r="PF41" i="53"/>
  <c r="PE41" i="53"/>
  <c r="PD41" i="53"/>
  <c r="PC41" i="53"/>
  <c r="PB41" i="53"/>
  <c r="PA41" i="53"/>
  <c r="OZ41" i="53"/>
  <c r="OY41" i="53"/>
  <c r="OX41" i="53"/>
  <c r="OW41" i="53"/>
  <c r="OV41" i="53"/>
  <c r="OU41" i="53"/>
  <c r="OT41" i="53"/>
  <c r="OS41" i="53"/>
  <c r="OR41" i="53"/>
  <c r="OQ41" i="53"/>
  <c r="OP41" i="53"/>
  <c r="ON41" i="53"/>
  <c r="OL41" i="53"/>
  <c r="OJ41" i="53"/>
  <c r="OG41" i="53"/>
  <c r="MH41" i="53"/>
  <c r="MG41" i="53"/>
  <c r="MF41" i="53"/>
  <c r="ME41" i="53"/>
  <c r="MD41" i="53"/>
  <c r="MC41" i="53"/>
  <c r="MB41" i="53"/>
  <c r="LO41" i="53"/>
  <c r="LN41" i="53"/>
  <c r="LM41" i="53"/>
  <c r="LL41" i="53"/>
  <c r="LK41" i="53"/>
  <c r="LJ41" i="53"/>
  <c r="LI41" i="53"/>
  <c r="LH41" i="53"/>
  <c r="LG41" i="53"/>
  <c r="LF41" i="53"/>
  <c r="LE41" i="53"/>
  <c r="LD41" i="53"/>
  <c r="LC41" i="53"/>
  <c r="LB41" i="53"/>
  <c r="LA41" i="53"/>
  <c r="KZ41" i="53"/>
  <c r="KY41" i="53"/>
  <c r="KX41" i="53"/>
  <c r="KW41" i="53"/>
  <c r="KV41" i="53"/>
  <c r="KU41" i="53"/>
  <c r="KT41" i="53"/>
  <c r="KR41" i="53"/>
  <c r="KP41" i="53"/>
  <c r="KN41" i="53"/>
  <c r="SC40" i="53"/>
  <c r="SB40" i="53"/>
  <c r="SA40" i="53"/>
  <c r="RZ40" i="53"/>
  <c r="RY40" i="53"/>
  <c r="RX40" i="53"/>
  <c r="RW40" i="53"/>
  <c r="RV40" i="53"/>
  <c r="RT40" i="53"/>
  <c r="RS40" i="53"/>
  <c r="RR40" i="53"/>
  <c r="RQ40" i="53"/>
  <c r="RP40" i="53"/>
  <c r="RO40" i="53"/>
  <c r="RN40" i="53"/>
  <c r="RM40" i="53"/>
  <c r="RL40" i="53"/>
  <c r="RI40" i="53"/>
  <c r="RH40" i="53"/>
  <c r="RG40" i="53"/>
  <c r="RF40" i="53"/>
  <c r="RE40" i="53"/>
  <c r="RD40" i="53"/>
  <c r="RC40" i="53"/>
  <c r="RB40" i="53"/>
  <c r="RA40" i="53"/>
  <c r="QZ40" i="53"/>
  <c r="QY40" i="53"/>
  <c r="QX40" i="53"/>
  <c r="QW40" i="53"/>
  <c r="QV40" i="53"/>
  <c r="QU40" i="53"/>
  <c r="QT40" i="53"/>
  <c r="QS40" i="53"/>
  <c r="QR40" i="53"/>
  <c r="QQ40" i="53"/>
  <c r="QP40" i="53"/>
  <c r="QO40" i="53"/>
  <c r="QN40" i="53"/>
  <c r="QL40" i="53"/>
  <c r="QJ40" i="53"/>
  <c r="QH40" i="53"/>
  <c r="QG40" i="53"/>
  <c r="QF40" i="53"/>
  <c r="QE40" i="53"/>
  <c r="QD40" i="53"/>
  <c r="QC40" i="53"/>
  <c r="QB40" i="53"/>
  <c r="QA40" i="53"/>
  <c r="PZ40" i="53"/>
  <c r="PY40" i="53"/>
  <c r="PX40" i="53"/>
  <c r="PN40" i="53"/>
  <c r="PK40" i="53"/>
  <c r="PJ40" i="53"/>
  <c r="PI40" i="53"/>
  <c r="PH40" i="53"/>
  <c r="PG40" i="53"/>
  <c r="PF40" i="53"/>
  <c r="PE40" i="53"/>
  <c r="PD40" i="53"/>
  <c r="PC40" i="53"/>
  <c r="PB40" i="53"/>
  <c r="PA40" i="53"/>
  <c r="OZ40" i="53"/>
  <c r="OY40" i="53"/>
  <c r="OX40" i="53"/>
  <c r="OW40" i="53"/>
  <c r="OV40" i="53"/>
  <c r="OU40" i="53"/>
  <c r="OT40" i="53"/>
  <c r="OS40" i="53"/>
  <c r="OR40" i="53"/>
  <c r="OQ40" i="53"/>
  <c r="OP40" i="53"/>
  <c r="ON40" i="53"/>
  <c r="OL40" i="53"/>
  <c r="OJ40" i="53"/>
  <c r="OG40" i="53"/>
  <c r="MH40" i="53"/>
  <c r="MG40" i="53"/>
  <c r="MF40" i="53"/>
  <c r="ME40" i="53"/>
  <c r="MD40" i="53"/>
  <c r="MC40" i="53"/>
  <c r="MB40" i="53"/>
  <c r="LO40" i="53"/>
  <c r="LN40" i="53"/>
  <c r="LM40" i="53"/>
  <c r="LL40" i="53"/>
  <c r="LK40" i="53"/>
  <c r="LJ40" i="53"/>
  <c r="LI40" i="53"/>
  <c r="LH40" i="53"/>
  <c r="LG40" i="53"/>
  <c r="LF40" i="53"/>
  <c r="LE40" i="53"/>
  <c r="LD40" i="53"/>
  <c r="LC40" i="53"/>
  <c r="LB40" i="53"/>
  <c r="LA40" i="53"/>
  <c r="KZ40" i="53"/>
  <c r="KY40" i="53"/>
  <c r="KX40" i="53"/>
  <c r="KW40" i="53"/>
  <c r="KV40" i="53"/>
  <c r="KU40" i="53"/>
  <c r="KT40" i="53"/>
  <c r="KR40" i="53"/>
  <c r="KP40" i="53"/>
  <c r="KN40" i="53"/>
  <c r="SC39" i="53"/>
  <c r="SB39" i="53"/>
  <c r="SA39" i="53"/>
  <c r="RZ39" i="53"/>
  <c r="RY39" i="53"/>
  <c r="RX39" i="53"/>
  <c r="RW39" i="53"/>
  <c r="RV39" i="53"/>
  <c r="RT39" i="53"/>
  <c r="RS39" i="53"/>
  <c r="RR39" i="53"/>
  <c r="RQ39" i="53"/>
  <c r="RP39" i="53"/>
  <c r="RO39" i="53"/>
  <c r="RN39" i="53"/>
  <c r="RM39" i="53"/>
  <c r="RL39" i="53"/>
  <c r="RI39" i="53"/>
  <c r="RH39" i="53"/>
  <c r="RG39" i="53"/>
  <c r="RF39" i="53"/>
  <c r="RE39" i="53"/>
  <c r="RD39" i="53"/>
  <c r="RC39" i="53"/>
  <c r="RB39" i="53"/>
  <c r="RA39" i="53"/>
  <c r="QZ39" i="53"/>
  <c r="QY39" i="53"/>
  <c r="QX39" i="53"/>
  <c r="QW39" i="53"/>
  <c r="QV39" i="53"/>
  <c r="QU39" i="53"/>
  <c r="QT39" i="53"/>
  <c r="QS39" i="53"/>
  <c r="QR39" i="53"/>
  <c r="QQ39" i="53"/>
  <c r="QP39" i="53"/>
  <c r="QO39" i="53"/>
  <c r="QN39" i="53"/>
  <c r="QL39" i="53"/>
  <c r="QJ39" i="53"/>
  <c r="QH39" i="53"/>
  <c r="QG39" i="53"/>
  <c r="QF39" i="53"/>
  <c r="QE39" i="53"/>
  <c r="QD39" i="53"/>
  <c r="QC39" i="53"/>
  <c r="QB39" i="53"/>
  <c r="QA39" i="53"/>
  <c r="PZ39" i="53"/>
  <c r="PY39" i="53"/>
  <c r="PX39" i="53"/>
  <c r="PN39" i="53"/>
  <c r="PK39" i="53"/>
  <c r="PJ39" i="53"/>
  <c r="PI39" i="53"/>
  <c r="PH39" i="53"/>
  <c r="PG39" i="53"/>
  <c r="PF39" i="53"/>
  <c r="PE39" i="53"/>
  <c r="PD39" i="53"/>
  <c r="PC39" i="53"/>
  <c r="PB39" i="53"/>
  <c r="PA39" i="53"/>
  <c r="OZ39" i="53"/>
  <c r="OY39" i="53"/>
  <c r="OX39" i="53"/>
  <c r="OW39" i="53"/>
  <c r="OV39" i="53"/>
  <c r="OU39" i="53"/>
  <c r="OT39" i="53"/>
  <c r="OS39" i="53"/>
  <c r="OR39" i="53"/>
  <c r="OQ39" i="53"/>
  <c r="OP39" i="53"/>
  <c r="ON39" i="53"/>
  <c r="OL39" i="53"/>
  <c r="OJ39" i="53"/>
  <c r="OG39" i="53"/>
  <c r="MH39" i="53"/>
  <c r="MG39" i="53"/>
  <c r="MF39" i="53"/>
  <c r="ME39" i="53"/>
  <c r="MD39" i="53"/>
  <c r="MC39" i="53"/>
  <c r="MB39" i="53"/>
  <c r="LO39" i="53"/>
  <c r="LN39" i="53"/>
  <c r="LM39" i="53"/>
  <c r="LL39" i="53"/>
  <c r="LK39" i="53"/>
  <c r="LJ39" i="53"/>
  <c r="LI39" i="53"/>
  <c r="LH39" i="53"/>
  <c r="LG39" i="53"/>
  <c r="LF39" i="53"/>
  <c r="LE39" i="53"/>
  <c r="LD39" i="53"/>
  <c r="LC39" i="53"/>
  <c r="LB39" i="53"/>
  <c r="LA39" i="53"/>
  <c r="KZ39" i="53"/>
  <c r="KY39" i="53"/>
  <c r="KX39" i="53"/>
  <c r="KW39" i="53"/>
  <c r="KV39" i="53"/>
  <c r="KU39" i="53"/>
  <c r="KT39" i="53"/>
  <c r="KR39" i="53"/>
  <c r="KP39" i="53"/>
  <c r="KN39" i="53"/>
  <c r="SC38" i="53"/>
  <c r="SB38" i="53"/>
  <c r="SA38" i="53"/>
  <c r="RZ38" i="53"/>
  <c r="RY38" i="53"/>
  <c r="RX38" i="53"/>
  <c r="RW38" i="53"/>
  <c r="RV38" i="53"/>
  <c r="RT38" i="53"/>
  <c r="RS38" i="53"/>
  <c r="RR38" i="53"/>
  <c r="RQ38" i="53"/>
  <c r="RP38" i="53"/>
  <c r="RO38" i="53"/>
  <c r="RN38" i="53"/>
  <c r="RM38" i="53"/>
  <c r="RL38" i="53"/>
  <c r="RI38" i="53"/>
  <c r="RH38" i="53"/>
  <c r="RG38" i="53"/>
  <c r="RF38" i="53"/>
  <c r="RE38" i="53"/>
  <c r="RD38" i="53"/>
  <c r="RC38" i="53"/>
  <c r="RB38" i="53"/>
  <c r="RA38" i="53"/>
  <c r="QZ38" i="53"/>
  <c r="QY38" i="53"/>
  <c r="QX38" i="53"/>
  <c r="QW38" i="53"/>
  <c r="QV38" i="53"/>
  <c r="QU38" i="53"/>
  <c r="QT38" i="53"/>
  <c r="QS38" i="53"/>
  <c r="QR38" i="53"/>
  <c r="QQ38" i="53"/>
  <c r="QP38" i="53"/>
  <c r="QO38" i="53"/>
  <c r="QN38" i="53"/>
  <c r="QL38" i="53"/>
  <c r="QJ38" i="53"/>
  <c r="QH38" i="53"/>
  <c r="QG38" i="53"/>
  <c r="QF38" i="53"/>
  <c r="QE38" i="53"/>
  <c r="QD38" i="53"/>
  <c r="QC38" i="53"/>
  <c r="QB38" i="53"/>
  <c r="QA38" i="53"/>
  <c r="PZ38" i="53"/>
  <c r="PY38" i="53"/>
  <c r="PX38" i="53"/>
  <c r="PN38" i="53"/>
  <c r="PK38" i="53"/>
  <c r="PJ38" i="53"/>
  <c r="PI38" i="53"/>
  <c r="PH38" i="53"/>
  <c r="PG38" i="53"/>
  <c r="PF38" i="53"/>
  <c r="PE38" i="53"/>
  <c r="PD38" i="53"/>
  <c r="PC38" i="53"/>
  <c r="PB38" i="53"/>
  <c r="PA38" i="53"/>
  <c r="OZ38" i="53"/>
  <c r="OY38" i="53"/>
  <c r="OX38" i="53"/>
  <c r="OW38" i="53"/>
  <c r="OV38" i="53"/>
  <c r="OU38" i="53"/>
  <c r="OT38" i="53"/>
  <c r="OS38" i="53"/>
  <c r="OR38" i="53"/>
  <c r="OQ38" i="53"/>
  <c r="OP38" i="53"/>
  <c r="ON38" i="53"/>
  <c r="OL38" i="53"/>
  <c r="OJ38" i="53"/>
  <c r="OG38" i="53"/>
  <c r="MH38" i="53"/>
  <c r="MG38" i="53"/>
  <c r="MF38" i="53"/>
  <c r="ME38" i="53"/>
  <c r="MD38" i="53"/>
  <c r="MC38" i="53"/>
  <c r="MB38" i="53"/>
  <c r="LO38" i="53"/>
  <c r="LN38" i="53"/>
  <c r="LM38" i="53"/>
  <c r="LL38" i="53"/>
  <c r="LK38" i="53"/>
  <c r="LJ38" i="53"/>
  <c r="LI38" i="53"/>
  <c r="LH38" i="53"/>
  <c r="LG38" i="53"/>
  <c r="LF38" i="53"/>
  <c r="LE38" i="53"/>
  <c r="LD38" i="53"/>
  <c r="LC38" i="53"/>
  <c r="LB38" i="53"/>
  <c r="LA38" i="53"/>
  <c r="KZ38" i="53"/>
  <c r="KY38" i="53"/>
  <c r="KX38" i="53"/>
  <c r="KW38" i="53"/>
  <c r="KV38" i="53"/>
  <c r="KU38" i="53"/>
  <c r="KT38" i="53"/>
  <c r="KR38" i="53"/>
  <c r="KP38" i="53"/>
  <c r="KN38" i="53"/>
  <c r="SC37" i="53"/>
  <c r="SB37" i="53"/>
  <c r="SA37" i="53"/>
  <c r="RZ37" i="53"/>
  <c r="RY37" i="53"/>
  <c r="RX37" i="53"/>
  <c r="RW37" i="53"/>
  <c r="RV37" i="53"/>
  <c r="RT37" i="53"/>
  <c r="RS37" i="53"/>
  <c r="RR37" i="53"/>
  <c r="RQ37" i="53"/>
  <c r="RP37" i="53"/>
  <c r="RO37" i="53"/>
  <c r="RN37" i="53"/>
  <c r="RM37" i="53"/>
  <c r="RL37" i="53"/>
  <c r="RI37" i="53"/>
  <c r="RH37" i="53"/>
  <c r="RG37" i="53"/>
  <c r="RF37" i="53"/>
  <c r="RE37" i="53"/>
  <c r="RD37" i="53"/>
  <c r="RC37" i="53"/>
  <c r="RB37" i="53"/>
  <c r="RA37" i="53"/>
  <c r="QZ37" i="53"/>
  <c r="QY37" i="53"/>
  <c r="QX37" i="53"/>
  <c r="QW37" i="53"/>
  <c r="QV37" i="53"/>
  <c r="QU37" i="53"/>
  <c r="QT37" i="53"/>
  <c r="QS37" i="53"/>
  <c r="QR37" i="53"/>
  <c r="QQ37" i="53"/>
  <c r="QP37" i="53"/>
  <c r="QO37" i="53"/>
  <c r="QN37" i="53"/>
  <c r="QL37" i="53"/>
  <c r="QJ37" i="53"/>
  <c r="QH37" i="53"/>
  <c r="QG37" i="53"/>
  <c r="QF37" i="53"/>
  <c r="QE37" i="53"/>
  <c r="QD37" i="53"/>
  <c r="QC37" i="53"/>
  <c r="QB37" i="53"/>
  <c r="QA37" i="53"/>
  <c r="PZ37" i="53"/>
  <c r="PY37" i="53"/>
  <c r="PX37" i="53"/>
  <c r="PN37" i="53"/>
  <c r="PK37" i="53"/>
  <c r="PJ37" i="53"/>
  <c r="PI37" i="53"/>
  <c r="PH37" i="53"/>
  <c r="PG37" i="53"/>
  <c r="PF37" i="53"/>
  <c r="PE37" i="53"/>
  <c r="PD37" i="53"/>
  <c r="PC37" i="53"/>
  <c r="PB37" i="53"/>
  <c r="PA37" i="53"/>
  <c r="OZ37" i="53"/>
  <c r="OY37" i="53"/>
  <c r="OX37" i="53"/>
  <c r="OW37" i="53"/>
  <c r="OV37" i="53"/>
  <c r="OU37" i="53"/>
  <c r="OT37" i="53"/>
  <c r="OS37" i="53"/>
  <c r="OR37" i="53"/>
  <c r="OQ37" i="53"/>
  <c r="OP37" i="53"/>
  <c r="ON37" i="53"/>
  <c r="OL37" i="53"/>
  <c r="OJ37" i="53"/>
  <c r="OG37" i="53"/>
  <c r="MH37" i="53"/>
  <c r="MG37" i="53"/>
  <c r="MF37" i="53"/>
  <c r="ME37" i="53"/>
  <c r="MD37" i="53"/>
  <c r="MC37" i="53"/>
  <c r="MB37" i="53"/>
  <c r="LO37" i="53"/>
  <c r="LN37" i="53"/>
  <c r="LM37" i="53"/>
  <c r="LL37" i="53"/>
  <c r="LK37" i="53"/>
  <c r="LJ37" i="53"/>
  <c r="LI37" i="53"/>
  <c r="LH37" i="53"/>
  <c r="LG37" i="53"/>
  <c r="LF37" i="53"/>
  <c r="LE37" i="53"/>
  <c r="LD37" i="53"/>
  <c r="LC37" i="53"/>
  <c r="LB37" i="53"/>
  <c r="LA37" i="53"/>
  <c r="KZ37" i="53"/>
  <c r="KY37" i="53"/>
  <c r="KX37" i="53"/>
  <c r="KW37" i="53"/>
  <c r="KV37" i="53"/>
  <c r="KU37" i="53"/>
  <c r="KT37" i="53"/>
  <c r="KR37" i="53"/>
  <c r="KP37" i="53"/>
  <c r="KN37" i="53"/>
  <c r="SC36" i="53"/>
  <c r="SB36" i="53"/>
  <c r="SA36" i="53"/>
  <c r="RZ36" i="53"/>
  <c r="RY36" i="53"/>
  <c r="RX36" i="53"/>
  <c r="RW36" i="53"/>
  <c r="RV36" i="53"/>
  <c r="RT36" i="53"/>
  <c r="RS36" i="53"/>
  <c r="RR36" i="53"/>
  <c r="RQ36" i="53"/>
  <c r="RP36" i="53"/>
  <c r="RO36" i="53"/>
  <c r="RN36" i="53"/>
  <c r="RM36" i="53"/>
  <c r="RL36" i="53"/>
  <c r="RI36" i="53"/>
  <c r="RH36" i="53"/>
  <c r="RG36" i="53"/>
  <c r="RF36" i="53"/>
  <c r="RE36" i="53"/>
  <c r="RD36" i="53"/>
  <c r="RC36" i="53"/>
  <c r="RB36" i="53"/>
  <c r="RA36" i="53"/>
  <c r="QZ36" i="53"/>
  <c r="QY36" i="53"/>
  <c r="QX36" i="53"/>
  <c r="QW36" i="53"/>
  <c r="QV36" i="53"/>
  <c r="QU36" i="53"/>
  <c r="QT36" i="53"/>
  <c r="QS36" i="53"/>
  <c r="QR36" i="53"/>
  <c r="QQ36" i="53"/>
  <c r="QP36" i="53"/>
  <c r="QO36" i="53"/>
  <c r="QN36" i="53"/>
  <c r="QL36" i="53"/>
  <c r="QJ36" i="53"/>
  <c r="QH36" i="53"/>
  <c r="QG36" i="53"/>
  <c r="QF36" i="53"/>
  <c r="QE36" i="53"/>
  <c r="QD36" i="53"/>
  <c r="QC36" i="53"/>
  <c r="QB36" i="53"/>
  <c r="QA36" i="53"/>
  <c r="PZ36" i="53"/>
  <c r="PY36" i="53"/>
  <c r="PX36" i="53"/>
  <c r="PN36" i="53"/>
  <c r="PK36" i="53"/>
  <c r="PJ36" i="53"/>
  <c r="PI36" i="53"/>
  <c r="PH36" i="53"/>
  <c r="PG36" i="53"/>
  <c r="PF36" i="53"/>
  <c r="PE36" i="53"/>
  <c r="PD36" i="53"/>
  <c r="PC36" i="53"/>
  <c r="PB36" i="53"/>
  <c r="PA36" i="53"/>
  <c r="OZ36" i="53"/>
  <c r="OY36" i="53"/>
  <c r="OX36" i="53"/>
  <c r="OW36" i="53"/>
  <c r="OV36" i="53"/>
  <c r="OU36" i="53"/>
  <c r="OT36" i="53"/>
  <c r="OS36" i="53"/>
  <c r="OR36" i="53"/>
  <c r="OQ36" i="53"/>
  <c r="OP36" i="53"/>
  <c r="ON36" i="53"/>
  <c r="OL36" i="53"/>
  <c r="OJ36" i="53"/>
  <c r="OG36" i="53"/>
  <c r="MH36" i="53"/>
  <c r="MG36" i="53"/>
  <c r="MF36" i="53"/>
  <c r="ME36" i="53"/>
  <c r="MD36" i="53"/>
  <c r="MC36" i="53"/>
  <c r="MB36" i="53"/>
  <c r="LO36" i="53"/>
  <c r="LN36" i="53"/>
  <c r="LM36" i="53"/>
  <c r="LL36" i="53"/>
  <c r="LK36" i="53"/>
  <c r="LJ36" i="53"/>
  <c r="LI36" i="53"/>
  <c r="LH36" i="53"/>
  <c r="LG36" i="53"/>
  <c r="LF36" i="53"/>
  <c r="LE36" i="53"/>
  <c r="LD36" i="53"/>
  <c r="LC36" i="53"/>
  <c r="LB36" i="53"/>
  <c r="LA36" i="53"/>
  <c r="KZ36" i="53"/>
  <c r="KY36" i="53"/>
  <c r="KX36" i="53"/>
  <c r="KW36" i="53"/>
  <c r="KV36" i="53"/>
  <c r="KU36" i="53"/>
  <c r="KT36" i="53"/>
  <c r="KR36" i="53"/>
  <c r="KP36" i="53"/>
  <c r="KN36" i="53"/>
  <c r="SC35" i="53"/>
  <c r="SB35" i="53"/>
  <c r="SA35" i="53"/>
  <c r="RZ35" i="53"/>
  <c r="RY35" i="53"/>
  <c r="RX35" i="53"/>
  <c r="RW35" i="53"/>
  <c r="RV35" i="53"/>
  <c r="RT35" i="53"/>
  <c r="RS35" i="53"/>
  <c r="RR35" i="53"/>
  <c r="RQ35" i="53"/>
  <c r="RP35" i="53"/>
  <c r="RO35" i="53"/>
  <c r="RN35" i="53"/>
  <c r="RM35" i="53"/>
  <c r="RL35" i="53"/>
  <c r="RI35" i="53"/>
  <c r="RH35" i="53"/>
  <c r="RG35" i="53"/>
  <c r="RF35" i="53"/>
  <c r="RE35" i="53"/>
  <c r="RD35" i="53"/>
  <c r="RC35" i="53"/>
  <c r="RB35" i="53"/>
  <c r="RA35" i="53"/>
  <c r="QZ35" i="53"/>
  <c r="QY35" i="53"/>
  <c r="QX35" i="53"/>
  <c r="QW35" i="53"/>
  <c r="QV35" i="53"/>
  <c r="QU35" i="53"/>
  <c r="QT35" i="53"/>
  <c r="QS35" i="53"/>
  <c r="QR35" i="53"/>
  <c r="QQ35" i="53"/>
  <c r="QP35" i="53"/>
  <c r="QO35" i="53"/>
  <c r="QN35" i="53"/>
  <c r="QL35" i="53"/>
  <c r="QJ35" i="53"/>
  <c r="QH35" i="53"/>
  <c r="QG35" i="53"/>
  <c r="QF35" i="53"/>
  <c r="QE35" i="53"/>
  <c r="QD35" i="53"/>
  <c r="QC35" i="53"/>
  <c r="QB35" i="53"/>
  <c r="QA35" i="53"/>
  <c r="PZ35" i="53"/>
  <c r="PY35" i="53"/>
  <c r="PX35" i="53"/>
  <c r="PN35" i="53"/>
  <c r="PK35" i="53"/>
  <c r="PJ35" i="53"/>
  <c r="PI35" i="53"/>
  <c r="PH35" i="53"/>
  <c r="PG35" i="53"/>
  <c r="PF35" i="53"/>
  <c r="PE35" i="53"/>
  <c r="PD35" i="53"/>
  <c r="PC35" i="53"/>
  <c r="PB35" i="53"/>
  <c r="PA35" i="53"/>
  <c r="OZ35" i="53"/>
  <c r="OY35" i="53"/>
  <c r="OX35" i="53"/>
  <c r="OW35" i="53"/>
  <c r="OV35" i="53"/>
  <c r="OU35" i="53"/>
  <c r="OT35" i="53"/>
  <c r="OS35" i="53"/>
  <c r="OR35" i="53"/>
  <c r="OQ35" i="53"/>
  <c r="OP35" i="53"/>
  <c r="ON35" i="53"/>
  <c r="OL35" i="53"/>
  <c r="OJ35" i="53"/>
  <c r="OG35" i="53"/>
  <c r="MH35" i="53"/>
  <c r="MG35" i="53"/>
  <c r="MF35" i="53"/>
  <c r="ME35" i="53"/>
  <c r="MD35" i="53"/>
  <c r="MC35" i="53"/>
  <c r="MB35" i="53"/>
  <c r="LO35" i="53"/>
  <c r="LN35" i="53"/>
  <c r="LM35" i="53"/>
  <c r="LL35" i="53"/>
  <c r="LK35" i="53"/>
  <c r="LJ35" i="53"/>
  <c r="LI35" i="53"/>
  <c r="LH35" i="53"/>
  <c r="LG35" i="53"/>
  <c r="LF35" i="53"/>
  <c r="LE35" i="53"/>
  <c r="LD35" i="53"/>
  <c r="LC35" i="53"/>
  <c r="LB35" i="53"/>
  <c r="LA35" i="53"/>
  <c r="KZ35" i="53"/>
  <c r="KY35" i="53"/>
  <c r="KX35" i="53"/>
  <c r="KW35" i="53"/>
  <c r="KV35" i="53"/>
  <c r="KU35" i="53"/>
  <c r="KT35" i="53"/>
  <c r="KR35" i="53"/>
  <c r="KP35" i="53"/>
  <c r="KN35" i="53"/>
  <c r="SC34" i="53"/>
  <c r="SB34" i="53"/>
  <c r="SA34" i="53"/>
  <c r="RZ34" i="53"/>
  <c r="RY34" i="53"/>
  <c r="RX34" i="53"/>
  <c r="RW34" i="53"/>
  <c r="RV34" i="53"/>
  <c r="RT34" i="53"/>
  <c r="RS34" i="53"/>
  <c r="RR34" i="53"/>
  <c r="RQ34" i="53"/>
  <c r="RP34" i="53"/>
  <c r="RO34" i="53"/>
  <c r="RN34" i="53"/>
  <c r="RM34" i="53"/>
  <c r="RL34" i="53"/>
  <c r="RI34" i="53"/>
  <c r="RH34" i="53"/>
  <c r="RG34" i="53"/>
  <c r="RF34" i="53"/>
  <c r="RE34" i="53"/>
  <c r="RD34" i="53"/>
  <c r="RC34" i="53"/>
  <c r="RB34" i="53"/>
  <c r="RA34" i="53"/>
  <c r="QZ34" i="53"/>
  <c r="QY34" i="53"/>
  <c r="QX34" i="53"/>
  <c r="QW34" i="53"/>
  <c r="QV34" i="53"/>
  <c r="QU34" i="53"/>
  <c r="QT34" i="53"/>
  <c r="QS34" i="53"/>
  <c r="QR34" i="53"/>
  <c r="QQ34" i="53"/>
  <c r="QP34" i="53"/>
  <c r="QO34" i="53"/>
  <c r="QN34" i="53"/>
  <c r="QL34" i="53"/>
  <c r="QJ34" i="53"/>
  <c r="QH34" i="53"/>
  <c r="QG34" i="53"/>
  <c r="QF34" i="53"/>
  <c r="QE34" i="53"/>
  <c r="QD34" i="53"/>
  <c r="QC34" i="53"/>
  <c r="QB34" i="53"/>
  <c r="QA34" i="53"/>
  <c r="PZ34" i="53"/>
  <c r="PY34" i="53"/>
  <c r="PX34" i="53"/>
  <c r="PN34" i="53"/>
  <c r="PK34" i="53"/>
  <c r="PJ34" i="53"/>
  <c r="PI34" i="53"/>
  <c r="PH34" i="53"/>
  <c r="PG34" i="53"/>
  <c r="PF34" i="53"/>
  <c r="PE34" i="53"/>
  <c r="PD34" i="53"/>
  <c r="PC34" i="53"/>
  <c r="PB34" i="53"/>
  <c r="PA34" i="53"/>
  <c r="OZ34" i="53"/>
  <c r="OY34" i="53"/>
  <c r="OX34" i="53"/>
  <c r="OW34" i="53"/>
  <c r="OV34" i="53"/>
  <c r="OU34" i="53"/>
  <c r="OT34" i="53"/>
  <c r="OS34" i="53"/>
  <c r="OR34" i="53"/>
  <c r="OQ34" i="53"/>
  <c r="OP34" i="53"/>
  <c r="ON34" i="53"/>
  <c r="OL34" i="53"/>
  <c r="OJ34" i="53"/>
  <c r="OG34" i="53"/>
  <c r="MH34" i="53"/>
  <c r="MG34" i="53"/>
  <c r="MF34" i="53"/>
  <c r="ME34" i="53"/>
  <c r="MD34" i="53"/>
  <c r="MC34" i="53"/>
  <c r="MB34" i="53"/>
  <c r="LO34" i="53"/>
  <c r="LN34" i="53"/>
  <c r="LM34" i="53"/>
  <c r="LL34" i="53"/>
  <c r="LK34" i="53"/>
  <c r="LJ34" i="53"/>
  <c r="LI34" i="53"/>
  <c r="LH34" i="53"/>
  <c r="LG34" i="53"/>
  <c r="LF34" i="53"/>
  <c r="LE34" i="53"/>
  <c r="LD34" i="53"/>
  <c r="LC34" i="53"/>
  <c r="LB34" i="53"/>
  <c r="LA34" i="53"/>
  <c r="KZ34" i="53"/>
  <c r="KY34" i="53"/>
  <c r="KX34" i="53"/>
  <c r="KW34" i="53"/>
  <c r="KV34" i="53"/>
  <c r="KU34" i="53"/>
  <c r="KT34" i="53"/>
  <c r="KR34" i="53"/>
  <c r="KP34" i="53"/>
  <c r="KN34" i="53"/>
  <c r="SC33" i="53"/>
  <c r="SB33" i="53"/>
  <c r="SA33" i="53"/>
  <c r="RZ33" i="53"/>
  <c r="RY33" i="53"/>
  <c r="RX33" i="53"/>
  <c r="RW33" i="53"/>
  <c r="RV33" i="53"/>
  <c r="RT33" i="53"/>
  <c r="RS33" i="53"/>
  <c r="RR33" i="53"/>
  <c r="RQ33" i="53"/>
  <c r="RP33" i="53"/>
  <c r="RO33" i="53"/>
  <c r="RN33" i="53"/>
  <c r="RM33" i="53"/>
  <c r="RL33" i="53"/>
  <c r="RI33" i="53"/>
  <c r="RH33" i="53"/>
  <c r="RG33" i="53"/>
  <c r="RF33" i="53"/>
  <c r="RE33" i="53"/>
  <c r="RD33" i="53"/>
  <c r="RC33" i="53"/>
  <c r="RB33" i="53"/>
  <c r="RA33" i="53"/>
  <c r="QZ33" i="53"/>
  <c r="QY33" i="53"/>
  <c r="QX33" i="53"/>
  <c r="QW33" i="53"/>
  <c r="QV33" i="53"/>
  <c r="QU33" i="53"/>
  <c r="QT33" i="53"/>
  <c r="QS33" i="53"/>
  <c r="QR33" i="53"/>
  <c r="QQ33" i="53"/>
  <c r="QP33" i="53"/>
  <c r="QO33" i="53"/>
  <c r="QN33" i="53"/>
  <c r="QL33" i="53"/>
  <c r="QJ33" i="53"/>
  <c r="QH33" i="53"/>
  <c r="QG33" i="53"/>
  <c r="QF33" i="53"/>
  <c r="QE33" i="53"/>
  <c r="QD33" i="53"/>
  <c r="QC33" i="53"/>
  <c r="QB33" i="53"/>
  <c r="QA33" i="53"/>
  <c r="PZ33" i="53"/>
  <c r="PY33" i="53"/>
  <c r="PX33" i="53"/>
  <c r="PN33" i="53"/>
  <c r="PK33" i="53"/>
  <c r="PJ33" i="53"/>
  <c r="PI33" i="53"/>
  <c r="PH33" i="53"/>
  <c r="PG33" i="53"/>
  <c r="PF33" i="53"/>
  <c r="PE33" i="53"/>
  <c r="PD33" i="53"/>
  <c r="PC33" i="53"/>
  <c r="PB33" i="53"/>
  <c r="PA33" i="53"/>
  <c r="OZ33" i="53"/>
  <c r="OY33" i="53"/>
  <c r="OX33" i="53"/>
  <c r="OW33" i="53"/>
  <c r="OV33" i="53"/>
  <c r="OU33" i="53"/>
  <c r="OT33" i="53"/>
  <c r="OS33" i="53"/>
  <c r="OR33" i="53"/>
  <c r="OQ33" i="53"/>
  <c r="OP33" i="53"/>
  <c r="ON33" i="53"/>
  <c r="OL33" i="53"/>
  <c r="OJ33" i="53"/>
  <c r="OG33" i="53"/>
  <c r="MH33" i="53"/>
  <c r="MG33" i="53"/>
  <c r="MF33" i="53"/>
  <c r="ME33" i="53"/>
  <c r="MD33" i="53"/>
  <c r="MC33" i="53"/>
  <c r="MB33" i="53"/>
  <c r="LO33" i="53"/>
  <c r="LN33" i="53"/>
  <c r="LM33" i="53"/>
  <c r="LL33" i="53"/>
  <c r="LK33" i="53"/>
  <c r="LJ33" i="53"/>
  <c r="LI33" i="53"/>
  <c r="LH33" i="53"/>
  <c r="LG33" i="53"/>
  <c r="LF33" i="53"/>
  <c r="LE33" i="53"/>
  <c r="LD33" i="53"/>
  <c r="LC33" i="53"/>
  <c r="LB33" i="53"/>
  <c r="LA33" i="53"/>
  <c r="KZ33" i="53"/>
  <c r="KY33" i="53"/>
  <c r="KX33" i="53"/>
  <c r="KW33" i="53"/>
  <c r="KV33" i="53"/>
  <c r="KU33" i="53"/>
  <c r="KT33" i="53"/>
  <c r="KR33" i="53"/>
  <c r="KP33" i="53"/>
  <c r="KN33" i="53"/>
  <c r="SC32" i="53"/>
  <c r="SB32" i="53"/>
  <c r="SA32" i="53"/>
  <c r="RZ32" i="53"/>
  <c r="RY32" i="53"/>
  <c r="RX32" i="53"/>
  <c r="RW32" i="53"/>
  <c r="RV32" i="53"/>
  <c r="RT32" i="53"/>
  <c r="RS32" i="53"/>
  <c r="RR32" i="53"/>
  <c r="RQ32" i="53"/>
  <c r="RP32" i="53"/>
  <c r="RO32" i="53"/>
  <c r="RN32" i="53"/>
  <c r="RM32" i="53"/>
  <c r="RL32" i="53"/>
  <c r="RI32" i="53"/>
  <c r="RH32" i="53"/>
  <c r="RG32" i="53"/>
  <c r="RF32" i="53"/>
  <c r="RE32" i="53"/>
  <c r="RD32" i="53"/>
  <c r="RC32" i="53"/>
  <c r="RB32" i="53"/>
  <c r="RA32" i="53"/>
  <c r="QZ32" i="53"/>
  <c r="QY32" i="53"/>
  <c r="QX32" i="53"/>
  <c r="QW32" i="53"/>
  <c r="QV32" i="53"/>
  <c r="QU32" i="53"/>
  <c r="QT32" i="53"/>
  <c r="QS32" i="53"/>
  <c r="QR32" i="53"/>
  <c r="QQ32" i="53"/>
  <c r="QP32" i="53"/>
  <c r="QO32" i="53"/>
  <c r="QN32" i="53"/>
  <c r="QL32" i="53"/>
  <c r="QJ32" i="53"/>
  <c r="QH32" i="53"/>
  <c r="QG32" i="53"/>
  <c r="QF32" i="53"/>
  <c r="QE32" i="53"/>
  <c r="QD32" i="53"/>
  <c r="QC32" i="53"/>
  <c r="QB32" i="53"/>
  <c r="QA32" i="53"/>
  <c r="PZ32" i="53"/>
  <c r="PY32" i="53"/>
  <c r="PX32" i="53"/>
  <c r="PN32" i="53"/>
  <c r="PK32" i="53"/>
  <c r="PJ32" i="53"/>
  <c r="PI32" i="53"/>
  <c r="PH32" i="53"/>
  <c r="PG32" i="53"/>
  <c r="PF32" i="53"/>
  <c r="PE32" i="53"/>
  <c r="PD32" i="53"/>
  <c r="PC32" i="53"/>
  <c r="PB32" i="53"/>
  <c r="PA32" i="53"/>
  <c r="OZ32" i="53"/>
  <c r="OY32" i="53"/>
  <c r="OX32" i="53"/>
  <c r="OW32" i="53"/>
  <c r="OV32" i="53"/>
  <c r="OU32" i="53"/>
  <c r="OT32" i="53"/>
  <c r="OS32" i="53"/>
  <c r="OR32" i="53"/>
  <c r="OQ32" i="53"/>
  <c r="OP32" i="53"/>
  <c r="ON32" i="53"/>
  <c r="OL32" i="53"/>
  <c r="OJ32" i="53"/>
  <c r="OG32" i="53"/>
  <c r="MH32" i="53"/>
  <c r="MG32" i="53"/>
  <c r="MF32" i="53"/>
  <c r="ME32" i="53"/>
  <c r="MD32" i="53"/>
  <c r="MC32" i="53"/>
  <c r="MB32" i="53"/>
  <c r="LO32" i="53"/>
  <c r="LN32" i="53"/>
  <c r="LM32" i="53"/>
  <c r="LL32" i="53"/>
  <c r="LK32" i="53"/>
  <c r="LJ32" i="53"/>
  <c r="LI32" i="53"/>
  <c r="LH32" i="53"/>
  <c r="LG32" i="53"/>
  <c r="LF32" i="53"/>
  <c r="LE32" i="53"/>
  <c r="LD32" i="53"/>
  <c r="LC32" i="53"/>
  <c r="LB32" i="53"/>
  <c r="LA32" i="53"/>
  <c r="KZ32" i="53"/>
  <c r="KY32" i="53"/>
  <c r="KX32" i="53"/>
  <c r="KW32" i="53"/>
  <c r="KV32" i="53"/>
  <c r="KU32" i="53"/>
  <c r="KT32" i="53"/>
  <c r="KR32" i="53"/>
  <c r="KP32" i="53"/>
  <c r="KN32" i="53"/>
  <c r="SC31" i="53"/>
  <c r="SB31" i="53"/>
  <c r="SA31" i="53"/>
  <c r="RZ31" i="53"/>
  <c r="RY31" i="53"/>
  <c r="RX31" i="53"/>
  <c r="RW31" i="53"/>
  <c r="RV31" i="53"/>
  <c r="RT31" i="53"/>
  <c r="RS31" i="53"/>
  <c r="RR31" i="53"/>
  <c r="RQ31" i="53"/>
  <c r="RP31" i="53"/>
  <c r="RO31" i="53"/>
  <c r="RN31" i="53"/>
  <c r="RM31" i="53"/>
  <c r="RL31" i="53"/>
  <c r="RI31" i="53"/>
  <c r="RH31" i="53"/>
  <c r="RG31" i="53"/>
  <c r="RF31" i="53"/>
  <c r="RE31" i="53"/>
  <c r="RD31" i="53"/>
  <c r="RC31" i="53"/>
  <c r="RB31" i="53"/>
  <c r="RA31" i="53"/>
  <c r="QZ31" i="53"/>
  <c r="QY31" i="53"/>
  <c r="QX31" i="53"/>
  <c r="QW31" i="53"/>
  <c r="QV31" i="53"/>
  <c r="QU31" i="53"/>
  <c r="QT31" i="53"/>
  <c r="QS31" i="53"/>
  <c r="QR31" i="53"/>
  <c r="QQ31" i="53"/>
  <c r="QP31" i="53"/>
  <c r="QO31" i="53"/>
  <c r="QN31" i="53"/>
  <c r="QL31" i="53"/>
  <c r="QJ31" i="53"/>
  <c r="QH31" i="53"/>
  <c r="QG31" i="53"/>
  <c r="QF31" i="53"/>
  <c r="QE31" i="53"/>
  <c r="QD31" i="53"/>
  <c r="QC31" i="53"/>
  <c r="QB31" i="53"/>
  <c r="QA31" i="53"/>
  <c r="PZ31" i="53"/>
  <c r="PY31" i="53"/>
  <c r="PX31" i="53"/>
  <c r="PN31" i="53"/>
  <c r="PK31" i="53"/>
  <c r="PJ31" i="53"/>
  <c r="PI31" i="53"/>
  <c r="PH31" i="53"/>
  <c r="PG31" i="53"/>
  <c r="PF31" i="53"/>
  <c r="PE31" i="53"/>
  <c r="PD31" i="53"/>
  <c r="PC31" i="53"/>
  <c r="PB31" i="53"/>
  <c r="PA31" i="53"/>
  <c r="OZ31" i="53"/>
  <c r="OY31" i="53"/>
  <c r="OX31" i="53"/>
  <c r="OW31" i="53"/>
  <c r="OV31" i="53"/>
  <c r="OU31" i="53"/>
  <c r="OT31" i="53"/>
  <c r="OS31" i="53"/>
  <c r="OR31" i="53"/>
  <c r="OQ31" i="53"/>
  <c r="OP31" i="53"/>
  <c r="ON31" i="53"/>
  <c r="OL31" i="53"/>
  <c r="OJ31" i="53"/>
  <c r="OG31" i="53"/>
  <c r="MH31" i="53"/>
  <c r="MG31" i="53"/>
  <c r="MF31" i="53"/>
  <c r="ME31" i="53"/>
  <c r="MD31" i="53"/>
  <c r="MC31" i="53"/>
  <c r="MB31" i="53"/>
  <c r="LO31" i="53"/>
  <c r="LN31" i="53"/>
  <c r="LM31" i="53"/>
  <c r="LL31" i="53"/>
  <c r="LK31" i="53"/>
  <c r="LJ31" i="53"/>
  <c r="LI31" i="53"/>
  <c r="LH31" i="53"/>
  <c r="LG31" i="53"/>
  <c r="LF31" i="53"/>
  <c r="LE31" i="53"/>
  <c r="LD31" i="53"/>
  <c r="LC31" i="53"/>
  <c r="LB31" i="53"/>
  <c r="LA31" i="53"/>
  <c r="KZ31" i="53"/>
  <c r="KY31" i="53"/>
  <c r="KX31" i="53"/>
  <c r="KW31" i="53"/>
  <c r="KV31" i="53"/>
  <c r="KU31" i="53"/>
  <c r="KT31" i="53"/>
  <c r="KR31" i="53"/>
  <c r="KP31" i="53"/>
  <c r="KN31" i="53"/>
  <c r="SC30" i="53"/>
  <c r="SB30" i="53"/>
  <c r="SA30" i="53"/>
  <c r="RZ30" i="53"/>
  <c r="RY30" i="53"/>
  <c r="RX30" i="53"/>
  <c r="RW30" i="53"/>
  <c r="RV30" i="53"/>
  <c r="RT30" i="53"/>
  <c r="RS30" i="53"/>
  <c r="RR30" i="53"/>
  <c r="RQ30" i="53"/>
  <c r="RP30" i="53"/>
  <c r="RO30" i="53"/>
  <c r="RN30" i="53"/>
  <c r="RM30" i="53"/>
  <c r="RL30" i="53"/>
  <c r="RI30" i="53"/>
  <c r="RH30" i="53"/>
  <c r="RG30" i="53"/>
  <c r="RF30" i="53"/>
  <c r="RE30" i="53"/>
  <c r="RD30" i="53"/>
  <c r="RC30" i="53"/>
  <c r="RB30" i="53"/>
  <c r="RA30" i="53"/>
  <c r="QZ30" i="53"/>
  <c r="QY30" i="53"/>
  <c r="QX30" i="53"/>
  <c r="QW30" i="53"/>
  <c r="QV30" i="53"/>
  <c r="QU30" i="53"/>
  <c r="QT30" i="53"/>
  <c r="QS30" i="53"/>
  <c r="QR30" i="53"/>
  <c r="QQ30" i="53"/>
  <c r="QP30" i="53"/>
  <c r="QO30" i="53"/>
  <c r="QN30" i="53"/>
  <c r="QL30" i="53"/>
  <c r="QJ30" i="53"/>
  <c r="QH30" i="53"/>
  <c r="QG30" i="53"/>
  <c r="QF30" i="53"/>
  <c r="QE30" i="53"/>
  <c r="QD30" i="53"/>
  <c r="QC30" i="53"/>
  <c r="QB30" i="53"/>
  <c r="QA30" i="53"/>
  <c r="PZ30" i="53"/>
  <c r="PY30" i="53"/>
  <c r="PX30" i="53"/>
  <c r="PN30" i="53"/>
  <c r="PK30" i="53"/>
  <c r="PJ30" i="53"/>
  <c r="PI30" i="53"/>
  <c r="PH30" i="53"/>
  <c r="PG30" i="53"/>
  <c r="PF30" i="53"/>
  <c r="PE30" i="53"/>
  <c r="PD30" i="53"/>
  <c r="PC30" i="53"/>
  <c r="PB30" i="53"/>
  <c r="PA30" i="53"/>
  <c r="OZ30" i="53"/>
  <c r="OY30" i="53"/>
  <c r="OX30" i="53"/>
  <c r="OW30" i="53"/>
  <c r="OV30" i="53"/>
  <c r="OU30" i="53"/>
  <c r="OT30" i="53"/>
  <c r="OS30" i="53"/>
  <c r="OR30" i="53"/>
  <c r="OQ30" i="53"/>
  <c r="OP30" i="53"/>
  <c r="ON30" i="53"/>
  <c r="OL30" i="53"/>
  <c r="OJ30" i="53"/>
  <c r="OG30" i="53"/>
  <c r="MH30" i="53"/>
  <c r="MG30" i="53"/>
  <c r="MF30" i="53"/>
  <c r="ME30" i="53"/>
  <c r="MD30" i="53"/>
  <c r="MC30" i="53"/>
  <c r="MB30" i="53"/>
  <c r="LO30" i="53"/>
  <c r="LN30" i="53"/>
  <c r="LM30" i="53"/>
  <c r="LL30" i="53"/>
  <c r="LK30" i="53"/>
  <c r="LJ30" i="53"/>
  <c r="LI30" i="53"/>
  <c r="LH30" i="53"/>
  <c r="LG30" i="53"/>
  <c r="LF30" i="53"/>
  <c r="LE30" i="53"/>
  <c r="LD30" i="53"/>
  <c r="LC30" i="53"/>
  <c r="LB30" i="53"/>
  <c r="LA30" i="53"/>
  <c r="KZ30" i="53"/>
  <c r="KY30" i="53"/>
  <c r="KX30" i="53"/>
  <c r="KW30" i="53"/>
  <c r="KV30" i="53"/>
  <c r="KU30" i="53"/>
  <c r="KT30" i="53"/>
  <c r="KR30" i="53"/>
  <c r="KP30" i="53"/>
  <c r="KN30" i="53"/>
  <c r="SC29" i="53"/>
  <c r="SB29" i="53"/>
  <c r="SA29" i="53"/>
  <c r="RZ29" i="53"/>
  <c r="RY29" i="53"/>
  <c r="RX29" i="53"/>
  <c r="RW29" i="53"/>
  <c r="RV29" i="53"/>
  <c r="RT29" i="53"/>
  <c r="RS29" i="53"/>
  <c r="RR29" i="53"/>
  <c r="RQ29" i="53"/>
  <c r="RP29" i="53"/>
  <c r="RO29" i="53"/>
  <c r="RN29" i="53"/>
  <c r="RM29" i="53"/>
  <c r="RL29" i="53"/>
  <c r="RI29" i="53"/>
  <c r="RH29" i="53"/>
  <c r="RG29" i="53"/>
  <c r="RF29" i="53"/>
  <c r="RE29" i="53"/>
  <c r="RD29" i="53"/>
  <c r="RC29" i="53"/>
  <c r="RB29" i="53"/>
  <c r="RA29" i="53"/>
  <c r="QZ29" i="53"/>
  <c r="QY29" i="53"/>
  <c r="QX29" i="53"/>
  <c r="QW29" i="53"/>
  <c r="QV29" i="53"/>
  <c r="QU29" i="53"/>
  <c r="QT29" i="53"/>
  <c r="QS29" i="53"/>
  <c r="QR29" i="53"/>
  <c r="QQ29" i="53"/>
  <c r="QP29" i="53"/>
  <c r="QO29" i="53"/>
  <c r="QN29" i="53"/>
  <c r="QL29" i="53"/>
  <c r="QJ29" i="53"/>
  <c r="QH29" i="53"/>
  <c r="QG29" i="53"/>
  <c r="QF29" i="53"/>
  <c r="QE29" i="53"/>
  <c r="QD29" i="53"/>
  <c r="QC29" i="53"/>
  <c r="QB29" i="53"/>
  <c r="QA29" i="53"/>
  <c r="PZ29" i="53"/>
  <c r="PY29" i="53"/>
  <c r="PX29" i="53"/>
  <c r="PN29" i="53"/>
  <c r="PK29" i="53"/>
  <c r="PJ29" i="53"/>
  <c r="PI29" i="53"/>
  <c r="PH29" i="53"/>
  <c r="PG29" i="53"/>
  <c r="PF29" i="53"/>
  <c r="PE29" i="53"/>
  <c r="PD29" i="53"/>
  <c r="PC29" i="53"/>
  <c r="PB29" i="53"/>
  <c r="PA29" i="53"/>
  <c r="OZ29" i="53"/>
  <c r="OY29" i="53"/>
  <c r="OX29" i="53"/>
  <c r="OW29" i="53"/>
  <c r="OV29" i="53"/>
  <c r="OU29" i="53"/>
  <c r="OT29" i="53"/>
  <c r="OS29" i="53"/>
  <c r="OR29" i="53"/>
  <c r="OQ29" i="53"/>
  <c r="OP29" i="53"/>
  <c r="ON29" i="53"/>
  <c r="OL29" i="53"/>
  <c r="OJ29" i="53"/>
  <c r="OG29" i="53"/>
  <c r="MH29" i="53"/>
  <c r="MG29" i="53"/>
  <c r="MF29" i="53"/>
  <c r="ME29" i="53"/>
  <c r="MD29" i="53"/>
  <c r="MC29" i="53"/>
  <c r="MB29" i="53"/>
  <c r="LO29" i="53"/>
  <c r="LN29" i="53"/>
  <c r="LM29" i="53"/>
  <c r="LL29" i="53"/>
  <c r="LK29" i="53"/>
  <c r="LJ29" i="53"/>
  <c r="LI29" i="53"/>
  <c r="LH29" i="53"/>
  <c r="LG29" i="53"/>
  <c r="LF29" i="53"/>
  <c r="LE29" i="53"/>
  <c r="LD29" i="53"/>
  <c r="LC29" i="53"/>
  <c r="LB29" i="53"/>
  <c r="LA29" i="53"/>
  <c r="KZ29" i="53"/>
  <c r="KY29" i="53"/>
  <c r="KX29" i="53"/>
  <c r="KW29" i="53"/>
  <c r="KV29" i="53"/>
  <c r="KU29" i="53"/>
  <c r="KT29" i="53"/>
  <c r="KR29" i="53"/>
  <c r="KP29" i="53"/>
  <c r="KN29" i="53"/>
  <c r="SC28" i="53"/>
  <c r="SB28" i="53"/>
  <c r="SA28" i="53"/>
  <c r="RZ28" i="53"/>
  <c r="RY28" i="53"/>
  <c r="RX28" i="53"/>
  <c r="RW28" i="53"/>
  <c r="RV28" i="53"/>
  <c r="RT28" i="53"/>
  <c r="RS28" i="53"/>
  <c r="RR28" i="53"/>
  <c r="RQ28" i="53"/>
  <c r="RP28" i="53"/>
  <c r="RO28" i="53"/>
  <c r="RN28" i="53"/>
  <c r="RM28" i="53"/>
  <c r="RL28" i="53"/>
  <c r="RI28" i="53"/>
  <c r="RH28" i="53"/>
  <c r="RG28" i="53"/>
  <c r="RF28" i="53"/>
  <c r="RE28" i="53"/>
  <c r="RD28" i="53"/>
  <c r="RC28" i="53"/>
  <c r="RB28" i="53"/>
  <c r="RA28" i="53"/>
  <c r="QZ28" i="53"/>
  <c r="QY28" i="53"/>
  <c r="QX28" i="53"/>
  <c r="QW28" i="53"/>
  <c r="QV28" i="53"/>
  <c r="QU28" i="53"/>
  <c r="QT28" i="53"/>
  <c r="QS28" i="53"/>
  <c r="QR28" i="53"/>
  <c r="QQ28" i="53"/>
  <c r="QP28" i="53"/>
  <c r="QO28" i="53"/>
  <c r="QN28" i="53"/>
  <c r="QL28" i="53"/>
  <c r="QJ28" i="53"/>
  <c r="QH28" i="53"/>
  <c r="QG28" i="53"/>
  <c r="QF28" i="53"/>
  <c r="QE28" i="53"/>
  <c r="QD28" i="53"/>
  <c r="QC28" i="53"/>
  <c r="QB28" i="53"/>
  <c r="QA28" i="53"/>
  <c r="PZ28" i="53"/>
  <c r="PY28" i="53"/>
  <c r="PX28" i="53"/>
  <c r="PN28" i="53"/>
  <c r="PK28" i="53"/>
  <c r="PJ28" i="53"/>
  <c r="PI28" i="53"/>
  <c r="PH28" i="53"/>
  <c r="PG28" i="53"/>
  <c r="PF28" i="53"/>
  <c r="PE28" i="53"/>
  <c r="PD28" i="53"/>
  <c r="PC28" i="53"/>
  <c r="PB28" i="53"/>
  <c r="PA28" i="53"/>
  <c r="OZ28" i="53"/>
  <c r="OY28" i="53"/>
  <c r="OX28" i="53"/>
  <c r="OW28" i="53"/>
  <c r="OV28" i="53"/>
  <c r="OU28" i="53"/>
  <c r="OT28" i="53"/>
  <c r="OS28" i="53"/>
  <c r="OR28" i="53"/>
  <c r="OQ28" i="53"/>
  <c r="OP28" i="53"/>
  <c r="ON28" i="53"/>
  <c r="OL28" i="53"/>
  <c r="OJ28" i="53"/>
  <c r="OG28" i="53"/>
  <c r="MH28" i="53"/>
  <c r="MG28" i="53"/>
  <c r="MF28" i="53"/>
  <c r="ME28" i="53"/>
  <c r="MD28" i="53"/>
  <c r="MC28" i="53"/>
  <c r="MB28" i="53"/>
  <c r="LO28" i="53"/>
  <c r="LN28" i="53"/>
  <c r="LM28" i="53"/>
  <c r="LL28" i="53"/>
  <c r="LK28" i="53"/>
  <c r="LJ28" i="53"/>
  <c r="LI28" i="53"/>
  <c r="LH28" i="53"/>
  <c r="LG28" i="53"/>
  <c r="LF28" i="53"/>
  <c r="LE28" i="53"/>
  <c r="LD28" i="53"/>
  <c r="LC28" i="53"/>
  <c r="LB28" i="53"/>
  <c r="LA28" i="53"/>
  <c r="KZ28" i="53"/>
  <c r="KY28" i="53"/>
  <c r="KX28" i="53"/>
  <c r="KW28" i="53"/>
  <c r="KV28" i="53"/>
  <c r="KU28" i="53"/>
  <c r="KT28" i="53"/>
  <c r="KR28" i="53"/>
  <c r="KP28" i="53"/>
  <c r="KN28" i="53"/>
  <c r="SC27" i="53"/>
  <c r="SB27" i="53"/>
  <c r="SA27" i="53"/>
  <c r="RZ27" i="53"/>
  <c r="RY27" i="53"/>
  <c r="RX27" i="53"/>
  <c r="RW27" i="53"/>
  <c r="RV27" i="53"/>
  <c r="RT27" i="53"/>
  <c r="RS27" i="53"/>
  <c r="RR27" i="53"/>
  <c r="RQ27" i="53"/>
  <c r="RP27" i="53"/>
  <c r="RO27" i="53"/>
  <c r="RN27" i="53"/>
  <c r="RM27" i="53"/>
  <c r="RL27" i="53"/>
  <c r="RI27" i="53"/>
  <c r="RH27" i="53"/>
  <c r="RG27" i="53"/>
  <c r="RF27" i="53"/>
  <c r="RE27" i="53"/>
  <c r="RD27" i="53"/>
  <c r="RC27" i="53"/>
  <c r="RB27" i="53"/>
  <c r="RA27" i="53"/>
  <c r="QZ27" i="53"/>
  <c r="QY27" i="53"/>
  <c r="QX27" i="53"/>
  <c r="QW27" i="53"/>
  <c r="QV27" i="53"/>
  <c r="QU27" i="53"/>
  <c r="QT27" i="53"/>
  <c r="QS27" i="53"/>
  <c r="QR27" i="53"/>
  <c r="QQ27" i="53"/>
  <c r="QP27" i="53"/>
  <c r="QO27" i="53"/>
  <c r="QN27" i="53"/>
  <c r="QL27" i="53"/>
  <c r="QJ27" i="53"/>
  <c r="QH27" i="53"/>
  <c r="QG27" i="53"/>
  <c r="QF27" i="53"/>
  <c r="QE27" i="53"/>
  <c r="QD27" i="53"/>
  <c r="QC27" i="53"/>
  <c r="QB27" i="53"/>
  <c r="QA27" i="53"/>
  <c r="PZ27" i="53"/>
  <c r="PY27" i="53"/>
  <c r="PX27" i="53"/>
  <c r="PN27" i="53"/>
  <c r="PK27" i="53"/>
  <c r="PJ27" i="53"/>
  <c r="PI27" i="53"/>
  <c r="PH27" i="53"/>
  <c r="PG27" i="53"/>
  <c r="PF27" i="53"/>
  <c r="PE27" i="53"/>
  <c r="PD27" i="53"/>
  <c r="PC27" i="53"/>
  <c r="PB27" i="53"/>
  <c r="PA27" i="53"/>
  <c r="OZ27" i="53"/>
  <c r="OY27" i="53"/>
  <c r="OX27" i="53"/>
  <c r="OW27" i="53"/>
  <c r="OV27" i="53"/>
  <c r="OU27" i="53"/>
  <c r="OT27" i="53"/>
  <c r="OS27" i="53"/>
  <c r="OR27" i="53"/>
  <c r="OQ27" i="53"/>
  <c r="OP27" i="53"/>
  <c r="ON27" i="53"/>
  <c r="OL27" i="53"/>
  <c r="OJ27" i="53"/>
  <c r="OG27" i="53"/>
  <c r="MH27" i="53"/>
  <c r="MG27" i="53"/>
  <c r="MF27" i="53"/>
  <c r="ME27" i="53"/>
  <c r="MD27" i="53"/>
  <c r="MC27" i="53"/>
  <c r="MB27" i="53"/>
  <c r="LO27" i="53"/>
  <c r="LN27" i="53"/>
  <c r="LM27" i="53"/>
  <c r="LL27" i="53"/>
  <c r="LK27" i="53"/>
  <c r="LJ27" i="53"/>
  <c r="LI27" i="53"/>
  <c r="LH27" i="53"/>
  <c r="LG27" i="53"/>
  <c r="LF27" i="53"/>
  <c r="LE27" i="53"/>
  <c r="LD27" i="53"/>
  <c r="LC27" i="53"/>
  <c r="LB27" i="53"/>
  <c r="LA27" i="53"/>
  <c r="KZ27" i="53"/>
  <c r="KY27" i="53"/>
  <c r="KX27" i="53"/>
  <c r="KW27" i="53"/>
  <c r="KV27" i="53"/>
  <c r="KU27" i="53"/>
  <c r="KT27" i="53"/>
  <c r="KR27" i="53"/>
  <c r="KP27" i="53"/>
  <c r="KN27" i="53"/>
  <c r="SC26" i="53"/>
  <c r="SB26" i="53"/>
  <c r="SA26" i="53"/>
  <c r="RZ26" i="53"/>
  <c r="RY26" i="53"/>
  <c r="RX26" i="53"/>
  <c r="RW26" i="53"/>
  <c r="RV26" i="53"/>
  <c r="RT26" i="53"/>
  <c r="RS26" i="53"/>
  <c r="RR26" i="53"/>
  <c r="RQ26" i="53"/>
  <c r="RP26" i="53"/>
  <c r="RO26" i="53"/>
  <c r="RN26" i="53"/>
  <c r="RM26" i="53"/>
  <c r="RL26" i="53"/>
  <c r="RI26" i="53"/>
  <c r="RH26" i="53"/>
  <c r="RG26" i="53"/>
  <c r="RF26" i="53"/>
  <c r="RE26" i="53"/>
  <c r="RD26" i="53"/>
  <c r="RC26" i="53"/>
  <c r="RB26" i="53"/>
  <c r="RA26" i="53"/>
  <c r="QZ26" i="53"/>
  <c r="QY26" i="53"/>
  <c r="QX26" i="53"/>
  <c r="QW26" i="53"/>
  <c r="QV26" i="53"/>
  <c r="QU26" i="53"/>
  <c r="QT26" i="53"/>
  <c r="QS26" i="53"/>
  <c r="QR26" i="53"/>
  <c r="QQ26" i="53"/>
  <c r="QP26" i="53"/>
  <c r="QO26" i="53"/>
  <c r="QN26" i="53"/>
  <c r="QL26" i="53"/>
  <c r="QJ26" i="53"/>
  <c r="QH26" i="53"/>
  <c r="QG26" i="53"/>
  <c r="QF26" i="53"/>
  <c r="QE26" i="53"/>
  <c r="QD26" i="53"/>
  <c r="QC26" i="53"/>
  <c r="QB26" i="53"/>
  <c r="QA26" i="53"/>
  <c r="PZ26" i="53"/>
  <c r="PY26" i="53"/>
  <c r="PX26" i="53"/>
  <c r="PN26" i="53"/>
  <c r="PK26" i="53"/>
  <c r="PJ26" i="53"/>
  <c r="PI26" i="53"/>
  <c r="PH26" i="53"/>
  <c r="PG26" i="53"/>
  <c r="PF26" i="53"/>
  <c r="PE26" i="53"/>
  <c r="PD26" i="53"/>
  <c r="PC26" i="53"/>
  <c r="PB26" i="53"/>
  <c r="PA26" i="53"/>
  <c r="OZ26" i="53"/>
  <c r="OY26" i="53"/>
  <c r="OX26" i="53"/>
  <c r="OW26" i="53"/>
  <c r="OV26" i="53"/>
  <c r="OU26" i="53"/>
  <c r="OT26" i="53"/>
  <c r="OS26" i="53"/>
  <c r="OR26" i="53"/>
  <c r="OQ26" i="53"/>
  <c r="OP26" i="53"/>
  <c r="ON26" i="53"/>
  <c r="OL26" i="53"/>
  <c r="OJ26" i="53"/>
  <c r="OG26" i="53"/>
  <c r="MH26" i="53"/>
  <c r="MG26" i="53"/>
  <c r="MF26" i="53"/>
  <c r="ME26" i="53"/>
  <c r="MD26" i="53"/>
  <c r="MC26" i="53"/>
  <c r="MB26" i="53"/>
  <c r="LO26" i="53"/>
  <c r="LN26" i="53"/>
  <c r="LM26" i="53"/>
  <c r="LL26" i="53"/>
  <c r="LK26" i="53"/>
  <c r="LJ26" i="53"/>
  <c r="LI26" i="53"/>
  <c r="LH26" i="53"/>
  <c r="LG26" i="53"/>
  <c r="LF26" i="53"/>
  <c r="LE26" i="53"/>
  <c r="LD26" i="53"/>
  <c r="LC26" i="53"/>
  <c r="LB26" i="53"/>
  <c r="LA26" i="53"/>
  <c r="KZ26" i="53"/>
  <c r="KY26" i="53"/>
  <c r="KX26" i="53"/>
  <c r="KW26" i="53"/>
  <c r="KV26" i="53"/>
  <c r="KU26" i="53"/>
  <c r="KT26" i="53"/>
  <c r="KR26" i="53"/>
  <c r="KP26" i="53"/>
  <c r="KN26" i="53"/>
  <c r="SC25" i="53"/>
  <c r="SB25" i="53"/>
  <c r="SA25" i="53"/>
  <c r="RZ25" i="53"/>
  <c r="RY25" i="53"/>
  <c r="RX25" i="53"/>
  <c r="RW25" i="53"/>
  <c r="RV25" i="53"/>
  <c r="RT25" i="53"/>
  <c r="RS25" i="53"/>
  <c r="RR25" i="53"/>
  <c r="RQ25" i="53"/>
  <c r="RP25" i="53"/>
  <c r="RO25" i="53"/>
  <c r="RN25" i="53"/>
  <c r="RM25" i="53"/>
  <c r="RL25" i="53"/>
  <c r="RI25" i="53"/>
  <c r="RH25" i="53"/>
  <c r="RG25" i="53"/>
  <c r="RF25" i="53"/>
  <c r="RE25" i="53"/>
  <c r="RD25" i="53"/>
  <c r="RC25" i="53"/>
  <c r="RB25" i="53"/>
  <c r="RA25" i="53"/>
  <c r="QZ25" i="53"/>
  <c r="QY25" i="53"/>
  <c r="QX25" i="53"/>
  <c r="QW25" i="53"/>
  <c r="QV25" i="53"/>
  <c r="QU25" i="53"/>
  <c r="QT25" i="53"/>
  <c r="QS25" i="53"/>
  <c r="QR25" i="53"/>
  <c r="QQ25" i="53"/>
  <c r="QP25" i="53"/>
  <c r="QO25" i="53"/>
  <c r="QN25" i="53"/>
  <c r="QL25" i="53"/>
  <c r="QJ25" i="53"/>
  <c r="QH25" i="53"/>
  <c r="QG25" i="53"/>
  <c r="QF25" i="53"/>
  <c r="QE25" i="53"/>
  <c r="QD25" i="53"/>
  <c r="QC25" i="53"/>
  <c r="QB25" i="53"/>
  <c r="QA25" i="53"/>
  <c r="PZ25" i="53"/>
  <c r="PY25" i="53"/>
  <c r="PX25" i="53"/>
  <c r="PN25" i="53"/>
  <c r="PK25" i="53"/>
  <c r="PJ25" i="53"/>
  <c r="PI25" i="53"/>
  <c r="PH25" i="53"/>
  <c r="PG25" i="53"/>
  <c r="PF25" i="53"/>
  <c r="PE25" i="53"/>
  <c r="PD25" i="53"/>
  <c r="PC25" i="53"/>
  <c r="PB25" i="53"/>
  <c r="PA25" i="53"/>
  <c r="OZ25" i="53"/>
  <c r="OY25" i="53"/>
  <c r="OX25" i="53"/>
  <c r="OW25" i="53"/>
  <c r="OV25" i="53"/>
  <c r="OU25" i="53"/>
  <c r="OT25" i="53"/>
  <c r="OS25" i="53"/>
  <c r="OR25" i="53"/>
  <c r="OQ25" i="53"/>
  <c r="OP25" i="53"/>
  <c r="ON25" i="53"/>
  <c r="OL25" i="53"/>
  <c r="OJ25" i="53"/>
  <c r="OG25" i="53"/>
  <c r="MH25" i="53"/>
  <c r="MG25" i="53"/>
  <c r="MF25" i="53"/>
  <c r="ME25" i="53"/>
  <c r="MD25" i="53"/>
  <c r="MC25" i="53"/>
  <c r="MB25" i="53"/>
  <c r="LO25" i="53"/>
  <c r="LN25" i="53"/>
  <c r="LM25" i="53"/>
  <c r="LL25" i="53"/>
  <c r="LK25" i="53"/>
  <c r="LJ25" i="53"/>
  <c r="LI25" i="53"/>
  <c r="LH25" i="53"/>
  <c r="LG25" i="53"/>
  <c r="LF25" i="53"/>
  <c r="LE25" i="53"/>
  <c r="LD25" i="53"/>
  <c r="LC25" i="53"/>
  <c r="LB25" i="53"/>
  <c r="LA25" i="53"/>
  <c r="KZ25" i="53"/>
  <c r="KY25" i="53"/>
  <c r="KX25" i="53"/>
  <c r="KW25" i="53"/>
  <c r="KV25" i="53"/>
  <c r="KU25" i="53"/>
  <c r="KT25" i="53"/>
  <c r="KR25" i="53"/>
  <c r="KP25" i="53"/>
  <c r="KN25" i="53"/>
  <c r="SC24" i="53"/>
  <c r="SB24" i="53"/>
  <c r="SA24" i="53"/>
  <c r="RZ24" i="53"/>
  <c r="RY24" i="53"/>
  <c r="RX24" i="53"/>
  <c r="RW24" i="53"/>
  <c r="RV24" i="53"/>
  <c r="RT24" i="53"/>
  <c r="RS24" i="53"/>
  <c r="RR24" i="53"/>
  <c r="RQ24" i="53"/>
  <c r="RP24" i="53"/>
  <c r="RO24" i="53"/>
  <c r="RN24" i="53"/>
  <c r="RM24" i="53"/>
  <c r="RL24" i="53"/>
  <c r="RI24" i="53"/>
  <c r="RH24" i="53"/>
  <c r="RG24" i="53"/>
  <c r="RF24" i="53"/>
  <c r="RE24" i="53"/>
  <c r="RD24" i="53"/>
  <c r="RC24" i="53"/>
  <c r="RB24" i="53"/>
  <c r="RA24" i="53"/>
  <c r="QZ24" i="53"/>
  <c r="QY24" i="53"/>
  <c r="QX24" i="53"/>
  <c r="QW24" i="53"/>
  <c r="QV24" i="53"/>
  <c r="QU24" i="53"/>
  <c r="QT24" i="53"/>
  <c r="QS24" i="53"/>
  <c r="QR24" i="53"/>
  <c r="QQ24" i="53"/>
  <c r="QP24" i="53"/>
  <c r="QO24" i="53"/>
  <c r="QN24" i="53"/>
  <c r="QL24" i="53"/>
  <c r="QJ24" i="53"/>
  <c r="QH24" i="53"/>
  <c r="QG24" i="53"/>
  <c r="QF24" i="53"/>
  <c r="QE24" i="53"/>
  <c r="QD24" i="53"/>
  <c r="QC24" i="53"/>
  <c r="QB24" i="53"/>
  <c r="QA24" i="53"/>
  <c r="PZ24" i="53"/>
  <c r="PY24" i="53"/>
  <c r="PX24" i="53"/>
  <c r="PN24" i="53"/>
  <c r="PK24" i="53"/>
  <c r="PJ24" i="53"/>
  <c r="PI24" i="53"/>
  <c r="PH24" i="53"/>
  <c r="PG24" i="53"/>
  <c r="PF24" i="53"/>
  <c r="PE24" i="53"/>
  <c r="PD24" i="53"/>
  <c r="PC24" i="53"/>
  <c r="PB24" i="53"/>
  <c r="PA24" i="53"/>
  <c r="OZ24" i="53"/>
  <c r="OY24" i="53"/>
  <c r="OX24" i="53"/>
  <c r="OW24" i="53"/>
  <c r="OV24" i="53"/>
  <c r="OU24" i="53"/>
  <c r="OT24" i="53"/>
  <c r="OS24" i="53"/>
  <c r="OR24" i="53"/>
  <c r="OQ24" i="53"/>
  <c r="OP24" i="53"/>
  <c r="ON24" i="53"/>
  <c r="OL24" i="53"/>
  <c r="OJ24" i="53"/>
  <c r="OG24" i="53"/>
  <c r="MH24" i="53"/>
  <c r="MG24" i="53"/>
  <c r="MF24" i="53"/>
  <c r="ME24" i="53"/>
  <c r="MD24" i="53"/>
  <c r="MC24" i="53"/>
  <c r="MB24" i="53"/>
  <c r="LO24" i="53"/>
  <c r="LN24" i="53"/>
  <c r="LM24" i="53"/>
  <c r="LL24" i="53"/>
  <c r="LK24" i="53"/>
  <c r="LJ24" i="53"/>
  <c r="LI24" i="53"/>
  <c r="LH24" i="53"/>
  <c r="LG24" i="53"/>
  <c r="LF24" i="53"/>
  <c r="LE24" i="53"/>
  <c r="LD24" i="53"/>
  <c r="LC24" i="53"/>
  <c r="LB24" i="53"/>
  <c r="LA24" i="53"/>
  <c r="KZ24" i="53"/>
  <c r="KY24" i="53"/>
  <c r="KX24" i="53"/>
  <c r="KW24" i="53"/>
  <c r="KV24" i="53"/>
  <c r="KU24" i="53"/>
  <c r="KT24" i="53"/>
  <c r="KR24" i="53"/>
  <c r="KP24" i="53"/>
  <c r="KN24" i="53"/>
  <c r="SC23" i="53"/>
  <c r="SB23" i="53"/>
  <c r="SA23" i="53"/>
  <c r="RZ23" i="53"/>
  <c r="RY23" i="53"/>
  <c r="RX23" i="53"/>
  <c r="RW23" i="53"/>
  <c r="RV23" i="53"/>
  <c r="RT23" i="53"/>
  <c r="RS23" i="53"/>
  <c r="RR23" i="53"/>
  <c r="RQ23" i="53"/>
  <c r="RP23" i="53"/>
  <c r="RO23" i="53"/>
  <c r="RN23" i="53"/>
  <c r="RM23" i="53"/>
  <c r="RL23" i="53"/>
  <c r="RI23" i="53"/>
  <c r="RH23" i="53"/>
  <c r="RG23" i="53"/>
  <c r="RF23" i="53"/>
  <c r="RE23" i="53"/>
  <c r="RD23" i="53"/>
  <c r="RC23" i="53"/>
  <c r="RB23" i="53"/>
  <c r="RA23" i="53"/>
  <c r="QZ23" i="53"/>
  <c r="QY23" i="53"/>
  <c r="QX23" i="53"/>
  <c r="QW23" i="53"/>
  <c r="QV23" i="53"/>
  <c r="QU23" i="53"/>
  <c r="QT23" i="53"/>
  <c r="QS23" i="53"/>
  <c r="QR23" i="53"/>
  <c r="QQ23" i="53"/>
  <c r="QP23" i="53"/>
  <c r="QO23" i="53"/>
  <c r="QN23" i="53"/>
  <c r="QL23" i="53"/>
  <c r="QJ23" i="53"/>
  <c r="QH23" i="53"/>
  <c r="QG23" i="53"/>
  <c r="QF23" i="53"/>
  <c r="QE23" i="53"/>
  <c r="QD23" i="53"/>
  <c r="QC23" i="53"/>
  <c r="QB23" i="53"/>
  <c r="QA23" i="53"/>
  <c r="PZ23" i="53"/>
  <c r="PY23" i="53"/>
  <c r="PX23" i="53"/>
  <c r="PN23" i="53"/>
  <c r="PK23" i="53"/>
  <c r="PJ23" i="53"/>
  <c r="PI23" i="53"/>
  <c r="PH23" i="53"/>
  <c r="PG23" i="53"/>
  <c r="PF23" i="53"/>
  <c r="PE23" i="53"/>
  <c r="PD23" i="53"/>
  <c r="PC23" i="53"/>
  <c r="PB23" i="53"/>
  <c r="PA23" i="53"/>
  <c r="OZ23" i="53"/>
  <c r="OY23" i="53"/>
  <c r="OX23" i="53"/>
  <c r="OW23" i="53"/>
  <c r="OV23" i="53"/>
  <c r="OU23" i="53"/>
  <c r="OT23" i="53"/>
  <c r="OS23" i="53"/>
  <c r="OR23" i="53"/>
  <c r="OQ23" i="53"/>
  <c r="OP23" i="53"/>
  <c r="ON23" i="53"/>
  <c r="OL23" i="53"/>
  <c r="OJ23" i="53"/>
  <c r="OG23" i="53"/>
  <c r="MH23" i="53"/>
  <c r="MG23" i="53"/>
  <c r="MF23" i="53"/>
  <c r="ME23" i="53"/>
  <c r="MD23" i="53"/>
  <c r="MC23" i="53"/>
  <c r="MB23" i="53"/>
  <c r="LO23" i="53"/>
  <c r="LN23" i="53"/>
  <c r="LM23" i="53"/>
  <c r="LL23" i="53"/>
  <c r="LK23" i="53"/>
  <c r="LJ23" i="53"/>
  <c r="LI23" i="53"/>
  <c r="LH23" i="53"/>
  <c r="LG23" i="53"/>
  <c r="LF23" i="53"/>
  <c r="LE23" i="53"/>
  <c r="LD23" i="53"/>
  <c r="LC23" i="53"/>
  <c r="LB23" i="53"/>
  <c r="LA23" i="53"/>
  <c r="KZ23" i="53"/>
  <c r="KY23" i="53"/>
  <c r="KX23" i="53"/>
  <c r="KW23" i="53"/>
  <c r="KV23" i="53"/>
  <c r="KU23" i="53"/>
  <c r="KT23" i="53"/>
  <c r="KR23" i="53"/>
  <c r="KP23" i="53"/>
  <c r="KN23" i="53"/>
  <c r="SC22" i="53"/>
  <c r="SB22" i="53"/>
  <c r="SA22" i="53"/>
  <c r="RZ22" i="53"/>
  <c r="RY22" i="53"/>
  <c r="RX22" i="53"/>
  <c r="RW22" i="53"/>
  <c r="RV22" i="53"/>
  <c r="RT22" i="53"/>
  <c r="RS22" i="53"/>
  <c r="RR22" i="53"/>
  <c r="RQ22" i="53"/>
  <c r="RP22" i="53"/>
  <c r="RO22" i="53"/>
  <c r="RN22" i="53"/>
  <c r="RM22" i="53"/>
  <c r="RL22" i="53"/>
  <c r="RI22" i="53"/>
  <c r="RH22" i="53"/>
  <c r="RG22" i="53"/>
  <c r="RF22" i="53"/>
  <c r="RE22" i="53"/>
  <c r="RD22" i="53"/>
  <c r="RC22" i="53"/>
  <c r="RB22" i="53"/>
  <c r="RA22" i="53"/>
  <c r="QZ22" i="53"/>
  <c r="QY22" i="53"/>
  <c r="QX22" i="53"/>
  <c r="QW22" i="53"/>
  <c r="QV22" i="53"/>
  <c r="QU22" i="53"/>
  <c r="QT22" i="53"/>
  <c r="QS22" i="53"/>
  <c r="QR22" i="53"/>
  <c r="QQ22" i="53"/>
  <c r="QP22" i="53"/>
  <c r="QO22" i="53"/>
  <c r="QN22" i="53"/>
  <c r="QL22" i="53"/>
  <c r="QJ22" i="53"/>
  <c r="QH22" i="53"/>
  <c r="QG22" i="53"/>
  <c r="QF22" i="53"/>
  <c r="QE22" i="53"/>
  <c r="QD22" i="53"/>
  <c r="QC22" i="53"/>
  <c r="QB22" i="53"/>
  <c r="QA22" i="53"/>
  <c r="PZ22" i="53"/>
  <c r="PY22" i="53"/>
  <c r="PX22" i="53"/>
  <c r="PN22" i="53"/>
  <c r="PK22" i="53"/>
  <c r="PJ22" i="53"/>
  <c r="PI22" i="53"/>
  <c r="PH22" i="53"/>
  <c r="PG22" i="53"/>
  <c r="PF22" i="53"/>
  <c r="PE22" i="53"/>
  <c r="PD22" i="53"/>
  <c r="PC22" i="53"/>
  <c r="PB22" i="53"/>
  <c r="PA22" i="53"/>
  <c r="OZ22" i="53"/>
  <c r="OY22" i="53"/>
  <c r="OX22" i="53"/>
  <c r="OW22" i="53"/>
  <c r="OV22" i="53"/>
  <c r="OU22" i="53"/>
  <c r="OT22" i="53"/>
  <c r="OS22" i="53"/>
  <c r="OR22" i="53"/>
  <c r="OQ22" i="53"/>
  <c r="OP22" i="53"/>
  <c r="ON22" i="53"/>
  <c r="OL22" i="53"/>
  <c r="OJ22" i="53"/>
  <c r="OG22" i="53"/>
  <c r="MH22" i="53"/>
  <c r="MG22" i="53"/>
  <c r="MF22" i="53"/>
  <c r="ME22" i="53"/>
  <c r="MD22" i="53"/>
  <c r="MC22" i="53"/>
  <c r="MB22" i="53"/>
  <c r="LO22" i="53"/>
  <c r="LN22" i="53"/>
  <c r="LM22" i="53"/>
  <c r="LL22" i="53"/>
  <c r="LK22" i="53"/>
  <c r="LJ22" i="53"/>
  <c r="LI22" i="53"/>
  <c r="LH22" i="53"/>
  <c r="LG22" i="53"/>
  <c r="LF22" i="53"/>
  <c r="LE22" i="53"/>
  <c r="LD22" i="53"/>
  <c r="LC22" i="53"/>
  <c r="LB22" i="53"/>
  <c r="LA22" i="53"/>
  <c r="KZ22" i="53"/>
  <c r="KY22" i="53"/>
  <c r="KX22" i="53"/>
  <c r="KW22" i="53"/>
  <c r="KV22" i="53"/>
  <c r="KU22" i="53"/>
  <c r="KT22" i="53"/>
  <c r="KR22" i="53"/>
  <c r="KP22" i="53"/>
  <c r="KN22" i="53"/>
  <c r="SC21" i="53"/>
  <c r="SB21" i="53"/>
  <c r="SA21" i="53"/>
  <c r="RZ21" i="53"/>
  <c r="RY21" i="53"/>
  <c r="RX21" i="53"/>
  <c r="RW21" i="53"/>
  <c r="RV21" i="53"/>
  <c r="RT21" i="53"/>
  <c r="RS21" i="53"/>
  <c r="RR21" i="53"/>
  <c r="RQ21" i="53"/>
  <c r="RP21" i="53"/>
  <c r="RO21" i="53"/>
  <c r="RN21" i="53"/>
  <c r="RM21" i="53"/>
  <c r="RL21" i="53"/>
  <c r="RI21" i="53"/>
  <c r="RH21" i="53"/>
  <c r="RG21" i="53"/>
  <c r="RF21" i="53"/>
  <c r="RE21" i="53"/>
  <c r="RD21" i="53"/>
  <c r="RC21" i="53"/>
  <c r="RB21" i="53"/>
  <c r="RA21" i="53"/>
  <c r="QZ21" i="53"/>
  <c r="QY21" i="53"/>
  <c r="QX21" i="53"/>
  <c r="QW21" i="53"/>
  <c r="QV21" i="53"/>
  <c r="QU21" i="53"/>
  <c r="QT21" i="53"/>
  <c r="QS21" i="53"/>
  <c r="QR21" i="53"/>
  <c r="QQ21" i="53"/>
  <c r="QP21" i="53"/>
  <c r="QO21" i="53"/>
  <c r="QN21" i="53"/>
  <c r="QL21" i="53"/>
  <c r="QJ21" i="53"/>
  <c r="QH21" i="53"/>
  <c r="QG21" i="53"/>
  <c r="QF21" i="53"/>
  <c r="QE21" i="53"/>
  <c r="QD21" i="53"/>
  <c r="QC21" i="53"/>
  <c r="QB21" i="53"/>
  <c r="QA21" i="53"/>
  <c r="PZ21" i="53"/>
  <c r="PY21" i="53"/>
  <c r="PX21" i="53"/>
  <c r="PN21" i="53"/>
  <c r="PK21" i="53"/>
  <c r="PJ21" i="53"/>
  <c r="PI21" i="53"/>
  <c r="PH21" i="53"/>
  <c r="PG21" i="53"/>
  <c r="PF21" i="53"/>
  <c r="PE21" i="53"/>
  <c r="PD21" i="53"/>
  <c r="PC21" i="53"/>
  <c r="PB21" i="53"/>
  <c r="PA21" i="53"/>
  <c r="OZ21" i="53"/>
  <c r="OY21" i="53"/>
  <c r="OX21" i="53"/>
  <c r="OW21" i="53"/>
  <c r="OV21" i="53"/>
  <c r="OU21" i="53"/>
  <c r="OT21" i="53"/>
  <c r="OS21" i="53"/>
  <c r="OR21" i="53"/>
  <c r="OQ21" i="53"/>
  <c r="OP21" i="53"/>
  <c r="ON21" i="53"/>
  <c r="OL21" i="53"/>
  <c r="OJ21" i="53"/>
  <c r="OG21" i="53"/>
  <c r="MH21" i="53"/>
  <c r="MG21" i="53"/>
  <c r="MF21" i="53"/>
  <c r="ME21" i="53"/>
  <c r="MD21" i="53"/>
  <c r="MC21" i="53"/>
  <c r="MB21" i="53"/>
  <c r="LO21" i="53"/>
  <c r="LN21" i="53"/>
  <c r="LM21" i="53"/>
  <c r="LL21" i="53"/>
  <c r="LK21" i="53"/>
  <c r="LJ21" i="53"/>
  <c r="LI21" i="53"/>
  <c r="LH21" i="53"/>
  <c r="LG21" i="53"/>
  <c r="LF21" i="53"/>
  <c r="LE21" i="53"/>
  <c r="LD21" i="53"/>
  <c r="LC21" i="53"/>
  <c r="LB21" i="53"/>
  <c r="LA21" i="53"/>
  <c r="KZ21" i="53"/>
  <c r="KY21" i="53"/>
  <c r="KX21" i="53"/>
  <c r="KW21" i="53"/>
  <c r="KV21" i="53"/>
  <c r="KU21" i="53"/>
  <c r="KT21" i="53"/>
  <c r="KR21" i="53"/>
  <c r="KP21" i="53"/>
  <c r="KN21" i="53"/>
  <c r="SC20" i="53"/>
  <c r="SB20" i="53"/>
  <c r="SA20" i="53"/>
  <c r="RZ20" i="53"/>
  <c r="RY20" i="53"/>
  <c r="RX20" i="53"/>
  <c r="RW20" i="53"/>
  <c r="RV20" i="53"/>
  <c r="RT20" i="53"/>
  <c r="RS20" i="53"/>
  <c r="RR20" i="53"/>
  <c r="RQ20" i="53"/>
  <c r="RP20" i="53"/>
  <c r="RO20" i="53"/>
  <c r="RN20" i="53"/>
  <c r="RM20" i="53"/>
  <c r="RL20" i="53"/>
  <c r="RI20" i="53"/>
  <c r="RH20" i="53"/>
  <c r="RG20" i="53"/>
  <c r="RF20" i="53"/>
  <c r="RE20" i="53"/>
  <c r="RD20" i="53"/>
  <c r="RC20" i="53"/>
  <c r="RB20" i="53"/>
  <c r="RA20" i="53"/>
  <c r="QZ20" i="53"/>
  <c r="QY20" i="53"/>
  <c r="QX20" i="53"/>
  <c r="QW20" i="53"/>
  <c r="QV20" i="53"/>
  <c r="QU20" i="53"/>
  <c r="QT20" i="53"/>
  <c r="QS20" i="53"/>
  <c r="QR20" i="53"/>
  <c r="QQ20" i="53"/>
  <c r="QP20" i="53"/>
  <c r="QO20" i="53"/>
  <c r="QN20" i="53"/>
  <c r="QL20" i="53"/>
  <c r="QJ20" i="53"/>
  <c r="QH20" i="53"/>
  <c r="QG20" i="53"/>
  <c r="QF20" i="53"/>
  <c r="QE20" i="53"/>
  <c r="QD20" i="53"/>
  <c r="QC20" i="53"/>
  <c r="QB20" i="53"/>
  <c r="QA20" i="53"/>
  <c r="PZ20" i="53"/>
  <c r="PY20" i="53"/>
  <c r="PX20" i="53"/>
  <c r="PN20" i="53"/>
  <c r="PK20" i="53"/>
  <c r="PJ20" i="53"/>
  <c r="PI20" i="53"/>
  <c r="PH20" i="53"/>
  <c r="PG20" i="53"/>
  <c r="PF20" i="53"/>
  <c r="PE20" i="53"/>
  <c r="PD20" i="53"/>
  <c r="PC20" i="53"/>
  <c r="PB20" i="53"/>
  <c r="PA20" i="53"/>
  <c r="OZ20" i="53"/>
  <c r="OY20" i="53"/>
  <c r="OX20" i="53"/>
  <c r="OW20" i="53"/>
  <c r="OV20" i="53"/>
  <c r="OU20" i="53"/>
  <c r="OT20" i="53"/>
  <c r="OS20" i="53"/>
  <c r="OR20" i="53"/>
  <c r="OQ20" i="53"/>
  <c r="OP20" i="53"/>
  <c r="ON20" i="53"/>
  <c r="OL20" i="53"/>
  <c r="OJ20" i="53"/>
  <c r="OG20" i="53"/>
  <c r="MH20" i="53"/>
  <c r="MG20" i="53"/>
  <c r="MF20" i="53"/>
  <c r="ME20" i="53"/>
  <c r="MD20" i="53"/>
  <c r="MC20" i="53"/>
  <c r="MB20" i="53"/>
  <c r="LO20" i="53"/>
  <c r="LN20" i="53"/>
  <c r="LM20" i="53"/>
  <c r="LL20" i="53"/>
  <c r="LK20" i="53"/>
  <c r="LJ20" i="53"/>
  <c r="LI20" i="53"/>
  <c r="LH20" i="53"/>
  <c r="LG20" i="53"/>
  <c r="LF20" i="53"/>
  <c r="LE20" i="53"/>
  <c r="LD20" i="53"/>
  <c r="LC20" i="53"/>
  <c r="LB20" i="53"/>
  <c r="LA20" i="53"/>
  <c r="KZ20" i="53"/>
  <c r="KY20" i="53"/>
  <c r="KX20" i="53"/>
  <c r="KW20" i="53"/>
  <c r="KV20" i="53"/>
  <c r="KU20" i="53"/>
  <c r="KT20" i="53"/>
  <c r="KR20" i="53"/>
  <c r="KP20" i="53"/>
  <c r="KN20" i="53"/>
  <c r="SC19" i="53"/>
  <c r="SB19" i="53"/>
  <c r="SA19" i="53"/>
  <c r="RZ19" i="53"/>
  <c r="RY19" i="53"/>
  <c r="RX19" i="53"/>
  <c r="RW19" i="53"/>
  <c r="RV19" i="53"/>
  <c r="RT19" i="53"/>
  <c r="RS19" i="53"/>
  <c r="RR19" i="53"/>
  <c r="RQ19" i="53"/>
  <c r="RP19" i="53"/>
  <c r="RO19" i="53"/>
  <c r="RN19" i="53"/>
  <c r="RM19" i="53"/>
  <c r="RL19" i="53"/>
  <c r="RI19" i="53"/>
  <c r="RH19" i="53"/>
  <c r="RG19" i="53"/>
  <c r="RF19" i="53"/>
  <c r="RE19" i="53"/>
  <c r="RD19" i="53"/>
  <c r="RC19" i="53"/>
  <c r="RB19" i="53"/>
  <c r="RA19" i="53"/>
  <c r="QZ19" i="53"/>
  <c r="QY19" i="53"/>
  <c r="QX19" i="53"/>
  <c r="QW19" i="53"/>
  <c r="QV19" i="53"/>
  <c r="QU19" i="53"/>
  <c r="QT19" i="53"/>
  <c r="QS19" i="53"/>
  <c r="QR19" i="53"/>
  <c r="QQ19" i="53"/>
  <c r="QP19" i="53"/>
  <c r="QO19" i="53"/>
  <c r="QN19" i="53"/>
  <c r="QL19" i="53"/>
  <c r="QJ19" i="53"/>
  <c r="QH19" i="53"/>
  <c r="QG19" i="53"/>
  <c r="QF19" i="53"/>
  <c r="QE19" i="53"/>
  <c r="QD19" i="53"/>
  <c r="QC19" i="53"/>
  <c r="QB19" i="53"/>
  <c r="QA19" i="53"/>
  <c r="PZ19" i="53"/>
  <c r="PY19" i="53"/>
  <c r="PX19" i="53"/>
  <c r="PN19" i="53"/>
  <c r="PK19" i="53"/>
  <c r="PJ19" i="53"/>
  <c r="PI19" i="53"/>
  <c r="PH19" i="53"/>
  <c r="PG19" i="53"/>
  <c r="PF19" i="53"/>
  <c r="PE19" i="53"/>
  <c r="PD19" i="53"/>
  <c r="PC19" i="53"/>
  <c r="PB19" i="53"/>
  <c r="PA19" i="53"/>
  <c r="OZ19" i="53"/>
  <c r="OY19" i="53"/>
  <c r="OX19" i="53"/>
  <c r="OW19" i="53"/>
  <c r="OV19" i="53"/>
  <c r="OU19" i="53"/>
  <c r="OT19" i="53"/>
  <c r="OS19" i="53"/>
  <c r="OR19" i="53"/>
  <c r="OQ19" i="53"/>
  <c r="OP19" i="53"/>
  <c r="ON19" i="53"/>
  <c r="OL19" i="53"/>
  <c r="OJ19" i="53"/>
  <c r="OG19" i="53"/>
  <c r="MH19" i="53"/>
  <c r="MG19" i="53"/>
  <c r="MF19" i="53"/>
  <c r="ME19" i="53"/>
  <c r="MD19" i="53"/>
  <c r="MC19" i="53"/>
  <c r="MB19" i="53"/>
  <c r="LO19" i="53"/>
  <c r="LN19" i="53"/>
  <c r="LM19" i="53"/>
  <c r="LL19" i="53"/>
  <c r="LK19" i="53"/>
  <c r="LJ19" i="53"/>
  <c r="LI19" i="53"/>
  <c r="LH19" i="53"/>
  <c r="LG19" i="53"/>
  <c r="LF19" i="53"/>
  <c r="LE19" i="53"/>
  <c r="LD19" i="53"/>
  <c r="LC19" i="53"/>
  <c r="LB19" i="53"/>
  <c r="LA19" i="53"/>
  <c r="KZ19" i="53"/>
  <c r="KY19" i="53"/>
  <c r="KX19" i="53"/>
  <c r="KW19" i="53"/>
  <c r="KV19" i="53"/>
  <c r="KU19" i="53"/>
  <c r="KT19" i="53"/>
  <c r="KR19" i="53"/>
  <c r="KP19" i="53"/>
  <c r="KN19" i="53"/>
  <c r="SC18" i="53"/>
  <c r="SB18" i="53"/>
  <c r="SA18" i="53"/>
  <c r="RZ18" i="53"/>
  <c r="RY18" i="53"/>
  <c r="RX18" i="53"/>
  <c r="RW18" i="53"/>
  <c r="RV18" i="53"/>
  <c r="RT18" i="53"/>
  <c r="RS18" i="53"/>
  <c r="RR18" i="53"/>
  <c r="RQ18" i="53"/>
  <c r="RP18" i="53"/>
  <c r="RO18" i="53"/>
  <c r="RN18" i="53"/>
  <c r="RM18" i="53"/>
  <c r="RL18" i="53"/>
  <c r="RI18" i="53"/>
  <c r="RH18" i="53"/>
  <c r="RG18" i="53"/>
  <c r="RF18" i="53"/>
  <c r="RE18" i="53"/>
  <c r="RD18" i="53"/>
  <c r="RC18" i="53"/>
  <c r="RB18" i="53"/>
  <c r="RA18" i="53"/>
  <c r="QZ18" i="53"/>
  <c r="QY18" i="53"/>
  <c r="QX18" i="53"/>
  <c r="QW18" i="53"/>
  <c r="QV18" i="53"/>
  <c r="QU18" i="53"/>
  <c r="QT18" i="53"/>
  <c r="QS18" i="53"/>
  <c r="QR18" i="53"/>
  <c r="QQ18" i="53"/>
  <c r="QP18" i="53"/>
  <c r="QO18" i="53"/>
  <c r="QN18" i="53"/>
  <c r="QL18" i="53"/>
  <c r="QJ18" i="53"/>
  <c r="QH18" i="53"/>
  <c r="QG18" i="53"/>
  <c r="QF18" i="53"/>
  <c r="QE18" i="53"/>
  <c r="QD18" i="53"/>
  <c r="QC18" i="53"/>
  <c r="QB18" i="53"/>
  <c r="QA18" i="53"/>
  <c r="PZ18" i="53"/>
  <c r="PY18" i="53"/>
  <c r="PX18" i="53"/>
  <c r="PN18" i="53"/>
  <c r="PK18" i="53"/>
  <c r="PJ18" i="53"/>
  <c r="PI18" i="53"/>
  <c r="PH18" i="53"/>
  <c r="PG18" i="53"/>
  <c r="PF18" i="53"/>
  <c r="PE18" i="53"/>
  <c r="PD18" i="53"/>
  <c r="PC18" i="53"/>
  <c r="PB18" i="53"/>
  <c r="PA18" i="53"/>
  <c r="OZ18" i="53"/>
  <c r="OY18" i="53"/>
  <c r="OX18" i="53"/>
  <c r="OW18" i="53"/>
  <c r="OV18" i="53"/>
  <c r="OU18" i="53"/>
  <c r="OT18" i="53"/>
  <c r="OS18" i="53"/>
  <c r="OR18" i="53"/>
  <c r="OQ18" i="53"/>
  <c r="OP18" i="53"/>
  <c r="ON18" i="53"/>
  <c r="OL18" i="53"/>
  <c r="OJ18" i="53"/>
  <c r="OG18" i="53"/>
  <c r="MH18" i="53"/>
  <c r="MG18" i="53"/>
  <c r="MF18" i="53"/>
  <c r="ME18" i="53"/>
  <c r="MD18" i="53"/>
  <c r="MC18" i="53"/>
  <c r="MB18" i="53"/>
  <c r="LO18" i="53"/>
  <c r="LN18" i="53"/>
  <c r="LM18" i="53"/>
  <c r="LL18" i="53"/>
  <c r="LK18" i="53"/>
  <c r="LJ18" i="53"/>
  <c r="LI18" i="53"/>
  <c r="LH18" i="53"/>
  <c r="LG18" i="53"/>
  <c r="LF18" i="53"/>
  <c r="LE18" i="53"/>
  <c r="LD18" i="53"/>
  <c r="LC18" i="53"/>
  <c r="LB18" i="53"/>
  <c r="LA18" i="53"/>
  <c r="KZ18" i="53"/>
  <c r="KY18" i="53"/>
  <c r="KX18" i="53"/>
  <c r="KW18" i="53"/>
  <c r="KV18" i="53"/>
  <c r="KU18" i="53"/>
  <c r="KT18" i="53"/>
  <c r="KR18" i="53"/>
  <c r="KP18" i="53"/>
  <c r="KN18" i="53"/>
  <c r="SC17" i="53"/>
  <c r="SB17" i="53"/>
  <c r="SA17" i="53"/>
  <c r="RZ17" i="53"/>
  <c r="RY17" i="53"/>
  <c r="RX17" i="53"/>
  <c r="RW17" i="53"/>
  <c r="RV17" i="53"/>
  <c r="RT17" i="53"/>
  <c r="RS17" i="53"/>
  <c r="RR17" i="53"/>
  <c r="RQ17" i="53"/>
  <c r="RP17" i="53"/>
  <c r="RO17" i="53"/>
  <c r="RN17" i="53"/>
  <c r="RM17" i="53"/>
  <c r="RL17" i="53"/>
  <c r="RI17" i="53"/>
  <c r="RH17" i="53"/>
  <c r="RG17" i="53"/>
  <c r="RF17" i="53"/>
  <c r="RE17" i="53"/>
  <c r="RD17" i="53"/>
  <c r="RC17" i="53"/>
  <c r="RB17" i="53"/>
  <c r="RA17" i="53"/>
  <c r="QZ17" i="53"/>
  <c r="QY17" i="53"/>
  <c r="QX17" i="53"/>
  <c r="QW17" i="53"/>
  <c r="QV17" i="53"/>
  <c r="QU17" i="53"/>
  <c r="QT17" i="53"/>
  <c r="QS17" i="53"/>
  <c r="QR17" i="53"/>
  <c r="QQ17" i="53"/>
  <c r="QP17" i="53"/>
  <c r="QO17" i="53"/>
  <c r="QN17" i="53"/>
  <c r="QL17" i="53"/>
  <c r="QJ17" i="53"/>
  <c r="QH17" i="53"/>
  <c r="QG17" i="53"/>
  <c r="QF17" i="53"/>
  <c r="QE17" i="53"/>
  <c r="QD17" i="53"/>
  <c r="QC17" i="53"/>
  <c r="QB17" i="53"/>
  <c r="QA17" i="53"/>
  <c r="PZ17" i="53"/>
  <c r="PY17" i="53"/>
  <c r="PX17" i="53"/>
  <c r="PN17" i="53"/>
  <c r="PK17" i="53"/>
  <c r="PJ17" i="53"/>
  <c r="PI17" i="53"/>
  <c r="PH17" i="53"/>
  <c r="PG17" i="53"/>
  <c r="PF17" i="53"/>
  <c r="PE17" i="53"/>
  <c r="PD17" i="53"/>
  <c r="PC17" i="53"/>
  <c r="PB17" i="53"/>
  <c r="PA17" i="53"/>
  <c r="OZ17" i="53"/>
  <c r="OY17" i="53"/>
  <c r="OX17" i="53"/>
  <c r="OW17" i="53"/>
  <c r="OV17" i="53"/>
  <c r="OU17" i="53"/>
  <c r="OT17" i="53"/>
  <c r="OS17" i="53"/>
  <c r="OR17" i="53"/>
  <c r="OQ17" i="53"/>
  <c r="OP17" i="53"/>
  <c r="ON17" i="53"/>
  <c r="OL17" i="53"/>
  <c r="OJ17" i="53"/>
  <c r="OG17" i="53"/>
  <c r="MH17" i="53"/>
  <c r="MG17" i="53"/>
  <c r="MF17" i="53"/>
  <c r="ME17" i="53"/>
  <c r="MD17" i="53"/>
  <c r="MC17" i="53"/>
  <c r="MB17" i="53"/>
  <c r="LO17" i="53"/>
  <c r="LN17" i="53"/>
  <c r="LM17" i="53"/>
  <c r="LL17" i="53"/>
  <c r="LK17" i="53"/>
  <c r="LJ17" i="53"/>
  <c r="LI17" i="53"/>
  <c r="LH17" i="53"/>
  <c r="LG17" i="53"/>
  <c r="LF17" i="53"/>
  <c r="LE17" i="53"/>
  <c r="LD17" i="53"/>
  <c r="LC17" i="53"/>
  <c r="LB17" i="53"/>
  <c r="LA17" i="53"/>
  <c r="KZ17" i="53"/>
  <c r="KY17" i="53"/>
  <c r="KX17" i="53"/>
  <c r="KW17" i="53"/>
  <c r="KV17" i="53"/>
  <c r="KU17" i="53"/>
  <c r="KT17" i="53"/>
  <c r="KR17" i="53"/>
  <c r="KP17" i="53"/>
  <c r="KN17" i="53"/>
  <c r="SC16" i="53"/>
  <c r="SB16" i="53"/>
  <c r="SA16" i="53"/>
  <c r="RZ16" i="53"/>
  <c r="RY16" i="53"/>
  <c r="RX16" i="53"/>
  <c r="RW16" i="53"/>
  <c r="RV16" i="53"/>
  <c r="RT16" i="53"/>
  <c r="RS16" i="53"/>
  <c r="RR16" i="53"/>
  <c r="RQ16" i="53"/>
  <c r="RP16" i="53"/>
  <c r="RO16" i="53"/>
  <c r="RN16" i="53"/>
  <c r="RM16" i="53"/>
  <c r="RL16" i="53"/>
  <c r="RI16" i="53"/>
  <c r="RH16" i="53"/>
  <c r="RG16" i="53"/>
  <c r="RF16" i="53"/>
  <c r="RE16" i="53"/>
  <c r="RD16" i="53"/>
  <c r="RC16" i="53"/>
  <c r="RB16" i="53"/>
  <c r="RA16" i="53"/>
  <c r="QZ16" i="53"/>
  <c r="QY16" i="53"/>
  <c r="QX16" i="53"/>
  <c r="QW16" i="53"/>
  <c r="QV16" i="53"/>
  <c r="QU16" i="53"/>
  <c r="QT16" i="53"/>
  <c r="QS16" i="53"/>
  <c r="QR16" i="53"/>
  <c r="QQ16" i="53"/>
  <c r="QP16" i="53"/>
  <c r="QO16" i="53"/>
  <c r="QN16" i="53"/>
  <c r="QL16" i="53"/>
  <c r="QJ16" i="53"/>
  <c r="QH16" i="53"/>
  <c r="QG16" i="53"/>
  <c r="QF16" i="53"/>
  <c r="QE16" i="53"/>
  <c r="QD16" i="53"/>
  <c r="QC16" i="53"/>
  <c r="QB16" i="53"/>
  <c r="QA16" i="53"/>
  <c r="PZ16" i="53"/>
  <c r="PY16" i="53"/>
  <c r="PX16" i="53"/>
  <c r="PN16" i="53"/>
  <c r="PK16" i="53"/>
  <c r="PJ16" i="53"/>
  <c r="PI16" i="53"/>
  <c r="PH16" i="53"/>
  <c r="PG16" i="53"/>
  <c r="PF16" i="53"/>
  <c r="PE16" i="53"/>
  <c r="PD16" i="53"/>
  <c r="PC16" i="53"/>
  <c r="PB16" i="53"/>
  <c r="PA16" i="53"/>
  <c r="OZ16" i="53"/>
  <c r="OY16" i="53"/>
  <c r="OX16" i="53"/>
  <c r="OW16" i="53"/>
  <c r="OV16" i="53"/>
  <c r="OU16" i="53"/>
  <c r="OT16" i="53"/>
  <c r="OS16" i="53"/>
  <c r="OR16" i="53"/>
  <c r="OQ16" i="53"/>
  <c r="OP16" i="53"/>
  <c r="ON16" i="53"/>
  <c r="OL16" i="53"/>
  <c r="OJ16" i="53"/>
  <c r="OG16" i="53"/>
  <c r="MH16" i="53"/>
  <c r="MG16" i="53"/>
  <c r="MF16" i="53"/>
  <c r="ME16" i="53"/>
  <c r="MD16" i="53"/>
  <c r="MC16" i="53"/>
  <c r="MB16" i="53"/>
  <c r="LO16" i="53"/>
  <c r="LN16" i="53"/>
  <c r="LM16" i="53"/>
  <c r="LL16" i="53"/>
  <c r="LK16" i="53"/>
  <c r="LJ16" i="53"/>
  <c r="LI16" i="53"/>
  <c r="LH16" i="53"/>
  <c r="LG16" i="53"/>
  <c r="LF16" i="53"/>
  <c r="LE16" i="53"/>
  <c r="LD16" i="53"/>
  <c r="LC16" i="53"/>
  <c r="LB16" i="53"/>
  <c r="LA16" i="53"/>
  <c r="KZ16" i="53"/>
  <c r="KY16" i="53"/>
  <c r="KX16" i="53"/>
  <c r="KW16" i="53"/>
  <c r="KV16" i="53"/>
  <c r="KU16" i="53"/>
  <c r="KT16" i="53"/>
  <c r="KR16" i="53"/>
  <c r="KP16" i="53"/>
  <c r="KN16" i="53"/>
  <c r="SC15" i="53"/>
  <c r="SB15" i="53"/>
  <c r="SA15" i="53"/>
  <c r="RZ15" i="53"/>
  <c r="RY15" i="53"/>
  <c r="RX15" i="53"/>
  <c r="RW15" i="53"/>
  <c r="RV15" i="53"/>
  <c r="RT15" i="53"/>
  <c r="RS15" i="53"/>
  <c r="RR15" i="53"/>
  <c r="RQ15" i="53"/>
  <c r="RP15" i="53"/>
  <c r="RO15" i="53"/>
  <c r="RN15" i="53"/>
  <c r="RM15" i="53"/>
  <c r="RL15" i="53"/>
  <c r="RI15" i="53"/>
  <c r="RH15" i="53"/>
  <c r="RG15" i="53"/>
  <c r="RF15" i="53"/>
  <c r="RE15" i="53"/>
  <c r="RD15" i="53"/>
  <c r="RC15" i="53"/>
  <c r="RB15" i="53"/>
  <c r="RA15" i="53"/>
  <c r="QZ15" i="53"/>
  <c r="QY15" i="53"/>
  <c r="QX15" i="53"/>
  <c r="QW15" i="53"/>
  <c r="QV15" i="53"/>
  <c r="QU15" i="53"/>
  <c r="QT15" i="53"/>
  <c r="QS15" i="53"/>
  <c r="QR15" i="53"/>
  <c r="QQ15" i="53"/>
  <c r="QP15" i="53"/>
  <c r="QO15" i="53"/>
  <c r="QN15" i="53"/>
  <c r="QL15" i="53"/>
  <c r="QJ15" i="53"/>
  <c r="QH15" i="53"/>
  <c r="QG15" i="53"/>
  <c r="QF15" i="53"/>
  <c r="QE15" i="53"/>
  <c r="QD15" i="53"/>
  <c r="QC15" i="53"/>
  <c r="QB15" i="53"/>
  <c r="QA15" i="53"/>
  <c r="PZ15" i="53"/>
  <c r="PY15" i="53"/>
  <c r="PX15" i="53"/>
  <c r="PN15" i="53"/>
  <c r="PK15" i="53"/>
  <c r="PJ15" i="53"/>
  <c r="PI15" i="53"/>
  <c r="PH15" i="53"/>
  <c r="PG15" i="53"/>
  <c r="PF15" i="53"/>
  <c r="PE15" i="53"/>
  <c r="PD15" i="53"/>
  <c r="PC15" i="53"/>
  <c r="PB15" i="53"/>
  <c r="PA15" i="53"/>
  <c r="OZ15" i="53"/>
  <c r="OY15" i="53"/>
  <c r="OX15" i="53"/>
  <c r="OW15" i="53"/>
  <c r="OV15" i="53"/>
  <c r="OU15" i="53"/>
  <c r="OT15" i="53"/>
  <c r="OS15" i="53"/>
  <c r="OR15" i="53"/>
  <c r="OQ15" i="53"/>
  <c r="OP15" i="53"/>
  <c r="ON15" i="53"/>
  <c r="OL15" i="53"/>
  <c r="OJ15" i="53"/>
  <c r="OG15" i="53"/>
  <c r="MH15" i="53"/>
  <c r="MG15" i="53"/>
  <c r="MF15" i="53"/>
  <c r="ME15" i="53"/>
  <c r="MD15" i="53"/>
  <c r="MC15" i="53"/>
  <c r="MB15" i="53"/>
  <c r="LO15" i="53"/>
  <c r="LN15" i="53"/>
  <c r="LM15" i="53"/>
  <c r="LL15" i="53"/>
  <c r="LK15" i="53"/>
  <c r="LJ15" i="53"/>
  <c r="LI15" i="53"/>
  <c r="LH15" i="53"/>
  <c r="LG15" i="53"/>
  <c r="LF15" i="53"/>
  <c r="LE15" i="53"/>
  <c r="LD15" i="53"/>
  <c r="LC15" i="53"/>
  <c r="LB15" i="53"/>
  <c r="LA15" i="53"/>
  <c r="KZ15" i="53"/>
  <c r="KY15" i="53"/>
  <c r="KX15" i="53"/>
  <c r="KW15" i="53"/>
  <c r="KV15" i="53"/>
  <c r="KU15" i="53"/>
  <c r="KT15" i="53"/>
  <c r="KR15" i="53"/>
  <c r="KP15" i="53"/>
  <c r="KN15" i="53"/>
  <c r="SC14" i="53"/>
  <c r="SB14" i="53"/>
  <c r="SA14" i="53"/>
  <c r="RZ14" i="53"/>
  <c r="RY14" i="53"/>
  <c r="RX14" i="53"/>
  <c r="RW14" i="53"/>
  <c r="RV14" i="53"/>
  <c r="RT14" i="53"/>
  <c r="RS14" i="53"/>
  <c r="RR14" i="53"/>
  <c r="RQ14" i="53"/>
  <c r="RP14" i="53"/>
  <c r="RO14" i="53"/>
  <c r="RN14" i="53"/>
  <c r="RM14" i="53"/>
  <c r="RL14" i="53"/>
  <c r="RI14" i="53"/>
  <c r="RH14" i="53"/>
  <c r="RG14" i="53"/>
  <c r="RF14" i="53"/>
  <c r="RE14" i="53"/>
  <c r="RD14" i="53"/>
  <c r="RC14" i="53"/>
  <c r="RB14" i="53"/>
  <c r="RA14" i="53"/>
  <c r="QZ14" i="53"/>
  <c r="QY14" i="53"/>
  <c r="QX14" i="53"/>
  <c r="QW14" i="53"/>
  <c r="QV14" i="53"/>
  <c r="QU14" i="53"/>
  <c r="QT14" i="53"/>
  <c r="QS14" i="53"/>
  <c r="QR14" i="53"/>
  <c r="QQ14" i="53"/>
  <c r="QP14" i="53"/>
  <c r="QO14" i="53"/>
  <c r="QN14" i="53"/>
  <c r="QL14" i="53"/>
  <c r="QJ14" i="53"/>
  <c r="QH14" i="53"/>
  <c r="QG14" i="53"/>
  <c r="QF14" i="53"/>
  <c r="QE14" i="53"/>
  <c r="QD14" i="53"/>
  <c r="QC14" i="53"/>
  <c r="QB14" i="53"/>
  <c r="QA14" i="53"/>
  <c r="PZ14" i="53"/>
  <c r="PY14" i="53"/>
  <c r="PX14" i="53"/>
  <c r="PN14" i="53"/>
  <c r="PK14" i="53"/>
  <c r="PJ14" i="53"/>
  <c r="PI14" i="53"/>
  <c r="PH14" i="53"/>
  <c r="PG14" i="53"/>
  <c r="PF14" i="53"/>
  <c r="PE14" i="53"/>
  <c r="PD14" i="53"/>
  <c r="PC14" i="53"/>
  <c r="PB14" i="53"/>
  <c r="PA14" i="53"/>
  <c r="OZ14" i="53"/>
  <c r="OY14" i="53"/>
  <c r="OX14" i="53"/>
  <c r="OW14" i="53"/>
  <c r="OV14" i="53"/>
  <c r="OU14" i="53"/>
  <c r="OT14" i="53"/>
  <c r="OS14" i="53"/>
  <c r="OR14" i="53"/>
  <c r="OQ14" i="53"/>
  <c r="OP14" i="53"/>
  <c r="ON14" i="53"/>
  <c r="OL14" i="53"/>
  <c r="OJ14" i="53"/>
  <c r="OG14" i="53"/>
  <c r="MH14" i="53"/>
  <c r="MG14" i="53"/>
  <c r="MF14" i="53"/>
  <c r="ME14" i="53"/>
  <c r="MD14" i="53"/>
  <c r="MC14" i="53"/>
  <c r="MB14" i="53"/>
  <c r="LO14" i="53"/>
  <c r="LN14" i="53"/>
  <c r="LM14" i="53"/>
  <c r="LL14" i="53"/>
  <c r="LK14" i="53"/>
  <c r="LJ14" i="53"/>
  <c r="LI14" i="53"/>
  <c r="LH14" i="53"/>
  <c r="LG14" i="53"/>
  <c r="LF14" i="53"/>
  <c r="LE14" i="53"/>
  <c r="LD14" i="53"/>
  <c r="LC14" i="53"/>
  <c r="LB14" i="53"/>
  <c r="LA14" i="53"/>
  <c r="KZ14" i="53"/>
  <c r="KY14" i="53"/>
  <c r="KX14" i="53"/>
  <c r="KW14" i="53"/>
  <c r="KV14" i="53"/>
  <c r="KU14" i="53"/>
  <c r="KT14" i="53"/>
  <c r="KR14" i="53"/>
  <c r="KP14" i="53"/>
  <c r="KN14" i="53"/>
  <c r="SC13" i="53"/>
  <c r="SB13" i="53"/>
  <c r="SA13" i="53"/>
  <c r="RZ13" i="53"/>
  <c r="RY13" i="53"/>
  <c r="RX13" i="53"/>
  <c r="RW13" i="53"/>
  <c r="RV13" i="53"/>
  <c r="RT13" i="53"/>
  <c r="RS13" i="53"/>
  <c r="RR13" i="53"/>
  <c r="RQ13" i="53"/>
  <c r="RP13" i="53"/>
  <c r="RO13" i="53"/>
  <c r="RN13" i="53"/>
  <c r="RM13" i="53"/>
  <c r="RL13" i="53"/>
  <c r="RI13" i="53"/>
  <c r="RH13" i="53"/>
  <c r="RG13" i="53"/>
  <c r="RF13" i="53"/>
  <c r="RE13" i="53"/>
  <c r="RD13" i="53"/>
  <c r="RC13" i="53"/>
  <c r="RB13" i="53"/>
  <c r="RA13" i="53"/>
  <c r="QZ13" i="53"/>
  <c r="QY13" i="53"/>
  <c r="QX13" i="53"/>
  <c r="QW13" i="53"/>
  <c r="QV13" i="53"/>
  <c r="QU13" i="53"/>
  <c r="QT13" i="53"/>
  <c r="QS13" i="53"/>
  <c r="QR13" i="53"/>
  <c r="QQ13" i="53"/>
  <c r="QP13" i="53"/>
  <c r="QO13" i="53"/>
  <c r="QN13" i="53"/>
  <c r="QL13" i="53"/>
  <c r="QJ13" i="53"/>
  <c r="QH13" i="53"/>
  <c r="QG13" i="53"/>
  <c r="QF13" i="53"/>
  <c r="QE13" i="53"/>
  <c r="QD13" i="53"/>
  <c r="QC13" i="53"/>
  <c r="QB13" i="53"/>
  <c r="QA13" i="53"/>
  <c r="PZ13" i="53"/>
  <c r="PY13" i="53"/>
  <c r="PX13" i="53"/>
  <c r="PN13" i="53"/>
  <c r="PK13" i="53"/>
  <c r="PJ13" i="53"/>
  <c r="PI13" i="53"/>
  <c r="PH13" i="53"/>
  <c r="PG13" i="53"/>
  <c r="PF13" i="53"/>
  <c r="PE13" i="53"/>
  <c r="PD13" i="53"/>
  <c r="PC13" i="53"/>
  <c r="PB13" i="53"/>
  <c r="PA13" i="53"/>
  <c r="OZ13" i="53"/>
  <c r="OY13" i="53"/>
  <c r="OX13" i="53"/>
  <c r="OW13" i="53"/>
  <c r="OV13" i="53"/>
  <c r="OU13" i="53"/>
  <c r="OT13" i="53"/>
  <c r="OS13" i="53"/>
  <c r="OR13" i="53"/>
  <c r="OQ13" i="53"/>
  <c r="OP13" i="53"/>
  <c r="ON13" i="53"/>
  <c r="OL13" i="53"/>
  <c r="OJ13" i="53"/>
  <c r="OG13" i="53"/>
  <c r="MH13" i="53"/>
  <c r="MG13" i="53"/>
  <c r="MF13" i="53"/>
  <c r="ME13" i="53"/>
  <c r="MD13" i="53"/>
  <c r="MC13" i="53"/>
  <c r="MB13" i="53"/>
  <c r="LO13" i="53"/>
  <c r="LN13" i="53"/>
  <c r="LM13" i="53"/>
  <c r="LL13" i="53"/>
  <c r="LK13" i="53"/>
  <c r="LJ13" i="53"/>
  <c r="LI13" i="53"/>
  <c r="LH13" i="53"/>
  <c r="LG13" i="53"/>
  <c r="LF13" i="53"/>
  <c r="LE13" i="53"/>
  <c r="LD13" i="53"/>
  <c r="LC13" i="53"/>
  <c r="LB13" i="53"/>
  <c r="LA13" i="53"/>
  <c r="KZ13" i="53"/>
  <c r="KY13" i="53"/>
  <c r="KX13" i="53"/>
  <c r="KW13" i="53"/>
  <c r="KV13" i="53"/>
  <c r="KU13" i="53"/>
  <c r="KT13" i="53"/>
  <c r="KR13" i="53"/>
  <c r="KP13" i="53"/>
  <c r="KN13" i="53"/>
  <c r="SC12" i="53"/>
  <c r="SB12" i="53"/>
  <c r="SA12" i="53"/>
  <c r="RZ12" i="53"/>
  <c r="RY12" i="53"/>
  <c r="RX12" i="53"/>
  <c r="RW12" i="53"/>
  <c r="RV12" i="53"/>
  <c r="RT12" i="53"/>
  <c r="RS12" i="53"/>
  <c r="RR12" i="53"/>
  <c r="RQ12" i="53"/>
  <c r="RP12" i="53"/>
  <c r="RO12" i="53"/>
  <c r="RN12" i="53"/>
  <c r="RM12" i="53"/>
  <c r="RL12" i="53"/>
  <c r="RI12" i="53"/>
  <c r="RH12" i="53"/>
  <c r="RG12" i="53"/>
  <c r="RF12" i="53"/>
  <c r="RE12" i="53"/>
  <c r="RD12" i="53"/>
  <c r="RC12" i="53"/>
  <c r="RB12" i="53"/>
  <c r="RA12" i="53"/>
  <c r="QZ12" i="53"/>
  <c r="QY12" i="53"/>
  <c r="QX12" i="53"/>
  <c r="QW12" i="53"/>
  <c r="QV12" i="53"/>
  <c r="QU12" i="53"/>
  <c r="QT12" i="53"/>
  <c r="QS12" i="53"/>
  <c r="QR12" i="53"/>
  <c r="QQ12" i="53"/>
  <c r="QP12" i="53"/>
  <c r="QO12" i="53"/>
  <c r="QN12" i="53"/>
  <c r="QL12" i="53"/>
  <c r="QJ12" i="53"/>
  <c r="QH12" i="53"/>
  <c r="QG12" i="53"/>
  <c r="QF12" i="53"/>
  <c r="QE12" i="53"/>
  <c r="QD12" i="53"/>
  <c r="QC12" i="53"/>
  <c r="QB12" i="53"/>
  <c r="QA12" i="53"/>
  <c r="PZ12" i="53"/>
  <c r="PY12" i="53"/>
  <c r="PX12" i="53"/>
  <c r="PN12" i="53"/>
  <c r="PK12" i="53"/>
  <c r="PJ12" i="53"/>
  <c r="PI12" i="53"/>
  <c r="PH12" i="53"/>
  <c r="PG12" i="53"/>
  <c r="PF12" i="53"/>
  <c r="PE12" i="53"/>
  <c r="PD12" i="53"/>
  <c r="PC12" i="53"/>
  <c r="PB12" i="53"/>
  <c r="PA12" i="53"/>
  <c r="OZ12" i="53"/>
  <c r="OY12" i="53"/>
  <c r="OX12" i="53"/>
  <c r="OW12" i="53"/>
  <c r="OV12" i="53"/>
  <c r="OU12" i="53"/>
  <c r="OT12" i="53"/>
  <c r="OS12" i="53"/>
  <c r="OR12" i="53"/>
  <c r="OQ12" i="53"/>
  <c r="OP12" i="53"/>
  <c r="ON12" i="53"/>
  <c r="OL12" i="53"/>
  <c r="OJ12" i="53"/>
  <c r="OG12" i="53"/>
  <c r="MH12" i="53"/>
  <c r="MG12" i="53"/>
  <c r="MF12" i="53"/>
  <c r="ME12" i="53"/>
  <c r="MD12" i="53"/>
  <c r="MC12" i="53"/>
  <c r="MB12" i="53"/>
  <c r="LO12" i="53"/>
  <c r="LN12" i="53"/>
  <c r="LM12" i="53"/>
  <c r="LL12" i="53"/>
  <c r="LK12" i="53"/>
  <c r="LJ12" i="53"/>
  <c r="LI12" i="53"/>
  <c r="LH12" i="53"/>
  <c r="LG12" i="53"/>
  <c r="LF12" i="53"/>
  <c r="LE12" i="53"/>
  <c r="LD12" i="53"/>
  <c r="LC12" i="53"/>
  <c r="LB12" i="53"/>
  <c r="LA12" i="53"/>
  <c r="KZ12" i="53"/>
  <c r="KY12" i="53"/>
  <c r="KX12" i="53"/>
  <c r="KW12" i="53"/>
  <c r="KV12" i="53"/>
  <c r="KU12" i="53"/>
  <c r="KT12" i="53"/>
  <c r="KR12" i="53"/>
  <c r="KP12" i="53"/>
  <c r="KN12" i="53"/>
  <c r="SC11" i="53"/>
  <c r="SB11" i="53"/>
  <c r="SA11" i="53"/>
  <c r="RZ11" i="53"/>
  <c r="RY11" i="53"/>
  <c r="RX11" i="53"/>
  <c r="RW11" i="53"/>
  <c r="RV11" i="53"/>
  <c r="RT11" i="53"/>
  <c r="RS11" i="53"/>
  <c r="RR11" i="53"/>
  <c r="RQ11" i="53"/>
  <c r="RP11" i="53"/>
  <c r="RO11" i="53"/>
  <c r="RN11" i="53"/>
  <c r="RM11" i="53"/>
  <c r="RL11" i="53"/>
  <c r="RI11" i="53"/>
  <c r="RH11" i="53"/>
  <c r="RG11" i="53"/>
  <c r="RF11" i="53"/>
  <c r="RE11" i="53"/>
  <c r="RD11" i="53"/>
  <c r="RC11" i="53"/>
  <c r="RB11" i="53"/>
  <c r="RA11" i="53"/>
  <c r="QZ11" i="53"/>
  <c r="QY11" i="53"/>
  <c r="QX11" i="53"/>
  <c r="QW11" i="53"/>
  <c r="QV11" i="53"/>
  <c r="QU11" i="53"/>
  <c r="QT11" i="53"/>
  <c r="QS11" i="53"/>
  <c r="QR11" i="53"/>
  <c r="QQ11" i="53"/>
  <c r="QP11" i="53"/>
  <c r="QO11" i="53"/>
  <c r="QN11" i="53"/>
  <c r="QL11" i="53"/>
  <c r="QJ11" i="53"/>
  <c r="QH11" i="53"/>
  <c r="QG11" i="53"/>
  <c r="QF11" i="53"/>
  <c r="QE11" i="53"/>
  <c r="QD11" i="53"/>
  <c r="QC11" i="53"/>
  <c r="QB11" i="53"/>
  <c r="QA11" i="53"/>
  <c r="PZ11" i="53"/>
  <c r="PY11" i="53"/>
  <c r="PX11" i="53"/>
  <c r="PN11" i="53"/>
  <c r="PK11" i="53"/>
  <c r="PJ11" i="53"/>
  <c r="PI11" i="53"/>
  <c r="PH11" i="53"/>
  <c r="PG11" i="53"/>
  <c r="PF11" i="53"/>
  <c r="PE11" i="53"/>
  <c r="PD11" i="53"/>
  <c r="PC11" i="53"/>
  <c r="PB11" i="53"/>
  <c r="PA11" i="53"/>
  <c r="OZ11" i="53"/>
  <c r="OY11" i="53"/>
  <c r="OX11" i="53"/>
  <c r="OW11" i="53"/>
  <c r="OV11" i="53"/>
  <c r="OU11" i="53"/>
  <c r="OT11" i="53"/>
  <c r="OS11" i="53"/>
  <c r="OR11" i="53"/>
  <c r="OQ11" i="53"/>
  <c r="OP11" i="53"/>
  <c r="ON11" i="53"/>
  <c r="OL11" i="53"/>
  <c r="OJ11" i="53"/>
  <c r="OG11" i="53"/>
  <c r="MH11" i="53"/>
  <c r="MG11" i="53"/>
  <c r="MF11" i="53"/>
  <c r="ME11" i="53"/>
  <c r="MD11" i="53"/>
  <c r="MC11" i="53"/>
  <c r="MB11" i="53"/>
  <c r="LO11" i="53"/>
  <c r="LN11" i="53"/>
  <c r="LM11" i="53"/>
  <c r="LL11" i="53"/>
  <c r="LK11" i="53"/>
  <c r="LJ11" i="53"/>
  <c r="LI11" i="53"/>
  <c r="LH11" i="53"/>
  <c r="LG11" i="53"/>
  <c r="LF11" i="53"/>
  <c r="LE11" i="53"/>
  <c r="LD11" i="53"/>
  <c r="LC11" i="53"/>
  <c r="LB11" i="53"/>
  <c r="LA11" i="53"/>
  <c r="KZ11" i="53"/>
  <c r="KY11" i="53"/>
  <c r="KX11" i="53"/>
  <c r="KW11" i="53"/>
  <c r="KV11" i="53"/>
  <c r="KU11" i="53"/>
  <c r="KT11" i="53"/>
  <c r="KR11" i="53"/>
  <c r="KP11" i="53"/>
  <c r="KN11" i="53"/>
  <c r="AU259" i="53"/>
  <c r="AU258" i="53"/>
  <c r="AU257" i="53"/>
  <c r="AU256" i="53"/>
  <c r="AU255" i="53"/>
  <c r="AU254" i="53"/>
  <c r="AU253" i="53"/>
  <c r="AU252" i="53"/>
  <c r="AU251" i="53"/>
  <c r="AU250" i="53"/>
  <c r="AU249" i="53"/>
  <c r="AU248" i="53"/>
  <c r="AU247" i="53"/>
  <c r="AU246" i="53"/>
  <c r="AU245" i="53"/>
  <c r="AU244" i="53"/>
  <c r="AU243" i="53"/>
  <c r="AU242" i="53"/>
  <c r="AU241" i="53"/>
  <c r="AU240" i="53"/>
  <c r="AU239" i="53"/>
  <c r="AU238" i="53"/>
  <c r="AU237" i="53"/>
  <c r="AU236" i="53"/>
  <c r="AU235" i="53"/>
  <c r="AU234" i="53"/>
  <c r="AU233" i="53"/>
  <c r="AU232" i="53"/>
  <c r="AU231" i="53"/>
  <c r="AU230" i="53"/>
  <c r="AU229" i="53"/>
  <c r="AU228" i="53"/>
  <c r="AU227" i="53"/>
  <c r="AU226" i="53"/>
  <c r="AU225" i="53"/>
  <c r="AU224" i="53"/>
  <c r="AU223" i="53"/>
  <c r="AU222" i="53"/>
  <c r="AU221" i="53"/>
  <c r="AU220" i="53"/>
  <c r="AU219" i="53"/>
  <c r="AU218" i="53"/>
  <c r="AU217" i="53"/>
  <c r="AU216" i="53"/>
  <c r="AU215" i="53"/>
  <c r="AU214" i="53"/>
  <c r="AU213" i="53"/>
  <c r="AU212" i="53"/>
  <c r="AU211" i="53"/>
  <c r="AU210" i="53"/>
  <c r="AU209" i="53"/>
  <c r="AU208" i="53"/>
  <c r="AU207" i="53"/>
  <c r="AU206" i="53"/>
  <c r="AU205" i="53"/>
  <c r="AU204" i="53"/>
  <c r="AU203" i="53"/>
  <c r="AU202" i="53"/>
  <c r="AU201" i="53"/>
  <c r="AU200" i="53"/>
  <c r="AU199" i="53"/>
  <c r="AU198" i="53"/>
  <c r="AU197" i="53"/>
  <c r="AU196" i="53"/>
  <c r="AU195" i="53"/>
  <c r="AU194" i="53"/>
  <c r="AU193" i="53"/>
  <c r="AU192" i="53"/>
  <c r="AU191" i="53"/>
  <c r="AU190" i="53"/>
  <c r="AU189" i="53"/>
  <c r="AU188" i="53"/>
  <c r="AU187" i="53"/>
  <c r="AU186" i="53"/>
  <c r="AU185" i="53"/>
  <c r="AU184" i="53"/>
  <c r="AU183" i="53"/>
  <c r="AU182" i="53"/>
  <c r="AU181" i="53"/>
  <c r="AU180" i="53"/>
  <c r="AU179" i="53"/>
  <c r="AU178" i="53"/>
  <c r="AU177" i="53"/>
  <c r="AU176" i="53"/>
  <c r="AU175" i="53"/>
  <c r="AU174" i="53"/>
  <c r="AU173" i="53"/>
  <c r="AU172" i="53"/>
  <c r="AU171" i="53"/>
  <c r="AU170" i="53"/>
  <c r="AU169" i="53"/>
  <c r="AU168" i="53"/>
  <c r="AU167" i="53"/>
  <c r="AU166" i="53"/>
  <c r="AU165" i="53"/>
  <c r="AU164" i="53"/>
  <c r="AU163" i="53"/>
  <c r="AU162" i="53"/>
  <c r="AU161" i="53"/>
  <c r="AU160" i="53"/>
  <c r="AU159" i="53"/>
  <c r="AU158" i="53"/>
  <c r="AU157" i="53"/>
  <c r="AU156" i="53"/>
  <c r="AU155" i="53"/>
  <c r="AU154" i="53"/>
  <c r="AU153" i="53"/>
  <c r="AU152" i="53"/>
  <c r="AU151" i="53"/>
  <c r="AU150" i="53"/>
  <c r="AU149" i="53"/>
  <c r="AU148" i="53"/>
  <c r="AU147" i="53"/>
  <c r="AU146" i="53"/>
  <c r="AU145" i="53"/>
  <c r="AU144" i="53"/>
  <c r="AU143" i="53"/>
  <c r="AU142" i="53"/>
  <c r="AU141" i="53"/>
  <c r="AU140" i="53"/>
  <c r="AU139" i="53"/>
  <c r="AU138" i="53"/>
  <c r="AU137" i="53"/>
  <c r="AU136" i="53"/>
  <c r="AU135" i="53"/>
  <c r="AU134" i="53"/>
  <c r="AU133" i="53"/>
  <c r="AU132" i="53"/>
  <c r="AU131" i="53"/>
  <c r="AU130" i="53"/>
  <c r="AU129" i="53"/>
  <c r="AU128" i="53"/>
  <c r="AU127" i="53"/>
  <c r="AU126" i="53"/>
  <c r="AU125" i="53"/>
  <c r="AU124" i="53"/>
  <c r="AU123" i="53"/>
  <c r="AU122" i="53"/>
  <c r="AU121" i="53"/>
  <c r="AU120" i="53"/>
  <c r="AU119" i="53"/>
  <c r="AU118" i="53"/>
  <c r="AU117" i="53"/>
  <c r="AU116" i="53"/>
  <c r="AU115" i="53"/>
  <c r="AU114" i="53"/>
  <c r="AU113" i="53"/>
  <c r="AU112" i="53"/>
  <c r="AU111" i="53"/>
  <c r="AU110" i="53"/>
  <c r="AU109" i="53"/>
  <c r="AU108" i="53"/>
  <c r="AU107" i="53"/>
  <c r="AU106" i="53"/>
  <c r="AU105" i="53"/>
  <c r="AU104" i="53"/>
  <c r="AU103" i="53"/>
  <c r="AU102" i="53"/>
  <c r="AU101" i="53"/>
  <c r="AU100" i="53"/>
  <c r="AU99" i="53"/>
  <c r="AU98" i="53"/>
  <c r="AU97" i="53"/>
  <c r="AU96" i="53"/>
  <c r="AU95" i="53"/>
  <c r="AU94" i="53"/>
  <c r="AU93" i="53"/>
  <c r="AU92" i="53"/>
  <c r="AU91" i="53"/>
  <c r="AU90" i="53"/>
  <c r="AU89" i="53"/>
  <c r="AU88" i="53"/>
  <c r="AU87" i="53"/>
  <c r="AU86" i="53"/>
  <c r="AU85" i="53"/>
  <c r="AU84" i="53"/>
  <c r="AU83" i="53"/>
  <c r="AU82" i="53"/>
  <c r="AU81" i="53"/>
  <c r="AU80" i="53"/>
  <c r="AU79" i="53"/>
  <c r="AU78" i="53"/>
  <c r="AU77" i="53"/>
  <c r="AU76" i="53"/>
  <c r="AU75" i="53"/>
  <c r="AU74" i="53"/>
  <c r="AU73" i="53"/>
  <c r="AU72" i="53"/>
  <c r="AU71" i="53"/>
  <c r="AU70" i="53"/>
  <c r="AU69" i="53"/>
  <c r="AU68" i="53"/>
  <c r="AU67" i="53"/>
  <c r="AU66" i="53"/>
  <c r="AU65" i="53"/>
  <c r="AU64" i="53"/>
  <c r="AU63" i="53"/>
  <c r="AU62" i="53"/>
  <c r="AU61" i="53"/>
  <c r="AU60" i="53"/>
  <c r="AU59" i="53"/>
  <c r="AU58" i="53"/>
  <c r="AU57" i="53"/>
  <c r="AU56" i="53"/>
  <c r="AU55" i="53"/>
  <c r="AU54" i="53"/>
  <c r="AU53" i="53"/>
  <c r="AU52" i="53"/>
  <c r="AU51" i="53"/>
  <c r="AU50" i="53"/>
  <c r="AU49" i="53"/>
  <c r="AU48" i="53"/>
  <c r="AU47" i="53"/>
  <c r="AU46" i="53"/>
  <c r="AU45" i="53"/>
  <c r="AU44" i="53"/>
  <c r="AU43" i="53"/>
  <c r="AU42" i="53"/>
  <c r="AU41" i="53"/>
  <c r="AU40" i="53"/>
  <c r="AU39" i="53"/>
  <c r="AU38" i="53"/>
  <c r="AU37" i="53"/>
  <c r="AU36" i="53"/>
  <c r="AU35" i="53"/>
  <c r="AU34" i="53"/>
  <c r="AU33" i="53"/>
  <c r="AU32" i="53"/>
  <c r="AU31" i="53"/>
  <c r="AU30" i="53"/>
  <c r="AU29" i="53"/>
  <c r="AU28" i="53"/>
  <c r="AU27" i="53"/>
  <c r="AU26" i="53"/>
  <c r="AU25" i="53"/>
  <c r="AU24" i="53"/>
  <c r="AU23" i="53"/>
  <c r="AU22" i="53"/>
  <c r="AU21" i="53"/>
  <c r="AU20" i="53"/>
  <c r="AU19" i="53"/>
  <c r="AU18" i="53"/>
  <c r="AU17" i="53"/>
  <c r="AU16" i="53"/>
  <c r="AU15" i="53"/>
  <c r="AU14" i="53"/>
  <c r="AU13" i="53"/>
  <c r="AU12" i="53"/>
  <c r="AU11" i="53"/>
  <c r="AU10" i="53"/>
  <c r="U259" i="53"/>
  <c r="U258" i="53"/>
  <c r="U257" i="53"/>
  <c r="U256" i="53"/>
  <c r="U255" i="53"/>
  <c r="U254" i="53"/>
  <c r="U253" i="53"/>
  <c r="U252" i="53"/>
  <c r="U251" i="53"/>
  <c r="U250" i="53"/>
  <c r="U249" i="53"/>
  <c r="U248" i="53"/>
  <c r="U247" i="53"/>
  <c r="U246" i="53"/>
  <c r="U245" i="53"/>
  <c r="U244" i="53"/>
  <c r="U243" i="53"/>
  <c r="U242" i="53"/>
  <c r="U241" i="53"/>
  <c r="U240" i="53"/>
  <c r="U239" i="53"/>
  <c r="U238" i="53"/>
  <c r="U237" i="53"/>
  <c r="U236" i="53"/>
  <c r="U235" i="53"/>
  <c r="U234" i="53"/>
  <c r="U233" i="53"/>
  <c r="U232" i="53"/>
  <c r="U231" i="53"/>
  <c r="U230" i="53"/>
  <c r="U229" i="53"/>
  <c r="U228" i="53"/>
  <c r="U227" i="53"/>
  <c r="U226" i="53"/>
  <c r="U225" i="53"/>
  <c r="U224" i="53"/>
  <c r="U223" i="53"/>
  <c r="U222" i="53"/>
  <c r="U221" i="53"/>
  <c r="U220" i="53"/>
  <c r="U219" i="53"/>
  <c r="U218" i="53"/>
  <c r="U217" i="53"/>
  <c r="U216" i="53"/>
  <c r="U215" i="53"/>
  <c r="U214" i="53"/>
  <c r="U213" i="53"/>
  <c r="U212" i="53"/>
  <c r="U211" i="53"/>
  <c r="U210" i="53"/>
  <c r="U209" i="53"/>
  <c r="U208" i="53"/>
  <c r="U207" i="53"/>
  <c r="U206" i="53"/>
  <c r="U205" i="53"/>
  <c r="U204" i="53"/>
  <c r="U203" i="53"/>
  <c r="U202" i="53"/>
  <c r="U201" i="53"/>
  <c r="U200" i="53"/>
  <c r="U199" i="53"/>
  <c r="U198" i="53"/>
  <c r="U197" i="53"/>
  <c r="U196" i="53"/>
  <c r="U195" i="53"/>
  <c r="U194" i="53"/>
  <c r="U193" i="53"/>
  <c r="U192" i="53"/>
  <c r="U191" i="53"/>
  <c r="U190" i="53"/>
  <c r="U189" i="53"/>
  <c r="U188" i="53"/>
  <c r="U187" i="53"/>
  <c r="U186" i="53"/>
  <c r="U185" i="53"/>
  <c r="U184" i="53"/>
  <c r="U183" i="53"/>
  <c r="U182" i="53"/>
  <c r="U181" i="53"/>
  <c r="U180" i="53"/>
  <c r="U179" i="53"/>
  <c r="U178" i="53"/>
  <c r="U177" i="53"/>
  <c r="U176" i="53"/>
  <c r="U175" i="53"/>
  <c r="U174" i="53"/>
  <c r="U173" i="53"/>
  <c r="U172" i="53"/>
  <c r="U171" i="53"/>
  <c r="U170" i="53"/>
  <c r="U169" i="53"/>
  <c r="U168" i="53"/>
  <c r="U167" i="53"/>
  <c r="U166" i="53"/>
  <c r="U165" i="53"/>
  <c r="U164" i="53"/>
  <c r="U163" i="53"/>
  <c r="U162" i="53"/>
  <c r="U161" i="53"/>
  <c r="U160" i="53"/>
  <c r="U159" i="53"/>
  <c r="U158" i="53"/>
  <c r="U157" i="53"/>
  <c r="U156" i="53"/>
  <c r="U155" i="53"/>
  <c r="U154" i="53"/>
  <c r="U153" i="53"/>
  <c r="U152" i="53"/>
  <c r="U151" i="53"/>
  <c r="U150" i="53"/>
  <c r="U149" i="53"/>
  <c r="U148" i="53"/>
  <c r="U147" i="53"/>
  <c r="U146" i="53"/>
  <c r="U145" i="53"/>
  <c r="U144" i="53"/>
  <c r="U143" i="53"/>
  <c r="U142" i="53"/>
  <c r="U141" i="53"/>
  <c r="U140" i="53"/>
  <c r="U139" i="53"/>
  <c r="U138" i="53"/>
  <c r="U137" i="53"/>
  <c r="U136" i="53"/>
  <c r="U135" i="53"/>
  <c r="U134" i="53"/>
  <c r="U133" i="53"/>
  <c r="U132" i="53"/>
  <c r="U131" i="53"/>
  <c r="U130" i="53"/>
  <c r="U129" i="53"/>
  <c r="U128" i="53"/>
  <c r="U127" i="53"/>
  <c r="U126" i="53"/>
  <c r="U125" i="53"/>
  <c r="U124" i="53"/>
  <c r="U123" i="53"/>
  <c r="U122" i="53"/>
  <c r="U121" i="53"/>
  <c r="U120" i="53"/>
  <c r="U119" i="53"/>
  <c r="U118" i="53"/>
  <c r="U117" i="53"/>
  <c r="U116" i="53"/>
  <c r="U115" i="53"/>
  <c r="U114" i="53"/>
  <c r="U113" i="53"/>
  <c r="U112" i="53"/>
  <c r="U111" i="53"/>
  <c r="U110" i="53"/>
  <c r="U109" i="53"/>
  <c r="U108" i="53"/>
  <c r="U107" i="53"/>
  <c r="U106" i="53"/>
  <c r="U105" i="53"/>
  <c r="U104" i="53"/>
  <c r="U103" i="53"/>
  <c r="U102" i="53"/>
  <c r="U101" i="53"/>
  <c r="U100" i="53"/>
  <c r="U99" i="53"/>
  <c r="U98" i="53"/>
  <c r="U97" i="53"/>
  <c r="U96" i="53"/>
  <c r="U95" i="53"/>
  <c r="U94" i="53"/>
  <c r="U93" i="53"/>
  <c r="U92" i="53"/>
  <c r="U91" i="53"/>
  <c r="U90" i="53"/>
  <c r="U89" i="53"/>
  <c r="U88" i="53"/>
  <c r="U87" i="53"/>
  <c r="U86" i="53"/>
  <c r="U85" i="53"/>
  <c r="U84" i="53"/>
  <c r="U83" i="53"/>
  <c r="U82" i="53"/>
  <c r="U81" i="53"/>
  <c r="U80" i="53"/>
  <c r="U79" i="53"/>
  <c r="U78" i="53"/>
  <c r="U77" i="53"/>
  <c r="U76" i="53"/>
  <c r="U75" i="53"/>
  <c r="U74" i="53"/>
  <c r="U73" i="53"/>
  <c r="U72" i="53"/>
  <c r="U71" i="53"/>
  <c r="U70" i="53"/>
  <c r="U69" i="53"/>
  <c r="U68" i="53"/>
  <c r="U67" i="53"/>
  <c r="U66" i="53"/>
  <c r="U65" i="53"/>
  <c r="U64" i="53"/>
  <c r="U63" i="53"/>
  <c r="U62" i="53"/>
  <c r="U61" i="53"/>
  <c r="U60" i="53"/>
  <c r="U59" i="53"/>
  <c r="U58" i="53"/>
  <c r="U57" i="53"/>
  <c r="U56" i="53"/>
  <c r="U55" i="53"/>
  <c r="U54" i="53"/>
  <c r="U53" i="53"/>
  <c r="U52" i="53"/>
  <c r="U51" i="53"/>
  <c r="U50" i="53"/>
  <c r="U49" i="53"/>
  <c r="U48" i="53"/>
  <c r="U47" i="53"/>
  <c r="U46" i="53"/>
  <c r="U45" i="53"/>
  <c r="U44" i="53"/>
  <c r="U43" i="53"/>
  <c r="U42" i="53"/>
  <c r="U41" i="53"/>
  <c r="U40" i="53"/>
  <c r="U39" i="53"/>
  <c r="U38" i="53"/>
  <c r="U37" i="53"/>
  <c r="U36" i="53"/>
  <c r="U35" i="53"/>
  <c r="U34" i="53"/>
  <c r="U33" i="53"/>
  <c r="U32" i="53"/>
  <c r="U31" i="53"/>
  <c r="U30" i="53"/>
  <c r="U29" i="53"/>
  <c r="U28" i="53"/>
  <c r="U27" i="53"/>
  <c r="U26" i="53"/>
  <c r="U25" i="53"/>
  <c r="U24" i="53"/>
  <c r="U23" i="53"/>
  <c r="U22" i="53"/>
  <c r="U21" i="53"/>
  <c r="U20" i="53"/>
  <c r="U19" i="53"/>
  <c r="U18" i="53"/>
  <c r="U17" i="53"/>
  <c r="U16" i="53"/>
  <c r="U15" i="53"/>
  <c r="U14" i="53"/>
  <c r="U13" i="53"/>
  <c r="U12" i="53"/>
  <c r="U11" i="53"/>
  <c r="U10" i="53"/>
  <c r="J10" i="52"/>
  <c r="AQ10" i="52" l="1"/>
  <c r="AQ259" i="52" l="1"/>
  <c r="AQ258" i="52"/>
  <c r="AQ257" i="52"/>
  <c r="AQ256" i="52"/>
  <c r="AQ255" i="52"/>
  <c r="AQ254" i="52"/>
  <c r="AQ253" i="52"/>
  <c r="AQ252" i="52"/>
  <c r="AQ251" i="52"/>
  <c r="AQ250" i="52"/>
  <c r="AQ249" i="52"/>
  <c r="AQ248" i="52"/>
  <c r="AQ247" i="52"/>
  <c r="AQ246" i="52"/>
  <c r="AQ245" i="52"/>
  <c r="AQ244" i="52"/>
  <c r="AQ243" i="52"/>
  <c r="AQ242" i="52"/>
  <c r="AQ241" i="52"/>
  <c r="AQ240" i="52"/>
  <c r="AQ239" i="52"/>
  <c r="AQ238" i="52"/>
  <c r="AQ237" i="52"/>
  <c r="AQ236" i="52"/>
  <c r="AQ235" i="52"/>
  <c r="AQ234" i="52"/>
  <c r="AQ233" i="52"/>
  <c r="AQ232" i="52"/>
  <c r="AQ231" i="52"/>
  <c r="AQ230" i="52"/>
  <c r="AQ229" i="52"/>
  <c r="AQ228" i="52"/>
  <c r="AQ227" i="52"/>
  <c r="AQ226" i="52"/>
  <c r="AQ225" i="52"/>
  <c r="AQ224" i="52"/>
  <c r="AQ223" i="52"/>
  <c r="AQ222" i="52"/>
  <c r="AQ221" i="52"/>
  <c r="AQ220" i="52"/>
  <c r="AQ219" i="52"/>
  <c r="AQ218" i="52"/>
  <c r="AQ217" i="52"/>
  <c r="AQ216" i="52"/>
  <c r="AQ215" i="52"/>
  <c r="AQ214" i="52"/>
  <c r="AQ213" i="52"/>
  <c r="AQ212" i="52"/>
  <c r="AQ211" i="52"/>
  <c r="AQ210" i="52"/>
  <c r="AQ209" i="52"/>
  <c r="AQ208" i="52"/>
  <c r="AQ207" i="52"/>
  <c r="AQ206" i="52"/>
  <c r="AQ205" i="52"/>
  <c r="AQ204" i="52"/>
  <c r="AQ203" i="52"/>
  <c r="AQ202" i="52"/>
  <c r="AQ201" i="52"/>
  <c r="AQ200" i="52"/>
  <c r="AQ199" i="52"/>
  <c r="AQ198" i="52"/>
  <c r="AQ197" i="52"/>
  <c r="AQ196" i="52"/>
  <c r="AQ195" i="52"/>
  <c r="AQ194" i="52"/>
  <c r="AQ193" i="52"/>
  <c r="AQ192" i="52"/>
  <c r="AQ191" i="52"/>
  <c r="AQ190" i="52"/>
  <c r="AQ189" i="52"/>
  <c r="AQ188" i="52"/>
  <c r="AQ187" i="52"/>
  <c r="AQ186" i="52"/>
  <c r="AQ185" i="52"/>
  <c r="AQ184" i="52"/>
  <c r="AQ183" i="52"/>
  <c r="AQ182" i="52"/>
  <c r="AQ181" i="52"/>
  <c r="AQ180" i="52"/>
  <c r="AQ179" i="52"/>
  <c r="AQ178" i="52"/>
  <c r="AQ177" i="52"/>
  <c r="AQ176" i="52"/>
  <c r="AQ175" i="52"/>
  <c r="AQ174" i="52"/>
  <c r="AQ173" i="52"/>
  <c r="AQ172" i="52"/>
  <c r="AQ171" i="52"/>
  <c r="AQ170" i="52"/>
  <c r="AQ169" i="52"/>
  <c r="AQ168" i="52"/>
  <c r="AQ167" i="52"/>
  <c r="AQ166" i="52"/>
  <c r="AQ165" i="52"/>
  <c r="AQ164" i="52"/>
  <c r="AQ163" i="52"/>
  <c r="AQ162" i="52"/>
  <c r="AQ161" i="52"/>
  <c r="AQ160" i="52"/>
  <c r="AQ159" i="52"/>
  <c r="AQ158" i="52"/>
  <c r="AQ157" i="52"/>
  <c r="AQ156" i="52"/>
  <c r="AQ155" i="52"/>
  <c r="AQ154" i="52"/>
  <c r="AQ153" i="52"/>
  <c r="AQ152" i="52"/>
  <c r="AQ151" i="52"/>
  <c r="AQ150" i="52"/>
  <c r="AQ149" i="52"/>
  <c r="AQ148" i="52"/>
  <c r="AQ147" i="52"/>
  <c r="AQ146" i="52"/>
  <c r="AQ145" i="52"/>
  <c r="AQ144" i="52"/>
  <c r="AQ143" i="52"/>
  <c r="AQ142" i="52"/>
  <c r="AQ141" i="52"/>
  <c r="AQ140" i="52"/>
  <c r="AQ139" i="52"/>
  <c r="AQ138" i="52"/>
  <c r="AQ137" i="52"/>
  <c r="AQ136" i="52"/>
  <c r="AQ135" i="52"/>
  <c r="AQ134" i="52"/>
  <c r="AQ133" i="52"/>
  <c r="AQ132" i="52"/>
  <c r="AQ131" i="52"/>
  <c r="AQ130" i="52"/>
  <c r="AQ129" i="52"/>
  <c r="AQ128" i="52"/>
  <c r="AQ127" i="52"/>
  <c r="AQ126" i="52"/>
  <c r="AQ125" i="52"/>
  <c r="AQ124" i="52"/>
  <c r="AQ123" i="52"/>
  <c r="AQ122" i="52"/>
  <c r="AQ121" i="52"/>
  <c r="AQ120" i="52"/>
  <c r="AQ119" i="52"/>
  <c r="AQ118" i="52"/>
  <c r="AQ117" i="52"/>
  <c r="AQ116" i="52"/>
  <c r="AQ115" i="52"/>
  <c r="AQ114" i="52"/>
  <c r="AQ113" i="52"/>
  <c r="AQ112" i="52"/>
  <c r="AQ111" i="52"/>
  <c r="AQ110" i="52"/>
  <c r="AQ109" i="52"/>
  <c r="AQ108" i="52"/>
  <c r="AQ107" i="52"/>
  <c r="AQ106" i="52"/>
  <c r="AQ105" i="52"/>
  <c r="AQ104" i="52"/>
  <c r="AQ103" i="52"/>
  <c r="AQ102" i="52"/>
  <c r="AQ101" i="52"/>
  <c r="AQ100" i="52"/>
  <c r="AQ99" i="52"/>
  <c r="AQ98" i="52"/>
  <c r="AQ97" i="52"/>
  <c r="AQ96" i="52"/>
  <c r="AQ95" i="52"/>
  <c r="AQ94" i="52"/>
  <c r="AQ93" i="52"/>
  <c r="AQ92" i="52"/>
  <c r="AQ91" i="52"/>
  <c r="AQ90" i="52"/>
  <c r="AQ89" i="52"/>
  <c r="AQ88" i="52"/>
  <c r="AQ87" i="52"/>
  <c r="AQ86" i="52"/>
  <c r="AQ85" i="52"/>
  <c r="AQ84" i="52"/>
  <c r="AQ83" i="52"/>
  <c r="AQ82" i="52"/>
  <c r="AQ81" i="52"/>
  <c r="AQ80" i="52"/>
  <c r="AQ79" i="52"/>
  <c r="AQ78" i="52"/>
  <c r="AQ77" i="52"/>
  <c r="AQ76" i="52"/>
  <c r="AQ75" i="52"/>
  <c r="AQ74" i="52"/>
  <c r="AQ73" i="52"/>
  <c r="AQ72" i="52"/>
  <c r="AQ71" i="52"/>
  <c r="AQ70" i="52"/>
  <c r="AQ69" i="52"/>
  <c r="AQ68" i="52"/>
  <c r="AQ67" i="52"/>
  <c r="AQ66" i="52"/>
  <c r="AQ65" i="52"/>
  <c r="AQ64" i="52"/>
  <c r="AQ63" i="52"/>
  <c r="AQ62" i="52"/>
  <c r="AQ61" i="52"/>
  <c r="AQ60" i="52"/>
  <c r="AQ59" i="52"/>
  <c r="AQ58" i="52"/>
  <c r="AQ57" i="52"/>
  <c r="AQ56" i="52"/>
  <c r="AQ55" i="52"/>
  <c r="AQ54" i="52"/>
  <c r="AQ53" i="52"/>
  <c r="AQ52" i="52"/>
  <c r="AQ51" i="52"/>
  <c r="AQ50" i="52"/>
  <c r="AQ49" i="52"/>
  <c r="AQ48" i="52"/>
  <c r="AQ47" i="52"/>
  <c r="AQ46" i="52"/>
  <c r="AQ45" i="52"/>
  <c r="AQ44" i="52"/>
  <c r="AQ43" i="52"/>
  <c r="AQ42" i="52"/>
  <c r="AQ41" i="52"/>
  <c r="AQ40" i="52"/>
  <c r="AQ39" i="52"/>
  <c r="AQ38" i="52"/>
  <c r="AQ37" i="52"/>
  <c r="AQ36" i="52"/>
  <c r="AQ35" i="52"/>
  <c r="AQ34" i="52"/>
  <c r="AQ33" i="52"/>
  <c r="AQ32" i="52"/>
  <c r="AQ31" i="52"/>
  <c r="AQ30" i="52"/>
  <c r="AQ29" i="52"/>
  <c r="AQ28" i="52"/>
  <c r="AQ27" i="52"/>
  <c r="AQ26" i="52"/>
  <c r="AQ25" i="52"/>
  <c r="AQ24" i="52"/>
  <c r="AQ23" i="52"/>
  <c r="AQ22" i="52"/>
  <c r="AQ21" i="52"/>
  <c r="AQ20" i="52"/>
  <c r="AQ19" i="52"/>
  <c r="AQ18" i="52"/>
  <c r="AQ17" i="52"/>
  <c r="AQ16" i="52"/>
  <c r="AQ15" i="52"/>
  <c r="AQ14" i="52"/>
  <c r="AQ13" i="52"/>
  <c r="AQ12" i="52"/>
  <c r="AQ11" i="52"/>
  <c r="Q259" i="52"/>
  <c r="Q258" i="52"/>
  <c r="Q257" i="52"/>
  <c r="Q256" i="52"/>
  <c r="Q255" i="52"/>
  <c r="Q254" i="52"/>
  <c r="Q253" i="52"/>
  <c r="Q252" i="52"/>
  <c r="Q251" i="52"/>
  <c r="Q250" i="52"/>
  <c r="Q249" i="52"/>
  <c r="Q248" i="52"/>
  <c r="Q247" i="52"/>
  <c r="Q246" i="52"/>
  <c r="Q245" i="52"/>
  <c r="Q244" i="52"/>
  <c r="Q243" i="52"/>
  <c r="Q242" i="52"/>
  <c r="Q241" i="52"/>
  <c r="Q240" i="52"/>
  <c r="Q239" i="52"/>
  <c r="Q238" i="52"/>
  <c r="Q237" i="52"/>
  <c r="Q236" i="52"/>
  <c r="Q235" i="52"/>
  <c r="Q234" i="52"/>
  <c r="Q233" i="52"/>
  <c r="Q232" i="52"/>
  <c r="Q231" i="52"/>
  <c r="Q230" i="52"/>
  <c r="Q229" i="52"/>
  <c r="Q228" i="52"/>
  <c r="Q227" i="52"/>
  <c r="Q226" i="52"/>
  <c r="Q225" i="52"/>
  <c r="Q224" i="52"/>
  <c r="Q223" i="52"/>
  <c r="Q222" i="52"/>
  <c r="Q221" i="52"/>
  <c r="Q220" i="52"/>
  <c r="Q219" i="52"/>
  <c r="Q218" i="52"/>
  <c r="Q217" i="52"/>
  <c r="Q216" i="52"/>
  <c r="Q215" i="52"/>
  <c r="Q214" i="52"/>
  <c r="Q213" i="52"/>
  <c r="Q212" i="52"/>
  <c r="Q211" i="52"/>
  <c r="Q210" i="52"/>
  <c r="Q209" i="52"/>
  <c r="Q208" i="52"/>
  <c r="Q207" i="52"/>
  <c r="Q206" i="52"/>
  <c r="Q205" i="52"/>
  <c r="Q204" i="52"/>
  <c r="Q203" i="52"/>
  <c r="Q202" i="52"/>
  <c r="Q201" i="52"/>
  <c r="Q200" i="52"/>
  <c r="Q199" i="52"/>
  <c r="Q198" i="52"/>
  <c r="Q197" i="52"/>
  <c r="Q196" i="52"/>
  <c r="Q195" i="52"/>
  <c r="Q194" i="52"/>
  <c r="Q193" i="52"/>
  <c r="Q192" i="52"/>
  <c r="Q191" i="52"/>
  <c r="Q190" i="52"/>
  <c r="Q189" i="52"/>
  <c r="Q188" i="52"/>
  <c r="Q187" i="52"/>
  <c r="Q186" i="52"/>
  <c r="Q185" i="52"/>
  <c r="Q184" i="52"/>
  <c r="Q183" i="52"/>
  <c r="Q182" i="52"/>
  <c r="Q181" i="52"/>
  <c r="Q180" i="52"/>
  <c r="Q179" i="52"/>
  <c r="Q178" i="52"/>
  <c r="Q177" i="52"/>
  <c r="Q176" i="52"/>
  <c r="Q175" i="52"/>
  <c r="Q174" i="52"/>
  <c r="Q173" i="52"/>
  <c r="Q172" i="52"/>
  <c r="Q171" i="52"/>
  <c r="Q170" i="52"/>
  <c r="Q169" i="52"/>
  <c r="Q168" i="52"/>
  <c r="Q167" i="52"/>
  <c r="Q166" i="52"/>
  <c r="Q165" i="52"/>
  <c r="Q164" i="52"/>
  <c r="Q163" i="52"/>
  <c r="Q162" i="52"/>
  <c r="Q161" i="52"/>
  <c r="Q160" i="52"/>
  <c r="Q159" i="52"/>
  <c r="Q158" i="52"/>
  <c r="Q157" i="52"/>
  <c r="Q156" i="52"/>
  <c r="Q155" i="52"/>
  <c r="Q154" i="52"/>
  <c r="Q153" i="52"/>
  <c r="Q152" i="52"/>
  <c r="Q151" i="52"/>
  <c r="Q150" i="52"/>
  <c r="Q149" i="52"/>
  <c r="Q148" i="52"/>
  <c r="Q147" i="52"/>
  <c r="Q146" i="52"/>
  <c r="Q145" i="52"/>
  <c r="Q144" i="52"/>
  <c r="Q143" i="52"/>
  <c r="Q142" i="52"/>
  <c r="Q141" i="52"/>
  <c r="Q140" i="52"/>
  <c r="Q139" i="52"/>
  <c r="Q138" i="52"/>
  <c r="Q137" i="52"/>
  <c r="Q136" i="52"/>
  <c r="Q135" i="52"/>
  <c r="Q134" i="52"/>
  <c r="Q133" i="52"/>
  <c r="Q132" i="52"/>
  <c r="Q131" i="52"/>
  <c r="Q130" i="52"/>
  <c r="Q129" i="52"/>
  <c r="Q128" i="52"/>
  <c r="Q127" i="52"/>
  <c r="Q126" i="52"/>
  <c r="Q125" i="52"/>
  <c r="Q124" i="52"/>
  <c r="Q123" i="52"/>
  <c r="Q122" i="52"/>
  <c r="Q121" i="52"/>
  <c r="Q120" i="52"/>
  <c r="Q119" i="52"/>
  <c r="Q118" i="52"/>
  <c r="Q117" i="52"/>
  <c r="Q116" i="52"/>
  <c r="Q115" i="52"/>
  <c r="Q114" i="52"/>
  <c r="Q113" i="52"/>
  <c r="Q112" i="52"/>
  <c r="Q111" i="52"/>
  <c r="Q110" i="52"/>
  <c r="Q109" i="52"/>
  <c r="Q108" i="52"/>
  <c r="Q107" i="52"/>
  <c r="Q106" i="52"/>
  <c r="Q105" i="52"/>
  <c r="Q104" i="52"/>
  <c r="Q103" i="52"/>
  <c r="Q102" i="52"/>
  <c r="Q101" i="52"/>
  <c r="Q100" i="52"/>
  <c r="Q99" i="52"/>
  <c r="Q98" i="52"/>
  <c r="Q97" i="52"/>
  <c r="Q96" i="52"/>
  <c r="Q95" i="52"/>
  <c r="Q94" i="52"/>
  <c r="Q93" i="52"/>
  <c r="Q92" i="52"/>
  <c r="Q91" i="52"/>
  <c r="Q90" i="52"/>
  <c r="Q89" i="52"/>
  <c r="Q88" i="52"/>
  <c r="Q87" i="52"/>
  <c r="Q86" i="52"/>
  <c r="Q85" i="52"/>
  <c r="Q84" i="52"/>
  <c r="Q83" i="52"/>
  <c r="Q82" i="52"/>
  <c r="Q81" i="52"/>
  <c r="Q80" i="52"/>
  <c r="Q79" i="52"/>
  <c r="Q78" i="52"/>
  <c r="Q77" i="52"/>
  <c r="Q76" i="52"/>
  <c r="Q75" i="52"/>
  <c r="Q74" i="52"/>
  <c r="Q73" i="52"/>
  <c r="Q72" i="52"/>
  <c r="Q71" i="52"/>
  <c r="Q70" i="52"/>
  <c r="Q69" i="52"/>
  <c r="Q68" i="52"/>
  <c r="Q67" i="52"/>
  <c r="Q66" i="52"/>
  <c r="Q65" i="52"/>
  <c r="Q64" i="52"/>
  <c r="Q63" i="52"/>
  <c r="Q62" i="52"/>
  <c r="Q61" i="52"/>
  <c r="Q60" i="52"/>
  <c r="Q59" i="52"/>
  <c r="Q58" i="52"/>
  <c r="Q57" i="52"/>
  <c r="Q56" i="52"/>
  <c r="Q55" i="52"/>
  <c r="Q54" i="52"/>
  <c r="Q53" i="52"/>
  <c r="Q52" i="52"/>
  <c r="Q51" i="52"/>
  <c r="Q50" i="52"/>
  <c r="Q49" i="52"/>
  <c r="Q48" i="52"/>
  <c r="Q47" i="52"/>
  <c r="Q46" i="52"/>
  <c r="Q45" i="52"/>
  <c r="Q44" i="52"/>
  <c r="Q43" i="52"/>
  <c r="Q42" i="52"/>
  <c r="Q41" i="52"/>
  <c r="Q40" i="52"/>
  <c r="Q39" i="52"/>
  <c r="Q38" i="52"/>
  <c r="Q37" i="52"/>
  <c r="Q36" i="52"/>
  <c r="Q35" i="52"/>
  <c r="Q34" i="52"/>
  <c r="Q33" i="52"/>
  <c r="Q32" i="52"/>
  <c r="Q31" i="52"/>
  <c r="Q30" i="52"/>
  <c r="Q29" i="52"/>
  <c r="Q28" i="52"/>
  <c r="Q27" i="52"/>
  <c r="Q26" i="52"/>
  <c r="Q25" i="52"/>
  <c r="Q24" i="52"/>
  <c r="Q23" i="52"/>
  <c r="Q22" i="52"/>
  <c r="Q21" i="52"/>
  <c r="Q20" i="52"/>
  <c r="Q19" i="52"/>
  <c r="Q18" i="52"/>
  <c r="Q17" i="52"/>
  <c r="Q16" i="52"/>
  <c r="Q15" i="52"/>
  <c r="Q14" i="52"/>
  <c r="Q13" i="52"/>
  <c r="Q12" i="52"/>
  <c r="Q11" i="52"/>
  <c r="Q10" i="52"/>
  <c r="T3" i="8" l="1"/>
  <c r="G10" i="53"/>
  <c r="I10" i="53"/>
  <c r="G11" i="53"/>
  <c r="I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125" i="53"/>
  <c r="G126" i="53"/>
  <c r="G127" i="53"/>
  <c r="G128"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53"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79" i="53"/>
  <c r="G180" i="53"/>
  <c r="G181" i="53"/>
  <c r="G182" i="53"/>
  <c r="G183" i="53"/>
  <c r="G184" i="53"/>
  <c r="G185" i="53"/>
  <c r="G186" i="53"/>
  <c r="G187" i="53"/>
  <c r="G188" i="53"/>
  <c r="G189" i="53"/>
  <c r="G190" i="53"/>
  <c r="G191" i="53"/>
  <c r="G192" i="53"/>
  <c r="G193" i="53"/>
  <c r="G194" i="53"/>
  <c r="G195" i="53"/>
  <c r="G196" i="53"/>
  <c r="G197" i="53"/>
  <c r="G198" i="53"/>
  <c r="G199" i="53"/>
  <c r="G200" i="53"/>
  <c r="G201" i="53"/>
  <c r="G202" i="53"/>
  <c r="G203" i="53"/>
  <c r="G204" i="53"/>
  <c r="G205" i="53"/>
  <c r="G206" i="53"/>
  <c r="G207" i="53"/>
  <c r="G208" i="53"/>
  <c r="G209" i="53"/>
  <c r="G210" i="53"/>
  <c r="G211" i="53"/>
  <c r="G212" i="53"/>
  <c r="G213" i="53"/>
  <c r="G214" i="53"/>
  <c r="G215" i="53"/>
  <c r="G216" i="53"/>
  <c r="G217" i="53"/>
  <c r="G218" i="53"/>
  <c r="G219" i="53"/>
  <c r="G220" i="53"/>
  <c r="G221" i="53"/>
  <c r="G222" i="53"/>
  <c r="G223" i="53"/>
  <c r="G224" i="53"/>
  <c r="G225" i="53"/>
  <c r="G226" i="53"/>
  <c r="G227" i="53"/>
  <c r="G228" i="53"/>
  <c r="G229" i="53"/>
  <c r="G230" i="53"/>
  <c r="G231" i="53"/>
  <c r="G232" i="53"/>
  <c r="G233" i="53"/>
  <c r="G234" i="53"/>
  <c r="G235" i="53"/>
  <c r="G236" i="53"/>
  <c r="G237" i="53"/>
  <c r="G238" i="53"/>
  <c r="G239" i="53"/>
  <c r="G240" i="53"/>
  <c r="G241" i="53"/>
  <c r="G242" i="53"/>
  <c r="G243" i="53"/>
  <c r="G244" i="53"/>
  <c r="G245" i="53"/>
  <c r="G246" i="53"/>
  <c r="G247" i="53"/>
  <c r="G248" i="53"/>
  <c r="G249" i="53"/>
  <c r="G250" i="53"/>
  <c r="G251" i="53"/>
  <c r="G252" i="53"/>
  <c r="G253" i="53"/>
  <c r="G254" i="53"/>
  <c r="G255" i="53"/>
  <c r="G256" i="53"/>
  <c r="G257" i="53"/>
  <c r="G258" i="53"/>
  <c r="G259"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125" i="53"/>
  <c r="I126" i="53"/>
  <c r="I127" i="53"/>
  <c r="I128" i="53"/>
  <c r="I129" i="53"/>
  <c r="I130" i="53"/>
  <c r="I131" i="53"/>
  <c r="I132" i="53"/>
  <c r="I133" i="53"/>
  <c r="I134" i="53"/>
  <c r="I135" i="53"/>
  <c r="I136" i="53"/>
  <c r="I137" i="53"/>
  <c r="I138" i="53"/>
  <c r="I139" i="53"/>
  <c r="I140" i="53"/>
  <c r="I141" i="53"/>
  <c r="I142" i="53"/>
  <c r="I143" i="53"/>
  <c r="I144" i="53"/>
  <c r="I145" i="53"/>
  <c r="I146" i="53"/>
  <c r="I147" i="53"/>
  <c r="I148" i="53"/>
  <c r="I149" i="53"/>
  <c r="I150" i="53"/>
  <c r="I151" i="53"/>
  <c r="I152" i="53"/>
  <c r="I153" i="53"/>
  <c r="I154" i="53"/>
  <c r="I155" i="53"/>
  <c r="I156" i="53"/>
  <c r="I157" i="53"/>
  <c r="I158" i="53"/>
  <c r="I159" i="53"/>
  <c r="I160" i="53"/>
  <c r="I161" i="53"/>
  <c r="I162" i="53"/>
  <c r="I163" i="53"/>
  <c r="I164" i="53"/>
  <c r="I165" i="53"/>
  <c r="I166" i="53"/>
  <c r="I167" i="53"/>
  <c r="I168" i="53"/>
  <c r="I169" i="53"/>
  <c r="I170" i="53"/>
  <c r="I171" i="53"/>
  <c r="I172" i="53"/>
  <c r="I173" i="53"/>
  <c r="I174" i="53"/>
  <c r="I175" i="53"/>
  <c r="I176" i="53"/>
  <c r="I177" i="53"/>
  <c r="I178" i="53"/>
  <c r="I179" i="53"/>
  <c r="I180" i="53"/>
  <c r="I181" i="53"/>
  <c r="I182" i="53"/>
  <c r="I183" i="53"/>
  <c r="I184" i="53"/>
  <c r="I185" i="53"/>
  <c r="I186" i="53"/>
  <c r="I187" i="53"/>
  <c r="I188" i="53"/>
  <c r="I189" i="53"/>
  <c r="I190" i="53"/>
  <c r="I191" i="53"/>
  <c r="I192" i="53"/>
  <c r="I193" i="53"/>
  <c r="I194" i="53"/>
  <c r="I195" i="53"/>
  <c r="I196" i="53"/>
  <c r="I197" i="53"/>
  <c r="I198" i="53"/>
  <c r="I199" i="53"/>
  <c r="I200" i="53"/>
  <c r="I201" i="53"/>
  <c r="I202" i="53"/>
  <c r="I203" i="53"/>
  <c r="I204" i="53"/>
  <c r="I205" i="53"/>
  <c r="I206" i="53"/>
  <c r="I207" i="53"/>
  <c r="I208" i="53"/>
  <c r="I209" i="53"/>
  <c r="I210" i="53"/>
  <c r="I211" i="53"/>
  <c r="I212" i="53"/>
  <c r="I213" i="53"/>
  <c r="I214" i="53"/>
  <c r="I215" i="53"/>
  <c r="I216" i="53"/>
  <c r="I217" i="53"/>
  <c r="I218" i="53"/>
  <c r="I219" i="53"/>
  <c r="I220" i="53"/>
  <c r="I221" i="53"/>
  <c r="I222" i="53"/>
  <c r="I223" i="53"/>
  <c r="I224" i="53"/>
  <c r="I225" i="53"/>
  <c r="I226" i="53"/>
  <c r="I227" i="53"/>
  <c r="I228" i="53"/>
  <c r="I229" i="53"/>
  <c r="I230" i="53"/>
  <c r="I231" i="53"/>
  <c r="I232" i="53"/>
  <c r="I233" i="53"/>
  <c r="I234" i="53"/>
  <c r="I235" i="53"/>
  <c r="I236" i="53"/>
  <c r="I237" i="53"/>
  <c r="I238" i="53"/>
  <c r="I239" i="53"/>
  <c r="I240" i="53"/>
  <c r="I241" i="53"/>
  <c r="I242" i="53"/>
  <c r="I243" i="53"/>
  <c r="I244" i="53"/>
  <c r="I245" i="53"/>
  <c r="I246" i="53"/>
  <c r="I247" i="53"/>
  <c r="I248" i="53"/>
  <c r="I249" i="53"/>
  <c r="I250" i="53"/>
  <c r="I251" i="53"/>
  <c r="I252" i="53"/>
  <c r="I253" i="53"/>
  <c r="I254" i="53"/>
  <c r="I255" i="53"/>
  <c r="I256" i="53"/>
  <c r="I257" i="53"/>
  <c r="I258" i="53"/>
  <c r="I25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17" i="53"/>
  <c r="K118" i="53"/>
  <c r="K119" i="53"/>
  <c r="K120" i="53"/>
  <c r="K121" i="53"/>
  <c r="K122" i="53"/>
  <c r="K123" i="53"/>
  <c r="K124" i="53"/>
  <c r="K125" i="53"/>
  <c r="K126" i="53"/>
  <c r="K127" i="53"/>
  <c r="K128" i="53"/>
  <c r="K129" i="53"/>
  <c r="K130" i="53"/>
  <c r="K131" i="53"/>
  <c r="K132" i="53"/>
  <c r="K133" i="53"/>
  <c r="K134" i="53"/>
  <c r="K135" i="53"/>
  <c r="K136" i="53"/>
  <c r="K137" i="53"/>
  <c r="K138" i="53"/>
  <c r="K139" i="53"/>
  <c r="K140" i="53"/>
  <c r="K141" i="53"/>
  <c r="K142" i="53"/>
  <c r="K143" i="53"/>
  <c r="K144" i="53"/>
  <c r="K145" i="53"/>
  <c r="K146" i="53"/>
  <c r="K147" i="53"/>
  <c r="K148" i="53"/>
  <c r="K149" i="53"/>
  <c r="K150" i="53"/>
  <c r="K151" i="53"/>
  <c r="K152" i="53"/>
  <c r="K153" i="53"/>
  <c r="K154" i="53"/>
  <c r="K155" i="53"/>
  <c r="K156" i="53"/>
  <c r="K157" i="53"/>
  <c r="K158" i="53"/>
  <c r="K159" i="53"/>
  <c r="K160" i="53"/>
  <c r="K161" i="53"/>
  <c r="K162" i="53"/>
  <c r="K163" i="53"/>
  <c r="K164" i="53"/>
  <c r="K165" i="53"/>
  <c r="K166" i="53"/>
  <c r="K167" i="53"/>
  <c r="K168" i="53"/>
  <c r="K169" i="53"/>
  <c r="K170" i="53"/>
  <c r="K171" i="53"/>
  <c r="K172" i="53"/>
  <c r="K173" i="53"/>
  <c r="K174" i="53"/>
  <c r="K175" i="53"/>
  <c r="K176" i="53"/>
  <c r="K177" i="53"/>
  <c r="K178" i="53"/>
  <c r="K179" i="53"/>
  <c r="K180" i="53"/>
  <c r="K181" i="53"/>
  <c r="K182" i="53"/>
  <c r="K183" i="53"/>
  <c r="K184" i="53"/>
  <c r="K185" i="53"/>
  <c r="K186" i="53"/>
  <c r="K187" i="53"/>
  <c r="K188" i="53"/>
  <c r="K189" i="53"/>
  <c r="K190" i="53"/>
  <c r="K191" i="53"/>
  <c r="K192" i="53"/>
  <c r="K193" i="53"/>
  <c r="K194" i="53"/>
  <c r="K195" i="53"/>
  <c r="K196" i="53"/>
  <c r="K197" i="53"/>
  <c r="K198" i="53"/>
  <c r="K199" i="53"/>
  <c r="K200" i="53"/>
  <c r="K201" i="53"/>
  <c r="K202" i="53"/>
  <c r="K203" i="53"/>
  <c r="K204" i="53"/>
  <c r="K205" i="53"/>
  <c r="K206" i="53"/>
  <c r="K207" i="53"/>
  <c r="K208" i="53"/>
  <c r="K209" i="53"/>
  <c r="K210" i="53"/>
  <c r="K211" i="53"/>
  <c r="K212" i="53"/>
  <c r="K213" i="53"/>
  <c r="K214" i="53"/>
  <c r="K215" i="53"/>
  <c r="K216" i="53"/>
  <c r="K217" i="53"/>
  <c r="K218" i="53"/>
  <c r="K219" i="53"/>
  <c r="K220" i="53"/>
  <c r="K221" i="53"/>
  <c r="K222" i="53"/>
  <c r="K223" i="53"/>
  <c r="K224" i="53"/>
  <c r="K225" i="53"/>
  <c r="K226" i="53"/>
  <c r="K227" i="53"/>
  <c r="K228" i="53"/>
  <c r="K229" i="53"/>
  <c r="K230"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58" i="53"/>
  <c r="K259" i="53"/>
  <c r="M10" i="53"/>
  <c r="M11" i="53"/>
  <c r="M12" i="53"/>
  <c r="M13" i="53"/>
  <c r="M14" i="53"/>
  <c r="M15" i="53"/>
  <c r="M16" i="53"/>
  <c r="M17" i="53"/>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M153" i="53"/>
  <c r="M154" i="53"/>
  <c r="M155" i="53"/>
  <c r="M156" i="53"/>
  <c r="M157" i="53"/>
  <c r="M158" i="53"/>
  <c r="M159" i="53"/>
  <c r="M160" i="53"/>
  <c r="M161" i="53"/>
  <c r="M162" i="53"/>
  <c r="M163" i="53"/>
  <c r="M164" i="53"/>
  <c r="M165" i="53"/>
  <c r="M166" i="53"/>
  <c r="M167" i="53"/>
  <c r="M168" i="53"/>
  <c r="M169" i="53"/>
  <c r="M170" i="53"/>
  <c r="M171" i="53"/>
  <c r="M172" i="53"/>
  <c r="M173" i="53"/>
  <c r="M174" i="53"/>
  <c r="M175" i="53"/>
  <c r="M176" i="53"/>
  <c r="M177" i="53"/>
  <c r="M178" i="53"/>
  <c r="M179" i="53"/>
  <c r="M180" i="53"/>
  <c r="M181" i="53"/>
  <c r="M182" i="53"/>
  <c r="M183" i="53"/>
  <c r="M184" i="53"/>
  <c r="M185" i="53"/>
  <c r="M186" i="53"/>
  <c r="M187" i="53"/>
  <c r="M188" i="53"/>
  <c r="M189" i="53"/>
  <c r="M190" i="53"/>
  <c r="M191" i="53"/>
  <c r="M192" i="53"/>
  <c r="M193" i="53"/>
  <c r="M194" i="53"/>
  <c r="M195" i="53"/>
  <c r="M196" i="53"/>
  <c r="M197" i="53"/>
  <c r="M198" i="53"/>
  <c r="M199" i="53"/>
  <c r="M200" i="53"/>
  <c r="M201" i="53"/>
  <c r="M202" i="53"/>
  <c r="M203" i="53"/>
  <c r="M204" i="53"/>
  <c r="M205" i="53"/>
  <c r="M206" i="53"/>
  <c r="M207" i="53"/>
  <c r="M208" i="53"/>
  <c r="M209" i="53"/>
  <c r="M210" i="53"/>
  <c r="M211" i="53"/>
  <c r="M212" i="53"/>
  <c r="M213" i="53"/>
  <c r="M214" i="53"/>
  <c r="M215" i="53"/>
  <c r="M216" i="53"/>
  <c r="M217" i="53"/>
  <c r="M218" i="53"/>
  <c r="M219" i="53"/>
  <c r="M220" i="53"/>
  <c r="M221" i="53"/>
  <c r="M222" i="53"/>
  <c r="M223" i="53"/>
  <c r="M224" i="53"/>
  <c r="M225" i="53"/>
  <c r="M226" i="53"/>
  <c r="M227" i="53"/>
  <c r="M228" i="53"/>
  <c r="M229" i="53"/>
  <c r="M230" i="53"/>
  <c r="M231" i="53"/>
  <c r="M232" i="53"/>
  <c r="M233" i="53"/>
  <c r="M234" i="53"/>
  <c r="M235" i="53"/>
  <c r="M236" i="53"/>
  <c r="M237" i="53"/>
  <c r="M238" i="53"/>
  <c r="M239" i="53"/>
  <c r="M240" i="53"/>
  <c r="M241" i="53"/>
  <c r="M242" i="53"/>
  <c r="M243" i="53"/>
  <c r="M244" i="53"/>
  <c r="M245" i="53"/>
  <c r="M246" i="53"/>
  <c r="M247" i="53"/>
  <c r="M248" i="53"/>
  <c r="M249" i="53"/>
  <c r="M250" i="53"/>
  <c r="M251" i="53"/>
  <c r="M252" i="53"/>
  <c r="M253" i="53"/>
  <c r="M254" i="53"/>
  <c r="M255" i="53"/>
  <c r="M256" i="53"/>
  <c r="M257" i="53"/>
  <c r="M258" i="53"/>
  <c r="M259" i="53"/>
  <c r="N10" i="53"/>
  <c r="N11" i="53"/>
  <c r="N12" i="53"/>
  <c r="N13" i="53"/>
  <c r="N14" i="53"/>
  <c r="N15" i="53"/>
  <c r="N16" i="53"/>
  <c r="N17" i="53"/>
  <c r="N18" i="53"/>
  <c r="N19" i="53"/>
  <c r="N20" i="53"/>
  <c r="N21" i="53"/>
  <c r="N22" i="53"/>
  <c r="N23" i="53"/>
  <c r="N24" i="53"/>
  <c r="N25" i="53"/>
  <c r="N26" i="53"/>
  <c r="N27" i="53"/>
  <c r="N28" i="53"/>
  <c r="N29" i="53"/>
  <c r="N30" i="53"/>
  <c r="N31" i="53"/>
  <c r="N32" i="53"/>
  <c r="N33" i="53"/>
  <c r="N34" i="53"/>
  <c r="N35"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3"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N188" i="53"/>
  <c r="N189" i="53"/>
  <c r="N190" i="53"/>
  <c r="N191" i="53"/>
  <c r="N192" i="53"/>
  <c r="N193" i="53"/>
  <c r="N194" i="53"/>
  <c r="N195" i="53"/>
  <c r="N196" i="53"/>
  <c r="N197" i="53"/>
  <c r="N198" i="53"/>
  <c r="N199" i="53"/>
  <c r="N200" i="53"/>
  <c r="N201" i="53"/>
  <c r="N202" i="53"/>
  <c r="N203" i="53"/>
  <c r="N204" i="53"/>
  <c r="N205" i="53"/>
  <c r="N206" i="53"/>
  <c r="N207" i="53"/>
  <c r="N208" i="53"/>
  <c r="N209" i="53"/>
  <c r="N210" i="53"/>
  <c r="N211" i="53"/>
  <c r="N212" i="53"/>
  <c r="N213" i="53"/>
  <c r="N214" i="53"/>
  <c r="N215" i="53"/>
  <c r="N216" i="53"/>
  <c r="N217" i="53"/>
  <c r="N218" i="53"/>
  <c r="N219" i="53"/>
  <c r="N220" i="53"/>
  <c r="N221" i="53"/>
  <c r="N222" i="53"/>
  <c r="N223" i="53"/>
  <c r="N224" i="53"/>
  <c r="N225" i="53"/>
  <c r="N226" i="53"/>
  <c r="N227" i="53"/>
  <c r="N228" i="53"/>
  <c r="N229" i="53"/>
  <c r="N230" i="53"/>
  <c r="N231" i="53"/>
  <c r="N232" i="53"/>
  <c r="N233" i="53"/>
  <c r="N234" i="53"/>
  <c r="N235" i="53"/>
  <c r="N236" i="53"/>
  <c r="N237" i="53"/>
  <c r="N238" i="53"/>
  <c r="N239" i="53"/>
  <c r="N240" i="53"/>
  <c r="N241" i="53"/>
  <c r="N242" i="53"/>
  <c r="N243" i="53"/>
  <c r="N244" i="53"/>
  <c r="N245" i="53"/>
  <c r="N246" i="53"/>
  <c r="N247" i="53"/>
  <c r="N248" i="53"/>
  <c r="N249" i="53"/>
  <c r="N250" i="53"/>
  <c r="N251" i="53"/>
  <c r="N252" i="53"/>
  <c r="N253" i="53"/>
  <c r="N254" i="53"/>
  <c r="N255" i="53"/>
  <c r="N256" i="53"/>
  <c r="N257" i="53"/>
  <c r="N258" i="53"/>
  <c r="N25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P206" i="53"/>
  <c r="P207" i="53"/>
  <c r="P208" i="53"/>
  <c r="P209" i="53"/>
  <c r="P210" i="53"/>
  <c r="P211" i="53"/>
  <c r="P212" i="53"/>
  <c r="P213" i="53"/>
  <c r="P214" i="53"/>
  <c r="P215" i="53"/>
  <c r="P216" i="53"/>
  <c r="P217" i="53"/>
  <c r="P218" i="53"/>
  <c r="P219" i="53"/>
  <c r="P220" i="53"/>
  <c r="P221" i="53"/>
  <c r="P222" i="53"/>
  <c r="P223" i="53"/>
  <c r="P224" i="53"/>
  <c r="P225" i="53"/>
  <c r="P226" i="53"/>
  <c r="P227" i="53"/>
  <c r="P228" i="53"/>
  <c r="P229" i="53"/>
  <c r="P230" i="53"/>
  <c r="P231" i="53"/>
  <c r="P232" i="53"/>
  <c r="P233" i="53"/>
  <c r="P234" i="53"/>
  <c r="P235" i="53"/>
  <c r="P236" i="53"/>
  <c r="P237" i="53"/>
  <c r="P238" i="53"/>
  <c r="P239" i="53"/>
  <c r="P240" i="53"/>
  <c r="P241" i="53"/>
  <c r="P242" i="53"/>
  <c r="P243" i="53"/>
  <c r="P244" i="53"/>
  <c r="P245" i="53"/>
  <c r="P246" i="53"/>
  <c r="P247" i="53"/>
  <c r="P248" i="53"/>
  <c r="P249" i="53"/>
  <c r="P250" i="53"/>
  <c r="P251" i="53"/>
  <c r="P252" i="53"/>
  <c r="P253" i="53"/>
  <c r="P254" i="53"/>
  <c r="P255" i="53"/>
  <c r="P256" i="53"/>
  <c r="P257" i="53"/>
  <c r="P258" i="53"/>
  <c r="P259" i="53"/>
  <c r="S10" i="53"/>
  <c r="S11" i="53"/>
  <c r="S12" i="53"/>
  <c r="S13" i="53"/>
  <c r="S14" i="53"/>
  <c r="S15" i="53"/>
  <c r="S16" i="53"/>
  <c r="S17" i="53"/>
  <c r="S18" i="53"/>
  <c r="S19" i="53"/>
  <c r="S20" i="53"/>
  <c r="S21" i="53"/>
  <c r="S22" i="53"/>
  <c r="S23" i="53"/>
  <c r="S24" i="53"/>
  <c r="S25" i="53"/>
  <c r="S26" i="53"/>
  <c r="S27" i="53"/>
  <c r="S28" i="53"/>
  <c r="S29" i="53"/>
  <c r="S30" i="53"/>
  <c r="S31" i="53"/>
  <c r="S32" i="53"/>
  <c r="S33" i="53"/>
  <c r="S34" i="53"/>
  <c r="S35" i="53"/>
  <c r="S36" i="53"/>
  <c r="S37" i="53"/>
  <c r="S38" i="53"/>
  <c r="S39" i="53"/>
  <c r="S40" i="53"/>
  <c r="S41" i="53"/>
  <c r="S42" i="53"/>
  <c r="S43" i="53"/>
  <c r="S44" i="53"/>
  <c r="S45" i="53"/>
  <c r="S46" i="53"/>
  <c r="S47" i="53"/>
  <c r="S48" i="53"/>
  <c r="S49" i="53"/>
  <c r="S50" i="53"/>
  <c r="S51" i="53"/>
  <c r="S52" i="53"/>
  <c r="S53" i="53"/>
  <c r="S54" i="53"/>
  <c r="S55" i="53"/>
  <c r="S56" i="53"/>
  <c r="S57" i="53"/>
  <c r="S58" i="53"/>
  <c r="S59" i="53"/>
  <c r="S60" i="53"/>
  <c r="S61" i="53"/>
  <c r="S62" i="53"/>
  <c r="S63" i="53"/>
  <c r="S64" i="53"/>
  <c r="S65" i="53"/>
  <c r="S66" i="53"/>
  <c r="S67" i="53"/>
  <c r="S68" i="53"/>
  <c r="S69" i="53"/>
  <c r="S70" i="53"/>
  <c r="S71" i="53"/>
  <c r="S72" i="53"/>
  <c r="S73" i="53"/>
  <c r="S74" i="53"/>
  <c r="S75" i="53"/>
  <c r="S76" i="53"/>
  <c r="S77" i="53"/>
  <c r="S78" i="53"/>
  <c r="S79" i="53"/>
  <c r="S80" i="53"/>
  <c r="S81" i="53"/>
  <c r="S82" i="53"/>
  <c r="S83" i="53"/>
  <c r="S84" i="53"/>
  <c r="S85" i="53"/>
  <c r="S86" i="53"/>
  <c r="S87" i="53"/>
  <c r="S88" i="53"/>
  <c r="S89" i="53"/>
  <c r="S90" i="53"/>
  <c r="S91" i="53"/>
  <c r="S92" i="53"/>
  <c r="S93" i="53"/>
  <c r="S94" i="53"/>
  <c r="S95" i="53"/>
  <c r="S96" i="53"/>
  <c r="S97" i="53"/>
  <c r="S98" i="53"/>
  <c r="S99" i="53"/>
  <c r="S100" i="53"/>
  <c r="S101" i="53"/>
  <c r="S102" i="53"/>
  <c r="S103" i="53"/>
  <c r="S104" i="53"/>
  <c r="S105" i="53"/>
  <c r="S106" i="53"/>
  <c r="S107" i="53"/>
  <c r="S108" i="53"/>
  <c r="S109" i="53"/>
  <c r="S110" i="53"/>
  <c r="S111" i="53"/>
  <c r="S112" i="53"/>
  <c r="S113" i="53"/>
  <c r="S114" i="53"/>
  <c r="S115" i="53"/>
  <c r="S116" i="53"/>
  <c r="S117" i="53"/>
  <c r="S118" i="53"/>
  <c r="S119" i="53"/>
  <c r="S120" i="53"/>
  <c r="S121" i="53"/>
  <c r="S122" i="53"/>
  <c r="S123" i="53"/>
  <c r="S124" i="53"/>
  <c r="S125" i="53"/>
  <c r="S126" i="53"/>
  <c r="S127" i="53"/>
  <c r="S128" i="53"/>
  <c r="S129" i="53"/>
  <c r="S130" i="53"/>
  <c r="S131" i="53"/>
  <c r="S132" i="53"/>
  <c r="S133" i="53"/>
  <c r="S134" i="53"/>
  <c r="S135" i="53"/>
  <c r="S136" i="53"/>
  <c r="S137" i="53"/>
  <c r="S138" i="53"/>
  <c r="S139" i="53"/>
  <c r="S140" i="53"/>
  <c r="S141" i="53"/>
  <c r="S142" i="53"/>
  <c r="S143" i="53"/>
  <c r="S144" i="53"/>
  <c r="S145" i="53"/>
  <c r="S146" i="53"/>
  <c r="S147" i="53"/>
  <c r="S148" i="53"/>
  <c r="S149" i="53"/>
  <c r="S150" i="53"/>
  <c r="S151" i="53"/>
  <c r="S152" i="53"/>
  <c r="S153" i="53"/>
  <c r="S154" i="53"/>
  <c r="S155" i="53"/>
  <c r="S156" i="53"/>
  <c r="S157" i="53"/>
  <c r="S158" i="53"/>
  <c r="S159" i="53"/>
  <c r="S160" i="53"/>
  <c r="S161" i="53"/>
  <c r="S162" i="53"/>
  <c r="S163" i="53"/>
  <c r="S164" i="53"/>
  <c r="S165" i="53"/>
  <c r="S166" i="53"/>
  <c r="S167" i="53"/>
  <c r="S168" i="53"/>
  <c r="S169" i="53"/>
  <c r="S170" i="53"/>
  <c r="S171" i="53"/>
  <c r="S172" i="53"/>
  <c r="S173" i="53"/>
  <c r="S174" i="53"/>
  <c r="S175" i="53"/>
  <c r="S176" i="53"/>
  <c r="S177" i="53"/>
  <c r="S178" i="53"/>
  <c r="S179" i="53"/>
  <c r="S180" i="53"/>
  <c r="S181" i="53"/>
  <c r="S182" i="53"/>
  <c r="S183" i="53"/>
  <c r="S184" i="53"/>
  <c r="S185" i="53"/>
  <c r="S186" i="53"/>
  <c r="S187" i="53"/>
  <c r="S188" i="53"/>
  <c r="S189" i="53"/>
  <c r="S190" i="53"/>
  <c r="S191" i="53"/>
  <c r="S192" i="53"/>
  <c r="S193" i="53"/>
  <c r="S194" i="53"/>
  <c r="S195" i="53"/>
  <c r="S196" i="53"/>
  <c r="S197" i="53"/>
  <c r="S198" i="53"/>
  <c r="S199" i="53"/>
  <c r="S200" i="53"/>
  <c r="S201" i="53"/>
  <c r="S202" i="53"/>
  <c r="S203" i="53"/>
  <c r="S204" i="53"/>
  <c r="S205" i="53"/>
  <c r="S206" i="53"/>
  <c r="S207" i="53"/>
  <c r="S208" i="53"/>
  <c r="S209" i="53"/>
  <c r="S210" i="53"/>
  <c r="S211" i="53"/>
  <c r="S212" i="53"/>
  <c r="S213" i="53"/>
  <c r="S214" i="53"/>
  <c r="S215" i="53"/>
  <c r="S216" i="53"/>
  <c r="S217" i="53"/>
  <c r="S218" i="53"/>
  <c r="S219" i="53"/>
  <c r="S220" i="53"/>
  <c r="S221" i="53"/>
  <c r="S222" i="53"/>
  <c r="S223" i="53"/>
  <c r="S224" i="53"/>
  <c r="S225" i="53"/>
  <c r="S226" i="53"/>
  <c r="S227" i="53"/>
  <c r="S228" i="53"/>
  <c r="S229" i="53"/>
  <c r="S230" i="53"/>
  <c r="S231" i="53"/>
  <c r="S232" i="53"/>
  <c r="S233" i="53"/>
  <c r="S234" i="53"/>
  <c r="S235" i="53"/>
  <c r="S236" i="53"/>
  <c r="S237" i="53"/>
  <c r="S238" i="53"/>
  <c r="S239" i="53"/>
  <c r="S240" i="53"/>
  <c r="S241" i="53"/>
  <c r="S242" i="53"/>
  <c r="S243" i="53"/>
  <c r="S244" i="53"/>
  <c r="S245" i="53"/>
  <c r="S246" i="53"/>
  <c r="S247" i="53"/>
  <c r="S248" i="53"/>
  <c r="S249" i="53"/>
  <c r="S250" i="53"/>
  <c r="S251" i="53"/>
  <c r="S252" i="53"/>
  <c r="S253" i="53"/>
  <c r="S254" i="53"/>
  <c r="S255" i="53"/>
  <c r="S256" i="53"/>
  <c r="S257" i="53"/>
  <c r="S258" i="53"/>
  <c r="S259" i="53"/>
  <c r="T10" i="53"/>
  <c r="T11" i="53"/>
  <c r="T12" i="53"/>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258" i="53"/>
  <c r="T259" i="53"/>
  <c r="V10" i="53"/>
  <c r="V11" i="53"/>
  <c r="V12"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257" i="53"/>
  <c r="V258" i="53"/>
  <c r="V259" i="53"/>
  <c r="KN10" i="53"/>
  <c r="KP10" i="53"/>
  <c r="KR10" i="53"/>
  <c r="KT10" i="53"/>
  <c r="KU10" i="53"/>
  <c r="KV10" i="53"/>
  <c r="KW10" i="53"/>
  <c r="KX10" i="53"/>
  <c r="KY10" i="53"/>
  <c r="KZ10" i="53"/>
  <c r="LA10" i="53"/>
  <c r="LB10" i="53"/>
  <c r="LC10" i="53"/>
  <c r="LD10" i="53"/>
  <c r="LE10" i="53"/>
  <c r="LF10" i="53"/>
  <c r="LG10" i="53"/>
  <c r="LH10" i="53"/>
  <c r="LI10" i="53"/>
  <c r="LJ10" i="53"/>
  <c r="LK10" i="53"/>
  <c r="LL10" i="53"/>
  <c r="LM10" i="53"/>
  <c r="LN10" i="53"/>
  <c r="LO10" i="53"/>
  <c r="MB10" i="53"/>
  <c r="MC10" i="53"/>
  <c r="MD10" i="53"/>
  <c r="ME10" i="53"/>
  <c r="MF10" i="53"/>
  <c r="MG10" i="53"/>
  <c r="MH10" i="53"/>
  <c r="OG10" i="53"/>
  <c r="OJ10" i="53"/>
  <c r="OL10" i="53"/>
  <c r="ON10" i="53"/>
  <c r="OP10" i="53"/>
  <c r="OQ10" i="53"/>
  <c r="OR10" i="53"/>
  <c r="OS10" i="53"/>
  <c r="OT10" i="53"/>
  <c r="OU10" i="53"/>
  <c r="OV10" i="53"/>
  <c r="OW10" i="53"/>
  <c r="OX10" i="53"/>
  <c r="OY10" i="53"/>
  <c r="OZ10" i="53"/>
  <c r="PA10" i="53"/>
  <c r="PB10" i="53"/>
  <c r="PC10" i="53"/>
  <c r="PD10" i="53"/>
  <c r="PE10" i="53"/>
  <c r="PF10" i="53"/>
  <c r="PG10" i="53"/>
  <c r="PH10" i="53"/>
  <c r="PI10" i="53"/>
  <c r="PJ10" i="53"/>
  <c r="PK10" i="53"/>
  <c r="PN10" i="53"/>
  <c r="PX10" i="53"/>
  <c r="PY10" i="53"/>
  <c r="PZ10" i="53"/>
  <c r="QA10" i="53"/>
  <c r="QB10" i="53"/>
  <c r="QC10" i="53"/>
  <c r="QD10" i="53"/>
  <c r="QE10" i="53"/>
  <c r="QF10" i="53"/>
  <c r="QG10" i="53"/>
  <c r="QH10" i="53"/>
  <c r="QJ10" i="53"/>
  <c r="QL10" i="53"/>
  <c r="QN10" i="53"/>
  <c r="QO10" i="53"/>
  <c r="QP10" i="53"/>
  <c r="QQ10" i="53"/>
  <c r="QR10" i="53"/>
  <c r="QS10" i="53"/>
  <c r="QT10" i="53"/>
  <c r="QU10" i="53"/>
  <c r="QV10" i="53"/>
  <c r="QW10" i="53"/>
  <c r="QX10" i="53"/>
  <c r="QY10" i="53"/>
  <c r="QZ10" i="53"/>
  <c r="RA10" i="53"/>
  <c r="RB10" i="53"/>
  <c r="RC10" i="53"/>
  <c r="RD10" i="53"/>
  <c r="RE10" i="53"/>
  <c r="RF10" i="53"/>
  <c r="RG10" i="53"/>
  <c r="RH10" i="53"/>
  <c r="RI10" i="53"/>
  <c r="RL10" i="53"/>
  <c r="RM10" i="53"/>
  <c r="RN10" i="53"/>
  <c r="RO10" i="53"/>
  <c r="RP10" i="53"/>
  <c r="RQ10" i="53"/>
  <c r="RR10" i="53"/>
  <c r="RS10" i="53"/>
  <c r="RT10" i="53"/>
  <c r="RV10" i="53"/>
  <c r="RW10" i="53"/>
  <c r="RX10" i="53"/>
  <c r="RY10" i="53"/>
  <c r="RZ10" i="53"/>
  <c r="SA10" i="53"/>
  <c r="SB10" i="53"/>
  <c r="SC10" i="53"/>
  <c r="H10" i="53"/>
  <c r="J10" i="53"/>
  <c r="L10" i="53"/>
  <c r="Q10" i="53"/>
  <c r="R10" i="53"/>
  <c r="W10" i="53"/>
  <c r="X10" i="53"/>
  <c r="Y10" i="53"/>
  <c r="Z10" i="53"/>
  <c r="AA10" i="53"/>
  <c r="AB10" i="53"/>
  <c r="AC10" i="53"/>
  <c r="AD10" i="53"/>
  <c r="AE10" i="53"/>
  <c r="AF10" i="53"/>
  <c r="AG10" i="53"/>
  <c r="AH10" i="53"/>
  <c r="AI10" i="53"/>
  <c r="AJ10" i="53"/>
  <c r="AK10" i="53"/>
  <c r="AL10" i="53"/>
  <c r="AM10" i="53"/>
  <c r="AN10" i="53"/>
  <c r="AO10" i="53"/>
  <c r="AP10" i="53"/>
  <c r="AQ10" i="53"/>
  <c r="AR10" i="53"/>
  <c r="AS10" i="53"/>
  <c r="AT10" i="53"/>
  <c r="AV10" i="53"/>
  <c r="AW10" i="53"/>
  <c r="AX10" i="53"/>
  <c r="AY10" i="53"/>
  <c r="AZ10" i="53"/>
  <c r="BA10" i="53"/>
  <c r="BB10" i="53"/>
  <c r="BC10" i="53"/>
  <c r="BE10" i="53"/>
  <c r="BF10" i="53"/>
  <c r="BG10" i="53"/>
  <c r="BH10" i="53"/>
  <c r="BI10" i="53"/>
  <c r="BJ10" i="53"/>
  <c r="BK10" i="53"/>
  <c r="BL10" i="53"/>
  <c r="BM10" i="53"/>
  <c r="BP10" i="53"/>
  <c r="BS10" i="53"/>
  <c r="BT10" i="53"/>
  <c r="BU10" i="53"/>
  <c r="H11" i="53"/>
  <c r="J11" i="53"/>
  <c r="L11" i="53"/>
  <c r="Q11" i="53"/>
  <c r="R11" i="53"/>
  <c r="W11" i="53"/>
  <c r="X11" i="53"/>
  <c r="Y11" i="53"/>
  <c r="Z11" i="53"/>
  <c r="AA11" i="53"/>
  <c r="AB11" i="53"/>
  <c r="AC11" i="53"/>
  <c r="AD11" i="53"/>
  <c r="AE11" i="53"/>
  <c r="AF11" i="53"/>
  <c r="AG11" i="53"/>
  <c r="AH11" i="53"/>
  <c r="AI11" i="53"/>
  <c r="AJ11" i="53"/>
  <c r="AK11" i="53"/>
  <c r="AL11" i="53"/>
  <c r="AM11" i="53"/>
  <c r="AN11" i="53"/>
  <c r="AO11" i="53"/>
  <c r="AP11" i="53"/>
  <c r="AQ11" i="53"/>
  <c r="AR11" i="53"/>
  <c r="AS11" i="53"/>
  <c r="AT11" i="53"/>
  <c r="AV11" i="53"/>
  <c r="AW11" i="53"/>
  <c r="AX11" i="53"/>
  <c r="AY11" i="53"/>
  <c r="AZ11" i="53"/>
  <c r="BA11" i="53"/>
  <c r="BB11" i="53"/>
  <c r="BC11" i="53"/>
  <c r="BE11" i="53"/>
  <c r="BF11" i="53"/>
  <c r="BG11" i="53"/>
  <c r="BH11" i="53"/>
  <c r="BI11" i="53"/>
  <c r="BJ11" i="53"/>
  <c r="BK11" i="53"/>
  <c r="BL11" i="53"/>
  <c r="BM11" i="53"/>
  <c r="BP11" i="53"/>
  <c r="BS11" i="53"/>
  <c r="BT11" i="53"/>
  <c r="BU11" i="53"/>
  <c r="H12" i="53"/>
  <c r="J12" i="53"/>
  <c r="L12" i="53"/>
  <c r="Q12" i="53"/>
  <c r="R12" i="53"/>
  <c r="W12" i="53"/>
  <c r="X12" i="53"/>
  <c r="Y12" i="53"/>
  <c r="Z12" i="53"/>
  <c r="AA12" i="53"/>
  <c r="AB12" i="53"/>
  <c r="AC12" i="53"/>
  <c r="AD12" i="53"/>
  <c r="AE12" i="53"/>
  <c r="AF12" i="53"/>
  <c r="AG12" i="53"/>
  <c r="AH12" i="53"/>
  <c r="AI12" i="53"/>
  <c r="AJ12" i="53"/>
  <c r="AK12" i="53"/>
  <c r="AL12" i="53"/>
  <c r="AM12" i="53"/>
  <c r="AN12" i="53"/>
  <c r="AO12" i="53"/>
  <c r="AP12" i="53"/>
  <c r="AQ12" i="53"/>
  <c r="AR12" i="53"/>
  <c r="AS12" i="53"/>
  <c r="AT12" i="53"/>
  <c r="AV12" i="53"/>
  <c r="AW12" i="53"/>
  <c r="AX12" i="53"/>
  <c r="AY12" i="53"/>
  <c r="AZ12" i="53"/>
  <c r="BA12" i="53"/>
  <c r="BB12" i="53"/>
  <c r="BC12" i="53"/>
  <c r="BE12" i="53"/>
  <c r="BF12" i="53"/>
  <c r="BG12" i="53"/>
  <c r="BH12" i="53"/>
  <c r="BI12" i="53"/>
  <c r="BJ12" i="53"/>
  <c r="BK12" i="53"/>
  <c r="BL12" i="53"/>
  <c r="BM12" i="53"/>
  <c r="BP12" i="53"/>
  <c r="BS12" i="53"/>
  <c r="BT12" i="53"/>
  <c r="BU12" i="53"/>
  <c r="H13" i="53"/>
  <c r="J13" i="53"/>
  <c r="L13" i="53"/>
  <c r="Q13" i="53"/>
  <c r="R13" i="53"/>
  <c r="W13" i="53"/>
  <c r="X13" i="53"/>
  <c r="Y13" i="53"/>
  <c r="Z13" i="53"/>
  <c r="AA13" i="53"/>
  <c r="AB13" i="53"/>
  <c r="AC13" i="53"/>
  <c r="AD13" i="53"/>
  <c r="AE13" i="53"/>
  <c r="AF13" i="53"/>
  <c r="AG13" i="53"/>
  <c r="AH13" i="53"/>
  <c r="AI13" i="53"/>
  <c r="AJ13" i="53"/>
  <c r="AK13" i="53"/>
  <c r="AL13" i="53"/>
  <c r="AM13" i="53"/>
  <c r="AN13" i="53"/>
  <c r="AO13" i="53"/>
  <c r="AP13" i="53"/>
  <c r="AQ13" i="53"/>
  <c r="AR13" i="53"/>
  <c r="AS13" i="53"/>
  <c r="AT13" i="53"/>
  <c r="AV13" i="53"/>
  <c r="AW13" i="53"/>
  <c r="AX13" i="53"/>
  <c r="AY13" i="53"/>
  <c r="AZ13" i="53"/>
  <c r="BA13" i="53"/>
  <c r="BB13" i="53"/>
  <c r="BC13" i="53"/>
  <c r="BE13" i="53"/>
  <c r="BF13" i="53"/>
  <c r="BG13" i="53"/>
  <c r="BH13" i="53"/>
  <c r="BI13" i="53"/>
  <c r="BJ13" i="53"/>
  <c r="BK13" i="53"/>
  <c r="BL13" i="53"/>
  <c r="BM13" i="53"/>
  <c r="BP13" i="53"/>
  <c r="BS13" i="53"/>
  <c r="BT13" i="53"/>
  <c r="BU13" i="53"/>
  <c r="H14" i="53"/>
  <c r="J14" i="53"/>
  <c r="L14" i="53"/>
  <c r="Q14" i="53"/>
  <c r="R14" i="53"/>
  <c r="W14" i="53"/>
  <c r="X14" i="53"/>
  <c r="Y14" i="53"/>
  <c r="Z14" i="53"/>
  <c r="AA14" i="53"/>
  <c r="AB14" i="53"/>
  <c r="AC14" i="53"/>
  <c r="AD14" i="53"/>
  <c r="AE14" i="53"/>
  <c r="AF14" i="53"/>
  <c r="AG14" i="53"/>
  <c r="AH14" i="53"/>
  <c r="AI14" i="53"/>
  <c r="AJ14" i="53"/>
  <c r="AK14" i="53"/>
  <c r="AL14" i="53"/>
  <c r="AM14" i="53"/>
  <c r="AN14" i="53"/>
  <c r="AO14" i="53"/>
  <c r="AP14" i="53"/>
  <c r="AQ14" i="53"/>
  <c r="AR14" i="53"/>
  <c r="AS14" i="53"/>
  <c r="AT14" i="53"/>
  <c r="AV14" i="53"/>
  <c r="AW14" i="53"/>
  <c r="AX14" i="53"/>
  <c r="AY14" i="53"/>
  <c r="AZ14" i="53"/>
  <c r="BA14" i="53"/>
  <c r="BB14" i="53"/>
  <c r="BC14" i="53"/>
  <c r="BE14" i="53"/>
  <c r="BF14" i="53"/>
  <c r="BG14" i="53"/>
  <c r="BH14" i="53"/>
  <c r="BI14" i="53"/>
  <c r="BJ14" i="53"/>
  <c r="BK14" i="53"/>
  <c r="BL14" i="53"/>
  <c r="BM14" i="53"/>
  <c r="BP14" i="53"/>
  <c r="BS14" i="53"/>
  <c r="BT14" i="53"/>
  <c r="BU14" i="53"/>
  <c r="H15" i="53"/>
  <c r="J15" i="53"/>
  <c r="L15" i="53"/>
  <c r="Q15" i="53"/>
  <c r="R15" i="53"/>
  <c r="W15" i="53"/>
  <c r="X15" i="53"/>
  <c r="Y15" i="53"/>
  <c r="Z15" i="53"/>
  <c r="AA15" i="53"/>
  <c r="AB15" i="53"/>
  <c r="AC15" i="53"/>
  <c r="AD15" i="53"/>
  <c r="AE15" i="53"/>
  <c r="AF15" i="53"/>
  <c r="AG15" i="53"/>
  <c r="AH15" i="53"/>
  <c r="AI15" i="53"/>
  <c r="AJ15" i="53"/>
  <c r="AK15" i="53"/>
  <c r="AL15" i="53"/>
  <c r="AM15" i="53"/>
  <c r="AN15" i="53"/>
  <c r="AO15" i="53"/>
  <c r="AP15" i="53"/>
  <c r="AQ15" i="53"/>
  <c r="AR15" i="53"/>
  <c r="AS15" i="53"/>
  <c r="AT15" i="53"/>
  <c r="AV15" i="53"/>
  <c r="AW15" i="53"/>
  <c r="AX15" i="53"/>
  <c r="AY15" i="53"/>
  <c r="AZ15" i="53"/>
  <c r="BA15" i="53"/>
  <c r="BB15" i="53"/>
  <c r="BC15" i="53"/>
  <c r="BE15" i="53"/>
  <c r="BF15" i="53"/>
  <c r="BG15" i="53"/>
  <c r="BH15" i="53"/>
  <c r="BI15" i="53"/>
  <c r="BJ15" i="53"/>
  <c r="BK15" i="53"/>
  <c r="BL15" i="53"/>
  <c r="BM15" i="53"/>
  <c r="BP15" i="53"/>
  <c r="BS15" i="53"/>
  <c r="BT15" i="53"/>
  <c r="BU15" i="53"/>
  <c r="H16" i="53"/>
  <c r="J16" i="53"/>
  <c r="L16" i="53"/>
  <c r="Q16" i="53"/>
  <c r="R16" i="53"/>
  <c r="W16" i="53"/>
  <c r="X16" i="53"/>
  <c r="Y16" i="53"/>
  <c r="Z16" i="53"/>
  <c r="AA16" i="53"/>
  <c r="AB16" i="53"/>
  <c r="AC16" i="53"/>
  <c r="AD16" i="53"/>
  <c r="AE16" i="53"/>
  <c r="AF16" i="53"/>
  <c r="AG16" i="53"/>
  <c r="AH16" i="53"/>
  <c r="AI16" i="53"/>
  <c r="AJ16" i="53"/>
  <c r="AK16" i="53"/>
  <c r="AL16" i="53"/>
  <c r="AM16" i="53"/>
  <c r="AN16" i="53"/>
  <c r="AO16" i="53"/>
  <c r="AP16" i="53"/>
  <c r="AQ16" i="53"/>
  <c r="AR16" i="53"/>
  <c r="AS16" i="53"/>
  <c r="AT16" i="53"/>
  <c r="AV16" i="53"/>
  <c r="AW16" i="53"/>
  <c r="AX16" i="53"/>
  <c r="AY16" i="53"/>
  <c r="AZ16" i="53"/>
  <c r="BA16" i="53"/>
  <c r="BB16" i="53"/>
  <c r="BC16" i="53"/>
  <c r="BE16" i="53"/>
  <c r="BF16" i="53"/>
  <c r="BG16" i="53"/>
  <c r="BH16" i="53"/>
  <c r="BI16" i="53"/>
  <c r="BJ16" i="53"/>
  <c r="BK16" i="53"/>
  <c r="BL16" i="53"/>
  <c r="BM16" i="53"/>
  <c r="BP16" i="53"/>
  <c r="BS16" i="53"/>
  <c r="BT16" i="53"/>
  <c r="BU16" i="53"/>
  <c r="H17" i="53"/>
  <c r="J17" i="53"/>
  <c r="L17" i="53"/>
  <c r="Q17" i="53"/>
  <c r="R17" i="53"/>
  <c r="W17" i="53"/>
  <c r="X17" i="53"/>
  <c r="Y17" i="53"/>
  <c r="Z17" i="53"/>
  <c r="AA17" i="53"/>
  <c r="AB17" i="53"/>
  <c r="AC17" i="53"/>
  <c r="AD17" i="53"/>
  <c r="AE17" i="53"/>
  <c r="AF17" i="53"/>
  <c r="AG17" i="53"/>
  <c r="AH17" i="53"/>
  <c r="AI17" i="53"/>
  <c r="AJ17" i="53"/>
  <c r="AK17" i="53"/>
  <c r="AL17" i="53"/>
  <c r="AM17" i="53"/>
  <c r="AN17" i="53"/>
  <c r="AO17" i="53"/>
  <c r="AP17" i="53"/>
  <c r="AQ17" i="53"/>
  <c r="AR17" i="53"/>
  <c r="AS17" i="53"/>
  <c r="AT17" i="53"/>
  <c r="AV17" i="53"/>
  <c r="AW17" i="53"/>
  <c r="AX17" i="53"/>
  <c r="AY17" i="53"/>
  <c r="AZ17" i="53"/>
  <c r="BA17" i="53"/>
  <c r="BB17" i="53"/>
  <c r="BC17" i="53"/>
  <c r="BE17" i="53"/>
  <c r="BF17" i="53"/>
  <c r="BG17" i="53"/>
  <c r="BH17" i="53"/>
  <c r="BI17" i="53"/>
  <c r="BJ17" i="53"/>
  <c r="BK17" i="53"/>
  <c r="BL17" i="53"/>
  <c r="BM17" i="53"/>
  <c r="BP17" i="53"/>
  <c r="BS17" i="53"/>
  <c r="BT17" i="53"/>
  <c r="BU17" i="53"/>
  <c r="H18" i="53"/>
  <c r="J18" i="53"/>
  <c r="L18" i="53"/>
  <c r="Q18" i="53"/>
  <c r="R18" i="53"/>
  <c r="W18" i="53"/>
  <c r="X18" i="53"/>
  <c r="Y18" i="53"/>
  <c r="Z18" i="53"/>
  <c r="AA18" i="53"/>
  <c r="AB18" i="53"/>
  <c r="AC18" i="53"/>
  <c r="AD18" i="53"/>
  <c r="AE18" i="53"/>
  <c r="AF18" i="53"/>
  <c r="AG18" i="53"/>
  <c r="AH18" i="53"/>
  <c r="AI18" i="53"/>
  <c r="AJ18" i="53"/>
  <c r="AK18" i="53"/>
  <c r="AL18" i="53"/>
  <c r="AM18" i="53"/>
  <c r="AN18" i="53"/>
  <c r="AO18" i="53"/>
  <c r="AP18" i="53"/>
  <c r="AQ18" i="53"/>
  <c r="AR18" i="53"/>
  <c r="AS18" i="53"/>
  <c r="AT18" i="53"/>
  <c r="AV18" i="53"/>
  <c r="AW18" i="53"/>
  <c r="AX18" i="53"/>
  <c r="AY18" i="53"/>
  <c r="AZ18" i="53"/>
  <c r="BA18" i="53"/>
  <c r="BB18" i="53"/>
  <c r="BC18" i="53"/>
  <c r="BE18" i="53"/>
  <c r="BF18" i="53"/>
  <c r="BG18" i="53"/>
  <c r="BH18" i="53"/>
  <c r="BI18" i="53"/>
  <c r="BJ18" i="53"/>
  <c r="BK18" i="53"/>
  <c r="BL18" i="53"/>
  <c r="BM18" i="53"/>
  <c r="BP18" i="53"/>
  <c r="BS18" i="53"/>
  <c r="BT18" i="53"/>
  <c r="BU18" i="53"/>
  <c r="H19" i="53"/>
  <c r="J19" i="53"/>
  <c r="L19" i="53"/>
  <c r="Q19" i="53"/>
  <c r="R19" i="53"/>
  <c r="W19" i="53"/>
  <c r="X19" i="53"/>
  <c r="Y19" i="53"/>
  <c r="Z19" i="53"/>
  <c r="AA19" i="53"/>
  <c r="AB19" i="53"/>
  <c r="AC19" i="53"/>
  <c r="AD19" i="53"/>
  <c r="AE19" i="53"/>
  <c r="AF19" i="53"/>
  <c r="AG19" i="53"/>
  <c r="AH19" i="53"/>
  <c r="AI19" i="53"/>
  <c r="AJ19" i="53"/>
  <c r="AK19" i="53"/>
  <c r="AL19" i="53"/>
  <c r="AM19" i="53"/>
  <c r="AN19" i="53"/>
  <c r="AO19" i="53"/>
  <c r="AP19" i="53"/>
  <c r="AQ19" i="53"/>
  <c r="AR19" i="53"/>
  <c r="AS19" i="53"/>
  <c r="AT19" i="53"/>
  <c r="AV19" i="53"/>
  <c r="AW19" i="53"/>
  <c r="AX19" i="53"/>
  <c r="AY19" i="53"/>
  <c r="AZ19" i="53"/>
  <c r="BA19" i="53"/>
  <c r="BB19" i="53"/>
  <c r="BC19" i="53"/>
  <c r="BE19" i="53"/>
  <c r="BF19" i="53"/>
  <c r="BG19" i="53"/>
  <c r="BH19" i="53"/>
  <c r="BI19" i="53"/>
  <c r="BJ19" i="53"/>
  <c r="BK19" i="53"/>
  <c r="BL19" i="53"/>
  <c r="BM19" i="53"/>
  <c r="BP19" i="53"/>
  <c r="BS19" i="53"/>
  <c r="BT19" i="53"/>
  <c r="BU19" i="53"/>
  <c r="H20" i="53"/>
  <c r="J20" i="53"/>
  <c r="L20" i="53"/>
  <c r="Q20" i="53"/>
  <c r="R20" i="53"/>
  <c r="W20" i="53"/>
  <c r="X20" i="53"/>
  <c r="Y20" i="53"/>
  <c r="Z20" i="53"/>
  <c r="AA20" i="53"/>
  <c r="AB20" i="53"/>
  <c r="AC20" i="53"/>
  <c r="AD20" i="53"/>
  <c r="AE20" i="53"/>
  <c r="AF20" i="53"/>
  <c r="AG20" i="53"/>
  <c r="AH20" i="53"/>
  <c r="AI20" i="53"/>
  <c r="AJ20" i="53"/>
  <c r="AK20" i="53"/>
  <c r="AL20" i="53"/>
  <c r="AM20" i="53"/>
  <c r="AN20" i="53"/>
  <c r="AO20" i="53"/>
  <c r="AP20" i="53"/>
  <c r="AQ20" i="53"/>
  <c r="AR20" i="53"/>
  <c r="AS20" i="53"/>
  <c r="AT20" i="53"/>
  <c r="AV20" i="53"/>
  <c r="AW20" i="53"/>
  <c r="AX20" i="53"/>
  <c r="AY20" i="53"/>
  <c r="AZ20" i="53"/>
  <c r="BA20" i="53"/>
  <c r="BB20" i="53"/>
  <c r="BC20" i="53"/>
  <c r="BE20" i="53"/>
  <c r="BF20" i="53"/>
  <c r="BG20" i="53"/>
  <c r="BH20" i="53"/>
  <c r="BI20" i="53"/>
  <c r="BJ20" i="53"/>
  <c r="BK20" i="53"/>
  <c r="BL20" i="53"/>
  <c r="BM20" i="53"/>
  <c r="BP20" i="53"/>
  <c r="BS20" i="53"/>
  <c r="BT20" i="53"/>
  <c r="BU20" i="53"/>
  <c r="H21" i="53"/>
  <c r="J21" i="53"/>
  <c r="L21" i="53"/>
  <c r="Q21" i="53"/>
  <c r="R21" i="53"/>
  <c r="W21" i="53"/>
  <c r="X21" i="53"/>
  <c r="Y21" i="53"/>
  <c r="Z21" i="53"/>
  <c r="AA21" i="53"/>
  <c r="AB21" i="53"/>
  <c r="AC21" i="53"/>
  <c r="AD21" i="53"/>
  <c r="AE21" i="53"/>
  <c r="AF21" i="53"/>
  <c r="AG21" i="53"/>
  <c r="AH21" i="53"/>
  <c r="AI21" i="53"/>
  <c r="AJ21" i="53"/>
  <c r="AK21" i="53"/>
  <c r="AL21" i="53"/>
  <c r="AM21" i="53"/>
  <c r="AN21" i="53"/>
  <c r="AO21" i="53"/>
  <c r="AP21" i="53"/>
  <c r="AQ21" i="53"/>
  <c r="AR21" i="53"/>
  <c r="AS21" i="53"/>
  <c r="AT21" i="53"/>
  <c r="AV21" i="53"/>
  <c r="AW21" i="53"/>
  <c r="AX21" i="53"/>
  <c r="AY21" i="53"/>
  <c r="AZ21" i="53"/>
  <c r="BA21" i="53"/>
  <c r="BB21" i="53"/>
  <c r="BC21" i="53"/>
  <c r="BE21" i="53"/>
  <c r="BF21" i="53"/>
  <c r="BG21" i="53"/>
  <c r="BH21" i="53"/>
  <c r="BI21" i="53"/>
  <c r="BJ21" i="53"/>
  <c r="BK21" i="53"/>
  <c r="BL21" i="53"/>
  <c r="BM21" i="53"/>
  <c r="BP21" i="53"/>
  <c r="BS21" i="53"/>
  <c r="BT21" i="53"/>
  <c r="BU21" i="53"/>
  <c r="H22" i="53"/>
  <c r="J22" i="53"/>
  <c r="L22" i="53"/>
  <c r="Q22" i="53"/>
  <c r="R22" i="53"/>
  <c r="W22" i="53"/>
  <c r="X22" i="53"/>
  <c r="Y22" i="53"/>
  <c r="Z22" i="53"/>
  <c r="AA22" i="53"/>
  <c r="AB22" i="53"/>
  <c r="AC22" i="53"/>
  <c r="AD22" i="53"/>
  <c r="AE22" i="53"/>
  <c r="AF22" i="53"/>
  <c r="AG22" i="53"/>
  <c r="AH22" i="53"/>
  <c r="AI22" i="53"/>
  <c r="AJ22" i="53"/>
  <c r="AK22" i="53"/>
  <c r="AL22" i="53"/>
  <c r="AM22" i="53"/>
  <c r="AN22" i="53"/>
  <c r="AO22" i="53"/>
  <c r="AP22" i="53"/>
  <c r="AQ22" i="53"/>
  <c r="AR22" i="53"/>
  <c r="AS22" i="53"/>
  <c r="AT22" i="53"/>
  <c r="AV22" i="53"/>
  <c r="AW22" i="53"/>
  <c r="AX22" i="53"/>
  <c r="AY22" i="53"/>
  <c r="AZ22" i="53"/>
  <c r="BA22" i="53"/>
  <c r="BB22" i="53"/>
  <c r="BC22" i="53"/>
  <c r="BE22" i="53"/>
  <c r="BF22" i="53"/>
  <c r="BG22" i="53"/>
  <c r="BH22" i="53"/>
  <c r="BI22" i="53"/>
  <c r="BJ22" i="53"/>
  <c r="BK22" i="53"/>
  <c r="BL22" i="53"/>
  <c r="BM22" i="53"/>
  <c r="BP22" i="53"/>
  <c r="BS22" i="53"/>
  <c r="BT22" i="53"/>
  <c r="BU22" i="53"/>
  <c r="H23" i="53"/>
  <c r="J23" i="53"/>
  <c r="L23" i="53"/>
  <c r="Q23" i="53"/>
  <c r="R23" i="53"/>
  <c r="W23" i="53"/>
  <c r="X23" i="53"/>
  <c r="Y23" i="53"/>
  <c r="Z23" i="53"/>
  <c r="AA23" i="53"/>
  <c r="AB23" i="53"/>
  <c r="AC23" i="53"/>
  <c r="AD23" i="53"/>
  <c r="AE23" i="53"/>
  <c r="AF23" i="53"/>
  <c r="AG23" i="53"/>
  <c r="AH23" i="53"/>
  <c r="AI23" i="53"/>
  <c r="AJ23" i="53"/>
  <c r="AK23" i="53"/>
  <c r="AL23" i="53"/>
  <c r="AM23" i="53"/>
  <c r="AN23" i="53"/>
  <c r="AO23" i="53"/>
  <c r="AP23" i="53"/>
  <c r="AQ23" i="53"/>
  <c r="AR23" i="53"/>
  <c r="AS23" i="53"/>
  <c r="AT23" i="53"/>
  <c r="AV23" i="53"/>
  <c r="AW23" i="53"/>
  <c r="AX23" i="53"/>
  <c r="AY23" i="53"/>
  <c r="AZ23" i="53"/>
  <c r="BA23" i="53"/>
  <c r="BB23" i="53"/>
  <c r="BC23" i="53"/>
  <c r="BE23" i="53"/>
  <c r="BF23" i="53"/>
  <c r="BG23" i="53"/>
  <c r="BH23" i="53"/>
  <c r="BI23" i="53"/>
  <c r="BJ23" i="53"/>
  <c r="BK23" i="53"/>
  <c r="BL23" i="53"/>
  <c r="BM23" i="53"/>
  <c r="BP23" i="53"/>
  <c r="BS23" i="53"/>
  <c r="BT23" i="53"/>
  <c r="BU23" i="53"/>
  <c r="H24" i="53"/>
  <c r="J24" i="53"/>
  <c r="L24" i="53"/>
  <c r="Q24" i="53"/>
  <c r="R24" i="53"/>
  <c r="W24" i="53"/>
  <c r="X24" i="53"/>
  <c r="Y24" i="53"/>
  <c r="Z24" i="53"/>
  <c r="AA24" i="53"/>
  <c r="AB24" i="53"/>
  <c r="AC24" i="53"/>
  <c r="AD24" i="53"/>
  <c r="AE24" i="53"/>
  <c r="AF24" i="53"/>
  <c r="AG24" i="53"/>
  <c r="AH24" i="53"/>
  <c r="AI24" i="53"/>
  <c r="AJ24" i="53"/>
  <c r="AK24" i="53"/>
  <c r="AL24" i="53"/>
  <c r="AM24" i="53"/>
  <c r="AN24" i="53"/>
  <c r="AO24" i="53"/>
  <c r="AP24" i="53"/>
  <c r="AQ24" i="53"/>
  <c r="AR24" i="53"/>
  <c r="AS24" i="53"/>
  <c r="AT24" i="53"/>
  <c r="AV24" i="53"/>
  <c r="AW24" i="53"/>
  <c r="AX24" i="53"/>
  <c r="AY24" i="53"/>
  <c r="AZ24" i="53"/>
  <c r="BA24" i="53"/>
  <c r="BB24" i="53"/>
  <c r="BC24" i="53"/>
  <c r="BE24" i="53"/>
  <c r="BF24" i="53"/>
  <c r="BG24" i="53"/>
  <c r="BH24" i="53"/>
  <c r="BI24" i="53"/>
  <c r="BJ24" i="53"/>
  <c r="BK24" i="53"/>
  <c r="BL24" i="53"/>
  <c r="BM24" i="53"/>
  <c r="BP24" i="53"/>
  <c r="BS24" i="53"/>
  <c r="BT24" i="53"/>
  <c r="BU24" i="53"/>
  <c r="H25" i="53"/>
  <c r="J25" i="53"/>
  <c r="L25" i="53"/>
  <c r="Q25" i="53"/>
  <c r="R25" i="53"/>
  <c r="W25" i="53"/>
  <c r="X25" i="53"/>
  <c r="Y25" i="53"/>
  <c r="Z25" i="53"/>
  <c r="AA25" i="53"/>
  <c r="AB25" i="53"/>
  <c r="AC25" i="53"/>
  <c r="AD25" i="53"/>
  <c r="AE25" i="53"/>
  <c r="AF25" i="53"/>
  <c r="AG25" i="53"/>
  <c r="AH25" i="53"/>
  <c r="AI25" i="53"/>
  <c r="AJ25" i="53"/>
  <c r="AK25" i="53"/>
  <c r="AL25" i="53"/>
  <c r="AM25" i="53"/>
  <c r="AN25" i="53"/>
  <c r="AO25" i="53"/>
  <c r="AP25" i="53"/>
  <c r="AQ25" i="53"/>
  <c r="AR25" i="53"/>
  <c r="AS25" i="53"/>
  <c r="AT25" i="53"/>
  <c r="AV25" i="53"/>
  <c r="AW25" i="53"/>
  <c r="AX25" i="53"/>
  <c r="AY25" i="53"/>
  <c r="AZ25" i="53"/>
  <c r="BA25" i="53"/>
  <c r="BB25" i="53"/>
  <c r="BC25" i="53"/>
  <c r="BE25" i="53"/>
  <c r="BF25" i="53"/>
  <c r="BG25" i="53"/>
  <c r="BH25" i="53"/>
  <c r="BI25" i="53"/>
  <c r="BJ25" i="53"/>
  <c r="BK25" i="53"/>
  <c r="BL25" i="53"/>
  <c r="BM25" i="53"/>
  <c r="BP25" i="53"/>
  <c r="BS25" i="53"/>
  <c r="BT25" i="53"/>
  <c r="BU25" i="53"/>
  <c r="H26" i="53"/>
  <c r="J26" i="53"/>
  <c r="L26" i="53"/>
  <c r="Q26" i="53"/>
  <c r="R26" i="53"/>
  <c r="W26" i="53"/>
  <c r="X26" i="53"/>
  <c r="Y26" i="53"/>
  <c r="Z26" i="53"/>
  <c r="AA26" i="53"/>
  <c r="AB26" i="53"/>
  <c r="AC26" i="53"/>
  <c r="AD26" i="53"/>
  <c r="AE26" i="53"/>
  <c r="AF26" i="53"/>
  <c r="AG26" i="53"/>
  <c r="AH26" i="53"/>
  <c r="AI26" i="53"/>
  <c r="AJ26" i="53"/>
  <c r="AK26" i="53"/>
  <c r="AL26" i="53"/>
  <c r="AM26" i="53"/>
  <c r="AN26" i="53"/>
  <c r="AO26" i="53"/>
  <c r="AP26" i="53"/>
  <c r="AQ26" i="53"/>
  <c r="AR26" i="53"/>
  <c r="AS26" i="53"/>
  <c r="AT26" i="53"/>
  <c r="AV26" i="53"/>
  <c r="AW26" i="53"/>
  <c r="AX26" i="53"/>
  <c r="AY26" i="53"/>
  <c r="AZ26" i="53"/>
  <c r="BA26" i="53"/>
  <c r="BB26" i="53"/>
  <c r="BC26" i="53"/>
  <c r="BE26" i="53"/>
  <c r="BF26" i="53"/>
  <c r="BG26" i="53"/>
  <c r="BH26" i="53"/>
  <c r="BI26" i="53"/>
  <c r="BJ26" i="53"/>
  <c r="BK26" i="53"/>
  <c r="BL26" i="53"/>
  <c r="BM26" i="53"/>
  <c r="BP26" i="53"/>
  <c r="BS26" i="53"/>
  <c r="BT26" i="53"/>
  <c r="BU26" i="53"/>
  <c r="H27" i="53"/>
  <c r="J27" i="53"/>
  <c r="L27" i="53"/>
  <c r="Q27" i="53"/>
  <c r="R27" i="53"/>
  <c r="W27" i="53"/>
  <c r="X27" i="53"/>
  <c r="Y27" i="53"/>
  <c r="Z27" i="53"/>
  <c r="AA27" i="53"/>
  <c r="AB27" i="53"/>
  <c r="AC27" i="53"/>
  <c r="AD27" i="53"/>
  <c r="AE27" i="53"/>
  <c r="AF27" i="53"/>
  <c r="AG27" i="53"/>
  <c r="AH27" i="53"/>
  <c r="AI27" i="53"/>
  <c r="AJ27" i="53"/>
  <c r="AK27" i="53"/>
  <c r="AL27" i="53"/>
  <c r="AM27" i="53"/>
  <c r="AN27" i="53"/>
  <c r="AO27" i="53"/>
  <c r="AP27" i="53"/>
  <c r="AQ27" i="53"/>
  <c r="AR27" i="53"/>
  <c r="AS27" i="53"/>
  <c r="AT27" i="53"/>
  <c r="AV27" i="53"/>
  <c r="AW27" i="53"/>
  <c r="AX27" i="53"/>
  <c r="AY27" i="53"/>
  <c r="AZ27" i="53"/>
  <c r="BA27" i="53"/>
  <c r="BB27" i="53"/>
  <c r="BC27" i="53"/>
  <c r="BE27" i="53"/>
  <c r="BF27" i="53"/>
  <c r="BG27" i="53"/>
  <c r="BH27" i="53"/>
  <c r="BI27" i="53"/>
  <c r="BJ27" i="53"/>
  <c r="BK27" i="53"/>
  <c r="BL27" i="53"/>
  <c r="BM27" i="53"/>
  <c r="BP27" i="53"/>
  <c r="BS27" i="53"/>
  <c r="BT27" i="53"/>
  <c r="BU27" i="53"/>
  <c r="H28" i="53"/>
  <c r="J28" i="53"/>
  <c r="L28" i="53"/>
  <c r="Q28" i="53"/>
  <c r="R28" i="53"/>
  <c r="W28" i="53"/>
  <c r="X28" i="53"/>
  <c r="Y28" i="53"/>
  <c r="Z28" i="53"/>
  <c r="AA28" i="53"/>
  <c r="AB28" i="53"/>
  <c r="AC28" i="53"/>
  <c r="AD28" i="53"/>
  <c r="AE28" i="53"/>
  <c r="AF28" i="53"/>
  <c r="AG28" i="53"/>
  <c r="AH28" i="53"/>
  <c r="AI28" i="53"/>
  <c r="AJ28" i="53"/>
  <c r="AK28" i="53"/>
  <c r="AL28" i="53"/>
  <c r="AM28" i="53"/>
  <c r="AN28" i="53"/>
  <c r="AO28" i="53"/>
  <c r="AP28" i="53"/>
  <c r="AQ28" i="53"/>
  <c r="AR28" i="53"/>
  <c r="AS28" i="53"/>
  <c r="AT28" i="53"/>
  <c r="AV28" i="53"/>
  <c r="AW28" i="53"/>
  <c r="AX28" i="53"/>
  <c r="AY28" i="53"/>
  <c r="AZ28" i="53"/>
  <c r="BA28" i="53"/>
  <c r="BB28" i="53"/>
  <c r="BC28" i="53"/>
  <c r="BE28" i="53"/>
  <c r="BF28" i="53"/>
  <c r="BG28" i="53"/>
  <c r="BH28" i="53"/>
  <c r="BI28" i="53"/>
  <c r="BJ28" i="53"/>
  <c r="BK28" i="53"/>
  <c r="BL28" i="53"/>
  <c r="BM28" i="53"/>
  <c r="BP28" i="53"/>
  <c r="BS28" i="53"/>
  <c r="BT28" i="53"/>
  <c r="BU28" i="53"/>
  <c r="H29" i="53"/>
  <c r="J29" i="53"/>
  <c r="L29" i="53"/>
  <c r="Q29" i="53"/>
  <c r="R29" i="53"/>
  <c r="W29" i="53"/>
  <c r="X29" i="53"/>
  <c r="Y29" i="53"/>
  <c r="Z29" i="53"/>
  <c r="AA29" i="53"/>
  <c r="AB29" i="53"/>
  <c r="AC29" i="53"/>
  <c r="AD29" i="53"/>
  <c r="AE29" i="53"/>
  <c r="AF29" i="53"/>
  <c r="AG29" i="53"/>
  <c r="AH29" i="53"/>
  <c r="AI29" i="53"/>
  <c r="AJ29" i="53"/>
  <c r="AK29" i="53"/>
  <c r="AL29" i="53"/>
  <c r="AM29" i="53"/>
  <c r="AN29" i="53"/>
  <c r="AO29" i="53"/>
  <c r="AP29" i="53"/>
  <c r="AQ29" i="53"/>
  <c r="AR29" i="53"/>
  <c r="AS29" i="53"/>
  <c r="AT29" i="53"/>
  <c r="AV29" i="53"/>
  <c r="AW29" i="53"/>
  <c r="AX29" i="53"/>
  <c r="AY29" i="53"/>
  <c r="AZ29" i="53"/>
  <c r="BA29" i="53"/>
  <c r="BB29" i="53"/>
  <c r="BC29" i="53"/>
  <c r="BE29" i="53"/>
  <c r="BF29" i="53"/>
  <c r="BG29" i="53"/>
  <c r="BH29" i="53"/>
  <c r="BI29" i="53"/>
  <c r="BJ29" i="53"/>
  <c r="BK29" i="53"/>
  <c r="BL29" i="53"/>
  <c r="BM29" i="53"/>
  <c r="BP29" i="53"/>
  <c r="BS29" i="53"/>
  <c r="BT29" i="53"/>
  <c r="BU29" i="53"/>
  <c r="H30" i="53"/>
  <c r="J30" i="53"/>
  <c r="L30" i="53"/>
  <c r="Q30" i="53"/>
  <c r="R30" i="53"/>
  <c r="W30" i="53"/>
  <c r="X30" i="53"/>
  <c r="Y30" i="53"/>
  <c r="Z30" i="53"/>
  <c r="AA30" i="53"/>
  <c r="AB30" i="53"/>
  <c r="AC30" i="53"/>
  <c r="AD30" i="53"/>
  <c r="AE30" i="53"/>
  <c r="AF30" i="53"/>
  <c r="AG30" i="53"/>
  <c r="AH30" i="53"/>
  <c r="AI30" i="53"/>
  <c r="AJ30" i="53"/>
  <c r="AK30" i="53"/>
  <c r="AL30" i="53"/>
  <c r="AM30" i="53"/>
  <c r="AN30" i="53"/>
  <c r="AO30" i="53"/>
  <c r="AP30" i="53"/>
  <c r="AQ30" i="53"/>
  <c r="AR30" i="53"/>
  <c r="AS30" i="53"/>
  <c r="AT30" i="53"/>
  <c r="AV30" i="53"/>
  <c r="AW30" i="53"/>
  <c r="AX30" i="53"/>
  <c r="AY30" i="53"/>
  <c r="AZ30" i="53"/>
  <c r="BA30" i="53"/>
  <c r="BB30" i="53"/>
  <c r="BC30" i="53"/>
  <c r="BE30" i="53"/>
  <c r="BF30" i="53"/>
  <c r="BG30" i="53"/>
  <c r="BH30" i="53"/>
  <c r="BI30" i="53"/>
  <c r="BJ30" i="53"/>
  <c r="BK30" i="53"/>
  <c r="BL30" i="53"/>
  <c r="BM30" i="53"/>
  <c r="BP30" i="53"/>
  <c r="BS30" i="53"/>
  <c r="BT30" i="53"/>
  <c r="BU30" i="53"/>
  <c r="H31" i="53"/>
  <c r="J31" i="53"/>
  <c r="L31" i="53"/>
  <c r="Q31" i="53"/>
  <c r="R31" i="53"/>
  <c r="W31" i="53"/>
  <c r="X31" i="53"/>
  <c r="Y31" i="53"/>
  <c r="Z31" i="53"/>
  <c r="AA31" i="53"/>
  <c r="AB31" i="53"/>
  <c r="AC31" i="53"/>
  <c r="AD31" i="53"/>
  <c r="AE31" i="53"/>
  <c r="AF31" i="53"/>
  <c r="AG31" i="53"/>
  <c r="AH31" i="53"/>
  <c r="AI31" i="53"/>
  <c r="AJ31" i="53"/>
  <c r="AK31" i="53"/>
  <c r="AL31" i="53"/>
  <c r="AM31" i="53"/>
  <c r="AN31" i="53"/>
  <c r="AO31" i="53"/>
  <c r="AP31" i="53"/>
  <c r="AQ31" i="53"/>
  <c r="AR31" i="53"/>
  <c r="AS31" i="53"/>
  <c r="AT31" i="53"/>
  <c r="AV31" i="53"/>
  <c r="AW31" i="53"/>
  <c r="AX31" i="53"/>
  <c r="AY31" i="53"/>
  <c r="AZ31" i="53"/>
  <c r="BA31" i="53"/>
  <c r="BB31" i="53"/>
  <c r="BC31" i="53"/>
  <c r="BE31" i="53"/>
  <c r="BF31" i="53"/>
  <c r="BG31" i="53"/>
  <c r="BH31" i="53"/>
  <c r="BI31" i="53"/>
  <c r="BJ31" i="53"/>
  <c r="BK31" i="53"/>
  <c r="BL31" i="53"/>
  <c r="BM31" i="53"/>
  <c r="BP31" i="53"/>
  <c r="BS31" i="53"/>
  <c r="BT31" i="53"/>
  <c r="BU31" i="53"/>
  <c r="H32" i="53"/>
  <c r="J32" i="53"/>
  <c r="L32" i="53"/>
  <c r="Q32" i="53"/>
  <c r="R32" i="53"/>
  <c r="W32" i="53"/>
  <c r="X32" i="53"/>
  <c r="Y32" i="53"/>
  <c r="Z32" i="53"/>
  <c r="AA32" i="53"/>
  <c r="AB32" i="53"/>
  <c r="AC32" i="53"/>
  <c r="AD32" i="53"/>
  <c r="AE32" i="53"/>
  <c r="AF32" i="53"/>
  <c r="AG32" i="53"/>
  <c r="AH32" i="53"/>
  <c r="AI32" i="53"/>
  <c r="AJ32" i="53"/>
  <c r="AK32" i="53"/>
  <c r="AL32" i="53"/>
  <c r="AM32" i="53"/>
  <c r="AN32" i="53"/>
  <c r="AO32" i="53"/>
  <c r="AP32" i="53"/>
  <c r="AQ32" i="53"/>
  <c r="AR32" i="53"/>
  <c r="AS32" i="53"/>
  <c r="AT32" i="53"/>
  <c r="AV32" i="53"/>
  <c r="AW32" i="53"/>
  <c r="AX32" i="53"/>
  <c r="AY32" i="53"/>
  <c r="AZ32" i="53"/>
  <c r="BA32" i="53"/>
  <c r="BB32" i="53"/>
  <c r="BC32" i="53"/>
  <c r="BE32" i="53"/>
  <c r="BF32" i="53"/>
  <c r="BG32" i="53"/>
  <c r="BH32" i="53"/>
  <c r="BI32" i="53"/>
  <c r="BJ32" i="53"/>
  <c r="BK32" i="53"/>
  <c r="BL32" i="53"/>
  <c r="BM32" i="53"/>
  <c r="BP32" i="53"/>
  <c r="BS32" i="53"/>
  <c r="BT32" i="53"/>
  <c r="BU32" i="53"/>
  <c r="H33" i="53"/>
  <c r="J33" i="53"/>
  <c r="L33" i="53"/>
  <c r="Q33" i="53"/>
  <c r="R33" i="53"/>
  <c r="W33" i="53"/>
  <c r="X33" i="53"/>
  <c r="Y33" i="53"/>
  <c r="Z33" i="53"/>
  <c r="AA33" i="53"/>
  <c r="AB33" i="53"/>
  <c r="AC33" i="53"/>
  <c r="AD33" i="53"/>
  <c r="AE33" i="53"/>
  <c r="AF33" i="53"/>
  <c r="AG33" i="53"/>
  <c r="AH33" i="53"/>
  <c r="AI33" i="53"/>
  <c r="AJ33" i="53"/>
  <c r="AK33" i="53"/>
  <c r="AL33" i="53"/>
  <c r="AM33" i="53"/>
  <c r="AN33" i="53"/>
  <c r="AO33" i="53"/>
  <c r="AP33" i="53"/>
  <c r="AQ33" i="53"/>
  <c r="AR33" i="53"/>
  <c r="AS33" i="53"/>
  <c r="AT33" i="53"/>
  <c r="AV33" i="53"/>
  <c r="AW33" i="53"/>
  <c r="AX33" i="53"/>
  <c r="AY33" i="53"/>
  <c r="AZ33" i="53"/>
  <c r="BA33" i="53"/>
  <c r="BB33" i="53"/>
  <c r="BC33" i="53"/>
  <c r="BE33" i="53"/>
  <c r="BF33" i="53"/>
  <c r="BG33" i="53"/>
  <c r="BH33" i="53"/>
  <c r="BI33" i="53"/>
  <c r="BJ33" i="53"/>
  <c r="BK33" i="53"/>
  <c r="BL33" i="53"/>
  <c r="BM33" i="53"/>
  <c r="BP33" i="53"/>
  <c r="BS33" i="53"/>
  <c r="BT33" i="53"/>
  <c r="BU33" i="53"/>
  <c r="H34" i="53"/>
  <c r="J34" i="53"/>
  <c r="L34" i="53"/>
  <c r="Q34" i="53"/>
  <c r="R34" i="53"/>
  <c r="W34" i="53"/>
  <c r="X34" i="53"/>
  <c r="Y34" i="53"/>
  <c r="Z34" i="53"/>
  <c r="AA34" i="53"/>
  <c r="AB34" i="53"/>
  <c r="AC34" i="53"/>
  <c r="AD34" i="53"/>
  <c r="AE34" i="53"/>
  <c r="AF34" i="53"/>
  <c r="AG34" i="53"/>
  <c r="AH34" i="53"/>
  <c r="AI34" i="53"/>
  <c r="AJ34" i="53"/>
  <c r="AK34" i="53"/>
  <c r="AL34" i="53"/>
  <c r="AM34" i="53"/>
  <c r="AN34" i="53"/>
  <c r="AO34" i="53"/>
  <c r="AP34" i="53"/>
  <c r="AQ34" i="53"/>
  <c r="AR34" i="53"/>
  <c r="AS34" i="53"/>
  <c r="AT34" i="53"/>
  <c r="AV34" i="53"/>
  <c r="AW34" i="53"/>
  <c r="AX34" i="53"/>
  <c r="AY34" i="53"/>
  <c r="AZ34" i="53"/>
  <c r="BA34" i="53"/>
  <c r="BB34" i="53"/>
  <c r="BC34" i="53"/>
  <c r="BE34" i="53"/>
  <c r="BF34" i="53"/>
  <c r="BG34" i="53"/>
  <c r="BH34" i="53"/>
  <c r="BI34" i="53"/>
  <c r="BJ34" i="53"/>
  <c r="BK34" i="53"/>
  <c r="BL34" i="53"/>
  <c r="BM34" i="53"/>
  <c r="BP34" i="53"/>
  <c r="BS34" i="53"/>
  <c r="BT34" i="53"/>
  <c r="BU34" i="53"/>
  <c r="H35" i="53"/>
  <c r="J35" i="53"/>
  <c r="L35" i="53"/>
  <c r="Q35" i="53"/>
  <c r="R35" i="53"/>
  <c r="W35" i="53"/>
  <c r="X35" i="53"/>
  <c r="Y35" i="53"/>
  <c r="Z35" i="53"/>
  <c r="AA35" i="53"/>
  <c r="AB35" i="53"/>
  <c r="AC35" i="53"/>
  <c r="AD35" i="53"/>
  <c r="AE35" i="53"/>
  <c r="AF35" i="53"/>
  <c r="AG35" i="53"/>
  <c r="AH35" i="53"/>
  <c r="AI35" i="53"/>
  <c r="AJ35" i="53"/>
  <c r="AK35" i="53"/>
  <c r="AL35" i="53"/>
  <c r="AM35" i="53"/>
  <c r="AN35" i="53"/>
  <c r="AO35" i="53"/>
  <c r="AP35" i="53"/>
  <c r="AQ35" i="53"/>
  <c r="AR35" i="53"/>
  <c r="AS35" i="53"/>
  <c r="AT35" i="53"/>
  <c r="AV35" i="53"/>
  <c r="AW35" i="53"/>
  <c r="AX35" i="53"/>
  <c r="AY35" i="53"/>
  <c r="AZ35" i="53"/>
  <c r="BA35" i="53"/>
  <c r="BB35" i="53"/>
  <c r="BC35" i="53"/>
  <c r="BE35" i="53"/>
  <c r="BF35" i="53"/>
  <c r="BG35" i="53"/>
  <c r="BH35" i="53"/>
  <c r="BI35" i="53"/>
  <c r="BJ35" i="53"/>
  <c r="BK35" i="53"/>
  <c r="BL35" i="53"/>
  <c r="BM35" i="53"/>
  <c r="BP35" i="53"/>
  <c r="BS35" i="53"/>
  <c r="BT35" i="53"/>
  <c r="BU35" i="53"/>
  <c r="H36" i="53"/>
  <c r="J36" i="53"/>
  <c r="L36" i="53"/>
  <c r="Q36" i="53"/>
  <c r="R36" i="53"/>
  <c r="W36" i="53"/>
  <c r="X36" i="53"/>
  <c r="Y36" i="53"/>
  <c r="Z36" i="53"/>
  <c r="AA36" i="53"/>
  <c r="AB36" i="53"/>
  <c r="AC36" i="53"/>
  <c r="AD36" i="53"/>
  <c r="AE36" i="53"/>
  <c r="AF36" i="53"/>
  <c r="AG36" i="53"/>
  <c r="AH36" i="53"/>
  <c r="AI36" i="53"/>
  <c r="AJ36" i="53"/>
  <c r="AK36" i="53"/>
  <c r="AL36" i="53"/>
  <c r="AM36" i="53"/>
  <c r="AN36" i="53"/>
  <c r="AO36" i="53"/>
  <c r="AP36" i="53"/>
  <c r="AQ36" i="53"/>
  <c r="AR36" i="53"/>
  <c r="AS36" i="53"/>
  <c r="AT36" i="53"/>
  <c r="AV36" i="53"/>
  <c r="AW36" i="53"/>
  <c r="AX36" i="53"/>
  <c r="AY36" i="53"/>
  <c r="AZ36" i="53"/>
  <c r="BA36" i="53"/>
  <c r="BB36" i="53"/>
  <c r="BC36" i="53"/>
  <c r="BE36" i="53"/>
  <c r="BF36" i="53"/>
  <c r="BG36" i="53"/>
  <c r="BH36" i="53"/>
  <c r="BI36" i="53"/>
  <c r="BJ36" i="53"/>
  <c r="BK36" i="53"/>
  <c r="BL36" i="53"/>
  <c r="BM36" i="53"/>
  <c r="BP36" i="53"/>
  <c r="BS36" i="53"/>
  <c r="BT36" i="53"/>
  <c r="BU36" i="53"/>
  <c r="H37" i="53"/>
  <c r="J37" i="53"/>
  <c r="L37" i="53"/>
  <c r="Q37" i="53"/>
  <c r="R37" i="53"/>
  <c r="W37" i="53"/>
  <c r="X37" i="53"/>
  <c r="Y37" i="53"/>
  <c r="Z37" i="53"/>
  <c r="AA37" i="53"/>
  <c r="AB37" i="53"/>
  <c r="AC37" i="53"/>
  <c r="AD37" i="53"/>
  <c r="AE37" i="53"/>
  <c r="AF37" i="53"/>
  <c r="AG37" i="53"/>
  <c r="AH37" i="53"/>
  <c r="AI37" i="53"/>
  <c r="AJ37" i="53"/>
  <c r="AK37" i="53"/>
  <c r="AL37" i="53"/>
  <c r="AM37" i="53"/>
  <c r="AN37" i="53"/>
  <c r="AO37" i="53"/>
  <c r="AP37" i="53"/>
  <c r="AQ37" i="53"/>
  <c r="AR37" i="53"/>
  <c r="AS37" i="53"/>
  <c r="AT37" i="53"/>
  <c r="AV37" i="53"/>
  <c r="AW37" i="53"/>
  <c r="AX37" i="53"/>
  <c r="AY37" i="53"/>
  <c r="AZ37" i="53"/>
  <c r="BA37" i="53"/>
  <c r="BB37" i="53"/>
  <c r="BC37" i="53"/>
  <c r="BE37" i="53"/>
  <c r="BF37" i="53"/>
  <c r="BG37" i="53"/>
  <c r="BH37" i="53"/>
  <c r="BI37" i="53"/>
  <c r="BJ37" i="53"/>
  <c r="BK37" i="53"/>
  <c r="BL37" i="53"/>
  <c r="BM37" i="53"/>
  <c r="BP37" i="53"/>
  <c r="BS37" i="53"/>
  <c r="BT37" i="53"/>
  <c r="BU37" i="53"/>
  <c r="H38" i="53"/>
  <c r="J38" i="53"/>
  <c r="L38" i="53"/>
  <c r="Q38" i="53"/>
  <c r="R38" i="53"/>
  <c r="W38" i="53"/>
  <c r="X38" i="53"/>
  <c r="Y38" i="53"/>
  <c r="Z38" i="53"/>
  <c r="AA38" i="53"/>
  <c r="AB38" i="53"/>
  <c r="AC38" i="53"/>
  <c r="AD38" i="53"/>
  <c r="AE38" i="53"/>
  <c r="AF38" i="53"/>
  <c r="AG38" i="53"/>
  <c r="AH38" i="53"/>
  <c r="AI38" i="53"/>
  <c r="AJ38" i="53"/>
  <c r="AK38" i="53"/>
  <c r="AL38" i="53"/>
  <c r="AM38" i="53"/>
  <c r="AN38" i="53"/>
  <c r="AO38" i="53"/>
  <c r="AP38" i="53"/>
  <c r="AQ38" i="53"/>
  <c r="AR38" i="53"/>
  <c r="AS38" i="53"/>
  <c r="AT38" i="53"/>
  <c r="AV38" i="53"/>
  <c r="AW38" i="53"/>
  <c r="AX38" i="53"/>
  <c r="AY38" i="53"/>
  <c r="AZ38" i="53"/>
  <c r="BA38" i="53"/>
  <c r="BB38" i="53"/>
  <c r="BC38" i="53"/>
  <c r="BE38" i="53"/>
  <c r="BF38" i="53"/>
  <c r="BG38" i="53"/>
  <c r="BH38" i="53"/>
  <c r="BI38" i="53"/>
  <c r="BJ38" i="53"/>
  <c r="BK38" i="53"/>
  <c r="BL38" i="53"/>
  <c r="BM38" i="53"/>
  <c r="BP38" i="53"/>
  <c r="BS38" i="53"/>
  <c r="BT38" i="53"/>
  <c r="BU38" i="53"/>
  <c r="H39" i="53"/>
  <c r="J39" i="53"/>
  <c r="L39" i="53"/>
  <c r="Q39" i="53"/>
  <c r="R39" i="53"/>
  <c r="W39" i="53"/>
  <c r="X39" i="53"/>
  <c r="Y39" i="53"/>
  <c r="Z39" i="53"/>
  <c r="AA39" i="53"/>
  <c r="AB39" i="53"/>
  <c r="AC39" i="53"/>
  <c r="AD39" i="53"/>
  <c r="AE39" i="53"/>
  <c r="AF39" i="53"/>
  <c r="AG39" i="53"/>
  <c r="AH39" i="53"/>
  <c r="AI39" i="53"/>
  <c r="AJ39" i="53"/>
  <c r="AK39" i="53"/>
  <c r="AL39" i="53"/>
  <c r="AM39" i="53"/>
  <c r="AN39" i="53"/>
  <c r="AO39" i="53"/>
  <c r="AP39" i="53"/>
  <c r="AQ39" i="53"/>
  <c r="AR39" i="53"/>
  <c r="AS39" i="53"/>
  <c r="AT39" i="53"/>
  <c r="AV39" i="53"/>
  <c r="AW39" i="53"/>
  <c r="AX39" i="53"/>
  <c r="AY39" i="53"/>
  <c r="AZ39" i="53"/>
  <c r="BA39" i="53"/>
  <c r="BB39" i="53"/>
  <c r="BC39" i="53"/>
  <c r="BE39" i="53"/>
  <c r="BF39" i="53"/>
  <c r="BG39" i="53"/>
  <c r="BH39" i="53"/>
  <c r="BI39" i="53"/>
  <c r="BJ39" i="53"/>
  <c r="BK39" i="53"/>
  <c r="BL39" i="53"/>
  <c r="BM39" i="53"/>
  <c r="BP39" i="53"/>
  <c r="BS39" i="53"/>
  <c r="BT39" i="53"/>
  <c r="BU39" i="53"/>
  <c r="H40" i="53"/>
  <c r="J40" i="53"/>
  <c r="L40" i="53"/>
  <c r="Q40" i="53"/>
  <c r="R40" i="53"/>
  <c r="W40" i="53"/>
  <c r="X40" i="53"/>
  <c r="Y40" i="53"/>
  <c r="Z40" i="53"/>
  <c r="AA40" i="53"/>
  <c r="AB40" i="53"/>
  <c r="AC40" i="53"/>
  <c r="AD40" i="53"/>
  <c r="AE40" i="53"/>
  <c r="AF40" i="53"/>
  <c r="AG40" i="53"/>
  <c r="AH40" i="53"/>
  <c r="AI40" i="53"/>
  <c r="AJ40" i="53"/>
  <c r="AK40" i="53"/>
  <c r="AL40" i="53"/>
  <c r="AM40" i="53"/>
  <c r="AN40" i="53"/>
  <c r="AO40" i="53"/>
  <c r="AP40" i="53"/>
  <c r="AQ40" i="53"/>
  <c r="AR40" i="53"/>
  <c r="AS40" i="53"/>
  <c r="AT40" i="53"/>
  <c r="AV40" i="53"/>
  <c r="AW40" i="53"/>
  <c r="AX40" i="53"/>
  <c r="AY40" i="53"/>
  <c r="AZ40" i="53"/>
  <c r="BA40" i="53"/>
  <c r="BB40" i="53"/>
  <c r="BC40" i="53"/>
  <c r="BE40" i="53"/>
  <c r="BF40" i="53"/>
  <c r="BG40" i="53"/>
  <c r="BH40" i="53"/>
  <c r="BI40" i="53"/>
  <c r="BJ40" i="53"/>
  <c r="BK40" i="53"/>
  <c r="BL40" i="53"/>
  <c r="BM40" i="53"/>
  <c r="BP40" i="53"/>
  <c r="BS40" i="53"/>
  <c r="BT40" i="53"/>
  <c r="BU40" i="53"/>
  <c r="H41" i="53"/>
  <c r="J41" i="53"/>
  <c r="L41" i="53"/>
  <c r="Q41" i="53"/>
  <c r="R41" i="53"/>
  <c r="W41" i="53"/>
  <c r="X41" i="53"/>
  <c r="Y41" i="53"/>
  <c r="Z41" i="53"/>
  <c r="AA41" i="53"/>
  <c r="AB41" i="53"/>
  <c r="AC41" i="53"/>
  <c r="AD41" i="53"/>
  <c r="AE41" i="53"/>
  <c r="AF41" i="53"/>
  <c r="AG41" i="53"/>
  <c r="AH41" i="53"/>
  <c r="AI41" i="53"/>
  <c r="AJ41" i="53"/>
  <c r="AK41" i="53"/>
  <c r="AL41" i="53"/>
  <c r="AM41" i="53"/>
  <c r="AN41" i="53"/>
  <c r="AO41" i="53"/>
  <c r="AP41" i="53"/>
  <c r="AQ41" i="53"/>
  <c r="AR41" i="53"/>
  <c r="AS41" i="53"/>
  <c r="AT41" i="53"/>
  <c r="AV41" i="53"/>
  <c r="AW41" i="53"/>
  <c r="AX41" i="53"/>
  <c r="AY41" i="53"/>
  <c r="AZ41" i="53"/>
  <c r="BA41" i="53"/>
  <c r="BB41" i="53"/>
  <c r="BC41" i="53"/>
  <c r="BE41" i="53"/>
  <c r="BF41" i="53"/>
  <c r="BG41" i="53"/>
  <c r="BH41" i="53"/>
  <c r="BI41" i="53"/>
  <c r="BJ41" i="53"/>
  <c r="BK41" i="53"/>
  <c r="BL41" i="53"/>
  <c r="BM41" i="53"/>
  <c r="BP41" i="53"/>
  <c r="BS41" i="53"/>
  <c r="BT41" i="53"/>
  <c r="BU41" i="53"/>
  <c r="H42" i="53"/>
  <c r="J42" i="53"/>
  <c r="L42" i="53"/>
  <c r="Q42" i="53"/>
  <c r="R42" i="53"/>
  <c r="W42" i="53"/>
  <c r="X42" i="53"/>
  <c r="Y42" i="53"/>
  <c r="Z42" i="53"/>
  <c r="AA42" i="53"/>
  <c r="AB42" i="53"/>
  <c r="AC42" i="53"/>
  <c r="AD42" i="53"/>
  <c r="AE42" i="53"/>
  <c r="AF42" i="53"/>
  <c r="AG42" i="53"/>
  <c r="AH42" i="53"/>
  <c r="AI42" i="53"/>
  <c r="AJ42" i="53"/>
  <c r="AK42" i="53"/>
  <c r="AL42" i="53"/>
  <c r="AM42" i="53"/>
  <c r="AN42" i="53"/>
  <c r="AO42" i="53"/>
  <c r="AP42" i="53"/>
  <c r="AQ42" i="53"/>
  <c r="AR42" i="53"/>
  <c r="AS42" i="53"/>
  <c r="AT42" i="53"/>
  <c r="AV42" i="53"/>
  <c r="AW42" i="53"/>
  <c r="AX42" i="53"/>
  <c r="AY42" i="53"/>
  <c r="AZ42" i="53"/>
  <c r="BA42" i="53"/>
  <c r="BB42" i="53"/>
  <c r="BC42" i="53"/>
  <c r="BE42" i="53"/>
  <c r="BF42" i="53"/>
  <c r="BG42" i="53"/>
  <c r="BH42" i="53"/>
  <c r="BI42" i="53"/>
  <c r="BJ42" i="53"/>
  <c r="BK42" i="53"/>
  <c r="BL42" i="53"/>
  <c r="BM42" i="53"/>
  <c r="BP42" i="53"/>
  <c r="BS42" i="53"/>
  <c r="BT42" i="53"/>
  <c r="BU42" i="53"/>
  <c r="H43" i="53"/>
  <c r="J43" i="53"/>
  <c r="L43" i="53"/>
  <c r="Q43" i="53"/>
  <c r="R43" i="53"/>
  <c r="W43" i="53"/>
  <c r="X43" i="53"/>
  <c r="Y43" i="53"/>
  <c r="Z43" i="53"/>
  <c r="AA43" i="53"/>
  <c r="AB43" i="53"/>
  <c r="AC43" i="53"/>
  <c r="AD43" i="53"/>
  <c r="AE43" i="53"/>
  <c r="AF43" i="53"/>
  <c r="AG43" i="53"/>
  <c r="AH43" i="53"/>
  <c r="AI43" i="53"/>
  <c r="AJ43" i="53"/>
  <c r="AK43" i="53"/>
  <c r="AL43" i="53"/>
  <c r="AM43" i="53"/>
  <c r="AN43" i="53"/>
  <c r="AO43" i="53"/>
  <c r="AP43" i="53"/>
  <c r="AQ43" i="53"/>
  <c r="AR43" i="53"/>
  <c r="AS43" i="53"/>
  <c r="AT43" i="53"/>
  <c r="AV43" i="53"/>
  <c r="AW43" i="53"/>
  <c r="AX43" i="53"/>
  <c r="AY43" i="53"/>
  <c r="AZ43" i="53"/>
  <c r="BA43" i="53"/>
  <c r="BB43" i="53"/>
  <c r="BC43" i="53"/>
  <c r="BE43" i="53"/>
  <c r="BF43" i="53"/>
  <c r="BG43" i="53"/>
  <c r="BH43" i="53"/>
  <c r="BI43" i="53"/>
  <c r="BJ43" i="53"/>
  <c r="BK43" i="53"/>
  <c r="BL43" i="53"/>
  <c r="BM43" i="53"/>
  <c r="BP43" i="53"/>
  <c r="BS43" i="53"/>
  <c r="BT43" i="53"/>
  <c r="BU43" i="53"/>
  <c r="H44" i="53"/>
  <c r="J44" i="53"/>
  <c r="L44" i="53"/>
  <c r="Q44" i="53"/>
  <c r="R44" i="53"/>
  <c r="W44" i="53"/>
  <c r="X44" i="53"/>
  <c r="Y44" i="53"/>
  <c r="Z44" i="53"/>
  <c r="AA44" i="53"/>
  <c r="AB44" i="53"/>
  <c r="AC44" i="53"/>
  <c r="AD44" i="53"/>
  <c r="AE44" i="53"/>
  <c r="AF44" i="53"/>
  <c r="AG44" i="53"/>
  <c r="AH44" i="53"/>
  <c r="AI44" i="53"/>
  <c r="AJ44" i="53"/>
  <c r="AK44" i="53"/>
  <c r="AL44" i="53"/>
  <c r="AM44" i="53"/>
  <c r="AN44" i="53"/>
  <c r="AO44" i="53"/>
  <c r="AP44" i="53"/>
  <c r="AQ44" i="53"/>
  <c r="AR44" i="53"/>
  <c r="AS44" i="53"/>
  <c r="AT44" i="53"/>
  <c r="AV44" i="53"/>
  <c r="AW44" i="53"/>
  <c r="AX44" i="53"/>
  <c r="AY44" i="53"/>
  <c r="AZ44" i="53"/>
  <c r="BA44" i="53"/>
  <c r="BB44" i="53"/>
  <c r="BC44" i="53"/>
  <c r="BE44" i="53"/>
  <c r="BF44" i="53"/>
  <c r="BG44" i="53"/>
  <c r="BH44" i="53"/>
  <c r="BI44" i="53"/>
  <c r="BJ44" i="53"/>
  <c r="BK44" i="53"/>
  <c r="BL44" i="53"/>
  <c r="BM44" i="53"/>
  <c r="BP44" i="53"/>
  <c r="BS44" i="53"/>
  <c r="BT44" i="53"/>
  <c r="BU44" i="53"/>
  <c r="H45" i="53"/>
  <c r="J45" i="53"/>
  <c r="L45" i="53"/>
  <c r="Q45" i="53"/>
  <c r="R45" i="53"/>
  <c r="W45" i="53"/>
  <c r="X45" i="53"/>
  <c r="Y45" i="53"/>
  <c r="Z45" i="53"/>
  <c r="AA45" i="53"/>
  <c r="AB45" i="53"/>
  <c r="AC45" i="53"/>
  <c r="AD45" i="53"/>
  <c r="AE45" i="53"/>
  <c r="AF45" i="53"/>
  <c r="AG45" i="53"/>
  <c r="AH45" i="53"/>
  <c r="AI45" i="53"/>
  <c r="AJ45" i="53"/>
  <c r="AK45" i="53"/>
  <c r="AL45" i="53"/>
  <c r="AM45" i="53"/>
  <c r="AN45" i="53"/>
  <c r="AO45" i="53"/>
  <c r="AP45" i="53"/>
  <c r="AQ45" i="53"/>
  <c r="AR45" i="53"/>
  <c r="AS45" i="53"/>
  <c r="AT45" i="53"/>
  <c r="AV45" i="53"/>
  <c r="AW45" i="53"/>
  <c r="AX45" i="53"/>
  <c r="AY45" i="53"/>
  <c r="AZ45" i="53"/>
  <c r="BA45" i="53"/>
  <c r="BB45" i="53"/>
  <c r="BC45" i="53"/>
  <c r="BE45" i="53"/>
  <c r="BF45" i="53"/>
  <c r="BG45" i="53"/>
  <c r="BH45" i="53"/>
  <c r="BI45" i="53"/>
  <c r="BJ45" i="53"/>
  <c r="BK45" i="53"/>
  <c r="BL45" i="53"/>
  <c r="BM45" i="53"/>
  <c r="BP45" i="53"/>
  <c r="BS45" i="53"/>
  <c r="BT45" i="53"/>
  <c r="BU45" i="53"/>
  <c r="H46" i="53"/>
  <c r="J46" i="53"/>
  <c r="L46" i="53"/>
  <c r="Q46" i="53"/>
  <c r="R46" i="53"/>
  <c r="W46" i="53"/>
  <c r="X46" i="53"/>
  <c r="Y46" i="53"/>
  <c r="Z46" i="53"/>
  <c r="AA46" i="53"/>
  <c r="AB46" i="53"/>
  <c r="AC46" i="53"/>
  <c r="AD46" i="53"/>
  <c r="AE46" i="53"/>
  <c r="AF46" i="53"/>
  <c r="AG46" i="53"/>
  <c r="AH46" i="53"/>
  <c r="AI46" i="53"/>
  <c r="AJ46" i="53"/>
  <c r="AK46" i="53"/>
  <c r="AL46" i="53"/>
  <c r="AM46" i="53"/>
  <c r="AN46" i="53"/>
  <c r="AO46" i="53"/>
  <c r="AP46" i="53"/>
  <c r="AQ46" i="53"/>
  <c r="AR46" i="53"/>
  <c r="AS46" i="53"/>
  <c r="AT46" i="53"/>
  <c r="AV46" i="53"/>
  <c r="AW46" i="53"/>
  <c r="AX46" i="53"/>
  <c r="AY46" i="53"/>
  <c r="AZ46" i="53"/>
  <c r="BA46" i="53"/>
  <c r="BB46" i="53"/>
  <c r="BC46" i="53"/>
  <c r="BE46" i="53"/>
  <c r="BF46" i="53"/>
  <c r="BG46" i="53"/>
  <c r="BH46" i="53"/>
  <c r="BI46" i="53"/>
  <c r="BJ46" i="53"/>
  <c r="BK46" i="53"/>
  <c r="BL46" i="53"/>
  <c r="BM46" i="53"/>
  <c r="BP46" i="53"/>
  <c r="BS46" i="53"/>
  <c r="BT46" i="53"/>
  <c r="BU46" i="53"/>
  <c r="H47" i="53"/>
  <c r="J47" i="53"/>
  <c r="L47" i="53"/>
  <c r="Q47" i="53"/>
  <c r="R47" i="53"/>
  <c r="W47" i="53"/>
  <c r="X47" i="53"/>
  <c r="Y47" i="53"/>
  <c r="Z47" i="53"/>
  <c r="AA47" i="53"/>
  <c r="AB47" i="53"/>
  <c r="AC47" i="53"/>
  <c r="AD47" i="53"/>
  <c r="AE47" i="53"/>
  <c r="AF47" i="53"/>
  <c r="AG47" i="53"/>
  <c r="AH47" i="53"/>
  <c r="AI47" i="53"/>
  <c r="AJ47" i="53"/>
  <c r="AK47" i="53"/>
  <c r="AL47" i="53"/>
  <c r="AM47" i="53"/>
  <c r="AN47" i="53"/>
  <c r="AO47" i="53"/>
  <c r="AP47" i="53"/>
  <c r="AQ47" i="53"/>
  <c r="AR47" i="53"/>
  <c r="AS47" i="53"/>
  <c r="AT47" i="53"/>
  <c r="AV47" i="53"/>
  <c r="AW47" i="53"/>
  <c r="AX47" i="53"/>
  <c r="AY47" i="53"/>
  <c r="AZ47" i="53"/>
  <c r="BA47" i="53"/>
  <c r="BB47" i="53"/>
  <c r="BC47" i="53"/>
  <c r="BE47" i="53"/>
  <c r="BF47" i="53"/>
  <c r="BG47" i="53"/>
  <c r="BH47" i="53"/>
  <c r="BI47" i="53"/>
  <c r="BJ47" i="53"/>
  <c r="BK47" i="53"/>
  <c r="BL47" i="53"/>
  <c r="BM47" i="53"/>
  <c r="BP47" i="53"/>
  <c r="BS47" i="53"/>
  <c r="BT47" i="53"/>
  <c r="BU47" i="53"/>
  <c r="H48" i="53"/>
  <c r="J48" i="53"/>
  <c r="L48" i="53"/>
  <c r="Q48" i="53"/>
  <c r="R48" i="53"/>
  <c r="W48" i="53"/>
  <c r="X48" i="53"/>
  <c r="Y48" i="53"/>
  <c r="Z48" i="53"/>
  <c r="AA48" i="53"/>
  <c r="AB48" i="53"/>
  <c r="AC48" i="53"/>
  <c r="AD48" i="53"/>
  <c r="AE48" i="53"/>
  <c r="AF48" i="53"/>
  <c r="AG48" i="53"/>
  <c r="AH48" i="53"/>
  <c r="AI48" i="53"/>
  <c r="AJ48" i="53"/>
  <c r="AK48" i="53"/>
  <c r="AL48" i="53"/>
  <c r="AM48" i="53"/>
  <c r="AN48" i="53"/>
  <c r="AO48" i="53"/>
  <c r="AP48" i="53"/>
  <c r="AQ48" i="53"/>
  <c r="AR48" i="53"/>
  <c r="AS48" i="53"/>
  <c r="AT48" i="53"/>
  <c r="AV48" i="53"/>
  <c r="AW48" i="53"/>
  <c r="AX48" i="53"/>
  <c r="AY48" i="53"/>
  <c r="AZ48" i="53"/>
  <c r="BA48" i="53"/>
  <c r="BB48" i="53"/>
  <c r="BC48" i="53"/>
  <c r="BE48" i="53"/>
  <c r="BF48" i="53"/>
  <c r="BG48" i="53"/>
  <c r="BH48" i="53"/>
  <c r="BI48" i="53"/>
  <c r="BJ48" i="53"/>
  <c r="BK48" i="53"/>
  <c r="BL48" i="53"/>
  <c r="BM48" i="53"/>
  <c r="BP48" i="53"/>
  <c r="BS48" i="53"/>
  <c r="BT48" i="53"/>
  <c r="BU48" i="53"/>
  <c r="H49" i="53"/>
  <c r="J49" i="53"/>
  <c r="L49" i="53"/>
  <c r="Q49" i="53"/>
  <c r="R49" i="53"/>
  <c r="W49" i="53"/>
  <c r="X49" i="53"/>
  <c r="Y49" i="53"/>
  <c r="Z49" i="53"/>
  <c r="AA49" i="53"/>
  <c r="AB49" i="53"/>
  <c r="AC49" i="53"/>
  <c r="AD49" i="53"/>
  <c r="AE49" i="53"/>
  <c r="AF49" i="53"/>
  <c r="AG49" i="53"/>
  <c r="AH49" i="53"/>
  <c r="AI49" i="53"/>
  <c r="AJ49" i="53"/>
  <c r="AK49" i="53"/>
  <c r="AL49" i="53"/>
  <c r="AM49" i="53"/>
  <c r="AN49" i="53"/>
  <c r="AO49" i="53"/>
  <c r="AP49" i="53"/>
  <c r="AQ49" i="53"/>
  <c r="AR49" i="53"/>
  <c r="AS49" i="53"/>
  <c r="AT49" i="53"/>
  <c r="AV49" i="53"/>
  <c r="AW49" i="53"/>
  <c r="AX49" i="53"/>
  <c r="AY49" i="53"/>
  <c r="AZ49" i="53"/>
  <c r="BA49" i="53"/>
  <c r="BB49" i="53"/>
  <c r="BC49" i="53"/>
  <c r="BE49" i="53"/>
  <c r="BF49" i="53"/>
  <c r="BG49" i="53"/>
  <c r="BH49" i="53"/>
  <c r="BI49" i="53"/>
  <c r="BJ49" i="53"/>
  <c r="BK49" i="53"/>
  <c r="BL49" i="53"/>
  <c r="BM49" i="53"/>
  <c r="BP49" i="53"/>
  <c r="BS49" i="53"/>
  <c r="BT49" i="53"/>
  <c r="BU49" i="53"/>
  <c r="H50" i="53"/>
  <c r="J50" i="53"/>
  <c r="L50" i="53"/>
  <c r="Q50" i="53"/>
  <c r="R50" i="53"/>
  <c r="W50" i="53"/>
  <c r="X50" i="53"/>
  <c r="Y50" i="53"/>
  <c r="Z50" i="53"/>
  <c r="AA50" i="53"/>
  <c r="AB50" i="53"/>
  <c r="AC50" i="53"/>
  <c r="AD50" i="53"/>
  <c r="AE50" i="53"/>
  <c r="AF50" i="53"/>
  <c r="AG50" i="53"/>
  <c r="AH50" i="53"/>
  <c r="AI50" i="53"/>
  <c r="AJ50" i="53"/>
  <c r="AK50" i="53"/>
  <c r="AL50" i="53"/>
  <c r="AM50" i="53"/>
  <c r="AN50" i="53"/>
  <c r="AO50" i="53"/>
  <c r="AP50" i="53"/>
  <c r="AQ50" i="53"/>
  <c r="AR50" i="53"/>
  <c r="AS50" i="53"/>
  <c r="AT50" i="53"/>
  <c r="AV50" i="53"/>
  <c r="AW50" i="53"/>
  <c r="AX50" i="53"/>
  <c r="AY50" i="53"/>
  <c r="AZ50" i="53"/>
  <c r="BA50" i="53"/>
  <c r="BB50" i="53"/>
  <c r="BC50" i="53"/>
  <c r="BE50" i="53"/>
  <c r="BF50" i="53"/>
  <c r="BG50" i="53"/>
  <c r="BH50" i="53"/>
  <c r="BI50" i="53"/>
  <c r="BJ50" i="53"/>
  <c r="BK50" i="53"/>
  <c r="BL50" i="53"/>
  <c r="BM50" i="53"/>
  <c r="BP50" i="53"/>
  <c r="BS50" i="53"/>
  <c r="BT50" i="53"/>
  <c r="BU50" i="53"/>
  <c r="H51" i="53"/>
  <c r="J51" i="53"/>
  <c r="L51" i="53"/>
  <c r="Q51" i="53"/>
  <c r="R51" i="53"/>
  <c r="W51" i="53"/>
  <c r="X51" i="53"/>
  <c r="Y51" i="53"/>
  <c r="Z51" i="53"/>
  <c r="AA51" i="53"/>
  <c r="AB51" i="53"/>
  <c r="AC51" i="53"/>
  <c r="AD51" i="53"/>
  <c r="AE51" i="53"/>
  <c r="AF51" i="53"/>
  <c r="AG51" i="53"/>
  <c r="AH51" i="53"/>
  <c r="AI51" i="53"/>
  <c r="AJ51" i="53"/>
  <c r="AK51" i="53"/>
  <c r="AL51" i="53"/>
  <c r="AM51" i="53"/>
  <c r="AN51" i="53"/>
  <c r="AO51" i="53"/>
  <c r="AP51" i="53"/>
  <c r="AQ51" i="53"/>
  <c r="AR51" i="53"/>
  <c r="AS51" i="53"/>
  <c r="AT51" i="53"/>
  <c r="AV51" i="53"/>
  <c r="AW51" i="53"/>
  <c r="AX51" i="53"/>
  <c r="AY51" i="53"/>
  <c r="AZ51" i="53"/>
  <c r="BA51" i="53"/>
  <c r="BB51" i="53"/>
  <c r="BC51" i="53"/>
  <c r="BE51" i="53"/>
  <c r="BF51" i="53"/>
  <c r="BG51" i="53"/>
  <c r="BH51" i="53"/>
  <c r="BI51" i="53"/>
  <c r="BJ51" i="53"/>
  <c r="BK51" i="53"/>
  <c r="BL51" i="53"/>
  <c r="BM51" i="53"/>
  <c r="BP51" i="53"/>
  <c r="BS51" i="53"/>
  <c r="BT51" i="53"/>
  <c r="BU51" i="53"/>
  <c r="H52" i="53"/>
  <c r="J52" i="53"/>
  <c r="L52" i="53"/>
  <c r="Q52" i="53"/>
  <c r="R52" i="53"/>
  <c r="W52" i="53"/>
  <c r="X52" i="53"/>
  <c r="Y52" i="53"/>
  <c r="Z52" i="53"/>
  <c r="AA52" i="53"/>
  <c r="AB52" i="53"/>
  <c r="AC52" i="53"/>
  <c r="AD52" i="53"/>
  <c r="AE52" i="53"/>
  <c r="AF52" i="53"/>
  <c r="AG52" i="53"/>
  <c r="AH52" i="53"/>
  <c r="AI52" i="53"/>
  <c r="AJ52" i="53"/>
  <c r="AK52" i="53"/>
  <c r="AL52" i="53"/>
  <c r="AM52" i="53"/>
  <c r="AN52" i="53"/>
  <c r="AO52" i="53"/>
  <c r="AP52" i="53"/>
  <c r="AQ52" i="53"/>
  <c r="AR52" i="53"/>
  <c r="AS52" i="53"/>
  <c r="AT52" i="53"/>
  <c r="AV52" i="53"/>
  <c r="AW52" i="53"/>
  <c r="AX52" i="53"/>
  <c r="AY52" i="53"/>
  <c r="AZ52" i="53"/>
  <c r="BA52" i="53"/>
  <c r="BB52" i="53"/>
  <c r="BC52" i="53"/>
  <c r="BE52" i="53"/>
  <c r="BF52" i="53"/>
  <c r="BG52" i="53"/>
  <c r="BH52" i="53"/>
  <c r="BI52" i="53"/>
  <c r="BJ52" i="53"/>
  <c r="BK52" i="53"/>
  <c r="BL52" i="53"/>
  <c r="BM52" i="53"/>
  <c r="BP52" i="53"/>
  <c r="BS52" i="53"/>
  <c r="BT52" i="53"/>
  <c r="BU52" i="53"/>
  <c r="H53" i="53"/>
  <c r="J53" i="53"/>
  <c r="L53" i="53"/>
  <c r="Q53" i="53"/>
  <c r="R53" i="53"/>
  <c r="W53" i="53"/>
  <c r="X53" i="53"/>
  <c r="Y53" i="53"/>
  <c r="Z53" i="53"/>
  <c r="AA53" i="53"/>
  <c r="AB53" i="53"/>
  <c r="AC53" i="53"/>
  <c r="AD53" i="53"/>
  <c r="AE53" i="53"/>
  <c r="AF53" i="53"/>
  <c r="AG53" i="53"/>
  <c r="AH53" i="53"/>
  <c r="AI53" i="53"/>
  <c r="AJ53" i="53"/>
  <c r="AK53" i="53"/>
  <c r="AL53" i="53"/>
  <c r="AM53" i="53"/>
  <c r="AN53" i="53"/>
  <c r="AO53" i="53"/>
  <c r="AP53" i="53"/>
  <c r="AQ53" i="53"/>
  <c r="AR53" i="53"/>
  <c r="AS53" i="53"/>
  <c r="AT53" i="53"/>
  <c r="AV53" i="53"/>
  <c r="AW53" i="53"/>
  <c r="AX53" i="53"/>
  <c r="AY53" i="53"/>
  <c r="AZ53" i="53"/>
  <c r="BA53" i="53"/>
  <c r="BB53" i="53"/>
  <c r="BC53" i="53"/>
  <c r="BE53" i="53"/>
  <c r="BF53" i="53"/>
  <c r="BG53" i="53"/>
  <c r="BH53" i="53"/>
  <c r="BI53" i="53"/>
  <c r="BJ53" i="53"/>
  <c r="BK53" i="53"/>
  <c r="BL53" i="53"/>
  <c r="BM53" i="53"/>
  <c r="BP53" i="53"/>
  <c r="BS53" i="53"/>
  <c r="BT53" i="53"/>
  <c r="BU53" i="53"/>
  <c r="H54" i="53"/>
  <c r="J54" i="53"/>
  <c r="L54" i="53"/>
  <c r="Q54" i="53"/>
  <c r="R54" i="53"/>
  <c r="W54" i="53"/>
  <c r="X54" i="53"/>
  <c r="Y54" i="53"/>
  <c r="Z54" i="53"/>
  <c r="AA54" i="53"/>
  <c r="AB54" i="53"/>
  <c r="AC54" i="53"/>
  <c r="AD54" i="53"/>
  <c r="AE54" i="53"/>
  <c r="AF54" i="53"/>
  <c r="AG54" i="53"/>
  <c r="AH54" i="53"/>
  <c r="AI54" i="53"/>
  <c r="AJ54" i="53"/>
  <c r="AK54" i="53"/>
  <c r="AL54" i="53"/>
  <c r="AM54" i="53"/>
  <c r="AN54" i="53"/>
  <c r="AO54" i="53"/>
  <c r="AP54" i="53"/>
  <c r="AQ54" i="53"/>
  <c r="AR54" i="53"/>
  <c r="AS54" i="53"/>
  <c r="AT54" i="53"/>
  <c r="AV54" i="53"/>
  <c r="AW54" i="53"/>
  <c r="AX54" i="53"/>
  <c r="AY54" i="53"/>
  <c r="AZ54" i="53"/>
  <c r="BA54" i="53"/>
  <c r="BB54" i="53"/>
  <c r="BC54" i="53"/>
  <c r="BE54" i="53"/>
  <c r="BF54" i="53"/>
  <c r="BG54" i="53"/>
  <c r="BH54" i="53"/>
  <c r="BI54" i="53"/>
  <c r="BJ54" i="53"/>
  <c r="BK54" i="53"/>
  <c r="BL54" i="53"/>
  <c r="BM54" i="53"/>
  <c r="BP54" i="53"/>
  <c r="BS54" i="53"/>
  <c r="BT54" i="53"/>
  <c r="BU54" i="53"/>
  <c r="H55" i="53"/>
  <c r="J55" i="53"/>
  <c r="L55" i="53"/>
  <c r="Q55" i="53"/>
  <c r="R55" i="53"/>
  <c r="W55" i="53"/>
  <c r="X55" i="53"/>
  <c r="Y55" i="53"/>
  <c r="Z55" i="53"/>
  <c r="AA55" i="53"/>
  <c r="AB55" i="53"/>
  <c r="AC55" i="53"/>
  <c r="AD55" i="53"/>
  <c r="AE55" i="53"/>
  <c r="AF55" i="53"/>
  <c r="AG55" i="53"/>
  <c r="AH55" i="53"/>
  <c r="AI55" i="53"/>
  <c r="AJ55" i="53"/>
  <c r="AK55" i="53"/>
  <c r="AL55" i="53"/>
  <c r="AM55" i="53"/>
  <c r="AN55" i="53"/>
  <c r="AO55" i="53"/>
  <c r="AP55" i="53"/>
  <c r="AQ55" i="53"/>
  <c r="AR55" i="53"/>
  <c r="AS55" i="53"/>
  <c r="AT55" i="53"/>
  <c r="AV55" i="53"/>
  <c r="AW55" i="53"/>
  <c r="AX55" i="53"/>
  <c r="AY55" i="53"/>
  <c r="AZ55" i="53"/>
  <c r="BA55" i="53"/>
  <c r="BB55" i="53"/>
  <c r="BC55" i="53"/>
  <c r="BE55" i="53"/>
  <c r="BF55" i="53"/>
  <c r="BG55" i="53"/>
  <c r="BH55" i="53"/>
  <c r="BI55" i="53"/>
  <c r="BJ55" i="53"/>
  <c r="BK55" i="53"/>
  <c r="BL55" i="53"/>
  <c r="BM55" i="53"/>
  <c r="BP55" i="53"/>
  <c r="BS55" i="53"/>
  <c r="BT55" i="53"/>
  <c r="BU55" i="53"/>
  <c r="H56" i="53"/>
  <c r="J56" i="53"/>
  <c r="L56" i="53"/>
  <c r="Q56" i="53"/>
  <c r="R56" i="53"/>
  <c r="W56" i="53"/>
  <c r="X56" i="53"/>
  <c r="Y56" i="53"/>
  <c r="Z56" i="53"/>
  <c r="AA56" i="53"/>
  <c r="AB56" i="53"/>
  <c r="AC56" i="53"/>
  <c r="AD56" i="53"/>
  <c r="AE56" i="53"/>
  <c r="AF56" i="53"/>
  <c r="AG56" i="53"/>
  <c r="AH56" i="53"/>
  <c r="AI56" i="53"/>
  <c r="AJ56" i="53"/>
  <c r="AK56" i="53"/>
  <c r="AL56" i="53"/>
  <c r="AM56" i="53"/>
  <c r="AN56" i="53"/>
  <c r="AO56" i="53"/>
  <c r="AP56" i="53"/>
  <c r="AQ56" i="53"/>
  <c r="AR56" i="53"/>
  <c r="AS56" i="53"/>
  <c r="AT56" i="53"/>
  <c r="AV56" i="53"/>
  <c r="AW56" i="53"/>
  <c r="AX56" i="53"/>
  <c r="AY56" i="53"/>
  <c r="AZ56" i="53"/>
  <c r="BA56" i="53"/>
  <c r="BB56" i="53"/>
  <c r="BC56" i="53"/>
  <c r="BE56" i="53"/>
  <c r="BF56" i="53"/>
  <c r="BG56" i="53"/>
  <c r="BH56" i="53"/>
  <c r="BI56" i="53"/>
  <c r="BJ56" i="53"/>
  <c r="BK56" i="53"/>
  <c r="BL56" i="53"/>
  <c r="BM56" i="53"/>
  <c r="BP56" i="53"/>
  <c r="BS56" i="53"/>
  <c r="BT56" i="53"/>
  <c r="BU56" i="53"/>
  <c r="H57" i="53"/>
  <c r="J57" i="53"/>
  <c r="L57" i="53"/>
  <c r="Q57" i="53"/>
  <c r="R57" i="53"/>
  <c r="W57" i="53"/>
  <c r="X57" i="53"/>
  <c r="Y57" i="53"/>
  <c r="Z57" i="53"/>
  <c r="AA57" i="53"/>
  <c r="AB57" i="53"/>
  <c r="AC57" i="53"/>
  <c r="AD57" i="53"/>
  <c r="AE57" i="53"/>
  <c r="AF57" i="53"/>
  <c r="AG57" i="53"/>
  <c r="AH57" i="53"/>
  <c r="AI57" i="53"/>
  <c r="AJ57" i="53"/>
  <c r="AK57" i="53"/>
  <c r="AL57" i="53"/>
  <c r="AM57" i="53"/>
  <c r="AN57" i="53"/>
  <c r="AO57" i="53"/>
  <c r="AP57" i="53"/>
  <c r="AQ57" i="53"/>
  <c r="AR57" i="53"/>
  <c r="AS57" i="53"/>
  <c r="AT57" i="53"/>
  <c r="AV57" i="53"/>
  <c r="AW57" i="53"/>
  <c r="AX57" i="53"/>
  <c r="AY57" i="53"/>
  <c r="AZ57" i="53"/>
  <c r="BA57" i="53"/>
  <c r="BB57" i="53"/>
  <c r="BC57" i="53"/>
  <c r="BE57" i="53"/>
  <c r="BF57" i="53"/>
  <c r="BG57" i="53"/>
  <c r="BH57" i="53"/>
  <c r="BI57" i="53"/>
  <c r="BJ57" i="53"/>
  <c r="BK57" i="53"/>
  <c r="BL57" i="53"/>
  <c r="BM57" i="53"/>
  <c r="BP57" i="53"/>
  <c r="BS57" i="53"/>
  <c r="BT57" i="53"/>
  <c r="BU57" i="53"/>
  <c r="H58" i="53"/>
  <c r="J58" i="53"/>
  <c r="L58" i="53"/>
  <c r="Q58" i="53"/>
  <c r="R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V58" i="53"/>
  <c r="AW58" i="53"/>
  <c r="AX58" i="53"/>
  <c r="AY58" i="53"/>
  <c r="AZ58" i="53"/>
  <c r="BA58" i="53"/>
  <c r="BB58" i="53"/>
  <c r="BC58" i="53"/>
  <c r="BE58" i="53"/>
  <c r="BF58" i="53"/>
  <c r="BG58" i="53"/>
  <c r="BH58" i="53"/>
  <c r="BI58" i="53"/>
  <c r="BJ58" i="53"/>
  <c r="BK58" i="53"/>
  <c r="BL58" i="53"/>
  <c r="BM58" i="53"/>
  <c r="BP58" i="53"/>
  <c r="BS58" i="53"/>
  <c r="BT58" i="53"/>
  <c r="BU58" i="53"/>
  <c r="H59" i="53"/>
  <c r="J59" i="53"/>
  <c r="L59" i="53"/>
  <c r="Q59" i="53"/>
  <c r="R59" i="53"/>
  <c r="W59" i="53"/>
  <c r="X59" i="53"/>
  <c r="Y59" i="53"/>
  <c r="Z59" i="53"/>
  <c r="AA59" i="53"/>
  <c r="AB59" i="53"/>
  <c r="AC59" i="53"/>
  <c r="AD59" i="53"/>
  <c r="AE59" i="53"/>
  <c r="AF59" i="53"/>
  <c r="AG59" i="53"/>
  <c r="AH59" i="53"/>
  <c r="AI59" i="53"/>
  <c r="AJ59" i="53"/>
  <c r="AK59" i="53"/>
  <c r="AL59" i="53"/>
  <c r="AM59" i="53"/>
  <c r="AN59" i="53"/>
  <c r="AO59" i="53"/>
  <c r="AP59" i="53"/>
  <c r="AQ59" i="53"/>
  <c r="AR59" i="53"/>
  <c r="AS59" i="53"/>
  <c r="AT59" i="53"/>
  <c r="AV59" i="53"/>
  <c r="AW59" i="53"/>
  <c r="AX59" i="53"/>
  <c r="AY59" i="53"/>
  <c r="AZ59" i="53"/>
  <c r="BA59" i="53"/>
  <c r="BB59" i="53"/>
  <c r="BC59" i="53"/>
  <c r="BE59" i="53"/>
  <c r="BF59" i="53"/>
  <c r="BG59" i="53"/>
  <c r="BH59" i="53"/>
  <c r="BI59" i="53"/>
  <c r="BJ59" i="53"/>
  <c r="BK59" i="53"/>
  <c r="BL59" i="53"/>
  <c r="BM59" i="53"/>
  <c r="BP59" i="53"/>
  <c r="BS59" i="53"/>
  <c r="BT59" i="53"/>
  <c r="BU59" i="53"/>
  <c r="H60" i="53"/>
  <c r="J60" i="53"/>
  <c r="L60" i="53"/>
  <c r="Q60" i="53"/>
  <c r="R60" i="53"/>
  <c r="W60" i="53"/>
  <c r="X60" i="53"/>
  <c r="Y60" i="53"/>
  <c r="Z60" i="53"/>
  <c r="AA60" i="53"/>
  <c r="AB60" i="53"/>
  <c r="AC60" i="53"/>
  <c r="AD60" i="53"/>
  <c r="AE60" i="53"/>
  <c r="AF60" i="53"/>
  <c r="AG60" i="53"/>
  <c r="AH60" i="53"/>
  <c r="AI60" i="53"/>
  <c r="AJ60" i="53"/>
  <c r="AK60" i="53"/>
  <c r="AL60" i="53"/>
  <c r="AM60" i="53"/>
  <c r="AN60" i="53"/>
  <c r="AO60" i="53"/>
  <c r="AP60" i="53"/>
  <c r="AQ60" i="53"/>
  <c r="AR60" i="53"/>
  <c r="AS60" i="53"/>
  <c r="AT60" i="53"/>
  <c r="AV60" i="53"/>
  <c r="AW60" i="53"/>
  <c r="AX60" i="53"/>
  <c r="AY60" i="53"/>
  <c r="AZ60" i="53"/>
  <c r="BA60" i="53"/>
  <c r="BB60" i="53"/>
  <c r="BC60" i="53"/>
  <c r="BE60" i="53"/>
  <c r="BF60" i="53"/>
  <c r="BG60" i="53"/>
  <c r="BH60" i="53"/>
  <c r="BI60" i="53"/>
  <c r="BJ60" i="53"/>
  <c r="BK60" i="53"/>
  <c r="BL60" i="53"/>
  <c r="BM60" i="53"/>
  <c r="BP60" i="53"/>
  <c r="BS60" i="53"/>
  <c r="BT60" i="53"/>
  <c r="BU60" i="53"/>
  <c r="H61" i="53"/>
  <c r="J61" i="53"/>
  <c r="L61" i="53"/>
  <c r="Q61" i="53"/>
  <c r="R61" i="53"/>
  <c r="W61" i="53"/>
  <c r="X61" i="53"/>
  <c r="Y61" i="53"/>
  <c r="Z61" i="53"/>
  <c r="AA61" i="53"/>
  <c r="AB61" i="53"/>
  <c r="AC61" i="53"/>
  <c r="AD61" i="53"/>
  <c r="AE61" i="53"/>
  <c r="AF61" i="53"/>
  <c r="AG61" i="53"/>
  <c r="AH61" i="53"/>
  <c r="AI61" i="53"/>
  <c r="AJ61" i="53"/>
  <c r="AK61" i="53"/>
  <c r="AL61" i="53"/>
  <c r="AM61" i="53"/>
  <c r="AN61" i="53"/>
  <c r="AO61" i="53"/>
  <c r="AP61" i="53"/>
  <c r="AQ61" i="53"/>
  <c r="AR61" i="53"/>
  <c r="AS61" i="53"/>
  <c r="AT61" i="53"/>
  <c r="AV61" i="53"/>
  <c r="AW61" i="53"/>
  <c r="AX61" i="53"/>
  <c r="AY61" i="53"/>
  <c r="AZ61" i="53"/>
  <c r="BA61" i="53"/>
  <c r="BB61" i="53"/>
  <c r="BC61" i="53"/>
  <c r="BE61" i="53"/>
  <c r="BF61" i="53"/>
  <c r="BG61" i="53"/>
  <c r="BH61" i="53"/>
  <c r="BI61" i="53"/>
  <c r="BJ61" i="53"/>
  <c r="BK61" i="53"/>
  <c r="BL61" i="53"/>
  <c r="BM61" i="53"/>
  <c r="BP61" i="53"/>
  <c r="BS61" i="53"/>
  <c r="BT61" i="53"/>
  <c r="BU61" i="53"/>
  <c r="H62" i="53"/>
  <c r="J62" i="53"/>
  <c r="L62" i="53"/>
  <c r="Q62" i="53"/>
  <c r="R62" i="53"/>
  <c r="W62" i="53"/>
  <c r="X62" i="53"/>
  <c r="Y62" i="53"/>
  <c r="Z62" i="53"/>
  <c r="AA62" i="53"/>
  <c r="AB62" i="53"/>
  <c r="AC62" i="53"/>
  <c r="AD62" i="53"/>
  <c r="AE62" i="53"/>
  <c r="AF62" i="53"/>
  <c r="AG62" i="53"/>
  <c r="AH62" i="53"/>
  <c r="AI62" i="53"/>
  <c r="AJ62" i="53"/>
  <c r="AK62" i="53"/>
  <c r="AL62" i="53"/>
  <c r="AM62" i="53"/>
  <c r="AN62" i="53"/>
  <c r="AO62" i="53"/>
  <c r="AP62" i="53"/>
  <c r="AQ62" i="53"/>
  <c r="AR62" i="53"/>
  <c r="AS62" i="53"/>
  <c r="AT62" i="53"/>
  <c r="AV62" i="53"/>
  <c r="AW62" i="53"/>
  <c r="AX62" i="53"/>
  <c r="AY62" i="53"/>
  <c r="AZ62" i="53"/>
  <c r="BA62" i="53"/>
  <c r="BB62" i="53"/>
  <c r="BC62" i="53"/>
  <c r="BE62" i="53"/>
  <c r="BF62" i="53"/>
  <c r="BG62" i="53"/>
  <c r="BH62" i="53"/>
  <c r="BI62" i="53"/>
  <c r="BJ62" i="53"/>
  <c r="BK62" i="53"/>
  <c r="BL62" i="53"/>
  <c r="BM62" i="53"/>
  <c r="BP62" i="53"/>
  <c r="BS62" i="53"/>
  <c r="BT62" i="53"/>
  <c r="BU62" i="53"/>
  <c r="H63" i="53"/>
  <c r="J63" i="53"/>
  <c r="L63" i="53"/>
  <c r="Q63" i="53"/>
  <c r="R63" i="53"/>
  <c r="W63" i="53"/>
  <c r="X63" i="53"/>
  <c r="Y63" i="53"/>
  <c r="Z63" i="53"/>
  <c r="AA63" i="53"/>
  <c r="AB63" i="53"/>
  <c r="AC63" i="53"/>
  <c r="AD63" i="53"/>
  <c r="AE63" i="53"/>
  <c r="AF63" i="53"/>
  <c r="AG63" i="53"/>
  <c r="AH63" i="53"/>
  <c r="AI63" i="53"/>
  <c r="AJ63" i="53"/>
  <c r="AK63" i="53"/>
  <c r="AL63" i="53"/>
  <c r="AM63" i="53"/>
  <c r="AN63" i="53"/>
  <c r="AO63" i="53"/>
  <c r="AP63" i="53"/>
  <c r="AQ63" i="53"/>
  <c r="AR63" i="53"/>
  <c r="AS63" i="53"/>
  <c r="AT63" i="53"/>
  <c r="AV63" i="53"/>
  <c r="AW63" i="53"/>
  <c r="AX63" i="53"/>
  <c r="AY63" i="53"/>
  <c r="AZ63" i="53"/>
  <c r="BA63" i="53"/>
  <c r="BB63" i="53"/>
  <c r="BC63" i="53"/>
  <c r="BE63" i="53"/>
  <c r="BF63" i="53"/>
  <c r="BG63" i="53"/>
  <c r="BH63" i="53"/>
  <c r="BI63" i="53"/>
  <c r="BJ63" i="53"/>
  <c r="BK63" i="53"/>
  <c r="BL63" i="53"/>
  <c r="BM63" i="53"/>
  <c r="BP63" i="53"/>
  <c r="BS63" i="53"/>
  <c r="BT63" i="53"/>
  <c r="BU63" i="53"/>
  <c r="H64" i="53"/>
  <c r="J64" i="53"/>
  <c r="L64" i="53"/>
  <c r="Q64" i="53"/>
  <c r="R64" i="53"/>
  <c r="W64" i="53"/>
  <c r="X64" i="53"/>
  <c r="Y64" i="53"/>
  <c r="Z64" i="53"/>
  <c r="AA64" i="53"/>
  <c r="AB64" i="53"/>
  <c r="AC64" i="53"/>
  <c r="AD64" i="53"/>
  <c r="AE64" i="53"/>
  <c r="AF64" i="53"/>
  <c r="AG64" i="53"/>
  <c r="AH64" i="53"/>
  <c r="AI64" i="53"/>
  <c r="AJ64" i="53"/>
  <c r="AK64" i="53"/>
  <c r="AL64" i="53"/>
  <c r="AM64" i="53"/>
  <c r="AN64" i="53"/>
  <c r="AO64" i="53"/>
  <c r="AP64" i="53"/>
  <c r="AQ64" i="53"/>
  <c r="AR64" i="53"/>
  <c r="AS64" i="53"/>
  <c r="AT64" i="53"/>
  <c r="AV64" i="53"/>
  <c r="AW64" i="53"/>
  <c r="AX64" i="53"/>
  <c r="AY64" i="53"/>
  <c r="AZ64" i="53"/>
  <c r="BA64" i="53"/>
  <c r="BB64" i="53"/>
  <c r="BC64" i="53"/>
  <c r="BE64" i="53"/>
  <c r="BF64" i="53"/>
  <c r="BG64" i="53"/>
  <c r="BH64" i="53"/>
  <c r="BI64" i="53"/>
  <c r="BJ64" i="53"/>
  <c r="BK64" i="53"/>
  <c r="BL64" i="53"/>
  <c r="BM64" i="53"/>
  <c r="BP64" i="53"/>
  <c r="BS64" i="53"/>
  <c r="BT64" i="53"/>
  <c r="BU64" i="53"/>
  <c r="H65" i="53"/>
  <c r="J65" i="53"/>
  <c r="L65" i="53"/>
  <c r="Q65" i="53"/>
  <c r="R65" i="53"/>
  <c r="W65" i="53"/>
  <c r="X65" i="53"/>
  <c r="Y65" i="53"/>
  <c r="Z65" i="53"/>
  <c r="AA65" i="53"/>
  <c r="AB65" i="53"/>
  <c r="AC65" i="53"/>
  <c r="AD65" i="53"/>
  <c r="AE65" i="53"/>
  <c r="AF65" i="53"/>
  <c r="AG65" i="53"/>
  <c r="AH65" i="53"/>
  <c r="AI65" i="53"/>
  <c r="AJ65" i="53"/>
  <c r="AK65" i="53"/>
  <c r="AL65" i="53"/>
  <c r="AM65" i="53"/>
  <c r="AN65" i="53"/>
  <c r="AO65" i="53"/>
  <c r="AP65" i="53"/>
  <c r="AQ65" i="53"/>
  <c r="AR65" i="53"/>
  <c r="AS65" i="53"/>
  <c r="AT65" i="53"/>
  <c r="AV65" i="53"/>
  <c r="AW65" i="53"/>
  <c r="AX65" i="53"/>
  <c r="AY65" i="53"/>
  <c r="AZ65" i="53"/>
  <c r="BA65" i="53"/>
  <c r="BB65" i="53"/>
  <c r="BC65" i="53"/>
  <c r="BE65" i="53"/>
  <c r="BF65" i="53"/>
  <c r="BG65" i="53"/>
  <c r="BH65" i="53"/>
  <c r="BI65" i="53"/>
  <c r="BJ65" i="53"/>
  <c r="BK65" i="53"/>
  <c r="BL65" i="53"/>
  <c r="BM65" i="53"/>
  <c r="BP65" i="53"/>
  <c r="BS65" i="53"/>
  <c r="BT65" i="53"/>
  <c r="BU65" i="53"/>
  <c r="H66" i="53"/>
  <c r="J66" i="53"/>
  <c r="L66" i="53"/>
  <c r="Q66" i="53"/>
  <c r="R66" i="53"/>
  <c r="W66" i="53"/>
  <c r="X66" i="53"/>
  <c r="Y66" i="53"/>
  <c r="Z66" i="53"/>
  <c r="AA66" i="53"/>
  <c r="AB66" i="53"/>
  <c r="AC66" i="53"/>
  <c r="AD66" i="53"/>
  <c r="AE66" i="53"/>
  <c r="AF66" i="53"/>
  <c r="AG66" i="53"/>
  <c r="AH66" i="53"/>
  <c r="AI66" i="53"/>
  <c r="AJ66" i="53"/>
  <c r="AK66" i="53"/>
  <c r="AL66" i="53"/>
  <c r="AM66" i="53"/>
  <c r="AN66" i="53"/>
  <c r="AO66" i="53"/>
  <c r="AP66" i="53"/>
  <c r="AQ66" i="53"/>
  <c r="AR66" i="53"/>
  <c r="AS66" i="53"/>
  <c r="AT66" i="53"/>
  <c r="AV66" i="53"/>
  <c r="AW66" i="53"/>
  <c r="AX66" i="53"/>
  <c r="AY66" i="53"/>
  <c r="AZ66" i="53"/>
  <c r="BA66" i="53"/>
  <c r="BB66" i="53"/>
  <c r="BC66" i="53"/>
  <c r="BE66" i="53"/>
  <c r="BF66" i="53"/>
  <c r="BG66" i="53"/>
  <c r="BH66" i="53"/>
  <c r="BI66" i="53"/>
  <c r="BJ66" i="53"/>
  <c r="BK66" i="53"/>
  <c r="BL66" i="53"/>
  <c r="BM66" i="53"/>
  <c r="BP66" i="53"/>
  <c r="BS66" i="53"/>
  <c r="BT66" i="53"/>
  <c r="BU66" i="53"/>
  <c r="H67" i="53"/>
  <c r="J67" i="53"/>
  <c r="L67" i="53"/>
  <c r="Q67" i="53"/>
  <c r="R67" i="53"/>
  <c r="W67" i="53"/>
  <c r="X67" i="53"/>
  <c r="Y67" i="53"/>
  <c r="Z67" i="53"/>
  <c r="AA67" i="53"/>
  <c r="AB67" i="53"/>
  <c r="AC67" i="53"/>
  <c r="AD67" i="53"/>
  <c r="AE67" i="53"/>
  <c r="AF67" i="53"/>
  <c r="AG67" i="53"/>
  <c r="AH67" i="53"/>
  <c r="AI67" i="53"/>
  <c r="AJ67" i="53"/>
  <c r="AK67" i="53"/>
  <c r="AL67" i="53"/>
  <c r="AM67" i="53"/>
  <c r="AN67" i="53"/>
  <c r="AO67" i="53"/>
  <c r="AP67" i="53"/>
  <c r="AQ67" i="53"/>
  <c r="AR67" i="53"/>
  <c r="AS67" i="53"/>
  <c r="AT67" i="53"/>
  <c r="AV67" i="53"/>
  <c r="AW67" i="53"/>
  <c r="AX67" i="53"/>
  <c r="AY67" i="53"/>
  <c r="AZ67" i="53"/>
  <c r="BA67" i="53"/>
  <c r="BB67" i="53"/>
  <c r="BC67" i="53"/>
  <c r="BE67" i="53"/>
  <c r="BF67" i="53"/>
  <c r="BG67" i="53"/>
  <c r="BH67" i="53"/>
  <c r="BI67" i="53"/>
  <c r="BJ67" i="53"/>
  <c r="BK67" i="53"/>
  <c r="BL67" i="53"/>
  <c r="BM67" i="53"/>
  <c r="BP67" i="53"/>
  <c r="BS67" i="53"/>
  <c r="BT67" i="53"/>
  <c r="BU67" i="53"/>
  <c r="H68" i="53"/>
  <c r="J68" i="53"/>
  <c r="L68" i="53"/>
  <c r="Q68" i="53"/>
  <c r="R68" i="53"/>
  <c r="W68" i="53"/>
  <c r="X68" i="53"/>
  <c r="Y68" i="53"/>
  <c r="Z68" i="53"/>
  <c r="AA68" i="53"/>
  <c r="AB68" i="53"/>
  <c r="AC68" i="53"/>
  <c r="AD68" i="53"/>
  <c r="AE68" i="53"/>
  <c r="AF68" i="53"/>
  <c r="AG68" i="53"/>
  <c r="AH68" i="53"/>
  <c r="AI68" i="53"/>
  <c r="AJ68" i="53"/>
  <c r="AK68" i="53"/>
  <c r="AL68" i="53"/>
  <c r="AM68" i="53"/>
  <c r="AN68" i="53"/>
  <c r="AO68" i="53"/>
  <c r="AP68" i="53"/>
  <c r="AQ68" i="53"/>
  <c r="AR68" i="53"/>
  <c r="AS68" i="53"/>
  <c r="AT68" i="53"/>
  <c r="AV68" i="53"/>
  <c r="AW68" i="53"/>
  <c r="AX68" i="53"/>
  <c r="AY68" i="53"/>
  <c r="AZ68" i="53"/>
  <c r="BA68" i="53"/>
  <c r="BB68" i="53"/>
  <c r="BC68" i="53"/>
  <c r="BE68" i="53"/>
  <c r="BF68" i="53"/>
  <c r="BG68" i="53"/>
  <c r="BH68" i="53"/>
  <c r="BI68" i="53"/>
  <c r="BJ68" i="53"/>
  <c r="BK68" i="53"/>
  <c r="BL68" i="53"/>
  <c r="BM68" i="53"/>
  <c r="BP68" i="53"/>
  <c r="BS68" i="53"/>
  <c r="BT68" i="53"/>
  <c r="BU68" i="53"/>
  <c r="H69" i="53"/>
  <c r="J69" i="53"/>
  <c r="L69" i="53"/>
  <c r="Q69" i="53"/>
  <c r="R69" i="53"/>
  <c r="W69" i="53"/>
  <c r="X69" i="53"/>
  <c r="Y69" i="53"/>
  <c r="Z69" i="53"/>
  <c r="AA69" i="53"/>
  <c r="AB69" i="53"/>
  <c r="AC69" i="53"/>
  <c r="AD69" i="53"/>
  <c r="AE69" i="53"/>
  <c r="AF69" i="53"/>
  <c r="AG69" i="53"/>
  <c r="AH69" i="53"/>
  <c r="AI69" i="53"/>
  <c r="AJ69" i="53"/>
  <c r="AK69" i="53"/>
  <c r="AL69" i="53"/>
  <c r="AM69" i="53"/>
  <c r="AN69" i="53"/>
  <c r="AO69" i="53"/>
  <c r="AP69" i="53"/>
  <c r="AQ69" i="53"/>
  <c r="AR69" i="53"/>
  <c r="AS69" i="53"/>
  <c r="AT69" i="53"/>
  <c r="AV69" i="53"/>
  <c r="AW69" i="53"/>
  <c r="AX69" i="53"/>
  <c r="AY69" i="53"/>
  <c r="AZ69" i="53"/>
  <c r="BA69" i="53"/>
  <c r="BB69" i="53"/>
  <c r="BC69" i="53"/>
  <c r="BE69" i="53"/>
  <c r="BF69" i="53"/>
  <c r="BG69" i="53"/>
  <c r="BH69" i="53"/>
  <c r="BI69" i="53"/>
  <c r="BJ69" i="53"/>
  <c r="BK69" i="53"/>
  <c r="BL69" i="53"/>
  <c r="BM69" i="53"/>
  <c r="BP69" i="53"/>
  <c r="BS69" i="53"/>
  <c r="BT69" i="53"/>
  <c r="BU69" i="53"/>
  <c r="H70" i="53"/>
  <c r="J70" i="53"/>
  <c r="L70" i="53"/>
  <c r="Q70" i="53"/>
  <c r="R70" i="53"/>
  <c r="W70" i="53"/>
  <c r="X70" i="53"/>
  <c r="Y70" i="53"/>
  <c r="Z70" i="53"/>
  <c r="AA70" i="53"/>
  <c r="AB70" i="53"/>
  <c r="AC70" i="53"/>
  <c r="AD70" i="53"/>
  <c r="AE70" i="53"/>
  <c r="AF70" i="53"/>
  <c r="AG70" i="53"/>
  <c r="AH70" i="53"/>
  <c r="AI70" i="53"/>
  <c r="AJ70" i="53"/>
  <c r="AK70" i="53"/>
  <c r="AL70" i="53"/>
  <c r="AM70" i="53"/>
  <c r="AN70" i="53"/>
  <c r="AO70" i="53"/>
  <c r="AP70" i="53"/>
  <c r="AQ70" i="53"/>
  <c r="AR70" i="53"/>
  <c r="AS70" i="53"/>
  <c r="AT70" i="53"/>
  <c r="AV70" i="53"/>
  <c r="AW70" i="53"/>
  <c r="AX70" i="53"/>
  <c r="AY70" i="53"/>
  <c r="AZ70" i="53"/>
  <c r="BA70" i="53"/>
  <c r="BB70" i="53"/>
  <c r="BC70" i="53"/>
  <c r="BE70" i="53"/>
  <c r="BF70" i="53"/>
  <c r="BG70" i="53"/>
  <c r="BH70" i="53"/>
  <c r="BI70" i="53"/>
  <c r="BJ70" i="53"/>
  <c r="BK70" i="53"/>
  <c r="BL70" i="53"/>
  <c r="BM70" i="53"/>
  <c r="BP70" i="53"/>
  <c r="BS70" i="53"/>
  <c r="BT70" i="53"/>
  <c r="BU70" i="53"/>
  <c r="H71" i="53"/>
  <c r="J71" i="53"/>
  <c r="L71" i="53"/>
  <c r="Q71" i="53"/>
  <c r="R71" i="53"/>
  <c r="W71" i="53"/>
  <c r="X71" i="53"/>
  <c r="Y71" i="53"/>
  <c r="Z71" i="53"/>
  <c r="AA71" i="53"/>
  <c r="AB71" i="53"/>
  <c r="AC71" i="53"/>
  <c r="AD71" i="53"/>
  <c r="AE71" i="53"/>
  <c r="AF71" i="53"/>
  <c r="AG71" i="53"/>
  <c r="AH71" i="53"/>
  <c r="AI71" i="53"/>
  <c r="AJ71" i="53"/>
  <c r="AK71" i="53"/>
  <c r="AL71" i="53"/>
  <c r="AM71" i="53"/>
  <c r="AN71" i="53"/>
  <c r="AO71" i="53"/>
  <c r="AP71" i="53"/>
  <c r="AQ71" i="53"/>
  <c r="AR71" i="53"/>
  <c r="AS71" i="53"/>
  <c r="AT71" i="53"/>
  <c r="AV71" i="53"/>
  <c r="AW71" i="53"/>
  <c r="AX71" i="53"/>
  <c r="AY71" i="53"/>
  <c r="AZ71" i="53"/>
  <c r="BA71" i="53"/>
  <c r="BB71" i="53"/>
  <c r="BC71" i="53"/>
  <c r="BE71" i="53"/>
  <c r="BF71" i="53"/>
  <c r="BG71" i="53"/>
  <c r="BH71" i="53"/>
  <c r="BI71" i="53"/>
  <c r="BJ71" i="53"/>
  <c r="BK71" i="53"/>
  <c r="BL71" i="53"/>
  <c r="BM71" i="53"/>
  <c r="BP71" i="53"/>
  <c r="BS71" i="53"/>
  <c r="BT71" i="53"/>
  <c r="BU71" i="53"/>
  <c r="H72" i="53"/>
  <c r="J72" i="53"/>
  <c r="L72" i="53"/>
  <c r="Q72" i="53"/>
  <c r="R72" i="53"/>
  <c r="W72" i="53"/>
  <c r="X72" i="53"/>
  <c r="Y72" i="53"/>
  <c r="Z72" i="53"/>
  <c r="AA72" i="53"/>
  <c r="AB72" i="53"/>
  <c r="AC72" i="53"/>
  <c r="AD72" i="53"/>
  <c r="AE72" i="53"/>
  <c r="AF72" i="53"/>
  <c r="AG72" i="53"/>
  <c r="AH72" i="53"/>
  <c r="AI72" i="53"/>
  <c r="AJ72" i="53"/>
  <c r="AK72" i="53"/>
  <c r="AL72" i="53"/>
  <c r="AM72" i="53"/>
  <c r="AN72" i="53"/>
  <c r="AO72" i="53"/>
  <c r="AP72" i="53"/>
  <c r="AQ72" i="53"/>
  <c r="AR72" i="53"/>
  <c r="AS72" i="53"/>
  <c r="AT72" i="53"/>
  <c r="AV72" i="53"/>
  <c r="AW72" i="53"/>
  <c r="AX72" i="53"/>
  <c r="AY72" i="53"/>
  <c r="AZ72" i="53"/>
  <c r="BA72" i="53"/>
  <c r="BB72" i="53"/>
  <c r="BC72" i="53"/>
  <c r="BE72" i="53"/>
  <c r="BF72" i="53"/>
  <c r="BG72" i="53"/>
  <c r="BH72" i="53"/>
  <c r="BI72" i="53"/>
  <c r="BJ72" i="53"/>
  <c r="BK72" i="53"/>
  <c r="BL72" i="53"/>
  <c r="BM72" i="53"/>
  <c r="BP72" i="53"/>
  <c r="BS72" i="53"/>
  <c r="BT72" i="53"/>
  <c r="BU72" i="53"/>
  <c r="H73" i="53"/>
  <c r="J73" i="53"/>
  <c r="L73" i="53"/>
  <c r="Q73" i="53"/>
  <c r="R73" i="53"/>
  <c r="W73" i="53"/>
  <c r="X73" i="53"/>
  <c r="Y73" i="53"/>
  <c r="Z73" i="53"/>
  <c r="AA73" i="53"/>
  <c r="AB73" i="53"/>
  <c r="AC73" i="53"/>
  <c r="AD73" i="53"/>
  <c r="AE73" i="53"/>
  <c r="AF73" i="53"/>
  <c r="AG73" i="53"/>
  <c r="AH73" i="53"/>
  <c r="AI73" i="53"/>
  <c r="AJ73" i="53"/>
  <c r="AK73" i="53"/>
  <c r="AL73" i="53"/>
  <c r="AM73" i="53"/>
  <c r="AN73" i="53"/>
  <c r="AO73" i="53"/>
  <c r="AP73" i="53"/>
  <c r="AQ73" i="53"/>
  <c r="AR73" i="53"/>
  <c r="AS73" i="53"/>
  <c r="AT73" i="53"/>
  <c r="AV73" i="53"/>
  <c r="AW73" i="53"/>
  <c r="AX73" i="53"/>
  <c r="AY73" i="53"/>
  <c r="AZ73" i="53"/>
  <c r="BA73" i="53"/>
  <c r="BB73" i="53"/>
  <c r="BC73" i="53"/>
  <c r="BE73" i="53"/>
  <c r="BF73" i="53"/>
  <c r="BG73" i="53"/>
  <c r="BH73" i="53"/>
  <c r="BI73" i="53"/>
  <c r="BJ73" i="53"/>
  <c r="BK73" i="53"/>
  <c r="BL73" i="53"/>
  <c r="BM73" i="53"/>
  <c r="BP73" i="53"/>
  <c r="BS73" i="53"/>
  <c r="BT73" i="53"/>
  <c r="BU73" i="53"/>
  <c r="H74" i="53"/>
  <c r="J74" i="53"/>
  <c r="L74" i="53"/>
  <c r="Q74" i="53"/>
  <c r="R74" i="53"/>
  <c r="W74" i="53"/>
  <c r="X74" i="53"/>
  <c r="Y74" i="53"/>
  <c r="Z74" i="53"/>
  <c r="AA74" i="53"/>
  <c r="AB74" i="53"/>
  <c r="AC74" i="53"/>
  <c r="AD74" i="53"/>
  <c r="AE74" i="53"/>
  <c r="AF74" i="53"/>
  <c r="AG74" i="53"/>
  <c r="AH74" i="53"/>
  <c r="AI74" i="53"/>
  <c r="AJ74" i="53"/>
  <c r="AK74" i="53"/>
  <c r="AL74" i="53"/>
  <c r="AM74" i="53"/>
  <c r="AN74" i="53"/>
  <c r="AO74" i="53"/>
  <c r="AP74" i="53"/>
  <c r="AQ74" i="53"/>
  <c r="AR74" i="53"/>
  <c r="AS74" i="53"/>
  <c r="AT74" i="53"/>
  <c r="AV74" i="53"/>
  <c r="AW74" i="53"/>
  <c r="AX74" i="53"/>
  <c r="AY74" i="53"/>
  <c r="AZ74" i="53"/>
  <c r="BA74" i="53"/>
  <c r="BB74" i="53"/>
  <c r="BC74" i="53"/>
  <c r="BE74" i="53"/>
  <c r="BF74" i="53"/>
  <c r="BG74" i="53"/>
  <c r="BH74" i="53"/>
  <c r="BI74" i="53"/>
  <c r="BJ74" i="53"/>
  <c r="BK74" i="53"/>
  <c r="BL74" i="53"/>
  <c r="BM74" i="53"/>
  <c r="BP74" i="53"/>
  <c r="BS74" i="53"/>
  <c r="BT74" i="53"/>
  <c r="BU74" i="53"/>
  <c r="H75" i="53"/>
  <c r="J75" i="53"/>
  <c r="L75" i="53"/>
  <c r="Q75" i="53"/>
  <c r="R75" i="53"/>
  <c r="W75" i="53"/>
  <c r="X75" i="53"/>
  <c r="Y75" i="53"/>
  <c r="Z75" i="53"/>
  <c r="AA75" i="53"/>
  <c r="AB75" i="53"/>
  <c r="AC75" i="53"/>
  <c r="AD75" i="53"/>
  <c r="AE75" i="53"/>
  <c r="AF75" i="53"/>
  <c r="AG75" i="53"/>
  <c r="AH75" i="53"/>
  <c r="AI75" i="53"/>
  <c r="AJ75" i="53"/>
  <c r="AK75" i="53"/>
  <c r="AL75" i="53"/>
  <c r="AM75" i="53"/>
  <c r="AN75" i="53"/>
  <c r="AO75" i="53"/>
  <c r="AP75" i="53"/>
  <c r="AQ75" i="53"/>
  <c r="AR75" i="53"/>
  <c r="AS75" i="53"/>
  <c r="AT75" i="53"/>
  <c r="AV75" i="53"/>
  <c r="AW75" i="53"/>
  <c r="AX75" i="53"/>
  <c r="AY75" i="53"/>
  <c r="AZ75" i="53"/>
  <c r="BA75" i="53"/>
  <c r="BB75" i="53"/>
  <c r="BC75" i="53"/>
  <c r="BE75" i="53"/>
  <c r="BF75" i="53"/>
  <c r="BG75" i="53"/>
  <c r="BH75" i="53"/>
  <c r="BI75" i="53"/>
  <c r="BJ75" i="53"/>
  <c r="BK75" i="53"/>
  <c r="BL75" i="53"/>
  <c r="BM75" i="53"/>
  <c r="BP75" i="53"/>
  <c r="BS75" i="53"/>
  <c r="BT75" i="53"/>
  <c r="BU75" i="53"/>
  <c r="H76" i="53"/>
  <c r="J76" i="53"/>
  <c r="L76" i="53"/>
  <c r="Q76" i="53"/>
  <c r="R76" i="53"/>
  <c r="W76" i="53"/>
  <c r="X76" i="53"/>
  <c r="Y76" i="53"/>
  <c r="Z76" i="53"/>
  <c r="AA76" i="53"/>
  <c r="AB76" i="53"/>
  <c r="AC76" i="53"/>
  <c r="AD76" i="53"/>
  <c r="AE76" i="53"/>
  <c r="AF76" i="53"/>
  <c r="AG76" i="53"/>
  <c r="AH76" i="53"/>
  <c r="AI76" i="53"/>
  <c r="AJ76" i="53"/>
  <c r="AK76" i="53"/>
  <c r="AL76" i="53"/>
  <c r="AM76" i="53"/>
  <c r="AN76" i="53"/>
  <c r="AO76" i="53"/>
  <c r="AP76" i="53"/>
  <c r="AQ76" i="53"/>
  <c r="AR76" i="53"/>
  <c r="AS76" i="53"/>
  <c r="AT76" i="53"/>
  <c r="AV76" i="53"/>
  <c r="AW76" i="53"/>
  <c r="AX76" i="53"/>
  <c r="AY76" i="53"/>
  <c r="AZ76" i="53"/>
  <c r="BA76" i="53"/>
  <c r="BB76" i="53"/>
  <c r="BC76" i="53"/>
  <c r="BE76" i="53"/>
  <c r="BF76" i="53"/>
  <c r="BG76" i="53"/>
  <c r="BH76" i="53"/>
  <c r="BI76" i="53"/>
  <c r="BJ76" i="53"/>
  <c r="BK76" i="53"/>
  <c r="BL76" i="53"/>
  <c r="BM76" i="53"/>
  <c r="BP76" i="53"/>
  <c r="BS76" i="53"/>
  <c r="BT76" i="53"/>
  <c r="BU76" i="53"/>
  <c r="H77" i="53"/>
  <c r="J77" i="53"/>
  <c r="L77" i="53"/>
  <c r="Q77" i="53"/>
  <c r="R77" i="53"/>
  <c r="W77" i="53"/>
  <c r="X77" i="53"/>
  <c r="Y77" i="53"/>
  <c r="Z77" i="53"/>
  <c r="AA77" i="53"/>
  <c r="AB77" i="53"/>
  <c r="AC77" i="53"/>
  <c r="AD77" i="53"/>
  <c r="AE77" i="53"/>
  <c r="AF77" i="53"/>
  <c r="AG77" i="53"/>
  <c r="AH77" i="53"/>
  <c r="AI77" i="53"/>
  <c r="AJ77" i="53"/>
  <c r="AK77" i="53"/>
  <c r="AL77" i="53"/>
  <c r="AM77" i="53"/>
  <c r="AN77" i="53"/>
  <c r="AO77" i="53"/>
  <c r="AP77" i="53"/>
  <c r="AQ77" i="53"/>
  <c r="AR77" i="53"/>
  <c r="AS77" i="53"/>
  <c r="AT77" i="53"/>
  <c r="AV77" i="53"/>
  <c r="AW77" i="53"/>
  <c r="AX77" i="53"/>
  <c r="AY77" i="53"/>
  <c r="AZ77" i="53"/>
  <c r="BA77" i="53"/>
  <c r="BB77" i="53"/>
  <c r="BC77" i="53"/>
  <c r="BE77" i="53"/>
  <c r="BF77" i="53"/>
  <c r="BG77" i="53"/>
  <c r="BH77" i="53"/>
  <c r="BI77" i="53"/>
  <c r="BJ77" i="53"/>
  <c r="BK77" i="53"/>
  <c r="BL77" i="53"/>
  <c r="BM77" i="53"/>
  <c r="BP77" i="53"/>
  <c r="BS77" i="53"/>
  <c r="BT77" i="53"/>
  <c r="BU77" i="53"/>
  <c r="H78" i="53"/>
  <c r="J78" i="53"/>
  <c r="L78" i="53"/>
  <c r="Q78" i="53"/>
  <c r="R78" i="53"/>
  <c r="W78" i="53"/>
  <c r="X78" i="53"/>
  <c r="Y78" i="53"/>
  <c r="Z78" i="53"/>
  <c r="AA78" i="53"/>
  <c r="AB78" i="53"/>
  <c r="AC78" i="53"/>
  <c r="AD78" i="53"/>
  <c r="AE78" i="53"/>
  <c r="AF78" i="53"/>
  <c r="AG78" i="53"/>
  <c r="AH78" i="53"/>
  <c r="AI78" i="53"/>
  <c r="AJ78" i="53"/>
  <c r="AK78" i="53"/>
  <c r="AL78" i="53"/>
  <c r="AM78" i="53"/>
  <c r="AN78" i="53"/>
  <c r="AO78" i="53"/>
  <c r="AP78" i="53"/>
  <c r="AQ78" i="53"/>
  <c r="AR78" i="53"/>
  <c r="AS78" i="53"/>
  <c r="AT78" i="53"/>
  <c r="AV78" i="53"/>
  <c r="AW78" i="53"/>
  <c r="AX78" i="53"/>
  <c r="AY78" i="53"/>
  <c r="AZ78" i="53"/>
  <c r="BA78" i="53"/>
  <c r="BB78" i="53"/>
  <c r="BC78" i="53"/>
  <c r="BE78" i="53"/>
  <c r="BF78" i="53"/>
  <c r="BG78" i="53"/>
  <c r="BH78" i="53"/>
  <c r="BI78" i="53"/>
  <c r="BJ78" i="53"/>
  <c r="BK78" i="53"/>
  <c r="BL78" i="53"/>
  <c r="BM78" i="53"/>
  <c r="BP78" i="53"/>
  <c r="BS78" i="53"/>
  <c r="BT78" i="53"/>
  <c r="BU78" i="53"/>
  <c r="H79" i="53"/>
  <c r="J79" i="53"/>
  <c r="L79" i="53"/>
  <c r="Q79" i="53"/>
  <c r="R79" i="53"/>
  <c r="W79" i="53"/>
  <c r="X79" i="53"/>
  <c r="Y79" i="53"/>
  <c r="Z79" i="53"/>
  <c r="AA79" i="53"/>
  <c r="AB79" i="53"/>
  <c r="AC79" i="53"/>
  <c r="AD79" i="53"/>
  <c r="AE79" i="53"/>
  <c r="AF79" i="53"/>
  <c r="AG79" i="53"/>
  <c r="AH79" i="53"/>
  <c r="AI79" i="53"/>
  <c r="AJ79" i="53"/>
  <c r="AK79" i="53"/>
  <c r="AL79" i="53"/>
  <c r="AM79" i="53"/>
  <c r="AN79" i="53"/>
  <c r="AO79" i="53"/>
  <c r="AP79" i="53"/>
  <c r="AQ79" i="53"/>
  <c r="AR79" i="53"/>
  <c r="AS79" i="53"/>
  <c r="AT79" i="53"/>
  <c r="AV79" i="53"/>
  <c r="AW79" i="53"/>
  <c r="AX79" i="53"/>
  <c r="AY79" i="53"/>
  <c r="AZ79" i="53"/>
  <c r="BA79" i="53"/>
  <c r="BB79" i="53"/>
  <c r="BC79" i="53"/>
  <c r="BE79" i="53"/>
  <c r="BF79" i="53"/>
  <c r="BG79" i="53"/>
  <c r="BH79" i="53"/>
  <c r="BI79" i="53"/>
  <c r="BJ79" i="53"/>
  <c r="BK79" i="53"/>
  <c r="BL79" i="53"/>
  <c r="BM79" i="53"/>
  <c r="BP79" i="53"/>
  <c r="BS79" i="53"/>
  <c r="BT79" i="53"/>
  <c r="BU79" i="53"/>
  <c r="H80" i="53"/>
  <c r="J80" i="53"/>
  <c r="L80" i="53"/>
  <c r="Q80" i="53"/>
  <c r="R80" i="53"/>
  <c r="W80" i="53"/>
  <c r="X80" i="53"/>
  <c r="Y80" i="53"/>
  <c r="Z80" i="53"/>
  <c r="AA80" i="53"/>
  <c r="AB80" i="53"/>
  <c r="AC80" i="53"/>
  <c r="AD80" i="53"/>
  <c r="AE80" i="53"/>
  <c r="AF80" i="53"/>
  <c r="AG80" i="53"/>
  <c r="AH80" i="53"/>
  <c r="AI80" i="53"/>
  <c r="AJ80" i="53"/>
  <c r="AK80" i="53"/>
  <c r="AL80" i="53"/>
  <c r="AM80" i="53"/>
  <c r="AN80" i="53"/>
  <c r="AO80" i="53"/>
  <c r="AP80" i="53"/>
  <c r="AQ80" i="53"/>
  <c r="AR80" i="53"/>
  <c r="AS80" i="53"/>
  <c r="AT80" i="53"/>
  <c r="AV80" i="53"/>
  <c r="AW80" i="53"/>
  <c r="AX80" i="53"/>
  <c r="AY80" i="53"/>
  <c r="AZ80" i="53"/>
  <c r="BA80" i="53"/>
  <c r="BB80" i="53"/>
  <c r="BC80" i="53"/>
  <c r="BE80" i="53"/>
  <c r="BF80" i="53"/>
  <c r="BG80" i="53"/>
  <c r="BH80" i="53"/>
  <c r="BI80" i="53"/>
  <c r="BJ80" i="53"/>
  <c r="BK80" i="53"/>
  <c r="BL80" i="53"/>
  <c r="BM80" i="53"/>
  <c r="BP80" i="53"/>
  <c r="BS80" i="53"/>
  <c r="BT80" i="53"/>
  <c r="BU80" i="53"/>
  <c r="H81" i="53"/>
  <c r="J81" i="53"/>
  <c r="L81" i="53"/>
  <c r="Q81" i="53"/>
  <c r="R81" i="53"/>
  <c r="W81" i="53"/>
  <c r="X81" i="53"/>
  <c r="Y81" i="53"/>
  <c r="Z81" i="53"/>
  <c r="AA81" i="53"/>
  <c r="AB81" i="53"/>
  <c r="AC81" i="53"/>
  <c r="AD81" i="53"/>
  <c r="AE81" i="53"/>
  <c r="AF81" i="53"/>
  <c r="AG81" i="53"/>
  <c r="AH81" i="53"/>
  <c r="AI81" i="53"/>
  <c r="AJ81" i="53"/>
  <c r="AK81" i="53"/>
  <c r="AL81" i="53"/>
  <c r="AM81" i="53"/>
  <c r="AN81" i="53"/>
  <c r="AO81" i="53"/>
  <c r="AP81" i="53"/>
  <c r="AQ81" i="53"/>
  <c r="AR81" i="53"/>
  <c r="AS81" i="53"/>
  <c r="AT81" i="53"/>
  <c r="AV81" i="53"/>
  <c r="AW81" i="53"/>
  <c r="AX81" i="53"/>
  <c r="AY81" i="53"/>
  <c r="AZ81" i="53"/>
  <c r="BA81" i="53"/>
  <c r="BB81" i="53"/>
  <c r="BC81" i="53"/>
  <c r="BE81" i="53"/>
  <c r="BF81" i="53"/>
  <c r="BG81" i="53"/>
  <c r="BH81" i="53"/>
  <c r="BI81" i="53"/>
  <c r="BJ81" i="53"/>
  <c r="BK81" i="53"/>
  <c r="BL81" i="53"/>
  <c r="BM81" i="53"/>
  <c r="BP81" i="53"/>
  <c r="BS81" i="53"/>
  <c r="BT81" i="53"/>
  <c r="BU81" i="53"/>
  <c r="H82" i="53"/>
  <c r="J82" i="53"/>
  <c r="L82" i="53"/>
  <c r="Q82" i="53"/>
  <c r="R82" i="53"/>
  <c r="W82" i="53"/>
  <c r="X82" i="53"/>
  <c r="Y82" i="53"/>
  <c r="Z82" i="53"/>
  <c r="AA82" i="53"/>
  <c r="AB82" i="53"/>
  <c r="AC82" i="53"/>
  <c r="AD82" i="53"/>
  <c r="AE82" i="53"/>
  <c r="AF82" i="53"/>
  <c r="AG82" i="53"/>
  <c r="AH82" i="53"/>
  <c r="AI82" i="53"/>
  <c r="AJ82" i="53"/>
  <c r="AK82" i="53"/>
  <c r="AL82" i="53"/>
  <c r="AM82" i="53"/>
  <c r="AN82" i="53"/>
  <c r="AO82" i="53"/>
  <c r="AP82" i="53"/>
  <c r="AQ82" i="53"/>
  <c r="AR82" i="53"/>
  <c r="AS82" i="53"/>
  <c r="AT82" i="53"/>
  <c r="AV82" i="53"/>
  <c r="AW82" i="53"/>
  <c r="AX82" i="53"/>
  <c r="AY82" i="53"/>
  <c r="AZ82" i="53"/>
  <c r="BA82" i="53"/>
  <c r="BB82" i="53"/>
  <c r="BC82" i="53"/>
  <c r="BE82" i="53"/>
  <c r="BF82" i="53"/>
  <c r="BG82" i="53"/>
  <c r="BH82" i="53"/>
  <c r="BI82" i="53"/>
  <c r="BJ82" i="53"/>
  <c r="BK82" i="53"/>
  <c r="BL82" i="53"/>
  <c r="BM82" i="53"/>
  <c r="BP82" i="53"/>
  <c r="BS82" i="53"/>
  <c r="BT82" i="53"/>
  <c r="BU82" i="53"/>
  <c r="H83" i="53"/>
  <c r="J83" i="53"/>
  <c r="L83" i="53"/>
  <c r="Q83" i="53"/>
  <c r="R83" i="53"/>
  <c r="W83" i="53"/>
  <c r="X83" i="53"/>
  <c r="Y83" i="53"/>
  <c r="Z83" i="53"/>
  <c r="AA83" i="53"/>
  <c r="AB83" i="53"/>
  <c r="AC83" i="53"/>
  <c r="AD83" i="53"/>
  <c r="AE83" i="53"/>
  <c r="AF83" i="53"/>
  <c r="AG83" i="53"/>
  <c r="AH83" i="53"/>
  <c r="AI83" i="53"/>
  <c r="AJ83" i="53"/>
  <c r="AK83" i="53"/>
  <c r="AL83" i="53"/>
  <c r="AM83" i="53"/>
  <c r="AN83" i="53"/>
  <c r="AO83" i="53"/>
  <c r="AP83" i="53"/>
  <c r="AQ83" i="53"/>
  <c r="AR83" i="53"/>
  <c r="AS83" i="53"/>
  <c r="AT83" i="53"/>
  <c r="AV83" i="53"/>
  <c r="AW83" i="53"/>
  <c r="AX83" i="53"/>
  <c r="AY83" i="53"/>
  <c r="AZ83" i="53"/>
  <c r="BA83" i="53"/>
  <c r="BB83" i="53"/>
  <c r="BC83" i="53"/>
  <c r="BE83" i="53"/>
  <c r="BF83" i="53"/>
  <c r="BG83" i="53"/>
  <c r="BH83" i="53"/>
  <c r="BI83" i="53"/>
  <c r="BJ83" i="53"/>
  <c r="BK83" i="53"/>
  <c r="BL83" i="53"/>
  <c r="BM83" i="53"/>
  <c r="BP83" i="53"/>
  <c r="BS83" i="53"/>
  <c r="BT83" i="53"/>
  <c r="BU83" i="53"/>
  <c r="H84" i="53"/>
  <c r="J84" i="53"/>
  <c r="L84" i="53"/>
  <c r="Q84" i="53"/>
  <c r="R84" i="53"/>
  <c r="W84" i="53"/>
  <c r="X84" i="53"/>
  <c r="Y84" i="53"/>
  <c r="Z84" i="53"/>
  <c r="AA84" i="53"/>
  <c r="AB84" i="53"/>
  <c r="AC84" i="53"/>
  <c r="AD84" i="53"/>
  <c r="AE84" i="53"/>
  <c r="AF84" i="53"/>
  <c r="AG84" i="53"/>
  <c r="AH84" i="53"/>
  <c r="AI84" i="53"/>
  <c r="AJ84" i="53"/>
  <c r="AK84" i="53"/>
  <c r="AL84" i="53"/>
  <c r="AM84" i="53"/>
  <c r="AN84" i="53"/>
  <c r="AO84" i="53"/>
  <c r="AP84" i="53"/>
  <c r="AQ84" i="53"/>
  <c r="AR84" i="53"/>
  <c r="AS84" i="53"/>
  <c r="AT84" i="53"/>
  <c r="AV84" i="53"/>
  <c r="AW84" i="53"/>
  <c r="AX84" i="53"/>
  <c r="AY84" i="53"/>
  <c r="AZ84" i="53"/>
  <c r="BA84" i="53"/>
  <c r="BB84" i="53"/>
  <c r="BC84" i="53"/>
  <c r="BE84" i="53"/>
  <c r="BF84" i="53"/>
  <c r="BG84" i="53"/>
  <c r="BH84" i="53"/>
  <c r="BI84" i="53"/>
  <c r="BJ84" i="53"/>
  <c r="BK84" i="53"/>
  <c r="BL84" i="53"/>
  <c r="BM84" i="53"/>
  <c r="BP84" i="53"/>
  <c r="BS84" i="53"/>
  <c r="BT84" i="53"/>
  <c r="BU84" i="53"/>
  <c r="H85" i="53"/>
  <c r="J85" i="53"/>
  <c r="L85" i="53"/>
  <c r="Q85" i="53"/>
  <c r="R85" i="53"/>
  <c r="W85" i="53"/>
  <c r="X85" i="53"/>
  <c r="Y85" i="53"/>
  <c r="Z85" i="53"/>
  <c r="AA85" i="53"/>
  <c r="AB85" i="53"/>
  <c r="AC85" i="53"/>
  <c r="AD85" i="53"/>
  <c r="AE85" i="53"/>
  <c r="AF85" i="53"/>
  <c r="AG85" i="53"/>
  <c r="AH85" i="53"/>
  <c r="AI85" i="53"/>
  <c r="AJ85" i="53"/>
  <c r="AK85" i="53"/>
  <c r="AL85" i="53"/>
  <c r="AM85" i="53"/>
  <c r="AN85" i="53"/>
  <c r="AO85" i="53"/>
  <c r="AP85" i="53"/>
  <c r="AQ85" i="53"/>
  <c r="AR85" i="53"/>
  <c r="AS85" i="53"/>
  <c r="AT85" i="53"/>
  <c r="AV85" i="53"/>
  <c r="AW85" i="53"/>
  <c r="AX85" i="53"/>
  <c r="AY85" i="53"/>
  <c r="AZ85" i="53"/>
  <c r="BA85" i="53"/>
  <c r="BB85" i="53"/>
  <c r="BC85" i="53"/>
  <c r="BE85" i="53"/>
  <c r="BF85" i="53"/>
  <c r="BG85" i="53"/>
  <c r="BH85" i="53"/>
  <c r="BI85" i="53"/>
  <c r="BJ85" i="53"/>
  <c r="BK85" i="53"/>
  <c r="BL85" i="53"/>
  <c r="BM85" i="53"/>
  <c r="BP85" i="53"/>
  <c r="BS85" i="53"/>
  <c r="BT85" i="53"/>
  <c r="BU85" i="53"/>
  <c r="H86" i="53"/>
  <c r="J86" i="53"/>
  <c r="L86" i="53"/>
  <c r="Q86" i="53"/>
  <c r="R86" i="53"/>
  <c r="W86" i="53"/>
  <c r="X86" i="53"/>
  <c r="Y86" i="53"/>
  <c r="Z86" i="53"/>
  <c r="AA86" i="53"/>
  <c r="AB86" i="53"/>
  <c r="AC86" i="53"/>
  <c r="AD86" i="53"/>
  <c r="AE86" i="53"/>
  <c r="AF86" i="53"/>
  <c r="AG86" i="53"/>
  <c r="AH86" i="53"/>
  <c r="AI86" i="53"/>
  <c r="AJ86" i="53"/>
  <c r="AK86" i="53"/>
  <c r="AL86" i="53"/>
  <c r="AM86" i="53"/>
  <c r="AN86" i="53"/>
  <c r="AO86" i="53"/>
  <c r="AP86" i="53"/>
  <c r="AQ86" i="53"/>
  <c r="AR86" i="53"/>
  <c r="AS86" i="53"/>
  <c r="AT86" i="53"/>
  <c r="AV86" i="53"/>
  <c r="AW86" i="53"/>
  <c r="AX86" i="53"/>
  <c r="AY86" i="53"/>
  <c r="AZ86" i="53"/>
  <c r="BA86" i="53"/>
  <c r="BB86" i="53"/>
  <c r="BC86" i="53"/>
  <c r="BE86" i="53"/>
  <c r="BF86" i="53"/>
  <c r="BG86" i="53"/>
  <c r="BH86" i="53"/>
  <c r="BI86" i="53"/>
  <c r="BJ86" i="53"/>
  <c r="BK86" i="53"/>
  <c r="BL86" i="53"/>
  <c r="BM86" i="53"/>
  <c r="BP86" i="53"/>
  <c r="BS86" i="53"/>
  <c r="BT86" i="53"/>
  <c r="BU86" i="53"/>
  <c r="H87" i="53"/>
  <c r="J87" i="53"/>
  <c r="L87" i="53"/>
  <c r="Q87" i="53"/>
  <c r="R87" i="53"/>
  <c r="W87" i="53"/>
  <c r="X87" i="53"/>
  <c r="Y87" i="53"/>
  <c r="Z87" i="53"/>
  <c r="AA87" i="53"/>
  <c r="AB87" i="53"/>
  <c r="AC87" i="53"/>
  <c r="AD87" i="53"/>
  <c r="AE87" i="53"/>
  <c r="AF87" i="53"/>
  <c r="AG87" i="53"/>
  <c r="AH87" i="53"/>
  <c r="AI87" i="53"/>
  <c r="AJ87" i="53"/>
  <c r="AK87" i="53"/>
  <c r="AL87" i="53"/>
  <c r="AM87" i="53"/>
  <c r="AN87" i="53"/>
  <c r="AO87" i="53"/>
  <c r="AP87" i="53"/>
  <c r="AQ87" i="53"/>
  <c r="AR87" i="53"/>
  <c r="AS87" i="53"/>
  <c r="AT87" i="53"/>
  <c r="AV87" i="53"/>
  <c r="AW87" i="53"/>
  <c r="AX87" i="53"/>
  <c r="AY87" i="53"/>
  <c r="AZ87" i="53"/>
  <c r="BA87" i="53"/>
  <c r="BB87" i="53"/>
  <c r="BC87" i="53"/>
  <c r="BE87" i="53"/>
  <c r="BF87" i="53"/>
  <c r="BG87" i="53"/>
  <c r="BH87" i="53"/>
  <c r="BI87" i="53"/>
  <c r="BJ87" i="53"/>
  <c r="BK87" i="53"/>
  <c r="BL87" i="53"/>
  <c r="BM87" i="53"/>
  <c r="BP87" i="53"/>
  <c r="BS87" i="53"/>
  <c r="BT87" i="53"/>
  <c r="BU87" i="53"/>
  <c r="H88" i="53"/>
  <c r="J88" i="53"/>
  <c r="L88" i="53"/>
  <c r="Q88" i="53"/>
  <c r="R88" i="53"/>
  <c r="W88" i="53"/>
  <c r="X88" i="53"/>
  <c r="Y88" i="53"/>
  <c r="Z88" i="53"/>
  <c r="AA88" i="53"/>
  <c r="AB88" i="53"/>
  <c r="AC88" i="53"/>
  <c r="AD88" i="53"/>
  <c r="AE88" i="53"/>
  <c r="AF88" i="53"/>
  <c r="AG88" i="53"/>
  <c r="AH88" i="53"/>
  <c r="AI88" i="53"/>
  <c r="AJ88" i="53"/>
  <c r="AK88" i="53"/>
  <c r="AL88" i="53"/>
  <c r="AM88" i="53"/>
  <c r="AN88" i="53"/>
  <c r="AO88" i="53"/>
  <c r="AP88" i="53"/>
  <c r="AQ88" i="53"/>
  <c r="AR88" i="53"/>
  <c r="AS88" i="53"/>
  <c r="AT88" i="53"/>
  <c r="AV88" i="53"/>
  <c r="AW88" i="53"/>
  <c r="AX88" i="53"/>
  <c r="AY88" i="53"/>
  <c r="AZ88" i="53"/>
  <c r="BA88" i="53"/>
  <c r="BB88" i="53"/>
  <c r="BC88" i="53"/>
  <c r="BE88" i="53"/>
  <c r="BF88" i="53"/>
  <c r="BG88" i="53"/>
  <c r="BH88" i="53"/>
  <c r="BI88" i="53"/>
  <c r="BJ88" i="53"/>
  <c r="BK88" i="53"/>
  <c r="BL88" i="53"/>
  <c r="BM88" i="53"/>
  <c r="BP88" i="53"/>
  <c r="BS88" i="53"/>
  <c r="BT88" i="53"/>
  <c r="BU88" i="53"/>
  <c r="H89" i="53"/>
  <c r="J89" i="53"/>
  <c r="L89" i="53"/>
  <c r="Q89" i="53"/>
  <c r="R89" i="53"/>
  <c r="W89" i="53"/>
  <c r="X89" i="53"/>
  <c r="Y89" i="53"/>
  <c r="Z89" i="53"/>
  <c r="AA89" i="53"/>
  <c r="AB89" i="53"/>
  <c r="AC89" i="53"/>
  <c r="AD89" i="53"/>
  <c r="AE89" i="53"/>
  <c r="AF89" i="53"/>
  <c r="AG89" i="53"/>
  <c r="AH89" i="53"/>
  <c r="AI89" i="53"/>
  <c r="AJ89" i="53"/>
  <c r="AK89" i="53"/>
  <c r="AL89" i="53"/>
  <c r="AM89" i="53"/>
  <c r="AN89" i="53"/>
  <c r="AO89" i="53"/>
  <c r="AP89" i="53"/>
  <c r="AQ89" i="53"/>
  <c r="AR89" i="53"/>
  <c r="AS89" i="53"/>
  <c r="AT89" i="53"/>
  <c r="AV89" i="53"/>
  <c r="AW89" i="53"/>
  <c r="AX89" i="53"/>
  <c r="AY89" i="53"/>
  <c r="AZ89" i="53"/>
  <c r="BA89" i="53"/>
  <c r="BB89" i="53"/>
  <c r="BC89" i="53"/>
  <c r="BE89" i="53"/>
  <c r="BF89" i="53"/>
  <c r="BG89" i="53"/>
  <c r="BH89" i="53"/>
  <c r="BI89" i="53"/>
  <c r="BJ89" i="53"/>
  <c r="BK89" i="53"/>
  <c r="BL89" i="53"/>
  <c r="BM89" i="53"/>
  <c r="BP89" i="53"/>
  <c r="BS89" i="53"/>
  <c r="BT89" i="53"/>
  <c r="BU89" i="53"/>
  <c r="H90" i="53"/>
  <c r="J90" i="53"/>
  <c r="L90" i="53"/>
  <c r="Q90" i="53"/>
  <c r="R90" i="53"/>
  <c r="W90" i="53"/>
  <c r="X90" i="53"/>
  <c r="Y90" i="53"/>
  <c r="Z90" i="53"/>
  <c r="AA90" i="53"/>
  <c r="AB90" i="53"/>
  <c r="AC90" i="53"/>
  <c r="AD90" i="53"/>
  <c r="AE90" i="53"/>
  <c r="AF90" i="53"/>
  <c r="AG90" i="53"/>
  <c r="AH90" i="53"/>
  <c r="AI90" i="53"/>
  <c r="AJ90" i="53"/>
  <c r="AK90" i="53"/>
  <c r="AL90" i="53"/>
  <c r="AM90" i="53"/>
  <c r="AN90" i="53"/>
  <c r="AO90" i="53"/>
  <c r="AP90" i="53"/>
  <c r="AQ90" i="53"/>
  <c r="AR90" i="53"/>
  <c r="AS90" i="53"/>
  <c r="AT90" i="53"/>
  <c r="AV90" i="53"/>
  <c r="AW90" i="53"/>
  <c r="AX90" i="53"/>
  <c r="AY90" i="53"/>
  <c r="AZ90" i="53"/>
  <c r="BA90" i="53"/>
  <c r="BB90" i="53"/>
  <c r="BC90" i="53"/>
  <c r="BE90" i="53"/>
  <c r="BF90" i="53"/>
  <c r="BG90" i="53"/>
  <c r="BH90" i="53"/>
  <c r="BI90" i="53"/>
  <c r="BJ90" i="53"/>
  <c r="BK90" i="53"/>
  <c r="BL90" i="53"/>
  <c r="BM90" i="53"/>
  <c r="BP90" i="53"/>
  <c r="BS90" i="53"/>
  <c r="BT90" i="53"/>
  <c r="BU90" i="53"/>
  <c r="H91" i="53"/>
  <c r="J91" i="53"/>
  <c r="L91" i="53"/>
  <c r="Q91" i="53"/>
  <c r="R91" i="53"/>
  <c r="W91" i="53"/>
  <c r="X91" i="53"/>
  <c r="Y91" i="53"/>
  <c r="Z91" i="53"/>
  <c r="AA91" i="53"/>
  <c r="AB91" i="53"/>
  <c r="AC91" i="53"/>
  <c r="AD91" i="53"/>
  <c r="AE91" i="53"/>
  <c r="AF91" i="53"/>
  <c r="AG91" i="53"/>
  <c r="AH91" i="53"/>
  <c r="AI91" i="53"/>
  <c r="AJ91" i="53"/>
  <c r="AK91" i="53"/>
  <c r="AL91" i="53"/>
  <c r="AM91" i="53"/>
  <c r="AN91" i="53"/>
  <c r="AO91" i="53"/>
  <c r="AP91" i="53"/>
  <c r="AQ91" i="53"/>
  <c r="AR91" i="53"/>
  <c r="AS91" i="53"/>
  <c r="AT91" i="53"/>
  <c r="AV91" i="53"/>
  <c r="AW91" i="53"/>
  <c r="AX91" i="53"/>
  <c r="AY91" i="53"/>
  <c r="AZ91" i="53"/>
  <c r="BA91" i="53"/>
  <c r="BB91" i="53"/>
  <c r="BC91" i="53"/>
  <c r="BE91" i="53"/>
  <c r="BF91" i="53"/>
  <c r="BG91" i="53"/>
  <c r="BH91" i="53"/>
  <c r="BI91" i="53"/>
  <c r="BJ91" i="53"/>
  <c r="BK91" i="53"/>
  <c r="BL91" i="53"/>
  <c r="BM91" i="53"/>
  <c r="BP91" i="53"/>
  <c r="BS91" i="53"/>
  <c r="BT91" i="53"/>
  <c r="BU91" i="53"/>
  <c r="H92" i="53"/>
  <c r="J92" i="53"/>
  <c r="L92" i="53"/>
  <c r="Q92" i="53"/>
  <c r="R92" i="53"/>
  <c r="W92" i="53"/>
  <c r="X92" i="53"/>
  <c r="Y92" i="53"/>
  <c r="Z92" i="53"/>
  <c r="AA92" i="53"/>
  <c r="AB92" i="53"/>
  <c r="AC92" i="53"/>
  <c r="AD92" i="53"/>
  <c r="AE92" i="53"/>
  <c r="AF92" i="53"/>
  <c r="AG92" i="53"/>
  <c r="AH92" i="53"/>
  <c r="AI92" i="53"/>
  <c r="AJ92" i="53"/>
  <c r="AK92" i="53"/>
  <c r="AL92" i="53"/>
  <c r="AM92" i="53"/>
  <c r="AN92" i="53"/>
  <c r="AO92" i="53"/>
  <c r="AP92" i="53"/>
  <c r="AQ92" i="53"/>
  <c r="AR92" i="53"/>
  <c r="AS92" i="53"/>
  <c r="AT92" i="53"/>
  <c r="AV92" i="53"/>
  <c r="AW92" i="53"/>
  <c r="AX92" i="53"/>
  <c r="AY92" i="53"/>
  <c r="AZ92" i="53"/>
  <c r="BA92" i="53"/>
  <c r="BB92" i="53"/>
  <c r="BC92" i="53"/>
  <c r="BE92" i="53"/>
  <c r="BF92" i="53"/>
  <c r="BG92" i="53"/>
  <c r="BH92" i="53"/>
  <c r="BI92" i="53"/>
  <c r="BJ92" i="53"/>
  <c r="BK92" i="53"/>
  <c r="BL92" i="53"/>
  <c r="BM92" i="53"/>
  <c r="BP92" i="53"/>
  <c r="BS92" i="53"/>
  <c r="BT92" i="53"/>
  <c r="BU92" i="53"/>
  <c r="H93" i="53"/>
  <c r="J93" i="53"/>
  <c r="L93" i="53"/>
  <c r="Q93" i="53"/>
  <c r="R93" i="53"/>
  <c r="W93" i="53"/>
  <c r="X93" i="53"/>
  <c r="Y93" i="53"/>
  <c r="Z93" i="53"/>
  <c r="AA93" i="53"/>
  <c r="AB93" i="53"/>
  <c r="AC93" i="53"/>
  <c r="AD93" i="53"/>
  <c r="AE93" i="53"/>
  <c r="AF93" i="53"/>
  <c r="AG93" i="53"/>
  <c r="AH93" i="53"/>
  <c r="AI93" i="53"/>
  <c r="AJ93" i="53"/>
  <c r="AK93" i="53"/>
  <c r="AL93" i="53"/>
  <c r="AM93" i="53"/>
  <c r="AN93" i="53"/>
  <c r="AO93" i="53"/>
  <c r="AP93" i="53"/>
  <c r="AQ93" i="53"/>
  <c r="AR93" i="53"/>
  <c r="AS93" i="53"/>
  <c r="AT93" i="53"/>
  <c r="AV93" i="53"/>
  <c r="AW93" i="53"/>
  <c r="AX93" i="53"/>
  <c r="AY93" i="53"/>
  <c r="AZ93" i="53"/>
  <c r="BA93" i="53"/>
  <c r="BB93" i="53"/>
  <c r="BC93" i="53"/>
  <c r="BE93" i="53"/>
  <c r="BF93" i="53"/>
  <c r="BG93" i="53"/>
  <c r="BH93" i="53"/>
  <c r="BI93" i="53"/>
  <c r="BJ93" i="53"/>
  <c r="BK93" i="53"/>
  <c r="BL93" i="53"/>
  <c r="BM93" i="53"/>
  <c r="BP93" i="53"/>
  <c r="BS93" i="53"/>
  <c r="BT93" i="53"/>
  <c r="BU93" i="53"/>
  <c r="H94" i="53"/>
  <c r="J94" i="53"/>
  <c r="L94" i="53"/>
  <c r="Q94" i="53"/>
  <c r="R94" i="53"/>
  <c r="W94" i="53"/>
  <c r="X94" i="53"/>
  <c r="Y94" i="53"/>
  <c r="Z94" i="53"/>
  <c r="AA94" i="53"/>
  <c r="AB94" i="53"/>
  <c r="AC94" i="53"/>
  <c r="AD94" i="53"/>
  <c r="AE94" i="53"/>
  <c r="AF94" i="53"/>
  <c r="AG94" i="53"/>
  <c r="AH94" i="53"/>
  <c r="AI94" i="53"/>
  <c r="AJ94" i="53"/>
  <c r="AK94" i="53"/>
  <c r="AL94" i="53"/>
  <c r="AM94" i="53"/>
  <c r="AN94" i="53"/>
  <c r="AO94" i="53"/>
  <c r="AP94" i="53"/>
  <c r="AQ94" i="53"/>
  <c r="AR94" i="53"/>
  <c r="AS94" i="53"/>
  <c r="AT94" i="53"/>
  <c r="AV94" i="53"/>
  <c r="AW94" i="53"/>
  <c r="AX94" i="53"/>
  <c r="AY94" i="53"/>
  <c r="AZ94" i="53"/>
  <c r="BA94" i="53"/>
  <c r="BB94" i="53"/>
  <c r="BC94" i="53"/>
  <c r="BE94" i="53"/>
  <c r="BF94" i="53"/>
  <c r="BG94" i="53"/>
  <c r="BH94" i="53"/>
  <c r="BI94" i="53"/>
  <c r="BJ94" i="53"/>
  <c r="BK94" i="53"/>
  <c r="BL94" i="53"/>
  <c r="BM94" i="53"/>
  <c r="BP94" i="53"/>
  <c r="BS94" i="53"/>
  <c r="BT94" i="53"/>
  <c r="BU94" i="53"/>
  <c r="H95" i="53"/>
  <c r="J95" i="53"/>
  <c r="L95" i="53"/>
  <c r="Q95" i="53"/>
  <c r="R95" i="53"/>
  <c r="W95" i="53"/>
  <c r="X95" i="53"/>
  <c r="Y95" i="53"/>
  <c r="Z95" i="53"/>
  <c r="AA95" i="53"/>
  <c r="AB95" i="53"/>
  <c r="AC95" i="53"/>
  <c r="AD95" i="53"/>
  <c r="AE95" i="53"/>
  <c r="AF95" i="53"/>
  <c r="AG95" i="53"/>
  <c r="AH95" i="53"/>
  <c r="AI95" i="53"/>
  <c r="AJ95" i="53"/>
  <c r="AK95" i="53"/>
  <c r="AL95" i="53"/>
  <c r="AM95" i="53"/>
  <c r="AN95" i="53"/>
  <c r="AO95" i="53"/>
  <c r="AP95" i="53"/>
  <c r="AQ95" i="53"/>
  <c r="AR95" i="53"/>
  <c r="AS95" i="53"/>
  <c r="AT95" i="53"/>
  <c r="AV95" i="53"/>
  <c r="AW95" i="53"/>
  <c r="AX95" i="53"/>
  <c r="AY95" i="53"/>
  <c r="AZ95" i="53"/>
  <c r="BA95" i="53"/>
  <c r="BB95" i="53"/>
  <c r="BC95" i="53"/>
  <c r="BE95" i="53"/>
  <c r="BF95" i="53"/>
  <c r="BG95" i="53"/>
  <c r="BH95" i="53"/>
  <c r="BI95" i="53"/>
  <c r="BJ95" i="53"/>
  <c r="BK95" i="53"/>
  <c r="BL95" i="53"/>
  <c r="BM95" i="53"/>
  <c r="BP95" i="53"/>
  <c r="BS95" i="53"/>
  <c r="BT95" i="53"/>
  <c r="BU95" i="53"/>
  <c r="H96" i="53"/>
  <c r="J96" i="53"/>
  <c r="L96" i="53"/>
  <c r="Q96" i="53"/>
  <c r="R96" i="53"/>
  <c r="W96" i="53"/>
  <c r="X96" i="53"/>
  <c r="Y96" i="53"/>
  <c r="Z96" i="53"/>
  <c r="AA96" i="53"/>
  <c r="AB96" i="53"/>
  <c r="AC96" i="53"/>
  <c r="AD96" i="53"/>
  <c r="AE96" i="53"/>
  <c r="AF96" i="53"/>
  <c r="AG96" i="53"/>
  <c r="AH96" i="53"/>
  <c r="AI96" i="53"/>
  <c r="AJ96" i="53"/>
  <c r="AK96" i="53"/>
  <c r="AL96" i="53"/>
  <c r="AM96" i="53"/>
  <c r="AN96" i="53"/>
  <c r="AO96" i="53"/>
  <c r="AP96" i="53"/>
  <c r="AQ96" i="53"/>
  <c r="AR96" i="53"/>
  <c r="AS96" i="53"/>
  <c r="AT96" i="53"/>
  <c r="AV96" i="53"/>
  <c r="AW96" i="53"/>
  <c r="AX96" i="53"/>
  <c r="AY96" i="53"/>
  <c r="AZ96" i="53"/>
  <c r="BA96" i="53"/>
  <c r="BB96" i="53"/>
  <c r="BC96" i="53"/>
  <c r="BE96" i="53"/>
  <c r="BF96" i="53"/>
  <c r="BG96" i="53"/>
  <c r="BH96" i="53"/>
  <c r="BI96" i="53"/>
  <c r="BJ96" i="53"/>
  <c r="BK96" i="53"/>
  <c r="BL96" i="53"/>
  <c r="BM96" i="53"/>
  <c r="BP96" i="53"/>
  <c r="BS96" i="53"/>
  <c r="BT96" i="53"/>
  <c r="BU96" i="53"/>
  <c r="H97" i="53"/>
  <c r="J97" i="53"/>
  <c r="L97" i="53"/>
  <c r="Q97" i="53"/>
  <c r="R97" i="53"/>
  <c r="W97" i="53"/>
  <c r="X97" i="53"/>
  <c r="Y97" i="53"/>
  <c r="Z97" i="53"/>
  <c r="AA97" i="53"/>
  <c r="AB97" i="53"/>
  <c r="AC97" i="53"/>
  <c r="AD97" i="53"/>
  <c r="AE97" i="53"/>
  <c r="AF97" i="53"/>
  <c r="AG97" i="53"/>
  <c r="AH97" i="53"/>
  <c r="AI97" i="53"/>
  <c r="AJ97" i="53"/>
  <c r="AK97" i="53"/>
  <c r="AL97" i="53"/>
  <c r="AM97" i="53"/>
  <c r="AN97" i="53"/>
  <c r="AO97" i="53"/>
  <c r="AP97" i="53"/>
  <c r="AQ97" i="53"/>
  <c r="AR97" i="53"/>
  <c r="AS97" i="53"/>
  <c r="AT97" i="53"/>
  <c r="AV97" i="53"/>
  <c r="AW97" i="53"/>
  <c r="AX97" i="53"/>
  <c r="AY97" i="53"/>
  <c r="AZ97" i="53"/>
  <c r="BA97" i="53"/>
  <c r="BB97" i="53"/>
  <c r="BC97" i="53"/>
  <c r="BE97" i="53"/>
  <c r="BF97" i="53"/>
  <c r="BG97" i="53"/>
  <c r="BH97" i="53"/>
  <c r="BI97" i="53"/>
  <c r="BJ97" i="53"/>
  <c r="BK97" i="53"/>
  <c r="BL97" i="53"/>
  <c r="BM97" i="53"/>
  <c r="BP97" i="53"/>
  <c r="BS97" i="53"/>
  <c r="BT97" i="53"/>
  <c r="BU97" i="53"/>
  <c r="H98" i="53"/>
  <c r="J98" i="53"/>
  <c r="L98" i="53"/>
  <c r="Q98" i="53"/>
  <c r="R98" i="53"/>
  <c r="W98" i="53"/>
  <c r="X98" i="53"/>
  <c r="Y98" i="53"/>
  <c r="Z98" i="53"/>
  <c r="AA98" i="53"/>
  <c r="AB98" i="53"/>
  <c r="AC98" i="53"/>
  <c r="AD98" i="53"/>
  <c r="AE98" i="53"/>
  <c r="AF98" i="53"/>
  <c r="AG98" i="53"/>
  <c r="AH98" i="53"/>
  <c r="AI98" i="53"/>
  <c r="AJ98" i="53"/>
  <c r="AK98" i="53"/>
  <c r="AL98" i="53"/>
  <c r="AM98" i="53"/>
  <c r="AN98" i="53"/>
  <c r="AO98" i="53"/>
  <c r="AP98" i="53"/>
  <c r="AQ98" i="53"/>
  <c r="AR98" i="53"/>
  <c r="AS98" i="53"/>
  <c r="AT98" i="53"/>
  <c r="AV98" i="53"/>
  <c r="AW98" i="53"/>
  <c r="AX98" i="53"/>
  <c r="AY98" i="53"/>
  <c r="AZ98" i="53"/>
  <c r="BA98" i="53"/>
  <c r="BB98" i="53"/>
  <c r="BC98" i="53"/>
  <c r="BE98" i="53"/>
  <c r="BF98" i="53"/>
  <c r="BG98" i="53"/>
  <c r="BH98" i="53"/>
  <c r="BI98" i="53"/>
  <c r="BJ98" i="53"/>
  <c r="BK98" i="53"/>
  <c r="BL98" i="53"/>
  <c r="BM98" i="53"/>
  <c r="BP98" i="53"/>
  <c r="BS98" i="53"/>
  <c r="BT98" i="53"/>
  <c r="BU98" i="53"/>
  <c r="H99" i="53"/>
  <c r="J99" i="53"/>
  <c r="L99" i="53"/>
  <c r="Q99" i="53"/>
  <c r="R99" i="53"/>
  <c r="W99" i="53"/>
  <c r="X99" i="53"/>
  <c r="Y99" i="53"/>
  <c r="Z99" i="53"/>
  <c r="AA99" i="53"/>
  <c r="AB99" i="53"/>
  <c r="AC99" i="53"/>
  <c r="AD99" i="53"/>
  <c r="AE99" i="53"/>
  <c r="AF99" i="53"/>
  <c r="AG99" i="53"/>
  <c r="AH99" i="53"/>
  <c r="AI99" i="53"/>
  <c r="AJ99" i="53"/>
  <c r="AK99" i="53"/>
  <c r="AL99" i="53"/>
  <c r="AM99" i="53"/>
  <c r="AN99" i="53"/>
  <c r="AO99" i="53"/>
  <c r="AP99" i="53"/>
  <c r="AQ99" i="53"/>
  <c r="AR99" i="53"/>
  <c r="AS99" i="53"/>
  <c r="AT99" i="53"/>
  <c r="AV99" i="53"/>
  <c r="AW99" i="53"/>
  <c r="AX99" i="53"/>
  <c r="AY99" i="53"/>
  <c r="AZ99" i="53"/>
  <c r="BA99" i="53"/>
  <c r="BB99" i="53"/>
  <c r="BC99" i="53"/>
  <c r="BE99" i="53"/>
  <c r="BF99" i="53"/>
  <c r="BG99" i="53"/>
  <c r="BH99" i="53"/>
  <c r="BI99" i="53"/>
  <c r="BJ99" i="53"/>
  <c r="BK99" i="53"/>
  <c r="BL99" i="53"/>
  <c r="BM99" i="53"/>
  <c r="BP99" i="53"/>
  <c r="BS99" i="53"/>
  <c r="BT99" i="53"/>
  <c r="BU99" i="53"/>
  <c r="H100" i="53"/>
  <c r="J100" i="53"/>
  <c r="L100" i="53"/>
  <c r="Q100" i="53"/>
  <c r="R100" i="53"/>
  <c r="W100" i="53"/>
  <c r="X100" i="53"/>
  <c r="Y100" i="53"/>
  <c r="Z100" i="53"/>
  <c r="AA100" i="53"/>
  <c r="AB100" i="53"/>
  <c r="AC100" i="53"/>
  <c r="AD100" i="53"/>
  <c r="AE100" i="53"/>
  <c r="AF100" i="53"/>
  <c r="AG100" i="53"/>
  <c r="AH100" i="53"/>
  <c r="AI100" i="53"/>
  <c r="AJ100" i="53"/>
  <c r="AK100" i="53"/>
  <c r="AL100" i="53"/>
  <c r="AM100" i="53"/>
  <c r="AN100" i="53"/>
  <c r="AO100" i="53"/>
  <c r="AP100" i="53"/>
  <c r="AQ100" i="53"/>
  <c r="AR100" i="53"/>
  <c r="AS100" i="53"/>
  <c r="AT100" i="53"/>
  <c r="AV100" i="53"/>
  <c r="AW100" i="53"/>
  <c r="AX100" i="53"/>
  <c r="AY100" i="53"/>
  <c r="AZ100" i="53"/>
  <c r="BA100" i="53"/>
  <c r="BB100" i="53"/>
  <c r="BC100" i="53"/>
  <c r="BE100" i="53"/>
  <c r="BF100" i="53"/>
  <c r="BG100" i="53"/>
  <c r="BH100" i="53"/>
  <c r="BI100" i="53"/>
  <c r="BJ100" i="53"/>
  <c r="BK100" i="53"/>
  <c r="BL100" i="53"/>
  <c r="BM100" i="53"/>
  <c r="BP100" i="53"/>
  <c r="BS100" i="53"/>
  <c r="BT100" i="53"/>
  <c r="BU100" i="53"/>
  <c r="H101" i="53"/>
  <c r="J101" i="53"/>
  <c r="L101" i="53"/>
  <c r="Q101" i="53"/>
  <c r="R101" i="53"/>
  <c r="W101" i="53"/>
  <c r="X101" i="53"/>
  <c r="Y101" i="53"/>
  <c r="Z101" i="53"/>
  <c r="AA101" i="53"/>
  <c r="AB101" i="53"/>
  <c r="AC101" i="53"/>
  <c r="AD101" i="53"/>
  <c r="AE101" i="53"/>
  <c r="AF101" i="53"/>
  <c r="AG101" i="53"/>
  <c r="AH101" i="53"/>
  <c r="AI101" i="53"/>
  <c r="AJ101" i="53"/>
  <c r="AK101" i="53"/>
  <c r="AL101" i="53"/>
  <c r="AM101" i="53"/>
  <c r="AN101" i="53"/>
  <c r="AO101" i="53"/>
  <c r="AP101" i="53"/>
  <c r="AQ101" i="53"/>
  <c r="AR101" i="53"/>
  <c r="AS101" i="53"/>
  <c r="AT101" i="53"/>
  <c r="AV101" i="53"/>
  <c r="AW101" i="53"/>
  <c r="AX101" i="53"/>
  <c r="AY101" i="53"/>
  <c r="AZ101" i="53"/>
  <c r="BA101" i="53"/>
  <c r="BB101" i="53"/>
  <c r="BC101" i="53"/>
  <c r="BE101" i="53"/>
  <c r="BF101" i="53"/>
  <c r="BG101" i="53"/>
  <c r="BH101" i="53"/>
  <c r="BI101" i="53"/>
  <c r="BJ101" i="53"/>
  <c r="BK101" i="53"/>
  <c r="BL101" i="53"/>
  <c r="BM101" i="53"/>
  <c r="BP101" i="53"/>
  <c r="BS101" i="53"/>
  <c r="BT101" i="53"/>
  <c r="BU101" i="53"/>
  <c r="H102" i="53"/>
  <c r="J102" i="53"/>
  <c r="L102" i="53"/>
  <c r="Q102" i="53"/>
  <c r="R102" i="53"/>
  <c r="W102" i="53"/>
  <c r="X102" i="53"/>
  <c r="Y102" i="53"/>
  <c r="Z102" i="53"/>
  <c r="AA102" i="53"/>
  <c r="AB102" i="53"/>
  <c r="AC102" i="53"/>
  <c r="AD102" i="53"/>
  <c r="AE102" i="53"/>
  <c r="AF102" i="53"/>
  <c r="AG102" i="53"/>
  <c r="AH102" i="53"/>
  <c r="AI102" i="53"/>
  <c r="AJ102" i="53"/>
  <c r="AK102" i="53"/>
  <c r="AL102" i="53"/>
  <c r="AM102" i="53"/>
  <c r="AN102" i="53"/>
  <c r="AO102" i="53"/>
  <c r="AP102" i="53"/>
  <c r="AQ102" i="53"/>
  <c r="AR102" i="53"/>
  <c r="AS102" i="53"/>
  <c r="AT102" i="53"/>
  <c r="AV102" i="53"/>
  <c r="AW102" i="53"/>
  <c r="AX102" i="53"/>
  <c r="AY102" i="53"/>
  <c r="AZ102" i="53"/>
  <c r="BA102" i="53"/>
  <c r="BB102" i="53"/>
  <c r="BC102" i="53"/>
  <c r="BE102" i="53"/>
  <c r="BF102" i="53"/>
  <c r="BG102" i="53"/>
  <c r="BH102" i="53"/>
  <c r="BI102" i="53"/>
  <c r="BJ102" i="53"/>
  <c r="BK102" i="53"/>
  <c r="BL102" i="53"/>
  <c r="BM102" i="53"/>
  <c r="BP102" i="53"/>
  <c r="BS102" i="53"/>
  <c r="BT102" i="53"/>
  <c r="BU102" i="53"/>
  <c r="H103" i="53"/>
  <c r="J103" i="53"/>
  <c r="L103" i="53"/>
  <c r="Q103" i="53"/>
  <c r="R103" i="53"/>
  <c r="W103" i="53"/>
  <c r="X103" i="53"/>
  <c r="Y103" i="53"/>
  <c r="Z103" i="53"/>
  <c r="AA103" i="53"/>
  <c r="AB103" i="53"/>
  <c r="AC103" i="53"/>
  <c r="AD103" i="53"/>
  <c r="AE103" i="53"/>
  <c r="AF103" i="53"/>
  <c r="AG103" i="53"/>
  <c r="AH103" i="53"/>
  <c r="AI103" i="53"/>
  <c r="AJ103" i="53"/>
  <c r="AK103" i="53"/>
  <c r="AL103" i="53"/>
  <c r="AM103" i="53"/>
  <c r="AN103" i="53"/>
  <c r="AO103" i="53"/>
  <c r="AP103" i="53"/>
  <c r="AQ103" i="53"/>
  <c r="AR103" i="53"/>
  <c r="AS103" i="53"/>
  <c r="AT103" i="53"/>
  <c r="AV103" i="53"/>
  <c r="AW103" i="53"/>
  <c r="AX103" i="53"/>
  <c r="AY103" i="53"/>
  <c r="AZ103" i="53"/>
  <c r="BA103" i="53"/>
  <c r="BB103" i="53"/>
  <c r="BC103" i="53"/>
  <c r="BE103" i="53"/>
  <c r="BF103" i="53"/>
  <c r="BG103" i="53"/>
  <c r="BH103" i="53"/>
  <c r="BI103" i="53"/>
  <c r="BJ103" i="53"/>
  <c r="BK103" i="53"/>
  <c r="BL103" i="53"/>
  <c r="BM103" i="53"/>
  <c r="BP103" i="53"/>
  <c r="BS103" i="53"/>
  <c r="BT103" i="53"/>
  <c r="BU103" i="53"/>
  <c r="H104" i="53"/>
  <c r="J104" i="53"/>
  <c r="L104" i="53"/>
  <c r="Q104" i="53"/>
  <c r="R104" i="53"/>
  <c r="W104" i="53"/>
  <c r="X104" i="53"/>
  <c r="Y104" i="53"/>
  <c r="Z104" i="53"/>
  <c r="AA104" i="53"/>
  <c r="AB104" i="53"/>
  <c r="AC104" i="53"/>
  <c r="AD104" i="53"/>
  <c r="AE104" i="53"/>
  <c r="AF104" i="53"/>
  <c r="AG104" i="53"/>
  <c r="AH104" i="53"/>
  <c r="AI104" i="53"/>
  <c r="AJ104" i="53"/>
  <c r="AK104" i="53"/>
  <c r="AL104" i="53"/>
  <c r="AM104" i="53"/>
  <c r="AN104" i="53"/>
  <c r="AO104" i="53"/>
  <c r="AP104" i="53"/>
  <c r="AQ104" i="53"/>
  <c r="AR104" i="53"/>
  <c r="AS104" i="53"/>
  <c r="AT104" i="53"/>
  <c r="AV104" i="53"/>
  <c r="AW104" i="53"/>
  <c r="AX104" i="53"/>
  <c r="AY104" i="53"/>
  <c r="AZ104" i="53"/>
  <c r="BA104" i="53"/>
  <c r="BB104" i="53"/>
  <c r="BC104" i="53"/>
  <c r="BE104" i="53"/>
  <c r="BF104" i="53"/>
  <c r="BG104" i="53"/>
  <c r="BH104" i="53"/>
  <c r="BI104" i="53"/>
  <c r="BJ104" i="53"/>
  <c r="BK104" i="53"/>
  <c r="BL104" i="53"/>
  <c r="BM104" i="53"/>
  <c r="BP104" i="53"/>
  <c r="BS104" i="53"/>
  <c r="BT104" i="53"/>
  <c r="BU104" i="53"/>
  <c r="H105" i="53"/>
  <c r="J105" i="53"/>
  <c r="L105" i="53"/>
  <c r="Q105" i="53"/>
  <c r="R105" i="53"/>
  <c r="W105" i="53"/>
  <c r="X105" i="53"/>
  <c r="Y105" i="53"/>
  <c r="Z105" i="53"/>
  <c r="AA105" i="53"/>
  <c r="AB105" i="53"/>
  <c r="AC105" i="53"/>
  <c r="AD105" i="53"/>
  <c r="AE105" i="53"/>
  <c r="AF105" i="53"/>
  <c r="AG105" i="53"/>
  <c r="AH105" i="53"/>
  <c r="AI105" i="53"/>
  <c r="AJ105" i="53"/>
  <c r="AK105" i="53"/>
  <c r="AL105" i="53"/>
  <c r="AM105" i="53"/>
  <c r="AN105" i="53"/>
  <c r="AO105" i="53"/>
  <c r="AP105" i="53"/>
  <c r="AQ105" i="53"/>
  <c r="AR105" i="53"/>
  <c r="AS105" i="53"/>
  <c r="AT105" i="53"/>
  <c r="AV105" i="53"/>
  <c r="AW105" i="53"/>
  <c r="AX105" i="53"/>
  <c r="AY105" i="53"/>
  <c r="AZ105" i="53"/>
  <c r="BA105" i="53"/>
  <c r="BB105" i="53"/>
  <c r="BC105" i="53"/>
  <c r="BE105" i="53"/>
  <c r="BF105" i="53"/>
  <c r="BG105" i="53"/>
  <c r="BH105" i="53"/>
  <c r="BI105" i="53"/>
  <c r="BJ105" i="53"/>
  <c r="BK105" i="53"/>
  <c r="BL105" i="53"/>
  <c r="BM105" i="53"/>
  <c r="BP105" i="53"/>
  <c r="BS105" i="53"/>
  <c r="BT105" i="53"/>
  <c r="BU105" i="53"/>
  <c r="H106" i="53"/>
  <c r="J106" i="53"/>
  <c r="L106" i="53"/>
  <c r="Q106" i="53"/>
  <c r="R106" i="53"/>
  <c r="W106" i="53"/>
  <c r="X106" i="53"/>
  <c r="Y106" i="53"/>
  <c r="Z106" i="53"/>
  <c r="AA106" i="53"/>
  <c r="AB106" i="53"/>
  <c r="AC106" i="53"/>
  <c r="AD106" i="53"/>
  <c r="AE106" i="53"/>
  <c r="AF106" i="53"/>
  <c r="AG106" i="53"/>
  <c r="AH106" i="53"/>
  <c r="AI106" i="53"/>
  <c r="AJ106" i="53"/>
  <c r="AK106" i="53"/>
  <c r="AL106" i="53"/>
  <c r="AM106" i="53"/>
  <c r="AN106" i="53"/>
  <c r="AO106" i="53"/>
  <c r="AP106" i="53"/>
  <c r="AQ106" i="53"/>
  <c r="AR106" i="53"/>
  <c r="AS106" i="53"/>
  <c r="AT106" i="53"/>
  <c r="AV106" i="53"/>
  <c r="AW106" i="53"/>
  <c r="AX106" i="53"/>
  <c r="AY106" i="53"/>
  <c r="AZ106" i="53"/>
  <c r="BA106" i="53"/>
  <c r="BB106" i="53"/>
  <c r="BC106" i="53"/>
  <c r="BE106" i="53"/>
  <c r="BF106" i="53"/>
  <c r="BG106" i="53"/>
  <c r="BH106" i="53"/>
  <c r="BI106" i="53"/>
  <c r="BJ106" i="53"/>
  <c r="BK106" i="53"/>
  <c r="BL106" i="53"/>
  <c r="BM106" i="53"/>
  <c r="BP106" i="53"/>
  <c r="BS106" i="53"/>
  <c r="BT106" i="53"/>
  <c r="BU106" i="53"/>
  <c r="H107" i="53"/>
  <c r="J107" i="53"/>
  <c r="L107" i="53"/>
  <c r="Q107" i="53"/>
  <c r="R107" i="53"/>
  <c r="W107" i="53"/>
  <c r="X107" i="53"/>
  <c r="Y107" i="53"/>
  <c r="Z107" i="53"/>
  <c r="AA107" i="53"/>
  <c r="AB107" i="53"/>
  <c r="AC107" i="53"/>
  <c r="AD107" i="53"/>
  <c r="AE107" i="53"/>
  <c r="AF107" i="53"/>
  <c r="AG107" i="53"/>
  <c r="AH107" i="53"/>
  <c r="AI107" i="53"/>
  <c r="AJ107" i="53"/>
  <c r="AK107" i="53"/>
  <c r="AL107" i="53"/>
  <c r="AM107" i="53"/>
  <c r="AN107" i="53"/>
  <c r="AO107" i="53"/>
  <c r="AP107" i="53"/>
  <c r="AQ107" i="53"/>
  <c r="AR107" i="53"/>
  <c r="AS107" i="53"/>
  <c r="AT107" i="53"/>
  <c r="AV107" i="53"/>
  <c r="AW107" i="53"/>
  <c r="AX107" i="53"/>
  <c r="AY107" i="53"/>
  <c r="AZ107" i="53"/>
  <c r="BA107" i="53"/>
  <c r="BB107" i="53"/>
  <c r="BC107" i="53"/>
  <c r="BE107" i="53"/>
  <c r="BF107" i="53"/>
  <c r="BG107" i="53"/>
  <c r="BH107" i="53"/>
  <c r="BI107" i="53"/>
  <c r="BJ107" i="53"/>
  <c r="BK107" i="53"/>
  <c r="BL107" i="53"/>
  <c r="BM107" i="53"/>
  <c r="BP107" i="53"/>
  <c r="BS107" i="53"/>
  <c r="BT107" i="53"/>
  <c r="BU107" i="53"/>
  <c r="H108" i="53"/>
  <c r="J108" i="53"/>
  <c r="L108" i="53"/>
  <c r="Q108" i="53"/>
  <c r="R108" i="53"/>
  <c r="W108" i="53"/>
  <c r="X108" i="53"/>
  <c r="Y108" i="53"/>
  <c r="Z108" i="53"/>
  <c r="AA108" i="53"/>
  <c r="AB108" i="53"/>
  <c r="AC108" i="53"/>
  <c r="AD108" i="53"/>
  <c r="AE108" i="53"/>
  <c r="AF108" i="53"/>
  <c r="AG108" i="53"/>
  <c r="AH108" i="53"/>
  <c r="AI108" i="53"/>
  <c r="AJ108" i="53"/>
  <c r="AK108" i="53"/>
  <c r="AL108" i="53"/>
  <c r="AM108" i="53"/>
  <c r="AN108" i="53"/>
  <c r="AO108" i="53"/>
  <c r="AP108" i="53"/>
  <c r="AQ108" i="53"/>
  <c r="AR108" i="53"/>
  <c r="AS108" i="53"/>
  <c r="AT108" i="53"/>
  <c r="AV108" i="53"/>
  <c r="AW108" i="53"/>
  <c r="AX108" i="53"/>
  <c r="AY108" i="53"/>
  <c r="AZ108" i="53"/>
  <c r="BA108" i="53"/>
  <c r="BB108" i="53"/>
  <c r="BC108" i="53"/>
  <c r="BE108" i="53"/>
  <c r="BF108" i="53"/>
  <c r="BG108" i="53"/>
  <c r="BH108" i="53"/>
  <c r="BI108" i="53"/>
  <c r="BJ108" i="53"/>
  <c r="BK108" i="53"/>
  <c r="BL108" i="53"/>
  <c r="BM108" i="53"/>
  <c r="BP108" i="53"/>
  <c r="BS108" i="53"/>
  <c r="BT108" i="53"/>
  <c r="BU108" i="53"/>
  <c r="H109" i="53"/>
  <c r="J109" i="53"/>
  <c r="L109" i="53"/>
  <c r="Q109" i="53"/>
  <c r="R109" i="53"/>
  <c r="W109" i="53"/>
  <c r="X109" i="53"/>
  <c r="Y109" i="53"/>
  <c r="Z109" i="53"/>
  <c r="AA109" i="53"/>
  <c r="AB109" i="53"/>
  <c r="AC109" i="53"/>
  <c r="AD109" i="53"/>
  <c r="AE109" i="53"/>
  <c r="AF109" i="53"/>
  <c r="AG109" i="53"/>
  <c r="AH109" i="53"/>
  <c r="AI109" i="53"/>
  <c r="AJ109" i="53"/>
  <c r="AK109" i="53"/>
  <c r="AL109" i="53"/>
  <c r="AM109" i="53"/>
  <c r="AN109" i="53"/>
  <c r="AO109" i="53"/>
  <c r="AP109" i="53"/>
  <c r="AQ109" i="53"/>
  <c r="AR109" i="53"/>
  <c r="AS109" i="53"/>
  <c r="AT109" i="53"/>
  <c r="AV109" i="53"/>
  <c r="AW109" i="53"/>
  <c r="AX109" i="53"/>
  <c r="AY109" i="53"/>
  <c r="AZ109" i="53"/>
  <c r="BA109" i="53"/>
  <c r="BB109" i="53"/>
  <c r="BC109" i="53"/>
  <c r="BE109" i="53"/>
  <c r="BF109" i="53"/>
  <c r="BG109" i="53"/>
  <c r="BH109" i="53"/>
  <c r="BI109" i="53"/>
  <c r="BJ109" i="53"/>
  <c r="BK109" i="53"/>
  <c r="BL109" i="53"/>
  <c r="BM109" i="53"/>
  <c r="BP109" i="53"/>
  <c r="BS109" i="53"/>
  <c r="BT109" i="53"/>
  <c r="BU109" i="53"/>
  <c r="H110" i="53"/>
  <c r="J110" i="53"/>
  <c r="L110" i="53"/>
  <c r="Q110" i="53"/>
  <c r="R110" i="53"/>
  <c r="W110" i="53"/>
  <c r="X110" i="53"/>
  <c r="Y110" i="53"/>
  <c r="Z110" i="53"/>
  <c r="AA110" i="53"/>
  <c r="AB110" i="53"/>
  <c r="AC110" i="53"/>
  <c r="AD110" i="53"/>
  <c r="AE110" i="53"/>
  <c r="AF110" i="53"/>
  <c r="AG110" i="53"/>
  <c r="AH110" i="53"/>
  <c r="AI110" i="53"/>
  <c r="AJ110" i="53"/>
  <c r="AK110" i="53"/>
  <c r="AL110" i="53"/>
  <c r="AM110" i="53"/>
  <c r="AN110" i="53"/>
  <c r="AO110" i="53"/>
  <c r="AP110" i="53"/>
  <c r="AQ110" i="53"/>
  <c r="AR110" i="53"/>
  <c r="AS110" i="53"/>
  <c r="AT110" i="53"/>
  <c r="AV110" i="53"/>
  <c r="AW110" i="53"/>
  <c r="AX110" i="53"/>
  <c r="AY110" i="53"/>
  <c r="AZ110" i="53"/>
  <c r="BA110" i="53"/>
  <c r="BB110" i="53"/>
  <c r="BC110" i="53"/>
  <c r="BE110" i="53"/>
  <c r="BF110" i="53"/>
  <c r="BG110" i="53"/>
  <c r="BH110" i="53"/>
  <c r="BI110" i="53"/>
  <c r="BJ110" i="53"/>
  <c r="BK110" i="53"/>
  <c r="BL110" i="53"/>
  <c r="BM110" i="53"/>
  <c r="BP110" i="53"/>
  <c r="BS110" i="53"/>
  <c r="BT110" i="53"/>
  <c r="BU110" i="53"/>
  <c r="H111" i="53"/>
  <c r="J111" i="53"/>
  <c r="L111" i="53"/>
  <c r="Q111" i="53"/>
  <c r="R111" i="53"/>
  <c r="W111" i="53"/>
  <c r="X111" i="53"/>
  <c r="Y111" i="53"/>
  <c r="Z111" i="53"/>
  <c r="AA111" i="53"/>
  <c r="AB111" i="53"/>
  <c r="AC111" i="53"/>
  <c r="AD111" i="53"/>
  <c r="AE111" i="53"/>
  <c r="AF111" i="53"/>
  <c r="AG111" i="53"/>
  <c r="AH111" i="53"/>
  <c r="AI111" i="53"/>
  <c r="AJ111" i="53"/>
  <c r="AK111" i="53"/>
  <c r="AL111" i="53"/>
  <c r="AM111" i="53"/>
  <c r="AN111" i="53"/>
  <c r="AO111" i="53"/>
  <c r="AP111" i="53"/>
  <c r="AQ111" i="53"/>
  <c r="AR111" i="53"/>
  <c r="AS111" i="53"/>
  <c r="AT111" i="53"/>
  <c r="AV111" i="53"/>
  <c r="AW111" i="53"/>
  <c r="AX111" i="53"/>
  <c r="AY111" i="53"/>
  <c r="AZ111" i="53"/>
  <c r="BA111" i="53"/>
  <c r="BB111" i="53"/>
  <c r="BC111" i="53"/>
  <c r="BE111" i="53"/>
  <c r="BF111" i="53"/>
  <c r="BG111" i="53"/>
  <c r="BH111" i="53"/>
  <c r="BI111" i="53"/>
  <c r="BJ111" i="53"/>
  <c r="BK111" i="53"/>
  <c r="BL111" i="53"/>
  <c r="BM111" i="53"/>
  <c r="BP111" i="53"/>
  <c r="BS111" i="53"/>
  <c r="BT111" i="53"/>
  <c r="BU111" i="53"/>
  <c r="H112" i="53"/>
  <c r="J112" i="53"/>
  <c r="L112" i="53"/>
  <c r="Q112" i="53"/>
  <c r="R112" i="53"/>
  <c r="W112" i="53"/>
  <c r="X112" i="53"/>
  <c r="Y112" i="53"/>
  <c r="Z112" i="53"/>
  <c r="AA112" i="53"/>
  <c r="AB112" i="53"/>
  <c r="AC112" i="53"/>
  <c r="AD112" i="53"/>
  <c r="AE112" i="53"/>
  <c r="AF112" i="53"/>
  <c r="AG112" i="53"/>
  <c r="AH112" i="53"/>
  <c r="AI112" i="53"/>
  <c r="AJ112" i="53"/>
  <c r="AK112" i="53"/>
  <c r="AL112" i="53"/>
  <c r="AM112" i="53"/>
  <c r="AN112" i="53"/>
  <c r="AO112" i="53"/>
  <c r="AP112" i="53"/>
  <c r="AQ112" i="53"/>
  <c r="AR112" i="53"/>
  <c r="AS112" i="53"/>
  <c r="AT112" i="53"/>
  <c r="AV112" i="53"/>
  <c r="AW112" i="53"/>
  <c r="AX112" i="53"/>
  <c r="AY112" i="53"/>
  <c r="AZ112" i="53"/>
  <c r="BA112" i="53"/>
  <c r="BB112" i="53"/>
  <c r="BC112" i="53"/>
  <c r="BE112" i="53"/>
  <c r="BF112" i="53"/>
  <c r="BG112" i="53"/>
  <c r="BH112" i="53"/>
  <c r="BI112" i="53"/>
  <c r="BJ112" i="53"/>
  <c r="BK112" i="53"/>
  <c r="BL112" i="53"/>
  <c r="BM112" i="53"/>
  <c r="BP112" i="53"/>
  <c r="BS112" i="53"/>
  <c r="BT112" i="53"/>
  <c r="BU112" i="53"/>
  <c r="H113" i="53"/>
  <c r="J113" i="53"/>
  <c r="L113" i="53"/>
  <c r="Q113" i="53"/>
  <c r="R113" i="53"/>
  <c r="W113" i="53"/>
  <c r="X113" i="53"/>
  <c r="Y113" i="53"/>
  <c r="Z113" i="53"/>
  <c r="AA113" i="53"/>
  <c r="AB113" i="53"/>
  <c r="AC113" i="53"/>
  <c r="AD113" i="53"/>
  <c r="AE113" i="53"/>
  <c r="AF113" i="53"/>
  <c r="AG113" i="53"/>
  <c r="AH113" i="53"/>
  <c r="AI113" i="53"/>
  <c r="AJ113" i="53"/>
  <c r="AK113" i="53"/>
  <c r="AL113" i="53"/>
  <c r="AM113" i="53"/>
  <c r="AN113" i="53"/>
  <c r="AO113" i="53"/>
  <c r="AP113" i="53"/>
  <c r="AQ113" i="53"/>
  <c r="AR113" i="53"/>
  <c r="AS113" i="53"/>
  <c r="AT113" i="53"/>
  <c r="AV113" i="53"/>
  <c r="AW113" i="53"/>
  <c r="AX113" i="53"/>
  <c r="AY113" i="53"/>
  <c r="AZ113" i="53"/>
  <c r="BA113" i="53"/>
  <c r="BB113" i="53"/>
  <c r="BC113" i="53"/>
  <c r="BE113" i="53"/>
  <c r="BF113" i="53"/>
  <c r="BG113" i="53"/>
  <c r="BH113" i="53"/>
  <c r="BI113" i="53"/>
  <c r="BJ113" i="53"/>
  <c r="BK113" i="53"/>
  <c r="BL113" i="53"/>
  <c r="BM113" i="53"/>
  <c r="BP113" i="53"/>
  <c r="BS113" i="53"/>
  <c r="BT113" i="53"/>
  <c r="BU113" i="53"/>
  <c r="H114" i="53"/>
  <c r="J114" i="53"/>
  <c r="L114" i="53"/>
  <c r="Q114" i="53"/>
  <c r="R114" i="53"/>
  <c r="W114" i="53"/>
  <c r="X114" i="53"/>
  <c r="Y114" i="53"/>
  <c r="Z114" i="53"/>
  <c r="AA114" i="53"/>
  <c r="AB114" i="53"/>
  <c r="AC114" i="53"/>
  <c r="AD114" i="53"/>
  <c r="AE114" i="53"/>
  <c r="AF114" i="53"/>
  <c r="AG114" i="53"/>
  <c r="AH114" i="53"/>
  <c r="AI114" i="53"/>
  <c r="AJ114" i="53"/>
  <c r="AK114" i="53"/>
  <c r="AL114" i="53"/>
  <c r="AM114" i="53"/>
  <c r="AN114" i="53"/>
  <c r="AO114" i="53"/>
  <c r="AP114" i="53"/>
  <c r="AQ114" i="53"/>
  <c r="AR114" i="53"/>
  <c r="AS114" i="53"/>
  <c r="AT114" i="53"/>
  <c r="AV114" i="53"/>
  <c r="AW114" i="53"/>
  <c r="AX114" i="53"/>
  <c r="AY114" i="53"/>
  <c r="AZ114" i="53"/>
  <c r="BA114" i="53"/>
  <c r="BB114" i="53"/>
  <c r="BC114" i="53"/>
  <c r="BE114" i="53"/>
  <c r="BF114" i="53"/>
  <c r="BG114" i="53"/>
  <c r="BH114" i="53"/>
  <c r="BI114" i="53"/>
  <c r="BJ114" i="53"/>
  <c r="BK114" i="53"/>
  <c r="BL114" i="53"/>
  <c r="BM114" i="53"/>
  <c r="BP114" i="53"/>
  <c r="BS114" i="53"/>
  <c r="BT114" i="53"/>
  <c r="BU114" i="53"/>
  <c r="H115" i="53"/>
  <c r="J115" i="53"/>
  <c r="L115" i="53"/>
  <c r="Q115" i="53"/>
  <c r="R115" i="53"/>
  <c r="W115" i="53"/>
  <c r="X115" i="53"/>
  <c r="Y115" i="53"/>
  <c r="Z115" i="53"/>
  <c r="AA115" i="53"/>
  <c r="AB115" i="53"/>
  <c r="AC115" i="53"/>
  <c r="AD115" i="53"/>
  <c r="AE115" i="53"/>
  <c r="AF115" i="53"/>
  <c r="AG115" i="53"/>
  <c r="AH115" i="53"/>
  <c r="AI115" i="53"/>
  <c r="AJ115" i="53"/>
  <c r="AK115" i="53"/>
  <c r="AL115" i="53"/>
  <c r="AM115" i="53"/>
  <c r="AN115" i="53"/>
  <c r="AO115" i="53"/>
  <c r="AP115" i="53"/>
  <c r="AQ115" i="53"/>
  <c r="AR115" i="53"/>
  <c r="AS115" i="53"/>
  <c r="AT115" i="53"/>
  <c r="AV115" i="53"/>
  <c r="AW115" i="53"/>
  <c r="AX115" i="53"/>
  <c r="AY115" i="53"/>
  <c r="AZ115" i="53"/>
  <c r="BA115" i="53"/>
  <c r="BB115" i="53"/>
  <c r="BC115" i="53"/>
  <c r="BE115" i="53"/>
  <c r="BF115" i="53"/>
  <c r="BG115" i="53"/>
  <c r="BH115" i="53"/>
  <c r="BI115" i="53"/>
  <c r="BJ115" i="53"/>
  <c r="BK115" i="53"/>
  <c r="BL115" i="53"/>
  <c r="BM115" i="53"/>
  <c r="BP115" i="53"/>
  <c r="BS115" i="53"/>
  <c r="BT115" i="53"/>
  <c r="BU115" i="53"/>
  <c r="H116" i="53"/>
  <c r="J116" i="53"/>
  <c r="L116" i="53"/>
  <c r="Q116" i="53"/>
  <c r="R116" i="53"/>
  <c r="W116" i="53"/>
  <c r="X116" i="53"/>
  <c r="Y116" i="53"/>
  <c r="Z116" i="53"/>
  <c r="AA116" i="53"/>
  <c r="AB116" i="53"/>
  <c r="AC116" i="53"/>
  <c r="AD116" i="53"/>
  <c r="AE116" i="53"/>
  <c r="AF116" i="53"/>
  <c r="AG116" i="53"/>
  <c r="AH116" i="53"/>
  <c r="AI116" i="53"/>
  <c r="AJ116" i="53"/>
  <c r="AK116" i="53"/>
  <c r="AL116" i="53"/>
  <c r="AM116" i="53"/>
  <c r="AN116" i="53"/>
  <c r="AO116" i="53"/>
  <c r="AP116" i="53"/>
  <c r="AQ116" i="53"/>
  <c r="AR116" i="53"/>
  <c r="AS116" i="53"/>
  <c r="AT116" i="53"/>
  <c r="AV116" i="53"/>
  <c r="AW116" i="53"/>
  <c r="AX116" i="53"/>
  <c r="AY116" i="53"/>
  <c r="AZ116" i="53"/>
  <c r="BA116" i="53"/>
  <c r="BB116" i="53"/>
  <c r="BC116" i="53"/>
  <c r="BE116" i="53"/>
  <c r="BF116" i="53"/>
  <c r="BG116" i="53"/>
  <c r="BH116" i="53"/>
  <c r="BI116" i="53"/>
  <c r="BJ116" i="53"/>
  <c r="BK116" i="53"/>
  <c r="BL116" i="53"/>
  <c r="BM116" i="53"/>
  <c r="BP116" i="53"/>
  <c r="BS116" i="53"/>
  <c r="BT116" i="53"/>
  <c r="BU116" i="53"/>
  <c r="H117" i="53"/>
  <c r="J117" i="53"/>
  <c r="L117" i="53"/>
  <c r="Q117" i="53"/>
  <c r="R117" i="53"/>
  <c r="W117" i="53"/>
  <c r="X117" i="53"/>
  <c r="Y117" i="53"/>
  <c r="Z117" i="53"/>
  <c r="AA117" i="53"/>
  <c r="AB117" i="53"/>
  <c r="AC117" i="53"/>
  <c r="AD117" i="53"/>
  <c r="AE117" i="53"/>
  <c r="AF117" i="53"/>
  <c r="AG117" i="53"/>
  <c r="AH117" i="53"/>
  <c r="AI117" i="53"/>
  <c r="AJ117" i="53"/>
  <c r="AK117" i="53"/>
  <c r="AL117" i="53"/>
  <c r="AM117" i="53"/>
  <c r="AN117" i="53"/>
  <c r="AO117" i="53"/>
  <c r="AP117" i="53"/>
  <c r="AQ117" i="53"/>
  <c r="AR117" i="53"/>
  <c r="AS117" i="53"/>
  <c r="AT117" i="53"/>
  <c r="AV117" i="53"/>
  <c r="AW117" i="53"/>
  <c r="AX117" i="53"/>
  <c r="AY117" i="53"/>
  <c r="AZ117" i="53"/>
  <c r="BA117" i="53"/>
  <c r="BB117" i="53"/>
  <c r="BC117" i="53"/>
  <c r="BE117" i="53"/>
  <c r="BF117" i="53"/>
  <c r="BG117" i="53"/>
  <c r="BH117" i="53"/>
  <c r="BI117" i="53"/>
  <c r="BJ117" i="53"/>
  <c r="BK117" i="53"/>
  <c r="BL117" i="53"/>
  <c r="BM117" i="53"/>
  <c r="BP117" i="53"/>
  <c r="BS117" i="53"/>
  <c r="BT117" i="53"/>
  <c r="BU117" i="53"/>
  <c r="H118" i="53"/>
  <c r="J118" i="53"/>
  <c r="L118" i="53"/>
  <c r="Q118" i="53"/>
  <c r="R118" i="53"/>
  <c r="W118" i="53"/>
  <c r="X118" i="53"/>
  <c r="Y118" i="53"/>
  <c r="Z118" i="53"/>
  <c r="AA118" i="53"/>
  <c r="AB118" i="53"/>
  <c r="AC118" i="53"/>
  <c r="AD118" i="53"/>
  <c r="AE118" i="53"/>
  <c r="AF118" i="53"/>
  <c r="AG118" i="53"/>
  <c r="AH118" i="53"/>
  <c r="AI118" i="53"/>
  <c r="AJ118" i="53"/>
  <c r="AK118" i="53"/>
  <c r="AL118" i="53"/>
  <c r="AM118" i="53"/>
  <c r="AN118" i="53"/>
  <c r="AO118" i="53"/>
  <c r="AP118" i="53"/>
  <c r="AQ118" i="53"/>
  <c r="AR118" i="53"/>
  <c r="AS118" i="53"/>
  <c r="AT118" i="53"/>
  <c r="AV118" i="53"/>
  <c r="AW118" i="53"/>
  <c r="AX118" i="53"/>
  <c r="AY118" i="53"/>
  <c r="AZ118" i="53"/>
  <c r="BA118" i="53"/>
  <c r="BB118" i="53"/>
  <c r="BC118" i="53"/>
  <c r="BE118" i="53"/>
  <c r="BF118" i="53"/>
  <c r="BG118" i="53"/>
  <c r="BH118" i="53"/>
  <c r="BI118" i="53"/>
  <c r="BJ118" i="53"/>
  <c r="BK118" i="53"/>
  <c r="BL118" i="53"/>
  <c r="BM118" i="53"/>
  <c r="BP118" i="53"/>
  <c r="BS118" i="53"/>
  <c r="BT118" i="53"/>
  <c r="BU118" i="53"/>
  <c r="H119" i="53"/>
  <c r="J119" i="53"/>
  <c r="L119" i="53"/>
  <c r="Q119" i="53"/>
  <c r="R119" i="53"/>
  <c r="W119" i="53"/>
  <c r="X119" i="53"/>
  <c r="Y119" i="53"/>
  <c r="Z119" i="53"/>
  <c r="AA119" i="53"/>
  <c r="AB119" i="53"/>
  <c r="AC119" i="53"/>
  <c r="AD119" i="53"/>
  <c r="AE119" i="53"/>
  <c r="AF119" i="53"/>
  <c r="AG119" i="53"/>
  <c r="AH119" i="53"/>
  <c r="AI119" i="53"/>
  <c r="AJ119" i="53"/>
  <c r="AK119" i="53"/>
  <c r="AL119" i="53"/>
  <c r="AM119" i="53"/>
  <c r="AN119" i="53"/>
  <c r="AO119" i="53"/>
  <c r="AP119" i="53"/>
  <c r="AQ119" i="53"/>
  <c r="AR119" i="53"/>
  <c r="AS119" i="53"/>
  <c r="AT119" i="53"/>
  <c r="AV119" i="53"/>
  <c r="AW119" i="53"/>
  <c r="AX119" i="53"/>
  <c r="AY119" i="53"/>
  <c r="AZ119" i="53"/>
  <c r="BA119" i="53"/>
  <c r="BB119" i="53"/>
  <c r="BC119" i="53"/>
  <c r="BE119" i="53"/>
  <c r="BF119" i="53"/>
  <c r="BG119" i="53"/>
  <c r="BH119" i="53"/>
  <c r="BI119" i="53"/>
  <c r="BJ119" i="53"/>
  <c r="BK119" i="53"/>
  <c r="BL119" i="53"/>
  <c r="BM119" i="53"/>
  <c r="BP119" i="53"/>
  <c r="BS119" i="53"/>
  <c r="BT119" i="53"/>
  <c r="BU119" i="53"/>
  <c r="H120" i="53"/>
  <c r="J120" i="53"/>
  <c r="L120" i="53"/>
  <c r="Q120" i="53"/>
  <c r="R120" i="53"/>
  <c r="W120" i="53"/>
  <c r="X120" i="53"/>
  <c r="Y120" i="53"/>
  <c r="Z120" i="53"/>
  <c r="AA120" i="53"/>
  <c r="AB120" i="53"/>
  <c r="AC120" i="53"/>
  <c r="AD120" i="53"/>
  <c r="AE120" i="53"/>
  <c r="AF120" i="53"/>
  <c r="AG120" i="53"/>
  <c r="AH120" i="53"/>
  <c r="AI120" i="53"/>
  <c r="AJ120" i="53"/>
  <c r="AK120" i="53"/>
  <c r="AL120" i="53"/>
  <c r="AM120" i="53"/>
  <c r="AN120" i="53"/>
  <c r="AO120" i="53"/>
  <c r="AP120" i="53"/>
  <c r="AQ120" i="53"/>
  <c r="AR120" i="53"/>
  <c r="AS120" i="53"/>
  <c r="AT120" i="53"/>
  <c r="AV120" i="53"/>
  <c r="AW120" i="53"/>
  <c r="AX120" i="53"/>
  <c r="AY120" i="53"/>
  <c r="AZ120" i="53"/>
  <c r="BA120" i="53"/>
  <c r="BB120" i="53"/>
  <c r="BC120" i="53"/>
  <c r="BE120" i="53"/>
  <c r="BF120" i="53"/>
  <c r="BG120" i="53"/>
  <c r="BH120" i="53"/>
  <c r="BI120" i="53"/>
  <c r="BJ120" i="53"/>
  <c r="BK120" i="53"/>
  <c r="BL120" i="53"/>
  <c r="BM120" i="53"/>
  <c r="BP120" i="53"/>
  <c r="BS120" i="53"/>
  <c r="BT120" i="53"/>
  <c r="BU120" i="53"/>
  <c r="H121" i="53"/>
  <c r="J121" i="53"/>
  <c r="L121" i="53"/>
  <c r="Q121" i="53"/>
  <c r="R121" i="53"/>
  <c r="W121" i="53"/>
  <c r="X121" i="53"/>
  <c r="Y121" i="53"/>
  <c r="Z121" i="53"/>
  <c r="AA121" i="53"/>
  <c r="AB121" i="53"/>
  <c r="AC121" i="53"/>
  <c r="AD121" i="53"/>
  <c r="AE121" i="53"/>
  <c r="AF121" i="53"/>
  <c r="AG121" i="53"/>
  <c r="AH121" i="53"/>
  <c r="AI121" i="53"/>
  <c r="AJ121" i="53"/>
  <c r="AK121" i="53"/>
  <c r="AL121" i="53"/>
  <c r="AM121" i="53"/>
  <c r="AN121" i="53"/>
  <c r="AO121" i="53"/>
  <c r="AP121" i="53"/>
  <c r="AQ121" i="53"/>
  <c r="AR121" i="53"/>
  <c r="AS121" i="53"/>
  <c r="AT121" i="53"/>
  <c r="AV121" i="53"/>
  <c r="AW121" i="53"/>
  <c r="AX121" i="53"/>
  <c r="AY121" i="53"/>
  <c r="AZ121" i="53"/>
  <c r="BA121" i="53"/>
  <c r="BB121" i="53"/>
  <c r="BC121" i="53"/>
  <c r="BE121" i="53"/>
  <c r="BF121" i="53"/>
  <c r="BG121" i="53"/>
  <c r="BH121" i="53"/>
  <c r="BI121" i="53"/>
  <c r="BJ121" i="53"/>
  <c r="BK121" i="53"/>
  <c r="BL121" i="53"/>
  <c r="BM121" i="53"/>
  <c r="BP121" i="53"/>
  <c r="BS121" i="53"/>
  <c r="BT121" i="53"/>
  <c r="BU121" i="53"/>
  <c r="H122" i="53"/>
  <c r="J122" i="53"/>
  <c r="L122" i="53"/>
  <c r="Q122" i="53"/>
  <c r="R122" i="53"/>
  <c r="W122" i="53"/>
  <c r="X122" i="53"/>
  <c r="Y122" i="53"/>
  <c r="Z122" i="53"/>
  <c r="AA122" i="53"/>
  <c r="AB122" i="53"/>
  <c r="AC122" i="53"/>
  <c r="AD122" i="53"/>
  <c r="AE122" i="53"/>
  <c r="AF122" i="53"/>
  <c r="AG122" i="53"/>
  <c r="AH122" i="53"/>
  <c r="AI122" i="53"/>
  <c r="AJ122" i="53"/>
  <c r="AK122" i="53"/>
  <c r="AL122" i="53"/>
  <c r="AM122" i="53"/>
  <c r="AN122" i="53"/>
  <c r="AO122" i="53"/>
  <c r="AP122" i="53"/>
  <c r="AQ122" i="53"/>
  <c r="AR122" i="53"/>
  <c r="AS122" i="53"/>
  <c r="AT122" i="53"/>
  <c r="AV122" i="53"/>
  <c r="AW122" i="53"/>
  <c r="AX122" i="53"/>
  <c r="AY122" i="53"/>
  <c r="AZ122" i="53"/>
  <c r="BA122" i="53"/>
  <c r="BB122" i="53"/>
  <c r="BC122" i="53"/>
  <c r="BE122" i="53"/>
  <c r="BF122" i="53"/>
  <c r="BG122" i="53"/>
  <c r="BH122" i="53"/>
  <c r="BI122" i="53"/>
  <c r="BJ122" i="53"/>
  <c r="BK122" i="53"/>
  <c r="BL122" i="53"/>
  <c r="BM122" i="53"/>
  <c r="BP122" i="53"/>
  <c r="BS122" i="53"/>
  <c r="BT122" i="53"/>
  <c r="BU122" i="53"/>
  <c r="H123" i="53"/>
  <c r="J123" i="53"/>
  <c r="L123" i="53"/>
  <c r="Q123" i="53"/>
  <c r="R123" i="53"/>
  <c r="W123" i="53"/>
  <c r="X123" i="53"/>
  <c r="Y123" i="53"/>
  <c r="Z123" i="53"/>
  <c r="AA123" i="53"/>
  <c r="AB123" i="53"/>
  <c r="AC123" i="53"/>
  <c r="AD123" i="53"/>
  <c r="AE123" i="53"/>
  <c r="AF123" i="53"/>
  <c r="AG123" i="53"/>
  <c r="AH123" i="53"/>
  <c r="AI123" i="53"/>
  <c r="AJ123" i="53"/>
  <c r="AK123" i="53"/>
  <c r="AL123" i="53"/>
  <c r="AM123" i="53"/>
  <c r="AN123" i="53"/>
  <c r="AO123" i="53"/>
  <c r="AP123" i="53"/>
  <c r="AQ123" i="53"/>
  <c r="AR123" i="53"/>
  <c r="AS123" i="53"/>
  <c r="AT123" i="53"/>
  <c r="AV123" i="53"/>
  <c r="AW123" i="53"/>
  <c r="AX123" i="53"/>
  <c r="AY123" i="53"/>
  <c r="AZ123" i="53"/>
  <c r="BA123" i="53"/>
  <c r="BB123" i="53"/>
  <c r="BC123" i="53"/>
  <c r="BE123" i="53"/>
  <c r="BF123" i="53"/>
  <c r="BG123" i="53"/>
  <c r="BH123" i="53"/>
  <c r="BI123" i="53"/>
  <c r="BJ123" i="53"/>
  <c r="BK123" i="53"/>
  <c r="BL123" i="53"/>
  <c r="BM123" i="53"/>
  <c r="BP123" i="53"/>
  <c r="BS123" i="53"/>
  <c r="BT123" i="53"/>
  <c r="BU123" i="53"/>
  <c r="H124" i="53"/>
  <c r="J124" i="53"/>
  <c r="L124" i="53"/>
  <c r="Q124" i="53"/>
  <c r="R124" i="53"/>
  <c r="W124" i="53"/>
  <c r="X124" i="53"/>
  <c r="Y124" i="53"/>
  <c r="Z124" i="53"/>
  <c r="AA124" i="53"/>
  <c r="AB124" i="53"/>
  <c r="AC124" i="53"/>
  <c r="AD124" i="53"/>
  <c r="AE124" i="53"/>
  <c r="AF124" i="53"/>
  <c r="AG124" i="53"/>
  <c r="AH124" i="53"/>
  <c r="AI124" i="53"/>
  <c r="AJ124" i="53"/>
  <c r="AK124" i="53"/>
  <c r="AL124" i="53"/>
  <c r="AM124" i="53"/>
  <c r="AN124" i="53"/>
  <c r="AO124" i="53"/>
  <c r="AP124" i="53"/>
  <c r="AQ124" i="53"/>
  <c r="AR124" i="53"/>
  <c r="AS124" i="53"/>
  <c r="AT124" i="53"/>
  <c r="AV124" i="53"/>
  <c r="AW124" i="53"/>
  <c r="AX124" i="53"/>
  <c r="AY124" i="53"/>
  <c r="AZ124" i="53"/>
  <c r="BA124" i="53"/>
  <c r="BB124" i="53"/>
  <c r="BC124" i="53"/>
  <c r="BE124" i="53"/>
  <c r="BF124" i="53"/>
  <c r="BG124" i="53"/>
  <c r="BH124" i="53"/>
  <c r="BI124" i="53"/>
  <c r="BJ124" i="53"/>
  <c r="BK124" i="53"/>
  <c r="BL124" i="53"/>
  <c r="BM124" i="53"/>
  <c r="BP124" i="53"/>
  <c r="BS124" i="53"/>
  <c r="BT124" i="53"/>
  <c r="BU124" i="53"/>
  <c r="H125" i="53"/>
  <c r="J125" i="53"/>
  <c r="L125" i="53"/>
  <c r="Q125" i="53"/>
  <c r="R125" i="53"/>
  <c r="W125" i="53"/>
  <c r="X125" i="53"/>
  <c r="Y125" i="53"/>
  <c r="Z125" i="53"/>
  <c r="AA125" i="53"/>
  <c r="AB125" i="53"/>
  <c r="AC125" i="53"/>
  <c r="AD125" i="53"/>
  <c r="AE125" i="53"/>
  <c r="AF125" i="53"/>
  <c r="AG125" i="53"/>
  <c r="AH125" i="53"/>
  <c r="AI125" i="53"/>
  <c r="AJ125" i="53"/>
  <c r="AK125" i="53"/>
  <c r="AL125" i="53"/>
  <c r="AM125" i="53"/>
  <c r="AN125" i="53"/>
  <c r="AO125" i="53"/>
  <c r="AP125" i="53"/>
  <c r="AQ125" i="53"/>
  <c r="AR125" i="53"/>
  <c r="AS125" i="53"/>
  <c r="AT125" i="53"/>
  <c r="AV125" i="53"/>
  <c r="AW125" i="53"/>
  <c r="AX125" i="53"/>
  <c r="AY125" i="53"/>
  <c r="AZ125" i="53"/>
  <c r="BA125" i="53"/>
  <c r="BB125" i="53"/>
  <c r="BC125" i="53"/>
  <c r="BE125" i="53"/>
  <c r="BF125" i="53"/>
  <c r="BG125" i="53"/>
  <c r="BH125" i="53"/>
  <c r="BI125" i="53"/>
  <c r="BJ125" i="53"/>
  <c r="BK125" i="53"/>
  <c r="BL125" i="53"/>
  <c r="BM125" i="53"/>
  <c r="BP125" i="53"/>
  <c r="BS125" i="53"/>
  <c r="BT125" i="53"/>
  <c r="BU125" i="53"/>
  <c r="H126" i="53"/>
  <c r="J126" i="53"/>
  <c r="L126" i="53"/>
  <c r="Q126" i="53"/>
  <c r="R126" i="53"/>
  <c r="W126" i="53"/>
  <c r="X126" i="53"/>
  <c r="Y126" i="53"/>
  <c r="Z126" i="53"/>
  <c r="AA126" i="53"/>
  <c r="AB126" i="53"/>
  <c r="AC126" i="53"/>
  <c r="AD126" i="53"/>
  <c r="AE126" i="53"/>
  <c r="AF126" i="53"/>
  <c r="AG126" i="53"/>
  <c r="AH126" i="53"/>
  <c r="AI126" i="53"/>
  <c r="AJ126" i="53"/>
  <c r="AK126" i="53"/>
  <c r="AL126" i="53"/>
  <c r="AM126" i="53"/>
  <c r="AN126" i="53"/>
  <c r="AO126" i="53"/>
  <c r="AP126" i="53"/>
  <c r="AQ126" i="53"/>
  <c r="AR126" i="53"/>
  <c r="AS126" i="53"/>
  <c r="AT126" i="53"/>
  <c r="AV126" i="53"/>
  <c r="AW126" i="53"/>
  <c r="AX126" i="53"/>
  <c r="AY126" i="53"/>
  <c r="AZ126" i="53"/>
  <c r="BA126" i="53"/>
  <c r="BB126" i="53"/>
  <c r="BC126" i="53"/>
  <c r="BE126" i="53"/>
  <c r="BF126" i="53"/>
  <c r="BG126" i="53"/>
  <c r="BH126" i="53"/>
  <c r="BI126" i="53"/>
  <c r="BJ126" i="53"/>
  <c r="BK126" i="53"/>
  <c r="BL126" i="53"/>
  <c r="BM126" i="53"/>
  <c r="BP126" i="53"/>
  <c r="BS126" i="53"/>
  <c r="BT126" i="53"/>
  <c r="BU126" i="53"/>
  <c r="H127" i="53"/>
  <c r="J127" i="53"/>
  <c r="L127" i="53"/>
  <c r="Q127" i="53"/>
  <c r="R127" i="53"/>
  <c r="W127" i="53"/>
  <c r="X127" i="53"/>
  <c r="Y127" i="53"/>
  <c r="Z127" i="53"/>
  <c r="AA127" i="53"/>
  <c r="AB127" i="53"/>
  <c r="AC127" i="53"/>
  <c r="AD127" i="53"/>
  <c r="AE127" i="53"/>
  <c r="AF127" i="53"/>
  <c r="AG127" i="53"/>
  <c r="AH127" i="53"/>
  <c r="AI127" i="53"/>
  <c r="AJ127" i="53"/>
  <c r="AK127" i="53"/>
  <c r="AL127" i="53"/>
  <c r="AM127" i="53"/>
  <c r="AN127" i="53"/>
  <c r="AO127" i="53"/>
  <c r="AP127" i="53"/>
  <c r="AQ127" i="53"/>
  <c r="AR127" i="53"/>
  <c r="AS127" i="53"/>
  <c r="AT127" i="53"/>
  <c r="AV127" i="53"/>
  <c r="AW127" i="53"/>
  <c r="AX127" i="53"/>
  <c r="AY127" i="53"/>
  <c r="AZ127" i="53"/>
  <c r="BA127" i="53"/>
  <c r="BB127" i="53"/>
  <c r="BC127" i="53"/>
  <c r="BE127" i="53"/>
  <c r="BF127" i="53"/>
  <c r="BG127" i="53"/>
  <c r="BH127" i="53"/>
  <c r="BI127" i="53"/>
  <c r="BJ127" i="53"/>
  <c r="BK127" i="53"/>
  <c r="BL127" i="53"/>
  <c r="BM127" i="53"/>
  <c r="BP127" i="53"/>
  <c r="BS127" i="53"/>
  <c r="BT127" i="53"/>
  <c r="BU127" i="53"/>
  <c r="H128" i="53"/>
  <c r="J128" i="53"/>
  <c r="L128" i="53"/>
  <c r="Q128" i="53"/>
  <c r="R128" i="53"/>
  <c r="W128" i="53"/>
  <c r="X128" i="53"/>
  <c r="Y128" i="53"/>
  <c r="Z128" i="53"/>
  <c r="AA128" i="53"/>
  <c r="AB128" i="53"/>
  <c r="AC128" i="53"/>
  <c r="AD128" i="53"/>
  <c r="AE128" i="53"/>
  <c r="AF128" i="53"/>
  <c r="AG128" i="53"/>
  <c r="AH128" i="53"/>
  <c r="AI128" i="53"/>
  <c r="AJ128" i="53"/>
  <c r="AK128" i="53"/>
  <c r="AL128" i="53"/>
  <c r="AM128" i="53"/>
  <c r="AN128" i="53"/>
  <c r="AO128" i="53"/>
  <c r="AP128" i="53"/>
  <c r="AQ128" i="53"/>
  <c r="AR128" i="53"/>
  <c r="AS128" i="53"/>
  <c r="AT128" i="53"/>
  <c r="AV128" i="53"/>
  <c r="AW128" i="53"/>
  <c r="AX128" i="53"/>
  <c r="AY128" i="53"/>
  <c r="AZ128" i="53"/>
  <c r="BA128" i="53"/>
  <c r="BB128" i="53"/>
  <c r="BC128" i="53"/>
  <c r="BE128" i="53"/>
  <c r="BF128" i="53"/>
  <c r="BG128" i="53"/>
  <c r="BH128" i="53"/>
  <c r="BI128" i="53"/>
  <c r="BJ128" i="53"/>
  <c r="BK128" i="53"/>
  <c r="BL128" i="53"/>
  <c r="BM128" i="53"/>
  <c r="BP128" i="53"/>
  <c r="BS128" i="53"/>
  <c r="BT128" i="53"/>
  <c r="BU128" i="53"/>
  <c r="H129" i="53"/>
  <c r="J129" i="53"/>
  <c r="L129" i="53"/>
  <c r="Q129" i="53"/>
  <c r="R129" i="53"/>
  <c r="W129" i="53"/>
  <c r="X129" i="53"/>
  <c r="Y129" i="53"/>
  <c r="Z129" i="53"/>
  <c r="AA129" i="53"/>
  <c r="AB129" i="53"/>
  <c r="AC129" i="53"/>
  <c r="AD129" i="53"/>
  <c r="AE129" i="53"/>
  <c r="AF129" i="53"/>
  <c r="AG129" i="53"/>
  <c r="AH129" i="53"/>
  <c r="AI129" i="53"/>
  <c r="AJ129" i="53"/>
  <c r="AK129" i="53"/>
  <c r="AL129" i="53"/>
  <c r="AM129" i="53"/>
  <c r="AN129" i="53"/>
  <c r="AO129" i="53"/>
  <c r="AP129" i="53"/>
  <c r="AQ129" i="53"/>
  <c r="AR129" i="53"/>
  <c r="AS129" i="53"/>
  <c r="AT129" i="53"/>
  <c r="AV129" i="53"/>
  <c r="AW129" i="53"/>
  <c r="AX129" i="53"/>
  <c r="AY129" i="53"/>
  <c r="AZ129" i="53"/>
  <c r="BA129" i="53"/>
  <c r="BB129" i="53"/>
  <c r="BC129" i="53"/>
  <c r="BE129" i="53"/>
  <c r="BF129" i="53"/>
  <c r="BG129" i="53"/>
  <c r="BH129" i="53"/>
  <c r="BI129" i="53"/>
  <c r="BJ129" i="53"/>
  <c r="BK129" i="53"/>
  <c r="BL129" i="53"/>
  <c r="BM129" i="53"/>
  <c r="BP129" i="53"/>
  <c r="BS129" i="53"/>
  <c r="BT129" i="53"/>
  <c r="BU129" i="53"/>
  <c r="H130" i="53"/>
  <c r="J130" i="53"/>
  <c r="L130" i="53"/>
  <c r="Q130" i="53"/>
  <c r="R130" i="53"/>
  <c r="W130" i="53"/>
  <c r="X130" i="53"/>
  <c r="Y130" i="53"/>
  <c r="Z130" i="53"/>
  <c r="AA130" i="53"/>
  <c r="AB130" i="53"/>
  <c r="AC130" i="53"/>
  <c r="AD130" i="53"/>
  <c r="AE130" i="53"/>
  <c r="AF130" i="53"/>
  <c r="AG130" i="53"/>
  <c r="AH130" i="53"/>
  <c r="AI130" i="53"/>
  <c r="AJ130" i="53"/>
  <c r="AK130" i="53"/>
  <c r="AL130" i="53"/>
  <c r="AM130" i="53"/>
  <c r="AN130" i="53"/>
  <c r="AO130" i="53"/>
  <c r="AP130" i="53"/>
  <c r="AQ130" i="53"/>
  <c r="AR130" i="53"/>
  <c r="AS130" i="53"/>
  <c r="AT130" i="53"/>
  <c r="AV130" i="53"/>
  <c r="AW130" i="53"/>
  <c r="AX130" i="53"/>
  <c r="AY130" i="53"/>
  <c r="AZ130" i="53"/>
  <c r="BA130" i="53"/>
  <c r="BB130" i="53"/>
  <c r="BC130" i="53"/>
  <c r="BE130" i="53"/>
  <c r="BF130" i="53"/>
  <c r="BG130" i="53"/>
  <c r="BH130" i="53"/>
  <c r="BI130" i="53"/>
  <c r="BJ130" i="53"/>
  <c r="BK130" i="53"/>
  <c r="BL130" i="53"/>
  <c r="BM130" i="53"/>
  <c r="BP130" i="53"/>
  <c r="BS130" i="53"/>
  <c r="BT130" i="53"/>
  <c r="BU130" i="53"/>
  <c r="H131" i="53"/>
  <c r="J131" i="53"/>
  <c r="L131" i="53"/>
  <c r="Q131" i="53"/>
  <c r="R131" i="53"/>
  <c r="W131" i="53"/>
  <c r="X131" i="53"/>
  <c r="Y131" i="53"/>
  <c r="Z131" i="53"/>
  <c r="AA131" i="53"/>
  <c r="AB131" i="53"/>
  <c r="AC131" i="53"/>
  <c r="AD131" i="53"/>
  <c r="AE131" i="53"/>
  <c r="AF131" i="53"/>
  <c r="AG131" i="53"/>
  <c r="AH131" i="53"/>
  <c r="AI131" i="53"/>
  <c r="AJ131" i="53"/>
  <c r="AK131" i="53"/>
  <c r="AL131" i="53"/>
  <c r="AM131" i="53"/>
  <c r="AN131" i="53"/>
  <c r="AO131" i="53"/>
  <c r="AP131" i="53"/>
  <c r="AQ131" i="53"/>
  <c r="AR131" i="53"/>
  <c r="AS131" i="53"/>
  <c r="AT131" i="53"/>
  <c r="AV131" i="53"/>
  <c r="AW131" i="53"/>
  <c r="AX131" i="53"/>
  <c r="AY131" i="53"/>
  <c r="AZ131" i="53"/>
  <c r="BA131" i="53"/>
  <c r="BB131" i="53"/>
  <c r="BC131" i="53"/>
  <c r="BE131" i="53"/>
  <c r="BF131" i="53"/>
  <c r="BG131" i="53"/>
  <c r="BH131" i="53"/>
  <c r="BI131" i="53"/>
  <c r="BJ131" i="53"/>
  <c r="BK131" i="53"/>
  <c r="BL131" i="53"/>
  <c r="BM131" i="53"/>
  <c r="BP131" i="53"/>
  <c r="BS131" i="53"/>
  <c r="BT131" i="53"/>
  <c r="BU131" i="53"/>
  <c r="H132" i="53"/>
  <c r="J132" i="53"/>
  <c r="L132" i="53"/>
  <c r="Q132" i="53"/>
  <c r="R132" i="53"/>
  <c r="W132" i="53"/>
  <c r="X132" i="53"/>
  <c r="Y132" i="53"/>
  <c r="Z132" i="53"/>
  <c r="AA132" i="53"/>
  <c r="AB132" i="53"/>
  <c r="AC132" i="53"/>
  <c r="AD132" i="53"/>
  <c r="AE132" i="53"/>
  <c r="AF132" i="53"/>
  <c r="AG132" i="53"/>
  <c r="AH132" i="53"/>
  <c r="AI132" i="53"/>
  <c r="AJ132" i="53"/>
  <c r="AK132" i="53"/>
  <c r="AL132" i="53"/>
  <c r="AM132" i="53"/>
  <c r="AN132" i="53"/>
  <c r="AO132" i="53"/>
  <c r="AP132" i="53"/>
  <c r="AQ132" i="53"/>
  <c r="AR132" i="53"/>
  <c r="AS132" i="53"/>
  <c r="AT132" i="53"/>
  <c r="AV132" i="53"/>
  <c r="AW132" i="53"/>
  <c r="AX132" i="53"/>
  <c r="AY132" i="53"/>
  <c r="AZ132" i="53"/>
  <c r="BA132" i="53"/>
  <c r="BB132" i="53"/>
  <c r="BC132" i="53"/>
  <c r="BE132" i="53"/>
  <c r="BF132" i="53"/>
  <c r="BG132" i="53"/>
  <c r="BH132" i="53"/>
  <c r="BI132" i="53"/>
  <c r="BJ132" i="53"/>
  <c r="BK132" i="53"/>
  <c r="BL132" i="53"/>
  <c r="BM132" i="53"/>
  <c r="BP132" i="53"/>
  <c r="BS132" i="53"/>
  <c r="BT132" i="53"/>
  <c r="BU132" i="53"/>
  <c r="H133" i="53"/>
  <c r="J133" i="53"/>
  <c r="L133" i="53"/>
  <c r="Q133" i="53"/>
  <c r="R133" i="53"/>
  <c r="W133" i="53"/>
  <c r="X133" i="53"/>
  <c r="Y133" i="53"/>
  <c r="Z133" i="53"/>
  <c r="AA133" i="53"/>
  <c r="AB133" i="53"/>
  <c r="AC133" i="53"/>
  <c r="AD133" i="53"/>
  <c r="AE133" i="53"/>
  <c r="AF133" i="53"/>
  <c r="AG133" i="53"/>
  <c r="AH133" i="53"/>
  <c r="AI133" i="53"/>
  <c r="AJ133" i="53"/>
  <c r="AK133" i="53"/>
  <c r="AL133" i="53"/>
  <c r="AM133" i="53"/>
  <c r="AN133" i="53"/>
  <c r="AO133" i="53"/>
  <c r="AP133" i="53"/>
  <c r="AQ133" i="53"/>
  <c r="AR133" i="53"/>
  <c r="AS133" i="53"/>
  <c r="AT133" i="53"/>
  <c r="AV133" i="53"/>
  <c r="AW133" i="53"/>
  <c r="AX133" i="53"/>
  <c r="AY133" i="53"/>
  <c r="AZ133" i="53"/>
  <c r="BA133" i="53"/>
  <c r="BB133" i="53"/>
  <c r="BC133" i="53"/>
  <c r="BE133" i="53"/>
  <c r="BF133" i="53"/>
  <c r="BG133" i="53"/>
  <c r="BH133" i="53"/>
  <c r="BI133" i="53"/>
  <c r="BJ133" i="53"/>
  <c r="BK133" i="53"/>
  <c r="BL133" i="53"/>
  <c r="BM133" i="53"/>
  <c r="BP133" i="53"/>
  <c r="BS133" i="53"/>
  <c r="BT133" i="53"/>
  <c r="BU133" i="53"/>
  <c r="H134" i="53"/>
  <c r="J134" i="53"/>
  <c r="L134" i="53"/>
  <c r="Q134" i="53"/>
  <c r="R134" i="53"/>
  <c r="W134" i="53"/>
  <c r="X134" i="53"/>
  <c r="Y134" i="53"/>
  <c r="Z134" i="53"/>
  <c r="AA134" i="53"/>
  <c r="AB134" i="53"/>
  <c r="AC134" i="53"/>
  <c r="AD134" i="53"/>
  <c r="AE134" i="53"/>
  <c r="AF134" i="53"/>
  <c r="AG134" i="53"/>
  <c r="AH134" i="53"/>
  <c r="AI134" i="53"/>
  <c r="AJ134" i="53"/>
  <c r="AK134" i="53"/>
  <c r="AL134" i="53"/>
  <c r="AM134" i="53"/>
  <c r="AN134" i="53"/>
  <c r="AO134" i="53"/>
  <c r="AP134" i="53"/>
  <c r="AQ134" i="53"/>
  <c r="AR134" i="53"/>
  <c r="AS134" i="53"/>
  <c r="AT134" i="53"/>
  <c r="AV134" i="53"/>
  <c r="AW134" i="53"/>
  <c r="AX134" i="53"/>
  <c r="AY134" i="53"/>
  <c r="AZ134" i="53"/>
  <c r="BA134" i="53"/>
  <c r="BB134" i="53"/>
  <c r="BC134" i="53"/>
  <c r="BE134" i="53"/>
  <c r="BF134" i="53"/>
  <c r="BG134" i="53"/>
  <c r="BH134" i="53"/>
  <c r="BI134" i="53"/>
  <c r="BJ134" i="53"/>
  <c r="BK134" i="53"/>
  <c r="BL134" i="53"/>
  <c r="BM134" i="53"/>
  <c r="BP134" i="53"/>
  <c r="BS134" i="53"/>
  <c r="BT134" i="53"/>
  <c r="BU134" i="53"/>
  <c r="H135" i="53"/>
  <c r="J135" i="53"/>
  <c r="L135" i="53"/>
  <c r="Q135" i="53"/>
  <c r="R135" i="53"/>
  <c r="W135" i="53"/>
  <c r="X135" i="53"/>
  <c r="Y135" i="53"/>
  <c r="Z135" i="53"/>
  <c r="AA135" i="53"/>
  <c r="AB135" i="53"/>
  <c r="AC135" i="53"/>
  <c r="AD135" i="53"/>
  <c r="AE135" i="53"/>
  <c r="AF135" i="53"/>
  <c r="AG135" i="53"/>
  <c r="AH135" i="53"/>
  <c r="AI135" i="53"/>
  <c r="AJ135" i="53"/>
  <c r="AK135" i="53"/>
  <c r="AL135" i="53"/>
  <c r="AM135" i="53"/>
  <c r="AN135" i="53"/>
  <c r="AO135" i="53"/>
  <c r="AP135" i="53"/>
  <c r="AQ135" i="53"/>
  <c r="AR135" i="53"/>
  <c r="AS135" i="53"/>
  <c r="AT135" i="53"/>
  <c r="AV135" i="53"/>
  <c r="AW135" i="53"/>
  <c r="AX135" i="53"/>
  <c r="AY135" i="53"/>
  <c r="AZ135" i="53"/>
  <c r="BA135" i="53"/>
  <c r="BB135" i="53"/>
  <c r="BC135" i="53"/>
  <c r="BE135" i="53"/>
  <c r="BF135" i="53"/>
  <c r="BG135" i="53"/>
  <c r="BH135" i="53"/>
  <c r="BI135" i="53"/>
  <c r="BJ135" i="53"/>
  <c r="BK135" i="53"/>
  <c r="BL135" i="53"/>
  <c r="BM135" i="53"/>
  <c r="BP135" i="53"/>
  <c r="BS135" i="53"/>
  <c r="BT135" i="53"/>
  <c r="BU135" i="53"/>
  <c r="H136" i="53"/>
  <c r="J136" i="53"/>
  <c r="L136" i="53"/>
  <c r="Q136" i="53"/>
  <c r="R136" i="53"/>
  <c r="W136" i="53"/>
  <c r="X136" i="53"/>
  <c r="Y136" i="53"/>
  <c r="Z136" i="53"/>
  <c r="AA136" i="53"/>
  <c r="AB136" i="53"/>
  <c r="AC136" i="53"/>
  <c r="AD136" i="53"/>
  <c r="AE136" i="53"/>
  <c r="AF136" i="53"/>
  <c r="AG136" i="53"/>
  <c r="AH136" i="53"/>
  <c r="AI136" i="53"/>
  <c r="AJ136" i="53"/>
  <c r="AK136" i="53"/>
  <c r="AL136" i="53"/>
  <c r="AM136" i="53"/>
  <c r="AN136" i="53"/>
  <c r="AO136" i="53"/>
  <c r="AP136" i="53"/>
  <c r="AQ136" i="53"/>
  <c r="AR136" i="53"/>
  <c r="AS136" i="53"/>
  <c r="AT136" i="53"/>
  <c r="AV136" i="53"/>
  <c r="AW136" i="53"/>
  <c r="AX136" i="53"/>
  <c r="AY136" i="53"/>
  <c r="AZ136" i="53"/>
  <c r="BA136" i="53"/>
  <c r="BB136" i="53"/>
  <c r="BC136" i="53"/>
  <c r="BE136" i="53"/>
  <c r="BF136" i="53"/>
  <c r="BG136" i="53"/>
  <c r="BH136" i="53"/>
  <c r="BI136" i="53"/>
  <c r="BJ136" i="53"/>
  <c r="BK136" i="53"/>
  <c r="BL136" i="53"/>
  <c r="BM136" i="53"/>
  <c r="BP136" i="53"/>
  <c r="BS136" i="53"/>
  <c r="BT136" i="53"/>
  <c r="BU136" i="53"/>
  <c r="H137" i="53"/>
  <c r="J137" i="53"/>
  <c r="L137" i="53"/>
  <c r="Q137" i="53"/>
  <c r="R137" i="53"/>
  <c r="W137" i="53"/>
  <c r="X137" i="53"/>
  <c r="Y137" i="53"/>
  <c r="Z137" i="53"/>
  <c r="AA137" i="53"/>
  <c r="AB137" i="53"/>
  <c r="AC137" i="53"/>
  <c r="AD137" i="53"/>
  <c r="AE137" i="53"/>
  <c r="AF137" i="53"/>
  <c r="AG137" i="53"/>
  <c r="AH137" i="53"/>
  <c r="AI137" i="53"/>
  <c r="AJ137" i="53"/>
  <c r="AK137" i="53"/>
  <c r="AL137" i="53"/>
  <c r="AM137" i="53"/>
  <c r="AN137" i="53"/>
  <c r="AO137" i="53"/>
  <c r="AP137" i="53"/>
  <c r="AQ137" i="53"/>
  <c r="AR137" i="53"/>
  <c r="AS137" i="53"/>
  <c r="AT137" i="53"/>
  <c r="AV137" i="53"/>
  <c r="AW137" i="53"/>
  <c r="AX137" i="53"/>
  <c r="AY137" i="53"/>
  <c r="AZ137" i="53"/>
  <c r="BA137" i="53"/>
  <c r="BB137" i="53"/>
  <c r="BC137" i="53"/>
  <c r="BE137" i="53"/>
  <c r="BF137" i="53"/>
  <c r="BG137" i="53"/>
  <c r="BH137" i="53"/>
  <c r="BI137" i="53"/>
  <c r="BJ137" i="53"/>
  <c r="BK137" i="53"/>
  <c r="BL137" i="53"/>
  <c r="BM137" i="53"/>
  <c r="BP137" i="53"/>
  <c r="BS137" i="53"/>
  <c r="BT137" i="53"/>
  <c r="BU137" i="53"/>
  <c r="H138" i="53"/>
  <c r="J138" i="53"/>
  <c r="L138" i="53"/>
  <c r="Q138" i="53"/>
  <c r="R138" i="53"/>
  <c r="W138" i="53"/>
  <c r="X138" i="53"/>
  <c r="Y138" i="53"/>
  <c r="Z138" i="53"/>
  <c r="AA138" i="53"/>
  <c r="AB138" i="53"/>
  <c r="AC138" i="53"/>
  <c r="AD138" i="53"/>
  <c r="AE138" i="53"/>
  <c r="AF138" i="53"/>
  <c r="AG138" i="53"/>
  <c r="AH138" i="53"/>
  <c r="AI138" i="53"/>
  <c r="AJ138" i="53"/>
  <c r="AK138" i="53"/>
  <c r="AL138" i="53"/>
  <c r="AM138" i="53"/>
  <c r="AN138" i="53"/>
  <c r="AO138" i="53"/>
  <c r="AP138" i="53"/>
  <c r="AQ138" i="53"/>
  <c r="AR138" i="53"/>
  <c r="AS138" i="53"/>
  <c r="AT138" i="53"/>
  <c r="AV138" i="53"/>
  <c r="AW138" i="53"/>
  <c r="AX138" i="53"/>
  <c r="AY138" i="53"/>
  <c r="AZ138" i="53"/>
  <c r="BA138" i="53"/>
  <c r="BB138" i="53"/>
  <c r="BC138" i="53"/>
  <c r="BE138" i="53"/>
  <c r="BF138" i="53"/>
  <c r="BG138" i="53"/>
  <c r="BH138" i="53"/>
  <c r="BI138" i="53"/>
  <c r="BJ138" i="53"/>
  <c r="BK138" i="53"/>
  <c r="BL138" i="53"/>
  <c r="BM138" i="53"/>
  <c r="BP138" i="53"/>
  <c r="BS138" i="53"/>
  <c r="BT138" i="53"/>
  <c r="BU138" i="53"/>
  <c r="H139" i="53"/>
  <c r="J139" i="53"/>
  <c r="L139" i="53"/>
  <c r="Q139" i="53"/>
  <c r="R139" i="53"/>
  <c r="W139" i="53"/>
  <c r="X139" i="53"/>
  <c r="Y139" i="53"/>
  <c r="Z139" i="53"/>
  <c r="AA139" i="53"/>
  <c r="AB139" i="53"/>
  <c r="AC139" i="53"/>
  <c r="AD139" i="53"/>
  <c r="AE139" i="53"/>
  <c r="AF139" i="53"/>
  <c r="AG139" i="53"/>
  <c r="AH139" i="53"/>
  <c r="AI139" i="53"/>
  <c r="AJ139" i="53"/>
  <c r="AK139" i="53"/>
  <c r="AL139" i="53"/>
  <c r="AM139" i="53"/>
  <c r="AN139" i="53"/>
  <c r="AO139" i="53"/>
  <c r="AP139" i="53"/>
  <c r="AQ139" i="53"/>
  <c r="AR139" i="53"/>
  <c r="AS139" i="53"/>
  <c r="AT139" i="53"/>
  <c r="AV139" i="53"/>
  <c r="AW139" i="53"/>
  <c r="AX139" i="53"/>
  <c r="AY139" i="53"/>
  <c r="AZ139" i="53"/>
  <c r="BA139" i="53"/>
  <c r="BB139" i="53"/>
  <c r="BC139" i="53"/>
  <c r="BE139" i="53"/>
  <c r="BF139" i="53"/>
  <c r="BG139" i="53"/>
  <c r="BH139" i="53"/>
  <c r="BI139" i="53"/>
  <c r="BJ139" i="53"/>
  <c r="BK139" i="53"/>
  <c r="BL139" i="53"/>
  <c r="BM139" i="53"/>
  <c r="BP139" i="53"/>
  <c r="BS139" i="53"/>
  <c r="BT139" i="53"/>
  <c r="BU139" i="53"/>
  <c r="H140" i="53"/>
  <c r="J140" i="53"/>
  <c r="L140" i="53"/>
  <c r="Q140" i="53"/>
  <c r="R140" i="53"/>
  <c r="W140" i="53"/>
  <c r="X140" i="53"/>
  <c r="Y140" i="53"/>
  <c r="Z140" i="53"/>
  <c r="AA140" i="53"/>
  <c r="AB140" i="53"/>
  <c r="AC140" i="53"/>
  <c r="AD140" i="53"/>
  <c r="AE140" i="53"/>
  <c r="AF140" i="53"/>
  <c r="AG140" i="53"/>
  <c r="AH140" i="53"/>
  <c r="AI140" i="53"/>
  <c r="AJ140" i="53"/>
  <c r="AK140" i="53"/>
  <c r="AL140" i="53"/>
  <c r="AM140" i="53"/>
  <c r="AN140" i="53"/>
  <c r="AO140" i="53"/>
  <c r="AP140" i="53"/>
  <c r="AQ140" i="53"/>
  <c r="AR140" i="53"/>
  <c r="AS140" i="53"/>
  <c r="AT140" i="53"/>
  <c r="AV140" i="53"/>
  <c r="AW140" i="53"/>
  <c r="AX140" i="53"/>
  <c r="AY140" i="53"/>
  <c r="AZ140" i="53"/>
  <c r="BA140" i="53"/>
  <c r="BB140" i="53"/>
  <c r="BC140" i="53"/>
  <c r="BE140" i="53"/>
  <c r="BF140" i="53"/>
  <c r="BG140" i="53"/>
  <c r="BH140" i="53"/>
  <c r="BI140" i="53"/>
  <c r="BJ140" i="53"/>
  <c r="BK140" i="53"/>
  <c r="BL140" i="53"/>
  <c r="BM140" i="53"/>
  <c r="BP140" i="53"/>
  <c r="BS140" i="53"/>
  <c r="BT140" i="53"/>
  <c r="BU140" i="53"/>
  <c r="H141" i="53"/>
  <c r="J141" i="53"/>
  <c r="L141" i="53"/>
  <c r="Q141" i="53"/>
  <c r="R141" i="53"/>
  <c r="W141" i="53"/>
  <c r="X141" i="53"/>
  <c r="Y141" i="53"/>
  <c r="Z141" i="53"/>
  <c r="AA141" i="53"/>
  <c r="AB141" i="53"/>
  <c r="AC141" i="53"/>
  <c r="AD141" i="53"/>
  <c r="AE141" i="53"/>
  <c r="AF141" i="53"/>
  <c r="AG141" i="53"/>
  <c r="AH141" i="53"/>
  <c r="AI141" i="53"/>
  <c r="AJ141" i="53"/>
  <c r="AK141" i="53"/>
  <c r="AL141" i="53"/>
  <c r="AM141" i="53"/>
  <c r="AN141" i="53"/>
  <c r="AO141" i="53"/>
  <c r="AP141" i="53"/>
  <c r="AQ141" i="53"/>
  <c r="AR141" i="53"/>
  <c r="AS141" i="53"/>
  <c r="AT141" i="53"/>
  <c r="AV141" i="53"/>
  <c r="AW141" i="53"/>
  <c r="AX141" i="53"/>
  <c r="AY141" i="53"/>
  <c r="AZ141" i="53"/>
  <c r="BA141" i="53"/>
  <c r="BB141" i="53"/>
  <c r="BC141" i="53"/>
  <c r="BE141" i="53"/>
  <c r="BF141" i="53"/>
  <c r="BG141" i="53"/>
  <c r="BH141" i="53"/>
  <c r="BI141" i="53"/>
  <c r="BJ141" i="53"/>
  <c r="BK141" i="53"/>
  <c r="BL141" i="53"/>
  <c r="BM141" i="53"/>
  <c r="BP141" i="53"/>
  <c r="BS141" i="53"/>
  <c r="BT141" i="53"/>
  <c r="BU141" i="53"/>
  <c r="H142" i="53"/>
  <c r="J142" i="53"/>
  <c r="L142" i="53"/>
  <c r="Q142" i="53"/>
  <c r="R142" i="53"/>
  <c r="W142" i="53"/>
  <c r="X142" i="53"/>
  <c r="Y142" i="53"/>
  <c r="Z142" i="53"/>
  <c r="AA142" i="53"/>
  <c r="AB142" i="53"/>
  <c r="AC142" i="53"/>
  <c r="AD142" i="53"/>
  <c r="AE142" i="53"/>
  <c r="AF142" i="53"/>
  <c r="AG142" i="53"/>
  <c r="AH142" i="53"/>
  <c r="AI142" i="53"/>
  <c r="AJ142" i="53"/>
  <c r="AK142" i="53"/>
  <c r="AL142" i="53"/>
  <c r="AM142" i="53"/>
  <c r="AN142" i="53"/>
  <c r="AO142" i="53"/>
  <c r="AP142" i="53"/>
  <c r="AQ142" i="53"/>
  <c r="AR142" i="53"/>
  <c r="AS142" i="53"/>
  <c r="AT142" i="53"/>
  <c r="AV142" i="53"/>
  <c r="AW142" i="53"/>
  <c r="AX142" i="53"/>
  <c r="AY142" i="53"/>
  <c r="AZ142" i="53"/>
  <c r="BA142" i="53"/>
  <c r="BB142" i="53"/>
  <c r="BC142" i="53"/>
  <c r="BE142" i="53"/>
  <c r="BF142" i="53"/>
  <c r="BG142" i="53"/>
  <c r="BH142" i="53"/>
  <c r="BI142" i="53"/>
  <c r="BJ142" i="53"/>
  <c r="BK142" i="53"/>
  <c r="BL142" i="53"/>
  <c r="BM142" i="53"/>
  <c r="BP142" i="53"/>
  <c r="BS142" i="53"/>
  <c r="BT142" i="53"/>
  <c r="BU142" i="53"/>
  <c r="H143" i="53"/>
  <c r="J143" i="53"/>
  <c r="L143" i="53"/>
  <c r="Q143" i="53"/>
  <c r="R143" i="53"/>
  <c r="W143" i="53"/>
  <c r="X143" i="53"/>
  <c r="Y143" i="53"/>
  <c r="Z143" i="53"/>
  <c r="AA143" i="53"/>
  <c r="AB143" i="53"/>
  <c r="AC143" i="53"/>
  <c r="AD143" i="53"/>
  <c r="AE143" i="53"/>
  <c r="AF143" i="53"/>
  <c r="AG143" i="53"/>
  <c r="AH143" i="53"/>
  <c r="AI143" i="53"/>
  <c r="AJ143" i="53"/>
  <c r="AK143" i="53"/>
  <c r="AL143" i="53"/>
  <c r="AM143" i="53"/>
  <c r="AN143" i="53"/>
  <c r="AO143" i="53"/>
  <c r="AP143" i="53"/>
  <c r="AQ143" i="53"/>
  <c r="AR143" i="53"/>
  <c r="AS143" i="53"/>
  <c r="AT143" i="53"/>
  <c r="AV143" i="53"/>
  <c r="AW143" i="53"/>
  <c r="AX143" i="53"/>
  <c r="AY143" i="53"/>
  <c r="AZ143" i="53"/>
  <c r="BA143" i="53"/>
  <c r="BB143" i="53"/>
  <c r="BC143" i="53"/>
  <c r="BE143" i="53"/>
  <c r="BF143" i="53"/>
  <c r="BG143" i="53"/>
  <c r="BH143" i="53"/>
  <c r="BI143" i="53"/>
  <c r="BJ143" i="53"/>
  <c r="BK143" i="53"/>
  <c r="BL143" i="53"/>
  <c r="BM143" i="53"/>
  <c r="BP143" i="53"/>
  <c r="BS143" i="53"/>
  <c r="BT143" i="53"/>
  <c r="BU143" i="53"/>
  <c r="H144" i="53"/>
  <c r="J144" i="53"/>
  <c r="L144" i="53"/>
  <c r="Q144" i="53"/>
  <c r="R144" i="53"/>
  <c r="W144" i="53"/>
  <c r="X144" i="53"/>
  <c r="Y144" i="53"/>
  <c r="Z144" i="53"/>
  <c r="AA144" i="53"/>
  <c r="AB144" i="53"/>
  <c r="AC144" i="53"/>
  <c r="AD144" i="53"/>
  <c r="AE144" i="53"/>
  <c r="AF144" i="53"/>
  <c r="AG144" i="53"/>
  <c r="AH144" i="53"/>
  <c r="AI144" i="53"/>
  <c r="AJ144" i="53"/>
  <c r="AK144" i="53"/>
  <c r="AL144" i="53"/>
  <c r="AM144" i="53"/>
  <c r="AN144" i="53"/>
  <c r="AO144" i="53"/>
  <c r="AP144" i="53"/>
  <c r="AQ144" i="53"/>
  <c r="AR144" i="53"/>
  <c r="AS144" i="53"/>
  <c r="AT144" i="53"/>
  <c r="AV144" i="53"/>
  <c r="AW144" i="53"/>
  <c r="AX144" i="53"/>
  <c r="AY144" i="53"/>
  <c r="AZ144" i="53"/>
  <c r="BA144" i="53"/>
  <c r="BB144" i="53"/>
  <c r="BC144" i="53"/>
  <c r="BE144" i="53"/>
  <c r="BF144" i="53"/>
  <c r="BG144" i="53"/>
  <c r="BH144" i="53"/>
  <c r="BI144" i="53"/>
  <c r="BJ144" i="53"/>
  <c r="BK144" i="53"/>
  <c r="BL144" i="53"/>
  <c r="BM144" i="53"/>
  <c r="BP144" i="53"/>
  <c r="BS144" i="53"/>
  <c r="BT144" i="53"/>
  <c r="BU144" i="53"/>
  <c r="H145" i="53"/>
  <c r="J145" i="53"/>
  <c r="L145" i="53"/>
  <c r="Q145" i="53"/>
  <c r="R145" i="53"/>
  <c r="W145" i="53"/>
  <c r="X145" i="53"/>
  <c r="Y145" i="53"/>
  <c r="Z145" i="53"/>
  <c r="AA145" i="53"/>
  <c r="AB145" i="53"/>
  <c r="AC145" i="53"/>
  <c r="AD145" i="53"/>
  <c r="AE145" i="53"/>
  <c r="AF145" i="53"/>
  <c r="AG145" i="53"/>
  <c r="AH145" i="53"/>
  <c r="AI145" i="53"/>
  <c r="AJ145" i="53"/>
  <c r="AK145" i="53"/>
  <c r="AL145" i="53"/>
  <c r="AM145" i="53"/>
  <c r="AN145" i="53"/>
  <c r="AO145" i="53"/>
  <c r="AP145" i="53"/>
  <c r="AQ145" i="53"/>
  <c r="AR145" i="53"/>
  <c r="AS145" i="53"/>
  <c r="AT145" i="53"/>
  <c r="AV145" i="53"/>
  <c r="AW145" i="53"/>
  <c r="AX145" i="53"/>
  <c r="AY145" i="53"/>
  <c r="AZ145" i="53"/>
  <c r="BA145" i="53"/>
  <c r="BB145" i="53"/>
  <c r="BC145" i="53"/>
  <c r="BE145" i="53"/>
  <c r="BF145" i="53"/>
  <c r="BG145" i="53"/>
  <c r="BH145" i="53"/>
  <c r="BI145" i="53"/>
  <c r="BJ145" i="53"/>
  <c r="BK145" i="53"/>
  <c r="BL145" i="53"/>
  <c r="BM145" i="53"/>
  <c r="BP145" i="53"/>
  <c r="BS145" i="53"/>
  <c r="BT145" i="53"/>
  <c r="BU145" i="53"/>
  <c r="H146" i="53"/>
  <c r="J146" i="53"/>
  <c r="L146" i="53"/>
  <c r="Q146" i="53"/>
  <c r="R146" i="53"/>
  <c r="W146" i="53"/>
  <c r="X146" i="53"/>
  <c r="Y146" i="53"/>
  <c r="Z146" i="53"/>
  <c r="AA146" i="53"/>
  <c r="AB146" i="53"/>
  <c r="AC146" i="53"/>
  <c r="AD146" i="53"/>
  <c r="AE146" i="53"/>
  <c r="AF146" i="53"/>
  <c r="AG146" i="53"/>
  <c r="AH146" i="53"/>
  <c r="AI146" i="53"/>
  <c r="AJ146" i="53"/>
  <c r="AK146" i="53"/>
  <c r="AL146" i="53"/>
  <c r="AM146" i="53"/>
  <c r="AN146" i="53"/>
  <c r="AO146" i="53"/>
  <c r="AP146" i="53"/>
  <c r="AQ146" i="53"/>
  <c r="AR146" i="53"/>
  <c r="AS146" i="53"/>
  <c r="AT146" i="53"/>
  <c r="AV146" i="53"/>
  <c r="AW146" i="53"/>
  <c r="AX146" i="53"/>
  <c r="AY146" i="53"/>
  <c r="AZ146" i="53"/>
  <c r="BA146" i="53"/>
  <c r="BB146" i="53"/>
  <c r="BC146" i="53"/>
  <c r="BE146" i="53"/>
  <c r="BF146" i="53"/>
  <c r="BG146" i="53"/>
  <c r="BH146" i="53"/>
  <c r="BI146" i="53"/>
  <c r="BJ146" i="53"/>
  <c r="BK146" i="53"/>
  <c r="BL146" i="53"/>
  <c r="BM146" i="53"/>
  <c r="BP146" i="53"/>
  <c r="BS146" i="53"/>
  <c r="BT146" i="53"/>
  <c r="BU146" i="53"/>
  <c r="H147" i="53"/>
  <c r="J147" i="53"/>
  <c r="L147" i="53"/>
  <c r="Q147" i="53"/>
  <c r="R147" i="53"/>
  <c r="W147" i="53"/>
  <c r="X147" i="53"/>
  <c r="Y147" i="53"/>
  <c r="Z147" i="53"/>
  <c r="AA147" i="53"/>
  <c r="AB147" i="53"/>
  <c r="AC147" i="53"/>
  <c r="AD147" i="53"/>
  <c r="AE147" i="53"/>
  <c r="AF147" i="53"/>
  <c r="AG147" i="53"/>
  <c r="AH147" i="53"/>
  <c r="AI147" i="53"/>
  <c r="AJ147" i="53"/>
  <c r="AK147" i="53"/>
  <c r="AL147" i="53"/>
  <c r="AM147" i="53"/>
  <c r="AN147" i="53"/>
  <c r="AO147" i="53"/>
  <c r="AP147" i="53"/>
  <c r="AQ147" i="53"/>
  <c r="AR147" i="53"/>
  <c r="AS147" i="53"/>
  <c r="AT147" i="53"/>
  <c r="AV147" i="53"/>
  <c r="AW147" i="53"/>
  <c r="AX147" i="53"/>
  <c r="AY147" i="53"/>
  <c r="AZ147" i="53"/>
  <c r="BA147" i="53"/>
  <c r="BB147" i="53"/>
  <c r="BC147" i="53"/>
  <c r="BE147" i="53"/>
  <c r="BF147" i="53"/>
  <c r="BG147" i="53"/>
  <c r="BH147" i="53"/>
  <c r="BI147" i="53"/>
  <c r="BJ147" i="53"/>
  <c r="BK147" i="53"/>
  <c r="BL147" i="53"/>
  <c r="BM147" i="53"/>
  <c r="BP147" i="53"/>
  <c r="BS147" i="53"/>
  <c r="BT147" i="53"/>
  <c r="BU147" i="53"/>
  <c r="H148" i="53"/>
  <c r="J148" i="53"/>
  <c r="L148" i="53"/>
  <c r="Q148" i="53"/>
  <c r="R148" i="53"/>
  <c r="W148" i="53"/>
  <c r="X148" i="53"/>
  <c r="Y148" i="53"/>
  <c r="Z148" i="53"/>
  <c r="AA148" i="53"/>
  <c r="AB148" i="53"/>
  <c r="AC148" i="53"/>
  <c r="AD148" i="53"/>
  <c r="AE148" i="53"/>
  <c r="AF148" i="53"/>
  <c r="AG148" i="53"/>
  <c r="AH148" i="53"/>
  <c r="AI148" i="53"/>
  <c r="AJ148" i="53"/>
  <c r="AK148" i="53"/>
  <c r="AL148" i="53"/>
  <c r="AM148" i="53"/>
  <c r="AN148" i="53"/>
  <c r="AO148" i="53"/>
  <c r="AP148" i="53"/>
  <c r="AQ148" i="53"/>
  <c r="AR148" i="53"/>
  <c r="AS148" i="53"/>
  <c r="AT148" i="53"/>
  <c r="AV148" i="53"/>
  <c r="AW148" i="53"/>
  <c r="AX148" i="53"/>
  <c r="AY148" i="53"/>
  <c r="AZ148" i="53"/>
  <c r="BA148" i="53"/>
  <c r="BB148" i="53"/>
  <c r="BC148" i="53"/>
  <c r="BE148" i="53"/>
  <c r="BF148" i="53"/>
  <c r="BG148" i="53"/>
  <c r="BH148" i="53"/>
  <c r="BI148" i="53"/>
  <c r="BJ148" i="53"/>
  <c r="BK148" i="53"/>
  <c r="BL148" i="53"/>
  <c r="BM148" i="53"/>
  <c r="BP148" i="53"/>
  <c r="BS148" i="53"/>
  <c r="BT148" i="53"/>
  <c r="BU148" i="53"/>
  <c r="H149" i="53"/>
  <c r="J149" i="53"/>
  <c r="L149" i="53"/>
  <c r="Q149" i="53"/>
  <c r="R149" i="53"/>
  <c r="W149" i="53"/>
  <c r="X149" i="53"/>
  <c r="Y149" i="53"/>
  <c r="Z149" i="53"/>
  <c r="AA149" i="53"/>
  <c r="AB149" i="53"/>
  <c r="AC149" i="53"/>
  <c r="AD149" i="53"/>
  <c r="AE149" i="53"/>
  <c r="AF149" i="53"/>
  <c r="AG149" i="53"/>
  <c r="AH149" i="53"/>
  <c r="AI149" i="53"/>
  <c r="AJ149" i="53"/>
  <c r="AK149" i="53"/>
  <c r="AL149" i="53"/>
  <c r="AM149" i="53"/>
  <c r="AN149" i="53"/>
  <c r="AO149" i="53"/>
  <c r="AP149" i="53"/>
  <c r="AQ149" i="53"/>
  <c r="AR149" i="53"/>
  <c r="AS149" i="53"/>
  <c r="AT149" i="53"/>
  <c r="AV149" i="53"/>
  <c r="AW149" i="53"/>
  <c r="AX149" i="53"/>
  <c r="AY149" i="53"/>
  <c r="AZ149" i="53"/>
  <c r="BA149" i="53"/>
  <c r="BB149" i="53"/>
  <c r="BC149" i="53"/>
  <c r="BE149" i="53"/>
  <c r="BF149" i="53"/>
  <c r="BG149" i="53"/>
  <c r="BH149" i="53"/>
  <c r="BI149" i="53"/>
  <c r="BJ149" i="53"/>
  <c r="BK149" i="53"/>
  <c r="BL149" i="53"/>
  <c r="BM149" i="53"/>
  <c r="BP149" i="53"/>
  <c r="BS149" i="53"/>
  <c r="BT149" i="53"/>
  <c r="BU149" i="53"/>
  <c r="H150" i="53"/>
  <c r="J150" i="53"/>
  <c r="L150" i="53"/>
  <c r="Q150" i="53"/>
  <c r="R150" i="53"/>
  <c r="W150" i="53"/>
  <c r="X150" i="53"/>
  <c r="Y150" i="53"/>
  <c r="Z150" i="53"/>
  <c r="AA150" i="53"/>
  <c r="AB150" i="53"/>
  <c r="AC150" i="53"/>
  <c r="AD150" i="53"/>
  <c r="AE150" i="53"/>
  <c r="AF150" i="53"/>
  <c r="AG150" i="53"/>
  <c r="AH150" i="53"/>
  <c r="AI150" i="53"/>
  <c r="AJ150" i="53"/>
  <c r="AK150" i="53"/>
  <c r="AL150" i="53"/>
  <c r="AM150" i="53"/>
  <c r="AN150" i="53"/>
  <c r="AO150" i="53"/>
  <c r="AP150" i="53"/>
  <c r="AQ150" i="53"/>
  <c r="AR150" i="53"/>
  <c r="AS150" i="53"/>
  <c r="AT150" i="53"/>
  <c r="AV150" i="53"/>
  <c r="AW150" i="53"/>
  <c r="AX150" i="53"/>
  <c r="AY150" i="53"/>
  <c r="AZ150" i="53"/>
  <c r="BA150" i="53"/>
  <c r="BB150" i="53"/>
  <c r="BC150" i="53"/>
  <c r="BE150" i="53"/>
  <c r="BF150" i="53"/>
  <c r="BG150" i="53"/>
  <c r="BH150" i="53"/>
  <c r="BI150" i="53"/>
  <c r="BJ150" i="53"/>
  <c r="BK150" i="53"/>
  <c r="BL150" i="53"/>
  <c r="BM150" i="53"/>
  <c r="BP150" i="53"/>
  <c r="BS150" i="53"/>
  <c r="BT150" i="53"/>
  <c r="BU150" i="53"/>
  <c r="H151" i="53"/>
  <c r="J151" i="53"/>
  <c r="L151" i="53"/>
  <c r="Q151" i="53"/>
  <c r="R151" i="53"/>
  <c r="W151" i="53"/>
  <c r="X151" i="53"/>
  <c r="Y151" i="53"/>
  <c r="Z151" i="53"/>
  <c r="AA151" i="53"/>
  <c r="AB151" i="53"/>
  <c r="AC151" i="53"/>
  <c r="AD151" i="53"/>
  <c r="AE151" i="53"/>
  <c r="AF151" i="53"/>
  <c r="AG151" i="53"/>
  <c r="AH151" i="53"/>
  <c r="AI151" i="53"/>
  <c r="AJ151" i="53"/>
  <c r="AK151" i="53"/>
  <c r="AL151" i="53"/>
  <c r="AM151" i="53"/>
  <c r="AN151" i="53"/>
  <c r="AO151" i="53"/>
  <c r="AP151" i="53"/>
  <c r="AQ151" i="53"/>
  <c r="AR151" i="53"/>
  <c r="AS151" i="53"/>
  <c r="AT151" i="53"/>
  <c r="AV151" i="53"/>
  <c r="AW151" i="53"/>
  <c r="AX151" i="53"/>
  <c r="AY151" i="53"/>
  <c r="AZ151" i="53"/>
  <c r="BA151" i="53"/>
  <c r="BB151" i="53"/>
  <c r="BC151" i="53"/>
  <c r="BE151" i="53"/>
  <c r="BF151" i="53"/>
  <c r="BG151" i="53"/>
  <c r="BH151" i="53"/>
  <c r="BI151" i="53"/>
  <c r="BJ151" i="53"/>
  <c r="BK151" i="53"/>
  <c r="BL151" i="53"/>
  <c r="BM151" i="53"/>
  <c r="BP151" i="53"/>
  <c r="BS151" i="53"/>
  <c r="BT151" i="53"/>
  <c r="BU151" i="53"/>
  <c r="H152" i="53"/>
  <c r="J152" i="53"/>
  <c r="L152" i="53"/>
  <c r="Q152" i="53"/>
  <c r="R152" i="53"/>
  <c r="W152" i="53"/>
  <c r="X152" i="53"/>
  <c r="Y152" i="53"/>
  <c r="Z152" i="53"/>
  <c r="AA152" i="53"/>
  <c r="AB152" i="53"/>
  <c r="AC152" i="53"/>
  <c r="AD152" i="53"/>
  <c r="AE152" i="53"/>
  <c r="AF152" i="53"/>
  <c r="AG152" i="53"/>
  <c r="AH152" i="53"/>
  <c r="AI152" i="53"/>
  <c r="AJ152" i="53"/>
  <c r="AK152" i="53"/>
  <c r="AL152" i="53"/>
  <c r="AM152" i="53"/>
  <c r="AN152" i="53"/>
  <c r="AO152" i="53"/>
  <c r="AP152" i="53"/>
  <c r="AQ152" i="53"/>
  <c r="AR152" i="53"/>
  <c r="AS152" i="53"/>
  <c r="AT152" i="53"/>
  <c r="AV152" i="53"/>
  <c r="AW152" i="53"/>
  <c r="AX152" i="53"/>
  <c r="AY152" i="53"/>
  <c r="AZ152" i="53"/>
  <c r="BA152" i="53"/>
  <c r="BB152" i="53"/>
  <c r="BC152" i="53"/>
  <c r="BE152" i="53"/>
  <c r="BF152" i="53"/>
  <c r="BG152" i="53"/>
  <c r="BH152" i="53"/>
  <c r="BI152" i="53"/>
  <c r="BJ152" i="53"/>
  <c r="BK152" i="53"/>
  <c r="BL152" i="53"/>
  <c r="BM152" i="53"/>
  <c r="BP152" i="53"/>
  <c r="BS152" i="53"/>
  <c r="BT152" i="53"/>
  <c r="BU152" i="53"/>
  <c r="H153" i="53"/>
  <c r="J153" i="53"/>
  <c r="L153" i="53"/>
  <c r="Q153" i="53"/>
  <c r="R153" i="53"/>
  <c r="W153" i="53"/>
  <c r="X153" i="53"/>
  <c r="Y153" i="53"/>
  <c r="Z153" i="53"/>
  <c r="AA153" i="53"/>
  <c r="AB153" i="53"/>
  <c r="AC153" i="53"/>
  <c r="AD153" i="53"/>
  <c r="AE153" i="53"/>
  <c r="AF153" i="53"/>
  <c r="AG153" i="53"/>
  <c r="AH153" i="53"/>
  <c r="AI153" i="53"/>
  <c r="AJ153" i="53"/>
  <c r="AK153" i="53"/>
  <c r="AL153" i="53"/>
  <c r="AM153" i="53"/>
  <c r="AN153" i="53"/>
  <c r="AO153" i="53"/>
  <c r="AP153" i="53"/>
  <c r="AQ153" i="53"/>
  <c r="AR153" i="53"/>
  <c r="AS153" i="53"/>
  <c r="AT153" i="53"/>
  <c r="AV153" i="53"/>
  <c r="AW153" i="53"/>
  <c r="AX153" i="53"/>
  <c r="AY153" i="53"/>
  <c r="AZ153" i="53"/>
  <c r="BA153" i="53"/>
  <c r="BB153" i="53"/>
  <c r="BC153" i="53"/>
  <c r="BE153" i="53"/>
  <c r="BF153" i="53"/>
  <c r="BG153" i="53"/>
  <c r="BH153" i="53"/>
  <c r="BI153" i="53"/>
  <c r="BJ153" i="53"/>
  <c r="BK153" i="53"/>
  <c r="BL153" i="53"/>
  <c r="BM153" i="53"/>
  <c r="BP153" i="53"/>
  <c r="BS153" i="53"/>
  <c r="BT153" i="53"/>
  <c r="BU153" i="53"/>
  <c r="H154" i="53"/>
  <c r="J154" i="53"/>
  <c r="L154" i="53"/>
  <c r="Q154" i="53"/>
  <c r="R154" i="53"/>
  <c r="W154" i="53"/>
  <c r="X154" i="53"/>
  <c r="Y154" i="53"/>
  <c r="Z154" i="53"/>
  <c r="AA154" i="53"/>
  <c r="AB154" i="53"/>
  <c r="AC154" i="53"/>
  <c r="AD154" i="53"/>
  <c r="AE154" i="53"/>
  <c r="AF154" i="53"/>
  <c r="AG154" i="53"/>
  <c r="AH154" i="53"/>
  <c r="AI154" i="53"/>
  <c r="AJ154" i="53"/>
  <c r="AK154" i="53"/>
  <c r="AL154" i="53"/>
  <c r="AM154" i="53"/>
  <c r="AN154" i="53"/>
  <c r="AO154" i="53"/>
  <c r="AP154" i="53"/>
  <c r="AQ154" i="53"/>
  <c r="AR154" i="53"/>
  <c r="AS154" i="53"/>
  <c r="AT154" i="53"/>
  <c r="AV154" i="53"/>
  <c r="AW154" i="53"/>
  <c r="AX154" i="53"/>
  <c r="AY154" i="53"/>
  <c r="AZ154" i="53"/>
  <c r="BA154" i="53"/>
  <c r="BB154" i="53"/>
  <c r="BC154" i="53"/>
  <c r="BE154" i="53"/>
  <c r="BF154" i="53"/>
  <c r="BG154" i="53"/>
  <c r="BH154" i="53"/>
  <c r="BI154" i="53"/>
  <c r="BJ154" i="53"/>
  <c r="BK154" i="53"/>
  <c r="BL154" i="53"/>
  <c r="BM154" i="53"/>
  <c r="BP154" i="53"/>
  <c r="BS154" i="53"/>
  <c r="BT154" i="53"/>
  <c r="BU154" i="53"/>
  <c r="H155" i="53"/>
  <c r="J155" i="53"/>
  <c r="L155" i="53"/>
  <c r="Q155" i="53"/>
  <c r="R155" i="53"/>
  <c r="W155" i="53"/>
  <c r="X155" i="53"/>
  <c r="Y155" i="53"/>
  <c r="Z155" i="53"/>
  <c r="AA155" i="53"/>
  <c r="AB155" i="53"/>
  <c r="AC155" i="53"/>
  <c r="AD155" i="53"/>
  <c r="AE155" i="53"/>
  <c r="AF155" i="53"/>
  <c r="AG155" i="53"/>
  <c r="AH155" i="53"/>
  <c r="AI155" i="53"/>
  <c r="AJ155" i="53"/>
  <c r="AK155" i="53"/>
  <c r="AL155" i="53"/>
  <c r="AM155" i="53"/>
  <c r="AN155" i="53"/>
  <c r="AO155" i="53"/>
  <c r="AP155" i="53"/>
  <c r="AQ155" i="53"/>
  <c r="AR155" i="53"/>
  <c r="AS155" i="53"/>
  <c r="AT155" i="53"/>
  <c r="AV155" i="53"/>
  <c r="AW155" i="53"/>
  <c r="AX155" i="53"/>
  <c r="AY155" i="53"/>
  <c r="AZ155" i="53"/>
  <c r="BA155" i="53"/>
  <c r="BB155" i="53"/>
  <c r="BC155" i="53"/>
  <c r="BE155" i="53"/>
  <c r="BF155" i="53"/>
  <c r="BG155" i="53"/>
  <c r="BH155" i="53"/>
  <c r="BI155" i="53"/>
  <c r="BJ155" i="53"/>
  <c r="BK155" i="53"/>
  <c r="BL155" i="53"/>
  <c r="BM155" i="53"/>
  <c r="BP155" i="53"/>
  <c r="BS155" i="53"/>
  <c r="BT155" i="53"/>
  <c r="BU155" i="53"/>
  <c r="H156" i="53"/>
  <c r="J156" i="53"/>
  <c r="L156" i="53"/>
  <c r="Q156" i="53"/>
  <c r="R156" i="53"/>
  <c r="W156" i="53"/>
  <c r="X156" i="53"/>
  <c r="Y156" i="53"/>
  <c r="Z156" i="53"/>
  <c r="AA156" i="53"/>
  <c r="AB156" i="53"/>
  <c r="AC156" i="53"/>
  <c r="AD156" i="53"/>
  <c r="AE156" i="53"/>
  <c r="AF156" i="53"/>
  <c r="AG156" i="53"/>
  <c r="AH156" i="53"/>
  <c r="AI156" i="53"/>
  <c r="AJ156" i="53"/>
  <c r="AK156" i="53"/>
  <c r="AL156" i="53"/>
  <c r="AM156" i="53"/>
  <c r="AN156" i="53"/>
  <c r="AO156" i="53"/>
  <c r="AP156" i="53"/>
  <c r="AQ156" i="53"/>
  <c r="AR156" i="53"/>
  <c r="AS156" i="53"/>
  <c r="AT156" i="53"/>
  <c r="AV156" i="53"/>
  <c r="AW156" i="53"/>
  <c r="AX156" i="53"/>
  <c r="AY156" i="53"/>
  <c r="AZ156" i="53"/>
  <c r="BA156" i="53"/>
  <c r="BB156" i="53"/>
  <c r="BC156" i="53"/>
  <c r="BE156" i="53"/>
  <c r="BF156" i="53"/>
  <c r="BG156" i="53"/>
  <c r="BH156" i="53"/>
  <c r="BI156" i="53"/>
  <c r="BJ156" i="53"/>
  <c r="BK156" i="53"/>
  <c r="BL156" i="53"/>
  <c r="BM156" i="53"/>
  <c r="BP156" i="53"/>
  <c r="BS156" i="53"/>
  <c r="BT156" i="53"/>
  <c r="BU156" i="53"/>
  <c r="H157" i="53"/>
  <c r="J157" i="53"/>
  <c r="L157" i="53"/>
  <c r="Q157" i="53"/>
  <c r="R157" i="53"/>
  <c r="W157" i="53"/>
  <c r="X157" i="53"/>
  <c r="Y157" i="53"/>
  <c r="Z157" i="53"/>
  <c r="AA157" i="53"/>
  <c r="AB157" i="53"/>
  <c r="AC157" i="53"/>
  <c r="AD157" i="53"/>
  <c r="AE157" i="53"/>
  <c r="AF157" i="53"/>
  <c r="AG157" i="53"/>
  <c r="AH157" i="53"/>
  <c r="AI157" i="53"/>
  <c r="AJ157" i="53"/>
  <c r="AK157" i="53"/>
  <c r="AL157" i="53"/>
  <c r="AM157" i="53"/>
  <c r="AN157" i="53"/>
  <c r="AO157" i="53"/>
  <c r="AP157" i="53"/>
  <c r="AQ157" i="53"/>
  <c r="AR157" i="53"/>
  <c r="AS157" i="53"/>
  <c r="AT157" i="53"/>
  <c r="AV157" i="53"/>
  <c r="AW157" i="53"/>
  <c r="AX157" i="53"/>
  <c r="AY157" i="53"/>
  <c r="AZ157" i="53"/>
  <c r="BA157" i="53"/>
  <c r="BB157" i="53"/>
  <c r="BC157" i="53"/>
  <c r="BE157" i="53"/>
  <c r="BF157" i="53"/>
  <c r="BG157" i="53"/>
  <c r="BH157" i="53"/>
  <c r="BI157" i="53"/>
  <c r="BJ157" i="53"/>
  <c r="BK157" i="53"/>
  <c r="BL157" i="53"/>
  <c r="BM157" i="53"/>
  <c r="BP157" i="53"/>
  <c r="BS157" i="53"/>
  <c r="BT157" i="53"/>
  <c r="BU157" i="53"/>
  <c r="H158" i="53"/>
  <c r="J158" i="53"/>
  <c r="L158" i="53"/>
  <c r="Q158" i="53"/>
  <c r="R158" i="53"/>
  <c r="W158" i="53"/>
  <c r="X158" i="53"/>
  <c r="Y158" i="53"/>
  <c r="Z158" i="53"/>
  <c r="AA158" i="53"/>
  <c r="AB158" i="53"/>
  <c r="AC158" i="53"/>
  <c r="AD158" i="53"/>
  <c r="AE158" i="53"/>
  <c r="AF158" i="53"/>
  <c r="AG158" i="53"/>
  <c r="AH158" i="53"/>
  <c r="AI158" i="53"/>
  <c r="AJ158" i="53"/>
  <c r="AK158" i="53"/>
  <c r="AL158" i="53"/>
  <c r="AM158" i="53"/>
  <c r="AN158" i="53"/>
  <c r="AO158" i="53"/>
  <c r="AP158" i="53"/>
  <c r="AQ158" i="53"/>
  <c r="AR158" i="53"/>
  <c r="AS158" i="53"/>
  <c r="AT158" i="53"/>
  <c r="AV158" i="53"/>
  <c r="AW158" i="53"/>
  <c r="AX158" i="53"/>
  <c r="AY158" i="53"/>
  <c r="AZ158" i="53"/>
  <c r="BA158" i="53"/>
  <c r="BB158" i="53"/>
  <c r="BC158" i="53"/>
  <c r="BE158" i="53"/>
  <c r="BF158" i="53"/>
  <c r="BG158" i="53"/>
  <c r="BH158" i="53"/>
  <c r="BI158" i="53"/>
  <c r="BJ158" i="53"/>
  <c r="BK158" i="53"/>
  <c r="BL158" i="53"/>
  <c r="BM158" i="53"/>
  <c r="BP158" i="53"/>
  <c r="BS158" i="53"/>
  <c r="BT158" i="53"/>
  <c r="BU158" i="53"/>
  <c r="H159" i="53"/>
  <c r="J159" i="53"/>
  <c r="L159" i="53"/>
  <c r="Q159" i="53"/>
  <c r="R159" i="53"/>
  <c r="W159" i="53"/>
  <c r="X159" i="53"/>
  <c r="Y159" i="53"/>
  <c r="Z159" i="53"/>
  <c r="AA159" i="53"/>
  <c r="AB159" i="53"/>
  <c r="AC159" i="53"/>
  <c r="AD159" i="53"/>
  <c r="AE159" i="53"/>
  <c r="AF159" i="53"/>
  <c r="AG159" i="53"/>
  <c r="AH159" i="53"/>
  <c r="AI159" i="53"/>
  <c r="AJ159" i="53"/>
  <c r="AK159" i="53"/>
  <c r="AL159" i="53"/>
  <c r="AM159" i="53"/>
  <c r="AN159" i="53"/>
  <c r="AO159" i="53"/>
  <c r="AP159" i="53"/>
  <c r="AQ159" i="53"/>
  <c r="AR159" i="53"/>
  <c r="AS159" i="53"/>
  <c r="AT159" i="53"/>
  <c r="AV159" i="53"/>
  <c r="AW159" i="53"/>
  <c r="AX159" i="53"/>
  <c r="AY159" i="53"/>
  <c r="AZ159" i="53"/>
  <c r="BA159" i="53"/>
  <c r="BB159" i="53"/>
  <c r="BC159" i="53"/>
  <c r="BE159" i="53"/>
  <c r="BF159" i="53"/>
  <c r="BG159" i="53"/>
  <c r="BH159" i="53"/>
  <c r="BI159" i="53"/>
  <c r="BJ159" i="53"/>
  <c r="BK159" i="53"/>
  <c r="BL159" i="53"/>
  <c r="BM159" i="53"/>
  <c r="BP159" i="53"/>
  <c r="BS159" i="53"/>
  <c r="BT159" i="53"/>
  <c r="BU159" i="53"/>
  <c r="H160" i="53"/>
  <c r="J160" i="53"/>
  <c r="L160" i="53"/>
  <c r="Q160" i="53"/>
  <c r="R160" i="53"/>
  <c r="W160" i="53"/>
  <c r="X160" i="53"/>
  <c r="Y160" i="53"/>
  <c r="Z160" i="53"/>
  <c r="AA160" i="53"/>
  <c r="AB160" i="53"/>
  <c r="AC160" i="53"/>
  <c r="AD160" i="53"/>
  <c r="AE160" i="53"/>
  <c r="AF160" i="53"/>
  <c r="AG160" i="53"/>
  <c r="AH160" i="53"/>
  <c r="AI160" i="53"/>
  <c r="AJ160" i="53"/>
  <c r="AK160" i="53"/>
  <c r="AL160" i="53"/>
  <c r="AM160" i="53"/>
  <c r="AN160" i="53"/>
  <c r="AO160" i="53"/>
  <c r="AP160" i="53"/>
  <c r="AQ160" i="53"/>
  <c r="AR160" i="53"/>
  <c r="AS160" i="53"/>
  <c r="AT160" i="53"/>
  <c r="AV160" i="53"/>
  <c r="AW160" i="53"/>
  <c r="AX160" i="53"/>
  <c r="AY160" i="53"/>
  <c r="AZ160" i="53"/>
  <c r="BA160" i="53"/>
  <c r="BB160" i="53"/>
  <c r="BC160" i="53"/>
  <c r="BE160" i="53"/>
  <c r="BF160" i="53"/>
  <c r="BG160" i="53"/>
  <c r="BH160" i="53"/>
  <c r="BI160" i="53"/>
  <c r="BJ160" i="53"/>
  <c r="BK160" i="53"/>
  <c r="BL160" i="53"/>
  <c r="BM160" i="53"/>
  <c r="BP160" i="53"/>
  <c r="BS160" i="53"/>
  <c r="BT160" i="53"/>
  <c r="BU160" i="53"/>
  <c r="H161" i="53"/>
  <c r="J161" i="53"/>
  <c r="L161" i="53"/>
  <c r="Q161" i="53"/>
  <c r="R161" i="53"/>
  <c r="W161" i="53"/>
  <c r="X161" i="53"/>
  <c r="Y161" i="53"/>
  <c r="Z161" i="53"/>
  <c r="AA161" i="53"/>
  <c r="AB161" i="53"/>
  <c r="AC161" i="53"/>
  <c r="AD161" i="53"/>
  <c r="AE161" i="53"/>
  <c r="AF161" i="53"/>
  <c r="AG161" i="53"/>
  <c r="AH161" i="53"/>
  <c r="AI161" i="53"/>
  <c r="AJ161" i="53"/>
  <c r="AK161" i="53"/>
  <c r="AL161" i="53"/>
  <c r="AM161" i="53"/>
  <c r="AN161" i="53"/>
  <c r="AO161" i="53"/>
  <c r="AP161" i="53"/>
  <c r="AQ161" i="53"/>
  <c r="AR161" i="53"/>
  <c r="AS161" i="53"/>
  <c r="AT161" i="53"/>
  <c r="AV161" i="53"/>
  <c r="AW161" i="53"/>
  <c r="AX161" i="53"/>
  <c r="AY161" i="53"/>
  <c r="AZ161" i="53"/>
  <c r="BA161" i="53"/>
  <c r="BB161" i="53"/>
  <c r="BC161" i="53"/>
  <c r="BE161" i="53"/>
  <c r="BF161" i="53"/>
  <c r="BG161" i="53"/>
  <c r="BH161" i="53"/>
  <c r="BI161" i="53"/>
  <c r="BJ161" i="53"/>
  <c r="BK161" i="53"/>
  <c r="BL161" i="53"/>
  <c r="BM161" i="53"/>
  <c r="BP161" i="53"/>
  <c r="BS161" i="53"/>
  <c r="BT161" i="53"/>
  <c r="BU161" i="53"/>
  <c r="H162" i="53"/>
  <c r="J162" i="53"/>
  <c r="L162" i="53"/>
  <c r="Q162" i="53"/>
  <c r="R162" i="53"/>
  <c r="W162" i="53"/>
  <c r="X162" i="53"/>
  <c r="Y162" i="53"/>
  <c r="Z162" i="53"/>
  <c r="AA162" i="53"/>
  <c r="AB162" i="53"/>
  <c r="AC162" i="53"/>
  <c r="AD162" i="53"/>
  <c r="AE162" i="53"/>
  <c r="AF162" i="53"/>
  <c r="AG162" i="53"/>
  <c r="AH162" i="53"/>
  <c r="AI162" i="53"/>
  <c r="AJ162" i="53"/>
  <c r="AK162" i="53"/>
  <c r="AL162" i="53"/>
  <c r="AM162" i="53"/>
  <c r="AN162" i="53"/>
  <c r="AO162" i="53"/>
  <c r="AP162" i="53"/>
  <c r="AQ162" i="53"/>
  <c r="AR162" i="53"/>
  <c r="AS162" i="53"/>
  <c r="AT162" i="53"/>
  <c r="AV162" i="53"/>
  <c r="AW162" i="53"/>
  <c r="AX162" i="53"/>
  <c r="AY162" i="53"/>
  <c r="AZ162" i="53"/>
  <c r="BA162" i="53"/>
  <c r="BB162" i="53"/>
  <c r="BC162" i="53"/>
  <c r="BE162" i="53"/>
  <c r="BF162" i="53"/>
  <c r="BG162" i="53"/>
  <c r="BH162" i="53"/>
  <c r="BI162" i="53"/>
  <c r="BJ162" i="53"/>
  <c r="BK162" i="53"/>
  <c r="BL162" i="53"/>
  <c r="BM162" i="53"/>
  <c r="BP162" i="53"/>
  <c r="BS162" i="53"/>
  <c r="BT162" i="53"/>
  <c r="BU162" i="53"/>
  <c r="H163" i="53"/>
  <c r="J163" i="53"/>
  <c r="L163" i="53"/>
  <c r="Q163" i="53"/>
  <c r="R163" i="53"/>
  <c r="W163" i="53"/>
  <c r="X163" i="53"/>
  <c r="Y163" i="53"/>
  <c r="Z163" i="53"/>
  <c r="AA163" i="53"/>
  <c r="AB163" i="53"/>
  <c r="AC163" i="53"/>
  <c r="AD163" i="53"/>
  <c r="AE163" i="53"/>
  <c r="AF163" i="53"/>
  <c r="AG163" i="53"/>
  <c r="AH163" i="53"/>
  <c r="AI163" i="53"/>
  <c r="AJ163" i="53"/>
  <c r="AK163" i="53"/>
  <c r="AL163" i="53"/>
  <c r="AM163" i="53"/>
  <c r="AN163" i="53"/>
  <c r="AO163" i="53"/>
  <c r="AP163" i="53"/>
  <c r="AQ163" i="53"/>
  <c r="AR163" i="53"/>
  <c r="AS163" i="53"/>
  <c r="AT163" i="53"/>
  <c r="AV163" i="53"/>
  <c r="AW163" i="53"/>
  <c r="AX163" i="53"/>
  <c r="AY163" i="53"/>
  <c r="AZ163" i="53"/>
  <c r="BA163" i="53"/>
  <c r="BB163" i="53"/>
  <c r="BC163" i="53"/>
  <c r="BE163" i="53"/>
  <c r="BF163" i="53"/>
  <c r="BG163" i="53"/>
  <c r="BH163" i="53"/>
  <c r="BI163" i="53"/>
  <c r="BJ163" i="53"/>
  <c r="BK163" i="53"/>
  <c r="BL163" i="53"/>
  <c r="BM163" i="53"/>
  <c r="BP163" i="53"/>
  <c r="BS163" i="53"/>
  <c r="BT163" i="53"/>
  <c r="BU163" i="53"/>
  <c r="H164" i="53"/>
  <c r="J164" i="53"/>
  <c r="L164" i="53"/>
  <c r="Q164" i="53"/>
  <c r="R164" i="53"/>
  <c r="W164" i="53"/>
  <c r="X164" i="53"/>
  <c r="Y164" i="53"/>
  <c r="Z164" i="53"/>
  <c r="AA164" i="53"/>
  <c r="AB164" i="53"/>
  <c r="AC164" i="53"/>
  <c r="AD164" i="53"/>
  <c r="AE164" i="53"/>
  <c r="AF164" i="53"/>
  <c r="AG164" i="53"/>
  <c r="AH164" i="53"/>
  <c r="AI164" i="53"/>
  <c r="AJ164" i="53"/>
  <c r="AK164" i="53"/>
  <c r="AL164" i="53"/>
  <c r="AM164" i="53"/>
  <c r="AN164" i="53"/>
  <c r="AO164" i="53"/>
  <c r="AP164" i="53"/>
  <c r="AQ164" i="53"/>
  <c r="AR164" i="53"/>
  <c r="AS164" i="53"/>
  <c r="AT164" i="53"/>
  <c r="AV164" i="53"/>
  <c r="AW164" i="53"/>
  <c r="AX164" i="53"/>
  <c r="AY164" i="53"/>
  <c r="AZ164" i="53"/>
  <c r="BA164" i="53"/>
  <c r="BB164" i="53"/>
  <c r="BC164" i="53"/>
  <c r="BE164" i="53"/>
  <c r="BF164" i="53"/>
  <c r="BG164" i="53"/>
  <c r="BH164" i="53"/>
  <c r="BI164" i="53"/>
  <c r="BJ164" i="53"/>
  <c r="BK164" i="53"/>
  <c r="BL164" i="53"/>
  <c r="BM164" i="53"/>
  <c r="BP164" i="53"/>
  <c r="BS164" i="53"/>
  <c r="BT164" i="53"/>
  <c r="BU164" i="53"/>
  <c r="H165" i="53"/>
  <c r="J165" i="53"/>
  <c r="L165" i="53"/>
  <c r="Q165" i="53"/>
  <c r="R165" i="53"/>
  <c r="W165" i="53"/>
  <c r="X165" i="53"/>
  <c r="Y165" i="53"/>
  <c r="Z165" i="53"/>
  <c r="AA165" i="53"/>
  <c r="AB165" i="53"/>
  <c r="AC165" i="53"/>
  <c r="AD165" i="53"/>
  <c r="AE165" i="53"/>
  <c r="AF165" i="53"/>
  <c r="AG165" i="53"/>
  <c r="AH165" i="53"/>
  <c r="AI165" i="53"/>
  <c r="AJ165" i="53"/>
  <c r="AK165" i="53"/>
  <c r="AL165" i="53"/>
  <c r="AM165" i="53"/>
  <c r="AN165" i="53"/>
  <c r="AO165" i="53"/>
  <c r="AP165" i="53"/>
  <c r="AQ165" i="53"/>
  <c r="AR165" i="53"/>
  <c r="AS165" i="53"/>
  <c r="AT165" i="53"/>
  <c r="AV165" i="53"/>
  <c r="AW165" i="53"/>
  <c r="AX165" i="53"/>
  <c r="AY165" i="53"/>
  <c r="AZ165" i="53"/>
  <c r="BA165" i="53"/>
  <c r="BB165" i="53"/>
  <c r="BC165" i="53"/>
  <c r="BE165" i="53"/>
  <c r="BF165" i="53"/>
  <c r="BG165" i="53"/>
  <c r="BH165" i="53"/>
  <c r="BI165" i="53"/>
  <c r="BJ165" i="53"/>
  <c r="BK165" i="53"/>
  <c r="BL165" i="53"/>
  <c r="BM165" i="53"/>
  <c r="BP165" i="53"/>
  <c r="BS165" i="53"/>
  <c r="BT165" i="53"/>
  <c r="BU165" i="53"/>
  <c r="H166" i="53"/>
  <c r="J166" i="53"/>
  <c r="L166" i="53"/>
  <c r="Q166" i="53"/>
  <c r="R166" i="53"/>
  <c r="W166" i="53"/>
  <c r="X166" i="53"/>
  <c r="Y166" i="53"/>
  <c r="Z166" i="53"/>
  <c r="AA166" i="53"/>
  <c r="AB166" i="53"/>
  <c r="AC166" i="53"/>
  <c r="AD166" i="53"/>
  <c r="AE166" i="53"/>
  <c r="AF166" i="53"/>
  <c r="AG166" i="53"/>
  <c r="AH166" i="53"/>
  <c r="AI166" i="53"/>
  <c r="AJ166" i="53"/>
  <c r="AK166" i="53"/>
  <c r="AL166" i="53"/>
  <c r="AM166" i="53"/>
  <c r="AN166" i="53"/>
  <c r="AO166" i="53"/>
  <c r="AP166" i="53"/>
  <c r="AQ166" i="53"/>
  <c r="AR166" i="53"/>
  <c r="AS166" i="53"/>
  <c r="AT166" i="53"/>
  <c r="AV166" i="53"/>
  <c r="AW166" i="53"/>
  <c r="AX166" i="53"/>
  <c r="AY166" i="53"/>
  <c r="AZ166" i="53"/>
  <c r="BA166" i="53"/>
  <c r="BB166" i="53"/>
  <c r="BC166" i="53"/>
  <c r="BE166" i="53"/>
  <c r="BF166" i="53"/>
  <c r="BG166" i="53"/>
  <c r="BH166" i="53"/>
  <c r="BI166" i="53"/>
  <c r="BJ166" i="53"/>
  <c r="BK166" i="53"/>
  <c r="BL166" i="53"/>
  <c r="BM166" i="53"/>
  <c r="BP166" i="53"/>
  <c r="BS166" i="53"/>
  <c r="BT166" i="53"/>
  <c r="BU166" i="53"/>
  <c r="H167" i="53"/>
  <c r="J167" i="53"/>
  <c r="L167" i="53"/>
  <c r="Q167" i="53"/>
  <c r="R167" i="53"/>
  <c r="W167" i="53"/>
  <c r="X167" i="53"/>
  <c r="Y167" i="53"/>
  <c r="Z167" i="53"/>
  <c r="AA167" i="53"/>
  <c r="AB167" i="53"/>
  <c r="AC167" i="53"/>
  <c r="AD167" i="53"/>
  <c r="AE167" i="53"/>
  <c r="AF167" i="53"/>
  <c r="AG167" i="53"/>
  <c r="AH167" i="53"/>
  <c r="AI167" i="53"/>
  <c r="AJ167" i="53"/>
  <c r="AK167" i="53"/>
  <c r="AL167" i="53"/>
  <c r="AM167" i="53"/>
  <c r="AN167" i="53"/>
  <c r="AO167" i="53"/>
  <c r="AP167" i="53"/>
  <c r="AQ167" i="53"/>
  <c r="AR167" i="53"/>
  <c r="AS167" i="53"/>
  <c r="AT167" i="53"/>
  <c r="AV167" i="53"/>
  <c r="AW167" i="53"/>
  <c r="AX167" i="53"/>
  <c r="AY167" i="53"/>
  <c r="AZ167" i="53"/>
  <c r="BA167" i="53"/>
  <c r="BB167" i="53"/>
  <c r="BC167" i="53"/>
  <c r="BE167" i="53"/>
  <c r="BF167" i="53"/>
  <c r="BG167" i="53"/>
  <c r="BH167" i="53"/>
  <c r="BI167" i="53"/>
  <c r="BJ167" i="53"/>
  <c r="BK167" i="53"/>
  <c r="BL167" i="53"/>
  <c r="BM167" i="53"/>
  <c r="BP167" i="53"/>
  <c r="BS167" i="53"/>
  <c r="BT167" i="53"/>
  <c r="BU167" i="53"/>
  <c r="H168" i="53"/>
  <c r="J168" i="53"/>
  <c r="L168" i="53"/>
  <c r="Q168" i="53"/>
  <c r="R168" i="53"/>
  <c r="W168" i="53"/>
  <c r="X168" i="53"/>
  <c r="Y168" i="53"/>
  <c r="Z168" i="53"/>
  <c r="AA168" i="53"/>
  <c r="AB168" i="53"/>
  <c r="AC168" i="53"/>
  <c r="AD168" i="53"/>
  <c r="AE168" i="53"/>
  <c r="AF168" i="53"/>
  <c r="AG168" i="53"/>
  <c r="AH168" i="53"/>
  <c r="AI168" i="53"/>
  <c r="AJ168" i="53"/>
  <c r="AK168" i="53"/>
  <c r="AL168" i="53"/>
  <c r="AM168" i="53"/>
  <c r="AN168" i="53"/>
  <c r="AO168" i="53"/>
  <c r="AP168" i="53"/>
  <c r="AQ168" i="53"/>
  <c r="AR168" i="53"/>
  <c r="AS168" i="53"/>
  <c r="AT168" i="53"/>
  <c r="AV168" i="53"/>
  <c r="AW168" i="53"/>
  <c r="AX168" i="53"/>
  <c r="AY168" i="53"/>
  <c r="AZ168" i="53"/>
  <c r="BA168" i="53"/>
  <c r="BB168" i="53"/>
  <c r="BC168" i="53"/>
  <c r="BE168" i="53"/>
  <c r="BF168" i="53"/>
  <c r="BG168" i="53"/>
  <c r="BH168" i="53"/>
  <c r="BI168" i="53"/>
  <c r="BJ168" i="53"/>
  <c r="BK168" i="53"/>
  <c r="BL168" i="53"/>
  <c r="BM168" i="53"/>
  <c r="BP168" i="53"/>
  <c r="BS168" i="53"/>
  <c r="BT168" i="53"/>
  <c r="BU168" i="53"/>
  <c r="H169" i="53"/>
  <c r="J169" i="53"/>
  <c r="L169" i="53"/>
  <c r="Q169" i="53"/>
  <c r="R169" i="53"/>
  <c r="W169" i="53"/>
  <c r="X169" i="53"/>
  <c r="Y169" i="53"/>
  <c r="Z169" i="53"/>
  <c r="AA169" i="53"/>
  <c r="AB169" i="53"/>
  <c r="AC169" i="53"/>
  <c r="AD169" i="53"/>
  <c r="AE169" i="53"/>
  <c r="AF169" i="53"/>
  <c r="AG169" i="53"/>
  <c r="AH169" i="53"/>
  <c r="AI169" i="53"/>
  <c r="AJ169" i="53"/>
  <c r="AK169" i="53"/>
  <c r="AL169" i="53"/>
  <c r="AM169" i="53"/>
  <c r="AN169" i="53"/>
  <c r="AO169" i="53"/>
  <c r="AP169" i="53"/>
  <c r="AQ169" i="53"/>
  <c r="AR169" i="53"/>
  <c r="AS169" i="53"/>
  <c r="AT169" i="53"/>
  <c r="AV169" i="53"/>
  <c r="AW169" i="53"/>
  <c r="AX169" i="53"/>
  <c r="AY169" i="53"/>
  <c r="AZ169" i="53"/>
  <c r="BA169" i="53"/>
  <c r="BB169" i="53"/>
  <c r="BC169" i="53"/>
  <c r="BE169" i="53"/>
  <c r="BF169" i="53"/>
  <c r="BG169" i="53"/>
  <c r="BH169" i="53"/>
  <c r="BI169" i="53"/>
  <c r="BJ169" i="53"/>
  <c r="BK169" i="53"/>
  <c r="BL169" i="53"/>
  <c r="BM169" i="53"/>
  <c r="BP169" i="53"/>
  <c r="BS169" i="53"/>
  <c r="BT169" i="53"/>
  <c r="BU169" i="53"/>
  <c r="H170" i="53"/>
  <c r="J170" i="53"/>
  <c r="L170" i="53"/>
  <c r="Q170" i="53"/>
  <c r="R170" i="53"/>
  <c r="W170" i="53"/>
  <c r="X170" i="53"/>
  <c r="Y170" i="53"/>
  <c r="Z170" i="53"/>
  <c r="AA170" i="53"/>
  <c r="AB170" i="53"/>
  <c r="AC170" i="53"/>
  <c r="AD170" i="53"/>
  <c r="AE170" i="53"/>
  <c r="AF170" i="53"/>
  <c r="AG170" i="53"/>
  <c r="AH170" i="53"/>
  <c r="AI170" i="53"/>
  <c r="AJ170" i="53"/>
  <c r="AK170" i="53"/>
  <c r="AL170" i="53"/>
  <c r="AM170" i="53"/>
  <c r="AN170" i="53"/>
  <c r="AO170" i="53"/>
  <c r="AP170" i="53"/>
  <c r="AQ170" i="53"/>
  <c r="AR170" i="53"/>
  <c r="AS170" i="53"/>
  <c r="AT170" i="53"/>
  <c r="AV170" i="53"/>
  <c r="AW170" i="53"/>
  <c r="AX170" i="53"/>
  <c r="AY170" i="53"/>
  <c r="AZ170" i="53"/>
  <c r="BA170" i="53"/>
  <c r="BB170" i="53"/>
  <c r="BC170" i="53"/>
  <c r="BE170" i="53"/>
  <c r="BF170" i="53"/>
  <c r="BG170" i="53"/>
  <c r="BH170" i="53"/>
  <c r="BI170" i="53"/>
  <c r="BJ170" i="53"/>
  <c r="BK170" i="53"/>
  <c r="BL170" i="53"/>
  <c r="BM170" i="53"/>
  <c r="BP170" i="53"/>
  <c r="BS170" i="53"/>
  <c r="BT170" i="53"/>
  <c r="BU170" i="53"/>
  <c r="H171" i="53"/>
  <c r="J171" i="53"/>
  <c r="L171" i="53"/>
  <c r="Q171" i="53"/>
  <c r="R171" i="53"/>
  <c r="W171" i="53"/>
  <c r="X171" i="53"/>
  <c r="Y171" i="53"/>
  <c r="Z171" i="53"/>
  <c r="AA171" i="53"/>
  <c r="AB171" i="53"/>
  <c r="AC171" i="53"/>
  <c r="AD171" i="53"/>
  <c r="AE171" i="53"/>
  <c r="AF171" i="53"/>
  <c r="AG171" i="53"/>
  <c r="AH171" i="53"/>
  <c r="AI171" i="53"/>
  <c r="AJ171" i="53"/>
  <c r="AK171" i="53"/>
  <c r="AL171" i="53"/>
  <c r="AM171" i="53"/>
  <c r="AN171" i="53"/>
  <c r="AO171" i="53"/>
  <c r="AP171" i="53"/>
  <c r="AQ171" i="53"/>
  <c r="AR171" i="53"/>
  <c r="AS171" i="53"/>
  <c r="AT171" i="53"/>
  <c r="AV171" i="53"/>
  <c r="AW171" i="53"/>
  <c r="AX171" i="53"/>
  <c r="AY171" i="53"/>
  <c r="AZ171" i="53"/>
  <c r="BA171" i="53"/>
  <c r="BB171" i="53"/>
  <c r="BC171" i="53"/>
  <c r="BE171" i="53"/>
  <c r="BF171" i="53"/>
  <c r="BG171" i="53"/>
  <c r="BH171" i="53"/>
  <c r="BI171" i="53"/>
  <c r="BJ171" i="53"/>
  <c r="BK171" i="53"/>
  <c r="BL171" i="53"/>
  <c r="BM171" i="53"/>
  <c r="BP171" i="53"/>
  <c r="BS171" i="53"/>
  <c r="BT171" i="53"/>
  <c r="BU171" i="53"/>
  <c r="H172" i="53"/>
  <c r="J172" i="53"/>
  <c r="L172" i="53"/>
  <c r="Q172" i="53"/>
  <c r="R172" i="53"/>
  <c r="W172" i="53"/>
  <c r="X172" i="53"/>
  <c r="Y172" i="53"/>
  <c r="Z172" i="53"/>
  <c r="AA172" i="53"/>
  <c r="AB172" i="53"/>
  <c r="AC172" i="53"/>
  <c r="AD172" i="53"/>
  <c r="AE172" i="53"/>
  <c r="AF172" i="53"/>
  <c r="AG172" i="53"/>
  <c r="AH172" i="53"/>
  <c r="AI172" i="53"/>
  <c r="AJ172" i="53"/>
  <c r="AK172" i="53"/>
  <c r="AL172" i="53"/>
  <c r="AM172" i="53"/>
  <c r="AN172" i="53"/>
  <c r="AO172" i="53"/>
  <c r="AP172" i="53"/>
  <c r="AQ172" i="53"/>
  <c r="AR172" i="53"/>
  <c r="AS172" i="53"/>
  <c r="AT172" i="53"/>
  <c r="AV172" i="53"/>
  <c r="AW172" i="53"/>
  <c r="AX172" i="53"/>
  <c r="AY172" i="53"/>
  <c r="AZ172" i="53"/>
  <c r="BA172" i="53"/>
  <c r="BB172" i="53"/>
  <c r="BC172" i="53"/>
  <c r="BE172" i="53"/>
  <c r="BF172" i="53"/>
  <c r="BG172" i="53"/>
  <c r="BH172" i="53"/>
  <c r="BI172" i="53"/>
  <c r="BJ172" i="53"/>
  <c r="BK172" i="53"/>
  <c r="BL172" i="53"/>
  <c r="BM172" i="53"/>
  <c r="BP172" i="53"/>
  <c r="BS172" i="53"/>
  <c r="BT172" i="53"/>
  <c r="BU172" i="53"/>
  <c r="H173" i="53"/>
  <c r="J173" i="53"/>
  <c r="L173" i="53"/>
  <c r="Q173" i="53"/>
  <c r="R173" i="53"/>
  <c r="W173" i="53"/>
  <c r="X173" i="53"/>
  <c r="Y173" i="53"/>
  <c r="Z173" i="53"/>
  <c r="AA173" i="53"/>
  <c r="AB173" i="53"/>
  <c r="AC173" i="53"/>
  <c r="AD173" i="53"/>
  <c r="AE173" i="53"/>
  <c r="AF173" i="53"/>
  <c r="AG173" i="53"/>
  <c r="AH173" i="53"/>
  <c r="AI173" i="53"/>
  <c r="AJ173" i="53"/>
  <c r="AK173" i="53"/>
  <c r="AL173" i="53"/>
  <c r="AM173" i="53"/>
  <c r="AN173" i="53"/>
  <c r="AO173" i="53"/>
  <c r="AP173" i="53"/>
  <c r="AQ173" i="53"/>
  <c r="AR173" i="53"/>
  <c r="AS173" i="53"/>
  <c r="AT173" i="53"/>
  <c r="AV173" i="53"/>
  <c r="AW173" i="53"/>
  <c r="AX173" i="53"/>
  <c r="AY173" i="53"/>
  <c r="AZ173" i="53"/>
  <c r="BA173" i="53"/>
  <c r="BB173" i="53"/>
  <c r="BC173" i="53"/>
  <c r="BE173" i="53"/>
  <c r="BF173" i="53"/>
  <c r="BG173" i="53"/>
  <c r="BH173" i="53"/>
  <c r="BI173" i="53"/>
  <c r="BJ173" i="53"/>
  <c r="BK173" i="53"/>
  <c r="BL173" i="53"/>
  <c r="BM173" i="53"/>
  <c r="BP173" i="53"/>
  <c r="BS173" i="53"/>
  <c r="BT173" i="53"/>
  <c r="BU173" i="53"/>
  <c r="H174" i="53"/>
  <c r="J174" i="53"/>
  <c r="L174" i="53"/>
  <c r="Q174" i="53"/>
  <c r="R174" i="53"/>
  <c r="W174" i="53"/>
  <c r="X174" i="53"/>
  <c r="Y174" i="53"/>
  <c r="Z174" i="53"/>
  <c r="AA174" i="53"/>
  <c r="AB174" i="53"/>
  <c r="AC174" i="53"/>
  <c r="AD174" i="53"/>
  <c r="AE174" i="53"/>
  <c r="AF174" i="53"/>
  <c r="AG174" i="53"/>
  <c r="AH174" i="53"/>
  <c r="AI174" i="53"/>
  <c r="AJ174" i="53"/>
  <c r="AK174" i="53"/>
  <c r="AL174" i="53"/>
  <c r="AM174" i="53"/>
  <c r="AN174" i="53"/>
  <c r="AO174" i="53"/>
  <c r="AP174" i="53"/>
  <c r="AQ174" i="53"/>
  <c r="AR174" i="53"/>
  <c r="AS174" i="53"/>
  <c r="AT174" i="53"/>
  <c r="AV174" i="53"/>
  <c r="AW174" i="53"/>
  <c r="AX174" i="53"/>
  <c r="AY174" i="53"/>
  <c r="AZ174" i="53"/>
  <c r="BA174" i="53"/>
  <c r="BB174" i="53"/>
  <c r="BC174" i="53"/>
  <c r="BE174" i="53"/>
  <c r="BF174" i="53"/>
  <c r="BG174" i="53"/>
  <c r="BH174" i="53"/>
  <c r="BI174" i="53"/>
  <c r="BJ174" i="53"/>
  <c r="BK174" i="53"/>
  <c r="BL174" i="53"/>
  <c r="BM174" i="53"/>
  <c r="BP174" i="53"/>
  <c r="BS174" i="53"/>
  <c r="BT174" i="53"/>
  <c r="BU174" i="53"/>
  <c r="H175" i="53"/>
  <c r="J175" i="53"/>
  <c r="L175" i="53"/>
  <c r="Q175" i="53"/>
  <c r="R175" i="53"/>
  <c r="W175" i="53"/>
  <c r="X175" i="53"/>
  <c r="Y175" i="53"/>
  <c r="Z175" i="53"/>
  <c r="AA175" i="53"/>
  <c r="AB175" i="53"/>
  <c r="AC175" i="53"/>
  <c r="AD175" i="53"/>
  <c r="AE175" i="53"/>
  <c r="AF175" i="53"/>
  <c r="AG175" i="53"/>
  <c r="AH175" i="53"/>
  <c r="AI175" i="53"/>
  <c r="AJ175" i="53"/>
  <c r="AK175" i="53"/>
  <c r="AL175" i="53"/>
  <c r="AM175" i="53"/>
  <c r="AN175" i="53"/>
  <c r="AO175" i="53"/>
  <c r="AP175" i="53"/>
  <c r="AQ175" i="53"/>
  <c r="AR175" i="53"/>
  <c r="AS175" i="53"/>
  <c r="AT175" i="53"/>
  <c r="AV175" i="53"/>
  <c r="AW175" i="53"/>
  <c r="AX175" i="53"/>
  <c r="AY175" i="53"/>
  <c r="AZ175" i="53"/>
  <c r="BA175" i="53"/>
  <c r="BB175" i="53"/>
  <c r="BC175" i="53"/>
  <c r="BE175" i="53"/>
  <c r="BF175" i="53"/>
  <c r="BG175" i="53"/>
  <c r="BH175" i="53"/>
  <c r="BI175" i="53"/>
  <c r="BJ175" i="53"/>
  <c r="BK175" i="53"/>
  <c r="BL175" i="53"/>
  <c r="BM175" i="53"/>
  <c r="BP175" i="53"/>
  <c r="BS175" i="53"/>
  <c r="BT175" i="53"/>
  <c r="BU175" i="53"/>
  <c r="H176" i="53"/>
  <c r="J176" i="53"/>
  <c r="L176" i="53"/>
  <c r="Q176" i="53"/>
  <c r="R176" i="53"/>
  <c r="W176" i="53"/>
  <c r="X176" i="53"/>
  <c r="Y176" i="53"/>
  <c r="Z176" i="53"/>
  <c r="AA176" i="53"/>
  <c r="AB176" i="53"/>
  <c r="AC176" i="53"/>
  <c r="AD176" i="53"/>
  <c r="AE176" i="53"/>
  <c r="AF176" i="53"/>
  <c r="AG176" i="53"/>
  <c r="AH176" i="53"/>
  <c r="AI176" i="53"/>
  <c r="AJ176" i="53"/>
  <c r="AK176" i="53"/>
  <c r="AL176" i="53"/>
  <c r="AM176" i="53"/>
  <c r="AN176" i="53"/>
  <c r="AO176" i="53"/>
  <c r="AP176" i="53"/>
  <c r="AQ176" i="53"/>
  <c r="AR176" i="53"/>
  <c r="AS176" i="53"/>
  <c r="AT176" i="53"/>
  <c r="AV176" i="53"/>
  <c r="AW176" i="53"/>
  <c r="AX176" i="53"/>
  <c r="AY176" i="53"/>
  <c r="AZ176" i="53"/>
  <c r="BA176" i="53"/>
  <c r="BB176" i="53"/>
  <c r="BC176" i="53"/>
  <c r="BE176" i="53"/>
  <c r="BF176" i="53"/>
  <c r="BG176" i="53"/>
  <c r="BH176" i="53"/>
  <c r="BI176" i="53"/>
  <c r="BJ176" i="53"/>
  <c r="BK176" i="53"/>
  <c r="BL176" i="53"/>
  <c r="BM176" i="53"/>
  <c r="BP176" i="53"/>
  <c r="BS176" i="53"/>
  <c r="BT176" i="53"/>
  <c r="BU176" i="53"/>
  <c r="H177" i="53"/>
  <c r="J177" i="53"/>
  <c r="L177" i="53"/>
  <c r="Q177" i="53"/>
  <c r="R177" i="53"/>
  <c r="W177" i="53"/>
  <c r="X177" i="53"/>
  <c r="Y177" i="53"/>
  <c r="Z177" i="53"/>
  <c r="AA177" i="53"/>
  <c r="AB177" i="53"/>
  <c r="AC177" i="53"/>
  <c r="AD177" i="53"/>
  <c r="AE177" i="53"/>
  <c r="AF177" i="53"/>
  <c r="AG177" i="53"/>
  <c r="AH177" i="53"/>
  <c r="AI177" i="53"/>
  <c r="AJ177" i="53"/>
  <c r="AK177" i="53"/>
  <c r="AL177" i="53"/>
  <c r="AM177" i="53"/>
  <c r="AN177" i="53"/>
  <c r="AO177" i="53"/>
  <c r="AP177" i="53"/>
  <c r="AQ177" i="53"/>
  <c r="AR177" i="53"/>
  <c r="AS177" i="53"/>
  <c r="AT177" i="53"/>
  <c r="AV177" i="53"/>
  <c r="AW177" i="53"/>
  <c r="AX177" i="53"/>
  <c r="AY177" i="53"/>
  <c r="AZ177" i="53"/>
  <c r="BA177" i="53"/>
  <c r="BB177" i="53"/>
  <c r="BC177" i="53"/>
  <c r="BE177" i="53"/>
  <c r="BF177" i="53"/>
  <c r="BG177" i="53"/>
  <c r="BH177" i="53"/>
  <c r="BI177" i="53"/>
  <c r="BJ177" i="53"/>
  <c r="BK177" i="53"/>
  <c r="BL177" i="53"/>
  <c r="BM177" i="53"/>
  <c r="BP177" i="53"/>
  <c r="BS177" i="53"/>
  <c r="BT177" i="53"/>
  <c r="BU177" i="53"/>
  <c r="H178" i="53"/>
  <c r="J178" i="53"/>
  <c r="L178" i="53"/>
  <c r="Q178" i="53"/>
  <c r="R178" i="53"/>
  <c r="W178" i="53"/>
  <c r="X178" i="53"/>
  <c r="Y178" i="53"/>
  <c r="Z178" i="53"/>
  <c r="AA178" i="53"/>
  <c r="AB178" i="53"/>
  <c r="AC178" i="53"/>
  <c r="AD178" i="53"/>
  <c r="AE178" i="53"/>
  <c r="AF178" i="53"/>
  <c r="AG178" i="53"/>
  <c r="AH178" i="53"/>
  <c r="AI178" i="53"/>
  <c r="AJ178" i="53"/>
  <c r="AK178" i="53"/>
  <c r="AL178" i="53"/>
  <c r="AM178" i="53"/>
  <c r="AN178" i="53"/>
  <c r="AO178" i="53"/>
  <c r="AP178" i="53"/>
  <c r="AQ178" i="53"/>
  <c r="AR178" i="53"/>
  <c r="AS178" i="53"/>
  <c r="AT178" i="53"/>
  <c r="AV178" i="53"/>
  <c r="AW178" i="53"/>
  <c r="AX178" i="53"/>
  <c r="AY178" i="53"/>
  <c r="AZ178" i="53"/>
  <c r="BA178" i="53"/>
  <c r="BB178" i="53"/>
  <c r="BC178" i="53"/>
  <c r="BE178" i="53"/>
  <c r="BF178" i="53"/>
  <c r="BG178" i="53"/>
  <c r="BH178" i="53"/>
  <c r="BI178" i="53"/>
  <c r="BJ178" i="53"/>
  <c r="BK178" i="53"/>
  <c r="BL178" i="53"/>
  <c r="BM178" i="53"/>
  <c r="BP178" i="53"/>
  <c r="BS178" i="53"/>
  <c r="BT178" i="53"/>
  <c r="BU178" i="53"/>
  <c r="H179" i="53"/>
  <c r="J179" i="53"/>
  <c r="L179" i="53"/>
  <c r="Q179" i="53"/>
  <c r="R179" i="53"/>
  <c r="W179" i="53"/>
  <c r="X179" i="53"/>
  <c r="Y179" i="53"/>
  <c r="Z179" i="53"/>
  <c r="AA179" i="53"/>
  <c r="AB179" i="53"/>
  <c r="AC179" i="53"/>
  <c r="AD179" i="53"/>
  <c r="AE179" i="53"/>
  <c r="AF179" i="53"/>
  <c r="AG179" i="53"/>
  <c r="AH179" i="53"/>
  <c r="AI179" i="53"/>
  <c r="AJ179" i="53"/>
  <c r="AK179" i="53"/>
  <c r="AL179" i="53"/>
  <c r="AM179" i="53"/>
  <c r="AN179" i="53"/>
  <c r="AO179" i="53"/>
  <c r="AP179" i="53"/>
  <c r="AQ179" i="53"/>
  <c r="AR179" i="53"/>
  <c r="AS179" i="53"/>
  <c r="AT179" i="53"/>
  <c r="AV179" i="53"/>
  <c r="AW179" i="53"/>
  <c r="AX179" i="53"/>
  <c r="AY179" i="53"/>
  <c r="AZ179" i="53"/>
  <c r="BA179" i="53"/>
  <c r="BB179" i="53"/>
  <c r="BC179" i="53"/>
  <c r="BE179" i="53"/>
  <c r="BF179" i="53"/>
  <c r="BG179" i="53"/>
  <c r="BH179" i="53"/>
  <c r="BI179" i="53"/>
  <c r="BJ179" i="53"/>
  <c r="BK179" i="53"/>
  <c r="BL179" i="53"/>
  <c r="BM179" i="53"/>
  <c r="BP179" i="53"/>
  <c r="BS179" i="53"/>
  <c r="BT179" i="53"/>
  <c r="BU179" i="53"/>
  <c r="H180" i="53"/>
  <c r="J180" i="53"/>
  <c r="L180" i="53"/>
  <c r="Q180" i="53"/>
  <c r="R180" i="53"/>
  <c r="W180" i="53"/>
  <c r="X180" i="53"/>
  <c r="Y180" i="53"/>
  <c r="Z180" i="53"/>
  <c r="AA180" i="53"/>
  <c r="AB180" i="53"/>
  <c r="AC180" i="53"/>
  <c r="AD180" i="53"/>
  <c r="AE180" i="53"/>
  <c r="AF180" i="53"/>
  <c r="AG180" i="53"/>
  <c r="AH180" i="53"/>
  <c r="AI180" i="53"/>
  <c r="AJ180" i="53"/>
  <c r="AK180" i="53"/>
  <c r="AL180" i="53"/>
  <c r="AM180" i="53"/>
  <c r="AN180" i="53"/>
  <c r="AO180" i="53"/>
  <c r="AP180" i="53"/>
  <c r="AQ180" i="53"/>
  <c r="AR180" i="53"/>
  <c r="AS180" i="53"/>
  <c r="AT180" i="53"/>
  <c r="AV180" i="53"/>
  <c r="AW180" i="53"/>
  <c r="AX180" i="53"/>
  <c r="AY180" i="53"/>
  <c r="AZ180" i="53"/>
  <c r="BA180" i="53"/>
  <c r="BB180" i="53"/>
  <c r="BC180" i="53"/>
  <c r="BE180" i="53"/>
  <c r="BF180" i="53"/>
  <c r="BG180" i="53"/>
  <c r="BH180" i="53"/>
  <c r="BI180" i="53"/>
  <c r="BJ180" i="53"/>
  <c r="BK180" i="53"/>
  <c r="BL180" i="53"/>
  <c r="BM180" i="53"/>
  <c r="BP180" i="53"/>
  <c r="BS180" i="53"/>
  <c r="BT180" i="53"/>
  <c r="BU180" i="53"/>
  <c r="H181" i="53"/>
  <c r="J181" i="53"/>
  <c r="L181" i="53"/>
  <c r="Q181" i="53"/>
  <c r="R181" i="53"/>
  <c r="W181" i="53"/>
  <c r="X181" i="53"/>
  <c r="Y181" i="53"/>
  <c r="Z181" i="53"/>
  <c r="AA181" i="53"/>
  <c r="AB181" i="53"/>
  <c r="AC181" i="53"/>
  <c r="AD181" i="53"/>
  <c r="AE181" i="53"/>
  <c r="AF181" i="53"/>
  <c r="AG181" i="53"/>
  <c r="AH181" i="53"/>
  <c r="AI181" i="53"/>
  <c r="AJ181" i="53"/>
  <c r="AK181" i="53"/>
  <c r="AL181" i="53"/>
  <c r="AM181" i="53"/>
  <c r="AN181" i="53"/>
  <c r="AO181" i="53"/>
  <c r="AP181" i="53"/>
  <c r="AQ181" i="53"/>
  <c r="AR181" i="53"/>
  <c r="AS181" i="53"/>
  <c r="AT181" i="53"/>
  <c r="AV181" i="53"/>
  <c r="AW181" i="53"/>
  <c r="AX181" i="53"/>
  <c r="AY181" i="53"/>
  <c r="AZ181" i="53"/>
  <c r="BA181" i="53"/>
  <c r="BB181" i="53"/>
  <c r="BC181" i="53"/>
  <c r="BE181" i="53"/>
  <c r="BF181" i="53"/>
  <c r="BG181" i="53"/>
  <c r="BH181" i="53"/>
  <c r="BI181" i="53"/>
  <c r="BJ181" i="53"/>
  <c r="BK181" i="53"/>
  <c r="BL181" i="53"/>
  <c r="BM181" i="53"/>
  <c r="BP181" i="53"/>
  <c r="BS181" i="53"/>
  <c r="BT181" i="53"/>
  <c r="BU181" i="53"/>
  <c r="H182" i="53"/>
  <c r="J182" i="53"/>
  <c r="L182" i="53"/>
  <c r="Q182" i="53"/>
  <c r="R182" i="53"/>
  <c r="W182" i="53"/>
  <c r="X182" i="53"/>
  <c r="Y182" i="53"/>
  <c r="Z182" i="53"/>
  <c r="AA182" i="53"/>
  <c r="AB182" i="53"/>
  <c r="AC182" i="53"/>
  <c r="AD182" i="53"/>
  <c r="AE182" i="53"/>
  <c r="AF182" i="53"/>
  <c r="AG182" i="53"/>
  <c r="AH182" i="53"/>
  <c r="AI182" i="53"/>
  <c r="AJ182" i="53"/>
  <c r="AK182" i="53"/>
  <c r="AL182" i="53"/>
  <c r="AM182" i="53"/>
  <c r="AN182" i="53"/>
  <c r="AO182" i="53"/>
  <c r="AP182" i="53"/>
  <c r="AQ182" i="53"/>
  <c r="AR182" i="53"/>
  <c r="AS182" i="53"/>
  <c r="AT182" i="53"/>
  <c r="AV182" i="53"/>
  <c r="AW182" i="53"/>
  <c r="AX182" i="53"/>
  <c r="AY182" i="53"/>
  <c r="AZ182" i="53"/>
  <c r="BA182" i="53"/>
  <c r="BB182" i="53"/>
  <c r="BC182" i="53"/>
  <c r="BE182" i="53"/>
  <c r="BF182" i="53"/>
  <c r="BG182" i="53"/>
  <c r="BH182" i="53"/>
  <c r="BI182" i="53"/>
  <c r="BJ182" i="53"/>
  <c r="BK182" i="53"/>
  <c r="BL182" i="53"/>
  <c r="BM182" i="53"/>
  <c r="BP182" i="53"/>
  <c r="BS182" i="53"/>
  <c r="BT182" i="53"/>
  <c r="BU182" i="53"/>
  <c r="H183" i="53"/>
  <c r="J183" i="53"/>
  <c r="L183" i="53"/>
  <c r="Q183" i="53"/>
  <c r="R183" i="53"/>
  <c r="W183" i="53"/>
  <c r="X183" i="53"/>
  <c r="Y183" i="53"/>
  <c r="Z183" i="53"/>
  <c r="AA183" i="53"/>
  <c r="AB183" i="53"/>
  <c r="AC183" i="53"/>
  <c r="AD183" i="53"/>
  <c r="AE183" i="53"/>
  <c r="AF183" i="53"/>
  <c r="AG183" i="53"/>
  <c r="AH183" i="53"/>
  <c r="AI183" i="53"/>
  <c r="AJ183" i="53"/>
  <c r="AK183" i="53"/>
  <c r="AL183" i="53"/>
  <c r="AM183" i="53"/>
  <c r="AN183" i="53"/>
  <c r="AO183" i="53"/>
  <c r="AP183" i="53"/>
  <c r="AQ183" i="53"/>
  <c r="AR183" i="53"/>
  <c r="AS183" i="53"/>
  <c r="AT183" i="53"/>
  <c r="AV183" i="53"/>
  <c r="AW183" i="53"/>
  <c r="AX183" i="53"/>
  <c r="AY183" i="53"/>
  <c r="AZ183" i="53"/>
  <c r="BA183" i="53"/>
  <c r="BB183" i="53"/>
  <c r="BC183" i="53"/>
  <c r="BE183" i="53"/>
  <c r="BF183" i="53"/>
  <c r="BG183" i="53"/>
  <c r="BH183" i="53"/>
  <c r="BI183" i="53"/>
  <c r="BJ183" i="53"/>
  <c r="BK183" i="53"/>
  <c r="BL183" i="53"/>
  <c r="BM183" i="53"/>
  <c r="BP183" i="53"/>
  <c r="BS183" i="53"/>
  <c r="BT183" i="53"/>
  <c r="BU183" i="53"/>
  <c r="H184" i="53"/>
  <c r="J184" i="53"/>
  <c r="L184" i="53"/>
  <c r="Q184" i="53"/>
  <c r="R184" i="53"/>
  <c r="W184" i="53"/>
  <c r="X184" i="53"/>
  <c r="Y184" i="53"/>
  <c r="Z184" i="53"/>
  <c r="AA184" i="53"/>
  <c r="AB184" i="53"/>
  <c r="AC184" i="53"/>
  <c r="AD184" i="53"/>
  <c r="AE184" i="53"/>
  <c r="AF184" i="53"/>
  <c r="AG184" i="53"/>
  <c r="AH184" i="53"/>
  <c r="AI184" i="53"/>
  <c r="AJ184" i="53"/>
  <c r="AK184" i="53"/>
  <c r="AL184" i="53"/>
  <c r="AM184" i="53"/>
  <c r="AN184" i="53"/>
  <c r="AO184" i="53"/>
  <c r="AP184" i="53"/>
  <c r="AQ184" i="53"/>
  <c r="AR184" i="53"/>
  <c r="AS184" i="53"/>
  <c r="AT184" i="53"/>
  <c r="AV184" i="53"/>
  <c r="AW184" i="53"/>
  <c r="AX184" i="53"/>
  <c r="AY184" i="53"/>
  <c r="AZ184" i="53"/>
  <c r="BA184" i="53"/>
  <c r="BB184" i="53"/>
  <c r="BC184" i="53"/>
  <c r="BE184" i="53"/>
  <c r="BF184" i="53"/>
  <c r="BG184" i="53"/>
  <c r="BH184" i="53"/>
  <c r="BI184" i="53"/>
  <c r="BJ184" i="53"/>
  <c r="BK184" i="53"/>
  <c r="BL184" i="53"/>
  <c r="BM184" i="53"/>
  <c r="BP184" i="53"/>
  <c r="BS184" i="53"/>
  <c r="BT184" i="53"/>
  <c r="BU184" i="53"/>
  <c r="H185" i="53"/>
  <c r="J185" i="53"/>
  <c r="L185" i="53"/>
  <c r="Q185" i="53"/>
  <c r="R185" i="53"/>
  <c r="W185" i="53"/>
  <c r="X185" i="53"/>
  <c r="Y185" i="53"/>
  <c r="Z185" i="53"/>
  <c r="AA185" i="53"/>
  <c r="AB185" i="53"/>
  <c r="AC185" i="53"/>
  <c r="AD185" i="53"/>
  <c r="AE185" i="53"/>
  <c r="AF185" i="53"/>
  <c r="AG185" i="53"/>
  <c r="AH185" i="53"/>
  <c r="AI185" i="53"/>
  <c r="AJ185" i="53"/>
  <c r="AK185" i="53"/>
  <c r="AL185" i="53"/>
  <c r="AM185" i="53"/>
  <c r="AN185" i="53"/>
  <c r="AO185" i="53"/>
  <c r="AP185" i="53"/>
  <c r="AQ185" i="53"/>
  <c r="AR185" i="53"/>
  <c r="AS185" i="53"/>
  <c r="AT185" i="53"/>
  <c r="AV185" i="53"/>
  <c r="AW185" i="53"/>
  <c r="AX185" i="53"/>
  <c r="AY185" i="53"/>
  <c r="AZ185" i="53"/>
  <c r="BA185" i="53"/>
  <c r="BB185" i="53"/>
  <c r="BC185" i="53"/>
  <c r="BE185" i="53"/>
  <c r="BF185" i="53"/>
  <c r="BG185" i="53"/>
  <c r="BH185" i="53"/>
  <c r="BI185" i="53"/>
  <c r="BJ185" i="53"/>
  <c r="BK185" i="53"/>
  <c r="BL185" i="53"/>
  <c r="BM185" i="53"/>
  <c r="BP185" i="53"/>
  <c r="BS185" i="53"/>
  <c r="BT185" i="53"/>
  <c r="BU185" i="53"/>
  <c r="H186" i="53"/>
  <c r="J186" i="53"/>
  <c r="L186" i="53"/>
  <c r="Q186" i="53"/>
  <c r="R186" i="53"/>
  <c r="W186" i="53"/>
  <c r="X186" i="53"/>
  <c r="Y186" i="53"/>
  <c r="Z186" i="53"/>
  <c r="AA186" i="53"/>
  <c r="AB186" i="53"/>
  <c r="AC186" i="53"/>
  <c r="AD186" i="53"/>
  <c r="AE186" i="53"/>
  <c r="AF186" i="53"/>
  <c r="AG186" i="53"/>
  <c r="AH186" i="53"/>
  <c r="AI186" i="53"/>
  <c r="AJ186" i="53"/>
  <c r="AK186" i="53"/>
  <c r="AL186" i="53"/>
  <c r="AM186" i="53"/>
  <c r="AN186" i="53"/>
  <c r="AO186" i="53"/>
  <c r="AP186" i="53"/>
  <c r="AQ186" i="53"/>
  <c r="AR186" i="53"/>
  <c r="AS186" i="53"/>
  <c r="AT186" i="53"/>
  <c r="AV186" i="53"/>
  <c r="AW186" i="53"/>
  <c r="AX186" i="53"/>
  <c r="AY186" i="53"/>
  <c r="AZ186" i="53"/>
  <c r="BA186" i="53"/>
  <c r="BB186" i="53"/>
  <c r="BC186" i="53"/>
  <c r="BE186" i="53"/>
  <c r="BF186" i="53"/>
  <c r="BG186" i="53"/>
  <c r="BH186" i="53"/>
  <c r="BI186" i="53"/>
  <c r="BJ186" i="53"/>
  <c r="BK186" i="53"/>
  <c r="BL186" i="53"/>
  <c r="BM186" i="53"/>
  <c r="BP186" i="53"/>
  <c r="BS186" i="53"/>
  <c r="BT186" i="53"/>
  <c r="BU186" i="53"/>
  <c r="H187" i="53"/>
  <c r="J187" i="53"/>
  <c r="L187" i="53"/>
  <c r="Q187" i="53"/>
  <c r="R187" i="53"/>
  <c r="W187" i="53"/>
  <c r="X187" i="53"/>
  <c r="Y187" i="53"/>
  <c r="Z187" i="53"/>
  <c r="AA187" i="53"/>
  <c r="AB187" i="53"/>
  <c r="AC187" i="53"/>
  <c r="AD187" i="53"/>
  <c r="AE187" i="53"/>
  <c r="AF187" i="53"/>
  <c r="AG187" i="53"/>
  <c r="AH187" i="53"/>
  <c r="AI187" i="53"/>
  <c r="AJ187" i="53"/>
  <c r="AK187" i="53"/>
  <c r="AL187" i="53"/>
  <c r="AM187" i="53"/>
  <c r="AN187" i="53"/>
  <c r="AO187" i="53"/>
  <c r="AP187" i="53"/>
  <c r="AQ187" i="53"/>
  <c r="AR187" i="53"/>
  <c r="AS187" i="53"/>
  <c r="AT187" i="53"/>
  <c r="AV187" i="53"/>
  <c r="AW187" i="53"/>
  <c r="AX187" i="53"/>
  <c r="AY187" i="53"/>
  <c r="AZ187" i="53"/>
  <c r="BA187" i="53"/>
  <c r="BB187" i="53"/>
  <c r="BC187" i="53"/>
  <c r="BE187" i="53"/>
  <c r="BF187" i="53"/>
  <c r="BG187" i="53"/>
  <c r="BH187" i="53"/>
  <c r="BI187" i="53"/>
  <c r="BJ187" i="53"/>
  <c r="BK187" i="53"/>
  <c r="BL187" i="53"/>
  <c r="BM187" i="53"/>
  <c r="BP187" i="53"/>
  <c r="BS187" i="53"/>
  <c r="BT187" i="53"/>
  <c r="BU187" i="53"/>
  <c r="H188" i="53"/>
  <c r="J188" i="53"/>
  <c r="L188" i="53"/>
  <c r="Q188" i="53"/>
  <c r="R188" i="53"/>
  <c r="W188" i="53"/>
  <c r="X188" i="53"/>
  <c r="Y188" i="53"/>
  <c r="Z188" i="53"/>
  <c r="AA188" i="53"/>
  <c r="AB188" i="53"/>
  <c r="AC188" i="53"/>
  <c r="AD188" i="53"/>
  <c r="AE188" i="53"/>
  <c r="AF188" i="53"/>
  <c r="AG188" i="53"/>
  <c r="AH188" i="53"/>
  <c r="AI188" i="53"/>
  <c r="AJ188" i="53"/>
  <c r="AK188" i="53"/>
  <c r="AL188" i="53"/>
  <c r="AM188" i="53"/>
  <c r="AN188" i="53"/>
  <c r="AO188" i="53"/>
  <c r="AP188" i="53"/>
  <c r="AQ188" i="53"/>
  <c r="AR188" i="53"/>
  <c r="AS188" i="53"/>
  <c r="AT188" i="53"/>
  <c r="AV188" i="53"/>
  <c r="AW188" i="53"/>
  <c r="AX188" i="53"/>
  <c r="AY188" i="53"/>
  <c r="AZ188" i="53"/>
  <c r="BA188" i="53"/>
  <c r="BB188" i="53"/>
  <c r="BC188" i="53"/>
  <c r="BE188" i="53"/>
  <c r="BF188" i="53"/>
  <c r="BG188" i="53"/>
  <c r="BH188" i="53"/>
  <c r="BI188" i="53"/>
  <c r="BJ188" i="53"/>
  <c r="BK188" i="53"/>
  <c r="BL188" i="53"/>
  <c r="BM188" i="53"/>
  <c r="BP188" i="53"/>
  <c r="BS188" i="53"/>
  <c r="BT188" i="53"/>
  <c r="BU188" i="53"/>
  <c r="H189" i="53"/>
  <c r="J189" i="53"/>
  <c r="L189" i="53"/>
  <c r="Q189" i="53"/>
  <c r="R189" i="53"/>
  <c r="W189" i="53"/>
  <c r="X189" i="53"/>
  <c r="Y189" i="53"/>
  <c r="Z189" i="53"/>
  <c r="AA189" i="53"/>
  <c r="AB189" i="53"/>
  <c r="AC189" i="53"/>
  <c r="AD189" i="53"/>
  <c r="AE189" i="53"/>
  <c r="AF189" i="53"/>
  <c r="AG189" i="53"/>
  <c r="AH189" i="53"/>
  <c r="AI189" i="53"/>
  <c r="AJ189" i="53"/>
  <c r="AK189" i="53"/>
  <c r="AL189" i="53"/>
  <c r="AM189" i="53"/>
  <c r="AN189" i="53"/>
  <c r="AO189" i="53"/>
  <c r="AP189" i="53"/>
  <c r="AQ189" i="53"/>
  <c r="AR189" i="53"/>
  <c r="AS189" i="53"/>
  <c r="AT189" i="53"/>
  <c r="AV189" i="53"/>
  <c r="AW189" i="53"/>
  <c r="AX189" i="53"/>
  <c r="AY189" i="53"/>
  <c r="AZ189" i="53"/>
  <c r="BA189" i="53"/>
  <c r="BB189" i="53"/>
  <c r="BC189" i="53"/>
  <c r="BE189" i="53"/>
  <c r="BF189" i="53"/>
  <c r="BG189" i="53"/>
  <c r="BH189" i="53"/>
  <c r="BI189" i="53"/>
  <c r="BJ189" i="53"/>
  <c r="BK189" i="53"/>
  <c r="BL189" i="53"/>
  <c r="BM189" i="53"/>
  <c r="BP189" i="53"/>
  <c r="BS189" i="53"/>
  <c r="BT189" i="53"/>
  <c r="BU189" i="53"/>
  <c r="H190" i="53"/>
  <c r="J190" i="53"/>
  <c r="L190" i="53"/>
  <c r="Q190" i="53"/>
  <c r="R190" i="53"/>
  <c r="W190" i="53"/>
  <c r="X190" i="53"/>
  <c r="Y190" i="53"/>
  <c r="Z190" i="53"/>
  <c r="AA190" i="53"/>
  <c r="AB190" i="53"/>
  <c r="AC190" i="53"/>
  <c r="AD190" i="53"/>
  <c r="AE190" i="53"/>
  <c r="AF190" i="53"/>
  <c r="AG190" i="53"/>
  <c r="AH190" i="53"/>
  <c r="AI190" i="53"/>
  <c r="AJ190" i="53"/>
  <c r="AK190" i="53"/>
  <c r="AL190" i="53"/>
  <c r="AM190" i="53"/>
  <c r="AN190" i="53"/>
  <c r="AO190" i="53"/>
  <c r="AP190" i="53"/>
  <c r="AQ190" i="53"/>
  <c r="AR190" i="53"/>
  <c r="AS190" i="53"/>
  <c r="AT190" i="53"/>
  <c r="AV190" i="53"/>
  <c r="AW190" i="53"/>
  <c r="AX190" i="53"/>
  <c r="AY190" i="53"/>
  <c r="AZ190" i="53"/>
  <c r="BA190" i="53"/>
  <c r="BB190" i="53"/>
  <c r="BC190" i="53"/>
  <c r="BE190" i="53"/>
  <c r="BF190" i="53"/>
  <c r="BG190" i="53"/>
  <c r="BH190" i="53"/>
  <c r="BI190" i="53"/>
  <c r="BJ190" i="53"/>
  <c r="BK190" i="53"/>
  <c r="BL190" i="53"/>
  <c r="BM190" i="53"/>
  <c r="BP190" i="53"/>
  <c r="BS190" i="53"/>
  <c r="BT190" i="53"/>
  <c r="BU190" i="53"/>
  <c r="H191" i="53"/>
  <c r="J191" i="53"/>
  <c r="L191" i="53"/>
  <c r="Q191" i="53"/>
  <c r="R191" i="53"/>
  <c r="W191" i="53"/>
  <c r="X191" i="53"/>
  <c r="Y191" i="53"/>
  <c r="Z191" i="53"/>
  <c r="AA191" i="53"/>
  <c r="AB191" i="53"/>
  <c r="AC191" i="53"/>
  <c r="AD191" i="53"/>
  <c r="AE191" i="53"/>
  <c r="AF191" i="53"/>
  <c r="AG191" i="53"/>
  <c r="AH191" i="53"/>
  <c r="AI191" i="53"/>
  <c r="AJ191" i="53"/>
  <c r="AK191" i="53"/>
  <c r="AL191" i="53"/>
  <c r="AM191" i="53"/>
  <c r="AN191" i="53"/>
  <c r="AO191" i="53"/>
  <c r="AP191" i="53"/>
  <c r="AQ191" i="53"/>
  <c r="AR191" i="53"/>
  <c r="AS191" i="53"/>
  <c r="AT191" i="53"/>
  <c r="AV191" i="53"/>
  <c r="AW191" i="53"/>
  <c r="AX191" i="53"/>
  <c r="AY191" i="53"/>
  <c r="AZ191" i="53"/>
  <c r="BA191" i="53"/>
  <c r="BB191" i="53"/>
  <c r="BC191" i="53"/>
  <c r="BE191" i="53"/>
  <c r="BF191" i="53"/>
  <c r="BG191" i="53"/>
  <c r="BH191" i="53"/>
  <c r="BI191" i="53"/>
  <c r="BJ191" i="53"/>
  <c r="BK191" i="53"/>
  <c r="BL191" i="53"/>
  <c r="BM191" i="53"/>
  <c r="BP191" i="53"/>
  <c r="BS191" i="53"/>
  <c r="BT191" i="53"/>
  <c r="BU191" i="53"/>
  <c r="H192" i="53"/>
  <c r="J192" i="53"/>
  <c r="L192" i="53"/>
  <c r="Q192" i="53"/>
  <c r="R192" i="53"/>
  <c r="W192" i="53"/>
  <c r="X192" i="53"/>
  <c r="Y192" i="53"/>
  <c r="Z192" i="53"/>
  <c r="AA192" i="53"/>
  <c r="AB192" i="53"/>
  <c r="AC192" i="53"/>
  <c r="AD192" i="53"/>
  <c r="AE192" i="53"/>
  <c r="AF192" i="53"/>
  <c r="AG192" i="53"/>
  <c r="AH192" i="53"/>
  <c r="AI192" i="53"/>
  <c r="AJ192" i="53"/>
  <c r="AK192" i="53"/>
  <c r="AL192" i="53"/>
  <c r="AM192" i="53"/>
  <c r="AN192" i="53"/>
  <c r="AO192" i="53"/>
  <c r="AP192" i="53"/>
  <c r="AQ192" i="53"/>
  <c r="AR192" i="53"/>
  <c r="AS192" i="53"/>
  <c r="AT192" i="53"/>
  <c r="AV192" i="53"/>
  <c r="AW192" i="53"/>
  <c r="AX192" i="53"/>
  <c r="AY192" i="53"/>
  <c r="AZ192" i="53"/>
  <c r="BA192" i="53"/>
  <c r="BB192" i="53"/>
  <c r="BC192" i="53"/>
  <c r="BE192" i="53"/>
  <c r="BF192" i="53"/>
  <c r="BG192" i="53"/>
  <c r="BH192" i="53"/>
  <c r="BI192" i="53"/>
  <c r="BJ192" i="53"/>
  <c r="BK192" i="53"/>
  <c r="BL192" i="53"/>
  <c r="BM192" i="53"/>
  <c r="BP192" i="53"/>
  <c r="BS192" i="53"/>
  <c r="BT192" i="53"/>
  <c r="BU192" i="53"/>
  <c r="H193" i="53"/>
  <c r="J193" i="53"/>
  <c r="L193" i="53"/>
  <c r="Q193" i="53"/>
  <c r="R193" i="53"/>
  <c r="W193" i="53"/>
  <c r="X193" i="53"/>
  <c r="Y193" i="53"/>
  <c r="Z193" i="53"/>
  <c r="AA193" i="53"/>
  <c r="AB193" i="53"/>
  <c r="AC193" i="53"/>
  <c r="AD193" i="53"/>
  <c r="AE193" i="53"/>
  <c r="AF193" i="53"/>
  <c r="AG193" i="53"/>
  <c r="AH193" i="53"/>
  <c r="AI193" i="53"/>
  <c r="AJ193" i="53"/>
  <c r="AK193" i="53"/>
  <c r="AL193" i="53"/>
  <c r="AM193" i="53"/>
  <c r="AN193" i="53"/>
  <c r="AO193" i="53"/>
  <c r="AP193" i="53"/>
  <c r="AQ193" i="53"/>
  <c r="AR193" i="53"/>
  <c r="AS193" i="53"/>
  <c r="AT193" i="53"/>
  <c r="AV193" i="53"/>
  <c r="AW193" i="53"/>
  <c r="AX193" i="53"/>
  <c r="AY193" i="53"/>
  <c r="AZ193" i="53"/>
  <c r="BA193" i="53"/>
  <c r="BB193" i="53"/>
  <c r="BC193" i="53"/>
  <c r="BE193" i="53"/>
  <c r="BF193" i="53"/>
  <c r="BG193" i="53"/>
  <c r="BH193" i="53"/>
  <c r="BI193" i="53"/>
  <c r="BJ193" i="53"/>
  <c r="BK193" i="53"/>
  <c r="BL193" i="53"/>
  <c r="BM193" i="53"/>
  <c r="BP193" i="53"/>
  <c r="BS193" i="53"/>
  <c r="BT193" i="53"/>
  <c r="BU193" i="53"/>
  <c r="H194" i="53"/>
  <c r="J194" i="53"/>
  <c r="L194" i="53"/>
  <c r="Q194" i="53"/>
  <c r="R194" i="53"/>
  <c r="W194" i="53"/>
  <c r="X194" i="53"/>
  <c r="Y194" i="53"/>
  <c r="Z194" i="53"/>
  <c r="AA194" i="53"/>
  <c r="AB194" i="53"/>
  <c r="AC194" i="53"/>
  <c r="AD194" i="53"/>
  <c r="AE194" i="53"/>
  <c r="AF194" i="53"/>
  <c r="AG194" i="53"/>
  <c r="AH194" i="53"/>
  <c r="AI194" i="53"/>
  <c r="AJ194" i="53"/>
  <c r="AK194" i="53"/>
  <c r="AL194" i="53"/>
  <c r="AM194" i="53"/>
  <c r="AN194" i="53"/>
  <c r="AO194" i="53"/>
  <c r="AP194" i="53"/>
  <c r="AQ194" i="53"/>
  <c r="AR194" i="53"/>
  <c r="AS194" i="53"/>
  <c r="AT194" i="53"/>
  <c r="AV194" i="53"/>
  <c r="AW194" i="53"/>
  <c r="AX194" i="53"/>
  <c r="AY194" i="53"/>
  <c r="AZ194" i="53"/>
  <c r="BA194" i="53"/>
  <c r="BB194" i="53"/>
  <c r="BC194" i="53"/>
  <c r="BE194" i="53"/>
  <c r="BF194" i="53"/>
  <c r="BG194" i="53"/>
  <c r="BH194" i="53"/>
  <c r="BI194" i="53"/>
  <c r="BJ194" i="53"/>
  <c r="BK194" i="53"/>
  <c r="BL194" i="53"/>
  <c r="BM194" i="53"/>
  <c r="BP194" i="53"/>
  <c r="BS194" i="53"/>
  <c r="BT194" i="53"/>
  <c r="BU194" i="53"/>
  <c r="H195" i="53"/>
  <c r="J195" i="53"/>
  <c r="L195" i="53"/>
  <c r="Q195" i="53"/>
  <c r="R195" i="53"/>
  <c r="W195" i="53"/>
  <c r="X195" i="53"/>
  <c r="Y195" i="53"/>
  <c r="Z195" i="53"/>
  <c r="AA195" i="53"/>
  <c r="AB195" i="53"/>
  <c r="AC195" i="53"/>
  <c r="AD195" i="53"/>
  <c r="AE195" i="53"/>
  <c r="AF195" i="53"/>
  <c r="AG195" i="53"/>
  <c r="AH195" i="53"/>
  <c r="AI195" i="53"/>
  <c r="AJ195" i="53"/>
  <c r="AK195" i="53"/>
  <c r="AL195" i="53"/>
  <c r="AM195" i="53"/>
  <c r="AN195" i="53"/>
  <c r="AO195" i="53"/>
  <c r="AP195" i="53"/>
  <c r="AQ195" i="53"/>
  <c r="AR195" i="53"/>
  <c r="AS195" i="53"/>
  <c r="AT195" i="53"/>
  <c r="AV195" i="53"/>
  <c r="AW195" i="53"/>
  <c r="AX195" i="53"/>
  <c r="AY195" i="53"/>
  <c r="AZ195" i="53"/>
  <c r="BA195" i="53"/>
  <c r="BB195" i="53"/>
  <c r="BC195" i="53"/>
  <c r="BE195" i="53"/>
  <c r="BF195" i="53"/>
  <c r="BG195" i="53"/>
  <c r="BH195" i="53"/>
  <c r="BI195" i="53"/>
  <c r="BJ195" i="53"/>
  <c r="BK195" i="53"/>
  <c r="BL195" i="53"/>
  <c r="BM195" i="53"/>
  <c r="BP195" i="53"/>
  <c r="BS195" i="53"/>
  <c r="BT195" i="53"/>
  <c r="BU195" i="53"/>
  <c r="H196" i="53"/>
  <c r="J196" i="53"/>
  <c r="L196" i="53"/>
  <c r="Q196" i="53"/>
  <c r="R196" i="53"/>
  <c r="W196" i="53"/>
  <c r="X196" i="53"/>
  <c r="Y196" i="53"/>
  <c r="Z196" i="53"/>
  <c r="AA196" i="53"/>
  <c r="AB196" i="53"/>
  <c r="AC196" i="53"/>
  <c r="AD196" i="53"/>
  <c r="AE196" i="53"/>
  <c r="AF196" i="53"/>
  <c r="AG196" i="53"/>
  <c r="AH196" i="53"/>
  <c r="AI196" i="53"/>
  <c r="AJ196" i="53"/>
  <c r="AK196" i="53"/>
  <c r="AL196" i="53"/>
  <c r="AM196" i="53"/>
  <c r="AN196" i="53"/>
  <c r="AO196" i="53"/>
  <c r="AP196" i="53"/>
  <c r="AQ196" i="53"/>
  <c r="AR196" i="53"/>
  <c r="AS196" i="53"/>
  <c r="AT196" i="53"/>
  <c r="AV196" i="53"/>
  <c r="AW196" i="53"/>
  <c r="AX196" i="53"/>
  <c r="AY196" i="53"/>
  <c r="AZ196" i="53"/>
  <c r="BA196" i="53"/>
  <c r="BB196" i="53"/>
  <c r="BC196" i="53"/>
  <c r="BE196" i="53"/>
  <c r="BF196" i="53"/>
  <c r="BG196" i="53"/>
  <c r="BH196" i="53"/>
  <c r="BI196" i="53"/>
  <c r="BJ196" i="53"/>
  <c r="BK196" i="53"/>
  <c r="BL196" i="53"/>
  <c r="BM196" i="53"/>
  <c r="BP196" i="53"/>
  <c r="BS196" i="53"/>
  <c r="BT196" i="53"/>
  <c r="BU196" i="53"/>
  <c r="H197" i="53"/>
  <c r="J197" i="53"/>
  <c r="L197" i="53"/>
  <c r="Q197" i="53"/>
  <c r="R197" i="53"/>
  <c r="W197" i="53"/>
  <c r="X197" i="53"/>
  <c r="Y197" i="53"/>
  <c r="Z197" i="53"/>
  <c r="AA197" i="53"/>
  <c r="AB197" i="53"/>
  <c r="AC197" i="53"/>
  <c r="AD197" i="53"/>
  <c r="AE197" i="53"/>
  <c r="AF197" i="53"/>
  <c r="AG197" i="53"/>
  <c r="AH197" i="53"/>
  <c r="AI197" i="53"/>
  <c r="AJ197" i="53"/>
  <c r="AK197" i="53"/>
  <c r="AL197" i="53"/>
  <c r="AM197" i="53"/>
  <c r="AN197" i="53"/>
  <c r="AO197" i="53"/>
  <c r="AP197" i="53"/>
  <c r="AQ197" i="53"/>
  <c r="AR197" i="53"/>
  <c r="AS197" i="53"/>
  <c r="AT197" i="53"/>
  <c r="AV197" i="53"/>
  <c r="AW197" i="53"/>
  <c r="AX197" i="53"/>
  <c r="AY197" i="53"/>
  <c r="AZ197" i="53"/>
  <c r="BA197" i="53"/>
  <c r="BB197" i="53"/>
  <c r="BC197" i="53"/>
  <c r="BE197" i="53"/>
  <c r="BF197" i="53"/>
  <c r="BG197" i="53"/>
  <c r="BH197" i="53"/>
  <c r="BI197" i="53"/>
  <c r="BJ197" i="53"/>
  <c r="BK197" i="53"/>
  <c r="BL197" i="53"/>
  <c r="BM197" i="53"/>
  <c r="BP197" i="53"/>
  <c r="BS197" i="53"/>
  <c r="BT197" i="53"/>
  <c r="BU197" i="53"/>
  <c r="H198" i="53"/>
  <c r="J198" i="53"/>
  <c r="L198" i="53"/>
  <c r="Q198" i="53"/>
  <c r="R198" i="53"/>
  <c r="W198" i="53"/>
  <c r="X198" i="53"/>
  <c r="Y198" i="53"/>
  <c r="Z198" i="53"/>
  <c r="AA198" i="53"/>
  <c r="AB198" i="53"/>
  <c r="AC198" i="53"/>
  <c r="AD198" i="53"/>
  <c r="AE198" i="53"/>
  <c r="AF198" i="53"/>
  <c r="AG198" i="53"/>
  <c r="AH198" i="53"/>
  <c r="AI198" i="53"/>
  <c r="AJ198" i="53"/>
  <c r="AK198" i="53"/>
  <c r="AL198" i="53"/>
  <c r="AM198" i="53"/>
  <c r="AN198" i="53"/>
  <c r="AO198" i="53"/>
  <c r="AP198" i="53"/>
  <c r="AQ198" i="53"/>
  <c r="AR198" i="53"/>
  <c r="AS198" i="53"/>
  <c r="AT198" i="53"/>
  <c r="AV198" i="53"/>
  <c r="AW198" i="53"/>
  <c r="AX198" i="53"/>
  <c r="AY198" i="53"/>
  <c r="AZ198" i="53"/>
  <c r="BA198" i="53"/>
  <c r="BB198" i="53"/>
  <c r="BC198" i="53"/>
  <c r="BE198" i="53"/>
  <c r="BF198" i="53"/>
  <c r="BG198" i="53"/>
  <c r="BH198" i="53"/>
  <c r="BI198" i="53"/>
  <c r="BJ198" i="53"/>
  <c r="BK198" i="53"/>
  <c r="BL198" i="53"/>
  <c r="BM198" i="53"/>
  <c r="BP198" i="53"/>
  <c r="BS198" i="53"/>
  <c r="BT198" i="53"/>
  <c r="BU198" i="53"/>
  <c r="H199" i="53"/>
  <c r="J199" i="53"/>
  <c r="L199" i="53"/>
  <c r="Q199" i="53"/>
  <c r="R199" i="53"/>
  <c r="W199" i="53"/>
  <c r="X199" i="53"/>
  <c r="Y199" i="53"/>
  <c r="Z199" i="53"/>
  <c r="AA199" i="53"/>
  <c r="AB199" i="53"/>
  <c r="AC199" i="53"/>
  <c r="AD199" i="53"/>
  <c r="AE199" i="53"/>
  <c r="AF199" i="53"/>
  <c r="AG199" i="53"/>
  <c r="AH199" i="53"/>
  <c r="AI199" i="53"/>
  <c r="AJ199" i="53"/>
  <c r="AK199" i="53"/>
  <c r="AL199" i="53"/>
  <c r="AM199" i="53"/>
  <c r="AN199" i="53"/>
  <c r="AO199" i="53"/>
  <c r="AP199" i="53"/>
  <c r="AQ199" i="53"/>
  <c r="AR199" i="53"/>
  <c r="AS199" i="53"/>
  <c r="AT199" i="53"/>
  <c r="AV199" i="53"/>
  <c r="AW199" i="53"/>
  <c r="AX199" i="53"/>
  <c r="AY199" i="53"/>
  <c r="AZ199" i="53"/>
  <c r="BA199" i="53"/>
  <c r="BB199" i="53"/>
  <c r="BC199" i="53"/>
  <c r="BE199" i="53"/>
  <c r="BF199" i="53"/>
  <c r="BG199" i="53"/>
  <c r="BH199" i="53"/>
  <c r="BI199" i="53"/>
  <c r="BJ199" i="53"/>
  <c r="BK199" i="53"/>
  <c r="BL199" i="53"/>
  <c r="BM199" i="53"/>
  <c r="BP199" i="53"/>
  <c r="BS199" i="53"/>
  <c r="BT199" i="53"/>
  <c r="BU199" i="53"/>
  <c r="H200" i="53"/>
  <c r="J200" i="53"/>
  <c r="L200" i="53"/>
  <c r="Q200" i="53"/>
  <c r="R200" i="53"/>
  <c r="W200" i="53"/>
  <c r="X200" i="53"/>
  <c r="Y200" i="53"/>
  <c r="Z200" i="53"/>
  <c r="AA200" i="53"/>
  <c r="AB200" i="53"/>
  <c r="AC200" i="53"/>
  <c r="AD200" i="53"/>
  <c r="AE200" i="53"/>
  <c r="AF200" i="53"/>
  <c r="AG200" i="53"/>
  <c r="AH200" i="53"/>
  <c r="AI200" i="53"/>
  <c r="AJ200" i="53"/>
  <c r="AK200" i="53"/>
  <c r="AL200" i="53"/>
  <c r="AM200" i="53"/>
  <c r="AN200" i="53"/>
  <c r="AO200" i="53"/>
  <c r="AP200" i="53"/>
  <c r="AQ200" i="53"/>
  <c r="AR200" i="53"/>
  <c r="AS200" i="53"/>
  <c r="AT200" i="53"/>
  <c r="AV200" i="53"/>
  <c r="AW200" i="53"/>
  <c r="AX200" i="53"/>
  <c r="AY200" i="53"/>
  <c r="AZ200" i="53"/>
  <c r="BA200" i="53"/>
  <c r="BB200" i="53"/>
  <c r="BC200" i="53"/>
  <c r="BE200" i="53"/>
  <c r="BF200" i="53"/>
  <c r="BG200" i="53"/>
  <c r="BH200" i="53"/>
  <c r="BI200" i="53"/>
  <c r="BJ200" i="53"/>
  <c r="BK200" i="53"/>
  <c r="BL200" i="53"/>
  <c r="BM200" i="53"/>
  <c r="BP200" i="53"/>
  <c r="BS200" i="53"/>
  <c r="BT200" i="53"/>
  <c r="BU200" i="53"/>
  <c r="H201" i="53"/>
  <c r="J201" i="53"/>
  <c r="L201" i="53"/>
  <c r="Q201" i="53"/>
  <c r="R201" i="53"/>
  <c r="W201" i="53"/>
  <c r="X201" i="53"/>
  <c r="Y201" i="53"/>
  <c r="Z201" i="53"/>
  <c r="AA201" i="53"/>
  <c r="AB201" i="53"/>
  <c r="AC201" i="53"/>
  <c r="AD201" i="53"/>
  <c r="AE201" i="53"/>
  <c r="AF201" i="53"/>
  <c r="AG201" i="53"/>
  <c r="AH201" i="53"/>
  <c r="AI201" i="53"/>
  <c r="AJ201" i="53"/>
  <c r="AK201" i="53"/>
  <c r="AL201" i="53"/>
  <c r="AM201" i="53"/>
  <c r="AN201" i="53"/>
  <c r="AO201" i="53"/>
  <c r="AP201" i="53"/>
  <c r="AQ201" i="53"/>
  <c r="AR201" i="53"/>
  <c r="AS201" i="53"/>
  <c r="AT201" i="53"/>
  <c r="AV201" i="53"/>
  <c r="AW201" i="53"/>
  <c r="AX201" i="53"/>
  <c r="AY201" i="53"/>
  <c r="AZ201" i="53"/>
  <c r="BA201" i="53"/>
  <c r="BB201" i="53"/>
  <c r="BC201" i="53"/>
  <c r="BE201" i="53"/>
  <c r="BF201" i="53"/>
  <c r="BG201" i="53"/>
  <c r="BH201" i="53"/>
  <c r="BI201" i="53"/>
  <c r="BJ201" i="53"/>
  <c r="BK201" i="53"/>
  <c r="BL201" i="53"/>
  <c r="BM201" i="53"/>
  <c r="BP201" i="53"/>
  <c r="BS201" i="53"/>
  <c r="BT201" i="53"/>
  <c r="BU201" i="53"/>
  <c r="H202" i="53"/>
  <c r="J202" i="53"/>
  <c r="L202" i="53"/>
  <c r="Q202" i="53"/>
  <c r="R202" i="53"/>
  <c r="W202" i="53"/>
  <c r="X202" i="53"/>
  <c r="Y202" i="53"/>
  <c r="Z202" i="53"/>
  <c r="AA202" i="53"/>
  <c r="AB202" i="53"/>
  <c r="AC202" i="53"/>
  <c r="AD202" i="53"/>
  <c r="AE202" i="53"/>
  <c r="AF202" i="53"/>
  <c r="AG202" i="53"/>
  <c r="AH202" i="53"/>
  <c r="AI202" i="53"/>
  <c r="AJ202" i="53"/>
  <c r="AK202" i="53"/>
  <c r="AL202" i="53"/>
  <c r="AM202" i="53"/>
  <c r="AN202" i="53"/>
  <c r="AO202" i="53"/>
  <c r="AP202" i="53"/>
  <c r="AQ202" i="53"/>
  <c r="AR202" i="53"/>
  <c r="AS202" i="53"/>
  <c r="AT202" i="53"/>
  <c r="AV202" i="53"/>
  <c r="AW202" i="53"/>
  <c r="AX202" i="53"/>
  <c r="AY202" i="53"/>
  <c r="AZ202" i="53"/>
  <c r="BA202" i="53"/>
  <c r="BB202" i="53"/>
  <c r="BC202" i="53"/>
  <c r="BE202" i="53"/>
  <c r="BF202" i="53"/>
  <c r="BG202" i="53"/>
  <c r="BH202" i="53"/>
  <c r="BI202" i="53"/>
  <c r="BJ202" i="53"/>
  <c r="BK202" i="53"/>
  <c r="BL202" i="53"/>
  <c r="BM202" i="53"/>
  <c r="BP202" i="53"/>
  <c r="BS202" i="53"/>
  <c r="BT202" i="53"/>
  <c r="BU202" i="53"/>
  <c r="H203" i="53"/>
  <c r="J203" i="53"/>
  <c r="L203" i="53"/>
  <c r="Q203" i="53"/>
  <c r="R203" i="53"/>
  <c r="W203" i="53"/>
  <c r="X203" i="53"/>
  <c r="Y203" i="53"/>
  <c r="Z203" i="53"/>
  <c r="AA203" i="53"/>
  <c r="AB203" i="53"/>
  <c r="AC203" i="53"/>
  <c r="AD203" i="53"/>
  <c r="AE203" i="53"/>
  <c r="AF203" i="53"/>
  <c r="AG203" i="53"/>
  <c r="AH203" i="53"/>
  <c r="AI203" i="53"/>
  <c r="AJ203" i="53"/>
  <c r="AK203" i="53"/>
  <c r="AL203" i="53"/>
  <c r="AM203" i="53"/>
  <c r="AN203" i="53"/>
  <c r="AO203" i="53"/>
  <c r="AP203" i="53"/>
  <c r="AQ203" i="53"/>
  <c r="AR203" i="53"/>
  <c r="AS203" i="53"/>
  <c r="AT203" i="53"/>
  <c r="AV203" i="53"/>
  <c r="AW203" i="53"/>
  <c r="AX203" i="53"/>
  <c r="AY203" i="53"/>
  <c r="AZ203" i="53"/>
  <c r="BA203" i="53"/>
  <c r="BB203" i="53"/>
  <c r="BC203" i="53"/>
  <c r="BE203" i="53"/>
  <c r="BF203" i="53"/>
  <c r="BG203" i="53"/>
  <c r="BH203" i="53"/>
  <c r="BI203" i="53"/>
  <c r="BJ203" i="53"/>
  <c r="BK203" i="53"/>
  <c r="BL203" i="53"/>
  <c r="BM203" i="53"/>
  <c r="BP203" i="53"/>
  <c r="BS203" i="53"/>
  <c r="BT203" i="53"/>
  <c r="BU203" i="53"/>
  <c r="H204" i="53"/>
  <c r="J204" i="53"/>
  <c r="L204" i="53"/>
  <c r="Q204" i="53"/>
  <c r="R204" i="53"/>
  <c r="W204" i="53"/>
  <c r="X204" i="53"/>
  <c r="Y204" i="53"/>
  <c r="Z204" i="53"/>
  <c r="AA204" i="53"/>
  <c r="AB204" i="53"/>
  <c r="AC204" i="53"/>
  <c r="AD204" i="53"/>
  <c r="AE204" i="53"/>
  <c r="AF204" i="53"/>
  <c r="AG204" i="53"/>
  <c r="AH204" i="53"/>
  <c r="AI204" i="53"/>
  <c r="AJ204" i="53"/>
  <c r="AK204" i="53"/>
  <c r="AL204" i="53"/>
  <c r="AM204" i="53"/>
  <c r="AN204" i="53"/>
  <c r="AO204" i="53"/>
  <c r="AP204" i="53"/>
  <c r="AQ204" i="53"/>
  <c r="AR204" i="53"/>
  <c r="AS204" i="53"/>
  <c r="AT204" i="53"/>
  <c r="AV204" i="53"/>
  <c r="AW204" i="53"/>
  <c r="AX204" i="53"/>
  <c r="AY204" i="53"/>
  <c r="AZ204" i="53"/>
  <c r="BA204" i="53"/>
  <c r="BB204" i="53"/>
  <c r="BC204" i="53"/>
  <c r="BE204" i="53"/>
  <c r="BF204" i="53"/>
  <c r="BG204" i="53"/>
  <c r="BH204" i="53"/>
  <c r="BI204" i="53"/>
  <c r="BJ204" i="53"/>
  <c r="BK204" i="53"/>
  <c r="BL204" i="53"/>
  <c r="BM204" i="53"/>
  <c r="BP204" i="53"/>
  <c r="BS204" i="53"/>
  <c r="BT204" i="53"/>
  <c r="BU204" i="53"/>
  <c r="H205" i="53"/>
  <c r="J205" i="53"/>
  <c r="L205" i="53"/>
  <c r="Q205" i="53"/>
  <c r="R205" i="53"/>
  <c r="W205" i="53"/>
  <c r="X205" i="53"/>
  <c r="Y205" i="53"/>
  <c r="Z205" i="53"/>
  <c r="AA205" i="53"/>
  <c r="AB205" i="53"/>
  <c r="AC205" i="53"/>
  <c r="AD205" i="53"/>
  <c r="AE205" i="53"/>
  <c r="AF205" i="53"/>
  <c r="AG205" i="53"/>
  <c r="AH205" i="53"/>
  <c r="AI205" i="53"/>
  <c r="AJ205" i="53"/>
  <c r="AK205" i="53"/>
  <c r="AL205" i="53"/>
  <c r="AM205" i="53"/>
  <c r="AN205" i="53"/>
  <c r="AO205" i="53"/>
  <c r="AP205" i="53"/>
  <c r="AQ205" i="53"/>
  <c r="AR205" i="53"/>
  <c r="AS205" i="53"/>
  <c r="AT205" i="53"/>
  <c r="AV205" i="53"/>
  <c r="AW205" i="53"/>
  <c r="AX205" i="53"/>
  <c r="AY205" i="53"/>
  <c r="AZ205" i="53"/>
  <c r="BA205" i="53"/>
  <c r="BB205" i="53"/>
  <c r="BC205" i="53"/>
  <c r="BE205" i="53"/>
  <c r="BF205" i="53"/>
  <c r="BG205" i="53"/>
  <c r="BH205" i="53"/>
  <c r="BI205" i="53"/>
  <c r="BJ205" i="53"/>
  <c r="BK205" i="53"/>
  <c r="BL205" i="53"/>
  <c r="BM205" i="53"/>
  <c r="BP205" i="53"/>
  <c r="BS205" i="53"/>
  <c r="BT205" i="53"/>
  <c r="BU205" i="53"/>
  <c r="H206" i="53"/>
  <c r="J206" i="53"/>
  <c r="L206" i="53"/>
  <c r="Q206" i="53"/>
  <c r="R206" i="53"/>
  <c r="W206" i="53"/>
  <c r="X206" i="53"/>
  <c r="Y206" i="53"/>
  <c r="Z206" i="53"/>
  <c r="AA206" i="53"/>
  <c r="AB206" i="53"/>
  <c r="AC206" i="53"/>
  <c r="AD206" i="53"/>
  <c r="AE206" i="53"/>
  <c r="AF206" i="53"/>
  <c r="AG206" i="53"/>
  <c r="AH206" i="53"/>
  <c r="AI206" i="53"/>
  <c r="AJ206" i="53"/>
  <c r="AK206" i="53"/>
  <c r="AL206" i="53"/>
  <c r="AM206" i="53"/>
  <c r="AN206" i="53"/>
  <c r="AO206" i="53"/>
  <c r="AP206" i="53"/>
  <c r="AQ206" i="53"/>
  <c r="AR206" i="53"/>
  <c r="AS206" i="53"/>
  <c r="AT206" i="53"/>
  <c r="AV206" i="53"/>
  <c r="AW206" i="53"/>
  <c r="AX206" i="53"/>
  <c r="AY206" i="53"/>
  <c r="AZ206" i="53"/>
  <c r="BA206" i="53"/>
  <c r="BB206" i="53"/>
  <c r="BC206" i="53"/>
  <c r="BE206" i="53"/>
  <c r="BF206" i="53"/>
  <c r="BG206" i="53"/>
  <c r="BH206" i="53"/>
  <c r="BI206" i="53"/>
  <c r="BJ206" i="53"/>
  <c r="BK206" i="53"/>
  <c r="BL206" i="53"/>
  <c r="BM206" i="53"/>
  <c r="BP206" i="53"/>
  <c r="BS206" i="53"/>
  <c r="BT206" i="53"/>
  <c r="BU206" i="53"/>
  <c r="H207" i="53"/>
  <c r="J207" i="53"/>
  <c r="L207" i="53"/>
  <c r="Q207" i="53"/>
  <c r="R207" i="53"/>
  <c r="W207" i="53"/>
  <c r="X207" i="53"/>
  <c r="Y207" i="53"/>
  <c r="Z207" i="53"/>
  <c r="AA207" i="53"/>
  <c r="AB207" i="53"/>
  <c r="AC207" i="53"/>
  <c r="AD207" i="53"/>
  <c r="AE207" i="53"/>
  <c r="AF207" i="53"/>
  <c r="AG207" i="53"/>
  <c r="AH207" i="53"/>
  <c r="AI207" i="53"/>
  <c r="AJ207" i="53"/>
  <c r="AK207" i="53"/>
  <c r="AL207" i="53"/>
  <c r="AM207" i="53"/>
  <c r="AN207" i="53"/>
  <c r="AO207" i="53"/>
  <c r="AP207" i="53"/>
  <c r="AQ207" i="53"/>
  <c r="AR207" i="53"/>
  <c r="AS207" i="53"/>
  <c r="AT207" i="53"/>
  <c r="AV207" i="53"/>
  <c r="AW207" i="53"/>
  <c r="AX207" i="53"/>
  <c r="AY207" i="53"/>
  <c r="AZ207" i="53"/>
  <c r="BA207" i="53"/>
  <c r="BB207" i="53"/>
  <c r="BC207" i="53"/>
  <c r="BE207" i="53"/>
  <c r="BF207" i="53"/>
  <c r="BG207" i="53"/>
  <c r="BH207" i="53"/>
  <c r="BI207" i="53"/>
  <c r="BJ207" i="53"/>
  <c r="BK207" i="53"/>
  <c r="BL207" i="53"/>
  <c r="BM207" i="53"/>
  <c r="BP207" i="53"/>
  <c r="BS207" i="53"/>
  <c r="BT207" i="53"/>
  <c r="BU207" i="53"/>
  <c r="H208" i="53"/>
  <c r="J208" i="53"/>
  <c r="L208" i="53"/>
  <c r="Q208" i="53"/>
  <c r="R208" i="53"/>
  <c r="W208" i="53"/>
  <c r="X208" i="53"/>
  <c r="Y208" i="53"/>
  <c r="Z208" i="53"/>
  <c r="AA208" i="53"/>
  <c r="AB208" i="53"/>
  <c r="AC208" i="53"/>
  <c r="AD208" i="53"/>
  <c r="AE208" i="53"/>
  <c r="AF208" i="53"/>
  <c r="AG208" i="53"/>
  <c r="AH208" i="53"/>
  <c r="AI208" i="53"/>
  <c r="AJ208" i="53"/>
  <c r="AK208" i="53"/>
  <c r="AL208" i="53"/>
  <c r="AM208" i="53"/>
  <c r="AN208" i="53"/>
  <c r="AO208" i="53"/>
  <c r="AP208" i="53"/>
  <c r="AQ208" i="53"/>
  <c r="AR208" i="53"/>
  <c r="AS208" i="53"/>
  <c r="AT208" i="53"/>
  <c r="AV208" i="53"/>
  <c r="AW208" i="53"/>
  <c r="AX208" i="53"/>
  <c r="AY208" i="53"/>
  <c r="AZ208" i="53"/>
  <c r="BA208" i="53"/>
  <c r="BB208" i="53"/>
  <c r="BC208" i="53"/>
  <c r="BE208" i="53"/>
  <c r="BF208" i="53"/>
  <c r="BG208" i="53"/>
  <c r="BH208" i="53"/>
  <c r="BI208" i="53"/>
  <c r="BJ208" i="53"/>
  <c r="BK208" i="53"/>
  <c r="BL208" i="53"/>
  <c r="BM208" i="53"/>
  <c r="BP208" i="53"/>
  <c r="BS208" i="53"/>
  <c r="BT208" i="53"/>
  <c r="BU208" i="53"/>
  <c r="H209" i="53"/>
  <c r="J209" i="53"/>
  <c r="L209" i="53"/>
  <c r="Q209" i="53"/>
  <c r="R209" i="53"/>
  <c r="W209" i="53"/>
  <c r="X209" i="53"/>
  <c r="Y209" i="53"/>
  <c r="Z209" i="53"/>
  <c r="AA209" i="53"/>
  <c r="AB209" i="53"/>
  <c r="AC209" i="53"/>
  <c r="AD209" i="53"/>
  <c r="AE209" i="53"/>
  <c r="AF209" i="53"/>
  <c r="AG209" i="53"/>
  <c r="AH209" i="53"/>
  <c r="AI209" i="53"/>
  <c r="AJ209" i="53"/>
  <c r="AK209" i="53"/>
  <c r="AL209" i="53"/>
  <c r="AM209" i="53"/>
  <c r="AN209" i="53"/>
  <c r="AO209" i="53"/>
  <c r="AP209" i="53"/>
  <c r="AQ209" i="53"/>
  <c r="AR209" i="53"/>
  <c r="AS209" i="53"/>
  <c r="AT209" i="53"/>
  <c r="AV209" i="53"/>
  <c r="AW209" i="53"/>
  <c r="AX209" i="53"/>
  <c r="AY209" i="53"/>
  <c r="AZ209" i="53"/>
  <c r="BA209" i="53"/>
  <c r="BB209" i="53"/>
  <c r="BC209" i="53"/>
  <c r="BE209" i="53"/>
  <c r="BF209" i="53"/>
  <c r="BG209" i="53"/>
  <c r="BH209" i="53"/>
  <c r="BI209" i="53"/>
  <c r="BJ209" i="53"/>
  <c r="BK209" i="53"/>
  <c r="BL209" i="53"/>
  <c r="BM209" i="53"/>
  <c r="BP209" i="53"/>
  <c r="BS209" i="53"/>
  <c r="BT209" i="53"/>
  <c r="BU209" i="53"/>
  <c r="H210" i="53"/>
  <c r="J210" i="53"/>
  <c r="L210" i="53"/>
  <c r="Q210" i="53"/>
  <c r="R210" i="53"/>
  <c r="W210" i="53"/>
  <c r="X210" i="53"/>
  <c r="Y210" i="53"/>
  <c r="Z210" i="53"/>
  <c r="AA210" i="53"/>
  <c r="AB210" i="53"/>
  <c r="AC210" i="53"/>
  <c r="AD210" i="53"/>
  <c r="AE210" i="53"/>
  <c r="AF210" i="53"/>
  <c r="AG210" i="53"/>
  <c r="AH210" i="53"/>
  <c r="AI210" i="53"/>
  <c r="AJ210" i="53"/>
  <c r="AK210" i="53"/>
  <c r="AL210" i="53"/>
  <c r="AM210" i="53"/>
  <c r="AN210" i="53"/>
  <c r="AO210" i="53"/>
  <c r="AP210" i="53"/>
  <c r="AQ210" i="53"/>
  <c r="AR210" i="53"/>
  <c r="AS210" i="53"/>
  <c r="AT210" i="53"/>
  <c r="AV210" i="53"/>
  <c r="AW210" i="53"/>
  <c r="AX210" i="53"/>
  <c r="AY210" i="53"/>
  <c r="AZ210" i="53"/>
  <c r="BA210" i="53"/>
  <c r="BB210" i="53"/>
  <c r="BC210" i="53"/>
  <c r="BE210" i="53"/>
  <c r="BF210" i="53"/>
  <c r="BG210" i="53"/>
  <c r="BH210" i="53"/>
  <c r="BI210" i="53"/>
  <c r="BJ210" i="53"/>
  <c r="BK210" i="53"/>
  <c r="BL210" i="53"/>
  <c r="BM210" i="53"/>
  <c r="BP210" i="53"/>
  <c r="BS210" i="53"/>
  <c r="BT210" i="53"/>
  <c r="BU210" i="53"/>
  <c r="H211" i="53"/>
  <c r="J211" i="53"/>
  <c r="L211" i="53"/>
  <c r="Q211" i="53"/>
  <c r="R211" i="53"/>
  <c r="W211" i="53"/>
  <c r="X211" i="53"/>
  <c r="Y211" i="53"/>
  <c r="Z211" i="53"/>
  <c r="AA211" i="53"/>
  <c r="AB211" i="53"/>
  <c r="AC211" i="53"/>
  <c r="AD211" i="53"/>
  <c r="AE211" i="53"/>
  <c r="AF211" i="53"/>
  <c r="AG211" i="53"/>
  <c r="AH211" i="53"/>
  <c r="AI211" i="53"/>
  <c r="AJ211" i="53"/>
  <c r="AK211" i="53"/>
  <c r="AL211" i="53"/>
  <c r="AM211" i="53"/>
  <c r="AN211" i="53"/>
  <c r="AO211" i="53"/>
  <c r="AP211" i="53"/>
  <c r="AQ211" i="53"/>
  <c r="AR211" i="53"/>
  <c r="AS211" i="53"/>
  <c r="AT211" i="53"/>
  <c r="AV211" i="53"/>
  <c r="AW211" i="53"/>
  <c r="AX211" i="53"/>
  <c r="AY211" i="53"/>
  <c r="AZ211" i="53"/>
  <c r="BA211" i="53"/>
  <c r="BB211" i="53"/>
  <c r="BC211" i="53"/>
  <c r="BE211" i="53"/>
  <c r="BF211" i="53"/>
  <c r="BG211" i="53"/>
  <c r="BH211" i="53"/>
  <c r="BI211" i="53"/>
  <c r="BJ211" i="53"/>
  <c r="BK211" i="53"/>
  <c r="BL211" i="53"/>
  <c r="BM211" i="53"/>
  <c r="BP211" i="53"/>
  <c r="BS211" i="53"/>
  <c r="BT211" i="53"/>
  <c r="BU211" i="53"/>
  <c r="H212" i="53"/>
  <c r="J212" i="53"/>
  <c r="L212" i="53"/>
  <c r="Q212" i="53"/>
  <c r="R212" i="53"/>
  <c r="W212" i="53"/>
  <c r="X212" i="53"/>
  <c r="Y212" i="53"/>
  <c r="Z212" i="53"/>
  <c r="AA212" i="53"/>
  <c r="AB212" i="53"/>
  <c r="AC212" i="53"/>
  <c r="AD212" i="53"/>
  <c r="AE212" i="53"/>
  <c r="AF212" i="53"/>
  <c r="AG212" i="53"/>
  <c r="AH212" i="53"/>
  <c r="AI212" i="53"/>
  <c r="AJ212" i="53"/>
  <c r="AK212" i="53"/>
  <c r="AL212" i="53"/>
  <c r="AM212" i="53"/>
  <c r="AN212" i="53"/>
  <c r="AO212" i="53"/>
  <c r="AP212" i="53"/>
  <c r="AQ212" i="53"/>
  <c r="AR212" i="53"/>
  <c r="AS212" i="53"/>
  <c r="AT212" i="53"/>
  <c r="AV212" i="53"/>
  <c r="AW212" i="53"/>
  <c r="AX212" i="53"/>
  <c r="AY212" i="53"/>
  <c r="AZ212" i="53"/>
  <c r="BA212" i="53"/>
  <c r="BB212" i="53"/>
  <c r="BC212" i="53"/>
  <c r="BE212" i="53"/>
  <c r="BF212" i="53"/>
  <c r="BG212" i="53"/>
  <c r="BH212" i="53"/>
  <c r="BI212" i="53"/>
  <c r="BJ212" i="53"/>
  <c r="BK212" i="53"/>
  <c r="BL212" i="53"/>
  <c r="BM212" i="53"/>
  <c r="BP212" i="53"/>
  <c r="BS212" i="53"/>
  <c r="BT212" i="53"/>
  <c r="BU212" i="53"/>
  <c r="H213" i="53"/>
  <c r="J213" i="53"/>
  <c r="L213" i="53"/>
  <c r="Q213" i="53"/>
  <c r="R213" i="53"/>
  <c r="W213" i="53"/>
  <c r="X213" i="53"/>
  <c r="Y213" i="53"/>
  <c r="Z213" i="53"/>
  <c r="AA213" i="53"/>
  <c r="AB213" i="53"/>
  <c r="AC213" i="53"/>
  <c r="AD213" i="53"/>
  <c r="AE213" i="53"/>
  <c r="AF213" i="53"/>
  <c r="AG213" i="53"/>
  <c r="AH213" i="53"/>
  <c r="AI213" i="53"/>
  <c r="AJ213" i="53"/>
  <c r="AK213" i="53"/>
  <c r="AL213" i="53"/>
  <c r="AM213" i="53"/>
  <c r="AN213" i="53"/>
  <c r="AO213" i="53"/>
  <c r="AP213" i="53"/>
  <c r="AQ213" i="53"/>
  <c r="AR213" i="53"/>
  <c r="AS213" i="53"/>
  <c r="AT213" i="53"/>
  <c r="AV213" i="53"/>
  <c r="AW213" i="53"/>
  <c r="AX213" i="53"/>
  <c r="AY213" i="53"/>
  <c r="AZ213" i="53"/>
  <c r="BA213" i="53"/>
  <c r="BB213" i="53"/>
  <c r="BC213" i="53"/>
  <c r="BE213" i="53"/>
  <c r="BF213" i="53"/>
  <c r="BG213" i="53"/>
  <c r="BH213" i="53"/>
  <c r="BI213" i="53"/>
  <c r="BJ213" i="53"/>
  <c r="BK213" i="53"/>
  <c r="BL213" i="53"/>
  <c r="BM213" i="53"/>
  <c r="BP213" i="53"/>
  <c r="BS213" i="53"/>
  <c r="BT213" i="53"/>
  <c r="BU213" i="53"/>
  <c r="H214" i="53"/>
  <c r="J214" i="53"/>
  <c r="L214" i="53"/>
  <c r="Q214" i="53"/>
  <c r="R214" i="53"/>
  <c r="W214" i="53"/>
  <c r="X214" i="53"/>
  <c r="Y214" i="53"/>
  <c r="Z214" i="53"/>
  <c r="AA214" i="53"/>
  <c r="AB214" i="53"/>
  <c r="AC214" i="53"/>
  <c r="AD214" i="53"/>
  <c r="AE214" i="53"/>
  <c r="AF214" i="53"/>
  <c r="AG214" i="53"/>
  <c r="AH214" i="53"/>
  <c r="AI214" i="53"/>
  <c r="AJ214" i="53"/>
  <c r="AK214" i="53"/>
  <c r="AL214" i="53"/>
  <c r="AM214" i="53"/>
  <c r="AN214" i="53"/>
  <c r="AO214" i="53"/>
  <c r="AP214" i="53"/>
  <c r="AQ214" i="53"/>
  <c r="AR214" i="53"/>
  <c r="AS214" i="53"/>
  <c r="AT214" i="53"/>
  <c r="AV214" i="53"/>
  <c r="AW214" i="53"/>
  <c r="AX214" i="53"/>
  <c r="AY214" i="53"/>
  <c r="AZ214" i="53"/>
  <c r="BA214" i="53"/>
  <c r="BB214" i="53"/>
  <c r="BC214" i="53"/>
  <c r="BE214" i="53"/>
  <c r="BF214" i="53"/>
  <c r="BG214" i="53"/>
  <c r="BH214" i="53"/>
  <c r="BI214" i="53"/>
  <c r="BJ214" i="53"/>
  <c r="BK214" i="53"/>
  <c r="BL214" i="53"/>
  <c r="BM214" i="53"/>
  <c r="BP214" i="53"/>
  <c r="BS214" i="53"/>
  <c r="BT214" i="53"/>
  <c r="BU214" i="53"/>
  <c r="H215" i="53"/>
  <c r="J215" i="53"/>
  <c r="L215" i="53"/>
  <c r="Q215" i="53"/>
  <c r="R215" i="53"/>
  <c r="W215" i="53"/>
  <c r="X215" i="53"/>
  <c r="Y215" i="53"/>
  <c r="Z215" i="53"/>
  <c r="AA215" i="53"/>
  <c r="AB215" i="53"/>
  <c r="AC215" i="53"/>
  <c r="AD215" i="53"/>
  <c r="AE215" i="53"/>
  <c r="AF215" i="53"/>
  <c r="AG215" i="53"/>
  <c r="AH215" i="53"/>
  <c r="AI215" i="53"/>
  <c r="AJ215" i="53"/>
  <c r="AK215" i="53"/>
  <c r="AL215" i="53"/>
  <c r="AM215" i="53"/>
  <c r="AN215" i="53"/>
  <c r="AO215" i="53"/>
  <c r="AP215" i="53"/>
  <c r="AQ215" i="53"/>
  <c r="AR215" i="53"/>
  <c r="AS215" i="53"/>
  <c r="AT215" i="53"/>
  <c r="AV215" i="53"/>
  <c r="AW215" i="53"/>
  <c r="AX215" i="53"/>
  <c r="AY215" i="53"/>
  <c r="AZ215" i="53"/>
  <c r="BA215" i="53"/>
  <c r="BB215" i="53"/>
  <c r="BC215" i="53"/>
  <c r="BE215" i="53"/>
  <c r="BF215" i="53"/>
  <c r="BG215" i="53"/>
  <c r="BH215" i="53"/>
  <c r="BI215" i="53"/>
  <c r="BJ215" i="53"/>
  <c r="BK215" i="53"/>
  <c r="BL215" i="53"/>
  <c r="BM215" i="53"/>
  <c r="BP215" i="53"/>
  <c r="BS215" i="53"/>
  <c r="BT215" i="53"/>
  <c r="BU215" i="53"/>
  <c r="H216" i="53"/>
  <c r="J216" i="53"/>
  <c r="L216" i="53"/>
  <c r="Q216" i="53"/>
  <c r="R216" i="53"/>
  <c r="W216" i="53"/>
  <c r="X216" i="53"/>
  <c r="Y216" i="53"/>
  <c r="Z216" i="53"/>
  <c r="AA216" i="53"/>
  <c r="AB216" i="53"/>
  <c r="AC216" i="53"/>
  <c r="AD216" i="53"/>
  <c r="AE216" i="53"/>
  <c r="AF216" i="53"/>
  <c r="AG216" i="53"/>
  <c r="AH216" i="53"/>
  <c r="AI216" i="53"/>
  <c r="AJ216" i="53"/>
  <c r="AK216" i="53"/>
  <c r="AL216" i="53"/>
  <c r="AM216" i="53"/>
  <c r="AN216" i="53"/>
  <c r="AO216" i="53"/>
  <c r="AP216" i="53"/>
  <c r="AQ216" i="53"/>
  <c r="AR216" i="53"/>
  <c r="AS216" i="53"/>
  <c r="AT216" i="53"/>
  <c r="AV216" i="53"/>
  <c r="AW216" i="53"/>
  <c r="AX216" i="53"/>
  <c r="AY216" i="53"/>
  <c r="AZ216" i="53"/>
  <c r="BA216" i="53"/>
  <c r="BB216" i="53"/>
  <c r="BC216" i="53"/>
  <c r="BE216" i="53"/>
  <c r="BF216" i="53"/>
  <c r="BG216" i="53"/>
  <c r="BH216" i="53"/>
  <c r="BI216" i="53"/>
  <c r="BJ216" i="53"/>
  <c r="BK216" i="53"/>
  <c r="BL216" i="53"/>
  <c r="BM216" i="53"/>
  <c r="BP216" i="53"/>
  <c r="BS216" i="53"/>
  <c r="BT216" i="53"/>
  <c r="BU216" i="53"/>
  <c r="H217" i="53"/>
  <c r="J217" i="53"/>
  <c r="L217" i="53"/>
  <c r="Q217" i="53"/>
  <c r="R217" i="53"/>
  <c r="W217" i="53"/>
  <c r="X217" i="53"/>
  <c r="Y217" i="53"/>
  <c r="Z217" i="53"/>
  <c r="AA217" i="53"/>
  <c r="AB217" i="53"/>
  <c r="AC217" i="53"/>
  <c r="AD217" i="53"/>
  <c r="AE217" i="53"/>
  <c r="AF217" i="53"/>
  <c r="AG217" i="53"/>
  <c r="AH217" i="53"/>
  <c r="AI217" i="53"/>
  <c r="AJ217" i="53"/>
  <c r="AK217" i="53"/>
  <c r="AL217" i="53"/>
  <c r="AM217" i="53"/>
  <c r="AN217" i="53"/>
  <c r="AO217" i="53"/>
  <c r="AP217" i="53"/>
  <c r="AQ217" i="53"/>
  <c r="AR217" i="53"/>
  <c r="AS217" i="53"/>
  <c r="AT217" i="53"/>
  <c r="AV217" i="53"/>
  <c r="AW217" i="53"/>
  <c r="AX217" i="53"/>
  <c r="AY217" i="53"/>
  <c r="AZ217" i="53"/>
  <c r="BA217" i="53"/>
  <c r="BB217" i="53"/>
  <c r="BC217" i="53"/>
  <c r="BE217" i="53"/>
  <c r="BF217" i="53"/>
  <c r="BG217" i="53"/>
  <c r="BH217" i="53"/>
  <c r="BI217" i="53"/>
  <c r="BJ217" i="53"/>
  <c r="BK217" i="53"/>
  <c r="BL217" i="53"/>
  <c r="BM217" i="53"/>
  <c r="BP217" i="53"/>
  <c r="BS217" i="53"/>
  <c r="BT217" i="53"/>
  <c r="BU217" i="53"/>
  <c r="H218" i="53"/>
  <c r="J218" i="53"/>
  <c r="L218" i="53"/>
  <c r="Q218" i="53"/>
  <c r="R218" i="53"/>
  <c r="W218" i="53"/>
  <c r="X218" i="53"/>
  <c r="Y218" i="53"/>
  <c r="Z218" i="53"/>
  <c r="AA218" i="53"/>
  <c r="AB218" i="53"/>
  <c r="AC218" i="53"/>
  <c r="AD218" i="53"/>
  <c r="AE218" i="53"/>
  <c r="AF218" i="53"/>
  <c r="AG218" i="53"/>
  <c r="AH218" i="53"/>
  <c r="AI218" i="53"/>
  <c r="AJ218" i="53"/>
  <c r="AK218" i="53"/>
  <c r="AL218" i="53"/>
  <c r="AM218" i="53"/>
  <c r="AN218" i="53"/>
  <c r="AO218" i="53"/>
  <c r="AP218" i="53"/>
  <c r="AQ218" i="53"/>
  <c r="AR218" i="53"/>
  <c r="AS218" i="53"/>
  <c r="AT218" i="53"/>
  <c r="AV218" i="53"/>
  <c r="AW218" i="53"/>
  <c r="AX218" i="53"/>
  <c r="AY218" i="53"/>
  <c r="AZ218" i="53"/>
  <c r="BA218" i="53"/>
  <c r="BB218" i="53"/>
  <c r="BC218" i="53"/>
  <c r="BE218" i="53"/>
  <c r="BF218" i="53"/>
  <c r="BG218" i="53"/>
  <c r="BH218" i="53"/>
  <c r="BI218" i="53"/>
  <c r="BJ218" i="53"/>
  <c r="BK218" i="53"/>
  <c r="BL218" i="53"/>
  <c r="BM218" i="53"/>
  <c r="BP218" i="53"/>
  <c r="BS218" i="53"/>
  <c r="BT218" i="53"/>
  <c r="BU218" i="53"/>
  <c r="H219" i="53"/>
  <c r="J219" i="53"/>
  <c r="L219" i="53"/>
  <c r="Q219" i="53"/>
  <c r="R219" i="53"/>
  <c r="W219" i="53"/>
  <c r="X219" i="53"/>
  <c r="Y219" i="53"/>
  <c r="Z219" i="53"/>
  <c r="AA219" i="53"/>
  <c r="AB219" i="53"/>
  <c r="AC219" i="53"/>
  <c r="AD219" i="53"/>
  <c r="AE219" i="53"/>
  <c r="AF219" i="53"/>
  <c r="AG219" i="53"/>
  <c r="AH219" i="53"/>
  <c r="AI219" i="53"/>
  <c r="AJ219" i="53"/>
  <c r="AK219" i="53"/>
  <c r="AL219" i="53"/>
  <c r="AM219" i="53"/>
  <c r="AN219" i="53"/>
  <c r="AO219" i="53"/>
  <c r="AP219" i="53"/>
  <c r="AQ219" i="53"/>
  <c r="AR219" i="53"/>
  <c r="AS219" i="53"/>
  <c r="AT219" i="53"/>
  <c r="AV219" i="53"/>
  <c r="AW219" i="53"/>
  <c r="AX219" i="53"/>
  <c r="AY219" i="53"/>
  <c r="AZ219" i="53"/>
  <c r="BA219" i="53"/>
  <c r="BB219" i="53"/>
  <c r="BC219" i="53"/>
  <c r="BE219" i="53"/>
  <c r="BF219" i="53"/>
  <c r="BG219" i="53"/>
  <c r="BH219" i="53"/>
  <c r="BI219" i="53"/>
  <c r="BJ219" i="53"/>
  <c r="BK219" i="53"/>
  <c r="BL219" i="53"/>
  <c r="BM219" i="53"/>
  <c r="BP219" i="53"/>
  <c r="BS219" i="53"/>
  <c r="BT219" i="53"/>
  <c r="BU219" i="53"/>
  <c r="H220" i="53"/>
  <c r="J220" i="53"/>
  <c r="L220" i="53"/>
  <c r="Q220" i="53"/>
  <c r="R220" i="53"/>
  <c r="W220" i="53"/>
  <c r="X220" i="53"/>
  <c r="Y220" i="53"/>
  <c r="Z220" i="53"/>
  <c r="AA220" i="53"/>
  <c r="AB220" i="53"/>
  <c r="AC220" i="53"/>
  <c r="AD220" i="53"/>
  <c r="AE220" i="53"/>
  <c r="AF220" i="53"/>
  <c r="AG220" i="53"/>
  <c r="AH220" i="53"/>
  <c r="AI220" i="53"/>
  <c r="AJ220" i="53"/>
  <c r="AK220" i="53"/>
  <c r="AL220" i="53"/>
  <c r="AM220" i="53"/>
  <c r="AN220" i="53"/>
  <c r="AO220" i="53"/>
  <c r="AP220" i="53"/>
  <c r="AQ220" i="53"/>
  <c r="AR220" i="53"/>
  <c r="AS220" i="53"/>
  <c r="AT220" i="53"/>
  <c r="AV220" i="53"/>
  <c r="AW220" i="53"/>
  <c r="AX220" i="53"/>
  <c r="AY220" i="53"/>
  <c r="AZ220" i="53"/>
  <c r="BA220" i="53"/>
  <c r="BB220" i="53"/>
  <c r="BC220" i="53"/>
  <c r="BE220" i="53"/>
  <c r="BF220" i="53"/>
  <c r="BG220" i="53"/>
  <c r="BH220" i="53"/>
  <c r="BI220" i="53"/>
  <c r="BJ220" i="53"/>
  <c r="BK220" i="53"/>
  <c r="BL220" i="53"/>
  <c r="BM220" i="53"/>
  <c r="BP220" i="53"/>
  <c r="BS220" i="53"/>
  <c r="BT220" i="53"/>
  <c r="BU220" i="53"/>
  <c r="H221" i="53"/>
  <c r="J221" i="53"/>
  <c r="L221" i="53"/>
  <c r="Q221" i="53"/>
  <c r="R221" i="53"/>
  <c r="W221" i="53"/>
  <c r="X221" i="53"/>
  <c r="Y221" i="53"/>
  <c r="Z221" i="53"/>
  <c r="AA221" i="53"/>
  <c r="AB221" i="53"/>
  <c r="AC221" i="53"/>
  <c r="AD221" i="53"/>
  <c r="AE221" i="53"/>
  <c r="AF221" i="53"/>
  <c r="AG221" i="53"/>
  <c r="AH221" i="53"/>
  <c r="AI221" i="53"/>
  <c r="AJ221" i="53"/>
  <c r="AK221" i="53"/>
  <c r="AL221" i="53"/>
  <c r="AM221" i="53"/>
  <c r="AN221" i="53"/>
  <c r="AO221" i="53"/>
  <c r="AP221" i="53"/>
  <c r="AQ221" i="53"/>
  <c r="AR221" i="53"/>
  <c r="AS221" i="53"/>
  <c r="AT221" i="53"/>
  <c r="AV221" i="53"/>
  <c r="AW221" i="53"/>
  <c r="AX221" i="53"/>
  <c r="AY221" i="53"/>
  <c r="AZ221" i="53"/>
  <c r="BA221" i="53"/>
  <c r="BB221" i="53"/>
  <c r="BC221" i="53"/>
  <c r="BE221" i="53"/>
  <c r="BF221" i="53"/>
  <c r="BG221" i="53"/>
  <c r="BH221" i="53"/>
  <c r="BI221" i="53"/>
  <c r="BJ221" i="53"/>
  <c r="BK221" i="53"/>
  <c r="BL221" i="53"/>
  <c r="BM221" i="53"/>
  <c r="BP221" i="53"/>
  <c r="BS221" i="53"/>
  <c r="BT221" i="53"/>
  <c r="BU221" i="53"/>
  <c r="H222" i="53"/>
  <c r="J222" i="53"/>
  <c r="L222" i="53"/>
  <c r="Q222" i="53"/>
  <c r="R222" i="53"/>
  <c r="W222" i="53"/>
  <c r="X222" i="53"/>
  <c r="Y222" i="53"/>
  <c r="Z222" i="53"/>
  <c r="AA222" i="53"/>
  <c r="AB222" i="53"/>
  <c r="AC222" i="53"/>
  <c r="AD222" i="53"/>
  <c r="AE222" i="53"/>
  <c r="AF222" i="53"/>
  <c r="AG222" i="53"/>
  <c r="AH222" i="53"/>
  <c r="AI222" i="53"/>
  <c r="AJ222" i="53"/>
  <c r="AK222" i="53"/>
  <c r="AL222" i="53"/>
  <c r="AM222" i="53"/>
  <c r="AN222" i="53"/>
  <c r="AO222" i="53"/>
  <c r="AP222" i="53"/>
  <c r="AQ222" i="53"/>
  <c r="AR222" i="53"/>
  <c r="AS222" i="53"/>
  <c r="AT222" i="53"/>
  <c r="AV222" i="53"/>
  <c r="AW222" i="53"/>
  <c r="AX222" i="53"/>
  <c r="AY222" i="53"/>
  <c r="AZ222" i="53"/>
  <c r="BA222" i="53"/>
  <c r="BB222" i="53"/>
  <c r="BC222" i="53"/>
  <c r="BE222" i="53"/>
  <c r="BF222" i="53"/>
  <c r="BG222" i="53"/>
  <c r="BH222" i="53"/>
  <c r="BI222" i="53"/>
  <c r="BJ222" i="53"/>
  <c r="BK222" i="53"/>
  <c r="BL222" i="53"/>
  <c r="BM222" i="53"/>
  <c r="BP222" i="53"/>
  <c r="BS222" i="53"/>
  <c r="BT222" i="53"/>
  <c r="BU222" i="53"/>
  <c r="H223" i="53"/>
  <c r="J223" i="53"/>
  <c r="L223" i="53"/>
  <c r="Q223" i="53"/>
  <c r="R223" i="53"/>
  <c r="W223" i="53"/>
  <c r="X223" i="53"/>
  <c r="Y223" i="53"/>
  <c r="Z223" i="53"/>
  <c r="AA223" i="53"/>
  <c r="AB223" i="53"/>
  <c r="AC223" i="53"/>
  <c r="AD223" i="53"/>
  <c r="AE223" i="53"/>
  <c r="AF223" i="53"/>
  <c r="AG223" i="53"/>
  <c r="AH223" i="53"/>
  <c r="AI223" i="53"/>
  <c r="AJ223" i="53"/>
  <c r="AK223" i="53"/>
  <c r="AL223" i="53"/>
  <c r="AM223" i="53"/>
  <c r="AN223" i="53"/>
  <c r="AO223" i="53"/>
  <c r="AP223" i="53"/>
  <c r="AQ223" i="53"/>
  <c r="AR223" i="53"/>
  <c r="AS223" i="53"/>
  <c r="AT223" i="53"/>
  <c r="AV223" i="53"/>
  <c r="AW223" i="53"/>
  <c r="AX223" i="53"/>
  <c r="AY223" i="53"/>
  <c r="AZ223" i="53"/>
  <c r="BA223" i="53"/>
  <c r="BB223" i="53"/>
  <c r="BC223" i="53"/>
  <c r="BE223" i="53"/>
  <c r="BF223" i="53"/>
  <c r="BG223" i="53"/>
  <c r="BH223" i="53"/>
  <c r="BI223" i="53"/>
  <c r="BJ223" i="53"/>
  <c r="BK223" i="53"/>
  <c r="BL223" i="53"/>
  <c r="BM223" i="53"/>
  <c r="BP223" i="53"/>
  <c r="BS223" i="53"/>
  <c r="BT223" i="53"/>
  <c r="BU223" i="53"/>
  <c r="H224" i="53"/>
  <c r="J224" i="53"/>
  <c r="L224" i="53"/>
  <c r="Q224" i="53"/>
  <c r="R224" i="53"/>
  <c r="W224" i="53"/>
  <c r="X224" i="53"/>
  <c r="Y224" i="53"/>
  <c r="Z224" i="53"/>
  <c r="AA224" i="53"/>
  <c r="AB224" i="53"/>
  <c r="AC224" i="53"/>
  <c r="AD224" i="53"/>
  <c r="AE224" i="53"/>
  <c r="AF224" i="53"/>
  <c r="AG224" i="53"/>
  <c r="AH224" i="53"/>
  <c r="AI224" i="53"/>
  <c r="AJ224" i="53"/>
  <c r="AK224" i="53"/>
  <c r="AL224" i="53"/>
  <c r="AM224" i="53"/>
  <c r="AN224" i="53"/>
  <c r="AO224" i="53"/>
  <c r="AP224" i="53"/>
  <c r="AQ224" i="53"/>
  <c r="AR224" i="53"/>
  <c r="AS224" i="53"/>
  <c r="AT224" i="53"/>
  <c r="AV224" i="53"/>
  <c r="AW224" i="53"/>
  <c r="AX224" i="53"/>
  <c r="AY224" i="53"/>
  <c r="AZ224" i="53"/>
  <c r="BA224" i="53"/>
  <c r="BB224" i="53"/>
  <c r="BC224" i="53"/>
  <c r="BE224" i="53"/>
  <c r="BF224" i="53"/>
  <c r="BG224" i="53"/>
  <c r="BH224" i="53"/>
  <c r="BI224" i="53"/>
  <c r="BJ224" i="53"/>
  <c r="BK224" i="53"/>
  <c r="BL224" i="53"/>
  <c r="BM224" i="53"/>
  <c r="BP224" i="53"/>
  <c r="BS224" i="53"/>
  <c r="BT224" i="53"/>
  <c r="BU224" i="53"/>
  <c r="H225" i="53"/>
  <c r="J225" i="53"/>
  <c r="L225" i="53"/>
  <c r="Q225" i="53"/>
  <c r="R225" i="53"/>
  <c r="W225" i="53"/>
  <c r="X225" i="53"/>
  <c r="Y225" i="53"/>
  <c r="Z225" i="53"/>
  <c r="AA225" i="53"/>
  <c r="AB225" i="53"/>
  <c r="AC225" i="53"/>
  <c r="AD225" i="53"/>
  <c r="AE225" i="53"/>
  <c r="AF225" i="53"/>
  <c r="AG225" i="53"/>
  <c r="AH225" i="53"/>
  <c r="AI225" i="53"/>
  <c r="AJ225" i="53"/>
  <c r="AK225" i="53"/>
  <c r="AL225" i="53"/>
  <c r="AM225" i="53"/>
  <c r="AN225" i="53"/>
  <c r="AO225" i="53"/>
  <c r="AP225" i="53"/>
  <c r="AQ225" i="53"/>
  <c r="AR225" i="53"/>
  <c r="AS225" i="53"/>
  <c r="AT225" i="53"/>
  <c r="AV225" i="53"/>
  <c r="AW225" i="53"/>
  <c r="AX225" i="53"/>
  <c r="AY225" i="53"/>
  <c r="AZ225" i="53"/>
  <c r="BA225" i="53"/>
  <c r="BB225" i="53"/>
  <c r="BC225" i="53"/>
  <c r="BE225" i="53"/>
  <c r="BF225" i="53"/>
  <c r="BG225" i="53"/>
  <c r="BH225" i="53"/>
  <c r="BI225" i="53"/>
  <c r="BJ225" i="53"/>
  <c r="BK225" i="53"/>
  <c r="BL225" i="53"/>
  <c r="BM225" i="53"/>
  <c r="BP225" i="53"/>
  <c r="BS225" i="53"/>
  <c r="BT225" i="53"/>
  <c r="BU225" i="53"/>
  <c r="H226" i="53"/>
  <c r="J226" i="53"/>
  <c r="L226" i="53"/>
  <c r="Q226" i="53"/>
  <c r="R226" i="53"/>
  <c r="W226" i="53"/>
  <c r="X226" i="53"/>
  <c r="Y226" i="53"/>
  <c r="Z226" i="53"/>
  <c r="AA226" i="53"/>
  <c r="AB226" i="53"/>
  <c r="AC226" i="53"/>
  <c r="AD226" i="53"/>
  <c r="AE226" i="53"/>
  <c r="AF226" i="53"/>
  <c r="AG226" i="53"/>
  <c r="AH226" i="53"/>
  <c r="AI226" i="53"/>
  <c r="AJ226" i="53"/>
  <c r="AK226" i="53"/>
  <c r="AL226" i="53"/>
  <c r="AM226" i="53"/>
  <c r="AN226" i="53"/>
  <c r="AO226" i="53"/>
  <c r="AP226" i="53"/>
  <c r="AQ226" i="53"/>
  <c r="AR226" i="53"/>
  <c r="AS226" i="53"/>
  <c r="AT226" i="53"/>
  <c r="AV226" i="53"/>
  <c r="AW226" i="53"/>
  <c r="AX226" i="53"/>
  <c r="AY226" i="53"/>
  <c r="AZ226" i="53"/>
  <c r="BA226" i="53"/>
  <c r="BB226" i="53"/>
  <c r="BC226" i="53"/>
  <c r="BE226" i="53"/>
  <c r="BF226" i="53"/>
  <c r="BG226" i="53"/>
  <c r="BH226" i="53"/>
  <c r="BI226" i="53"/>
  <c r="BJ226" i="53"/>
  <c r="BK226" i="53"/>
  <c r="BL226" i="53"/>
  <c r="BM226" i="53"/>
  <c r="BP226" i="53"/>
  <c r="BS226" i="53"/>
  <c r="BT226" i="53"/>
  <c r="BU226" i="53"/>
  <c r="H227" i="53"/>
  <c r="J227" i="53"/>
  <c r="L227" i="53"/>
  <c r="Q227" i="53"/>
  <c r="R227" i="53"/>
  <c r="W227" i="53"/>
  <c r="X227" i="53"/>
  <c r="Y227" i="53"/>
  <c r="Z227" i="53"/>
  <c r="AA227" i="53"/>
  <c r="AB227" i="53"/>
  <c r="AC227" i="53"/>
  <c r="AD227" i="53"/>
  <c r="AE227" i="53"/>
  <c r="AF227" i="53"/>
  <c r="AG227" i="53"/>
  <c r="AH227" i="53"/>
  <c r="AI227" i="53"/>
  <c r="AJ227" i="53"/>
  <c r="AK227" i="53"/>
  <c r="AL227" i="53"/>
  <c r="AM227" i="53"/>
  <c r="AN227" i="53"/>
  <c r="AO227" i="53"/>
  <c r="AP227" i="53"/>
  <c r="AQ227" i="53"/>
  <c r="AR227" i="53"/>
  <c r="AS227" i="53"/>
  <c r="AT227" i="53"/>
  <c r="AV227" i="53"/>
  <c r="AW227" i="53"/>
  <c r="AX227" i="53"/>
  <c r="AY227" i="53"/>
  <c r="AZ227" i="53"/>
  <c r="BA227" i="53"/>
  <c r="BB227" i="53"/>
  <c r="BC227" i="53"/>
  <c r="BE227" i="53"/>
  <c r="BF227" i="53"/>
  <c r="BG227" i="53"/>
  <c r="BH227" i="53"/>
  <c r="BI227" i="53"/>
  <c r="BJ227" i="53"/>
  <c r="BK227" i="53"/>
  <c r="BL227" i="53"/>
  <c r="BM227" i="53"/>
  <c r="BP227" i="53"/>
  <c r="BS227" i="53"/>
  <c r="BT227" i="53"/>
  <c r="BU227" i="53"/>
  <c r="H228" i="53"/>
  <c r="J228" i="53"/>
  <c r="L228" i="53"/>
  <c r="Q228" i="53"/>
  <c r="R228" i="53"/>
  <c r="W228" i="53"/>
  <c r="X228" i="53"/>
  <c r="Y228" i="53"/>
  <c r="Z228" i="53"/>
  <c r="AA228" i="53"/>
  <c r="AB228" i="53"/>
  <c r="AC228" i="53"/>
  <c r="AD228" i="53"/>
  <c r="AE228" i="53"/>
  <c r="AF228" i="53"/>
  <c r="AG228" i="53"/>
  <c r="AH228" i="53"/>
  <c r="AI228" i="53"/>
  <c r="AJ228" i="53"/>
  <c r="AK228" i="53"/>
  <c r="AL228" i="53"/>
  <c r="AM228" i="53"/>
  <c r="AN228" i="53"/>
  <c r="AO228" i="53"/>
  <c r="AP228" i="53"/>
  <c r="AQ228" i="53"/>
  <c r="AR228" i="53"/>
  <c r="AS228" i="53"/>
  <c r="AT228" i="53"/>
  <c r="AV228" i="53"/>
  <c r="AW228" i="53"/>
  <c r="AX228" i="53"/>
  <c r="AY228" i="53"/>
  <c r="AZ228" i="53"/>
  <c r="BA228" i="53"/>
  <c r="BB228" i="53"/>
  <c r="BC228" i="53"/>
  <c r="BE228" i="53"/>
  <c r="BF228" i="53"/>
  <c r="BG228" i="53"/>
  <c r="BH228" i="53"/>
  <c r="BI228" i="53"/>
  <c r="BJ228" i="53"/>
  <c r="BK228" i="53"/>
  <c r="BL228" i="53"/>
  <c r="BM228" i="53"/>
  <c r="BP228" i="53"/>
  <c r="BS228" i="53"/>
  <c r="BT228" i="53"/>
  <c r="BU228" i="53"/>
  <c r="H229" i="53"/>
  <c r="J229" i="53"/>
  <c r="L229" i="53"/>
  <c r="Q229" i="53"/>
  <c r="R229" i="53"/>
  <c r="W229" i="53"/>
  <c r="X229" i="53"/>
  <c r="Y229" i="53"/>
  <c r="Z229" i="53"/>
  <c r="AA229" i="53"/>
  <c r="AB229" i="53"/>
  <c r="AC229" i="53"/>
  <c r="AD229" i="53"/>
  <c r="AE229" i="53"/>
  <c r="AF229" i="53"/>
  <c r="AG229" i="53"/>
  <c r="AH229" i="53"/>
  <c r="AI229" i="53"/>
  <c r="AJ229" i="53"/>
  <c r="AK229" i="53"/>
  <c r="AL229" i="53"/>
  <c r="AM229" i="53"/>
  <c r="AN229" i="53"/>
  <c r="AO229" i="53"/>
  <c r="AP229" i="53"/>
  <c r="AQ229" i="53"/>
  <c r="AR229" i="53"/>
  <c r="AS229" i="53"/>
  <c r="AT229" i="53"/>
  <c r="AV229" i="53"/>
  <c r="AW229" i="53"/>
  <c r="AX229" i="53"/>
  <c r="AY229" i="53"/>
  <c r="AZ229" i="53"/>
  <c r="BA229" i="53"/>
  <c r="BB229" i="53"/>
  <c r="BC229" i="53"/>
  <c r="BE229" i="53"/>
  <c r="BF229" i="53"/>
  <c r="BG229" i="53"/>
  <c r="BH229" i="53"/>
  <c r="BI229" i="53"/>
  <c r="BJ229" i="53"/>
  <c r="BK229" i="53"/>
  <c r="BL229" i="53"/>
  <c r="BM229" i="53"/>
  <c r="BP229" i="53"/>
  <c r="BS229" i="53"/>
  <c r="BT229" i="53"/>
  <c r="BU229" i="53"/>
  <c r="H230" i="53"/>
  <c r="J230" i="53"/>
  <c r="L230" i="53"/>
  <c r="Q230" i="53"/>
  <c r="R230" i="53"/>
  <c r="W230" i="53"/>
  <c r="X230" i="53"/>
  <c r="Y230" i="53"/>
  <c r="Z230" i="53"/>
  <c r="AA230" i="53"/>
  <c r="AB230" i="53"/>
  <c r="AC230" i="53"/>
  <c r="AD230" i="53"/>
  <c r="AE230" i="53"/>
  <c r="AF230" i="53"/>
  <c r="AG230" i="53"/>
  <c r="AH230" i="53"/>
  <c r="AI230" i="53"/>
  <c r="AJ230" i="53"/>
  <c r="AK230" i="53"/>
  <c r="AL230" i="53"/>
  <c r="AM230" i="53"/>
  <c r="AN230" i="53"/>
  <c r="AO230" i="53"/>
  <c r="AP230" i="53"/>
  <c r="AQ230" i="53"/>
  <c r="AR230" i="53"/>
  <c r="AS230" i="53"/>
  <c r="AT230" i="53"/>
  <c r="AV230" i="53"/>
  <c r="AW230" i="53"/>
  <c r="AX230" i="53"/>
  <c r="AY230" i="53"/>
  <c r="AZ230" i="53"/>
  <c r="BA230" i="53"/>
  <c r="BB230" i="53"/>
  <c r="BC230" i="53"/>
  <c r="BE230" i="53"/>
  <c r="BF230" i="53"/>
  <c r="BG230" i="53"/>
  <c r="BH230" i="53"/>
  <c r="BI230" i="53"/>
  <c r="BJ230" i="53"/>
  <c r="BK230" i="53"/>
  <c r="BL230" i="53"/>
  <c r="BM230" i="53"/>
  <c r="BP230" i="53"/>
  <c r="BS230" i="53"/>
  <c r="BT230" i="53"/>
  <c r="BU230" i="53"/>
  <c r="H231" i="53"/>
  <c r="J231" i="53"/>
  <c r="L231" i="53"/>
  <c r="Q231" i="53"/>
  <c r="R231" i="53"/>
  <c r="W231" i="53"/>
  <c r="X231" i="53"/>
  <c r="Y231" i="53"/>
  <c r="Z231" i="53"/>
  <c r="AA231" i="53"/>
  <c r="AB231" i="53"/>
  <c r="AC231" i="53"/>
  <c r="AD231" i="53"/>
  <c r="AE231" i="53"/>
  <c r="AF231" i="53"/>
  <c r="AG231" i="53"/>
  <c r="AH231" i="53"/>
  <c r="AI231" i="53"/>
  <c r="AJ231" i="53"/>
  <c r="AK231" i="53"/>
  <c r="AL231" i="53"/>
  <c r="AM231" i="53"/>
  <c r="AN231" i="53"/>
  <c r="AO231" i="53"/>
  <c r="AP231" i="53"/>
  <c r="AQ231" i="53"/>
  <c r="AR231" i="53"/>
  <c r="AS231" i="53"/>
  <c r="AT231" i="53"/>
  <c r="AV231" i="53"/>
  <c r="AW231" i="53"/>
  <c r="AX231" i="53"/>
  <c r="AY231" i="53"/>
  <c r="AZ231" i="53"/>
  <c r="BA231" i="53"/>
  <c r="BB231" i="53"/>
  <c r="BC231" i="53"/>
  <c r="BE231" i="53"/>
  <c r="BF231" i="53"/>
  <c r="BG231" i="53"/>
  <c r="BH231" i="53"/>
  <c r="BI231" i="53"/>
  <c r="BJ231" i="53"/>
  <c r="BK231" i="53"/>
  <c r="BL231" i="53"/>
  <c r="BM231" i="53"/>
  <c r="BP231" i="53"/>
  <c r="BS231" i="53"/>
  <c r="BT231" i="53"/>
  <c r="BU231" i="53"/>
  <c r="H232" i="53"/>
  <c r="J232" i="53"/>
  <c r="L232" i="53"/>
  <c r="Q232" i="53"/>
  <c r="R232" i="53"/>
  <c r="W232" i="53"/>
  <c r="X232" i="53"/>
  <c r="Y232" i="53"/>
  <c r="Z232" i="53"/>
  <c r="AA232" i="53"/>
  <c r="AB232" i="53"/>
  <c r="AC232" i="53"/>
  <c r="AD232" i="53"/>
  <c r="AE232" i="53"/>
  <c r="AF232" i="53"/>
  <c r="AG232" i="53"/>
  <c r="AH232" i="53"/>
  <c r="AI232" i="53"/>
  <c r="AJ232" i="53"/>
  <c r="AK232" i="53"/>
  <c r="AL232" i="53"/>
  <c r="AM232" i="53"/>
  <c r="AN232" i="53"/>
  <c r="AO232" i="53"/>
  <c r="AP232" i="53"/>
  <c r="AQ232" i="53"/>
  <c r="AR232" i="53"/>
  <c r="AS232" i="53"/>
  <c r="AT232" i="53"/>
  <c r="AV232" i="53"/>
  <c r="AW232" i="53"/>
  <c r="AX232" i="53"/>
  <c r="AY232" i="53"/>
  <c r="AZ232" i="53"/>
  <c r="BA232" i="53"/>
  <c r="BB232" i="53"/>
  <c r="BC232" i="53"/>
  <c r="BE232" i="53"/>
  <c r="BF232" i="53"/>
  <c r="BG232" i="53"/>
  <c r="BH232" i="53"/>
  <c r="BI232" i="53"/>
  <c r="BJ232" i="53"/>
  <c r="BK232" i="53"/>
  <c r="BL232" i="53"/>
  <c r="BM232" i="53"/>
  <c r="BP232" i="53"/>
  <c r="BS232" i="53"/>
  <c r="BT232" i="53"/>
  <c r="BU232" i="53"/>
  <c r="H233" i="53"/>
  <c r="J233" i="53"/>
  <c r="L233" i="53"/>
  <c r="Q233" i="53"/>
  <c r="R233" i="53"/>
  <c r="W233" i="53"/>
  <c r="X233" i="53"/>
  <c r="Y233" i="53"/>
  <c r="Z233" i="53"/>
  <c r="AA233" i="53"/>
  <c r="AB233" i="53"/>
  <c r="AC233" i="53"/>
  <c r="AD233" i="53"/>
  <c r="AE233" i="53"/>
  <c r="AF233" i="53"/>
  <c r="AG233" i="53"/>
  <c r="AH233" i="53"/>
  <c r="AI233" i="53"/>
  <c r="AJ233" i="53"/>
  <c r="AK233" i="53"/>
  <c r="AL233" i="53"/>
  <c r="AM233" i="53"/>
  <c r="AN233" i="53"/>
  <c r="AO233" i="53"/>
  <c r="AP233" i="53"/>
  <c r="AQ233" i="53"/>
  <c r="AR233" i="53"/>
  <c r="AS233" i="53"/>
  <c r="AT233" i="53"/>
  <c r="AV233" i="53"/>
  <c r="AW233" i="53"/>
  <c r="AX233" i="53"/>
  <c r="AY233" i="53"/>
  <c r="AZ233" i="53"/>
  <c r="BA233" i="53"/>
  <c r="BB233" i="53"/>
  <c r="BC233" i="53"/>
  <c r="BE233" i="53"/>
  <c r="BF233" i="53"/>
  <c r="BG233" i="53"/>
  <c r="BH233" i="53"/>
  <c r="BI233" i="53"/>
  <c r="BJ233" i="53"/>
  <c r="BK233" i="53"/>
  <c r="BL233" i="53"/>
  <c r="BM233" i="53"/>
  <c r="BP233" i="53"/>
  <c r="BS233" i="53"/>
  <c r="BT233" i="53"/>
  <c r="BU233" i="53"/>
  <c r="H234" i="53"/>
  <c r="J234" i="53"/>
  <c r="L234" i="53"/>
  <c r="Q234" i="53"/>
  <c r="R234" i="53"/>
  <c r="W234" i="53"/>
  <c r="X234" i="53"/>
  <c r="Y234" i="53"/>
  <c r="Z234" i="53"/>
  <c r="AA234" i="53"/>
  <c r="AB234" i="53"/>
  <c r="AC234" i="53"/>
  <c r="AD234" i="53"/>
  <c r="AE234" i="53"/>
  <c r="AF234" i="53"/>
  <c r="AG234" i="53"/>
  <c r="AH234" i="53"/>
  <c r="AI234" i="53"/>
  <c r="AJ234" i="53"/>
  <c r="AK234" i="53"/>
  <c r="AL234" i="53"/>
  <c r="AM234" i="53"/>
  <c r="AN234" i="53"/>
  <c r="AO234" i="53"/>
  <c r="AP234" i="53"/>
  <c r="AQ234" i="53"/>
  <c r="AR234" i="53"/>
  <c r="AS234" i="53"/>
  <c r="AT234" i="53"/>
  <c r="AV234" i="53"/>
  <c r="AW234" i="53"/>
  <c r="AX234" i="53"/>
  <c r="AY234" i="53"/>
  <c r="AZ234" i="53"/>
  <c r="BA234" i="53"/>
  <c r="BB234" i="53"/>
  <c r="BC234" i="53"/>
  <c r="BE234" i="53"/>
  <c r="BF234" i="53"/>
  <c r="BG234" i="53"/>
  <c r="BH234" i="53"/>
  <c r="BI234" i="53"/>
  <c r="BJ234" i="53"/>
  <c r="BK234" i="53"/>
  <c r="BL234" i="53"/>
  <c r="BM234" i="53"/>
  <c r="BP234" i="53"/>
  <c r="BS234" i="53"/>
  <c r="BT234" i="53"/>
  <c r="BU234" i="53"/>
  <c r="H235" i="53"/>
  <c r="J235" i="53"/>
  <c r="L235" i="53"/>
  <c r="Q235" i="53"/>
  <c r="R235" i="53"/>
  <c r="W235" i="53"/>
  <c r="X235" i="53"/>
  <c r="Y235" i="53"/>
  <c r="Z235" i="53"/>
  <c r="AA235" i="53"/>
  <c r="AB235" i="53"/>
  <c r="AC235" i="53"/>
  <c r="AD235" i="53"/>
  <c r="AE235" i="53"/>
  <c r="AF235" i="53"/>
  <c r="AG235" i="53"/>
  <c r="AH235" i="53"/>
  <c r="AI235" i="53"/>
  <c r="AJ235" i="53"/>
  <c r="AK235" i="53"/>
  <c r="AL235" i="53"/>
  <c r="AM235" i="53"/>
  <c r="AN235" i="53"/>
  <c r="AO235" i="53"/>
  <c r="AP235" i="53"/>
  <c r="AQ235" i="53"/>
  <c r="AR235" i="53"/>
  <c r="AS235" i="53"/>
  <c r="AT235" i="53"/>
  <c r="AV235" i="53"/>
  <c r="AW235" i="53"/>
  <c r="AX235" i="53"/>
  <c r="AY235" i="53"/>
  <c r="AZ235" i="53"/>
  <c r="BA235" i="53"/>
  <c r="BB235" i="53"/>
  <c r="BC235" i="53"/>
  <c r="BE235" i="53"/>
  <c r="BF235" i="53"/>
  <c r="BG235" i="53"/>
  <c r="BH235" i="53"/>
  <c r="BI235" i="53"/>
  <c r="BJ235" i="53"/>
  <c r="BK235" i="53"/>
  <c r="BL235" i="53"/>
  <c r="BM235" i="53"/>
  <c r="BP235" i="53"/>
  <c r="BS235" i="53"/>
  <c r="BT235" i="53"/>
  <c r="BU235" i="53"/>
  <c r="H236" i="53"/>
  <c r="J236" i="53"/>
  <c r="L236" i="53"/>
  <c r="Q236" i="53"/>
  <c r="R236" i="53"/>
  <c r="W236" i="53"/>
  <c r="X236" i="53"/>
  <c r="Y236" i="53"/>
  <c r="Z236" i="53"/>
  <c r="AA236" i="53"/>
  <c r="AB236" i="53"/>
  <c r="AC236" i="53"/>
  <c r="AD236" i="53"/>
  <c r="AE236" i="53"/>
  <c r="AF236" i="53"/>
  <c r="AG236" i="53"/>
  <c r="AH236" i="53"/>
  <c r="AI236" i="53"/>
  <c r="AJ236" i="53"/>
  <c r="AK236" i="53"/>
  <c r="AL236" i="53"/>
  <c r="AM236" i="53"/>
  <c r="AN236" i="53"/>
  <c r="AO236" i="53"/>
  <c r="AP236" i="53"/>
  <c r="AQ236" i="53"/>
  <c r="AR236" i="53"/>
  <c r="AS236" i="53"/>
  <c r="AT236" i="53"/>
  <c r="AV236" i="53"/>
  <c r="AW236" i="53"/>
  <c r="AX236" i="53"/>
  <c r="AY236" i="53"/>
  <c r="AZ236" i="53"/>
  <c r="BA236" i="53"/>
  <c r="BB236" i="53"/>
  <c r="BC236" i="53"/>
  <c r="BE236" i="53"/>
  <c r="BF236" i="53"/>
  <c r="BG236" i="53"/>
  <c r="BH236" i="53"/>
  <c r="BI236" i="53"/>
  <c r="BJ236" i="53"/>
  <c r="BK236" i="53"/>
  <c r="BL236" i="53"/>
  <c r="BM236" i="53"/>
  <c r="BP236" i="53"/>
  <c r="BS236" i="53"/>
  <c r="BT236" i="53"/>
  <c r="BU236" i="53"/>
  <c r="H237" i="53"/>
  <c r="J237" i="53"/>
  <c r="L237" i="53"/>
  <c r="Q237" i="53"/>
  <c r="R237" i="53"/>
  <c r="W237" i="53"/>
  <c r="X237" i="53"/>
  <c r="Y237" i="53"/>
  <c r="Z237" i="53"/>
  <c r="AA237" i="53"/>
  <c r="AB237" i="53"/>
  <c r="AC237" i="53"/>
  <c r="AD237" i="53"/>
  <c r="AE237" i="53"/>
  <c r="AF237" i="53"/>
  <c r="AG237" i="53"/>
  <c r="AH237" i="53"/>
  <c r="AI237" i="53"/>
  <c r="AJ237" i="53"/>
  <c r="AK237" i="53"/>
  <c r="AL237" i="53"/>
  <c r="AM237" i="53"/>
  <c r="AN237" i="53"/>
  <c r="AO237" i="53"/>
  <c r="AP237" i="53"/>
  <c r="AQ237" i="53"/>
  <c r="AR237" i="53"/>
  <c r="AS237" i="53"/>
  <c r="AT237" i="53"/>
  <c r="AV237" i="53"/>
  <c r="AW237" i="53"/>
  <c r="AX237" i="53"/>
  <c r="AY237" i="53"/>
  <c r="AZ237" i="53"/>
  <c r="BA237" i="53"/>
  <c r="BB237" i="53"/>
  <c r="BC237" i="53"/>
  <c r="BE237" i="53"/>
  <c r="BF237" i="53"/>
  <c r="BG237" i="53"/>
  <c r="BH237" i="53"/>
  <c r="BI237" i="53"/>
  <c r="BJ237" i="53"/>
  <c r="BK237" i="53"/>
  <c r="BL237" i="53"/>
  <c r="BM237" i="53"/>
  <c r="BP237" i="53"/>
  <c r="BS237" i="53"/>
  <c r="BT237" i="53"/>
  <c r="BU237" i="53"/>
  <c r="H238" i="53"/>
  <c r="J238" i="53"/>
  <c r="L238" i="53"/>
  <c r="Q238" i="53"/>
  <c r="R238" i="53"/>
  <c r="W238" i="53"/>
  <c r="X238" i="53"/>
  <c r="Y238" i="53"/>
  <c r="Z238" i="53"/>
  <c r="AA238" i="53"/>
  <c r="AB238" i="53"/>
  <c r="AC238" i="53"/>
  <c r="AD238" i="53"/>
  <c r="AE238" i="53"/>
  <c r="AF238" i="53"/>
  <c r="AG238" i="53"/>
  <c r="AH238" i="53"/>
  <c r="AI238" i="53"/>
  <c r="AJ238" i="53"/>
  <c r="AK238" i="53"/>
  <c r="AL238" i="53"/>
  <c r="AM238" i="53"/>
  <c r="AN238" i="53"/>
  <c r="AO238" i="53"/>
  <c r="AP238" i="53"/>
  <c r="AQ238" i="53"/>
  <c r="AR238" i="53"/>
  <c r="AS238" i="53"/>
  <c r="AT238" i="53"/>
  <c r="AV238" i="53"/>
  <c r="AW238" i="53"/>
  <c r="AX238" i="53"/>
  <c r="AY238" i="53"/>
  <c r="AZ238" i="53"/>
  <c r="BA238" i="53"/>
  <c r="BB238" i="53"/>
  <c r="BC238" i="53"/>
  <c r="BE238" i="53"/>
  <c r="BF238" i="53"/>
  <c r="BG238" i="53"/>
  <c r="BH238" i="53"/>
  <c r="BI238" i="53"/>
  <c r="BJ238" i="53"/>
  <c r="BK238" i="53"/>
  <c r="BL238" i="53"/>
  <c r="BM238" i="53"/>
  <c r="BP238" i="53"/>
  <c r="BS238" i="53"/>
  <c r="BT238" i="53"/>
  <c r="BU238" i="53"/>
  <c r="H239" i="53"/>
  <c r="J239" i="53"/>
  <c r="L239" i="53"/>
  <c r="Q239" i="53"/>
  <c r="R239" i="53"/>
  <c r="W239" i="53"/>
  <c r="X239" i="53"/>
  <c r="Y239" i="53"/>
  <c r="Z239" i="53"/>
  <c r="AA239" i="53"/>
  <c r="AB239" i="53"/>
  <c r="AC239" i="53"/>
  <c r="AD239" i="53"/>
  <c r="AE239" i="53"/>
  <c r="AF239" i="53"/>
  <c r="AG239" i="53"/>
  <c r="AH239" i="53"/>
  <c r="AI239" i="53"/>
  <c r="AJ239" i="53"/>
  <c r="AK239" i="53"/>
  <c r="AL239" i="53"/>
  <c r="AM239" i="53"/>
  <c r="AN239" i="53"/>
  <c r="AO239" i="53"/>
  <c r="AP239" i="53"/>
  <c r="AQ239" i="53"/>
  <c r="AR239" i="53"/>
  <c r="AS239" i="53"/>
  <c r="AT239" i="53"/>
  <c r="AV239" i="53"/>
  <c r="AW239" i="53"/>
  <c r="AX239" i="53"/>
  <c r="AY239" i="53"/>
  <c r="AZ239" i="53"/>
  <c r="BA239" i="53"/>
  <c r="BB239" i="53"/>
  <c r="BC239" i="53"/>
  <c r="BE239" i="53"/>
  <c r="BF239" i="53"/>
  <c r="BG239" i="53"/>
  <c r="BH239" i="53"/>
  <c r="BI239" i="53"/>
  <c r="BJ239" i="53"/>
  <c r="BK239" i="53"/>
  <c r="BL239" i="53"/>
  <c r="BM239" i="53"/>
  <c r="BP239" i="53"/>
  <c r="BS239" i="53"/>
  <c r="BT239" i="53"/>
  <c r="BU239" i="53"/>
  <c r="H240" i="53"/>
  <c r="J240" i="53"/>
  <c r="L240" i="53"/>
  <c r="Q240" i="53"/>
  <c r="R240" i="53"/>
  <c r="W240" i="53"/>
  <c r="X240" i="53"/>
  <c r="Y240" i="53"/>
  <c r="Z240" i="53"/>
  <c r="AA240" i="53"/>
  <c r="AB240" i="53"/>
  <c r="AC240" i="53"/>
  <c r="AD240" i="53"/>
  <c r="AE240" i="53"/>
  <c r="AF240" i="53"/>
  <c r="AG240" i="53"/>
  <c r="AH240" i="53"/>
  <c r="AI240" i="53"/>
  <c r="AJ240" i="53"/>
  <c r="AK240" i="53"/>
  <c r="AL240" i="53"/>
  <c r="AM240" i="53"/>
  <c r="AN240" i="53"/>
  <c r="AO240" i="53"/>
  <c r="AP240" i="53"/>
  <c r="AQ240" i="53"/>
  <c r="AR240" i="53"/>
  <c r="AS240" i="53"/>
  <c r="AT240" i="53"/>
  <c r="AV240" i="53"/>
  <c r="AW240" i="53"/>
  <c r="AX240" i="53"/>
  <c r="AY240" i="53"/>
  <c r="AZ240" i="53"/>
  <c r="BA240" i="53"/>
  <c r="BB240" i="53"/>
  <c r="BC240" i="53"/>
  <c r="BE240" i="53"/>
  <c r="BF240" i="53"/>
  <c r="BG240" i="53"/>
  <c r="BH240" i="53"/>
  <c r="BI240" i="53"/>
  <c r="BJ240" i="53"/>
  <c r="BK240" i="53"/>
  <c r="BL240" i="53"/>
  <c r="BM240" i="53"/>
  <c r="BP240" i="53"/>
  <c r="BS240" i="53"/>
  <c r="BT240" i="53"/>
  <c r="BU240" i="53"/>
  <c r="H241" i="53"/>
  <c r="J241" i="53"/>
  <c r="L241" i="53"/>
  <c r="Q241" i="53"/>
  <c r="R241" i="53"/>
  <c r="W241" i="53"/>
  <c r="X241" i="53"/>
  <c r="Y241" i="53"/>
  <c r="Z241" i="53"/>
  <c r="AA241" i="53"/>
  <c r="AB241" i="53"/>
  <c r="AC241" i="53"/>
  <c r="AD241" i="53"/>
  <c r="AE241" i="53"/>
  <c r="AF241" i="53"/>
  <c r="AG241" i="53"/>
  <c r="AH241" i="53"/>
  <c r="AI241" i="53"/>
  <c r="AJ241" i="53"/>
  <c r="AK241" i="53"/>
  <c r="AL241" i="53"/>
  <c r="AM241" i="53"/>
  <c r="AN241" i="53"/>
  <c r="AO241" i="53"/>
  <c r="AP241" i="53"/>
  <c r="AQ241" i="53"/>
  <c r="AR241" i="53"/>
  <c r="AS241" i="53"/>
  <c r="AT241" i="53"/>
  <c r="AV241" i="53"/>
  <c r="AW241" i="53"/>
  <c r="AX241" i="53"/>
  <c r="AY241" i="53"/>
  <c r="AZ241" i="53"/>
  <c r="BA241" i="53"/>
  <c r="BB241" i="53"/>
  <c r="BC241" i="53"/>
  <c r="BE241" i="53"/>
  <c r="BF241" i="53"/>
  <c r="BG241" i="53"/>
  <c r="BH241" i="53"/>
  <c r="BI241" i="53"/>
  <c r="BJ241" i="53"/>
  <c r="BK241" i="53"/>
  <c r="BL241" i="53"/>
  <c r="BM241" i="53"/>
  <c r="BP241" i="53"/>
  <c r="BS241" i="53"/>
  <c r="BT241" i="53"/>
  <c r="BU241" i="53"/>
  <c r="H242" i="53"/>
  <c r="J242" i="53"/>
  <c r="L242" i="53"/>
  <c r="Q242" i="53"/>
  <c r="R242" i="53"/>
  <c r="W242" i="53"/>
  <c r="X242" i="53"/>
  <c r="Y242" i="53"/>
  <c r="Z242" i="53"/>
  <c r="AA242" i="53"/>
  <c r="AB242" i="53"/>
  <c r="AC242" i="53"/>
  <c r="AD242" i="53"/>
  <c r="AE242" i="53"/>
  <c r="AF242" i="53"/>
  <c r="AG242" i="53"/>
  <c r="AH242" i="53"/>
  <c r="AI242" i="53"/>
  <c r="AJ242" i="53"/>
  <c r="AK242" i="53"/>
  <c r="AL242" i="53"/>
  <c r="AM242" i="53"/>
  <c r="AN242" i="53"/>
  <c r="AO242" i="53"/>
  <c r="AP242" i="53"/>
  <c r="AQ242" i="53"/>
  <c r="AR242" i="53"/>
  <c r="AS242" i="53"/>
  <c r="AT242" i="53"/>
  <c r="AV242" i="53"/>
  <c r="AW242" i="53"/>
  <c r="AX242" i="53"/>
  <c r="AY242" i="53"/>
  <c r="AZ242" i="53"/>
  <c r="BA242" i="53"/>
  <c r="BB242" i="53"/>
  <c r="BC242" i="53"/>
  <c r="BE242" i="53"/>
  <c r="BF242" i="53"/>
  <c r="BG242" i="53"/>
  <c r="BH242" i="53"/>
  <c r="BI242" i="53"/>
  <c r="BJ242" i="53"/>
  <c r="BK242" i="53"/>
  <c r="BL242" i="53"/>
  <c r="BM242" i="53"/>
  <c r="BP242" i="53"/>
  <c r="BS242" i="53"/>
  <c r="BT242" i="53"/>
  <c r="BU242" i="53"/>
  <c r="H243" i="53"/>
  <c r="J243" i="53"/>
  <c r="L243" i="53"/>
  <c r="Q243" i="53"/>
  <c r="R243" i="53"/>
  <c r="W243" i="53"/>
  <c r="X243" i="53"/>
  <c r="Y243" i="53"/>
  <c r="Z243" i="53"/>
  <c r="AA243" i="53"/>
  <c r="AB243" i="53"/>
  <c r="AC243" i="53"/>
  <c r="AD243" i="53"/>
  <c r="AE243" i="53"/>
  <c r="AF243" i="53"/>
  <c r="AG243" i="53"/>
  <c r="AH243" i="53"/>
  <c r="AI243" i="53"/>
  <c r="AJ243" i="53"/>
  <c r="AK243" i="53"/>
  <c r="AL243" i="53"/>
  <c r="AM243" i="53"/>
  <c r="AN243" i="53"/>
  <c r="AO243" i="53"/>
  <c r="AP243" i="53"/>
  <c r="AQ243" i="53"/>
  <c r="AR243" i="53"/>
  <c r="AS243" i="53"/>
  <c r="AT243" i="53"/>
  <c r="AV243" i="53"/>
  <c r="AW243" i="53"/>
  <c r="AX243" i="53"/>
  <c r="AY243" i="53"/>
  <c r="AZ243" i="53"/>
  <c r="BA243" i="53"/>
  <c r="BB243" i="53"/>
  <c r="BC243" i="53"/>
  <c r="BE243" i="53"/>
  <c r="BF243" i="53"/>
  <c r="BG243" i="53"/>
  <c r="BH243" i="53"/>
  <c r="BI243" i="53"/>
  <c r="BJ243" i="53"/>
  <c r="BK243" i="53"/>
  <c r="BL243" i="53"/>
  <c r="BM243" i="53"/>
  <c r="BP243" i="53"/>
  <c r="BS243" i="53"/>
  <c r="BT243" i="53"/>
  <c r="BU243" i="53"/>
  <c r="H244" i="53"/>
  <c r="J244" i="53"/>
  <c r="L244" i="53"/>
  <c r="Q244" i="53"/>
  <c r="R244" i="53"/>
  <c r="W244" i="53"/>
  <c r="X244" i="53"/>
  <c r="Y244" i="53"/>
  <c r="Z244" i="53"/>
  <c r="AA244" i="53"/>
  <c r="AB244" i="53"/>
  <c r="AC244" i="53"/>
  <c r="AD244" i="53"/>
  <c r="AE244" i="53"/>
  <c r="AF244" i="53"/>
  <c r="AG244" i="53"/>
  <c r="AH244" i="53"/>
  <c r="AI244" i="53"/>
  <c r="AJ244" i="53"/>
  <c r="AK244" i="53"/>
  <c r="AL244" i="53"/>
  <c r="AM244" i="53"/>
  <c r="AN244" i="53"/>
  <c r="AO244" i="53"/>
  <c r="AP244" i="53"/>
  <c r="AQ244" i="53"/>
  <c r="AR244" i="53"/>
  <c r="AS244" i="53"/>
  <c r="AT244" i="53"/>
  <c r="AV244" i="53"/>
  <c r="AW244" i="53"/>
  <c r="AX244" i="53"/>
  <c r="AY244" i="53"/>
  <c r="AZ244" i="53"/>
  <c r="BA244" i="53"/>
  <c r="BB244" i="53"/>
  <c r="BC244" i="53"/>
  <c r="BE244" i="53"/>
  <c r="BF244" i="53"/>
  <c r="BG244" i="53"/>
  <c r="BH244" i="53"/>
  <c r="BI244" i="53"/>
  <c r="BJ244" i="53"/>
  <c r="BK244" i="53"/>
  <c r="BL244" i="53"/>
  <c r="BM244" i="53"/>
  <c r="BP244" i="53"/>
  <c r="BS244" i="53"/>
  <c r="BT244" i="53"/>
  <c r="BU244" i="53"/>
  <c r="H245" i="53"/>
  <c r="J245" i="53"/>
  <c r="L245" i="53"/>
  <c r="Q245" i="53"/>
  <c r="R245" i="53"/>
  <c r="W245" i="53"/>
  <c r="X245" i="53"/>
  <c r="Y245" i="53"/>
  <c r="Z245" i="53"/>
  <c r="AA245" i="53"/>
  <c r="AB245" i="53"/>
  <c r="AC245" i="53"/>
  <c r="AD245" i="53"/>
  <c r="AE245" i="53"/>
  <c r="AF245" i="53"/>
  <c r="AG245" i="53"/>
  <c r="AH245" i="53"/>
  <c r="AI245" i="53"/>
  <c r="AJ245" i="53"/>
  <c r="AK245" i="53"/>
  <c r="AL245" i="53"/>
  <c r="AM245" i="53"/>
  <c r="AN245" i="53"/>
  <c r="AO245" i="53"/>
  <c r="AP245" i="53"/>
  <c r="AQ245" i="53"/>
  <c r="AR245" i="53"/>
  <c r="AS245" i="53"/>
  <c r="AT245" i="53"/>
  <c r="AV245" i="53"/>
  <c r="AW245" i="53"/>
  <c r="AX245" i="53"/>
  <c r="AY245" i="53"/>
  <c r="AZ245" i="53"/>
  <c r="BA245" i="53"/>
  <c r="BB245" i="53"/>
  <c r="BC245" i="53"/>
  <c r="BE245" i="53"/>
  <c r="BF245" i="53"/>
  <c r="BG245" i="53"/>
  <c r="BH245" i="53"/>
  <c r="BI245" i="53"/>
  <c r="BJ245" i="53"/>
  <c r="BK245" i="53"/>
  <c r="BL245" i="53"/>
  <c r="BM245" i="53"/>
  <c r="BP245" i="53"/>
  <c r="BS245" i="53"/>
  <c r="BT245" i="53"/>
  <c r="BU245" i="53"/>
  <c r="H246" i="53"/>
  <c r="J246" i="53"/>
  <c r="L246" i="53"/>
  <c r="Q246" i="53"/>
  <c r="R246" i="53"/>
  <c r="W246" i="53"/>
  <c r="X246" i="53"/>
  <c r="Y246" i="53"/>
  <c r="Z246" i="53"/>
  <c r="AA246" i="53"/>
  <c r="AB246" i="53"/>
  <c r="AC246" i="53"/>
  <c r="AD246" i="53"/>
  <c r="AE246" i="53"/>
  <c r="AF246" i="53"/>
  <c r="AG246" i="53"/>
  <c r="AH246" i="53"/>
  <c r="AI246" i="53"/>
  <c r="AJ246" i="53"/>
  <c r="AK246" i="53"/>
  <c r="AL246" i="53"/>
  <c r="AM246" i="53"/>
  <c r="AN246" i="53"/>
  <c r="AO246" i="53"/>
  <c r="AP246" i="53"/>
  <c r="AQ246" i="53"/>
  <c r="AR246" i="53"/>
  <c r="AS246" i="53"/>
  <c r="AT246" i="53"/>
  <c r="AV246" i="53"/>
  <c r="AW246" i="53"/>
  <c r="AX246" i="53"/>
  <c r="AY246" i="53"/>
  <c r="AZ246" i="53"/>
  <c r="BA246" i="53"/>
  <c r="BB246" i="53"/>
  <c r="BC246" i="53"/>
  <c r="BE246" i="53"/>
  <c r="BF246" i="53"/>
  <c r="BG246" i="53"/>
  <c r="BH246" i="53"/>
  <c r="BI246" i="53"/>
  <c r="BJ246" i="53"/>
  <c r="BK246" i="53"/>
  <c r="BL246" i="53"/>
  <c r="BM246" i="53"/>
  <c r="BP246" i="53"/>
  <c r="BS246" i="53"/>
  <c r="BT246" i="53"/>
  <c r="BU246" i="53"/>
  <c r="H247" i="53"/>
  <c r="J247" i="53"/>
  <c r="L247" i="53"/>
  <c r="Q247" i="53"/>
  <c r="R247" i="53"/>
  <c r="W247" i="53"/>
  <c r="X247" i="53"/>
  <c r="Y247" i="53"/>
  <c r="Z247" i="53"/>
  <c r="AA247" i="53"/>
  <c r="AB247" i="53"/>
  <c r="AC247" i="53"/>
  <c r="AD247" i="53"/>
  <c r="AE247" i="53"/>
  <c r="AF247" i="53"/>
  <c r="AG247" i="53"/>
  <c r="AH247" i="53"/>
  <c r="AI247" i="53"/>
  <c r="AJ247" i="53"/>
  <c r="AK247" i="53"/>
  <c r="AL247" i="53"/>
  <c r="AM247" i="53"/>
  <c r="AN247" i="53"/>
  <c r="AO247" i="53"/>
  <c r="AP247" i="53"/>
  <c r="AQ247" i="53"/>
  <c r="AR247" i="53"/>
  <c r="AS247" i="53"/>
  <c r="AT247" i="53"/>
  <c r="AV247" i="53"/>
  <c r="AW247" i="53"/>
  <c r="AX247" i="53"/>
  <c r="AY247" i="53"/>
  <c r="AZ247" i="53"/>
  <c r="BA247" i="53"/>
  <c r="BB247" i="53"/>
  <c r="BC247" i="53"/>
  <c r="BE247" i="53"/>
  <c r="BF247" i="53"/>
  <c r="BG247" i="53"/>
  <c r="BH247" i="53"/>
  <c r="BI247" i="53"/>
  <c r="BJ247" i="53"/>
  <c r="BK247" i="53"/>
  <c r="BL247" i="53"/>
  <c r="BM247" i="53"/>
  <c r="BP247" i="53"/>
  <c r="BS247" i="53"/>
  <c r="BT247" i="53"/>
  <c r="BU247" i="53"/>
  <c r="H248" i="53"/>
  <c r="J248" i="53"/>
  <c r="L248" i="53"/>
  <c r="Q248" i="53"/>
  <c r="R248" i="53"/>
  <c r="W248" i="53"/>
  <c r="X248" i="53"/>
  <c r="Y248" i="53"/>
  <c r="Z248" i="53"/>
  <c r="AA248" i="53"/>
  <c r="AB248" i="53"/>
  <c r="AC248" i="53"/>
  <c r="AD248" i="53"/>
  <c r="AE248" i="53"/>
  <c r="AF248" i="53"/>
  <c r="AG248" i="53"/>
  <c r="AH248" i="53"/>
  <c r="AI248" i="53"/>
  <c r="AJ248" i="53"/>
  <c r="AK248" i="53"/>
  <c r="AL248" i="53"/>
  <c r="AM248" i="53"/>
  <c r="AN248" i="53"/>
  <c r="AO248" i="53"/>
  <c r="AP248" i="53"/>
  <c r="AQ248" i="53"/>
  <c r="AR248" i="53"/>
  <c r="AS248" i="53"/>
  <c r="AT248" i="53"/>
  <c r="AV248" i="53"/>
  <c r="AW248" i="53"/>
  <c r="AX248" i="53"/>
  <c r="AY248" i="53"/>
  <c r="AZ248" i="53"/>
  <c r="BA248" i="53"/>
  <c r="BB248" i="53"/>
  <c r="BC248" i="53"/>
  <c r="BE248" i="53"/>
  <c r="BF248" i="53"/>
  <c r="BG248" i="53"/>
  <c r="BH248" i="53"/>
  <c r="BI248" i="53"/>
  <c r="BJ248" i="53"/>
  <c r="BK248" i="53"/>
  <c r="BL248" i="53"/>
  <c r="BM248" i="53"/>
  <c r="BP248" i="53"/>
  <c r="BS248" i="53"/>
  <c r="BT248" i="53"/>
  <c r="BU248" i="53"/>
  <c r="H249" i="53"/>
  <c r="J249" i="53"/>
  <c r="L249" i="53"/>
  <c r="Q249" i="53"/>
  <c r="R249" i="53"/>
  <c r="W249" i="53"/>
  <c r="X249" i="53"/>
  <c r="Y249" i="53"/>
  <c r="Z249" i="53"/>
  <c r="AA249" i="53"/>
  <c r="AB249" i="53"/>
  <c r="AC249" i="53"/>
  <c r="AD249" i="53"/>
  <c r="AE249" i="53"/>
  <c r="AF249" i="53"/>
  <c r="AG249" i="53"/>
  <c r="AH249" i="53"/>
  <c r="AI249" i="53"/>
  <c r="AJ249" i="53"/>
  <c r="AK249" i="53"/>
  <c r="AL249" i="53"/>
  <c r="AM249" i="53"/>
  <c r="AN249" i="53"/>
  <c r="AO249" i="53"/>
  <c r="AP249" i="53"/>
  <c r="AQ249" i="53"/>
  <c r="AR249" i="53"/>
  <c r="AS249" i="53"/>
  <c r="AT249" i="53"/>
  <c r="AV249" i="53"/>
  <c r="AW249" i="53"/>
  <c r="AX249" i="53"/>
  <c r="AY249" i="53"/>
  <c r="AZ249" i="53"/>
  <c r="BA249" i="53"/>
  <c r="BB249" i="53"/>
  <c r="BC249" i="53"/>
  <c r="BE249" i="53"/>
  <c r="BF249" i="53"/>
  <c r="BG249" i="53"/>
  <c r="BH249" i="53"/>
  <c r="BI249" i="53"/>
  <c r="BJ249" i="53"/>
  <c r="BK249" i="53"/>
  <c r="BL249" i="53"/>
  <c r="BM249" i="53"/>
  <c r="BP249" i="53"/>
  <c r="BS249" i="53"/>
  <c r="BT249" i="53"/>
  <c r="BU249" i="53"/>
  <c r="H250" i="53"/>
  <c r="J250" i="53"/>
  <c r="L250" i="53"/>
  <c r="Q250" i="53"/>
  <c r="R250" i="53"/>
  <c r="W250" i="53"/>
  <c r="X250" i="53"/>
  <c r="Y250" i="53"/>
  <c r="Z250" i="53"/>
  <c r="AA250" i="53"/>
  <c r="AB250" i="53"/>
  <c r="AC250" i="53"/>
  <c r="AD250" i="53"/>
  <c r="AE250" i="53"/>
  <c r="AF250" i="53"/>
  <c r="AG250" i="53"/>
  <c r="AH250" i="53"/>
  <c r="AI250" i="53"/>
  <c r="AJ250" i="53"/>
  <c r="AK250" i="53"/>
  <c r="AL250" i="53"/>
  <c r="AM250" i="53"/>
  <c r="AN250" i="53"/>
  <c r="AO250" i="53"/>
  <c r="AP250" i="53"/>
  <c r="AQ250" i="53"/>
  <c r="AR250" i="53"/>
  <c r="AS250" i="53"/>
  <c r="AT250" i="53"/>
  <c r="AV250" i="53"/>
  <c r="AW250" i="53"/>
  <c r="AX250" i="53"/>
  <c r="AY250" i="53"/>
  <c r="AZ250" i="53"/>
  <c r="BA250" i="53"/>
  <c r="BB250" i="53"/>
  <c r="BC250" i="53"/>
  <c r="BE250" i="53"/>
  <c r="BF250" i="53"/>
  <c r="BG250" i="53"/>
  <c r="BH250" i="53"/>
  <c r="BI250" i="53"/>
  <c r="BJ250" i="53"/>
  <c r="BK250" i="53"/>
  <c r="BL250" i="53"/>
  <c r="BM250" i="53"/>
  <c r="BP250" i="53"/>
  <c r="BS250" i="53"/>
  <c r="BT250" i="53"/>
  <c r="BU250" i="53"/>
  <c r="H251" i="53"/>
  <c r="J251" i="53"/>
  <c r="L251" i="53"/>
  <c r="Q251" i="53"/>
  <c r="R251" i="53"/>
  <c r="W251" i="53"/>
  <c r="X251" i="53"/>
  <c r="Y251" i="53"/>
  <c r="Z251" i="53"/>
  <c r="AA251" i="53"/>
  <c r="AB251" i="53"/>
  <c r="AC251" i="53"/>
  <c r="AD251" i="53"/>
  <c r="AE251" i="53"/>
  <c r="AF251" i="53"/>
  <c r="AG251" i="53"/>
  <c r="AH251" i="53"/>
  <c r="AI251" i="53"/>
  <c r="AJ251" i="53"/>
  <c r="AK251" i="53"/>
  <c r="AL251" i="53"/>
  <c r="AM251" i="53"/>
  <c r="AN251" i="53"/>
  <c r="AO251" i="53"/>
  <c r="AP251" i="53"/>
  <c r="AQ251" i="53"/>
  <c r="AR251" i="53"/>
  <c r="AS251" i="53"/>
  <c r="AT251" i="53"/>
  <c r="AV251" i="53"/>
  <c r="AW251" i="53"/>
  <c r="AX251" i="53"/>
  <c r="AY251" i="53"/>
  <c r="AZ251" i="53"/>
  <c r="BA251" i="53"/>
  <c r="BB251" i="53"/>
  <c r="BC251" i="53"/>
  <c r="BE251" i="53"/>
  <c r="BF251" i="53"/>
  <c r="BG251" i="53"/>
  <c r="BH251" i="53"/>
  <c r="BI251" i="53"/>
  <c r="BJ251" i="53"/>
  <c r="BK251" i="53"/>
  <c r="BL251" i="53"/>
  <c r="BM251" i="53"/>
  <c r="BP251" i="53"/>
  <c r="BS251" i="53"/>
  <c r="BT251" i="53"/>
  <c r="BU251" i="53"/>
  <c r="H252" i="53"/>
  <c r="J252" i="53"/>
  <c r="L252" i="53"/>
  <c r="Q252" i="53"/>
  <c r="R252" i="53"/>
  <c r="W252" i="53"/>
  <c r="X252" i="53"/>
  <c r="Y252" i="53"/>
  <c r="Z252" i="53"/>
  <c r="AA252" i="53"/>
  <c r="AB252" i="53"/>
  <c r="AC252" i="53"/>
  <c r="AD252" i="53"/>
  <c r="AE252" i="53"/>
  <c r="AF252" i="53"/>
  <c r="AG252" i="53"/>
  <c r="AH252" i="53"/>
  <c r="AI252" i="53"/>
  <c r="AJ252" i="53"/>
  <c r="AK252" i="53"/>
  <c r="AL252" i="53"/>
  <c r="AM252" i="53"/>
  <c r="AN252" i="53"/>
  <c r="AO252" i="53"/>
  <c r="AP252" i="53"/>
  <c r="AQ252" i="53"/>
  <c r="AR252" i="53"/>
  <c r="AS252" i="53"/>
  <c r="AT252" i="53"/>
  <c r="AV252" i="53"/>
  <c r="AW252" i="53"/>
  <c r="AX252" i="53"/>
  <c r="AY252" i="53"/>
  <c r="AZ252" i="53"/>
  <c r="BA252" i="53"/>
  <c r="BB252" i="53"/>
  <c r="BC252" i="53"/>
  <c r="BE252" i="53"/>
  <c r="BF252" i="53"/>
  <c r="BG252" i="53"/>
  <c r="BH252" i="53"/>
  <c r="BI252" i="53"/>
  <c r="BJ252" i="53"/>
  <c r="BK252" i="53"/>
  <c r="BL252" i="53"/>
  <c r="BM252" i="53"/>
  <c r="BP252" i="53"/>
  <c r="BS252" i="53"/>
  <c r="BT252" i="53"/>
  <c r="BU252" i="53"/>
  <c r="H253" i="53"/>
  <c r="J253" i="53"/>
  <c r="L253" i="53"/>
  <c r="Q253" i="53"/>
  <c r="R253" i="53"/>
  <c r="W253" i="53"/>
  <c r="X253" i="53"/>
  <c r="Y253" i="53"/>
  <c r="Z253" i="53"/>
  <c r="AA253" i="53"/>
  <c r="AB253" i="53"/>
  <c r="AC253" i="53"/>
  <c r="AD253" i="53"/>
  <c r="AE253" i="53"/>
  <c r="AF253" i="53"/>
  <c r="AG253" i="53"/>
  <c r="AH253" i="53"/>
  <c r="AI253" i="53"/>
  <c r="AJ253" i="53"/>
  <c r="AK253" i="53"/>
  <c r="AL253" i="53"/>
  <c r="AM253" i="53"/>
  <c r="AN253" i="53"/>
  <c r="AO253" i="53"/>
  <c r="AP253" i="53"/>
  <c r="AQ253" i="53"/>
  <c r="AR253" i="53"/>
  <c r="AS253" i="53"/>
  <c r="AT253" i="53"/>
  <c r="AV253" i="53"/>
  <c r="AW253" i="53"/>
  <c r="AX253" i="53"/>
  <c r="AY253" i="53"/>
  <c r="AZ253" i="53"/>
  <c r="BA253" i="53"/>
  <c r="BB253" i="53"/>
  <c r="BC253" i="53"/>
  <c r="BE253" i="53"/>
  <c r="BF253" i="53"/>
  <c r="BG253" i="53"/>
  <c r="BH253" i="53"/>
  <c r="BI253" i="53"/>
  <c r="BJ253" i="53"/>
  <c r="BK253" i="53"/>
  <c r="BL253" i="53"/>
  <c r="BM253" i="53"/>
  <c r="BP253" i="53"/>
  <c r="BS253" i="53"/>
  <c r="BT253" i="53"/>
  <c r="BU253" i="53"/>
  <c r="H254" i="53"/>
  <c r="J254" i="53"/>
  <c r="L254" i="53"/>
  <c r="Q254" i="53"/>
  <c r="R254" i="53"/>
  <c r="W254" i="53"/>
  <c r="X254" i="53"/>
  <c r="Y254" i="53"/>
  <c r="Z254" i="53"/>
  <c r="AA254" i="53"/>
  <c r="AB254" i="53"/>
  <c r="AC254" i="53"/>
  <c r="AD254" i="53"/>
  <c r="AE254" i="53"/>
  <c r="AF254" i="53"/>
  <c r="AG254" i="53"/>
  <c r="AH254" i="53"/>
  <c r="AI254" i="53"/>
  <c r="AJ254" i="53"/>
  <c r="AK254" i="53"/>
  <c r="AL254" i="53"/>
  <c r="AM254" i="53"/>
  <c r="AN254" i="53"/>
  <c r="AO254" i="53"/>
  <c r="AP254" i="53"/>
  <c r="AQ254" i="53"/>
  <c r="AR254" i="53"/>
  <c r="AS254" i="53"/>
  <c r="AT254" i="53"/>
  <c r="AV254" i="53"/>
  <c r="AW254" i="53"/>
  <c r="AX254" i="53"/>
  <c r="AY254" i="53"/>
  <c r="AZ254" i="53"/>
  <c r="BA254" i="53"/>
  <c r="BB254" i="53"/>
  <c r="BC254" i="53"/>
  <c r="BE254" i="53"/>
  <c r="BF254" i="53"/>
  <c r="BG254" i="53"/>
  <c r="BH254" i="53"/>
  <c r="BI254" i="53"/>
  <c r="BJ254" i="53"/>
  <c r="BK254" i="53"/>
  <c r="BL254" i="53"/>
  <c r="BM254" i="53"/>
  <c r="BP254" i="53"/>
  <c r="BS254" i="53"/>
  <c r="BT254" i="53"/>
  <c r="BU254" i="53"/>
  <c r="H255" i="53"/>
  <c r="J255" i="53"/>
  <c r="L255" i="53"/>
  <c r="Q255" i="53"/>
  <c r="R255" i="53"/>
  <c r="W255" i="53"/>
  <c r="X255" i="53"/>
  <c r="Y255" i="53"/>
  <c r="Z255" i="53"/>
  <c r="AA255" i="53"/>
  <c r="AB255" i="53"/>
  <c r="AC255" i="53"/>
  <c r="AD255" i="53"/>
  <c r="AE255" i="53"/>
  <c r="AF255" i="53"/>
  <c r="AG255" i="53"/>
  <c r="AH255" i="53"/>
  <c r="AI255" i="53"/>
  <c r="AJ255" i="53"/>
  <c r="AK255" i="53"/>
  <c r="AL255" i="53"/>
  <c r="AM255" i="53"/>
  <c r="AN255" i="53"/>
  <c r="AO255" i="53"/>
  <c r="AP255" i="53"/>
  <c r="AQ255" i="53"/>
  <c r="AR255" i="53"/>
  <c r="AS255" i="53"/>
  <c r="AT255" i="53"/>
  <c r="AV255" i="53"/>
  <c r="AW255" i="53"/>
  <c r="AX255" i="53"/>
  <c r="AY255" i="53"/>
  <c r="AZ255" i="53"/>
  <c r="BA255" i="53"/>
  <c r="BB255" i="53"/>
  <c r="BC255" i="53"/>
  <c r="BE255" i="53"/>
  <c r="BF255" i="53"/>
  <c r="BG255" i="53"/>
  <c r="BH255" i="53"/>
  <c r="BI255" i="53"/>
  <c r="BJ255" i="53"/>
  <c r="BK255" i="53"/>
  <c r="BL255" i="53"/>
  <c r="BM255" i="53"/>
  <c r="BP255" i="53"/>
  <c r="BS255" i="53"/>
  <c r="BT255" i="53"/>
  <c r="BU255" i="53"/>
  <c r="H256" i="53"/>
  <c r="J256" i="53"/>
  <c r="L256" i="53"/>
  <c r="Q256" i="53"/>
  <c r="R256" i="53"/>
  <c r="W256" i="53"/>
  <c r="X256" i="53"/>
  <c r="Y256" i="53"/>
  <c r="Z256" i="53"/>
  <c r="AA256" i="53"/>
  <c r="AB256" i="53"/>
  <c r="AC256" i="53"/>
  <c r="AD256" i="53"/>
  <c r="AE256" i="53"/>
  <c r="AF256" i="53"/>
  <c r="AG256" i="53"/>
  <c r="AH256" i="53"/>
  <c r="AI256" i="53"/>
  <c r="AJ256" i="53"/>
  <c r="AK256" i="53"/>
  <c r="AL256" i="53"/>
  <c r="AM256" i="53"/>
  <c r="AN256" i="53"/>
  <c r="AO256" i="53"/>
  <c r="AP256" i="53"/>
  <c r="AQ256" i="53"/>
  <c r="AR256" i="53"/>
  <c r="AS256" i="53"/>
  <c r="AT256" i="53"/>
  <c r="AV256" i="53"/>
  <c r="AW256" i="53"/>
  <c r="AX256" i="53"/>
  <c r="AY256" i="53"/>
  <c r="AZ256" i="53"/>
  <c r="BA256" i="53"/>
  <c r="BB256" i="53"/>
  <c r="BC256" i="53"/>
  <c r="BE256" i="53"/>
  <c r="BF256" i="53"/>
  <c r="BG256" i="53"/>
  <c r="BH256" i="53"/>
  <c r="BI256" i="53"/>
  <c r="BJ256" i="53"/>
  <c r="BK256" i="53"/>
  <c r="BL256" i="53"/>
  <c r="BM256" i="53"/>
  <c r="BP256" i="53"/>
  <c r="BS256" i="53"/>
  <c r="BT256" i="53"/>
  <c r="BU256" i="53"/>
  <c r="H257" i="53"/>
  <c r="J257" i="53"/>
  <c r="L257" i="53"/>
  <c r="Q257" i="53"/>
  <c r="R257" i="53"/>
  <c r="W257" i="53"/>
  <c r="X257" i="53"/>
  <c r="Y257" i="53"/>
  <c r="Z257" i="53"/>
  <c r="AA257" i="53"/>
  <c r="AB257" i="53"/>
  <c r="AC257" i="53"/>
  <c r="AD257" i="53"/>
  <c r="AE257" i="53"/>
  <c r="AF257" i="53"/>
  <c r="AG257" i="53"/>
  <c r="AH257" i="53"/>
  <c r="AI257" i="53"/>
  <c r="AJ257" i="53"/>
  <c r="AK257" i="53"/>
  <c r="AL257" i="53"/>
  <c r="AM257" i="53"/>
  <c r="AN257" i="53"/>
  <c r="AO257" i="53"/>
  <c r="AP257" i="53"/>
  <c r="AQ257" i="53"/>
  <c r="AR257" i="53"/>
  <c r="AS257" i="53"/>
  <c r="AT257" i="53"/>
  <c r="AV257" i="53"/>
  <c r="AW257" i="53"/>
  <c r="AX257" i="53"/>
  <c r="AY257" i="53"/>
  <c r="AZ257" i="53"/>
  <c r="BA257" i="53"/>
  <c r="BB257" i="53"/>
  <c r="BC257" i="53"/>
  <c r="BE257" i="53"/>
  <c r="BF257" i="53"/>
  <c r="BG257" i="53"/>
  <c r="BH257" i="53"/>
  <c r="BI257" i="53"/>
  <c r="BJ257" i="53"/>
  <c r="BK257" i="53"/>
  <c r="BL257" i="53"/>
  <c r="BM257" i="53"/>
  <c r="BP257" i="53"/>
  <c r="BS257" i="53"/>
  <c r="BT257" i="53"/>
  <c r="BU257" i="53"/>
  <c r="H258" i="53"/>
  <c r="J258" i="53"/>
  <c r="L258" i="53"/>
  <c r="Q258" i="53"/>
  <c r="R258" i="53"/>
  <c r="W258" i="53"/>
  <c r="X258" i="53"/>
  <c r="Y258" i="53"/>
  <c r="Z258" i="53"/>
  <c r="AA258" i="53"/>
  <c r="AB258" i="53"/>
  <c r="AC258" i="53"/>
  <c r="AD258" i="53"/>
  <c r="AE258" i="53"/>
  <c r="AF258" i="53"/>
  <c r="AG258" i="53"/>
  <c r="AH258" i="53"/>
  <c r="AI258" i="53"/>
  <c r="AJ258" i="53"/>
  <c r="AK258" i="53"/>
  <c r="AL258" i="53"/>
  <c r="AM258" i="53"/>
  <c r="AN258" i="53"/>
  <c r="AO258" i="53"/>
  <c r="AP258" i="53"/>
  <c r="AQ258" i="53"/>
  <c r="AR258" i="53"/>
  <c r="AS258" i="53"/>
  <c r="AT258" i="53"/>
  <c r="AV258" i="53"/>
  <c r="AW258" i="53"/>
  <c r="AX258" i="53"/>
  <c r="AY258" i="53"/>
  <c r="AZ258" i="53"/>
  <c r="BA258" i="53"/>
  <c r="BB258" i="53"/>
  <c r="BC258" i="53"/>
  <c r="BE258" i="53"/>
  <c r="BF258" i="53"/>
  <c r="BG258" i="53"/>
  <c r="BH258" i="53"/>
  <c r="BI258" i="53"/>
  <c r="BJ258" i="53"/>
  <c r="BK258" i="53"/>
  <c r="BL258" i="53"/>
  <c r="BM258" i="53"/>
  <c r="BP258" i="53"/>
  <c r="BS258" i="53"/>
  <c r="BT258" i="53"/>
  <c r="BU258" i="53"/>
  <c r="H259" i="53"/>
  <c r="J259" i="53"/>
  <c r="L259" i="53"/>
  <c r="Q259" i="53"/>
  <c r="R259" i="53"/>
  <c r="W259" i="53"/>
  <c r="X259" i="53"/>
  <c r="Y259" i="53"/>
  <c r="Z259" i="53"/>
  <c r="AA259" i="53"/>
  <c r="AB259" i="53"/>
  <c r="AC259" i="53"/>
  <c r="AD259" i="53"/>
  <c r="AE259" i="53"/>
  <c r="AF259" i="53"/>
  <c r="AG259" i="53"/>
  <c r="AH259" i="53"/>
  <c r="AI259" i="53"/>
  <c r="AJ259" i="53"/>
  <c r="AK259" i="53"/>
  <c r="AL259" i="53"/>
  <c r="AM259" i="53"/>
  <c r="AN259" i="53"/>
  <c r="AO259" i="53"/>
  <c r="AP259" i="53"/>
  <c r="AQ259" i="53"/>
  <c r="AR259" i="53"/>
  <c r="AS259" i="53"/>
  <c r="AT259" i="53"/>
  <c r="AV259" i="53"/>
  <c r="AW259" i="53"/>
  <c r="AX259" i="53"/>
  <c r="AY259" i="53"/>
  <c r="AZ259" i="53"/>
  <c r="BA259" i="53"/>
  <c r="BB259" i="53"/>
  <c r="BC259" i="53"/>
  <c r="BE259" i="53"/>
  <c r="BF259" i="53"/>
  <c r="BG259" i="53"/>
  <c r="BH259" i="53"/>
  <c r="BI259" i="53"/>
  <c r="BJ259" i="53"/>
  <c r="BK259" i="53"/>
  <c r="BL259" i="53"/>
  <c r="BM259" i="53"/>
  <c r="BP259" i="53"/>
  <c r="BS259" i="53"/>
  <c r="BT259" i="53"/>
  <c r="BU259" i="53"/>
  <c r="C10" i="52"/>
  <c r="D10" i="52"/>
  <c r="E10" i="52"/>
  <c r="F10" i="52"/>
  <c r="C11" i="52"/>
  <c r="E11" i="52"/>
  <c r="C12" i="52"/>
  <c r="E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C76" i="52"/>
  <c r="C77" i="52"/>
  <c r="C78" i="52"/>
  <c r="C79" i="52"/>
  <c r="C80" i="52"/>
  <c r="C81" i="52"/>
  <c r="C82" i="52"/>
  <c r="C83" i="52"/>
  <c r="C84" i="52"/>
  <c r="C85" i="52"/>
  <c r="C86" i="52"/>
  <c r="C87" i="52"/>
  <c r="C88" i="52"/>
  <c r="C89" i="52"/>
  <c r="C90" i="52"/>
  <c r="C91" i="52"/>
  <c r="C92" i="52"/>
  <c r="C93" i="52"/>
  <c r="C94" i="52"/>
  <c r="C95" i="52"/>
  <c r="C96" i="52"/>
  <c r="C97" i="52"/>
  <c r="C98" i="52"/>
  <c r="C99" i="52"/>
  <c r="C100" i="52"/>
  <c r="C101" i="52"/>
  <c r="C102" i="52"/>
  <c r="C103" i="52"/>
  <c r="C104" i="52"/>
  <c r="C105" i="52"/>
  <c r="C106" i="52"/>
  <c r="C107" i="52"/>
  <c r="C108" i="52"/>
  <c r="C109" i="52"/>
  <c r="C110" i="52"/>
  <c r="C111" i="52"/>
  <c r="C112" i="52"/>
  <c r="C113" i="52"/>
  <c r="C114" i="52"/>
  <c r="C115" i="52"/>
  <c r="C116" i="52"/>
  <c r="C117" i="52"/>
  <c r="C118" i="52"/>
  <c r="C119" i="52"/>
  <c r="C120" i="52"/>
  <c r="C121" i="52"/>
  <c r="C122" i="52"/>
  <c r="C123" i="52"/>
  <c r="C124" i="52"/>
  <c r="C125" i="52"/>
  <c r="C126" i="52"/>
  <c r="C127" i="52"/>
  <c r="C128" i="52"/>
  <c r="C129" i="52"/>
  <c r="C130" i="52"/>
  <c r="C131" i="52"/>
  <c r="C132" i="52"/>
  <c r="C133" i="52"/>
  <c r="C134" i="52"/>
  <c r="C135" i="52"/>
  <c r="C136" i="52"/>
  <c r="C137" i="52"/>
  <c r="C138" i="52"/>
  <c r="C139" i="52"/>
  <c r="C140" i="52"/>
  <c r="C141" i="52"/>
  <c r="C142" i="52"/>
  <c r="C143" i="52"/>
  <c r="C144" i="52"/>
  <c r="C145" i="52"/>
  <c r="C146" i="52"/>
  <c r="C147" i="52"/>
  <c r="C148" i="52"/>
  <c r="C149" i="52"/>
  <c r="C150" i="52"/>
  <c r="C151" i="52"/>
  <c r="C152" i="52"/>
  <c r="C153" i="52"/>
  <c r="C154" i="52"/>
  <c r="C155" i="52"/>
  <c r="C156" i="52"/>
  <c r="C157" i="52"/>
  <c r="C158" i="52"/>
  <c r="C159" i="52"/>
  <c r="C160" i="52"/>
  <c r="C161" i="52"/>
  <c r="C162" i="52"/>
  <c r="C163" i="52"/>
  <c r="C164" i="52"/>
  <c r="C165" i="52"/>
  <c r="C166" i="52"/>
  <c r="C167" i="52"/>
  <c r="C168" i="52"/>
  <c r="C169" i="52"/>
  <c r="C170" i="52"/>
  <c r="C171" i="52"/>
  <c r="C172" i="52"/>
  <c r="C173" i="52"/>
  <c r="C174" i="52"/>
  <c r="C175" i="52"/>
  <c r="C176" i="52"/>
  <c r="C177" i="52"/>
  <c r="C178" i="52"/>
  <c r="C179" i="52"/>
  <c r="C180" i="52"/>
  <c r="C181" i="52"/>
  <c r="C182" i="52"/>
  <c r="C183" i="52"/>
  <c r="C184" i="52"/>
  <c r="C185" i="52"/>
  <c r="C186" i="52"/>
  <c r="C187" i="52"/>
  <c r="C188" i="52"/>
  <c r="C189" i="52"/>
  <c r="C190" i="52"/>
  <c r="C191" i="52"/>
  <c r="C192" i="52"/>
  <c r="C193" i="52"/>
  <c r="C194" i="52"/>
  <c r="C195" i="52"/>
  <c r="C196" i="52"/>
  <c r="C197" i="52"/>
  <c r="C198" i="52"/>
  <c r="C199" i="52"/>
  <c r="C200" i="52"/>
  <c r="C201" i="52"/>
  <c r="C202" i="52"/>
  <c r="C203" i="52"/>
  <c r="C204" i="52"/>
  <c r="C205" i="52"/>
  <c r="C206" i="52"/>
  <c r="C207" i="52"/>
  <c r="C208" i="52"/>
  <c r="C209" i="52"/>
  <c r="C210" i="52"/>
  <c r="C211" i="52"/>
  <c r="C212" i="52"/>
  <c r="C213" i="52"/>
  <c r="C214" i="52"/>
  <c r="C215" i="52"/>
  <c r="C216" i="52"/>
  <c r="C217" i="52"/>
  <c r="C218" i="52"/>
  <c r="C219" i="52"/>
  <c r="C220" i="52"/>
  <c r="C221" i="52"/>
  <c r="C222" i="52"/>
  <c r="C223" i="52"/>
  <c r="C224" i="52"/>
  <c r="C225" i="52"/>
  <c r="C226" i="52"/>
  <c r="C227" i="52"/>
  <c r="C228" i="52"/>
  <c r="C229" i="52"/>
  <c r="C230" i="52"/>
  <c r="C231" i="52"/>
  <c r="C232" i="52"/>
  <c r="C233" i="52"/>
  <c r="C234" i="52"/>
  <c r="C235" i="52"/>
  <c r="C236" i="52"/>
  <c r="C237" i="52"/>
  <c r="C238" i="52"/>
  <c r="C239" i="52"/>
  <c r="C240" i="52"/>
  <c r="C241" i="52"/>
  <c r="C242" i="52"/>
  <c r="C243" i="52"/>
  <c r="C244" i="52"/>
  <c r="C245" i="52"/>
  <c r="C246" i="52"/>
  <c r="C247" i="52"/>
  <c r="C248" i="52"/>
  <c r="C249" i="52"/>
  <c r="C250" i="52"/>
  <c r="C251" i="52"/>
  <c r="C252" i="52"/>
  <c r="C253" i="52"/>
  <c r="C254" i="52"/>
  <c r="C255" i="52"/>
  <c r="C256" i="52"/>
  <c r="C257" i="52"/>
  <c r="C258" i="52"/>
  <c r="C259"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258" i="52"/>
  <c r="G25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258" i="52"/>
  <c r="I259"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211" i="52"/>
  <c r="K212"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57" i="52"/>
  <c r="K258" i="52"/>
  <c r="K259" i="52"/>
  <c r="L10" i="52"/>
  <c r="L11"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4" i="52"/>
  <c r="L255" i="52"/>
  <c r="L256" i="52"/>
  <c r="L257" i="52"/>
  <c r="L258" i="52"/>
  <c r="L259" i="52"/>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258" i="52"/>
  <c r="M259" i="52"/>
  <c r="N10" i="52"/>
  <c r="CD10" i="52" s="1"/>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O120" i="52"/>
  <c r="O121" i="52"/>
  <c r="O122" i="52"/>
  <c r="O123" i="52"/>
  <c r="O124" i="52"/>
  <c r="O125" i="52"/>
  <c r="O126" i="52"/>
  <c r="O127" i="52"/>
  <c r="O128" i="52"/>
  <c r="O129" i="52"/>
  <c r="O130" i="52"/>
  <c r="O131" i="52"/>
  <c r="O132" i="52"/>
  <c r="O133"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O183" i="52"/>
  <c r="O184" i="52"/>
  <c r="O185" i="52"/>
  <c r="O186" i="52"/>
  <c r="O187" i="52"/>
  <c r="O188" i="52"/>
  <c r="O189" i="52"/>
  <c r="O190" i="52"/>
  <c r="O191" i="52"/>
  <c r="O192" i="52"/>
  <c r="O193" i="52"/>
  <c r="O194" i="52"/>
  <c r="O195" i="52"/>
  <c r="O196" i="52"/>
  <c r="O197" i="52"/>
  <c r="O198" i="52"/>
  <c r="O199" i="52"/>
  <c r="O200" i="52"/>
  <c r="O201" i="52"/>
  <c r="O202" i="52"/>
  <c r="O203" i="52"/>
  <c r="O204" i="52"/>
  <c r="O205" i="52"/>
  <c r="O206" i="52"/>
  <c r="O207" i="52"/>
  <c r="O208" i="52"/>
  <c r="O209" i="52"/>
  <c r="O210" i="52"/>
  <c r="O211" i="52"/>
  <c r="O212" i="52"/>
  <c r="O213" i="52"/>
  <c r="O214" i="52"/>
  <c r="O215" i="52"/>
  <c r="O216" i="52"/>
  <c r="O217" i="52"/>
  <c r="O218" i="52"/>
  <c r="O219" i="52"/>
  <c r="O220" i="52"/>
  <c r="O221" i="52"/>
  <c r="O222" i="52"/>
  <c r="O223" i="52"/>
  <c r="O224" i="52"/>
  <c r="O225" i="52"/>
  <c r="O226" i="52"/>
  <c r="O227" i="52"/>
  <c r="O228" i="52"/>
  <c r="O229" i="52"/>
  <c r="O230" i="52"/>
  <c r="O231" i="52"/>
  <c r="O232" i="52"/>
  <c r="O233" i="52"/>
  <c r="O234" i="52"/>
  <c r="O235" i="52"/>
  <c r="O236" i="52"/>
  <c r="O237" i="52"/>
  <c r="O238" i="52"/>
  <c r="O239" i="52"/>
  <c r="O240" i="52"/>
  <c r="O241" i="52"/>
  <c r="O242" i="52"/>
  <c r="O243" i="52"/>
  <c r="O244" i="52"/>
  <c r="O245" i="52"/>
  <c r="O246" i="52"/>
  <c r="O247" i="52"/>
  <c r="O248" i="52"/>
  <c r="O249" i="52"/>
  <c r="O250" i="52"/>
  <c r="O251" i="52"/>
  <c r="O252" i="52"/>
  <c r="O253" i="52"/>
  <c r="O254" i="52"/>
  <c r="O255" i="52"/>
  <c r="O256" i="52"/>
  <c r="O257" i="52"/>
  <c r="O258" i="52"/>
  <c r="O25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0"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208" i="52"/>
  <c r="P209" i="52"/>
  <c r="P210" i="52"/>
  <c r="P211" i="52"/>
  <c r="P212" i="52"/>
  <c r="P213" i="52"/>
  <c r="P214" i="52"/>
  <c r="P215" i="52"/>
  <c r="P216" i="52"/>
  <c r="P217" i="52"/>
  <c r="P218" i="52"/>
  <c r="P219" i="52"/>
  <c r="P220" i="52"/>
  <c r="P221" i="52"/>
  <c r="P222" i="52"/>
  <c r="P223" i="52"/>
  <c r="P224" i="52"/>
  <c r="P225" i="52"/>
  <c r="P226" i="52"/>
  <c r="P227" i="52"/>
  <c r="P228" i="52"/>
  <c r="P229" i="52"/>
  <c r="P230" i="52"/>
  <c r="P231" i="52"/>
  <c r="P232" i="52"/>
  <c r="P233" i="52"/>
  <c r="P234" i="52"/>
  <c r="P235" i="52"/>
  <c r="P236" i="52"/>
  <c r="P237" i="52"/>
  <c r="P238" i="52"/>
  <c r="P239" i="52"/>
  <c r="P240" i="52"/>
  <c r="P241" i="52"/>
  <c r="P242" i="52"/>
  <c r="P243" i="52"/>
  <c r="P244" i="52"/>
  <c r="P245" i="52"/>
  <c r="P246" i="52"/>
  <c r="P247" i="52"/>
  <c r="P248" i="52"/>
  <c r="P249" i="52"/>
  <c r="P250" i="52"/>
  <c r="P251" i="52"/>
  <c r="P252" i="52"/>
  <c r="P253" i="52"/>
  <c r="P254" i="52"/>
  <c r="P255" i="52"/>
  <c r="P256" i="52"/>
  <c r="P257" i="52"/>
  <c r="P258" i="52"/>
  <c r="P259" i="52"/>
  <c r="R10" i="52"/>
  <c r="R11" i="52"/>
  <c r="R12" i="52"/>
  <c r="R13" i="52"/>
  <c r="R14" i="52"/>
  <c r="R15" i="52"/>
  <c r="R16" i="52"/>
  <c r="R17" i="52"/>
  <c r="R18" i="52"/>
  <c r="R19" i="52"/>
  <c r="R20" i="52"/>
  <c r="R21" i="52"/>
  <c r="R22" i="52"/>
  <c r="R23" i="52"/>
  <c r="R24" i="52"/>
  <c r="R25" i="52"/>
  <c r="R26" i="52"/>
  <c r="R27" i="52"/>
  <c r="R28" i="52"/>
  <c r="R29" i="52"/>
  <c r="R30" i="52"/>
  <c r="R31" i="52"/>
  <c r="R32" i="52"/>
  <c r="R33" i="52"/>
  <c r="R34" i="52"/>
  <c r="R35" i="52"/>
  <c r="R36" i="52"/>
  <c r="R37" i="52"/>
  <c r="R38" i="52"/>
  <c r="R39" i="52"/>
  <c r="R40" i="52"/>
  <c r="R41" i="52"/>
  <c r="R42" i="52"/>
  <c r="R43" i="52"/>
  <c r="R44" i="52"/>
  <c r="R45" i="52"/>
  <c r="R46" i="52"/>
  <c r="R47" i="52"/>
  <c r="R48" i="52"/>
  <c r="R49" i="52"/>
  <c r="R50" i="52"/>
  <c r="R51" i="52"/>
  <c r="R52" i="52"/>
  <c r="R53" i="52"/>
  <c r="R54" i="52"/>
  <c r="R55" i="52"/>
  <c r="R56" i="52"/>
  <c r="R57" i="52"/>
  <c r="R58" i="52"/>
  <c r="R59" i="52"/>
  <c r="R60" i="52"/>
  <c r="R61" i="52"/>
  <c r="R62" i="52"/>
  <c r="R63" i="52"/>
  <c r="R64" i="52"/>
  <c r="R65" i="52"/>
  <c r="R66" i="52"/>
  <c r="R67" i="52"/>
  <c r="R68" i="52"/>
  <c r="R69" i="52"/>
  <c r="R70" i="52"/>
  <c r="R71" i="52"/>
  <c r="R72" i="52"/>
  <c r="R73" i="52"/>
  <c r="R74" i="52"/>
  <c r="R75" i="52"/>
  <c r="R76" i="52"/>
  <c r="R77" i="52"/>
  <c r="R78" i="52"/>
  <c r="R79" i="52"/>
  <c r="R80" i="52"/>
  <c r="R81" i="52"/>
  <c r="R82" i="52"/>
  <c r="R83" i="52"/>
  <c r="R84" i="52"/>
  <c r="R85" i="52"/>
  <c r="R86" i="52"/>
  <c r="R87" i="52"/>
  <c r="R88" i="52"/>
  <c r="R89" i="52"/>
  <c r="R90" i="52"/>
  <c r="R91" i="52"/>
  <c r="R92" i="52"/>
  <c r="R93" i="52"/>
  <c r="R94" i="52"/>
  <c r="R95" i="52"/>
  <c r="R96" i="52"/>
  <c r="R97" i="52"/>
  <c r="R98" i="52"/>
  <c r="R99" i="52"/>
  <c r="R100" i="52"/>
  <c r="R101" i="52"/>
  <c r="R102" i="52"/>
  <c r="R103" i="52"/>
  <c r="R104" i="52"/>
  <c r="R105" i="52"/>
  <c r="R106" i="52"/>
  <c r="R107" i="52"/>
  <c r="R108" i="52"/>
  <c r="R109" i="52"/>
  <c r="R110" i="52"/>
  <c r="R111" i="52"/>
  <c r="R112" i="52"/>
  <c r="R113" i="52"/>
  <c r="R114" i="52"/>
  <c r="R115" i="52"/>
  <c r="R116" i="52"/>
  <c r="R117" i="52"/>
  <c r="R118" i="52"/>
  <c r="R119" i="52"/>
  <c r="R120" i="52"/>
  <c r="R121" i="52"/>
  <c r="R122" i="52"/>
  <c r="R123" i="52"/>
  <c r="R124" i="52"/>
  <c r="R125" i="52"/>
  <c r="R126" i="52"/>
  <c r="R127" i="52"/>
  <c r="R128" i="52"/>
  <c r="R129" i="52"/>
  <c r="R130" i="52"/>
  <c r="R131" i="52"/>
  <c r="R132" i="52"/>
  <c r="R133" i="52"/>
  <c r="R134" i="52"/>
  <c r="R135" i="52"/>
  <c r="R136" i="52"/>
  <c r="R137" i="52"/>
  <c r="R138" i="52"/>
  <c r="R139" i="52"/>
  <c r="R140" i="52"/>
  <c r="R141" i="52"/>
  <c r="R142" i="52"/>
  <c r="R143" i="52"/>
  <c r="R144" i="52"/>
  <c r="R145" i="52"/>
  <c r="R146" i="52"/>
  <c r="R147" i="52"/>
  <c r="R148" i="52"/>
  <c r="R149" i="52"/>
  <c r="R150" i="52"/>
  <c r="R151" i="52"/>
  <c r="R152" i="52"/>
  <c r="R153" i="52"/>
  <c r="R154" i="52"/>
  <c r="R155" i="52"/>
  <c r="R156" i="52"/>
  <c r="R157" i="52"/>
  <c r="R158" i="52"/>
  <c r="R159" i="52"/>
  <c r="R160" i="52"/>
  <c r="R161" i="52"/>
  <c r="R162" i="52"/>
  <c r="R163" i="52"/>
  <c r="R164" i="52"/>
  <c r="R165" i="52"/>
  <c r="R166" i="52"/>
  <c r="R167" i="52"/>
  <c r="R168" i="52"/>
  <c r="R169" i="52"/>
  <c r="R170" i="52"/>
  <c r="R171" i="52"/>
  <c r="R172" i="52"/>
  <c r="R173" i="52"/>
  <c r="R174" i="52"/>
  <c r="R175" i="52"/>
  <c r="R176" i="52"/>
  <c r="R177" i="52"/>
  <c r="R178" i="52"/>
  <c r="R179" i="52"/>
  <c r="R180" i="52"/>
  <c r="R181" i="52"/>
  <c r="R182" i="52"/>
  <c r="R183" i="52"/>
  <c r="R184" i="52"/>
  <c r="R185" i="52"/>
  <c r="R186" i="52"/>
  <c r="R187" i="52"/>
  <c r="R188" i="52"/>
  <c r="R189" i="52"/>
  <c r="R190" i="52"/>
  <c r="R191" i="52"/>
  <c r="R192" i="52"/>
  <c r="R193" i="52"/>
  <c r="R194" i="52"/>
  <c r="R195" i="52"/>
  <c r="R196" i="52"/>
  <c r="R197" i="52"/>
  <c r="R198" i="52"/>
  <c r="R199" i="52"/>
  <c r="R200" i="52"/>
  <c r="R201" i="52"/>
  <c r="R202" i="52"/>
  <c r="R203" i="52"/>
  <c r="R204" i="52"/>
  <c r="R205" i="52"/>
  <c r="R206" i="52"/>
  <c r="R207" i="52"/>
  <c r="R208" i="52"/>
  <c r="R209" i="52"/>
  <c r="R210" i="52"/>
  <c r="R211" i="52"/>
  <c r="R212" i="52"/>
  <c r="R213" i="52"/>
  <c r="R214" i="52"/>
  <c r="R215" i="52"/>
  <c r="R216" i="52"/>
  <c r="R217" i="52"/>
  <c r="R218" i="52"/>
  <c r="R219" i="52"/>
  <c r="R220" i="52"/>
  <c r="R221" i="52"/>
  <c r="R222" i="52"/>
  <c r="R223" i="52"/>
  <c r="R224" i="52"/>
  <c r="R225" i="52"/>
  <c r="R226" i="52"/>
  <c r="R227" i="52"/>
  <c r="R228" i="52"/>
  <c r="R229" i="52"/>
  <c r="R230" i="52"/>
  <c r="R231" i="52"/>
  <c r="R232" i="52"/>
  <c r="R233" i="52"/>
  <c r="R234" i="52"/>
  <c r="R235" i="52"/>
  <c r="R236" i="52"/>
  <c r="R237" i="52"/>
  <c r="R238" i="52"/>
  <c r="R239" i="52"/>
  <c r="R240" i="52"/>
  <c r="R241" i="52"/>
  <c r="R242" i="52"/>
  <c r="R243" i="52"/>
  <c r="R244" i="52"/>
  <c r="R245" i="52"/>
  <c r="R246" i="52"/>
  <c r="R247" i="52"/>
  <c r="R248" i="52"/>
  <c r="R249" i="52"/>
  <c r="R250" i="52"/>
  <c r="R251" i="52"/>
  <c r="R252" i="52"/>
  <c r="R253" i="52"/>
  <c r="R254" i="52"/>
  <c r="R255" i="52"/>
  <c r="R256" i="52"/>
  <c r="R257" i="52"/>
  <c r="R258" i="52"/>
  <c r="R259" i="52"/>
  <c r="S10" i="52"/>
  <c r="S11" i="52"/>
  <c r="S12" i="52"/>
  <c r="S13" i="52"/>
  <c r="S14" i="52"/>
  <c r="S15" i="52"/>
  <c r="S16" i="52"/>
  <c r="S17" i="52"/>
  <c r="S18" i="52"/>
  <c r="S19" i="52"/>
  <c r="S20" i="52"/>
  <c r="S21" i="52"/>
  <c r="S22" i="52"/>
  <c r="S23" i="52"/>
  <c r="S24" i="52"/>
  <c r="S25" i="52"/>
  <c r="S26" i="52"/>
  <c r="S27" i="52"/>
  <c r="S28" i="52"/>
  <c r="S29" i="52"/>
  <c r="S30" i="52"/>
  <c r="S31" i="52"/>
  <c r="S32" i="52"/>
  <c r="S33" i="52"/>
  <c r="S34" i="52"/>
  <c r="S35" i="52"/>
  <c r="S36" i="52"/>
  <c r="S37" i="52"/>
  <c r="S38" i="52"/>
  <c r="S39" i="52"/>
  <c r="S40" i="52"/>
  <c r="S41" i="52"/>
  <c r="S42" i="52"/>
  <c r="S43" i="52"/>
  <c r="S44" i="52"/>
  <c r="S45" i="52"/>
  <c r="S46" i="52"/>
  <c r="S47" i="52"/>
  <c r="S48" i="52"/>
  <c r="S49" i="52"/>
  <c r="S50" i="52"/>
  <c r="S51" i="52"/>
  <c r="S52" i="52"/>
  <c r="S53" i="52"/>
  <c r="S54" i="52"/>
  <c r="S55" i="52"/>
  <c r="S56" i="52"/>
  <c r="S57" i="52"/>
  <c r="S58" i="52"/>
  <c r="S59" i="52"/>
  <c r="S60" i="52"/>
  <c r="S61" i="52"/>
  <c r="S62" i="52"/>
  <c r="S63" i="52"/>
  <c r="S64" i="52"/>
  <c r="S65" i="52"/>
  <c r="S66" i="52"/>
  <c r="S67" i="52"/>
  <c r="S68" i="52"/>
  <c r="S69" i="52"/>
  <c r="S70" i="52"/>
  <c r="S71" i="52"/>
  <c r="S72" i="52"/>
  <c r="S73" i="52"/>
  <c r="S74" i="52"/>
  <c r="S75" i="52"/>
  <c r="S76" i="52"/>
  <c r="S77" i="52"/>
  <c r="S78" i="52"/>
  <c r="S79" i="52"/>
  <c r="S80" i="52"/>
  <c r="S81" i="52"/>
  <c r="S82" i="52"/>
  <c r="S83" i="52"/>
  <c r="S84" i="52"/>
  <c r="S85" i="52"/>
  <c r="S86" i="52"/>
  <c r="S87" i="52"/>
  <c r="S88" i="52"/>
  <c r="S89" i="52"/>
  <c r="S90" i="52"/>
  <c r="S91" i="52"/>
  <c r="S92" i="52"/>
  <c r="S93" i="52"/>
  <c r="S94" i="52"/>
  <c r="S95" i="52"/>
  <c r="S96" i="52"/>
  <c r="S97" i="52"/>
  <c r="S98" i="52"/>
  <c r="S99" i="52"/>
  <c r="S100" i="52"/>
  <c r="S101" i="52"/>
  <c r="S102" i="52"/>
  <c r="S103" i="52"/>
  <c r="S104" i="52"/>
  <c r="S105" i="52"/>
  <c r="S106" i="52"/>
  <c r="S107" i="52"/>
  <c r="S108" i="52"/>
  <c r="S109" i="52"/>
  <c r="S110" i="52"/>
  <c r="S111" i="52"/>
  <c r="S112" i="52"/>
  <c r="S113" i="52"/>
  <c r="S114" i="52"/>
  <c r="S115" i="52"/>
  <c r="S116" i="52"/>
  <c r="S117" i="52"/>
  <c r="S118" i="52"/>
  <c r="S119" i="52"/>
  <c r="S120" i="52"/>
  <c r="S121" i="52"/>
  <c r="S122" i="52"/>
  <c r="S123" i="52"/>
  <c r="S124" i="52"/>
  <c r="S125" i="52"/>
  <c r="S126" i="52"/>
  <c r="S127" i="52"/>
  <c r="S128" i="52"/>
  <c r="S129" i="52"/>
  <c r="S130" i="52"/>
  <c r="S131" i="52"/>
  <c r="S132" i="52"/>
  <c r="S133" i="52"/>
  <c r="S134" i="52"/>
  <c r="S135" i="52"/>
  <c r="S136" i="52"/>
  <c r="S137" i="52"/>
  <c r="S138" i="52"/>
  <c r="S139" i="52"/>
  <c r="S140" i="52"/>
  <c r="S141" i="52"/>
  <c r="S142" i="52"/>
  <c r="S143" i="52"/>
  <c r="S144" i="52"/>
  <c r="S145" i="52"/>
  <c r="S146" i="52"/>
  <c r="S147" i="52"/>
  <c r="S148" i="52"/>
  <c r="S149" i="52"/>
  <c r="S150" i="52"/>
  <c r="S151" i="52"/>
  <c r="S152" i="52"/>
  <c r="S153" i="52"/>
  <c r="S154" i="52"/>
  <c r="S155" i="52"/>
  <c r="S156" i="52"/>
  <c r="S157" i="52"/>
  <c r="S158" i="52"/>
  <c r="S159" i="52"/>
  <c r="S160" i="52"/>
  <c r="S161" i="52"/>
  <c r="S162" i="52"/>
  <c r="S163" i="52"/>
  <c r="S164" i="52"/>
  <c r="S165" i="52"/>
  <c r="S166" i="52"/>
  <c r="S167" i="52"/>
  <c r="S168" i="52"/>
  <c r="S169" i="52"/>
  <c r="S170" i="52"/>
  <c r="S171" i="52"/>
  <c r="S172" i="52"/>
  <c r="S173" i="52"/>
  <c r="S174" i="52"/>
  <c r="S175" i="52"/>
  <c r="S176" i="52"/>
  <c r="S177" i="52"/>
  <c r="S178" i="52"/>
  <c r="S179" i="52"/>
  <c r="S180" i="52"/>
  <c r="S181" i="52"/>
  <c r="S182" i="52"/>
  <c r="S183" i="52"/>
  <c r="S184" i="52"/>
  <c r="S185" i="52"/>
  <c r="S186" i="52"/>
  <c r="S187" i="52"/>
  <c r="S188" i="52"/>
  <c r="S189" i="52"/>
  <c r="S190" i="52"/>
  <c r="S191" i="52"/>
  <c r="S192" i="52"/>
  <c r="S193" i="52"/>
  <c r="S194" i="52"/>
  <c r="S195" i="52"/>
  <c r="S196" i="52"/>
  <c r="S197" i="52"/>
  <c r="S198" i="52"/>
  <c r="S199" i="52"/>
  <c r="S200" i="52"/>
  <c r="S201" i="52"/>
  <c r="S202" i="52"/>
  <c r="S203" i="52"/>
  <c r="S204" i="52"/>
  <c r="S205" i="52"/>
  <c r="S206" i="52"/>
  <c r="S207" i="52"/>
  <c r="S208" i="52"/>
  <c r="S209" i="52"/>
  <c r="S210" i="52"/>
  <c r="S211" i="52"/>
  <c r="S212" i="52"/>
  <c r="S213" i="52"/>
  <c r="S214" i="52"/>
  <c r="S215" i="52"/>
  <c r="S216" i="52"/>
  <c r="S217" i="52"/>
  <c r="S218" i="52"/>
  <c r="S219" i="52"/>
  <c r="S220" i="52"/>
  <c r="S221" i="52"/>
  <c r="S222" i="52"/>
  <c r="S223" i="52"/>
  <c r="S224" i="52"/>
  <c r="S225" i="52"/>
  <c r="S226" i="52"/>
  <c r="S227" i="52"/>
  <c r="S228" i="52"/>
  <c r="S229" i="52"/>
  <c r="S230" i="52"/>
  <c r="S231" i="52"/>
  <c r="S232" i="52"/>
  <c r="S233" i="52"/>
  <c r="S234" i="52"/>
  <c r="S235" i="52"/>
  <c r="S236" i="52"/>
  <c r="S237" i="52"/>
  <c r="S238" i="52"/>
  <c r="S239" i="52"/>
  <c r="S240" i="52"/>
  <c r="S241" i="52"/>
  <c r="S242" i="52"/>
  <c r="S243" i="52"/>
  <c r="S244" i="52"/>
  <c r="S245" i="52"/>
  <c r="S246" i="52"/>
  <c r="S247" i="52"/>
  <c r="S248" i="52"/>
  <c r="S249" i="52"/>
  <c r="S250" i="52"/>
  <c r="S251" i="52"/>
  <c r="S252" i="52"/>
  <c r="S253" i="52"/>
  <c r="S254" i="52"/>
  <c r="S255" i="52"/>
  <c r="S256" i="52"/>
  <c r="S257" i="52"/>
  <c r="S258" i="52"/>
  <c r="S25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T258" i="52"/>
  <c r="T259" i="52"/>
  <c r="U10" i="52"/>
  <c r="U11" i="52"/>
  <c r="U12" i="52"/>
  <c r="U13" i="52"/>
  <c r="U14" i="52"/>
  <c r="U15" i="52"/>
  <c r="U16" i="52"/>
  <c r="U17" i="52"/>
  <c r="U18" i="52"/>
  <c r="U19" i="52"/>
  <c r="U20" i="52"/>
  <c r="U21" i="52"/>
  <c r="U22" i="52"/>
  <c r="U23" i="52"/>
  <c r="U24" i="52"/>
  <c r="U25" i="52"/>
  <c r="U26"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V10" i="52"/>
  <c r="V11" i="52"/>
  <c r="V12" i="52"/>
  <c r="V13" i="52"/>
  <c r="V14" i="52"/>
  <c r="V15" i="52"/>
  <c r="V16" i="52"/>
  <c r="V17" i="52"/>
  <c r="V18" i="52"/>
  <c r="V19" i="52"/>
  <c r="V20" i="52"/>
  <c r="V21" i="52"/>
  <c r="V22" i="52"/>
  <c r="V23" i="52"/>
  <c r="V24" i="52"/>
  <c r="V25" i="52"/>
  <c r="V26" i="52"/>
  <c r="V27" i="52"/>
  <c r="V28" i="52"/>
  <c r="V29" i="52"/>
  <c r="V30" i="52"/>
  <c r="V31" i="52"/>
  <c r="V32" i="52"/>
  <c r="V33" i="52"/>
  <c r="V34" i="52"/>
  <c r="V35" i="52"/>
  <c r="V36" i="52"/>
  <c r="V37" i="52"/>
  <c r="V38" i="52"/>
  <c r="V39" i="52"/>
  <c r="V40" i="52"/>
  <c r="V41" i="52"/>
  <c r="V42" i="52"/>
  <c r="V43" i="52"/>
  <c r="V44" i="52"/>
  <c r="V45" i="52"/>
  <c r="V46" i="52"/>
  <c r="V47" i="52"/>
  <c r="V48" i="52"/>
  <c r="V49" i="52"/>
  <c r="V50" i="52"/>
  <c r="V51" i="52"/>
  <c r="V52" i="52"/>
  <c r="V53" i="52"/>
  <c r="V54" i="52"/>
  <c r="V55" i="52"/>
  <c r="V56" i="52"/>
  <c r="V57" i="52"/>
  <c r="V58" i="52"/>
  <c r="V59" i="52"/>
  <c r="V60" i="52"/>
  <c r="V61" i="52"/>
  <c r="V62" i="52"/>
  <c r="V63" i="52"/>
  <c r="V64" i="52"/>
  <c r="V65" i="52"/>
  <c r="V66" i="52"/>
  <c r="V67" i="52"/>
  <c r="V68" i="52"/>
  <c r="V69" i="52"/>
  <c r="V70" i="52"/>
  <c r="V71" i="52"/>
  <c r="V72" i="52"/>
  <c r="V73" i="52"/>
  <c r="V74" i="52"/>
  <c r="V75" i="52"/>
  <c r="V76" i="52"/>
  <c r="V77" i="52"/>
  <c r="V78" i="52"/>
  <c r="V79" i="52"/>
  <c r="V80" i="52"/>
  <c r="V81" i="52"/>
  <c r="V82" i="52"/>
  <c r="V83" i="52"/>
  <c r="V84" i="52"/>
  <c r="V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113" i="52"/>
  <c r="V114" i="52"/>
  <c r="V115" i="52"/>
  <c r="V116" i="52"/>
  <c r="V117" i="52"/>
  <c r="V118" i="52"/>
  <c r="V119" i="52"/>
  <c r="V120" i="52"/>
  <c r="V121" i="52"/>
  <c r="V122" i="52"/>
  <c r="V123" i="52"/>
  <c r="V124" i="52"/>
  <c r="V125" i="52"/>
  <c r="V126" i="52"/>
  <c r="V127" i="52"/>
  <c r="V128" i="52"/>
  <c r="V129" i="52"/>
  <c r="V130" i="52"/>
  <c r="V131" i="52"/>
  <c r="V132" i="52"/>
  <c r="V133" i="52"/>
  <c r="V134" i="52"/>
  <c r="V135" i="52"/>
  <c r="V136" i="52"/>
  <c r="V137" i="52"/>
  <c r="V138" i="52"/>
  <c r="V139" i="52"/>
  <c r="V140" i="52"/>
  <c r="V141" i="52"/>
  <c r="V142" i="52"/>
  <c r="V143" i="52"/>
  <c r="V144" i="52"/>
  <c r="V145" i="52"/>
  <c r="V146" i="52"/>
  <c r="V147" i="52"/>
  <c r="V148" i="52"/>
  <c r="V149" i="52"/>
  <c r="V150" i="52"/>
  <c r="V151" i="52"/>
  <c r="V152" i="52"/>
  <c r="V153" i="52"/>
  <c r="V154" i="52"/>
  <c r="V155" i="52"/>
  <c r="V156" i="52"/>
  <c r="V157" i="52"/>
  <c r="V158" i="52"/>
  <c r="V159" i="52"/>
  <c r="V160" i="52"/>
  <c r="V161" i="52"/>
  <c r="V162" i="52"/>
  <c r="V163" i="52"/>
  <c r="V164" i="52"/>
  <c r="V165" i="52"/>
  <c r="V166" i="52"/>
  <c r="V167" i="52"/>
  <c r="V168" i="52"/>
  <c r="V169" i="52"/>
  <c r="V170" i="52"/>
  <c r="V171" i="52"/>
  <c r="V172" i="52"/>
  <c r="V173" i="52"/>
  <c r="V174" i="52"/>
  <c r="V175" i="52"/>
  <c r="V176" i="52"/>
  <c r="V177" i="52"/>
  <c r="V178" i="52"/>
  <c r="V179" i="52"/>
  <c r="V180" i="52"/>
  <c r="V181" i="52"/>
  <c r="V182" i="52"/>
  <c r="V183" i="52"/>
  <c r="V184" i="52"/>
  <c r="V185" i="52"/>
  <c r="V186" i="52"/>
  <c r="V187" i="52"/>
  <c r="V188" i="52"/>
  <c r="V189" i="52"/>
  <c r="V190" i="52"/>
  <c r="V191" i="52"/>
  <c r="V192" i="52"/>
  <c r="V193" i="52"/>
  <c r="V194" i="52"/>
  <c r="V195" i="52"/>
  <c r="V196" i="52"/>
  <c r="V197" i="52"/>
  <c r="V198" i="52"/>
  <c r="V199" i="52"/>
  <c r="V200" i="52"/>
  <c r="V201" i="52"/>
  <c r="V202" i="52"/>
  <c r="V203" i="52"/>
  <c r="V204" i="52"/>
  <c r="V205" i="52"/>
  <c r="V206" i="52"/>
  <c r="V207" i="52"/>
  <c r="V208" i="52"/>
  <c r="V209" i="52"/>
  <c r="V210" i="52"/>
  <c r="V211" i="52"/>
  <c r="V212" i="52"/>
  <c r="V213" i="52"/>
  <c r="V214" i="52"/>
  <c r="V215" i="52"/>
  <c r="V216" i="52"/>
  <c r="V217" i="52"/>
  <c r="V218" i="52"/>
  <c r="V219" i="52"/>
  <c r="V220" i="52"/>
  <c r="V221" i="52"/>
  <c r="V222" i="52"/>
  <c r="V223" i="52"/>
  <c r="V224" i="52"/>
  <c r="V225" i="52"/>
  <c r="V226" i="52"/>
  <c r="V227" i="52"/>
  <c r="V228" i="52"/>
  <c r="V229" i="52"/>
  <c r="V230" i="52"/>
  <c r="V231" i="52"/>
  <c r="V232" i="52"/>
  <c r="V233" i="52"/>
  <c r="V234" i="52"/>
  <c r="V235" i="52"/>
  <c r="V236" i="52"/>
  <c r="V237" i="52"/>
  <c r="V238" i="52"/>
  <c r="V239" i="52"/>
  <c r="V240" i="52"/>
  <c r="V241" i="52"/>
  <c r="V242" i="52"/>
  <c r="V243" i="52"/>
  <c r="V244" i="52"/>
  <c r="V245" i="52"/>
  <c r="V246" i="52"/>
  <c r="V247" i="52"/>
  <c r="V248" i="52"/>
  <c r="V249" i="52"/>
  <c r="V250" i="52"/>
  <c r="V251" i="52"/>
  <c r="V252" i="52"/>
  <c r="V253" i="52"/>
  <c r="V254" i="52"/>
  <c r="V255" i="52"/>
  <c r="V256" i="52"/>
  <c r="V257" i="52"/>
  <c r="V258" i="52"/>
  <c r="V259" i="52"/>
  <c r="W10" i="52"/>
  <c r="W11" i="52"/>
  <c r="W12" i="52"/>
  <c r="W13" i="52"/>
  <c r="W14" i="52"/>
  <c r="W15" i="52"/>
  <c r="W16" i="52"/>
  <c r="W17" i="52"/>
  <c r="W18" i="52"/>
  <c r="W19" i="52"/>
  <c r="W20" i="52"/>
  <c r="W21" i="52"/>
  <c r="W22" i="52"/>
  <c r="W23" i="52"/>
  <c r="W24" i="52"/>
  <c r="W25" i="52"/>
  <c r="W26" i="52"/>
  <c r="W27" i="52"/>
  <c r="W28" i="52"/>
  <c r="W29" i="52"/>
  <c r="W30" i="52"/>
  <c r="W31" i="52"/>
  <c r="W32" i="52"/>
  <c r="W33" i="52"/>
  <c r="W34" i="52"/>
  <c r="W35" i="52"/>
  <c r="W36" i="52"/>
  <c r="W37" i="52"/>
  <c r="W38" i="52"/>
  <c r="W39" i="52"/>
  <c r="W40" i="52"/>
  <c r="W41" i="52"/>
  <c r="W42" i="52"/>
  <c r="W43" i="52"/>
  <c r="W44" i="52"/>
  <c r="W45" i="52"/>
  <c r="W46" i="52"/>
  <c r="W47" i="52"/>
  <c r="W48" i="52"/>
  <c r="W49" i="52"/>
  <c r="W50" i="52"/>
  <c r="W51" i="52"/>
  <c r="W52" i="52"/>
  <c r="W53" i="52"/>
  <c r="W54" i="52"/>
  <c r="W55" i="52"/>
  <c r="W56" i="52"/>
  <c r="W57" i="52"/>
  <c r="W58" i="52"/>
  <c r="W59" i="52"/>
  <c r="W60" i="52"/>
  <c r="W61" i="52"/>
  <c r="W62" i="52"/>
  <c r="W63" i="52"/>
  <c r="W64" i="52"/>
  <c r="W65" i="52"/>
  <c r="W66" i="52"/>
  <c r="W67" i="52"/>
  <c r="W68" i="52"/>
  <c r="W69" i="52"/>
  <c r="W70" i="52"/>
  <c r="W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111" i="52"/>
  <c r="W112" i="52"/>
  <c r="W113" i="52"/>
  <c r="W114" i="52"/>
  <c r="W115" i="52"/>
  <c r="W116" i="52"/>
  <c r="W117" i="52"/>
  <c r="W118" i="52"/>
  <c r="W119" i="52"/>
  <c r="W120" i="52"/>
  <c r="W121" i="52"/>
  <c r="W122" i="52"/>
  <c r="W123" i="52"/>
  <c r="W124" i="52"/>
  <c r="W125" i="52"/>
  <c r="W126" i="52"/>
  <c r="W127" i="52"/>
  <c r="W128" i="52"/>
  <c r="W129" i="52"/>
  <c r="W130" i="52"/>
  <c r="W131" i="52"/>
  <c r="W132" i="52"/>
  <c r="W133" i="52"/>
  <c r="W134" i="52"/>
  <c r="W135" i="52"/>
  <c r="W136" i="52"/>
  <c r="W137" i="52"/>
  <c r="W138" i="52"/>
  <c r="W139" i="52"/>
  <c r="W140" i="52"/>
  <c r="W141" i="52"/>
  <c r="W142" i="52"/>
  <c r="W143" i="52"/>
  <c r="W144" i="52"/>
  <c r="W145" i="52"/>
  <c r="W146" i="52"/>
  <c r="W147" i="52"/>
  <c r="W148" i="52"/>
  <c r="W149" i="52"/>
  <c r="W150" i="52"/>
  <c r="W151" i="52"/>
  <c r="W152" i="52"/>
  <c r="W153" i="52"/>
  <c r="W154" i="52"/>
  <c r="W155" i="52"/>
  <c r="W156" i="52"/>
  <c r="W157" i="52"/>
  <c r="W158" i="52"/>
  <c r="W159" i="52"/>
  <c r="W160" i="52"/>
  <c r="W161" i="52"/>
  <c r="W162" i="52"/>
  <c r="W163" i="52"/>
  <c r="W164" i="52"/>
  <c r="W165" i="52"/>
  <c r="W166" i="52"/>
  <c r="W167" i="52"/>
  <c r="W168" i="52"/>
  <c r="W169" i="52"/>
  <c r="W170" i="52"/>
  <c r="W171" i="52"/>
  <c r="W172" i="52"/>
  <c r="W173" i="52"/>
  <c r="W174" i="52"/>
  <c r="W175" i="52"/>
  <c r="W176" i="52"/>
  <c r="W177" i="52"/>
  <c r="W178" i="52"/>
  <c r="W179" i="52"/>
  <c r="W180" i="52"/>
  <c r="W181" i="52"/>
  <c r="W182" i="52"/>
  <c r="W183" i="52"/>
  <c r="W184" i="52"/>
  <c r="W185" i="52"/>
  <c r="W186" i="52"/>
  <c r="W187" i="52"/>
  <c r="W188" i="52"/>
  <c r="W189" i="52"/>
  <c r="W190" i="52"/>
  <c r="W191" i="52"/>
  <c r="W192" i="52"/>
  <c r="W193" i="52"/>
  <c r="W194" i="52"/>
  <c r="W195" i="52"/>
  <c r="W196" i="52"/>
  <c r="W197" i="52"/>
  <c r="W198" i="52"/>
  <c r="W199" i="52"/>
  <c r="W200" i="52"/>
  <c r="W201" i="52"/>
  <c r="W202" i="52"/>
  <c r="W203" i="52"/>
  <c r="W204" i="52"/>
  <c r="W205" i="52"/>
  <c r="W206" i="52"/>
  <c r="W207" i="52"/>
  <c r="W208" i="52"/>
  <c r="W209" i="52"/>
  <c r="W210" i="52"/>
  <c r="W211" i="52"/>
  <c r="W212" i="52"/>
  <c r="W213" i="52"/>
  <c r="W214" i="52"/>
  <c r="W215" i="52"/>
  <c r="W216" i="52"/>
  <c r="W217" i="52"/>
  <c r="W218" i="52"/>
  <c r="W219" i="52"/>
  <c r="W220" i="52"/>
  <c r="W221" i="52"/>
  <c r="W222" i="52"/>
  <c r="W223" i="52"/>
  <c r="W224" i="52"/>
  <c r="W225" i="52"/>
  <c r="W226" i="52"/>
  <c r="W227" i="52"/>
  <c r="W228" i="52"/>
  <c r="W229" i="52"/>
  <c r="W230" i="52"/>
  <c r="W231" i="52"/>
  <c r="W232" i="52"/>
  <c r="W233" i="52"/>
  <c r="W234" i="52"/>
  <c r="W235" i="52"/>
  <c r="W236" i="52"/>
  <c r="W237" i="52"/>
  <c r="W238" i="52"/>
  <c r="W239" i="52"/>
  <c r="W240" i="52"/>
  <c r="W241" i="52"/>
  <c r="W242" i="52"/>
  <c r="W243" i="52"/>
  <c r="W244" i="52"/>
  <c r="W245" i="52"/>
  <c r="W246" i="52"/>
  <c r="W247" i="52"/>
  <c r="W248" i="52"/>
  <c r="W249" i="52"/>
  <c r="W250" i="52"/>
  <c r="W251" i="52"/>
  <c r="W252" i="52"/>
  <c r="W253" i="52"/>
  <c r="W254" i="52"/>
  <c r="W255" i="52"/>
  <c r="W256" i="52"/>
  <c r="W257" i="52"/>
  <c r="W258" i="52"/>
  <c r="W25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206" i="52"/>
  <c r="X207" i="52"/>
  <c r="X208" i="52"/>
  <c r="X209" i="52"/>
  <c r="X210" i="52"/>
  <c r="X211" i="52"/>
  <c r="X212" i="52"/>
  <c r="X213" i="52"/>
  <c r="X214" i="52"/>
  <c r="X215" i="52"/>
  <c r="X216" i="52"/>
  <c r="X217" i="52"/>
  <c r="X218" i="52"/>
  <c r="X219" i="52"/>
  <c r="X220" i="52"/>
  <c r="X221" i="52"/>
  <c r="X222" i="52"/>
  <c r="X223" i="52"/>
  <c r="X224" i="52"/>
  <c r="X225" i="52"/>
  <c r="X226" i="52"/>
  <c r="X227" i="52"/>
  <c r="X228" i="52"/>
  <c r="X229" i="52"/>
  <c r="X230" i="52"/>
  <c r="X231" i="52"/>
  <c r="X232" i="52"/>
  <c r="X233" i="52"/>
  <c r="X234" i="52"/>
  <c r="X235" i="52"/>
  <c r="X236" i="52"/>
  <c r="X237" i="52"/>
  <c r="X238" i="52"/>
  <c r="X239" i="52"/>
  <c r="X240" i="52"/>
  <c r="X241" i="52"/>
  <c r="X242" i="52"/>
  <c r="X243" i="52"/>
  <c r="X244" i="52"/>
  <c r="X245" i="52"/>
  <c r="X246" i="52"/>
  <c r="X247" i="52"/>
  <c r="X248" i="52"/>
  <c r="X249" i="52"/>
  <c r="X250" i="52"/>
  <c r="X251" i="52"/>
  <c r="X252" i="52"/>
  <c r="X253" i="52"/>
  <c r="X254" i="52"/>
  <c r="X255" i="52"/>
  <c r="X256" i="52"/>
  <c r="X257" i="52"/>
  <c r="X258" i="52"/>
  <c r="X259" i="52"/>
  <c r="Y10" i="52"/>
  <c r="Y11" i="52"/>
  <c r="Y12" i="52"/>
  <c r="Y13" i="52"/>
  <c r="Y14" i="52"/>
  <c r="Y15" i="52"/>
  <c r="Y16" i="52"/>
  <c r="Y17" i="52"/>
  <c r="Y18" i="52"/>
  <c r="Y19" i="52"/>
  <c r="Y20" i="52"/>
  <c r="Y21" i="52"/>
  <c r="Y22" i="52"/>
  <c r="Y23" i="52"/>
  <c r="Y24" i="52"/>
  <c r="Y25" i="52"/>
  <c r="Y26" i="52"/>
  <c r="Y27" i="52"/>
  <c r="Y28" i="52"/>
  <c r="Y29" i="52"/>
  <c r="Y30" i="52"/>
  <c r="Y31" i="52"/>
  <c r="Y32" i="52"/>
  <c r="Y33" i="52"/>
  <c r="Y34" i="52"/>
  <c r="Y35" i="52"/>
  <c r="Y36" i="52"/>
  <c r="Y37" i="52"/>
  <c r="Y38" i="52"/>
  <c r="Y39" i="52"/>
  <c r="Y40" i="52"/>
  <c r="Y41" i="52"/>
  <c r="Y42" i="52"/>
  <c r="Y43" i="52"/>
  <c r="Y44" i="52"/>
  <c r="Y45" i="52"/>
  <c r="Y46" i="52"/>
  <c r="Y47" i="52"/>
  <c r="Y48" i="52"/>
  <c r="Y49" i="52"/>
  <c r="Y50" i="52"/>
  <c r="Y51" i="52"/>
  <c r="Y52" i="52"/>
  <c r="Y53" i="52"/>
  <c r="Y54" i="52"/>
  <c r="Y55" i="52"/>
  <c r="Y56" i="52"/>
  <c r="Y57" i="52"/>
  <c r="Y58" i="52"/>
  <c r="Y59" i="52"/>
  <c r="Y60" i="52"/>
  <c r="Y61" i="52"/>
  <c r="Y62" i="52"/>
  <c r="Y63" i="52"/>
  <c r="Y64" i="52"/>
  <c r="Y65" i="52"/>
  <c r="Y66" i="52"/>
  <c r="Y67" i="52"/>
  <c r="Y68" i="52"/>
  <c r="Y69" i="52"/>
  <c r="Y70" i="52"/>
  <c r="Y71" i="52"/>
  <c r="Y72" i="52"/>
  <c r="Y73" i="52"/>
  <c r="Y74" i="52"/>
  <c r="Y75" i="52"/>
  <c r="Y76" i="52"/>
  <c r="Y77" i="52"/>
  <c r="Y78" i="52"/>
  <c r="Y79" i="52"/>
  <c r="Y80" i="52"/>
  <c r="Y81" i="52"/>
  <c r="Y82" i="52"/>
  <c r="Y83" i="52"/>
  <c r="Y84" i="52"/>
  <c r="Y85" i="52"/>
  <c r="Y86" i="52"/>
  <c r="Y87" i="52"/>
  <c r="Y88" i="52"/>
  <c r="Y89" i="52"/>
  <c r="Y90" i="52"/>
  <c r="Y91" i="52"/>
  <c r="Y92" i="52"/>
  <c r="Y93" i="52"/>
  <c r="Y94" i="52"/>
  <c r="Y95" i="52"/>
  <c r="Y96" i="52"/>
  <c r="Y97" i="52"/>
  <c r="Y98" i="52"/>
  <c r="Y99" i="52"/>
  <c r="Y100" i="52"/>
  <c r="Y101" i="52"/>
  <c r="Y102" i="52"/>
  <c r="Y103" i="52"/>
  <c r="Y104" i="52"/>
  <c r="Y105" i="52"/>
  <c r="Y106" i="52"/>
  <c r="Y107" i="52"/>
  <c r="Y108" i="52"/>
  <c r="Y109" i="52"/>
  <c r="Y110" i="52"/>
  <c r="Y111" i="52"/>
  <c r="Y112" i="52"/>
  <c r="Y113" i="52"/>
  <c r="Y114" i="52"/>
  <c r="Y115" i="52"/>
  <c r="Y116" i="52"/>
  <c r="Y117" i="52"/>
  <c r="Y118" i="52"/>
  <c r="Y119" i="52"/>
  <c r="Y120" i="52"/>
  <c r="Y121" i="52"/>
  <c r="Y122" i="52"/>
  <c r="Y123" i="52"/>
  <c r="Y124" i="52"/>
  <c r="Y125" i="52"/>
  <c r="Y126" i="52"/>
  <c r="Y127" i="52"/>
  <c r="Y128" i="52"/>
  <c r="Y129" i="52"/>
  <c r="Y130" i="52"/>
  <c r="Y131" i="52"/>
  <c r="Y132" i="52"/>
  <c r="Y133" i="52"/>
  <c r="Y134" i="52"/>
  <c r="Y135" i="52"/>
  <c r="Y136" i="52"/>
  <c r="Y137" i="52"/>
  <c r="Y138" i="52"/>
  <c r="Y139" i="52"/>
  <c r="Y140" i="52"/>
  <c r="Y141" i="52"/>
  <c r="Y142" i="52"/>
  <c r="Y143" i="52"/>
  <c r="Y144" i="52"/>
  <c r="Y145" i="52"/>
  <c r="Y146" i="52"/>
  <c r="Y147" i="52"/>
  <c r="Y148" i="52"/>
  <c r="Y149" i="52"/>
  <c r="Y150" i="52"/>
  <c r="Y151" i="52"/>
  <c r="Y152" i="52"/>
  <c r="Y153" i="52"/>
  <c r="Y154" i="52"/>
  <c r="Y155" i="52"/>
  <c r="Y156" i="52"/>
  <c r="Y157" i="52"/>
  <c r="Y158" i="52"/>
  <c r="Y159" i="52"/>
  <c r="Y160" i="52"/>
  <c r="Y161" i="52"/>
  <c r="Y162" i="52"/>
  <c r="Y163" i="52"/>
  <c r="Y164" i="52"/>
  <c r="Y165" i="52"/>
  <c r="Y166" i="52"/>
  <c r="Y167" i="52"/>
  <c r="Y168" i="52"/>
  <c r="Y169" i="52"/>
  <c r="Y170" i="52"/>
  <c r="Y171" i="52"/>
  <c r="Y172" i="52"/>
  <c r="Y173" i="52"/>
  <c r="Y174" i="52"/>
  <c r="Y175" i="52"/>
  <c r="Y176" i="52"/>
  <c r="Y177" i="52"/>
  <c r="Y178" i="52"/>
  <c r="Y179" i="52"/>
  <c r="Y180" i="52"/>
  <c r="Y181" i="52"/>
  <c r="Y182" i="52"/>
  <c r="Y183" i="52"/>
  <c r="Y184" i="52"/>
  <c r="Y185" i="52"/>
  <c r="Y186" i="52"/>
  <c r="Y187" i="52"/>
  <c r="Y188" i="52"/>
  <c r="Y189" i="52"/>
  <c r="Y190" i="52"/>
  <c r="Y191" i="52"/>
  <c r="Y192" i="52"/>
  <c r="Y193" i="52"/>
  <c r="Y194" i="52"/>
  <c r="Y195" i="52"/>
  <c r="Y196" i="52"/>
  <c r="Y197" i="52"/>
  <c r="Y198" i="52"/>
  <c r="Y199" i="52"/>
  <c r="Y200" i="52"/>
  <c r="Y201" i="52"/>
  <c r="Y202" i="52"/>
  <c r="Y203" i="52"/>
  <c r="Y204" i="52"/>
  <c r="Y205" i="52"/>
  <c r="Y206" i="52"/>
  <c r="Y207" i="52"/>
  <c r="Y208" i="52"/>
  <c r="Y209" i="52"/>
  <c r="Y210" i="52"/>
  <c r="Y211" i="52"/>
  <c r="Y212" i="52"/>
  <c r="Y213" i="52"/>
  <c r="Y214" i="52"/>
  <c r="Y215" i="52"/>
  <c r="Y216" i="52"/>
  <c r="Y217" i="52"/>
  <c r="Y218" i="52"/>
  <c r="Y219" i="52"/>
  <c r="Y220" i="52"/>
  <c r="Y221" i="52"/>
  <c r="Y222" i="52"/>
  <c r="Y223" i="52"/>
  <c r="Y224" i="52"/>
  <c r="Y225" i="52"/>
  <c r="Y226" i="52"/>
  <c r="Y227" i="52"/>
  <c r="Y228" i="52"/>
  <c r="Y229" i="52"/>
  <c r="Y230" i="52"/>
  <c r="Y231" i="52"/>
  <c r="Y232" i="52"/>
  <c r="Y233" i="52"/>
  <c r="Y234" i="52"/>
  <c r="Y235" i="52"/>
  <c r="Y236" i="52"/>
  <c r="Y237" i="52"/>
  <c r="Y238" i="52"/>
  <c r="Y239" i="52"/>
  <c r="Y240" i="52"/>
  <c r="Y241" i="52"/>
  <c r="Y242" i="52"/>
  <c r="Y243" i="52"/>
  <c r="Y244" i="52"/>
  <c r="Y245" i="52"/>
  <c r="Y246" i="52"/>
  <c r="Y247" i="52"/>
  <c r="Y248" i="52"/>
  <c r="Y249" i="52"/>
  <c r="Y250" i="52"/>
  <c r="Y251" i="52"/>
  <c r="Y252" i="52"/>
  <c r="Y253" i="52"/>
  <c r="Y254" i="52"/>
  <c r="Y255" i="52"/>
  <c r="Y256" i="52"/>
  <c r="Y257" i="52"/>
  <c r="Y258" i="52"/>
  <c r="Y259" i="52"/>
  <c r="Z10" i="52"/>
  <c r="Z11" i="52"/>
  <c r="Z12" i="52"/>
  <c r="Z13" i="52"/>
  <c r="Z14" i="52"/>
  <c r="Z15" i="52"/>
  <c r="Z16" i="52"/>
  <c r="Z17" i="52"/>
  <c r="Z18" i="52"/>
  <c r="Z19" i="52"/>
  <c r="Z20" i="52"/>
  <c r="Z21" i="52"/>
  <c r="Z22" i="52"/>
  <c r="Z23" i="52"/>
  <c r="Z24" i="52"/>
  <c r="Z25" i="52"/>
  <c r="Z26" i="52"/>
  <c r="Z27" i="52"/>
  <c r="Z28" i="52"/>
  <c r="Z29" i="52"/>
  <c r="Z30" i="52"/>
  <c r="Z31" i="52"/>
  <c r="Z32" i="52"/>
  <c r="Z33" i="52"/>
  <c r="Z34" i="52"/>
  <c r="Z35" i="52"/>
  <c r="Z36" i="52"/>
  <c r="Z37" i="52"/>
  <c r="Z38" i="52"/>
  <c r="Z39" i="52"/>
  <c r="Z40" i="52"/>
  <c r="Z41" i="52"/>
  <c r="Z42" i="52"/>
  <c r="Z43" i="52"/>
  <c r="Z44" i="52"/>
  <c r="Z45" i="52"/>
  <c r="Z46" i="52"/>
  <c r="Z47" i="52"/>
  <c r="Z48" i="52"/>
  <c r="Z49" i="52"/>
  <c r="Z50" i="52"/>
  <c r="Z51" i="52"/>
  <c r="Z52" i="52"/>
  <c r="Z53" i="52"/>
  <c r="Z54" i="52"/>
  <c r="Z55" i="52"/>
  <c r="Z56" i="52"/>
  <c r="Z57" i="52"/>
  <c r="Z58" i="52"/>
  <c r="Z59" i="52"/>
  <c r="Z60" i="52"/>
  <c r="Z61" i="52"/>
  <c r="Z62" i="52"/>
  <c r="Z63" i="52"/>
  <c r="Z64" i="52"/>
  <c r="Z65" i="52"/>
  <c r="Z66" i="52"/>
  <c r="Z67" i="52"/>
  <c r="Z68" i="52"/>
  <c r="Z69" i="52"/>
  <c r="Z70" i="52"/>
  <c r="Z71" i="52"/>
  <c r="Z72" i="52"/>
  <c r="Z73" i="52"/>
  <c r="Z74" i="52"/>
  <c r="Z75" i="52"/>
  <c r="Z76" i="52"/>
  <c r="Z77" i="52"/>
  <c r="Z78" i="52"/>
  <c r="Z79" i="52"/>
  <c r="Z80" i="52"/>
  <c r="Z81" i="52"/>
  <c r="Z82" i="52"/>
  <c r="Z83" i="52"/>
  <c r="Z84" i="52"/>
  <c r="Z85" i="52"/>
  <c r="Z86" i="52"/>
  <c r="Z87" i="52"/>
  <c r="Z88" i="52"/>
  <c r="Z89" i="52"/>
  <c r="Z90" i="52"/>
  <c r="Z91" i="52"/>
  <c r="Z92" i="52"/>
  <c r="Z93" i="52"/>
  <c r="Z94" i="52"/>
  <c r="Z95" i="52"/>
  <c r="Z96" i="52"/>
  <c r="Z97" i="52"/>
  <c r="Z98" i="52"/>
  <c r="Z99" i="52"/>
  <c r="Z100" i="52"/>
  <c r="Z101" i="52"/>
  <c r="Z102" i="52"/>
  <c r="Z103" i="52"/>
  <c r="Z104" i="52"/>
  <c r="Z105" i="52"/>
  <c r="Z106" i="52"/>
  <c r="Z107" i="52"/>
  <c r="Z108" i="52"/>
  <c r="Z109" i="52"/>
  <c r="Z110" i="52"/>
  <c r="Z111" i="52"/>
  <c r="Z112" i="52"/>
  <c r="Z113" i="52"/>
  <c r="Z114" i="52"/>
  <c r="Z115" i="52"/>
  <c r="Z116" i="52"/>
  <c r="Z117" i="52"/>
  <c r="Z118" i="52"/>
  <c r="Z119" i="52"/>
  <c r="Z120" i="52"/>
  <c r="Z121" i="52"/>
  <c r="Z122" i="52"/>
  <c r="Z123" i="52"/>
  <c r="Z124" i="52"/>
  <c r="Z125" i="52"/>
  <c r="Z126" i="52"/>
  <c r="Z127" i="52"/>
  <c r="Z128" i="52"/>
  <c r="Z129" i="52"/>
  <c r="Z130" i="52"/>
  <c r="Z131" i="52"/>
  <c r="Z132" i="52"/>
  <c r="Z133" i="52"/>
  <c r="Z134" i="52"/>
  <c r="Z135" i="52"/>
  <c r="Z136" i="52"/>
  <c r="Z137" i="52"/>
  <c r="Z138" i="52"/>
  <c r="Z139" i="52"/>
  <c r="Z140" i="52"/>
  <c r="Z141" i="52"/>
  <c r="Z142" i="52"/>
  <c r="Z143" i="52"/>
  <c r="Z144" i="52"/>
  <c r="Z145" i="52"/>
  <c r="Z146" i="52"/>
  <c r="Z147" i="52"/>
  <c r="Z148" i="52"/>
  <c r="Z149" i="52"/>
  <c r="Z150" i="52"/>
  <c r="Z151" i="52"/>
  <c r="Z152" i="52"/>
  <c r="Z153" i="52"/>
  <c r="Z154" i="52"/>
  <c r="Z155" i="52"/>
  <c r="Z156" i="52"/>
  <c r="Z157" i="52"/>
  <c r="Z158" i="52"/>
  <c r="Z159" i="52"/>
  <c r="Z160" i="52"/>
  <c r="Z161" i="52"/>
  <c r="Z162" i="52"/>
  <c r="Z163" i="52"/>
  <c r="Z164" i="52"/>
  <c r="Z165" i="52"/>
  <c r="Z166" i="52"/>
  <c r="Z167" i="52"/>
  <c r="Z168" i="52"/>
  <c r="Z169" i="52"/>
  <c r="Z170" i="52"/>
  <c r="Z171" i="52"/>
  <c r="Z172" i="52"/>
  <c r="Z173" i="52"/>
  <c r="Z174" i="52"/>
  <c r="Z175" i="52"/>
  <c r="Z176" i="52"/>
  <c r="Z177" i="52"/>
  <c r="Z178" i="52"/>
  <c r="Z179" i="52"/>
  <c r="Z180" i="52"/>
  <c r="Z181" i="52"/>
  <c r="Z182" i="52"/>
  <c r="Z183" i="52"/>
  <c r="Z184" i="52"/>
  <c r="Z185" i="52"/>
  <c r="Z186" i="52"/>
  <c r="Z187" i="52"/>
  <c r="Z188" i="52"/>
  <c r="Z189" i="52"/>
  <c r="Z190" i="52"/>
  <c r="Z191" i="52"/>
  <c r="Z192" i="52"/>
  <c r="Z193" i="52"/>
  <c r="Z194" i="52"/>
  <c r="Z195" i="52"/>
  <c r="Z196" i="52"/>
  <c r="Z197" i="52"/>
  <c r="Z198" i="52"/>
  <c r="Z199" i="52"/>
  <c r="Z200" i="52"/>
  <c r="Z201" i="52"/>
  <c r="Z202" i="52"/>
  <c r="Z203" i="52"/>
  <c r="Z204" i="52"/>
  <c r="Z205" i="52"/>
  <c r="Z206" i="52"/>
  <c r="Z207" i="52"/>
  <c r="Z208" i="52"/>
  <c r="Z209" i="52"/>
  <c r="Z210" i="52"/>
  <c r="Z211" i="52"/>
  <c r="Z212" i="52"/>
  <c r="Z213" i="52"/>
  <c r="Z214" i="52"/>
  <c r="Z215" i="52"/>
  <c r="Z216" i="52"/>
  <c r="Z217" i="52"/>
  <c r="Z218" i="52"/>
  <c r="Z219" i="52"/>
  <c r="Z220" i="52"/>
  <c r="Z221" i="52"/>
  <c r="Z222" i="52"/>
  <c r="Z223" i="52"/>
  <c r="Z224" i="52"/>
  <c r="Z225" i="52"/>
  <c r="Z226" i="52"/>
  <c r="Z227" i="52"/>
  <c r="Z228" i="52"/>
  <c r="Z229" i="52"/>
  <c r="Z230" i="52"/>
  <c r="Z231" i="52"/>
  <c r="Z232" i="52"/>
  <c r="Z233" i="52"/>
  <c r="Z234" i="52"/>
  <c r="Z235" i="52"/>
  <c r="Z236" i="52"/>
  <c r="Z237" i="52"/>
  <c r="Z238" i="52"/>
  <c r="Z239" i="52"/>
  <c r="Z240" i="52"/>
  <c r="Z241" i="52"/>
  <c r="Z242" i="52"/>
  <c r="Z243" i="52"/>
  <c r="Z244" i="52"/>
  <c r="Z245" i="52"/>
  <c r="Z246" i="52"/>
  <c r="Z247" i="52"/>
  <c r="Z248" i="52"/>
  <c r="Z249" i="52"/>
  <c r="Z250" i="52"/>
  <c r="Z251" i="52"/>
  <c r="Z252" i="52"/>
  <c r="Z253" i="52"/>
  <c r="Z254" i="52"/>
  <c r="Z255" i="52"/>
  <c r="Z256" i="52"/>
  <c r="Z257" i="52"/>
  <c r="Z258" i="52"/>
  <c r="Z25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AA66" i="52"/>
  <c r="AA67" i="52"/>
  <c r="AA68" i="52"/>
  <c r="AA69" i="52"/>
  <c r="AA70" i="52"/>
  <c r="AA71" i="52"/>
  <c r="AA72" i="52"/>
  <c r="AA73" i="52"/>
  <c r="AA74" i="52"/>
  <c r="AA75" i="52"/>
  <c r="AA76" i="52"/>
  <c r="AA77" i="52"/>
  <c r="AA78" i="52"/>
  <c r="AA79" i="52"/>
  <c r="AA80" i="52"/>
  <c r="AA81" i="52"/>
  <c r="AA82" i="52"/>
  <c r="AA83" i="52"/>
  <c r="AA84" i="52"/>
  <c r="AA85" i="52"/>
  <c r="AA86" i="52"/>
  <c r="AA87" i="52"/>
  <c r="AA88" i="52"/>
  <c r="AA89" i="52"/>
  <c r="AA90" i="52"/>
  <c r="AA91" i="52"/>
  <c r="AA92" i="52"/>
  <c r="AA93" i="52"/>
  <c r="AA94" i="52"/>
  <c r="AA95" i="52"/>
  <c r="AA96" i="52"/>
  <c r="AA97" i="52"/>
  <c r="AA98" i="52"/>
  <c r="AA99" i="52"/>
  <c r="AA100" i="52"/>
  <c r="AA101" i="52"/>
  <c r="AA102" i="52"/>
  <c r="AA103" i="52"/>
  <c r="AA104" i="52"/>
  <c r="AA105" i="52"/>
  <c r="AA106" i="52"/>
  <c r="AA107" i="52"/>
  <c r="AA108" i="52"/>
  <c r="AA109" i="52"/>
  <c r="AA110" i="52"/>
  <c r="AA111" i="52"/>
  <c r="AA112" i="52"/>
  <c r="AA113" i="52"/>
  <c r="AA114" i="52"/>
  <c r="AA115" i="52"/>
  <c r="AA116" i="52"/>
  <c r="AA117" i="52"/>
  <c r="AA118" i="52"/>
  <c r="AA119" i="52"/>
  <c r="AA120" i="52"/>
  <c r="AA121" i="52"/>
  <c r="AA122" i="52"/>
  <c r="AA123" i="52"/>
  <c r="AA124" i="52"/>
  <c r="AA125" i="52"/>
  <c r="AA126" i="52"/>
  <c r="AA127" i="52"/>
  <c r="AA128" i="52"/>
  <c r="AA129" i="52"/>
  <c r="AA130" i="52"/>
  <c r="AA131" i="52"/>
  <c r="AA132" i="52"/>
  <c r="AA133" i="52"/>
  <c r="AA134" i="52"/>
  <c r="AA135" i="52"/>
  <c r="AA136" i="52"/>
  <c r="AA137" i="52"/>
  <c r="AA138" i="52"/>
  <c r="AA139" i="52"/>
  <c r="AA140" i="52"/>
  <c r="AA141" i="52"/>
  <c r="AA142" i="52"/>
  <c r="AA143" i="52"/>
  <c r="AA144" i="52"/>
  <c r="AA145" i="52"/>
  <c r="AA146" i="52"/>
  <c r="AA147" i="52"/>
  <c r="AA148" i="52"/>
  <c r="AA149" i="52"/>
  <c r="AA150" i="52"/>
  <c r="AA151" i="52"/>
  <c r="AA152" i="52"/>
  <c r="AA153" i="52"/>
  <c r="AA154" i="52"/>
  <c r="AA155" i="52"/>
  <c r="AA156" i="52"/>
  <c r="AA157" i="52"/>
  <c r="AA158" i="52"/>
  <c r="AA159" i="52"/>
  <c r="AA160" i="52"/>
  <c r="AA161" i="52"/>
  <c r="AA162" i="52"/>
  <c r="AA163" i="52"/>
  <c r="AA164" i="52"/>
  <c r="AA165" i="52"/>
  <c r="AA166" i="52"/>
  <c r="AA167" i="52"/>
  <c r="AA168" i="52"/>
  <c r="AA169" i="52"/>
  <c r="AA170" i="52"/>
  <c r="AA171" i="52"/>
  <c r="AA172" i="52"/>
  <c r="AA173" i="52"/>
  <c r="AA174" i="52"/>
  <c r="AA175" i="52"/>
  <c r="AA176" i="52"/>
  <c r="AA177" i="52"/>
  <c r="AA178" i="52"/>
  <c r="AA179" i="52"/>
  <c r="AA180" i="52"/>
  <c r="AA181" i="52"/>
  <c r="AA182" i="52"/>
  <c r="AA183" i="52"/>
  <c r="AA184" i="52"/>
  <c r="AA185" i="52"/>
  <c r="AA186" i="52"/>
  <c r="AA187" i="52"/>
  <c r="AA188" i="52"/>
  <c r="AA189" i="52"/>
  <c r="AA190" i="52"/>
  <c r="AA191" i="52"/>
  <c r="AA192" i="52"/>
  <c r="AA193" i="52"/>
  <c r="AA194" i="52"/>
  <c r="AA195" i="52"/>
  <c r="AA196" i="52"/>
  <c r="AA197" i="52"/>
  <c r="AA198" i="52"/>
  <c r="AA199" i="52"/>
  <c r="AA200" i="52"/>
  <c r="AA201" i="52"/>
  <c r="AA202" i="52"/>
  <c r="AA203" i="52"/>
  <c r="AA204" i="52"/>
  <c r="AA205" i="52"/>
  <c r="AA206" i="52"/>
  <c r="AA207" i="52"/>
  <c r="AA208" i="52"/>
  <c r="AA209" i="52"/>
  <c r="AA210" i="52"/>
  <c r="AA211" i="52"/>
  <c r="AA212" i="52"/>
  <c r="AA213" i="52"/>
  <c r="AA214" i="52"/>
  <c r="AA215" i="52"/>
  <c r="AA216" i="52"/>
  <c r="AA217" i="52"/>
  <c r="AA218" i="52"/>
  <c r="AA219" i="52"/>
  <c r="AA220" i="52"/>
  <c r="AA221" i="52"/>
  <c r="AA222" i="52"/>
  <c r="AA223" i="52"/>
  <c r="AA224" i="52"/>
  <c r="AA225" i="52"/>
  <c r="AA226" i="52"/>
  <c r="AA227" i="52"/>
  <c r="AA228" i="52"/>
  <c r="AA229" i="52"/>
  <c r="AA230" i="52"/>
  <c r="AA231" i="52"/>
  <c r="AA232" i="52"/>
  <c r="AA233" i="52"/>
  <c r="AA234" i="52"/>
  <c r="AA235" i="52"/>
  <c r="AA236" i="52"/>
  <c r="AA237" i="52"/>
  <c r="AA238" i="52"/>
  <c r="AA239" i="52"/>
  <c r="AA240" i="52"/>
  <c r="AA241" i="52"/>
  <c r="AA242" i="52"/>
  <c r="AA243" i="52"/>
  <c r="AA244" i="52"/>
  <c r="AA245" i="52"/>
  <c r="AA246" i="52"/>
  <c r="AA247" i="52"/>
  <c r="AA248" i="52"/>
  <c r="AA249" i="52"/>
  <c r="AA250" i="52"/>
  <c r="AA251" i="52"/>
  <c r="AA252" i="52"/>
  <c r="AA253" i="52"/>
  <c r="AA254" i="52"/>
  <c r="AA255" i="52"/>
  <c r="AA256" i="52"/>
  <c r="AA257" i="52"/>
  <c r="AA258" i="52"/>
  <c r="AA259" i="52"/>
  <c r="AB10" i="52"/>
  <c r="AB11" i="52"/>
  <c r="AB12" i="52"/>
  <c r="AB13" i="52"/>
  <c r="AB14" i="52"/>
  <c r="AB15" i="52"/>
  <c r="AB16" i="52"/>
  <c r="AB17" i="52"/>
  <c r="AB18" i="52"/>
  <c r="AB19" i="52"/>
  <c r="AB20" i="52"/>
  <c r="AB21" i="52"/>
  <c r="AB22" i="52"/>
  <c r="AB23" i="52"/>
  <c r="AB24" i="52"/>
  <c r="AB25" i="52"/>
  <c r="AB26" i="52"/>
  <c r="AB27" i="52"/>
  <c r="AB28" i="52"/>
  <c r="AB29" i="52"/>
  <c r="AB30" i="52"/>
  <c r="AB31" i="52"/>
  <c r="AB32" i="52"/>
  <c r="AB33" i="52"/>
  <c r="AB34" i="52"/>
  <c r="AB35" i="52"/>
  <c r="AB36" i="52"/>
  <c r="AB37" i="52"/>
  <c r="AB38" i="52"/>
  <c r="AB39" i="52"/>
  <c r="AB40" i="52"/>
  <c r="AB41" i="52"/>
  <c r="AB42" i="52"/>
  <c r="AB43" i="52"/>
  <c r="AB44" i="52"/>
  <c r="AB45" i="52"/>
  <c r="AB46" i="52"/>
  <c r="AB47" i="52"/>
  <c r="AB48" i="52"/>
  <c r="AB49" i="52"/>
  <c r="AB50" i="52"/>
  <c r="AB51" i="52"/>
  <c r="AB52" i="52"/>
  <c r="AB53" i="52"/>
  <c r="AB54" i="52"/>
  <c r="AB55" i="52"/>
  <c r="AB56" i="52"/>
  <c r="AB57" i="52"/>
  <c r="AB58" i="52"/>
  <c r="AB59" i="52"/>
  <c r="AB60" i="52"/>
  <c r="AB61" i="52"/>
  <c r="AB62" i="52"/>
  <c r="AB63" i="52"/>
  <c r="AB64" i="52"/>
  <c r="AB65" i="52"/>
  <c r="AB66" i="52"/>
  <c r="AB67" i="52"/>
  <c r="AB68" i="52"/>
  <c r="AB69" i="52"/>
  <c r="AB70" i="52"/>
  <c r="AB71" i="52"/>
  <c r="AB72" i="52"/>
  <c r="AB73" i="52"/>
  <c r="AB74" i="52"/>
  <c r="AB75" i="52"/>
  <c r="AB76" i="52"/>
  <c r="AB77" i="52"/>
  <c r="AB78" i="52"/>
  <c r="AB79" i="52"/>
  <c r="AB80" i="52"/>
  <c r="AB81" i="52"/>
  <c r="AB82" i="52"/>
  <c r="AB83" i="52"/>
  <c r="AB84" i="52"/>
  <c r="AB85" i="52"/>
  <c r="AB86" i="52"/>
  <c r="AB87" i="52"/>
  <c r="AB88" i="52"/>
  <c r="AB89" i="52"/>
  <c r="AB90" i="52"/>
  <c r="AB91" i="52"/>
  <c r="AB92" i="52"/>
  <c r="AB93" i="52"/>
  <c r="AB94" i="52"/>
  <c r="AB95" i="52"/>
  <c r="AB96" i="52"/>
  <c r="AB97" i="52"/>
  <c r="AB98" i="52"/>
  <c r="AB99" i="52"/>
  <c r="AB100" i="52"/>
  <c r="AB101" i="52"/>
  <c r="AB102" i="52"/>
  <c r="AB103" i="52"/>
  <c r="AB104" i="52"/>
  <c r="AB105" i="52"/>
  <c r="AB106" i="52"/>
  <c r="AB107" i="52"/>
  <c r="AB108" i="52"/>
  <c r="AB109" i="52"/>
  <c r="AB110" i="52"/>
  <c r="AB111" i="52"/>
  <c r="AB112" i="52"/>
  <c r="AB113" i="52"/>
  <c r="AB114" i="52"/>
  <c r="AB115" i="52"/>
  <c r="AB116" i="52"/>
  <c r="AB117" i="52"/>
  <c r="AB118" i="52"/>
  <c r="AB119" i="52"/>
  <c r="AB120" i="52"/>
  <c r="AB121" i="52"/>
  <c r="AB122" i="52"/>
  <c r="AB123" i="52"/>
  <c r="AB124" i="52"/>
  <c r="AB125" i="52"/>
  <c r="AB126" i="52"/>
  <c r="AB127" i="52"/>
  <c r="AB128" i="52"/>
  <c r="AB129" i="52"/>
  <c r="AB130" i="52"/>
  <c r="AB131" i="52"/>
  <c r="AB132" i="52"/>
  <c r="AB133" i="52"/>
  <c r="AB134" i="52"/>
  <c r="AB135" i="52"/>
  <c r="AB136" i="52"/>
  <c r="AB137" i="52"/>
  <c r="AB138" i="52"/>
  <c r="AB139" i="52"/>
  <c r="AB140" i="52"/>
  <c r="AB141" i="52"/>
  <c r="AB142" i="52"/>
  <c r="AB143" i="52"/>
  <c r="AB144" i="52"/>
  <c r="AB145" i="52"/>
  <c r="AB146" i="52"/>
  <c r="AB147" i="52"/>
  <c r="AB148" i="52"/>
  <c r="AB149" i="52"/>
  <c r="AB150" i="52"/>
  <c r="AB151" i="52"/>
  <c r="AB152" i="52"/>
  <c r="AB153" i="52"/>
  <c r="AB154" i="52"/>
  <c r="AB155" i="52"/>
  <c r="AB156" i="52"/>
  <c r="AB157" i="52"/>
  <c r="AB158" i="52"/>
  <c r="AB159" i="52"/>
  <c r="AB160" i="52"/>
  <c r="AB161" i="52"/>
  <c r="AB162" i="52"/>
  <c r="AB163" i="52"/>
  <c r="AB164" i="52"/>
  <c r="AB165" i="52"/>
  <c r="AB166" i="52"/>
  <c r="AB167" i="52"/>
  <c r="AB168" i="52"/>
  <c r="AB169" i="52"/>
  <c r="AB170" i="52"/>
  <c r="AB171" i="52"/>
  <c r="AB172" i="52"/>
  <c r="AB173" i="52"/>
  <c r="AB174" i="52"/>
  <c r="AB175" i="52"/>
  <c r="AB176" i="52"/>
  <c r="AB177" i="52"/>
  <c r="AB178" i="52"/>
  <c r="AB179" i="52"/>
  <c r="AB180" i="52"/>
  <c r="AB181" i="52"/>
  <c r="AB182" i="52"/>
  <c r="AB183" i="52"/>
  <c r="AB184" i="52"/>
  <c r="AB185" i="52"/>
  <c r="AB186" i="52"/>
  <c r="AB187" i="52"/>
  <c r="AB188" i="52"/>
  <c r="AB189" i="52"/>
  <c r="AB190" i="52"/>
  <c r="AB191" i="52"/>
  <c r="AB192" i="52"/>
  <c r="AB193" i="52"/>
  <c r="AB194" i="52"/>
  <c r="AB195" i="52"/>
  <c r="AB196" i="52"/>
  <c r="AB197" i="52"/>
  <c r="AB198" i="52"/>
  <c r="AB199" i="52"/>
  <c r="AB200" i="52"/>
  <c r="AB201" i="52"/>
  <c r="AB202" i="52"/>
  <c r="AB203" i="52"/>
  <c r="AB204" i="52"/>
  <c r="AB205" i="52"/>
  <c r="AB206" i="52"/>
  <c r="AB207" i="52"/>
  <c r="AB208" i="52"/>
  <c r="AB209" i="52"/>
  <c r="AB210" i="52"/>
  <c r="AB211" i="52"/>
  <c r="AB212" i="52"/>
  <c r="AB213" i="52"/>
  <c r="AB214" i="52"/>
  <c r="AB215" i="52"/>
  <c r="AB216" i="52"/>
  <c r="AB217" i="52"/>
  <c r="AB218" i="52"/>
  <c r="AB219" i="52"/>
  <c r="AB220" i="52"/>
  <c r="AB221" i="52"/>
  <c r="AB222" i="52"/>
  <c r="AB223" i="52"/>
  <c r="AB224" i="52"/>
  <c r="AB225" i="52"/>
  <c r="AB226" i="52"/>
  <c r="AB227" i="52"/>
  <c r="AB228" i="52"/>
  <c r="AB229" i="52"/>
  <c r="AB230" i="52"/>
  <c r="AB231" i="52"/>
  <c r="AB232" i="52"/>
  <c r="AB233" i="52"/>
  <c r="AB234" i="52"/>
  <c r="AB235" i="52"/>
  <c r="AB236" i="52"/>
  <c r="AB237" i="52"/>
  <c r="AB238" i="52"/>
  <c r="AB239" i="52"/>
  <c r="AB240" i="52"/>
  <c r="AB241" i="52"/>
  <c r="AB242" i="52"/>
  <c r="AB243" i="52"/>
  <c r="AB244" i="52"/>
  <c r="AB245" i="52"/>
  <c r="AB246" i="52"/>
  <c r="AB247" i="52"/>
  <c r="AB248" i="52"/>
  <c r="AB249" i="52"/>
  <c r="AB250" i="52"/>
  <c r="AB251" i="52"/>
  <c r="AB252" i="52"/>
  <c r="AB253" i="52"/>
  <c r="AB254" i="52"/>
  <c r="AB255" i="52"/>
  <c r="AB256" i="52"/>
  <c r="AB257" i="52"/>
  <c r="AB258" i="52"/>
  <c r="AB259" i="52"/>
  <c r="AC10" i="52"/>
  <c r="AC11" i="52"/>
  <c r="AC12" i="52"/>
  <c r="AC13" i="52"/>
  <c r="AC14" i="52"/>
  <c r="AC15" i="52"/>
  <c r="AC16" i="52"/>
  <c r="AC17" i="52"/>
  <c r="AC18" i="52"/>
  <c r="AC19" i="52"/>
  <c r="AC20" i="52"/>
  <c r="AC21" i="52"/>
  <c r="AC22" i="52"/>
  <c r="AC23" i="52"/>
  <c r="AC24" i="52"/>
  <c r="AC25" i="52"/>
  <c r="AC26" i="52"/>
  <c r="AC27" i="52"/>
  <c r="AC28" i="52"/>
  <c r="AC29" i="52"/>
  <c r="AC30" i="52"/>
  <c r="AC31" i="52"/>
  <c r="AC32" i="52"/>
  <c r="AC33" i="52"/>
  <c r="AC34" i="52"/>
  <c r="AC35" i="52"/>
  <c r="AC36" i="52"/>
  <c r="AC37" i="52"/>
  <c r="AC38" i="52"/>
  <c r="AC39" i="52"/>
  <c r="AC40" i="52"/>
  <c r="AC41" i="52"/>
  <c r="AC42" i="52"/>
  <c r="AC43" i="52"/>
  <c r="AC44" i="52"/>
  <c r="AC45" i="52"/>
  <c r="AC46" i="52"/>
  <c r="AC47" i="52"/>
  <c r="AC48" i="52"/>
  <c r="AC49" i="52"/>
  <c r="AC50" i="52"/>
  <c r="AC51" i="52"/>
  <c r="AC52" i="52"/>
  <c r="AC53" i="52"/>
  <c r="AC54" i="52"/>
  <c r="AC55" i="52"/>
  <c r="AC56" i="52"/>
  <c r="AC57" i="52"/>
  <c r="AC58" i="52"/>
  <c r="AC59" i="52"/>
  <c r="AC60" i="52"/>
  <c r="AC61" i="52"/>
  <c r="AC62" i="52"/>
  <c r="AC63" i="52"/>
  <c r="AC64" i="52"/>
  <c r="AC65" i="52"/>
  <c r="AC66" i="52"/>
  <c r="AC67" i="52"/>
  <c r="AC68" i="52"/>
  <c r="AC69" i="52"/>
  <c r="AC70" i="52"/>
  <c r="AC71" i="52"/>
  <c r="AC72" i="52"/>
  <c r="AC73" i="52"/>
  <c r="AC74" i="52"/>
  <c r="AC75" i="52"/>
  <c r="AC76" i="52"/>
  <c r="AC77" i="52"/>
  <c r="AC78" i="52"/>
  <c r="AC79" i="52"/>
  <c r="AC80" i="52"/>
  <c r="AC81" i="52"/>
  <c r="AC82" i="52"/>
  <c r="AC83" i="52"/>
  <c r="AC84" i="52"/>
  <c r="AC85" i="52"/>
  <c r="AC86" i="52"/>
  <c r="AC87" i="52"/>
  <c r="AC88" i="52"/>
  <c r="AC89" i="52"/>
  <c r="AC90" i="52"/>
  <c r="AC91" i="52"/>
  <c r="AC92" i="52"/>
  <c r="AC93" i="52"/>
  <c r="AC94" i="52"/>
  <c r="AC95" i="52"/>
  <c r="AC96" i="52"/>
  <c r="AC97" i="52"/>
  <c r="AC98" i="52"/>
  <c r="AC99" i="52"/>
  <c r="AC100" i="52"/>
  <c r="AC101" i="52"/>
  <c r="AC102" i="52"/>
  <c r="AC103" i="52"/>
  <c r="AC104" i="52"/>
  <c r="AC105" i="52"/>
  <c r="AC106" i="52"/>
  <c r="AC107" i="52"/>
  <c r="AC108" i="52"/>
  <c r="AC109" i="52"/>
  <c r="AC110" i="52"/>
  <c r="AC111" i="52"/>
  <c r="AC112" i="52"/>
  <c r="AC113" i="52"/>
  <c r="AC114" i="52"/>
  <c r="AC115" i="52"/>
  <c r="AC116" i="52"/>
  <c r="AC117" i="52"/>
  <c r="AC118" i="52"/>
  <c r="AC119" i="52"/>
  <c r="AC120" i="52"/>
  <c r="AC121" i="52"/>
  <c r="AC122" i="52"/>
  <c r="AC123" i="52"/>
  <c r="AC124" i="52"/>
  <c r="AC125" i="52"/>
  <c r="AC126" i="52"/>
  <c r="AC127" i="52"/>
  <c r="AC128" i="52"/>
  <c r="AC129" i="52"/>
  <c r="AC130" i="52"/>
  <c r="AC131" i="52"/>
  <c r="AC132" i="52"/>
  <c r="AC133" i="52"/>
  <c r="AC134" i="52"/>
  <c r="AC135" i="52"/>
  <c r="AC136" i="52"/>
  <c r="AC137" i="52"/>
  <c r="AC138" i="52"/>
  <c r="AC139" i="52"/>
  <c r="AC140" i="52"/>
  <c r="AC141" i="52"/>
  <c r="AC142" i="52"/>
  <c r="AC143" i="52"/>
  <c r="AC144" i="52"/>
  <c r="AC145" i="52"/>
  <c r="AC146" i="52"/>
  <c r="AC147" i="52"/>
  <c r="AC148" i="52"/>
  <c r="AC149" i="52"/>
  <c r="AC150" i="52"/>
  <c r="AC151" i="52"/>
  <c r="AC152" i="52"/>
  <c r="AC153" i="52"/>
  <c r="AC154" i="52"/>
  <c r="AC155" i="52"/>
  <c r="AC156" i="52"/>
  <c r="AC157" i="52"/>
  <c r="AC158" i="52"/>
  <c r="AC159" i="52"/>
  <c r="AC160" i="52"/>
  <c r="AC161" i="52"/>
  <c r="AC162" i="52"/>
  <c r="AC163" i="52"/>
  <c r="AC164" i="52"/>
  <c r="AC165" i="52"/>
  <c r="AC166" i="52"/>
  <c r="AC167" i="52"/>
  <c r="AC168" i="52"/>
  <c r="AC169" i="52"/>
  <c r="AC170" i="52"/>
  <c r="AC171" i="52"/>
  <c r="AC172" i="52"/>
  <c r="AC173" i="52"/>
  <c r="AC174" i="52"/>
  <c r="AC175" i="52"/>
  <c r="AC176" i="52"/>
  <c r="AC177" i="52"/>
  <c r="AC178" i="52"/>
  <c r="AC179" i="52"/>
  <c r="AC180" i="52"/>
  <c r="AC181" i="52"/>
  <c r="AC182" i="52"/>
  <c r="AC183" i="52"/>
  <c r="AC184" i="52"/>
  <c r="AC185" i="52"/>
  <c r="AC186" i="52"/>
  <c r="AC187" i="52"/>
  <c r="AC188" i="52"/>
  <c r="AC189" i="52"/>
  <c r="AC190" i="52"/>
  <c r="AC191" i="52"/>
  <c r="AC192" i="52"/>
  <c r="AC193" i="52"/>
  <c r="AC194" i="52"/>
  <c r="AC195" i="52"/>
  <c r="AC196" i="52"/>
  <c r="AC197" i="52"/>
  <c r="AC198" i="52"/>
  <c r="AC199" i="52"/>
  <c r="AC200" i="52"/>
  <c r="AC201" i="52"/>
  <c r="AC202" i="52"/>
  <c r="AC203" i="52"/>
  <c r="AC204" i="52"/>
  <c r="AC205" i="52"/>
  <c r="AC206" i="52"/>
  <c r="AC207" i="52"/>
  <c r="AC208" i="52"/>
  <c r="AC209" i="52"/>
  <c r="AC210" i="52"/>
  <c r="AC211" i="52"/>
  <c r="AC212" i="52"/>
  <c r="AC213" i="52"/>
  <c r="AC214" i="52"/>
  <c r="AC215" i="52"/>
  <c r="AC216" i="52"/>
  <c r="AC217" i="52"/>
  <c r="AC218" i="52"/>
  <c r="AC219" i="52"/>
  <c r="AC220" i="52"/>
  <c r="AC221" i="52"/>
  <c r="AC222" i="52"/>
  <c r="AC223" i="52"/>
  <c r="AC224" i="52"/>
  <c r="AC225" i="52"/>
  <c r="AC226" i="52"/>
  <c r="AC227" i="52"/>
  <c r="AC228" i="52"/>
  <c r="AC229" i="52"/>
  <c r="AC230" i="52"/>
  <c r="AC231" i="52"/>
  <c r="AC232" i="52"/>
  <c r="AC233" i="52"/>
  <c r="AC234" i="52"/>
  <c r="AC235" i="52"/>
  <c r="AC236" i="52"/>
  <c r="AC237" i="52"/>
  <c r="AC238" i="52"/>
  <c r="AC239" i="52"/>
  <c r="AC240" i="52"/>
  <c r="AC241" i="52"/>
  <c r="AC242" i="52"/>
  <c r="AC243" i="52"/>
  <c r="AC244" i="52"/>
  <c r="AC245" i="52"/>
  <c r="AC246" i="52"/>
  <c r="AC247" i="52"/>
  <c r="AC248" i="52"/>
  <c r="AC249" i="52"/>
  <c r="AC250" i="52"/>
  <c r="AC251" i="52"/>
  <c r="AC252" i="52"/>
  <c r="AC253" i="52"/>
  <c r="AC254" i="52"/>
  <c r="AC255" i="52"/>
  <c r="AC256" i="52"/>
  <c r="AC257" i="52"/>
  <c r="AC258" i="52"/>
  <c r="AC259" i="52"/>
  <c r="AD10" i="52"/>
  <c r="AD11" i="52"/>
  <c r="AD12" i="52"/>
  <c r="AD13" i="52"/>
  <c r="AD14" i="52"/>
  <c r="AD15" i="52"/>
  <c r="AD16" i="52"/>
  <c r="AD17" i="52"/>
  <c r="AD18" i="52"/>
  <c r="AD19" i="52"/>
  <c r="AD20" i="52"/>
  <c r="AD21" i="52"/>
  <c r="AD22" i="52"/>
  <c r="AD23" i="52"/>
  <c r="AD24" i="52"/>
  <c r="AD25" i="52"/>
  <c r="AD26" i="52"/>
  <c r="AD27" i="52"/>
  <c r="AD28" i="52"/>
  <c r="AD29" i="52"/>
  <c r="AD30" i="52"/>
  <c r="AD31" i="52"/>
  <c r="AD32" i="52"/>
  <c r="AD33" i="52"/>
  <c r="AD34" i="52"/>
  <c r="AD35" i="52"/>
  <c r="AD36" i="52"/>
  <c r="AD37" i="52"/>
  <c r="AD38" i="52"/>
  <c r="AD39" i="52"/>
  <c r="AD40" i="52"/>
  <c r="AD41" i="52"/>
  <c r="AD42" i="52"/>
  <c r="AD43" i="52"/>
  <c r="AD44" i="52"/>
  <c r="AD45" i="52"/>
  <c r="AD46" i="52"/>
  <c r="AD47" i="52"/>
  <c r="AD48" i="52"/>
  <c r="AD49" i="52"/>
  <c r="AD50" i="52"/>
  <c r="AD51" i="52"/>
  <c r="AD52" i="52"/>
  <c r="AD53" i="52"/>
  <c r="AD54" i="52"/>
  <c r="AD55" i="52"/>
  <c r="AD56" i="52"/>
  <c r="AD57" i="52"/>
  <c r="AD58" i="52"/>
  <c r="AD59" i="52"/>
  <c r="AD60" i="52"/>
  <c r="AD61" i="52"/>
  <c r="AD62" i="52"/>
  <c r="AD63" i="52"/>
  <c r="AD64" i="52"/>
  <c r="AD65" i="52"/>
  <c r="AD66" i="52"/>
  <c r="AD67" i="52"/>
  <c r="AD68" i="52"/>
  <c r="AD69" i="52"/>
  <c r="AD70" i="52"/>
  <c r="AD71" i="52"/>
  <c r="AD72" i="52"/>
  <c r="AD73" i="52"/>
  <c r="AD74" i="52"/>
  <c r="AD75" i="52"/>
  <c r="AD76" i="52"/>
  <c r="AD77" i="52"/>
  <c r="AD78" i="52"/>
  <c r="AD79" i="52"/>
  <c r="AD80" i="52"/>
  <c r="AD81" i="52"/>
  <c r="AD82" i="52"/>
  <c r="AD83" i="52"/>
  <c r="AD84" i="52"/>
  <c r="AD85" i="52"/>
  <c r="AD86" i="52"/>
  <c r="AD87" i="52"/>
  <c r="AD88" i="52"/>
  <c r="AD89" i="52"/>
  <c r="AD90" i="52"/>
  <c r="AD91" i="52"/>
  <c r="AD92" i="52"/>
  <c r="AD93" i="52"/>
  <c r="AD94" i="52"/>
  <c r="AD95" i="52"/>
  <c r="AD96" i="52"/>
  <c r="AD97" i="52"/>
  <c r="AD98" i="52"/>
  <c r="AD99" i="52"/>
  <c r="AD100" i="52"/>
  <c r="AD101" i="52"/>
  <c r="AD102" i="52"/>
  <c r="AD103" i="52"/>
  <c r="AD104" i="52"/>
  <c r="AD105" i="52"/>
  <c r="AD106" i="52"/>
  <c r="AD107" i="52"/>
  <c r="AD108" i="52"/>
  <c r="AD109" i="52"/>
  <c r="AD110" i="52"/>
  <c r="AD111" i="52"/>
  <c r="AD112" i="52"/>
  <c r="AD113" i="52"/>
  <c r="AD114" i="52"/>
  <c r="AD115" i="52"/>
  <c r="AD116" i="52"/>
  <c r="AD117" i="52"/>
  <c r="AD118" i="52"/>
  <c r="AD119" i="52"/>
  <c r="AD120" i="52"/>
  <c r="AD121" i="52"/>
  <c r="AD122" i="52"/>
  <c r="AD123" i="52"/>
  <c r="AD124" i="52"/>
  <c r="AD125" i="52"/>
  <c r="AD126" i="52"/>
  <c r="AD127" i="52"/>
  <c r="AD128" i="52"/>
  <c r="AD129" i="52"/>
  <c r="AD130" i="52"/>
  <c r="AD131" i="52"/>
  <c r="AD132" i="52"/>
  <c r="AD133" i="52"/>
  <c r="AD134" i="52"/>
  <c r="AD135" i="52"/>
  <c r="AD136" i="52"/>
  <c r="AD137" i="52"/>
  <c r="AD138" i="52"/>
  <c r="AD139" i="52"/>
  <c r="AD140" i="52"/>
  <c r="AD141" i="52"/>
  <c r="AD142" i="52"/>
  <c r="AD143" i="52"/>
  <c r="AD144" i="52"/>
  <c r="AD145" i="52"/>
  <c r="AD146" i="52"/>
  <c r="AD147" i="52"/>
  <c r="AD148" i="52"/>
  <c r="AD149" i="52"/>
  <c r="AD150" i="52"/>
  <c r="AD151" i="52"/>
  <c r="AD152" i="52"/>
  <c r="AD153" i="52"/>
  <c r="AD154" i="52"/>
  <c r="AD155" i="52"/>
  <c r="AD156" i="52"/>
  <c r="AD157" i="52"/>
  <c r="AD158" i="52"/>
  <c r="AD159" i="52"/>
  <c r="AD160" i="52"/>
  <c r="AD161" i="52"/>
  <c r="AD162" i="52"/>
  <c r="AD163" i="52"/>
  <c r="AD164" i="52"/>
  <c r="AD165" i="52"/>
  <c r="AD166" i="52"/>
  <c r="AD167" i="52"/>
  <c r="AD168" i="52"/>
  <c r="AD169" i="52"/>
  <c r="AD170" i="52"/>
  <c r="AD171" i="52"/>
  <c r="AD172" i="52"/>
  <c r="AD173" i="52"/>
  <c r="AD174" i="52"/>
  <c r="AD175" i="52"/>
  <c r="AD176" i="52"/>
  <c r="AD177" i="52"/>
  <c r="AD178" i="52"/>
  <c r="AD179" i="52"/>
  <c r="AD180" i="52"/>
  <c r="AD181" i="52"/>
  <c r="AD182" i="52"/>
  <c r="AD183" i="52"/>
  <c r="AD184" i="52"/>
  <c r="AD185" i="52"/>
  <c r="AD186" i="52"/>
  <c r="AD187" i="52"/>
  <c r="AD188" i="52"/>
  <c r="AD189" i="52"/>
  <c r="AD190" i="52"/>
  <c r="AD191" i="52"/>
  <c r="AD192" i="52"/>
  <c r="AD193" i="52"/>
  <c r="AD194" i="52"/>
  <c r="AD195" i="52"/>
  <c r="AD196" i="52"/>
  <c r="AD197" i="52"/>
  <c r="AD198" i="52"/>
  <c r="AD199" i="52"/>
  <c r="AD200" i="52"/>
  <c r="AD201" i="52"/>
  <c r="AD202" i="52"/>
  <c r="AD203" i="52"/>
  <c r="AD204" i="52"/>
  <c r="AD205" i="52"/>
  <c r="AD206" i="52"/>
  <c r="AD207" i="52"/>
  <c r="AD208" i="52"/>
  <c r="AD209" i="52"/>
  <c r="AD210" i="52"/>
  <c r="AD211" i="52"/>
  <c r="AD212" i="52"/>
  <c r="AD213" i="52"/>
  <c r="AD214" i="52"/>
  <c r="AD215" i="52"/>
  <c r="AD216" i="52"/>
  <c r="AD217" i="52"/>
  <c r="AD218" i="52"/>
  <c r="AD219" i="52"/>
  <c r="AD220" i="52"/>
  <c r="AD221" i="52"/>
  <c r="AD222" i="52"/>
  <c r="AD223" i="52"/>
  <c r="AD224" i="52"/>
  <c r="AD225" i="52"/>
  <c r="AD226" i="52"/>
  <c r="AD227" i="52"/>
  <c r="AD228" i="52"/>
  <c r="AD229" i="52"/>
  <c r="AD230" i="52"/>
  <c r="AD231" i="52"/>
  <c r="AD232" i="52"/>
  <c r="AD233" i="52"/>
  <c r="AD234" i="52"/>
  <c r="AD235" i="52"/>
  <c r="AD236" i="52"/>
  <c r="AD237" i="52"/>
  <c r="AD238" i="52"/>
  <c r="AD239" i="52"/>
  <c r="AD240" i="52"/>
  <c r="AD241" i="52"/>
  <c r="AD242" i="52"/>
  <c r="AD243" i="52"/>
  <c r="AD244" i="52"/>
  <c r="AD245" i="52"/>
  <c r="AD246" i="52"/>
  <c r="AD247" i="52"/>
  <c r="AD248" i="52"/>
  <c r="AD249" i="52"/>
  <c r="AD250" i="52"/>
  <c r="AD251" i="52"/>
  <c r="AD252" i="52"/>
  <c r="AD253" i="52"/>
  <c r="AD254" i="52"/>
  <c r="AD255" i="52"/>
  <c r="AD256" i="52"/>
  <c r="AD257" i="52"/>
  <c r="AD258" i="52"/>
  <c r="AD259" i="52"/>
  <c r="AE10" i="52"/>
  <c r="AE11" i="52"/>
  <c r="AE12" i="52"/>
  <c r="AE13" i="52"/>
  <c r="AE14" i="52"/>
  <c r="AE15" i="52"/>
  <c r="AE16" i="52"/>
  <c r="AE17" i="52"/>
  <c r="AE18" i="52"/>
  <c r="AE19" i="52"/>
  <c r="AE20" i="52"/>
  <c r="AE21" i="52"/>
  <c r="AE22" i="52"/>
  <c r="AE23" i="52"/>
  <c r="AE24" i="52"/>
  <c r="AE25" i="52"/>
  <c r="AE26" i="52"/>
  <c r="AE27" i="52"/>
  <c r="AE28" i="52"/>
  <c r="AE29" i="52"/>
  <c r="AE30" i="52"/>
  <c r="AE31" i="52"/>
  <c r="AE32" i="52"/>
  <c r="AE33" i="52"/>
  <c r="AE34" i="52"/>
  <c r="AE35" i="52"/>
  <c r="AE36" i="52"/>
  <c r="AE37" i="52"/>
  <c r="AE38" i="52"/>
  <c r="AE39" i="52"/>
  <c r="AE40" i="52"/>
  <c r="AE41" i="52"/>
  <c r="AE42" i="52"/>
  <c r="AE43" i="52"/>
  <c r="AE44" i="52"/>
  <c r="AE45" i="52"/>
  <c r="AE46" i="52"/>
  <c r="AE47" i="52"/>
  <c r="AE48" i="52"/>
  <c r="AE49" i="52"/>
  <c r="AE50" i="52"/>
  <c r="AE51" i="52"/>
  <c r="AE52" i="52"/>
  <c r="AE53" i="52"/>
  <c r="AE54" i="52"/>
  <c r="AE55" i="52"/>
  <c r="AE56" i="52"/>
  <c r="AE57" i="52"/>
  <c r="AE58" i="52"/>
  <c r="AE59" i="52"/>
  <c r="AE60" i="52"/>
  <c r="AE61" i="52"/>
  <c r="AE62" i="52"/>
  <c r="AE63" i="52"/>
  <c r="AE64" i="52"/>
  <c r="AE65" i="52"/>
  <c r="AE66" i="52"/>
  <c r="AE67" i="52"/>
  <c r="AE68" i="52"/>
  <c r="AE69" i="52"/>
  <c r="AE70" i="52"/>
  <c r="AE71" i="52"/>
  <c r="AE72" i="52"/>
  <c r="AE73" i="52"/>
  <c r="AE74" i="52"/>
  <c r="AE75" i="52"/>
  <c r="AE76" i="52"/>
  <c r="AE77" i="52"/>
  <c r="AE78" i="52"/>
  <c r="AE79" i="52"/>
  <c r="AE80" i="52"/>
  <c r="AE81" i="52"/>
  <c r="AE82" i="52"/>
  <c r="AE83" i="52"/>
  <c r="AE84" i="52"/>
  <c r="AE85" i="52"/>
  <c r="AE86" i="52"/>
  <c r="AE87" i="52"/>
  <c r="AE88" i="52"/>
  <c r="AE89" i="52"/>
  <c r="AE90" i="52"/>
  <c r="AE91" i="52"/>
  <c r="AE92" i="52"/>
  <c r="AE93" i="52"/>
  <c r="AE94" i="52"/>
  <c r="AE95" i="52"/>
  <c r="AE96" i="52"/>
  <c r="AE97" i="52"/>
  <c r="AE98" i="52"/>
  <c r="AE99" i="52"/>
  <c r="AE100" i="52"/>
  <c r="AE101" i="52"/>
  <c r="AE102" i="52"/>
  <c r="AE103" i="52"/>
  <c r="AE104" i="52"/>
  <c r="AE105" i="52"/>
  <c r="AE106" i="52"/>
  <c r="AE107" i="52"/>
  <c r="AE108" i="52"/>
  <c r="AE109" i="52"/>
  <c r="AE110" i="52"/>
  <c r="AE111" i="52"/>
  <c r="AE112" i="52"/>
  <c r="AE113" i="52"/>
  <c r="AE114" i="52"/>
  <c r="AE115" i="52"/>
  <c r="AE116" i="52"/>
  <c r="AE117" i="52"/>
  <c r="AE118" i="52"/>
  <c r="AE119" i="52"/>
  <c r="AE120" i="52"/>
  <c r="AE121" i="52"/>
  <c r="AE122" i="52"/>
  <c r="AE123" i="52"/>
  <c r="AE124" i="52"/>
  <c r="AE125" i="52"/>
  <c r="AE126" i="52"/>
  <c r="AE127" i="52"/>
  <c r="AE128" i="52"/>
  <c r="AE129" i="52"/>
  <c r="AE130" i="52"/>
  <c r="AE131" i="52"/>
  <c r="AE132" i="52"/>
  <c r="AE133" i="52"/>
  <c r="AE134" i="52"/>
  <c r="AE135" i="52"/>
  <c r="AE136" i="52"/>
  <c r="AE137" i="52"/>
  <c r="AE138" i="52"/>
  <c r="AE139" i="52"/>
  <c r="AE140" i="52"/>
  <c r="AE141" i="52"/>
  <c r="AE142" i="52"/>
  <c r="AE143" i="52"/>
  <c r="AE144" i="52"/>
  <c r="AE145" i="52"/>
  <c r="AE146" i="52"/>
  <c r="AE147" i="52"/>
  <c r="AE148" i="52"/>
  <c r="AE149" i="52"/>
  <c r="AE150" i="52"/>
  <c r="AE151" i="52"/>
  <c r="AE152" i="52"/>
  <c r="AE153" i="52"/>
  <c r="AE154" i="52"/>
  <c r="AE155" i="52"/>
  <c r="AE156" i="52"/>
  <c r="AE157" i="52"/>
  <c r="AE158" i="52"/>
  <c r="AE159" i="52"/>
  <c r="AE160" i="52"/>
  <c r="AE161" i="52"/>
  <c r="AE162" i="52"/>
  <c r="AE163" i="52"/>
  <c r="AE164" i="52"/>
  <c r="AE165" i="52"/>
  <c r="AE166" i="52"/>
  <c r="AE167" i="52"/>
  <c r="AE168" i="52"/>
  <c r="AE169" i="52"/>
  <c r="AE170" i="52"/>
  <c r="AE171" i="52"/>
  <c r="AE172" i="52"/>
  <c r="AE173" i="52"/>
  <c r="AE174" i="52"/>
  <c r="AE175" i="52"/>
  <c r="AE176" i="52"/>
  <c r="AE177" i="52"/>
  <c r="AE178" i="52"/>
  <c r="AE179" i="52"/>
  <c r="AE180" i="52"/>
  <c r="AE181" i="52"/>
  <c r="AE182" i="52"/>
  <c r="AE183" i="52"/>
  <c r="AE184" i="52"/>
  <c r="AE185" i="52"/>
  <c r="AE186" i="52"/>
  <c r="AE187" i="52"/>
  <c r="AE188" i="52"/>
  <c r="AE189" i="52"/>
  <c r="AE190" i="52"/>
  <c r="AE191" i="52"/>
  <c r="AE192" i="52"/>
  <c r="AE193" i="52"/>
  <c r="AE194" i="52"/>
  <c r="AE195" i="52"/>
  <c r="AE196" i="52"/>
  <c r="AE197" i="52"/>
  <c r="AE198" i="52"/>
  <c r="AE199" i="52"/>
  <c r="AE200" i="52"/>
  <c r="AE201" i="52"/>
  <c r="AE202" i="52"/>
  <c r="AE203" i="52"/>
  <c r="AE204" i="52"/>
  <c r="AE205" i="52"/>
  <c r="AE206" i="52"/>
  <c r="AE207" i="52"/>
  <c r="AE208" i="52"/>
  <c r="AE209" i="52"/>
  <c r="AE210" i="52"/>
  <c r="AE211" i="52"/>
  <c r="AE212" i="52"/>
  <c r="AE213" i="52"/>
  <c r="AE214" i="52"/>
  <c r="AE215" i="52"/>
  <c r="AE216" i="52"/>
  <c r="AE217" i="52"/>
  <c r="AE218" i="52"/>
  <c r="AE219" i="52"/>
  <c r="AE220" i="52"/>
  <c r="AE221" i="52"/>
  <c r="AE222" i="52"/>
  <c r="AE223" i="52"/>
  <c r="AE224" i="52"/>
  <c r="AE225" i="52"/>
  <c r="AE226" i="52"/>
  <c r="AE227" i="52"/>
  <c r="AE228" i="52"/>
  <c r="AE229" i="52"/>
  <c r="AE230" i="52"/>
  <c r="AE231" i="52"/>
  <c r="AE232" i="52"/>
  <c r="AE233" i="52"/>
  <c r="AE234" i="52"/>
  <c r="AE235" i="52"/>
  <c r="AE236" i="52"/>
  <c r="AE237" i="52"/>
  <c r="AE238" i="52"/>
  <c r="AE239" i="52"/>
  <c r="AE240" i="52"/>
  <c r="AE241" i="52"/>
  <c r="AE242" i="52"/>
  <c r="AE243" i="52"/>
  <c r="AE244" i="52"/>
  <c r="AE245" i="52"/>
  <c r="AE246" i="52"/>
  <c r="AE247" i="52"/>
  <c r="AE248" i="52"/>
  <c r="AE249" i="52"/>
  <c r="AE250" i="52"/>
  <c r="AE251" i="52"/>
  <c r="AE252" i="52"/>
  <c r="AE253" i="52"/>
  <c r="AE254" i="52"/>
  <c r="AE255" i="52"/>
  <c r="AE256" i="52"/>
  <c r="AE257" i="52"/>
  <c r="AE258" i="52"/>
  <c r="AE259" i="52"/>
  <c r="AF10" i="52"/>
  <c r="AF11" i="52"/>
  <c r="AF12" i="52"/>
  <c r="AF13" i="52"/>
  <c r="AF14" i="52"/>
  <c r="AF15" i="52"/>
  <c r="AF16" i="52"/>
  <c r="AF17" i="52"/>
  <c r="AF18" i="52"/>
  <c r="AF19" i="52"/>
  <c r="AF20" i="52"/>
  <c r="AF21" i="52"/>
  <c r="AF22" i="52"/>
  <c r="AF23" i="52"/>
  <c r="AF24" i="52"/>
  <c r="AF25" i="52"/>
  <c r="AF26" i="52"/>
  <c r="AF27" i="52"/>
  <c r="AF28" i="52"/>
  <c r="AF29" i="52"/>
  <c r="AF30" i="52"/>
  <c r="AF31" i="52"/>
  <c r="AF32" i="52"/>
  <c r="AF33" i="52"/>
  <c r="AF34" i="52"/>
  <c r="AF35" i="52"/>
  <c r="AF36" i="52"/>
  <c r="AF37" i="52"/>
  <c r="AF38" i="52"/>
  <c r="AF39" i="52"/>
  <c r="AF40" i="52"/>
  <c r="AF41" i="52"/>
  <c r="AF42" i="52"/>
  <c r="AF43" i="52"/>
  <c r="AF44" i="52"/>
  <c r="AF45" i="52"/>
  <c r="AF46" i="52"/>
  <c r="AF47" i="52"/>
  <c r="AF48" i="52"/>
  <c r="AF49" i="52"/>
  <c r="AF50" i="52"/>
  <c r="AF51" i="52"/>
  <c r="AF52" i="52"/>
  <c r="AF53" i="52"/>
  <c r="AF54" i="52"/>
  <c r="AF55" i="52"/>
  <c r="AF56" i="52"/>
  <c r="AF57" i="52"/>
  <c r="AF58" i="52"/>
  <c r="AF59" i="52"/>
  <c r="AF60" i="52"/>
  <c r="AF61" i="52"/>
  <c r="AF62" i="52"/>
  <c r="AF63" i="52"/>
  <c r="AF64" i="52"/>
  <c r="AF65" i="52"/>
  <c r="AF66" i="52"/>
  <c r="AF67" i="52"/>
  <c r="AF68" i="52"/>
  <c r="AF69" i="52"/>
  <c r="AF70" i="52"/>
  <c r="AF71" i="52"/>
  <c r="AF72" i="52"/>
  <c r="AF73" i="52"/>
  <c r="AF74" i="52"/>
  <c r="AF75" i="52"/>
  <c r="AF76" i="52"/>
  <c r="AF77" i="52"/>
  <c r="AF78" i="52"/>
  <c r="AF79" i="52"/>
  <c r="AF80" i="52"/>
  <c r="AF81" i="52"/>
  <c r="AF82" i="52"/>
  <c r="AF83" i="52"/>
  <c r="AF84" i="52"/>
  <c r="AF85" i="52"/>
  <c r="AF86" i="52"/>
  <c r="AF87" i="52"/>
  <c r="AF88" i="52"/>
  <c r="AF89" i="52"/>
  <c r="AF90" i="52"/>
  <c r="AF91" i="52"/>
  <c r="AF92" i="52"/>
  <c r="AF93" i="52"/>
  <c r="AF94" i="52"/>
  <c r="AF95" i="52"/>
  <c r="AF96" i="52"/>
  <c r="AF97" i="52"/>
  <c r="AF98" i="52"/>
  <c r="AF99" i="52"/>
  <c r="AF100" i="52"/>
  <c r="AF101" i="52"/>
  <c r="AF102" i="52"/>
  <c r="AF103" i="52"/>
  <c r="AF104" i="52"/>
  <c r="AF105" i="52"/>
  <c r="AF106" i="52"/>
  <c r="AF107" i="52"/>
  <c r="AF108" i="52"/>
  <c r="AF109" i="52"/>
  <c r="AF110" i="52"/>
  <c r="AF111" i="52"/>
  <c r="AF112" i="52"/>
  <c r="AF113" i="52"/>
  <c r="AF114" i="52"/>
  <c r="AF115" i="52"/>
  <c r="AF116" i="52"/>
  <c r="AF117" i="52"/>
  <c r="AF118" i="52"/>
  <c r="AF119" i="52"/>
  <c r="AF120" i="52"/>
  <c r="AF121" i="52"/>
  <c r="AF122" i="52"/>
  <c r="AF123" i="52"/>
  <c r="AF124" i="52"/>
  <c r="AF125" i="52"/>
  <c r="AF126" i="52"/>
  <c r="AF127" i="52"/>
  <c r="AF128" i="52"/>
  <c r="AF129" i="52"/>
  <c r="AF130" i="52"/>
  <c r="AF131" i="52"/>
  <c r="AF132" i="52"/>
  <c r="AF133" i="52"/>
  <c r="AF134" i="52"/>
  <c r="AF135" i="52"/>
  <c r="AF136" i="52"/>
  <c r="AF137" i="52"/>
  <c r="AF138" i="52"/>
  <c r="AF139" i="52"/>
  <c r="AF140" i="52"/>
  <c r="AF141" i="52"/>
  <c r="AF142" i="52"/>
  <c r="AF143" i="52"/>
  <c r="AF144" i="52"/>
  <c r="AF145" i="52"/>
  <c r="AF146" i="52"/>
  <c r="AF147" i="52"/>
  <c r="AF148" i="52"/>
  <c r="AF149" i="52"/>
  <c r="AF150" i="52"/>
  <c r="AF151" i="52"/>
  <c r="AF152" i="52"/>
  <c r="AF153" i="52"/>
  <c r="AF154" i="52"/>
  <c r="AF155" i="52"/>
  <c r="AF156" i="52"/>
  <c r="AF157" i="52"/>
  <c r="AF158" i="52"/>
  <c r="AF159" i="52"/>
  <c r="AF160" i="52"/>
  <c r="AF161" i="52"/>
  <c r="AF162" i="52"/>
  <c r="AF163" i="52"/>
  <c r="AF164" i="52"/>
  <c r="AF165" i="52"/>
  <c r="AF166" i="52"/>
  <c r="AF167" i="52"/>
  <c r="AF168" i="52"/>
  <c r="AF169" i="52"/>
  <c r="AF170" i="52"/>
  <c r="AF171" i="52"/>
  <c r="AF172" i="52"/>
  <c r="AF173" i="52"/>
  <c r="AF174" i="52"/>
  <c r="AF175" i="52"/>
  <c r="AF176" i="52"/>
  <c r="AF177" i="52"/>
  <c r="AF178" i="52"/>
  <c r="AF179" i="52"/>
  <c r="AF180" i="52"/>
  <c r="AF181" i="52"/>
  <c r="AF182" i="52"/>
  <c r="AF183" i="52"/>
  <c r="AF184" i="52"/>
  <c r="AF185" i="52"/>
  <c r="AF186" i="52"/>
  <c r="AF187" i="52"/>
  <c r="AF188" i="52"/>
  <c r="AF189" i="52"/>
  <c r="AF190" i="52"/>
  <c r="AF191" i="52"/>
  <c r="AF192" i="52"/>
  <c r="AF193" i="52"/>
  <c r="AF194" i="52"/>
  <c r="AF195" i="52"/>
  <c r="AF196" i="52"/>
  <c r="AF197" i="52"/>
  <c r="AF198" i="52"/>
  <c r="AF199" i="52"/>
  <c r="AF200" i="52"/>
  <c r="AF201" i="52"/>
  <c r="AF202" i="52"/>
  <c r="AF203" i="52"/>
  <c r="AF204" i="52"/>
  <c r="AF205" i="52"/>
  <c r="AF206" i="52"/>
  <c r="AF207" i="52"/>
  <c r="AF208" i="52"/>
  <c r="AF209" i="52"/>
  <c r="AF210" i="52"/>
  <c r="AF211" i="52"/>
  <c r="AF212" i="52"/>
  <c r="AF213" i="52"/>
  <c r="AF214" i="52"/>
  <c r="AF215" i="52"/>
  <c r="AF216" i="52"/>
  <c r="AF217" i="52"/>
  <c r="AF218" i="52"/>
  <c r="AF219" i="52"/>
  <c r="AF220" i="52"/>
  <c r="AF221" i="52"/>
  <c r="AF222" i="52"/>
  <c r="AF223" i="52"/>
  <c r="AF224" i="52"/>
  <c r="AF225" i="52"/>
  <c r="AF226" i="52"/>
  <c r="AF227" i="52"/>
  <c r="AF228" i="52"/>
  <c r="AF229" i="52"/>
  <c r="AF230" i="52"/>
  <c r="AF231" i="52"/>
  <c r="AF232" i="52"/>
  <c r="AF233" i="52"/>
  <c r="AF234" i="52"/>
  <c r="AF235" i="52"/>
  <c r="AF236" i="52"/>
  <c r="AF237" i="52"/>
  <c r="AF238" i="52"/>
  <c r="AF239" i="52"/>
  <c r="AF240" i="52"/>
  <c r="AF241" i="52"/>
  <c r="AF242" i="52"/>
  <c r="AF243" i="52"/>
  <c r="AF244" i="52"/>
  <c r="AF245" i="52"/>
  <c r="AF246" i="52"/>
  <c r="AF247" i="52"/>
  <c r="AF248" i="52"/>
  <c r="AF249" i="52"/>
  <c r="AF250" i="52"/>
  <c r="AF251" i="52"/>
  <c r="AF252" i="52"/>
  <c r="AF253" i="52"/>
  <c r="AF254" i="52"/>
  <c r="AF255" i="52"/>
  <c r="AF256" i="52"/>
  <c r="AF257" i="52"/>
  <c r="AF258" i="52"/>
  <c r="AF25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206" i="52"/>
  <c r="AG207" i="52"/>
  <c r="AG208" i="52"/>
  <c r="AG209" i="52"/>
  <c r="AG210" i="52"/>
  <c r="AG211" i="52"/>
  <c r="AG212" i="52"/>
  <c r="AG213" i="52"/>
  <c r="AG214" i="52"/>
  <c r="AG215" i="52"/>
  <c r="AG216" i="52"/>
  <c r="AG217" i="52"/>
  <c r="AG218" i="52"/>
  <c r="AG219" i="52"/>
  <c r="AG220" i="52"/>
  <c r="AG221" i="52"/>
  <c r="AG222" i="52"/>
  <c r="AG223" i="52"/>
  <c r="AG224" i="52"/>
  <c r="AG225" i="52"/>
  <c r="AG226" i="52"/>
  <c r="AG227" i="52"/>
  <c r="AG228" i="52"/>
  <c r="AG229" i="52"/>
  <c r="AG230" i="52"/>
  <c r="AG231" i="52"/>
  <c r="AG232" i="52"/>
  <c r="AG233" i="52"/>
  <c r="AG234" i="52"/>
  <c r="AG235" i="52"/>
  <c r="AG236" i="52"/>
  <c r="AG237" i="52"/>
  <c r="AG238" i="52"/>
  <c r="AG239" i="52"/>
  <c r="AG240" i="52"/>
  <c r="AG241" i="52"/>
  <c r="AG242" i="52"/>
  <c r="AG243" i="52"/>
  <c r="AG244" i="52"/>
  <c r="AG245" i="52"/>
  <c r="AG246" i="52"/>
  <c r="AG247" i="52"/>
  <c r="AG248" i="52"/>
  <c r="AG249" i="52"/>
  <c r="AG250" i="52"/>
  <c r="AG251" i="52"/>
  <c r="AG252" i="52"/>
  <c r="AG253" i="52"/>
  <c r="AG254" i="52"/>
  <c r="AG255" i="52"/>
  <c r="AG256" i="52"/>
  <c r="AG257" i="52"/>
  <c r="AG258" i="52"/>
  <c r="AG259" i="52"/>
  <c r="AH10" i="52"/>
  <c r="AH11" i="52"/>
  <c r="AH12" i="52"/>
  <c r="AH13" i="52"/>
  <c r="AH14" i="52"/>
  <c r="AH15"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40" i="52"/>
  <c r="AH41" i="52"/>
  <c r="AH42" i="52"/>
  <c r="AH43" i="52"/>
  <c r="AH44" i="52"/>
  <c r="AH45" i="52"/>
  <c r="AH46" i="52"/>
  <c r="AH47" i="52"/>
  <c r="AH48" i="52"/>
  <c r="AH49" i="52"/>
  <c r="AH50" i="52"/>
  <c r="AH51" i="52"/>
  <c r="AH52" i="52"/>
  <c r="AH53" i="52"/>
  <c r="AH54" i="52"/>
  <c r="AH55" i="52"/>
  <c r="AH56" i="52"/>
  <c r="AH57" i="52"/>
  <c r="AH58" i="52"/>
  <c r="AH59" i="52"/>
  <c r="AH60" i="52"/>
  <c r="AH61" i="52"/>
  <c r="AH62" i="52"/>
  <c r="AH63" i="52"/>
  <c r="AH64" i="52"/>
  <c r="AH65" i="52"/>
  <c r="AH66" i="52"/>
  <c r="AH67" i="52"/>
  <c r="AH68" i="52"/>
  <c r="AH69" i="52"/>
  <c r="AH70" i="52"/>
  <c r="AH71" i="52"/>
  <c r="AH72" i="52"/>
  <c r="AH73" i="52"/>
  <c r="AH74" i="52"/>
  <c r="AH75" i="52"/>
  <c r="AH76" i="52"/>
  <c r="AH77" i="52"/>
  <c r="AH78" i="52"/>
  <c r="AH79" i="52"/>
  <c r="AH80" i="52"/>
  <c r="AH81" i="52"/>
  <c r="AH82" i="52"/>
  <c r="AH83" i="52"/>
  <c r="AH84" i="52"/>
  <c r="AH85" i="52"/>
  <c r="AH86" i="52"/>
  <c r="AH87" i="52"/>
  <c r="AH88" i="52"/>
  <c r="AH89" i="52"/>
  <c r="AH90" i="52"/>
  <c r="AH91" i="52"/>
  <c r="AH92" i="52"/>
  <c r="AH93" i="52"/>
  <c r="AH94" i="52"/>
  <c r="AH95" i="52"/>
  <c r="AH96" i="52"/>
  <c r="AH97" i="52"/>
  <c r="AH98" i="52"/>
  <c r="AH99" i="52"/>
  <c r="AH100" i="52"/>
  <c r="AH101" i="52"/>
  <c r="AH102" i="52"/>
  <c r="AH103" i="52"/>
  <c r="AH104" i="52"/>
  <c r="AH105" i="52"/>
  <c r="AH106" i="52"/>
  <c r="AH107" i="52"/>
  <c r="AH108" i="52"/>
  <c r="AH109" i="52"/>
  <c r="AH110" i="52"/>
  <c r="AH111" i="52"/>
  <c r="AH112" i="52"/>
  <c r="AH113" i="52"/>
  <c r="AH114" i="52"/>
  <c r="AH115" i="52"/>
  <c r="AH116" i="52"/>
  <c r="AH117" i="52"/>
  <c r="AH118" i="52"/>
  <c r="AH119" i="52"/>
  <c r="AH120" i="52"/>
  <c r="AH121" i="52"/>
  <c r="AH122" i="52"/>
  <c r="AH123" i="52"/>
  <c r="AH124" i="52"/>
  <c r="AH125" i="52"/>
  <c r="AH126" i="52"/>
  <c r="AH127" i="52"/>
  <c r="AH128" i="52"/>
  <c r="AH129" i="52"/>
  <c r="AH130" i="52"/>
  <c r="AH131" i="52"/>
  <c r="AH132" i="52"/>
  <c r="AH133" i="52"/>
  <c r="AH134" i="52"/>
  <c r="AH135" i="52"/>
  <c r="AH136" i="52"/>
  <c r="AH137" i="52"/>
  <c r="AH138" i="52"/>
  <c r="AH139" i="52"/>
  <c r="AH140" i="52"/>
  <c r="AH141" i="52"/>
  <c r="AH142" i="52"/>
  <c r="AH143" i="52"/>
  <c r="AH144" i="52"/>
  <c r="AH145" i="52"/>
  <c r="AH146" i="52"/>
  <c r="AH147" i="52"/>
  <c r="AH148" i="52"/>
  <c r="AH149" i="52"/>
  <c r="AH150" i="52"/>
  <c r="AH151" i="52"/>
  <c r="AH152" i="52"/>
  <c r="AH153" i="52"/>
  <c r="AH154" i="52"/>
  <c r="AH155" i="52"/>
  <c r="AH156" i="52"/>
  <c r="AH157" i="52"/>
  <c r="AH158" i="52"/>
  <c r="AH159" i="52"/>
  <c r="AH160" i="52"/>
  <c r="AH161" i="52"/>
  <c r="AH162" i="52"/>
  <c r="AH163" i="52"/>
  <c r="AH164" i="52"/>
  <c r="AH165" i="52"/>
  <c r="AH166" i="52"/>
  <c r="AH167" i="52"/>
  <c r="AH168" i="52"/>
  <c r="AH169" i="52"/>
  <c r="AH170" i="52"/>
  <c r="AH171" i="52"/>
  <c r="AH172" i="52"/>
  <c r="AH173" i="52"/>
  <c r="AH174" i="52"/>
  <c r="AH175" i="52"/>
  <c r="AH176" i="52"/>
  <c r="AH177" i="52"/>
  <c r="AH178" i="52"/>
  <c r="AH179" i="52"/>
  <c r="AH180" i="52"/>
  <c r="AH181" i="52"/>
  <c r="AH182" i="52"/>
  <c r="AH183" i="52"/>
  <c r="AH184" i="52"/>
  <c r="AH185" i="52"/>
  <c r="AH186" i="52"/>
  <c r="AH187" i="52"/>
  <c r="AH188" i="52"/>
  <c r="AH189" i="52"/>
  <c r="AH190" i="52"/>
  <c r="AH191" i="52"/>
  <c r="AH192" i="52"/>
  <c r="AH193" i="52"/>
  <c r="AH194" i="52"/>
  <c r="AH195" i="52"/>
  <c r="AH196" i="52"/>
  <c r="AH197" i="52"/>
  <c r="AH198" i="52"/>
  <c r="AH199" i="52"/>
  <c r="AH200" i="52"/>
  <c r="AH201" i="52"/>
  <c r="AH202" i="52"/>
  <c r="AH203" i="52"/>
  <c r="AH204" i="52"/>
  <c r="AH205" i="52"/>
  <c r="AH206" i="52"/>
  <c r="AH207" i="52"/>
  <c r="AH208" i="52"/>
  <c r="AH209" i="52"/>
  <c r="AH210" i="52"/>
  <c r="AH211" i="52"/>
  <c r="AH212" i="52"/>
  <c r="AH213" i="52"/>
  <c r="AH214" i="52"/>
  <c r="AH215" i="52"/>
  <c r="AH216" i="52"/>
  <c r="AH217" i="52"/>
  <c r="AH218" i="52"/>
  <c r="AH219" i="52"/>
  <c r="AH220" i="52"/>
  <c r="AH221" i="52"/>
  <c r="AH222" i="52"/>
  <c r="AH223" i="52"/>
  <c r="AH224" i="52"/>
  <c r="AH225" i="52"/>
  <c r="AH226" i="52"/>
  <c r="AH227" i="52"/>
  <c r="AH228" i="52"/>
  <c r="AH229" i="52"/>
  <c r="AH230" i="52"/>
  <c r="AH231" i="52"/>
  <c r="AH232" i="52"/>
  <c r="AH233" i="52"/>
  <c r="AH234" i="52"/>
  <c r="AH235" i="52"/>
  <c r="AH236" i="52"/>
  <c r="AH237" i="52"/>
  <c r="AH238" i="52"/>
  <c r="AH239" i="52"/>
  <c r="AH240" i="52"/>
  <c r="AH241" i="52"/>
  <c r="AH242" i="52"/>
  <c r="AH243" i="52"/>
  <c r="AH244" i="52"/>
  <c r="AH245" i="52"/>
  <c r="AH246" i="52"/>
  <c r="AH247" i="52"/>
  <c r="AH248" i="52"/>
  <c r="AH249" i="52"/>
  <c r="AH250" i="52"/>
  <c r="AH251" i="52"/>
  <c r="AH252" i="52"/>
  <c r="AH253" i="52"/>
  <c r="AH254" i="52"/>
  <c r="AH255" i="52"/>
  <c r="AH256" i="52"/>
  <c r="AH257" i="52"/>
  <c r="AH258" i="52"/>
  <c r="AH259" i="52"/>
  <c r="AI10" i="52"/>
  <c r="AI11" i="52"/>
  <c r="AI12" i="52"/>
  <c r="AI13" i="52"/>
  <c r="AI14" i="52"/>
  <c r="AI15" i="52"/>
  <c r="AI16" i="52"/>
  <c r="AI17" i="52"/>
  <c r="AI18" i="52"/>
  <c r="AI19" i="52"/>
  <c r="AI20" i="52"/>
  <c r="AI21" i="52"/>
  <c r="AI22" i="52"/>
  <c r="AI23" i="52"/>
  <c r="AI24" i="52"/>
  <c r="AI25" i="52"/>
  <c r="AI26" i="52"/>
  <c r="AI27" i="52"/>
  <c r="AI28" i="52"/>
  <c r="AI29" i="52"/>
  <c r="AI30" i="52"/>
  <c r="AI31" i="52"/>
  <c r="AI32" i="52"/>
  <c r="AI33" i="52"/>
  <c r="AI34" i="52"/>
  <c r="AI35" i="52"/>
  <c r="AI36" i="52"/>
  <c r="AI37" i="52"/>
  <c r="AI38" i="52"/>
  <c r="AI39" i="52"/>
  <c r="AI40" i="52"/>
  <c r="AI41" i="52"/>
  <c r="AI42" i="52"/>
  <c r="AI43" i="52"/>
  <c r="AI44" i="52"/>
  <c r="AI45" i="52"/>
  <c r="AI46" i="52"/>
  <c r="AI47" i="52"/>
  <c r="AI48" i="52"/>
  <c r="AI49" i="52"/>
  <c r="AI50" i="52"/>
  <c r="AI51" i="52"/>
  <c r="AI52" i="52"/>
  <c r="AI53" i="52"/>
  <c r="AI54" i="52"/>
  <c r="AI55" i="52"/>
  <c r="AI56" i="52"/>
  <c r="AI57" i="52"/>
  <c r="AI58" i="52"/>
  <c r="AI59" i="52"/>
  <c r="AI60" i="52"/>
  <c r="AI61" i="52"/>
  <c r="AI62" i="52"/>
  <c r="AI63" i="52"/>
  <c r="AI64" i="52"/>
  <c r="AI65" i="52"/>
  <c r="AI66" i="52"/>
  <c r="AI67" i="52"/>
  <c r="AI68" i="52"/>
  <c r="AI69" i="52"/>
  <c r="AI70" i="52"/>
  <c r="AI71" i="52"/>
  <c r="AI72" i="52"/>
  <c r="AI73" i="52"/>
  <c r="AI74" i="52"/>
  <c r="AI75" i="52"/>
  <c r="AI76" i="52"/>
  <c r="AI77" i="52"/>
  <c r="AI78" i="52"/>
  <c r="AI79" i="52"/>
  <c r="AI80" i="52"/>
  <c r="AI81" i="52"/>
  <c r="AI82" i="52"/>
  <c r="AI83" i="52"/>
  <c r="AI84" i="52"/>
  <c r="AI85" i="52"/>
  <c r="AI86" i="52"/>
  <c r="AI87" i="52"/>
  <c r="AI88" i="52"/>
  <c r="AI89" i="52"/>
  <c r="AI90" i="52"/>
  <c r="AI91" i="52"/>
  <c r="AI92" i="52"/>
  <c r="AI93" i="52"/>
  <c r="AI94" i="52"/>
  <c r="AI95" i="52"/>
  <c r="AI96" i="52"/>
  <c r="AI97" i="52"/>
  <c r="AI98" i="52"/>
  <c r="AI99" i="52"/>
  <c r="AI100" i="52"/>
  <c r="AI101" i="52"/>
  <c r="AI102" i="52"/>
  <c r="AI103" i="52"/>
  <c r="AI104" i="52"/>
  <c r="AI105" i="52"/>
  <c r="AI106" i="52"/>
  <c r="AI107" i="52"/>
  <c r="AI108" i="52"/>
  <c r="AI109" i="52"/>
  <c r="AI110" i="52"/>
  <c r="AI111" i="52"/>
  <c r="AI112" i="52"/>
  <c r="AI113" i="52"/>
  <c r="AI114" i="52"/>
  <c r="AI115" i="52"/>
  <c r="AI116" i="52"/>
  <c r="AI117" i="52"/>
  <c r="AI118" i="52"/>
  <c r="AI119" i="52"/>
  <c r="AI120" i="52"/>
  <c r="AI121" i="52"/>
  <c r="AI122" i="52"/>
  <c r="AI123" i="52"/>
  <c r="AI124" i="52"/>
  <c r="AI125" i="52"/>
  <c r="AI126" i="52"/>
  <c r="AI127" i="52"/>
  <c r="AI128" i="52"/>
  <c r="AI129" i="52"/>
  <c r="AI130" i="52"/>
  <c r="AI131" i="52"/>
  <c r="AI132" i="52"/>
  <c r="AI133" i="52"/>
  <c r="AI134" i="52"/>
  <c r="AI135" i="52"/>
  <c r="AI136" i="52"/>
  <c r="AI137" i="52"/>
  <c r="AI138" i="52"/>
  <c r="AI139" i="52"/>
  <c r="AI140" i="52"/>
  <c r="AI141" i="52"/>
  <c r="AI142" i="52"/>
  <c r="AI143" i="52"/>
  <c r="AI144" i="52"/>
  <c r="AI145" i="52"/>
  <c r="AI146" i="52"/>
  <c r="AI147" i="52"/>
  <c r="AI148" i="52"/>
  <c r="AI149" i="52"/>
  <c r="AI150" i="52"/>
  <c r="AI151" i="52"/>
  <c r="AI152" i="52"/>
  <c r="AI153" i="52"/>
  <c r="AI154" i="52"/>
  <c r="AI155" i="52"/>
  <c r="AI156" i="52"/>
  <c r="AI157" i="52"/>
  <c r="AI158" i="52"/>
  <c r="AI159" i="52"/>
  <c r="AI160" i="52"/>
  <c r="AI161" i="52"/>
  <c r="AI162" i="52"/>
  <c r="AI163" i="52"/>
  <c r="AI164" i="52"/>
  <c r="AI165" i="52"/>
  <c r="AI166" i="52"/>
  <c r="AI167" i="52"/>
  <c r="AI168" i="52"/>
  <c r="AI169" i="52"/>
  <c r="AI170" i="52"/>
  <c r="AI171" i="52"/>
  <c r="AI172" i="52"/>
  <c r="AI173" i="52"/>
  <c r="AI174" i="52"/>
  <c r="AI175" i="52"/>
  <c r="AI176" i="52"/>
  <c r="AI177" i="52"/>
  <c r="AI178" i="52"/>
  <c r="AI179" i="52"/>
  <c r="AI180" i="52"/>
  <c r="AI181" i="52"/>
  <c r="AI182" i="52"/>
  <c r="AI183" i="52"/>
  <c r="AI184" i="52"/>
  <c r="AI185" i="52"/>
  <c r="AI186" i="52"/>
  <c r="AI187" i="52"/>
  <c r="AI188" i="52"/>
  <c r="AI189" i="52"/>
  <c r="AI190" i="52"/>
  <c r="AI191" i="52"/>
  <c r="AI192" i="52"/>
  <c r="AI193" i="52"/>
  <c r="AI194" i="52"/>
  <c r="AI195" i="52"/>
  <c r="AI196" i="52"/>
  <c r="AI197" i="52"/>
  <c r="AI198" i="52"/>
  <c r="AI199" i="52"/>
  <c r="AI200" i="52"/>
  <c r="AI201" i="52"/>
  <c r="AI202" i="52"/>
  <c r="AI203" i="52"/>
  <c r="AI204" i="52"/>
  <c r="AI205" i="52"/>
  <c r="AI206" i="52"/>
  <c r="AI207" i="52"/>
  <c r="AI208" i="52"/>
  <c r="AI209" i="52"/>
  <c r="AI210" i="52"/>
  <c r="AI211" i="52"/>
  <c r="AI212" i="52"/>
  <c r="AI213" i="52"/>
  <c r="AI214" i="52"/>
  <c r="AI215" i="52"/>
  <c r="AI216" i="52"/>
  <c r="AI217" i="52"/>
  <c r="AI218" i="52"/>
  <c r="AI219" i="52"/>
  <c r="AI220" i="52"/>
  <c r="AI221" i="52"/>
  <c r="AI222" i="52"/>
  <c r="AI223" i="52"/>
  <c r="AI224" i="52"/>
  <c r="AI225" i="52"/>
  <c r="AI226" i="52"/>
  <c r="AI227" i="52"/>
  <c r="AI228" i="52"/>
  <c r="AI229" i="52"/>
  <c r="AI230" i="52"/>
  <c r="AI231" i="52"/>
  <c r="AI232" i="52"/>
  <c r="AI233" i="52"/>
  <c r="AI234" i="52"/>
  <c r="AI235" i="52"/>
  <c r="AI236" i="52"/>
  <c r="AI237" i="52"/>
  <c r="AI238" i="52"/>
  <c r="AI239" i="52"/>
  <c r="AI240" i="52"/>
  <c r="AI241" i="52"/>
  <c r="AI242" i="52"/>
  <c r="AI243" i="52"/>
  <c r="AI244" i="52"/>
  <c r="AI245" i="52"/>
  <c r="AI246" i="52"/>
  <c r="AI247" i="52"/>
  <c r="AI248" i="52"/>
  <c r="AI249" i="52"/>
  <c r="AI250" i="52"/>
  <c r="AI251" i="52"/>
  <c r="AI252" i="52"/>
  <c r="AI253" i="52"/>
  <c r="AI254" i="52"/>
  <c r="AI255" i="52"/>
  <c r="AI256" i="52"/>
  <c r="AI257" i="52"/>
  <c r="AI258" i="52"/>
  <c r="AI259" i="52"/>
  <c r="AJ10" i="52"/>
  <c r="AJ11" i="52"/>
  <c r="AJ12" i="52"/>
  <c r="AJ13" i="52"/>
  <c r="AJ14" i="52"/>
  <c r="AJ15" i="52"/>
  <c r="AJ16" i="52"/>
  <c r="AJ17" i="52"/>
  <c r="AJ18" i="52"/>
  <c r="AJ19" i="52"/>
  <c r="AJ20" i="52"/>
  <c r="AJ21" i="52"/>
  <c r="AJ22" i="52"/>
  <c r="AJ23" i="52"/>
  <c r="AJ24" i="52"/>
  <c r="AJ25" i="52"/>
  <c r="AJ26" i="52"/>
  <c r="AJ27" i="52"/>
  <c r="AJ28" i="52"/>
  <c r="AJ29" i="52"/>
  <c r="AJ30" i="52"/>
  <c r="AJ31" i="52"/>
  <c r="AJ32" i="52"/>
  <c r="AJ33" i="52"/>
  <c r="AJ34" i="52"/>
  <c r="AJ35" i="52"/>
  <c r="AJ36" i="52"/>
  <c r="AJ37" i="52"/>
  <c r="AJ38" i="52"/>
  <c r="AJ39" i="52"/>
  <c r="AJ40" i="52"/>
  <c r="AJ41" i="52"/>
  <c r="AJ42" i="52"/>
  <c r="AJ43" i="52"/>
  <c r="AJ44" i="52"/>
  <c r="AJ45" i="52"/>
  <c r="AJ46" i="52"/>
  <c r="AJ47" i="52"/>
  <c r="AJ48" i="52"/>
  <c r="AJ49" i="52"/>
  <c r="AJ50" i="52"/>
  <c r="AJ51" i="52"/>
  <c r="AJ52" i="52"/>
  <c r="AJ53" i="52"/>
  <c r="AJ54" i="52"/>
  <c r="AJ55" i="52"/>
  <c r="AJ56" i="52"/>
  <c r="AJ57" i="52"/>
  <c r="AJ58" i="52"/>
  <c r="AJ59" i="52"/>
  <c r="AJ60" i="52"/>
  <c r="AJ61" i="52"/>
  <c r="AJ62" i="52"/>
  <c r="AJ63" i="52"/>
  <c r="AJ64" i="52"/>
  <c r="AJ65" i="52"/>
  <c r="AJ66" i="52"/>
  <c r="AJ67" i="52"/>
  <c r="AJ68" i="52"/>
  <c r="AJ69" i="52"/>
  <c r="AJ70" i="52"/>
  <c r="AJ71" i="52"/>
  <c r="AJ72" i="52"/>
  <c r="AJ73" i="52"/>
  <c r="AJ74" i="52"/>
  <c r="AJ75" i="52"/>
  <c r="AJ76" i="52"/>
  <c r="AJ77" i="52"/>
  <c r="AJ78" i="52"/>
  <c r="AJ79" i="52"/>
  <c r="AJ80" i="52"/>
  <c r="AJ81" i="52"/>
  <c r="AJ82" i="52"/>
  <c r="AJ83" i="52"/>
  <c r="AJ84" i="52"/>
  <c r="AJ85" i="52"/>
  <c r="AJ86" i="52"/>
  <c r="AJ87" i="52"/>
  <c r="AJ88" i="52"/>
  <c r="AJ89" i="52"/>
  <c r="AJ90" i="52"/>
  <c r="AJ91" i="52"/>
  <c r="AJ92" i="52"/>
  <c r="AJ93" i="52"/>
  <c r="AJ94" i="52"/>
  <c r="AJ95" i="52"/>
  <c r="AJ96" i="52"/>
  <c r="AJ97" i="52"/>
  <c r="AJ98" i="52"/>
  <c r="AJ99" i="52"/>
  <c r="AJ100" i="52"/>
  <c r="AJ101" i="52"/>
  <c r="AJ102" i="52"/>
  <c r="AJ103" i="52"/>
  <c r="AJ104" i="52"/>
  <c r="AJ105" i="52"/>
  <c r="AJ106" i="52"/>
  <c r="AJ107" i="52"/>
  <c r="AJ108" i="52"/>
  <c r="AJ109" i="52"/>
  <c r="AJ110" i="52"/>
  <c r="AJ111" i="52"/>
  <c r="AJ112" i="52"/>
  <c r="AJ113" i="52"/>
  <c r="AJ114" i="52"/>
  <c r="AJ115" i="52"/>
  <c r="AJ116" i="52"/>
  <c r="AJ117" i="52"/>
  <c r="AJ118" i="52"/>
  <c r="AJ119" i="52"/>
  <c r="AJ120" i="52"/>
  <c r="AJ121" i="52"/>
  <c r="AJ122" i="52"/>
  <c r="AJ123" i="52"/>
  <c r="AJ124" i="52"/>
  <c r="AJ125" i="52"/>
  <c r="AJ126" i="52"/>
  <c r="AJ127" i="52"/>
  <c r="AJ128" i="52"/>
  <c r="AJ129" i="52"/>
  <c r="AJ130" i="52"/>
  <c r="AJ131" i="52"/>
  <c r="AJ132" i="52"/>
  <c r="AJ133" i="52"/>
  <c r="AJ134" i="52"/>
  <c r="AJ135" i="52"/>
  <c r="AJ136" i="52"/>
  <c r="AJ137" i="52"/>
  <c r="AJ138" i="52"/>
  <c r="AJ139" i="52"/>
  <c r="AJ140" i="52"/>
  <c r="AJ141" i="52"/>
  <c r="AJ142" i="52"/>
  <c r="AJ143" i="52"/>
  <c r="AJ144" i="52"/>
  <c r="AJ145" i="52"/>
  <c r="AJ146" i="52"/>
  <c r="AJ147" i="52"/>
  <c r="AJ148" i="52"/>
  <c r="AJ149" i="52"/>
  <c r="AJ150" i="52"/>
  <c r="AJ151" i="52"/>
  <c r="AJ152" i="52"/>
  <c r="AJ153" i="52"/>
  <c r="AJ154" i="52"/>
  <c r="AJ155" i="52"/>
  <c r="AJ156" i="52"/>
  <c r="AJ157" i="52"/>
  <c r="AJ158" i="52"/>
  <c r="AJ159" i="52"/>
  <c r="AJ160" i="52"/>
  <c r="AJ161" i="52"/>
  <c r="AJ162" i="52"/>
  <c r="AJ163" i="52"/>
  <c r="AJ164" i="52"/>
  <c r="AJ165" i="52"/>
  <c r="AJ166" i="52"/>
  <c r="AJ167" i="52"/>
  <c r="AJ168" i="52"/>
  <c r="AJ169" i="52"/>
  <c r="AJ170" i="52"/>
  <c r="AJ171" i="52"/>
  <c r="AJ172" i="52"/>
  <c r="AJ173" i="52"/>
  <c r="AJ174" i="52"/>
  <c r="AJ175" i="52"/>
  <c r="AJ176" i="52"/>
  <c r="AJ177" i="52"/>
  <c r="AJ178" i="52"/>
  <c r="AJ179" i="52"/>
  <c r="AJ180" i="52"/>
  <c r="AJ181" i="52"/>
  <c r="AJ182" i="52"/>
  <c r="AJ183" i="52"/>
  <c r="AJ184" i="52"/>
  <c r="AJ185" i="52"/>
  <c r="AJ186" i="52"/>
  <c r="AJ187" i="52"/>
  <c r="AJ188" i="52"/>
  <c r="AJ189" i="52"/>
  <c r="AJ190" i="52"/>
  <c r="AJ191" i="52"/>
  <c r="AJ192" i="52"/>
  <c r="AJ193" i="52"/>
  <c r="AJ194" i="52"/>
  <c r="AJ195" i="52"/>
  <c r="AJ196" i="52"/>
  <c r="AJ197" i="52"/>
  <c r="AJ198" i="52"/>
  <c r="AJ199" i="52"/>
  <c r="AJ200" i="52"/>
  <c r="AJ201" i="52"/>
  <c r="AJ202" i="52"/>
  <c r="AJ203" i="52"/>
  <c r="AJ204" i="52"/>
  <c r="AJ205" i="52"/>
  <c r="AJ206" i="52"/>
  <c r="AJ207" i="52"/>
  <c r="AJ208" i="52"/>
  <c r="AJ209" i="52"/>
  <c r="AJ210" i="52"/>
  <c r="AJ211" i="52"/>
  <c r="AJ212" i="52"/>
  <c r="AJ213" i="52"/>
  <c r="AJ214" i="52"/>
  <c r="AJ215" i="52"/>
  <c r="AJ216" i="52"/>
  <c r="AJ217" i="52"/>
  <c r="AJ218" i="52"/>
  <c r="AJ219" i="52"/>
  <c r="AJ220" i="52"/>
  <c r="AJ221" i="52"/>
  <c r="AJ222" i="52"/>
  <c r="AJ223" i="52"/>
  <c r="AJ224" i="52"/>
  <c r="AJ225" i="52"/>
  <c r="AJ226" i="52"/>
  <c r="AJ227" i="52"/>
  <c r="AJ228" i="52"/>
  <c r="AJ229" i="52"/>
  <c r="AJ230" i="52"/>
  <c r="AJ231" i="52"/>
  <c r="AJ232" i="52"/>
  <c r="AJ233" i="52"/>
  <c r="AJ234" i="52"/>
  <c r="AJ235" i="52"/>
  <c r="AJ236" i="52"/>
  <c r="AJ237" i="52"/>
  <c r="AJ238" i="52"/>
  <c r="AJ239" i="52"/>
  <c r="AJ240" i="52"/>
  <c r="AJ241" i="52"/>
  <c r="AJ242" i="52"/>
  <c r="AJ243" i="52"/>
  <c r="AJ244" i="52"/>
  <c r="AJ245" i="52"/>
  <c r="AJ246" i="52"/>
  <c r="AJ247" i="52"/>
  <c r="AJ248" i="52"/>
  <c r="AJ249" i="52"/>
  <c r="AJ250" i="52"/>
  <c r="AJ251" i="52"/>
  <c r="AJ252" i="52"/>
  <c r="AJ253" i="52"/>
  <c r="AJ254" i="52"/>
  <c r="AJ255" i="52"/>
  <c r="AJ256" i="52"/>
  <c r="AJ257" i="52"/>
  <c r="AJ258" i="52"/>
  <c r="AJ25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89"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159" i="52"/>
  <c r="AK160" i="52"/>
  <c r="AK161" i="52"/>
  <c r="AK162" i="52"/>
  <c r="AK163" i="52"/>
  <c r="AK164" i="52"/>
  <c r="AK165" i="52"/>
  <c r="AK166" i="52"/>
  <c r="AK167" i="52"/>
  <c r="AK168" i="52"/>
  <c r="AK169" i="52"/>
  <c r="AK170" i="52"/>
  <c r="AK171" i="52"/>
  <c r="AK172" i="52"/>
  <c r="AK173" i="52"/>
  <c r="AK174" i="52"/>
  <c r="AK175" i="52"/>
  <c r="AK176" i="52"/>
  <c r="AK177" i="52"/>
  <c r="AK178" i="52"/>
  <c r="AK179" i="52"/>
  <c r="AK180" i="52"/>
  <c r="AK181" i="52"/>
  <c r="AK182" i="52"/>
  <c r="AK183" i="52"/>
  <c r="AK184" i="52"/>
  <c r="AK185" i="52"/>
  <c r="AK186" i="52"/>
  <c r="AK187" i="52"/>
  <c r="AK188" i="52"/>
  <c r="AK189" i="52"/>
  <c r="AK190" i="52"/>
  <c r="AK191" i="52"/>
  <c r="AK192" i="52"/>
  <c r="AK193" i="52"/>
  <c r="AK194" i="52"/>
  <c r="AK195" i="52"/>
  <c r="AK196" i="52"/>
  <c r="AK197" i="52"/>
  <c r="AK198" i="52"/>
  <c r="AK199" i="52"/>
  <c r="AK200" i="52"/>
  <c r="AK201" i="52"/>
  <c r="AK202" i="52"/>
  <c r="AK203" i="52"/>
  <c r="AK204" i="52"/>
  <c r="AK205" i="52"/>
  <c r="AK206" i="52"/>
  <c r="AK207" i="52"/>
  <c r="AK208" i="52"/>
  <c r="AK209" i="52"/>
  <c r="AK210" i="52"/>
  <c r="AK211" i="52"/>
  <c r="AK212" i="52"/>
  <c r="AK213" i="52"/>
  <c r="AK214" i="52"/>
  <c r="AK215" i="52"/>
  <c r="AK216" i="52"/>
  <c r="AK217" i="52"/>
  <c r="AK218" i="52"/>
  <c r="AK219" i="52"/>
  <c r="AK220" i="52"/>
  <c r="AK221" i="52"/>
  <c r="AK222" i="52"/>
  <c r="AK223" i="52"/>
  <c r="AK224" i="52"/>
  <c r="AK225" i="52"/>
  <c r="AK226" i="52"/>
  <c r="AK227" i="52"/>
  <c r="AK228" i="52"/>
  <c r="AK229" i="52"/>
  <c r="AK230" i="52"/>
  <c r="AK231" i="52"/>
  <c r="AK232" i="52"/>
  <c r="AK233" i="52"/>
  <c r="AK234" i="52"/>
  <c r="AK235" i="52"/>
  <c r="AK236" i="52"/>
  <c r="AK237" i="52"/>
  <c r="AK238" i="52"/>
  <c r="AK239" i="52"/>
  <c r="AK240" i="52"/>
  <c r="AK241" i="52"/>
  <c r="AK242" i="52"/>
  <c r="AK243" i="52"/>
  <c r="AK244" i="52"/>
  <c r="AK245" i="52"/>
  <c r="AK246" i="52"/>
  <c r="AK247" i="52"/>
  <c r="AK248" i="52"/>
  <c r="AK249" i="52"/>
  <c r="AK250" i="52"/>
  <c r="AK251" i="52"/>
  <c r="AK252" i="52"/>
  <c r="AK253" i="52"/>
  <c r="AK254" i="52"/>
  <c r="AK255" i="52"/>
  <c r="AK256" i="52"/>
  <c r="AK257" i="52"/>
  <c r="AK258" i="52"/>
  <c r="AK25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L258" i="52"/>
  <c r="AL25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159" i="52"/>
  <c r="AM160" i="52"/>
  <c r="AM161" i="52"/>
  <c r="AM162" i="52"/>
  <c r="AM163" i="52"/>
  <c r="AM164" i="52"/>
  <c r="AM165" i="52"/>
  <c r="AM166" i="52"/>
  <c r="AM167" i="52"/>
  <c r="AM168" i="52"/>
  <c r="AM169" i="52"/>
  <c r="AM170" i="52"/>
  <c r="AM171" i="52"/>
  <c r="AM172" i="52"/>
  <c r="AM173" i="52"/>
  <c r="AM174" i="52"/>
  <c r="AM175" i="52"/>
  <c r="AM176" i="52"/>
  <c r="AM177" i="52"/>
  <c r="AM178" i="52"/>
  <c r="AM179" i="52"/>
  <c r="AM180" i="52"/>
  <c r="AM181" i="52"/>
  <c r="AM182" i="52"/>
  <c r="AM183" i="52"/>
  <c r="AM184" i="52"/>
  <c r="AM185" i="52"/>
  <c r="AM186" i="52"/>
  <c r="AM187" i="52"/>
  <c r="AM188" i="52"/>
  <c r="AM189" i="52"/>
  <c r="AM190" i="52"/>
  <c r="AM191" i="52"/>
  <c r="AM192" i="52"/>
  <c r="AM193" i="52"/>
  <c r="AM194" i="52"/>
  <c r="AM195" i="52"/>
  <c r="AM196" i="52"/>
  <c r="AM197" i="52"/>
  <c r="AM198" i="52"/>
  <c r="AM199" i="52"/>
  <c r="AM200" i="52"/>
  <c r="AM201" i="52"/>
  <c r="AM202" i="52"/>
  <c r="AM203" i="52"/>
  <c r="AM204" i="52"/>
  <c r="AM205" i="52"/>
  <c r="AM206" i="52"/>
  <c r="AM207" i="52"/>
  <c r="AM208" i="52"/>
  <c r="AM209" i="52"/>
  <c r="AM210" i="52"/>
  <c r="AM211" i="52"/>
  <c r="AM212" i="52"/>
  <c r="AM213" i="52"/>
  <c r="AM214" i="52"/>
  <c r="AM215" i="52"/>
  <c r="AM216" i="52"/>
  <c r="AM217" i="52"/>
  <c r="AM218" i="52"/>
  <c r="AM219" i="52"/>
  <c r="AM220" i="52"/>
  <c r="AM221" i="52"/>
  <c r="AM222" i="52"/>
  <c r="AM223" i="52"/>
  <c r="AM224" i="52"/>
  <c r="AM225" i="52"/>
  <c r="AM226" i="52"/>
  <c r="AM227" i="52"/>
  <c r="AM228" i="52"/>
  <c r="AM229" i="52"/>
  <c r="AM230" i="52"/>
  <c r="AM231" i="52"/>
  <c r="AM232" i="52"/>
  <c r="AM233" i="52"/>
  <c r="AM234" i="52"/>
  <c r="AM235" i="52"/>
  <c r="AM236" i="52"/>
  <c r="AM237" i="52"/>
  <c r="AM238" i="52"/>
  <c r="AM239" i="52"/>
  <c r="AM240" i="52"/>
  <c r="AM241" i="52"/>
  <c r="AM242" i="52"/>
  <c r="AM243" i="52"/>
  <c r="AM244" i="52"/>
  <c r="AM245" i="52"/>
  <c r="AM246" i="52"/>
  <c r="AM247" i="52"/>
  <c r="AM248" i="52"/>
  <c r="AM249" i="52"/>
  <c r="AM250" i="52"/>
  <c r="AM251" i="52"/>
  <c r="AM252" i="52"/>
  <c r="AM253" i="52"/>
  <c r="AM254" i="52"/>
  <c r="AM255" i="52"/>
  <c r="AM256" i="52"/>
  <c r="AM257" i="52"/>
  <c r="AM258" i="52"/>
  <c r="AM25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N38" i="52"/>
  <c r="AN39" i="52"/>
  <c r="AN40" i="52"/>
  <c r="AN41" i="52"/>
  <c r="AN42" i="52"/>
  <c r="AN43" i="52"/>
  <c r="AN44" i="52"/>
  <c r="AN45" i="52"/>
  <c r="AN46" i="52"/>
  <c r="AN47" i="52"/>
  <c r="AN48" i="52"/>
  <c r="AN49" i="52"/>
  <c r="AN50" i="52"/>
  <c r="AN51" i="52"/>
  <c r="AN52" i="52"/>
  <c r="AN53" i="52"/>
  <c r="AN54" i="52"/>
  <c r="AN55" i="52"/>
  <c r="AN56" i="52"/>
  <c r="AN57" i="52"/>
  <c r="AN58" i="52"/>
  <c r="AN59" i="52"/>
  <c r="AN60" i="52"/>
  <c r="AN61" i="52"/>
  <c r="AN62" i="52"/>
  <c r="AN63" i="52"/>
  <c r="AN64" i="52"/>
  <c r="AN65" i="52"/>
  <c r="AN66" i="52"/>
  <c r="AN67" i="52"/>
  <c r="AN68" i="52"/>
  <c r="AN69" i="52"/>
  <c r="AN70" i="52"/>
  <c r="AN71" i="52"/>
  <c r="AN72" i="52"/>
  <c r="AN73" i="52"/>
  <c r="AN74" i="52"/>
  <c r="AN75" i="52"/>
  <c r="AN76" i="52"/>
  <c r="AN77" i="52"/>
  <c r="AN78" i="52"/>
  <c r="AN79" i="52"/>
  <c r="AN80" i="52"/>
  <c r="AN81" i="52"/>
  <c r="AN82" i="52"/>
  <c r="AN83" i="52"/>
  <c r="AN84" i="52"/>
  <c r="AN85" i="52"/>
  <c r="AN86" i="52"/>
  <c r="AN87" i="52"/>
  <c r="AN88" i="52"/>
  <c r="AN89" i="52"/>
  <c r="AN90" i="52"/>
  <c r="AN91" i="52"/>
  <c r="AN92" i="52"/>
  <c r="AN93" i="52"/>
  <c r="AN94" i="52"/>
  <c r="AN95" i="52"/>
  <c r="AN96" i="52"/>
  <c r="AN97" i="52"/>
  <c r="AN98" i="52"/>
  <c r="AN99" i="52"/>
  <c r="AN100" i="52"/>
  <c r="AN101" i="52"/>
  <c r="AN102" i="52"/>
  <c r="AN103" i="52"/>
  <c r="AN104" i="52"/>
  <c r="AN105" i="52"/>
  <c r="AN106" i="52"/>
  <c r="AN107" i="52"/>
  <c r="AN108" i="52"/>
  <c r="AN109" i="52"/>
  <c r="AN110" i="52"/>
  <c r="AN111" i="52"/>
  <c r="AN112" i="52"/>
  <c r="AN113" i="52"/>
  <c r="AN114" i="52"/>
  <c r="AN115" i="52"/>
  <c r="AN116" i="52"/>
  <c r="AN117" i="52"/>
  <c r="AN118" i="52"/>
  <c r="AN119" i="52"/>
  <c r="AN120" i="52"/>
  <c r="AN121" i="52"/>
  <c r="AN122" i="52"/>
  <c r="AN123" i="52"/>
  <c r="AN124" i="52"/>
  <c r="AN125" i="52"/>
  <c r="AN126" i="52"/>
  <c r="AN127" i="52"/>
  <c r="AN128" i="52"/>
  <c r="AN129" i="52"/>
  <c r="AN130" i="52"/>
  <c r="AN131" i="52"/>
  <c r="AN132" i="52"/>
  <c r="AN133" i="52"/>
  <c r="AN134" i="52"/>
  <c r="AN135" i="52"/>
  <c r="AN136" i="52"/>
  <c r="AN137" i="52"/>
  <c r="AN138" i="52"/>
  <c r="AN139" i="52"/>
  <c r="AN140" i="52"/>
  <c r="AN141" i="52"/>
  <c r="AN142" i="52"/>
  <c r="AN143" i="52"/>
  <c r="AN144" i="52"/>
  <c r="AN145" i="52"/>
  <c r="AN146" i="52"/>
  <c r="AN147" i="52"/>
  <c r="AN148" i="52"/>
  <c r="AN149" i="52"/>
  <c r="AN150" i="52"/>
  <c r="AN151" i="52"/>
  <c r="AN152" i="52"/>
  <c r="AN153" i="52"/>
  <c r="AN154" i="52"/>
  <c r="AN155" i="52"/>
  <c r="AN156" i="52"/>
  <c r="AN157" i="52"/>
  <c r="AN158" i="52"/>
  <c r="AN159" i="52"/>
  <c r="AN160" i="52"/>
  <c r="AN161" i="52"/>
  <c r="AN162" i="52"/>
  <c r="AN163" i="52"/>
  <c r="AN164" i="52"/>
  <c r="AN165" i="52"/>
  <c r="AN166" i="52"/>
  <c r="AN167" i="52"/>
  <c r="AN168" i="52"/>
  <c r="AN169" i="52"/>
  <c r="AN170" i="52"/>
  <c r="AN171" i="52"/>
  <c r="AN172" i="52"/>
  <c r="AN173" i="52"/>
  <c r="AN174" i="52"/>
  <c r="AN175" i="52"/>
  <c r="AN176" i="52"/>
  <c r="AN177" i="52"/>
  <c r="AN178" i="52"/>
  <c r="AN179" i="52"/>
  <c r="AN180" i="52"/>
  <c r="AN181" i="52"/>
  <c r="AN182" i="52"/>
  <c r="AN183" i="52"/>
  <c r="AN184" i="52"/>
  <c r="AN185" i="52"/>
  <c r="AN186" i="52"/>
  <c r="AN187" i="52"/>
  <c r="AN188" i="52"/>
  <c r="AN189" i="52"/>
  <c r="AN190" i="52"/>
  <c r="AN191" i="52"/>
  <c r="AN192" i="52"/>
  <c r="AN193" i="52"/>
  <c r="AN194" i="52"/>
  <c r="AN195" i="52"/>
  <c r="AN196" i="52"/>
  <c r="AN197" i="52"/>
  <c r="AN198" i="52"/>
  <c r="AN199" i="52"/>
  <c r="AN200" i="52"/>
  <c r="AN201" i="52"/>
  <c r="AN202" i="52"/>
  <c r="AN203" i="52"/>
  <c r="AN204" i="52"/>
  <c r="AN205" i="52"/>
  <c r="AN206" i="52"/>
  <c r="AN207" i="52"/>
  <c r="AN208" i="52"/>
  <c r="AN209" i="52"/>
  <c r="AN210" i="52"/>
  <c r="AN211" i="52"/>
  <c r="AN212" i="52"/>
  <c r="AN213" i="52"/>
  <c r="AN214" i="52"/>
  <c r="AN215" i="52"/>
  <c r="AN216" i="52"/>
  <c r="AN217" i="52"/>
  <c r="AN218" i="52"/>
  <c r="AN219" i="52"/>
  <c r="AN220" i="52"/>
  <c r="AN221" i="52"/>
  <c r="AN222" i="52"/>
  <c r="AN223" i="52"/>
  <c r="AN224" i="52"/>
  <c r="AN225" i="52"/>
  <c r="AN226" i="52"/>
  <c r="AN227" i="52"/>
  <c r="AN228" i="52"/>
  <c r="AN229" i="52"/>
  <c r="AN230" i="52"/>
  <c r="AN231" i="52"/>
  <c r="AN232" i="52"/>
  <c r="AN233" i="52"/>
  <c r="AN234" i="52"/>
  <c r="AN235" i="52"/>
  <c r="AN236" i="52"/>
  <c r="AN237" i="52"/>
  <c r="AN238" i="52"/>
  <c r="AN239" i="52"/>
  <c r="AN240" i="52"/>
  <c r="AN241" i="52"/>
  <c r="AN242" i="52"/>
  <c r="AN243" i="52"/>
  <c r="AN244" i="52"/>
  <c r="AN245" i="52"/>
  <c r="AN246" i="52"/>
  <c r="AN247" i="52"/>
  <c r="AN248" i="52"/>
  <c r="AN249" i="52"/>
  <c r="AN250" i="52"/>
  <c r="AN251" i="52"/>
  <c r="AN252" i="52"/>
  <c r="AN253" i="52"/>
  <c r="AN254" i="52"/>
  <c r="AN255" i="52"/>
  <c r="AN256" i="52"/>
  <c r="AN257" i="52"/>
  <c r="AN258" i="52"/>
  <c r="AN259" i="52"/>
  <c r="AO10" i="52"/>
  <c r="AO11" i="52"/>
  <c r="AO12" i="52"/>
  <c r="AO13" i="52"/>
  <c r="AO14" i="52"/>
  <c r="AO15"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40" i="52"/>
  <c r="AO41" i="52"/>
  <c r="AO42" i="52"/>
  <c r="AO43" i="52"/>
  <c r="AO44" i="52"/>
  <c r="AO45" i="52"/>
  <c r="AO46" i="52"/>
  <c r="AO47" i="52"/>
  <c r="AO48" i="52"/>
  <c r="AO49" i="52"/>
  <c r="AO50" i="52"/>
  <c r="AO51" i="52"/>
  <c r="AO52" i="52"/>
  <c r="AO53" i="52"/>
  <c r="AO54" i="52"/>
  <c r="AO55" i="52"/>
  <c r="AO56" i="52"/>
  <c r="AO57" i="52"/>
  <c r="AO58" i="52"/>
  <c r="AO59" i="52"/>
  <c r="AO60" i="52"/>
  <c r="AO61" i="52"/>
  <c r="AO62" i="52"/>
  <c r="AO63" i="52"/>
  <c r="AO64" i="52"/>
  <c r="AO65" i="52"/>
  <c r="AO66" i="52"/>
  <c r="AO67" i="52"/>
  <c r="AO68" i="52"/>
  <c r="AO69" i="52"/>
  <c r="AO70" i="52"/>
  <c r="AO71" i="52"/>
  <c r="AO72" i="52"/>
  <c r="AO73" i="52"/>
  <c r="AO74" i="52"/>
  <c r="AO75" i="52"/>
  <c r="AO76" i="52"/>
  <c r="AO77" i="52"/>
  <c r="AO78" i="52"/>
  <c r="AO79" i="52"/>
  <c r="AO80" i="52"/>
  <c r="AO81" i="52"/>
  <c r="AO82" i="52"/>
  <c r="AO83" i="52"/>
  <c r="AO84" i="52"/>
  <c r="AO85" i="52"/>
  <c r="AO86" i="52"/>
  <c r="AO87" i="52"/>
  <c r="AO88" i="52"/>
  <c r="AO89" i="52"/>
  <c r="AO90" i="52"/>
  <c r="AO91" i="52"/>
  <c r="AO92" i="52"/>
  <c r="AO93" i="52"/>
  <c r="AO94" i="52"/>
  <c r="AO95" i="52"/>
  <c r="AO96" i="52"/>
  <c r="AO97" i="52"/>
  <c r="AO98" i="52"/>
  <c r="AO99" i="52"/>
  <c r="AO100" i="52"/>
  <c r="AO101" i="52"/>
  <c r="AO102" i="52"/>
  <c r="AO103" i="52"/>
  <c r="AO104" i="52"/>
  <c r="AO105" i="52"/>
  <c r="AO106" i="52"/>
  <c r="AO107" i="52"/>
  <c r="AO108" i="52"/>
  <c r="AO109" i="52"/>
  <c r="AO110" i="52"/>
  <c r="AO111" i="52"/>
  <c r="AO112" i="52"/>
  <c r="AO113" i="52"/>
  <c r="AO114" i="52"/>
  <c r="AO115" i="52"/>
  <c r="AO116" i="52"/>
  <c r="AO117" i="52"/>
  <c r="AO118" i="52"/>
  <c r="AO119" i="52"/>
  <c r="AO120" i="52"/>
  <c r="AO121" i="52"/>
  <c r="AO122" i="52"/>
  <c r="AO123" i="52"/>
  <c r="AO124" i="52"/>
  <c r="AO125" i="52"/>
  <c r="AO126" i="52"/>
  <c r="AO127" i="52"/>
  <c r="AO128" i="52"/>
  <c r="AO129" i="52"/>
  <c r="AO130" i="52"/>
  <c r="AO131" i="52"/>
  <c r="AO132" i="52"/>
  <c r="AO133" i="52"/>
  <c r="AO134" i="52"/>
  <c r="AO135" i="52"/>
  <c r="AO136" i="52"/>
  <c r="AO137" i="52"/>
  <c r="AO138" i="52"/>
  <c r="AO139" i="52"/>
  <c r="AO140" i="52"/>
  <c r="AO141" i="52"/>
  <c r="AO142" i="52"/>
  <c r="AO143" i="52"/>
  <c r="AO144" i="52"/>
  <c r="AO145" i="52"/>
  <c r="AO146" i="52"/>
  <c r="AO147" i="52"/>
  <c r="AO148" i="52"/>
  <c r="AO149" i="52"/>
  <c r="AO150" i="52"/>
  <c r="AO151" i="52"/>
  <c r="AO152" i="52"/>
  <c r="AO153" i="52"/>
  <c r="AO154" i="52"/>
  <c r="AO155" i="52"/>
  <c r="AO156" i="52"/>
  <c r="AO157" i="52"/>
  <c r="AO158" i="52"/>
  <c r="AO159" i="52"/>
  <c r="AO160" i="52"/>
  <c r="AO161" i="52"/>
  <c r="AO162" i="52"/>
  <c r="AO163" i="52"/>
  <c r="AO164" i="52"/>
  <c r="AO165" i="52"/>
  <c r="AO166" i="52"/>
  <c r="AO167" i="52"/>
  <c r="AO168" i="52"/>
  <c r="AO169" i="52"/>
  <c r="AO170" i="52"/>
  <c r="AO171" i="52"/>
  <c r="AO172" i="52"/>
  <c r="AO173" i="52"/>
  <c r="AO174" i="52"/>
  <c r="AO175" i="52"/>
  <c r="AO176" i="52"/>
  <c r="AO177" i="52"/>
  <c r="AO178" i="52"/>
  <c r="AO179" i="52"/>
  <c r="AO180" i="52"/>
  <c r="AO181" i="52"/>
  <c r="AO182" i="52"/>
  <c r="AO183" i="52"/>
  <c r="AO184" i="52"/>
  <c r="AO185" i="52"/>
  <c r="AO186" i="52"/>
  <c r="AO187" i="52"/>
  <c r="AO188" i="52"/>
  <c r="AO189" i="52"/>
  <c r="AO190" i="52"/>
  <c r="AO191" i="52"/>
  <c r="AO192" i="52"/>
  <c r="AO193" i="52"/>
  <c r="AO194" i="52"/>
  <c r="AO195" i="52"/>
  <c r="AO196" i="52"/>
  <c r="AO197" i="52"/>
  <c r="AO198" i="52"/>
  <c r="AO199" i="52"/>
  <c r="AO200" i="52"/>
  <c r="AO201" i="52"/>
  <c r="AO202" i="52"/>
  <c r="AO203" i="52"/>
  <c r="AO204" i="52"/>
  <c r="AO205" i="52"/>
  <c r="AO206" i="52"/>
  <c r="AO207" i="52"/>
  <c r="AO208" i="52"/>
  <c r="AO209" i="52"/>
  <c r="AO210" i="52"/>
  <c r="AO211" i="52"/>
  <c r="AO212" i="52"/>
  <c r="AO213" i="52"/>
  <c r="AO214" i="52"/>
  <c r="AO215" i="52"/>
  <c r="AO216" i="52"/>
  <c r="AO217" i="52"/>
  <c r="AO218" i="52"/>
  <c r="AO219" i="52"/>
  <c r="AO220" i="52"/>
  <c r="AO221" i="52"/>
  <c r="AO222" i="52"/>
  <c r="AO223" i="52"/>
  <c r="AO224" i="52"/>
  <c r="AO225" i="52"/>
  <c r="AO226" i="52"/>
  <c r="AO227" i="52"/>
  <c r="AO228" i="52"/>
  <c r="AO229" i="52"/>
  <c r="AO230" i="52"/>
  <c r="AO231" i="52"/>
  <c r="AO232" i="52"/>
  <c r="AO233" i="52"/>
  <c r="AO234" i="52"/>
  <c r="AO235" i="52"/>
  <c r="AO236" i="52"/>
  <c r="AO237" i="52"/>
  <c r="AO238" i="52"/>
  <c r="AO239" i="52"/>
  <c r="AO240" i="52"/>
  <c r="AO241" i="52"/>
  <c r="AO242" i="52"/>
  <c r="AO243" i="52"/>
  <c r="AO244" i="52"/>
  <c r="AO245" i="52"/>
  <c r="AO246" i="52"/>
  <c r="AO247" i="52"/>
  <c r="AO248" i="52"/>
  <c r="AO249" i="52"/>
  <c r="AO250" i="52"/>
  <c r="AO251" i="52"/>
  <c r="AO252" i="52"/>
  <c r="AO253" i="52"/>
  <c r="AO254" i="52"/>
  <c r="AO255" i="52"/>
  <c r="AO256" i="52"/>
  <c r="AO257" i="52"/>
  <c r="AO258" i="52"/>
  <c r="AO25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P206" i="52"/>
  <c r="AP207" i="52"/>
  <c r="AP208" i="52"/>
  <c r="AP209" i="52"/>
  <c r="AP210" i="52"/>
  <c r="AP211" i="52"/>
  <c r="AP212" i="52"/>
  <c r="AP213" i="52"/>
  <c r="AP214" i="52"/>
  <c r="AP215" i="52"/>
  <c r="AP216" i="52"/>
  <c r="AP217" i="52"/>
  <c r="AP218" i="52"/>
  <c r="AP219" i="52"/>
  <c r="AP220" i="52"/>
  <c r="AP221" i="52"/>
  <c r="AP222" i="52"/>
  <c r="AP223" i="52"/>
  <c r="AP224" i="52"/>
  <c r="AP225" i="52"/>
  <c r="AP226" i="52"/>
  <c r="AP227" i="52"/>
  <c r="AP228" i="52"/>
  <c r="AP229" i="52"/>
  <c r="AP230" i="52"/>
  <c r="AP231" i="52"/>
  <c r="AP232" i="52"/>
  <c r="AP233" i="52"/>
  <c r="AP234" i="52"/>
  <c r="AP235" i="52"/>
  <c r="AP236" i="52"/>
  <c r="AP237" i="52"/>
  <c r="AP238" i="52"/>
  <c r="AP239" i="52"/>
  <c r="AP240" i="52"/>
  <c r="AP241" i="52"/>
  <c r="AP242" i="52"/>
  <c r="AP243" i="52"/>
  <c r="AP244" i="52"/>
  <c r="AP245" i="52"/>
  <c r="AP246" i="52"/>
  <c r="AP247" i="52"/>
  <c r="AP248" i="52"/>
  <c r="AP249" i="52"/>
  <c r="AP250" i="52"/>
  <c r="AP251" i="52"/>
  <c r="AP252" i="52"/>
  <c r="AP253" i="52"/>
  <c r="AP254" i="52"/>
  <c r="AP255" i="52"/>
  <c r="AP256" i="52"/>
  <c r="AP257" i="52"/>
  <c r="AP258" i="52"/>
  <c r="AP259" i="52"/>
  <c r="AR10" i="52"/>
  <c r="AR11" i="52"/>
  <c r="AR12" i="52"/>
  <c r="AR13" i="52"/>
  <c r="AR14" i="52"/>
  <c r="AR15" i="52"/>
  <c r="AR16" i="52"/>
  <c r="AR17" i="52"/>
  <c r="AR18" i="52"/>
  <c r="AR19" i="52"/>
  <c r="AR20" i="52"/>
  <c r="AR21" i="52"/>
  <c r="AR22" i="52"/>
  <c r="AR23" i="52"/>
  <c r="AR24" i="52"/>
  <c r="AR25" i="52"/>
  <c r="AR26" i="52"/>
  <c r="AR27" i="52"/>
  <c r="AR28" i="52"/>
  <c r="AR29" i="52"/>
  <c r="AR30" i="52"/>
  <c r="AR31" i="52"/>
  <c r="AR32" i="52"/>
  <c r="AR33" i="52"/>
  <c r="AR34" i="52"/>
  <c r="AR35" i="52"/>
  <c r="AR36" i="52"/>
  <c r="AR37" i="52"/>
  <c r="AR38" i="52"/>
  <c r="AR39" i="52"/>
  <c r="AR40" i="52"/>
  <c r="AR41" i="52"/>
  <c r="AR42" i="52"/>
  <c r="AR43" i="52"/>
  <c r="AR44" i="52"/>
  <c r="AR45" i="52"/>
  <c r="AR46" i="52"/>
  <c r="AR47" i="52"/>
  <c r="AR48" i="52"/>
  <c r="AR49" i="52"/>
  <c r="AR50" i="52"/>
  <c r="AR51" i="52"/>
  <c r="AR52" i="52"/>
  <c r="AR53" i="52"/>
  <c r="AR54" i="52"/>
  <c r="AR55" i="52"/>
  <c r="AR56" i="52"/>
  <c r="AR57" i="52"/>
  <c r="AR58" i="52"/>
  <c r="AR59" i="52"/>
  <c r="AR60" i="52"/>
  <c r="AR61" i="52"/>
  <c r="AR62" i="52"/>
  <c r="AR63" i="52"/>
  <c r="AR64" i="52"/>
  <c r="AR65" i="52"/>
  <c r="AR66" i="52"/>
  <c r="AR67" i="52"/>
  <c r="AR68" i="52"/>
  <c r="AR69" i="52"/>
  <c r="AR70" i="52"/>
  <c r="AR71" i="52"/>
  <c r="AR72" i="52"/>
  <c r="AR73" i="52"/>
  <c r="AR74" i="52"/>
  <c r="AR75" i="52"/>
  <c r="AR76" i="52"/>
  <c r="AR77" i="52"/>
  <c r="AR78" i="52"/>
  <c r="AR79" i="52"/>
  <c r="AR80" i="52"/>
  <c r="AR81" i="52"/>
  <c r="AR82" i="52"/>
  <c r="AR83" i="52"/>
  <c r="AR84" i="52"/>
  <c r="AR85" i="52"/>
  <c r="AR86" i="52"/>
  <c r="AR87" i="52"/>
  <c r="AR88" i="52"/>
  <c r="AR89" i="52"/>
  <c r="AR90" i="52"/>
  <c r="AR91" i="52"/>
  <c r="AR92" i="52"/>
  <c r="AR93" i="52"/>
  <c r="AR94" i="52"/>
  <c r="AR95" i="52"/>
  <c r="AR96" i="52"/>
  <c r="AR97" i="52"/>
  <c r="AR98" i="52"/>
  <c r="AR99" i="52"/>
  <c r="AR100" i="52"/>
  <c r="AR101" i="52"/>
  <c r="AR102" i="52"/>
  <c r="AR103" i="52"/>
  <c r="AR104" i="52"/>
  <c r="AR105" i="52"/>
  <c r="AR106" i="52"/>
  <c r="AR107" i="52"/>
  <c r="AR108" i="52"/>
  <c r="AR109" i="52"/>
  <c r="AR110" i="52"/>
  <c r="AR111" i="52"/>
  <c r="AR112" i="52"/>
  <c r="AR113" i="52"/>
  <c r="AR114" i="52"/>
  <c r="AR115" i="52"/>
  <c r="AR116" i="52"/>
  <c r="AR117" i="52"/>
  <c r="AR118" i="52"/>
  <c r="AR119" i="52"/>
  <c r="AR120" i="52"/>
  <c r="AR121" i="52"/>
  <c r="AR122" i="52"/>
  <c r="AR123" i="52"/>
  <c r="AR124" i="52"/>
  <c r="AR125" i="52"/>
  <c r="AR126" i="52"/>
  <c r="AR127" i="52"/>
  <c r="AR128" i="52"/>
  <c r="AR129" i="52"/>
  <c r="AR130" i="52"/>
  <c r="AR131" i="52"/>
  <c r="AR132" i="52"/>
  <c r="AR133" i="52"/>
  <c r="AR134" i="52"/>
  <c r="AR135" i="52"/>
  <c r="AR136" i="52"/>
  <c r="AR137" i="52"/>
  <c r="AR138" i="52"/>
  <c r="AR139" i="52"/>
  <c r="AR140" i="52"/>
  <c r="AR141" i="52"/>
  <c r="AR142" i="52"/>
  <c r="AR143" i="52"/>
  <c r="AR144" i="52"/>
  <c r="AR145" i="52"/>
  <c r="AR146" i="52"/>
  <c r="AR147" i="52"/>
  <c r="AR148" i="52"/>
  <c r="AR149" i="52"/>
  <c r="AR150" i="52"/>
  <c r="AR151" i="52"/>
  <c r="AR152" i="52"/>
  <c r="AR153" i="52"/>
  <c r="AR154" i="52"/>
  <c r="AR155" i="52"/>
  <c r="AR156" i="52"/>
  <c r="AR157" i="52"/>
  <c r="AR158" i="52"/>
  <c r="AR159" i="52"/>
  <c r="AR160" i="52"/>
  <c r="AR161" i="52"/>
  <c r="AR162" i="52"/>
  <c r="AR163" i="52"/>
  <c r="AR164" i="52"/>
  <c r="AR165" i="52"/>
  <c r="AR166" i="52"/>
  <c r="AR167" i="52"/>
  <c r="AR168" i="52"/>
  <c r="AR169" i="52"/>
  <c r="AR170" i="52"/>
  <c r="AR171" i="52"/>
  <c r="AR172" i="52"/>
  <c r="AR173" i="52"/>
  <c r="AR174" i="52"/>
  <c r="AR175" i="52"/>
  <c r="AR176" i="52"/>
  <c r="AR177" i="52"/>
  <c r="AR178" i="52"/>
  <c r="AR179" i="52"/>
  <c r="AR180" i="52"/>
  <c r="AR181" i="52"/>
  <c r="AR182" i="52"/>
  <c r="AR183" i="52"/>
  <c r="AR184" i="52"/>
  <c r="AR185" i="52"/>
  <c r="AR186" i="52"/>
  <c r="AR187" i="52"/>
  <c r="AR188" i="52"/>
  <c r="AR189" i="52"/>
  <c r="AR190" i="52"/>
  <c r="AR191" i="52"/>
  <c r="AR192" i="52"/>
  <c r="AR193" i="52"/>
  <c r="AR194" i="52"/>
  <c r="AR195" i="52"/>
  <c r="AR196" i="52"/>
  <c r="AR197" i="52"/>
  <c r="AR198" i="52"/>
  <c r="AR199" i="52"/>
  <c r="AR200" i="52"/>
  <c r="AR201" i="52"/>
  <c r="AR202" i="52"/>
  <c r="AR203" i="52"/>
  <c r="AR204" i="52"/>
  <c r="AR205" i="52"/>
  <c r="AR206" i="52"/>
  <c r="AR207" i="52"/>
  <c r="AR208" i="52"/>
  <c r="AR209" i="52"/>
  <c r="AR210" i="52"/>
  <c r="AR211" i="52"/>
  <c r="AR212" i="52"/>
  <c r="AR213" i="52"/>
  <c r="AR214" i="52"/>
  <c r="AR215" i="52"/>
  <c r="AR216" i="52"/>
  <c r="AR217" i="52"/>
  <c r="AR218" i="52"/>
  <c r="AR219" i="52"/>
  <c r="AR220" i="52"/>
  <c r="AR221" i="52"/>
  <c r="AR222" i="52"/>
  <c r="AR223" i="52"/>
  <c r="AR224" i="52"/>
  <c r="AR225" i="52"/>
  <c r="AR226" i="52"/>
  <c r="AR227" i="52"/>
  <c r="AR228" i="52"/>
  <c r="AR229" i="52"/>
  <c r="AR230" i="52"/>
  <c r="AR231" i="52"/>
  <c r="AR232" i="52"/>
  <c r="AR233" i="52"/>
  <c r="AR234" i="52"/>
  <c r="AR235" i="52"/>
  <c r="AR236" i="52"/>
  <c r="AR237" i="52"/>
  <c r="AR238" i="52"/>
  <c r="AR239" i="52"/>
  <c r="AR240" i="52"/>
  <c r="AR241" i="52"/>
  <c r="AR242" i="52"/>
  <c r="AR243" i="52"/>
  <c r="AR244" i="52"/>
  <c r="AR245" i="52"/>
  <c r="AR246" i="52"/>
  <c r="AR247" i="52"/>
  <c r="AR248" i="52"/>
  <c r="AR249" i="52"/>
  <c r="AR250" i="52"/>
  <c r="AR251" i="52"/>
  <c r="AR252" i="52"/>
  <c r="AR253" i="52"/>
  <c r="AR254" i="52"/>
  <c r="AR255" i="52"/>
  <c r="AR256" i="52"/>
  <c r="AR257" i="52"/>
  <c r="AR258" i="52"/>
  <c r="AR25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S68" i="52"/>
  <c r="AS69" i="52"/>
  <c r="AS70" i="52"/>
  <c r="AS71" i="52"/>
  <c r="AS72" i="52"/>
  <c r="AS73" i="52"/>
  <c r="AS74" i="52"/>
  <c r="AS75" i="52"/>
  <c r="AS76" i="52"/>
  <c r="AS77" i="52"/>
  <c r="AS78" i="52"/>
  <c r="AS79" i="52"/>
  <c r="AS80" i="52"/>
  <c r="AS81" i="52"/>
  <c r="AS82" i="52"/>
  <c r="AS83" i="52"/>
  <c r="AS84" i="52"/>
  <c r="AS85" i="52"/>
  <c r="AS86" i="52"/>
  <c r="AS87" i="52"/>
  <c r="AS88" i="52"/>
  <c r="AS89" i="52"/>
  <c r="AS90" i="52"/>
  <c r="AS91" i="52"/>
  <c r="AS92" i="52"/>
  <c r="AS93" i="52"/>
  <c r="AS94" i="52"/>
  <c r="AS95" i="52"/>
  <c r="AS96" i="52"/>
  <c r="AS97" i="52"/>
  <c r="AS98" i="52"/>
  <c r="AS99" i="52"/>
  <c r="AS100" i="52"/>
  <c r="AS101" i="52"/>
  <c r="AS102" i="52"/>
  <c r="AS103" i="52"/>
  <c r="AS104" i="52"/>
  <c r="AS105" i="52"/>
  <c r="AS106" i="52"/>
  <c r="AS107" i="52"/>
  <c r="AS108" i="52"/>
  <c r="AS109" i="52"/>
  <c r="AS110" i="52"/>
  <c r="AS111" i="52"/>
  <c r="AS112" i="52"/>
  <c r="AS113" i="52"/>
  <c r="AS114" i="52"/>
  <c r="AS115" i="52"/>
  <c r="AS116" i="52"/>
  <c r="AS117" i="52"/>
  <c r="AS118" i="52"/>
  <c r="AS119" i="52"/>
  <c r="AS120" i="52"/>
  <c r="AS121" i="52"/>
  <c r="AS122" i="52"/>
  <c r="AS123" i="52"/>
  <c r="AS124" i="52"/>
  <c r="AS125" i="52"/>
  <c r="AS126" i="52"/>
  <c r="AS127" i="52"/>
  <c r="AS128" i="52"/>
  <c r="AS129" i="52"/>
  <c r="AS130" i="52"/>
  <c r="AS131" i="52"/>
  <c r="AS132" i="52"/>
  <c r="AS133" i="52"/>
  <c r="AS134" i="52"/>
  <c r="AS135" i="52"/>
  <c r="AS136" i="52"/>
  <c r="AS137" i="52"/>
  <c r="AS138" i="52"/>
  <c r="AS139" i="52"/>
  <c r="AS140" i="52"/>
  <c r="AS141" i="52"/>
  <c r="AS142" i="52"/>
  <c r="AS143" i="52"/>
  <c r="AS144" i="52"/>
  <c r="AS145" i="52"/>
  <c r="AS146" i="52"/>
  <c r="AS147" i="52"/>
  <c r="AS148" i="52"/>
  <c r="AS149" i="52"/>
  <c r="AS150" i="52"/>
  <c r="AS151" i="52"/>
  <c r="AS152" i="52"/>
  <c r="AS153" i="52"/>
  <c r="AS154" i="52"/>
  <c r="AS155" i="52"/>
  <c r="AS156" i="52"/>
  <c r="AS157" i="52"/>
  <c r="AS158" i="52"/>
  <c r="AS159" i="52"/>
  <c r="AS160" i="52"/>
  <c r="AS161" i="52"/>
  <c r="AS162" i="52"/>
  <c r="AS163" i="52"/>
  <c r="AS164" i="52"/>
  <c r="AS165" i="52"/>
  <c r="AS166" i="52"/>
  <c r="AS167" i="52"/>
  <c r="AS168" i="52"/>
  <c r="AS169" i="52"/>
  <c r="AS170" i="52"/>
  <c r="AS171" i="52"/>
  <c r="AS172" i="52"/>
  <c r="AS173" i="52"/>
  <c r="AS174" i="52"/>
  <c r="AS175" i="52"/>
  <c r="AS176" i="52"/>
  <c r="AS177" i="52"/>
  <c r="AS178" i="52"/>
  <c r="AS179" i="52"/>
  <c r="AS180" i="52"/>
  <c r="AS181" i="52"/>
  <c r="AS182" i="52"/>
  <c r="AS183" i="52"/>
  <c r="AS184" i="52"/>
  <c r="AS185" i="52"/>
  <c r="AS186" i="52"/>
  <c r="AS187" i="52"/>
  <c r="AS188" i="52"/>
  <c r="AS189" i="52"/>
  <c r="AS190" i="52"/>
  <c r="AS191" i="52"/>
  <c r="AS192" i="52"/>
  <c r="AS193" i="52"/>
  <c r="AS194" i="52"/>
  <c r="AS195" i="52"/>
  <c r="AS196" i="52"/>
  <c r="AS197" i="52"/>
  <c r="AS198" i="52"/>
  <c r="AS199" i="52"/>
  <c r="AS200" i="52"/>
  <c r="AS201" i="52"/>
  <c r="AS202" i="52"/>
  <c r="AS203" i="52"/>
  <c r="AS204" i="52"/>
  <c r="AS205" i="52"/>
  <c r="AS206" i="52"/>
  <c r="AS207" i="52"/>
  <c r="AS208" i="52"/>
  <c r="AS209" i="52"/>
  <c r="AS210" i="52"/>
  <c r="AS211" i="52"/>
  <c r="AS212" i="52"/>
  <c r="AS213" i="52"/>
  <c r="AS214" i="52"/>
  <c r="AS215" i="52"/>
  <c r="AS216" i="52"/>
  <c r="AS217" i="52"/>
  <c r="AS218" i="52"/>
  <c r="AS219" i="52"/>
  <c r="AS220" i="52"/>
  <c r="AS221" i="52"/>
  <c r="AS222" i="52"/>
  <c r="AS223" i="52"/>
  <c r="AS224" i="52"/>
  <c r="AS225" i="52"/>
  <c r="AS226" i="52"/>
  <c r="AS227" i="52"/>
  <c r="AS228" i="52"/>
  <c r="AS229" i="52"/>
  <c r="AS230" i="52"/>
  <c r="AS231" i="52"/>
  <c r="AS232" i="52"/>
  <c r="AS233" i="52"/>
  <c r="AS234" i="52"/>
  <c r="AS235" i="52"/>
  <c r="AS236" i="52"/>
  <c r="AS237" i="52"/>
  <c r="AS238" i="52"/>
  <c r="AS239" i="52"/>
  <c r="AS240" i="52"/>
  <c r="AS241" i="52"/>
  <c r="AS242" i="52"/>
  <c r="AS243" i="52"/>
  <c r="AS244" i="52"/>
  <c r="AS245" i="52"/>
  <c r="AS246" i="52"/>
  <c r="AS247" i="52"/>
  <c r="AS248" i="52"/>
  <c r="AS249" i="52"/>
  <c r="AS250" i="52"/>
  <c r="AS251" i="52"/>
  <c r="AS252" i="52"/>
  <c r="AS253" i="52"/>
  <c r="AS254" i="52"/>
  <c r="AS255" i="52"/>
  <c r="AS256" i="52"/>
  <c r="AS257" i="52"/>
  <c r="AS258" i="52"/>
  <c r="AS259" i="52"/>
  <c r="AT10" i="52"/>
  <c r="AT11" i="52"/>
  <c r="AT12" i="52"/>
  <c r="AT13" i="52"/>
  <c r="AT14" i="52"/>
  <c r="AT15" i="52"/>
  <c r="AT16" i="52"/>
  <c r="AT17" i="52"/>
  <c r="AT18" i="52"/>
  <c r="AT19" i="52"/>
  <c r="AT20" i="52"/>
  <c r="AT21" i="52"/>
  <c r="AT22" i="52"/>
  <c r="AT23" i="52"/>
  <c r="AT24" i="52"/>
  <c r="AT25" i="52"/>
  <c r="AT26" i="52"/>
  <c r="AT27" i="52"/>
  <c r="AT28" i="52"/>
  <c r="AT29" i="52"/>
  <c r="AT30" i="52"/>
  <c r="AT31" i="52"/>
  <c r="AT32" i="52"/>
  <c r="AT33" i="52"/>
  <c r="AT34" i="52"/>
  <c r="AT35" i="52"/>
  <c r="AT36" i="52"/>
  <c r="AT37" i="52"/>
  <c r="AT38" i="52"/>
  <c r="AT39" i="52"/>
  <c r="AT40" i="52"/>
  <c r="AT41" i="52"/>
  <c r="AT42" i="52"/>
  <c r="AT43" i="52"/>
  <c r="AT44" i="52"/>
  <c r="AT45" i="52"/>
  <c r="AT46" i="52"/>
  <c r="AT47" i="52"/>
  <c r="AT48" i="52"/>
  <c r="AT49" i="52"/>
  <c r="AT50" i="52"/>
  <c r="AT51" i="52"/>
  <c r="AT52" i="52"/>
  <c r="AT53" i="52"/>
  <c r="AT54" i="52"/>
  <c r="AT55" i="52"/>
  <c r="AT56" i="52"/>
  <c r="AT57" i="52"/>
  <c r="AT58" i="52"/>
  <c r="AT59" i="52"/>
  <c r="AT60" i="52"/>
  <c r="AT61" i="52"/>
  <c r="AT62" i="52"/>
  <c r="AT63" i="52"/>
  <c r="AT64" i="52"/>
  <c r="AT65" i="52"/>
  <c r="AT66" i="52"/>
  <c r="AT67" i="52"/>
  <c r="AT68" i="52"/>
  <c r="AT69" i="52"/>
  <c r="AT70" i="52"/>
  <c r="AT71" i="52"/>
  <c r="AT72" i="52"/>
  <c r="AT73" i="52"/>
  <c r="AT74" i="52"/>
  <c r="AT75" i="52"/>
  <c r="AT76" i="52"/>
  <c r="AT77" i="52"/>
  <c r="AT78" i="52"/>
  <c r="AT79" i="52"/>
  <c r="AT80" i="52"/>
  <c r="AT81" i="52"/>
  <c r="AT82" i="52"/>
  <c r="AT83" i="52"/>
  <c r="AT84" i="52"/>
  <c r="AT85" i="52"/>
  <c r="AT86" i="52"/>
  <c r="AT87" i="52"/>
  <c r="AT88" i="52"/>
  <c r="AT89" i="52"/>
  <c r="AT90" i="52"/>
  <c r="AT91" i="52"/>
  <c r="AT92" i="52"/>
  <c r="AT93" i="52"/>
  <c r="AT94" i="52"/>
  <c r="AT95" i="52"/>
  <c r="AT96" i="52"/>
  <c r="AT97" i="52"/>
  <c r="AT98" i="52"/>
  <c r="AT99" i="52"/>
  <c r="AT100" i="52"/>
  <c r="AT101" i="52"/>
  <c r="AT102" i="52"/>
  <c r="AT103" i="52"/>
  <c r="AT104" i="52"/>
  <c r="AT105" i="52"/>
  <c r="AT106" i="52"/>
  <c r="AT107" i="52"/>
  <c r="AT108" i="52"/>
  <c r="AT109" i="52"/>
  <c r="AT110" i="52"/>
  <c r="AT111" i="52"/>
  <c r="AT112" i="52"/>
  <c r="AT113" i="52"/>
  <c r="AT114" i="52"/>
  <c r="AT115" i="52"/>
  <c r="AT116" i="52"/>
  <c r="AT117" i="52"/>
  <c r="AT118" i="52"/>
  <c r="AT119" i="52"/>
  <c r="AT120" i="52"/>
  <c r="AT121" i="52"/>
  <c r="AT122" i="52"/>
  <c r="AT123" i="52"/>
  <c r="AT124" i="52"/>
  <c r="AT125" i="52"/>
  <c r="AT126" i="52"/>
  <c r="AT127" i="52"/>
  <c r="AT128" i="52"/>
  <c r="AT129" i="52"/>
  <c r="AT130" i="52"/>
  <c r="AT131" i="52"/>
  <c r="AT132" i="52"/>
  <c r="AT133" i="52"/>
  <c r="AT134" i="52"/>
  <c r="AT135" i="52"/>
  <c r="AT136" i="52"/>
  <c r="AT137" i="52"/>
  <c r="AT138" i="52"/>
  <c r="AT139" i="52"/>
  <c r="AT140" i="52"/>
  <c r="AT141" i="52"/>
  <c r="AT142" i="52"/>
  <c r="AT143" i="52"/>
  <c r="AT144" i="52"/>
  <c r="AT145" i="52"/>
  <c r="AT146" i="52"/>
  <c r="AT147" i="52"/>
  <c r="AT148" i="52"/>
  <c r="AT149" i="52"/>
  <c r="AT150" i="52"/>
  <c r="AT151" i="52"/>
  <c r="AT152" i="52"/>
  <c r="AT153" i="52"/>
  <c r="AT154" i="52"/>
  <c r="AT155" i="52"/>
  <c r="AT156" i="52"/>
  <c r="AT157" i="52"/>
  <c r="AT158" i="52"/>
  <c r="AT159" i="52"/>
  <c r="AT160" i="52"/>
  <c r="AT161" i="52"/>
  <c r="AT162" i="52"/>
  <c r="AT163" i="52"/>
  <c r="AT164" i="52"/>
  <c r="AT165" i="52"/>
  <c r="AT166" i="52"/>
  <c r="AT167" i="52"/>
  <c r="AT168" i="52"/>
  <c r="AT169" i="52"/>
  <c r="AT170" i="52"/>
  <c r="AT171" i="52"/>
  <c r="AT172" i="52"/>
  <c r="AT173" i="52"/>
  <c r="AT174" i="52"/>
  <c r="AT175" i="52"/>
  <c r="AT176" i="52"/>
  <c r="AT177" i="52"/>
  <c r="AT178" i="52"/>
  <c r="AT179" i="52"/>
  <c r="AT180" i="52"/>
  <c r="AT181" i="52"/>
  <c r="AT182" i="52"/>
  <c r="AT183" i="52"/>
  <c r="AT184" i="52"/>
  <c r="AT185" i="52"/>
  <c r="AT186" i="52"/>
  <c r="AT187" i="52"/>
  <c r="AT188" i="52"/>
  <c r="AT189" i="52"/>
  <c r="AT190" i="52"/>
  <c r="AT191" i="52"/>
  <c r="AT192" i="52"/>
  <c r="AT193" i="52"/>
  <c r="AT194" i="52"/>
  <c r="AT195" i="52"/>
  <c r="AT196" i="52"/>
  <c r="AT197" i="52"/>
  <c r="AT198" i="52"/>
  <c r="AT199" i="52"/>
  <c r="AT200" i="52"/>
  <c r="AT201" i="52"/>
  <c r="AT202" i="52"/>
  <c r="AT203" i="52"/>
  <c r="AT204" i="52"/>
  <c r="AT205" i="52"/>
  <c r="AT206" i="52"/>
  <c r="AT207" i="52"/>
  <c r="AT208" i="52"/>
  <c r="AT209" i="52"/>
  <c r="AT210" i="52"/>
  <c r="AT211" i="52"/>
  <c r="AT212" i="52"/>
  <c r="AT213" i="52"/>
  <c r="AT214" i="52"/>
  <c r="AT215" i="52"/>
  <c r="AT216" i="52"/>
  <c r="AT217" i="52"/>
  <c r="AT218" i="52"/>
  <c r="AT219" i="52"/>
  <c r="AT220" i="52"/>
  <c r="AT221" i="52"/>
  <c r="AT222" i="52"/>
  <c r="AT223" i="52"/>
  <c r="AT224" i="52"/>
  <c r="AT225" i="52"/>
  <c r="AT226" i="52"/>
  <c r="AT227" i="52"/>
  <c r="AT228" i="52"/>
  <c r="AT229" i="52"/>
  <c r="AT230" i="52"/>
  <c r="AT231" i="52"/>
  <c r="AT232" i="52"/>
  <c r="AT233" i="52"/>
  <c r="AT234" i="52"/>
  <c r="AT235" i="52"/>
  <c r="AT236" i="52"/>
  <c r="AT237" i="52"/>
  <c r="AT238" i="52"/>
  <c r="AT239" i="52"/>
  <c r="AT240" i="52"/>
  <c r="AT241" i="52"/>
  <c r="AT242" i="52"/>
  <c r="AT243" i="52"/>
  <c r="AT244" i="52"/>
  <c r="AT245" i="52"/>
  <c r="AT246" i="52"/>
  <c r="AT247" i="52"/>
  <c r="AT248" i="52"/>
  <c r="AT249" i="52"/>
  <c r="AT250" i="52"/>
  <c r="AT251" i="52"/>
  <c r="AT252" i="52"/>
  <c r="AT253" i="52"/>
  <c r="AT254" i="52"/>
  <c r="AT255" i="52"/>
  <c r="AT256" i="52"/>
  <c r="AT257" i="52"/>
  <c r="AT258" i="52"/>
  <c r="AT259" i="52"/>
  <c r="AU10" i="52"/>
  <c r="AU11" i="52"/>
  <c r="AU12" i="52"/>
  <c r="AU13" i="52"/>
  <c r="AU14" i="52"/>
  <c r="AU15" i="52"/>
  <c r="AU16" i="52"/>
  <c r="AU17" i="52"/>
  <c r="AU18" i="52"/>
  <c r="AU19" i="52"/>
  <c r="AU20" i="52"/>
  <c r="AU21" i="52"/>
  <c r="AU22" i="52"/>
  <c r="AU23" i="52"/>
  <c r="AU24" i="52"/>
  <c r="AU25" i="52"/>
  <c r="AU26" i="52"/>
  <c r="AU27" i="52"/>
  <c r="AU28" i="52"/>
  <c r="AU29" i="52"/>
  <c r="AU30" i="52"/>
  <c r="AU31" i="52"/>
  <c r="AU32" i="52"/>
  <c r="AU33" i="52"/>
  <c r="AU34" i="52"/>
  <c r="AU35" i="52"/>
  <c r="AU36" i="52"/>
  <c r="AU37" i="52"/>
  <c r="AU38" i="52"/>
  <c r="AU39" i="52"/>
  <c r="AU40" i="52"/>
  <c r="AU41" i="52"/>
  <c r="AU42" i="52"/>
  <c r="AU43" i="52"/>
  <c r="AU44" i="52"/>
  <c r="AU45" i="52"/>
  <c r="AU46" i="52"/>
  <c r="AU47" i="52"/>
  <c r="AU48" i="52"/>
  <c r="AU49" i="52"/>
  <c r="AU50" i="52"/>
  <c r="AU51" i="52"/>
  <c r="AU52" i="52"/>
  <c r="AU53" i="52"/>
  <c r="AU54" i="52"/>
  <c r="AU55" i="52"/>
  <c r="AU56" i="52"/>
  <c r="AU57" i="52"/>
  <c r="AU58" i="52"/>
  <c r="AU59" i="52"/>
  <c r="AU60" i="52"/>
  <c r="AU61" i="52"/>
  <c r="AU62" i="52"/>
  <c r="AU63" i="52"/>
  <c r="AU64" i="52"/>
  <c r="AU65" i="52"/>
  <c r="AU66" i="52"/>
  <c r="AU67" i="52"/>
  <c r="AU68" i="52"/>
  <c r="AU69" i="52"/>
  <c r="AU70" i="52"/>
  <c r="AU71" i="52"/>
  <c r="AU72" i="52"/>
  <c r="AU73" i="52"/>
  <c r="AU74" i="52"/>
  <c r="AU75" i="52"/>
  <c r="AU76" i="52"/>
  <c r="AU77" i="52"/>
  <c r="AU78" i="52"/>
  <c r="AU79" i="52"/>
  <c r="AU80" i="52"/>
  <c r="AU81" i="52"/>
  <c r="AU82" i="52"/>
  <c r="AU83" i="52"/>
  <c r="AU84" i="52"/>
  <c r="AU85" i="52"/>
  <c r="AU86" i="52"/>
  <c r="AU87" i="52"/>
  <c r="AU88" i="52"/>
  <c r="AU89" i="52"/>
  <c r="AU90" i="52"/>
  <c r="AU91" i="52"/>
  <c r="AU92" i="52"/>
  <c r="AU93" i="52"/>
  <c r="AU94" i="52"/>
  <c r="AU95" i="52"/>
  <c r="AU96" i="52"/>
  <c r="AU97" i="52"/>
  <c r="AU98" i="52"/>
  <c r="AU99" i="52"/>
  <c r="AU100" i="52"/>
  <c r="AU101" i="52"/>
  <c r="AU102" i="52"/>
  <c r="AU103" i="52"/>
  <c r="AU104" i="52"/>
  <c r="AU105" i="52"/>
  <c r="AU106" i="52"/>
  <c r="AU107" i="52"/>
  <c r="AU108" i="52"/>
  <c r="AU109" i="52"/>
  <c r="AU110" i="52"/>
  <c r="AU111" i="52"/>
  <c r="AU112" i="52"/>
  <c r="AU113" i="52"/>
  <c r="AU114" i="52"/>
  <c r="AU115" i="52"/>
  <c r="AU116" i="52"/>
  <c r="AU117" i="52"/>
  <c r="AU118" i="52"/>
  <c r="AU119" i="52"/>
  <c r="AU120" i="52"/>
  <c r="AU121" i="52"/>
  <c r="AU122" i="52"/>
  <c r="AU123" i="52"/>
  <c r="AU124" i="52"/>
  <c r="AU125" i="52"/>
  <c r="AU126" i="52"/>
  <c r="AU127" i="52"/>
  <c r="AU128" i="52"/>
  <c r="AU129" i="52"/>
  <c r="AU130" i="52"/>
  <c r="AU131" i="52"/>
  <c r="AU132" i="52"/>
  <c r="AU133" i="52"/>
  <c r="AU134" i="52"/>
  <c r="AU135" i="52"/>
  <c r="AU136" i="52"/>
  <c r="AU137" i="52"/>
  <c r="AU138" i="52"/>
  <c r="AU139" i="52"/>
  <c r="AU140" i="52"/>
  <c r="AU141" i="52"/>
  <c r="AU142" i="52"/>
  <c r="AU143" i="52"/>
  <c r="AU144" i="52"/>
  <c r="AU145" i="52"/>
  <c r="AU146" i="52"/>
  <c r="AU147" i="52"/>
  <c r="AU148" i="52"/>
  <c r="AU149" i="52"/>
  <c r="AU150" i="52"/>
  <c r="AU151" i="52"/>
  <c r="AU152" i="52"/>
  <c r="AU153" i="52"/>
  <c r="AU154" i="52"/>
  <c r="AU155" i="52"/>
  <c r="AU156" i="52"/>
  <c r="AU157" i="52"/>
  <c r="AU158" i="52"/>
  <c r="AU159" i="52"/>
  <c r="AU160" i="52"/>
  <c r="AU161" i="52"/>
  <c r="AU162" i="52"/>
  <c r="AU163" i="52"/>
  <c r="AU164" i="52"/>
  <c r="AU165" i="52"/>
  <c r="AU166" i="52"/>
  <c r="AU167" i="52"/>
  <c r="AU168" i="52"/>
  <c r="AU169" i="52"/>
  <c r="AU170" i="52"/>
  <c r="AU171" i="52"/>
  <c r="AU172" i="52"/>
  <c r="AU173" i="52"/>
  <c r="AU174" i="52"/>
  <c r="AU175" i="52"/>
  <c r="AU176" i="52"/>
  <c r="AU177" i="52"/>
  <c r="AU178" i="52"/>
  <c r="AU179" i="52"/>
  <c r="AU180" i="52"/>
  <c r="AU181" i="52"/>
  <c r="AU182" i="52"/>
  <c r="AU183" i="52"/>
  <c r="AU184" i="52"/>
  <c r="AU185" i="52"/>
  <c r="AU186" i="52"/>
  <c r="AU187" i="52"/>
  <c r="AU188" i="52"/>
  <c r="AU189" i="52"/>
  <c r="AU190" i="52"/>
  <c r="AU191" i="52"/>
  <c r="AU192" i="52"/>
  <c r="AU193" i="52"/>
  <c r="AU194" i="52"/>
  <c r="AU195" i="52"/>
  <c r="AU196" i="52"/>
  <c r="AU197" i="52"/>
  <c r="AU198" i="52"/>
  <c r="AU199" i="52"/>
  <c r="AU200" i="52"/>
  <c r="AU201" i="52"/>
  <c r="AU202" i="52"/>
  <c r="AU203" i="52"/>
  <c r="AU204" i="52"/>
  <c r="AU205" i="52"/>
  <c r="AU206" i="52"/>
  <c r="AU207" i="52"/>
  <c r="AU208" i="52"/>
  <c r="AU209" i="52"/>
  <c r="AU210" i="52"/>
  <c r="AU211" i="52"/>
  <c r="AU212" i="52"/>
  <c r="AU213" i="52"/>
  <c r="AU214" i="52"/>
  <c r="AU215" i="52"/>
  <c r="AU216" i="52"/>
  <c r="AU217" i="52"/>
  <c r="AU218" i="52"/>
  <c r="AU219" i="52"/>
  <c r="AU220" i="52"/>
  <c r="AU221" i="52"/>
  <c r="AU222" i="52"/>
  <c r="AU223" i="52"/>
  <c r="AU224" i="52"/>
  <c r="AU225" i="52"/>
  <c r="AU226" i="52"/>
  <c r="AU227" i="52"/>
  <c r="AU228" i="52"/>
  <c r="AU229" i="52"/>
  <c r="AU230" i="52"/>
  <c r="AU231" i="52"/>
  <c r="AU232" i="52"/>
  <c r="AU233" i="52"/>
  <c r="AU234" i="52"/>
  <c r="AU235" i="52"/>
  <c r="AU236" i="52"/>
  <c r="AU237" i="52"/>
  <c r="AU238" i="52"/>
  <c r="AU239" i="52"/>
  <c r="AU240" i="52"/>
  <c r="AU241" i="52"/>
  <c r="AU242" i="52"/>
  <c r="AU243" i="52"/>
  <c r="AU244" i="52"/>
  <c r="AU245" i="52"/>
  <c r="AU246" i="52"/>
  <c r="AU247" i="52"/>
  <c r="AU248" i="52"/>
  <c r="AU249" i="52"/>
  <c r="AU250" i="52"/>
  <c r="AU251" i="52"/>
  <c r="AU252" i="52"/>
  <c r="AU253" i="52"/>
  <c r="AU254" i="52"/>
  <c r="AU255" i="52"/>
  <c r="AU256" i="52"/>
  <c r="AU257" i="52"/>
  <c r="AU258" i="52"/>
  <c r="AU259" i="52"/>
  <c r="AV10" i="52"/>
  <c r="AV11" i="52"/>
  <c r="AV12" i="52"/>
  <c r="AV13" i="52"/>
  <c r="AV14" i="52"/>
  <c r="AV15" i="52"/>
  <c r="AV16" i="52"/>
  <c r="AV17" i="52"/>
  <c r="AV18" i="52"/>
  <c r="AV19" i="52"/>
  <c r="AV20" i="52"/>
  <c r="AV21" i="52"/>
  <c r="AV22" i="52"/>
  <c r="AV23" i="52"/>
  <c r="AV24" i="52"/>
  <c r="AV25" i="52"/>
  <c r="AV26" i="52"/>
  <c r="AV27" i="52"/>
  <c r="AV28" i="52"/>
  <c r="AV29" i="52"/>
  <c r="AV30" i="52"/>
  <c r="AV31" i="52"/>
  <c r="AV32" i="52"/>
  <c r="AV33" i="52"/>
  <c r="AV34" i="52"/>
  <c r="AV35" i="52"/>
  <c r="AV36" i="52"/>
  <c r="AV37" i="52"/>
  <c r="AV38" i="52"/>
  <c r="AV39" i="52"/>
  <c r="AV40" i="52"/>
  <c r="AV41" i="52"/>
  <c r="AV42" i="52"/>
  <c r="AV43" i="52"/>
  <c r="AV44" i="52"/>
  <c r="AV45" i="52"/>
  <c r="AV46" i="52"/>
  <c r="AV47" i="52"/>
  <c r="AV48" i="52"/>
  <c r="AV49" i="52"/>
  <c r="AV50" i="52"/>
  <c r="AV51" i="52"/>
  <c r="AV52" i="52"/>
  <c r="AV53" i="52"/>
  <c r="AV54" i="52"/>
  <c r="AV55" i="52"/>
  <c r="AV56" i="52"/>
  <c r="AV57" i="52"/>
  <c r="AV58" i="52"/>
  <c r="AV59" i="52"/>
  <c r="AV60" i="52"/>
  <c r="AV61" i="52"/>
  <c r="AV62" i="52"/>
  <c r="AV63" i="52"/>
  <c r="AV64" i="52"/>
  <c r="AV65" i="52"/>
  <c r="AV66" i="52"/>
  <c r="AV67" i="52"/>
  <c r="AV68" i="52"/>
  <c r="AV69" i="52"/>
  <c r="AV70" i="52"/>
  <c r="AV71" i="52"/>
  <c r="AV72" i="52"/>
  <c r="AV73" i="52"/>
  <c r="AV74" i="52"/>
  <c r="AV75" i="52"/>
  <c r="AV76" i="52"/>
  <c r="AV77" i="52"/>
  <c r="AV78" i="52"/>
  <c r="AV79" i="52"/>
  <c r="AV80" i="52"/>
  <c r="AV81" i="52"/>
  <c r="AV82" i="52"/>
  <c r="AV83" i="52"/>
  <c r="AV84" i="52"/>
  <c r="AV85" i="52"/>
  <c r="AV86" i="52"/>
  <c r="AV87" i="52"/>
  <c r="AV88" i="52"/>
  <c r="AV89" i="52"/>
  <c r="AV90" i="52"/>
  <c r="AV91" i="52"/>
  <c r="AV92" i="52"/>
  <c r="AV93" i="52"/>
  <c r="AV94" i="52"/>
  <c r="AV95" i="52"/>
  <c r="AV96" i="52"/>
  <c r="AV97" i="52"/>
  <c r="AV98" i="52"/>
  <c r="AV99" i="52"/>
  <c r="AV100" i="52"/>
  <c r="AV101" i="52"/>
  <c r="AV102" i="52"/>
  <c r="AV103" i="52"/>
  <c r="AV104" i="52"/>
  <c r="AV105" i="52"/>
  <c r="AV106" i="52"/>
  <c r="AV107" i="52"/>
  <c r="AV108" i="52"/>
  <c r="AV109" i="52"/>
  <c r="AV110" i="52"/>
  <c r="AV111" i="52"/>
  <c r="AV112" i="52"/>
  <c r="AV113" i="52"/>
  <c r="AV114" i="52"/>
  <c r="AV115" i="52"/>
  <c r="AV116" i="52"/>
  <c r="AV117" i="52"/>
  <c r="AV118" i="52"/>
  <c r="AV119" i="52"/>
  <c r="AV120" i="52"/>
  <c r="AV121" i="52"/>
  <c r="AV122" i="52"/>
  <c r="AV123" i="52"/>
  <c r="AV124" i="52"/>
  <c r="AV125" i="52"/>
  <c r="AV126" i="52"/>
  <c r="AV127" i="52"/>
  <c r="AV128" i="52"/>
  <c r="AV129" i="52"/>
  <c r="AV130" i="52"/>
  <c r="AV131" i="52"/>
  <c r="AV132" i="52"/>
  <c r="AV133" i="52"/>
  <c r="AV134" i="52"/>
  <c r="AV135" i="52"/>
  <c r="AV136" i="52"/>
  <c r="AV137" i="52"/>
  <c r="AV138" i="52"/>
  <c r="AV139" i="52"/>
  <c r="AV140" i="52"/>
  <c r="AV141" i="52"/>
  <c r="AV142" i="52"/>
  <c r="AV143" i="52"/>
  <c r="AV144" i="52"/>
  <c r="AV145" i="52"/>
  <c r="AV146" i="52"/>
  <c r="AV147" i="52"/>
  <c r="AV148" i="52"/>
  <c r="AV149" i="52"/>
  <c r="AV150" i="52"/>
  <c r="AV151" i="52"/>
  <c r="AV152" i="52"/>
  <c r="AV153" i="52"/>
  <c r="AV154" i="52"/>
  <c r="AV155" i="52"/>
  <c r="AV156" i="52"/>
  <c r="AV157" i="52"/>
  <c r="AV158" i="52"/>
  <c r="AV159" i="52"/>
  <c r="AV160" i="52"/>
  <c r="AV161" i="52"/>
  <c r="AV162" i="52"/>
  <c r="AV163" i="52"/>
  <c r="AV164" i="52"/>
  <c r="AV165" i="52"/>
  <c r="AV166" i="52"/>
  <c r="AV167" i="52"/>
  <c r="AV168" i="52"/>
  <c r="AV169" i="52"/>
  <c r="AV170" i="52"/>
  <c r="AV171" i="52"/>
  <c r="AV172" i="52"/>
  <c r="AV173" i="52"/>
  <c r="AV174" i="52"/>
  <c r="AV175" i="52"/>
  <c r="AV176" i="52"/>
  <c r="AV177" i="52"/>
  <c r="AV178" i="52"/>
  <c r="AV179" i="52"/>
  <c r="AV180" i="52"/>
  <c r="AV181" i="52"/>
  <c r="AV182" i="52"/>
  <c r="AV183" i="52"/>
  <c r="AV184" i="52"/>
  <c r="AV185" i="52"/>
  <c r="AV186" i="52"/>
  <c r="AV187" i="52"/>
  <c r="AV188" i="52"/>
  <c r="AV189" i="52"/>
  <c r="AV190" i="52"/>
  <c r="AV191" i="52"/>
  <c r="AV192" i="52"/>
  <c r="AV193" i="52"/>
  <c r="AV194" i="52"/>
  <c r="AV195" i="52"/>
  <c r="AV196" i="52"/>
  <c r="AV197" i="52"/>
  <c r="AV198" i="52"/>
  <c r="AV199" i="52"/>
  <c r="AV200" i="52"/>
  <c r="AV201" i="52"/>
  <c r="AV202" i="52"/>
  <c r="AV203" i="52"/>
  <c r="AV204" i="52"/>
  <c r="AV205" i="52"/>
  <c r="AV206" i="52"/>
  <c r="AV207" i="52"/>
  <c r="AV208" i="52"/>
  <c r="AV209" i="52"/>
  <c r="AV210" i="52"/>
  <c r="AV211" i="52"/>
  <c r="AV212" i="52"/>
  <c r="AV213" i="52"/>
  <c r="AV214" i="52"/>
  <c r="AV215" i="52"/>
  <c r="AV216" i="52"/>
  <c r="AV217" i="52"/>
  <c r="AV218" i="52"/>
  <c r="AV219" i="52"/>
  <c r="AV220" i="52"/>
  <c r="AV221" i="52"/>
  <c r="AV222" i="52"/>
  <c r="AV223" i="52"/>
  <c r="AV224" i="52"/>
  <c r="AV225" i="52"/>
  <c r="AV226" i="52"/>
  <c r="AV227" i="52"/>
  <c r="AV228" i="52"/>
  <c r="AV229" i="52"/>
  <c r="AV230" i="52"/>
  <c r="AV231" i="52"/>
  <c r="AV232" i="52"/>
  <c r="AV233" i="52"/>
  <c r="AV234" i="52"/>
  <c r="AV235" i="52"/>
  <c r="AV236" i="52"/>
  <c r="AV237" i="52"/>
  <c r="AV238" i="52"/>
  <c r="AV239" i="52"/>
  <c r="AV240" i="52"/>
  <c r="AV241" i="52"/>
  <c r="AV242" i="52"/>
  <c r="AV243" i="52"/>
  <c r="AV244" i="52"/>
  <c r="AV245" i="52"/>
  <c r="AV246" i="52"/>
  <c r="AV247" i="52"/>
  <c r="AV248" i="52"/>
  <c r="AV249" i="52"/>
  <c r="AV250" i="52"/>
  <c r="AV251" i="52"/>
  <c r="AV252" i="52"/>
  <c r="AV253" i="52"/>
  <c r="AV254" i="52"/>
  <c r="AV255" i="52"/>
  <c r="AV256" i="52"/>
  <c r="AV257" i="52"/>
  <c r="AV258" i="52"/>
  <c r="AV259" i="52"/>
  <c r="AW10" i="52"/>
  <c r="AW11" i="52"/>
  <c r="AW12" i="52"/>
  <c r="AW13" i="52"/>
  <c r="AW14" i="52"/>
  <c r="AW15" i="52"/>
  <c r="AW16" i="52"/>
  <c r="AW17" i="52"/>
  <c r="AW18" i="52"/>
  <c r="AW19" i="52"/>
  <c r="AW20" i="52"/>
  <c r="AW21" i="52"/>
  <c r="AW22" i="52"/>
  <c r="AW23" i="52"/>
  <c r="AW24" i="52"/>
  <c r="AW25" i="52"/>
  <c r="AW26" i="52"/>
  <c r="AW27" i="52"/>
  <c r="AW28" i="52"/>
  <c r="AW29" i="52"/>
  <c r="AW30" i="52"/>
  <c r="AW31" i="52"/>
  <c r="AW32" i="52"/>
  <c r="AW33" i="52"/>
  <c r="AW34" i="52"/>
  <c r="AW35" i="52"/>
  <c r="AW36" i="52"/>
  <c r="AW37" i="52"/>
  <c r="AW38" i="52"/>
  <c r="AW39" i="52"/>
  <c r="AW40" i="52"/>
  <c r="AW41" i="52"/>
  <c r="AW42" i="52"/>
  <c r="AW43" i="52"/>
  <c r="AW44" i="52"/>
  <c r="AW45" i="52"/>
  <c r="AW46" i="52"/>
  <c r="AW47" i="52"/>
  <c r="AW48" i="52"/>
  <c r="AW49" i="52"/>
  <c r="AW50" i="52"/>
  <c r="AW51" i="52"/>
  <c r="AW52" i="52"/>
  <c r="AW53" i="52"/>
  <c r="AW54" i="52"/>
  <c r="AW55" i="52"/>
  <c r="AW56" i="52"/>
  <c r="AW57" i="52"/>
  <c r="AW58" i="52"/>
  <c r="AW59" i="52"/>
  <c r="AW60" i="52"/>
  <c r="AW61" i="52"/>
  <c r="AW62" i="52"/>
  <c r="AW63" i="52"/>
  <c r="AW64" i="52"/>
  <c r="AW65" i="52"/>
  <c r="AW66" i="52"/>
  <c r="AW67" i="52"/>
  <c r="AW68" i="52"/>
  <c r="AW69" i="52"/>
  <c r="AW70" i="52"/>
  <c r="AW71" i="52"/>
  <c r="AW72" i="52"/>
  <c r="AW73" i="52"/>
  <c r="AW74" i="52"/>
  <c r="AW75" i="52"/>
  <c r="AW76" i="52"/>
  <c r="AW77" i="52"/>
  <c r="AW78" i="52"/>
  <c r="AW79" i="52"/>
  <c r="AW80" i="52"/>
  <c r="AW81" i="52"/>
  <c r="AW82" i="52"/>
  <c r="AW83" i="52"/>
  <c r="AW84" i="52"/>
  <c r="AW85" i="52"/>
  <c r="AW86" i="52"/>
  <c r="AW87" i="52"/>
  <c r="AW88" i="52"/>
  <c r="AW89" i="52"/>
  <c r="AW90" i="52"/>
  <c r="AW91" i="52"/>
  <c r="AW92" i="52"/>
  <c r="AW93" i="52"/>
  <c r="AW94" i="52"/>
  <c r="AW95" i="52"/>
  <c r="AW96" i="52"/>
  <c r="AW97" i="52"/>
  <c r="AW98" i="52"/>
  <c r="AW99" i="52"/>
  <c r="AW100" i="52"/>
  <c r="AW101" i="52"/>
  <c r="AW102" i="52"/>
  <c r="AW103" i="52"/>
  <c r="AW104" i="52"/>
  <c r="AW105" i="52"/>
  <c r="AW106" i="52"/>
  <c r="AW107" i="52"/>
  <c r="AW108" i="52"/>
  <c r="AW109" i="52"/>
  <c r="AW110" i="52"/>
  <c r="AW111" i="52"/>
  <c r="AW112" i="52"/>
  <c r="AW113" i="52"/>
  <c r="AW114" i="52"/>
  <c r="AW115" i="52"/>
  <c r="AW116" i="52"/>
  <c r="AW117" i="52"/>
  <c r="AW118" i="52"/>
  <c r="AW119" i="52"/>
  <c r="AW120" i="52"/>
  <c r="AW121" i="52"/>
  <c r="AW122" i="52"/>
  <c r="AW123" i="52"/>
  <c r="AW124" i="52"/>
  <c r="AW125" i="52"/>
  <c r="AW126" i="52"/>
  <c r="AW127" i="52"/>
  <c r="AW128" i="52"/>
  <c r="AW129" i="52"/>
  <c r="AW130" i="52"/>
  <c r="AW131" i="52"/>
  <c r="AW132" i="52"/>
  <c r="AW133" i="52"/>
  <c r="AW134" i="52"/>
  <c r="AW135" i="52"/>
  <c r="AW136" i="52"/>
  <c r="AW137" i="52"/>
  <c r="AW138" i="52"/>
  <c r="AW139" i="52"/>
  <c r="AW140" i="52"/>
  <c r="AW141" i="52"/>
  <c r="AW142" i="52"/>
  <c r="AW143" i="52"/>
  <c r="AW144" i="52"/>
  <c r="AW145" i="52"/>
  <c r="AW146" i="52"/>
  <c r="AW147" i="52"/>
  <c r="AW148" i="52"/>
  <c r="AW149" i="52"/>
  <c r="AW150" i="52"/>
  <c r="AW151" i="52"/>
  <c r="AW152" i="52"/>
  <c r="AW153" i="52"/>
  <c r="AW154" i="52"/>
  <c r="AW155" i="52"/>
  <c r="AW156" i="52"/>
  <c r="AW157" i="52"/>
  <c r="AW158" i="52"/>
  <c r="AW159" i="52"/>
  <c r="AW160" i="52"/>
  <c r="AW161" i="52"/>
  <c r="AW162" i="52"/>
  <c r="AW163" i="52"/>
  <c r="AW164" i="52"/>
  <c r="AW165" i="52"/>
  <c r="AW166" i="52"/>
  <c r="AW167" i="52"/>
  <c r="AW168" i="52"/>
  <c r="AW169" i="52"/>
  <c r="AW170" i="52"/>
  <c r="AW171" i="52"/>
  <c r="AW172" i="52"/>
  <c r="AW173" i="52"/>
  <c r="AW174" i="52"/>
  <c r="AW175" i="52"/>
  <c r="AW176" i="52"/>
  <c r="AW177" i="52"/>
  <c r="AW178" i="52"/>
  <c r="AW179" i="52"/>
  <c r="AW180" i="52"/>
  <c r="AW181" i="52"/>
  <c r="AW182" i="52"/>
  <c r="AW183" i="52"/>
  <c r="AW184" i="52"/>
  <c r="AW185" i="52"/>
  <c r="AW186" i="52"/>
  <c r="AW187" i="52"/>
  <c r="AW188" i="52"/>
  <c r="AW189" i="52"/>
  <c r="AW190" i="52"/>
  <c r="AW191" i="52"/>
  <c r="AW192" i="52"/>
  <c r="AW193" i="52"/>
  <c r="AW194" i="52"/>
  <c r="AW195" i="52"/>
  <c r="AW196" i="52"/>
  <c r="AW197" i="52"/>
  <c r="AW198" i="52"/>
  <c r="AW199" i="52"/>
  <c r="AW200" i="52"/>
  <c r="AW201" i="52"/>
  <c r="AW202" i="52"/>
  <c r="AW203" i="52"/>
  <c r="AW204" i="52"/>
  <c r="AW205" i="52"/>
  <c r="AW206" i="52"/>
  <c r="AW207" i="52"/>
  <c r="AW208" i="52"/>
  <c r="AW209" i="52"/>
  <c r="AW210" i="52"/>
  <c r="AW211" i="52"/>
  <c r="AW212" i="52"/>
  <c r="AW213" i="52"/>
  <c r="AW214" i="52"/>
  <c r="AW215" i="52"/>
  <c r="AW216" i="52"/>
  <c r="AW217" i="52"/>
  <c r="AW218" i="52"/>
  <c r="AW219" i="52"/>
  <c r="AW220" i="52"/>
  <c r="AW221" i="52"/>
  <c r="AW222" i="52"/>
  <c r="AW223" i="52"/>
  <c r="AW224" i="52"/>
  <c r="AW225" i="52"/>
  <c r="AW226" i="52"/>
  <c r="AW227" i="52"/>
  <c r="AW228" i="52"/>
  <c r="AW229" i="52"/>
  <c r="AW230" i="52"/>
  <c r="AW231" i="52"/>
  <c r="AW232" i="52"/>
  <c r="AW233" i="52"/>
  <c r="AW234" i="52"/>
  <c r="AW235" i="52"/>
  <c r="AW236" i="52"/>
  <c r="AW237" i="52"/>
  <c r="AW238" i="52"/>
  <c r="AW239" i="52"/>
  <c r="AW240" i="52"/>
  <c r="AW241" i="52"/>
  <c r="AW242" i="52"/>
  <c r="AW243" i="52"/>
  <c r="AW244" i="52"/>
  <c r="AW245" i="52"/>
  <c r="AW246" i="52"/>
  <c r="AW247" i="52"/>
  <c r="AW248" i="52"/>
  <c r="AW249" i="52"/>
  <c r="AW250" i="52"/>
  <c r="AW251" i="52"/>
  <c r="AW252" i="52"/>
  <c r="AW253" i="52"/>
  <c r="AW254" i="52"/>
  <c r="AW255" i="52"/>
  <c r="AW256" i="52"/>
  <c r="AW257" i="52"/>
  <c r="AW258" i="52"/>
  <c r="AW259" i="52"/>
  <c r="AX10" i="52"/>
  <c r="AX11" i="52"/>
  <c r="AX12" i="52"/>
  <c r="AX13" i="52"/>
  <c r="AX14" i="52"/>
  <c r="AX15" i="52"/>
  <c r="AX16" i="52"/>
  <c r="AX17" i="52"/>
  <c r="AX18" i="52"/>
  <c r="AX19" i="52"/>
  <c r="AX20" i="52"/>
  <c r="AX21" i="52"/>
  <c r="AX22" i="52"/>
  <c r="AX23" i="52"/>
  <c r="AX24" i="52"/>
  <c r="AX25" i="52"/>
  <c r="AX26" i="52"/>
  <c r="AX27" i="52"/>
  <c r="AX28" i="52"/>
  <c r="AX29" i="52"/>
  <c r="AX30" i="52"/>
  <c r="AX31" i="52"/>
  <c r="AX32" i="52"/>
  <c r="AX33" i="52"/>
  <c r="AX34" i="52"/>
  <c r="AX35" i="52"/>
  <c r="AX36" i="52"/>
  <c r="AX37" i="52"/>
  <c r="AX38" i="52"/>
  <c r="AX39" i="52"/>
  <c r="AX40" i="52"/>
  <c r="AX41" i="52"/>
  <c r="AX42" i="52"/>
  <c r="AX43" i="52"/>
  <c r="AX44" i="52"/>
  <c r="AX45" i="52"/>
  <c r="AX46" i="52"/>
  <c r="AX47" i="52"/>
  <c r="AX48" i="52"/>
  <c r="AX49" i="52"/>
  <c r="AX50" i="52"/>
  <c r="AX51" i="52"/>
  <c r="AX52" i="52"/>
  <c r="AX53" i="52"/>
  <c r="AX54" i="52"/>
  <c r="AX55" i="52"/>
  <c r="AX56" i="52"/>
  <c r="AX57" i="52"/>
  <c r="AX58" i="52"/>
  <c r="AX59" i="52"/>
  <c r="AX60" i="52"/>
  <c r="AX61" i="52"/>
  <c r="AX62" i="52"/>
  <c r="AX63" i="52"/>
  <c r="AX64" i="52"/>
  <c r="AX65" i="52"/>
  <c r="AX66" i="52"/>
  <c r="AX67" i="52"/>
  <c r="AX68" i="52"/>
  <c r="AX69" i="52"/>
  <c r="AX70" i="52"/>
  <c r="AX71" i="52"/>
  <c r="AX72" i="52"/>
  <c r="AX73" i="52"/>
  <c r="AX74" i="52"/>
  <c r="AX75" i="52"/>
  <c r="AX76" i="52"/>
  <c r="AX77" i="52"/>
  <c r="AX78" i="52"/>
  <c r="AX79" i="52"/>
  <c r="AX80" i="52"/>
  <c r="AX81" i="52"/>
  <c r="AX82" i="52"/>
  <c r="AX83" i="52"/>
  <c r="AX84" i="52"/>
  <c r="AX85" i="52"/>
  <c r="AX86" i="52"/>
  <c r="AX87" i="52"/>
  <c r="AX88" i="52"/>
  <c r="AX89" i="52"/>
  <c r="AX90" i="52"/>
  <c r="AX91" i="52"/>
  <c r="AX92" i="52"/>
  <c r="AX93" i="52"/>
  <c r="AX94" i="52"/>
  <c r="AX95" i="52"/>
  <c r="AX96" i="52"/>
  <c r="AX97" i="52"/>
  <c r="AX98" i="52"/>
  <c r="AX99" i="52"/>
  <c r="AX100" i="52"/>
  <c r="AX101" i="52"/>
  <c r="AX102" i="52"/>
  <c r="AX103" i="52"/>
  <c r="AX104" i="52"/>
  <c r="AX105" i="52"/>
  <c r="AX106" i="52"/>
  <c r="AX107" i="52"/>
  <c r="AX108" i="52"/>
  <c r="AX109" i="52"/>
  <c r="AX110" i="52"/>
  <c r="AX111" i="52"/>
  <c r="AX112" i="52"/>
  <c r="AX113" i="52"/>
  <c r="AX114" i="52"/>
  <c r="AX115" i="52"/>
  <c r="AX116" i="52"/>
  <c r="AX117" i="52"/>
  <c r="AX118" i="52"/>
  <c r="AX119" i="52"/>
  <c r="AX120" i="52"/>
  <c r="AX121" i="52"/>
  <c r="AX122" i="52"/>
  <c r="AX123" i="52"/>
  <c r="AX124" i="52"/>
  <c r="AX125" i="52"/>
  <c r="AX126" i="52"/>
  <c r="AX127" i="52"/>
  <c r="AX128" i="52"/>
  <c r="AX129" i="52"/>
  <c r="AX130" i="52"/>
  <c r="AX131" i="52"/>
  <c r="AX132" i="52"/>
  <c r="AX133" i="52"/>
  <c r="AX134" i="52"/>
  <c r="AX135" i="52"/>
  <c r="AX136" i="52"/>
  <c r="AX137" i="52"/>
  <c r="AX138" i="52"/>
  <c r="AX139" i="52"/>
  <c r="AX140" i="52"/>
  <c r="AX141" i="52"/>
  <c r="AX142" i="52"/>
  <c r="AX143" i="52"/>
  <c r="AX144" i="52"/>
  <c r="AX145" i="52"/>
  <c r="AX146" i="52"/>
  <c r="AX147" i="52"/>
  <c r="AX148" i="52"/>
  <c r="AX149" i="52"/>
  <c r="AX150" i="52"/>
  <c r="AX151" i="52"/>
  <c r="AX152" i="52"/>
  <c r="AX153" i="52"/>
  <c r="AX154" i="52"/>
  <c r="AX155" i="52"/>
  <c r="AX156" i="52"/>
  <c r="AX157" i="52"/>
  <c r="AX158" i="52"/>
  <c r="AX159" i="52"/>
  <c r="AX160" i="52"/>
  <c r="AX161" i="52"/>
  <c r="AX162" i="52"/>
  <c r="AX163" i="52"/>
  <c r="AX164" i="52"/>
  <c r="AX165" i="52"/>
  <c r="AX166" i="52"/>
  <c r="AX167" i="52"/>
  <c r="AX168" i="52"/>
  <c r="AX169" i="52"/>
  <c r="AX170" i="52"/>
  <c r="AX171" i="52"/>
  <c r="AX172" i="52"/>
  <c r="AX173" i="52"/>
  <c r="AX174" i="52"/>
  <c r="AX175" i="52"/>
  <c r="AX176" i="52"/>
  <c r="AX177" i="52"/>
  <c r="AX178" i="52"/>
  <c r="AX179" i="52"/>
  <c r="AX180" i="52"/>
  <c r="AX181" i="52"/>
  <c r="AX182" i="52"/>
  <c r="AX183" i="52"/>
  <c r="AX184" i="52"/>
  <c r="AX185" i="52"/>
  <c r="AX186" i="52"/>
  <c r="AX187" i="52"/>
  <c r="AX188" i="52"/>
  <c r="AX189" i="52"/>
  <c r="AX190" i="52"/>
  <c r="AX191" i="52"/>
  <c r="AX192" i="52"/>
  <c r="AX193" i="52"/>
  <c r="AX194" i="52"/>
  <c r="AX195" i="52"/>
  <c r="AX196" i="52"/>
  <c r="AX197" i="52"/>
  <c r="AX198" i="52"/>
  <c r="AX199" i="52"/>
  <c r="AX200" i="52"/>
  <c r="AX201" i="52"/>
  <c r="AX202" i="52"/>
  <c r="AX203" i="52"/>
  <c r="AX204" i="52"/>
  <c r="AX205" i="52"/>
  <c r="AX206" i="52"/>
  <c r="AX207" i="52"/>
  <c r="AX208" i="52"/>
  <c r="AX209" i="52"/>
  <c r="AX210" i="52"/>
  <c r="AX211" i="52"/>
  <c r="AX212" i="52"/>
  <c r="AX213" i="52"/>
  <c r="AX214" i="52"/>
  <c r="AX215" i="52"/>
  <c r="AX216" i="52"/>
  <c r="AX217" i="52"/>
  <c r="AX218" i="52"/>
  <c r="AX219" i="52"/>
  <c r="AX220" i="52"/>
  <c r="AX221" i="52"/>
  <c r="AX222" i="52"/>
  <c r="AX223" i="52"/>
  <c r="AX224" i="52"/>
  <c r="AX225" i="52"/>
  <c r="AX226" i="52"/>
  <c r="AX227" i="52"/>
  <c r="AX228" i="52"/>
  <c r="AX229" i="52"/>
  <c r="AX230" i="52"/>
  <c r="AX231" i="52"/>
  <c r="AX232" i="52"/>
  <c r="AX233" i="52"/>
  <c r="AX234" i="52"/>
  <c r="AX235" i="52"/>
  <c r="AX236" i="52"/>
  <c r="AX237" i="52"/>
  <c r="AX238" i="52"/>
  <c r="AX239" i="52"/>
  <c r="AX240" i="52"/>
  <c r="AX241" i="52"/>
  <c r="AX242" i="52"/>
  <c r="AX243" i="52"/>
  <c r="AX244" i="52"/>
  <c r="AX245" i="52"/>
  <c r="AX246" i="52"/>
  <c r="AX247" i="52"/>
  <c r="AX248" i="52"/>
  <c r="AX249" i="52"/>
  <c r="AX250" i="52"/>
  <c r="AX251" i="52"/>
  <c r="AX252" i="52"/>
  <c r="AX253" i="52"/>
  <c r="AX254" i="52"/>
  <c r="AX255" i="52"/>
  <c r="AX256" i="52"/>
  <c r="AX257" i="52"/>
  <c r="AX258" i="52"/>
  <c r="AX25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194" i="52"/>
  <c r="AY195" i="52"/>
  <c r="AY196" i="52"/>
  <c r="AY197" i="52"/>
  <c r="AY198" i="52"/>
  <c r="AY199" i="52"/>
  <c r="AY200" i="52"/>
  <c r="AY201" i="52"/>
  <c r="AY202" i="52"/>
  <c r="AY203" i="52"/>
  <c r="AY204" i="52"/>
  <c r="AY205" i="52"/>
  <c r="AY206" i="52"/>
  <c r="AY207" i="52"/>
  <c r="AY208" i="52"/>
  <c r="AY209" i="52"/>
  <c r="AY210" i="52"/>
  <c r="AY211" i="52"/>
  <c r="AY212" i="52"/>
  <c r="AY213" i="52"/>
  <c r="AY214" i="52"/>
  <c r="AY215" i="52"/>
  <c r="AY216" i="52"/>
  <c r="AY217" i="52"/>
  <c r="AY218" i="52"/>
  <c r="AY219" i="52"/>
  <c r="AY220" i="52"/>
  <c r="AY221" i="52"/>
  <c r="AY222" i="52"/>
  <c r="AY223" i="52"/>
  <c r="AY224" i="52"/>
  <c r="AY225" i="52"/>
  <c r="AY226" i="52"/>
  <c r="AY227" i="52"/>
  <c r="AY228" i="52"/>
  <c r="AY229" i="52"/>
  <c r="AY230" i="52"/>
  <c r="AY231" i="52"/>
  <c r="AY232" i="52"/>
  <c r="AY233" i="52"/>
  <c r="AY234" i="52"/>
  <c r="AY235" i="52"/>
  <c r="AY236" i="52"/>
  <c r="AY237" i="52"/>
  <c r="AY238" i="52"/>
  <c r="AY239" i="52"/>
  <c r="AY240" i="52"/>
  <c r="AY241" i="52"/>
  <c r="AY242" i="52"/>
  <c r="AY243" i="52"/>
  <c r="AY244" i="52"/>
  <c r="AY245" i="52"/>
  <c r="AY246" i="52"/>
  <c r="AY247" i="52"/>
  <c r="AY248" i="52"/>
  <c r="AY249" i="52"/>
  <c r="AY250" i="52"/>
  <c r="AY251" i="52"/>
  <c r="AY252" i="52"/>
  <c r="AY253" i="52"/>
  <c r="AY254" i="52"/>
  <c r="AY255" i="52"/>
  <c r="AY256" i="52"/>
  <c r="AY257" i="52"/>
  <c r="AY258" i="52"/>
  <c r="AY259" i="52"/>
  <c r="BA10" i="52"/>
  <c r="BA11" i="52"/>
  <c r="BA12" i="52"/>
  <c r="BA13" i="52"/>
  <c r="BA14" i="52"/>
  <c r="BA15" i="52"/>
  <c r="BA16" i="52"/>
  <c r="BA17" i="52"/>
  <c r="BA18" i="52"/>
  <c r="BA19" i="52"/>
  <c r="BA20" i="52"/>
  <c r="BA21" i="52"/>
  <c r="BA22" i="52"/>
  <c r="BA23" i="52"/>
  <c r="BA24" i="52"/>
  <c r="BA25" i="52"/>
  <c r="BA26" i="52"/>
  <c r="BA27" i="52"/>
  <c r="BA28" i="52"/>
  <c r="BA29" i="52"/>
  <c r="BA30" i="52"/>
  <c r="BA31" i="52"/>
  <c r="BA32" i="52"/>
  <c r="BA33" i="52"/>
  <c r="BA34" i="52"/>
  <c r="BA35" i="52"/>
  <c r="BA36" i="52"/>
  <c r="BA37" i="52"/>
  <c r="BA38" i="52"/>
  <c r="BA39" i="52"/>
  <c r="BA40" i="52"/>
  <c r="BA41" i="52"/>
  <c r="BA42" i="52"/>
  <c r="BA43" i="52"/>
  <c r="BA44" i="52"/>
  <c r="BA45" i="52"/>
  <c r="BA46" i="52"/>
  <c r="BA47" i="52"/>
  <c r="BA48" i="52"/>
  <c r="BA49" i="52"/>
  <c r="BA50" i="52"/>
  <c r="BA51" i="52"/>
  <c r="BA52" i="52"/>
  <c r="BA53" i="52"/>
  <c r="BA54" i="52"/>
  <c r="BA55" i="52"/>
  <c r="BA56" i="52"/>
  <c r="BA57" i="52"/>
  <c r="BA58" i="52"/>
  <c r="BA59" i="52"/>
  <c r="BA60" i="52"/>
  <c r="BA61" i="52"/>
  <c r="BA62" i="52"/>
  <c r="BA63" i="52"/>
  <c r="BA64" i="52"/>
  <c r="BA65" i="52"/>
  <c r="BA66" i="52"/>
  <c r="BA67" i="52"/>
  <c r="BA68" i="52"/>
  <c r="BA69" i="52"/>
  <c r="BA70" i="52"/>
  <c r="BA71" i="52"/>
  <c r="BA72" i="52"/>
  <c r="BA73" i="52"/>
  <c r="BA74" i="52"/>
  <c r="BA75" i="52"/>
  <c r="BA76" i="52"/>
  <c r="BA77" i="52"/>
  <c r="BA78" i="52"/>
  <c r="BA79" i="52"/>
  <c r="BA80" i="52"/>
  <c r="BA81" i="52"/>
  <c r="BA82" i="52"/>
  <c r="BA83" i="52"/>
  <c r="BA84" i="52"/>
  <c r="BA85" i="52"/>
  <c r="BA86" i="52"/>
  <c r="BA87" i="52"/>
  <c r="BA88" i="52"/>
  <c r="BA89" i="52"/>
  <c r="BA90" i="52"/>
  <c r="BA91" i="52"/>
  <c r="BA92" i="52"/>
  <c r="BA93" i="52"/>
  <c r="BA94" i="52"/>
  <c r="BA95" i="52"/>
  <c r="BA96" i="52"/>
  <c r="BA97" i="52"/>
  <c r="BA98" i="52"/>
  <c r="BA99" i="52"/>
  <c r="BA100" i="52"/>
  <c r="BA101" i="52"/>
  <c r="BA102" i="52"/>
  <c r="BA103" i="52"/>
  <c r="BA104" i="52"/>
  <c r="BA105" i="52"/>
  <c r="BA106" i="52"/>
  <c r="BA107" i="52"/>
  <c r="BA108" i="52"/>
  <c r="BA109" i="52"/>
  <c r="BA110" i="52"/>
  <c r="BA111" i="52"/>
  <c r="BA112" i="52"/>
  <c r="BA113" i="52"/>
  <c r="BA114" i="52"/>
  <c r="BA115" i="52"/>
  <c r="BA116" i="52"/>
  <c r="BA117" i="52"/>
  <c r="BA118" i="52"/>
  <c r="BA119" i="52"/>
  <c r="BA120" i="52"/>
  <c r="BA121" i="52"/>
  <c r="BA122" i="52"/>
  <c r="BA123" i="52"/>
  <c r="BA124" i="52"/>
  <c r="BA125" i="52"/>
  <c r="BA126" i="52"/>
  <c r="BA127" i="52"/>
  <c r="BA128" i="52"/>
  <c r="BA129" i="52"/>
  <c r="BA130" i="52"/>
  <c r="BA131" i="52"/>
  <c r="BA132" i="52"/>
  <c r="BA133" i="52"/>
  <c r="BA134" i="52"/>
  <c r="BA135" i="52"/>
  <c r="BA136" i="52"/>
  <c r="BA137" i="52"/>
  <c r="BA138" i="52"/>
  <c r="BA139" i="52"/>
  <c r="BA140" i="52"/>
  <c r="BA141" i="52"/>
  <c r="BA142" i="52"/>
  <c r="BA143" i="52"/>
  <c r="BA144" i="52"/>
  <c r="BA145" i="52"/>
  <c r="BA146" i="52"/>
  <c r="BA147" i="52"/>
  <c r="BA148" i="52"/>
  <c r="BA149" i="52"/>
  <c r="BA150" i="52"/>
  <c r="BA151" i="52"/>
  <c r="BA152" i="52"/>
  <c r="BA153" i="52"/>
  <c r="BA154" i="52"/>
  <c r="BA155" i="52"/>
  <c r="BA156" i="52"/>
  <c r="BA157" i="52"/>
  <c r="BA158" i="52"/>
  <c r="BA159" i="52"/>
  <c r="BA160" i="52"/>
  <c r="BA161" i="52"/>
  <c r="BA162" i="52"/>
  <c r="BA163" i="52"/>
  <c r="BA164" i="52"/>
  <c r="BA165" i="52"/>
  <c r="BA166" i="52"/>
  <c r="BA167" i="52"/>
  <c r="BA168" i="52"/>
  <c r="BA169" i="52"/>
  <c r="BA170" i="52"/>
  <c r="BA171" i="52"/>
  <c r="BA172" i="52"/>
  <c r="BA173" i="52"/>
  <c r="BA174" i="52"/>
  <c r="BA175" i="52"/>
  <c r="BA176" i="52"/>
  <c r="BA177" i="52"/>
  <c r="BA178" i="52"/>
  <c r="BA179" i="52"/>
  <c r="BA180" i="52"/>
  <c r="BA181" i="52"/>
  <c r="BA182" i="52"/>
  <c r="BA183" i="52"/>
  <c r="BA184" i="52"/>
  <c r="BA185" i="52"/>
  <c r="BA186" i="52"/>
  <c r="BA187" i="52"/>
  <c r="BA188" i="52"/>
  <c r="BA189" i="52"/>
  <c r="BA190" i="52"/>
  <c r="BA191" i="52"/>
  <c r="BA192" i="52"/>
  <c r="BA193" i="52"/>
  <c r="BA194" i="52"/>
  <c r="BA195" i="52"/>
  <c r="BA196" i="52"/>
  <c r="BA197" i="52"/>
  <c r="BA198" i="52"/>
  <c r="BA199" i="52"/>
  <c r="BA200" i="52"/>
  <c r="BA201" i="52"/>
  <c r="BA202" i="52"/>
  <c r="BA203" i="52"/>
  <c r="BA204" i="52"/>
  <c r="BA205" i="52"/>
  <c r="BA206" i="52"/>
  <c r="BA207" i="52"/>
  <c r="BA208" i="52"/>
  <c r="BA209" i="52"/>
  <c r="BA210" i="52"/>
  <c r="BA211" i="52"/>
  <c r="BA212" i="52"/>
  <c r="BA213" i="52"/>
  <c r="BA214" i="52"/>
  <c r="BA215" i="52"/>
  <c r="BA216" i="52"/>
  <c r="BA217" i="52"/>
  <c r="BA218" i="52"/>
  <c r="BA219" i="52"/>
  <c r="BA220" i="52"/>
  <c r="BA221" i="52"/>
  <c r="BA222" i="52"/>
  <c r="BA223" i="52"/>
  <c r="BA224" i="52"/>
  <c r="BA225" i="52"/>
  <c r="BA226" i="52"/>
  <c r="BA227" i="52"/>
  <c r="BA228" i="52"/>
  <c r="BA229" i="52"/>
  <c r="BA230" i="52"/>
  <c r="BA231" i="52"/>
  <c r="BA232" i="52"/>
  <c r="BA233" i="52"/>
  <c r="BA234" i="52"/>
  <c r="BA235" i="52"/>
  <c r="BA236" i="52"/>
  <c r="BA237" i="52"/>
  <c r="BA238" i="52"/>
  <c r="BA239" i="52"/>
  <c r="BA240" i="52"/>
  <c r="BA241" i="52"/>
  <c r="BA242" i="52"/>
  <c r="BA243" i="52"/>
  <c r="BA244" i="52"/>
  <c r="BA245" i="52"/>
  <c r="BA246" i="52"/>
  <c r="BA247" i="52"/>
  <c r="BA248" i="52"/>
  <c r="BA249" i="52"/>
  <c r="BA250" i="52"/>
  <c r="BA251" i="52"/>
  <c r="BA252" i="52"/>
  <c r="BA253" i="52"/>
  <c r="BA254" i="52"/>
  <c r="BA255" i="52"/>
  <c r="BA256" i="52"/>
  <c r="BA257" i="52"/>
  <c r="BA258" i="52"/>
  <c r="BA259" i="52"/>
  <c r="BB10" i="52"/>
  <c r="BB11" i="52"/>
  <c r="BB12" i="52"/>
  <c r="BB13" i="52"/>
  <c r="BB14" i="52"/>
  <c r="BB15" i="52"/>
  <c r="BB16" i="52"/>
  <c r="BB17" i="52"/>
  <c r="BB18" i="52"/>
  <c r="BB19" i="52"/>
  <c r="BB20" i="52"/>
  <c r="BB21" i="52"/>
  <c r="BB22" i="52"/>
  <c r="BB23" i="52"/>
  <c r="BB24" i="52"/>
  <c r="BB25" i="52"/>
  <c r="BB26" i="52"/>
  <c r="BB27" i="52"/>
  <c r="BB28" i="52"/>
  <c r="BB29" i="52"/>
  <c r="BB30" i="52"/>
  <c r="BB31" i="52"/>
  <c r="BB32" i="52"/>
  <c r="BB33" i="52"/>
  <c r="BB34" i="52"/>
  <c r="BB35" i="52"/>
  <c r="BB36" i="52"/>
  <c r="BB37" i="52"/>
  <c r="BB38" i="52"/>
  <c r="BB39" i="52"/>
  <c r="BB40" i="52"/>
  <c r="BB41" i="52"/>
  <c r="BB42" i="52"/>
  <c r="BB43" i="52"/>
  <c r="BB44" i="52"/>
  <c r="BB45" i="52"/>
  <c r="BB46" i="52"/>
  <c r="BB47" i="52"/>
  <c r="BB48" i="52"/>
  <c r="BB49" i="52"/>
  <c r="BB50" i="52"/>
  <c r="BB51" i="52"/>
  <c r="BB52" i="52"/>
  <c r="BB53" i="52"/>
  <c r="BB54" i="52"/>
  <c r="BB55" i="52"/>
  <c r="BB56" i="52"/>
  <c r="BB57" i="52"/>
  <c r="BB58" i="52"/>
  <c r="BB59" i="52"/>
  <c r="BB60" i="52"/>
  <c r="BB61" i="52"/>
  <c r="BB62" i="52"/>
  <c r="BB63" i="52"/>
  <c r="BB64" i="52"/>
  <c r="BB65" i="52"/>
  <c r="BB66" i="52"/>
  <c r="BB67" i="52"/>
  <c r="BB68" i="52"/>
  <c r="BB69" i="52"/>
  <c r="BB70" i="52"/>
  <c r="BB71" i="52"/>
  <c r="BB72" i="52"/>
  <c r="BB73" i="52"/>
  <c r="BB74" i="52"/>
  <c r="BB75" i="52"/>
  <c r="BB76" i="52"/>
  <c r="BB77" i="52"/>
  <c r="BB78" i="52"/>
  <c r="BB79" i="52"/>
  <c r="BB80" i="52"/>
  <c r="BB81" i="52"/>
  <c r="BB82" i="52"/>
  <c r="BB83" i="52"/>
  <c r="BB84" i="52"/>
  <c r="BB85" i="52"/>
  <c r="BB86" i="52"/>
  <c r="BB87" i="52"/>
  <c r="BB88" i="52"/>
  <c r="BB89" i="52"/>
  <c r="BB90" i="52"/>
  <c r="BB91" i="52"/>
  <c r="BB92" i="52"/>
  <c r="BB93" i="52"/>
  <c r="BB94" i="52"/>
  <c r="BB95" i="52"/>
  <c r="BB96" i="52"/>
  <c r="BB97" i="52"/>
  <c r="BB98" i="52"/>
  <c r="BB99" i="52"/>
  <c r="BB100" i="52"/>
  <c r="BB101" i="52"/>
  <c r="BB102" i="52"/>
  <c r="BB103" i="52"/>
  <c r="BB104" i="52"/>
  <c r="BB105" i="52"/>
  <c r="BB106" i="52"/>
  <c r="BB107" i="52"/>
  <c r="BB108" i="52"/>
  <c r="BB109" i="52"/>
  <c r="BB110" i="52"/>
  <c r="BB111" i="52"/>
  <c r="BB112" i="52"/>
  <c r="BB113" i="52"/>
  <c r="BB114" i="52"/>
  <c r="BB115" i="52"/>
  <c r="BB116" i="52"/>
  <c r="BB117" i="52"/>
  <c r="BB118" i="52"/>
  <c r="BB119" i="52"/>
  <c r="BB120" i="52"/>
  <c r="BB121" i="52"/>
  <c r="BB122" i="52"/>
  <c r="BB123" i="52"/>
  <c r="BB124" i="52"/>
  <c r="BB125" i="52"/>
  <c r="BB126" i="52"/>
  <c r="BB127" i="52"/>
  <c r="BB128" i="52"/>
  <c r="BB129" i="52"/>
  <c r="BB130" i="52"/>
  <c r="BB131" i="52"/>
  <c r="BB132" i="52"/>
  <c r="BB133" i="52"/>
  <c r="BB134" i="52"/>
  <c r="BB135" i="52"/>
  <c r="BB136" i="52"/>
  <c r="BB137" i="52"/>
  <c r="BB138" i="52"/>
  <c r="BB139" i="52"/>
  <c r="BB140" i="52"/>
  <c r="BB141" i="52"/>
  <c r="BB142" i="52"/>
  <c r="BB143" i="52"/>
  <c r="BB144" i="52"/>
  <c r="BB145" i="52"/>
  <c r="BB146" i="52"/>
  <c r="BB147" i="52"/>
  <c r="BB148" i="52"/>
  <c r="BB149" i="52"/>
  <c r="BB150" i="52"/>
  <c r="BB151" i="52"/>
  <c r="BB152" i="52"/>
  <c r="BB153" i="52"/>
  <c r="BB154" i="52"/>
  <c r="BB155" i="52"/>
  <c r="BB156" i="52"/>
  <c r="BB157" i="52"/>
  <c r="BB158" i="52"/>
  <c r="BB159" i="52"/>
  <c r="BB160" i="52"/>
  <c r="BB161" i="52"/>
  <c r="BB162" i="52"/>
  <c r="BB163" i="52"/>
  <c r="BB164" i="52"/>
  <c r="BB165" i="52"/>
  <c r="BB166" i="52"/>
  <c r="BB167" i="52"/>
  <c r="BB168" i="52"/>
  <c r="BB169" i="52"/>
  <c r="BB170" i="52"/>
  <c r="BB171" i="52"/>
  <c r="BB172" i="52"/>
  <c r="BB173" i="52"/>
  <c r="BB174" i="52"/>
  <c r="BB175" i="52"/>
  <c r="BB176" i="52"/>
  <c r="BB177" i="52"/>
  <c r="BB178" i="52"/>
  <c r="BB179" i="52"/>
  <c r="BB180" i="52"/>
  <c r="BB181" i="52"/>
  <c r="BB182" i="52"/>
  <c r="BB183" i="52"/>
  <c r="BB184" i="52"/>
  <c r="BB185" i="52"/>
  <c r="BB186" i="52"/>
  <c r="BB187" i="52"/>
  <c r="BB188" i="52"/>
  <c r="BB189" i="52"/>
  <c r="BB190" i="52"/>
  <c r="BB191" i="52"/>
  <c r="BB192" i="52"/>
  <c r="BB193" i="52"/>
  <c r="BB194" i="52"/>
  <c r="BB195" i="52"/>
  <c r="BB196" i="52"/>
  <c r="BB197" i="52"/>
  <c r="BB198" i="52"/>
  <c r="BB199" i="52"/>
  <c r="BB200" i="52"/>
  <c r="BB201" i="52"/>
  <c r="BB202" i="52"/>
  <c r="BB203" i="52"/>
  <c r="BB204" i="52"/>
  <c r="BB205" i="52"/>
  <c r="BB206" i="52"/>
  <c r="BB207" i="52"/>
  <c r="BB208" i="52"/>
  <c r="BB209" i="52"/>
  <c r="BB210" i="52"/>
  <c r="BB211" i="52"/>
  <c r="BB212" i="52"/>
  <c r="BB213" i="52"/>
  <c r="BB214" i="52"/>
  <c r="BB215" i="52"/>
  <c r="BB216" i="52"/>
  <c r="BB217" i="52"/>
  <c r="BB218" i="52"/>
  <c r="BB219" i="52"/>
  <c r="BB220" i="52"/>
  <c r="BB221" i="52"/>
  <c r="BB222" i="52"/>
  <c r="BB223" i="52"/>
  <c r="BB224" i="52"/>
  <c r="BB225" i="52"/>
  <c r="BB226" i="52"/>
  <c r="BB227" i="52"/>
  <c r="BB228" i="52"/>
  <c r="BB229" i="52"/>
  <c r="BB230" i="52"/>
  <c r="BB231" i="52"/>
  <c r="BB232" i="52"/>
  <c r="BB233" i="52"/>
  <c r="BB234" i="52"/>
  <c r="BB235" i="52"/>
  <c r="BB236" i="52"/>
  <c r="BB237" i="52"/>
  <c r="BB238" i="52"/>
  <c r="BB239" i="52"/>
  <c r="BB240" i="52"/>
  <c r="BB241" i="52"/>
  <c r="BB242" i="52"/>
  <c r="BB243" i="52"/>
  <c r="BB244" i="52"/>
  <c r="BB245" i="52"/>
  <c r="BB246" i="52"/>
  <c r="BB247" i="52"/>
  <c r="BB248" i="52"/>
  <c r="BB249" i="52"/>
  <c r="BB250" i="52"/>
  <c r="BB251" i="52"/>
  <c r="BB252" i="52"/>
  <c r="BB253" i="52"/>
  <c r="BB254" i="52"/>
  <c r="BB255" i="52"/>
  <c r="BB256" i="52"/>
  <c r="BB257" i="52"/>
  <c r="BB258" i="52"/>
  <c r="BB259" i="52"/>
  <c r="BC10" i="52"/>
  <c r="BC11" i="52"/>
  <c r="BC12" i="52"/>
  <c r="BC13" i="52"/>
  <c r="BC14" i="52"/>
  <c r="BC15" i="52"/>
  <c r="BC16" i="52"/>
  <c r="BC17" i="52"/>
  <c r="BC18" i="52"/>
  <c r="BC19" i="52"/>
  <c r="BC20" i="52"/>
  <c r="BC21" i="52"/>
  <c r="BC22" i="52"/>
  <c r="BC23" i="52"/>
  <c r="BC24" i="52"/>
  <c r="BC25" i="52"/>
  <c r="BC26" i="52"/>
  <c r="BC27" i="52"/>
  <c r="BC28" i="52"/>
  <c r="BC29" i="52"/>
  <c r="BC30" i="52"/>
  <c r="BC31" i="52"/>
  <c r="BC32" i="52"/>
  <c r="BC33" i="52"/>
  <c r="BC34" i="52"/>
  <c r="BC35" i="52"/>
  <c r="BC36" i="52"/>
  <c r="BC37" i="52"/>
  <c r="BC38" i="52"/>
  <c r="BC39" i="52"/>
  <c r="BC40" i="52"/>
  <c r="BC41" i="52"/>
  <c r="BC42" i="52"/>
  <c r="BC43" i="52"/>
  <c r="BC44" i="52"/>
  <c r="BC45" i="52"/>
  <c r="BC46" i="52"/>
  <c r="BC47" i="52"/>
  <c r="BC48" i="52"/>
  <c r="BC49" i="52"/>
  <c r="BC50" i="52"/>
  <c r="BC51" i="52"/>
  <c r="BC52" i="52"/>
  <c r="BC53" i="52"/>
  <c r="BC54" i="52"/>
  <c r="BC55" i="52"/>
  <c r="BC56" i="52"/>
  <c r="BC57" i="52"/>
  <c r="BC58" i="52"/>
  <c r="BC59" i="52"/>
  <c r="BC60" i="52"/>
  <c r="BC61" i="52"/>
  <c r="BC62" i="52"/>
  <c r="BC63" i="52"/>
  <c r="BC64" i="52"/>
  <c r="BC65" i="52"/>
  <c r="BC66" i="52"/>
  <c r="BC67" i="52"/>
  <c r="BC68" i="52"/>
  <c r="BC69" i="52"/>
  <c r="BC70" i="52"/>
  <c r="BC71" i="52"/>
  <c r="BC72" i="52"/>
  <c r="BC73" i="52"/>
  <c r="BC74" i="52"/>
  <c r="BC75" i="52"/>
  <c r="BC76" i="52"/>
  <c r="BC77" i="52"/>
  <c r="BC78" i="52"/>
  <c r="BC79" i="52"/>
  <c r="BC80" i="52"/>
  <c r="BC81" i="52"/>
  <c r="BC82" i="52"/>
  <c r="BC83" i="52"/>
  <c r="BC84" i="52"/>
  <c r="BC85" i="52"/>
  <c r="BC86" i="52"/>
  <c r="BC87" i="52"/>
  <c r="BC88" i="52"/>
  <c r="BC89" i="52"/>
  <c r="BC90" i="52"/>
  <c r="BC91" i="52"/>
  <c r="BC92" i="52"/>
  <c r="BC93" i="52"/>
  <c r="BC94" i="52"/>
  <c r="BC95" i="52"/>
  <c r="BC96" i="52"/>
  <c r="BC97" i="52"/>
  <c r="BC98" i="52"/>
  <c r="BC99" i="52"/>
  <c r="BC100" i="52"/>
  <c r="BC101" i="52"/>
  <c r="BC102" i="52"/>
  <c r="BC103" i="52"/>
  <c r="BC104" i="52"/>
  <c r="BC105" i="52"/>
  <c r="BC106" i="52"/>
  <c r="BC107" i="52"/>
  <c r="BC108" i="52"/>
  <c r="BC109" i="52"/>
  <c r="BC110" i="52"/>
  <c r="BC111" i="52"/>
  <c r="BC112" i="52"/>
  <c r="BC113" i="52"/>
  <c r="BC114" i="52"/>
  <c r="BC115" i="52"/>
  <c r="BC116" i="52"/>
  <c r="BC117" i="52"/>
  <c r="BC118" i="52"/>
  <c r="BC119" i="52"/>
  <c r="BC120" i="52"/>
  <c r="BC121" i="52"/>
  <c r="BC122" i="52"/>
  <c r="BC123" i="52"/>
  <c r="BC124" i="52"/>
  <c r="BC125" i="52"/>
  <c r="BC126" i="52"/>
  <c r="BC127" i="52"/>
  <c r="BC128" i="52"/>
  <c r="BC129" i="52"/>
  <c r="BC130" i="52"/>
  <c r="BC131" i="52"/>
  <c r="BC132" i="52"/>
  <c r="BC133" i="52"/>
  <c r="BC134" i="52"/>
  <c r="BC135" i="52"/>
  <c r="BC136" i="52"/>
  <c r="BC137" i="52"/>
  <c r="BC138" i="52"/>
  <c r="BC139" i="52"/>
  <c r="BC140" i="52"/>
  <c r="BC141" i="52"/>
  <c r="BC142" i="52"/>
  <c r="BC143" i="52"/>
  <c r="BC144" i="52"/>
  <c r="BC145" i="52"/>
  <c r="BC146" i="52"/>
  <c r="BC147" i="52"/>
  <c r="BC148" i="52"/>
  <c r="BC149" i="52"/>
  <c r="BC150" i="52"/>
  <c r="BC151" i="52"/>
  <c r="BC152" i="52"/>
  <c r="BC153" i="52"/>
  <c r="BC154" i="52"/>
  <c r="BC155" i="52"/>
  <c r="BC156" i="52"/>
  <c r="BC157" i="52"/>
  <c r="BC158" i="52"/>
  <c r="BC159" i="52"/>
  <c r="BC160" i="52"/>
  <c r="BC161" i="52"/>
  <c r="BC162" i="52"/>
  <c r="BC163" i="52"/>
  <c r="BC164" i="52"/>
  <c r="BC165" i="52"/>
  <c r="BC166" i="52"/>
  <c r="BC167" i="52"/>
  <c r="BC168" i="52"/>
  <c r="BC169" i="52"/>
  <c r="BC170" i="52"/>
  <c r="BC171" i="52"/>
  <c r="BC172" i="52"/>
  <c r="BC173" i="52"/>
  <c r="BC174" i="52"/>
  <c r="BC175" i="52"/>
  <c r="BC176" i="52"/>
  <c r="BC177" i="52"/>
  <c r="BC178" i="52"/>
  <c r="BC179" i="52"/>
  <c r="BC180" i="52"/>
  <c r="BC181" i="52"/>
  <c r="BC182" i="52"/>
  <c r="BC183" i="52"/>
  <c r="BC184" i="52"/>
  <c r="BC185" i="52"/>
  <c r="BC186" i="52"/>
  <c r="BC187" i="52"/>
  <c r="BC188" i="52"/>
  <c r="BC189" i="52"/>
  <c r="BC190" i="52"/>
  <c r="BC191" i="52"/>
  <c r="BC192" i="52"/>
  <c r="BC193" i="52"/>
  <c r="BC194" i="52"/>
  <c r="BC195" i="52"/>
  <c r="BC196" i="52"/>
  <c r="BC197" i="52"/>
  <c r="BC198" i="52"/>
  <c r="BC199" i="52"/>
  <c r="BC200" i="52"/>
  <c r="BC201" i="52"/>
  <c r="BC202" i="52"/>
  <c r="BC203" i="52"/>
  <c r="BC204" i="52"/>
  <c r="BC205" i="52"/>
  <c r="BC206" i="52"/>
  <c r="BC207" i="52"/>
  <c r="BC208" i="52"/>
  <c r="BC209" i="52"/>
  <c r="BC210" i="52"/>
  <c r="BC211" i="52"/>
  <c r="BC212" i="52"/>
  <c r="BC213" i="52"/>
  <c r="BC214" i="52"/>
  <c r="BC215" i="52"/>
  <c r="BC216" i="52"/>
  <c r="BC217" i="52"/>
  <c r="BC218" i="52"/>
  <c r="BC219" i="52"/>
  <c r="BC220" i="52"/>
  <c r="BC221" i="52"/>
  <c r="BC222" i="52"/>
  <c r="BC223" i="52"/>
  <c r="BC224" i="52"/>
  <c r="BC225" i="52"/>
  <c r="BC226" i="52"/>
  <c r="BC227" i="52"/>
  <c r="BC228" i="52"/>
  <c r="BC229" i="52"/>
  <c r="BC230" i="52"/>
  <c r="BC231" i="52"/>
  <c r="BC232" i="52"/>
  <c r="BC233" i="52"/>
  <c r="BC234" i="52"/>
  <c r="BC235" i="52"/>
  <c r="BC236" i="52"/>
  <c r="BC237" i="52"/>
  <c r="BC238" i="52"/>
  <c r="BC239" i="52"/>
  <c r="BC240" i="52"/>
  <c r="BC241" i="52"/>
  <c r="BC242" i="52"/>
  <c r="BC243" i="52"/>
  <c r="BC244" i="52"/>
  <c r="BC245" i="52"/>
  <c r="BC246" i="52"/>
  <c r="BC247" i="52"/>
  <c r="BC248" i="52"/>
  <c r="BC249" i="52"/>
  <c r="BC250" i="52"/>
  <c r="BC251" i="52"/>
  <c r="BC252" i="52"/>
  <c r="BC253" i="52"/>
  <c r="BC254" i="52"/>
  <c r="BC255" i="52"/>
  <c r="BC256" i="52"/>
  <c r="BC257" i="52"/>
  <c r="BC258" i="52"/>
  <c r="BC259" i="52"/>
  <c r="BD10" i="52"/>
  <c r="BD11" i="52"/>
  <c r="BD12" i="52"/>
  <c r="BD13" i="52"/>
  <c r="BD14" i="52"/>
  <c r="BD15" i="52"/>
  <c r="BD16" i="52"/>
  <c r="BD17" i="52"/>
  <c r="BD18" i="52"/>
  <c r="BD19" i="52"/>
  <c r="BD20" i="52"/>
  <c r="BD21" i="52"/>
  <c r="BD22" i="52"/>
  <c r="BD23" i="52"/>
  <c r="BD24" i="52"/>
  <c r="BD25" i="52"/>
  <c r="BD26" i="52"/>
  <c r="BD27" i="52"/>
  <c r="BD28" i="52"/>
  <c r="BD29" i="52"/>
  <c r="BD30" i="52"/>
  <c r="BD31" i="52"/>
  <c r="BD32" i="52"/>
  <c r="BD33" i="52"/>
  <c r="BD34" i="52"/>
  <c r="BD35" i="52"/>
  <c r="BD36" i="52"/>
  <c r="BD37" i="52"/>
  <c r="BD38" i="52"/>
  <c r="BD39" i="52"/>
  <c r="BD40" i="52"/>
  <c r="BD41" i="52"/>
  <c r="BD42" i="52"/>
  <c r="BD43" i="52"/>
  <c r="BD44" i="52"/>
  <c r="BD45" i="52"/>
  <c r="BD46" i="52"/>
  <c r="BD47" i="52"/>
  <c r="BD48" i="52"/>
  <c r="BD49" i="52"/>
  <c r="BD50" i="52"/>
  <c r="BD51" i="52"/>
  <c r="BD52" i="52"/>
  <c r="BD53" i="52"/>
  <c r="BD54" i="52"/>
  <c r="BD55" i="52"/>
  <c r="BD56" i="52"/>
  <c r="BD57" i="52"/>
  <c r="BD58" i="52"/>
  <c r="BD59" i="52"/>
  <c r="BD60" i="52"/>
  <c r="BD61" i="52"/>
  <c r="BD62" i="52"/>
  <c r="BD63" i="52"/>
  <c r="BD64" i="52"/>
  <c r="BD65" i="52"/>
  <c r="BD66" i="52"/>
  <c r="BD67" i="52"/>
  <c r="BD68" i="52"/>
  <c r="BD69" i="52"/>
  <c r="BD70" i="52"/>
  <c r="BD71" i="52"/>
  <c r="BD72" i="52"/>
  <c r="BD73" i="52"/>
  <c r="BD74" i="52"/>
  <c r="BD75" i="52"/>
  <c r="BD76" i="52"/>
  <c r="BD77" i="52"/>
  <c r="BD78" i="52"/>
  <c r="BD79" i="52"/>
  <c r="BD80" i="52"/>
  <c r="BD81" i="52"/>
  <c r="BD82" i="52"/>
  <c r="BD83" i="52"/>
  <c r="BD84" i="52"/>
  <c r="BD85" i="52"/>
  <c r="BD86" i="52"/>
  <c r="BD87" i="52"/>
  <c r="BD88" i="52"/>
  <c r="BD89" i="52"/>
  <c r="BD90" i="52"/>
  <c r="BD91" i="52"/>
  <c r="BD92" i="52"/>
  <c r="BD93" i="52"/>
  <c r="BD94" i="52"/>
  <c r="BD95" i="52"/>
  <c r="BD96" i="52"/>
  <c r="BD97" i="52"/>
  <c r="BD98" i="52"/>
  <c r="BD99" i="52"/>
  <c r="BD100" i="52"/>
  <c r="BD101" i="52"/>
  <c r="BD102" i="52"/>
  <c r="BD103" i="52"/>
  <c r="BD104" i="52"/>
  <c r="BD105" i="52"/>
  <c r="BD106" i="52"/>
  <c r="BD107" i="52"/>
  <c r="BD108" i="52"/>
  <c r="BD109" i="52"/>
  <c r="BD110" i="52"/>
  <c r="BD111" i="52"/>
  <c r="BD112" i="52"/>
  <c r="BD113" i="52"/>
  <c r="BD114" i="52"/>
  <c r="BD115" i="52"/>
  <c r="BD116" i="52"/>
  <c r="BD117" i="52"/>
  <c r="BD118" i="52"/>
  <c r="BD119" i="52"/>
  <c r="BD120" i="52"/>
  <c r="BD121" i="52"/>
  <c r="BD122" i="52"/>
  <c r="BD123" i="52"/>
  <c r="BD124" i="52"/>
  <c r="BD125" i="52"/>
  <c r="BD126" i="52"/>
  <c r="BD127" i="52"/>
  <c r="BD128" i="52"/>
  <c r="BD129" i="52"/>
  <c r="BD130" i="52"/>
  <c r="BD131" i="52"/>
  <c r="BD132" i="52"/>
  <c r="BD133" i="52"/>
  <c r="BD134" i="52"/>
  <c r="BD135" i="52"/>
  <c r="BD136" i="52"/>
  <c r="BD137" i="52"/>
  <c r="BD138" i="52"/>
  <c r="BD139" i="52"/>
  <c r="BD140" i="52"/>
  <c r="BD141" i="52"/>
  <c r="BD142" i="52"/>
  <c r="BD143" i="52"/>
  <c r="BD144" i="52"/>
  <c r="BD145" i="52"/>
  <c r="BD146" i="52"/>
  <c r="BD147" i="52"/>
  <c r="BD148" i="52"/>
  <c r="BD149" i="52"/>
  <c r="BD150" i="52"/>
  <c r="BD151" i="52"/>
  <c r="BD152" i="52"/>
  <c r="BD153" i="52"/>
  <c r="BD154" i="52"/>
  <c r="BD155" i="52"/>
  <c r="BD156" i="52"/>
  <c r="BD157" i="52"/>
  <c r="BD158" i="52"/>
  <c r="BD159" i="52"/>
  <c r="BD160" i="52"/>
  <c r="BD161" i="52"/>
  <c r="BD162" i="52"/>
  <c r="BD163" i="52"/>
  <c r="BD164" i="52"/>
  <c r="BD165" i="52"/>
  <c r="BD166" i="52"/>
  <c r="BD167" i="52"/>
  <c r="BD168" i="52"/>
  <c r="BD169" i="52"/>
  <c r="BD170" i="52"/>
  <c r="BD171" i="52"/>
  <c r="BD172" i="52"/>
  <c r="BD173" i="52"/>
  <c r="BD174" i="52"/>
  <c r="BD175" i="52"/>
  <c r="BD176" i="52"/>
  <c r="BD177" i="52"/>
  <c r="BD178" i="52"/>
  <c r="BD179" i="52"/>
  <c r="BD180" i="52"/>
  <c r="BD181" i="52"/>
  <c r="BD182" i="52"/>
  <c r="BD183" i="52"/>
  <c r="BD184" i="52"/>
  <c r="BD185" i="52"/>
  <c r="BD186" i="52"/>
  <c r="BD187" i="52"/>
  <c r="BD188" i="52"/>
  <c r="BD189" i="52"/>
  <c r="BD190" i="52"/>
  <c r="BD191" i="52"/>
  <c r="BD192" i="52"/>
  <c r="BD193" i="52"/>
  <c r="BD194" i="52"/>
  <c r="BD195" i="52"/>
  <c r="BD196" i="52"/>
  <c r="BD197" i="52"/>
  <c r="BD198" i="52"/>
  <c r="BD199" i="52"/>
  <c r="BD200" i="52"/>
  <c r="BD201" i="52"/>
  <c r="BD202" i="52"/>
  <c r="BD203" i="52"/>
  <c r="BD204" i="52"/>
  <c r="BD205" i="52"/>
  <c r="BD206" i="52"/>
  <c r="BD207" i="52"/>
  <c r="BD208" i="52"/>
  <c r="BD209" i="52"/>
  <c r="BD210" i="52"/>
  <c r="BD211" i="52"/>
  <c r="BD212" i="52"/>
  <c r="BD213" i="52"/>
  <c r="BD214" i="52"/>
  <c r="BD215" i="52"/>
  <c r="BD216" i="52"/>
  <c r="BD217" i="52"/>
  <c r="BD218" i="52"/>
  <c r="BD219" i="52"/>
  <c r="BD220" i="52"/>
  <c r="BD221" i="52"/>
  <c r="BD222" i="52"/>
  <c r="BD223" i="52"/>
  <c r="BD224" i="52"/>
  <c r="BD225" i="52"/>
  <c r="BD226" i="52"/>
  <c r="BD227" i="52"/>
  <c r="BD228" i="52"/>
  <c r="BD229" i="52"/>
  <c r="BD230" i="52"/>
  <c r="BD231" i="52"/>
  <c r="BD232" i="52"/>
  <c r="BD233" i="52"/>
  <c r="BD234" i="52"/>
  <c r="BD235" i="52"/>
  <c r="BD236" i="52"/>
  <c r="BD237" i="52"/>
  <c r="BD238" i="52"/>
  <c r="BD239" i="52"/>
  <c r="BD240" i="52"/>
  <c r="BD241" i="52"/>
  <c r="BD242" i="52"/>
  <c r="BD243" i="52"/>
  <c r="BD244" i="52"/>
  <c r="BD245" i="52"/>
  <c r="BD246" i="52"/>
  <c r="BD247" i="52"/>
  <c r="BD248" i="52"/>
  <c r="BD249" i="52"/>
  <c r="BD250" i="52"/>
  <c r="BD251" i="52"/>
  <c r="BD252" i="52"/>
  <c r="BD253" i="52"/>
  <c r="BD254" i="52"/>
  <c r="BD255" i="52"/>
  <c r="BD256" i="52"/>
  <c r="BD257" i="52"/>
  <c r="BD258" i="52"/>
  <c r="BD259" i="52"/>
  <c r="BE10" i="52"/>
  <c r="BE11" i="52"/>
  <c r="BE12" i="52"/>
  <c r="BE13" i="52"/>
  <c r="BE14" i="52"/>
  <c r="BE15" i="52"/>
  <c r="BE16" i="52"/>
  <c r="BE17" i="52"/>
  <c r="BE18" i="52"/>
  <c r="BE19" i="52"/>
  <c r="BE20" i="52"/>
  <c r="BE21" i="52"/>
  <c r="BE22" i="52"/>
  <c r="BE23" i="52"/>
  <c r="BE24" i="52"/>
  <c r="BE25" i="52"/>
  <c r="BE26" i="52"/>
  <c r="BE27" i="52"/>
  <c r="BE28" i="52"/>
  <c r="BE29" i="52"/>
  <c r="BE30" i="52"/>
  <c r="BE31" i="52"/>
  <c r="BE32" i="52"/>
  <c r="BE33" i="52"/>
  <c r="BE34" i="52"/>
  <c r="BE35" i="52"/>
  <c r="BE36" i="52"/>
  <c r="BE37" i="52"/>
  <c r="BE38" i="52"/>
  <c r="BE39" i="52"/>
  <c r="BE40" i="52"/>
  <c r="BE41" i="52"/>
  <c r="BE42" i="52"/>
  <c r="BE43" i="52"/>
  <c r="BE44" i="52"/>
  <c r="BE45" i="52"/>
  <c r="BE46" i="52"/>
  <c r="BE47" i="52"/>
  <c r="BE48" i="52"/>
  <c r="BE49" i="52"/>
  <c r="BE50" i="52"/>
  <c r="BE51" i="52"/>
  <c r="BE52" i="52"/>
  <c r="BE53" i="52"/>
  <c r="BE54" i="52"/>
  <c r="BE55" i="52"/>
  <c r="BE56" i="52"/>
  <c r="BE57" i="52"/>
  <c r="BE58" i="52"/>
  <c r="BE59" i="52"/>
  <c r="BE60" i="52"/>
  <c r="BE61" i="52"/>
  <c r="BE62" i="52"/>
  <c r="BE63" i="52"/>
  <c r="BE64" i="52"/>
  <c r="BE65" i="52"/>
  <c r="BE66" i="52"/>
  <c r="BE67" i="52"/>
  <c r="BE68" i="52"/>
  <c r="BE69" i="52"/>
  <c r="BE70" i="52"/>
  <c r="BE71" i="52"/>
  <c r="BE72" i="52"/>
  <c r="BE73" i="52"/>
  <c r="BE74" i="52"/>
  <c r="BE75" i="52"/>
  <c r="BE76" i="52"/>
  <c r="BE77" i="52"/>
  <c r="BE78" i="52"/>
  <c r="BE79" i="52"/>
  <c r="BE80" i="52"/>
  <c r="BE81" i="52"/>
  <c r="BE82" i="52"/>
  <c r="BE83" i="52"/>
  <c r="BE84" i="52"/>
  <c r="BE85" i="52"/>
  <c r="BE86" i="52"/>
  <c r="BE87" i="52"/>
  <c r="BE88" i="52"/>
  <c r="BE89" i="52"/>
  <c r="BE90" i="52"/>
  <c r="BE91" i="52"/>
  <c r="BE92" i="52"/>
  <c r="BE93" i="52"/>
  <c r="BE94" i="52"/>
  <c r="BE95" i="52"/>
  <c r="BE96" i="52"/>
  <c r="BE97" i="52"/>
  <c r="BE98" i="52"/>
  <c r="BE99" i="52"/>
  <c r="BE100" i="52"/>
  <c r="BE101" i="52"/>
  <c r="BE102" i="52"/>
  <c r="BE103" i="52"/>
  <c r="BE104" i="52"/>
  <c r="BE105" i="52"/>
  <c r="BE106" i="52"/>
  <c r="BE107" i="52"/>
  <c r="BE108" i="52"/>
  <c r="BE109" i="52"/>
  <c r="BE110" i="52"/>
  <c r="BE111" i="52"/>
  <c r="BE112" i="52"/>
  <c r="BE113" i="52"/>
  <c r="BE114" i="52"/>
  <c r="BE115" i="52"/>
  <c r="BE116" i="52"/>
  <c r="BE117" i="52"/>
  <c r="BE118" i="52"/>
  <c r="BE119" i="52"/>
  <c r="BE120" i="52"/>
  <c r="BE121" i="52"/>
  <c r="BE122" i="52"/>
  <c r="BE123" i="52"/>
  <c r="BE124" i="52"/>
  <c r="BE125" i="52"/>
  <c r="BE126" i="52"/>
  <c r="BE127" i="52"/>
  <c r="BE128" i="52"/>
  <c r="BE129" i="52"/>
  <c r="BE130" i="52"/>
  <c r="BE131" i="52"/>
  <c r="BE132" i="52"/>
  <c r="BE133" i="52"/>
  <c r="BE134" i="52"/>
  <c r="BE135" i="52"/>
  <c r="BE136" i="52"/>
  <c r="BE137" i="52"/>
  <c r="BE138" i="52"/>
  <c r="BE139" i="52"/>
  <c r="BE140" i="52"/>
  <c r="BE141" i="52"/>
  <c r="BE142" i="52"/>
  <c r="BE143" i="52"/>
  <c r="BE144" i="52"/>
  <c r="BE145" i="52"/>
  <c r="BE146" i="52"/>
  <c r="BE147" i="52"/>
  <c r="BE148" i="52"/>
  <c r="BE149" i="52"/>
  <c r="BE150" i="52"/>
  <c r="BE151" i="52"/>
  <c r="BE152" i="52"/>
  <c r="BE153" i="52"/>
  <c r="BE154" i="52"/>
  <c r="BE155" i="52"/>
  <c r="BE156" i="52"/>
  <c r="BE157" i="52"/>
  <c r="BE158" i="52"/>
  <c r="BE159" i="52"/>
  <c r="BE160" i="52"/>
  <c r="BE161" i="52"/>
  <c r="BE162" i="52"/>
  <c r="BE163" i="52"/>
  <c r="BE164" i="52"/>
  <c r="BE165" i="52"/>
  <c r="BE166" i="52"/>
  <c r="BE167" i="52"/>
  <c r="BE168" i="52"/>
  <c r="BE169" i="52"/>
  <c r="BE170" i="52"/>
  <c r="BE171" i="52"/>
  <c r="BE172" i="52"/>
  <c r="BE173" i="52"/>
  <c r="BE174" i="52"/>
  <c r="BE175" i="52"/>
  <c r="BE176" i="52"/>
  <c r="BE177" i="52"/>
  <c r="BE178" i="52"/>
  <c r="BE179" i="52"/>
  <c r="BE180" i="52"/>
  <c r="BE181" i="52"/>
  <c r="BE182" i="52"/>
  <c r="BE183" i="52"/>
  <c r="BE184" i="52"/>
  <c r="BE185" i="52"/>
  <c r="BE186" i="52"/>
  <c r="BE187" i="52"/>
  <c r="BE188" i="52"/>
  <c r="BE189" i="52"/>
  <c r="BE190" i="52"/>
  <c r="BE191" i="52"/>
  <c r="BE192" i="52"/>
  <c r="BE193" i="52"/>
  <c r="BE194" i="52"/>
  <c r="BE195" i="52"/>
  <c r="BE196" i="52"/>
  <c r="BE197" i="52"/>
  <c r="BE198" i="52"/>
  <c r="BE199" i="52"/>
  <c r="BE200" i="52"/>
  <c r="BE201" i="52"/>
  <c r="BE202" i="52"/>
  <c r="BE203" i="52"/>
  <c r="BE204" i="52"/>
  <c r="BE205" i="52"/>
  <c r="BE206" i="52"/>
  <c r="BE207" i="52"/>
  <c r="BE208" i="52"/>
  <c r="BE209" i="52"/>
  <c r="BE210" i="52"/>
  <c r="BE211" i="52"/>
  <c r="BE212" i="52"/>
  <c r="BE213" i="52"/>
  <c r="BE214" i="52"/>
  <c r="BE215" i="52"/>
  <c r="BE216" i="52"/>
  <c r="BE217" i="52"/>
  <c r="BE218" i="52"/>
  <c r="BE219" i="52"/>
  <c r="BE220" i="52"/>
  <c r="BE221" i="52"/>
  <c r="BE222" i="52"/>
  <c r="BE223" i="52"/>
  <c r="BE224" i="52"/>
  <c r="BE225" i="52"/>
  <c r="BE226" i="52"/>
  <c r="BE227" i="52"/>
  <c r="BE228" i="52"/>
  <c r="BE229" i="52"/>
  <c r="BE230" i="52"/>
  <c r="BE231" i="52"/>
  <c r="BE232" i="52"/>
  <c r="BE233" i="52"/>
  <c r="BE234" i="52"/>
  <c r="BE235" i="52"/>
  <c r="BE236" i="52"/>
  <c r="BE237" i="52"/>
  <c r="BE238" i="52"/>
  <c r="BE239" i="52"/>
  <c r="BE240" i="52"/>
  <c r="BE241" i="52"/>
  <c r="BE242" i="52"/>
  <c r="BE243" i="52"/>
  <c r="BE244" i="52"/>
  <c r="BE245" i="52"/>
  <c r="BE246" i="52"/>
  <c r="BE247" i="52"/>
  <c r="BE248" i="52"/>
  <c r="BE249" i="52"/>
  <c r="BE250" i="52"/>
  <c r="BE251" i="52"/>
  <c r="BE252" i="52"/>
  <c r="BE253" i="52"/>
  <c r="BE254" i="52"/>
  <c r="BE255" i="52"/>
  <c r="BE256" i="52"/>
  <c r="BE257" i="52"/>
  <c r="BE258" i="52"/>
  <c r="BE259" i="52"/>
  <c r="BF10" i="52"/>
  <c r="BF11" i="52"/>
  <c r="BF12" i="52"/>
  <c r="BF13" i="52"/>
  <c r="BF14" i="52"/>
  <c r="BF15" i="52"/>
  <c r="BF16" i="52"/>
  <c r="BF17" i="52"/>
  <c r="BF18" i="52"/>
  <c r="BF19" i="52"/>
  <c r="BF20" i="52"/>
  <c r="BF21" i="52"/>
  <c r="BF22" i="52"/>
  <c r="BF23" i="52"/>
  <c r="BF24" i="52"/>
  <c r="BF25" i="52"/>
  <c r="BF26" i="52"/>
  <c r="BF27" i="52"/>
  <c r="BF28" i="52"/>
  <c r="BF29" i="52"/>
  <c r="BF30" i="52"/>
  <c r="BF31" i="52"/>
  <c r="BF32" i="52"/>
  <c r="BF33" i="52"/>
  <c r="BF34" i="52"/>
  <c r="BF35" i="52"/>
  <c r="BF36" i="52"/>
  <c r="BF37" i="52"/>
  <c r="BF38" i="52"/>
  <c r="BF39" i="52"/>
  <c r="BF40" i="52"/>
  <c r="BF41" i="52"/>
  <c r="BF42" i="52"/>
  <c r="BF43" i="52"/>
  <c r="BF44" i="52"/>
  <c r="BF45" i="52"/>
  <c r="BF46" i="52"/>
  <c r="BF47" i="52"/>
  <c r="BF48" i="52"/>
  <c r="BF49" i="52"/>
  <c r="BF50" i="52"/>
  <c r="BF51" i="52"/>
  <c r="BF52" i="52"/>
  <c r="BF53" i="52"/>
  <c r="BF54" i="52"/>
  <c r="BF55" i="52"/>
  <c r="BF56" i="52"/>
  <c r="BF57" i="52"/>
  <c r="BF58" i="52"/>
  <c r="BF59" i="52"/>
  <c r="BF60" i="52"/>
  <c r="BF61" i="52"/>
  <c r="BF62" i="52"/>
  <c r="BF63" i="52"/>
  <c r="BF64" i="52"/>
  <c r="BF65" i="52"/>
  <c r="BF66" i="52"/>
  <c r="BF67" i="52"/>
  <c r="BF68" i="52"/>
  <c r="BF69" i="52"/>
  <c r="BF70" i="52"/>
  <c r="BF71" i="52"/>
  <c r="BF72" i="52"/>
  <c r="BF73" i="52"/>
  <c r="BF74" i="52"/>
  <c r="BF75" i="52"/>
  <c r="BF76" i="52"/>
  <c r="BF77" i="52"/>
  <c r="BF78" i="52"/>
  <c r="BF79" i="52"/>
  <c r="BF80" i="52"/>
  <c r="BF81" i="52"/>
  <c r="BF82" i="52"/>
  <c r="BF83" i="52"/>
  <c r="BF84" i="52"/>
  <c r="BF85" i="52"/>
  <c r="BF86" i="52"/>
  <c r="BF87" i="52"/>
  <c r="BF88" i="52"/>
  <c r="BF89" i="52"/>
  <c r="BF90" i="52"/>
  <c r="BF91" i="52"/>
  <c r="BF92" i="52"/>
  <c r="BF93" i="52"/>
  <c r="BF94" i="52"/>
  <c r="BF95" i="52"/>
  <c r="BF96" i="52"/>
  <c r="BF97" i="52"/>
  <c r="BF98" i="52"/>
  <c r="BF99" i="52"/>
  <c r="BF100" i="52"/>
  <c r="BF101" i="52"/>
  <c r="BF102" i="52"/>
  <c r="BF103" i="52"/>
  <c r="BF104" i="52"/>
  <c r="BF105" i="52"/>
  <c r="BF106" i="52"/>
  <c r="BF107" i="52"/>
  <c r="BF108" i="52"/>
  <c r="BF109" i="52"/>
  <c r="BF110" i="52"/>
  <c r="BF111" i="52"/>
  <c r="BF112" i="52"/>
  <c r="BF113" i="52"/>
  <c r="BF114" i="52"/>
  <c r="BF115" i="52"/>
  <c r="BF116" i="52"/>
  <c r="BF117" i="52"/>
  <c r="BF118" i="52"/>
  <c r="BF119" i="52"/>
  <c r="BF120" i="52"/>
  <c r="BF121" i="52"/>
  <c r="BF122" i="52"/>
  <c r="BF123" i="52"/>
  <c r="BF124" i="52"/>
  <c r="BF125" i="52"/>
  <c r="BF126" i="52"/>
  <c r="BF127" i="52"/>
  <c r="BF128" i="52"/>
  <c r="BF129" i="52"/>
  <c r="BF130" i="52"/>
  <c r="BF131" i="52"/>
  <c r="BF132" i="52"/>
  <c r="BF133" i="52"/>
  <c r="BF134" i="52"/>
  <c r="BF135" i="52"/>
  <c r="BF136" i="52"/>
  <c r="BF137" i="52"/>
  <c r="BF138" i="52"/>
  <c r="BF139" i="52"/>
  <c r="BF140" i="52"/>
  <c r="BF141" i="52"/>
  <c r="BF142" i="52"/>
  <c r="BF143" i="52"/>
  <c r="BF144" i="52"/>
  <c r="BF145" i="52"/>
  <c r="BF146" i="52"/>
  <c r="BF147" i="52"/>
  <c r="BF148" i="52"/>
  <c r="BF149" i="52"/>
  <c r="BF150" i="52"/>
  <c r="BF151" i="52"/>
  <c r="BF152" i="52"/>
  <c r="BF153" i="52"/>
  <c r="BF154" i="52"/>
  <c r="BF155" i="52"/>
  <c r="BF156" i="52"/>
  <c r="BF157" i="52"/>
  <c r="BF158" i="52"/>
  <c r="BF159" i="52"/>
  <c r="BF160" i="52"/>
  <c r="BF161" i="52"/>
  <c r="BF162" i="52"/>
  <c r="BF163" i="52"/>
  <c r="BF164" i="52"/>
  <c r="BF165" i="52"/>
  <c r="BF166" i="52"/>
  <c r="BF167" i="52"/>
  <c r="BF168" i="52"/>
  <c r="BF169" i="52"/>
  <c r="BF170" i="52"/>
  <c r="BF171" i="52"/>
  <c r="BF172" i="52"/>
  <c r="BF173" i="52"/>
  <c r="BF174" i="52"/>
  <c r="BF175" i="52"/>
  <c r="BF176" i="52"/>
  <c r="BF177" i="52"/>
  <c r="BF178" i="52"/>
  <c r="BF179" i="52"/>
  <c r="BF180" i="52"/>
  <c r="BF181" i="52"/>
  <c r="BF182" i="52"/>
  <c r="BF183" i="52"/>
  <c r="BF184" i="52"/>
  <c r="BF185" i="52"/>
  <c r="BF186" i="52"/>
  <c r="BF187" i="52"/>
  <c r="BF188" i="52"/>
  <c r="BF189" i="52"/>
  <c r="BF190" i="52"/>
  <c r="BF191" i="52"/>
  <c r="BF192" i="52"/>
  <c r="BF193" i="52"/>
  <c r="BF194" i="52"/>
  <c r="BF195" i="52"/>
  <c r="BF196" i="52"/>
  <c r="BF197" i="52"/>
  <c r="BF198" i="52"/>
  <c r="BF199" i="52"/>
  <c r="BF200" i="52"/>
  <c r="BF201" i="52"/>
  <c r="BF202" i="52"/>
  <c r="BF203" i="52"/>
  <c r="BF204" i="52"/>
  <c r="BF205" i="52"/>
  <c r="BF206" i="52"/>
  <c r="BF207" i="52"/>
  <c r="BF208" i="52"/>
  <c r="BF209" i="52"/>
  <c r="BF210" i="52"/>
  <c r="BF211" i="52"/>
  <c r="BF212" i="52"/>
  <c r="BF213" i="52"/>
  <c r="BF214" i="52"/>
  <c r="BF215" i="52"/>
  <c r="BF216" i="52"/>
  <c r="BF217" i="52"/>
  <c r="BF218" i="52"/>
  <c r="BF219" i="52"/>
  <c r="BF220" i="52"/>
  <c r="BF221" i="52"/>
  <c r="BF222" i="52"/>
  <c r="BF223" i="52"/>
  <c r="BF224" i="52"/>
  <c r="BF225" i="52"/>
  <c r="BF226" i="52"/>
  <c r="BF227" i="52"/>
  <c r="BF228" i="52"/>
  <c r="BF229" i="52"/>
  <c r="BF230" i="52"/>
  <c r="BF231" i="52"/>
  <c r="BF232" i="52"/>
  <c r="BF233" i="52"/>
  <c r="BF234" i="52"/>
  <c r="BF235" i="52"/>
  <c r="BF236" i="52"/>
  <c r="BF237" i="52"/>
  <c r="BF238" i="52"/>
  <c r="BF239" i="52"/>
  <c r="BF240" i="52"/>
  <c r="BF241" i="52"/>
  <c r="BF242" i="52"/>
  <c r="BF243" i="52"/>
  <c r="BF244" i="52"/>
  <c r="BF245" i="52"/>
  <c r="BF246" i="52"/>
  <c r="BF247" i="52"/>
  <c r="BF248" i="52"/>
  <c r="BF249" i="52"/>
  <c r="BF250" i="52"/>
  <c r="BF251" i="52"/>
  <c r="BF252" i="52"/>
  <c r="BF253" i="52"/>
  <c r="BF254" i="52"/>
  <c r="BF255" i="52"/>
  <c r="BF256" i="52"/>
  <c r="BF257" i="52"/>
  <c r="BF258" i="52"/>
  <c r="BF259" i="52"/>
  <c r="BG10" i="52"/>
  <c r="BG11" i="52"/>
  <c r="BG12" i="52"/>
  <c r="BG13" i="52"/>
  <c r="BG14" i="52"/>
  <c r="BG15" i="52"/>
  <c r="BG16" i="52"/>
  <c r="BG17" i="52"/>
  <c r="BG18" i="52"/>
  <c r="BG19" i="52"/>
  <c r="BG20" i="52"/>
  <c r="BG21" i="52"/>
  <c r="BG22" i="52"/>
  <c r="BG23" i="52"/>
  <c r="BG24" i="52"/>
  <c r="BG25" i="52"/>
  <c r="BG26" i="52"/>
  <c r="BG27" i="52"/>
  <c r="BG28" i="52"/>
  <c r="BG29" i="52"/>
  <c r="BG30" i="52"/>
  <c r="BG31" i="52"/>
  <c r="BG32" i="52"/>
  <c r="BG33" i="52"/>
  <c r="BG34" i="52"/>
  <c r="BG35" i="52"/>
  <c r="BG36" i="52"/>
  <c r="BG37" i="52"/>
  <c r="BG38" i="52"/>
  <c r="BG39" i="52"/>
  <c r="BG40" i="52"/>
  <c r="BG41" i="52"/>
  <c r="BG42" i="52"/>
  <c r="BG43" i="52"/>
  <c r="BG44" i="52"/>
  <c r="BG45" i="52"/>
  <c r="BG46" i="52"/>
  <c r="BG47" i="52"/>
  <c r="BG48" i="52"/>
  <c r="BG49" i="52"/>
  <c r="BG50" i="52"/>
  <c r="BG51" i="52"/>
  <c r="BG52" i="52"/>
  <c r="BG53" i="52"/>
  <c r="BG54" i="52"/>
  <c r="BG55" i="52"/>
  <c r="BG56" i="52"/>
  <c r="BG57" i="52"/>
  <c r="BG58" i="52"/>
  <c r="BG59" i="52"/>
  <c r="BG60" i="52"/>
  <c r="BG61" i="52"/>
  <c r="BG62" i="52"/>
  <c r="BG63" i="52"/>
  <c r="BG64" i="52"/>
  <c r="BG65" i="52"/>
  <c r="BG66" i="52"/>
  <c r="BG67" i="52"/>
  <c r="BG68" i="52"/>
  <c r="BG69" i="52"/>
  <c r="BG70" i="52"/>
  <c r="BG71" i="52"/>
  <c r="BG72" i="52"/>
  <c r="BG73" i="52"/>
  <c r="BG74" i="52"/>
  <c r="BG75" i="52"/>
  <c r="BG76" i="52"/>
  <c r="BG77" i="52"/>
  <c r="BG78" i="52"/>
  <c r="BG79" i="52"/>
  <c r="BG80" i="52"/>
  <c r="BG81" i="52"/>
  <c r="BG82" i="52"/>
  <c r="BG83" i="52"/>
  <c r="BG84" i="52"/>
  <c r="BG85" i="52"/>
  <c r="BG86" i="52"/>
  <c r="BG87" i="52"/>
  <c r="BG88" i="52"/>
  <c r="BG89" i="52"/>
  <c r="BG90" i="52"/>
  <c r="BG91" i="52"/>
  <c r="BG92" i="52"/>
  <c r="BG93" i="52"/>
  <c r="BG94" i="52"/>
  <c r="BG95" i="52"/>
  <c r="BG96" i="52"/>
  <c r="BG97" i="52"/>
  <c r="BG98" i="52"/>
  <c r="BG99" i="52"/>
  <c r="BG100" i="52"/>
  <c r="BG101" i="52"/>
  <c r="BG102" i="52"/>
  <c r="BG103" i="52"/>
  <c r="BG104" i="52"/>
  <c r="BG105" i="52"/>
  <c r="BG106" i="52"/>
  <c r="BG107" i="52"/>
  <c r="BG108" i="52"/>
  <c r="BG109" i="52"/>
  <c r="BG110" i="52"/>
  <c r="BG111" i="52"/>
  <c r="BG112" i="52"/>
  <c r="BG113" i="52"/>
  <c r="BG114" i="52"/>
  <c r="BG115" i="52"/>
  <c r="BG116" i="52"/>
  <c r="BG117" i="52"/>
  <c r="BG118" i="52"/>
  <c r="BG119" i="52"/>
  <c r="BG120" i="52"/>
  <c r="BG121" i="52"/>
  <c r="BG122" i="52"/>
  <c r="BG123" i="52"/>
  <c r="BG124" i="52"/>
  <c r="BG125" i="52"/>
  <c r="BG126" i="52"/>
  <c r="BG127" i="52"/>
  <c r="BG128" i="52"/>
  <c r="BG129" i="52"/>
  <c r="BG130" i="52"/>
  <c r="BG131" i="52"/>
  <c r="BG132" i="52"/>
  <c r="BG133" i="52"/>
  <c r="BG134" i="52"/>
  <c r="BG135" i="52"/>
  <c r="BG136" i="52"/>
  <c r="BG137" i="52"/>
  <c r="BG138" i="52"/>
  <c r="BG139" i="52"/>
  <c r="BG140" i="52"/>
  <c r="BG141" i="52"/>
  <c r="BG142" i="52"/>
  <c r="BG143" i="52"/>
  <c r="BG144" i="52"/>
  <c r="BG145" i="52"/>
  <c r="BG146" i="52"/>
  <c r="BG147" i="52"/>
  <c r="BG148" i="52"/>
  <c r="BG149" i="52"/>
  <c r="BG150" i="52"/>
  <c r="BG151" i="52"/>
  <c r="BG152" i="52"/>
  <c r="BG153" i="52"/>
  <c r="BG154" i="52"/>
  <c r="BG155" i="52"/>
  <c r="BG156" i="52"/>
  <c r="BG157" i="52"/>
  <c r="BG158" i="52"/>
  <c r="BG159" i="52"/>
  <c r="BG160" i="52"/>
  <c r="BG161" i="52"/>
  <c r="BG162" i="52"/>
  <c r="BG163" i="52"/>
  <c r="BG164" i="52"/>
  <c r="BG165" i="52"/>
  <c r="BG166" i="52"/>
  <c r="BG167" i="52"/>
  <c r="BG168" i="52"/>
  <c r="BG169" i="52"/>
  <c r="BG170" i="52"/>
  <c r="BG171" i="52"/>
  <c r="BG172" i="52"/>
  <c r="BG173" i="52"/>
  <c r="BG174" i="52"/>
  <c r="BG175" i="52"/>
  <c r="BG176" i="52"/>
  <c r="BG177" i="52"/>
  <c r="BG178" i="52"/>
  <c r="BG179" i="52"/>
  <c r="BG180" i="52"/>
  <c r="BG181" i="52"/>
  <c r="BG182" i="52"/>
  <c r="BG183" i="52"/>
  <c r="BG184" i="52"/>
  <c r="BG185" i="52"/>
  <c r="BG186" i="52"/>
  <c r="BG187" i="52"/>
  <c r="BG188" i="52"/>
  <c r="BG189" i="52"/>
  <c r="BG190" i="52"/>
  <c r="BG191" i="52"/>
  <c r="BG192" i="52"/>
  <c r="BG193" i="52"/>
  <c r="BG194" i="52"/>
  <c r="BG195" i="52"/>
  <c r="BG196" i="52"/>
  <c r="BG197" i="52"/>
  <c r="BG198" i="52"/>
  <c r="BG199" i="52"/>
  <c r="BG200" i="52"/>
  <c r="BG201" i="52"/>
  <c r="BG202" i="52"/>
  <c r="BG203" i="52"/>
  <c r="BG204" i="52"/>
  <c r="BG205" i="52"/>
  <c r="BG206" i="52"/>
  <c r="BG207" i="52"/>
  <c r="BG208" i="52"/>
  <c r="BG209" i="52"/>
  <c r="BG210" i="52"/>
  <c r="BG211" i="52"/>
  <c r="BG212" i="52"/>
  <c r="BG213" i="52"/>
  <c r="BG214" i="52"/>
  <c r="BG215" i="52"/>
  <c r="BG216" i="52"/>
  <c r="BG217" i="52"/>
  <c r="BG218" i="52"/>
  <c r="BG219" i="52"/>
  <c r="BG220" i="52"/>
  <c r="BG221" i="52"/>
  <c r="BG222" i="52"/>
  <c r="BG223" i="52"/>
  <c r="BG224" i="52"/>
  <c r="BG225" i="52"/>
  <c r="BG226" i="52"/>
  <c r="BG227" i="52"/>
  <c r="BG228" i="52"/>
  <c r="BG229" i="52"/>
  <c r="BG230" i="52"/>
  <c r="BG231" i="52"/>
  <c r="BG232" i="52"/>
  <c r="BG233" i="52"/>
  <c r="BG234" i="52"/>
  <c r="BG235" i="52"/>
  <c r="BG236" i="52"/>
  <c r="BG237" i="52"/>
  <c r="BG238" i="52"/>
  <c r="BG239" i="52"/>
  <c r="BG240" i="52"/>
  <c r="BG241" i="52"/>
  <c r="BG242" i="52"/>
  <c r="BG243" i="52"/>
  <c r="BG244" i="52"/>
  <c r="BG245" i="52"/>
  <c r="BG246" i="52"/>
  <c r="BG247" i="52"/>
  <c r="BG248" i="52"/>
  <c r="BG249" i="52"/>
  <c r="BG250" i="52"/>
  <c r="BG251" i="52"/>
  <c r="BG252" i="52"/>
  <c r="BG253" i="52"/>
  <c r="BG254" i="52"/>
  <c r="BG255" i="52"/>
  <c r="BG256" i="52"/>
  <c r="BG257" i="52"/>
  <c r="BG258" i="52"/>
  <c r="BG25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5" i="52"/>
  <c r="BH66" i="52"/>
  <c r="BH67" i="52"/>
  <c r="BH68" i="52"/>
  <c r="BH69" i="52"/>
  <c r="BH70" i="52"/>
  <c r="BH71" i="52"/>
  <c r="BH72" i="52"/>
  <c r="BH73" i="52"/>
  <c r="BH74" i="52"/>
  <c r="BH75" i="52"/>
  <c r="BH76" i="52"/>
  <c r="BH77" i="52"/>
  <c r="BH78" i="52"/>
  <c r="BH79" i="52"/>
  <c r="BH80" i="52"/>
  <c r="BH81" i="52"/>
  <c r="BH82" i="52"/>
  <c r="BH83" i="52"/>
  <c r="BH84" i="52"/>
  <c r="BH85" i="52"/>
  <c r="BH86" i="52"/>
  <c r="BH87" i="52"/>
  <c r="BH88" i="52"/>
  <c r="BH89" i="52"/>
  <c r="BH90" i="52"/>
  <c r="BH91" i="52"/>
  <c r="BH92" i="52"/>
  <c r="BH93" i="52"/>
  <c r="BH94" i="52"/>
  <c r="BH95" i="52"/>
  <c r="BH96" i="52"/>
  <c r="BH97" i="52"/>
  <c r="BH98" i="52"/>
  <c r="BH99" i="52"/>
  <c r="BH100" i="52"/>
  <c r="BH101" i="52"/>
  <c r="BH102" i="52"/>
  <c r="BH103" i="52"/>
  <c r="BH104" i="52"/>
  <c r="BH105" i="52"/>
  <c r="BH106" i="52"/>
  <c r="BH107" i="52"/>
  <c r="BH108" i="52"/>
  <c r="BH109" i="52"/>
  <c r="BH110" i="52"/>
  <c r="BH111" i="52"/>
  <c r="BH112" i="52"/>
  <c r="BH113" i="52"/>
  <c r="BH114" i="52"/>
  <c r="BH115" i="52"/>
  <c r="BH116" i="52"/>
  <c r="BH117" i="52"/>
  <c r="BH118" i="52"/>
  <c r="BH119" i="52"/>
  <c r="BH120" i="52"/>
  <c r="BH121" i="52"/>
  <c r="BH122" i="52"/>
  <c r="BH123" i="52"/>
  <c r="BH124" i="52"/>
  <c r="BH125" i="52"/>
  <c r="BH126" i="52"/>
  <c r="BH127" i="52"/>
  <c r="BH128" i="52"/>
  <c r="BH129" i="52"/>
  <c r="BH130" i="52"/>
  <c r="BH131" i="52"/>
  <c r="BH132" i="52"/>
  <c r="BH133" i="52"/>
  <c r="BH134" i="52"/>
  <c r="BH135" i="52"/>
  <c r="BH136" i="52"/>
  <c r="BH137" i="52"/>
  <c r="BH138" i="52"/>
  <c r="BH139" i="52"/>
  <c r="BH140" i="52"/>
  <c r="BH141" i="52"/>
  <c r="BH142" i="52"/>
  <c r="BH143" i="52"/>
  <c r="BH144" i="52"/>
  <c r="BH145" i="52"/>
  <c r="BH146" i="52"/>
  <c r="BH147" i="52"/>
  <c r="BH148" i="52"/>
  <c r="BH149" i="52"/>
  <c r="BH150" i="52"/>
  <c r="BH151" i="52"/>
  <c r="BH152" i="52"/>
  <c r="BH153" i="52"/>
  <c r="BH154" i="52"/>
  <c r="BH155" i="52"/>
  <c r="BH156" i="52"/>
  <c r="BH157" i="52"/>
  <c r="BH158" i="52"/>
  <c r="BH159" i="52"/>
  <c r="BH160" i="52"/>
  <c r="BH161" i="52"/>
  <c r="BH162" i="52"/>
  <c r="BH163" i="52"/>
  <c r="BH164" i="52"/>
  <c r="BH165" i="52"/>
  <c r="BH166" i="52"/>
  <c r="BH167" i="52"/>
  <c r="BH168" i="52"/>
  <c r="BH169" i="52"/>
  <c r="BH170" i="52"/>
  <c r="BH171" i="52"/>
  <c r="BH172" i="52"/>
  <c r="BH173" i="52"/>
  <c r="BH174" i="52"/>
  <c r="BH175" i="52"/>
  <c r="BH176" i="52"/>
  <c r="BH177" i="52"/>
  <c r="BH178" i="52"/>
  <c r="BH179" i="52"/>
  <c r="BH180" i="52"/>
  <c r="BH181" i="52"/>
  <c r="BH182" i="52"/>
  <c r="BH183" i="52"/>
  <c r="BH184" i="52"/>
  <c r="BH185" i="52"/>
  <c r="BH186" i="52"/>
  <c r="BH187" i="52"/>
  <c r="BH188" i="52"/>
  <c r="BH189" i="52"/>
  <c r="BH190" i="52"/>
  <c r="BH191" i="52"/>
  <c r="BH192" i="52"/>
  <c r="BH193" i="52"/>
  <c r="BH194" i="52"/>
  <c r="BH195" i="52"/>
  <c r="BH196" i="52"/>
  <c r="BH197" i="52"/>
  <c r="BH198" i="52"/>
  <c r="BH199" i="52"/>
  <c r="BH200" i="52"/>
  <c r="BH201" i="52"/>
  <c r="BH202" i="52"/>
  <c r="BH203" i="52"/>
  <c r="BH204" i="52"/>
  <c r="BH205" i="52"/>
  <c r="BH206" i="52"/>
  <c r="BH207" i="52"/>
  <c r="BH208" i="52"/>
  <c r="BH209" i="52"/>
  <c r="BH210" i="52"/>
  <c r="BH211" i="52"/>
  <c r="BH212" i="52"/>
  <c r="BH213" i="52"/>
  <c r="BH214" i="52"/>
  <c r="BH215" i="52"/>
  <c r="BH216" i="52"/>
  <c r="BH217" i="52"/>
  <c r="BH218" i="52"/>
  <c r="BH219" i="52"/>
  <c r="BH220" i="52"/>
  <c r="BH221" i="52"/>
  <c r="BH222" i="52"/>
  <c r="BH223" i="52"/>
  <c r="BH224" i="52"/>
  <c r="BH225" i="52"/>
  <c r="BH226" i="52"/>
  <c r="BH227" i="52"/>
  <c r="BH228" i="52"/>
  <c r="BH229" i="52"/>
  <c r="BH230" i="52"/>
  <c r="BH231" i="52"/>
  <c r="BH232" i="52"/>
  <c r="BH233" i="52"/>
  <c r="BH234" i="52"/>
  <c r="BH235" i="52"/>
  <c r="BH236" i="52"/>
  <c r="BH237" i="52"/>
  <c r="BH238" i="52"/>
  <c r="BH239" i="52"/>
  <c r="BH240" i="52"/>
  <c r="BH241" i="52"/>
  <c r="BH242" i="52"/>
  <c r="BH243" i="52"/>
  <c r="BH244" i="52"/>
  <c r="BH245" i="52"/>
  <c r="BH246" i="52"/>
  <c r="BH247" i="52"/>
  <c r="BH248" i="52"/>
  <c r="BH249" i="52"/>
  <c r="BH250" i="52"/>
  <c r="BH251" i="52"/>
  <c r="BH252" i="52"/>
  <c r="BH253" i="52"/>
  <c r="BH254" i="52"/>
  <c r="BH255" i="52"/>
  <c r="BH256" i="52"/>
  <c r="BH257" i="52"/>
  <c r="BH258" i="52"/>
  <c r="BH259" i="52"/>
  <c r="BI10" i="52"/>
  <c r="BI11" i="52"/>
  <c r="BI12" i="52"/>
  <c r="BI13" i="52"/>
  <c r="BI14" i="52"/>
  <c r="BI15" i="52"/>
  <c r="BI16" i="52"/>
  <c r="BI17" i="52"/>
  <c r="BI18" i="52"/>
  <c r="BI19" i="52"/>
  <c r="BI20" i="52"/>
  <c r="BI21" i="52"/>
  <c r="BI22" i="52"/>
  <c r="BI23" i="52"/>
  <c r="BI24" i="52"/>
  <c r="BI25" i="52"/>
  <c r="BI26" i="52"/>
  <c r="BI27" i="52"/>
  <c r="BI28" i="52"/>
  <c r="BI29" i="52"/>
  <c r="BI30" i="52"/>
  <c r="BI31" i="52"/>
  <c r="BI32" i="52"/>
  <c r="BI33" i="52"/>
  <c r="BI34" i="52"/>
  <c r="BI35" i="52"/>
  <c r="BI36" i="52"/>
  <c r="BI37" i="52"/>
  <c r="BI38" i="52"/>
  <c r="BI39" i="52"/>
  <c r="BI40" i="52"/>
  <c r="BI41" i="52"/>
  <c r="BI42" i="52"/>
  <c r="BI43" i="52"/>
  <c r="BI44" i="52"/>
  <c r="BI45" i="52"/>
  <c r="BI46" i="52"/>
  <c r="BI47" i="52"/>
  <c r="BI48" i="52"/>
  <c r="BI49" i="52"/>
  <c r="BI50" i="52"/>
  <c r="BI51" i="52"/>
  <c r="BI52" i="52"/>
  <c r="BI53" i="52"/>
  <c r="BI54" i="52"/>
  <c r="BI55" i="52"/>
  <c r="BI56" i="52"/>
  <c r="BI57" i="52"/>
  <c r="BI58" i="52"/>
  <c r="BI59" i="52"/>
  <c r="BI60" i="52"/>
  <c r="BI61" i="52"/>
  <c r="BI62" i="52"/>
  <c r="BI63" i="52"/>
  <c r="BI64" i="52"/>
  <c r="BI65" i="52"/>
  <c r="BI66" i="52"/>
  <c r="BI67" i="52"/>
  <c r="BI68" i="52"/>
  <c r="BI69" i="52"/>
  <c r="BI70" i="52"/>
  <c r="BI71" i="52"/>
  <c r="BI72" i="52"/>
  <c r="BI73" i="52"/>
  <c r="BI74" i="52"/>
  <c r="BI75" i="52"/>
  <c r="BI76" i="52"/>
  <c r="BI77" i="52"/>
  <c r="BI78" i="52"/>
  <c r="BI79" i="52"/>
  <c r="BI80" i="52"/>
  <c r="BI81" i="52"/>
  <c r="BI82" i="52"/>
  <c r="BI83" i="52"/>
  <c r="BI84" i="52"/>
  <c r="BI85" i="52"/>
  <c r="BI86" i="52"/>
  <c r="BI87" i="52"/>
  <c r="BI88" i="52"/>
  <c r="BI89" i="52"/>
  <c r="BI90" i="52"/>
  <c r="BI91" i="52"/>
  <c r="BI92" i="52"/>
  <c r="BI93" i="52"/>
  <c r="BI94" i="52"/>
  <c r="BI95" i="52"/>
  <c r="BI96" i="52"/>
  <c r="BI97" i="52"/>
  <c r="BI98" i="52"/>
  <c r="BI99" i="52"/>
  <c r="BI100" i="52"/>
  <c r="BI101" i="52"/>
  <c r="BI102" i="52"/>
  <c r="BI103" i="52"/>
  <c r="BI104" i="52"/>
  <c r="BI105" i="52"/>
  <c r="BI106" i="52"/>
  <c r="BI107" i="52"/>
  <c r="BI108" i="52"/>
  <c r="BI109" i="52"/>
  <c r="BI110" i="52"/>
  <c r="BI111" i="52"/>
  <c r="BI112" i="52"/>
  <c r="BI113" i="52"/>
  <c r="BI114" i="52"/>
  <c r="BI115" i="52"/>
  <c r="BI116" i="52"/>
  <c r="BI117" i="52"/>
  <c r="BI118" i="52"/>
  <c r="BI119" i="52"/>
  <c r="BI120" i="52"/>
  <c r="BI121" i="52"/>
  <c r="BI122" i="52"/>
  <c r="BI123" i="52"/>
  <c r="BI124" i="52"/>
  <c r="BI125" i="52"/>
  <c r="BI126" i="52"/>
  <c r="BI127" i="52"/>
  <c r="BI128" i="52"/>
  <c r="BI129" i="52"/>
  <c r="BI130" i="52"/>
  <c r="BI131" i="52"/>
  <c r="BI132" i="52"/>
  <c r="BI133" i="52"/>
  <c r="BI134" i="52"/>
  <c r="BI135" i="52"/>
  <c r="BI136" i="52"/>
  <c r="BI137" i="52"/>
  <c r="BI138" i="52"/>
  <c r="BI139" i="52"/>
  <c r="BI140" i="52"/>
  <c r="BI141" i="52"/>
  <c r="BI142" i="52"/>
  <c r="BI143" i="52"/>
  <c r="BI144" i="52"/>
  <c r="BI145" i="52"/>
  <c r="BI146" i="52"/>
  <c r="BI147" i="52"/>
  <c r="BI148" i="52"/>
  <c r="BI149" i="52"/>
  <c r="BI150" i="52"/>
  <c r="BI151" i="52"/>
  <c r="BI152" i="52"/>
  <c r="BI153" i="52"/>
  <c r="BI154" i="52"/>
  <c r="BI155" i="52"/>
  <c r="BI156" i="52"/>
  <c r="BI157" i="52"/>
  <c r="BI158" i="52"/>
  <c r="BI159" i="52"/>
  <c r="BI160" i="52"/>
  <c r="BI161" i="52"/>
  <c r="BI162" i="52"/>
  <c r="BI163" i="52"/>
  <c r="BI164" i="52"/>
  <c r="BI165" i="52"/>
  <c r="BI166" i="52"/>
  <c r="BI167" i="52"/>
  <c r="BI168" i="52"/>
  <c r="BI169" i="52"/>
  <c r="BI170" i="52"/>
  <c r="BI171" i="52"/>
  <c r="BI172" i="52"/>
  <c r="BI173" i="52"/>
  <c r="BI174" i="52"/>
  <c r="BI175" i="52"/>
  <c r="BI176" i="52"/>
  <c r="BI177" i="52"/>
  <c r="BI178" i="52"/>
  <c r="BI179" i="52"/>
  <c r="BI180" i="52"/>
  <c r="BI181" i="52"/>
  <c r="BI182" i="52"/>
  <c r="BI183" i="52"/>
  <c r="BI184" i="52"/>
  <c r="BI185" i="52"/>
  <c r="BI186" i="52"/>
  <c r="BI187" i="52"/>
  <c r="BI188" i="52"/>
  <c r="BI189" i="52"/>
  <c r="BI190" i="52"/>
  <c r="BI191" i="52"/>
  <c r="BI192" i="52"/>
  <c r="BI193" i="52"/>
  <c r="BI194" i="52"/>
  <c r="BI195" i="52"/>
  <c r="BI196" i="52"/>
  <c r="BI197" i="52"/>
  <c r="BI198" i="52"/>
  <c r="BI199" i="52"/>
  <c r="BI200" i="52"/>
  <c r="BI201" i="52"/>
  <c r="BI202" i="52"/>
  <c r="BI203" i="52"/>
  <c r="BI204" i="52"/>
  <c r="BI205" i="52"/>
  <c r="BI206" i="52"/>
  <c r="BI207" i="52"/>
  <c r="BI208" i="52"/>
  <c r="BI209" i="52"/>
  <c r="BI210" i="52"/>
  <c r="BI211" i="52"/>
  <c r="BI212" i="52"/>
  <c r="BI213" i="52"/>
  <c r="BI214" i="52"/>
  <c r="BI215" i="52"/>
  <c r="BI216" i="52"/>
  <c r="BI217" i="52"/>
  <c r="BI218" i="52"/>
  <c r="BI219" i="52"/>
  <c r="BI220" i="52"/>
  <c r="BI221" i="52"/>
  <c r="BI222" i="52"/>
  <c r="BI223" i="52"/>
  <c r="BI224" i="52"/>
  <c r="BI225" i="52"/>
  <c r="BI226" i="52"/>
  <c r="BI227" i="52"/>
  <c r="BI228" i="52"/>
  <c r="BI229" i="52"/>
  <c r="BI230" i="52"/>
  <c r="BI231" i="52"/>
  <c r="BI232" i="52"/>
  <c r="BI233" i="52"/>
  <c r="BI234" i="52"/>
  <c r="BI235" i="52"/>
  <c r="BI236" i="52"/>
  <c r="BI237" i="52"/>
  <c r="BI238" i="52"/>
  <c r="BI239" i="52"/>
  <c r="BI240" i="52"/>
  <c r="BI241" i="52"/>
  <c r="BI242" i="52"/>
  <c r="BI243" i="52"/>
  <c r="BI244" i="52"/>
  <c r="BI245" i="52"/>
  <c r="BI246" i="52"/>
  <c r="BI247" i="52"/>
  <c r="BI248" i="52"/>
  <c r="BI249" i="52"/>
  <c r="BI250" i="52"/>
  <c r="BI251" i="52"/>
  <c r="BI252" i="52"/>
  <c r="BI253" i="52"/>
  <c r="BI254" i="52"/>
  <c r="BI255" i="52"/>
  <c r="BI256" i="52"/>
  <c r="BI257" i="52"/>
  <c r="BI258" i="52"/>
  <c r="BI259" i="52"/>
  <c r="BJ10" i="52"/>
  <c r="DZ10" i="52" s="1"/>
  <c r="BK10" i="52"/>
  <c r="EA10" i="52" s="1"/>
  <c r="BL10" i="52"/>
  <c r="BL11" i="52"/>
  <c r="BL12" i="52"/>
  <c r="BL13" i="52"/>
  <c r="BL14" i="52"/>
  <c r="BL15" i="52"/>
  <c r="BL16" i="52"/>
  <c r="BL17" i="52"/>
  <c r="BL18" i="52"/>
  <c r="BL19" i="52"/>
  <c r="BL20" i="52"/>
  <c r="BL21" i="52"/>
  <c r="BL22" i="52"/>
  <c r="BL23" i="52"/>
  <c r="BL24" i="52"/>
  <c r="BL25" i="52"/>
  <c r="BL26" i="52"/>
  <c r="BL27" i="52"/>
  <c r="BL28" i="52"/>
  <c r="BL29" i="52"/>
  <c r="BL30" i="52"/>
  <c r="BL31" i="52"/>
  <c r="BL32" i="52"/>
  <c r="BL33" i="52"/>
  <c r="BL34" i="52"/>
  <c r="BL35" i="52"/>
  <c r="BL36" i="52"/>
  <c r="BL37" i="52"/>
  <c r="BL38" i="52"/>
  <c r="BL39" i="52"/>
  <c r="BL40" i="52"/>
  <c r="BL41" i="52"/>
  <c r="BL42" i="52"/>
  <c r="BL43" i="52"/>
  <c r="BL44" i="52"/>
  <c r="BL45" i="52"/>
  <c r="BL46" i="52"/>
  <c r="BL47" i="52"/>
  <c r="BL48" i="52"/>
  <c r="BL49" i="52"/>
  <c r="BL50" i="52"/>
  <c r="BL51" i="52"/>
  <c r="BL52" i="52"/>
  <c r="BL53" i="52"/>
  <c r="BL54" i="52"/>
  <c r="BL55" i="52"/>
  <c r="BL56" i="52"/>
  <c r="BL57" i="52"/>
  <c r="BL58" i="52"/>
  <c r="BL59" i="52"/>
  <c r="BL60" i="52"/>
  <c r="BL61" i="52"/>
  <c r="BL62" i="52"/>
  <c r="BL63" i="52"/>
  <c r="BL64" i="52"/>
  <c r="BL65" i="52"/>
  <c r="BL66" i="52"/>
  <c r="BL67" i="52"/>
  <c r="BL68" i="52"/>
  <c r="BL69" i="52"/>
  <c r="BL70" i="52"/>
  <c r="BL71" i="52"/>
  <c r="BL72" i="52"/>
  <c r="BL73" i="52"/>
  <c r="BL74" i="52"/>
  <c r="BL75" i="52"/>
  <c r="BL76" i="52"/>
  <c r="BL77" i="52"/>
  <c r="BL78" i="52"/>
  <c r="BL79" i="52"/>
  <c r="BL80" i="52"/>
  <c r="BL81" i="52"/>
  <c r="BL82" i="52"/>
  <c r="BL83" i="52"/>
  <c r="BL84" i="52"/>
  <c r="BL85" i="52"/>
  <c r="BL86" i="52"/>
  <c r="BL87" i="52"/>
  <c r="BL88" i="52"/>
  <c r="BL89" i="52"/>
  <c r="BL90" i="52"/>
  <c r="BL91" i="52"/>
  <c r="BL92" i="52"/>
  <c r="BL93" i="52"/>
  <c r="BL94" i="52"/>
  <c r="BL95" i="52"/>
  <c r="BL96" i="52"/>
  <c r="BL97" i="52"/>
  <c r="BL98" i="52"/>
  <c r="BL99" i="52"/>
  <c r="BL100" i="52"/>
  <c r="BL101" i="52"/>
  <c r="BL102" i="52"/>
  <c r="BL103" i="52"/>
  <c r="BL104" i="52"/>
  <c r="BL105" i="52"/>
  <c r="BL106" i="52"/>
  <c r="BL107" i="52"/>
  <c r="BL108" i="52"/>
  <c r="BL109" i="52"/>
  <c r="BL110" i="52"/>
  <c r="BL111" i="52"/>
  <c r="BL112" i="52"/>
  <c r="BL113" i="52"/>
  <c r="BL114" i="52"/>
  <c r="BL115" i="52"/>
  <c r="BL116" i="52"/>
  <c r="BL117" i="52"/>
  <c r="BL118" i="52"/>
  <c r="BL119" i="52"/>
  <c r="BL120" i="52"/>
  <c r="BL121" i="52"/>
  <c r="BL122" i="52"/>
  <c r="BL123" i="52"/>
  <c r="BL124" i="52"/>
  <c r="BL125" i="52"/>
  <c r="BL126" i="52"/>
  <c r="BL127" i="52"/>
  <c r="BL128" i="52"/>
  <c r="BL129" i="52"/>
  <c r="BL130" i="52"/>
  <c r="BL131" i="52"/>
  <c r="BL132" i="52"/>
  <c r="BL133" i="52"/>
  <c r="BL134" i="52"/>
  <c r="BL135" i="52"/>
  <c r="BL136" i="52"/>
  <c r="BL137" i="52"/>
  <c r="BL138" i="52"/>
  <c r="BL139" i="52"/>
  <c r="BL140" i="52"/>
  <c r="BL141" i="52"/>
  <c r="BL142" i="52"/>
  <c r="BL143" i="52"/>
  <c r="BL144" i="52"/>
  <c r="BL145" i="52"/>
  <c r="BL146" i="52"/>
  <c r="BL147" i="52"/>
  <c r="BL148" i="52"/>
  <c r="BL149" i="52"/>
  <c r="BL150" i="52"/>
  <c r="BL151" i="52"/>
  <c r="BL152" i="52"/>
  <c r="BL153" i="52"/>
  <c r="BL154" i="52"/>
  <c r="BL155" i="52"/>
  <c r="BL156" i="52"/>
  <c r="BL157" i="52"/>
  <c r="BL158" i="52"/>
  <c r="BL159" i="52"/>
  <c r="BL160" i="52"/>
  <c r="BL161" i="52"/>
  <c r="BL162" i="52"/>
  <c r="BL163" i="52"/>
  <c r="BL164" i="52"/>
  <c r="BL165" i="52"/>
  <c r="BL166" i="52"/>
  <c r="BL167" i="52"/>
  <c r="BL168" i="52"/>
  <c r="BL169" i="52"/>
  <c r="BL170" i="52"/>
  <c r="BL171" i="52"/>
  <c r="BL172" i="52"/>
  <c r="BL173" i="52"/>
  <c r="BL174" i="52"/>
  <c r="BL175" i="52"/>
  <c r="BL176" i="52"/>
  <c r="BL177" i="52"/>
  <c r="BL178" i="52"/>
  <c r="BL179" i="52"/>
  <c r="BL180" i="52"/>
  <c r="BL181" i="52"/>
  <c r="BL182" i="52"/>
  <c r="BL183" i="52"/>
  <c r="BL184" i="52"/>
  <c r="BL185" i="52"/>
  <c r="BL186" i="52"/>
  <c r="BL187" i="52"/>
  <c r="BL188" i="52"/>
  <c r="BL189" i="52"/>
  <c r="BL190" i="52"/>
  <c r="BL191" i="52"/>
  <c r="BL192" i="52"/>
  <c r="BL193" i="52"/>
  <c r="BL194" i="52"/>
  <c r="BL195" i="52"/>
  <c r="BL196" i="52"/>
  <c r="BL197" i="52"/>
  <c r="BL198" i="52"/>
  <c r="BL199" i="52"/>
  <c r="BL200" i="52"/>
  <c r="BL201" i="52"/>
  <c r="BL202" i="52"/>
  <c r="BL203" i="52"/>
  <c r="BL204" i="52"/>
  <c r="BL205" i="52"/>
  <c r="BL206" i="52"/>
  <c r="BL207" i="52"/>
  <c r="BL208" i="52"/>
  <c r="BL209" i="52"/>
  <c r="BL210" i="52"/>
  <c r="BL211" i="52"/>
  <c r="BL212" i="52"/>
  <c r="BL213" i="52"/>
  <c r="BL214" i="52"/>
  <c r="BL215" i="52"/>
  <c r="BL216" i="52"/>
  <c r="BL217" i="52"/>
  <c r="BL218" i="52"/>
  <c r="BL219" i="52"/>
  <c r="BL220" i="52"/>
  <c r="BL221" i="52"/>
  <c r="BL222" i="52"/>
  <c r="BL223" i="52"/>
  <c r="BL224" i="52"/>
  <c r="BL225" i="52"/>
  <c r="BL226" i="52"/>
  <c r="BL227" i="52"/>
  <c r="BL228" i="52"/>
  <c r="BL229" i="52"/>
  <c r="BL230" i="52"/>
  <c r="BL231" i="52"/>
  <c r="BL232" i="52"/>
  <c r="BL233" i="52"/>
  <c r="BL234" i="52"/>
  <c r="BL235" i="52"/>
  <c r="BL236" i="52"/>
  <c r="BL237" i="52"/>
  <c r="BL238" i="52"/>
  <c r="BL239" i="52"/>
  <c r="BL240" i="52"/>
  <c r="BL241" i="52"/>
  <c r="BL242" i="52"/>
  <c r="BL243" i="52"/>
  <c r="BL244" i="52"/>
  <c r="BL245" i="52"/>
  <c r="BL246" i="52"/>
  <c r="BL247" i="52"/>
  <c r="BL248" i="52"/>
  <c r="BL249" i="52"/>
  <c r="BL250" i="52"/>
  <c r="BL251" i="52"/>
  <c r="BL252" i="52"/>
  <c r="BL253" i="52"/>
  <c r="BL254" i="52"/>
  <c r="BL255" i="52"/>
  <c r="BL256" i="52"/>
  <c r="BL257" i="52"/>
  <c r="BL258" i="52"/>
  <c r="BL259" i="52"/>
  <c r="BO10" i="52"/>
  <c r="BP10" i="52"/>
  <c r="BP11" i="52"/>
  <c r="BP12" i="52"/>
  <c r="BP13" i="52"/>
  <c r="BP14" i="52"/>
  <c r="BP15" i="52"/>
  <c r="BP16" i="52"/>
  <c r="BP17" i="52"/>
  <c r="BP18" i="52"/>
  <c r="BP19" i="52"/>
  <c r="BP20" i="52"/>
  <c r="BP21" i="52"/>
  <c r="BP22" i="52"/>
  <c r="BP23" i="52"/>
  <c r="BP24" i="52"/>
  <c r="BP25" i="52"/>
  <c r="BP26" i="52"/>
  <c r="BP27" i="52"/>
  <c r="BP28" i="52"/>
  <c r="BP29" i="52"/>
  <c r="BP30" i="52"/>
  <c r="BP31" i="52"/>
  <c r="BP32" i="52"/>
  <c r="BP33" i="52"/>
  <c r="BP34" i="52"/>
  <c r="BP35" i="52"/>
  <c r="BP36" i="52"/>
  <c r="BP37" i="52"/>
  <c r="BP38" i="52"/>
  <c r="BP39" i="52"/>
  <c r="BP40" i="52"/>
  <c r="BP41" i="52"/>
  <c r="BP42" i="52"/>
  <c r="BP43" i="52"/>
  <c r="BP44" i="52"/>
  <c r="BP45" i="52"/>
  <c r="BP46" i="52"/>
  <c r="BP47" i="52"/>
  <c r="BP48" i="52"/>
  <c r="BP49" i="52"/>
  <c r="BP50" i="52"/>
  <c r="BP51" i="52"/>
  <c r="BP52" i="52"/>
  <c r="BP53" i="52"/>
  <c r="BP54" i="52"/>
  <c r="BP55" i="52"/>
  <c r="BP56" i="52"/>
  <c r="BP57" i="52"/>
  <c r="BP58" i="52"/>
  <c r="BP59" i="52"/>
  <c r="BP60" i="52"/>
  <c r="BP61" i="52"/>
  <c r="BP62" i="52"/>
  <c r="BP63" i="52"/>
  <c r="BP64" i="52"/>
  <c r="BP65" i="52"/>
  <c r="BP66" i="52"/>
  <c r="BP67" i="52"/>
  <c r="BP68" i="52"/>
  <c r="BP69" i="52"/>
  <c r="BP70" i="52"/>
  <c r="BP71" i="52"/>
  <c r="BP72" i="52"/>
  <c r="BP73" i="52"/>
  <c r="BP74" i="52"/>
  <c r="BP75" i="52"/>
  <c r="BP76" i="52"/>
  <c r="BP77" i="52"/>
  <c r="BP78" i="52"/>
  <c r="BP79" i="52"/>
  <c r="BP80" i="52"/>
  <c r="BP81" i="52"/>
  <c r="BP82" i="52"/>
  <c r="BP83" i="52"/>
  <c r="BP84" i="52"/>
  <c r="BP85" i="52"/>
  <c r="BP86" i="52"/>
  <c r="BP87" i="52"/>
  <c r="BP88" i="52"/>
  <c r="BP89" i="52"/>
  <c r="BP90" i="52"/>
  <c r="BP91" i="52"/>
  <c r="BP92" i="52"/>
  <c r="BP93" i="52"/>
  <c r="BP94" i="52"/>
  <c r="BP95" i="52"/>
  <c r="BP96" i="52"/>
  <c r="BP97" i="52"/>
  <c r="BP98" i="52"/>
  <c r="BP99" i="52"/>
  <c r="BP100" i="52"/>
  <c r="BP101" i="52"/>
  <c r="BP102" i="52"/>
  <c r="BP103" i="52"/>
  <c r="BP104" i="52"/>
  <c r="BP105" i="52"/>
  <c r="BP106" i="52"/>
  <c r="BP107" i="52"/>
  <c r="BP108" i="52"/>
  <c r="BP109" i="52"/>
  <c r="BP110" i="52"/>
  <c r="BP111" i="52"/>
  <c r="BP112" i="52"/>
  <c r="BP113" i="52"/>
  <c r="BP114" i="52"/>
  <c r="BP115" i="52"/>
  <c r="BP116" i="52"/>
  <c r="BP117" i="52"/>
  <c r="BP118" i="52"/>
  <c r="BP119" i="52"/>
  <c r="BP120" i="52"/>
  <c r="BP121" i="52"/>
  <c r="BP122" i="52"/>
  <c r="BP123" i="52"/>
  <c r="BP124" i="52"/>
  <c r="BP125" i="52"/>
  <c r="BP126" i="52"/>
  <c r="BP127" i="52"/>
  <c r="BP128" i="52"/>
  <c r="BP129" i="52"/>
  <c r="BP130" i="52"/>
  <c r="BP131" i="52"/>
  <c r="BP132" i="52"/>
  <c r="BP133" i="52"/>
  <c r="BP134" i="52"/>
  <c r="BP135" i="52"/>
  <c r="BP136" i="52"/>
  <c r="BP137" i="52"/>
  <c r="BP138" i="52"/>
  <c r="BP139" i="52"/>
  <c r="BP140" i="52"/>
  <c r="BP141" i="52"/>
  <c r="BP142" i="52"/>
  <c r="BP143" i="52"/>
  <c r="BP144" i="52"/>
  <c r="BP145" i="52"/>
  <c r="BP146" i="52"/>
  <c r="BP147" i="52"/>
  <c r="BP148" i="52"/>
  <c r="BP149" i="52"/>
  <c r="BP150" i="52"/>
  <c r="BP151" i="52"/>
  <c r="BP152" i="52"/>
  <c r="BP153" i="52"/>
  <c r="BP154" i="52"/>
  <c r="BP155" i="52"/>
  <c r="BP156" i="52"/>
  <c r="BP157" i="52"/>
  <c r="BP158" i="52"/>
  <c r="BP159" i="52"/>
  <c r="BP160" i="52"/>
  <c r="BP161" i="52"/>
  <c r="BP162" i="52"/>
  <c r="BP163" i="52"/>
  <c r="BP164" i="52"/>
  <c r="BP165" i="52"/>
  <c r="BP166" i="52"/>
  <c r="BP167" i="52"/>
  <c r="BP168" i="52"/>
  <c r="BP169" i="52"/>
  <c r="BP170" i="52"/>
  <c r="BP171" i="52"/>
  <c r="BP172" i="52"/>
  <c r="BP173" i="52"/>
  <c r="BP174" i="52"/>
  <c r="BP175" i="52"/>
  <c r="BP176" i="52"/>
  <c r="BP177" i="52"/>
  <c r="BP178" i="52"/>
  <c r="BP179" i="52"/>
  <c r="BP180" i="52"/>
  <c r="BP181" i="52"/>
  <c r="BP182" i="52"/>
  <c r="BP183" i="52"/>
  <c r="BP184" i="52"/>
  <c r="BP185" i="52"/>
  <c r="BP186" i="52"/>
  <c r="BP187" i="52"/>
  <c r="BP188" i="52"/>
  <c r="BP189" i="52"/>
  <c r="BP190" i="52"/>
  <c r="BP191" i="52"/>
  <c r="BP192" i="52"/>
  <c r="BP193" i="52"/>
  <c r="BP194" i="52"/>
  <c r="BP195" i="52"/>
  <c r="BP196" i="52"/>
  <c r="BP197" i="52"/>
  <c r="BP198" i="52"/>
  <c r="BP199" i="52"/>
  <c r="BP200" i="52"/>
  <c r="BP201" i="52"/>
  <c r="BP202" i="52"/>
  <c r="BP203" i="52"/>
  <c r="BP204" i="52"/>
  <c r="BP205" i="52"/>
  <c r="BP206" i="52"/>
  <c r="BP207" i="52"/>
  <c r="BP208" i="52"/>
  <c r="BP209" i="52"/>
  <c r="BP210" i="52"/>
  <c r="BP211" i="52"/>
  <c r="BP212" i="52"/>
  <c r="BP213" i="52"/>
  <c r="BP214" i="52"/>
  <c r="BP215" i="52"/>
  <c r="BP216" i="52"/>
  <c r="BP217" i="52"/>
  <c r="BP218" i="52"/>
  <c r="BP219" i="52"/>
  <c r="BP220" i="52"/>
  <c r="BP221" i="52"/>
  <c r="BP222" i="52"/>
  <c r="BP223" i="52"/>
  <c r="BP224" i="52"/>
  <c r="BP225" i="52"/>
  <c r="BP226" i="52"/>
  <c r="BP227" i="52"/>
  <c r="BP228" i="52"/>
  <c r="BP229" i="52"/>
  <c r="BP230" i="52"/>
  <c r="BP231" i="52"/>
  <c r="BP232" i="52"/>
  <c r="BP233" i="52"/>
  <c r="BP234" i="52"/>
  <c r="BP235" i="52"/>
  <c r="BP236" i="52"/>
  <c r="BP237" i="52"/>
  <c r="BP238" i="52"/>
  <c r="BP239" i="52"/>
  <c r="BP240" i="52"/>
  <c r="BP241" i="52"/>
  <c r="BP242" i="52"/>
  <c r="BP243" i="52"/>
  <c r="BP244" i="52"/>
  <c r="BP245" i="52"/>
  <c r="BP246" i="52"/>
  <c r="BP247" i="52"/>
  <c r="BP248" i="52"/>
  <c r="BP249" i="52"/>
  <c r="BP250" i="52"/>
  <c r="BP251" i="52"/>
  <c r="BP252" i="52"/>
  <c r="BP253" i="52"/>
  <c r="BP254" i="52"/>
  <c r="BP255" i="52"/>
  <c r="BP256" i="52"/>
  <c r="BP257" i="52"/>
  <c r="BP258" i="52"/>
  <c r="BP25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5" i="52"/>
  <c r="BQ66" i="52"/>
  <c r="BQ67" i="52"/>
  <c r="BQ68" i="52"/>
  <c r="BQ69" i="52"/>
  <c r="BQ70" i="52"/>
  <c r="BQ71" i="52"/>
  <c r="BQ72" i="52"/>
  <c r="BQ73" i="52"/>
  <c r="BQ74" i="52"/>
  <c r="BQ75" i="52"/>
  <c r="BQ76" i="52"/>
  <c r="BQ77" i="52"/>
  <c r="BQ78" i="52"/>
  <c r="BQ79" i="52"/>
  <c r="BQ80" i="52"/>
  <c r="BQ81" i="52"/>
  <c r="BQ82" i="52"/>
  <c r="BQ83" i="52"/>
  <c r="BQ84" i="52"/>
  <c r="BQ85" i="52"/>
  <c r="BQ86" i="52"/>
  <c r="BQ87" i="52"/>
  <c r="BQ88" i="52"/>
  <c r="BQ89" i="52"/>
  <c r="BQ90" i="52"/>
  <c r="BQ91" i="52"/>
  <c r="BQ92" i="52"/>
  <c r="BQ93" i="52"/>
  <c r="BQ94" i="52"/>
  <c r="BQ95" i="52"/>
  <c r="BQ96" i="52"/>
  <c r="BQ97" i="52"/>
  <c r="BQ98" i="52"/>
  <c r="BQ99" i="52"/>
  <c r="BQ100" i="52"/>
  <c r="BQ101" i="52"/>
  <c r="BQ102" i="52"/>
  <c r="BQ103" i="52"/>
  <c r="BQ104" i="52"/>
  <c r="BQ105" i="52"/>
  <c r="BQ106" i="52"/>
  <c r="BQ107" i="52"/>
  <c r="BQ108" i="52"/>
  <c r="BQ109" i="52"/>
  <c r="BQ110" i="52"/>
  <c r="BQ111" i="52"/>
  <c r="BQ112" i="52"/>
  <c r="BQ113" i="52"/>
  <c r="BQ114" i="52"/>
  <c r="BQ115" i="52"/>
  <c r="BQ116" i="52"/>
  <c r="BQ117" i="52"/>
  <c r="BQ118" i="52"/>
  <c r="BQ119" i="52"/>
  <c r="BQ120" i="52"/>
  <c r="BQ121" i="52"/>
  <c r="BQ122" i="52"/>
  <c r="BQ123" i="52"/>
  <c r="BQ124" i="52"/>
  <c r="BQ125" i="52"/>
  <c r="BQ126" i="52"/>
  <c r="BQ127" i="52"/>
  <c r="BQ128" i="52"/>
  <c r="BQ129" i="52"/>
  <c r="BQ130" i="52"/>
  <c r="BQ131" i="52"/>
  <c r="BQ132" i="52"/>
  <c r="BQ133" i="52"/>
  <c r="BQ134" i="52"/>
  <c r="BQ135" i="52"/>
  <c r="BQ136" i="52"/>
  <c r="BQ137" i="52"/>
  <c r="BQ138" i="52"/>
  <c r="BQ139" i="52"/>
  <c r="BQ140" i="52"/>
  <c r="BQ141" i="52"/>
  <c r="BQ142" i="52"/>
  <c r="BQ143" i="52"/>
  <c r="BQ144" i="52"/>
  <c r="BQ145" i="52"/>
  <c r="BQ146" i="52"/>
  <c r="BQ147" i="52"/>
  <c r="BQ148" i="52"/>
  <c r="BQ149" i="52"/>
  <c r="BQ150" i="52"/>
  <c r="BQ151" i="52"/>
  <c r="BQ152" i="52"/>
  <c r="BQ153" i="52"/>
  <c r="BQ154" i="52"/>
  <c r="BQ155" i="52"/>
  <c r="BQ156" i="52"/>
  <c r="BQ157" i="52"/>
  <c r="BQ158" i="52"/>
  <c r="BQ159" i="52"/>
  <c r="BQ160" i="52"/>
  <c r="BQ161" i="52"/>
  <c r="BQ162" i="52"/>
  <c r="BQ163" i="52"/>
  <c r="BQ164" i="52"/>
  <c r="BQ165" i="52"/>
  <c r="BQ166" i="52"/>
  <c r="BQ167" i="52"/>
  <c r="BQ168" i="52"/>
  <c r="BQ169" i="52"/>
  <c r="BQ170" i="52"/>
  <c r="BQ171" i="52"/>
  <c r="BQ172" i="52"/>
  <c r="BQ173" i="52"/>
  <c r="BQ174" i="52"/>
  <c r="BQ175" i="52"/>
  <c r="BQ176" i="52"/>
  <c r="BQ177" i="52"/>
  <c r="BQ178" i="52"/>
  <c r="BQ179" i="52"/>
  <c r="BQ180" i="52"/>
  <c r="BQ181" i="52"/>
  <c r="BQ182" i="52"/>
  <c r="BQ183" i="52"/>
  <c r="BQ184" i="52"/>
  <c r="BQ185" i="52"/>
  <c r="BQ186" i="52"/>
  <c r="BQ187" i="52"/>
  <c r="BQ188" i="52"/>
  <c r="BQ189" i="52"/>
  <c r="BQ190" i="52"/>
  <c r="BQ191" i="52"/>
  <c r="BQ192" i="52"/>
  <c r="BQ193" i="52"/>
  <c r="BQ194" i="52"/>
  <c r="BQ195" i="52"/>
  <c r="BQ196" i="52"/>
  <c r="BQ197" i="52"/>
  <c r="BQ198" i="52"/>
  <c r="BQ199" i="52"/>
  <c r="BQ200" i="52"/>
  <c r="BQ201" i="52"/>
  <c r="BQ202" i="52"/>
  <c r="BQ203" i="52"/>
  <c r="BQ204" i="52"/>
  <c r="BQ205" i="52"/>
  <c r="BQ206" i="52"/>
  <c r="BQ207" i="52"/>
  <c r="BQ208" i="52"/>
  <c r="BQ209" i="52"/>
  <c r="BQ210" i="52"/>
  <c r="BQ211" i="52"/>
  <c r="BQ212" i="52"/>
  <c r="BQ213" i="52"/>
  <c r="BQ214" i="52"/>
  <c r="BQ215" i="52"/>
  <c r="BQ216" i="52"/>
  <c r="BQ217" i="52"/>
  <c r="BQ218" i="52"/>
  <c r="BQ219" i="52"/>
  <c r="BQ220" i="52"/>
  <c r="BQ221" i="52"/>
  <c r="BQ222" i="52"/>
  <c r="BQ223" i="52"/>
  <c r="BQ224" i="52"/>
  <c r="BQ225" i="52"/>
  <c r="BQ226" i="52"/>
  <c r="BQ227" i="52"/>
  <c r="BQ228" i="52"/>
  <c r="BQ229" i="52"/>
  <c r="BQ230" i="52"/>
  <c r="BQ231" i="52"/>
  <c r="BQ232" i="52"/>
  <c r="BQ233" i="52"/>
  <c r="BQ234" i="52"/>
  <c r="BQ235" i="52"/>
  <c r="BQ236" i="52"/>
  <c r="BQ237" i="52"/>
  <c r="BQ238" i="52"/>
  <c r="BQ239" i="52"/>
  <c r="BQ240" i="52"/>
  <c r="BQ241" i="52"/>
  <c r="BQ242" i="52"/>
  <c r="BQ243" i="52"/>
  <c r="BQ244" i="52"/>
  <c r="BQ245" i="52"/>
  <c r="BQ246" i="52"/>
  <c r="BQ247" i="52"/>
  <c r="BQ248" i="52"/>
  <c r="BQ249" i="52"/>
  <c r="BQ250" i="52"/>
  <c r="BQ251" i="52"/>
  <c r="BQ252" i="52"/>
  <c r="BQ253" i="52"/>
  <c r="BQ254" i="52"/>
  <c r="BQ255" i="52"/>
  <c r="BQ256" i="52"/>
  <c r="BQ257" i="52"/>
  <c r="BQ258" i="52"/>
  <c r="BQ259" i="52"/>
  <c r="H10" i="52"/>
  <c r="D11" i="52"/>
  <c r="F11" i="52"/>
  <c r="BV11" i="52" s="1"/>
  <c r="N11" i="52"/>
  <c r="CD11" i="52" s="1"/>
  <c r="BJ11" i="52"/>
  <c r="DZ11" i="52" s="1"/>
  <c r="BK11" i="52"/>
  <c r="EA11" i="52" s="1"/>
  <c r="H11" i="52"/>
  <c r="D12" i="52"/>
  <c r="F12" i="52"/>
  <c r="BV12" i="52" s="1"/>
  <c r="N12" i="52"/>
  <c r="CD12" i="52" s="1"/>
  <c r="BJ12" i="52"/>
  <c r="DZ12" i="52" s="1"/>
  <c r="BK12" i="52"/>
  <c r="EA12" i="52" s="1"/>
  <c r="H12" i="52"/>
  <c r="D13" i="52"/>
  <c r="F13" i="52"/>
  <c r="BV13" i="52" s="1"/>
  <c r="N13" i="52"/>
  <c r="CD13" i="52" s="1"/>
  <c r="BJ13" i="52"/>
  <c r="DZ13" i="52" s="1"/>
  <c r="BK13" i="52"/>
  <c r="EA13" i="52" s="1"/>
  <c r="H13" i="52"/>
  <c r="D14" i="52"/>
  <c r="F14" i="52"/>
  <c r="BV14" i="52" s="1"/>
  <c r="N14" i="52"/>
  <c r="CD14" i="52" s="1"/>
  <c r="BJ14" i="52"/>
  <c r="DZ14" i="52" s="1"/>
  <c r="BK14" i="52"/>
  <c r="EA14" i="52" s="1"/>
  <c r="H14" i="52"/>
  <c r="D15" i="52"/>
  <c r="F15" i="52"/>
  <c r="BV15" i="52" s="1"/>
  <c r="N15" i="52"/>
  <c r="CD15" i="52" s="1"/>
  <c r="BJ15" i="52"/>
  <c r="DZ15" i="52" s="1"/>
  <c r="BK15" i="52"/>
  <c r="EA15" i="52" s="1"/>
  <c r="H15" i="52"/>
  <c r="D16" i="52"/>
  <c r="F16" i="52"/>
  <c r="BV16" i="52" s="1"/>
  <c r="N16" i="52"/>
  <c r="CD16" i="52" s="1"/>
  <c r="BJ16" i="52"/>
  <c r="DZ16" i="52" s="1"/>
  <c r="BK16" i="52"/>
  <c r="EA16" i="52" s="1"/>
  <c r="H16" i="52"/>
  <c r="D17" i="52"/>
  <c r="F17" i="52"/>
  <c r="BV17" i="52" s="1"/>
  <c r="N17" i="52"/>
  <c r="CD17" i="52" s="1"/>
  <c r="BJ17" i="52"/>
  <c r="DZ17" i="52" s="1"/>
  <c r="BK17" i="52"/>
  <c r="EA17" i="52" s="1"/>
  <c r="H17" i="52"/>
  <c r="D18" i="52"/>
  <c r="F18" i="52"/>
  <c r="BV18" i="52" s="1"/>
  <c r="N18" i="52"/>
  <c r="CD18" i="52" s="1"/>
  <c r="BJ18" i="52"/>
  <c r="DZ18" i="52" s="1"/>
  <c r="BK18" i="52"/>
  <c r="EA18" i="52" s="1"/>
  <c r="H18" i="52"/>
  <c r="D19" i="52"/>
  <c r="F19" i="52"/>
  <c r="BV19" i="52" s="1"/>
  <c r="N19" i="52"/>
  <c r="CD19" i="52" s="1"/>
  <c r="BJ19" i="52"/>
  <c r="DZ19" i="52" s="1"/>
  <c r="BK19" i="52"/>
  <c r="EA19" i="52" s="1"/>
  <c r="H19" i="52"/>
  <c r="D20" i="52"/>
  <c r="F20" i="52"/>
  <c r="BV20" i="52" s="1"/>
  <c r="N20" i="52"/>
  <c r="CD20" i="52" s="1"/>
  <c r="BJ20" i="52"/>
  <c r="DZ20" i="52" s="1"/>
  <c r="BK20" i="52"/>
  <c r="EA20" i="52" s="1"/>
  <c r="H20" i="52"/>
  <c r="D21" i="52"/>
  <c r="F21" i="52"/>
  <c r="BV21" i="52" s="1"/>
  <c r="N21" i="52"/>
  <c r="CD21" i="52" s="1"/>
  <c r="BJ21" i="52"/>
  <c r="DZ21" i="52" s="1"/>
  <c r="BK21" i="52"/>
  <c r="EA21" i="52" s="1"/>
  <c r="H21" i="52"/>
  <c r="D22" i="52"/>
  <c r="F22" i="52"/>
  <c r="BV22" i="52" s="1"/>
  <c r="N22" i="52"/>
  <c r="CD22" i="52" s="1"/>
  <c r="BJ22" i="52"/>
  <c r="DZ22" i="52" s="1"/>
  <c r="BK22" i="52"/>
  <c r="EA22" i="52" s="1"/>
  <c r="H22" i="52"/>
  <c r="D23" i="52"/>
  <c r="F23" i="52"/>
  <c r="BV23" i="52" s="1"/>
  <c r="N23" i="52"/>
  <c r="CD23" i="52" s="1"/>
  <c r="BJ23" i="52"/>
  <c r="DZ23" i="52" s="1"/>
  <c r="BK23" i="52"/>
  <c r="EA23" i="52" s="1"/>
  <c r="H23" i="52"/>
  <c r="D24" i="52"/>
  <c r="F24" i="52"/>
  <c r="BV24" i="52" s="1"/>
  <c r="N24" i="52"/>
  <c r="CD24" i="52" s="1"/>
  <c r="BJ24" i="52"/>
  <c r="DZ24" i="52" s="1"/>
  <c r="BK24" i="52"/>
  <c r="EA24" i="52" s="1"/>
  <c r="H24" i="52"/>
  <c r="D25" i="52"/>
  <c r="F25" i="52"/>
  <c r="BV25" i="52" s="1"/>
  <c r="N25" i="52"/>
  <c r="CD25" i="52" s="1"/>
  <c r="BJ25" i="52"/>
  <c r="DZ25" i="52" s="1"/>
  <c r="BK25" i="52"/>
  <c r="EA25" i="52" s="1"/>
  <c r="H25" i="52"/>
  <c r="D26" i="52"/>
  <c r="F26" i="52"/>
  <c r="BV26" i="52" s="1"/>
  <c r="N26" i="52"/>
  <c r="CD26" i="52" s="1"/>
  <c r="BJ26" i="52"/>
  <c r="DZ26" i="52" s="1"/>
  <c r="BK26" i="52"/>
  <c r="EA26" i="52" s="1"/>
  <c r="H26" i="52"/>
  <c r="D27" i="52"/>
  <c r="F27" i="52"/>
  <c r="BV27" i="52" s="1"/>
  <c r="N27" i="52"/>
  <c r="CD27" i="52" s="1"/>
  <c r="BJ27" i="52"/>
  <c r="DZ27" i="52" s="1"/>
  <c r="BK27" i="52"/>
  <c r="EA27" i="52" s="1"/>
  <c r="H27" i="52"/>
  <c r="D28" i="52"/>
  <c r="F28" i="52"/>
  <c r="BV28" i="52" s="1"/>
  <c r="N28" i="52"/>
  <c r="CD28" i="52" s="1"/>
  <c r="BJ28" i="52"/>
  <c r="DZ28" i="52" s="1"/>
  <c r="BK28" i="52"/>
  <c r="EA28" i="52" s="1"/>
  <c r="H28" i="52"/>
  <c r="D29" i="52"/>
  <c r="F29" i="52"/>
  <c r="BV29" i="52" s="1"/>
  <c r="N29" i="52"/>
  <c r="CD29" i="52" s="1"/>
  <c r="BJ29" i="52"/>
  <c r="DZ29" i="52" s="1"/>
  <c r="BK29" i="52"/>
  <c r="EA29" i="52" s="1"/>
  <c r="H29" i="52"/>
  <c r="D30" i="52"/>
  <c r="F30" i="52"/>
  <c r="BV30" i="52" s="1"/>
  <c r="N30" i="52"/>
  <c r="CD30" i="52" s="1"/>
  <c r="BJ30" i="52"/>
  <c r="DZ30" i="52" s="1"/>
  <c r="BK30" i="52"/>
  <c r="EA30" i="52" s="1"/>
  <c r="H30" i="52"/>
  <c r="D31" i="52"/>
  <c r="F31" i="52"/>
  <c r="BV31" i="52" s="1"/>
  <c r="N31" i="52"/>
  <c r="CD31" i="52" s="1"/>
  <c r="BJ31" i="52"/>
  <c r="DZ31" i="52" s="1"/>
  <c r="BK31" i="52"/>
  <c r="EA31" i="52" s="1"/>
  <c r="H31" i="52"/>
  <c r="D32" i="52"/>
  <c r="F32" i="52"/>
  <c r="BV32" i="52" s="1"/>
  <c r="N32" i="52"/>
  <c r="CD32" i="52" s="1"/>
  <c r="BJ32" i="52"/>
  <c r="DZ32" i="52" s="1"/>
  <c r="BK32" i="52"/>
  <c r="EA32" i="52" s="1"/>
  <c r="H32" i="52"/>
  <c r="D33" i="52"/>
  <c r="F33" i="52"/>
  <c r="BV33" i="52" s="1"/>
  <c r="N33" i="52"/>
  <c r="CD33" i="52" s="1"/>
  <c r="BJ33" i="52"/>
  <c r="DZ33" i="52" s="1"/>
  <c r="BK33" i="52"/>
  <c r="EA33" i="52" s="1"/>
  <c r="H33" i="52"/>
  <c r="D34" i="52"/>
  <c r="F34" i="52"/>
  <c r="BV34" i="52" s="1"/>
  <c r="N34" i="52"/>
  <c r="CD34" i="52" s="1"/>
  <c r="BJ34" i="52"/>
  <c r="DZ34" i="52" s="1"/>
  <c r="BK34" i="52"/>
  <c r="EA34" i="52" s="1"/>
  <c r="H34" i="52"/>
  <c r="D35" i="52"/>
  <c r="F35" i="52"/>
  <c r="BV35" i="52" s="1"/>
  <c r="N35" i="52"/>
  <c r="CD35" i="52" s="1"/>
  <c r="BJ35" i="52"/>
  <c r="DZ35" i="52" s="1"/>
  <c r="BK35" i="52"/>
  <c r="EA35" i="52" s="1"/>
  <c r="H35" i="52"/>
  <c r="D36" i="52"/>
  <c r="F36" i="52"/>
  <c r="BV36" i="52" s="1"/>
  <c r="N36" i="52"/>
  <c r="CD36" i="52" s="1"/>
  <c r="BJ36" i="52"/>
  <c r="DZ36" i="52" s="1"/>
  <c r="BK36" i="52"/>
  <c r="EA36" i="52" s="1"/>
  <c r="H36" i="52"/>
  <c r="D37" i="52"/>
  <c r="F37" i="52"/>
  <c r="BV37" i="52" s="1"/>
  <c r="N37" i="52"/>
  <c r="CD37" i="52" s="1"/>
  <c r="BJ37" i="52"/>
  <c r="DZ37" i="52" s="1"/>
  <c r="BK37" i="52"/>
  <c r="EA37" i="52" s="1"/>
  <c r="H37" i="52"/>
  <c r="D38" i="52"/>
  <c r="F38" i="52"/>
  <c r="BV38" i="52" s="1"/>
  <c r="N38" i="52"/>
  <c r="CD38" i="52" s="1"/>
  <c r="BJ38" i="52"/>
  <c r="DZ38" i="52" s="1"/>
  <c r="BK38" i="52"/>
  <c r="EA38" i="52" s="1"/>
  <c r="H38" i="52"/>
  <c r="D39" i="52"/>
  <c r="F39" i="52"/>
  <c r="BV39" i="52" s="1"/>
  <c r="N39" i="52"/>
  <c r="CD39" i="52" s="1"/>
  <c r="BJ39" i="52"/>
  <c r="DZ39" i="52" s="1"/>
  <c r="BK39" i="52"/>
  <c r="EA39" i="52" s="1"/>
  <c r="H39" i="52"/>
  <c r="D40" i="52"/>
  <c r="F40" i="52"/>
  <c r="BV40" i="52" s="1"/>
  <c r="N40" i="52"/>
  <c r="CD40" i="52" s="1"/>
  <c r="BJ40" i="52"/>
  <c r="DZ40" i="52" s="1"/>
  <c r="BK40" i="52"/>
  <c r="EA40" i="52" s="1"/>
  <c r="H40" i="52"/>
  <c r="D41" i="52"/>
  <c r="F41" i="52"/>
  <c r="BV41" i="52" s="1"/>
  <c r="N41" i="52"/>
  <c r="CD41" i="52" s="1"/>
  <c r="BJ41" i="52"/>
  <c r="DZ41" i="52" s="1"/>
  <c r="BK41" i="52"/>
  <c r="EA41" i="52" s="1"/>
  <c r="H41" i="52"/>
  <c r="D42" i="52"/>
  <c r="F42" i="52"/>
  <c r="BV42" i="52" s="1"/>
  <c r="N42" i="52"/>
  <c r="CD42" i="52" s="1"/>
  <c r="BJ42" i="52"/>
  <c r="DZ42" i="52" s="1"/>
  <c r="BK42" i="52"/>
  <c r="EA42" i="52" s="1"/>
  <c r="H42" i="52"/>
  <c r="D43" i="52"/>
  <c r="F43" i="52"/>
  <c r="BV43" i="52" s="1"/>
  <c r="N43" i="52"/>
  <c r="CD43" i="52" s="1"/>
  <c r="BJ43" i="52"/>
  <c r="DZ43" i="52" s="1"/>
  <c r="BK43" i="52"/>
  <c r="EA43" i="52" s="1"/>
  <c r="H43" i="52"/>
  <c r="D44" i="52"/>
  <c r="F44" i="52"/>
  <c r="BV44" i="52" s="1"/>
  <c r="N44" i="52"/>
  <c r="CD44" i="52" s="1"/>
  <c r="BJ44" i="52"/>
  <c r="DZ44" i="52" s="1"/>
  <c r="BK44" i="52"/>
  <c r="EA44" i="52" s="1"/>
  <c r="H44" i="52"/>
  <c r="D45" i="52"/>
  <c r="F45" i="52"/>
  <c r="BV45" i="52" s="1"/>
  <c r="N45" i="52"/>
  <c r="CD45" i="52" s="1"/>
  <c r="BJ45" i="52"/>
  <c r="DZ45" i="52" s="1"/>
  <c r="BK45" i="52"/>
  <c r="EA45" i="52" s="1"/>
  <c r="H45" i="52"/>
  <c r="D46" i="52"/>
  <c r="F46" i="52"/>
  <c r="BV46" i="52" s="1"/>
  <c r="N46" i="52"/>
  <c r="CD46" i="52" s="1"/>
  <c r="BJ46" i="52"/>
  <c r="DZ46" i="52" s="1"/>
  <c r="BK46" i="52"/>
  <c r="EA46" i="52" s="1"/>
  <c r="H46" i="52"/>
  <c r="D47" i="52"/>
  <c r="F47" i="52"/>
  <c r="BV47" i="52" s="1"/>
  <c r="N47" i="52"/>
  <c r="CD47" i="52" s="1"/>
  <c r="BJ47" i="52"/>
  <c r="DZ47" i="52" s="1"/>
  <c r="BK47" i="52"/>
  <c r="EA47" i="52" s="1"/>
  <c r="H47" i="52"/>
  <c r="D48" i="52"/>
  <c r="F48" i="52"/>
  <c r="BV48" i="52" s="1"/>
  <c r="N48" i="52"/>
  <c r="CD48" i="52" s="1"/>
  <c r="BJ48" i="52"/>
  <c r="DZ48" i="52" s="1"/>
  <c r="BK48" i="52"/>
  <c r="EA48" i="52" s="1"/>
  <c r="H48" i="52"/>
  <c r="D49" i="52"/>
  <c r="F49" i="52"/>
  <c r="BV49" i="52" s="1"/>
  <c r="N49" i="52"/>
  <c r="CD49" i="52" s="1"/>
  <c r="BJ49" i="52"/>
  <c r="DZ49" i="52" s="1"/>
  <c r="BK49" i="52"/>
  <c r="EA49" i="52" s="1"/>
  <c r="H49" i="52"/>
  <c r="D50" i="52"/>
  <c r="F50" i="52"/>
  <c r="BV50" i="52" s="1"/>
  <c r="N50" i="52"/>
  <c r="CD50" i="52" s="1"/>
  <c r="BJ50" i="52"/>
  <c r="DZ50" i="52" s="1"/>
  <c r="BK50" i="52"/>
  <c r="EA50" i="52" s="1"/>
  <c r="H50" i="52"/>
  <c r="D51" i="52"/>
  <c r="F51" i="52"/>
  <c r="BV51" i="52" s="1"/>
  <c r="N51" i="52"/>
  <c r="CD51" i="52" s="1"/>
  <c r="BJ51" i="52"/>
  <c r="DZ51" i="52" s="1"/>
  <c r="BK51" i="52"/>
  <c r="EA51" i="52" s="1"/>
  <c r="H51" i="52"/>
  <c r="D52" i="52"/>
  <c r="F52" i="52"/>
  <c r="BV52" i="52" s="1"/>
  <c r="N52" i="52"/>
  <c r="CD52" i="52" s="1"/>
  <c r="BJ52" i="52"/>
  <c r="DZ52" i="52" s="1"/>
  <c r="BK52" i="52"/>
  <c r="EA52" i="52" s="1"/>
  <c r="H52" i="52"/>
  <c r="D53" i="52"/>
  <c r="F53" i="52"/>
  <c r="BV53" i="52" s="1"/>
  <c r="N53" i="52"/>
  <c r="CD53" i="52" s="1"/>
  <c r="BJ53" i="52"/>
  <c r="DZ53" i="52" s="1"/>
  <c r="BK53" i="52"/>
  <c r="EA53" i="52" s="1"/>
  <c r="H53" i="52"/>
  <c r="D54" i="52"/>
  <c r="F54" i="52"/>
  <c r="BV54" i="52" s="1"/>
  <c r="N54" i="52"/>
  <c r="CD54" i="52" s="1"/>
  <c r="BJ54" i="52"/>
  <c r="DZ54" i="52" s="1"/>
  <c r="BK54" i="52"/>
  <c r="EA54" i="52" s="1"/>
  <c r="H54" i="52"/>
  <c r="D55" i="52"/>
  <c r="F55" i="52"/>
  <c r="BV55" i="52" s="1"/>
  <c r="N55" i="52"/>
  <c r="CD55" i="52" s="1"/>
  <c r="BJ55" i="52"/>
  <c r="DZ55" i="52" s="1"/>
  <c r="BK55" i="52"/>
  <c r="EA55" i="52" s="1"/>
  <c r="H55" i="52"/>
  <c r="D56" i="52"/>
  <c r="F56" i="52"/>
  <c r="BV56" i="52" s="1"/>
  <c r="N56" i="52"/>
  <c r="CD56" i="52" s="1"/>
  <c r="BJ56" i="52"/>
  <c r="DZ56" i="52" s="1"/>
  <c r="BK56" i="52"/>
  <c r="EA56" i="52" s="1"/>
  <c r="H56" i="52"/>
  <c r="D57" i="52"/>
  <c r="F57" i="52"/>
  <c r="BV57" i="52" s="1"/>
  <c r="N57" i="52"/>
  <c r="CD57" i="52" s="1"/>
  <c r="BJ57" i="52"/>
  <c r="DZ57" i="52" s="1"/>
  <c r="BK57" i="52"/>
  <c r="EA57" i="52" s="1"/>
  <c r="H57" i="52"/>
  <c r="D58" i="52"/>
  <c r="F58" i="52"/>
  <c r="BV58" i="52" s="1"/>
  <c r="N58" i="52"/>
  <c r="CD58" i="52" s="1"/>
  <c r="BJ58" i="52"/>
  <c r="DZ58" i="52" s="1"/>
  <c r="BK58" i="52"/>
  <c r="EA58" i="52" s="1"/>
  <c r="H58" i="52"/>
  <c r="D59" i="52"/>
  <c r="F59" i="52"/>
  <c r="BV59" i="52" s="1"/>
  <c r="N59" i="52"/>
  <c r="CD59" i="52" s="1"/>
  <c r="BJ59" i="52"/>
  <c r="DZ59" i="52" s="1"/>
  <c r="BK59" i="52"/>
  <c r="EA59" i="52" s="1"/>
  <c r="H59" i="52"/>
  <c r="D60" i="52"/>
  <c r="F60" i="52"/>
  <c r="BV60" i="52" s="1"/>
  <c r="N60" i="52"/>
  <c r="CD60" i="52" s="1"/>
  <c r="BJ60" i="52"/>
  <c r="DZ60" i="52" s="1"/>
  <c r="BK60" i="52"/>
  <c r="EA60" i="52" s="1"/>
  <c r="H60" i="52"/>
  <c r="D61" i="52"/>
  <c r="F61" i="52"/>
  <c r="BV61" i="52" s="1"/>
  <c r="N61" i="52"/>
  <c r="CD61" i="52" s="1"/>
  <c r="BJ61" i="52"/>
  <c r="DZ61" i="52" s="1"/>
  <c r="BK61" i="52"/>
  <c r="EA61" i="52" s="1"/>
  <c r="H61" i="52"/>
  <c r="D62" i="52"/>
  <c r="F62" i="52"/>
  <c r="BV62" i="52" s="1"/>
  <c r="N62" i="52"/>
  <c r="CD62" i="52" s="1"/>
  <c r="BJ62" i="52"/>
  <c r="DZ62" i="52" s="1"/>
  <c r="BK62" i="52"/>
  <c r="EA62" i="52" s="1"/>
  <c r="H62" i="52"/>
  <c r="D63" i="52"/>
  <c r="F63" i="52"/>
  <c r="BV63" i="52" s="1"/>
  <c r="N63" i="52"/>
  <c r="CD63" i="52" s="1"/>
  <c r="BJ63" i="52"/>
  <c r="DZ63" i="52" s="1"/>
  <c r="BK63" i="52"/>
  <c r="EA63" i="52" s="1"/>
  <c r="H63" i="52"/>
  <c r="D64" i="52"/>
  <c r="F64" i="52"/>
  <c r="BV64" i="52" s="1"/>
  <c r="N64" i="52"/>
  <c r="CD64" i="52" s="1"/>
  <c r="BJ64" i="52"/>
  <c r="DZ64" i="52" s="1"/>
  <c r="BK64" i="52"/>
  <c r="EA64" i="52" s="1"/>
  <c r="H64" i="52"/>
  <c r="D65" i="52"/>
  <c r="F65" i="52"/>
  <c r="BV65" i="52" s="1"/>
  <c r="N65" i="52"/>
  <c r="CD65" i="52" s="1"/>
  <c r="BJ65" i="52"/>
  <c r="DZ65" i="52" s="1"/>
  <c r="BK65" i="52"/>
  <c r="EA65" i="52" s="1"/>
  <c r="H65" i="52"/>
  <c r="D66" i="52"/>
  <c r="F66" i="52"/>
  <c r="BV66" i="52" s="1"/>
  <c r="N66" i="52"/>
  <c r="CD66" i="52" s="1"/>
  <c r="BJ66" i="52"/>
  <c r="DZ66" i="52" s="1"/>
  <c r="BK66" i="52"/>
  <c r="EA66" i="52" s="1"/>
  <c r="H66" i="52"/>
  <c r="D67" i="52"/>
  <c r="F67" i="52"/>
  <c r="BV67" i="52" s="1"/>
  <c r="N67" i="52"/>
  <c r="CD67" i="52" s="1"/>
  <c r="BJ67" i="52"/>
  <c r="DZ67" i="52" s="1"/>
  <c r="BK67" i="52"/>
  <c r="EA67" i="52" s="1"/>
  <c r="H67" i="52"/>
  <c r="D68" i="52"/>
  <c r="F68" i="52"/>
  <c r="BV68" i="52" s="1"/>
  <c r="N68" i="52"/>
  <c r="CD68" i="52" s="1"/>
  <c r="BJ68" i="52"/>
  <c r="DZ68" i="52" s="1"/>
  <c r="BK68" i="52"/>
  <c r="EA68" i="52" s="1"/>
  <c r="H68" i="52"/>
  <c r="D69" i="52"/>
  <c r="F69" i="52"/>
  <c r="BV69" i="52" s="1"/>
  <c r="N69" i="52"/>
  <c r="CD69" i="52" s="1"/>
  <c r="BJ69" i="52"/>
  <c r="DZ69" i="52" s="1"/>
  <c r="BK69" i="52"/>
  <c r="EA69" i="52" s="1"/>
  <c r="H69" i="52"/>
  <c r="D70" i="52"/>
  <c r="F70" i="52"/>
  <c r="BV70" i="52" s="1"/>
  <c r="N70" i="52"/>
  <c r="CD70" i="52" s="1"/>
  <c r="BJ70" i="52"/>
  <c r="DZ70" i="52" s="1"/>
  <c r="BK70" i="52"/>
  <c r="EA70" i="52" s="1"/>
  <c r="H70" i="52"/>
  <c r="D71" i="52"/>
  <c r="F71" i="52"/>
  <c r="BV71" i="52" s="1"/>
  <c r="N71" i="52"/>
  <c r="CD71" i="52" s="1"/>
  <c r="BJ71" i="52"/>
  <c r="DZ71" i="52" s="1"/>
  <c r="BK71" i="52"/>
  <c r="EA71" i="52" s="1"/>
  <c r="H71" i="52"/>
  <c r="D72" i="52"/>
  <c r="F72" i="52"/>
  <c r="BV72" i="52" s="1"/>
  <c r="N72" i="52"/>
  <c r="CD72" i="52" s="1"/>
  <c r="BJ72" i="52"/>
  <c r="DZ72" i="52" s="1"/>
  <c r="BK72" i="52"/>
  <c r="EA72" i="52" s="1"/>
  <c r="H72" i="52"/>
  <c r="D73" i="52"/>
  <c r="F73" i="52"/>
  <c r="BV73" i="52" s="1"/>
  <c r="N73" i="52"/>
  <c r="CD73" i="52" s="1"/>
  <c r="BJ73" i="52"/>
  <c r="DZ73" i="52" s="1"/>
  <c r="BK73" i="52"/>
  <c r="EA73" i="52" s="1"/>
  <c r="H73" i="52"/>
  <c r="D74" i="52"/>
  <c r="F74" i="52"/>
  <c r="BV74" i="52" s="1"/>
  <c r="N74" i="52"/>
  <c r="CD74" i="52" s="1"/>
  <c r="BJ74" i="52"/>
  <c r="DZ74" i="52" s="1"/>
  <c r="BK74" i="52"/>
  <c r="EA74" i="52" s="1"/>
  <c r="H74" i="52"/>
  <c r="D75" i="52"/>
  <c r="F75" i="52"/>
  <c r="BV75" i="52" s="1"/>
  <c r="N75" i="52"/>
  <c r="CD75" i="52" s="1"/>
  <c r="BJ75" i="52"/>
  <c r="DZ75" i="52" s="1"/>
  <c r="BK75" i="52"/>
  <c r="EA75" i="52" s="1"/>
  <c r="H75" i="52"/>
  <c r="D76" i="52"/>
  <c r="F76" i="52"/>
  <c r="BV76" i="52" s="1"/>
  <c r="N76" i="52"/>
  <c r="CD76" i="52" s="1"/>
  <c r="BJ76" i="52"/>
  <c r="DZ76" i="52" s="1"/>
  <c r="BK76" i="52"/>
  <c r="EA76" i="52" s="1"/>
  <c r="H76" i="52"/>
  <c r="D77" i="52"/>
  <c r="F77" i="52"/>
  <c r="BV77" i="52" s="1"/>
  <c r="N77" i="52"/>
  <c r="CD77" i="52" s="1"/>
  <c r="BJ77" i="52"/>
  <c r="DZ77" i="52" s="1"/>
  <c r="BK77" i="52"/>
  <c r="EA77" i="52" s="1"/>
  <c r="H77" i="52"/>
  <c r="D78" i="52"/>
  <c r="F78" i="52"/>
  <c r="BV78" i="52" s="1"/>
  <c r="N78" i="52"/>
  <c r="CD78" i="52" s="1"/>
  <c r="BJ78" i="52"/>
  <c r="DZ78" i="52" s="1"/>
  <c r="BK78" i="52"/>
  <c r="EA78" i="52" s="1"/>
  <c r="H78" i="52"/>
  <c r="D79" i="52"/>
  <c r="F79" i="52"/>
  <c r="BV79" i="52" s="1"/>
  <c r="N79" i="52"/>
  <c r="CD79" i="52" s="1"/>
  <c r="BJ79" i="52"/>
  <c r="DZ79" i="52" s="1"/>
  <c r="BK79" i="52"/>
  <c r="EA79" i="52" s="1"/>
  <c r="H79" i="52"/>
  <c r="D80" i="52"/>
  <c r="F80" i="52"/>
  <c r="BV80" i="52" s="1"/>
  <c r="N80" i="52"/>
  <c r="CD80" i="52" s="1"/>
  <c r="BJ80" i="52"/>
  <c r="DZ80" i="52" s="1"/>
  <c r="BK80" i="52"/>
  <c r="EA80" i="52" s="1"/>
  <c r="H80" i="52"/>
  <c r="D81" i="52"/>
  <c r="F81" i="52"/>
  <c r="BV81" i="52" s="1"/>
  <c r="N81" i="52"/>
  <c r="CD81" i="52" s="1"/>
  <c r="BJ81" i="52"/>
  <c r="DZ81" i="52" s="1"/>
  <c r="BK81" i="52"/>
  <c r="EA81" i="52" s="1"/>
  <c r="H81" i="52"/>
  <c r="D82" i="52"/>
  <c r="F82" i="52"/>
  <c r="BV82" i="52" s="1"/>
  <c r="N82" i="52"/>
  <c r="CD82" i="52" s="1"/>
  <c r="BJ82" i="52"/>
  <c r="DZ82" i="52" s="1"/>
  <c r="BK82" i="52"/>
  <c r="EA82" i="52" s="1"/>
  <c r="H82" i="52"/>
  <c r="D83" i="52"/>
  <c r="F83" i="52"/>
  <c r="BV83" i="52" s="1"/>
  <c r="N83" i="52"/>
  <c r="CD83" i="52" s="1"/>
  <c r="BJ83" i="52"/>
  <c r="DZ83" i="52" s="1"/>
  <c r="BK83" i="52"/>
  <c r="EA83" i="52" s="1"/>
  <c r="H83" i="52"/>
  <c r="D84" i="52"/>
  <c r="F84" i="52"/>
  <c r="BV84" i="52" s="1"/>
  <c r="N84" i="52"/>
  <c r="CD84" i="52" s="1"/>
  <c r="BJ84" i="52"/>
  <c r="DZ84" i="52" s="1"/>
  <c r="BK84" i="52"/>
  <c r="EA84" i="52" s="1"/>
  <c r="H84" i="52"/>
  <c r="D85" i="52"/>
  <c r="F85" i="52"/>
  <c r="BV85" i="52" s="1"/>
  <c r="N85" i="52"/>
  <c r="CD85" i="52" s="1"/>
  <c r="BJ85" i="52"/>
  <c r="DZ85" i="52" s="1"/>
  <c r="BK85" i="52"/>
  <c r="EA85" i="52" s="1"/>
  <c r="H85" i="52"/>
  <c r="D86" i="52"/>
  <c r="F86" i="52"/>
  <c r="BV86" i="52" s="1"/>
  <c r="N86" i="52"/>
  <c r="CD86" i="52" s="1"/>
  <c r="BJ86" i="52"/>
  <c r="DZ86" i="52" s="1"/>
  <c r="BK86" i="52"/>
  <c r="EA86" i="52" s="1"/>
  <c r="H86" i="52"/>
  <c r="D87" i="52"/>
  <c r="F87" i="52"/>
  <c r="BV87" i="52" s="1"/>
  <c r="N87" i="52"/>
  <c r="CD87" i="52" s="1"/>
  <c r="BJ87" i="52"/>
  <c r="DZ87" i="52" s="1"/>
  <c r="BK87" i="52"/>
  <c r="EA87" i="52" s="1"/>
  <c r="H87" i="52"/>
  <c r="D88" i="52"/>
  <c r="F88" i="52"/>
  <c r="BV88" i="52" s="1"/>
  <c r="N88" i="52"/>
  <c r="CD88" i="52" s="1"/>
  <c r="BJ88" i="52"/>
  <c r="DZ88" i="52" s="1"/>
  <c r="BK88" i="52"/>
  <c r="EA88" i="52" s="1"/>
  <c r="H88" i="52"/>
  <c r="D89" i="52"/>
  <c r="F89" i="52"/>
  <c r="BV89" i="52" s="1"/>
  <c r="N89" i="52"/>
  <c r="CD89" i="52" s="1"/>
  <c r="BJ89" i="52"/>
  <c r="DZ89" i="52" s="1"/>
  <c r="BK89" i="52"/>
  <c r="EA89" i="52" s="1"/>
  <c r="H89" i="52"/>
  <c r="D90" i="52"/>
  <c r="F90" i="52"/>
  <c r="BV90" i="52" s="1"/>
  <c r="N90" i="52"/>
  <c r="CD90" i="52" s="1"/>
  <c r="BJ90" i="52"/>
  <c r="DZ90" i="52" s="1"/>
  <c r="BK90" i="52"/>
  <c r="EA90" i="52" s="1"/>
  <c r="H90" i="52"/>
  <c r="D91" i="52"/>
  <c r="F91" i="52"/>
  <c r="BV91" i="52" s="1"/>
  <c r="N91" i="52"/>
  <c r="CD91" i="52" s="1"/>
  <c r="BJ91" i="52"/>
  <c r="DZ91" i="52" s="1"/>
  <c r="BK91" i="52"/>
  <c r="EA91" i="52" s="1"/>
  <c r="H91" i="52"/>
  <c r="D92" i="52"/>
  <c r="F92" i="52"/>
  <c r="BV92" i="52" s="1"/>
  <c r="N92" i="52"/>
  <c r="CD92" i="52" s="1"/>
  <c r="BJ92" i="52"/>
  <c r="DZ92" i="52" s="1"/>
  <c r="BK92" i="52"/>
  <c r="EA92" i="52" s="1"/>
  <c r="H92" i="52"/>
  <c r="D93" i="52"/>
  <c r="F93" i="52"/>
  <c r="BV93" i="52" s="1"/>
  <c r="N93" i="52"/>
  <c r="CD93" i="52" s="1"/>
  <c r="BJ93" i="52"/>
  <c r="DZ93" i="52" s="1"/>
  <c r="BK93" i="52"/>
  <c r="EA93" i="52" s="1"/>
  <c r="H93" i="52"/>
  <c r="D94" i="52"/>
  <c r="F94" i="52"/>
  <c r="BV94" i="52" s="1"/>
  <c r="N94" i="52"/>
  <c r="CD94" i="52" s="1"/>
  <c r="BJ94" i="52"/>
  <c r="DZ94" i="52" s="1"/>
  <c r="BK94" i="52"/>
  <c r="EA94" i="52" s="1"/>
  <c r="H94" i="52"/>
  <c r="D95" i="52"/>
  <c r="F95" i="52"/>
  <c r="BV95" i="52" s="1"/>
  <c r="N95" i="52"/>
  <c r="CD95" i="52" s="1"/>
  <c r="BJ95" i="52"/>
  <c r="DZ95" i="52" s="1"/>
  <c r="BK95" i="52"/>
  <c r="EA95" i="52" s="1"/>
  <c r="H95" i="52"/>
  <c r="D96" i="52"/>
  <c r="F96" i="52"/>
  <c r="BV96" i="52" s="1"/>
  <c r="N96" i="52"/>
  <c r="CD96" i="52" s="1"/>
  <c r="BJ96" i="52"/>
  <c r="DZ96" i="52" s="1"/>
  <c r="BK96" i="52"/>
  <c r="EA96" i="52" s="1"/>
  <c r="H96" i="52"/>
  <c r="D97" i="52"/>
  <c r="F97" i="52"/>
  <c r="BV97" i="52" s="1"/>
  <c r="N97" i="52"/>
  <c r="CD97" i="52" s="1"/>
  <c r="BJ97" i="52"/>
  <c r="DZ97" i="52" s="1"/>
  <c r="BK97" i="52"/>
  <c r="EA97" i="52" s="1"/>
  <c r="H97" i="52"/>
  <c r="D98" i="52"/>
  <c r="F98" i="52"/>
  <c r="BV98" i="52" s="1"/>
  <c r="N98" i="52"/>
  <c r="CD98" i="52" s="1"/>
  <c r="BJ98" i="52"/>
  <c r="DZ98" i="52" s="1"/>
  <c r="BK98" i="52"/>
  <c r="EA98" i="52" s="1"/>
  <c r="H98" i="52"/>
  <c r="D99" i="52"/>
  <c r="F99" i="52"/>
  <c r="BV99" i="52" s="1"/>
  <c r="N99" i="52"/>
  <c r="CD99" i="52" s="1"/>
  <c r="BJ99" i="52"/>
  <c r="DZ99" i="52" s="1"/>
  <c r="BK99" i="52"/>
  <c r="EA99" i="52" s="1"/>
  <c r="H99" i="52"/>
  <c r="D100" i="52"/>
  <c r="F100" i="52"/>
  <c r="BV100" i="52" s="1"/>
  <c r="N100" i="52"/>
  <c r="CD100" i="52" s="1"/>
  <c r="BJ100" i="52"/>
  <c r="DZ100" i="52" s="1"/>
  <c r="BK100" i="52"/>
  <c r="EA100" i="52" s="1"/>
  <c r="H100" i="52"/>
  <c r="D101" i="52"/>
  <c r="F101" i="52"/>
  <c r="BV101" i="52" s="1"/>
  <c r="N101" i="52"/>
  <c r="CD101" i="52" s="1"/>
  <c r="BJ101" i="52"/>
  <c r="DZ101" i="52" s="1"/>
  <c r="BK101" i="52"/>
  <c r="EA101" i="52" s="1"/>
  <c r="H101" i="52"/>
  <c r="D102" i="52"/>
  <c r="F102" i="52"/>
  <c r="BV102" i="52" s="1"/>
  <c r="N102" i="52"/>
  <c r="CD102" i="52" s="1"/>
  <c r="BJ102" i="52"/>
  <c r="DZ102" i="52" s="1"/>
  <c r="BK102" i="52"/>
  <c r="EA102" i="52" s="1"/>
  <c r="H102" i="52"/>
  <c r="D103" i="52"/>
  <c r="F103" i="52"/>
  <c r="BV103" i="52" s="1"/>
  <c r="N103" i="52"/>
  <c r="CD103" i="52" s="1"/>
  <c r="BJ103" i="52"/>
  <c r="DZ103" i="52" s="1"/>
  <c r="BK103" i="52"/>
  <c r="EA103" i="52" s="1"/>
  <c r="H103" i="52"/>
  <c r="D104" i="52"/>
  <c r="F104" i="52"/>
  <c r="BV104" i="52" s="1"/>
  <c r="N104" i="52"/>
  <c r="CD104" i="52" s="1"/>
  <c r="BJ104" i="52"/>
  <c r="DZ104" i="52" s="1"/>
  <c r="BK104" i="52"/>
  <c r="EA104" i="52" s="1"/>
  <c r="H104" i="52"/>
  <c r="D105" i="52"/>
  <c r="F105" i="52"/>
  <c r="BV105" i="52" s="1"/>
  <c r="N105" i="52"/>
  <c r="CD105" i="52" s="1"/>
  <c r="BJ105" i="52"/>
  <c r="DZ105" i="52" s="1"/>
  <c r="BK105" i="52"/>
  <c r="EA105" i="52" s="1"/>
  <c r="H105" i="52"/>
  <c r="D106" i="52"/>
  <c r="F106" i="52"/>
  <c r="BV106" i="52" s="1"/>
  <c r="N106" i="52"/>
  <c r="CD106" i="52" s="1"/>
  <c r="BJ106" i="52"/>
  <c r="DZ106" i="52" s="1"/>
  <c r="BK106" i="52"/>
  <c r="EA106" i="52" s="1"/>
  <c r="H106" i="52"/>
  <c r="D107" i="52"/>
  <c r="F107" i="52"/>
  <c r="BV107" i="52" s="1"/>
  <c r="N107" i="52"/>
  <c r="CD107" i="52" s="1"/>
  <c r="BJ107" i="52"/>
  <c r="DZ107" i="52" s="1"/>
  <c r="BK107" i="52"/>
  <c r="EA107" i="52" s="1"/>
  <c r="H107" i="52"/>
  <c r="D108" i="52"/>
  <c r="F108" i="52"/>
  <c r="BV108" i="52" s="1"/>
  <c r="N108" i="52"/>
  <c r="CD108" i="52" s="1"/>
  <c r="BJ108" i="52"/>
  <c r="DZ108" i="52" s="1"/>
  <c r="BK108" i="52"/>
  <c r="EA108" i="52" s="1"/>
  <c r="H108" i="52"/>
  <c r="D109" i="52"/>
  <c r="F109" i="52"/>
  <c r="BV109" i="52" s="1"/>
  <c r="N109" i="52"/>
  <c r="CD109" i="52" s="1"/>
  <c r="BJ109" i="52"/>
  <c r="DZ109" i="52" s="1"/>
  <c r="BK109" i="52"/>
  <c r="EA109" i="52" s="1"/>
  <c r="H109" i="52"/>
  <c r="D110" i="52"/>
  <c r="F110" i="52"/>
  <c r="BV110" i="52" s="1"/>
  <c r="N110" i="52"/>
  <c r="CD110" i="52" s="1"/>
  <c r="BJ110" i="52"/>
  <c r="DZ110" i="52" s="1"/>
  <c r="BK110" i="52"/>
  <c r="EA110" i="52" s="1"/>
  <c r="H110" i="52"/>
  <c r="D111" i="52"/>
  <c r="F111" i="52"/>
  <c r="BV111" i="52" s="1"/>
  <c r="N111" i="52"/>
  <c r="CD111" i="52" s="1"/>
  <c r="BJ111" i="52"/>
  <c r="DZ111" i="52" s="1"/>
  <c r="BK111" i="52"/>
  <c r="EA111" i="52" s="1"/>
  <c r="H111" i="52"/>
  <c r="D112" i="52"/>
  <c r="F112" i="52"/>
  <c r="BV112" i="52" s="1"/>
  <c r="N112" i="52"/>
  <c r="CD112" i="52" s="1"/>
  <c r="BJ112" i="52"/>
  <c r="DZ112" i="52" s="1"/>
  <c r="BK112" i="52"/>
  <c r="EA112" i="52" s="1"/>
  <c r="H112" i="52"/>
  <c r="D113" i="52"/>
  <c r="F113" i="52"/>
  <c r="BV113" i="52" s="1"/>
  <c r="N113" i="52"/>
  <c r="CD113" i="52" s="1"/>
  <c r="BJ113" i="52"/>
  <c r="DZ113" i="52" s="1"/>
  <c r="BK113" i="52"/>
  <c r="EA113" i="52" s="1"/>
  <c r="H113" i="52"/>
  <c r="D114" i="52"/>
  <c r="F114" i="52"/>
  <c r="BV114" i="52" s="1"/>
  <c r="N114" i="52"/>
  <c r="CD114" i="52" s="1"/>
  <c r="BJ114" i="52"/>
  <c r="DZ114" i="52" s="1"/>
  <c r="BK114" i="52"/>
  <c r="EA114" i="52" s="1"/>
  <c r="H114" i="52"/>
  <c r="D115" i="52"/>
  <c r="F115" i="52"/>
  <c r="BV115" i="52" s="1"/>
  <c r="N115" i="52"/>
  <c r="CD115" i="52" s="1"/>
  <c r="BJ115" i="52"/>
  <c r="DZ115" i="52" s="1"/>
  <c r="BK115" i="52"/>
  <c r="EA115" i="52" s="1"/>
  <c r="H115" i="52"/>
  <c r="D116" i="52"/>
  <c r="F116" i="52"/>
  <c r="BV116" i="52" s="1"/>
  <c r="N116" i="52"/>
  <c r="CD116" i="52" s="1"/>
  <c r="BJ116" i="52"/>
  <c r="DZ116" i="52" s="1"/>
  <c r="BK116" i="52"/>
  <c r="EA116" i="52" s="1"/>
  <c r="H116" i="52"/>
  <c r="D117" i="52"/>
  <c r="F117" i="52"/>
  <c r="BV117" i="52" s="1"/>
  <c r="N117" i="52"/>
  <c r="CD117" i="52" s="1"/>
  <c r="BJ117" i="52"/>
  <c r="DZ117" i="52" s="1"/>
  <c r="BK117" i="52"/>
  <c r="EA117" i="52" s="1"/>
  <c r="H117" i="52"/>
  <c r="D118" i="52"/>
  <c r="F118" i="52"/>
  <c r="BV118" i="52" s="1"/>
  <c r="N118" i="52"/>
  <c r="CD118" i="52" s="1"/>
  <c r="BJ118" i="52"/>
  <c r="DZ118" i="52" s="1"/>
  <c r="BK118" i="52"/>
  <c r="EA118" i="52" s="1"/>
  <c r="H118" i="52"/>
  <c r="D119" i="52"/>
  <c r="F119" i="52"/>
  <c r="BV119" i="52" s="1"/>
  <c r="N119" i="52"/>
  <c r="CD119" i="52" s="1"/>
  <c r="BJ119" i="52"/>
  <c r="DZ119" i="52" s="1"/>
  <c r="BK119" i="52"/>
  <c r="EA119" i="52" s="1"/>
  <c r="H119" i="52"/>
  <c r="D120" i="52"/>
  <c r="F120" i="52"/>
  <c r="BV120" i="52" s="1"/>
  <c r="N120" i="52"/>
  <c r="CD120" i="52" s="1"/>
  <c r="BJ120" i="52"/>
  <c r="DZ120" i="52" s="1"/>
  <c r="BK120" i="52"/>
  <c r="EA120" i="52" s="1"/>
  <c r="H120" i="52"/>
  <c r="D121" i="52"/>
  <c r="F121" i="52"/>
  <c r="BV121" i="52" s="1"/>
  <c r="N121" i="52"/>
  <c r="CD121" i="52" s="1"/>
  <c r="BJ121" i="52"/>
  <c r="DZ121" i="52" s="1"/>
  <c r="BK121" i="52"/>
  <c r="EA121" i="52" s="1"/>
  <c r="H121" i="52"/>
  <c r="D122" i="52"/>
  <c r="F122" i="52"/>
  <c r="BV122" i="52" s="1"/>
  <c r="N122" i="52"/>
  <c r="CD122" i="52" s="1"/>
  <c r="BJ122" i="52"/>
  <c r="DZ122" i="52" s="1"/>
  <c r="BK122" i="52"/>
  <c r="EA122" i="52" s="1"/>
  <c r="H122" i="52"/>
  <c r="D123" i="52"/>
  <c r="F123" i="52"/>
  <c r="BV123" i="52" s="1"/>
  <c r="N123" i="52"/>
  <c r="CD123" i="52" s="1"/>
  <c r="BJ123" i="52"/>
  <c r="DZ123" i="52" s="1"/>
  <c r="BK123" i="52"/>
  <c r="EA123" i="52" s="1"/>
  <c r="H123" i="52"/>
  <c r="D124" i="52"/>
  <c r="F124" i="52"/>
  <c r="BV124" i="52" s="1"/>
  <c r="N124" i="52"/>
  <c r="CD124" i="52" s="1"/>
  <c r="BJ124" i="52"/>
  <c r="DZ124" i="52" s="1"/>
  <c r="BK124" i="52"/>
  <c r="EA124" i="52" s="1"/>
  <c r="H124" i="52"/>
  <c r="D125" i="52"/>
  <c r="F125" i="52"/>
  <c r="BV125" i="52" s="1"/>
  <c r="N125" i="52"/>
  <c r="CD125" i="52" s="1"/>
  <c r="BJ125" i="52"/>
  <c r="DZ125" i="52" s="1"/>
  <c r="BK125" i="52"/>
  <c r="EA125" i="52" s="1"/>
  <c r="H125" i="52"/>
  <c r="D126" i="52"/>
  <c r="F126" i="52"/>
  <c r="BV126" i="52" s="1"/>
  <c r="N126" i="52"/>
  <c r="CD126" i="52" s="1"/>
  <c r="BJ126" i="52"/>
  <c r="DZ126" i="52" s="1"/>
  <c r="BK126" i="52"/>
  <c r="EA126" i="52" s="1"/>
  <c r="H126" i="52"/>
  <c r="D127" i="52"/>
  <c r="F127" i="52"/>
  <c r="BV127" i="52" s="1"/>
  <c r="N127" i="52"/>
  <c r="CD127" i="52" s="1"/>
  <c r="BJ127" i="52"/>
  <c r="DZ127" i="52" s="1"/>
  <c r="BK127" i="52"/>
  <c r="EA127" i="52" s="1"/>
  <c r="H127" i="52"/>
  <c r="D128" i="52"/>
  <c r="F128" i="52"/>
  <c r="BV128" i="52" s="1"/>
  <c r="N128" i="52"/>
  <c r="CD128" i="52" s="1"/>
  <c r="BJ128" i="52"/>
  <c r="DZ128" i="52" s="1"/>
  <c r="BK128" i="52"/>
  <c r="EA128" i="52" s="1"/>
  <c r="H128" i="52"/>
  <c r="D129" i="52"/>
  <c r="F129" i="52"/>
  <c r="BV129" i="52" s="1"/>
  <c r="N129" i="52"/>
  <c r="CD129" i="52" s="1"/>
  <c r="BJ129" i="52"/>
  <c r="DZ129" i="52" s="1"/>
  <c r="BK129" i="52"/>
  <c r="EA129" i="52" s="1"/>
  <c r="H129" i="52"/>
  <c r="D130" i="52"/>
  <c r="F130" i="52"/>
  <c r="BV130" i="52" s="1"/>
  <c r="N130" i="52"/>
  <c r="CD130" i="52" s="1"/>
  <c r="BJ130" i="52"/>
  <c r="DZ130" i="52" s="1"/>
  <c r="BK130" i="52"/>
  <c r="EA130" i="52" s="1"/>
  <c r="H130" i="52"/>
  <c r="D131" i="52"/>
  <c r="F131" i="52"/>
  <c r="BV131" i="52" s="1"/>
  <c r="N131" i="52"/>
  <c r="CD131" i="52" s="1"/>
  <c r="BJ131" i="52"/>
  <c r="DZ131" i="52" s="1"/>
  <c r="BK131" i="52"/>
  <c r="EA131" i="52" s="1"/>
  <c r="H131" i="52"/>
  <c r="D132" i="52"/>
  <c r="F132" i="52"/>
  <c r="BV132" i="52" s="1"/>
  <c r="N132" i="52"/>
  <c r="CD132" i="52" s="1"/>
  <c r="BJ132" i="52"/>
  <c r="DZ132" i="52" s="1"/>
  <c r="BK132" i="52"/>
  <c r="EA132" i="52" s="1"/>
  <c r="H132" i="52"/>
  <c r="D133" i="52"/>
  <c r="F133" i="52"/>
  <c r="BV133" i="52" s="1"/>
  <c r="N133" i="52"/>
  <c r="CD133" i="52" s="1"/>
  <c r="BJ133" i="52"/>
  <c r="DZ133" i="52" s="1"/>
  <c r="BK133" i="52"/>
  <c r="EA133" i="52" s="1"/>
  <c r="H133" i="52"/>
  <c r="D134" i="52"/>
  <c r="F134" i="52"/>
  <c r="BV134" i="52" s="1"/>
  <c r="N134" i="52"/>
  <c r="CD134" i="52" s="1"/>
  <c r="BJ134" i="52"/>
  <c r="DZ134" i="52" s="1"/>
  <c r="BK134" i="52"/>
  <c r="EA134" i="52" s="1"/>
  <c r="H134" i="52"/>
  <c r="D135" i="52"/>
  <c r="F135" i="52"/>
  <c r="BV135" i="52" s="1"/>
  <c r="N135" i="52"/>
  <c r="CD135" i="52" s="1"/>
  <c r="BJ135" i="52"/>
  <c r="DZ135" i="52" s="1"/>
  <c r="BK135" i="52"/>
  <c r="EA135" i="52" s="1"/>
  <c r="H135" i="52"/>
  <c r="D136" i="52"/>
  <c r="F136" i="52"/>
  <c r="BV136" i="52" s="1"/>
  <c r="N136" i="52"/>
  <c r="CD136" i="52" s="1"/>
  <c r="BJ136" i="52"/>
  <c r="DZ136" i="52" s="1"/>
  <c r="BK136" i="52"/>
  <c r="EA136" i="52" s="1"/>
  <c r="H136" i="52"/>
  <c r="D137" i="52"/>
  <c r="F137" i="52"/>
  <c r="BV137" i="52" s="1"/>
  <c r="N137" i="52"/>
  <c r="CD137" i="52" s="1"/>
  <c r="BJ137" i="52"/>
  <c r="DZ137" i="52" s="1"/>
  <c r="BK137" i="52"/>
  <c r="EA137" i="52" s="1"/>
  <c r="H137" i="52"/>
  <c r="D138" i="52"/>
  <c r="F138" i="52"/>
  <c r="BV138" i="52" s="1"/>
  <c r="N138" i="52"/>
  <c r="CD138" i="52" s="1"/>
  <c r="BJ138" i="52"/>
  <c r="DZ138" i="52" s="1"/>
  <c r="BK138" i="52"/>
  <c r="EA138" i="52" s="1"/>
  <c r="H138" i="52"/>
  <c r="D139" i="52"/>
  <c r="F139" i="52"/>
  <c r="BV139" i="52" s="1"/>
  <c r="N139" i="52"/>
  <c r="CD139" i="52" s="1"/>
  <c r="BJ139" i="52"/>
  <c r="DZ139" i="52" s="1"/>
  <c r="BK139" i="52"/>
  <c r="EA139" i="52" s="1"/>
  <c r="H139" i="52"/>
  <c r="D140" i="52"/>
  <c r="F140" i="52"/>
  <c r="BV140" i="52" s="1"/>
  <c r="N140" i="52"/>
  <c r="CD140" i="52" s="1"/>
  <c r="BJ140" i="52"/>
  <c r="DZ140" i="52" s="1"/>
  <c r="BK140" i="52"/>
  <c r="EA140" i="52" s="1"/>
  <c r="H140" i="52"/>
  <c r="D141" i="52"/>
  <c r="F141" i="52"/>
  <c r="BV141" i="52" s="1"/>
  <c r="N141" i="52"/>
  <c r="CD141" i="52" s="1"/>
  <c r="BJ141" i="52"/>
  <c r="DZ141" i="52" s="1"/>
  <c r="BK141" i="52"/>
  <c r="EA141" i="52" s="1"/>
  <c r="H141" i="52"/>
  <c r="D142" i="52"/>
  <c r="F142" i="52"/>
  <c r="BV142" i="52" s="1"/>
  <c r="N142" i="52"/>
  <c r="CD142" i="52" s="1"/>
  <c r="BJ142" i="52"/>
  <c r="DZ142" i="52" s="1"/>
  <c r="BK142" i="52"/>
  <c r="EA142" i="52" s="1"/>
  <c r="H142" i="52"/>
  <c r="D143" i="52"/>
  <c r="F143" i="52"/>
  <c r="BV143" i="52" s="1"/>
  <c r="N143" i="52"/>
  <c r="CD143" i="52" s="1"/>
  <c r="BJ143" i="52"/>
  <c r="DZ143" i="52" s="1"/>
  <c r="BK143" i="52"/>
  <c r="EA143" i="52" s="1"/>
  <c r="H143" i="52"/>
  <c r="D144" i="52"/>
  <c r="F144" i="52"/>
  <c r="BV144" i="52" s="1"/>
  <c r="N144" i="52"/>
  <c r="CD144" i="52" s="1"/>
  <c r="BJ144" i="52"/>
  <c r="DZ144" i="52" s="1"/>
  <c r="BK144" i="52"/>
  <c r="EA144" i="52" s="1"/>
  <c r="H144" i="52"/>
  <c r="D145" i="52"/>
  <c r="F145" i="52"/>
  <c r="BV145" i="52" s="1"/>
  <c r="N145" i="52"/>
  <c r="CD145" i="52" s="1"/>
  <c r="BJ145" i="52"/>
  <c r="DZ145" i="52" s="1"/>
  <c r="BK145" i="52"/>
  <c r="EA145" i="52" s="1"/>
  <c r="H145" i="52"/>
  <c r="D146" i="52"/>
  <c r="F146" i="52"/>
  <c r="BV146" i="52" s="1"/>
  <c r="N146" i="52"/>
  <c r="CD146" i="52" s="1"/>
  <c r="BJ146" i="52"/>
  <c r="DZ146" i="52" s="1"/>
  <c r="BK146" i="52"/>
  <c r="EA146" i="52" s="1"/>
  <c r="H146" i="52"/>
  <c r="D147" i="52"/>
  <c r="F147" i="52"/>
  <c r="BV147" i="52" s="1"/>
  <c r="N147" i="52"/>
  <c r="CD147" i="52" s="1"/>
  <c r="BJ147" i="52"/>
  <c r="DZ147" i="52" s="1"/>
  <c r="BK147" i="52"/>
  <c r="EA147" i="52" s="1"/>
  <c r="H147" i="52"/>
  <c r="D148" i="52"/>
  <c r="F148" i="52"/>
  <c r="BV148" i="52" s="1"/>
  <c r="N148" i="52"/>
  <c r="CD148" i="52" s="1"/>
  <c r="BJ148" i="52"/>
  <c r="DZ148" i="52" s="1"/>
  <c r="BK148" i="52"/>
  <c r="EA148" i="52" s="1"/>
  <c r="H148" i="52"/>
  <c r="D149" i="52"/>
  <c r="F149" i="52"/>
  <c r="BV149" i="52" s="1"/>
  <c r="N149" i="52"/>
  <c r="CD149" i="52" s="1"/>
  <c r="BJ149" i="52"/>
  <c r="DZ149" i="52" s="1"/>
  <c r="BK149" i="52"/>
  <c r="EA149" i="52" s="1"/>
  <c r="H149" i="52"/>
  <c r="D150" i="52"/>
  <c r="F150" i="52"/>
  <c r="BV150" i="52" s="1"/>
  <c r="N150" i="52"/>
  <c r="CD150" i="52" s="1"/>
  <c r="BJ150" i="52"/>
  <c r="DZ150" i="52" s="1"/>
  <c r="BK150" i="52"/>
  <c r="EA150" i="52" s="1"/>
  <c r="H150" i="52"/>
  <c r="D151" i="52"/>
  <c r="F151" i="52"/>
  <c r="BV151" i="52" s="1"/>
  <c r="N151" i="52"/>
  <c r="CD151" i="52" s="1"/>
  <c r="BJ151" i="52"/>
  <c r="DZ151" i="52" s="1"/>
  <c r="BK151" i="52"/>
  <c r="EA151" i="52" s="1"/>
  <c r="H151" i="52"/>
  <c r="D152" i="52"/>
  <c r="F152" i="52"/>
  <c r="BV152" i="52" s="1"/>
  <c r="N152" i="52"/>
  <c r="CD152" i="52" s="1"/>
  <c r="BJ152" i="52"/>
  <c r="DZ152" i="52" s="1"/>
  <c r="BK152" i="52"/>
  <c r="EA152" i="52" s="1"/>
  <c r="H152" i="52"/>
  <c r="D153" i="52"/>
  <c r="F153" i="52"/>
  <c r="BV153" i="52" s="1"/>
  <c r="N153" i="52"/>
  <c r="CD153" i="52" s="1"/>
  <c r="BJ153" i="52"/>
  <c r="DZ153" i="52" s="1"/>
  <c r="BK153" i="52"/>
  <c r="EA153" i="52" s="1"/>
  <c r="H153" i="52"/>
  <c r="D154" i="52"/>
  <c r="F154" i="52"/>
  <c r="BV154" i="52" s="1"/>
  <c r="N154" i="52"/>
  <c r="CD154" i="52" s="1"/>
  <c r="BJ154" i="52"/>
  <c r="DZ154" i="52" s="1"/>
  <c r="BK154" i="52"/>
  <c r="EA154" i="52" s="1"/>
  <c r="H154" i="52"/>
  <c r="D155" i="52"/>
  <c r="F155" i="52"/>
  <c r="BV155" i="52" s="1"/>
  <c r="N155" i="52"/>
  <c r="CD155" i="52" s="1"/>
  <c r="BJ155" i="52"/>
  <c r="DZ155" i="52" s="1"/>
  <c r="BK155" i="52"/>
  <c r="EA155" i="52" s="1"/>
  <c r="H155" i="52"/>
  <c r="D156" i="52"/>
  <c r="F156" i="52"/>
  <c r="BV156" i="52" s="1"/>
  <c r="N156" i="52"/>
  <c r="CD156" i="52" s="1"/>
  <c r="BJ156" i="52"/>
  <c r="DZ156" i="52" s="1"/>
  <c r="BK156" i="52"/>
  <c r="EA156" i="52" s="1"/>
  <c r="H156" i="52"/>
  <c r="D157" i="52"/>
  <c r="F157" i="52"/>
  <c r="BV157" i="52" s="1"/>
  <c r="N157" i="52"/>
  <c r="CD157" i="52" s="1"/>
  <c r="BJ157" i="52"/>
  <c r="DZ157" i="52" s="1"/>
  <c r="BK157" i="52"/>
  <c r="EA157" i="52" s="1"/>
  <c r="H157" i="52"/>
  <c r="D158" i="52"/>
  <c r="F158" i="52"/>
  <c r="BV158" i="52" s="1"/>
  <c r="N158" i="52"/>
  <c r="CD158" i="52" s="1"/>
  <c r="BJ158" i="52"/>
  <c r="DZ158" i="52" s="1"/>
  <c r="BK158" i="52"/>
  <c r="EA158" i="52" s="1"/>
  <c r="H158" i="52"/>
  <c r="D159" i="52"/>
  <c r="F159" i="52"/>
  <c r="BV159" i="52" s="1"/>
  <c r="N159" i="52"/>
  <c r="CD159" i="52" s="1"/>
  <c r="BJ159" i="52"/>
  <c r="DZ159" i="52" s="1"/>
  <c r="BK159" i="52"/>
  <c r="EA159" i="52" s="1"/>
  <c r="H159" i="52"/>
  <c r="D160" i="52"/>
  <c r="F160" i="52"/>
  <c r="BV160" i="52" s="1"/>
  <c r="N160" i="52"/>
  <c r="CD160" i="52" s="1"/>
  <c r="BJ160" i="52"/>
  <c r="DZ160" i="52" s="1"/>
  <c r="BK160" i="52"/>
  <c r="EA160" i="52" s="1"/>
  <c r="H160" i="52"/>
  <c r="D161" i="52"/>
  <c r="F161" i="52"/>
  <c r="BV161" i="52" s="1"/>
  <c r="N161" i="52"/>
  <c r="CD161" i="52" s="1"/>
  <c r="BJ161" i="52"/>
  <c r="DZ161" i="52" s="1"/>
  <c r="BK161" i="52"/>
  <c r="EA161" i="52" s="1"/>
  <c r="H161" i="52"/>
  <c r="D162" i="52"/>
  <c r="F162" i="52"/>
  <c r="BV162" i="52" s="1"/>
  <c r="N162" i="52"/>
  <c r="CD162" i="52" s="1"/>
  <c r="BJ162" i="52"/>
  <c r="DZ162" i="52" s="1"/>
  <c r="BK162" i="52"/>
  <c r="EA162" i="52" s="1"/>
  <c r="H162" i="52"/>
  <c r="D163" i="52"/>
  <c r="F163" i="52"/>
  <c r="BV163" i="52" s="1"/>
  <c r="N163" i="52"/>
  <c r="CD163" i="52" s="1"/>
  <c r="BJ163" i="52"/>
  <c r="DZ163" i="52" s="1"/>
  <c r="BK163" i="52"/>
  <c r="EA163" i="52" s="1"/>
  <c r="H163" i="52"/>
  <c r="D164" i="52"/>
  <c r="F164" i="52"/>
  <c r="BV164" i="52" s="1"/>
  <c r="N164" i="52"/>
  <c r="CD164" i="52" s="1"/>
  <c r="BJ164" i="52"/>
  <c r="DZ164" i="52" s="1"/>
  <c r="BK164" i="52"/>
  <c r="EA164" i="52" s="1"/>
  <c r="H164" i="52"/>
  <c r="D165" i="52"/>
  <c r="F165" i="52"/>
  <c r="BV165" i="52" s="1"/>
  <c r="N165" i="52"/>
  <c r="CD165" i="52" s="1"/>
  <c r="BJ165" i="52"/>
  <c r="DZ165" i="52" s="1"/>
  <c r="BK165" i="52"/>
  <c r="EA165" i="52" s="1"/>
  <c r="H165" i="52"/>
  <c r="D166" i="52"/>
  <c r="F166" i="52"/>
  <c r="BV166" i="52" s="1"/>
  <c r="N166" i="52"/>
  <c r="CD166" i="52" s="1"/>
  <c r="BJ166" i="52"/>
  <c r="DZ166" i="52" s="1"/>
  <c r="BK166" i="52"/>
  <c r="EA166" i="52" s="1"/>
  <c r="H166" i="52"/>
  <c r="D167" i="52"/>
  <c r="F167" i="52"/>
  <c r="BV167" i="52" s="1"/>
  <c r="N167" i="52"/>
  <c r="CD167" i="52" s="1"/>
  <c r="BJ167" i="52"/>
  <c r="DZ167" i="52" s="1"/>
  <c r="BK167" i="52"/>
  <c r="EA167" i="52" s="1"/>
  <c r="H167" i="52"/>
  <c r="D168" i="52"/>
  <c r="F168" i="52"/>
  <c r="BV168" i="52" s="1"/>
  <c r="N168" i="52"/>
  <c r="CD168" i="52" s="1"/>
  <c r="BJ168" i="52"/>
  <c r="DZ168" i="52" s="1"/>
  <c r="BK168" i="52"/>
  <c r="EA168" i="52" s="1"/>
  <c r="H168" i="52"/>
  <c r="D169" i="52"/>
  <c r="F169" i="52"/>
  <c r="BV169" i="52" s="1"/>
  <c r="N169" i="52"/>
  <c r="CD169" i="52" s="1"/>
  <c r="BJ169" i="52"/>
  <c r="DZ169" i="52" s="1"/>
  <c r="BK169" i="52"/>
  <c r="EA169" i="52" s="1"/>
  <c r="H169" i="52"/>
  <c r="D170" i="52"/>
  <c r="F170" i="52"/>
  <c r="BV170" i="52" s="1"/>
  <c r="N170" i="52"/>
  <c r="CD170" i="52" s="1"/>
  <c r="BJ170" i="52"/>
  <c r="DZ170" i="52" s="1"/>
  <c r="BK170" i="52"/>
  <c r="EA170" i="52" s="1"/>
  <c r="H170" i="52"/>
  <c r="D171" i="52"/>
  <c r="F171" i="52"/>
  <c r="BV171" i="52" s="1"/>
  <c r="N171" i="52"/>
  <c r="CD171" i="52" s="1"/>
  <c r="BJ171" i="52"/>
  <c r="DZ171" i="52" s="1"/>
  <c r="BK171" i="52"/>
  <c r="EA171" i="52" s="1"/>
  <c r="H171" i="52"/>
  <c r="D172" i="52"/>
  <c r="F172" i="52"/>
  <c r="BV172" i="52" s="1"/>
  <c r="N172" i="52"/>
  <c r="CD172" i="52" s="1"/>
  <c r="BJ172" i="52"/>
  <c r="DZ172" i="52" s="1"/>
  <c r="BK172" i="52"/>
  <c r="EA172" i="52" s="1"/>
  <c r="H172" i="52"/>
  <c r="D173" i="52"/>
  <c r="F173" i="52"/>
  <c r="BV173" i="52" s="1"/>
  <c r="N173" i="52"/>
  <c r="CD173" i="52" s="1"/>
  <c r="BJ173" i="52"/>
  <c r="DZ173" i="52" s="1"/>
  <c r="BK173" i="52"/>
  <c r="EA173" i="52" s="1"/>
  <c r="H173" i="52"/>
  <c r="D174" i="52"/>
  <c r="F174" i="52"/>
  <c r="BV174" i="52" s="1"/>
  <c r="N174" i="52"/>
  <c r="CD174" i="52" s="1"/>
  <c r="BJ174" i="52"/>
  <c r="DZ174" i="52" s="1"/>
  <c r="BK174" i="52"/>
  <c r="EA174" i="52" s="1"/>
  <c r="H174" i="52"/>
  <c r="D175" i="52"/>
  <c r="F175" i="52"/>
  <c r="BV175" i="52" s="1"/>
  <c r="N175" i="52"/>
  <c r="CD175" i="52" s="1"/>
  <c r="BJ175" i="52"/>
  <c r="DZ175" i="52" s="1"/>
  <c r="BK175" i="52"/>
  <c r="EA175" i="52" s="1"/>
  <c r="H175" i="52"/>
  <c r="D176" i="52"/>
  <c r="F176" i="52"/>
  <c r="BV176" i="52" s="1"/>
  <c r="N176" i="52"/>
  <c r="CD176" i="52" s="1"/>
  <c r="BJ176" i="52"/>
  <c r="DZ176" i="52" s="1"/>
  <c r="BK176" i="52"/>
  <c r="EA176" i="52" s="1"/>
  <c r="H176" i="52"/>
  <c r="D177" i="52"/>
  <c r="F177" i="52"/>
  <c r="BV177" i="52" s="1"/>
  <c r="N177" i="52"/>
  <c r="CD177" i="52" s="1"/>
  <c r="BJ177" i="52"/>
  <c r="DZ177" i="52" s="1"/>
  <c r="BK177" i="52"/>
  <c r="EA177" i="52" s="1"/>
  <c r="H177" i="52"/>
  <c r="D178" i="52"/>
  <c r="F178" i="52"/>
  <c r="BV178" i="52" s="1"/>
  <c r="N178" i="52"/>
  <c r="CD178" i="52" s="1"/>
  <c r="BJ178" i="52"/>
  <c r="DZ178" i="52" s="1"/>
  <c r="BK178" i="52"/>
  <c r="EA178" i="52" s="1"/>
  <c r="H178" i="52"/>
  <c r="D179" i="52"/>
  <c r="F179" i="52"/>
  <c r="BV179" i="52" s="1"/>
  <c r="N179" i="52"/>
  <c r="CD179" i="52" s="1"/>
  <c r="BJ179" i="52"/>
  <c r="DZ179" i="52" s="1"/>
  <c r="BK179" i="52"/>
  <c r="EA179" i="52" s="1"/>
  <c r="H179" i="52"/>
  <c r="D180" i="52"/>
  <c r="F180" i="52"/>
  <c r="BV180" i="52" s="1"/>
  <c r="N180" i="52"/>
  <c r="CD180" i="52" s="1"/>
  <c r="BJ180" i="52"/>
  <c r="DZ180" i="52" s="1"/>
  <c r="BK180" i="52"/>
  <c r="EA180" i="52" s="1"/>
  <c r="H180" i="52"/>
  <c r="D181" i="52"/>
  <c r="F181" i="52"/>
  <c r="BV181" i="52" s="1"/>
  <c r="N181" i="52"/>
  <c r="CD181" i="52" s="1"/>
  <c r="BJ181" i="52"/>
  <c r="DZ181" i="52" s="1"/>
  <c r="BK181" i="52"/>
  <c r="EA181" i="52" s="1"/>
  <c r="H181" i="52"/>
  <c r="D182" i="52"/>
  <c r="F182" i="52"/>
  <c r="BV182" i="52" s="1"/>
  <c r="N182" i="52"/>
  <c r="CD182" i="52" s="1"/>
  <c r="BJ182" i="52"/>
  <c r="DZ182" i="52" s="1"/>
  <c r="BK182" i="52"/>
  <c r="EA182" i="52" s="1"/>
  <c r="H182" i="52"/>
  <c r="D183" i="52"/>
  <c r="F183" i="52"/>
  <c r="BV183" i="52" s="1"/>
  <c r="N183" i="52"/>
  <c r="CD183" i="52" s="1"/>
  <c r="BJ183" i="52"/>
  <c r="DZ183" i="52" s="1"/>
  <c r="BK183" i="52"/>
  <c r="EA183" i="52" s="1"/>
  <c r="H183" i="52"/>
  <c r="D184" i="52"/>
  <c r="F184" i="52"/>
  <c r="BV184" i="52" s="1"/>
  <c r="N184" i="52"/>
  <c r="CD184" i="52" s="1"/>
  <c r="BJ184" i="52"/>
  <c r="DZ184" i="52" s="1"/>
  <c r="BK184" i="52"/>
  <c r="EA184" i="52" s="1"/>
  <c r="H184" i="52"/>
  <c r="D185" i="52"/>
  <c r="F185" i="52"/>
  <c r="BV185" i="52" s="1"/>
  <c r="N185" i="52"/>
  <c r="CD185" i="52" s="1"/>
  <c r="BJ185" i="52"/>
  <c r="DZ185" i="52" s="1"/>
  <c r="BK185" i="52"/>
  <c r="EA185" i="52" s="1"/>
  <c r="H185" i="52"/>
  <c r="D186" i="52"/>
  <c r="F186" i="52"/>
  <c r="BV186" i="52" s="1"/>
  <c r="N186" i="52"/>
  <c r="CD186" i="52" s="1"/>
  <c r="BJ186" i="52"/>
  <c r="DZ186" i="52" s="1"/>
  <c r="BK186" i="52"/>
  <c r="EA186" i="52" s="1"/>
  <c r="H186" i="52"/>
  <c r="D187" i="52"/>
  <c r="F187" i="52"/>
  <c r="BV187" i="52" s="1"/>
  <c r="N187" i="52"/>
  <c r="CD187" i="52" s="1"/>
  <c r="BJ187" i="52"/>
  <c r="DZ187" i="52" s="1"/>
  <c r="BK187" i="52"/>
  <c r="EA187" i="52" s="1"/>
  <c r="H187" i="52"/>
  <c r="D188" i="52"/>
  <c r="F188" i="52"/>
  <c r="BV188" i="52" s="1"/>
  <c r="N188" i="52"/>
  <c r="CD188" i="52" s="1"/>
  <c r="BJ188" i="52"/>
  <c r="DZ188" i="52" s="1"/>
  <c r="BK188" i="52"/>
  <c r="EA188" i="52" s="1"/>
  <c r="H188" i="52"/>
  <c r="D189" i="52"/>
  <c r="F189" i="52"/>
  <c r="BV189" i="52" s="1"/>
  <c r="N189" i="52"/>
  <c r="CD189" i="52" s="1"/>
  <c r="BJ189" i="52"/>
  <c r="DZ189" i="52" s="1"/>
  <c r="BK189" i="52"/>
  <c r="EA189" i="52" s="1"/>
  <c r="H189" i="52"/>
  <c r="D190" i="52"/>
  <c r="F190" i="52"/>
  <c r="BV190" i="52" s="1"/>
  <c r="N190" i="52"/>
  <c r="CD190" i="52" s="1"/>
  <c r="BJ190" i="52"/>
  <c r="DZ190" i="52" s="1"/>
  <c r="BK190" i="52"/>
  <c r="EA190" i="52" s="1"/>
  <c r="H190" i="52"/>
  <c r="D191" i="52"/>
  <c r="F191" i="52"/>
  <c r="BV191" i="52" s="1"/>
  <c r="N191" i="52"/>
  <c r="CD191" i="52" s="1"/>
  <c r="BJ191" i="52"/>
  <c r="DZ191" i="52" s="1"/>
  <c r="BK191" i="52"/>
  <c r="EA191" i="52" s="1"/>
  <c r="H191" i="52"/>
  <c r="D192" i="52"/>
  <c r="F192" i="52"/>
  <c r="BV192" i="52" s="1"/>
  <c r="N192" i="52"/>
  <c r="CD192" i="52" s="1"/>
  <c r="BJ192" i="52"/>
  <c r="DZ192" i="52" s="1"/>
  <c r="BK192" i="52"/>
  <c r="EA192" i="52" s="1"/>
  <c r="H192" i="52"/>
  <c r="D193" i="52"/>
  <c r="F193" i="52"/>
  <c r="BV193" i="52" s="1"/>
  <c r="N193" i="52"/>
  <c r="CD193" i="52" s="1"/>
  <c r="BJ193" i="52"/>
  <c r="DZ193" i="52" s="1"/>
  <c r="BK193" i="52"/>
  <c r="EA193" i="52" s="1"/>
  <c r="H193" i="52"/>
  <c r="D194" i="52"/>
  <c r="F194" i="52"/>
  <c r="BV194" i="52" s="1"/>
  <c r="N194" i="52"/>
  <c r="CD194" i="52" s="1"/>
  <c r="BJ194" i="52"/>
  <c r="DZ194" i="52" s="1"/>
  <c r="BK194" i="52"/>
  <c r="EA194" i="52" s="1"/>
  <c r="H194" i="52"/>
  <c r="D195" i="52"/>
  <c r="F195" i="52"/>
  <c r="BV195" i="52" s="1"/>
  <c r="N195" i="52"/>
  <c r="CD195" i="52" s="1"/>
  <c r="BJ195" i="52"/>
  <c r="DZ195" i="52" s="1"/>
  <c r="BK195" i="52"/>
  <c r="EA195" i="52" s="1"/>
  <c r="H195" i="52"/>
  <c r="D196" i="52"/>
  <c r="F196" i="52"/>
  <c r="BV196" i="52" s="1"/>
  <c r="N196" i="52"/>
  <c r="CD196" i="52" s="1"/>
  <c r="BJ196" i="52"/>
  <c r="DZ196" i="52" s="1"/>
  <c r="BK196" i="52"/>
  <c r="EA196" i="52" s="1"/>
  <c r="H196" i="52"/>
  <c r="D197" i="52"/>
  <c r="F197" i="52"/>
  <c r="BV197" i="52" s="1"/>
  <c r="N197" i="52"/>
  <c r="CD197" i="52" s="1"/>
  <c r="BJ197" i="52"/>
  <c r="DZ197" i="52" s="1"/>
  <c r="BK197" i="52"/>
  <c r="EA197" i="52" s="1"/>
  <c r="H197" i="52"/>
  <c r="D198" i="52"/>
  <c r="F198" i="52"/>
  <c r="BV198" i="52" s="1"/>
  <c r="N198" i="52"/>
  <c r="CD198" i="52" s="1"/>
  <c r="BJ198" i="52"/>
  <c r="DZ198" i="52" s="1"/>
  <c r="BK198" i="52"/>
  <c r="EA198" i="52" s="1"/>
  <c r="H198" i="52"/>
  <c r="D199" i="52"/>
  <c r="F199" i="52"/>
  <c r="BV199" i="52" s="1"/>
  <c r="N199" i="52"/>
  <c r="CD199" i="52" s="1"/>
  <c r="BJ199" i="52"/>
  <c r="DZ199" i="52" s="1"/>
  <c r="BK199" i="52"/>
  <c r="EA199" i="52" s="1"/>
  <c r="H199" i="52"/>
  <c r="D200" i="52"/>
  <c r="F200" i="52"/>
  <c r="BV200" i="52" s="1"/>
  <c r="N200" i="52"/>
  <c r="CD200" i="52" s="1"/>
  <c r="BJ200" i="52"/>
  <c r="DZ200" i="52" s="1"/>
  <c r="BK200" i="52"/>
  <c r="EA200" i="52" s="1"/>
  <c r="H200" i="52"/>
  <c r="D201" i="52"/>
  <c r="F201" i="52"/>
  <c r="BV201" i="52" s="1"/>
  <c r="N201" i="52"/>
  <c r="CD201" i="52" s="1"/>
  <c r="BJ201" i="52"/>
  <c r="DZ201" i="52" s="1"/>
  <c r="BK201" i="52"/>
  <c r="EA201" i="52" s="1"/>
  <c r="H201" i="52"/>
  <c r="D202" i="52"/>
  <c r="F202" i="52"/>
  <c r="BV202" i="52" s="1"/>
  <c r="N202" i="52"/>
  <c r="CD202" i="52" s="1"/>
  <c r="BJ202" i="52"/>
  <c r="DZ202" i="52" s="1"/>
  <c r="BK202" i="52"/>
  <c r="EA202" i="52" s="1"/>
  <c r="H202" i="52"/>
  <c r="D203" i="52"/>
  <c r="F203" i="52"/>
  <c r="BV203" i="52" s="1"/>
  <c r="N203" i="52"/>
  <c r="CD203" i="52" s="1"/>
  <c r="BJ203" i="52"/>
  <c r="DZ203" i="52" s="1"/>
  <c r="BK203" i="52"/>
  <c r="EA203" i="52" s="1"/>
  <c r="H203" i="52"/>
  <c r="D204" i="52"/>
  <c r="F204" i="52"/>
  <c r="BV204" i="52" s="1"/>
  <c r="N204" i="52"/>
  <c r="CD204" i="52" s="1"/>
  <c r="BJ204" i="52"/>
  <c r="DZ204" i="52" s="1"/>
  <c r="BK204" i="52"/>
  <c r="EA204" i="52" s="1"/>
  <c r="H204" i="52"/>
  <c r="D205" i="52"/>
  <c r="F205" i="52"/>
  <c r="BV205" i="52" s="1"/>
  <c r="N205" i="52"/>
  <c r="CD205" i="52" s="1"/>
  <c r="BJ205" i="52"/>
  <c r="DZ205" i="52" s="1"/>
  <c r="BK205" i="52"/>
  <c r="EA205" i="52" s="1"/>
  <c r="H205" i="52"/>
  <c r="D206" i="52"/>
  <c r="F206" i="52"/>
  <c r="BV206" i="52" s="1"/>
  <c r="N206" i="52"/>
  <c r="CD206" i="52" s="1"/>
  <c r="BJ206" i="52"/>
  <c r="DZ206" i="52" s="1"/>
  <c r="BK206" i="52"/>
  <c r="EA206" i="52" s="1"/>
  <c r="H206" i="52"/>
  <c r="D207" i="52"/>
  <c r="F207" i="52"/>
  <c r="BV207" i="52" s="1"/>
  <c r="N207" i="52"/>
  <c r="CD207" i="52" s="1"/>
  <c r="BJ207" i="52"/>
  <c r="DZ207" i="52" s="1"/>
  <c r="BK207" i="52"/>
  <c r="EA207" i="52" s="1"/>
  <c r="H207" i="52"/>
  <c r="D208" i="52"/>
  <c r="F208" i="52"/>
  <c r="BV208" i="52" s="1"/>
  <c r="N208" i="52"/>
  <c r="CD208" i="52" s="1"/>
  <c r="BJ208" i="52"/>
  <c r="DZ208" i="52" s="1"/>
  <c r="BK208" i="52"/>
  <c r="EA208" i="52" s="1"/>
  <c r="H208" i="52"/>
  <c r="D209" i="52"/>
  <c r="F209" i="52"/>
  <c r="BV209" i="52" s="1"/>
  <c r="N209" i="52"/>
  <c r="CD209" i="52" s="1"/>
  <c r="BJ209" i="52"/>
  <c r="DZ209" i="52" s="1"/>
  <c r="BK209" i="52"/>
  <c r="EA209" i="52" s="1"/>
  <c r="H209" i="52"/>
  <c r="D210" i="52"/>
  <c r="F210" i="52"/>
  <c r="BV210" i="52" s="1"/>
  <c r="N210" i="52"/>
  <c r="CD210" i="52" s="1"/>
  <c r="BJ210" i="52"/>
  <c r="DZ210" i="52" s="1"/>
  <c r="BK210" i="52"/>
  <c r="EA210" i="52" s="1"/>
  <c r="H210" i="52"/>
  <c r="D211" i="52"/>
  <c r="F211" i="52"/>
  <c r="BV211" i="52" s="1"/>
  <c r="N211" i="52"/>
  <c r="CD211" i="52" s="1"/>
  <c r="BJ211" i="52"/>
  <c r="DZ211" i="52" s="1"/>
  <c r="BK211" i="52"/>
  <c r="EA211" i="52" s="1"/>
  <c r="H211" i="52"/>
  <c r="D212" i="52"/>
  <c r="F212" i="52"/>
  <c r="BV212" i="52" s="1"/>
  <c r="N212" i="52"/>
  <c r="CD212" i="52" s="1"/>
  <c r="BJ212" i="52"/>
  <c r="DZ212" i="52" s="1"/>
  <c r="BK212" i="52"/>
  <c r="EA212" i="52" s="1"/>
  <c r="H212" i="52"/>
  <c r="D213" i="52"/>
  <c r="F213" i="52"/>
  <c r="BV213" i="52" s="1"/>
  <c r="N213" i="52"/>
  <c r="CD213" i="52" s="1"/>
  <c r="BJ213" i="52"/>
  <c r="DZ213" i="52" s="1"/>
  <c r="BK213" i="52"/>
  <c r="EA213" i="52" s="1"/>
  <c r="H213" i="52"/>
  <c r="D214" i="52"/>
  <c r="F214" i="52"/>
  <c r="BV214" i="52" s="1"/>
  <c r="N214" i="52"/>
  <c r="CD214" i="52" s="1"/>
  <c r="BJ214" i="52"/>
  <c r="DZ214" i="52" s="1"/>
  <c r="BK214" i="52"/>
  <c r="EA214" i="52" s="1"/>
  <c r="H214" i="52"/>
  <c r="D215" i="52"/>
  <c r="F215" i="52"/>
  <c r="BV215" i="52" s="1"/>
  <c r="N215" i="52"/>
  <c r="CD215" i="52" s="1"/>
  <c r="BJ215" i="52"/>
  <c r="DZ215" i="52" s="1"/>
  <c r="BK215" i="52"/>
  <c r="EA215" i="52" s="1"/>
  <c r="H215" i="52"/>
  <c r="D216" i="52"/>
  <c r="F216" i="52"/>
  <c r="BV216" i="52" s="1"/>
  <c r="N216" i="52"/>
  <c r="CD216" i="52" s="1"/>
  <c r="BJ216" i="52"/>
  <c r="DZ216" i="52" s="1"/>
  <c r="BK216" i="52"/>
  <c r="EA216" i="52" s="1"/>
  <c r="H216" i="52"/>
  <c r="D217" i="52"/>
  <c r="F217" i="52"/>
  <c r="BV217" i="52" s="1"/>
  <c r="N217" i="52"/>
  <c r="CD217" i="52" s="1"/>
  <c r="BJ217" i="52"/>
  <c r="DZ217" i="52" s="1"/>
  <c r="BK217" i="52"/>
  <c r="EA217" i="52" s="1"/>
  <c r="H217" i="52"/>
  <c r="D218" i="52"/>
  <c r="F218" i="52"/>
  <c r="BV218" i="52" s="1"/>
  <c r="N218" i="52"/>
  <c r="CD218" i="52" s="1"/>
  <c r="BJ218" i="52"/>
  <c r="DZ218" i="52" s="1"/>
  <c r="BK218" i="52"/>
  <c r="EA218" i="52" s="1"/>
  <c r="H218" i="52"/>
  <c r="D219" i="52"/>
  <c r="F219" i="52"/>
  <c r="BV219" i="52" s="1"/>
  <c r="N219" i="52"/>
  <c r="CD219" i="52" s="1"/>
  <c r="BJ219" i="52"/>
  <c r="DZ219" i="52" s="1"/>
  <c r="BK219" i="52"/>
  <c r="EA219" i="52" s="1"/>
  <c r="H219" i="52"/>
  <c r="D220" i="52"/>
  <c r="F220" i="52"/>
  <c r="BV220" i="52" s="1"/>
  <c r="N220" i="52"/>
  <c r="CD220" i="52" s="1"/>
  <c r="BJ220" i="52"/>
  <c r="DZ220" i="52" s="1"/>
  <c r="BK220" i="52"/>
  <c r="EA220" i="52" s="1"/>
  <c r="H220" i="52"/>
  <c r="D221" i="52"/>
  <c r="F221" i="52"/>
  <c r="BV221" i="52" s="1"/>
  <c r="N221" i="52"/>
  <c r="CD221" i="52" s="1"/>
  <c r="BJ221" i="52"/>
  <c r="DZ221" i="52" s="1"/>
  <c r="BK221" i="52"/>
  <c r="EA221" i="52" s="1"/>
  <c r="H221" i="52"/>
  <c r="D222" i="52"/>
  <c r="F222" i="52"/>
  <c r="BV222" i="52" s="1"/>
  <c r="N222" i="52"/>
  <c r="CD222" i="52" s="1"/>
  <c r="BJ222" i="52"/>
  <c r="DZ222" i="52" s="1"/>
  <c r="BK222" i="52"/>
  <c r="EA222" i="52" s="1"/>
  <c r="H222" i="52"/>
  <c r="D223" i="52"/>
  <c r="F223" i="52"/>
  <c r="BV223" i="52" s="1"/>
  <c r="N223" i="52"/>
  <c r="CD223" i="52" s="1"/>
  <c r="BJ223" i="52"/>
  <c r="DZ223" i="52" s="1"/>
  <c r="BK223" i="52"/>
  <c r="EA223" i="52" s="1"/>
  <c r="H223" i="52"/>
  <c r="D224" i="52"/>
  <c r="F224" i="52"/>
  <c r="BV224" i="52" s="1"/>
  <c r="N224" i="52"/>
  <c r="CD224" i="52" s="1"/>
  <c r="BJ224" i="52"/>
  <c r="DZ224" i="52" s="1"/>
  <c r="BK224" i="52"/>
  <c r="EA224" i="52" s="1"/>
  <c r="H224" i="52"/>
  <c r="D225" i="52"/>
  <c r="F225" i="52"/>
  <c r="BV225" i="52" s="1"/>
  <c r="N225" i="52"/>
  <c r="CD225" i="52" s="1"/>
  <c r="BJ225" i="52"/>
  <c r="DZ225" i="52" s="1"/>
  <c r="BK225" i="52"/>
  <c r="EA225" i="52" s="1"/>
  <c r="H225" i="52"/>
  <c r="D226" i="52"/>
  <c r="F226" i="52"/>
  <c r="BV226" i="52" s="1"/>
  <c r="N226" i="52"/>
  <c r="CD226" i="52" s="1"/>
  <c r="BJ226" i="52"/>
  <c r="DZ226" i="52" s="1"/>
  <c r="BK226" i="52"/>
  <c r="EA226" i="52" s="1"/>
  <c r="H226" i="52"/>
  <c r="D227" i="52"/>
  <c r="F227" i="52"/>
  <c r="BV227" i="52" s="1"/>
  <c r="N227" i="52"/>
  <c r="CD227" i="52" s="1"/>
  <c r="BJ227" i="52"/>
  <c r="DZ227" i="52" s="1"/>
  <c r="BK227" i="52"/>
  <c r="EA227" i="52" s="1"/>
  <c r="H227" i="52"/>
  <c r="D228" i="52"/>
  <c r="F228" i="52"/>
  <c r="BV228" i="52" s="1"/>
  <c r="N228" i="52"/>
  <c r="CD228" i="52" s="1"/>
  <c r="BJ228" i="52"/>
  <c r="DZ228" i="52" s="1"/>
  <c r="BK228" i="52"/>
  <c r="EA228" i="52" s="1"/>
  <c r="H228" i="52"/>
  <c r="D229" i="52"/>
  <c r="F229" i="52"/>
  <c r="BV229" i="52" s="1"/>
  <c r="N229" i="52"/>
  <c r="CD229" i="52" s="1"/>
  <c r="BJ229" i="52"/>
  <c r="DZ229" i="52" s="1"/>
  <c r="BK229" i="52"/>
  <c r="EA229" i="52" s="1"/>
  <c r="H229" i="52"/>
  <c r="D230" i="52"/>
  <c r="F230" i="52"/>
  <c r="BV230" i="52" s="1"/>
  <c r="N230" i="52"/>
  <c r="CD230" i="52" s="1"/>
  <c r="BJ230" i="52"/>
  <c r="DZ230" i="52" s="1"/>
  <c r="BK230" i="52"/>
  <c r="EA230" i="52" s="1"/>
  <c r="H230" i="52"/>
  <c r="D231" i="52"/>
  <c r="F231" i="52"/>
  <c r="BV231" i="52" s="1"/>
  <c r="N231" i="52"/>
  <c r="CD231" i="52" s="1"/>
  <c r="BJ231" i="52"/>
  <c r="DZ231" i="52" s="1"/>
  <c r="BK231" i="52"/>
  <c r="EA231" i="52" s="1"/>
  <c r="H231" i="52"/>
  <c r="D232" i="52"/>
  <c r="F232" i="52"/>
  <c r="BV232" i="52" s="1"/>
  <c r="N232" i="52"/>
  <c r="CD232" i="52" s="1"/>
  <c r="BJ232" i="52"/>
  <c r="DZ232" i="52" s="1"/>
  <c r="BK232" i="52"/>
  <c r="EA232" i="52" s="1"/>
  <c r="H232" i="52"/>
  <c r="D233" i="52"/>
  <c r="F233" i="52"/>
  <c r="BV233" i="52" s="1"/>
  <c r="N233" i="52"/>
  <c r="CD233" i="52" s="1"/>
  <c r="BJ233" i="52"/>
  <c r="DZ233" i="52" s="1"/>
  <c r="BK233" i="52"/>
  <c r="EA233" i="52" s="1"/>
  <c r="H233" i="52"/>
  <c r="D234" i="52"/>
  <c r="F234" i="52"/>
  <c r="BV234" i="52" s="1"/>
  <c r="N234" i="52"/>
  <c r="CD234" i="52" s="1"/>
  <c r="BJ234" i="52"/>
  <c r="DZ234" i="52" s="1"/>
  <c r="BK234" i="52"/>
  <c r="EA234" i="52" s="1"/>
  <c r="H234" i="52"/>
  <c r="D235" i="52"/>
  <c r="F235" i="52"/>
  <c r="BV235" i="52" s="1"/>
  <c r="N235" i="52"/>
  <c r="CD235" i="52" s="1"/>
  <c r="BJ235" i="52"/>
  <c r="DZ235" i="52" s="1"/>
  <c r="BK235" i="52"/>
  <c r="EA235" i="52" s="1"/>
  <c r="H235" i="52"/>
  <c r="D236" i="52"/>
  <c r="F236" i="52"/>
  <c r="BV236" i="52" s="1"/>
  <c r="N236" i="52"/>
  <c r="CD236" i="52" s="1"/>
  <c r="BJ236" i="52"/>
  <c r="DZ236" i="52" s="1"/>
  <c r="BK236" i="52"/>
  <c r="EA236" i="52" s="1"/>
  <c r="H236" i="52"/>
  <c r="D237" i="52"/>
  <c r="F237" i="52"/>
  <c r="BV237" i="52" s="1"/>
  <c r="N237" i="52"/>
  <c r="CD237" i="52" s="1"/>
  <c r="BJ237" i="52"/>
  <c r="DZ237" i="52" s="1"/>
  <c r="BK237" i="52"/>
  <c r="EA237" i="52" s="1"/>
  <c r="H237" i="52"/>
  <c r="D238" i="52"/>
  <c r="F238" i="52"/>
  <c r="BV238" i="52" s="1"/>
  <c r="N238" i="52"/>
  <c r="CD238" i="52" s="1"/>
  <c r="BJ238" i="52"/>
  <c r="DZ238" i="52" s="1"/>
  <c r="BK238" i="52"/>
  <c r="EA238" i="52" s="1"/>
  <c r="H238" i="52"/>
  <c r="D239" i="52"/>
  <c r="F239" i="52"/>
  <c r="BV239" i="52" s="1"/>
  <c r="N239" i="52"/>
  <c r="CD239" i="52" s="1"/>
  <c r="BJ239" i="52"/>
  <c r="DZ239" i="52" s="1"/>
  <c r="BK239" i="52"/>
  <c r="EA239" i="52" s="1"/>
  <c r="H239" i="52"/>
  <c r="D240" i="52"/>
  <c r="F240" i="52"/>
  <c r="BV240" i="52" s="1"/>
  <c r="N240" i="52"/>
  <c r="CD240" i="52" s="1"/>
  <c r="BJ240" i="52"/>
  <c r="DZ240" i="52" s="1"/>
  <c r="BK240" i="52"/>
  <c r="EA240" i="52" s="1"/>
  <c r="H240" i="52"/>
  <c r="D241" i="52"/>
  <c r="F241" i="52"/>
  <c r="BV241" i="52" s="1"/>
  <c r="N241" i="52"/>
  <c r="CD241" i="52" s="1"/>
  <c r="BJ241" i="52"/>
  <c r="DZ241" i="52" s="1"/>
  <c r="BK241" i="52"/>
  <c r="EA241" i="52" s="1"/>
  <c r="H241" i="52"/>
  <c r="D242" i="52"/>
  <c r="F242" i="52"/>
  <c r="BV242" i="52" s="1"/>
  <c r="N242" i="52"/>
  <c r="CD242" i="52" s="1"/>
  <c r="BJ242" i="52"/>
  <c r="DZ242" i="52" s="1"/>
  <c r="BK242" i="52"/>
  <c r="EA242" i="52" s="1"/>
  <c r="H242" i="52"/>
  <c r="D243" i="52"/>
  <c r="F243" i="52"/>
  <c r="BV243" i="52" s="1"/>
  <c r="N243" i="52"/>
  <c r="CD243" i="52" s="1"/>
  <c r="BJ243" i="52"/>
  <c r="DZ243" i="52" s="1"/>
  <c r="BK243" i="52"/>
  <c r="EA243" i="52" s="1"/>
  <c r="H243" i="52"/>
  <c r="D244" i="52"/>
  <c r="F244" i="52"/>
  <c r="BV244" i="52" s="1"/>
  <c r="N244" i="52"/>
  <c r="CD244" i="52" s="1"/>
  <c r="BJ244" i="52"/>
  <c r="DZ244" i="52" s="1"/>
  <c r="BK244" i="52"/>
  <c r="EA244" i="52" s="1"/>
  <c r="H244" i="52"/>
  <c r="D245" i="52"/>
  <c r="F245" i="52"/>
  <c r="BV245" i="52" s="1"/>
  <c r="N245" i="52"/>
  <c r="CD245" i="52" s="1"/>
  <c r="BJ245" i="52"/>
  <c r="DZ245" i="52" s="1"/>
  <c r="BK245" i="52"/>
  <c r="EA245" i="52" s="1"/>
  <c r="H245" i="52"/>
  <c r="D246" i="52"/>
  <c r="F246" i="52"/>
  <c r="BV246" i="52" s="1"/>
  <c r="N246" i="52"/>
  <c r="CD246" i="52" s="1"/>
  <c r="BJ246" i="52"/>
  <c r="DZ246" i="52" s="1"/>
  <c r="BK246" i="52"/>
  <c r="EA246" i="52" s="1"/>
  <c r="H246" i="52"/>
  <c r="D247" i="52"/>
  <c r="F247" i="52"/>
  <c r="BV247" i="52" s="1"/>
  <c r="N247" i="52"/>
  <c r="CD247" i="52" s="1"/>
  <c r="BJ247" i="52"/>
  <c r="DZ247" i="52" s="1"/>
  <c r="BK247" i="52"/>
  <c r="EA247" i="52" s="1"/>
  <c r="H247" i="52"/>
  <c r="D248" i="52"/>
  <c r="F248" i="52"/>
  <c r="BV248" i="52" s="1"/>
  <c r="N248" i="52"/>
  <c r="CD248" i="52" s="1"/>
  <c r="BJ248" i="52"/>
  <c r="DZ248" i="52" s="1"/>
  <c r="BK248" i="52"/>
  <c r="EA248" i="52" s="1"/>
  <c r="H248" i="52"/>
  <c r="D249" i="52"/>
  <c r="F249" i="52"/>
  <c r="BV249" i="52" s="1"/>
  <c r="N249" i="52"/>
  <c r="CD249" i="52" s="1"/>
  <c r="BJ249" i="52"/>
  <c r="DZ249" i="52" s="1"/>
  <c r="BK249" i="52"/>
  <c r="EA249" i="52" s="1"/>
  <c r="H249" i="52"/>
  <c r="D250" i="52"/>
  <c r="F250" i="52"/>
  <c r="BV250" i="52" s="1"/>
  <c r="N250" i="52"/>
  <c r="CD250" i="52" s="1"/>
  <c r="BJ250" i="52"/>
  <c r="DZ250" i="52" s="1"/>
  <c r="BK250" i="52"/>
  <c r="EA250" i="52" s="1"/>
  <c r="H250" i="52"/>
  <c r="D251" i="52"/>
  <c r="F251" i="52"/>
  <c r="BV251" i="52" s="1"/>
  <c r="N251" i="52"/>
  <c r="CD251" i="52" s="1"/>
  <c r="BJ251" i="52"/>
  <c r="DZ251" i="52" s="1"/>
  <c r="BK251" i="52"/>
  <c r="EA251" i="52" s="1"/>
  <c r="H251" i="52"/>
  <c r="D252" i="52"/>
  <c r="F252" i="52"/>
  <c r="BV252" i="52" s="1"/>
  <c r="N252" i="52"/>
  <c r="CD252" i="52" s="1"/>
  <c r="BJ252" i="52"/>
  <c r="DZ252" i="52" s="1"/>
  <c r="BK252" i="52"/>
  <c r="EA252" i="52" s="1"/>
  <c r="H252" i="52"/>
  <c r="D253" i="52"/>
  <c r="F253" i="52"/>
  <c r="BV253" i="52" s="1"/>
  <c r="N253" i="52"/>
  <c r="CD253" i="52" s="1"/>
  <c r="BJ253" i="52"/>
  <c r="DZ253" i="52" s="1"/>
  <c r="BK253" i="52"/>
  <c r="EA253" i="52" s="1"/>
  <c r="H253" i="52"/>
  <c r="D254" i="52"/>
  <c r="F254" i="52"/>
  <c r="BV254" i="52" s="1"/>
  <c r="N254" i="52"/>
  <c r="CD254" i="52" s="1"/>
  <c r="BJ254" i="52"/>
  <c r="DZ254" i="52" s="1"/>
  <c r="BK254" i="52"/>
  <c r="EA254" i="52" s="1"/>
  <c r="H254" i="52"/>
  <c r="D255" i="52"/>
  <c r="F255" i="52"/>
  <c r="BV255" i="52" s="1"/>
  <c r="N255" i="52"/>
  <c r="CD255" i="52" s="1"/>
  <c r="BJ255" i="52"/>
  <c r="DZ255" i="52" s="1"/>
  <c r="BK255" i="52"/>
  <c r="EA255" i="52" s="1"/>
  <c r="H255" i="52"/>
  <c r="D256" i="52"/>
  <c r="F256" i="52"/>
  <c r="BV256" i="52" s="1"/>
  <c r="N256" i="52"/>
  <c r="CD256" i="52" s="1"/>
  <c r="BJ256" i="52"/>
  <c r="DZ256" i="52" s="1"/>
  <c r="BK256" i="52"/>
  <c r="EA256" i="52" s="1"/>
  <c r="H256" i="52"/>
  <c r="D257" i="52"/>
  <c r="F257" i="52"/>
  <c r="BV257" i="52" s="1"/>
  <c r="N257" i="52"/>
  <c r="CD257" i="52" s="1"/>
  <c r="BJ257" i="52"/>
  <c r="DZ257" i="52" s="1"/>
  <c r="BK257" i="52"/>
  <c r="EA257" i="52" s="1"/>
  <c r="H257" i="52"/>
  <c r="D258" i="52"/>
  <c r="F258" i="52"/>
  <c r="BV258" i="52" s="1"/>
  <c r="N258" i="52"/>
  <c r="CD258" i="52" s="1"/>
  <c r="BJ258" i="52"/>
  <c r="DZ258" i="52" s="1"/>
  <c r="BK258" i="52"/>
  <c r="EA258" i="52" s="1"/>
  <c r="H258" i="52"/>
  <c r="D259" i="52"/>
  <c r="F259" i="52"/>
  <c r="BV259" i="52" s="1"/>
  <c r="N259" i="52"/>
  <c r="CD259" i="52" s="1"/>
  <c r="BJ259" i="52"/>
  <c r="DZ259" i="52" s="1"/>
  <c r="BK259" i="52"/>
  <c r="EA259" i="52" s="1"/>
  <c r="H259" i="52"/>
  <c r="C37" i="55"/>
  <c r="I4" i="62" a="1"/>
  <c r="I4" i="62" s="1"/>
  <c r="BH10" i="62"/>
  <c r="BI10" i="62"/>
  <c r="BS10" i="62"/>
  <c r="BZ10" i="62"/>
  <c r="CG10" i="62"/>
  <c r="BH11" i="62"/>
  <c r="BI11" i="62"/>
  <c r="BS11" i="62"/>
  <c r="BZ11" i="62"/>
  <c r="CG11" i="62"/>
  <c r="BH12" i="62"/>
  <c r="BI12" i="62"/>
  <c r="BS12" i="62"/>
  <c r="BZ12" i="62"/>
  <c r="CG12" i="62"/>
  <c r="BH13" i="62"/>
  <c r="BI13" i="62"/>
  <c r="BS13" i="62"/>
  <c r="BZ13" i="62"/>
  <c r="CG13" i="62"/>
  <c r="BH14" i="62"/>
  <c r="BI14" i="62"/>
  <c r="BS14" i="62"/>
  <c r="BZ14" i="62"/>
  <c r="CG14" i="62"/>
  <c r="BH15" i="62"/>
  <c r="BI15" i="62"/>
  <c r="BS15" i="62"/>
  <c r="BZ15" i="62"/>
  <c r="CG15" i="62"/>
  <c r="BH16" i="62"/>
  <c r="BI16" i="62"/>
  <c r="BS16" i="62"/>
  <c r="BZ16" i="62"/>
  <c r="CG16" i="62"/>
  <c r="BH17" i="62"/>
  <c r="BI17" i="62"/>
  <c r="BS17" i="62"/>
  <c r="BZ17" i="62"/>
  <c r="CG17" i="62"/>
  <c r="BH18" i="62"/>
  <c r="BI18" i="62"/>
  <c r="BS18" i="62"/>
  <c r="BZ18" i="62"/>
  <c r="CG18" i="62"/>
  <c r="BH19" i="62"/>
  <c r="BI19" i="62"/>
  <c r="BS19" i="62"/>
  <c r="BZ19" i="62"/>
  <c r="CG19" i="62"/>
  <c r="BH20" i="62"/>
  <c r="BI20" i="62"/>
  <c r="BS20" i="62"/>
  <c r="BT20" i="62" s="1"/>
  <c r="BZ20" i="62"/>
  <c r="CG20" i="62"/>
  <c r="BH21" i="62"/>
  <c r="BI21" i="62"/>
  <c r="BS21" i="62"/>
  <c r="BZ21" i="62"/>
  <c r="CG21" i="62"/>
  <c r="BH22" i="62"/>
  <c r="BI22" i="62"/>
  <c r="BS22" i="62"/>
  <c r="BZ22" i="62"/>
  <c r="CG22" i="62"/>
  <c r="BH23" i="62"/>
  <c r="BI23" i="62"/>
  <c r="BS23" i="62"/>
  <c r="BW23" i="62" s="1"/>
  <c r="BZ23" i="62"/>
  <c r="CF23" i="62"/>
  <c r="CG23" i="62"/>
  <c r="BH24" i="62"/>
  <c r="BI24" i="62"/>
  <c r="BS24" i="62"/>
  <c r="BZ24" i="62"/>
  <c r="CF24" i="62"/>
  <c r="CG24" i="62"/>
  <c r="BH25" i="62"/>
  <c r="BI25" i="62"/>
  <c r="BS25" i="62"/>
  <c r="BZ25" i="62"/>
  <c r="CF25" i="62"/>
  <c r="CG25" i="62"/>
  <c r="BH26" i="62"/>
  <c r="BI26" i="62"/>
  <c r="BS26" i="62"/>
  <c r="BZ26" i="62"/>
  <c r="CF26" i="62"/>
  <c r="CG26" i="62"/>
  <c r="BH27" i="62"/>
  <c r="BI27" i="62"/>
  <c r="BS27" i="62"/>
  <c r="BZ27" i="62"/>
  <c r="CF27" i="62"/>
  <c r="CG27" i="62"/>
  <c r="BH28" i="62"/>
  <c r="BI28" i="62"/>
  <c r="BS28" i="62"/>
  <c r="BZ28" i="62"/>
  <c r="CF28" i="62"/>
  <c r="CG28" i="62"/>
  <c r="BH29" i="62"/>
  <c r="BI29" i="62"/>
  <c r="BS29" i="62"/>
  <c r="BZ29" i="62"/>
  <c r="CF29" i="62"/>
  <c r="CG29" i="62"/>
  <c r="BH30" i="62"/>
  <c r="BI30" i="62"/>
  <c r="BS30" i="62"/>
  <c r="BZ30" i="62"/>
  <c r="CF30" i="62"/>
  <c r="CG30" i="62"/>
  <c r="BH31" i="62"/>
  <c r="BI31" i="62"/>
  <c r="BS31" i="62"/>
  <c r="BZ31" i="62"/>
  <c r="CF31" i="62"/>
  <c r="CG31" i="62"/>
  <c r="BH32" i="62"/>
  <c r="BI32" i="62"/>
  <c r="BS32" i="62"/>
  <c r="BZ32" i="62"/>
  <c r="CF32" i="62"/>
  <c r="CG32" i="62"/>
  <c r="BH33" i="62"/>
  <c r="BI33" i="62"/>
  <c r="BS33" i="62"/>
  <c r="BZ33" i="62"/>
  <c r="CF33" i="62"/>
  <c r="CG33" i="62"/>
  <c r="BH34" i="62"/>
  <c r="BI34" i="62"/>
  <c r="BS34" i="62"/>
  <c r="BZ34" i="62"/>
  <c r="CF34" i="62"/>
  <c r="CG34" i="62"/>
  <c r="BH35" i="62"/>
  <c r="BI35" i="62"/>
  <c r="BS35" i="62"/>
  <c r="BZ35" i="62"/>
  <c r="CF35" i="62"/>
  <c r="CG35" i="62"/>
  <c r="BH36" i="62"/>
  <c r="BI36" i="62"/>
  <c r="BS36" i="62"/>
  <c r="BZ36" i="62"/>
  <c r="CF36" i="62"/>
  <c r="CG36" i="62"/>
  <c r="BH37" i="62"/>
  <c r="BI37" i="62"/>
  <c r="BS37" i="62"/>
  <c r="BZ37" i="62"/>
  <c r="CF37" i="62"/>
  <c r="CG37" i="62"/>
  <c r="BH38" i="62"/>
  <c r="BI38" i="62"/>
  <c r="BS38" i="62"/>
  <c r="BZ38" i="62"/>
  <c r="CF38" i="62"/>
  <c r="CG38" i="62"/>
  <c r="BH39" i="62"/>
  <c r="BI39" i="62"/>
  <c r="BS39" i="62"/>
  <c r="BZ39" i="62"/>
  <c r="CF39" i="62"/>
  <c r="CG39" i="62"/>
  <c r="BH40" i="62"/>
  <c r="BI40" i="62"/>
  <c r="BS40" i="62"/>
  <c r="BZ40" i="62"/>
  <c r="CF40" i="62"/>
  <c r="CG40" i="62"/>
  <c r="BH41" i="62"/>
  <c r="BI41" i="62"/>
  <c r="BS41" i="62"/>
  <c r="BZ41" i="62"/>
  <c r="CF41" i="62"/>
  <c r="CG41" i="62"/>
  <c r="BH42" i="62"/>
  <c r="BI42" i="62"/>
  <c r="BS42" i="62"/>
  <c r="BZ42" i="62"/>
  <c r="CF42" i="62"/>
  <c r="CG42" i="62"/>
  <c r="BH43" i="62"/>
  <c r="BI43" i="62"/>
  <c r="BS43" i="62"/>
  <c r="BT43" i="62" s="1"/>
  <c r="BZ43" i="62"/>
  <c r="CF43" i="62"/>
  <c r="CG43" i="62"/>
  <c r="BH44" i="62"/>
  <c r="BI44" i="62"/>
  <c r="BS44" i="62"/>
  <c r="BZ44" i="62"/>
  <c r="CF44" i="62"/>
  <c r="CG44" i="62"/>
  <c r="BH45" i="62"/>
  <c r="BI45" i="62"/>
  <c r="BS45" i="62"/>
  <c r="BZ45" i="62"/>
  <c r="CF45" i="62"/>
  <c r="CG45" i="62"/>
  <c r="BH46" i="62"/>
  <c r="BI46" i="62"/>
  <c r="BS46" i="62"/>
  <c r="BW46" i="62" s="1"/>
  <c r="BZ46" i="62"/>
  <c r="CF46" i="62"/>
  <c r="CG46" i="62"/>
  <c r="BH47" i="62"/>
  <c r="BI47" i="62"/>
  <c r="BS47" i="62"/>
  <c r="BZ47" i="62"/>
  <c r="CF47" i="62"/>
  <c r="CG47" i="62"/>
  <c r="BH48" i="62"/>
  <c r="BI48" i="62"/>
  <c r="BS48" i="62"/>
  <c r="BZ48" i="62"/>
  <c r="CF48" i="62"/>
  <c r="CG48" i="62"/>
  <c r="BH49" i="62"/>
  <c r="BI49" i="62"/>
  <c r="BS49" i="62"/>
  <c r="BZ49" i="62"/>
  <c r="CF49" i="62"/>
  <c r="CG49" i="62"/>
  <c r="BH50" i="62"/>
  <c r="BI50" i="62"/>
  <c r="BS50" i="62"/>
  <c r="BZ50" i="62"/>
  <c r="CF50" i="62"/>
  <c r="CG50" i="62"/>
  <c r="BH51" i="62"/>
  <c r="BI51" i="62"/>
  <c r="BS51" i="62"/>
  <c r="BZ51" i="62"/>
  <c r="CF51" i="62"/>
  <c r="CG51" i="62"/>
  <c r="BH52" i="62"/>
  <c r="BI52" i="62"/>
  <c r="BS52" i="62"/>
  <c r="BZ52" i="62"/>
  <c r="CF52" i="62"/>
  <c r="CG52" i="62"/>
  <c r="BH53" i="62"/>
  <c r="BI53" i="62"/>
  <c r="BS53" i="62"/>
  <c r="BZ53" i="62"/>
  <c r="CF53" i="62"/>
  <c r="CG53" i="62"/>
  <c r="BH54" i="62"/>
  <c r="BI54" i="62"/>
  <c r="BS54" i="62"/>
  <c r="BZ54" i="62"/>
  <c r="CF54" i="62"/>
  <c r="CG54" i="62"/>
  <c r="BH55" i="62"/>
  <c r="BI55" i="62"/>
  <c r="BS55" i="62"/>
  <c r="BZ55" i="62"/>
  <c r="CF55" i="62"/>
  <c r="CG55" i="62"/>
  <c r="BH56" i="62"/>
  <c r="BI56" i="62"/>
  <c r="BS56" i="62"/>
  <c r="BZ56" i="62"/>
  <c r="CF56" i="62"/>
  <c r="CG56" i="62"/>
  <c r="BH57" i="62"/>
  <c r="BI57" i="62"/>
  <c r="BS57" i="62"/>
  <c r="BZ57" i="62"/>
  <c r="CF57" i="62"/>
  <c r="CG57" i="62"/>
  <c r="BH58" i="62"/>
  <c r="BI58" i="62"/>
  <c r="BS58" i="62"/>
  <c r="BZ58" i="62"/>
  <c r="CF58" i="62"/>
  <c r="CG58" i="62"/>
  <c r="BH59" i="62"/>
  <c r="BI59" i="62"/>
  <c r="BS59" i="62"/>
  <c r="BZ59" i="62"/>
  <c r="CF59" i="62"/>
  <c r="CG59" i="62"/>
  <c r="BH60" i="62"/>
  <c r="BI60" i="62"/>
  <c r="BS60" i="62"/>
  <c r="BZ60" i="62"/>
  <c r="CF60" i="62"/>
  <c r="CG60" i="62"/>
  <c r="BH61" i="62"/>
  <c r="BI61" i="62"/>
  <c r="BS61" i="62"/>
  <c r="BZ61" i="62"/>
  <c r="CF61" i="62"/>
  <c r="CG61" i="62"/>
  <c r="BH62" i="62"/>
  <c r="BI62" i="62"/>
  <c r="BS62" i="62"/>
  <c r="BZ62" i="62"/>
  <c r="CF62" i="62"/>
  <c r="CG62" i="62"/>
  <c r="BH63" i="62"/>
  <c r="BI63" i="62"/>
  <c r="BS63" i="62"/>
  <c r="BZ63" i="62"/>
  <c r="CF63" i="62"/>
  <c r="CG63" i="62"/>
  <c r="BH64" i="62"/>
  <c r="BI64" i="62"/>
  <c r="BS64" i="62"/>
  <c r="BZ64" i="62"/>
  <c r="CF64" i="62"/>
  <c r="CG64" i="62"/>
  <c r="BH65" i="62"/>
  <c r="BI65" i="62"/>
  <c r="BS65" i="62"/>
  <c r="BZ65" i="62"/>
  <c r="CF65" i="62"/>
  <c r="CG65" i="62"/>
  <c r="BH66" i="62"/>
  <c r="BI66" i="62"/>
  <c r="BS66" i="62"/>
  <c r="BZ66" i="62"/>
  <c r="CF66" i="62"/>
  <c r="CG66" i="62"/>
  <c r="BH67" i="62"/>
  <c r="BI67" i="62"/>
  <c r="BS67" i="62"/>
  <c r="BU67" i="62" s="1"/>
  <c r="BZ67" i="62"/>
  <c r="CF67" i="62"/>
  <c r="CG67" i="62"/>
  <c r="BH68" i="62"/>
  <c r="BI68" i="62"/>
  <c r="BS68" i="62"/>
  <c r="BZ68" i="62"/>
  <c r="CF68" i="62"/>
  <c r="CG68" i="62"/>
  <c r="BH69" i="62"/>
  <c r="BI69" i="62"/>
  <c r="BS69" i="62"/>
  <c r="BZ69" i="62"/>
  <c r="CF69" i="62"/>
  <c r="CG69" i="62"/>
  <c r="BH70" i="62"/>
  <c r="BI70" i="62"/>
  <c r="BS70" i="62"/>
  <c r="BZ70" i="62"/>
  <c r="CF70" i="62"/>
  <c r="CG70" i="62"/>
  <c r="BH71" i="62"/>
  <c r="BI71" i="62"/>
  <c r="BS71" i="62"/>
  <c r="BZ71" i="62"/>
  <c r="CF71" i="62"/>
  <c r="CG71" i="62"/>
  <c r="BH72" i="62"/>
  <c r="BI72" i="62"/>
  <c r="BS72" i="62"/>
  <c r="BZ72" i="62"/>
  <c r="CF72" i="62"/>
  <c r="CG72" i="62"/>
  <c r="BH73" i="62"/>
  <c r="BI73" i="62"/>
  <c r="BS73" i="62"/>
  <c r="BZ73" i="62"/>
  <c r="CF73" i="62"/>
  <c r="CG73" i="62"/>
  <c r="BH74" i="62"/>
  <c r="BI74" i="62"/>
  <c r="BS74" i="62"/>
  <c r="BZ74" i="62"/>
  <c r="CF74" i="62"/>
  <c r="CG74" i="62"/>
  <c r="BH75" i="62"/>
  <c r="BI75" i="62"/>
  <c r="BS75" i="62"/>
  <c r="BZ75" i="62"/>
  <c r="CF75" i="62"/>
  <c r="CG75" i="62"/>
  <c r="BH76" i="62"/>
  <c r="BI76" i="62"/>
  <c r="BS76" i="62"/>
  <c r="BZ76" i="62"/>
  <c r="CF76" i="62"/>
  <c r="CG76" i="62"/>
  <c r="BH77" i="62"/>
  <c r="BI77" i="62"/>
  <c r="BS77" i="62"/>
  <c r="BZ77" i="62"/>
  <c r="CF77" i="62"/>
  <c r="CG77" i="62"/>
  <c r="BH78" i="62"/>
  <c r="BI78" i="62"/>
  <c r="BS78" i="62"/>
  <c r="BZ78" i="62"/>
  <c r="CF78" i="62"/>
  <c r="CG78" i="62"/>
  <c r="BH79" i="62"/>
  <c r="BI79" i="62"/>
  <c r="BS79" i="62"/>
  <c r="BZ79" i="62"/>
  <c r="CF79" i="62"/>
  <c r="CG79" i="62"/>
  <c r="BH80" i="62"/>
  <c r="BI80" i="62"/>
  <c r="BS80" i="62"/>
  <c r="BZ80" i="62"/>
  <c r="CF80" i="62"/>
  <c r="CG80" i="62"/>
  <c r="BH81" i="62"/>
  <c r="BI81" i="62"/>
  <c r="BS81" i="62"/>
  <c r="BZ81" i="62"/>
  <c r="CF81" i="62"/>
  <c r="CG81" i="62"/>
  <c r="BH82" i="62"/>
  <c r="BI82" i="62"/>
  <c r="BS82" i="62"/>
  <c r="BZ82" i="62"/>
  <c r="CF82" i="62"/>
  <c r="CG82" i="62"/>
  <c r="BH83" i="62"/>
  <c r="BI83" i="62"/>
  <c r="BS83" i="62"/>
  <c r="BZ83" i="62"/>
  <c r="CF83" i="62"/>
  <c r="CG83" i="62"/>
  <c r="BH84" i="62"/>
  <c r="BI84" i="62"/>
  <c r="BS84" i="62"/>
  <c r="BZ84" i="62"/>
  <c r="CF84" i="62"/>
  <c r="CG84" i="62"/>
  <c r="BH85" i="62"/>
  <c r="BI85" i="62"/>
  <c r="BS85" i="62"/>
  <c r="BZ85" i="62"/>
  <c r="CF85" i="62"/>
  <c r="CG85" i="62"/>
  <c r="BH86" i="62"/>
  <c r="BI86" i="62"/>
  <c r="BS86" i="62"/>
  <c r="BZ86" i="62"/>
  <c r="CF86" i="62"/>
  <c r="CG86" i="62"/>
  <c r="BH87" i="62"/>
  <c r="BI87" i="62"/>
  <c r="BS87" i="62"/>
  <c r="BZ87" i="62"/>
  <c r="CF87" i="62"/>
  <c r="CG87" i="62"/>
  <c r="BH88" i="62"/>
  <c r="BI88" i="62"/>
  <c r="BS88" i="62"/>
  <c r="BZ88" i="62"/>
  <c r="CF88" i="62"/>
  <c r="CG88" i="62"/>
  <c r="BH89" i="62"/>
  <c r="BI89" i="62"/>
  <c r="BS89" i="62"/>
  <c r="BZ89" i="62"/>
  <c r="CF89" i="62"/>
  <c r="CG89" i="62"/>
  <c r="BH90" i="62"/>
  <c r="BI90" i="62"/>
  <c r="BS90" i="62"/>
  <c r="BZ90" i="62"/>
  <c r="CF90" i="62"/>
  <c r="CG90" i="62"/>
  <c r="BH91" i="62"/>
  <c r="BI91" i="62"/>
  <c r="BS91" i="62"/>
  <c r="BV91" i="62" s="1"/>
  <c r="BZ91" i="62"/>
  <c r="CF91" i="62"/>
  <c r="CG91" i="62"/>
  <c r="BH92" i="62"/>
  <c r="BI92" i="62"/>
  <c r="BS92" i="62"/>
  <c r="BZ92" i="62"/>
  <c r="CF92" i="62"/>
  <c r="CG92" i="62"/>
  <c r="BH93" i="62"/>
  <c r="BI93" i="62"/>
  <c r="BS93" i="62"/>
  <c r="BZ93" i="62"/>
  <c r="CF93" i="62"/>
  <c r="CG93" i="62"/>
  <c r="BH94" i="62"/>
  <c r="BI94" i="62"/>
  <c r="BS94" i="62"/>
  <c r="BZ94" i="62"/>
  <c r="CF94" i="62"/>
  <c r="CG94" i="62"/>
  <c r="BH95" i="62"/>
  <c r="BI95" i="62"/>
  <c r="BS95" i="62"/>
  <c r="BZ95" i="62"/>
  <c r="CF95" i="62"/>
  <c r="CG95" i="62"/>
  <c r="BH96" i="62"/>
  <c r="BI96" i="62"/>
  <c r="BS96" i="62"/>
  <c r="BZ96" i="62"/>
  <c r="CF96" i="62"/>
  <c r="CG96" i="62"/>
  <c r="BH97" i="62"/>
  <c r="BI97" i="62"/>
  <c r="BS97" i="62"/>
  <c r="BZ97" i="62"/>
  <c r="CF97" i="62"/>
  <c r="CG97" i="62"/>
  <c r="BH98" i="62"/>
  <c r="BI98" i="62"/>
  <c r="BS98" i="62"/>
  <c r="BZ98" i="62"/>
  <c r="CF98" i="62"/>
  <c r="CG98" i="62"/>
  <c r="BH99" i="62"/>
  <c r="BI99" i="62"/>
  <c r="BS99" i="62"/>
  <c r="BZ99" i="62"/>
  <c r="CF99" i="62"/>
  <c r="CG99" i="62"/>
  <c r="BH100" i="62"/>
  <c r="BI100" i="62"/>
  <c r="BS100" i="62"/>
  <c r="BZ100" i="62"/>
  <c r="CF100" i="62"/>
  <c r="CG100" i="62"/>
  <c r="BH101" i="62"/>
  <c r="BI101" i="62"/>
  <c r="BS101" i="62"/>
  <c r="BZ101" i="62"/>
  <c r="CF101" i="62"/>
  <c r="CG101" i="62"/>
  <c r="BH102" i="62"/>
  <c r="BI102" i="62"/>
  <c r="BS102" i="62"/>
  <c r="BZ102" i="62"/>
  <c r="CF102" i="62"/>
  <c r="CG102" i="62"/>
  <c r="BH103" i="62"/>
  <c r="BI103" i="62"/>
  <c r="BS103" i="62"/>
  <c r="BZ103" i="62"/>
  <c r="CF103" i="62"/>
  <c r="CG103" i="62"/>
  <c r="BH104" i="62"/>
  <c r="BI104" i="62"/>
  <c r="BS104" i="62"/>
  <c r="BZ104" i="62"/>
  <c r="CF104" i="62"/>
  <c r="CG104" i="62"/>
  <c r="BH105" i="62"/>
  <c r="BI105" i="62"/>
  <c r="BS105" i="62"/>
  <c r="BZ105" i="62"/>
  <c r="CF105" i="62"/>
  <c r="CG105" i="62"/>
  <c r="BH106" i="62"/>
  <c r="BI106" i="62"/>
  <c r="BS106" i="62"/>
  <c r="BZ106" i="62"/>
  <c r="CF106" i="62"/>
  <c r="CG106" i="62"/>
  <c r="BH107" i="62"/>
  <c r="BI107" i="62"/>
  <c r="BS107" i="62"/>
  <c r="BZ107" i="62"/>
  <c r="CF107" i="62"/>
  <c r="CG107" i="62"/>
  <c r="BH108" i="62"/>
  <c r="BI108" i="62"/>
  <c r="BS108" i="62"/>
  <c r="BZ108" i="62"/>
  <c r="CF108" i="62"/>
  <c r="CG108" i="62"/>
  <c r="BH109" i="62"/>
  <c r="BI109" i="62"/>
  <c r="BS109" i="62"/>
  <c r="BZ109" i="62"/>
  <c r="CF109" i="62"/>
  <c r="CG109" i="62"/>
  <c r="BH110" i="62"/>
  <c r="BI110" i="62"/>
  <c r="BS110" i="62"/>
  <c r="BZ110" i="62"/>
  <c r="CF110" i="62"/>
  <c r="CG110" i="62"/>
  <c r="BH111" i="62"/>
  <c r="BI111" i="62"/>
  <c r="BS111" i="62"/>
  <c r="BZ111" i="62"/>
  <c r="CF111" i="62"/>
  <c r="CG111" i="62"/>
  <c r="BH112" i="62"/>
  <c r="BI112" i="62"/>
  <c r="BS112" i="62"/>
  <c r="BZ112" i="62"/>
  <c r="CF112" i="62"/>
  <c r="CG112" i="62"/>
  <c r="BH113" i="62"/>
  <c r="BI113" i="62"/>
  <c r="BS113" i="62"/>
  <c r="BZ113" i="62"/>
  <c r="CF113" i="62"/>
  <c r="CG113" i="62"/>
  <c r="BH114" i="62"/>
  <c r="BI114" i="62"/>
  <c r="BS114" i="62"/>
  <c r="BU114" i="62" s="1"/>
  <c r="BZ114" i="62"/>
  <c r="CF114" i="62"/>
  <c r="CG114" i="62"/>
  <c r="BH115" i="62"/>
  <c r="BI115" i="62"/>
  <c r="BS115" i="62"/>
  <c r="BZ115" i="62"/>
  <c r="CF115" i="62"/>
  <c r="CG115" i="62"/>
  <c r="BH116" i="62"/>
  <c r="BI116" i="62"/>
  <c r="BS116" i="62"/>
  <c r="BZ116" i="62"/>
  <c r="CF116" i="62"/>
  <c r="CG116" i="62"/>
  <c r="BH117" i="62"/>
  <c r="BI117" i="62"/>
  <c r="BS117" i="62"/>
  <c r="BZ117" i="62"/>
  <c r="CF117" i="62"/>
  <c r="CG117" i="62"/>
  <c r="BH118" i="62"/>
  <c r="BI118" i="62"/>
  <c r="BS118" i="62"/>
  <c r="BZ118" i="62"/>
  <c r="CF118" i="62"/>
  <c r="CG118" i="62"/>
  <c r="BH119" i="62"/>
  <c r="BI119" i="62"/>
  <c r="BS119" i="62"/>
  <c r="BZ119" i="62"/>
  <c r="CF119" i="62"/>
  <c r="CG119" i="62"/>
  <c r="BH120" i="62"/>
  <c r="BI120" i="62"/>
  <c r="BS120" i="62"/>
  <c r="BZ120" i="62"/>
  <c r="CF120" i="62"/>
  <c r="CG120" i="62"/>
  <c r="BH121" i="62"/>
  <c r="BI121" i="62"/>
  <c r="BS121" i="62"/>
  <c r="BZ121" i="62"/>
  <c r="CF121" i="62"/>
  <c r="CG121" i="62"/>
  <c r="BH122" i="62"/>
  <c r="BI122" i="62"/>
  <c r="BS122" i="62"/>
  <c r="BZ122" i="62"/>
  <c r="CF122" i="62"/>
  <c r="CG122" i="62"/>
  <c r="BH123" i="62"/>
  <c r="BI123" i="62"/>
  <c r="BS123" i="62"/>
  <c r="BZ123" i="62"/>
  <c r="CF123" i="62"/>
  <c r="CG123" i="62"/>
  <c r="BH124" i="62"/>
  <c r="BI124" i="62"/>
  <c r="BS124" i="62"/>
  <c r="BZ124" i="62"/>
  <c r="CF124" i="62"/>
  <c r="CG124" i="62"/>
  <c r="BH125" i="62"/>
  <c r="BI125" i="62"/>
  <c r="BS125" i="62"/>
  <c r="BZ125" i="62"/>
  <c r="CF125" i="62"/>
  <c r="CG125" i="62"/>
  <c r="BH126" i="62"/>
  <c r="BI126" i="62"/>
  <c r="BS126" i="62"/>
  <c r="BZ126" i="62"/>
  <c r="CF126" i="62"/>
  <c r="CG126" i="62"/>
  <c r="BH127" i="62"/>
  <c r="BI127" i="62"/>
  <c r="BS127" i="62"/>
  <c r="BZ127" i="62"/>
  <c r="CF127" i="62"/>
  <c r="CG127" i="62"/>
  <c r="BH128" i="62"/>
  <c r="BI128" i="62"/>
  <c r="BS128" i="62"/>
  <c r="BZ128" i="62"/>
  <c r="CF128" i="62"/>
  <c r="CG128" i="62"/>
  <c r="BH129" i="62"/>
  <c r="BI129" i="62"/>
  <c r="BS129" i="62"/>
  <c r="BU129" i="62" s="1"/>
  <c r="BZ129" i="62"/>
  <c r="CF129" i="62"/>
  <c r="CG129" i="62"/>
  <c r="BH130" i="62"/>
  <c r="BI130" i="62"/>
  <c r="BS130" i="62"/>
  <c r="BZ130" i="62"/>
  <c r="CF130" i="62"/>
  <c r="CG130" i="62"/>
  <c r="BH131" i="62"/>
  <c r="BI131" i="62"/>
  <c r="BS131" i="62"/>
  <c r="BZ131" i="62"/>
  <c r="CF131" i="62"/>
  <c r="CG131" i="62"/>
  <c r="BH132" i="62"/>
  <c r="BI132" i="62"/>
  <c r="BS132" i="62"/>
  <c r="BZ132" i="62"/>
  <c r="CF132" i="62"/>
  <c r="CG132" i="62"/>
  <c r="BH133" i="62"/>
  <c r="BI133" i="62"/>
  <c r="BS133" i="62"/>
  <c r="BZ133" i="62"/>
  <c r="CF133" i="62"/>
  <c r="CG133" i="62"/>
  <c r="BH134" i="62"/>
  <c r="BI134" i="62"/>
  <c r="BS134" i="62"/>
  <c r="BZ134" i="62"/>
  <c r="CF134" i="62"/>
  <c r="CG134" i="62"/>
  <c r="BH135" i="62"/>
  <c r="BI135" i="62"/>
  <c r="BS135" i="62"/>
  <c r="BZ135" i="62"/>
  <c r="CF135" i="62"/>
  <c r="CG135" i="62"/>
  <c r="BH136" i="62"/>
  <c r="BI136" i="62"/>
  <c r="BS136" i="62"/>
  <c r="BZ136" i="62"/>
  <c r="CF136" i="62"/>
  <c r="CG136" i="62"/>
  <c r="BH137" i="62"/>
  <c r="BI137" i="62"/>
  <c r="BS137" i="62"/>
  <c r="BZ137" i="62"/>
  <c r="CF137" i="62"/>
  <c r="CG137" i="62"/>
  <c r="BH138" i="62"/>
  <c r="BI138" i="62"/>
  <c r="BS138" i="62"/>
  <c r="BZ138" i="62"/>
  <c r="CF138" i="62"/>
  <c r="CG138" i="62"/>
  <c r="BH139" i="62"/>
  <c r="BI139" i="62"/>
  <c r="BS139" i="62"/>
  <c r="BZ139" i="62"/>
  <c r="CF139" i="62"/>
  <c r="CG139" i="62"/>
  <c r="BH140" i="62"/>
  <c r="BI140" i="62"/>
  <c r="BS140" i="62"/>
  <c r="BZ140" i="62"/>
  <c r="CF140" i="62"/>
  <c r="CG140" i="62"/>
  <c r="BH141" i="62"/>
  <c r="BI141" i="62"/>
  <c r="BS141" i="62"/>
  <c r="BZ141" i="62"/>
  <c r="CF141" i="62"/>
  <c r="CG141" i="62"/>
  <c r="BH142" i="62"/>
  <c r="BI142" i="62"/>
  <c r="BS142" i="62"/>
  <c r="BZ142" i="62"/>
  <c r="CF142" i="62"/>
  <c r="CG142" i="62"/>
  <c r="BH143" i="62"/>
  <c r="BI143" i="62"/>
  <c r="BS143" i="62"/>
  <c r="BZ143" i="62"/>
  <c r="CF143" i="62"/>
  <c r="CG143" i="62"/>
  <c r="BH144" i="62"/>
  <c r="BI144" i="62"/>
  <c r="BS144" i="62"/>
  <c r="BZ144" i="62"/>
  <c r="CF144" i="62"/>
  <c r="CG144" i="62"/>
  <c r="BH145" i="62"/>
  <c r="BI145" i="62"/>
  <c r="BS145" i="62"/>
  <c r="BZ145" i="62"/>
  <c r="CF145" i="62"/>
  <c r="CG145" i="62"/>
  <c r="BH146" i="62"/>
  <c r="BI146" i="62"/>
  <c r="BS146" i="62"/>
  <c r="BZ146" i="62"/>
  <c r="CF146" i="62"/>
  <c r="CG146" i="62"/>
  <c r="BH147" i="62"/>
  <c r="BI147" i="62"/>
  <c r="BS147" i="62"/>
  <c r="BZ147" i="62"/>
  <c r="CF147" i="62"/>
  <c r="CG147" i="62"/>
  <c r="BH148" i="62"/>
  <c r="BI148" i="62"/>
  <c r="BS148" i="62"/>
  <c r="BZ148" i="62"/>
  <c r="CF148" i="62"/>
  <c r="CG148" i="62"/>
  <c r="BH149" i="62"/>
  <c r="BI149" i="62"/>
  <c r="BS149" i="62"/>
  <c r="BZ149" i="62"/>
  <c r="CF149" i="62"/>
  <c r="CG149" i="62"/>
  <c r="BH150" i="62"/>
  <c r="BI150" i="62"/>
  <c r="BS150" i="62"/>
  <c r="BZ150" i="62"/>
  <c r="CF150" i="62"/>
  <c r="CG150" i="62"/>
  <c r="BH151" i="62"/>
  <c r="BI151" i="62"/>
  <c r="BS151" i="62"/>
  <c r="BW151" i="62" s="1"/>
  <c r="BZ151" i="62"/>
  <c r="CF151" i="62"/>
  <c r="CG151" i="62"/>
  <c r="BH152" i="62"/>
  <c r="BI152" i="62"/>
  <c r="BS152" i="62"/>
  <c r="BZ152" i="62"/>
  <c r="CF152" i="62"/>
  <c r="CG152" i="62"/>
  <c r="BH153" i="62"/>
  <c r="BI153" i="62"/>
  <c r="BS153" i="62"/>
  <c r="BZ153" i="62"/>
  <c r="CF153" i="62"/>
  <c r="CG153" i="62"/>
  <c r="BH154" i="62"/>
  <c r="BI154" i="62"/>
  <c r="BS154" i="62"/>
  <c r="BZ154" i="62"/>
  <c r="CF154" i="62"/>
  <c r="CG154" i="62"/>
  <c r="BH155" i="62"/>
  <c r="BI155" i="62"/>
  <c r="BS155" i="62"/>
  <c r="BV155" i="62" s="1"/>
  <c r="BZ155" i="62"/>
  <c r="CF155" i="62"/>
  <c r="CG155" i="62"/>
  <c r="BH156" i="62"/>
  <c r="BI156" i="62"/>
  <c r="BS156" i="62"/>
  <c r="BZ156" i="62"/>
  <c r="CF156" i="62"/>
  <c r="CG156" i="62"/>
  <c r="BH157" i="62"/>
  <c r="BI157" i="62"/>
  <c r="BS157" i="62"/>
  <c r="BZ157" i="62"/>
  <c r="CF157" i="62"/>
  <c r="CG157" i="62"/>
  <c r="BH158" i="62"/>
  <c r="BI158" i="62"/>
  <c r="BS158" i="62"/>
  <c r="BZ158" i="62"/>
  <c r="CF158" i="62"/>
  <c r="CG158" i="62"/>
  <c r="BH159" i="62"/>
  <c r="BI159" i="62"/>
  <c r="BS159" i="62"/>
  <c r="BZ159" i="62"/>
  <c r="CF159" i="62"/>
  <c r="CG159" i="62"/>
  <c r="BH160" i="62"/>
  <c r="BI160" i="62"/>
  <c r="BS160" i="62"/>
  <c r="BZ160" i="62"/>
  <c r="CF160" i="62"/>
  <c r="CG160" i="62"/>
  <c r="BH161" i="62"/>
  <c r="BI161" i="62"/>
  <c r="BS161" i="62"/>
  <c r="BZ161" i="62"/>
  <c r="CF161" i="62"/>
  <c r="CG161" i="62"/>
  <c r="BH162" i="62"/>
  <c r="BI162" i="62"/>
  <c r="BS162" i="62"/>
  <c r="BZ162" i="62"/>
  <c r="CF162" i="62"/>
  <c r="CG162" i="62"/>
  <c r="BH163" i="62"/>
  <c r="BI163" i="62"/>
  <c r="BS163" i="62"/>
  <c r="BZ163" i="62"/>
  <c r="CF163" i="62"/>
  <c r="CG163" i="62"/>
  <c r="BH164" i="62"/>
  <c r="BI164" i="62"/>
  <c r="BS164" i="62"/>
  <c r="BZ164" i="62"/>
  <c r="CF164" i="62"/>
  <c r="CG164" i="62"/>
  <c r="BH165" i="62"/>
  <c r="BI165" i="62"/>
  <c r="BS165" i="62"/>
  <c r="BZ165" i="62"/>
  <c r="CF165" i="62"/>
  <c r="CG165" i="62"/>
  <c r="BH166" i="62"/>
  <c r="BI166" i="62"/>
  <c r="BS166" i="62"/>
  <c r="BZ166" i="62"/>
  <c r="CF166" i="62"/>
  <c r="CG166" i="62"/>
  <c r="BH167" i="62"/>
  <c r="BI167" i="62"/>
  <c r="BS167" i="62"/>
  <c r="BZ167" i="62"/>
  <c r="CF167" i="62"/>
  <c r="CG167" i="62"/>
  <c r="BH168" i="62"/>
  <c r="BI168" i="62"/>
  <c r="BS168" i="62"/>
  <c r="BZ168" i="62"/>
  <c r="CF168" i="62"/>
  <c r="CG168" i="62"/>
  <c r="BH169" i="62"/>
  <c r="BI169" i="62"/>
  <c r="BS169" i="62"/>
  <c r="BZ169" i="62"/>
  <c r="CF169" i="62"/>
  <c r="CG169" i="62"/>
  <c r="BH170" i="62"/>
  <c r="BI170" i="62"/>
  <c r="BS170" i="62"/>
  <c r="BZ170" i="62"/>
  <c r="CF170" i="62"/>
  <c r="CG170" i="62"/>
  <c r="BH171" i="62"/>
  <c r="BI171" i="62"/>
  <c r="BS171" i="62"/>
  <c r="BZ171" i="62"/>
  <c r="CF171" i="62"/>
  <c r="CG171" i="62"/>
  <c r="BH172" i="62"/>
  <c r="BI172" i="62"/>
  <c r="BS172" i="62"/>
  <c r="BZ172" i="62"/>
  <c r="CF172" i="62"/>
  <c r="CG172" i="62"/>
  <c r="BH173" i="62"/>
  <c r="BI173" i="62"/>
  <c r="BS173" i="62"/>
  <c r="BZ173" i="62"/>
  <c r="CF173" i="62"/>
  <c r="CG173" i="62"/>
  <c r="BH174" i="62"/>
  <c r="BI174" i="62"/>
  <c r="BS174" i="62"/>
  <c r="BZ174" i="62"/>
  <c r="CF174" i="62"/>
  <c r="CG174" i="62"/>
  <c r="BH175" i="62"/>
  <c r="BI175" i="62"/>
  <c r="BS175" i="62"/>
  <c r="BZ175" i="62"/>
  <c r="CF175" i="62"/>
  <c r="CG175" i="62"/>
  <c r="BH176" i="62"/>
  <c r="BI176" i="62"/>
  <c r="BS176" i="62"/>
  <c r="BZ176" i="62"/>
  <c r="CF176" i="62"/>
  <c r="CG176" i="62"/>
  <c r="BH177" i="62"/>
  <c r="BI177" i="62"/>
  <c r="BS177" i="62"/>
  <c r="BZ177" i="62"/>
  <c r="CF177" i="62"/>
  <c r="CG177" i="62"/>
  <c r="BH178" i="62"/>
  <c r="BI178" i="62"/>
  <c r="BS178" i="62"/>
  <c r="BZ178" i="62"/>
  <c r="CF178" i="62"/>
  <c r="CG178" i="62"/>
  <c r="BH179" i="62"/>
  <c r="BI179" i="62"/>
  <c r="BS179" i="62"/>
  <c r="BT179" i="62" s="1"/>
  <c r="BZ179" i="62"/>
  <c r="CF179" i="62"/>
  <c r="CG179" i="62"/>
  <c r="BH180" i="62"/>
  <c r="BI180" i="62"/>
  <c r="BS180" i="62"/>
  <c r="BZ180" i="62"/>
  <c r="CF180" i="62"/>
  <c r="CG180" i="62"/>
  <c r="BH181" i="62"/>
  <c r="BI181" i="62"/>
  <c r="BS181" i="62"/>
  <c r="BZ181" i="62"/>
  <c r="CF181" i="62"/>
  <c r="CG181" i="62"/>
  <c r="BH182" i="62"/>
  <c r="BI182" i="62"/>
  <c r="BS182" i="62"/>
  <c r="BZ182" i="62"/>
  <c r="CF182" i="62"/>
  <c r="CG182" i="62"/>
  <c r="BH183" i="62"/>
  <c r="BI183" i="62"/>
  <c r="BS183" i="62"/>
  <c r="BZ183" i="62"/>
  <c r="CF183" i="62"/>
  <c r="CG183" i="62"/>
  <c r="BH184" i="62"/>
  <c r="BI184" i="62"/>
  <c r="BS184" i="62"/>
  <c r="BZ184" i="62"/>
  <c r="CF184" i="62"/>
  <c r="CG184" i="62"/>
  <c r="BH185" i="62"/>
  <c r="BI185" i="62"/>
  <c r="BS185" i="62"/>
  <c r="BZ185" i="62"/>
  <c r="CF185" i="62"/>
  <c r="CG185" i="62"/>
  <c r="BH186" i="62"/>
  <c r="BI186" i="62"/>
  <c r="BS186" i="62"/>
  <c r="BZ186" i="62"/>
  <c r="CF186" i="62"/>
  <c r="CG186" i="62"/>
  <c r="BH187" i="62"/>
  <c r="BI187" i="62"/>
  <c r="BS187" i="62"/>
  <c r="BZ187" i="62"/>
  <c r="CF187" i="62"/>
  <c r="CG187" i="62"/>
  <c r="BH188" i="62"/>
  <c r="BI188" i="62"/>
  <c r="BS188" i="62"/>
  <c r="BZ188" i="62"/>
  <c r="CF188" i="62"/>
  <c r="CG188" i="62"/>
  <c r="BH189" i="62"/>
  <c r="BI189" i="62"/>
  <c r="BS189" i="62"/>
  <c r="BZ189" i="62"/>
  <c r="CF189" i="62"/>
  <c r="CG189" i="62"/>
  <c r="BH190" i="62"/>
  <c r="BI190" i="62"/>
  <c r="BS190" i="62"/>
  <c r="BZ190" i="62"/>
  <c r="CF190" i="62"/>
  <c r="CG190" i="62"/>
  <c r="BH191" i="62"/>
  <c r="BI191" i="62"/>
  <c r="BS191" i="62"/>
  <c r="BZ191" i="62"/>
  <c r="CF191" i="62"/>
  <c r="CG191" i="62"/>
  <c r="BH192" i="62"/>
  <c r="BI192" i="62"/>
  <c r="BS192" i="62"/>
  <c r="BZ192" i="62"/>
  <c r="CF192" i="62"/>
  <c r="CG192" i="62"/>
  <c r="BH193" i="62"/>
  <c r="BI193" i="62"/>
  <c r="BS193" i="62"/>
  <c r="BZ193" i="62"/>
  <c r="CF193" i="62"/>
  <c r="CG193" i="62"/>
  <c r="BH194" i="62"/>
  <c r="BI194" i="62"/>
  <c r="BS194" i="62"/>
  <c r="BZ194" i="62"/>
  <c r="CF194" i="62"/>
  <c r="CG194" i="62"/>
  <c r="BH195" i="62"/>
  <c r="BI195" i="62"/>
  <c r="BS195" i="62"/>
  <c r="BZ195" i="62"/>
  <c r="CF195" i="62"/>
  <c r="CG195" i="62"/>
  <c r="BH196" i="62"/>
  <c r="BI196" i="62"/>
  <c r="BS196" i="62"/>
  <c r="BZ196" i="62"/>
  <c r="CF196" i="62"/>
  <c r="CG196" i="62"/>
  <c r="BH197" i="62"/>
  <c r="BI197" i="62"/>
  <c r="BS197" i="62"/>
  <c r="BZ197" i="62"/>
  <c r="CF197" i="62"/>
  <c r="CG197" i="62"/>
  <c r="BH198" i="62"/>
  <c r="BI198" i="62"/>
  <c r="BS198" i="62"/>
  <c r="BZ198" i="62"/>
  <c r="CF198" i="62"/>
  <c r="CG198" i="62"/>
  <c r="BH199" i="62"/>
  <c r="BI199" i="62"/>
  <c r="BS199" i="62"/>
  <c r="BZ199" i="62"/>
  <c r="CF199" i="62"/>
  <c r="CG199" i="62"/>
  <c r="BH200" i="62"/>
  <c r="BI200" i="62"/>
  <c r="BS200" i="62"/>
  <c r="BZ200" i="62"/>
  <c r="CF200" i="62"/>
  <c r="CG200" i="62"/>
  <c r="BH201" i="62"/>
  <c r="BI201" i="62"/>
  <c r="BS201" i="62"/>
  <c r="BZ201" i="62"/>
  <c r="CF201" i="62"/>
  <c r="CG201" i="62"/>
  <c r="BH202" i="62"/>
  <c r="BI202" i="62"/>
  <c r="BS202" i="62"/>
  <c r="BZ202" i="62"/>
  <c r="CF202" i="62"/>
  <c r="CG202" i="62"/>
  <c r="BH203" i="62"/>
  <c r="BI203" i="62"/>
  <c r="BS203" i="62"/>
  <c r="BZ203" i="62"/>
  <c r="CF203" i="62"/>
  <c r="CG203" i="62"/>
  <c r="BH204" i="62"/>
  <c r="BI204" i="62"/>
  <c r="BS204" i="62"/>
  <c r="BZ204" i="62"/>
  <c r="CF204" i="62"/>
  <c r="CG204" i="62"/>
  <c r="BH205" i="62"/>
  <c r="BI205" i="62"/>
  <c r="BS205" i="62"/>
  <c r="BZ205" i="62"/>
  <c r="CF205" i="62"/>
  <c r="CG205" i="62"/>
  <c r="BH206" i="62"/>
  <c r="BI206" i="62"/>
  <c r="BS206" i="62"/>
  <c r="BZ206" i="62"/>
  <c r="CF206" i="62"/>
  <c r="CG206" i="62"/>
  <c r="BH207" i="62"/>
  <c r="BI207" i="62"/>
  <c r="BS207" i="62"/>
  <c r="BZ207" i="62"/>
  <c r="CF207" i="62"/>
  <c r="CG207" i="62"/>
  <c r="BH208" i="62"/>
  <c r="BI208" i="62"/>
  <c r="BS208" i="62"/>
  <c r="BZ208" i="62"/>
  <c r="CF208" i="62"/>
  <c r="CG208" i="62"/>
  <c r="BH209" i="62"/>
  <c r="BI209" i="62"/>
  <c r="BS209" i="62"/>
  <c r="BZ209" i="62"/>
  <c r="CF209" i="62"/>
  <c r="CG209" i="62"/>
  <c r="BH210" i="62"/>
  <c r="BI210" i="62"/>
  <c r="BS210" i="62"/>
  <c r="BV210" i="62" s="1"/>
  <c r="BZ210" i="62"/>
  <c r="CF210" i="62"/>
  <c r="CG210" i="62"/>
  <c r="BH211" i="62"/>
  <c r="BI211" i="62"/>
  <c r="BS211" i="62"/>
  <c r="BZ211" i="62"/>
  <c r="CF211" i="62"/>
  <c r="CG211" i="62"/>
  <c r="BH212" i="62"/>
  <c r="BI212" i="62"/>
  <c r="BS212" i="62"/>
  <c r="BZ212" i="62"/>
  <c r="CF212" i="62"/>
  <c r="CG212" i="62"/>
  <c r="BH213" i="62"/>
  <c r="BI213" i="62"/>
  <c r="BS213" i="62"/>
  <c r="BZ213" i="62"/>
  <c r="CF213" i="62"/>
  <c r="CG213" i="62"/>
  <c r="BH214" i="62"/>
  <c r="BI214" i="62"/>
  <c r="BS214" i="62"/>
  <c r="BZ214" i="62"/>
  <c r="CF214" i="62"/>
  <c r="CG214" i="62"/>
  <c r="BH215" i="62"/>
  <c r="BI215" i="62"/>
  <c r="BS215" i="62"/>
  <c r="BZ215" i="62"/>
  <c r="CF215" i="62"/>
  <c r="CG215" i="62"/>
  <c r="BH216" i="62"/>
  <c r="BI216" i="62"/>
  <c r="BS216" i="62"/>
  <c r="BZ216" i="62"/>
  <c r="CF216" i="62"/>
  <c r="CG216" i="62"/>
  <c r="BH217" i="62"/>
  <c r="BI217" i="62"/>
  <c r="BS217" i="62"/>
  <c r="BZ217" i="62"/>
  <c r="CF217" i="62"/>
  <c r="CG217" i="62"/>
  <c r="BH218" i="62"/>
  <c r="BI218" i="62"/>
  <c r="BS218" i="62"/>
  <c r="BZ218" i="62"/>
  <c r="CF218" i="62"/>
  <c r="CG218" i="62"/>
  <c r="BH219" i="62"/>
  <c r="BI219" i="62"/>
  <c r="BS219" i="62"/>
  <c r="BZ219" i="62"/>
  <c r="CF219" i="62"/>
  <c r="CG219" i="62"/>
  <c r="BH220" i="62"/>
  <c r="BI220" i="62"/>
  <c r="BS220" i="62"/>
  <c r="BZ220" i="62"/>
  <c r="CF220" i="62"/>
  <c r="CG220" i="62"/>
  <c r="BH221" i="62"/>
  <c r="BI221" i="62"/>
  <c r="BS221" i="62"/>
  <c r="BZ221" i="62"/>
  <c r="CF221" i="62"/>
  <c r="CG221" i="62"/>
  <c r="BH222" i="62"/>
  <c r="BI222" i="62"/>
  <c r="BS222" i="62"/>
  <c r="BZ222" i="62"/>
  <c r="CF222" i="62"/>
  <c r="CG222" i="62"/>
  <c r="BH223" i="62"/>
  <c r="BI223" i="62"/>
  <c r="BS223" i="62"/>
  <c r="BZ223" i="62"/>
  <c r="CF223" i="62"/>
  <c r="CG223" i="62"/>
  <c r="BH224" i="62"/>
  <c r="BI224" i="62"/>
  <c r="BS224" i="62"/>
  <c r="BZ224" i="62"/>
  <c r="CF224" i="62"/>
  <c r="CG224" i="62"/>
  <c r="BH225" i="62"/>
  <c r="BI225" i="62"/>
  <c r="BS225" i="62"/>
  <c r="BZ225" i="62"/>
  <c r="CF225" i="62"/>
  <c r="CG225" i="62"/>
  <c r="BH226" i="62"/>
  <c r="BI226" i="62"/>
  <c r="BS226" i="62"/>
  <c r="BZ226" i="62"/>
  <c r="CF226" i="62"/>
  <c r="CG226" i="62"/>
  <c r="BH227" i="62"/>
  <c r="BI227" i="62"/>
  <c r="BS227" i="62"/>
  <c r="BZ227" i="62"/>
  <c r="CF227" i="62"/>
  <c r="CG227" i="62"/>
  <c r="BH228" i="62"/>
  <c r="BI228" i="62"/>
  <c r="BS228" i="62"/>
  <c r="BZ228" i="62"/>
  <c r="CF228" i="62"/>
  <c r="CG228" i="62"/>
  <c r="BH229" i="62"/>
  <c r="BI229" i="62"/>
  <c r="BS229" i="62"/>
  <c r="BZ229" i="62"/>
  <c r="CF229" i="62"/>
  <c r="CG229" i="62"/>
  <c r="BH230" i="62"/>
  <c r="BI230" i="62"/>
  <c r="BS230" i="62"/>
  <c r="BZ230" i="62"/>
  <c r="CF230" i="62"/>
  <c r="CG230" i="62"/>
  <c r="BH231" i="62"/>
  <c r="BI231" i="62"/>
  <c r="BS231" i="62"/>
  <c r="BT231" i="62" s="1"/>
  <c r="BZ231" i="62"/>
  <c r="CF231" i="62"/>
  <c r="CG231" i="62"/>
  <c r="BH232" i="62"/>
  <c r="BI232" i="62"/>
  <c r="BS232" i="62"/>
  <c r="BZ232" i="62"/>
  <c r="CF232" i="62"/>
  <c r="CG232" i="62"/>
  <c r="BH233" i="62"/>
  <c r="BI233" i="62"/>
  <c r="BS233" i="62"/>
  <c r="BT233" i="62" s="1"/>
  <c r="BZ233" i="62"/>
  <c r="CF233" i="62"/>
  <c r="CG233" i="62"/>
  <c r="BH234" i="62"/>
  <c r="BI234" i="62"/>
  <c r="BS234" i="62"/>
  <c r="BZ234" i="62"/>
  <c r="CF234" i="62"/>
  <c r="CG234" i="62"/>
  <c r="BH235" i="62"/>
  <c r="BI235" i="62"/>
  <c r="BS235" i="62"/>
  <c r="BZ235" i="62"/>
  <c r="CF235" i="62"/>
  <c r="CG235" i="62"/>
  <c r="BH236" i="62"/>
  <c r="BI236" i="62"/>
  <c r="BS236" i="62"/>
  <c r="BZ236" i="62"/>
  <c r="CF236" i="62"/>
  <c r="CG236" i="62"/>
  <c r="BH237" i="62"/>
  <c r="BI237" i="62"/>
  <c r="BS237" i="62"/>
  <c r="BZ237" i="62"/>
  <c r="CF237" i="62"/>
  <c r="CG237" i="62"/>
  <c r="BH238" i="62"/>
  <c r="BI238" i="62"/>
  <c r="BS238" i="62"/>
  <c r="BZ238" i="62"/>
  <c r="CF238" i="62"/>
  <c r="CG238" i="62"/>
  <c r="BH239" i="62"/>
  <c r="BI239" i="62"/>
  <c r="BS239" i="62"/>
  <c r="BZ239" i="62"/>
  <c r="CF239" i="62"/>
  <c r="CG239" i="62"/>
  <c r="BH240" i="62"/>
  <c r="BI240" i="62"/>
  <c r="BS240" i="62"/>
  <c r="BZ240" i="62"/>
  <c r="CF240" i="62"/>
  <c r="CG240" i="62"/>
  <c r="BH241" i="62"/>
  <c r="BI241" i="62"/>
  <c r="BS241" i="62"/>
  <c r="BZ241" i="62"/>
  <c r="CF241" i="62"/>
  <c r="CG241" i="62"/>
  <c r="BH242" i="62"/>
  <c r="BI242" i="62"/>
  <c r="BS242" i="62"/>
  <c r="BZ242" i="62"/>
  <c r="CF242" i="62"/>
  <c r="CG242" i="62"/>
  <c r="BH243" i="62"/>
  <c r="BI243" i="62"/>
  <c r="BS243" i="62"/>
  <c r="BZ243" i="62"/>
  <c r="CF243" i="62"/>
  <c r="CG243" i="62"/>
  <c r="BH244" i="62"/>
  <c r="BI244" i="62"/>
  <c r="BS244" i="62"/>
  <c r="BZ244" i="62"/>
  <c r="CF244" i="62"/>
  <c r="CG244" i="62"/>
  <c r="BH245" i="62"/>
  <c r="BI245" i="62"/>
  <c r="BS245" i="62"/>
  <c r="BZ245" i="62"/>
  <c r="CF245" i="62"/>
  <c r="CG245" i="62"/>
  <c r="BH246" i="62"/>
  <c r="BI246" i="62"/>
  <c r="BS246" i="62"/>
  <c r="BZ246" i="62"/>
  <c r="CF246" i="62"/>
  <c r="CG246" i="62"/>
  <c r="BH247" i="62"/>
  <c r="BI247" i="62"/>
  <c r="BS247" i="62"/>
  <c r="BZ247" i="62"/>
  <c r="CF247" i="62"/>
  <c r="CG247" i="62"/>
  <c r="BH248" i="62"/>
  <c r="BI248" i="62"/>
  <c r="BS248" i="62"/>
  <c r="BZ248" i="62"/>
  <c r="CF248" i="62"/>
  <c r="CG248" i="62"/>
  <c r="BH249" i="62"/>
  <c r="BI249" i="62"/>
  <c r="BS249" i="62"/>
  <c r="BZ249" i="62"/>
  <c r="CF249" i="62"/>
  <c r="CG249" i="62"/>
  <c r="BH250" i="62"/>
  <c r="BI250" i="62"/>
  <c r="BS250" i="62"/>
  <c r="BZ250" i="62"/>
  <c r="CF250" i="62"/>
  <c r="CG250" i="62"/>
  <c r="BH251" i="62"/>
  <c r="BI251" i="62"/>
  <c r="BS251" i="62"/>
  <c r="BZ251" i="62"/>
  <c r="CF251" i="62"/>
  <c r="CG251" i="62"/>
  <c r="BH252" i="62"/>
  <c r="BI252" i="62"/>
  <c r="BS252" i="62"/>
  <c r="BZ252" i="62"/>
  <c r="CF252" i="62"/>
  <c r="CG252" i="62"/>
  <c r="BH253" i="62"/>
  <c r="BI253" i="62"/>
  <c r="BS253" i="62"/>
  <c r="BZ253" i="62"/>
  <c r="CF253" i="62"/>
  <c r="CG253" i="62"/>
  <c r="BH254" i="62"/>
  <c r="BI254" i="62"/>
  <c r="BS254" i="62"/>
  <c r="BZ254" i="62"/>
  <c r="CF254" i="62"/>
  <c r="CG254" i="62"/>
  <c r="BH255" i="62"/>
  <c r="BI255" i="62"/>
  <c r="BS255" i="62"/>
  <c r="BZ255" i="62"/>
  <c r="CF255" i="62"/>
  <c r="CG255" i="62"/>
  <c r="BH256" i="62"/>
  <c r="BI256" i="62"/>
  <c r="BS256" i="62"/>
  <c r="BZ256" i="62"/>
  <c r="CF256" i="62"/>
  <c r="CG256" i="62"/>
  <c r="BH257" i="62"/>
  <c r="BI257" i="62"/>
  <c r="BS257" i="62"/>
  <c r="BZ257" i="62"/>
  <c r="CF257" i="62"/>
  <c r="CG257" i="62"/>
  <c r="BH258" i="62"/>
  <c r="BI258" i="62"/>
  <c r="BS258" i="62"/>
  <c r="BZ258" i="62"/>
  <c r="CF258" i="62"/>
  <c r="CG258" i="62"/>
  <c r="BH259" i="62"/>
  <c r="BI259" i="62"/>
  <c r="BS259" i="62"/>
  <c r="BZ259" i="62"/>
  <c r="CF259" i="62"/>
  <c r="CG259" i="62"/>
  <c r="BO10" i="53"/>
  <c r="BN11" i="53"/>
  <c r="BO11" i="53"/>
  <c r="BO12" i="53"/>
  <c r="BO13" i="53"/>
  <c r="BN14" i="53"/>
  <c r="BO14" i="53"/>
  <c r="BN15" i="53"/>
  <c r="BO15" i="53"/>
  <c r="BN16" i="53"/>
  <c r="BO16" i="53"/>
  <c r="BN17" i="53"/>
  <c r="BO17" i="53"/>
  <c r="BN18" i="53"/>
  <c r="BO18" i="53"/>
  <c r="BN19" i="53"/>
  <c r="BO19" i="53"/>
  <c r="BO20" i="53"/>
  <c r="BO21" i="53"/>
  <c r="BN22" i="53"/>
  <c r="BO22" i="53"/>
  <c r="BN23" i="53"/>
  <c r="BO23" i="53"/>
  <c r="BO24" i="53"/>
  <c r="BN25" i="53"/>
  <c r="BO25" i="53"/>
  <c r="BN26" i="53"/>
  <c r="BO26" i="53"/>
  <c r="BN27" i="53"/>
  <c r="BO27" i="53"/>
  <c r="BO28" i="53"/>
  <c r="BO29" i="53"/>
  <c r="BN30" i="53"/>
  <c r="BO30" i="53"/>
  <c r="BN31" i="53"/>
  <c r="BO31" i="53"/>
  <c r="BN32" i="53"/>
  <c r="BO32" i="53"/>
  <c r="BN33" i="53"/>
  <c r="BO33" i="53"/>
  <c r="BN34" i="53"/>
  <c r="BO34" i="53"/>
  <c r="BN35" i="53"/>
  <c r="BO35" i="53"/>
  <c r="BO36" i="53"/>
  <c r="BO37" i="53"/>
  <c r="BN38" i="53"/>
  <c r="BO38" i="53"/>
  <c r="BN39" i="53"/>
  <c r="BO39" i="53"/>
  <c r="BN40" i="53"/>
  <c r="BO40" i="53"/>
  <c r="BN41" i="53"/>
  <c r="BO41" i="53"/>
  <c r="BN42" i="53"/>
  <c r="BO42" i="53"/>
  <c r="BN43" i="53"/>
  <c r="BO43" i="53"/>
  <c r="BO44" i="53"/>
  <c r="BO45" i="53"/>
  <c r="BN46" i="53"/>
  <c r="BO46" i="53"/>
  <c r="BN47" i="53"/>
  <c r="BO47" i="53"/>
  <c r="BN48" i="53"/>
  <c r="BO48" i="53"/>
  <c r="BN49" i="53"/>
  <c r="BO49" i="53"/>
  <c r="BN50" i="53"/>
  <c r="BO50" i="53"/>
  <c r="BN51" i="53"/>
  <c r="BO51" i="53"/>
  <c r="BO52" i="53"/>
  <c r="BO53" i="53"/>
  <c r="BN54" i="53"/>
  <c r="BO54" i="53"/>
  <c r="BN55" i="53"/>
  <c r="BO55" i="53"/>
  <c r="BN56" i="53"/>
  <c r="BO56" i="53"/>
  <c r="BN57" i="53"/>
  <c r="BO57" i="53"/>
  <c r="BO58" i="53"/>
  <c r="BN59" i="53"/>
  <c r="BO59" i="53"/>
  <c r="BO60" i="53"/>
  <c r="BO61" i="53"/>
  <c r="BN62" i="53"/>
  <c r="BO62" i="53"/>
  <c r="BN63" i="53"/>
  <c r="BO63" i="53"/>
  <c r="BO64" i="53"/>
  <c r="BN65" i="53"/>
  <c r="BO65" i="53"/>
  <c r="BN66" i="53"/>
  <c r="BO66" i="53"/>
  <c r="BN67" i="53"/>
  <c r="BO67" i="53"/>
  <c r="BO68" i="53"/>
  <c r="BO69" i="53"/>
  <c r="BN70" i="53"/>
  <c r="BO70" i="53"/>
  <c r="BN71" i="53"/>
  <c r="BO71" i="53"/>
  <c r="BN72" i="53"/>
  <c r="BO72" i="53"/>
  <c r="BN73" i="53"/>
  <c r="BO73" i="53"/>
  <c r="BN74" i="53"/>
  <c r="BO74" i="53"/>
  <c r="BO75" i="53"/>
  <c r="BO76" i="53"/>
  <c r="BO77" i="53"/>
  <c r="BN78" i="53"/>
  <c r="BO78" i="53"/>
  <c r="BN79" i="53"/>
  <c r="BO79" i="53"/>
  <c r="BN80" i="53"/>
  <c r="BO80" i="53"/>
  <c r="BN81" i="53"/>
  <c r="BO81" i="53"/>
  <c r="BO82" i="53"/>
  <c r="BN83" i="53"/>
  <c r="BO83" i="53"/>
  <c r="BO84" i="53"/>
  <c r="BO85" i="53"/>
  <c r="BN86" i="53"/>
  <c r="BO86" i="53"/>
  <c r="BN87" i="53"/>
  <c r="BO87" i="53"/>
  <c r="BN88" i="53"/>
  <c r="BO88" i="53"/>
  <c r="BN89" i="53"/>
  <c r="BO89" i="53"/>
  <c r="BN90" i="53"/>
  <c r="BO90" i="53"/>
  <c r="BN91" i="53"/>
  <c r="BO91" i="53"/>
  <c r="BO92" i="53"/>
  <c r="BO93" i="53"/>
  <c r="BN94" i="53"/>
  <c r="BO94" i="53"/>
  <c r="BN95" i="53"/>
  <c r="BO95" i="53"/>
  <c r="BN96" i="53"/>
  <c r="BO96" i="53"/>
  <c r="BN97" i="53"/>
  <c r="BO97" i="53"/>
  <c r="BN98" i="53"/>
  <c r="BO98" i="53"/>
  <c r="BN99" i="53"/>
  <c r="BO99" i="53"/>
  <c r="BO100" i="53"/>
  <c r="BO101" i="53"/>
  <c r="BN102" i="53"/>
  <c r="BO102" i="53"/>
  <c r="BN103" i="53"/>
  <c r="BO103" i="53"/>
  <c r="BN104" i="53"/>
  <c r="BO104" i="53"/>
  <c r="BN105" i="53"/>
  <c r="BO105" i="53"/>
  <c r="BN106" i="53"/>
  <c r="BO106" i="53"/>
  <c r="BN107" i="53"/>
  <c r="BO107" i="53"/>
  <c r="BO108" i="53"/>
  <c r="BO109" i="53"/>
  <c r="BO110" i="53"/>
  <c r="BN111" i="53"/>
  <c r="BO111" i="53"/>
  <c r="BN112" i="53"/>
  <c r="BO112" i="53"/>
  <c r="BN113" i="53"/>
  <c r="BO113" i="53"/>
  <c r="BN114" i="53"/>
  <c r="BO114" i="53"/>
  <c r="BN115" i="53"/>
  <c r="BO115" i="53"/>
  <c r="BO116" i="53"/>
  <c r="BO117" i="53"/>
  <c r="BN118" i="53"/>
  <c r="BO118" i="53"/>
  <c r="BN119" i="53"/>
  <c r="BO119" i="53"/>
  <c r="BN120" i="53"/>
  <c r="BO120" i="53"/>
  <c r="BN121" i="53"/>
  <c r="BO121" i="53"/>
  <c r="BN122" i="53"/>
  <c r="BO122" i="53"/>
  <c r="BN123" i="53"/>
  <c r="BO123" i="53"/>
  <c r="BO124" i="53"/>
  <c r="BO125" i="53"/>
  <c r="BN126" i="53"/>
  <c r="BO126" i="53"/>
  <c r="BN127" i="53"/>
  <c r="BO127" i="53"/>
  <c r="BN128" i="53"/>
  <c r="BO128" i="53"/>
  <c r="BN129" i="53"/>
  <c r="BO129" i="53"/>
  <c r="BN130" i="53"/>
  <c r="BO130" i="53"/>
  <c r="BN131" i="53"/>
  <c r="BO131" i="53"/>
  <c r="BO132" i="53"/>
  <c r="BO133" i="53"/>
  <c r="BN134" i="53"/>
  <c r="BO134" i="53"/>
  <c r="BN135" i="53"/>
  <c r="BO135" i="53"/>
  <c r="BN136" i="53"/>
  <c r="BO136" i="53"/>
  <c r="BN137" i="53"/>
  <c r="BO137" i="53"/>
  <c r="BN138" i="53"/>
  <c r="BO138" i="53"/>
  <c r="BN139" i="53"/>
  <c r="BO139" i="53"/>
  <c r="BO140" i="53"/>
  <c r="BO141" i="53"/>
  <c r="BN142" i="53"/>
  <c r="BO142" i="53"/>
  <c r="BN143" i="53"/>
  <c r="BO143" i="53"/>
  <c r="BN144" i="53"/>
  <c r="BO144" i="53"/>
  <c r="BN145" i="53"/>
  <c r="BO145" i="53"/>
  <c r="BN146" i="53"/>
  <c r="BO146" i="53"/>
  <c r="BN147" i="53"/>
  <c r="BO147" i="53"/>
  <c r="BO148" i="53"/>
  <c r="BO149" i="53"/>
  <c r="BN150" i="53"/>
  <c r="BO150" i="53"/>
  <c r="BN151" i="53"/>
  <c r="BO151" i="53"/>
  <c r="BN152" i="53"/>
  <c r="BO152" i="53"/>
  <c r="BN153" i="53"/>
  <c r="BO153" i="53"/>
  <c r="BN154" i="53"/>
  <c r="BO154" i="53"/>
  <c r="BN155" i="53"/>
  <c r="BO155" i="53"/>
  <c r="BO156" i="53"/>
  <c r="BO157" i="53"/>
  <c r="BN158" i="53"/>
  <c r="BO158" i="53"/>
  <c r="BN159" i="53"/>
  <c r="BO159" i="53"/>
  <c r="BN160" i="53"/>
  <c r="BO160" i="53"/>
  <c r="BN161" i="53"/>
  <c r="BO161" i="53"/>
  <c r="BN162" i="53"/>
  <c r="BO162" i="53"/>
  <c r="BN163" i="53"/>
  <c r="BO163" i="53"/>
  <c r="BO164" i="53"/>
  <c r="BO165" i="53"/>
  <c r="BN166" i="53"/>
  <c r="BO166" i="53"/>
  <c r="BN167" i="53"/>
  <c r="BO167" i="53"/>
  <c r="BN168" i="53"/>
  <c r="BO168" i="53"/>
  <c r="BN169" i="53"/>
  <c r="BO169" i="53"/>
  <c r="BN170" i="53"/>
  <c r="BO170" i="53"/>
  <c r="BN171" i="53"/>
  <c r="BO171" i="53"/>
  <c r="BO172" i="53"/>
  <c r="BO173" i="53"/>
  <c r="BN174" i="53"/>
  <c r="BO174" i="53"/>
  <c r="BN175" i="53"/>
  <c r="BO175" i="53"/>
  <c r="BN176" i="53"/>
  <c r="BO176" i="53"/>
  <c r="BN177" i="53"/>
  <c r="BO177" i="53"/>
  <c r="BN178" i="53"/>
  <c r="BO178" i="53"/>
  <c r="BN179" i="53"/>
  <c r="BO179" i="53"/>
  <c r="BO180" i="53"/>
  <c r="BO181" i="53"/>
  <c r="BN182" i="53"/>
  <c r="BO182" i="53"/>
  <c r="BN183" i="53"/>
  <c r="BO183" i="53"/>
  <c r="BN184" i="53"/>
  <c r="BO184" i="53"/>
  <c r="BN185" i="53"/>
  <c r="BO185" i="53"/>
  <c r="BN186" i="53"/>
  <c r="BO186" i="53"/>
  <c r="BN187" i="53"/>
  <c r="BO187" i="53"/>
  <c r="BO188" i="53"/>
  <c r="BO189" i="53"/>
  <c r="BN190" i="53"/>
  <c r="BO190" i="53"/>
  <c r="BN191" i="53"/>
  <c r="BO191" i="53"/>
  <c r="BN192" i="53"/>
  <c r="BO192" i="53"/>
  <c r="BN193" i="53"/>
  <c r="BO193" i="53"/>
  <c r="BN194" i="53"/>
  <c r="BO194" i="53"/>
  <c r="BN195" i="53"/>
  <c r="BO195" i="53"/>
  <c r="BO196" i="53"/>
  <c r="BO197" i="53"/>
  <c r="BN198" i="53"/>
  <c r="BO198" i="53"/>
  <c r="BN199" i="53"/>
  <c r="BO199" i="53"/>
  <c r="BN200" i="53"/>
  <c r="BO200" i="53"/>
  <c r="BN201" i="53"/>
  <c r="BO201" i="53"/>
  <c r="BN202" i="53"/>
  <c r="BO202" i="53"/>
  <c r="BN203" i="53"/>
  <c r="BO203" i="53"/>
  <c r="BO204" i="53"/>
  <c r="BO205" i="53"/>
  <c r="BN206" i="53"/>
  <c r="BO206" i="53"/>
  <c r="BN207" i="53"/>
  <c r="BO207" i="53"/>
  <c r="BN208" i="53"/>
  <c r="BO208" i="53"/>
  <c r="BN209" i="53"/>
  <c r="BO209" i="53"/>
  <c r="BN210" i="53"/>
  <c r="BO210" i="53"/>
  <c r="BN211" i="53"/>
  <c r="BO211" i="53"/>
  <c r="BO212" i="53"/>
  <c r="BO213" i="53"/>
  <c r="BN214" i="53"/>
  <c r="BO214" i="53"/>
  <c r="BN215" i="53"/>
  <c r="BO215" i="53"/>
  <c r="BN216" i="53"/>
  <c r="BO216" i="53"/>
  <c r="BN217" i="53"/>
  <c r="BO217" i="53"/>
  <c r="BN218" i="53"/>
  <c r="BO218" i="53"/>
  <c r="BN219" i="53"/>
  <c r="BO219" i="53"/>
  <c r="BO220" i="53"/>
  <c r="BO221" i="53"/>
  <c r="BN222" i="53"/>
  <c r="BO222" i="53"/>
  <c r="BN223" i="53"/>
  <c r="BO223" i="53"/>
  <c r="BN224" i="53"/>
  <c r="BO224" i="53"/>
  <c r="BN225" i="53"/>
  <c r="BO225" i="53"/>
  <c r="BN226" i="53"/>
  <c r="BO226" i="53"/>
  <c r="BN227" i="53"/>
  <c r="BO227" i="53"/>
  <c r="BO228" i="53"/>
  <c r="BO229" i="53"/>
  <c r="BN230" i="53"/>
  <c r="BO230" i="53"/>
  <c r="BN231" i="53"/>
  <c r="BO231" i="53"/>
  <c r="BN232" i="53"/>
  <c r="BO232" i="53"/>
  <c r="BN233" i="53"/>
  <c r="BO233" i="53"/>
  <c r="BN234" i="53"/>
  <c r="BO234" i="53"/>
  <c r="BN235" i="53"/>
  <c r="BO235" i="53"/>
  <c r="BO236" i="53"/>
  <c r="BO237" i="53"/>
  <c r="BN238" i="53"/>
  <c r="BO238" i="53"/>
  <c r="BN239" i="53"/>
  <c r="BO239" i="53"/>
  <c r="BN240" i="53"/>
  <c r="BO240" i="53"/>
  <c r="BN241" i="53"/>
  <c r="BO241" i="53"/>
  <c r="BN242" i="53"/>
  <c r="BO242" i="53"/>
  <c r="BN243" i="53"/>
  <c r="BO243" i="53"/>
  <c r="BO244" i="53"/>
  <c r="BO245" i="53"/>
  <c r="BN246" i="53"/>
  <c r="BO246" i="53"/>
  <c r="BN247" i="53"/>
  <c r="BO247" i="53"/>
  <c r="BN248" i="53"/>
  <c r="BO248" i="53"/>
  <c r="BN249" i="53"/>
  <c r="BO249" i="53"/>
  <c r="BN250" i="53"/>
  <c r="BO250" i="53"/>
  <c r="BN251" i="53"/>
  <c r="BO251" i="53"/>
  <c r="BO252" i="53"/>
  <c r="BO253" i="53"/>
  <c r="BN254" i="53"/>
  <c r="BO254" i="53"/>
  <c r="BN255" i="53"/>
  <c r="BO255" i="53"/>
  <c r="BN256" i="53"/>
  <c r="BO256" i="53"/>
  <c r="BN257" i="53"/>
  <c r="BO257" i="53"/>
  <c r="BN258" i="53"/>
  <c r="BO258" i="53"/>
  <c r="BN259" i="53"/>
  <c r="BO259" i="53"/>
  <c r="BR258" i="52" l="1"/>
  <c r="BT258" i="52"/>
  <c r="BS258" i="52"/>
  <c r="BT250" i="52"/>
  <c r="BS250" i="52"/>
  <c r="BR250" i="52"/>
  <c r="BR242" i="52"/>
  <c r="CF242" i="52" s="1"/>
  <c r="BS242" i="52"/>
  <c r="BT242" i="52"/>
  <c r="BT234" i="52"/>
  <c r="BS234" i="52"/>
  <c r="BR234" i="52"/>
  <c r="BT226" i="52"/>
  <c r="BS226" i="52"/>
  <c r="BR226" i="52"/>
  <c r="BR218" i="52"/>
  <c r="BS218" i="52"/>
  <c r="BT218" i="52"/>
  <c r="BT210" i="52"/>
  <c r="BS210" i="52"/>
  <c r="BR210" i="52"/>
  <c r="BR202" i="52"/>
  <c r="BS202" i="52"/>
  <c r="BT202" i="52"/>
  <c r="BT194" i="52"/>
  <c r="BS194" i="52"/>
  <c r="BR194" i="52"/>
  <c r="BT186" i="52"/>
  <c r="BS186" i="52"/>
  <c r="BR186" i="52"/>
  <c r="BT178" i="52"/>
  <c r="BR178" i="52"/>
  <c r="BS178" i="52"/>
  <c r="BT170" i="52"/>
  <c r="BS170" i="52"/>
  <c r="BR170" i="52"/>
  <c r="BR162" i="52"/>
  <c r="BT162" i="52"/>
  <c r="BS162" i="52"/>
  <c r="BT154" i="52"/>
  <c r="BS154" i="52"/>
  <c r="BR154" i="52"/>
  <c r="BT146" i="52"/>
  <c r="BR146" i="52"/>
  <c r="BS146" i="52"/>
  <c r="BT138" i="52"/>
  <c r="BS138" i="52"/>
  <c r="BR138" i="52"/>
  <c r="BT130" i="52"/>
  <c r="BS130" i="52"/>
  <c r="BR130" i="52"/>
  <c r="BT122" i="52"/>
  <c r="BR122" i="52"/>
  <c r="BS122" i="52"/>
  <c r="BR114" i="52"/>
  <c r="CF114" i="52" s="1"/>
  <c r="BT114" i="52"/>
  <c r="BS114" i="52"/>
  <c r="BT106" i="52"/>
  <c r="BS106" i="52"/>
  <c r="BR106" i="52"/>
  <c r="BT98" i="52"/>
  <c r="BS98" i="52"/>
  <c r="BR98" i="52"/>
  <c r="BT90" i="52"/>
  <c r="BR90" i="52"/>
  <c r="BS90" i="52"/>
  <c r="BT82" i="52"/>
  <c r="BS82" i="52"/>
  <c r="BR82" i="52"/>
  <c r="BS74" i="52"/>
  <c r="BT74" i="52"/>
  <c r="BR74" i="52"/>
  <c r="BR66" i="52"/>
  <c r="BS66" i="52"/>
  <c r="BT66" i="52"/>
  <c r="BR58" i="52"/>
  <c r="BT58" i="52"/>
  <c r="BS58" i="52"/>
  <c r="BT50" i="52"/>
  <c r="BS50" i="52"/>
  <c r="BR50" i="52"/>
  <c r="BS42" i="52"/>
  <c r="BR42" i="52"/>
  <c r="BT42" i="52"/>
  <c r="BT34" i="52"/>
  <c r="BS34" i="52"/>
  <c r="BR34" i="52"/>
  <c r="BT26" i="52"/>
  <c r="BS26" i="52"/>
  <c r="BR26" i="52"/>
  <c r="BT18" i="52"/>
  <c r="BS18" i="52"/>
  <c r="BR18" i="52"/>
  <c r="BT257" i="52"/>
  <c r="BR257" i="52"/>
  <c r="BS257" i="52"/>
  <c r="BT249" i="52"/>
  <c r="BS249" i="52"/>
  <c r="BR249" i="52"/>
  <c r="BR241" i="52"/>
  <c r="BT241" i="52"/>
  <c r="BS241" i="52"/>
  <c r="BT233" i="52"/>
  <c r="BS233" i="52"/>
  <c r="BR233" i="52"/>
  <c r="BT225" i="52"/>
  <c r="BS225" i="52"/>
  <c r="BR225" i="52"/>
  <c r="BR217" i="52"/>
  <c r="BT217" i="52"/>
  <c r="BS217" i="52"/>
  <c r="BT209" i="52"/>
  <c r="BS209" i="52"/>
  <c r="BR209" i="52"/>
  <c r="BR201" i="52"/>
  <c r="BT201" i="52"/>
  <c r="BS201" i="52"/>
  <c r="BT193" i="52"/>
  <c r="BS193" i="52"/>
  <c r="BR193" i="52"/>
  <c r="BS185" i="52"/>
  <c r="BT185" i="52"/>
  <c r="BR185" i="52"/>
  <c r="BT177" i="52"/>
  <c r="BS177" i="52"/>
  <c r="BR177" i="52"/>
  <c r="BT169" i="52"/>
  <c r="BS169" i="52"/>
  <c r="BR169" i="52"/>
  <c r="BT161" i="52"/>
  <c r="BS161" i="52"/>
  <c r="BR161" i="52"/>
  <c r="BT153" i="52"/>
  <c r="BS153" i="52"/>
  <c r="BR153" i="52"/>
  <c r="BT145" i="52"/>
  <c r="BS145" i="52"/>
  <c r="BR145" i="52"/>
  <c r="BT137" i="52"/>
  <c r="BS137" i="52"/>
  <c r="BR137" i="52"/>
  <c r="BT129" i="52"/>
  <c r="BS129" i="52"/>
  <c r="BR129" i="52"/>
  <c r="BT121" i="52"/>
  <c r="BR121" i="52"/>
  <c r="BS121" i="52"/>
  <c r="BR113" i="52"/>
  <c r="BT113" i="52"/>
  <c r="BS113" i="52"/>
  <c r="BT105" i="52"/>
  <c r="BS105" i="52"/>
  <c r="BR105" i="52"/>
  <c r="BT97" i="52"/>
  <c r="BS97" i="52"/>
  <c r="BR97" i="52"/>
  <c r="BT89" i="52"/>
  <c r="BS89" i="52"/>
  <c r="BR89" i="52"/>
  <c r="BT81" i="52"/>
  <c r="BS81" i="52"/>
  <c r="BR81" i="52"/>
  <c r="BT73" i="52"/>
  <c r="BS73" i="52"/>
  <c r="BR73" i="52"/>
  <c r="BR65" i="52"/>
  <c r="BT65" i="52"/>
  <c r="BS65" i="52"/>
  <c r="BT57" i="52"/>
  <c r="BS57" i="52"/>
  <c r="BR57" i="52"/>
  <c r="BS49" i="52"/>
  <c r="BT49" i="52"/>
  <c r="BR49" i="52"/>
  <c r="BR41" i="52"/>
  <c r="BS41" i="52"/>
  <c r="BT41" i="52"/>
  <c r="BS33" i="52"/>
  <c r="BR33" i="52"/>
  <c r="BT33" i="52"/>
  <c r="BT25" i="52"/>
  <c r="BS25" i="52"/>
  <c r="BR25" i="52"/>
  <c r="BS17" i="52"/>
  <c r="BT17" i="52"/>
  <c r="BR17" i="52"/>
  <c r="BS11" i="52"/>
  <c r="BR11" i="52"/>
  <c r="CF11" i="52" s="1"/>
  <c r="BT11" i="52"/>
  <c r="BT256" i="52"/>
  <c r="BS256" i="52"/>
  <c r="BR256" i="52"/>
  <c r="BT248" i="52"/>
  <c r="BS248" i="52"/>
  <c r="BR248" i="52"/>
  <c r="BT240" i="52"/>
  <c r="BR240" i="52"/>
  <c r="BS240" i="52"/>
  <c r="BT232" i="52"/>
  <c r="BS232" i="52"/>
  <c r="BR232" i="52"/>
  <c r="BT224" i="52"/>
  <c r="BS224" i="52"/>
  <c r="BR224" i="52"/>
  <c r="BR216" i="52"/>
  <c r="BT216" i="52"/>
  <c r="BS216" i="52"/>
  <c r="BT208" i="52"/>
  <c r="BS208" i="52"/>
  <c r="BR208" i="52"/>
  <c r="BS200" i="52"/>
  <c r="BR200" i="52"/>
  <c r="BT200" i="52"/>
  <c r="BT192" i="52"/>
  <c r="BS192" i="52"/>
  <c r="BR192" i="52"/>
  <c r="BS184" i="52"/>
  <c r="BR184" i="52"/>
  <c r="BT184" i="52"/>
  <c r="BT176" i="52"/>
  <c r="BS176" i="52"/>
  <c r="BR176" i="52"/>
  <c r="BT168" i="52"/>
  <c r="BS168" i="52"/>
  <c r="BR168" i="52"/>
  <c r="BS160" i="52"/>
  <c r="BR160" i="52"/>
  <c r="BT160" i="52"/>
  <c r="BS152" i="52"/>
  <c r="BR152" i="52"/>
  <c r="BT152" i="52"/>
  <c r="BT144" i="52"/>
  <c r="BS144" i="52"/>
  <c r="BR144" i="52"/>
  <c r="BT136" i="52"/>
  <c r="BS136" i="52"/>
  <c r="BR136" i="52"/>
  <c r="BT128" i="52"/>
  <c r="BS128" i="52"/>
  <c r="BR128" i="52"/>
  <c r="BT120" i="52"/>
  <c r="BS120" i="52"/>
  <c r="BR120" i="52"/>
  <c r="BT112" i="52"/>
  <c r="BS112" i="52"/>
  <c r="BR112" i="52"/>
  <c r="BT104" i="52"/>
  <c r="BS104" i="52"/>
  <c r="BR104" i="52"/>
  <c r="BT96" i="52"/>
  <c r="BS96" i="52"/>
  <c r="BR96" i="52"/>
  <c r="BT88" i="52"/>
  <c r="BS88" i="52"/>
  <c r="BR88" i="52"/>
  <c r="BT80" i="52"/>
  <c r="BS80" i="52"/>
  <c r="BR80" i="52"/>
  <c r="BS72" i="52"/>
  <c r="BT72" i="52"/>
  <c r="BR72" i="52"/>
  <c r="BR64" i="52"/>
  <c r="BS64" i="52"/>
  <c r="BT64" i="52"/>
  <c r="BT56" i="52"/>
  <c r="BS56" i="52"/>
  <c r="BR56" i="52"/>
  <c r="BT48" i="52"/>
  <c r="BS48" i="52"/>
  <c r="BR48" i="52"/>
  <c r="BT40" i="52"/>
  <c r="BS40" i="52"/>
  <c r="BR40" i="52"/>
  <c r="BR32" i="52"/>
  <c r="BS32" i="52"/>
  <c r="BT32" i="52"/>
  <c r="BT24" i="52"/>
  <c r="BS24" i="52"/>
  <c r="BR24" i="52"/>
  <c r="BS16" i="52"/>
  <c r="BR16" i="52"/>
  <c r="BT16" i="52"/>
  <c r="BT255" i="52"/>
  <c r="BS255" i="52"/>
  <c r="BR255" i="52"/>
  <c r="BS247" i="52"/>
  <c r="BR247" i="52"/>
  <c r="BT247" i="52"/>
  <c r="BT239" i="52"/>
  <c r="BS239" i="52"/>
  <c r="BR239" i="52"/>
  <c r="BT231" i="52"/>
  <c r="BS231" i="52"/>
  <c r="BR231" i="52"/>
  <c r="BT223" i="52"/>
  <c r="BS223" i="52"/>
  <c r="BR223" i="52"/>
  <c r="BT215" i="52"/>
  <c r="BS215" i="52"/>
  <c r="BR215" i="52"/>
  <c r="BT207" i="52"/>
  <c r="BS207" i="52"/>
  <c r="BR207" i="52"/>
  <c r="BS199" i="52"/>
  <c r="BR199" i="52"/>
  <c r="BT199" i="52"/>
  <c r="BT191" i="52"/>
  <c r="BS191" i="52"/>
  <c r="BR191" i="52"/>
  <c r="BR183" i="52"/>
  <c r="BT183" i="52"/>
  <c r="BS183" i="52"/>
  <c r="BT175" i="52"/>
  <c r="BS175" i="52"/>
  <c r="BR175" i="52"/>
  <c r="BT167" i="52"/>
  <c r="BS167" i="52"/>
  <c r="BR167" i="52"/>
  <c r="BS159" i="52"/>
  <c r="BR159" i="52"/>
  <c r="BT159" i="52"/>
  <c r="BR151" i="52"/>
  <c r="BT151" i="52"/>
  <c r="BS151" i="52"/>
  <c r="BT143" i="52"/>
  <c r="BS143" i="52"/>
  <c r="BR143" i="52"/>
  <c r="BS135" i="52"/>
  <c r="BR135" i="52"/>
  <c r="BT135" i="52"/>
  <c r="BS127" i="52"/>
  <c r="BR127" i="52"/>
  <c r="BT127" i="52"/>
  <c r="BT119" i="52"/>
  <c r="BS119" i="52"/>
  <c r="BR119" i="52"/>
  <c r="BT111" i="52"/>
  <c r="BS111" i="52"/>
  <c r="BR111" i="52"/>
  <c r="BT103" i="52"/>
  <c r="BS103" i="52"/>
  <c r="BR103" i="52"/>
  <c r="BT95" i="52"/>
  <c r="BS95" i="52"/>
  <c r="BR95" i="52"/>
  <c r="BT87" i="52"/>
  <c r="BS87" i="52"/>
  <c r="BR87" i="52"/>
  <c r="BS79" i="52"/>
  <c r="BR79" i="52"/>
  <c r="BT79" i="52"/>
  <c r="BT71" i="52"/>
  <c r="BR71" i="52"/>
  <c r="BS71" i="52"/>
  <c r="BT63" i="52"/>
  <c r="BS63" i="52"/>
  <c r="BR63" i="52"/>
  <c r="BT55" i="52"/>
  <c r="BS55" i="52"/>
  <c r="BR55" i="52"/>
  <c r="BR47" i="52"/>
  <c r="CF47" i="52" s="1"/>
  <c r="BT47" i="52"/>
  <c r="BS47" i="52"/>
  <c r="BT39" i="52"/>
  <c r="BS39" i="52"/>
  <c r="BR39" i="52"/>
  <c r="BT31" i="52"/>
  <c r="BS31" i="52"/>
  <c r="BR31" i="52"/>
  <c r="BT23" i="52"/>
  <c r="BS23" i="52"/>
  <c r="BR23" i="52"/>
  <c r="BT15" i="52"/>
  <c r="BS15" i="52"/>
  <c r="BR15" i="52"/>
  <c r="BT254" i="52"/>
  <c r="BS254" i="52"/>
  <c r="BR254" i="52"/>
  <c r="BS246" i="52"/>
  <c r="BR246" i="52"/>
  <c r="BT246" i="52"/>
  <c r="BT238" i="52"/>
  <c r="BS238" i="52"/>
  <c r="BR238" i="52"/>
  <c r="BS230" i="52"/>
  <c r="BR230" i="52"/>
  <c r="BT230" i="52"/>
  <c r="BT222" i="52"/>
  <c r="BS222" i="52"/>
  <c r="BR222" i="52"/>
  <c r="BT214" i="52"/>
  <c r="BS214" i="52"/>
  <c r="BR214" i="52"/>
  <c r="BS206" i="52"/>
  <c r="BR206" i="52"/>
  <c r="BT206" i="52"/>
  <c r="BT198" i="52"/>
  <c r="BS198" i="52"/>
  <c r="BR198" i="52"/>
  <c r="BR190" i="52"/>
  <c r="BT190" i="52"/>
  <c r="BS190" i="52"/>
  <c r="BR182" i="52"/>
  <c r="BT182" i="52"/>
  <c r="BS182" i="52"/>
  <c r="BT174" i="52"/>
  <c r="BR174" i="52"/>
  <c r="BS174" i="52"/>
  <c r="BS166" i="52"/>
  <c r="BR166" i="52"/>
  <c r="BT166" i="52"/>
  <c r="BT158" i="52"/>
  <c r="BR158" i="52"/>
  <c r="BS158" i="52"/>
  <c r="BR150" i="52"/>
  <c r="BT150" i="52"/>
  <c r="BS150" i="52"/>
  <c r="BT142" i="52"/>
  <c r="BS142" i="52"/>
  <c r="BR142" i="52"/>
  <c r="BT134" i="52"/>
  <c r="BR134" i="52"/>
  <c r="BS134" i="52"/>
  <c r="BR126" i="52"/>
  <c r="BT126" i="52"/>
  <c r="BS126" i="52"/>
  <c r="BT118" i="52"/>
  <c r="BS118" i="52"/>
  <c r="BR118" i="52"/>
  <c r="BS110" i="52"/>
  <c r="BR110" i="52"/>
  <c r="BT110" i="52"/>
  <c r="BS102" i="52"/>
  <c r="BT102" i="52"/>
  <c r="BR102" i="52"/>
  <c r="BS94" i="52"/>
  <c r="BR94" i="52"/>
  <c r="BT94" i="52"/>
  <c r="BS86" i="52"/>
  <c r="BT86" i="52"/>
  <c r="BR86" i="52"/>
  <c r="BR78" i="52"/>
  <c r="CF78" i="52" s="1"/>
  <c r="BS78" i="52"/>
  <c r="BT78" i="52"/>
  <c r="BT70" i="52"/>
  <c r="BS70" i="52"/>
  <c r="BR70" i="52"/>
  <c r="BT62" i="52"/>
  <c r="BS62" i="52"/>
  <c r="BR62" i="52"/>
  <c r="BS54" i="52"/>
  <c r="BR54" i="52"/>
  <c r="BT54" i="52"/>
  <c r="BT46" i="52"/>
  <c r="BR46" i="52"/>
  <c r="BS46" i="52"/>
  <c r="BT38" i="52"/>
  <c r="BS38" i="52"/>
  <c r="BR38" i="52"/>
  <c r="BT30" i="52"/>
  <c r="BS30" i="52"/>
  <c r="BR30" i="52"/>
  <c r="BT22" i="52"/>
  <c r="BS22" i="52"/>
  <c r="BR22" i="52"/>
  <c r="BS14" i="52"/>
  <c r="BR14" i="52"/>
  <c r="BT14" i="52"/>
  <c r="BT253" i="52"/>
  <c r="BS253" i="52"/>
  <c r="BR253" i="52"/>
  <c r="BR245" i="52"/>
  <c r="BS245" i="52"/>
  <c r="BT245" i="52"/>
  <c r="BT237" i="52"/>
  <c r="BS237" i="52"/>
  <c r="BR237" i="52"/>
  <c r="BR229" i="52"/>
  <c r="BS229" i="52"/>
  <c r="BT229" i="52"/>
  <c r="BT221" i="52"/>
  <c r="BS221" i="52"/>
  <c r="BR221" i="52"/>
  <c r="BT213" i="52"/>
  <c r="BS213" i="52"/>
  <c r="BR213" i="52"/>
  <c r="BS205" i="52"/>
  <c r="BR205" i="52"/>
  <c r="BT205" i="52"/>
  <c r="BT197" i="52"/>
  <c r="BS197" i="52"/>
  <c r="BR197" i="52"/>
  <c r="BR189" i="52"/>
  <c r="BS189" i="52"/>
  <c r="BT189" i="52"/>
  <c r="BR181" i="52"/>
  <c r="BT181" i="52"/>
  <c r="BS181" i="52"/>
  <c r="BT173" i="52"/>
  <c r="BR173" i="52"/>
  <c r="BS173" i="52"/>
  <c r="BR165" i="52"/>
  <c r="BT165" i="52"/>
  <c r="BS165" i="52"/>
  <c r="BT157" i="52"/>
  <c r="BR157" i="52"/>
  <c r="BS157" i="52"/>
  <c r="BT149" i="52"/>
  <c r="BS149" i="52"/>
  <c r="BR149" i="52"/>
  <c r="BS141" i="52"/>
  <c r="BR141" i="52"/>
  <c r="BT141" i="52"/>
  <c r="BT133" i="52"/>
  <c r="BR133" i="52"/>
  <c r="BS133" i="52"/>
  <c r="BR125" i="52"/>
  <c r="BT125" i="52"/>
  <c r="BS125" i="52"/>
  <c r="BT117" i="52"/>
  <c r="BS117" i="52"/>
  <c r="BR117" i="52"/>
  <c r="BS109" i="52"/>
  <c r="BR109" i="52"/>
  <c r="BT109" i="52"/>
  <c r="BT101" i="52"/>
  <c r="BS101" i="52"/>
  <c r="BR101" i="52"/>
  <c r="BR93" i="52"/>
  <c r="BT93" i="52"/>
  <c r="BS93" i="52"/>
  <c r="BR85" i="52"/>
  <c r="BT85" i="52"/>
  <c r="BS85" i="52"/>
  <c r="BT77" i="52"/>
  <c r="BS77" i="52"/>
  <c r="BR77" i="52"/>
  <c r="BT69" i="52"/>
  <c r="BS69" i="52"/>
  <c r="BR69" i="52"/>
  <c r="BT61" i="52"/>
  <c r="BS61" i="52"/>
  <c r="BR61" i="52"/>
  <c r="BR53" i="52"/>
  <c r="BT53" i="52"/>
  <c r="BS53" i="52"/>
  <c r="BT45" i="52"/>
  <c r="BS45" i="52"/>
  <c r="BR45" i="52"/>
  <c r="BR37" i="52"/>
  <c r="BT37" i="52"/>
  <c r="BS37" i="52"/>
  <c r="BS29" i="52"/>
  <c r="BT29" i="52"/>
  <c r="BR29" i="52"/>
  <c r="BS21" i="52"/>
  <c r="BR21" i="52"/>
  <c r="CF21" i="52" s="1"/>
  <c r="BT21" i="52"/>
  <c r="BT13" i="52"/>
  <c r="BS13" i="52"/>
  <c r="BR13" i="52"/>
  <c r="BT252" i="52"/>
  <c r="BS252" i="52"/>
  <c r="BR252" i="52"/>
  <c r="BR244" i="52"/>
  <c r="BS244" i="52"/>
  <c r="BT244" i="52"/>
  <c r="BT236" i="52"/>
  <c r="BS236" i="52"/>
  <c r="BR236" i="52"/>
  <c r="BR228" i="52"/>
  <c r="BS228" i="52"/>
  <c r="BT228" i="52"/>
  <c r="BT220" i="52"/>
  <c r="BS220" i="52"/>
  <c r="BR220" i="52"/>
  <c r="BT212" i="52"/>
  <c r="BS212" i="52"/>
  <c r="BR212" i="52"/>
  <c r="BR204" i="52"/>
  <c r="BS204" i="52"/>
  <c r="BT204" i="52"/>
  <c r="BT196" i="52"/>
  <c r="BS196" i="52"/>
  <c r="BR196" i="52"/>
  <c r="BR188" i="52"/>
  <c r="BS188" i="52"/>
  <c r="BT188" i="52"/>
  <c r="BR180" i="52"/>
  <c r="BT180" i="52"/>
  <c r="BS180" i="52"/>
  <c r="BT172" i="52"/>
  <c r="BS172" i="52"/>
  <c r="BR172" i="52"/>
  <c r="BR164" i="52"/>
  <c r="BT164" i="52"/>
  <c r="BS164" i="52"/>
  <c r="BT156" i="52"/>
  <c r="BS156" i="52"/>
  <c r="BR156" i="52"/>
  <c r="BS148" i="52"/>
  <c r="BR148" i="52"/>
  <c r="BT148" i="52"/>
  <c r="BS140" i="52"/>
  <c r="BR140" i="52"/>
  <c r="BT140" i="52"/>
  <c r="BT132" i="52"/>
  <c r="BR132" i="52"/>
  <c r="BS132" i="52"/>
  <c r="BT124" i="52"/>
  <c r="BS124" i="52"/>
  <c r="BR124" i="52"/>
  <c r="BT116" i="52"/>
  <c r="BS116" i="52"/>
  <c r="BR116" i="52"/>
  <c r="BR108" i="52"/>
  <c r="BT108" i="52"/>
  <c r="BS108" i="52"/>
  <c r="BR100" i="52"/>
  <c r="BT100" i="52"/>
  <c r="BS100" i="52"/>
  <c r="BR92" i="52"/>
  <c r="BS92" i="52"/>
  <c r="BT92" i="52"/>
  <c r="BR84" i="52"/>
  <c r="BT84" i="52"/>
  <c r="BS84" i="52"/>
  <c r="BT76" i="52"/>
  <c r="BR76" i="52"/>
  <c r="BS76" i="52"/>
  <c r="BT68" i="52"/>
  <c r="BS68" i="52"/>
  <c r="BR68" i="52"/>
  <c r="BT60" i="52"/>
  <c r="BS60" i="52"/>
  <c r="BR60" i="52"/>
  <c r="BR52" i="52"/>
  <c r="BS52" i="52"/>
  <c r="BT52" i="52"/>
  <c r="BT44" i="52"/>
  <c r="BS44" i="52"/>
  <c r="BR44" i="52"/>
  <c r="BT36" i="52"/>
  <c r="BS36" i="52"/>
  <c r="BR36" i="52"/>
  <c r="BT28" i="52"/>
  <c r="BS28" i="52"/>
  <c r="BR28" i="52"/>
  <c r="BR20" i="52"/>
  <c r="BT20" i="52"/>
  <c r="BS20" i="52"/>
  <c r="BR259" i="52"/>
  <c r="BT259" i="52"/>
  <c r="BS259" i="52"/>
  <c r="BT251" i="52"/>
  <c r="BS251" i="52"/>
  <c r="BR251" i="52"/>
  <c r="BR243" i="52"/>
  <c r="BS243" i="52"/>
  <c r="BT243" i="52"/>
  <c r="BT235" i="52"/>
  <c r="BS235" i="52"/>
  <c r="BR235" i="52"/>
  <c r="CF235" i="52" s="1"/>
  <c r="BR227" i="52"/>
  <c r="CF227" i="52" s="1"/>
  <c r="BS227" i="52"/>
  <c r="BT227" i="52"/>
  <c r="BS219" i="52"/>
  <c r="BR219" i="52"/>
  <c r="BT219" i="52"/>
  <c r="BT211" i="52"/>
  <c r="BS211" i="52"/>
  <c r="BR211" i="52"/>
  <c r="BR203" i="52"/>
  <c r="CF203" i="52" s="1"/>
  <c r="BS203" i="52"/>
  <c r="BT203" i="52"/>
  <c r="BT195" i="52"/>
  <c r="BS195" i="52"/>
  <c r="BR195" i="52"/>
  <c r="BT187" i="52"/>
  <c r="BS187" i="52"/>
  <c r="BR187" i="52"/>
  <c r="BR179" i="52"/>
  <c r="BT179" i="52"/>
  <c r="BS179" i="52"/>
  <c r="BT171" i="52"/>
  <c r="BS171" i="52"/>
  <c r="BR171" i="52"/>
  <c r="CF171" i="52" s="1"/>
  <c r="BR163" i="52"/>
  <c r="CF163" i="52" s="1"/>
  <c r="BT163" i="52"/>
  <c r="BS163" i="52"/>
  <c r="BT155" i="52"/>
  <c r="BS155" i="52"/>
  <c r="BR155" i="52"/>
  <c r="BT147" i="52"/>
  <c r="BR147" i="52"/>
  <c r="BS147" i="52"/>
  <c r="BR139" i="52"/>
  <c r="CF139" i="52" s="1"/>
  <c r="BT139" i="52"/>
  <c r="BS139" i="52"/>
  <c r="BT131" i="52"/>
  <c r="BS131" i="52"/>
  <c r="BR131" i="52"/>
  <c r="BS123" i="52"/>
  <c r="BR123" i="52"/>
  <c r="BT123" i="52"/>
  <c r="BS115" i="52"/>
  <c r="BR115" i="52"/>
  <c r="BT115" i="52"/>
  <c r="BT107" i="52"/>
  <c r="BR107" i="52"/>
  <c r="BS107" i="52"/>
  <c r="BT99" i="52"/>
  <c r="BR99" i="52"/>
  <c r="CF99" i="52" s="1"/>
  <c r="BS99" i="52"/>
  <c r="BR91" i="52"/>
  <c r="CF91" i="52" s="1"/>
  <c r="BT91" i="52"/>
  <c r="BS91" i="52"/>
  <c r="BT83" i="52"/>
  <c r="BS83" i="52"/>
  <c r="BR83" i="52"/>
  <c r="BT75" i="52"/>
  <c r="BS75" i="52"/>
  <c r="BR75" i="52"/>
  <c r="CF75" i="52" s="1"/>
  <c r="BS67" i="52"/>
  <c r="BR67" i="52"/>
  <c r="BT67" i="52"/>
  <c r="BT59" i="52"/>
  <c r="BS59" i="52"/>
  <c r="BR59" i="52"/>
  <c r="BT51" i="52"/>
  <c r="BS51" i="52"/>
  <c r="BR51" i="52"/>
  <c r="BT43" i="52"/>
  <c r="BS43" i="52"/>
  <c r="BR43" i="52"/>
  <c r="CF43" i="52" s="1"/>
  <c r="BT35" i="52"/>
  <c r="BS35" i="52"/>
  <c r="BR35" i="52"/>
  <c r="CF35" i="52" s="1"/>
  <c r="BT27" i="52"/>
  <c r="BS27" i="52"/>
  <c r="BR27" i="52"/>
  <c r="BT19" i="52"/>
  <c r="BS19" i="52"/>
  <c r="BR19" i="52"/>
  <c r="BS12" i="52"/>
  <c r="BR12" i="52"/>
  <c r="CF12" i="52" s="1"/>
  <c r="BT12" i="52"/>
  <c r="BL30" i="62"/>
  <c r="BK163" i="62"/>
  <c r="BV10" i="52"/>
  <c r="BT10" i="52"/>
  <c r="BR10" i="52"/>
  <c r="CF218" i="52" s="1"/>
  <c r="BS10" i="52"/>
  <c r="BV179" i="62"/>
  <c r="BL240" i="62"/>
  <c r="BL221" i="62"/>
  <c r="BZ254" i="53"/>
  <c r="BZ246" i="53"/>
  <c r="BZ238" i="53"/>
  <c r="BZ230" i="53"/>
  <c r="BZ222" i="53"/>
  <c r="BZ214" i="53"/>
  <c r="BZ206" i="53"/>
  <c r="BZ198" i="53"/>
  <c r="BZ190" i="53"/>
  <c r="BZ182" i="53"/>
  <c r="BZ174" i="53"/>
  <c r="BZ166" i="53"/>
  <c r="BZ158" i="53"/>
  <c r="BZ150" i="53"/>
  <c r="BZ142" i="53"/>
  <c r="BZ134" i="53"/>
  <c r="BZ126" i="53"/>
  <c r="BZ118" i="53"/>
  <c r="BZ110" i="53"/>
  <c r="BZ102" i="53"/>
  <c r="BZ94" i="53"/>
  <c r="BZ86" i="53"/>
  <c r="BZ78" i="53"/>
  <c r="BZ70" i="53"/>
  <c r="BZ62" i="53"/>
  <c r="BZ54" i="53"/>
  <c r="BZ46" i="53"/>
  <c r="BZ38" i="53"/>
  <c r="BZ30" i="53"/>
  <c r="BZ22" i="53"/>
  <c r="BZ14" i="53"/>
  <c r="BZ253" i="53"/>
  <c r="BZ245" i="53"/>
  <c r="BZ237" i="53"/>
  <c r="BZ229" i="53"/>
  <c r="BZ221" i="53"/>
  <c r="BZ213" i="53"/>
  <c r="BZ205" i="53"/>
  <c r="BZ197" i="53"/>
  <c r="BZ189" i="53"/>
  <c r="BZ181" i="53"/>
  <c r="BZ173" i="53"/>
  <c r="BZ165" i="53"/>
  <c r="BZ157" i="53"/>
  <c r="BZ149" i="53"/>
  <c r="BZ141" i="53"/>
  <c r="BZ133" i="53"/>
  <c r="BZ125" i="53"/>
  <c r="BZ117" i="53"/>
  <c r="BZ109" i="53"/>
  <c r="BZ101" i="53"/>
  <c r="BZ93" i="53"/>
  <c r="BZ85" i="53"/>
  <c r="BZ77" i="53"/>
  <c r="BZ69" i="53"/>
  <c r="BZ61" i="53"/>
  <c r="BZ53" i="53"/>
  <c r="BZ45" i="53"/>
  <c r="BZ37" i="53"/>
  <c r="BZ29" i="53"/>
  <c r="BZ21" i="53"/>
  <c r="BZ13" i="53"/>
  <c r="BZ252" i="53"/>
  <c r="BZ244" i="53"/>
  <c r="BZ236" i="53"/>
  <c r="BZ228" i="53"/>
  <c r="BZ220" i="53"/>
  <c r="BZ212" i="53"/>
  <c r="BZ204" i="53"/>
  <c r="BZ196" i="53"/>
  <c r="BZ188" i="53"/>
  <c r="BZ180" i="53"/>
  <c r="BZ172" i="53"/>
  <c r="BZ164" i="53"/>
  <c r="BZ156" i="53"/>
  <c r="BZ148" i="53"/>
  <c r="BZ140" i="53"/>
  <c r="BZ132" i="53"/>
  <c r="BZ124" i="53"/>
  <c r="BZ116" i="53"/>
  <c r="BZ108" i="53"/>
  <c r="BZ100" i="53"/>
  <c r="BZ92" i="53"/>
  <c r="BZ84" i="53"/>
  <c r="BZ76" i="53"/>
  <c r="BZ68" i="53"/>
  <c r="BZ60" i="53"/>
  <c r="BZ52" i="53"/>
  <c r="BZ44" i="53"/>
  <c r="BZ36" i="53"/>
  <c r="BZ28" i="53"/>
  <c r="BZ20" i="53"/>
  <c r="BZ12" i="53"/>
  <c r="BZ259" i="53"/>
  <c r="BZ251" i="53"/>
  <c r="BZ243" i="53"/>
  <c r="BZ235" i="53"/>
  <c r="BZ227" i="53"/>
  <c r="BZ219" i="53"/>
  <c r="BZ211" i="53"/>
  <c r="BZ203" i="53"/>
  <c r="BZ195" i="53"/>
  <c r="BZ187" i="53"/>
  <c r="BZ179" i="53"/>
  <c r="BZ171" i="53"/>
  <c r="BZ163" i="53"/>
  <c r="BZ155" i="53"/>
  <c r="BZ147" i="53"/>
  <c r="BZ139" i="53"/>
  <c r="BZ131" i="53"/>
  <c r="BZ123" i="53"/>
  <c r="BZ115" i="53"/>
  <c r="BZ107" i="53"/>
  <c r="BZ99" i="53"/>
  <c r="BZ91" i="53"/>
  <c r="BZ83" i="53"/>
  <c r="BZ75" i="53"/>
  <c r="BZ67" i="53"/>
  <c r="BZ59" i="53"/>
  <c r="BZ51" i="53"/>
  <c r="BZ43" i="53"/>
  <c r="BZ35" i="53"/>
  <c r="BZ27" i="53"/>
  <c r="BZ19" i="53"/>
  <c r="BZ258" i="53"/>
  <c r="BZ250" i="53"/>
  <c r="BZ242" i="53"/>
  <c r="BZ234" i="53"/>
  <c r="BZ226" i="53"/>
  <c r="BZ218" i="53"/>
  <c r="BZ210" i="53"/>
  <c r="BZ202" i="53"/>
  <c r="BZ194" i="53"/>
  <c r="BZ186" i="53"/>
  <c r="BZ178" i="53"/>
  <c r="BZ170" i="53"/>
  <c r="BZ162" i="53"/>
  <c r="BZ154" i="53"/>
  <c r="BZ146" i="53"/>
  <c r="BZ138" i="53"/>
  <c r="BZ130" i="53"/>
  <c r="BZ122" i="53"/>
  <c r="BZ114" i="53"/>
  <c r="BZ106" i="53"/>
  <c r="BZ98" i="53"/>
  <c r="BZ90" i="53"/>
  <c r="BZ82" i="53"/>
  <c r="BZ74" i="53"/>
  <c r="BZ66" i="53"/>
  <c r="BZ58" i="53"/>
  <c r="BZ50" i="53"/>
  <c r="BZ42" i="53"/>
  <c r="BZ34" i="53"/>
  <c r="BZ26" i="53"/>
  <c r="BZ18" i="53"/>
  <c r="BZ11" i="53"/>
  <c r="BZ257" i="53"/>
  <c r="BZ249" i="53"/>
  <c r="BZ241" i="53"/>
  <c r="BZ233" i="53"/>
  <c r="BZ225" i="53"/>
  <c r="BZ217" i="53"/>
  <c r="BZ209" i="53"/>
  <c r="BZ201" i="53"/>
  <c r="BZ193" i="53"/>
  <c r="BZ185" i="53"/>
  <c r="BZ177" i="53"/>
  <c r="BZ169" i="53"/>
  <c r="BZ161" i="53"/>
  <c r="BZ153" i="53"/>
  <c r="BZ145" i="53"/>
  <c r="BZ137" i="53"/>
  <c r="BZ129" i="53"/>
  <c r="BZ121" i="53"/>
  <c r="BZ113" i="53"/>
  <c r="BZ105" i="53"/>
  <c r="BZ97" i="53"/>
  <c r="BZ89" i="53"/>
  <c r="BZ81" i="53"/>
  <c r="BZ73" i="53"/>
  <c r="BZ65" i="53"/>
  <c r="BZ57" i="53"/>
  <c r="BZ49" i="53"/>
  <c r="BZ41" i="53"/>
  <c r="BZ33" i="53"/>
  <c r="BZ25" i="53"/>
  <c r="BZ17" i="53"/>
  <c r="BZ256" i="53"/>
  <c r="BZ248" i="53"/>
  <c r="BZ240" i="53"/>
  <c r="BZ232" i="53"/>
  <c r="BZ224" i="53"/>
  <c r="BZ216" i="53"/>
  <c r="BZ208" i="53"/>
  <c r="BZ200" i="53"/>
  <c r="BZ192" i="53"/>
  <c r="BZ184" i="53"/>
  <c r="BZ176" i="53"/>
  <c r="BZ168" i="53"/>
  <c r="BZ160" i="53"/>
  <c r="BZ152" i="53"/>
  <c r="BZ144" i="53"/>
  <c r="BZ136" i="53"/>
  <c r="BZ128" i="53"/>
  <c r="BZ120" i="53"/>
  <c r="BZ112" i="53"/>
  <c r="BZ104" i="53"/>
  <c r="BZ96" i="53"/>
  <c r="BZ88" i="53"/>
  <c r="BZ80" i="53"/>
  <c r="BZ72" i="53"/>
  <c r="BZ64" i="53"/>
  <c r="BZ56" i="53"/>
  <c r="BZ48" i="53"/>
  <c r="BZ40" i="53"/>
  <c r="BZ32" i="53"/>
  <c r="BZ24" i="53"/>
  <c r="BZ16" i="53"/>
  <c r="BZ10" i="53"/>
  <c r="BZ255" i="53"/>
  <c r="BZ247" i="53"/>
  <c r="BZ239" i="53"/>
  <c r="BZ231" i="53"/>
  <c r="BZ223" i="53"/>
  <c r="BZ215" i="53"/>
  <c r="BZ207" i="53"/>
  <c r="BZ199" i="53"/>
  <c r="BZ191" i="53"/>
  <c r="BZ183" i="53"/>
  <c r="BZ175" i="53"/>
  <c r="BZ167" i="53"/>
  <c r="BZ159" i="53"/>
  <c r="BZ151" i="53"/>
  <c r="BZ143" i="53"/>
  <c r="BZ135" i="53"/>
  <c r="BZ127" i="53"/>
  <c r="BZ119" i="53"/>
  <c r="BZ111" i="53"/>
  <c r="BZ103" i="53"/>
  <c r="BZ95" i="53"/>
  <c r="BZ87" i="53"/>
  <c r="BZ79" i="53"/>
  <c r="BZ71" i="53"/>
  <c r="BZ63" i="53"/>
  <c r="BZ55" i="53"/>
  <c r="BZ47" i="53"/>
  <c r="BZ39" i="53"/>
  <c r="BZ31" i="53"/>
  <c r="BZ23" i="53"/>
  <c r="BZ15" i="53"/>
  <c r="BV151" i="62"/>
  <c r="BV114" i="62"/>
  <c r="BL131" i="62"/>
  <c r="BW67" i="62"/>
  <c r="BL61" i="62"/>
  <c r="BL34" i="62"/>
  <c r="BK190" i="62"/>
  <c r="CS257" i="62"/>
  <c r="CK257" i="62"/>
  <c r="CN257" i="62"/>
  <c r="CP257" i="62"/>
  <c r="CO257" i="62"/>
  <c r="CO253" i="62"/>
  <c r="CN253" i="62"/>
  <c r="CP253" i="62"/>
  <c r="CK253" i="62"/>
  <c r="CS253" i="62"/>
  <c r="BT249" i="62"/>
  <c r="CN249" i="62"/>
  <c r="CK249" i="62"/>
  <c r="CS249" i="62"/>
  <c r="CO249" i="62"/>
  <c r="CP249" i="62"/>
  <c r="CN245" i="62"/>
  <c r="CS245" i="62"/>
  <c r="CP245" i="62"/>
  <c r="CO245" i="62"/>
  <c r="CK245" i="62"/>
  <c r="CN241" i="62"/>
  <c r="CP241" i="62"/>
  <c r="CO241" i="62"/>
  <c r="CK241" i="62"/>
  <c r="CS241" i="62"/>
  <c r="CN237" i="62"/>
  <c r="CP237" i="62"/>
  <c r="CO237" i="62"/>
  <c r="CK237" i="62"/>
  <c r="CS237" i="62"/>
  <c r="BT228" i="62"/>
  <c r="CS228" i="62"/>
  <c r="CK228" i="62"/>
  <c r="CP228" i="62"/>
  <c r="CN228" i="62"/>
  <c r="CO228" i="62"/>
  <c r="CO224" i="62"/>
  <c r="CN224" i="62"/>
  <c r="CK224" i="62"/>
  <c r="CS224" i="62"/>
  <c r="CP224" i="62"/>
  <c r="CS220" i="62"/>
  <c r="CK220" i="62"/>
  <c r="CP220" i="62"/>
  <c r="CN220" i="62"/>
  <c r="CO220" i="62"/>
  <c r="BT216" i="62"/>
  <c r="CO216" i="62"/>
  <c r="CN216" i="62"/>
  <c r="CP216" i="62"/>
  <c r="CK216" i="62"/>
  <c r="CS216" i="62"/>
  <c r="CS212" i="62"/>
  <c r="CK212" i="62"/>
  <c r="CP212" i="62"/>
  <c r="CN212" i="62"/>
  <c r="CO212" i="62"/>
  <c r="CO128" i="62"/>
  <c r="CN128" i="62"/>
  <c r="CS128" i="62"/>
  <c r="CK128" i="62"/>
  <c r="CP128" i="62"/>
  <c r="BW124" i="62"/>
  <c r="CS124" i="62"/>
  <c r="CK124" i="62"/>
  <c r="CP124" i="62"/>
  <c r="CN124" i="62"/>
  <c r="CO124" i="62"/>
  <c r="CO120" i="62"/>
  <c r="CN120" i="62"/>
  <c r="CP120" i="62"/>
  <c r="CK120" i="62"/>
  <c r="CS120" i="62"/>
  <c r="BV116" i="62"/>
  <c r="CS116" i="62"/>
  <c r="CK116" i="62"/>
  <c r="CP116" i="62"/>
  <c r="CN116" i="62"/>
  <c r="CO116" i="62"/>
  <c r="CP111" i="62"/>
  <c r="CO111" i="62"/>
  <c r="CS111" i="62"/>
  <c r="CN111" i="62"/>
  <c r="CK111" i="62"/>
  <c r="BT107" i="62"/>
  <c r="CN107" i="62"/>
  <c r="CS107" i="62"/>
  <c r="CK107" i="62"/>
  <c r="CP107" i="62"/>
  <c r="CO107" i="62"/>
  <c r="BT103" i="62"/>
  <c r="CP103" i="62"/>
  <c r="CO103" i="62"/>
  <c r="CK103" i="62"/>
  <c r="CS103" i="62"/>
  <c r="CN103" i="62"/>
  <c r="CN99" i="62"/>
  <c r="CS99" i="62"/>
  <c r="CK99" i="62"/>
  <c r="CP99" i="62"/>
  <c r="CO99" i="62"/>
  <c r="CP95" i="62"/>
  <c r="CO95" i="62"/>
  <c r="CN95" i="62"/>
  <c r="CK95" i="62"/>
  <c r="CS95" i="62"/>
  <c r="CS57" i="62"/>
  <c r="CK57" i="62"/>
  <c r="CO57" i="62"/>
  <c r="CP57" i="62"/>
  <c r="CN57" i="62"/>
  <c r="BK56" i="62"/>
  <c r="CO53" i="62"/>
  <c r="CK53" i="62"/>
  <c r="CN53" i="62"/>
  <c r="CS53" i="62"/>
  <c r="CP53" i="62"/>
  <c r="CS49" i="62"/>
  <c r="CK49" i="62"/>
  <c r="CO49" i="62"/>
  <c r="CP49" i="62"/>
  <c r="CN49" i="62"/>
  <c r="CN40" i="62"/>
  <c r="CS40" i="62"/>
  <c r="CK40" i="62"/>
  <c r="CP40" i="62"/>
  <c r="CO40" i="62"/>
  <c r="BW36" i="62"/>
  <c r="CP36" i="62"/>
  <c r="CN36" i="62"/>
  <c r="CO36" i="62"/>
  <c r="CS36" i="62"/>
  <c r="CK36" i="62"/>
  <c r="CN32" i="62"/>
  <c r="CS32" i="62"/>
  <c r="CK32" i="62"/>
  <c r="CP32" i="62"/>
  <c r="CO32" i="62"/>
  <c r="CP28" i="62"/>
  <c r="CO28" i="62"/>
  <c r="CN28" i="62"/>
  <c r="CK28" i="62"/>
  <c r="CS28" i="62"/>
  <c r="BW24" i="62"/>
  <c r="CN24" i="62"/>
  <c r="CS24" i="62"/>
  <c r="CK24" i="62"/>
  <c r="CP24" i="62"/>
  <c r="CO24" i="62"/>
  <c r="CP15" i="62"/>
  <c r="CO15" i="62"/>
  <c r="CN15" i="62"/>
  <c r="CS15" i="62"/>
  <c r="CK15" i="62"/>
  <c r="CS233" i="62"/>
  <c r="CK233" i="62"/>
  <c r="CO233" i="62"/>
  <c r="CN233" i="62"/>
  <c r="CP233" i="62"/>
  <c r="CO208" i="62"/>
  <c r="CN208" i="62"/>
  <c r="CS208" i="62"/>
  <c r="CP208" i="62"/>
  <c r="CK208" i="62"/>
  <c r="BT204" i="62"/>
  <c r="CS204" i="62"/>
  <c r="CK204" i="62"/>
  <c r="CP204" i="62"/>
  <c r="CN204" i="62"/>
  <c r="CO204" i="62"/>
  <c r="CO200" i="62"/>
  <c r="CN200" i="62"/>
  <c r="CK200" i="62"/>
  <c r="CS200" i="62"/>
  <c r="CP200" i="62"/>
  <c r="BL199" i="62"/>
  <c r="BT196" i="62"/>
  <c r="CS196" i="62"/>
  <c r="CK196" i="62"/>
  <c r="CP196" i="62"/>
  <c r="CN196" i="62"/>
  <c r="CO196" i="62"/>
  <c r="CO192" i="62"/>
  <c r="CN192" i="62"/>
  <c r="CS192" i="62"/>
  <c r="CK192" i="62"/>
  <c r="CP192" i="62"/>
  <c r="CS188" i="62"/>
  <c r="CK188" i="62"/>
  <c r="CP188" i="62"/>
  <c r="CN188" i="62"/>
  <c r="CO188" i="62"/>
  <c r="BT184" i="62"/>
  <c r="CO184" i="62"/>
  <c r="CN184" i="62"/>
  <c r="CP184" i="62"/>
  <c r="CK184" i="62"/>
  <c r="CS184" i="62"/>
  <c r="CS180" i="62"/>
  <c r="CK180" i="62"/>
  <c r="CP180" i="62"/>
  <c r="CN180" i="62"/>
  <c r="CO180" i="62"/>
  <c r="CN179" i="62"/>
  <c r="CS179" i="62"/>
  <c r="CK179" i="62"/>
  <c r="CP179" i="62"/>
  <c r="CO179" i="62"/>
  <c r="BT175" i="62"/>
  <c r="CP175" i="62"/>
  <c r="CO175" i="62"/>
  <c r="CS175" i="62"/>
  <c r="CN175" i="62"/>
  <c r="CK175" i="62"/>
  <c r="CN171" i="62"/>
  <c r="CS171" i="62"/>
  <c r="CK171" i="62"/>
  <c r="CP171" i="62"/>
  <c r="CO171" i="62"/>
  <c r="BT167" i="62"/>
  <c r="CP167" i="62"/>
  <c r="CO167" i="62"/>
  <c r="CK167" i="62"/>
  <c r="CS167" i="62"/>
  <c r="CN167" i="62"/>
  <c r="BV163" i="62"/>
  <c r="CN163" i="62"/>
  <c r="CS163" i="62"/>
  <c r="CK163" i="62"/>
  <c r="CP163" i="62"/>
  <c r="CO163" i="62"/>
  <c r="CP159" i="62"/>
  <c r="CO159" i="62"/>
  <c r="CN159" i="62"/>
  <c r="CK159" i="62"/>
  <c r="CS159" i="62"/>
  <c r="BW155" i="62"/>
  <c r="BW154" i="62"/>
  <c r="CP154" i="62"/>
  <c r="CO154" i="62"/>
  <c r="CN154" i="62"/>
  <c r="CS154" i="62"/>
  <c r="CK154" i="62"/>
  <c r="CP149" i="62"/>
  <c r="CO149" i="62"/>
  <c r="CN149" i="62"/>
  <c r="CS149" i="62"/>
  <c r="CK149" i="62"/>
  <c r="BV145" i="62"/>
  <c r="CS145" i="62"/>
  <c r="CK145" i="62"/>
  <c r="CO145" i="62"/>
  <c r="CN145" i="62"/>
  <c r="CP145" i="62"/>
  <c r="BV141" i="62"/>
  <c r="CP141" i="62"/>
  <c r="CO141" i="62"/>
  <c r="CN141" i="62"/>
  <c r="CS141" i="62"/>
  <c r="CK141" i="62"/>
  <c r="CS137" i="62"/>
  <c r="CK137" i="62"/>
  <c r="CO137" i="62"/>
  <c r="CN137" i="62"/>
  <c r="CP137" i="62"/>
  <c r="BT133" i="62"/>
  <c r="CP133" i="62"/>
  <c r="CO133" i="62"/>
  <c r="CN133" i="62"/>
  <c r="CS133" i="62"/>
  <c r="CK133" i="62"/>
  <c r="CN91" i="62"/>
  <c r="CS91" i="62"/>
  <c r="CK91" i="62"/>
  <c r="CP91" i="62"/>
  <c r="CO91" i="62"/>
  <c r="CP87" i="62"/>
  <c r="CO87" i="62"/>
  <c r="CN87" i="62"/>
  <c r="CK87" i="62"/>
  <c r="CS87" i="62"/>
  <c r="CN83" i="62"/>
  <c r="CS83" i="62"/>
  <c r="CK83" i="62"/>
  <c r="CP83" i="62"/>
  <c r="CO83" i="62"/>
  <c r="CP79" i="62"/>
  <c r="CO79" i="62"/>
  <c r="CN79" i="62"/>
  <c r="CS79" i="62"/>
  <c r="CK79" i="62"/>
  <c r="CN75" i="62"/>
  <c r="CS75" i="62"/>
  <c r="CK75" i="62"/>
  <c r="CP75" i="62"/>
  <c r="CO75" i="62"/>
  <c r="CP71" i="62"/>
  <c r="CO71" i="62"/>
  <c r="CK71" i="62"/>
  <c r="CS71" i="62"/>
  <c r="CN71" i="62"/>
  <c r="CP66" i="62"/>
  <c r="CO66" i="62"/>
  <c r="CN66" i="62"/>
  <c r="CS66" i="62"/>
  <c r="CK66" i="62"/>
  <c r="BU62" i="62"/>
  <c r="CS62" i="62"/>
  <c r="CK62" i="62"/>
  <c r="CP62" i="62"/>
  <c r="CO62" i="62"/>
  <c r="CN62" i="62"/>
  <c r="CO45" i="62"/>
  <c r="CN45" i="62"/>
  <c r="CS45" i="62"/>
  <c r="CK45" i="62"/>
  <c r="CP45" i="62"/>
  <c r="CO21" i="62"/>
  <c r="CS21" i="62"/>
  <c r="CN21" i="62"/>
  <c r="CK21" i="62"/>
  <c r="CP21" i="62"/>
  <c r="CP18" i="62"/>
  <c r="CO18" i="62"/>
  <c r="CN18" i="62"/>
  <c r="CS18" i="62"/>
  <c r="CK18" i="62"/>
  <c r="BU10" i="62"/>
  <c r="CP10" i="62"/>
  <c r="CO10" i="62"/>
  <c r="CN10" i="62"/>
  <c r="CS10" i="62"/>
  <c r="CK10" i="62"/>
  <c r="CP258" i="62"/>
  <c r="CO258" i="62"/>
  <c r="CN258" i="62"/>
  <c r="CS258" i="62"/>
  <c r="CK258" i="62"/>
  <c r="BU254" i="62"/>
  <c r="CS254" i="62"/>
  <c r="CK254" i="62"/>
  <c r="CO254" i="62"/>
  <c r="CP254" i="62"/>
  <c r="CN254" i="62"/>
  <c r="CO250" i="62"/>
  <c r="CN250" i="62"/>
  <c r="CS250" i="62"/>
  <c r="CK250" i="62"/>
  <c r="CP250" i="62"/>
  <c r="CS246" i="62"/>
  <c r="CK246" i="62"/>
  <c r="CO246" i="62"/>
  <c r="CP246" i="62"/>
  <c r="CN246" i="62"/>
  <c r="CO242" i="62"/>
  <c r="CS242" i="62"/>
  <c r="CK242" i="62"/>
  <c r="CP242" i="62"/>
  <c r="CN242" i="62"/>
  <c r="BV238" i="62"/>
  <c r="CS238" i="62"/>
  <c r="CK238" i="62"/>
  <c r="CO238" i="62"/>
  <c r="CP238" i="62"/>
  <c r="CN238" i="62"/>
  <c r="CP234" i="62"/>
  <c r="CO234" i="62"/>
  <c r="CN234" i="62"/>
  <c r="CS234" i="62"/>
  <c r="CK234" i="62"/>
  <c r="CP229" i="62"/>
  <c r="CO229" i="62"/>
  <c r="CN229" i="62"/>
  <c r="CS229" i="62"/>
  <c r="CK229" i="62"/>
  <c r="CS225" i="62"/>
  <c r="CK225" i="62"/>
  <c r="CO225" i="62"/>
  <c r="CN225" i="62"/>
  <c r="CP225" i="62"/>
  <c r="CP221" i="62"/>
  <c r="CO221" i="62"/>
  <c r="CN221" i="62"/>
  <c r="CS221" i="62"/>
  <c r="CK221" i="62"/>
  <c r="BT217" i="62"/>
  <c r="CS217" i="62"/>
  <c r="CK217" i="62"/>
  <c r="CO217" i="62"/>
  <c r="CN217" i="62"/>
  <c r="CP217" i="62"/>
  <c r="BT213" i="62"/>
  <c r="CP213" i="62"/>
  <c r="CO213" i="62"/>
  <c r="CN213" i="62"/>
  <c r="CS213" i="62"/>
  <c r="CK213" i="62"/>
  <c r="CS129" i="62"/>
  <c r="CK129" i="62"/>
  <c r="CO129" i="62"/>
  <c r="CN129" i="62"/>
  <c r="CP129" i="62"/>
  <c r="BV125" i="62"/>
  <c r="CP125" i="62"/>
  <c r="CO125" i="62"/>
  <c r="CN125" i="62"/>
  <c r="CS125" i="62"/>
  <c r="CK125" i="62"/>
  <c r="BT121" i="62"/>
  <c r="CS121" i="62"/>
  <c r="CK121" i="62"/>
  <c r="CO121" i="62"/>
  <c r="CN121" i="62"/>
  <c r="CP121" i="62"/>
  <c r="CP117" i="62"/>
  <c r="CO117" i="62"/>
  <c r="CN117" i="62"/>
  <c r="CS117" i="62"/>
  <c r="CK117" i="62"/>
  <c r="BW112" i="62"/>
  <c r="CO112" i="62"/>
  <c r="CN112" i="62"/>
  <c r="CS112" i="62"/>
  <c r="CP112" i="62"/>
  <c r="CK112" i="62"/>
  <c r="CS108" i="62"/>
  <c r="CK108" i="62"/>
  <c r="CP108" i="62"/>
  <c r="CN108" i="62"/>
  <c r="CO108" i="62"/>
  <c r="BT104" i="62"/>
  <c r="CO104" i="62"/>
  <c r="CN104" i="62"/>
  <c r="CK104" i="62"/>
  <c r="CS104" i="62"/>
  <c r="CP104" i="62"/>
  <c r="BV100" i="62"/>
  <c r="CS100" i="62"/>
  <c r="CK100" i="62"/>
  <c r="CP100" i="62"/>
  <c r="CN100" i="62"/>
  <c r="CO100" i="62"/>
  <c r="BW96" i="62"/>
  <c r="CO96" i="62"/>
  <c r="CN96" i="62"/>
  <c r="CS96" i="62"/>
  <c r="CK96" i="62"/>
  <c r="CP96" i="62"/>
  <c r="CS92" i="62"/>
  <c r="CK92" i="62"/>
  <c r="CP92" i="62"/>
  <c r="CN92" i="62"/>
  <c r="CO92" i="62"/>
  <c r="BT58" i="62"/>
  <c r="CP58" i="62"/>
  <c r="CO58" i="62"/>
  <c r="CN58" i="62"/>
  <c r="CS58" i="62"/>
  <c r="CK58" i="62"/>
  <c r="CS54" i="62"/>
  <c r="CK54" i="62"/>
  <c r="CP54" i="62"/>
  <c r="CO54" i="62"/>
  <c r="CN54" i="62"/>
  <c r="CP50" i="62"/>
  <c r="CO50" i="62"/>
  <c r="CN50" i="62"/>
  <c r="CS50" i="62"/>
  <c r="CK50" i="62"/>
  <c r="CS41" i="62"/>
  <c r="CK41" i="62"/>
  <c r="CP41" i="62"/>
  <c r="CO41" i="62"/>
  <c r="CN41" i="62"/>
  <c r="CO37" i="62"/>
  <c r="CS37" i="62"/>
  <c r="CN37" i="62"/>
  <c r="CK37" i="62"/>
  <c r="CP37" i="62"/>
  <c r="CS33" i="62"/>
  <c r="CK33" i="62"/>
  <c r="CO33" i="62"/>
  <c r="CP33" i="62"/>
  <c r="CN33" i="62"/>
  <c r="BV29" i="62"/>
  <c r="CO29" i="62"/>
  <c r="CS29" i="62"/>
  <c r="CN29" i="62"/>
  <c r="CK29" i="62"/>
  <c r="CP29" i="62"/>
  <c r="BU25" i="62"/>
  <c r="CS25" i="62"/>
  <c r="CK25" i="62"/>
  <c r="CP25" i="62"/>
  <c r="CO25" i="62"/>
  <c r="CN25" i="62"/>
  <c r="BU13" i="62"/>
  <c r="CO13" i="62"/>
  <c r="CS13" i="62"/>
  <c r="CN13" i="62"/>
  <c r="CK13" i="62"/>
  <c r="CP13" i="62"/>
  <c r="BL242" i="62"/>
  <c r="CS209" i="62"/>
  <c r="CK209" i="62"/>
  <c r="CO209" i="62"/>
  <c r="CN209" i="62"/>
  <c r="CP209" i="62"/>
  <c r="BT205" i="62"/>
  <c r="CP205" i="62"/>
  <c r="CO205" i="62"/>
  <c r="CN205" i="62"/>
  <c r="CS205" i="62"/>
  <c r="CK205" i="62"/>
  <c r="BT201" i="62"/>
  <c r="CS201" i="62"/>
  <c r="CK201" i="62"/>
  <c r="CO201" i="62"/>
  <c r="CN201" i="62"/>
  <c r="CP201" i="62"/>
  <c r="CP197" i="62"/>
  <c r="CO197" i="62"/>
  <c r="CN197" i="62"/>
  <c r="CS197" i="62"/>
  <c r="CK197" i="62"/>
  <c r="BT193" i="62"/>
  <c r="CS193" i="62"/>
  <c r="CK193" i="62"/>
  <c r="CO193" i="62"/>
  <c r="CN193" i="62"/>
  <c r="CP193" i="62"/>
  <c r="CP189" i="62"/>
  <c r="CO189" i="62"/>
  <c r="CN189" i="62"/>
  <c r="CS189" i="62"/>
  <c r="CK189" i="62"/>
  <c r="CS185" i="62"/>
  <c r="CK185" i="62"/>
  <c r="CO185" i="62"/>
  <c r="CN185" i="62"/>
  <c r="CP185" i="62"/>
  <c r="BT181" i="62"/>
  <c r="CP181" i="62"/>
  <c r="CO181" i="62"/>
  <c r="CN181" i="62"/>
  <c r="CS181" i="62"/>
  <c r="CK181" i="62"/>
  <c r="BT176" i="62"/>
  <c r="CO176" i="62"/>
  <c r="CN176" i="62"/>
  <c r="CS176" i="62"/>
  <c r="CP176" i="62"/>
  <c r="CK176" i="62"/>
  <c r="CS172" i="62"/>
  <c r="CK172" i="62"/>
  <c r="CP172" i="62"/>
  <c r="CN172" i="62"/>
  <c r="CO172" i="62"/>
  <c r="CO168" i="62"/>
  <c r="CN168" i="62"/>
  <c r="CK168" i="62"/>
  <c r="CS168" i="62"/>
  <c r="CP168" i="62"/>
  <c r="CS164" i="62"/>
  <c r="CK164" i="62"/>
  <c r="CP164" i="62"/>
  <c r="CN164" i="62"/>
  <c r="CO164" i="62"/>
  <c r="BW160" i="62"/>
  <c r="CO160" i="62"/>
  <c r="CN160" i="62"/>
  <c r="CS160" i="62"/>
  <c r="CK160" i="62"/>
  <c r="CP160" i="62"/>
  <c r="BT156" i="62"/>
  <c r="CS156" i="62"/>
  <c r="CK156" i="62"/>
  <c r="CP156" i="62"/>
  <c r="CN156" i="62"/>
  <c r="CO156" i="62"/>
  <c r="BT155" i="62"/>
  <c r="CN155" i="62"/>
  <c r="CS155" i="62"/>
  <c r="CK155" i="62"/>
  <c r="CP155" i="62"/>
  <c r="CO155" i="62"/>
  <c r="CS150" i="62"/>
  <c r="CK150" i="62"/>
  <c r="CP150" i="62"/>
  <c r="CO150" i="62"/>
  <c r="CN150" i="62"/>
  <c r="BT146" i="62"/>
  <c r="CP146" i="62"/>
  <c r="CO146" i="62"/>
  <c r="CN146" i="62"/>
  <c r="CS146" i="62"/>
  <c r="CK146" i="62"/>
  <c r="CS142" i="62"/>
  <c r="CK142" i="62"/>
  <c r="CP142" i="62"/>
  <c r="CO142" i="62"/>
  <c r="CN142" i="62"/>
  <c r="CP138" i="62"/>
  <c r="CO138" i="62"/>
  <c r="CN138" i="62"/>
  <c r="CS138" i="62"/>
  <c r="CK138" i="62"/>
  <c r="BT134" i="62"/>
  <c r="CS134" i="62"/>
  <c r="CK134" i="62"/>
  <c r="CP134" i="62"/>
  <c r="CO134" i="62"/>
  <c r="CN134" i="62"/>
  <c r="CP130" i="62"/>
  <c r="CO130" i="62"/>
  <c r="CN130" i="62"/>
  <c r="CS130" i="62"/>
  <c r="CK130" i="62"/>
  <c r="CO88" i="62"/>
  <c r="CN88" i="62"/>
  <c r="CK88" i="62"/>
  <c r="CP88" i="62"/>
  <c r="CS88" i="62"/>
  <c r="CS84" i="62"/>
  <c r="CK84" i="62"/>
  <c r="CP84" i="62"/>
  <c r="CN84" i="62"/>
  <c r="CO84" i="62"/>
  <c r="BT80" i="62"/>
  <c r="CO80" i="62"/>
  <c r="CN80" i="62"/>
  <c r="CS80" i="62"/>
  <c r="CP80" i="62"/>
  <c r="CK80" i="62"/>
  <c r="CS76" i="62"/>
  <c r="CK76" i="62"/>
  <c r="CP76" i="62"/>
  <c r="CN76" i="62"/>
  <c r="CO76" i="62"/>
  <c r="CO72" i="62"/>
  <c r="CN72" i="62"/>
  <c r="CK72" i="62"/>
  <c r="CS72" i="62"/>
  <c r="CP72" i="62"/>
  <c r="CS68" i="62"/>
  <c r="CK68" i="62"/>
  <c r="CP68" i="62"/>
  <c r="CN68" i="62"/>
  <c r="CO68" i="62"/>
  <c r="CN67" i="62"/>
  <c r="CS67" i="62"/>
  <c r="CK67" i="62"/>
  <c r="CP67" i="62"/>
  <c r="CO67" i="62"/>
  <c r="CP63" i="62"/>
  <c r="CO63" i="62"/>
  <c r="CN63" i="62"/>
  <c r="CK63" i="62"/>
  <c r="CS63" i="62"/>
  <c r="BV46" i="62"/>
  <c r="CP46" i="62"/>
  <c r="CS46" i="62"/>
  <c r="CK46" i="62"/>
  <c r="CO46" i="62"/>
  <c r="CN46" i="62"/>
  <c r="BT16" i="62"/>
  <c r="CN16" i="62"/>
  <c r="CS16" i="62"/>
  <c r="CK16" i="62"/>
  <c r="CP16" i="62"/>
  <c r="CO16" i="62"/>
  <c r="CP255" i="62"/>
  <c r="CO255" i="62"/>
  <c r="CN255" i="62"/>
  <c r="CS255" i="62"/>
  <c r="CK255" i="62"/>
  <c r="BU247" i="62"/>
  <c r="CP247" i="62"/>
  <c r="CO247" i="62"/>
  <c r="CN247" i="62"/>
  <c r="CK247" i="62"/>
  <c r="CS247" i="62"/>
  <c r="BU239" i="62"/>
  <c r="CP239" i="62"/>
  <c r="CN239" i="62"/>
  <c r="CK239" i="62"/>
  <c r="CS239" i="62"/>
  <c r="CO239" i="62"/>
  <c r="CP226" i="62"/>
  <c r="CO226" i="62"/>
  <c r="CN226" i="62"/>
  <c r="CS226" i="62"/>
  <c r="CK226" i="62"/>
  <c r="BT222" i="62"/>
  <c r="CS222" i="62"/>
  <c r="CK222" i="62"/>
  <c r="CP222" i="62"/>
  <c r="CO222" i="62"/>
  <c r="CN222" i="62"/>
  <c r="CS214" i="62"/>
  <c r="CK214" i="62"/>
  <c r="CP214" i="62"/>
  <c r="CO214" i="62"/>
  <c r="CN214" i="62"/>
  <c r="BT122" i="62"/>
  <c r="CP122" i="62"/>
  <c r="CO122" i="62"/>
  <c r="CN122" i="62"/>
  <c r="CS122" i="62"/>
  <c r="CK122" i="62"/>
  <c r="CS105" i="62"/>
  <c r="CK105" i="62"/>
  <c r="CO105" i="62"/>
  <c r="CN105" i="62"/>
  <c r="CP105" i="62"/>
  <c r="CP93" i="62"/>
  <c r="CO93" i="62"/>
  <c r="CN93" i="62"/>
  <c r="CS93" i="62"/>
  <c r="CK93" i="62"/>
  <c r="BU55" i="62"/>
  <c r="CP55" i="62"/>
  <c r="CO55" i="62"/>
  <c r="CN55" i="62"/>
  <c r="CS55" i="62"/>
  <c r="CK55" i="62"/>
  <c r="CP47" i="62"/>
  <c r="CO47" i="62"/>
  <c r="CN47" i="62"/>
  <c r="CS47" i="62"/>
  <c r="CK47" i="62"/>
  <c r="CP42" i="62"/>
  <c r="CO42" i="62"/>
  <c r="CN42" i="62"/>
  <c r="CS42" i="62"/>
  <c r="CK42" i="62"/>
  <c r="CS38" i="62"/>
  <c r="CK38" i="62"/>
  <c r="CP38" i="62"/>
  <c r="CO38" i="62"/>
  <c r="CN38" i="62"/>
  <c r="BT30" i="62"/>
  <c r="CP30" i="62"/>
  <c r="CS30" i="62"/>
  <c r="CK30" i="62"/>
  <c r="CO30" i="62"/>
  <c r="CN30" i="62"/>
  <c r="CP26" i="62"/>
  <c r="CO26" i="62"/>
  <c r="CN26" i="62"/>
  <c r="CS26" i="62"/>
  <c r="CK26" i="62"/>
  <c r="CS22" i="62"/>
  <c r="CK22" i="62"/>
  <c r="CP22" i="62"/>
  <c r="CO22" i="62"/>
  <c r="CN22" i="62"/>
  <c r="BT19" i="62"/>
  <c r="CS19" i="62"/>
  <c r="CK19" i="62"/>
  <c r="CP19" i="62"/>
  <c r="CO19" i="62"/>
  <c r="CN19" i="62"/>
  <c r="CS11" i="62"/>
  <c r="CK11" i="62"/>
  <c r="CP11" i="62"/>
  <c r="CO11" i="62"/>
  <c r="CN11" i="62"/>
  <c r="BU210" i="62"/>
  <c r="CP210" i="62"/>
  <c r="CO210" i="62"/>
  <c r="CN210" i="62"/>
  <c r="CS210" i="62"/>
  <c r="CK210" i="62"/>
  <c r="BL209" i="62"/>
  <c r="CS206" i="62"/>
  <c r="CK206" i="62"/>
  <c r="CP206" i="62"/>
  <c r="CO206" i="62"/>
  <c r="CN206" i="62"/>
  <c r="BU202" i="62"/>
  <c r="CP202" i="62"/>
  <c r="CO202" i="62"/>
  <c r="CN202" i="62"/>
  <c r="CS202" i="62"/>
  <c r="CK202" i="62"/>
  <c r="BT198" i="62"/>
  <c r="CS198" i="62"/>
  <c r="CK198" i="62"/>
  <c r="CP198" i="62"/>
  <c r="CO198" i="62"/>
  <c r="CN198" i="62"/>
  <c r="CP194" i="62"/>
  <c r="CO194" i="62"/>
  <c r="CN194" i="62"/>
  <c r="CS194" i="62"/>
  <c r="CK194" i="62"/>
  <c r="BU190" i="62"/>
  <c r="CS190" i="62"/>
  <c r="CK190" i="62"/>
  <c r="CP190" i="62"/>
  <c r="CO190" i="62"/>
  <c r="CN190" i="62"/>
  <c r="CP186" i="62"/>
  <c r="CO186" i="62"/>
  <c r="CN186" i="62"/>
  <c r="CS186" i="62"/>
  <c r="CK186" i="62"/>
  <c r="CS182" i="62"/>
  <c r="CK182" i="62"/>
  <c r="CP182" i="62"/>
  <c r="CO182" i="62"/>
  <c r="CN182" i="62"/>
  <c r="CS177" i="62"/>
  <c r="CK177" i="62"/>
  <c r="CO177" i="62"/>
  <c r="CN177" i="62"/>
  <c r="CP177" i="62"/>
  <c r="CP173" i="62"/>
  <c r="CO173" i="62"/>
  <c r="CN173" i="62"/>
  <c r="CS173" i="62"/>
  <c r="CK173" i="62"/>
  <c r="BT169" i="62"/>
  <c r="CS169" i="62"/>
  <c r="CK169" i="62"/>
  <c r="CO169" i="62"/>
  <c r="CN169" i="62"/>
  <c r="CP169" i="62"/>
  <c r="CP165" i="62"/>
  <c r="CO165" i="62"/>
  <c r="CN165" i="62"/>
  <c r="CS165" i="62"/>
  <c r="CK165" i="62"/>
  <c r="BV161" i="62"/>
  <c r="CS161" i="62"/>
  <c r="CK161" i="62"/>
  <c r="CO161" i="62"/>
  <c r="CN161" i="62"/>
  <c r="CP161" i="62"/>
  <c r="BV157" i="62"/>
  <c r="CP157" i="62"/>
  <c r="CO157" i="62"/>
  <c r="CN157" i="62"/>
  <c r="CS157" i="62"/>
  <c r="CK157" i="62"/>
  <c r="CO152" i="62"/>
  <c r="CN152" i="62"/>
  <c r="CP152" i="62"/>
  <c r="CK152" i="62"/>
  <c r="CS152" i="62"/>
  <c r="CP151" i="62"/>
  <c r="CO151" i="62"/>
  <c r="CN151" i="62"/>
  <c r="CK151" i="62"/>
  <c r="CS151" i="62"/>
  <c r="CN147" i="62"/>
  <c r="CS147" i="62"/>
  <c r="CK147" i="62"/>
  <c r="CP147" i="62"/>
  <c r="CO147" i="62"/>
  <c r="BT143" i="62"/>
  <c r="CP143" i="62"/>
  <c r="CO143" i="62"/>
  <c r="CS143" i="62"/>
  <c r="CN143" i="62"/>
  <c r="CK143" i="62"/>
  <c r="CN139" i="62"/>
  <c r="CS139" i="62"/>
  <c r="CK139" i="62"/>
  <c r="CP139" i="62"/>
  <c r="CO139" i="62"/>
  <c r="BT135" i="62"/>
  <c r="CP135" i="62"/>
  <c r="CO135" i="62"/>
  <c r="CK135" i="62"/>
  <c r="CS135" i="62"/>
  <c r="CN135" i="62"/>
  <c r="CN131" i="62"/>
  <c r="CS131" i="62"/>
  <c r="CK131" i="62"/>
  <c r="CP131" i="62"/>
  <c r="CO131" i="62"/>
  <c r="BV89" i="62"/>
  <c r="CS89" i="62"/>
  <c r="CK89" i="62"/>
  <c r="CO89" i="62"/>
  <c r="CN89" i="62"/>
  <c r="CP89" i="62"/>
  <c r="CP85" i="62"/>
  <c r="CO85" i="62"/>
  <c r="CN85" i="62"/>
  <c r="CS85" i="62"/>
  <c r="CK85" i="62"/>
  <c r="BV81" i="62"/>
  <c r="CS81" i="62"/>
  <c r="CK81" i="62"/>
  <c r="CO81" i="62"/>
  <c r="CN81" i="62"/>
  <c r="CP81" i="62"/>
  <c r="BU77" i="62"/>
  <c r="CP77" i="62"/>
  <c r="CO77" i="62"/>
  <c r="CN77" i="62"/>
  <c r="CS77" i="62"/>
  <c r="CK77" i="62"/>
  <c r="CS73" i="62"/>
  <c r="CK73" i="62"/>
  <c r="CO73" i="62"/>
  <c r="CN73" i="62"/>
  <c r="CP73" i="62"/>
  <c r="CP69" i="62"/>
  <c r="CO69" i="62"/>
  <c r="CN69" i="62"/>
  <c r="CS69" i="62"/>
  <c r="CK69" i="62"/>
  <c r="CO64" i="62"/>
  <c r="CN64" i="62"/>
  <c r="CS64" i="62"/>
  <c r="CK64" i="62"/>
  <c r="CP64" i="62"/>
  <c r="BL59" i="62"/>
  <c r="BL46" i="62"/>
  <c r="CP14" i="62"/>
  <c r="CS14" i="62"/>
  <c r="CK14" i="62"/>
  <c r="CO14" i="62"/>
  <c r="CN14" i="62"/>
  <c r="BT259" i="62"/>
  <c r="CS259" i="62"/>
  <c r="CK259" i="62"/>
  <c r="CP259" i="62"/>
  <c r="CO259" i="62"/>
  <c r="CN259" i="62"/>
  <c r="CS251" i="62"/>
  <c r="CK251" i="62"/>
  <c r="CP251" i="62"/>
  <c r="CN251" i="62"/>
  <c r="CO251" i="62"/>
  <c r="CP243" i="62"/>
  <c r="CO243" i="62"/>
  <c r="CN243" i="62"/>
  <c r="CS243" i="62"/>
  <c r="CK243" i="62"/>
  <c r="BT235" i="62"/>
  <c r="CN235" i="62"/>
  <c r="CS235" i="62"/>
  <c r="CK235" i="62"/>
  <c r="CP235" i="62"/>
  <c r="CO235" i="62"/>
  <c r="CS230" i="62"/>
  <c r="CK230" i="62"/>
  <c r="CP230" i="62"/>
  <c r="CO230" i="62"/>
  <c r="CN230" i="62"/>
  <c r="CP218" i="62"/>
  <c r="CO218" i="62"/>
  <c r="CN218" i="62"/>
  <c r="CS218" i="62"/>
  <c r="CK218" i="62"/>
  <c r="BW126" i="62"/>
  <c r="CS126" i="62"/>
  <c r="CK126" i="62"/>
  <c r="CP126" i="62"/>
  <c r="CO126" i="62"/>
  <c r="CN126" i="62"/>
  <c r="CS118" i="62"/>
  <c r="CK118" i="62"/>
  <c r="CP118" i="62"/>
  <c r="CO118" i="62"/>
  <c r="CN118" i="62"/>
  <c r="BV113" i="62"/>
  <c r="CS113" i="62"/>
  <c r="CK113" i="62"/>
  <c r="CO113" i="62"/>
  <c r="CN113" i="62"/>
  <c r="CP113" i="62"/>
  <c r="CP109" i="62"/>
  <c r="CO109" i="62"/>
  <c r="CN109" i="62"/>
  <c r="CS109" i="62"/>
  <c r="CK109" i="62"/>
  <c r="BT101" i="62"/>
  <c r="CP101" i="62"/>
  <c r="CO101" i="62"/>
  <c r="CN101" i="62"/>
  <c r="CS101" i="62"/>
  <c r="CK101" i="62"/>
  <c r="CS97" i="62"/>
  <c r="CK97" i="62"/>
  <c r="CO97" i="62"/>
  <c r="CN97" i="62"/>
  <c r="CP97" i="62"/>
  <c r="BW59" i="62"/>
  <c r="CS59" i="62"/>
  <c r="CK59" i="62"/>
  <c r="CP59" i="62"/>
  <c r="CO59" i="62"/>
  <c r="CN59" i="62"/>
  <c r="BU51" i="62"/>
  <c r="CS51" i="62"/>
  <c r="CK51" i="62"/>
  <c r="CP51" i="62"/>
  <c r="CN51" i="62"/>
  <c r="CO51" i="62"/>
  <c r="CP34" i="62"/>
  <c r="CO34" i="62"/>
  <c r="CN34" i="62"/>
  <c r="CS34" i="62"/>
  <c r="CK34" i="62"/>
  <c r="CN256" i="62"/>
  <c r="CO256" i="62"/>
  <c r="CK256" i="62"/>
  <c r="CP256" i="62"/>
  <c r="CS256" i="62"/>
  <c r="BT252" i="62"/>
  <c r="CP252" i="62"/>
  <c r="CS252" i="62"/>
  <c r="CO252" i="62"/>
  <c r="CN252" i="62"/>
  <c r="CK252" i="62"/>
  <c r="CN248" i="62"/>
  <c r="CS248" i="62"/>
  <c r="CK248" i="62"/>
  <c r="CP248" i="62"/>
  <c r="CO248" i="62"/>
  <c r="CS244" i="62"/>
  <c r="CK244" i="62"/>
  <c r="CP244" i="62"/>
  <c r="CO244" i="62"/>
  <c r="CN244" i="62"/>
  <c r="CS240" i="62"/>
  <c r="CK240" i="62"/>
  <c r="CO240" i="62"/>
  <c r="CN240" i="62"/>
  <c r="CP240" i="62"/>
  <c r="CS236" i="62"/>
  <c r="CK236" i="62"/>
  <c r="CP236" i="62"/>
  <c r="CN236" i="62"/>
  <c r="CO236" i="62"/>
  <c r="CP231" i="62"/>
  <c r="CO231" i="62"/>
  <c r="CK231" i="62"/>
  <c r="CS231" i="62"/>
  <c r="CN231" i="62"/>
  <c r="BT227" i="62"/>
  <c r="CN227" i="62"/>
  <c r="CS227" i="62"/>
  <c r="CK227" i="62"/>
  <c r="CP227" i="62"/>
  <c r="CO227" i="62"/>
  <c r="CP223" i="62"/>
  <c r="CO223" i="62"/>
  <c r="CN223" i="62"/>
  <c r="CK223" i="62"/>
  <c r="CS223" i="62"/>
  <c r="BV219" i="62"/>
  <c r="CN219" i="62"/>
  <c r="CS219" i="62"/>
  <c r="CK219" i="62"/>
  <c r="CP219" i="62"/>
  <c r="CO219" i="62"/>
  <c r="BT215" i="62"/>
  <c r="CP215" i="62"/>
  <c r="CO215" i="62"/>
  <c r="CN215" i="62"/>
  <c r="CK215" i="62"/>
  <c r="CS215" i="62"/>
  <c r="CN211" i="62"/>
  <c r="CS211" i="62"/>
  <c r="CK211" i="62"/>
  <c r="CP211" i="62"/>
  <c r="CO211" i="62"/>
  <c r="BL151" i="62"/>
  <c r="CP127" i="62"/>
  <c r="CO127" i="62"/>
  <c r="CN127" i="62"/>
  <c r="CK127" i="62"/>
  <c r="CS127" i="62"/>
  <c r="BT123" i="62"/>
  <c r="CN123" i="62"/>
  <c r="CS123" i="62"/>
  <c r="CK123" i="62"/>
  <c r="CP123" i="62"/>
  <c r="CO123" i="62"/>
  <c r="CP119" i="62"/>
  <c r="CO119" i="62"/>
  <c r="CN119" i="62"/>
  <c r="CK119" i="62"/>
  <c r="CS119" i="62"/>
  <c r="BU115" i="62"/>
  <c r="CN115" i="62"/>
  <c r="CS115" i="62"/>
  <c r="CK115" i="62"/>
  <c r="CP115" i="62"/>
  <c r="CO115" i="62"/>
  <c r="CP114" i="62"/>
  <c r="CO114" i="62"/>
  <c r="CN114" i="62"/>
  <c r="CS114" i="62"/>
  <c r="CK114" i="62"/>
  <c r="BV110" i="62"/>
  <c r="CS110" i="62"/>
  <c r="CK110" i="62"/>
  <c r="CP110" i="62"/>
  <c r="CO110" i="62"/>
  <c r="CN110" i="62"/>
  <c r="CP106" i="62"/>
  <c r="CO106" i="62"/>
  <c r="CN106" i="62"/>
  <c r="CS106" i="62"/>
  <c r="CK106" i="62"/>
  <c r="CS102" i="62"/>
  <c r="CK102" i="62"/>
  <c r="CP102" i="62"/>
  <c r="CO102" i="62"/>
  <c r="CN102" i="62"/>
  <c r="BV98" i="62"/>
  <c r="CP98" i="62"/>
  <c r="CO98" i="62"/>
  <c r="CN98" i="62"/>
  <c r="CS98" i="62"/>
  <c r="CK98" i="62"/>
  <c r="CS94" i="62"/>
  <c r="CK94" i="62"/>
  <c r="CP94" i="62"/>
  <c r="CO94" i="62"/>
  <c r="CN94" i="62"/>
  <c r="CS60" i="62"/>
  <c r="CK60" i="62"/>
  <c r="CP60" i="62"/>
  <c r="CN60" i="62"/>
  <c r="CO60" i="62"/>
  <c r="CN56" i="62"/>
  <c r="CS56" i="62"/>
  <c r="CK56" i="62"/>
  <c r="CO56" i="62"/>
  <c r="CP56" i="62"/>
  <c r="CN52" i="62"/>
  <c r="CP52" i="62"/>
  <c r="CO52" i="62"/>
  <c r="CS52" i="62"/>
  <c r="CK52" i="62"/>
  <c r="CN48" i="62"/>
  <c r="CS48" i="62"/>
  <c r="CK48" i="62"/>
  <c r="CO48" i="62"/>
  <c r="CP48" i="62"/>
  <c r="CS43" i="62"/>
  <c r="CK43" i="62"/>
  <c r="CP43" i="62"/>
  <c r="CN43" i="62"/>
  <c r="CO43" i="62"/>
  <c r="CP39" i="62"/>
  <c r="CO39" i="62"/>
  <c r="CN39" i="62"/>
  <c r="CS39" i="62"/>
  <c r="CK39" i="62"/>
  <c r="CS35" i="62"/>
  <c r="CK35" i="62"/>
  <c r="CP35" i="62"/>
  <c r="CO35" i="62"/>
  <c r="CN35" i="62"/>
  <c r="CP31" i="62"/>
  <c r="CO31" i="62"/>
  <c r="CN31" i="62"/>
  <c r="CS31" i="62"/>
  <c r="CK31" i="62"/>
  <c r="CS27" i="62"/>
  <c r="CK27" i="62"/>
  <c r="CP27" i="62"/>
  <c r="CO27" i="62"/>
  <c r="CN27" i="62"/>
  <c r="BT17" i="62"/>
  <c r="CS17" i="62"/>
  <c r="CK17" i="62"/>
  <c r="CO17" i="62"/>
  <c r="CP17" i="62"/>
  <c r="CN17" i="62"/>
  <c r="CO232" i="62"/>
  <c r="CN232" i="62"/>
  <c r="CK232" i="62"/>
  <c r="CS232" i="62"/>
  <c r="CP232" i="62"/>
  <c r="CP207" i="62"/>
  <c r="CO207" i="62"/>
  <c r="CS207" i="62"/>
  <c r="CN207" i="62"/>
  <c r="CK207" i="62"/>
  <c r="CN203" i="62"/>
  <c r="CS203" i="62"/>
  <c r="CK203" i="62"/>
  <c r="CP203" i="62"/>
  <c r="CO203" i="62"/>
  <c r="CP199" i="62"/>
  <c r="CO199" i="62"/>
  <c r="CK199" i="62"/>
  <c r="CS199" i="62"/>
  <c r="CN199" i="62"/>
  <c r="BT195" i="62"/>
  <c r="CN195" i="62"/>
  <c r="CS195" i="62"/>
  <c r="CK195" i="62"/>
  <c r="CP195" i="62"/>
  <c r="CO195" i="62"/>
  <c r="CP191" i="62"/>
  <c r="CO191" i="62"/>
  <c r="CN191" i="62"/>
  <c r="CK191" i="62"/>
  <c r="CS191" i="62"/>
  <c r="BV187" i="62"/>
  <c r="CN187" i="62"/>
  <c r="CS187" i="62"/>
  <c r="CK187" i="62"/>
  <c r="CP187" i="62"/>
  <c r="CO187" i="62"/>
  <c r="CP183" i="62"/>
  <c r="CO183" i="62"/>
  <c r="CN183" i="62"/>
  <c r="CK183" i="62"/>
  <c r="CS183" i="62"/>
  <c r="CP178" i="62"/>
  <c r="CO178" i="62"/>
  <c r="CN178" i="62"/>
  <c r="CS178" i="62"/>
  <c r="CK178" i="62"/>
  <c r="CS174" i="62"/>
  <c r="CK174" i="62"/>
  <c r="CP174" i="62"/>
  <c r="CO174" i="62"/>
  <c r="CN174" i="62"/>
  <c r="CP170" i="62"/>
  <c r="CO170" i="62"/>
  <c r="CN170" i="62"/>
  <c r="CS170" i="62"/>
  <c r="CK170" i="62"/>
  <c r="BT166" i="62"/>
  <c r="CS166" i="62"/>
  <c r="CK166" i="62"/>
  <c r="CP166" i="62"/>
  <c r="CO166" i="62"/>
  <c r="CN166" i="62"/>
  <c r="CP162" i="62"/>
  <c r="CO162" i="62"/>
  <c r="CN162" i="62"/>
  <c r="CS162" i="62"/>
  <c r="CK162" i="62"/>
  <c r="CS158" i="62"/>
  <c r="CK158" i="62"/>
  <c r="CP158" i="62"/>
  <c r="CO158" i="62"/>
  <c r="CN158" i="62"/>
  <c r="BT153" i="62"/>
  <c r="CS153" i="62"/>
  <c r="CK153" i="62"/>
  <c r="CO153" i="62"/>
  <c r="CN153" i="62"/>
  <c r="CP153" i="62"/>
  <c r="BV148" i="62"/>
  <c r="CS148" i="62"/>
  <c r="CK148" i="62"/>
  <c r="CP148" i="62"/>
  <c r="CN148" i="62"/>
  <c r="CO148" i="62"/>
  <c r="BT144" i="62"/>
  <c r="CO144" i="62"/>
  <c r="CN144" i="62"/>
  <c r="CS144" i="62"/>
  <c r="CP144" i="62"/>
  <c r="CK144" i="62"/>
  <c r="BT140" i="62"/>
  <c r="CS140" i="62"/>
  <c r="CK140" i="62"/>
  <c r="CP140" i="62"/>
  <c r="CN140" i="62"/>
  <c r="CO140" i="62"/>
  <c r="CO136" i="62"/>
  <c r="CN136" i="62"/>
  <c r="CK136" i="62"/>
  <c r="CS136" i="62"/>
  <c r="CP136" i="62"/>
  <c r="BW132" i="62"/>
  <c r="CS132" i="62"/>
  <c r="CK132" i="62"/>
  <c r="CP132" i="62"/>
  <c r="CN132" i="62"/>
  <c r="CO132" i="62"/>
  <c r="BT90" i="62"/>
  <c r="CP90" i="62"/>
  <c r="CO90" i="62"/>
  <c r="CN90" i="62"/>
  <c r="CS90" i="62"/>
  <c r="CK90" i="62"/>
  <c r="CS86" i="62"/>
  <c r="CK86" i="62"/>
  <c r="CP86" i="62"/>
  <c r="CO86" i="62"/>
  <c r="CN86" i="62"/>
  <c r="CP82" i="62"/>
  <c r="CO82" i="62"/>
  <c r="CN82" i="62"/>
  <c r="CS82" i="62"/>
  <c r="CK82" i="62"/>
  <c r="BW78" i="62"/>
  <c r="CS78" i="62"/>
  <c r="CK78" i="62"/>
  <c r="CP78" i="62"/>
  <c r="CO78" i="62"/>
  <c r="CN78" i="62"/>
  <c r="CP74" i="62"/>
  <c r="CO74" i="62"/>
  <c r="CN74" i="62"/>
  <c r="CS74" i="62"/>
  <c r="CK74" i="62"/>
  <c r="CS70" i="62"/>
  <c r="CK70" i="62"/>
  <c r="CP70" i="62"/>
  <c r="CO70" i="62"/>
  <c r="CN70" i="62"/>
  <c r="BU65" i="62"/>
  <c r="CS65" i="62"/>
  <c r="CK65" i="62"/>
  <c r="CO65" i="62"/>
  <c r="CN65" i="62"/>
  <c r="CP65" i="62"/>
  <c r="CP61" i="62"/>
  <c r="CO61" i="62"/>
  <c r="CN61" i="62"/>
  <c r="CS61" i="62"/>
  <c r="CK61" i="62"/>
  <c r="CN44" i="62"/>
  <c r="CP44" i="62"/>
  <c r="CO44" i="62"/>
  <c r="CS44" i="62"/>
  <c r="CK44" i="62"/>
  <c r="CP23" i="62"/>
  <c r="CO23" i="62"/>
  <c r="CN23" i="62"/>
  <c r="CS23" i="62"/>
  <c r="CK23" i="62"/>
  <c r="BW20" i="62"/>
  <c r="CN20" i="62"/>
  <c r="CP20" i="62"/>
  <c r="CO20" i="62"/>
  <c r="CS20" i="62"/>
  <c r="CK20" i="62"/>
  <c r="BW12" i="62"/>
  <c r="CP12" i="62"/>
  <c r="CO12" i="62"/>
  <c r="CN12" i="62"/>
  <c r="CK12" i="62"/>
  <c r="CS12" i="62"/>
  <c r="AZ254" i="52"/>
  <c r="AZ246" i="52"/>
  <c r="AZ238" i="52"/>
  <c r="AZ230" i="52"/>
  <c r="AZ222" i="52"/>
  <c r="AZ214" i="52"/>
  <c r="AZ206" i="52"/>
  <c r="AZ198" i="52"/>
  <c r="AZ190" i="52"/>
  <c r="AZ182" i="52"/>
  <c r="AZ174" i="52"/>
  <c r="AZ166" i="52"/>
  <c r="AZ158" i="52"/>
  <c r="AZ150" i="52"/>
  <c r="AZ142" i="52"/>
  <c r="AZ134" i="52"/>
  <c r="AZ126" i="52"/>
  <c r="AZ118" i="52"/>
  <c r="AZ110" i="52"/>
  <c r="AZ102" i="52"/>
  <c r="AZ94" i="52"/>
  <c r="AZ86" i="52"/>
  <c r="AZ78" i="52"/>
  <c r="AZ70" i="52"/>
  <c r="AZ62" i="52"/>
  <c r="AZ54" i="52"/>
  <c r="AZ46" i="52"/>
  <c r="AZ38" i="52"/>
  <c r="AZ30" i="52"/>
  <c r="AZ22" i="52"/>
  <c r="AZ14" i="52"/>
  <c r="AZ259" i="52"/>
  <c r="AZ251" i="52"/>
  <c r="AZ243" i="52"/>
  <c r="AZ235" i="52"/>
  <c r="AZ227" i="52"/>
  <c r="AZ219" i="52"/>
  <c r="AZ211" i="52"/>
  <c r="AZ203" i="52"/>
  <c r="AZ195" i="52"/>
  <c r="AZ187" i="52"/>
  <c r="AZ179" i="52"/>
  <c r="AZ171" i="52"/>
  <c r="AZ163" i="52"/>
  <c r="AZ155" i="52"/>
  <c r="AZ147" i="52"/>
  <c r="AZ139" i="52"/>
  <c r="AZ131" i="52"/>
  <c r="AZ123" i="52"/>
  <c r="AZ115" i="52"/>
  <c r="AZ107" i="52"/>
  <c r="AZ99" i="52"/>
  <c r="AZ91" i="52"/>
  <c r="AZ83" i="52"/>
  <c r="AZ75" i="52"/>
  <c r="AZ67" i="52"/>
  <c r="AZ59" i="52"/>
  <c r="AZ51" i="52"/>
  <c r="AZ43" i="52"/>
  <c r="AZ35" i="52"/>
  <c r="AZ27" i="52"/>
  <c r="AZ19" i="52"/>
  <c r="AZ11" i="52"/>
  <c r="AZ256" i="52"/>
  <c r="AZ248" i="52"/>
  <c r="AZ240" i="52"/>
  <c r="AZ232" i="52"/>
  <c r="AZ224" i="52"/>
  <c r="AZ216" i="52"/>
  <c r="AZ208" i="52"/>
  <c r="AZ200" i="52"/>
  <c r="AZ192" i="52"/>
  <c r="AZ184" i="52"/>
  <c r="AZ176" i="52"/>
  <c r="AZ168" i="52"/>
  <c r="AZ160" i="52"/>
  <c r="AZ152" i="52"/>
  <c r="AZ144" i="52"/>
  <c r="AZ136" i="52"/>
  <c r="AZ128" i="52"/>
  <c r="AZ120" i="52"/>
  <c r="AZ112" i="52"/>
  <c r="AZ104" i="52"/>
  <c r="AZ96" i="52"/>
  <c r="AZ88" i="52"/>
  <c r="AZ80" i="52"/>
  <c r="AZ72" i="52"/>
  <c r="AZ64" i="52"/>
  <c r="AZ56" i="52"/>
  <c r="AZ48" i="52"/>
  <c r="AZ40" i="52"/>
  <c r="AZ32" i="52"/>
  <c r="AZ24" i="52"/>
  <c r="AZ16" i="52"/>
  <c r="AZ255" i="52"/>
  <c r="AZ247" i="52"/>
  <c r="AZ239" i="52"/>
  <c r="AZ231" i="52"/>
  <c r="AZ223" i="52"/>
  <c r="AZ215" i="52"/>
  <c r="AZ207" i="52"/>
  <c r="AZ199" i="52"/>
  <c r="AZ191" i="52"/>
  <c r="AZ183" i="52"/>
  <c r="AZ175" i="52"/>
  <c r="AZ167" i="52"/>
  <c r="AZ159" i="52"/>
  <c r="AZ151" i="52"/>
  <c r="AZ143" i="52"/>
  <c r="AZ135" i="52"/>
  <c r="AZ127" i="52"/>
  <c r="AZ119" i="52"/>
  <c r="AZ111" i="52"/>
  <c r="AZ103" i="52"/>
  <c r="AZ95" i="52"/>
  <c r="AZ87" i="52"/>
  <c r="AZ79" i="52"/>
  <c r="AZ71" i="52"/>
  <c r="AZ63" i="52"/>
  <c r="AZ55" i="52"/>
  <c r="AZ47" i="52"/>
  <c r="AZ252" i="52"/>
  <c r="AZ244" i="52"/>
  <c r="AZ236" i="52"/>
  <c r="AZ228" i="52"/>
  <c r="AZ220" i="52"/>
  <c r="AZ212" i="52"/>
  <c r="AZ204" i="52"/>
  <c r="AZ196" i="52"/>
  <c r="AZ188" i="52"/>
  <c r="AZ180" i="52"/>
  <c r="AZ172" i="52"/>
  <c r="AZ164" i="52"/>
  <c r="AZ156" i="52"/>
  <c r="AZ148" i="52"/>
  <c r="AZ140" i="52"/>
  <c r="AZ132" i="52"/>
  <c r="AZ124" i="52"/>
  <c r="AZ116" i="52"/>
  <c r="AZ108" i="52"/>
  <c r="AZ100" i="52"/>
  <c r="AZ92" i="52"/>
  <c r="AZ84" i="52"/>
  <c r="AZ76" i="52"/>
  <c r="AZ68" i="52"/>
  <c r="AZ60" i="52"/>
  <c r="AZ52" i="52"/>
  <c r="AZ44" i="52"/>
  <c r="AZ36" i="52"/>
  <c r="AZ28" i="52"/>
  <c r="AZ20" i="52"/>
  <c r="AZ12" i="52"/>
  <c r="AZ258" i="52"/>
  <c r="AZ250" i="52"/>
  <c r="AZ242" i="52"/>
  <c r="AZ234" i="52"/>
  <c r="AZ226" i="52"/>
  <c r="AZ218" i="52"/>
  <c r="AZ210" i="52"/>
  <c r="AZ202" i="52"/>
  <c r="AZ194" i="52"/>
  <c r="AZ186" i="52"/>
  <c r="AZ178" i="52"/>
  <c r="AZ170" i="52"/>
  <c r="AZ162" i="52"/>
  <c r="AZ154" i="52"/>
  <c r="AZ146" i="52"/>
  <c r="AZ138" i="52"/>
  <c r="AZ130" i="52"/>
  <c r="AZ122" i="52"/>
  <c r="AZ114" i="52"/>
  <c r="AZ106" i="52"/>
  <c r="AZ98" i="52"/>
  <c r="AZ90" i="52"/>
  <c r="AZ82" i="52"/>
  <c r="AZ74" i="52"/>
  <c r="AZ66" i="52"/>
  <c r="AZ58" i="52"/>
  <c r="AZ50" i="52"/>
  <c r="AZ42" i="52"/>
  <c r="AZ34" i="52"/>
  <c r="AZ26" i="52"/>
  <c r="AZ18" i="52"/>
  <c r="AZ257" i="52"/>
  <c r="AZ249" i="52"/>
  <c r="AZ241" i="52"/>
  <c r="AZ233" i="52"/>
  <c r="AZ225" i="52"/>
  <c r="AZ217" i="52"/>
  <c r="AZ209" i="52"/>
  <c r="AZ201" i="52"/>
  <c r="AZ193" i="52"/>
  <c r="AZ185" i="52"/>
  <c r="AZ177" i="52"/>
  <c r="AZ169" i="52"/>
  <c r="AZ161" i="52"/>
  <c r="AZ153" i="52"/>
  <c r="AZ145" i="52"/>
  <c r="AZ137" i="52"/>
  <c r="AZ129" i="52"/>
  <c r="AZ121" i="52"/>
  <c r="AZ113" i="52"/>
  <c r="AZ105" i="52"/>
  <c r="AZ97" i="52"/>
  <c r="AZ89" i="52"/>
  <c r="AZ81" i="52"/>
  <c r="AZ73" i="52"/>
  <c r="AZ65" i="52"/>
  <c r="AZ57" i="52"/>
  <c r="AZ49" i="52"/>
  <c r="AZ41" i="52"/>
  <c r="AZ33" i="52"/>
  <c r="AZ25" i="52"/>
  <c r="AZ17" i="52"/>
  <c r="AZ39" i="52"/>
  <c r="AZ31" i="52"/>
  <c r="AZ23" i="52"/>
  <c r="AZ15" i="52"/>
  <c r="AZ253" i="52"/>
  <c r="AZ245" i="52"/>
  <c r="AZ237" i="52"/>
  <c r="AZ229" i="52"/>
  <c r="AZ221" i="52"/>
  <c r="AZ213" i="52"/>
  <c r="AZ205" i="52"/>
  <c r="AZ197" i="52"/>
  <c r="AZ189" i="52"/>
  <c r="AZ181" i="52"/>
  <c r="AZ173" i="52"/>
  <c r="AZ165" i="52"/>
  <c r="AZ157" i="52"/>
  <c r="AZ149" i="52"/>
  <c r="AZ141" i="52"/>
  <c r="AZ133" i="52"/>
  <c r="AZ125" i="52"/>
  <c r="AZ117" i="52"/>
  <c r="AZ109" i="52"/>
  <c r="AZ101" i="52"/>
  <c r="AZ93" i="52"/>
  <c r="AZ85" i="52"/>
  <c r="AZ77" i="52"/>
  <c r="AZ69" i="52"/>
  <c r="AZ61" i="52"/>
  <c r="AZ53" i="52"/>
  <c r="AZ45" i="52"/>
  <c r="AZ37" i="52"/>
  <c r="AZ29" i="52"/>
  <c r="AZ21" i="52"/>
  <c r="AZ13" i="52"/>
  <c r="AZ10" i="52"/>
  <c r="BD257" i="53"/>
  <c r="BL80" i="62"/>
  <c r="BK203" i="62"/>
  <c r="BL210" i="62"/>
  <c r="BL139" i="62"/>
  <c r="BW106" i="62"/>
  <c r="BL88" i="62"/>
  <c r="BT230" i="62"/>
  <c r="BL160" i="62"/>
  <c r="BL65" i="62"/>
  <c r="BL218" i="62"/>
  <c r="BW143" i="62"/>
  <c r="BL120" i="62"/>
  <c r="BL172" i="62"/>
  <c r="BL148" i="62"/>
  <c r="BV143" i="62"/>
  <c r="BV190" i="62"/>
  <c r="BL73" i="62"/>
  <c r="BD147" i="53"/>
  <c r="BN82" i="53"/>
  <c r="BM82" i="52"/>
  <c r="BQ245" i="53"/>
  <c r="BR49" i="53"/>
  <c r="BN75" i="53"/>
  <c r="BN75" i="52"/>
  <c r="BN172" i="52"/>
  <c r="BR116" i="53"/>
  <c r="BK206" i="62"/>
  <c r="BL158" i="62"/>
  <c r="BV152" i="62"/>
  <c r="BV67" i="62"/>
  <c r="BL66" i="62"/>
  <c r="BW43" i="62"/>
  <c r="BL24" i="62"/>
  <c r="BK19" i="62"/>
  <c r="BK10" i="62"/>
  <c r="BL225" i="62"/>
  <c r="BU133" i="62"/>
  <c r="BV139" i="62"/>
  <c r="BU69" i="62"/>
  <c r="BV202" i="62"/>
  <c r="BL109" i="62"/>
  <c r="BU75" i="62"/>
  <c r="BV33" i="62"/>
  <c r="BT45" i="62"/>
  <c r="BW27" i="62"/>
  <c r="BL235" i="62"/>
  <c r="BL196" i="62"/>
  <c r="BL16" i="62"/>
  <c r="BL178" i="62"/>
  <c r="BL167" i="62"/>
  <c r="BU47" i="62"/>
  <c r="BL21" i="62"/>
  <c r="BU155" i="62"/>
  <c r="BL84" i="62"/>
  <c r="BT47" i="62"/>
  <c r="BL45" i="62"/>
  <c r="BL27" i="62"/>
  <c r="BK17" i="62"/>
  <c r="BW256" i="62"/>
  <c r="BT229" i="62"/>
  <c r="BL216" i="62"/>
  <c r="BL155" i="62"/>
  <c r="BL129" i="62"/>
  <c r="BL64" i="62"/>
  <c r="BT105" i="62"/>
  <c r="BL198" i="62"/>
  <c r="BL256" i="62"/>
  <c r="BV232" i="62"/>
  <c r="BL175" i="62"/>
  <c r="BL169" i="62"/>
  <c r="BL164" i="62"/>
  <c r="BK157" i="62"/>
  <c r="BL149" i="62"/>
  <c r="BU143" i="62"/>
  <c r="BV24" i="62"/>
  <c r="BL257" i="62"/>
  <c r="BU113" i="62"/>
  <c r="BW99" i="62"/>
  <c r="BL98" i="62"/>
  <c r="BT24" i="62"/>
  <c r="BN251" i="52"/>
  <c r="BN244" i="52"/>
  <c r="BR236" i="53"/>
  <c r="BQ189" i="53"/>
  <c r="BM155" i="52"/>
  <c r="BM177" i="52"/>
  <c r="BN100" i="52"/>
  <c r="BD36" i="53"/>
  <c r="BM128" i="52"/>
  <c r="BR52" i="53"/>
  <c r="BD220" i="53"/>
  <c r="BD48" i="53"/>
  <c r="BD101" i="53"/>
  <c r="BL219" i="62"/>
  <c r="BT203" i="62"/>
  <c r="BV196" i="62"/>
  <c r="BL142" i="62"/>
  <c r="BT68" i="62"/>
  <c r="BK254" i="62"/>
  <c r="BL204" i="62"/>
  <c r="BV158" i="62"/>
  <c r="BW148" i="62"/>
  <c r="BV129" i="62"/>
  <c r="BW128" i="62"/>
  <c r="BL100" i="62"/>
  <c r="BW91" i="62"/>
  <c r="BL81" i="62"/>
  <c r="BL68" i="62"/>
  <c r="BT48" i="62"/>
  <c r="BU33" i="62"/>
  <c r="BK14" i="62"/>
  <c r="BT246" i="62"/>
  <c r="BL245" i="62"/>
  <c r="BT190" i="62"/>
  <c r="BL189" i="62"/>
  <c r="BU170" i="62"/>
  <c r="BW168" i="62"/>
  <c r="BV167" i="62"/>
  <c r="BW147" i="62"/>
  <c r="BU130" i="62"/>
  <c r="BT129" i="62"/>
  <c r="BT91" i="62"/>
  <c r="BL90" i="62"/>
  <c r="BV84" i="62"/>
  <c r="BL47" i="62"/>
  <c r="BU259" i="62"/>
  <c r="BV258" i="62"/>
  <c r="BL184" i="62"/>
  <c r="BV168" i="62"/>
  <c r="BV147" i="62"/>
  <c r="BV146" i="62"/>
  <c r="BV131" i="62"/>
  <c r="BL123" i="62"/>
  <c r="BT26" i="62"/>
  <c r="BU258" i="62"/>
  <c r="BV215" i="62"/>
  <c r="BV177" i="62"/>
  <c r="BU171" i="62"/>
  <c r="BT168" i="62"/>
  <c r="BU147" i="62"/>
  <c r="BT131" i="62"/>
  <c r="BL91" i="62"/>
  <c r="BT85" i="62"/>
  <c r="BW75" i="62"/>
  <c r="BU249" i="62"/>
  <c r="BT232" i="62"/>
  <c r="BT223" i="62"/>
  <c r="BU179" i="62"/>
  <c r="BW162" i="62"/>
  <c r="BL102" i="62"/>
  <c r="BW95" i="62"/>
  <c r="BT94" i="62"/>
  <c r="BT75" i="62"/>
  <c r="BW227" i="62"/>
  <c r="BV217" i="62"/>
  <c r="BU74" i="62"/>
  <c r="BT56" i="62"/>
  <c r="BU235" i="62"/>
  <c r="BU231" i="62"/>
  <c r="BU230" i="62"/>
  <c r="BV229" i="62"/>
  <c r="BV227" i="62"/>
  <c r="BU217" i="62"/>
  <c r="BL180" i="62"/>
  <c r="BU134" i="62"/>
  <c r="BL103" i="62"/>
  <c r="BK94" i="62"/>
  <c r="BL12" i="62"/>
  <c r="BK250" i="62"/>
  <c r="BL96" i="62"/>
  <c r="BL241" i="62"/>
  <c r="BL107" i="62"/>
  <c r="BT106" i="62"/>
  <c r="BV69" i="62"/>
  <c r="BT65" i="62"/>
  <c r="BT44" i="62"/>
  <c r="BL187" i="62"/>
  <c r="BL173" i="62"/>
  <c r="BV254" i="62"/>
  <c r="BV212" i="62"/>
  <c r="BV203" i="62"/>
  <c r="BK194" i="62"/>
  <c r="BL97" i="62"/>
  <c r="BU81" i="62"/>
  <c r="BT69" i="62"/>
  <c r="BV68" i="62"/>
  <c r="BL43" i="62"/>
  <c r="BM251" i="52"/>
  <c r="BM165" i="52"/>
  <c r="BN121" i="52"/>
  <c r="BQ206" i="53"/>
  <c r="BQ257" i="53"/>
  <c r="BQ199" i="53"/>
  <c r="BQ170" i="53"/>
  <c r="BM41" i="52"/>
  <c r="BQ221" i="53"/>
  <c r="BN204" i="52"/>
  <c r="BR226" i="53"/>
  <c r="BQ154" i="53"/>
  <c r="BQ233" i="53"/>
  <c r="BQ159" i="53"/>
  <c r="BR30" i="53"/>
  <c r="BR15" i="53"/>
  <c r="BQ253" i="53"/>
  <c r="BN238" i="52"/>
  <c r="BQ201" i="53"/>
  <c r="BQ181" i="53"/>
  <c r="BM166" i="52"/>
  <c r="BQ238" i="53"/>
  <c r="BN187" i="52"/>
  <c r="BQ187" i="53"/>
  <c r="BQ29" i="53"/>
  <c r="BD213" i="53"/>
  <c r="BD224" i="53"/>
  <c r="BD227" i="53"/>
  <c r="BD42" i="53"/>
  <c r="BD37" i="53"/>
  <c r="BD237" i="53"/>
  <c r="BD219" i="53"/>
  <c r="BD39" i="53"/>
  <c r="BD200" i="53"/>
  <c r="BD206" i="53"/>
  <c r="BD199" i="53"/>
  <c r="BD166" i="53"/>
  <c r="BD38" i="53"/>
  <c r="BD180" i="53"/>
  <c r="BD179" i="53"/>
  <c r="BD46" i="53"/>
  <c r="BD62" i="53"/>
  <c r="BD247" i="53"/>
  <c r="BD246" i="53"/>
  <c r="BD116" i="53"/>
  <c r="BD243" i="53"/>
  <c r="BD226" i="53"/>
  <c r="BD73" i="53"/>
  <c r="BD55" i="53"/>
  <c r="BD77" i="53"/>
  <c r="BD45" i="53"/>
  <c r="BD196" i="53"/>
  <c r="BD140" i="53"/>
  <c r="BD69" i="53"/>
  <c r="BD43" i="53"/>
  <c r="BD76" i="53"/>
  <c r="BD98" i="53"/>
  <c r="BD49" i="53"/>
  <c r="BD184" i="53"/>
  <c r="BD176" i="53"/>
  <c r="BD60" i="53"/>
  <c r="BD34" i="53"/>
  <c r="BD12" i="53"/>
  <c r="BD182" i="53"/>
  <c r="BD173" i="53"/>
  <c r="BD222" i="53"/>
  <c r="BD85" i="53"/>
  <c r="BD188" i="53"/>
  <c r="BD177" i="53"/>
  <c r="BD100" i="53"/>
  <c r="BD86" i="53"/>
  <c r="BD61" i="53"/>
  <c r="BD51" i="53"/>
  <c r="BD26" i="53"/>
  <c r="BD21" i="53"/>
  <c r="BD15" i="53"/>
  <c r="BD258" i="53"/>
  <c r="BD225" i="53"/>
  <c r="BD216" i="53"/>
  <c r="BD172" i="53"/>
  <c r="BD229" i="53"/>
  <c r="BD81" i="53"/>
  <c r="BD159" i="53"/>
  <c r="BD128" i="53"/>
  <c r="BD22" i="53"/>
  <c r="BD13" i="53"/>
  <c r="BD171" i="53"/>
  <c r="BD156" i="53"/>
  <c r="BD108" i="53"/>
  <c r="BD40" i="53"/>
  <c r="BD175" i="53"/>
  <c r="BD127" i="53"/>
  <c r="BD105" i="53"/>
  <c r="BD80" i="53"/>
  <c r="BD68" i="53"/>
  <c r="BD65" i="53"/>
  <c r="BD138" i="53"/>
  <c r="BD221" i="53"/>
  <c r="BD189" i="53"/>
  <c r="BD174" i="53"/>
  <c r="BD170" i="53"/>
  <c r="BD160" i="53"/>
  <c r="BD58" i="53"/>
  <c r="BD241" i="53"/>
  <c r="BD44" i="53"/>
  <c r="BD120" i="53"/>
  <c r="BD79" i="53"/>
  <c r="BT54" i="62"/>
  <c r="BU54" i="62"/>
  <c r="BT200" i="62"/>
  <c r="BV200" i="62"/>
  <c r="BW200" i="62"/>
  <c r="BV119" i="62"/>
  <c r="BW119" i="62"/>
  <c r="BU241" i="62"/>
  <c r="BV241" i="62"/>
  <c r="BU111" i="62"/>
  <c r="BT111" i="62"/>
  <c r="BL39" i="62"/>
  <c r="BL119" i="62"/>
  <c r="BT55" i="62"/>
  <c r="BV55" i="62"/>
  <c r="BV40" i="62"/>
  <c r="BT40" i="62"/>
  <c r="BT25" i="62"/>
  <c r="BT211" i="62"/>
  <c r="BU211" i="62"/>
  <c r="BV173" i="62"/>
  <c r="BT173" i="62"/>
  <c r="BU173" i="62"/>
  <c r="BV49" i="62"/>
  <c r="BU49" i="62"/>
  <c r="BV112" i="62"/>
  <c r="BT182" i="62"/>
  <c r="BV182" i="62"/>
  <c r="BT28" i="62"/>
  <c r="BT243" i="62"/>
  <c r="BU243" i="62"/>
  <c r="BV243" i="62"/>
  <c r="BW243" i="62"/>
  <c r="BV174" i="62"/>
  <c r="BU57" i="62"/>
  <c r="BV57" i="62"/>
  <c r="BU50" i="62"/>
  <c r="BV50" i="62"/>
  <c r="BV36" i="62"/>
  <c r="BV220" i="62"/>
  <c r="BW220" i="62"/>
  <c r="BT197" i="62"/>
  <c r="BU197" i="62"/>
  <c r="BV197" i="62"/>
  <c r="BT115" i="62"/>
  <c r="BV115" i="62"/>
  <c r="BW115" i="62"/>
  <c r="BT51" i="62"/>
  <c r="BV51" i="62"/>
  <c r="BW51" i="62"/>
  <c r="BT37" i="62"/>
  <c r="BU37" i="62"/>
  <c r="BV37" i="62"/>
  <c r="BT214" i="62"/>
  <c r="BW206" i="62"/>
  <c r="BV206" i="62"/>
  <c r="BV59" i="62"/>
  <c r="BV191" i="62"/>
  <c r="BT191" i="62"/>
  <c r="BU191" i="62"/>
  <c r="BT71" i="62"/>
  <c r="BU71" i="62"/>
  <c r="BT38" i="62"/>
  <c r="BU38" i="62"/>
  <c r="BU18" i="62"/>
  <c r="BU178" i="62"/>
  <c r="BT178" i="62"/>
  <c r="BL71" i="62"/>
  <c r="BW32" i="62"/>
  <c r="BV180" i="62"/>
  <c r="BW180" i="62"/>
  <c r="BT72" i="62"/>
  <c r="BV72" i="62"/>
  <c r="BW72" i="62"/>
  <c r="BV14" i="62"/>
  <c r="BU14" i="62"/>
  <c r="BU246" i="62"/>
  <c r="BV244" i="62"/>
  <c r="BV231" i="62"/>
  <c r="BV228" i="62"/>
  <c r="BL222" i="62"/>
  <c r="BU162" i="62"/>
  <c r="BU161" i="62"/>
  <c r="BT158" i="62"/>
  <c r="BL146" i="62"/>
  <c r="BU145" i="62"/>
  <c r="BL108" i="62"/>
  <c r="BT99" i="62"/>
  <c r="BU98" i="62"/>
  <c r="BV93" i="62"/>
  <c r="BU89" i="62"/>
  <c r="BW84" i="62"/>
  <c r="BV78" i="62"/>
  <c r="BT74" i="62"/>
  <c r="BT73" i="62"/>
  <c r="BK20" i="62"/>
  <c r="BT161" i="62"/>
  <c r="BT89" i="62"/>
  <c r="BW87" i="62"/>
  <c r="BV257" i="62"/>
  <c r="BV255" i="62"/>
  <c r="BV207" i="62"/>
  <c r="BV87" i="62"/>
  <c r="BW52" i="62"/>
  <c r="BK21" i="62"/>
  <c r="BW11" i="62"/>
  <c r="BU257" i="62"/>
  <c r="BU255" i="62"/>
  <c r="BL244" i="62"/>
  <c r="BW239" i="62"/>
  <c r="BL224" i="62"/>
  <c r="BK208" i="62"/>
  <c r="BU207" i="62"/>
  <c r="BK162" i="62"/>
  <c r="BL145" i="62"/>
  <c r="BL99" i="62"/>
  <c r="BL93" i="62"/>
  <c r="BU87" i="62"/>
  <c r="BU86" i="62"/>
  <c r="BW83" i="62"/>
  <c r="BK78" i="62"/>
  <c r="BV11" i="62"/>
  <c r="BL258" i="62"/>
  <c r="BT257" i="62"/>
  <c r="BT255" i="62"/>
  <c r="BV253" i="62"/>
  <c r="BT239" i="62"/>
  <c r="BL238" i="62"/>
  <c r="BL231" i="62"/>
  <c r="BL226" i="62"/>
  <c r="BT207" i="62"/>
  <c r="BK186" i="62"/>
  <c r="BT132" i="62"/>
  <c r="BL116" i="62"/>
  <c r="BT87" i="62"/>
  <c r="BT86" i="62"/>
  <c r="BT83" i="62"/>
  <c r="BL79" i="62"/>
  <c r="BW68" i="62"/>
  <c r="BT11" i="62"/>
  <c r="BL227" i="62"/>
  <c r="BW212" i="62"/>
  <c r="BW203" i="62"/>
  <c r="BW190" i="62"/>
  <c r="BL70" i="62"/>
  <c r="BK253" i="62"/>
  <c r="BK242" i="62"/>
  <c r="BW215" i="62"/>
  <c r="BL207" i="62"/>
  <c r="BU203" i="62"/>
  <c r="BL192" i="62"/>
  <c r="BL174" i="62"/>
  <c r="BL132" i="62"/>
  <c r="BU131" i="62"/>
  <c r="BL117" i="62"/>
  <c r="BK87" i="62"/>
  <c r="BV65" i="62"/>
  <c r="BL49" i="62"/>
  <c r="BW48" i="62"/>
  <c r="BV47" i="62"/>
  <c r="BV45" i="62"/>
  <c r="BW26" i="62"/>
  <c r="BK11" i="62"/>
  <c r="BK166" i="62"/>
  <c r="BK152" i="62"/>
  <c r="BW63" i="62"/>
  <c r="BW35" i="62"/>
  <c r="BW31" i="62"/>
  <c r="BW17" i="62"/>
  <c r="BL203" i="62"/>
  <c r="BL193" i="62"/>
  <c r="BL190" i="62"/>
  <c r="BU177" i="62"/>
  <c r="BU151" i="62"/>
  <c r="BU141" i="62"/>
  <c r="BW136" i="62"/>
  <c r="BU135" i="62"/>
  <c r="BU127" i="62"/>
  <c r="BV124" i="62"/>
  <c r="BK112" i="62"/>
  <c r="BV63" i="62"/>
  <c r="BL55" i="62"/>
  <c r="BL36" i="62"/>
  <c r="BV35" i="62"/>
  <c r="BV31" i="62"/>
  <c r="BV17" i="62"/>
  <c r="BT234" i="62"/>
  <c r="BW232" i="62"/>
  <c r="BW219" i="62"/>
  <c r="BW199" i="62"/>
  <c r="BT151" i="62"/>
  <c r="BT141" i="62"/>
  <c r="BV136" i="62"/>
  <c r="BT127" i="62"/>
  <c r="BT124" i="62"/>
  <c r="BU102" i="62"/>
  <c r="BT100" i="62"/>
  <c r="BV75" i="62"/>
  <c r="BT67" i="62"/>
  <c r="BU63" i="62"/>
  <c r="BT62" i="62"/>
  <c r="BU35" i="62"/>
  <c r="BU31" i="62"/>
  <c r="BL29" i="62"/>
  <c r="BU17" i="62"/>
  <c r="BT136" i="62"/>
  <c r="BL135" i="62"/>
  <c r="BW103" i="62"/>
  <c r="BT102" i="62"/>
  <c r="BV101" i="62"/>
  <c r="BT63" i="62"/>
  <c r="BT35" i="62"/>
  <c r="BT31" i="62"/>
  <c r="BW247" i="62"/>
  <c r="BK141" i="62"/>
  <c r="BK140" i="62"/>
  <c r="BU139" i="62"/>
  <c r="BK126" i="62"/>
  <c r="BV99" i="62"/>
  <c r="BV95" i="62"/>
  <c r="BV94" i="62"/>
  <c r="BU91" i="62"/>
  <c r="BW90" i="62"/>
  <c r="BV74" i="62"/>
  <c r="BK67" i="62"/>
  <c r="BK62" i="62"/>
  <c r="BT247" i="62"/>
  <c r="BW246" i="62"/>
  <c r="BW244" i="62"/>
  <c r="BK236" i="62"/>
  <c r="BW231" i="62"/>
  <c r="BV162" i="62"/>
  <c r="BT159" i="62"/>
  <c r="BU158" i="62"/>
  <c r="BT147" i="62"/>
  <c r="BL144" i="62"/>
  <c r="BT139" i="62"/>
  <c r="BU99" i="62"/>
  <c r="BK195" i="62"/>
  <c r="BL195" i="62"/>
  <c r="BL259" i="62"/>
  <c r="BT208" i="62"/>
  <c r="BW208" i="62"/>
  <c r="BK258" i="62"/>
  <c r="BK239" i="62"/>
  <c r="BW235" i="62"/>
  <c r="BU183" i="62"/>
  <c r="BV183" i="62"/>
  <c r="BT183" i="62"/>
  <c r="BW183" i="62"/>
  <c r="BT236" i="62"/>
  <c r="BV235" i="62"/>
  <c r="BU194" i="62"/>
  <c r="BV194" i="62"/>
  <c r="BW194" i="62"/>
  <c r="BT245" i="62"/>
  <c r="BU245" i="62"/>
  <c r="BU237" i="62"/>
  <c r="BV237" i="62"/>
  <c r="BL237" i="62"/>
  <c r="BV251" i="62"/>
  <c r="BW250" i="62"/>
  <c r="BU226" i="62"/>
  <c r="BT225" i="62"/>
  <c r="BV225" i="62"/>
  <c r="BV214" i="62"/>
  <c r="BK176" i="62"/>
  <c r="BL176" i="62"/>
  <c r="BW174" i="62"/>
  <c r="BK130" i="62"/>
  <c r="BT120" i="62"/>
  <c r="BW98" i="62"/>
  <c r="BV259" i="62"/>
  <c r="BL251" i="62"/>
  <c r="BT250" i="62"/>
  <c r="BV249" i="62"/>
  <c r="BW224" i="62"/>
  <c r="BL215" i="62"/>
  <c r="BK213" i="62"/>
  <c r="BL213" i="62"/>
  <c r="BW202" i="62"/>
  <c r="BW175" i="62"/>
  <c r="BL77" i="62"/>
  <c r="BU214" i="62"/>
  <c r="BU123" i="62"/>
  <c r="BW122" i="62"/>
  <c r="BW116" i="62"/>
  <c r="BW107" i="62"/>
  <c r="BL250" i="62"/>
  <c r="BV248" i="62"/>
  <c r="BK226" i="62"/>
  <c r="BW223" i="62"/>
  <c r="BT210" i="62"/>
  <c r="BW195" i="62"/>
  <c r="BW192" i="62"/>
  <c r="BW191" i="62"/>
  <c r="BK177" i="62"/>
  <c r="BK158" i="62"/>
  <c r="BV107" i="62"/>
  <c r="BW259" i="62"/>
  <c r="BW258" i="62"/>
  <c r="BT248" i="62"/>
  <c r="BV223" i="62"/>
  <c r="BV221" i="62"/>
  <c r="BV211" i="62"/>
  <c r="BW211" i="62"/>
  <c r="BV209" i="62"/>
  <c r="BT202" i="62"/>
  <c r="BV123" i="62"/>
  <c r="BW123" i="62"/>
  <c r="BT118" i="62"/>
  <c r="BU118" i="62"/>
  <c r="BV118" i="62"/>
  <c r="BW118" i="62"/>
  <c r="BT108" i="62"/>
  <c r="BU107" i="62"/>
  <c r="BU223" i="62"/>
  <c r="BU209" i="62"/>
  <c r="BU195" i="62"/>
  <c r="BV195" i="62"/>
  <c r="BU53" i="62"/>
  <c r="BT53" i="62"/>
  <c r="BV144" i="62"/>
  <c r="BW144" i="62"/>
  <c r="BK231" i="62"/>
  <c r="BU229" i="62"/>
  <c r="BW228" i="62"/>
  <c r="BK222" i="62"/>
  <c r="BT220" i="62"/>
  <c r="BK210" i="62"/>
  <c r="BW182" i="62"/>
  <c r="BV133" i="62"/>
  <c r="BV247" i="62"/>
  <c r="BV239" i="62"/>
  <c r="BK238" i="62"/>
  <c r="BK237" i="62"/>
  <c r="BK230" i="62"/>
  <c r="BL208" i="62"/>
  <c r="BV199" i="62"/>
  <c r="BT188" i="62"/>
  <c r="BV188" i="62"/>
  <c r="BW188" i="62"/>
  <c r="BU182" i="62"/>
  <c r="BU181" i="62"/>
  <c r="BU167" i="62"/>
  <c r="BV165" i="62"/>
  <c r="BV153" i="62"/>
  <c r="BT152" i="62"/>
  <c r="BK144" i="62"/>
  <c r="BK142" i="62"/>
  <c r="BV132" i="62"/>
  <c r="BW110" i="62"/>
  <c r="BK109" i="62"/>
  <c r="BV103" i="62"/>
  <c r="BU66" i="62"/>
  <c r="BV66" i="62"/>
  <c r="BW66" i="62"/>
  <c r="BT219" i="62"/>
  <c r="BU219" i="62"/>
  <c r="BV216" i="62"/>
  <c r="BU199" i="62"/>
  <c r="BW186" i="62"/>
  <c r="BT186" i="62"/>
  <c r="BL166" i="62"/>
  <c r="BU165" i="62"/>
  <c r="BW163" i="62"/>
  <c r="BV135" i="62"/>
  <c r="BW135" i="62"/>
  <c r="BU103" i="62"/>
  <c r="BU34" i="62"/>
  <c r="BV34" i="62"/>
  <c r="BW34" i="62"/>
  <c r="BL228" i="62"/>
  <c r="BT199" i="62"/>
  <c r="BU198" i="62"/>
  <c r="BT187" i="62"/>
  <c r="BU187" i="62"/>
  <c r="BW187" i="62"/>
  <c r="BW167" i="62"/>
  <c r="BT165" i="62"/>
  <c r="BT154" i="62"/>
  <c r="BU153" i="62"/>
  <c r="BV111" i="62"/>
  <c r="BW111" i="62"/>
  <c r="BK110" i="62"/>
  <c r="BK48" i="62"/>
  <c r="BL48" i="62"/>
  <c r="BT163" i="62"/>
  <c r="BU163" i="62"/>
  <c r="BK134" i="62"/>
  <c r="BT76" i="62"/>
  <c r="BW255" i="62"/>
  <c r="BL254" i="62"/>
  <c r="BW251" i="62"/>
  <c r="BV246" i="62"/>
  <c r="BL233" i="62"/>
  <c r="BU227" i="62"/>
  <c r="BK218" i="62"/>
  <c r="BU215" i="62"/>
  <c r="BK205" i="62"/>
  <c r="BL205" i="62"/>
  <c r="BK181" i="62"/>
  <c r="BK135" i="62"/>
  <c r="BL111" i="62"/>
  <c r="BU251" i="62"/>
  <c r="BW226" i="62"/>
  <c r="BV175" i="62"/>
  <c r="BK167" i="62"/>
  <c r="BK154" i="62"/>
  <c r="BV130" i="62"/>
  <c r="BW130" i="62"/>
  <c r="BT251" i="62"/>
  <c r="BV226" i="62"/>
  <c r="BU225" i="62"/>
  <c r="BW214" i="62"/>
  <c r="BK199" i="62"/>
  <c r="BK198" i="62"/>
  <c r="BW196" i="62"/>
  <c r="BU175" i="62"/>
  <c r="BU159" i="62"/>
  <c r="BV159" i="62"/>
  <c r="BW159" i="62"/>
  <c r="BV120" i="62"/>
  <c r="BT171" i="62"/>
  <c r="BW150" i="62"/>
  <c r="BK137" i="62"/>
  <c r="BK114" i="62"/>
  <c r="BK82" i="62"/>
  <c r="BW79" i="62"/>
  <c r="BK58" i="62"/>
  <c r="BK50" i="62"/>
  <c r="BL13" i="62"/>
  <c r="BV150" i="62"/>
  <c r="BW104" i="62"/>
  <c r="BK80" i="62"/>
  <c r="BV79" i="62"/>
  <c r="BW39" i="62"/>
  <c r="BK29" i="62"/>
  <c r="BV27" i="62"/>
  <c r="BK23" i="62"/>
  <c r="BK184" i="62"/>
  <c r="BU150" i="62"/>
  <c r="BU149" i="62"/>
  <c r="BK146" i="62"/>
  <c r="BL126" i="62"/>
  <c r="BK119" i="62"/>
  <c r="BL113" i="62"/>
  <c r="BL112" i="62"/>
  <c r="BK105" i="62"/>
  <c r="BV104" i="62"/>
  <c r="BL94" i="62"/>
  <c r="BW92" i="62"/>
  <c r="BU79" i="62"/>
  <c r="BV77" i="62"/>
  <c r="BV39" i="62"/>
  <c r="BU27" i="62"/>
  <c r="BL10" i="62"/>
  <c r="BK247" i="62"/>
  <c r="BK240" i="62"/>
  <c r="BK212" i="62"/>
  <c r="BK178" i="62"/>
  <c r="BK171" i="62"/>
  <c r="BK160" i="62"/>
  <c r="BT150" i="62"/>
  <c r="BT149" i="62"/>
  <c r="BL125" i="62"/>
  <c r="BV92" i="62"/>
  <c r="BT79" i="62"/>
  <c r="BT77" i="62"/>
  <c r="BU39" i="62"/>
  <c r="BK30" i="62"/>
  <c r="BT27" i="62"/>
  <c r="BL161" i="62"/>
  <c r="BT92" i="62"/>
  <c r="BW86" i="62"/>
  <c r="BW71" i="62"/>
  <c r="BW54" i="62"/>
  <c r="BT39" i="62"/>
  <c r="BL11" i="62"/>
  <c r="BV86" i="62"/>
  <c r="BV71" i="62"/>
  <c r="BV54" i="62"/>
  <c r="BW47" i="62"/>
  <c r="BV18" i="62"/>
  <c r="BK77" i="62"/>
  <c r="BL76" i="62"/>
  <c r="BL53" i="62"/>
  <c r="BV52" i="62"/>
  <c r="BK39" i="62"/>
  <c r="BL19" i="62"/>
  <c r="BK85" i="62"/>
  <c r="BK66" i="62"/>
  <c r="BK34" i="62"/>
  <c r="BK98" i="62"/>
  <c r="BK70" i="62"/>
  <c r="BK38" i="62"/>
  <c r="BL33" i="62"/>
  <c r="BK32" i="62"/>
  <c r="BT14" i="62"/>
  <c r="BK71" i="62"/>
  <c r="BK52" i="62"/>
  <c r="BL20" i="62"/>
  <c r="BK103" i="62"/>
  <c r="BK47" i="62"/>
  <c r="BK46" i="62"/>
  <c r="BV23" i="62"/>
  <c r="BV16" i="62"/>
  <c r="BL14" i="62"/>
  <c r="BK174" i="62"/>
  <c r="BW171" i="62"/>
  <c r="BU146" i="62"/>
  <c r="BL141" i="62"/>
  <c r="BW127" i="62"/>
  <c r="BK122" i="62"/>
  <c r="BU119" i="62"/>
  <c r="BV106" i="62"/>
  <c r="BU101" i="62"/>
  <c r="BU95" i="62"/>
  <c r="BK84" i="62"/>
  <c r="BV83" i="62"/>
  <c r="BK75" i="62"/>
  <c r="BL62" i="62"/>
  <c r="BU59" i="62"/>
  <c r="BK45" i="62"/>
  <c r="BV43" i="62"/>
  <c r="BW40" i="62"/>
  <c r="BW30" i="62"/>
  <c r="BV28" i="62"/>
  <c r="BU23" i="62"/>
  <c r="BL17" i="62"/>
  <c r="BU16" i="62"/>
  <c r="BV13" i="62"/>
  <c r="BU12" i="62"/>
  <c r="BL248" i="62"/>
  <c r="BW207" i="62"/>
  <c r="BW179" i="62"/>
  <c r="BK173" i="62"/>
  <c r="BV171" i="62"/>
  <c r="BV170" i="62"/>
  <c r="BK143" i="62"/>
  <c r="BW139" i="62"/>
  <c r="BL137" i="62"/>
  <c r="BW131" i="62"/>
  <c r="BK128" i="62"/>
  <c r="BV127" i="62"/>
  <c r="BT119" i="62"/>
  <c r="BL114" i="62"/>
  <c r="BU106" i="62"/>
  <c r="BK102" i="62"/>
  <c r="BT95" i="62"/>
  <c r="BW94" i="62"/>
  <c r="BK90" i="62"/>
  <c r="BU83" i="62"/>
  <c r="BL82" i="62"/>
  <c r="BT59" i="62"/>
  <c r="BL58" i="62"/>
  <c r="BW55" i="62"/>
  <c r="BL50" i="62"/>
  <c r="BU43" i="62"/>
  <c r="BV30" i="62"/>
  <c r="BT23" i="62"/>
  <c r="BT12" i="62"/>
  <c r="BR10" i="53"/>
  <c r="BN180" i="52"/>
  <c r="BN24" i="53"/>
  <c r="BR24" i="53"/>
  <c r="BR178" i="53"/>
  <c r="BR140" i="53"/>
  <c r="BN114" i="52"/>
  <c r="BN108" i="52"/>
  <c r="BQ14" i="53"/>
  <c r="BN58" i="53"/>
  <c r="BQ58" i="53"/>
  <c r="BN64" i="53"/>
  <c r="BQ64" i="53"/>
  <c r="BR252" i="53"/>
  <c r="BR211" i="53"/>
  <c r="BQ178" i="53"/>
  <c r="BR139" i="53"/>
  <c r="BQ114" i="53"/>
  <c r="BM101" i="52"/>
  <c r="BR87" i="53"/>
  <c r="BN256" i="52"/>
  <c r="BR250" i="53"/>
  <c r="BR216" i="53"/>
  <c r="BR158" i="53"/>
  <c r="BQ26" i="53"/>
  <c r="BQ256" i="53"/>
  <c r="BQ250" i="53"/>
  <c r="BQ216" i="53"/>
  <c r="BQ210" i="53"/>
  <c r="BQ184" i="53"/>
  <c r="BQ80" i="53"/>
  <c r="BQ19" i="53"/>
  <c r="BQ213" i="53"/>
  <c r="BN110" i="53"/>
  <c r="BR110" i="53"/>
  <c r="BM229" i="52"/>
  <c r="BR222" i="53"/>
  <c r="BR177" i="53"/>
  <c r="BM144" i="52"/>
  <c r="BQ125" i="53"/>
  <c r="BR86" i="53"/>
  <c r="BQ59" i="53"/>
  <c r="BR215" i="53"/>
  <c r="BR196" i="53"/>
  <c r="BQ157" i="53"/>
  <c r="BN150" i="52"/>
  <c r="BN137" i="52"/>
  <c r="BQ131" i="53"/>
  <c r="BR98" i="53"/>
  <c r="BN91" i="52"/>
  <c r="BN195" i="52"/>
  <c r="BQ150" i="53"/>
  <c r="BR143" i="53"/>
  <c r="BM91" i="52"/>
  <c r="BR58" i="53"/>
  <c r="BM24" i="52"/>
  <c r="BM117" i="52"/>
  <c r="BN12" i="52"/>
  <c r="BD249" i="53"/>
  <c r="BD245" i="53"/>
  <c r="BD236" i="53"/>
  <c r="BD234" i="53"/>
  <c r="BD255" i="53"/>
  <c r="BD256" i="53"/>
  <c r="BD233" i="53"/>
  <c r="BD190" i="53"/>
  <c r="BD201" i="53"/>
  <c r="BD194" i="53"/>
  <c r="BD141" i="53"/>
  <c r="BD215" i="53"/>
  <c r="BD210" i="53"/>
  <c r="BD208" i="53"/>
  <c r="BD142" i="53"/>
  <c r="BD203" i="53"/>
  <c r="BD191" i="53"/>
  <c r="BD155" i="53"/>
  <c r="BD148" i="53"/>
  <c r="BD135" i="53"/>
  <c r="BD129" i="53"/>
  <c r="BD122" i="53"/>
  <c r="BD167" i="53"/>
  <c r="BD163" i="53"/>
  <c r="BD162" i="53"/>
  <c r="BD104" i="53"/>
  <c r="BD102" i="53"/>
  <c r="BD124" i="53"/>
  <c r="BD90" i="53"/>
  <c r="BD88" i="53"/>
  <c r="BD59" i="53"/>
  <c r="BD57" i="53"/>
  <c r="BD66" i="53"/>
  <c r="BD134" i="53"/>
  <c r="BD114" i="53"/>
  <c r="BD20" i="53"/>
  <c r="BD17" i="53"/>
  <c r="BD111" i="53"/>
  <c r="BD84" i="53"/>
  <c r="BD67" i="53"/>
  <c r="BD63" i="53"/>
  <c r="BD47" i="53"/>
  <c r="BD115" i="53"/>
  <c r="BD93" i="53"/>
  <c r="BD89" i="53"/>
  <c r="BD131" i="53"/>
  <c r="BD94" i="53"/>
  <c r="BD92" i="53"/>
  <c r="BD41" i="53"/>
  <c r="BD19" i="53"/>
  <c r="BD130" i="53"/>
  <c r="BD112" i="53"/>
  <c r="BD87" i="53"/>
  <c r="BD78" i="53"/>
  <c r="BD53" i="53"/>
  <c r="BD27" i="53"/>
  <c r="BD23" i="53"/>
  <c r="BR36" i="53"/>
  <c r="BR249" i="53"/>
  <c r="BN147" i="52"/>
  <c r="BN46" i="52"/>
  <c r="BQ18" i="53"/>
  <c r="BQ173" i="53"/>
  <c r="BR188" i="53"/>
  <c r="BN231" i="52"/>
  <c r="BR219" i="53"/>
  <c r="BN152" i="52"/>
  <c r="BR136" i="53"/>
  <c r="BQ102" i="53"/>
  <c r="BN90" i="52"/>
  <c r="BM46" i="52"/>
  <c r="BR34" i="53"/>
  <c r="BR23" i="53"/>
  <c r="BQ109" i="53"/>
  <c r="BR259" i="53"/>
  <c r="BQ219" i="53"/>
  <c r="BR214" i="53"/>
  <c r="BR203" i="53"/>
  <c r="BQ192" i="53"/>
  <c r="BN186" i="52"/>
  <c r="BQ169" i="53"/>
  <c r="BM152" i="52"/>
  <c r="BM95" i="52"/>
  <c r="BN57" i="52"/>
  <c r="BQ248" i="53"/>
  <c r="BQ242" i="53"/>
  <c r="BM237" i="52"/>
  <c r="BM214" i="52"/>
  <c r="BQ186" i="53"/>
  <c r="BN124" i="52"/>
  <c r="BN73" i="52"/>
  <c r="BN39" i="52"/>
  <c r="BN27" i="52"/>
  <c r="BN174" i="52"/>
  <c r="BM146" i="52"/>
  <c r="BQ135" i="53"/>
  <c r="BQ129" i="53"/>
  <c r="BR123" i="53"/>
  <c r="BQ73" i="53"/>
  <c r="BN67" i="52"/>
  <c r="BN50" i="52"/>
  <c r="BR11" i="53"/>
  <c r="BQ230" i="53"/>
  <c r="BN218" i="52"/>
  <c r="BQ174" i="53"/>
  <c r="BN162" i="52"/>
  <c r="BR151" i="53"/>
  <c r="BQ123" i="53"/>
  <c r="BQ106" i="53"/>
  <c r="BR94" i="53"/>
  <c r="BQ50" i="53"/>
  <c r="BM45" i="52"/>
  <c r="BQ22" i="53"/>
  <c r="BQ16" i="53"/>
  <c r="BN60" i="52"/>
  <c r="BR228" i="53"/>
  <c r="BR241" i="53"/>
  <c r="BR207" i="53"/>
  <c r="BR185" i="53"/>
  <c r="BN83" i="52"/>
  <c r="BQ78" i="53"/>
  <c r="BM207" i="52"/>
  <c r="BN167" i="52"/>
  <c r="BR155" i="53"/>
  <c r="BR88" i="53"/>
  <c r="BQ83" i="53"/>
  <c r="BR72" i="53"/>
  <c r="BQ38" i="53"/>
  <c r="BR26" i="53"/>
  <c r="BD259" i="53"/>
  <c r="BD251" i="53"/>
  <c r="BD218" i="53"/>
  <c r="BD254" i="53"/>
  <c r="BD252" i="53"/>
  <c r="BD242" i="53"/>
  <c r="BD228" i="53"/>
  <c r="BD232" i="53"/>
  <c r="BD239" i="53"/>
  <c r="BD223" i="53"/>
  <c r="BD235" i="53"/>
  <c r="BD230" i="53"/>
  <c r="BD231" i="53"/>
  <c r="BD192" i="53"/>
  <c r="BD187" i="53"/>
  <c r="BD183" i="53"/>
  <c r="BD178" i="53"/>
  <c r="BD214" i="53"/>
  <c r="BD211" i="53"/>
  <c r="BD207" i="53"/>
  <c r="BD212" i="53"/>
  <c r="BD209" i="53"/>
  <c r="BD217" i="53"/>
  <c r="BD205" i="53"/>
  <c r="BD198" i="53"/>
  <c r="BD168" i="53"/>
  <c r="BD165" i="53"/>
  <c r="BD143" i="53"/>
  <c r="BD139" i="53"/>
  <c r="BD136" i="53"/>
  <c r="BD113" i="53"/>
  <c r="BD152" i="53"/>
  <c r="BD145" i="53"/>
  <c r="BD149" i="53"/>
  <c r="BD109" i="53"/>
  <c r="BD106" i="53"/>
  <c r="BD186" i="53"/>
  <c r="BD117" i="53"/>
  <c r="BD185" i="53"/>
  <c r="BD181" i="53"/>
  <c r="BD161" i="53"/>
  <c r="BD157" i="53"/>
  <c r="BD153" i="53"/>
  <c r="BD132" i="53"/>
  <c r="BD118" i="53"/>
  <c r="BD151" i="53"/>
  <c r="BD144" i="53"/>
  <c r="BD107" i="53"/>
  <c r="BD169" i="53"/>
  <c r="BD158" i="53"/>
  <c r="BD154" i="53"/>
  <c r="BD137" i="53"/>
  <c r="BD110" i="53"/>
  <c r="BD150" i="53"/>
  <c r="BD133" i="53"/>
  <c r="BD126" i="53"/>
  <c r="BD123" i="53"/>
  <c r="BD96" i="53"/>
  <c r="BD74" i="53"/>
  <c r="BD82" i="53"/>
  <c r="BD52" i="53"/>
  <c r="BD91" i="53"/>
  <c r="BD103" i="53"/>
  <c r="BD99" i="53"/>
  <c r="BD97" i="53"/>
  <c r="BD95" i="53"/>
  <c r="BD56" i="53"/>
  <c r="BD75" i="53"/>
  <c r="BD71" i="53"/>
  <c r="BD83" i="53"/>
  <c r="BD30" i="53"/>
  <c r="BD32" i="53"/>
  <c r="BD35" i="53"/>
  <c r="BD50" i="53"/>
  <c r="BD54" i="53"/>
  <c r="BD33" i="53"/>
  <c r="BD11" i="53"/>
  <c r="BD25" i="53"/>
  <c r="BD10" i="53"/>
  <c r="BD24" i="53"/>
  <c r="BR100" i="53"/>
  <c r="BQ85" i="53"/>
  <c r="BM85" i="52"/>
  <c r="BR60" i="53"/>
  <c r="BQ218" i="53"/>
  <c r="BM218" i="52"/>
  <c r="BR200" i="53"/>
  <c r="BN200" i="52"/>
  <c r="BN164" i="53"/>
  <c r="BN149" i="53"/>
  <c r="BR121" i="53"/>
  <c r="BQ90" i="53"/>
  <c r="BM90" i="52"/>
  <c r="BQ79" i="53"/>
  <c r="BM79" i="52"/>
  <c r="BN21" i="53"/>
  <c r="BQ15" i="53"/>
  <c r="BM15" i="52"/>
  <c r="BN11" i="52"/>
  <c r="BU252" i="62"/>
  <c r="BW233" i="62"/>
  <c r="BV233" i="62"/>
  <c r="BU233" i="62"/>
  <c r="BK214" i="62"/>
  <c r="BL214" i="62"/>
  <c r="BK201" i="62"/>
  <c r="BK185" i="62"/>
  <c r="BL185" i="62"/>
  <c r="BK183" i="62"/>
  <c r="BU176" i="62"/>
  <c r="BW125" i="62"/>
  <c r="BU125" i="62"/>
  <c r="BT125" i="62"/>
  <c r="BW121" i="62"/>
  <c r="BQ223" i="53"/>
  <c r="BM223" i="52"/>
  <c r="BQ166" i="53"/>
  <c r="BN165" i="53"/>
  <c r="BR132" i="53"/>
  <c r="BN132" i="52"/>
  <c r="BN101" i="53"/>
  <c r="BQ65" i="53"/>
  <c r="BM65" i="52"/>
  <c r="BQ42" i="53"/>
  <c r="BM42" i="52"/>
  <c r="BQ31" i="53"/>
  <c r="BM31" i="52"/>
  <c r="BK252" i="62"/>
  <c r="BL252" i="62"/>
  <c r="BW237" i="62"/>
  <c r="BK234" i="62"/>
  <c r="BL234" i="62"/>
  <c r="BK191" i="62"/>
  <c r="BL191" i="62"/>
  <c r="BN212" i="53"/>
  <c r="BN197" i="53"/>
  <c r="BR187" i="53"/>
  <c r="BN148" i="53"/>
  <c r="BN133" i="53"/>
  <c r="BN84" i="53"/>
  <c r="BN69" i="53"/>
  <c r="BN20" i="53"/>
  <c r="BW254" i="62"/>
  <c r="BV252" i="62"/>
  <c r="BK249" i="62"/>
  <c r="BL249" i="62"/>
  <c r="BK243" i="62"/>
  <c r="BL243" i="62"/>
  <c r="BW242" i="62"/>
  <c r="BU240" i="62"/>
  <c r="BU234" i="62"/>
  <c r="BL230" i="62"/>
  <c r="BV218" i="62"/>
  <c r="BU218" i="62"/>
  <c r="BL201" i="62"/>
  <c r="BW189" i="62"/>
  <c r="BU189" i="62"/>
  <c r="BT189" i="62"/>
  <c r="BW185" i="62"/>
  <c r="BL183" i="62"/>
  <c r="BV176" i="62"/>
  <c r="BU172" i="62"/>
  <c r="BW172" i="62"/>
  <c r="BV172" i="62"/>
  <c r="BW170" i="62"/>
  <c r="BU164" i="62"/>
  <c r="BU142" i="62"/>
  <c r="BT142" i="62"/>
  <c r="BT138" i="62"/>
  <c r="BT137" i="62"/>
  <c r="BK136" i="62"/>
  <c r="BL136" i="62"/>
  <c r="BL130" i="62"/>
  <c r="BK124" i="62"/>
  <c r="BL124" i="62"/>
  <c r="BL122" i="62"/>
  <c r="BU121" i="62"/>
  <c r="BW117" i="62"/>
  <c r="BV117" i="62"/>
  <c r="BW109" i="62"/>
  <c r="BK106" i="62"/>
  <c r="BL106" i="62"/>
  <c r="BW97" i="62"/>
  <c r="BU88" i="62"/>
  <c r="BW88" i="62"/>
  <c r="BT82" i="62"/>
  <c r="BW70" i="62"/>
  <c r="BV70" i="62"/>
  <c r="BU64" i="62"/>
  <c r="BV64" i="62"/>
  <c r="BT64" i="62"/>
  <c r="BK63" i="62"/>
  <c r="BL63" i="62"/>
  <c r="BU60" i="62"/>
  <c r="BT42" i="62"/>
  <c r="BT41" i="62"/>
  <c r="BK28" i="62"/>
  <c r="BL28" i="62"/>
  <c r="BV22" i="62"/>
  <c r="BL18" i="62"/>
  <c r="BK18" i="62"/>
  <c r="BV15" i="62"/>
  <c r="BN241" i="52"/>
  <c r="BN205" i="53"/>
  <c r="BN141" i="53"/>
  <c r="BR79" i="53"/>
  <c r="BN79" i="52"/>
  <c r="BQ71" i="53"/>
  <c r="BM71" i="52"/>
  <c r="BR44" i="53"/>
  <c r="BN44" i="52"/>
  <c r="BN13" i="53"/>
  <c r="BK220" i="62"/>
  <c r="BL220" i="62"/>
  <c r="BK202" i="62"/>
  <c r="BL202" i="62"/>
  <c r="BW166" i="62"/>
  <c r="BV166" i="62"/>
  <c r="BK101" i="62"/>
  <c r="BL101" i="62"/>
  <c r="BV58" i="62"/>
  <c r="BU58" i="62"/>
  <c r="BK44" i="62"/>
  <c r="BL44" i="62"/>
  <c r="BR154" i="53"/>
  <c r="BN154" i="52"/>
  <c r="BQ142" i="53"/>
  <c r="BM142" i="52"/>
  <c r="BK232" i="62"/>
  <c r="BL232" i="62"/>
  <c r="BW213" i="62"/>
  <c r="BV213" i="62"/>
  <c r="BW205" i="62"/>
  <c r="BW193" i="62"/>
  <c r="BU184" i="62"/>
  <c r="BW184" i="62"/>
  <c r="BK159" i="62"/>
  <c r="BL159" i="62"/>
  <c r="BU156" i="62"/>
  <c r="BQ195" i="53"/>
  <c r="BM195" i="52"/>
  <c r="BR180" i="53"/>
  <c r="BQ165" i="53"/>
  <c r="BQ143" i="53"/>
  <c r="BM143" i="52"/>
  <c r="BN100" i="53"/>
  <c r="BN85" i="53"/>
  <c r="BN52" i="52"/>
  <c r="BQ37" i="53"/>
  <c r="BM37" i="52"/>
  <c r="BK259" i="62"/>
  <c r="BU256" i="62"/>
  <c r="BV256" i="62"/>
  <c r="BT256" i="62"/>
  <c r="BK248" i="62"/>
  <c r="BK179" i="62"/>
  <c r="BL179" i="62"/>
  <c r="BW178" i="62"/>
  <c r="BV154" i="62"/>
  <c r="BU154" i="62"/>
  <c r="BK148" i="62"/>
  <c r="BU108" i="62"/>
  <c r="BW108" i="62"/>
  <c r="BV108" i="62"/>
  <c r="BK93" i="62"/>
  <c r="BU78" i="62"/>
  <c r="BT78" i="62"/>
  <c r="BW53" i="62"/>
  <c r="BV53" i="62"/>
  <c r="BU32" i="62"/>
  <c r="BV32" i="62"/>
  <c r="BT32" i="62"/>
  <c r="BK31" i="62"/>
  <c r="BL31" i="62"/>
  <c r="BL22" i="62"/>
  <c r="BK22" i="62"/>
  <c r="BK12" i="62"/>
  <c r="BQ105" i="53"/>
  <c r="BM105" i="52"/>
  <c r="BN92" i="53"/>
  <c r="BQ56" i="53"/>
  <c r="BM56" i="52"/>
  <c r="BU160" i="62"/>
  <c r="BV160" i="62"/>
  <c r="BT160" i="62"/>
  <c r="BK118" i="62"/>
  <c r="BL118" i="62"/>
  <c r="BW82" i="62"/>
  <c r="BN236" i="53"/>
  <c r="BN221" i="53"/>
  <c r="BN172" i="53"/>
  <c r="BN157" i="53"/>
  <c r="BN108" i="53"/>
  <c r="BN93" i="53"/>
  <c r="BN44" i="53"/>
  <c r="BN29" i="53"/>
  <c r="BT254" i="62"/>
  <c r="BV250" i="62"/>
  <c r="BU250" i="62"/>
  <c r="BK244" i="62"/>
  <c r="BT237" i="62"/>
  <c r="BW221" i="62"/>
  <c r="BU221" i="62"/>
  <c r="BT221" i="62"/>
  <c r="BW217" i="62"/>
  <c r="BK209" i="62"/>
  <c r="BV208" i="62"/>
  <c r="BU204" i="62"/>
  <c r="BW204" i="62"/>
  <c r="BV204" i="62"/>
  <c r="BU196" i="62"/>
  <c r="BK189" i="62"/>
  <c r="BK175" i="62"/>
  <c r="BU174" i="62"/>
  <c r="BT174" i="62"/>
  <c r="BK172" i="62"/>
  <c r="BT170" i="62"/>
  <c r="BK168" i="62"/>
  <c r="BL168" i="62"/>
  <c r="BL162" i="62"/>
  <c r="BK156" i="62"/>
  <c r="BL156" i="62"/>
  <c r="BL154" i="62"/>
  <c r="BW149" i="62"/>
  <c r="BV149" i="62"/>
  <c r="BW141" i="62"/>
  <c r="BK138" i="62"/>
  <c r="BL138" i="62"/>
  <c r="BW129" i="62"/>
  <c r="BU120" i="62"/>
  <c r="BW120" i="62"/>
  <c r="BK117" i="62"/>
  <c r="BT114" i="62"/>
  <c r="BT112" i="62"/>
  <c r="BK107" i="62"/>
  <c r="BW102" i="62"/>
  <c r="BV102" i="62"/>
  <c r="BK99" i="62"/>
  <c r="BU96" i="62"/>
  <c r="BV96" i="62"/>
  <c r="BT96" i="62"/>
  <c r="BK95" i="62"/>
  <c r="BL95" i="62"/>
  <c r="BU94" i="62"/>
  <c r="BU92" i="62"/>
  <c r="BK88" i="62"/>
  <c r="BU85" i="62"/>
  <c r="BL78" i="62"/>
  <c r="BW73" i="62"/>
  <c r="BV73" i="62"/>
  <c r="BU73" i="62"/>
  <c r="BK64" i="62"/>
  <c r="BV61" i="62"/>
  <c r="BT57" i="62"/>
  <c r="BV56" i="62"/>
  <c r="BK54" i="62"/>
  <c r="BL54" i="62"/>
  <c r="BU48" i="62"/>
  <c r="BV48" i="62"/>
  <c r="BK42" i="62"/>
  <c r="BL42" i="62"/>
  <c r="BK41" i="62"/>
  <c r="BL41" i="62"/>
  <c r="BK37" i="62"/>
  <c r="BL37" i="62"/>
  <c r="BU36" i="62"/>
  <c r="BT36" i="62"/>
  <c r="BK35" i="62"/>
  <c r="BL35" i="62"/>
  <c r="BL32" i="62"/>
  <c r="BU30" i="62"/>
  <c r="BK24" i="62"/>
  <c r="BQ251" i="53"/>
  <c r="BN220" i="53"/>
  <c r="BN156" i="53"/>
  <c r="BR128" i="53"/>
  <c r="BN128" i="52"/>
  <c r="BR113" i="53"/>
  <c r="BN113" i="52"/>
  <c r="BR90" i="53"/>
  <c r="BN77" i="53"/>
  <c r="BU80" i="62"/>
  <c r="BV42" i="62"/>
  <c r="BK26" i="62"/>
  <c r="BL26" i="62"/>
  <c r="BN213" i="53"/>
  <c r="BQ86" i="53"/>
  <c r="BM86" i="52"/>
  <c r="BR75" i="53"/>
  <c r="BQ49" i="53"/>
  <c r="BM49" i="52"/>
  <c r="BN244" i="53"/>
  <c r="BQ234" i="53"/>
  <c r="BM234" i="52"/>
  <c r="BQ208" i="53"/>
  <c r="BM208" i="52"/>
  <c r="BQ193" i="53"/>
  <c r="BM193" i="52"/>
  <c r="BN180" i="53"/>
  <c r="BR68" i="53"/>
  <c r="BN68" i="52"/>
  <c r="BM257" i="52"/>
  <c r="BQ211" i="53"/>
  <c r="BM211" i="52"/>
  <c r="BM102" i="52"/>
  <c r="BN52" i="53"/>
  <c r="BR50" i="53"/>
  <c r="BW245" i="62"/>
  <c r="BV245" i="62"/>
  <c r="BW225" i="62"/>
  <c r="BU192" i="62"/>
  <c r="BV192" i="62"/>
  <c r="BT192" i="62"/>
  <c r="BU188" i="62"/>
  <c r="BW169" i="62"/>
  <c r="BV169" i="62"/>
  <c r="BU169" i="62"/>
  <c r="BK150" i="62"/>
  <c r="BL150" i="62"/>
  <c r="BK133" i="62"/>
  <c r="BL133" i="62"/>
  <c r="BK121" i="62"/>
  <c r="BL121" i="62"/>
  <c r="BV90" i="62"/>
  <c r="BU90" i="62"/>
  <c r="BW29" i="62"/>
  <c r="BU29" i="62"/>
  <c r="BT29" i="62"/>
  <c r="BU19" i="62"/>
  <c r="BW19" i="62"/>
  <c r="BV19" i="62"/>
  <c r="BV10" i="62"/>
  <c r="BW10" i="62"/>
  <c r="BT10" i="62"/>
  <c r="BN237" i="53"/>
  <c r="BN173" i="53"/>
  <c r="BQ110" i="53"/>
  <c r="BM110" i="52"/>
  <c r="BR76" i="53"/>
  <c r="BN76" i="52"/>
  <c r="BV186" i="62"/>
  <c r="BU186" i="62"/>
  <c r="BV185" i="62"/>
  <c r="BW164" i="62"/>
  <c r="BW153" i="62"/>
  <c r="BK145" i="62"/>
  <c r="BU132" i="62"/>
  <c r="BU110" i="62"/>
  <c r="BT110" i="62"/>
  <c r="BR131" i="53"/>
  <c r="BN131" i="52"/>
  <c r="BQ93" i="53"/>
  <c r="BM93" i="52"/>
  <c r="BR64" i="53"/>
  <c r="BN64" i="52"/>
  <c r="BN28" i="53"/>
  <c r="BR22" i="53"/>
  <c r="BN22" i="52"/>
  <c r="BU238" i="62"/>
  <c r="BT238" i="62"/>
  <c r="BW137" i="62"/>
  <c r="BV137" i="62"/>
  <c r="BU137" i="62"/>
  <c r="BK89" i="62"/>
  <c r="BL89" i="62"/>
  <c r="BK83" i="62"/>
  <c r="BL83" i="62"/>
  <c r="BW41" i="62"/>
  <c r="BV41" i="62"/>
  <c r="BU41" i="62"/>
  <c r="BK25" i="62"/>
  <c r="BL25" i="62"/>
  <c r="BU15" i="62"/>
  <c r="BT15" i="62"/>
  <c r="BM125" i="52"/>
  <c r="BN124" i="53"/>
  <c r="BR122" i="53"/>
  <c r="BN122" i="52"/>
  <c r="BM114" i="52"/>
  <c r="BN109" i="53"/>
  <c r="BQ103" i="53"/>
  <c r="BM103" i="52"/>
  <c r="BN60" i="53"/>
  <c r="BQ39" i="53"/>
  <c r="BM39" i="52"/>
  <c r="BK256" i="62"/>
  <c r="BK246" i="62"/>
  <c r="BL246" i="62"/>
  <c r="BK233" i="62"/>
  <c r="BW222" i="62"/>
  <c r="BK215" i="62"/>
  <c r="BW210" i="62"/>
  <c r="BW138" i="62"/>
  <c r="BN245" i="53"/>
  <c r="BN196" i="53"/>
  <c r="BN132" i="53"/>
  <c r="BQ122" i="53"/>
  <c r="BM122" i="52"/>
  <c r="BN117" i="53"/>
  <c r="BN68" i="53"/>
  <c r="BN53" i="53"/>
  <c r="BW253" i="62"/>
  <c r="BU253" i="62"/>
  <c r="BT253" i="62"/>
  <c r="BW249" i="62"/>
  <c r="BU242" i="62"/>
  <c r="BU236" i="62"/>
  <c r="BW236" i="62"/>
  <c r="BV236" i="62"/>
  <c r="BV222" i="62"/>
  <c r="BK221" i="62"/>
  <c r="BW218" i="62"/>
  <c r="BL212" i="62"/>
  <c r="BK207" i="62"/>
  <c r="BU206" i="62"/>
  <c r="BT206" i="62"/>
  <c r="BL194" i="62"/>
  <c r="BV193" i="62"/>
  <c r="BK188" i="62"/>
  <c r="BL188" i="62"/>
  <c r="BL186" i="62"/>
  <c r="BL177" i="62"/>
  <c r="BK170" i="62"/>
  <c r="BL170" i="62"/>
  <c r="BV164" i="62"/>
  <c r="BW161" i="62"/>
  <c r="BL157" i="62"/>
  <c r="BW156" i="62"/>
  <c r="BL143" i="62"/>
  <c r="BW142" i="62"/>
  <c r="BL140" i="62"/>
  <c r="BK139" i="62"/>
  <c r="BV138" i="62"/>
  <c r="BW134" i="62"/>
  <c r="BV134" i="62"/>
  <c r="BK131" i="62"/>
  <c r="BU128" i="62"/>
  <c r="BV128" i="62"/>
  <c r="BT128" i="62"/>
  <c r="BK127" i="62"/>
  <c r="BL127" i="62"/>
  <c r="BU126" i="62"/>
  <c r="BU124" i="62"/>
  <c r="BK120" i="62"/>
  <c r="BU117" i="62"/>
  <c r="BL110" i="62"/>
  <c r="BU109" i="62"/>
  <c r="BW105" i="62"/>
  <c r="BV105" i="62"/>
  <c r="BU105" i="62"/>
  <c r="BU97" i="62"/>
  <c r="BK96" i="62"/>
  <c r="BV88" i="62"/>
  <c r="BK86" i="62"/>
  <c r="BL86" i="62"/>
  <c r="BL85" i="62"/>
  <c r="BV82" i="62"/>
  <c r="BW80" i="62"/>
  <c r="BL75" i="62"/>
  <c r="BK73" i="62"/>
  <c r="BU70" i="62"/>
  <c r="BK69" i="62"/>
  <c r="BL69" i="62"/>
  <c r="BL67" i="62"/>
  <c r="BW62" i="62"/>
  <c r="BV60" i="62"/>
  <c r="BK57" i="62"/>
  <c r="BL57" i="62"/>
  <c r="BL56" i="62"/>
  <c r="BK55" i="62"/>
  <c r="BK51" i="62"/>
  <c r="BL51" i="62"/>
  <c r="BW45" i="62"/>
  <c r="BU45" i="62"/>
  <c r="BW42" i="62"/>
  <c r="BL38" i="62"/>
  <c r="BU28" i="62"/>
  <c r="BW28" i="62"/>
  <c r="BU22" i="62"/>
  <c r="BT18" i="62"/>
  <c r="BW18" i="62"/>
  <c r="BK16" i="62"/>
  <c r="BM256" i="52"/>
  <c r="BN228" i="53"/>
  <c r="BQ113" i="53"/>
  <c r="BM113" i="52"/>
  <c r="BN94" i="52"/>
  <c r="BQ67" i="53"/>
  <c r="BM67" i="52"/>
  <c r="BR57" i="53"/>
  <c r="BN36" i="53"/>
  <c r="BN34" i="52"/>
  <c r="BN23" i="52"/>
  <c r="BK255" i="62"/>
  <c r="BL255" i="62"/>
  <c r="BK224" i="62"/>
  <c r="BK197" i="62"/>
  <c r="BL197" i="62"/>
  <c r="BK113" i="62"/>
  <c r="BU100" i="62"/>
  <c r="BK79" i="62"/>
  <c r="BK76" i="62"/>
  <c r="BK72" i="62"/>
  <c r="BL72" i="62"/>
  <c r="BK60" i="62"/>
  <c r="BL60" i="62"/>
  <c r="BN229" i="53"/>
  <c r="BM181" i="52"/>
  <c r="BR167" i="53"/>
  <c r="BN116" i="53"/>
  <c r="BR103" i="53"/>
  <c r="BN103" i="52"/>
  <c r="BQ53" i="53"/>
  <c r="BM53" i="52"/>
  <c r="BN37" i="53"/>
  <c r="BU216" i="62"/>
  <c r="BW216" i="62"/>
  <c r="BW198" i="62"/>
  <c r="BV198" i="62"/>
  <c r="BK115" i="62"/>
  <c r="BL115" i="62"/>
  <c r="BW114" i="62"/>
  <c r="BU112" i="62"/>
  <c r="BW61" i="62"/>
  <c r="BU61" i="62"/>
  <c r="BT61" i="62"/>
  <c r="BW57" i="62"/>
  <c r="BT50" i="62"/>
  <c r="BW50" i="62"/>
  <c r="BU46" i="62"/>
  <c r="BT46" i="62"/>
  <c r="BN252" i="53"/>
  <c r="BN188" i="53"/>
  <c r="BQ167" i="53"/>
  <c r="BM167" i="52"/>
  <c r="BQ137" i="53"/>
  <c r="BM137" i="52"/>
  <c r="BQ88" i="53"/>
  <c r="BM88" i="52"/>
  <c r="BQ46" i="53"/>
  <c r="BN45" i="53"/>
  <c r="BQ27" i="53"/>
  <c r="BM27" i="52"/>
  <c r="BN10" i="53"/>
  <c r="BV242" i="62"/>
  <c r="BW240" i="62"/>
  <c r="BK229" i="62"/>
  <c r="BL229" i="62"/>
  <c r="BK217" i="62"/>
  <c r="BL217" i="62"/>
  <c r="BK211" i="62"/>
  <c r="BL211" i="62"/>
  <c r="BU208" i="62"/>
  <c r="BK180" i="62"/>
  <c r="BW157" i="62"/>
  <c r="BU157" i="62"/>
  <c r="BT157" i="62"/>
  <c r="BU140" i="62"/>
  <c r="BW140" i="62"/>
  <c r="BV140" i="62"/>
  <c r="BV126" i="62"/>
  <c r="BK125" i="62"/>
  <c r="BK111" i="62"/>
  <c r="BV109" i="62"/>
  <c r="BK108" i="62"/>
  <c r="BK104" i="62"/>
  <c r="BL104" i="62"/>
  <c r="BV97" i="62"/>
  <c r="BK92" i="62"/>
  <c r="BL92" i="62"/>
  <c r="BW85" i="62"/>
  <c r="BV85" i="62"/>
  <c r="BW77" i="62"/>
  <c r="BK74" i="62"/>
  <c r="BL74" i="62"/>
  <c r="BW65" i="62"/>
  <c r="BW60" i="62"/>
  <c r="BU56" i="62"/>
  <c r="BW56" i="62"/>
  <c r="BK53" i="62"/>
  <c r="BW22" i="62"/>
  <c r="BW21" i="62"/>
  <c r="BU21" i="62"/>
  <c r="BV21" i="62"/>
  <c r="BT21" i="62"/>
  <c r="BV20" i="62"/>
  <c r="BU20" i="62"/>
  <c r="BM186" i="52"/>
  <c r="BN181" i="53"/>
  <c r="BL247" i="62"/>
  <c r="BK241" i="62"/>
  <c r="BV240" i="62"/>
  <c r="BW234" i="62"/>
  <c r="BU228" i="62"/>
  <c r="BV205" i="62"/>
  <c r="BK204" i="62"/>
  <c r="BK200" i="62"/>
  <c r="BL200" i="62"/>
  <c r="BU185" i="62"/>
  <c r="BW181" i="62"/>
  <c r="BV181" i="62"/>
  <c r="BW173" i="62"/>
  <c r="BU152" i="62"/>
  <c r="BW152" i="62"/>
  <c r="BK149" i="62"/>
  <c r="BN253" i="53"/>
  <c r="BN204" i="53"/>
  <c r="BN189" i="53"/>
  <c r="BN140" i="53"/>
  <c r="BN125" i="53"/>
  <c r="BN76" i="53"/>
  <c r="BN61" i="53"/>
  <c r="BN12" i="53"/>
  <c r="BW257" i="62"/>
  <c r="BL253" i="62"/>
  <c r="BW252" i="62"/>
  <c r="BU248" i="62"/>
  <c r="BW248" i="62"/>
  <c r="BK245" i="62"/>
  <c r="BT242" i="62"/>
  <c r="BT240" i="62"/>
  <c r="BL239" i="62"/>
  <c r="BW238" i="62"/>
  <c r="BL236" i="62"/>
  <c r="BK235" i="62"/>
  <c r="BV234" i="62"/>
  <c r="BW230" i="62"/>
  <c r="BV230" i="62"/>
  <c r="BK227" i="62"/>
  <c r="BU224" i="62"/>
  <c r="BV224" i="62"/>
  <c r="BT224" i="62"/>
  <c r="BK223" i="62"/>
  <c r="BL223" i="62"/>
  <c r="BU222" i="62"/>
  <c r="BU220" i="62"/>
  <c r="BT218" i="62"/>
  <c r="BK216" i="62"/>
  <c r="BU213" i="62"/>
  <c r="BL206" i="62"/>
  <c r="BU205" i="62"/>
  <c r="BW201" i="62"/>
  <c r="BV201" i="62"/>
  <c r="BU201" i="62"/>
  <c r="BU193" i="62"/>
  <c r="BK192" i="62"/>
  <c r="BV189" i="62"/>
  <c r="BT185" i="62"/>
  <c r="BV184" i="62"/>
  <c r="BK182" i="62"/>
  <c r="BL182" i="62"/>
  <c r="BL181" i="62"/>
  <c r="BV178" i="62"/>
  <c r="BW176" i="62"/>
  <c r="BT172" i="62"/>
  <c r="BL171" i="62"/>
  <c r="BK169" i="62"/>
  <c r="BU166" i="62"/>
  <c r="BK165" i="62"/>
  <c r="BL165" i="62"/>
  <c r="BT164" i="62"/>
  <c r="BL163" i="62"/>
  <c r="BW158" i="62"/>
  <c r="BV156" i="62"/>
  <c r="BK153" i="62"/>
  <c r="BL153" i="62"/>
  <c r="BL152" i="62"/>
  <c r="BK151" i="62"/>
  <c r="BK147" i="62"/>
  <c r="BL147" i="62"/>
  <c r="BW146" i="62"/>
  <c r="BU144" i="62"/>
  <c r="BV142" i="62"/>
  <c r="BU138" i="62"/>
  <c r="BL134" i="62"/>
  <c r="BL128" i="62"/>
  <c r="BT126" i="62"/>
  <c r="BV122" i="62"/>
  <c r="BU122" i="62"/>
  <c r="BV121" i="62"/>
  <c r="BT117" i="62"/>
  <c r="BK116" i="62"/>
  <c r="BT109" i="62"/>
  <c r="BL105" i="62"/>
  <c r="BW100" i="62"/>
  <c r="BT97" i="62"/>
  <c r="BW93" i="62"/>
  <c r="BU93" i="62"/>
  <c r="BT93" i="62"/>
  <c r="BW89" i="62"/>
  <c r="BT88" i="62"/>
  <c r="BL87" i="62"/>
  <c r="BU82" i="62"/>
  <c r="BK81" i="62"/>
  <c r="BV80" i="62"/>
  <c r="BU76" i="62"/>
  <c r="BW76" i="62"/>
  <c r="BV76" i="62"/>
  <c r="BW74" i="62"/>
  <c r="BT70" i="62"/>
  <c r="BU68" i="62"/>
  <c r="BW64" i="62"/>
  <c r="BV62" i="62"/>
  <c r="BK61" i="62"/>
  <c r="BT60" i="62"/>
  <c r="BW58" i="62"/>
  <c r="BL52" i="62"/>
  <c r="BU44" i="62"/>
  <c r="BW44" i="62"/>
  <c r="BV44" i="62"/>
  <c r="BU42" i="62"/>
  <c r="BK40" i="62"/>
  <c r="BL40" i="62"/>
  <c r="BW33" i="62"/>
  <c r="BT33" i="62"/>
  <c r="BV26" i="62"/>
  <c r="BU26" i="62"/>
  <c r="BW25" i="62"/>
  <c r="BV25" i="62"/>
  <c r="BL23" i="62"/>
  <c r="BT22" i="62"/>
  <c r="BW15" i="62"/>
  <c r="BK13" i="62"/>
  <c r="BU244" i="62"/>
  <c r="BW241" i="62"/>
  <c r="BU212" i="62"/>
  <c r="BW209" i="62"/>
  <c r="BU180" i="62"/>
  <c r="BW177" i="62"/>
  <c r="BU148" i="62"/>
  <c r="BW145" i="62"/>
  <c r="BU116" i="62"/>
  <c r="BW113" i="62"/>
  <c r="BU84" i="62"/>
  <c r="BW81" i="62"/>
  <c r="BU52" i="62"/>
  <c r="BW49" i="62"/>
  <c r="BV38" i="62"/>
  <c r="BW16" i="62"/>
  <c r="BK49" i="62"/>
  <c r="BK43" i="62"/>
  <c r="BU24" i="62"/>
  <c r="BK15" i="62"/>
  <c r="BL15" i="62"/>
  <c r="BW14" i="62"/>
  <c r="BV12" i="62"/>
  <c r="BT258" i="62"/>
  <c r="BK257" i="62"/>
  <c r="BK251" i="62"/>
  <c r="BT244" i="62"/>
  <c r="BT241" i="62"/>
  <c r="BU232" i="62"/>
  <c r="BW229" i="62"/>
  <c r="BK228" i="62"/>
  <c r="BT226" i="62"/>
  <c r="BK225" i="62"/>
  <c r="BK219" i="62"/>
  <c r="BT212" i="62"/>
  <c r="BT209" i="62"/>
  <c r="BU200" i="62"/>
  <c r="BW197" i="62"/>
  <c r="BK196" i="62"/>
  <c r="BT194" i="62"/>
  <c r="BK193" i="62"/>
  <c r="BK187" i="62"/>
  <c r="BT180" i="62"/>
  <c r="BT177" i="62"/>
  <c r="BU168" i="62"/>
  <c r="BW165" i="62"/>
  <c r="BK164" i="62"/>
  <c r="BT162" i="62"/>
  <c r="BK161" i="62"/>
  <c r="BK155" i="62"/>
  <c r="BT148" i="62"/>
  <c r="BT145" i="62"/>
  <c r="BU136" i="62"/>
  <c r="BW133" i="62"/>
  <c r="BK132" i="62"/>
  <c r="BT130" i="62"/>
  <c r="BK129" i="62"/>
  <c r="BK123" i="62"/>
  <c r="BT116" i="62"/>
  <c r="BT113" i="62"/>
  <c r="BU104" i="62"/>
  <c r="BW101" i="62"/>
  <c r="BK100" i="62"/>
  <c r="BT98" i="62"/>
  <c r="BK97" i="62"/>
  <c r="BK91" i="62"/>
  <c r="BT84" i="62"/>
  <c r="BT81" i="62"/>
  <c r="BU72" i="62"/>
  <c r="BW69" i="62"/>
  <c r="BK68" i="62"/>
  <c r="BT66" i="62"/>
  <c r="BK65" i="62"/>
  <c r="BK59" i="62"/>
  <c r="BT52" i="62"/>
  <c r="BT49" i="62"/>
  <c r="BU40" i="62"/>
  <c r="BW38" i="62"/>
  <c r="BW37" i="62"/>
  <c r="BK36" i="62"/>
  <c r="BT34" i="62"/>
  <c r="BK33" i="62"/>
  <c r="BK27" i="62"/>
  <c r="BW13" i="62"/>
  <c r="BT13" i="62"/>
  <c r="BU11" i="62"/>
  <c r="BD248" i="53"/>
  <c r="BD244" i="53"/>
  <c r="BD240" i="53"/>
  <c r="BD253" i="53"/>
  <c r="BD238" i="53"/>
  <c r="BD250" i="53"/>
  <c r="BD202" i="53"/>
  <c r="BD204" i="53"/>
  <c r="BD195" i="53"/>
  <c r="BD197" i="53"/>
  <c r="BD193" i="53"/>
  <c r="BD164" i="53"/>
  <c r="BD146" i="53"/>
  <c r="BD125" i="53"/>
  <c r="BD119" i="53"/>
  <c r="BD121" i="53"/>
  <c r="BD72" i="53"/>
  <c r="BD70" i="53"/>
  <c r="BD64" i="53"/>
  <c r="BD29" i="53"/>
  <c r="BD28" i="53"/>
  <c r="BD31" i="53"/>
  <c r="BD14" i="53"/>
  <c r="BD18" i="53"/>
  <c r="BD16" i="53"/>
  <c r="CP107" i="52" l="1"/>
  <c r="CA107" i="52"/>
  <c r="CN107" i="52"/>
  <c r="CM107" i="52"/>
  <c r="EF107" i="52"/>
  <c r="DX107" i="52"/>
  <c r="CE107" i="52"/>
  <c r="DN107" i="52"/>
  <c r="DQ107" i="52"/>
  <c r="BZ107" i="52"/>
  <c r="BW107" i="52"/>
  <c r="CB107" i="52"/>
  <c r="DY107" i="52"/>
  <c r="DF107" i="52"/>
  <c r="EB107" i="52"/>
  <c r="CL107" i="52"/>
  <c r="CC107" i="52"/>
  <c r="BU107" i="52"/>
  <c r="DW107" i="52"/>
  <c r="CW107" i="52"/>
  <c r="DL107" i="52"/>
  <c r="DK107" i="52"/>
  <c r="DH107" i="52"/>
  <c r="CY107" i="52"/>
  <c r="CQ107" i="52"/>
  <c r="DJ107" i="52"/>
  <c r="CJ107" i="52"/>
  <c r="DR107" i="52"/>
  <c r="DG107" i="52"/>
  <c r="DD107" i="52"/>
  <c r="DC107" i="52"/>
  <c r="DS107" i="52"/>
  <c r="DI107" i="52"/>
  <c r="DA107" i="52"/>
  <c r="CH107" i="52"/>
  <c r="EG107" i="52"/>
  <c r="DU107" i="52"/>
  <c r="CZ107" i="52"/>
  <c r="CK107" i="52"/>
  <c r="CV107" i="52"/>
  <c r="CR107" i="52"/>
  <c r="DO107" i="52"/>
  <c r="DT107" i="52"/>
  <c r="DB107" i="52"/>
  <c r="CU107" i="52"/>
  <c r="CT107" i="52"/>
  <c r="CX107" i="52"/>
  <c r="EE107" i="52"/>
  <c r="BY107" i="52"/>
  <c r="DM107" i="52"/>
  <c r="CI107" i="52"/>
  <c r="CO107" i="52"/>
  <c r="CS107" i="52"/>
  <c r="DV107" i="52"/>
  <c r="DE107" i="52"/>
  <c r="CG107" i="52"/>
  <c r="CK131" i="52"/>
  <c r="EG131" i="52"/>
  <c r="DN131" i="52"/>
  <c r="CQ131" i="52"/>
  <c r="CW131" i="52"/>
  <c r="DF131" i="52"/>
  <c r="CV131" i="52"/>
  <c r="DY131" i="52"/>
  <c r="DD131" i="52"/>
  <c r="EE131" i="52"/>
  <c r="DU131" i="52"/>
  <c r="CM131" i="52"/>
  <c r="CA131" i="52"/>
  <c r="DQ131" i="52"/>
  <c r="CS131" i="52"/>
  <c r="BW131" i="52"/>
  <c r="DV131" i="52"/>
  <c r="DI131" i="52"/>
  <c r="CC131" i="52"/>
  <c r="DS131" i="52"/>
  <c r="DH131" i="52"/>
  <c r="CH131" i="52"/>
  <c r="EF131" i="52"/>
  <c r="DK131" i="52"/>
  <c r="CX131" i="52"/>
  <c r="DO131" i="52"/>
  <c r="DB131" i="52"/>
  <c r="CR131" i="52"/>
  <c r="DX131" i="52"/>
  <c r="DL131" i="52"/>
  <c r="CO131" i="52"/>
  <c r="CU131" i="52"/>
  <c r="DR131" i="52"/>
  <c r="CT131" i="52"/>
  <c r="CJ131" i="52"/>
  <c r="DM131" i="52"/>
  <c r="DA131" i="52"/>
  <c r="CE131" i="52"/>
  <c r="DT131" i="52"/>
  <c r="CI131" i="52"/>
  <c r="BY131" i="52"/>
  <c r="DE131" i="52"/>
  <c r="DC131" i="52"/>
  <c r="BZ131" i="52"/>
  <c r="DW131" i="52"/>
  <c r="CP131" i="52"/>
  <c r="DJ131" i="52"/>
  <c r="CY131" i="52"/>
  <c r="CL131" i="52"/>
  <c r="BU131" i="52"/>
  <c r="CN131" i="52"/>
  <c r="DG131" i="52"/>
  <c r="EB131" i="52"/>
  <c r="CZ131" i="52"/>
  <c r="CB131" i="52"/>
  <c r="CG131" i="52"/>
  <c r="CU195" i="52"/>
  <c r="CN195" i="52"/>
  <c r="CE195" i="52"/>
  <c r="DK195" i="52"/>
  <c r="DT195" i="52"/>
  <c r="DD195" i="52"/>
  <c r="EB195" i="52"/>
  <c r="CM195" i="52"/>
  <c r="BW195" i="52"/>
  <c r="CV195" i="52"/>
  <c r="DU195" i="52"/>
  <c r="DL195" i="52"/>
  <c r="DE195" i="52"/>
  <c r="EE195" i="52"/>
  <c r="DG195" i="52"/>
  <c r="CJ195" i="52"/>
  <c r="CC195" i="52"/>
  <c r="BU195" i="52"/>
  <c r="DM195" i="52"/>
  <c r="BZ195" i="52"/>
  <c r="DO195" i="52"/>
  <c r="CR195" i="52"/>
  <c r="CK195" i="52"/>
  <c r="CL195" i="52"/>
  <c r="DC195" i="52"/>
  <c r="DV195" i="52"/>
  <c r="CH195" i="52"/>
  <c r="DX195" i="52"/>
  <c r="CZ195" i="52"/>
  <c r="CS195" i="52"/>
  <c r="CT195" i="52"/>
  <c r="CP195" i="52"/>
  <c r="EF195" i="52"/>
  <c r="DH195" i="52"/>
  <c r="DA195" i="52"/>
  <c r="DB195" i="52"/>
  <c r="DS195" i="52"/>
  <c r="DF195" i="52"/>
  <c r="CI195" i="52"/>
  <c r="DY195" i="52"/>
  <c r="DR195" i="52"/>
  <c r="CO195" i="52"/>
  <c r="DN195" i="52"/>
  <c r="CQ195" i="52"/>
  <c r="EG195" i="52"/>
  <c r="CX195" i="52"/>
  <c r="CW195" i="52"/>
  <c r="DW195" i="52"/>
  <c r="BY195" i="52"/>
  <c r="DJ195" i="52"/>
  <c r="CB195" i="52"/>
  <c r="CA195" i="52"/>
  <c r="DQ195" i="52"/>
  <c r="DI195" i="52"/>
  <c r="CY195" i="52"/>
  <c r="CG195" i="52"/>
  <c r="CF52" i="52"/>
  <c r="CF116" i="52"/>
  <c r="CF180" i="52"/>
  <c r="CF244" i="52"/>
  <c r="DC36" i="52"/>
  <c r="CS36" i="52"/>
  <c r="BY36" i="52"/>
  <c r="DR36" i="52"/>
  <c r="CH36" i="52"/>
  <c r="CA36" i="52"/>
  <c r="BU36" i="52"/>
  <c r="CL36" i="52"/>
  <c r="DE36" i="52"/>
  <c r="DX36" i="52"/>
  <c r="CQ36" i="52"/>
  <c r="CK36" i="52"/>
  <c r="DG36" i="52"/>
  <c r="CT36" i="52"/>
  <c r="DN36" i="52"/>
  <c r="DB36" i="52"/>
  <c r="CU36" i="52"/>
  <c r="DS36" i="52"/>
  <c r="DO36" i="52"/>
  <c r="DF36" i="52"/>
  <c r="DY36" i="52"/>
  <c r="DU36" i="52"/>
  <c r="CM36" i="52"/>
  <c r="CI36" i="52"/>
  <c r="EB36" i="52"/>
  <c r="DQ36" i="52"/>
  <c r="DL36" i="52"/>
  <c r="CX36" i="52"/>
  <c r="DH36" i="52"/>
  <c r="DD36" i="52"/>
  <c r="DI36" i="52"/>
  <c r="CZ36" i="52"/>
  <c r="CV36" i="52"/>
  <c r="DT36" i="52"/>
  <c r="CJ36" i="52"/>
  <c r="CB36" i="52"/>
  <c r="BW36" i="52"/>
  <c r="EG36" i="52"/>
  <c r="CR36" i="52"/>
  <c r="BZ36" i="52"/>
  <c r="CC36" i="52"/>
  <c r="EE36" i="52"/>
  <c r="DJ36" i="52"/>
  <c r="DW36" i="52"/>
  <c r="DV36" i="52"/>
  <c r="EF36" i="52"/>
  <c r="DM36" i="52"/>
  <c r="CW36" i="52"/>
  <c r="CP36" i="52"/>
  <c r="CO36" i="52"/>
  <c r="DA36" i="52"/>
  <c r="CN36" i="52"/>
  <c r="CY36" i="52"/>
  <c r="CE36" i="52"/>
  <c r="DK36" i="52"/>
  <c r="CG36" i="52"/>
  <c r="BU52" i="52"/>
  <c r="DJ52" i="52"/>
  <c r="DR52" i="52"/>
  <c r="DF52" i="52"/>
  <c r="BY52" i="52"/>
  <c r="CU52" i="52"/>
  <c r="DN52" i="52"/>
  <c r="CP52" i="52"/>
  <c r="CO52" i="52"/>
  <c r="DK52" i="52"/>
  <c r="EB52" i="52"/>
  <c r="CE52" i="52"/>
  <c r="CH52" i="52"/>
  <c r="EE52" i="52"/>
  <c r="CX52" i="52"/>
  <c r="DS52" i="52"/>
  <c r="DE52" i="52"/>
  <c r="CW52" i="52"/>
  <c r="BZ52" i="52"/>
  <c r="CT52" i="52"/>
  <c r="BW52" i="52"/>
  <c r="CA52" i="52"/>
  <c r="CR52" i="52"/>
  <c r="DI52" i="52"/>
  <c r="CL52" i="52"/>
  <c r="CI52" i="52"/>
  <c r="CZ52" i="52"/>
  <c r="DB52" i="52"/>
  <c r="CM52" i="52"/>
  <c r="CN52" i="52"/>
  <c r="CQ52" i="52"/>
  <c r="DH52" i="52"/>
  <c r="DT52" i="52"/>
  <c r="DC52" i="52"/>
  <c r="CV52" i="52"/>
  <c r="CY52" i="52"/>
  <c r="DQ52" i="52"/>
  <c r="DV52" i="52"/>
  <c r="DL52" i="52"/>
  <c r="DO52" i="52"/>
  <c r="EG52" i="52"/>
  <c r="CK52" i="52"/>
  <c r="DM52" i="52"/>
  <c r="DU52" i="52"/>
  <c r="DX52" i="52"/>
  <c r="CB52" i="52"/>
  <c r="CS52" i="52"/>
  <c r="DG52" i="52"/>
  <c r="EF52" i="52"/>
  <c r="DD52" i="52"/>
  <c r="CC52" i="52"/>
  <c r="CJ52" i="52"/>
  <c r="DA52" i="52"/>
  <c r="DW52" i="52"/>
  <c r="DY52" i="52"/>
  <c r="CG52" i="52"/>
  <c r="BU76" i="52"/>
  <c r="CL76" i="52"/>
  <c r="DS76" i="52"/>
  <c r="DB76" i="52"/>
  <c r="EB76" i="52"/>
  <c r="DL76" i="52"/>
  <c r="DV76" i="52"/>
  <c r="DW76" i="52"/>
  <c r="CA76" i="52"/>
  <c r="DT76" i="52"/>
  <c r="CV76" i="52"/>
  <c r="DE76" i="52"/>
  <c r="EE76" i="52"/>
  <c r="CI76" i="52"/>
  <c r="CB76" i="52"/>
  <c r="DK76" i="52"/>
  <c r="CO76" i="52"/>
  <c r="CQ76" i="52"/>
  <c r="CJ76" i="52"/>
  <c r="DC76" i="52"/>
  <c r="DR76" i="52"/>
  <c r="BY76" i="52"/>
  <c r="DU76" i="52"/>
  <c r="CH76" i="52"/>
  <c r="CY76" i="52"/>
  <c r="CR76" i="52"/>
  <c r="CM76" i="52"/>
  <c r="CK76" i="52"/>
  <c r="DJ76" i="52"/>
  <c r="CS76" i="52"/>
  <c r="CN76" i="52"/>
  <c r="CX76" i="52"/>
  <c r="DO76" i="52"/>
  <c r="DH76" i="52"/>
  <c r="CE76" i="52"/>
  <c r="DM76" i="52"/>
  <c r="CT76" i="52"/>
  <c r="CC76" i="52"/>
  <c r="BW76" i="52"/>
  <c r="EG76" i="52"/>
  <c r="DF76" i="52"/>
  <c r="DX76" i="52"/>
  <c r="DQ76" i="52"/>
  <c r="DA76" i="52"/>
  <c r="CW76" i="52"/>
  <c r="DD76" i="52"/>
  <c r="CP76" i="52"/>
  <c r="CZ76" i="52"/>
  <c r="BZ76" i="52"/>
  <c r="DN76" i="52"/>
  <c r="DY76" i="52"/>
  <c r="DI76" i="52"/>
  <c r="DG76" i="52"/>
  <c r="EF76" i="52"/>
  <c r="CU76" i="52"/>
  <c r="CG76" i="52"/>
  <c r="BU140" i="52"/>
  <c r="DK140" i="52"/>
  <c r="DU140" i="52"/>
  <c r="CW140" i="52"/>
  <c r="DI140" i="52"/>
  <c r="DA140" i="52"/>
  <c r="BW140" i="52"/>
  <c r="DJ140" i="52"/>
  <c r="CM140" i="52"/>
  <c r="CV140" i="52"/>
  <c r="DM140" i="52"/>
  <c r="DT140" i="52"/>
  <c r="DB140" i="52"/>
  <c r="CO140" i="52"/>
  <c r="EG140" i="52"/>
  <c r="DV140" i="52"/>
  <c r="CU140" i="52"/>
  <c r="DE140" i="52"/>
  <c r="DS140" i="52"/>
  <c r="CN140" i="52"/>
  <c r="DC140" i="52"/>
  <c r="CK140" i="52"/>
  <c r="CT140" i="52"/>
  <c r="DD140" i="52"/>
  <c r="CC140" i="52"/>
  <c r="DR140" i="52"/>
  <c r="BY140" i="52"/>
  <c r="CE140" i="52"/>
  <c r="CL140" i="52"/>
  <c r="EE140" i="52"/>
  <c r="EF140" i="52"/>
  <c r="CZ140" i="52"/>
  <c r="CY140" i="52"/>
  <c r="BZ140" i="52"/>
  <c r="CA140" i="52"/>
  <c r="DH140" i="52"/>
  <c r="CX140" i="52"/>
  <c r="CH140" i="52"/>
  <c r="CI140" i="52"/>
  <c r="DQ140" i="52"/>
  <c r="EB140" i="52"/>
  <c r="CP140" i="52"/>
  <c r="CQ140" i="52"/>
  <c r="DY140" i="52"/>
  <c r="DF140" i="52"/>
  <c r="DG140" i="52"/>
  <c r="CB140" i="52"/>
  <c r="DX140" i="52"/>
  <c r="DL140" i="52"/>
  <c r="CS140" i="52"/>
  <c r="DN140" i="52"/>
  <c r="DO140" i="52"/>
  <c r="CJ140" i="52"/>
  <c r="DW140" i="52"/>
  <c r="CR140" i="52"/>
  <c r="CG140" i="52"/>
  <c r="BU180" i="52"/>
  <c r="CB180" i="52"/>
  <c r="EF180" i="52"/>
  <c r="DV180" i="52"/>
  <c r="DS180" i="52"/>
  <c r="DW180" i="52"/>
  <c r="EE180" i="52"/>
  <c r="DH180" i="52"/>
  <c r="DG180" i="52"/>
  <c r="DB180" i="52"/>
  <c r="CH180" i="52"/>
  <c r="DM180" i="52"/>
  <c r="DL180" i="52"/>
  <c r="CP180" i="52"/>
  <c r="CO180" i="52"/>
  <c r="CJ180" i="52"/>
  <c r="CY180" i="52"/>
  <c r="CX180" i="52"/>
  <c r="CT180" i="52"/>
  <c r="DQ180" i="52"/>
  <c r="CZ180" i="52"/>
  <c r="CK180" i="52"/>
  <c r="DI180" i="52"/>
  <c r="DR180" i="52"/>
  <c r="DD180" i="52"/>
  <c r="CC180" i="52"/>
  <c r="CQ180" i="52"/>
  <c r="BZ180" i="52"/>
  <c r="BY180" i="52"/>
  <c r="CS180" i="52"/>
  <c r="BW180" i="52"/>
  <c r="CU180" i="52"/>
  <c r="EG180" i="52"/>
  <c r="DY180" i="52"/>
  <c r="CM180" i="52"/>
  <c r="CA180" i="52"/>
  <c r="CI180" i="52"/>
  <c r="CL180" i="52"/>
  <c r="CE180" i="52"/>
  <c r="DT180" i="52"/>
  <c r="DA180" i="52"/>
  <c r="DE180" i="52"/>
  <c r="CW180" i="52"/>
  <c r="DK180" i="52"/>
  <c r="DJ180" i="52"/>
  <c r="DN180" i="52"/>
  <c r="DF180" i="52"/>
  <c r="CV180" i="52"/>
  <c r="CN180" i="52"/>
  <c r="DC180" i="52"/>
  <c r="DX180" i="52"/>
  <c r="DO180" i="52"/>
  <c r="EB180" i="52"/>
  <c r="CR180" i="52"/>
  <c r="DU180" i="52"/>
  <c r="CG180" i="52"/>
  <c r="BU244" i="52"/>
  <c r="DM244" i="52"/>
  <c r="DV244" i="52"/>
  <c r="DH244" i="52"/>
  <c r="DU244" i="52"/>
  <c r="CY244" i="52"/>
  <c r="CL244" i="52"/>
  <c r="CB244" i="52"/>
  <c r="DD244" i="52"/>
  <c r="DL244" i="52"/>
  <c r="DJ244" i="52"/>
  <c r="CS244" i="52"/>
  <c r="DB244" i="52"/>
  <c r="CT244" i="52"/>
  <c r="CW244" i="52"/>
  <c r="CH244" i="52"/>
  <c r="CO244" i="52"/>
  <c r="CJ244" i="52"/>
  <c r="BW244" i="52"/>
  <c r="DG244" i="52"/>
  <c r="DO244" i="52"/>
  <c r="DY244" i="52"/>
  <c r="CK244" i="52"/>
  <c r="CN244" i="52"/>
  <c r="CC244" i="52"/>
  <c r="EF244" i="52"/>
  <c r="DF244" i="52"/>
  <c r="BZ244" i="52"/>
  <c r="BY244" i="52"/>
  <c r="DQ244" i="52"/>
  <c r="DA244" i="52"/>
  <c r="CX244" i="52"/>
  <c r="DW244" i="52"/>
  <c r="EE244" i="52"/>
  <c r="CP244" i="52"/>
  <c r="DR244" i="52"/>
  <c r="CR244" i="52"/>
  <c r="EB244" i="52"/>
  <c r="CZ244" i="52"/>
  <c r="CV244" i="52"/>
  <c r="DT244" i="52"/>
  <c r="DI244" i="52"/>
  <c r="DE244" i="52"/>
  <c r="DK244" i="52"/>
  <c r="DS244" i="52"/>
  <c r="DN244" i="52"/>
  <c r="DC244" i="52"/>
  <c r="DX244" i="52"/>
  <c r="CA244" i="52"/>
  <c r="CI244" i="52"/>
  <c r="CE244" i="52"/>
  <c r="CQ244" i="52"/>
  <c r="CM244" i="52"/>
  <c r="CU244" i="52"/>
  <c r="EG244" i="52"/>
  <c r="CG244" i="52"/>
  <c r="CF45" i="52"/>
  <c r="CF109" i="52"/>
  <c r="CF173" i="52"/>
  <c r="CF237" i="52"/>
  <c r="DG69" i="52"/>
  <c r="DX69" i="52"/>
  <c r="CA69" i="52"/>
  <c r="DJ69" i="52"/>
  <c r="DN69" i="52"/>
  <c r="DM69" i="52"/>
  <c r="DL69" i="52"/>
  <c r="DA69" i="52"/>
  <c r="CY69" i="52"/>
  <c r="BU69" i="52"/>
  <c r="DF69" i="52"/>
  <c r="DE69" i="52"/>
  <c r="DD69" i="52"/>
  <c r="CS69" i="52"/>
  <c r="DO69" i="52"/>
  <c r="CJ69" i="52"/>
  <c r="CL69" i="52"/>
  <c r="CX69" i="52"/>
  <c r="CW69" i="52"/>
  <c r="CV69" i="52"/>
  <c r="CK69" i="52"/>
  <c r="EB69" i="52"/>
  <c r="CZ69" i="52"/>
  <c r="DB69" i="52"/>
  <c r="DT69" i="52"/>
  <c r="CB69" i="52"/>
  <c r="CP69" i="52"/>
  <c r="CO69" i="52"/>
  <c r="CN69" i="52"/>
  <c r="CC69" i="52"/>
  <c r="DQ69" i="52"/>
  <c r="DS69" i="52"/>
  <c r="CM69" i="52"/>
  <c r="DH69" i="52"/>
  <c r="BZ69" i="52"/>
  <c r="BY69" i="52"/>
  <c r="BW69" i="52"/>
  <c r="CU69" i="52"/>
  <c r="DY69" i="52"/>
  <c r="EE69" i="52"/>
  <c r="DR69" i="52"/>
  <c r="DK69" i="52"/>
  <c r="CE69" i="52"/>
  <c r="DW69" i="52"/>
  <c r="CR69" i="52"/>
  <c r="CH69" i="52"/>
  <c r="CQ69" i="52"/>
  <c r="DV69" i="52"/>
  <c r="EG69" i="52"/>
  <c r="DU69" i="52"/>
  <c r="CI69" i="52"/>
  <c r="EF69" i="52"/>
  <c r="CT69" i="52"/>
  <c r="DC69" i="52"/>
  <c r="DI69" i="52"/>
  <c r="CG69" i="52"/>
  <c r="DR85" i="52"/>
  <c r="DM85" i="52"/>
  <c r="DL85" i="52"/>
  <c r="DK85" i="52"/>
  <c r="DQ85" i="52"/>
  <c r="DY85" i="52"/>
  <c r="DN85" i="52"/>
  <c r="DF85" i="52"/>
  <c r="DA85" i="52"/>
  <c r="DE85" i="52"/>
  <c r="DD85" i="52"/>
  <c r="DC85" i="52"/>
  <c r="EE85" i="52"/>
  <c r="CZ85" i="52"/>
  <c r="EG85" i="52"/>
  <c r="CR85" i="52"/>
  <c r="CP85" i="52"/>
  <c r="CB85" i="52"/>
  <c r="CW85" i="52"/>
  <c r="CV85" i="52"/>
  <c r="CU85" i="52"/>
  <c r="CL85" i="52"/>
  <c r="DS85" i="52"/>
  <c r="CO85" i="52"/>
  <c r="CN85" i="52"/>
  <c r="CM85" i="52"/>
  <c r="BU85" i="52"/>
  <c r="CS85" i="52"/>
  <c r="DO85" i="52"/>
  <c r="BY85" i="52"/>
  <c r="BW85" i="52"/>
  <c r="CC85" i="52"/>
  <c r="CT85" i="52"/>
  <c r="CX85" i="52"/>
  <c r="CK85" i="52"/>
  <c r="CH85" i="52"/>
  <c r="EB85" i="52"/>
  <c r="CQ85" i="52"/>
  <c r="DH85" i="52"/>
  <c r="DI85" i="52"/>
  <c r="CY85" i="52"/>
  <c r="CI85" i="52"/>
  <c r="BZ85" i="52"/>
  <c r="DU85" i="52"/>
  <c r="DW85" i="52"/>
  <c r="DJ85" i="52"/>
  <c r="DG85" i="52"/>
  <c r="CJ85" i="52"/>
  <c r="DT85" i="52"/>
  <c r="DX85" i="52"/>
  <c r="CA85" i="52"/>
  <c r="CE85" i="52"/>
  <c r="DB85" i="52"/>
  <c r="EF85" i="52"/>
  <c r="DV85" i="52"/>
  <c r="CG85" i="52"/>
  <c r="BU109" i="52"/>
  <c r="DD109" i="52"/>
  <c r="DM109" i="52"/>
  <c r="CP109" i="52"/>
  <c r="CC109" i="52"/>
  <c r="CK109" i="52"/>
  <c r="CT109" i="52"/>
  <c r="DC109" i="52"/>
  <c r="DS109" i="52"/>
  <c r="EG109" i="52"/>
  <c r="CH109" i="52"/>
  <c r="CS109" i="52"/>
  <c r="EE109" i="52"/>
  <c r="DF109" i="52"/>
  <c r="BW109" i="52"/>
  <c r="DV109" i="52"/>
  <c r="DU109" i="52"/>
  <c r="CV109" i="52"/>
  <c r="DW109" i="52"/>
  <c r="DA109" i="52"/>
  <c r="CX109" i="52"/>
  <c r="DI109" i="52"/>
  <c r="BZ109" i="52"/>
  <c r="DE109" i="52"/>
  <c r="BY109" i="52"/>
  <c r="DL109" i="52"/>
  <c r="CO109" i="52"/>
  <c r="CN109" i="52"/>
  <c r="CW109" i="52"/>
  <c r="CU109" i="52"/>
  <c r="EB109" i="52"/>
  <c r="DN109" i="52"/>
  <c r="DR109" i="52"/>
  <c r="DK109" i="52"/>
  <c r="DB109" i="52"/>
  <c r="CE109" i="52"/>
  <c r="DT109" i="52"/>
  <c r="CQ109" i="52"/>
  <c r="DY109" i="52"/>
  <c r="CM109" i="52"/>
  <c r="CY109" i="52"/>
  <c r="CR109" i="52"/>
  <c r="DG109" i="52"/>
  <c r="CB109" i="52"/>
  <c r="DJ109" i="52"/>
  <c r="DX109" i="52"/>
  <c r="DO109" i="52"/>
  <c r="CJ109" i="52"/>
  <c r="EF109" i="52"/>
  <c r="CZ109" i="52"/>
  <c r="DQ109" i="52"/>
  <c r="CL109" i="52"/>
  <c r="CA109" i="52"/>
  <c r="DH109" i="52"/>
  <c r="CI109" i="52"/>
  <c r="CG109" i="52"/>
  <c r="BU173" i="52"/>
  <c r="BW173" i="52"/>
  <c r="DX173" i="52"/>
  <c r="CU173" i="52"/>
  <c r="DJ173" i="52"/>
  <c r="CI173" i="52"/>
  <c r="DU173" i="52"/>
  <c r="DW173" i="52"/>
  <c r="EF173" i="52"/>
  <c r="CL173" i="52"/>
  <c r="CX173" i="52"/>
  <c r="DK173" i="52"/>
  <c r="CH173" i="52"/>
  <c r="DG173" i="52"/>
  <c r="CV173" i="52"/>
  <c r="CK173" i="52"/>
  <c r="CJ173" i="52"/>
  <c r="CQ173" i="52"/>
  <c r="CC173" i="52"/>
  <c r="CB173" i="52"/>
  <c r="BY173" i="52"/>
  <c r="DD173" i="52"/>
  <c r="BZ173" i="52"/>
  <c r="EG173" i="52"/>
  <c r="CP173" i="52"/>
  <c r="DS173" i="52"/>
  <c r="DN173" i="52"/>
  <c r="CM173" i="52"/>
  <c r="DY173" i="52"/>
  <c r="DV173" i="52"/>
  <c r="DC173" i="52"/>
  <c r="DL173" i="52"/>
  <c r="CN173" i="52"/>
  <c r="DI173" i="52"/>
  <c r="DH173" i="52"/>
  <c r="DE173" i="52"/>
  <c r="EB173" i="52"/>
  <c r="DF173" i="52"/>
  <c r="DB173" i="52"/>
  <c r="DA173" i="52"/>
  <c r="CZ173" i="52"/>
  <c r="CW173" i="52"/>
  <c r="DT173" i="52"/>
  <c r="CO173" i="52"/>
  <c r="DO173" i="52"/>
  <c r="CS173" i="52"/>
  <c r="EE173" i="52"/>
  <c r="CA173" i="52"/>
  <c r="DR173" i="52"/>
  <c r="CT173" i="52"/>
  <c r="DQ173" i="52"/>
  <c r="CR173" i="52"/>
  <c r="CE173" i="52"/>
  <c r="CY173" i="52"/>
  <c r="DM173" i="52"/>
  <c r="CG173" i="52"/>
  <c r="BU197" i="52"/>
  <c r="CW197" i="52"/>
  <c r="CC197" i="52"/>
  <c r="DY197" i="52"/>
  <c r="CJ197" i="52"/>
  <c r="BY197" i="52"/>
  <c r="EE197" i="52"/>
  <c r="CN197" i="52"/>
  <c r="DQ197" i="52"/>
  <c r="DM197" i="52"/>
  <c r="DV197" i="52"/>
  <c r="EG197" i="52"/>
  <c r="CS197" i="52"/>
  <c r="DU197" i="52"/>
  <c r="CE197" i="52"/>
  <c r="DE197" i="52"/>
  <c r="DC197" i="52"/>
  <c r="CH197" i="52"/>
  <c r="DA197" i="52"/>
  <c r="EB197" i="52"/>
  <c r="DI197" i="52"/>
  <c r="CV197" i="52"/>
  <c r="CT197" i="52"/>
  <c r="DJ197" i="52"/>
  <c r="DK197" i="52"/>
  <c r="CP197" i="52"/>
  <c r="DH197" i="52"/>
  <c r="DD197" i="52"/>
  <c r="CB197" i="52"/>
  <c r="DL197" i="52"/>
  <c r="CX197" i="52"/>
  <c r="DR197" i="52"/>
  <c r="CU197" i="52"/>
  <c r="DS197" i="52"/>
  <c r="DN197" i="52"/>
  <c r="CK197" i="52"/>
  <c r="CO197" i="52"/>
  <c r="CL197" i="52"/>
  <c r="DW197" i="52"/>
  <c r="BW197" i="52"/>
  <c r="DB197" i="52"/>
  <c r="CM197" i="52"/>
  <c r="BZ197" i="52"/>
  <c r="DF197" i="52"/>
  <c r="CZ197" i="52"/>
  <c r="CR197" i="52"/>
  <c r="CA197" i="52"/>
  <c r="EF197" i="52"/>
  <c r="CI197" i="52"/>
  <c r="DT197" i="52"/>
  <c r="CQ197" i="52"/>
  <c r="CY197" i="52"/>
  <c r="DO197" i="52"/>
  <c r="DX197" i="52"/>
  <c r="DG197" i="52"/>
  <c r="CG197" i="52"/>
  <c r="CF14" i="52"/>
  <c r="CF142" i="52"/>
  <c r="CF206" i="52"/>
  <c r="DM14" i="52"/>
  <c r="DX14" i="52"/>
  <c r="DL14" i="52"/>
  <c r="CX14" i="52"/>
  <c r="CL14" i="52"/>
  <c r="BY14" i="52"/>
  <c r="CN14" i="52"/>
  <c r="CS14" i="52"/>
  <c r="CR14" i="52"/>
  <c r="CU14" i="52"/>
  <c r="CY14" i="52"/>
  <c r="CK14" i="52"/>
  <c r="CJ14" i="52"/>
  <c r="CM14" i="52"/>
  <c r="CC14" i="52"/>
  <c r="CB14" i="52"/>
  <c r="CE14" i="52"/>
  <c r="EG14" i="52"/>
  <c r="EF14" i="52"/>
  <c r="CA14" i="52"/>
  <c r="CP14" i="52"/>
  <c r="CQ14" i="52"/>
  <c r="DY14" i="52"/>
  <c r="EB14" i="52"/>
  <c r="CO14" i="52"/>
  <c r="DD14" i="52"/>
  <c r="DE14" i="52"/>
  <c r="DQ14" i="52"/>
  <c r="CV14" i="52"/>
  <c r="CW14" i="52"/>
  <c r="DH14" i="52"/>
  <c r="CT14" i="52"/>
  <c r="DG14" i="52"/>
  <c r="DJ14" i="52"/>
  <c r="CZ14" i="52"/>
  <c r="DF14" i="52"/>
  <c r="DV14" i="52"/>
  <c r="DW14" i="52"/>
  <c r="DT14" i="52"/>
  <c r="DU14" i="52"/>
  <c r="DR14" i="52"/>
  <c r="DC14" i="52"/>
  <c r="DI14" i="52"/>
  <c r="DB14" i="52"/>
  <c r="BW14" i="52"/>
  <c r="DA14" i="52"/>
  <c r="BU14" i="52"/>
  <c r="DK14" i="52"/>
  <c r="DO14" i="52"/>
  <c r="EE14" i="52"/>
  <c r="DN14" i="52"/>
  <c r="CI14" i="52"/>
  <c r="BZ14" i="52"/>
  <c r="DS14" i="52"/>
  <c r="CH14" i="52"/>
  <c r="CG14" i="52"/>
  <c r="DK38" i="52"/>
  <c r="DN38" i="52"/>
  <c r="CA38" i="52"/>
  <c r="DV38" i="52"/>
  <c r="DU38" i="52"/>
  <c r="DY38" i="52"/>
  <c r="DC38" i="52"/>
  <c r="DS38" i="52"/>
  <c r="CM38" i="52"/>
  <c r="EB38" i="52"/>
  <c r="DE38" i="52"/>
  <c r="DD38" i="52"/>
  <c r="DH38" i="52"/>
  <c r="EE38" i="52"/>
  <c r="DO38" i="52"/>
  <c r="CW38" i="52"/>
  <c r="CV38" i="52"/>
  <c r="CZ38" i="52"/>
  <c r="CP38" i="52"/>
  <c r="BZ38" i="52"/>
  <c r="CJ38" i="52"/>
  <c r="CE38" i="52"/>
  <c r="CC38" i="52"/>
  <c r="CL38" i="52"/>
  <c r="BY38" i="52"/>
  <c r="BW38" i="52"/>
  <c r="CB38" i="52"/>
  <c r="CS38" i="52"/>
  <c r="CN38" i="52"/>
  <c r="CY38" i="52"/>
  <c r="EG38" i="52"/>
  <c r="CH38" i="52"/>
  <c r="DQ38" i="52"/>
  <c r="CT38" i="52"/>
  <c r="CR38" i="52"/>
  <c r="DF38" i="52"/>
  <c r="DG38" i="52"/>
  <c r="CO38" i="52"/>
  <c r="DR38" i="52"/>
  <c r="DB38" i="52"/>
  <c r="CQ38" i="52"/>
  <c r="EF38" i="52"/>
  <c r="DT38" i="52"/>
  <c r="DA38" i="52"/>
  <c r="DM38" i="52"/>
  <c r="CI38" i="52"/>
  <c r="DJ38" i="52"/>
  <c r="DL38" i="52"/>
  <c r="CU38" i="52"/>
  <c r="DX38" i="52"/>
  <c r="DI38" i="52"/>
  <c r="DW38" i="52"/>
  <c r="CK38" i="52"/>
  <c r="CX38" i="52"/>
  <c r="BU38" i="52"/>
  <c r="CG38" i="52"/>
  <c r="CX102" i="52"/>
  <c r="EF102" i="52"/>
  <c r="CK102" i="52"/>
  <c r="DH102" i="52"/>
  <c r="DY102" i="52"/>
  <c r="DV102" i="52"/>
  <c r="DM102" i="52"/>
  <c r="DF102" i="52"/>
  <c r="CA102" i="52"/>
  <c r="CS102" i="52"/>
  <c r="BU102" i="52"/>
  <c r="CN102" i="52"/>
  <c r="DD102" i="52"/>
  <c r="CZ102" i="52"/>
  <c r="EG102" i="52"/>
  <c r="CR102" i="52"/>
  <c r="CO102" i="52"/>
  <c r="DN102" i="52"/>
  <c r="CI102" i="52"/>
  <c r="DA102" i="52"/>
  <c r="CL102" i="52"/>
  <c r="DE102" i="52"/>
  <c r="DQ102" i="52"/>
  <c r="BY102" i="52"/>
  <c r="BW102" i="52"/>
  <c r="DW102" i="52"/>
  <c r="CQ102" i="52"/>
  <c r="DI102" i="52"/>
  <c r="CT102" i="52"/>
  <c r="DU102" i="52"/>
  <c r="CB102" i="52"/>
  <c r="BZ102" i="52"/>
  <c r="DG102" i="52"/>
  <c r="DJ102" i="52"/>
  <c r="CW102" i="52"/>
  <c r="EB102" i="52"/>
  <c r="CH102" i="52"/>
  <c r="DO102" i="52"/>
  <c r="DS102" i="52"/>
  <c r="DR102" i="52"/>
  <c r="DL102" i="52"/>
  <c r="DT102" i="52"/>
  <c r="CY102" i="52"/>
  <c r="DX102" i="52"/>
  <c r="CP102" i="52"/>
  <c r="CM102" i="52"/>
  <c r="CJ102" i="52"/>
  <c r="EE102" i="52"/>
  <c r="DC102" i="52"/>
  <c r="DK102" i="52"/>
  <c r="CV102" i="52"/>
  <c r="CU102" i="52"/>
  <c r="CE102" i="52"/>
  <c r="CC102" i="52"/>
  <c r="DB102" i="52"/>
  <c r="CG102" i="52"/>
  <c r="BU182" i="52"/>
  <c r="EB182" i="52"/>
  <c r="CE182" i="52"/>
  <c r="CV182" i="52"/>
  <c r="EG182" i="52"/>
  <c r="BZ182" i="52"/>
  <c r="DJ182" i="52"/>
  <c r="DR182" i="52"/>
  <c r="CM182" i="52"/>
  <c r="DY182" i="52"/>
  <c r="DW182" i="52"/>
  <c r="DS182" i="52"/>
  <c r="DT182" i="52"/>
  <c r="DH182" i="52"/>
  <c r="DM182" i="52"/>
  <c r="DL182" i="52"/>
  <c r="DI182" i="52"/>
  <c r="CX182" i="52"/>
  <c r="DD182" i="52"/>
  <c r="DC182" i="52"/>
  <c r="DA182" i="52"/>
  <c r="DU182" i="52"/>
  <c r="CP182" i="52"/>
  <c r="DF182" i="52"/>
  <c r="CL182" i="52"/>
  <c r="CK182" i="52"/>
  <c r="EE182" i="52"/>
  <c r="DV182" i="52"/>
  <c r="CW182" i="52"/>
  <c r="DN182" i="52"/>
  <c r="CC182" i="52"/>
  <c r="CB182" i="52"/>
  <c r="DB182" i="52"/>
  <c r="CS182" i="52"/>
  <c r="CJ182" i="52"/>
  <c r="CO182" i="52"/>
  <c r="DK182" i="52"/>
  <c r="CR182" i="52"/>
  <c r="DQ182" i="52"/>
  <c r="CN182" i="52"/>
  <c r="DE182" i="52"/>
  <c r="BY182" i="52"/>
  <c r="CH182" i="52"/>
  <c r="CZ182" i="52"/>
  <c r="CU182" i="52"/>
  <c r="BW182" i="52"/>
  <c r="CT182" i="52"/>
  <c r="DX182" i="52"/>
  <c r="EF182" i="52"/>
  <c r="CA182" i="52"/>
  <c r="CI182" i="52"/>
  <c r="CY182" i="52"/>
  <c r="DG182" i="52"/>
  <c r="CQ182" i="52"/>
  <c r="DO182" i="52"/>
  <c r="CG182" i="52"/>
  <c r="BZ206" i="52"/>
  <c r="DG206" i="52"/>
  <c r="EF206" i="52"/>
  <c r="DY206" i="52"/>
  <c r="DF206" i="52"/>
  <c r="DC206" i="52"/>
  <c r="CX206" i="52"/>
  <c r="CA206" i="52"/>
  <c r="CQ206" i="52"/>
  <c r="CM206" i="52"/>
  <c r="CH206" i="52"/>
  <c r="DN206" i="52"/>
  <c r="CP206" i="52"/>
  <c r="DT206" i="52"/>
  <c r="DW206" i="52"/>
  <c r="CC206" i="52"/>
  <c r="CU206" i="52"/>
  <c r="CY206" i="52"/>
  <c r="BY206" i="52"/>
  <c r="BW206" i="52"/>
  <c r="DQ206" i="52"/>
  <c r="DK206" i="52"/>
  <c r="DO206" i="52"/>
  <c r="CT206" i="52"/>
  <c r="DV206" i="52"/>
  <c r="EG206" i="52"/>
  <c r="EB206" i="52"/>
  <c r="DH206" i="52"/>
  <c r="DX206" i="52"/>
  <c r="DU206" i="52"/>
  <c r="DR206" i="52"/>
  <c r="CZ206" i="52"/>
  <c r="BU206" i="52"/>
  <c r="DE206" i="52"/>
  <c r="DD206" i="52"/>
  <c r="DA206" i="52"/>
  <c r="CJ206" i="52"/>
  <c r="DB206" i="52"/>
  <c r="CW206" i="52"/>
  <c r="CV206" i="52"/>
  <c r="CS206" i="52"/>
  <c r="CB206" i="52"/>
  <c r="DS206" i="52"/>
  <c r="CN206" i="52"/>
  <c r="CI206" i="52"/>
  <c r="CE206" i="52"/>
  <c r="DI206" i="52"/>
  <c r="CL206" i="52"/>
  <c r="CK206" i="52"/>
  <c r="EE206" i="52"/>
  <c r="CR206" i="52"/>
  <c r="DM206" i="52"/>
  <c r="DL206" i="52"/>
  <c r="CO206" i="52"/>
  <c r="DJ206" i="52"/>
  <c r="CG206" i="52"/>
  <c r="CF111" i="52"/>
  <c r="CF175" i="52"/>
  <c r="CF239" i="52"/>
  <c r="EB151" i="52"/>
  <c r="DI151" i="52"/>
  <c r="DY151" i="52"/>
  <c r="DA151" i="52"/>
  <c r="DO151" i="52"/>
  <c r="CS151" i="52"/>
  <c r="DH151" i="52"/>
  <c r="CK151" i="52"/>
  <c r="CY151" i="52"/>
  <c r="CR151" i="52"/>
  <c r="CI151" i="52"/>
  <c r="CC151" i="52"/>
  <c r="DX151" i="52"/>
  <c r="DT151" i="52"/>
  <c r="DG151" i="52"/>
  <c r="EG151" i="52"/>
  <c r="CB151" i="52"/>
  <c r="CA151" i="52"/>
  <c r="DC151" i="52"/>
  <c r="CQ151" i="52"/>
  <c r="CM151" i="52"/>
  <c r="DR151" i="52"/>
  <c r="BZ151" i="52"/>
  <c r="BY151" i="52"/>
  <c r="BW151" i="52"/>
  <c r="CU151" i="52"/>
  <c r="DD151" i="52"/>
  <c r="EE151" i="52"/>
  <c r="DS151" i="52"/>
  <c r="DK151" i="52"/>
  <c r="DF151" i="52"/>
  <c r="DW151" i="52"/>
  <c r="DV151" i="52"/>
  <c r="DU151" i="52"/>
  <c r="DJ151" i="52"/>
  <c r="CT151" i="52"/>
  <c r="DN151" i="52"/>
  <c r="DM151" i="52"/>
  <c r="DL151" i="52"/>
  <c r="DB151" i="52"/>
  <c r="CJ151" i="52"/>
  <c r="DE151" i="52"/>
  <c r="CZ151" i="52"/>
  <c r="CX151" i="52"/>
  <c r="CW151" i="52"/>
  <c r="CV151" i="52"/>
  <c r="CL151" i="52"/>
  <c r="DQ151" i="52"/>
  <c r="CH151" i="52"/>
  <c r="CP151" i="52"/>
  <c r="CO151" i="52"/>
  <c r="CN151" i="52"/>
  <c r="BU151" i="52"/>
  <c r="EF151" i="52"/>
  <c r="CE151" i="52"/>
  <c r="CG151" i="52"/>
  <c r="CF16" i="52"/>
  <c r="CF80" i="52"/>
  <c r="CF144" i="52"/>
  <c r="CF208" i="52"/>
  <c r="DY16" i="52"/>
  <c r="DH16" i="52"/>
  <c r="CB16" i="52"/>
  <c r="CR16" i="52"/>
  <c r="BU16" i="52"/>
  <c r="DI16" i="52"/>
  <c r="DT16" i="52"/>
  <c r="DK16" i="52"/>
  <c r="DC16" i="52"/>
  <c r="CT16" i="52"/>
  <c r="CH16" i="52"/>
  <c r="CJ16" i="52"/>
  <c r="CU16" i="52"/>
  <c r="DJ16" i="52"/>
  <c r="CX16" i="52"/>
  <c r="CZ16" i="52"/>
  <c r="CM16" i="52"/>
  <c r="EE16" i="52"/>
  <c r="DA16" i="52"/>
  <c r="DB16" i="52"/>
  <c r="CP16" i="52"/>
  <c r="CI16" i="52"/>
  <c r="DR16" i="52"/>
  <c r="DS16" i="52"/>
  <c r="DF16" i="52"/>
  <c r="CQ16" i="52"/>
  <c r="DQ16" i="52"/>
  <c r="EB16" i="52"/>
  <c r="DW16" i="52"/>
  <c r="CY16" i="52"/>
  <c r="EG16" i="52"/>
  <c r="CE16" i="52"/>
  <c r="DG16" i="52"/>
  <c r="DX16" i="52"/>
  <c r="CC16" i="52"/>
  <c r="EF16" i="52"/>
  <c r="BW16" i="52"/>
  <c r="CL16" i="52"/>
  <c r="CA16" i="52"/>
  <c r="DO16" i="52"/>
  <c r="CN16" i="52"/>
  <c r="DN16" i="52"/>
  <c r="CK16" i="52"/>
  <c r="CV16" i="52"/>
  <c r="CS16" i="52"/>
  <c r="BZ16" i="52"/>
  <c r="DL16" i="52"/>
  <c r="DU16" i="52"/>
  <c r="DD16" i="52"/>
  <c r="DV16" i="52"/>
  <c r="BY16" i="52"/>
  <c r="CW16" i="52"/>
  <c r="DE16" i="52"/>
  <c r="CO16" i="52"/>
  <c r="DM16" i="52"/>
  <c r="CG16" i="52"/>
  <c r="CO40" i="52"/>
  <c r="CA40" i="52"/>
  <c r="DB40" i="52"/>
  <c r="DM40" i="52"/>
  <c r="CS40" i="52"/>
  <c r="CR40" i="52"/>
  <c r="CN40" i="52"/>
  <c r="CE40" i="52"/>
  <c r="DF40" i="52"/>
  <c r="CK40" i="52"/>
  <c r="CJ40" i="52"/>
  <c r="CC40" i="52"/>
  <c r="CB40" i="52"/>
  <c r="BW40" i="52"/>
  <c r="DE40" i="52"/>
  <c r="EE40" i="52"/>
  <c r="EG40" i="52"/>
  <c r="CP40" i="52"/>
  <c r="DS40" i="52"/>
  <c r="CM40" i="52"/>
  <c r="DR40" i="52"/>
  <c r="DQ40" i="52"/>
  <c r="DL40" i="52"/>
  <c r="DO40" i="52"/>
  <c r="CY40" i="52"/>
  <c r="DI40" i="52"/>
  <c r="DH40" i="52"/>
  <c r="DD40" i="52"/>
  <c r="EB40" i="52"/>
  <c r="CQ40" i="52"/>
  <c r="CU40" i="52"/>
  <c r="DA40" i="52"/>
  <c r="DG40" i="52"/>
  <c r="BZ40" i="52"/>
  <c r="DY40" i="52"/>
  <c r="DV40" i="52"/>
  <c r="CZ40" i="52"/>
  <c r="EF40" i="52"/>
  <c r="CV40" i="52"/>
  <c r="DC40" i="52"/>
  <c r="CT40" i="52"/>
  <c r="BU40" i="52"/>
  <c r="DT40" i="52"/>
  <c r="DU40" i="52"/>
  <c r="CI40" i="52"/>
  <c r="CL40" i="52"/>
  <c r="CW40" i="52"/>
  <c r="CX40" i="52"/>
  <c r="DN40" i="52"/>
  <c r="DJ40" i="52"/>
  <c r="DK40" i="52"/>
  <c r="DW40" i="52"/>
  <c r="DX40" i="52"/>
  <c r="CH40" i="52"/>
  <c r="BY40" i="52"/>
  <c r="CG40" i="52"/>
  <c r="BU104" i="52"/>
  <c r="DA104" i="52"/>
  <c r="DK104" i="52"/>
  <c r="CT104" i="52"/>
  <c r="CW104" i="52"/>
  <c r="DC104" i="52"/>
  <c r="CL104" i="52"/>
  <c r="DI104" i="52"/>
  <c r="DY104" i="52"/>
  <c r="DE104" i="52"/>
  <c r="CP104" i="52"/>
  <c r="CU104" i="52"/>
  <c r="CN104" i="52"/>
  <c r="DM104" i="52"/>
  <c r="CX104" i="52"/>
  <c r="CM104" i="52"/>
  <c r="DQ104" i="52"/>
  <c r="EG104" i="52"/>
  <c r="EF104" i="52"/>
  <c r="DV104" i="52"/>
  <c r="DF104" i="52"/>
  <c r="DS104" i="52"/>
  <c r="DU104" i="52"/>
  <c r="DR104" i="52"/>
  <c r="CB104" i="52"/>
  <c r="CR104" i="52"/>
  <c r="DH104" i="52"/>
  <c r="CJ104" i="52"/>
  <c r="BY104" i="52"/>
  <c r="DW104" i="52"/>
  <c r="EB104" i="52"/>
  <c r="DJ104" i="52"/>
  <c r="CZ104" i="52"/>
  <c r="CV104" i="52"/>
  <c r="BW104" i="52"/>
  <c r="CK104" i="52"/>
  <c r="EE104" i="52"/>
  <c r="DT104" i="52"/>
  <c r="DB104" i="52"/>
  <c r="CQ104" i="52"/>
  <c r="CE104" i="52"/>
  <c r="DD104" i="52"/>
  <c r="CO104" i="52"/>
  <c r="BZ104" i="52"/>
  <c r="CH104" i="52"/>
  <c r="CC104" i="52"/>
  <c r="DN104" i="52"/>
  <c r="DX104" i="52"/>
  <c r="DL104" i="52"/>
  <c r="CY104" i="52"/>
  <c r="DG104" i="52"/>
  <c r="DO104" i="52"/>
  <c r="CS104" i="52"/>
  <c r="CA104" i="52"/>
  <c r="CI104" i="52"/>
  <c r="CG104" i="52"/>
  <c r="DF168" i="52"/>
  <c r="DE168" i="52"/>
  <c r="DD168" i="52"/>
  <c r="CT168" i="52"/>
  <c r="CK168" i="52"/>
  <c r="CA168" i="52"/>
  <c r="CI168" i="52"/>
  <c r="DK168" i="52"/>
  <c r="BY168" i="52"/>
  <c r="BW168" i="52"/>
  <c r="EE168" i="52"/>
  <c r="DU168" i="52"/>
  <c r="CX168" i="52"/>
  <c r="DI168" i="52"/>
  <c r="DY168" i="52"/>
  <c r="CV168" i="52"/>
  <c r="CE168" i="52"/>
  <c r="DA168" i="52"/>
  <c r="DQ168" i="52"/>
  <c r="CZ168" i="52"/>
  <c r="DO168" i="52"/>
  <c r="CN168" i="52"/>
  <c r="DV168" i="52"/>
  <c r="CS168" i="52"/>
  <c r="CQ168" i="52"/>
  <c r="DG168" i="52"/>
  <c r="DS168" i="52"/>
  <c r="CW168" i="52"/>
  <c r="DL168" i="52"/>
  <c r="CC168" i="52"/>
  <c r="BZ168" i="52"/>
  <c r="CL168" i="52"/>
  <c r="CO168" i="52"/>
  <c r="EF168" i="52"/>
  <c r="DB168" i="52"/>
  <c r="CY168" i="52"/>
  <c r="CP168" i="52"/>
  <c r="DW168" i="52"/>
  <c r="DH168" i="52"/>
  <c r="EB168" i="52"/>
  <c r="EG168" i="52"/>
  <c r="DM168" i="52"/>
  <c r="BU168" i="52"/>
  <c r="CB168" i="52"/>
  <c r="CJ168" i="52"/>
  <c r="DC168" i="52"/>
  <c r="CM168" i="52"/>
  <c r="CR168" i="52"/>
  <c r="DT168" i="52"/>
  <c r="DX168" i="52"/>
  <c r="CU168" i="52"/>
  <c r="DR168" i="52"/>
  <c r="CH168" i="52"/>
  <c r="DN168" i="52"/>
  <c r="DJ168" i="52"/>
  <c r="CG168" i="52"/>
  <c r="CK232" i="52"/>
  <c r="DR232" i="52"/>
  <c r="EG232" i="52"/>
  <c r="CZ232" i="52"/>
  <c r="DH232" i="52"/>
  <c r="DQ232" i="52"/>
  <c r="DY232" i="52"/>
  <c r="DI232" i="52"/>
  <c r="CJ232" i="52"/>
  <c r="EF232" i="52"/>
  <c r="CR232" i="52"/>
  <c r="DA232" i="52"/>
  <c r="CC232" i="52"/>
  <c r="CS232" i="52"/>
  <c r="BZ232" i="52"/>
  <c r="BY232" i="52"/>
  <c r="BW232" i="52"/>
  <c r="CU232" i="52"/>
  <c r="CA232" i="52"/>
  <c r="EE232" i="52"/>
  <c r="DS232" i="52"/>
  <c r="DK232" i="52"/>
  <c r="CM232" i="52"/>
  <c r="DW232" i="52"/>
  <c r="DV232" i="52"/>
  <c r="DU232" i="52"/>
  <c r="DJ232" i="52"/>
  <c r="CI232" i="52"/>
  <c r="DC232" i="52"/>
  <c r="CB232" i="52"/>
  <c r="DN232" i="52"/>
  <c r="DM232" i="52"/>
  <c r="DL232" i="52"/>
  <c r="DB232" i="52"/>
  <c r="CY232" i="52"/>
  <c r="DT232" i="52"/>
  <c r="CQ232" i="52"/>
  <c r="CX232" i="52"/>
  <c r="CW232" i="52"/>
  <c r="CV232" i="52"/>
  <c r="CL232" i="52"/>
  <c r="EB232" i="52"/>
  <c r="DX232" i="52"/>
  <c r="CP232" i="52"/>
  <c r="CO232" i="52"/>
  <c r="CN232" i="52"/>
  <c r="BU232" i="52"/>
  <c r="DD232" i="52"/>
  <c r="DG232" i="52"/>
  <c r="CE232" i="52"/>
  <c r="CT232" i="52"/>
  <c r="DF232" i="52"/>
  <c r="DO232" i="52"/>
  <c r="CH232" i="52"/>
  <c r="DE232" i="52"/>
  <c r="CG232" i="52"/>
  <c r="CF49" i="52"/>
  <c r="CF113" i="52"/>
  <c r="CF177" i="52"/>
  <c r="CF241" i="52"/>
  <c r="BU129" i="52"/>
  <c r="CH129" i="52"/>
  <c r="DR129" i="52"/>
  <c r="BZ129" i="52"/>
  <c r="EE129" i="52"/>
  <c r="DW129" i="52"/>
  <c r="DF129" i="52"/>
  <c r="CX129" i="52"/>
  <c r="DN129" i="52"/>
  <c r="DS129" i="52"/>
  <c r="DA129" i="52"/>
  <c r="CP129" i="52"/>
  <c r="DV129" i="52"/>
  <c r="BW129" i="52"/>
  <c r="DJ129" i="52"/>
  <c r="DM129" i="52"/>
  <c r="DE129" i="52"/>
  <c r="CE129" i="52"/>
  <c r="DB129" i="52"/>
  <c r="CS129" i="52"/>
  <c r="CK129" i="52"/>
  <c r="EB129" i="52"/>
  <c r="DT129" i="52"/>
  <c r="CU129" i="52"/>
  <c r="DU129" i="52"/>
  <c r="CT129" i="52"/>
  <c r="BY129" i="52"/>
  <c r="DK129" i="52"/>
  <c r="DI129" i="52"/>
  <c r="DC129" i="52"/>
  <c r="DD129" i="52"/>
  <c r="CV129" i="52"/>
  <c r="CC129" i="52"/>
  <c r="CO129" i="52"/>
  <c r="CM129" i="52"/>
  <c r="CW129" i="52"/>
  <c r="DL129" i="52"/>
  <c r="CN129" i="52"/>
  <c r="CQ129" i="52"/>
  <c r="CZ129" i="52"/>
  <c r="CY129" i="52"/>
  <c r="DH129" i="52"/>
  <c r="EG129" i="52"/>
  <c r="DG129" i="52"/>
  <c r="DQ129" i="52"/>
  <c r="CL129" i="52"/>
  <c r="DO129" i="52"/>
  <c r="DY129" i="52"/>
  <c r="DX129" i="52"/>
  <c r="EF129" i="52"/>
  <c r="CB129" i="52"/>
  <c r="CR129" i="52"/>
  <c r="CA129" i="52"/>
  <c r="CJ129" i="52"/>
  <c r="CI129" i="52"/>
  <c r="CG129" i="52"/>
  <c r="DN193" i="52"/>
  <c r="CX193" i="52"/>
  <c r="CI193" i="52"/>
  <c r="CY193" i="52"/>
  <c r="DO193" i="52"/>
  <c r="CH193" i="52"/>
  <c r="EB193" i="52"/>
  <c r="DY193" i="52"/>
  <c r="BZ193" i="52"/>
  <c r="CA193" i="52"/>
  <c r="BY193" i="52"/>
  <c r="BW193" i="52"/>
  <c r="DI193" i="52"/>
  <c r="CM193" i="52"/>
  <c r="CP193" i="52"/>
  <c r="DS193" i="52"/>
  <c r="DA193" i="52"/>
  <c r="DC193" i="52"/>
  <c r="DF193" i="52"/>
  <c r="DV193" i="52"/>
  <c r="DU193" i="52"/>
  <c r="DJ193" i="52"/>
  <c r="CS193" i="52"/>
  <c r="DT193" i="52"/>
  <c r="DW193" i="52"/>
  <c r="CB193" i="52"/>
  <c r="DM193" i="52"/>
  <c r="DL193" i="52"/>
  <c r="DB193" i="52"/>
  <c r="CK193" i="52"/>
  <c r="CZ193" i="52"/>
  <c r="DG193" i="52"/>
  <c r="DH193" i="52"/>
  <c r="CW193" i="52"/>
  <c r="CV193" i="52"/>
  <c r="CL193" i="52"/>
  <c r="CE193" i="52"/>
  <c r="DQ193" i="52"/>
  <c r="DX193" i="52"/>
  <c r="CO193" i="52"/>
  <c r="CN193" i="52"/>
  <c r="BU193" i="52"/>
  <c r="CU193" i="52"/>
  <c r="DK193" i="52"/>
  <c r="CJ193" i="52"/>
  <c r="EF193" i="52"/>
  <c r="CQ193" i="52"/>
  <c r="DE193" i="52"/>
  <c r="EE193" i="52"/>
  <c r="DD193" i="52"/>
  <c r="EG193" i="52"/>
  <c r="CT193" i="52"/>
  <c r="CR193" i="52"/>
  <c r="DR193" i="52"/>
  <c r="CC193" i="52"/>
  <c r="CG193" i="52"/>
  <c r="CF50" i="52"/>
  <c r="CF178" i="52"/>
  <c r="CC74" i="52"/>
  <c r="DH74" i="52"/>
  <c r="CR74" i="52"/>
  <c r="DY74" i="52"/>
  <c r="DQ74" i="52"/>
  <c r="CS74" i="52"/>
  <c r="CI74" i="52"/>
  <c r="DB74" i="52"/>
  <c r="DU74" i="52"/>
  <c r="DW74" i="52"/>
  <c r="DV74" i="52"/>
  <c r="CZ74" i="52"/>
  <c r="DM74" i="52"/>
  <c r="CQ74" i="52"/>
  <c r="DJ74" i="52"/>
  <c r="CE74" i="52"/>
  <c r="DF74" i="52"/>
  <c r="DE74" i="52"/>
  <c r="CJ74" i="52"/>
  <c r="CW74" i="52"/>
  <c r="CY74" i="52"/>
  <c r="DS74" i="52"/>
  <c r="CM74" i="52"/>
  <c r="BW74" i="52"/>
  <c r="CP74" i="52"/>
  <c r="CO74" i="52"/>
  <c r="EG74" i="52"/>
  <c r="DG74" i="52"/>
  <c r="CU74" i="52"/>
  <c r="DA74" i="52"/>
  <c r="DN74" i="52"/>
  <c r="DX74" i="52"/>
  <c r="BU74" i="52"/>
  <c r="DK74" i="52"/>
  <c r="CV74" i="52"/>
  <c r="CK74" i="52"/>
  <c r="CX74" i="52"/>
  <c r="EF74" i="52"/>
  <c r="CL74" i="52"/>
  <c r="DT74" i="52"/>
  <c r="DD74" i="52"/>
  <c r="DO74" i="52"/>
  <c r="CN74" i="52"/>
  <c r="CT74" i="52"/>
  <c r="DL74" i="52"/>
  <c r="CB74" i="52"/>
  <c r="BZ74" i="52"/>
  <c r="DR74" i="52"/>
  <c r="DC74" i="52"/>
  <c r="BY74" i="52"/>
  <c r="DI74" i="52"/>
  <c r="EB74" i="52"/>
  <c r="EE74" i="52"/>
  <c r="CH74" i="52"/>
  <c r="CA74" i="52"/>
  <c r="CG74" i="52"/>
  <c r="CY138" i="52"/>
  <c r="DQ138" i="52"/>
  <c r="CK138" i="52"/>
  <c r="DE138" i="52"/>
  <c r="CA138" i="52"/>
  <c r="CQ138" i="52"/>
  <c r="DY138" i="52"/>
  <c r="CJ138" i="52"/>
  <c r="DH138" i="52"/>
  <c r="DN138" i="52"/>
  <c r="BZ138" i="52"/>
  <c r="CW138" i="52"/>
  <c r="CI138" i="52"/>
  <c r="CS138" i="52"/>
  <c r="DM138" i="52"/>
  <c r="BY138" i="52"/>
  <c r="DG138" i="52"/>
  <c r="DX138" i="52"/>
  <c r="DR138" i="52"/>
  <c r="DV138" i="52"/>
  <c r="CH138" i="52"/>
  <c r="DI138" i="52"/>
  <c r="EG138" i="52"/>
  <c r="DF138" i="52"/>
  <c r="EE138" i="52"/>
  <c r="CR138" i="52"/>
  <c r="CB138" i="52"/>
  <c r="DL138" i="52"/>
  <c r="DK138" i="52"/>
  <c r="CT138" i="52"/>
  <c r="CP138" i="52"/>
  <c r="CO138" i="52"/>
  <c r="DD138" i="52"/>
  <c r="DC138" i="52"/>
  <c r="CL138" i="52"/>
  <c r="CE138" i="52"/>
  <c r="EF138" i="52"/>
  <c r="CZ138" i="52"/>
  <c r="CV138" i="52"/>
  <c r="CU138" i="52"/>
  <c r="BU138" i="52"/>
  <c r="CX138" i="52"/>
  <c r="CN138" i="52"/>
  <c r="CM138" i="52"/>
  <c r="CC138" i="52"/>
  <c r="BW138" i="52"/>
  <c r="DS138" i="52"/>
  <c r="DA138" i="52"/>
  <c r="DW138" i="52"/>
  <c r="DT138" i="52"/>
  <c r="EB138" i="52"/>
  <c r="DJ138" i="52"/>
  <c r="DO138" i="52"/>
  <c r="DU138" i="52"/>
  <c r="DB138" i="52"/>
  <c r="CG138" i="52"/>
  <c r="BU178" i="52"/>
  <c r="EE178" i="52"/>
  <c r="CU178" i="52"/>
  <c r="CK178" i="52"/>
  <c r="CZ178" i="52"/>
  <c r="DW178" i="52"/>
  <c r="DV178" i="52"/>
  <c r="CM178" i="52"/>
  <c r="BW178" i="52"/>
  <c r="DJ178" i="52"/>
  <c r="DQ178" i="52"/>
  <c r="DN178" i="52"/>
  <c r="DM178" i="52"/>
  <c r="CE178" i="52"/>
  <c r="CV178" i="52"/>
  <c r="DF178" i="52"/>
  <c r="DE178" i="52"/>
  <c r="CJ178" i="52"/>
  <c r="DA178" i="52"/>
  <c r="CO178" i="52"/>
  <c r="CB178" i="52"/>
  <c r="CP178" i="52"/>
  <c r="DT178" i="52"/>
  <c r="DI178" i="52"/>
  <c r="DY178" i="52"/>
  <c r="DU178" i="52"/>
  <c r="DB178" i="52"/>
  <c r="CH178" i="52"/>
  <c r="DK178" i="52"/>
  <c r="DL178" i="52"/>
  <c r="CT178" i="52"/>
  <c r="DH178" i="52"/>
  <c r="DD178" i="52"/>
  <c r="DS178" i="52"/>
  <c r="DR178" i="52"/>
  <c r="CL178" i="52"/>
  <c r="CC178" i="52"/>
  <c r="CS178" i="52"/>
  <c r="EG178" i="52"/>
  <c r="CN178" i="52"/>
  <c r="CR178" i="52"/>
  <c r="CX178" i="52"/>
  <c r="EB178" i="52"/>
  <c r="BY178" i="52"/>
  <c r="DC178" i="52"/>
  <c r="CW178" i="52"/>
  <c r="DG178" i="52"/>
  <c r="DO178" i="52"/>
  <c r="EF178" i="52"/>
  <c r="DX178" i="52"/>
  <c r="BZ178" i="52"/>
  <c r="CI178" i="52"/>
  <c r="CQ178" i="52"/>
  <c r="CY178" i="52"/>
  <c r="CA178" i="52"/>
  <c r="CG178" i="52"/>
  <c r="CP218" i="52"/>
  <c r="CC218" i="52"/>
  <c r="CY218" i="52"/>
  <c r="BZ218" i="52"/>
  <c r="DM218" i="52"/>
  <c r="DN218" i="52"/>
  <c r="DA218" i="52"/>
  <c r="DL218" i="52"/>
  <c r="DK218" i="52"/>
  <c r="DH218" i="52"/>
  <c r="CK218" i="52"/>
  <c r="CT218" i="52"/>
  <c r="EE218" i="52"/>
  <c r="DD218" i="52"/>
  <c r="DC218" i="52"/>
  <c r="CZ218" i="52"/>
  <c r="BY218" i="52"/>
  <c r="CH218" i="52"/>
  <c r="DR218" i="52"/>
  <c r="CO218" i="52"/>
  <c r="CV218" i="52"/>
  <c r="CU218" i="52"/>
  <c r="CR218" i="52"/>
  <c r="DW218" i="52"/>
  <c r="BU218" i="52"/>
  <c r="DE218" i="52"/>
  <c r="CN218" i="52"/>
  <c r="CM218" i="52"/>
  <c r="CJ218" i="52"/>
  <c r="DI218" i="52"/>
  <c r="EF218" i="52"/>
  <c r="CQ218" i="52"/>
  <c r="BW218" i="52"/>
  <c r="EG218" i="52"/>
  <c r="DX218" i="52"/>
  <c r="CI218" i="52"/>
  <c r="DF218" i="52"/>
  <c r="DO218" i="52"/>
  <c r="EB218" i="52"/>
  <c r="DY218" i="52"/>
  <c r="DJ218" i="52"/>
  <c r="DV218" i="52"/>
  <c r="CS218" i="52"/>
  <c r="DT218" i="52"/>
  <c r="CE218" i="52"/>
  <c r="CL218" i="52"/>
  <c r="DB218" i="52"/>
  <c r="DQ218" i="52"/>
  <c r="CX218" i="52"/>
  <c r="CA218" i="52"/>
  <c r="CB218" i="52"/>
  <c r="CW218" i="52"/>
  <c r="DU218" i="52"/>
  <c r="DG218" i="52"/>
  <c r="DS218" i="52"/>
  <c r="CG218" i="52"/>
  <c r="CM27" i="52"/>
  <c r="DS27" i="52"/>
  <c r="DN27" i="52"/>
  <c r="CU27" i="52"/>
  <c r="DY27" i="52"/>
  <c r="DL27" i="52"/>
  <c r="CO27" i="52"/>
  <c r="CW27" i="52"/>
  <c r="DJ27" i="52"/>
  <c r="DF27" i="52"/>
  <c r="CJ27" i="52"/>
  <c r="DM27" i="52"/>
  <c r="DA27" i="52"/>
  <c r="CE27" i="52"/>
  <c r="DB27" i="52"/>
  <c r="CX27" i="52"/>
  <c r="CA27" i="52"/>
  <c r="DC27" i="52"/>
  <c r="CQ27" i="52"/>
  <c r="EB27" i="52"/>
  <c r="CT27" i="52"/>
  <c r="CP27" i="52"/>
  <c r="DO27" i="52"/>
  <c r="CR27" i="52"/>
  <c r="DR27" i="52"/>
  <c r="CN27" i="52"/>
  <c r="CL27" i="52"/>
  <c r="CH27" i="52"/>
  <c r="DD27" i="52"/>
  <c r="EF27" i="52"/>
  <c r="DG27" i="52"/>
  <c r="DU27" i="52"/>
  <c r="DW27" i="52"/>
  <c r="EG27" i="52"/>
  <c r="CY27" i="52"/>
  <c r="BZ27" i="52"/>
  <c r="DX27" i="52"/>
  <c r="DH27" i="52"/>
  <c r="DQ27" i="52"/>
  <c r="DV27" i="52"/>
  <c r="DE27" i="52"/>
  <c r="DK27" i="52"/>
  <c r="DI27" i="52"/>
  <c r="CI27" i="52"/>
  <c r="CV27" i="52"/>
  <c r="DT27" i="52"/>
  <c r="BU27" i="52"/>
  <c r="BY27" i="52"/>
  <c r="CK27" i="52"/>
  <c r="CS27" i="52"/>
  <c r="CC27" i="52"/>
  <c r="BW27" i="52"/>
  <c r="CZ27" i="52"/>
  <c r="CB27" i="52"/>
  <c r="EE27" i="52"/>
  <c r="CG27" i="52"/>
  <c r="CW67" i="52"/>
  <c r="DM67" i="52"/>
  <c r="DK67" i="52"/>
  <c r="DW67" i="52"/>
  <c r="CI67" i="52"/>
  <c r="EF67" i="52"/>
  <c r="DL67" i="52"/>
  <c r="DJ67" i="52"/>
  <c r="CS67" i="52"/>
  <c r="CR67" i="52"/>
  <c r="DX67" i="52"/>
  <c r="DB67" i="52"/>
  <c r="CK67" i="52"/>
  <c r="CJ67" i="52"/>
  <c r="EE67" i="52"/>
  <c r="CT67" i="52"/>
  <c r="CC67" i="52"/>
  <c r="CB67" i="52"/>
  <c r="CE67" i="52"/>
  <c r="DV67" i="52"/>
  <c r="CL67" i="52"/>
  <c r="EG67" i="52"/>
  <c r="CO67" i="52"/>
  <c r="CP67" i="52"/>
  <c r="CV67" i="52"/>
  <c r="BZ67" i="52"/>
  <c r="CN67" i="52"/>
  <c r="DR67" i="52"/>
  <c r="DQ67" i="52"/>
  <c r="DN67" i="52"/>
  <c r="DO67" i="52"/>
  <c r="CQ67" i="52"/>
  <c r="DF67" i="52"/>
  <c r="CH67" i="52"/>
  <c r="CM67" i="52"/>
  <c r="CY67" i="52"/>
  <c r="DI67" i="52"/>
  <c r="DH67" i="52"/>
  <c r="EB67" i="52"/>
  <c r="DE67" i="52"/>
  <c r="DU67" i="52"/>
  <c r="DG67" i="52"/>
  <c r="DC67" i="52"/>
  <c r="BW67" i="52"/>
  <c r="CX67" i="52"/>
  <c r="CU67" i="52"/>
  <c r="DS67" i="52"/>
  <c r="BU67" i="52"/>
  <c r="DD67" i="52"/>
  <c r="DA67" i="52"/>
  <c r="DT67" i="52"/>
  <c r="CA67" i="52"/>
  <c r="BY67" i="52"/>
  <c r="DY67" i="52"/>
  <c r="CZ67" i="52"/>
  <c r="CG67" i="52"/>
  <c r="CB155" i="52"/>
  <c r="DR155" i="52"/>
  <c r="CM155" i="52"/>
  <c r="DT155" i="52"/>
  <c r="DC155" i="52"/>
  <c r="DA155" i="52"/>
  <c r="EF155" i="52"/>
  <c r="DH155" i="52"/>
  <c r="DX155" i="52"/>
  <c r="CZ155" i="52"/>
  <c r="CR155" i="52"/>
  <c r="DG155" i="52"/>
  <c r="CJ155" i="52"/>
  <c r="EG155" i="52"/>
  <c r="CK155" i="52"/>
  <c r="CQ155" i="52"/>
  <c r="DY155" i="52"/>
  <c r="DQ155" i="52"/>
  <c r="CC155" i="52"/>
  <c r="CA155" i="52"/>
  <c r="BZ155" i="52"/>
  <c r="BY155" i="52"/>
  <c r="BW155" i="52"/>
  <c r="CU155" i="52"/>
  <c r="DF155" i="52"/>
  <c r="EE155" i="52"/>
  <c r="DS155" i="52"/>
  <c r="DK155" i="52"/>
  <c r="DI155" i="52"/>
  <c r="DD155" i="52"/>
  <c r="DO155" i="52"/>
  <c r="DW155" i="52"/>
  <c r="DV155" i="52"/>
  <c r="DU155" i="52"/>
  <c r="DJ155" i="52"/>
  <c r="CI155" i="52"/>
  <c r="CT155" i="52"/>
  <c r="DN155" i="52"/>
  <c r="DM155" i="52"/>
  <c r="DL155" i="52"/>
  <c r="DB155" i="52"/>
  <c r="CY155" i="52"/>
  <c r="CS155" i="52"/>
  <c r="DE155" i="52"/>
  <c r="CX155" i="52"/>
  <c r="CW155" i="52"/>
  <c r="CV155" i="52"/>
  <c r="CL155" i="52"/>
  <c r="EB155" i="52"/>
  <c r="CP155" i="52"/>
  <c r="CO155" i="52"/>
  <c r="CN155" i="52"/>
  <c r="BU155" i="52"/>
  <c r="CH155" i="52"/>
  <c r="CE155" i="52"/>
  <c r="CG155" i="52"/>
  <c r="CF60" i="52"/>
  <c r="CF124" i="52"/>
  <c r="CF188" i="52"/>
  <c r="CF252" i="52"/>
  <c r="BU60" i="52"/>
  <c r="BW60" i="52"/>
  <c r="CK60" i="52"/>
  <c r="DE60" i="52"/>
  <c r="DB60" i="52"/>
  <c r="EG60" i="52"/>
  <c r="CH60" i="52"/>
  <c r="DX60" i="52"/>
  <c r="CJ60" i="52"/>
  <c r="CT60" i="52"/>
  <c r="CN60" i="52"/>
  <c r="DL60" i="52"/>
  <c r="CP60" i="52"/>
  <c r="EF60" i="52"/>
  <c r="CR60" i="52"/>
  <c r="CC60" i="52"/>
  <c r="DA60" i="52"/>
  <c r="CW60" i="52"/>
  <c r="CX60" i="52"/>
  <c r="CA60" i="52"/>
  <c r="CZ60" i="52"/>
  <c r="DS60" i="52"/>
  <c r="CM60" i="52"/>
  <c r="DF60" i="52"/>
  <c r="CI60" i="52"/>
  <c r="DH60" i="52"/>
  <c r="DV60" i="52"/>
  <c r="DU60" i="52"/>
  <c r="CS60" i="52"/>
  <c r="DC60" i="52"/>
  <c r="DW60" i="52"/>
  <c r="CY60" i="52"/>
  <c r="DY60" i="52"/>
  <c r="DJ60" i="52"/>
  <c r="DI60" i="52"/>
  <c r="CE60" i="52"/>
  <c r="CO60" i="52"/>
  <c r="EB60" i="52"/>
  <c r="EE60" i="52"/>
  <c r="DG60" i="52"/>
  <c r="BY60" i="52"/>
  <c r="DN60" i="52"/>
  <c r="CQ60" i="52"/>
  <c r="DQ60" i="52"/>
  <c r="CU60" i="52"/>
  <c r="DO60" i="52"/>
  <c r="CL60" i="52"/>
  <c r="DR60" i="52"/>
  <c r="DM60" i="52"/>
  <c r="DD60" i="52"/>
  <c r="CB60" i="52"/>
  <c r="BZ60" i="52"/>
  <c r="CV60" i="52"/>
  <c r="DT60" i="52"/>
  <c r="DK60" i="52"/>
  <c r="CG60" i="52"/>
  <c r="CT124" i="52"/>
  <c r="CC124" i="52"/>
  <c r="CB124" i="52"/>
  <c r="BZ124" i="52"/>
  <c r="BW124" i="52"/>
  <c r="CU124" i="52"/>
  <c r="CO124" i="52"/>
  <c r="CL124" i="52"/>
  <c r="EG124" i="52"/>
  <c r="EE124" i="52"/>
  <c r="DV124" i="52"/>
  <c r="CA124" i="52"/>
  <c r="DG124" i="52"/>
  <c r="BU124" i="52"/>
  <c r="DY124" i="52"/>
  <c r="DW124" i="52"/>
  <c r="DU124" i="52"/>
  <c r="CY124" i="52"/>
  <c r="CM124" i="52"/>
  <c r="DR124" i="52"/>
  <c r="DQ124" i="52"/>
  <c r="DN124" i="52"/>
  <c r="DL124" i="52"/>
  <c r="CE124" i="52"/>
  <c r="DM124" i="52"/>
  <c r="DE124" i="52"/>
  <c r="DC124" i="52"/>
  <c r="DS124" i="52"/>
  <c r="DA124" i="52"/>
  <c r="CZ124" i="52"/>
  <c r="CX124" i="52"/>
  <c r="CV124" i="52"/>
  <c r="CW124" i="52"/>
  <c r="BY124" i="52"/>
  <c r="DJ124" i="52"/>
  <c r="CS124" i="52"/>
  <c r="CR124" i="52"/>
  <c r="CP124" i="52"/>
  <c r="CN124" i="52"/>
  <c r="EF124" i="52"/>
  <c r="EB124" i="52"/>
  <c r="DI124" i="52"/>
  <c r="DT124" i="52"/>
  <c r="DX124" i="52"/>
  <c r="CK124" i="52"/>
  <c r="DO124" i="52"/>
  <c r="DH124" i="52"/>
  <c r="CQ124" i="52"/>
  <c r="CJ124" i="52"/>
  <c r="DK124" i="52"/>
  <c r="DF124" i="52"/>
  <c r="CI124" i="52"/>
  <c r="CH124" i="52"/>
  <c r="DB124" i="52"/>
  <c r="DD124" i="52"/>
  <c r="CG124" i="52"/>
  <c r="CT204" i="52"/>
  <c r="CU204" i="52"/>
  <c r="CE204" i="52"/>
  <c r="CC204" i="52"/>
  <c r="CB204" i="52"/>
  <c r="BY204" i="52"/>
  <c r="BW204" i="52"/>
  <c r="BZ204" i="52"/>
  <c r="BU204" i="52"/>
  <c r="CH204" i="52"/>
  <c r="DK204" i="52"/>
  <c r="EG204" i="52"/>
  <c r="DX204" i="52"/>
  <c r="DT204" i="52"/>
  <c r="EE204" i="52"/>
  <c r="DJ204" i="52"/>
  <c r="DY204" i="52"/>
  <c r="DV204" i="52"/>
  <c r="DU204" i="52"/>
  <c r="DG204" i="52"/>
  <c r="DC204" i="52"/>
  <c r="DO204" i="52"/>
  <c r="DR204" i="52"/>
  <c r="DQ204" i="52"/>
  <c r="DM204" i="52"/>
  <c r="DL204" i="52"/>
  <c r="CQ204" i="52"/>
  <c r="CM204" i="52"/>
  <c r="CY204" i="52"/>
  <c r="DA204" i="52"/>
  <c r="CZ204" i="52"/>
  <c r="CW204" i="52"/>
  <c r="CV204" i="52"/>
  <c r="DW204" i="52"/>
  <c r="DS204" i="52"/>
  <c r="EB204" i="52"/>
  <c r="CS204" i="52"/>
  <c r="CR204" i="52"/>
  <c r="CO204" i="52"/>
  <c r="CN204" i="52"/>
  <c r="DF204" i="52"/>
  <c r="DB204" i="52"/>
  <c r="DN204" i="52"/>
  <c r="CX204" i="52"/>
  <c r="CP204" i="52"/>
  <c r="DD204" i="52"/>
  <c r="CK204" i="52"/>
  <c r="DI204" i="52"/>
  <c r="CA204" i="52"/>
  <c r="DH204" i="52"/>
  <c r="EF204" i="52"/>
  <c r="CI204" i="52"/>
  <c r="CJ204" i="52"/>
  <c r="CL204" i="52"/>
  <c r="DE204" i="52"/>
  <c r="CG204" i="52"/>
  <c r="CM252" i="52"/>
  <c r="EF252" i="52"/>
  <c r="DJ252" i="52"/>
  <c r="CA252" i="52"/>
  <c r="DO252" i="52"/>
  <c r="DM252" i="52"/>
  <c r="DC252" i="52"/>
  <c r="BW252" i="52"/>
  <c r="DW252" i="52"/>
  <c r="CY252" i="52"/>
  <c r="DQ252" i="52"/>
  <c r="CT252" i="52"/>
  <c r="CQ252" i="52"/>
  <c r="DB252" i="52"/>
  <c r="CH252" i="52"/>
  <c r="DR252" i="52"/>
  <c r="DK252" i="52"/>
  <c r="CO252" i="52"/>
  <c r="DF252" i="52"/>
  <c r="CB252" i="52"/>
  <c r="DE252" i="52"/>
  <c r="DU252" i="52"/>
  <c r="DI252" i="52"/>
  <c r="CZ252" i="52"/>
  <c r="EB252" i="52"/>
  <c r="CU252" i="52"/>
  <c r="EG252" i="52"/>
  <c r="CI252" i="52"/>
  <c r="DD252" i="52"/>
  <c r="CS252" i="52"/>
  <c r="CE252" i="52"/>
  <c r="DG252" i="52"/>
  <c r="BZ252" i="52"/>
  <c r="CR252" i="52"/>
  <c r="DX252" i="52"/>
  <c r="CV252" i="52"/>
  <c r="CK252" i="52"/>
  <c r="EE252" i="52"/>
  <c r="CW252" i="52"/>
  <c r="DT252" i="52"/>
  <c r="BY252" i="52"/>
  <c r="DH252" i="52"/>
  <c r="CN252" i="52"/>
  <c r="CX252" i="52"/>
  <c r="DV252" i="52"/>
  <c r="DA252" i="52"/>
  <c r="DN252" i="52"/>
  <c r="BU252" i="52"/>
  <c r="CC252" i="52"/>
  <c r="CP252" i="52"/>
  <c r="DY252" i="52"/>
  <c r="CJ252" i="52"/>
  <c r="DS252" i="52"/>
  <c r="DL252" i="52"/>
  <c r="CL252" i="52"/>
  <c r="CG252" i="52"/>
  <c r="CF53" i="52"/>
  <c r="CF117" i="52"/>
  <c r="CF181" i="52"/>
  <c r="CF245" i="52"/>
  <c r="DK29" i="52"/>
  <c r="CO29" i="52"/>
  <c r="DL29" i="52"/>
  <c r="DX29" i="52"/>
  <c r="EG29" i="52"/>
  <c r="CR29" i="52"/>
  <c r="BY29" i="52"/>
  <c r="DM29" i="52"/>
  <c r="CS29" i="52"/>
  <c r="DY29" i="52"/>
  <c r="DD29" i="52"/>
  <c r="CQ29" i="52"/>
  <c r="CZ29" i="52"/>
  <c r="CY29" i="52"/>
  <c r="CE29" i="52"/>
  <c r="EF29" i="52"/>
  <c r="DI29" i="52"/>
  <c r="BW29" i="52"/>
  <c r="CN29" i="52"/>
  <c r="DE29" i="52"/>
  <c r="DA29" i="52"/>
  <c r="DU29" i="52"/>
  <c r="DQ29" i="52"/>
  <c r="EB29" i="52"/>
  <c r="CI29" i="52"/>
  <c r="CA29" i="52"/>
  <c r="DO29" i="52"/>
  <c r="CJ29" i="52"/>
  <c r="DC29" i="52"/>
  <c r="BZ29" i="52"/>
  <c r="CM29" i="52"/>
  <c r="DV29" i="52"/>
  <c r="CU29" i="52"/>
  <c r="EE29" i="52"/>
  <c r="DS29" i="52"/>
  <c r="CW29" i="52"/>
  <c r="DW29" i="52"/>
  <c r="DJ29" i="52"/>
  <c r="DH29" i="52"/>
  <c r="CB29" i="52"/>
  <c r="DN29" i="52"/>
  <c r="DB29" i="52"/>
  <c r="DT29" i="52"/>
  <c r="CV29" i="52"/>
  <c r="CX29" i="52"/>
  <c r="CL29" i="52"/>
  <c r="DG29" i="52"/>
  <c r="CP29" i="52"/>
  <c r="BU29" i="52"/>
  <c r="DF29" i="52"/>
  <c r="CH29" i="52"/>
  <c r="CT29" i="52"/>
  <c r="CC29" i="52"/>
  <c r="CK29" i="52"/>
  <c r="DR29" i="52"/>
  <c r="CG29" i="52"/>
  <c r="BU133" i="52"/>
  <c r="DH133" i="52"/>
  <c r="CW133" i="52"/>
  <c r="CL133" i="52"/>
  <c r="CB133" i="52"/>
  <c r="DB133" i="52"/>
  <c r="DJ133" i="52"/>
  <c r="CR133" i="52"/>
  <c r="DS133" i="52"/>
  <c r="DY133" i="52"/>
  <c r="EG133" i="52"/>
  <c r="DV133" i="52"/>
  <c r="CZ133" i="52"/>
  <c r="CO133" i="52"/>
  <c r="DF133" i="52"/>
  <c r="DD133" i="52"/>
  <c r="DI133" i="52"/>
  <c r="DM133" i="52"/>
  <c r="BZ133" i="52"/>
  <c r="BW133" i="52"/>
  <c r="CQ133" i="52"/>
  <c r="CS133" i="52"/>
  <c r="CH133" i="52"/>
  <c r="CM133" i="52"/>
  <c r="DK133" i="52"/>
  <c r="DO133" i="52"/>
  <c r="CY133" i="52"/>
  <c r="DX133" i="52"/>
  <c r="CJ133" i="52"/>
  <c r="DU133" i="52"/>
  <c r="DT133" i="52"/>
  <c r="CA133" i="52"/>
  <c r="CV133" i="52"/>
  <c r="EE133" i="52"/>
  <c r="DL133" i="52"/>
  <c r="EF133" i="52"/>
  <c r="BY133" i="52"/>
  <c r="CK133" i="52"/>
  <c r="DW133" i="52"/>
  <c r="CU133" i="52"/>
  <c r="DN133" i="52"/>
  <c r="CN133" i="52"/>
  <c r="CT133" i="52"/>
  <c r="DG133" i="52"/>
  <c r="CP133" i="52"/>
  <c r="DA133" i="52"/>
  <c r="DQ133" i="52"/>
  <c r="CX133" i="52"/>
  <c r="CE133" i="52"/>
  <c r="CI133" i="52"/>
  <c r="DE133" i="52"/>
  <c r="DR133" i="52"/>
  <c r="CC133" i="52"/>
  <c r="DC133" i="52"/>
  <c r="EB133" i="52"/>
  <c r="CG133" i="52"/>
  <c r="CB221" i="52"/>
  <c r="CI221" i="52"/>
  <c r="CV221" i="52"/>
  <c r="DH221" i="52"/>
  <c r="CA221" i="52"/>
  <c r="DX221" i="52"/>
  <c r="DU221" i="52"/>
  <c r="CK221" i="52"/>
  <c r="CJ221" i="52"/>
  <c r="DI221" i="52"/>
  <c r="DL221" i="52"/>
  <c r="BW221" i="52"/>
  <c r="CZ221" i="52"/>
  <c r="CU221" i="52"/>
  <c r="DY221" i="52"/>
  <c r="EG221" i="52"/>
  <c r="CY221" i="52"/>
  <c r="CM221" i="52"/>
  <c r="DK221" i="52"/>
  <c r="CC221" i="52"/>
  <c r="DN221" i="52"/>
  <c r="DM221" i="52"/>
  <c r="DB221" i="52"/>
  <c r="CN221" i="52"/>
  <c r="DF221" i="52"/>
  <c r="DE221" i="52"/>
  <c r="CT221" i="52"/>
  <c r="DO221" i="52"/>
  <c r="DA221" i="52"/>
  <c r="CX221" i="52"/>
  <c r="CW221" i="52"/>
  <c r="CL221" i="52"/>
  <c r="CS221" i="52"/>
  <c r="CP221" i="52"/>
  <c r="CO221" i="52"/>
  <c r="BU221" i="52"/>
  <c r="DG221" i="52"/>
  <c r="BZ221" i="52"/>
  <c r="BY221" i="52"/>
  <c r="DC221" i="52"/>
  <c r="CR221" i="52"/>
  <c r="EF221" i="52"/>
  <c r="EE221" i="52"/>
  <c r="DS221" i="52"/>
  <c r="DQ221" i="52"/>
  <c r="DD221" i="52"/>
  <c r="DV221" i="52"/>
  <c r="DJ221" i="52"/>
  <c r="EB221" i="52"/>
  <c r="CQ221" i="52"/>
  <c r="CE221" i="52"/>
  <c r="CH221" i="52"/>
  <c r="DW221" i="52"/>
  <c r="DR221" i="52"/>
  <c r="DT221" i="52"/>
  <c r="CG221" i="52"/>
  <c r="CF22" i="52"/>
  <c r="CF86" i="52"/>
  <c r="CF150" i="52"/>
  <c r="CF214" i="52"/>
  <c r="CQ62" i="52"/>
  <c r="DE62" i="52"/>
  <c r="DQ62" i="52"/>
  <c r="DG62" i="52"/>
  <c r="DI62" i="52"/>
  <c r="CZ62" i="52"/>
  <c r="CV62" i="52"/>
  <c r="CU62" i="52"/>
  <c r="BU62" i="52"/>
  <c r="DV62" i="52"/>
  <c r="BY62" i="52"/>
  <c r="DX62" i="52"/>
  <c r="CN62" i="52"/>
  <c r="CM62" i="52"/>
  <c r="CC62" i="52"/>
  <c r="EF62" i="52"/>
  <c r="CI62" i="52"/>
  <c r="CA62" i="52"/>
  <c r="CE62" i="52"/>
  <c r="CP62" i="52"/>
  <c r="DN62" i="52"/>
  <c r="CW62" i="52"/>
  <c r="CK62" i="52"/>
  <c r="BW62" i="52"/>
  <c r="DS62" i="52"/>
  <c r="DA62" i="52"/>
  <c r="DF62" i="52"/>
  <c r="DW62" i="52"/>
  <c r="BZ62" i="52"/>
  <c r="DM62" i="52"/>
  <c r="DU62" i="52"/>
  <c r="DT62" i="52"/>
  <c r="DB62" i="52"/>
  <c r="DR62" i="52"/>
  <c r="CH62" i="52"/>
  <c r="EG62" i="52"/>
  <c r="CJ62" i="52"/>
  <c r="DY62" i="52"/>
  <c r="CB62" i="52"/>
  <c r="DL62" i="52"/>
  <c r="DK62" i="52"/>
  <c r="CT62" i="52"/>
  <c r="CY62" i="52"/>
  <c r="EB62" i="52"/>
  <c r="CO62" i="52"/>
  <c r="DC62" i="52"/>
  <c r="DH62" i="52"/>
  <c r="DJ62" i="52"/>
  <c r="CL62" i="52"/>
  <c r="CR62" i="52"/>
  <c r="DO62" i="52"/>
  <c r="EE62" i="52"/>
  <c r="CS62" i="52"/>
  <c r="CX62" i="52"/>
  <c r="DD62" i="52"/>
  <c r="CG62" i="52"/>
  <c r="DE78" i="52"/>
  <c r="BZ78" i="52"/>
  <c r="DV78" i="52"/>
  <c r="DA78" i="52"/>
  <c r="DF78" i="52"/>
  <c r="CI78" i="52"/>
  <c r="CE78" i="52"/>
  <c r="BW78" i="52"/>
  <c r="CK78" i="52"/>
  <c r="EE78" i="52"/>
  <c r="CP78" i="52"/>
  <c r="CQ78" i="52"/>
  <c r="CM78" i="52"/>
  <c r="BY78" i="52"/>
  <c r="DQ78" i="52"/>
  <c r="DM78" i="52"/>
  <c r="DI78" i="52"/>
  <c r="CB78" i="52"/>
  <c r="CY78" i="52"/>
  <c r="BU78" i="52"/>
  <c r="CU78" i="52"/>
  <c r="CN78" i="52"/>
  <c r="CZ78" i="52"/>
  <c r="CW78" i="52"/>
  <c r="CS78" i="52"/>
  <c r="CO78" i="52"/>
  <c r="DG78" i="52"/>
  <c r="CL78" i="52"/>
  <c r="DC78" i="52"/>
  <c r="CV78" i="52"/>
  <c r="CX78" i="52"/>
  <c r="DH78" i="52"/>
  <c r="DX78" i="52"/>
  <c r="DB78" i="52"/>
  <c r="DT78" i="52"/>
  <c r="DL78" i="52"/>
  <c r="EG78" i="52"/>
  <c r="CH78" i="52"/>
  <c r="CR78" i="52"/>
  <c r="EF78" i="52"/>
  <c r="DJ78" i="52"/>
  <c r="EB78" i="52"/>
  <c r="DU78" i="52"/>
  <c r="CJ78" i="52"/>
  <c r="DN78" i="52"/>
  <c r="DW78" i="52"/>
  <c r="CA78" i="52"/>
  <c r="DO78" i="52"/>
  <c r="CT78" i="52"/>
  <c r="DD78" i="52"/>
  <c r="DS78" i="52"/>
  <c r="DY78" i="52"/>
  <c r="DR78" i="52"/>
  <c r="DK78" i="52"/>
  <c r="CC78" i="52"/>
  <c r="CG78" i="52"/>
  <c r="DU166" i="52"/>
  <c r="DA166" i="52"/>
  <c r="CZ166" i="52"/>
  <c r="CY166" i="52"/>
  <c r="CX166" i="52"/>
  <c r="CW166" i="52"/>
  <c r="BW166" i="52"/>
  <c r="DJ166" i="52"/>
  <c r="CS166" i="52"/>
  <c r="CR166" i="52"/>
  <c r="CQ166" i="52"/>
  <c r="CP166" i="52"/>
  <c r="CO166" i="52"/>
  <c r="DL166" i="52"/>
  <c r="CM166" i="52"/>
  <c r="EF166" i="52"/>
  <c r="CK166" i="52"/>
  <c r="CJ166" i="52"/>
  <c r="CI166" i="52"/>
  <c r="CH166" i="52"/>
  <c r="CT166" i="52"/>
  <c r="DD166" i="52"/>
  <c r="DT166" i="52"/>
  <c r="CC166" i="52"/>
  <c r="CB166" i="52"/>
  <c r="CA166" i="52"/>
  <c r="BZ166" i="52"/>
  <c r="BY166" i="52"/>
  <c r="CL166" i="52"/>
  <c r="EG166" i="52"/>
  <c r="EE166" i="52"/>
  <c r="DK166" i="52"/>
  <c r="DC166" i="52"/>
  <c r="DY166" i="52"/>
  <c r="DX166" i="52"/>
  <c r="DW166" i="52"/>
  <c r="DV166" i="52"/>
  <c r="CV166" i="52"/>
  <c r="CN166" i="52"/>
  <c r="CE166" i="52"/>
  <c r="DI166" i="52"/>
  <c r="DG166" i="52"/>
  <c r="DE166" i="52"/>
  <c r="EB166" i="52"/>
  <c r="DR166" i="52"/>
  <c r="DQ166" i="52"/>
  <c r="DO166" i="52"/>
  <c r="DN166" i="52"/>
  <c r="DM166" i="52"/>
  <c r="DS166" i="52"/>
  <c r="BU166" i="52"/>
  <c r="DB166" i="52"/>
  <c r="DH166" i="52"/>
  <c r="DF166" i="52"/>
  <c r="CU166" i="52"/>
  <c r="CG166" i="52"/>
  <c r="DL230" i="52"/>
  <c r="DM230" i="52"/>
  <c r="CQ230" i="52"/>
  <c r="CU230" i="52"/>
  <c r="BZ230" i="52"/>
  <c r="DG230" i="52"/>
  <c r="DX230" i="52"/>
  <c r="CA230" i="52"/>
  <c r="CN230" i="52"/>
  <c r="DE230" i="52"/>
  <c r="DT230" i="52"/>
  <c r="CX230" i="52"/>
  <c r="DF230" i="52"/>
  <c r="EE230" i="52"/>
  <c r="CY230" i="52"/>
  <c r="CM230" i="52"/>
  <c r="CV230" i="52"/>
  <c r="DV230" i="52"/>
  <c r="CH230" i="52"/>
  <c r="DU230" i="52"/>
  <c r="BW230" i="52"/>
  <c r="DK230" i="52"/>
  <c r="DI230" i="52"/>
  <c r="DH230" i="52"/>
  <c r="DO230" i="52"/>
  <c r="DW230" i="52"/>
  <c r="DS230" i="52"/>
  <c r="DA230" i="52"/>
  <c r="CZ230" i="52"/>
  <c r="EB230" i="52"/>
  <c r="DJ230" i="52"/>
  <c r="CS230" i="52"/>
  <c r="CR230" i="52"/>
  <c r="DB230" i="52"/>
  <c r="CK230" i="52"/>
  <c r="CJ230" i="52"/>
  <c r="BY230" i="52"/>
  <c r="CL230" i="52"/>
  <c r="EG230" i="52"/>
  <c r="CO230" i="52"/>
  <c r="CE230" i="52"/>
  <c r="EF230" i="52"/>
  <c r="CI230" i="52"/>
  <c r="BU230" i="52"/>
  <c r="DY230" i="52"/>
  <c r="DC230" i="52"/>
  <c r="CP230" i="52"/>
  <c r="DQ230" i="52"/>
  <c r="DD230" i="52"/>
  <c r="CB230" i="52"/>
  <c r="DN230" i="52"/>
  <c r="CW230" i="52"/>
  <c r="CT230" i="52"/>
  <c r="DR230" i="52"/>
  <c r="CC230" i="52"/>
  <c r="CG230" i="52"/>
  <c r="BU254" i="52"/>
  <c r="BZ254" i="52"/>
  <c r="EE254" i="52"/>
  <c r="DB254" i="52"/>
  <c r="CC254" i="52"/>
  <c r="DK254" i="52"/>
  <c r="DS254" i="52"/>
  <c r="CX254" i="52"/>
  <c r="DU254" i="52"/>
  <c r="DD254" i="52"/>
  <c r="DN254" i="52"/>
  <c r="DR254" i="52"/>
  <c r="CL254" i="52"/>
  <c r="DI254" i="52"/>
  <c r="CS254" i="52"/>
  <c r="DC254" i="52"/>
  <c r="CP254" i="52"/>
  <c r="DL254" i="52"/>
  <c r="DJ254" i="52"/>
  <c r="CH254" i="52"/>
  <c r="DT254" i="52"/>
  <c r="DA254" i="52"/>
  <c r="CV254" i="52"/>
  <c r="DF254" i="52"/>
  <c r="EB254" i="52"/>
  <c r="BW254" i="52"/>
  <c r="CU254" i="52"/>
  <c r="CE254" i="52"/>
  <c r="CM254" i="52"/>
  <c r="CT254" i="52"/>
  <c r="CN254" i="52"/>
  <c r="DW254" i="52"/>
  <c r="CK254" i="52"/>
  <c r="CW254" i="52"/>
  <c r="DG254" i="52"/>
  <c r="CB254" i="52"/>
  <c r="DE254" i="52"/>
  <c r="DO254" i="52"/>
  <c r="CJ254" i="52"/>
  <c r="DX254" i="52"/>
  <c r="CR254" i="52"/>
  <c r="EF254" i="52"/>
  <c r="DM254" i="52"/>
  <c r="CZ254" i="52"/>
  <c r="EG254" i="52"/>
  <c r="DV254" i="52"/>
  <c r="BY254" i="52"/>
  <c r="CI254" i="52"/>
  <c r="DQ254" i="52"/>
  <c r="CQ254" i="52"/>
  <c r="DY254" i="52"/>
  <c r="DH254" i="52"/>
  <c r="CA254" i="52"/>
  <c r="CO254" i="52"/>
  <c r="CY254" i="52"/>
  <c r="CG254" i="52"/>
  <c r="CF55" i="52"/>
  <c r="CF119" i="52"/>
  <c r="CF183" i="52"/>
  <c r="CF247" i="52"/>
  <c r="CO31" i="52"/>
  <c r="CA31" i="52"/>
  <c r="EF31" i="52"/>
  <c r="CE31" i="52"/>
  <c r="DY31" i="52"/>
  <c r="BY31" i="52"/>
  <c r="CJ31" i="52"/>
  <c r="CS31" i="52"/>
  <c r="DC31" i="52"/>
  <c r="DL31" i="52"/>
  <c r="DM31" i="52"/>
  <c r="EG31" i="52"/>
  <c r="CR31" i="52"/>
  <c r="DX31" i="52"/>
  <c r="CI31" i="52"/>
  <c r="BW31" i="52"/>
  <c r="DE31" i="52"/>
  <c r="CB31" i="52"/>
  <c r="DD31" i="52"/>
  <c r="DQ31" i="52"/>
  <c r="CK31" i="52"/>
  <c r="DO31" i="52"/>
  <c r="DG31" i="52"/>
  <c r="CQ31" i="52"/>
  <c r="DR31" i="52"/>
  <c r="DJ31" i="52"/>
  <c r="DF31" i="52"/>
  <c r="DH31" i="52"/>
  <c r="CV31" i="52"/>
  <c r="DB31" i="52"/>
  <c r="CX31" i="52"/>
  <c r="DT31" i="52"/>
  <c r="EB31" i="52"/>
  <c r="CT31" i="52"/>
  <c r="CP31" i="52"/>
  <c r="DA31" i="52"/>
  <c r="CL31" i="52"/>
  <c r="CH31" i="52"/>
  <c r="EE31" i="52"/>
  <c r="CC31" i="52"/>
  <c r="CZ31" i="52"/>
  <c r="DW31" i="52"/>
  <c r="CM31" i="52"/>
  <c r="DS31" i="52"/>
  <c r="BU31" i="52"/>
  <c r="DN31" i="52"/>
  <c r="CW31" i="52"/>
  <c r="DI31" i="52"/>
  <c r="DU31" i="52"/>
  <c r="BZ31" i="52"/>
  <c r="CU31" i="52"/>
  <c r="CN31" i="52"/>
  <c r="DK31" i="52"/>
  <c r="CY31" i="52"/>
  <c r="DV31" i="52"/>
  <c r="CG31" i="52"/>
  <c r="CB47" i="52"/>
  <c r="CO47" i="52"/>
  <c r="CU47" i="52"/>
  <c r="BU47" i="52"/>
  <c r="DW47" i="52"/>
  <c r="DH47" i="52"/>
  <c r="CQ47" i="52"/>
  <c r="DE47" i="52"/>
  <c r="EG47" i="52"/>
  <c r="DV47" i="52"/>
  <c r="CE47" i="52"/>
  <c r="DI47" i="52"/>
  <c r="DF47" i="52"/>
  <c r="DX47" i="52"/>
  <c r="DS47" i="52"/>
  <c r="DA47" i="52"/>
  <c r="CX47" i="52"/>
  <c r="DT47" i="52"/>
  <c r="DB47" i="52"/>
  <c r="CK47" i="52"/>
  <c r="CH47" i="52"/>
  <c r="CV47" i="52"/>
  <c r="CW47" i="52"/>
  <c r="DG47" i="52"/>
  <c r="DK47" i="52"/>
  <c r="CT47" i="52"/>
  <c r="CC47" i="52"/>
  <c r="BZ47" i="52"/>
  <c r="DL47" i="52"/>
  <c r="DM47" i="52"/>
  <c r="DC47" i="52"/>
  <c r="CP47" i="52"/>
  <c r="CM47" i="52"/>
  <c r="CR47" i="52"/>
  <c r="DJ47" i="52"/>
  <c r="DY47" i="52"/>
  <c r="CI47" i="52"/>
  <c r="CL47" i="52"/>
  <c r="CY47" i="52"/>
  <c r="CS47" i="52"/>
  <c r="EE47" i="52"/>
  <c r="EB47" i="52"/>
  <c r="DR47" i="52"/>
  <c r="CA47" i="52"/>
  <c r="DN47" i="52"/>
  <c r="DO47" i="52"/>
  <c r="BW47" i="52"/>
  <c r="BY47" i="52"/>
  <c r="CJ47" i="52"/>
  <c r="CN47" i="52"/>
  <c r="CZ47" i="52"/>
  <c r="DD47" i="52"/>
  <c r="EF47" i="52"/>
  <c r="DQ47" i="52"/>
  <c r="DU47" i="52"/>
  <c r="CG47" i="52"/>
  <c r="EF71" i="52"/>
  <c r="DT71" i="52"/>
  <c r="BW71" i="52"/>
  <c r="EE71" i="52"/>
  <c r="DC71" i="52"/>
  <c r="CI71" i="52"/>
  <c r="DX71" i="52"/>
  <c r="CM71" i="52"/>
  <c r="CN71" i="52"/>
  <c r="BU71" i="52"/>
  <c r="DY71" i="52"/>
  <c r="DV71" i="52"/>
  <c r="CU71" i="52"/>
  <c r="EB71" i="52"/>
  <c r="DG71" i="52"/>
  <c r="DD71" i="52"/>
  <c r="DR71" i="52"/>
  <c r="DQ71" i="52"/>
  <c r="DM71" i="52"/>
  <c r="DK71" i="52"/>
  <c r="CQ71" i="52"/>
  <c r="DW71" i="52"/>
  <c r="DU71" i="52"/>
  <c r="DI71" i="52"/>
  <c r="DH71" i="52"/>
  <c r="DE71" i="52"/>
  <c r="DF71" i="52"/>
  <c r="DS71" i="52"/>
  <c r="DA71" i="52"/>
  <c r="CZ71" i="52"/>
  <c r="CW71" i="52"/>
  <c r="CA71" i="52"/>
  <c r="DB71" i="52"/>
  <c r="CK71" i="52"/>
  <c r="CJ71" i="52"/>
  <c r="CH71" i="52"/>
  <c r="DO71" i="52"/>
  <c r="CT71" i="52"/>
  <c r="CC71" i="52"/>
  <c r="CB71" i="52"/>
  <c r="BY71" i="52"/>
  <c r="CV71" i="52"/>
  <c r="CX71" i="52"/>
  <c r="CS71" i="52"/>
  <c r="EG71" i="52"/>
  <c r="CR71" i="52"/>
  <c r="BZ71" i="52"/>
  <c r="CP71" i="52"/>
  <c r="CO71" i="52"/>
  <c r="CY71" i="52"/>
  <c r="CE71" i="52"/>
  <c r="DN71" i="52"/>
  <c r="DL71" i="52"/>
  <c r="DJ71" i="52"/>
  <c r="CL71" i="52"/>
  <c r="CG71" i="52"/>
  <c r="BU95" i="52"/>
  <c r="CL95" i="52"/>
  <c r="CV95" i="52"/>
  <c r="CT95" i="52"/>
  <c r="CP95" i="52"/>
  <c r="CO95" i="52"/>
  <c r="CI95" i="52"/>
  <c r="EG95" i="52"/>
  <c r="CH95" i="52"/>
  <c r="EE95" i="52"/>
  <c r="CE95" i="52"/>
  <c r="DM95" i="52"/>
  <c r="CQ95" i="52"/>
  <c r="CB95" i="52"/>
  <c r="DU95" i="52"/>
  <c r="DB95" i="52"/>
  <c r="CY95" i="52"/>
  <c r="CJ95" i="52"/>
  <c r="DF95" i="52"/>
  <c r="CN95" i="52"/>
  <c r="DL95" i="52"/>
  <c r="DR95" i="52"/>
  <c r="DG95" i="52"/>
  <c r="CR95" i="52"/>
  <c r="EB95" i="52"/>
  <c r="CM95" i="52"/>
  <c r="BW95" i="52"/>
  <c r="DK95" i="52"/>
  <c r="DX95" i="52"/>
  <c r="DH95" i="52"/>
  <c r="DV95" i="52"/>
  <c r="DT95" i="52"/>
  <c r="DS95" i="52"/>
  <c r="DN95" i="52"/>
  <c r="BY95" i="52"/>
  <c r="EF95" i="52"/>
  <c r="DQ95" i="52"/>
  <c r="CX95" i="52"/>
  <c r="DW95" i="52"/>
  <c r="DO95" i="52"/>
  <c r="DJ95" i="52"/>
  <c r="CU95" i="52"/>
  <c r="DE95" i="52"/>
  <c r="DD95" i="52"/>
  <c r="BZ95" i="52"/>
  <c r="CZ95" i="52"/>
  <c r="DY95" i="52"/>
  <c r="CK95" i="52"/>
  <c r="CW95" i="52"/>
  <c r="CC95" i="52"/>
  <c r="CA95" i="52"/>
  <c r="CS95" i="52"/>
  <c r="DC95" i="52"/>
  <c r="DI95" i="52"/>
  <c r="DA95" i="52"/>
  <c r="CG95" i="52"/>
  <c r="CN135" i="52"/>
  <c r="DE135" i="52"/>
  <c r="CU135" i="52"/>
  <c r="CI135" i="52"/>
  <c r="BZ135" i="52"/>
  <c r="DU135" i="52"/>
  <c r="DI135" i="52"/>
  <c r="BY135" i="52"/>
  <c r="DX135" i="52"/>
  <c r="CY135" i="52"/>
  <c r="DL135" i="52"/>
  <c r="CX135" i="52"/>
  <c r="DM135" i="52"/>
  <c r="CO135" i="52"/>
  <c r="DC135" i="52"/>
  <c r="CE135" i="52"/>
  <c r="CQ135" i="52"/>
  <c r="DA135" i="52"/>
  <c r="DO135" i="52"/>
  <c r="DD135" i="52"/>
  <c r="BW135" i="52"/>
  <c r="EE135" i="52"/>
  <c r="CS135" i="52"/>
  <c r="DV135" i="52"/>
  <c r="EB135" i="52"/>
  <c r="DN135" i="52"/>
  <c r="EF135" i="52"/>
  <c r="CH135" i="52"/>
  <c r="DK135" i="52"/>
  <c r="CV135" i="52"/>
  <c r="DB135" i="52"/>
  <c r="CZ135" i="52"/>
  <c r="DT135" i="52"/>
  <c r="CC135" i="52"/>
  <c r="CP135" i="52"/>
  <c r="DF135" i="52"/>
  <c r="CT135" i="52"/>
  <c r="CR135" i="52"/>
  <c r="EG135" i="52"/>
  <c r="DR135" i="52"/>
  <c r="CL135" i="52"/>
  <c r="CJ135" i="52"/>
  <c r="DW135" i="52"/>
  <c r="BU135" i="52"/>
  <c r="CB135" i="52"/>
  <c r="DY135" i="52"/>
  <c r="CM135" i="52"/>
  <c r="DJ135" i="52"/>
  <c r="DG135" i="52"/>
  <c r="CA135" i="52"/>
  <c r="DS135" i="52"/>
  <c r="DQ135" i="52"/>
  <c r="CW135" i="52"/>
  <c r="CK135" i="52"/>
  <c r="DH135" i="52"/>
  <c r="CG135" i="52"/>
  <c r="BU199" i="52"/>
  <c r="CO199" i="52"/>
  <c r="CX199" i="52"/>
  <c r="DS199" i="52"/>
  <c r="BZ199" i="52"/>
  <c r="DE199" i="52"/>
  <c r="CP199" i="52"/>
  <c r="DL199" i="52"/>
  <c r="CN199" i="52"/>
  <c r="DH199" i="52"/>
  <c r="CT199" i="52"/>
  <c r="DW199" i="52"/>
  <c r="CC199" i="52"/>
  <c r="CW199" i="52"/>
  <c r="CJ199" i="52"/>
  <c r="CL199" i="52"/>
  <c r="BY199" i="52"/>
  <c r="DN199" i="52"/>
  <c r="DY199" i="52"/>
  <c r="DV199" i="52"/>
  <c r="EE199" i="52"/>
  <c r="DF199" i="52"/>
  <c r="CS199" i="52"/>
  <c r="DA199" i="52"/>
  <c r="DJ199" i="52"/>
  <c r="DU199" i="52"/>
  <c r="CV199" i="52"/>
  <c r="CH199" i="52"/>
  <c r="CR199" i="52"/>
  <c r="DM199" i="52"/>
  <c r="EG199" i="52"/>
  <c r="CZ199" i="52"/>
  <c r="CK199" i="52"/>
  <c r="DB199" i="52"/>
  <c r="CB199" i="52"/>
  <c r="DD199" i="52"/>
  <c r="DQ199" i="52"/>
  <c r="BW199" i="52"/>
  <c r="DR199" i="52"/>
  <c r="DX199" i="52"/>
  <c r="CM199" i="52"/>
  <c r="EF199" i="52"/>
  <c r="CU199" i="52"/>
  <c r="CA199" i="52"/>
  <c r="DC199" i="52"/>
  <c r="CI199" i="52"/>
  <c r="DK199" i="52"/>
  <c r="EB199" i="52"/>
  <c r="CY199" i="52"/>
  <c r="DI199" i="52"/>
  <c r="DG199" i="52"/>
  <c r="CQ199" i="52"/>
  <c r="DO199" i="52"/>
  <c r="CE199" i="52"/>
  <c r="DT199" i="52"/>
  <c r="CG199" i="52"/>
  <c r="EG223" i="52"/>
  <c r="DH223" i="52"/>
  <c r="DK223" i="52"/>
  <c r="CA223" i="52"/>
  <c r="CW223" i="52"/>
  <c r="BW223" i="52"/>
  <c r="DX223" i="52"/>
  <c r="CM223" i="52"/>
  <c r="CV223" i="52"/>
  <c r="CY223" i="52"/>
  <c r="DL223" i="52"/>
  <c r="BY223" i="52"/>
  <c r="DV223" i="52"/>
  <c r="CI223" i="52"/>
  <c r="CJ223" i="52"/>
  <c r="EF223" i="52"/>
  <c r="DY223" i="52"/>
  <c r="BU223" i="52"/>
  <c r="DW223" i="52"/>
  <c r="DC223" i="52"/>
  <c r="CE223" i="52"/>
  <c r="DG223" i="52"/>
  <c r="DR223" i="52"/>
  <c r="DN223" i="52"/>
  <c r="DO223" i="52"/>
  <c r="CQ223" i="52"/>
  <c r="DU223" i="52"/>
  <c r="DI223" i="52"/>
  <c r="DF223" i="52"/>
  <c r="DD223" i="52"/>
  <c r="CR223" i="52"/>
  <c r="DS223" i="52"/>
  <c r="DA223" i="52"/>
  <c r="CX223" i="52"/>
  <c r="DQ223" i="52"/>
  <c r="DE223" i="52"/>
  <c r="DM223" i="52"/>
  <c r="CN223" i="52"/>
  <c r="DB223" i="52"/>
  <c r="CK223" i="52"/>
  <c r="CH223" i="52"/>
  <c r="CZ223" i="52"/>
  <c r="CT223" i="52"/>
  <c r="CC223" i="52"/>
  <c r="BZ223" i="52"/>
  <c r="CL223" i="52"/>
  <c r="CU223" i="52"/>
  <c r="CS223" i="52"/>
  <c r="EE223" i="52"/>
  <c r="CO223" i="52"/>
  <c r="CP223" i="52"/>
  <c r="EB223" i="52"/>
  <c r="DJ223" i="52"/>
  <c r="CB223" i="52"/>
  <c r="DT223" i="52"/>
  <c r="CG223" i="52"/>
  <c r="CF24" i="52"/>
  <c r="CF88" i="52"/>
  <c r="CF152" i="52"/>
  <c r="CF216" i="52"/>
  <c r="EF128" i="52"/>
  <c r="DI128" i="52"/>
  <c r="DH128" i="52"/>
  <c r="DF128" i="52"/>
  <c r="DD128" i="52"/>
  <c r="DO128" i="52"/>
  <c r="BY128" i="52"/>
  <c r="DS128" i="52"/>
  <c r="DA128" i="52"/>
  <c r="CZ128" i="52"/>
  <c r="CX128" i="52"/>
  <c r="CV128" i="52"/>
  <c r="DT128" i="52"/>
  <c r="CU128" i="52"/>
  <c r="DJ128" i="52"/>
  <c r="CS128" i="52"/>
  <c r="CR128" i="52"/>
  <c r="CP128" i="52"/>
  <c r="CN128" i="52"/>
  <c r="CW128" i="52"/>
  <c r="CA128" i="52"/>
  <c r="DB128" i="52"/>
  <c r="CK128" i="52"/>
  <c r="CJ128" i="52"/>
  <c r="CH128" i="52"/>
  <c r="DK128" i="52"/>
  <c r="DG128" i="52"/>
  <c r="DV128" i="52"/>
  <c r="DM128" i="52"/>
  <c r="CL128" i="52"/>
  <c r="EG128" i="52"/>
  <c r="EE128" i="52"/>
  <c r="CO128" i="52"/>
  <c r="CM128" i="52"/>
  <c r="CY128" i="52"/>
  <c r="CQ128" i="52"/>
  <c r="BU128" i="52"/>
  <c r="DY128" i="52"/>
  <c r="DW128" i="52"/>
  <c r="DU128" i="52"/>
  <c r="DC128" i="52"/>
  <c r="CC128" i="52"/>
  <c r="CE128" i="52"/>
  <c r="DQ128" i="52"/>
  <c r="CB128" i="52"/>
  <c r="DN128" i="52"/>
  <c r="EB128" i="52"/>
  <c r="BZ128" i="52"/>
  <c r="DL128" i="52"/>
  <c r="CI128" i="52"/>
  <c r="BW128" i="52"/>
  <c r="DX128" i="52"/>
  <c r="DE128" i="52"/>
  <c r="DR128" i="52"/>
  <c r="CT128" i="52"/>
  <c r="CG128" i="52"/>
  <c r="BU192" i="52"/>
  <c r="DQ192" i="52"/>
  <c r="DI192" i="52"/>
  <c r="CV192" i="52"/>
  <c r="DR192" i="52"/>
  <c r="CZ192" i="52"/>
  <c r="CS192" i="52"/>
  <c r="CO192" i="52"/>
  <c r="CN192" i="52"/>
  <c r="DA192" i="52"/>
  <c r="CJ192" i="52"/>
  <c r="CC192" i="52"/>
  <c r="CK192" i="52"/>
  <c r="DY192" i="52"/>
  <c r="BY192" i="52"/>
  <c r="DE192" i="52"/>
  <c r="DJ192" i="52"/>
  <c r="CR192" i="52"/>
  <c r="DS192" i="52"/>
  <c r="DM192" i="52"/>
  <c r="CT192" i="52"/>
  <c r="CB192" i="52"/>
  <c r="DB192" i="52"/>
  <c r="DV192" i="52"/>
  <c r="EG192" i="52"/>
  <c r="CW192" i="52"/>
  <c r="DH192" i="52"/>
  <c r="CL192" i="52"/>
  <c r="BW192" i="52"/>
  <c r="CU192" i="52"/>
  <c r="CH192" i="52"/>
  <c r="DC192" i="52"/>
  <c r="CP192" i="52"/>
  <c r="CA192" i="52"/>
  <c r="DK192" i="52"/>
  <c r="CX192" i="52"/>
  <c r="CI192" i="52"/>
  <c r="DT192" i="52"/>
  <c r="DF192" i="52"/>
  <c r="CQ192" i="52"/>
  <c r="DD192" i="52"/>
  <c r="DW192" i="52"/>
  <c r="DG192" i="52"/>
  <c r="CE192" i="52"/>
  <c r="DL192" i="52"/>
  <c r="EE192" i="52"/>
  <c r="DO192" i="52"/>
  <c r="CM192" i="52"/>
  <c r="DU192" i="52"/>
  <c r="EB192" i="52"/>
  <c r="EF192" i="52"/>
  <c r="DX192" i="52"/>
  <c r="BZ192" i="52"/>
  <c r="DN192" i="52"/>
  <c r="CY192" i="52"/>
  <c r="CG192" i="52"/>
  <c r="BU256" i="52"/>
  <c r="CI256" i="52"/>
  <c r="CH256" i="52"/>
  <c r="DQ256" i="52"/>
  <c r="CL256" i="52"/>
  <c r="DX256" i="52"/>
  <c r="DB256" i="52"/>
  <c r="DS256" i="52"/>
  <c r="DY256" i="52"/>
  <c r="DG256" i="52"/>
  <c r="DH256" i="52"/>
  <c r="CQ256" i="52"/>
  <c r="EE256" i="52"/>
  <c r="CB256" i="52"/>
  <c r="CJ256" i="52"/>
  <c r="DO256" i="52"/>
  <c r="DN256" i="52"/>
  <c r="CZ256" i="52"/>
  <c r="CY256" i="52"/>
  <c r="EG256" i="52"/>
  <c r="CR256" i="52"/>
  <c r="CX256" i="52"/>
  <c r="CA256" i="52"/>
  <c r="EF256" i="52"/>
  <c r="CW256" i="52"/>
  <c r="CV256" i="52"/>
  <c r="CU256" i="52"/>
  <c r="CC256" i="52"/>
  <c r="CO256" i="52"/>
  <c r="CN256" i="52"/>
  <c r="CM256" i="52"/>
  <c r="CT256" i="52"/>
  <c r="CE256" i="52"/>
  <c r="DJ256" i="52"/>
  <c r="DR256" i="52"/>
  <c r="BZ256" i="52"/>
  <c r="CP256" i="52"/>
  <c r="BY256" i="52"/>
  <c r="BW256" i="52"/>
  <c r="DW256" i="52"/>
  <c r="DV256" i="52"/>
  <c r="DU256" i="52"/>
  <c r="DT256" i="52"/>
  <c r="DA256" i="52"/>
  <c r="DM256" i="52"/>
  <c r="DL256" i="52"/>
  <c r="DK256" i="52"/>
  <c r="CS256" i="52"/>
  <c r="DD256" i="52"/>
  <c r="CK256" i="52"/>
  <c r="EB256" i="52"/>
  <c r="DC256" i="52"/>
  <c r="DF256" i="52"/>
  <c r="DI256" i="52"/>
  <c r="DE256" i="52"/>
  <c r="CG256" i="52"/>
  <c r="CF57" i="52"/>
  <c r="CF121" i="52"/>
  <c r="CF185" i="52"/>
  <c r="CF249" i="52"/>
  <c r="DN25" i="52"/>
  <c r="CX25" i="52"/>
  <c r="CA25" i="52"/>
  <c r="CP25" i="52"/>
  <c r="DF25" i="52"/>
  <c r="DW25" i="52"/>
  <c r="BZ25" i="52"/>
  <c r="EE25" i="52"/>
  <c r="DD25" i="52"/>
  <c r="DC25" i="52"/>
  <c r="CL25" i="52"/>
  <c r="EG25" i="52"/>
  <c r="CI25" i="52"/>
  <c r="CV25" i="52"/>
  <c r="CU25" i="52"/>
  <c r="BU25" i="52"/>
  <c r="DY25" i="52"/>
  <c r="DV25" i="52"/>
  <c r="DO25" i="52"/>
  <c r="CQ25" i="52"/>
  <c r="CN25" i="52"/>
  <c r="CM25" i="52"/>
  <c r="DR25" i="52"/>
  <c r="DQ25" i="52"/>
  <c r="DM25" i="52"/>
  <c r="DX25" i="52"/>
  <c r="CY25" i="52"/>
  <c r="CE25" i="52"/>
  <c r="DI25" i="52"/>
  <c r="DH25" i="52"/>
  <c r="DE25" i="52"/>
  <c r="EB25" i="52"/>
  <c r="DJ25" i="52"/>
  <c r="CS25" i="52"/>
  <c r="CR25" i="52"/>
  <c r="CO25" i="52"/>
  <c r="DG25" i="52"/>
  <c r="DU25" i="52"/>
  <c r="DT25" i="52"/>
  <c r="DB25" i="52"/>
  <c r="CK25" i="52"/>
  <c r="CJ25" i="52"/>
  <c r="DS25" i="52"/>
  <c r="EF25" i="52"/>
  <c r="CH25" i="52"/>
  <c r="CT25" i="52"/>
  <c r="DA25" i="52"/>
  <c r="CC25" i="52"/>
  <c r="DL25" i="52"/>
  <c r="CB25" i="52"/>
  <c r="BW25" i="52"/>
  <c r="CW25" i="52"/>
  <c r="DK25" i="52"/>
  <c r="CZ25" i="52"/>
  <c r="BY25" i="52"/>
  <c r="CG25" i="52"/>
  <c r="CS41" i="52"/>
  <c r="CJ41" i="52"/>
  <c r="DQ41" i="52"/>
  <c r="CU41" i="52"/>
  <c r="DI41" i="52"/>
  <c r="DL41" i="52"/>
  <c r="EB41" i="52"/>
  <c r="CB41" i="52"/>
  <c r="BY41" i="52"/>
  <c r="DA41" i="52"/>
  <c r="CK41" i="52"/>
  <c r="DR41" i="52"/>
  <c r="CV41" i="52"/>
  <c r="CM41" i="52"/>
  <c r="EG41" i="52"/>
  <c r="CZ41" i="52"/>
  <c r="DK41" i="52"/>
  <c r="CN41" i="52"/>
  <c r="DC41" i="52"/>
  <c r="CC41" i="52"/>
  <c r="DT41" i="52"/>
  <c r="CT41" i="52"/>
  <c r="CP41" i="52"/>
  <c r="CY41" i="52"/>
  <c r="DB41" i="52"/>
  <c r="CX41" i="52"/>
  <c r="DG41" i="52"/>
  <c r="DJ41" i="52"/>
  <c r="DF41" i="52"/>
  <c r="DO41" i="52"/>
  <c r="DV41" i="52"/>
  <c r="DS41" i="52"/>
  <c r="DN41" i="52"/>
  <c r="DX41" i="52"/>
  <c r="BW41" i="52"/>
  <c r="DE41" i="52"/>
  <c r="CO41" i="52"/>
  <c r="CR41" i="52"/>
  <c r="EE41" i="52"/>
  <c r="CA41" i="52"/>
  <c r="CW41" i="52"/>
  <c r="DD41" i="52"/>
  <c r="DH41" i="52"/>
  <c r="BU41" i="52"/>
  <c r="BZ41" i="52"/>
  <c r="CI41" i="52"/>
  <c r="EF41" i="52"/>
  <c r="DU41" i="52"/>
  <c r="CL41" i="52"/>
  <c r="CH41" i="52"/>
  <c r="CE41" i="52"/>
  <c r="DW41" i="52"/>
  <c r="DY41" i="52"/>
  <c r="CQ41" i="52"/>
  <c r="DM41" i="52"/>
  <c r="CG41" i="52"/>
  <c r="DN89" i="52"/>
  <c r="EG89" i="52"/>
  <c r="CR89" i="52"/>
  <c r="CB89" i="52"/>
  <c r="CE89" i="52"/>
  <c r="CI89" i="52"/>
  <c r="CY89" i="52"/>
  <c r="CZ89" i="52"/>
  <c r="DS89" i="52"/>
  <c r="DA89" i="52"/>
  <c r="BY89" i="52"/>
  <c r="BW89" i="52"/>
  <c r="CC89" i="52"/>
  <c r="CT89" i="52"/>
  <c r="DJ89" i="52"/>
  <c r="CL89" i="52"/>
  <c r="DG89" i="52"/>
  <c r="EB89" i="52"/>
  <c r="CQ89" i="52"/>
  <c r="DH89" i="52"/>
  <c r="DY89" i="52"/>
  <c r="CA89" i="52"/>
  <c r="CS89" i="52"/>
  <c r="DO89" i="52"/>
  <c r="CP89" i="52"/>
  <c r="DV89" i="52"/>
  <c r="DU89" i="52"/>
  <c r="DT89" i="52"/>
  <c r="DB89" i="52"/>
  <c r="DW89" i="52"/>
  <c r="CJ89" i="52"/>
  <c r="EF89" i="52"/>
  <c r="DE89" i="52"/>
  <c r="DD89" i="52"/>
  <c r="DC89" i="52"/>
  <c r="EE89" i="52"/>
  <c r="DI89" i="52"/>
  <c r="DR89" i="52"/>
  <c r="CW89" i="52"/>
  <c r="CV89" i="52"/>
  <c r="CU89" i="52"/>
  <c r="DX89" i="52"/>
  <c r="BZ89" i="52"/>
  <c r="DL89" i="52"/>
  <c r="CN89" i="52"/>
  <c r="DK89" i="52"/>
  <c r="DF89" i="52"/>
  <c r="CM89" i="52"/>
  <c r="CK89" i="52"/>
  <c r="DQ89" i="52"/>
  <c r="CX89" i="52"/>
  <c r="CH89" i="52"/>
  <c r="DM89" i="52"/>
  <c r="CO89" i="52"/>
  <c r="BU89" i="52"/>
  <c r="CG89" i="52"/>
  <c r="EB153" i="52"/>
  <c r="DC153" i="52"/>
  <c r="EF153" i="52"/>
  <c r="DM153" i="52"/>
  <c r="DO153" i="52"/>
  <c r="CI153" i="52"/>
  <c r="DE153" i="52"/>
  <c r="DD153" i="52"/>
  <c r="CO153" i="52"/>
  <c r="CN153" i="52"/>
  <c r="DV153" i="52"/>
  <c r="CY153" i="52"/>
  <c r="CA153" i="52"/>
  <c r="DT153" i="52"/>
  <c r="DU153" i="52"/>
  <c r="CW153" i="52"/>
  <c r="CM153" i="52"/>
  <c r="BW153" i="52"/>
  <c r="DX153" i="52"/>
  <c r="DR153" i="52"/>
  <c r="DQ153" i="52"/>
  <c r="DN153" i="52"/>
  <c r="DK153" i="52"/>
  <c r="CV153" i="52"/>
  <c r="DB153" i="52"/>
  <c r="DI153" i="52"/>
  <c r="DH153" i="52"/>
  <c r="DF153" i="52"/>
  <c r="DL153" i="52"/>
  <c r="CJ153" i="52"/>
  <c r="CQ153" i="52"/>
  <c r="DS153" i="52"/>
  <c r="DA153" i="52"/>
  <c r="CZ153" i="52"/>
  <c r="CX153" i="52"/>
  <c r="CH153" i="52"/>
  <c r="DG153" i="52"/>
  <c r="DJ153" i="52"/>
  <c r="CS153" i="52"/>
  <c r="CR153" i="52"/>
  <c r="CP153" i="52"/>
  <c r="CK153" i="52"/>
  <c r="BY153" i="52"/>
  <c r="CT153" i="52"/>
  <c r="CC153" i="52"/>
  <c r="CB153" i="52"/>
  <c r="BZ153" i="52"/>
  <c r="CL153" i="52"/>
  <c r="EG153" i="52"/>
  <c r="EE153" i="52"/>
  <c r="CE153" i="52"/>
  <c r="BU153" i="52"/>
  <c r="DY153" i="52"/>
  <c r="DW153" i="52"/>
  <c r="CU153" i="52"/>
  <c r="CG153" i="52"/>
  <c r="CE257" i="52"/>
  <c r="EE257" i="52"/>
  <c r="CW257" i="52"/>
  <c r="DE257" i="52"/>
  <c r="DV257" i="52"/>
  <c r="CS257" i="52"/>
  <c r="DU257" i="52"/>
  <c r="DN257" i="52"/>
  <c r="EB257" i="52"/>
  <c r="CK257" i="52"/>
  <c r="DD257" i="52"/>
  <c r="DQ257" i="52"/>
  <c r="CX257" i="52"/>
  <c r="DT257" i="52"/>
  <c r="CC257" i="52"/>
  <c r="CN257" i="52"/>
  <c r="CZ257" i="52"/>
  <c r="CH257" i="52"/>
  <c r="DC257" i="52"/>
  <c r="BW257" i="52"/>
  <c r="DY257" i="52"/>
  <c r="CP257" i="52"/>
  <c r="EG257" i="52"/>
  <c r="CB257" i="52"/>
  <c r="CU257" i="52"/>
  <c r="DL257" i="52"/>
  <c r="DH257" i="52"/>
  <c r="CO257" i="52"/>
  <c r="BZ257" i="52"/>
  <c r="BY257" i="52"/>
  <c r="CR257" i="52"/>
  <c r="DW257" i="52"/>
  <c r="DK257" i="52"/>
  <c r="CM257" i="52"/>
  <c r="CV257" i="52"/>
  <c r="DM257" i="52"/>
  <c r="DF257" i="52"/>
  <c r="CJ257" i="52"/>
  <c r="CY257" i="52"/>
  <c r="CL257" i="52"/>
  <c r="DG257" i="52"/>
  <c r="CT257" i="52"/>
  <c r="DO257" i="52"/>
  <c r="DB257" i="52"/>
  <c r="DX257" i="52"/>
  <c r="DJ257" i="52"/>
  <c r="DS257" i="52"/>
  <c r="CA257" i="52"/>
  <c r="DI257" i="52"/>
  <c r="CI257" i="52"/>
  <c r="DR257" i="52"/>
  <c r="CQ257" i="52"/>
  <c r="BU257" i="52"/>
  <c r="EF257" i="52"/>
  <c r="DA257" i="52"/>
  <c r="CG257" i="52"/>
  <c r="CF58" i="52"/>
  <c r="CF122" i="52"/>
  <c r="CF186" i="52"/>
  <c r="CF250" i="52"/>
  <c r="BU34" i="52"/>
  <c r="CE34" i="52"/>
  <c r="DA34" i="52"/>
  <c r="CP34" i="52"/>
  <c r="DJ34" i="52"/>
  <c r="CH34" i="52"/>
  <c r="DE34" i="52"/>
  <c r="DX34" i="52"/>
  <c r="DV34" i="52"/>
  <c r="DK34" i="52"/>
  <c r="DM34" i="52"/>
  <c r="EF34" i="52"/>
  <c r="DC34" i="52"/>
  <c r="DB34" i="52"/>
  <c r="DN34" i="52"/>
  <c r="BY34" i="52"/>
  <c r="CO34" i="52"/>
  <c r="CI34" i="52"/>
  <c r="DW34" i="52"/>
  <c r="BZ34" i="52"/>
  <c r="CQ34" i="52"/>
  <c r="CK34" i="52"/>
  <c r="CU34" i="52"/>
  <c r="CY34" i="52"/>
  <c r="CT34" i="52"/>
  <c r="DR34" i="52"/>
  <c r="CS34" i="52"/>
  <c r="DO34" i="52"/>
  <c r="EB34" i="52"/>
  <c r="DF34" i="52"/>
  <c r="DL34" i="52"/>
  <c r="DQ34" i="52"/>
  <c r="CX34" i="52"/>
  <c r="CA34" i="52"/>
  <c r="DD34" i="52"/>
  <c r="DH34" i="52"/>
  <c r="DI34" i="52"/>
  <c r="CL34" i="52"/>
  <c r="CV34" i="52"/>
  <c r="CZ34" i="52"/>
  <c r="DT34" i="52"/>
  <c r="CW34" i="52"/>
  <c r="CN34" i="52"/>
  <c r="CR34" i="52"/>
  <c r="EE34" i="52"/>
  <c r="DS34" i="52"/>
  <c r="BW34" i="52"/>
  <c r="CB34" i="52"/>
  <c r="EG34" i="52"/>
  <c r="CC34" i="52"/>
  <c r="DU34" i="52"/>
  <c r="DY34" i="52"/>
  <c r="DG34" i="52"/>
  <c r="CJ34" i="52"/>
  <c r="CM34" i="52"/>
  <c r="CG34" i="52"/>
  <c r="DM98" i="52"/>
  <c r="BZ98" i="52"/>
  <c r="CU98" i="52"/>
  <c r="BU98" i="52"/>
  <c r="CO98" i="52"/>
  <c r="DE98" i="52"/>
  <c r="CY98" i="52"/>
  <c r="EF98" i="52"/>
  <c r="CH98" i="52"/>
  <c r="EE98" i="52"/>
  <c r="CM98" i="52"/>
  <c r="DR98" i="52"/>
  <c r="CZ98" i="52"/>
  <c r="DQ98" i="52"/>
  <c r="DU98" i="52"/>
  <c r="CN98" i="52"/>
  <c r="DW98" i="52"/>
  <c r="BW98" i="52"/>
  <c r="CE98" i="52"/>
  <c r="DI98" i="52"/>
  <c r="DN98" i="52"/>
  <c r="DF98" i="52"/>
  <c r="CA98" i="52"/>
  <c r="EG98" i="52"/>
  <c r="DH98" i="52"/>
  <c r="DG98" i="52"/>
  <c r="DS98" i="52"/>
  <c r="DA98" i="52"/>
  <c r="DL98" i="52"/>
  <c r="CI98" i="52"/>
  <c r="DT98" i="52"/>
  <c r="DB98" i="52"/>
  <c r="CK98" i="52"/>
  <c r="CP98" i="52"/>
  <c r="CX98" i="52"/>
  <c r="BY98" i="52"/>
  <c r="DV98" i="52"/>
  <c r="CV98" i="52"/>
  <c r="DK98" i="52"/>
  <c r="CT98" i="52"/>
  <c r="CC98" i="52"/>
  <c r="DD98" i="52"/>
  <c r="DX98" i="52"/>
  <c r="DJ98" i="52"/>
  <c r="CJ98" i="52"/>
  <c r="CL98" i="52"/>
  <c r="DO98" i="52"/>
  <c r="CQ98" i="52"/>
  <c r="CS98" i="52"/>
  <c r="DY98" i="52"/>
  <c r="CB98" i="52"/>
  <c r="CR98" i="52"/>
  <c r="CW98" i="52"/>
  <c r="EB98" i="52"/>
  <c r="DC98" i="52"/>
  <c r="CG98" i="52"/>
  <c r="CA114" i="52"/>
  <c r="DX114" i="52"/>
  <c r="CH114" i="52"/>
  <c r="CZ114" i="52"/>
  <c r="DL114" i="52"/>
  <c r="DK114" i="52"/>
  <c r="CL114" i="52"/>
  <c r="BZ114" i="52"/>
  <c r="BY114" i="52"/>
  <c r="DJ114" i="52"/>
  <c r="DY114" i="52"/>
  <c r="CI114" i="52"/>
  <c r="DA114" i="52"/>
  <c r="DS114" i="52"/>
  <c r="EE114" i="52"/>
  <c r="CC114" i="52"/>
  <c r="DU114" i="52"/>
  <c r="CS114" i="52"/>
  <c r="EB114" i="52"/>
  <c r="CQ114" i="52"/>
  <c r="DH114" i="52"/>
  <c r="CB114" i="52"/>
  <c r="DW114" i="52"/>
  <c r="DV114" i="52"/>
  <c r="CM114" i="52"/>
  <c r="EG114" i="52"/>
  <c r="DC114" i="52"/>
  <c r="DG114" i="52"/>
  <c r="DF114" i="52"/>
  <c r="DE114" i="52"/>
  <c r="DI114" i="52"/>
  <c r="CU114" i="52"/>
  <c r="CX114" i="52"/>
  <c r="CW114" i="52"/>
  <c r="DT114" i="52"/>
  <c r="CR114" i="52"/>
  <c r="CE114" i="52"/>
  <c r="CN114" i="52"/>
  <c r="BW114" i="52"/>
  <c r="DR114" i="52"/>
  <c r="DN114" i="52"/>
  <c r="CK114" i="52"/>
  <c r="CP114" i="52"/>
  <c r="CV114" i="52"/>
  <c r="DM114" i="52"/>
  <c r="BU114" i="52"/>
  <c r="CO114" i="52"/>
  <c r="DB114" i="52"/>
  <c r="DQ114" i="52"/>
  <c r="DO114" i="52"/>
  <c r="CJ114" i="52"/>
  <c r="CY114" i="52"/>
  <c r="DD114" i="52"/>
  <c r="CT114" i="52"/>
  <c r="EF114" i="52"/>
  <c r="CG114" i="52"/>
  <c r="DE226" i="52"/>
  <c r="DS226" i="52"/>
  <c r="CP226" i="52"/>
  <c r="DB226" i="52"/>
  <c r="DR226" i="52"/>
  <c r="CS226" i="52"/>
  <c r="EE226" i="52"/>
  <c r="DO226" i="52"/>
  <c r="DD226" i="52"/>
  <c r="DC226" i="52"/>
  <c r="CZ226" i="52"/>
  <c r="DM226" i="52"/>
  <c r="BY226" i="52"/>
  <c r="CH226" i="52"/>
  <c r="CV226" i="52"/>
  <c r="CU226" i="52"/>
  <c r="CR226" i="52"/>
  <c r="CY226" i="52"/>
  <c r="DW226" i="52"/>
  <c r="BU226" i="52"/>
  <c r="CN226" i="52"/>
  <c r="CM226" i="52"/>
  <c r="CJ226" i="52"/>
  <c r="CL226" i="52"/>
  <c r="DI226" i="52"/>
  <c r="CQ226" i="52"/>
  <c r="CE226" i="52"/>
  <c r="CB226" i="52"/>
  <c r="BZ226" i="52"/>
  <c r="CW226" i="52"/>
  <c r="EB226" i="52"/>
  <c r="DY226" i="52"/>
  <c r="DA226" i="52"/>
  <c r="DJ226" i="52"/>
  <c r="DV226" i="52"/>
  <c r="CC226" i="52"/>
  <c r="DU226" i="52"/>
  <c r="DT226" i="52"/>
  <c r="DQ226" i="52"/>
  <c r="CO226" i="52"/>
  <c r="CX226" i="52"/>
  <c r="DG226" i="52"/>
  <c r="DF226" i="52"/>
  <c r="DH226" i="52"/>
  <c r="DN226" i="52"/>
  <c r="DL226" i="52"/>
  <c r="CA226" i="52"/>
  <c r="CK226" i="52"/>
  <c r="DX226" i="52"/>
  <c r="BW226" i="52"/>
  <c r="CI226" i="52"/>
  <c r="DK226" i="52"/>
  <c r="CT226" i="52"/>
  <c r="EF226" i="52"/>
  <c r="EG226" i="52"/>
  <c r="CG226" i="52"/>
  <c r="BU242" i="52"/>
  <c r="CK242" i="52"/>
  <c r="CJ242" i="52"/>
  <c r="DA242" i="52"/>
  <c r="CL242" i="52"/>
  <c r="CE242" i="52"/>
  <c r="CB242" i="52"/>
  <c r="BZ242" i="52"/>
  <c r="CR242" i="52"/>
  <c r="EG242" i="52"/>
  <c r="CC242" i="52"/>
  <c r="CH242" i="52"/>
  <c r="DV242" i="52"/>
  <c r="CM242" i="52"/>
  <c r="DR242" i="52"/>
  <c r="EB242" i="52"/>
  <c r="BY242" i="52"/>
  <c r="DJ242" i="52"/>
  <c r="EE242" i="52"/>
  <c r="DK242" i="52"/>
  <c r="DN242" i="52"/>
  <c r="DM242" i="52"/>
  <c r="CP242" i="52"/>
  <c r="DI242" i="52"/>
  <c r="DQ242" i="52"/>
  <c r="CN242" i="52"/>
  <c r="DC242" i="52"/>
  <c r="DD242" i="52"/>
  <c r="DB242" i="52"/>
  <c r="DW242" i="52"/>
  <c r="CX242" i="52"/>
  <c r="DE242" i="52"/>
  <c r="CW242" i="52"/>
  <c r="CT242" i="52"/>
  <c r="DS242" i="52"/>
  <c r="DL242" i="52"/>
  <c r="CO242" i="52"/>
  <c r="CU242" i="52"/>
  <c r="DF242" i="52"/>
  <c r="DY242" i="52"/>
  <c r="CZ242" i="52"/>
  <c r="DT242" i="52"/>
  <c r="DU242" i="52"/>
  <c r="CS242" i="52"/>
  <c r="CV242" i="52"/>
  <c r="BW242" i="52"/>
  <c r="DH242" i="52"/>
  <c r="CI242" i="52"/>
  <c r="CQ242" i="52"/>
  <c r="EF242" i="52"/>
  <c r="CY242" i="52"/>
  <c r="DG242" i="52"/>
  <c r="DX242" i="52"/>
  <c r="CA242" i="52"/>
  <c r="DO242" i="52"/>
  <c r="CG242" i="52"/>
  <c r="CF19" i="52"/>
  <c r="CF83" i="52"/>
  <c r="CF147" i="52"/>
  <c r="CF211" i="52"/>
  <c r="CN51" i="52"/>
  <c r="DD51" i="52"/>
  <c r="CQ51" i="52"/>
  <c r="DC51" i="52"/>
  <c r="CL51" i="52"/>
  <c r="EE51" i="52"/>
  <c r="CR51" i="52"/>
  <c r="BW51" i="52"/>
  <c r="CJ51" i="52"/>
  <c r="CA51" i="52"/>
  <c r="DX51" i="52"/>
  <c r="CM51" i="52"/>
  <c r="CZ51" i="52"/>
  <c r="CO51" i="52"/>
  <c r="CE51" i="52"/>
  <c r="DI51" i="52"/>
  <c r="DF51" i="52"/>
  <c r="EF51" i="52"/>
  <c r="DV51" i="52"/>
  <c r="EB51" i="52"/>
  <c r="DJ51" i="52"/>
  <c r="CS51" i="52"/>
  <c r="CP51" i="52"/>
  <c r="EG51" i="52"/>
  <c r="DT51" i="52"/>
  <c r="DB51" i="52"/>
  <c r="CK51" i="52"/>
  <c r="CH51" i="52"/>
  <c r="DU51" i="52"/>
  <c r="CT51" i="52"/>
  <c r="BZ51" i="52"/>
  <c r="BU51" i="52"/>
  <c r="DH51" i="52"/>
  <c r="DQ51" i="52"/>
  <c r="DR51" i="52"/>
  <c r="DY51" i="52"/>
  <c r="DA51" i="52"/>
  <c r="DK51" i="52"/>
  <c r="DW51" i="52"/>
  <c r="BY51" i="52"/>
  <c r="DE51" i="52"/>
  <c r="CB51" i="52"/>
  <c r="CU51" i="52"/>
  <c r="DN51" i="52"/>
  <c r="CV51" i="52"/>
  <c r="DL51" i="52"/>
  <c r="DG51" i="52"/>
  <c r="DS51" i="52"/>
  <c r="CC51" i="52"/>
  <c r="DM51" i="52"/>
  <c r="DO51" i="52"/>
  <c r="CI51" i="52"/>
  <c r="CW51" i="52"/>
  <c r="CX51" i="52"/>
  <c r="CY51" i="52"/>
  <c r="CG51" i="52"/>
  <c r="CM219" i="52"/>
  <c r="BY219" i="52"/>
  <c r="DV219" i="52"/>
  <c r="CA219" i="52"/>
  <c r="CJ219" i="52"/>
  <c r="CU219" i="52"/>
  <c r="DU219" i="52"/>
  <c r="EG219" i="52"/>
  <c r="CW219" i="52"/>
  <c r="CI219" i="52"/>
  <c r="DY219" i="52"/>
  <c r="CV219" i="52"/>
  <c r="DL219" i="52"/>
  <c r="EF219" i="52"/>
  <c r="DK219" i="52"/>
  <c r="DX219" i="52"/>
  <c r="CY219" i="52"/>
  <c r="DG219" i="52"/>
  <c r="BW219" i="52"/>
  <c r="DJ219" i="52"/>
  <c r="CS219" i="52"/>
  <c r="CP219" i="52"/>
  <c r="CQ219" i="52"/>
  <c r="DH219" i="52"/>
  <c r="DB219" i="52"/>
  <c r="CK219" i="52"/>
  <c r="CH219" i="52"/>
  <c r="DD219" i="52"/>
  <c r="CT219" i="52"/>
  <c r="CC219" i="52"/>
  <c r="BZ219" i="52"/>
  <c r="DQ219" i="52"/>
  <c r="CL219" i="52"/>
  <c r="EE219" i="52"/>
  <c r="CO219" i="52"/>
  <c r="EB219" i="52"/>
  <c r="CB219" i="52"/>
  <c r="DR219" i="52"/>
  <c r="DN219" i="52"/>
  <c r="DO219" i="52"/>
  <c r="CR219" i="52"/>
  <c r="CN219" i="52"/>
  <c r="DI219" i="52"/>
  <c r="DF219" i="52"/>
  <c r="DE219" i="52"/>
  <c r="DM219" i="52"/>
  <c r="DS219" i="52"/>
  <c r="BU219" i="52"/>
  <c r="CE219" i="52"/>
  <c r="DA219" i="52"/>
  <c r="DW219" i="52"/>
  <c r="CX219" i="52"/>
  <c r="DC219" i="52"/>
  <c r="CZ219" i="52"/>
  <c r="DT219" i="52"/>
  <c r="CG219" i="52"/>
  <c r="BU259" i="52"/>
  <c r="EG259" i="52"/>
  <c r="DI259" i="52"/>
  <c r="CR259" i="52"/>
  <c r="BW259" i="52"/>
  <c r="DQ259" i="52"/>
  <c r="CS259" i="52"/>
  <c r="CB259" i="52"/>
  <c r="CZ259" i="52"/>
  <c r="DL259" i="52"/>
  <c r="CC259" i="52"/>
  <c r="DB259" i="52"/>
  <c r="CL259" i="52"/>
  <c r="CJ259" i="52"/>
  <c r="CV259" i="52"/>
  <c r="DJ259" i="52"/>
  <c r="DS259" i="52"/>
  <c r="DR259" i="52"/>
  <c r="DU259" i="52"/>
  <c r="DY259" i="52"/>
  <c r="DD259" i="52"/>
  <c r="DH259" i="52"/>
  <c r="CK259" i="52"/>
  <c r="DA259" i="52"/>
  <c r="CT259" i="52"/>
  <c r="CN259" i="52"/>
  <c r="DC259" i="52"/>
  <c r="DN259" i="52"/>
  <c r="DO259" i="52"/>
  <c r="DK259" i="52"/>
  <c r="CO259" i="52"/>
  <c r="DW259" i="52"/>
  <c r="DX259" i="52"/>
  <c r="EE259" i="52"/>
  <c r="CA259" i="52"/>
  <c r="DT259" i="52"/>
  <c r="CW259" i="52"/>
  <c r="EF259" i="52"/>
  <c r="EB259" i="52"/>
  <c r="DE259" i="52"/>
  <c r="BZ259" i="52"/>
  <c r="CE259" i="52"/>
  <c r="DV259" i="52"/>
  <c r="CP259" i="52"/>
  <c r="CQ259" i="52"/>
  <c r="CM259" i="52"/>
  <c r="CX259" i="52"/>
  <c r="CY259" i="52"/>
  <c r="CU259" i="52"/>
  <c r="BY259" i="52"/>
  <c r="DM259" i="52"/>
  <c r="CH259" i="52"/>
  <c r="DF259" i="52"/>
  <c r="CI259" i="52"/>
  <c r="DG259" i="52"/>
  <c r="CG259" i="52"/>
  <c r="CF68" i="52"/>
  <c r="CF132" i="52"/>
  <c r="CF196" i="52"/>
  <c r="BU100" i="52"/>
  <c r="DC100" i="52"/>
  <c r="BW100" i="52"/>
  <c r="CC100" i="52"/>
  <c r="CU100" i="52"/>
  <c r="CV100" i="52"/>
  <c r="CO100" i="52"/>
  <c r="BZ100" i="52"/>
  <c r="CM100" i="52"/>
  <c r="DS100" i="52"/>
  <c r="DD100" i="52"/>
  <c r="CW100" i="52"/>
  <c r="CH100" i="52"/>
  <c r="CE100" i="52"/>
  <c r="DJ100" i="52"/>
  <c r="DQ100" i="52"/>
  <c r="CJ100" i="52"/>
  <c r="DE100" i="52"/>
  <c r="CP100" i="52"/>
  <c r="EB100" i="52"/>
  <c r="CT100" i="52"/>
  <c r="CB100" i="52"/>
  <c r="EG100" i="52"/>
  <c r="DI100" i="52"/>
  <c r="CK100" i="52"/>
  <c r="CZ100" i="52"/>
  <c r="DR100" i="52"/>
  <c r="DV100" i="52"/>
  <c r="DF100" i="52"/>
  <c r="DT100" i="52"/>
  <c r="CL100" i="52"/>
  <c r="DL100" i="52"/>
  <c r="CN100" i="52"/>
  <c r="DY100" i="52"/>
  <c r="EF100" i="52"/>
  <c r="DN100" i="52"/>
  <c r="DH100" i="52"/>
  <c r="DG100" i="52"/>
  <c r="DB100" i="52"/>
  <c r="CS100" i="52"/>
  <c r="DU100" i="52"/>
  <c r="CX100" i="52"/>
  <c r="DK100" i="52"/>
  <c r="BY100" i="52"/>
  <c r="DW100" i="52"/>
  <c r="CA100" i="52"/>
  <c r="CR100" i="52"/>
  <c r="CI100" i="52"/>
  <c r="DO100" i="52"/>
  <c r="CQ100" i="52"/>
  <c r="CY100" i="52"/>
  <c r="DA100" i="52"/>
  <c r="DX100" i="52"/>
  <c r="DM100" i="52"/>
  <c r="EE100" i="52"/>
  <c r="CG100" i="52"/>
  <c r="BU164" i="52"/>
  <c r="DA164" i="52"/>
  <c r="CP164" i="52"/>
  <c r="DR164" i="52"/>
  <c r="CQ164" i="52"/>
  <c r="DS164" i="52"/>
  <c r="CB164" i="52"/>
  <c r="EE164" i="52"/>
  <c r="CE164" i="52"/>
  <c r="EB164" i="52"/>
  <c r="CL164" i="52"/>
  <c r="CX164" i="52"/>
  <c r="DQ164" i="52"/>
  <c r="DY164" i="52"/>
  <c r="CU164" i="52"/>
  <c r="CT164" i="52"/>
  <c r="CS164" i="52"/>
  <c r="DB164" i="52"/>
  <c r="DW164" i="52"/>
  <c r="CK164" i="52"/>
  <c r="CJ164" i="52"/>
  <c r="CI164" i="52"/>
  <c r="CR164" i="52"/>
  <c r="DX164" i="52"/>
  <c r="DJ164" i="52"/>
  <c r="EG164" i="52"/>
  <c r="DK164" i="52"/>
  <c r="CZ164" i="52"/>
  <c r="CA164" i="52"/>
  <c r="BZ164" i="52"/>
  <c r="CH164" i="52"/>
  <c r="DH164" i="52"/>
  <c r="DG164" i="52"/>
  <c r="DN164" i="52"/>
  <c r="DF164" i="52"/>
  <c r="CW164" i="52"/>
  <c r="CV164" i="52"/>
  <c r="DT164" i="52"/>
  <c r="CO164" i="52"/>
  <c r="CN164" i="52"/>
  <c r="EF164" i="52"/>
  <c r="CC164" i="52"/>
  <c r="BY164" i="52"/>
  <c r="BW164" i="52"/>
  <c r="DV164" i="52"/>
  <c r="DU164" i="52"/>
  <c r="CM164" i="52"/>
  <c r="DC164" i="52"/>
  <c r="DM164" i="52"/>
  <c r="DL164" i="52"/>
  <c r="CY164" i="52"/>
  <c r="DO164" i="52"/>
  <c r="DE164" i="52"/>
  <c r="DD164" i="52"/>
  <c r="DI164" i="52"/>
  <c r="CG164" i="52"/>
  <c r="BU212" i="52"/>
  <c r="CT212" i="52"/>
  <c r="BY212" i="52"/>
  <c r="BZ212" i="52"/>
  <c r="DC212" i="52"/>
  <c r="EB212" i="52"/>
  <c r="DM212" i="52"/>
  <c r="DE212" i="52"/>
  <c r="CH212" i="52"/>
  <c r="DR212" i="52"/>
  <c r="CQ212" i="52"/>
  <c r="CI212" i="52"/>
  <c r="DX212" i="52"/>
  <c r="DB212" i="52"/>
  <c r="DN212" i="52"/>
  <c r="CK212" i="52"/>
  <c r="CS212" i="52"/>
  <c r="CU212" i="52"/>
  <c r="DF212" i="52"/>
  <c r="DO212" i="52"/>
  <c r="CJ212" i="52"/>
  <c r="CO212" i="52"/>
  <c r="CB212" i="52"/>
  <c r="BW212" i="52"/>
  <c r="CY212" i="52"/>
  <c r="CE212" i="52"/>
  <c r="EG212" i="52"/>
  <c r="CC212" i="52"/>
  <c r="DJ212" i="52"/>
  <c r="CP212" i="52"/>
  <c r="CA212" i="52"/>
  <c r="DY212" i="52"/>
  <c r="DU212" i="52"/>
  <c r="CM212" i="52"/>
  <c r="DV212" i="52"/>
  <c r="DA212" i="52"/>
  <c r="CW212" i="52"/>
  <c r="DH212" i="52"/>
  <c r="DD212" i="52"/>
  <c r="DI212" i="52"/>
  <c r="DW212" i="52"/>
  <c r="DG212" i="52"/>
  <c r="CZ212" i="52"/>
  <c r="CV212" i="52"/>
  <c r="DT212" i="52"/>
  <c r="CN212" i="52"/>
  <c r="DS212" i="52"/>
  <c r="CX212" i="52"/>
  <c r="EE212" i="52"/>
  <c r="CL212" i="52"/>
  <c r="EF212" i="52"/>
  <c r="DQ212" i="52"/>
  <c r="DK212" i="52"/>
  <c r="DL212" i="52"/>
  <c r="CR212" i="52"/>
  <c r="CG212" i="52"/>
  <c r="BU228" i="52"/>
  <c r="CT228" i="52"/>
  <c r="CB228" i="52"/>
  <c r="EG228" i="52"/>
  <c r="DI228" i="52"/>
  <c r="EB228" i="52"/>
  <c r="CJ228" i="52"/>
  <c r="DQ228" i="52"/>
  <c r="DT228" i="52"/>
  <c r="CQ228" i="52"/>
  <c r="DA228" i="52"/>
  <c r="CE228" i="52"/>
  <c r="DS228" i="52"/>
  <c r="DK228" i="52"/>
  <c r="DG228" i="52"/>
  <c r="DH228" i="52"/>
  <c r="CL228" i="52"/>
  <c r="CC228" i="52"/>
  <c r="CI228" i="52"/>
  <c r="CU228" i="52"/>
  <c r="CS228" i="52"/>
  <c r="DX228" i="52"/>
  <c r="CZ228" i="52"/>
  <c r="CA228" i="52"/>
  <c r="DB228" i="52"/>
  <c r="DO228" i="52"/>
  <c r="BZ228" i="52"/>
  <c r="BY228" i="52"/>
  <c r="BW228" i="52"/>
  <c r="EE228" i="52"/>
  <c r="CR228" i="52"/>
  <c r="CK228" i="52"/>
  <c r="DW228" i="52"/>
  <c r="DV228" i="52"/>
  <c r="DU228" i="52"/>
  <c r="DC228" i="52"/>
  <c r="CY228" i="52"/>
  <c r="DN228" i="52"/>
  <c r="DM228" i="52"/>
  <c r="DL228" i="52"/>
  <c r="DR228" i="52"/>
  <c r="CM228" i="52"/>
  <c r="CX228" i="52"/>
  <c r="CW228" i="52"/>
  <c r="CV228" i="52"/>
  <c r="DY228" i="52"/>
  <c r="CP228" i="52"/>
  <c r="CO228" i="52"/>
  <c r="CN228" i="52"/>
  <c r="EF228" i="52"/>
  <c r="DF228" i="52"/>
  <c r="CH228" i="52"/>
  <c r="DE228" i="52"/>
  <c r="DJ228" i="52"/>
  <c r="DD228" i="52"/>
  <c r="CG228" i="52"/>
  <c r="CF61" i="52"/>
  <c r="CF125" i="52"/>
  <c r="CF189" i="52"/>
  <c r="CF253" i="52"/>
  <c r="BU117" i="52"/>
  <c r="CO117" i="52"/>
  <c r="BZ117" i="52"/>
  <c r="DE117" i="52"/>
  <c r="CT117" i="52"/>
  <c r="DW117" i="52"/>
  <c r="CE117" i="52"/>
  <c r="DT117" i="52"/>
  <c r="CU117" i="52"/>
  <c r="CH117" i="52"/>
  <c r="DL117" i="52"/>
  <c r="EE117" i="52"/>
  <c r="DI117" i="52"/>
  <c r="CK117" i="52"/>
  <c r="BW117" i="52"/>
  <c r="DM117" i="52"/>
  <c r="DB117" i="52"/>
  <c r="DU117" i="52"/>
  <c r="CW117" i="52"/>
  <c r="BY117" i="52"/>
  <c r="DV117" i="52"/>
  <c r="CX117" i="52"/>
  <c r="CC117" i="52"/>
  <c r="DF117" i="52"/>
  <c r="EG117" i="52"/>
  <c r="DK117" i="52"/>
  <c r="CN117" i="52"/>
  <c r="CV117" i="52"/>
  <c r="EB117" i="52"/>
  <c r="DN117" i="52"/>
  <c r="DC117" i="52"/>
  <c r="CP117" i="52"/>
  <c r="DJ117" i="52"/>
  <c r="CM117" i="52"/>
  <c r="DA117" i="52"/>
  <c r="DS117" i="52"/>
  <c r="CL117" i="52"/>
  <c r="CQ117" i="52"/>
  <c r="CB117" i="52"/>
  <c r="DX117" i="52"/>
  <c r="CY117" i="52"/>
  <c r="CJ117" i="52"/>
  <c r="DG117" i="52"/>
  <c r="CR117" i="52"/>
  <c r="CS117" i="52"/>
  <c r="DO117" i="52"/>
  <c r="CZ117" i="52"/>
  <c r="DH117" i="52"/>
  <c r="DD117" i="52"/>
  <c r="EF117" i="52"/>
  <c r="DQ117" i="52"/>
  <c r="DR117" i="52"/>
  <c r="CA117" i="52"/>
  <c r="DY117" i="52"/>
  <c r="CI117" i="52"/>
  <c r="CG117" i="52"/>
  <c r="BU157" i="52"/>
  <c r="CR157" i="52"/>
  <c r="DI157" i="52"/>
  <c r="DH157" i="52"/>
  <c r="CI157" i="52"/>
  <c r="CZ157" i="52"/>
  <c r="DR157" i="52"/>
  <c r="CP157" i="52"/>
  <c r="DN157" i="52"/>
  <c r="BZ157" i="52"/>
  <c r="CQ157" i="52"/>
  <c r="DX157" i="52"/>
  <c r="CY157" i="52"/>
  <c r="EG157" i="52"/>
  <c r="BW157" i="52"/>
  <c r="CH157" i="52"/>
  <c r="DY157" i="52"/>
  <c r="DE157" i="52"/>
  <c r="DO157" i="52"/>
  <c r="DU157" i="52"/>
  <c r="CN157" i="52"/>
  <c r="DD157" i="52"/>
  <c r="EF157" i="52"/>
  <c r="DJ157" i="52"/>
  <c r="CK157" i="52"/>
  <c r="CC157" i="52"/>
  <c r="DA157" i="52"/>
  <c r="CV157" i="52"/>
  <c r="CT157" i="52"/>
  <c r="DS157" i="52"/>
  <c r="BY157" i="52"/>
  <c r="DW157" i="52"/>
  <c r="CB157" i="52"/>
  <c r="DM157" i="52"/>
  <c r="DF157" i="52"/>
  <c r="CM157" i="52"/>
  <c r="EE157" i="52"/>
  <c r="DQ157" i="52"/>
  <c r="CE157" i="52"/>
  <c r="CL157" i="52"/>
  <c r="CA157" i="52"/>
  <c r="CW157" i="52"/>
  <c r="EB157" i="52"/>
  <c r="CJ157" i="52"/>
  <c r="CO157" i="52"/>
  <c r="DK157" i="52"/>
  <c r="DB157" i="52"/>
  <c r="CX157" i="52"/>
  <c r="DC157" i="52"/>
  <c r="DL157" i="52"/>
  <c r="CU157" i="52"/>
  <c r="DT157" i="52"/>
  <c r="CS157" i="52"/>
  <c r="DG157" i="52"/>
  <c r="DV157" i="52"/>
  <c r="CG157" i="52"/>
  <c r="CF30" i="52"/>
  <c r="CF94" i="52"/>
  <c r="CF158" i="52"/>
  <c r="CF222" i="52"/>
  <c r="BU22" i="52"/>
  <c r="CH22" i="52"/>
  <c r="BW22" i="52"/>
  <c r="CX22" i="52"/>
  <c r="CN22" i="52"/>
  <c r="DN22" i="52"/>
  <c r="DD22" i="52"/>
  <c r="CL22" i="52"/>
  <c r="DU22" i="52"/>
  <c r="DB22" i="52"/>
  <c r="DE22" i="52"/>
  <c r="DF22" i="52"/>
  <c r="DJ22" i="52"/>
  <c r="DK22" i="52"/>
  <c r="CI22" i="52"/>
  <c r="DS22" i="52"/>
  <c r="DV22" i="52"/>
  <c r="DW22" i="52"/>
  <c r="DT22" i="52"/>
  <c r="EE22" i="52"/>
  <c r="EB22" i="52"/>
  <c r="CY22" i="52"/>
  <c r="CV22" i="52"/>
  <c r="DG22" i="52"/>
  <c r="CM22" i="52"/>
  <c r="DX22" i="52"/>
  <c r="CW22" i="52"/>
  <c r="BY22" i="52"/>
  <c r="BZ22" i="52"/>
  <c r="DR22" i="52"/>
  <c r="CU22" i="52"/>
  <c r="EF22" i="52"/>
  <c r="CE22" i="52"/>
  <c r="CB22" i="52"/>
  <c r="DC22" i="52"/>
  <c r="CJ22" i="52"/>
  <c r="DL22" i="52"/>
  <c r="CR22" i="52"/>
  <c r="CT22" i="52"/>
  <c r="CZ22" i="52"/>
  <c r="CA22" i="52"/>
  <c r="DQ22" i="52"/>
  <c r="CQ22" i="52"/>
  <c r="DY22" i="52"/>
  <c r="DO22" i="52"/>
  <c r="DH22" i="52"/>
  <c r="DM22" i="52"/>
  <c r="EG22" i="52"/>
  <c r="DI22" i="52"/>
  <c r="CO22" i="52"/>
  <c r="CK22" i="52"/>
  <c r="CS22" i="52"/>
  <c r="CP22" i="52"/>
  <c r="CC22" i="52"/>
  <c r="DA22" i="52"/>
  <c r="CG22" i="52"/>
  <c r="DG86" i="52"/>
  <c r="CN86" i="52"/>
  <c r="BY86" i="52"/>
  <c r="BW86" i="52"/>
  <c r="EB86" i="52"/>
  <c r="DJ86" i="52"/>
  <c r="CS86" i="52"/>
  <c r="CP86" i="52"/>
  <c r="CA86" i="52"/>
  <c r="EG86" i="52"/>
  <c r="DV86" i="52"/>
  <c r="DT86" i="52"/>
  <c r="DB86" i="52"/>
  <c r="CK86" i="52"/>
  <c r="DD86" i="52"/>
  <c r="DX86" i="52"/>
  <c r="DK86" i="52"/>
  <c r="CT86" i="52"/>
  <c r="CC86" i="52"/>
  <c r="DO86" i="52"/>
  <c r="CQ86" i="52"/>
  <c r="DL86" i="52"/>
  <c r="EF86" i="52"/>
  <c r="DC86" i="52"/>
  <c r="CL86" i="52"/>
  <c r="CB86" i="52"/>
  <c r="DE86" i="52"/>
  <c r="DU86" i="52"/>
  <c r="DY86" i="52"/>
  <c r="CJ86" i="52"/>
  <c r="DH86" i="52"/>
  <c r="CV86" i="52"/>
  <c r="CM86" i="52"/>
  <c r="DR86" i="52"/>
  <c r="CZ86" i="52"/>
  <c r="DF86" i="52"/>
  <c r="DM86" i="52"/>
  <c r="BZ86" i="52"/>
  <c r="CW86" i="52"/>
  <c r="CE86" i="52"/>
  <c r="DI86" i="52"/>
  <c r="DN86" i="52"/>
  <c r="DW86" i="52"/>
  <c r="CY86" i="52"/>
  <c r="CI86" i="52"/>
  <c r="CU86" i="52"/>
  <c r="DQ86" i="52"/>
  <c r="CR86" i="52"/>
  <c r="EE86" i="52"/>
  <c r="DS86" i="52"/>
  <c r="BU86" i="52"/>
  <c r="DA86" i="52"/>
  <c r="CX86" i="52"/>
  <c r="CH86" i="52"/>
  <c r="CO86" i="52"/>
  <c r="CG86" i="52"/>
  <c r="CI214" i="52"/>
  <c r="CA214" i="52"/>
  <c r="DR214" i="52"/>
  <c r="CL214" i="52"/>
  <c r="EB214" i="52"/>
  <c r="DG214" i="52"/>
  <c r="CW214" i="52"/>
  <c r="DO214" i="52"/>
  <c r="CC214" i="52"/>
  <c r="CU214" i="52"/>
  <c r="CK214" i="52"/>
  <c r="BZ214" i="52"/>
  <c r="DE214" i="52"/>
  <c r="BW214" i="52"/>
  <c r="CB214" i="52"/>
  <c r="CQ214" i="52"/>
  <c r="EF214" i="52"/>
  <c r="CX214" i="52"/>
  <c r="DS214" i="52"/>
  <c r="EG214" i="52"/>
  <c r="DN214" i="52"/>
  <c r="DV214" i="52"/>
  <c r="CM214" i="52"/>
  <c r="DU214" i="52"/>
  <c r="DY214" i="52"/>
  <c r="DC214" i="52"/>
  <c r="BU214" i="52"/>
  <c r="DJ214" i="52"/>
  <c r="DF214" i="52"/>
  <c r="DL214" i="52"/>
  <c r="DQ214" i="52"/>
  <c r="CS214" i="52"/>
  <c r="DW214" i="52"/>
  <c r="CY214" i="52"/>
  <c r="CV214" i="52"/>
  <c r="CZ214" i="52"/>
  <c r="DX214" i="52"/>
  <c r="DA214" i="52"/>
  <c r="EE214" i="52"/>
  <c r="CN214" i="52"/>
  <c r="CR214" i="52"/>
  <c r="DM214" i="52"/>
  <c r="CP214" i="52"/>
  <c r="DT214" i="52"/>
  <c r="BY214" i="52"/>
  <c r="CE214" i="52"/>
  <c r="CJ214" i="52"/>
  <c r="CT214" i="52"/>
  <c r="DD214" i="52"/>
  <c r="CO214" i="52"/>
  <c r="DI214" i="52"/>
  <c r="DH214" i="52"/>
  <c r="CH214" i="52"/>
  <c r="DK214" i="52"/>
  <c r="DB214" i="52"/>
  <c r="CG214" i="52"/>
  <c r="CF63" i="52"/>
  <c r="CF127" i="52"/>
  <c r="CF191" i="52"/>
  <c r="CF255" i="52"/>
  <c r="CP55" i="52"/>
  <c r="EB55" i="52"/>
  <c r="DD55" i="52"/>
  <c r="DM55" i="52"/>
  <c r="DO55" i="52"/>
  <c r="CQ55" i="52"/>
  <c r="DE55" i="52"/>
  <c r="CM55" i="52"/>
  <c r="CW55" i="52"/>
  <c r="DT55" i="52"/>
  <c r="CA55" i="52"/>
  <c r="BU55" i="52"/>
  <c r="DY55" i="52"/>
  <c r="DC55" i="52"/>
  <c r="BZ55" i="52"/>
  <c r="CI55" i="52"/>
  <c r="EE55" i="52"/>
  <c r="CE55" i="52"/>
  <c r="CN55" i="52"/>
  <c r="DR55" i="52"/>
  <c r="DQ55" i="52"/>
  <c r="DN55" i="52"/>
  <c r="BY55" i="52"/>
  <c r="DV55" i="52"/>
  <c r="CY55" i="52"/>
  <c r="DI55" i="52"/>
  <c r="DH55" i="52"/>
  <c r="DG55" i="52"/>
  <c r="DS55" i="52"/>
  <c r="DA55" i="52"/>
  <c r="CZ55" i="52"/>
  <c r="EF55" i="52"/>
  <c r="CH55" i="52"/>
  <c r="DF55" i="52"/>
  <c r="DB55" i="52"/>
  <c r="CK55" i="52"/>
  <c r="CJ55" i="52"/>
  <c r="DW55" i="52"/>
  <c r="BW55" i="52"/>
  <c r="DU55" i="52"/>
  <c r="DL55" i="52"/>
  <c r="CT55" i="52"/>
  <c r="CC55" i="52"/>
  <c r="CB55" i="52"/>
  <c r="CU55" i="52"/>
  <c r="CR55" i="52"/>
  <c r="CX55" i="52"/>
  <c r="CO55" i="52"/>
  <c r="CV55" i="52"/>
  <c r="DX55" i="52"/>
  <c r="DJ55" i="52"/>
  <c r="CL55" i="52"/>
  <c r="CS55" i="52"/>
  <c r="DK55" i="52"/>
  <c r="EG55" i="52"/>
  <c r="CG55" i="52"/>
  <c r="DL119" i="52"/>
  <c r="DK119" i="52"/>
  <c r="DN119" i="52"/>
  <c r="CA119" i="52"/>
  <c r="CW119" i="52"/>
  <c r="DG119" i="52"/>
  <c r="DD119" i="52"/>
  <c r="DC119" i="52"/>
  <c r="DF119" i="52"/>
  <c r="DY119" i="52"/>
  <c r="CJ119" i="52"/>
  <c r="CS119" i="52"/>
  <c r="DQ119" i="52"/>
  <c r="CO119" i="52"/>
  <c r="CV119" i="52"/>
  <c r="CU119" i="52"/>
  <c r="CX119" i="52"/>
  <c r="DJ119" i="52"/>
  <c r="BY119" i="52"/>
  <c r="DB119" i="52"/>
  <c r="CN119" i="52"/>
  <c r="CM119" i="52"/>
  <c r="CP119" i="52"/>
  <c r="CY119" i="52"/>
  <c r="DV119" i="52"/>
  <c r="BU119" i="52"/>
  <c r="CQ119" i="52"/>
  <c r="DA119" i="52"/>
  <c r="BW119" i="52"/>
  <c r="EG119" i="52"/>
  <c r="DM119" i="52"/>
  <c r="BZ119" i="52"/>
  <c r="CT119" i="52"/>
  <c r="DR119" i="52"/>
  <c r="DO119" i="52"/>
  <c r="EB119" i="52"/>
  <c r="EE119" i="52"/>
  <c r="CZ119" i="52"/>
  <c r="DX119" i="52"/>
  <c r="CI119" i="52"/>
  <c r="DE119" i="52"/>
  <c r="DH119" i="52"/>
  <c r="DT119" i="52"/>
  <c r="DS119" i="52"/>
  <c r="CE119" i="52"/>
  <c r="EF119" i="52"/>
  <c r="DW119" i="52"/>
  <c r="CR119" i="52"/>
  <c r="CH119" i="52"/>
  <c r="CC119" i="52"/>
  <c r="CL119" i="52"/>
  <c r="DU119" i="52"/>
  <c r="CB119" i="52"/>
  <c r="CK119" i="52"/>
  <c r="DI119" i="52"/>
  <c r="CG119" i="52"/>
  <c r="BU159" i="52"/>
  <c r="DD159" i="52"/>
  <c r="DC159" i="52"/>
  <c r="DU159" i="52"/>
  <c r="CX159" i="52"/>
  <c r="CV159" i="52"/>
  <c r="CR159" i="52"/>
  <c r="CU159" i="52"/>
  <c r="CT159" i="52"/>
  <c r="DK159" i="52"/>
  <c r="BW159" i="52"/>
  <c r="DA159" i="52"/>
  <c r="BY159" i="52"/>
  <c r="CL159" i="52"/>
  <c r="CK159" i="52"/>
  <c r="DB159" i="52"/>
  <c r="CH159" i="52"/>
  <c r="CW159" i="52"/>
  <c r="CC159" i="52"/>
  <c r="CB159" i="52"/>
  <c r="CS159" i="52"/>
  <c r="EB159" i="52"/>
  <c r="CE159" i="52"/>
  <c r="DJ159" i="52"/>
  <c r="DY159" i="52"/>
  <c r="EG159" i="52"/>
  <c r="EE159" i="52"/>
  <c r="BZ159" i="52"/>
  <c r="DI159" i="52"/>
  <c r="DN159" i="52"/>
  <c r="DW159" i="52"/>
  <c r="DV159" i="52"/>
  <c r="DT159" i="52"/>
  <c r="CZ159" i="52"/>
  <c r="DF159" i="52"/>
  <c r="DH159" i="52"/>
  <c r="DE159" i="52"/>
  <c r="DM159" i="52"/>
  <c r="DQ159" i="52"/>
  <c r="CM159" i="52"/>
  <c r="DR159" i="52"/>
  <c r="CN159" i="52"/>
  <c r="DS159" i="52"/>
  <c r="DL159" i="52"/>
  <c r="CP159" i="52"/>
  <c r="CO159" i="52"/>
  <c r="CJ159" i="52"/>
  <c r="CY159" i="52"/>
  <c r="DG159" i="52"/>
  <c r="DO159" i="52"/>
  <c r="EF159" i="52"/>
  <c r="DX159" i="52"/>
  <c r="CA159" i="52"/>
  <c r="CI159" i="52"/>
  <c r="CQ159" i="52"/>
  <c r="CG159" i="52"/>
  <c r="CF32" i="52"/>
  <c r="CF96" i="52"/>
  <c r="CF160" i="52"/>
  <c r="CF224" i="52"/>
  <c r="BU24" i="52"/>
  <c r="CK24" i="52"/>
  <c r="EE24" i="52"/>
  <c r="DR24" i="52"/>
  <c r="CS24" i="52"/>
  <c r="DW24" i="52"/>
  <c r="DI24" i="52"/>
  <c r="CR24" i="52"/>
  <c r="DN24" i="52"/>
  <c r="DY24" i="52"/>
  <c r="DF24" i="52"/>
  <c r="CJ24" i="52"/>
  <c r="CX24" i="52"/>
  <c r="EF24" i="52"/>
  <c r="CM24" i="52"/>
  <c r="DQ24" i="52"/>
  <c r="CA24" i="52"/>
  <c r="CI24" i="52"/>
  <c r="DC24" i="52"/>
  <c r="CP24" i="52"/>
  <c r="DS24" i="52"/>
  <c r="CC24" i="52"/>
  <c r="CQ24" i="52"/>
  <c r="DK24" i="52"/>
  <c r="BZ24" i="52"/>
  <c r="DB24" i="52"/>
  <c r="CZ24" i="52"/>
  <c r="DA24" i="52"/>
  <c r="DG24" i="52"/>
  <c r="EB24" i="52"/>
  <c r="CT24" i="52"/>
  <c r="EG24" i="52"/>
  <c r="DO24" i="52"/>
  <c r="CH24" i="52"/>
  <c r="CB24" i="52"/>
  <c r="BW24" i="52"/>
  <c r="DJ24" i="52"/>
  <c r="CN24" i="52"/>
  <c r="CL24" i="52"/>
  <c r="CE24" i="52"/>
  <c r="CV24" i="52"/>
  <c r="DX24" i="52"/>
  <c r="DT24" i="52"/>
  <c r="DL24" i="52"/>
  <c r="DU24" i="52"/>
  <c r="CU24" i="52"/>
  <c r="DD24" i="52"/>
  <c r="DH24" i="52"/>
  <c r="BY24" i="52"/>
  <c r="CY24" i="52"/>
  <c r="CO24" i="52"/>
  <c r="CW24" i="52"/>
  <c r="DM24" i="52"/>
  <c r="DV24" i="52"/>
  <c r="DE24" i="52"/>
  <c r="CG24" i="52"/>
  <c r="BU88" i="52"/>
  <c r="CE88" i="52"/>
  <c r="EB88" i="52"/>
  <c r="CK88" i="52"/>
  <c r="CS88" i="52"/>
  <c r="EF88" i="52"/>
  <c r="EE88" i="52"/>
  <c r="DQ88" i="52"/>
  <c r="DU88" i="52"/>
  <c r="DS88" i="52"/>
  <c r="DD88" i="52"/>
  <c r="CO88" i="52"/>
  <c r="BZ88" i="52"/>
  <c r="DB88" i="52"/>
  <c r="DI88" i="52"/>
  <c r="EG88" i="52"/>
  <c r="CW88" i="52"/>
  <c r="CH88" i="52"/>
  <c r="CN88" i="52"/>
  <c r="DL88" i="52"/>
  <c r="DK88" i="52"/>
  <c r="CU88" i="52"/>
  <c r="DT88" i="52"/>
  <c r="DE88" i="52"/>
  <c r="CP88" i="52"/>
  <c r="DR88" i="52"/>
  <c r="CM88" i="52"/>
  <c r="CL88" i="52"/>
  <c r="DY88" i="52"/>
  <c r="CT88" i="52"/>
  <c r="DV88" i="52"/>
  <c r="DF88" i="52"/>
  <c r="DC88" i="52"/>
  <c r="CB88" i="52"/>
  <c r="BW88" i="52"/>
  <c r="DJ88" i="52"/>
  <c r="DN88" i="52"/>
  <c r="CR88" i="52"/>
  <c r="BY88" i="52"/>
  <c r="CA88" i="52"/>
  <c r="DM88" i="52"/>
  <c r="CJ88" i="52"/>
  <c r="DG88" i="52"/>
  <c r="CY88" i="52"/>
  <c r="CV88" i="52"/>
  <c r="DO88" i="52"/>
  <c r="CC88" i="52"/>
  <c r="CZ88" i="52"/>
  <c r="CX88" i="52"/>
  <c r="DX88" i="52"/>
  <c r="DW88" i="52"/>
  <c r="CQ88" i="52"/>
  <c r="DA88" i="52"/>
  <c r="DH88" i="52"/>
  <c r="CI88" i="52"/>
  <c r="CG88" i="52"/>
  <c r="CF65" i="52"/>
  <c r="CF129" i="52"/>
  <c r="CF193" i="52"/>
  <c r="CF257" i="52"/>
  <c r="CM49" i="52"/>
  <c r="BW49" i="52"/>
  <c r="EG49" i="52"/>
  <c r="DD49" i="52"/>
  <c r="DT49" i="52"/>
  <c r="CC49" i="52"/>
  <c r="CS49" i="52"/>
  <c r="CK49" i="52"/>
  <c r="DH49" i="52"/>
  <c r="DA49" i="52"/>
  <c r="CB49" i="52"/>
  <c r="DY49" i="52"/>
  <c r="DR49" i="52"/>
  <c r="EF49" i="52"/>
  <c r="DC49" i="52"/>
  <c r="CE49" i="52"/>
  <c r="CU49" i="52"/>
  <c r="DU49" i="52"/>
  <c r="CR49" i="52"/>
  <c r="DK49" i="52"/>
  <c r="CP49" i="52"/>
  <c r="CY49" i="52"/>
  <c r="BY49" i="52"/>
  <c r="CX49" i="52"/>
  <c r="DG49" i="52"/>
  <c r="CJ49" i="52"/>
  <c r="BU49" i="52"/>
  <c r="DF49" i="52"/>
  <c r="DO49" i="52"/>
  <c r="CV49" i="52"/>
  <c r="CZ49" i="52"/>
  <c r="CL49" i="52"/>
  <c r="CW49" i="52"/>
  <c r="DN49" i="52"/>
  <c r="DX49" i="52"/>
  <c r="EB49" i="52"/>
  <c r="DB49" i="52"/>
  <c r="DM49" i="52"/>
  <c r="EE49" i="52"/>
  <c r="CA49" i="52"/>
  <c r="CN49" i="52"/>
  <c r="DI49" i="52"/>
  <c r="DJ49" i="52"/>
  <c r="DV49" i="52"/>
  <c r="BZ49" i="52"/>
  <c r="CI49" i="52"/>
  <c r="DL49" i="52"/>
  <c r="CT49" i="52"/>
  <c r="CO49" i="52"/>
  <c r="DS49" i="52"/>
  <c r="CH49" i="52"/>
  <c r="CQ49" i="52"/>
  <c r="DQ49" i="52"/>
  <c r="DW49" i="52"/>
  <c r="DE49" i="52"/>
  <c r="CG49" i="52"/>
  <c r="BU65" i="52"/>
  <c r="CY65" i="52"/>
  <c r="DK65" i="52"/>
  <c r="CK65" i="52"/>
  <c r="DJ65" i="52"/>
  <c r="DY65" i="52"/>
  <c r="CB65" i="52"/>
  <c r="BZ65" i="52"/>
  <c r="BY65" i="52"/>
  <c r="BW65" i="52"/>
  <c r="EG65" i="52"/>
  <c r="DH65" i="52"/>
  <c r="EB65" i="52"/>
  <c r="EE65" i="52"/>
  <c r="CR65" i="52"/>
  <c r="DT65" i="52"/>
  <c r="DQ65" i="52"/>
  <c r="DW65" i="52"/>
  <c r="DV65" i="52"/>
  <c r="DU65" i="52"/>
  <c r="DC65" i="52"/>
  <c r="DB65" i="52"/>
  <c r="DN65" i="52"/>
  <c r="DM65" i="52"/>
  <c r="DL65" i="52"/>
  <c r="DR65" i="52"/>
  <c r="DI65" i="52"/>
  <c r="CC65" i="52"/>
  <c r="DO65" i="52"/>
  <c r="CA65" i="52"/>
  <c r="CX65" i="52"/>
  <c r="CW65" i="52"/>
  <c r="CV65" i="52"/>
  <c r="CS65" i="52"/>
  <c r="CU65" i="52"/>
  <c r="DA65" i="52"/>
  <c r="CL65" i="52"/>
  <c r="CP65" i="52"/>
  <c r="CO65" i="52"/>
  <c r="CN65" i="52"/>
  <c r="DG65" i="52"/>
  <c r="CI65" i="52"/>
  <c r="DD65" i="52"/>
  <c r="CM65" i="52"/>
  <c r="DX65" i="52"/>
  <c r="EF65" i="52"/>
  <c r="CE65" i="52"/>
  <c r="CJ65" i="52"/>
  <c r="DS65" i="52"/>
  <c r="CT65" i="52"/>
  <c r="DF65" i="52"/>
  <c r="CH65" i="52"/>
  <c r="CQ65" i="52"/>
  <c r="DE65" i="52"/>
  <c r="CZ65" i="52"/>
  <c r="CG65" i="52"/>
  <c r="BU177" i="52"/>
  <c r="DN177" i="52"/>
  <c r="DX177" i="52"/>
  <c r="DU177" i="52"/>
  <c r="DT177" i="52"/>
  <c r="DB177" i="52"/>
  <c r="DL177" i="52"/>
  <c r="DK177" i="52"/>
  <c r="CU177" i="52"/>
  <c r="CI177" i="52"/>
  <c r="CH177" i="52"/>
  <c r="EF177" i="52"/>
  <c r="CN177" i="52"/>
  <c r="CY177" i="52"/>
  <c r="CX177" i="52"/>
  <c r="CA177" i="52"/>
  <c r="CM177" i="52"/>
  <c r="CL177" i="52"/>
  <c r="CV177" i="52"/>
  <c r="CT177" i="52"/>
  <c r="EE177" i="52"/>
  <c r="DG177" i="52"/>
  <c r="DF177" i="52"/>
  <c r="BW177" i="52"/>
  <c r="DW177" i="52"/>
  <c r="BZ177" i="52"/>
  <c r="DJ177" i="52"/>
  <c r="DY177" i="52"/>
  <c r="DV177" i="52"/>
  <c r="DC177" i="52"/>
  <c r="DD177" i="52"/>
  <c r="DR177" i="52"/>
  <c r="DQ177" i="52"/>
  <c r="DM177" i="52"/>
  <c r="DO177" i="52"/>
  <c r="DS177" i="52"/>
  <c r="DI177" i="52"/>
  <c r="DH177" i="52"/>
  <c r="DE177" i="52"/>
  <c r="EB177" i="52"/>
  <c r="DA177" i="52"/>
  <c r="CZ177" i="52"/>
  <c r="CW177" i="52"/>
  <c r="CK177" i="52"/>
  <c r="CJ177" i="52"/>
  <c r="CC177" i="52"/>
  <c r="CB177" i="52"/>
  <c r="BY177" i="52"/>
  <c r="CE177" i="52"/>
  <c r="CS177" i="52"/>
  <c r="EG177" i="52"/>
  <c r="CR177" i="52"/>
  <c r="CO177" i="52"/>
  <c r="CP177" i="52"/>
  <c r="CQ177" i="52"/>
  <c r="CG177" i="52"/>
  <c r="CF66" i="52"/>
  <c r="CF130" i="52"/>
  <c r="CF194" i="52"/>
  <c r="CF258" i="52"/>
  <c r="BU186" i="52"/>
  <c r="CT186" i="52"/>
  <c r="DH186" i="52"/>
  <c r="DE186" i="52"/>
  <c r="DL186" i="52"/>
  <c r="CL186" i="52"/>
  <c r="CW186" i="52"/>
  <c r="CU186" i="52"/>
  <c r="DW186" i="52"/>
  <c r="BW186" i="52"/>
  <c r="EG186" i="52"/>
  <c r="EE186" i="52"/>
  <c r="CM186" i="52"/>
  <c r="EB186" i="52"/>
  <c r="CJ186" i="52"/>
  <c r="CP186" i="52"/>
  <c r="CR186" i="52"/>
  <c r="DV186" i="52"/>
  <c r="CC186" i="52"/>
  <c r="DR186" i="52"/>
  <c r="BZ186" i="52"/>
  <c r="DN186" i="52"/>
  <c r="DM186" i="52"/>
  <c r="DC186" i="52"/>
  <c r="DS186" i="52"/>
  <c r="CZ186" i="52"/>
  <c r="DI186" i="52"/>
  <c r="CV186" i="52"/>
  <c r="CS186" i="52"/>
  <c r="DJ186" i="52"/>
  <c r="CO186" i="52"/>
  <c r="CX186" i="52"/>
  <c r="CK186" i="52"/>
  <c r="CH186" i="52"/>
  <c r="DY186" i="52"/>
  <c r="DT186" i="52"/>
  <c r="DK186" i="52"/>
  <c r="DF186" i="52"/>
  <c r="DD186" i="52"/>
  <c r="DB186" i="52"/>
  <c r="CE186" i="52"/>
  <c r="CB186" i="52"/>
  <c r="DQ186" i="52"/>
  <c r="BY186" i="52"/>
  <c r="DU186" i="52"/>
  <c r="DA186" i="52"/>
  <c r="CN186" i="52"/>
  <c r="CA186" i="52"/>
  <c r="CI186" i="52"/>
  <c r="CQ186" i="52"/>
  <c r="DG186" i="52"/>
  <c r="EF186" i="52"/>
  <c r="DO186" i="52"/>
  <c r="DX186" i="52"/>
  <c r="CY186" i="52"/>
  <c r="CG186" i="52"/>
  <c r="EB202" i="52"/>
  <c r="CE202" i="52"/>
  <c r="CQ202" i="52"/>
  <c r="CR202" i="52"/>
  <c r="DM202" i="52"/>
  <c r="DL202" i="52"/>
  <c r="DA202" i="52"/>
  <c r="DN202" i="52"/>
  <c r="BZ202" i="52"/>
  <c r="CU202" i="52"/>
  <c r="DC202" i="52"/>
  <c r="EE202" i="52"/>
  <c r="DE202" i="52"/>
  <c r="DD202" i="52"/>
  <c r="CS202" i="52"/>
  <c r="CZ202" i="52"/>
  <c r="DX202" i="52"/>
  <c r="CI202" i="52"/>
  <c r="CW202" i="52"/>
  <c r="CV202" i="52"/>
  <c r="CK202" i="52"/>
  <c r="CM202" i="52"/>
  <c r="DJ202" i="52"/>
  <c r="BU202" i="52"/>
  <c r="DQ202" i="52"/>
  <c r="CO202" i="52"/>
  <c r="CN202" i="52"/>
  <c r="CC202" i="52"/>
  <c r="CA202" i="52"/>
  <c r="CX202" i="52"/>
  <c r="EF202" i="52"/>
  <c r="BY202" i="52"/>
  <c r="BW202" i="52"/>
  <c r="DB202" i="52"/>
  <c r="DK202" i="52"/>
  <c r="EG202" i="52"/>
  <c r="DG202" i="52"/>
  <c r="DR202" i="52"/>
  <c r="CP202" i="52"/>
  <c r="CY202" i="52"/>
  <c r="DW202" i="52"/>
  <c r="CT202" i="52"/>
  <c r="DU202" i="52"/>
  <c r="DH202" i="52"/>
  <c r="DS202" i="52"/>
  <c r="DT202" i="52"/>
  <c r="DI202" i="52"/>
  <c r="CH202" i="52"/>
  <c r="CB202" i="52"/>
  <c r="DO202" i="52"/>
  <c r="DY202" i="52"/>
  <c r="CJ202" i="52"/>
  <c r="DV202" i="52"/>
  <c r="CL202" i="52"/>
  <c r="DF202" i="52"/>
  <c r="CG202" i="52"/>
  <c r="CE250" i="52"/>
  <c r="DU250" i="52"/>
  <c r="DI250" i="52"/>
  <c r="CY250" i="52"/>
  <c r="CM250" i="52"/>
  <c r="DJ250" i="52"/>
  <c r="DT250" i="52"/>
  <c r="DO250" i="52"/>
  <c r="CN250" i="52"/>
  <c r="CC250" i="52"/>
  <c r="BW250" i="52"/>
  <c r="DK250" i="52"/>
  <c r="DW250" i="52"/>
  <c r="EF250" i="52"/>
  <c r="EE250" i="52"/>
  <c r="CT250" i="52"/>
  <c r="CP250" i="52"/>
  <c r="CX250" i="52"/>
  <c r="DA250" i="52"/>
  <c r="DH250" i="52"/>
  <c r="DE250" i="52"/>
  <c r="CV250" i="52"/>
  <c r="BZ250" i="52"/>
  <c r="CQ250" i="52"/>
  <c r="CZ250" i="52"/>
  <c r="CW250" i="52"/>
  <c r="CL250" i="52"/>
  <c r="DN250" i="52"/>
  <c r="CR250" i="52"/>
  <c r="CO250" i="52"/>
  <c r="CA250" i="52"/>
  <c r="DC250" i="52"/>
  <c r="BU250" i="52"/>
  <c r="CJ250" i="52"/>
  <c r="EB250" i="52"/>
  <c r="CS250" i="52"/>
  <c r="CI250" i="52"/>
  <c r="EG250" i="52"/>
  <c r="DF250" i="52"/>
  <c r="DX250" i="52"/>
  <c r="DY250" i="52"/>
  <c r="DV250" i="52"/>
  <c r="DS250" i="52"/>
  <c r="CU250" i="52"/>
  <c r="DL250" i="52"/>
  <c r="DG250" i="52"/>
  <c r="DB250" i="52"/>
  <c r="DR250" i="52"/>
  <c r="CK250" i="52"/>
  <c r="CH250" i="52"/>
  <c r="DQ250" i="52"/>
  <c r="CB250" i="52"/>
  <c r="DD250" i="52"/>
  <c r="DM250" i="52"/>
  <c r="BY250" i="52"/>
  <c r="CG250" i="52"/>
  <c r="CF27" i="52"/>
  <c r="CF155" i="52"/>
  <c r="CF219" i="52"/>
  <c r="DX75" i="52"/>
  <c r="EB75" i="52"/>
  <c r="CH75" i="52"/>
  <c r="DU75" i="52"/>
  <c r="BW75" i="52"/>
  <c r="DO75" i="52"/>
  <c r="DI75" i="52"/>
  <c r="DH75" i="52"/>
  <c r="DE75" i="52"/>
  <c r="DD75" i="52"/>
  <c r="CQ75" i="52"/>
  <c r="DS75" i="52"/>
  <c r="DA75" i="52"/>
  <c r="CZ75" i="52"/>
  <c r="CW75" i="52"/>
  <c r="CN75" i="52"/>
  <c r="DN75" i="52"/>
  <c r="CA75" i="52"/>
  <c r="DG75" i="52"/>
  <c r="DJ75" i="52"/>
  <c r="CS75" i="52"/>
  <c r="CR75" i="52"/>
  <c r="CO75" i="52"/>
  <c r="BZ75" i="52"/>
  <c r="CP75" i="52"/>
  <c r="DB75" i="52"/>
  <c r="CK75" i="52"/>
  <c r="CJ75" i="52"/>
  <c r="DT75" i="52"/>
  <c r="DW75" i="52"/>
  <c r="CL75" i="52"/>
  <c r="EG75" i="52"/>
  <c r="CE75" i="52"/>
  <c r="DL75" i="52"/>
  <c r="DC75" i="52"/>
  <c r="CI75" i="52"/>
  <c r="BU75" i="52"/>
  <c r="DY75" i="52"/>
  <c r="DV75" i="52"/>
  <c r="CU75" i="52"/>
  <c r="EE75" i="52"/>
  <c r="CX75" i="52"/>
  <c r="CC75" i="52"/>
  <c r="CV75" i="52"/>
  <c r="CM75" i="52"/>
  <c r="DQ75" i="52"/>
  <c r="CB75" i="52"/>
  <c r="DM75" i="52"/>
  <c r="BY75" i="52"/>
  <c r="EF75" i="52"/>
  <c r="CY75" i="52"/>
  <c r="DK75" i="52"/>
  <c r="CT75" i="52"/>
  <c r="DR75" i="52"/>
  <c r="DF75" i="52"/>
  <c r="CG75" i="52"/>
  <c r="BU91" i="52"/>
  <c r="DK91" i="52"/>
  <c r="DJ91" i="52"/>
  <c r="DE91" i="52"/>
  <c r="DD91" i="52"/>
  <c r="DN91" i="52"/>
  <c r="CI91" i="52"/>
  <c r="EG91" i="52"/>
  <c r="CV91" i="52"/>
  <c r="CT91" i="52"/>
  <c r="CP91" i="52"/>
  <c r="DC91" i="52"/>
  <c r="DL91" i="52"/>
  <c r="CQ91" i="52"/>
  <c r="CB91" i="52"/>
  <c r="CH91" i="52"/>
  <c r="CE91" i="52"/>
  <c r="CO91" i="52"/>
  <c r="CX91" i="52"/>
  <c r="CW91" i="52"/>
  <c r="DR91" i="52"/>
  <c r="CY91" i="52"/>
  <c r="CJ91" i="52"/>
  <c r="EE91" i="52"/>
  <c r="DM91" i="52"/>
  <c r="CM91" i="52"/>
  <c r="DG91" i="52"/>
  <c r="CR91" i="52"/>
  <c r="DF91" i="52"/>
  <c r="CN91" i="52"/>
  <c r="BW91" i="52"/>
  <c r="DX91" i="52"/>
  <c r="DH91" i="52"/>
  <c r="CU91" i="52"/>
  <c r="BZ91" i="52"/>
  <c r="CL91" i="52"/>
  <c r="DW91" i="52"/>
  <c r="EF91" i="52"/>
  <c r="DQ91" i="52"/>
  <c r="DB91" i="52"/>
  <c r="CZ91" i="52"/>
  <c r="DY91" i="52"/>
  <c r="CK91" i="52"/>
  <c r="EB91" i="52"/>
  <c r="CA91" i="52"/>
  <c r="DU91" i="52"/>
  <c r="BY91" i="52"/>
  <c r="DO91" i="52"/>
  <c r="DV91" i="52"/>
  <c r="DT91" i="52"/>
  <c r="DS91" i="52"/>
  <c r="CS91" i="52"/>
  <c r="CC91" i="52"/>
  <c r="DA91" i="52"/>
  <c r="DI91" i="52"/>
  <c r="CG91" i="52"/>
  <c r="DO115" i="52"/>
  <c r="BZ115" i="52"/>
  <c r="DR115" i="52"/>
  <c r="DU115" i="52"/>
  <c r="DT115" i="52"/>
  <c r="CX115" i="52"/>
  <c r="BY115" i="52"/>
  <c r="DE115" i="52"/>
  <c r="CJ115" i="52"/>
  <c r="DL115" i="52"/>
  <c r="DK115" i="52"/>
  <c r="DH115" i="52"/>
  <c r="EG115" i="52"/>
  <c r="CI115" i="52"/>
  <c r="CT115" i="52"/>
  <c r="DD115" i="52"/>
  <c r="DC115" i="52"/>
  <c r="DS115" i="52"/>
  <c r="CC115" i="52"/>
  <c r="DF115" i="52"/>
  <c r="CV115" i="52"/>
  <c r="CU115" i="52"/>
  <c r="EE115" i="52"/>
  <c r="CO115" i="52"/>
  <c r="CK115" i="52"/>
  <c r="CE115" i="52"/>
  <c r="DI115" i="52"/>
  <c r="CP115" i="52"/>
  <c r="CS115" i="52"/>
  <c r="CW115" i="52"/>
  <c r="BW115" i="52"/>
  <c r="CB115" i="52"/>
  <c r="DV115" i="52"/>
  <c r="CZ115" i="52"/>
  <c r="DQ115" i="52"/>
  <c r="CN115" i="52"/>
  <c r="EB115" i="52"/>
  <c r="DA115" i="52"/>
  <c r="CA115" i="52"/>
  <c r="CM115" i="52"/>
  <c r="DG115" i="52"/>
  <c r="CL115" i="52"/>
  <c r="DJ115" i="52"/>
  <c r="DN115" i="52"/>
  <c r="DM115" i="52"/>
  <c r="DX115" i="52"/>
  <c r="CY115" i="52"/>
  <c r="CH115" i="52"/>
  <c r="CR115" i="52"/>
  <c r="DB115" i="52"/>
  <c r="EF115" i="52"/>
  <c r="DW115" i="52"/>
  <c r="BU115" i="52"/>
  <c r="DY115" i="52"/>
  <c r="CQ115" i="52"/>
  <c r="CG115" i="52"/>
  <c r="CF76" i="52"/>
  <c r="CF140" i="52"/>
  <c r="CF204" i="52"/>
  <c r="BU44" i="52"/>
  <c r="CH44" i="52"/>
  <c r="BY44" i="52"/>
  <c r="DN44" i="52"/>
  <c r="CM44" i="52"/>
  <c r="DE44" i="52"/>
  <c r="CL44" i="52"/>
  <c r="DC44" i="52"/>
  <c r="DV44" i="52"/>
  <c r="DM44" i="52"/>
  <c r="DS44" i="52"/>
  <c r="CX44" i="52"/>
  <c r="EB44" i="52"/>
  <c r="EE44" i="52"/>
  <c r="DF44" i="52"/>
  <c r="DW44" i="52"/>
  <c r="CO44" i="52"/>
  <c r="BZ44" i="52"/>
  <c r="DB44" i="52"/>
  <c r="CW44" i="52"/>
  <c r="DT44" i="52"/>
  <c r="CP44" i="52"/>
  <c r="DR44" i="52"/>
  <c r="DD44" i="52"/>
  <c r="DO44" i="52"/>
  <c r="CR44" i="52"/>
  <c r="DI44" i="52"/>
  <c r="CT44" i="52"/>
  <c r="CE44" i="52"/>
  <c r="DL44" i="52"/>
  <c r="DX44" i="52"/>
  <c r="CZ44" i="52"/>
  <c r="DJ44" i="52"/>
  <c r="CU44" i="52"/>
  <c r="DU44" i="52"/>
  <c r="EF44" i="52"/>
  <c r="DH44" i="52"/>
  <c r="DK44" i="52"/>
  <c r="CA44" i="52"/>
  <c r="DQ44" i="52"/>
  <c r="CQ44" i="52"/>
  <c r="EG44" i="52"/>
  <c r="CK44" i="52"/>
  <c r="CN44" i="52"/>
  <c r="CY44" i="52"/>
  <c r="CB44" i="52"/>
  <c r="CS44" i="52"/>
  <c r="CI44" i="52"/>
  <c r="DG44" i="52"/>
  <c r="BW44" i="52"/>
  <c r="CV44" i="52"/>
  <c r="CJ44" i="52"/>
  <c r="DY44" i="52"/>
  <c r="DA44" i="52"/>
  <c r="CC44" i="52"/>
  <c r="CG44" i="52"/>
  <c r="CW148" i="52"/>
  <c r="CH148" i="52"/>
  <c r="DM148" i="52"/>
  <c r="CX148" i="52"/>
  <c r="CI148" i="52"/>
  <c r="DN148" i="52"/>
  <c r="CE148" i="52"/>
  <c r="DY148" i="52"/>
  <c r="DI148" i="52"/>
  <c r="DA148" i="52"/>
  <c r="DE148" i="52"/>
  <c r="DF148" i="52"/>
  <c r="DL148" i="52"/>
  <c r="CR148" i="52"/>
  <c r="BW148" i="52"/>
  <c r="DS148" i="52"/>
  <c r="DQ148" i="52"/>
  <c r="DR148" i="52"/>
  <c r="DV148" i="52"/>
  <c r="DW148" i="52"/>
  <c r="EB148" i="52"/>
  <c r="DJ148" i="52"/>
  <c r="DH148" i="52"/>
  <c r="EF148" i="52"/>
  <c r="DK148" i="52"/>
  <c r="CQ148" i="52"/>
  <c r="DU148" i="52"/>
  <c r="DT148" i="52"/>
  <c r="DB148" i="52"/>
  <c r="CZ148" i="52"/>
  <c r="CC148" i="52"/>
  <c r="CT148" i="52"/>
  <c r="DD148" i="52"/>
  <c r="DC148" i="52"/>
  <c r="CL148" i="52"/>
  <c r="CJ148" i="52"/>
  <c r="CY148" i="52"/>
  <c r="DG148" i="52"/>
  <c r="CN148" i="52"/>
  <c r="EG148" i="52"/>
  <c r="CS148" i="52"/>
  <c r="CK148" i="52"/>
  <c r="CV148" i="52"/>
  <c r="CU148" i="52"/>
  <c r="BU148" i="52"/>
  <c r="CB148" i="52"/>
  <c r="DO148" i="52"/>
  <c r="BY148" i="52"/>
  <c r="BZ148" i="52"/>
  <c r="CA148" i="52"/>
  <c r="DX148" i="52"/>
  <c r="CM148" i="52"/>
  <c r="EE148" i="52"/>
  <c r="CO148" i="52"/>
  <c r="CP148" i="52"/>
  <c r="CG148" i="52"/>
  <c r="BU172" i="52"/>
  <c r="CX172" i="52"/>
  <c r="DH172" i="52"/>
  <c r="DR172" i="52"/>
  <c r="CK172" i="52"/>
  <c r="CV172" i="52"/>
  <c r="CR172" i="52"/>
  <c r="CO172" i="52"/>
  <c r="BZ172" i="52"/>
  <c r="CH172" i="52"/>
  <c r="DQ172" i="52"/>
  <c r="DM172" i="52"/>
  <c r="DW172" i="52"/>
  <c r="BW172" i="52"/>
  <c r="EE172" i="52"/>
  <c r="CN172" i="52"/>
  <c r="CW172" i="52"/>
  <c r="DF172" i="52"/>
  <c r="CP172" i="52"/>
  <c r="CB172" i="52"/>
  <c r="DY172" i="52"/>
  <c r="CJ172" i="52"/>
  <c r="EG172" i="52"/>
  <c r="CS172" i="52"/>
  <c r="DI172" i="52"/>
  <c r="DA172" i="52"/>
  <c r="DE172" i="52"/>
  <c r="CC172" i="52"/>
  <c r="BY172" i="52"/>
  <c r="DN172" i="52"/>
  <c r="CZ172" i="52"/>
  <c r="DU172" i="52"/>
  <c r="DD172" i="52"/>
  <c r="DL172" i="52"/>
  <c r="DV172" i="52"/>
  <c r="DG172" i="52"/>
  <c r="DO172" i="52"/>
  <c r="CL172" i="52"/>
  <c r="CE172" i="52"/>
  <c r="EB172" i="52"/>
  <c r="DX172" i="52"/>
  <c r="CT172" i="52"/>
  <c r="CM172" i="52"/>
  <c r="EF172" i="52"/>
  <c r="DB172" i="52"/>
  <c r="CU172" i="52"/>
  <c r="CI172" i="52"/>
  <c r="DS172" i="52"/>
  <c r="DK172" i="52"/>
  <c r="CQ172" i="52"/>
  <c r="DT172" i="52"/>
  <c r="CY172" i="52"/>
  <c r="DC172" i="52"/>
  <c r="CA172" i="52"/>
  <c r="DJ172" i="52"/>
  <c r="CG172" i="52"/>
  <c r="BU188" i="52"/>
  <c r="CV188" i="52"/>
  <c r="DH188" i="52"/>
  <c r="DD188" i="52"/>
  <c r="DA188" i="52"/>
  <c r="CK188" i="52"/>
  <c r="CJ188" i="52"/>
  <c r="CT188" i="52"/>
  <c r="EG188" i="52"/>
  <c r="CR188" i="52"/>
  <c r="CN188" i="52"/>
  <c r="CW188" i="52"/>
  <c r="DL188" i="52"/>
  <c r="DJ188" i="52"/>
  <c r="DS188" i="52"/>
  <c r="CB188" i="52"/>
  <c r="DE188" i="52"/>
  <c r="DQ188" i="52"/>
  <c r="CO188" i="52"/>
  <c r="CL188" i="52"/>
  <c r="DV188" i="52"/>
  <c r="CC188" i="52"/>
  <c r="DY188" i="52"/>
  <c r="CZ188" i="52"/>
  <c r="CS188" i="52"/>
  <c r="DI188" i="52"/>
  <c r="DR188" i="52"/>
  <c r="DM188" i="52"/>
  <c r="BY188" i="52"/>
  <c r="DB188" i="52"/>
  <c r="DU188" i="52"/>
  <c r="BW188" i="52"/>
  <c r="CE188" i="52"/>
  <c r="CH188" i="52"/>
  <c r="DX188" i="52"/>
  <c r="CM188" i="52"/>
  <c r="CP188" i="52"/>
  <c r="CU188" i="52"/>
  <c r="CX188" i="52"/>
  <c r="CA188" i="52"/>
  <c r="DC188" i="52"/>
  <c r="DF188" i="52"/>
  <c r="CI188" i="52"/>
  <c r="DT188" i="52"/>
  <c r="DW188" i="52"/>
  <c r="CY188" i="52"/>
  <c r="EB188" i="52"/>
  <c r="EE188" i="52"/>
  <c r="DG188" i="52"/>
  <c r="EF188" i="52"/>
  <c r="BZ188" i="52"/>
  <c r="DN188" i="52"/>
  <c r="CQ188" i="52"/>
  <c r="DO188" i="52"/>
  <c r="DK188" i="52"/>
  <c r="CG188" i="52"/>
  <c r="BU236" i="52"/>
  <c r="DB236" i="52"/>
  <c r="CZ236" i="52"/>
  <c r="CM236" i="52"/>
  <c r="DY236" i="52"/>
  <c r="DX236" i="52"/>
  <c r="CJ236" i="52"/>
  <c r="CY236" i="52"/>
  <c r="CX236" i="52"/>
  <c r="CB236" i="52"/>
  <c r="BZ236" i="52"/>
  <c r="DH236" i="52"/>
  <c r="CI236" i="52"/>
  <c r="CA236" i="52"/>
  <c r="CL236" i="52"/>
  <c r="DW236" i="52"/>
  <c r="EG236" i="52"/>
  <c r="DO236" i="52"/>
  <c r="CP236" i="52"/>
  <c r="CU236" i="52"/>
  <c r="DJ236" i="52"/>
  <c r="DN236" i="52"/>
  <c r="DK236" i="52"/>
  <c r="DM236" i="52"/>
  <c r="DL236" i="52"/>
  <c r="DA236" i="52"/>
  <c r="DE236" i="52"/>
  <c r="DD236" i="52"/>
  <c r="CS236" i="52"/>
  <c r="CW236" i="52"/>
  <c r="CV236" i="52"/>
  <c r="CK236" i="52"/>
  <c r="CH236" i="52"/>
  <c r="CO236" i="52"/>
  <c r="CN236" i="52"/>
  <c r="CC236" i="52"/>
  <c r="CE236" i="52"/>
  <c r="CT236" i="52"/>
  <c r="BY236" i="52"/>
  <c r="BW236" i="52"/>
  <c r="DC236" i="52"/>
  <c r="DF236" i="52"/>
  <c r="DT236" i="52"/>
  <c r="DR236" i="52"/>
  <c r="DQ236" i="52"/>
  <c r="DS236" i="52"/>
  <c r="EF236" i="52"/>
  <c r="DU236" i="52"/>
  <c r="EE236" i="52"/>
  <c r="EB236" i="52"/>
  <c r="DI236" i="52"/>
  <c r="CQ236" i="52"/>
  <c r="CR236" i="52"/>
  <c r="DV236" i="52"/>
  <c r="DG236" i="52"/>
  <c r="CG236" i="52"/>
  <c r="CF69" i="52"/>
  <c r="CF133" i="52"/>
  <c r="CF197" i="52"/>
  <c r="CH90" i="52"/>
  <c r="CH13" i="52"/>
  <c r="EF13" i="52"/>
  <c r="DU13" i="52"/>
  <c r="DG13" i="52"/>
  <c r="CS13" i="52"/>
  <c r="BZ13" i="52"/>
  <c r="CY13" i="52"/>
  <c r="CZ13" i="52"/>
  <c r="CE13" i="52"/>
  <c r="BW13" i="52"/>
  <c r="CJ13" i="52"/>
  <c r="DL13" i="52"/>
  <c r="DN13" i="52"/>
  <c r="DS13" i="52"/>
  <c r="CI13" i="52"/>
  <c r="CX13" i="52"/>
  <c r="DY13" i="52"/>
  <c r="EB13" i="52"/>
  <c r="DJ13" i="52"/>
  <c r="CV13" i="52"/>
  <c r="DI13" i="52"/>
  <c r="DT13" i="52"/>
  <c r="DB13" i="52"/>
  <c r="DH13" i="52"/>
  <c r="DX13" i="52"/>
  <c r="DK13" i="52"/>
  <c r="CT13" i="52"/>
  <c r="CM13" i="52"/>
  <c r="CW13" i="52"/>
  <c r="CO13" i="52"/>
  <c r="DW13" i="52"/>
  <c r="CA13" i="52"/>
  <c r="CR13" i="52"/>
  <c r="EG13" i="52"/>
  <c r="CK13" i="52"/>
  <c r="BY13" i="52"/>
  <c r="CC13" i="52"/>
  <c r="CQ13" i="52"/>
  <c r="DF13" i="52"/>
  <c r="CB13" i="52"/>
  <c r="BU13" i="52"/>
  <c r="DV13" i="52"/>
  <c r="DA13" i="52"/>
  <c r="DQ13" i="52"/>
  <c r="EE13" i="52"/>
  <c r="CN13" i="52"/>
  <c r="DC13" i="52"/>
  <c r="DM13" i="52"/>
  <c r="DO13" i="52"/>
  <c r="CP13" i="52"/>
  <c r="CU13" i="52"/>
  <c r="CL13" i="52"/>
  <c r="DR13" i="52"/>
  <c r="DE13" i="52"/>
  <c r="DD13" i="52"/>
  <c r="CG13" i="52"/>
  <c r="EB77" i="52"/>
  <c r="CI77" i="52"/>
  <c r="CY77" i="52"/>
  <c r="DC77" i="52"/>
  <c r="CQ77" i="52"/>
  <c r="CT77" i="52"/>
  <c r="DN77" i="52"/>
  <c r="DM77" i="52"/>
  <c r="DL77" i="52"/>
  <c r="DA77" i="52"/>
  <c r="BU77" i="52"/>
  <c r="DT77" i="52"/>
  <c r="DG77" i="52"/>
  <c r="DF77" i="52"/>
  <c r="DE77" i="52"/>
  <c r="DD77" i="52"/>
  <c r="CS77" i="52"/>
  <c r="CJ77" i="52"/>
  <c r="CL77" i="52"/>
  <c r="DX77" i="52"/>
  <c r="CX77" i="52"/>
  <c r="CW77" i="52"/>
  <c r="CV77" i="52"/>
  <c r="CK77" i="52"/>
  <c r="CZ77" i="52"/>
  <c r="DB77" i="52"/>
  <c r="CB77" i="52"/>
  <c r="CP77" i="52"/>
  <c r="CO77" i="52"/>
  <c r="CN77" i="52"/>
  <c r="CC77" i="52"/>
  <c r="DO77" i="52"/>
  <c r="DJ77" i="52"/>
  <c r="EF77" i="52"/>
  <c r="EG77" i="52"/>
  <c r="DH77" i="52"/>
  <c r="BZ77" i="52"/>
  <c r="BY77" i="52"/>
  <c r="BW77" i="52"/>
  <c r="CU77" i="52"/>
  <c r="DY77" i="52"/>
  <c r="EE77" i="52"/>
  <c r="DR77" i="52"/>
  <c r="DK77" i="52"/>
  <c r="DS77" i="52"/>
  <c r="CR77" i="52"/>
  <c r="CM77" i="52"/>
  <c r="DU77" i="52"/>
  <c r="DI77" i="52"/>
  <c r="CE77" i="52"/>
  <c r="DW77" i="52"/>
  <c r="CH77" i="52"/>
  <c r="DV77" i="52"/>
  <c r="CA77" i="52"/>
  <c r="DQ77" i="52"/>
  <c r="CG77" i="52"/>
  <c r="DA93" i="52"/>
  <c r="CZ93" i="52"/>
  <c r="DG93" i="52"/>
  <c r="DM93" i="52"/>
  <c r="DL93" i="52"/>
  <c r="DK93" i="52"/>
  <c r="DQ93" i="52"/>
  <c r="BZ93" i="52"/>
  <c r="CL93" i="52"/>
  <c r="CS93" i="52"/>
  <c r="CP93" i="52"/>
  <c r="CB93" i="52"/>
  <c r="DE93" i="52"/>
  <c r="DD93" i="52"/>
  <c r="DC93" i="52"/>
  <c r="EE93" i="52"/>
  <c r="CK93" i="52"/>
  <c r="CA93" i="52"/>
  <c r="CH93" i="52"/>
  <c r="CW93" i="52"/>
  <c r="CV93" i="52"/>
  <c r="CU93" i="52"/>
  <c r="CJ93" i="52"/>
  <c r="CY93" i="52"/>
  <c r="EF93" i="52"/>
  <c r="CO93" i="52"/>
  <c r="CN93" i="52"/>
  <c r="CM93" i="52"/>
  <c r="BU93" i="52"/>
  <c r="CX93" i="52"/>
  <c r="DJ93" i="52"/>
  <c r="DF93" i="52"/>
  <c r="DO93" i="52"/>
  <c r="BY93" i="52"/>
  <c r="BW93" i="52"/>
  <c r="CC93" i="52"/>
  <c r="CT93" i="52"/>
  <c r="DX93" i="52"/>
  <c r="EG93" i="52"/>
  <c r="CR93" i="52"/>
  <c r="EB93" i="52"/>
  <c r="CQ93" i="52"/>
  <c r="DH93" i="52"/>
  <c r="DS93" i="52"/>
  <c r="DT93" i="52"/>
  <c r="CE93" i="52"/>
  <c r="DN93" i="52"/>
  <c r="DB93" i="52"/>
  <c r="DV93" i="52"/>
  <c r="DY93" i="52"/>
  <c r="CI93" i="52"/>
  <c r="DU93" i="52"/>
  <c r="DW93" i="52"/>
  <c r="DR93" i="52"/>
  <c r="DI93" i="52"/>
  <c r="CG93" i="52"/>
  <c r="CF38" i="52"/>
  <c r="CF102" i="52"/>
  <c r="CF166" i="52"/>
  <c r="CF230" i="52"/>
  <c r="DT126" i="52"/>
  <c r="DA126" i="52"/>
  <c r="CX126" i="52"/>
  <c r="CW126" i="52"/>
  <c r="CV126" i="52"/>
  <c r="CL126" i="52"/>
  <c r="CJ126" i="52"/>
  <c r="CP126" i="52"/>
  <c r="CO126" i="52"/>
  <c r="CN126" i="52"/>
  <c r="BU126" i="52"/>
  <c r="CB126" i="52"/>
  <c r="CM126" i="52"/>
  <c r="CH126" i="52"/>
  <c r="EG126" i="52"/>
  <c r="CI126" i="52"/>
  <c r="DR126" i="52"/>
  <c r="CU126" i="52"/>
  <c r="BZ126" i="52"/>
  <c r="BY126" i="52"/>
  <c r="BW126" i="52"/>
  <c r="DY126" i="52"/>
  <c r="DC126" i="52"/>
  <c r="DW126" i="52"/>
  <c r="DV126" i="52"/>
  <c r="DU126" i="52"/>
  <c r="DJ126" i="52"/>
  <c r="DH126" i="52"/>
  <c r="DG126" i="52"/>
  <c r="DX126" i="52"/>
  <c r="DN126" i="52"/>
  <c r="DM126" i="52"/>
  <c r="DL126" i="52"/>
  <c r="DB126" i="52"/>
  <c r="CZ126" i="52"/>
  <c r="EE126" i="52"/>
  <c r="DQ126" i="52"/>
  <c r="DF126" i="52"/>
  <c r="CR126" i="52"/>
  <c r="DI126" i="52"/>
  <c r="DO126" i="52"/>
  <c r="EB126" i="52"/>
  <c r="CY126" i="52"/>
  <c r="DE126" i="52"/>
  <c r="CK126" i="52"/>
  <c r="CE126" i="52"/>
  <c r="DD126" i="52"/>
  <c r="DK126" i="52"/>
  <c r="CC126" i="52"/>
  <c r="CA126" i="52"/>
  <c r="DS126" i="52"/>
  <c r="CS126" i="52"/>
  <c r="CT126" i="52"/>
  <c r="CQ126" i="52"/>
  <c r="EF126" i="52"/>
  <c r="CG126" i="52"/>
  <c r="BU190" i="52"/>
  <c r="EB190" i="52"/>
  <c r="DS190" i="52"/>
  <c r="DH190" i="52"/>
  <c r="BW190" i="52"/>
  <c r="CV190" i="52"/>
  <c r="DF190" i="52"/>
  <c r="CO190" i="52"/>
  <c r="DT190" i="52"/>
  <c r="DJ190" i="52"/>
  <c r="CZ190" i="52"/>
  <c r="CP190" i="52"/>
  <c r="DU190" i="52"/>
  <c r="DK190" i="52"/>
  <c r="DB190" i="52"/>
  <c r="CR190" i="52"/>
  <c r="DM190" i="52"/>
  <c r="CC190" i="52"/>
  <c r="BZ190" i="52"/>
  <c r="CN190" i="52"/>
  <c r="DC190" i="52"/>
  <c r="CT190" i="52"/>
  <c r="CJ190" i="52"/>
  <c r="CW190" i="52"/>
  <c r="DI190" i="52"/>
  <c r="CM190" i="52"/>
  <c r="EG190" i="52"/>
  <c r="DR190" i="52"/>
  <c r="CX190" i="52"/>
  <c r="DV190" i="52"/>
  <c r="CE190" i="52"/>
  <c r="DY190" i="52"/>
  <c r="DA190" i="52"/>
  <c r="CH190" i="52"/>
  <c r="BY190" i="52"/>
  <c r="CS190" i="52"/>
  <c r="DE190" i="52"/>
  <c r="CL190" i="52"/>
  <c r="DD190" i="52"/>
  <c r="DQ190" i="52"/>
  <c r="CB190" i="52"/>
  <c r="EE190" i="52"/>
  <c r="CU190" i="52"/>
  <c r="DL190" i="52"/>
  <c r="DW190" i="52"/>
  <c r="DN190" i="52"/>
  <c r="CI190" i="52"/>
  <c r="CQ190" i="52"/>
  <c r="CY190" i="52"/>
  <c r="CK190" i="52"/>
  <c r="EF190" i="52"/>
  <c r="DG190" i="52"/>
  <c r="DX190" i="52"/>
  <c r="DO190" i="52"/>
  <c r="CA190" i="52"/>
  <c r="CG190" i="52"/>
  <c r="BU238" i="52"/>
  <c r="EE238" i="52"/>
  <c r="BZ238" i="52"/>
  <c r="DT238" i="52"/>
  <c r="DX238" i="52"/>
  <c r="DK238" i="52"/>
  <c r="CL238" i="52"/>
  <c r="BW238" i="52"/>
  <c r="DG238" i="52"/>
  <c r="EG238" i="52"/>
  <c r="CI238" i="52"/>
  <c r="CV238" i="52"/>
  <c r="CH238" i="52"/>
  <c r="DF238" i="52"/>
  <c r="CY238" i="52"/>
  <c r="CX238" i="52"/>
  <c r="DL238" i="52"/>
  <c r="CM238" i="52"/>
  <c r="CU238" i="52"/>
  <c r="CT238" i="52"/>
  <c r="DJ238" i="52"/>
  <c r="DU238" i="52"/>
  <c r="DW238" i="52"/>
  <c r="CA238" i="52"/>
  <c r="EF238" i="52"/>
  <c r="DQ238" i="52"/>
  <c r="DM238" i="52"/>
  <c r="DO238" i="52"/>
  <c r="CQ238" i="52"/>
  <c r="CN238" i="52"/>
  <c r="DR238" i="52"/>
  <c r="DH238" i="52"/>
  <c r="DE238" i="52"/>
  <c r="EB238" i="52"/>
  <c r="DD238" i="52"/>
  <c r="DB238" i="52"/>
  <c r="DI238" i="52"/>
  <c r="CZ238" i="52"/>
  <c r="CW238" i="52"/>
  <c r="DS238" i="52"/>
  <c r="DA238" i="52"/>
  <c r="CR238" i="52"/>
  <c r="CO238" i="52"/>
  <c r="CK238" i="52"/>
  <c r="CB238" i="52"/>
  <c r="BY238" i="52"/>
  <c r="CC238" i="52"/>
  <c r="CP238" i="52"/>
  <c r="DN238" i="52"/>
  <c r="CE238" i="52"/>
  <c r="CS238" i="52"/>
  <c r="DY238" i="52"/>
  <c r="DV238" i="52"/>
  <c r="CJ238" i="52"/>
  <c r="DC238" i="52"/>
  <c r="CG238" i="52"/>
  <c r="CF71" i="52"/>
  <c r="CF135" i="52"/>
  <c r="CF199" i="52"/>
  <c r="BU15" i="52"/>
  <c r="DQ15" i="52"/>
  <c r="CZ15" i="52"/>
  <c r="CJ15" i="52"/>
  <c r="DC15" i="52"/>
  <c r="CN15" i="52"/>
  <c r="CR15" i="52"/>
  <c r="BZ15" i="52"/>
  <c r="DM15" i="52"/>
  <c r="DT15" i="52"/>
  <c r="DD15" i="52"/>
  <c r="DH15" i="52"/>
  <c r="EE15" i="52"/>
  <c r="DE15" i="52"/>
  <c r="CL15" i="52"/>
  <c r="DU15" i="52"/>
  <c r="DY15" i="52"/>
  <c r="DW15" i="52"/>
  <c r="CW15" i="52"/>
  <c r="DB15" i="52"/>
  <c r="DN15" i="52"/>
  <c r="CO15" i="52"/>
  <c r="DS15" i="52"/>
  <c r="DF15" i="52"/>
  <c r="CM15" i="52"/>
  <c r="CB15" i="52"/>
  <c r="CX15" i="52"/>
  <c r="CC15" i="52"/>
  <c r="CP15" i="52"/>
  <c r="CK15" i="52"/>
  <c r="CH15" i="52"/>
  <c r="EF15" i="52"/>
  <c r="CS15" i="52"/>
  <c r="EG15" i="52"/>
  <c r="DV15" i="52"/>
  <c r="CT15" i="52"/>
  <c r="CU15" i="52"/>
  <c r="DL15" i="52"/>
  <c r="DI15" i="52"/>
  <c r="BW15" i="52"/>
  <c r="BY15" i="52"/>
  <c r="DJ15" i="52"/>
  <c r="DK15" i="52"/>
  <c r="EB15" i="52"/>
  <c r="DR15" i="52"/>
  <c r="CE15" i="52"/>
  <c r="DA15" i="52"/>
  <c r="CV15" i="52"/>
  <c r="DO15" i="52"/>
  <c r="DX15" i="52"/>
  <c r="CA15" i="52"/>
  <c r="CQ15" i="52"/>
  <c r="CY15" i="52"/>
  <c r="DG15" i="52"/>
  <c r="CI15" i="52"/>
  <c r="CG15" i="52"/>
  <c r="CN143" i="52"/>
  <c r="BY143" i="52"/>
  <c r="CA143" i="52"/>
  <c r="DU143" i="52"/>
  <c r="DF143" i="52"/>
  <c r="CW143" i="52"/>
  <c r="CP143" i="52"/>
  <c r="DM143" i="52"/>
  <c r="DJ143" i="52"/>
  <c r="CS143" i="52"/>
  <c r="CR143" i="52"/>
  <c r="CQ143" i="52"/>
  <c r="CV143" i="52"/>
  <c r="BU143" i="52"/>
  <c r="DY143" i="52"/>
  <c r="DX143" i="52"/>
  <c r="DC143" i="52"/>
  <c r="CX143" i="52"/>
  <c r="CK143" i="52"/>
  <c r="EF143" i="52"/>
  <c r="CM143" i="52"/>
  <c r="BZ143" i="52"/>
  <c r="DS143" i="52"/>
  <c r="CC143" i="52"/>
  <c r="DO143" i="52"/>
  <c r="CE143" i="52"/>
  <c r="BW143" i="52"/>
  <c r="EB143" i="52"/>
  <c r="CO143" i="52"/>
  <c r="DB143" i="52"/>
  <c r="EG143" i="52"/>
  <c r="DG143" i="52"/>
  <c r="DN143" i="52"/>
  <c r="CI143" i="52"/>
  <c r="CL143" i="52"/>
  <c r="DL143" i="52"/>
  <c r="CT143" i="52"/>
  <c r="DQ143" i="52"/>
  <c r="CY143" i="52"/>
  <c r="EE143" i="52"/>
  <c r="DV143" i="52"/>
  <c r="DE143" i="52"/>
  <c r="DH143" i="52"/>
  <c r="DR143" i="52"/>
  <c r="CZ143" i="52"/>
  <c r="DT143" i="52"/>
  <c r="CH143" i="52"/>
  <c r="CB143" i="52"/>
  <c r="DI143" i="52"/>
  <c r="CJ143" i="52"/>
  <c r="DK143" i="52"/>
  <c r="DD143" i="52"/>
  <c r="DA143" i="52"/>
  <c r="CU143" i="52"/>
  <c r="DW143" i="52"/>
  <c r="CG143" i="52"/>
  <c r="BU207" i="52"/>
  <c r="EF207" i="52"/>
  <c r="EG207" i="52"/>
  <c r="CT207" i="52"/>
  <c r="DO207" i="52"/>
  <c r="DV207" i="52"/>
  <c r="DY207" i="52"/>
  <c r="DF207" i="52"/>
  <c r="DE207" i="52"/>
  <c r="CZ207" i="52"/>
  <c r="BZ207" i="52"/>
  <c r="DI207" i="52"/>
  <c r="DN207" i="52"/>
  <c r="DJ207" i="52"/>
  <c r="CI207" i="52"/>
  <c r="CC207" i="52"/>
  <c r="CS207" i="52"/>
  <c r="CY207" i="52"/>
  <c r="DR207" i="52"/>
  <c r="DB207" i="52"/>
  <c r="DX207" i="52"/>
  <c r="CJ207" i="52"/>
  <c r="BY207" i="52"/>
  <c r="CW207" i="52"/>
  <c r="CH207" i="52"/>
  <c r="DA207" i="52"/>
  <c r="DW207" i="52"/>
  <c r="CK207" i="52"/>
  <c r="DQ207" i="52"/>
  <c r="CQ207" i="52"/>
  <c r="CR207" i="52"/>
  <c r="DM207" i="52"/>
  <c r="CP207" i="52"/>
  <c r="CO207" i="52"/>
  <c r="CA207" i="52"/>
  <c r="BW207" i="52"/>
  <c r="CB207" i="52"/>
  <c r="EB207" i="52"/>
  <c r="CL207" i="52"/>
  <c r="DG207" i="52"/>
  <c r="DU207" i="52"/>
  <c r="DT207" i="52"/>
  <c r="CX207" i="52"/>
  <c r="DL207" i="52"/>
  <c r="DK207" i="52"/>
  <c r="DH207" i="52"/>
  <c r="CV207" i="52"/>
  <c r="CU207" i="52"/>
  <c r="EE207" i="52"/>
  <c r="CN207" i="52"/>
  <c r="CM207" i="52"/>
  <c r="DD207" i="52"/>
  <c r="DC207" i="52"/>
  <c r="DS207" i="52"/>
  <c r="CE207" i="52"/>
  <c r="CG207" i="52"/>
  <c r="EB247" i="52"/>
  <c r="CT247" i="52"/>
  <c r="DF247" i="52"/>
  <c r="DC247" i="52"/>
  <c r="DJ247" i="52"/>
  <c r="CV247" i="52"/>
  <c r="CI247" i="52"/>
  <c r="DW247" i="52"/>
  <c r="DT247" i="52"/>
  <c r="DD247" i="52"/>
  <c r="CS247" i="52"/>
  <c r="CR247" i="52"/>
  <c r="CO247" i="52"/>
  <c r="CY247" i="52"/>
  <c r="EF247" i="52"/>
  <c r="EE247" i="52"/>
  <c r="CK247" i="52"/>
  <c r="CJ247" i="52"/>
  <c r="CM247" i="52"/>
  <c r="DU247" i="52"/>
  <c r="CC247" i="52"/>
  <c r="CB247" i="52"/>
  <c r="BY247" i="52"/>
  <c r="BZ247" i="52"/>
  <c r="DG247" i="52"/>
  <c r="EG247" i="52"/>
  <c r="DN247" i="52"/>
  <c r="DX247" i="52"/>
  <c r="CU247" i="52"/>
  <c r="DR247" i="52"/>
  <c r="DQ247" i="52"/>
  <c r="DM247" i="52"/>
  <c r="CN247" i="52"/>
  <c r="CX247" i="52"/>
  <c r="BU247" i="52"/>
  <c r="CQ247" i="52"/>
  <c r="DI247" i="52"/>
  <c r="DH247" i="52"/>
  <c r="DE247" i="52"/>
  <c r="CA247" i="52"/>
  <c r="CL247" i="52"/>
  <c r="CP247" i="52"/>
  <c r="DS247" i="52"/>
  <c r="CZ247" i="52"/>
  <c r="DO247" i="52"/>
  <c r="DV247" i="52"/>
  <c r="CE247" i="52"/>
  <c r="CW247" i="52"/>
  <c r="CH247" i="52"/>
  <c r="DB247" i="52"/>
  <c r="DL247" i="52"/>
  <c r="DK247" i="52"/>
  <c r="DA247" i="52"/>
  <c r="BW247" i="52"/>
  <c r="DY247" i="52"/>
  <c r="CG247" i="52"/>
  <c r="CF40" i="52"/>
  <c r="CF104" i="52"/>
  <c r="CF168" i="52"/>
  <c r="CF232" i="52"/>
  <c r="BU48" i="52"/>
  <c r="CU48" i="52"/>
  <c r="DR48" i="52"/>
  <c r="CE48" i="52"/>
  <c r="CX48" i="52"/>
  <c r="DB48" i="52"/>
  <c r="EE48" i="52"/>
  <c r="CT48" i="52"/>
  <c r="CW48" i="52"/>
  <c r="EB48" i="52"/>
  <c r="DK48" i="52"/>
  <c r="DJ48" i="52"/>
  <c r="DT48" i="52"/>
  <c r="CL48" i="52"/>
  <c r="DM48" i="52"/>
  <c r="CH48" i="52"/>
  <c r="DS48" i="52"/>
  <c r="CM48" i="52"/>
  <c r="DE48" i="52"/>
  <c r="DF48" i="52"/>
  <c r="DU48" i="52"/>
  <c r="DO48" i="52"/>
  <c r="CR48" i="52"/>
  <c r="CC48" i="52"/>
  <c r="DV48" i="52"/>
  <c r="DW48" i="52"/>
  <c r="DX48" i="52"/>
  <c r="CZ48" i="52"/>
  <c r="CK48" i="52"/>
  <c r="DN48" i="52"/>
  <c r="BW48" i="52"/>
  <c r="EF48" i="52"/>
  <c r="DH48" i="52"/>
  <c r="CS48" i="52"/>
  <c r="DC48" i="52"/>
  <c r="CA48" i="52"/>
  <c r="DQ48" i="52"/>
  <c r="DA48" i="52"/>
  <c r="CV48" i="52"/>
  <c r="CQ48" i="52"/>
  <c r="EG48" i="52"/>
  <c r="BY48" i="52"/>
  <c r="BZ48" i="52"/>
  <c r="DD48" i="52"/>
  <c r="CY48" i="52"/>
  <c r="CB48" i="52"/>
  <c r="CN48" i="52"/>
  <c r="CO48" i="52"/>
  <c r="DL48" i="52"/>
  <c r="CJ48" i="52"/>
  <c r="DY48" i="52"/>
  <c r="DI48" i="52"/>
  <c r="CP48" i="52"/>
  <c r="CI48" i="52"/>
  <c r="DG48" i="52"/>
  <c r="CG48" i="52"/>
  <c r="BU64" i="52"/>
  <c r="BY64" i="52"/>
  <c r="CM64" i="52"/>
  <c r="DK64" i="52"/>
  <c r="DD64" i="52"/>
  <c r="CC64" i="52"/>
  <c r="CH64" i="52"/>
  <c r="DX64" i="52"/>
  <c r="CR64" i="52"/>
  <c r="CW64" i="52"/>
  <c r="DT64" i="52"/>
  <c r="CS64" i="52"/>
  <c r="CP64" i="52"/>
  <c r="EF64" i="52"/>
  <c r="CZ64" i="52"/>
  <c r="CL64" i="52"/>
  <c r="DE64" i="52"/>
  <c r="CE64" i="52"/>
  <c r="DR64" i="52"/>
  <c r="CX64" i="52"/>
  <c r="CA64" i="52"/>
  <c r="DH64" i="52"/>
  <c r="BW64" i="52"/>
  <c r="DU64" i="52"/>
  <c r="CT64" i="52"/>
  <c r="DC64" i="52"/>
  <c r="EG64" i="52"/>
  <c r="DF64" i="52"/>
  <c r="CI64" i="52"/>
  <c r="DQ64" i="52"/>
  <c r="DJ64" i="52"/>
  <c r="CU64" i="52"/>
  <c r="DM64" i="52"/>
  <c r="DW64" i="52"/>
  <c r="CY64" i="52"/>
  <c r="CV64" i="52"/>
  <c r="DB64" i="52"/>
  <c r="DL64" i="52"/>
  <c r="EE64" i="52"/>
  <c r="DG64" i="52"/>
  <c r="CB64" i="52"/>
  <c r="BZ64" i="52"/>
  <c r="CJ64" i="52"/>
  <c r="CO64" i="52"/>
  <c r="DN64" i="52"/>
  <c r="CQ64" i="52"/>
  <c r="DY64" i="52"/>
  <c r="DO64" i="52"/>
  <c r="DA64" i="52"/>
  <c r="DS64" i="52"/>
  <c r="DV64" i="52"/>
  <c r="EB64" i="52"/>
  <c r="CK64" i="52"/>
  <c r="CN64" i="52"/>
  <c r="DI64" i="52"/>
  <c r="CG64" i="52"/>
  <c r="DE112" i="52"/>
  <c r="DS112" i="52"/>
  <c r="DA112" i="52"/>
  <c r="DT112" i="52"/>
  <c r="CZ112" i="52"/>
  <c r="CU112" i="52"/>
  <c r="DJ112" i="52"/>
  <c r="CS112" i="52"/>
  <c r="EB112" i="52"/>
  <c r="DL112" i="52"/>
  <c r="CI112" i="52"/>
  <c r="DV112" i="52"/>
  <c r="CV112" i="52"/>
  <c r="CJ112" i="52"/>
  <c r="DB112" i="52"/>
  <c r="CK112" i="52"/>
  <c r="CN112" i="52"/>
  <c r="DW112" i="52"/>
  <c r="BW112" i="52"/>
  <c r="BZ112" i="52"/>
  <c r="DK112" i="52"/>
  <c r="CT112" i="52"/>
  <c r="CC112" i="52"/>
  <c r="CX112" i="52"/>
  <c r="EE112" i="52"/>
  <c r="CO112" i="52"/>
  <c r="BU112" i="52"/>
  <c r="CM112" i="52"/>
  <c r="DU112" i="52"/>
  <c r="DC112" i="52"/>
  <c r="CE112" i="52"/>
  <c r="DF112" i="52"/>
  <c r="DR112" i="52"/>
  <c r="CW112" i="52"/>
  <c r="DM112" i="52"/>
  <c r="CA112" i="52"/>
  <c r="CB112" i="52"/>
  <c r="DH112" i="52"/>
  <c r="DG112" i="52"/>
  <c r="CQ112" i="52"/>
  <c r="CY112" i="52"/>
  <c r="DX112" i="52"/>
  <c r="CP112" i="52"/>
  <c r="EF112" i="52"/>
  <c r="DQ112" i="52"/>
  <c r="DO112" i="52"/>
  <c r="DD112" i="52"/>
  <c r="DY112" i="52"/>
  <c r="EG112" i="52"/>
  <c r="CL112" i="52"/>
  <c r="DI112" i="52"/>
  <c r="BY112" i="52"/>
  <c r="CH112" i="52"/>
  <c r="DN112" i="52"/>
  <c r="CR112" i="52"/>
  <c r="CG112" i="52"/>
  <c r="CN152" i="52"/>
  <c r="CM152" i="52"/>
  <c r="EG152" i="52"/>
  <c r="DW152" i="52"/>
  <c r="EF152" i="52"/>
  <c r="CI152" i="52"/>
  <c r="CC152" i="52"/>
  <c r="CE152" i="52"/>
  <c r="DY152" i="52"/>
  <c r="DF152" i="52"/>
  <c r="DR152" i="52"/>
  <c r="CS152" i="52"/>
  <c r="BW152" i="52"/>
  <c r="DS152" i="52"/>
  <c r="DQ152" i="52"/>
  <c r="CP152" i="52"/>
  <c r="DA152" i="52"/>
  <c r="DN152" i="52"/>
  <c r="EB152" i="52"/>
  <c r="DJ152" i="52"/>
  <c r="DH152" i="52"/>
  <c r="CA152" i="52"/>
  <c r="CK152" i="52"/>
  <c r="CX152" i="52"/>
  <c r="DM152" i="52"/>
  <c r="DL152" i="52"/>
  <c r="DK152" i="52"/>
  <c r="CT152" i="52"/>
  <c r="CR152" i="52"/>
  <c r="DE152" i="52"/>
  <c r="EE152" i="52"/>
  <c r="DX152" i="52"/>
  <c r="DD152" i="52"/>
  <c r="DC152" i="52"/>
  <c r="CL152" i="52"/>
  <c r="CJ152" i="52"/>
  <c r="CO152" i="52"/>
  <c r="DO152" i="52"/>
  <c r="DG152" i="52"/>
  <c r="DI152" i="52"/>
  <c r="DB152" i="52"/>
  <c r="CH152" i="52"/>
  <c r="BU152" i="52"/>
  <c r="CQ152" i="52"/>
  <c r="CZ152" i="52"/>
  <c r="CW152" i="52"/>
  <c r="CB152" i="52"/>
  <c r="DU152" i="52"/>
  <c r="DV152" i="52"/>
  <c r="CV152" i="52"/>
  <c r="BZ152" i="52"/>
  <c r="BY152" i="52"/>
  <c r="CY152" i="52"/>
  <c r="CU152" i="52"/>
  <c r="DT152" i="52"/>
  <c r="CG152" i="52"/>
  <c r="BU176" i="52"/>
  <c r="BY176" i="52"/>
  <c r="CH176" i="52"/>
  <c r="CS176" i="52"/>
  <c r="CR176" i="52"/>
  <c r="BW176" i="52"/>
  <c r="CP176" i="52"/>
  <c r="DY176" i="52"/>
  <c r="DM176" i="52"/>
  <c r="DA176" i="52"/>
  <c r="CN176" i="52"/>
  <c r="DQ176" i="52"/>
  <c r="DL176" i="52"/>
  <c r="CC176" i="52"/>
  <c r="CZ176" i="52"/>
  <c r="CK176" i="52"/>
  <c r="DI176" i="52"/>
  <c r="DV176" i="52"/>
  <c r="EE176" i="52"/>
  <c r="BZ176" i="52"/>
  <c r="CW176" i="52"/>
  <c r="DH176" i="52"/>
  <c r="DU176" i="52"/>
  <c r="DR176" i="52"/>
  <c r="DN176" i="52"/>
  <c r="DD176" i="52"/>
  <c r="CO176" i="52"/>
  <c r="CX176" i="52"/>
  <c r="DW176" i="52"/>
  <c r="CJ176" i="52"/>
  <c r="CV176" i="52"/>
  <c r="DF176" i="52"/>
  <c r="EG176" i="52"/>
  <c r="DE176" i="52"/>
  <c r="DG176" i="52"/>
  <c r="DB176" i="52"/>
  <c r="CU176" i="52"/>
  <c r="DO176" i="52"/>
  <c r="DJ176" i="52"/>
  <c r="DC176" i="52"/>
  <c r="EB176" i="52"/>
  <c r="DX176" i="52"/>
  <c r="DS176" i="52"/>
  <c r="DK176" i="52"/>
  <c r="EF176" i="52"/>
  <c r="DT176" i="52"/>
  <c r="CI176" i="52"/>
  <c r="CB176" i="52"/>
  <c r="CQ176" i="52"/>
  <c r="CL176" i="52"/>
  <c r="CE176" i="52"/>
  <c r="CT176" i="52"/>
  <c r="CA176" i="52"/>
  <c r="CY176" i="52"/>
  <c r="CM176" i="52"/>
  <c r="CG176" i="52"/>
  <c r="CF73" i="52"/>
  <c r="CF137" i="52"/>
  <c r="CF201" i="52"/>
  <c r="BU73" i="52"/>
  <c r="DT73" i="52"/>
  <c r="DS73" i="52"/>
  <c r="DB73" i="52"/>
  <c r="EG73" i="52"/>
  <c r="CJ73" i="52"/>
  <c r="CI73" i="52"/>
  <c r="DY73" i="52"/>
  <c r="EE73" i="52"/>
  <c r="DR73" i="52"/>
  <c r="DK73" i="52"/>
  <c r="DH73" i="52"/>
  <c r="CL73" i="52"/>
  <c r="DW73" i="52"/>
  <c r="DV73" i="52"/>
  <c r="DU73" i="52"/>
  <c r="DI73" i="52"/>
  <c r="CR73" i="52"/>
  <c r="DN73" i="52"/>
  <c r="DM73" i="52"/>
  <c r="DL73" i="52"/>
  <c r="DA73" i="52"/>
  <c r="DJ73" i="52"/>
  <c r="CB73" i="52"/>
  <c r="CM73" i="52"/>
  <c r="DF73" i="52"/>
  <c r="DE73" i="52"/>
  <c r="DD73" i="52"/>
  <c r="CS73" i="52"/>
  <c r="EF73" i="52"/>
  <c r="EB73" i="52"/>
  <c r="DG73" i="52"/>
  <c r="CP73" i="52"/>
  <c r="CO73" i="52"/>
  <c r="CN73" i="52"/>
  <c r="CC73" i="52"/>
  <c r="DQ73" i="52"/>
  <c r="DO73" i="52"/>
  <c r="CQ73" i="52"/>
  <c r="CH73" i="52"/>
  <c r="CE73" i="52"/>
  <c r="CT73" i="52"/>
  <c r="CX73" i="52"/>
  <c r="BZ73" i="52"/>
  <c r="DX73" i="52"/>
  <c r="CW73" i="52"/>
  <c r="CZ73" i="52"/>
  <c r="CY73" i="52"/>
  <c r="CA73" i="52"/>
  <c r="BY73" i="52"/>
  <c r="DC73" i="52"/>
  <c r="CV73" i="52"/>
  <c r="BW73" i="52"/>
  <c r="CK73" i="52"/>
  <c r="CU73" i="52"/>
  <c r="CG73" i="52"/>
  <c r="BU137" i="52"/>
  <c r="DI137" i="52"/>
  <c r="CU137" i="52"/>
  <c r="EB137" i="52"/>
  <c r="CA137" i="52"/>
  <c r="DQ137" i="52"/>
  <c r="CZ137" i="52"/>
  <c r="CQ137" i="52"/>
  <c r="CL137" i="52"/>
  <c r="DX137" i="52"/>
  <c r="CC137" i="52"/>
  <c r="DK137" i="52"/>
  <c r="DB137" i="52"/>
  <c r="CY137" i="52"/>
  <c r="DF137" i="52"/>
  <c r="DE137" i="52"/>
  <c r="DD137" i="52"/>
  <c r="EF137" i="52"/>
  <c r="BZ137" i="52"/>
  <c r="BY137" i="52"/>
  <c r="BW137" i="52"/>
  <c r="DJ137" i="52"/>
  <c r="CX137" i="52"/>
  <c r="DC137" i="52"/>
  <c r="DV137" i="52"/>
  <c r="DY137" i="52"/>
  <c r="CB137" i="52"/>
  <c r="CP137" i="52"/>
  <c r="DR137" i="52"/>
  <c r="DO137" i="52"/>
  <c r="CM137" i="52"/>
  <c r="CH137" i="52"/>
  <c r="DU137" i="52"/>
  <c r="CI137" i="52"/>
  <c r="CV137" i="52"/>
  <c r="DA137" i="52"/>
  <c r="DL137" i="52"/>
  <c r="CE137" i="52"/>
  <c r="CT137" i="52"/>
  <c r="CS137" i="52"/>
  <c r="DH137" i="52"/>
  <c r="EE137" i="52"/>
  <c r="DM137" i="52"/>
  <c r="CN137" i="52"/>
  <c r="DG137" i="52"/>
  <c r="DT137" i="52"/>
  <c r="CJ137" i="52"/>
  <c r="CK137" i="52"/>
  <c r="DN137" i="52"/>
  <c r="CR137" i="52"/>
  <c r="EG137" i="52"/>
  <c r="DW137" i="52"/>
  <c r="CW137" i="52"/>
  <c r="DS137" i="52"/>
  <c r="CO137" i="52"/>
  <c r="CG137" i="52"/>
  <c r="DA217" i="52"/>
  <c r="DH217" i="52"/>
  <c r="BW217" i="52"/>
  <c r="DG217" i="52"/>
  <c r="CN217" i="52"/>
  <c r="DU217" i="52"/>
  <c r="DT217" i="52"/>
  <c r="CS217" i="52"/>
  <c r="CC217" i="52"/>
  <c r="DY217" i="52"/>
  <c r="CJ217" i="52"/>
  <c r="CI217" i="52"/>
  <c r="CV217" i="52"/>
  <c r="DL217" i="52"/>
  <c r="DK217" i="52"/>
  <c r="DX217" i="52"/>
  <c r="CM217" i="52"/>
  <c r="CK217" i="52"/>
  <c r="DI217" i="52"/>
  <c r="CB217" i="52"/>
  <c r="CA217" i="52"/>
  <c r="CU217" i="52"/>
  <c r="EF217" i="52"/>
  <c r="DO217" i="52"/>
  <c r="CZ217" i="52"/>
  <c r="CY217" i="52"/>
  <c r="EG217" i="52"/>
  <c r="DF217" i="52"/>
  <c r="DE217" i="52"/>
  <c r="CT217" i="52"/>
  <c r="CR217" i="52"/>
  <c r="CX217" i="52"/>
  <c r="CW217" i="52"/>
  <c r="CL217" i="52"/>
  <c r="DD217" i="52"/>
  <c r="CP217" i="52"/>
  <c r="CO217" i="52"/>
  <c r="BU217" i="52"/>
  <c r="DR217" i="52"/>
  <c r="CH217" i="52"/>
  <c r="CQ217" i="52"/>
  <c r="EE217" i="52"/>
  <c r="DS217" i="52"/>
  <c r="DQ217" i="52"/>
  <c r="DW217" i="52"/>
  <c r="DV217" i="52"/>
  <c r="DJ217" i="52"/>
  <c r="EB217" i="52"/>
  <c r="DM217" i="52"/>
  <c r="BY217" i="52"/>
  <c r="DB217" i="52"/>
  <c r="DC217" i="52"/>
  <c r="CE217" i="52"/>
  <c r="BZ217" i="52"/>
  <c r="DN217" i="52"/>
  <c r="CG217" i="52"/>
  <c r="CF10" i="52"/>
  <c r="CF74" i="52"/>
  <c r="CF138" i="52"/>
  <c r="CF202" i="52"/>
  <c r="DS18" i="52"/>
  <c r="DB18" i="52"/>
  <c r="CL18" i="52"/>
  <c r="BU18" i="52"/>
  <c r="EE18" i="52"/>
  <c r="DD18" i="52"/>
  <c r="DU18" i="52"/>
  <c r="BY18" i="52"/>
  <c r="DR18" i="52"/>
  <c r="CO18" i="52"/>
  <c r="CT18" i="52"/>
  <c r="DE18" i="52"/>
  <c r="BZ18" i="52"/>
  <c r="DJ18" i="52"/>
  <c r="DN18" i="52"/>
  <c r="CM18" i="52"/>
  <c r="CI18" i="52"/>
  <c r="BW18" i="52"/>
  <c r="CV18" i="52"/>
  <c r="CU18" i="52"/>
  <c r="CN18" i="52"/>
  <c r="CP18" i="52"/>
  <c r="DL18" i="52"/>
  <c r="DC18" i="52"/>
  <c r="CY18" i="52"/>
  <c r="DF18" i="52"/>
  <c r="DK18" i="52"/>
  <c r="DG18" i="52"/>
  <c r="EB18" i="52"/>
  <c r="DX18" i="52"/>
  <c r="CW18" i="52"/>
  <c r="CH18" i="52"/>
  <c r="EF18" i="52"/>
  <c r="CB18" i="52"/>
  <c r="CJ18" i="52"/>
  <c r="CA18" i="52"/>
  <c r="CR18" i="52"/>
  <c r="DM18" i="52"/>
  <c r="CE18" i="52"/>
  <c r="CQ18" i="52"/>
  <c r="CZ18" i="52"/>
  <c r="DQ18" i="52"/>
  <c r="DY18" i="52"/>
  <c r="DW18" i="52"/>
  <c r="DO18" i="52"/>
  <c r="DT18" i="52"/>
  <c r="CX18" i="52"/>
  <c r="EG18" i="52"/>
  <c r="DV18" i="52"/>
  <c r="CC18" i="52"/>
  <c r="CK18" i="52"/>
  <c r="CS18" i="52"/>
  <c r="DI18" i="52"/>
  <c r="DA18" i="52"/>
  <c r="DH18" i="52"/>
  <c r="CG18" i="52"/>
  <c r="CW82" i="52"/>
  <c r="DM82" i="52"/>
  <c r="CJ82" i="52"/>
  <c r="BZ82" i="52"/>
  <c r="DT82" i="52"/>
  <c r="CI82" i="52"/>
  <c r="CT82" i="52"/>
  <c r="CM82" i="52"/>
  <c r="CV82" i="52"/>
  <c r="CO82" i="52"/>
  <c r="DB82" i="52"/>
  <c r="CB82" i="52"/>
  <c r="DK82" i="52"/>
  <c r="CQ82" i="52"/>
  <c r="DC82" i="52"/>
  <c r="CU82" i="52"/>
  <c r="DE82" i="52"/>
  <c r="CS82" i="52"/>
  <c r="DS82" i="52"/>
  <c r="CY82" i="52"/>
  <c r="DN82" i="52"/>
  <c r="DD82" i="52"/>
  <c r="DQ82" i="52"/>
  <c r="BY82" i="52"/>
  <c r="EG82" i="52"/>
  <c r="DJ82" i="52"/>
  <c r="DH82" i="52"/>
  <c r="DO82" i="52"/>
  <c r="DL82" i="52"/>
  <c r="CH82" i="52"/>
  <c r="CC82" i="52"/>
  <c r="DI82" i="52"/>
  <c r="EF82" i="52"/>
  <c r="BW82" i="52"/>
  <c r="DU82" i="52"/>
  <c r="CZ82" i="52"/>
  <c r="DG82" i="52"/>
  <c r="DA82" i="52"/>
  <c r="BU82" i="52"/>
  <c r="CE82" i="52"/>
  <c r="DX82" i="52"/>
  <c r="CK82" i="52"/>
  <c r="CR82" i="52"/>
  <c r="EB82" i="52"/>
  <c r="CP82" i="52"/>
  <c r="EE82" i="52"/>
  <c r="DR82" i="52"/>
  <c r="DY82" i="52"/>
  <c r="DV82" i="52"/>
  <c r="CA82" i="52"/>
  <c r="DW82" i="52"/>
  <c r="CL82" i="52"/>
  <c r="CX82" i="52"/>
  <c r="DF82" i="52"/>
  <c r="CN82" i="52"/>
  <c r="CG82" i="52"/>
  <c r="DX122" i="52"/>
  <c r="CU122" i="52"/>
  <c r="CM122" i="52"/>
  <c r="DR122" i="52"/>
  <c r="DI122" i="52"/>
  <c r="CS122" i="52"/>
  <c r="CA122" i="52"/>
  <c r="EB122" i="52"/>
  <c r="CQ122" i="52"/>
  <c r="DO122" i="52"/>
  <c r="CK122" i="52"/>
  <c r="EF122" i="52"/>
  <c r="CY122" i="52"/>
  <c r="DG122" i="52"/>
  <c r="CH122" i="52"/>
  <c r="EG122" i="52"/>
  <c r="CI122" i="52"/>
  <c r="CC122" i="52"/>
  <c r="DK122" i="52"/>
  <c r="DN122" i="52"/>
  <c r="DM122" i="52"/>
  <c r="DL122" i="52"/>
  <c r="DB122" i="52"/>
  <c r="CZ122" i="52"/>
  <c r="DT122" i="52"/>
  <c r="DV122" i="52"/>
  <c r="CV122" i="52"/>
  <c r="DY122" i="52"/>
  <c r="BY122" i="52"/>
  <c r="CE122" i="52"/>
  <c r="EE122" i="52"/>
  <c r="DE122" i="52"/>
  <c r="CN122" i="52"/>
  <c r="DQ122" i="52"/>
  <c r="CX122" i="52"/>
  <c r="DA122" i="52"/>
  <c r="DW122" i="52"/>
  <c r="CW122" i="52"/>
  <c r="BW122" i="52"/>
  <c r="DH122" i="52"/>
  <c r="DJ122" i="52"/>
  <c r="DF122" i="52"/>
  <c r="CO122" i="52"/>
  <c r="DS122" i="52"/>
  <c r="CR122" i="52"/>
  <c r="CJ122" i="52"/>
  <c r="CP122" i="52"/>
  <c r="CT122" i="52"/>
  <c r="CB122" i="52"/>
  <c r="BU122" i="52"/>
  <c r="BZ122" i="52"/>
  <c r="DU122" i="52"/>
  <c r="CL122" i="52"/>
  <c r="DC122" i="52"/>
  <c r="DD122" i="52"/>
  <c r="CG122" i="52"/>
  <c r="BU162" i="52"/>
  <c r="DO162" i="52"/>
  <c r="DK162" i="52"/>
  <c r="DF162" i="52"/>
  <c r="DB162" i="52"/>
  <c r="CW162" i="52"/>
  <c r="CR162" i="52"/>
  <c r="CN162" i="52"/>
  <c r="CI162" i="52"/>
  <c r="BW162" i="52"/>
  <c r="CX162" i="52"/>
  <c r="EG162" i="52"/>
  <c r="DS162" i="52"/>
  <c r="CP162" i="52"/>
  <c r="CE162" i="52"/>
  <c r="DQ162" i="52"/>
  <c r="CY162" i="52"/>
  <c r="CO162" i="52"/>
  <c r="DU162" i="52"/>
  <c r="DH162" i="52"/>
  <c r="BZ162" i="52"/>
  <c r="DG162" i="52"/>
  <c r="DY162" i="52"/>
  <c r="CQ162" i="52"/>
  <c r="CA162" i="52"/>
  <c r="DW162" i="52"/>
  <c r="CV162" i="52"/>
  <c r="CZ162" i="52"/>
  <c r="CJ162" i="52"/>
  <c r="EE162" i="52"/>
  <c r="DE162" i="52"/>
  <c r="EB162" i="52"/>
  <c r="DJ162" i="52"/>
  <c r="DR162" i="52"/>
  <c r="CT162" i="52"/>
  <c r="DN162" i="52"/>
  <c r="DL162" i="52"/>
  <c r="DT162" i="52"/>
  <c r="DI162" i="52"/>
  <c r="DC162" i="52"/>
  <c r="CB162" i="52"/>
  <c r="DX162" i="52"/>
  <c r="DA162" i="52"/>
  <c r="CL162" i="52"/>
  <c r="CS162" i="52"/>
  <c r="DV162" i="52"/>
  <c r="CU162" i="52"/>
  <c r="BY162" i="52"/>
  <c r="CK162" i="52"/>
  <c r="DD162" i="52"/>
  <c r="CC162" i="52"/>
  <c r="CM162" i="52"/>
  <c r="EF162" i="52"/>
  <c r="DM162" i="52"/>
  <c r="CH162" i="52"/>
  <c r="CG162" i="52"/>
  <c r="BU210" i="52"/>
  <c r="DB210" i="52"/>
  <c r="DI210" i="52"/>
  <c r="CR210" i="52"/>
  <c r="CU210" i="52"/>
  <c r="CK210" i="52"/>
  <c r="CQ210" i="52"/>
  <c r="DR210" i="52"/>
  <c r="DJ210" i="52"/>
  <c r="CE210" i="52"/>
  <c r="CB210" i="52"/>
  <c r="CL210" i="52"/>
  <c r="CV210" i="52"/>
  <c r="DA210" i="52"/>
  <c r="DS210" i="52"/>
  <c r="CA210" i="52"/>
  <c r="CH210" i="52"/>
  <c r="DK210" i="52"/>
  <c r="CN210" i="52"/>
  <c r="DH210" i="52"/>
  <c r="EG210" i="52"/>
  <c r="BZ210" i="52"/>
  <c r="BY210" i="52"/>
  <c r="DC210" i="52"/>
  <c r="CZ210" i="52"/>
  <c r="DY210" i="52"/>
  <c r="EE210" i="52"/>
  <c r="CC210" i="52"/>
  <c r="DQ210" i="52"/>
  <c r="CI210" i="52"/>
  <c r="DW210" i="52"/>
  <c r="DV210" i="52"/>
  <c r="DU210" i="52"/>
  <c r="CM210" i="52"/>
  <c r="CS210" i="52"/>
  <c r="DF210" i="52"/>
  <c r="DE210" i="52"/>
  <c r="DD210" i="52"/>
  <c r="DO210" i="52"/>
  <c r="DX210" i="52"/>
  <c r="BW210" i="52"/>
  <c r="CX210" i="52"/>
  <c r="CW210" i="52"/>
  <c r="EB210" i="52"/>
  <c r="EF210" i="52"/>
  <c r="CJ210" i="52"/>
  <c r="DN210" i="52"/>
  <c r="CO210" i="52"/>
  <c r="CP210" i="52"/>
  <c r="CT210" i="52"/>
  <c r="DM210" i="52"/>
  <c r="DL210" i="52"/>
  <c r="DG210" i="52"/>
  <c r="CY210" i="52"/>
  <c r="DT210" i="52"/>
  <c r="CG210" i="52"/>
  <c r="DK12" i="52"/>
  <c r="BZ12" i="52"/>
  <c r="CZ12" i="52"/>
  <c r="CL12" i="52"/>
  <c r="BU12" i="52"/>
  <c r="DN12" i="52"/>
  <c r="DU12" i="52"/>
  <c r="CE12" i="52"/>
  <c r="DL12" i="52"/>
  <c r="CR12" i="52"/>
  <c r="CS12" i="52"/>
  <c r="DD12" i="52"/>
  <c r="CC12" i="52"/>
  <c r="DC12" i="52"/>
  <c r="DF12" i="52"/>
  <c r="CH12" i="52"/>
  <c r="CV12" i="52"/>
  <c r="CP12" i="52"/>
  <c r="DR12" i="52"/>
  <c r="DS12" i="52"/>
  <c r="CT12" i="52"/>
  <c r="CN12" i="52"/>
  <c r="CM12" i="52"/>
  <c r="BW12" i="52"/>
  <c r="CU12" i="52"/>
  <c r="DY12" i="52"/>
  <c r="EF12" i="52"/>
  <c r="DA12" i="52"/>
  <c r="EE12" i="52"/>
  <c r="DI12" i="52"/>
  <c r="CA12" i="52"/>
  <c r="DB12" i="52"/>
  <c r="DH12" i="52"/>
  <c r="DW12" i="52"/>
  <c r="CI12" i="52"/>
  <c r="DQ12" i="52"/>
  <c r="DT12" i="52"/>
  <c r="CQ12" i="52"/>
  <c r="CK12" i="52"/>
  <c r="DG12" i="52"/>
  <c r="CX12" i="52"/>
  <c r="DO12" i="52"/>
  <c r="EB12" i="52"/>
  <c r="DJ12" i="52"/>
  <c r="CB12" i="52"/>
  <c r="CJ12" i="52"/>
  <c r="EG12" i="52"/>
  <c r="CY12" i="52"/>
  <c r="DX12" i="52"/>
  <c r="DM12" i="52"/>
  <c r="DV12" i="52"/>
  <c r="BY12" i="52"/>
  <c r="CO12" i="52"/>
  <c r="CW12" i="52"/>
  <c r="DE12" i="52"/>
  <c r="CG12" i="52"/>
  <c r="DS35" i="52"/>
  <c r="DN35" i="52"/>
  <c r="CU35" i="52"/>
  <c r="DY35" i="52"/>
  <c r="DL35" i="52"/>
  <c r="CO35" i="52"/>
  <c r="DR35" i="52"/>
  <c r="DJ35" i="52"/>
  <c r="DF35" i="52"/>
  <c r="CJ35" i="52"/>
  <c r="DM35" i="52"/>
  <c r="DA35" i="52"/>
  <c r="CE35" i="52"/>
  <c r="DG35" i="52"/>
  <c r="DB35" i="52"/>
  <c r="CX35" i="52"/>
  <c r="CA35" i="52"/>
  <c r="DC35" i="52"/>
  <c r="CQ35" i="52"/>
  <c r="CV35" i="52"/>
  <c r="DT35" i="52"/>
  <c r="CT35" i="52"/>
  <c r="CP35" i="52"/>
  <c r="DO35" i="52"/>
  <c r="CR35" i="52"/>
  <c r="DU35" i="52"/>
  <c r="CK35" i="52"/>
  <c r="CL35" i="52"/>
  <c r="CH35" i="52"/>
  <c r="DD35" i="52"/>
  <c r="EF35" i="52"/>
  <c r="DI35" i="52"/>
  <c r="CB35" i="52"/>
  <c r="DQ35" i="52"/>
  <c r="DV35" i="52"/>
  <c r="DE35" i="52"/>
  <c r="DK35" i="52"/>
  <c r="CS35" i="52"/>
  <c r="CZ35" i="52"/>
  <c r="CI35" i="52"/>
  <c r="CY35" i="52"/>
  <c r="CC35" i="52"/>
  <c r="EE35" i="52"/>
  <c r="BW35" i="52"/>
  <c r="EB35" i="52"/>
  <c r="DW35" i="52"/>
  <c r="EG35" i="52"/>
  <c r="DH35" i="52"/>
  <c r="CN35" i="52"/>
  <c r="CW35" i="52"/>
  <c r="BZ35" i="52"/>
  <c r="BY35" i="52"/>
  <c r="BU35" i="52"/>
  <c r="CM35" i="52"/>
  <c r="DX35" i="52"/>
  <c r="CG35" i="52"/>
  <c r="CX179" i="52"/>
  <c r="DH179" i="52"/>
  <c r="DY179" i="52"/>
  <c r="DV179" i="52"/>
  <c r="DU179" i="52"/>
  <c r="DT179" i="52"/>
  <c r="DA179" i="52"/>
  <c r="DW179" i="52"/>
  <c r="EF179" i="52"/>
  <c r="CI179" i="52"/>
  <c r="DM179" i="52"/>
  <c r="DL179" i="52"/>
  <c r="DK179" i="52"/>
  <c r="CS179" i="52"/>
  <c r="DF179" i="52"/>
  <c r="DQ179" i="52"/>
  <c r="CT179" i="52"/>
  <c r="CB179" i="52"/>
  <c r="DE179" i="52"/>
  <c r="DD179" i="52"/>
  <c r="DC179" i="52"/>
  <c r="CK179" i="52"/>
  <c r="CP179" i="52"/>
  <c r="CZ179" i="52"/>
  <c r="DJ179" i="52"/>
  <c r="DN179" i="52"/>
  <c r="CH179" i="52"/>
  <c r="CW179" i="52"/>
  <c r="CV179" i="52"/>
  <c r="CU179" i="52"/>
  <c r="CC179" i="52"/>
  <c r="BZ179" i="52"/>
  <c r="CJ179" i="52"/>
  <c r="CR179" i="52"/>
  <c r="CE179" i="52"/>
  <c r="DG179" i="52"/>
  <c r="DS179" i="52"/>
  <c r="EE179" i="52"/>
  <c r="BY179" i="52"/>
  <c r="BW179" i="52"/>
  <c r="DR179" i="52"/>
  <c r="CQ179" i="52"/>
  <c r="DB179" i="52"/>
  <c r="DO179" i="52"/>
  <c r="CL179" i="52"/>
  <c r="CN179" i="52"/>
  <c r="BU179" i="52"/>
  <c r="EB179" i="52"/>
  <c r="CY179" i="52"/>
  <c r="DI179" i="52"/>
  <c r="CM179" i="52"/>
  <c r="DX179" i="52"/>
  <c r="CA179" i="52"/>
  <c r="CO179" i="52"/>
  <c r="EG179" i="52"/>
  <c r="CG179" i="52"/>
  <c r="BU243" i="52"/>
  <c r="DX243" i="52"/>
  <c r="DL243" i="52"/>
  <c r="DD243" i="52"/>
  <c r="CT243" i="52"/>
  <c r="DY243" i="52"/>
  <c r="DB243" i="52"/>
  <c r="CH243" i="52"/>
  <c r="CQ243" i="52"/>
  <c r="DC243" i="52"/>
  <c r="CR243" i="52"/>
  <c r="CI243" i="52"/>
  <c r="EG243" i="52"/>
  <c r="BW243" i="52"/>
  <c r="DN243" i="52"/>
  <c r="BZ243" i="52"/>
  <c r="CA243" i="52"/>
  <c r="DR243" i="52"/>
  <c r="CX243" i="52"/>
  <c r="DU243" i="52"/>
  <c r="EF243" i="52"/>
  <c r="CJ243" i="52"/>
  <c r="CL243" i="52"/>
  <c r="DV243" i="52"/>
  <c r="DI243" i="52"/>
  <c r="DH243" i="52"/>
  <c r="EE243" i="52"/>
  <c r="CU243" i="52"/>
  <c r="CV243" i="52"/>
  <c r="DM243" i="52"/>
  <c r="DA243" i="52"/>
  <c r="DT243" i="52"/>
  <c r="DF243" i="52"/>
  <c r="DG243" i="52"/>
  <c r="DE243" i="52"/>
  <c r="CS243" i="52"/>
  <c r="CE243" i="52"/>
  <c r="DO243" i="52"/>
  <c r="EB243" i="52"/>
  <c r="CO243" i="52"/>
  <c r="CC243" i="52"/>
  <c r="CN243" i="52"/>
  <c r="CZ243" i="52"/>
  <c r="CB243" i="52"/>
  <c r="CY243" i="52"/>
  <c r="DK243" i="52"/>
  <c r="CM243" i="52"/>
  <c r="DW243" i="52"/>
  <c r="DQ243" i="52"/>
  <c r="DS243" i="52"/>
  <c r="DJ243" i="52"/>
  <c r="CK243" i="52"/>
  <c r="CW243" i="52"/>
  <c r="CP243" i="52"/>
  <c r="BY243" i="52"/>
  <c r="CG243" i="52"/>
  <c r="CF20" i="52"/>
  <c r="CF84" i="52"/>
  <c r="CF148" i="52"/>
  <c r="CF212" i="52"/>
  <c r="BU20" i="52"/>
  <c r="DR20" i="52"/>
  <c r="DA20" i="52"/>
  <c r="CK20" i="52"/>
  <c r="DS20" i="52"/>
  <c r="EB20" i="52"/>
  <c r="CC20" i="52"/>
  <c r="DT20" i="52"/>
  <c r="BZ20" i="52"/>
  <c r="CS20" i="52"/>
  <c r="DK20" i="52"/>
  <c r="CP20" i="52"/>
  <c r="DI20" i="52"/>
  <c r="DC20" i="52"/>
  <c r="DF20" i="52"/>
  <c r="CB20" i="52"/>
  <c r="CU20" i="52"/>
  <c r="DJ20" i="52"/>
  <c r="EE20" i="52"/>
  <c r="DQ20" i="52"/>
  <c r="DG20" i="52"/>
  <c r="EG20" i="52"/>
  <c r="DO20" i="52"/>
  <c r="DX20" i="52"/>
  <c r="EF20" i="52"/>
  <c r="DB20" i="52"/>
  <c r="CR20" i="52"/>
  <c r="CM20" i="52"/>
  <c r="CH20" i="52"/>
  <c r="CI20" i="52"/>
  <c r="DH20" i="52"/>
  <c r="CE20" i="52"/>
  <c r="CX20" i="52"/>
  <c r="CJ20" i="52"/>
  <c r="CQ20" i="52"/>
  <c r="BW20" i="52"/>
  <c r="CZ20" i="52"/>
  <c r="CN20" i="52"/>
  <c r="CV20" i="52"/>
  <c r="DW20" i="52"/>
  <c r="DY20" i="52"/>
  <c r="CT20" i="52"/>
  <c r="DN20" i="52"/>
  <c r="DL20" i="52"/>
  <c r="CL20" i="52"/>
  <c r="CA20" i="52"/>
  <c r="DU20" i="52"/>
  <c r="DD20" i="52"/>
  <c r="CY20" i="52"/>
  <c r="CW20" i="52"/>
  <c r="DE20" i="52"/>
  <c r="DM20" i="52"/>
  <c r="DV20" i="52"/>
  <c r="BY20" i="52"/>
  <c r="CO20" i="52"/>
  <c r="CG20" i="52"/>
  <c r="BU68" i="52"/>
  <c r="DM68" i="52"/>
  <c r="CC68" i="52"/>
  <c r="CM68" i="52"/>
  <c r="DK68" i="52"/>
  <c r="DJ68" i="52"/>
  <c r="DT68" i="52"/>
  <c r="CH68" i="52"/>
  <c r="DX68" i="52"/>
  <c r="CZ68" i="52"/>
  <c r="BY68" i="52"/>
  <c r="CW68" i="52"/>
  <c r="CV68" i="52"/>
  <c r="DE68" i="52"/>
  <c r="DR68" i="52"/>
  <c r="CN68" i="52"/>
  <c r="CP68" i="52"/>
  <c r="EF68" i="52"/>
  <c r="DH68" i="52"/>
  <c r="CL68" i="52"/>
  <c r="CK68" i="52"/>
  <c r="CT68" i="52"/>
  <c r="DC68" i="52"/>
  <c r="EG68" i="52"/>
  <c r="CX68" i="52"/>
  <c r="CA68" i="52"/>
  <c r="DQ68" i="52"/>
  <c r="EB68" i="52"/>
  <c r="BW68" i="52"/>
  <c r="DS68" i="52"/>
  <c r="CO68" i="52"/>
  <c r="DF68" i="52"/>
  <c r="CI68" i="52"/>
  <c r="DY68" i="52"/>
  <c r="DU68" i="52"/>
  <c r="CS68" i="52"/>
  <c r="DW68" i="52"/>
  <c r="CY68" i="52"/>
  <c r="CB68" i="52"/>
  <c r="DL68" i="52"/>
  <c r="DI68" i="52"/>
  <c r="CE68" i="52"/>
  <c r="EE68" i="52"/>
  <c r="DG68" i="52"/>
  <c r="CJ68" i="52"/>
  <c r="CU68" i="52"/>
  <c r="BZ68" i="52"/>
  <c r="CR68" i="52"/>
  <c r="DN68" i="52"/>
  <c r="CQ68" i="52"/>
  <c r="DV68" i="52"/>
  <c r="DO68" i="52"/>
  <c r="DA68" i="52"/>
  <c r="DB68" i="52"/>
  <c r="DD68" i="52"/>
  <c r="CG68" i="52"/>
  <c r="BU84" i="52"/>
  <c r="DD84" i="52"/>
  <c r="CR84" i="52"/>
  <c r="DJ84" i="52"/>
  <c r="EE84" i="52"/>
  <c r="CV84" i="52"/>
  <c r="DT84" i="52"/>
  <c r="CO84" i="52"/>
  <c r="BZ84" i="52"/>
  <c r="EB84" i="52"/>
  <c r="CK84" i="52"/>
  <c r="DH84" i="52"/>
  <c r="EG84" i="52"/>
  <c r="CW84" i="52"/>
  <c r="CH84" i="52"/>
  <c r="DQ84" i="52"/>
  <c r="DU84" i="52"/>
  <c r="CT84" i="52"/>
  <c r="DS84" i="52"/>
  <c r="DE84" i="52"/>
  <c r="CP84" i="52"/>
  <c r="CN84" i="52"/>
  <c r="DA84" i="52"/>
  <c r="CZ84" i="52"/>
  <c r="CU84" i="52"/>
  <c r="CE84" i="52"/>
  <c r="DV84" i="52"/>
  <c r="DF84" i="52"/>
  <c r="DR84" i="52"/>
  <c r="CC84" i="52"/>
  <c r="CM84" i="52"/>
  <c r="CL84" i="52"/>
  <c r="CJ84" i="52"/>
  <c r="CS84" i="52"/>
  <c r="DN84" i="52"/>
  <c r="DB84" i="52"/>
  <c r="DL84" i="52"/>
  <c r="DK84" i="52"/>
  <c r="DI84" i="52"/>
  <c r="CY84" i="52"/>
  <c r="CB84" i="52"/>
  <c r="BW84" i="52"/>
  <c r="DG84" i="52"/>
  <c r="CX84" i="52"/>
  <c r="DO84" i="52"/>
  <c r="DY84" i="52"/>
  <c r="EF84" i="52"/>
  <c r="DW84" i="52"/>
  <c r="DC84" i="52"/>
  <c r="BY84" i="52"/>
  <c r="CA84" i="52"/>
  <c r="CQ84" i="52"/>
  <c r="DX84" i="52"/>
  <c r="DM84" i="52"/>
  <c r="CI84" i="52"/>
  <c r="CG84" i="52"/>
  <c r="BU196" i="52"/>
  <c r="EE196" i="52"/>
  <c r="CZ196" i="52"/>
  <c r="CN196" i="52"/>
  <c r="DW196" i="52"/>
  <c r="CQ196" i="52"/>
  <c r="DO196" i="52"/>
  <c r="CW196" i="52"/>
  <c r="DM196" i="52"/>
  <c r="CH196" i="52"/>
  <c r="CE196" i="52"/>
  <c r="DD196" i="52"/>
  <c r="BY196" i="52"/>
  <c r="DN196" i="52"/>
  <c r="CV196" i="52"/>
  <c r="CL196" i="52"/>
  <c r="EB196" i="52"/>
  <c r="EF196" i="52"/>
  <c r="CB196" i="52"/>
  <c r="DT196" i="52"/>
  <c r="EG196" i="52"/>
  <c r="DE196" i="52"/>
  <c r="DX196" i="52"/>
  <c r="CM196" i="52"/>
  <c r="DY196" i="52"/>
  <c r="DF196" i="52"/>
  <c r="CU196" i="52"/>
  <c r="DQ196" i="52"/>
  <c r="CI196" i="52"/>
  <c r="DA196" i="52"/>
  <c r="DL196" i="52"/>
  <c r="DJ196" i="52"/>
  <c r="BW196" i="52"/>
  <c r="CR196" i="52"/>
  <c r="CS196" i="52"/>
  <c r="DV196" i="52"/>
  <c r="DB196" i="52"/>
  <c r="CK196" i="52"/>
  <c r="CP196" i="52"/>
  <c r="DK196" i="52"/>
  <c r="CC196" i="52"/>
  <c r="CO196" i="52"/>
  <c r="DH196" i="52"/>
  <c r="CJ196" i="52"/>
  <c r="CX196" i="52"/>
  <c r="DS196" i="52"/>
  <c r="DR196" i="52"/>
  <c r="CT196" i="52"/>
  <c r="DC196" i="52"/>
  <c r="CY196" i="52"/>
  <c r="DU196" i="52"/>
  <c r="CA196" i="52"/>
  <c r="DG196" i="52"/>
  <c r="BZ196" i="52"/>
  <c r="DI196" i="52"/>
  <c r="CG196" i="52"/>
  <c r="CF13" i="52"/>
  <c r="CF77" i="52"/>
  <c r="CF141" i="52"/>
  <c r="CF205" i="52"/>
  <c r="CY53" i="52"/>
  <c r="BW53" i="52"/>
  <c r="DH53" i="52"/>
  <c r="DI53" i="52"/>
  <c r="CW53" i="52"/>
  <c r="DY53" i="52"/>
  <c r="CC53" i="52"/>
  <c r="DB53" i="52"/>
  <c r="DQ53" i="52"/>
  <c r="CB53" i="52"/>
  <c r="CL53" i="52"/>
  <c r="EF53" i="52"/>
  <c r="DM53" i="52"/>
  <c r="DK53" i="52"/>
  <c r="BU53" i="52"/>
  <c r="CT53" i="52"/>
  <c r="CK53" i="52"/>
  <c r="DA53" i="52"/>
  <c r="CO53" i="52"/>
  <c r="DE53" i="52"/>
  <c r="EE53" i="52"/>
  <c r="DU53" i="52"/>
  <c r="CU53" i="52"/>
  <c r="DO53" i="52"/>
  <c r="CQ53" i="52"/>
  <c r="CZ53" i="52"/>
  <c r="DW53" i="52"/>
  <c r="DL53" i="52"/>
  <c r="DG53" i="52"/>
  <c r="DC53" i="52"/>
  <c r="CE53" i="52"/>
  <c r="DJ53" i="52"/>
  <c r="DN53" i="52"/>
  <c r="DD53" i="52"/>
  <c r="DR53" i="52"/>
  <c r="CI53" i="52"/>
  <c r="DS53" i="52"/>
  <c r="CR53" i="52"/>
  <c r="EG53" i="52"/>
  <c r="CX53" i="52"/>
  <c r="CN53" i="52"/>
  <c r="BY53" i="52"/>
  <c r="DT53" i="52"/>
  <c r="BZ53" i="52"/>
  <c r="CP53" i="52"/>
  <c r="CV53" i="52"/>
  <c r="CA53" i="52"/>
  <c r="CS53" i="52"/>
  <c r="EB53" i="52"/>
  <c r="DX53" i="52"/>
  <c r="CM53" i="52"/>
  <c r="DF53" i="52"/>
  <c r="CH53" i="52"/>
  <c r="DV53" i="52"/>
  <c r="CJ53" i="52"/>
  <c r="CG53" i="52"/>
  <c r="DF101" i="52"/>
  <c r="DN101" i="52"/>
  <c r="DG101" i="52"/>
  <c r="CA101" i="52"/>
  <c r="CO101" i="52"/>
  <c r="CN101" i="52"/>
  <c r="CM101" i="52"/>
  <c r="EG101" i="52"/>
  <c r="CH101" i="52"/>
  <c r="CQ101" i="52"/>
  <c r="CX101" i="52"/>
  <c r="CE101" i="52"/>
  <c r="DY101" i="52"/>
  <c r="DB101" i="52"/>
  <c r="DS101" i="52"/>
  <c r="BY101" i="52"/>
  <c r="BW101" i="52"/>
  <c r="DR101" i="52"/>
  <c r="DQ101" i="52"/>
  <c r="DX101" i="52"/>
  <c r="BU101" i="52"/>
  <c r="BZ101" i="52"/>
  <c r="CY101" i="52"/>
  <c r="EB101" i="52"/>
  <c r="DI101" i="52"/>
  <c r="DH101" i="52"/>
  <c r="DJ101" i="52"/>
  <c r="DO101" i="52"/>
  <c r="DM101" i="52"/>
  <c r="DL101" i="52"/>
  <c r="DK101" i="52"/>
  <c r="CS101" i="52"/>
  <c r="CR101" i="52"/>
  <c r="DW101" i="52"/>
  <c r="EE101" i="52"/>
  <c r="DE101" i="52"/>
  <c r="DD101" i="52"/>
  <c r="DC101" i="52"/>
  <c r="CK101" i="52"/>
  <c r="CJ101" i="52"/>
  <c r="DT101" i="52"/>
  <c r="EF101" i="52"/>
  <c r="CU101" i="52"/>
  <c r="CI101" i="52"/>
  <c r="DA101" i="52"/>
  <c r="CL101" i="52"/>
  <c r="CC101" i="52"/>
  <c r="CP101" i="52"/>
  <c r="CT101" i="52"/>
  <c r="DV101" i="52"/>
  <c r="CZ101" i="52"/>
  <c r="CW101" i="52"/>
  <c r="CB101" i="52"/>
  <c r="DU101" i="52"/>
  <c r="CV101" i="52"/>
  <c r="CG101" i="52"/>
  <c r="DO141" i="52"/>
  <c r="DA141" i="52"/>
  <c r="CB141" i="52"/>
  <c r="CM141" i="52"/>
  <c r="BZ141" i="52"/>
  <c r="BY141" i="52"/>
  <c r="BW141" i="52"/>
  <c r="DG141" i="52"/>
  <c r="DK141" i="52"/>
  <c r="CQ141" i="52"/>
  <c r="DF141" i="52"/>
  <c r="DE141" i="52"/>
  <c r="DD141" i="52"/>
  <c r="EF141" i="52"/>
  <c r="CZ141" i="52"/>
  <c r="DQ141" i="52"/>
  <c r="DL141" i="52"/>
  <c r="DS141" i="52"/>
  <c r="CI141" i="52"/>
  <c r="DX141" i="52"/>
  <c r="DV141" i="52"/>
  <c r="CV141" i="52"/>
  <c r="EG141" i="52"/>
  <c r="CT141" i="52"/>
  <c r="CK141" i="52"/>
  <c r="EB141" i="52"/>
  <c r="DN141" i="52"/>
  <c r="DY141" i="52"/>
  <c r="EE141" i="52"/>
  <c r="DM141" i="52"/>
  <c r="CN141" i="52"/>
  <c r="DH141" i="52"/>
  <c r="CY141" i="52"/>
  <c r="CR141" i="52"/>
  <c r="DW141" i="52"/>
  <c r="CW141" i="52"/>
  <c r="DT141" i="52"/>
  <c r="DJ141" i="52"/>
  <c r="CO141" i="52"/>
  <c r="BU141" i="52"/>
  <c r="CX141" i="52"/>
  <c r="DC141" i="52"/>
  <c r="CJ141" i="52"/>
  <c r="DB141" i="52"/>
  <c r="DU141" i="52"/>
  <c r="CA141" i="52"/>
  <c r="CC141" i="52"/>
  <c r="CP141" i="52"/>
  <c r="DR141" i="52"/>
  <c r="CE141" i="52"/>
  <c r="CU141" i="52"/>
  <c r="CL141" i="52"/>
  <c r="CH141" i="52"/>
  <c r="CS141" i="52"/>
  <c r="DI141" i="52"/>
  <c r="CG141" i="52"/>
  <c r="BU181" i="52"/>
  <c r="EE181" i="52"/>
  <c r="BY181" i="52"/>
  <c r="DH181" i="52"/>
  <c r="DG181" i="52"/>
  <c r="DE181" i="52"/>
  <c r="CW181" i="52"/>
  <c r="DX181" i="52"/>
  <c r="CU181" i="52"/>
  <c r="EG181" i="52"/>
  <c r="DW181" i="52"/>
  <c r="CY181" i="52"/>
  <c r="CX181" i="52"/>
  <c r="CE181" i="52"/>
  <c r="CB181" i="52"/>
  <c r="CV181" i="52"/>
  <c r="CM181" i="52"/>
  <c r="DU181" i="52"/>
  <c r="EB181" i="52"/>
  <c r="CP181" i="52"/>
  <c r="CO181" i="52"/>
  <c r="CN181" i="52"/>
  <c r="DK181" i="52"/>
  <c r="DT181" i="52"/>
  <c r="DF181" i="52"/>
  <c r="CR181" i="52"/>
  <c r="CZ181" i="52"/>
  <c r="CL181" i="52"/>
  <c r="CI181" i="52"/>
  <c r="CQ181" i="52"/>
  <c r="BW181" i="52"/>
  <c r="DD181" i="52"/>
  <c r="DN181" i="52"/>
  <c r="DY181" i="52"/>
  <c r="EF181" i="52"/>
  <c r="DO181" i="52"/>
  <c r="BZ181" i="52"/>
  <c r="DQ181" i="52"/>
  <c r="DJ181" i="52"/>
  <c r="DM181" i="52"/>
  <c r="CH181" i="52"/>
  <c r="CJ181" i="52"/>
  <c r="DR181" i="52"/>
  <c r="CT181" i="52"/>
  <c r="DI181" i="52"/>
  <c r="DC181" i="52"/>
  <c r="DA181" i="52"/>
  <c r="DL181" i="52"/>
  <c r="DB181" i="52"/>
  <c r="CK181" i="52"/>
  <c r="DS181" i="52"/>
  <c r="CC181" i="52"/>
  <c r="CA181" i="52"/>
  <c r="CS181" i="52"/>
  <c r="DV181" i="52"/>
  <c r="CG181" i="52"/>
  <c r="BU205" i="52"/>
  <c r="EE205" i="52"/>
  <c r="DK205" i="52"/>
  <c r="DS205" i="52"/>
  <c r="CV205" i="52"/>
  <c r="DE205" i="52"/>
  <c r="BW205" i="52"/>
  <c r="DW205" i="52"/>
  <c r="DC205" i="52"/>
  <c r="DJ205" i="52"/>
  <c r="CO205" i="52"/>
  <c r="DN205" i="52"/>
  <c r="CU205" i="52"/>
  <c r="DB205" i="52"/>
  <c r="DY205" i="52"/>
  <c r="CB205" i="52"/>
  <c r="DU205" i="52"/>
  <c r="DM205" i="52"/>
  <c r="CJ205" i="52"/>
  <c r="DF205" i="52"/>
  <c r="CM205" i="52"/>
  <c r="CT205" i="52"/>
  <c r="DI205" i="52"/>
  <c r="DH205" i="52"/>
  <c r="DD205" i="52"/>
  <c r="CP205" i="52"/>
  <c r="CC205" i="52"/>
  <c r="BY205" i="52"/>
  <c r="DR205" i="52"/>
  <c r="CH205" i="52"/>
  <c r="EB205" i="52"/>
  <c r="DA205" i="52"/>
  <c r="DT205" i="52"/>
  <c r="DV205" i="52"/>
  <c r="CE205" i="52"/>
  <c r="CL205" i="52"/>
  <c r="CR205" i="52"/>
  <c r="EG205" i="52"/>
  <c r="DQ205" i="52"/>
  <c r="CZ205" i="52"/>
  <c r="CK205" i="52"/>
  <c r="CW205" i="52"/>
  <c r="CX205" i="52"/>
  <c r="CN205" i="52"/>
  <c r="DL205" i="52"/>
  <c r="DX205" i="52"/>
  <c r="CA205" i="52"/>
  <c r="BZ205" i="52"/>
  <c r="CI205" i="52"/>
  <c r="CY205" i="52"/>
  <c r="CS205" i="52"/>
  <c r="EF205" i="52"/>
  <c r="DG205" i="52"/>
  <c r="CQ205" i="52"/>
  <c r="DO205" i="52"/>
  <c r="CG205" i="52"/>
  <c r="DD245" i="52"/>
  <c r="CL245" i="52"/>
  <c r="DE245" i="52"/>
  <c r="DW245" i="52"/>
  <c r="CM245" i="52"/>
  <c r="DX245" i="52"/>
  <c r="CK245" i="52"/>
  <c r="BZ245" i="52"/>
  <c r="DS245" i="52"/>
  <c r="DO245" i="52"/>
  <c r="DV245" i="52"/>
  <c r="CC245" i="52"/>
  <c r="EB245" i="52"/>
  <c r="DH245" i="52"/>
  <c r="DF245" i="52"/>
  <c r="DT245" i="52"/>
  <c r="CY245" i="52"/>
  <c r="CW245" i="52"/>
  <c r="CV245" i="52"/>
  <c r="CX245" i="52"/>
  <c r="DU245" i="52"/>
  <c r="DJ245" i="52"/>
  <c r="CP245" i="52"/>
  <c r="CN245" i="52"/>
  <c r="DN245" i="52"/>
  <c r="DQ245" i="52"/>
  <c r="DI245" i="52"/>
  <c r="DB245" i="52"/>
  <c r="CQ245" i="52"/>
  <c r="BW245" i="52"/>
  <c r="BU245" i="52"/>
  <c r="CO245" i="52"/>
  <c r="CA245" i="52"/>
  <c r="CU245" i="52"/>
  <c r="DA245" i="52"/>
  <c r="CR245" i="52"/>
  <c r="CH245" i="52"/>
  <c r="EG245" i="52"/>
  <c r="CJ245" i="52"/>
  <c r="DG245" i="52"/>
  <c r="CT245" i="52"/>
  <c r="DM245" i="52"/>
  <c r="DY245" i="52"/>
  <c r="DL245" i="52"/>
  <c r="DR245" i="52"/>
  <c r="CE245" i="52"/>
  <c r="CB245" i="52"/>
  <c r="EF245" i="52"/>
  <c r="CS245" i="52"/>
  <c r="DC245" i="52"/>
  <c r="DK245" i="52"/>
  <c r="CI245" i="52"/>
  <c r="CZ245" i="52"/>
  <c r="EE245" i="52"/>
  <c r="BY245" i="52"/>
  <c r="CG245" i="52"/>
  <c r="CF46" i="52"/>
  <c r="CF110" i="52"/>
  <c r="CF174" i="52"/>
  <c r="CF238" i="52"/>
  <c r="BU46" i="52"/>
  <c r="DI46" i="52"/>
  <c r="DO46" i="52"/>
  <c r="CI46" i="52"/>
  <c r="CY46" i="52"/>
  <c r="BZ46" i="52"/>
  <c r="DA46" i="52"/>
  <c r="DB46" i="52"/>
  <c r="DF46" i="52"/>
  <c r="CH46" i="52"/>
  <c r="DR46" i="52"/>
  <c r="DS46" i="52"/>
  <c r="DW46" i="52"/>
  <c r="EF46" i="52"/>
  <c r="DN46" i="52"/>
  <c r="EE46" i="52"/>
  <c r="CP46" i="52"/>
  <c r="DG46" i="52"/>
  <c r="CL46" i="52"/>
  <c r="DX46" i="52"/>
  <c r="CX46" i="52"/>
  <c r="CK46" i="52"/>
  <c r="CA46" i="52"/>
  <c r="CQ46" i="52"/>
  <c r="CS46" i="52"/>
  <c r="EB46" i="52"/>
  <c r="DY46" i="52"/>
  <c r="DJ46" i="52"/>
  <c r="DV46" i="52"/>
  <c r="DU46" i="52"/>
  <c r="DT46" i="52"/>
  <c r="DQ46" i="52"/>
  <c r="DM46" i="52"/>
  <c r="DL46" i="52"/>
  <c r="DK46" i="52"/>
  <c r="DH46" i="52"/>
  <c r="DE46" i="52"/>
  <c r="DD46" i="52"/>
  <c r="DC46" i="52"/>
  <c r="CZ46" i="52"/>
  <c r="CO46" i="52"/>
  <c r="CN46" i="52"/>
  <c r="CM46" i="52"/>
  <c r="CJ46" i="52"/>
  <c r="CE46" i="52"/>
  <c r="CB46" i="52"/>
  <c r="CR46" i="52"/>
  <c r="CT46" i="52"/>
  <c r="CW46" i="52"/>
  <c r="BY46" i="52"/>
  <c r="CV46" i="52"/>
  <c r="BW46" i="52"/>
  <c r="CU46" i="52"/>
  <c r="EG46" i="52"/>
  <c r="CC46" i="52"/>
  <c r="CG46" i="52"/>
  <c r="CW70" i="52"/>
  <c r="CZ70" i="52"/>
  <c r="CI70" i="52"/>
  <c r="CL70" i="52"/>
  <c r="EB70" i="52"/>
  <c r="DD70" i="52"/>
  <c r="DI70" i="52"/>
  <c r="DV70" i="52"/>
  <c r="CJ70" i="52"/>
  <c r="CQ70" i="52"/>
  <c r="CT70" i="52"/>
  <c r="DL70" i="52"/>
  <c r="CS70" i="52"/>
  <c r="DE70" i="52"/>
  <c r="DM70" i="52"/>
  <c r="CY70" i="52"/>
  <c r="DB70" i="52"/>
  <c r="CE70" i="52"/>
  <c r="DU70" i="52"/>
  <c r="DW70" i="52"/>
  <c r="CO70" i="52"/>
  <c r="EG70" i="52"/>
  <c r="DG70" i="52"/>
  <c r="DJ70" i="52"/>
  <c r="CM70" i="52"/>
  <c r="DH70" i="52"/>
  <c r="CP70" i="52"/>
  <c r="DA70" i="52"/>
  <c r="DN70" i="52"/>
  <c r="DX70" i="52"/>
  <c r="DC70" i="52"/>
  <c r="CR70" i="52"/>
  <c r="CB70" i="52"/>
  <c r="CK70" i="52"/>
  <c r="EE70" i="52"/>
  <c r="CX70" i="52"/>
  <c r="EF70" i="52"/>
  <c r="DK70" i="52"/>
  <c r="CN70" i="52"/>
  <c r="BZ70" i="52"/>
  <c r="DR70" i="52"/>
  <c r="BY70" i="52"/>
  <c r="DY70" i="52"/>
  <c r="DF70" i="52"/>
  <c r="BW70" i="52"/>
  <c r="CC70" i="52"/>
  <c r="DQ70" i="52"/>
  <c r="CH70" i="52"/>
  <c r="CA70" i="52"/>
  <c r="BU70" i="52"/>
  <c r="CV70" i="52"/>
  <c r="CU70" i="52"/>
  <c r="DT70" i="52"/>
  <c r="DO70" i="52"/>
  <c r="DS70" i="52"/>
  <c r="CG70" i="52"/>
  <c r="BU110" i="52"/>
  <c r="CL110" i="52"/>
  <c r="CU110" i="52"/>
  <c r="CP110" i="52"/>
  <c r="CO110" i="52"/>
  <c r="EF110" i="52"/>
  <c r="CB110" i="52"/>
  <c r="CK110" i="52"/>
  <c r="CI110" i="52"/>
  <c r="CH110" i="52"/>
  <c r="CZ110" i="52"/>
  <c r="DY110" i="52"/>
  <c r="CA110" i="52"/>
  <c r="BZ110" i="52"/>
  <c r="BY110" i="52"/>
  <c r="DJ110" i="52"/>
  <c r="DL110" i="52"/>
  <c r="DQ110" i="52"/>
  <c r="CS110" i="52"/>
  <c r="EE110" i="52"/>
  <c r="CC110" i="52"/>
  <c r="DU110" i="52"/>
  <c r="CR110" i="52"/>
  <c r="DS110" i="52"/>
  <c r="EB110" i="52"/>
  <c r="CT110" i="52"/>
  <c r="DN110" i="52"/>
  <c r="DM110" i="52"/>
  <c r="CY110" i="52"/>
  <c r="DH110" i="52"/>
  <c r="DR110" i="52"/>
  <c r="CJ110" i="52"/>
  <c r="DF110" i="52"/>
  <c r="DE110" i="52"/>
  <c r="DI110" i="52"/>
  <c r="DB110" i="52"/>
  <c r="CM110" i="52"/>
  <c r="DT110" i="52"/>
  <c r="CQ110" i="52"/>
  <c r="DC110" i="52"/>
  <c r="DD110" i="52"/>
  <c r="DW110" i="52"/>
  <c r="CV110" i="52"/>
  <c r="DG110" i="52"/>
  <c r="BW110" i="52"/>
  <c r="DO110" i="52"/>
  <c r="CX110" i="52"/>
  <c r="CN110" i="52"/>
  <c r="CE110" i="52"/>
  <c r="DV110" i="52"/>
  <c r="EG110" i="52"/>
  <c r="DA110" i="52"/>
  <c r="DX110" i="52"/>
  <c r="CW110" i="52"/>
  <c r="DK110" i="52"/>
  <c r="CG110" i="52"/>
  <c r="BU150" i="52"/>
  <c r="DT150" i="52"/>
  <c r="DC150" i="52"/>
  <c r="DV150" i="52"/>
  <c r="CM150" i="52"/>
  <c r="DR150" i="52"/>
  <c r="DM150" i="52"/>
  <c r="DE150" i="52"/>
  <c r="DB150" i="52"/>
  <c r="CK150" i="52"/>
  <c r="DK150" i="52"/>
  <c r="BY150" i="52"/>
  <c r="DJ150" i="52"/>
  <c r="DI150" i="52"/>
  <c r="CL150" i="52"/>
  <c r="CU150" i="52"/>
  <c r="CT150" i="52"/>
  <c r="CS150" i="52"/>
  <c r="DA150" i="52"/>
  <c r="EB150" i="52"/>
  <c r="CO150" i="52"/>
  <c r="CE150" i="52"/>
  <c r="CW150" i="52"/>
  <c r="DS150" i="52"/>
  <c r="CC150" i="52"/>
  <c r="EG150" i="52"/>
  <c r="DD150" i="52"/>
  <c r="DN150" i="52"/>
  <c r="DO150" i="52"/>
  <c r="CZ150" i="52"/>
  <c r="DL150" i="52"/>
  <c r="DW150" i="52"/>
  <c r="DX150" i="52"/>
  <c r="DH150" i="52"/>
  <c r="CH150" i="52"/>
  <c r="DU150" i="52"/>
  <c r="EE150" i="52"/>
  <c r="EF150" i="52"/>
  <c r="DQ150" i="52"/>
  <c r="CI150" i="52"/>
  <c r="BZ150" i="52"/>
  <c r="CA150" i="52"/>
  <c r="DY150" i="52"/>
  <c r="BW150" i="52"/>
  <c r="CP150" i="52"/>
  <c r="CQ150" i="52"/>
  <c r="CB150" i="52"/>
  <c r="CN150" i="52"/>
  <c r="CX150" i="52"/>
  <c r="CY150" i="52"/>
  <c r="CJ150" i="52"/>
  <c r="CR150" i="52"/>
  <c r="DG150" i="52"/>
  <c r="CV150" i="52"/>
  <c r="DF150" i="52"/>
  <c r="CG150" i="52"/>
  <c r="BU174" i="52"/>
  <c r="EE174" i="52"/>
  <c r="CM174" i="52"/>
  <c r="CZ174" i="52"/>
  <c r="DI174" i="52"/>
  <c r="DE174" i="52"/>
  <c r="DR174" i="52"/>
  <c r="DW174" i="52"/>
  <c r="CE174" i="52"/>
  <c r="CL174" i="52"/>
  <c r="DY174" i="52"/>
  <c r="CV174" i="52"/>
  <c r="CS174" i="52"/>
  <c r="CN174" i="52"/>
  <c r="DN174" i="52"/>
  <c r="BY174" i="52"/>
  <c r="DJ174" i="52"/>
  <c r="CJ174" i="52"/>
  <c r="DU174" i="52"/>
  <c r="DM174" i="52"/>
  <c r="DF174" i="52"/>
  <c r="EB174" i="52"/>
  <c r="CW174" i="52"/>
  <c r="DH174" i="52"/>
  <c r="CC174" i="52"/>
  <c r="CP174" i="52"/>
  <c r="DK174" i="52"/>
  <c r="BW174" i="52"/>
  <c r="DQ174" i="52"/>
  <c r="DD174" i="52"/>
  <c r="CH174" i="52"/>
  <c r="DC174" i="52"/>
  <c r="EG174" i="52"/>
  <c r="CB174" i="52"/>
  <c r="CX174" i="52"/>
  <c r="DT174" i="52"/>
  <c r="DA174" i="52"/>
  <c r="BZ174" i="52"/>
  <c r="CU174" i="52"/>
  <c r="DL174" i="52"/>
  <c r="DS174" i="52"/>
  <c r="DB174" i="52"/>
  <c r="CR174" i="52"/>
  <c r="CO174" i="52"/>
  <c r="CT174" i="52"/>
  <c r="CK174" i="52"/>
  <c r="DV174" i="52"/>
  <c r="CI174" i="52"/>
  <c r="CQ174" i="52"/>
  <c r="CY174" i="52"/>
  <c r="DG174" i="52"/>
  <c r="DX174" i="52"/>
  <c r="EF174" i="52"/>
  <c r="CA174" i="52"/>
  <c r="DO174" i="52"/>
  <c r="CG174" i="52"/>
  <c r="DT198" i="52"/>
  <c r="DS198" i="52"/>
  <c r="CB198" i="52"/>
  <c r="DM198" i="52"/>
  <c r="DA198" i="52"/>
  <c r="BZ198" i="52"/>
  <c r="DC198" i="52"/>
  <c r="EE198" i="52"/>
  <c r="CX198" i="52"/>
  <c r="CA198" i="52"/>
  <c r="DE198" i="52"/>
  <c r="CS198" i="52"/>
  <c r="DO198" i="52"/>
  <c r="CR198" i="52"/>
  <c r="BU198" i="52"/>
  <c r="DU198" i="52"/>
  <c r="DH198" i="52"/>
  <c r="CW198" i="52"/>
  <c r="CK198" i="52"/>
  <c r="DD198" i="52"/>
  <c r="CH198" i="52"/>
  <c r="EF198" i="52"/>
  <c r="DJ198" i="52"/>
  <c r="CL198" i="52"/>
  <c r="CO198" i="52"/>
  <c r="CC198" i="52"/>
  <c r="CT198" i="52"/>
  <c r="EG198" i="52"/>
  <c r="DW198" i="52"/>
  <c r="CY198" i="52"/>
  <c r="BY198" i="52"/>
  <c r="DF198" i="52"/>
  <c r="BW198" i="52"/>
  <c r="DL198" i="52"/>
  <c r="CZ198" i="52"/>
  <c r="CM198" i="52"/>
  <c r="CV198" i="52"/>
  <c r="DR198" i="52"/>
  <c r="CU198" i="52"/>
  <c r="DY198" i="52"/>
  <c r="DB198" i="52"/>
  <c r="CP198" i="52"/>
  <c r="EB198" i="52"/>
  <c r="DG198" i="52"/>
  <c r="DN198" i="52"/>
  <c r="DX198" i="52"/>
  <c r="DV198" i="52"/>
  <c r="CQ198" i="52"/>
  <c r="DI198" i="52"/>
  <c r="DK198" i="52"/>
  <c r="CE198" i="52"/>
  <c r="DQ198" i="52"/>
  <c r="CN198" i="52"/>
  <c r="CI198" i="52"/>
  <c r="CJ198" i="52"/>
  <c r="CG198" i="52"/>
  <c r="CF15" i="52"/>
  <c r="CF79" i="52"/>
  <c r="CF143" i="52"/>
  <c r="CF207" i="52"/>
  <c r="DV39" i="52"/>
  <c r="EG39" i="52"/>
  <c r="CJ39" i="52"/>
  <c r="CI39" i="52"/>
  <c r="BY39" i="52"/>
  <c r="EF39" i="52"/>
  <c r="CS39" i="52"/>
  <c r="DH39" i="52"/>
  <c r="DG39" i="52"/>
  <c r="CB39" i="52"/>
  <c r="DU39" i="52"/>
  <c r="CA39" i="52"/>
  <c r="CN39" i="52"/>
  <c r="BW39" i="52"/>
  <c r="DX39" i="52"/>
  <c r="CY39" i="52"/>
  <c r="DM39" i="52"/>
  <c r="DI39" i="52"/>
  <c r="CV39" i="52"/>
  <c r="DL39" i="52"/>
  <c r="DC39" i="52"/>
  <c r="CL39" i="52"/>
  <c r="CH39" i="52"/>
  <c r="CU39" i="52"/>
  <c r="BU39" i="52"/>
  <c r="BZ39" i="52"/>
  <c r="CM39" i="52"/>
  <c r="EE39" i="52"/>
  <c r="CC39" i="52"/>
  <c r="CE39" i="52"/>
  <c r="DW39" i="52"/>
  <c r="CO39" i="52"/>
  <c r="CW39" i="52"/>
  <c r="CZ39" i="52"/>
  <c r="EB39" i="52"/>
  <c r="DJ39" i="52"/>
  <c r="DF39" i="52"/>
  <c r="DO39" i="52"/>
  <c r="CK39" i="52"/>
  <c r="DT39" i="52"/>
  <c r="DB39" i="52"/>
  <c r="CX39" i="52"/>
  <c r="DY39" i="52"/>
  <c r="DK39" i="52"/>
  <c r="DS39" i="52"/>
  <c r="CT39" i="52"/>
  <c r="CP39" i="52"/>
  <c r="DA39" i="52"/>
  <c r="CR39" i="52"/>
  <c r="DD39" i="52"/>
  <c r="DR39" i="52"/>
  <c r="DN39" i="52"/>
  <c r="DQ39" i="52"/>
  <c r="CQ39" i="52"/>
  <c r="DE39" i="52"/>
  <c r="CG39" i="52"/>
  <c r="CU79" i="52"/>
  <c r="DR79" i="52"/>
  <c r="DJ79" i="52"/>
  <c r="CS79" i="52"/>
  <c r="CE79" i="52"/>
  <c r="DS79" i="52"/>
  <c r="CC79" i="52"/>
  <c r="CB79" i="52"/>
  <c r="BY79" i="52"/>
  <c r="EF79" i="52"/>
  <c r="CM79" i="52"/>
  <c r="CX79" i="52"/>
  <c r="DK79" i="52"/>
  <c r="DB79" i="52"/>
  <c r="EG79" i="52"/>
  <c r="DX79" i="52"/>
  <c r="DU79" i="52"/>
  <c r="BW79" i="52"/>
  <c r="CH79" i="52"/>
  <c r="CT79" i="52"/>
  <c r="DY79" i="52"/>
  <c r="DV79" i="52"/>
  <c r="DG79" i="52"/>
  <c r="DD79" i="52"/>
  <c r="DL79" i="52"/>
  <c r="CL79" i="52"/>
  <c r="DQ79" i="52"/>
  <c r="DM79" i="52"/>
  <c r="CQ79" i="52"/>
  <c r="CN79" i="52"/>
  <c r="DO79" i="52"/>
  <c r="CV79" i="52"/>
  <c r="DI79" i="52"/>
  <c r="CZ79" i="52"/>
  <c r="CW79" i="52"/>
  <c r="DF79" i="52"/>
  <c r="EE79" i="52"/>
  <c r="CI79" i="52"/>
  <c r="DA79" i="52"/>
  <c r="CR79" i="52"/>
  <c r="CO79" i="52"/>
  <c r="CP79" i="52"/>
  <c r="DT79" i="52"/>
  <c r="EB79" i="52"/>
  <c r="DE79" i="52"/>
  <c r="DW79" i="52"/>
  <c r="CA79" i="52"/>
  <c r="CK79" i="52"/>
  <c r="DC79" i="52"/>
  <c r="DH79" i="52"/>
  <c r="CY79" i="52"/>
  <c r="BU79" i="52"/>
  <c r="CJ79" i="52"/>
  <c r="BZ79" i="52"/>
  <c r="DN79" i="52"/>
  <c r="CG79" i="52"/>
  <c r="BU103" i="52"/>
  <c r="DE103" i="52"/>
  <c r="CT103" i="52"/>
  <c r="EE103" i="52"/>
  <c r="CM103" i="52"/>
  <c r="CL103" i="52"/>
  <c r="DB103" i="52"/>
  <c r="DS103" i="52"/>
  <c r="CY103" i="52"/>
  <c r="CW103" i="52"/>
  <c r="BW103" i="52"/>
  <c r="DK103" i="52"/>
  <c r="CE103" i="52"/>
  <c r="BZ103" i="52"/>
  <c r="DG103" i="52"/>
  <c r="CR103" i="52"/>
  <c r="CO103" i="52"/>
  <c r="CP103" i="52"/>
  <c r="DO103" i="52"/>
  <c r="CZ103" i="52"/>
  <c r="DU103" i="52"/>
  <c r="DC103" i="52"/>
  <c r="DX103" i="52"/>
  <c r="DH103" i="52"/>
  <c r="DD103" i="52"/>
  <c r="DR103" i="52"/>
  <c r="CA103" i="52"/>
  <c r="DY103" i="52"/>
  <c r="DV103" i="52"/>
  <c r="CV103" i="52"/>
  <c r="EB103" i="52"/>
  <c r="DT103" i="52"/>
  <c r="CI103" i="52"/>
  <c r="EG103" i="52"/>
  <c r="CH103" i="52"/>
  <c r="CB103" i="52"/>
  <c r="CQ103" i="52"/>
  <c r="CJ103" i="52"/>
  <c r="DL103" i="52"/>
  <c r="EF103" i="52"/>
  <c r="DQ103" i="52"/>
  <c r="DM103" i="52"/>
  <c r="CN103" i="52"/>
  <c r="DN103" i="52"/>
  <c r="CX103" i="52"/>
  <c r="BY103" i="52"/>
  <c r="CU103" i="52"/>
  <c r="DW103" i="52"/>
  <c r="DA103" i="52"/>
  <c r="DF103" i="52"/>
  <c r="CC103" i="52"/>
  <c r="CS103" i="52"/>
  <c r="CK103" i="52"/>
  <c r="DJ103" i="52"/>
  <c r="DI103" i="52"/>
  <c r="CG103" i="52"/>
  <c r="BU167" i="52"/>
  <c r="DW167" i="52"/>
  <c r="CW167" i="52"/>
  <c r="BW167" i="52"/>
  <c r="CU167" i="52"/>
  <c r="CK167" i="52"/>
  <c r="CT167" i="52"/>
  <c r="DQ167" i="52"/>
  <c r="DN167" i="52"/>
  <c r="CO167" i="52"/>
  <c r="CM167" i="52"/>
  <c r="CB167" i="52"/>
  <c r="DF167" i="52"/>
  <c r="DU167" i="52"/>
  <c r="CE167" i="52"/>
  <c r="DY167" i="52"/>
  <c r="DJ167" i="52"/>
  <c r="CX167" i="52"/>
  <c r="BY167" i="52"/>
  <c r="DL167" i="52"/>
  <c r="DA167" i="52"/>
  <c r="CH167" i="52"/>
  <c r="DV167" i="52"/>
  <c r="CV167" i="52"/>
  <c r="DT167" i="52"/>
  <c r="DI167" i="52"/>
  <c r="DS167" i="52"/>
  <c r="BZ167" i="52"/>
  <c r="DM167" i="52"/>
  <c r="CN167" i="52"/>
  <c r="DK167" i="52"/>
  <c r="CL167" i="52"/>
  <c r="DB167" i="52"/>
  <c r="CZ167" i="52"/>
  <c r="CR167" i="52"/>
  <c r="EE167" i="52"/>
  <c r="CP167" i="52"/>
  <c r="EG167" i="52"/>
  <c r="CJ167" i="52"/>
  <c r="DR167" i="52"/>
  <c r="CS167" i="52"/>
  <c r="DE167" i="52"/>
  <c r="EB167" i="52"/>
  <c r="DD167" i="52"/>
  <c r="DH167" i="52"/>
  <c r="CC167" i="52"/>
  <c r="CA167" i="52"/>
  <c r="EF167" i="52"/>
  <c r="CI167" i="52"/>
  <c r="CQ167" i="52"/>
  <c r="DC167" i="52"/>
  <c r="DG167" i="52"/>
  <c r="DO167" i="52"/>
  <c r="CY167" i="52"/>
  <c r="DX167" i="52"/>
  <c r="CG167" i="52"/>
  <c r="CH183" i="52"/>
  <c r="DR183" i="52"/>
  <c r="CK183" i="52"/>
  <c r="CT183" i="52"/>
  <c r="DN183" i="52"/>
  <c r="BZ183" i="52"/>
  <c r="DF183" i="52"/>
  <c r="CU183" i="52"/>
  <c r="DC183" i="52"/>
  <c r="BW183" i="52"/>
  <c r="EB183" i="52"/>
  <c r="DO183" i="52"/>
  <c r="DD183" i="52"/>
  <c r="CS183" i="52"/>
  <c r="CI183" i="52"/>
  <c r="CB183" i="52"/>
  <c r="BY183" i="52"/>
  <c r="CQ183" i="52"/>
  <c r="EG183" i="52"/>
  <c r="CC183" i="52"/>
  <c r="CN183" i="52"/>
  <c r="CE183" i="52"/>
  <c r="DB183" i="52"/>
  <c r="CA183" i="52"/>
  <c r="DY183" i="52"/>
  <c r="DV183" i="52"/>
  <c r="CM183" i="52"/>
  <c r="CY183" i="52"/>
  <c r="CP183" i="52"/>
  <c r="DL183" i="52"/>
  <c r="CL183" i="52"/>
  <c r="DQ183" i="52"/>
  <c r="DM183" i="52"/>
  <c r="CX183" i="52"/>
  <c r="DJ183" i="52"/>
  <c r="DA183" i="52"/>
  <c r="DX183" i="52"/>
  <c r="DG183" i="52"/>
  <c r="CZ183" i="52"/>
  <c r="CW183" i="52"/>
  <c r="DT183" i="52"/>
  <c r="EF183" i="52"/>
  <c r="DW183" i="52"/>
  <c r="DS183" i="52"/>
  <c r="CR183" i="52"/>
  <c r="CO183" i="52"/>
  <c r="EE183" i="52"/>
  <c r="BU183" i="52"/>
  <c r="CJ183" i="52"/>
  <c r="DH183" i="52"/>
  <c r="DU183" i="52"/>
  <c r="DK183" i="52"/>
  <c r="DE183" i="52"/>
  <c r="CV183" i="52"/>
  <c r="DI183" i="52"/>
  <c r="CG183" i="52"/>
  <c r="BU231" i="52"/>
  <c r="DL231" i="52"/>
  <c r="DD231" i="52"/>
  <c r="CT231" i="52"/>
  <c r="DS231" i="52"/>
  <c r="DV231" i="52"/>
  <c r="DM231" i="52"/>
  <c r="CE231" i="52"/>
  <c r="DB231" i="52"/>
  <c r="CS231" i="52"/>
  <c r="CL231" i="52"/>
  <c r="CN231" i="52"/>
  <c r="EB231" i="52"/>
  <c r="DK231" i="52"/>
  <c r="DC231" i="52"/>
  <c r="CC231" i="52"/>
  <c r="DT231" i="52"/>
  <c r="DA231" i="52"/>
  <c r="CV231" i="52"/>
  <c r="DJ231" i="52"/>
  <c r="CM231" i="52"/>
  <c r="CW231" i="52"/>
  <c r="BW231" i="52"/>
  <c r="CU231" i="52"/>
  <c r="CK231" i="52"/>
  <c r="DU231" i="52"/>
  <c r="DI231" i="52"/>
  <c r="CO231" i="52"/>
  <c r="DE231" i="52"/>
  <c r="DR231" i="52"/>
  <c r="BY231" i="52"/>
  <c r="EG231" i="52"/>
  <c r="CP231" i="52"/>
  <c r="DO231" i="52"/>
  <c r="DQ231" i="52"/>
  <c r="CX231" i="52"/>
  <c r="DX231" i="52"/>
  <c r="DY231" i="52"/>
  <c r="DF231" i="52"/>
  <c r="EF231" i="52"/>
  <c r="DN231" i="52"/>
  <c r="CA231" i="52"/>
  <c r="CB231" i="52"/>
  <c r="EE231" i="52"/>
  <c r="CQ231" i="52"/>
  <c r="CR231" i="52"/>
  <c r="BZ231" i="52"/>
  <c r="CY231" i="52"/>
  <c r="CZ231" i="52"/>
  <c r="CH231" i="52"/>
  <c r="DW231" i="52"/>
  <c r="CI231" i="52"/>
  <c r="CJ231" i="52"/>
  <c r="DG231" i="52"/>
  <c r="DH231" i="52"/>
  <c r="CG231" i="52"/>
  <c r="CF48" i="52"/>
  <c r="CF112" i="52"/>
  <c r="CF176" i="52"/>
  <c r="CF240" i="52"/>
  <c r="BU72" i="52"/>
  <c r="BY72" i="52"/>
  <c r="CO72" i="52"/>
  <c r="DE72" i="52"/>
  <c r="DT72" i="52"/>
  <c r="DR72" i="52"/>
  <c r="DJ72" i="52"/>
  <c r="EG72" i="52"/>
  <c r="CX72" i="52"/>
  <c r="EF72" i="52"/>
  <c r="DQ72" i="52"/>
  <c r="DK72" i="52"/>
  <c r="DU72" i="52"/>
  <c r="DS72" i="52"/>
  <c r="DA72" i="52"/>
  <c r="CT72" i="52"/>
  <c r="DI72" i="52"/>
  <c r="DF72" i="52"/>
  <c r="CA72" i="52"/>
  <c r="DY72" i="52"/>
  <c r="DC72" i="52"/>
  <c r="DD72" i="52"/>
  <c r="DB72" i="52"/>
  <c r="CK72" i="52"/>
  <c r="CS72" i="52"/>
  <c r="DN72" i="52"/>
  <c r="CI72" i="52"/>
  <c r="CU72" i="52"/>
  <c r="CN72" i="52"/>
  <c r="CL72" i="52"/>
  <c r="CC72" i="52"/>
  <c r="DV72" i="52"/>
  <c r="DW72" i="52"/>
  <c r="CQ72" i="52"/>
  <c r="CB72" i="52"/>
  <c r="CE72" i="52"/>
  <c r="DL72" i="52"/>
  <c r="BZ72" i="52"/>
  <c r="DG72" i="52"/>
  <c r="CR72" i="52"/>
  <c r="DM72" i="52"/>
  <c r="CV72" i="52"/>
  <c r="CH72" i="52"/>
  <c r="DO72" i="52"/>
  <c r="CZ72" i="52"/>
  <c r="CM72" i="52"/>
  <c r="EE72" i="52"/>
  <c r="CY72" i="52"/>
  <c r="CW72" i="52"/>
  <c r="DX72" i="52"/>
  <c r="BW72" i="52"/>
  <c r="EB72" i="52"/>
  <c r="CJ72" i="52"/>
  <c r="DH72" i="52"/>
  <c r="CP72" i="52"/>
  <c r="CG72" i="52"/>
  <c r="BU136" i="52"/>
  <c r="DK136" i="52"/>
  <c r="CV136" i="52"/>
  <c r="DU136" i="52"/>
  <c r="CW136" i="52"/>
  <c r="CK136" i="52"/>
  <c r="DI136" i="52"/>
  <c r="CL136" i="52"/>
  <c r="CU136" i="52"/>
  <c r="BW136" i="52"/>
  <c r="DT136" i="52"/>
  <c r="CT136" i="52"/>
  <c r="DV136" i="52"/>
  <c r="DS136" i="52"/>
  <c r="DD136" i="52"/>
  <c r="DL136" i="52"/>
  <c r="CS136" i="52"/>
  <c r="DA136" i="52"/>
  <c r="CE136" i="52"/>
  <c r="CM136" i="52"/>
  <c r="CN136" i="52"/>
  <c r="DJ136" i="52"/>
  <c r="DR136" i="52"/>
  <c r="DC136" i="52"/>
  <c r="EB136" i="52"/>
  <c r="DM136" i="52"/>
  <c r="CO136" i="52"/>
  <c r="BY136" i="52"/>
  <c r="CC136" i="52"/>
  <c r="DB136" i="52"/>
  <c r="EG136" i="52"/>
  <c r="DE136" i="52"/>
  <c r="EE136" i="52"/>
  <c r="EF136" i="52"/>
  <c r="CR136" i="52"/>
  <c r="CX136" i="52"/>
  <c r="BZ136" i="52"/>
  <c r="CA136" i="52"/>
  <c r="CZ136" i="52"/>
  <c r="CY136" i="52"/>
  <c r="CH136" i="52"/>
  <c r="CI136" i="52"/>
  <c r="DH136" i="52"/>
  <c r="CP136" i="52"/>
  <c r="CQ136" i="52"/>
  <c r="DQ136" i="52"/>
  <c r="DY136" i="52"/>
  <c r="DF136" i="52"/>
  <c r="DG136" i="52"/>
  <c r="DW136" i="52"/>
  <c r="DN136" i="52"/>
  <c r="DO136" i="52"/>
  <c r="CB136" i="52"/>
  <c r="DX136" i="52"/>
  <c r="CJ136" i="52"/>
  <c r="CG136" i="52"/>
  <c r="BU216" i="52"/>
  <c r="DI216" i="52"/>
  <c r="CT216" i="52"/>
  <c r="DR216" i="52"/>
  <c r="DN216" i="52"/>
  <c r="BZ216" i="52"/>
  <c r="BY216" i="52"/>
  <c r="CU216" i="52"/>
  <c r="DC216" i="52"/>
  <c r="DB216" i="52"/>
  <c r="DW216" i="52"/>
  <c r="DA216" i="52"/>
  <c r="CH216" i="52"/>
  <c r="CP216" i="52"/>
  <c r="CO216" i="52"/>
  <c r="CL216" i="52"/>
  <c r="DM216" i="52"/>
  <c r="EE216" i="52"/>
  <c r="CC216" i="52"/>
  <c r="CX216" i="52"/>
  <c r="CW216" i="52"/>
  <c r="DK216" i="52"/>
  <c r="DE216" i="52"/>
  <c r="DT216" i="52"/>
  <c r="CS216" i="52"/>
  <c r="DS216" i="52"/>
  <c r="DV216" i="52"/>
  <c r="DF216" i="52"/>
  <c r="CE216" i="52"/>
  <c r="DJ216" i="52"/>
  <c r="CK216" i="52"/>
  <c r="EB216" i="52"/>
  <c r="CM216" i="52"/>
  <c r="DU216" i="52"/>
  <c r="EF216" i="52"/>
  <c r="DH216" i="52"/>
  <c r="CA216" i="52"/>
  <c r="DQ216" i="52"/>
  <c r="BW216" i="52"/>
  <c r="CI216" i="52"/>
  <c r="DY216" i="52"/>
  <c r="CQ216" i="52"/>
  <c r="CV216" i="52"/>
  <c r="DG216" i="52"/>
  <c r="CJ216" i="52"/>
  <c r="DD216" i="52"/>
  <c r="DO216" i="52"/>
  <c r="CR216" i="52"/>
  <c r="DX216" i="52"/>
  <c r="CB216" i="52"/>
  <c r="CZ216" i="52"/>
  <c r="EG216" i="52"/>
  <c r="CN216" i="52"/>
  <c r="CY216" i="52"/>
  <c r="DL216" i="52"/>
  <c r="CG216" i="52"/>
  <c r="DW240" i="52"/>
  <c r="CV240" i="52"/>
  <c r="CX240" i="52"/>
  <c r="DS240" i="52"/>
  <c r="CY240" i="52"/>
  <c r="DF240" i="52"/>
  <c r="EF240" i="52"/>
  <c r="DE240" i="52"/>
  <c r="EB240" i="52"/>
  <c r="DU240" i="52"/>
  <c r="DI240" i="52"/>
  <c r="CP240" i="52"/>
  <c r="CW240" i="52"/>
  <c r="DM240" i="52"/>
  <c r="CL240" i="52"/>
  <c r="DT240" i="52"/>
  <c r="DJ240" i="52"/>
  <c r="CZ240" i="52"/>
  <c r="CN240" i="52"/>
  <c r="CS240" i="52"/>
  <c r="DD240" i="52"/>
  <c r="DK240" i="52"/>
  <c r="DA240" i="52"/>
  <c r="CQ240" i="52"/>
  <c r="BW240" i="52"/>
  <c r="BU240" i="52"/>
  <c r="CB240" i="52"/>
  <c r="CK240" i="52"/>
  <c r="CU240" i="52"/>
  <c r="CI240" i="52"/>
  <c r="BY240" i="52"/>
  <c r="DG240" i="52"/>
  <c r="DN240" i="52"/>
  <c r="DL240" i="52"/>
  <c r="DB240" i="52"/>
  <c r="CM240" i="52"/>
  <c r="BZ240" i="52"/>
  <c r="DR240" i="52"/>
  <c r="DY240" i="52"/>
  <c r="CT240" i="52"/>
  <c r="CO240" i="52"/>
  <c r="CJ240" i="52"/>
  <c r="DO240" i="52"/>
  <c r="DC240" i="52"/>
  <c r="EG240" i="52"/>
  <c r="CE240" i="52"/>
  <c r="CC240" i="52"/>
  <c r="CR240" i="52"/>
  <c r="EE240" i="52"/>
  <c r="CA240" i="52"/>
  <c r="CH240" i="52"/>
  <c r="DX240" i="52"/>
  <c r="DH240" i="52"/>
  <c r="DV240" i="52"/>
  <c r="DQ240" i="52"/>
  <c r="CG240" i="52"/>
  <c r="CF17" i="52"/>
  <c r="CF81" i="52"/>
  <c r="CF145" i="52"/>
  <c r="CF209" i="52"/>
  <c r="CE11" i="52"/>
  <c r="BU11" i="52"/>
  <c r="DS11" i="52"/>
  <c r="DD11" i="52"/>
  <c r="CR11" i="52"/>
  <c r="DH11" i="52"/>
  <c r="DV11" i="52"/>
  <c r="DY11" i="52"/>
  <c r="CM11" i="52"/>
  <c r="DW11" i="52"/>
  <c r="CT11" i="52"/>
  <c r="DU11" i="52"/>
  <c r="CZ11" i="52"/>
  <c r="DN11" i="52"/>
  <c r="DE11" i="52"/>
  <c r="EG11" i="52"/>
  <c r="DL11" i="52"/>
  <c r="DF11" i="52"/>
  <c r="DT11" i="52"/>
  <c r="CX11" i="52"/>
  <c r="BW11" i="52"/>
  <c r="CP11" i="52"/>
  <c r="DJ11" i="52"/>
  <c r="CK11" i="52"/>
  <c r="CU11" i="52"/>
  <c r="CL11" i="52"/>
  <c r="BY11" i="52"/>
  <c r="EE11" i="52"/>
  <c r="CC11" i="52"/>
  <c r="CO11" i="52"/>
  <c r="CW11" i="52"/>
  <c r="CH11" i="52"/>
  <c r="DC11" i="52"/>
  <c r="DK11" i="52"/>
  <c r="BZ11" i="52"/>
  <c r="CB11" i="52"/>
  <c r="DQ11" i="52"/>
  <c r="DI11" i="52"/>
  <c r="DB11" i="52"/>
  <c r="CJ11" i="52"/>
  <c r="DA11" i="52"/>
  <c r="DM11" i="52"/>
  <c r="EB11" i="52"/>
  <c r="CV11" i="52"/>
  <c r="DR11" i="52"/>
  <c r="CS11" i="52"/>
  <c r="DO11" i="52"/>
  <c r="DX11" i="52"/>
  <c r="EF11" i="52"/>
  <c r="CA11" i="52"/>
  <c r="CQ11" i="52"/>
  <c r="CN11" i="52"/>
  <c r="CY11" i="52"/>
  <c r="CI11" i="52"/>
  <c r="DG11" i="52"/>
  <c r="CG11" i="52"/>
  <c r="CL97" i="52"/>
  <c r="CH97" i="52"/>
  <c r="CE97" i="52"/>
  <c r="CI97" i="52"/>
  <c r="CA97" i="52"/>
  <c r="EF97" i="52"/>
  <c r="BY97" i="52"/>
  <c r="BW97" i="52"/>
  <c r="CC97" i="52"/>
  <c r="CT97" i="52"/>
  <c r="CJ97" i="52"/>
  <c r="DR97" i="52"/>
  <c r="EB97" i="52"/>
  <c r="CQ97" i="52"/>
  <c r="DH97" i="52"/>
  <c r="CX97" i="52"/>
  <c r="BZ97" i="52"/>
  <c r="DF97" i="52"/>
  <c r="DO97" i="52"/>
  <c r="DA97" i="52"/>
  <c r="CP97" i="52"/>
  <c r="DV97" i="52"/>
  <c r="DU97" i="52"/>
  <c r="DT97" i="52"/>
  <c r="DB97" i="52"/>
  <c r="DW97" i="52"/>
  <c r="DI97" i="52"/>
  <c r="CK97" i="52"/>
  <c r="DS97" i="52"/>
  <c r="DE97" i="52"/>
  <c r="DD97" i="52"/>
  <c r="DC97" i="52"/>
  <c r="EE97" i="52"/>
  <c r="DJ97" i="52"/>
  <c r="DN97" i="52"/>
  <c r="DG97" i="52"/>
  <c r="CW97" i="52"/>
  <c r="CV97" i="52"/>
  <c r="CU97" i="52"/>
  <c r="DY97" i="52"/>
  <c r="DK97" i="52"/>
  <c r="DX97" i="52"/>
  <c r="CY97" i="52"/>
  <c r="CM97" i="52"/>
  <c r="CR97" i="52"/>
  <c r="DQ97" i="52"/>
  <c r="CB97" i="52"/>
  <c r="EG97" i="52"/>
  <c r="DM97" i="52"/>
  <c r="CS97" i="52"/>
  <c r="CO97" i="52"/>
  <c r="BU97" i="52"/>
  <c r="CZ97" i="52"/>
  <c r="CN97" i="52"/>
  <c r="DL97" i="52"/>
  <c r="CG97" i="52"/>
  <c r="BU113" i="52"/>
  <c r="DR113" i="52"/>
  <c r="CT113" i="52"/>
  <c r="DU113" i="52"/>
  <c r="DE113" i="52"/>
  <c r="CH113" i="52"/>
  <c r="DV113" i="52"/>
  <c r="DT113" i="52"/>
  <c r="CU113" i="52"/>
  <c r="BW113" i="52"/>
  <c r="DK113" i="52"/>
  <c r="CX113" i="52"/>
  <c r="DI113" i="52"/>
  <c r="DS113" i="52"/>
  <c r="CK113" i="52"/>
  <c r="DW113" i="52"/>
  <c r="DA113" i="52"/>
  <c r="DJ113" i="52"/>
  <c r="CN113" i="52"/>
  <c r="CM113" i="52"/>
  <c r="CV113" i="52"/>
  <c r="DM113" i="52"/>
  <c r="DB113" i="52"/>
  <c r="CE113" i="52"/>
  <c r="EE113" i="52"/>
  <c r="CC113" i="52"/>
  <c r="CL113" i="52"/>
  <c r="DN113" i="52"/>
  <c r="DC113" i="52"/>
  <c r="CP113" i="52"/>
  <c r="CS113" i="52"/>
  <c r="EG113" i="52"/>
  <c r="DL113" i="52"/>
  <c r="CO113" i="52"/>
  <c r="EB113" i="52"/>
  <c r="DD113" i="52"/>
  <c r="CW113" i="52"/>
  <c r="DF113" i="52"/>
  <c r="BY113" i="52"/>
  <c r="BZ113" i="52"/>
  <c r="CQ113" i="52"/>
  <c r="CY113" i="52"/>
  <c r="CB113" i="52"/>
  <c r="DG113" i="52"/>
  <c r="CJ113" i="52"/>
  <c r="CZ113" i="52"/>
  <c r="DO113" i="52"/>
  <c r="CR113" i="52"/>
  <c r="DX113" i="52"/>
  <c r="EF113" i="52"/>
  <c r="DH113" i="52"/>
  <c r="CI113" i="52"/>
  <c r="CA113" i="52"/>
  <c r="DQ113" i="52"/>
  <c r="DY113" i="52"/>
  <c r="CG113" i="52"/>
  <c r="DU161" i="52"/>
  <c r="CI161" i="52"/>
  <c r="CJ161" i="52"/>
  <c r="EB161" i="52"/>
  <c r="DC161" i="52"/>
  <c r="CQ161" i="52"/>
  <c r="BW161" i="52"/>
  <c r="DF161" i="52"/>
  <c r="CV161" i="52"/>
  <c r="CK161" i="52"/>
  <c r="DA161" i="52"/>
  <c r="EG161" i="52"/>
  <c r="CU161" i="52"/>
  <c r="CH161" i="52"/>
  <c r="DQ161" i="52"/>
  <c r="CW161" i="52"/>
  <c r="CL161" i="52"/>
  <c r="CB161" i="52"/>
  <c r="CS161" i="52"/>
  <c r="CO161" i="52"/>
  <c r="DV161" i="52"/>
  <c r="CM161" i="52"/>
  <c r="BY161" i="52"/>
  <c r="DG161" i="52"/>
  <c r="CN161" i="52"/>
  <c r="CC161" i="52"/>
  <c r="DJ161" i="52"/>
  <c r="CR161" i="52"/>
  <c r="DW161" i="52"/>
  <c r="CE161" i="52"/>
  <c r="DR161" i="52"/>
  <c r="CX161" i="52"/>
  <c r="BU161" i="52"/>
  <c r="EF161" i="52"/>
  <c r="CA161" i="52"/>
  <c r="DL161" i="52"/>
  <c r="DH161" i="52"/>
  <c r="EE161" i="52"/>
  <c r="DS161" i="52"/>
  <c r="CY161" i="52"/>
  <c r="DX161" i="52"/>
  <c r="DM161" i="52"/>
  <c r="DB161" i="52"/>
  <c r="DK161" i="52"/>
  <c r="DE161" i="52"/>
  <c r="DT161" i="52"/>
  <c r="DI161" i="52"/>
  <c r="CP161" i="52"/>
  <c r="DY161" i="52"/>
  <c r="DN161" i="52"/>
  <c r="DD161" i="52"/>
  <c r="BZ161" i="52"/>
  <c r="CZ161" i="52"/>
  <c r="DO161" i="52"/>
  <c r="CT161" i="52"/>
  <c r="CG161" i="52"/>
  <c r="CA225" i="52"/>
  <c r="DL225" i="52"/>
  <c r="DI225" i="52"/>
  <c r="CJ225" i="52"/>
  <c r="DX225" i="52"/>
  <c r="CY225" i="52"/>
  <c r="DY225" i="52"/>
  <c r="CV225" i="52"/>
  <c r="CM225" i="52"/>
  <c r="DK225" i="52"/>
  <c r="CB225" i="52"/>
  <c r="BW225" i="52"/>
  <c r="CZ225" i="52"/>
  <c r="CK225" i="52"/>
  <c r="CN225" i="52"/>
  <c r="CH225" i="52"/>
  <c r="CQ225" i="52"/>
  <c r="DR225" i="52"/>
  <c r="DG225" i="52"/>
  <c r="DA225" i="52"/>
  <c r="BZ225" i="52"/>
  <c r="BY225" i="52"/>
  <c r="DC225" i="52"/>
  <c r="DT225" i="52"/>
  <c r="EE225" i="52"/>
  <c r="DS225" i="52"/>
  <c r="DQ225" i="52"/>
  <c r="EF225" i="52"/>
  <c r="DW225" i="52"/>
  <c r="DV225" i="52"/>
  <c r="DJ225" i="52"/>
  <c r="EB225" i="52"/>
  <c r="CI225" i="52"/>
  <c r="DF225" i="52"/>
  <c r="DE225" i="52"/>
  <c r="CT225" i="52"/>
  <c r="CE225" i="52"/>
  <c r="DH225" i="52"/>
  <c r="CX225" i="52"/>
  <c r="CW225" i="52"/>
  <c r="CL225" i="52"/>
  <c r="CR225" i="52"/>
  <c r="DU225" i="52"/>
  <c r="CC225" i="52"/>
  <c r="CO225" i="52"/>
  <c r="CS225" i="52"/>
  <c r="DB225" i="52"/>
  <c r="CU225" i="52"/>
  <c r="DO225" i="52"/>
  <c r="BU225" i="52"/>
  <c r="EG225" i="52"/>
  <c r="DN225" i="52"/>
  <c r="CP225" i="52"/>
  <c r="DD225" i="52"/>
  <c r="DM225" i="52"/>
  <c r="CG225" i="52"/>
  <c r="CV241" i="52"/>
  <c r="EE241" i="52"/>
  <c r="CQ241" i="52"/>
  <c r="DU241" i="52"/>
  <c r="CM241" i="52"/>
  <c r="DW241" i="52"/>
  <c r="EB241" i="52"/>
  <c r="BW241" i="52"/>
  <c r="CP241" i="52"/>
  <c r="DM241" i="52"/>
  <c r="DS241" i="52"/>
  <c r="CZ241" i="52"/>
  <c r="DD241" i="52"/>
  <c r="DH241" i="52"/>
  <c r="BZ241" i="52"/>
  <c r="CR241" i="52"/>
  <c r="DX241" i="52"/>
  <c r="CL241" i="52"/>
  <c r="DT241" i="52"/>
  <c r="DN241" i="52"/>
  <c r="CB241" i="52"/>
  <c r="CI241" i="52"/>
  <c r="CU241" i="52"/>
  <c r="DB241" i="52"/>
  <c r="CH241" i="52"/>
  <c r="BY241" i="52"/>
  <c r="DK241" i="52"/>
  <c r="DJ241" i="52"/>
  <c r="EF241" i="52"/>
  <c r="CY241" i="52"/>
  <c r="DE241" i="52"/>
  <c r="CC241" i="52"/>
  <c r="CW241" i="52"/>
  <c r="DG241" i="52"/>
  <c r="CA241" i="52"/>
  <c r="DF241" i="52"/>
  <c r="DQ241" i="52"/>
  <c r="CJ241" i="52"/>
  <c r="DO241" i="52"/>
  <c r="DR241" i="52"/>
  <c r="CT241" i="52"/>
  <c r="DY241" i="52"/>
  <c r="DA241" i="52"/>
  <c r="DL241" i="52"/>
  <c r="BU241" i="52"/>
  <c r="CS241" i="52"/>
  <c r="DV241" i="52"/>
  <c r="CE241" i="52"/>
  <c r="CO241" i="52"/>
  <c r="DC241" i="52"/>
  <c r="CN241" i="52"/>
  <c r="EG241" i="52"/>
  <c r="DI241" i="52"/>
  <c r="CK241" i="52"/>
  <c r="CX241" i="52"/>
  <c r="CG241" i="52"/>
  <c r="CF18" i="52"/>
  <c r="CF82" i="52"/>
  <c r="CF146" i="52"/>
  <c r="CF210" i="52"/>
  <c r="DA58" i="52"/>
  <c r="CP58" i="52"/>
  <c r="CC58" i="52"/>
  <c r="CN58" i="52"/>
  <c r="CM58" i="52"/>
  <c r="DN58" i="52"/>
  <c r="CA58" i="52"/>
  <c r="DH58" i="52"/>
  <c r="CH58" i="52"/>
  <c r="DE58" i="52"/>
  <c r="CE58" i="52"/>
  <c r="CZ58" i="52"/>
  <c r="DX58" i="52"/>
  <c r="CW58" i="52"/>
  <c r="EE58" i="52"/>
  <c r="CQ58" i="52"/>
  <c r="BW58" i="52"/>
  <c r="DS58" i="52"/>
  <c r="CO58" i="52"/>
  <c r="DI58" i="52"/>
  <c r="CI58" i="52"/>
  <c r="DR58" i="52"/>
  <c r="DO58" i="52"/>
  <c r="EB58" i="52"/>
  <c r="DJ58" i="52"/>
  <c r="CB58" i="52"/>
  <c r="CX58" i="52"/>
  <c r="BY58" i="52"/>
  <c r="DF58" i="52"/>
  <c r="DL58" i="52"/>
  <c r="DK58" i="52"/>
  <c r="CT58" i="52"/>
  <c r="DM58" i="52"/>
  <c r="BZ58" i="52"/>
  <c r="DV58" i="52"/>
  <c r="DD58" i="52"/>
  <c r="DC58" i="52"/>
  <c r="CL58" i="52"/>
  <c r="CY58" i="52"/>
  <c r="EG58" i="52"/>
  <c r="DG58" i="52"/>
  <c r="DU58" i="52"/>
  <c r="CJ58" i="52"/>
  <c r="CV58" i="52"/>
  <c r="DW58" i="52"/>
  <c r="DT58" i="52"/>
  <c r="EF58" i="52"/>
  <c r="CU58" i="52"/>
  <c r="CS58" i="52"/>
  <c r="DB58" i="52"/>
  <c r="CR58" i="52"/>
  <c r="BU58" i="52"/>
  <c r="DQ58" i="52"/>
  <c r="DY58" i="52"/>
  <c r="CK58" i="52"/>
  <c r="CG58" i="52"/>
  <c r="DM106" i="52"/>
  <c r="DL106" i="52"/>
  <c r="EF106" i="52"/>
  <c r="CZ106" i="52"/>
  <c r="CW106" i="52"/>
  <c r="CX106" i="52"/>
  <c r="DG106" i="52"/>
  <c r="DA106" i="52"/>
  <c r="CR106" i="52"/>
  <c r="CO106" i="52"/>
  <c r="DH106" i="52"/>
  <c r="DE106" i="52"/>
  <c r="DF106" i="52"/>
  <c r="EE106" i="52"/>
  <c r="DO106" i="52"/>
  <c r="DI106" i="52"/>
  <c r="CT106" i="52"/>
  <c r="BY106" i="52"/>
  <c r="BW106" i="52"/>
  <c r="CN106" i="52"/>
  <c r="CJ106" i="52"/>
  <c r="DN106" i="52"/>
  <c r="DW106" i="52"/>
  <c r="DY106" i="52"/>
  <c r="DR106" i="52"/>
  <c r="DB106" i="52"/>
  <c r="DD106" i="52"/>
  <c r="CV106" i="52"/>
  <c r="DJ106" i="52"/>
  <c r="BZ106" i="52"/>
  <c r="CI106" i="52"/>
  <c r="CC106" i="52"/>
  <c r="EB106" i="52"/>
  <c r="DQ106" i="52"/>
  <c r="CH106" i="52"/>
  <c r="CQ106" i="52"/>
  <c r="CK106" i="52"/>
  <c r="DS106" i="52"/>
  <c r="DU106" i="52"/>
  <c r="DC106" i="52"/>
  <c r="EG106" i="52"/>
  <c r="DV106" i="52"/>
  <c r="CA106" i="52"/>
  <c r="DX106" i="52"/>
  <c r="CY106" i="52"/>
  <c r="CS106" i="52"/>
  <c r="BU106" i="52"/>
  <c r="CP106" i="52"/>
  <c r="CL106" i="52"/>
  <c r="CM106" i="52"/>
  <c r="CE106" i="52"/>
  <c r="CB106" i="52"/>
  <c r="CU106" i="52"/>
  <c r="DT106" i="52"/>
  <c r="DK106" i="52"/>
  <c r="CG106" i="52"/>
  <c r="BU146" i="52"/>
  <c r="CL146" i="52"/>
  <c r="DM146" i="52"/>
  <c r="DR146" i="52"/>
  <c r="CW146" i="52"/>
  <c r="CE146" i="52"/>
  <c r="EB146" i="52"/>
  <c r="DT146" i="52"/>
  <c r="DA146" i="52"/>
  <c r="DI146" i="52"/>
  <c r="DC146" i="52"/>
  <c r="CK146" i="52"/>
  <c r="CS146" i="52"/>
  <c r="DE146" i="52"/>
  <c r="BY146" i="52"/>
  <c r="CO146" i="52"/>
  <c r="DS146" i="52"/>
  <c r="CM146" i="52"/>
  <c r="DJ146" i="52"/>
  <c r="DB146" i="52"/>
  <c r="CC146" i="52"/>
  <c r="EG146" i="52"/>
  <c r="DK146" i="52"/>
  <c r="DV146" i="52"/>
  <c r="CT146" i="52"/>
  <c r="CU146" i="52"/>
  <c r="BZ146" i="52"/>
  <c r="DD146" i="52"/>
  <c r="DN146" i="52"/>
  <c r="DO146" i="52"/>
  <c r="CR146" i="52"/>
  <c r="BW146" i="52"/>
  <c r="DL146" i="52"/>
  <c r="DW146" i="52"/>
  <c r="DX146" i="52"/>
  <c r="CZ146" i="52"/>
  <c r="DU146" i="52"/>
  <c r="EE146" i="52"/>
  <c r="EF146" i="52"/>
  <c r="DH146" i="52"/>
  <c r="CA146" i="52"/>
  <c r="DQ146" i="52"/>
  <c r="CH146" i="52"/>
  <c r="CI146" i="52"/>
  <c r="CP146" i="52"/>
  <c r="CQ146" i="52"/>
  <c r="CN146" i="52"/>
  <c r="CX146" i="52"/>
  <c r="CY146" i="52"/>
  <c r="CB146" i="52"/>
  <c r="DG146" i="52"/>
  <c r="DF146" i="52"/>
  <c r="CV146" i="52"/>
  <c r="CJ146" i="52"/>
  <c r="DY146" i="52"/>
  <c r="CG146" i="52"/>
  <c r="BU170" i="52"/>
  <c r="DH170" i="52"/>
  <c r="DY170" i="52"/>
  <c r="CU170" i="52"/>
  <c r="EE170" i="52"/>
  <c r="DU170" i="52"/>
  <c r="CR170" i="52"/>
  <c r="EB170" i="52"/>
  <c r="DJ170" i="52"/>
  <c r="CX170" i="52"/>
  <c r="DN170" i="52"/>
  <c r="CL170" i="52"/>
  <c r="DV170" i="52"/>
  <c r="CZ170" i="52"/>
  <c r="BW170" i="52"/>
  <c r="CH170" i="52"/>
  <c r="CO170" i="52"/>
  <c r="DE170" i="52"/>
  <c r="CC170" i="52"/>
  <c r="DL170" i="52"/>
  <c r="BZ170" i="52"/>
  <c r="DQ170" i="52"/>
  <c r="CV170" i="52"/>
  <c r="DC170" i="52"/>
  <c r="DK170" i="52"/>
  <c r="CW170" i="52"/>
  <c r="DW170" i="52"/>
  <c r="CK170" i="52"/>
  <c r="CS170" i="52"/>
  <c r="CN170" i="52"/>
  <c r="DM170" i="52"/>
  <c r="CB170" i="52"/>
  <c r="BY170" i="52"/>
  <c r="CJ170" i="52"/>
  <c r="EG170" i="52"/>
  <c r="DD170" i="52"/>
  <c r="DB170" i="52"/>
  <c r="CM170" i="52"/>
  <c r="CP170" i="52"/>
  <c r="DR170" i="52"/>
  <c r="DS170" i="52"/>
  <c r="DF170" i="52"/>
  <c r="DA170" i="52"/>
  <c r="DT170" i="52"/>
  <c r="DI170" i="52"/>
  <c r="CE170" i="52"/>
  <c r="DX170" i="52"/>
  <c r="CT170" i="52"/>
  <c r="EF170" i="52"/>
  <c r="CA170" i="52"/>
  <c r="CI170" i="52"/>
  <c r="CY170" i="52"/>
  <c r="DG170" i="52"/>
  <c r="CQ170" i="52"/>
  <c r="DO170" i="52"/>
  <c r="CG170" i="52"/>
  <c r="BY234" i="52"/>
  <c r="CQ234" i="52"/>
  <c r="DW234" i="52"/>
  <c r="DB234" i="52"/>
  <c r="EE234" i="52"/>
  <c r="CP234" i="52"/>
  <c r="DN234" i="52"/>
  <c r="CK234" i="52"/>
  <c r="CT234" i="52"/>
  <c r="CY234" i="52"/>
  <c r="CH234" i="52"/>
  <c r="EF234" i="52"/>
  <c r="CA234" i="52"/>
  <c r="DV234" i="52"/>
  <c r="DL234" i="52"/>
  <c r="DK234" i="52"/>
  <c r="CZ234" i="52"/>
  <c r="CN234" i="52"/>
  <c r="DO234" i="52"/>
  <c r="CS234" i="52"/>
  <c r="DR234" i="52"/>
  <c r="CR234" i="52"/>
  <c r="CE234" i="52"/>
  <c r="DE234" i="52"/>
  <c r="CI234" i="52"/>
  <c r="BW234" i="52"/>
  <c r="DI234" i="52"/>
  <c r="CJ234" i="52"/>
  <c r="BU234" i="52"/>
  <c r="CU234" i="52"/>
  <c r="BZ234" i="52"/>
  <c r="CO234" i="52"/>
  <c r="DA234" i="52"/>
  <c r="CB234" i="52"/>
  <c r="EB234" i="52"/>
  <c r="CL234" i="52"/>
  <c r="DD234" i="52"/>
  <c r="DJ234" i="52"/>
  <c r="DY234" i="52"/>
  <c r="DT234" i="52"/>
  <c r="DF234" i="52"/>
  <c r="DX234" i="52"/>
  <c r="DU234" i="52"/>
  <c r="DQ234" i="52"/>
  <c r="DG234" i="52"/>
  <c r="CV234" i="52"/>
  <c r="DM234" i="52"/>
  <c r="DH234" i="52"/>
  <c r="CW234" i="52"/>
  <c r="DS234" i="52"/>
  <c r="CM234" i="52"/>
  <c r="CC234" i="52"/>
  <c r="CX234" i="52"/>
  <c r="DC234" i="52"/>
  <c r="EG234" i="52"/>
  <c r="CG234" i="52"/>
  <c r="CF107" i="52"/>
  <c r="DF59" i="52"/>
  <c r="EE59" i="52"/>
  <c r="CU59" i="52"/>
  <c r="DU59" i="52"/>
  <c r="CY59" i="52"/>
  <c r="DL59" i="52"/>
  <c r="BY59" i="52"/>
  <c r="DJ59" i="52"/>
  <c r="CS59" i="52"/>
  <c r="CR59" i="52"/>
  <c r="EB59" i="52"/>
  <c r="CN59" i="52"/>
  <c r="CX59" i="52"/>
  <c r="DB59" i="52"/>
  <c r="CK59" i="52"/>
  <c r="CJ59" i="52"/>
  <c r="DT59" i="52"/>
  <c r="DO59" i="52"/>
  <c r="CA59" i="52"/>
  <c r="CM59" i="52"/>
  <c r="CT59" i="52"/>
  <c r="CC59" i="52"/>
  <c r="CB59" i="52"/>
  <c r="DE59" i="52"/>
  <c r="DD59" i="52"/>
  <c r="BZ59" i="52"/>
  <c r="EF59" i="52"/>
  <c r="CL59" i="52"/>
  <c r="EG59" i="52"/>
  <c r="CO59" i="52"/>
  <c r="CE59" i="52"/>
  <c r="DK59" i="52"/>
  <c r="CH59" i="52"/>
  <c r="CV59" i="52"/>
  <c r="DR59" i="52"/>
  <c r="DQ59" i="52"/>
  <c r="DN59" i="52"/>
  <c r="CW59" i="52"/>
  <c r="BW59" i="52"/>
  <c r="DG59" i="52"/>
  <c r="DI59" i="52"/>
  <c r="DH59" i="52"/>
  <c r="CQ59" i="52"/>
  <c r="DC59" i="52"/>
  <c r="CP59" i="52"/>
  <c r="DX59" i="52"/>
  <c r="DV59" i="52"/>
  <c r="DS59" i="52"/>
  <c r="BU59" i="52"/>
  <c r="DA59" i="52"/>
  <c r="DW59" i="52"/>
  <c r="CI59" i="52"/>
  <c r="DY59" i="52"/>
  <c r="DM59" i="52"/>
  <c r="CZ59" i="52"/>
  <c r="CG59" i="52"/>
  <c r="BU99" i="52"/>
  <c r="BY99" i="52"/>
  <c r="CW99" i="52"/>
  <c r="DU99" i="52"/>
  <c r="CM99" i="52"/>
  <c r="CH99" i="52"/>
  <c r="BZ99" i="52"/>
  <c r="CP99" i="52"/>
  <c r="CI99" i="52"/>
  <c r="CO99" i="52"/>
  <c r="DL99" i="52"/>
  <c r="DF99" i="52"/>
  <c r="DS99" i="52"/>
  <c r="CQ99" i="52"/>
  <c r="CB99" i="52"/>
  <c r="DD99" i="52"/>
  <c r="CL99" i="52"/>
  <c r="CU99" i="52"/>
  <c r="EE99" i="52"/>
  <c r="DK99" i="52"/>
  <c r="CY99" i="52"/>
  <c r="CJ99" i="52"/>
  <c r="CV99" i="52"/>
  <c r="DG99" i="52"/>
  <c r="CR99" i="52"/>
  <c r="DV99" i="52"/>
  <c r="CX99" i="52"/>
  <c r="DX99" i="52"/>
  <c r="DH99" i="52"/>
  <c r="DM99" i="52"/>
  <c r="BW99" i="52"/>
  <c r="EB99" i="52"/>
  <c r="DW99" i="52"/>
  <c r="CE99" i="52"/>
  <c r="DN99" i="52"/>
  <c r="EF99" i="52"/>
  <c r="DQ99" i="52"/>
  <c r="DC99" i="52"/>
  <c r="DB99" i="52"/>
  <c r="CZ99" i="52"/>
  <c r="CK99" i="52"/>
  <c r="DT99" i="52"/>
  <c r="DY99" i="52"/>
  <c r="CA99" i="52"/>
  <c r="EG99" i="52"/>
  <c r="DO99" i="52"/>
  <c r="DJ99" i="52"/>
  <c r="CT99" i="52"/>
  <c r="CN99" i="52"/>
  <c r="DR99" i="52"/>
  <c r="DI99" i="52"/>
  <c r="DE99" i="52"/>
  <c r="CC99" i="52"/>
  <c r="CS99" i="52"/>
  <c r="DA99" i="52"/>
  <c r="CG99" i="52"/>
  <c r="DL139" i="52"/>
  <c r="CX139" i="52"/>
  <c r="EF139" i="52"/>
  <c r="CA139" i="52"/>
  <c r="DR139" i="52"/>
  <c r="DQ139" i="52"/>
  <c r="DN139" i="52"/>
  <c r="CI139" i="52"/>
  <c r="DB139" i="52"/>
  <c r="CK139" i="52"/>
  <c r="CJ139" i="52"/>
  <c r="DO139" i="52"/>
  <c r="BZ139" i="52"/>
  <c r="CS139" i="52"/>
  <c r="CO139" i="52"/>
  <c r="CU139" i="52"/>
  <c r="EE139" i="52"/>
  <c r="CQ139" i="52"/>
  <c r="DS139" i="52"/>
  <c r="CC139" i="52"/>
  <c r="DC139" i="52"/>
  <c r="DF139" i="52"/>
  <c r="CN139" i="52"/>
  <c r="DX139" i="52"/>
  <c r="BY139" i="52"/>
  <c r="DJ139" i="52"/>
  <c r="EG139" i="52"/>
  <c r="CE139" i="52"/>
  <c r="DU139" i="52"/>
  <c r="CL139" i="52"/>
  <c r="CH139" i="52"/>
  <c r="DM139" i="52"/>
  <c r="CW139" i="52"/>
  <c r="CT139" i="52"/>
  <c r="DY139" i="52"/>
  <c r="CP139" i="52"/>
  <c r="BW139" i="52"/>
  <c r="DK139" i="52"/>
  <c r="DH139" i="52"/>
  <c r="DD139" i="52"/>
  <c r="CM139" i="52"/>
  <c r="DW139" i="52"/>
  <c r="CY139" i="52"/>
  <c r="BU139" i="52"/>
  <c r="CZ139" i="52"/>
  <c r="EB139" i="52"/>
  <c r="DE139" i="52"/>
  <c r="CV139" i="52"/>
  <c r="CB139" i="52"/>
  <c r="DI139" i="52"/>
  <c r="CR139" i="52"/>
  <c r="DT139" i="52"/>
  <c r="DG139" i="52"/>
  <c r="DA139" i="52"/>
  <c r="DV139" i="52"/>
  <c r="CG139" i="52"/>
  <c r="DT187" i="52"/>
  <c r="CL187" i="52"/>
  <c r="CM187" i="52"/>
  <c r="CB187" i="52"/>
  <c r="BY187" i="52"/>
  <c r="DD187" i="52"/>
  <c r="DX187" i="52"/>
  <c r="DA187" i="52"/>
  <c r="DS187" i="52"/>
  <c r="CV187" i="52"/>
  <c r="CU187" i="52"/>
  <c r="DG187" i="52"/>
  <c r="EG187" i="52"/>
  <c r="EB187" i="52"/>
  <c r="CT187" i="52"/>
  <c r="DL187" i="52"/>
  <c r="CP187" i="52"/>
  <c r="CC187" i="52"/>
  <c r="DH187" i="52"/>
  <c r="DN187" i="52"/>
  <c r="DY187" i="52"/>
  <c r="DV187" i="52"/>
  <c r="DR187" i="52"/>
  <c r="CI187" i="52"/>
  <c r="DB187" i="52"/>
  <c r="CE187" i="52"/>
  <c r="DI187" i="52"/>
  <c r="DQ187" i="52"/>
  <c r="DM187" i="52"/>
  <c r="DF187" i="52"/>
  <c r="BW187" i="52"/>
  <c r="CQ187" i="52"/>
  <c r="EF187" i="52"/>
  <c r="CA187" i="52"/>
  <c r="DE187" i="52"/>
  <c r="DU187" i="52"/>
  <c r="CZ187" i="52"/>
  <c r="CW187" i="52"/>
  <c r="CK187" i="52"/>
  <c r="DC187" i="52"/>
  <c r="BU187" i="52"/>
  <c r="DJ187" i="52"/>
  <c r="EE187" i="52"/>
  <c r="CR187" i="52"/>
  <c r="CO187" i="52"/>
  <c r="BZ187" i="52"/>
  <c r="CS187" i="52"/>
  <c r="DW187" i="52"/>
  <c r="CY187" i="52"/>
  <c r="CX187" i="52"/>
  <c r="CJ187" i="52"/>
  <c r="DO187" i="52"/>
  <c r="CH187" i="52"/>
  <c r="DK187" i="52"/>
  <c r="CN187" i="52"/>
  <c r="CG187" i="52"/>
  <c r="BU203" i="52"/>
  <c r="DS203" i="52"/>
  <c r="CP203" i="52"/>
  <c r="CO203" i="52"/>
  <c r="CX203" i="52"/>
  <c r="DJ203" i="52"/>
  <c r="CC203" i="52"/>
  <c r="CK203" i="52"/>
  <c r="DW203" i="52"/>
  <c r="CV203" i="52"/>
  <c r="DB203" i="52"/>
  <c r="BZ203" i="52"/>
  <c r="DI203" i="52"/>
  <c r="CT203" i="52"/>
  <c r="DR203" i="52"/>
  <c r="DM203" i="52"/>
  <c r="CW203" i="52"/>
  <c r="DH203" i="52"/>
  <c r="DV203" i="52"/>
  <c r="EE203" i="52"/>
  <c r="CR203" i="52"/>
  <c r="CN203" i="52"/>
  <c r="BY203" i="52"/>
  <c r="DQ203" i="52"/>
  <c r="DN203" i="52"/>
  <c r="CB203" i="52"/>
  <c r="DY203" i="52"/>
  <c r="DF203" i="52"/>
  <c r="EG203" i="52"/>
  <c r="CL203" i="52"/>
  <c r="DE203" i="52"/>
  <c r="CZ203" i="52"/>
  <c r="DA203" i="52"/>
  <c r="CS203" i="52"/>
  <c r="DD203" i="52"/>
  <c r="DL203" i="52"/>
  <c r="BW203" i="52"/>
  <c r="CJ203" i="52"/>
  <c r="CH203" i="52"/>
  <c r="DU203" i="52"/>
  <c r="DO203" i="52"/>
  <c r="DK203" i="52"/>
  <c r="DX203" i="52"/>
  <c r="DT203" i="52"/>
  <c r="EF203" i="52"/>
  <c r="CA203" i="52"/>
  <c r="EB203" i="52"/>
  <c r="CQ203" i="52"/>
  <c r="CM203" i="52"/>
  <c r="CY203" i="52"/>
  <c r="CU203" i="52"/>
  <c r="DC203" i="52"/>
  <c r="CI203" i="52"/>
  <c r="DG203" i="52"/>
  <c r="CE203" i="52"/>
  <c r="CG203" i="52"/>
  <c r="BU251" i="52"/>
  <c r="CJ251" i="52"/>
  <c r="DX251" i="52"/>
  <c r="DA251" i="52"/>
  <c r="CV251" i="52"/>
  <c r="BY251" i="52"/>
  <c r="CT251" i="52"/>
  <c r="CK251" i="52"/>
  <c r="CB251" i="52"/>
  <c r="CA251" i="52"/>
  <c r="DL251" i="52"/>
  <c r="DQ251" i="52"/>
  <c r="DR251" i="52"/>
  <c r="DG251" i="52"/>
  <c r="CQ251" i="52"/>
  <c r="DE251" i="52"/>
  <c r="CX251" i="52"/>
  <c r="CU251" i="52"/>
  <c r="DY251" i="52"/>
  <c r="CZ251" i="52"/>
  <c r="CW251" i="52"/>
  <c r="CP251" i="52"/>
  <c r="CM251" i="52"/>
  <c r="DM251" i="52"/>
  <c r="CO251" i="52"/>
  <c r="DS251" i="52"/>
  <c r="CH251" i="52"/>
  <c r="CE251" i="52"/>
  <c r="DB251" i="52"/>
  <c r="EF251" i="52"/>
  <c r="BZ251" i="52"/>
  <c r="DO251" i="52"/>
  <c r="CR251" i="52"/>
  <c r="DU251" i="52"/>
  <c r="DW251" i="52"/>
  <c r="DT251" i="52"/>
  <c r="CS251" i="52"/>
  <c r="EG251" i="52"/>
  <c r="CY251" i="52"/>
  <c r="CL251" i="52"/>
  <c r="DN251" i="52"/>
  <c r="DK251" i="52"/>
  <c r="CI251" i="52"/>
  <c r="DV251" i="52"/>
  <c r="CN251" i="52"/>
  <c r="DH251" i="52"/>
  <c r="DC251" i="52"/>
  <c r="DD251" i="52"/>
  <c r="EB251" i="52"/>
  <c r="BW251" i="52"/>
  <c r="DJ251" i="52"/>
  <c r="EE251" i="52"/>
  <c r="DI251" i="52"/>
  <c r="DF251" i="52"/>
  <c r="CC251" i="52"/>
  <c r="CG251" i="52"/>
  <c r="CF28" i="52"/>
  <c r="CF92" i="52"/>
  <c r="CF156" i="52"/>
  <c r="CF220" i="52"/>
  <c r="DE28" i="52"/>
  <c r="CP28" i="52"/>
  <c r="BY28" i="52"/>
  <c r="CI28" i="52"/>
  <c r="CE28" i="52"/>
  <c r="EB28" i="52"/>
  <c r="DN28" i="52"/>
  <c r="CH28" i="52"/>
  <c r="DF28" i="52"/>
  <c r="DR28" i="52"/>
  <c r="CQ28" i="52"/>
  <c r="CU28" i="52"/>
  <c r="DX28" i="52"/>
  <c r="DB28" i="52"/>
  <c r="CA28" i="52"/>
  <c r="CK28" i="52"/>
  <c r="CS28" i="52"/>
  <c r="DM28" i="52"/>
  <c r="CL28" i="52"/>
  <c r="DO28" i="52"/>
  <c r="DW28" i="52"/>
  <c r="DG28" i="52"/>
  <c r="DK28" i="52"/>
  <c r="DC28" i="52"/>
  <c r="DS28" i="52"/>
  <c r="BZ28" i="52"/>
  <c r="DY28" i="52"/>
  <c r="DU28" i="52"/>
  <c r="CM28" i="52"/>
  <c r="DQ28" i="52"/>
  <c r="DL28" i="52"/>
  <c r="CX28" i="52"/>
  <c r="CT28" i="52"/>
  <c r="DH28" i="52"/>
  <c r="DD28" i="52"/>
  <c r="DI28" i="52"/>
  <c r="CW28" i="52"/>
  <c r="CZ28" i="52"/>
  <c r="CV28" i="52"/>
  <c r="DT28" i="52"/>
  <c r="CJ28" i="52"/>
  <c r="CB28" i="52"/>
  <c r="BW28" i="52"/>
  <c r="EG28" i="52"/>
  <c r="CR28" i="52"/>
  <c r="DA28" i="52"/>
  <c r="BU28" i="52"/>
  <c r="CC28" i="52"/>
  <c r="EE28" i="52"/>
  <c r="CN28" i="52"/>
  <c r="DJ28" i="52"/>
  <c r="DV28" i="52"/>
  <c r="EF28" i="52"/>
  <c r="CO28" i="52"/>
  <c r="CY28" i="52"/>
  <c r="CG28" i="52"/>
  <c r="CP108" i="52"/>
  <c r="DF108" i="52"/>
  <c r="DN108" i="52"/>
  <c r="DI108" i="52"/>
  <c r="DG108" i="52"/>
  <c r="CV108" i="52"/>
  <c r="DO108" i="52"/>
  <c r="DD108" i="52"/>
  <c r="EF108" i="52"/>
  <c r="DS108" i="52"/>
  <c r="DA108" i="52"/>
  <c r="DT108" i="52"/>
  <c r="CJ108" i="52"/>
  <c r="DE108" i="52"/>
  <c r="CR108" i="52"/>
  <c r="DJ108" i="52"/>
  <c r="CS108" i="52"/>
  <c r="EB108" i="52"/>
  <c r="CA108" i="52"/>
  <c r="CU108" i="52"/>
  <c r="CH108" i="52"/>
  <c r="DB108" i="52"/>
  <c r="CK108" i="52"/>
  <c r="CN108" i="52"/>
  <c r="DW108" i="52"/>
  <c r="BZ108" i="52"/>
  <c r="DC108" i="52"/>
  <c r="BW108" i="52"/>
  <c r="CL108" i="52"/>
  <c r="CB108" i="52"/>
  <c r="DH108" i="52"/>
  <c r="DL108" i="52"/>
  <c r="EG108" i="52"/>
  <c r="DM108" i="52"/>
  <c r="CQ108" i="52"/>
  <c r="BU108" i="52"/>
  <c r="CM108" i="52"/>
  <c r="DU108" i="52"/>
  <c r="CI108" i="52"/>
  <c r="BY108" i="52"/>
  <c r="CT108" i="52"/>
  <c r="DR108" i="52"/>
  <c r="EE108" i="52"/>
  <c r="DX108" i="52"/>
  <c r="CC108" i="52"/>
  <c r="CZ108" i="52"/>
  <c r="CW108" i="52"/>
  <c r="CX108" i="52"/>
  <c r="DK108" i="52"/>
  <c r="CE108" i="52"/>
  <c r="DQ108" i="52"/>
  <c r="CO108" i="52"/>
  <c r="DY108" i="52"/>
  <c r="CY108" i="52"/>
  <c r="DV108" i="52"/>
  <c r="CG108" i="52"/>
  <c r="BU132" i="52"/>
  <c r="CN132" i="52"/>
  <c r="CK132" i="52"/>
  <c r="BY132" i="52"/>
  <c r="DU132" i="52"/>
  <c r="DR132" i="52"/>
  <c r="DJ132" i="52"/>
  <c r="DE132" i="52"/>
  <c r="CS132" i="52"/>
  <c r="DX132" i="52"/>
  <c r="DB132" i="52"/>
  <c r="CQ132" i="52"/>
  <c r="DO132" i="52"/>
  <c r="DV132" i="52"/>
  <c r="CY132" i="52"/>
  <c r="CT132" i="52"/>
  <c r="DA132" i="52"/>
  <c r="EB132" i="52"/>
  <c r="CI132" i="52"/>
  <c r="DM132" i="52"/>
  <c r="CO132" i="52"/>
  <c r="EF132" i="52"/>
  <c r="DC132" i="52"/>
  <c r="DL132" i="52"/>
  <c r="DK132" i="52"/>
  <c r="CE132" i="52"/>
  <c r="CV132" i="52"/>
  <c r="CZ132" i="52"/>
  <c r="CX132" i="52"/>
  <c r="DT132" i="52"/>
  <c r="EE132" i="52"/>
  <c r="CU132" i="52"/>
  <c r="DG132" i="52"/>
  <c r="CR132" i="52"/>
  <c r="CP132" i="52"/>
  <c r="CC132" i="52"/>
  <c r="DS132" i="52"/>
  <c r="CJ132" i="52"/>
  <c r="CH132" i="52"/>
  <c r="DD132" i="52"/>
  <c r="CB132" i="52"/>
  <c r="BZ132" i="52"/>
  <c r="EG132" i="52"/>
  <c r="BW132" i="52"/>
  <c r="DY132" i="52"/>
  <c r="DW132" i="52"/>
  <c r="CM132" i="52"/>
  <c r="DH132" i="52"/>
  <c r="DI132" i="52"/>
  <c r="CA132" i="52"/>
  <c r="DQ132" i="52"/>
  <c r="DN132" i="52"/>
  <c r="CW132" i="52"/>
  <c r="CL132" i="52"/>
  <c r="DF132" i="52"/>
  <c r="CG132" i="52"/>
  <c r="CC156" i="52"/>
  <c r="CQ156" i="52"/>
  <c r="CS156" i="52"/>
  <c r="EE156" i="52"/>
  <c r="DM156" i="52"/>
  <c r="CE156" i="52"/>
  <c r="CO156" i="52"/>
  <c r="CI156" i="52"/>
  <c r="CP156" i="52"/>
  <c r="EB156" i="52"/>
  <c r="DO156" i="52"/>
  <c r="DN156" i="52"/>
  <c r="DC156" i="52"/>
  <c r="CR156" i="52"/>
  <c r="CK156" i="52"/>
  <c r="DQ156" i="52"/>
  <c r="BW156" i="52"/>
  <c r="DL156" i="52"/>
  <c r="CB156" i="52"/>
  <c r="DR156" i="52"/>
  <c r="DV156" i="52"/>
  <c r="EG156" i="52"/>
  <c r="CT156" i="52"/>
  <c r="DG156" i="52"/>
  <c r="CY156" i="52"/>
  <c r="DY156" i="52"/>
  <c r="DB156" i="52"/>
  <c r="DE156" i="52"/>
  <c r="DX156" i="52"/>
  <c r="CL156" i="52"/>
  <c r="BZ156" i="52"/>
  <c r="CH156" i="52"/>
  <c r="DT156" i="52"/>
  <c r="CW156" i="52"/>
  <c r="DD156" i="52"/>
  <c r="BU156" i="52"/>
  <c r="DU156" i="52"/>
  <c r="CX156" i="52"/>
  <c r="CU156" i="52"/>
  <c r="DF156" i="52"/>
  <c r="CM156" i="52"/>
  <c r="DJ156" i="52"/>
  <c r="BY156" i="52"/>
  <c r="DH156" i="52"/>
  <c r="DK156" i="52"/>
  <c r="CN156" i="52"/>
  <c r="CJ156" i="52"/>
  <c r="DI156" i="52"/>
  <c r="CV156" i="52"/>
  <c r="EF156" i="52"/>
  <c r="DA156" i="52"/>
  <c r="DS156" i="52"/>
  <c r="CA156" i="52"/>
  <c r="DW156" i="52"/>
  <c r="CZ156" i="52"/>
  <c r="CG156" i="52"/>
  <c r="BU220" i="52"/>
  <c r="DE220" i="52"/>
  <c r="CS220" i="52"/>
  <c r="EB220" i="52"/>
  <c r="DM220" i="52"/>
  <c r="CM220" i="52"/>
  <c r="CC220" i="52"/>
  <c r="DV220" i="52"/>
  <c r="CE220" i="52"/>
  <c r="DR220" i="52"/>
  <c r="CX220" i="52"/>
  <c r="DW220" i="52"/>
  <c r="DI220" i="52"/>
  <c r="DT220" i="52"/>
  <c r="DC220" i="52"/>
  <c r="CW220" i="52"/>
  <c r="CH220" i="52"/>
  <c r="CT220" i="52"/>
  <c r="BZ220" i="52"/>
  <c r="BY220" i="52"/>
  <c r="CK220" i="52"/>
  <c r="EE220" i="52"/>
  <c r="DN220" i="52"/>
  <c r="DF220" i="52"/>
  <c r="DS220" i="52"/>
  <c r="DJ220" i="52"/>
  <c r="CU220" i="52"/>
  <c r="CL220" i="52"/>
  <c r="DB220" i="52"/>
  <c r="CO220" i="52"/>
  <c r="DK220" i="52"/>
  <c r="DA220" i="52"/>
  <c r="CP220" i="52"/>
  <c r="DU220" i="52"/>
  <c r="EF220" i="52"/>
  <c r="DQ220" i="52"/>
  <c r="CA220" i="52"/>
  <c r="DY220" i="52"/>
  <c r="BW220" i="52"/>
  <c r="CI220" i="52"/>
  <c r="EG220" i="52"/>
  <c r="CQ220" i="52"/>
  <c r="CB220" i="52"/>
  <c r="CV220" i="52"/>
  <c r="DG220" i="52"/>
  <c r="CR220" i="52"/>
  <c r="DD220" i="52"/>
  <c r="DO220" i="52"/>
  <c r="CZ220" i="52"/>
  <c r="DL220" i="52"/>
  <c r="CY220" i="52"/>
  <c r="DX220" i="52"/>
  <c r="CJ220" i="52"/>
  <c r="CN220" i="52"/>
  <c r="DH220" i="52"/>
  <c r="CG220" i="52"/>
  <c r="CF85" i="52"/>
  <c r="CF149" i="52"/>
  <c r="CF213" i="52"/>
  <c r="BU61" i="52"/>
  <c r="CU61" i="52"/>
  <c r="CJ61" i="52"/>
  <c r="DY61" i="52"/>
  <c r="DI61" i="52"/>
  <c r="DX61" i="52"/>
  <c r="EG61" i="52"/>
  <c r="CQ61" i="52"/>
  <c r="DA61" i="52"/>
  <c r="CK61" i="52"/>
  <c r="DN61" i="52"/>
  <c r="DM61" i="52"/>
  <c r="DL61" i="52"/>
  <c r="DR61" i="52"/>
  <c r="DT61" i="52"/>
  <c r="DS61" i="52"/>
  <c r="CC61" i="52"/>
  <c r="CM61" i="52"/>
  <c r="CY61" i="52"/>
  <c r="DF61" i="52"/>
  <c r="DE61" i="52"/>
  <c r="DD61" i="52"/>
  <c r="EF61" i="52"/>
  <c r="DH61" i="52"/>
  <c r="DG61" i="52"/>
  <c r="CB61" i="52"/>
  <c r="DK61" i="52"/>
  <c r="DJ61" i="52"/>
  <c r="CX61" i="52"/>
  <c r="CW61" i="52"/>
  <c r="CV61" i="52"/>
  <c r="CT61" i="52"/>
  <c r="CS61" i="52"/>
  <c r="CZ61" i="52"/>
  <c r="CP61" i="52"/>
  <c r="CO61" i="52"/>
  <c r="CN61" i="52"/>
  <c r="EB61" i="52"/>
  <c r="CA61" i="52"/>
  <c r="BZ61" i="52"/>
  <c r="BY61" i="52"/>
  <c r="BW61" i="52"/>
  <c r="DQ61" i="52"/>
  <c r="EE61" i="52"/>
  <c r="CR61" i="52"/>
  <c r="CE61" i="52"/>
  <c r="DO61" i="52"/>
  <c r="DW61" i="52"/>
  <c r="CH61" i="52"/>
  <c r="DV61" i="52"/>
  <c r="CL61" i="52"/>
  <c r="DB61" i="52"/>
  <c r="DU61" i="52"/>
  <c r="CI61" i="52"/>
  <c r="DC61" i="52"/>
  <c r="CG61" i="52"/>
  <c r="BU253" i="52"/>
  <c r="CU253" i="52"/>
  <c r="EG253" i="52"/>
  <c r="EE253" i="52"/>
  <c r="DK253" i="52"/>
  <c r="CJ253" i="52"/>
  <c r="CH253" i="52"/>
  <c r="DT253" i="52"/>
  <c r="DN253" i="52"/>
  <c r="DW253" i="52"/>
  <c r="DQ253" i="52"/>
  <c r="DL253" i="52"/>
  <c r="BY253" i="52"/>
  <c r="DE253" i="52"/>
  <c r="DC253" i="52"/>
  <c r="CW253" i="52"/>
  <c r="CP253" i="52"/>
  <c r="CM253" i="52"/>
  <c r="DH253" i="52"/>
  <c r="CK253" i="52"/>
  <c r="CR253" i="52"/>
  <c r="CO253" i="52"/>
  <c r="DD253" i="52"/>
  <c r="CC253" i="52"/>
  <c r="BZ253" i="52"/>
  <c r="EB253" i="52"/>
  <c r="DI253" i="52"/>
  <c r="BW253" i="52"/>
  <c r="DM253" i="52"/>
  <c r="CX253" i="52"/>
  <c r="CV253" i="52"/>
  <c r="DA253" i="52"/>
  <c r="DU253" i="52"/>
  <c r="CZ253" i="52"/>
  <c r="CB253" i="52"/>
  <c r="DY253" i="52"/>
  <c r="DF253" i="52"/>
  <c r="CN253" i="52"/>
  <c r="CS253" i="52"/>
  <c r="CE253" i="52"/>
  <c r="DV253" i="52"/>
  <c r="DR253" i="52"/>
  <c r="DS253" i="52"/>
  <c r="CY253" i="52"/>
  <c r="DG253" i="52"/>
  <c r="DO253" i="52"/>
  <c r="DX253" i="52"/>
  <c r="CA253" i="52"/>
  <c r="CT253" i="52"/>
  <c r="CI253" i="52"/>
  <c r="DB253" i="52"/>
  <c r="CQ253" i="52"/>
  <c r="EF253" i="52"/>
  <c r="CL253" i="52"/>
  <c r="DJ253" i="52"/>
  <c r="CG253" i="52"/>
  <c r="CF54" i="52"/>
  <c r="CF118" i="52"/>
  <c r="CF182" i="52"/>
  <c r="CF246" i="52"/>
  <c r="CW30" i="52"/>
  <c r="DO30" i="52"/>
  <c r="DC30" i="52"/>
  <c r="CL30" i="52"/>
  <c r="BZ30" i="52"/>
  <c r="CS30" i="52"/>
  <c r="CU30" i="52"/>
  <c r="DG30" i="52"/>
  <c r="CH30" i="52"/>
  <c r="DF30" i="52"/>
  <c r="CV30" i="52"/>
  <c r="CZ30" i="52"/>
  <c r="DT30" i="52"/>
  <c r="DV30" i="52"/>
  <c r="CK30" i="52"/>
  <c r="BY30" i="52"/>
  <c r="CI30" i="52"/>
  <c r="CJ30" i="52"/>
  <c r="CT30" i="52"/>
  <c r="BW30" i="52"/>
  <c r="CB30" i="52"/>
  <c r="DU30" i="52"/>
  <c r="DY30" i="52"/>
  <c r="CM30" i="52"/>
  <c r="CO30" i="52"/>
  <c r="CA30" i="52"/>
  <c r="DL30" i="52"/>
  <c r="DQ30" i="52"/>
  <c r="CX30" i="52"/>
  <c r="CY30" i="52"/>
  <c r="EB30" i="52"/>
  <c r="EG30" i="52"/>
  <c r="EF30" i="52"/>
  <c r="DH30" i="52"/>
  <c r="DE30" i="52"/>
  <c r="CR30" i="52"/>
  <c r="CE30" i="52"/>
  <c r="DR30" i="52"/>
  <c r="DS30" i="52"/>
  <c r="CC30" i="52"/>
  <c r="CP30" i="52"/>
  <c r="EE30" i="52"/>
  <c r="DK30" i="52"/>
  <c r="DD30" i="52"/>
  <c r="DW30" i="52"/>
  <c r="DA30" i="52"/>
  <c r="CN30" i="52"/>
  <c r="DI30" i="52"/>
  <c r="DJ30" i="52"/>
  <c r="BU30" i="52"/>
  <c r="CQ30" i="52"/>
  <c r="DB30" i="52"/>
  <c r="DX30" i="52"/>
  <c r="DN30" i="52"/>
  <c r="DM30" i="52"/>
  <c r="CG30" i="52"/>
  <c r="DO134" i="52"/>
  <c r="DE134" i="52"/>
  <c r="CS134" i="52"/>
  <c r="BZ134" i="52"/>
  <c r="CK134" i="52"/>
  <c r="EE134" i="52"/>
  <c r="CI134" i="52"/>
  <c r="DV134" i="52"/>
  <c r="DI134" i="52"/>
  <c r="CO134" i="52"/>
  <c r="CW134" i="52"/>
  <c r="CB134" i="52"/>
  <c r="DR134" i="52"/>
  <c r="DS134" i="52"/>
  <c r="CX134" i="52"/>
  <c r="CP134" i="52"/>
  <c r="CY134" i="52"/>
  <c r="DQ134" i="52"/>
  <c r="CJ134" i="52"/>
  <c r="CV134" i="52"/>
  <c r="CL134" i="52"/>
  <c r="EF134" i="52"/>
  <c r="DJ134" i="52"/>
  <c r="BY134" i="52"/>
  <c r="DB134" i="52"/>
  <c r="CE134" i="52"/>
  <c r="CQ134" i="52"/>
  <c r="CH134" i="52"/>
  <c r="CA134" i="52"/>
  <c r="DD134" i="52"/>
  <c r="DW134" i="52"/>
  <c r="DU134" i="52"/>
  <c r="CT134" i="52"/>
  <c r="CZ134" i="52"/>
  <c r="DA134" i="52"/>
  <c r="CR134" i="52"/>
  <c r="DX134" i="52"/>
  <c r="DN134" i="52"/>
  <c r="DG134" i="52"/>
  <c r="DL134" i="52"/>
  <c r="BU134" i="52"/>
  <c r="DK134" i="52"/>
  <c r="DM134" i="52"/>
  <c r="DC134" i="52"/>
  <c r="CC134" i="52"/>
  <c r="CU134" i="52"/>
  <c r="CN134" i="52"/>
  <c r="CM134" i="52"/>
  <c r="EG134" i="52"/>
  <c r="DY134" i="52"/>
  <c r="DT134" i="52"/>
  <c r="EB134" i="52"/>
  <c r="DF134" i="52"/>
  <c r="DH134" i="52"/>
  <c r="BW134" i="52"/>
  <c r="CG134" i="52"/>
  <c r="CO222" i="52"/>
  <c r="DE222" i="52"/>
  <c r="CA222" i="52"/>
  <c r="DR222" i="52"/>
  <c r="CC222" i="52"/>
  <c r="CV222" i="52"/>
  <c r="CU222" i="52"/>
  <c r="CR222" i="52"/>
  <c r="DJ222" i="52"/>
  <c r="DV222" i="52"/>
  <c r="CS222" i="52"/>
  <c r="DN222" i="52"/>
  <c r="CN222" i="52"/>
  <c r="CM222" i="52"/>
  <c r="CJ222" i="52"/>
  <c r="CX222" i="52"/>
  <c r="DG222" i="52"/>
  <c r="DB222" i="52"/>
  <c r="CE222" i="52"/>
  <c r="CB222" i="52"/>
  <c r="CK222" i="52"/>
  <c r="CT222" i="52"/>
  <c r="CP222" i="52"/>
  <c r="EE222" i="52"/>
  <c r="BW222" i="52"/>
  <c r="EG222" i="52"/>
  <c r="DM222" i="52"/>
  <c r="BY222" i="52"/>
  <c r="CH222" i="52"/>
  <c r="DA222" i="52"/>
  <c r="DU222" i="52"/>
  <c r="DT222" i="52"/>
  <c r="DQ222" i="52"/>
  <c r="CL222" i="52"/>
  <c r="DI222" i="52"/>
  <c r="EF222" i="52"/>
  <c r="DO222" i="52"/>
  <c r="DL222" i="52"/>
  <c r="DK222" i="52"/>
  <c r="DH222" i="52"/>
  <c r="BZ222" i="52"/>
  <c r="CW222" i="52"/>
  <c r="DS222" i="52"/>
  <c r="CQ222" i="52"/>
  <c r="DD222" i="52"/>
  <c r="CI222" i="52"/>
  <c r="EB222" i="52"/>
  <c r="BU222" i="52"/>
  <c r="DC222" i="52"/>
  <c r="DF222" i="52"/>
  <c r="DY222" i="52"/>
  <c r="CZ222" i="52"/>
  <c r="CY222" i="52"/>
  <c r="DX222" i="52"/>
  <c r="DW222" i="52"/>
  <c r="CG222" i="52"/>
  <c r="CF23" i="52"/>
  <c r="CF87" i="52"/>
  <c r="CF151" i="52"/>
  <c r="CF215" i="52"/>
  <c r="DG63" i="52"/>
  <c r="EF63" i="52"/>
  <c r="CV63" i="52"/>
  <c r="DV63" i="52"/>
  <c r="BW63" i="52"/>
  <c r="EE63" i="52"/>
  <c r="CM63" i="52"/>
  <c r="BY63" i="52"/>
  <c r="DR63" i="52"/>
  <c r="DQ63" i="52"/>
  <c r="DN63" i="52"/>
  <c r="CP63" i="52"/>
  <c r="BZ63" i="52"/>
  <c r="CI63" i="52"/>
  <c r="DI63" i="52"/>
  <c r="DH63" i="52"/>
  <c r="DD63" i="52"/>
  <c r="CW63" i="52"/>
  <c r="DS63" i="52"/>
  <c r="DA63" i="52"/>
  <c r="CZ63" i="52"/>
  <c r="DO63" i="52"/>
  <c r="CQ63" i="52"/>
  <c r="DM63" i="52"/>
  <c r="DK63" i="52"/>
  <c r="DJ63" i="52"/>
  <c r="CS63" i="52"/>
  <c r="CR63" i="52"/>
  <c r="EB63" i="52"/>
  <c r="DE63" i="52"/>
  <c r="DU63" i="52"/>
  <c r="CN63" i="52"/>
  <c r="DX63" i="52"/>
  <c r="CH63" i="52"/>
  <c r="CT63" i="52"/>
  <c r="CC63" i="52"/>
  <c r="CB63" i="52"/>
  <c r="DF63" i="52"/>
  <c r="CA63" i="52"/>
  <c r="DL63" i="52"/>
  <c r="CL63" i="52"/>
  <c r="EG63" i="52"/>
  <c r="CO63" i="52"/>
  <c r="CY63" i="52"/>
  <c r="CK63" i="52"/>
  <c r="DY63" i="52"/>
  <c r="CE63" i="52"/>
  <c r="CJ63" i="52"/>
  <c r="DT63" i="52"/>
  <c r="CX63" i="52"/>
  <c r="DC63" i="52"/>
  <c r="CU63" i="52"/>
  <c r="DB63" i="52"/>
  <c r="BU63" i="52"/>
  <c r="DW63" i="52"/>
  <c r="CG63" i="52"/>
  <c r="DK191" i="52"/>
  <c r="CS191" i="52"/>
  <c r="CR191" i="52"/>
  <c r="CP191" i="52"/>
  <c r="CO191" i="52"/>
  <c r="CA191" i="52"/>
  <c r="EF191" i="52"/>
  <c r="CI191" i="52"/>
  <c r="DW191" i="52"/>
  <c r="CK191" i="52"/>
  <c r="CJ191" i="52"/>
  <c r="CH191" i="52"/>
  <c r="DU191" i="52"/>
  <c r="DS191" i="52"/>
  <c r="CU191" i="52"/>
  <c r="CT191" i="52"/>
  <c r="CC191" i="52"/>
  <c r="CB191" i="52"/>
  <c r="BZ191" i="52"/>
  <c r="BY191" i="52"/>
  <c r="DD191" i="52"/>
  <c r="DB191" i="52"/>
  <c r="DY191" i="52"/>
  <c r="BW191" i="52"/>
  <c r="EG191" i="52"/>
  <c r="EE191" i="52"/>
  <c r="DJ191" i="52"/>
  <c r="CN191" i="52"/>
  <c r="CL191" i="52"/>
  <c r="EB191" i="52"/>
  <c r="DV191" i="52"/>
  <c r="CV191" i="52"/>
  <c r="DR191" i="52"/>
  <c r="DQ191" i="52"/>
  <c r="DN191" i="52"/>
  <c r="DM191" i="52"/>
  <c r="DX191" i="52"/>
  <c r="DT191" i="52"/>
  <c r="DL191" i="52"/>
  <c r="DI191" i="52"/>
  <c r="DH191" i="52"/>
  <c r="DF191" i="52"/>
  <c r="DE191" i="52"/>
  <c r="DG191" i="52"/>
  <c r="DC191" i="52"/>
  <c r="DO191" i="52"/>
  <c r="CW191" i="52"/>
  <c r="CQ191" i="52"/>
  <c r="CM191" i="52"/>
  <c r="CY191" i="52"/>
  <c r="BU191" i="52"/>
  <c r="DA191" i="52"/>
  <c r="CE191" i="52"/>
  <c r="CZ191" i="52"/>
  <c r="CX191" i="52"/>
  <c r="CG191" i="52"/>
  <c r="DD255" i="52"/>
  <c r="DX255" i="52"/>
  <c r="CR255" i="52"/>
  <c r="CZ255" i="52"/>
  <c r="CK255" i="52"/>
  <c r="DI255" i="52"/>
  <c r="CY255" i="52"/>
  <c r="CV255" i="52"/>
  <c r="BW255" i="52"/>
  <c r="EG255" i="52"/>
  <c r="DY255" i="52"/>
  <c r="CJ255" i="52"/>
  <c r="CL255" i="52"/>
  <c r="DJ255" i="52"/>
  <c r="DL255" i="52"/>
  <c r="DR255" i="52"/>
  <c r="CN255" i="52"/>
  <c r="DW255" i="52"/>
  <c r="DV255" i="52"/>
  <c r="DT255" i="52"/>
  <c r="DB255" i="52"/>
  <c r="BU255" i="52"/>
  <c r="DA255" i="52"/>
  <c r="DN255" i="52"/>
  <c r="DM255" i="52"/>
  <c r="DK255" i="52"/>
  <c r="DQ255" i="52"/>
  <c r="CS255" i="52"/>
  <c r="CI255" i="52"/>
  <c r="DF255" i="52"/>
  <c r="DC255" i="52"/>
  <c r="DG255" i="52"/>
  <c r="CT255" i="52"/>
  <c r="DH255" i="52"/>
  <c r="DE255" i="52"/>
  <c r="CA255" i="52"/>
  <c r="CX255" i="52"/>
  <c r="CW255" i="52"/>
  <c r="CU255" i="52"/>
  <c r="DS255" i="52"/>
  <c r="CH255" i="52"/>
  <c r="CE255" i="52"/>
  <c r="EF255" i="52"/>
  <c r="BZ255" i="52"/>
  <c r="BY255" i="52"/>
  <c r="CC255" i="52"/>
  <c r="EB255" i="52"/>
  <c r="CO255" i="52"/>
  <c r="CM255" i="52"/>
  <c r="DU255" i="52"/>
  <c r="EE255" i="52"/>
  <c r="CB255" i="52"/>
  <c r="CQ255" i="52"/>
  <c r="DO255" i="52"/>
  <c r="CP255" i="52"/>
  <c r="CG255" i="52"/>
  <c r="CF56" i="52"/>
  <c r="CF120" i="52"/>
  <c r="CF184" i="52"/>
  <c r="CF248" i="52"/>
  <c r="BU96" i="52"/>
  <c r="CC96" i="52"/>
  <c r="CJ96" i="52"/>
  <c r="DH96" i="52"/>
  <c r="DS96" i="52"/>
  <c r="DL96" i="52"/>
  <c r="DK96" i="52"/>
  <c r="DY96" i="52"/>
  <c r="CT96" i="52"/>
  <c r="CO96" i="52"/>
  <c r="BZ96" i="52"/>
  <c r="DA96" i="52"/>
  <c r="CZ96" i="52"/>
  <c r="DJ96" i="52"/>
  <c r="CE96" i="52"/>
  <c r="EF96" i="52"/>
  <c r="CW96" i="52"/>
  <c r="CH96" i="52"/>
  <c r="DR96" i="52"/>
  <c r="CM96" i="52"/>
  <c r="CL96" i="52"/>
  <c r="CV96" i="52"/>
  <c r="DE96" i="52"/>
  <c r="CP96" i="52"/>
  <c r="CR96" i="52"/>
  <c r="DQ96" i="52"/>
  <c r="DU96" i="52"/>
  <c r="DV96" i="52"/>
  <c r="DF96" i="52"/>
  <c r="DB96" i="52"/>
  <c r="DI96" i="52"/>
  <c r="DN96" i="52"/>
  <c r="DC96" i="52"/>
  <c r="EB96" i="52"/>
  <c r="EE96" i="52"/>
  <c r="CN96" i="52"/>
  <c r="BY96" i="52"/>
  <c r="CA96" i="52"/>
  <c r="CB96" i="52"/>
  <c r="BW96" i="52"/>
  <c r="EG96" i="52"/>
  <c r="DM96" i="52"/>
  <c r="CU96" i="52"/>
  <c r="DD96" i="52"/>
  <c r="CS96" i="52"/>
  <c r="DG96" i="52"/>
  <c r="CI96" i="52"/>
  <c r="CQ96" i="52"/>
  <c r="CY96" i="52"/>
  <c r="CX96" i="52"/>
  <c r="DX96" i="52"/>
  <c r="DO96" i="52"/>
  <c r="DT96" i="52"/>
  <c r="DW96" i="52"/>
  <c r="CK96" i="52"/>
  <c r="CG96" i="52"/>
  <c r="DV200" i="52"/>
  <c r="DS200" i="52"/>
  <c r="CJ200" i="52"/>
  <c r="DN200" i="52"/>
  <c r="CQ200" i="52"/>
  <c r="CE200" i="52"/>
  <c r="CY200" i="52"/>
  <c r="CT200" i="52"/>
  <c r="DT200" i="52"/>
  <c r="DR200" i="52"/>
  <c r="DM200" i="52"/>
  <c r="DG200" i="52"/>
  <c r="BZ200" i="52"/>
  <c r="DC200" i="52"/>
  <c r="CN200" i="52"/>
  <c r="CX200" i="52"/>
  <c r="CS200" i="52"/>
  <c r="EG200" i="52"/>
  <c r="DW200" i="52"/>
  <c r="DI200" i="52"/>
  <c r="DE200" i="52"/>
  <c r="CV200" i="52"/>
  <c r="DO200" i="52"/>
  <c r="CR200" i="52"/>
  <c r="BU200" i="52"/>
  <c r="CM200" i="52"/>
  <c r="EE200" i="52"/>
  <c r="CA200" i="52"/>
  <c r="DA200" i="52"/>
  <c r="CW200" i="52"/>
  <c r="CL200" i="52"/>
  <c r="DD200" i="52"/>
  <c r="CH200" i="52"/>
  <c r="EF200" i="52"/>
  <c r="DU200" i="52"/>
  <c r="CO200" i="52"/>
  <c r="CK200" i="52"/>
  <c r="DQ200" i="52"/>
  <c r="CI200" i="52"/>
  <c r="DX200" i="52"/>
  <c r="DK200" i="52"/>
  <c r="CB200" i="52"/>
  <c r="CC200" i="52"/>
  <c r="BY200" i="52"/>
  <c r="DF200" i="52"/>
  <c r="BW200" i="52"/>
  <c r="DL200" i="52"/>
  <c r="CZ200" i="52"/>
  <c r="DJ200" i="52"/>
  <c r="EB200" i="52"/>
  <c r="DY200" i="52"/>
  <c r="CU200" i="52"/>
  <c r="DB200" i="52"/>
  <c r="CP200" i="52"/>
  <c r="DH200" i="52"/>
  <c r="CG200" i="52"/>
  <c r="BU224" i="52"/>
  <c r="CX224" i="52"/>
  <c r="CW224" i="52"/>
  <c r="DI224" i="52"/>
  <c r="EE224" i="52"/>
  <c r="DB224" i="52"/>
  <c r="DA224" i="52"/>
  <c r="CL224" i="52"/>
  <c r="CK224" i="52"/>
  <c r="CU224" i="52"/>
  <c r="DS224" i="52"/>
  <c r="CP224" i="52"/>
  <c r="BY224" i="52"/>
  <c r="CH224" i="52"/>
  <c r="DT224" i="52"/>
  <c r="DE224" i="52"/>
  <c r="EB224" i="52"/>
  <c r="DF224" i="52"/>
  <c r="CS224" i="52"/>
  <c r="DC224" i="52"/>
  <c r="DM224" i="52"/>
  <c r="CO224" i="52"/>
  <c r="CM224" i="52"/>
  <c r="DW224" i="52"/>
  <c r="CC224" i="52"/>
  <c r="CT224" i="52"/>
  <c r="DK224" i="52"/>
  <c r="DJ224" i="52"/>
  <c r="CE224" i="52"/>
  <c r="DN224" i="52"/>
  <c r="DR224" i="52"/>
  <c r="BZ224" i="52"/>
  <c r="DU224" i="52"/>
  <c r="EF224" i="52"/>
  <c r="DY224" i="52"/>
  <c r="CA224" i="52"/>
  <c r="BW224" i="52"/>
  <c r="CI224" i="52"/>
  <c r="CB224" i="52"/>
  <c r="CQ224" i="52"/>
  <c r="CJ224" i="52"/>
  <c r="CV224" i="52"/>
  <c r="DG224" i="52"/>
  <c r="CZ224" i="52"/>
  <c r="DD224" i="52"/>
  <c r="DO224" i="52"/>
  <c r="DH224" i="52"/>
  <c r="DV224" i="52"/>
  <c r="DQ224" i="52"/>
  <c r="CN224" i="52"/>
  <c r="DX224" i="52"/>
  <c r="CR224" i="52"/>
  <c r="DL224" i="52"/>
  <c r="CY224" i="52"/>
  <c r="EG224" i="52"/>
  <c r="CG224" i="52"/>
  <c r="CF25" i="52"/>
  <c r="CF89" i="52"/>
  <c r="CF153" i="52"/>
  <c r="CF217" i="52"/>
  <c r="CA33" i="52"/>
  <c r="DG33" i="52"/>
  <c r="CX33" i="52"/>
  <c r="CL33" i="52"/>
  <c r="CN33" i="52"/>
  <c r="CV33" i="52"/>
  <c r="CK33" i="52"/>
  <c r="BY33" i="52"/>
  <c r="CH33" i="52"/>
  <c r="CC33" i="52"/>
  <c r="DI33" i="52"/>
  <c r="DQ33" i="52"/>
  <c r="CB33" i="52"/>
  <c r="CJ33" i="52"/>
  <c r="CU33" i="52"/>
  <c r="CI33" i="52"/>
  <c r="BZ33" i="52"/>
  <c r="CM33" i="52"/>
  <c r="DU33" i="52"/>
  <c r="DO33" i="52"/>
  <c r="DD33" i="52"/>
  <c r="DW33" i="52"/>
  <c r="DJ33" i="52"/>
  <c r="DH33" i="52"/>
  <c r="EB33" i="52"/>
  <c r="DE33" i="52"/>
  <c r="DN33" i="52"/>
  <c r="DB33" i="52"/>
  <c r="DT33" i="52"/>
  <c r="CP33" i="52"/>
  <c r="EF33" i="52"/>
  <c r="DS33" i="52"/>
  <c r="CT33" i="52"/>
  <c r="DR33" i="52"/>
  <c r="BU33" i="52"/>
  <c r="CY33" i="52"/>
  <c r="CE33" i="52"/>
  <c r="CZ33" i="52"/>
  <c r="EE33" i="52"/>
  <c r="DK33" i="52"/>
  <c r="DF33" i="52"/>
  <c r="CS33" i="52"/>
  <c r="CO33" i="52"/>
  <c r="CW33" i="52"/>
  <c r="EG33" i="52"/>
  <c r="BW33" i="52"/>
  <c r="CR33" i="52"/>
  <c r="DV33" i="52"/>
  <c r="DC33" i="52"/>
  <c r="DA33" i="52"/>
  <c r="DY33" i="52"/>
  <c r="DL33" i="52"/>
  <c r="DM33" i="52"/>
  <c r="CQ33" i="52"/>
  <c r="DX33" i="52"/>
  <c r="CG33" i="52"/>
  <c r="CI57" i="52"/>
  <c r="CT57" i="52"/>
  <c r="EB57" i="52"/>
  <c r="CE57" i="52"/>
  <c r="DH57" i="52"/>
  <c r="DT57" i="52"/>
  <c r="DG57" i="52"/>
  <c r="BU57" i="52"/>
  <c r="CH57" i="52"/>
  <c r="CS57" i="52"/>
  <c r="DY57" i="52"/>
  <c r="CJ57" i="52"/>
  <c r="CB57" i="52"/>
  <c r="BZ57" i="52"/>
  <c r="BY57" i="52"/>
  <c r="BW57" i="52"/>
  <c r="DJ57" i="52"/>
  <c r="CU57" i="52"/>
  <c r="CM57" i="52"/>
  <c r="EE57" i="52"/>
  <c r="CR57" i="52"/>
  <c r="CY57" i="52"/>
  <c r="DI57" i="52"/>
  <c r="DA57" i="52"/>
  <c r="CC57" i="52"/>
  <c r="DW57" i="52"/>
  <c r="DV57" i="52"/>
  <c r="DU57" i="52"/>
  <c r="DC57" i="52"/>
  <c r="CZ57" i="52"/>
  <c r="DB57" i="52"/>
  <c r="DF57" i="52"/>
  <c r="DE57" i="52"/>
  <c r="DD57" i="52"/>
  <c r="EF57" i="52"/>
  <c r="EG57" i="52"/>
  <c r="CL57" i="52"/>
  <c r="DQ57" i="52"/>
  <c r="CX57" i="52"/>
  <c r="CW57" i="52"/>
  <c r="CV57" i="52"/>
  <c r="CK57" i="52"/>
  <c r="DR57" i="52"/>
  <c r="DS57" i="52"/>
  <c r="DX57" i="52"/>
  <c r="CQ57" i="52"/>
  <c r="DN57" i="52"/>
  <c r="CP57" i="52"/>
  <c r="DK57" i="52"/>
  <c r="DO57" i="52"/>
  <c r="DM57" i="52"/>
  <c r="CA57" i="52"/>
  <c r="CO57" i="52"/>
  <c r="DL57" i="52"/>
  <c r="CN57" i="52"/>
  <c r="CG57" i="52"/>
  <c r="CO185" i="52"/>
  <c r="CM185" i="52"/>
  <c r="CB185" i="52"/>
  <c r="DT185" i="52"/>
  <c r="DV185" i="52"/>
  <c r="BW185" i="52"/>
  <c r="DS185" i="52"/>
  <c r="CJ185" i="52"/>
  <c r="DN185" i="52"/>
  <c r="CQ185" i="52"/>
  <c r="CE185" i="52"/>
  <c r="DR185" i="52"/>
  <c r="DG185" i="52"/>
  <c r="BZ185" i="52"/>
  <c r="DC185" i="52"/>
  <c r="CX185" i="52"/>
  <c r="DU185" i="52"/>
  <c r="DI185" i="52"/>
  <c r="CW185" i="52"/>
  <c r="DO185" i="52"/>
  <c r="CR185" i="52"/>
  <c r="BU185" i="52"/>
  <c r="DL185" i="52"/>
  <c r="DA185" i="52"/>
  <c r="CL185" i="52"/>
  <c r="DE185" i="52"/>
  <c r="CH185" i="52"/>
  <c r="EF185" i="52"/>
  <c r="DH185" i="52"/>
  <c r="DJ185" i="52"/>
  <c r="CV185" i="52"/>
  <c r="CK185" i="52"/>
  <c r="DQ185" i="52"/>
  <c r="CI185" i="52"/>
  <c r="DX185" i="52"/>
  <c r="DK185" i="52"/>
  <c r="CN185" i="52"/>
  <c r="CC185" i="52"/>
  <c r="DF185" i="52"/>
  <c r="BY185" i="52"/>
  <c r="DM185" i="52"/>
  <c r="CZ185" i="52"/>
  <c r="CY185" i="52"/>
  <c r="CU185" i="52"/>
  <c r="CT185" i="52"/>
  <c r="DY185" i="52"/>
  <c r="EE185" i="52"/>
  <c r="DB185" i="52"/>
  <c r="DD185" i="52"/>
  <c r="EG185" i="52"/>
  <c r="CS185" i="52"/>
  <c r="DW185" i="52"/>
  <c r="EB185" i="52"/>
  <c r="CP185" i="52"/>
  <c r="CA185" i="52"/>
  <c r="CG185" i="52"/>
  <c r="BU201" i="52"/>
  <c r="DF201" i="52"/>
  <c r="CU201" i="52"/>
  <c r="DS201" i="52"/>
  <c r="DA201" i="52"/>
  <c r="CW201" i="52"/>
  <c r="CV201" i="52"/>
  <c r="CX201" i="52"/>
  <c r="CM201" i="52"/>
  <c r="DE201" i="52"/>
  <c r="CN201" i="52"/>
  <c r="CK201" i="52"/>
  <c r="CP201" i="52"/>
  <c r="CE201" i="52"/>
  <c r="CS201" i="52"/>
  <c r="DR201" i="52"/>
  <c r="CB201" i="52"/>
  <c r="BY201" i="52"/>
  <c r="DH201" i="52"/>
  <c r="CH201" i="52"/>
  <c r="DD201" i="52"/>
  <c r="DQ201" i="52"/>
  <c r="DL201" i="52"/>
  <c r="EE201" i="52"/>
  <c r="DT201" i="52"/>
  <c r="CO201" i="52"/>
  <c r="CL201" i="52"/>
  <c r="BW201" i="52"/>
  <c r="CT201" i="52"/>
  <c r="DW201" i="52"/>
  <c r="DK201" i="52"/>
  <c r="CC201" i="52"/>
  <c r="BZ201" i="52"/>
  <c r="DY201" i="52"/>
  <c r="DN201" i="52"/>
  <c r="EG201" i="52"/>
  <c r="DI201" i="52"/>
  <c r="DV201" i="52"/>
  <c r="DU201" i="52"/>
  <c r="DC201" i="52"/>
  <c r="DM201" i="52"/>
  <c r="CJ201" i="52"/>
  <c r="DJ201" i="52"/>
  <c r="CR201" i="52"/>
  <c r="CZ201" i="52"/>
  <c r="DB201" i="52"/>
  <c r="CY201" i="52"/>
  <c r="DG201" i="52"/>
  <c r="EB201" i="52"/>
  <c r="DO201" i="52"/>
  <c r="DX201" i="52"/>
  <c r="CA201" i="52"/>
  <c r="CI201" i="52"/>
  <c r="CQ201" i="52"/>
  <c r="EF201" i="52"/>
  <c r="CG201" i="52"/>
  <c r="DK249" i="52"/>
  <c r="EB249" i="52"/>
  <c r="CH249" i="52"/>
  <c r="BZ249" i="52"/>
  <c r="DE249" i="52"/>
  <c r="DD249" i="52"/>
  <c r="CZ249" i="52"/>
  <c r="DR249" i="52"/>
  <c r="CC249" i="52"/>
  <c r="BY249" i="52"/>
  <c r="CM249" i="52"/>
  <c r="CO249" i="52"/>
  <c r="DF249" i="52"/>
  <c r="DN249" i="52"/>
  <c r="DI249" i="52"/>
  <c r="DY249" i="52"/>
  <c r="EG249" i="52"/>
  <c r="CE249" i="52"/>
  <c r="CV249" i="52"/>
  <c r="CW249" i="52"/>
  <c r="CS249" i="52"/>
  <c r="DT249" i="52"/>
  <c r="CN249" i="52"/>
  <c r="DL249" i="52"/>
  <c r="CB249" i="52"/>
  <c r="CU249" i="52"/>
  <c r="BW249" i="52"/>
  <c r="DA249" i="52"/>
  <c r="EE249" i="52"/>
  <c r="DQ249" i="52"/>
  <c r="DH249" i="52"/>
  <c r="DM249" i="52"/>
  <c r="CJ249" i="52"/>
  <c r="DU249" i="52"/>
  <c r="DV249" i="52"/>
  <c r="CX249" i="52"/>
  <c r="CR249" i="52"/>
  <c r="DW249" i="52"/>
  <c r="DC249" i="52"/>
  <c r="CP249" i="52"/>
  <c r="CK249" i="52"/>
  <c r="CY249" i="52"/>
  <c r="CL249" i="52"/>
  <c r="DG249" i="52"/>
  <c r="CT249" i="52"/>
  <c r="DB249" i="52"/>
  <c r="DJ249" i="52"/>
  <c r="DS249" i="52"/>
  <c r="DO249" i="52"/>
  <c r="DX249" i="52"/>
  <c r="CA249" i="52"/>
  <c r="CI249" i="52"/>
  <c r="BU249" i="52"/>
  <c r="CQ249" i="52"/>
  <c r="EF249" i="52"/>
  <c r="CG249" i="52"/>
  <c r="CF26" i="52"/>
  <c r="CF90" i="52"/>
  <c r="CF154" i="52"/>
  <c r="DS42" i="52"/>
  <c r="DR42" i="52"/>
  <c r="CL42" i="52"/>
  <c r="CC42" i="52"/>
  <c r="BU42" i="52"/>
  <c r="CA42" i="52"/>
  <c r="DI42" i="52"/>
  <c r="DB42" i="52"/>
  <c r="CK42" i="52"/>
  <c r="CQ42" i="52"/>
  <c r="CP42" i="52"/>
  <c r="DX42" i="52"/>
  <c r="DF42" i="52"/>
  <c r="EB42" i="52"/>
  <c r="DY42" i="52"/>
  <c r="DJ42" i="52"/>
  <c r="BZ42" i="52"/>
  <c r="DV42" i="52"/>
  <c r="DU42" i="52"/>
  <c r="DT42" i="52"/>
  <c r="DQ42" i="52"/>
  <c r="DW42" i="52"/>
  <c r="CS42" i="52"/>
  <c r="DM42" i="52"/>
  <c r="DL42" i="52"/>
  <c r="DK42" i="52"/>
  <c r="DH42" i="52"/>
  <c r="DE42" i="52"/>
  <c r="DD42" i="52"/>
  <c r="DC42" i="52"/>
  <c r="CZ42" i="52"/>
  <c r="CO42" i="52"/>
  <c r="CN42" i="52"/>
  <c r="CM42" i="52"/>
  <c r="CJ42" i="52"/>
  <c r="CE42" i="52"/>
  <c r="CB42" i="52"/>
  <c r="DA42" i="52"/>
  <c r="CR42" i="52"/>
  <c r="CT42" i="52"/>
  <c r="DG42" i="52"/>
  <c r="CW42" i="52"/>
  <c r="BY42" i="52"/>
  <c r="BW42" i="52"/>
  <c r="CU42" i="52"/>
  <c r="CV42" i="52"/>
  <c r="CH42" i="52"/>
  <c r="CI42" i="52"/>
  <c r="EG42" i="52"/>
  <c r="CX42" i="52"/>
  <c r="CY42" i="52"/>
  <c r="DN42" i="52"/>
  <c r="DO42" i="52"/>
  <c r="EE42" i="52"/>
  <c r="EF42" i="52"/>
  <c r="CG42" i="52"/>
  <c r="DA130" i="52"/>
  <c r="EF130" i="52"/>
  <c r="CS130" i="52"/>
  <c r="DR130" i="52"/>
  <c r="DI130" i="52"/>
  <c r="CC130" i="52"/>
  <c r="CZ130" i="52"/>
  <c r="DB130" i="52"/>
  <c r="DT130" i="52"/>
  <c r="DL130" i="52"/>
  <c r="CK130" i="52"/>
  <c r="EG130" i="52"/>
  <c r="CM130" i="52"/>
  <c r="DH130" i="52"/>
  <c r="EB130" i="52"/>
  <c r="BW130" i="52"/>
  <c r="CO130" i="52"/>
  <c r="DF130" i="52"/>
  <c r="DG130" i="52"/>
  <c r="CE130" i="52"/>
  <c r="DV130" i="52"/>
  <c r="CA130" i="52"/>
  <c r="DQ130" i="52"/>
  <c r="BU130" i="52"/>
  <c r="CN130" i="52"/>
  <c r="CW130" i="52"/>
  <c r="DN130" i="52"/>
  <c r="DO130" i="52"/>
  <c r="DY130" i="52"/>
  <c r="CL130" i="52"/>
  <c r="CV130" i="52"/>
  <c r="DE130" i="52"/>
  <c r="DW130" i="52"/>
  <c r="DX130" i="52"/>
  <c r="DJ130" i="52"/>
  <c r="DU130" i="52"/>
  <c r="BZ130" i="52"/>
  <c r="CT130" i="52"/>
  <c r="DD130" i="52"/>
  <c r="DM130" i="52"/>
  <c r="EE130" i="52"/>
  <c r="CB130" i="52"/>
  <c r="DS130" i="52"/>
  <c r="CU130" i="52"/>
  <c r="CH130" i="52"/>
  <c r="CI130" i="52"/>
  <c r="CR130" i="52"/>
  <c r="DK130" i="52"/>
  <c r="CY130" i="52"/>
  <c r="CJ130" i="52"/>
  <c r="DC130" i="52"/>
  <c r="BY130" i="52"/>
  <c r="CP130" i="52"/>
  <c r="CQ130" i="52"/>
  <c r="CX130" i="52"/>
  <c r="CG130" i="52"/>
  <c r="BU194" i="52"/>
  <c r="CB194" i="52"/>
  <c r="DA194" i="52"/>
  <c r="EB194" i="52"/>
  <c r="EG194" i="52"/>
  <c r="DW194" i="52"/>
  <c r="DV194" i="52"/>
  <c r="CK194" i="52"/>
  <c r="CW194" i="52"/>
  <c r="DT194" i="52"/>
  <c r="DY194" i="52"/>
  <c r="DF194" i="52"/>
  <c r="DE194" i="52"/>
  <c r="BW194" i="52"/>
  <c r="DM194" i="52"/>
  <c r="DK194" i="52"/>
  <c r="DS194" i="52"/>
  <c r="DQ194" i="52"/>
  <c r="CP194" i="52"/>
  <c r="CO194" i="52"/>
  <c r="CH194" i="52"/>
  <c r="CU194" i="52"/>
  <c r="DB194" i="52"/>
  <c r="CZ194" i="52"/>
  <c r="DI194" i="52"/>
  <c r="DD194" i="52"/>
  <c r="CM194" i="52"/>
  <c r="CT194" i="52"/>
  <c r="CR194" i="52"/>
  <c r="DL194" i="52"/>
  <c r="CS194" i="52"/>
  <c r="CN194" i="52"/>
  <c r="EE194" i="52"/>
  <c r="DJ194" i="52"/>
  <c r="CL194" i="52"/>
  <c r="DC194" i="52"/>
  <c r="DH194" i="52"/>
  <c r="CE194" i="52"/>
  <c r="CJ194" i="52"/>
  <c r="CV194" i="52"/>
  <c r="DR194" i="52"/>
  <c r="DN194" i="52"/>
  <c r="BZ194" i="52"/>
  <c r="DU194" i="52"/>
  <c r="CC194" i="52"/>
  <c r="BY194" i="52"/>
  <c r="CY194" i="52"/>
  <c r="DG194" i="52"/>
  <c r="DO194" i="52"/>
  <c r="CX194" i="52"/>
  <c r="DX194" i="52"/>
  <c r="CA194" i="52"/>
  <c r="CI194" i="52"/>
  <c r="EF194" i="52"/>
  <c r="CQ194" i="52"/>
  <c r="CG194" i="52"/>
  <c r="CF51" i="52"/>
  <c r="CF115" i="52"/>
  <c r="CF179" i="52"/>
  <c r="CF243" i="52"/>
  <c r="DL10" i="52"/>
  <c r="DK10" i="52"/>
  <c r="BY10" i="52"/>
  <c r="CQ10" i="52"/>
  <c r="BZ10" i="52"/>
  <c r="CO10" i="52"/>
  <c r="CM10" i="52"/>
  <c r="CE10" i="52"/>
  <c r="DJ10" i="52"/>
  <c r="CG10" i="52"/>
  <c r="CT19" i="52"/>
  <c r="BU19" i="52"/>
  <c r="DJ19" i="52"/>
  <c r="DL19" i="52"/>
  <c r="CJ19" i="52"/>
  <c r="EG19" i="52"/>
  <c r="DV19" i="52"/>
  <c r="EB19" i="52"/>
  <c r="CZ19" i="52"/>
  <c r="DM19" i="52"/>
  <c r="EF19" i="52"/>
  <c r="DQ19" i="52"/>
  <c r="DE19" i="52"/>
  <c r="CE19" i="52"/>
  <c r="CW19" i="52"/>
  <c r="CU19" i="52"/>
  <c r="CO19" i="52"/>
  <c r="CS19" i="52"/>
  <c r="BY19" i="52"/>
  <c r="BW19" i="52"/>
  <c r="DA19" i="52"/>
  <c r="CN19" i="52"/>
  <c r="CB19" i="52"/>
  <c r="DI19" i="52"/>
  <c r="DK19" i="52"/>
  <c r="CM19" i="52"/>
  <c r="DD19" i="52"/>
  <c r="CR19" i="52"/>
  <c r="DR19" i="52"/>
  <c r="CL19" i="52"/>
  <c r="DT19" i="52"/>
  <c r="DY19" i="52"/>
  <c r="CV19" i="52"/>
  <c r="DB19" i="52"/>
  <c r="CC19" i="52"/>
  <c r="DH19" i="52"/>
  <c r="BZ19" i="52"/>
  <c r="DS19" i="52"/>
  <c r="CH19" i="52"/>
  <c r="CP19" i="52"/>
  <c r="CX19" i="52"/>
  <c r="CK19" i="52"/>
  <c r="DN19" i="52"/>
  <c r="DW19" i="52"/>
  <c r="DC19" i="52"/>
  <c r="DU19" i="52"/>
  <c r="DF19" i="52"/>
  <c r="CQ19" i="52"/>
  <c r="CY19" i="52"/>
  <c r="DG19" i="52"/>
  <c r="DO19" i="52"/>
  <c r="EE19" i="52"/>
  <c r="CA19" i="52"/>
  <c r="CI19" i="52"/>
  <c r="DX19" i="52"/>
  <c r="CG19" i="52"/>
  <c r="BU83" i="52"/>
  <c r="BW83" i="52"/>
  <c r="DU83" i="52"/>
  <c r="DB83" i="52"/>
  <c r="BY83" i="52"/>
  <c r="DR83" i="52"/>
  <c r="CI83" i="52"/>
  <c r="EG83" i="52"/>
  <c r="DV83" i="52"/>
  <c r="DF83" i="52"/>
  <c r="DT83" i="52"/>
  <c r="DS83" i="52"/>
  <c r="CN83" i="52"/>
  <c r="CQ83" i="52"/>
  <c r="CB83" i="52"/>
  <c r="DJ83" i="52"/>
  <c r="CU83" i="52"/>
  <c r="DE83" i="52"/>
  <c r="DD83" i="52"/>
  <c r="BZ83" i="52"/>
  <c r="CY83" i="52"/>
  <c r="CJ83" i="52"/>
  <c r="CV83" i="52"/>
  <c r="CT83" i="52"/>
  <c r="CP83" i="52"/>
  <c r="EB83" i="52"/>
  <c r="DK83" i="52"/>
  <c r="CW83" i="52"/>
  <c r="CL83" i="52"/>
  <c r="DG83" i="52"/>
  <c r="CR83" i="52"/>
  <c r="DC83" i="52"/>
  <c r="DL83" i="52"/>
  <c r="DX83" i="52"/>
  <c r="DH83" i="52"/>
  <c r="CK83" i="52"/>
  <c r="CO83" i="52"/>
  <c r="CX83" i="52"/>
  <c r="DW83" i="52"/>
  <c r="EF83" i="52"/>
  <c r="DQ83" i="52"/>
  <c r="CZ83" i="52"/>
  <c r="EE83" i="52"/>
  <c r="DM83" i="52"/>
  <c r="DY83" i="52"/>
  <c r="CC83" i="52"/>
  <c r="CE83" i="52"/>
  <c r="CS83" i="52"/>
  <c r="CM83" i="52"/>
  <c r="CA83" i="52"/>
  <c r="DN83" i="52"/>
  <c r="DO83" i="52"/>
  <c r="DA83" i="52"/>
  <c r="CH83" i="52"/>
  <c r="DI83" i="52"/>
  <c r="CG83" i="52"/>
  <c r="CV123" i="52"/>
  <c r="CU123" i="52"/>
  <c r="BU123" i="52"/>
  <c r="CB123" i="52"/>
  <c r="BZ123" i="52"/>
  <c r="CS123" i="52"/>
  <c r="CN123" i="52"/>
  <c r="CM123" i="52"/>
  <c r="EG123" i="52"/>
  <c r="EE123" i="52"/>
  <c r="CE123" i="52"/>
  <c r="DY123" i="52"/>
  <c r="DW123" i="52"/>
  <c r="DA123" i="52"/>
  <c r="CI123" i="52"/>
  <c r="BW123" i="52"/>
  <c r="DS123" i="52"/>
  <c r="DQ123" i="52"/>
  <c r="DN123" i="52"/>
  <c r="DX123" i="52"/>
  <c r="DE123" i="52"/>
  <c r="CW123" i="52"/>
  <c r="DU123" i="52"/>
  <c r="DT123" i="52"/>
  <c r="DB123" i="52"/>
  <c r="CZ123" i="52"/>
  <c r="CX123" i="52"/>
  <c r="DR123" i="52"/>
  <c r="CY123" i="52"/>
  <c r="DL123" i="52"/>
  <c r="DK123" i="52"/>
  <c r="CT123" i="52"/>
  <c r="CR123" i="52"/>
  <c r="CP123" i="52"/>
  <c r="EB123" i="52"/>
  <c r="DG123" i="52"/>
  <c r="DC123" i="52"/>
  <c r="DI123" i="52"/>
  <c r="CC123" i="52"/>
  <c r="DJ123" i="52"/>
  <c r="DO123" i="52"/>
  <c r="CL123" i="52"/>
  <c r="DV123" i="52"/>
  <c r="DH123" i="52"/>
  <c r="CJ123" i="52"/>
  <c r="DM123" i="52"/>
  <c r="CQ123" i="52"/>
  <c r="DD123" i="52"/>
  <c r="CK123" i="52"/>
  <c r="EF123" i="52"/>
  <c r="CA123" i="52"/>
  <c r="DF123" i="52"/>
  <c r="CH123" i="52"/>
  <c r="CO123" i="52"/>
  <c r="BY123" i="52"/>
  <c r="CG123" i="52"/>
  <c r="BU163" i="52"/>
  <c r="DW163" i="52"/>
  <c r="DR163" i="52"/>
  <c r="DQ163" i="52"/>
  <c r="DA163" i="52"/>
  <c r="DN163" i="52"/>
  <c r="DS163" i="52"/>
  <c r="DE163" i="52"/>
  <c r="DD163" i="52"/>
  <c r="DY163" i="52"/>
  <c r="CO163" i="52"/>
  <c r="CM163" i="52"/>
  <c r="DF163" i="52"/>
  <c r="DH163" i="52"/>
  <c r="CU163" i="52"/>
  <c r="CT163" i="52"/>
  <c r="DL163" i="52"/>
  <c r="CE163" i="52"/>
  <c r="EG163" i="52"/>
  <c r="CX163" i="52"/>
  <c r="CV163" i="52"/>
  <c r="CK163" i="52"/>
  <c r="CJ163" i="52"/>
  <c r="DM163" i="52"/>
  <c r="DB163" i="52"/>
  <c r="DJ163" i="52"/>
  <c r="CZ163" i="52"/>
  <c r="CW163" i="52"/>
  <c r="DU163" i="52"/>
  <c r="CH163" i="52"/>
  <c r="CB163" i="52"/>
  <c r="CS163" i="52"/>
  <c r="CC163" i="52"/>
  <c r="BZ163" i="52"/>
  <c r="DV163" i="52"/>
  <c r="DI163" i="52"/>
  <c r="EB163" i="52"/>
  <c r="BY163" i="52"/>
  <c r="DC163" i="52"/>
  <c r="CR163" i="52"/>
  <c r="DT163" i="52"/>
  <c r="EE163" i="52"/>
  <c r="DK163" i="52"/>
  <c r="CL163" i="52"/>
  <c r="BW163" i="52"/>
  <c r="EF163" i="52"/>
  <c r="CP163" i="52"/>
  <c r="CN163" i="52"/>
  <c r="DG163" i="52"/>
  <c r="DO163" i="52"/>
  <c r="DX163" i="52"/>
  <c r="CI163" i="52"/>
  <c r="CQ163" i="52"/>
  <c r="CA163" i="52"/>
  <c r="CY163" i="52"/>
  <c r="CG163" i="52"/>
  <c r="CC211" i="52"/>
  <c r="DK211" i="52"/>
  <c r="DU211" i="52"/>
  <c r="CO211" i="52"/>
  <c r="DV211" i="52"/>
  <c r="EF211" i="52"/>
  <c r="DI211" i="52"/>
  <c r="CE211" i="52"/>
  <c r="DH211" i="52"/>
  <c r="CY211" i="52"/>
  <c r="DT211" i="52"/>
  <c r="CN211" i="52"/>
  <c r="CM211" i="52"/>
  <c r="EB211" i="52"/>
  <c r="CW211" i="52"/>
  <c r="CZ211" i="52"/>
  <c r="BU211" i="52"/>
  <c r="BZ211" i="52"/>
  <c r="CS211" i="52"/>
  <c r="BW211" i="52"/>
  <c r="DG211" i="52"/>
  <c r="EE211" i="52"/>
  <c r="DQ211" i="52"/>
  <c r="CI211" i="52"/>
  <c r="EG211" i="52"/>
  <c r="DW211" i="52"/>
  <c r="DE211" i="52"/>
  <c r="BY211" i="52"/>
  <c r="DX211" i="52"/>
  <c r="CB211" i="52"/>
  <c r="DS211" i="52"/>
  <c r="DN211" i="52"/>
  <c r="CU211" i="52"/>
  <c r="DY211" i="52"/>
  <c r="DL211" i="52"/>
  <c r="CV211" i="52"/>
  <c r="DB211" i="52"/>
  <c r="CX211" i="52"/>
  <c r="CA211" i="52"/>
  <c r="DC211" i="52"/>
  <c r="CQ211" i="52"/>
  <c r="CT211" i="52"/>
  <c r="CP211" i="52"/>
  <c r="DO211" i="52"/>
  <c r="CR211" i="52"/>
  <c r="CL211" i="52"/>
  <c r="CK211" i="52"/>
  <c r="DF211" i="52"/>
  <c r="CH211" i="52"/>
  <c r="DD211" i="52"/>
  <c r="CJ211" i="52"/>
  <c r="DR211" i="52"/>
  <c r="DM211" i="52"/>
  <c r="DJ211" i="52"/>
  <c r="DA211" i="52"/>
  <c r="CG211" i="52"/>
  <c r="CN227" i="52"/>
  <c r="DV227" i="52"/>
  <c r="DC227" i="52"/>
  <c r="CJ227" i="52"/>
  <c r="CA227" i="52"/>
  <c r="BY227" i="52"/>
  <c r="DU227" i="52"/>
  <c r="CM227" i="52"/>
  <c r="CB227" i="52"/>
  <c r="CX227" i="52"/>
  <c r="DB227" i="52"/>
  <c r="EF227" i="52"/>
  <c r="DF227" i="52"/>
  <c r="DD227" i="52"/>
  <c r="BZ227" i="52"/>
  <c r="BW227" i="52"/>
  <c r="DX227" i="52"/>
  <c r="DT227" i="52"/>
  <c r="CT227" i="52"/>
  <c r="CO227" i="52"/>
  <c r="CI227" i="52"/>
  <c r="EG227" i="52"/>
  <c r="DO227" i="52"/>
  <c r="DE227" i="52"/>
  <c r="CK227" i="52"/>
  <c r="DI227" i="52"/>
  <c r="CW227" i="52"/>
  <c r="DY227" i="52"/>
  <c r="DG227" i="52"/>
  <c r="CU227" i="52"/>
  <c r="CC227" i="52"/>
  <c r="CS227" i="52"/>
  <c r="DR227" i="52"/>
  <c r="DH227" i="52"/>
  <c r="EE227" i="52"/>
  <c r="BU227" i="52"/>
  <c r="DA227" i="52"/>
  <c r="CQ227" i="52"/>
  <c r="DM227" i="52"/>
  <c r="CZ227" i="52"/>
  <c r="DW227" i="52"/>
  <c r="CP227" i="52"/>
  <c r="DJ227" i="52"/>
  <c r="CH227" i="52"/>
  <c r="DQ227" i="52"/>
  <c r="CV227" i="52"/>
  <c r="EB227" i="52"/>
  <c r="CR227" i="52"/>
  <c r="DN227" i="52"/>
  <c r="CY227" i="52"/>
  <c r="CE227" i="52"/>
  <c r="CL227" i="52"/>
  <c r="DL227" i="52"/>
  <c r="DS227" i="52"/>
  <c r="DK227" i="52"/>
  <c r="CG227" i="52"/>
  <c r="CF36" i="52"/>
  <c r="CF100" i="52"/>
  <c r="CF164" i="52"/>
  <c r="CF228" i="52"/>
  <c r="DH116" i="52"/>
  <c r="CQ116" i="52"/>
  <c r="DK116" i="52"/>
  <c r="BZ116" i="52"/>
  <c r="CX116" i="52"/>
  <c r="EG116" i="52"/>
  <c r="DV116" i="52"/>
  <c r="CI116" i="52"/>
  <c r="CN116" i="52"/>
  <c r="DY116" i="52"/>
  <c r="BW116" i="52"/>
  <c r="CY116" i="52"/>
  <c r="CU116" i="52"/>
  <c r="CA116" i="52"/>
  <c r="DN116" i="52"/>
  <c r="EE116" i="52"/>
  <c r="CO116" i="52"/>
  <c r="DQ116" i="52"/>
  <c r="DE116" i="52"/>
  <c r="CR116" i="52"/>
  <c r="DX116" i="52"/>
  <c r="DL116" i="52"/>
  <c r="DF116" i="52"/>
  <c r="CH116" i="52"/>
  <c r="DM116" i="52"/>
  <c r="CZ116" i="52"/>
  <c r="EF116" i="52"/>
  <c r="DW116" i="52"/>
  <c r="DO116" i="52"/>
  <c r="CV116" i="52"/>
  <c r="DU116" i="52"/>
  <c r="DC116" i="52"/>
  <c r="CP116" i="52"/>
  <c r="CE116" i="52"/>
  <c r="BU116" i="52"/>
  <c r="CM116" i="52"/>
  <c r="DJ116" i="52"/>
  <c r="CS116" i="52"/>
  <c r="EB116" i="52"/>
  <c r="DA116" i="52"/>
  <c r="CK116" i="52"/>
  <c r="CT116" i="52"/>
  <c r="DD116" i="52"/>
  <c r="DS116" i="52"/>
  <c r="CC116" i="52"/>
  <c r="CW116" i="52"/>
  <c r="BY116" i="52"/>
  <c r="DB116" i="52"/>
  <c r="CB116" i="52"/>
  <c r="CL116" i="52"/>
  <c r="DG116" i="52"/>
  <c r="DI116" i="52"/>
  <c r="CJ116" i="52"/>
  <c r="DR116" i="52"/>
  <c r="DT116" i="52"/>
  <c r="CG116" i="52"/>
  <c r="CF29" i="52"/>
  <c r="CF93" i="52"/>
  <c r="CF157" i="52"/>
  <c r="CF221" i="52"/>
  <c r="DU37" i="52"/>
  <c r="DE37" i="52"/>
  <c r="CE37" i="52"/>
  <c r="BY37" i="52"/>
  <c r="DH37" i="52"/>
  <c r="CR37" i="52"/>
  <c r="CU37" i="52"/>
  <c r="DD37" i="52"/>
  <c r="BW37" i="52"/>
  <c r="CW37" i="52"/>
  <c r="DR37" i="52"/>
  <c r="CJ37" i="52"/>
  <c r="DK37" i="52"/>
  <c r="CS37" i="52"/>
  <c r="DI37" i="52"/>
  <c r="DV37" i="52"/>
  <c r="DL37" i="52"/>
  <c r="DT37" i="52"/>
  <c r="CK37" i="52"/>
  <c r="CV37" i="52"/>
  <c r="DY37" i="52"/>
  <c r="CB37" i="52"/>
  <c r="CM37" i="52"/>
  <c r="EG37" i="52"/>
  <c r="BU37" i="52"/>
  <c r="CP37" i="52"/>
  <c r="CQ37" i="52"/>
  <c r="EF37" i="52"/>
  <c r="CL37" i="52"/>
  <c r="CX37" i="52"/>
  <c r="CY37" i="52"/>
  <c r="CO37" i="52"/>
  <c r="CT37" i="52"/>
  <c r="DF37" i="52"/>
  <c r="DG37" i="52"/>
  <c r="CC37" i="52"/>
  <c r="DC37" i="52"/>
  <c r="DB37" i="52"/>
  <c r="DN37" i="52"/>
  <c r="DO37" i="52"/>
  <c r="CZ37" i="52"/>
  <c r="DA37" i="52"/>
  <c r="EB37" i="52"/>
  <c r="DS37" i="52"/>
  <c r="EE37" i="52"/>
  <c r="DM37" i="52"/>
  <c r="BZ37" i="52"/>
  <c r="CA37" i="52"/>
  <c r="DQ37" i="52"/>
  <c r="CH37" i="52"/>
  <c r="DJ37" i="52"/>
  <c r="DW37" i="52"/>
  <c r="CI37" i="52"/>
  <c r="DX37" i="52"/>
  <c r="CN37" i="52"/>
  <c r="CG37" i="52"/>
  <c r="CV149" i="52"/>
  <c r="CQ149" i="52"/>
  <c r="DV149" i="52"/>
  <c r="CY149" i="52"/>
  <c r="CN149" i="52"/>
  <c r="DE149" i="52"/>
  <c r="CI149" i="52"/>
  <c r="CO149" i="52"/>
  <c r="CA149" i="52"/>
  <c r="DX149" i="52"/>
  <c r="DT149" i="52"/>
  <c r="DD149" i="52"/>
  <c r="CM149" i="52"/>
  <c r="BY149" i="52"/>
  <c r="DO149" i="52"/>
  <c r="DC149" i="52"/>
  <c r="DU149" i="52"/>
  <c r="DG149" i="52"/>
  <c r="BW149" i="52"/>
  <c r="EF149" i="52"/>
  <c r="DR149" i="52"/>
  <c r="DQ149" i="52"/>
  <c r="DN149" i="52"/>
  <c r="DK149" i="52"/>
  <c r="CW149" i="52"/>
  <c r="DB149" i="52"/>
  <c r="CH149" i="52"/>
  <c r="DI149" i="52"/>
  <c r="DH149" i="52"/>
  <c r="DF149" i="52"/>
  <c r="DM149" i="52"/>
  <c r="DS149" i="52"/>
  <c r="DA149" i="52"/>
  <c r="CZ149" i="52"/>
  <c r="CX149" i="52"/>
  <c r="EB149" i="52"/>
  <c r="CJ149" i="52"/>
  <c r="DL149" i="52"/>
  <c r="DJ149" i="52"/>
  <c r="CS149" i="52"/>
  <c r="CR149" i="52"/>
  <c r="CP149" i="52"/>
  <c r="CK149" i="52"/>
  <c r="CT149" i="52"/>
  <c r="CC149" i="52"/>
  <c r="CB149" i="52"/>
  <c r="BZ149" i="52"/>
  <c r="BU149" i="52"/>
  <c r="DW149" i="52"/>
  <c r="CL149" i="52"/>
  <c r="EG149" i="52"/>
  <c r="EE149" i="52"/>
  <c r="CE149" i="52"/>
  <c r="DY149" i="52"/>
  <c r="CU149" i="52"/>
  <c r="CG149" i="52"/>
  <c r="DN165" i="52"/>
  <c r="DL165" i="52"/>
  <c r="DW165" i="52"/>
  <c r="DR165" i="52"/>
  <c r="CK165" i="52"/>
  <c r="CX165" i="52"/>
  <c r="CV165" i="52"/>
  <c r="DF165" i="52"/>
  <c r="BY165" i="52"/>
  <c r="CH165" i="52"/>
  <c r="DM165" i="52"/>
  <c r="CP165" i="52"/>
  <c r="DV165" i="52"/>
  <c r="CW165" i="52"/>
  <c r="CC165" i="52"/>
  <c r="DE165" i="52"/>
  <c r="DU165" i="52"/>
  <c r="CN165" i="52"/>
  <c r="CS165" i="52"/>
  <c r="BZ165" i="52"/>
  <c r="DA165" i="52"/>
  <c r="DI165" i="52"/>
  <c r="DD165" i="52"/>
  <c r="EE165" i="52"/>
  <c r="BW165" i="52"/>
  <c r="CO165" i="52"/>
  <c r="DX165" i="52"/>
  <c r="CR165" i="52"/>
  <c r="DT165" i="52"/>
  <c r="EF165" i="52"/>
  <c r="CZ165" i="52"/>
  <c r="CA165" i="52"/>
  <c r="DH165" i="52"/>
  <c r="BU165" i="52"/>
  <c r="CI165" i="52"/>
  <c r="DQ165" i="52"/>
  <c r="CL165" i="52"/>
  <c r="CE165" i="52"/>
  <c r="CY165" i="52"/>
  <c r="EG165" i="52"/>
  <c r="DB165" i="52"/>
  <c r="CU165" i="52"/>
  <c r="DG165" i="52"/>
  <c r="CB165" i="52"/>
  <c r="DJ165" i="52"/>
  <c r="DC165" i="52"/>
  <c r="CJ165" i="52"/>
  <c r="EB165" i="52"/>
  <c r="DY165" i="52"/>
  <c r="DO165" i="52"/>
  <c r="DS165" i="52"/>
  <c r="DK165" i="52"/>
  <c r="CQ165" i="52"/>
  <c r="CT165" i="52"/>
  <c r="CM165" i="52"/>
  <c r="CG165" i="52"/>
  <c r="DQ213" i="52"/>
  <c r="DC213" i="52"/>
  <c r="CZ213" i="52"/>
  <c r="CY213" i="52"/>
  <c r="DE213" i="52"/>
  <c r="DL213" i="52"/>
  <c r="CE213" i="52"/>
  <c r="CU213" i="52"/>
  <c r="CQ213" i="52"/>
  <c r="BW213" i="52"/>
  <c r="DX213" i="52"/>
  <c r="CJ213" i="52"/>
  <c r="DO213" i="52"/>
  <c r="DA213" i="52"/>
  <c r="CS213" i="52"/>
  <c r="DK213" i="52"/>
  <c r="CN213" i="52"/>
  <c r="DM213" i="52"/>
  <c r="CI213" i="52"/>
  <c r="CO213" i="52"/>
  <c r="EG213" i="52"/>
  <c r="DI213" i="52"/>
  <c r="CR213" i="52"/>
  <c r="DY213" i="52"/>
  <c r="EF213" i="52"/>
  <c r="BY213" i="52"/>
  <c r="DV213" i="52"/>
  <c r="DU213" i="52"/>
  <c r="CA213" i="52"/>
  <c r="DD213" i="52"/>
  <c r="DG213" i="52"/>
  <c r="DN213" i="52"/>
  <c r="DB213" i="52"/>
  <c r="DT213" i="52"/>
  <c r="DR213" i="52"/>
  <c r="DF213" i="52"/>
  <c r="CT213" i="52"/>
  <c r="CX213" i="52"/>
  <c r="CL213" i="52"/>
  <c r="EB213" i="52"/>
  <c r="CP213" i="52"/>
  <c r="BU213" i="52"/>
  <c r="CB213" i="52"/>
  <c r="BZ213" i="52"/>
  <c r="CM213" i="52"/>
  <c r="CK213" i="52"/>
  <c r="EE213" i="52"/>
  <c r="DS213" i="52"/>
  <c r="CW213" i="52"/>
  <c r="DJ213" i="52"/>
  <c r="CV213" i="52"/>
  <c r="CC213" i="52"/>
  <c r="DH213" i="52"/>
  <c r="CH213" i="52"/>
  <c r="DW213" i="52"/>
  <c r="CG213" i="52"/>
  <c r="CS229" i="52"/>
  <c r="CB229" i="52"/>
  <c r="CZ229" i="52"/>
  <c r="DO229" i="52"/>
  <c r="CW229" i="52"/>
  <c r="CC229" i="52"/>
  <c r="EG229" i="52"/>
  <c r="DV229" i="52"/>
  <c r="DQ229" i="52"/>
  <c r="CN229" i="52"/>
  <c r="CM229" i="52"/>
  <c r="DY229" i="52"/>
  <c r="CJ229" i="52"/>
  <c r="DA229" i="52"/>
  <c r="CI229" i="52"/>
  <c r="DH229" i="52"/>
  <c r="CE229" i="52"/>
  <c r="DM229" i="52"/>
  <c r="BZ229" i="52"/>
  <c r="DW229" i="52"/>
  <c r="DE229" i="52"/>
  <c r="BW229" i="52"/>
  <c r="DS229" i="52"/>
  <c r="CY229" i="52"/>
  <c r="EE229" i="52"/>
  <c r="EB229" i="52"/>
  <c r="DJ229" i="52"/>
  <c r="CK229" i="52"/>
  <c r="DR229" i="52"/>
  <c r="DL229" i="52"/>
  <c r="DK229" i="52"/>
  <c r="CT229" i="52"/>
  <c r="DX229" i="52"/>
  <c r="CR229" i="52"/>
  <c r="CQ229" i="52"/>
  <c r="DD229" i="52"/>
  <c r="DC229" i="52"/>
  <c r="CL229" i="52"/>
  <c r="DI229" i="52"/>
  <c r="CO229" i="52"/>
  <c r="DN229" i="52"/>
  <c r="CX229" i="52"/>
  <c r="DG229" i="52"/>
  <c r="EF229" i="52"/>
  <c r="DU229" i="52"/>
  <c r="DF229" i="52"/>
  <c r="CV229" i="52"/>
  <c r="CH229" i="52"/>
  <c r="CP229" i="52"/>
  <c r="DT229" i="52"/>
  <c r="BY229" i="52"/>
  <c r="CU229" i="52"/>
  <c r="DB229" i="52"/>
  <c r="BU229" i="52"/>
  <c r="CA229" i="52"/>
  <c r="CG229" i="52"/>
  <c r="CF62" i="52"/>
  <c r="CF126" i="52"/>
  <c r="CF190" i="52"/>
  <c r="CF254" i="52"/>
  <c r="BW94" i="52"/>
  <c r="CX94" i="52"/>
  <c r="DW94" i="52"/>
  <c r="DV94" i="52"/>
  <c r="EE94" i="52"/>
  <c r="EB94" i="52"/>
  <c r="DJ94" i="52"/>
  <c r="CS94" i="52"/>
  <c r="DO94" i="52"/>
  <c r="DQ94" i="52"/>
  <c r="DY94" i="52"/>
  <c r="CJ94" i="52"/>
  <c r="DH94" i="52"/>
  <c r="DT94" i="52"/>
  <c r="DB94" i="52"/>
  <c r="CK94" i="52"/>
  <c r="DM94" i="52"/>
  <c r="BZ94" i="52"/>
  <c r="CW94" i="52"/>
  <c r="DK94" i="52"/>
  <c r="CT94" i="52"/>
  <c r="CC94" i="52"/>
  <c r="DU94" i="52"/>
  <c r="CY94" i="52"/>
  <c r="CI94" i="52"/>
  <c r="DG94" i="52"/>
  <c r="DC94" i="52"/>
  <c r="CL94" i="52"/>
  <c r="CB94" i="52"/>
  <c r="CR94" i="52"/>
  <c r="CA94" i="52"/>
  <c r="EG94" i="52"/>
  <c r="CV94" i="52"/>
  <c r="CM94" i="52"/>
  <c r="DR94" i="52"/>
  <c r="CZ94" i="52"/>
  <c r="DX94" i="52"/>
  <c r="CH94" i="52"/>
  <c r="CE94" i="52"/>
  <c r="DI94" i="52"/>
  <c r="DN94" i="52"/>
  <c r="CP94" i="52"/>
  <c r="CQ94" i="52"/>
  <c r="CN94" i="52"/>
  <c r="CU94" i="52"/>
  <c r="EF94" i="52"/>
  <c r="DS94" i="52"/>
  <c r="DF94" i="52"/>
  <c r="BY94" i="52"/>
  <c r="BU94" i="52"/>
  <c r="DA94" i="52"/>
  <c r="CO94" i="52"/>
  <c r="DL94" i="52"/>
  <c r="DE94" i="52"/>
  <c r="DD94" i="52"/>
  <c r="CG94" i="52"/>
  <c r="BU118" i="52"/>
  <c r="CN118" i="52"/>
  <c r="CT118" i="52"/>
  <c r="DA118" i="52"/>
  <c r="DX118" i="52"/>
  <c r="CU118" i="52"/>
  <c r="CJ118" i="52"/>
  <c r="DY118" i="52"/>
  <c r="DK118" i="52"/>
  <c r="CE118" i="52"/>
  <c r="DG118" i="52"/>
  <c r="DH118" i="52"/>
  <c r="BW118" i="52"/>
  <c r="DO118" i="52"/>
  <c r="DL118" i="52"/>
  <c r="DR118" i="52"/>
  <c r="DC118" i="52"/>
  <c r="DB118" i="52"/>
  <c r="EB118" i="52"/>
  <c r="DU118" i="52"/>
  <c r="CI118" i="52"/>
  <c r="DJ118" i="52"/>
  <c r="DQ118" i="52"/>
  <c r="CA118" i="52"/>
  <c r="CB118" i="52"/>
  <c r="CK118" i="52"/>
  <c r="CL118" i="52"/>
  <c r="DF118" i="52"/>
  <c r="DE118" i="52"/>
  <c r="DI118" i="52"/>
  <c r="CV118" i="52"/>
  <c r="DD118" i="52"/>
  <c r="CQ118" i="52"/>
  <c r="DS118" i="52"/>
  <c r="BZ118" i="52"/>
  <c r="BY118" i="52"/>
  <c r="DW118" i="52"/>
  <c r="CW118" i="52"/>
  <c r="DN118" i="52"/>
  <c r="CO118" i="52"/>
  <c r="CM118" i="52"/>
  <c r="CX118" i="52"/>
  <c r="CR118" i="52"/>
  <c r="CP118" i="52"/>
  <c r="CC118" i="52"/>
  <c r="CH118" i="52"/>
  <c r="CY118" i="52"/>
  <c r="CZ118" i="52"/>
  <c r="EE118" i="52"/>
  <c r="EF118" i="52"/>
  <c r="EG118" i="52"/>
  <c r="CS118" i="52"/>
  <c r="DV118" i="52"/>
  <c r="DT118" i="52"/>
  <c r="DM118" i="52"/>
  <c r="CG118" i="52"/>
  <c r="EB158" i="52"/>
  <c r="BZ158" i="52"/>
  <c r="CA158" i="52"/>
  <c r="DL158" i="52"/>
  <c r="DK158" i="52"/>
  <c r="CR158" i="52"/>
  <c r="CT158" i="52"/>
  <c r="CK158" i="52"/>
  <c r="DQ158" i="52"/>
  <c r="DF158" i="52"/>
  <c r="DD158" i="52"/>
  <c r="EF158" i="52"/>
  <c r="DX158" i="52"/>
  <c r="CY158" i="52"/>
  <c r="DV158" i="52"/>
  <c r="BY158" i="52"/>
  <c r="CC158" i="52"/>
  <c r="DG158" i="52"/>
  <c r="CW158" i="52"/>
  <c r="CU158" i="52"/>
  <c r="BU158" i="52"/>
  <c r="CQ158" i="52"/>
  <c r="CV158" i="52"/>
  <c r="DS158" i="52"/>
  <c r="CX158" i="52"/>
  <c r="CN158" i="52"/>
  <c r="CL158" i="52"/>
  <c r="CJ158" i="52"/>
  <c r="DR158" i="52"/>
  <c r="CH158" i="52"/>
  <c r="DJ158" i="52"/>
  <c r="DN158" i="52"/>
  <c r="DH158" i="52"/>
  <c r="CO158" i="52"/>
  <c r="CE158" i="52"/>
  <c r="CB158" i="52"/>
  <c r="DC158" i="52"/>
  <c r="DI158" i="52"/>
  <c r="CP158" i="52"/>
  <c r="EG158" i="52"/>
  <c r="EE158" i="52"/>
  <c r="CZ158" i="52"/>
  <c r="CI158" i="52"/>
  <c r="BW158" i="52"/>
  <c r="DM158" i="52"/>
  <c r="DU158" i="52"/>
  <c r="DA158" i="52"/>
  <c r="DY158" i="52"/>
  <c r="DW158" i="52"/>
  <c r="DT158" i="52"/>
  <c r="DB158" i="52"/>
  <c r="CM158" i="52"/>
  <c r="CS158" i="52"/>
  <c r="DO158" i="52"/>
  <c r="DE158" i="52"/>
  <c r="CG158" i="52"/>
  <c r="CF31" i="52"/>
  <c r="CF95" i="52"/>
  <c r="CF159" i="52"/>
  <c r="CF223" i="52"/>
  <c r="BU23" i="52"/>
  <c r="DH23" i="52"/>
  <c r="BW23" i="52"/>
  <c r="CT23" i="52"/>
  <c r="DS23" i="52"/>
  <c r="EG23" i="52"/>
  <c r="EB23" i="52"/>
  <c r="CN23" i="52"/>
  <c r="DQ23" i="52"/>
  <c r="DY23" i="52"/>
  <c r="DJ23" i="52"/>
  <c r="DR23" i="52"/>
  <c r="DU23" i="52"/>
  <c r="CL23" i="52"/>
  <c r="CB23" i="52"/>
  <c r="DL23" i="52"/>
  <c r="CJ23" i="52"/>
  <c r="DC23" i="52"/>
  <c r="CW23" i="52"/>
  <c r="CR23" i="52"/>
  <c r="EF23" i="52"/>
  <c r="DD23" i="52"/>
  <c r="CZ23" i="52"/>
  <c r="DB23" i="52"/>
  <c r="CC23" i="52"/>
  <c r="DE23" i="52"/>
  <c r="CM23" i="52"/>
  <c r="CU23" i="52"/>
  <c r="CS23" i="52"/>
  <c r="DV23" i="52"/>
  <c r="DA23" i="52"/>
  <c r="DT23" i="52"/>
  <c r="BY23" i="52"/>
  <c r="BZ23" i="52"/>
  <c r="CO23" i="52"/>
  <c r="CH23" i="52"/>
  <c r="CE23" i="52"/>
  <c r="CK23" i="52"/>
  <c r="DM23" i="52"/>
  <c r="CP23" i="52"/>
  <c r="DI23" i="52"/>
  <c r="CX23" i="52"/>
  <c r="DN23" i="52"/>
  <c r="DK23" i="52"/>
  <c r="DW23" i="52"/>
  <c r="CV23" i="52"/>
  <c r="EE23" i="52"/>
  <c r="CA23" i="52"/>
  <c r="CI23" i="52"/>
  <c r="CQ23" i="52"/>
  <c r="DG23" i="52"/>
  <c r="DF23" i="52"/>
  <c r="DO23" i="52"/>
  <c r="CY23" i="52"/>
  <c r="DX23" i="52"/>
  <c r="CG23" i="52"/>
  <c r="BU87" i="52"/>
  <c r="DV87" i="52"/>
  <c r="CU87" i="52"/>
  <c r="DT87" i="52"/>
  <c r="DS87" i="52"/>
  <c r="BZ87" i="52"/>
  <c r="CX87" i="52"/>
  <c r="CI87" i="52"/>
  <c r="EG87" i="52"/>
  <c r="DJ87" i="52"/>
  <c r="DE87" i="52"/>
  <c r="DD87" i="52"/>
  <c r="EB87" i="52"/>
  <c r="CM87" i="52"/>
  <c r="DR87" i="52"/>
  <c r="CQ87" i="52"/>
  <c r="CB87" i="52"/>
  <c r="CV87" i="52"/>
  <c r="CT87" i="52"/>
  <c r="CP87" i="52"/>
  <c r="DN87" i="52"/>
  <c r="BY87" i="52"/>
  <c r="BW87" i="52"/>
  <c r="CY87" i="52"/>
  <c r="CJ87" i="52"/>
  <c r="CH87" i="52"/>
  <c r="CE87" i="52"/>
  <c r="DC87" i="52"/>
  <c r="DK87" i="52"/>
  <c r="DG87" i="52"/>
  <c r="CR87" i="52"/>
  <c r="EE87" i="52"/>
  <c r="DM87" i="52"/>
  <c r="DX87" i="52"/>
  <c r="DH87" i="52"/>
  <c r="DU87" i="52"/>
  <c r="DB87" i="52"/>
  <c r="CL87" i="52"/>
  <c r="EF87" i="52"/>
  <c r="DQ87" i="52"/>
  <c r="CO87" i="52"/>
  <c r="DO87" i="52"/>
  <c r="DW87" i="52"/>
  <c r="CZ87" i="52"/>
  <c r="CN87" i="52"/>
  <c r="DY87" i="52"/>
  <c r="CK87" i="52"/>
  <c r="CC87" i="52"/>
  <c r="CW87" i="52"/>
  <c r="DA87" i="52"/>
  <c r="DF87" i="52"/>
  <c r="CA87" i="52"/>
  <c r="CS87" i="52"/>
  <c r="DI87" i="52"/>
  <c r="DL87" i="52"/>
  <c r="CG87" i="52"/>
  <c r="DE127" i="52"/>
  <c r="DO127" i="52"/>
  <c r="CK127" i="52"/>
  <c r="CO127" i="52"/>
  <c r="CI127" i="52"/>
  <c r="DG127" i="52"/>
  <c r="DI127" i="52"/>
  <c r="CQ127" i="52"/>
  <c r="CW127" i="52"/>
  <c r="DV127" i="52"/>
  <c r="DM127" i="52"/>
  <c r="CA127" i="52"/>
  <c r="BW127" i="52"/>
  <c r="DS127" i="52"/>
  <c r="DQ127" i="52"/>
  <c r="DN127" i="52"/>
  <c r="DX127" i="52"/>
  <c r="BY127" i="52"/>
  <c r="EF127" i="52"/>
  <c r="CC127" i="52"/>
  <c r="CS127" i="52"/>
  <c r="DD127" i="52"/>
  <c r="DC127" i="52"/>
  <c r="CL127" i="52"/>
  <c r="CJ127" i="52"/>
  <c r="CH127" i="52"/>
  <c r="CY127" i="52"/>
  <c r="CN127" i="52"/>
  <c r="DJ127" i="52"/>
  <c r="CR127" i="52"/>
  <c r="DB127" i="52"/>
  <c r="CB127" i="52"/>
  <c r="DA127" i="52"/>
  <c r="DF127" i="52"/>
  <c r="DR127" i="52"/>
  <c r="EB127" i="52"/>
  <c r="CT127" i="52"/>
  <c r="EE127" i="52"/>
  <c r="DK127" i="52"/>
  <c r="DT127" i="52"/>
  <c r="BU127" i="52"/>
  <c r="DW127" i="52"/>
  <c r="EG127" i="52"/>
  <c r="DU127" i="52"/>
  <c r="CU127" i="52"/>
  <c r="DY127" i="52"/>
  <c r="CX127" i="52"/>
  <c r="CV127" i="52"/>
  <c r="CZ127" i="52"/>
  <c r="DL127" i="52"/>
  <c r="CM127" i="52"/>
  <c r="DH127" i="52"/>
  <c r="CP127" i="52"/>
  <c r="CE127" i="52"/>
  <c r="BZ127" i="52"/>
  <c r="CG127" i="52"/>
  <c r="CJ215" i="52"/>
  <c r="DV215" i="52"/>
  <c r="CA215" i="52"/>
  <c r="CR215" i="52"/>
  <c r="DG215" i="52"/>
  <c r="BY215" i="52"/>
  <c r="DE215" i="52"/>
  <c r="DU215" i="52"/>
  <c r="DX215" i="52"/>
  <c r="BW215" i="52"/>
  <c r="DH215" i="52"/>
  <c r="DK215" i="52"/>
  <c r="EG215" i="52"/>
  <c r="CV215" i="52"/>
  <c r="CI215" i="52"/>
  <c r="DT215" i="52"/>
  <c r="CW215" i="52"/>
  <c r="CU215" i="52"/>
  <c r="EF215" i="52"/>
  <c r="CB215" i="52"/>
  <c r="DS215" i="52"/>
  <c r="DA215" i="52"/>
  <c r="CP215" i="52"/>
  <c r="CM215" i="52"/>
  <c r="DJ215" i="52"/>
  <c r="CS215" i="52"/>
  <c r="CH215" i="52"/>
  <c r="CY215" i="52"/>
  <c r="DB215" i="52"/>
  <c r="CK215" i="52"/>
  <c r="BZ215" i="52"/>
  <c r="CO215" i="52"/>
  <c r="CE215" i="52"/>
  <c r="DY215" i="52"/>
  <c r="DL215" i="52"/>
  <c r="CT215" i="52"/>
  <c r="EE215" i="52"/>
  <c r="CC215" i="52"/>
  <c r="DC215" i="52"/>
  <c r="CQ215" i="52"/>
  <c r="BU215" i="52"/>
  <c r="DN215" i="52"/>
  <c r="CZ215" i="52"/>
  <c r="DQ215" i="52"/>
  <c r="DR215" i="52"/>
  <c r="DF215" i="52"/>
  <c r="DM215" i="52"/>
  <c r="EB215" i="52"/>
  <c r="DI215" i="52"/>
  <c r="CL215" i="52"/>
  <c r="DD215" i="52"/>
  <c r="DW215" i="52"/>
  <c r="DO215" i="52"/>
  <c r="CX215" i="52"/>
  <c r="CN215" i="52"/>
  <c r="CG215" i="52"/>
  <c r="CF64" i="52"/>
  <c r="CF128" i="52"/>
  <c r="CF192" i="52"/>
  <c r="CF256" i="52"/>
  <c r="BU56" i="52"/>
  <c r="DV56" i="52"/>
  <c r="CV56" i="52"/>
  <c r="DI56" i="52"/>
  <c r="CK56" i="52"/>
  <c r="CU56" i="52"/>
  <c r="CT56" i="52"/>
  <c r="EB56" i="52"/>
  <c r="BY56" i="52"/>
  <c r="CW56" i="52"/>
  <c r="EG56" i="52"/>
  <c r="CH56" i="52"/>
  <c r="DX56" i="52"/>
  <c r="CB56" i="52"/>
  <c r="DM56" i="52"/>
  <c r="CL56" i="52"/>
  <c r="DJ56" i="52"/>
  <c r="CP56" i="52"/>
  <c r="EF56" i="52"/>
  <c r="CJ56" i="52"/>
  <c r="DB56" i="52"/>
  <c r="BW56" i="52"/>
  <c r="DU56" i="52"/>
  <c r="CX56" i="52"/>
  <c r="CA56" i="52"/>
  <c r="CR56" i="52"/>
  <c r="CN56" i="52"/>
  <c r="DF56" i="52"/>
  <c r="CI56" i="52"/>
  <c r="CZ56" i="52"/>
  <c r="DD56" i="52"/>
  <c r="DC56" i="52"/>
  <c r="DL56" i="52"/>
  <c r="DW56" i="52"/>
  <c r="CY56" i="52"/>
  <c r="DQ56" i="52"/>
  <c r="DT56" i="52"/>
  <c r="CS56" i="52"/>
  <c r="CO56" i="52"/>
  <c r="DA56" i="52"/>
  <c r="EE56" i="52"/>
  <c r="DG56" i="52"/>
  <c r="DY56" i="52"/>
  <c r="DS56" i="52"/>
  <c r="DR56" i="52"/>
  <c r="CE56" i="52"/>
  <c r="CM56" i="52"/>
  <c r="DK56" i="52"/>
  <c r="DE56" i="52"/>
  <c r="BZ56" i="52"/>
  <c r="CQ56" i="52"/>
  <c r="DO56" i="52"/>
  <c r="DN56" i="52"/>
  <c r="CC56" i="52"/>
  <c r="DH56" i="52"/>
  <c r="CG56" i="52"/>
  <c r="CQ120" i="52"/>
  <c r="EF120" i="52"/>
  <c r="CL120" i="52"/>
  <c r="EG120" i="52"/>
  <c r="DW120" i="52"/>
  <c r="DU120" i="52"/>
  <c r="CY120" i="52"/>
  <c r="CW120" i="52"/>
  <c r="BU120" i="52"/>
  <c r="DY120" i="52"/>
  <c r="DN120" i="52"/>
  <c r="DL120" i="52"/>
  <c r="DV120" i="52"/>
  <c r="DR120" i="52"/>
  <c r="DQ120" i="52"/>
  <c r="DF120" i="52"/>
  <c r="DD120" i="52"/>
  <c r="DI120" i="52"/>
  <c r="DH120" i="52"/>
  <c r="CX120" i="52"/>
  <c r="CV120" i="52"/>
  <c r="CA120" i="52"/>
  <c r="CB120" i="52"/>
  <c r="DJ120" i="52"/>
  <c r="CS120" i="52"/>
  <c r="CR120" i="52"/>
  <c r="CH120" i="52"/>
  <c r="DC120" i="52"/>
  <c r="DM120" i="52"/>
  <c r="DT120" i="52"/>
  <c r="CU120" i="52"/>
  <c r="DB120" i="52"/>
  <c r="CK120" i="52"/>
  <c r="CJ120" i="52"/>
  <c r="BZ120" i="52"/>
  <c r="BW120" i="52"/>
  <c r="DX120" i="52"/>
  <c r="CZ120" i="52"/>
  <c r="DO120" i="52"/>
  <c r="EE120" i="52"/>
  <c r="DK120" i="52"/>
  <c r="CP120" i="52"/>
  <c r="DS120" i="52"/>
  <c r="CN120" i="52"/>
  <c r="CT120" i="52"/>
  <c r="CE120" i="52"/>
  <c r="DE120" i="52"/>
  <c r="DG120" i="52"/>
  <c r="CM120" i="52"/>
  <c r="EB120" i="52"/>
  <c r="CC120" i="52"/>
  <c r="CI120" i="52"/>
  <c r="CO120" i="52"/>
  <c r="DA120" i="52"/>
  <c r="BY120" i="52"/>
  <c r="CG120" i="52"/>
  <c r="CU160" i="52"/>
  <c r="DX160" i="52"/>
  <c r="CL160" i="52"/>
  <c r="DD160" i="52"/>
  <c r="DN160" i="52"/>
  <c r="CV160" i="52"/>
  <c r="DY160" i="52"/>
  <c r="DO160" i="52"/>
  <c r="CC160" i="52"/>
  <c r="EG160" i="52"/>
  <c r="CM160" i="52"/>
  <c r="DF160" i="52"/>
  <c r="BU160" i="52"/>
  <c r="DR160" i="52"/>
  <c r="DS160" i="52"/>
  <c r="DJ160" i="52"/>
  <c r="DV160" i="52"/>
  <c r="CK160" i="52"/>
  <c r="DG160" i="52"/>
  <c r="CH160" i="52"/>
  <c r="BZ160" i="52"/>
  <c r="EE160" i="52"/>
  <c r="CE160" i="52"/>
  <c r="EB160" i="52"/>
  <c r="DT160" i="52"/>
  <c r="CA160" i="52"/>
  <c r="DM160" i="52"/>
  <c r="CT160" i="52"/>
  <c r="CN160" i="52"/>
  <c r="CJ160" i="52"/>
  <c r="DE160" i="52"/>
  <c r="DC160" i="52"/>
  <c r="CX160" i="52"/>
  <c r="BW160" i="52"/>
  <c r="CS160" i="52"/>
  <c r="CW160" i="52"/>
  <c r="DL160" i="52"/>
  <c r="DQ160" i="52"/>
  <c r="CP160" i="52"/>
  <c r="CQ160" i="52"/>
  <c r="CI160" i="52"/>
  <c r="DK160" i="52"/>
  <c r="EF160" i="52"/>
  <c r="CY160" i="52"/>
  <c r="CZ160" i="52"/>
  <c r="CR160" i="52"/>
  <c r="DU160" i="52"/>
  <c r="BY160" i="52"/>
  <c r="CB160" i="52"/>
  <c r="DH160" i="52"/>
  <c r="DA160" i="52"/>
  <c r="CO160" i="52"/>
  <c r="DW160" i="52"/>
  <c r="DI160" i="52"/>
  <c r="DB160" i="52"/>
  <c r="CG160" i="52"/>
  <c r="BU248" i="52"/>
  <c r="CR248" i="52"/>
  <c r="DY248" i="52"/>
  <c r="EE248" i="52"/>
  <c r="DI248" i="52"/>
  <c r="DO248" i="52"/>
  <c r="CW248" i="52"/>
  <c r="DN248" i="52"/>
  <c r="CT248" i="52"/>
  <c r="DA248" i="52"/>
  <c r="EF248" i="52"/>
  <c r="CZ248" i="52"/>
  <c r="BY248" i="52"/>
  <c r="CK248" i="52"/>
  <c r="DW248" i="52"/>
  <c r="CB248" i="52"/>
  <c r="CO248" i="52"/>
  <c r="DJ248" i="52"/>
  <c r="DF248" i="52"/>
  <c r="DV248" i="52"/>
  <c r="CV248" i="52"/>
  <c r="CJ248" i="52"/>
  <c r="CS248" i="52"/>
  <c r="DE248" i="52"/>
  <c r="CN248" i="52"/>
  <c r="DT248" i="52"/>
  <c r="BW248" i="52"/>
  <c r="DB248" i="52"/>
  <c r="DK248" i="52"/>
  <c r="CL248" i="52"/>
  <c r="CC248" i="52"/>
  <c r="CE248" i="52"/>
  <c r="DR248" i="52"/>
  <c r="CM248" i="52"/>
  <c r="CA248" i="52"/>
  <c r="DC248" i="52"/>
  <c r="CU248" i="52"/>
  <c r="CI248" i="52"/>
  <c r="BZ248" i="52"/>
  <c r="CQ248" i="52"/>
  <c r="DX248" i="52"/>
  <c r="CP248" i="52"/>
  <c r="DU248" i="52"/>
  <c r="DH248" i="52"/>
  <c r="EG248" i="52"/>
  <c r="CX248" i="52"/>
  <c r="DL248" i="52"/>
  <c r="DS248" i="52"/>
  <c r="EB248" i="52"/>
  <c r="DM248" i="52"/>
  <c r="CY248" i="52"/>
  <c r="DQ248" i="52"/>
  <c r="CH248" i="52"/>
  <c r="DG248" i="52"/>
  <c r="DD248" i="52"/>
  <c r="CG248" i="52"/>
  <c r="CF33" i="52"/>
  <c r="CF97" i="52"/>
  <c r="CF161" i="52"/>
  <c r="CF225" i="52"/>
  <c r="DX17" i="52"/>
  <c r="CI17" i="52"/>
  <c r="DO17" i="52"/>
  <c r="CY17" i="52"/>
  <c r="DU17" i="52"/>
  <c r="CP17" i="52"/>
  <c r="CQ17" i="52"/>
  <c r="BW17" i="52"/>
  <c r="EF17" i="52"/>
  <c r="DF17" i="52"/>
  <c r="DG17" i="52"/>
  <c r="CJ17" i="52"/>
  <c r="DW17" i="52"/>
  <c r="CZ17" i="52"/>
  <c r="EG17" i="52"/>
  <c r="DQ17" i="52"/>
  <c r="EE17" i="52"/>
  <c r="CE17" i="52"/>
  <c r="DI17" i="52"/>
  <c r="DE17" i="52"/>
  <c r="BZ17" i="52"/>
  <c r="CA17" i="52"/>
  <c r="DS17" i="52"/>
  <c r="DA17" i="52"/>
  <c r="CW17" i="52"/>
  <c r="CN17" i="52"/>
  <c r="EB17" i="52"/>
  <c r="DJ17" i="52"/>
  <c r="CS17" i="52"/>
  <c r="CO17" i="52"/>
  <c r="DD17" i="52"/>
  <c r="DT17" i="52"/>
  <c r="DB17" i="52"/>
  <c r="CK17" i="52"/>
  <c r="CV17" i="52"/>
  <c r="CH17" i="52"/>
  <c r="DC17" i="52"/>
  <c r="CL17" i="52"/>
  <c r="CR17" i="52"/>
  <c r="DN17" i="52"/>
  <c r="CU17" i="52"/>
  <c r="BU17" i="52"/>
  <c r="DV17" i="52"/>
  <c r="DH17" i="52"/>
  <c r="CB17" i="52"/>
  <c r="CC17" i="52"/>
  <c r="DM17" i="52"/>
  <c r="BY17" i="52"/>
  <c r="DL17" i="52"/>
  <c r="DY17" i="52"/>
  <c r="CM17" i="52"/>
  <c r="CT17" i="52"/>
  <c r="CX17" i="52"/>
  <c r="DR17" i="52"/>
  <c r="DK17" i="52"/>
  <c r="CG17" i="52"/>
  <c r="DX81" i="52"/>
  <c r="EB81" i="52"/>
  <c r="CU81" i="52"/>
  <c r="DO81" i="52"/>
  <c r="DW81" i="52"/>
  <c r="DV81" i="52"/>
  <c r="DU81" i="52"/>
  <c r="DJ81" i="52"/>
  <c r="CS81" i="52"/>
  <c r="DH81" i="52"/>
  <c r="CB81" i="52"/>
  <c r="EF81" i="52"/>
  <c r="DN81" i="52"/>
  <c r="DM81" i="52"/>
  <c r="DL81" i="52"/>
  <c r="DB81" i="52"/>
  <c r="CK81" i="52"/>
  <c r="CM81" i="52"/>
  <c r="DF81" i="52"/>
  <c r="DE81" i="52"/>
  <c r="DD81" i="52"/>
  <c r="CT81" i="52"/>
  <c r="CC81" i="52"/>
  <c r="CJ81" i="52"/>
  <c r="CZ81" i="52"/>
  <c r="CX81" i="52"/>
  <c r="CW81" i="52"/>
  <c r="CV81" i="52"/>
  <c r="CL81" i="52"/>
  <c r="CI81" i="52"/>
  <c r="DG81" i="52"/>
  <c r="CE81" i="52"/>
  <c r="DT81" i="52"/>
  <c r="CH81" i="52"/>
  <c r="DR81" i="52"/>
  <c r="DY81" i="52"/>
  <c r="CY81" i="52"/>
  <c r="EG81" i="52"/>
  <c r="CA81" i="52"/>
  <c r="BZ81" i="52"/>
  <c r="BY81" i="52"/>
  <c r="BW81" i="52"/>
  <c r="DI81" i="52"/>
  <c r="DK81" i="52"/>
  <c r="BU81" i="52"/>
  <c r="CQ81" i="52"/>
  <c r="EE81" i="52"/>
  <c r="DA81" i="52"/>
  <c r="CP81" i="52"/>
  <c r="DC81" i="52"/>
  <c r="CO81" i="52"/>
  <c r="DQ81" i="52"/>
  <c r="CN81" i="52"/>
  <c r="DS81" i="52"/>
  <c r="CR81" i="52"/>
  <c r="CG81" i="52"/>
  <c r="BU121" i="52"/>
  <c r="CH121" i="52"/>
  <c r="BZ121" i="52"/>
  <c r="EE121" i="52"/>
  <c r="DW121" i="52"/>
  <c r="DF121" i="52"/>
  <c r="CX121" i="52"/>
  <c r="DI121" i="52"/>
  <c r="DA121" i="52"/>
  <c r="CW121" i="52"/>
  <c r="BW121" i="52"/>
  <c r="DM121" i="52"/>
  <c r="CM121" i="52"/>
  <c r="CE121" i="52"/>
  <c r="DS121" i="52"/>
  <c r="CS121" i="52"/>
  <c r="EG121" i="52"/>
  <c r="DU121" i="52"/>
  <c r="DJ121" i="52"/>
  <c r="BY121" i="52"/>
  <c r="DK121" i="52"/>
  <c r="CP121" i="52"/>
  <c r="DD121" i="52"/>
  <c r="CT121" i="52"/>
  <c r="CV121" i="52"/>
  <c r="CL121" i="52"/>
  <c r="DE121" i="52"/>
  <c r="DR121" i="52"/>
  <c r="DN121" i="52"/>
  <c r="DL121" i="52"/>
  <c r="DB121" i="52"/>
  <c r="CN121" i="52"/>
  <c r="EB121" i="52"/>
  <c r="CK121" i="52"/>
  <c r="CC121" i="52"/>
  <c r="CO121" i="52"/>
  <c r="DC121" i="52"/>
  <c r="DV121" i="52"/>
  <c r="DT121" i="52"/>
  <c r="CU121" i="52"/>
  <c r="CQ121" i="52"/>
  <c r="CJ121" i="52"/>
  <c r="DQ121" i="52"/>
  <c r="CY121" i="52"/>
  <c r="CR121" i="52"/>
  <c r="DX121" i="52"/>
  <c r="DG121" i="52"/>
  <c r="CZ121" i="52"/>
  <c r="DO121" i="52"/>
  <c r="DH121" i="52"/>
  <c r="EF121" i="52"/>
  <c r="DY121" i="52"/>
  <c r="CB121" i="52"/>
  <c r="CA121" i="52"/>
  <c r="CI121" i="52"/>
  <c r="CG121" i="52"/>
  <c r="DI145" i="52"/>
  <c r="CK145" i="52"/>
  <c r="DA145" i="52"/>
  <c r="CY145" i="52"/>
  <c r="CB145" i="52"/>
  <c r="CQ145" i="52"/>
  <c r="DO145" i="52"/>
  <c r="CN145" i="52"/>
  <c r="CI145" i="52"/>
  <c r="DY145" i="52"/>
  <c r="DQ145" i="52"/>
  <c r="DM145" i="52"/>
  <c r="DR145" i="52"/>
  <c r="CU145" i="52"/>
  <c r="EG145" i="52"/>
  <c r="DG145" i="52"/>
  <c r="CJ145" i="52"/>
  <c r="DX145" i="52"/>
  <c r="BY145" i="52"/>
  <c r="DU145" i="52"/>
  <c r="DC145" i="52"/>
  <c r="DL145" i="52"/>
  <c r="CV145" i="52"/>
  <c r="CA145" i="52"/>
  <c r="DD145" i="52"/>
  <c r="CS145" i="52"/>
  <c r="DE145" i="52"/>
  <c r="BW145" i="52"/>
  <c r="EB145" i="52"/>
  <c r="CR145" i="52"/>
  <c r="DB145" i="52"/>
  <c r="CX145" i="52"/>
  <c r="DT145" i="52"/>
  <c r="EE145" i="52"/>
  <c r="DK145" i="52"/>
  <c r="CT145" i="52"/>
  <c r="CP145" i="52"/>
  <c r="CE145" i="52"/>
  <c r="CL145" i="52"/>
  <c r="CH145" i="52"/>
  <c r="CO145" i="52"/>
  <c r="CC145" i="52"/>
  <c r="BU145" i="52"/>
  <c r="BZ145" i="52"/>
  <c r="CZ145" i="52"/>
  <c r="DW145" i="52"/>
  <c r="CM145" i="52"/>
  <c r="DV145" i="52"/>
  <c r="DJ145" i="52"/>
  <c r="DH145" i="52"/>
  <c r="DS145" i="52"/>
  <c r="DN145" i="52"/>
  <c r="CW145" i="52"/>
  <c r="EF145" i="52"/>
  <c r="DF145" i="52"/>
  <c r="CG145" i="52"/>
  <c r="BU209" i="52"/>
  <c r="CW209" i="52"/>
  <c r="CK209" i="52"/>
  <c r="DA209" i="52"/>
  <c r="CS209" i="52"/>
  <c r="DJ209" i="52"/>
  <c r="CX209" i="52"/>
  <c r="CM209" i="52"/>
  <c r="BY209" i="52"/>
  <c r="CO209" i="52"/>
  <c r="CC209" i="52"/>
  <c r="CE209" i="52"/>
  <c r="DC209" i="52"/>
  <c r="DS209" i="52"/>
  <c r="DN209" i="52"/>
  <c r="CV209" i="52"/>
  <c r="DR209" i="52"/>
  <c r="CT209" i="52"/>
  <c r="DL209" i="52"/>
  <c r="DM209" i="52"/>
  <c r="DT209" i="52"/>
  <c r="CL209" i="52"/>
  <c r="DE209" i="52"/>
  <c r="CH209" i="52"/>
  <c r="DB209" i="52"/>
  <c r="DV209" i="52"/>
  <c r="CN209" i="52"/>
  <c r="DU209" i="52"/>
  <c r="DF209" i="52"/>
  <c r="BZ209" i="52"/>
  <c r="EB209" i="52"/>
  <c r="CU209" i="52"/>
  <c r="DI209" i="52"/>
  <c r="BW209" i="52"/>
  <c r="EE209" i="52"/>
  <c r="DW209" i="52"/>
  <c r="DK209" i="52"/>
  <c r="DD209" i="52"/>
  <c r="CP209" i="52"/>
  <c r="EG209" i="52"/>
  <c r="CA209" i="52"/>
  <c r="DY209" i="52"/>
  <c r="CI209" i="52"/>
  <c r="CQ209" i="52"/>
  <c r="CB209" i="52"/>
  <c r="CY209" i="52"/>
  <c r="CJ209" i="52"/>
  <c r="DO209" i="52"/>
  <c r="CZ209" i="52"/>
  <c r="DX209" i="52"/>
  <c r="DH209" i="52"/>
  <c r="DG209" i="52"/>
  <c r="EF209" i="52"/>
  <c r="CR209" i="52"/>
  <c r="DQ209" i="52"/>
  <c r="CG209" i="52"/>
  <c r="CF34" i="52"/>
  <c r="CF98" i="52"/>
  <c r="CF162" i="52"/>
  <c r="CF226" i="52"/>
  <c r="BU26" i="52"/>
  <c r="CO26" i="52"/>
  <c r="EE26" i="52"/>
  <c r="CV26" i="52"/>
  <c r="DV26" i="52"/>
  <c r="DL26" i="52"/>
  <c r="DC26" i="52"/>
  <c r="CP26" i="52"/>
  <c r="DF26" i="52"/>
  <c r="EF26" i="52"/>
  <c r="DQ26" i="52"/>
  <c r="DS26" i="52"/>
  <c r="CT26" i="52"/>
  <c r="CH26" i="52"/>
  <c r="CE26" i="52"/>
  <c r="CL26" i="52"/>
  <c r="BZ26" i="52"/>
  <c r="DN26" i="52"/>
  <c r="CM26" i="52"/>
  <c r="CZ26" i="52"/>
  <c r="DO26" i="52"/>
  <c r="CU26" i="52"/>
  <c r="CA26" i="52"/>
  <c r="CW26" i="52"/>
  <c r="DR26" i="52"/>
  <c r="DM26" i="52"/>
  <c r="CQ26" i="52"/>
  <c r="CN26" i="52"/>
  <c r="BY26" i="52"/>
  <c r="DG26" i="52"/>
  <c r="DW26" i="52"/>
  <c r="EG26" i="52"/>
  <c r="CY26" i="52"/>
  <c r="CI26" i="52"/>
  <c r="CB26" i="52"/>
  <c r="CX26" i="52"/>
  <c r="DI26" i="52"/>
  <c r="CJ26" i="52"/>
  <c r="EB26" i="52"/>
  <c r="CR26" i="52"/>
  <c r="DX26" i="52"/>
  <c r="DE26" i="52"/>
  <c r="DA26" i="52"/>
  <c r="DT26" i="52"/>
  <c r="BW26" i="52"/>
  <c r="DD26" i="52"/>
  <c r="DY26" i="52"/>
  <c r="DJ26" i="52"/>
  <c r="DH26" i="52"/>
  <c r="CK26" i="52"/>
  <c r="CS26" i="52"/>
  <c r="DB26" i="52"/>
  <c r="DK26" i="52"/>
  <c r="CC26" i="52"/>
  <c r="DU26" i="52"/>
  <c r="CG26" i="52"/>
  <c r="BU154" i="52"/>
  <c r="CL154" i="52"/>
  <c r="DM154" i="52"/>
  <c r="EB154" i="52"/>
  <c r="DC154" i="52"/>
  <c r="CW154" i="52"/>
  <c r="DK154" i="52"/>
  <c r="DJ154" i="52"/>
  <c r="CM154" i="52"/>
  <c r="CS154" i="52"/>
  <c r="CC154" i="52"/>
  <c r="CU154" i="52"/>
  <c r="CT154" i="52"/>
  <c r="DE154" i="52"/>
  <c r="CE154" i="52"/>
  <c r="CO154" i="52"/>
  <c r="DR154" i="52"/>
  <c r="DS154" i="52"/>
  <c r="DA154" i="52"/>
  <c r="DI154" i="52"/>
  <c r="DB154" i="52"/>
  <c r="CK154" i="52"/>
  <c r="DT154" i="52"/>
  <c r="DV154" i="52"/>
  <c r="BY154" i="52"/>
  <c r="DD154" i="52"/>
  <c r="DN154" i="52"/>
  <c r="DO154" i="52"/>
  <c r="DH154" i="52"/>
  <c r="DL154" i="52"/>
  <c r="DW154" i="52"/>
  <c r="DX154" i="52"/>
  <c r="DQ154" i="52"/>
  <c r="CI154" i="52"/>
  <c r="DU154" i="52"/>
  <c r="EE154" i="52"/>
  <c r="EF154" i="52"/>
  <c r="DY154" i="52"/>
  <c r="BW154" i="52"/>
  <c r="CH154" i="52"/>
  <c r="EG154" i="52"/>
  <c r="BZ154" i="52"/>
  <c r="CA154" i="52"/>
  <c r="CP154" i="52"/>
  <c r="CQ154" i="52"/>
  <c r="CJ154" i="52"/>
  <c r="CN154" i="52"/>
  <c r="CX154" i="52"/>
  <c r="CY154" i="52"/>
  <c r="CR154" i="52"/>
  <c r="CB154" i="52"/>
  <c r="DG154" i="52"/>
  <c r="CZ154" i="52"/>
  <c r="CV154" i="52"/>
  <c r="DF154" i="52"/>
  <c r="CG154" i="52"/>
  <c r="CF59" i="52"/>
  <c r="CF123" i="52"/>
  <c r="CF187" i="52"/>
  <c r="CF251" i="52"/>
  <c r="DL43" i="52"/>
  <c r="CV43" i="52"/>
  <c r="DC43" i="52"/>
  <c r="CL43" i="52"/>
  <c r="EE43" i="52"/>
  <c r="CR43" i="52"/>
  <c r="DO43" i="52"/>
  <c r="CU43" i="52"/>
  <c r="BU43" i="52"/>
  <c r="DW43" i="52"/>
  <c r="DH43" i="52"/>
  <c r="CM43" i="52"/>
  <c r="DR43" i="52"/>
  <c r="DN43" i="52"/>
  <c r="DY43" i="52"/>
  <c r="DM43" i="52"/>
  <c r="CE43" i="52"/>
  <c r="DI43" i="52"/>
  <c r="DF43" i="52"/>
  <c r="BW43" i="52"/>
  <c r="EB43" i="52"/>
  <c r="DJ43" i="52"/>
  <c r="CS43" i="52"/>
  <c r="CP43" i="52"/>
  <c r="CZ43" i="52"/>
  <c r="DT43" i="52"/>
  <c r="DB43" i="52"/>
  <c r="CK43" i="52"/>
  <c r="CH43" i="52"/>
  <c r="CI43" i="52"/>
  <c r="DQ43" i="52"/>
  <c r="DA43" i="52"/>
  <c r="CC43" i="52"/>
  <c r="BY43" i="52"/>
  <c r="CX43" i="52"/>
  <c r="CN43" i="52"/>
  <c r="BZ43" i="52"/>
  <c r="CW43" i="52"/>
  <c r="CJ43" i="52"/>
  <c r="DD43" i="52"/>
  <c r="DK43" i="52"/>
  <c r="CY43" i="52"/>
  <c r="EF43" i="52"/>
  <c r="DS43" i="52"/>
  <c r="CT43" i="52"/>
  <c r="DU43" i="52"/>
  <c r="EG43" i="52"/>
  <c r="CO43" i="52"/>
  <c r="CQ43" i="52"/>
  <c r="DE43" i="52"/>
  <c r="DG43" i="52"/>
  <c r="CA43" i="52"/>
  <c r="DV43" i="52"/>
  <c r="CB43" i="52"/>
  <c r="DX43" i="52"/>
  <c r="CG43" i="52"/>
  <c r="CR147" i="52"/>
  <c r="CQ147" i="52"/>
  <c r="CC147" i="52"/>
  <c r="DI147" i="52"/>
  <c r="CS147" i="52"/>
  <c r="DY147" i="52"/>
  <c r="DG147" i="52"/>
  <c r="DH147" i="52"/>
  <c r="CB147" i="52"/>
  <c r="DX147" i="52"/>
  <c r="CM147" i="52"/>
  <c r="DF147" i="52"/>
  <c r="DE147" i="52"/>
  <c r="DD147" i="52"/>
  <c r="CT147" i="52"/>
  <c r="DA147" i="52"/>
  <c r="BY147" i="52"/>
  <c r="DC147" i="52"/>
  <c r="CX147" i="52"/>
  <c r="CW147" i="52"/>
  <c r="CV147" i="52"/>
  <c r="CL147" i="52"/>
  <c r="DR147" i="52"/>
  <c r="BW147" i="52"/>
  <c r="DO147" i="52"/>
  <c r="DQ147" i="52"/>
  <c r="CP147" i="52"/>
  <c r="CO147" i="52"/>
  <c r="CN147" i="52"/>
  <c r="BU147" i="52"/>
  <c r="CI147" i="52"/>
  <c r="CJ147" i="52"/>
  <c r="EG147" i="52"/>
  <c r="BZ147" i="52"/>
  <c r="CH147" i="52"/>
  <c r="CE147" i="52"/>
  <c r="CY147" i="52"/>
  <c r="CZ147" i="52"/>
  <c r="CU147" i="52"/>
  <c r="DT147" i="52"/>
  <c r="EE147" i="52"/>
  <c r="DS147" i="52"/>
  <c r="DK147" i="52"/>
  <c r="EB147" i="52"/>
  <c r="EF147" i="52"/>
  <c r="DN147" i="52"/>
  <c r="DL147" i="52"/>
  <c r="DW147" i="52"/>
  <c r="DV147" i="52"/>
  <c r="DU147" i="52"/>
  <c r="DJ147" i="52"/>
  <c r="CA147" i="52"/>
  <c r="DM147" i="52"/>
  <c r="DB147" i="52"/>
  <c r="CK147" i="52"/>
  <c r="CG147" i="52"/>
  <c r="BU171" i="52"/>
  <c r="CZ171" i="52"/>
  <c r="CY171" i="52"/>
  <c r="CE171" i="52"/>
  <c r="DQ171" i="52"/>
  <c r="DH171" i="52"/>
  <c r="CP171" i="52"/>
  <c r="CH171" i="52"/>
  <c r="DR171" i="52"/>
  <c r="DG171" i="52"/>
  <c r="CX171" i="52"/>
  <c r="BW171" i="52"/>
  <c r="DS171" i="52"/>
  <c r="CQ171" i="52"/>
  <c r="DI171" i="52"/>
  <c r="CN171" i="52"/>
  <c r="EB171" i="52"/>
  <c r="DT171" i="52"/>
  <c r="CS171" i="52"/>
  <c r="DE171" i="52"/>
  <c r="DC171" i="52"/>
  <c r="CC171" i="52"/>
  <c r="DO171" i="52"/>
  <c r="EE171" i="52"/>
  <c r="DB171" i="52"/>
  <c r="CW171" i="52"/>
  <c r="DL171" i="52"/>
  <c r="CL171" i="52"/>
  <c r="DY171" i="52"/>
  <c r="DK171" i="52"/>
  <c r="CO171" i="52"/>
  <c r="DW171" i="52"/>
  <c r="CU171" i="52"/>
  <c r="BZ171" i="52"/>
  <c r="DU171" i="52"/>
  <c r="EF171" i="52"/>
  <c r="DD171" i="52"/>
  <c r="CR171" i="52"/>
  <c r="CB171" i="52"/>
  <c r="DX171" i="52"/>
  <c r="CM171" i="52"/>
  <c r="DA171" i="52"/>
  <c r="CA171" i="52"/>
  <c r="DV171" i="52"/>
  <c r="CK171" i="52"/>
  <c r="EG171" i="52"/>
  <c r="CV171" i="52"/>
  <c r="DM171" i="52"/>
  <c r="BY171" i="52"/>
  <c r="CJ171" i="52"/>
  <c r="CT171" i="52"/>
  <c r="DF171" i="52"/>
  <c r="CI171" i="52"/>
  <c r="DN171" i="52"/>
  <c r="DJ171" i="52"/>
  <c r="CG171" i="52"/>
  <c r="BU235" i="52"/>
  <c r="CR235" i="52"/>
  <c r="DT235" i="52"/>
  <c r="DI235" i="52"/>
  <c r="DV235" i="52"/>
  <c r="CW235" i="52"/>
  <c r="DC235" i="52"/>
  <c r="DY235" i="52"/>
  <c r="DA235" i="52"/>
  <c r="CC235" i="52"/>
  <c r="DQ235" i="52"/>
  <c r="CS235" i="52"/>
  <c r="DL235" i="52"/>
  <c r="CO235" i="52"/>
  <c r="CT235" i="52"/>
  <c r="DE235" i="52"/>
  <c r="CK235" i="52"/>
  <c r="DS235" i="52"/>
  <c r="DR235" i="52"/>
  <c r="DK235" i="52"/>
  <c r="EG235" i="52"/>
  <c r="CV235" i="52"/>
  <c r="CJ235" i="52"/>
  <c r="CU235" i="52"/>
  <c r="CE235" i="52"/>
  <c r="BW235" i="52"/>
  <c r="EB235" i="52"/>
  <c r="CB235" i="52"/>
  <c r="DB235" i="52"/>
  <c r="CN235" i="52"/>
  <c r="CL235" i="52"/>
  <c r="DM235" i="52"/>
  <c r="CM235" i="52"/>
  <c r="DU235" i="52"/>
  <c r="DJ235" i="52"/>
  <c r="CZ235" i="52"/>
  <c r="DD235" i="52"/>
  <c r="BZ235" i="52"/>
  <c r="CH235" i="52"/>
  <c r="CA235" i="52"/>
  <c r="CP235" i="52"/>
  <c r="CI235" i="52"/>
  <c r="DH235" i="52"/>
  <c r="CX235" i="52"/>
  <c r="CQ235" i="52"/>
  <c r="DN235" i="52"/>
  <c r="DG235" i="52"/>
  <c r="BY235" i="52"/>
  <c r="DW235" i="52"/>
  <c r="DO235" i="52"/>
  <c r="CY235" i="52"/>
  <c r="EE235" i="52"/>
  <c r="DX235" i="52"/>
  <c r="EF235" i="52"/>
  <c r="DF235" i="52"/>
  <c r="CG235" i="52"/>
  <c r="CF44" i="52"/>
  <c r="CF108" i="52"/>
  <c r="CF172" i="52"/>
  <c r="CF236" i="52"/>
  <c r="BU92" i="52"/>
  <c r="EG92" i="52"/>
  <c r="DB92" i="52"/>
  <c r="DI92" i="52"/>
  <c r="EE92" i="52"/>
  <c r="CN92" i="52"/>
  <c r="CU92" i="52"/>
  <c r="EF92" i="52"/>
  <c r="CO92" i="52"/>
  <c r="BZ92" i="52"/>
  <c r="CC92" i="52"/>
  <c r="DL92" i="52"/>
  <c r="DK92" i="52"/>
  <c r="CJ92" i="52"/>
  <c r="DS92" i="52"/>
  <c r="CW92" i="52"/>
  <c r="CH92" i="52"/>
  <c r="DA92" i="52"/>
  <c r="CZ92" i="52"/>
  <c r="DY92" i="52"/>
  <c r="DE92" i="52"/>
  <c r="CP92" i="52"/>
  <c r="DC92" i="52"/>
  <c r="CB92" i="52"/>
  <c r="BW92" i="52"/>
  <c r="CV92" i="52"/>
  <c r="DT92" i="52"/>
  <c r="DV92" i="52"/>
  <c r="DF92" i="52"/>
  <c r="CR92" i="52"/>
  <c r="EB92" i="52"/>
  <c r="CK92" i="52"/>
  <c r="DH92" i="52"/>
  <c r="CS92" i="52"/>
  <c r="DN92" i="52"/>
  <c r="DG92" i="52"/>
  <c r="DJ92" i="52"/>
  <c r="DD92" i="52"/>
  <c r="CX92" i="52"/>
  <c r="DQ92" i="52"/>
  <c r="CT92" i="52"/>
  <c r="CE92" i="52"/>
  <c r="DW92" i="52"/>
  <c r="DR92" i="52"/>
  <c r="CM92" i="52"/>
  <c r="CL92" i="52"/>
  <c r="BY92" i="52"/>
  <c r="CA92" i="52"/>
  <c r="CQ92" i="52"/>
  <c r="CY92" i="52"/>
  <c r="DO92" i="52"/>
  <c r="DX92" i="52"/>
  <c r="DM92" i="52"/>
  <c r="DU92" i="52"/>
  <c r="CI92" i="52"/>
  <c r="CG92" i="52"/>
  <c r="CF37" i="52"/>
  <c r="CF101" i="52"/>
  <c r="CF165" i="52"/>
  <c r="CF229" i="52"/>
  <c r="DK21" i="52"/>
  <c r="CT21" i="52"/>
  <c r="CC21" i="52"/>
  <c r="BY21" i="52"/>
  <c r="DN21" i="52"/>
  <c r="CI21" i="52"/>
  <c r="EE21" i="52"/>
  <c r="DC21" i="52"/>
  <c r="CL21" i="52"/>
  <c r="CR21" i="52"/>
  <c r="CY21" i="52"/>
  <c r="CU21" i="52"/>
  <c r="BU21" i="52"/>
  <c r="DV21" i="52"/>
  <c r="DH21" i="52"/>
  <c r="CV21" i="52"/>
  <c r="DO21" i="52"/>
  <c r="CM21" i="52"/>
  <c r="DR21" i="52"/>
  <c r="DM21" i="52"/>
  <c r="DY21" i="52"/>
  <c r="DL21" i="52"/>
  <c r="CE21" i="52"/>
  <c r="DI21" i="52"/>
  <c r="DE21" i="52"/>
  <c r="BW21" i="52"/>
  <c r="EB21" i="52"/>
  <c r="CW21" i="52"/>
  <c r="CH21" i="52"/>
  <c r="CJ21" i="52"/>
  <c r="DT21" i="52"/>
  <c r="CO21" i="52"/>
  <c r="CX21" i="52"/>
  <c r="CZ21" i="52"/>
  <c r="BZ21" i="52"/>
  <c r="CA21" i="52"/>
  <c r="DS21" i="52"/>
  <c r="DQ21" i="52"/>
  <c r="CN21" i="52"/>
  <c r="CP21" i="52"/>
  <c r="CB21" i="52"/>
  <c r="DJ21" i="52"/>
  <c r="DD21" i="52"/>
  <c r="DF21" i="52"/>
  <c r="CQ21" i="52"/>
  <c r="DA21" i="52"/>
  <c r="EF21" i="52"/>
  <c r="EG21" i="52"/>
  <c r="DX21" i="52"/>
  <c r="CS21" i="52"/>
  <c r="DB21" i="52"/>
  <c r="CK21" i="52"/>
  <c r="DG21" i="52"/>
  <c r="DU21" i="52"/>
  <c r="DW21" i="52"/>
  <c r="CG21" i="52"/>
  <c r="CN45" i="52"/>
  <c r="DI45" i="52"/>
  <c r="DK45" i="52"/>
  <c r="DH45" i="52"/>
  <c r="DD45" i="52"/>
  <c r="DU45" i="52"/>
  <c r="CC45" i="52"/>
  <c r="EF45" i="52"/>
  <c r="CV45" i="52"/>
  <c r="CE45" i="52"/>
  <c r="DL45" i="52"/>
  <c r="CU45" i="52"/>
  <c r="DY45" i="52"/>
  <c r="CJ45" i="52"/>
  <c r="CZ45" i="52"/>
  <c r="CB45" i="52"/>
  <c r="CS45" i="52"/>
  <c r="CR45" i="52"/>
  <c r="EB45" i="52"/>
  <c r="DJ45" i="52"/>
  <c r="CP45" i="52"/>
  <c r="BY45" i="52"/>
  <c r="DS45" i="52"/>
  <c r="CX45" i="52"/>
  <c r="CA45" i="52"/>
  <c r="DQ45" i="52"/>
  <c r="DF45" i="52"/>
  <c r="CI45" i="52"/>
  <c r="DV45" i="52"/>
  <c r="CK45" i="52"/>
  <c r="DN45" i="52"/>
  <c r="CQ45" i="52"/>
  <c r="DE45" i="52"/>
  <c r="DR45" i="52"/>
  <c r="CM45" i="52"/>
  <c r="CL45" i="52"/>
  <c r="EE45" i="52"/>
  <c r="DG45" i="52"/>
  <c r="CW45" i="52"/>
  <c r="EG45" i="52"/>
  <c r="DC45" i="52"/>
  <c r="CT45" i="52"/>
  <c r="BZ45" i="52"/>
  <c r="DO45" i="52"/>
  <c r="BW45" i="52"/>
  <c r="DW45" i="52"/>
  <c r="CY45" i="52"/>
  <c r="DT45" i="52"/>
  <c r="DX45" i="52"/>
  <c r="DM45" i="52"/>
  <c r="CO45" i="52"/>
  <c r="BU45" i="52"/>
  <c r="DB45" i="52"/>
  <c r="CH45" i="52"/>
  <c r="DA45" i="52"/>
  <c r="CG45" i="52"/>
  <c r="BU125" i="52"/>
  <c r="CH125" i="52"/>
  <c r="BZ125" i="52"/>
  <c r="EE125" i="52"/>
  <c r="DW125" i="52"/>
  <c r="DF125" i="52"/>
  <c r="CX125" i="52"/>
  <c r="CT125" i="52"/>
  <c r="DA125" i="52"/>
  <c r="DM125" i="52"/>
  <c r="CK125" i="52"/>
  <c r="BW125" i="52"/>
  <c r="CL125" i="52"/>
  <c r="CE125" i="52"/>
  <c r="CS125" i="52"/>
  <c r="DN125" i="52"/>
  <c r="BY125" i="52"/>
  <c r="CP125" i="52"/>
  <c r="DU125" i="52"/>
  <c r="DR125" i="52"/>
  <c r="DD125" i="52"/>
  <c r="DS125" i="52"/>
  <c r="DT125" i="52"/>
  <c r="CC125" i="52"/>
  <c r="DK125" i="52"/>
  <c r="DI125" i="52"/>
  <c r="CV125" i="52"/>
  <c r="DJ125" i="52"/>
  <c r="CW125" i="52"/>
  <c r="CO125" i="52"/>
  <c r="CM125" i="52"/>
  <c r="CU125" i="52"/>
  <c r="DV125" i="52"/>
  <c r="DE125" i="52"/>
  <c r="EB125" i="52"/>
  <c r="DC125" i="52"/>
  <c r="DL125" i="52"/>
  <c r="CQ125" i="52"/>
  <c r="CR125" i="52"/>
  <c r="CN125" i="52"/>
  <c r="CY125" i="52"/>
  <c r="CZ125" i="52"/>
  <c r="DY125" i="52"/>
  <c r="DG125" i="52"/>
  <c r="DH125" i="52"/>
  <c r="DX125" i="52"/>
  <c r="DO125" i="52"/>
  <c r="DQ125" i="52"/>
  <c r="DB125" i="52"/>
  <c r="EG125" i="52"/>
  <c r="EF125" i="52"/>
  <c r="CI125" i="52"/>
  <c r="CA125" i="52"/>
  <c r="CB125" i="52"/>
  <c r="CJ125" i="52"/>
  <c r="CG125" i="52"/>
  <c r="BU189" i="52"/>
  <c r="CB189" i="52"/>
  <c r="CL189" i="52"/>
  <c r="CU189" i="52"/>
  <c r="DT189" i="52"/>
  <c r="EE189" i="52"/>
  <c r="BZ189" i="52"/>
  <c r="DS189" i="52"/>
  <c r="DN189" i="52"/>
  <c r="CH189" i="52"/>
  <c r="DH189" i="52"/>
  <c r="DF189" i="52"/>
  <c r="CZ189" i="52"/>
  <c r="DX189" i="52"/>
  <c r="EF189" i="52"/>
  <c r="DG189" i="52"/>
  <c r="CE189" i="52"/>
  <c r="DO189" i="52"/>
  <c r="CA189" i="52"/>
  <c r="DY189" i="52"/>
  <c r="CX189" i="52"/>
  <c r="DW189" i="52"/>
  <c r="DB189" i="52"/>
  <c r="DK189" i="52"/>
  <c r="CJ189" i="52"/>
  <c r="CR189" i="52"/>
  <c r="CM189" i="52"/>
  <c r="DJ189" i="52"/>
  <c r="CY189" i="52"/>
  <c r="EG189" i="52"/>
  <c r="CT189" i="52"/>
  <c r="CI189" i="52"/>
  <c r="CP189" i="52"/>
  <c r="CQ189" i="52"/>
  <c r="BY189" i="52"/>
  <c r="BW189" i="52"/>
  <c r="DC189" i="52"/>
  <c r="DR189" i="52"/>
  <c r="DQ189" i="52"/>
  <c r="DV189" i="52"/>
  <c r="DU189" i="52"/>
  <c r="DI189" i="52"/>
  <c r="EB189" i="52"/>
  <c r="DE189" i="52"/>
  <c r="DD189" i="52"/>
  <c r="CS189" i="52"/>
  <c r="CW189" i="52"/>
  <c r="CV189" i="52"/>
  <c r="CK189" i="52"/>
  <c r="DM189" i="52"/>
  <c r="CO189" i="52"/>
  <c r="DL189" i="52"/>
  <c r="CN189" i="52"/>
  <c r="DA189" i="52"/>
  <c r="CC189" i="52"/>
  <c r="CG189" i="52"/>
  <c r="DL237" i="52"/>
  <c r="DW237" i="52"/>
  <c r="CV237" i="52"/>
  <c r="DR237" i="52"/>
  <c r="CX237" i="52"/>
  <c r="DI237" i="52"/>
  <c r="CH237" i="52"/>
  <c r="DE237" i="52"/>
  <c r="DA237" i="52"/>
  <c r="CK237" i="52"/>
  <c r="CW237" i="52"/>
  <c r="BW237" i="52"/>
  <c r="CR237" i="52"/>
  <c r="CC237" i="52"/>
  <c r="BZ237" i="52"/>
  <c r="CJ237" i="52"/>
  <c r="EG237" i="52"/>
  <c r="DV237" i="52"/>
  <c r="DN237" i="52"/>
  <c r="DH237" i="52"/>
  <c r="DD237" i="52"/>
  <c r="DM237" i="52"/>
  <c r="CN237" i="52"/>
  <c r="EE237" i="52"/>
  <c r="DY237" i="52"/>
  <c r="CP237" i="52"/>
  <c r="CO237" i="52"/>
  <c r="CZ237" i="52"/>
  <c r="DU237" i="52"/>
  <c r="DQ237" i="52"/>
  <c r="DF237" i="52"/>
  <c r="CS237" i="52"/>
  <c r="BY237" i="52"/>
  <c r="CB237" i="52"/>
  <c r="DX237" i="52"/>
  <c r="BU237" i="52"/>
  <c r="CE237" i="52"/>
  <c r="EF237" i="52"/>
  <c r="CL237" i="52"/>
  <c r="CM237" i="52"/>
  <c r="CA237" i="52"/>
  <c r="CT237" i="52"/>
  <c r="CU237" i="52"/>
  <c r="CI237" i="52"/>
  <c r="DB237" i="52"/>
  <c r="DC237" i="52"/>
  <c r="CY237" i="52"/>
  <c r="DS237" i="52"/>
  <c r="DT237" i="52"/>
  <c r="EB237" i="52"/>
  <c r="DG237" i="52"/>
  <c r="CQ237" i="52"/>
  <c r="DK237" i="52"/>
  <c r="DO237" i="52"/>
  <c r="DJ237" i="52"/>
  <c r="CG237" i="52"/>
  <c r="CF70" i="52"/>
  <c r="CF134" i="52"/>
  <c r="CF198" i="52"/>
  <c r="CY54" i="52"/>
  <c r="DF54" i="52"/>
  <c r="CU54" i="52"/>
  <c r="DI54" i="52"/>
  <c r="DE54" i="52"/>
  <c r="BZ54" i="52"/>
  <c r="CA54" i="52"/>
  <c r="EB54" i="52"/>
  <c r="CI54" i="52"/>
  <c r="CJ54" i="52"/>
  <c r="DO54" i="52"/>
  <c r="DV54" i="52"/>
  <c r="CW54" i="52"/>
  <c r="CC54" i="52"/>
  <c r="CE54" i="52"/>
  <c r="DC54" i="52"/>
  <c r="DG54" i="52"/>
  <c r="BW54" i="52"/>
  <c r="CM54" i="52"/>
  <c r="CP54" i="52"/>
  <c r="DN54" i="52"/>
  <c r="DR54" i="52"/>
  <c r="DS54" i="52"/>
  <c r="CX54" i="52"/>
  <c r="CZ54" i="52"/>
  <c r="DY54" i="52"/>
  <c r="EE54" i="52"/>
  <c r="DU54" i="52"/>
  <c r="DJ54" i="52"/>
  <c r="DH54" i="52"/>
  <c r="DK54" i="52"/>
  <c r="CQ54" i="52"/>
  <c r="DD54" i="52"/>
  <c r="CT54" i="52"/>
  <c r="EF54" i="52"/>
  <c r="DM54" i="52"/>
  <c r="BY54" i="52"/>
  <c r="CO54" i="52"/>
  <c r="CB54" i="52"/>
  <c r="CV54" i="52"/>
  <c r="CL54" i="52"/>
  <c r="DX54" i="52"/>
  <c r="CH54" i="52"/>
  <c r="DL54" i="52"/>
  <c r="DA54" i="52"/>
  <c r="CN54" i="52"/>
  <c r="EG54" i="52"/>
  <c r="DB54" i="52"/>
  <c r="DW54" i="52"/>
  <c r="BU54" i="52"/>
  <c r="CR54" i="52"/>
  <c r="DT54" i="52"/>
  <c r="DQ54" i="52"/>
  <c r="CS54" i="52"/>
  <c r="CK54" i="52"/>
  <c r="CG54" i="52"/>
  <c r="DR142" i="52"/>
  <c r="DE142" i="52"/>
  <c r="CO142" i="52"/>
  <c r="DF142" i="52"/>
  <c r="CQ142" i="52"/>
  <c r="CB142" i="52"/>
  <c r="CR142" i="52"/>
  <c r="DN142" i="52"/>
  <c r="CA142" i="52"/>
  <c r="BZ142" i="52"/>
  <c r="BY142" i="52"/>
  <c r="CW142" i="52"/>
  <c r="CI142" i="52"/>
  <c r="CZ142" i="52"/>
  <c r="DW142" i="52"/>
  <c r="DH142" i="52"/>
  <c r="EF142" i="52"/>
  <c r="EE142" i="52"/>
  <c r="DQ142" i="52"/>
  <c r="DV142" i="52"/>
  <c r="DM142" i="52"/>
  <c r="DI142" i="52"/>
  <c r="CS142" i="52"/>
  <c r="CY142" i="52"/>
  <c r="CX142" i="52"/>
  <c r="CH142" i="52"/>
  <c r="DY142" i="52"/>
  <c r="DX142" i="52"/>
  <c r="CK142" i="52"/>
  <c r="CJ142" i="52"/>
  <c r="EG142" i="52"/>
  <c r="CV142" i="52"/>
  <c r="CU142" i="52"/>
  <c r="BU142" i="52"/>
  <c r="DO142" i="52"/>
  <c r="CN142" i="52"/>
  <c r="CM142" i="52"/>
  <c r="CC142" i="52"/>
  <c r="DG142" i="52"/>
  <c r="CE142" i="52"/>
  <c r="CP142" i="52"/>
  <c r="EB142" i="52"/>
  <c r="BW142" i="52"/>
  <c r="DS142" i="52"/>
  <c r="DA142" i="52"/>
  <c r="DJ142" i="52"/>
  <c r="DU142" i="52"/>
  <c r="DT142" i="52"/>
  <c r="DB142" i="52"/>
  <c r="DD142" i="52"/>
  <c r="CL142" i="52"/>
  <c r="DL142" i="52"/>
  <c r="DK142" i="52"/>
  <c r="CT142" i="52"/>
  <c r="DC142" i="52"/>
  <c r="CG142" i="52"/>
  <c r="BU246" i="52"/>
  <c r="CX246" i="52"/>
  <c r="CS246" i="52"/>
  <c r="DK246" i="52"/>
  <c r="EB246" i="52"/>
  <c r="CN246" i="52"/>
  <c r="EE246" i="52"/>
  <c r="CJ246" i="52"/>
  <c r="CO246" i="52"/>
  <c r="DQ246" i="52"/>
  <c r="DT246" i="52"/>
  <c r="CE246" i="52"/>
  <c r="DU246" i="52"/>
  <c r="DR246" i="52"/>
  <c r="BZ246" i="52"/>
  <c r="BW246" i="52"/>
  <c r="CU246" i="52"/>
  <c r="DH246" i="52"/>
  <c r="DF246" i="52"/>
  <c r="DE246" i="52"/>
  <c r="DA246" i="52"/>
  <c r="DJ246" i="52"/>
  <c r="EG246" i="52"/>
  <c r="CM246" i="52"/>
  <c r="CL246" i="52"/>
  <c r="DM246" i="52"/>
  <c r="DL246" i="52"/>
  <c r="CZ246" i="52"/>
  <c r="DB246" i="52"/>
  <c r="DV246" i="52"/>
  <c r="CC246" i="52"/>
  <c r="DN246" i="52"/>
  <c r="CR246" i="52"/>
  <c r="CP246" i="52"/>
  <c r="DC246" i="52"/>
  <c r="DY246" i="52"/>
  <c r="DS246" i="52"/>
  <c r="CW246" i="52"/>
  <c r="CV246" i="52"/>
  <c r="CT246" i="52"/>
  <c r="DI246" i="52"/>
  <c r="DD246" i="52"/>
  <c r="CH246" i="52"/>
  <c r="BY246" i="52"/>
  <c r="DW246" i="52"/>
  <c r="CB246" i="52"/>
  <c r="CK246" i="52"/>
  <c r="EF246" i="52"/>
  <c r="CA246" i="52"/>
  <c r="CI246" i="52"/>
  <c r="CQ246" i="52"/>
  <c r="DG246" i="52"/>
  <c r="DO246" i="52"/>
  <c r="DX246" i="52"/>
  <c r="CY246" i="52"/>
  <c r="CG246" i="52"/>
  <c r="CF39" i="52"/>
  <c r="CF103" i="52"/>
  <c r="CF167" i="52"/>
  <c r="CF231" i="52"/>
  <c r="BU111" i="52"/>
  <c r="CO111" i="52"/>
  <c r="DE111" i="52"/>
  <c r="DY111" i="52"/>
  <c r="DA111" i="52"/>
  <c r="CC111" i="52"/>
  <c r="CS111" i="52"/>
  <c r="DN111" i="52"/>
  <c r="CQ111" i="52"/>
  <c r="BZ111" i="52"/>
  <c r="DR111" i="52"/>
  <c r="CI111" i="52"/>
  <c r="DB111" i="52"/>
  <c r="CJ111" i="52"/>
  <c r="BY111" i="52"/>
  <c r="CR111" i="52"/>
  <c r="DJ111" i="52"/>
  <c r="EG111" i="52"/>
  <c r="CT111" i="52"/>
  <c r="DV111" i="52"/>
  <c r="DW111" i="52"/>
  <c r="CP111" i="52"/>
  <c r="DQ111" i="52"/>
  <c r="CA111" i="52"/>
  <c r="DI111" i="52"/>
  <c r="DX111" i="52"/>
  <c r="CK111" i="52"/>
  <c r="DG111" i="52"/>
  <c r="CV111" i="52"/>
  <c r="CU111" i="52"/>
  <c r="EE111" i="52"/>
  <c r="DF111" i="52"/>
  <c r="DO111" i="52"/>
  <c r="DM111" i="52"/>
  <c r="CH111" i="52"/>
  <c r="CZ111" i="52"/>
  <c r="EB111" i="52"/>
  <c r="CL111" i="52"/>
  <c r="EF111" i="52"/>
  <c r="CN111" i="52"/>
  <c r="CB111" i="52"/>
  <c r="CY111" i="52"/>
  <c r="CX111" i="52"/>
  <c r="DK111" i="52"/>
  <c r="BW111" i="52"/>
  <c r="DH111" i="52"/>
  <c r="CW111" i="52"/>
  <c r="DT111" i="52"/>
  <c r="DS111" i="52"/>
  <c r="DU111" i="52"/>
  <c r="DC111" i="52"/>
  <c r="DD111" i="52"/>
  <c r="DL111" i="52"/>
  <c r="CM111" i="52"/>
  <c r="CE111" i="52"/>
  <c r="CG111" i="52"/>
  <c r="DY175" i="52"/>
  <c r="CM175" i="52"/>
  <c r="EE175" i="52"/>
  <c r="DO175" i="52"/>
  <c r="DK175" i="52"/>
  <c r="DS175" i="52"/>
  <c r="DB175" i="52"/>
  <c r="DX175" i="52"/>
  <c r="CR175" i="52"/>
  <c r="CB175" i="52"/>
  <c r="CJ175" i="52"/>
  <c r="CE175" i="52"/>
  <c r="DJ175" i="52"/>
  <c r="CP175" i="52"/>
  <c r="DN175" i="52"/>
  <c r="CZ175" i="52"/>
  <c r="DF175" i="52"/>
  <c r="CA175" i="52"/>
  <c r="CY175" i="52"/>
  <c r="CL175" i="52"/>
  <c r="CX175" i="52"/>
  <c r="DV175" i="52"/>
  <c r="DU175" i="52"/>
  <c r="DI175" i="52"/>
  <c r="EB175" i="52"/>
  <c r="EF175" i="52"/>
  <c r="BU175" i="52"/>
  <c r="DM175" i="52"/>
  <c r="DL175" i="52"/>
  <c r="DA175" i="52"/>
  <c r="CI175" i="52"/>
  <c r="DE175" i="52"/>
  <c r="DD175" i="52"/>
  <c r="CS175" i="52"/>
  <c r="CU175" i="52"/>
  <c r="BZ175" i="52"/>
  <c r="CW175" i="52"/>
  <c r="CV175" i="52"/>
  <c r="CK175" i="52"/>
  <c r="DH175" i="52"/>
  <c r="CQ175" i="52"/>
  <c r="CT175" i="52"/>
  <c r="EG175" i="52"/>
  <c r="BY175" i="52"/>
  <c r="BW175" i="52"/>
  <c r="DC175" i="52"/>
  <c r="DG175" i="52"/>
  <c r="DR175" i="52"/>
  <c r="DT175" i="52"/>
  <c r="CC175" i="52"/>
  <c r="DQ175" i="52"/>
  <c r="CO175" i="52"/>
  <c r="DW175" i="52"/>
  <c r="CN175" i="52"/>
  <c r="CH175" i="52"/>
  <c r="CG175" i="52"/>
  <c r="BU239" i="52"/>
  <c r="CX239" i="52"/>
  <c r="DI239" i="52"/>
  <c r="EE239" i="52"/>
  <c r="CZ239" i="52"/>
  <c r="DT239" i="52"/>
  <c r="DR239" i="52"/>
  <c r="DU239" i="52"/>
  <c r="CQ239" i="52"/>
  <c r="DA239" i="52"/>
  <c r="DB239" i="52"/>
  <c r="BW239" i="52"/>
  <c r="DH239" i="52"/>
  <c r="CN239" i="52"/>
  <c r="DY239" i="52"/>
  <c r="CS239" i="52"/>
  <c r="CP239" i="52"/>
  <c r="BZ239" i="52"/>
  <c r="DF239" i="52"/>
  <c r="DK239" i="52"/>
  <c r="CJ239" i="52"/>
  <c r="CA239" i="52"/>
  <c r="DQ239" i="52"/>
  <c r="CY239" i="52"/>
  <c r="CE239" i="52"/>
  <c r="CM239" i="52"/>
  <c r="DO239" i="52"/>
  <c r="DJ239" i="52"/>
  <c r="CH239" i="52"/>
  <c r="CR239" i="52"/>
  <c r="CI239" i="52"/>
  <c r="DG239" i="52"/>
  <c r="CV239" i="52"/>
  <c r="EB239" i="52"/>
  <c r="DM239" i="52"/>
  <c r="CT239" i="52"/>
  <c r="CU239" i="52"/>
  <c r="DE239" i="52"/>
  <c r="DC239" i="52"/>
  <c r="DD239" i="52"/>
  <c r="DS239" i="52"/>
  <c r="CW239" i="52"/>
  <c r="DL239" i="52"/>
  <c r="DN239" i="52"/>
  <c r="CO239" i="52"/>
  <c r="DW239" i="52"/>
  <c r="DX239" i="52"/>
  <c r="BY239" i="52"/>
  <c r="CB239" i="52"/>
  <c r="CC239" i="52"/>
  <c r="CK239" i="52"/>
  <c r="CL239" i="52"/>
  <c r="EF239" i="52"/>
  <c r="EG239" i="52"/>
  <c r="DV239" i="52"/>
  <c r="CG239" i="52"/>
  <c r="CF72" i="52"/>
  <c r="CF136" i="52"/>
  <c r="CF200" i="52"/>
  <c r="CO32" i="52"/>
  <c r="DT32" i="52"/>
  <c r="CM32" i="52"/>
  <c r="DV32" i="52"/>
  <c r="CB32" i="52"/>
  <c r="BW32" i="52"/>
  <c r="DE32" i="52"/>
  <c r="DX32" i="52"/>
  <c r="DA32" i="52"/>
  <c r="CA32" i="52"/>
  <c r="EG32" i="52"/>
  <c r="EB32" i="52"/>
  <c r="CT32" i="52"/>
  <c r="DM32" i="52"/>
  <c r="CP32" i="52"/>
  <c r="CX32" i="52"/>
  <c r="CY32" i="52"/>
  <c r="DJ32" i="52"/>
  <c r="DY32" i="52"/>
  <c r="DU32" i="52"/>
  <c r="DR32" i="52"/>
  <c r="CI32" i="52"/>
  <c r="DB32" i="52"/>
  <c r="CE32" i="52"/>
  <c r="EE32" i="52"/>
  <c r="EF32" i="52"/>
  <c r="DQ32" i="52"/>
  <c r="DL32" i="52"/>
  <c r="DF32" i="52"/>
  <c r="BY32" i="52"/>
  <c r="CQ32" i="52"/>
  <c r="CZ32" i="52"/>
  <c r="CV32" i="52"/>
  <c r="CK32" i="52"/>
  <c r="DC32" i="52"/>
  <c r="BU32" i="52"/>
  <c r="DG32" i="52"/>
  <c r="CC32" i="52"/>
  <c r="CR32" i="52"/>
  <c r="CN32" i="52"/>
  <c r="BZ32" i="52"/>
  <c r="CS32" i="52"/>
  <c r="DW32" i="52"/>
  <c r="CW32" i="52"/>
  <c r="CU32" i="52"/>
  <c r="DO32" i="52"/>
  <c r="DN32" i="52"/>
  <c r="DI32" i="52"/>
  <c r="CH32" i="52"/>
  <c r="CJ32" i="52"/>
  <c r="DK32" i="52"/>
  <c r="DD32" i="52"/>
  <c r="DS32" i="52"/>
  <c r="DH32" i="52"/>
  <c r="CL32" i="52"/>
  <c r="CG32" i="52"/>
  <c r="BU80" i="52"/>
  <c r="CW80" i="52"/>
  <c r="CT80" i="52"/>
  <c r="DJ80" i="52"/>
  <c r="CO80" i="52"/>
  <c r="CN80" i="52"/>
  <c r="CP80" i="52"/>
  <c r="CI80" i="52"/>
  <c r="CR80" i="52"/>
  <c r="EB80" i="52"/>
  <c r="CS80" i="52"/>
  <c r="BY80" i="52"/>
  <c r="BW80" i="52"/>
  <c r="EG80" i="52"/>
  <c r="CX80" i="52"/>
  <c r="CQ80" i="52"/>
  <c r="CZ80" i="52"/>
  <c r="DT80" i="52"/>
  <c r="CC80" i="52"/>
  <c r="DB80" i="52"/>
  <c r="DF80" i="52"/>
  <c r="CY80" i="52"/>
  <c r="DH80" i="52"/>
  <c r="DU80" i="52"/>
  <c r="DK80" i="52"/>
  <c r="DR80" i="52"/>
  <c r="CL80" i="52"/>
  <c r="DN80" i="52"/>
  <c r="DG80" i="52"/>
  <c r="DQ80" i="52"/>
  <c r="CH80" i="52"/>
  <c r="DD80" i="52"/>
  <c r="CU80" i="52"/>
  <c r="DA80" i="52"/>
  <c r="EE80" i="52"/>
  <c r="DX80" i="52"/>
  <c r="BZ80" i="52"/>
  <c r="CM80" i="52"/>
  <c r="CK80" i="52"/>
  <c r="DS80" i="52"/>
  <c r="EF80" i="52"/>
  <c r="DV80" i="52"/>
  <c r="DO80" i="52"/>
  <c r="CB80" i="52"/>
  <c r="DE80" i="52"/>
  <c r="DL80" i="52"/>
  <c r="DC80" i="52"/>
  <c r="CE80" i="52"/>
  <c r="DI80" i="52"/>
  <c r="CJ80" i="52"/>
  <c r="DW80" i="52"/>
  <c r="DM80" i="52"/>
  <c r="CV80" i="52"/>
  <c r="CA80" i="52"/>
  <c r="DY80" i="52"/>
  <c r="CG80" i="52"/>
  <c r="BU144" i="52"/>
  <c r="BY144" i="52"/>
  <c r="EE144" i="52"/>
  <c r="DT144" i="52"/>
  <c r="EF144" i="52"/>
  <c r="DI144" i="52"/>
  <c r="EB144" i="52"/>
  <c r="DV144" i="52"/>
  <c r="CX144" i="52"/>
  <c r="DO144" i="52"/>
  <c r="DF144" i="52"/>
  <c r="CV144" i="52"/>
  <c r="CY144" i="52"/>
  <c r="CU144" i="52"/>
  <c r="CW144" i="52"/>
  <c r="CN144" i="52"/>
  <c r="CP144" i="52"/>
  <c r="CL144" i="52"/>
  <c r="CM144" i="52"/>
  <c r="DG144" i="52"/>
  <c r="BW144" i="52"/>
  <c r="DS144" i="52"/>
  <c r="CE144" i="52"/>
  <c r="CC144" i="52"/>
  <c r="DJ144" i="52"/>
  <c r="CO144" i="52"/>
  <c r="DE144" i="52"/>
  <c r="DR144" i="52"/>
  <c r="DH144" i="52"/>
  <c r="DM144" i="52"/>
  <c r="DN144" i="52"/>
  <c r="BZ144" i="52"/>
  <c r="CZ144" i="52"/>
  <c r="DX144" i="52"/>
  <c r="CB144" i="52"/>
  <c r="CH144" i="52"/>
  <c r="DU144" i="52"/>
  <c r="CR144" i="52"/>
  <c r="CA144" i="52"/>
  <c r="CQ144" i="52"/>
  <c r="DL144" i="52"/>
  <c r="CJ144" i="52"/>
  <c r="DA144" i="52"/>
  <c r="DD144" i="52"/>
  <c r="DK144" i="52"/>
  <c r="EG144" i="52"/>
  <c r="CI144" i="52"/>
  <c r="CK144" i="52"/>
  <c r="DY144" i="52"/>
  <c r="CS144" i="52"/>
  <c r="CT144" i="52"/>
  <c r="DW144" i="52"/>
  <c r="DQ144" i="52"/>
  <c r="DB144" i="52"/>
  <c r="DC144" i="52"/>
  <c r="CG144" i="52"/>
  <c r="BU184" i="52"/>
  <c r="EG184" i="52"/>
  <c r="BY184" i="52"/>
  <c r="DL184" i="52"/>
  <c r="DV184" i="52"/>
  <c r="DR184" i="52"/>
  <c r="DY184" i="52"/>
  <c r="DJ184" i="52"/>
  <c r="DG184" i="52"/>
  <c r="CZ184" i="52"/>
  <c r="CV184" i="52"/>
  <c r="DM184" i="52"/>
  <c r="DB184" i="52"/>
  <c r="CR184" i="52"/>
  <c r="CQ184" i="52"/>
  <c r="CA184" i="52"/>
  <c r="DE184" i="52"/>
  <c r="CT184" i="52"/>
  <c r="DA184" i="52"/>
  <c r="CJ184" i="52"/>
  <c r="CO184" i="52"/>
  <c r="DX184" i="52"/>
  <c r="CK184" i="52"/>
  <c r="DO184" i="52"/>
  <c r="CI184" i="52"/>
  <c r="DN184" i="52"/>
  <c r="DK184" i="52"/>
  <c r="DH184" i="52"/>
  <c r="DU184" i="52"/>
  <c r="CS184" i="52"/>
  <c r="DF184" i="52"/>
  <c r="DC184" i="52"/>
  <c r="DS184" i="52"/>
  <c r="EF184" i="52"/>
  <c r="DD184" i="52"/>
  <c r="CX184" i="52"/>
  <c r="CU184" i="52"/>
  <c r="CP184" i="52"/>
  <c r="CM184" i="52"/>
  <c r="BZ184" i="52"/>
  <c r="CB184" i="52"/>
  <c r="CN184" i="52"/>
  <c r="DQ184" i="52"/>
  <c r="EE184" i="52"/>
  <c r="EB184" i="52"/>
  <c r="CL184" i="52"/>
  <c r="CY184" i="52"/>
  <c r="BW184" i="52"/>
  <c r="CW184" i="52"/>
  <c r="DI184" i="52"/>
  <c r="DW184" i="52"/>
  <c r="CH184" i="52"/>
  <c r="CE184" i="52"/>
  <c r="CC184" i="52"/>
  <c r="DT184" i="52"/>
  <c r="CG184" i="52"/>
  <c r="EE208" i="52"/>
  <c r="CV208" i="52"/>
  <c r="CO208" i="52"/>
  <c r="DW208" i="52"/>
  <c r="CY208" i="52"/>
  <c r="DQ208" i="52"/>
  <c r="DL208" i="52"/>
  <c r="DK208" i="52"/>
  <c r="DO208" i="52"/>
  <c r="CZ208" i="52"/>
  <c r="CU208" i="52"/>
  <c r="CI208" i="52"/>
  <c r="DV208" i="52"/>
  <c r="CA208" i="52"/>
  <c r="CE208" i="52"/>
  <c r="DE208" i="52"/>
  <c r="CP208" i="52"/>
  <c r="DF208" i="52"/>
  <c r="BZ208" i="52"/>
  <c r="CJ208" i="52"/>
  <c r="DJ208" i="52"/>
  <c r="CS208" i="52"/>
  <c r="EB208" i="52"/>
  <c r="DX208" i="52"/>
  <c r="CR208" i="52"/>
  <c r="DB208" i="52"/>
  <c r="CK208" i="52"/>
  <c r="EF208" i="52"/>
  <c r="DD208" i="52"/>
  <c r="CT208" i="52"/>
  <c r="CC208" i="52"/>
  <c r="DN208" i="52"/>
  <c r="CL208" i="52"/>
  <c r="CB208" i="52"/>
  <c r="CN208" i="52"/>
  <c r="BW208" i="52"/>
  <c r="DY208" i="52"/>
  <c r="DR208" i="52"/>
  <c r="CW208" i="52"/>
  <c r="DH208" i="52"/>
  <c r="CQ208" i="52"/>
  <c r="DI208" i="52"/>
  <c r="DG208" i="52"/>
  <c r="DU208" i="52"/>
  <c r="DC208" i="52"/>
  <c r="BY208" i="52"/>
  <c r="DT208" i="52"/>
  <c r="CH208" i="52"/>
  <c r="DM208" i="52"/>
  <c r="EG208" i="52"/>
  <c r="DS208" i="52"/>
  <c r="BU208" i="52"/>
  <c r="CX208" i="52"/>
  <c r="DA208" i="52"/>
  <c r="CM208" i="52"/>
  <c r="CG208" i="52"/>
  <c r="CF41" i="52"/>
  <c r="CF105" i="52"/>
  <c r="CF169" i="52"/>
  <c r="CF233" i="52"/>
  <c r="BU105" i="52"/>
  <c r="DJ105" i="52"/>
  <c r="CO105" i="52"/>
  <c r="CN105" i="52"/>
  <c r="CM105" i="52"/>
  <c r="EG105" i="52"/>
  <c r="CH105" i="52"/>
  <c r="EF105" i="52"/>
  <c r="CE105" i="52"/>
  <c r="DY105" i="52"/>
  <c r="DB105" i="52"/>
  <c r="DO105" i="52"/>
  <c r="DN105" i="52"/>
  <c r="BY105" i="52"/>
  <c r="BW105" i="52"/>
  <c r="DR105" i="52"/>
  <c r="DQ105" i="52"/>
  <c r="DX105" i="52"/>
  <c r="DG105" i="52"/>
  <c r="DF105" i="52"/>
  <c r="CT105" i="52"/>
  <c r="CQ105" i="52"/>
  <c r="EB105" i="52"/>
  <c r="DI105" i="52"/>
  <c r="DH105" i="52"/>
  <c r="DS105" i="52"/>
  <c r="DM105" i="52"/>
  <c r="DL105" i="52"/>
  <c r="DK105" i="52"/>
  <c r="CS105" i="52"/>
  <c r="CR105" i="52"/>
  <c r="CX105" i="52"/>
  <c r="CP105" i="52"/>
  <c r="DE105" i="52"/>
  <c r="DD105" i="52"/>
  <c r="DC105" i="52"/>
  <c r="CK105" i="52"/>
  <c r="CJ105" i="52"/>
  <c r="DW105" i="52"/>
  <c r="DA105" i="52"/>
  <c r="CC105" i="52"/>
  <c r="CL105" i="52"/>
  <c r="DV105" i="52"/>
  <c r="CZ105" i="52"/>
  <c r="EE105" i="52"/>
  <c r="CW105" i="52"/>
  <c r="CB105" i="52"/>
  <c r="CI105" i="52"/>
  <c r="BZ105" i="52"/>
  <c r="DU105" i="52"/>
  <c r="CY105" i="52"/>
  <c r="CV105" i="52"/>
  <c r="DT105" i="52"/>
  <c r="CU105" i="52"/>
  <c r="CA105" i="52"/>
  <c r="CG105" i="52"/>
  <c r="BU169" i="52"/>
  <c r="CZ169" i="52"/>
  <c r="BW169" i="52"/>
  <c r="DG169" i="52"/>
  <c r="DN169" i="52"/>
  <c r="DU169" i="52"/>
  <c r="CQ169" i="52"/>
  <c r="CX169" i="52"/>
  <c r="DX169" i="52"/>
  <c r="CN169" i="52"/>
  <c r="DE169" i="52"/>
  <c r="DK169" i="52"/>
  <c r="CH169" i="52"/>
  <c r="CO169" i="52"/>
  <c r="CW169" i="52"/>
  <c r="EE169" i="52"/>
  <c r="DB169" i="52"/>
  <c r="BY169" i="52"/>
  <c r="DS169" i="52"/>
  <c r="CB169" i="52"/>
  <c r="EG169" i="52"/>
  <c r="DM169" i="52"/>
  <c r="CI169" i="52"/>
  <c r="EB169" i="52"/>
  <c r="CY169" i="52"/>
  <c r="DW169" i="52"/>
  <c r="CU169" i="52"/>
  <c r="DF169" i="52"/>
  <c r="CE169" i="52"/>
  <c r="BZ169" i="52"/>
  <c r="DT169" i="52"/>
  <c r="CP169" i="52"/>
  <c r="CV169" i="52"/>
  <c r="CL169" i="52"/>
  <c r="DD169" i="52"/>
  <c r="CR169" i="52"/>
  <c r="DY169" i="52"/>
  <c r="DH169" i="52"/>
  <c r="DO169" i="52"/>
  <c r="DJ169" i="52"/>
  <c r="DQ169" i="52"/>
  <c r="CM169" i="52"/>
  <c r="EF169" i="52"/>
  <c r="DR169" i="52"/>
  <c r="CT169" i="52"/>
  <c r="DI169" i="52"/>
  <c r="DC169" i="52"/>
  <c r="DA169" i="52"/>
  <c r="DL169" i="52"/>
  <c r="CS169" i="52"/>
  <c r="DV169" i="52"/>
  <c r="CC169" i="52"/>
  <c r="CA169" i="52"/>
  <c r="CJ169" i="52"/>
  <c r="CK169" i="52"/>
  <c r="CG169" i="52"/>
  <c r="DR233" i="52"/>
  <c r="DW233" i="52"/>
  <c r="DF233" i="52"/>
  <c r="CX233" i="52"/>
  <c r="DA233" i="52"/>
  <c r="CH233" i="52"/>
  <c r="CC233" i="52"/>
  <c r="CQ233" i="52"/>
  <c r="CK233" i="52"/>
  <c r="CP233" i="52"/>
  <c r="BY233" i="52"/>
  <c r="DX233" i="52"/>
  <c r="DO233" i="52"/>
  <c r="CY233" i="52"/>
  <c r="EE233" i="52"/>
  <c r="DG233" i="52"/>
  <c r="CA233" i="52"/>
  <c r="EF233" i="52"/>
  <c r="DN233" i="52"/>
  <c r="CI233" i="52"/>
  <c r="DV233" i="52"/>
  <c r="DE233" i="52"/>
  <c r="CV233" i="52"/>
  <c r="CU233" i="52"/>
  <c r="BU233" i="52"/>
  <c r="CB233" i="52"/>
  <c r="DM233" i="52"/>
  <c r="CN233" i="52"/>
  <c r="CM233" i="52"/>
  <c r="EG233" i="52"/>
  <c r="CS233" i="52"/>
  <c r="CE233" i="52"/>
  <c r="DY233" i="52"/>
  <c r="DI233" i="52"/>
  <c r="BW233" i="52"/>
  <c r="DS233" i="52"/>
  <c r="DQ233" i="52"/>
  <c r="DU233" i="52"/>
  <c r="DT233" i="52"/>
  <c r="DB233" i="52"/>
  <c r="CZ233" i="52"/>
  <c r="BZ233" i="52"/>
  <c r="DL233" i="52"/>
  <c r="DK233" i="52"/>
  <c r="CT233" i="52"/>
  <c r="CR233" i="52"/>
  <c r="CL233" i="52"/>
  <c r="DD233" i="52"/>
  <c r="DH233" i="52"/>
  <c r="CJ233" i="52"/>
  <c r="CW233" i="52"/>
  <c r="EB233" i="52"/>
  <c r="DJ233" i="52"/>
  <c r="CO233" i="52"/>
  <c r="DC233" i="52"/>
  <c r="CG233" i="52"/>
  <c r="CF42" i="52"/>
  <c r="CF106" i="52"/>
  <c r="CF170" i="52"/>
  <c r="CF234" i="52"/>
  <c r="DV50" i="52"/>
  <c r="DU50" i="52"/>
  <c r="DT50" i="52"/>
  <c r="DQ50" i="52"/>
  <c r="CQ50" i="52"/>
  <c r="CL50" i="52"/>
  <c r="CI50" i="52"/>
  <c r="DM50" i="52"/>
  <c r="DL50" i="52"/>
  <c r="DK50" i="52"/>
  <c r="DH50" i="52"/>
  <c r="CA50" i="52"/>
  <c r="DR50" i="52"/>
  <c r="EE50" i="52"/>
  <c r="DE50" i="52"/>
  <c r="DD50" i="52"/>
  <c r="DC50" i="52"/>
  <c r="CZ50" i="52"/>
  <c r="DW50" i="52"/>
  <c r="DA50" i="52"/>
  <c r="DN50" i="52"/>
  <c r="CW50" i="52"/>
  <c r="CV50" i="52"/>
  <c r="CU50" i="52"/>
  <c r="CR50" i="52"/>
  <c r="DF50" i="52"/>
  <c r="CK50" i="52"/>
  <c r="CX50" i="52"/>
  <c r="CO50" i="52"/>
  <c r="CN50" i="52"/>
  <c r="CM50" i="52"/>
  <c r="CJ50" i="52"/>
  <c r="CP50" i="52"/>
  <c r="BU50" i="52"/>
  <c r="CH50" i="52"/>
  <c r="CE50" i="52"/>
  <c r="DB50" i="52"/>
  <c r="EG50" i="52"/>
  <c r="EF50" i="52"/>
  <c r="DY50" i="52"/>
  <c r="DO50" i="52"/>
  <c r="BY50" i="52"/>
  <c r="CB50" i="52"/>
  <c r="CY50" i="52"/>
  <c r="CT50" i="52"/>
  <c r="DG50" i="52"/>
  <c r="CS50" i="52"/>
  <c r="BW50" i="52"/>
  <c r="BZ50" i="52"/>
  <c r="CC50" i="52"/>
  <c r="EB50" i="52"/>
  <c r="DS50" i="52"/>
  <c r="DJ50" i="52"/>
  <c r="DI50" i="52"/>
  <c r="DX50" i="52"/>
  <c r="CG50" i="52"/>
  <c r="CR66" i="52"/>
  <c r="DF66" i="52"/>
  <c r="EE66" i="52"/>
  <c r="BZ66" i="52"/>
  <c r="DW66" i="52"/>
  <c r="CH66" i="52"/>
  <c r="DM66" i="52"/>
  <c r="CE66" i="52"/>
  <c r="CP66" i="52"/>
  <c r="DQ66" i="52"/>
  <c r="DH66" i="52"/>
  <c r="CS66" i="52"/>
  <c r="DY66" i="52"/>
  <c r="CB66" i="52"/>
  <c r="BW66" i="52"/>
  <c r="DS66" i="52"/>
  <c r="DA66" i="52"/>
  <c r="DE66" i="52"/>
  <c r="CW66" i="52"/>
  <c r="DG66" i="52"/>
  <c r="CO66" i="52"/>
  <c r="EB66" i="52"/>
  <c r="DJ66" i="52"/>
  <c r="DO66" i="52"/>
  <c r="CQ66" i="52"/>
  <c r="CI66" i="52"/>
  <c r="DV66" i="52"/>
  <c r="CZ66" i="52"/>
  <c r="DU66" i="52"/>
  <c r="DT66" i="52"/>
  <c r="DB66" i="52"/>
  <c r="DI66" i="52"/>
  <c r="DN66" i="52"/>
  <c r="CA66" i="52"/>
  <c r="DD66" i="52"/>
  <c r="DC66" i="52"/>
  <c r="CL66" i="52"/>
  <c r="CX66" i="52"/>
  <c r="DR66" i="52"/>
  <c r="CK66" i="52"/>
  <c r="CV66" i="52"/>
  <c r="CU66" i="52"/>
  <c r="BU66" i="52"/>
  <c r="BY66" i="52"/>
  <c r="EF66" i="52"/>
  <c r="CT66" i="52"/>
  <c r="CC66" i="52"/>
  <c r="CY66" i="52"/>
  <c r="DX66" i="52"/>
  <c r="DL66" i="52"/>
  <c r="CJ66" i="52"/>
  <c r="CN66" i="52"/>
  <c r="EG66" i="52"/>
  <c r="CM66" i="52"/>
  <c r="DK66" i="52"/>
  <c r="CG66" i="52"/>
  <c r="DX90" i="52"/>
  <c r="CW90" i="52"/>
  <c r="BW90" i="52"/>
  <c r="DG90" i="52"/>
  <c r="CU90" i="52"/>
  <c r="BU90" i="52"/>
  <c r="CO90" i="52"/>
  <c r="DD90" i="52"/>
  <c r="DL90" i="52"/>
  <c r="CI90" i="52"/>
  <c r="CM90" i="52"/>
  <c r="DR90" i="52"/>
  <c r="CZ90" i="52"/>
  <c r="DO90" i="52"/>
  <c r="CX90" i="52"/>
  <c r="BY90" i="52"/>
  <c r="CE90" i="52"/>
  <c r="DI90" i="52"/>
  <c r="DN90" i="52"/>
  <c r="DY90" i="52"/>
  <c r="CJ90" i="52"/>
  <c r="DS90" i="52"/>
  <c r="DA90" i="52"/>
  <c r="DF90" i="52"/>
  <c r="CY90" i="52"/>
  <c r="EF90" i="52"/>
  <c r="DT90" i="52"/>
  <c r="DB90" i="52"/>
  <c r="CK90" i="52"/>
  <c r="DE90" i="52"/>
  <c r="CR90" i="52"/>
  <c r="CN90" i="52"/>
  <c r="DW90" i="52"/>
  <c r="DK90" i="52"/>
  <c r="CT90" i="52"/>
  <c r="CC90" i="52"/>
  <c r="DQ90" i="52"/>
  <c r="EB90" i="52"/>
  <c r="EG90" i="52"/>
  <c r="DV90" i="52"/>
  <c r="DC90" i="52"/>
  <c r="BZ90" i="52"/>
  <c r="DJ90" i="52"/>
  <c r="CL90" i="52"/>
  <c r="DM90" i="52"/>
  <c r="CS90" i="52"/>
  <c r="CQ90" i="52"/>
  <c r="CA90" i="52"/>
  <c r="DH90" i="52"/>
  <c r="EE90" i="52"/>
  <c r="CB90" i="52"/>
  <c r="CP90" i="52"/>
  <c r="DU90" i="52"/>
  <c r="CV90" i="52"/>
  <c r="CG90" i="52"/>
  <c r="BU258" i="52"/>
  <c r="CK258" i="52"/>
  <c r="BW258" i="52"/>
  <c r="CC258" i="52"/>
  <c r="EB258" i="52"/>
  <c r="DL258" i="52"/>
  <c r="EE258" i="52"/>
  <c r="DN258" i="52"/>
  <c r="CV258" i="52"/>
  <c r="CE258" i="52"/>
  <c r="DI258" i="52"/>
  <c r="DF258" i="52"/>
  <c r="DU258" i="52"/>
  <c r="DT258" i="52"/>
  <c r="DB258" i="52"/>
  <c r="CH258" i="52"/>
  <c r="DA258" i="52"/>
  <c r="CP258" i="52"/>
  <c r="DD258" i="52"/>
  <c r="DC258" i="52"/>
  <c r="CL258" i="52"/>
  <c r="DK258" i="52"/>
  <c r="DR258" i="52"/>
  <c r="CS258" i="52"/>
  <c r="CX258" i="52"/>
  <c r="CN258" i="52"/>
  <c r="CM258" i="52"/>
  <c r="DW258" i="52"/>
  <c r="DJ258" i="52"/>
  <c r="CU258" i="52"/>
  <c r="BZ258" i="52"/>
  <c r="DS258" i="52"/>
  <c r="CW258" i="52"/>
  <c r="CI258" i="52"/>
  <c r="DH258" i="52"/>
  <c r="DE258" i="52"/>
  <c r="CQ258" i="52"/>
  <c r="DQ258" i="52"/>
  <c r="DM258" i="52"/>
  <c r="CY258" i="52"/>
  <c r="DY258" i="52"/>
  <c r="DV258" i="52"/>
  <c r="CT258" i="52"/>
  <c r="DG258" i="52"/>
  <c r="BY258" i="52"/>
  <c r="DX258" i="52"/>
  <c r="CJ258" i="52"/>
  <c r="EG258" i="52"/>
  <c r="EF258" i="52"/>
  <c r="CR258" i="52"/>
  <c r="CA258" i="52"/>
  <c r="DO258" i="52"/>
  <c r="CB258" i="52"/>
  <c r="CO258" i="52"/>
  <c r="CZ258" i="52"/>
  <c r="CG258" i="52"/>
  <c r="CF67" i="52"/>
  <c r="CF131" i="52"/>
  <c r="CF195" i="52"/>
  <c r="CF259" i="52"/>
  <c r="DY10" i="52"/>
  <c r="DH10" i="52"/>
  <c r="CB10" i="52"/>
  <c r="EE10" i="52"/>
  <c r="EF87" i="53"/>
  <c r="GD87" i="53" s="1"/>
  <c r="DX87" i="53"/>
  <c r="CP87" i="53"/>
  <c r="CE87" i="53"/>
  <c r="EE87" i="53"/>
  <c r="GC87" i="53" s="1"/>
  <c r="DA87" i="53"/>
  <c r="CO87" i="53"/>
  <c r="ED87" i="53"/>
  <c r="GB87" i="53" s="1"/>
  <c r="CY87" i="53"/>
  <c r="CN87" i="53"/>
  <c r="EC87" i="53"/>
  <c r="GA87" i="53" s="1"/>
  <c r="CW87" i="53"/>
  <c r="CM87" i="53"/>
  <c r="EQ87" i="53"/>
  <c r="MI87" i="53" s="1"/>
  <c r="EB87" i="53"/>
  <c r="FZ87" i="53" s="1"/>
  <c r="CU87" i="53"/>
  <c r="ES87" i="53" s="1"/>
  <c r="CJ87" i="53"/>
  <c r="EI87" i="53"/>
  <c r="EA87" i="53"/>
  <c r="FY87" i="53" s="1"/>
  <c r="CT87" i="53"/>
  <c r="CI87" i="53"/>
  <c r="EH87" i="53"/>
  <c r="GF87" i="53" s="1"/>
  <c r="DZ87" i="53"/>
  <c r="LR87" i="53" s="1"/>
  <c r="CS87" i="53" a="1"/>
  <c r="CS87" i="53" s="1"/>
  <c r="CH87" i="53"/>
  <c r="EG87" i="53"/>
  <c r="GE87" i="53" s="1"/>
  <c r="DY87" i="53"/>
  <c r="CR87" i="53" a="1"/>
  <c r="CR87" i="53" s="1"/>
  <c r="CG87" i="53"/>
  <c r="EH160" i="53"/>
  <c r="GF160" i="53" s="1"/>
  <c r="DZ160" i="53"/>
  <c r="LR160" i="53" s="1"/>
  <c r="CS160" i="53" a="1"/>
  <c r="CS160" i="53" s="1"/>
  <c r="CI160" i="53"/>
  <c r="EG160" i="53"/>
  <c r="GE160" i="53" s="1"/>
  <c r="DY160" i="53"/>
  <c r="CH160" i="53"/>
  <c r="EF160" i="53"/>
  <c r="GD160" i="53" s="1"/>
  <c r="DX160" i="53"/>
  <c r="CR160" i="53" a="1"/>
  <c r="CR160" i="53" s="1"/>
  <c r="CG160" i="53"/>
  <c r="EE160" i="53"/>
  <c r="GC160" i="53" s="1"/>
  <c r="DA160" i="53"/>
  <c r="CP160" i="53"/>
  <c r="CE160" i="53"/>
  <c r="ED160" i="53"/>
  <c r="GB160" i="53" s="1"/>
  <c r="CY160" i="53"/>
  <c r="CO160" i="53"/>
  <c r="EC160" i="53"/>
  <c r="GA160" i="53" s="1"/>
  <c r="CW160" i="53"/>
  <c r="CN160" i="53"/>
  <c r="EQ160" i="53"/>
  <c r="MI160" i="53" s="1"/>
  <c r="EB160" i="53"/>
  <c r="FZ160" i="53" s="1"/>
  <c r="CU160" i="53"/>
  <c r="ES160" i="53" s="1"/>
  <c r="GQ160" i="53" s="1"/>
  <c r="CM160" i="53"/>
  <c r="EI160" i="53"/>
  <c r="EA160" i="53"/>
  <c r="FY160" i="53" s="1"/>
  <c r="CT160" i="53"/>
  <c r="CJ160" i="53"/>
  <c r="EF113" i="53"/>
  <c r="GD113" i="53" s="1"/>
  <c r="DX113" i="53"/>
  <c r="CP113" i="53"/>
  <c r="CE113" i="53"/>
  <c r="EE113" i="53"/>
  <c r="GC113" i="53" s="1"/>
  <c r="DA113" i="53"/>
  <c r="CO113" i="53"/>
  <c r="ED113" i="53"/>
  <c r="GB113" i="53" s="1"/>
  <c r="CY113" i="53"/>
  <c r="CN113" i="53"/>
  <c r="EC113" i="53"/>
  <c r="GA113" i="53" s="1"/>
  <c r="CW113" i="53"/>
  <c r="CM113" i="53"/>
  <c r="EQ113" i="53"/>
  <c r="MI113" i="53" s="1"/>
  <c r="EB113" i="53"/>
  <c r="FZ113" i="53" s="1"/>
  <c r="CU113" i="53"/>
  <c r="ES113" i="53" s="1"/>
  <c r="GQ113" i="53" s="1"/>
  <c r="CJ113" i="53"/>
  <c r="EI113" i="53"/>
  <c r="EA113" i="53"/>
  <c r="FY113" i="53" s="1"/>
  <c r="CT113" i="53"/>
  <c r="ER113" i="53" s="1"/>
  <c r="GP113" i="53" s="1"/>
  <c r="CI113" i="53"/>
  <c r="EH113" i="53"/>
  <c r="GF113" i="53" s="1"/>
  <c r="DZ113" i="53"/>
  <c r="LR113" i="53" s="1"/>
  <c r="CS113" i="53" a="1"/>
  <c r="CS113" i="53" s="1"/>
  <c r="CH113" i="53"/>
  <c r="EG113" i="53"/>
  <c r="GE113" i="53" s="1"/>
  <c r="DY113" i="53"/>
  <c r="CR113" i="53" a="1"/>
  <c r="CR113" i="53" s="1"/>
  <c r="CG113" i="53"/>
  <c r="ED122" i="53"/>
  <c r="GB122" i="53" s="1"/>
  <c r="CY122" i="53"/>
  <c r="CO122" i="53"/>
  <c r="EC122" i="53"/>
  <c r="GA122" i="53" s="1"/>
  <c r="CW122" i="53"/>
  <c r="CN122" i="53"/>
  <c r="EQ122" i="53"/>
  <c r="MI122" i="53" s="1"/>
  <c r="EB122" i="53"/>
  <c r="FZ122" i="53" s="1"/>
  <c r="CU122" i="53"/>
  <c r="ES122" i="53" s="1"/>
  <c r="GQ122" i="53" s="1"/>
  <c r="CM122" i="53"/>
  <c r="EI122" i="53"/>
  <c r="EA122" i="53"/>
  <c r="FY122" i="53" s="1"/>
  <c r="CT122" i="53"/>
  <c r="CJ122" i="53"/>
  <c r="EH122" i="53"/>
  <c r="GF122" i="53" s="1"/>
  <c r="DZ122" i="53"/>
  <c r="LR122" i="53" s="1"/>
  <c r="CI122" i="53"/>
  <c r="EG122" i="53"/>
  <c r="GE122" i="53" s="1"/>
  <c r="DY122" i="53"/>
  <c r="CS122" i="53" a="1"/>
  <c r="CS122" i="53" s="1"/>
  <c r="CH122" i="53"/>
  <c r="EF122" i="53"/>
  <c r="GD122" i="53" s="1"/>
  <c r="DX122" i="53"/>
  <c r="CR122" i="53" a="1"/>
  <c r="CR122" i="53" s="1"/>
  <c r="CG122" i="53"/>
  <c r="EE122" i="53"/>
  <c r="GC122" i="53" s="1"/>
  <c r="DA122" i="53"/>
  <c r="CP122" i="53"/>
  <c r="CE122" i="53"/>
  <c r="EE139" i="53"/>
  <c r="GC139" i="53" s="1"/>
  <c r="DA139" i="53"/>
  <c r="CP139" i="53"/>
  <c r="CE139" i="53"/>
  <c r="ED139" i="53"/>
  <c r="GB139" i="53" s="1"/>
  <c r="CY139" i="53"/>
  <c r="CO139" i="53"/>
  <c r="EC139" i="53"/>
  <c r="GA139" i="53" s="1"/>
  <c r="CW139" i="53"/>
  <c r="CN139" i="53"/>
  <c r="EQ139" i="53"/>
  <c r="MI139" i="53" s="1"/>
  <c r="EB139" i="53"/>
  <c r="FZ139" i="53" s="1"/>
  <c r="CU139" i="53"/>
  <c r="ES139" i="53" s="1"/>
  <c r="GQ139" i="53" s="1"/>
  <c r="CM139" i="53"/>
  <c r="EI139" i="53"/>
  <c r="EA139" i="53"/>
  <c r="FY139" i="53" s="1"/>
  <c r="CT139" i="53"/>
  <c r="ER139" i="53" s="1"/>
  <c r="CJ139" i="53"/>
  <c r="EH139" i="53"/>
  <c r="GF139" i="53" s="1"/>
  <c r="DZ139" i="53"/>
  <c r="LR139" i="53" s="1"/>
  <c r="CI139" i="53"/>
  <c r="EG139" i="53"/>
  <c r="GE139" i="53" s="1"/>
  <c r="DY139" i="53"/>
  <c r="CS139" i="53" a="1"/>
  <c r="CS139" i="53" s="1"/>
  <c r="CH139" i="53"/>
  <c r="EF139" i="53"/>
  <c r="GD139" i="53" s="1"/>
  <c r="DX139" i="53"/>
  <c r="CR139" i="53" a="1"/>
  <c r="CR139" i="53" s="1"/>
  <c r="CG139" i="53"/>
  <c r="EF28" i="53"/>
  <c r="GD28" i="53" s="1"/>
  <c r="DX28" i="53"/>
  <c r="CR28" i="53" a="1"/>
  <c r="CR28" i="53" s="1"/>
  <c r="CG28" i="53"/>
  <c r="EE28" i="53"/>
  <c r="GC28" i="53" s="1"/>
  <c r="DA28" i="53"/>
  <c r="CP28" i="53"/>
  <c r="CE28" i="53"/>
  <c r="ED28" i="53"/>
  <c r="GB28" i="53" s="1"/>
  <c r="CY28" i="53"/>
  <c r="CO28" i="53"/>
  <c r="EC28" i="53"/>
  <c r="GA28" i="53" s="1"/>
  <c r="CW28" i="53"/>
  <c r="CN28" i="53"/>
  <c r="EQ28" i="53"/>
  <c r="MI28" i="53" s="1"/>
  <c r="EB28" i="53"/>
  <c r="FZ28" i="53" s="1"/>
  <c r="CU28" i="53"/>
  <c r="ES28" i="53" s="1"/>
  <c r="CM28" i="53"/>
  <c r="EI28" i="53"/>
  <c r="GG28" i="53" s="1"/>
  <c r="EA28" i="53"/>
  <c r="FY28" i="53" s="1"/>
  <c r="CT28" i="53"/>
  <c r="ER28" i="53" s="1"/>
  <c r="CJ28" i="53"/>
  <c r="EH28" i="53"/>
  <c r="GF28" i="53" s="1"/>
  <c r="DZ28" i="53"/>
  <c r="LR28" i="53" s="1"/>
  <c r="CS28" i="53" a="1"/>
  <c r="CS28" i="53" s="1"/>
  <c r="CI28" i="53"/>
  <c r="EG28" i="53"/>
  <c r="GE28" i="53" s="1"/>
  <c r="DY28" i="53"/>
  <c r="CH28" i="53"/>
  <c r="EQ220" i="53"/>
  <c r="MI220" i="53" s="1"/>
  <c r="EB220" i="53"/>
  <c r="FZ220" i="53" s="1"/>
  <c r="CU220" i="53"/>
  <c r="ES220" i="53" s="1"/>
  <c r="GQ220" i="53" s="1"/>
  <c r="CM220" i="53"/>
  <c r="EI220" i="53"/>
  <c r="EA220" i="53"/>
  <c r="CT220" i="53"/>
  <c r="CJ220" i="53"/>
  <c r="EH220" i="53"/>
  <c r="DZ220" i="53"/>
  <c r="LR220" i="53" s="1"/>
  <c r="CI220" i="53"/>
  <c r="EG220" i="53"/>
  <c r="GE220" i="53" s="1"/>
  <c r="DY220" i="53"/>
  <c r="CS220" i="53" a="1"/>
  <c r="CS220" i="53" s="1"/>
  <c r="CH220" i="53"/>
  <c r="EF220" i="53"/>
  <c r="GD220" i="53" s="1"/>
  <c r="DX220" i="53"/>
  <c r="CR220" i="53" a="1"/>
  <c r="CR220" i="53" s="1"/>
  <c r="CG220" i="53"/>
  <c r="EE220" i="53"/>
  <c r="GC220" i="53" s="1"/>
  <c r="DA220" i="53"/>
  <c r="CP220" i="53"/>
  <c r="CE220" i="53"/>
  <c r="ED220" i="53"/>
  <c r="GB220" i="53" s="1"/>
  <c r="CY220" i="53"/>
  <c r="EW220" i="53" s="1"/>
  <c r="GU220" i="53" s="1"/>
  <c r="IS220" i="53" s="1"/>
  <c r="CO220" i="53"/>
  <c r="EC220" i="53"/>
  <c r="GA220" i="53" s="1"/>
  <c r="CW220" i="53"/>
  <c r="CN220" i="53"/>
  <c r="EG173" i="53"/>
  <c r="GE173" i="53" s="1"/>
  <c r="DY173" i="53"/>
  <c r="CH173" i="53"/>
  <c r="EF173" i="53"/>
  <c r="GD173" i="53" s="1"/>
  <c r="DX173" i="53"/>
  <c r="CR173" i="53" a="1"/>
  <c r="CR173" i="53" s="1"/>
  <c r="CG173" i="53"/>
  <c r="EE173" i="53"/>
  <c r="GC173" i="53" s="1"/>
  <c r="DA173" i="53"/>
  <c r="CP173" i="53"/>
  <c r="CE173" i="53"/>
  <c r="ED173" i="53"/>
  <c r="GB173" i="53" s="1"/>
  <c r="CY173" i="53"/>
  <c r="CO173" i="53"/>
  <c r="EC173" i="53"/>
  <c r="GA173" i="53" s="1"/>
  <c r="CW173" i="53"/>
  <c r="CN173" i="53"/>
  <c r="EQ173" i="53"/>
  <c r="MI173" i="53" s="1"/>
  <c r="EB173" i="53"/>
  <c r="FZ173" i="53" s="1"/>
  <c r="CU173" i="53"/>
  <c r="ES173" i="53" s="1"/>
  <c r="GQ173" i="53" s="1"/>
  <c r="CM173" i="53"/>
  <c r="EI173" i="53"/>
  <c r="EA173" i="53"/>
  <c r="FY173" i="53" s="1"/>
  <c r="CT173" i="53"/>
  <c r="ER173" i="53" s="1"/>
  <c r="GP173" i="53" s="1"/>
  <c r="CJ173" i="53"/>
  <c r="EH173" i="53"/>
  <c r="GF173" i="53" s="1"/>
  <c r="DZ173" i="53"/>
  <c r="CS173" i="53" a="1"/>
  <c r="CS173" i="53" s="1"/>
  <c r="CI173" i="53"/>
  <c r="EQ237" i="53"/>
  <c r="MI237" i="53" s="1"/>
  <c r="EB237" i="53"/>
  <c r="FZ237" i="53" s="1"/>
  <c r="CU237" i="53"/>
  <c r="ES237" i="53" s="1"/>
  <c r="GQ237" i="53" s="1"/>
  <c r="CJ237" i="53"/>
  <c r="EI237" i="53"/>
  <c r="GG237" i="53" s="1"/>
  <c r="IE237" i="53" s="1"/>
  <c r="KC237" i="53" s="1"/>
  <c r="EA237" i="53"/>
  <c r="FY237" i="53" s="1"/>
  <c r="CT237" i="53"/>
  <c r="CI237" i="53"/>
  <c r="EH237" i="53"/>
  <c r="GF237" i="53" s="1"/>
  <c r="DZ237" i="53"/>
  <c r="LR237" i="53" s="1"/>
  <c r="CS237" i="53" a="1"/>
  <c r="CS237" i="53" s="1"/>
  <c r="CH237" i="53"/>
  <c r="EG237" i="53"/>
  <c r="DY237" i="53"/>
  <c r="CR237" i="53" a="1"/>
  <c r="CR237" i="53" s="1"/>
  <c r="CG237" i="53"/>
  <c r="EF237" i="53"/>
  <c r="DX237" i="53"/>
  <c r="CP237" i="53"/>
  <c r="CE237" i="53"/>
  <c r="EE237" i="53"/>
  <c r="GC237" i="53" s="1"/>
  <c r="DA237" i="53"/>
  <c r="CO237" i="53"/>
  <c r="ED237" i="53"/>
  <c r="GB237" i="53" s="1"/>
  <c r="CY237" i="53"/>
  <c r="CN237" i="53"/>
  <c r="EC237" i="53"/>
  <c r="GA237" i="53" s="1"/>
  <c r="CW237" i="53"/>
  <c r="CM237" i="53"/>
  <c r="EH62" i="53"/>
  <c r="GF62" i="53" s="1"/>
  <c r="DZ62" i="53"/>
  <c r="LR62" i="53" s="1"/>
  <c r="CI62" i="53"/>
  <c r="EG62" i="53"/>
  <c r="GE62" i="53" s="1"/>
  <c r="DY62" i="53"/>
  <c r="CS62" i="53" a="1"/>
  <c r="CS62" i="53" s="1"/>
  <c r="CH62" i="53"/>
  <c r="EF62" i="53"/>
  <c r="GD62" i="53" s="1"/>
  <c r="DX62" i="53"/>
  <c r="CR62" i="53" a="1"/>
  <c r="CR62" i="53" s="1"/>
  <c r="CG62" i="53"/>
  <c r="EE62" i="53"/>
  <c r="GC62" i="53" s="1"/>
  <c r="DA62" i="53"/>
  <c r="CP62" i="53"/>
  <c r="CE62" i="53"/>
  <c r="ED62" i="53"/>
  <c r="GB62" i="53" s="1"/>
  <c r="CY62" i="53"/>
  <c r="CO62" i="53"/>
  <c r="EC62" i="53"/>
  <c r="GA62" i="53" s="1"/>
  <c r="CW62" i="53"/>
  <c r="CN62" i="53"/>
  <c r="EQ62" i="53"/>
  <c r="MI62" i="53" s="1"/>
  <c r="EB62" i="53"/>
  <c r="FZ62" i="53" s="1"/>
  <c r="CU62" i="53"/>
  <c r="ES62" i="53" s="1"/>
  <c r="CM62" i="53"/>
  <c r="EI62" i="53"/>
  <c r="EA62" i="53"/>
  <c r="FY62" i="53" s="1"/>
  <c r="CT62" i="53"/>
  <c r="CJ62" i="53"/>
  <c r="EH254" i="53"/>
  <c r="GF254" i="53" s="1"/>
  <c r="DZ254" i="53"/>
  <c r="LR254" i="53" s="1"/>
  <c r="CJ254" i="53"/>
  <c r="EG254" i="53"/>
  <c r="GE254" i="53" s="1"/>
  <c r="DY254" i="53"/>
  <c r="CS254" i="53" a="1"/>
  <c r="CS254" i="53" s="1"/>
  <c r="CI254" i="53"/>
  <c r="EF254" i="53"/>
  <c r="GD254" i="53" s="1"/>
  <c r="DX254" i="53"/>
  <c r="CH254" i="53"/>
  <c r="EE254" i="53"/>
  <c r="GC254" i="53" s="1"/>
  <c r="DA254" i="53"/>
  <c r="CR254" i="53" a="1"/>
  <c r="CR254" i="53" s="1"/>
  <c r="CG254" i="53"/>
  <c r="ED254" i="53"/>
  <c r="GB254" i="53" s="1"/>
  <c r="CY254" i="53"/>
  <c r="CP254" i="53"/>
  <c r="CE254" i="53"/>
  <c r="EC254" i="53"/>
  <c r="GA254" i="53" s="1"/>
  <c r="CW254" i="53"/>
  <c r="CO254" i="53"/>
  <c r="EQ254" i="53"/>
  <c r="MI254" i="53" s="1"/>
  <c r="EB254" i="53"/>
  <c r="FZ254" i="53" s="1"/>
  <c r="CU254" i="53"/>
  <c r="CN254" i="53"/>
  <c r="EI254" i="53"/>
  <c r="EA254" i="53"/>
  <c r="FY254" i="53" s="1"/>
  <c r="CT254" i="53"/>
  <c r="ER254" i="53" s="1"/>
  <c r="CM254" i="53"/>
  <c r="EG111" i="53"/>
  <c r="GE111" i="53" s="1"/>
  <c r="DY111" i="53"/>
  <c r="CR111" i="53" a="1"/>
  <c r="CR111" i="53" s="1"/>
  <c r="CG111" i="53"/>
  <c r="EF111" i="53"/>
  <c r="GD111" i="53" s="1"/>
  <c r="DX111" i="53"/>
  <c r="CP111" i="53"/>
  <c r="CE111" i="53"/>
  <c r="EE111" i="53"/>
  <c r="GC111" i="53" s="1"/>
  <c r="DA111" i="53"/>
  <c r="CO111" i="53"/>
  <c r="ED111" i="53"/>
  <c r="GB111" i="53" s="1"/>
  <c r="CY111" i="53"/>
  <c r="CN111" i="53"/>
  <c r="EC111" i="53"/>
  <c r="GA111" i="53" s="1"/>
  <c r="CW111" i="53"/>
  <c r="CM111" i="53"/>
  <c r="EQ111" i="53"/>
  <c r="MI111" i="53" s="1"/>
  <c r="EB111" i="53"/>
  <c r="FZ111" i="53" s="1"/>
  <c r="CU111" i="53"/>
  <c r="ES111" i="53" s="1"/>
  <c r="GQ111" i="53" s="1"/>
  <c r="CJ111" i="53"/>
  <c r="EI111" i="53"/>
  <c r="EA111" i="53"/>
  <c r="FY111" i="53" s="1"/>
  <c r="CT111" i="53"/>
  <c r="ER111" i="53" s="1"/>
  <c r="GP111" i="53" s="1"/>
  <c r="CI111" i="53"/>
  <c r="EH111" i="53"/>
  <c r="GF111" i="53" s="1"/>
  <c r="DZ111" i="53"/>
  <c r="CS111" i="53" a="1"/>
  <c r="CS111" i="53" s="1"/>
  <c r="CH111" i="53"/>
  <c r="EE120" i="53"/>
  <c r="GC120" i="53" s="1"/>
  <c r="DA120" i="53"/>
  <c r="CP120" i="53"/>
  <c r="CE120" i="53"/>
  <c r="ED120" i="53"/>
  <c r="GB120" i="53" s="1"/>
  <c r="CY120" i="53"/>
  <c r="CO120" i="53"/>
  <c r="EC120" i="53"/>
  <c r="GA120" i="53" s="1"/>
  <c r="CW120" i="53"/>
  <c r="CN120" i="53"/>
  <c r="EQ120" i="53"/>
  <c r="MI120" i="53" s="1"/>
  <c r="EB120" i="53"/>
  <c r="FZ120" i="53" s="1"/>
  <c r="CU120" i="53"/>
  <c r="ES120" i="53" s="1"/>
  <c r="GQ120" i="53" s="1"/>
  <c r="CM120" i="53"/>
  <c r="EI120" i="53"/>
  <c r="EA120" i="53"/>
  <c r="FY120" i="53" s="1"/>
  <c r="CT120" i="53"/>
  <c r="ER120" i="53" s="1"/>
  <c r="GP120" i="53" s="1"/>
  <c r="CJ120" i="53"/>
  <c r="EH120" i="53"/>
  <c r="GF120" i="53" s="1"/>
  <c r="DZ120" i="53"/>
  <c r="LR120" i="53" s="1"/>
  <c r="CS120" i="53" a="1"/>
  <c r="CS120" i="53" s="1"/>
  <c r="CI120" i="53"/>
  <c r="EG120" i="53"/>
  <c r="GE120" i="53" s="1"/>
  <c r="DY120" i="53"/>
  <c r="CH120" i="53"/>
  <c r="EF120" i="53"/>
  <c r="GD120" i="53" s="1"/>
  <c r="DX120" i="53"/>
  <c r="CR120" i="53" a="1"/>
  <c r="CR120" i="53" s="1"/>
  <c r="CG120" i="53"/>
  <c r="EG137" i="53"/>
  <c r="GE137" i="53" s="1"/>
  <c r="DY137" i="53"/>
  <c r="CR137" i="53" a="1"/>
  <c r="CR137" i="53" s="1"/>
  <c r="CG137" i="53"/>
  <c r="EF137" i="53"/>
  <c r="GD137" i="53" s="1"/>
  <c r="DX137" i="53"/>
  <c r="CP137" i="53"/>
  <c r="CE137" i="53"/>
  <c r="EE137" i="53"/>
  <c r="GC137" i="53" s="1"/>
  <c r="DA137" i="53"/>
  <c r="CO137" i="53"/>
  <c r="ED137" i="53"/>
  <c r="GB137" i="53" s="1"/>
  <c r="CY137" i="53"/>
  <c r="CN137" i="53"/>
  <c r="EC137" i="53"/>
  <c r="GA137" i="53" s="1"/>
  <c r="CW137" i="53"/>
  <c r="CM137" i="53"/>
  <c r="EQ137" i="53"/>
  <c r="MI137" i="53" s="1"/>
  <c r="EB137" i="53"/>
  <c r="FZ137" i="53" s="1"/>
  <c r="CU137" i="53"/>
  <c r="ES137" i="53" s="1"/>
  <c r="GQ137" i="53" s="1"/>
  <c r="CJ137" i="53"/>
  <c r="EI137" i="53"/>
  <c r="EA137" i="53"/>
  <c r="FY137" i="53" s="1"/>
  <c r="CT137" i="53"/>
  <c r="CI137" i="53"/>
  <c r="EH137" i="53"/>
  <c r="GF137" i="53" s="1"/>
  <c r="DZ137" i="53"/>
  <c r="CS137" i="53" a="1"/>
  <c r="CS137" i="53" s="1"/>
  <c r="CH137" i="53"/>
  <c r="EE82" i="53"/>
  <c r="GC82" i="53" s="1"/>
  <c r="DA82" i="53"/>
  <c r="CP82" i="53"/>
  <c r="CE82" i="53"/>
  <c r="ED82" i="53"/>
  <c r="GB82" i="53" s="1"/>
  <c r="CY82" i="53"/>
  <c r="CO82" i="53"/>
  <c r="EC82" i="53"/>
  <c r="GA82" i="53" s="1"/>
  <c r="CW82" i="53"/>
  <c r="CN82" i="53"/>
  <c r="EQ82" i="53"/>
  <c r="MI82" i="53" s="1"/>
  <c r="EB82" i="53"/>
  <c r="FZ82" i="53" s="1"/>
  <c r="CU82" i="53"/>
  <c r="ES82" i="53" s="1"/>
  <c r="CM82" i="53"/>
  <c r="EI82" i="53"/>
  <c r="EA82" i="53"/>
  <c r="FY82" i="53" s="1"/>
  <c r="CT82" i="53"/>
  <c r="ER82" i="53" s="1"/>
  <c r="CJ82" i="53"/>
  <c r="EH82" i="53"/>
  <c r="GF82" i="53" s="1"/>
  <c r="DZ82" i="53"/>
  <c r="LR82" i="53" s="1"/>
  <c r="CI82" i="53"/>
  <c r="EG82" i="53"/>
  <c r="GE82" i="53" s="1"/>
  <c r="DY82" i="53"/>
  <c r="CS82" i="53" a="1"/>
  <c r="CS82" i="53" s="1"/>
  <c r="CH82" i="53"/>
  <c r="EF82" i="53"/>
  <c r="GD82" i="53" s="1"/>
  <c r="DX82" i="53"/>
  <c r="CR82" i="53" a="1"/>
  <c r="CR82" i="53" s="1"/>
  <c r="CG82" i="53"/>
  <c r="EG227" i="53"/>
  <c r="GE227" i="53" s="1"/>
  <c r="DY227" i="53"/>
  <c r="CR227" i="53" a="1"/>
  <c r="CR227" i="53" s="1"/>
  <c r="CG227" i="53"/>
  <c r="EF227" i="53"/>
  <c r="GD227" i="53" s="1"/>
  <c r="DX227" i="53"/>
  <c r="CP227" i="53"/>
  <c r="CE227" i="53"/>
  <c r="EE227" i="53"/>
  <c r="GC227" i="53" s="1"/>
  <c r="DA227" i="53"/>
  <c r="CO227" i="53"/>
  <c r="ED227" i="53"/>
  <c r="GB227" i="53" s="1"/>
  <c r="CY227" i="53"/>
  <c r="CN227" i="53"/>
  <c r="EC227" i="53"/>
  <c r="GA227" i="53" s="1"/>
  <c r="CW227" i="53"/>
  <c r="CM227" i="53"/>
  <c r="EQ227" i="53"/>
  <c r="MI227" i="53" s="1"/>
  <c r="EB227" i="53"/>
  <c r="FZ227" i="53" s="1"/>
  <c r="CU227" i="53"/>
  <c r="ES227" i="53" s="1"/>
  <c r="GQ227" i="53" s="1"/>
  <c r="CJ227" i="53"/>
  <c r="EI227" i="53"/>
  <c r="EA227" i="53"/>
  <c r="CT227" i="53"/>
  <c r="ER227" i="53" s="1"/>
  <c r="GP227" i="53" s="1"/>
  <c r="CI227" i="53"/>
  <c r="EH227" i="53"/>
  <c r="GF227" i="53" s="1"/>
  <c r="DZ227" i="53"/>
  <c r="CS227" i="53" a="1"/>
  <c r="CS227" i="53" s="1"/>
  <c r="CH227" i="53"/>
  <c r="EG52" i="53"/>
  <c r="GE52" i="53" s="1"/>
  <c r="DY52" i="53"/>
  <c r="CH52" i="53"/>
  <c r="EF52" i="53"/>
  <c r="GD52" i="53" s="1"/>
  <c r="DX52" i="53"/>
  <c r="CR52" i="53" a="1"/>
  <c r="CR52" i="53" s="1"/>
  <c r="CG52" i="53"/>
  <c r="EE52" i="53"/>
  <c r="GC52" i="53" s="1"/>
  <c r="DA52" i="53"/>
  <c r="CP52" i="53"/>
  <c r="CE52" i="53"/>
  <c r="ED52" i="53"/>
  <c r="GB52" i="53" s="1"/>
  <c r="CY52" i="53"/>
  <c r="CO52" i="53"/>
  <c r="EC52" i="53"/>
  <c r="GA52" i="53" s="1"/>
  <c r="CW52" i="53"/>
  <c r="CN52" i="53"/>
  <c r="EQ52" i="53"/>
  <c r="MI52" i="53" s="1"/>
  <c r="EB52" i="53"/>
  <c r="FZ52" i="53" s="1"/>
  <c r="CU52" i="53"/>
  <c r="ES52" i="53" s="1"/>
  <c r="CM52" i="53"/>
  <c r="EI52" i="53"/>
  <c r="GG52" i="53" s="1"/>
  <c r="EA52" i="53"/>
  <c r="FY52" i="53" s="1"/>
  <c r="CT52" i="53"/>
  <c r="CJ52" i="53"/>
  <c r="EH52" i="53"/>
  <c r="GF52" i="53" s="1"/>
  <c r="DZ52" i="53"/>
  <c r="LR52" i="53" s="1"/>
  <c r="CS52" i="53" a="1"/>
  <c r="CS52" i="53" s="1"/>
  <c r="CI52" i="53"/>
  <c r="EE244" i="53"/>
  <c r="GC244" i="53" s="1"/>
  <c r="DA244" i="53"/>
  <c r="CP244" i="53"/>
  <c r="CE244" i="53"/>
  <c r="ED244" i="53"/>
  <c r="CY244" i="53"/>
  <c r="CO244" i="53"/>
  <c r="EC244" i="53"/>
  <c r="CW244" i="53"/>
  <c r="CN244" i="53"/>
  <c r="EQ244" i="53"/>
  <c r="MI244" i="53" s="1"/>
  <c r="EB244" i="53"/>
  <c r="FZ244" i="53" s="1"/>
  <c r="CU244" i="53"/>
  <c r="CM244" i="53"/>
  <c r="EI244" i="53"/>
  <c r="GG244" i="53" s="1"/>
  <c r="IE244" i="53" s="1"/>
  <c r="KC244" i="53" s="1"/>
  <c r="EA244" i="53"/>
  <c r="FY244" i="53" s="1"/>
  <c r="CT244" i="53"/>
  <c r="CJ244" i="53"/>
  <c r="EH244" i="53"/>
  <c r="GF244" i="53" s="1"/>
  <c r="DZ244" i="53"/>
  <c r="LR244" i="53" s="1"/>
  <c r="CI244" i="53"/>
  <c r="EG244" i="53"/>
  <c r="GE244" i="53" s="1"/>
  <c r="DY244" i="53"/>
  <c r="CS244" i="53" a="1"/>
  <c r="CS244" i="53" s="1"/>
  <c r="CH244" i="53"/>
  <c r="EF244" i="53"/>
  <c r="GD244" i="53" s="1"/>
  <c r="DX244" i="53"/>
  <c r="CR244" i="53" a="1"/>
  <c r="CR244" i="53" s="1"/>
  <c r="CG244" i="53"/>
  <c r="EG69" i="53"/>
  <c r="GE69" i="53" s="1"/>
  <c r="DY69" i="53"/>
  <c r="CH69" i="53"/>
  <c r="EF69" i="53"/>
  <c r="GD69" i="53" s="1"/>
  <c r="DX69" i="53"/>
  <c r="CR69" i="53" a="1"/>
  <c r="CR69" i="53" s="1"/>
  <c r="CG69" i="53"/>
  <c r="EE69" i="53"/>
  <c r="GC69" i="53" s="1"/>
  <c r="DA69" i="53"/>
  <c r="CP69" i="53"/>
  <c r="CE69" i="53"/>
  <c r="ED69" i="53"/>
  <c r="GB69" i="53" s="1"/>
  <c r="CY69" i="53"/>
  <c r="CO69" i="53"/>
  <c r="EC69" i="53"/>
  <c r="GA69" i="53" s="1"/>
  <c r="CW69" i="53"/>
  <c r="CN69" i="53"/>
  <c r="EQ69" i="53"/>
  <c r="MI69" i="53" s="1"/>
  <c r="EB69" i="53"/>
  <c r="FZ69" i="53" s="1"/>
  <c r="CU69" i="53"/>
  <c r="ES69" i="53" s="1"/>
  <c r="CM69" i="53"/>
  <c r="EI69" i="53"/>
  <c r="EA69" i="53"/>
  <c r="FY69" i="53" s="1"/>
  <c r="CT69" i="53"/>
  <c r="CJ69" i="53"/>
  <c r="EH69" i="53"/>
  <c r="GF69" i="53" s="1"/>
  <c r="DZ69" i="53"/>
  <c r="CS69" i="53" a="1"/>
  <c r="CS69" i="53" s="1"/>
  <c r="CI69" i="53"/>
  <c r="EI150" i="53"/>
  <c r="EA150" i="53"/>
  <c r="FY150" i="53" s="1"/>
  <c r="CT150" i="53"/>
  <c r="CJ150" i="53"/>
  <c r="EH150" i="53"/>
  <c r="GF150" i="53" s="1"/>
  <c r="DZ150" i="53"/>
  <c r="LR150" i="53" s="1"/>
  <c r="CI150" i="53"/>
  <c r="EG150" i="53"/>
  <c r="GE150" i="53" s="1"/>
  <c r="DY150" i="53"/>
  <c r="CS150" i="53" a="1"/>
  <c r="CS150" i="53" s="1"/>
  <c r="CH150" i="53"/>
  <c r="EF150" i="53"/>
  <c r="GD150" i="53" s="1"/>
  <c r="DX150" i="53"/>
  <c r="CR150" i="53" a="1"/>
  <c r="CR150" i="53" s="1"/>
  <c r="CG150" i="53"/>
  <c r="EE150" i="53"/>
  <c r="GC150" i="53" s="1"/>
  <c r="DA150" i="53"/>
  <c r="CP150" i="53"/>
  <c r="CE150" i="53"/>
  <c r="ED150" i="53"/>
  <c r="GB150" i="53" s="1"/>
  <c r="CY150" i="53"/>
  <c r="CO150" i="53"/>
  <c r="EC150" i="53"/>
  <c r="GA150" i="53" s="1"/>
  <c r="CW150" i="53"/>
  <c r="CN150" i="53"/>
  <c r="EQ150" i="53"/>
  <c r="MI150" i="53" s="1"/>
  <c r="EB150" i="53"/>
  <c r="FZ150" i="53" s="1"/>
  <c r="CU150" i="53"/>
  <c r="ES150" i="53" s="1"/>
  <c r="GQ150" i="53" s="1"/>
  <c r="CM150" i="53"/>
  <c r="EH214" i="53"/>
  <c r="GF214" i="53" s="1"/>
  <c r="DZ214" i="53"/>
  <c r="LR214" i="53" s="1"/>
  <c r="CS214" i="53" a="1"/>
  <c r="CS214" i="53" s="1"/>
  <c r="CI214" i="53"/>
  <c r="EG214" i="53"/>
  <c r="DY214" i="53"/>
  <c r="CH214" i="53"/>
  <c r="EF214" i="53"/>
  <c r="GD214" i="53" s="1"/>
  <c r="DX214" i="53"/>
  <c r="CR214" i="53" a="1"/>
  <c r="CR214" i="53" s="1"/>
  <c r="CG214" i="53"/>
  <c r="EE214" i="53"/>
  <c r="GC214" i="53" s="1"/>
  <c r="DA214" i="53"/>
  <c r="CP214" i="53"/>
  <c r="CE214" i="53"/>
  <c r="ED214" i="53"/>
  <c r="GB214" i="53" s="1"/>
  <c r="CY214" i="53"/>
  <c r="CO214" i="53"/>
  <c r="EC214" i="53"/>
  <c r="GA214" i="53" s="1"/>
  <c r="CW214" i="53"/>
  <c r="CN214" i="53"/>
  <c r="EQ214" i="53"/>
  <c r="MI214" i="53" s="1"/>
  <c r="EB214" i="53"/>
  <c r="FZ214" i="53" s="1"/>
  <c r="CU214" i="53"/>
  <c r="ES214" i="53" s="1"/>
  <c r="GQ214" i="53" s="1"/>
  <c r="CM214" i="53"/>
  <c r="EI214" i="53"/>
  <c r="EA214" i="53"/>
  <c r="CT214" i="53"/>
  <c r="KL214" i="53" s="1"/>
  <c r="CJ214" i="53"/>
  <c r="EE63" i="53"/>
  <c r="GC63" i="53" s="1"/>
  <c r="DA63" i="53"/>
  <c r="CO63" i="53"/>
  <c r="ED63" i="53"/>
  <c r="GB63" i="53" s="1"/>
  <c r="CY63" i="53"/>
  <c r="CN63" i="53"/>
  <c r="EC63" i="53"/>
  <c r="GA63" i="53" s="1"/>
  <c r="CW63" i="53"/>
  <c r="CM63" i="53"/>
  <c r="EQ63" i="53"/>
  <c r="MI63" i="53" s="1"/>
  <c r="EB63" i="53"/>
  <c r="FZ63" i="53" s="1"/>
  <c r="CU63" i="53"/>
  <c r="ES63" i="53" s="1"/>
  <c r="CJ63" i="53"/>
  <c r="EI63" i="53"/>
  <c r="EA63" i="53"/>
  <c r="FY63" i="53" s="1"/>
  <c r="CT63" i="53"/>
  <c r="CI63" i="53"/>
  <c r="EH63" i="53"/>
  <c r="GF63" i="53" s="1"/>
  <c r="DZ63" i="53"/>
  <c r="LR63" i="53" s="1"/>
  <c r="CS63" i="53" a="1"/>
  <c r="CS63" i="53" s="1"/>
  <c r="CH63" i="53"/>
  <c r="EG63" i="53"/>
  <c r="GE63" i="53" s="1"/>
  <c r="DY63" i="53"/>
  <c r="CR63" i="53" a="1"/>
  <c r="CR63" i="53" s="1"/>
  <c r="CG63" i="53"/>
  <c r="EF63" i="53"/>
  <c r="GD63" i="53" s="1"/>
  <c r="DX63" i="53"/>
  <c r="CP63" i="53"/>
  <c r="CE63" i="53"/>
  <c r="EE127" i="53"/>
  <c r="GC127" i="53" s="1"/>
  <c r="DA127" i="53"/>
  <c r="CO127" i="53"/>
  <c r="ED127" i="53"/>
  <c r="GB127" i="53" s="1"/>
  <c r="CY127" i="53"/>
  <c r="CN127" i="53"/>
  <c r="EC127" i="53"/>
  <c r="GA127" i="53" s="1"/>
  <c r="CW127" i="53"/>
  <c r="CM127" i="53"/>
  <c r="EQ127" i="53"/>
  <c r="MI127" i="53" s="1"/>
  <c r="EB127" i="53"/>
  <c r="FZ127" i="53" s="1"/>
  <c r="CU127" i="53"/>
  <c r="ES127" i="53" s="1"/>
  <c r="GQ127" i="53" s="1"/>
  <c r="CJ127" i="53"/>
  <c r="EI127" i="53"/>
  <c r="EA127" i="53"/>
  <c r="FY127" i="53" s="1"/>
  <c r="CT127" i="53"/>
  <c r="ER127" i="53" s="1"/>
  <c r="CI127" i="53"/>
  <c r="EH127" i="53"/>
  <c r="GF127" i="53" s="1"/>
  <c r="DZ127" i="53"/>
  <c r="LR127" i="53" s="1"/>
  <c r="CS127" i="53" a="1"/>
  <c r="CS127" i="53" s="1"/>
  <c r="CH127" i="53"/>
  <c r="EG127" i="53"/>
  <c r="GE127" i="53" s="1"/>
  <c r="DY127" i="53"/>
  <c r="CR127" i="53" a="1"/>
  <c r="CR127" i="53" s="1"/>
  <c r="CG127" i="53"/>
  <c r="EF127" i="53"/>
  <c r="GD127" i="53" s="1"/>
  <c r="DX127" i="53"/>
  <c r="CP127" i="53"/>
  <c r="CE127" i="53"/>
  <c r="EE191" i="53"/>
  <c r="GC191" i="53" s="1"/>
  <c r="DA191" i="53"/>
  <c r="CP191" i="53"/>
  <c r="CE191" i="53"/>
  <c r="ED191" i="53"/>
  <c r="GB191" i="53" s="1"/>
  <c r="CY191" i="53"/>
  <c r="CO191" i="53"/>
  <c r="EC191" i="53"/>
  <c r="GA191" i="53" s="1"/>
  <c r="CW191" i="53"/>
  <c r="CN191" i="53"/>
  <c r="EQ191" i="53"/>
  <c r="MI191" i="53" s="1"/>
  <c r="EB191" i="53"/>
  <c r="FZ191" i="53" s="1"/>
  <c r="CU191" i="53"/>
  <c r="ES191" i="53" s="1"/>
  <c r="GQ191" i="53" s="1"/>
  <c r="CM191" i="53"/>
  <c r="EI191" i="53"/>
  <c r="EA191" i="53"/>
  <c r="FY191" i="53" s="1"/>
  <c r="CT191" i="53"/>
  <c r="KL191" i="53" s="1"/>
  <c r="CJ191" i="53"/>
  <c r="EH191" i="53"/>
  <c r="GF191" i="53" s="1"/>
  <c r="DZ191" i="53"/>
  <c r="LR191" i="53" s="1"/>
  <c r="CI191" i="53"/>
  <c r="EG191" i="53"/>
  <c r="GE191" i="53" s="1"/>
  <c r="DY191" i="53"/>
  <c r="CS191" i="53" a="1"/>
  <c r="CS191" i="53" s="1"/>
  <c r="CH191" i="53"/>
  <c r="EF191" i="53"/>
  <c r="GD191" i="53" s="1"/>
  <c r="DX191" i="53"/>
  <c r="CR191" i="53" a="1"/>
  <c r="CR191" i="53" s="1"/>
  <c r="CG191" i="53"/>
  <c r="EH255" i="53"/>
  <c r="GF255" i="53" s="1"/>
  <c r="DZ255" i="53"/>
  <c r="LR255" i="53" s="1"/>
  <c r="CI255" i="53"/>
  <c r="EG255" i="53"/>
  <c r="GE255" i="53" s="1"/>
  <c r="DY255" i="53"/>
  <c r="CS255" i="53" a="1"/>
  <c r="CS255" i="53" s="1"/>
  <c r="CH255" i="53"/>
  <c r="EF255" i="53"/>
  <c r="GD255" i="53" s="1"/>
  <c r="DX255" i="53"/>
  <c r="CR255" i="53" a="1"/>
  <c r="CR255" i="53" s="1"/>
  <c r="CG255" i="53"/>
  <c r="EE255" i="53"/>
  <c r="DA255" i="53"/>
  <c r="CP255" i="53"/>
  <c r="CE255" i="53"/>
  <c r="ED255" i="53"/>
  <c r="GB255" i="53" s="1"/>
  <c r="CY255" i="53"/>
  <c r="CO255" i="53"/>
  <c r="EC255" i="53"/>
  <c r="GA255" i="53" s="1"/>
  <c r="CW255" i="53"/>
  <c r="CN255" i="53"/>
  <c r="EQ255" i="53"/>
  <c r="MI255" i="53" s="1"/>
  <c r="EB255" i="53"/>
  <c r="FZ255" i="53" s="1"/>
  <c r="CU255" i="53"/>
  <c r="ES255" i="53" s="1"/>
  <c r="GQ255" i="53" s="1"/>
  <c r="CM255" i="53"/>
  <c r="EI255" i="53"/>
  <c r="GG255" i="53" s="1"/>
  <c r="IE255" i="53" s="1"/>
  <c r="KC255" i="53" s="1"/>
  <c r="EA255" i="53"/>
  <c r="FY255" i="53" s="1"/>
  <c r="CT255" i="53"/>
  <c r="CJ255" i="53"/>
  <c r="EI10" i="53"/>
  <c r="EA10" i="53"/>
  <c r="FY10" i="53" s="1"/>
  <c r="CT10" i="53"/>
  <c r="ER10" i="53" s="1"/>
  <c r="CJ10" i="53"/>
  <c r="EH10" i="53"/>
  <c r="GF10" i="53" s="1"/>
  <c r="DZ10" i="53"/>
  <c r="LR10" i="53" s="1"/>
  <c r="CI10" i="53"/>
  <c r="EG10" i="53"/>
  <c r="GE10" i="53" s="1"/>
  <c r="DY10" i="53"/>
  <c r="CS10" i="53" a="1"/>
  <c r="CS10" i="53" s="1"/>
  <c r="CH10" i="53"/>
  <c r="EF10" i="53"/>
  <c r="GD10" i="53" s="1"/>
  <c r="DX10" i="53"/>
  <c r="CR10" i="53" a="1"/>
  <c r="CR10" i="53" s="1"/>
  <c r="CG10" i="53"/>
  <c r="EE10" i="53"/>
  <c r="GC10" i="53" s="1"/>
  <c r="DA10" i="53"/>
  <c r="CP10" i="53"/>
  <c r="CE10" i="53"/>
  <c r="ED10" i="53"/>
  <c r="GB10" i="53" s="1"/>
  <c r="CY10" i="53"/>
  <c r="CO10" i="53"/>
  <c r="EC10" i="53"/>
  <c r="GA10" i="53" s="1"/>
  <c r="CW10" i="53"/>
  <c r="CN10" i="53"/>
  <c r="EQ10" i="53"/>
  <c r="MI10" i="53" s="1"/>
  <c r="EB10" i="53"/>
  <c r="FZ10" i="53" s="1"/>
  <c r="CU10" i="53"/>
  <c r="ES10" i="53" s="1"/>
  <c r="CM10" i="53"/>
  <c r="EC72" i="53"/>
  <c r="GA72" i="53" s="1"/>
  <c r="CW72" i="53"/>
  <c r="CN72" i="53"/>
  <c r="EQ72" i="53"/>
  <c r="MI72" i="53" s="1"/>
  <c r="EB72" i="53"/>
  <c r="FZ72" i="53" s="1"/>
  <c r="CU72" i="53"/>
  <c r="ES72" i="53" s="1"/>
  <c r="CM72" i="53"/>
  <c r="EI72" i="53"/>
  <c r="EA72" i="53"/>
  <c r="FY72" i="53" s="1"/>
  <c r="CT72" i="53"/>
  <c r="ER72" i="53" s="1"/>
  <c r="CJ72" i="53"/>
  <c r="EH72" i="53"/>
  <c r="GF72" i="53" s="1"/>
  <c r="DZ72" i="53"/>
  <c r="LR72" i="53" s="1"/>
  <c r="CS72" i="53" a="1"/>
  <c r="CS72" i="53" s="1"/>
  <c r="CI72" i="53"/>
  <c r="EG72" i="53"/>
  <c r="GE72" i="53" s="1"/>
  <c r="DY72" i="53"/>
  <c r="CH72" i="53"/>
  <c r="EF72" i="53"/>
  <c r="GD72" i="53" s="1"/>
  <c r="DX72" i="53"/>
  <c r="CR72" i="53" a="1"/>
  <c r="CR72" i="53" s="1"/>
  <c r="CG72" i="53"/>
  <c r="EE72" i="53"/>
  <c r="GC72" i="53" s="1"/>
  <c r="DA72" i="53"/>
  <c r="CP72" i="53"/>
  <c r="CE72" i="53"/>
  <c r="ED72" i="53"/>
  <c r="GB72" i="53" s="1"/>
  <c r="CY72" i="53"/>
  <c r="CO72" i="53"/>
  <c r="EC136" i="53"/>
  <c r="GA136" i="53" s="1"/>
  <c r="CW136" i="53"/>
  <c r="CN136" i="53"/>
  <c r="EQ136" i="53"/>
  <c r="MI136" i="53" s="1"/>
  <c r="EB136" i="53"/>
  <c r="FZ136" i="53" s="1"/>
  <c r="CU136" i="53"/>
  <c r="ES136" i="53" s="1"/>
  <c r="GQ136" i="53" s="1"/>
  <c r="CM136" i="53"/>
  <c r="EI136" i="53"/>
  <c r="EA136" i="53"/>
  <c r="FY136" i="53" s="1"/>
  <c r="CT136" i="53"/>
  <c r="ER136" i="53" s="1"/>
  <c r="GP136" i="53" s="1"/>
  <c r="CJ136" i="53"/>
  <c r="EH136" i="53"/>
  <c r="GF136" i="53" s="1"/>
  <c r="DZ136" i="53"/>
  <c r="LR136" i="53" s="1"/>
  <c r="CS136" i="53" a="1"/>
  <c r="CS136" i="53" s="1"/>
  <c r="CI136" i="53"/>
  <c r="EG136" i="53"/>
  <c r="GE136" i="53" s="1"/>
  <c r="DY136" i="53"/>
  <c r="CH136" i="53"/>
  <c r="EF136" i="53"/>
  <c r="GD136" i="53" s="1"/>
  <c r="DX136" i="53"/>
  <c r="CR136" i="53" a="1"/>
  <c r="CR136" i="53" s="1"/>
  <c r="CG136" i="53"/>
  <c r="EE136" i="53"/>
  <c r="GC136" i="53" s="1"/>
  <c r="DA136" i="53"/>
  <c r="CP136" i="53"/>
  <c r="CE136" i="53"/>
  <c r="ED136" i="53"/>
  <c r="GB136" i="53" s="1"/>
  <c r="CY136" i="53"/>
  <c r="CO136" i="53"/>
  <c r="EH200" i="53"/>
  <c r="GF200" i="53" s="1"/>
  <c r="DZ200" i="53"/>
  <c r="LR200" i="53" s="1"/>
  <c r="CS200" i="53" a="1"/>
  <c r="CS200" i="53" s="1"/>
  <c r="CI200" i="53"/>
  <c r="EG200" i="53"/>
  <c r="DY200" i="53"/>
  <c r="CH200" i="53"/>
  <c r="EF200" i="53"/>
  <c r="DX200" i="53"/>
  <c r="CR200" i="53" a="1"/>
  <c r="CR200" i="53" s="1"/>
  <c r="CG200" i="53"/>
  <c r="EE200" i="53"/>
  <c r="DA200" i="53"/>
  <c r="CP200" i="53"/>
  <c r="CE200" i="53"/>
  <c r="ED200" i="53"/>
  <c r="GB200" i="53" s="1"/>
  <c r="CY200" i="53"/>
  <c r="CO200" i="53"/>
  <c r="EC200" i="53"/>
  <c r="GA200" i="53" s="1"/>
  <c r="CW200" i="53"/>
  <c r="CN200" i="53"/>
  <c r="EQ200" i="53"/>
  <c r="MI200" i="53" s="1"/>
  <c r="EB200" i="53"/>
  <c r="FZ200" i="53" s="1"/>
  <c r="CU200" i="53"/>
  <c r="CM200" i="53"/>
  <c r="EI200" i="53"/>
  <c r="EA200" i="53"/>
  <c r="CT200" i="53"/>
  <c r="CJ200" i="53"/>
  <c r="EE25" i="53"/>
  <c r="GC25" i="53" s="1"/>
  <c r="DA25" i="53"/>
  <c r="CO25" i="53"/>
  <c r="ED25" i="53"/>
  <c r="GB25" i="53" s="1"/>
  <c r="CY25" i="53"/>
  <c r="CN25" i="53"/>
  <c r="EC25" i="53"/>
  <c r="GA25" i="53" s="1"/>
  <c r="CW25" i="53"/>
  <c r="CM25" i="53"/>
  <c r="EQ25" i="53"/>
  <c r="MI25" i="53" s="1"/>
  <c r="EB25" i="53"/>
  <c r="FZ25" i="53" s="1"/>
  <c r="CU25" i="53"/>
  <c r="ES25" i="53" s="1"/>
  <c r="CJ25" i="53"/>
  <c r="EI25" i="53"/>
  <c r="EA25" i="53"/>
  <c r="FY25" i="53" s="1"/>
  <c r="CT25" i="53"/>
  <c r="CI25" i="53"/>
  <c r="EH25" i="53"/>
  <c r="GF25" i="53" s="1"/>
  <c r="DZ25" i="53"/>
  <c r="CS25" i="53" a="1"/>
  <c r="CS25" i="53" s="1"/>
  <c r="CH25" i="53"/>
  <c r="EG25" i="53"/>
  <c r="GE25" i="53" s="1"/>
  <c r="DY25" i="53"/>
  <c r="CR25" i="53" a="1"/>
  <c r="CR25" i="53" s="1"/>
  <c r="CG25" i="53"/>
  <c r="EF25" i="53"/>
  <c r="GD25" i="53" s="1"/>
  <c r="DX25" i="53"/>
  <c r="CP25" i="53"/>
  <c r="CE25" i="53"/>
  <c r="EE89" i="53"/>
  <c r="GC89" i="53" s="1"/>
  <c r="DA89" i="53"/>
  <c r="CO89" i="53"/>
  <c r="ED89" i="53"/>
  <c r="GB89" i="53" s="1"/>
  <c r="CY89" i="53"/>
  <c r="CN89" i="53"/>
  <c r="EC89" i="53"/>
  <c r="GA89" i="53" s="1"/>
  <c r="CW89" i="53"/>
  <c r="CM89" i="53"/>
  <c r="EQ89" i="53"/>
  <c r="MI89" i="53" s="1"/>
  <c r="EB89" i="53"/>
  <c r="FZ89" i="53" s="1"/>
  <c r="CU89" i="53"/>
  <c r="ES89" i="53" s="1"/>
  <c r="CJ89" i="53"/>
  <c r="EI89" i="53"/>
  <c r="EA89" i="53"/>
  <c r="FY89" i="53" s="1"/>
  <c r="CT89" i="53"/>
  <c r="CI89" i="53"/>
  <c r="EH89" i="53"/>
  <c r="GF89" i="53" s="1"/>
  <c r="DZ89" i="53"/>
  <c r="LR89" i="53" s="1"/>
  <c r="CS89" i="53" a="1"/>
  <c r="CS89" i="53" s="1"/>
  <c r="CH89" i="53"/>
  <c r="EG89" i="53"/>
  <c r="GE89" i="53" s="1"/>
  <c r="DY89" i="53"/>
  <c r="CR89" i="53" a="1"/>
  <c r="CR89" i="53" s="1"/>
  <c r="CG89" i="53"/>
  <c r="EF89" i="53"/>
  <c r="GD89" i="53" s="1"/>
  <c r="DX89" i="53"/>
  <c r="CP89" i="53"/>
  <c r="CE89" i="53"/>
  <c r="ED153" i="53"/>
  <c r="GB153" i="53" s="1"/>
  <c r="CY153" i="53"/>
  <c r="CN153" i="53"/>
  <c r="EC153" i="53"/>
  <c r="GA153" i="53" s="1"/>
  <c r="CW153" i="53"/>
  <c r="CM153" i="53"/>
  <c r="EQ153" i="53"/>
  <c r="MI153" i="53" s="1"/>
  <c r="EB153" i="53"/>
  <c r="FZ153" i="53" s="1"/>
  <c r="CU153" i="53"/>
  <c r="ES153" i="53" s="1"/>
  <c r="GQ153" i="53" s="1"/>
  <c r="CJ153" i="53"/>
  <c r="EI153" i="53"/>
  <c r="EA153" i="53"/>
  <c r="FY153" i="53" s="1"/>
  <c r="CT153" i="53"/>
  <c r="ER153" i="53" s="1"/>
  <c r="GP153" i="53" s="1"/>
  <c r="CI153" i="53"/>
  <c r="EH153" i="53"/>
  <c r="GF153" i="53" s="1"/>
  <c r="DZ153" i="53"/>
  <c r="LR153" i="53" s="1"/>
  <c r="CS153" i="53" a="1"/>
  <c r="CS153" i="53" s="1"/>
  <c r="CH153" i="53"/>
  <c r="EG153" i="53"/>
  <c r="GE153" i="53" s="1"/>
  <c r="DY153" i="53"/>
  <c r="CR153" i="53" a="1"/>
  <c r="CR153" i="53" s="1"/>
  <c r="CG153" i="53"/>
  <c r="EF153" i="53"/>
  <c r="GD153" i="53" s="1"/>
  <c r="DX153" i="53"/>
  <c r="CP153" i="53"/>
  <c r="CE153" i="53"/>
  <c r="EE153" i="53"/>
  <c r="GC153" i="53" s="1"/>
  <c r="DA153" i="53"/>
  <c r="CO153" i="53"/>
  <c r="EQ217" i="53"/>
  <c r="MI217" i="53" s="1"/>
  <c r="EB217" i="53"/>
  <c r="CU217" i="53"/>
  <c r="CM217" i="53"/>
  <c r="EI217" i="53"/>
  <c r="EA217" i="53"/>
  <c r="FY217" i="53" s="1"/>
  <c r="CT217" i="53"/>
  <c r="KL217" i="53" s="1"/>
  <c r="CJ217" i="53"/>
  <c r="EH217" i="53"/>
  <c r="DZ217" i="53"/>
  <c r="CS217" i="53" a="1"/>
  <c r="CS217" i="53" s="1"/>
  <c r="CI217" i="53"/>
  <c r="EG217" i="53"/>
  <c r="GE217" i="53" s="1"/>
  <c r="DY217" i="53"/>
  <c r="CH217" i="53"/>
  <c r="EF217" i="53"/>
  <c r="GD217" i="53" s="1"/>
  <c r="DX217" i="53"/>
  <c r="CR217" i="53" a="1"/>
  <c r="CR217" i="53" s="1"/>
  <c r="CG217" i="53"/>
  <c r="EE217" i="53"/>
  <c r="GC217" i="53" s="1"/>
  <c r="DA217" i="53"/>
  <c r="CP217" i="53"/>
  <c r="CE217" i="53"/>
  <c r="ED217" i="53"/>
  <c r="GB217" i="53" s="1"/>
  <c r="CY217" i="53"/>
  <c r="CO217" i="53"/>
  <c r="EC217" i="53"/>
  <c r="GA217" i="53" s="1"/>
  <c r="CW217" i="53"/>
  <c r="CN217" i="53"/>
  <c r="EC34" i="53"/>
  <c r="GA34" i="53" s="1"/>
  <c r="CW34" i="53"/>
  <c r="CN34" i="53"/>
  <c r="EQ34" i="53"/>
  <c r="MI34" i="53" s="1"/>
  <c r="EB34" i="53"/>
  <c r="FZ34" i="53" s="1"/>
  <c r="CU34" i="53"/>
  <c r="ES34" i="53" s="1"/>
  <c r="CM34" i="53"/>
  <c r="EI34" i="53"/>
  <c r="EA34" i="53"/>
  <c r="FY34" i="53" s="1"/>
  <c r="CT34" i="53"/>
  <c r="CJ34" i="53"/>
  <c r="EH34" i="53"/>
  <c r="GF34" i="53" s="1"/>
  <c r="DZ34" i="53"/>
  <c r="LR34" i="53" s="1"/>
  <c r="CI34" i="53"/>
  <c r="EG34" i="53"/>
  <c r="GE34" i="53" s="1"/>
  <c r="DY34" i="53"/>
  <c r="CS34" i="53" a="1"/>
  <c r="CS34" i="53" s="1"/>
  <c r="CH34" i="53"/>
  <c r="EF34" i="53"/>
  <c r="GD34" i="53" s="1"/>
  <c r="DX34" i="53"/>
  <c r="CR34" i="53" a="1"/>
  <c r="CR34" i="53" s="1"/>
  <c r="CG34" i="53"/>
  <c r="EE34" i="53"/>
  <c r="GC34" i="53" s="1"/>
  <c r="DA34" i="53"/>
  <c r="CP34" i="53"/>
  <c r="CE34" i="53"/>
  <c r="ED34" i="53"/>
  <c r="GB34" i="53" s="1"/>
  <c r="CY34" i="53"/>
  <c r="CO34" i="53"/>
  <c r="EC98" i="53"/>
  <c r="GA98" i="53" s="1"/>
  <c r="CW98" i="53"/>
  <c r="CN98" i="53"/>
  <c r="EQ98" i="53"/>
  <c r="MI98" i="53" s="1"/>
  <c r="EB98" i="53"/>
  <c r="FZ98" i="53" s="1"/>
  <c r="CU98" i="53"/>
  <c r="ES98" i="53" s="1"/>
  <c r="CM98" i="53"/>
  <c r="EI98" i="53"/>
  <c r="EA98" i="53"/>
  <c r="FY98" i="53" s="1"/>
  <c r="CT98" i="53"/>
  <c r="ER98" i="53" s="1"/>
  <c r="CJ98" i="53"/>
  <c r="EH98" i="53"/>
  <c r="GF98" i="53" s="1"/>
  <c r="DZ98" i="53"/>
  <c r="LR98" i="53" s="1"/>
  <c r="CI98" i="53"/>
  <c r="EG98" i="53"/>
  <c r="GE98" i="53" s="1"/>
  <c r="DY98" i="53"/>
  <c r="CS98" i="53" a="1"/>
  <c r="CS98" i="53" s="1"/>
  <c r="CH98" i="53"/>
  <c r="EF98" i="53"/>
  <c r="GD98" i="53" s="1"/>
  <c r="DX98" i="53"/>
  <c r="CR98" i="53" a="1"/>
  <c r="CR98" i="53" s="1"/>
  <c r="CG98" i="53"/>
  <c r="EE98" i="53"/>
  <c r="GC98" i="53" s="1"/>
  <c r="DA98" i="53"/>
  <c r="CP98" i="53"/>
  <c r="CE98" i="53"/>
  <c r="ED98" i="53"/>
  <c r="GB98" i="53" s="1"/>
  <c r="CY98" i="53"/>
  <c r="CO98" i="53"/>
  <c r="EE162" i="53"/>
  <c r="GC162" i="53" s="1"/>
  <c r="DA162" i="53"/>
  <c r="CP162" i="53"/>
  <c r="CE162" i="53"/>
  <c r="ED162" i="53"/>
  <c r="GB162" i="53" s="1"/>
  <c r="CY162" i="53"/>
  <c r="CO162" i="53"/>
  <c r="EC162" i="53"/>
  <c r="GA162" i="53" s="1"/>
  <c r="CW162" i="53"/>
  <c r="CN162" i="53"/>
  <c r="EQ162" i="53"/>
  <c r="MI162" i="53" s="1"/>
  <c r="EB162" i="53"/>
  <c r="FZ162" i="53" s="1"/>
  <c r="CU162" i="53"/>
  <c r="ES162" i="53" s="1"/>
  <c r="GQ162" i="53" s="1"/>
  <c r="CM162" i="53"/>
  <c r="EI162" i="53"/>
  <c r="EA162" i="53"/>
  <c r="FY162" i="53" s="1"/>
  <c r="CT162" i="53"/>
  <c r="ER162" i="53" s="1"/>
  <c r="GP162" i="53" s="1"/>
  <c r="CJ162" i="53"/>
  <c r="EH162" i="53"/>
  <c r="GF162" i="53" s="1"/>
  <c r="DZ162" i="53"/>
  <c r="LR162" i="53" s="1"/>
  <c r="CI162" i="53"/>
  <c r="EG162" i="53"/>
  <c r="GE162" i="53" s="1"/>
  <c r="NW162" i="53" s="1"/>
  <c r="DY162" i="53"/>
  <c r="CS162" i="53" a="1"/>
  <c r="CS162" i="53" s="1"/>
  <c r="CH162" i="53"/>
  <c r="EF162" i="53"/>
  <c r="GD162" i="53" s="1"/>
  <c r="DX162" i="53"/>
  <c r="CR162" i="53" a="1"/>
  <c r="CR162" i="53" s="1"/>
  <c r="CG162" i="53"/>
  <c r="EF226" i="53"/>
  <c r="GD226" i="53" s="1"/>
  <c r="DX226" i="53"/>
  <c r="CR226" i="53" a="1"/>
  <c r="CR226" i="53" s="1"/>
  <c r="CG226" i="53"/>
  <c r="EE226" i="53"/>
  <c r="GC226" i="53" s="1"/>
  <c r="DA226" i="53"/>
  <c r="CP226" i="53"/>
  <c r="CE226" i="53"/>
  <c r="ED226" i="53"/>
  <c r="GB226" i="53" s="1"/>
  <c r="CY226" i="53"/>
  <c r="CO226" i="53"/>
  <c r="EC226" i="53"/>
  <c r="GA226" i="53" s="1"/>
  <c r="CW226" i="53"/>
  <c r="CN226" i="53"/>
  <c r="EQ226" i="53"/>
  <c r="MI226" i="53" s="1"/>
  <c r="EB226" i="53"/>
  <c r="FZ226" i="53" s="1"/>
  <c r="CU226" i="53"/>
  <c r="ES226" i="53" s="1"/>
  <c r="GQ226" i="53" s="1"/>
  <c r="CM226" i="53"/>
  <c r="EI226" i="53"/>
  <c r="EA226" i="53"/>
  <c r="FY226" i="53" s="1"/>
  <c r="CT226" i="53"/>
  <c r="ER226" i="53" s="1"/>
  <c r="GP226" i="53" s="1"/>
  <c r="CJ226" i="53"/>
  <c r="EH226" i="53"/>
  <c r="GF226" i="53" s="1"/>
  <c r="DZ226" i="53"/>
  <c r="LR226" i="53" s="1"/>
  <c r="CS226" i="53" a="1"/>
  <c r="CS226" i="53" s="1"/>
  <c r="CI226" i="53"/>
  <c r="EG226" i="53"/>
  <c r="GE226" i="53" s="1"/>
  <c r="DY226" i="53"/>
  <c r="CH226" i="53"/>
  <c r="ED51" i="53"/>
  <c r="GB51" i="53" s="1"/>
  <c r="CY51" i="53"/>
  <c r="CO51" i="53"/>
  <c r="EC51" i="53"/>
  <c r="GA51" i="53" s="1"/>
  <c r="CW51" i="53"/>
  <c r="CN51" i="53"/>
  <c r="EQ51" i="53"/>
  <c r="MI51" i="53" s="1"/>
  <c r="EB51" i="53"/>
  <c r="FZ51" i="53" s="1"/>
  <c r="CU51" i="53"/>
  <c r="ES51" i="53" s="1"/>
  <c r="CM51" i="53"/>
  <c r="EI51" i="53"/>
  <c r="EA51" i="53"/>
  <c r="FY51" i="53" s="1"/>
  <c r="CT51" i="53"/>
  <c r="ER51" i="53" s="1"/>
  <c r="CJ51" i="53"/>
  <c r="EH51" i="53"/>
  <c r="GF51" i="53" s="1"/>
  <c r="DZ51" i="53"/>
  <c r="LR51" i="53" s="1"/>
  <c r="CI51" i="53"/>
  <c r="EG51" i="53"/>
  <c r="GE51" i="53" s="1"/>
  <c r="DY51" i="53"/>
  <c r="CS51" i="53" a="1"/>
  <c r="CS51" i="53" s="1"/>
  <c r="CH51" i="53"/>
  <c r="EF51" i="53"/>
  <c r="GD51" i="53" s="1"/>
  <c r="DX51" i="53"/>
  <c r="CR51" i="53" a="1"/>
  <c r="CR51" i="53" s="1"/>
  <c r="CG51" i="53"/>
  <c r="EE51" i="53"/>
  <c r="GC51" i="53" s="1"/>
  <c r="DA51" i="53"/>
  <c r="CP51" i="53"/>
  <c r="CE51" i="53"/>
  <c r="ED115" i="53"/>
  <c r="GB115" i="53" s="1"/>
  <c r="CY115" i="53"/>
  <c r="CO115" i="53"/>
  <c r="EC115" i="53"/>
  <c r="GA115" i="53" s="1"/>
  <c r="CW115" i="53"/>
  <c r="CN115" i="53"/>
  <c r="EQ115" i="53"/>
  <c r="MI115" i="53" s="1"/>
  <c r="EB115" i="53"/>
  <c r="FZ115" i="53" s="1"/>
  <c r="CU115" i="53"/>
  <c r="ES115" i="53" s="1"/>
  <c r="GQ115" i="53" s="1"/>
  <c r="CM115" i="53"/>
  <c r="EI115" i="53"/>
  <c r="EA115" i="53"/>
  <c r="FY115" i="53" s="1"/>
  <c r="CT115" i="53"/>
  <c r="CJ115" i="53"/>
  <c r="EH115" i="53"/>
  <c r="GF115" i="53" s="1"/>
  <c r="DZ115" i="53"/>
  <c r="LR115" i="53" s="1"/>
  <c r="CI115" i="53"/>
  <c r="EG115" i="53"/>
  <c r="GE115" i="53" s="1"/>
  <c r="DY115" i="53"/>
  <c r="CS115" i="53" a="1"/>
  <c r="CS115" i="53" s="1"/>
  <c r="CH115" i="53"/>
  <c r="EF115" i="53"/>
  <c r="GD115" i="53" s="1"/>
  <c r="DX115" i="53"/>
  <c r="CR115" i="53" a="1"/>
  <c r="CR115" i="53" s="1"/>
  <c r="CG115" i="53"/>
  <c r="EE115" i="53"/>
  <c r="GC115" i="53" s="1"/>
  <c r="DA115" i="53"/>
  <c r="CP115" i="53"/>
  <c r="CE115" i="53"/>
  <c r="EG179" i="53"/>
  <c r="GE179" i="53" s="1"/>
  <c r="DY179" i="53"/>
  <c r="CS179" i="53" a="1"/>
  <c r="CS179" i="53" s="1"/>
  <c r="CH179" i="53"/>
  <c r="EF179" i="53"/>
  <c r="GD179" i="53" s="1"/>
  <c r="DX179" i="53"/>
  <c r="CR179" i="53" a="1"/>
  <c r="CR179" i="53" s="1"/>
  <c r="CG179" i="53"/>
  <c r="EE179" i="53"/>
  <c r="GC179" i="53" s="1"/>
  <c r="DA179" i="53"/>
  <c r="CP179" i="53"/>
  <c r="CE179" i="53"/>
  <c r="ED179" i="53"/>
  <c r="GB179" i="53" s="1"/>
  <c r="CY179" i="53"/>
  <c r="CO179" i="53"/>
  <c r="EC179" i="53"/>
  <c r="GA179" i="53" s="1"/>
  <c r="CW179" i="53"/>
  <c r="CN179" i="53"/>
  <c r="EQ179" i="53"/>
  <c r="MI179" i="53" s="1"/>
  <c r="EB179" i="53"/>
  <c r="FZ179" i="53" s="1"/>
  <c r="CU179" i="53"/>
  <c r="ES179" i="53" s="1"/>
  <c r="GQ179" i="53" s="1"/>
  <c r="CM179" i="53"/>
  <c r="EI179" i="53"/>
  <c r="EA179" i="53"/>
  <c r="FY179" i="53" s="1"/>
  <c r="CT179" i="53"/>
  <c r="ER179" i="53" s="1"/>
  <c r="GP179" i="53" s="1"/>
  <c r="CJ179" i="53"/>
  <c r="EH179" i="53"/>
  <c r="GF179" i="53" s="1"/>
  <c r="DZ179" i="53"/>
  <c r="LR179" i="53" s="1"/>
  <c r="CI179" i="53"/>
  <c r="ED243" i="53"/>
  <c r="GB243" i="53" s="1"/>
  <c r="CY243" i="53"/>
  <c r="CN243" i="53"/>
  <c r="EC243" i="53"/>
  <c r="GA243" i="53" s="1"/>
  <c r="CW243" i="53"/>
  <c r="CM243" i="53"/>
  <c r="EQ243" i="53"/>
  <c r="MI243" i="53" s="1"/>
  <c r="EB243" i="53"/>
  <c r="FZ243" i="53" s="1"/>
  <c r="CU243" i="53"/>
  <c r="ES243" i="53" s="1"/>
  <c r="GQ243" i="53" s="1"/>
  <c r="CJ243" i="53"/>
  <c r="EI243" i="53"/>
  <c r="GG243" i="53" s="1"/>
  <c r="IE243" i="53" s="1"/>
  <c r="KC243" i="53" s="1"/>
  <c r="EA243" i="53"/>
  <c r="FY243" i="53" s="1"/>
  <c r="CT243" i="53"/>
  <c r="ER243" i="53" s="1"/>
  <c r="GP243" i="53" s="1"/>
  <c r="CI243" i="53"/>
  <c r="EH243" i="53"/>
  <c r="GF243" i="53" s="1"/>
  <c r="DZ243" i="53"/>
  <c r="CS243" i="53" a="1"/>
  <c r="CS243" i="53" s="1"/>
  <c r="CH243" i="53"/>
  <c r="EG243" i="53"/>
  <c r="GE243" i="53" s="1"/>
  <c r="DY243" i="53"/>
  <c r="CR243" i="53" a="1"/>
  <c r="CR243" i="53" s="1"/>
  <c r="CG243" i="53"/>
  <c r="EF243" i="53"/>
  <c r="GD243" i="53" s="1"/>
  <c r="DX243" i="53"/>
  <c r="CP243" i="53"/>
  <c r="CE243" i="53"/>
  <c r="EE243" i="53"/>
  <c r="GC243" i="53" s="1"/>
  <c r="DA243" i="53"/>
  <c r="CO243" i="53"/>
  <c r="EE68" i="53"/>
  <c r="GC68" i="53" s="1"/>
  <c r="DA68" i="53"/>
  <c r="CP68" i="53"/>
  <c r="CE68" i="53"/>
  <c r="ED68" i="53"/>
  <c r="GB68" i="53" s="1"/>
  <c r="CY68" i="53"/>
  <c r="CO68" i="53"/>
  <c r="EC68" i="53"/>
  <c r="GA68" i="53" s="1"/>
  <c r="CW68" i="53"/>
  <c r="CN68" i="53"/>
  <c r="EQ68" i="53"/>
  <c r="MI68" i="53" s="1"/>
  <c r="EB68" i="53"/>
  <c r="FZ68" i="53" s="1"/>
  <c r="CU68" i="53"/>
  <c r="ES68" i="53" s="1"/>
  <c r="CM68" i="53"/>
  <c r="EI68" i="53"/>
  <c r="GG68" i="53" s="1"/>
  <c r="EA68" i="53"/>
  <c r="FY68" i="53" s="1"/>
  <c r="CT68" i="53"/>
  <c r="ER68" i="53" s="1"/>
  <c r="CJ68" i="53"/>
  <c r="EH68" i="53"/>
  <c r="GF68" i="53" s="1"/>
  <c r="DZ68" i="53"/>
  <c r="LR68" i="53" s="1"/>
  <c r="CS68" i="53" a="1"/>
  <c r="CS68" i="53" s="1"/>
  <c r="CI68" i="53"/>
  <c r="EG68" i="53"/>
  <c r="GE68" i="53" s="1"/>
  <c r="DY68" i="53"/>
  <c r="CH68" i="53"/>
  <c r="EF68" i="53"/>
  <c r="GD68" i="53" s="1"/>
  <c r="DX68" i="53"/>
  <c r="CR68" i="53" a="1"/>
  <c r="CR68" i="53" s="1"/>
  <c r="CG68" i="53"/>
  <c r="EE132" i="53"/>
  <c r="GC132" i="53" s="1"/>
  <c r="DA132" i="53"/>
  <c r="CP132" i="53"/>
  <c r="CE132" i="53"/>
  <c r="ED132" i="53"/>
  <c r="GB132" i="53" s="1"/>
  <c r="CY132" i="53"/>
  <c r="CO132" i="53"/>
  <c r="EC132" i="53"/>
  <c r="GA132" i="53" s="1"/>
  <c r="CW132" i="53"/>
  <c r="CN132" i="53"/>
  <c r="EQ132" i="53"/>
  <c r="MI132" i="53" s="1"/>
  <c r="EB132" i="53"/>
  <c r="FZ132" i="53" s="1"/>
  <c r="CU132" i="53"/>
  <c r="ES132" i="53" s="1"/>
  <c r="GQ132" i="53" s="1"/>
  <c r="CM132" i="53"/>
  <c r="EI132" i="53"/>
  <c r="GG132" i="53" s="1"/>
  <c r="IE132" i="53" s="1"/>
  <c r="KC132" i="53" s="1"/>
  <c r="EA132" i="53"/>
  <c r="FY132" i="53" s="1"/>
  <c r="CT132" i="53"/>
  <c r="CJ132" i="53"/>
  <c r="EH132" i="53"/>
  <c r="GF132" i="53" s="1"/>
  <c r="NX132" i="53" s="1"/>
  <c r="DZ132" i="53"/>
  <c r="LR132" i="53" s="1"/>
  <c r="CS132" i="53" a="1"/>
  <c r="CS132" i="53" s="1"/>
  <c r="CI132" i="53"/>
  <c r="EG132" i="53"/>
  <c r="GE132" i="53" s="1"/>
  <c r="DY132" i="53"/>
  <c r="CH132" i="53"/>
  <c r="EF132" i="53"/>
  <c r="GD132" i="53" s="1"/>
  <c r="DX132" i="53"/>
  <c r="CR132" i="53" a="1"/>
  <c r="CR132" i="53" s="1"/>
  <c r="CG132" i="53"/>
  <c r="EQ196" i="53"/>
  <c r="MI196" i="53" s="1"/>
  <c r="EB196" i="53"/>
  <c r="FZ196" i="53" s="1"/>
  <c r="CU196" i="53"/>
  <c r="ES196" i="53" s="1"/>
  <c r="CJ196" i="53"/>
  <c r="EI196" i="53"/>
  <c r="GG196" i="53" s="1"/>
  <c r="IE196" i="53" s="1"/>
  <c r="KC196" i="53" s="1"/>
  <c r="EA196" i="53"/>
  <c r="FY196" i="53" s="1"/>
  <c r="NQ196" i="53" s="1"/>
  <c r="CT196" i="53"/>
  <c r="CI196" i="53"/>
  <c r="EH196" i="53"/>
  <c r="GF196" i="53" s="1"/>
  <c r="DZ196" i="53"/>
  <c r="LR196" i="53" s="1"/>
  <c r="CS196" i="53" a="1"/>
  <c r="CS196" i="53" s="1"/>
  <c r="CH196" i="53"/>
  <c r="EG196" i="53"/>
  <c r="GE196" i="53" s="1"/>
  <c r="DY196" i="53"/>
  <c r="LQ196" i="53" s="1"/>
  <c r="CR196" i="53" a="1"/>
  <c r="CR196" i="53" s="1"/>
  <c r="CG196" i="53"/>
  <c r="EF196" i="53"/>
  <c r="GD196" i="53" s="1"/>
  <c r="DX196" i="53"/>
  <c r="CP196" i="53"/>
  <c r="CE196" i="53"/>
  <c r="EE196" i="53"/>
  <c r="GC196" i="53" s="1"/>
  <c r="DA196" i="53"/>
  <c r="CO196" i="53"/>
  <c r="ED196" i="53"/>
  <c r="GB196" i="53" s="1"/>
  <c r="CY196" i="53"/>
  <c r="CN196" i="53"/>
  <c r="EC196" i="53"/>
  <c r="GA196" i="53" s="1"/>
  <c r="NS196" i="53" s="1"/>
  <c r="CW196" i="53"/>
  <c r="CM196" i="53"/>
  <c r="EE21" i="53"/>
  <c r="GC21" i="53" s="1"/>
  <c r="DA21" i="53"/>
  <c r="CP21" i="53"/>
  <c r="CE21" i="53"/>
  <c r="ED21" i="53"/>
  <c r="GB21" i="53" s="1"/>
  <c r="CY21" i="53"/>
  <c r="CO21" i="53"/>
  <c r="EC21" i="53"/>
  <c r="GA21" i="53" s="1"/>
  <c r="CW21" i="53"/>
  <c r="KO21" i="53" s="1"/>
  <c r="CN21" i="53"/>
  <c r="EQ21" i="53"/>
  <c r="MI21" i="53" s="1"/>
  <c r="EB21" i="53"/>
  <c r="FZ21" i="53" s="1"/>
  <c r="CU21" i="53"/>
  <c r="ES21" i="53" s="1"/>
  <c r="CM21" i="53"/>
  <c r="EI21" i="53"/>
  <c r="EA21" i="53"/>
  <c r="FY21" i="53" s="1"/>
  <c r="CT21" i="53"/>
  <c r="ER21" i="53" s="1"/>
  <c r="CJ21" i="53"/>
  <c r="EH21" i="53"/>
  <c r="GF21" i="53" s="1"/>
  <c r="DZ21" i="53"/>
  <c r="LR21" i="53" s="1"/>
  <c r="CS21" i="53" a="1"/>
  <c r="CS21" i="53" s="1"/>
  <c r="CI21" i="53"/>
  <c r="EG21" i="53"/>
  <c r="GE21" i="53" s="1"/>
  <c r="DY21" i="53"/>
  <c r="CH21" i="53"/>
  <c r="EF21" i="53"/>
  <c r="GD21" i="53" s="1"/>
  <c r="DX21" i="53"/>
  <c r="CR21" i="53" a="1"/>
  <c r="CR21" i="53" s="1"/>
  <c r="CG21" i="53"/>
  <c r="EE85" i="53"/>
  <c r="GC85" i="53" s="1"/>
  <c r="DA85" i="53"/>
  <c r="CP85" i="53"/>
  <c r="CE85" i="53"/>
  <c r="ED85" i="53"/>
  <c r="GB85" i="53" s="1"/>
  <c r="CY85" i="53"/>
  <c r="CO85" i="53"/>
  <c r="EC85" i="53"/>
  <c r="GA85" i="53" s="1"/>
  <c r="CW85" i="53"/>
  <c r="CN85" i="53"/>
  <c r="EQ85" i="53"/>
  <c r="MI85" i="53" s="1"/>
  <c r="EB85" i="53"/>
  <c r="FZ85" i="53" s="1"/>
  <c r="CU85" i="53"/>
  <c r="ES85" i="53" s="1"/>
  <c r="CM85" i="53"/>
  <c r="EI85" i="53"/>
  <c r="EA85" i="53"/>
  <c r="FY85" i="53" s="1"/>
  <c r="CT85" i="53"/>
  <c r="CJ85" i="53"/>
  <c r="EH85" i="53"/>
  <c r="GF85" i="53" s="1"/>
  <c r="DZ85" i="53"/>
  <c r="LR85" i="53" s="1"/>
  <c r="CS85" i="53" a="1"/>
  <c r="CS85" i="53" s="1"/>
  <c r="CI85" i="53"/>
  <c r="EG85" i="53"/>
  <c r="GE85" i="53" s="1"/>
  <c r="DY85" i="53"/>
  <c r="CH85" i="53"/>
  <c r="EF85" i="53"/>
  <c r="GD85" i="53" s="1"/>
  <c r="DX85" i="53"/>
  <c r="CR85" i="53" a="1"/>
  <c r="CR85" i="53" s="1"/>
  <c r="CG85" i="53"/>
  <c r="EE149" i="53"/>
  <c r="GC149" i="53" s="1"/>
  <c r="DA149" i="53"/>
  <c r="CP149" i="53"/>
  <c r="CE149" i="53"/>
  <c r="ED149" i="53"/>
  <c r="GB149" i="53" s="1"/>
  <c r="CY149" i="53"/>
  <c r="CO149" i="53"/>
  <c r="EC149" i="53"/>
  <c r="GA149" i="53" s="1"/>
  <c r="CW149" i="53"/>
  <c r="CN149" i="53"/>
  <c r="EQ149" i="53"/>
  <c r="MI149" i="53" s="1"/>
  <c r="EB149" i="53"/>
  <c r="FZ149" i="53" s="1"/>
  <c r="CU149" i="53"/>
  <c r="ES149" i="53" s="1"/>
  <c r="GQ149" i="53" s="1"/>
  <c r="CM149" i="53"/>
  <c r="EI149" i="53"/>
  <c r="EA149" i="53"/>
  <c r="FY149" i="53" s="1"/>
  <c r="CT149" i="53"/>
  <c r="KL149" i="53" s="1"/>
  <c r="CJ149" i="53"/>
  <c r="EH149" i="53"/>
  <c r="GF149" i="53" s="1"/>
  <c r="DZ149" i="53"/>
  <c r="LR149" i="53" s="1"/>
  <c r="CS149" i="53" a="1"/>
  <c r="CS149" i="53" s="1"/>
  <c r="CI149" i="53"/>
  <c r="EG149" i="53"/>
  <c r="GE149" i="53" s="1"/>
  <c r="NW149" i="53" s="1"/>
  <c r="DY149" i="53"/>
  <c r="CH149" i="53"/>
  <c r="EF149" i="53"/>
  <c r="GD149" i="53" s="1"/>
  <c r="DX149" i="53"/>
  <c r="CR149" i="53" a="1"/>
  <c r="CR149" i="53" s="1"/>
  <c r="CG149" i="53"/>
  <c r="EC213" i="53"/>
  <c r="GA213" i="53" s="1"/>
  <c r="CW213" i="53"/>
  <c r="CN213" i="53"/>
  <c r="EQ213" i="53"/>
  <c r="MI213" i="53" s="1"/>
  <c r="EB213" i="53"/>
  <c r="CU213" i="53"/>
  <c r="ES213" i="53" s="1"/>
  <c r="GQ213" i="53" s="1"/>
  <c r="CM213" i="53"/>
  <c r="EI213" i="53"/>
  <c r="GG213" i="53" s="1"/>
  <c r="IE213" i="53" s="1"/>
  <c r="KC213" i="53" s="1"/>
  <c r="EA213" i="53"/>
  <c r="FY213" i="53" s="1"/>
  <c r="CT213" i="53"/>
  <c r="ER213" i="53" s="1"/>
  <c r="GP213" i="53" s="1"/>
  <c r="CJ213" i="53"/>
  <c r="EH213" i="53"/>
  <c r="GF213" i="53" s="1"/>
  <c r="DZ213" i="53"/>
  <c r="CI213" i="53"/>
  <c r="EG213" i="53"/>
  <c r="DY213" i="53"/>
  <c r="CS213" i="53" a="1"/>
  <c r="CS213" i="53" s="1"/>
  <c r="CH213" i="53"/>
  <c r="EF213" i="53"/>
  <c r="GD213" i="53" s="1"/>
  <c r="DX213" i="53"/>
  <c r="CR213" i="53" a="1"/>
  <c r="CR213" i="53" s="1"/>
  <c r="CG213" i="53"/>
  <c r="EE213" i="53"/>
  <c r="DA213" i="53"/>
  <c r="CP213" i="53"/>
  <c r="CE213" i="53"/>
  <c r="ED213" i="53"/>
  <c r="GB213" i="53" s="1"/>
  <c r="CY213" i="53"/>
  <c r="CO213" i="53"/>
  <c r="EG38" i="53"/>
  <c r="GE38" i="53" s="1"/>
  <c r="DY38" i="53"/>
  <c r="CS38" i="53" a="1"/>
  <c r="CS38" i="53" s="1"/>
  <c r="CH38" i="53"/>
  <c r="EF38" i="53"/>
  <c r="GD38" i="53" s="1"/>
  <c r="DX38" i="53"/>
  <c r="CR38" i="53" a="1"/>
  <c r="CR38" i="53" s="1"/>
  <c r="CG38" i="53"/>
  <c r="EE38" i="53"/>
  <c r="GC38" i="53" s="1"/>
  <c r="DA38" i="53"/>
  <c r="CP38" i="53"/>
  <c r="CE38" i="53"/>
  <c r="ED38" i="53"/>
  <c r="GB38" i="53" s="1"/>
  <c r="CY38" i="53"/>
  <c r="CO38" i="53"/>
  <c r="EC38" i="53"/>
  <c r="GA38" i="53" s="1"/>
  <c r="CW38" i="53"/>
  <c r="CN38" i="53"/>
  <c r="EQ38" i="53"/>
  <c r="MI38" i="53" s="1"/>
  <c r="EB38" i="53"/>
  <c r="FZ38" i="53" s="1"/>
  <c r="CU38" i="53"/>
  <c r="ES38" i="53" s="1"/>
  <c r="CM38" i="53"/>
  <c r="EI38" i="53"/>
  <c r="EA38" i="53"/>
  <c r="FY38" i="53" s="1"/>
  <c r="CT38" i="53"/>
  <c r="CJ38" i="53"/>
  <c r="EH38" i="53"/>
  <c r="GF38" i="53" s="1"/>
  <c r="DZ38" i="53"/>
  <c r="LR38" i="53" s="1"/>
  <c r="CI38" i="53"/>
  <c r="EG102" i="53"/>
  <c r="GE102" i="53" s="1"/>
  <c r="DY102" i="53"/>
  <c r="CS102" i="53" a="1"/>
  <c r="CS102" i="53" s="1"/>
  <c r="CH102" i="53"/>
  <c r="EF102" i="53"/>
  <c r="DX102" i="53"/>
  <c r="CR102" i="53" a="1"/>
  <c r="CR102" i="53" s="1"/>
  <c r="CG102" i="53"/>
  <c r="EE102" i="53"/>
  <c r="GC102" i="53" s="1"/>
  <c r="DA102" i="53"/>
  <c r="CP102" i="53"/>
  <c r="CE102" i="53"/>
  <c r="ED102" i="53"/>
  <c r="GB102" i="53" s="1"/>
  <c r="CY102" i="53"/>
  <c r="CO102" i="53"/>
  <c r="EC102" i="53"/>
  <c r="GA102" i="53" s="1"/>
  <c r="NS102" i="53" s="1"/>
  <c r="CW102" i="53"/>
  <c r="CN102" i="53"/>
  <c r="EQ102" i="53"/>
  <c r="MI102" i="53" s="1"/>
  <c r="EB102" i="53"/>
  <c r="FZ102" i="53" s="1"/>
  <c r="CU102" i="53"/>
  <c r="ES102" i="53" s="1"/>
  <c r="GQ102" i="53" s="1"/>
  <c r="CM102" i="53"/>
  <c r="EI102" i="53"/>
  <c r="EA102" i="53"/>
  <c r="FY102" i="53" s="1"/>
  <c r="CT102" i="53"/>
  <c r="ER102" i="53" s="1"/>
  <c r="GP102" i="53" s="1"/>
  <c r="CJ102" i="53"/>
  <c r="EH102" i="53"/>
  <c r="GF102" i="53" s="1"/>
  <c r="DZ102" i="53"/>
  <c r="LR102" i="53" s="1"/>
  <c r="CI102" i="53"/>
  <c r="EF166" i="53"/>
  <c r="GD166" i="53" s="1"/>
  <c r="DX166" i="53"/>
  <c r="CR166" i="53" a="1"/>
  <c r="CR166" i="53" s="1"/>
  <c r="CG166" i="53"/>
  <c r="EE166" i="53"/>
  <c r="GC166" i="53" s="1"/>
  <c r="DA166" i="53"/>
  <c r="CP166" i="53"/>
  <c r="CE166" i="53"/>
  <c r="ED166" i="53"/>
  <c r="GB166" i="53" s="1"/>
  <c r="CY166" i="53"/>
  <c r="CO166" i="53"/>
  <c r="EC166" i="53"/>
  <c r="GA166" i="53" s="1"/>
  <c r="CW166" i="53"/>
  <c r="CN166" i="53"/>
  <c r="EQ166" i="53"/>
  <c r="MI166" i="53" s="1"/>
  <c r="EB166" i="53"/>
  <c r="FZ166" i="53" s="1"/>
  <c r="CU166" i="53"/>
  <c r="ES166" i="53" s="1"/>
  <c r="GQ166" i="53" s="1"/>
  <c r="CM166" i="53"/>
  <c r="EI166" i="53"/>
  <c r="MA166" i="53" s="1"/>
  <c r="EA166" i="53"/>
  <c r="FY166" i="53" s="1"/>
  <c r="CT166" i="53"/>
  <c r="ER166" i="53" s="1"/>
  <c r="GP166" i="53" s="1"/>
  <c r="CJ166" i="53"/>
  <c r="EH166" i="53"/>
  <c r="GF166" i="53" s="1"/>
  <c r="DZ166" i="53"/>
  <c r="LR166" i="53" s="1"/>
  <c r="CI166" i="53"/>
  <c r="EG166" i="53"/>
  <c r="GE166" i="53" s="1"/>
  <c r="DY166" i="53"/>
  <c r="CS166" i="53" a="1"/>
  <c r="CS166" i="53" s="1"/>
  <c r="CH166" i="53"/>
  <c r="EH230" i="53"/>
  <c r="GF230" i="53" s="1"/>
  <c r="DZ230" i="53"/>
  <c r="LR230" i="53" s="1"/>
  <c r="CJ230" i="53"/>
  <c r="EG230" i="53"/>
  <c r="GE230" i="53" s="1"/>
  <c r="DY230" i="53"/>
  <c r="CS230" i="53" a="1"/>
  <c r="CS230" i="53" s="1"/>
  <c r="CI230" i="53"/>
  <c r="EF230" i="53"/>
  <c r="GD230" i="53" s="1"/>
  <c r="DX230" i="53"/>
  <c r="CH230" i="53"/>
  <c r="EE230" i="53"/>
  <c r="GC230" i="53" s="1"/>
  <c r="DA230" i="53"/>
  <c r="CR230" i="53" a="1"/>
  <c r="CR230" i="53" s="1"/>
  <c r="CG230" i="53"/>
  <c r="ED230" i="53"/>
  <c r="GB230" i="53" s="1"/>
  <c r="CY230" i="53"/>
  <c r="CP230" i="53"/>
  <c r="CE230" i="53"/>
  <c r="EC230" i="53"/>
  <c r="CW230" i="53"/>
  <c r="CO230" i="53"/>
  <c r="EQ230" i="53"/>
  <c r="MI230" i="53" s="1"/>
  <c r="EB230" i="53"/>
  <c r="CU230" i="53"/>
  <c r="CN230" i="53"/>
  <c r="EI230" i="53"/>
  <c r="EA230" i="53"/>
  <c r="CT230" i="53"/>
  <c r="ER230" i="53" s="1"/>
  <c r="CM230" i="53"/>
  <c r="EH135" i="53"/>
  <c r="GF135" i="53" s="1"/>
  <c r="DZ135" i="53"/>
  <c r="LR135" i="53" s="1"/>
  <c r="CS135" i="53" a="1"/>
  <c r="CS135" i="53" s="1"/>
  <c r="CH135" i="53"/>
  <c r="EG135" i="53"/>
  <c r="GE135" i="53" s="1"/>
  <c r="DY135" i="53"/>
  <c r="CR135" i="53" a="1"/>
  <c r="CR135" i="53" s="1"/>
  <c r="CG135" i="53"/>
  <c r="EF135" i="53"/>
  <c r="GD135" i="53" s="1"/>
  <c r="NV135" i="53" s="1"/>
  <c r="DX135" i="53"/>
  <c r="CP135" i="53"/>
  <c r="CE135" i="53"/>
  <c r="EE135" i="53"/>
  <c r="GC135" i="53" s="1"/>
  <c r="DA135" i="53"/>
  <c r="CO135" i="53"/>
  <c r="ED135" i="53"/>
  <c r="GB135" i="53" s="1"/>
  <c r="CY135" i="53"/>
  <c r="CN135" i="53"/>
  <c r="EC135" i="53"/>
  <c r="GA135" i="53" s="1"/>
  <c r="CW135" i="53"/>
  <c r="CM135" i="53"/>
  <c r="EQ135" i="53"/>
  <c r="MI135" i="53" s="1"/>
  <c r="EB135" i="53"/>
  <c r="FZ135" i="53" s="1"/>
  <c r="CU135" i="53"/>
  <c r="ES135" i="53" s="1"/>
  <c r="GQ135" i="53" s="1"/>
  <c r="CJ135" i="53"/>
  <c r="EI135" i="53"/>
  <c r="EA135" i="53"/>
  <c r="FY135" i="53" s="1"/>
  <c r="CT135" i="53"/>
  <c r="ER135" i="53" s="1"/>
  <c r="CI135" i="53"/>
  <c r="EE16" i="53"/>
  <c r="GC16" i="53" s="1"/>
  <c r="DA16" i="53"/>
  <c r="CP16" i="53"/>
  <c r="CE16" i="53"/>
  <c r="ED16" i="53"/>
  <c r="GB16" i="53" s="1"/>
  <c r="CY16" i="53"/>
  <c r="CO16" i="53"/>
  <c r="EC16" i="53"/>
  <c r="GA16" i="53" s="1"/>
  <c r="CW16" i="53"/>
  <c r="CN16" i="53"/>
  <c r="EQ16" i="53"/>
  <c r="MI16" i="53" s="1"/>
  <c r="EB16" i="53"/>
  <c r="FZ16" i="53" s="1"/>
  <c r="CU16" i="53"/>
  <c r="ES16" i="53" s="1"/>
  <c r="CM16" i="53"/>
  <c r="EI16" i="53"/>
  <c r="EA16" i="53"/>
  <c r="FY16" i="53" s="1"/>
  <c r="CT16" i="53"/>
  <c r="ER16" i="53" s="1"/>
  <c r="CJ16" i="53"/>
  <c r="EH16" i="53"/>
  <c r="GF16" i="53" s="1"/>
  <c r="DZ16" i="53"/>
  <c r="LR16" i="53" s="1"/>
  <c r="CS16" i="53" a="1"/>
  <c r="CS16" i="53" s="1"/>
  <c r="CI16" i="53"/>
  <c r="EG16" i="53"/>
  <c r="GE16" i="53" s="1"/>
  <c r="DY16" i="53"/>
  <c r="CH16" i="53"/>
  <c r="EF16" i="53"/>
  <c r="GD16" i="53" s="1"/>
  <c r="DX16" i="53"/>
  <c r="CR16" i="53" a="1"/>
  <c r="CR16" i="53" s="1"/>
  <c r="CG16" i="53"/>
  <c r="EF144" i="53"/>
  <c r="GD144" i="53" s="1"/>
  <c r="DX144" i="53"/>
  <c r="CR144" i="53" a="1"/>
  <c r="CR144" i="53" s="1"/>
  <c r="CG144" i="53"/>
  <c r="EE144" i="53"/>
  <c r="GC144" i="53" s="1"/>
  <c r="DA144" i="53"/>
  <c r="CP144" i="53"/>
  <c r="CE144" i="53"/>
  <c r="ED144" i="53"/>
  <c r="GB144" i="53" s="1"/>
  <c r="CY144" i="53"/>
  <c r="CO144" i="53"/>
  <c r="EC144" i="53"/>
  <c r="GA144" i="53" s="1"/>
  <c r="CW144" i="53"/>
  <c r="CN144" i="53"/>
  <c r="EQ144" i="53"/>
  <c r="MI144" i="53" s="1"/>
  <c r="EB144" i="53"/>
  <c r="FZ144" i="53" s="1"/>
  <c r="CU144" i="53"/>
  <c r="ES144" i="53" s="1"/>
  <c r="GQ144" i="53" s="1"/>
  <c r="CM144" i="53"/>
  <c r="EI144" i="53"/>
  <c r="EA144" i="53"/>
  <c r="FY144" i="53" s="1"/>
  <c r="CT144" i="53"/>
  <c r="CJ144" i="53"/>
  <c r="EH144" i="53"/>
  <c r="GF144" i="53" s="1"/>
  <c r="DZ144" i="53"/>
  <c r="LR144" i="53" s="1"/>
  <c r="CS144" i="53" a="1"/>
  <c r="CS144" i="53" s="1"/>
  <c r="CI144" i="53"/>
  <c r="EG144" i="53"/>
  <c r="GE144" i="53" s="1"/>
  <c r="NW144" i="53" s="1"/>
  <c r="DY144" i="53"/>
  <c r="CH144" i="53"/>
  <c r="EH33" i="53"/>
  <c r="GF33" i="53" s="1"/>
  <c r="DZ33" i="53"/>
  <c r="CS33" i="53" a="1"/>
  <c r="CS33" i="53" s="1"/>
  <c r="CH33" i="53"/>
  <c r="EG33" i="53"/>
  <c r="GE33" i="53" s="1"/>
  <c r="DY33" i="53"/>
  <c r="CR33" i="53" a="1"/>
  <c r="CR33" i="53" s="1"/>
  <c r="CG33" i="53"/>
  <c r="EF33" i="53"/>
  <c r="GD33" i="53" s="1"/>
  <c r="DX33" i="53"/>
  <c r="CP33" i="53"/>
  <c r="CE33" i="53"/>
  <c r="EE33" i="53"/>
  <c r="GC33" i="53" s="1"/>
  <c r="DA33" i="53"/>
  <c r="CO33" i="53"/>
  <c r="ED33" i="53"/>
  <c r="GB33" i="53" s="1"/>
  <c r="CY33" i="53"/>
  <c r="CN33" i="53"/>
  <c r="EC33" i="53"/>
  <c r="GA33" i="53" s="1"/>
  <c r="CW33" i="53"/>
  <c r="CM33" i="53"/>
  <c r="EQ33" i="53"/>
  <c r="MI33" i="53" s="1"/>
  <c r="EB33" i="53"/>
  <c r="FZ33" i="53" s="1"/>
  <c r="CU33" i="53"/>
  <c r="ES33" i="53" s="1"/>
  <c r="CJ33" i="53"/>
  <c r="EI33" i="53"/>
  <c r="EA33" i="53"/>
  <c r="FY33" i="53" s="1"/>
  <c r="CT33" i="53"/>
  <c r="CI33" i="53"/>
  <c r="EC161" i="53"/>
  <c r="GA161" i="53" s="1"/>
  <c r="CW161" i="53"/>
  <c r="CM161" i="53"/>
  <c r="EQ161" i="53"/>
  <c r="MI161" i="53" s="1"/>
  <c r="EB161" i="53"/>
  <c r="FZ161" i="53" s="1"/>
  <c r="NR161" i="53" s="1"/>
  <c r="CU161" i="53"/>
  <c r="ES161" i="53" s="1"/>
  <c r="GQ161" i="53" s="1"/>
  <c r="CJ161" i="53"/>
  <c r="EI161" i="53"/>
  <c r="EA161" i="53"/>
  <c r="FY161" i="53" s="1"/>
  <c r="CT161" i="53"/>
  <c r="CI161" i="53"/>
  <c r="EH161" i="53"/>
  <c r="GF161" i="53" s="1"/>
  <c r="DZ161" i="53"/>
  <c r="LR161" i="53" s="1"/>
  <c r="CS161" i="53" a="1"/>
  <c r="CS161" i="53" s="1"/>
  <c r="CH161" i="53"/>
  <c r="EG161" i="53"/>
  <c r="GE161" i="53" s="1"/>
  <c r="DY161" i="53"/>
  <c r="CR161" i="53" a="1"/>
  <c r="CR161" i="53" s="1"/>
  <c r="CG161" i="53"/>
  <c r="EF161" i="53"/>
  <c r="GD161" i="53" s="1"/>
  <c r="DX161" i="53"/>
  <c r="CP161" i="53"/>
  <c r="CE161" i="53"/>
  <c r="EE161" i="53"/>
  <c r="GC161" i="53" s="1"/>
  <c r="DA161" i="53"/>
  <c r="CO161" i="53"/>
  <c r="ED161" i="53"/>
  <c r="GB161" i="53" s="1"/>
  <c r="CY161" i="53"/>
  <c r="CN161" i="53"/>
  <c r="EE225" i="53"/>
  <c r="GC225" i="53" s="1"/>
  <c r="DA225" i="53"/>
  <c r="CP225" i="53"/>
  <c r="CE225" i="53"/>
  <c r="ED225" i="53"/>
  <c r="GB225" i="53" s="1"/>
  <c r="CY225" i="53"/>
  <c r="CO225" i="53"/>
  <c r="EC225" i="53"/>
  <c r="GA225" i="53" s="1"/>
  <c r="CW225" i="53"/>
  <c r="CN225" i="53"/>
  <c r="EQ225" i="53"/>
  <c r="MI225" i="53" s="1"/>
  <c r="EB225" i="53"/>
  <c r="FZ225" i="53" s="1"/>
  <c r="CU225" i="53"/>
  <c r="ES225" i="53" s="1"/>
  <c r="GQ225" i="53" s="1"/>
  <c r="CM225" i="53"/>
  <c r="EI225" i="53"/>
  <c r="EA225" i="53"/>
  <c r="FY225" i="53" s="1"/>
  <c r="NQ225" i="53" s="1"/>
  <c r="CT225" i="53"/>
  <c r="CJ225" i="53"/>
  <c r="EH225" i="53"/>
  <c r="GF225" i="53" s="1"/>
  <c r="DZ225" i="53"/>
  <c r="LR225" i="53" s="1"/>
  <c r="CS225" i="53" a="1"/>
  <c r="CS225" i="53" s="1"/>
  <c r="CI225" i="53"/>
  <c r="EG225" i="53"/>
  <c r="GE225" i="53" s="1"/>
  <c r="DY225" i="53"/>
  <c r="CH225" i="53"/>
  <c r="EF225" i="53"/>
  <c r="GD225" i="53" s="1"/>
  <c r="DX225" i="53"/>
  <c r="CR225" i="53" a="1"/>
  <c r="CR225" i="53" s="1"/>
  <c r="CG225" i="53"/>
  <c r="EF106" i="53"/>
  <c r="GD106" i="53" s="1"/>
  <c r="DX106" i="53"/>
  <c r="CR106" i="53" a="1"/>
  <c r="CR106" i="53" s="1"/>
  <c r="CG106" i="53"/>
  <c r="EE106" i="53"/>
  <c r="GC106" i="53" s="1"/>
  <c r="DA106" i="53"/>
  <c r="CP106" i="53"/>
  <c r="CE106" i="53"/>
  <c r="ED106" i="53"/>
  <c r="GB106" i="53" s="1"/>
  <c r="CY106" i="53"/>
  <c r="CO106" i="53"/>
  <c r="EC106" i="53"/>
  <c r="GA106" i="53" s="1"/>
  <c r="CW106" i="53"/>
  <c r="CN106" i="53"/>
  <c r="EQ106" i="53"/>
  <c r="MI106" i="53" s="1"/>
  <c r="EB106" i="53"/>
  <c r="FZ106" i="53" s="1"/>
  <c r="CU106" i="53"/>
  <c r="ES106" i="53" s="1"/>
  <c r="GQ106" i="53" s="1"/>
  <c r="CM106" i="53"/>
  <c r="EI106" i="53"/>
  <c r="MA106" i="53" s="1"/>
  <c r="EA106" i="53"/>
  <c r="FY106" i="53" s="1"/>
  <c r="CT106" i="53"/>
  <c r="CJ106" i="53"/>
  <c r="EH106" i="53"/>
  <c r="GF106" i="53" s="1"/>
  <c r="DZ106" i="53"/>
  <c r="LR106" i="53" s="1"/>
  <c r="CI106" i="53"/>
  <c r="EG106" i="53"/>
  <c r="GE106" i="53" s="1"/>
  <c r="DY106" i="53"/>
  <c r="CS106" i="53" a="1"/>
  <c r="CS106" i="53" s="1"/>
  <c r="CH106" i="53"/>
  <c r="ED234" i="53"/>
  <c r="GB234" i="53" s="1"/>
  <c r="CY234" i="53"/>
  <c r="CO234" i="53"/>
  <c r="EC234" i="53"/>
  <c r="GA234" i="53" s="1"/>
  <c r="CW234" i="53"/>
  <c r="CN234" i="53"/>
  <c r="EQ234" i="53"/>
  <c r="MI234" i="53" s="1"/>
  <c r="EB234" i="53"/>
  <c r="FZ234" i="53" s="1"/>
  <c r="CU234" i="53"/>
  <c r="ES234" i="53" s="1"/>
  <c r="GQ234" i="53" s="1"/>
  <c r="CM234" i="53"/>
  <c r="EI234" i="53"/>
  <c r="EA234" i="53"/>
  <c r="FY234" i="53" s="1"/>
  <c r="CT234" i="53"/>
  <c r="KL234" i="53" s="1"/>
  <c r="CJ234" i="53"/>
  <c r="EH234" i="53"/>
  <c r="GF234" i="53" s="1"/>
  <c r="DZ234" i="53"/>
  <c r="LR234" i="53" s="1"/>
  <c r="CS234" i="53" a="1"/>
  <c r="CS234" i="53" s="1"/>
  <c r="CI234" i="53"/>
  <c r="EG234" i="53"/>
  <c r="GE234" i="53" s="1"/>
  <c r="DY234" i="53"/>
  <c r="CH234" i="53"/>
  <c r="EF234" i="53"/>
  <c r="GD234" i="53" s="1"/>
  <c r="NV234" i="53" s="1"/>
  <c r="DX234" i="53"/>
  <c r="CR234" i="53" a="1"/>
  <c r="CR234" i="53" s="1"/>
  <c r="CG234" i="53"/>
  <c r="EE234" i="53"/>
  <c r="GC234" i="53" s="1"/>
  <c r="DA234" i="53"/>
  <c r="CP234" i="53"/>
  <c r="CE234" i="53"/>
  <c r="EG123" i="53"/>
  <c r="GE123" i="53" s="1"/>
  <c r="NW123" i="53" s="1"/>
  <c r="DY123" i="53"/>
  <c r="CS123" i="53" a="1"/>
  <c r="CS123" i="53" s="1"/>
  <c r="CH123" i="53"/>
  <c r="EF123" i="53"/>
  <c r="GD123" i="53" s="1"/>
  <c r="DX123" i="53"/>
  <c r="CR123" i="53" a="1"/>
  <c r="CR123" i="53" s="1"/>
  <c r="CG123" i="53"/>
  <c r="EE123" i="53"/>
  <c r="GC123" i="53" s="1"/>
  <c r="NU123" i="53" s="1"/>
  <c r="DA123" i="53"/>
  <c r="CP123" i="53"/>
  <c r="CE123" i="53"/>
  <c r="ED123" i="53"/>
  <c r="GB123" i="53" s="1"/>
  <c r="CY123" i="53"/>
  <c r="CO123" i="53"/>
  <c r="EC123" i="53"/>
  <c r="GA123" i="53" s="1"/>
  <c r="CW123" i="53"/>
  <c r="KO123" i="53" s="1"/>
  <c r="CN123" i="53"/>
  <c r="EQ123" i="53"/>
  <c r="MI123" i="53" s="1"/>
  <c r="EB123" i="53"/>
  <c r="FZ123" i="53" s="1"/>
  <c r="CU123" i="53"/>
  <c r="ES123" i="53" s="1"/>
  <c r="GQ123" i="53" s="1"/>
  <c r="CM123" i="53"/>
  <c r="EI123" i="53"/>
  <c r="EA123" i="53"/>
  <c r="FY123" i="53" s="1"/>
  <c r="CT123" i="53"/>
  <c r="ER123" i="53" s="1"/>
  <c r="GP123" i="53" s="1"/>
  <c r="CJ123" i="53"/>
  <c r="EH123" i="53"/>
  <c r="GF123" i="53" s="1"/>
  <c r="DZ123" i="53"/>
  <c r="LR123" i="53" s="1"/>
  <c r="CI123" i="53"/>
  <c r="EH251" i="53"/>
  <c r="GF251" i="53" s="1"/>
  <c r="DZ251" i="53"/>
  <c r="LR251" i="53" s="1"/>
  <c r="CS251" i="53" a="1"/>
  <c r="CS251" i="53" s="1"/>
  <c r="CH251" i="53"/>
  <c r="EG251" i="53"/>
  <c r="GE251" i="53" s="1"/>
  <c r="DY251" i="53"/>
  <c r="CR251" i="53" a="1"/>
  <c r="CR251" i="53" s="1"/>
  <c r="CG251" i="53"/>
  <c r="EF251" i="53"/>
  <c r="GD251" i="53" s="1"/>
  <c r="DX251" i="53"/>
  <c r="CP251" i="53"/>
  <c r="CE251" i="53"/>
  <c r="EE251" i="53"/>
  <c r="GC251" i="53" s="1"/>
  <c r="DA251" i="53"/>
  <c r="CO251" i="53"/>
  <c r="ED251" i="53"/>
  <c r="GB251" i="53" s="1"/>
  <c r="CY251" i="53"/>
  <c r="CN251" i="53"/>
  <c r="EC251" i="53"/>
  <c r="GA251" i="53" s="1"/>
  <c r="CW251" i="53"/>
  <c r="CM251" i="53"/>
  <c r="EQ251" i="53"/>
  <c r="MI251" i="53" s="1"/>
  <c r="EB251" i="53"/>
  <c r="FZ251" i="53" s="1"/>
  <c r="CU251" i="53"/>
  <c r="ES251" i="53" s="1"/>
  <c r="GQ251" i="53" s="1"/>
  <c r="CJ251" i="53"/>
  <c r="EI251" i="53"/>
  <c r="GG251" i="53" s="1"/>
  <c r="IE251" i="53" s="1"/>
  <c r="KC251" i="53" s="1"/>
  <c r="EA251" i="53"/>
  <c r="CT251" i="53"/>
  <c r="CI251" i="53"/>
  <c r="EG12" i="53"/>
  <c r="GE12" i="53" s="1"/>
  <c r="DY12" i="53"/>
  <c r="CH12" i="53"/>
  <c r="EF12" i="53"/>
  <c r="GD12" i="53" s="1"/>
  <c r="DX12" i="53"/>
  <c r="CR12" i="53" a="1"/>
  <c r="CR12" i="53" s="1"/>
  <c r="CG12" i="53"/>
  <c r="EE12" i="53"/>
  <c r="GC12" i="53" s="1"/>
  <c r="DA12" i="53"/>
  <c r="CP12" i="53"/>
  <c r="CE12" i="53"/>
  <c r="ED12" i="53"/>
  <c r="GB12" i="53" s="1"/>
  <c r="CY12" i="53"/>
  <c r="CO12" i="53"/>
  <c r="EC12" i="53"/>
  <c r="GA12" i="53" s="1"/>
  <c r="CW12" i="53"/>
  <c r="CN12" i="53"/>
  <c r="EQ12" i="53"/>
  <c r="MI12" i="53" s="1"/>
  <c r="EB12" i="53"/>
  <c r="FZ12" i="53" s="1"/>
  <c r="CU12" i="53"/>
  <c r="ES12" i="53" s="1"/>
  <c r="CM12" i="53"/>
  <c r="EI12" i="53"/>
  <c r="EA12" i="53"/>
  <c r="FY12" i="53" s="1"/>
  <c r="CT12" i="53"/>
  <c r="CJ12" i="53"/>
  <c r="EH12" i="53"/>
  <c r="GF12" i="53" s="1"/>
  <c r="DZ12" i="53"/>
  <c r="LR12" i="53" s="1"/>
  <c r="CS12" i="53" a="1"/>
  <c r="CS12" i="53" s="1"/>
  <c r="CI12" i="53"/>
  <c r="EH140" i="53"/>
  <c r="GF140" i="53" s="1"/>
  <c r="DZ140" i="53"/>
  <c r="LR140" i="53" s="1"/>
  <c r="CS140" i="53" a="1"/>
  <c r="CS140" i="53" s="1"/>
  <c r="CI140" i="53"/>
  <c r="EG140" i="53"/>
  <c r="GE140" i="53" s="1"/>
  <c r="DY140" i="53"/>
  <c r="CH140" i="53"/>
  <c r="EF140" i="53"/>
  <c r="GD140" i="53" s="1"/>
  <c r="DX140" i="53"/>
  <c r="CR140" i="53" a="1"/>
  <c r="CR140" i="53" s="1"/>
  <c r="CG140" i="53"/>
  <c r="EE140" i="53"/>
  <c r="GC140" i="53" s="1"/>
  <c r="DA140" i="53"/>
  <c r="CP140" i="53"/>
  <c r="CE140" i="53"/>
  <c r="ED140" i="53"/>
  <c r="GB140" i="53" s="1"/>
  <c r="CY140" i="53"/>
  <c r="CO140" i="53"/>
  <c r="EC140" i="53"/>
  <c r="GA140" i="53" s="1"/>
  <c r="CW140" i="53"/>
  <c r="CN140" i="53"/>
  <c r="EQ140" i="53"/>
  <c r="MI140" i="53" s="1"/>
  <c r="EB140" i="53"/>
  <c r="FZ140" i="53" s="1"/>
  <c r="CU140" i="53"/>
  <c r="ES140" i="53" s="1"/>
  <c r="GQ140" i="53" s="1"/>
  <c r="CM140" i="53"/>
  <c r="EI140" i="53"/>
  <c r="GG140" i="53" s="1"/>
  <c r="IE140" i="53" s="1"/>
  <c r="KC140" i="53" s="1"/>
  <c r="EA140" i="53"/>
  <c r="FY140" i="53" s="1"/>
  <c r="CT140" i="53"/>
  <c r="ER140" i="53" s="1"/>
  <c r="CJ140" i="53"/>
  <c r="EH29" i="53"/>
  <c r="GF29" i="53" s="1"/>
  <c r="DZ29" i="53"/>
  <c r="CS29" i="53" a="1"/>
  <c r="CS29" i="53" s="1"/>
  <c r="CI29" i="53"/>
  <c r="EG29" i="53"/>
  <c r="GE29" i="53" s="1"/>
  <c r="DY29" i="53"/>
  <c r="CH29" i="53"/>
  <c r="EF29" i="53"/>
  <c r="GD29" i="53" s="1"/>
  <c r="DX29" i="53"/>
  <c r="CR29" i="53" a="1"/>
  <c r="CR29" i="53" s="1"/>
  <c r="CG29" i="53"/>
  <c r="EE29" i="53"/>
  <c r="GC29" i="53" s="1"/>
  <c r="DA29" i="53"/>
  <c r="KS29" i="53" s="1"/>
  <c r="CP29" i="53"/>
  <c r="CE29" i="53"/>
  <c r="ED29" i="53"/>
  <c r="GB29" i="53" s="1"/>
  <c r="CY29" i="53"/>
  <c r="CO29" i="53"/>
  <c r="EC29" i="53"/>
  <c r="GA29" i="53" s="1"/>
  <c r="CW29" i="53"/>
  <c r="CN29" i="53"/>
  <c r="EQ29" i="53"/>
  <c r="MI29" i="53" s="1"/>
  <c r="EB29" i="53"/>
  <c r="FZ29" i="53" s="1"/>
  <c r="CU29" i="53"/>
  <c r="ES29" i="53" s="1"/>
  <c r="CM29" i="53"/>
  <c r="EI29" i="53"/>
  <c r="EA29" i="53"/>
  <c r="FY29" i="53" s="1"/>
  <c r="CT29" i="53"/>
  <c r="CJ29" i="53"/>
  <c r="EF157" i="53"/>
  <c r="GD157" i="53" s="1"/>
  <c r="DX157" i="53"/>
  <c r="CR157" i="53" a="1"/>
  <c r="CR157" i="53" s="1"/>
  <c r="CG157" i="53"/>
  <c r="EE157" i="53"/>
  <c r="GC157" i="53" s="1"/>
  <c r="DA157" i="53"/>
  <c r="CP157" i="53"/>
  <c r="CE157" i="53"/>
  <c r="ED157" i="53"/>
  <c r="GB157" i="53" s="1"/>
  <c r="CY157" i="53"/>
  <c r="CO157" i="53"/>
  <c r="EC157" i="53"/>
  <c r="GA157" i="53" s="1"/>
  <c r="CW157" i="53"/>
  <c r="CN157" i="53"/>
  <c r="EQ157" i="53"/>
  <c r="MI157" i="53" s="1"/>
  <c r="EB157" i="53"/>
  <c r="FZ157" i="53" s="1"/>
  <c r="NR157" i="53" s="1"/>
  <c r="CU157" i="53"/>
  <c r="ES157" i="53" s="1"/>
  <c r="GQ157" i="53" s="1"/>
  <c r="CM157" i="53"/>
  <c r="EI157" i="53"/>
  <c r="EA157" i="53"/>
  <c r="FY157" i="53" s="1"/>
  <c r="NQ157" i="53" s="1"/>
  <c r="CT157" i="53"/>
  <c r="KL157" i="53" s="1"/>
  <c r="CJ157" i="53"/>
  <c r="EH157" i="53"/>
  <c r="GF157" i="53" s="1"/>
  <c r="DZ157" i="53"/>
  <c r="LR157" i="53" s="1"/>
  <c r="CS157" i="53" a="1"/>
  <c r="CS157" i="53" s="1"/>
  <c r="CI157" i="53"/>
  <c r="EG157" i="53"/>
  <c r="GE157" i="53" s="1"/>
  <c r="DY157" i="53"/>
  <c r="CH157" i="53"/>
  <c r="EQ174" i="53"/>
  <c r="MI174" i="53" s="1"/>
  <c r="EB174" i="53"/>
  <c r="FZ174" i="53" s="1"/>
  <c r="CU174" i="53"/>
  <c r="ES174" i="53" s="1"/>
  <c r="GQ174" i="53" s="1"/>
  <c r="CM174" i="53"/>
  <c r="EI174" i="53"/>
  <c r="EA174" i="53"/>
  <c r="FY174" i="53" s="1"/>
  <c r="CT174" i="53"/>
  <c r="CJ174" i="53"/>
  <c r="EH174" i="53"/>
  <c r="GF174" i="53" s="1"/>
  <c r="DZ174" i="53"/>
  <c r="LR174" i="53" s="1"/>
  <c r="CI174" i="53"/>
  <c r="EG174" i="53"/>
  <c r="GE174" i="53" s="1"/>
  <c r="DY174" i="53"/>
  <c r="CS174" i="53" a="1"/>
  <c r="CS174" i="53" s="1"/>
  <c r="CH174" i="53"/>
  <c r="EF174" i="53"/>
  <c r="GD174" i="53" s="1"/>
  <c r="DX174" i="53"/>
  <c r="CR174" i="53" a="1"/>
  <c r="CR174" i="53" s="1"/>
  <c r="CG174" i="53"/>
  <c r="EE174" i="53"/>
  <c r="GC174" i="53" s="1"/>
  <c r="DA174" i="53"/>
  <c r="CP174" i="53"/>
  <c r="CE174" i="53"/>
  <c r="ED174" i="53"/>
  <c r="GB174" i="53" s="1"/>
  <c r="CY174" i="53"/>
  <c r="CO174" i="53"/>
  <c r="EC174" i="53"/>
  <c r="GA174" i="53" s="1"/>
  <c r="CW174" i="53"/>
  <c r="CN174" i="53"/>
  <c r="DN10" i="52"/>
  <c r="CK10" i="52"/>
  <c r="DF10" i="52"/>
  <c r="DA10" i="52"/>
  <c r="EB10" i="52"/>
  <c r="CV10" i="52"/>
  <c r="BU10" i="52"/>
  <c r="CP10" i="52"/>
  <c r="DR10" i="52"/>
  <c r="DW10" i="52"/>
  <c r="DD10" i="52"/>
  <c r="CH10" i="52"/>
  <c r="CS10" i="52"/>
  <c r="CC10" i="52"/>
  <c r="DX10" i="52"/>
  <c r="CL10" i="52"/>
  <c r="CN10" i="52"/>
  <c r="DT10" i="52"/>
  <c r="BW10" i="52"/>
  <c r="CW10" i="52"/>
  <c r="CX10" i="52"/>
  <c r="DI10" i="52"/>
  <c r="DC10" i="52"/>
  <c r="CZ10" i="52"/>
  <c r="CJ10" i="52"/>
  <c r="CI10" i="52"/>
  <c r="DS10" i="52"/>
  <c r="DU10" i="52"/>
  <c r="CU10" i="52"/>
  <c r="CT10" i="52"/>
  <c r="EF10" i="52"/>
  <c r="EG10" i="52"/>
  <c r="DV10" i="52"/>
  <c r="CR10" i="52"/>
  <c r="DE10" i="52"/>
  <c r="CY10" i="52"/>
  <c r="CA10" i="52"/>
  <c r="DB10" i="52"/>
  <c r="DQ10" i="52"/>
  <c r="DG10" i="52"/>
  <c r="DM10" i="52"/>
  <c r="DO10" i="52"/>
  <c r="LR227" i="53"/>
  <c r="EH71" i="53"/>
  <c r="GF71" i="53" s="1"/>
  <c r="DZ71" i="53"/>
  <c r="LR71" i="53" s="1"/>
  <c r="CS71" i="53" a="1"/>
  <c r="CS71" i="53" s="1"/>
  <c r="CH71" i="53"/>
  <c r="EG71" i="53"/>
  <c r="GE71" i="53" s="1"/>
  <c r="DY71" i="53"/>
  <c r="CR71" i="53" a="1"/>
  <c r="CR71" i="53" s="1"/>
  <c r="CG71" i="53"/>
  <c r="EF71" i="53"/>
  <c r="GD71" i="53" s="1"/>
  <c r="DX71" i="53"/>
  <c r="CP71" i="53"/>
  <c r="CE71" i="53"/>
  <c r="EE71" i="53"/>
  <c r="GC71" i="53" s="1"/>
  <c r="DA71" i="53"/>
  <c r="CO71" i="53"/>
  <c r="ED71" i="53"/>
  <c r="GB71" i="53" s="1"/>
  <c r="CY71" i="53"/>
  <c r="CN71" i="53"/>
  <c r="EC71" i="53"/>
  <c r="GA71" i="53" s="1"/>
  <c r="CW71" i="53"/>
  <c r="CM71" i="53"/>
  <c r="EQ71" i="53"/>
  <c r="MI71" i="53" s="1"/>
  <c r="EB71" i="53"/>
  <c r="FZ71" i="53" s="1"/>
  <c r="CU71" i="53"/>
  <c r="ES71" i="53" s="1"/>
  <c r="CJ71" i="53"/>
  <c r="EI71" i="53"/>
  <c r="EA71" i="53"/>
  <c r="FY71" i="53" s="1"/>
  <c r="CT71" i="53"/>
  <c r="CI71" i="53"/>
  <c r="EG199" i="53"/>
  <c r="GE199" i="53" s="1"/>
  <c r="DY199" i="53"/>
  <c r="CS199" i="53" a="1"/>
  <c r="CS199" i="53" s="1"/>
  <c r="CI199" i="53"/>
  <c r="EF199" i="53"/>
  <c r="DX199" i="53"/>
  <c r="LP199" i="53" s="1"/>
  <c r="CH199" i="53"/>
  <c r="EE199" i="53"/>
  <c r="DA199" i="53"/>
  <c r="KS199" i="53" s="1"/>
  <c r="CR199" i="53" a="1"/>
  <c r="CR199" i="53" s="1"/>
  <c r="CG199" i="53"/>
  <c r="ED199" i="53"/>
  <c r="GB199" i="53" s="1"/>
  <c r="CY199" i="53"/>
  <c r="CP199" i="53"/>
  <c r="CE199" i="53"/>
  <c r="EC199" i="53"/>
  <c r="GA199" i="53" s="1"/>
  <c r="CW199" i="53"/>
  <c r="CO199" i="53"/>
  <c r="EQ199" i="53"/>
  <c r="MI199" i="53" s="1"/>
  <c r="EB199" i="53"/>
  <c r="FZ199" i="53" s="1"/>
  <c r="CU199" i="53"/>
  <c r="CN199" i="53"/>
  <c r="EI199" i="53"/>
  <c r="EA199" i="53"/>
  <c r="FY199" i="53" s="1"/>
  <c r="CT199" i="53"/>
  <c r="CM199" i="53"/>
  <c r="EH199" i="53"/>
  <c r="DZ199" i="53"/>
  <c r="LR199" i="53" s="1"/>
  <c r="CJ199" i="53"/>
  <c r="EF80" i="53"/>
  <c r="GD80" i="53" s="1"/>
  <c r="DX80" i="53"/>
  <c r="CR80" i="53" a="1"/>
  <c r="CR80" i="53" s="1"/>
  <c r="CG80" i="53"/>
  <c r="EE80" i="53"/>
  <c r="GC80" i="53" s="1"/>
  <c r="DA80" i="53"/>
  <c r="CP80" i="53"/>
  <c r="CE80" i="53"/>
  <c r="ED80" i="53"/>
  <c r="GB80" i="53" s="1"/>
  <c r="CY80" i="53"/>
  <c r="CO80" i="53"/>
  <c r="EC80" i="53"/>
  <c r="GA80" i="53" s="1"/>
  <c r="CW80" i="53"/>
  <c r="CN80" i="53"/>
  <c r="EQ80" i="53"/>
  <c r="MI80" i="53" s="1"/>
  <c r="EB80" i="53"/>
  <c r="FZ80" i="53" s="1"/>
  <c r="CU80" i="53"/>
  <c r="ES80" i="53" s="1"/>
  <c r="CM80" i="53"/>
  <c r="EI80" i="53"/>
  <c r="EA80" i="53"/>
  <c r="FY80" i="53" s="1"/>
  <c r="CT80" i="53"/>
  <c r="CJ80" i="53"/>
  <c r="EH80" i="53"/>
  <c r="GF80" i="53" s="1"/>
  <c r="DZ80" i="53"/>
  <c r="LR80" i="53" s="1"/>
  <c r="CS80" i="53" a="1"/>
  <c r="CS80" i="53" s="1"/>
  <c r="CI80" i="53"/>
  <c r="EG80" i="53"/>
  <c r="GE80" i="53" s="1"/>
  <c r="DY80" i="53"/>
  <c r="CH80" i="53"/>
  <c r="EF208" i="53"/>
  <c r="GD208" i="53" s="1"/>
  <c r="DX208" i="53"/>
  <c r="CR208" i="53" a="1"/>
  <c r="CR208" i="53" s="1"/>
  <c r="CG208" i="53"/>
  <c r="EE208" i="53"/>
  <c r="GC208" i="53" s="1"/>
  <c r="DA208" i="53"/>
  <c r="CP208" i="53"/>
  <c r="CE208" i="53"/>
  <c r="ED208" i="53"/>
  <c r="GB208" i="53" s="1"/>
  <c r="CY208" i="53"/>
  <c r="CO208" i="53"/>
  <c r="EC208" i="53"/>
  <c r="LU208" i="53" s="1"/>
  <c r="CW208" i="53"/>
  <c r="CN208" i="53"/>
  <c r="EQ208" i="53"/>
  <c r="MI208" i="53" s="1"/>
  <c r="EB208" i="53"/>
  <c r="FZ208" i="53" s="1"/>
  <c r="CU208" i="53"/>
  <c r="ES208" i="53" s="1"/>
  <c r="GQ208" i="53" s="1"/>
  <c r="CM208" i="53"/>
  <c r="EI208" i="53"/>
  <c r="EA208" i="53"/>
  <c r="FY208" i="53" s="1"/>
  <c r="NQ208" i="53" s="1"/>
  <c r="CT208" i="53"/>
  <c r="ER208" i="53" s="1"/>
  <c r="GP208" i="53" s="1"/>
  <c r="CJ208" i="53"/>
  <c r="EH208" i="53"/>
  <c r="GF208" i="53" s="1"/>
  <c r="DZ208" i="53"/>
  <c r="LR208" i="53" s="1"/>
  <c r="CI208" i="53"/>
  <c r="EG208" i="53"/>
  <c r="DY208" i="53"/>
  <c r="CS208" i="53" a="1"/>
  <c r="CS208" i="53" s="1"/>
  <c r="CH208" i="53"/>
  <c r="EH97" i="53"/>
  <c r="GF97" i="53" s="1"/>
  <c r="DZ97" i="53"/>
  <c r="LR97" i="53" s="1"/>
  <c r="CS97" i="53" a="1"/>
  <c r="CS97" i="53" s="1"/>
  <c r="CH97" i="53"/>
  <c r="EG97" i="53"/>
  <c r="GE97" i="53" s="1"/>
  <c r="DY97" i="53"/>
  <c r="CR97" i="53" a="1"/>
  <c r="CR97" i="53" s="1"/>
  <c r="CG97" i="53"/>
  <c r="EF97" i="53"/>
  <c r="GD97" i="53" s="1"/>
  <c r="DX97" i="53"/>
  <c r="CP97" i="53"/>
  <c r="CE97" i="53"/>
  <c r="EE97" i="53"/>
  <c r="GC97" i="53" s="1"/>
  <c r="DA97" i="53"/>
  <c r="CO97" i="53"/>
  <c r="ED97" i="53"/>
  <c r="GB97" i="53" s="1"/>
  <c r="CY97" i="53"/>
  <c r="CN97" i="53"/>
  <c r="EC97" i="53"/>
  <c r="GA97" i="53" s="1"/>
  <c r="CW97" i="53"/>
  <c r="CM97" i="53"/>
  <c r="EQ97" i="53"/>
  <c r="MI97" i="53" s="1"/>
  <c r="EB97" i="53"/>
  <c r="FZ97" i="53" s="1"/>
  <c r="CU97" i="53"/>
  <c r="ES97" i="53" s="1"/>
  <c r="CJ97" i="53"/>
  <c r="EI97" i="53"/>
  <c r="EA97" i="53"/>
  <c r="FY97" i="53" s="1"/>
  <c r="CT97" i="53"/>
  <c r="KL97" i="53" s="1"/>
  <c r="CI97" i="53"/>
  <c r="EF42" i="53"/>
  <c r="GD42" i="53" s="1"/>
  <c r="DX42" i="53"/>
  <c r="LP42" i="53" s="1"/>
  <c r="CR42" i="53" a="1"/>
  <c r="CR42" i="53" s="1"/>
  <c r="CG42" i="53"/>
  <c r="EE42" i="53"/>
  <c r="GC42" i="53" s="1"/>
  <c r="DA42" i="53"/>
  <c r="CP42" i="53"/>
  <c r="CE42" i="53"/>
  <c r="ED42" i="53"/>
  <c r="GB42" i="53" s="1"/>
  <c r="CY42" i="53"/>
  <c r="CO42" i="53"/>
  <c r="EC42" i="53"/>
  <c r="GA42" i="53" s="1"/>
  <c r="CW42" i="53"/>
  <c r="CN42" i="53"/>
  <c r="EQ42" i="53"/>
  <c r="MI42" i="53" s="1"/>
  <c r="EB42" i="53"/>
  <c r="FZ42" i="53" s="1"/>
  <c r="CU42" i="53"/>
  <c r="ES42" i="53" s="1"/>
  <c r="CM42" i="53"/>
  <c r="EI42" i="53"/>
  <c r="EA42" i="53"/>
  <c r="FY42" i="53" s="1"/>
  <c r="CT42" i="53"/>
  <c r="CJ42" i="53"/>
  <c r="EH42" i="53"/>
  <c r="GF42" i="53" s="1"/>
  <c r="DZ42" i="53"/>
  <c r="LR42" i="53" s="1"/>
  <c r="CI42" i="53"/>
  <c r="EG42" i="53"/>
  <c r="GE42" i="53" s="1"/>
  <c r="DY42" i="53"/>
  <c r="CS42" i="53" a="1"/>
  <c r="CS42" i="53" s="1"/>
  <c r="CH42" i="53"/>
  <c r="EI170" i="53"/>
  <c r="EA170" i="53"/>
  <c r="FY170" i="53" s="1"/>
  <c r="CT170" i="53"/>
  <c r="KL170" i="53" s="1"/>
  <c r="CJ170" i="53"/>
  <c r="EH170" i="53"/>
  <c r="GF170" i="53" s="1"/>
  <c r="NX170" i="53" s="1"/>
  <c r="DZ170" i="53"/>
  <c r="LR170" i="53" s="1"/>
  <c r="CI170" i="53"/>
  <c r="EG170" i="53"/>
  <c r="GE170" i="53" s="1"/>
  <c r="DY170" i="53"/>
  <c r="CS170" i="53" a="1"/>
  <c r="CS170" i="53" s="1"/>
  <c r="CH170" i="53"/>
  <c r="EF170" i="53"/>
  <c r="GD170" i="53" s="1"/>
  <c r="DX170" i="53"/>
  <c r="CR170" i="53" a="1"/>
  <c r="CR170" i="53" s="1"/>
  <c r="CG170" i="53"/>
  <c r="EE170" i="53"/>
  <c r="GC170" i="53" s="1"/>
  <c r="NU170" i="53" s="1"/>
  <c r="DA170" i="53"/>
  <c r="CP170" i="53"/>
  <c r="CE170" i="53"/>
  <c r="ED170" i="53"/>
  <c r="GB170" i="53" s="1"/>
  <c r="CY170" i="53"/>
  <c r="KQ170" i="53" s="1"/>
  <c r="CO170" i="53"/>
  <c r="EC170" i="53"/>
  <c r="GA170" i="53" s="1"/>
  <c r="NS170" i="53" s="1"/>
  <c r="CW170" i="53"/>
  <c r="CN170" i="53"/>
  <c r="EQ170" i="53"/>
  <c r="MI170" i="53" s="1"/>
  <c r="EB170" i="53"/>
  <c r="FZ170" i="53" s="1"/>
  <c r="CU170" i="53"/>
  <c r="ES170" i="53" s="1"/>
  <c r="GQ170" i="53" s="1"/>
  <c r="CM170" i="53"/>
  <c r="EG59" i="53"/>
  <c r="GE59" i="53" s="1"/>
  <c r="DY59" i="53"/>
  <c r="LQ59" i="53" s="1"/>
  <c r="CS59" i="53" a="1"/>
  <c r="CS59" i="53" s="1"/>
  <c r="CH59" i="53"/>
  <c r="EF59" i="53"/>
  <c r="GD59" i="53" s="1"/>
  <c r="DX59" i="53"/>
  <c r="CR59" i="53" a="1"/>
  <c r="CR59" i="53" s="1"/>
  <c r="CG59" i="53"/>
  <c r="EE59" i="53"/>
  <c r="GC59" i="53" s="1"/>
  <c r="DA59" i="53"/>
  <c r="KS59" i="53" s="1"/>
  <c r="CP59" i="53"/>
  <c r="CE59" i="53"/>
  <c r="ED59" i="53"/>
  <c r="GB59" i="53" s="1"/>
  <c r="CY59" i="53"/>
  <c r="CO59" i="53"/>
  <c r="EC59" i="53"/>
  <c r="GA59" i="53" s="1"/>
  <c r="CW59" i="53"/>
  <c r="CN59" i="53"/>
  <c r="EQ59" i="53"/>
  <c r="MI59" i="53" s="1"/>
  <c r="EB59" i="53"/>
  <c r="FZ59" i="53" s="1"/>
  <c r="CU59" i="53"/>
  <c r="ES59" i="53" s="1"/>
  <c r="CM59" i="53"/>
  <c r="EI59" i="53"/>
  <c r="EA59" i="53"/>
  <c r="FY59" i="53" s="1"/>
  <c r="CT59" i="53"/>
  <c r="KL59" i="53" s="1"/>
  <c r="CJ59" i="53"/>
  <c r="EH59" i="53"/>
  <c r="GF59" i="53" s="1"/>
  <c r="DZ59" i="53"/>
  <c r="LR59" i="53" s="1"/>
  <c r="CI59" i="53"/>
  <c r="EC187" i="53"/>
  <c r="GA187" i="53" s="1"/>
  <c r="CW187" i="53"/>
  <c r="CN187" i="53"/>
  <c r="EQ187" i="53"/>
  <c r="MI187" i="53" s="1"/>
  <c r="EB187" i="53"/>
  <c r="FZ187" i="53" s="1"/>
  <c r="CU187" i="53"/>
  <c r="ES187" i="53" s="1"/>
  <c r="GQ187" i="53" s="1"/>
  <c r="CM187" i="53"/>
  <c r="EI187" i="53"/>
  <c r="EA187" i="53"/>
  <c r="FY187" i="53" s="1"/>
  <c r="CT187" i="53"/>
  <c r="ER187" i="53" s="1"/>
  <c r="GP187" i="53" s="1"/>
  <c r="CJ187" i="53"/>
  <c r="EH187" i="53"/>
  <c r="GF187" i="53" s="1"/>
  <c r="DZ187" i="53"/>
  <c r="LR187" i="53" s="1"/>
  <c r="CI187" i="53"/>
  <c r="EG187" i="53"/>
  <c r="GE187" i="53" s="1"/>
  <c r="DY187" i="53"/>
  <c r="CS187" i="53" a="1"/>
  <c r="CS187" i="53" s="1"/>
  <c r="CH187" i="53"/>
  <c r="EF187" i="53"/>
  <c r="GD187" i="53" s="1"/>
  <c r="NV187" i="53" s="1"/>
  <c r="DX187" i="53"/>
  <c r="CR187" i="53" a="1"/>
  <c r="CR187" i="53" s="1"/>
  <c r="CG187" i="53"/>
  <c r="EE187" i="53"/>
  <c r="GC187" i="53" s="1"/>
  <c r="DA187" i="53"/>
  <c r="CP187" i="53"/>
  <c r="CE187" i="53"/>
  <c r="ED187" i="53"/>
  <c r="GB187" i="53" s="1"/>
  <c r="NT187" i="53" s="1"/>
  <c r="CY187" i="53"/>
  <c r="CO187" i="53"/>
  <c r="EH76" i="53"/>
  <c r="GF76" i="53" s="1"/>
  <c r="DZ76" i="53"/>
  <c r="LR76" i="53" s="1"/>
  <c r="CS76" i="53" a="1"/>
  <c r="CS76" i="53" s="1"/>
  <c r="CI76" i="53"/>
  <c r="EG76" i="53"/>
  <c r="GE76" i="53" s="1"/>
  <c r="DY76" i="53"/>
  <c r="LQ76" i="53" s="1"/>
  <c r="CH76" i="53"/>
  <c r="EF76" i="53"/>
  <c r="GD76" i="53" s="1"/>
  <c r="DX76" i="53"/>
  <c r="CR76" i="53" a="1"/>
  <c r="CR76" i="53" s="1"/>
  <c r="CG76" i="53"/>
  <c r="EE76" i="53"/>
  <c r="GC76" i="53" s="1"/>
  <c r="DA76" i="53"/>
  <c r="CP76" i="53"/>
  <c r="CE76" i="53"/>
  <c r="ED76" i="53"/>
  <c r="GB76" i="53" s="1"/>
  <c r="CY76" i="53"/>
  <c r="CO76" i="53"/>
  <c r="EC76" i="53"/>
  <c r="GA76" i="53" s="1"/>
  <c r="CW76" i="53"/>
  <c r="CN76" i="53"/>
  <c r="EQ76" i="53"/>
  <c r="MI76" i="53" s="1"/>
  <c r="EB76" i="53"/>
  <c r="FZ76" i="53" s="1"/>
  <c r="CU76" i="53"/>
  <c r="ES76" i="53" s="1"/>
  <c r="CM76" i="53"/>
  <c r="EI76" i="53"/>
  <c r="GG76" i="53" s="1"/>
  <c r="EA76" i="53"/>
  <c r="FY76" i="53" s="1"/>
  <c r="CT76" i="53"/>
  <c r="CJ76" i="53"/>
  <c r="EQ204" i="53"/>
  <c r="MI204" i="53" s="1"/>
  <c r="EB204" i="53"/>
  <c r="FZ204" i="53" s="1"/>
  <c r="CU204" i="53"/>
  <c r="KM204" i="53" s="1"/>
  <c r="CJ204" i="53"/>
  <c r="EI204" i="53"/>
  <c r="EA204" i="53"/>
  <c r="FY204" i="53" s="1"/>
  <c r="CT204" i="53"/>
  <c r="CI204" i="53"/>
  <c r="EH204" i="53"/>
  <c r="LZ204" i="53" s="1"/>
  <c r="DZ204" i="53"/>
  <c r="LR204" i="53" s="1"/>
  <c r="CS204" i="53" a="1"/>
  <c r="CS204" i="53" s="1"/>
  <c r="CH204" i="53"/>
  <c r="EG204" i="53"/>
  <c r="DY204" i="53"/>
  <c r="CR204" i="53" a="1"/>
  <c r="CR204" i="53" s="1"/>
  <c r="CG204" i="53"/>
  <c r="EF204" i="53"/>
  <c r="LX204" i="53" s="1"/>
  <c r="DX204" i="53"/>
  <c r="CP204" i="53"/>
  <c r="CE204" i="53"/>
  <c r="EE204" i="53"/>
  <c r="DA204" i="53"/>
  <c r="EY204" i="53" s="1"/>
  <c r="GW204" i="53" s="1"/>
  <c r="IU204" i="53" s="1"/>
  <c r="CO204" i="53"/>
  <c r="ED204" i="53"/>
  <c r="GB204" i="53" s="1"/>
  <c r="CY204" i="53"/>
  <c r="CN204" i="53"/>
  <c r="EC204" i="53"/>
  <c r="GA204" i="53" s="1"/>
  <c r="NS204" i="53" s="1"/>
  <c r="CW204" i="53"/>
  <c r="KO204" i="53" s="1"/>
  <c r="CM204" i="53"/>
  <c r="EH93" i="53"/>
  <c r="GF93" i="53" s="1"/>
  <c r="DZ93" i="53"/>
  <c r="LR93" i="53" s="1"/>
  <c r="CS93" i="53" a="1"/>
  <c r="CS93" i="53" s="1"/>
  <c r="CI93" i="53"/>
  <c r="EG93" i="53"/>
  <c r="GE93" i="53" s="1"/>
  <c r="DY93" i="53"/>
  <c r="LQ93" i="53" s="1"/>
  <c r="CH93" i="53"/>
  <c r="EF93" i="53"/>
  <c r="GD93" i="53" s="1"/>
  <c r="DX93" i="53"/>
  <c r="CR93" i="53" a="1"/>
  <c r="CR93" i="53" s="1"/>
  <c r="CG93" i="53"/>
  <c r="EE93" i="53"/>
  <c r="GC93" i="53" s="1"/>
  <c r="DA93" i="53"/>
  <c r="CP93" i="53"/>
  <c r="CE93" i="53"/>
  <c r="ED93" i="53"/>
  <c r="GB93" i="53" s="1"/>
  <c r="CY93" i="53"/>
  <c r="CO93" i="53"/>
  <c r="EC93" i="53"/>
  <c r="GA93" i="53" s="1"/>
  <c r="CW93" i="53"/>
  <c r="CN93" i="53"/>
  <c r="EQ93" i="53"/>
  <c r="MI93" i="53" s="1"/>
  <c r="EB93" i="53"/>
  <c r="FZ93" i="53" s="1"/>
  <c r="CU93" i="53"/>
  <c r="ES93" i="53" s="1"/>
  <c r="CM93" i="53"/>
  <c r="EI93" i="53"/>
  <c r="EA93" i="53"/>
  <c r="FY93" i="53" s="1"/>
  <c r="CT93" i="53"/>
  <c r="ER93" i="53" s="1"/>
  <c r="CJ93" i="53"/>
  <c r="EQ221" i="53"/>
  <c r="MI221" i="53" s="1"/>
  <c r="EB221" i="53"/>
  <c r="FZ221" i="53" s="1"/>
  <c r="CU221" i="53"/>
  <c r="ES221" i="53" s="1"/>
  <c r="GQ221" i="53" s="1"/>
  <c r="CM221" i="53"/>
  <c r="EI221" i="53"/>
  <c r="EA221" i="53"/>
  <c r="FY221" i="53" s="1"/>
  <c r="CT221" i="53"/>
  <c r="CJ221" i="53"/>
  <c r="EH221" i="53"/>
  <c r="DZ221" i="53"/>
  <c r="LR221" i="53" s="1"/>
  <c r="CI221" i="53"/>
  <c r="EG221" i="53"/>
  <c r="DY221" i="53"/>
  <c r="CS221" i="53" a="1"/>
  <c r="CS221" i="53" s="1"/>
  <c r="CH221" i="53"/>
  <c r="EF221" i="53"/>
  <c r="GD221" i="53" s="1"/>
  <c r="DX221" i="53"/>
  <c r="LP221" i="53" s="1"/>
  <c r="CR221" i="53" a="1"/>
  <c r="CR221" i="53" s="1"/>
  <c r="CG221" i="53"/>
  <c r="EE221" i="53"/>
  <c r="GC221" i="53" s="1"/>
  <c r="DA221" i="53"/>
  <c r="EY221" i="53" s="1"/>
  <c r="GW221" i="53" s="1"/>
  <c r="IU221" i="53" s="1"/>
  <c r="CP221" i="53"/>
  <c r="CE221" i="53"/>
  <c r="ED221" i="53"/>
  <c r="CY221" i="53"/>
  <c r="KQ221" i="53" s="1"/>
  <c r="CO221" i="53"/>
  <c r="EC221" i="53"/>
  <c r="CW221" i="53"/>
  <c r="CN221" i="53"/>
  <c r="EQ46" i="53"/>
  <c r="MI46" i="53" s="1"/>
  <c r="EB46" i="53"/>
  <c r="FZ46" i="53" s="1"/>
  <c r="CU46" i="53"/>
  <c r="ES46" i="53" s="1"/>
  <c r="CM46" i="53"/>
  <c r="EI46" i="53"/>
  <c r="MA46" i="53" s="1"/>
  <c r="EA46" i="53"/>
  <c r="FY46" i="53" s="1"/>
  <c r="CT46" i="53"/>
  <c r="CJ46" i="53"/>
  <c r="EH46" i="53"/>
  <c r="GF46" i="53" s="1"/>
  <c r="DZ46" i="53"/>
  <c r="LR46" i="53" s="1"/>
  <c r="CI46" i="53"/>
  <c r="EG46" i="53"/>
  <c r="GE46" i="53" s="1"/>
  <c r="DY46" i="53"/>
  <c r="LQ46" i="53" s="1"/>
  <c r="CS46" i="53" a="1"/>
  <c r="CS46" i="53" s="1"/>
  <c r="CH46" i="53"/>
  <c r="EF46" i="53"/>
  <c r="GD46" i="53" s="1"/>
  <c r="DX46" i="53"/>
  <c r="CR46" i="53" a="1"/>
  <c r="CR46" i="53" s="1"/>
  <c r="CG46" i="53"/>
  <c r="EE46" i="53"/>
  <c r="GC46" i="53" s="1"/>
  <c r="DA46" i="53"/>
  <c r="KS46" i="53" s="1"/>
  <c r="CP46" i="53"/>
  <c r="CE46" i="53"/>
  <c r="ED46" i="53"/>
  <c r="GB46" i="53" s="1"/>
  <c r="CY46" i="53"/>
  <c r="CO46" i="53"/>
  <c r="EC46" i="53"/>
  <c r="GA46" i="53" s="1"/>
  <c r="CW46" i="53"/>
  <c r="KO46" i="53" s="1"/>
  <c r="CN46" i="53"/>
  <c r="EQ110" i="53"/>
  <c r="MI110" i="53" s="1"/>
  <c r="EB110" i="53"/>
  <c r="FZ110" i="53" s="1"/>
  <c r="CU110" i="53"/>
  <c r="ES110" i="53" s="1"/>
  <c r="GQ110" i="53" s="1"/>
  <c r="CM110" i="53"/>
  <c r="EI110" i="53"/>
  <c r="MA110" i="53" s="1"/>
  <c r="EA110" i="53"/>
  <c r="FY110" i="53" s="1"/>
  <c r="CT110" i="53"/>
  <c r="ER110" i="53" s="1"/>
  <c r="CJ110" i="53"/>
  <c r="EH110" i="53"/>
  <c r="GF110" i="53" s="1"/>
  <c r="DZ110" i="53"/>
  <c r="LR110" i="53" s="1"/>
  <c r="CI110" i="53"/>
  <c r="EG110" i="53"/>
  <c r="GE110" i="53" s="1"/>
  <c r="DY110" i="53"/>
  <c r="LQ110" i="53" s="1"/>
  <c r="CS110" i="53" a="1"/>
  <c r="CS110" i="53" s="1"/>
  <c r="CH110" i="53"/>
  <c r="EF110" i="53"/>
  <c r="GD110" i="53" s="1"/>
  <c r="DX110" i="53"/>
  <c r="CR110" i="53" a="1"/>
  <c r="CR110" i="53" s="1"/>
  <c r="CG110" i="53"/>
  <c r="EE110" i="53"/>
  <c r="GC110" i="53" s="1"/>
  <c r="DA110" i="53"/>
  <c r="KS110" i="53" s="1"/>
  <c r="CP110" i="53"/>
  <c r="CE110" i="53"/>
  <c r="ED110" i="53"/>
  <c r="GB110" i="53" s="1"/>
  <c r="CY110" i="53"/>
  <c r="CO110" i="53"/>
  <c r="EC110" i="53"/>
  <c r="GA110" i="53" s="1"/>
  <c r="CW110" i="53"/>
  <c r="CN110" i="53"/>
  <c r="EI238" i="53"/>
  <c r="EA238" i="53"/>
  <c r="FY238" i="53" s="1"/>
  <c r="NQ238" i="53" s="1"/>
  <c r="CT238" i="53"/>
  <c r="CM238" i="53"/>
  <c r="EH238" i="53"/>
  <c r="GF238" i="53" s="1"/>
  <c r="DZ238" i="53"/>
  <c r="LR238" i="53" s="1"/>
  <c r="CJ238" i="53"/>
  <c r="EG238" i="53"/>
  <c r="GE238" i="53" s="1"/>
  <c r="DY238" i="53"/>
  <c r="CS238" i="53" a="1"/>
  <c r="CS238" i="53" s="1"/>
  <c r="CI238" i="53"/>
  <c r="EF238" i="53"/>
  <c r="GD238" i="53" s="1"/>
  <c r="NV238" i="53" s="1"/>
  <c r="DX238" i="53"/>
  <c r="CH238" i="53"/>
  <c r="EE238" i="53"/>
  <c r="GC238" i="53" s="1"/>
  <c r="DA238" i="53"/>
  <c r="CR238" i="53" a="1"/>
  <c r="CR238" i="53" s="1"/>
  <c r="CG238" i="53"/>
  <c r="ED238" i="53"/>
  <c r="GB238" i="53" s="1"/>
  <c r="CY238" i="53"/>
  <c r="CP238" i="53"/>
  <c r="CE238" i="53"/>
  <c r="EC238" i="53"/>
  <c r="GA238" i="53" s="1"/>
  <c r="CW238" i="53"/>
  <c r="KO238" i="53" s="1"/>
  <c r="CO238" i="53"/>
  <c r="EQ238" i="53"/>
  <c r="MI238" i="53" s="1"/>
  <c r="EB238" i="53"/>
  <c r="FZ238" i="53" s="1"/>
  <c r="CU238" i="53"/>
  <c r="CN238" i="53"/>
  <c r="EQ15" i="53"/>
  <c r="MI15" i="53" s="1"/>
  <c r="EB15" i="53"/>
  <c r="FZ15" i="53" s="1"/>
  <c r="CU15" i="53"/>
  <c r="ES15" i="53" s="1"/>
  <c r="CJ15" i="53"/>
  <c r="EI15" i="53"/>
  <c r="EA15" i="53"/>
  <c r="FY15" i="53" s="1"/>
  <c r="CT15" i="53"/>
  <c r="CI15" i="53"/>
  <c r="EH15" i="53"/>
  <c r="GF15" i="53" s="1"/>
  <c r="DZ15" i="53"/>
  <c r="LR15" i="53" s="1"/>
  <c r="CS15" i="53" a="1"/>
  <c r="CS15" i="53" s="1"/>
  <c r="CH15" i="53"/>
  <c r="EG15" i="53"/>
  <c r="GE15" i="53" s="1"/>
  <c r="DY15" i="53"/>
  <c r="LQ15" i="53" s="1"/>
  <c r="CR15" i="53" a="1"/>
  <c r="CR15" i="53" s="1"/>
  <c r="CG15" i="53"/>
  <c r="EF15" i="53"/>
  <c r="GD15" i="53" s="1"/>
  <c r="DX15" i="53"/>
  <c r="CP15" i="53"/>
  <c r="CE15" i="53"/>
  <c r="EE15" i="53"/>
  <c r="GC15" i="53" s="1"/>
  <c r="DA15" i="53"/>
  <c r="CO15" i="53"/>
  <c r="ED15" i="53"/>
  <c r="GB15" i="53" s="1"/>
  <c r="CY15" i="53"/>
  <c r="CN15" i="53"/>
  <c r="EC15" i="53"/>
  <c r="GA15" i="53" s="1"/>
  <c r="CW15" i="53"/>
  <c r="CM15" i="53"/>
  <c r="EC79" i="53"/>
  <c r="GA79" i="53" s="1"/>
  <c r="CW79" i="53"/>
  <c r="CM79" i="53"/>
  <c r="EQ79" i="53"/>
  <c r="MI79" i="53" s="1"/>
  <c r="EB79" i="53"/>
  <c r="FZ79" i="53" s="1"/>
  <c r="CU79" i="53"/>
  <c r="ES79" i="53" s="1"/>
  <c r="CJ79" i="53"/>
  <c r="EI79" i="53"/>
  <c r="EA79" i="53"/>
  <c r="FY79" i="53" s="1"/>
  <c r="CT79" i="53"/>
  <c r="CI79" i="53"/>
  <c r="EH79" i="53"/>
  <c r="GF79" i="53" s="1"/>
  <c r="DZ79" i="53"/>
  <c r="CS79" i="53" a="1"/>
  <c r="CS79" i="53" s="1"/>
  <c r="CH79" i="53"/>
  <c r="EG79" i="53"/>
  <c r="GE79" i="53" s="1"/>
  <c r="DY79" i="53"/>
  <c r="CR79" i="53" a="1"/>
  <c r="CR79" i="53" s="1"/>
  <c r="CG79" i="53"/>
  <c r="EF79" i="53"/>
  <c r="GD79" i="53" s="1"/>
  <c r="DX79" i="53"/>
  <c r="CP79" i="53"/>
  <c r="CE79" i="53"/>
  <c r="EE79" i="53"/>
  <c r="GC79" i="53" s="1"/>
  <c r="DA79" i="53"/>
  <c r="KS79" i="53" s="1"/>
  <c r="CO79" i="53"/>
  <c r="ED79" i="53"/>
  <c r="GB79" i="53" s="1"/>
  <c r="CY79" i="53"/>
  <c r="CN79" i="53"/>
  <c r="EC143" i="53"/>
  <c r="GA143" i="53" s="1"/>
  <c r="NS143" i="53" s="1"/>
  <c r="CW143" i="53"/>
  <c r="CM143" i="53"/>
  <c r="EQ143" i="53"/>
  <c r="MI143" i="53" s="1"/>
  <c r="EB143" i="53"/>
  <c r="FZ143" i="53" s="1"/>
  <c r="CU143" i="53"/>
  <c r="ES143" i="53" s="1"/>
  <c r="GQ143" i="53" s="1"/>
  <c r="CJ143" i="53"/>
  <c r="EI143" i="53"/>
  <c r="EA143" i="53"/>
  <c r="FY143" i="53" s="1"/>
  <c r="NQ143" i="53" s="1"/>
  <c r="CT143" i="53"/>
  <c r="ER143" i="53" s="1"/>
  <c r="GP143" i="53" s="1"/>
  <c r="CI143" i="53"/>
  <c r="EH143" i="53"/>
  <c r="GF143" i="53" s="1"/>
  <c r="DZ143" i="53"/>
  <c r="LR143" i="53" s="1"/>
  <c r="CS143" i="53" a="1"/>
  <c r="CS143" i="53" s="1"/>
  <c r="CH143" i="53"/>
  <c r="EG143" i="53"/>
  <c r="GE143" i="53" s="1"/>
  <c r="DY143" i="53"/>
  <c r="LQ143" i="53" s="1"/>
  <c r="CR143" i="53" a="1"/>
  <c r="CR143" i="53" s="1"/>
  <c r="CG143" i="53"/>
  <c r="EF143" i="53"/>
  <c r="GD143" i="53" s="1"/>
  <c r="DX143" i="53"/>
  <c r="CP143" i="53"/>
  <c r="CE143" i="53"/>
  <c r="EE143" i="53"/>
  <c r="GC143" i="53" s="1"/>
  <c r="DA143" i="53"/>
  <c r="CO143" i="53"/>
  <c r="ED143" i="53"/>
  <c r="GB143" i="53" s="1"/>
  <c r="CY143" i="53"/>
  <c r="KQ143" i="53" s="1"/>
  <c r="CN143" i="53"/>
  <c r="ED207" i="53"/>
  <c r="GB207" i="53" s="1"/>
  <c r="CY207" i="53"/>
  <c r="CO207" i="53"/>
  <c r="EC207" i="53"/>
  <c r="GA207" i="53" s="1"/>
  <c r="NS207" i="53" s="1"/>
  <c r="CW207" i="53"/>
  <c r="CN207" i="53"/>
  <c r="EQ207" i="53"/>
  <c r="MI207" i="53" s="1"/>
  <c r="EB207" i="53"/>
  <c r="CU207" i="53"/>
  <c r="ES207" i="53" s="1"/>
  <c r="GQ207" i="53" s="1"/>
  <c r="CM207" i="53"/>
  <c r="EI207" i="53"/>
  <c r="EA207" i="53"/>
  <c r="CT207" i="53"/>
  <c r="CJ207" i="53"/>
  <c r="EH207" i="53"/>
  <c r="GF207" i="53" s="1"/>
  <c r="NX207" i="53" s="1"/>
  <c r="DZ207" i="53"/>
  <c r="CI207" i="53"/>
  <c r="EG207" i="53"/>
  <c r="GE207" i="53" s="1"/>
  <c r="DY207" i="53"/>
  <c r="CS207" i="53" a="1"/>
  <c r="CS207" i="53" s="1"/>
  <c r="CH207" i="53"/>
  <c r="EF207" i="53"/>
  <c r="GD207" i="53" s="1"/>
  <c r="DX207" i="53"/>
  <c r="LP207" i="53" s="1"/>
  <c r="CR207" i="53" a="1"/>
  <c r="CR207" i="53" s="1"/>
  <c r="CG207" i="53"/>
  <c r="EE207" i="53"/>
  <c r="GC207" i="53" s="1"/>
  <c r="DA207" i="53"/>
  <c r="CP207" i="53"/>
  <c r="CE207" i="53"/>
  <c r="EI24" i="53"/>
  <c r="EA24" i="53"/>
  <c r="FY24" i="53" s="1"/>
  <c r="CT24" i="53"/>
  <c r="CJ24" i="53"/>
  <c r="EH24" i="53"/>
  <c r="GF24" i="53" s="1"/>
  <c r="DZ24" i="53"/>
  <c r="LR24" i="53" s="1"/>
  <c r="CS24" i="53" a="1"/>
  <c r="CS24" i="53" s="1"/>
  <c r="CI24" i="53"/>
  <c r="EG24" i="53"/>
  <c r="GE24" i="53" s="1"/>
  <c r="DY24" i="53"/>
  <c r="CH24" i="53"/>
  <c r="EF24" i="53"/>
  <c r="GD24" i="53" s="1"/>
  <c r="DX24" i="53"/>
  <c r="CR24" i="53" a="1"/>
  <c r="CR24" i="53" s="1"/>
  <c r="CG24" i="53"/>
  <c r="EE24" i="53"/>
  <c r="GC24" i="53" s="1"/>
  <c r="DA24" i="53"/>
  <c r="CP24" i="53"/>
  <c r="CE24" i="53"/>
  <c r="ED24" i="53"/>
  <c r="GB24" i="53" s="1"/>
  <c r="CY24" i="53"/>
  <c r="CO24" i="53"/>
  <c r="EC24" i="53"/>
  <c r="GA24" i="53" s="1"/>
  <c r="CW24" i="53"/>
  <c r="CN24" i="53"/>
  <c r="EQ24" i="53"/>
  <c r="MI24" i="53" s="1"/>
  <c r="EB24" i="53"/>
  <c r="FZ24" i="53" s="1"/>
  <c r="CU24" i="53"/>
  <c r="ES24" i="53" s="1"/>
  <c r="CM24" i="53"/>
  <c r="EI88" i="53"/>
  <c r="EA88" i="53"/>
  <c r="FY88" i="53" s="1"/>
  <c r="CT88" i="53"/>
  <c r="ER88" i="53" s="1"/>
  <c r="CJ88" i="53"/>
  <c r="EH88" i="53"/>
  <c r="GF88" i="53" s="1"/>
  <c r="DZ88" i="53"/>
  <c r="LR88" i="53" s="1"/>
  <c r="CS88" i="53" a="1"/>
  <c r="CS88" i="53" s="1"/>
  <c r="CI88" i="53"/>
  <c r="EG88" i="53"/>
  <c r="GE88" i="53" s="1"/>
  <c r="DY88" i="53"/>
  <c r="LQ88" i="53" s="1"/>
  <c r="CH88" i="53"/>
  <c r="EF88" i="53"/>
  <c r="GD88" i="53" s="1"/>
  <c r="DX88" i="53"/>
  <c r="LP88" i="53" s="1"/>
  <c r="CR88" i="53" a="1"/>
  <c r="CR88" i="53" s="1"/>
  <c r="CG88" i="53"/>
  <c r="EE88" i="53"/>
  <c r="GC88" i="53" s="1"/>
  <c r="DA88" i="53"/>
  <c r="CP88" i="53"/>
  <c r="CE88" i="53"/>
  <c r="ED88" i="53"/>
  <c r="GB88" i="53" s="1"/>
  <c r="CY88" i="53"/>
  <c r="CO88" i="53"/>
  <c r="EC88" i="53"/>
  <c r="GA88" i="53" s="1"/>
  <c r="CW88" i="53"/>
  <c r="CN88" i="53"/>
  <c r="EQ88" i="53"/>
  <c r="EB88" i="53"/>
  <c r="FZ88" i="53" s="1"/>
  <c r="CU88" i="53"/>
  <c r="ES88" i="53" s="1"/>
  <c r="CM88" i="53"/>
  <c r="EI152" i="53"/>
  <c r="EA152" i="53"/>
  <c r="FY152" i="53" s="1"/>
  <c r="CT152" i="53"/>
  <c r="CJ152" i="53"/>
  <c r="EH152" i="53"/>
  <c r="GF152" i="53" s="1"/>
  <c r="DZ152" i="53"/>
  <c r="LR152" i="53" s="1"/>
  <c r="CS152" i="53" a="1"/>
  <c r="CS152" i="53" s="1"/>
  <c r="CI152" i="53"/>
  <c r="EG152" i="53"/>
  <c r="GE152" i="53" s="1"/>
  <c r="DY152" i="53"/>
  <c r="CH152" i="53"/>
  <c r="EF152" i="53"/>
  <c r="GD152" i="53" s="1"/>
  <c r="DX152" i="53"/>
  <c r="LP152" i="53" s="1"/>
  <c r="CR152" i="53" a="1"/>
  <c r="CR152" i="53" s="1"/>
  <c r="CG152" i="53"/>
  <c r="EE152" i="53"/>
  <c r="GC152" i="53" s="1"/>
  <c r="DA152" i="53"/>
  <c r="CP152" i="53"/>
  <c r="CE152" i="53"/>
  <c r="ED152" i="53"/>
  <c r="GB152" i="53" s="1"/>
  <c r="CY152" i="53"/>
  <c r="KQ152" i="53" s="1"/>
  <c r="CO152" i="53"/>
  <c r="EC152" i="53"/>
  <c r="GA152" i="53" s="1"/>
  <c r="CW152" i="53"/>
  <c r="KO152" i="53" s="1"/>
  <c r="CN152" i="53"/>
  <c r="EQ152" i="53"/>
  <c r="MI152" i="53" s="1"/>
  <c r="EB152" i="53"/>
  <c r="FZ152" i="53" s="1"/>
  <c r="CU152" i="53"/>
  <c r="ES152" i="53" s="1"/>
  <c r="GQ152" i="53" s="1"/>
  <c r="CM152" i="53"/>
  <c r="EE216" i="53"/>
  <c r="DA216" i="53"/>
  <c r="CP216" i="53"/>
  <c r="CE216" i="53"/>
  <c r="ED216" i="53"/>
  <c r="CY216" i="53"/>
  <c r="CO216" i="53"/>
  <c r="EC216" i="53"/>
  <c r="LU216" i="53" s="1"/>
  <c r="CW216" i="53"/>
  <c r="CN216" i="53"/>
  <c r="EQ216" i="53"/>
  <c r="MI216" i="53" s="1"/>
  <c r="EB216" i="53"/>
  <c r="FZ216" i="53" s="1"/>
  <c r="CU216" i="53"/>
  <c r="ES216" i="53" s="1"/>
  <c r="GQ216" i="53" s="1"/>
  <c r="CM216" i="53"/>
  <c r="EI216" i="53"/>
  <c r="EA216" i="53"/>
  <c r="CT216" i="53"/>
  <c r="CJ216" i="53"/>
  <c r="EH216" i="53"/>
  <c r="LZ216" i="53" s="1"/>
  <c r="DZ216" i="53"/>
  <c r="LR216" i="53" s="1"/>
  <c r="CI216" i="53"/>
  <c r="EG216" i="53"/>
  <c r="GE216" i="53" s="1"/>
  <c r="DY216" i="53"/>
  <c r="CS216" i="53" a="1"/>
  <c r="CS216" i="53" s="1"/>
  <c r="CH216" i="53"/>
  <c r="EF216" i="53"/>
  <c r="DX216" i="53"/>
  <c r="LP216" i="53" s="1"/>
  <c r="CR216" i="53" a="1"/>
  <c r="CR216" i="53" s="1"/>
  <c r="CG216" i="53"/>
  <c r="EC41" i="53"/>
  <c r="GA41" i="53" s="1"/>
  <c r="CW41" i="53"/>
  <c r="CM41" i="53"/>
  <c r="EQ41" i="53"/>
  <c r="MI41" i="53" s="1"/>
  <c r="EB41" i="53"/>
  <c r="FZ41" i="53" s="1"/>
  <c r="CU41" i="53"/>
  <c r="ES41" i="53" s="1"/>
  <c r="CJ41" i="53"/>
  <c r="EI41" i="53"/>
  <c r="EA41" i="53"/>
  <c r="FY41" i="53" s="1"/>
  <c r="CT41" i="53"/>
  <c r="ER41" i="53" s="1"/>
  <c r="CI41" i="53"/>
  <c r="EH41" i="53"/>
  <c r="GF41" i="53" s="1"/>
  <c r="DZ41" i="53"/>
  <c r="LR41" i="53" s="1"/>
  <c r="CS41" i="53" a="1"/>
  <c r="CS41" i="53" s="1"/>
  <c r="CH41" i="53"/>
  <c r="EG41" i="53"/>
  <c r="GE41" i="53" s="1"/>
  <c r="DY41" i="53"/>
  <c r="CR41" i="53" a="1"/>
  <c r="CR41" i="53" s="1"/>
  <c r="CG41" i="53"/>
  <c r="EF41" i="53"/>
  <c r="GD41" i="53" s="1"/>
  <c r="DX41" i="53"/>
  <c r="CP41" i="53"/>
  <c r="CE41" i="53"/>
  <c r="EE41" i="53"/>
  <c r="GC41" i="53" s="1"/>
  <c r="DA41" i="53"/>
  <c r="CO41" i="53"/>
  <c r="ED41" i="53"/>
  <c r="GB41" i="53" s="1"/>
  <c r="CY41" i="53"/>
  <c r="CN41" i="53"/>
  <c r="EC105" i="53"/>
  <c r="GA105" i="53" s="1"/>
  <c r="NS105" i="53" s="1"/>
  <c r="CW105" i="53"/>
  <c r="CM105" i="53"/>
  <c r="EQ105" i="53"/>
  <c r="MI105" i="53" s="1"/>
  <c r="EB105" i="53"/>
  <c r="FZ105" i="53" s="1"/>
  <c r="CU105" i="53"/>
  <c r="ES105" i="53" s="1"/>
  <c r="GQ105" i="53" s="1"/>
  <c r="CJ105" i="53"/>
  <c r="EI105" i="53"/>
  <c r="MA105" i="53" s="1"/>
  <c r="EA105" i="53"/>
  <c r="FY105" i="53" s="1"/>
  <c r="NQ105" i="53" s="1"/>
  <c r="CT105" i="53"/>
  <c r="CI105" i="53"/>
  <c r="EH105" i="53"/>
  <c r="GF105" i="53" s="1"/>
  <c r="DZ105" i="53"/>
  <c r="LR105" i="53" s="1"/>
  <c r="CS105" i="53" a="1"/>
  <c r="CS105" i="53" s="1"/>
  <c r="CH105" i="53"/>
  <c r="EG105" i="53"/>
  <c r="GE105" i="53" s="1"/>
  <c r="DY105" i="53"/>
  <c r="LQ105" i="53" s="1"/>
  <c r="CR105" i="53" a="1"/>
  <c r="CR105" i="53" s="1"/>
  <c r="CG105" i="53"/>
  <c r="EF105" i="53"/>
  <c r="GD105" i="53" s="1"/>
  <c r="DX105" i="53"/>
  <c r="CP105" i="53"/>
  <c r="CE105" i="53"/>
  <c r="EE105" i="53"/>
  <c r="GC105" i="53" s="1"/>
  <c r="NU105" i="53" s="1"/>
  <c r="DA105" i="53"/>
  <c r="KS105" i="53" s="1"/>
  <c r="CO105" i="53"/>
  <c r="ED105" i="53"/>
  <c r="GB105" i="53" s="1"/>
  <c r="CY105" i="53"/>
  <c r="CN105" i="53"/>
  <c r="EG169" i="53"/>
  <c r="GE169" i="53" s="1"/>
  <c r="NW169" i="53" s="1"/>
  <c r="DY169" i="53"/>
  <c r="CR169" i="53" a="1"/>
  <c r="CR169" i="53" s="1"/>
  <c r="CG169" i="53"/>
  <c r="EF169" i="53"/>
  <c r="GD169" i="53" s="1"/>
  <c r="DX169" i="53"/>
  <c r="CP169" i="53"/>
  <c r="CE169" i="53"/>
  <c r="EE169" i="53"/>
  <c r="GC169" i="53" s="1"/>
  <c r="NU169" i="53" s="1"/>
  <c r="DA169" i="53"/>
  <c r="CO169" i="53"/>
  <c r="ED169" i="53"/>
  <c r="GB169" i="53" s="1"/>
  <c r="NT169" i="53" s="1"/>
  <c r="CY169" i="53"/>
  <c r="CN169" i="53"/>
  <c r="EC169" i="53"/>
  <c r="GA169" i="53" s="1"/>
  <c r="CW169" i="53"/>
  <c r="CM169" i="53"/>
  <c r="EQ169" i="53"/>
  <c r="MI169" i="53" s="1"/>
  <c r="EB169" i="53"/>
  <c r="FZ169" i="53" s="1"/>
  <c r="CU169" i="53"/>
  <c r="ES169" i="53" s="1"/>
  <c r="GQ169" i="53" s="1"/>
  <c r="CJ169" i="53"/>
  <c r="EI169" i="53"/>
  <c r="EA169" i="53"/>
  <c r="FY169" i="53" s="1"/>
  <c r="CT169" i="53"/>
  <c r="CI169" i="53"/>
  <c r="EH169" i="53"/>
  <c r="GF169" i="53" s="1"/>
  <c r="DZ169" i="53"/>
  <c r="LR169" i="53" s="1"/>
  <c r="CS169" i="53" a="1"/>
  <c r="CS169" i="53" s="1"/>
  <c r="CH169" i="53"/>
  <c r="EQ233" i="53"/>
  <c r="MI233" i="53" s="1"/>
  <c r="EB233" i="53"/>
  <c r="FZ233" i="53" s="1"/>
  <c r="CU233" i="53"/>
  <c r="ES233" i="53" s="1"/>
  <c r="GQ233" i="53" s="1"/>
  <c r="CM233" i="53"/>
  <c r="EI233" i="53"/>
  <c r="EA233" i="53"/>
  <c r="FY233" i="53" s="1"/>
  <c r="NQ233" i="53" s="1"/>
  <c r="CT233" i="53"/>
  <c r="CJ233" i="53"/>
  <c r="EH233" i="53"/>
  <c r="GF233" i="53" s="1"/>
  <c r="DZ233" i="53"/>
  <c r="LR233" i="53" s="1"/>
  <c r="CS233" i="53" a="1"/>
  <c r="CS233" i="53" s="1"/>
  <c r="CI233" i="53"/>
  <c r="EG233" i="53"/>
  <c r="GE233" i="53" s="1"/>
  <c r="DY233" i="53"/>
  <c r="CH233" i="53"/>
  <c r="EF233" i="53"/>
  <c r="GD233" i="53" s="1"/>
  <c r="DX233" i="53"/>
  <c r="CR233" i="53" a="1"/>
  <c r="CR233" i="53" s="1"/>
  <c r="CG233" i="53"/>
  <c r="EE233" i="53"/>
  <c r="GC233" i="53" s="1"/>
  <c r="NU233" i="53" s="1"/>
  <c r="DA233" i="53"/>
  <c r="CP233" i="53"/>
  <c r="CE233" i="53"/>
  <c r="ED233" i="53"/>
  <c r="GB233" i="53" s="1"/>
  <c r="NT233" i="53" s="1"/>
  <c r="CY233" i="53"/>
  <c r="CO233" i="53"/>
  <c r="EC233" i="53"/>
  <c r="CW233" i="53"/>
  <c r="KO233" i="53" s="1"/>
  <c r="CN233" i="53"/>
  <c r="EI50" i="53"/>
  <c r="MA50" i="53" s="1"/>
  <c r="EA50" i="53"/>
  <c r="FY50" i="53" s="1"/>
  <c r="CT50" i="53"/>
  <c r="CJ50" i="53"/>
  <c r="EH50" i="53"/>
  <c r="GF50" i="53" s="1"/>
  <c r="DZ50" i="53"/>
  <c r="CI50" i="53"/>
  <c r="EG50" i="53"/>
  <c r="GE50" i="53" s="1"/>
  <c r="DY50" i="53"/>
  <c r="CS50" i="53" a="1"/>
  <c r="CS50" i="53" s="1"/>
  <c r="CH50" i="53"/>
  <c r="EF50" i="53"/>
  <c r="GD50" i="53" s="1"/>
  <c r="DX50" i="53"/>
  <c r="CR50" i="53" a="1"/>
  <c r="CR50" i="53" s="1"/>
  <c r="CG50" i="53"/>
  <c r="EE50" i="53"/>
  <c r="GC50" i="53" s="1"/>
  <c r="DA50" i="53"/>
  <c r="CP50" i="53"/>
  <c r="CE50" i="53"/>
  <c r="ED50" i="53"/>
  <c r="GB50" i="53" s="1"/>
  <c r="CY50" i="53"/>
  <c r="CO50" i="53"/>
  <c r="EC50" i="53"/>
  <c r="GA50" i="53" s="1"/>
  <c r="CW50" i="53"/>
  <c r="CN50" i="53"/>
  <c r="EQ50" i="53"/>
  <c r="MI50" i="53" s="1"/>
  <c r="EB50" i="53"/>
  <c r="FZ50" i="53" s="1"/>
  <c r="CU50" i="53"/>
  <c r="ES50" i="53" s="1"/>
  <c r="CM50" i="53"/>
  <c r="EI114" i="53"/>
  <c r="EA114" i="53"/>
  <c r="FY114" i="53" s="1"/>
  <c r="NQ114" i="53" s="1"/>
  <c r="CT114" i="53"/>
  <c r="ER114" i="53" s="1"/>
  <c r="GP114" i="53" s="1"/>
  <c r="CJ114" i="53"/>
  <c r="EH114" i="53"/>
  <c r="GF114" i="53" s="1"/>
  <c r="DZ114" i="53"/>
  <c r="LR114" i="53" s="1"/>
  <c r="CI114" i="53"/>
  <c r="EG114" i="53"/>
  <c r="GE114" i="53" s="1"/>
  <c r="DY114" i="53"/>
  <c r="CS114" i="53" a="1"/>
  <c r="CS114" i="53" s="1"/>
  <c r="CH114" i="53"/>
  <c r="EF114" i="53"/>
  <c r="GD114" i="53" s="1"/>
  <c r="NV114" i="53" s="1"/>
  <c r="DX114" i="53"/>
  <c r="CR114" i="53" a="1"/>
  <c r="CR114" i="53" s="1"/>
  <c r="CG114" i="53"/>
  <c r="EE114" i="53"/>
  <c r="GC114" i="53" s="1"/>
  <c r="DA114" i="53"/>
  <c r="CP114" i="53"/>
  <c r="CE114" i="53"/>
  <c r="ED114" i="53"/>
  <c r="GB114" i="53" s="1"/>
  <c r="NT114" i="53" s="1"/>
  <c r="CY114" i="53"/>
  <c r="KQ114" i="53" s="1"/>
  <c r="CO114" i="53"/>
  <c r="EC114" i="53"/>
  <c r="GA114" i="53" s="1"/>
  <c r="NS114" i="53" s="1"/>
  <c r="CW114" i="53"/>
  <c r="CN114" i="53"/>
  <c r="EQ114" i="53"/>
  <c r="MI114" i="53" s="1"/>
  <c r="EB114" i="53"/>
  <c r="FZ114" i="53" s="1"/>
  <c r="CU114" i="53"/>
  <c r="ES114" i="53" s="1"/>
  <c r="GQ114" i="53" s="1"/>
  <c r="CM114" i="53"/>
  <c r="ED178" i="53"/>
  <c r="GB178" i="53" s="1"/>
  <c r="CY178" i="53"/>
  <c r="CN178" i="53"/>
  <c r="EC178" i="53"/>
  <c r="GA178" i="53" s="1"/>
  <c r="CW178" i="53"/>
  <c r="KO178" i="53" s="1"/>
  <c r="CM178" i="53"/>
  <c r="EQ178" i="53"/>
  <c r="MI178" i="53" s="1"/>
  <c r="EB178" i="53"/>
  <c r="FZ178" i="53" s="1"/>
  <c r="NR178" i="53" s="1"/>
  <c r="CU178" i="53"/>
  <c r="ES178" i="53" s="1"/>
  <c r="GQ178" i="53" s="1"/>
  <c r="CJ178" i="53"/>
  <c r="EI178" i="53"/>
  <c r="EA178" i="53"/>
  <c r="FY178" i="53" s="1"/>
  <c r="CT178" i="53"/>
  <c r="ER178" i="53" s="1"/>
  <c r="CI178" i="53"/>
  <c r="EH178" i="53"/>
  <c r="GF178" i="53" s="1"/>
  <c r="NX178" i="53" s="1"/>
  <c r="DZ178" i="53"/>
  <c r="LR178" i="53" s="1"/>
  <c r="CS178" i="53" a="1"/>
  <c r="CS178" i="53" s="1"/>
  <c r="CH178" i="53"/>
  <c r="EG178" i="53"/>
  <c r="GE178" i="53" s="1"/>
  <c r="DY178" i="53"/>
  <c r="CR178" i="53" a="1"/>
  <c r="CR178" i="53" s="1"/>
  <c r="CG178" i="53"/>
  <c r="EF178" i="53"/>
  <c r="GD178" i="53" s="1"/>
  <c r="NV178" i="53" s="1"/>
  <c r="DX178" i="53"/>
  <c r="LP178" i="53" s="1"/>
  <c r="CP178" i="53"/>
  <c r="CE178" i="53"/>
  <c r="EE178" i="53"/>
  <c r="GC178" i="53" s="1"/>
  <c r="DA178" i="53"/>
  <c r="CO178" i="53"/>
  <c r="EQ242" i="53"/>
  <c r="MI242" i="53" s="1"/>
  <c r="EB242" i="53"/>
  <c r="FZ242" i="53" s="1"/>
  <c r="NR242" i="53" s="1"/>
  <c r="CU242" i="53"/>
  <c r="ES242" i="53" s="1"/>
  <c r="GQ242" i="53" s="1"/>
  <c r="CM242" i="53"/>
  <c r="EI242" i="53"/>
  <c r="EA242" i="53"/>
  <c r="FY242" i="53" s="1"/>
  <c r="CT242" i="53"/>
  <c r="CJ242" i="53"/>
  <c r="EH242" i="53"/>
  <c r="GF242" i="53" s="1"/>
  <c r="DZ242" i="53"/>
  <c r="LR242" i="53" s="1"/>
  <c r="CS242" i="53" a="1"/>
  <c r="CS242" i="53" s="1"/>
  <c r="CI242" i="53"/>
  <c r="EG242" i="53"/>
  <c r="GE242" i="53" s="1"/>
  <c r="DY242" i="53"/>
  <c r="CH242" i="53"/>
  <c r="EF242" i="53"/>
  <c r="LX242" i="53" s="1"/>
  <c r="DX242" i="53"/>
  <c r="CR242" i="53" a="1"/>
  <c r="CR242" i="53" s="1"/>
  <c r="CG242" i="53"/>
  <c r="EE242" i="53"/>
  <c r="GC242" i="53" s="1"/>
  <c r="DA242" i="53"/>
  <c r="CP242" i="53"/>
  <c r="CE242" i="53"/>
  <c r="ED242" i="53"/>
  <c r="LV242" i="53" s="1"/>
  <c r="CY242" i="53"/>
  <c r="CO242" i="53"/>
  <c r="EC242" i="53"/>
  <c r="GA242" i="53" s="1"/>
  <c r="NS242" i="53" s="1"/>
  <c r="CW242" i="53"/>
  <c r="CN242" i="53"/>
  <c r="EQ67" i="53"/>
  <c r="MI67" i="53" s="1"/>
  <c r="EB67" i="53"/>
  <c r="FZ67" i="53" s="1"/>
  <c r="CU67" i="53"/>
  <c r="ES67" i="53" s="1"/>
  <c r="CM67" i="53"/>
  <c r="EI67" i="53"/>
  <c r="EA67" i="53"/>
  <c r="FY67" i="53" s="1"/>
  <c r="CT67" i="53"/>
  <c r="ER67" i="53" s="1"/>
  <c r="CJ67" i="53"/>
  <c r="EH67" i="53"/>
  <c r="GF67" i="53" s="1"/>
  <c r="DZ67" i="53"/>
  <c r="LR67" i="53" s="1"/>
  <c r="CI67" i="53"/>
  <c r="EG67" i="53"/>
  <c r="GE67" i="53" s="1"/>
  <c r="DY67" i="53"/>
  <c r="LQ67" i="53" s="1"/>
  <c r="CS67" i="53" a="1"/>
  <c r="CS67" i="53" s="1"/>
  <c r="CH67" i="53"/>
  <c r="EF67" i="53"/>
  <c r="GD67" i="53" s="1"/>
  <c r="DX67" i="53"/>
  <c r="CR67" i="53" a="1"/>
  <c r="CR67" i="53" s="1"/>
  <c r="CG67" i="53"/>
  <c r="EE67" i="53"/>
  <c r="GC67" i="53" s="1"/>
  <c r="DA67" i="53"/>
  <c r="CP67" i="53"/>
  <c r="CE67" i="53"/>
  <c r="ED67" i="53"/>
  <c r="GB67" i="53" s="1"/>
  <c r="CY67" i="53"/>
  <c r="CO67" i="53"/>
  <c r="EC67" i="53"/>
  <c r="GA67" i="53" s="1"/>
  <c r="CW67" i="53"/>
  <c r="CN67" i="53"/>
  <c r="EQ131" i="53"/>
  <c r="MI131" i="53" s="1"/>
  <c r="EB131" i="53"/>
  <c r="FZ131" i="53" s="1"/>
  <c r="NR131" i="53" s="1"/>
  <c r="CU131" i="53"/>
  <c r="ES131" i="53" s="1"/>
  <c r="GQ131" i="53" s="1"/>
  <c r="CM131" i="53"/>
  <c r="EI131" i="53"/>
  <c r="EA131" i="53"/>
  <c r="FY131" i="53" s="1"/>
  <c r="NQ131" i="53" s="1"/>
  <c r="CT131" i="53"/>
  <c r="CJ131" i="53"/>
  <c r="EH131" i="53"/>
  <c r="GF131" i="53" s="1"/>
  <c r="NX131" i="53" s="1"/>
  <c r="DZ131" i="53"/>
  <c r="LR131" i="53" s="1"/>
  <c r="CI131" i="53"/>
  <c r="EG131" i="53"/>
  <c r="GE131" i="53" s="1"/>
  <c r="DY131" i="53"/>
  <c r="CS131" i="53" a="1"/>
  <c r="CS131" i="53" s="1"/>
  <c r="CH131" i="53"/>
  <c r="EF131" i="53"/>
  <c r="GD131" i="53" s="1"/>
  <c r="NV131" i="53" s="1"/>
  <c r="DX131" i="53"/>
  <c r="LP131" i="53" s="1"/>
  <c r="CR131" i="53" a="1"/>
  <c r="CR131" i="53" s="1"/>
  <c r="CG131" i="53"/>
  <c r="EE131" i="53"/>
  <c r="GC131" i="53" s="1"/>
  <c r="DA131" i="53"/>
  <c r="CP131" i="53"/>
  <c r="CE131" i="53"/>
  <c r="ED131" i="53"/>
  <c r="GB131" i="53" s="1"/>
  <c r="NT131" i="53" s="1"/>
  <c r="CY131" i="53"/>
  <c r="CO131" i="53"/>
  <c r="EC131" i="53"/>
  <c r="GA131" i="53" s="1"/>
  <c r="CW131" i="53"/>
  <c r="CN131" i="53"/>
  <c r="EG195" i="53"/>
  <c r="GE195" i="53" s="1"/>
  <c r="NW195" i="53" s="1"/>
  <c r="DY195" i="53"/>
  <c r="CS195" i="53" a="1"/>
  <c r="CS195" i="53" s="1"/>
  <c r="CH195" i="53"/>
  <c r="EF195" i="53"/>
  <c r="GD195" i="53" s="1"/>
  <c r="DX195" i="53"/>
  <c r="CR195" i="53" a="1"/>
  <c r="CR195" i="53" s="1"/>
  <c r="CG195" i="53"/>
  <c r="EE195" i="53"/>
  <c r="GC195" i="53" s="1"/>
  <c r="NU195" i="53" s="1"/>
  <c r="DA195" i="53"/>
  <c r="CP195" i="53"/>
  <c r="CE195" i="53"/>
  <c r="ED195" i="53"/>
  <c r="GB195" i="53" s="1"/>
  <c r="CY195" i="53"/>
  <c r="CO195" i="53"/>
  <c r="EC195" i="53"/>
  <c r="GA195" i="53" s="1"/>
  <c r="CW195" i="53"/>
  <c r="KO195" i="53" s="1"/>
  <c r="CN195" i="53"/>
  <c r="EQ195" i="53"/>
  <c r="MI195" i="53" s="1"/>
  <c r="EB195" i="53"/>
  <c r="FZ195" i="53" s="1"/>
  <c r="NR195" i="53" s="1"/>
  <c r="CU195" i="53"/>
  <c r="ES195" i="53" s="1"/>
  <c r="GQ195" i="53" s="1"/>
  <c r="CM195" i="53"/>
  <c r="EI195" i="53"/>
  <c r="EA195" i="53"/>
  <c r="FY195" i="53" s="1"/>
  <c r="NQ195" i="53" s="1"/>
  <c r="CT195" i="53"/>
  <c r="CJ195" i="53"/>
  <c r="EH195" i="53"/>
  <c r="GF195" i="53" s="1"/>
  <c r="DZ195" i="53"/>
  <c r="LR195" i="53" s="1"/>
  <c r="CI195" i="53"/>
  <c r="EG259" i="53"/>
  <c r="GE259" i="53" s="1"/>
  <c r="DY259" i="53"/>
  <c r="CR259" i="53" a="1"/>
  <c r="CR259" i="53" s="1"/>
  <c r="CG259" i="53"/>
  <c r="EF259" i="53"/>
  <c r="GD259" i="53" s="1"/>
  <c r="DX259" i="53"/>
  <c r="CP259" i="53"/>
  <c r="CE259" i="53"/>
  <c r="EE259" i="53"/>
  <c r="GC259" i="53" s="1"/>
  <c r="NU259" i="53" s="1"/>
  <c r="DA259" i="53"/>
  <c r="CO259" i="53"/>
  <c r="ED259" i="53"/>
  <c r="GB259" i="53" s="1"/>
  <c r="CY259" i="53"/>
  <c r="CN259" i="53"/>
  <c r="EC259" i="53"/>
  <c r="GA259" i="53" s="1"/>
  <c r="NS259" i="53" s="1"/>
  <c r="CW259" i="53"/>
  <c r="CM259" i="53"/>
  <c r="EQ259" i="53"/>
  <c r="MI259" i="53" s="1"/>
  <c r="EB259" i="53"/>
  <c r="FZ259" i="53" s="1"/>
  <c r="NR259" i="53" s="1"/>
  <c r="CU259" i="53"/>
  <c r="ES259" i="53" s="1"/>
  <c r="GQ259" i="53" s="1"/>
  <c r="CJ259" i="53"/>
  <c r="EI259" i="53"/>
  <c r="MA259" i="53" s="1"/>
  <c r="EA259" i="53"/>
  <c r="LS259" i="53" s="1"/>
  <c r="CT259" i="53"/>
  <c r="CI259" i="53"/>
  <c r="EH259" i="53"/>
  <c r="GF259" i="53" s="1"/>
  <c r="DZ259" i="53"/>
  <c r="LR259" i="53" s="1"/>
  <c r="CS259" i="53" a="1"/>
  <c r="CS259" i="53" s="1"/>
  <c r="CH259" i="53"/>
  <c r="EQ20" i="53"/>
  <c r="MI20" i="53" s="1"/>
  <c r="EB20" i="53"/>
  <c r="FZ20" i="53" s="1"/>
  <c r="CU20" i="53"/>
  <c r="ES20" i="53" s="1"/>
  <c r="CM20" i="53"/>
  <c r="EI20" i="53"/>
  <c r="EA20" i="53"/>
  <c r="FY20" i="53" s="1"/>
  <c r="CT20" i="53"/>
  <c r="CJ20" i="53"/>
  <c r="EH20" i="53"/>
  <c r="GF20" i="53" s="1"/>
  <c r="DZ20" i="53"/>
  <c r="LR20" i="53" s="1"/>
  <c r="CS20" i="53" a="1"/>
  <c r="CS20" i="53" s="1"/>
  <c r="CI20" i="53"/>
  <c r="EG20" i="53"/>
  <c r="GE20" i="53" s="1"/>
  <c r="DY20" i="53"/>
  <c r="CH20" i="53"/>
  <c r="EF20" i="53"/>
  <c r="GD20" i="53" s="1"/>
  <c r="DX20" i="53"/>
  <c r="CR20" i="53" a="1"/>
  <c r="CR20" i="53" s="1"/>
  <c r="CG20" i="53"/>
  <c r="EE20" i="53"/>
  <c r="GC20" i="53" s="1"/>
  <c r="DA20" i="53"/>
  <c r="CP20" i="53"/>
  <c r="CE20" i="53"/>
  <c r="ED20" i="53"/>
  <c r="GB20" i="53" s="1"/>
  <c r="CY20" i="53"/>
  <c r="CO20" i="53"/>
  <c r="EC20" i="53"/>
  <c r="GA20" i="53" s="1"/>
  <c r="CW20" i="53"/>
  <c r="KO20" i="53" s="1"/>
  <c r="CN20" i="53"/>
  <c r="EC84" i="53"/>
  <c r="GA84" i="53" s="1"/>
  <c r="CW84" i="53"/>
  <c r="KO84" i="53" s="1"/>
  <c r="CN84" i="53"/>
  <c r="EQ84" i="53"/>
  <c r="MI84" i="53" s="1"/>
  <c r="EB84" i="53"/>
  <c r="FZ84" i="53" s="1"/>
  <c r="CU84" i="53"/>
  <c r="ES84" i="53" s="1"/>
  <c r="CM84" i="53"/>
  <c r="EI84" i="53"/>
  <c r="GG84" i="53" s="1"/>
  <c r="EA84" i="53"/>
  <c r="FY84" i="53" s="1"/>
  <c r="CT84" i="53"/>
  <c r="CJ84" i="53"/>
  <c r="EH84" i="53"/>
  <c r="GF84" i="53" s="1"/>
  <c r="DZ84" i="53"/>
  <c r="LR84" i="53" s="1"/>
  <c r="CS84" i="53" a="1"/>
  <c r="CS84" i="53" s="1"/>
  <c r="CI84" i="53"/>
  <c r="EG84" i="53"/>
  <c r="GE84" i="53" s="1"/>
  <c r="DY84" i="53"/>
  <c r="CH84" i="53"/>
  <c r="EF84" i="53"/>
  <c r="GD84" i="53" s="1"/>
  <c r="DX84" i="53"/>
  <c r="CR84" i="53" a="1"/>
  <c r="CR84" i="53" s="1"/>
  <c r="CG84" i="53"/>
  <c r="EE84" i="53"/>
  <c r="GC84" i="53" s="1"/>
  <c r="DA84" i="53"/>
  <c r="CP84" i="53"/>
  <c r="CE84" i="53"/>
  <c r="ED84" i="53"/>
  <c r="GB84" i="53" s="1"/>
  <c r="CY84" i="53"/>
  <c r="KQ84" i="53" s="1"/>
  <c r="CO84" i="53"/>
  <c r="EC148" i="53"/>
  <c r="GA148" i="53" s="1"/>
  <c r="CW148" i="53"/>
  <c r="CN148" i="53"/>
  <c r="EQ148" i="53"/>
  <c r="MI148" i="53" s="1"/>
  <c r="EB148" i="53"/>
  <c r="FZ148" i="53" s="1"/>
  <c r="NR148" i="53" s="1"/>
  <c r="CU148" i="53"/>
  <c r="ES148" i="53" s="1"/>
  <c r="GQ148" i="53" s="1"/>
  <c r="CM148" i="53"/>
  <c r="EI148" i="53"/>
  <c r="GG148" i="53" s="1"/>
  <c r="IE148" i="53" s="1"/>
  <c r="KC148" i="53" s="1"/>
  <c r="EA148" i="53"/>
  <c r="FY148" i="53" s="1"/>
  <c r="CT148" i="53"/>
  <c r="CJ148" i="53"/>
  <c r="EH148" i="53"/>
  <c r="GF148" i="53" s="1"/>
  <c r="DZ148" i="53"/>
  <c r="LR148" i="53" s="1"/>
  <c r="CS148" i="53" a="1"/>
  <c r="CS148" i="53" s="1"/>
  <c r="CI148" i="53"/>
  <c r="EG148" i="53"/>
  <c r="GE148" i="53" s="1"/>
  <c r="NW148" i="53" s="1"/>
  <c r="DY148" i="53"/>
  <c r="CH148" i="53"/>
  <c r="EF148" i="53"/>
  <c r="GD148" i="53" s="1"/>
  <c r="DX148" i="53"/>
  <c r="CR148" i="53" a="1"/>
  <c r="CR148" i="53" s="1"/>
  <c r="CG148" i="53"/>
  <c r="EE148" i="53"/>
  <c r="GC148" i="53" s="1"/>
  <c r="NU148" i="53" s="1"/>
  <c r="DA148" i="53"/>
  <c r="KS148" i="53" s="1"/>
  <c r="CP148" i="53"/>
  <c r="CE148" i="53"/>
  <c r="ED148" i="53"/>
  <c r="GB148" i="53" s="1"/>
  <c r="CY148" i="53"/>
  <c r="CO148" i="53"/>
  <c r="EQ212" i="53"/>
  <c r="MI212" i="53" s="1"/>
  <c r="EB212" i="53"/>
  <c r="LT212" i="53" s="1"/>
  <c r="CU212" i="53"/>
  <c r="KM212" i="53" s="1"/>
  <c r="CM212" i="53"/>
  <c r="EI212" i="53"/>
  <c r="EA212" i="53"/>
  <c r="FY212" i="53" s="1"/>
  <c r="CT212" i="53"/>
  <c r="CJ212" i="53"/>
  <c r="EH212" i="53"/>
  <c r="DZ212" i="53"/>
  <c r="LR212" i="53" s="1"/>
  <c r="CI212" i="53"/>
  <c r="EG212" i="53"/>
  <c r="GE212" i="53" s="1"/>
  <c r="DY212" i="53"/>
  <c r="CS212" i="53" a="1"/>
  <c r="CS212" i="53" s="1"/>
  <c r="CH212" i="53"/>
  <c r="EF212" i="53"/>
  <c r="GD212" i="53" s="1"/>
  <c r="NV212" i="53" s="1"/>
  <c r="DX212" i="53"/>
  <c r="CR212" i="53" a="1"/>
  <c r="CR212" i="53" s="1"/>
  <c r="CG212" i="53"/>
  <c r="EE212" i="53"/>
  <c r="DA212" i="53"/>
  <c r="CP212" i="53"/>
  <c r="CE212" i="53"/>
  <c r="ED212" i="53"/>
  <c r="GB212" i="53" s="1"/>
  <c r="NT212" i="53" s="1"/>
  <c r="CY212" i="53"/>
  <c r="CO212" i="53"/>
  <c r="EC212" i="53"/>
  <c r="LU212" i="53" s="1"/>
  <c r="CW212" i="53"/>
  <c r="CN212" i="53"/>
  <c r="EC37" i="53"/>
  <c r="GA37" i="53" s="1"/>
  <c r="CW37" i="53"/>
  <c r="CN37" i="53"/>
  <c r="EQ37" i="53"/>
  <c r="MI37" i="53" s="1"/>
  <c r="EB37" i="53"/>
  <c r="FZ37" i="53" s="1"/>
  <c r="CU37" i="53"/>
  <c r="ES37" i="53" s="1"/>
  <c r="CM37" i="53"/>
  <c r="EI37" i="53"/>
  <c r="EA37" i="53"/>
  <c r="FY37" i="53" s="1"/>
  <c r="CT37" i="53"/>
  <c r="ER37" i="53" s="1"/>
  <c r="CJ37" i="53"/>
  <c r="EH37" i="53"/>
  <c r="GF37" i="53" s="1"/>
  <c r="DZ37" i="53"/>
  <c r="CS37" i="53" a="1"/>
  <c r="CS37" i="53" s="1"/>
  <c r="CI37" i="53"/>
  <c r="EG37" i="53"/>
  <c r="GE37" i="53" s="1"/>
  <c r="DY37" i="53"/>
  <c r="CH37" i="53"/>
  <c r="EF37" i="53"/>
  <c r="GD37" i="53" s="1"/>
  <c r="DX37" i="53"/>
  <c r="CR37" i="53" a="1"/>
  <c r="CR37" i="53" s="1"/>
  <c r="CG37" i="53"/>
  <c r="EE37" i="53"/>
  <c r="GC37" i="53" s="1"/>
  <c r="DA37" i="53"/>
  <c r="KS37" i="53" s="1"/>
  <c r="CP37" i="53"/>
  <c r="CE37" i="53"/>
  <c r="ED37" i="53"/>
  <c r="GB37" i="53" s="1"/>
  <c r="CY37" i="53"/>
  <c r="CO37" i="53"/>
  <c r="EC101" i="53"/>
  <c r="GA101" i="53" s="1"/>
  <c r="NS101" i="53" s="1"/>
  <c r="CW101" i="53"/>
  <c r="CN101" i="53"/>
  <c r="EQ101" i="53"/>
  <c r="MI101" i="53" s="1"/>
  <c r="EB101" i="53"/>
  <c r="FZ101" i="53" s="1"/>
  <c r="CU101" i="53"/>
  <c r="ES101" i="53" s="1"/>
  <c r="CM101" i="53"/>
  <c r="EI101" i="53"/>
  <c r="MA101" i="53" s="1"/>
  <c r="EA101" i="53"/>
  <c r="FY101" i="53" s="1"/>
  <c r="NQ101" i="53" s="1"/>
  <c r="CT101" i="53"/>
  <c r="CJ101" i="53"/>
  <c r="EH101" i="53"/>
  <c r="GF101" i="53" s="1"/>
  <c r="DZ101" i="53"/>
  <c r="LR101" i="53" s="1"/>
  <c r="CS101" i="53" a="1"/>
  <c r="CS101" i="53" s="1"/>
  <c r="CI101" i="53"/>
  <c r="EG101" i="53"/>
  <c r="GE101" i="53" s="1"/>
  <c r="NW101" i="53" s="1"/>
  <c r="DY101" i="53"/>
  <c r="LQ101" i="53" s="1"/>
  <c r="CH101" i="53"/>
  <c r="EF101" i="53"/>
  <c r="GD101" i="53" s="1"/>
  <c r="DX101" i="53"/>
  <c r="CR101" i="53" a="1"/>
  <c r="CR101" i="53" s="1"/>
  <c r="CG101" i="53"/>
  <c r="EE101" i="53"/>
  <c r="GC101" i="53" s="1"/>
  <c r="DA101" i="53"/>
  <c r="KS101" i="53" s="1"/>
  <c r="CP101" i="53"/>
  <c r="CE101" i="53"/>
  <c r="ED101" i="53"/>
  <c r="GB101" i="53" s="1"/>
  <c r="CY101" i="53"/>
  <c r="CO101" i="53"/>
  <c r="EC165" i="53"/>
  <c r="GA165" i="53" s="1"/>
  <c r="NS165" i="53" s="1"/>
  <c r="CW165" i="53"/>
  <c r="CN165" i="53"/>
  <c r="EQ165" i="53"/>
  <c r="MI165" i="53" s="1"/>
  <c r="EB165" i="53"/>
  <c r="FZ165" i="53" s="1"/>
  <c r="CU165" i="53"/>
  <c r="ES165" i="53" s="1"/>
  <c r="GQ165" i="53" s="1"/>
  <c r="CM165" i="53"/>
  <c r="EI165" i="53"/>
  <c r="EA165" i="53"/>
  <c r="FY165" i="53" s="1"/>
  <c r="NQ165" i="53" s="1"/>
  <c r="CT165" i="53"/>
  <c r="ER165" i="53" s="1"/>
  <c r="CJ165" i="53"/>
  <c r="EH165" i="53"/>
  <c r="GF165" i="53" s="1"/>
  <c r="NX165" i="53" s="1"/>
  <c r="DZ165" i="53"/>
  <c r="CS165" i="53" a="1"/>
  <c r="CS165" i="53" s="1"/>
  <c r="CI165" i="53"/>
  <c r="EG165" i="53"/>
  <c r="GE165" i="53" s="1"/>
  <c r="DY165" i="53"/>
  <c r="LQ165" i="53" s="1"/>
  <c r="CH165" i="53"/>
  <c r="EF165" i="53"/>
  <c r="GD165" i="53" s="1"/>
  <c r="NV165" i="53" s="1"/>
  <c r="DX165" i="53"/>
  <c r="LP165" i="53" s="1"/>
  <c r="CR165" i="53" a="1"/>
  <c r="CR165" i="53" s="1"/>
  <c r="CG165" i="53"/>
  <c r="EE165" i="53"/>
  <c r="GC165" i="53" s="1"/>
  <c r="DA165" i="53"/>
  <c r="CP165" i="53"/>
  <c r="CE165" i="53"/>
  <c r="ED165" i="53"/>
  <c r="GB165" i="53" s="1"/>
  <c r="CY165" i="53"/>
  <c r="KQ165" i="53" s="1"/>
  <c r="CO165" i="53"/>
  <c r="EQ229" i="53"/>
  <c r="MI229" i="53" s="1"/>
  <c r="EB229" i="53"/>
  <c r="FZ229" i="53" s="1"/>
  <c r="CU229" i="53"/>
  <c r="ES229" i="53" s="1"/>
  <c r="GQ229" i="53" s="1"/>
  <c r="CJ229" i="53"/>
  <c r="EI229" i="53"/>
  <c r="GG229" i="53" s="1"/>
  <c r="IE229" i="53" s="1"/>
  <c r="KC229" i="53" s="1"/>
  <c r="EA229" i="53"/>
  <c r="FY229" i="53" s="1"/>
  <c r="CT229" i="53"/>
  <c r="ER229" i="53" s="1"/>
  <c r="GP229" i="53" s="1"/>
  <c r="CI229" i="53"/>
  <c r="EH229" i="53"/>
  <c r="GF229" i="53" s="1"/>
  <c r="DZ229" i="53"/>
  <c r="LR229" i="53" s="1"/>
  <c r="CS229" i="53" a="1"/>
  <c r="CS229" i="53" s="1"/>
  <c r="CH229" i="53"/>
  <c r="EG229" i="53"/>
  <c r="GE229" i="53" s="1"/>
  <c r="DY229" i="53"/>
  <c r="CR229" i="53" a="1"/>
  <c r="CR229" i="53" s="1"/>
  <c r="CG229" i="53"/>
  <c r="EF229" i="53"/>
  <c r="LX229" i="53" s="1"/>
  <c r="DX229" i="53"/>
  <c r="CP229" i="53"/>
  <c r="CE229" i="53"/>
  <c r="EE229" i="53"/>
  <c r="GC229" i="53" s="1"/>
  <c r="DA229" i="53"/>
  <c r="KS229" i="53" s="1"/>
  <c r="CO229" i="53"/>
  <c r="ED229" i="53"/>
  <c r="GB229" i="53" s="1"/>
  <c r="NT229" i="53" s="1"/>
  <c r="CY229" i="53"/>
  <c r="CN229" i="53"/>
  <c r="EC229" i="53"/>
  <c r="GA229" i="53" s="1"/>
  <c r="CW229" i="53"/>
  <c r="KO229" i="53" s="1"/>
  <c r="CM229" i="53"/>
  <c r="EE54" i="53"/>
  <c r="GC54" i="53" s="1"/>
  <c r="DA54" i="53"/>
  <c r="KS54" i="53" s="1"/>
  <c r="CP54" i="53"/>
  <c r="CE54" i="53"/>
  <c r="ED54" i="53"/>
  <c r="GB54" i="53" s="1"/>
  <c r="CY54" i="53"/>
  <c r="CO54" i="53"/>
  <c r="EC54" i="53"/>
  <c r="GA54" i="53" s="1"/>
  <c r="CW54" i="53"/>
  <c r="KO54" i="53" s="1"/>
  <c r="CN54" i="53"/>
  <c r="EQ54" i="53"/>
  <c r="MI54" i="53" s="1"/>
  <c r="EB54" i="53"/>
  <c r="FZ54" i="53" s="1"/>
  <c r="CU54" i="53"/>
  <c r="ES54" i="53" s="1"/>
  <c r="CM54" i="53"/>
  <c r="EI54" i="53"/>
  <c r="MA54" i="53" s="1"/>
  <c r="EA54" i="53"/>
  <c r="FY54" i="53" s="1"/>
  <c r="CT54" i="53"/>
  <c r="ER54" i="53" s="1"/>
  <c r="CJ54" i="53"/>
  <c r="EH54" i="53"/>
  <c r="GF54" i="53" s="1"/>
  <c r="DZ54" i="53"/>
  <c r="LR54" i="53" s="1"/>
  <c r="CI54" i="53"/>
  <c r="EG54" i="53"/>
  <c r="GE54" i="53" s="1"/>
  <c r="DY54" i="53"/>
  <c r="LQ54" i="53" s="1"/>
  <c r="CS54" i="53" a="1"/>
  <c r="CS54" i="53" s="1"/>
  <c r="CH54" i="53"/>
  <c r="EF54" i="53"/>
  <c r="GD54" i="53" s="1"/>
  <c r="DX54" i="53"/>
  <c r="CR54" i="53" a="1"/>
  <c r="CR54" i="53" s="1"/>
  <c r="CG54" i="53"/>
  <c r="EE118" i="53"/>
  <c r="GC118" i="53" s="1"/>
  <c r="DA118" i="53"/>
  <c r="KS118" i="53" s="1"/>
  <c r="CP118" i="53"/>
  <c r="CE118" i="53"/>
  <c r="ED118" i="53"/>
  <c r="GB118" i="53" s="1"/>
  <c r="CY118" i="53"/>
  <c r="CO118" i="53"/>
  <c r="EC118" i="53"/>
  <c r="GA118" i="53" s="1"/>
  <c r="CW118" i="53"/>
  <c r="CN118" i="53"/>
  <c r="EQ118" i="53"/>
  <c r="MI118" i="53" s="1"/>
  <c r="EB118" i="53"/>
  <c r="FZ118" i="53" s="1"/>
  <c r="NR118" i="53" s="1"/>
  <c r="CU118" i="53"/>
  <c r="ES118" i="53" s="1"/>
  <c r="GQ118" i="53" s="1"/>
  <c r="CM118" i="53"/>
  <c r="EI118" i="53"/>
  <c r="EA118" i="53"/>
  <c r="FY118" i="53" s="1"/>
  <c r="CT118" i="53"/>
  <c r="ER118" i="53" s="1"/>
  <c r="GP118" i="53" s="1"/>
  <c r="CJ118" i="53"/>
  <c r="EH118" i="53"/>
  <c r="GF118" i="53" s="1"/>
  <c r="DZ118" i="53"/>
  <c r="LR118" i="53" s="1"/>
  <c r="CI118" i="53"/>
  <c r="EG118" i="53"/>
  <c r="GE118" i="53" s="1"/>
  <c r="NW118" i="53" s="1"/>
  <c r="DY118" i="53"/>
  <c r="CS118" i="53" a="1"/>
  <c r="CS118" i="53" s="1"/>
  <c r="CH118" i="53"/>
  <c r="EF118" i="53"/>
  <c r="GD118" i="53" s="1"/>
  <c r="NV118" i="53" s="1"/>
  <c r="DX118" i="53"/>
  <c r="CR118" i="53" a="1"/>
  <c r="CR118" i="53" s="1"/>
  <c r="CG118" i="53"/>
  <c r="EF182" i="53"/>
  <c r="GD182" i="53" s="1"/>
  <c r="DX182" i="53"/>
  <c r="CR182" i="53" a="1"/>
  <c r="CR182" i="53" s="1"/>
  <c r="CG182" i="53"/>
  <c r="EE182" i="53"/>
  <c r="GC182" i="53" s="1"/>
  <c r="NU182" i="53" s="1"/>
  <c r="DA182" i="53"/>
  <c r="CP182" i="53"/>
  <c r="CE182" i="53"/>
  <c r="ED182" i="53"/>
  <c r="GB182" i="53" s="1"/>
  <c r="NT182" i="53" s="1"/>
  <c r="CY182" i="53"/>
  <c r="KQ182" i="53" s="1"/>
  <c r="CO182" i="53"/>
  <c r="EC182" i="53"/>
  <c r="GA182" i="53" s="1"/>
  <c r="CW182" i="53"/>
  <c r="KO182" i="53" s="1"/>
  <c r="CN182" i="53"/>
  <c r="EQ182" i="53"/>
  <c r="MI182" i="53" s="1"/>
  <c r="EB182" i="53"/>
  <c r="FZ182" i="53" s="1"/>
  <c r="NR182" i="53" s="1"/>
  <c r="CU182" i="53"/>
  <c r="ES182" i="53" s="1"/>
  <c r="GQ182" i="53" s="1"/>
  <c r="CM182" i="53"/>
  <c r="EI182" i="53"/>
  <c r="EA182" i="53"/>
  <c r="FY182" i="53" s="1"/>
  <c r="CT182" i="53"/>
  <c r="CJ182" i="53"/>
  <c r="EH182" i="53"/>
  <c r="GF182" i="53" s="1"/>
  <c r="NX182" i="53" s="1"/>
  <c r="DZ182" i="53"/>
  <c r="LR182" i="53" s="1"/>
  <c r="CI182" i="53"/>
  <c r="EG182" i="53"/>
  <c r="GE182" i="53" s="1"/>
  <c r="DY182" i="53"/>
  <c r="CS182" i="53" a="1"/>
  <c r="CS182" i="53" s="1"/>
  <c r="CH182" i="53"/>
  <c r="EC246" i="53"/>
  <c r="GA246" i="53" s="1"/>
  <c r="CW246" i="53"/>
  <c r="KO246" i="53" s="1"/>
  <c r="CO246" i="53"/>
  <c r="EQ246" i="53"/>
  <c r="MI246" i="53" s="1"/>
  <c r="EB246" i="53"/>
  <c r="FZ246" i="53" s="1"/>
  <c r="CU246" i="53"/>
  <c r="CN246" i="53"/>
  <c r="EI246" i="53"/>
  <c r="MA246" i="53" s="1"/>
  <c r="EA246" i="53"/>
  <c r="FY246" i="53" s="1"/>
  <c r="CT246" i="53"/>
  <c r="CM246" i="53"/>
  <c r="EH246" i="53"/>
  <c r="GF246" i="53" s="1"/>
  <c r="DZ246" i="53"/>
  <c r="LR246" i="53" s="1"/>
  <c r="CJ246" i="53"/>
  <c r="EG246" i="53"/>
  <c r="GE246" i="53" s="1"/>
  <c r="DY246" i="53"/>
  <c r="LQ246" i="53" s="1"/>
  <c r="CS246" i="53" a="1"/>
  <c r="CS246" i="53" s="1"/>
  <c r="CI246" i="53"/>
  <c r="EF246" i="53"/>
  <c r="GD246" i="53" s="1"/>
  <c r="NV246" i="53" s="1"/>
  <c r="DX246" i="53"/>
  <c r="CH246" i="53"/>
  <c r="EE246" i="53"/>
  <c r="GC246" i="53" s="1"/>
  <c r="DA246" i="53"/>
  <c r="CR246" i="53" a="1"/>
  <c r="CR246" i="53" s="1"/>
  <c r="CG246" i="53"/>
  <c r="ED246" i="53"/>
  <c r="GB246" i="53" s="1"/>
  <c r="CY246" i="53"/>
  <c r="KQ246" i="53" s="1"/>
  <c r="CP246" i="53"/>
  <c r="CE246" i="53"/>
  <c r="EF151" i="53"/>
  <c r="GD151" i="53" s="1"/>
  <c r="DX151" i="53"/>
  <c r="CP151" i="53"/>
  <c r="CE151" i="53"/>
  <c r="EE151" i="53"/>
  <c r="GC151" i="53" s="1"/>
  <c r="DA151" i="53"/>
  <c r="KS151" i="53" s="1"/>
  <c r="CO151" i="53"/>
  <c r="ED151" i="53"/>
  <c r="CY151" i="53"/>
  <c r="CN151" i="53"/>
  <c r="EC151" i="53"/>
  <c r="GA151" i="53" s="1"/>
  <c r="NS151" i="53" s="1"/>
  <c r="CW151" i="53"/>
  <c r="CM151" i="53"/>
  <c r="EQ151" i="53"/>
  <c r="MI151" i="53" s="1"/>
  <c r="EB151" i="53"/>
  <c r="FZ151" i="53" s="1"/>
  <c r="CU151" i="53"/>
  <c r="ES151" i="53" s="1"/>
  <c r="CJ151" i="53"/>
  <c r="EI151" i="53"/>
  <c r="EA151" i="53"/>
  <c r="FY151" i="53" s="1"/>
  <c r="NQ151" i="53" s="1"/>
  <c r="CT151" i="53"/>
  <c r="CI151" i="53"/>
  <c r="EH151" i="53"/>
  <c r="GF151" i="53" s="1"/>
  <c r="NX151" i="53" s="1"/>
  <c r="DZ151" i="53"/>
  <c r="LR151" i="53" s="1"/>
  <c r="CS151" i="53" a="1"/>
  <c r="CS151" i="53" s="1"/>
  <c r="CH151" i="53"/>
  <c r="EG151" i="53"/>
  <c r="DY151" i="53"/>
  <c r="LQ151" i="53" s="1"/>
  <c r="CR151" i="53" a="1"/>
  <c r="CR151" i="53" s="1"/>
  <c r="CG151" i="53"/>
  <c r="EI31" i="53"/>
  <c r="MA31" i="53" s="1"/>
  <c r="EA31" i="53"/>
  <c r="FY31" i="53" s="1"/>
  <c r="CT31" i="53"/>
  <c r="CI31" i="53"/>
  <c r="EH31" i="53"/>
  <c r="GF31" i="53" s="1"/>
  <c r="DZ31" i="53"/>
  <c r="LR31" i="53" s="1"/>
  <c r="CS31" i="53" a="1"/>
  <c r="CS31" i="53" s="1"/>
  <c r="CH31" i="53"/>
  <c r="EG31" i="53"/>
  <c r="GE31" i="53" s="1"/>
  <c r="DY31" i="53"/>
  <c r="CR31" i="53" a="1"/>
  <c r="CR31" i="53" s="1"/>
  <c r="CG31" i="53"/>
  <c r="EF31" i="53"/>
  <c r="GD31" i="53" s="1"/>
  <c r="DX31" i="53"/>
  <c r="CP31" i="53"/>
  <c r="CE31" i="53"/>
  <c r="EE31" i="53"/>
  <c r="DA31" i="53"/>
  <c r="CO31" i="53"/>
  <c r="ED31" i="53"/>
  <c r="GB31" i="53" s="1"/>
  <c r="CY31" i="53"/>
  <c r="KQ31" i="53" s="1"/>
  <c r="CN31" i="53"/>
  <c r="EC31" i="53"/>
  <c r="GA31" i="53" s="1"/>
  <c r="CW31" i="53"/>
  <c r="KO31" i="53" s="1"/>
  <c r="CM31" i="53"/>
  <c r="EQ31" i="53"/>
  <c r="MI31" i="53" s="1"/>
  <c r="EB31" i="53"/>
  <c r="FZ31" i="53" s="1"/>
  <c r="CU31" i="53"/>
  <c r="ES31" i="53" s="1"/>
  <c r="CJ31" i="53"/>
  <c r="EI95" i="53"/>
  <c r="MA95" i="53" s="1"/>
  <c r="EA95" i="53"/>
  <c r="FY95" i="53" s="1"/>
  <c r="CT95" i="53"/>
  <c r="CI95" i="53"/>
  <c r="EH95" i="53"/>
  <c r="GF95" i="53" s="1"/>
  <c r="DZ95" i="53"/>
  <c r="LR95" i="53" s="1"/>
  <c r="CS95" i="53" a="1"/>
  <c r="CS95" i="53" s="1"/>
  <c r="CH95" i="53"/>
  <c r="EG95" i="53"/>
  <c r="GE95" i="53" s="1"/>
  <c r="DY95" i="53"/>
  <c r="CR95" i="53" a="1"/>
  <c r="CR95" i="53" s="1"/>
  <c r="CG95" i="53"/>
  <c r="EF95" i="53"/>
  <c r="GD95" i="53" s="1"/>
  <c r="DX95" i="53"/>
  <c r="CP95" i="53"/>
  <c r="CE95" i="53"/>
  <c r="EE95" i="53"/>
  <c r="GC95" i="53" s="1"/>
  <c r="DA95" i="53"/>
  <c r="KS95" i="53" s="1"/>
  <c r="CO95" i="53"/>
  <c r="ED95" i="53"/>
  <c r="CY95" i="53"/>
  <c r="CN95" i="53"/>
  <c r="EC95" i="53"/>
  <c r="GA95" i="53" s="1"/>
  <c r="CW95" i="53"/>
  <c r="KO95" i="53" s="1"/>
  <c r="CM95" i="53"/>
  <c r="EQ95" i="53"/>
  <c r="MI95" i="53" s="1"/>
  <c r="EB95" i="53"/>
  <c r="FZ95" i="53" s="1"/>
  <c r="CU95" i="53"/>
  <c r="ES95" i="53" s="1"/>
  <c r="CJ95" i="53"/>
  <c r="EF159" i="53"/>
  <c r="GD159" i="53" s="1"/>
  <c r="DX159" i="53"/>
  <c r="CP159" i="53"/>
  <c r="CE159" i="53"/>
  <c r="EE159" i="53"/>
  <c r="GC159" i="53" s="1"/>
  <c r="DA159" i="53"/>
  <c r="KS159" i="53" s="1"/>
  <c r="CO159" i="53"/>
  <c r="ED159" i="53"/>
  <c r="GB159" i="53" s="1"/>
  <c r="CY159" i="53"/>
  <c r="KQ159" i="53" s="1"/>
  <c r="CN159" i="53"/>
  <c r="EC159" i="53"/>
  <c r="CW159" i="53"/>
  <c r="KO159" i="53" s="1"/>
  <c r="CM159" i="53"/>
  <c r="EQ159" i="53"/>
  <c r="MI159" i="53" s="1"/>
  <c r="EB159" i="53"/>
  <c r="FZ159" i="53" s="1"/>
  <c r="CU159" i="53"/>
  <c r="ES159" i="53" s="1"/>
  <c r="GQ159" i="53" s="1"/>
  <c r="CJ159" i="53"/>
  <c r="EI159" i="53"/>
  <c r="EA159" i="53"/>
  <c r="FY159" i="53" s="1"/>
  <c r="NQ159" i="53" s="1"/>
  <c r="CT159" i="53"/>
  <c r="CI159" i="53"/>
  <c r="EH159" i="53"/>
  <c r="GF159" i="53" s="1"/>
  <c r="NX159" i="53" s="1"/>
  <c r="DZ159" i="53"/>
  <c r="LR159" i="53" s="1"/>
  <c r="CS159" i="53" a="1"/>
  <c r="CS159" i="53" s="1"/>
  <c r="CH159" i="53"/>
  <c r="EG159" i="53"/>
  <c r="GE159" i="53" s="1"/>
  <c r="DY159" i="53"/>
  <c r="LQ159" i="53" s="1"/>
  <c r="CR159" i="53" a="1"/>
  <c r="CR159" i="53" s="1"/>
  <c r="CG159" i="53"/>
  <c r="EF223" i="53"/>
  <c r="GD223" i="53" s="1"/>
  <c r="DX223" i="53"/>
  <c r="LP223" i="53" s="1"/>
  <c r="CH223" i="53"/>
  <c r="EE223" i="53"/>
  <c r="GC223" i="53" s="1"/>
  <c r="DA223" i="53"/>
  <c r="CR223" i="53" a="1"/>
  <c r="CR223" i="53" s="1"/>
  <c r="CG223" i="53"/>
  <c r="ED223" i="53"/>
  <c r="CY223" i="53"/>
  <c r="CP223" i="53"/>
  <c r="CE223" i="53"/>
  <c r="EC223" i="53"/>
  <c r="CW223" i="53"/>
  <c r="CO223" i="53"/>
  <c r="EQ223" i="53"/>
  <c r="MI223" i="53" s="1"/>
  <c r="EB223" i="53"/>
  <c r="CU223" i="53"/>
  <c r="ES223" i="53" s="1"/>
  <c r="GQ223" i="53" s="1"/>
  <c r="CN223" i="53"/>
  <c r="EI223" i="53"/>
  <c r="EA223" i="53"/>
  <c r="CT223" i="53"/>
  <c r="KL223" i="53" s="1"/>
  <c r="CM223" i="53"/>
  <c r="EH223" i="53"/>
  <c r="GF223" i="53" s="1"/>
  <c r="NX223" i="53" s="1"/>
  <c r="DZ223" i="53"/>
  <c r="LR223" i="53" s="1"/>
  <c r="CJ223" i="53"/>
  <c r="EG223" i="53"/>
  <c r="DY223" i="53"/>
  <c r="LQ223" i="53" s="1"/>
  <c r="CS223" i="53" a="1"/>
  <c r="CS223" i="53" s="1"/>
  <c r="CI223" i="53"/>
  <c r="EG40" i="53"/>
  <c r="GE40" i="53" s="1"/>
  <c r="DY40" i="53"/>
  <c r="LQ40" i="53" s="1"/>
  <c r="CH40" i="53"/>
  <c r="EF40" i="53"/>
  <c r="GD40" i="53" s="1"/>
  <c r="DX40" i="53"/>
  <c r="LP40" i="53" s="1"/>
  <c r="CR40" i="53" a="1"/>
  <c r="CR40" i="53" s="1"/>
  <c r="CG40" i="53"/>
  <c r="EE40" i="53"/>
  <c r="GC40" i="53" s="1"/>
  <c r="DA40" i="53"/>
  <c r="KS40" i="53" s="1"/>
  <c r="CP40" i="53"/>
  <c r="CE40" i="53"/>
  <c r="ED40" i="53"/>
  <c r="GB40" i="53" s="1"/>
  <c r="CY40" i="53"/>
  <c r="KQ40" i="53" s="1"/>
  <c r="CO40" i="53"/>
  <c r="EC40" i="53"/>
  <c r="GA40" i="53" s="1"/>
  <c r="CW40" i="53"/>
  <c r="CN40" i="53"/>
  <c r="EQ40" i="53"/>
  <c r="MI40" i="53" s="1"/>
  <c r="EB40" i="53"/>
  <c r="FZ40" i="53" s="1"/>
  <c r="CU40" i="53"/>
  <c r="ES40" i="53" s="1"/>
  <c r="CM40" i="53"/>
  <c r="EI40" i="53"/>
  <c r="MA40" i="53" s="1"/>
  <c r="EA40" i="53"/>
  <c r="FY40" i="53" s="1"/>
  <c r="CT40" i="53"/>
  <c r="ER40" i="53" s="1"/>
  <c r="CJ40" i="53"/>
  <c r="EH40" i="53"/>
  <c r="GF40" i="53" s="1"/>
  <c r="DZ40" i="53"/>
  <c r="LR40" i="53" s="1"/>
  <c r="CS40" i="53" a="1"/>
  <c r="CS40" i="53" s="1"/>
  <c r="CI40" i="53"/>
  <c r="EG104" i="53"/>
  <c r="GE104" i="53" s="1"/>
  <c r="DY104" i="53"/>
  <c r="CH104" i="53"/>
  <c r="EF104" i="53"/>
  <c r="GD104" i="53" s="1"/>
  <c r="NV104" i="53" s="1"/>
  <c r="DX104" i="53"/>
  <c r="LP104" i="53" s="1"/>
  <c r="CR104" i="53" a="1"/>
  <c r="CR104" i="53" s="1"/>
  <c r="CG104" i="53"/>
  <c r="EE104" i="53"/>
  <c r="DA104" i="53"/>
  <c r="KS104" i="53" s="1"/>
  <c r="CP104" i="53"/>
  <c r="CE104" i="53"/>
  <c r="ED104" i="53"/>
  <c r="GB104" i="53" s="1"/>
  <c r="CY104" i="53"/>
  <c r="KQ104" i="53" s="1"/>
  <c r="CO104" i="53"/>
  <c r="EC104" i="53"/>
  <c r="GA104" i="53" s="1"/>
  <c r="CW104" i="53"/>
  <c r="KO104" i="53" s="1"/>
  <c r="CN104" i="53"/>
  <c r="EQ104" i="53"/>
  <c r="MI104" i="53" s="1"/>
  <c r="EB104" i="53"/>
  <c r="FZ104" i="53" s="1"/>
  <c r="CU104" i="53"/>
  <c r="ES104" i="53" s="1"/>
  <c r="GQ104" i="53" s="1"/>
  <c r="CM104" i="53"/>
  <c r="EI104" i="53"/>
  <c r="MA104" i="53" s="1"/>
  <c r="EA104" i="53"/>
  <c r="FY104" i="53" s="1"/>
  <c r="NQ104" i="53" s="1"/>
  <c r="CT104" i="53"/>
  <c r="ER104" i="53" s="1"/>
  <c r="GP104" i="53" s="1"/>
  <c r="CJ104" i="53"/>
  <c r="EH104" i="53"/>
  <c r="GF104" i="53" s="1"/>
  <c r="NX104" i="53" s="1"/>
  <c r="DZ104" i="53"/>
  <c r="LR104" i="53" s="1"/>
  <c r="CS104" i="53" a="1"/>
  <c r="CS104" i="53" s="1"/>
  <c r="CI104" i="53"/>
  <c r="ED168" i="53"/>
  <c r="GB168" i="53" s="1"/>
  <c r="CY168" i="53"/>
  <c r="KQ168" i="53" s="1"/>
  <c r="CO168" i="53"/>
  <c r="EC168" i="53"/>
  <c r="GA168" i="53" s="1"/>
  <c r="NS168" i="53" s="1"/>
  <c r="CW168" i="53"/>
  <c r="CN168" i="53"/>
  <c r="EQ168" i="53"/>
  <c r="MI168" i="53" s="1"/>
  <c r="EB168" i="53"/>
  <c r="FZ168" i="53" s="1"/>
  <c r="NR168" i="53" s="1"/>
  <c r="CU168" i="53"/>
  <c r="ES168" i="53" s="1"/>
  <c r="GQ168" i="53" s="1"/>
  <c r="CM168" i="53"/>
  <c r="EI168" i="53"/>
  <c r="MA168" i="53" s="1"/>
  <c r="EA168" i="53"/>
  <c r="FY168" i="53" s="1"/>
  <c r="NQ168" i="53" s="1"/>
  <c r="CT168" i="53"/>
  <c r="CJ168" i="53"/>
  <c r="EH168" i="53"/>
  <c r="DZ168" i="53"/>
  <c r="LR168" i="53" s="1"/>
  <c r="CS168" i="53" a="1"/>
  <c r="CS168" i="53" s="1"/>
  <c r="CI168" i="53"/>
  <c r="EG168" i="53"/>
  <c r="GE168" i="53" s="1"/>
  <c r="NW168" i="53" s="1"/>
  <c r="DY168" i="53"/>
  <c r="CH168" i="53"/>
  <c r="EF168" i="53"/>
  <c r="GD168" i="53" s="1"/>
  <c r="DX168" i="53"/>
  <c r="LP168" i="53" s="1"/>
  <c r="CR168" i="53" a="1"/>
  <c r="CR168" i="53" s="1"/>
  <c r="CG168" i="53"/>
  <c r="EE168" i="53"/>
  <c r="GC168" i="53" s="1"/>
  <c r="DA168" i="53"/>
  <c r="KS168" i="53" s="1"/>
  <c r="CP168" i="53"/>
  <c r="CE168" i="53"/>
  <c r="EI232" i="53"/>
  <c r="MA232" i="53" s="1"/>
  <c r="EA232" i="53"/>
  <c r="FY232" i="53" s="1"/>
  <c r="CT232" i="53"/>
  <c r="ER232" i="53" s="1"/>
  <c r="GP232" i="53" s="1"/>
  <c r="CM232" i="53"/>
  <c r="EH232" i="53"/>
  <c r="GF232" i="53" s="1"/>
  <c r="NX232" i="53" s="1"/>
  <c r="DZ232" i="53"/>
  <c r="CJ232" i="53"/>
  <c r="EG232" i="53"/>
  <c r="GE232" i="53" s="1"/>
  <c r="DY232" i="53"/>
  <c r="LQ232" i="53" s="1"/>
  <c r="CS232" i="53" a="1"/>
  <c r="CS232" i="53" s="1"/>
  <c r="CI232" i="53"/>
  <c r="EF232" i="53"/>
  <c r="GD232" i="53" s="1"/>
  <c r="DX232" i="53"/>
  <c r="LP232" i="53" s="1"/>
  <c r="CH232" i="53"/>
  <c r="EE232" i="53"/>
  <c r="GC232" i="53" s="1"/>
  <c r="NU232" i="53" s="1"/>
  <c r="DA232" i="53"/>
  <c r="KS232" i="53" s="1"/>
  <c r="CR232" i="53" a="1"/>
  <c r="CR232" i="53" s="1"/>
  <c r="CG232" i="53"/>
  <c r="ED232" i="53"/>
  <c r="GB232" i="53" s="1"/>
  <c r="NT232" i="53" s="1"/>
  <c r="CY232" i="53"/>
  <c r="EW232" i="53" s="1"/>
  <c r="GU232" i="53" s="1"/>
  <c r="IS232" i="53" s="1"/>
  <c r="CP232" i="53"/>
  <c r="CE232" i="53"/>
  <c r="EC232" i="53"/>
  <c r="CW232" i="53"/>
  <c r="CO232" i="53"/>
  <c r="EQ232" i="53"/>
  <c r="MI232" i="53" s="1"/>
  <c r="EB232" i="53"/>
  <c r="FZ232" i="53" s="1"/>
  <c r="NR232" i="53" s="1"/>
  <c r="CU232" i="53"/>
  <c r="ES232" i="53" s="1"/>
  <c r="GQ232" i="53" s="1"/>
  <c r="CN232" i="53"/>
  <c r="EI57" i="53"/>
  <c r="MA57" i="53" s="1"/>
  <c r="EA57" i="53"/>
  <c r="FY57" i="53" s="1"/>
  <c r="CT57" i="53"/>
  <c r="ER57" i="53" s="1"/>
  <c r="CI57" i="53"/>
  <c r="EH57" i="53"/>
  <c r="GF57" i="53" s="1"/>
  <c r="DZ57" i="53"/>
  <c r="LR57" i="53" s="1"/>
  <c r="CS57" i="53" a="1"/>
  <c r="CS57" i="53" s="1"/>
  <c r="CH57" i="53"/>
  <c r="EG57" i="53"/>
  <c r="DY57" i="53"/>
  <c r="CR57" i="53" a="1"/>
  <c r="CR57" i="53" s="1"/>
  <c r="CG57" i="53"/>
  <c r="EF57" i="53"/>
  <c r="DX57" i="53"/>
  <c r="LP57" i="53" s="1"/>
  <c r="CP57" i="53"/>
  <c r="CE57" i="53"/>
  <c r="EE57" i="53"/>
  <c r="DA57" i="53"/>
  <c r="CO57" i="53"/>
  <c r="ED57" i="53"/>
  <c r="GB57" i="53" s="1"/>
  <c r="CY57" i="53"/>
  <c r="KQ57" i="53" s="1"/>
  <c r="CN57" i="53"/>
  <c r="EC57" i="53"/>
  <c r="GA57" i="53" s="1"/>
  <c r="CW57" i="53"/>
  <c r="KO57" i="53" s="1"/>
  <c r="CM57" i="53"/>
  <c r="EQ57" i="53"/>
  <c r="MI57" i="53" s="1"/>
  <c r="EB57" i="53"/>
  <c r="FZ57" i="53" s="1"/>
  <c r="CU57" i="53"/>
  <c r="ES57" i="53" s="1"/>
  <c r="CJ57" i="53"/>
  <c r="EI121" i="53"/>
  <c r="MA121" i="53" s="1"/>
  <c r="EA121" i="53"/>
  <c r="FY121" i="53" s="1"/>
  <c r="NQ121" i="53" s="1"/>
  <c r="CT121" i="53"/>
  <c r="ER121" i="53" s="1"/>
  <c r="CI121" i="53"/>
  <c r="EH121" i="53"/>
  <c r="GF121" i="53" s="1"/>
  <c r="DZ121" i="53"/>
  <c r="LR121" i="53" s="1"/>
  <c r="CS121" i="53" a="1"/>
  <c r="CS121" i="53" s="1"/>
  <c r="CH121" i="53"/>
  <c r="EG121" i="53"/>
  <c r="DY121" i="53"/>
  <c r="CR121" i="53" a="1"/>
  <c r="CR121" i="53" s="1"/>
  <c r="CG121" i="53"/>
  <c r="EF121" i="53"/>
  <c r="GD121" i="53" s="1"/>
  <c r="DX121" i="53"/>
  <c r="CP121" i="53"/>
  <c r="CE121" i="53"/>
  <c r="EE121" i="53"/>
  <c r="GC121" i="53" s="1"/>
  <c r="DA121" i="53"/>
  <c r="CO121" i="53"/>
  <c r="ED121" i="53"/>
  <c r="GB121" i="53" s="1"/>
  <c r="NT121" i="53" s="1"/>
  <c r="CY121" i="53"/>
  <c r="CN121" i="53"/>
  <c r="EC121" i="53"/>
  <c r="GA121" i="53" s="1"/>
  <c r="CW121" i="53"/>
  <c r="KO121" i="53" s="1"/>
  <c r="CM121" i="53"/>
  <c r="EQ121" i="53"/>
  <c r="MI121" i="53" s="1"/>
  <c r="EB121" i="53"/>
  <c r="FZ121" i="53" s="1"/>
  <c r="NR121" i="53" s="1"/>
  <c r="CU121" i="53"/>
  <c r="CJ121" i="53"/>
  <c r="EE185" i="53"/>
  <c r="GC185" i="53" s="1"/>
  <c r="NU185" i="53" s="1"/>
  <c r="DA185" i="53"/>
  <c r="CP185" i="53"/>
  <c r="CE185" i="53"/>
  <c r="ED185" i="53"/>
  <c r="GB185" i="53" s="1"/>
  <c r="CY185" i="53"/>
  <c r="KQ185" i="53" s="1"/>
  <c r="CO185" i="53"/>
  <c r="EC185" i="53"/>
  <c r="GA185" i="53" s="1"/>
  <c r="CW185" i="53"/>
  <c r="KO185" i="53" s="1"/>
  <c r="CN185" i="53"/>
  <c r="EQ185" i="53"/>
  <c r="MI185" i="53" s="1"/>
  <c r="EB185" i="53"/>
  <c r="FZ185" i="53" s="1"/>
  <c r="NR185" i="53" s="1"/>
  <c r="CU185" i="53"/>
  <c r="ES185" i="53" s="1"/>
  <c r="GQ185" i="53" s="1"/>
  <c r="CM185" i="53"/>
  <c r="EI185" i="53"/>
  <c r="MA185" i="53" s="1"/>
  <c r="EA185" i="53"/>
  <c r="FY185" i="53" s="1"/>
  <c r="CT185" i="53"/>
  <c r="CJ185" i="53"/>
  <c r="EH185" i="53"/>
  <c r="GF185" i="53" s="1"/>
  <c r="DZ185" i="53"/>
  <c r="LR185" i="53" s="1"/>
  <c r="CS185" i="53" a="1"/>
  <c r="CS185" i="53" s="1"/>
  <c r="CI185" i="53"/>
  <c r="EG185" i="53"/>
  <c r="GE185" i="53" s="1"/>
  <c r="NW185" i="53" s="1"/>
  <c r="DY185" i="53"/>
  <c r="LQ185" i="53" s="1"/>
  <c r="CH185" i="53"/>
  <c r="EF185" i="53"/>
  <c r="GD185" i="53" s="1"/>
  <c r="DX185" i="53"/>
  <c r="LP185" i="53" s="1"/>
  <c r="CR185" i="53" a="1"/>
  <c r="CR185" i="53" s="1"/>
  <c r="CG185" i="53"/>
  <c r="EE249" i="53"/>
  <c r="GC249" i="53" s="1"/>
  <c r="NU249" i="53" s="1"/>
  <c r="DA249" i="53"/>
  <c r="KS249" i="53" s="1"/>
  <c r="CP249" i="53"/>
  <c r="CE249" i="53"/>
  <c r="ED249" i="53"/>
  <c r="GB249" i="53" s="1"/>
  <c r="CY249" i="53"/>
  <c r="KQ249" i="53" s="1"/>
  <c r="CO249" i="53"/>
  <c r="EC249" i="53"/>
  <c r="GA249" i="53" s="1"/>
  <c r="CW249" i="53"/>
  <c r="KO249" i="53" s="1"/>
  <c r="CN249" i="53"/>
  <c r="EQ249" i="53"/>
  <c r="MI249" i="53" s="1"/>
  <c r="EB249" i="53"/>
  <c r="FZ249" i="53" s="1"/>
  <c r="NR249" i="53" s="1"/>
  <c r="CU249" i="53"/>
  <c r="ES249" i="53" s="1"/>
  <c r="GQ249" i="53" s="1"/>
  <c r="CM249" i="53"/>
  <c r="EI249" i="53"/>
  <c r="MA249" i="53" s="1"/>
  <c r="EA249" i="53"/>
  <c r="FY249" i="53" s="1"/>
  <c r="CT249" i="53"/>
  <c r="ER249" i="53" s="1"/>
  <c r="GP249" i="53" s="1"/>
  <c r="CJ249" i="53"/>
  <c r="EH249" i="53"/>
  <c r="GF249" i="53" s="1"/>
  <c r="DZ249" i="53"/>
  <c r="LR249" i="53" s="1"/>
  <c r="CS249" i="53" a="1"/>
  <c r="CS249" i="53" s="1"/>
  <c r="CI249" i="53"/>
  <c r="EG249" i="53"/>
  <c r="GE249" i="53" s="1"/>
  <c r="NW249" i="53" s="1"/>
  <c r="DY249" i="53"/>
  <c r="CH249" i="53"/>
  <c r="EF249" i="53"/>
  <c r="GD249" i="53" s="1"/>
  <c r="NV249" i="53" s="1"/>
  <c r="DX249" i="53"/>
  <c r="LP249" i="53" s="1"/>
  <c r="CR249" i="53" a="1"/>
  <c r="CR249" i="53" s="1"/>
  <c r="CG249" i="53"/>
  <c r="EG66" i="53"/>
  <c r="GE66" i="53" s="1"/>
  <c r="DY66" i="53"/>
  <c r="LQ66" i="53" s="1"/>
  <c r="CS66" i="53" a="1"/>
  <c r="CS66" i="53" s="1"/>
  <c r="CH66" i="53"/>
  <c r="EF66" i="53"/>
  <c r="GD66" i="53" s="1"/>
  <c r="DX66" i="53"/>
  <c r="LP66" i="53" s="1"/>
  <c r="CR66" i="53" a="1"/>
  <c r="CR66" i="53" s="1"/>
  <c r="CG66" i="53"/>
  <c r="EE66" i="53"/>
  <c r="GC66" i="53" s="1"/>
  <c r="DA66" i="53"/>
  <c r="KS66" i="53" s="1"/>
  <c r="CP66" i="53"/>
  <c r="CE66" i="53"/>
  <c r="ED66" i="53"/>
  <c r="GB66" i="53" s="1"/>
  <c r="CY66" i="53"/>
  <c r="KQ66" i="53" s="1"/>
  <c r="CO66" i="53"/>
  <c r="EC66" i="53"/>
  <c r="GA66" i="53" s="1"/>
  <c r="CW66" i="53"/>
  <c r="CN66" i="53"/>
  <c r="EQ66" i="53"/>
  <c r="MI66" i="53" s="1"/>
  <c r="EB66" i="53"/>
  <c r="FZ66" i="53" s="1"/>
  <c r="CU66" i="53"/>
  <c r="ES66" i="53" s="1"/>
  <c r="CM66" i="53"/>
  <c r="EI66" i="53"/>
  <c r="EA66" i="53"/>
  <c r="FY66" i="53" s="1"/>
  <c r="CT66" i="53"/>
  <c r="ER66" i="53" s="1"/>
  <c r="CJ66" i="53"/>
  <c r="EH66" i="53"/>
  <c r="GF66" i="53" s="1"/>
  <c r="DZ66" i="53"/>
  <c r="LR66" i="53" s="1"/>
  <c r="CI66" i="53"/>
  <c r="EG130" i="53"/>
  <c r="GE130" i="53" s="1"/>
  <c r="DY130" i="53"/>
  <c r="CS130" i="53" a="1"/>
  <c r="CS130" i="53" s="1"/>
  <c r="CH130" i="53"/>
  <c r="EF130" i="53"/>
  <c r="GD130" i="53" s="1"/>
  <c r="NV130" i="53" s="1"/>
  <c r="DX130" i="53"/>
  <c r="LP130" i="53" s="1"/>
  <c r="CR130" i="53" a="1"/>
  <c r="CR130" i="53" s="1"/>
  <c r="CG130" i="53"/>
  <c r="EE130" i="53"/>
  <c r="GC130" i="53" s="1"/>
  <c r="DA130" i="53"/>
  <c r="CP130" i="53"/>
  <c r="CE130" i="53"/>
  <c r="ED130" i="53"/>
  <c r="GB130" i="53" s="1"/>
  <c r="CY130" i="53"/>
  <c r="CO130" i="53"/>
  <c r="EC130" i="53"/>
  <c r="GA130" i="53" s="1"/>
  <c r="NS130" i="53" s="1"/>
  <c r="CW130" i="53"/>
  <c r="KO130" i="53" s="1"/>
  <c r="CN130" i="53"/>
  <c r="EQ130" i="53"/>
  <c r="MI130" i="53" s="1"/>
  <c r="EB130" i="53"/>
  <c r="FZ130" i="53" s="1"/>
  <c r="NR130" i="53" s="1"/>
  <c r="CU130" i="53"/>
  <c r="ES130" i="53" s="1"/>
  <c r="GQ130" i="53" s="1"/>
  <c r="CM130" i="53"/>
  <c r="EI130" i="53"/>
  <c r="MA130" i="53" s="1"/>
  <c r="EA130" i="53"/>
  <c r="FY130" i="53" s="1"/>
  <c r="NQ130" i="53" s="1"/>
  <c r="CT130" i="53"/>
  <c r="CJ130" i="53"/>
  <c r="EH130" i="53"/>
  <c r="GF130" i="53" s="1"/>
  <c r="NX130" i="53" s="1"/>
  <c r="DZ130" i="53"/>
  <c r="LR130" i="53" s="1"/>
  <c r="CI130" i="53"/>
  <c r="ED194" i="53"/>
  <c r="GB194" i="53" s="1"/>
  <c r="NT194" i="53" s="1"/>
  <c r="CY194" i="53"/>
  <c r="KQ194" i="53" s="1"/>
  <c r="CN194" i="53"/>
  <c r="EC194" i="53"/>
  <c r="GA194" i="53" s="1"/>
  <c r="NS194" i="53" s="1"/>
  <c r="CW194" i="53"/>
  <c r="CM194" i="53"/>
  <c r="EQ194" i="53"/>
  <c r="MI194" i="53" s="1"/>
  <c r="EB194" i="53"/>
  <c r="FZ194" i="53" s="1"/>
  <c r="CU194" i="53"/>
  <c r="ES194" i="53" s="1"/>
  <c r="CJ194" i="53"/>
  <c r="EI194" i="53"/>
  <c r="MA194" i="53" s="1"/>
  <c r="EA194" i="53"/>
  <c r="FY194" i="53" s="1"/>
  <c r="CT194" i="53"/>
  <c r="ER194" i="53" s="1"/>
  <c r="GP194" i="53" s="1"/>
  <c r="CI194" i="53"/>
  <c r="EH194" i="53"/>
  <c r="GF194" i="53" s="1"/>
  <c r="DZ194" i="53"/>
  <c r="LR194" i="53" s="1"/>
  <c r="CS194" i="53" a="1"/>
  <c r="CS194" i="53" s="1"/>
  <c r="CH194" i="53"/>
  <c r="EG194" i="53"/>
  <c r="GE194" i="53" s="1"/>
  <c r="DY194" i="53"/>
  <c r="CR194" i="53" a="1"/>
  <c r="CR194" i="53" s="1"/>
  <c r="CG194" i="53"/>
  <c r="EF194" i="53"/>
  <c r="GD194" i="53" s="1"/>
  <c r="DX194" i="53"/>
  <c r="LP194" i="53" s="1"/>
  <c r="CP194" i="53"/>
  <c r="CE194" i="53"/>
  <c r="EE194" i="53"/>
  <c r="GC194" i="53" s="1"/>
  <c r="NU194" i="53" s="1"/>
  <c r="DA194" i="53"/>
  <c r="CO194" i="53"/>
  <c r="EG258" i="53"/>
  <c r="GE258" i="53" s="1"/>
  <c r="DY258" i="53"/>
  <c r="LQ258" i="53" s="1"/>
  <c r="CH258" i="53"/>
  <c r="EF258" i="53"/>
  <c r="GD258" i="53" s="1"/>
  <c r="NV258" i="53" s="1"/>
  <c r="DX258" i="53"/>
  <c r="LP258" i="53" s="1"/>
  <c r="CR258" i="53" a="1"/>
  <c r="CR258" i="53" s="1"/>
  <c r="CG258" i="53"/>
  <c r="EE258" i="53"/>
  <c r="DA258" i="53"/>
  <c r="CP258" i="53"/>
  <c r="CE258" i="53"/>
  <c r="ED258" i="53"/>
  <c r="CY258" i="53"/>
  <c r="KQ258" i="53" s="1"/>
  <c r="CO258" i="53"/>
  <c r="EC258" i="53"/>
  <c r="GA258" i="53" s="1"/>
  <c r="NS258" i="53" s="1"/>
  <c r="CW258" i="53"/>
  <c r="KO258" i="53" s="1"/>
  <c r="CN258" i="53"/>
  <c r="EQ258" i="53"/>
  <c r="MI258" i="53" s="1"/>
  <c r="EB258" i="53"/>
  <c r="FZ258" i="53" s="1"/>
  <c r="NR258" i="53" s="1"/>
  <c r="CU258" i="53"/>
  <c r="CM258" i="53"/>
  <c r="EI258" i="53"/>
  <c r="MA258" i="53" s="1"/>
  <c r="EA258" i="53"/>
  <c r="FY258" i="53" s="1"/>
  <c r="CT258" i="53"/>
  <c r="ER258" i="53" s="1"/>
  <c r="GP258" i="53" s="1"/>
  <c r="CJ258" i="53"/>
  <c r="EH258" i="53"/>
  <c r="GF258" i="53" s="1"/>
  <c r="NX258" i="53" s="1"/>
  <c r="DZ258" i="53"/>
  <c r="LR258" i="53" s="1"/>
  <c r="CS258" i="53" a="1"/>
  <c r="CS258" i="53" s="1"/>
  <c r="CI258" i="53"/>
  <c r="EG19" i="53"/>
  <c r="GE19" i="53" s="1"/>
  <c r="DY19" i="53"/>
  <c r="LQ19" i="53" s="1"/>
  <c r="CS19" i="53" a="1"/>
  <c r="CS19" i="53" s="1"/>
  <c r="CH19" i="53"/>
  <c r="EF19" i="53"/>
  <c r="GD19" i="53" s="1"/>
  <c r="DX19" i="53"/>
  <c r="LP19" i="53" s="1"/>
  <c r="CR19" i="53" a="1"/>
  <c r="CR19" i="53" s="1"/>
  <c r="CG19" i="53"/>
  <c r="EE19" i="53"/>
  <c r="GC19" i="53" s="1"/>
  <c r="DA19" i="53"/>
  <c r="KS19" i="53" s="1"/>
  <c r="CP19" i="53"/>
  <c r="CE19" i="53"/>
  <c r="ED19" i="53"/>
  <c r="GB19" i="53" s="1"/>
  <c r="CY19" i="53"/>
  <c r="KQ19" i="53" s="1"/>
  <c r="CO19" i="53"/>
  <c r="EC19" i="53"/>
  <c r="GA19" i="53" s="1"/>
  <c r="CW19" i="53"/>
  <c r="KO19" i="53" s="1"/>
  <c r="CN19" i="53"/>
  <c r="EQ19" i="53"/>
  <c r="MI19" i="53" s="1"/>
  <c r="EB19" i="53"/>
  <c r="FZ19" i="53" s="1"/>
  <c r="CU19" i="53"/>
  <c r="ES19" i="53" s="1"/>
  <c r="CM19" i="53"/>
  <c r="EI19" i="53"/>
  <c r="EA19" i="53"/>
  <c r="FY19" i="53" s="1"/>
  <c r="CT19" i="53"/>
  <c r="CJ19" i="53"/>
  <c r="EH19" i="53"/>
  <c r="DZ19" i="53"/>
  <c r="LR19" i="53" s="1"/>
  <c r="CI19" i="53"/>
  <c r="EH83" i="53"/>
  <c r="GF83" i="53" s="1"/>
  <c r="DZ83" i="53"/>
  <c r="LR83" i="53" s="1"/>
  <c r="CI83" i="53"/>
  <c r="EG83" i="53"/>
  <c r="GE83" i="53" s="1"/>
  <c r="DY83" i="53"/>
  <c r="LQ83" i="53" s="1"/>
  <c r="CS83" i="53" a="1"/>
  <c r="CS83" i="53" s="1"/>
  <c r="CH83" i="53"/>
  <c r="EF83" i="53"/>
  <c r="GD83" i="53" s="1"/>
  <c r="DX83" i="53"/>
  <c r="LP83" i="53" s="1"/>
  <c r="CR83" i="53" a="1"/>
  <c r="CR83" i="53" s="1"/>
  <c r="CG83" i="53"/>
  <c r="EE83" i="53"/>
  <c r="GC83" i="53" s="1"/>
  <c r="DA83" i="53"/>
  <c r="CP83" i="53"/>
  <c r="CE83" i="53"/>
  <c r="ED83" i="53"/>
  <c r="GB83" i="53" s="1"/>
  <c r="CY83" i="53"/>
  <c r="KQ83" i="53" s="1"/>
  <c r="CO83" i="53"/>
  <c r="EC83" i="53"/>
  <c r="GA83" i="53" s="1"/>
  <c r="CW83" i="53"/>
  <c r="KO83" i="53" s="1"/>
  <c r="CN83" i="53"/>
  <c r="EQ83" i="53"/>
  <c r="MI83" i="53" s="1"/>
  <c r="EB83" i="53"/>
  <c r="FZ83" i="53" s="1"/>
  <c r="CU83" i="53"/>
  <c r="ES83" i="53" s="1"/>
  <c r="CM83" i="53"/>
  <c r="EI83" i="53"/>
  <c r="EA83" i="53"/>
  <c r="FY83" i="53" s="1"/>
  <c r="CT83" i="53"/>
  <c r="CJ83" i="53"/>
  <c r="EH147" i="53"/>
  <c r="GF147" i="53" s="1"/>
  <c r="DZ147" i="53"/>
  <c r="CI147" i="53"/>
  <c r="EG147" i="53"/>
  <c r="GE147" i="53" s="1"/>
  <c r="DY147" i="53"/>
  <c r="LQ147" i="53" s="1"/>
  <c r="CS147" i="53" a="1"/>
  <c r="CS147" i="53" s="1"/>
  <c r="CH147" i="53"/>
  <c r="EF147" i="53"/>
  <c r="GD147" i="53" s="1"/>
  <c r="DX147" i="53"/>
  <c r="CR147" i="53" a="1"/>
  <c r="CR147" i="53" s="1"/>
  <c r="CG147" i="53"/>
  <c r="EE147" i="53"/>
  <c r="GC147" i="53" s="1"/>
  <c r="NU147" i="53" s="1"/>
  <c r="DA147" i="53"/>
  <c r="CP147" i="53"/>
  <c r="CE147" i="53"/>
  <c r="ED147" i="53"/>
  <c r="GB147" i="53" s="1"/>
  <c r="CY147" i="53"/>
  <c r="KQ147" i="53" s="1"/>
  <c r="CO147" i="53"/>
  <c r="EC147" i="53"/>
  <c r="GA147" i="53" s="1"/>
  <c r="NS147" i="53" s="1"/>
  <c r="CW147" i="53"/>
  <c r="KO147" i="53" s="1"/>
  <c r="CN147" i="53"/>
  <c r="EQ147" i="53"/>
  <c r="EB147" i="53"/>
  <c r="FZ147" i="53" s="1"/>
  <c r="NR147" i="53" s="1"/>
  <c r="CU147" i="53"/>
  <c r="ES147" i="53" s="1"/>
  <c r="GQ147" i="53" s="1"/>
  <c r="CM147" i="53"/>
  <c r="EI147" i="53"/>
  <c r="EA147" i="53"/>
  <c r="FY147" i="53" s="1"/>
  <c r="NQ147" i="53" s="1"/>
  <c r="CT147" i="53"/>
  <c r="ER147" i="53" s="1"/>
  <c r="GP147" i="53" s="1"/>
  <c r="CJ147" i="53"/>
  <c r="EQ211" i="53"/>
  <c r="MI211" i="53" s="1"/>
  <c r="EB211" i="53"/>
  <c r="FZ211" i="53" s="1"/>
  <c r="CU211" i="53"/>
  <c r="ES211" i="53" s="1"/>
  <c r="GQ211" i="53" s="1"/>
  <c r="CJ211" i="53"/>
  <c r="EI211" i="53"/>
  <c r="MA211" i="53" s="1"/>
  <c r="EA211" i="53"/>
  <c r="LS211" i="53" s="1"/>
  <c r="CT211" i="53"/>
  <c r="CI211" i="53"/>
  <c r="EH211" i="53"/>
  <c r="GF211" i="53" s="1"/>
  <c r="NX211" i="53" s="1"/>
  <c r="DZ211" i="53"/>
  <c r="LR211" i="53" s="1"/>
  <c r="CS211" i="53" a="1"/>
  <c r="CS211" i="53" s="1"/>
  <c r="CH211" i="53"/>
  <c r="EG211" i="53"/>
  <c r="GE211" i="53" s="1"/>
  <c r="DY211" i="53"/>
  <c r="CR211" i="53" a="1"/>
  <c r="CR211" i="53" s="1"/>
  <c r="CG211" i="53"/>
  <c r="EF211" i="53"/>
  <c r="GD211" i="53" s="1"/>
  <c r="DX211" i="53"/>
  <c r="LP211" i="53" s="1"/>
  <c r="CP211" i="53"/>
  <c r="CE211" i="53"/>
  <c r="EE211" i="53"/>
  <c r="GC211" i="53" s="1"/>
  <c r="DA211" i="53"/>
  <c r="KS211" i="53" s="1"/>
  <c r="CO211" i="53"/>
  <c r="ED211" i="53"/>
  <c r="GB211" i="53" s="1"/>
  <c r="CY211" i="53"/>
  <c r="KQ211" i="53" s="1"/>
  <c r="CN211" i="53"/>
  <c r="EC211" i="53"/>
  <c r="LU211" i="53" s="1"/>
  <c r="CW211" i="53"/>
  <c r="KO211" i="53" s="1"/>
  <c r="CM211" i="53"/>
  <c r="EI36" i="53"/>
  <c r="GG36" i="53" s="1"/>
  <c r="EA36" i="53"/>
  <c r="FY36" i="53" s="1"/>
  <c r="CT36" i="53"/>
  <c r="CJ36" i="53"/>
  <c r="EH36" i="53"/>
  <c r="GF36" i="53" s="1"/>
  <c r="DZ36" i="53"/>
  <c r="LR36" i="53" s="1"/>
  <c r="CS36" i="53" a="1"/>
  <c r="CS36" i="53" s="1"/>
  <c r="CI36" i="53"/>
  <c r="EG36" i="53"/>
  <c r="GE36" i="53" s="1"/>
  <c r="DY36" i="53"/>
  <c r="LQ36" i="53" s="1"/>
  <c r="CH36" i="53"/>
  <c r="EF36" i="53"/>
  <c r="GD36" i="53" s="1"/>
  <c r="DX36" i="53"/>
  <c r="LP36" i="53" s="1"/>
  <c r="CR36" i="53" a="1"/>
  <c r="CR36" i="53" s="1"/>
  <c r="CG36" i="53"/>
  <c r="EE36" i="53"/>
  <c r="GC36" i="53" s="1"/>
  <c r="DA36" i="53"/>
  <c r="CP36" i="53"/>
  <c r="CE36" i="53"/>
  <c r="ED36" i="53"/>
  <c r="GB36" i="53" s="1"/>
  <c r="CY36" i="53"/>
  <c r="KQ36" i="53" s="1"/>
  <c r="CO36" i="53"/>
  <c r="EC36" i="53"/>
  <c r="GA36" i="53" s="1"/>
  <c r="CW36" i="53"/>
  <c r="KO36" i="53" s="1"/>
  <c r="CN36" i="53"/>
  <c r="EQ36" i="53"/>
  <c r="MI36" i="53" s="1"/>
  <c r="EB36" i="53"/>
  <c r="FZ36" i="53" s="1"/>
  <c r="CU36" i="53"/>
  <c r="ES36" i="53" s="1"/>
  <c r="CM36" i="53"/>
  <c r="EI100" i="53"/>
  <c r="GG100" i="53" s="1"/>
  <c r="EA100" i="53"/>
  <c r="FY100" i="53" s="1"/>
  <c r="CT100" i="53"/>
  <c r="CJ100" i="53"/>
  <c r="EH100" i="53"/>
  <c r="GF100" i="53" s="1"/>
  <c r="DZ100" i="53"/>
  <c r="LR100" i="53" s="1"/>
  <c r="CS100" i="53" a="1"/>
  <c r="CS100" i="53" s="1"/>
  <c r="CI100" i="53"/>
  <c r="EG100" i="53"/>
  <c r="GE100" i="53" s="1"/>
  <c r="DY100" i="53"/>
  <c r="CH100" i="53"/>
  <c r="EF100" i="53"/>
  <c r="GD100" i="53" s="1"/>
  <c r="DX100" i="53"/>
  <c r="LP100" i="53" s="1"/>
  <c r="CR100" i="53" a="1"/>
  <c r="CR100" i="53" s="1"/>
  <c r="CG100" i="53"/>
  <c r="EE100" i="53"/>
  <c r="GC100" i="53" s="1"/>
  <c r="DA100" i="53"/>
  <c r="KS100" i="53" s="1"/>
  <c r="CP100" i="53"/>
  <c r="CE100" i="53"/>
  <c r="ED100" i="53"/>
  <c r="GB100" i="53" s="1"/>
  <c r="CY100" i="53"/>
  <c r="KQ100" i="53" s="1"/>
  <c r="CO100" i="53"/>
  <c r="EC100" i="53"/>
  <c r="GA100" i="53" s="1"/>
  <c r="CW100" i="53"/>
  <c r="KO100" i="53" s="1"/>
  <c r="CN100" i="53"/>
  <c r="EQ100" i="53"/>
  <c r="MI100" i="53" s="1"/>
  <c r="EB100" i="53"/>
  <c r="CU100" i="53"/>
  <c r="ES100" i="53" s="1"/>
  <c r="CM100" i="53"/>
  <c r="EI164" i="53"/>
  <c r="MA164" i="53" s="1"/>
  <c r="EA164" i="53"/>
  <c r="FY164" i="53" s="1"/>
  <c r="NQ164" i="53" s="1"/>
  <c r="CT164" i="53"/>
  <c r="CJ164" i="53"/>
  <c r="EH164" i="53"/>
  <c r="GF164" i="53" s="1"/>
  <c r="DZ164" i="53"/>
  <c r="LR164" i="53" s="1"/>
  <c r="CS164" i="53" a="1"/>
  <c r="CS164" i="53" s="1"/>
  <c r="CI164" i="53"/>
  <c r="EG164" i="53"/>
  <c r="DY164" i="53"/>
  <c r="LQ164" i="53" s="1"/>
  <c r="CH164" i="53"/>
  <c r="EF164" i="53"/>
  <c r="GD164" i="53" s="1"/>
  <c r="NV164" i="53" s="1"/>
  <c r="DX164" i="53"/>
  <c r="CR164" i="53" a="1"/>
  <c r="CR164" i="53" s="1"/>
  <c r="CG164" i="53"/>
  <c r="EE164" i="53"/>
  <c r="GC164" i="53" s="1"/>
  <c r="DA164" i="53"/>
  <c r="KS164" i="53" s="1"/>
  <c r="CP164" i="53"/>
  <c r="CE164" i="53"/>
  <c r="ED164" i="53"/>
  <c r="GB164" i="53" s="1"/>
  <c r="CY164" i="53"/>
  <c r="CO164" i="53"/>
  <c r="EC164" i="53"/>
  <c r="GA164" i="53" s="1"/>
  <c r="CW164" i="53"/>
  <c r="KO164" i="53" s="1"/>
  <c r="CN164" i="53"/>
  <c r="EQ164" i="53"/>
  <c r="MI164" i="53" s="1"/>
  <c r="EB164" i="53"/>
  <c r="FZ164" i="53" s="1"/>
  <c r="CU164" i="53"/>
  <c r="ES164" i="53" s="1"/>
  <c r="GQ164" i="53" s="1"/>
  <c r="CM164" i="53"/>
  <c r="EQ228" i="53"/>
  <c r="EB228" i="53"/>
  <c r="FZ228" i="53" s="1"/>
  <c r="CU228" i="53"/>
  <c r="KM228" i="53" s="1"/>
  <c r="CM228" i="53"/>
  <c r="EI228" i="53"/>
  <c r="GG228" i="53" s="1"/>
  <c r="IE228" i="53" s="1"/>
  <c r="KC228" i="53" s="1"/>
  <c r="EA228" i="53"/>
  <c r="FY228" i="53" s="1"/>
  <c r="NQ228" i="53" s="1"/>
  <c r="CT228" i="53"/>
  <c r="ER228" i="53" s="1"/>
  <c r="CJ228" i="53"/>
  <c r="EH228" i="53"/>
  <c r="GF228" i="53" s="1"/>
  <c r="NX228" i="53" s="1"/>
  <c r="DZ228" i="53"/>
  <c r="LR228" i="53" s="1"/>
  <c r="CI228" i="53"/>
  <c r="EG228" i="53"/>
  <c r="GE228" i="53" s="1"/>
  <c r="DY228" i="53"/>
  <c r="LQ228" i="53" s="1"/>
  <c r="CS228" i="53" a="1"/>
  <c r="CS228" i="53" s="1"/>
  <c r="CH228" i="53"/>
  <c r="EF228" i="53"/>
  <c r="GD228" i="53" s="1"/>
  <c r="DX228" i="53"/>
  <c r="LP228" i="53" s="1"/>
  <c r="CR228" i="53" a="1"/>
  <c r="CR228" i="53" s="1"/>
  <c r="CG228" i="53"/>
  <c r="EE228" i="53"/>
  <c r="GC228" i="53" s="1"/>
  <c r="DA228" i="53"/>
  <c r="KS228" i="53" s="1"/>
  <c r="CP228" i="53"/>
  <c r="CE228" i="53"/>
  <c r="ED228" i="53"/>
  <c r="GB228" i="53" s="1"/>
  <c r="CY228" i="53"/>
  <c r="KQ228" i="53" s="1"/>
  <c r="CO228" i="53"/>
  <c r="EC228" i="53"/>
  <c r="LU228" i="53" s="1"/>
  <c r="CW228" i="53"/>
  <c r="KO228" i="53" s="1"/>
  <c r="CN228" i="53"/>
  <c r="EI53" i="53"/>
  <c r="MA53" i="53" s="1"/>
  <c r="EA53" i="53"/>
  <c r="FY53" i="53" s="1"/>
  <c r="CT53" i="53"/>
  <c r="KL53" i="53" s="1"/>
  <c r="CJ53" i="53"/>
  <c r="EH53" i="53"/>
  <c r="GF53" i="53" s="1"/>
  <c r="DZ53" i="53"/>
  <c r="LR53" i="53" s="1"/>
  <c r="CS53" i="53" a="1"/>
  <c r="CS53" i="53" s="1"/>
  <c r="CI53" i="53"/>
  <c r="EG53" i="53"/>
  <c r="GE53" i="53" s="1"/>
  <c r="DY53" i="53"/>
  <c r="LQ53" i="53" s="1"/>
  <c r="CH53" i="53"/>
  <c r="EF53" i="53"/>
  <c r="GD53" i="53" s="1"/>
  <c r="DX53" i="53"/>
  <c r="LP53" i="53" s="1"/>
  <c r="CR53" i="53" a="1"/>
  <c r="CR53" i="53" s="1"/>
  <c r="CG53" i="53"/>
  <c r="EE53" i="53"/>
  <c r="DA53" i="53"/>
  <c r="KS53" i="53" s="1"/>
  <c r="CP53" i="53"/>
  <c r="CE53" i="53"/>
  <c r="ED53" i="53"/>
  <c r="GB53" i="53" s="1"/>
  <c r="CY53" i="53"/>
  <c r="KQ53" i="53" s="1"/>
  <c r="CO53" i="53"/>
  <c r="EC53" i="53"/>
  <c r="GA53" i="53" s="1"/>
  <c r="CW53" i="53"/>
  <c r="KO53" i="53" s="1"/>
  <c r="CN53" i="53"/>
  <c r="EQ53" i="53"/>
  <c r="MI53" i="53" s="1"/>
  <c r="EB53" i="53"/>
  <c r="FZ53" i="53" s="1"/>
  <c r="CU53" i="53"/>
  <c r="ES53" i="53" s="1"/>
  <c r="CM53" i="53"/>
  <c r="EI117" i="53"/>
  <c r="MA117" i="53" s="1"/>
  <c r="EA117" i="53"/>
  <c r="CT117" i="53"/>
  <c r="ER117" i="53" s="1"/>
  <c r="CJ117" i="53"/>
  <c r="EH117" i="53"/>
  <c r="GF117" i="53" s="1"/>
  <c r="NX117" i="53" s="1"/>
  <c r="DZ117" i="53"/>
  <c r="LR117" i="53" s="1"/>
  <c r="CS117" i="53" a="1"/>
  <c r="CS117" i="53" s="1"/>
  <c r="CI117" i="53"/>
  <c r="EG117" i="53"/>
  <c r="GE117" i="53" s="1"/>
  <c r="NW117" i="53" s="1"/>
  <c r="DY117" i="53"/>
  <c r="CH117" i="53"/>
  <c r="EF117" i="53"/>
  <c r="GD117" i="53" s="1"/>
  <c r="DX117" i="53"/>
  <c r="LP117" i="53" s="1"/>
  <c r="CR117" i="53" a="1"/>
  <c r="CR117" i="53" s="1"/>
  <c r="CG117" i="53"/>
  <c r="EE117" i="53"/>
  <c r="GC117" i="53" s="1"/>
  <c r="NU117" i="53" s="1"/>
  <c r="DA117" i="53"/>
  <c r="CP117" i="53"/>
  <c r="CE117" i="53"/>
  <c r="ED117" i="53"/>
  <c r="GB117" i="53" s="1"/>
  <c r="CY117" i="53"/>
  <c r="KQ117" i="53" s="1"/>
  <c r="CO117" i="53"/>
  <c r="EC117" i="53"/>
  <c r="GA117" i="53" s="1"/>
  <c r="NS117" i="53" s="1"/>
  <c r="CW117" i="53"/>
  <c r="KO117" i="53" s="1"/>
  <c r="CN117" i="53"/>
  <c r="EQ117" i="53"/>
  <c r="MI117" i="53" s="1"/>
  <c r="EB117" i="53"/>
  <c r="CU117" i="53"/>
  <c r="ES117" i="53" s="1"/>
  <c r="GQ117" i="53" s="1"/>
  <c r="CM117" i="53"/>
  <c r="ED181" i="53"/>
  <c r="GB181" i="53" s="1"/>
  <c r="CY181" i="53"/>
  <c r="KQ181" i="53" s="1"/>
  <c r="CO181" i="53"/>
  <c r="EC181" i="53"/>
  <c r="GA181" i="53" s="1"/>
  <c r="NS181" i="53" s="1"/>
  <c r="CW181" i="53"/>
  <c r="CN181" i="53"/>
  <c r="EQ181" i="53"/>
  <c r="MI181" i="53" s="1"/>
  <c r="EB181" i="53"/>
  <c r="FZ181" i="53" s="1"/>
  <c r="CU181" i="53"/>
  <c r="ES181" i="53" s="1"/>
  <c r="GQ181" i="53" s="1"/>
  <c r="CM181" i="53"/>
  <c r="EI181" i="53"/>
  <c r="MA181" i="53" s="1"/>
  <c r="EA181" i="53"/>
  <c r="FY181" i="53" s="1"/>
  <c r="NQ181" i="53" s="1"/>
  <c r="CT181" i="53"/>
  <c r="ER181" i="53" s="1"/>
  <c r="CJ181" i="53"/>
  <c r="EH181" i="53"/>
  <c r="GF181" i="53" s="1"/>
  <c r="NX181" i="53" s="1"/>
  <c r="DZ181" i="53"/>
  <c r="LR181" i="53" s="1"/>
  <c r="CS181" i="53" a="1"/>
  <c r="CS181" i="53" s="1"/>
  <c r="CI181" i="53"/>
  <c r="EG181" i="53"/>
  <c r="GE181" i="53" s="1"/>
  <c r="DY181" i="53"/>
  <c r="LQ181" i="53" s="1"/>
  <c r="CH181" i="53"/>
  <c r="EF181" i="53"/>
  <c r="LX181" i="53" s="1"/>
  <c r="DX181" i="53"/>
  <c r="LP181" i="53" s="1"/>
  <c r="CR181" i="53" a="1"/>
  <c r="CR181" i="53" s="1"/>
  <c r="CG181" i="53"/>
  <c r="EE181" i="53"/>
  <c r="GC181" i="53" s="1"/>
  <c r="NU181" i="53" s="1"/>
  <c r="DA181" i="53"/>
  <c r="KS181" i="53" s="1"/>
  <c r="CP181" i="53"/>
  <c r="CE181" i="53"/>
  <c r="ED245" i="53"/>
  <c r="GB245" i="53" s="1"/>
  <c r="NT245" i="53" s="1"/>
  <c r="CY245" i="53"/>
  <c r="KQ245" i="53" s="1"/>
  <c r="CN245" i="53"/>
  <c r="EC245" i="53"/>
  <c r="CW245" i="53"/>
  <c r="KO245" i="53" s="1"/>
  <c r="CM245" i="53"/>
  <c r="EQ245" i="53"/>
  <c r="MI245" i="53" s="1"/>
  <c r="EB245" i="53"/>
  <c r="FZ245" i="53" s="1"/>
  <c r="CU245" i="53"/>
  <c r="ES245" i="53" s="1"/>
  <c r="CJ245" i="53"/>
  <c r="EI245" i="53"/>
  <c r="EA245" i="53"/>
  <c r="FY245" i="53" s="1"/>
  <c r="CT245" i="53"/>
  <c r="CI245" i="53"/>
  <c r="EH245" i="53"/>
  <c r="GF245" i="53" s="1"/>
  <c r="DZ245" i="53"/>
  <c r="CS245" i="53" a="1"/>
  <c r="CS245" i="53" s="1"/>
  <c r="CH245" i="53"/>
  <c r="EG245" i="53"/>
  <c r="GE245" i="53" s="1"/>
  <c r="NW245" i="53" s="1"/>
  <c r="DY245" i="53"/>
  <c r="CR245" i="53" a="1"/>
  <c r="CR245" i="53" s="1"/>
  <c r="CG245" i="53"/>
  <c r="EF245" i="53"/>
  <c r="GD245" i="53" s="1"/>
  <c r="DX245" i="53"/>
  <c r="CP245" i="53"/>
  <c r="CE245" i="53"/>
  <c r="EE245" i="53"/>
  <c r="GC245" i="53" s="1"/>
  <c r="DA245" i="53"/>
  <c r="KS245" i="53" s="1"/>
  <c r="CO245" i="53"/>
  <c r="EC70" i="53"/>
  <c r="GA70" i="53" s="1"/>
  <c r="CW70" i="53"/>
  <c r="KO70" i="53" s="1"/>
  <c r="CN70" i="53"/>
  <c r="EQ70" i="53"/>
  <c r="MI70" i="53" s="1"/>
  <c r="EB70" i="53"/>
  <c r="FZ70" i="53" s="1"/>
  <c r="CU70" i="53"/>
  <c r="ES70" i="53" s="1"/>
  <c r="CM70" i="53"/>
  <c r="EI70" i="53"/>
  <c r="MA70" i="53" s="1"/>
  <c r="EA70" i="53"/>
  <c r="CT70" i="53"/>
  <c r="KL70" i="53" s="1"/>
  <c r="CJ70" i="53"/>
  <c r="EH70" i="53"/>
  <c r="GF70" i="53" s="1"/>
  <c r="DZ70" i="53"/>
  <c r="LR70" i="53" s="1"/>
  <c r="CI70" i="53"/>
  <c r="EG70" i="53"/>
  <c r="GE70" i="53" s="1"/>
  <c r="DY70" i="53"/>
  <c r="LQ70" i="53" s="1"/>
  <c r="CS70" i="53" a="1"/>
  <c r="CS70" i="53" s="1"/>
  <c r="CH70" i="53"/>
  <c r="EF70" i="53"/>
  <c r="GD70" i="53" s="1"/>
  <c r="DX70" i="53"/>
  <c r="LP70" i="53" s="1"/>
  <c r="CR70" i="53" a="1"/>
  <c r="CR70" i="53" s="1"/>
  <c r="CG70" i="53"/>
  <c r="EE70" i="53"/>
  <c r="GC70" i="53" s="1"/>
  <c r="DA70" i="53"/>
  <c r="CP70" i="53"/>
  <c r="CE70" i="53"/>
  <c r="ED70" i="53"/>
  <c r="GB70" i="53" s="1"/>
  <c r="CY70" i="53"/>
  <c r="KQ70" i="53" s="1"/>
  <c r="CO70" i="53"/>
  <c r="EC134" i="53"/>
  <c r="GA134" i="53" s="1"/>
  <c r="CW134" i="53"/>
  <c r="KO134" i="53" s="1"/>
  <c r="CN134" i="53"/>
  <c r="EQ134" i="53"/>
  <c r="MI134" i="53" s="1"/>
  <c r="EB134" i="53"/>
  <c r="FZ134" i="53" s="1"/>
  <c r="NR134" i="53" s="1"/>
  <c r="CU134" i="53"/>
  <c r="ES134" i="53" s="1"/>
  <c r="GQ134" i="53" s="1"/>
  <c r="CM134" i="53"/>
  <c r="EI134" i="53"/>
  <c r="MA134" i="53" s="1"/>
  <c r="EA134" i="53"/>
  <c r="FY134" i="53" s="1"/>
  <c r="NQ134" i="53" s="1"/>
  <c r="CT134" i="53"/>
  <c r="ER134" i="53" s="1"/>
  <c r="GP134" i="53" s="1"/>
  <c r="CJ134" i="53"/>
  <c r="EH134" i="53"/>
  <c r="DZ134" i="53"/>
  <c r="LR134" i="53" s="1"/>
  <c r="CI134" i="53"/>
  <c r="EG134" i="53"/>
  <c r="GE134" i="53" s="1"/>
  <c r="NW134" i="53" s="1"/>
  <c r="DY134" i="53"/>
  <c r="LQ134" i="53" s="1"/>
  <c r="CS134" i="53" a="1"/>
  <c r="CS134" i="53" s="1"/>
  <c r="CH134" i="53"/>
  <c r="EF134" i="53"/>
  <c r="GD134" i="53" s="1"/>
  <c r="NV134" i="53" s="1"/>
  <c r="DX134" i="53"/>
  <c r="LP134" i="53" s="1"/>
  <c r="CR134" i="53" a="1"/>
  <c r="CR134" i="53" s="1"/>
  <c r="CG134" i="53"/>
  <c r="EE134" i="53"/>
  <c r="DA134" i="53"/>
  <c r="KS134" i="53" s="1"/>
  <c r="CP134" i="53"/>
  <c r="CE134" i="53"/>
  <c r="ED134" i="53"/>
  <c r="GB134" i="53" s="1"/>
  <c r="CY134" i="53"/>
  <c r="CO134" i="53"/>
  <c r="EF198" i="53"/>
  <c r="DX198" i="53"/>
  <c r="LP198" i="53" s="1"/>
  <c r="CR198" i="53" a="1"/>
  <c r="CR198" i="53" s="1"/>
  <c r="CG198" i="53"/>
  <c r="EE198" i="53"/>
  <c r="GC198" i="53" s="1"/>
  <c r="DA198" i="53"/>
  <c r="CP198" i="53"/>
  <c r="CE198" i="53"/>
  <c r="ED198" i="53"/>
  <c r="GB198" i="53" s="1"/>
  <c r="CY198" i="53"/>
  <c r="KQ198" i="53" s="1"/>
  <c r="CO198" i="53"/>
  <c r="EC198" i="53"/>
  <c r="LU198" i="53" s="1"/>
  <c r="CW198" i="53"/>
  <c r="KO198" i="53" s="1"/>
  <c r="CN198" i="53"/>
  <c r="EQ198" i="53"/>
  <c r="MI198" i="53" s="1"/>
  <c r="EB198" i="53"/>
  <c r="FZ198" i="53" s="1"/>
  <c r="NR198" i="53" s="1"/>
  <c r="CU198" i="53"/>
  <c r="ES198" i="53" s="1"/>
  <c r="GQ198" i="53" s="1"/>
  <c r="CM198" i="53"/>
  <c r="EI198" i="53"/>
  <c r="MA198" i="53" s="1"/>
  <c r="EA198" i="53"/>
  <c r="FY198" i="53" s="1"/>
  <c r="CT198" i="53"/>
  <c r="CJ198" i="53"/>
  <c r="EH198" i="53"/>
  <c r="LZ198" i="53" s="1"/>
  <c r="DZ198" i="53"/>
  <c r="LR198" i="53" s="1"/>
  <c r="CS198" i="53" a="1"/>
  <c r="CS198" i="53" s="1"/>
  <c r="CI198" i="53"/>
  <c r="EG198" i="53"/>
  <c r="LY198" i="53" s="1"/>
  <c r="DY198" i="53"/>
  <c r="CH198" i="53"/>
  <c r="LR25" i="53"/>
  <c r="LR79" i="53"/>
  <c r="LR111" i="53"/>
  <c r="LR217" i="53"/>
  <c r="LR37" i="53"/>
  <c r="ED39" i="53"/>
  <c r="GB39" i="53" s="1"/>
  <c r="CY39" i="53"/>
  <c r="KQ39" i="53" s="1"/>
  <c r="CN39" i="53"/>
  <c r="EC39" i="53"/>
  <c r="GA39" i="53" s="1"/>
  <c r="CW39" i="53"/>
  <c r="KO39" i="53" s="1"/>
  <c r="CM39" i="53"/>
  <c r="EQ39" i="53"/>
  <c r="MI39" i="53" s="1"/>
  <c r="EB39" i="53"/>
  <c r="FZ39" i="53" s="1"/>
  <c r="CU39" i="53"/>
  <c r="CJ39" i="53"/>
  <c r="EI39" i="53"/>
  <c r="MA39" i="53" s="1"/>
  <c r="EA39" i="53"/>
  <c r="FY39" i="53" s="1"/>
  <c r="CT39" i="53"/>
  <c r="CI39" i="53"/>
  <c r="EH39" i="53"/>
  <c r="GF39" i="53" s="1"/>
  <c r="DZ39" i="53"/>
  <c r="LR39" i="53" s="1"/>
  <c r="CS39" i="53" a="1"/>
  <c r="CS39" i="53" s="1"/>
  <c r="CH39" i="53"/>
  <c r="EG39" i="53"/>
  <c r="GE39" i="53" s="1"/>
  <c r="DY39" i="53"/>
  <c r="LQ39" i="53" s="1"/>
  <c r="CR39" i="53" a="1"/>
  <c r="CR39" i="53" s="1"/>
  <c r="CG39" i="53"/>
  <c r="EF39" i="53"/>
  <c r="GD39" i="53" s="1"/>
  <c r="DX39" i="53"/>
  <c r="LP39" i="53" s="1"/>
  <c r="CP39" i="53"/>
  <c r="CE39" i="53"/>
  <c r="EE39" i="53"/>
  <c r="GC39" i="53" s="1"/>
  <c r="DA39" i="53"/>
  <c r="KS39" i="53" s="1"/>
  <c r="CO39" i="53"/>
  <c r="ED103" i="53"/>
  <c r="GB103" i="53" s="1"/>
  <c r="CY103" i="53"/>
  <c r="CN103" i="53"/>
  <c r="EC103" i="53"/>
  <c r="GA103" i="53" s="1"/>
  <c r="NS103" i="53" s="1"/>
  <c r="CW103" i="53"/>
  <c r="KO103" i="53" s="1"/>
  <c r="CM103" i="53"/>
  <c r="EQ103" i="53"/>
  <c r="MI103" i="53" s="1"/>
  <c r="EB103" i="53"/>
  <c r="FZ103" i="53" s="1"/>
  <c r="NR103" i="53" s="1"/>
  <c r="CU103" i="53"/>
  <c r="ES103" i="53" s="1"/>
  <c r="GQ103" i="53" s="1"/>
  <c r="CJ103" i="53"/>
  <c r="EI103" i="53"/>
  <c r="MA103" i="53" s="1"/>
  <c r="EA103" i="53"/>
  <c r="FY103" i="53" s="1"/>
  <c r="CT103" i="53"/>
  <c r="ER103" i="53" s="1"/>
  <c r="GP103" i="53" s="1"/>
  <c r="CI103" i="53"/>
  <c r="EH103" i="53"/>
  <c r="GF103" i="53" s="1"/>
  <c r="NX103" i="53" s="1"/>
  <c r="DZ103" i="53"/>
  <c r="LR103" i="53" s="1"/>
  <c r="CS103" i="53" a="1"/>
  <c r="CS103" i="53" s="1"/>
  <c r="CH103" i="53"/>
  <c r="EG103" i="53"/>
  <c r="GE103" i="53" s="1"/>
  <c r="NW103" i="53" s="1"/>
  <c r="DY103" i="53"/>
  <c r="LQ103" i="53" s="1"/>
  <c r="CR103" i="53" a="1"/>
  <c r="CR103" i="53" s="1"/>
  <c r="CG103" i="53"/>
  <c r="EF103" i="53"/>
  <c r="GD103" i="53" s="1"/>
  <c r="DX103" i="53"/>
  <c r="CP103" i="53"/>
  <c r="CE103" i="53"/>
  <c r="EE103" i="53"/>
  <c r="GC103" i="53" s="1"/>
  <c r="NU103" i="53" s="1"/>
  <c r="DA103" i="53"/>
  <c r="KS103" i="53" s="1"/>
  <c r="CO103" i="53"/>
  <c r="EQ167" i="53"/>
  <c r="MI167" i="53" s="1"/>
  <c r="EB167" i="53"/>
  <c r="FZ167" i="53" s="1"/>
  <c r="NR167" i="53" s="1"/>
  <c r="CU167" i="53"/>
  <c r="CJ167" i="53"/>
  <c r="EI167" i="53"/>
  <c r="MA167" i="53" s="1"/>
  <c r="EA167" i="53"/>
  <c r="FY167" i="53" s="1"/>
  <c r="NQ167" i="53" s="1"/>
  <c r="CT167" i="53"/>
  <c r="ER167" i="53" s="1"/>
  <c r="CI167" i="53"/>
  <c r="EH167" i="53"/>
  <c r="GF167" i="53" s="1"/>
  <c r="NX167" i="53" s="1"/>
  <c r="DZ167" i="53"/>
  <c r="LR167" i="53" s="1"/>
  <c r="CS167" i="53" a="1"/>
  <c r="CS167" i="53" s="1"/>
  <c r="CH167" i="53"/>
  <c r="EG167" i="53"/>
  <c r="GE167" i="53" s="1"/>
  <c r="NW167" i="53" s="1"/>
  <c r="DY167" i="53"/>
  <c r="LQ167" i="53" s="1"/>
  <c r="CR167" i="53" a="1"/>
  <c r="CR167" i="53" s="1"/>
  <c r="CG167" i="53"/>
  <c r="EF167" i="53"/>
  <c r="GD167" i="53" s="1"/>
  <c r="NV167" i="53" s="1"/>
  <c r="DX167" i="53"/>
  <c r="LP167" i="53" s="1"/>
  <c r="CP167" i="53"/>
  <c r="CE167" i="53"/>
  <c r="EE167" i="53"/>
  <c r="GC167" i="53" s="1"/>
  <c r="DA167" i="53"/>
  <c r="KS167" i="53" s="1"/>
  <c r="CO167" i="53"/>
  <c r="ED167" i="53"/>
  <c r="CY167" i="53"/>
  <c r="CN167" i="53"/>
  <c r="EC167" i="53"/>
  <c r="GA167" i="53" s="1"/>
  <c r="NS167" i="53" s="1"/>
  <c r="CW167" i="53"/>
  <c r="KO167" i="53" s="1"/>
  <c r="CM167" i="53"/>
  <c r="EH231" i="53"/>
  <c r="GF231" i="53" s="1"/>
  <c r="NX231" i="53" s="1"/>
  <c r="DZ231" i="53"/>
  <c r="LR231" i="53" s="1"/>
  <c r="CI231" i="53"/>
  <c r="EG231" i="53"/>
  <c r="GE231" i="53" s="1"/>
  <c r="DY231" i="53"/>
  <c r="LQ231" i="53" s="1"/>
  <c r="CS231" i="53" a="1"/>
  <c r="CS231" i="53" s="1"/>
  <c r="CH231" i="53"/>
  <c r="EF231" i="53"/>
  <c r="GD231" i="53" s="1"/>
  <c r="NV231" i="53" s="1"/>
  <c r="DX231" i="53"/>
  <c r="LP231" i="53" s="1"/>
  <c r="CR231" i="53" a="1"/>
  <c r="CR231" i="53" s="1"/>
  <c r="CG231" i="53"/>
  <c r="EE231" i="53"/>
  <c r="GC231" i="53" s="1"/>
  <c r="DA231" i="53"/>
  <c r="KS231" i="53" s="1"/>
  <c r="CP231" i="53"/>
  <c r="CE231" i="53"/>
  <c r="ED231" i="53"/>
  <c r="CY231" i="53"/>
  <c r="KQ231" i="53" s="1"/>
  <c r="CO231" i="53"/>
  <c r="EC231" i="53"/>
  <c r="GA231" i="53" s="1"/>
  <c r="NS231" i="53" s="1"/>
  <c r="CW231" i="53"/>
  <c r="KO231" i="53" s="1"/>
  <c r="CN231" i="53"/>
  <c r="EQ231" i="53"/>
  <c r="MI231" i="53" s="1"/>
  <c r="EB231" i="53"/>
  <c r="FZ231" i="53" s="1"/>
  <c r="NR231" i="53" s="1"/>
  <c r="CU231" i="53"/>
  <c r="ES231" i="53" s="1"/>
  <c r="CM231" i="53"/>
  <c r="EI231" i="53"/>
  <c r="GG231" i="53" s="1"/>
  <c r="IE231" i="53" s="1"/>
  <c r="KC231" i="53" s="1"/>
  <c r="EA231" i="53"/>
  <c r="FY231" i="53" s="1"/>
  <c r="CT231" i="53"/>
  <c r="ER231" i="53" s="1"/>
  <c r="CJ231" i="53"/>
  <c r="EQ48" i="53"/>
  <c r="MI48" i="53" s="1"/>
  <c r="EB48" i="53"/>
  <c r="FZ48" i="53" s="1"/>
  <c r="CU48" i="53"/>
  <c r="ES48" i="53" s="1"/>
  <c r="CM48" i="53"/>
  <c r="EI48" i="53"/>
  <c r="MA48" i="53" s="1"/>
  <c r="EA48" i="53"/>
  <c r="CT48" i="53"/>
  <c r="ER48" i="53" s="1"/>
  <c r="CJ48" i="53"/>
  <c r="EH48" i="53"/>
  <c r="DZ48" i="53"/>
  <c r="LR48" i="53" s="1"/>
  <c r="CS48" i="53" a="1"/>
  <c r="CS48" i="53" s="1"/>
  <c r="CI48" i="53"/>
  <c r="EG48" i="53"/>
  <c r="DY48" i="53"/>
  <c r="LQ48" i="53" s="1"/>
  <c r="CH48" i="53"/>
  <c r="EF48" i="53"/>
  <c r="GD48" i="53" s="1"/>
  <c r="DX48" i="53"/>
  <c r="LP48" i="53" s="1"/>
  <c r="CR48" i="53" a="1"/>
  <c r="CR48" i="53" s="1"/>
  <c r="CG48" i="53"/>
  <c r="EE48" i="53"/>
  <c r="GC48" i="53" s="1"/>
  <c r="DA48" i="53"/>
  <c r="KS48" i="53" s="1"/>
  <c r="CP48" i="53"/>
  <c r="CE48" i="53"/>
  <c r="ED48" i="53"/>
  <c r="GB48" i="53" s="1"/>
  <c r="CY48" i="53"/>
  <c r="CO48" i="53"/>
  <c r="EC48" i="53"/>
  <c r="CW48" i="53"/>
  <c r="KO48" i="53" s="1"/>
  <c r="CN48" i="53"/>
  <c r="EQ112" i="53"/>
  <c r="MI112" i="53" s="1"/>
  <c r="EB112" i="53"/>
  <c r="FZ112" i="53" s="1"/>
  <c r="NR112" i="53" s="1"/>
  <c r="CU112" i="53"/>
  <c r="ES112" i="53" s="1"/>
  <c r="GQ112" i="53" s="1"/>
  <c r="CM112" i="53"/>
  <c r="EI112" i="53"/>
  <c r="EA112" i="53"/>
  <c r="FY112" i="53" s="1"/>
  <c r="NQ112" i="53" s="1"/>
  <c r="CT112" i="53"/>
  <c r="CJ112" i="53"/>
  <c r="EH112" i="53"/>
  <c r="GF112" i="53" s="1"/>
  <c r="DZ112" i="53"/>
  <c r="LR112" i="53" s="1"/>
  <c r="CS112" i="53" a="1"/>
  <c r="CS112" i="53" s="1"/>
  <c r="CI112" i="53"/>
  <c r="EG112" i="53"/>
  <c r="GE112" i="53" s="1"/>
  <c r="NW112" i="53" s="1"/>
  <c r="DY112" i="53"/>
  <c r="LQ112" i="53" s="1"/>
  <c r="CH112" i="53"/>
  <c r="EF112" i="53"/>
  <c r="DX112" i="53"/>
  <c r="LP112" i="53" s="1"/>
  <c r="CR112" i="53" a="1"/>
  <c r="CR112" i="53" s="1"/>
  <c r="CG112" i="53"/>
  <c r="EE112" i="53"/>
  <c r="DA112" i="53"/>
  <c r="CP112" i="53"/>
  <c r="CE112" i="53"/>
  <c r="ED112" i="53"/>
  <c r="CY112" i="53"/>
  <c r="CO112" i="53"/>
  <c r="EC112" i="53"/>
  <c r="GA112" i="53" s="1"/>
  <c r="CW112" i="53"/>
  <c r="KO112" i="53" s="1"/>
  <c r="CN112" i="53"/>
  <c r="EG176" i="53"/>
  <c r="GE176" i="53" s="1"/>
  <c r="NW176" i="53" s="1"/>
  <c r="DY176" i="53"/>
  <c r="LQ176" i="53" s="1"/>
  <c r="CH176" i="53"/>
  <c r="EF176" i="53"/>
  <c r="GD176" i="53" s="1"/>
  <c r="DX176" i="53"/>
  <c r="CR176" i="53" a="1"/>
  <c r="CR176" i="53" s="1"/>
  <c r="CG176" i="53"/>
  <c r="EE176" i="53"/>
  <c r="GC176" i="53" s="1"/>
  <c r="DA176" i="53"/>
  <c r="KS176" i="53" s="1"/>
  <c r="CP176" i="53"/>
  <c r="CE176" i="53"/>
  <c r="ED176" i="53"/>
  <c r="GB176" i="53" s="1"/>
  <c r="CY176" i="53"/>
  <c r="CO176" i="53"/>
  <c r="EC176" i="53"/>
  <c r="GA176" i="53" s="1"/>
  <c r="CW176" i="53"/>
  <c r="KO176" i="53" s="1"/>
  <c r="CN176" i="53"/>
  <c r="EQ176" i="53"/>
  <c r="MI176" i="53" s="1"/>
  <c r="EB176" i="53"/>
  <c r="FZ176" i="53" s="1"/>
  <c r="NR176" i="53" s="1"/>
  <c r="CU176" i="53"/>
  <c r="ES176" i="53" s="1"/>
  <c r="GQ176" i="53" s="1"/>
  <c r="CM176" i="53"/>
  <c r="EI176" i="53"/>
  <c r="MA176" i="53" s="1"/>
  <c r="EA176" i="53"/>
  <c r="FY176" i="53" s="1"/>
  <c r="NQ176" i="53" s="1"/>
  <c r="CT176" i="53"/>
  <c r="ER176" i="53" s="1"/>
  <c r="GP176" i="53" s="1"/>
  <c r="CJ176" i="53"/>
  <c r="EH176" i="53"/>
  <c r="GF176" i="53" s="1"/>
  <c r="NX176" i="53" s="1"/>
  <c r="DZ176" i="53"/>
  <c r="LR176" i="53" s="1"/>
  <c r="CS176" i="53" a="1"/>
  <c r="CS176" i="53" s="1"/>
  <c r="CI176" i="53"/>
  <c r="EI240" i="53"/>
  <c r="MA240" i="53" s="1"/>
  <c r="EA240" i="53"/>
  <c r="FY240" i="53" s="1"/>
  <c r="CT240" i="53"/>
  <c r="CM240" i="53"/>
  <c r="EH240" i="53"/>
  <c r="LZ240" i="53" s="1"/>
  <c r="DZ240" i="53"/>
  <c r="LR240" i="53" s="1"/>
  <c r="CJ240" i="53"/>
  <c r="EG240" i="53"/>
  <c r="GE240" i="53" s="1"/>
  <c r="NW240" i="53" s="1"/>
  <c r="DY240" i="53"/>
  <c r="LQ240" i="53" s="1"/>
  <c r="CS240" i="53" a="1"/>
  <c r="CS240" i="53" s="1"/>
  <c r="CI240" i="53"/>
  <c r="EF240" i="53"/>
  <c r="GD240" i="53" s="1"/>
  <c r="NV240" i="53" s="1"/>
  <c r="DX240" i="53"/>
  <c r="LP240" i="53" s="1"/>
  <c r="CH240" i="53"/>
  <c r="EE240" i="53"/>
  <c r="GC240" i="53" s="1"/>
  <c r="DA240" i="53"/>
  <c r="CR240" i="53" a="1"/>
  <c r="CR240" i="53" s="1"/>
  <c r="CG240" i="53"/>
  <c r="ED240" i="53"/>
  <c r="CY240" i="53"/>
  <c r="KQ240" i="53" s="1"/>
  <c r="CP240" i="53"/>
  <c r="CE240" i="53"/>
  <c r="EC240" i="53"/>
  <c r="CW240" i="53"/>
  <c r="KO240" i="53" s="1"/>
  <c r="CO240" i="53"/>
  <c r="EQ240" i="53"/>
  <c r="MI240" i="53" s="1"/>
  <c r="EB240" i="53"/>
  <c r="FZ240" i="53" s="1"/>
  <c r="NR240" i="53" s="1"/>
  <c r="CU240" i="53"/>
  <c r="ES240" i="53" s="1"/>
  <c r="GQ240" i="53" s="1"/>
  <c r="CN240" i="53"/>
  <c r="ED65" i="53"/>
  <c r="GB65" i="53" s="1"/>
  <c r="CY65" i="53"/>
  <c r="CN65" i="53"/>
  <c r="EC65" i="53"/>
  <c r="GA65" i="53" s="1"/>
  <c r="CW65" i="53"/>
  <c r="KO65" i="53" s="1"/>
  <c r="CM65" i="53"/>
  <c r="EQ65" i="53"/>
  <c r="MI65" i="53" s="1"/>
  <c r="EB65" i="53"/>
  <c r="FZ65" i="53" s="1"/>
  <c r="CU65" i="53"/>
  <c r="ES65" i="53" s="1"/>
  <c r="CJ65" i="53"/>
  <c r="EI65" i="53"/>
  <c r="MA65" i="53" s="1"/>
  <c r="EA65" i="53"/>
  <c r="FY65" i="53" s="1"/>
  <c r="CT65" i="53"/>
  <c r="CI65" i="53"/>
  <c r="EH65" i="53"/>
  <c r="GF65" i="53" s="1"/>
  <c r="DZ65" i="53"/>
  <c r="LR65" i="53" s="1"/>
  <c r="CS65" i="53" a="1"/>
  <c r="CS65" i="53" s="1"/>
  <c r="CH65" i="53"/>
  <c r="EG65" i="53"/>
  <c r="GE65" i="53" s="1"/>
  <c r="DY65" i="53"/>
  <c r="LQ65" i="53" s="1"/>
  <c r="CR65" i="53" a="1"/>
  <c r="CR65" i="53" s="1"/>
  <c r="CG65" i="53"/>
  <c r="EF65" i="53"/>
  <c r="GD65" i="53" s="1"/>
  <c r="DX65" i="53"/>
  <c r="LP65" i="53" s="1"/>
  <c r="CP65" i="53"/>
  <c r="CE65" i="53"/>
  <c r="EE65" i="53"/>
  <c r="DA65" i="53"/>
  <c r="CO65" i="53"/>
  <c r="ED129" i="53"/>
  <c r="GB129" i="53" s="1"/>
  <c r="CY129" i="53"/>
  <c r="KQ129" i="53" s="1"/>
  <c r="CN129" i="53"/>
  <c r="EC129" i="53"/>
  <c r="GA129" i="53" s="1"/>
  <c r="NS129" i="53" s="1"/>
  <c r="CW129" i="53"/>
  <c r="CM129" i="53"/>
  <c r="EQ129" i="53"/>
  <c r="MI129" i="53" s="1"/>
  <c r="EB129" i="53"/>
  <c r="FZ129" i="53" s="1"/>
  <c r="NR129" i="53" s="1"/>
  <c r="CU129" i="53"/>
  <c r="CJ129" i="53"/>
  <c r="EI129" i="53"/>
  <c r="MA129" i="53" s="1"/>
  <c r="EA129" i="53"/>
  <c r="FY129" i="53" s="1"/>
  <c r="NQ129" i="53" s="1"/>
  <c r="CT129" i="53"/>
  <c r="KL129" i="53" s="1"/>
  <c r="CI129" i="53"/>
  <c r="EH129" i="53"/>
  <c r="GF129" i="53" s="1"/>
  <c r="DZ129" i="53"/>
  <c r="LR129" i="53" s="1"/>
  <c r="CS129" i="53" a="1"/>
  <c r="CS129" i="53" s="1"/>
  <c r="CH129" i="53"/>
  <c r="EG129" i="53"/>
  <c r="GE129" i="53" s="1"/>
  <c r="NW129" i="53" s="1"/>
  <c r="DY129" i="53"/>
  <c r="LQ129" i="53" s="1"/>
  <c r="CR129" i="53" a="1"/>
  <c r="CR129" i="53" s="1"/>
  <c r="CG129" i="53"/>
  <c r="EF129" i="53"/>
  <c r="GD129" i="53" s="1"/>
  <c r="NV129" i="53" s="1"/>
  <c r="DX129" i="53"/>
  <c r="LP129" i="53" s="1"/>
  <c r="CP129" i="53"/>
  <c r="CE129" i="53"/>
  <c r="EE129" i="53"/>
  <c r="GC129" i="53" s="1"/>
  <c r="DA129" i="53"/>
  <c r="KS129" i="53" s="1"/>
  <c r="CO129" i="53"/>
  <c r="EI193" i="53"/>
  <c r="MA193" i="53" s="1"/>
  <c r="EA193" i="53"/>
  <c r="FY193" i="53" s="1"/>
  <c r="NQ193" i="53" s="1"/>
  <c r="CT193" i="53"/>
  <c r="CJ193" i="53"/>
  <c r="EH193" i="53"/>
  <c r="GF193" i="53" s="1"/>
  <c r="NX193" i="53" s="1"/>
  <c r="DZ193" i="53"/>
  <c r="LR193" i="53" s="1"/>
  <c r="CS193" i="53" a="1"/>
  <c r="CS193" i="53" s="1"/>
  <c r="CI193" i="53"/>
  <c r="EG193" i="53"/>
  <c r="GE193" i="53" s="1"/>
  <c r="DY193" i="53"/>
  <c r="CH193" i="53"/>
  <c r="EF193" i="53"/>
  <c r="GD193" i="53" s="1"/>
  <c r="NV193" i="53" s="1"/>
  <c r="DX193" i="53"/>
  <c r="LP193" i="53" s="1"/>
  <c r="CR193" i="53" a="1"/>
  <c r="CR193" i="53" s="1"/>
  <c r="CG193" i="53"/>
  <c r="EE193" i="53"/>
  <c r="DA193" i="53"/>
  <c r="CP193" i="53"/>
  <c r="CE193" i="53"/>
  <c r="ED193" i="53"/>
  <c r="GB193" i="53" s="1"/>
  <c r="NT193" i="53" s="1"/>
  <c r="CY193" i="53"/>
  <c r="KQ193" i="53" s="1"/>
  <c r="CO193" i="53"/>
  <c r="EC193" i="53"/>
  <c r="GA193" i="53" s="1"/>
  <c r="NS193" i="53" s="1"/>
  <c r="CW193" i="53"/>
  <c r="KO193" i="53" s="1"/>
  <c r="CN193" i="53"/>
  <c r="EQ193" i="53"/>
  <c r="MI193" i="53" s="1"/>
  <c r="EB193" i="53"/>
  <c r="FZ193" i="53" s="1"/>
  <c r="NR193" i="53" s="1"/>
  <c r="CU193" i="53"/>
  <c r="ES193" i="53" s="1"/>
  <c r="CM193" i="53"/>
  <c r="EG257" i="53"/>
  <c r="GE257" i="53" s="1"/>
  <c r="NW257" i="53" s="1"/>
  <c r="DY257" i="53"/>
  <c r="LQ257" i="53" s="1"/>
  <c r="CH257" i="53"/>
  <c r="EF257" i="53"/>
  <c r="GD257" i="53" s="1"/>
  <c r="DX257" i="53"/>
  <c r="LP257" i="53" s="1"/>
  <c r="CR257" i="53" a="1"/>
  <c r="CR257" i="53" s="1"/>
  <c r="CG257" i="53"/>
  <c r="EE257" i="53"/>
  <c r="GC257" i="53" s="1"/>
  <c r="DA257" i="53"/>
  <c r="KS257" i="53" s="1"/>
  <c r="CP257" i="53"/>
  <c r="CE257" i="53"/>
  <c r="ED257" i="53"/>
  <c r="GB257" i="53" s="1"/>
  <c r="CY257" i="53"/>
  <c r="CO257" i="53"/>
  <c r="EC257" i="53"/>
  <c r="GA257" i="53" s="1"/>
  <c r="CW257" i="53"/>
  <c r="EU257" i="53" s="1"/>
  <c r="GS257" i="53" s="1"/>
  <c r="IQ257" i="53" s="1"/>
  <c r="CN257" i="53"/>
  <c r="EQ257" i="53"/>
  <c r="MI257" i="53" s="1"/>
  <c r="EB257" i="53"/>
  <c r="CU257" i="53"/>
  <c r="ES257" i="53" s="1"/>
  <c r="GQ257" i="53" s="1"/>
  <c r="CM257" i="53"/>
  <c r="EI257" i="53"/>
  <c r="MA257" i="53" s="1"/>
  <c r="EA257" i="53"/>
  <c r="LS257" i="53" s="1"/>
  <c r="CT257" i="53"/>
  <c r="ER257" i="53" s="1"/>
  <c r="GP257" i="53" s="1"/>
  <c r="CJ257" i="53"/>
  <c r="EH257" i="53"/>
  <c r="GF257" i="53" s="1"/>
  <c r="NX257" i="53" s="1"/>
  <c r="DZ257" i="53"/>
  <c r="LR257" i="53" s="1"/>
  <c r="CS257" i="53" a="1"/>
  <c r="CS257" i="53" s="1"/>
  <c r="CI257" i="53"/>
  <c r="ED11" i="53"/>
  <c r="GB11" i="53" s="1"/>
  <c r="CY11" i="53"/>
  <c r="KQ11" i="53" s="1"/>
  <c r="CO11" i="53"/>
  <c r="EC11" i="53"/>
  <c r="GA11" i="53" s="1"/>
  <c r="CW11" i="53"/>
  <c r="KO11" i="53" s="1"/>
  <c r="CN11" i="53"/>
  <c r="EQ11" i="53"/>
  <c r="MI11" i="53" s="1"/>
  <c r="EB11" i="53"/>
  <c r="CU11" i="53"/>
  <c r="ES11" i="53" s="1"/>
  <c r="CM11" i="53"/>
  <c r="EI11" i="53"/>
  <c r="MA11" i="53" s="1"/>
  <c r="EA11" i="53"/>
  <c r="FY11" i="53" s="1"/>
  <c r="CT11" i="53"/>
  <c r="CJ11" i="53"/>
  <c r="EH11" i="53"/>
  <c r="GF11" i="53" s="1"/>
  <c r="DZ11" i="53"/>
  <c r="LR11" i="53" s="1"/>
  <c r="CI11" i="53"/>
  <c r="EG11" i="53"/>
  <c r="GE11" i="53" s="1"/>
  <c r="DY11" i="53"/>
  <c r="LQ11" i="53" s="1"/>
  <c r="CS11" i="53" a="1"/>
  <c r="CS11" i="53" s="1"/>
  <c r="CH11" i="53"/>
  <c r="EF11" i="53"/>
  <c r="GD11" i="53" s="1"/>
  <c r="DX11" i="53"/>
  <c r="LP11" i="53" s="1"/>
  <c r="CR11" i="53" a="1"/>
  <c r="CR11" i="53" s="1"/>
  <c r="CG11" i="53"/>
  <c r="EE11" i="53"/>
  <c r="GC11" i="53" s="1"/>
  <c r="DA11" i="53"/>
  <c r="CP11" i="53"/>
  <c r="CE11" i="53"/>
  <c r="EQ74" i="53"/>
  <c r="MI74" i="53" s="1"/>
  <c r="EB74" i="53"/>
  <c r="FZ74" i="53" s="1"/>
  <c r="CU74" i="53"/>
  <c r="ES74" i="53" s="1"/>
  <c r="CM74" i="53"/>
  <c r="EI74" i="53"/>
  <c r="EA74" i="53"/>
  <c r="CT74" i="53"/>
  <c r="ER74" i="53" s="1"/>
  <c r="CJ74" i="53"/>
  <c r="EH74" i="53"/>
  <c r="GF74" i="53" s="1"/>
  <c r="DZ74" i="53"/>
  <c r="LR74" i="53" s="1"/>
  <c r="CI74" i="53"/>
  <c r="EG74" i="53"/>
  <c r="GE74" i="53" s="1"/>
  <c r="DY74" i="53"/>
  <c r="LQ74" i="53" s="1"/>
  <c r="CS74" i="53" a="1"/>
  <c r="CS74" i="53" s="1"/>
  <c r="CH74" i="53"/>
  <c r="EF74" i="53"/>
  <c r="GD74" i="53" s="1"/>
  <c r="DX74" i="53"/>
  <c r="LP74" i="53" s="1"/>
  <c r="CR74" i="53" a="1"/>
  <c r="CR74" i="53" s="1"/>
  <c r="CG74" i="53"/>
  <c r="EE74" i="53"/>
  <c r="GC74" i="53" s="1"/>
  <c r="DA74" i="53"/>
  <c r="KS74" i="53" s="1"/>
  <c r="CP74" i="53"/>
  <c r="CE74" i="53"/>
  <c r="ED74" i="53"/>
  <c r="GB74" i="53" s="1"/>
  <c r="CY74" i="53"/>
  <c r="KQ74" i="53" s="1"/>
  <c r="CO74" i="53"/>
  <c r="EC74" i="53"/>
  <c r="CW74" i="53"/>
  <c r="KO74" i="53" s="1"/>
  <c r="CN74" i="53"/>
  <c r="EQ138" i="53"/>
  <c r="MI138" i="53" s="1"/>
  <c r="EB138" i="53"/>
  <c r="FZ138" i="53" s="1"/>
  <c r="CU138" i="53"/>
  <c r="CM138" i="53"/>
  <c r="EI138" i="53"/>
  <c r="MA138" i="53" s="1"/>
  <c r="EA138" i="53"/>
  <c r="CT138" i="53"/>
  <c r="ER138" i="53" s="1"/>
  <c r="GP138" i="53" s="1"/>
  <c r="CJ138" i="53"/>
  <c r="EH138" i="53"/>
  <c r="GF138" i="53" s="1"/>
  <c r="DZ138" i="53"/>
  <c r="LR138" i="53" s="1"/>
  <c r="CI138" i="53"/>
  <c r="EG138" i="53"/>
  <c r="DY138" i="53"/>
  <c r="LQ138" i="53" s="1"/>
  <c r="CS138" i="53" a="1"/>
  <c r="CS138" i="53" s="1"/>
  <c r="CH138" i="53"/>
  <c r="EF138" i="53"/>
  <c r="GD138" i="53" s="1"/>
  <c r="DX138" i="53"/>
  <c r="LP138" i="53" s="1"/>
  <c r="CR138" i="53" a="1"/>
  <c r="CR138" i="53" s="1"/>
  <c r="CG138" i="53"/>
  <c r="EE138" i="53"/>
  <c r="GC138" i="53" s="1"/>
  <c r="NU138" i="53" s="1"/>
  <c r="DA138" i="53"/>
  <c r="KS138" i="53" s="1"/>
  <c r="CP138" i="53"/>
  <c r="CE138" i="53"/>
  <c r="ED138" i="53"/>
  <c r="GB138" i="53" s="1"/>
  <c r="NT138" i="53" s="1"/>
  <c r="CY138" i="53"/>
  <c r="CO138" i="53"/>
  <c r="EC138" i="53"/>
  <c r="GA138" i="53" s="1"/>
  <c r="CW138" i="53"/>
  <c r="KO138" i="53" s="1"/>
  <c r="CN138" i="53"/>
  <c r="EF202" i="53"/>
  <c r="LX202" i="53" s="1"/>
  <c r="DX202" i="53"/>
  <c r="LP202" i="53" s="1"/>
  <c r="CP202" i="53"/>
  <c r="CE202" i="53"/>
  <c r="EE202" i="53"/>
  <c r="LW202" i="53" s="1"/>
  <c r="DA202" i="53"/>
  <c r="KS202" i="53" s="1"/>
  <c r="CO202" i="53"/>
  <c r="ED202" i="53"/>
  <c r="GB202" i="53" s="1"/>
  <c r="NT202" i="53" s="1"/>
  <c r="CY202" i="53"/>
  <c r="KQ202" i="53" s="1"/>
  <c r="CN202" i="53"/>
  <c r="EC202" i="53"/>
  <c r="GA202" i="53" s="1"/>
  <c r="NS202" i="53" s="1"/>
  <c r="CW202" i="53"/>
  <c r="CM202" i="53"/>
  <c r="EQ202" i="53"/>
  <c r="MI202" i="53" s="1"/>
  <c r="EB202" i="53"/>
  <c r="FZ202" i="53" s="1"/>
  <c r="NR202" i="53" s="1"/>
  <c r="CU202" i="53"/>
  <c r="KM202" i="53" s="1"/>
  <c r="CJ202" i="53"/>
  <c r="EI202" i="53"/>
  <c r="MA202" i="53" s="1"/>
  <c r="EA202" i="53"/>
  <c r="FY202" i="53" s="1"/>
  <c r="NQ202" i="53" s="1"/>
  <c r="CT202" i="53"/>
  <c r="KL202" i="53" s="1"/>
  <c r="CI202" i="53"/>
  <c r="EH202" i="53"/>
  <c r="GF202" i="53" s="1"/>
  <c r="NX202" i="53" s="1"/>
  <c r="DZ202" i="53"/>
  <c r="LR202" i="53" s="1"/>
  <c r="CS202" i="53" a="1"/>
  <c r="CS202" i="53" s="1"/>
  <c r="CH202" i="53"/>
  <c r="EG202" i="53"/>
  <c r="GE202" i="53" s="1"/>
  <c r="NW202" i="53" s="1"/>
  <c r="DY202" i="53"/>
  <c r="LQ202" i="53" s="1"/>
  <c r="CR202" i="53" a="1"/>
  <c r="CR202" i="53" s="1"/>
  <c r="CG202" i="53"/>
  <c r="EC27" i="53"/>
  <c r="GA27" i="53" s="1"/>
  <c r="CW27" i="53"/>
  <c r="KO27" i="53" s="1"/>
  <c r="CN27" i="53"/>
  <c r="EQ27" i="53"/>
  <c r="MI27" i="53" s="1"/>
  <c r="EB27" i="53"/>
  <c r="FZ27" i="53" s="1"/>
  <c r="CU27" i="53"/>
  <c r="ES27" i="53" s="1"/>
  <c r="CM27" i="53"/>
  <c r="EI27" i="53"/>
  <c r="MA27" i="53" s="1"/>
  <c r="EA27" i="53"/>
  <c r="FY27" i="53" s="1"/>
  <c r="CT27" i="53"/>
  <c r="CJ27" i="53"/>
  <c r="EH27" i="53"/>
  <c r="DZ27" i="53"/>
  <c r="LR27" i="53" s="1"/>
  <c r="CI27" i="53"/>
  <c r="EG27" i="53"/>
  <c r="DY27" i="53"/>
  <c r="LQ27" i="53" s="1"/>
  <c r="CS27" i="53" a="1"/>
  <c r="CS27" i="53" s="1"/>
  <c r="CH27" i="53"/>
  <c r="EF27" i="53"/>
  <c r="GD27" i="53" s="1"/>
  <c r="DX27" i="53"/>
  <c r="LP27" i="53" s="1"/>
  <c r="CR27" i="53" a="1"/>
  <c r="CR27" i="53" s="1"/>
  <c r="CG27" i="53"/>
  <c r="EE27" i="53"/>
  <c r="DA27" i="53"/>
  <c r="CP27" i="53"/>
  <c r="CE27" i="53"/>
  <c r="ED27" i="53"/>
  <c r="GB27" i="53" s="1"/>
  <c r="CY27" i="53"/>
  <c r="CO27" i="53"/>
  <c r="EC91" i="53"/>
  <c r="GA91" i="53" s="1"/>
  <c r="CW91" i="53"/>
  <c r="KO91" i="53" s="1"/>
  <c r="CN91" i="53"/>
  <c r="EQ91" i="53"/>
  <c r="MI91" i="53" s="1"/>
  <c r="EB91" i="53"/>
  <c r="FZ91" i="53" s="1"/>
  <c r="CU91" i="53"/>
  <c r="ES91" i="53" s="1"/>
  <c r="CM91" i="53"/>
  <c r="EI91" i="53"/>
  <c r="MA91" i="53" s="1"/>
  <c r="EA91" i="53"/>
  <c r="FY91" i="53" s="1"/>
  <c r="CT91" i="53"/>
  <c r="CJ91" i="53"/>
  <c r="EH91" i="53"/>
  <c r="GF91" i="53" s="1"/>
  <c r="DZ91" i="53"/>
  <c r="LR91" i="53" s="1"/>
  <c r="CI91" i="53"/>
  <c r="EG91" i="53"/>
  <c r="DY91" i="53"/>
  <c r="LQ91" i="53" s="1"/>
  <c r="CS91" i="53" a="1"/>
  <c r="CS91" i="53" s="1"/>
  <c r="CH91" i="53"/>
  <c r="EF91" i="53"/>
  <c r="GD91" i="53" s="1"/>
  <c r="DX91" i="53"/>
  <c r="CR91" i="53" a="1"/>
  <c r="CR91" i="53" s="1"/>
  <c r="CG91" i="53"/>
  <c r="EE91" i="53"/>
  <c r="GC91" i="53" s="1"/>
  <c r="DA91" i="53"/>
  <c r="KS91" i="53" s="1"/>
  <c r="CP91" i="53"/>
  <c r="CE91" i="53"/>
  <c r="ED91" i="53"/>
  <c r="GB91" i="53" s="1"/>
  <c r="CY91" i="53"/>
  <c r="CO91" i="53"/>
  <c r="EI155" i="53"/>
  <c r="EA155" i="53"/>
  <c r="FY155" i="53" s="1"/>
  <c r="NQ155" i="53" s="1"/>
  <c r="CT155" i="53"/>
  <c r="ER155" i="53" s="1"/>
  <c r="GP155" i="53" s="1"/>
  <c r="CJ155" i="53"/>
  <c r="EH155" i="53"/>
  <c r="DZ155" i="53"/>
  <c r="LR155" i="53" s="1"/>
  <c r="CI155" i="53"/>
  <c r="EG155" i="53"/>
  <c r="DY155" i="53"/>
  <c r="LQ155" i="53" s="1"/>
  <c r="CS155" i="53" a="1"/>
  <c r="CS155" i="53" s="1"/>
  <c r="CH155" i="53"/>
  <c r="EF155" i="53"/>
  <c r="GD155" i="53" s="1"/>
  <c r="NV155" i="53" s="1"/>
  <c r="DX155" i="53"/>
  <c r="CR155" i="53" a="1"/>
  <c r="CR155" i="53" s="1"/>
  <c r="CG155" i="53"/>
  <c r="EE155" i="53"/>
  <c r="DA155" i="53"/>
  <c r="CP155" i="53"/>
  <c r="CE155" i="53"/>
  <c r="ED155" i="53"/>
  <c r="GB155" i="53" s="1"/>
  <c r="NT155" i="53" s="1"/>
  <c r="CY155" i="53"/>
  <c r="KQ155" i="53" s="1"/>
  <c r="CO155" i="53"/>
  <c r="EC155" i="53"/>
  <c r="GA155" i="53" s="1"/>
  <c r="CW155" i="53"/>
  <c r="KO155" i="53" s="1"/>
  <c r="CN155" i="53"/>
  <c r="EQ155" i="53"/>
  <c r="MI155" i="53" s="1"/>
  <c r="EB155" i="53"/>
  <c r="CU155" i="53"/>
  <c r="ES155" i="53" s="1"/>
  <c r="GQ155" i="53" s="1"/>
  <c r="CM155" i="53"/>
  <c r="EQ219" i="53"/>
  <c r="MI219" i="53" s="1"/>
  <c r="EB219" i="53"/>
  <c r="LT219" i="53" s="1"/>
  <c r="CU219" i="53"/>
  <c r="ES219" i="53" s="1"/>
  <c r="GQ219" i="53" s="1"/>
  <c r="CJ219" i="53"/>
  <c r="EI219" i="53"/>
  <c r="GG219" i="53" s="1"/>
  <c r="IE219" i="53" s="1"/>
  <c r="KC219" i="53" s="1"/>
  <c r="EA219" i="53"/>
  <c r="LS219" i="53" s="1"/>
  <c r="CT219" i="53"/>
  <c r="CI219" i="53"/>
  <c r="EH219" i="53"/>
  <c r="GF219" i="53" s="1"/>
  <c r="DZ219" i="53"/>
  <c r="LR219" i="53" s="1"/>
  <c r="CS219" i="53" a="1"/>
  <c r="CS219" i="53" s="1"/>
  <c r="CH219" i="53"/>
  <c r="EG219" i="53"/>
  <c r="DY219" i="53"/>
  <c r="LQ219" i="53" s="1"/>
  <c r="CR219" i="53" a="1"/>
  <c r="CR219" i="53" s="1"/>
  <c r="CG219" i="53"/>
  <c r="EF219" i="53"/>
  <c r="GD219" i="53" s="1"/>
  <c r="NV219" i="53" s="1"/>
  <c r="DX219" i="53"/>
  <c r="LP219" i="53" s="1"/>
  <c r="CP219" i="53"/>
  <c r="CE219" i="53"/>
  <c r="EE219" i="53"/>
  <c r="GC219" i="53" s="1"/>
  <c r="NU219" i="53" s="1"/>
  <c r="DA219" i="53"/>
  <c r="KS219" i="53" s="1"/>
  <c r="CO219" i="53"/>
  <c r="ED219" i="53"/>
  <c r="CY219" i="53"/>
  <c r="KQ219" i="53" s="1"/>
  <c r="CN219" i="53"/>
  <c r="EC219" i="53"/>
  <c r="GA219" i="53" s="1"/>
  <c r="NS219" i="53" s="1"/>
  <c r="CW219" i="53"/>
  <c r="CM219" i="53"/>
  <c r="ED44" i="53"/>
  <c r="GB44" i="53" s="1"/>
  <c r="CY44" i="53"/>
  <c r="KQ44" i="53" s="1"/>
  <c r="CO44" i="53"/>
  <c r="EC44" i="53"/>
  <c r="GA44" i="53" s="1"/>
  <c r="CW44" i="53"/>
  <c r="KO44" i="53" s="1"/>
  <c r="CN44" i="53"/>
  <c r="EQ44" i="53"/>
  <c r="MI44" i="53" s="1"/>
  <c r="EB44" i="53"/>
  <c r="FZ44" i="53" s="1"/>
  <c r="CU44" i="53"/>
  <c r="CM44" i="53"/>
  <c r="EI44" i="53"/>
  <c r="GG44" i="53" s="1"/>
  <c r="EA44" i="53"/>
  <c r="FY44" i="53" s="1"/>
  <c r="CT44" i="53"/>
  <c r="ER44" i="53" s="1"/>
  <c r="CJ44" i="53"/>
  <c r="EH44" i="53"/>
  <c r="GF44" i="53" s="1"/>
  <c r="DZ44" i="53"/>
  <c r="LR44" i="53" s="1"/>
  <c r="CS44" i="53" a="1"/>
  <c r="CS44" i="53" s="1"/>
  <c r="CI44" i="53"/>
  <c r="EG44" i="53"/>
  <c r="DY44" i="53"/>
  <c r="CH44" i="53"/>
  <c r="EF44" i="53"/>
  <c r="DX44" i="53"/>
  <c r="LP44" i="53" s="1"/>
  <c r="CR44" i="53" a="1"/>
  <c r="CR44" i="53" s="1"/>
  <c r="CG44" i="53"/>
  <c r="EE44" i="53"/>
  <c r="GC44" i="53" s="1"/>
  <c r="DA44" i="53"/>
  <c r="KS44" i="53" s="1"/>
  <c r="CP44" i="53"/>
  <c r="CE44" i="53"/>
  <c r="ED108" i="53"/>
  <c r="CY108" i="53"/>
  <c r="KQ108" i="53" s="1"/>
  <c r="CO108" i="53"/>
  <c r="EC108" i="53"/>
  <c r="GA108" i="53" s="1"/>
  <c r="CW108" i="53"/>
  <c r="KO108" i="53" s="1"/>
  <c r="CN108" i="53"/>
  <c r="EQ108" i="53"/>
  <c r="MI108" i="53" s="1"/>
  <c r="EB108" i="53"/>
  <c r="FZ108" i="53" s="1"/>
  <c r="NR108" i="53" s="1"/>
  <c r="CU108" i="53"/>
  <c r="ES108" i="53" s="1"/>
  <c r="GQ108" i="53" s="1"/>
  <c r="CM108" i="53"/>
  <c r="EI108" i="53"/>
  <c r="GG108" i="53" s="1"/>
  <c r="EA108" i="53"/>
  <c r="FY108" i="53" s="1"/>
  <c r="CT108" i="53"/>
  <c r="CJ108" i="53"/>
  <c r="EH108" i="53"/>
  <c r="GF108" i="53" s="1"/>
  <c r="DZ108" i="53"/>
  <c r="LR108" i="53" s="1"/>
  <c r="CS108" i="53" a="1"/>
  <c r="CS108" i="53" s="1"/>
  <c r="CI108" i="53"/>
  <c r="EG108" i="53"/>
  <c r="GE108" i="53" s="1"/>
  <c r="NW108" i="53" s="1"/>
  <c r="DY108" i="53"/>
  <c r="CH108" i="53"/>
  <c r="EF108" i="53"/>
  <c r="GD108" i="53" s="1"/>
  <c r="DX108" i="53"/>
  <c r="LP108" i="53" s="1"/>
  <c r="CR108" i="53" a="1"/>
  <c r="CR108" i="53" s="1"/>
  <c r="CG108" i="53"/>
  <c r="EE108" i="53"/>
  <c r="GC108" i="53" s="1"/>
  <c r="DA108" i="53"/>
  <c r="CP108" i="53"/>
  <c r="CE108" i="53"/>
  <c r="EE172" i="53"/>
  <c r="GC172" i="53" s="1"/>
  <c r="NU172" i="53" s="1"/>
  <c r="DA172" i="53"/>
  <c r="KS172" i="53" s="1"/>
  <c r="CP172" i="53"/>
  <c r="CE172" i="53"/>
  <c r="ED172" i="53"/>
  <c r="GB172" i="53" s="1"/>
  <c r="CY172" i="53"/>
  <c r="CO172" i="53"/>
  <c r="EC172" i="53"/>
  <c r="GA172" i="53" s="1"/>
  <c r="NS172" i="53" s="1"/>
  <c r="CW172" i="53"/>
  <c r="KO172" i="53" s="1"/>
  <c r="CN172" i="53"/>
  <c r="EQ172" i="53"/>
  <c r="MI172" i="53" s="1"/>
  <c r="EB172" i="53"/>
  <c r="CU172" i="53"/>
  <c r="ES172" i="53" s="1"/>
  <c r="CM172" i="53"/>
  <c r="EI172" i="53"/>
  <c r="MA172" i="53" s="1"/>
  <c r="EA172" i="53"/>
  <c r="FY172" i="53" s="1"/>
  <c r="NQ172" i="53" s="1"/>
  <c r="CT172" i="53"/>
  <c r="CJ172" i="53"/>
  <c r="EH172" i="53"/>
  <c r="GF172" i="53" s="1"/>
  <c r="DZ172" i="53"/>
  <c r="LR172" i="53" s="1"/>
  <c r="CS172" i="53" a="1"/>
  <c r="CS172" i="53" s="1"/>
  <c r="CI172" i="53"/>
  <c r="EG172" i="53"/>
  <c r="GE172" i="53" s="1"/>
  <c r="DY172" i="53"/>
  <c r="LQ172" i="53" s="1"/>
  <c r="CH172" i="53"/>
  <c r="EF172" i="53"/>
  <c r="GD172" i="53" s="1"/>
  <c r="DX172" i="53"/>
  <c r="LP172" i="53" s="1"/>
  <c r="CR172" i="53" a="1"/>
  <c r="CR172" i="53" s="1"/>
  <c r="CG172" i="53"/>
  <c r="EI236" i="53"/>
  <c r="GG236" i="53" s="1"/>
  <c r="IE236" i="53" s="1"/>
  <c r="KC236" i="53" s="1"/>
  <c r="EA236" i="53"/>
  <c r="FY236" i="53" s="1"/>
  <c r="NQ236" i="53" s="1"/>
  <c r="CT236" i="53"/>
  <c r="ER236" i="53" s="1"/>
  <c r="CJ236" i="53"/>
  <c r="EH236" i="53"/>
  <c r="GF236" i="53" s="1"/>
  <c r="DZ236" i="53"/>
  <c r="LR236" i="53" s="1"/>
  <c r="CI236" i="53"/>
  <c r="EG236" i="53"/>
  <c r="GE236" i="53" s="1"/>
  <c r="NW236" i="53" s="1"/>
  <c r="DY236" i="53"/>
  <c r="CS236" i="53" a="1"/>
  <c r="CS236" i="53" s="1"/>
  <c r="CH236" i="53"/>
  <c r="EF236" i="53"/>
  <c r="GD236" i="53" s="1"/>
  <c r="NV236" i="53" s="1"/>
  <c r="DX236" i="53"/>
  <c r="CR236" i="53" a="1"/>
  <c r="CR236" i="53" s="1"/>
  <c r="CG236" i="53"/>
  <c r="EE236" i="53"/>
  <c r="GC236" i="53" s="1"/>
  <c r="DA236" i="53"/>
  <c r="KS236" i="53" s="1"/>
  <c r="CP236" i="53"/>
  <c r="CE236" i="53"/>
  <c r="ED236" i="53"/>
  <c r="CY236" i="53"/>
  <c r="KQ236" i="53" s="1"/>
  <c r="CO236" i="53"/>
  <c r="EC236" i="53"/>
  <c r="GA236" i="53" s="1"/>
  <c r="NS236" i="53" s="1"/>
  <c r="CW236" i="53"/>
  <c r="KO236" i="53" s="1"/>
  <c r="CN236" i="53"/>
  <c r="EQ236" i="53"/>
  <c r="MI236" i="53" s="1"/>
  <c r="EB236" i="53"/>
  <c r="FZ236" i="53" s="1"/>
  <c r="NR236" i="53" s="1"/>
  <c r="CU236" i="53"/>
  <c r="CM236" i="53"/>
  <c r="ED61" i="53"/>
  <c r="GB61" i="53" s="1"/>
  <c r="CY61" i="53"/>
  <c r="KQ61" i="53" s="1"/>
  <c r="CO61" i="53"/>
  <c r="EC61" i="53"/>
  <c r="GA61" i="53" s="1"/>
  <c r="CW61" i="53"/>
  <c r="KO61" i="53" s="1"/>
  <c r="CN61" i="53"/>
  <c r="EQ61" i="53"/>
  <c r="MI61" i="53" s="1"/>
  <c r="EB61" i="53"/>
  <c r="FZ61" i="53" s="1"/>
  <c r="CU61" i="53"/>
  <c r="ES61" i="53" s="1"/>
  <c r="CM61" i="53"/>
  <c r="EI61" i="53"/>
  <c r="EA61" i="53"/>
  <c r="FY61" i="53" s="1"/>
  <c r="CT61" i="53"/>
  <c r="KL61" i="53" s="1"/>
  <c r="CJ61" i="53"/>
  <c r="EH61" i="53"/>
  <c r="GF61" i="53" s="1"/>
  <c r="DZ61" i="53"/>
  <c r="LR61" i="53" s="1"/>
  <c r="CS61" i="53" a="1"/>
  <c r="CS61" i="53" s="1"/>
  <c r="CI61" i="53"/>
  <c r="EG61" i="53"/>
  <c r="GE61" i="53" s="1"/>
  <c r="DY61" i="53"/>
  <c r="LQ61" i="53" s="1"/>
  <c r="CH61" i="53"/>
  <c r="EF61" i="53"/>
  <c r="GD61" i="53" s="1"/>
  <c r="DX61" i="53"/>
  <c r="LP61" i="53" s="1"/>
  <c r="CR61" i="53" a="1"/>
  <c r="CR61" i="53" s="1"/>
  <c r="CG61" i="53"/>
  <c r="EE61" i="53"/>
  <c r="GC61" i="53" s="1"/>
  <c r="DA61" i="53"/>
  <c r="KS61" i="53" s="1"/>
  <c r="CP61" i="53"/>
  <c r="CE61" i="53"/>
  <c r="ED125" i="53"/>
  <c r="GB125" i="53" s="1"/>
  <c r="CY125" i="53"/>
  <c r="KQ125" i="53" s="1"/>
  <c r="CO125" i="53"/>
  <c r="EC125" i="53"/>
  <c r="GA125" i="53" s="1"/>
  <c r="CW125" i="53"/>
  <c r="KO125" i="53" s="1"/>
  <c r="CN125" i="53"/>
  <c r="EQ125" i="53"/>
  <c r="MI125" i="53" s="1"/>
  <c r="EB125" i="53"/>
  <c r="FZ125" i="53" s="1"/>
  <c r="NR125" i="53" s="1"/>
  <c r="CU125" i="53"/>
  <c r="ES125" i="53" s="1"/>
  <c r="GQ125" i="53" s="1"/>
  <c r="CM125" i="53"/>
  <c r="EI125" i="53"/>
  <c r="MA125" i="53" s="1"/>
  <c r="EA125" i="53"/>
  <c r="FY125" i="53" s="1"/>
  <c r="NQ125" i="53" s="1"/>
  <c r="CT125" i="53"/>
  <c r="CJ125" i="53"/>
  <c r="EH125" i="53"/>
  <c r="GF125" i="53" s="1"/>
  <c r="DZ125" i="53"/>
  <c r="LR125" i="53" s="1"/>
  <c r="CS125" i="53" a="1"/>
  <c r="CS125" i="53" s="1"/>
  <c r="CI125" i="53"/>
  <c r="EG125" i="53"/>
  <c r="DY125" i="53"/>
  <c r="LQ125" i="53" s="1"/>
  <c r="CH125" i="53"/>
  <c r="EF125" i="53"/>
  <c r="GD125" i="53" s="1"/>
  <c r="DX125" i="53"/>
  <c r="LP125" i="53" s="1"/>
  <c r="CR125" i="53" a="1"/>
  <c r="CR125" i="53" s="1"/>
  <c r="CG125" i="53"/>
  <c r="EE125" i="53"/>
  <c r="GC125" i="53" s="1"/>
  <c r="DA125" i="53"/>
  <c r="KS125" i="53" s="1"/>
  <c r="CP125" i="53"/>
  <c r="CE125" i="53"/>
  <c r="EH189" i="53"/>
  <c r="GF189" i="53" s="1"/>
  <c r="NX189" i="53" s="1"/>
  <c r="DZ189" i="53"/>
  <c r="LR189" i="53" s="1"/>
  <c r="CS189" i="53" a="1"/>
  <c r="CS189" i="53" s="1"/>
  <c r="CI189" i="53"/>
  <c r="EG189" i="53"/>
  <c r="GE189" i="53" s="1"/>
  <c r="NW189" i="53" s="1"/>
  <c r="DY189" i="53"/>
  <c r="LQ189" i="53" s="1"/>
  <c r="CH189" i="53"/>
  <c r="EF189" i="53"/>
  <c r="DX189" i="53"/>
  <c r="CR189" i="53" a="1"/>
  <c r="CR189" i="53" s="1"/>
  <c r="CG189" i="53"/>
  <c r="EE189" i="53"/>
  <c r="GC189" i="53" s="1"/>
  <c r="NU189" i="53" s="1"/>
  <c r="DA189" i="53"/>
  <c r="KS189" i="53" s="1"/>
  <c r="CP189" i="53"/>
  <c r="CE189" i="53"/>
  <c r="ED189" i="53"/>
  <c r="GB189" i="53" s="1"/>
  <c r="CY189" i="53"/>
  <c r="CO189" i="53"/>
  <c r="EC189" i="53"/>
  <c r="CW189" i="53"/>
  <c r="CN189" i="53"/>
  <c r="EQ189" i="53"/>
  <c r="MI189" i="53" s="1"/>
  <c r="EB189" i="53"/>
  <c r="FZ189" i="53" s="1"/>
  <c r="CU189" i="53"/>
  <c r="ES189" i="53" s="1"/>
  <c r="GQ189" i="53" s="1"/>
  <c r="CM189" i="53"/>
  <c r="EI189" i="53"/>
  <c r="MA189" i="53" s="1"/>
  <c r="EA189" i="53"/>
  <c r="FY189" i="53" s="1"/>
  <c r="CT189" i="53"/>
  <c r="ER189" i="53" s="1"/>
  <c r="GP189" i="53" s="1"/>
  <c r="CJ189" i="53"/>
  <c r="EQ253" i="53"/>
  <c r="MI253" i="53" s="1"/>
  <c r="EB253" i="53"/>
  <c r="FZ253" i="53" s="1"/>
  <c r="NR253" i="53" s="1"/>
  <c r="CU253" i="53"/>
  <c r="CJ253" i="53"/>
  <c r="EI253" i="53"/>
  <c r="MA253" i="53" s="1"/>
  <c r="EA253" i="53"/>
  <c r="FY253" i="53" s="1"/>
  <c r="CT253" i="53"/>
  <c r="CI253" i="53"/>
  <c r="EH253" i="53"/>
  <c r="GF253" i="53" s="1"/>
  <c r="DZ253" i="53"/>
  <c r="LR253" i="53" s="1"/>
  <c r="CS253" i="53" a="1"/>
  <c r="CS253" i="53" s="1"/>
  <c r="CH253" i="53"/>
  <c r="EG253" i="53"/>
  <c r="LY253" i="53" s="1"/>
  <c r="DY253" i="53"/>
  <c r="LQ253" i="53" s="1"/>
  <c r="CR253" i="53" a="1"/>
  <c r="CR253" i="53" s="1"/>
  <c r="CG253" i="53"/>
  <c r="EF253" i="53"/>
  <c r="LX253" i="53" s="1"/>
  <c r="DX253" i="53"/>
  <c r="LP253" i="53" s="1"/>
  <c r="CP253" i="53"/>
  <c r="CE253" i="53"/>
  <c r="EE253" i="53"/>
  <c r="DA253" i="53"/>
  <c r="KS253" i="53" s="1"/>
  <c r="CO253" i="53"/>
  <c r="ED253" i="53"/>
  <c r="GB253" i="53" s="1"/>
  <c r="NT253" i="53" s="1"/>
  <c r="CY253" i="53"/>
  <c r="KQ253" i="53" s="1"/>
  <c r="CN253" i="53"/>
  <c r="EC253" i="53"/>
  <c r="CW253" i="53"/>
  <c r="EU253" i="53" s="1"/>
  <c r="GS253" i="53" s="1"/>
  <c r="IQ253" i="53" s="1"/>
  <c r="CM253" i="53"/>
  <c r="EF14" i="53"/>
  <c r="GD14" i="53" s="1"/>
  <c r="DX14" i="53"/>
  <c r="LP14" i="53" s="1"/>
  <c r="CR14" i="53" a="1"/>
  <c r="CR14" i="53" s="1"/>
  <c r="CG14" i="53"/>
  <c r="EE14" i="53"/>
  <c r="DA14" i="53"/>
  <c r="KS14" i="53" s="1"/>
  <c r="CP14" i="53"/>
  <c r="CE14" i="53"/>
  <c r="ED14" i="53"/>
  <c r="GB14" i="53" s="1"/>
  <c r="CY14" i="53"/>
  <c r="KQ14" i="53" s="1"/>
  <c r="CO14" i="53"/>
  <c r="EC14" i="53"/>
  <c r="GA14" i="53" s="1"/>
  <c r="CW14" i="53"/>
  <c r="KO14" i="53" s="1"/>
  <c r="CN14" i="53"/>
  <c r="EQ14" i="53"/>
  <c r="MI14" i="53" s="1"/>
  <c r="EB14" i="53"/>
  <c r="FZ14" i="53" s="1"/>
  <c r="CU14" i="53"/>
  <c r="ES14" i="53" s="1"/>
  <c r="CM14" i="53"/>
  <c r="EI14" i="53"/>
  <c r="MA14" i="53" s="1"/>
  <c r="EA14" i="53"/>
  <c r="FY14" i="53" s="1"/>
  <c r="CT14" i="53"/>
  <c r="KL14" i="53" s="1"/>
  <c r="CJ14" i="53"/>
  <c r="EH14" i="53"/>
  <c r="GF14" i="53" s="1"/>
  <c r="DZ14" i="53"/>
  <c r="LR14" i="53" s="1"/>
  <c r="CI14" i="53"/>
  <c r="EG14" i="53"/>
  <c r="GE14" i="53" s="1"/>
  <c r="DY14" i="53"/>
  <c r="LQ14" i="53" s="1"/>
  <c r="CS14" i="53" a="1"/>
  <c r="CS14" i="53" s="1"/>
  <c r="CH14" i="53"/>
  <c r="EF78" i="53"/>
  <c r="GD78" i="53" s="1"/>
  <c r="DX78" i="53"/>
  <c r="LP78" i="53" s="1"/>
  <c r="CR78" i="53" a="1"/>
  <c r="CR78" i="53" s="1"/>
  <c r="CG78" i="53"/>
  <c r="EE78" i="53"/>
  <c r="GC78" i="53" s="1"/>
  <c r="DA78" i="53"/>
  <c r="CP78" i="53"/>
  <c r="CE78" i="53"/>
  <c r="ED78" i="53"/>
  <c r="GB78" i="53" s="1"/>
  <c r="CY78" i="53"/>
  <c r="CO78" i="53"/>
  <c r="EC78" i="53"/>
  <c r="GA78" i="53" s="1"/>
  <c r="CW78" i="53"/>
  <c r="CN78" i="53"/>
  <c r="EQ78" i="53"/>
  <c r="MI78" i="53" s="1"/>
  <c r="EB78" i="53"/>
  <c r="CU78" i="53"/>
  <c r="CM78" i="53"/>
  <c r="EI78" i="53"/>
  <c r="MA78" i="53" s="1"/>
  <c r="EA78" i="53"/>
  <c r="FY78" i="53" s="1"/>
  <c r="CT78" i="53"/>
  <c r="CJ78" i="53"/>
  <c r="EH78" i="53"/>
  <c r="GF78" i="53" s="1"/>
  <c r="DZ78" i="53"/>
  <c r="LR78" i="53" s="1"/>
  <c r="CI78" i="53"/>
  <c r="EG78" i="53"/>
  <c r="GE78" i="53" s="1"/>
  <c r="DY78" i="53"/>
  <c r="CS78" i="53" a="1"/>
  <c r="CS78" i="53" s="1"/>
  <c r="CH78" i="53"/>
  <c r="EF142" i="53"/>
  <c r="GD142" i="53" s="1"/>
  <c r="NV142" i="53" s="1"/>
  <c r="DX142" i="53"/>
  <c r="LP142" i="53" s="1"/>
  <c r="CR142" i="53" a="1"/>
  <c r="CR142" i="53" s="1"/>
  <c r="CG142" i="53"/>
  <c r="EE142" i="53"/>
  <c r="GC142" i="53" s="1"/>
  <c r="DA142" i="53"/>
  <c r="KS142" i="53" s="1"/>
  <c r="CP142" i="53"/>
  <c r="CE142" i="53"/>
  <c r="ED142" i="53"/>
  <c r="GB142" i="53" s="1"/>
  <c r="NT142" i="53" s="1"/>
  <c r="CY142" i="53"/>
  <c r="KQ142" i="53" s="1"/>
  <c r="CO142" i="53"/>
  <c r="EC142" i="53"/>
  <c r="CW142" i="53"/>
  <c r="KO142" i="53" s="1"/>
  <c r="CN142" i="53"/>
  <c r="EQ142" i="53"/>
  <c r="MI142" i="53" s="1"/>
  <c r="EB142" i="53"/>
  <c r="FZ142" i="53" s="1"/>
  <c r="CU142" i="53"/>
  <c r="CM142" i="53"/>
  <c r="EI142" i="53"/>
  <c r="MA142" i="53" s="1"/>
  <c r="EA142" i="53"/>
  <c r="FY142" i="53" s="1"/>
  <c r="NQ142" i="53" s="1"/>
  <c r="CT142" i="53"/>
  <c r="ER142" i="53" s="1"/>
  <c r="CJ142" i="53"/>
  <c r="EH142" i="53"/>
  <c r="GF142" i="53" s="1"/>
  <c r="DZ142" i="53"/>
  <c r="LR142" i="53" s="1"/>
  <c r="CI142" i="53"/>
  <c r="EG142" i="53"/>
  <c r="GE142" i="53" s="1"/>
  <c r="NW142" i="53" s="1"/>
  <c r="DY142" i="53"/>
  <c r="CS142" i="53" a="1"/>
  <c r="CS142" i="53" s="1"/>
  <c r="CH142" i="53"/>
  <c r="EH206" i="53"/>
  <c r="GF206" i="53" s="1"/>
  <c r="NX206" i="53" s="1"/>
  <c r="DZ206" i="53"/>
  <c r="LR206" i="53" s="1"/>
  <c r="CJ206" i="53"/>
  <c r="EG206" i="53"/>
  <c r="GE206" i="53" s="1"/>
  <c r="DY206" i="53"/>
  <c r="LQ206" i="53" s="1"/>
  <c r="CS206" i="53" a="1"/>
  <c r="CS206" i="53" s="1"/>
  <c r="CI206" i="53"/>
  <c r="EF206" i="53"/>
  <c r="LX206" i="53" s="1"/>
  <c r="DX206" i="53"/>
  <c r="LP206" i="53" s="1"/>
  <c r="CH206" i="53"/>
  <c r="EE206" i="53"/>
  <c r="GC206" i="53" s="1"/>
  <c r="NU206" i="53" s="1"/>
  <c r="DA206" i="53"/>
  <c r="CR206" i="53" a="1"/>
  <c r="CR206" i="53" s="1"/>
  <c r="CG206" i="53"/>
  <c r="ED206" i="53"/>
  <c r="CY206" i="53"/>
  <c r="KQ206" i="53" s="1"/>
  <c r="CP206" i="53"/>
  <c r="CE206" i="53"/>
  <c r="EC206" i="53"/>
  <c r="CW206" i="53"/>
  <c r="CO206" i="53"/>
  <c r="EQ206" i="53"/>
  <c r="MI206" i="53" s="1"/>
  <c r="EB206" i="53"/>
  <c r="LT206" i="53" s="1"/>
  <c r="CU206" i="53"/>
  <c r="KM206" i="53" s="1"/>
  <c r="CN206" i="53"/>
  <c r="EI206" i="53"/>
  <c r="MA206" i="53" s="1"/>
  <c r="EA206" i="53"/>
  <c r="FY206" i="53" s="1"/>
  <c r="NQ206" i="53" s="1"/>
  <c r="CT206" i="53"/>
  <c r="ER206" i="53" s="1"/>
  <c r="GP206" i="53" s="1"/>
  <c r="CM206" i="53"/>
  <c r="ED215" i="53"/>
  <c r="CY215" i="53"/>
  <c r="CP215" i="53"/>
  <c r="CE215" i="53"/>
  <c r="EC215" i="53"/>
  <c r="CW215" i="53"/>
  <c r="KO215" i="53" s="1"/>
  <c r="CO215" i="53"/>
  <c r="EQ215" i="53"/>
  <c r="MI215" i="53" s="1"/>
  <c r="EB215" i="53"/>
  <c r="FZ215" i="53" s="1"/>
  <c r="CU215" i="53"/>
  <c r="KM215" i="53" s="1"/>
  <c r="CN215" i="53"/>
  <c r="EI215" i="53"/>
  <c r="MA215" i="53" s="1"/>
  <c r="EA215" i="53"/>
  <c r="FY215" i="53" s="1"/>
  <c r="NQ215" i="53" s="1"/>
  <c r="CT215" i="53"/>
  <c r="ER215" i="53" s="1"/>
  <c r="GP215" i="53" s="1"/>
  <c r="CM215" i="53"/>
  <c r="EH215" i="53"/>
  <c r="LZ215" i="53" s="1"/>
  <c r="DZ215" i="53"/>
  <c r="LR215" i="53" s="1"/>
  <c r="CJ215" i="53"/>
  <c r="EG215" i="53"/>
  <c r="GE215" i="53" s="1"/>
  <c r="NW215" i="53" s="1"/>
  <c r="DY215" i="53"/>
  <c r="LQ215" i="53" s="1"/>
  <c r="CS215" i="53" a="1"/>
  <c r="CS215" i="53" s="1"/>
  <c r="CI215" i="53"/>
  <c r="EF215" i="53"/>
  <c r="GD215" i="53" s="1"/>
  <c r="NV215" i="53" s="1"/>
  <c r="DX215" i="53"/>
  <c r="LP215" i="53" s="1"/>
  <c r="CH215" i="53"/>
  <c r="EE215" i="53"/>
  <c r="DA215" i="53"/>
  <c r="CR215" i="53" a="1"/>
  <c r="CR215" i="53" s="1"/>
  <c r="CG215" i="53"/>
  <c r="ED96" i="53"/>
  <c r="GB96" i="53" s="1"/>
  <c r="CY96" i="53"/>
  <c r="KQ96" i="53" s="1"/>
  <c r="CO96" i="53"/>
  <c r="EC96" i="53"/>
  <c r="CW96" i="53"/>
  <c r="KO96" i="53" s="1"/>
  <c r="CN96" i="53"/>
  <c r="EQ96" i="53"/>
  <c r="MI96" i="53" s="1"/>
  <c r="EB96" i="53"/>
  <c r="FZ96" i="53" s="1"/>
  <c r="CU96" i="53"/>
  <c r="CM96" i="53"/>
  <c r="EI96" i="53"/>
  <c r="MA96" i="53" s="1"/>
  <c r="EA96" i="53"/>
  <c r="CT96" i="53"/>
  <c r="ER96" i="53" s="1"/>
  <c r="CJ96" i="53"/>
  <c r="EH96" i="53"/>
  <c r="GF96" i="53" s="1"/>
  <c r="DZ96" i="53"/>
  <c r="LR96" i="53" s="1"/>
  <c r="CS96" i="53" a="1"/>
  <c r="CS96" i="53" s="1"/>
  <c r="CI96" i="53"/>
  <c r="EG96" i="53"/>
  <c r="GE96" i="53" s="1"/>
  <c r="DY96" i="53"/>
  <c r="LQ96" i="53" s="1"/>
  <c r="CH96" i="53"/>
  <c r="EF96" i="53"/>
  <c r="GD96" i="53" s="1"/>
  <c r="DX96" i="53"/>
  <c r="LP96" i="53" s="1"/>
  <c r="CR96" i="53" a="1"/>
  <c r="CR96" i="53" s="1"/>
  <c r="CG96" i="53"/>
  <c r="EE96" i="53"/>
  <c r="GC96" i="53" s="1"/>
  <c r="DA96" i="53"/>
  <c r="KS96" i="53" s="1"/>
  <c r="CP96" i="53"/>
  <c r="CE96" i="53"/>
  <c r="EF49" i="53"/>
  <c r="GD49" i="53" s="1"/>
  <c r="DX49" i="53"/>
  <c r="LP49" i="53" s="1"/>
  <c r="CP49" i="53"/>
  <c r="CE49" i="53"/>
  <c r="EE49" i="53"/>
  <c r="GC49" i="53" s="1"/>
  <c r="DA49" i="53"/>
  <c r="KS49" i="53" s="1"/>
  <c r="CO49" i="53"/>
  <c r="ED49" i="53"/>
  <c r="GB49" i="53" s="1"/>
  <c r="CY49" i="53"/>
  <c r="CN49" i="53"/>
  <c r="EC49" i="53"/>
  <c r="GA49" i="53" s="1"/>
  <c r="CW49" i="53"/>
  <c r="KO49" i="53" s="1"/>
  <c r="CM49" i="53"/>
  <c r="EQ49" i="53"/>
  <c r="MI49" i="53" s="1"/>
  <c r="EB49" i="53"/>
  <c r="FZ49" i="53" s="1"/>
  <c r="CU49" i="53"/>
  <c r="ES49" i="53" s="1"/>
  <c r="CJ49" i="53"/>
  <c r="EI49" i="53"/>
  <c r="EA49" i="53"/>
  <c r="CT49" i="53"/>
  <c r="CI49" i="53"/>
  <c r="EH49" i="53"/>
  <c r="DZ49" i="53"/>
  <c r="LR49" i="53" s="1"/>
  <c r="CS49" i="53" a="1"/>
  <c r="CS49" i="53" s="1"/>
  <c r="CH49" i="53"/>
  <c r="EG49" i="53"/>
  <c r="DY49" i="53"/>
  <c r="LQ49" i="53" s="1"/>
  <c r="CR49" i="53" a="1"/>
  <c r="CR49" i="53" s="1"/>
  <c r="CG49" i="53"/>
  <c r="EI241" i="53"/>
  <c r="MA241" i="53" s="1"/>
  <c r="EA241" i="53"/>
  <c r="FY241" i="53" s="1"/>
  <c r="NQ241" i="53" s="1"/>
  <c r="CT241" i="53"/>
  <c r="ER241" i="53" s="1"/>
  <c r="GP241" i="53" s="1"/>
  <c r="CJ241" i="53"/>
  <c r="EH241" i="53"/>
  <c r="GF241" i="53" s="1"/>
  <c r="NX241" i="53" s="1"/>
  <c r="DZ241" i="53"/>
  <c r="LR241" i="53" s="1"/>
  <c r="CS241" i="53" a="1"/>
  <c r="CS241" i="53" s="1"/>
  <c r="CI241" i="53"/>
  <c r="EG241" i="53"/>
  <c r="DY241" i="53"/>
  <c r="LQ241" i="53" s="1"/>
  <c r="CH241" i="53"/>
  <c r="EF241" i="53"/>
  <c r="GD241" i="53" s="1"/>
  <c r="DX241" i="53"/>
  <c r="LP241" i="53" s="1"/>
  <c r="CR241" i="53" a="1"/>
  <c r="CR241" i="53" s="1"/>
  <c r="CG241" i="53"/>
  <c r="EE241" i="53"/>
  <c r="GC241" i="53" s="1"/>
  <c r="NU241" i="53" s="1"/>
  <c r="DA241" i="53"/>
  <c r="KS241" i="53" s="1"/>
  <c r="CP241" i="53"/>
  <c r="CE241" i="53"/>
  <c r="ED241" i="53"/>
  <c r="GB241" i="53" s="1"/>
  <c r="CY241" i="53"/>
  <c r="KQ241" i="53" s="1"/>
  <c r="CO241" i="53"/>
  <c r="EC241" i="53"/>
  <c r="LU241" i="53" s="1"/>
  <c r="CW241" i="53"/>
  <c r="CN241" i="53"/>
  <c r="EQ241" i="53"/>
  <c r="MI241" i="53" s="1"/>
  <c r="EB241" i="53"/>
  <c r="FZ241" i="53" s="1"/>
  <c r="CU241" i="53"/>
  <c r="ES241" i="53" s="1"/>
  <c r="GQ241" i="53" s="1"/>
  <c r="CM241" i="53"/>
  <c r="ED58" i="53"/>
  <c r="GB58" i="53" s="1"/>
  <c r="CY58" i="53"/>
  <c r="KQ58" i="53" s="1"/>
  <c r="CO58" i="53"/>
  <c r="EC58" i="53"/>
  <c r="GA58" i="53" s="1"/>
  <c r="CW58" i="53"/>
  <c r="KO58" i="53" s="1"/>
  <c r="CN58" i="53"/>
  <c r="EQ58" i="53"/>
  <c r="MI58" i="53" s="1"/>
  <c r="EB58" i="53"/>
  <c r="FZ58" i="53" s="1"/>
  <c r="CU58" i="53"/>
  <c r="ES58" i="53" s="1"/>
  <c r="CM58" i="53"/>
  <c r="EI58" i="53"/>
  <c r="MA58" i="53" s="1"/>
  <c r="EA58" i="53"/>
  <c r="FY58" i="53" s="1"/>
  <c r="CT58" i="53"/>
  <c r="ER58" i="53" s="1"/>
  <c r="CJ58" i="53"/>
  <c r="EH58" i="53"/>
  <c r="DZ58" i="53"/>
  <c r="LR58" i="53" s="1"/>
  <c r="CI58" i="53"/>
  <c r="EG58" i="53"/>
  <c r="DY58" i="53"/>
  <c r="LQ58" i="53" s="1"/>
  <c r="CS58" i="53" a="1"/>
  <c r="CS58" i="53" s="1"/>
  <c r="CH58" i="53"/>
  <c r="EF58" i="53"/>
  <c r="DX58" i="53"/>
  <c r="LP58" i="53" s="1"/>
  <c r="CR58" i="53" a="1"/>
  <c r="CR58" i="53" s="1"/>
  <c r="CG58" i="53"/>
  <c r="EE58" i="53"/>
  <c r="GC58" i="53" s="1"/>
  <c r="DA58" i="53"/>
  <c r="KS58" i="53" s="1"/>
  <c r="CP58" i="53"/>
  <c r="CE58" i="53"/>
  <c r="EF250" i="53"/>
  <c r="LX250" i="53" s="1"/>
  <c r="DX250" i="53"/>
  <c r="LP250" i="53" s="1"/>
  <c r="CR250" i="53" a="1"/>
  <c r="CR250" i="53" s="1"/>
  <c r="CG250" i="53"/>
  <c r="EE250" i="53"/>
  <c r="GC250" i="53" s="1"/>
  <c r="NU250" i="53" s="1"/>
  <c r="DA250" i="53"/>
  <c r="KS250" i="53" s="1"/>
  <c r="CP250" i="53"/>
  <c r="CE250" i="53"/>
  <c r="ED250" i="53"/>
  <c r="GB250" i="53" s="1"/>
  <c r="NT250" i="53" s="1"/>
  <c r="CY250" i="53"/>
  <c r="KQ250" i="53" s="1"/>
  <c r="CO250" i="53"/>
  <c r="EC250" i="53"/>
  <c r="GA250" i="53" s="1"/>
  <c r="NS250" i="53" s="1"/>
  <c r="CW250" i="53"/>
  <c r="KO250" i="53" s="1"/>
  <c r="CN250" i="53"/>
  <c r="EQ250" i="53"/>
  <c r="MI250" i="53" s="1"/>
  <c r="EB250" i="53"/>
  <c r="FZ250" i="53" s="1"/>
  <c r="NR250" i="53" s="1"/>
  <c r="CU250" i="53"/>
  <c r="ES250" i="53" s="1"/>
  <c r="CM250" i="53"/>
  <c r="EI250" i="53"/>
  <c r="EA250" i="53"/>
  <c r="FY250" i="53" s="1"/>
  <c r="CT250" i="53"/>
  <c r="ER250" i="53" s="1"/>
  <c r="GP250" i="53" s="1"/>
  <c r="CJ250" i="53"/>
  <c r="EH250" i="53"/>
  <c r="GF250" i="53" s="1"/>
  <c r="DZ250" i="53"/>
  <c r="LR250" i="53" s="1"/>
  <c r="CS250" i="53" a="1"/>
  <c r="CS250" i="53" s="1"/>
  <c r="CI250" i="53"/>
  <c r="EG250" i="53"/>
  <c r="GE250" i="53" s="1"/>
  <c r="NW250" i="53" s="1"/>
  <c r="DY250" i="53"/>
  <c r="LQ250" i="53" s="1"/>
  <c r="CH250" i="53"/>
  <c r="EE75" i="53"/>
  <c r="DA75" i="53"/>
  <c r="KS75" i="53" s="1"/>
  <c r="CP75" i="53"/>
  <c r="CE75" i="53"/>
  <c r="ED75" i="53"/>
  <c r="CY75" i="53"/>
  <c r="CO75" i="53"/>
  <c r="EC75" i="53"/>
  <c r="CW75" i="53"/>
  <c r="KO75" i="53" s="1"/>
  <c r="CN75" i="53"/>
  <c r="EQ75" i="53"/>
  <c r="MI75" i="53" s="1"/>
  <c r="EB75" i="53"/>
  <c r="FZ75" i="53" s="1"/>
  <c r="CU75" i="53"/>
  <c r="ES75" i="53" s="1"/>
  <c r="CM75" i="53"/>
  <c r="EI75" i="53"/>
  <c r="EA75" i="53"/>
  <c r="FY75" i="53" s="1"/>
  <c r="CT75" i="53"/>
  <c r="ER75" i="53" s="1"/>
  <c r="CJ75" i="53"/>
  <c r="EH75" i="53"/>
  <c r="GF75" i="53" s="1"/>
  <c r="DZ75" i="53"/>
  <c r="LR75" i="53" s="1"/>
  <c r="CI75" i="53"/>
  <c r="EG75" i="53"/>
  <c r="GE75" i="53" s="1"/>
  <c r="DY75" i="53"/>
  <c r="LQ75" i="53" s="1"/>
  <c r="CS75" i="53" a="1"/>
  <c r="CS75" i="53" s="1"/>
  <c r="CH75" i="53"/>
  <c r="EF75" i="53"/>
  <c r="GD75" i="53" s="1"/>
  <c r="DX75" i="53"/>
  <c r="CR75" i="53" a="1"/>
  <c r="CR75" i="53" s="1"/>
  <c r="CG75" i="53"/>
  <c r="EF92" i="53"/>
  <c r="GD92" i="53" s="1"/>
  <c r="DX92" i="53"/>
  <c r="CR92" i="53" a="1"/>
  <c r="CR92" i="53" s="1"/>
  <c r="CG92" i="53"/>
  <c r="EE92" i="53"/>
  <c r="GC92" i="53" s="1"/>
  <c r="DA92" i="53"/>
  <c r="KS92" i="53" s="1"/>
  <c r="CP92" i="53"/>
  <c r="CE92" i="53"/>
  <c r="ED92" i="53"/>
  <c r="CY92" i="53"/>
  <c r="CO92" i="53"/>
  <c r="EC92" i="53"/>
  <c r="GA92" i="53" s="1"/>
  <c r="CW92" i="53"/>
  <c r="KO92" i="53" s="1"/>
  <c r="CN92" i="53"/>
  <c r="EQ92" i="53"/>
  <c r="MI92" i="53" s="1"/>
  <c r="EB92" i="53"/>
  <c r="FZ92" i="53" s="1"/>
  <c r="CU92" i="53"/>
  <c r="ES92" i="53" s="1"/>
  <c r="CM92" i="53"/>
  <c r="EI92" i="53"/>
  <c r="GG92" i="53" s="1"/>
  <c r="EA92" i="53"/>
  <c r="FY92" i="53" s="1"/>
  <c r="CT92" i="53"/>
  <c r="CJ92" i="53"/>
  <c r="EH92" i="53"/>
  <c r="DZ92" i="53"/>
  <c r="LR92" i="53" s="1"/>
  <c r="CS92" i="53" a="1"/>
  <c r="CS92" i="53" s="1"/>
  <c r="CI92" i="53"/>
  <c r="EG92" i="53"/>
  <c r="GE92" i="53" s="1"/>
  <c r="DY92" i="53"/>
  <c r="LQ92" i="53" s="1"/>
  <c r="CH92" i="53"/>
  <c r="EF45" i="53"/>
  <c r="GD45" i="53" s="1"/>
  <c r="DX45" i="53"/>
  <c r="LP45" i="53" s="1"/>
  <c r="CR45" i="53" a="1"/>
  <c r="CR45" i="53" s="1"/>
  <c r="CG45" i="53"/>
  <c r="EE45" i="53"/>
  <c r="GC45" i="53" s="1"/>
  <c r="DA45" i="53"/>
  <c r="KS45" i="53" s="1"/>
  <c r="CP45" i="53"/>
  <c r="CE45" i="53"/>
  <c r="ED45" i="53"/>
  <c r="GB45" i="53" s="1"/>
  <c r="CY45" i="53"/>
  <c r="KQ45" i="53" s="1"/>
  <c r="CO45" i="53"/>
  <c r="EC45" i="53"/>
  <c r="GA45" i="53" s="1"/>
  <c r="CW45" i="53"/>
  <c r="CN45" i="53"/>
  <c r="EQ45" i="53"/>
  <c r="MI45" i="53" s="1"/>
  <c r="EB45" i="53"/>
  <c r="CU45" i="53"/>
  <c r="ES45" i="53" s="1"/>
  <c r="CM45" i="53"/>
  <c r="EI45" i="53"/>
  <c r="MA45" i="53" s="1"/>
  <c r="EA45" i="53"/>
  <c r="FY45" i="53" s="1"/>
  <c r="CT45" i="53"/>
  <c r="ER45" i="53" s="1"/>
  <c r="CJ45" i="53"/>
  <c r="EH45" i="53"/>
  <c r="DZ45" i="53"/>
  <c r="LR45" i="53" s="1"/>
  <c r="CS45" i="53" a="1"/>
  <c r="CS45" i="53" s="1"/>
  <c r="CI45" i="53"/>
  <c r="EG45" i="53"/>
  <c r="GE45" i="53" s="1"/>
  <c r="DY45" i="53"/>
  <c r="LQ45" i="53" s="1"/>
  <c r="CH45" i="53"/>
  <c r="EQ190" i="53"/>
  <c r="MI190" i="53" s="1"/>
  <c r="EB190" i="53"/>
  <c r="FZ190" i="53" s="1"/>
  <c r="NR190" i="53" s="1"/>
  <c r="CU190" i="53"/>
  <c r="CM190" i="53"/>
  <c r="EI190" i="53"/>
  <c r="MA190" i="53" s="1"/>
  <c r="EA190" i="53"/>
  <c r="FY190" i="53" s="1"/>
  <c r="CT190" i="53"/>
  <c r="ER190" i="53" s="1"/>
  <c r="GP190" i="53" s="1"/>
  <c r="CJ190" i="53"/>
  <c r="EH190" i="53"/>
  <c r="DZ190" i="53"/>
  <c r="LR190" i="53" s="1"/>
  <c r="CI190" i="53"/>
  <c r="EG190" i="53"/>
  <c r="GE190" i="53" s="1"/>
  <c r="DY190" i="53"/>
  <c r="LQ190" i="53" s="1"/>
  <c r="CS190" i="53" a="1"/>
  <c r="CS190" i="53" s="1"/>
  <c r="CH190" i="53"/>
  <c r="EF190" i="53"/>
  <c r="GD190" i="53" s="1"/>
  <c r="DX190" i="53"/>
  <c r="LP190" i="53" s="1"/>
  <c r="CR190" i="53" a="1"/>
  <c r="CR190" i="53" s="1"/>
  <c r="CG190" i="53"/>
  <c r="EE190" i="53"/>
  <c r="GC190" i="53" s="1"/>
  <c r="DA190" i="53"/>
  <c r="KS190" i="53" s="1"/>
  <c r="CP190" i="53"/>
  <c r="CE190" i="53"/>
  <c r="ED190" i="53"/>
  <c r="GB190" i="53" s="1"/>
  <c r="CY190" i="53"/>
  <c r="KQ190" i="53" s="1"/>
  <c r="CO190" i="53"/>
  <c r="EC190" i="53"/>
  <c r="CW190" i="53"/>
  <c r="CN190" i="53"/>
  <c r="EG47" i="53"/>
  <c r="GE47" i="53" s="1"/>
  <c r="DY47" i="53"/>
  <c r="LQ47" i="53" s="1"/>
  <c r="CR47" i="53" a="1"/>
  <c r="CR47" i="53" s="1"/>
  <c r="CG47" i="53"/>
  <c r="EF47" i="53"/>
  <c r="GD47" i="53" s="1"/>
  <c r="DX47" i="53"/>
  <c r="LP47" i="53" s="1"/>
  <c r="CP47" i="53"/>
  <c r="CE47" i="53"/>
  <c r="EE47" i="53"/>
  <c r="GC47" i="53" s="1"/>
  <c r="DA47" i="53"/>
  <c r="KS47" i="53" s="1"/>
  <c r="CO47" i="53"/>
  <c r="ED47" i="53"/>
  <c r="GB47" i="53" s="1"/>
  <c r="CY47" i="53"/>
  <c r="KQ47" i="53" s="1"/>
  <c r="CN47" i="53"/>
  <c r="EC47" i="53"/>
  <c r="GA47" i="53" s="1"/>
  <c r="CW47" i="53"/>
  <c r="KO47" i="53" s="1"/>
  <c r="CM47" i="53"/>
  <c r="EQ47" i="53"/>
  <c r="MI47" i="53" s="1"/>
  <c r="EB47" i="53"/>
  <c r="FZ47" i="53" s="1"/>
  <c r="CU47" i="53"/>
  <c r="CJ47" i="53"/>
  <c r="EI47" i="53"/>
  <c r="MA47" i="53" s="1"/>
  <c r="EA47" i="53"/>
  <c r="FY47" i="53" s="1"/>
  <c r="CT47" i="53"/>
  <c r="CI47" i="53"/>
  <c r="EH47" i="53"/>
  <c r="DZ47" i="53"/>
  <c r="LR47" i="53" s="1"/>
  <c r="CS47" i="53" a="1"/>
  <c r="CS47" i="53" s="1"/>
  <c r="CH47" i="53"/>
  <c r="EI239" i="53"/>
  <c r="GG239" i="53" s="1"/>
  <c r="IE239" i="53" s="1"/>
  <c r="KC239" i="53" s="1"/>
  <c r="EA239" i="53"/>
  <c r="FY239" i="53" s="1"/>
  <c r="NQ239" i="53" s="1"/>
  <c r="CT239" i="53"/>
  <c r="CJ239" i="53"/>
  <c r="EH239" i="53"/>
  <c r="GF239" i="53" s="1"/>
  <c r="NX239" i="53" s="1"/>
  <c r="DZ239" i="53"/>
  <c r="LR239" i="53" s="1"/>
  <c r="CI239" i="53"/>
  <c r="EG239" i="53"/>
  <c r="GE239" i="53" s="1"/>
  <c r="DY239" i="53"/>
  <c r="LQ239" i="53" s="1"/>
  <c r="CS239" i="53" a="1"/>
  <c r="CS239" i="53" s="1"/>
  <c r="CH239" i="53"/>
  <c r="EF239" i="53"/>
  <c r="GD239" i="53" s="1"/>
  <c r="DX239" i="53"/>
  <c r="LP239" i="53" s="1"/>
  <c r="CR239" i="53" a="1"/>
  <c r="CR239" i="53" s="1"/>
  <c r="CG239" i="53"/>
  <c r="EE239" i="53"/>
  <c r="LW239" i="53" s="1"/>
  <c r="DA239" i="53"/>
  <c r="KS239" i="53" s="1"/>
  <c r="CP239" i="53"/>
  <c r="CE239" i="53"/>
  <c r="ED239" i="53"/>
  <c r="CY239" i="53"/>
  <c r="KQ239" i="53" s="1"/>
  <c r="CO239" i="53"/>
  <c r="EC239" i="53"/>
  <c r="LU239" i="53" s="1"/>
  <c r="CW239" i="53"/>
  <c r="KO239" i="53" s="1"/>
  <c r="CN239" i="53"/>
  <c r="EQ239" i="53"/>
  <c r="MI239" i="53" s="1"/>
  <c r="EB239" i="53"/>
  <c r="CU239" i="53"/>
  <c r="ES239" i="53" s="1"/>
  <c r="GQ239" i="53" s="1"/>
  <c r="CM239" i="53"/>
  <c r="EC184" i="53"/>
  <c r="GA184" i="53" s="1"/>
  <c r="NS184" i="53" s="1"/>
  <c r="CW184" i="53"/>
  <c r="KO184" i="53" s="1"/>
  <c r="CN184" i="53"/>
  <c r="EQ184" i="53"/>
  <c r="MI184" i="53" s="1"/>
  <c r="EB184" i="53"/>
  <c r="CU184" i="53"/>
  <c r="ES184" i="53" s="1"/>
  <c r="GQ184" i="53" s="1"/>
  <c r="CM184" i="53"/>
  <c r="EI184" i="53"/>
  <c r="MA184" i="53" s="1"/>
  <c r="EA184" i="53"/>
  <c r="CT184" i="53"/>
  <c r="CJ184" i="53"/>
  <c r="EH184" i="53"/>
  <c r="GF184" i="53" s="1"/>
  <c r="DZ184" i="53"/>
  <c r="LR184" i="53" s="1"/>
  <c r="CS184" i="53" a="1"/>
  <c r="CS184" i="53" s="1"/>
  <c r="CI184" i="53"/>
  <c r="EG184" i="53"/>
  <c r="DY184" i="53"/>
  <c r="LQ184" i="53" s="1"/>
  <c r="CH184" i="53"/>
  <c r="EF184" i="53"/>
  <c r="GD184" i="53" s="1"/>
  <c r="DX184" i="53"/>
  <c r="LP184" i="53" s="1"/>
  <c r="CR184" i="53" a="1"/>
  <c r="CR184" i="53" s="1"/>
  <c r="CG184" i="53"/>
  <c r="EE184" i="53"/>
  <c r="GC184" i="53" s="1"/>
  <c r="DA184" i="53"/>
  <c r="KS184" i="53" s="1"/>
  <c r="CP184" i="53"/>
  <c r="CE184" i="53"/>
  <c r="ED184" i="53"/>
  <c r="GB184" i="53" s="1"/>
  <c r="CY184" i="53"/>
  <c r="CO184" i="53"/>
  <c r="EG73" i="53"/>
  <c r="DY73" i="53"/>
  <c r="LQ73" i="53" s="1"/>
  <c r="CR73" i="53" a="1"/>
  <c r="CR73" i="53" s="1"/>
  <c r="CG73" i="53"/>
  <c r="EF73" i="53"/>
  <c r="GD73" i="53" s="1"/>
  <c r="DX73" i="53"/>
  <c r="LP73" i="53" s="1"/>
  <c r="CP73" i="53"/>
  <c r="CE73" i="53"/>
  <c r="EE73" i="53"/>
  <c r="GC73" i="53" s="1"/>
  <c r="DA73" i="53"/>
  <c r="KS73" i="53" s="1"/>
  <c r="CO73" i="53"/>
  <c r="ED73" i="53"/>
  <c r="CY73" i="53"/>
  <c r="KQ73" i="53" s="1"/>
  <c r="CN73" i="53"/>
  <c r="EC73" i="53"/>
  <c r="GA73" i="53" s="1"/>
  <c r="CW73" i="53"/>
  <c r="KO73" i="53" s="1"/>
  <c r="CM73" i="53"/>
  <c r="EQ73" i="53"/>
  <c r="MI73" i="53" s="1"/>
  <c r="EB73" i="53"/>
  <c r="FZ73" i="53" s="1"/>
  <c r="CU73" i="53"/>
  <c r="ES73" i="53" s="1"/>
  <c r="CJ73" i="53"/>
  <c r="EI73" i="53"/>
  <c r="MA73" i="53" s="1"/>
  <c r="EA73" i="53"/>
  <c r="FY73" i="53" s="1"/>
  <c r="CT73" i="53"/>
  <c r="CI73" i="53"/>
  <c r="EH73" i="53"/>
  <c r="DZ73" i="53"/>
  <c r="LR73" i="53" s="1"/>
  <c r="CS73" i="53" a="1"/>
  <c r="CS73" i="53" s="1"/>
  <c r="CH73" i="53"/>
  <c r="ED18" i="53"/>
  <c r="GB18" i="53" s="1"/>
  <c r="CY18" i="53"/>
  <c r="KQ18" i="53" s="1"/>
  <c r="CO18" i="53"/>
  <c r="EC18" i="53"/>
  <c r="CW18" i="53"/>
  <c r="KO18" i="53" s="1"/>
  <c r="CN18" i="53"/>
  <c r="EQ18" i="53"/>
  <c r="MI18" i="53" s="1"/>
  <c r="EB18" i="53"/>
  <c r="FZ18" i="53" s="1"/>
  <c r="CU18" i="53"/>
  <c r="ES18" i="53" s="1"/>
  <c r="CM18" i="53"/>
  <c r="EI18" i="53"/>
  <c r="EA18" i="53"/>
  <c r="CT18" i="53"/>
  <c r="ER18" i="53" s="1"/>
  <c r="CJ18" i="53"/>
  <c r="EH18" i="53"/>
  <c r="GF18" i="53" s="1"/>
  <c r="DZ18" i="53"/>
  <c r="LR18" i="53" s="1"/>
  <c r="CI18" i="53"/>
  <c r="EG18" i="53"/>
  <c r="GE18" i="53" s="1"/>
  <c r="DY18" i="53"/>
  <c r="CS18" i="53" a="1"/>
  <c r="CS18" i="53" s="1"/>
  <c r="CH18" i="53"/>
  <c r="EF18" i="53"/>
  <c r="DX18" i="53"/>
  <c r="LP18" i="53" s="1"/>
  <c r="CR18" i="53" a="1"/>
  <c r="CR18" i="53" s="1"/>
  <c r="CG18" i="53"/>
  <c r="EE18" i="53"/>
  <c r="GC18" i="53" s="1"/>
  <c r="DA18" i="53"/>
  <c r="KS18" i="53" s="1"/>
  <c r="CP18" i="53"/>
  <c r="CE18" i="53"/>
  <c r="EQ210" i="53"/>
  <c r="MI210" i="53" s="1"/>
  <c r="EB210" i="53"/>
  <c r="LT210" i="53" s="1"/>
  <c r="CU210" i="53"/>
  <c r="ES210" i="53" s="1"/>
  <c r="GQ210" i="53" s="1"/>
  <c r="CM210" i="53"/>
  <c r="EI210" i="53"/>
  <c r="MA210" i="53" s="1"/>
  <c r="EA210" i="53"/>
  <c r="LS210" i="53" s="1"/>
  <c r="CT210" i="53"/>
  <c r="KL210" i="53" s="1"/>
  <c r="CJ210" i="53"/>
  <c r="EH210" i="53"/>
  <c r="GF210" i="53" s="1"/>
  <c r="DZ210" i="53"/>
  <c r="LR210" i="53" s="1"/>
  <c r="CS210" i="53" a="1"/>
  <c r="CS210" i="53" s="1"/>
  <c r="CI210" i="53"/>
  <c r="EG210" i="53"/>
  <c r="DY210" i="53"/>
  <c r="LQ210" i="53" s="1"/>
  <c r="CH210" i="53"/>
  <c r="EF210" i="53"/>
  <c r="GD210" i="53" s="1"/>
  <c r="NV210" i="53" s="1"/>
  <c r="DX210" i="53"/>
  <c r="LP210" i="53" s="1"/>
  <c r="CR210" i="53" a="1"/>
  <c r="CR210" i="53" s="1"/>
  <c r="CG210" i="53"/>
  <c r="EE210" i="53"/>
  <c r="LW210" i="53" s="1"/>
  <c r="DA210" i="53"/>
  <c r="KS210" i="53" s="1"/>
  <c r="CP210" i="53"/>
  <c r="CE210" i="53"/>
  <c r="ED210" i="53"/>
  <c r="LV210" i="53" s="1"/>
  <c r="CY210" i="53"/>
  <c r="KQ210" i="53" s="1"/>
  <c r="CO210" i="53"/>
  <c r="EC210" i="53"/>
  <c r="LU210" i="53" s="1"/>
  <c r="CW210" i="53"/>
  <c r="KO210" i="53" s="1"/>
  <c r="CN210" i="53"/>
  <c r="EF99" i="53"/>
  <c r="GD99" i="53" s="1"/>
  <c r="DX99" i="53"/>
  <c r="CR99" i="53" a="1"/>
  <c r="CR99" i="53" s="1"/>
  <c r="CG99" i="53"/>
  <c r="EE99" i="53"/>
  <c r="GC99" i="53" s="1"/>
  <c r="DA99" i="53"/>
  <c r="KS99" i="53" s="1"/>
  <c r="CP99" i="53"/>
  <c r="CE99" i="53"/>
  <c r="ED99" i="53"/>
  <c r="GB99" i="53" s="1"/>
  <c r="CY99" i="53"/>
  <c r="KQ99" i="53" s="1"/>
  <c r="CO99" i="53"/>
  <c r="EC99" i="53"/>
  <c r="GA99" i="53" s="1"/>
  <c r="CW99" i="53"/>
  <c r="KO99" i="53" s="1"/>
  <c r="CN99" i="53"/>
  <c r="EQ99" i="53"/>
  <c r="MI99" i="53" s="1"/>
  <c r="EB99" i="53"/>
  <c r="FZ99" i="53" s="1"/>
  <c r="CU99" i="53"/>
  <c r="ES99" i="53" s="1"/>
  <c r="CM99" i="53"/>
  <c r="EI99" i="53"/>
  <c r="MA99" i="53" s="1"/>
  <c r="EA99" i="53"/>
  <c r="CT99" i="53"/>
  <c r="ER99" i="53" s="1"/>
  <c r="CJ99" i="53"/>
  <c r="EH99" i="53"/>
  <c r="DZ99" i="53"/>
  <c r="LR99" i="53" s="1"/>
  <c r="CI99" i="53"/>
  <c r="EG99" i="53"/>
  <c r="GE99" i="53" s="1"/>
  <c r="DY99" i="53"/>
  <c r="LQ99" i="53" s="1"/>
  <c r="CS99" i="53" a="1"/>
  <c r="CS99" i="53" s="1"/>
  <c r="CH99" i="53"/>
  <c r="EG116" i="53"/>
  <c r="GE116" i="53" s="1"/>
  <c r="DY116" i="53"/>
  <c r="LQ116" i="53" s="1"/>
  <c r="CH116" i="53"/>
  <c r="EF116" i="53"/>
  <c r="GD116" i="53" s="1"/>
  <c r="DX116" i="53"/>
  <c r="LP116" i="53" s="1"/>
  <c r="CR116" i="53" a="1"/>
  <c r="CR116" i="53" s="1"/>
  <c r="CG116" i="53"/>
  <c r="EE116" i="53"/>
  <c r="GC116" i="53" s="1"/>
  <c r="DA116" i="53"/>
  <c r="KS116" i="53" s="1"/>
  <c r="CP116" i="53"/>
  <c r="CE116" i="53"/>
  <c r="ED116" i="53"/>
  <c r="GB116" i="53" s="1"/>
  <c r="CY116" i="53"/>
  <c r="KQ116" i="53" s="1"/>
  <c r="CO116" i="53"/>
  <c r="EC116" i="53"/>
  <c r="GA116" i="53" s="1"/>
  <c r="NS116" i="53" s="1"/>
  <c r="CW116" i="53"/>
  <c r="KO116" i="53" s="1"/>
  <c r="CN116" i="53"/>
  <c r="EQ116" i="53"/>
  <c r="MI116" i="53" s="1"/>
  <c r="EB116" i="53"/>
  <c r="FZ116" i="53" s="1"/>
  <c r="NR116" i="53" s="1"/>
  <c r="CU116" i="53"/>
  <c r="ES116" i="53" s="1"/>
  <c r="CM116" i="53"/>
  <c r="EI116" i="53"/>
  <c r="EA116" i="53"/>
  <c r="CT116" i="53"/>
  <c r="ER116" i="53" s="1"/>
  <c r="GP116" i="53" s="1"/>
  <c r="CJ116" i="53"/>
  <c r="EH116" i="53"/>
  <c r="DZ116" i="53"/>
  <c r="LR116" i="53" s="1"/>
  <c r="CS116" i="53" a="1"/>
  <c r="CS116" i="53" s="1"/>
  <c r="CI116" i="53"/>
  <c r="ED197" i="53"/>
  <c r="GB197" i="53" s="1"/>
  <c r="NT197" i="53" s="1"/>
  <c r="CY197" i="53"/>
  <c r="KQ197" i="53" s="1"/>
  <c r="CO197" i="53"/>
  <c r="EC197" i="53"/>
  <c r="GA197" i="53" s="1"/>
  <c r="CW197" i="53"/>
  <c r="KO197" i="53" s="1"/>
  <c r="CN197" i="53"/>
  <c r="EQ197" i="53"/>
  <c r="MI197" i="53" s="1"/>
  <c r="EB197" i="53"/>
  <c r="CU197" i="53"/>
  <c r="KM197" i="53" s="1"/>
  <c r="CM197" i="53"/>
  <c r="EI197" i="53"/>
  <c r="MA197" i="53" s="1"/>
  <c r="EA197" i="53"/>
  <c r="CT197" i="53"/>
  <c r="CJ197" i="53"/>
  <c r="EH197" i="53"/>
  <c r="LZ197" i="53" s="1"/>
  <c r="DZ197" i="53"/>
  <c r="LR197" i="53" s="1"/>
  <c r="CS197" i="53" a="1"/>
  <c r="CS197" i="53" s="1"/>
  <c r="CI197" i="53"/>
  <c r="EG197" i="53"/>
  <c r="DY197" i="53"/>
  <c r="CH197" i="53"/>
  <c r="EF197" i="53"/>
  <c r="LX197" i="53" s="1"/>
  <c r="DX197" i="53"/>
  <c r="LP197" i="53" s="1"/>
  <c r="CR197" i="53" a="1"/>
  <c r="CR197" i="53" s="1"/>
  <c r="CG197" i="53"/>
  <c r="EE197" i="53"/>
  <c r="DA197" i="53"/>
  <c r="KS197" i="53" s="1"/>
  <c r="CP197" i="53"/>
  <c r="CE197" i="53"/>
  <c r="EI22" i="53"/>
  <c r="MA22" i="53" s="1"/>
  <c r="EA22" i="53"/>
  <c r="CT22" i="53"/>
  <c r="CJ22" i="53"/>
  <c r="EH22" i="53"/>
  <c r="GF22" i="53" s="1"/>
  <c r="DZ22" i="53"/>
  <c r="LR22" i="53" s="1"/>
  <c r="CI22" i="53"/>
  <c r="EG22" i="53"/>
  <c r="GE22" i="53" s="1"/>
  <c r="DY22" i="53"/>
  <c r="LQ22" i="53" s="1"/>
  <c r="CS22" i="53" a="1"/>
  <c r="CS22" i="53" s="1"/>
  <c r="CH22" i="53"/>
  <c r="EF22" i="53"/>
  <c r="GD22" i="53" s="1"/>
  <c r="DX22" i="53"/>
  <c r="LP22" i="53" s="1"/>
  <c r="CR22" i="53" a="1"/>
  <c r="CR22" i="53" s="1"/>
  <c r="CG22" i="53"/>
  <c r="EE22" i="53"/>
  <c r="GC22" i="53" s="1"/>
  <c r="DA22" i="53"/>
  <c r="KS22" i="53" s="1"/>
  <c r="CP22" i="53"/>
  <c r="CE22" i="53"/>
  <c r="ED22" i="53"/>
  <c r="GB22" i="53" s="1"/>
  <c r="CY22" i="53"/>
  <c r="KQ22" i="53" s="1"/>
  <c r="CO22" i="53"/>
  <c r="EC22" i="53"/>
  <c r="GA22" i="53" s="1"/>
  <c r="CW22" i="53"/>
  <c r="KO22" i="53" s="1"/>
  <c r="CN22" i="53"/>
  <c r="EQ22" i="53"/>
  <c r="MI22" i="53" s="1"/>
  <c r="EB22" i="53"/>
  <c r="CU22" i="53"/>
  <c r="ES22" i="53" s="1"/>
  <c r="CM22" i="53"/>
  <c r="EF23" i="53"/>
  <c r="GD23" i="53" s="1"/>
  <c r="DX23" i="53"/>
  <c r="CP23" i="53"/>
  <c r="CE23" i="53"/>
  <c r="EE23" i="53"/>
  <c r="GC23" i="53" s="1"/>
  <c r="DA23" i="53"/>
  <c r="CO23" i="53"/>
  <c r="ED23" i="53"/>
  <c r="GB23" i="53" s="1"/>
  <c r="CY23" i="53"/>
  <c r="KQ23" i="53" s="1"/>
  <c r="CN23" i="53"/>
  <c r="EC23" i="53"/>
  <c r="GA23" i="53" s="1"/>
  <c r="CW23" i="53"/>
  <c r="KO23" i="53" s="1"/>
  <c r="CM23" i="53"/>
  <c r="EQ23" i="53"/>
  <c r="MI23" i="53" s="1"/>
  <c r="EB23" i="53"/>
  <c r="FZ23" i="53" s="1"/>
  <c r="CU23" i="53"/>
  <c r="ES23" i="53" s="1"/>
  <c r="CJ23" i="53"/>
  <c r="EI23" i="53"/>
  <c r="EA23" i="53"/>
  <c r="CT23" i="53"/>
  <c r="CI23" i="53"/>
  <c r="EH23" i="53"/>
  <c r="GF23" i="53" s="1"/>
  <c r="DZ23" i="53"/>
  <c r="LR23" i="53" s="1"/>
  <c r="CS23" i="53" a="1"/>
  <c r="CS23" i="53" s="1"/>
  <c r="CH23" i="53"/>
  <c r="EG23" i="53"/>
  <c r="GE23" i="53" s="1"/>
  <c r="DY23" i="53"/>
  <c r="LQ23" i="53" s="1"/>
  <c r="CR23" i="53" a="1"/>
  <c r="CR23" i="53" s="1"/>
  <c r="CG23" i="53"/>
  <c r="ED32" i="53"/>
  <c r="GB32" i="53" s="1"/>
  <c r="CY32" i="53"/>
  <c r="KQ32" i="53" s="1"/>
  <c r="CO32" i="53"/>
  <c r="EC32" i="53"/>
  <c r="GA32" i="53" s="1"/>
  <c r="CW32" i="53"/>
  <c r="KO32" i="53" s="1"/>
  <c r="CN32" i="53"/>
  <c r="EQ32" i="53"/>
  <c r="MI32" i="53" s="1"/>
  <c r="EB32" i="53"/>
  <c r="FZ32" i="53" s="1"/>
  <c r="CU32" i="53"/>
  <c r="ES32" i="53" s="1"/>
  <c r="CM32" i="53"/>
  <c r="EI32" i="53"/>
  <c r="MA32" i="53" s="1"/>
  <c r="EA32" i="53"/>
  <c r="FY32" i="53" s="1"/>
  <c r="CT32" i="53"/>
  <c r="ER32" i="53" s="1"/>
  <c r="CJ32" i="53"/>
  <c r="EH32" i="53"/>
  <c r="GF32" i="53" s="1"/>
  <c r="DZ32" i="53"/>
  <c r="LR32" i="53" s="1"/>
  <c r="CS32" i="53" a="1"/>
  <c r="CS32" i="53" s="1"/>
  <c r="CI32" i="53"/>
  <c r="EG32" i="53"/>
  <c r="GE32" i="53" s="1"/>
  <c r="DY32" i="53"/>
  <c r="LQ32" i="53" s="1"/>
  <c r="CH32" i="53"/>
  <c r="EF32" i="53"/>
  <c r="DX32" i="53"/>
  <c r="LP32" i="53" s="1"/>
  <c r="CR32" i="53" a="1"/>
  <c r="CR32" i="53" s="1"/>
  <c r="CG32" i="53"/>
  <c r="EE32" i="53"/>
  <c r="DA32" i="53"/>
  <c r="KS32" i="53" s="1"/>
  <c r="CP32" i="53"/>
  <c r="CE32" i="53"/>
  <c r="ED224" i="53"/>
  <c r="CY224" i="53"/>
  <c r="KQ224" i="53" s="1"/>
  <c r="CP224" i="53"/>
  <c r="CE224" i="53"/>
  <c r="EC224" i="53"/>
  <c r="CW224" i="53"/>
  <c r="KO224" i="53" s="1"/>
  <c r="CO224" i="53"/>
  <c r="EQ224" i="53"/>
  <c r="MI224" i="53" s="1"/>
  <c r="EB224" i="53"/>
  <c r="FZ224" i="53" s="1"/>
  <c r="NR224" i="53" s="1"/>
  <c r="CU224" i="53"/>
  <c r="ES224" i="53" s="1"/>
  <c r="CN224" i="53"/>
  <c r="EI224" i="53"/>
  <c r="EA224" i="53"/>
  <c r="FY224" i="53" s="1"/>
  <c r="NQ224" i="53" s="1"/>
  <c r="CT224" i="53"/>
  <c r="ER224" i="53" s="1"/>
  <c r="CM224" i="53"/>
  <c r="EH224" i="53"/>
  <c r="GF224" i="53" s="1"/>
  <c r="NX224" i="53" s="1"/>
  <c r="DZ224" i="53"/>
  <c r="LR224" i="53" s="1"/>
  <c r="CJ224" i="53"/>
  <c r="EG224" i="53"/>
  <c r="LY224" i="53" s="1"/>
  <c r="DY224" i="53"/>
  <c r="LQ224" i="53" s="1"/>
  <c r="CS224" i="53" a="1"/>
  <c r="CS224" i="53" s="1"/>
  <c r="CI224" i="53"/>
  <c r="EF224" i="53"/>
  <c r="GD224" i="53" s="1"/>
  <c r="NV224" i="53" s="1"/>
  <c r="DX224" i="53"/>
  <c r="LP224" i="53" s="1"/>
  <c r="CH224" i="53"/>
  <c r="EE224" i="53"/>
  <c r="GC224" i="53" s="1"/>
  <c r="DA224" i="53"/>
  <c r="KS224" i="53" s="1"/>
  <c r="CR224" i="53" a="1"/>
  <c r="CR224" i="53" s="1"/>
  <c r="CG224" i="53"/>
  <c r="EI177" i="53"/>
  <c r="MA177" i="53" s="1"/>
  <c r="EA177" i="53"/>
  <c r="FY177" i="53" s="1"/>
  <c r="CT177" i="53"/>
  <c r="CJ177" i="53"/>
  <c r="EH177" i="53"/>
  <c r="DZ177" i="53"/>
  <c r="LR177" i="53" s="1"/>
  <c r="CS177" i="53" a="1"/>
  <c r="CS177" i="53" s="1"/>
  <c r="CI177" i="53"/>
  <c r="EG177" i="53"/>
  <c r="GE177" i="53" s="1"/>
  <c r="DY177" i="53"/>
  <c r="LQ177" i="53" s="1"/>
  <c r="CH177" i="53"/>
  <c r="EF177" i="53"/>
  <c r="GD177" i="53" s="1"/>
  <c r="DX177" i="53"/>
  <c r="LP177" i="53" s="1"/>
  <c r="CR177" i="53" a="1"/>
  <c r="CR177" i="53" s="1"/>
  <c r="CG177" i="53"/>
  <c r="EE177" i="53"/>
  <c r="GC177" i="53" s="1"/>
  <c r="DA177" i="53"/>
  <c r="KS177" i="53" s="1"/>
  <c r="CP177" i="53"/>
  <c r="CE177" i="53"/>
  <c r="ED177" i="53"/>
  <c r="GB177" i="53" s="1"/>
  <c r="NT177" i="53" s="1"/>
  <c r="CY177" i="53"/>
  <c r="KQ177" i="53" s="1"/>
  <c r="CO177" i="53"/>
  <c r="EC177" i="53"/>
  <c r="CW177" i="53"/>
  <c r="CN177" i="53"/>
  <c r="EQ177" i="53"/>
  <c r="MI177" i="53" s="1"/>
  <c r="EB177" i="53"/>
  <c r="FZ177" i="53" s="1"/>
  <c r="CU177" i="53"/>
  <c r="ES177" i="53" s="1"/>
  <c r="CM177" i="53"/>
  <c r="EH186" i="53"/>
  <c r="GF186" i="53" s="1"/>
  <c r="DZ186" i="53"/>
  <c r="LR186" i="53" s="1"/>
  <c r="CS186" i="53" a="1"/>
  <c r="CS186" i="53" s="1"/>
  <c r="CH186" i="53"/>
  <c r="EG186" i="53"/>
  <c r="GE186" i="53" s="1"/>
  <c r="NW186" i="53" s="1"/>
  <c r="DY186" i="53"/>
  <c r="CR186" i="53" a="1"/>
  <c r="CR186" i="53" s="1"/>
  <c r="CG186" i="53"/>
  <c r="EF186" i="53"/>
  <c r="GD186" i="53" s="1"/>
  <c r="DX186" i="53"/>
  <c r="CP186" i="53"/>
  <c r="CE186" i="53"/>
  <c r="EE186" i="53"/>
  <c r="GC186" i="53" s="1"/>
  <c r="DA186" i="53"/>
  <c r="CO186" i="53"/>
  <c r="ED186" i="53"/>
  <c r="GB186" i="53" s="1"/>
  <c r="CY186" i="53"/>
  <c r="KQ186" i="53" s="1"/>
  <c r="CN186" i="53"/>
  <c r="EC186" i="53"/>
  <c r="GA186" i="53" s="1"/>
  <c r="NS186" i="53" s="1"/>
  <c r="CW186" i="53"/>
  <c r="KO186" i="53" s="1"/>
  <c r="CM186" i="53"/>
  <c r="EQ186" i="53"/>
  <c r="MI186" i="53" s="1"/>
  <c r="EB186" i="53"/>
  <c r="CU186" i="53"/>
  <c r="ES186" i="53" s="1"/>
  <c r="GQ186" i="53" s="1"/>
  <c r="CJ186" i="53"/>
  <c r="EI186" i="53"/>
  <c r="MA186" i="53" s="1"/>
  <c r="EA186" i="53"/>
  <c r="CT186" i="53"/>
  <c r="CI186" i="53"/>
  <c r="EI203" i="53"/>
  <c r="MA203" i="53" s="1"/>
  <c r="EA203" i="53"/>
  <c r="CT203" i="53"/>
  <c r="CJ203" i="53"/>
  <c r="EH203" i="53"/>
  <c r="LZ203" i="53" s="1"/>
  <c r="DZ203" i="53"/>
  <c r="LR203" i="53" s="1"/>
  <c r="CS203" i="53" a="1"/>
  <c r="CS203" i="53" s="1"/>
  <c r="CI203" i="53"/>
  <c r="EG203" i="53"/>
  <c r="LY203" i="53" s="1"/>
  <c r="DY203" i="53"/>
  <c r="LQ203" i="53" s="1"/>
  <c r="CH203" i="53"/>
  <c r="EF203" i="53"/>
  <c r="LX203" i="53" s="1"/>
  <c r="DX203" i="53"/>
  <c r="CR203" i="53" a="1"/>
  <c r="CR203" i="53" s="1"/>
  <c r="CG203" i="53"/>
  <c r="EE203" i="53"/>
  <c r="GC203" i="53" s="1"/>
  <c r="DA203" i="53"/>
  <c r="CP203" i="53"/>
  <c r="CE203" i="53"/>
  <c r="ED203" i="53"/>
  <c r="GB203" i="53" s="1"/>
  <c r="NT203" i="53" s="1"/>
  <c r="CY203" i="53"/>
  <c r="EW203" i="53" s="1"/>
  <c r="GU203" i="53" s="1"/>
  <c r="IS203" i="53" s="1"/>
  <c r="CO203" i="53"/>
  <c r="EC203" i="53"/>
  <c r="GA203" i="53" s="1"/>
  <c r="CW203" i="53"/>
  <c r="CN203" i="53"/>
  <c r="EQ203" i="53"/>
  <c r="MI203" i="53" s="1"/>
  <c r="EB203" i="53"/>
  <c r="LT203" i="53" s="1"/>
  <c r="CU203" i="53"/>
  <c r="ES203" i="53" s="1"/>
  <c r="GQ203" i="53" s="1"/>
  <c r="CM203" i="53"/>
  <c r="ED156" i="53"/>
  <c r="CY156" i="53"/>
  <c r="KQ156" i="53" s="1"/>
  <c r="CO156" i="53"/>
  <c r="EC156" i="53"/>
  <c r="GA156" i="53" s="1"/>
  <c r="CW156" i="53"/>
  <c r="KO156" i="53" s="1"/>
  <c r="CN156" i="53"/>
  <c r="EQ156" i="53"/>
  <c r="MI156" i="53" s="1"/>
  <c r="EB156" i="53"/>
  <c r="FZ156" i="53" s="1"/>
  <c r="CU156" i="53"/>
  <c r="ES156" i="53" s="1"/>
  <c r="CM156" i="53"/>
  <c r="EI156" i="53"/>
  <c r="GG156" i="53" s="1"/>
  <c r="IE156" i="53" s="1"/>
  <c r="KC156" i="53" s="1"/>
  <c r="EA156" i="53"/>
  <c r="CT156" i="53"/>
  <c r="ER156" i="53" s="1"/>
  <c r="CJ156" i="53"/>
  <c r="EH156" i="53"/>
  <c r="GF156" i="53" s="1"/>
  <c r="NX156" i="53" s="1"/>
  <c r="DZ156" i="53"/>
  <c r="LR156" i="53" s="1"/>
  <c r="CS156" i="53" a="1"/>
  <c r="CS156" i="53" s="1"/>
  <c r="CI156" i="53"/>
  <c r="EG156" i="53"/>
  <c r="GE156" i="53" s="1"/>
  <c r="DY156" i="53"/>
  <c r="CH156" i="53"/>
  <c r="EF156" i="53"/>
  <c r="GD156" i="53" s="1"/>
  <c r="NV156" i="53" s="1"/>
  <c r="DX156" i="53"/>
  <c r="LP156" i="53" s="1"/>
  <c r="CR156" i="53" a="1"/>
  <c r="CR156" i="53" s="1"/>
  <c r="CG156" i="53"/>
  <c r="EE156" i="53"/>
  <c r="GC156" i="53" s="1"/>
  <c r="NU156" i="53" s="1"/>
  <c r="DA156" i="53"/>
  <c r="CP156" i="53"/>
  <c r="CE156" i="53"/>
  <c r="EF109" i="53"/>
  <c r="GD109" i="53" s="1"/>
  <c r="NV109" i="53" s="1"/>
  <c r="DX109" i="53"/>
  <c r="CR109" i="53" a="1"/>
  <c r="CR109" i="53" s="1"/>
  <c r="CG109" i="53"/>
  <c r="EE109" i="53"/>
  <c r="GC109" i="53" s="1"/>
  <c r="NU109" i="53" s="1"/>
  <c r="DA109" i="53"/>
  <c r="CP109" i="53"/>
  <c r="CE109" i="53"/>
  <c r="ED109" i="53"/>
  <c r="CY109" i="53"/>
  <c r="CO109" i="53"/>
  <c r="EC109" i="53"/>
  <c r="GA109" i="53" s="1"/>
  <c r="NS109" i="53" s="1"/>
  <c r="CW109" i="53"/>
  <c r="KO109" i="53" s="1"/>
  <c r="CN109" i="53"/>
  <c r="EQ109" i="53"/>
  <c r="MI109" i="53" s="1"/>
  <c r="EB109" i="53"/>
  <c r="CU109" i="53"/>
  <c r="CM109" i="53"/>
  <c r="EI109" i="53"/>
  <c r="EA109" i="53"/>
  <c r="CT109" i="53"/>
  <c r="ER109" i="53" s="1"/>
  <c r="GP109" i="53" s="1"/>
  <c r="CJ109" i="53"/>
  <c r="EH109" i="53"/>
  <c r="GF109" i="53" s="1"/>
  <c r="DZ109" i="53"/>
  <c r="LR109" i="53" s="1"/>
  <c r="CS109" i="53" a="1"/>
  <c r="CS109" i="53" s="1"/>
  <c r="CI109" i="53"/>
  <c r="EG109" i="53"/>
  <c r="GE109" i="53" s="1"/>
  <c r="DY109" i="53"/>
  <c r="LQ109" i="53" s="1"/>
  <c r="CH109" i="53"/>
  <c r="EH126" i="53"/>
  <c r="GF126" i="53" s="1"/>
  <c r="DZ126" i="53"/>
  <c r="LR126" i="53" s="1"/>
  <c r="CI126" i="53"/>
  <c r="EG126" i="53"/>
  <c r="GE126" i="53" s="1"/>
  <c r="DY126" i="53"/>
  <c r="LQ126" i="53" s="1"/>
  <c r="CS126" i="53" a="1"/>
  <c r="CS126" i="53" s="1"/>
  <c r="CH126" i="53"/>
  <c r="EF126" i="53"/>
  <c r="DX126" i="53"/>
  <c r="LP126" i="53" s="1"/>
  <c r="CR126" i="53" a="1"/>
  <c r="CR126" i="53" s="1"/>
  <c r="CG126" i="53"/>
  <c r="EE126" i="53"/>
  <c r="GC126" i="53" s="1"/>
  <c r="NU126" i="53" s="1"/>
  <c r="DA126" i="53"/>
  <c r="KS126" i="53" s="1"/>
  <c r="CP126" i="53"/>
  <c r="CE126" i="53"/>
  <c r="ED126" i="53"/>
  <c r="GB126" i="53" s="1"/>
  <c r="NT126" i="53" s="1"/>
  <c r="CY126" i="53"/>
  <c r="CO126" i="53"/>
  <c r="EC126" i="53"/>
  <c r="GA126" i="53" s="1"/>
  <c r="NS126" i="53" s="1"/>
  <c r="CW126" i="53"/>
  <c r="KO126" i="53" s="1"/>
  <c r="CN126" i="53"/>
  <c r="EQ126" i="53"/>
  <c r="MI126" i="53" s="1"/>
  <c r="EB126" i="53"/>
  <c r="FZ126" i="53" s="1"/>
  <c r="CU126" i="53"/>
  <c r="ES126" i="53" s="1"/>
  <c r="GQ126" i="53" s="1"/>
  <c r="CM126" i="53"/>
  <c r="EI126" i="53"/>
  <c r="MA126" i="53" s="1"/>
  <c r="EA126" i="53"/>
  <c r="CT126" i="53"/>
  <c r="ER126" i="53" s="1"/>
  <c r="GP126" i="53" s="1"/>
  <c r="CJ126" i="53"/>
  <c r="EE175" i="53"/>
  <c r="GC175" i="53" s="1"/>
  <c r="DA175" i="53"/>
  <c r="KS175" i="53" s="1"/>
  <c r="CP175" i="53"/>
  <c r="CE175" i="53"/>
  <c r="ED175" i="53"/>
  <c r="GB175" i="53" s="1"/>
  <c r="CY175" i="53"/>
  <c r="KQ175" i="53" s="1"/>
  <c r="CO175" i="53"/>
  <c r="EC175" i="53"/>
  <c r="CW175" i="53"/>
  <c r="KO175" i="53" s="1"/>
  <c r="CN175" i="53"/>
  <c r="EQ175" i="53"/>
  <c r="MI175" i="53" s="1"/>
  <c r="EB175" i="53"/>
  <c r="FZ175" i="53" s="1"/>
  <c r="CU175" i="53"/>
  <c r="ES175" i="53" s="1"/>
  <c r="GQ175" i="53" s="1"/>
  <c r="CM175" i="53"/>
  <c r="EI175" i="53"/>
  <c r="MA175" i="53" s="1"/>
  <c r="EA175" i="53"/>
  <c r="FY175" i="53" s="1"/>
  <c r="CT175" i="53"/>
  <c r="ER175" i="53" s="1"/>
  <c r="GP175" i="53" s="1"/>
  <c r="CJ175" i="53"/>
  <c r="EH175" i="53"/>
  <c r="GF175" i="53" s="1"/>
  <c r="NX175" i="53" s="1"/>
  <c r="DZ175" i="53"/>
  <c r="LR175" i="53" s="1"/>
  <c r="CI175" i="53"/>
  <c r="EG175" i="53"/>
  <c r="GE175" i="53" s="1"/>
  <c r="NW175" i="53" s="1"/>
  <c r="DY175" i="53"/>
  <c r="LQ175" i="53" s="1"/>
  <c r="CS175" i="53" a="1"/>
  <c r="CS175" i="53" s="1"/>
  <c r="CH175" i="53"/>
  <c r="EF175" i="53"/>
  <c r="DX175" i="53"/>
  <c r="LP175" i="53" s="1"/>
  <c r="CR175" i="53" a="1"/>
  <c r="CR175" i="53" s="1"/>
  <c r="CG175" i="53"/>
  <c r="EE56" i="53"/>
  <c r="GC56" i="53" s="1"/>
  <c r="DA56" i="53"/>
  <c r="CP56" i="53"/>
  <c r="CE56" i="53"/>
  <c r="ED56" i="53"/>
  <c r="GB56" i="53" s="1"/>
  <c r="CY56" i="53"/>
  <c r="KQ56" i="53" s="1"/>
  <c r="CO56" i="53"/>
  <c r="EC56" i="53"/>
  <c r="GA56" i="53" s="1"/>
  <c r="CW56" i="53"/>
  <c r="KO56" i="53" s="1"/>
  <c r="CN56" i="53"/>
  <c r="EQ56" i="53"/>
  <c r="MI56" i="53" s="1"/>
  <c r="EB56" i="53"/>
  <c r="FZ56" i="53" s="1"/>
  <c r="CU56" i="53"/>
  <c r="ES56" i="53" s="1"/>
  <c r="CM56" i="53"/>
  <c r="EI56" i="53"/>
  <c r="MA56" i="53" s="1"/>
  <c r="EA56" i="53"/>
  <c r="FY56" i="53" s="1"/>
  <c r="CT56" i="53"/>
  <c r="CJ56" i="53"/>
  <c r="EH56" i="53"/>
  <c r="GF56" i="53" s="1"/>
  <c r="DZ56" i="53"/>
  <c r="LR56" i="53" s="1"/>
  <c r="CS56" i="53" a="1"/>
  <c r="CS56" i="53" s="1"/>
  <c r="CI56" i="53"/>
  <c r="EG56" i="53"/>
  <c r="GE56" i="53" s="1"/>
  <c r="DY56" i="53"/>
  <c r="CH56" i="53"/>
  <c r="EF56" i="53"/>
  <c r="GD56" i="53" s="1"/>
  <c r="DX56" i="53"/>
  <c r="CR56" i="53" a="1"/>
  <c r="CR56" i="53" s="1"/>
  <c r="CG56" i="53"/>
  <c r="EE248" i="53"/>
  <c r="GC248" i="53" s="1"/>
  <c r="NU248" i="53" s="1"/>
  <c r="DA248" i="53"/>
  <c r="KS248" i="53" s="1"/>
  <c r="CR248" i="53" a="1"/>
  <c r="CR248" i="53" s="1"/>
  <c r="CG248" i="53"/>
  <c r="ED248" i="53"/>
  <c r="GB248" i="53" s="1"/>
  <c r="NT248" i="53" s="1"/>
  <c r="CY248" i="53"/>
  <c r="CP248" i="53"/>
  <c r="CE248" i="53"/>
  <c r="EC248" i="53"/>
  <c r="GA248" i="53" s="1"/>
  <c r="NS248" i="53" s="1"/>
  <c r="CW248" i="53"/>
  <c r="KO248" i="53" s="1"/>
  <c r="CO248" i="53"/>
  <c r="EQ248" i="53"/>
  <c r="MI248" i="53" s="1"/>
  <c r="EB248" i="53"/>
  <c r="FZ248" i="53" s="1"/>
  <c r="CU248" i="53"/>
  <c r="ES248" i="53" s="1"/>
  <c r="GQ248" i="53" s="1"/>
  <c r="CN248" i="53"/>
  <c r="EI248" i="53"/>
  <c r="MA248" i="53" s="1"/>
  <c r="EA248" i="53"/>
  <c r="FY248" i="53" s="1"/>
  <c r="NQ248" i="53" s="1"/>
  <c r="CT248" i="53"/>
  <c r="CM248" i="53"/>
  <c r="EH248" i="53"/>
  <c r="GF248" i="53" s="1"/>
  <c r="NX248" i="53" s="1"/>
  <c r="DZ248" i="53"/>
  <c r="LR248" i="53" s="1"/>
  <c r="CJ248" i="53"/>
  <c r="EG248" i="53"/>
  <c r="DY248" i="53"/>
  <c r="LQ248" i="53" s="1"/>
  <c r="CS248" i="53" a="1"/>
  <c r="CS248" i="53" s="1"/>
  <c r="CI248" i="53"/>
  <c r="EF248" i="53"/>
  <c r="GD248" i="53" s="1"/>
  <c r="DX248" i="53"/>
  <c r="LP248" i="53" s="1"/>
  <c r="CH248" i="53"/>
  <c r="EC201" i="53"/>
  <c r="CW201" i="53"/>
  <c r="CN201" i="53"/>
  <c r="EQ201" i="53"/>
  <c r="MI201" i="53" s="1"/>
  <c r="EB201" i="53"/>
  <c r="FZ201" i="53" s="1"/>
  <c r="CU201" i="53"/>
  <c r="KM201" i="53" s="1"/>
  <c r="CM201" i="53"/>
  <c r="EI201" i="53"/>
  <c r="MA201" i="53" s="1"/>
  <c r="EA201" i="53"/>
  <c r="FY201" i="53" s="1"/>
  <c r="NQ201" i="53" s="1"/>
  <c r="CT201" i="53"/>
  <c r="CJ201" i="53"/>
  <c r="EH201" i="53"/>
  <c r="DZ201" i="53"/>
  <c r="LR201" i="53" s="1"/>
  <c r="CS201" i="53" a="1"/>
  <c r="CS201" i="53" s="1"/>
  <c r="CI201" i="53"/>
  <c r="EG201" i="53"/>
  <c r="LY201" i="53" s="1"/>
  <c r="DY201" i="53"/>
  <c r="LQ201" i="53" s="1"/>
  <c r="CH201" i="53"/>
  <c r="EF201" i="53"/>
  <c r="LX201" i="53" s="1"/>
  <c r="DX201" i="53"/>
  <c r="LP201" i="53" s="1"/>
  <c r="CR201" i="53" a="1"/>
  <c r="CR201" i="53" s="1"/>
  <c r="CG201" i="53"/>
  <c r="EE201" i="53"/>
  <c r="GC201" i="53" s="1"/>
  <c r="NU201" i="53" s="1"/>
  <c r="DA201" i="53"/>
  <c r="KS201" i="53" s="1"/>
  <c r="CP201" i="53"/>
  <c r="CE201" i="53"/>
  <c r="ED201" i="53"/>
  <c r="LV201" i="53" s="1"/>
  <c r="CY201" i="53"/>
  <c r="KQ201" i="53" s="1"/>
  <c r="CO201" i="53"/>
  <c r="EE146" i="53"/>
  <c r="GC146" i="53" s="1"/>
  <c r="DA146" i="53"/>
  <c r="KS146" i="53" s="1"/>
  <c r="CP146" i="53"/>
  <c r="CE146" i="53"/>
  <c r="ED146" i="53"/>
  <c r="CY146" i="53"/>
  <c r="KQ146" i="53" s="1"/>
  <c r="CO146" i="53"/>
  <c r="EC146" i="53"/>
  <c r="GA146" i="53" s="1"/>
  <c r="NS146" i="53" s="1"/>
  <c r="CW146" i="53"/>
  <c r="CN146" i="53"/>
  <c r="EQ146" i="53"/>
  <c r="MI146" i="53" s="1"/>
  <c r="EB146" i="53"/>
  <c r="FZ146" i="53" s="1"/>
  <c r="NR146" i="53" s="1"/>
  <c r="CU146" i="53"/>
  <c r="ES146" i="53" s="1"/>
  <c r="GQ146" i="53" s="1"/>
  <c r="CM146" i="53"/>
  <c r="EI146" i="53"/>
  <c r="MA146" i="53" s="1"/>
  <c r="EA146" i="53"/>
  <c r="FY146" i="53" s="1"/>
  <c r="CT146" i="53"/>
  <c r="ER146" i="53" s="1"/>
  <c r="GP146" i="53" s="1"/>
  <c r="CJ146" i="53"/>
  <c r="EH146" i="53"/>
  <c r="GF146" i="53" s="1"/>
  <c r="NX146" i="53" s="1"/>
  <c r="DZ146" i="53"/>
  <c r="LR146" i="53" s="1"/>
  <c r="CI146" i="53"/>
  <c r="EG146" i="53"/>
  <c r="GE146" i="53" s="1"/>
  <c r="NW146" i="53" s="1"/>
  <c r="DY146" i="53"/>
  <c r="LQ146" i="53" s="1"/>
  <c r="CS146" i="53" a="1"/>
  <c r="CS146" i="53" s="1"/>
  <c r="CH146" i="53"/>
  <c r="EF146" i="53"/>
  <c r="GD146" i="53" s="1"/>
  <c r="NV146" i="53" s="1"/>
  <c r="DX146" i="53"/>
  <c r="LP146" i="53" s="1"/>
  <c r="CR146" i="53" a="1"/>
  <c r="CR146" i="53" s="1"/>
  <c r="CG146" i="53"/>
  <c r="EF35" i="53"/>
  <c r="GD35" i="53" s="1"/>
  <c r="DX35" i="53"/>
  <c r="LP35" i="53" s="1"/>
  <c r="CR35" i="53" a="1"/>
  <c r="CR35" i="53" s="1"/>
  <c r="CG35" i="53"/>
  <c r="EE35" i="53"/>
  <c r="GC35" i="53" s="1"/>
  <c r="DA35" i="53"/>
  <c r="KS35" i="53" s="1"/>
  <c r="CP35" i="53"/>
  <c r="CE35" i="53"/>
  <c r="ED35" i="53"/>
  <c r="GB35" i="53" s="1"/>
  <c r="CY35" i="53"/>
  <c r="KQ35" i="53" s="1"/>
  <c r="CO35" i="53"/>
  <c r="EC35" i="53"/>
  <c r="GA35" i="53" s="1"/>
  <c r="CW35" i="53"/>
  <c r="KO35" i="53" s="1"/>
  <c r="CN35" i="53"/>
  <c r="EQ35" i="53"/>
  <c r="MI35" i="53" s="1"/>
  <c r="EB35" i="53"/>
  <c r="FZ35" i="53" s="1"/>
  <c r="CU35" i="53"/>
  <c r="ES35" i="53" s="1"/>
  <c r="CM35" i="53"/>
  <c r="EI35" i="53"/>
  <c r="EA35" i="53"/>
  <c r="FY35" i="53" s="1"/>
  <c r="CT35" i="53"/>
  <c r="CJ35" i="53"/>
  <c r="EH35" i="53"/>
  <c r="GF35" i="53" s="1"/>
  <c r="DZ35" i="53"/>
  <c r="LR35" i="53" s="1"/>
  <c r="CI35" i="53"/>
  <c r="EG35" i="53"/>
  <c r="GE35" i="53" s="1"/>
  <c r="DY35" i="53"/>
  <c r="CS35" i="53" a="1"/>
  <c r="CS35" i="53" s="1"/>
  <c r="CH35" i="53"/>
  <c r="EG163" i="53"/>
  <c r="DY163" i="53"/>
  <c r="CS163" i="53" a="1"/>
  <c r="CS163" i="53" s="1"/>
  <c r="CH163" i="53"/>
  <c r="EF163" i="53"/>
  <c r="GD163" i="53" s="1"/>
  <c r="NV163" i="53" s="1"/>
  <c r="DX163" i="53"/>
  <c r="CR163" i="53" a="1"/>
  <c r="CR163" i="53" s="1"/>
  <c r="CG163" i="53"/>
  <c r="EE163" i="53"/>
  <c r="DA163" i="53"/>
  <c r="CP163" i="53"/>
  <c r="CE163" i="53"/>
  <c r="ED163" i="53"/>
  <c r="GB163" i="53" s="1"/>
  <c r="CY163" i="53"/>
  <c r="KQ163" i="53" s="1"/>
  <c r="CO163" i="53"/>
  <c r="EC163" i="53"/>
  <c r="GA163" i="53" s="1"/>
  <c r="NS163" i="53" s="1"/>
  <c r="CW163" i="53"/>
  <c r="KO163" i="53" s="1"/>
  <c r="CN163" i="53"/>
  <c r="EQ163" i="53"/>
  <c r="MI163" i="53" s="1"/>
  <c r="EB163" i="53"/>
  <c r="CU163" i="53"/>
  <c r="CM163" i="53"/>
  <c r="EI163" i="53"/>
  <c r="EA163" i="53"/>
  <c r="FY163" i="53" s="1"/>
  <c r="NQ163" i="53" s="1"/>
  <c r="CT163" i="53"/>
  <c r="ER163" i="53" s="1"/>
  <c r="CJ163" i="53"/>
  <c r="EH163" i="53"/>
  <c r="GF163" i="53" s="1"/>
  <c r="DZ163" i="53"/>
  <c r="LR163" i="53" s="1"/>
  <c r="CI163" i="53"/>
  <c r="EQ180" i="53"/>
  <c r="MI180" i="53" s="1"/>
  <c r="EB180" i="53"/>
  <c r="FZ180" i="53" s="1"/>
  <c r="NR180" i="53" s="1"/>
  <c r="CU180" i="53"/>
  <c r="CJ180" i="53"/>
  <c r="EI180" i="53"/>
  <c r="MA180" i="53" s="1"/>
  <c r="EA180" i="53"/>
  <c r="CT180" i="53"/>
  <c r="ER180" i="53" s="1"/>
  <c r="CI180" i="53"/>
  <c r="EH180" i="53"/>
  <c r="GF180" i="53" s="1"/>
  <c r="DZ180" i="53"/>
  <c r="LR180" i="53" s="1"/>
  <c r="CS180" i="53" a="1"/>
  <c r="CS180" i="53" s="1"/>
  <c r="CH180" i="53"/>
  <c r="EG180" i="53"/>
  <c r="GE180" i="53" s="1"/>
  <c r="DY180" i="53"/>
  <c r="LQ180" i="53" s="1"/>
  <c r="CR180" i="53" a="1"/>
  <c r="CR180" i="53" s="1"/>
  <c r="CG180" i="53"/>
  <c r="EF180" i="53"/>
  <c r="GD180" i="53" s="1"/>
  <c r="DX180" i="53"/>
  <c r="LP180" i="53" s="1"/>
  <c r="CP180" i="53"/>
  <c r="CE180" i="53"/>
  <c r="EE180" i="53"/>
  <c r="GC180" i="53" s="1"/>
  <c r="DA180" i="53"/>
  <c r="KS180" i="53" s="1"/>
  <c r="CO180" i="53"/>
  <c r="ED180" i="53"/>
  <c r="GB180" i="53" s="1"/>
  <c r="CY180" i="53"/>
  <c r="KQ180" i="53" s="1"/>
  <c r="CN180" i="53"/>
  <c r="EC180" i="53"/>
  <c r="GA180" i="53" s="1"/>
  <c r="NS180" i="53" s="1"/>
  <c r="CW180" i="53"/>
  <c r="KO180" i="53" s="1"/>
  <c r="CM180" i="53"/>
  <c r="EG133" i="53"/>
  <c r="GE133" i="53" s="1"/>
  <c r="DY133" i="53"/>
  <c r="LQ133" i="53" s="1"/>
  <c r="CH133" i="53"/>
  <c r="EF133" i="53"/>
  <c r="GD133" i="53" s="1"/>
  <c r="DX133" i="53"/>
  <c r="LP133" i="53" s="1"/>
  <c r="CR133" i="53" a="1"/>
  <c r="CR133" i="53" s="1"/>
  <c r="CG133" i="53"/>
  <c r="EE133" i="53"/>
  <c r="GC133" i="53" s="1"/>
  <c r="DA133" i="53"/>
  <c r="KS133" i="53" s="1"/>
  <c r="CP133" i="53"/>
  <c r="CE133" i="53"/>
  <c r="ED133" i="53"/>
  <c r="GB133" i="53" s="1"/>
  <c r="NT133" i="53" s="1"/>
  <c r="CY133" i="53"/>
  <c r="KQ133" i="53" s="1"/>
  <c r="CO133" i="53"/>
  <c r="EC133" i="53"/>
  <c r="CW133" i="53"/>
  <c r="CN133" i="53"/>
  <c r="EQ133" i="53"/>
  <c r="MI133" i="53" s="1"/>
  <c r="EB133" i="53"/>
  <c r="FZ133" i="53" s="1"/>
  <c r="NR133" i="53" s="1"/>
  <c r="CU133" i="53"/>
  <c r="CM133" i="53"/>
  <c r="EI133" i="53"/>
  <c r="MA133" i="53" s="1"/>
  <c r="EA133" i="53"/>
  <c r="FY133" i="53" s="1"/>
  <c r="CT133" i="53"/>
  <c r="ER133" i="53" s="1"/>
  <c r="GP133" i="53" s="1"/>
  <c r="CJ133" i="53"/>
  <c r="EH133" i="53"/>
  <c r="GF133" i="53" s="1"/>
  <c r="DZ133" i="53"/>
  <c r="LR133" i="53" s="1"/>
  <c r="CS133" i="53" a="1"/>
  <c r="CS133" i="53" s="1"/>
  <c r="CI133" i="53"/>
  <c r="EI86" i="53"/>
  <c r="MA86" i="53" s="1"/>
  <c r="EA86" i="53"/>
  <c r="FY86" i="53" s="1"/>
  <c r="CT86" i="53"/>
  <c r="ER86" i="53" s="1"/>
  <c r="CJ86" i="53"/>
  <c r="EH86" i="53"/>
  <c r="GF86" i="53" s="1"/>
  <c r="DZ86" i="53"/>
  <c r="LR86" i="53" s="1"/>
  <c r="CI86" i="53"/>
  <c r="EG86" i="53"/>
  <c r="DY86" i="53"/>
  <c r="LQ86" i="53" s="1"/>
  <c r="CS86" i="53" a="1"/>
  <c r="CS86" i="53" s="1"/>
  <c r="CH86" i="53"/>
  <c r="EF86" i="53"/>
  <c r="GD86" i="53" s="1"/>
  <c r="DX86" i="53"/>
  <c r="LP86" i="53" s="1"/>
  <c r="CR86" i="53" a="1"/>
  <c r="CR86" i="53" s="1"/>
  <c r="CG86" i="53"/>
  <c r="EE86" i="53"/>
  <c r="GC86" i="53" s="1"/>
  <c r="DA86" i="53"/>
  <c r="KS86" i="53" s="1"/>
  <c r="CP86" i="53"/>
  <c r="CE86" i="53"/>
  <c r="ED86" i="53"/>
  <c r="GB86" i="53" s="1"/>
  <c r="CY86" i="53"/>
  <c r="KQ86" i="53" s="1"/>
  <c r="CO86" i="53"/>
  <c r="EC86" i="53"/>
  <c r="GA86" i="53" s="1"/>
  <c r="CW86" i="53"/>
  <c r="KO86" i="53" s="1"/>
  <c r="CN86" i="53"/>
  <c r="EQ86" i="53"/>
  <c r="MI86" i="53" s="1"/>
  <c r="EB86" i="53"/>
  <c r="CU86" i="53"/>
  <c r="CM86" i="53"/>
  <c r="LR33" i="53"/>
  <c r="LR207" i="53"/>
  <c r="EQ55" i="53"/>
  <c r="MI55" i="53" s="1"/>
  <c r="EB55" i="53"/>
  <c r="FZ55" i="53" s="1"/>
  <c r="CU55" i="53"/>
  <c r="ES55" i="53" s="1"/>
  <c r="CJ55" i="53"/>
  <c r="EI55" i="53"/>
  <c r="MA55" i="53" s="1"/>
  <c r="EA55" i="53"/>
  <c r="FY55" i="53" s="1"/>
  <c r="CT55" i="53"/>
  <c r="CI55" i="53"/>
  <c r="EH55" i="53"/>
  <c r="DZ55" i="53"/>
  <c r="LR55" i="53" s="1"/>
  <c r="CS55" i="53" a="1"/>
  <c r="CS55" i="53" s="1"/>
  <c r="CH55" i="53"/>
  <c r="EG55" i="53"/>
  <c r="GE55" i="53" s="1"/>
  <c r="DY55" i="53"/>
  <c r="LQ55" i="53" s="1"/>
  <c r="CR55" i="53" a="1"/>
  <c r="CR55" i="53" s="1"/>
  <c r="CG55" i="53"/>
  <c r="EF55" i="53"/>
  <c r="GD55" i="53" s="1"/>
  <c r="DX55" i="53"/>
  <c r="CP55" i="53"/>
  <c r="CE55" i="53"/>
  <c r="EE55" i="53"/>
  <c r="GC55" i="53" s="1"/>
  <c r="DA55" i="53"/>
  <c r="CO55" i="53"/>
  <c r="ED55" i="53"/>
  <c r="GB55" i="53" s="1"/>
  <c r="CY55" i="53"/>
  <c r="CN55" i="53"/>
  <c r="EC55" i="53"/>
  <c r="GA55" i="53" s="1"/>
  <c r="CW55" i="53"/>
  <c r="KO55" i="53" s="1"/>
  <c r="CM55" i="53"/>
  <c r="EQ119" i="53"/>
  <c r="MI119" i="53" s="1"/>
  <c r="EB119" i="53"/>
  <c r="CU119" i="53"/>
  <c r="ES119" i="53" s="1"/>
  <c r="GQ119" i="53" s="1"/>
  <c r="CJ119" i="53"/>
  <c r="EI119" i="53"/>
  <c r="MA119" i="53" s="1"/>
  <c r="EA119" i="53"/>
  <c r="FY119" i="53" s="1"/>
  <c r="CT119" i="53"/>
  <c r="ER119" i="53" s="1"/>
  <c r="GP119" i="53" s="1"/>
  <c r="CI119" i="53"/>
  <c r="EH119" i="53"/>
  <c r="DZ119" i="53"/>
  <c r="LR119" i="53" s="1"/>
  <c r="CS119" i="53" a="1"/>
  <c r="CS119" i="53" s="1"/>
  <c r="CH119" i="53"/>
  <c r="EG119" i="53"/>
  <c r="GE119" i="53" s="1"/>
  <c r="DY119" i="53"/>
  <c r="LQ119" i="53" s="1"/>
  <c r="CR119" i="53" a="1"/>
  <c r="CR119" i="53" s="1"/>
  <c r="CG119" i="53"/>
  <c r="EF119" i="53"/>
  <c r="GD119" i="53" s="1"/>
  <c r="DX119" i="53"/>
  <c r="LP119" i="53" s="1"/>
  <c r="CP119" i="53"/>
  <c r="CE119" i="53"/>
  <c r="EE119" i="53"/>
  <c r="GC119" i="53" s="1"/>
  <c r="DA119" i="53"/>
  <c r="KS119" i="53" s="1"/>
  <c r="CO119" i="53"/>
  <c r="ED119" i="53"/>
  <c r="GB119" i="53" s="1"/>
  <c r="NT119" i="53" s="1"/>
  <c r="CY119" i="53"/>
  <c r="CN119" i="53"/>
  <c r="EC119" i="53"/>
  <c r="GA119" i="53" s="1"/>
  <c r="NS119" i="53" s="1"/>
  <c r="CW119" i="53"/>
  <c r="CM119" i="53"/>
  <c r="EI183" i="53"/>
  <c r="MA183" i="53" s="1"/>
  <c r="EA183" i="53"/>
  <c r="CT183" i="53"/>
  <c r="ER183" i="53" s="1"/>
  <c r="GP183" i="53" s="1"/>
  <c r="CJ183" i="53"/>
  <c r="EH183" i="53"/>
  <c r="DZ183" i="53"/>
  <c r="LR183" i="53" s="1"/>
  <c r="CI183" i="53"/>
  <c r="EG183" i="53"/>
  <c r="GE183" i="53" s="1"/>
  <c r="NW183" i="53" s="1"/>
  <c r="DY183" i="53"/>
  <c r="LQ183" i="53" s="1"/>
  <c r="CS183" i="53" a="1"/>
  <c r="CS183" i="53" s="1"/>
  <c r="CH183" i="53"/>
  <c r="EF183" i="53"/>
  <c r="GD183" i="53" s="1"/>
  <c r="DX183" i="53"/>
  <c r="LP183" i="53" s="1"/>
  <c r="CR183" i="53" a="1"/>
  <c r="CR183" i="53" s="1"/>
  <c r="CG183" i="53"/>
  <c r="EE183" i="53"/>
  <c r="GC183" i="53" s="1"/>
  <c r="NU183" i="53" s="1"/>
  <c r="DA183" i="53"/>
  <c r="KS183" i="53" s="1"/>
  <c r="CP183" i="53"/>
  <c r="CE183" i="53"/>
  <c r="ED183" i="53"/>
  <c r="GB183" i="53" s="1"/>
  <c r="CY183" i="53"/>
  <c r="KQ183" i="53" s="1"/>
  <c r="CO183" i="53"/>
  <c r="EC183" i="53"/>
  <c r="GA183" i="53" s="1"/>
  <c r="NS183" i="53" s="1"/>
  <c r="CW183" i="53"/>
  <c r="KO183" i="53" s="1"/>
  <c r="CN183" i="53"/>
  <c r="EQ183" i="53"/>
  <c r="MI183" i="53" s="1"/>
  <c r="EB183" i="53"/>
  <c r="FZ183" i="53" s="1"/>
  <c r="CU183" i="53"/>
  <c r="ES183" i="53" s="1"/>
  <c r="GQ183" i="53" s="1"/>
  <c r="CM183" i="53"/>
  <c r="ED247" i="53"/>
  <c r="CY247" i="53"/>
  <c r="KQ247" i="53" s="1"/>
  <c r="CO247" i="53"/>
  <c r="EC247" i="53"/>
  <c r="GA247" i="53" s="1"/>
  <c r="NS247" i="53" s="1"/>
  <c r="CW247" i="53"/>
  <c r="KO247" i="53" s="1"/>
  <c r="CN247" i="53"/>
  <c r="EQ247" i="53"/>
  <c r="MI247" i="53" s="1"/>
  <c r="EB247" i="53"/>
  <c r="FZ247" i="53" s="1"/>
  <c r="NR247" i="53" s="1"/>
  <c r="CU247" i="53"/>
  <c r="ES247" i="53" s="1"/>
  <c r="GQ247" i="53" s="1"/>
  <c r="CM247" i="53"/>
  <c r="EI247" i="53"/>
  <c r="MA247" i="53" s="1"/>
  <c r="EA247" i="53"/>
  <c r="FY247" i="53" s="1"/>
  <c r="NQ247" i="53" s="1"/>
  <c r="CT247" i="53"/>
  <c r="CJ247" i="53"/>
  <c r="EH247" i="53"/>
  <c r="GF247" i="53" s="1"/>
  <c r="DZ247" i="53"/>
  <c r="LR247" i="53" s="1"/>
  <c r="CI247" i="53"/>
  <c r="EG247" i="53"/>
  <c r="GE247" i="53" s="1"/>
  <c r="DY247" i="53"/>
  <c r="LQ247" i="53" s="1"/>
  <c r="CS247" i="53" a="1"/>
  <c r="CS247" i="53" s="1"/>
  <c r="CH247" i="53"/>
  <c r="EF247" i="53"/>
  <c r="GD247" i="53" s="1"/>
  <c r="NV247" i="53" s="1"/>
  <c r="DX247" i="53"/>
  <c r="LP247" i="53" s="1"/>
  <c r="CR247" i="53" a="1"/>
  <c r="CR247" i="53" s="1"/>
  <c r="CG247" i="53"/>
  <c r="EE247" i="53"/>
  <c r="LW247" i="53" s="1"/>
  <c r="DA247" i="53"/>
  <c r="KS247" i="53" s="1"/>
  <c r="CP247" i="53"/>
  <c r="CE247" i="53"/>
  <c r="EH64" i="53"/>
  <c r="DZ64" i="53"/>
  <c r="LR64" i="53" s="1"/>
  <c r="CS64" i="53" a="1"/>
  <c r="CS64" i="53" s="1"/>
  <c r="CI64" i="53"/>
  <c r="EG64" i="53"/>
  <c r="GE64" i="53" s="1"/>
  <c r="DY64" i="53"/>
  <c r="LQ64" i="53" s="1"/>
  <c r="CH64" i="53"/>
  <c r="EF64" i="53"/>
  <c r="DX64" i="53"/>
  <c r="LP64" i="53" s="1"/>
  <c r="CR64" i="53" a="1"/>
  <c r="CR64" i="53" s="1"/>
  <c r="CG64" i="53"/>
  <c r="EE64" i="53"/>
  <c r="DA64" i="53"/>
  <c r="KS64" i="53" s="1"/>
  <c r="CP64" i="53"/>
  <c r="CE64" i="53"/>
  <c r="ED64" i="53"/>
  <c r="GB64" i="53" s="1"/>
  <c r="CY64" i="53"/>
  <c r="KQ64" i="53" s="1"/>
  <c r="CO64" i="53"/>
  <c r="EC64" i="53"/>
  <c r="GA64" i="53" s="1"/>
  <c r="CW64" i="53"/>
  <c r="KO64" i="53" s="1"/>
  <c r="CN64" i="53"/>
  <c r="EQ64" i="53"/>
  <c r="MI64" i="53" s="1"/>
  <c r="EB64" i="53"/>
  <c r="FZ64" i="53" s="1"/>
  <c r="CU64" i="53"/>
  <c r="ES64" i="53" s="1"/>
  <c r="CM64" i="53"/>
  <c r="EI64" i="53"/>
  <c r="EA64" i="53"/>
  <c r="FY64" i="53" s="1"/>
  <c r="CT64" i="53"/>
  <c r="CJ64" i="53"/>
  <c r="EH128" i="53"/>
  <c r="GF128" i="53" s="1"/>
  <c r="NX128" i="53" s="1"/>
  <c r="DZ128" i="53"/>
  <c r="LR128" i="53" s="1"/>
  <c r="CS128" i="53" a="1"/>
  <c r="CS128" i="53" s="1"/>
  <c r="CI128" i="53"/>
  <c r="EG128" i="53"/>
  <c r="GE128" i="53" s="1"/>
  <c r="DY128" i="53"/>
  <c r="CH128" i="53"/>
  <c r="EF128" i="53"/>
  <c r="DX128" i="53"/>
  <c r="LP128" i="53" s="1"/>
  <c r="CR128" i="53" a="1"/>
  <c r="CR128" i="53" s="1"/>
  <c r="CG128" i="53"/>
  <c r="EE128" i="53"/>
  <c r="DA128" i="53"/>
  <c r="CP128" i="53"/>
  <c r="CE128" i="53"/>
  <c r="ED128" i="53"/>
  <c r="GB128" i="53" s="1"/>
  <c r="CY128" i="53"/>
  <c r="CO128" i="53"/>
  <c r="EC128" i="53"/>
  <c r="GA128" i="53" s="1"/>
  <c r="NS128" i="53" s="1"/>
  <c r="CW128" i="53"/>
  <c r="KO128" i="53" s="1"/>
  <c r="CN128" i="53"/>
  <c r="EQ128" i="53"/>
  <c r="MI128" i="53" s="1"/>
  <c r="EB128" i="53"/>
  <c r="CU128" i="53"/>
  <c r="CM128" i="53"/>
  <c r="EI128" i="53"/>
  <c r="MA128" i="53" s="1"/>
  <c r="EA128" i="53"/>
  <c r="FY128" i="53" s="1"/>
  <c r="CT128" i="53"/>
  <c r="ER128" i="53" s="1"/>
  <c r="CJ128" i="53"/>
  <c r="EG192" i="53"/>
  <c r="GE192" i="53" s="1"/>
  <c r="DY192" i="53"/>
  <c r="LQ192" i="53" s="1"/>
  <c r="CH192" i="53"/>
  <c r="EF192" i="53"/>
  <c r="GD192" i="53" s="1"/>
  <c r="NV192" i="53" s="1"/>
  <c r="DX192" i="53"/>
  <c r="LP192" i="53" s="1"/>
  <c r="CR192" i="53" a="1"/>
  <c r="CR192" i="53" s="1"/>
  <c r="CG192" i="53"/>
  <c r="EE192" i="53"/>
  <c r="GC192" i="53" s="1"/>
  <c r="NU192" i="53" s="1"/>
  <c r="DA192" i="53"/>
  <c r="KS192" i="53" s="1"/>
  <c r="CP192" i="53"/>
  <c r="CE192" i="53"/>
  <c r="ED192" i="53"/>
  <c r="GB192" i="53" s="1"/>
  <c r="CY192" i="53"/>
  <c r="CO192" i="53"/>
  <c r="EC192" i="53"/>
  <c r="CW192" i="53"/>
  <c r="CN192" i="53"/>
  <c r="EQ192" i="53"/>
  <c r="MI192" i="53" s="1"/>
  <c r="EB192" i="53"/>
  <c r="FZ192" i="53" s="1"/>
  <c r="CU192" i="53"/>
  <c r="ES192" i="53" s="1"/>
  <c r="GQ192" i="53" s="1"/>
  <c r="CM192" i="53"/>
  <c r="EI192" i="53"/>
  <c r="MA192" i="53" s="1"/>
  <c r="EA192" i="53"/>
  <c r="CT192" i="53"/>
  <c r="CJ192" i="53"/>
  <c r="EH192" i="53"/>
  <c r="GF192" i="53" s="1"/>
  <c r="NX192" i="53" s="1"/>
  <c r="DZ192" i="53"/>
  <c r="LR192" i="53" s="1"/>
  <c r="CS192" i="53" a="1"/>
  <c r="CS192" i="53" s="1"/>
  <c r="CI192" i="53"/>
  <c r="EH256" i="53"/>
  <c r="LZ256" i="53" s="1"/>
  <c r="DZ256" i="53"/>
  <c r="LR256" i="53" s="1"/>
  <c r="CJ256" i="53"/>
  <c r="EG256" i="53"/>
  <c r="LY256" i="53" s="1"/>
  <c r="DY256" i="53"/>
  <c r="LQ256" i="53" s="1"/>
  <c r="CS256" i="53" a="1"/>
  <c r="CS256" i="53" s="1"/>
  <c r="CI256" i="53"/>
  <c r="EF256" i="53"/>
  <c r="GD256" i="53" s="1"/>
  <c r="DX256" i="53"/>
  <c r="LP256" i="53" s="1"/>
  <c r="CH256" i="53"/>
  <c r="EE256" i="53"/>
  <c r="GC256" i="53" s="1"/>
  <c r="DA256" i="53"/>
  <c r="KS256" i="53" s="1"/>
  <c r="CR256" i="53" a="1"/>
  <c r="CR256" i="53" s="1"/>
  <c r="CG256" i="53"/>
  <c r="ED256" i="53"/>
  <c r="GB256" i="53" s="1"/>
  <c r="CY256" i="53"/>
  <c r="KQ256" i="53" s="1"/>
  <c r="CP256" i="53"/>
  <c r="CE256" i="53"/>
  <c r="EC256" i="53"/>
  <c r="GA256" i="53" s="1"/>
  <c r="CW256" i="53"/>
  <c r="KO256" i="53" s="1"/>
  <c r="CO256" i="53"/>
  <c r="EQ256" i="53"/>
  <c r="EB256" i="53"/>
  <c r="FZ256" i="53" s="1"/>
  <c r="CU256" i="53"/>
  <c r="ES256" i="53" s="1"/>
  <c r="GQ256" i="53" s="1"/>
  <c r="CN256" i="53"/>
  <c r="EI256" i="53"/>
  <c r="MA256" i="53" s="1"/>
  <c r="EA256" i="53"/>
  <c r="FY256" i="53" s="1"/>
  <c r="CT256" i="53"/>
  <c r="ER256" i="53" s="1"/>
  <c r="GP256" i="53" s="1"/>
  <c r="CM256" i="53"/>
  <c r="EI17" i="53"/>
  <c r="MA17" i="53" s="1"/>
  <c r="EA17" i="53"/>
  <c r="FY17" i="53" s="1"/>
  <c r="CT17" i="53"/>
  <c r="ER17" i="53" s="1"/>
  <c r="CI17" i="53"/>
  <c r="EH17" i="53"/>
  <c r="GF17" i="53" s="1"/>
  <c r="DZ17" i="53"/>
  <c r="LR17" i="53" s="1"/>
  <c r="CS17" i="53" a="1"/>
  <c r="CS17" i="53" s="1"/>
  <c r="CH17" i="53"/>
  <c r="EG17" i="53"/>
  <c r="DY17" i="53"/>
  <c r="LQ17" i="53" s="1"/>
  <c r="CR17" i="53" a="1"/>
  <c r="CR17" i="53" s="1"/>
  <c r="CG17" i="53"/>
  <c r="EF17" i="53"/>
  <c r="GD17" i="53" s="1"/>
  <c r="DX17" i="53"/>
  <c r="LP17" i="53" s="1"/>
  <c r="CP17" i="53"/>
  <c r="CE17" i="53"/>
  <c r="EE17" i="53"/>
  <c r="DA17" i="53"/>
  <c r="KS17" i="53" s="1"/>
  <c r="CO17" i="53"/>
  <c r="ED17" i="53"/>
  <c r="GB17" i="53" s="1"/>
  <c r="CY17" i="53"/>
  <c r="KQ17" i="53" s="1"/>
  <c r="CN17" i="53"/>
  <c r="EC17" i="53"/>
  <c r="GA17" i="53" s="1"/>
  <c r="CW17" i="53"/>
  <c r="KO17" i="53" s="1"/>
  <c r="CM17" i="53"/>
  <c r="EQ17" i="53"/>
  <c r="MI17" i="53" s="1"/>
  <c r="EB17" i="53"/>
  <c r="FZ17" i="53" s="1"/>
  <c r="CU17" i="53"/>
  <c r="ES17" i="53" s="1"/>
  <c r="CJ17" i="53"/>
  <c r="EQ81" i="53"/>
  <c r="MI81" i="53" s="1"/>
  <c r="EB81" i="53"/>
  <c r="FZ81" i="53" s="1"/>
  <c r="CU81" i="53"/>
  <c r="ES81" i="53" s="1"/>
  <c r="CJ81" i="53"/>
  <c r="EI81" i="53"/>
  <c r="MA81" i="53" s="1"/>
  <c r="EA81" i="53"/>
  <c r="FY81" i="53" s="1"/>
  <c r="CT81" i="53"/>
  <c r="ER81" i="53" s="1"/>
  <c r="CI81" i="53"/>
  <c r="EH81" i="53"/>
  <c r="DZ81" i="53"/>
  <c r="LR81" i="53" s="1"/>
  <c r="CS81" i="53" a="1"/>
  <c r="CS81" i="53" s="1"/>
  <c r="CH81" i="53"/>
  <c r="EG81" i="53"/>
  <c r="GE81" i="53" s="1"/>
  <c r="DY81" i="53"/>
  <c r="CR81" i="53" a="1"/>
  <c r="CR81" i="53" s="1"/>
  <c r="CG81" i="53"/>
  <c r="EF81" i="53"/>
  <c r="DX81" i="53"/>
  <c r="LP81" i="53" s="1"/>
  <c r="CP81" i="53"/>
  <c r="CE81" i="53"/>
  <c r="EE81" i="53"/>
  <c r="GC81" i="53" s="1"/>
  <c r="DA81" i="53"/>
  <c r="KS81" i="53" s="1"/>
  <c r="CO81" i="53"/>
  <c r="ED81" i="53"/>
  <c r="GB81" i="53" s="1"/>
  <c r="CY81" i="53"/>
  <c r="KQ81" i="53" s="1"/>
  <c r="CN81" i="53"/>
  <c r="EC81" i="53"/>
  <c r="GA81" i="53" s="1"/>
  <c r="CW81" i="53"/>
  <c r="KO81" i="53" s="1"/>
  <c r="CM81" i="53"/>
  <c r="EQ145" i="53"/>
  <c r="MI145" i="53" s="1"/>
  <c r="EB145" i="53"/>
  <c r="FZ145" i="53" s="1"/>
  <c r="CU145" i="53"/>
  <c r="ES145" i="53" s="1"/>
  <c r="CJ145" i="53"/>
  <c r="EI145" i="53"/>
  <c r="MA145" i="53" s="1"/>
  <c r="EA145" i="53"/>
  <c r="FY145" i="53" s="1"/>
  <c r="NQ145" i="53" s="1"/>
  <c r="CT145" i="53"/>
  <c r="ER145" i="53" s="1"/>
  <c r="CI145" i="53"/>
  <c r="EH145" i="53"/>
  <c r="GF145" i="53" s="1"/>
  <c r="DZ145" i="53"/>
  <c r="LR145" i="53" s="1"/>
  <c r="CS145" i="53" a="1"/>
  <c r="CS145" i="53" s="1"/>
  <c r="CH145" i="53"/>
  <c r="EG145" i="53"/>
  <c r="DY145" i="53"/>
  <c r="CR145" i="53" a="1"/>
  <c r="CR145" i="53" s="1"/>
  <c r="CG145" i="53"/>
  <c r="EF145" i="53"/>
  <c r="GD145" i="53" s="1"/>
  <c r="DX145" i="53"/>
  <c r="CP145" i="53"/>
  <c r="CE145" i="53"/>
  <c r="EE145" i="53"/>
  <c r="GC145" i="53" s="1"/>
  <c r="DA145" i="53"/>
  <c r="KS145" i="53" s="1"/>
  <c r="CO145" i="53"/>
  <c r="ED145" i="53"/>
  <c r="GB145" i="53" s="1"/>
  <c r="CY145" i="53"/>
  <c r="KQ145" i="53" s="1"/>
  <c r="CN145" i="53"/>
  <c r="EC145" i="53"/>
  <c r="CW145" i="53"/>
  <c r="KO145" i="53" s="1"/>
  <c r="CM145" i="53"/>
  <c r="EQ209" i="53"/>
  <c r="MI209" i="53" s="1"/>
  <c r="EB209" i="53"/>
  <c r="LT209" i="53" s="1"/>
  <c r="CU209" i="53"/>
  <c r="KM209" i="53" s="1"/>
  <c r="CN209" i="53"/>
  <c r="EI209" i="53"/>
  <c r="EA209" i="53"/>
  <c r="FY209" i="53" s="1"/>
  <c r="NQ209" i="53" s="1"/>
  <c r="CT209" i="53"/>
  <c r="KL209" i="53" s="1"/>
  <c r="CM209" i="53"/>
  <c r="EH209" i="53"/>
  <c r="GF209" i="53" s="1"/>
  <c r="DZ209" i="53"/>
  <c r="LR209" i="53" s="1"/>
  <c r="CJ209" i="53"/>
  <c r="EG209" i="53"/>
  <c r="GE209" i="53" s="1"/>
  <c r="DY209" i="53"/>
  <c r="LQ209" i="53" s="1"/>
  <c r="CS209" i="53" a="1"/>
  <c r="CS209" i="53" s="1"/>
  <c r="CI209" i="53"/>
  <c r="EF209" i="53"/>
  <c r="GD209" i="53" s="1"/>
  <c r="DX209" i="53"/>
  <c r="LP209" i="53" s="1"/>
  <c r="CH209" i="53"/>
  <c r="EE209" i="53"/>
  <c r="DA209" i="53"/>
  <c r="KS209" i="53" s="1"/>
  <c r="CR209" i="53" a="1"/>
  <c r="CR209" i="53" s="1"/>
  <c r="CG209" i="53"/>
  <c r="ED209" i="53"/>
  <c r="CY209" i="53"/>
  <c r="CP209" i="53"/>
  <c r="CE209" i="53"/>
  <c r="EC209" i="53"/>
  <c r="LU209" i="53" s="1"/>
  <c r="CW209" i="53"/>
  <c r="EU209" i="53" s="1"/>
  <c r="GS209" i="53" s="1"/>
  <c r="IQ209" i="53" s="1"/>
  <c r="CO209" i="53"/>
  <c r="EH26" i="53"/>
  <c r="GF26" i="53" s="1"/>
  <c r="DZ26" i="53"/>
  <c r="LR26" i="53" s="1"/>
  <c r="CI26" i="53"/>
  <c r="EG26" i="53"/>
  <c r="GE26" i="53" s="1"/>
  <c r="DY26" i="53"/>
  <c r="LQ26" i="53" s="1"/>
  <c r="CS26" i="53" a="1"/>
  <c r="CS26" i="53" s="1"/>
  <c r="CH26" i="53"/>
  <c r="EF26" i="53"/>
  <c r="GD26" i="53" s="1"/>
  <c r="DX26" i="53"/>
  <c r="LP26" i="53" s="1"/>
  <c r="CR26" i="53" a="1"/>
  <c r="CR26" i="53" s="1"/>
  <c r="CG26" i="53"/>
  <c r="EE26" i="53"/>
  <c r="GC26" i="53" s="1"/>
  <c r="DA26" i="53"/>
  <c r="KS26" i="53" s="1"/>
  <c r="CP26" i="53"/>
  <c r="CE26" i="53"/>
  <c r="ED26" i="53"/>
  <c r="GB26" i="53" s="1"/>
  <c r="CY26" i="53"/>
  <c r="KQ26" i="53" s="1"/>
  <c r="CO26" i="53"/>
  <c r="EC26" i="53"/>
  <c r="GA26" i="53" s="1"/>
  <c r="CW26" i="53"/>
  <c r="KO26" i="53" s="1"/>
  <c r="CN26" i="53"/>
  <c r="EQ26" i="53"/>
  <c r="MI26" i="53" s="1"/>
  <c r="EB26" i="53"/>
  <c r="FZ26" i="53" s="1"/>
  <c r="CU26" i="53"/>
  <c r="ES26" i="53" s="1"/>
  <c r="CM26" i="53"/>
  <c r="EI26" i="53"/>
  <c r="MA26" i="53" s="1"/>
  <c r="EA26" i="53"/>
  <c r="FY26" i="53" s="1"/>
  <c r="CT26" i="53"/>
  <c r="ER26" i="53" s="1"/>
  <c r="CJ26" i="53"/>
  <c r="EH90" i="53"/>
  <c r="DZ90" i="53"/>
  <c r="LR90" i="53" s="1"/>
  <c r="CI90" i="53"/>
  <c r="EG90" i="53"/>
  <c r="GE90" i="53" s="1"/>
  <c r="DY90" i="53"/>
  <c r="LQ90" i="53" s="1"/>
  <c r="CS90" i="53" a="1"/>
  <c r="CS90" i="53" s="1"/>
  <c r="CH90" i="53"/>
  <c r="EF90" i="53"/>
  <c r="DX90" i="53"/>
  <c r="LP90" i="53" s="1"/>
  <c r="CR90" i="53" a="1"/>
  <c r="CR90" i="53" s="1"/>
  <c r="CG90" i="53"/>
  <c r="EE90" i="53"/>
  <c r="GC90" i="53" s="1"/>
  <c r="DA90" i="53"/>
  <c r="KS90" i="53" s="1"/>
  <c r="CP90" i="53"/>
  <c r="CE90" i="53"/>
  <c r="ED90" i="53"/>
  <c r="GB90" i="53" s="1"/>
  <c r="CY90" i="53"/>
  <c r="KQ90" i="53" s="1"/>
  <c r="CO90" i="53"/>
  <c r="EC90" i="53"/>
  <c r="CW90" i="53"/>
  <c r="KO90" i="53" s="1"/>
  <c r="CN90" i="53"/>
  <c r="EQ90" i="53"/>
  <c r="MI90" i="53" s="1"/>
  <c r="EB90" i="53"/>
  <c r="FZ90" i="53" s="1"/>
  <c r="CU90" i="53"/>
  <c r="CM90" i="53"/>
  <c r="EI90" i="53"/>
  <c r="MA90" i="53" s="1"/>
  <c r="EA90" i="53"/>
  <c r="FY90" i="53" s="1"/>
  <c r="CT90" i="53"/>
  <c r="CJ90" i="53"/>
  <c r="EF154" i="53"/>
  <c r="GD154" i="53" s="1"/>
  <c r="DX154" i="53"/>
  <c r="CR154" i="53" a="1"/>
  <c r="CR154" i="53" s="1"/>
  <c r="CG154" i="53"/>
  <c r="EE154" i="53"/>
  <c r="GC154" i="53" s="1"/>
  <c r="NU154" i="53" s="1"/>
  <c r="DA154" i="53"/>
  <c r="KS154" i="53" s="1"/>
  <c r="CP154" i="53"/>
  <c r="CE154" i="53"/>
  <c r="ED154" i="53"/>
  <c r="GB154" i="53" s="1"/>
  <c r="CY154" i="53"/>
  <c r="KQ154" i="53" s="1"/>
  <c r="CO154" i="53"/>
  <c r="EC154" i="53"/>
  <c r="CW154" i="53"/>
  <c r="KO154" i="53" s="1"/>
  <c r="CN154" i="53"/>
  <c r="EQ154" i="53"/>
  <c r="MI154" i="53" s="1"/>
  <c r="EB154" i="53"/>
  <c r="FZ154" i="53" s="1"/>
  <c r="NR154" i="53" s="1"/>
  <c r="CU154" i="53"/>
  <c r="ES154" i="53" s="1"/>
  <c r="GQ154" i="53" s="1"/>
  <c r="CM154" i="53"/>
  <c r="EI154" i="53"/>
  <c r="MA154" i="53" s="1"/>
  <c r="EA154" i="53"/>
  <c r="CT154" i="53"/>
  <c r="ER154" i="53" s="1"/>
  <c r="GP154" i="53" s="1"/>
  <c r="CJ154" i="53"/>
  <c r="EH154" i="53"/>
  <c r="GF154" i="53" s="1"/>
  <c r="DZ154" i="53"/>
  <c r="LR154" i="53" s="1"/>
  <c r="CI154" i="53"/>
  <c r="EG154" i="53"/>
  <c r="GE154" i="53" s="1"/>
  <c r="DY154" i="53"/>
  <c r="LQ154" i="53" s="1"/>
  <c r="CS154" i="53" a="1"/>
  <c r="CS154" i="53" s="1"/>
  <c r="CH154" i="53"/>
  <c r="EI218" i="53"/>
  <c r="EA218" i="53"/>
  <c r="FY218" i="53" s="1"/>
  <c r="NQ218" i="53" s="1"/>
  <c r="CT218" i="53"/>
  <c r="KL218" i="53" s="1"/>
  <c r="CJ218" i="53"/>
  <c r="EH218" i="53"/>
  <c r="GF218" i="53" s="1"/>
  <c r="DZ218" i="53"/>
  <c r="LR218" i="53" s="1"/>
  <c r="CS218" i="53" a="1"/>
  <c r="CS218" i="53" s="1"/>
  <c r="CI218" i="53"/>
  <c r="EG218" i="53"/>
  <c r="DY218" i="53"/>
  <c r="LQ218" i="53" s="1"/>
  <c r="CH218" i="53"/>
  <c r="EF218" i="53"/>
  <c r="GD218" i="53" s="1"/>
  <c r="DX218" i="53"/>
  <c r="CR218" i="53" a="1"/>
  <c r="CR218" i="53" s="1"/>
  <c r="CG218" i="53"/>
  <c r="EE218" i="53"/>
  <c r="LW218" i="53" s="1"/>
  <c r="DA218" i="53"/>
  <c r="KS218" i="53" s="1"/>
  <c r="CP218" i="53"/>
  <c r="CE218" i="53"/>
  <c r="ED218" i="53"/>
  <c r="GB218" i="53" s="1"/>
  <c r="CY218" i="53"/>
  <c r="CO218" i="53"/>
  <c r="EC218" i="53"/>
  <c r="CW218" i="53"/>
  <c r="KO218" i="53" s="1"/>
  <c r="CN218" i="53"/>
  <c r="EQ218" i="53"/>
  <c r="MI218" i="53" s="1"/>
  <c r="EB218" i="53"/>
  <c r="FZ218" i="53" s="1"/>
  <c r="NR218" i="53" s="1"/>
  <c r="CU218" i="53"/>
  <c r="ES218" i="53" s="1"/>
  <c r="GQ218" i="53" s="1"/>
  <c r="CM218" i="53"/>
  <c r="EI43" i="53"/>
  <c r="MA43" i="53" s="1"/>
  <c r="EA43" i="53"/>
  <c r="FY43" i="53" s="1"/>
  <c r="CT43" i="53"/>
  <c r="ER43" i="53" s="1"/>
  <c r="CJ43" i="53"/>
  <c r="EH43" i="53"/>
  <c r="GF43" i="53" s="1"/>
  <c r="DZ43" i="53"/>
  <c r="LR43" i="53" s="1"/>
  <c r="CI43" i="53"/>
  <c r="EG43" i="53"/>
  <c r="DY43" i="53"/>
  <c r="LQ43" i="53" s="1"/>
  <c r="CS43" i="53" a="1"/>
  <c r="CS43" i="53" s="1"/>
  <c r="CH43" i="53"/>
  <c r="EF43" i="53"/>
  <c r="GD43" i="53" s="1"/>
  <c r="DX43" i="53"/>
  <c r="LP43" i="53" s="1"/>
  <c r="CR43" i="53" a="1"/>
  <c r="CR43" i="53" s="1"/>
  <c r="CG43" i="53"/>
  <c r="EE43" i="53"/>
  <c r="GC43" i="53" s="1"/>
  <c r="DA43" i="53"/>
  <c r="KS43" i="53" s="1"/>
  <c r="CP43" i="53"/>
  <c r="CE43" i="53"/>
  <c r="ED43" i="53"/>
  <c r="GB43" i="53" s="1"/>
  <c r="CY43" i="53"/>
  <c r="KQ43" i="53" s="1"/>
  <c r="CO43" i="53"/>
  <c r="EC43" i="53"/>
  <c r="GA43" i="53" s="1"/>
  <c r="CW43" i="53"/>
  <c r="KO43" i="53" s="1"/>
  <c r="CN43" i="53"/>
  <c r="EQ43" i="53"/>
  <c r="MI43" i="53" s="1"/>
  <c r="EB43" i="53"/>
  <c r="FZ43" i="53" s="1"/>
  <c r="CU43" i="53"/>
  <c r="ES43" i="53" s="1"/>
  <c r="CM43" i="53"/>
  <c r="EI107" i="53"/>
  <c r="MA107" i="53" s="1"/>
  <c r="EA107" i="53"/>
  <c r="CT107" i="53"/>
  <c r="ER107" i="53" s="1"/>
  <c r="CJ107" i="53"/>
  <c r="EH107" i="53"/>
  <c r="DZ107" i="53"/>
  <c r="LR107" i="53" s="1"/>
  <c r="CI107" i="53"/>
  <c r="EG107" i="53"/>
  <c r="GE107" i="53" s="1"/>
  <c r="NW107" i="53" s="1"/>
  <c r="DY107" i="53"/>
  <c r="LQ107" i="53" s="1"/>
  <c r="CS107" i="53" a="1"/>
  <c r="CS107" i="53" s="1"/>
  <c r="CH107" i="53"/>
  <c r="EF107" i="53"/>
  <c r="DX107" i="53"/>
  <c r="LP107" i="53" s="1"/>
  <c r="CR107" i="53" a="1"/>
  <c r="CR107" i="53" s="1"/>
  <c r="CG107" i="53"/>
  <c r="EE107" i="53"/>
  <c r="GC107" i="53" s="1"/>
  <c r="DA107" i="53"/>
  <c r="KS107" i="53" s="1"/>
  <c r="CP107" i="53"/>
  <c r="CE107" i="53"/>
  <c r="ED107" i="53"/>
  <c r="GB107" i="53" s="1"/>
  <c r="NT107" i="53" s="1"/>
  <c r="CY107" i="53"/>
  <c r="KQ107" i="53" s="1"/>
  <c r="CO107" i="53"/>
  <c r="EC107" i="53"/>
  <c r="GA107" i="53" s="1"/>
  <c r="CW107" i="53"/>
  <c r="KO107" i="53" s="1"/>
  <c r="CN107" i="53"/>
  <c r="EQ107" i="53"/>
  <c r="MI107" i="53" s="1"/>
  <c r="EB107" i="53"/>
  <c r="FZ107" i="53" s="1"/>
  <c r="CU107" i="53"/>
  <c r="CM107" i="53"/>
  <c r="EC171" i="53"/>
  <c r="GA171" i="53" s="1"/>
  <c r="CW171" i="53"/>
  <c r="KO171" i="53" s="1"/>
  <c r="CN171" i="53"/>
  <c r="EQ171" i="53"/>
  <c r="MI171" i="53" s="1"/>
  <c r="EB171" i="53"/>
  <c r="FZ171" i="53" s="1"/>
  <c r="CU171" i="53"/>
  <c r="ES171" i="53" s="1"/>
  <c r="GQ171" i="53" s="1"/>
  <c r="CM171" i="53"/>
  <c r="EI171" i="53"/>
  <c r="MA171" i="53" s="1"/>
  <c r="EA171" i="53"/>
  <c r="FY171" i="53" s="1"/>
  <c r="CT171" i="53"/>
  <c r="ER171" i="53" s="1"/>
  <c r="GP171" i="53" s="1"/>
  <c r="CJ171" i="53"/>
  <c r="EH171" i="53"/>
  <c r="DZ171" i="53"/>
  <c r="LR171" i="53" s="1"/>
  <c r="CI171" i="53"/>
  <c r="EG171" i="53"/>
  <c r="DY171" i="53"/>
  <c r="LQ171" i="53" s="1"/>
  <c r="CS171" i="53" a="1"/>
  <c r="CS171" i="53" s="1"/>
  <c r="CH171" i="53"/>
  <c r="EF171" i="53"/>
  <c r="DX171" i="53"/>
  <c r="LP171" i="53" s="1"/>
  <c r="CR171" i="53" a="1"/>
  <c r="CR171" i="53" s="1"/>
  <c r="CG171" i="53"/>
  <c r="EE171" i="53"/>
  <c r="GC171" i="53" s="1"/>
  <c r="NU171" i="53" s="1"/>
  <c r="DA171" i="53"/>
  <c r="KS171" i="53" s="1"/>
  <c r="CP171" i="53"/>
  <c r="CE171" i="53"/>
  <c r="ED171" i="53"/>
  <c r="GB171" i="53" s="1"/>
  <c r="NT171" i="53" s="1"/>
  <c r="CY171" i="53"/>
  <c r="KQ171" i="53" s="1"/>
  <c r="CO171" i="53"/>
  <c r="EF235" i="53"/>
  <c r="GD235" i="53" s="1"/>
  <c r="DX235" i="53"/>
  <c r="LP235" i="53" s="1"/>
  <c r="CP235" i="53"/>
  <c r="CE235" i="53"/>
  <c r="EE235" i="53"/>
  <c r="GC235" i="53" s="1"/>
  <c r="DA235" i="53"/>
  <c r="KS235" i="53" s="1"/>
  <c r="CO235" i="53"/>
  <c r="ED235" i="53"/>
  <c r="GB235" i="53" s="1"/>
  <c r="CY235" i="53"/>
  <c r="CN235" i="53"/>
  <c r="EC235" i="53"/>
  <c r="GA235" i="53" s="1"/>
  <c r="NS235" i="53" s="1"/>
  <c r="CW235" i="53"/>
  <c r="CM235" i="53"/>
  <c r="EQ235" i="53"/>
  <c r="MI235" i="53" s="1"/>
  <c r="EB235" i="53"/>
  <c r="FZ235" i="53" s="1"/>
  <c r="NR235" i="53" s="1"/>
  <c r="CU235" i="53"/>
  <c r="ES235" i="53" s="1"/>
  <c r="GQ235" i="53" s="1"/>
  <c r="CJ235" i="53"/>
  <c r="EI235" i="53"/>
  <c r="MA235" i="53" s="1"/>
  <c r="EA235" i="53"/>
  <c r="LS235" i="53" s="1"/>
  <c r="CT235" i="53"/>
  <c r="KL235" i="53" s="1"/>
  <c r="CI235" i="53"/>
  <c r="EH235" i="53"/>
  <c r="GF235" i="53" s="1"/>
  <c r="NX235" i="53" s="1"/>
  <c r="DZ235" i="53"/>
  <c r="LR235" i="53" s="1"/>
  <c r="CS235" i="53" a="1"/>
  <c r="CS235" i="53" s="1"/>
  <c r="CH235" i="53"/>
  <c r="EG235" i="53"/>
  <c r="LY235" i="53" s="1"/>
  <c r="DY235" i="53"/>
  <c r="LQ235" i="53" s="1"/>
  <c r="CR235" i="53" a="1"/>
  <c r="CR235" i="53" s="1"/>
  <c r="CG235" i="53"/>
  <c r="EQ60" i="53"/>
  <c r="MI60" i="53" s="1"/>
  <c r="EB60" i="53"/>
  <c r="FZ60" i="53" s="1"/>
  <c r="CU60" i="53"/>
  <c r="ES60" i="53" s="1"/>
  <c r="CM60" i="53"/>
  <c r="EI60" i="53"/>
  <c r="GG60" i="53" s="1"/>
  <c r="EA60" i="53"/>
  <c r="CT60" i="53"/>
  <c r="ER60" i="53" s="1"/>
  <c r="CJ60" i="53"/>
  <c r="EH60" i="53"/>
  <c r="DZ60" i="53"/>
  <c r="LR60" i="53" s="1"/>
  <c r="CS60" i="53" a="1"/>
  <c r="CS60" i="53" s="1"/>
  <c r="CI60" i="53"/>
  <c r="EG60" i="53"/>
  <c r="DY60" i="53"/>
  <c r="LQ60" i="53" s="1"/>
  <c r="CH60" i="53"/>
  <c r="EF60" i="53"/>
  <c r="GD60" i="53" s="1"/>
  <c r="DX60" i="53"/>
  <c r="LP60" i="53" s="1"/>
  <c r="CR60" i="53" a="1"/>
  <c r="CR60" i="53" s="1"/>
  <c r="CG60" i="53"/>
  <c r="EE60" i="53"/>
  <c r="GC60" i="53" s="1"/>
  <c r="DA60" i="53"/>
  <c r="KS60" i="53" s="1"/>
  <c r="CP60" i="53"/>
  <c r="CE60" i="53"/>
  <c r="ED60" i="53"/>
  <c r="CY60" i="53"/>
  <c r="KQ60" i="53" s="1"/>
  <c r="CO60" i="53"/>
  <c r="EC60" i="53"/>
  <c r="GA60" i="53" s="1"/>
  <c r="CW60" i="53"/>
  <c r="KO60" i="53" s="1"/>
  <c r="CN60" i="53"/>
  <c r="EQ124" i="53"/>
  <c r="MI124" i="53" s="1"/>
  <c r="EB124" i="53"/>
  <c r="CU124" i="53"/>
  <c r="ES124" i="53" s="1"/>
  <c r="GQ124" i="53" s="1"/>
  <c r="CM124" i="53"/>
  <c r="EI124" i="53"/>
  <c r="EA124" i="53"/>
  <c r="FY124" i="53" s="1"/>
  <c r="CT124" i="53"/>
  <c r="ER124" i="53" s="1"/>
  <c r="GP124" i="53" s="1"/>
  <c r="CJ124" i="53"/>
  <c r="EH124" i="53"/>
  <c r="DZ124" i="53"/>
  <c r="LR124" i="53" s="1"/>
  <c r="CS124" i="53" a="1"/>
  <c r="CS124" i="53" s="1"/>
  <c r="CI124" i="53"/>
  <c r="EG124" i="53"/>
  <c r="GE124" i="53" s="1"/>
  <c r="NW124" i="53" s="1"/>
  <c r="DY124" i="53"/>
  <c r="LQ124" i="53" s="1"/>
  <c r="CH124" i="53"/>
  <c r="EF124" i="53"/>
  <c r="GD124" i="53" s="1"/>
  <c r="DX124" i="53"/>
  <c r="LP124" i="53" s="1"/>
  <c r="CR124" i="53" a="1"/>
  <c r="CR124" i="53" s="1"/>
  <c r="CG124" i="53"/>
  <c r="EE124" i="53"/>
  <c r="DA124" i="53"/>
  <c r="KS124" i="53" s="1"/>
  <c r="CP124" i="53"/>
  <c r="CE124" i="53"/>
  <c r="ED124" i="53"/>
  <c r="GB124" i="53" s="1"/>
  <c r="CY124" i="53"/>
  <c r="KQ124" i="53" s="1"/>
  <c r="CO124" i="53"/>
  <c r="EC124" i="53"/>
  <c r="GA124" i="53" s="1"/>
  <c r="CW124" i="53"/>
  <c r="KO124" i="53" s="1"/>
  <c r="CN124" i="53"/>
  <c r="EF188" i="53"/>
  <c r="GD188" i="53" s="1"/>
  <c r="DX188" i="53"/>
  <c r="CP188" i="53"/>
  <c r="CE188" i="53"/>
  <c r="EE188" i="53"/>
  <c r="GC188" i="53" s="1"/>
  <c r="NU188" i="53" s="1"/>
  <c r="DA188" i="53"/>
  <c r="KS188" i="53" s="1"/>
  <c r="CO188" i="53"/>
  <c r="ED188" i="53"/>
  <c r="GB188" i="53" s="1"/>
  <c r="NT188" i="53" s="1"/>
  <c r="CY188" i="53"/>
  <c r="KQ188" i="53" s="1"/>
  <c r="CN188" i="53"/>
  <c r="EC188" i="53"/>
  <c r="GA188" i="53" s="1"/>
  <c r="CW188" i="53"/>
  <c r="KO188" i="53" s="1"/>
  <c r="CM188" i="53"/>
  <c r="EQ188" i="53"/>
  <c r="MI188" i="53" s="1"/>
  <c r="EB188" i="53"/>
  <c r="CU188" i="53"/>
  <c r="CJ188" i="53"/>
  <c r="EI188" i="53"/>
  <c r="MA188" i="53" s="1"/>
  <c r="EA188" i="53"/>
  <c r="FY188" i="53" s="1"/>
  <c r="NQ188" i="53" s="1"/>
  <c r="CT188" i="53"/>
  <c r="CI188" i="53"/>
  <c r="EH188" i="53"/>
  <c r="DZ188" i="53"/>
  <c r="LR188" i="53" s="1"/>
  <c r="CS188" i="53" a="1"/>
  <c r="CS188" i="53" s="1"/>
  <c r="CH188" i="53"/>
  <c r="EG188" i="53"/>
  <c r="GE188" i="53" s="1"/>
  <c r="DY188" i="53"/>
  <c r="LQ188" i="53" s="1"/>
  <c r="CR188" i="53" a="1"/>
  <c r="CR188" i="53" s="1"/>
  <c r="CG188" i="53"/>
  <c r="EQ252" i="53"/>
  <c r="MI252" i="53" s="1"/>
  <c r="EB252" i="53"/>
  <c r="FZ252" i="53" s="1"/>
  <c r="CU252" i="53"/>
  <c r="CM252" i="53"/>
  <c r="EI252" i="53"/>
  <c r="GG252" i="53" s="1"/>
  <c r="IE252" i="53" s="1"/>
  <c r="KC252" i="53" s="1"/>
  <c r="EA252" i="53"/>
  <c r="CT252" i="53"/>
  <c r="CJ252" i="53"/>
  <c r="EH252" i="53"/>
  <c r="GF252" i="53" s="1"/>
  <c r="DZ252" i="53"/>
  <c r="LR252" i="53" s="1"/>
  <c r="CI252" i="53"/>
  <c r="EG252" i="53"/>
  <c r="GE252" i="53" s="1"/>
  <c r="NW252" i="53" s="1"/>
  <c r="DY252" i="53"/>
  <c r="LQ252" i="53" s="1"/>
  <c r="CS252" i="53" a="1"/>
  <c r="CS252" i="53" s="1"/>
  <c r="CH252" i="53"/>
  <c r="EF252" i="53"/>
  <c r="DX252" i="53"/>
  <c r="LP252" i="53" s="1"/>
  <c r="CR252" i="53" a="1"/>
  <c r="CR252" i="53" s="1"/>
  <c r="CG252" i="53"/>
  <c r="EE252" i="53"/>
  <c r="GC252" i="53" s="1"/>
  <c r="DA252" i="53"/>
  <c r="KS252" i="53" s="1"/>
  <c r="CP252" i="53"/>
  <c r="CE252" i="53"/>
  <c r="ED252" i="53"/>
  <c r="CY252" i="53"/>
  <c r="KQ252" i="53" s="1"/>
  <c r="CO252" i="53"/>
  <c r="EC252" i="53"/>
  <c r="LU252" i="53" s="1"/>
  <c r="CW252" i="53"/>
  <c r="KO252" i="53" s="1"/>
  <c r="CN252" i="53"/>
  <c r="EQ13" i="53"/>
  <c r="MI13" i="53" s="1"/>
  <c r="EB13" i="53"/>
  <c r="FZ13" i="53" s="1"/>
  <c r="CU13" i="53"/>
  <c r="CM13" i="53"/>
  <c r="EI13" i="53"/>
  <c r="MA13" i="53" s="1"/>
  <c r="EA13" i="53"/>
  <c r="FY13" i="53" s="1"/>
  <c r="CT13" i="53"/>
  <c r="CJ13" i="53"/>
  <c r="EH13" i="53"/>
  <c r="GF13" i="53" s="1"/>
  <c r="DZ13" i="53"/>
  <c r="LR13" i="53" s="1"/>
  <c r="CS13" i="53" a="1"/>
  <c r="CS13" i="53" s="1"/>
  <c r="CI13" i="53"/>
  <c r="EG13" i="53"/>
  <c r="GE13" i="53" s="1"/>
  <c r="DY13" i="53"/>
  <c r="LQ13" i="53" s="1"/>
  <c r="CH13" i="53"/>
  <c r="EF13" i="53"/>
  <c r="GD13" i="53" s="1"/>
  <c r="DX13" i="53"/>
  <c r="LP13" i="53" s="1"/>
  <c r="CR13" i="53" a="1"/>
  <c r="CR13" i="53" s="1"/>
  <c r="CG13" i="53"/>
  <c r="EE13" i="53"/>
  <c r="GC13" i="53" s="1"/>
  <c r="DA13" i="53"/>
  <c r="CP13" i="53"/>
  <c r="CE13" i="53"/>
  <c r="ED13" i="53"/>
  <c r="GB13" i="53" s="1"/>
  <c r="CY13" i="53"/>
  <c r="KQ13" i="53" s="1"/>
  <c r="CO13" i="53"/>
  <c r="EC13" i="53"/>
  <c r="GA13" i="53" s="1"/>
  <c r="CW13" i="53"/>
  <c r="KO13" i="53" s="1"/>
  <c r="CN13" i="53"/>
  <c r="EQ77" i="53"/>
  <c r="MI77" i="53" s="1"/>
  <c r="EB77" i="53"/>
  <c r="FZ77" i="53" s="1"/>
  <c r="CU77" i="53"/>
  <c r="ES77" i="53" s="1"/>
  <c r="CM77" i="53"/>
  <c r="EI77" i="53"/>
  <c r="MA77" i="53" s="1"/>
  <c r="EA77" i="53"/>
  <c r="CT77" i="53"/>
  <c r="ER77" i="53" s="1"/>
  <c r="CJ77" i="53"/>
  <c r="EH77" i="53"/>
  <c r="GF77" i="53" s="1"/>
  <c r="DZ77" i="53"/>
  <c r="LR77" i="53" s="1"/>
  <c r="CS77" i="53" a="1"/>
  <c r="CS77" i="53" s="1"/>
  <c r="CI77" i="53"/>
  <c r="EG77" i="53"/>
  <c r="GE77" i="53" s="1"/>
  <c r="DY77" i="53"/>
  <c r="LQ77" i="53" s="1"/>
  <c r="CH77" i="53"/>
  <c r="EF77" i="53"/>
  <c r="GD77" i="53" s="1"/>
  <c r="DX77" i="53"/>
  <c r="LP77" i="53" s="1"/>
  <c r="CR77" i="53" a="1"/>
  <c r="CR77" i="53" s="1"/>
  <c r="CG77" i="53"/>
  <c r="EE77" i="53"/>
  <c r="GC77" i="53" s="1"/>
  <c r="DA77" i="53"/>
  <c r="KS77" i="53" s="1"/>
  <c r="CP77" i="53"/>
  <c r="CE77" i="53"/>
  <c r="ED77" i="53"/>
  <c r="GB77" i="53" s="1"/>
  <c r="CY77" i="53"/>
  <c r="KQ77" i="53" s="1"/>
  <c r="CO77" i="53"/>
  <c r="EC77" i="53"/>
  <c r="GA77" i="53" s="1"/>
  <c r="CW77" i="53"/>
  <c r="KO77" i="53" s="1"/>
  <c r="CN77" i="53"/>
  <c r="EQ141" i="53"/>
  <c r="MI141" i="53" s="1"/>
  <c r="EB141" i="53"/>
  <c r="CU141" i="53"/>
  <c r="ES141" i="53" s="1"/>
  <c r="GQ141" i="53" s="1"/>
  <c r="CM141" i="53"/>
  <c r="EI141" i="53"/>
  <c r="EA141" i="53"/>
  <c r="FY141" i="53" s="1"/>
  <c r="CT141" i="53"/>
  <c r="ER141" i="53" s="1"/>
  <c r="GP141" i="53" s="1"/>
  <c r="CJ141" i="53"/>
  <c r="EH141" i="53"/>
  <c r="DZ141" i="53"/>
  <c r="LR141" i="53" s="1"/>
  <c r="CS141" i="53" a="1"/>
  <c r="CS141" i="53" s="1"/>
  <c r="CI141" i="53"/>
  <c r="EG141" i="53"/>
  <c r="DY141" i="53"/>
  <c r="LQ141" i="53" s="1"/>
  <c r="CH141" i="53"/>
  <c r="EF141" i="53"/>
  <c r="DX141" i="53"/>
  <c r="LP141" i="53" s="1"/>
  <c r="CR141" i="53" a="1"/>
  <c r="CR141" i="53" s="1"/>
  <c r="CG141" i="53"/>
  <c r="EE141" i="53"/>
  <c r="GC141" i="53" s="1"/>
  <c r="DA141" i="53"/>
  <c r="KS141" i="53" s="1"/>
  <c r="CP141" i="53"/>
  <c r="CE141" i="53"/>
  <c r="ED141" i="53"/>
  <c r="CY141" i="53"/>
  <c r="KQ141" i="53" s="1"/>
  <c r="CO141" i="53"/>
  <c r="EC141" i="53"/>
  <c r="GA141" i="53" s="1"/>
  <c r="CW141" i="53"/>
  <c r="KO141" i="53" s="1"/>
  <c r="CN141" i="53"/>
  <c r="ED205" i="53"/>
  <c r="LV205" i="53" s="1"/>
  <c r="CY205" i="53"/>
  <c r="KQ205" i="53" s="1"/>
  <c r="CO205" i="53"/>
  <c r="EC205" i="53"/>
  <c r="CW205" i="53"/>
  <c r="CN205" i="53"/>
  <c r="EQ205" i="53"/>
  <c r="MI205" i="53" s="1"/>
  <c r="EB205" i="53"/>
  <c r="LT205" i="53" s="1"/>
  <c r="CU205" i="53"/>
  <c r="ES205" i="53" s="1"/>
  <c r="GQ205" i="53" s="1"/>
  <c r="CM205" i="53"/>
  <c r="EI205" i="53"/>
  <c r="MA205" i="53" s="1"/>
  <c r="EA205" i="53"/>
  <c r="LS205" i="53" s="1"/>
  <c r="CT205" i="53"/>
  <c r="KL205" i="53" s="1"/>
  <c r="CJ205" i="53"/>
  <c r="EH205" i="53"/>
  <c r="GF205" i="53" s="1"/>
  <c r="DZ205" i="53"/>
  <c r="LR205" i="53" s="1"/>
  <c r="CI205" i="53"/>
  <c r="EG205" i="53"/>
  <c r="GE205" i="53" s="1"/>
  <c r="DY205" i="53"/>
  <c r="LQ205" i="53" s="1"/>
  <c r="CS205" i="53" a="1"/>
  <c r="CS205" i="53" s="1"/>
  <c r="CH205" i="53"/>
  <c r="EF205" i="53"/>
  <c r="GD205" i="53" s="1"/>
  <c r="DX205" i="53"/>
  <c r="LP205" i="53" s="1"/>
  <c r="CR205" i="53" a="1"/>
  <c r="CR205" i="53" s="1"/>
  <c r="CG205" i="53"/>
  <c r="EE205" i="53"/>
  <c r="LW205" i="53" s="1"/>
  <c r="DA205" i="53"/>
  <c r="KS205" i="53" s="1"/>
  <c r="CP205" i="53"/>
  <c r="CE205" i="53"/>
  <c r="ED30" i="53"/>
  <c r="GB30" i="53" s="1"/>
  <c r="CY30" i="53"/>
  <c r="KQ30" i="53" s="1"/>
  <c r="CO30" i="53"/>
  <c r="EC30" i="53"/>
  <c r="GA30" i="53" s="1"/>
  <c r="CW30" i="53"/>
  <c r="KO30" i="53" s="1"/>
  <c r="CN30" i="53"/>
  <c r="EQ30" i="53"/>
  <c r="MI30" i="53" s="1"/>
  <c r="EB30" i="53"/>
  <c r="FZ30" i="53" s="1"/>
  <c r="CU30" i="53"/>
  <c r="ES30" i="53" s="1"/>
  <c r="CM30" i="53"/>
  <c r="EI30" i="53"/>
  <c r="MA30" i="53" s="1"/>
  <c r="EA30" i="53"/>
  <c r="FY30" i="53" s="1"/>
  <c r="CT30" i="53"/>
  <c r="CJ30" i="53"/>
  <c r="EH30" i="53"/>
  <c r="GF30" i="53" s="1"/>
  <c r="DZ30" i="53"/>
  <c r="LR30" i="53" s="1"/>
  <c r="CI30" i="53"/>
  <c r="EG30" i="53"/>
  <c r="GE30" i="53" s="1"/>
  <c r="DY30" i="53"/>
  <c r="LQ30" i="53" s="1"/>
  <c r="CS30" i="53" a="1"/>
  <c r="CS30" i="53" s="1"/>
  <c r="CH30" i="53"/>
  <c r="EF30" i="53"/>
  <c r="DX30" i="53"/>
  <c r="LP30" i="53" s="1"/>
  <c r="CR30" i="53" a="1"/>
  <c r="CR30" i="53" s="1"/>
  <c r="CG30" i="53"/>
  <c r="EE30" i="53"/>
  <c r="GC30" i="53" s="1"/>
  <c r="DA30" i="53"/>
  <c r="KS30" i="53" s="1"/>
  <c r="CP30" i="53"/>
  <c r="CE30" i="53"/>
  <c r="ED94" i="53"/>
  <c r="GB94" i="53" s="1"/>
  <c r="CY94" i="53"/>
  <c r="CO94" i="53"/>
  <c r="EC94" i="53"/>
  <c r="GA94" i="53" s="1"/>
  <c r="CW94" i="53"/>
  <c r="KO94" i="53" s="1"/>
  <c r="CN94" i="53"/>
  <c r="EQ94" i="53"/>
  <c r="MI94" i="53" s="1"/>
  <c r="EB94" i="53"/>
  <c r="FZ94" i="53" s="1"/>
  <c r="CU94" i="53"/>
  <c r="ES94" i="53" s="1"/>
  <c r="CM94" i="53"/>
  <c r="EI94" i="53"/>
  <c r="EA94" i="53"/>
  <c r="FY94" i="53" s="1"/>
  <c r="CT94" i="53"/>
  <c r="KL94" i="53" s="1"/>
  <c r="CJ94" i="53"/>
  <c r="EH94" i="53"/>
  <c r="GF94" i="53" s="1"/>
  <c r="DZ94" i="53"/>
  <c r="LR94" i="53" s="1"/>
  <c r="CI94" i="53"/>
  <c r="EG94" i="53"/>
  <c r="GE94" i="53" s="1"/>
  <c r="DY94" i="53"/>
  <c r="LQ94" i="53" s="1"/>
  <c r="CS94" i="53" a="1"/>
  <c r="CS94" i="53" s="1"/>
  <c r="CH94" i="53"/>
  <c r="EF94" i="53"/>
  <c r="GD94" i="53" s="1"/>
  <c r="DX94" i="53"/>
  <c r="LP94" i="53" s="1"/>
  <c r="CR94" i="53" a="1"/>
  <c r="CR94" i="53" s="1"/>
  <c r="CG94" i="53"/>
  <c r="EE94" i="53"/>
  <c r="GC94" i="53" s="1"/>
  <c r="DA94" i="53"/>
  <c r="KS94" i="53" s="1"/>
  <c r="CP94" i="53"/>
  <c r="CE94" i="53"/>
  <c r="EQ158" i="53"/>
  <c r="MI158" i="53" s="1"/>
  <c r="EB158" i="53"/>
  <c r="FZ158" i="53" s="1"/>
  <c r="NR158" i="53" s="1"/>
  <c r="CU158" i="53"/>
  <c r="ES158" i="53" s="1"/>
  <c r="GQ158" i="53" s="1"/>
  <c r="CM158" i="53"/>
  <c r="EI158" i="53"/>
  <c r="MA158" i="53" s="1"/>
  <c r="EA158" i="53"/>
  <c r="FY158" i="53" s="1"/>
  <c r="CT158" i="53"/>
  <c r="ER158" i="53" s="1"/>
  <c r="GP158" i="53" s="1"/>
  <c r="CJ158" i="53"/>
  <c r="EH158" i="53"/>
  <c r="DZ158" i="53"/>
  <c r="LR158" i="53" s="1"/>
  <c r="CI158" i="53"/>
  <c r="EG158" i="53"/>
  <c r="DY158" i="53"/>
  <c r="LQ158" i="53" s="1"/>
  <c r="CS158" i="53" a="1"/>
  <c r="CS158" i="53" s="1"/>
  <c r="CH158" i="53"/>
  <c r="EF158" i="53"/>
  <c r="DX158" i="53"/>
  <c r="LP158" i="53" s="1"/>
  <c r="CR158" i="53" a="1"/>
  <c r="CR158" i="53" s="1"/>
  <c r="CG158" i="53"/>
  <c r="EE158" i="53"/>
  <c r="GC158" i="53" s="1"/>
  <c r="NU158" i="53" s="1"/>
  <c r="DA158" i="53"/>
  <c r="KS158" i="53" s="1"/>
  <c r="CP158" i="53"/>
  <c r="CE158" i="53"/>
  <c r="ED158" i="53"/>
  <c r="GB158" i="53" s="1"/>
  <c r="NT158" i="53" s="1"/>
  <c r="CY158" i="53"/>
  <c r="KQ158" i="53" s="1"/>
  <c r="CO158" i="53"/>
  <c r="EC158" i="53"/>
  <c r="GA158" i="53" s="1"/>
  <c r="CW158" i="53"/>
  <c r="KO158" i="53" s="1"/>
  <c r="CN158" i="53"/>
  <c r="EE222" i="53"/>
  <c r="GC222" i="53" s="1"/>
  <c r="DA222" i="53"/>
  <c r="KS222" i="53" s="1"/>
  <c r="CR222" i="53" a="1"/>
  <c r="CR222" i="53" s="1"/>
  <c r="CG222" i="53"/>
  <c r="ED222" i="53"/>
  <c r="GB222" i="53" s="1"/>
  <c r="CY222" i="53"/>
  <c r="KQ222" i="53" s="1"/>
  <c r="CP222" i="53"/>
  <c r="CE222" i="53"/>
  <c r="EC222" i="53"/>
  <c r="GA222" i="53" s="1"/>
  <c r="CW222" i="53"/>
  <c r="KO222" i="53" s="1"/>
  <c r="CO222" i="53"/>
  <c r="EQ222" i="53"/>
  <c r="MI222" i="53" s="1"/>
  <c r="EB222" i="53"/>
  <c r="FZ222" i="53" s="1"/>
  <c r="CU222" i="53"/>
  <c r="KM222" i="53" s="1"/>
  <c r="CN222" i="53"/>
  <c r="EI222" i="53"/>
  <c r="GG222" i="53" s="1"/>
  <c r="IE222" i="53" s="1"/>
  <c r="KC222" i="53" s="1"/>
  <c r="EA222" i="53"/>
  <c r="FY222" i="53" s="1"/>
  <c r="CT222" i="53"/>
  <c r="ER222" i="53" s="1"/>
  <c r="GP222" i="53" s="1"/>
  <c r="CM222" i="53"/>
  <c r="EH222" i="53"/>
  <c r="GF222" i="53" s="1"/>
  <c r="NX222" i="53" s="1"/>
  <c r="DZ222" i="53"/>
  <c r="LR222" i="53" s="1"/>
  <c r="CJ222" i="53"/>
  <c r="EG222" i="53"/>
  <c r="GE222" i="53" s="1"/>
  <c r="DY222" i="53"/>
  <c r="LQ222" i="53" s="1"/>
  <c r="CS222" i="53" a="1"/>
  <c r="CS222" i="53" s="1"/>
  <c r="CI222" i="53"/>
  <c r="EF222" i="53"/>
  <c r="DX222" i="53"/>
  <c r="LP222" i="53" s="1"/>
  <c r="CH222" i="53"/>
  <c r="NS111" i="53"/>
  <c r="NV127" i="53"/>
  <c r="NS135" i="53"/>
  <c r="NT143" i="53"/>
  <c r="NR151" i="53"/>
  <c r="MK159" i="53"/>
  <c r="NT159" i="53"/>
  <c r="MK191" i="53"/>
  <c r="NT191" i="53"/>
  <c r="NQ199" i="53"/>
  <c r="NS199" i="53"/>
  <c r="NU207" i="53"/>
  <c r="NU231" i="53"/>
  <c r="NQ255" i="53"/>
  <c r="NQ120" i="53"/>
  <c r="NS120" i="53"/>
  <c r="NU136" i="53"/>
  <c r="NW136" i="53"/>
  <c r="NR144" i="53"/>
  <c r="MK152" i="53"/>
  <c r="NT152" i="53"/>
  <c r="MK168" i="53"/>
  <c r="NT168" i="53"/>
  <c r="NR208" i="53"/>
  <c r="NW216" i="53"/>
  <c r="MK232" i="53"/>
  <c r="NT113" i="53"/>
  <c r="MK153" i="53"/>
  <c r="NW153" i="53"/>
  <c r="NW217" i="53"/>
  <c r="MK225" i="53"/>
  <c r="NR233" i="53"/>
  <c r="NQ106" i="53"/>
  <c r="NR106" i="53"/>
  <c r="NU114" i="53"/>
  <c r="NW130" i="53"/>
  <c r="MJ162" i="53"/>
  <c r="NU162" i="53"/>
  <c r="NQ178" i="53"/>
  <c r="NS178" i="53"/>
  <c r="NR226" i="53"/>
  <c r="NQ234" i="53"/>
  <c r="NX242" i="53"/>
  <c r="MJ258" i="53"/>
  <c r="NW115" i="53"/>
  <c r="NT147" i="53"/>
  <c r="NR227" i="53"/>
  <c r="MK243" i="53"/>
  <c r="NT243" i="53"/>
  <c r="NR251" i="53"/>
  <c r="NW259" i="53"/>
  <c r="NQ132" i="53"/>
  <c r="NS132" i="53"/>
  <c r="NT164" i="53"/>
  <c r="NV196" i="53"/>
  <c r="NQ204" i="53"/>
  <c r="NT220" i="53"/>
  <c r="NT117" i="53"/>
  <c r="NQ149" i="53"/>
  <c r="NS149" i="53"/>
  <c r="MK165" i="53"/>
  <c r="NT165" i="53"/>
  <c r="NW181" i="53"/>
  <c r="NT213" i="53"/>
  <c r="MJ229" i="53"/>
  <c r="NR102" i="53"/>
  <c r="NT102" i="53"/>
  <c r="NQ110" i="53"/>
  <c r="NR166" i="53"/>
  <c r="MK174" i="53"/>
  <c r="MK182" i="53"/>
  <c r="NV182" i="53"/>
  <c r="NT198" i="53"/>
  <c r="NX214" i="53"/>
  <c r="NU230" i="53"/>
  <c r="NR238" i="53"/>
  <c r="NU246" i="53"/>
  <c r="NW246" i="53"/>
  <c r="NX111" i="53"/>
  <c r="NT127" i="53"/>
  <c r="NU143" i="53"/>
  <c r="NW143" i="53"/>
  <c r="NR191" i="53"/>
  <c r="NV223" i="53"/>
  <c r="NW255" i="53"/>
  <c r="NW120" i="53"/>
  <c r="MK136" i="53"/>
  <c r="NU144" i="53"/>
  <c r="NR152" i="53"/>
  <c r="NU160" i="53"/>
  <c r="NW160" i="53"/>
  <c r="NV176" i="53"/>
  <c r="NS200" i="53"/>
  <c r="NU208" i="53"/>
  <c r="MK113" i="53"/>
  <c r="NQ113" i="53"/>
  <c r="NQ137" i="53"/>
  <c r="NS137" i="53"/>
  <c r="NR153" i="53"/>
  <c r="NU153" i="53"/>
  <c r="NW161" i="53"/>
  <c r="NR169" i="53"/>
  <c r="NU177" i="53"/>
  <c r="NU217" i="53"/>
  <c r="NR225" i="53"/>
  <c r="NU225" i="53"/>
  <c r="NX233" i="53"/>
  <c r="NX249" i="53"/>
  <c r="NW106" i="53"/>
  <c r="MK122" i="53"/>
  <c r="NQ122" i="53"/>
  <c r="NQ162" i="53"/>
  <c r="NS162" i="53"/>
  <c r="NW178" i="53"/>
  <c r="MJ194" i="53"/>
  <c r="NX226" i="53"/>
  <c r="NR115" i="53"/>
  <c r="NU115" i="53"/>
  <c r="NV139" i="53"/>
  <c r="NX179" i="53"/>
  <c r="NS179" i="53"/>
  <c r="MJ179" i="53"/>
  <c r="MJ187" i="53"/>
  <c r="NS195" i="53"/>
  <c r="NV227" i="53"/>
  <c r="NX227" i="53"/>
  <c r="NR243" i="53"/>
  <c r="NU251" i="53"/>
  <c r="NW251" i="53"/>
  <c r="NW132" i="53"/>
  <c r="NY132" i="53"/>
  <c r="MK140" i="53"/>
  <c r="NU140" i="53"/>
  <c r="NS148" i="53"/>
  <c r="MK164" i="53"/>
  <c r="NV228" i="53"/>
  <c r="NR244" i="53"/>
  <c r="NT149" i="53"/>
  <c r="NX157" i="53"/>
  <c r="NR165" i="53"/>
  <c r="NU173" i="53"/>
  <c r="NW173" i="53"/>
  <c r="MJ213" i="53"/>
  <c r="MK213" i="53"/>
  <c r="NQ221" i="53"/>
  <c r="NQ229" i="53"/>
  <c r="NS229" i="53"/>
  <c r="NQ237" i="53"/>
  <c r="NW110" i="53"/>
  <c r="NT110" i="53"/>
  <c r="NT118" i="53"/>
  <c r="NS150" i="53"/>
  <c r="NU166" i="53"/>
  <c r="NX166" i="53"/>
  <c r="NR174" i="53"/>
  <c r="NU174" i="53"/>
  <c r="NQ198" i="53"/>
  <c r="MK198" i="53"/>
  <c r="NT214" i="53"/>
  <c r="NV214" i="53"/>
  <c r="NU238" i="53"/>
  <c r="NW238" i="53"/>
  <c r="NT254" i="53"/>
  <c r="NV111" i="53"/>
  <c r="NR127" i="53"/>
  <c r="NQ135" i="53"/>
  <c r="NT135" i="53"/>
  <c r="NV151" i="53"/>
  <c r="NU151" i="53"/>
  <c r="NU191" i="53"/>
  <c r="NX191" i="53"/>
  <c r="NW199" i="53"/>
  <c r="NR136" i="53"/>
  <c r="NV152" i="53"/>
  <c r="MK216" i="53"/>
  <c r="NW232" i="53"/>
  <c r="NW113" i="53"/>
  <c r="NW137" i="53"/>
  <c r="NV225" i="53"/>
  <c r="NX225" i="53"/>
  <c r="MJ257" i="53"/>
  <c r="NU106" i="53"/>
  <c r="NR114" i="53"/>
  <c r="NU122" i="53"/>
  <c r="NW122" i="53"/>
  <c r="NQ194" i="53"/>
  <c r="MK234" i="53"/>
  <c r="NT234" i="53"/>
  <c r="NQ250" i="53"/>
  <c r="NT123" i="53"/>
  <c r="MK139" i="53"/>
  <c r="NT139" i="53"/>
  <c r="NQ179" i="53"/>
  <c r="NQ187" i="53"/>
  <c r="NS187" i="53"/>
  <c r="NU108" i="53"/>
  <c r="NR140" i="53"/>
  <c r="NY196" i="53"/>
  <c r="NT204" i="53"/>
  <c r="NS220" i="53"/>
  <c r="NX244" i="53"/>
  <c r="NV125" i="53"/>
  <c r="NU157" i="53"/>
  <c r="NQ213" i="53"/>
  <c r="MQ221" i="53"/>
  <c r="NW229" i="53"/>
  <c r="NY229" i="53"/>
  <c r="MK237" i="53"/>
  <c r="NU237" i="53"/>
  <c r="NY237" i="53"/>
  <c r="NU110" i="53"/>
  <c r="NX174" i="53"/>
  <c r="NU190" i="53"/>
  <c r="NR254" i="53"/>
  <c r="NT111" i="53"/>
  <c r="MJ111" i="53"/>
  <c r="NW127" i="53"/>
  <c r="NU135" i="53"/>
  <c r="NW135" i="53"/>
  <c r="MK143" i="53"/>
  <c r="NT199" i="53"/>
  <c r="NV239" i="53"/>
  <c r="MK255" i="53"/>
  <c r="MK120" i="53"/>
  <c r="NT120" i="53"/>
  <c r="NS136" i="53"/>
  <c r="NS144" i="53"/>
  <c r="NU152" i="53"/>
  <c r="NS160" i="53"/>
  <c r="NU168" i="53"/>
  <c r="NR216" i="53"/>
  <c r="NX105" i="53"/>
  <c r="NR113" i="53"/>
  <c r="NX121" i="53"/>
  <c r="NS153" i="53"/>
  <c r="NS161" i="53"/>
  <c r="NS185" i="53"/>
  <c r="NS217" i="53"/>
  <c r="NS106" i="53"/>
  <c r="NX114" i="53"/>
  <c r="NR122" i="53"/>
  <c r="NQ170" i="53"/>
  <c r="MK178" i="53"/>
  <c r="NT178" i="53"/>
  <c r="MJ226" i="53"/>
  <c r="NV226" i="53"/>
  <c r="NR234" i="53"/>
  <c r="NQ242" i="53"/>
  <c r="NW258" i="53"/>
  <c r="NS115" i="53"/>
  <c r="NR123" i="53"/>
  <c r="NU131" i="53"/>
  <c r="NW131" i="53"/>
  <c r="NW139" i="53"/>
  <c r="NR139" i="53"/>
  <c r="NX147" i="53"/>
  <c r="NV179" i="53"/>
  <c r="NW187" i="53"/>
  <c r="NV195" i="53"/>
  <c r="MJ227" i="53"/>
  <c r="NU243" i="53"/>
  <c r="NX243" i="53"/>
  <c r="NS251" i="53"/>
  <c r="MK132" i="53"/>
  <c r="NU132" i="53"/>
  <c r="NX140" i="53"/>
  <c r="NV148" i="53"/>
  <c r="NX148" i="53"/>
  <c r="NW196" i="53"/>
  <c r="NR204" i="53"/>
  <c r="NQ212" i="53"/>
  <c r="MO220" i="53"/>
  <c r="NW220" i="53"/>
  <c r="NW228" i="53"/>
  <c r="NU244" i="53"/>
  <c r="NV101" i="53"/>
  <c r="MK149" i="53"/>
  <c r="NU149" i="53"/>
  <c r="NS157" i="53"/>
  <c r="NU165" i="53"/>
  <c r="MJ173" i="53"/>
  <c r="NU221" i="53"/>
  <c r="NR237" i="53"/>
  <c r="NU245" i="53"/>
  <c r="MJ102" i="53"/>
  <c r="NU102" i="53"/>
  <c r="NX102" i="53"/>
  <c r="MK110" i="53"/>
  <c r="NV150" i="53"/>
  <c r="NX150" i="53"/>
  <c r="MJ166" i="53"/>
  <c r="NV166" i="53"/>
  <c r="NV174" i="53"/>
  <c r="NW182" i="53"/>
  <c r="NW230" i="53"/>
  <c r="NS238" i="53"/>
  <c r="NR246" i="53"/>
  <c r="NU254" i="53"/>
  <c r="NX254" i="53"/>
  <c r="MK111" i="53"/>
  <c r="NQ111" i="53"/>
  <c r="NU127" i="53"/>
  <c r="NX127" i="53"/>
  <c r="NR143" i="53"/>
  <c r="NV159" i="53"/>
  <c r="NV191" i="53"/>
  <c r="NR199" i="53"/>
  <c r="NV207" i="53"/>
  <c r="NW231" i="53"/>
  <c r="NS255" i="53"/>
  <c r="NU120" i="53"/>
  <c r="NR120" i="53"/>
  <c r="NV136" i="53"/>
  <c r="NX136" i="53"/>
  <c r="NX160" i="53"/>
  <c r="NQ160" i="53"/>
  <c r="NT200" i="53"/>
  <c r="NV105" i="53"/>
  <c r="MK137" i="53"/>
  <c r="NT137" i="53"/>
  <c r="NV153" i="53"/>
  <c r="NX153" i="53"/>
  <c r="NQ161" i="53"/>
  <c r="NV185" i="53"/>
  <c r="NV217" i="53"/>
  <c r="NV233" i="53"/>
  <c r="NQ249" i="53"/>
  <c r="MK162" i="53"/>
  <c r="NT162" i="53"/>
  <c r="NV194" i="53"/>
  <c r="NQ226" i="53"/>
  <c r="NS226" i="53"/>
  <c r="NU242" i="53"/>
  <c r="NW242" i="53"/>
  <c r="NX115" i="53"/>
  <c r="NX123" i="53"/>
  <c r="MK179" i="53"/>
  <c r="NT179" i="53"/>
  <c r="MK195" i="53"/>
  <c r="NT195" i="53"/>
  <c r="MK211" i="53"/>
  <c r="NS227" i="53"/>
  <c r="MJ243" i="53"/>
  <c r="NV259" i="53"/>
  <c r="NX259" i="53"/>
  <c r="NR132" i="53"/>
  <c r="NT140" i="53"/>
  <c r="NQ148" i="53"/>
  <c r="NT148" i="53"/>
  <c r="NT196" i="53"/>
  <c r="MQ204" i="53"/>
  <c r="NW212" i="53"/>
  <c r="NR101" i="53"/>
  <c r="NT101" i="53"/>
  <c r="NR149" i="53"/>
  <c r="NX173" i="53"/>
  <c r="NQ173" i="53"/>
  <c r="MK221" i="53"/>
  <c r="MK229" i="53"/>
  <c r="NQ102" i="53"/>
  <c r="NR110" i="53"/>
  <c r="NU118" i="53"/>
  <c r="MK134" i="53"/>
  <c r="NQ150" i="53"/>
  <c r="NT150" i="53"/>
  <c r="NQ166" i="53"/>
  <c r="NS166" i="53"/>
  <c r="NU198" i="53"/>
  <c r="MK214" i="53"/>
  <c r="NW111" i="53"/>
  <c r="MK135" i="53"/>
  <c r="NX143" i="53"/>
  <c r="NQ191" i="53"/>
  <c r="MK207" i="53"/>
  <c r="NT207" i="53"/>
  <c r="NU223" i="53"/>
  <c r="NV255" i="53"/>
  <c r="NX255" i="53"/>
  <c r="NX120" i="53"/>
  <c r="NT136" i="53"/>
  <c r="NV144" i="53"/>
  <c r="NX144" i="53"/>
  <c r="NS152" i="53"/>
  <c r="NV160" i="53"/>
  <c r="NR200" i="53"/>
  <c r="NV208" i="53"/>
  <c r="NX208" i="53"/>
  <c r="NT105" i="53"/>
  <c r="NS113" i="53"/>
  <c r="NS121" i="53"/>
  <c r="NR137" i="53"/>
  <c r="NT153" i="53"/>
  <c r="NV161" i="53"/>
  <c r="NX161" i="53"/>
  <c r="NS169" i="53"/>
  <c r="NT185" i="53"/>
  <c r="NT217" i="53"/>
  <c r="NS225" i="53"/>
  <c r="NX106" i="53"/>
  <c r="MJ114" i="53"/>
  <c r="NS122" i="53"/>
  <c r="NR162" i="53"/>
  <c r="NV170" i="53"/>
  <c r="NW226" i="53"/>
  <c r="NX234" i="53"/>
  <c r="NU234" i="53"/>
  <c r="NW234" i="53"/>
  <c r="NV115" i="53"/>
  <c r="NS131" i="53"/>
  <c r="NX139" i="53"/>
  <c r="MK187" i="53"/>
  <c r="NT227" i="53"/>
  <c r="NW227" i="53"/>
  <c r="NQ243" i="53"/>
  <c r="NS243" i="53"/>
  <c r="NV251" i="53"/>
  <c r="NX251" i="53"/>
  <c r="NV132" i="53"/>
  <c r="MK148" i="53"/>
  <c r="NR196" i="53"/>
  <c r="MK220" i="53"/>
  <c r="NU220" i="53"/>
  <c r="NR228" i="53"/>
  <c r="NQ244" i="53"/>
  <c r="NV149" i="53"/>
  <c r="NW157" i="53"/>
  <c r="NV157" i="53"/>
  <c r="NV173" i="53"/>
  <c r="NX110" i="53"/>
  <c r="NS118" i="53"/>
  <c r="MK150" i="53"/>
  <c r="NW166" i="53"/>
  <c r="NQ174" i="53"/>
  <c r="NS174" i="53"/>
  <c r="NS182" i="53"/>
  <c r="NR214" i="53"/>
  <c r="NU214" i="53"/>
  <c r="NX238" i="53"/>
  <c r="NS246" i="53"/>
  <c r="NV254" i="53"/>
  <c r="NV103" i="53"/>
  <c r="NQ127" i="53"/>
  <c r="NS127" i="53"/>
  <c r="NR135" i="53"/>
  <c r="NW159" i="53"/>
  <c r="NW191" i="53"/>
  <c r="NT255" i="53"/>
  <c r="MJ136" i="53"/>
  <c r="NT144" i="53"/>
  <c r="MK160" i="53"/>
  <c r="NT160" i="53"/>
  <c r="NX200" i="53"/>
  <c r="NT208" i="53"/>
  <c r="NR105" i="53"/>
  <c r="NX113" i="53"/>
  <c r="NU137" i="53"/>
  <c r="NX137" i="53"/>
  <c r="MJ153" i="53"/>
  <c r="NT161" i="53"/>
  <c r="NX169" i="53"/>
  <c r="NQ169" i="53"/>
  <c r="NT225" i="53"/>
  <c r="NW225" i="53"/>
  <c r="NV106" i="53"/>
  <c r="NV122" i="53"/>
  <c r="NX122" i="53"/>
  <c r="NV162" i="53"/>
  <c r="NX162" i="53"/>
  <c r="NW170" i="53"/>
  <c r="MK170" i="53"/>
  <c r="NT170" i="53"/>
  <c r="NU178" i="53"/>
  <c r="NU226" i="53"/>
  <c r="NT115" i="53"/>
  <c r="NU187" i="53"/>
  <c r="NR187" i="53"/>
  <c r="NW243" i="53"/>
  <c r="NY243" i="53"/>
  <c r="NY251" i="53"/>
  <c r="NT251" i="53"/>
  <c r="NT132" i="53"/>
  <c r="NQ140" i="53"/>
  <c r="NS140" i="53"/>
  <c r="NX196" i="53"/>
  <c r="NR220" i="53"/>
  <c r="NV244" i="53"/>
  <c r="NY244" i="53"/>
  <c r="NU125" i="53"/>
  <c r="MK157" i="53"/>
  <c r="NT157" i="53"/>
  <c r="MK173" i="53"/>
  <c r="NT173" i="53"/>
  <c r="NV221" i="53"/>
  <c r="NX229" i="53"/>
  <c r="NX237" i="53"/>
  <c r="NW102" i="53"/>
  <c r="NV110" i="53"/>
  <c r="NX118" i="53"/>
  <c r="NQ118" i="53"/>
  <c r="NR150" i="53"/>
  <c r="NW174" i="53"/>
  <c r="NQ182" i="53"/>
  <c r="NV230" i="53"/>
  <c r="NX230" i="53"/>
  <c r="NT238" i="53"/>
  <c r="NQ254" i="53"/>
  <c r="NS254" i="53"/>
  <c r="NX135" i="53"/>
  <c r="MJ143" i="53"/>
  <c r="NW207" i="53"/>
  <c r="NR255" i="53"/>
  <c r="NS112" i="53"/>
  <c r="NQ136" i="53"/>
  <c r="NQ144" i="53"/>
  <c r="MK144" i="53"/>
  <c r="NW152" i="53"/>
  <c r="NR160" i="53"/>
  <c r="MK208" i="53"/>
  <c r="MO232" i="53"/>
  <c r="NV232" i="53"/>
  <c r="NU240" i="53"/>
  <c r="NW105" i="53"/>
  <c r="NV113" i="53"/>
  <c r="NV121" i="53"/>
  <c r="NV137" i="53"/>
  <c r="MK161" i="53"/>
  <c r="NV169" i="53"/>
  <c r="NQ185" i="53"/>
  <c r="NQ217" i="53"/>
  <c r="MK233" i="53"/>
  <c r="NW233" i="53"/>
  <c r="MK249" i="53"/>
  <c r="NT249" i="53"/>
  <c r="NT106" i="53"/>
  <c r="MK106" i="53"/>
  <c r="NW114" i="53"/>
  <c r="NT122" i="53"/>
  <c r="NR170" i="53"/>
  <c r="MK226" i="53"/>
  <c r="NT226" i="53"/>
  <c r="NS234" i="53"/>
  <c r="MK115" i="53"/>
  <c r="NQ115" i="53"/>
  <c r="NV123" i="53"/>
  <c r="NQ123" i="53"/>
  <c r="NS123" i="53"/>
  <c r="NQ139" i="53"/>
  <c r="NS139" i="53"/>
  <c r="NU179" i="53"/>
  <c r="NW179" i="53"/>
  <c r="NX187" i="53"/>
  <c r="NW140" i="53"/>
  <c r="NU196" i="53"/>
  <c r="NV220" i="53"/>
  <c r="NW244" i="53"/>
  <c r="NU101" i="53"/>
  <c r="NX101" i="53"/>
  <c r="NW165" i="53"/>
  <c r="NR173" i="53"/>
  <c r="NY213" i="53"/>
  <c r="NV213" i="53"/>
  <c r="NX213" i="53"/>
  <c r="NT237" i="53"/>
  <c r="MK102" i="53"/>
  <c r="NS110" i="53"/>
  <c r="NU150" i="53"/>
  <c r="NW150" i="53"/>
  <c r="MK166" i="53"/>
  <c r="NT166" i="53"/>
  <c r="NT174" i="53"/>
  <c r="NS214" i="53"/>
  <c r="NQ246" i="53"/>
  <c r="NT246" i="53"/>
  <c r="NW254" i="53"/>
  <c r="LR137" i="53"/>
  <c r="LR165" i="53"/>
  <c r="LR243" i="53"/>
  <c r="LR213" i="53"/>
  <c r="LR50" i="53"/>
  <c r="LR29" i="53"/>
  <c r="LR69" i="53"/>
  <c r="LR245" i="53"/>
  <c r="LR147" i="53"/>
  <c r="LR173" i="53"/>
  <c r="LQ135" i="53"/>
  <c r="LY71" i="53"/>
  <c r="LW185" i="53"/>
  <c r="LX42" i="53"/>
  <c r="LQ42" i="53"/>
  <c r="KM106" i="53"/>
  <c r="LT106" i="53"/>
  <c r="LX122" i="53"/>
  <c r="LP170" i="53"/>
  <c r="LZ234" i="53"/>
  <c r="KO59" i="53"/>
  <c r="LV59" i="53"/>
  <c r="LT123" i="53"/>
  <c r="LT139" i="53"/>
  <c r="LS187" i="53"/>
  <c r="KM187" i="53"/>
  <c r="KO219" i="53"/>
  <c r="KO251" i="53"/>
  <c r="LU76" i="53"/>
  <c r="LZ140" i="53"/>
  <c r="LS140" i="53"/>
  <c r="LY204" i="53"/>
  <c r="LU220" i="53"/>
  <c r="KQ220" i="53"/>
  <c r="LZ61" i="53"/>
  <c r="LS93" i="53"/>
  <c r="MA93" i="53"/>
  <c r="LZ157" i="53"/>
  <c r="MA237" i="53"/>
  <c r="LT237" i="53"/>
  <c r="KQ62" i="53"/>
  <c r="KS174" i="53"/>
  <c r="LS254" i="53"/>
  <c r="MA254" i="53"/>
  <c r="LQ31" i="53"/>
  <c r="LX63" i="53"/>
  <c r="LS127" i="53"/>
  <c r="KM127" i="53"/>
  <c r="LP143" i="53"/>
  <c r="LT255" i="53"/>
  <c r="LZ80" i="53"/>
  <c r="KS144" i="53"/>
  <c r="KQ160" i="53"/>
  <c r="LV160" i="53"/>
  <c r="LX33" i="53"/>
  <c r="MA113" i="53"/>
  <c r="LS161" i="53"/>
  <c r="LT225" i="53"/>
  <c r="KO34" i="53"/>
  <c r="LQ50" i="53"/>
  <c r="LU66" i="53"/>
  <c r="KS98" i="53"/>
  <c r="LP114" i="53"/>
  <c r="KQ130" i="53"/>
  <c r="LZ162" i="53"/>
  <c r="LU178" i="53"/>
  <c r="LZ226" i="53"/>
  <c r="LS226" i="53"/>
  <c r="LY242" i="53"/>
  <c r="LW19" i="53"/>
  <c r="KQ51" i="53"/>
  <c r="LV51" i="53"/>
  <c r="LY67" i="53"/>
  <c r="KS195" i="53"/>
  <c r="KM227" i="53"/>
  <c r="LS243" i="53"/>
  <c r="MA243" i="53"/>
  <c r="LP259" i="53"/>
  <c r="LZ52" i="53"/>
  <c r="KO68" i="53"/>
  <c r="KS84" i="53"/>
  <c r="LT148" i="53"/>
  <c r="KO148" i="53"/>
  <c r="LP196" i="53"/>
  <c r="LX196" i="53"/>
  <c r="LP212" i="53"/>
  <c r="LX244" i="53"/>
  <c r="KO37" i="53"/>
  <c r="LY69" i="53"/>
  <c r="LP85" i="53"/>
  <c r="LY165" i="53"/>
  <c r="KS213" i="53"/>
  <c r="LW213" i="53"/>
  <c r="LZ229" i="53"/>
  <c r="LQ245" i="53"/>
  <c r="LP38" i="53"/>
  <c r="KS102" i="53"/>
  <c r="LY118" i="53"/>
  <c r="LZ150" i="53"/>
  <c r="KS166" i="53"/>
  <c r="LX71" i="53"/>
  <c r="KO72" i="53"/>
  <c r="LP122" i="53"/>
  <c r="KQ59" i="53"/>
  <c r="KO139" i="53"/>
  <c r="KQ251" i="53"/>
  <c r="LV251" i="53"/>
  <c r="MA12" i="53"/>
  <c r="LT12" i="53"/>
  <c r="LZ28" i="53"/>
  <c r="LS28" i="53"/>
  <c r="KO76" i="53"/>
  <c r="KL140" i="53"/>
  <c r="BV140" i="53"/>
  <c r="KS220" i="53"/>
  <c r="LV236" i="53"/>
  <c r="LP29" i="53"/>
  <c r="KM93" i="53"/>
  <c r="LT157" i="53"/>
  <c r="LP173" i="53"/>
  <c r="LX173" i="53"/>
  <c r="KS221" i="53"/>
  <c r="LW221" i="53"/>
  <c r="KM237" i="53"/>
  <c r="LU46" i="53"/>
  <c r="KQ46" i="53"/>
  <c r="KS62" i="53"/>
  <c r="LV174" i="53"/>
  <c r="KM254" i="53"/>
  <c r="LT79" i="53"/>
  <c r="KO79" i="53"/>
  <c r="LQ95" i="53"/>
  <c r="LQ111" i="53"/>
  <c r="LY111" i="53"/>
  <c r="LW143" i="53"/>
  <c r="KQ255" i="53"/>
  <c r="LP16" i="53"/>
  <c r="LX16" i="53"/>
  <c r="KL80" i="53"/>
  <c r="LV144" i="53"/>
  <c r="KQ208" i="53"/>
  <c r="LP33" i="53"/>
  <c r="LY97" i="53"/>
  <c r="KM113" i="53"/>
  <c r="MA225" i="53"/>
  <c r="KQ34" i="53"/>
  <c r="LV34" i="53"/>
  <c r="LZ50" i="53"/>
  <c r="KO66" i="53"/>
  <c r="LU82" i="53"/>
  <c r="LV98" i="53"/>
  <c r="LY114" i="53"/>
  <c r="KL226" i="53"/>
  <c r="BV226" i="53"/>
  <c r="LZ242" i="53"/>
  <c r="LS242" i="53"/>
  <c r="KQ131" i="53"/>
  <c r="LV131" i="53"/>
  <c r="KO179" i="53"/>
  <c r="LU179" i="53"/>
  <c r="LV195" i="53"/>
  <c r="LW211" i="53"/>
  <c r="LT227" i="53"/>
  <c r="KM243" i="53"/>
  <c r="LW259" i="53"/>
  <c r="KQ20" i="53"/>
  <c r="LV20" i="53"/>
  <c r="KQ68" i="53"/>
  <c r="LV84" i="53"/>
  <c r="LP132" i="53"/>
  <c r="LX132" i="53"/>
  <c r="LY212" i="53"/>
  <c r="LT21" i="53"/>
  <c r="KQ37" i="53"/>
  <c r="LZ69" i="53"/>
  <c r="LS69" i="53"/>
  <c r="LW85" i="53"/>
  <c r="KO149" i="53"/>
  <c r="LU149" i="53"/>
  <c r="LT229" i="53"/>
  <c r="LW38" i="53"/>
  <c r="LP54" i="53"/>
  <c r="LV102" i="53"/>
  <c r="LQ118" i="53"/>
  <c r="LV166" i="53"/>
  <c r="KQ214" i="53"/>
  <c r="LV214" i="53"/>
  <c r="LP103" i="53"/>
  <c r="LP135" i="53"/>
  <c r="KO199" i="53"/>
  <c r="LZ135" i="53"/>
  <c r="LZ200" i="53"/>
  <c r="LX216" i="53"/>
  <c r="LX24" i="53"/>
  <c r="KQ72" i="53"/>
  <c r="KO105" i="53"/>
  <c r="BV137" i="53"/>
  <c r="LW59" i="53"/>
  <c r="KM123" i="53"/>
  <c r="LU123" i="53"/>
  <c r="LU139" i="53"/>
  <c r="KQ139" i="53"/>
  <c r="LS155" i="53"/>
  <c r="LT187" i="53"/>
  <c r="KO187" i="53"/>
  <c r="KM12" i="53"/>
  <c r="KL28" i="53"/>
  <c r="BV28" i="53"/>
  <c r="KQ76" i="53"/>
  <c r="MA108" i="53"/>
  <c r="LT108" i="53"/>
  <c r="LT140" i="53"/>
  <c r="LY172" i="53"/>
  <c r="LV220" i="53"/>
  <c r="MA61" i="53"/>
  <c r="LT93" i="53"/>
  <c r="MA157" i="53"/>
  <c r="LY173" i="53"/>
  <c r="LU237" i="53"/>
  <c r="LP110" i="53"/>
  <c r="LP174" i="53"/>
  <c r="LT254" i="53"/>
  <c r="KO15" i="53"/>
  <c r="LY63" i="53"/>
  <c r="KQ79" i="53"/>
  <c r="LZ111" i="53"/>
  <c r="LT127" i="53"/>
  <c r="KO127" i="53"/>
  <c r="LY191" i="53"/>
  <c r="KL207" i="53"/>
  <c r="LU255" i="53"/>
  <c r="MA80" i="53"/>
  <c r="LP144" i="53"/>
  <c r="KS160" i="53"/>
  <c r="LW160" i="53"/>
  <c r="KS208" i="53"/>
  <c r="LY33" i="53"/>
  <c r="LZ97" i="53"/>
  <c r="LS113" i="53"/>
  <c r="LT161" i="53"/>
  <c r="KM225" i="53"/>
  <c r="LU225" i="53"/>
  <c r="LP98" i="53"/>
  <c r="LQ114" i="53"/>
  <c r="KS130" i="53"/>
  <c r="KQ178" i="53"/>
  <c r="LV178" i="53"/>
  <c r="MA226" i="53"/>
  <c r="LT226" i="53"/>
  <c r="KS51" i="53"/>
  <c r="LW51" i="53"/>
  <c r="LZ67" i="53"/>
  <c r="KS83" i="53"/>
  <c r="KO227" i="53"/>
  <c r="LT243" i="53"/>
  <c r="LQ259" i="53"/>
  <c r="MA52" i="53"/>
  <c r="LP84" i="53"/>
  <c r="LU148" i="53"/>
  <c r="LY196" i="53"/>
  <c r="LQ212" i="53"/>
  <c r="LZ212" i="53"/>
  <c r="LY244" i="53"/>
  <c r="KM21" i="53"/>
  <c r="LU37" i="53"/>
  <c r="LX85" i="53"/>
  <c r="LQ85" i="53"/>
  <c r="LP213" i="53"/>
  <c r="LX213" i="53"/>
  <c r="MA229" i="53"/>
  <c r="LQ38" i="53"/>
  <c r="LP102" i="53"/>
  <c r="KL118" i="53"/>
  <c r="MA150" i="53"/>
  <c r="LP166" i="53"/>
  <c r="LU182" i="53"/>
  <c r="LS246" i="53"/>
  <c r="KM246" i="53"/>
  <c r="KS215" i="53"/>
  <c r="LP87" i="53"/>
  <c r="LY135" i="53"/>
  <c r="BN250" i="52"/>
  <c r="ED250" i="52" s="1"/>
  <c r="BR244" i="53"/>
  <c r="LW24" i="53"/>
  <c r="LT104" i="53"/>
  <c r="LS152" i="53"/>
  <c r="LY87" i="53"/>
  <c r="LX167" i="53"/>
  <c r="LS137" i="53"/>
  <c r="LW199" i="53"/>
  <c r="LV57" i="53"/>
  <c r="LT89" i="53"/>
  <c r="LP153" i="53"/>
  <c r="LW136" i="53"/>
  <c r="KM152" i="53"/>
  <c r="LS25" i="53"/>
  <c r="MA25" i="53"/>
  <c r="LP41" i="53"/>
  <c r="MA89" i="53"/>
  <c r="LX185" i="53"/>
  <c r="KO40" i="53"/>
  <c r="KS72" i="53"/>
  <c r="LW72" i="53"/>
  <c r="LQ136" i="53"/>
  <c r="LU152" i="53"/>
  <c r="LS168" i="53"/>
  <c r="KM200" i="53"/>
  <c r="LQ216" i="53"/>
  <c r="KO232" i="53"/>
  <c r="KM25" i="53"/>
  <c r="KS57" i="53"/>
  <c r="KM89" i="53"/>
  <c r="LU89" i="53"/>
  <c r="KQ105" i="53"/>
  <c r="LS121" i="53"/>
  <c r="MA137" i="53"/>
  <c r="LQ153" i="53"/>
  <c r="LZ169" i="53"/>
  <c r="MA233" i="53"/>
  <c r="KM249" i="53"/>
  <c r="LZ42" i="53"/>
  <c r="LQ122" i="53"/>
  <c r="LZ122" i="53"/>
  <c r="LS234" i="53"/>
  <c r="KS139" i="53"/>
  <c r="KS251" i="53"/>
  <c r="LW251" i="53"/>
  <c r="LU12" i="53"/>
  <c r="MA28" i="53"/>
  <c r="LT28" i="53"/>
  <c r="KM140" i="53"/>
  <c r="MA204" i="53"/>
  <c r="LP220" i="53"/>
  <c r="LQ29" i="53"/>
  <c r="KO93" i="53"/>
  <c r="KM157" i="53"/>
  <c r="LU157" i="53"/>
  <c r="LQ173" i="53"/>
  <c r="LX221" i="53"/>
  <c r="KO237" i="53"/>
  <c r="LV46" i="53"/>
  <c r="LP62" i="53"/>
  <c r="LW110" i="53"/>
  <c r="LW174" i="53"/>
  <c r="LZ238" i="53"/>
  <c r="KO254" i="53"/>
  <c r="KQ15" i="53"/>
  <c r="LV15" i="53"/>
  <c r="LZ63" i="53"/>
  <c r="LS63" i="53"/>
  <c r="LU79" i="53"/>
  <c r="KL111" i="53"/>
  <c r="BV111" i="53"/>
  <c r="KQ127" i="53"/>
  <c r="LP159" i="53"/>
  <c r="LZ191" i="53"/>
  <c r="LS191" i="53"/>
  <c r="MA207" i="53"/>
  <c r="LQ16" i="53"/>
  <c r="LY16" i="53"/>
  <c r="LV48" i="53"/>
  <c r="LS80" i="53"/>
  <c r="LW144" i="53"/>
  <c r="LQ33" i="53"/>
  <c r="LZ33" i="53"/>
  <c r="LS97" i="53"/>
  <c r="KO113" i="53"/>
  <c r="KS34" i="53"/>
  <c r="LW34" i="53"/>
  <c r="KQ82" i="53"/>
  <c r="LV82" i="53"/>
  <c r="LW98" i="53"/>
  <c r="LZ114" i="53"/>
  <c r="LS162" i="53"/>
  <c r="LS194" i="53"/>
  <c r="KM194" i="53"/>
  <c r="KM226" i="53"/>
  <c r="MA242" i="53"/>
  <c r="LS115" i="53"/>
  <c r="KS131" i="53"/>
  <c r="LW131" i="53"/>
  <c r="KQ179" i="53"/>
  <c r="LV179" i="53"/>
  <c r="LU227" i="53"/>
  <c r="KQ227" i="53"/>
  <c r="KO243" i="53"/>
  <c r="LX259" i="53"/>
  <c r="KS20" i="53"/>
  <c r="LW20" i="53"/>
  <c r="LT36" i="53"/>
  <c r="LS52" i="53"/>
  <c r="KS68" i="53"/>
  <c r="LW84" i="53"/>
  <c r="LQ100" i="53"/>
  <c r="LY100" i="53"/>
  <c r="LQ132" i="53"/>
  <c r="LY132" i="53"/>
  <c r="LZ196" i="53"/>
  <c r="KL212" i="53"/>
  <c r="LQ244" i="53"/>
  <c r="LZ244" i="53"/>
  <c r="LU21" i="53"/>
  <c r="MA69" i="53"/>
  <c r="LT69" i="53"/>
  <c r="LZ101" i="53"/>
  <c r="KQ149" i="53"/>
  <c r="LV149" i="53"/>
  <c r="MA165" i="53"/>
  <c r="KM229" i="53"/>
  <c r="LU229" i="53"/>
  <c r="LX38" i="53"/>
  <c r="LW102" i="53"/>
  <c r="MA118" i="53"/>
  <c r="LU134" i="53"/>
  <c r="KM150" i="53"/>
  <c r="LW166" i="53"/>
  <c r="KS182" i="53"/>
  <c r="KS214" i="53"/>
  <c r="KQ230" i="53"/>
  <c r="LV230" i="53"/>
  <c r="LU72" i="53"/>
  <c r="KS136" i="53"/>
  <c r="LX168" i="53"/>
  <c r="LQ168" i="53"/>
  <c r="LQ71" i="53"/>
  <c r="MA120" i="53"/>
  <c r="LY167" i="53"/>
  <c r="MA152" i="53"/>
  <c r="BN116" i="52"/>
  <c r="ED116" i="52" s="1"/>
  <c r="LS87" i="53"/>
  <c r="LS120" i="53"/>
  <c r="LX170" i="53"/>
  <c r="LQ170" i="53"/>
  <c r="LX199" i="53"/>
  <c r="BM38" i="52"/>
  <c r="EC38" i="52" s="1"/>
  <c r="BR83" i="53"/>
  <c r="BM123" i="52"/>
  <c r="EC123" i="52" s="1"/>
  <c r="BQ41" i="53"/>
  <c r="LT87" i="53"/>
  <c r="LZ24" i="53"/>
  <c r="LX72" i="53"/>
  <c r="KO88" i="53"/>
  <c r="KM120" i="53"/>
  <c r="LT120" i="53"/>
  <c r="LX136" i="53"/>
  <c r="KL216" i="53"/>
  <c r="LT25" i="53"/>
  <c r="LQ41" i="53"/>
  <c r="KM137" i="53"/>
  <c r="LX153" i="53"/>
  <c r="LU217" i="53"/>
  <c r="KM233" i="53"/>
  <c r="LT233" i="53"/>
  <c r="LS249" i="53"/>
  <c r="LS42" i="53"/>
  <c r="KQ106" i="53"/>
  <c r="LV106" i="53"/>
  <c r="LY170" i="53"/>
  <c r="LP59" i="53"/>
  <c r="LX59" i="53"/>
  <c r="LV123" i="53"/>
  <c r="LV139" i="53"/>
  <c r="LU187" i="53"/>
  <c r="KO12" i="53"/>
  <c r="KM28" i="53"/>
  <c r="KS76" i="53"/>
  <c r="LU140" i="53"/>
  <c r="LW220" i="53"/>
  <c r="LX29" i="53"/>
  <c r="LU93" i="53"/>
  <c r="LZ173" i="53"/>
  <c r="KQ237" i="53"/>
  <c r="LV237" i="53"/>
  <c r="LW62" i="53"/>
  <c r="LQ174" i="53"/>
  <c r="KL238" i="53"/>
  <c r="LT238" i="53"/>
  <c r="LU254" i="53"/>
  <c r="KQ254" i="53"/>
  <c r="KM31" i="53"/>
  <c r="KL63" i="53"/>
  <c r="MA111" i="53"/>
  <c r="LU127" i="53"/>
  <c r="KM207" i="53"/>
  <c r="MA223" i="53"/>
  <c r="LV255" i="53"/>
  <c r="LZ16" i="53"/>
  <c r="LQ144" i="53"/>
  <c r="LP160" i="53"/>
  <c r="LX160" i="53"/>
  <c r="LP176" i="53"/>
  <c r="LP208" i="53"/>
  <c r="KQ65" i="53"/>
  <c r="MA97" i="53"/>
  <c r="LT113" i="53"/>
  <c r="KO161" i="53"/>
  <c r="LU161" i="53"/>
  <c r="KO225" i="53"/>
  <c r="LV225" i="53"/>
  <c r="KM50" i="53"/>
  <c r="LQ98" i="53"/>
  <c r="KL114" i="53"/>
  <c r="BV162" i="53"/>
  <c r="KL162" i="53"/>
  <c r="KS178" i="53"/>
  <c r="LW178" i="53"/>
  <c r="LU226" i="53"/>
  <c r="LP51" i="53"/>
  <c r="LX51" i="53"/>
  <c r="MA67" i="53"/>
  <c r="LT67" i="53"/>
  <c r="MA115" i="53"/>
  <c r="LX131" i="53"/>
  <c r="KS227" i="53"/>
  <c r="LU243" i="53"/>
  <c r="KQ243" i="53"/>
  <c r="LV68" i="53"/>
  <c r="LQ84" i="53"/>
  <c r="KQ148" i="53"/>
  <c r="LV148" i="53"/>
  <c r="KM164" i="53"/>
  <c r="BV196" i="53"/>
  <c r="MA212" i="53"/>
  <c r="LV228" i="53"/>
  <c r="KM69" i="53"/>
  <c r="LY85" i="53"/>
  <c r="LQ213" i="53"/>
  <c r="LY213" i="53"/>
  <c r="LY38" i="53"/>
  <c r="LQ102" i="53"/>
  <c r="LS150" i="53"/>
  <c r="LX166" i="53"/>
  <c r="LQ166" i="53"/>
  <c r="LV182" i="53"/>
  <c r="KS198" i="53"/>
  <c r="KQ199" i="53"/>
  <c r="LZ89" i="53"/>
  <c r="BN88" i="52"/>
  <c r="ED88" i="52" s="1"/>
  <c r="MA200" i="53"/>
  <c r="LY216" i="53"/>
  <c r="LX41" i="53"/>
  <c r="LT217" i="53"/>
  <c r="BQ152" i="53"/>
  <c r="BM184" i="52"/>
  <c r="EC184" i="52" s="1"/>
  <c r="BQ101" i="53"/>
  <c r="BM170" i="52"/>
  <c r="EC170" i="52" s="1"/>
  <c r="MA87" i="53"/>
  <c r="MA135" i="53"/>
  <c r="LT135" i="53"/>
  <c r="BN216" i="52"/>
  <c r="ED216" i="52" s="1"/>
  <c r="BQ177" i="53"/>
  <c r="BQ155" i="53"/>
  <c r="BR256" i="53"/>
  <c r="BR204" i="53"/>
  <c r="BN207" i="52"/>
  <c r="ED207" i="52" s="1"/>
  <c r="BM106" i="52"/>
  <c r="EC106" i="52" s="1"/>
  <c r="LY39" i="53"/>
  <c r="LP72" i="53"/>
  <c r="LT88" i="53"/>
  <c r="LY136" i="53"/>
  <c r="LV152" i="53"/>
  <c r="KM168" i="53"/>
  <c r="KO200" i="53"/>
  <c r="MA216" i="53"/>
  <c r="KO25" i="53"/>
  <c r="KO89" i="53"/>
  <c r="LV89" i="53"/>
  <c r="LV105" i="53"/>
  <c r="LT137" i="53"/>
  <c r="LS169" i="53"/>
  <c r="MA169" i="53"/>
  <c r="MA42" i="53"/>
  <c r="MA122" i="53"/>
  <c r="LT234" i="53"/>
  <c r="KQ123" i="53"/>
  <c r="LP139" i="53"/>
  <c r="MA155" i="53"/>
  <c r="LP251" i="53"/>
  <c r="LX251" i="53"/>
  <c r="KQ12" i="53"/>
  <c r="LV12" i="53"/>
  <c r="LU28" i="53"/>
  <c r="LV76" i="53"/>
  <c r="KO140" i="53"/>
  <c r="LQ220" i="53"/>
  <c r="KO157" i="53"/>
  <c r="LV157" i="53"/>
  <c r="LQ221" i="53"/>
  <c r="LY221" i="53"/>
  <c r="LQ62" i="53"/>
  <c r="LX174" i="53"/>
  <c r="MA238" i="53"/>
  <c r="KS254" i="53"/>
  <c r="KS15" i="53"/>
  <c r="LW15" i="53"/>
  <c r="MA63" i="53"/>
  <c r="LT63" i="53"/>
  <c r="LV79" i="53"/>
  <c r="LZ95" i="53"/>
  <c r="LS95" i="53"/>
  <c r="LS111" i="53"/>
  <c r="KM111" i="53"/>
  <c r="KS127" i="53"/>
  <c r="LY143" i="53"/>
  <c r="MA191" i="53"/>
  <c r="LT191" i="53"/>
  <c r="KQ207" i="53"/>
  <c r="LT80" i="53"/>
  <c r="KO80" i="53"/>
  <c r="LX144" i="53"/>
  <c r="MA33" i="53"/>
  <c r="MA49" i="53"/>
  <c r="KM97" i="53"/>
  <c r="KQ113" i="53"/>
  <c r="KQ225" i="53"/>
  <c r="LP34" i="53"/>
  <c r="LX34" i="53"/>
  <c r="KS82" i="53"/>
  <c r="LW82" i="53"/>
  <c r="LX98" i="53"/>
  <c r="MA114" i="53"/>
  <c r="LW130" i="53"/>
  <c r="MA162" i="53"/>
  <c r="LT162" i="53"/>
  <c r="KO194" i="53"/>
  <c r="KO226" i="53"/>
  <c r="LU258" i="53"/>
  <c r="LY51" i="53"/>
  <c r="KM115" i="53"/>
  <c r="LT115" i="53"/>
  <c r="KS147" i="53"/>
  <c r="KS179" i="53"/>
  <c r="LP195" i="53"/>
  <c r="LX195" i="53"/>
  <c r="LQ211" i="53"/>
  <c r="LY211" i="53"/>
  <c r="LV227" i="53"/>
  <c r="KS243" i="53"/>
  <c r="LP20" i="53"/>
  <c r="LX20" i="53"/>
  <c r="LU36" i="53"/>
  <c r="LT52" i="53"/>
  <c r="LP68" i="53"/>
  <c r="LX84" i="53"/>
  <c r="MA196" i="53"/>
  <c r="MA244" i="53"/>
  <c r="KQ21" i="53"/>
  <c r="LV21" i="53"/>
  <c r="LP37" i="53"/>
  <c r="LU69" i="53"/>
  <c r="LZ85" i="53"/>
  <c r="LU117" i="53"/>
  <c r="KS149" i="53"/>
  <c r="LW149" i="53"/>
  <c r="KL181" i="53"/>
  <c r="LV229" i="53"/>
  <c r="LY54" i="53"/>
  <c r="LT70" i="53"/>
  <c r="LS118" i="53"/>
  <c r="LV134" i="53"/>
  <c r="KO150" i="53"/>
  <c r="LP182" i="53"/>
  <c r="LV198" i="53"/>
  <c r="LP214" i="53"/>
  <c r="KS230" i="53"/>
  <c r="LW230" i="53"/>
  <c r="LV199" i="53"/>
  <c r="LY200" i="53"/>
  <c r="LW216" i="53"/>
  <c r="LZ25" i="53"/>
  <c r="KS41" i="53"/>
  <c r="MA88" i="53"/>
  <c r="BR172" i="53"/>
  <c r="BQ82" i="53"/>
  <c r="LZ87" i="53"/>
  <c r="LS135" i="53"/>
  <c r="LY24" i="53"/>
  <c r="LW153" i="53"/>
  <c r="LS233" i="53"/>
  <c r="LY122" i="53"/>
  <c r="MA71" i="53"/>
  <c r="LP151" i="53"/>
  <c r="LX151" i="53"/>
  <c r="BM206" i="52"/>
  <c r="EC206" i="52" s="1"/>
  <c r="BM59" i="52"/>
  <c r="EC59" i="52" s="1"/>
  <c r="KM87" i="53"/>
  <c r="LQ199" i="53"/>
  <c r="BN185" i="52"/>
  <c r="ED185" i="52" s="1"/>
  <c r="BR46" i="53"/>
  <c r="BN178" i="52"/>
  <c r="ED178" i="52" s="1"/>
  <c r="BN236" i="52"/>
  <c r="ED236" i="52" s="1"/>
  <c r="BN158" i="52"/>
  <c r="ED158" i="52" s="1"/>
  <c r="BR124" i="53"/>
  <c r="BQ45" i="53"/>
  <c r="LP10" i="53"/>
  <c r="LT71" i="53"/>
  <c r="KO71" i="53"/>
  <c r="LU87" i="53"/>
  <c r="LU103" i="53"/>
  <c r="LU135" i="53"/>
  <c r="MA24" i="53"/>
  <c r="LW40" i="53"/>
  <c r="LY72" i="53"/>
  <c r="KQ88" i="53"/>
  <c r="KO120" i="53"/>
  <c r="LU120" i="53"/>
  <c r="LT200" i="53"/>
  <c r="KM216" i="53"/>
  <c r="LU25" i="53"/>
  <c r="KQ89" i="53"/>
  <c r="LP105" i="53"/>
  <c r="KO137" i="53"/>
  <c r="LY153" i="53"/>
  <c r="KM169" i="53"/>
  <c r="KQ217" i="53"/>
  <c r="LV217" i="53"/>
  <c r="LU233" i="53"/>
  <c r="LT249" i="53"/>
  <c r="KM42" i="53"/>
  <c r="LT42" i="53"/>
  <c r="KS106" i="53"/>
  <c r="LW106" i="53"/>
  <c r="KM122" i="53"/>
  <c r="LS170" i="53"/>
  <c r="KM234" i="53"/>
  <c r="LY59" i="53"/>
  <c r="KS123" i="53"/>
  <c r="LW123" i="53"/>
  <c r="LW139" i="53"/>
  <c r="KQ187" i="53"/>
  <c r="LY251" i="53"/>
  <c r="KO28" i="53"/>
  <c r="LP76" i="53"/>
  <c r="KQ140" i="53"/>
  <c r="KQ204" i="53"/>
  <c r="LX220" i="53"/>
  <c r="LY29" i="53"/>
  <c r="LV93" i="53"/>
  <c r="KQ157" i="53"/>
  <c r="LZ221" i="53"/>
  <c r="KS237" i="53"/>
  <c r="LW237" i="53"/>
  <c r="KO253" i="53"/>
  <c r="LX62" i="53"/>
  <c r="KM238" i="53"/>
  <c r="LU238" i="53"/>
  <c r="LV254" i="53"/>
  <c r="KM63" i="53"/>
  <c r="LV127" i="53"/>
  <c r="KM191" i="53"/>
  <c r="KS207" i="53"/>
  <c r="KO207" i="53"/>
  <c r="LS223" i="53"/>
  <c r="KS255" i="53"/>
  <c r="LW255" i="53"/>
  <c r="KQ80" i="53"/>
  <c r="LQ160" i="53"/>
  <c r="LY160" i="53"/>
  <c r="KO208" i="53"/>
  <c r="LQ208" i="53"/>
  <c r="KM33" i="53"/>
  <c r="LU113" i="53"/>
  <c r="KQ161" i="53"/>
  <c r="LV161" i="53"/>
  <c r="KS225" i="53"/>
  <c r="LY34" i="53"/>
  <c r="LT50" i="53"/>
  <c r="LY98" i="53"/>
  <c r="KM114" i="53"/>
  <c r="LQ130" i="53"/>
  <c r="KM162" i="53"/>
  <c r="KQ226" i="53"/>
  <c r="LT242" i="53"/>
  <c r="KO242" i="53"/>
  <c r="KS258" i="53"/>
  <c r="LQ51" i="53"/>
  <c r="LY131" i="53"/>
  <c r="LP227" i="53"/>
  <c r="LV243" i="53"/>
  <c r="KM52" i="53"/>
  <c r="LW68" i="53"/>
  <c r="MA100" i="53"/>
  <c r="LS196" i="53"/>
  <c r="KM196" i="53"/>
  <c r="LS212" i="53"/>
  <c r="LW228" i="53"/>
  <c r="KM244" i="53"/>
  <c r="LW37" i="53"/>
  <c r="KO69" i="53"/>
  <c r="BV85" i="53"/>
  <c r="LT101" i="53"/>
  <c r="KS117" i="53"/>
  <c r="LX149" i="53"/>
  <c r="LZ213" i="53"/>
  <c r="KQ229" i="53"/>
  <c r="LZ38" i="53"/>
  <c r="LZ54" i="53"/>
  <c r="LY102" i="53"/>
  <c r="LT150" i="53"/>
  <c r="LY166" i="53"/>
  <c r="LW214" i="53"/>
  <c r="LX230" i="53"/>
  <c r="LU246" i="53"/>
  <c r="LX87" i="53"/>
  <c r="LZ71" i="53"/>
  <c r="KL25" i="53"/>
  <c r="LY42" i="53"/>
  <c r="KO106" i="53"/>
  <c r="LU106" i="53"/>
  <c r="MA234" i="53"/>
  <c r="BM189" i="52"/>
  <c r="EC189" i="52" s="1"/>
  <c r="BR114" i="53"/>
  <c r="BM169" i="52"/>
  <c r="EC169" i="52" s="1"/>
  <c r="KL135" i="53"/>
  <c r="KM71" i="53"/>
  <c r="KQ103" i="53"/>
  <c r="KM135" i="53"/>
  <c r="BM178" i="52"/>
  <c r="EC178" i="52" s="1"/>
  <c r="BN49" i="52"/>
  <c r="ED49" i="52" s="1"/>
  <c r="BM210" i="52"/>
  <c r="EC210" i="52" s="1"/>
  <c r="BM78" i="52"/>
  <c r="EC78" i="52" s="1"/>
  <c r="BM221" i="52"/>
  <c r="EC221" i="52" s="1"/>
  <c r="BN252" i="52"/>
  <c r="ED252" i="52" s="1"/>
  <c r="LZ39" i="53"/>
  <c r="KQ71" i="53"/>
  <c r="KO87" i="53"/>
  <c r="KO135" i="53"/>
  <c r="LY199" i="53"/>
  <c r="KM24" i="53"/>
  <c r="LQ72" i="53"/>
  <c r="LZ72" i="53"/>
  <c r="LZ136" i="53"/>
  <c r="LS136" i="53"/>
  <c r="KS152" i="53"/>
  <c r="KO168" i="53"/>
  <c r="LU168" i="53"/>
  <c r="KQ200" i="53"/>
  <c r="LY41" i="53"/>
  <c r="LQ57" i="53"/>
  <c r="KS89" i="53"/>
  <c r="LW89" i="53"/>
  <c r="LW105" i="53"/>
  <c r="LU137" i="53"/>
  <c r="KQ137" i="53"/>
  <c r="LS153" i="53"/>
  <c r="LT169" i="53"/>
  <c r="LZ11" i="53"/>
  <c r="LX106" i="53"/>
  <c r="LS122" i="53"/>
  <c r="MA170" i="53"/>
  <c r="LU234" i="53"/>
  <c r="LQ139" i="53"/>
  <c r="LQ251" i="53"/>
  <c r="KS12" i="53"/>
  <c r="LW12" i="53"/>
  <c r="KQ28" i="53"/>
  <c r="LV28" i="53"/>
  <c r="LW76" i="53"/>
  <c r="KS204" i="53"/>
  <c r="LY236" i="53"/>
  <c r="LS29" i="53"/>
  <c r="KQ93" i="53"/>
  <c r="KS157" i="53"/>
  <c r="LW157" i="53"/>
  <c r="LS173" i="53"/>
  <c r="LP46" i="53"/>
  <c r="LX46" i="53"/>
  <c r="LY110" i="53"/>
  <c r="LY174" i="53"/>
  <c r="LX190" i="53"/>
  <c r="LP254" i="53"/>
  <c r="LP15" i="53"/>
  <c r="LX15" i="53"/>
  <c r="LT111" i="53"/>
  <c r="KO111" i="53"/>
  <c r="LP127" i="53"/>
  <c r="KL143" i="53"/>
  <c r="LU191" i="53"/>
  <c r="KO223" i="53"/>
  <c r="LX255" i="53"/>
  <c r="LS16" i="53"/>
  <c r="LU80" i="53"/>
  <c r="LY144" i="53"/>
  <c r="LZ160" i="53"/>
  <c r="LS33" i="53"/>
  <c r="KO97" i="53"/>
  <c r="LU97" i="53"/>
  <c r="KS113" i="53"/>
  <c r="KO177" i="53"/>
  <c r="LQ34" i="53"/>
  <c r="LP82" i="53"/>
  <c r="LX82" i="53"/>
  <c r="LU162" i="53"/>
  <c r="LY178" i="53"/>
  <c r="KQ242" i="53"/>
  <c r="MA19" i="53"/>
  <c r="LZ51" i="53"/>
  <c r="KO67" i="53"/>
  <c r="KO115" i="53"/>
  <c r="LU115" i="53"/>
  <c r="LQ131" i="53"/>
  <c r="LP147" i="53"/>
  <c r="LP179" i="53"/>
  <c r="LQ195" i="53"/>
  <c r="LW227" i="53"/>
  <c r="LP243" i="53"/>
  <c r="LZ259" i="53"/>
  <c r="LQ20" i="53"/>
  <c r="LY20" i="53"/>
  <c r="LU52" i="53"/>
  <c r="LQ68" i="53"/>
  <c r="LY84" i="53"/>
  <c r="LS100" i="53"/>
  <c r="LZ132" i="53"/>
  <c r="LS132" i="53"/>
  <c r="KQ164" i="53"/>
  <c r="LX228" i="53"/>
  <c r="LS244" i="53"/>
  <c r="KS21" i="53"/>
  <c r="LW21" i="53"/>
  <c r="LQ37" i="53"/>
  <c r="KQ69" i="53"/>
  <c r="MA85" i="53"/>
  <c r="LP149" i="53"/>
  <c r="KM165" i="53"/>
  <c r="KM181" i="53"/>
  <c r="BV213" i="53"/>
  <c r="LW229" i="53"/>
  <c r="MA245" i="53"/>
  <c r="BV38" i="53"/>
  <c r="KL54" i="53"/>
  <c r="LS54" i="53"/>
  <c r="LZ102" i="53"/>
  <c r="KQ150" i="53"/>
  <c r="LZ166" i="53"/>
  <c r="LX182" i="53"/>
  <c r="LQ182" i="53"/>
  <c r="LX214" i="53"/>
  <c r="LQ214" i="53"/>
  <c r="LP230" i="53"/>
  <c r="KS246" i="53"/>
  <c r="LP71" i="53"/>
  <c r="LS217" i="53"/>
  <c r="LQ249" i="53"/>
  <c r="LT105" i="53"/>
  <c r="LZ137" i="53"/>
  <c r="LQ169" i="53"/>
  <c r="BR251" i="53"/>
  <c r="BN24" i="52"/>
  <c r="ED24" i="52" s="1"/>
  <c r="KQ87" i="53"/>
  <c r="LV87" i="53"/>
  <c r="LX40" i="53"/>
  <c r="KL72" i="53"/>
  <c r="KQ120" i="53"/>
  <c r="LV120" i="53"/>
  <c r="KL136" i="53"/>
  <c r="LU200" i="53"/>
  <c r="KO216" i="53"/>
  <c r="LV25" i="53"/>
  <c r="LS41" i="53"/>
  <c r="KS137" i="53"/>
  <c r="LZ153" i="53"/>
  <c r="KO169" i="53"/>
  <c r="KS217" i="53"/>
  <c r="LW217" i="53"/>
  <c r="KQ233" i="53"/>
  <c r="LV233" i="53"/>
  <c r="LU249" i="53"/>
  <c r="KO42" i="53"/>
  <c r="LX74" i="53"/>
  <c r="LP106" i="53"/>
  <c r="KM170" i="53"/>
  <c r="LT170" i="53"/>
  <c r="KO234" i="53"/>
  <c r="LZ59" i="53"/>
  <c r="LP123" i="53"/>
  <c r="LX123" i="53"/>
  <c r="LX139" i="53"/>
  <c r="KS187" i="53"/>
  <c r="LW187" i="53"/>
  <c r="KS140" i="53"/>
  <c r="LP204" i="53"/>
  <c r="LT204" i="53"/>
  <c r="LY220" i="53"/>
  <c r="LZ29" i="53"/>
  <c r="KS93" i="53"/>
  <c r="KL173" i="53"/>
  <c r="BV173" i="53"/>
  <c r="MA221" i="53"/>
  <c r="LP237" i="53"/>
  <c r="LX237" i="53"/>
  <c r="LY62" i="53"/>
  <c r="LS174" i="53"/>
  <c r="LV238" i="53"/>
  <c r="LW254" i="53"/>
  <c r="KO63" i="53"/>
  <c r="KQ111" i="53"/>
  <c r="LW127" i="53"/>
  <c r="MA143" i="53"/>
  <c r="LY159" i="53"/>
  <c r="KO191" i="53"/>
  <c r="LQ207" i="53"/>
  <c r="LT207" i="53"/>
  <c r="LT223" i="53"/>
  <c r="LP255" i="53"/>
  <c r="KL16" i="53"/>
  <c r="BV16" i="53"/>
  <c r="KS80" i="53"/>
  <c r="LS144" i="53"/>
  <c r="LV208" i="53"/>
  <c r="KO33" i="53"/>
  <c r="LV113" i="53"/>
  <c r="KS161" i="53"/>
  <c r="LW161" i="53"/>
  <c r="LP225" i="53"/>
  <c r="LZ34" i="53"/>
  <c r="LY82" i="53"/>
  <c r="LZ98" i="53"/>
  <c r="LS98" i="53"/>
  <c r="LT114" i="53"/>
  <c r="KO114" i="53"/>
  <c r="LY130" i="53"/>
  <c r="KO162" i="53"/>
  <c r="LQ178" i="53"/>
  <c r="KS194" i="53"/>
  <c r="KS226" i="53"/>
  <c r="KQ67" i="53"/>
  <c r="LV67" i="53"/>
  <c r="KL131" i="53"/>
  <c r="LW179" i="53"/>
  <c r="LQ227" i="53"/>
  <c r="LW243" i="53"/>
  <c r="LZ20" i="53"/>
  <c r="KO52" i="53"/>
  <c r="LX68" i="53"/>
  <c r="LS84" i="53"/>
  <c r="LP148" i="53"/>
  <c r="LX148" i="53"/>
  <c r="LT196" i="53"/>
  <c r="KO244" i="53"/>
  <c r="KM85" i="53"/>
  <c r="KO101" i="53"/>
  <c r="LS213" i="53"/>
  <c r="MA213" i="53"/>
  <c r="MA38" i="53"/>
  <c r="KS70" i="53"/>
  <c r="KL102" i="53"/>
  <c r="LU150" i="53"/>
  <c r="LS166" i="53"/>
  <c r="LY230" i="53"/>
  <c r="BR108" i="53"/>
  <c r="LU199" i="53"/>
  <c r="LV231" i="53"/>
  <c r="LQ24" i="53"/>
  <c r="LT40" i="53"/>
  <c r="BM83" i="52"/>
  <c r="EC83" i="52" s="1"/>
  <c r="LS200" i="53"/>
  <c r="KM232" i="53"/>
  <c r="KO217" i="53"/>
  <c r="BN139" i="52"/>
  <c r="ED139" i="52" s="1"/>
  <c r="KQ135" i="53"/>
  <c r="LV135" i="53"/>
  <c r="MA151" i="53"/>
  <c r="BM245" i="52"/>
  <c r="EC245" i="52" s="1"/>
  <c r="BQ214" i="53"/>
  <c r="BM216" i="52"/>
  <c r="EC216" i="52" s="1"/>
  <c r="BN72" i="52"/>
  <c r="ED72" i="52" s="1"/>
  <c r="BN30" i="52"/>
  <c r="ED30" i="52" s="1"/>
  <c r="BN15" i="52"/>
  <c r="ED15" i="52" s="1"/>
  <c r="BM233" i="52"/>
  <c r="EC233" i="52" s="1"/>
  <c r="KS71" i="53"/>
  <c r="LZ199" i="53"/>
  <c r="LS199" i="53"/>
  <c r="LT24" i="53"/>
  <c r="KO24" i="53"/>
  <c r="MA72" i="53"/>
  <c r="LQ104" i="53"/>
  <c r="MA136" i="53"/>
  <c r="LT136" i="53"/>
  <c r="LX152" i="53"/>
  <c r="KS200" i="53"/>
  <c r="LT216" i="53"/>
  <c r="KQ25" i="53"/>
  <c r="LZ41" i="53"/>
  <c r="LZ57" i="53"/>
  <c r="LP89" i="53"/>
  <c r="LX89" i="53"/>
  <c r="LX105" i="53"/>
  <c r="LV137" i="53"/>
  <c r="BV153" i="53"/>
  <c r="LT153" i="53"/>
  <c r="LU169" i="53"/>
  <c r="KQ169" i="53"/>
  <c r="LX217" i="53"/>
  <c r="LY106" i="53"/>
  <c r="LT122" i="53"/>
  <c r="KQ234" i="53"/>
  <c r="LV234" i="53"/>
  <c r="LP12" i="53"/>
  <c r="LX12" i="53"/>
  <c r="KS28" i="53"/>
  <c r="LW28" i="53"/>
  <c r="LX76" i="53"/>
  <c r="LV140" i="53"/>
  <c r="LQ204" i="53"/>
  <c r="KL29" i="53"/>
  <c r="LT29" i="53"/>
  <c r="LP157" i="53"/>
  <c r="MA173" i="53"/>
  <c r="LT173" i="53"/>
  <c r="LS221" i="53"/>
  <c r="KM221" i="53"/>
  <c r="LS62" i="53"/>
  <c r="LZ110" i="53"/>
  <c r="LZ174" i="53"/>
  <c r="KQ238" i="53"/>
  <c r="LQ254" i="53"/>
  <c r="LY15" i="53"/>
  <c r="KS31" i="53"/>
  <c r="KQ63" i="53"/>
  <c r="LP79" i="53"/>
  <c r="LX79" i="53"/>
  <c r="LU95" i="53"/>
  <c r="LU111" i="53"/>
  <c r="LQ127" i="53"/>
  <c r="KM143" i="53"/>
  <c r="LZ159" i="53"/>
  <c r="KQ191" i="53"/>
  <c r="LV191" i="53"/>
  <c r="LY255" i="53"/>
  <c r="MA16" i="53"/>
  <c r="LT16" i="53"/>
  <c r="MA160" i="53"/>
  <c r="LW208" i="53"/>
  <c r="LT33" i="53"/>
  <c r="KQ97" i="53"/>
  <c r="LV97" i="53"/>
  <c r="LP113" i="53"/>
  <c r="LX161" i="53"/>
  <c r="LW225" i="53"/>
  <c r="KO50" i="53"/>
  <c r="LQ82" i="53"/>
  <c r="BV98" i="53"/>
  <c r="KL98" i="53"/>
  <c r="KQ162" i="53"/>
  <c r="LV162" i="53"/>
  <c r="LZ178" i="53"/>
  <c r="LV194" i="53"/>
  <c r="LV226" i="53"/>
  <c r="KS242" i="53"/>
  <c r="LW258" i="53"/>
  <c r="MA51" i="53"/>
  <c r="KQ115" i="53"/>
  <c r="LV115" i="53"/>
  <c r="MA131" i="53"/>
  <c r="LX179" i="53"/>
  <c r="LQ179" i="53"/>
  <c r="LX227" i="53"/>
  <c r="KQ52" i="53"/>
  <c r="LV52" i="53"/>
  <c r="MA132" i="53"/>
  <c r="LT132" i="53"/>
  <c r="LY228" i="53"/>
  <c r="LT244" i="53"/>
  <c r="LP21" i="53"/>
  <c r="LX21" i="53"/>
  <c r="LS53" i="53"/>
  <c r="KS69" i="53"/>
  <c r="LS85" i="53"/>
  <c r="LQ149" i="53"/>
  <c r="KO165" i="53"/>
  <c r="KO181" i="53"/>
  <c r="KM213" i="53"/>
  <c r="LP229" i="53"/>
  <c r="LT245" i="53"/>
  <c r="LS38" i="53"/>
  <c r="KM38" i="53"/>
  <c r="KM54" i="53"/>
  <c r="MA102" i="53"/>
  <c r="KO118" i="53"/>
  <c r="LU118" i="53"/>
  <c r="KS150" i="53"/>
  <c r="LY182" i="53"/>
  <c r="LX198" i="53"/>
  <c r="LY214" i="53"/>
  <c r="LQ230" i="53"/>
  <c r="LZ230" i="53"/>
  <c r="LP246" i="53"/>
  <c r="LW71" i="53"/>
  <c r="LQ87" i="53"/>
  <c r="KL88" i="53"/>
  <c r="LV72" i="53"/>
  <c r="LP136" i="53"/>
  <c r="LT152" i="53"/>
  <c r="KL200" i="53"/>
  <c r="BV200" i="53"/>
  <c r="BN26" i="52"/>
  <c r="ED26" i="52" s="1"/>
  <c r="BM192" i="52"/>
  <c r="EC192" i="52" s="1"/>
  <c r="LS39" i="53"/>
  <c r="LV71" i="53"/>
  <c r="KS87" i="53"/>
  <c r="KS135" i="53"/>
  <c r="LW135" i="53"/>
  <c r="KL199" i="53"/>
  <c r="KQ24" i="53"/>
  <c r="KS120" i="53"/>
  <c r="LW120" i="53"/>
  <c r="BV136" i="53"/>
  <c r="KM136" i="53"/>
  <c r="LY152" i="53"/>
  <c r="LV200" i="53"/>
  <c r="KQ216" i="53"/>
  <c r="LW232" i="53"/>
  <c r="KS25" i="53"/>
  <c r="LW25" i="53"/>
  <c r="LT41" i="53"/>
  <c r="LU121" i="53"/>
  <c r="KQ121" i="53"/>
  <c r="LP137" i="53"/>
  <c r="MA153" i="53"/>
  <c r="KS169" i="53"/>
  <c r="LP217" i="53"/>
  <c r="KS233" i="53"/>
  <c r="LV249" i="53"/>
  <c r="KQ42" i="53"/>
  <c r="LQ106" i="53"/>
  <c r="LZ106" i="53"/>
  <c r="KO170" i="53"/>
  <c r="LU170" i="53"/>
  <c r="MA59" i="53"/>
  <c r="LQ123" i="53"/>
  <c r="LY123" i="53"/>
  <c r="LY139" i="53"/>
  <c r="KS155" i="53"/>
  <c r="LP187" i="53"/>
  <c r="LY12" i="53"/>
  <c r="LY76" i="53"/>
  <c r="LP140" i="53"/>
  <c r="KQ172" i="53"/>
  <c r="LZ220" i="53"/>
  <c r="MA29" i="53"/>
  <c r="LP93" i="53"/>
  <c r="LX93" i="53"/>
  <c r="KM173" i="53"/>
  <c r="KQ189" i="53"/>
  <c r="LQ237" i="53"/>
  <c r="LZ62" i="53"/>
  <c r="LT174" i="53"/>
  <c r="KS238" i="53"/>
  <c r="LW238" i="53"/>
  <c r="LX254" i="53"/>
  <c r="LZ15" i="53"/>
  <c r="LV31" i="53"/>
  <c r="LU63" i="53"/>
  <c r="KS111" i="53"/>
  <c r="LX127" i="53"/>
  <c r="LS207" i="53"/>
  <c r="LU223" i="53"/>
  <c r="LQ255" i="53"/>
  <c r="LZ255" i="53"/>
  <c r="KM16" i="53"/>
  <c r="MA144" i="53"/>
  <c r="LT144" i="53"/>
  <c r="LS160" i="53"/>
  <c r="LZ176" i="53"/>
  <c r="LX208" i="53"/>
  <c r="LW113" i="53"/>
  <c r="LP161" i="53"/>
  <c r="LQ225" i="53"/>
  <c r="KQ50" i="53"/>
  <c r="LV50" i="53"/>
  <c r="LZ82" i="53"/>
  <c r="MA98" i="53"/>
  <c r="LT98" i="53"/>
  <c r="LZ130" i="53"/>
  <c r="LP226" i="53"/>
  <c r="LT19" i="53"/>
  <c r="LS51" i="53"/>
  <c r="KM51" i="53"/>
  <c r="KS67" i="53"/>
  <c r="MA195" i="53"/>
  <c r="LX243" i="53"/>
  <c r="LY68" i="53"/>
  <c r="MA84" i="53"/>
  <c r="KM132" i="53"/>
  <c r="LQ148" i="53"/>
  <c r="LU196" i="53"/>
  <c r="KO212" i="53"/>
  <c r="KQ244" i="53"/>
  <c r="LY37" i="53"/>
  <c r="LV69" i="53"/>
  <c r="KO85" i="53"/>
  <c r="KQ101" i="53"/>
  <c r="LV101" i="53"/>
  <c r="LQ117" i="53"/>
  <c r="LT213" i="53"/>
  <c r="KM102" i="53"/>
  <c r="LV150" i="53"/>
  <c r="KM166" i="53"/>
  <c r="LT166" i="53"/>
  <c r="LZ214" i="53"/>
  <c r="LW246" i="53"/>
  <c r="LS72" i="53"/>
  <c r="KS88" i="53"/>
  <c r="LW88" i="53"/>
  <c r="LX120" i="53"/>
  <c r="LU136" i="53"/>
  <c r="LQ152" i="53"/>
  <c r="LP200" i="53"/>
  <c r="LX232" i="53"/>
  <c r="MA41" i="53"/>
  <c r="LQ89" i="53"/>
  <c r="LY105" i="53"/>
  <c r="KS121" i="53"/>
  <c r="LW137" i="53"/>
  <c r="KM153" i="53"/>
  <c r="LU153" i="53"/>
  <c r="LY217" i="53"/>
  <c r="LX233" i="53"/>
  <c r="LU42" i="53"/>
  <c r="LZ74" i="53"/>
  <c r="KO122" i="53"/>
  <c r="LU122" i="53"/>
  <c r="KS234" i="53"/>
  <c r="LS139" i="53"/>
  <c r="LZ251" i="53"/>
  <c r="LS251" i="53"/>
  <c r="LQ12" i="53"/>
  <c r="LP28" i="53"/>
  <c r="LW140" i="53"/>
  <c r="LS204" i="53"/>
  <c r="KM29" i="53"/>
  <c r="LU29" i="53"/>
  <c r="LQ157" i="53"/>
  <c r="LU173" i="53"/>
  <c r="KO221" i="53"/>
  <c r="LZ46" i="53"/>
  <c r="LT62" i="53"/>
  <c r="LS110" i="53"/>
  <c r="MA174" i="53"/>
  <c r="KL15" i="53"/>
  <c r="LP31" i="53"/>
  <c r="KS63" i="53"/>
  <c r="LQ79" i="53"/>
  <c r="LY79" i="53"/>
  <c r="KQ95" i="53"/>
  <c r="LV111" i="53"/>
  <c r="LT143" i="53"/>
  <c r="KO143" i="53"/>
  <c r="MA159" i="53"/>
  <c r="KS191" i="53"/>
  <c r="LW191" i="53"/>
  <c r="LU16" i="53"/>
  <c r="KL48" i="53"/>
  <c r="LW80" i="53"/>
  <c r="KM144" i="53"/>
  <c r="LY208" i="53"/>
  <c r="LU33" i="53"/>
  <c r="KS97" i="53"/>
  <c r="LW97" i="53"/>
  <c r="LX113" i="53"/>
  <c r="LY161" i="53"/>
  <c r="LX225" i="53"/>
  <c r="LS34" i="53"/>
  <c r="BV82" i="53"/>
  <c r="KL82" i="53"/>
  <c r="KM98" i="53"/>
  <c r="KS162" i="53"/>
  <c r="LW162" i="53"/>
  <c r="MA178" i="53"/>
  <c r="LW226" i="53"/>
  <c r="LP242" i="53"/>
  <c r="MA83" i="53"/>
  <c r="KS115" i="53"/>
  <c r="LW115" i="53"/>
  <c r="LY179" i="53"/>
  <c r="LS195" i="53"/>
  <c r="KM195" i="53"/>
  <c r="LY227" i="53"/>
  <c r="LT259" i="53"/>
  <c r="LS20" i="53"/>
  <c r="KS52" i="53"/>
  <c r="LW52" i="53"/>
  <c r="LZ68" i="53"/>
  <c r="LS68" i="53"/>
  <c r="KM84" i="53"/>
  <c r="LU132" i="53"/>
  <c r="LZ148" i="53"/>
  <c r="LP164" i="53"/>
  <c r="KO196" i="53"/>
  <c r="LU244" i="53"/>
  <c r="LQ21" i="53"/>
  <c r="LY21" i="53"/>
  <c r="LZ37" i="53"/>
  <c r="LS37" i="53"/>
  <c r="LP69" i="53"/>
  <c r="LT85" i="53"/>
  <c r="LV181" i="53"/>
  <c r="LQ229" i="53"/>
  <c r="LT38" i="53"/>
  <c r="KO38" i="53"/>
  <c r="LU54" i="53"/>
  <c r="LS102" i="53"/>
  <c r="KQ118" i="53"/>
  <c r="LP150" i="53"/>
  <c r="LQ198" i="53"/>
  <c r="BV214" i="53"/>
  <c r="LS214" i="53"/>
  <c r="MA230" i="53"/>
  <c r="KO151" i="53"/>
  <c r="MA199" i="53"/>
  <c r="KS24" i="53"/>
  <c r="LX88" i="53"/>
  <c r="LP120" i="53"/>
  <c r="KO136" i="53"/>
  <c r="LW200" i="53"/>
  <c r="KS216" i="53"/>
  <c r="LP25" i="53"/>
  <c r="LX25" i="53"/>
  <c r="LU41" i="53"/>
  <c r="KM57" i="53"/>
  <c r="LV121" i="53"/>
  <c r="LQ137" i="53"/>
  <c r="LU185" i="53"/>
  <c r="LQ217" i="53"/>
  <c r="LZ217" i="53"/>
  <c r="LP233" i="53"/>
  <c r="KS42" i="53"/>
  <c r="LV170" i="53"/>
  <c r="LT59" i="53"/>
  <c r="KM91" i="53"/>
  <c r="LZ123" i="53"/>
  <c r="LZ139" i="53"/>
  <c r="LP155" i="53"/>
  <c r="LQ187" i="53"/>
  <c r="LY187" i="53"/>
  <c r="KL251" i="53"/>
  <c r="BV251" i="53"/>
  <c r="LZ12" i="53"/>
  <c r="LS76" i="53"/>
  <c r="LQ140" i="53"/>
  <c r="LS220" i="53"/>
  <c r="MA220" i="53"/>
  <c r="LY93" i="53"/>
  <c r="LX157" i="53"/>
  <c r="KO173" i="53"/>
  <c r="LW253" i="53"/>
  <c r="MA62" i="53"/>
  <c r="KM110" i="53"/>
  <c r="KM174" i="53"/>
  <c r="LP238" i="53"/>
  <c r="LX238" i="53"/>
  <c r="LY254" i="53"/>
  <c r="MA15" i="53"/>
  <c r="LV63" i="53"/>
  <c r="LZ79" i="53"/>
  <c r="LP111" i="53"/>
  <c r="LY127" i="53"/>
  <c r="LW207" i="53"/>
  <c r="KQ223" i="53"/>
  <c r="LV223" i="53"/>
  <c r="MA255" i="53"/>
  <c r="KO16" i="53"/>
  <c r="LU144" i="53"/>
  <c r="LT160" i="53"/>
  <c r="LZ208" i="53"/>
  <c r="LT208" i="53"/>
  <c r="LX97" i="53"/>
  <c r="KO129" i="53"/>
  <c r="LQ161" i="53"/>
  <c r="LZ161" i="53"/>
  <c r="KL34" i="53"/>
  <c r="KS50" i="53"/>
  <c r="LW50" i="53"/>
  <c r="LZ66" i="53"/>
  <c r="LS66" i="53"/>
  <c r="MA82" i="53"/>
  <c r="LU98" i="53"/>
  <c r="LV114" i="53"/>
  <c r="LS178" i="53"/>
  <c r="KM178" i="53"/>
  <c r="LQ226" i="53"/>
  <c r="LW242" i="53"/>
  <c r="LT51" i="53"/>
  <c r="LP67" i="53"/>
  <c r="LT83" i="53"/>
  <c r="LX115" i="53"/>
  <c r="KO131" i="53"/>
  <c r="LZ147" i="53"/>
  <c r="LZ179" i="53"/>
  <c r="LQ243" i="53"/>
  <c r="LY243" i="53"/>
  <c r="KO259" i="53"/>
  <c r="LW36" i="53"/>
  <c r="KL68" i="53"/>
  <c r="BV68" i="53"/>
  <c r="LU84" i="53"/>
  <c r="KO132" i="53"/>
  <c r="KL148" i="53"/>
  <c r="KQ196" i="53"/>
  <c r="LV196" i="53"/>
  <c r="KQ212" i="53"/>
  <c r="KS244" i="53"/>
  <c r="LZ21" i="53"/>
  <c r="KL37" i="53"/>
  <c r="LW69" i="53"/>
  <c r="KQ85" i="53"/>
  <c r="LW101" i="53"/>
  <c r="LZ149" i="53"/>
  <c r="LU213" i="53"/>
  <c r="KQ38" i="53"/>
  <c r="LX70" i="53"/>
  <c r="KO102" i="53"/>
  <c r="LW150" i="53"/>
  <c r="KO166" i="53"/>
  <c r="MA182" i="53"/>
  <c r="MA214" i="53"/>
  <c r="KM230" i="53"/>
  <c r="LX135" i="53"/>
  <c r="KQ151" i="53"/>
  <c r="KM199" i="53"/>
  <c r="LW87" i="53"/>
  <c r="LV24" i="53"/>
  <c r="BV72" i="53"/>
  <c r="KM72" i="53"/>
  <c r="LT72" i="53"/>
  <c r="LY120" i="53"/>
  <c r="KQ136" i="53"/>
  <c r="LV136" i="53"/>
  <c r="LX200" i="53"/>
  <c r="LQ200" i="53"/>
  <c r="LV216" i="53"/>
  <c r="LZ105" i="53"/>
  <c r="LP121" i="53"/>
  <c r="LX137" i="53"/>
  <c r="KO153" i="53"/>
  <c r="LV153" i="53"/>
  <c r="KS185" i="53"/>
  <c r="LY233" i="53"/>
  <c r="LV42" i="53"/>
  <c r="MA74" i="53"/>
  <c r="KQ122" i="53"/>
  <c r="LV122" i="53"/>
  <c r="LP234" i="53"/>
  <c r="LX234" i="53"/>
  <c r="BV123" i="53"/>
  <c r="KL139" i="53"/>
  <c r="LZ187" i="53"/>
  <c r="MA251" i="53"/>
  <c r="LT251" i="53"/>
  <c r="LQ28" i="53"/>
  <c r="LX140" i="53"/>
  <c r="LV172" i="53"/>
  <c r="LV204" i="53"/>
  <c r="LW204" i="53"/>
  <c r="KM220" i="53"/>
  <c r="KO29" i="53"/>
  <c r="LV29" i="53"/>
  <c r="KQ173" i="53"/>
  <c r="LV173" i="53"/>
  <c r="LU221" i="53"/>
  <c r="LY237" i="53"/>
  <c r="LS46" i="53"/>
  <c r="KM62" i="53"/>
  <c r="LU62" i="53"/>
  <c r="LT110" i="53"/>
  <c r="LP63" i="53"/>
  <c r="KL79" i="53"/>
  <c r="LW111" i="53"/>
  <c r="LZ127" i="53"/>
  <c r="LP191" i="53"/>
  <c r="LX191" i="53"/>
  <c r="KM255" i="53"/>
  <c r="KQ16" i="53"/>
  <c r="LV16" i="53"/>
  <c r="LP80" i="53"/>
  <c r="LT96" i="53"/>
  <c r="KO144" i="53"/>
  <c r="KM160" i="53"/>
  <c r="KL208" i="53"/>
  <c r="KQ33" i="53"/>
  <c r="LV33" i="53"/>
  <c r="KQ49" i="53"/>
  <c r="LP97" i="53"/>
  <c r="LY113" i="53"/>
  <c r="BV161" i="53"/>
  <c r="LY225" i="53"/>
  <c r="MA34" i="53"/>
  <c r="LT34" i="53"/>
  <c r="LS82" i="53"/>
  <c r="KM82" i="53"/>
  <c r="KO98" i="53"/>
  <c r="LP162" i="53"/>
  <c r="LX162" i="53"/>
  <c r="LX226" i="53"/>
  <c r="LQ242" i="53"/>
  <c r="LW67" i="53"/>
  <c r="LP115" i="53"/>
  <c r="LT131" i="53"/>
  <c r="BV179" i="53"/>
  <c r="KL179" i="53"/>
  <c r="LS179" i="53"/>
  <c r="LT195" i="53"/>
  <c r="LZ227" i="53"/>
  <c r="KQ259" i="53"/>
  <c r="MA20" i="53"/>
  <c r="LP52" i="53"/>
  <c r="LX52" i="53"/>
  <c r="MA68" i="53"/>
  <c r="LT68" i="53"/>
  <c r="KQ132" i="53"/>
  <c r="LV132" i="53"/>
  <c r="LV244" i="53"/>
  <c r="KL21" i="53"/>
  <c r="MA37" i="53"/>
  <c r="LQ69" i="53"/>
  <c r="LU85" i="53"/>
  <c r="LS149" i="53"/>
  <c r="KS165" i="53"/>
  <c r="LW165" i="53"/>
  <c r="LU38" i="53"/>
  <c r="KQ54" i="53"/>
  <c r="LV54" i="53"/>
  <c r="LT102" i="53"/>
  <c r="LW118" i="53"/>
  <c r="LX150" i="53"/>
  <c r="LQ150" i="53"/>
  <c r="KM182" i="53"/>
  <c r="KM214" i="53"/>
  <c r="LT214" i="53"/>
  <c r="LS230" i="53"/>
  <c r="LY246" i="53"/>
  <c r="LP24" i="53"/>
  <c r="LS40" i="53"/>
  <c r="LY88" i="53"/>
  <c r="LQ120" i="53"/>
  <c r="LZ120" i="53"/>
  <c r="LQ25" i="53"/>
  <c r="LY25" i="53"/>
  <c r="KO41" i="53"/>
  <c r="LY89" i="53"/>
  <c r="KL105" i="53"/>
  <c r="KQ153" i="53"/>
  <c r="MA217" i="53"/>
  <c r="LQ233" i="53"/>
  <c r="LZ233" i="53"/>
  <c r="KS11" i="53"/>
  <c r="LS106" i="53"/>
  <c r="KS170" i="53"/>
  <c r="LW170" i="53"/>
  <c r="LY234" i="53"/>
  <c r="KM59" i="53"/>
  <c r="LU59" i="53"/>
  <c r="LS123" i="53"/>
  <c r="MA123" i="53"/>
  <c r="MA139" i="53"/>
  <c r="KL187" i="53"/>
  <c r="KM251" i="53"/>
  <c r="LX28" i="53"/>
  <c r="MA76" i="53"/>
  <c r="LT76" i="53"/>
  <c r="LY108" i="53"/>
  <c r="LY140" i="53"/>
  <c r="LT220" i="53"/>
  <c r="KQ29" i="53"/>
  <c r="LY61" i="53"/>
  <c r="LZ93" i="53"/>
  <c r="LY157" i="53"/>
  <c r="LP189" i="53"/>
  <c r="LZ237" i="53"/>
  <c r="LS237" i="53"/>
  <c r="KM46" i="53"/>
  <c r="KO110" i="53"/>
  <c r="KO174" i="53"/>
  <c r="LQ238" i="53"/>
  <c r="LZ254" i="53"/>
  <c r="LX31" i="53"/>
  <c r="LW63" i="53"/>
  <c r="MA79" i="53"/>
  <c r="KL127" i="53"/>
  <c r="BV127" i="53"/>
  <c r="LV207" i="53"/>
  <c r="LX207" i="53"/>
  <c r="KS223" i="53"/>
  <c r="LW223" i="53"/>
  <c r="LS255" i="53"/>
  <c r="KQ144" i="53"/>
  <c r="LU160" i="53"/>
  <c r="MA208" i="53"/>
  <c r="KM240" i="53"/>
  <c r="LQ113" i="53"/>
  <c r="LZ113" i="53"/>
  <c r="MA161" i="53"/>
  <c r="LS225" i="53"/>
  <c r="KM34" i="53"/>
  <c r="LP50" i="53"/>
  <c r="LX50" i="53"/>
  <c r="MA66" i="53"/>
  <c r="KQ98" i="53"/>
  <c r="KS114" i="53"/>
  <c r="LW114" i="53"/>
  <c r="LY162" i="53"/>
  <c r="LT178" i="53"/>
  <c r="LV19" i="53"/>
  <c r="LU51" i="53"/>
  <c r="LY115" i="53"/>
  <c r="MA147" i="53"/>
  <c r="MA179" i="53"/>
  <c r="KQ195" i="53"/>
  <c r="KL227" i="53"/>
  <c r="BV227" i="53"/>
  <c r="LZ243" i="53"/>
  <c r="KS259" i="53"/>
  <c r="KM20" i="53"/>
  <c r="KM68" i="53"/>
  <c r="LS148" i="53"/>
  <c r="KM148" i="53"/>
  <c r="LX164" i="53"/>
  <c r="KS196" i="53"/>
  <c r="LW196" i="53"/>
  <c r="KS212" i="53"/>
  <c r="LW212" i="53"/>
  <c r="LS228" i="53"/>
  <c r="LP244" i="53"/>
  <c r="MA21" i="53"/>
  <c r="LX69" i="53"/>
  <c r="KS85" i="53"/>
  <c r="LP101" i="53"/>
  <c r="MA149" i="53"/>
  <c r="KO213" i="53"/>
  <c r="LV213" i="53"/>
  <c r="LY229" i="53"/>
  <c r="LP245" i="53"/>
  <c r="KS38" i="53"/>
  <c r="KQ102" i="53"/>
  <c r="KQ166" i="53"/>
  <c r="LS182" i="53"/>
  <c r="KO230" i="53"/>
  <c r="LT151" i="53"/>
  <c r="LT199" i="53"/>
  <c r="KQ41" i="53"/>
  <c r="LU57" i="53"/>
  <c r="LS89" i="53"/>
  <c r="LS105" i="53"/>
  <c r="LQ121" i="53"/>
  <c r="LY137" i="53"/>
  <c r="KS153" i="53"/>
  <c r="LP169" i="53"/>
  <c r="LX169" i="53"/>
  <c r="KM217" i="53"/>
  <c r="LW42" i="53"/>
  <c r="KS122" i="53"/>
  <c r="LW122" i="53"/>
  <c r="KO202" i="53"/>
  <c r="LQ234" i="53"/>
  <c r="KM139" i="53"/>
  <c r="MA187" i="53"/>
  <c r="LU251" i="53"/>
  <c r="LY28" i="53"/>
  <c r="KM76" i="53"/>
  <c r="KO220" i="53"/>
  <c r="LW29" i="53"/>
  <c r="LS157" i="53"/>
  <c r="KS173" i="53"/>
  <c r="LW173" i="53"/>
  <c r="LV221" i="53"/>
  <c r="KO62" i="53"/>
  <c r="LV62" i="53"/>
  <c r="LU110" i="53"/>
  <c r="KQ110" i="53"/>
  <c r="KQ174" i="53"/>
  <c r="LT15" i="53"/>
  <c r="LQ63" i="53"/>
  <c r="LS79" i="53"/>
  <c r="LP95" i="53"/>
  <c r="LX95" i="53"/>
  <c r="LX111" i="53"/>
  <c r="MA127" i="53"/>
  <c r="LV143" i="53"/>
  <c r="LV159" i="53"/>
  <c r="LQ191" i="53"/>
  <c r="LY207" i="53"/>
  <c r="KO255" i="53"/>
  <c r="KS16" i="53"/>
  <c r="LW16" i="53"/>
  <c r="LQ80" i="53"/>
  <c r="LY80" i="53"/>
  <c r="KO160" i="53"/>
  <c r="KM208" i="53"/>
  <c r="KS33" i="53"/>
  <c r="LW33" i="53"/>
  <c r="LQ97" i="53"/>
  <c r="KL113" i="53"/>
  <c r="BV113" i="53"/>
  <c r="KM161" i="53"/>
  <c r="LZ225" i="53"/>
  <c r="LU34" i="53"/>
  <c r="LY50" i="53"/>
  <c r="KM66" i="53"/>
  <c r="LT82" i="53"/>
  <c r="KO82" i="53"/>
  <c r="LQ162" i="53"/>
  <c r="LQ194" i="53"/>
  <c r="LY226" i="53"/>
  <c r="KO51" i="53"/>
  <c r="LX67" i="53"/>
  <c r="LQ115" i="53"/>
  <c r="LZ115" i="53"/>
  <c r="LU131" i="53"/>
  <c r="KM179" i="53"/>
  <c r="LT179" i="53"/>
  <c r="LU195" i="53"/>
  <c r="LV211" i="53"/>
  <c r="LS227" i="53"/>
  <c r="MA227" i="53"/>
  <c r="KL243" i="53"/>
  <c r="BV243" i="53"/>
  <c r="LQ52" i="53"/>
  <c r="LY52" i="53"/>
  <c r="LU68" i="53"/>
  <c r="KS132" i="53"/>
  <c r="LW132" i="53"/>
  <c r="LW244" i="53"/>
  <c r="LS21" i="53"/>
  <c r="LV53" i="53"/>
  <c r="LV85" i="53"/>
  <c r="KM149" i="53"/>
  <c r="LT149" i="53"/>
  <c r="KQ213" i="53"/>
  <c r="LS229" i="53"/>
  <c r="LV38" i="53"/>
  <c r="LP118" i="53"/>
  <c r="LS134" i="53"/>
  <c r="LY150" i="53"/>
  <c r="LU166" i="53"/>
  <c r="KM198" i="53"/>
  <c r="KO214" i="53"/>
  <c r="LU214" i="53"/>
  <c r="LT230" i="53"/>
  <c r="LZ246" i="53"/>
  <c r="BM64" i="52"/>
  <c r="EC64" i="52" s="1"/>
  <c r="BQ24" i="53"/>
  <c r="BR73" i="53"/>
  <c r="BN98" i="52"/>
  <c r="ED98" i="52" s="1"/>
  <c r="BN36" i="52"/>
  <c r="ED36" i="52" s="1"/>
  <c r="BM201" i="52"/>
  <c r="EC201" i="52" s="1"/>
  <c r="BN222" i="52"/>
  <c r="ED222" i="52" s="1"/>
  <c r="BN226" i="52"/>
  <c r="ED226" i="52" s="1"/>
  <c r="BM50" i="52"/>
  <c r="EC50" i="52" s="1"/>
  <c r="BR238" i="53"/>
  <c r="BM253" i="52"/>
  <c r="EC253" i="52" s="1"/>
  <c r="BR231" i="53"/>
  <c r="BQ128" i="53"/>
  <c r="BM159" i="52"/>
  <c r="EC159" i="52" s="1"/>
  <c r="BN228" i="52"/>
  <c r="ED228" i="52" s="1"/>
  <c r="BM199" i="52"/>
  <c r="EC199" i="52" s="1"/>
  <c r="BN86" i="52"/>
  <c r="ED86" i="52" s="1"/>
  <c r="BQ95" i="53"/>
  <c r="BM22" i="52"/>
  <c r="EC22" i="52" s="1"/>
  <c r="BR91" i="53"/>
  <c r="BM187" i="52"/>
  <c r="EC187" i="52" s="1"/>
  <c r="BN249" i="52"/>
  <c r="ED249" i="52" s="1"/>
  <c r="BM154" i="52"/>
  <c r="EC154" i="52" s="1"/>
  <c r="BM238" i="52"/>
  <c r="EC238" i="52" s="1"/>
  <c r="BN110" i="52"/>
  <c r="ED110" i="52" s="1"/>
  <c r="BM18" i="52"/>
  <c r="EC18" i="52" s="1"/>
  <c r="BM29" i="52"/>
  <c r="EC29" i="52" s="1"/>
  <c r="BR186" i="53"/>
  <c r="BN177" i="52"/>
  <c r="ED177" i="52" s="1"/>
  <c r="BM73" i="52"/>
  <c r="EC73" i="52" s="1"/>
  <c r="BM230" i="52"/>
  <c r="EC230" i="52" s="1"/>
  <c r="BQ237" i="53"/>
  <c r="BR150" i="53"/>
  <c r="BR162" i="53"/>
  <c r="BM80" i="52"/>
  <c r="EC80" i="52" s="1"/>
  <c r="BQ91" i="53"/>
  <c r="BR67" i="53"/>
  <c r="BM109" i="52"/>
  <c r="EC109" i="52" s="1"/>
  <c r="BN58" i="52"/>
  <c r="ED58" i="52" s="1"/>
  <c r="BN140" i="52"/>
  <c r="ED140" i="52" s="1"/>
  <c r="BM16" i="52"/>
  <c r="EC16" i="52" s="1"/>
  <c r="BR152" i="53"/>
  <c r="BN214" i="52"/>
  <c r="ED214" i="52" s="1"/>
  <c r="BM250" i="52"/>
  <c r="EC250" i="52" s="1"/>
  <c r="BM157" i="52"/>
  <c r="EC157" i="52" s="1"/>
  <c r="BM242" i="52"/>
  <c r="EC242" i="52" s="1"/>
  <c r="BN151" i="52"/>
  <c r="ED151" i="52" s="1"/>
  <c r="BN123" i="52"/>
  <c r="ED123" i="52" s="1"/>
  <c r="BR137" i="53"/>
  <c r="BN10" i="52"/>
  <c r="ED67" i="52" s="1"/>
  <c r="BN87" i="52"/>
  <c r="ED87" i="52" s="1"/>
  <c r="BN155" i="52"/>
  <c r="ED155" i="52" s="1"/>
  <c r="BR147" i="53"/>
  <c r="BR218" i="53"/>
  <c r="BN203" i="52"/>
  <c r="ED203" i="52" s="1"/>
  <c r="BM248" i="52"/>
  <c r="EC248" i="52" s="1"/>
  <c r="BM174" i="52"/>
  <c r="EC174" i="52" s="1"/>
  <c r="BR27" i="53"/>
  <c r="BM213" i="52"/>
  <c r="EC213" i="52" s="1"/>
  <c r="BM129" i="52"/>
  <c r="EC129" i="52" s="1"/>
  <c r="BQ207" i="53"/>
  <c r="BN136" i="52"/>
  <c r="ED136" i="52" s="1"/>
  <c r="LV10" i="53"/>
  <c r="BR12" i="53"/>
  <c r="BR174" i="53"/>
  <c r="BR242" i="53"/>
  <c r="BN242" i="52"/>
  <c r="ED242" i="52" s="1"/>
  <c r="BM131" i="52"/>
  <c r="EC131" i="52" s="1"/>
  <c r="BM26" i="52"/>
  <c r="EC26" i="52" s="1"/>
  <c r="BM150" i="52"/>
  <c r="EC150" i="52" s="1"/>
  <c r="BR195" i="53"/>
  <c r="BQ229" i="53"/>
  <c r="BN211" i="52"/>
  <c r="ED211" i="52" s="1"/>
  <c r="BM231" i="52"/>
  <c r="EC231" i="52" s="1"/>
  <c r="BQ231" i="53"/>
  <c r="BQ144" i="53"/>
  <c r="BN188" i="52"/>
  <c r="ED188" i="52" s="1"/>
  <c r="BR39" i="53"/>
  <c r="BM173" i="52"/>
  <c r="EC173" i="52" s="1"/>
  <c r="BN196" i="52"/>
  <c r="ED196" i="52" s="1"/>
  <c r="BR19" i="53"/>
  <c r="BN19" i="52"/>
  <c r="ED19" i="52" s="1"/>
  <c r="BQ146" i="53"/>
  <c r="BM58" i="52"/>
  <c r="EC58" i="52" s="1"/>
  <c r="BM14" i="52"/>
  <c r="EC14" i="52" s="1"/>
  <c r="BN143" i="52"/>
  <c r="ED143" i="52" s="1"/>
  <c r="KQ10" i="53"/>
  <c r="BM219" i="52"/>
  <c r="EC219" i="52" s="1"/>
  <c r="BQ117" i="53"/>
  <c r="BN259" i="52"/>
  <c r="ED259" i="52" s="1"/>
  <c r="BM19" i="52"/>
  <c r="EC19" i="52" s="1"/>
  <c r="BQ120" i="53"/>
  <c r="BM120" i="52"/>
  <c r="EC120" i="52" s="1"/>
  <c r="BQ61" i="53"/>
  <c r="BM61" i="52"/>
  <c r="EC61" i="52" s="1"/>
  <c r="BN215" i="52"/>
  <c r="ED215" i="52" s="1"/>
  <c r="BN219" i="52"/>
  <c r="ED219" i="52" s="1"/>
  <c r="BQ241" i="53"/>
  <c r="BM241" i="52"/>
  <c r="EC241" i="52" s="1"/>
  <c r="BQ259" i="53"/>
  <c r="BM259" i="52"/>
  <c r="EC259" i="52" s="1"/>
  <c r="BR192" i="53"/>
  <c r="BN192" i="52"/>
  <c r="ED192" i="52" s="1"/>
  <c r="BN59" i="52"/>
  <c r="ED59" i="52" s="1"/>
  <c r="BR59" i="53"/>
  <c r="BM135" i="52"/>
  <c r="EC135" i="52" s="1"/>
  <c r="BR201" i="53"/>
  <c r="BN201" i="52"/>
  <c r="ED201" i="52" s="1"/>
  <c r="BQ147" i="53"/>
  <c r="BM147" i="52"/>
  <c r="EC147" i="52" s="1"/>
  <c r="LZ10" i="53"/>
  <c r="LQ10" i="53"/>
  <c r="LX10" i="53"/>
  <c r="LY10" i="53"/>
  <c r="KO10" i="53"/>
  <c r="LU10" i="53"/>
  <c r="KL10" i="53"/>
  <c r="BV10" i="53"/>
  <c r="KS10" i="53"/>
  <c r="MA10" i="53"/>
  <c r="LT10" i="53"/>
  <c r="BQ25" i="53"/>
  <c r="BM25" i="52"/>
  <c r="EC25" i="52" s="1"/>
  <c r="BR33" i="53"/>
  <c r="BN33" i="52"/>
  <c r="ED33" i="52" s="1"/>
  <c r="BR51" i="53"/>
  <c r="BN51" i="52"/>
  <c r="ED51" i="52" s="1"/>
  <c r="BQ66" i="53"/>
  <c r="BM66" i="52"/>
  <c r="EC66" i="52" s="1"/>
  <c r="BQ126" i="53"/>
  <c r="BM126" i="52"/>
  <c r="EC126" i="52" s="1"/>
  <c r="BQ171" i="53"/>
  <c r="BM171" i="52"/>
  <c r="EC171" i="52" s="1"/>
  <c r="BR191" i="53"/>
  <c r="BN191" i="52"/>
  <c r="ED191" i="52" s="1"/>
  <c r="BQ204" i="53"/>
  <c r="BM204" i="52"/>
  <c r="EC204" i="52" s="1"/>
  <c r="BQ247" i="53"/>
  <c r="BM247" i="52"/>
  <c r="EC247" i="52" s="1"/>
  <c r="BQ47" i="53"/>
  <c r="BM47" i="52"/>
  <c r="EC47" i="52" s="1"/>
  <c r="BR66" i="53"/>
  <c r="BN66" i="52"/>
  <c r="ED66" i="52" s="1"/>
  <c r="BQ111" i="53"/>
  <c r="BM111" i="52"/>
  <c r="EC111" i="52" s="1"/>
  <c r="BQ188" i="53"/>
  <c r="BM188" i="52"/>
  <c r="EC188" i="52" s="1"/>
  <c r="BR37" i="53"/>
  <c r="BN37" i="52"/>
  <c r="ED37" i="52" s="1"/>
  <c r="BR40" i="53"/>
  <c r="BN40" i="52"/>
  <c r="ED40" i="52" s="1"/>
  <c r="BQ69" i="53"/>
  <c r="BM69" i="52"/>
  <c r="EC69" i="52" s="1"/>
  <c r="BQ81" i="53"/>
  <c r="BM81" i="52"/>
  <c r="EC81" i="52" s="1"/>
  <c r="BR247" i="53"/>
  <c r="BN247" i="52"/>
  <c r="ED247" i="52" s="1"/>
  <c r="BR227" i="53"/>
  <c r="BN227" i="52"/>
  <c r="ED227" i="52" s="1"/>
  <c r="BR173" i="53"/>
  <c r="BN173" i="52"/>
  <c r="ED173" i="52" s="1"/>
  <c r="BQ244" i="53"/>
  <c r="BM244" i="52"/>
  <c r="EC244" i="52" s="1"/>
  <c r="BQ11" i="53"/>
  <c r="BM11" i="52"/>
  <c r="EC11" i="52" s="1"/>
  <c r="BR31" i="53"/>
  <c r="BN31" i="52"/>
  <c r="ED31" i="52" s="1"/>
  <c r="BQ87" i="53"/>
  <c r="BM87" i="52"/>
  <c r="EC87" i="52" s="1"/>
  <c r="BQ172" i="53"/>
  <c r="BM172" i="52"/>
  <c r="EC172" i="52" s="1"/>
  <c r="BQ185" i="53"/>
  <c r="BM185" i="52"/>
  <c r="EC185" i="52" s="1"/>
  <c r="BQ203" i="53"/>
  <c r="BM203" i="52"/>
  <c r="EC203" i="52" s="1"/>
  <c r="BQ222" i="53"/>
  <c r="BM222" i="52"/>
  <c r="EC222" i="52" s="1"/>
  <c r="BR230" i="53"/>
  <c r="BN230" i="52"/>
  <c r="ED230" i="52" s="1"/>
  <c r="BQ100" i="53"/>
  <c r="BM100" i="52"/>
  <c r="EC100" i="52" s="1"/>
  <c r="BR14" i="53"/>
  <c r="BN14" i="52"/>
  <c r="ED14" i="52" s="1"/>
  <c r="BQ70" i="53"/>
  <c r="BM70" i="52"/>
  <c r="EC70" i="52" s="1"/>
  <c r="BQ115" i="53"/>
  <c r="BM115" i="52"/>
  <c r="EC115" i="52" s="1"/>
  <c r="BQ138" i="53"/>
  <c r="BM138" i="52"/>
  <c r="EC138" i="52" s="1"/>
  <c r="BR184" i="53"/>
  <c r="BN184" i="52"/>
  <c r="ED184" i="52" s="1"/>
  <c r="BQ240" i="53"/>
  <c r="BM240" i="52"/>
  <c r="EC240" i="52" s="1"/>
  <c r="BQ62" i="53"/>
  <c r="BM62" i="52"/>
  <c r="EC62" i="52" s="1"/>
  <c r="BQ107" i="53"/>
  <c r="BM107" i="52"/>
  <c r="EC107" i="52" s="1"/>
  <c r="BR127" i="53"/>
  <c r="BN127" i="52"/>
  <c r="ED127" i="52" s="1"/>
  <c r="BQ140" i="53"/>
  <c r="BM140" i="52"/>
  <c r="EC140" i="52" s="1"/>
  <c r="BQ183" i="53"/>
  <c r="BM183" i="52"/>
  <c r="EC183" i="52" s="1"/>
  <c r="BR240" i="53"/>
  <c r="BN240" i="52"/>
  <c r="ED240" i="52" s="1"/>
  <c r="BQ96" i="53"/>
  <c r="BM96" i="52"/>
  <c r="EC96" i="52" s="1"/>
  <c r="BQ133" i="53"/>
  <c r="BM133" i="52"/>
  <c r="EC133" i="52" s="1"/>
  <c r="BQ160" i="53"/>
  <c r="BM160" i="52"/>
  <c r="EC160" i="52" s="1"/>
  <c r="BQ175" i="53"/>
  <c r="BM175" i="52"/>
  <c r="EC175" i="52" s="1"/>
  <c r="BR53" i="53"/>
  <c r="BN53" i="52"/>
  <c r="ED53" i="52" s="1"/>
  <c r="BQ99" i="53"/>
  <c r="BM99" i="52"/>
  <c r="EC99" i="52" s="1"/>
  <c r="BQ132" i="53"/>
  <c r="BM132" i="52"/>
  <c r="EC132" i="52" s="1"/>
  <c r="BQ145" i="53"/>
  <c r="BM145" i="52"/>
  <c r="EC145" i="52" s="1"/>
  <c r="BQ227" i="53"/>
  <c r="BM227" i="52"/>
  <c r="EC227" i="52" s="1"/>
  <c r="BR118" i="53"/>
  <c r="BN118" i="52"/>
  <c r="ED118" i="52" s="1"/>
  <c r="BR239" i="53"/>
  <c r="BN239" i="52"/>
  <c r="ED239" i="52" s="1"/>
  <c r="BR145" i="53"/>
  <c r="BN145" i="52"/>
  <c r="ED145" i="52" s="1"/>
  <c r="BQ52" i="53"/>
  <c r="BM52" i="52"/>
  <c r="EC52" i="52" s="1"/>
  <c r="BQ180" i="53"/>
  <c r="BM180" i="52"/>
  <c r="EC180" i="52" s="1"/>
  <c r="BR80" i="53"/>
  <c r="BN80" i="52"/>
  <c r="ED80" i="52" s="1"/>
  <c r="BQ136" i="53"/>
  <c r="BM136" i="52"/>
  <c r="EC136" i="52" s="1"/>
  <c r="BR223" i="53"/>
  <c r="BN223" i="52"/>
  <c r="ED223" i="52" s="1"/>
  <c r="BR257" i="53"/>
  <c r="BN257" i="52"/>
  <c r="ED257" i="52" s="1"/>
  <c r="BR71" i="53"/>
  <c r="BN71" i="52"/>
  <c r="ED71" i="52" s="1"/>
  <c r="BR105" i="53"/>
  <c r="BN105" i="52"/>
  <c r="ED105" i="52" s="1"/>
  <c r="BQ127" i="53"/>
  <c r="BM127" i="52"/>
  <c r="EC127" i="52" s="1"/>
  <c r="BQ148" i="53"/>
  <c r="BM148" i="52"/>
  <c r="EC148" i="52" s="1"/>
  <c r="BR197" i="53"/>
  <c r="BN197" i="52"/>
  <c r="ED197" i="52" s="1"/>
  <c r="BQ43" i="53"/>
  <c r="BM43" i="52"/>
  <c r="EC43" i="52" s="1"/>
  <c r="BR63" i="53"/>
  <c r="BN63" i="52"/>
  <c r="ED63" i="52" s="1"/>
  <c r="BQ76" i="53"/>
  <c r="BM76" i="52"/>
  <c r="EC76" i="52" s="1"/>
  <c r="BQ119" i="53"/>
  <c r="BM119" i="52"/>
  <c r="EC119" i="52" s="1"/>
  <c r="BR176" i="53"/>
  <c r="BN176" i="52"/>
  <c r="ED176" i="52" s="1"/>
  <c r="BR198" i="53"/>
  <c r="BN198" i="52"/>
  <c r="ED198" i="52" s="1"/>
  <c r="BQ205" i="53"/>
  <c r="BM205" i="52"/>
  <c r="EC205" i="52" s="1"/>
  <c r="BR220" i="53"/>
  <c r="BN220" i="52"/>
  <c r="ED220" i="52" s="1"/>
  <c r="BQ232" i="53"/>
  <c r="BM232" i="52"/>
  <c r="EC232" i="52" s="1"/>
  <c r="BQ32" i="53"/>
  <c r="BM32" i="52"/>
  <c r="EC32" i="52" s="1"/>
  <c r="BQ54" i="53"/>
  <c r="BM54" i="52"/>
  <c r="EC54" i="52" s="1"/>
  <c r="BQ10" i="53"/>
  <c r="BM10" i="52"/>
  <c r="EC214" i="52" s="1"/>
  <c r="BR43" i="53"/>
  <c r="BN43" i="52"/>
  <c r="ED43" i="52" s="1"/>
  <c r="BR117" i="53"/>
  <c r="BN117" i="52"/>
  <c r="ED117" i="52" s="1"/>
  <c r="BR32" i="53"/>
  <c r="BN32" i="52"/>
  <c r="ED32" i="52" s="1"/>
  <c r="BR47" i="53"/>
  <c r="BN47" i="52"/>
  <c r="ED47" i="52" s="1"/>
  <c r="BR175" i="53"/>
  <c r="BN175" i="52"/>
  <c r="ED175" i="52" s="1"/>
  <c r="BR213" i="53"/>
  <c r="BN213" i="52"/>
  <c r="ED213" i="52" s="1"/>
  <c r="BR16" i="53"/>
  <c r="BN16" i="52"/>
  <c r="ED16" i="52" s="1"/>
  <c r="BQ23" i="53"/>
  <c r="BM23" i="52"/>
  <c r="EC23" i="52" s="1"/>
  <c r="BR42" i="53"/>
  <c r="BN42" i="52"/>
  <c r="ED42" i="52" s="1"/>
  <c r="BR93" i="53"/>
  <c r="BN93" i="52"/>
  <c r="ED93" i="52" s="1"/>
  <c r="BQ98" i="53"/>
  <c r="BM98" i="52"/>
  <c r="EC98" i="52" s="1"/>
  <c r="BQ108" i="53"/>
  <c r="BM108" i="52"/>
  <c r="EC108" i="52" s="1"/>
  <c r="BQ121" i="53"/>
  <c r="BM121" i="52"/>
  <c r="EC121" i="52" s="1"/>
  <c r="BQ158" i="53"/>
  <c r="BM158" i="52"/>
  <c r="EC158" i="52" s="1"/>
  <c r="BR166" i="53"/>
  <c r="BN166" i="52"/>
  <c r="ED166" i="52" s="1"/>
  <c r="BR193" i="53"/>
  <c r="BN193" i="52"/>
  <c r="ED193" i="52" s="1"/>
  <c r="BR208" i="53"/>
  <c r="BN208" i="52"/>
  <c r="ED208" i="52" s="1"/>
  <c r="BQ215" i="53"/>
  <c r="BM215" i="52"/>
  <c r="EC215" i="52" s="1"/>
  <c r="BR205" i="53"/>
  <c r="BN205" i="52"/>
  <c r="ED205" i="52" s="1"/>
  <c r="BR41" i="53"/>
  <c r="BN41" i="52"/>
  <c r="ED41" i="52" s="1"/>
  <c r="BQ51" i="53"/>
  <c r="BM51" i="52"/>
  <c r="EC51" i="52" s="1"/>
  <c r="BR82" i="53"/>
  <c r="BN82" i="52"/>
  <c r="ED82" i="52" s="1"/>
  <c r="BR120" i="53"/>
  <c r="BN120" i="52"/>
  <c r="ED120" i="52" s="1"/>
  <c r="BQ161" i="53"/>
  <c r="BM161" i="52"/>
  <c r="EC161" i="52" s="1"/>
  <c r="BR206" i="53"/>
  <c r="BN206" i="52"/>
  <c r="ED206" i="52" s="1"/>
  <c r="BR101" i="53"/>
  <c r="BN101" i="52"/>
  <c r="ED101" i="52" s="1"/>
  <c r="LW10" i="53"/>
  <c r="BQ12" i="53"/>
  <c r="BM12" i="52"/>
  <c r="EC12" i="52" s="1"/>
  <c r="BQ55" i="53"/>
  <c r="BM55" i="52"/>
  <c r="EC55" i="52" s="1"/>
  <c r="BR112" i="53"/>
  <c r="BN112" i="52"/>
  <c r="ED112" i="52" s="1"/>
  <c r="BR134" i="53"/>
  <c r="BN134" i="52"/>
  <c r="ED134" i="52" s="1"/>
  <c r="BQ141" i="53"/>
  <c r="BM141" i="52"/>
  <c r="EC141" i="52" s="1"/>
  <c r="BR156" i="53"/>
  <c r="BN156" i="52"/>
  <c r="ED156" i="52" s="1"/>
  <c r="BQ168" i="53"/>
  <c r="BM168" i="52"/>
  <c r="EC168" i="52" s="1"/>
  <c r="BQ118" i="53"/>
  <c r="BM118" i="52"/>
  <c r="EC118" i="52" s="1"/>
  <c r="BR89" i="53"/>
  <c r="BN89" i="52"/>
  <c r="ED89" i="52" s="1"/>
  <c r="BR54" i="53"/>
  <c r="BN54" i="52"/>
  <c r="ED54" i="52" s="1"/>
  <c r="BQ156" i="53"/>
  <c r="BM156" i="52"/>
  <c r="EC156" i="52" s="1"/>
  <c r="BR159" i="53"/>
  <c r="BN159" i="52"/>
  <c r="ED159" i="52" s="1"/>
  <c r="BR234" i="53"/>
  <c r="BN234" i="52"/>
  <c r="ED234" i="52" s="1"/>
  <c r="BR13" i="53"/>
  <c r="BN13" i="52"/>
  <c r="ED13" i="52" s="1"/>
  <c r="BR18" i="53"/>
  <c r="BN18" i="52"/>
  <c r="ED18" i="52" s="1"/>
  <c r="BQ63" i="53"/>
  <c r="BM63" i="52"/>
  <c r="EC63" i="52" s="1"/>
  <c r="BQ74" i="53"/>
  <c r="BM74" i="52"/>
  <c r="EC74" i="52" s="1"/>
  <c r="BR133" i="53"/>
  <c r="BN133" i="52"/>
  <c r="ED133" i="52" s="1"/>
  <c r="BQ149" i="53"/>
  <c r="BM149" i="52"/>
  <c r="EC149" i="52" s="1"/>
  <c r="BQ176" i="53"/>
  <c r="BM176" i="52"/>
  <c r="EC176" i="52" s="1"/>
  <c r="BQ198" i="53"/>
  <c r="BM198" i="52"/>
  <c r="EC198" i="52" s="1"/>
  <c r="BR233" i="53"/>
  <c r="BN233" i="52"/>
  <c r="ED233" i="52" s="1"/>
  <c r="BQ243" i="53"/>
  <c r="BM243" i="52"/>
  <c r="EC243" i="52" s="1"/>
  <c r="BQ255" i="53"/>
  <c r="BM255" i="52"/>
  <c r="EC255" i="52" s="1"/>
  <c r="BQ164" i="53"/>
  <c r="BM164" i="52"/>
  <c r="EC164" i="52" s="1"/>
  <c r="BR48" i="53"/>
  <c r="BN48" i="52"/>
  <c r="ED48" i="52" s="1"/>
  <c r="BR70" i="53"/>
  <c r="BN70" i="52"/>
  <c r="ED70" i="52" s="1"/>
  <c r="BQ77" i="53"/>
  <c r="BM77" i="52"/>
  <c r="EC77" i="52" s="1"/>
  <c r="BR92" i="53"/>
  <c r="BN92" i="52"/>
  <c r="ED92" i="52" s="1"/>
  <c r="BQ104" i="53"/>
  <c r="BM104" i="52"/>
  <c r="EC104" i="52" s="1"/>
  <c r="BR253" i="53"/>
  <c r="BN253" i="52"/>
  <c r="ED253" i="52" s="1"/>
  <c r="BQ163" i="53"/>
  <c r="BM163" i="52"/>
  <c r="EC163" i="52" s="1"/>
  <c r="BR181" i="53"/>
  <c r="BN181" i="52"/>
  <c r="ED181" i="52" s="1"/>
  <c r="BQ239" i="53"/>
  <c r="BM239" i="52"/>
  <c r="EC239" i="52" s="1"/>
  <c r="BR45" i="53"/>
  <c r="BN45" i="52"/>
  <c r="ED45" i="52" s="1"/>
  <c r="BR246" i="53"/>
  <c r="BN246" i="52"/>
  <c r="ED246" i="52" s="1"/>
  <c r="BR229" i="53"/>
  <c r="BN229" i="52"/>
  <c r="ED229" i="52" s="1"/>
  <c r="BQ36" i="53"/>
  <c r="BM36" i="52"/>
  <c r="EC36" i="52" s="1"/>
  <c r="BQ228" i="53"/>
  <c r="BM228" i="52"/>
  <c r="EC228" i="52" s="1"/>
  <c r="BR55" i="53"/>
  <c r="BN55" i="52"/>
  <c r="ED55" i="52" s="1"/>
  <c r="BR104" i="53"/>
  <c r="BN104" i="52"/>
  <c r="ED104" i="52" s="1"/>
  <c r="BR126" i="53"/>
  <c r="BN126" i="52"/>
  <c r="ED126" i="52" s="1"/>
  <c r="BQ182" i="53"/>
  <c r="BM182" i="52"/>
  <c r="EC182" i="52" s="1"/>
  <c r="BR212" i="53"/>
  <c r="BN212" i="52"/>
  <c r="ED212" i="52" s="1"/>
  <c r="BR232" i="53"/>
  <c r="BN232" i="52"/>
  <c r="ED232" i="52" s="1"/>
  <c r="BR245" i="53"/>
  <c r="BN245" i="52"/>
  <c r="ED245" i="52" s="1"/>
  <c r="BR254" i="53"/>
  <c r="BN254" i="52"/>
  <c r="ED254" i="52" s="1"/>
  <c r="BR109" i="53"/>
  <c r="BN109" i="52"/>
  <c r="ED109" i="52" s="1"/>
  <c r="BQ124" i="53"/>
  <c r="BM124" i="52"/>
  <c r="EC124" i="52" s="1"/>
  <c r="BR96" i="53"/>
  <c r="BN96" i="52"/>
  <c r="ED96" i="52" s="1"/>
  <c r="BR29" i="53"/>
  <c r="BN29" i="52"/>
  <c r="ED29" i="52" s="1"/>
  <c r="BQ34" i="53"/>
  <c r="BM34" i="52"/>
  <c r="EC34" i="52" s="1"/>
  <c r="BQ44" i="53"/>
  <c r="BM44" i="52"/>
  <c r="EC44" i="52" s="1"/>
  <c r="BQ57" i="53"/>
  <c r="BM57" i="52"/>
  <c r="EC57" i="52" s="1"/>
  <c r="BQ72" i="53"/>
  <c r="BM72" i="52"/>
  <c r="EC72" i="52" s="1"/>
  <c r="BR102" i="53"/>
  <c r="BN102" i="52"/>
  <c r="ED102" i="52" s="1"/>
  <c r="BQ139" i="53"/>
  <c r="BM139" i="52"/>
  <c r="EC139" i="52" s="1"/>
  <c r="BR56" i="53"/>
  <c r="BN56" i="52"/>
  <c r="ED56" i="52" s="1"/>
  <c r="BQ84" i="53"/>
  <c r="BM84" i="52"/>
  <c r="EC84" i="52" s="1"/>
  <c r="BQ97" i="53"/>
  <c r="BM97" i="52"/>
  <c r="EC97" i="52" s="1"/>
  <c r="BR142" i="53"/>
  <c r="BN142" i="52"/>
  <c r="ED142" i="52" s="1"/>
  <c r="BR199" i="53"/>
  <c r="BN199" i="52"/>
  <c r="ED199" i="52" s="1"/>
  <c r="BQ13" i="53"/>
  <c r="BM13" i="52"/>
  <c r="EC13" i="52" s="1"/>
  <c r="BR28" i="53"/>
  <c r="BN28" i="52"/>
  <c r="ED28" i="52" s="1"/>
  <c r="BQ40" i="53"/>
  <c r="BM40" i="52"/>
  <c r="EC40" i="52" s="1"/>
  <c r="BR189" i="53"/>
  <c r="BN189" i="52"/>
  <c r="ED189" i="52" s="1"/>
  <c r="BR202" i="53"/>
  <c r="BN202" i="52"/>
  <c r="ED202" i="52" s="1"/>
  <c r="BQ217" i="53"/>
  <c r="BM217" i="52"/>
  <c r="EC217" i="52" s="1"/>
  <c r="BR225" i="53"/>
  <c r="BN225" i="52"/>
  <c r="ED225" i="52" s="1"/>
  <c r="BR243" i="53"/>
  <c r="BN243" i="52"/>
  <c r="ED243" i="52" s="1"/>
  <c r="BQ258" i="53"/>
  <c r="BM258" i="52"/>
  <c r="EC258" i="52" s="1"/>
  <c r="BQ35" i="53"/>
  <c r="BM35" i="52"/>
  <c r="EC35" i="52" s="1"/>
  <c r="BR190" i="53"/>
  <c r="BN190" i="52"/>
  <c r="ED190" i="52" s="1"/>
  <c r="BQ224" i="53"/>
  <c r="BM224" i="52"/>
  <c r="EC224" i="52" s="1"/>
  <c r="BQ116" i="53"/>
  <c r="BM116" i="52"/>
  <c r="EC116" i="52" s="1"/>
  <c r="BR20" i="53"/>
  <c r="BN20" i="52"/>
  <c r="ED20" i="52" s="1"/>
  <c r="BQ68" i="53"/>
  <c r="BM68" i="52"/>
  <c r="EC68" i="52" s="1"/>
  <c r="BR119" i="53"/>
  <c r="BN119" i="52"/>
  <c r="ED119" i="52" s="1"/>
  <c r="BR148" i="53"/>
  <c r="BN148" i="52"/>
  <c r="ED148" i="52" s="1"/>
  <c r="BQ196" i="53"/>
  <c r="BM196" i="52"/>
  <c r="EC196" i="52" s="1"/>
  <c r="BR35" i="53"/>
  <c r="BN35" i="52"/>
  <c r="ED35" i="52" s="1"/>
  <c r="BR182" i="53"/>
  <c r="BN182" i="52"/>
  <c r="ED182" i="52" s="1"/>
  <c r="BR237" i="53"/>
  <c r="BN237" i="52"/>
  <c r="ED237" i="52" s="1"/>
  <c r="BQ94" i="53"/>
  <c r="BM94" i="52"/>
  <c r="EC94" i="52" s="1"/>
  <c r="BR129" i="53"/>
  <c r="BN129" i="52"/>
  <c r="ED129" i="52" s="1"/>
  <c r="BQ151" i="53"/>
  <c r="BM151" i="52"/>
  <c r="EC151" i="52" s="1"/>
  <c r="BR170" i="53"/>
  <c r="BN170" i="52"/>
  <c r="ED170" i="52" s="1"/>
  <c r="BQ200" i="53"/>
  <c r="BM200" i="52"/>
  <c r="EC200" i="52" s="1"/>
  <c r="BR221" i="53"/>
  <c r="BN221" i="52"/>
  <c r="ED221" i="52" s="1"/>
  <c r="BQ226" i="53"/>
  <c r="BM226" i="52"/>
  <c r="EC226" i="52" s="1"/>
  <c r="BQ92" i="53"/>
  <c r="BM92" i="52"/>
  <c r="EC92" i="52" s="1"/>
  <c r="BQ20" i="53"/>
  <c r="BM20" i="52"/>
  <c r="EC20" i="52" s="1"/>
  <c r="BQ112" i="53"/>
  <c r="BM112" i="52"/>
  <c r="EC112" i="52" s="1"/>
  <c r="BQ134" i="53"/>
  <c r="BM134" i="52"/>
  <c r="EC134" i="52" s="1"/>
  <c r="BR164" i="53"/>
  <c r="BN164" i="52"/>
  <c r="ED164" i="52" s="1"/>
  <c r="BR210" i="53"/>
  <c r="BN210" i="52"/>
  <c r="ED210" i="52" s="1"/>
  <c r="BR248" i="53"/>
  <c r="BN248" i="52"/>
  <c r="ED248" i="52" s="1"/>
  <c r="BR149" i="53"/>
  <c r="BN149" i="52"/>
  <c r="ED149" i="52" s="1"/>
  <c r="BR125" i="53"/>
  <c r="BN125" i="52"/>
  <c r="ED125" i="52" s="1"/>
  <c r="BR138" i="53"/>
  <c r="BN138" i="52"/>
  <c r="ED138" i="52" s="1"/>
  <c r="BQ153" i="53"/>
  <c r="BM153" i="52"/>
  <c r="EC153" i="52" s="1"/>
  <c r="BR161" i="53"/>
  <c r="BN161" i="52"/>
  <c r="ED161" i="52" s="1"/>
  <c r="BR179" i="53"/>
  <c r="BN179" i="52"/>
  <c r="ED179" i="52" s="1"/>
  <c r="BQ194" i="53"/>
  <c r="BM194" i="52"/>
  <c r="EC194" i="52" s="1"/>
  <c r="BQ254" i="53"/>
  <c r="BM254" i="52"/>
  <c r="EC254" i="52" s="1"/>
  <c r="BQ17" i="53"/>
  <c r="BM17" i="52"/>
  <c r="EC17" i="52" s="1"/>
  <c r="BR84" i="53"/>
  <c r="BN84" i="52"/>
  <c r="ED84" i="52" s="1"/>
  <c r="BR171" i="53"/>
  <c r="BN171" i="52"/>
  <c r="ED171" i="52" s="1"/>
  <c r="BR194" i="53"/>
  <c r="BN194" i="52"/>
  <c r="ED194" i="52" s="1"/>
  <c r="BR99" i="53"/>
  <c r="BN99" i="52"/>
  <c r="ED99" i="52" s="1"/>
  <c r="BQ252" i="53"/>
  <c r="BM252" i="52"/>
  <c r="EC252" i="52" s="1"/>
  <c r="BR107" i="53"/>
  <c r="BN107" i="52"/>
  <c r="ED107" i="52" s="1"/>
  <c r="BR168" i="53"/>
  <c r="BN168" i="52"/>
  <c r="ED168" i="52" s="1"/>
  <c r="BR217" i="53"/>
  <c r="BN217" i="52"/>
  <c r="ED217" i="52" s="1"/>
  <c r="BQ60" i="53"/>
  <c r="BM60" i="52"/>
  <c r="EC60" i="52" s="1"/>
  <c r="BR111" i="53"/>
  <c r="BN111" i="52"/>
  <c r="ED111" i="52" s="1"/>
  <c r="BR224" i="53"/>
  <c r="BN224" i="52"/>
  <c r="ED224" i="52" s="1"/>
  <c r="BQ28" i="53"/>
  <c r="BM28" i="52"/>
  <c r="EC28" i="52" s="1"/>
  <c r="BR81" i="53"/>
  <c r="BN81" i="52"/>
  <c r="ED81" i="52" s="1"/>
  <c r="BR163" i="53"/>
  <c r="BN163" i="52"/>
  <c r="ED163" i="52" s="1"/>
  <c r="BR77" i="53"/>
  <c r="BN77" i="52"/>
  <c r="ED77" i="52" s="1"/>
  <c r="BQ220" i="53"/>
  <c r="BM220" i="52"/>
  <c r="EC220" i="52" s="1"/>
  <c r="BR95" i="53"/>
  <c r="BN95" i="52"/>
  <c r="ED95" i="52" s="1"/>
  <c r="BR144" i="53"/>
  <c r="BN144" i="52"/>
  <c r="ED144" i="52" s="1"/>
  <c r="BQ236" i="53"/>
  <c r="BM236" i="52"/>
  <c r="EC236" i="52" s="1"/>
  <c r="BQ249" i="53"/>
  <c r="BM249" i="52"/>
  <c r="EC249" i="52" s="1"/>
  <c r="BR85" i="53"/>
  <c r="BN85" i="52"/>
  <c r="ED85" i="52" s="1"/>
  <c r="BQ33" i="53"/>
  <c r="BM33" i="52"/>
  <c r="EC33" i="52" s="1"/>
  <c r="BR69" i="53"/>
  <c r="BN69" i="52"/>
  <c r="ED69" i="52" s="1"/>
  <c r="BR135" i="53"/>
  <c r="BN135" i="52"/>
  <c r="ED135" i="52" s="1"/>
  <c r="BQ179" i="53"/>
  <c r="BM179" i="52"/>
  <c r="EC179" i="52" s="1"/>
  <c r="BQ202" i="53"/>
  <c r="BM202" i="52"/>
  <c r="EC202" i="52" s="1"/>
  <c r="LS10" i="53"/>
  <c r="KM10" i="53"/>
  <c r="BR61" i="53"/>
  <c r="BN61" i="52"/>
  <c r="ED61" i="52" s="1"/>
  <c r="BR74" i="53"/>
  <c r="BN74" i="52"/>
  <c r="ED74" i="52" s="1"/>
  <c r="BQ89" i="53"/>
  <c r="BM89" i="52"/>
  <c r="EC89" i="52" s="1"/>
  <c r="BR97" i="53"/>
  <c r="BN97" i="52"/>
  <c r="ED97" i="52" s="1"/>
  <c r="BR115" i="53"/>
  <c r="BN115" i="52"/>
  <c r="ED115" i="52" s="1"/>
  <c r="BQ130" i="53"/>
  <c r="BM130" i="52"/>
  <c r="EC130" i="52" s="1"/>
  <c r="BQ190" i="53"/>
  <c r="BM190" i="52"/>
  <c r="EC190" i="52" s="1"/>
  <c r="BQ235" i="53"/>
  <c r="BM235" i="52"/>
  <c r="EC235" i="52" s="1"/>
  <c r="BR255" i="53"/>
  <c r="BN255" i="52"/>
  <c r="ED255" i="52" s="1"/>
  <c r="BR62" i="53"/>
  <c r="BN62" i="52"/>
  <c r="ED62" i="52" s="1"/>
  <c r="BR130" i="53"/>
  <c r="BN130" i="52"/>
  <c r="ED130" i="52" s="1"/>
  <c r="BR183" i="53"/>
  <c r="BN183" i="52"/>
  <c r="ED183" i="52" s="1"/>
  <c r="BQ209" i="53"/>
  <c r="BM209" i="52"/>
  <c r="EC209" i="52" s="1"/>
  <c r="BR258" i="53"/>
  <c r="BN258" i="52"/>
  <c r="ED258" i="52" s="1"/>
  <c r="BR17" i="53"/>
  <c r="BN17" i="52"/>
  <c r="ED17" i="52" s="1"/>
  <c r="BR160" i="53"/>
  <c r="BN160" i="52"/>
  <c r="ED160" i="52" s="1"/>
  <c r="BR25" i="53"/>
  <c r="BN25" i="52"/>
  <c r="ED25" i="52" s="1"/>
  <c r="BR153" i="53"/>
  <c r="BN153" i="52"/>
  <c r="ED153" i="52" s="1"/>
  <c r="BQ197" i="53"/>
  <c r="BM197" i="52"/>
  <c r="EC197" i="52" s="1"/>
  <c r="BR235" i="53"/>
  <c r="BN235" i="52"/>
  <c r="ED235" i="52" s="1"/>
  <c r="BQ246" i="53"/>
  <c r="BM246" i="52"/>
  <c r="EC246" i="52" s="1"/>
  <c r="BR209" i="53"/>
  <c r="BN209" i="52"/>
  <c r="ED209" i="52" s="1"/>
  <c r="BQ30" i="53"/>
  <c r="BM30" i="52"/>
  <c r="EC30" i="52" s="1"/>
  <c r="BR38" i="53"/>
  <c r="BN38" i="52"/>
  <c r="ED38" i="52" s="1"/>
  <c r="BR65" i="53"/>
  <c r="BN65" i="52"/>
  <c r="ED65" i="52" s="1"/>
  <c r="BQ75" i="53"/>
  <c r="BM75" i="52"/>
  <c r="EC75" i="52" s="1"/>
  <c r="BR106" i="53"/>
  <c r="BN106" i="52"/>
  <c r="ED106" i="52" s="1"/>
  <c r="BR157" i="53"/>
  <c r="BN157" i="52"/>
  <c r="ED157" i="52" s="1"/>
  <c r="BQ162" i="53"/>
  <c r="BM162" i="52"/>
  <c r="EC162" i="52" s="1"/>
  <c r="BR141" i="53"/>
  <c r="BN141" i="52"/>
  <c r="ED141" i="52" s="1"/>
  <c r="BQ21" i="53"/>
  <c r="BM21" i="52"/>
  <c r="EC21" i="52" s="1"/>
  <c r="BQ48" i="53"/>
  <c r="BM48" i="52"/>
  <c r="EC48" i="52" s="1"/>
  <c r="BR78" i="53"/>
  <c r="BN78" i="52"/>
  <c r="ED78" i="52" s="1"/>
  <c r="BR146" i="53"/>
  <c r="BN146" i="52"/>
  <c r="ED146" i="52" s="1"/>
  <c r="BR169" i="53"/>
  <c r="BN169" i="52"/>
  <c r="ED169" i="52" s="1"/>
  <c r="BQ191" i="53"/>
  <c r="BM191" i="52"/>
  <c r="EC191" i="52" s="1"/>
  <c r="BQ212" i="53"/>
  <c r="BM212" i="52"/>
  <c r="EC212" i="52" s="1"/>
  <c r="BQ225" i="53"/>
  <c r="BM225" i="52"/>
  <c r="EC225" i="52" s="1"/>
  <c r="BR165" i="53"/>
  <c r="BN165" i="52"/>
  <c r="ED165" i="52" s="1"/>
  <c r="BR21" i="53"/>
  <c r="BN21" i="52"/>
  <c r="ED21" i="52" s="1"/>
  <c r="ED90" i="52" l="1"/>
  <c r="EC208" i="52"/>
  <c r="EC56" i="52"/>
  <c r="ED94" i="52"/>
  <c r="ED83" i="52"/>
  <c r="ED57" i="52"/>
  <c r="ED251" i="52"/>
  <c r="ED241" i="52"/>
  <c r="EC167" i="52"/>
  <c r="EC152" i="52"/>
  <c r="ED152" i="52"/>
  <c r="EC114" i="52"/>
  <c r="EC71" i="52"/>
  <c r="EC31" i="52"/>
  <c r="EC166" i="52"/>
  <c r="ED60" i="52"/>
  <c r="ED244" i="52"/>
  <c r="EC195" i="52"/>
  <c r="LX78" i="53"/>
  <c r="KM176" i="53"/>
  <c r="LV176" i="53"/>
  <c r="KM70" i="53"/>
  <c r="EC142" i="52"/>
  <c r="EC237" i="52"/>
  <c r="ED132" i="52"/>
  <c r="EC39" i="52"/>
  <c r="EC65" i="52"/>
  <c r="EC86" i="52"/>
  <c r="EC128" i="52"/>
  <c r="ED27" i="52"/>
  <c r="ED131" i="52"/>
  <c r="ED50" i="52"/>
  <c r="EC105" i="52"/>
  <c r="EC144" i="52"/>
  <c r="ED121" i="52"/>
  <c r="ED167" i="52"/>
  <c r="ED162" i="52"/>
  <c r="ED64" i="52"/>
  <c r="ED238" i="52"/>
  <c r="EC91" i="52"/>
  <c r="EC88" i="52"/>
  <c r="EC24" i="52"/>
  <c r="EC117" i="52"/>
  <c r="ED124" i="52"/>
  <c r="EC155" i="52"/>
  <c r="EC27" i="52"/>
  <c r="ED218" i="52"/>
  <c r="ED52" i="52"/>
  <c r="LS258" i="53"/>
  <c r="KM159" i="53"/>
  <c r="LZ249" i="53"/>
  <c r="LV119" i="53"/>
  <c r="LS31" i="53"/>
  <c r="LZ121" i="53"/>
  <c r="KM108" i="53"/>
  <c r="LW138" i="53"/>
  <c r="EC125" i="52"/>
  <c r="EC42" i="52"/>
  <c r="EC234" i="52"/>
  <c r="ED103" i="52"/>
  <c r="EC103" i="52"/>
  <c r="ED39" i="52"/>
  <c r="EC110" i="52"/>
  <c r="ED68" i="52"/>
  <c r="ED73" i="52"/>
  <c r="EC207" i="52"/>
  <c r="EC93" i="52"/>
  <c r="ED91" i="52"/>
  <c r="ED195" i="52"/>
  <c r="EC45" i="52"/>
  <c r="EC211" i="52"/>
  <c r="ED200" i="52"/>
  <c r="ED113" i="52"/>
  <c r="ED12" i="52"/>
  <c r="EC82" i="52"/>
  <c r="ED44" i="52"/>
  <c r="ED128" i="52"/>
  <c r="EC95" i="52"/>
  <c r="EC218" i="52"/>
  <c r="EC102" i="52"/>
  <c r="ED180" i="52"/>
  <c r="EC229" i="52"/>
  <c r="EC165" i="52"/>
  <c r="ED108" i="52"/>
  <c r="ED231" i="52"/>
  <c r="EC79" i="52"/>
  <c r="ED174" i="52"/>
  <c r="ED137" i="52"/>
  <c r="EC143" i="52"/>
  <c r="EC15" i="52"/>
  <c r="EC257" i="52"/>
  <c r="EC41" i="52"/>
  <c r="EC223" i="52"/>
  <c r="EC67" i="52"/>
  <c r="EC193" i="52"/>
  <c r="ED76" i="52"/>
  <c r="EC90" i="52"/>
  <c r="ED147" i="52"/>
  <c r="EC37" i="52"/>
  <c r="ED187" i="52"/>
  <c r="EC46" i="52"/>
  <c r="EC101" i="52"/>
  <c r="EC137" i="52"/>
  <c r="ED75" i="52"/>
  <c r="ED186" i="52"/>
  <c r="EC177" i="52"/>
  <c r="EC49" i="52"/>
  <c r="ED114" i="52"/>
  <c r="EC256" i="52"/>
  <c r="EC85" i="52"/>
  <c r="LS57" i="53"/>
  <c r="LX121" i="53"/>
  <c r="LX11" i="53"/>
  <c r="LT202" i="53"/>
  <c r="MK147" i="53"/>
  <c r="ED154" i="52"/>
  <c r="ED23" i="52"/>
  <c r="EC251" i="52"/>
  <c r="EC146" i="52"/>
  <c r="EC113" i="52"/>
  <c r="ED11" i="52"/>
  <c r="ED79" i="52"/>
  <c r="ED150" i="52"/>
  <c r="ED46" i="52"/>
  <c r="EC181" i="52"/>
  <c r="EC53" i="52"/>
  <c r="ED122" i="52"/>
  <c r="EC122" i="52"/>
  <c r="ED172" i="52"/>
  <c r="EC186" i="52"/>
  <c r="ED22" i="52"/>
  <c r="ED100" i="52"/>
  <c r="ED34" i="52"/>
  <c r="ED256" i="52"/>
  <c r="ED204" i="52"/>
  <c r="LX129" i="53"/>
  <c r="LX48" i="53"/>
  <c r="LZ129" i="53"/>
  <c r="LZ103" i="53"/>
  <c r="LT167" i="53"/>
  <c r="LT44" i="53"/>
  <c r="LW181" i="53"/>
  <c r="LU61" i="53"/>
  <c r="LU65" i="53"/>
  <c r="LU39" i="53"/>
  <c r="KM53" i="53"/>
  <c r="LX103" i="53"/>
  <c r="LY177" i="53"/>
  <c r="LY258" i="53"/>
  <c r="KM112" i="53"/>
  <c r="LZ239" i="53"/>
  <c r="LY32" i="53"/>
  <c r="LX53" i="53"/>
  <c r="NY236" i="53"/>
  <c r="LU112" i="53"/>
  <c r="LX134" i="53"/>
  <c r="LZ241" i="53"/>
  <c r="LZ206" i="53"/>
  <c r="KM74" i="53"/>
  <c r="MA236" i="53"/>
  <c r="BV135" i="53"/>
  <c r="BV166" i="53"/>
  <c r="LT14" i="53"/>
  <c r="KM259" i="53"/>
  <c r="LU24" i="53"/>
  <c r="LZ170" i="53"/>
  <c r="LW78" i="53"/>
  <c r="LS208" i="53"/>
  <c r="LS59" i="53"/>
  <c r="KL147" i="53"/>
  <c r="LZ17" i="53"/>
  <c r="KM193" i="53"/>
  <c r="LX187" i="53"/>
  <c r="LU102" i="53"/>
  <c r="LW121" i="53"/>
  <c r="BV21" i="53"/>
  <c r="LU45" i="53"/>
  <c r="LY149" i="53"/>
  <c r="BV102" i="53"/>
  <c r="LZ144" i="53"/>
  <c r="LW93" i="53"/>
  <c r="LU71" i="53"/>
  <c r="LV193" i="53"/>
  <c r="MA140" i="53"/>
  <c r="MJ123" i="53"/>
  <c r="LX212" i="53"/>
  <c r="LT46" i="53"/>
  <c r="LY238" i="53"/>
  <c r="LX80" i="53"/>
  <c r="LV155" i="53"/>
  <c r="LV187" i="53"/>
  <c r="LS71" i="53"/>
  <c r="LU174" i="53"/>
  <c r="LS12" i="53"/>
  <c r="BV208" i="53"/>
  <c r="KL123" i="53"/>
  <c r="LV80" i="53"/>
  <c r="LT97" i="53"/>
  <c r="KM80" i="53"/>
  <c r="LW224" i="53"/>
  <c r="LX223" i="53"/>
  <c r="LU83" i="53"/>
  <c r="KM40" i="53"/>
  <c r="LW151" i="53"/>
  <c r="LT118" i="53"/>
  <c r="LW148" i="53"/>
  <c r="MK114" i="53"/>
  <c r="LY134" i="53"/>
  <c r="LZ219" i="53"/>
  <c r="LZ43" i="53"/>
  <c r="LT61" i="53"/>
  <c r="LV36" i="53"/>
  <c r="LX219" i="53"/>
  <c r="LW168" i="53"/>
  <c r="LZ84" i="53"/>
  <c r="LU14" i="53"/>
  <c r="LX178" i="53"/>
  <c r="LT95" i="53"/>
  <c r="LV40" i="53"/>
  <c r="LT37" i="53"/>
  <c r="LW249" i="53"/>
  <c r="LV165" i="53"/>
  <c r="LY101" i="53"/>
  <c r="LX165" i="53"/>
  <c r="LZ182" i="53"/>
  <c r="LV88" i="53"/>
  <c r="KM88" i="53"/>
  <c r="LW79" i="53"/>
  <c r="KM27" i="53"/>
  <c r="LZ231" i="53"/>
  <c r="KM224" i="53"/>
  <c r="MK223" i="53"/>
  <c r="LU20" i="53"/>
  <c r="LU53" i="53"/>
  <c r="KM48" i="53"/>
  <c r="LV168" i="53"/>
  <c r="LY104" i="53"/>
  <c r="LV164" i="53"/>
  <c r="KM211" i="53"/>
  <c r="LT165" i="53"/>
  <c r="LU194" i="53"/>
  <c r="LX176" i="53"/>
  <c r="LW44" i="53"/>
  <c r="KM23" i="53"/>
  <c r="LS185" i="53"/>
  <c r="KQ232" i="53"/>
  <c r="LX231" i="53"/>
  <c r="LV202" i="53"/>
  <c r="KM184" i="53"/>
  <c r="LU231" i="53"/>
  <c r="LZ118" i="53"/>
  <c r="LX215" i="53"/>
  <c r="MA44" i="53"/>
  <c r="KM145" i="53"/>
  <c r="LX108" i="53"/>
  <c r="LX240" i="53"/>
  <c r="LW125" i="53"/>
  <c r="KO257" i="53"/>
  <c r="LY189" i="53"/>
  <c r="LZ154" i="53"/>
  <c r="LV142" i="53"/>
  <c r="LW241" i="53"/>
  <c r="LV81" i="53"/>
  <c r="LX236" i="53"/>
  <c r="LW172" i="53"/>
  <c r="LV253" i="53"/>
  <c r="LV18" i="53"/>
  <c r="LU126" i="53"/>
  <c r="LU180" i="53"/>
  <c r="LU193" i="53"/>
  <c r="LY185" i="53"/>
  <c r="LS27" i="53"/>
  <c r="LY53" i="53"/>
  <c r="LY168" i="53"/>
  <c r="LU101" i="53"/>
  <c r="LY83" i="53"/>
  <c r="LV66" i="53"/>
  <c r="LT20" i="53"/>
  <c r="LT84" i="53"/>
  <c r="LV117" i="53"/>
  <c r="MA148" i="53"/>
  <c r="LZ181" i="53"/>
  <c r="LZ76" i="53"/>
  <c r="LV118" i="53"/>
  <c r="LT159" i="53"/>
  <c r="LW234" i="53"/>
  <c r="KM118" i="53"/>
  <c r="LU163" i="53"/>
  <c r="KM242" i="53"/>
  <c r="LW83" i="53"/>
  <c r="LZ207" i="53"/>
  <c r="MK123" i="53"/>
  <c r="MK118" i="53"/>
  <c r="MJ104" i="53"/>
  <c r="LX66" i="53"/>
  <c r="KM41" i="53"/>
  <c r="LV39" i="53"/>
  <c r="MK169" i="53"/>
  <c r="LU47" i="53"/>
  <c r="LV169" i="53"/>
  <c r="MA231" i="53"/>
  <c r="LZ36" i="53"/>
  <c r="MK203" i="53"/>
  <c r="KM65" i="53"/>
  <c r="LZ88" i="53"/>
  <c r="LS103" i="53"/>
  <c r="LT147" i="53"/>
  <c r="KM37" i="53"/>
  <c r="LU259" i="53"/>
  <c r="KL104" i="53"/>
  <c r="LT215" i="53"/>
  <c r="LS50" i="53"/>
  <c r="LS130" i="53"/>
  <c r="LY190" i="53"/>
  <c r="LT221" i="53"/>
  <c r="LZ257" i="53"/>
  <c r="KM95" i="53"/>
  <c r="LS24" i="53"/>
  <c r="LZ143" i="53"/>
  <c r="LZ151" i="53"/>
  <c r="LV74" i="53"/>
  <c r="LX143" i="53"/>
  <c r="LS67" i="53"/>
  <c r="LZ165" i="53"/>
  <c r="LU130" i="53"/>
  <c r="LV110" i="53"/>
  <c r="LY31" i="53"/>
  <c r="MK242" i="53"/>
  <c r="LZ131" i="53"/>
  <c r="LT164" i="53"/>
  <c r="LW194" i="53"/>
  <c r="LU242" i="53"/>
  <c r="LS101" i="53"/>
  <c r="LW100" i="53"/>
  <c r="LU129" i="53"/>
  <c r="LT176" i="53"/>
  <c r="LS239" i="53"/>
  <c r="LS15" i="53"/>
  <c r="LX249" i="53"/>
  <c r="LX246" i="53"/>
  <c r="LS129" i="53"/>
  <c r="LY148" i="53"/>
  <c r="LV65" i="53"/>
  <c r="LW152" i="53"/>
  <c r="LX110" i="53"/>
  <c r="LX54" i="53"/>
  <c r="LU105" i="53"/>
  <c r="LT182" i="53"/>
  <c r="NY148" i="53"/>
  <c r="NY231" i="53"/>
  <c r="MK117" i="53"/>
  <c r="LW235" i="53"/>
  <c r="NY228" i="53"/>
  <c r="LZ70" i="53"/>
  <c r="LX56" i="53"/>
  <c r="LS247" i="53"/>
  <c r="KM36" i="53"/>
  <c r="LV64" i="53"/>
  <c r="LX211" i="53"/>
  <c r="LX91" i="53"/>
  <c r="KM45" i="53"/>
  <c r="LY96" i="53"/>
  <c r="LZ211" i="53"/>
  <c r="LW48" i="53"/>
  <c r="LY103" i="53"/>
  <c r="LS14" i="53"/>
  <c r="LS19" i="53"/>
  <c r="LT66" i="53"/>
  <c r="LT65" i="53"/>
  <c r="LX36" i="53"/>
  <c r="KM245" i="53"/>
  <c r="LY142" i="53"/>
  <c r="LS44" i="53"/>
  <c r="KL74" i="53"/>
  <c r="LY18" i="53"/>
  <c r="LW86" i="53"/>
  <c r="LS164" i="53"/>
  <c r="KM186" i="53"/>
  <c r="KM192" i="53"/>
  <c r="KM55" i="53"/>
  <c r="LZ253" i="53"/>
  <c r="LV91" i="53"/>
  <c r="LT39" i="53"/>
  <c r="LT57" i="53"/>
  <c r="LT53" i="53"/>
  <c r="LW142" i="53"/>
  <c r="LV27" i="53"/>
  <c r="LY240" i="53"/>
  <c r="LT23" i="53"/>
  <c r="LT224" i="53"/>
  <c r="KL258" i="53"/>
  <c r="LY146" i="53"/>
  <c r="LY232" i="53"/>
  <c r="LT31" i="53"/>
  <c r="LT192" i="53"/>
  <c r="LZ164" i="53"/>
  <c r="LZ22" i="53"/>
  <c r="LZ44" i="53"/>
  <c r="KM172" i="53"/>
  <c r="LV257" i="53"/>
  <c r="LZ189" i="53"/>
  <c r="LZ86" i="53"/>
  <c r="KM75" i="53"/>
  <c r="LX125" i="53"/>
  <c r="LY78" i="53"/>
  <c r="MK181" i="53"/>
  <c r="LS61" i="53"/>
  <c r="LT74" i="53"/>
  <c r="LX101" i="53"/>
  <c r="LW35" i="53"/>
  <c r="LZ96" i="53"/>
  <c r="KM131" i="53"/>
  <c r="LU114" i="53"/>
  <c r="LZ125" i="53"/>
  <c r="LU92" i="53"/>
  <c r="LT54" i="53"/>
  <c r="LV56" i="53"/>
  <c r="LV23" i="53"/>
  <c r="LW41" i="53"/>
  <c r="LW108" i="53"/>
  <c r="LZ138" i="53"/>
  <c r="LX257" i="53"/>
  <c r="LU88" i="53"/>
  <c r="LY259" i="53"/>
  <c r="LT246" i="53"/>
  <c r="LS245" i="53"/>
  <c r="LX159" i="53"/>
  <c r="LU109" i="53"/>
  <c r="MK257" i="53"/>
  <c r="MK131" i="53"/>
  <c r="LX27" i="53"/>
  <c r="LW39" i="53"/>
  <c r="KL194" i="53"/>
  <c r="LS81" i="53"/>
  <c r="LX17" i="53"/>
  <c r="LX241" i="53"/>
  <c r="LY55" i="53"/>
  <c r="LZ146" i="53"/>
  <c r="LW177" i="53"/>
  <c r="LX22" i="53"/>
  <c r="KM257" i="53"/>
  <c r="LS190" i="53"/>
  <c r="LW154" i="53"/>
  <c r="LT49" i="53"/>
  <c r="LT92" i="53"/>
  <c r="LY133" i="53"/>
  <c r="KM203" i="53"/>
  <c r="LW236" i="53"/>
  <c r="LY215" i="53"/>
  <c r="LT248" i="53"/>
  <c r="LS104" i="53"/>
  <c r="MA239" i="53"/>
  <c r="LY209" i="53"/>
  <c r="LU104" i="53"/>
  <c r="LV192" i="53"/>
  <c r="LY175" i="53"/>
  <c r="LS58" i="53"/>
  <c r="LZ75" i="53"/>
  <c r="LW201" i="53"/>
  <c r="LZ78" i="53"/>
  <c r="LU247" i="53"/>
  <c r="LX114" i="53"/>
  <c r="LV126" i="53"/>
  <c r="MK186" i="53"/>
  <c r="MK126" i="53"/>
  <c r="MK184" i="53"/>
  <c r="LX146" i="53"/>
  <c r="LT30" i="53"/>
  <c r="LZ32" i="53"/>
  <c r="LW141" i="53"/>
  <c r="LT99" i="53"/>
  <c r="LV186" i="53"/>
  <c r="LS163" i="53"/>
  <c r="LS119" i="53"/>
  <c r="LW54" i="53"/>
  <c r="LZ232" i="53"/>
  <c r="LV245" i="53"/>
  <c r="LU55" i="53"/>
  <c r="MA228" i="53"/>
  <c r="LU19" i="53"/>
  <c r="LU100" i="53"/>
  <c r="LS83" i="53"/>
  <c r="LW103" i="53"/>
  <c r="LV246" i="53"/>
  <c r="LZ195" i="53"/>
  <c r="LS167" i="53"/>
  <c r="LW129" i="53"/>
  <c r="LT116" i="53"/>
  <c r="LX172" i="53"/>
  <c r="LU184" i="53"/>
  <c r="LY147" i="53"/>
  <c r="LY92" i="53"/>
  <c r="LV232" i="53"/>
  <c r="LT48" i="53"/>
  <c r="LY249" i="53"/>
  <c r="LX130" i="53"/>
  <c r="LU91" i="53"/>
  <c r="LY117" i="53"/>
  <c r="LZ245" i="53"/>
  <c r="LT194" i="53"/>
  <c r="LX138" i="53"/>
  <c r="LY95" i="53"/>
  <c r="LT232" i="53"/>
  <c r="LV129" i="53"/>
  <c r="LS146" i="53"/>
  <c r="KM210" i="53"/>
  <c r="LT142" i="53"/>
  <c r="LZ192" i="53"/>
  <c r="KM130" i="53"/>
  <c r="LT231" i="53"/>
  <c r="LU119" i="53"/>
  <c r="LU146" i="53"/>
  <c r="LS202" i="53"/>
  <c r="LT240" i="53"/>
  <c r="LT236" i="53"/>
  <c r="LX193" i="53"/>
  <c r="LZ83" i="53"/>
  <c r="LW147" i="53"/>
  <c r="BV245" i="53"/>
  <c r="LT168" i="53"/>
  <c r="BV114" i="53"/>
  <c r="KM103" i="53"/>
  <c r="LT258" i="53"/>
  <c r="LV130" i="53"/>
  <c r="LS75" i="53"/>
  <c r="LZ223" i="53"/>
  <c r="LT198" i="53"/>
  <c r="KL180" i="53"/>
  <c r="LY14" i="53"/>
  <c r="MJ232" i="53"/>
  <c r="LT18" i="53"/>
  <c r="LU172" i="53"/>
  <c r="LZ40" i="53"/>
  <c r="MK130" i="53"/>
  <c r="LS172" i="53"/>
  <c r="LW58" i="53"/>
  <c r="LU22" i="53"/>
  <c r="LW176" i="53"/>
  <c r="LW11" i="53"/>
  <c r="LU156" i="53"/>
  <c r="MK210" i="53"/>
  <c r="LS256" i="53"/>
  <c r="LV125" i="53"/>
  <c r="LU202" i="53"/>
  <c r="KL250" i="53"/>
  <c r="LU116" i="53"/>
  <c r="KM125" i="53"/>
  <c r="LS91" i="53"/>
  <c r="LT177" i="53"/>
  <c r="LV37" i="53"/>
  <c r="BV103" i="53"/>
  <c r="LX73" i="53"/>
  <c r="KL178" i="53"/>
  <c r="KM56" i="53"/>
  <c r="LY124" i="53"/>
  <c r="LV138" i="53"/>
  <c r="KO209" i="53"/>
  <c r="LX155" i="53"/>
  <c r="LU257" i="53"/>
  <c r="LW95" i="53"/>
  <c r="LY90" i="53"/>
  <c r="KL236" i="53"/>
  <c r="LY112" i="53"/>
  <c r="LZ77" i="53"/>
  <c r="LW250" i="53"/>
  <c r="KL232" i="53"/>
  <c r="KM155" i="53"/>
  <c r="LS209" i="53"/>
  <c r="LY11" i="53"/>
  <c r="LT134" i="53"/>
  <c r="LX245" i="53"/>
  <c r="LU15" i="53"/>
  <c r="GE60" i="53"/>
  <c r="NW60" i="53" s="1"/>
  <c r="LY60" i="53"/>
  <c r="FZ128" i="53"/>
  <c r="LT128" i="53"/>
  <c r="ES163" i="53"/>
  <c r="GQ163" i="53" s="1"/>
  <c r="KM163" i="53"/>
  <c r="LU77" i="53"/>
  <c r="LT91" i="53"/>
  <c r="KM64" i="53"/>
  <c r="LT75" i="53"/>
  <c r="KM219" i="53"/>
  <c r="LU128" i="53"/>
  <c r="LT180" i="53"/>
  <c r="FZ197" i="53"/>
  <c r="NR197" i="53" s="1"/>
  <c r="LT197" i="53"/>
  <c r="FZ239" i="53"/>
  <c r="NR239" i="53" s="1"/>
  <c r="LT239" i="53"/>
  <c r="ES253" i="53"/>
  <c r="GQ253" i="53" s="1"/>
  <c r="KM253" i="53"/>
  <c r="GC155" i="53"/>
  <c r="NU155" i="53" s="1"/>
  <c r="LW155" i="53"/>
  <c r="GE155" i="53"/>
  <c r="NW155" i="53" s="1"/>
  <c r="LY155" i="53"/>
  <c r="GE138" i="53"/>
  <c r="NW138" i="53" s="1"/>
  <c r="LY138" i="53"/>
  <c r="GA177" i="53"/>
  <c r="LU177" i="53"/>
  <c r="LU236" i="53"/>
  <c r="LW133" i="53"/>
  <c r="MK108" i="53"/>
  <c r="GD64" i="53"/>
  <c r="LX64" i="53"/>
  <c r="GD58" i="53"/>
  <c r="LX58" i="53"/>
  <c r="GD189" i="53"/>
  <c r="NV189" i="53" s="1"/>
  <c r="LX189" i="53"/>
  <c r="FZ172" i="53"/>
  <c r="NR172" i="53" s="1"/>
  <c r="LT172" i="53"/>
  <c r="GB108" i="53"/>
  <c r="NT108" i="53" s="1"/>
  <c r="LV108" i="53"/>
  <c r="GD44" i="53"/>
  <c r="LX44" i="53"/>
  <c r="LV175" i="53"/>
  <c r="KM250" i="53"/>
  <c r="LS128" i="53"/>
  <c r="LU219" i="53"/>
  <c r="MK219" i="53"/>
  <c r="ES107" i="53"/>
  <c r="MK107" i="53" s="1"/>
  <c r="KM107" i="53"/>
  <c r="GD128" i="53"/>
  <c r="NV128" i="53" s="1"/>
  <c r="LX128" i="53"/>
  <c r="GF55" i="53"/>
  <c r="NX55" i="53" s="1"/>
  <c r="LZ55" i="53"/>
  <c r="GE86" i="53"/>
  <c r="LY86" i="53"/>
  <c r="BV182" i="53"/>
  <c r="BV216" i="53"/>
  <c r="BV207" i="53"/>
  <c r="BV143" i="53"/>
  <c r="BV62" i="53"/>
  <c r="BV65" i="53"/>
  <c r="BV48" i="53"/>
  <c r="LW240" i="53"/>
  <c r="LS198" i="53"/>
  <c r="KM18" i="53"/>
  <c r="LS92" i="53"/>
  <c r="MK176" i="53"/>
  <c r="LV259" i="53"/>
  <c r="LX14" i="53"/>
  <c r="BV187" i="53"/>
  <c r="KM83" i="53"/>
  <c r="BV151" i="53"/>
  <c r="LU49" i="53"/>
  <c r="BV178" i="53"/>
  <c r="LU167" i="53"/>
  <c r="LW117" i="53"/>
  <c r="LV180" i="53"/>
  <c r="LY46" i="53"/>
  <c r="LU248" i="53"/>
  <c r="LW182" i="53"/>
  <c r="LS114" i="53"/>
  <c r="KM67" i="53"/>
  <c r="LS78" i="53"/>
  <c r="LU147" i="53"/>
  <c r="LT193" i="53"/>
  <c r="KQ48" i="53"/>
  <c r="LV104" i="53"/>
  <c r="LY35" i="53"/>
  <c r="KM218" i="53"/>
  <c r="LY186" i="53"/>
  <c r="BV206" i="53"/>
  <c r="LZ258" i="53"/>
  <c r="LX194" i="53"/>
  <c r="LT129" i="53"/>
  <c r="LS250" i="53"/>
  <c r="LS64" i="53"/>
  <c r="LS216" i="53"/>
  <c r="LZ53" i="53"/>
  <c r="LY195" i="53"/>
  <c r="KM105" i="53"/>
  <c r="LY169" i="53"/>
  <c r="LX19" i="53"/>
  <c r="LX100" i="53"/>
  <c r="LS108" i="53"/>
  <c r="KS143" i="53"/>
  <c r="KM15" i="53"/>
  <c r="LV212" i="53"/>
  <c r="LY74" i="53"/>
  <c r="LU164" i="53"/>
  <c r="LV163" i="53"/>
  <c r="LS88" i="53"/>
  <c r="LZ142" i="53"/>
  <c r="LY181" i="53"/>
  <c r="LT228" i="53"/>
  <c r="LS147" i="53"/>
  <c r="MK154" i="53"/>
  <c r="MK163" i="53"/>
  <c r="MK104" i="53"/>
  <c r="LU250" i="53"/>
  <c r="LU143" i="53"/>
  <c r="LX163" i="53"/>
  <c r="LS240" i="53"/>
  <c r="LV58" i="53"/>
  <c r="LU50" i="53"/>
  <c r="LW46" i="53"/>
  <c r="LU32" i="53"/>
  <c r="LS176" i="53"/>
  <c r="LW169" i="53"/>
  <c r="LX104" i="53"/>
  <c r="KM19" i="53"/>
  <c r="KM73" i="53"/>
  <c r="KM14" i="53"/>
  <c r="LT103" i="53"/>
  <c r="KM154" i="53"/>
  <c r="BV212" i="53"/>
  <c r="LV190" i="53"/>
  <c r="LZ152" i="53"/>
  <c r="LV83" i="53"/>
  <c r="MJ138" i="53"/>
  <c r="MK259" i="53"/>
  <c r="NY156" i="53"/>
  <c r="KM11" i="53"/>
  <c r="LU70" i="53"/>
  <c r="KM58" i="53"/>
  <c r="LX83" i="53"/>
  <c r="LT125" i="53"/>
  <c r="LW66" i="53"/>
  <c r="LU67" i="53"/>
  <c r="LS232" i="53"/>
  <c r="KM79" i="53"/>
  <c r="LU204" i="53"/>
  <c r="LV14" i="53"/>
  <c r="LU165" i="53"/>
  <c r="MA156" i="53"/>
  <c r="LS151" i="53"/>
  <c r="LX37" i="53"/>
  <c r="C37" i="53" s="1"/>
  <c r="LU151" i="53"/>
  <c r="LZ185" i="53"/>
  <c r="MK105" i="53"/>
  <c r="BV258" i="53"/>
  <c r="LY40" i="53"/>
  <c r="LS159" i="53"/>
  <c r="LY156" i="53"/>
  <c r="LV218" i="53"/>
  <c r="KM104" i="53"/>
  <c r="LS238" i="53"/>
  <c r="LX118" i="53"/>
  <c r="LV41" i="53"/>
  <c r="LV100" i="53"/>
  <c r="BV37" i="53"/>
  <c r="LS131" i="53"/>
  <c r="LU207" i="53"/>
  <c r="LW233" i="53"/>
  <c r="LU78" i="53"/>
  <c r="KM100" i="53"/>
  <c r="KM101" i="53"/>
  <c r="LS143" i="53"/>
  <c r="LS165" i="53"/>
  <c r="LW195" i="53"/>
  <c r="LU176" i="53"/>
  <c r="LZ31" i="53"/>
  <c r="LZ194" i="53"/>
  <c r="BV199" i="53"/>
  <c r="BV174" i="53"/>
  <c r="EC10" i="52"/>
  <c r="ED10" i="52"/>
  <c r="ES13" i="53"/>
  <c r="KM13" i="53"/>
  <c r="FY154" i="53"/>
  <c r="NQ154" i="53" s="1"/>
  <c r="LS154" i="53"/>
  <c r="GA154" i="53"/>
  <c r="NS154" i="53" s="1"/>
  <c r="LU154" i="53"/>
  <c r="GF90" i="53"/>
  <c r="NX90" i="53" s="1"/>
  <c r="LZ90" i="53"/>
  <c r="GF64" i="53"/>
  <c r="LZ64" i="53"/>
  <c r="FY60" i="53"/>
  <c r="LS60" i="53"/>
  <c r="LU13" i="53"/>
  <c r="KL119" i="53"/>
  <c r="ES86" i="53"/>
  <c r="GQ86" i="53" s="1"/>
  <c r="OI86" i="53" s="1"/>
  <c r="KM86" i="53"/>
  <c r="GF171" i="53"/>
  <c r="LZ171" i="53"/>
  <c r="FY192" i="53"/>
  <c r="NQ192" i="53" s="1"/>
  <c r="LS192" i="53"/>
  <c r="ER247" i="53"/>
  <c r="KL247" i="53"/>
  <c r="ER252" i="53"/>
  <c r="KL252" i="53"/>
  <c r="LV86" i="53"/>
  <c r="GF158" i="53"/>
  <c r="LZ158" i="53"/>
  <c r="GF141" i="53"/>
  <c r="NX141" i="53" s="1"/>
  <c r="LZ141" i="53"/>
  <c r="ER188" i="53"/>
  <c r="KL188" i="53"/>
  <c r="GD81" i="53"/>
  <c r="NV81" i="53" s="1"/>
  <c r="LX81" i="53"/>
  <c r="FY183" i="53"/>
  <c r="NQ183" i="53" s="1"/>
  <c r="LS183" i="53"/>
  <c r="GF124" i="53"/>
  <c r="NX124" i="53" s="1"/>
  <c r="LZ124" i="53"/>
  <c r="GF81" i="53"/>
  <c r="NX81" i="53" s="1"/>
  <c r="LZ81" i="53"/>
  <c r="GP128" i="53"/>
  <c r="MJ128" i="53"/>
  <c r="GC128" i="53"/>
  <c r="NU128" i="53" s="1"/>
  <c r="LW128" i="53"/>
  <c r="GA218" i="53"/>
  <c r="NS218" i="53" s="1"/>
  <c r="LU218" i="53"/>
  <c r="GB209" i="53"/>
  <c r="NT209" i="53" s="1"/>
  <c r="LV209" i="53"/>
  <c r="GA192" i="53"/>
  <c r="NS192" i="53" s="1"/>
  <c r="LU192" i="53"/>
  <c r="LX86" i="53"/>
  <c r="FY180" i="53"/>
  <c r="NQ180" i="53" s="1"/>
  <c r="LS180" i="53"/>
  <c r="FZ163" i="53"/>
  <c r="NR163" i="53" s="1"/>
  <c r="LT163" i="53"/>
  <c r="GD222" i="53"/>
  <c r="NV222" i="53" s="1"/>
  <c r="LX222" i="53"/>
  <c r="ES90" i="53"/>
  <c r="KM90" i="53"/>
  <c r="GC197" i="53"/>
  <c r="NU197" i="53" s="1"/>
  <c r="LW197" i="53"/>
  <c r="LW107" i="53"/>
  <c r="LV171" i="53"/>
  <c r="LZ248" i="53"/>
  <c r="KM126" i="53"/>
  <c r="LY45" i="53"/>
  <c r="ER197" i="53"/>
  <c r="KL197" i="53"/>
  <c r="GF99" i="53"/>
  <c r="NX99" i="53" s="1"/>
  <c r="LZ99" i="53"/>
  <c r="GE73" i="53"/>
  <c r="LY73" i="53"/>
  <c r="GE49" i="53"/>
  <c r="LY49" i="53"/>
  <c r="GD141" i="53"/>
  <c r="NV141" i="53" s="1"/>
  <c r="LX141" i="53"/>
  <c r="LT190" i="53"/>
  <c r="LW56" i="53"/>
  <c r="LS188" i="53"/>
  <c r="LX124" i="53"/>
  <c r="LY107" i="53"/>
  <c r="GA133" i="53"/>
  <c r="NS133" i="53" s="1"/>
  <c r="LU133" i="53"/>
  <c r="FY156" i="53"/>
  <c r="NQ156" i="53" s="1"/>
  <c r="LS156" i="53"/>
  <c r="GG116" i="53"/>
  <c r="MA116" i="53"/>
  <c r="FZ184" i="53"/>
  <c r="NR184" i="53" s="1"/>
  <c r="LT184" i="53"/>
  <c r="GF92" i="53"/>
  <c r="LZ92" i="53"/>
  <c r="GA75" i="53"/>
  <c r="NS75" i="53" s="1"/>
  <c r="LU75" i="53"/>
  <c r="LW156" i="53"/>
  <c r="LX35" i="53"/>
  <c r="LS86" i="53"/>
  <c r="LV158" i="53"/>
  <c r="BV202" i="53"/>
  <c r="LT250" i="53"/>
  <c r="LW73" i="53"/>
  <c r="LT47" i="53"/>
  <c r="LS47" i="53"/>
  <c r="LU235" i="53"/>
  <c r="KL58" i="53"/>
  <c r="LZ56" i="53"/>
  <c r="LY81" i="53"/>
  <c r="LY77" i="53"/>
  <c r="MA92" i="53"/>
  <c r="KL75" i="53"/>
  <c r="LY206" i="53"/>
  <c r="LV197" i="53"/>
  <c r="LV250" i="53"/>
  <c r="NY239" i="53"/>
  <c r="GD175" i="53"/>
  <c r="NV175" i="53" s="1"/>
  <c r="LX175" i="53"/>
  <c r="GD126" i="53"/>
  <c r="NV126" i="53" s="1"/>
  <c r="LX126" i="53"/>
  <c r="ES109" i="53"/>
  <c r="KM109" i="53"/>
  <c r="GB109" i="53"/>
  <c r="NT109" i="53" s="1"/>
  <c r="LV109" i="53"/>
  <c r="GF177" i="53"/>
  <c r="NX177" i="53" s="1"/>
  <c r="LZ177" i="53"/>
  <c r="GQ245" i="53"/>
  <c r="OI245" i="53" s="1"/>
  <c r="MK245" i="53"/>
  <c r="GD181" i="53"/>
  <c r="NV181" i="53" s="1"/>
  <c r="BV181" i="53"/>
  <c r="FZ117" i="53"/>
  <c r="NR117" i="53" s="1"/>
  <c r="LT117" i="53"/>
  <c r="GC53" i="53"/>
  <c r="LW53" i="53"/>
  <c r="FZ100" i="53"/>
  <c r="NR100" i="53" s="1"/>
  <c r="LT100" i="53"/>
  <c r="ES258" i="53"/>
  <c r="KM258" i="53"/>
  <c r="GB258" i="53"/>
  <c r="NT258" i="53" s="1"/>
  <c r="LV258" i="53"/>
  <c r="GQ194" i="53"/>
  <c r="MK194" i="53"/>
  <c r="GE121" i="53"/>
  <c r="NW121" i="53" s="1"/>
  <c r="LY121" i="53"/>
  <c r="GA232" i="53"/>
  <c r="NS232" i="53" s="1"/>
  <c r="LU232" i="53"/>
  <c r="LV35" i="53"/>
  <c r="FY252" i="53"/>
  <c r="NQ252" i="53" s="1"/>
  <c r="LS252" i="53"/>
  <c r="GB75" i="53"/>
  <c r="NT75" i="53" s="1"/>
  <c r="LV75" i="53"/>
  <c r="GA253" i="53"/>
  <c r="NS253" i="53" s="1"/>
  <c r="LU253" i="53"/>
  <c r="FZ155" i="53"/>
  <c r="NR155" i="53" s="1"/>
  <c r="LT155" i="53"/>
  <c r="ES138" i="53"/>
  <c r="KM138" i="53"/>
  <c r="FY99" i="53"/>
  <c r="NQ99" i="53" s="1"/>
  <c r="LS99" i="53"/>
  <c r="GF116" i="53"/>
  <c r="NX116" i="53" s="1"/>
  <c r="LZ116" i="53"/>
  <c r="FY184" i="53"/>
  <c r="NQ184" i="53" s="1"/>
  <c r="LS184" i="53"/>
  <c r="GE241" i="53"/>
  <c r="NW241" i="53" s="1"/>
  <c r="LY241" i="53"/>
  <c r="GF49" i="53"/>
  <c r="NX49" i="53" s="1"/>
  <c r="LZ49" i="53"/>
  <c r="KM35" i="53"/>
  <c r="FY18" i="53"/>
  <c r="NQ18" i="53" s="1"/>
  <c r="LS18" i="53"/>
  <c r="GA18" i="53"/>
  <c r="NS18" i="53" s="1"/>
  <c r="LU18" i="53"/>
  <c r="GF47" i="53"/>
  <c r="LZ47" i="53"/>
  <c r="GF190" i="53"/>
  <c r="NX190" i="53" s="1"/>
  <c r="LZ190" i="53"/>
  <c r="GA142" i="53"/>
  <c r="NS142" i="53" s="1"/>
  <c r="LU142" i="53"/>
  <c r="LU99" i="53"/>
  <c r="LU125" i="53"/>
  <c r="LX258" i="53"/>
  <c r="LS241" i="53"/>
  <c r="LZ228" i="53"/>
  <c r="LX109" i="53"/>
  <c r="LT185" i="53"/>
  <c r="LT27" i="53"/>
  <c r="KL189" i="53"/>
  <c r="MA60" i="53"/>
  <c r="LW81" i="53"/>
  <c r="LT13" i="53"/>
  <c r="LX210" i="53"/>
  <c r="MK240" i="53"/>
  <c r="LU188" i="53"/>
  <c r="LV90" i="53"/>
  <c r="LZ235" i="53"/>
  <c r="LT133" i="53"/>
  <c r="LY30" i="53"/>
  <c r="FY22" i="53"/>
  <c r="LS22" i="53"/>
  <c r="FY116" i="53"/>
  <c r="NQ116" i="53" s="1"/>
  <c r="LS116" i="53"/>
  <c r="GF73" i="53"/>
  <c r="NX73" i="53" s="1"/>
  <c r="LZ73" i="53"/>
  <c r="GC75" i="53"/>
  <c r="NU75" i="53" s="1"/>
  <c r="LW75" i="53"/>
  <c r="GE58" i="53"/>
  <c r="LY58" i="53"/>
  <c r="FY49" i="53"/>
  <c r="NQ49" i="53" s="1"/>
  <c r="LS49" i="53"/>
  <c r="ES142" i="53"/>
  <c r="KM142" i="53"/>
  <c r="ER253" i="53"/>
  <c r="GP253" i="53" s="1"/>
  <c r="KL253" i="53"/>
  <c r="GE151" i="53"/>
  <c r="NW151" i="53" s="1"/>
  <c r="LY151" i="53"/>
  <c r="GA48" i="53"/>
  <c r="NS48" i="53" s="1"/>
  <c r="LU48" i="53"/>
  <c r="ES44" i="53"/>
  <c r="GQ44" i="53" s="1"/>
  <c r="OI44" i="53" s="1"/>
  <c r="KM44" i="53"/>
  <c r="GA230" i="53"/>
  <c r="NS230" i="53" s="1"/>
  <c r="LU230" i="53"/>
  <c r="GD102" i="53"/>
  <c r="NV102" i="53" s="1"/>
  <c r="LX102" i="53"/>
  <c r="C102" i="53" s="1"/>
  <c r="GF27" i="53"/>
  <c r="NX27" i="53" s="1"/>
  <c r="LZ27" i="53"/>
  <c r="LT138" i="53"/>
  <c r="LU27" i="53"/>
  <c r="BV229" i="53"/>
  <c r="GQ196" i="53"/>
  <c r="OI196" i="53" s="1"/>
  <c r="MK196" i="53"/>
  <c r="GQ231" i="53"/>
  <c r="MK231" i="53"/>
  <c r="GP180" i="53"/>
  <c r="MJ180" i="53"/>
  <c r="BV39" i="53"/>
  <c r="BV246" i="53"/>
  <c r="BV42" i="53"/>
  <c r="BV33" i="53"/>
  <c r="BV71" i="53"/>
  <c r="GQ224" i="53"/>
  <c r="OI224" i="53" s="1"/>
  <c r="MK224" i="53"/>
  <c r="BV89" i="53"/>
  <c r="ER20" i="53"/>
  <c r="KL20" i="53"/>
  <c r="ER255" i="53"/>
  <c r="MJ255" i="53" s="1"/>
  <c r="KL255" i="53"/>
  <c r="ER125" i="53"/>
  <c r="MJ125" i="53" s="1"/>
  <c r="BV125" i="53"/>
  <c r="ER106" i="53"/>
  <c r="GP106" i="53" s="1"/>
  <c r="OH106" i="53" s="1"/>
  <c r="BV106" i="53"/>
  <c r="ER144" i="53"/>
  <c r="BV144" i="53"/>
  <c r="KL44" i="53"/>
  <c r="KL109" i="53"/>
  <c r="BV20" i="53"/>
  <c r="KL120" i="53"/>
  <c r="C120" i="53" s="1"/>
  <c r="BV67" i="53"/>
  <c r="ER132" i="53"/>
  <c r="GP132" i="53" s="1"/>
  <c r="OH132" i="53" s="1"/>
  <c r="BV132" i="53"/>
  <c r="ER184" i="53"/>
  <c r="GP184" i="53" s="1"/>
  <c r="OH184" i="53" s="1"/>
  <c r="KL184" i="53"/>
  <c r="KL144" i="53"/>
  <c r="BV255" i="53"/>
  <c r="ER65" i="53"/>
  <c r="MJ65" i="53" s="1"/>
  <c r="KL65" i="53"/>
  <c r="BV259" i="53"/>
  <c r="KL259" i="53"/>
  <c r="ER27" i="53"/>
  <c r="MJ27" i="53" s="1"/>
  <c r="KL27" i="53"/>
  <c r="ER193" i="53"/>
  <c r="GP193" i="53" s="1"/>
  <c r="KL193" i="53"/>
  <c r="ER185" i="53"/>
  <c r="GP185" i="53" s="1"/>
  <c r="OH185" i="53" s="1"/>
  <c r="KL185" i="53"/>
  <c r="BV93" i="53"/>
  <c r="KL165" i="53"/>
  <c r="KL106" i="53"/>
  <c r="ER148" i="53"/>
  <c r="BV148" i="53"/>
  <c r="ER161" i="53"/>
  <c r="GP161" i="53" s="1"/>
  <c r="KL161" i="53"/>
  <c r="KL93" i="53"/>
  <c r="BV165" i="53"/>
  <c r="KL117" i="53"/>
  <c r="KL18" i="53"/>
  <c r="BV57" i="53"/>
  <c r="ER95" i="53"/>
  <c r="KL95" i="53"/>
  <c r="ER29" i="53"/>
  <c r="GP29" i="53" s="1"/>
  <c r="BV29" i="53"/>
  <c r="ER220" i="53"/>
  <c r="MJ220" i="53" s="1"/>
  <c r="BV220" i="53"/>
  <c r="KL220" i="53"/>
  <c r="MJ208" i="53"/>
  <c r="MJ250" i="53"/>
  <c r="ER46" i="53"/>
  <c r="MJ46" i="53" s="1"/>
  <c r="KL46" i="53"/>
  <c r="ER76" i="53"/>
  <c r="GP76" i="53" s="1"/>
  <c r="KL76" i="53"/>
  <c r="ER149" i="53"/>
  <c r="GP149" i="53" s="1"/>
  <c r="BV149" i="53"/>
  <c r="ER62" i="53"/>
  <c r="GP62" i="53" s="1"/>
  <c r="OH62" i="53" s="1"/>
  <c r="KL62" i="53"/>
  <c r="GP142" i="53"/>
  <c r="OH142" i="53" s="1"/>
  <c r="MJ142" i="53"/>
  <c r="ER182" i="53"/>
  <c r="GP182" i="53" s="1"/>
  <c r="KL182" i="53"/>
  <c r="ER84" i="53"/>
  <c r="GP84" i="53" s="1"/>
  <c r="OH84" i="53" s="1"/>
  <c r="KL84" i="53"/>
  <c r="BV84" i="53"/>
  <c r="ER174" i="53"/>
  <c r="GP174" i="53" s="1"/>
  <c r="OH174" i="53" s="1"/>
  <c r="KL174" i="53"/>
  <c r="C174" i="53" s="1"/>
  <c r="ER25" i="53"/>
  <c r="MJ25" i="53" s="1"/>
  <c r="BV25" i="53"/>
  <c r="ER237" i="53"/>
  <c r="GP237" i="53" s="1"/>
  <c r="OH237" i="53" s="1"/>
  <c r="KL237" i="53"/>
  <c r="BV237" i="53"/>
  <c r="KL230" i="53"/>
  <c r="C230" i="53" s="1"/>
  <c r="BV230" i="53"/>
  <c r="BV198" i="53"/>
  <c r="KL198" i="53"/>
  <c r="ER151" i="53"/>
  <c r="GP151" i="53" s="1"/>
  <c r="KL151" i="53"/>
  <c r="ER131" i="53"/>
  <c r="GP131" i="53" s="1"/>
  <c r="BV131" i="53"/>
  <c r="ER105" i="53"/>
  <c r="MJ105" i="53" s="1"/>
  <c r="BV105" i="53"/>
  <c r="ER79" i="53"/>
  <c r="GP79" i="53" s="1"/>
  <c r="BV79" i="53"/>
  <c r="ER15" i="53"/>
  <c r="MJ15" i="53" s="1"/>
  <c r="BV15" i="53"/>
  <c r="ER34" i="53"/>
  <c r="BV34" i="53"/>
  <c r="BV193" i="53"/>
  <c r="KL57" i="53"/>
  <c r="KL166" i="53"/>
  <c r="C166" i="53" s="1"/>
  <c r="KL156" i="53"/>
  <c r="KL67" i="53"/>
  <c r="GP145" i="53"/>
  <c r="MJ145" i="53"/>
  <c r="ER238" i="53"/>
  <c r="BV238" i="53"/>
  <c r="ER80" i="53"/>
  <c r="BV80" i="53"/>
  <c r="GP140" i="53"/>
  <c r="OH140" i="53" s="1"/>
  <c r="MJ140" i="53"/>
  <c r="GP135" i="53"/>
  <c r="MJ135" i="53"/>
  <c r="ER38" i="53"/>
  <c r="KL38" i="53"/>
  <c r="C38" i="53" s="1"/>
  <c r="ER63" i="53"/>
  <c r="MJ63" i="53" s="1"/>
  <c r="BV63" i="53"/>
  <c r="KL41" i="53"/>
  <c r="KL51" i="53"/>
  <c r="BV120" i="53"/>
  <c r="BV118" i="53"/>
  <c r="KL229" i="53"/>
  <c r="MJ120" i="53"/>
  <c r="ER85" i="53"/>
  <c r="KL85" i="53"/>
  <c r="C85" i="53" s="1"/>
  <c r="ER196" i="53"/>
  <c r="KL196" i="53"/>
  <c r="ER170" i="53"/>
  <c r="GP170" i="53" s="1"/>
  <c r="OH170" i="53" s="1"/>
  <c r="BV170" i="53"/>
  <c r="ER137" i="53"/>
  <c r="GP137" i="53" s="1"/>
  <c r="OH137" i="53" s="1"/>
  <c r="KL137" i="53"/>
  <c r="C137" i="53" s="1"/>
  <c r="KL190" i="53"/>
  <c r="BV41" i="53"/>
  <c r="KL153" i="53"/>
  <c r="C153" i="53" s="1"/>
  <c r="BV51" i="53"/>
  <c r="KL213" i="53"/>
  <c r="MJ118" i="53"/>
  <c r="MJ189" i="53"/>
  <c r="MJ119" i="53"/>
  <c r="MJ113" i="53"/>
  <c r="KL126" i="53"/>
  <c r="ER219" i="53"/>
  <c r="KL219" i="53"/>
  <c r="ER112" i="53"/>
  <c r="KL112" i="53"/>
  <c r="ER83" i="53"/>
  <c r="GP83" i="53" s="1"/>
  <c r="KL83" i="53"/>
  <c r="ER19" i="53"/>
  <c r="KL19" i="53"/>
  <c r="BV19" i="53"/>
  <c r="ER168" i="53"/>
  <c r="BV168" i="53"/>
  <c r="ER195" i="53"/>
  <c r="BV195" i="53"/>
  <c r="ER242" i="53"/>
  <c r="KL242" i="53"/>
  <c r="BV242" i="53"/>
  <c r="ER233" i="53"/>
  <c r="BV233" i="53"/>
  <c r="KL233" i="53"/>
  <c r="ER221" i="53"/>
  <c r="KL221" i="53"/>
  <c r="BV204" i="53"/>
  <c r="KL204" i="53"/>
  <c r="ER225" i="53"/>
  <c r="KL225" i="53"/>
  <c r="C225" i="53" s="1"/>
  <c r="BV225" i="53"/>
  <c r="GP230" i="53"/>
  <c r="OH230" i="53" s="1"/>
  <c r="MJ230" i="53"/>
  <c r="ER69" i="53"/>
  <c r="GP69" i="53" s="1"/>
  <c r="OH69" i="53" s="1"/>
  <c r="KL69" i="53"/>
  <c r="C69" i="53" s="1"/>
  <c r="BV69" i="53"/>
  <c r="ER122" i="53"/>
  <c r="KL122" i="53"/>
  <c r="BV122" i="53"/>
  <c r="ER56" i="53"/>
  <c r="GP56" i="53" s="1"/>
  <c r="OH56" i="53" s="1"/>
  <c r="KL56" i="53"/>
  <c r="ER186" i="53"/>
  <c r="KL186" i="53"/>
  <c r="BV254" i="53"/>
  <c r="KL43" i="53"/>
  <c r="KL167" i="53"/>
  <c r="KL121" i="53"/>
  <c r="KL224" i="53"/>
  <c r="ER11" i="53"/>
  <c r="GP11" i="53" s="1"/>
  <c r="OH11" i="53" s="1"/>
  <c r="BV11" i="53"/>
  <c r="GP231" i="53"/>
  <c r="MJ231" i="53"/>
  <c r="GP117" i="53"/>
  <c r="OH117" i="53" s="1"/>
  <c r="MJ117" i="53"/>
  <c r="ER100" i="53"/>
  <c r="KL100" i="53"/>
  <c r="ER159" i="53"/>
  <c r="KL159" i="53"/>
  <c r="ER101" i="53"/>
  <c r="GP101" i="53" s="1"/>
  <c r="BV101" i="53"/>
  <c r="KL101" i="53"/>
  <c r="C101" i="53" s="1"/>
  <c r="ER152" i="53"/>
  <c r="KL152" i="53"/>
  <c r="BV152" i="53"/>
  <c r="ER203" i="53"/>
  <c r="KL203" i="53"/>
  <c r="GP224" i="53"/>
  <c r="OH224" i="53" s="1"/>
  <c r="MJ224" i="53"/>
  <c r="KL254" i="53"/>
  <c r="C254" i="53" s="1"/>
  <c r="KL66" i="53"/>
  <c r="BV76" i="53"/>
  <c r="BV139" i="53"/>
  <c r="KL228" i="53"/>
  <c r="MJ249" i="53"/>
  <c r="KL211" i="53"/>
  <c r="BV211" i="53"/>
  <c r="ER24" i="53"/>
  <c r="MJ24" i="53" s="1"/>
  <c r="KL24" i="53"/>
  <c r="BV24" i="53"/>
  <c r="ER59" i="53"/>
  <c r="GP59" i="53" s="1"/>
  <c r="OH59" i="53" s="1"/>
  <c r="BV59" i="53"/>
  <c r="ER97" i="53"/>
  <c r="BV97" i="53"/>
  <c r="ER244" i="53"/>
  <c r="KL244" i="53"/>
  <c r="C244" i="53" s="1"/>
  <c r="GP254" i="53"/>
  <c r="MJ254" i="53"/>
  <c r="GP139" i="53"/>
  <c r="MJ139" i="53"/>
  <c r="ER160" i="53"/>
  <c r="GP160" i="53" s="1"/>
  <c r="KL160" i="53"/>
  <c r="C160" i="53" s="1"/>
  <c r="BV160" i="53"/>
  <c r="GP228" i="53"/>
  <c r="MJ228" i="53"/>
  <c r="GP110" i="53"/>
  <c r="MJ110" i="53"/>
  <c r="BV46" i="53"/>
  <c r="KL40" i="53"/>
  <c r="KL110" i="53"/>
  <c r="C110" i="53" s="1"/>
  <c r="KL195" i="53"/>
  <c r="BV219" i="53"/>
  <c r="KL132" i="53"/>
  <c r="BV221" i="53"/>
  <c r="BV244" i="53"/>
  <c r="ER35" i="53"/>
  <c r="GP35" i="53" s="1"/>
  <c r="KL35" i="53"/>
  <c r="ER172" i="53"/>
  <c r="KL172" i="53"/>
  <c r="ER71" i="53"/>
  <c r="GP71" i="53" s="1"/>
  <c r="OH71" i="53" s="1"/>
  <c r="KL71" i="53"/>
  <c r="ER12" i="53"/>
  <c r="GP12" i="53" s="1"/>
  <c r="OH12" i="53" s="1"/>
  <c r="BV12" i="53"/>
  <c r="KL12" i="53"/>
  <c r="C12" i="53" s="1"/>
  <c r="ER217" i="53"/>
  <c r="BV217" i="53"/>
  <c r="KL241" i="53"/>
  <c r="KL134" i="53"/>
  <c r="BV110" i="53"/>
  <c r="ER50" i="53"/>
  <c r="KL50" i="53"/>
  <c r="BV50" i="53"/>
  <c r="GP167" i="53"/>
  <c r="MJ167" i="53"/>
  <c r="ER23" i="53"/>
  <c r="GP23" i="53" s="1"/>
  <c r="KL23" i="53"/>
  <c r="ER91" i="53"/>
  <c r="KL91" i="53"/>
  <c r="BV91" i="53"/>
  <c r="GP121" i="53"/>
  <c r="OH121" i="53" s="1"/>
  <c r="MJ121" i="53"/>
  <c r="ER157" i="53"/>
  <c r="BV157" i="53"/>
  <c r="MJ106" i="53"/>
  <c r="GP144" i="53"/>
  <c r="MJ144" i="53"/>
  <c r="ER191" i="53"/>
  <c r="BV191" i="53"/>
  <c r="ER52" i="53"/>
  <c r="KL52" i="53"/>
  <c r="C52" i="53" s="1"/>
  <c r="BV52" i="53"/>
  <c r="ER87" i="53"/>
  <c r="GP87" i="53" s="1"/>
  <c r="OH87" i="53" s="1"/>
  <c r="KL87" i="53"/>
  <c r="C87" i="53" s="1"/>
  <c r="BV87" i="53"/>
  <c r="BV54" i="53"/>
  <c r="ER22" i="53"/>
  <c r="KL22" i="53"/>
  <c r="ER47" i="53"/>
  <c r="GP47" i="53" s="1"/>
  <c r="OH47" i="53" s="1"/>
  <c r="KL47" i="53"/>
  <c r="GP236" i="53"/>
  <c r="OH236" i="53" s="1"/>
  <c r="MJ236" i="53"/>
  <c r="ER108" i="53"/>
  <c r="KL108" i="53"/>
  <c r="ER70" i="53"/>
  <c r="BV70" i="53"/>
  <c r="ER164" i="53"/>
  <c r="BV164" i="53"/>
  <c r="KL164" i="53"/>
  <c r="ER31" i="53"/>
  <c r="KL31" i="53"/>
  <c r="GP165" i="53"/>
  <c r="MJ165" i="53"/>
  <c r="ER169" i="53"/>
  <c r="KL169" i="53"/>
  <c r="BV169" i="53"/>
  <c r="ER234" i="53"/>
  <c r="BV234" i="53"/>
  <c r="ER89" i="53"/>
  <c r="GP89" i="53" s="1"/>
  <c r="KL89" i="53"/>
  <c r="C89" i="53" s="1"/>
  <c r="ER246" i="53"/>
  <c r="KL246" i="53"/>
  <c r="C246" i="53" s="1"/>
  <c r="GP178" i="53"/>
  <c r="MJ178" i="53"/>
  <c r="ER42" i="53"/>
  <c r="GP42" i="53" s="1"/>
  <c r="OH42" i="53" s="1"/>
  <c r="KL42" i="53"/>
  <c r="C42" i="53" s="1"/>
  <c r="ER33" i="53"/>
  <c r="KL33" i="53"/>
  <c r="ER115" i="53"/>
  <c r="BV115" i="53"/>
  <c r="KL115" i="53"/>
  <c r="GP127" i="53"/>
  <c r="MJ127" i="53"/>
  <c r="ER150" i="53"/>
  <c r="BV150" i="53"/>
  <c r="KL150" i="53"/>
  <c r="GQ156" i="53"/>
  <c r="MK156" i="53"/>
  <c r="GC32" i="53"/>
  <c r="NU32" i="53" s="1"/>
  <c r="LW32" i="53"/>
  <c r="GQ116" i="53"/>
  <c r="OI116" i="53" s="1"/>
  <c r="MK116" i="53"/>
  <c r="ES47" i="53"/>
  <c r="KM47" i="53"/>
  <c r="GA190" i="53"/>
  <c r="LU190" i="53"/>
  <c r="ER92" i="53"/>
  <c r="KL92" i="53"/>
  <c r="ES96" i="53"/>
  <c r="GQ96" i="53" s="1"/>
  <c r="OI96" i="53" s="1"/>
  <c r="KM96" i="53"/>
  <c r="BV78" i="53"/>
  <c r="LQ78" i="53"/>
  <c r="GC209" i="53"/>
  <c r="NU209" i="53" s="1"/>
  <c r="LW209" i="53"/>
  <c r="ES128" i="53"/>
  <c r="KM128" i="53"/>
  <c r="GB247" i="53"/>
  <c r="NT247" i="53" s="1"/>
  <c r="LV247" i="53"/>
  <c r="GA201" i="53"/>
  <c r="LU201" i="53"/>
  <c r="GA175" i="53"/>
  <c r="NS175" i="53" s="1"/>
  <c r="LU175" i="53"/>
  <c r="ER13" i="53"/>
  <c r="GP13" i="53" s="1"/>
  <c r="OH13" i="53" s="1"/>
  <c r="KL13" i="53"/>
  <c r="GF60" i="53"/>
  <c r="NX60" i="53" s="1"/>
  <c r="LZ60" i="53"/>
  <c r="GE171" i="53"/>
  <c r="NW171" i="53" s="1"/>
  <c r="LY171" i="53"/>
  <c r="ER90" i="53"/>
  <c r="MJ90" i="53" s="1"/>
  <c r="KL90" i="53"/>
  <c r="GC64" i="53"/>
  <c r="NU64" i="53" s="1"/>
  <c r="LW64" i="53"/>
  <c r="ES180" i="53"/>
  <c r="KM180" i="53"/>
  <c r="GP163" i="53"/>
  <c r="MJ163" i="53"/>
  <c r="GC163" i="53"/>
  <c r="NU163" i="53" s="1"/>
  <c r="LW163" i="53"/>
  <c r="GE163" i="53"/>
  <c r="NW163" i="53" s="1"/>
  <c r="LY163" i="53"/>
  <c r="GQ107" i="53"/>
  <c r="OI107" i="53" s="1"/>
  <c r="GD107" i="53"/>
  <c r="NV107" i="53" s="1"/>
  <c r="LX107" i="53"/>
  <c r="LY222" i="53"/>
  <c r="LV184" i="53"/>
  <c r="LT77" i="53"/>
  <c r="GE158" i="53"/>
  <c r="NW158" i="53" s="1"/>
  <c r="LY158" i="53"/>
  <c r="LV188" i="53"/>
  <c r="GE43" i="53"/>
  <c r="LY43" i="53"/>
  <c r="GD252" i="53"/>
  <c r="LX252" i="53"/>
  <c r="KL99" i="53"/>
  <c r="LT247" i="53"/>
  <c r="KL163" i="53"/>
  <c r="FY77" i="53"/>
  <c r="NQ77" i="53" s="1"/>
  <c r="LS77" i="53"/>
  <c r="GE141" i="53"/>
  <c r="NW141" i="53" s="1"/>
  <c r="LY141" i="53"/>
  <c r="GF107" i="53"/>
  <c r="NX107" i="53" s="1"/>
  <c r="LZ107" i="53"/>
  <c r="LZ205" i="53"/>
  <c r="LW90" i="53"/>
  <c r="LV128" i="53"/>
  <c r="KM247" i="53"/>
  <c r="LZ133" i="53"/>
  <c r="LV116" i="53"/>
  <c r="LS43" i="53"/>
  <c r="LT60" i="53"/>
  <c r="LW248" i="53"/>
  <c r="LS13" i="53"/>
  <c r="LS224" i="53"/>
  <c r="LS218" i="53"/>
  <c r="KL145" i="53"/>
  <c r="LV107" i="53"/>
  <c r="LU186" i="53"/>
  <c r="KM177" i="53"/>
  <c r="LU23" i="53"/>
  <c r="LV145" i="53"/>
  <c r="KM119" i="53"/>
  <c r="LW171" i="53"/>
  <c r="MK247" i="53"/>
  <c r="NY222" i="53"/>
  <c r="LX177" i="53"/>
  <c r="ES252" i="53"/>
  <c r="KM252" i="53"/>
  <c r="ES188" i="53"/>
  <c r="KM188" i="53"/>
  <c r="GG124" i="53"/>
  <c r="IE124" i="53" s="1"/>
  <c r="KC124" i="53" s="1"/>
  <c r="MA124" i="53"/>
  <c r="GC17" i="53"/>
  <c r="LW17" i="53"/>
  <c r="LT126" i="53"/>
  <c r="LV94" i="53"/>
  <c r="KM156" i="53"/>
  <c r="LS215" i="53"/>
  <c r="KM94" i="53"/>
  <c r="LV177" i="53"/>
  <c r="LT252" i="53"/>
  <c r="LZ26" i="53"/>
  <c r="LS248" i="53"/>
  <c r="KM116" i="53"/>
  <c r="LW158" i="53"/>
  <c r="LT154" i="53"/>
  <c r="LS17" i="53"/>
  <c r="LS177" i="53"/>
  <c r="KL154" i="53"/>
  <c r="MJ256" i="53"/>
  <c r="ER177" i="53"/>
  <c r="GP177" i="53" s="1"/>
  <c r="BV177" i="53"/>
  <c r="NX158" i="53"/>
  <c r="NQ124" i="53"/>
  <c r="NQ158" i="53"/>
  <c r="LS141" i="53"/>
  <c r="LV154" i="53"/>
  <c r="BV90" i="53"/>
  <c r="NT154" i="53"/>
  <c r="NR256" i="53"/>
  <c r="KM205" i="53"/>
  <c r="KM60" i="53"/>
  <c r="LU222" i="53"/>
  <c r="NS222" i="53"/>
  <c r="MK141" i="53"/>
  <c r="NU252" i="53"/>
  <c r="LV13" i="53"/>
  <c r="LX188" i="53"/>
  <c r="NQ222" i="53"/>
  <c r="BV30" i="53"/>
  <c r="BV55" i="53"/>
  <c r="KM81" i="53"/>
  <c r="LX77" i="53"/>
  <c r="BV145" i="53"/>
  <c r="LU35" i="53"/>
  <c r="LV26" i="53"/>
  <c r="LZ247" i="53"/>
  <c r="KM158" i="53"/>
  <c r="LZ94" i="53"/>
  <c r="LV222" i="53"/>
  <c r="KM171" i="53"/>
  <c r="KL107" i="53"/>
  <c r="MK171" i="53"/>
  <c r="NW126" i="53"/>
  <c r="LV77" i="53"/>
  <c r="KM124" i="53"/>
  <c r="LV183" i="53"/>
  <c r="LZ252" i="53"/>
  <c r="BV222" i="53"/>
  <c r="NU224" i="53"/>
  <c r="NX247" i="53"/>
  <c r="NW177" i="53"/>
  <c r="LX119" i="53"/>
  <c r="LY13" i="53"/>
  <c r="KL256" i="53"/>
  <c r="LW13" i="53"/>
  <c r="LY126" i="53"/>
  <c r="LS30" i="53"/>
  <c r="LW126" i="53"/>
  <c r="LX156" i="53"/>
  <c r="NR107" i="53"/>
  <c r="NS124" i="53"/>
  <c r="MK183" i="53"/>
  <c r="KM26" i="53"/>
  <c r="MK158" i="53"/>
  <c r="MJ158" i="53"/>
  <c r="BV218" i="53"/>
  <c r="BV192" i="53"/>
  <c r="BV31" i="53"/>
  <c r="BV184" i="53"/>
  <c r="BV188" i="53"/>
  <c r="FZ109" i="53"/>
  <c r="LT109" i="53"/>
  <c r="GB156" i="53"/>
  <c r="LV156" i="53"/>
  <c r="FY203" i="53"/>
  <c r="NQ203" i="53" s="1"/>
  <c r="LS203" i="53"/>
  <c r="FY186" i="53"/>
  <c r="LS186" i="53"/>
  <c r="GQ177" i="53"/>
  <c r="MK177" i="53"/>
  <c r="NV177" i="53"/>
  <c r="GA224" i="53"/>
  <c r="LU224" i="53"/>
  <c r="FY23" i="53"/>
  <c r="NQ23" i="53" s="1"/>
  <c r="LS23" i="53"/>
  <c r="ES190" i="53"/>
  <c r="KM190" i="53"/>
  <c r="GF58" i="53"/>
  <c r="LZ58" i="53"/>
  <c r="GA215" i="53"/>
  <c r="NS215" i="53" s="1"/>
  <c r="LU215" i="53"/>
  <c r="ES78" i="53"/>
  <c r="GQ78" i="53" s="1"/>
  <c r="OI78" i="53" s="1"/>
  <c r="KM78" i="53"/>
  <c r="NX236" i="53"/>
  <c r="NV172" i="53"/>
  <c r="GE219" i="53"/>
  <c r="LY219" i="53"/>
  <c r="GE91" i="53"/>
  <c r="LY91" i="53"/>
  <c r="KQ27" i="53"/>
  <c r="BV27" i="53"/>
  <c r="GB240" i="53"/>
  <c r="LV240" i="53"/>
  <c r="ER240" i="53"/>
  <c r="BV240" i="53"/>
  <c r="GB167" i="53"/>
  <c r="NT167" i="53" s="1"/>
  <c r="LV167" i="53"/>
  <c r="GQ151" i="53"/>
  <c r="OI151" i="53" s="1"/>
  <c r="MK151" i="53"/>
  <c r="GB151" i="53"/>
  <c r="LV151" i="53"/>
  <c r="BV124" i="53"/>
  <c r="LX205" i="53"/>
  <c r="LV124" i="53"/>
  <c r="BV13" i="53"/>
  <c r="LW30" i="53"/>
  <c r="LU124" i="53"/>
  <c r="NT235" i="53"/>
  <c r="GB73" i="53"/>
  <c r="LV73" i="53"/>
  <c r="GE184" i="53"/>
  <c r="LY184" i="53"/>
  <c r="GQ250" i="53"/>
  <c r="OI250" i="53" s="1"/>
  <c r="MK250" i="53"/>
  <c r="BV142" i="53"/>
  <c r="LQ142" i="53"/>
  <c r="FZ78" i="53"/>
  <c r="LT78" i="53"/>
  <c r="ER14" i="53"/>
  <c r="BV14" i="53"/>
  <c r="GC14" i="53"/>
  <c r="NU14" i="53" s="1"/>
  <c r="LW14" i="53"/>
  <c r="NX253" i="53"/>
  <c r="GE125" i="53"/>
  <c r="LY125" i="53"/>
  <c r="BV236" i="53"/>
  <c r="KM236" i="53"/>
  <c r="NV108" i="53"/>
  <c r="GE44" i="53"/>
  <c r="NW44" i="53" s="1"/>
  <c r="LY44" i="53"/>
  <c r="KQ138" i="53"/>
  <c r="BV138" i="53"/>
  <c r="NX138" i="53"/>
  <c r="FY74" i="53"/>
  <c r="LS74" i="53"/>
  <c r="NS257" i="53"/>
  <c r="GQ193" i="53"/>
  <c r="OI193" i="53" s="1"/>
  <c r="MK193" i="53"/>
  <c r="ES129" i="53"/>
  <c r="KM129" i="53"/>
  <c r="NT129" i="53"/>
  <c r="NQ240" i="53"/>
  <c r="GC112" i="53"/>
  <c r="LW112" i="53"/>
  <c r="GF48" i="53"/>
  <c r="NX48" i="53" s="1"/>
  <c r="LZ48" i="53"/>
  <c r="NQ103" i="53"/>
  <c r="ES39" i="53"/>
  <c r="KM39" i="53"/>
  <c r="FZ86" i="53"/>
  <c r="NR86" i="53" s="1"/>
  <c r="LT86" i="53"/>
  <c r="ES133" i="53"/>
  <c r="GQ133" i="53" s="1"/>
  <c r="KM133" i="53"/>
  <c r="FZ22" i="53"/>
  <c r="NR22" i="53" s="1"/>
  <c r="LT22" i="53"/>
  <c r="ER239" i="53"/>
  <c r="KL239" i="53"/>
  <c r="GC134" i="53"/>
  <c r="LW134" i="53"/>
  <c r="GP181" i="53"/>
  <c r="MJ181" i="53"/>
  <c r="BV117" i="53"/>
  <c r="FY117" i="53"/>
  <c r="LS117" i="53"/>
  <c r="NT228" i="53"/>
  <c r="NX164" i="53"/>
  <c r="NT211" i="53"/>
  <c r="NR194" i="53"/>
  <c r="NT130" i="53"/>
  <c r="NX185" i="53"/>
  <c r="GD57" i="53"/>
  <c r="NV57" i="53" s="1"/>
  <c r="LX57" i="53"/>
  <c r="LR232" i="53"/>
  <c r="BV232" i="53"/>
  <c r="GC104" i="53"/>
  <c r="LW104" i="53"/>
  <c r="GA159" i="53"/>
  <c r="LU159" i="53"/>
  <c r="NW222" i="53"/>
  <c r="GD30" i="53"/>
  <c r="NV30" i="53" s="1"/>
  <c r="LX30" i="53"/>
  <c r="NR252" i="53"/>
  <c r="FZ188" i="53"/>
  <c r="LT188" i="53"/>
  <c r="GC124" i="53"/>
  <c r="LW124" i="53"/>
  <c r="NX154" i="53"/>
  <c r="GE17" i="53"/>
  <c r="LY17" i="53"/>
  <c r="ER64" i="53"/>
  <c r="MJ64" i="53" s="1"/>
  <c r="KL64" i="53"/>
  <c r="GF183" i="53"/>
  <c r="LZ183" i="53"/>
  <c r="FZ119" i="53"/>
  <c r="LT119" i="53"/>
  <c r="ER55" i="53"/>
  <c r="MJ55" i="53" s="1"/>
  <c r="KL55" i="53"/>
  <c r="ER248" i="53"/>
  <c r="KL248" i="53"/>
  <c r="ER30" i="53"/>
  <c r="GP30" i="53" s="1"/>
  <c r="OH30" i="53" s="1"/>
  <c r="KL30" i="53"/>
  <c r="NV205" i="53"/>
  <c r="GF188" i="53"/>
  <c r="NX188" i="53" s="1"/>
  <c r="LZ188" i="53"/>
  <c r="GB60" i="53"/>
  <c r="LV60" i="53"/>
  <c r="GP107" i="53"/>
  <c r="MJ107" i="53"/>
  <c r="GA90" i="53"/>
  <c r="NS90" i="53" s="1"/>
  <c r="LU90" i="53"/>
  <c r="GF119" i="53"/>
  <c r="NX119" i="53" s="1"/>
  <c r="LZ119" i="53"/>
  <c r="FY126" i="53"/>
  <c r="LS126" i="53"/>
  <c r="FY109" i="53"/>
  <c r="LS109" i="53"/>
  <c r="GP156" i="53"/>
  <c r="OH156" i="53" s="1"/>
  <c r="MJ156" i="53"/>
  <c r="FZ186" i="53"/>
  <c r="LT186" i="53"/>
  <c r="GB224" i="53"/>
  <c r="LV224" i="53"/>
  <c r="GD32" i="53"/>
  <c r="NV32" i="53" s="1"/>
  <c r="LX32" i="53"/>
  <c r="FZ45" i="53"/>
  <c r="NR45" i="53" s="1"/>
  <c r="LT45" i="53"/>
  <c r="GB92" i="53"/>
  <c r="NT92" i="53" s="1"/>
  <c r="LV92" i="53"/>
  <c r="ER49" i="53"/>
  <c r="KL49" i="53"/>
  <c r="GA206" i="53"/>
  <c r="NS206" i="53" s="1"/>
  <c r="LU206" i="53"/>
  <c r="NR142" i="53"/>
  <c r="ER78" i="53"/>
  <c r="MJ78" i="53" s="1"/>
  <c r="KL78" i="53"/>
  <c r="NQ253" i="53"/>
  <c r="NQ189" i="53"/>
  <c r="GA189" i="53"/>
  <c r="LU189" i="53"/>
  <c r="ER61" i="53"/>
  <c r="MJ61" i="53" s="1"/>
  <c r="BV61" i="53"/>
  <c r="IE108" i="53"/>
  <c r="KC108" i="53" s="1"/>
  <c r="NY108" i="53"/>
  <c r="FY138" i="53"/>
  <c r="LS138" i="53"/>
  <c r="GA74" i="53"/>
  <c r="LU74" i="53"/>
  <c r="FZ11" i="53"/>
  <c r="NR11" i="53" s="1"/>
  <c r="LT11" i="53"/>
  <c r="NV257" i="53"/>
  <c r="GC65" i="53"/>
  <c r="LW65" i="53"/>
  <c r="GA240" i="53"/>
  <c r="LU240" i="53"/>
  <c r="NT176" i="53"/>
  <c r="BV112" i="53"/>
  <c r="FY48" i="53"/>
  <c r="NQ48" i="53" s="1"/>
  <c r="LS48" i="53"/>
  <c r="NR222" i="53"/>
  <c r="NT222" i="53"/>
  <c r="FZ141" i="53"/>
  <c r="LT141" i="53"/>
  <c r="FZ124" i="53"/>
  <c r="LT124" i="53"/>
  <c r="FY107" i="53"/>
  <c r="LS107" i="53"/>
  <c r="GE145" i="53"/>
  <c r="LY145" i="53"/>
  <c r="ER192" i="53"/>
  <c r="GP192" i="53" s="1"/>
  <c r="KL192" i="53"/>
  <c r="NR183" i="53"/>
  <c r="ER73" i="53"/>
  <c r="KL73" i="53"/>
  <c r="NQ190" i="53"/>
  <c r="GF45" i="53"/>
  <c r="LZ45" i="53"/>
  <c r="FY96" i="53"/>
  <c r="LS96" i="53"/>
  <c r="GA96" i="53"/>
  <c r="LU96" i="53"/>
  <c r="NX142" i="53"/>
  <c r="NX125" i="53"/>
  <c r="NU236" i="53"/>
  <c r="GQ172" i="53"/>
  <c r="MK172" i="53"/>
  <c r="NT172" i="53"/>
  <c r="GB219" i="53"/>
  <c r="LV219" i="53"/>
  <c r="GF155" i="53"/>
  <c r="LZ155" i="53"/>
  <c r="GC27" i="53"/>
  <c r="NU27" i="53" s="1"/>
  <c r="LW27" i="53"/>
  <c r="GE27" i="53"/>
  <c r="LY27" i="53"/>
  <c r="FZ257" i="53"/>
  <c r="LT257" i="53"/>
  <c r="GC193" i="53"/>
  <c r="NU193" i="53" s="1"/>
  <c r="LW193" i="53"/>
  <c r="ER129" i="53"/>
  <c r="BV129" i="53"/>
  <c r="GB112" i="53"/>
  <c r="LV112" i="53"/>
  <c r="GD112" i="53"/>
  <c r="LX112" i="53"/>
  <c r="GE48" i="53"/>
  <c r="LY48" i="53"/>
  <c r="ES167" i="53"/>
  <c r="KM167" i="53"/>
  <c r="ER39" i="53"/>
  <c r="KL39" i="53"/>
  <c r="KQ134" i="53"/>
  <c r="BV134" i="53"/>
  <c r="GF134" i="53"/>
  <c r="LZ134" i="53"/>
  <c r="FY70" i="53"/>
  <c r="LS70" i="53"/>
  <c r="ER245" i="53"/>
  <c r="KL245" i="53"/>
  <c r="GB146" i="53"/>
  <c r="NT146" i="53" s="1"/>
  <c r="LV146" i="53"/>
  <c r="NT116" i="53"/>
  <c r="NV116" i="53"/>
  <c r="BV210" i="53"/>
  <c r="NX210" i="53"/>
  <c r="GD18" i="53"/>
  <c r="LX18" i="53"/>
  <c r="NT184" i="53"/>
  <c r="NT134" i="53"/>
  <c r="NQ245" i="53"/>
  <c r="GA245" i="53"/>
  <c r="LU245" i="53"/>
  <c r="ER53" i="53"/>
  <c r="GP53" i="53" s="1"/>
  <c r="OH53" i="53" s="1"/>
  <c r="BV53" i="53"/>
  <c r="NU228" i="53"/>
  <c r="GE164" i="53"/>
  <c r="LY164" i="53"/>
  <c r="ER36" i="53"/>
  <c r="MJ36" i="53" s="1"/>
  <c r="KL36" i="53"/>
  <c r="GF19" i="53"/>
  <c r="NX19" i="53" s="1"/>
  <c r="LZ19" i="53"/>
  <c r="NQ258" i="53"/>
  <c r="ER130" i="53"/>
  <c r="KL130" i="53"/>
  <c r="NU130" i="53"/>
  <c r="ES121" i="53"/>
  <c r="KM121" i="53"/>
  <c r="GC57" i="53"/>
  <c r="NU57" i="53" s="1"/>
  <c r="LW57" i="53"/>
  <c r="GE57" i="53"/>
  <c r="LY57" i="53"/>
  <c r="NQ232" i="53"/>
  <c r="GF168" i="53"/>
  <c r="LZ168" i="53"/>
  <c r="NT104" i="53"/>
  <c r="GE223" i="53"/>
  <c r="LY223" i="53"/>
  <c r="BV223" i="53"/>
  <c r="NR159" i="53"/>
  <c r="GB95" i="53"/>
  <c r="LV95" i="53"/>
  <c r="GC31" i="53"/>
  <c r="NU31" i="53" s="1"/>
  <c r="LW31" i="53"/>
  <c r="GD158" i="53"/>
  <c r="LX158" i="53"/>
  <c r="ER94" i="53"/>
  <c r="BV94" i="53"/>
  <c r="GB141" i="53"/>
  <c r="LV141" i="53"/>
  <c r="NS188" i="53"/>
  <c r="NT124" i="53"/>
  <c r="NV124" i="53"/>
  <c r="GD171" i="53"/>
  <c r="LX171" i="53"/>
  <c r="NU107" i="53"/>
  <c r="GD90" i="53"/>
  <c r="LX90" i="53"/>
  <c r="GA145" i="53"/>
  <c r="NS145" i="53" s="1"/>
  <c r="LU145" i="53"/>
  <c r="GQ145" i="53"/>
  <c r="OI145" i="53" s="1"/>
  <c r="MK145" i="53"/>
  <c r="NQ128" i="53"/>
  <c r="NQ119" i="53"/>
  <c r="EW248" i="53"/>
  <c r="GU248" i="53" s="1"/>
  <c r="IS248" i="53" s="1"/>
  <c r="KQ248" i="53"/>
  <c r="BV35" i="53"/>
  <c r="BV194" i="53"/>
  <c r="MI228" i="53"/>
  <c r="BV228" i="53"/>
  <c r="MI147" i="53"/>
  <c r="BV147" i="53"/>
  <c r="MI256" i="53"/>
  <c r="BV256" i="53"/>
  <c r="MI88" i="53"/>
  <c r="BV88" i="53"/>
  <c r="BV203" i="53"/>
  <c r="BV159" i="53"/>
  <c r="BV36" i="53"/>
  <c r="BV104" i="53"/>
  <c r="LQ163" i="53"/>
  <c r="BV108" i="53"/>
  <c r="FV218" i="53"/>
  <c r="NN218" i="53" s="1"/>
  <c r="GP81" i="53"/>
  <c r="MJ81" i="53"/>
  <c r="FV55" i="53"/>
  <c r="NS35" i="53"/>
  <c r="GG224" i="53"/>
  <c r="FV23" i="53"/>
  <c r="NU22" i="53"/>
  <c r="FW197" i="53"/>
  <c r="EU190" i="53"/>
  <c r="GS190" i="53" s="1"/>
  <c r="GG75" i="53"/>
  <c r="GG250" i="53"/>
  <c r="NR58" i="53"/>
  <c r="EW49" i="53"/>
  <c r="EW96" i="53"/>
  <c r="LY154" i="53"/>
  <c r="KQ192" i="53"/>
  <c r="MA75" i="53"/>
  <c r="NU119" i="53"/>
  <c r="MJ133" i="53"/>
  <c r="EY94" i="53"/>
  <c r="MQ94" i="53" s="1"/>
  <c r="FW94" i="53"/>
  <c r="GG94" i="53"/>
  <c r="NY94" i="53" s="1"/>
  <c r="NR30" i="53"/>
  <c r="GB205" i="53"/>
  <c r="NT205" i="53" s="1"/>
  <c r="GQ77" i="53"/>
  <c r="OI77" i="53" s="1"/>
  <c r="MK77" i="53"/>
  <c r="NV13" i="53"/>
  <c r="EW188" i="53"/>
  <c r="MO188" i="53" s="1"/>
  <c r="FW124" i="53"/>
  <c r="HU124" i="53" s="1"/>
  <c r="EU235" i="53"/>
  <c r="NQ26" i="53"/>
  <c r="FW81" i="53"/>
  <c r="EW128" i="53"/>
  <c r="FV128" i="53"/>
  <c r="FW64" i="53"/>
  <c r="GC247" i="53"/>
  <c r="EU119" i="53"/>
  <c r="EW55" i="53"/>
  <c r="FV163" i="53"/>
  <c r="FW35" i="53"/>
  <c r="GG35" i="53"/>
  <c r="FV56" i="53"/>
  <c r="EY109" i="53"/>
  <c r="EU203" i="53"/>
  <c r="MM203" i="53" s="1"/>
  <c r="NV23" i="53"/>
  <c r="NS22" i="53"/>
  <c r="EU99" i="53"/>
  <c r="NQ73" i="53"/>
  <c r="NS73" i="53"/>
  <c r="NQ45" i="53"/>
  <c r="NW75" i="53"/>
  <c r="EW75" i="53"/>
  <c r="MO75" i="53" s="1"/>
  <c r="FZ206" i="53"/>
  <c r="NR206" i="53" s="1"/>
  <c r="GB206" i="53"/>
  <c r="NT78" i="53"/>
  <c r="EY14" i="53"/>
  <c r="NT61" i="53"/>
  <c r="FV236" i="53"/>
  <c r="FW44" i="53"/>
  <c r="NO44" i="53" s="1"/>
  <c r="NS44" i="53"/>
  <c r="GP74" i="53"/>
  <c r="MJ74" i="53"/>
  <c r="EW193" i="53"/>
  <c r="NX65" i="53"/>
  <c r="EY112" i="53"/>
  <c r="GG112" i="53"/>
  <c r="EW39" i="53"/>
  <c r="LY22" i="53"/>
  <c r="KL86" i="53"/>
  <c r="LX180" i="53"/>
  <c r="LT32" i="53"/>
  <c r="LU30" i="53"/>
  <c r="LW186" i="53"/>
  <c r="BV239" i="53"/>
  <c r="LU43" i="53"/>
  <c r="LP163" i="53"/>
  <c r="KM32" i="53"/>
  <c r="BV141" i="53"/>
  <c r="KQ75" i="53"/>
  <c r="LT158" i="53"/>
  <c r="LT43" i="53"/>
  <c r="KL206" i="53"/>
  <c r="KQ203" i="53"/>
  <c r="LU56" i="53"/>
  <c r="BV99" i="53"/>
  <c r="KL171" i="53"/>
  <c r="LW257" i="53"/>
  <c r="KM183" i="53"/>
  <c r="LU17" i="53"/>
  <c r="LW91" i="53"/>
  <c r="LT201" i="53"/>
  <c r="LX23" i="53"/>
  <c r="LZ210" i="53"/>
  <c r="MA224" i="53"/>
  <c r="LW188" i="53"/>
  <c r="BV180" i="53"/>
  <c r="LW256" i="53"/>
  <c r="LW77" i="53"/>
  <c r="LZ180" i="53"/>
  <c r="LX49" i="53"/>
  <c r="MJ206" i="53"/>
  <c r="NS125" i="53"/>
  <c r="NU129" i="53"/>
  <c r="NS256" i="53"/>
  <c r="NV184" i="53"/>
  <c r="MJ183" i="53"/>
  <c r="NX108" i="53"/>
  <c r="NV209" i="53"/>
  <c r="MJ124" i="53"/>
  <c r="NS171" i="53"/>
  <c r="NV218" i="53"/>
  <c r="MJ215" i="53"/>
  <c r="NX218" i="53"/>
  <c r="NQ175" i="53"/>
  <c r="NW205" i="53"/>
  <c r="NW156" i="53"/>
  <c r="MK235" i="53"/>
  <c r="NR241" i="53"/>
  <c r="NW209" i="53"/>
  <c r="MK239" i="53"/>
  <c r="NU142" i="53"/>
  <c r="NR189" i="53"/>
  <c r="NX252" i="53"/>
  <c r="NQ108" i="53"/>
  <c r="NQ146" i="53"/>
  <c r="NU175" i="53"/>
  <c r="NU94" i="53"/>
  <c r="NW94" i="53"/>
  <c r="EW94" i="53"/>
  <c r="GU94" i="53" s="1"/>
  <c r="NX30" i="53"/>
  <c r="FZ205" i="53"/>
  <c r="GG141" i="53"/>
  <c r="IE141" i="53" s="1"/>
  <c r="NR77" i="53"/>
  <c r="NR60" i="53"/>
  <c r="FW171" i="53"/>
  <c r="NQ43" i="53"/>
  <c r="GA209" i="53"/>
  <c r="NS209" i="53" s="1"/>
  <c r="ES209" i="53"/>
  <c r="MK209" i="53" s="1"/>
  <c r="NU81" i="53"/>
  <c r="NW81" i="53"/>
  <c r="NQ17" i="53"/>
  <c r="NW64" i="53"/>
  <c r="NT55" i="53"/>
  <c r="EW86" i="53"/>
  <c r="GU86" i="53" s="1"/>
  <c r="OM86" i="53" s="1"/>
  <c r="NX86" i="53"/>
  <c r="EW201" i="53"/>
  <c r="MO201" i="53" s="1"/>
  <c r="GF201" i="53"/>
  <c r="NX201" i="53" s="1"/>
  <c r="NV56" i="53"/>
  <c r="EY56" i="53"/>
  <c r="FV175" i="53"/>
  <c r="EU109" i="53"/>
  <c r="EY177" i="53"/>
  <c r="GG177" i="53"/>
  <c r="EW224" i="53"/>
  <c r="MO224" i="53" s="1"/>
  <c r="FV32" i="53"/>
  <c r="NX32" i="53"/>
  <c r="NT23" i="53"/>
  <c r="LW245" i="53"/>
  <c r="LY180" i="53"/>
  <c r="LV99" i="53"/>
  <c r="LT130" i="53"/>
  <c r="LV256" i="53"/>
  <c r="LW47" i="53"/>
  <c r="BV190" i="53"/>
  <c r="LU94" i="53"/>
  <c r="BV44" i="53"/>
  <c r="LU138" i="53"/>
  <c r="KM134" i="53"/>
  <c r="LY194" i="53"/>
  <c r="KQ112" i="53"/>
  <c r="LW92" i="53"/>
  <c r="LZ218" i="53"/>
  <c r="LT26" i="53"/>
  <c r="BV86" i="53"/>
  <c r="LZ117" i="53"/>
  <c r="LY193" i="53"/>
  <c r="LU256" i="53"/>
  <c r="LV47" i="53"/>
  <c r="LX142" i="53"/>
  <c r="LZ145" i="53"/>
  <c r="LW60" i="53"/>
  <c r="LV11" i="53"/>
  <c r="LZ104" i="53"/>
  <c r="LW116" i="53"/>
  <c r="LT211" i="53"/>
  <c r="KL257" i="53"/>
  <c r="LS112" i="53"/>
  <c r="MA141" i="53"/>
  <c r="KM43" i="53"/>
  <c r="LX117" i="53"/>
  <c r="LY66" i="53"/>
  <c r="C66" i="53" s="1"/>
  <c r="LS32" i="53"/>
  <c r="LW222" i="53"/>
  <c r="BV253" i="53"/>
  <c r="KL141" i="53"/>
  <c r="MA252" i="53"/>
  <c r="LQ44" i="53"/>
  <c r="LT171" i="53"/>
  <c r="LT55" i="53"/>
  <c r="LV70" i="53"/>
  <c r="LU181" i="53"/>
  <c r="KS36" i="53"/>
  <c r="LX147" i="53"/>
  <c r="LZ18" i="53"/>
  <c r="LX224" i="53"/>
  <c r="KL158" i="53"/>
  <c r="LS125" i="53"/>
  <c r="LT156" i="53"/>
  <c r="BV43" i="53"/>
  <c r="LU58" i="53"/>
  <c r="LX247" i="53"/>
  <c r="KM151" i="53"/>
  <c r="LQ197" i="53"/>
  <c r="KM99" i="53"/>
  <c r="LY257" i="53"/>
  <c r="LW145" i="53"/>
  <c r="KL32" i="53"/>
  <c r="LU31" i="53"/>
  <c r="LS45" i="53"/>
  <c r="KS108" i="53"/>
  <c r="KO235" i="53"/>
  <c r="LY26" i="53"/>
  <c r="LS55" i="53"/>
  <c r="LV55" i="53"/>
  <c r="LW198" i="53"/>
  <c r="LS133" i="53"/>
  <c r="LX209" i="53"/>
  <c r="KQ128" i="53"/>
  <c r="LY94" i="53"/>
  <c r="LW109" i="53"/>
  <c r="LZ250" i="53"/>
  <c r="BV185" i="53"/>
  <c r="LV248" i="53"/>
  <c r="LY129" i="53"/>
  <c r="LZ175" i="53"/>
  <c r="LY252" i="53"/>
  <c r="KM235" i="53"/>
  <c r="LU155" i="53"/>
  <c r="LY231" i="53"/>
  <c r="LU40" i="53"/>
  <c r="C40" i="53" s="1"/>
  <c r="LP55" i="53"/>
  <c r="KL249" i="53"/>
  <c r="LS181" i="53"/>
  <c r="KM223" i="53"/>
  <c r="BV47" i="53"/>
  <c r="BV189" i="53"/>
  <c r="LV61" i="53"/>
  <c r="LT235" i="53"/>
  <c r="LX55" i="53"/>
  <c r="LX39" i="53"/>
  <c r="LZ100" i="53"/>
  <c r="KS109" i="53"/>
  <c r="BV92" i="53"/>
  <c r="LW219" i="53"/>
  <c r="KL155" i="53"/>
  <c r="LX43" i="53"/>
  <c r="LT73" i="53"/>
  <c r="KM22" i="53"/>
  <c r="MA36" i="53"/>
  <c r="LX256" i="53"/>
  <c r="LW94" i="53"/>
  <c r="LT253" i="53"/>
  <c r="LW45" i="53"/>
  <c r="KL168" i="53"/>
  <c r="LS56" i="53"/>
  <c r="KL128" i="53"/>
  <c r="KL142" i="53"/>
  <c r="LW167" i="53"/>
  <c r="LW99" i="53"/>
  <c r="LS193" i="53"/>
  <c r="LS253" i="53"/>
  <c r="LZ186" i="53"/>
  <c r="LU197" i="53"/>
  <c r="LY36" i="53"/>
  <c r="KS112" i="53"/>
  <c r="NR171" i="53"/>
  <c r="NS107" i="53"/>
  <c r="NW194" i="53"/>
  <c r="NU146" i="53"/>
  <c r="NW172" i="53"/>
  <c r="NS108" i="53"/>
  <c r="NU145" i="53"/>
  <c r="NR192" i="53"/>
  <c r="NR175" i="53"/>
  <c r="NW206" i="53"/>
  <c r="NV180" i="53"/>
  <c r="NV235" i="53"/>
  <c r="NR211" i="53"/>
  <c r="MJ147" i="53"/>
  <c r="NX186" i="53"/>
  <c r="NV154" i="53"/>
  <c r="NS249" i="53"/>
  <c r="NS197" i="53"/>
  <c r="MJ109" i="53"/>
  <c r="NU180" i="53"/>
  <c r="NQ171" i="53"/>
  <c r="MK146" i="53"/>
  <c r="NR145" i="53"/>
  <c r="NW192" i="53"/>
  <c r="MJ116" i="53"/>
  <c r="MK185" i="53"/>
  <c r="NX129" i="53"/>
  <c r="NT256" i="53"/>
  <c r="NT128" i="53"/>
  <c r="NX194" i="53"/>
  <c r="MJ126" i="53"/>
  <c r="NT180" i="53"/>
  <c r="NX171" i="53"/>
  <c r="MK241" i="53"/>
  <c r="NX209" i="53"/>
  <c r="EU158" i="53"/>
  <c r="GS158" i="53" s="1"/>
  <c r="GQ94" i="53"/>
  <c r="MK94" i="53"/>
  <c r="NT94" i="53"/>
  <c r="FV205" i="53"/>
  <c r="EU141" i="53"/>
  <c r="GS141" i="53" s="1"/>
  <c r="OK141" i="53" s="1"/>
  <c r="EW77" i="53"/>
  <c r="FV77" i="53"/>
  <c r="NX77" i="53"/>
  <c r="FW13" i="53"/>
  <c r="NQ13" i="53"/>
  <c r="EU124" i="53"/>
  <c r="EW60" i="53"/>
  <c r="FV60" i="53"/>
  <c r="NN60" i="53" s="1"/>
  <c r="GE235" i="53"/>
  <c r="GG235" i="53"/>
  <c r="NY235" i="53" s="1"/>
  <c r="FV235" i="53"/>
  <c r="EY43" i="53"/>
  <c r="MQ43" i="53" s="1"/>
  <c r="FW43" i="53"/>
  <c r="GG43" i="53"/>
  <c r="NY43" i="53" s="1"/>
  <c r="FW218" i="53"/>
  <c r="NO218" i="53" s="1"/>
  <c r="EU90" i="53"/>
  <c r="NU90" i="53"/>
  <c r="NW90" i="53"/>
  <c r="EW26" i="53"/>
  <c r="FV26" i="53"/>
  <c r="NX26" i="53"/>
  <c r="FZ209" i="53"/>
  <c r="NR209" i="53" s="1"/>
  <c r="EU81" i="53"/>
  <c r="NU17" i="53"/>
  <c r="NW17" i="53"/>
  <c r="GG17" i="53"/>
  <c r="FW256" i="53"/>
  <c r="HU256" i="53" s="1"/>
  <c r="PM256" i="53" s="1"/>
  <c r="FW192" i="53"/>
  <c r="HU192" i="53" s="1"/>
  <c r="EU64" i="53"/>
  <c r="MM64" i="53" s="1"/>
  <c r="EW183" i="53"/>
  <c r="FV183" i="53"/>
  <c r="FV119" i="53"/>
  <c r="GP55" i="53"/>
  <c r="NT86" i="53"/>
  <c r="NV86" i="53"/>
  <c r="EW133" i="53"/>
  <c r="FV133" i="53"/>
  <c r="EY180" i="53"/>
  <c r="FW180" i="53"/>
  <c r="HU180" i="53" s="1"/>
  <c r="GQ35" i="53"/>
  <c r="OI35" i="53" s="1"/>
  <c r="MK35" i="53"/>
  <c r="NT35" i="53"/>
  <c r="NV35" i="53"/>
  <c r="EY146" i="53"/>
  <c r="GB201" i="53"/>
  <c r="NT201" i="53" s="1"/>
  <c r="GD201" i="53"/>
  <c r="NV201" i="53" s="1"/>
  <c r="FV248" i="53"/>
  <c r="EU56" i="53"/>
  <c r="MM56" i="53" s="1"/>
  <c r="NU56" i="53"/>
  <c r="EY175" i="53"/>
  <c r="GW175" i="53" s="1"/>
  <c r="IU175" i="53" s="1"/>
  <c r="FW109" i="53"/>
  <c r="EU156" i="53"/>
  <c r="MM156" i="53" s="1"/>
  <c r="EU177" i="53"/>
  <c r="NR23" i="53"/>
  <c r="EW22" i="53"/>
  <c r="GU22" i="53" s="1"/>
  <c r="OM22" i="53" s="1"/>
  <c r="FV22" i="53"/>
  <c r="NX22" i="53"/>
  <c r="ES197" i="53"/>
  <c r="MK197" i="53" s="1"/>
  <c r="FW116" i="53"/>
  <c r="FW99" i="53"/>
  <c r="GG99" i="53"/>
  <c r="ER210" i="53"/>
  <c r="MJ210" i="53" s="1"/>
  <c r="EW73" i="53"/>
  <c r="NV73" i="53"/>
  <c r="FW184" i="53"/>
  <c r="HU184" i="53" s="1"/>
  <c r="EW239" i="53"/>
  <c r="FV239" i="53"/>
  <c r="NX47" i="53"/>
  <c r="EY47" i="53"/>
  <c r="FW47" i="53"/>
  <c r="EW190" i="53"/>
  <c r="FV190" i="53"/>
  <c r="HT190" i="53" s="1"/>
  <c r="EW45" i="53"/>
  <c r="FV45" i="53"/>
  <c r="NN45" i="53" s="1"/>
  <c r="NW92" i="53"/>
  <c r="IE92" i="53"/>
  <c r="KC92" i="53" s="1"/>
  <c r="NY92" i="53"/>
  <c r="NR75" i="53"/>
  <c r="GP58" i="53"/>
  <c r="OH58" i="53" s="1"/>
  <c r="MJ58" i="53"/>
  <c r="EU58" i="53"/>
  <c r="EY241" i="53"/>
  <c r="GW241" i="53" s="1"/>
  <c r="GG241" i="53"/>
  <c r="EY49" i="53"/>
  <c r="GW49" i="53" s="1"/>
  <c r="FV96" i="53"/>
  <c r="NX96" i="53"/>
  <c r="EY215" i="53"/>
  <c r="GW215" i="53" s="1"/>
  <c r="FW206" i="53"/>
  <c r="HU206" i="53" s="1"/>
  <c r="JS206" i="53" s="1"/>
  <c r="EW142" i="53"/>
  <c r="GU142" i="53" s="1"/>
  <c r="FV142" i="53"/>
  <c r="NX78" i="53"/>
  <c r="NQ14" i="53"/>
  <c r="NS14" i="53"/>
  <c r="EY189" i="53"/>
  <c r="EW125" i="53"/>
  <c r="FV61" i="53"/>
  <c r="NX61" i="53"/>
  <c r="FW172" i="53"/>
  <c r="HU172" i="53" s="1"/>
  <c r="EU108" i="53"/>
  <c r="NU44" i="53"/>
  <c r="EW44" i="53"/>
  <c r="EU155" i="53"/>
  <c r="GS155" i="53" s="1"/>
  <c r="OK155" i="53" s="1"/>
  <c r="NR91" i="53"/>
  <c r="EU27" i="53"/>
  <c r="GS27" i="53" s="1"/>
  <c r="OK27" i="53" s="1"/>
  <c r="FW202" i="53"/>
  <c r="EY74" i="53"/>
  <c r="FW74" i="53"/>
  <c r="GG74" i="53"/>
  <c r="NU11" i="53"/>
  <c r="NW11" i="53"/>
  <c r="EW11" i="53"/>
  <c r="GG257" i="53"/>
  <c r="NY257" i="53" s="1"/>
  <c r="FV129" i="53"/>
  <c r="EU65" i="53"/>
  <c r="FW240" i="53"/>
  <c r="HU240" i="53" s="1"/>
  <c r="GG240" i="53"/>
  <c r="NY240" i="53" s="1"/>
  <c r="GG176" i="53"/>
  <c r="NY176" i="53" s="1"/>
  <c r="NT48" i="53"/>
  <c r="NV48" i="53"/>
  <c r="EW231" i="53"/>
  <c r="FV231" i="53"/>
  <c r="EY167" i="53"/>
  <c r="FW167" i="53"/>
  <c r="HU167" i="53" s="1"/>
  <c r="GG103" i="53"/>
  <c r="NY103" i="53" s="1"/>
  <c r="FV39" i="53"/>
  <c r="NR39" i="53"/>
  <c r="EW198" i="53"/>
  <c r="FV198" i="53"/>
  <c r="HT198" i="53" s="1"/>
  <c r="EW70" i="53"/>
  <c r="MO70" i="53" s="1"/>
  <c r="FV70" i="53"/>
  <c r="NN70" i="53" s="1"/>
  <c r="NX70" i="53"/>
  <c r="FV245" i="53"/>
  <c r="EU181" i="53"/>
  <c r="FW117" i="53"/>
  <c r="NS53" i="53"/>
  <c r="EW164" i="53"/>
  <c r="FV164" i="53"/>
  <c r="HT164" i="53" s="1"/>
  <c r="FW100" i="53"/>
  <c r="NQ100" i="53"/>
  <c r="NS36" i="53"/>
  <c r="EY147" i="53"/>
  <c r="GW147" i="53" s="1"/>
  <c r="IU147" i="53" s="1"/>
  <c r="FW147" i="53"/>
  <c r="GG83" i="53"/>
  <c r="NY83" i="53" s="1"/>
  <c r="GG19" i="53"/>
  <c r="FV194" i="53"/>
  <c r="HT194" i="53" s="1"/>
  <c r="PL194" i="53" s="1"/>
  <c r="EY66" i="53"/>
  <c r="FW66" i="53"/>
  <c r="EW249" i="53"/>
  <c r="FV185" i="53"/>
  <c r="EU121" i="53"/>
  <c r="EW57" i="53"/>
  <c r="NX57" i="53"/>
  <c r="EY168" i="53"/>
  <c r="GG168" i="53"/>
  <c r="EU104" i="53"/>
  <c r="GS104" i="53" s="1"/>
  <c r="EW40" i="53"/>
  <c r="FV40" i="53"/>
  <c r="FW159" i="53"/>
  <c r="HU159" i="53" s="1"/>
  <c r="EU95" i="53"/>
  <c r="EW31" i="53"/>
  <c r="NV31" i="53"/>
  <c r="NX31" i="53"/>
  <c r="EU246" i="53"/>
  <c r="GS246" i="53" s="1"/>
  <c r="GP54" i="53"/>
  <c r="MJ54" i="53"/>
  <c r="EU54" i="53"/>
  <c r="NU54" i="53"/>
  <c r="FV229" i="53"/>
  <c r="EW101" i="53"/>
  <c r="FV101" i="53"/>
  <c r="NN101" i="53" s="1"/>
  <c r="FW37" i="53"/>
  <c r="NQ37" i="53"/>
  <c r="NS37" i="53"/>
  <c r="FZ212" i="53"/>
  <c r="NR212" i="53" s="1"/>
  <c r="EW84" i="53"/>
  <c r="FV84" i="53"/>
  <c r="HT84" i="53" s="1"/>
  <c r="NX84" i="53"/>
  <c r="EW20" i="53"/>
  <c r="FV20" i="53"/>
  <c r="HT20" i="53" s="1"/>
  <c r="NX20" i="53"/>
  <c r="EW259" i="53"/>
  <c r="EY195" i="53"/>
  <c r="GW195" i="53" s="1"/>
  <c r="FW195" i="53"/>
  <c r="HU195" i="53" s="1"/>
  <c r="EU67" i="53"/>
  <c r="GS67" i="53" s="1"/>
  <c r="NU67" i="53"/>
  <c r="NW67" i="53"/>
  <c r="GB242" i="53"/>
  <c r="NT242" i="53" s="1"/>
  <c r="GD242" i="53"/>
  <c r="NV242" i="53" s="1"/>
  <c r="EU178" i="53"/>
  <c r="NS50" i="53"/>
  <c r="EW169" i="53"/>
  <c r="EU105" i="53"/>
  <c r="FY216" i="53"/>
  <c r="NQ216" i="53" s="1"/>
  <c r="GA216" i="53"/>
  <c r="NS216" i="53" s="1"/>
  <c r="EW152" i="53"/>
  <c r="FV152" i="53"/>
  <c r="FW88" i="53"/>
  <c r="NO88" i="53" s="1"/>
  <c r="NQ88" i="53"/>
  <c r="NS24" i="53"/>
  <c r="FZ207" i="53"/>
  <c r="NR207" i="53" s="1"/>
  <c r="FV143" i="53"/>
  <c r="EU79" i="53"/>
  <c r="GP15" i="53"/>
  <c r="FV238" i="53"/>
  <c r="HT238" i="53" s="1"/>
  <c r="PL238" i="53" s="1"/>
  <c r="GP93" i="53"/>
  <c r="MJ93" i="53"/>
  <c r="EU93" i="53"/>
  <c r="NU93" i="53"/>
  <c r="ER204" i="53"/>
  <c r="MJ204" i="53" s="1"/>
  <c r="EU76" i="53"/>
  <c r="MM76" i="53" s="1"/>
  <c r="NU76" i="53"/>
  <c r="NR59" i="53"/>
  <c r="NQ42" i="53"/>
  <c r="NS42" i="53"/>
  <c r="NR97" i="53"/>
  <c r="GE208" i="53"/>
  <c r="NW208" i="53" s="1"/>
  <c r="EW208" i="53"/>
  <c r="MO208" i="53" s="1"/>
  <c r="FV208" i="53"/>
  <c r="NN208" i="53" s="1"/>
  <c r="NX80" i="53"/>
  <c r="FW199" i="53"/>
  <c r="HU199" i="53" s="1"/>
  <c r="NR71" i="53"/>
  <c r="FW157" i="53"/>
  <c r="EW29" i="53"/>
  <c r="FV29" i="53"/>
  <c r="NN29" i="53" s="1"/>
  <c r="NX29" i="53"/>
  <c r="EU140" i="53"/>
  <c r="EY12" i="53"/>
  <c r="NW12" i="53"/>
  <c r="FV234" i="53"/>
  <c r="HT234" i="53" s="1"/>
  <c r="GG225" i="53"/>
  <c r="EW161" i="53"/>
  <c r="EW33" i="53"/>
  <c r="NV33" i="53"/>
  <c r="NX33" i="53"/>
  <c r="FW144" i="53"/>
  <c r="HU144" i="53" s="1"/>
  <c r="GP16" i="53"/>
  <c r="MJ16" i="53"/>
  <c r="EU16" i="53"/>
  <c r="NU16" i="53"/>
  <c r="EU135" i="53"/>
  <c r="ES230" i="53"/>
  <c r="MK230" i="53" s="1"/>
  <c r="EW230" i="53"/>
  <c r="EU166" i="53"/>
  <c r="GS166" i="53" s="1"/>
  <c r="EY102" i="53"/>
  <c r="FW102" i="53"/>
  <c r="HU102" i="53" s="1"/>
  <c r="GG38" i="53"/>
  <c r="EY213" i="53"/>
  <c r="FW213" i="53"/>
  <c r="NO213" i="53" s="1"/>
  <c r="NV85" i="53"/>
  <c r="EY85" i="53"/>
  <c r="NW21" i="53"/>
  <c r="GG21" i="53"/>
  <c r="NY21" i="53" s="1"/>
  <c r="NV68" i="53"/>
  <c r="EY68" i="53"/>
  <c r="GP51" i="53"/>
  <c r="MJ51" i="53"/>
  <c r="EU51" i="53"/>
  <c r="EY226" i="53"/>
  <c r="FV162" i="53"/>
  <c r="EY98" i="53"/>
  <c r="MQ98" i="53" s="1"/>
  <c r="FW98" i="53"/>
  <c r="GG98" i="53"/>
  <c r="NY98" i="53" s="1"/>
  <c r="NR34" i="53"/>
  <c r="FW217" i="53"/>
  <c r="HU217" i="53" s="1"/>
  <c r="GG153" i="53"/>
  <c r="EU89" i="53"/>
  <c r="EW25" i="53"/>
  <c r="FW200" i="53"/>
  <c r="HU200" i="53" s="1"/>
  <c r="JS200" i="53" s="1"/>
  <c r="EY72" i="53"/>
  <c r="NW72" i="53"/>
  <c r="GG72" i="53"/>
  <c r="EW10" i="53"/>
  <c r="MO10" i="53" s="1"/>
  <c r="FV10" i="53"/>
  <c r="NX10" i="53"/>
  <c r="EW255" i="53"/>
  <c r="FV255" i="53"/>
  <c r="EW191" i="53"/>
  <c r="FV127" i="53"/>
  <c r="EU63" i="53"/>
  <c r="EY214" i="53"/>
  <c r="GW214" i="53" s="1"/>
  <c r="GE214" i="53"/>
  <c r="EU69" i="53"/>
  <c r="NU69" i="53"/>
  <c r="EY52" i="53"/>
  <c r="NW52" i="53"/>
  <c r="EW227" i="53"/>
  <c r="FV82" i="53"/>
  <c r="NX82" i="53"/>
  <c r="GG111" i="53"/>
  <c r="FV111" i="53"/>
  <c r="FV254" i="53"/>
  <c r="HT254" i="53" s="1"/>
  <c r="FV237" i="53"/>
  <c r="GP28" i="53"/>
  <c r="MJ28" i="53"/>
  <c r="EU28" i="53"/>
  <c r="MM28" i="53" s="1"/>
  <c r="NU28" i="53"/>
  <c r="EW139" i="53"/>
  <c r="MO139" i="53" s="1"/>
  <c r="FV122" i="53"/>
  <c r="EW160" i="53"/>
  <c r="FV160" i="53"/>
  <c r="NR87" i="53"/>
  <c r="GQ43" i="53"/>
  <c r="MK43" i="53"/>
  <c r="FV154" i="53"/>
  <c r="EU26" i="53"/>
  <c r="EW180" i="53"/>
  <c r="GG163" i="53"/>
  <c r="IE163" i="53" s="1"/>
  <c r="BV32" i="53"/>
  <c r="BV81" i="53"/>
  <c r="MJ141" i="53"/>
  <c r="NY252" i="53"/>
  <c r="MJ171" i="53"/>
  <c r="NR94" i="53"/>
  <c r="EU30" i="53"/>
  <c r="NV77" i="53"/>
  <c r="EY13" i="53"/>
  <c r="EW235" i="53"/>
  <c r="EU43" i="53"/>
  <c r="EY154" i="53"/>
  <c r="GW154" i="53" s="1"/>
  <c r="OO154" i="53" s="1"/>
  <c r="GQ26" i="53"/>
  <c r="MK26" i="53"/>
  <c r="EY145" i="53"/>
  <c r="GW145" i="53" s="1"/>
  <c r="FW145" i="53"/>
  <c r="GQ81" i="53"/>
  <c r="MK81" i="53"/>
  <c r="EU17" i="53"/>
  <c r="EW119" i="53"/>
  <c r="NQ56" i="53"/>
  <c r="GG109" i="53"/>
  <c r="NY109" i="53" s="1"/>
  <c r="FV203" i="53"/>
  <c r="NN203" i="53" s="1"/>
  <c r="GF203" i="53"/>
  <c r="NX203" i="53" s="1"/>
  <c r="FV224" i="53"/>
  <c r="EU32" i="53"/>
  <c r="NX23" i="53"/>
  <c r="EY23" i="53"/>
  <c r="NT22" i="53"/>
  <c r="NW99" i="53"/>
  <c r="GQ73" i="53"/>
  <c r="OI73" i="53" s="1"/>
  <c r="MK73" i="53"/>
  <c r="GB239" i="53"/>
  <c r="NW47" i="53"/>
  <c r="NX75" i="53"/>
  <c r="NQ58" i="53"/>
  <c r="GC215" i="53"/>
  <c r="NU215" i="53" s="1"/>
  <c r="EU206" i="53"/>
  <c r="MM206" i="53" s="1"/>
  <c r="EY206" i="53"/>
  <c r="MQ206" i="53" s="1"/>
  <c r="EY78" i="53"/>
  <c r="FW14" i="53"/>
  <c r="GG14" i="53"/>
  <c r="EU189" i="53"/>
  <c r="GS189" i="53" s="1"/>
  <c r="OK189" i="53" s="1"/>
  <c r="NV61" i="53"/>
  <c r="GG172" i="53"/>
  <c r="FW108" i="53"/>
  <c r="NT44" i="53"/>
  <c r="FV219" i="53"/>
  <c r="FZ219" i="53"/>
  <c r="NR219" i="53" s="1"/>
  <c r="EW91" i="53"/>
  <c r="FV91" i="53"/>
  <c r="NX91" i="53"/>
  <c r="NQ27" i="53"/>
  <c r="NS27" i="53"/>
  <c r="GG202" i="53"/>
  <c r="NY202" i="53" s="1"/>
  <c r="FV202" i="53"/>
  <c r="HT202" i="53" s="1"/>
  <c r="JR202" i="53" s="1"/>
  <c r="EU74" i="53"/>
  <c r="NU74" i="53"/>
  <c r="NW74" i="53"/>
  <c r="GQ11" i="53"/>
  <c r="MK11" i="53"/>
  <c r="NT11" i="53"/>
  <c r="EW257" i="53"/>
  <c r="FV257" i="53"/>
  <c r="FW193" i="53"/>
  <c r="HU193" i="53" s="1"/>
  <c r="PM193" i="53" s="1"/>
  <c r="EY65" i="53"/>
  <c r="MQ65" i="53" s="1"/>
  <c r="FW65" i="53"/>
  <c r="NO65" i="53" s="1"/>
  <c r="NQ65" i="53"/>
  <c r="NS65" i="53"/>
  <c r="EU240" i="53"/>
  <c r="GS240" i="53" s="1"/>
  <c r="EY240" i="53"/>
  <c r="EW176" i="53"/>
  <c r="FV176" i="53"/>
  <c r="GP48" i="53"/>
  <c r="OH48" i="53" s="1"/>
  <c r="MJ48" i="53"/>
  <c r="GB231" i="53"/>
  <c r="NT231" i="53" s="1"/>
  <c r="GG167" i="53"/>
  <c r="EW103" i="53"/>
  <c r="NV39" i="53"/>
  <c r="NX39" i="53"/>
  <c r="GD198" i="53"/>
  <c r="NV198" i="53" s="1"/>
  <c r="NT70" i="53"/>
  <c r="NV70" i="53"/>
  <c r="FW181" i="53"/>
  <c r="EY117" i="53"/>
  <c r="GG117" i="53"/>
  <c r="IE117" i="53" s="1"/>
  <c r="PW117" i="53" s="1"/>
  <c r="EY100" i="53"/>
  <c r="NW100" i="53"/>
  <c r="IE100" i="53"/>
  <c r="KC100" i="53" s="1"/>
  <c r="NY100" i="53"/>
  <c r="ER211" i="53"/>
  <c r="MJ211" i="53" s="1"/>
  <c r="EU147" i="53"/>
  <c r="GS147" i="53" s="1"/>
  <c r="EW83" i="53"/>
  <c r="FV83" i="53"/>
  <c r="NX83" i="53"/>
  <c r="EW19" i="53"/>
  <c r="FV19" i="53"/>
  <c r="FW258" i="53"/>
  <c r="HU258" i="53" s="1"/>
  <c r="GP66" i="53"/>
  <c r="MJ66" i="53"/>
  <c r="EU66" i="53"/>
  <c r="NU66" i="53"/>
  <c r="NW66" i="53"/>
  <c r="EY185" i="53"/>
  <c r="GQ57" i="53"/>
  <c r="OI57" i="53" s="1"/>
  <c r="MK57" i="53"/>
  <c r="NT57" i="53"/>
  <c r="FV232" i="53"/>
  <c r="NN232" i="53" s="1"/>
  <c r="EW168" i="53"/>
  <c r="GQ40" i="53"/>
  <c r="OI40" i="53" s="1"/>
  <c r="MK40" i="53"/>
  <c r="NT40" i="53"/>
  <c r="NV40" i="53"/>
  <c r="ER223" i="53"/>
  <c r="MJ223" i="53" s="1"/>
  <c r="EU223" i="53"/>
  <c r="MM223" i="53" s="1"/>
  <c r="EY223" i="53"/>
  <c r="GG159" i="53"/>
  <c r="NY159" i="53" s="1"/>
  <c r="FV159" i="53"/>
  <c r="NS95" i="53"/>
  <c r="GQ31" i="53"/>
  <c r="NT31" i="53"/>
  <c r="EU151" i="53"/>
  <c r="EY182" i="53"/>
  <c r="FV118" i="53"/>
  <c r="NQ54" i="53"/>
  <c r="NS54" i="53"/>
  <c r="EW229" i="53"/>
  <c r="GD229" i="53"/>
  <c r="NV229" i="53" s="1"/>
  <c r="EY37" i="53"/>
  <c r="NW37" i="53"/>
  <c r="GG37" i="53"/>
  <c r="IE37" i="53" s="1"/>
  <c r="PW37" i="53" s="1"/>
  <c r="EW212" i="53"/>
  <c r="MO212" i="53" s="1"/>
  <c r="FV212" i="53"/>
  <c r="GF212" i="53"/>
  <c r="NX212" i="53" s="1"/>
  <c r="NT84" i="53"/>
  <c r="NV84" i="53"/>
  <c r="NT20" i="53"/>
  <c r="NV20" i="53"/>
  <c r="EU195" i="53"/>
  <c r="NS67" i="53"/>
  <c r="GQ67" i="53"/>
  <c r="MK67" i="53"/>
  <c r="EY178" i="53"/>
  <c r="GW178" i="53" s="1"/>
  <c r="OO178" i="53" s="1"/>
  <c r="FW178" i="53"/>
  <c r="EY114" i="53"/>
  <c r="FW114" i="53"/>
  <c r="HU114" i="53" s="1"/>
  <c r="GG114" i="53"/>
  <c r="IE114" i="53" s="1"/>
  <c r="EY105" i="53"/>
  <c r="GW105" i="53" s="1"/>
  <c r="FW105" i="53"/>
  <c r="NO105" i="53" s="1"/>
  <c r="GQ41" i="53"/>
  <c r="OI41" i="53" s="1"/>
  <c r="MK41" i="53"/>
  <c r="FW216" i="53"/>
  <c r="HU216" i="53" s="1"/>
  <c r="GG216" i="53"/>
  <c r="EY88" i="53"/>
  <c r="NW88" i="53"/>
  <c r="GG88" i="53"/>
  <c r="FV207" i="53"/>
  <c r="NN207" i="53" s="1"/>
  <c r="EW143" i="53"/>
  <c r="EY79" i="53"/>
  <c r="FW79" i="53"/>
  <c r="HU79" i="53" s="1"/>
  <c r="PM79" i="53" s="1"/>
  <c r="NQ79" i="53"/>
  <c r="NS79" i="53"/>
  <c r="EY15" i="53"/>
  <c r="FW15" i="53"/>
  <c r="NO15" i="53" s="1"/>
  <c r="NQ15" i="53"/>
  <c r="ES238" i="53"/>
  <c r="MK238" i="53" s="1"/>
  <c r="EW238" i="53"/>
  <c r="EW110" i="53"/>
  <c r="GU110" i="53" s="1"/>
  <c r="OM110" i="53" s="1"/>
  <c r="FV110" i="53"/>
  <c r="HT110" i="53" s="1"/>
  <c r="JR110" i="53" s="1"/>
  <c r="NQ46" i="53"/>
  <c r="NQ93" i="53"/>
  <c r="NS93" i="53"/>
  <c r="FW204" i="53"/>
  <c r="HU204" i="53" s="1"/>
  <c r="JS204" i="53" s="1"/>
  <c r="NQ76" i="53"/>
  <c r="NS76" i="53"/>
  <c r="NX59" i="53"/>
  <c r="FW42" i="53"/>
  <c r="GG42" i="53"/>
  <c r="NY42" i="53" s="1"/>
  <c r="EY97" i="53"/>
  <c r="MQ97" i="53" s="1"/>
  <c r="FW97" i="53"/>
  <c r="NO97" i="53" s="1"/>
  <c r="EY80" i="53"/>
  <c r="ER199" i="53"/>
  <c r="MJ199" i="53" s="1"/>
  <c r="EU199" i="53"/>
  <c r="MM199" i="53" s="1"/>
  <c r="EY199" i="53"/>
  <c r="GW199" i="53" s="1"/>
  <c r="OO199" i="53" s="1"/>
  <c r="EY71" i="53"/>
  <c r="FW71" i="53"/>
  <c r="HU71" i="53" s="1"/>
  <c r="EY174" i="53"/>
  <c r="GW174" i="53" s="1"/>
  <c r="IU174" i="53" s="1"/>
  <c r="FW174" i="53"/>
  <c r="GG174" i="53"/>
  <c r="GG157" i="53"/>
  <c r="IE157" i="53" s="1"/>
  <c r="GQ29" i="53"/>
  <c r="OI29" i="53" s="1"/>
  <c r="MK29" i="53"/>
  <c r="NT29" i="53"/>
  <c r="NV29" i="53"/>
  <c r="EU12" i="53"/>
  <c r="NU12" i="53"/>
  <c r="EY251" i="53"/>
  <c r="GW251" i="53" s="1"/>
  <c r="FW251" i="53"/>
  <c r="HU251" i="53" s="1"/>
  <c r="FW106" i="53"/>
  <c r="HU106" i="53" s="1"/>
  <c r="GG106" i="53"/>
  <c r="EW225" i="53"/>
  <c r="GQ33" i="53"/>
  <c r="MK33" i="53"/>
  <c r="NT33" i="53"/>
  <c r="GG144" i="53"/>
  <c r="IE144" i="53" s="1"/>
  <c r="FW16" i="53"/>
  <c r="NQ16" i="53"/>
  <c r="NS16" i="53"/>
  <c r="FZ230" i="53"/>
  <c r="NR230" i="53" s="1"/>
  <c r="EU102" i="53"/>
  <c r="EW38" i="53"/>
  <c r="MO38" i="53" s="1"/>
  <c r="FV38" i="53"/>
  <c r="NN38" i="53" s="1"/>
  <c r="GC213" i="53"/>
  <c r="NU213" i="53" s="1"/>
  <c r="GE213" i="53"/>
  <c r="NW213" i="53" s="1"/>
  <c r="GP85" i="53"/>
  <c r="MJ85" i="53"/>
  <c r="EU85" i="53"/>
  <c r="NU85" i="53"/>
  <c r="EW21" i="53"/>
  <c r="GP68" i="53"/>
  <c r="MJ68" i="53"/>
  <c r="EU68" i="53"/>
  <c r="NU68" i="53"/>
  <c r="EU243" i="53"/>
  <c r="EY179" i="53"/>
  <c r="MQ179" i="53" s="1"/>
  <c r="FW179" i="53"/>
  <c r="FV115" i="53"/>
  <c r="NQ51" i="53"/>
  <c r="NS51" i="53"/>
  <c r="EU226" i="53"/>
  <c r="GS226" i="53" s="1"/>
  <c r="IQ226" i="53" s="1"/>
  <c r="EY162" i="53"/>
  <c r="GW162" i="53" s="1"/>
  <c r="IU162" i="53" s="1"/>
  <c r="QM162" i="53" s="1"/>
  <c r="NU98" i="53"/>
  <c r="NW98" i="53"/>
  <c r="EW34" i="53"/>
  <c r="FV34" i="53"/>
  <c r="NX34" i="53"/>
  <c r="EY217" i="53"/>
  <c r="GG217" i="53"/>
  <c r="NY217" i="53" s="1"/>
  <c r="EW153" i="53"/>
  <c r="FW89" i="53"/>
  <c r="NQ89" i="53"/>
  <c r="NS89" i="53"/>
  <c r="GQ25" i="53"/>
  <c r="MK25" i="53"/>
  <c r="NT25" i="53"/>
  <c r="EY200" i="53"/>
  <c r="MQ200" i="53" s="1"/>
  <c r="GE200" i="53"/>
  <c r="NW200" i="53" s="1"/>
  <c r="EU136" i="53"/>
  <c r="MM136" i="53" s="1"/>
  <c r="NU72" i="53"/>
  <c r="GQ10" i="53"/>
  <c r="MK10" i="53"/>
  <c r="NT10" i="53"/>
  <c r="NV10" i="53"/>
  <c r="EY127" i="53"/>
  <c r="GW127" i="53" s="1"/>
  <c r="FW63" i="53"/>
  <c r="HU63" i="53" s="1"/>
  <c r="NQ63" i="53"/>
  <c r="NS63" i="53"/>
  <c r="ER214" i="53"/>
  <c r="MJ214" i="53" s="1"/>
  <c r="EU214" i="53"/>
  <c r="GS214" i="53" s="1"/>
  <c r="EY150" i="53"/>
  <c r="MQ150" i="53" s="1"/>
  <c r="FW150" i="53"/>
  <c r="GG150" i="53"/>
  <c r="NY150" i="53" s="1"/>
  <c r="NQ69" i="53"/>
  <c r="NS69" i="53"/>
  <c r="FV244" i="53"/>
  <c r="GP52" i="53"/>
  <c r="MJ52" i="53"/>
  <c r="EU52" i="53"/>
  <c r="NU52" i="53"/>
  <c r="NV82" i="53"/>
  <c r="EY82" i="53"/>
  <c r="EW111" i="53"/>
  <c r="ES254" i="53"/>
  <c r="MK254" i="53" s="1"/>
  <c r="EW254" i="53"/>
  <c r="EY62" i="53"/>
  <c r="FW62" i="53"/>
  <c r="EW237" i="53"/>
  <c r="MO237" i="53" s="1"/>
  <c r="GD237" i="53"/>
  <c r="GG173" i="53"/>
  <c r="IE173" i="53" s="1"/>
  <c r="KC173" i="53" s="1"/>
  <c r="FW28" i="53"/>
  <c r="NQ28" i="53"/>
  <c r="NS28" i="53"/>
  <c r="NX87" i="53"/>
  <c r="EY87" i="53"/>
  <c r="EU222" i="53"/>
  <c r="GS222" i="53" s="1"/>
  <c r="IQ222" i="53" s="1"/>
  <c r="EY222" i="53"/>
  <c r="GW222" i="53" s="1"/>
  <c r="OO222" i="53" s="1"/>
  <c r="NT30" i="53"/>
  <c r="EU60" i="53"/>
  <c r="MM60" i="53" s="1"/>
  <c r="EU171" i="53"/>
  <c r="GS171" i="53" s="1"/>
  <c r="NT43" i="53"/>
  <c r="FV145" i="53"/>
  <c r="HT145" i="53" s="1"/>
  <c r="NT17" i="53"/>
  <c r="GE248" i="53"/>
  <c r="NW248" i="53" s="1"/>
  <c r="GG186" i="53"/>
  <c r="IE186" i="53" s="1"/>
  <c r="PW186" i="53" s="1"/>
  <c r="GQ32" i="53"/>
  <c r="OI32" i="53" s="1"/>
  <c r="MK32" i="53"/>
  <c r="BV26" i="53"/>
  <c r="BV133" i="53"/>
  <c r="NT77" i="53"/>
  <c r="NW13" i="53"/>
  <c r="NT60" i="53"/>
  <c r="NW43" i="53"/>
  <c r="NV26" i="53"/>
  <c r="NQ64" i="53"/>
  <c r="EY55" i="53"/>
  <c r="GP86" i="53"/>
  <c r="MJ86" i="53"/>
  <c r="NR35" i="53"/>
  <c r="EU146" i="53"/>
  <c r="GS146" i="53" s="1"/>
  <c r="OK146" i="53" s="1"/>
  <c r="ER201" i="53"/>
  <c r="MJ201" i="53" s="1"/>
  <c r="FW56" i="53"/>
  <c r="GG126" i="53"/>
  <c r="IE126" i="53" s="1"/>
  <c r="PW126" i="53" s="1"/>
  <c r="FW156" i="53"/>
  <c r="HU156" i="53" s="1"/>
  <c r="GP32" i="53"/>
  <c r="MJ32" i="53"/>
  <c r="NV22" i="53"/>
  <c r="EY116" i="53"/>
  <c r="FV99" i="53"/>
  <c r="FY210" i="53"/>
  <c r="NQ210" i="53" s="1"/>
  <c r="GG18" i="53"/>
  <c r="NY18" i="53" s="1"/>
  <c r="NT73" i="53"/>
  <c r="EY184" i="53"/>
  <c r="GW184" i="53" s="1"/>
  <c r="NV45" i="53"/>
  <c r="EW92" i="53"/>
  <c r="FV92" i="53"/>
  <c r="NN92" i="53" s="1"/>
  <c r="NU49" i="53"/>
  <c r="NV96" i="53"/>
  <c r="KM239" i="53"/>
  <c r="LS124" i="53"/>
  <c r="LX154" i="53"/>
  <c r="KM175" i="53"/>
  <c r="BV250" i="53"/>
  <c r="LZ156" i="53"/>
  <c r="BV154" i="53"/>
  <c r="LW96" i="53"/>
  <c r="BV60" i="53"/>
  <c r="BV163" i="53"/>
  <c r="KL146" i="53"/>
  <c r="MK248" i="53"/>
  <c r="NS177" i="53"/>
  <c r="MK256" i="53"/>
  <c r="NX109" i="53"/>
  <c r="NX94" i="53"/>
  <c r="ER205" i="53"/>
  <c r="MJ205" i="53" s="1"/>
  <c r="GB252" i="53"/>
  <c r="NT252" i="53" s="1"/>
  <c r="NR81" i="53"/>
  <c r="NW55" i="53"/>
  <c r="EY163" i="53"/>
  <c r="GW163" i="53" s="1"/>
  <c r="NX35" i="53"/>
  <c r="FW201" i="53"/>
  <c r="HU201" i="53" s="1"/>
  <c r="PM201" i="53" s="1"/>
  <c r="EU248" i="53"/>
  <c r="GS248" i="53" s="1"/>
  <c r="OK248" i="53" s="1"/>
  <c r="EY248" i="53"/>
  <c r="GW248" i="53" s="1"/>
  <c r="OO248" i="53" s="1"/>
  <c r="EW109" i="53"/>
  <c r="FV109" i="53"/>
  <c r="NN109" i="53" s="1"/>
  <c r="NU23" i="53"/>
  <c r="NT99" i="53"/>
  <c r="EY210" i="53"/>
  <c r="GG210" i="53"/>
  <c r="EU47" i="53"/>
  <c r="EY250" i="53"/>
  <c r="GW250" i="53" s="1"/>
  <c r="OO250" i="53" s="1"/>
  <c r="EY58" i="53"/>
  <c r="MQ58" i="53" s="1"/>
  <c r="FW58" i="53"/>
  <c r="GP49" i="53"/>
  <c r="MJ49" i="53"/>
  <c r="GP96" i="53"/>
  <c r="OH96" i="53" s="1"/>
  <c r="MJ96" i="53"/>
  <c r="GB215" i="53"/>
  <c r="NT215" i="53" s="1"/>
  <c r="EU78" i="53"/>
  <c r="NU78" i="53"/>
  <c r="NW14" i="53"/>
  <c r="EW14" i="53"/>
  <c r="GU14" i="53" s="1"/>
  <c r="OM14" i="53" s="1"/>
  <c r="FV14" i="53"/>
  <c r="EY253" i="53"/>
  <c r="GW253" i="53" s="1"/>
  <c r="OO253" i="53" s="1"/>
  <c r="FW253" i="53"/>
  <c r="NO253" i="53" s="1"/>
  <c r="GP61" i="53"/>
  <c r="OH61" i="53" s="1"/>
  <c r="EU61" i="53"/>
  <c r="MM61" i="53" s="1"/>
  <c r="EY236" i="53"/>
  <c r="MQ236" i="53" s="1"/>
  <c r="FW236" i="53"/>
  <c r="HU236" i="53" s="1"/>
  <c r="PM236" i="53" s="1"/>
  <c r="EW172" i="53"/>
  <c r="EY108" i="53"/>
  <c r="NR44" i="53"/>
  <c r="EW219" i="53"/>
  <c r="NT91" i="53"/>
  <c r="NV91" i="53"/>
  <c r="EY27" i="53"/>
  <c r="FW27" i="53"/>
  <c r="GG27" i="53"/>
  <c r="EW202" i="53"/>
  <c r="GU202" i="53" s="1"/>
  <c r="OM202" i="53" s="1"/>
  <c r="GD202" i="53"/>
  <c r="NV202" i="53" s="1"/>
  <c r="NS74" i="53"/>
  <c r="GQ74" i="53"/>
  <c r="MK74" i="53"/>
  <c r="EY193" i="53"/>
  <c r="GG193" i="53"/>
  <c r="IE193" i="53" s="1"/>
  <c r="NU65" i="53"/>
  <c r="NW65" i="53"/>
  <c r="GG65" i="53"/>
  <c r="EW112" i="53"/>
  <c r="FV112" i="53"/>
  <c r="HT112" i="53" s="1"/>
  <c r="FW48" i="53"/>
  <c r="NO48" i="53" s="1"/>
  <c r="EU167" i="53"/>
  <c r="GP70" i="53"/>
  <c r="MJ70" i="53"/>
  <c r="EU70" i="53"/>
  <c r="EY181" i="53"/>
  <c r="GG181" i="53"/>
  <c r="NY181" i="53" s="1"/>
  <c r="EU117" i="53"/>
  <c r="EW53" i="53"/>
  <c r="FV53" i="53"/>
  <c r="NN53" i="53" s="1"/>
  <c r="NX53" i="53"/>
  <c r="EU100" i="53"/>
  <c r="MM100" i="53" s="1"/>
  <c r="NU100" i="53"/>
  <c r="EW36" i="53"/>
  <c r="FV36" i="53"/>
  <c r="NN36" i="53" s="1"/>
  <c r="NX36" i="53"/>
  <c r="EY211" i="53"/>
  <c r="GW211" i="53" s="1"/>
  <c r="IU211" i="53" s="1"/>
  <c r="FW211" i="53"/>
  <c r="HU211" i="53" s="1"/>
  <c r="FY211" i="53"/>
  <c r="NQ211" i="53" s="1"/>
  <c r="GQ83" i="53"/>
  <c r="OI83" i="53" s="1"/>
  <c r="MK83" i="53"/>
  <c r="NT83" i="53"/>
  <c r="NV83" i="53"/>
  <c r="GQ19" i="53"/>
  <c r="MK19" i="53"/>
  <c r="NT19" i="53"/>
  <c r="NV19" i="53"/>
  <c r="EY258" i="53"/>
  <c r="GW258" i="53" s="1"/>
  <c r="OO258" i="53" s="1"/>
  <c r="NQ66" i="53"/>
  <c r="NS66" i="53"/>
  <c r="EU185" i="53"/>
  <c r="GS185" i="53" s="1"/>
  <c r="OK185" i="53" s="1"/>
  <c r="FV121" i="53"/>
  <c r="NR57" i="53"/>
  <c r="GP57" i="53"/>
  <c r="MJ57" i="53"/>
  <c r="GG104" i="53"/>
  <c r="NR40" i="53"/>
  <c r="FY223" i="53"/>
  <c r="GA223" i="53"/>
  <c r="NS223" i="53" s="1"/>
  <c r="EW159" i="53"/>
  <c r="GU159" i="53" s="1"/>
  <c r="FV95" i="53"/>
  <c r="NR31" i="53"/>
  <c r="GP31" i="53"/>
  <c r="FW151" i="53"/>
  <c r="NO151" i="53" s="1"/>
  <c r="FW246" i="53"/>
  <c r="HU246" i="53" s="1"/>
  <c r="GG246" i="53"/>
  <c r="NY246" i="53" s="1"/>
  <c r="EU182" i="53"/>
  <c r="GS182" i="53" s="1"/>
  <c r="OK182" i="53" s="1"/>
  <c r="EY118" i="53"/>
  <c r="FW54" i="53"/>
  <c r="GG54" i="53"/>
  <c r="MJ101" i="53"/>
  <c r="EU101" i="53"/>
  <c r="MM101" i="53" s="1"/>
  <c r="NU37" i="53"/>
  <c r="EU84" i="53"/>
  <c r="GP20" i="53"/>
  <c r="MJ20" i="53"/>
  <c r="EY131" i="53"/>
  <c r="GW131" i="53" s="1"/>
  <c r="OO131" i="53" s="1"/>
  <c r="FW131" i="53"/>
  <c r="HU131" i="53" s="1"/>
  <c r="PM131" i="53" s="1"/>
  <c r="GG131" i="53"/>
  <c r="IE131" i="53" s="1"/>
  <c r="PW131" i="53" s="1"/>
  <c r="NR67" i="53"/>
  <c r="FW242" i="53"/>
  <c r="HU242" i="53" s="1"/>
  <c r="GG178" i="53"/>
  <c r="IE178" i="53" s="1"/>
  <c r="EU114" i="53"/>
  <c r="EW50" i="53"/>
  <c r="FV50" i="53"/>
  <c r="NX50" i="53"/>
  <c r="FW233" i="53"/>
  <c r="NO233" i="53" s="1"/>
  <c r="GG105" i="53"/>
  <c r="FV41" i="53"/>
  <c r="NR41" i="53"/>
  <c r="EW216" i="53"/>
  <c r="GU216" i="53" s="1"/>
  <c r="IS216" i="53" s="1"/>
  <c r="EU88" i="53"/>
  <c r="NU88" i="53"/>
  <c r="EW24" i="53"/>
  <c r="MO24" i="53" s="1"/>
  <c r="FV24" i="53"/>
  <c r="NX24" i="53"/>
  <c r="NU79" i="53"/>
  <c r="NW79" i="53"/>
  <c r="GG79" i="53"/>
  <c r="NU15" i="53"/>
  <c r="NW15" i="53"/>
  <c r="GG15" i="53"/>
  <c r="EY46" i="53"/>
  <c r="MQ46" i="53" s="1"/>
  <c r="FW46" i="53"/>
  <c r="GG46" i="53"/>
  <c r="FW221" i="53"/>
  <c r="NO221" i="53" s="1"/>
  <c r="GG221" i="53"/>
  <c r="GG93" i="53"/>
  <c r="GC204" i="53"/>
  <c r="NU204" i="53" s="1"/>
  <c r="GE204" i="53"/>
  <c r="NW204" i="53" s="1"/>
  <c r="GG204" i="53"/>
  <c r="NY204" i="53" s="1"/>
  <c r="IE76" i="53"/>
  <c r="KC76" i="53" s="1"/>
  <c r="NY76" i="53"/>
  <c r="EY59" i="53"/>
  <c r="MQ59" i="53" s="1"/>
  <c r="FW59" i="53"/>
  <c r="EW170" i="53"/>
  <c r="FV170" i="53"/>
  <c r="NW42" i="53"/>
  <c r="EW42" i="53"/>
  <c r="FV42" i="53"/>
  <c r="NU97" i="53"/>
  <c r="NW97" i="53"/>
  <c r="GP80" i="53"/>
  <c r="OH80" i="53" s="1"/>
  <c r="MJ80" i="53"/>
  <c r="EU80" i="53"/>
  <c r="NU80" i="53"/>
  <c r="GC199" i="53"/>
  <c r="NU71" i="53"/>
  <c r="NW71" i="53"/>
  <c r="EU174" i="53"/>
  <c r="GS174" i="53" s="1"/>
  <c r="EW157" i="53"/>
  <c r="FV157" i="53"/>
  <c r="NR29" i="53"/>
  <c r="NQ12" i="53"/>
  <c r="NS12" i="53"/>
  <c r="EY123" i="53"/>
  <c r="GW123" i="53" s="1"/>
  <c r="FW123" i="53"/>
  <c r="EU234" i="53"/>
  <c r="GS234" i="53" s="1"/>
  <c r="OK234" i="53" s="1"/>
  <c r="EW106" i="53"/>
  <c r="FV106" i="53"/>
  <c r="HT106" i="53" s="1"/>
  <c r="EU161" i="53"/>
  <c r="NR33" i="53"/>
  <c r="EW144" i="53"/>
  <c r="MO144" i="53" s="1"/>
  <c r="FV144" i="53"/>
  <c r="NW16" i="53"/>
  <c r="GG16" i="53"/>
  <c r="GG135" i="53"/>
  <c r="IE135" i="53" s="1"/>
  <c r="PW135" i="53" s="1"/>
  <c r="FV135" i="53"/>
  <c r="FW166" i="53"/>
  <c r="GG166" i="53"/>
  <c r="IE166" i="53" s="1"/>
  <c r="GQ38" i="53"/>
  <c r="OI38" i="53" s="1"/>
  <c r="MK38" i="53"/>
  <c r="NT38" i="53"/>
  <c r="NV38" i="53"/>
  <c r="FV149" i="53"/>
  <c r="FW85" i="53"/>
  <c r="NQ85" i="53"/>
  <c r="NS85" i="53"/>
  <c r="GQ21" i="53"/>
  <c r="OI21" i="53" s="1"/>
  <c r="MK21" i="53"/>
  <c r="NT21" i="53"/>
  <c r="EY196" i="53"/>
  <c r="FW196" i="53"/>
  <c r="HU196" i="53" s="1"/>
  <c r="PM196" i="53" s="1"/>
  <c r="FV132" i="53"/>
  <c r="HT132" i="53" s="1"/>
  <c r="FW68" i="53"/>
  <c r="NQ68" i="53"/>
  <c r="NS68" i="53"/>
  <c r="EY243" i="53"/>
  <c r="GW243" i="53" s="1"/>
  <c r="IU243" i="53" s="1"/>
  <c r="FW243" i="53"/>
  <c r="HU243" i="53" s="1"/>
  <c r="EU179" i="53"/>
  <c r="EY51" i="53"/>
  <c r="MQ51" i="53" s="1"/>
  <c r="FW51" i="53"/>
  <c r="GG51" i="53"/>
  <c r="FW226" i="53"/>
  <c r="NO226" i="53" s="1"/>
  <c r="EU162" i="53"/>
  <c r="GS162" i="53" s="1"/>
  <c r="OK162" i="53" s="1"/>
  <c r="GQ98" i="53"/>
  <c r="MK98" i="53"/>
  <c r="NT34" i="53"/>
  <c r="NV34" i="53"/>
  <c r="EU217" i="53"/>
  <c r="NW89" i="53"/>
  <c r="GG89" i="53"/>
  <c r="FV25" i="53"/>
  <c r="NN25" i="53" s="1"/>
  <c r="NR25" i="53"/>
  <c r="ER200" i="53"/>
  <c r="MJ200" i="53" s="1"/>
  <c r="EU200" i="53"/>
  <c r="GC200" i="53"/>
  <c r="NU200" i="53" s="1"/>
  <c r="FW136" i="53"/>
  <c r="HU136" i="53" s="1"/>
  <c r="GQ72" i="53"/>
  <c r="OI72" i="53" s="1"/>
  <c r="MK72" i="53"/>
  <c r="NR10" i="53"/>
  <c r="GP10" i="53"/>
  <c r="MJ10" i="53"/>
  <c r="NW63" i="53"/>
  <c r="GG63" i="53"/>
  <c r="FY214" i="53"/>
  <c r="EU150" i="53"/>
  <c r="GS150" i="53" s="1"/>
  <c r="GG69" i="53"/>
  <c r="IE69" i="53" s="1"/>
  <c r="PW69" i="53" s="1"/>
  <c r="EY244" i="53"/>
  <c r="NQ52" i="53"/>
  <c r="NS52" i="53"/>
  <c r="GP82" i="53"/>
  <c r="MJ82" i="53"/>
  <c r="EU82" i="53"/>
  <c r="NU82" i="53"/>
  <c r="EY137" i="53"/>
  <c r="GW137" i="53" s="1"/>
  <c r="FW137" i="53"/>
  <c r="NO137" i="53" s="1"/>
  <c r="FV120" i="53"/>
  <c r="MJ62" i="53"/>
  <c r="EU62" i="53"/>
  <c r="NU62" i="53"/>
  <c r="NW62" i="53"/>
  <c r="EW173" i="53"/>
  <c r="GU173" i="53" s="1"/>
  <c r="FV173" i="53"/>
  <c r="NN173" i="53" s="1"/>
  <c r="FY220" i="53"/>
  <c r="NW28" i="53"/>
  <c r="IE28" i="53"/>
  <c r="KC28" i="53" s="1"/>
  <c r="NY28" i="53"/>
  <c r="EU122" i="53"/>
  <c r="EY113" i="53"/>
  <c r="GW113" i="53" s="1"/>
  <c r="OO113" i="53" s="1"/>
  <c r="NU87" i="53"/>
  <c r="NS94" i="53"/>
  <c r="GQ30" i="53"/>
  <c r="MK30" i="53"/>
  <c r="NV43" i="53"/>
  <c r="EW218" i="53"/>
  <c r="MO218" i="53" s="1"/>
  <c r="FV192" i="53"/>
  <c r="GG128" i="53"/>
  <c r="GG247" i="53"/>
  <c r="NY247" i="53" s="1"/>
  <c r="EU133" i="53"/>
  <c r="GS133" i="53" s="1"/>
  <c r="OK133" i="53" s="1"/>
  <c r="FV186" i="53"/>
  <c r="HT186" i="53" s="1"/>
  <c r="NW23" i="53"/>
  <c r="KM256" i="53"/>
  <c r="BV158" i="53"/>
  <c r="NV256" i="53"/>
  <c r="ES222" i="53"/>
  <c r="MK222" i="53" s="1"/>
  <c r="EW222" i="53"/>
  <c r="NV60" i="53"/>
  <c r="GG218" i="53"/>
  <c r="NT26" i="53"/>
  <c r="NS81" i="53"/>
  <c r="EY256" i="53"/>
  <c r="GW256" i="53" s="1"/>
  <c r="EY192" i="53"/>
  <c r="NQ55" i="53"/>
  <c r="EU175" i="53"/>
  <c r="EY186" i="53"/>
  <c r="MQ186" i="53" s="1"/>
  <c r="FW186" i="53"/>
  <c r="GQ22" i="53"/>
  <c r="MK22" i="53"/>
  <c r="EY18" i="53"/>
  <c r="NU47" i="53"/>
  <c r="NT45" i="53"/>
  <c r="NS58" i="53"/>
  <c r="EU241" i="53"/>
  <c r="GS241" i="53" s="1"/>
  <c r="OK241" i="53" s="1"/>
  <c r="ES215" i="53"/>
  <c r="MK215" i="53" s="1"/>
  <c r="LW49" i="53"/>
  <c r="MA94" i="53"/>
  <c r="BV201" i="53"/>
  <c r="KL26" i="53"/>
  <c r="LY205" i="53"/>
  <c r="MA18" i="53"/>
  <c r="LW146" i="53"/>
  <c r="KS186" i="53"/>
  <c r="KS13" i="53"/>
  <c r="KL81" i="53"/>
  <c r="BV205" i="53"/>
  <c r="LY247" i="53"/>
  <c r="LX26" i="53"/>
  <c r="LX45" i="53"/>
  <c r="BV73" i="53"/>
  <c r="KO190" i="53"/>
  <c r="NS141" i="53"/>
  <c r="NW154" i="53"/>
  <c r="FV94" i="53"/>
  <c r="NQ30" i="53"/>
  <c r="NS30" i="53"/>
  <c r="EU205" i="53"/>
  <c r="NU13" i="53"/>
  <c r="EU218" i="53"/>
  <c r="GS218" i="53" s="1"/>
  <c r="IQ218" i="53" s="1"/>
  <c r="GC218" i="53"/>
  <c r="NU218" i="53" s="1"/>
  <c r="GG90" i="53"/>
  <c r="NR26" i="53"/>
  <c r="EW209" i="53"/>
  <c r="EU192" i="53"/>
  <c r="GG64" i="53"/>
  <c r="GG55" i="53"/>
  <c r="FW163" i="53"/>
  <c r="GG56" i="53"/>
  <c r="FV126" i="53"/>
  <c r="EY156" i="53"/>
  <c r="GD203" i="53"/>
  <c r="NV203" i="53" s="1"/>
  <c r="FW32" i="53"/>
  <c r="NO32" i="53" s="1"/>
  <c r="NQ32" i="53"/>
  <c r="NS32" i="53"/>
  <c r="GF197" i="53"/>
  <c r="NX197" i="53" s="1"/>
  <c r="NV99" i="53"/>
  <c r="GE210" i="53"/>
  <c r="NW210" i="53" s="1"/>
  <c r="NW18" i="53"/>
  <c r="EW18" i="53"/>
  <c r="MO18" i="53" s="1"/>
  <c r="NR73" i="53"/>
  <c r="GG58" i="53"/>
  <c r="GA241" i="53"/>
  <c r="NS241" i="53" s="1"/>
  <c r="EU96" i="53"/>
  <c r="LS222" i="53"/>
  <c r="LU81" i="53"/>
  <c r="LY192" i="53"/>
  <c r="KO205" i="53"/>
  <c r="LX60" i="53"/>
  <c r="LX186" i="53"/>
  <c r="KL201" i="53"/>
  <c r="LT241" i="53"/>
  <c r="LT81" i="53"/>
  <c r="KL96" i="53"/>
  <c r="KS206" i="53"/>
  <c r="LU171" i="53"/>
  <c r="KO133" i="53"/>
  <c r="BV209" i="53"/>
  <c r="LT175" i="53"/>
  <c r="KL125" i="53"/>
  <c r="LX218" i="53"/>
  <c r="BV18" i="53"/>
  <c r="LZ209" i="53"/>
  <c r="LV189" i="53"/>
  <c r="KL231" i="53"/>
  <c r="LQ145" i="53"/>
  <c r="LY176" i="53"/>
  <c r="LT64" i="53"/>
  <c r="KO206" i="53"/>
  <c r="LX61" i="53"/>
  <c r="KQ92" i="53"/>
  <c r="LV235" i="53"/>
  <c r="BV248" i="53"/>
  <c r="LV215" i="53"/>
  <c r="BV56" i="53"/>
  <c r="LZ126" i="53"/>
  <c r="BV156" i="53"/>
  <c r="KL11" i="53"/>
  <c r="LT181" i="53"/>
  <c r="KM189" i="53"/>
  <c r="LT107" i="53"/>
  <c r="LW74" i="53"/>
  <c r="LT35" i="53"/>
  <c r="LQ81" i="53"/>
  <c r="KM92" i="53"/>
  <c r="BV183" i="53"/>
  <c r="LY188" i="53"/>
  <c r="LW203" i="53"/>
  <c r="KO146" i="53"/>
  <c r="KL215" i="53"/>
  <c r="KS240" i="53"/>
  <c r="KQ109" i="53"/>
  <c r="LS36" i="53"/>
  <c r="LY210" i="53"/>
  <c r="LW175" i="53"/>
  <c r="LV133" i="53"/>
  <c r="LS142" i="53"/>
  <c r="LZ13" i="53"/>
  <c r="LZ108" i="53"/>
  <c r="BV119" i="53"/>
  <c r="MK189" i="53"/>
  <c r="NU176" i="53"/>
  <c r="NV190" i="53"/>
  <c r="NQ141" i="53"/>
  <c r="NQ133" i="53"/>
  <c r="NV188" i="53"/>
  <c r="MJ155" i="53"/>
  <c r="NX184" i="53"/>
  <c r="NT175" i="53"/>
  <c r="NU235" i="53"/>
  <c r="NS155" i="53"/>
  <c r="NQ231" i="53"/>
  <c r="MJ154" i="53"/>
  <c r="MJ103" i="53"/>
  <c r="MJ134" i="53"/>
  <c r="NR138" i="53"/>
  <c r="NR181" i="53"/>
  <c r="MK124" i="53"/>
  <c r="FV222" i="53"/>
  <c r="HT222" i="53" s="1"/>
  <c r="EW158" i="53"/>
  <c r="GU158" i="53" s="1"/>
  <c r="OM158" i="53" s="1"/>
  <c r="FV158" i="53"/>
  <c r="EY30" i="53"/>
  <c r="MQ30" i="53" s="1"/>
  <c r="GG30" i="53"/>
  <c r="FY205" i="53"/>
  <c r="NQ205" i="53" s="1"/>
  <c r="GA205" i="53"/>
  <c r="EW141" i="53"/>
  <c r="FV141" i="53"/>
  <c r="FW77" i="53"/>
  <c r="NS13" i="53"/>
  <c r="GQ13" i="53"/>
  <c r="OI13" i="53" s="1"/>
  <c r="MK13" i="53"/>
  <c r="EU188" i="53"/>
  <c r="EW124" i="53"/>
  <c r="FV124" i="53"/>
  <c r="NN124" i="53" s="1"/>
  <c r="FW60" i="53"/>
  <c r="NO60" i="53" s="1"/>
  <c r="NQ60" i="53"/>
  <c r="EW171" i="53"/>
  <c r="GU171" i="53" s="1"/>
  <c r="IS171" i="53" s="1"/>
  <c r="FV171" i="53"/>
  <c r="EY107" i="53"/>
  <c r="GW107" i="53" s="1"/>
  <c r="FW107" i="53"/>
  <c r="GG107" i="53"/>
  <c r="NY107" i="53" s="1"/>
  <c r="EW90" i="53"/>
  <c r="FV90" i="53"/>
  <c r="ER209" i="53"/>
  <c r="MJ209" i="53" s="1"/>
  <c r="EU145" i="53"/>
  <c r="EW81" i="53"/>
  <c r="PT81" i="53"/>
  <c r="FV17" i="53"/>
  <c r="NN17" i="53" s="1"/>
  <c r="GG256" i="53"/>
  <c r="NY256" i="53" s="1"/>
  <c r="EU128" i="53"/>
  <c r="GS128" i="53" s="1"/>
  <c r="EW64" i="53"/>
  <c r="MO64" i="53" s="1"/>
  <c r="FV64" i="53"/>
  <c r="NX64" i="53"/>
  <c r="EU247" i="53"/>
  <c r="EU55" i="53"/>
  <c r="EY86" i="53"/>
  <c r="FW86" i="53"/>
  <c r="GG86" i="53"/>
  <c r="FW133" i="53"/>
  <c r="EU163" i="53"/>
  <c r="EY35" i="53"/>
  <c r="FW146" i="53"/>
  <c r="HU146" i="53" s="1"/>
  <c r="GG146" i="53"/>
  <c r="NY146" i="53" s="1"/>
  <c r="EY201" i="53"/>
  <c r="GE201" i="53"/>
  <c r="NW201" i="53" s="1"/>
  <c r="GG201" i="53"/>
  <c r="EW56" i="53"/>
  <c r="MO56" i="53" s="1"/>
  <c r="FW175" i="53"/>
  <c r="GG175" i="53"/>
  <c r="EW156" i="53"/>
  <c r="FZ203" i="53"/>
  <c r="NR203" i="53" s="1"/>
  <c r="EU186" i="53"/>
  <c r="GS186" i="53" s="1"/>
  <c r="EW177" i="53"/>
  <c r="GU177" i="53" s="1"/>
  <c r="FV177" i="53"/>
  <c r="NN177" i="53" s="1"/>
  <c r="EU224" i="53"/>
  <c r="EY32" i="53"/>
  <c r="NW32" i="53"/>
  <c r="GG32" i="53"/>
  <c r="EU23" i="53"/>
  <c r="NQ22" i="53"/>
  <c r="GD197" i="53"/>
  <c r="NV197" i="53" s="1"/>
  <c r="NR99" i="53"/>
  <c r="EU210" i="53"/>
  <c r="GS210" i="53" s="1"/>
  <c r="IQ210" i="53" s="1"/>
  <c r="GC210" i="53"/>
  <c r="NU210" i="53" s="1"/>
  <c r="GQ18" i="53"/>
  <c r="OI18" i="53" s="1"/>
  <c r="MK18" i="53"/>
  <c r="NT18" i="53"/>
  <c r="EY73" i="53"/>
  <c r="FW73" i="53"/>
  <c r="NO73" i="53" s="1"/>
  <c r="NQ47" i="53"/>
  <c r="NS47" i="53"/>
  <c r="NX45" i="53"/>
  <c r="NR92" i="53"/>
  <c r="GP75" i="53"/>
  <c r="MJ75" i="53"/>
  <c r="EU75" i="53"/>
  <c r="MM75" i="53" s="1"/>
  <c r="EU250" i="53"/>
  <c r="GS250" i="53" s="1"/>
  <c r="NU58" i="53"/>
  <c r="NW58" i="53"/>
  <c r="EW58" i="53"/>
  <c r="FW49" i="53"/>
  <c r="NS49" i="53"/>
  <c r="FW96" i="53"/>
  <c r="NO96" i="53" s="1"/>
  <c r="NQ96" i="53"/>
  <c r="NS96" i="53"/>
  <c r="FV215" i="53"/>
  <c r="NN215" i="53" s="1"/>
  <c r="GF215" i="53"/>
  <c r="NX215" i="53" s="1"/>
  <c r="GG206" i="53"/>
  <c r="NY206" i="53" s="1"/>
  <c r="NQ78" i="53"/>
  <c r="NS78" i="53"/>
  <c r="GQ14" i="53"/>
  <c r="MK14" i="53"/>
  <c r="NT14" i="53"/>
  <c r="NV14" i="53"/>
  <c r="GC253" i="53"/>
  <c r="NU253" i="53" s="1"/>
  <c r="GE253" i="53"/>
  <c r="NW253" i="53" s="1"/>
  <c r="GG253" i="53"/>
  <c r="GG189" i="53"/>
  <c r="NY189" i="53" s="1"/>
  <c r="FV125" i="53"/>
  <c r="FW61" i="53"/>
  <c r="NQ61" i="53"/>
  <c r="NS61" i="53"/>
  <c r="EU236" i="53"/>
  <c r="GS236" i="53" s="1"/>
  <c r="EW108" i="53"/>
  <c r="FV44" i="53"/>
  <c r="HT44" i="53" s="1"/>
  <c r="PL44" i="53" s="1"/>
  <c r="NX44" i="53"/>
  <c r="EW155" i="53"/>
  <c r="MO155" i="53" s="1"/>
  <c r="FV155" i="53"/>
  <c r="GP91" i="53"/>
  <c r="MJ91" i="53"/>
  <c r="EU91" i="53"/>
  <c r="GS91" i="53" s="1"/>
  <c r="NW27" i="53"/>
  <c r="ES202" i="53"/>
  <c r="MK202" i="53" s="1"/>
  <c r="EY138" i="53"/>
  <c r="MQ138" i="53" s="1"/>
  <c r="FW138" i="53"/>
  <c r="GG138" i="53"/>
  <c r="IE138" i="53" s="1"/>
  <c r="PW138" i="53" s="1"/>
  <c r="NR74" i="53"/>
  <c r="FV11" i="53"/>
  <c r="NX11" i="53"/>
  <c r="EU193" i="53"/>
  <c r="MM193" i="53" s="1"/>
  <c r="EU129" i="53"/>
  <c r="EW65" i="53"/>
  <c r="EY48" i="53"/>
  <c r="NW48" i="53"/>
  <c r="GG48" i="53"/>
  <c r="FV103" i="53"/>
  <c r="GP39" i="53"/>
  <c r="MJ39" i="53"/>
  <c r="EU39" i="53"/>
  <c r="GF198" i="53"/>
  <c r="NX198" i="53" s="1"/>
  <c r="EW134" i="53"/>
  <c r="MO134" i="53" s="1"/>
  <c r="FV134" i="53"/>
  <c r="NN134" i="53" s="1"/>
  <c r="NQ70" i="53"/>
  <c r="NS70" i="53"/>
  <c r="EU245" i="53"/>
  <c r="GS245" i="53" s="1"/>
  <c r="IQ245" i="53" s="1"/>
  <c r="EW181" i="53"/>
  <c r="GQ53" i="53"/>
  <c r="MK53" i="53"/>
  <c r="NT53" i="53"/>
  <c r="NV53" i="53"/>
  <c r="EY228" i="53"/>
  <c r="MQ228" i="53" s="1"/>
  <c r="FW228" i="53"/>
  <c r="HU228" i="53" s="1"/>
  <c r="FW164" i="53"/>
  <c r="HU164" i="53" s="1"/>
  <c r="JS164" i="53" s="1"/>
  <c r="PQ100" i="53"/>
  <c r="NS100" i="53"/>
  <c r="GQ36" i="53"/>
  <c r="MK36" i="53"/>
  <c r="NT36" i="53"/>
  <c r="NV36" i="53"/>
  <c r="GG211" i="53"/>
  <c r="NY211" i="53" s="1"/>
  <c r="GG147" i="53"/>
  <c r="NR83" i="53"/>
  <c r="NR19" i="53"/>
  <c r="EU258" i="53"/>
  <c r="GS258" i="53" s="1"/>
  <c r="GC258" i="53"/>
  <c r="NU258" i="53" s="1"/>
  <c r="EU194" i="53"/>
  <c r="GS194" i="53" s="1"/>
  <c r="OK194" i="53" s="1"/>
  <c r="EY130" i="53"/>
  <c r="FW130" i="53"/>
  <c r="GG66" i="53"/>
  <c r="FV249" i="53"/>
  <c r="FW185" i="53"/>
  <c r="HU185" i="53" s="1"/>
  <c r="PM185" i="53" s="1"/>
  <c r="EW121" i="53"/>
  <c r="EY57" i="53"/>
  <c r="FW57" i="53"/>
  <c r="NQ57" i="53"/>
  <c r="EW104" i="53"/>
  <c r="FV104" i="53"/>
  <c r="HT104" i="53" s="1"/>
  <c r="NX40" i="53"/>
  <c r="FW40" i="53"/>
  <c r="FW223" i="53"/>
  <c r="HU223" i="53" s="1"/>
  <c r="GG223" i="53"/>
  <c r="NY223" i="53" s="1"/>
  <c r="EW95" i="53"/>
  <c r="NV95" i="53"/>
  <c r="NX95" i="53"/>
  <c r="EY31" i="53"/>
  <c r="FW31" i="53"/>
  <c r="NQ31" i="53"/>
  <c r="GG151" i="53"/>
  <c r="IE151" i="53" s="1"/>
  <c r="KC151" i="53" s="1"/>
  <c r="FV151" i="53"/>
  <c r="EY246" i="53"/>
  <c r="MQ246" i="53" s="1"/>
  <c r="EU118" i="53"/>
  <c r="NW54" i="53"/>
  <c r="EW54" i="53"/>
  <c r="GU54" i="53" s="1"/>
  <c r="EW165" i="53"/>
  <c r="FV165" i="53"/>
  <c r="NN165" i="53" s="1"/>
  <c r="FW101" i="53"/>
  <c r="GQ37" i="53"/>
  <c r="MK37" i="53"/>
  <c r="ER212" i="53"/>
  <c r="MJ212" i="53" s="1"/>
  <c r="EW148" i="53"/>
  <c r="GU148" i="53" s="1"/>
  <c r="FV148" i="53"/>
  <c r="HT148" i="53" s="1"/>
  <c r="PL148" i="53" s="1"/>
  <c r="FW84" i="53"/>
  <c r="NQ84" i="53"/>
  <c r="NS84" i="53"/>
  <c r="FW20" i="53"/>
  <c r="NQ20" i="53"/>
  <c r="EY259" i="53"/>
  <c r="GW259" i="53" s="1"/>
  <c r="OO259" i="53" s="1"/>
  <c r="FW259" i="53"/>
  <c r="HU259" i="53" s="1"/>
  <c r="GG195" i="53"/>
  <c r="EU131" i="53"/>
  <c r="GS131" i="53" s="1"/>
  <c r="OK131" i="53" s="1"/>
  <c r="EW67" i="53"/>
  <c r="FV67" i="53"/>
  <c r="NX67" i="53"/>
  <c r="EY242" i="53"/>
  <c r="GW242" i="53" s="1"/>
  <c r="OO242" i="53" s="1"/>
  <c r="GG242" i="53"/>
  <c r="EW178" i="53"/>
  <c r="GQ50" i="53"/>
  <c r="MK50" i="53"/>
  <c r="NT50" i="53"/>
  <c r="NV50" i="53"/>
  <c r="EY233" i="53"/>
  <c r="GG233" i="53"/>
  <c r="IE233" i="53" s="1"/>
  <c r="KC233" i="53" s="1"/>
  <c r="EY169" i="53"/>
  <c r="GW169" i="53" s="1"/>
  <c r="OO169" i="53" s="1"/>
  <c r="FW169" i="53"/>
  <c r="EW41" i="53"/>
  <c r="NV41" i="53"/>
  <c r="NX41" i="53"/>
  <c r="GB216" i="53"/>
  <c r="NT216" i="53" s="1"/>
  <c r="FW152" i="53"/>
  <c r="HU152" i="53" s="1"/>
  <c r="NS88" i="53"/>
  <c r="GQ24" i="53"/>
  <c r="OI24" i="53" s="1"/>
  <c r="MK24" i="53"/>
  <c r="NT24" i="53"/>
  <c r="NV24" i="53"/>
  <c r="ER207" i="53"/>
  <c r="MJ207" i="53" s="1"/>
  <c r="EU207" i="53"/>
  <c r="EU143" i="53"/>
  <c r="EU15" i="53"/>
  <c r="EU46" i="53"/>
  <c r="NU46" i="53"/>
  <c r="NW46" i="53"/>
  <c r="EU221" i="53"/>
  <c r="GE221" i="53"/>
  <c r="NW221" i="53" s="1"/>
  <c r="EW93" i="53"/>
  <c r="FV93" i="53"/>
  <c r="NX93" i="53"/>
  <c r="EU204" i="53"/>
  <c r="MM204" i="53" s="1"/>
  <c r="EW76" i="53"/>
  <c r="FV76" i="53"/>
  <c r="HT76" i="53" s="1"/>
  <c r="PL76" i="53" s="1"/>
  <c r="NX76" i="53"/>
  <c r="EW187" i="53"/>
  <c r="MO187" i="53" s="1"/>
  <c r="FV187" i="53"/>
  <c r="EU59" i="53"/>
  <c r="GS59" i="53" s="1"/>
  <c r="OK59" i="53" s="1"/>
  <c r="NU59" i="53"/>
  <c r="NW59" i="53"/>
  <c r="GQ42" i="53"/>
  <c r="OI42" i="53" s="1"/>
  <c r="MK42" i="53"/>
  <c r="NT42" i="53"/>
  <c r="NV42" i="53"/>
  <c r="GP97" i="53"/>
  <c r="MJ97" i="53"/>
  <c r="EU97" i="53"/>
  <c r="FW80" i="53"/>
  <c r="PO80" i="53"/>
  <c r="NQ80" i="53"/>
  <c r="NS80" i="53"/>
  <c r="GG199" i="53"/>
  <c r="EU71" i="53"/>
  <c r="FW29" i="53"/>
  <c r="EW140" i="53"/>
  <c r="FV140" i="53"/>
  <c r="HT140" i="53" s="1"/>
  <c r="PL140" i="53" s="1"/>
  <c r="GG12" i="53"/>
  <c r="ER251" i="53"/>
  <c r="MJ251" i="53" s="1"/>
  <c r="EU251" i="53"/>
  <c r="EU123" i="53"/>
  <c r="GS123" i="53" s="1"/>
  <c r="OK123" i="53" s="1"/>
  <c r="FW234" i="53"/>
  <c r="HU234" i="53" s="1"/>
  <c r="EY161" i="53"/>
  <c r="GW161" i="53" s="1"/>
  <c r="OO161" i="53" s="1"/>
  <c r="FW161" i="53"/>
  <c r="EY33" i="53"/>
  <c r="MQ33" i="53" s="1"/>
  <c r="FW33" i="53"/>
  <c r="NO33" i="53" s="1"/>
  <c r="EW16" i="53"/>
  <c r="EW135" i="53"/>
  <c r="MO135" i="53" s="1"/>
  <c r="FW230" i="53"/>
  <c r="NO230" i="53" s="1"/>
  <c r="EW166" i="53"/>
  <c r="GU166" i="53" s="1"/>
  <c r="FV166" i="53"/>
  <c r="GG102" i="53"/>
  <c r="NR38" i="53"/>
  <c r="FZ213" i="53"/>
  <c r="NR213" i="53" s="1"/>
  <c r="EY149" i="53"/>
  <c r="NW85" i="53"/>
  <c r="GG85" i="53"/>
  <c r="NR21" i="53"/>
  <c r="EY132" i="53"/>
  <c r="NW68" i="53"/>
  <c r="IE68" i="53"/>
  <c r="KC68" i="53" s="1"/>
  <c r="RU68" i="53" s="1"/>
  <c r="NY68" i="53"/>
  <c r="EU115" i="53"/>
  <c r="GS115" i="53" s="1"/>
  <c r="NU51" i="53"/>
  <c r="NW51" i="53"/>
  <c r="EW51" i="53"/>
  <c r="MO51" i="53" s="1"/>
  <c r="GG226" i="53"/>
  <c r="NR98" i="53"/>
  <c r="GP34" i="53"/>
  <c r="MJ34" i="53"/>
  <c r="EU34" i="53"/>
  <c r="ES217" i="53"/>
  <c r="MK217" i="53" s="1"/>
  <c r="FV153" i="53"/>
  <c r="EW89" i="53"/>
  <c r="PT25" i="53"/>
  <c r="NV25" i="53"/>
  <c r="PV25" i="53"/>
  <c r="NX25" i="53"/>
  <c r="EY25" i="53"/>
  <c r="GW25" i="53" s="1"/>
  <c r="OO25" i="53" s="1"/>
  <c r="FY200" i="53"/>
  <c r="NQ200" i="53" s="1"/>
  <c r="EY136" i="53"/>
  <c r="GG136" i="53"/>
  <c r="NR72" i="53"/>
  <c r="NQ10" i="53"/>
  <c r="FV191" i="53"/>
  <c r="EU127" i="53"/>
  <c r="MM127" i="53" s="1"/>
  <c r="EW63" i="53"/>
  <c r="GG214" i="53"/>
  <c r="NY214" i="53" s="1"/>
  <c r="EW69" i="53"/>
  <c r="FV69" i="53"/>
  <c r="EU244" i="53"/>
  <c r="GS244" i="53" s="1"/>
  <c r="IE52" i="53"/>
  <c r="KC52" i="53" s="1"/>
  <c r="NY52" i="53"/>
  <c r="EY227" i="53"/>
  <c r="GW227" i="53" s="1"/>
  <c r="OO227" i="53" s="1"/>
  <c r="FW227" i="53"/>
  <c r="HU227" i="53" s="1"/>
  <c r="NQ82" i="53"/>
  <c r="NS82" i="53"/>
  <c r="EY120" i="53"/>
  <c r="NQ62" i="53"/>
  <c r="NS62" i="53"/>
  <c r="EY220" i="53"/>
  <c r="FW220" i="53"/>
  <c r="HU220" i="53" s="1"/>
  <c r="PM220" i="53" s="1"/>
  <c r="GG220" i="53"/>
  <c r="EW28" i="53"/>
  <c r="FV28" i="53"/>
  <c r="FV139" i="53"/>
  <c r="FW160" i="53"/>
  <c r="HU160" i="53" s="1"/>
  <c r="JS160" i="53" s="1"/>
  <c r="EU87" i="53"/>
  <c r="GC205" i="53"/>
  <c r="NU205" i="53" s="1"/>
  <c r="EY252" i="53"/>
  <c r="FW252" i="53"/>
  <c r="HU252" i="53" s="1"/>
  <c r="PM252" i="53" s="1"/>
  <c r="GG188" i="53"/>
  <c r="FV188" i="53"/>
  <c r="EW154" i="53"/>
  <c r="GP26" i="53"/>
  <c r="OH26" i="53" s="1"/>
  <c r="MJ26" i="53"/>
  <c r="NU26" i="53"/>
  <c r="GG209" i="53"/>
  <c r="NY209" i="53" s="1"/>
  <c r="EY247" i="53"/>
  <c r="GW247" i="53" s="1"/>
  <c r="IU247" i="53" s="1"/>
  <c r="NQ35" i="53"/>
  <c r="LU107" i="53"/>
  <c r="LP218" i="53"/>
  <c r="LY248" i="53"/>
  <c r="GG13" i="53"/>
  <c r="NY13" i="53" s="1"/>
  <c r="EW252" i="53"/>
  <c r="GU252" i="53" s="1"/>
  <c r="FV252" i="53"/>
  <c r="EY188" i="53"/>
  <c r="NU43" i="53"/>
  <c r="EY218" i="53"/>
  <c r="GE218" i="53"/>
  <c r="NW218" i="53" s="1"/>
  <c r="NQ90" i="53"/>
  <c r="FV209" i="53"/>
  <c r="EU256" i="53"/>
  <c r="GS256" i="53" s="1"/>
  <c r="OK256" i="53" s="1"/>
  <c r="GE256" i="53"/>
  <c r="NW256" i="53" s="1"/>
  <c r="FW128" i="53"/>
  <c r="HU128" i="53" s="1"/>
  <c r="NS64" i="53"/>
  <c r="FV247" i="53"/>
  <c r="FW55" i="53"/>
  <c r="GG180" i="53"/>
  <c r="EU201" i="53"/>
  <c r="GS201" i="53" s="1"/>
  <c r="IQ201" i="53" s="1"/>
  <c r="NS56" i="53"/>
  <c r="EW99" i="53"/>
  <c r="FW210" i="53"/>
  <c r="NO210" i="53" s="1"/>
  <c r="FW18" i="53"/>
  <c r="GG184" i="53"/>
  <c r="GQ45" i="53"/>
  <c r="MK45" i="53"/>
  <c r="FV75" i="53"/>
  <c r="EW215" i="53"/>
  <c r="LT145" i="53"/>
  <c r="BV109" i="53"/>
  <c r="LQ128" i="53"/>
  <c r="BV96" i="53"/>
  <c r="LQ56" i="53"/>
  <c r="LS94" i="53"/>
  <c r="LV22" i="53"/>
  <c r="KQ55" i="53"/>
  <c r="BV252" i="53"/>
  <c r="LW119" i="53"/>
  <c r="KS23" i="53"/>
  <c r="KL133" i="53"/>
  <c r="KO203" i="53"/>
  <c r="LS35" i="53"/>
  <c r="LP188" i="53"/>
  <c r="LW26" i="53"/>
  <c r="BV186" i="53"/>
  <c r="LZ128" i="53"/>
  <c r="LQ35" i="53"/>
  <c r="BV17" i="53"/>
  <c r="LX235" i="53"/>
  <c r="NW109" i="53"/>
  <c r="NU203" i="53"/>
  <c r="MK192" i="53"/>
  <c r="NV133" i="53"/>
  <c r="MK218" i="53"/>
  <c r="GP77" i="53"/>
  <c r="MJ77" i="53"/>
  <c r="EU13" i="53"/>
  <c r="GP60" i="53"/>
  <c r="OH60" i="53" s="1"/>
  <c r="MJ60" i="53"/>
  <c r="NS43" i="53"/>
  <c r="EU154" i="53"/>
  <c r="GS154" i="53" s="1"/>
  <c r="OK154" i="53" s="1"/>
  <c r="GG145" i="53"/>
  <c r="FV81" i="53"/>
  <c r="NN81" i="53" s="1"/>
  <c r="PQ17" i="53"/>
  <c r="NS17" i="53"/>
  <c r="EY128" i="53"/>
  <c r="NU55" i="53"/>
  <c r="NQ86" i="53"/>
  <c r="EU180" i="53"/>
  <c r="MM180" i="53" s="1"/>
  <c r="PU56" i="53"/>
  <c r="NW56" i="53"/>
  <c r="EW126" i="53"/>
  <c r="GU126" i="53" s="1"/>
  <c r="GP22" i="53"/>
  <c r="MJ22" i="53"/>
  <c r="FV197" i="53"/>
  <c r="NN197" i="53" s="1"/>
  <c r="EU116" i="53"/>
  <c r="MM116" i="53" s="1"/>
  <c r="GQ99" i="53"/>
  <c r="OI99" i="53" s="1"/>
  <c r="MK99" i="53"/>
  <c r="NU18" i="53"/>
  <c r="GQ92" i="53"/>
  <c r="MK92" i="53"/>
  <c r="NV92" i="53"/>
  <c r="NV75" i="53"/>
  <c r="EY75" i="53"/>
  <c r="EU49" i="53"/>
  <c r="LZ163" i="53"/>
  <c r="KM241" i="53"/>
  <c r="LZ65" i="53"/>
  <c r="LZ224" i="53"/>
  <c r="LT94" i="53"/>
  <c r="LV252" i="53"/>
  <c r="LP75" i="53"/>
  <c r="LW164" i="53"/>
  <c r="LW189" i="53"/>
  <c r="BV176" i="53"/>
  <c r="LV78" i="53"/>
  <c r="KM248" i="53"/>
  <c r="LX65" i="53"/>
  <c r="MA112" i="53"/>
  <c r="KM231" i="53"/>
  <c r="LW231" i="53"/>
  <c r="LY23" i="53"/>
  <c r="LS175" i="53"/>
  <c r="KO189" i="53"/>
  <c r="LZ236" i="53"/>
  <c r="LZ91" i="53"/>
  <c r="LP154" i="53"/>
  <c r="BV175" i="53"/>
  <c r="LW61" i="53"/>
  <c r="LT189" i="53"/>
  <c r="LZ202" i="53"/>
  <c r="LW55" i="53"/>
  <c r="KL183" i="53"/>
  <c r="LY183" i="53"/>
  <c r="LQ18" i="53"/>
  <c r="LY250" i="53"/>
  <c r="KQ119" i="53"/>
  <c r="LZ35" i="53"/>
  <c r="LZ172" i="53"/>
  <c r="LV203" i="53"/>
  <c r="LX133" i="53"/>
  <c r="KM146" i="53"/>
  <c r="LT17" i="53"/>
  <c r="LP236" i="53"/>
  <c r="KL60" i="53"/>
  <c r="LP91" i="53"/>
  <c r="BV116" i="53"/>
  <c r="LV241" i="53"/>
  <c r="LT222" i="53"/>
  <c r="LV45" i="53"/>
  <c r="BV146" i="53"/>
  <c r="KQ257" i="53"/>
  <c r="KL17" i="53"/>
  <c r="KQ176" i="53"/>
  <c r="NV186" i="53"/>
  <c r="NU167" i="53"/>
  <c r="MJ190" i="53"/>
  <c r="NU164" i="53"/>
  <c r="NV248" i="53"/>
  <c r="MK205" i="53"/>
  <c r="MK125" i="53"/>
  <c r="NX180" i="53"/>
  <c r="NW247" i="53"/>
  <c r="NT192" i="53"/>
  <c r="NV94" i="53"/>
  <c r="FW30" i="53"/>
  <c r="LY116" i="53"/>
  <c r="KM147" i="53"/>
  <c r="BV66" i="53"/>
  <c r="LZ222" i="53"/>
  <c r="LU141" i="53"/>
  <c r="LW252" i="53"/>
  <c r="KS156" i="53"/>
  <c r="KO201" i="53"/>
  <c r="LY70" i="53"/>
  <c r="LZ193" i="53"/>
  <c r="LS65" i="53"/>
  <c r="LV30" i="53"/>
  <c r="LV185" i="53"/>
  <c r="LX116" i="53"/>
  <c r="BV241" i="53"/>
  <c r="LS145" i="53"/>
  <c r="LV49" i="53"/>
  <c r="LT112" i="53"/>
  <c r="LW206" i="53"/>
  <c r="LX13" i="53"/>
  <c r="LV43" i="53"/>
  <c r="LY218" i="53"/>
  <c r="LW22" i="53"/>
  <c r="MA209" i="53"/>
  <c r="LY65" i="53"/>
  <c r="LX192" i="53"/>
  <c r="LV206" i="53"/>
  <c r="LQ108" i="53"/>
  <c r="KS27" i="53"/>
  <c r="BV74" i="53"/>
  <c r="LZ184" i="53"/>
  <c r="BV40" i="53"/>
  <c r="LW70" i="53"/>
  <c r="LW180" i="53"/>
  <c r="BV130" i="53"/>
  <c r="LT256" i="53"/>
  <c r="KL176" i="53"/>
  <c r="LU64" i="53"/>
  <c r="LU158" i="53"/>
  <c r="LU205" i="53"/>
  <c r="LY109" i="53"/>
  <c r="LS236" i="53"/>
  <c r="LP186" i="53"/>
  <c r="LW215" i="53"/>
  <c r="BV83" i="53"/>
  <c r="LQ193" i="53"/>
  <c r="LW192" i="53"/>
  <c r="KS78" i="53"/>
  <c r="KM77" i="53"/>
  <c r="MA219" i="53"/>
  <c r="LU11" i="53"/>
  <c r="LP56" i="53"/>
  <c r="LP23" i="53"/>
  <c r="BV231" i="53"/>
  <c r="LX145" i="53"/>
  <c r="KM49" i="53"/>
  <c r="MA64" i="53"/>
  <c r="LS206" i="53"/>
  <c r="BV126" i="53"/>
  <c r="KM30" i="53"/>
  <c r="KQ235" i="53"/>
  <c r="KL138" i="53"/>
  <c r="KM185" i="53"/>
  <c r="KQ215" i="53"/>
  <c r="LU183" i="53"/>
  <c r="KS163" i="53"/>
  <c r="LZ112" i="53"/>
  <c r="LY239" i="53"/>
  <c r="KO78" i="53"/>
  <c r="LU60" i="53"/>
  <c r="LT121" i="53"/>
  <c r="KS56" i="53"/>
  <c r="LV103" i="53"/>
  <c r="LS201" i="53"/>
  <c r="BV247" i="53"/>
  <c r="LP145" i="53"/>
  <c r="KO192" i="53"/>
  <c r="KL175" i="53"/>
  <c r="LS158" i="53"/>
  <c r="LQ236" i="53"/>
  <c r="BV107" i="53"/>
  <c r="LT58" i="53"/>
  <c r="C58" i="53" s="1"/>
  <c r="BV249" i="53"/>
  <c r="BV167" i="53"/>
  <c r="KO119" i="53"/>
  <c r="LS90" i="53"/>
  <c r="LV147" i="53"/>
  <c r="MA35" i="53"/>
  <c r="KS193" i="53"/>
  <c r="KS65" i="53"/>
  <c r="LY64" i="53"/>
  <c r="BV95" i="53"/>
  <c r="LZ30" i="53"/>
  <c r="LS11" i="53"/>
  <c r="LZ201" i="53"/>
  <c r="LU73" i="53"/>
  <c r="LT183" i="53"/>
  <c r="BV100" i="53"/>
  <c r="LX96" i="53"/>
  <c r="LX94" i="53"/>
  <c r="BV172" i="53"/>
  <c r="LS171" i="53"/>
  <c r="BV75" i="53"/>
  <c r="BV121" i="53"/>
  <c r="LT56" i="53"/>
  <c r="LY119" i="53"/>
  <c r="LY99" i="53"/>
  <c r="LW18" i="53"/>
  <c r="BV49" i="53"/>
  <c r="LS189" i="53"/>
  <c r="LV44" i="53"/>
  <c r="LY202" i="53"/>
  <c r="LW184" i="53"/>
  <c r="BV215" i="53"/>
  <c r="LY245" i="53"/>
  <c r="LY19" i="53"/>
  <c r="LV239" i="53"/>
  <c r="LY47" i="53"/>
  <c r="LQ156" i="53"/>
  <c r="LU203" i="53"/>
  <c r="LS73" i="53"/>
  <c r="KL103" i="53"/>
  <c r="LX99" i="53"/>
  <c r="KM17" i="53"/>
  <c r="KQ94" i="53"/>
  <c r="LU44" i="53"/>
  <c r="LY75" i="53"/>
  <c r="BV22" i="53"/>
  <c r="KL116" i="53"/>
  <c r="MA163" i="53"/>
  <c r="KO241" i="53"/>
  <c r="BV224" i="53"/>
  <c r="LV96" i="53"/>
  <c r="LW159" i="53"/>
  <c r="LX47" i="53"/>
  <c r="MA222" i="53"/>
  <c r="LT218" i="53"/>
  <c r="KM117" i="53"/>
  <c r="LP99" i="53"/>
  <c r="LV32" i="53"/>
  <c r="LX92" i="53"/>
  <c r="LX75" i="53"/>
  <c r="MA218" i="53"/>
  <c r="LU26" i="53"/>
  <c r="LX183" i="53"/>
  <c r="LW23" i="53"/>
  <c r="NS156" i="53"/>
  <c r="NU116" i="53"/>
  <c r="NV147" i="53"/>
  <c r="NX250" i="53"/>
  <c r="NV168" i="53"/>
  <c r="NT151" i="53"/>
  <c r="NT190" i="53"/>
  <c r="NX126" i="53"/>
  <c r="NV117" i="53"/>
  <c r="NY219" i="53"/>
  <c r="NT186" i="53"/>
  <c r="NT257" i="53"/>
  <c r="NW193" i="53"/>
  <c r="NU222" i="53"/>
  <c r="NS164" i="53"/>
  <c r="NT218" i="53"/>
  <c r="NS138" i="53"/>
  <c r="NX145" i="53"/>
  <c r="NR248" i="53"/>
  <c r="NU184" i="53"/>
  <c r="NX112" i="53"/>
  <c r="NR215" i="53"/>
  <c r="MK175" i="53"/>
  <c r="NX163" i="53"/>
  <c r="MJ241" i="53"/>
  <c r="NQ177" i="53"/>
  <c r="NW128" i="53"/>
  <c r="NW119" i="53"/>
  <c r="NS190" i="53"/>
  <c r="NT125" i="53"/>
  <c r="NR156" i="53"/>
  <c r="MO248" i="53"/>
  <c r="NX172" i="53"/>
  <c r="NX219" i="53"/>
  <c r="NU186" i="53"/>
  <c r="NV241" i="53"/>
  <c r="NS201" i="53"/>
  <c r="NT145" i="53"/>
  <c r="NS240" i="53"/>
  <c r="NR104" i="53"/>
  <c r="NT183" i="53"/>
  <c r="NU159" i="53"/>
  <c r="NS134" i="53"/>
  <c r="NU257" i="53"/>
  <c r="NV145" i="53"/>
  <c r="MJ176" i="53"/>
  <c r="MJ175" i="53"/>
  <c r="NV119" i="53"/>
  <c r="GP94" i="53"/>
  <c r="OH94" i="53" s="1"/>
  <c r="MJ94" i="53"/>
  <c r="EU94" i="53"/>
  <c r="PS30" i="53"/>
  <c r="NU30" i="53"/>
  <c r="NW30" i="53"/>
  <c r="EW30" i="53"/>
  <c r="GU30" i="53" s="1"/>
  <c r="OM30" i="53" s="1"/>
  <c r="EY205" i="53"/>
  <c r="MQ205" i="53" s="1"/>
  <c r="FW205" i="53"/>
  <c r="GG205" i="53"/>
  <c r="NY205" i="53" s="1"/>
  <c r="EY77" i="53"/>
  <c r="NW77" i="53"/>
  <c r="GG77" i="53"/>
  <c r="NR13" i="53"/>
  <c r="FW188" i="53"/>
  <c r="HU188" i="53" s="1"/>
  <c r="EY60" i="53"/>
  <c r="IE60" i="53"/>
  <c r="KC60" i="53" s="1"/>
  <c r="NY60" i="53"/>
  <c r="EY235" i="53"/>
  <c r="MQ235" i="53" s="1"/>
  <c r="EU107" i="53"/>
  <c r="EW43" i="53"/>
  <c r="MO43" i="53" s="1"/>
  <c r="FV43" i="53"/>
  <c r="NX43" i="53"/>
  <c r="FW154" i="53"/>
  <c r="GG154" i="53"/>
  <c r="NY154" i="53" s="1"/>
  <c r="GQ90" i="53"/>
  <c r="OI90" i="53" s="1"/>
  <c r="MK90" i="53"/>
  <c r="NT90" i="53"/>
  <c r="NV90" i="53"/>
  <c r="EY26" i="53"/>
  <c r="FW26" i="53"/>
  <c r="NT81" i="53"/>
  <c r="EW17" i="53"/>
  <c r="NV17" i="53"/>
  <c r="NX17" i="53"/>
  <c r="FV256" i="53"/>
  <c r="GF256" i="53"/>
  <c r="NX256" i="53" s="1"/>
  <c r="GG192" i="53"/>
  <c r="GQ64" i="53"/>
  <c r="OI64" i="53" s="1"/>
  <c r="MK64" i="53"/>
  <c r="NT64" i="53"/>
  <c r="NV64" i="53"/>
  <c r="EY183" i="53"/>
  <c r="GW183" i="53" s="1"/>
  <c r="IU183" i="53" s="1"/>
  <c r="FW183" i="53"/>
  <c r="HU183" i="53" s="1"/>
  <c r="GG183" i="53"/>
  <c r="EY119" i="53"/>
  <c r="GW119" i="53" s="1"/>
  <c r="OO119" i="53" s="1"/>
  <c r="FW119" i="53"/>
  <c r="NO119" i="53" s="1"/>
  <c r="NS55" i="53"/>
  <c r="GQ55" i="53"/>
  <c r="OI55" i="53" s="1"/>
  <c r="MK55" i="53"/>
  <c r="EU86" i="53"/>
  <c r="NU86" i="53"/>
  <c r="NW86" i="53"/>
  <c r="EY133" i="53"/>
  <c r="FV180" i="53"/>
  <c r="EU35" i="53"/>
  <c r="GS35" i="53" s="1"/>
  <c r="OK35" i="53" s="1"/>
  <c r="NU35" i="53"/>
  <c r="EW146" i="53"/>
  <c r="FW248" i="53"/>
  <c r="HU248" i="53" s="1"/>
  <c r="PM248" i="53" s="1"/>
  <c r="GG248" i="53"/>
  <c r="GQ56" i="53"/>
  <c r="OI56" i="53" s="1"/>
  <c r="MK56" i="53"/>
  <c r="PR56" i="53"/>
  <c r="NT56" i="53"/>
  <c r="EW175" i="53"/>
  <c r="MO175" i="53" s="1"/>
  <c r="FW203" i="53"/>
  <c r="HU203" i="53" s="1"/>
  <c r="JS203" i="53" s="1"/>
  <c r="EW32" i="53"/>
  <c r="FW23" i="53"/>
  <c r="NO23" i="53" s="1"/>
  <c r="NS23" i="53"/>
  <c r="EY22" i="53"/>
  <c r="FW22" i="53"/>
  <c r="GG22" i="53"/>
  <c r="EU197" i="53"/>
  <c r="GA210" i="53"/>
  <c r="PP18" i="53"/>
  <c r="NR18" i="53"/>
  <c r="NU73" i="53"/>
  <c r="NW73" i="53"/>
  <c r="EY239" i="53"/>
  <c r="GW239" i="53" s="1"/>
  <c r="FW239" i="53"/>
  <c r="GG47" i="53"/>
  <c r="FV47" i="53"/>
  <c r="EY190" i="53"/>
  <c r="FW190" i="53"/>
  <c r="GG190" i="53"/>
  <c r="EY45" i="53"/>
  <c r="NX92" i="53"/>
  <c r="NQ75" i="53"/>
  <c r="FW250" i="53"/>
  <c r="GQ58" i="53"/>
  <c r="OI58" i="53" s="1"/>
  <c r="MK58" i="53"/>
  <c r="NT58" i="53"/>
  <c r="EW241" i="53"/>
  <c r="FV241" i="53"/>
  <c r="NW49" i="53"/>
  <c r="GG49" i="53"/>
  <c r="FV49" i="53"/>
  <c r="EY96" i="53"/>
  <c r="NW96" i="53"/>
  <c r="GG96" i="53"/>
  <c r="FV206" i="53"/>
  <c r="EY142" i="53"/>
  <c r="FW78" i="53"/>
  <c r="GG78" i="53"/>
  <c r="NR14" i="53"/>
  <c r="EW189" i="53"/>
  <c r="FV189" i="53"/>
  <c r="EY61" i="53"/>
  <c r="NW61" i="53"/>
  <c r="GG61" i="53"/>
  <c r="NY61" i="53" s="1"/>
  <c r="NV44" i="53"/>
  <c r="NQ91" i="53"/>
  <c r="NS91" i="53"/>
  <c r="GQ27" i="53"/>
  <c r="OI27" i="53" s="1"/>
  <c r="MK27" i="53"/>
  <c r="EU138" i="53"/>
  <c r="EW74" i="53"/>
  <c r="FV74" i="53"/>
  <c r="NX74" i="53"/>
  <c r="NV11" i="53"/>
  <c r="FW257" i="53"/>
  <c r="EY129" i="53"/>
  <c r="MQ129" i="53" s="1"/>
  <c r="FW129" i="53"/>
  <c r="GQ65" i="53"/>
  <c r="OI65" i="53" s="1"/>
  <c r="MK65" i="53"/>
  <c r="NT65" i="53"/>
  <c r="FV240" i="53"/>
  <c r="NN240" i="53" s="1"/>
  <c r="GF240" i="53"/>
  <c r="NX240" i="53" s="1"/>
  <c r="FW176" i="53"/>
  <c r="HU176" i="53" s="1"/>
  <c r="PM176" i="53" s="1"/>
  <c r="EU48" i="53"/>
  <c r="NU48" i="53"/>
  <c r="EY231" i="53"/>
  <c r="FW231" i="53"/>
  <c r="NO231" i="53" s="1"/>
  <c r="FV167" i="53"/>
  <c r="EY39" i="53"/>
  <c r="FW39" i="53"/>
  <c r="HU39" i="53" s="1"/>
  <c r="PM39" i="53" s="1"/>
  <c r="NQ39" i="53"/>
  <c r="NS39" i="53"/>
  <c r="EY198" i="53"/>
  <c r="MQ198" i="53" s="1"/>
  <c r="EY70" i="53"/>
  <c r="FW70" i="53"/>
  <c r="GG70" i="53"/>
  <c r="EY245" i="53"/>
  <c r="GW245" i="53" s="1"/>
  <c r="IU245" i="53" s="1"/>
  <c r="FW245" i="53"/>
  <c r="NR53" i="53"/>
  <c r="MJ53" i="53"/>
  <c r="EU228" i="53"/>
  <c r="EY164" i="53"/>
  <c r="GG164" i="53"/>
  <c r="NR36" i="53"/>
  <c r="EU211" i="53"/>
  <c r="EW147" i="53"/>
  <c r="FV147" i="53"/>
  <c r="EY194" i="53"/>
  <c r="MQ194" i="53" s="1"/>
  <c r="FW194" i="53"/>
  <c r="EU130" i="53"/>
  <c r="MM130" i="53" s="1"/>
  <c r="EW66" i="53"/>
  <c r="FV66" i="53"/>
  <c r="EY249" i="53"/>
  <c r="GW249" i="53" s="1"/>
  <c r="GG185" i="53"/>
  <c r="NW57" i="53"/>
  <c r="GG57" i="53"/>
  <c r="FV168" i="53"/>
  <c r="EY40" i="53"/>
  <c r="PU40" i="53"/>
  <c r="NW40" i="53"/>
  <c r="FV223" i="53"/>
  <c r="NN223" i="53" s="1"/>
  <c r="GQ95" i="53"/>
  <c r="OI95" i="53" s="1"/>
  <c r="MK95" i="53"/>
  <c r="NT95" i="53"/>
  <c r="NW31" i="53"/>
  <c r="GG31" i="53"/>
  <c r="EW151" i="53"/>
  <c r="MO151" i="53" s="1"/>
  <c r="ES246" i="53"/>
  <c r="MK246" i="53" s="1"/>
  <c r="FW182" i="53"/>
  <c r="GG182" i="53"/>
  <c r="GQ54" i="53"/>
  <c r="MK54" i="53"/>
  <c r="NT54" i="53"/>
  <c r="EY229" i="53"/>
  <c r="GW229" i="53" s="1"/>
  <c r="OO229" i="53" s="1"/>
  <c r="FW229" i="53"/>
  <c r="NO229" i="53" s="1"/>
  <c r="EY101" i="53"/>
  <c r="GG101" i="53"/>
  <c r="NY101" i="53" s="1"/>
  <c r="NR37" i="53"/>
  <c r="EY84" i="53"/>
  <c r="NW84" i="53"/>
  <c r="IE84" i="53"/>
  <c r="KC84" i="53" s="1"/>
  <c r="NY84" i="53"/>
  <c r="EY20" i="53"/>
  <c r="NW20" i="53"/>
  <c r="GG20" i="53"/>
  <c r="EW195" i="53"/>
  <c r="FV195" i="53"/>
  <c r="HT195" i="53" s="1"/>
  <c r="NT67" i="53"/>
  <c r="PT67" i="53"/>
  <c r="NV67" i="53"/>
  <c r="EU242" i="53"/>
  <c r="GS242" i="53" s="1"/>
  <c r="OK242" i="53" s="1"/>
  <c r="NR50" i="53"/>
  <c r="GP50" i="53"/>
  <c r="MJ50" i="53"/>
  <c r="EU233" i="53"/>
  <c r="GS233" i="53" s="1"/>
  <c r="OK233" i="53" s="1"/>
  <c r="NT41" i="53"/>
  <c r="EY152" i="53"/>
  <c r="GG152" i="53"/>
  <c r="IE152" i="53" s="1"/>
  <c r="PW152" i="53" s="1"/>
  <c r="NR24" i="53"/>
  <c r="GP24" i="53"/>
  <c r="OH24" i="53" s="1"/>
  <c r="FY207" i="53"/>
  <c r="EY143" i="53"/>
  <c r="GW143" i="53" s="1"/>
  <c r="FW143" i="53"/>
  <c r="GQ79" i="53"/>
  <c r="OI79" i="53" s="1"/>
  <c r="MK79" i="53"/>
  <c r="NS15" i="53"/>
  <c r="GQ15" i="53"/>
  <c r="OI15" i="53" s="1"/>
  <c r="MK15" i="53"/>
  <c r="FW238" i="53"/>
  <c r="NO238" i="53" s="1"/>
  <c r="GG238" i="53"/>
  <c r="NY238" i="53" s="1"/>
  <c r="NS46" i="53"/>
  <c r="GQ46" i="53"/>
  <c r="OI46" i="53" s="1"/>
  <c r="MK46" i="53"/>
  <c r="GA221" i="53"/>
  <c r="GQ93" i="53"/>
  <c r="OI93" i="53" s="1"/>
  <c r="MK93" i="53"/>
  <c r="NT93" i="53"/>
  <c r="NV93" i="53"/>
  <c r="ES204" i="53"/>
  <c r="MK204" i="53" s="1"/>
  <c r="GQ76" i="53"/>
  <c r="OI76" i="53" s="1"/>
  <c r="MK76" i="53"/>
  <c r="NT76" i="53"/>
  <c r="NV76" i="53"/>
  <c r="PO59" i="53"/>
  <c r="NQ59" i="53"/>
  <c r="NS59" i="53"/>
  <c r="NR42" i="53"/>
  <c r="NQ97" i="53"/>
  <c r="NS97" i="53"/>
  <c r="EY208" i="53"/>
  <c r="NW80" i="53"/>
  <c r="GG80" i="53"/>
  <c r="FV199" i="53"/>
  <c r="NN199" i="53" s="1"/>
  <c r="PO71" i="53"/>
  <c r="NQ71" i="53"/>
  <c r="NS71" i="53"/>
  <c r="EY29" i="53"/>
  <c r="NW29" i="53"/>
  <c r="EW12" i="53"/>
  <c r="FV12" i="53"/>
  <c r="FY251" i="53"/>
  <c r="NQ251" i="53" s="1"/>
  <c r="EY234" i="53"/>
  <c r="GG234" i="53"/>
  <c r="FV225" i="53"/>
  <c r="GG161" i="53"/>
  <c r="NU33" i="53"/>
  <c r="NW33" i="53"/>
  <c r="GQ16" i="53"/>
  <c r="OI16" i="53" s="1"/>
  <c r="MK16" i="53"/>
  <c r="NT16" i="53"/>
  <c r="EU230" i="53"/>
  <c r="GS230" i="53" s="1"/>
  <c r="IQ230" i="53" s="1"/>
  <c r="EY230" i="53"/>
  <c r="EW102" i="53"/>
  <c r="FV102" i="53"/>
  <c r="HT102" i="53" s="1"/>
  <c r="JR102" i="53" s="1"/>
  <c r="NX38" i="53"/>
  <c r="EW213" i="53"/>
  <c r="MO213" i="53" s="1"/>
  <c r="FV213" i="53"/>
  <c r="EU149" i="53"/>
  <c r="EW85" i="53"/>
  <c r="FV21" i="53"/>
  <c r="NX21" i="53"/>
  <c r="EU196" i="53"/>
  <c r="EU132" i="53"/>
  <c r="EW68" i="53"/>
  <c r="EW243" i="53"/>
  <c r="GU243" i="53" s="1"/>
  <c r="GG179" i="53"/>
  <c r="IE179" i="53" s="1"/>
  <c r="KC179" i="53" s="1"/>
  <c r="GQ51" i="53"/>
  <c r="OI51" i="53" s="1"/>
  <c r="MK51" i="53"/>
  <c r="PR51" i="53"/>
  <c r="NT51" i="53"/>
  <c r="EW226" i="53"/>
  <c r="FV226" i="53"/>
  <c r="NN226" i="53" s="1"/>
  <c r="FW162" i="53"/>
  <c r="GG162" i="53"/>
  <c r="EW98" i="53"/>
  <c r="FV98" i="53"/>
  <c r="NX98" i="53"/>
  <c r="NQ34" i="53"/>
  <c r="PQ34" i="53"/>
  <c r="NS34" i="53"/>
  <c r="FZ217" i="53"/>
  <c r="NR217" i="53" s="1"/>
  <c r="GQ89" i="53"/>
  <c r="MK89" i="53"/>
  <c r="NT89" i="53"/>
  <c r="NU25" i="53"/>
  <c r="GG200" i="53"/>
  <c r="IE200" i="53" s="1"/>
  <c r="EW72" i="53"/>
  <c r="FV72" i="53"/>
  <c r="NX72" i="53"/>
  <c r="EY10" i="53"/>
  <c r="FW10" i="53"/>
  <c r="GG10" i="53"/>
  <c r="EY255" i="53"/>
  <c r="MQ255" i="53" s="1"/>
  <c r="FW255" i="53"/>
  <c r="HU255" i="53" s="1"/>
  <c r="EY191" i="53"/>
  <c r="GW191" i="53" s="1"/>
  <c r="FW127" i="53"/>
  <c r="HU127" i="53" s="1"/>
  <c r="PM127" i="53" s="1"/>
  <c r="GQ63" i="53"/>
  <c r="MK63" i="53"/>
  <c r="NT63" i="53"/>
  <c r="EW214" i="53"/>
  <c r="FV214" i="53"/>
  <c r="GQ69" i="53"/>
  <c r="MK69" i="53"/>
  <c r="PR69" i="53"/>
  <c r="NT69" i="53"/>
  <c r="NV69" i="53"/>
  <c r="GA244" i="53"/>
  <c r="EW52" i="53"/>
  <c r="FV52" i="53"/>
  <c r="HT52" i="53" s="1"/>
  <c r="PL52" i="53" s="1"/>
  <c r="FW82" i="53"/>
  <c r="GG82" i="53"/>
  <c r="EU137" i="53"/>
  <c r="MM137" i="53" s="1"/>
  <c r="EU120" i="53"/>
  <c r="MM120" i="53" s="1"/>
  <c r="EY111" i="53"/>
  <c r="FW111" i="53"/>
  <c r="FW254" i="53"/>
  <c r="GG62" i="53"/>
  <c r="NY62" i="53" s="1"/>
  <c r="EY237" i="53"/>
  <c r="GW237" i="53" s="1"/>
  <c r="OO237" i="53" s="1"/>
  <c r="FW237" i="53"/>
  <c r="NO237" i="53" s="1"/>
  <c r="EU220" i="53"/>
  <c r="GQ28" i="53"/>
  <c r="OI28" i="53" s="1"/>
  <c r="MK28" i="53"/>
  <c r="NT28" i="53"/>
  <c r="NV28" i="53"/>
  <c r="EY139" i="53"/>
  <c r="EY122" i="53"/>
  <c r="MQ122" i="53" s="1"/>
  <c r="FW122" i="53"/>
  <c r="GG122" i="53"/>
  <c r="EU113" i="53"/>
  <c r="EY160" i="53"/>
  <c r="FW87" i="53"/>
  <c r="NQ87" i="53"/>
  <c r="NS87" i="53"/>
  <c r="EW205" i="53"/>
  <c r="EU77" i="53"/>
  <c r="NX13" i="53"/>
  <c r="NU60" i="53"/>
  <c r="NR90" i="53"/>
  <c r="FW209" i="53"/>
  <c r="GQ17" i="53"/>
  <c r="OI17" i="53" s="1"/>
  <c r="MK17" i="53"/>
  <c r="GG119" i="53"/>
  <c r="GG203" i="53"/>
  <c r="GG23" i="53"/>
  <c r="EW116" i="53"/>
  <c r="FV116" i="53"/>
  <c r="HT116" i="53" s="1"/>
  <c r="FZ210" i="53"/>
  <c r="NX18" i="53"/>
  <c r="EU73" i="53"/>
  <c r="EU239" i="53"/>
  <c r="NV47" i="53"/>
  <c r="EU45" i="53"/>
  <c r="NU45" i="53"/>
  <c r="EY92" i="53"/>
  <c r="FW75" i="53"/>
  <c r="NV49" i="53"/>
  <c r="PS96" i="53"/>
  <c r="NU96" i="53"/>
  <c r="EU215" i="53"/>
  <c r="ES206" i="53"/>
  <c r="EW206" i="53"/>
  <c r="GD206" i="53"/>
  <c r="NV206" i="53" s="1"/>
  <c r="EU142" i="53"/>
  <c r="NW78" i="53"/>
  <c r="EW78" i="53"/>
  <c r="GU78" i="53" s="1"/>
  <c r="OM78" i="53" s="1"/>
  <c r="FV78" i="53"/>
  <c r="NN78" i="53" s="1"/>
  <c r="NX14" i="53"/>
  <c r="EU125" i="53"/>
  <c r="PS61" i="53"/>
  <c r="NU61" i="53"/>
  <c r="EW61" i="53"/>
  <c r="FV172" i="53"/>
  <c r="HT172" i="53" s="1"/>
  <c r="PL172" i="53" s="1"/>
  <c r="GP44" i="53"/>
  <c r="MJ44" i="53"/>
  <c r="EU44" i="53"/>
  <c r="EY219" i="53"/>
  <c r="MQ219" i="53" s="1"/>
  <c r="FW219" i="53"/>
  <c r="HU219" i="53" s="1"/>
  <c r="FY219" i="53"/>
  <c r="EY91" i="53"/>
  <c r="FW91" i="53"/>
  <c r="GG91" i="53"/>
  <c r="NR27" i="53"/>
  <c r="EY202" i="53"/>
  <c r="NT74" i="53"/>
  <c r="NV74" i="53"/>
  <c r="EU11" i="53"/>
  <c r="GS11" i="53" s="1"/>
  <c r="OK11" i="53" s="1"/>
  <c r="EY257" i="53"/>
  <c r="GG129" i="53"/>
  <c r="IE129" i="53" s="1"/>
  <c r="FV65" i="53"/>
  <c r="NR65" i="53"/>
  <c r="EW240" i="53"/>
  <c r="EY176" i="53"/>
  <c r="FW112" i="53"/>
  <c r="GQ48" i="53"/>
  <c r="OI48" i="53" s="1"/>
  <c r="MK48" i="53"/>
  <c r="EU231" i="53"/>
  <c r="EW167" i="53"/>
  <c r="NU39" i="53"/>
  <c r="NW39" i="53"/>
  <c r="GG39" i="53"/>
  <c r="ER198" i="53"/>
  <c r="MJ198" i="53" s="1"/>
  <c r="EU198" i="53"/>
  <c r="EU134" i="53"/>
  <c r="NU70" i="53"/>
  <c r="NW70" i="53"/>
  <c r="GG245" i="53"/>
  <c r="EW117" i="53"/>
  <c r="FV117" i="53"/>
  <c r="FW53" i="53"/>
  <c r="NQ53" i="53"/>
  <c r="GA228" i="53"/>
  <c r="NS228" i="53" s="1"/>
  <c r="ES228" i="53"/>
  <c r="MK228" i="53" s="1"/>
  <c r="EU164" i="53"/>
  <c r="EW100" i="53"/>
  <c r="FV100" i="53"/>
  <c r="HT100" i="53" s="1"/>
  <c r="NX100" i="53"/>
  <c r="FW36" i="53"/>
  <c r="NO36" i="53" s="1"/>
  <c r="NQ36" i="53"/>
  <c r="GA211" i="53"/>
  <c r="NS211" i="53" s="1"/>
  <c r="EY83" i="53"/>
  <c r="FW83" i="53"/>
  <c r="EY19" i="53"/>
  <c r="FW19" i="53"/>
  <c r="NO19" i="53" s="1"/>
  <c r="GG258" i="53"/>
  <c r="NY258" i="53" s="1"/>
  <c r="GG194" i="53"/>
  <c r="IE194" i="53" s="1"/>
  <c r="PW194" i="53" s="1"/>
  <c r="GQ66" i="53"/>
  <c r="OI66" i="53" s="1"/>
  <c r="MK66" i="53"/>
  <c r="NT66" i="53"/>
  <c r="PT66" i="53"/>
  <c r="NV66" i="53"/>
  <c r="EU249" i="53"/>
  <c r="GS249" i="53" s="1"/>
  <c r="EW185" i="53"/>
  <c r="EU57" i="53"/>
  <c r="FW232" i="53"/>
  <c r="GG232" i="53"/>
  <c r="GP40" i="53"/>
  <c r="MJ40" i="53"/>
  <c r="EU40" i="53"/>
  <c r="NU40" i="53"/>
  <c r="EW223" i="53"/>
  <c r="EY159" i="53"/>
  <c r="GW159" i="53" s="1"/>
  <c r="NR95" i="53"/>
  <c r="GP95" i="53"/>
  <c r="OH95" i="53" s="1"/>
  <c r="MJ95" i="53"/>
  <c r="EU31" i="53"/>
  <c r="EW182" i="53"/>
  <c r="FV182" i="53"/>
  <c r="HT182" i="53" s="1"/>
  <c r="PL182" i="53" s="1"/>
  <c r="FW118" i="53"/>
  <c r="GG118" i="53"/>
  <c r="NR54" i="53"/>
  <c r="EU165" i="53"/>
  <c r="EW37" i="53"/>
  <c r="FV37" i="53"/>
  <c r="NX37" i="53"/>
  <c r="EY212" i="53"/>
  <c r="MQ212" i="53" s="1"/>
  <c r="FW212" i="53"/>
  <c r="GG212" i="53"/>
  <c r="EU148" i="53"/>
  <c r="MM148" i="53" s="1"/>
  <c r="NU84" i="53"/>
  <c r="EU20" i="53"/>
  <c r="NU20" i="53"/>
  <c r="ER259" i="53"/>
  <c r="EU259" i="53"/>
  <c r="GP67" i="53"/>
  <c r="MJ67" i="53"/>
  <c r="FV178" i="53"/>
  <c r="NN178" i="53" s="1"/>
  <c r="EW114" i="53"/>
  <c r="FV114" i="53"/>
  <c r="HT114" i="53" s="1"/>
  <c r="PL114" i="53" s="1"/>
  <c r="PO50" i="53"/>
  <c r="NQ50" i="53"/>
  <c r="GA233" i="53"/>
  <c r="NS233" i="53" s="1"/>
  <c r="EU169" i="53"/>
  <c r="FV105" i="53"/>
  <c r="GP41" i="53"/>
  <c r="OH41" i="53" s="1"/>
  <c r="MJ41" i="53"/>
  <c r="EU41" i="53"/>
  <c r="FV216" i="53"/>
  <c r="NN216" i="53" s="1"/>
  <c r="GF216" i="53"/>
  <c r="EU152" i="53"/>
  <c r="EW88" i="53"/>
  <c r="FV88" i="53"/>
  <c r="NX88" i="53"/>
  <c r="FW24" i="53"/>
  <c r="NO24" i="53" s="1"/>
  <c r="PO24" i="53"/>
  <c r="NQ24" i="53"/>
  <c r="EY207" i="53"/>
  <c r="FW207" i="53"/>
  <c r="HU207" i="53" s="1"/>
  <c r="PM207" i="53" s="1"/>
  <c r="GG207" i="53"/>
  <c r="GG143" i="53"/>
  <c r="IE143" i="53" s="1"/>
  <c r="FV79" i="53"/>
  <c r="NR79" i="53"/>
  <c r="FV15" i="53"/>
  <c r="NR15" i="53"/>
  <c r="EU238" i="53"/>
  <c r="GS238" i="53" s="1"/>
  <c r="OK238" i="53" s="1"/>
  <c r="EY238" i="53"/>
  <c r="GW238" i="53" s="1"/>
  <c r="OO238" i="53" s="1"/>
  <c r="EY110" i="53"/>
  <c r="FW110" i="53"/>
  <c r="HU110" i="53" s="1"/>
  <c r="GG110" i="53"/>
  <c r="NR46" i="53"/>
  <c r="NR93" i="53"/>
  <c r="FV204" i="53"/>
  <c r="NR76" i="53"/>
  <c r="EU187" i="53"/>
  <c r="GG59" i="53"/>
  <c r="NX42" i="53"/>
  <c r="GG97" i="53"/>
  <c r="FV97" i="53"/>
  <c r="EU208" i="53"/>
  <c r="GS208" i="53" s="1"/>
  <c r="IQ208" i="53" s="1"/>
  <c r="EW80" i="53"/>
  <c r="MO80" i="53" s="1"/>
  <c r="FV80" i="53"/>
  <c r="ES199" i="53"/>
  <c r="EW199" i="53"/>
  <c r="MO199" i="53" s="1"/>
  <c r="GD199" i="53"/>
  <c r="GG71" i="53"/>
  <c r="FV71" i="53"/>
  <c r="EW174" i="53"/>
  <c r="FV174" i="53"/>
  <c r="EU29" i="53"/>
  <c r="NU29" i="53"/>
  <c r="GQ12" i="53"/>
  <c r="OI12" i="53" s="1"/>
  <c r="MK12" i="53"/>
  <c r="NT12" i="53"/>
  <c r="NV12" i="53"/>
  <c r="FV251" i="53"/>
  <c r="HT251" i="53" s="1"/>
  <c r="PL251" i="53" s="1"/>
  <c r="GG123" i="53"/>
  <c r="IE123" i="53" s="1"/>
  <c r="EW234" i="53"/>
  <c r="GU234" i="53" s="1"/>
  <c r="EY225" i="53"/>
  <c r="MQ225" i="53" s="1"/>
  <c r="GP33" i="53"/>
  <c r="MJ33" i="53"/>
  <c r="EU33" i="53"/>
  <c r="NR16" i="53"/>
  <c r="FY230" i="53"/>
  <c r="EY38" i="53"/>
  <c r="FW38" i="53"/>
  <c r="FW149" i="53"/>
  <c r="GQ85" i="53"/>
  <c r="OI85" i="53" s="1"/>
  <c r="MK85" i="53"/>
  <c r="NT85" i="53"/>
  <c r="NV21" i="53"/>
  <c r="EY21" i="53"/>
  <c r="FW132" i="53"/>
  <c r="HU132" i="53" s="1"/>
  <c r="JS132" i="53" s="1"/>
  <c r="GQ68" i="53"/>
  <c r="OI68" i="53" s="1"/>
  <c r="MK68" i="53"/>
  <c r="NT68" i="53"/>
  <c r="EW179" i="53"/>
  <c r="FV179" i="53"/>
  <c r="EY115" i="53"/>
  <c r="MQ115" i="53" s="1"/>
  <c r="FW115" i="53"/>
  <c r="GG115" i="53"/>
  <c r="NR51" i="53"/>
  <c r="EW162" i="53"/>
  <c r="NT98" i="53"/>
  <c r="NV98" i="53"/>
  <c r="EY34" i="53"/>
  <c r="MQ34" i="53" s="1"/>
  <c r="FW34" i="53"/>
  <c r="GG34" i="53"/>
  <c r="EW217" i="53"/>
  <c r="FV217" i="53"/>
  <c r="GF217" i="53"/>
  <c r="NX217" i="53" s="1"/>
  <c r="FV89" i="53"/>
  <c r="NN89" i="53" s="1"/>
  <c r="PP89" i="53"/>
  <c r="NR89" i="53"/>
  <c r="EU25" i="53"/>
  <c r="EW200" i="53"/>
  <c r="FV200" i="53"/>
  <c r="NN200" i="53" s="1"/>
  <c r="NT72" i="53"/>
  <c r="NV72" i="53"/>
  <c r="EU10" i="53"/>
  <c r="NU10" i="53"/>
  <c r="PU10" i="53"/>
  <c r="NW10" i="53"/>
  <c r="EU255" i="53"/>
  <c r="GC255" i="53"/>
  <c r="EU191" i="53"/>
  <c r="GG127" i="53"/>
  <c r="FV63" i="53"/>
  <c r="NR63" i="53"/>
  <c r="EW150" i="53"/>
  <c r="GU150" i="53" s="1"/>
  <c r="FV150" i="53"/>
  <c r="NR69" i="53"/>
  <c r="FW244" i="53"/>
  <c r="HU244" i="53" s="1"/>
  <c r="PM244" i="53" s="1"/>
  <c r="GQ52" i="53"/>
  <c r="OI52" i="53" s="1"/>
  <c r="MK52" i="53"/>
  <c r="NT52" i="53"/>
  <c r="NV52" i="53"/>
  <c r="EU227" i="53"/>
  <c r="NW82" i="53"/>
  <c r="EW82" i="53"/>
  <c r="FW120" i="53"/>
  <c r="HU120" i="53" s="1"/>
  <c r="EU254" i="53"/>
  <c r="GS254" i="53" s="1"/>
  <c r="EY254" i="53"/>
  <c r="EW62" i="53"/>
  <c r="GU62" i="53" s="1"/>
  <c r="OM62" i="53" s="1"/>
  <c r="FV62" i="53"/>
  <c r="NX62" i="53"/>
  <c r="GE237" i="53"/>
  <c r="NW237" i="53" s="1"/>
  <c r="FW173" i="53"/>
  <c r="NR28" i="53"/>
  <c r="EU139" i="53"/>
  <c r="MM139" i="53" s="1"/>
  <c r="EW122" i="53"/>
  <c r="FW113" i="53"/>
  <c r="EU160" i="53"/>
  <c r="PU87" i="53"/>
  <c r="NW87" i="53"/>
  <c r="GG87" i="53"/>
  <c r="FV87" i="53"/>
  <c r="FV13" i="53"/>
  <c r="NN13" i="53" s="1"/>
  <c r="NR64" i="53"/>
  <c r="FW247" i="53"/>
  <c r="HU247" i="53" s="1"/>
  <c r="PM247" i="53" s="1"/>
  <c r="EU183" i="53"/>
  <c r="EY203" i="53"/>
  <c r="GW203" i="53" s="1"/>
  <c r="OO203" i="53" s="1"/>
  <c r="NT32" i="53"/>
  <c r="EY99" i="53"/>
  <c r="FV18" i="53"/>
  <c r="GP73" i="53"/>
  <c r="MJ73" i="53"/>
  <c r="EW184" i="53"/>
  <c r="GU184" i="53" s="1"/>
  <c r="OM184" i="53" s="1"/>
  <c r="FV184" i="53"/>
  <c r="EW47" i="53"/>
  <c r="MO47" i="53" s="1"/>
  <c r="GP45" i="53"/>
  <c r="MJ45" i="53"/>
  <c r="MA109" i="53"/>
  <c r="KL124" i="53"/>
  <c r="BV197" i="53"/>
  <c r="BV45" i="53"/>
  <c r="MA250" i="53"/>
  <c r="BV64" i="53"/>
  <c r="BV58" i="53"/>
  <c r="LV17" i="53"/>
  <c r="LU86" i="53"/>
  <c r="KL222" i="53"/>
  <c r="NW188" i="53"/>
  <c r="NT241" i="53"/>
  <c r="NW190" i="53"/>
  <c r="MJ222" i="53"/>
  <c r="FW141" i="53"/>
  <c r="NS77" i="53"/>
  <c r="NR43" i="53"/>
  <c r="EY209" i="53"/>
  <c r="MQ209" i="53" s="1"/>
  <c r="EY81" i="53"/>
  <c r="NR17" i="53"/>
  <c r="GP17" i="53"/>
  <c r="MJ17" i="53"/>
  <c r="EW247" i="53"/>
  <c r="NV55" i="53"/>
  <c r="NX56" i="53"/>
  <c r="EY126" i="53"/>
  <c r="GW126" i="53" s="1"/>
  <c r="FW126" i="53"/>
  <c r="EW186" i="53"/>
  <c r="GG197" i="53"/>
  <c r="GP99" i="53"/>
  <c r="MJ99" i="53"/>
  <c r="EW210" i="53"/>
  <c r="FV210" i="53"/>
  <c r="HT210" i="53" s="1"/>
  <c r="PL210" i="53" s="1"/>
  <c r="GA239" i="53"/>
  <c r="NS239" i="53" s="1"/>
  <c r="GQ47" i="53"/>
  <c r="OI47" i="53" s="1"/>
  <c r="MK47" i="53"/>
  <c r="GP92" i="53"/>
  <c r="OH92" i="53" s="1"/>
  <c r="MJ92" i="53"/>
  <c r="EU92" i="53"/>
  <c r="NU92" i="53"/>
  <c r="EW250" i="53"/>
  <c r="FV250" i="53"/>
  <c r="HT250" i="53" s="1"/>
  <c r="JR250" i="53" s="1"/>
  <c r="FV58" i="53"/>
  <c r="GQ49" i="53"/>
  <c r="OI49" i="53" s="1"/>
  <c r="MK49" i="53"/>
  <c r="NT49" i="53"/>
  <c r="NT96" i="53"/>
  <c r="PT78" i="53"/>
  <c r="NV78" i="53"/>
  <c r="EW236" i="53"/>
  <c r="EY172" i="53"/>
  <c r="FV108" i="53"/>
  <c r="NQ44" i="53"/>
  <c r="NU91" i="53"/>
  <c r="FV27" i="53"/>
  <c r="NV65" i="53"/>
  <c r="EU176" i="53"/>
  <c r="MM176" i="53" s="1"/>
  <c r="NR48" i="53"/>
  <c r="FW198" i="53"/>
  <c r="GA198" i="53"/>
  <c r="GQ70" i="53"/>
  <c r="OI70" i="53" s="1"/>
  <c r="MK70" i="53"/>
  <c r="EW245" i="53"/>
  <c r="GU245" i="53" s="1"/>
  <c r="OM245" i="53" s="1"/>
  <c r="FV181" i="53"/>
  <c r="EY53" i="53"/>
  <c r="PU53" i="53"/>
  <c r="NW53" i="53"/>
  <c r="GG53" i="53"/>
  <c r="IE53" i="53" s="1"/>
  <c r="PW53" i="53" s="1"/>
  <c r="GQ100" i="53"/>
  <c r="OI100" i="53" s="1"/>
  <c r="MK100" i="53"/>
  <c r="PR100" i="53"/>
  <c r="NT100" i="53"/>
  <c r="NV100" i="53"/>
  <c r="EY36" i="53"/>
  <c r="NW36" i="53"/>
  <c r="IE36" i="53"/>
  <c r="NY36" i="53"/>
  <c r="FV211" i="53"/>
  <c r="EU83" i="53"/>
  <c r="GS83" i="53" s="1"/>
  <c r="OK83" i="53" s="1"/>
  <c r="NU83" i="53"/>
  <c r="PU83" i="53"/>
  <c r="NW83" i="53"/>
  <c r="GP19" i="53"/>
  <c r="MJ19" i="53"/>
  <c r="EU19" i="53"/>
  <c r="NU19" i="53"/>
  <c r="PU19" i="53"/>
  <c r="NW19" i="53"/>
  <c r="EW258" i="53"/>
  <c r="FV258" i="53"/>
  <c r="EW194" i="53"/>
  <c r="GG130" i="53"/>
  <c r="NR66" i="53"/>
  <c r="FW249" i="53"/>
  <c r="EY121" i="53"/>
  <c r="GW121" i="53" s="1"/>
  <c r="FW121" i="53"/>
  <c r="NS57" i="53"/>
  <c r="EU232" i="53"/>
  <c r="EY232" i="53"/>
  <c r="MQ232" i="53" s="1"/>
  <c r="EU168" i="53"/>
  <c r="MM168" i="53" s="1"/>
  <c r="FW104" i="53"/>
  <c r="NQ40" i="53"/>
  <c r="NS40" i="53"/>
  <c r="FZ223" i="53"/>
  <c r="NR223" i="53" s="1"/>
  <c r="GB223" i="53"/>
  <c r="NT223" i="53" s="1"/>
  <c r="EY95" i="53"/>
  <c r="FW95" i="53"/>
  <c r="HU95" i="53" s="1"/>
  <c r="NQ95" i="53"/>
  <c r="NS31" i="53"/>
  <c r="FV246" i="53"/>
  <c r="EW118" i="53"/>
  <c r="GU118" i="53" s="1"/>
  <c r="OM118" i="53" s="1"/>
  <c r="FV54" i="53"/>
  <c r="NX54" i="53"/>
  <c r="EU229" i="53"/>
  <c r="MM229" i="53" s="1"/>
  <c r="FW165" i="53"/>
  <c r="GQ101" i="53"/>
  <c r="OI101" i="53" s="1"/>
  <c r="MK101" i="53"/>
  <c r="PR37" i="53"/>
  <c r="NT37" i="53"/>
  <c r="NV37" i="53"/>
  <c r="EU212" i="53"/>
  <c r="GC212" i="53"/>
  <c r="NU212" i="53" s="1"/>
  <c r="FW148" i="53"/>
  <c r="HU148" i="53" s="1"/>
  <c r="JS148" i="53" s="1"/>
  <c r="GQ84" i="53"/>
  <c r="OI84" i="53" s="1"/>
  <c r="MK84" i="53"/>
  <c r="PQ20" i="53"/>
  <c r="NS20" i="53"/>
  <c r="GQ20" i="53"/>
  <c r="OI20" i="53" s="1"/>
  <c r="MK20" i="53"/>
  <c r="FY259" i="53"/>
  <c r="PO259" i="53" s="1"/>
  <c r="EW131" i="53"/>
  <c r="FV131" i="53"/>
  <c r="NQ67" i="53"/>
  <c r="EY50" i="53"/>
  <c r="FW50" i="53"/>
  <c r="GG50" i="53"/>
  <c r="NY50" i="53" s="1"/>
  <c r="EW105" i="53"/>
  <c r="EY41" i="53"/>
  <c r="FW41" i="53"/>
  <c r="NQ41" i="53"/>
  <c r="NS41" i="53"/>
  <c r="GD216" i="53"/>
  <c r="NV216" i="53" s="1"/>
  <c r="EY216" i="53"/>
  <c r="GQ88" i="53"/>
  <c r="OI88" i="53" s="1"/>
  <c r="MK88" i="53"/>
  <c r="PR88" i="53"/>
  <c r="NT88" i="53"/>
  <c r="NV88" i="53"/>
  <c r="EY24" i="53"/>
  <c r="NW24" i="53"/>
  <c r="GG24" i="53"/>
  <c r="EW207" i="53"/>
  <c r="EW79" i="53"/>
  <c r="NV79" i="53"/>
  <c r="PV79" i="53"/>
  <c r="NX79" i="53"/>
  <c r="EW15" i="53"/>
  <c r="MO15" i="53" s="1"/>
  <c r="PT15" i="53"/>
  <c r="NV15" i="53"/>
  <c r="NX15" i="53"/>
  <c r="EU110" i="53"/>
  <c r="EW46" i="53"/>
  <c r="FV46" i="53"/>
  <c r="PV46" i="53"/>
  <c r="NX46" i="53"/>
  <c r="EW221" i="53"/>
  <c r="GU221" i="53" s="1"/>
  <c r="OM221" i="53" s="1"/>
  <c r="FV221" i="53"/>
  <c r="NN221" i="53" s="1"/>
  <c r="GF221" i="53"/>
  <c r="FW93" i="53"/>
  <c r="EW204" i="53"/>
  <c r="GD204" i="53"/>
  <c r="GF204" i="53"/>
  <c r="NX204" i="53" s="1"/>
  <c r="FW76" i="53"/>
  <c r="EW59" i="53"/>
  <c r="FV59" i="53"/>
  <c r="EY170" i="53"/>
  <c r="GW170" i="53" s="1"/>
  <c r="FW170" i="53"/>
  <c r="GG170" i="53"/>
  <c r="EY42" i="53"/>
  <c r="EW97" i="53"/>
  <c r="NV97" i="53"/>
  <c r="PV97" i="53"/>
  <c r="NX97" i="53"/>
  <c r="GA208" i="53"/>
  <c r="GQ80" i="53"/>
  <c r="OI80" i="53" s="1"/>
  <c r="MK80" i="53"/>
  <c r="PR80" i="53"/>
  <c r="NT80" i="53"/>
  <c r="NV80" i="53"/>
  <c r="EW71" i="53"/>
  <c r="MO71" i="53" s="1"/>
  <c r="PT71" i="53"/>
  <c r="NV71" i="53"/>
  <c r="NX71" i="53"/>
  <c r="EY157" i="53"/>
  <c r="NQ29" i="53"/>
  <c r="NS29" i="53"/>
  <c r="FW140" i="53"/>
  <c r="PP12" i="53"/>
  <c r="NR12" i="53"/>
  <c r="EW251" i="53"/>
  <c r="EW123" i="53"/>
  <c r="FV123" i="53"/>
  <c r="EY106" i="53"/>
  <c r="EU225" i="53"/>
  <c r="NQ33" i="53"/>
  <c r="NS33" i="53"/>
  <c r="EY144" i="53"/>
  <c r="FV16" i="53"/>
  <c r="PV16" i="53"/>
  <c r="NX16" i="53"/>
  <c r="EY135" i="53"/>
  <c r="GW135" i="53" s="1"/>
  <c r="FW135" i="53"/>
  <c r="GG230" i="53"/>
  <c r="NY230" i="53" s="1"/>
  <c r="GP38" i="53"/>
  <c r="MJ38" i="53"/>
  <c r="EU38" i="53"/>
  <c r="PS38" i="53"/>
  <c r="NU38" i="53"/>
  <c r="NW38" i="53"/>
  <c r="EU213" i="53"/>
  <c r="GG149" i="53"/>
  <c r="NR85" i="53"/>
  <c r="GP21" i="53"/>
  <c r="OH21" i="53" s="1"/>
  <c r="MJ21" i="53"/>
  <c r="EU21" i="53"/>
  <c r="NU21" i="53"/>
  <c r="FV196" i="53"/>
  <c r="NR68" i="53"/>
  <c r="FV243" i="53"/>
  <c r="EW115" i="53"/>
  <c r="FV51" i="53"/>
  <c r="NX51" i="53"/>
  <c r="GP98" i="53"/>
  <c r="MJ98" i="53"/>
  <c r="EU98" i="53"/>
  <c r="PS34" i="53"/>
  <c r="NU34" i="53"/>
  <c r="NW34" i="53"/>
  <c r="EU153" i="53"/>
  <c r="GS153" i="53" s="1"/>
  <c r="PT89" i="53"/>
  <c r="NV89" i="53"/>
  <c r="NX89" i="53"/>
  <c r="EY89" i="53"/>
  <c r="FW25" i="53"/>
  <c r="NQ25" i="53"/>
  <c r="NS25" i="53"/>
  <c r="ES200" i="53"/>
  <c r="MK200" i="53" s="1"/>
  <c r="GD200" i="53"/>
  <c r="NV200" i="53" s="1"/>
  <c r="GP72" i="53"/>
  <c r="OH72" i="53" s="1"/>
  <c r="MJ72" i="53"/>
  <c r="EU72" i="53"/>
  <c r="MM72" i="53" s="1"/>
  <c r="PQ10" i="53"/>
  <c r="NS10" i="53"/>
  <c r="EW127" i="53"/>
  <c r="NV63" i="53"/>
  <c r="NX63" i="53"/>
  <c r="EY63" i="53"/>
  <c r="PV69" i="53"/>
  <c r="NX69" i="53"/>
  <c r="FW69" i="53"/>
  <c r="EW244" i="53"/>
  <c r="GU244" i="53" s="1"/>
  <c r="OM244" i="53" s="1"/>
  <c r="NR52" i="53"/>
  <c r="FY227" i="53"/>
  <c r="GQ82" i="53"/>
  <c r="OI82" i="53" s="1"/>
  <c r="MK82" i="53"/>
  <c r="NT82" i="53"/>
  <c r="GG137" i="53"/>
  <c r="IE137" i="53" s="1"/>
  <c r="PW137" i="53" s="1"/>
  <c r="FV137" i="53"/>
  <c r="HT137" i="53" s="1"/>
  <c r="PL137" i="53" s="1"/>
  <c r="GG120" i="53"/>
  <c r="EU111" i="53"/>
  <c r="GQ62" i="53"/>
  <c r="OI62" i="53" s="1"/>
  <c r="MK62" i="53"/>
  <c r="NT62" i="53"/>
  <c r="NV62" i="53"/>
  <c r="EU237" i="53"/>
  <c r="EY173" i="53"/>
  <c r="PV28" i="53"/>
  <c r="NX28" i="53"/>
  <c r="GG113" i="53"/>
  <c r="FV113" i="53"/>
  <c r="EW87" i="53"/>
  <c r="NV87" i="53"/>
  <c r="PO94" i="53"/>
  <c r="NQ94" i="53"/>
  <c r="PS77" i="53"/>
  <c r="NU77" i="53"/>
  <c r="EW13" i="53"/>
  <c r="PU26" i="53"/>
  <c r="NW26" i="53"/>
  <c r="EW256" i="53"/>
  <c r="EW192" i="53"/>
  <c r="NR55" i="53"/>
  <c r="NS86" i="53"/>
  <c r="ES201" i="53"/>
  <c r="MK201" i="53" s="1"/>
  <c r="NR56" i="53"/>
  <c r="GE203" i="53"/>
  <c r="PU203" i="53" s="1"/>
  <c r="FW224" i="53"/>
  <c r="HU224" i="53" s="1"/>
  <c r="PM224" i="53" s="1"/>
  <c r="EU22" i="53"/>
  <c r="NW22" i="53"/>
  <c r="FY197" i="53"/>
  <c r="GC239" i="53"/>
  <c r="NU239" i="53" s="1"/>
  <c r="BV77" i="53"/>
  <c r="BV171" i="53"/>
  <c r="KQ218" i="53"/>
  <c r="KQ184" i="53"/>
  <c r="BV235" i="53"/>
  <c r="LT90" i="53"/>
  <c r="KL177" i="53"/>
  <c r="NW239" i="53"/>
  <c r="PR13" i="53"/>
  <c r="NT13" i="53"/>
  <c r="EU252" i="53"/>
  <c r="GS252" i="53" s="1"/>
  <c r="OK252" i="53" s="1"/>
  <c r="NS60" i="53"/>
  <c r="GQ60" i="53"/>
  <c r="MK60" i="53"/>
  <c r="ER235" i="53"/>
  <c r="MJ235" i="53" s="1"/>
  <c r="GP43" i="53"/>
  <c r="OH43" i="53" s="1"/>
  <c r="MJ43" i="53"/>
  <c r="NS26" i="53"/>
  <c r="EW145" i="53"/>
  <c r="PO81" i="53"/>
  <c r="NQ81" i="53"/>
  <c r="PV55" i="53"/>
  <c r="EW163" i="53"/>
  <c r="FV156" i="53"/>
  <c r="HT156" i="53" s="1"/>
  <c r="PL156" i="53" s="1"/>
  <c r="FW177" i="53"/>
  <c r="EY224" i="53"/>
  <c r="GE224" i="53"/>
  <c r="PP32" i="53"/>
  <c r="NR32" i="53"/>
  <c r="EW23" i="53"/>
  <c r="MO23" i="53" s="1"/>
  <c r="EY197" i="53"/>
  <c r="GE197" i="53"/>
  <c r="NW197" i="53" s="1"/>
  <c r="PS99" i="53"/>
  <c r="NU99" i="53"/>
  <c r="PR47" i="53"/>
  <c r="NT47" i="53"/>
  <c r="FW45" i="53"/>
  <c r="NS45" i="53"/>
  <c r="NX58" i="53"/>
  <c r="FV253" i="53"/>
  <c r="FW125" i="53"/>
  <c r="GQ61" i="53"/>
  <c r="OI61" i="53" s="1"/>
  <c r="MK61" i="53"/>
  <c r="PU91" i="53"/>
  <c r="NW91" i="53"/>
  <c r="EW27" i="53"/>
  <c r="MO27" i="53" s="1"/>
  <c r="PV27" i="53"/>
  <c r="GC202" i="53"/>
  <c r="PS202" i="53" s="1"/>
  <c r="NQ11" i="53"/>
  <c r="NS11" i="53"/>
  <c r="FV193" i="53"/>
  <c r="EW129" i="53"/>
  <c r="EU103" i="53"/>
  <c r="KQ91" i="53"/>
  <c r="LZ23" i="53"/>
  <c r="KQ126" i="53"/>
  <c r="KO45" i="53"/>
  <c r="LY56" i="53"/>
  <c r="LZ109" i="53"/>
  <c r="LP92" i="53"/>
  <c r="LW183" i="53"/>
  <c r="LS197" i="53"/>
  <c r="KM141" i="53"/>
  <c r="LS26" i="53"/>
  <c r="BV257" i="53"/>
  <c r="LP203" i="53"/>
  <c r="KL45" i="53"/>
  <c r="MA23" i="53"/>
  <c r="KL240" i="53"/>
  <c r="KS128" i="53"/>
  <c r="KQ78" i="53"/>
  <c r="KS203" i="53"/>
  <c r="LX184" i="53"/>
  <c r="KQ167" i="53"/>
  <c r="LY197" i="53"/>
  <c r="KL77" i="53"/>
  <c r="LX239" i="53"/>
  <c r="LS231" i="53"/>
  <c r="BV23" i="53"/>
  <c r="LP109" i="53"/>
  <c r="LZ167" i="53"/>
  <c r="LW190" i="53"/>
  <c r="LX248" i="53"/>
  <c r="LU108" i="53"/>
  <c r="BV155" i="53"/>
  <c r="KM61" i="53"/>
  <c r="KS55" i="53"/>
  <c r="BV128" i="53"/>
  <c r="LZ14" i="53"/>
  <c r="LW43" i="53"/>
  <c r="LT146" i="53"/>
  <c r="KQ209" i="53"/>
  <c r="LY128" i="53"/>
  <c r="LQ186" i="53"/>
  <c r="FW222" i="53"/>
  <c r="HU222" i="53" s="1"/>
  <c r="EY158" i="53"/>
  <c r="MQ158" i="53" s="1"/>
  <c r="FW158" i="53"/>
  <c r="GG158" i="53"/>
  <c r="FV30" i="53"/>
  <c r="EY141" i="53"/>
  <c r="GA252" i="53"/>
  <c r="NS252" i="53" s="1"/>
  <c r="EY124" i="53"/>
  <c r="GW124" i="53" s="1"/>
  <c r="OO124" i="53" s="1"/>
  <c r="FW235" i="53"/>
  <c r="FY235" i="53"/>
  <c r="NQ235" i="53" s="1"/>
  <c r="EY171" i="53"/>
  <c r="GG171" i="53"/>
  <c r="EW107" i="53"/>
  <c r="FV107" i="53"/>
  <c r="ER218" i="53"/>
  <c r="MJ218" i="53" s="1"/>
  <c r="EY90" i="53"/>
  <c r="FW90" i="53"/>
  <c r="GG26" i="53"/>
  <c r="GG81" i="53"/>
  <c r="EY17" i="53"/>
  <c r="GW17" i="53" s="1"/>
  <c r="FW17" i="53"/>
  <c r="EY64" i="53"/>
  <c r="FV86" i="53"/>
  <c r="GG133" i="53"/>
  <c r="IE133" i="53" s="1"/>
  <c r="PW133" i="53" s="1"/>
  <c r="NW35" i="53"/>
  <c r="EW35" i="53"/>
  <c r="FV35" i="53"/>
  <c r="FV146" i="53"/>
  <c r="FV201" i="53"/>
  <c r="NN201" i="53" s="1"/>
  <c r="EU126" i="53"/>
  <c r="GS126" i="53" s="1"/>
  <c r="OK126" i="53" s="1"/>
  <c r="GQ23" i="53"/>
  <c r="OI23" i="53" s="1"/>
  <c r="MK23" i="53"/>
  <c r="EW197" i="53"/>
  <c r="MO197" i="53" s="1"/>
  <c r="PO99" i="53"/>
  <c r="PQ99" i="53"/>
  <c r="NS99" i="53"/>
  <c r="GB210" i="53"/>
  <c r="GP18" i="53"/>
  <c r="OH18" i="53" s="1"/>
  <c r="MJ18" i="53"/>
  <c r="EU18" i="53"/>
  <c r="GG73" i="53"/>
  <c r="FV73" i="53"/>
  <c r="EU184" i="53"/>
  <c r="PP47" i="53"/>
  <c r="NR47" i="53"/>
  <c r="PU45" i="53"/>
  <c r="NW45" i="53"/>
  <c r="GG45" i="53"/>
  <c r="FW92" i="53"/>
  <c r="NQ92" i="53"/>
  <c r="PQ92" i="53"/>
  <c r="NS92" i="53"/>
  <c r="GQ75" i="53"/>
  <c r="OI75" i="53" s="1"/>
  <c r="MK75" i="53"/>
  <c r="GD250" i="53"/>
  <c r="PT58" i="53"/>
  <c r="NV58" i="53"/>
  <c r="FW241" i="53"/>
  <c r="NR49" i="53"/>
  <c r="PP96" i="53"/>
  <c r="NR96" i="53"/>
  <c r="FW215" i="53"/>
  <c r="HU215" i="53" s="1"/>
  <c r="PM215" i="53" s="1"/>
  <c r="GG215" i="53"/>
  <c r="FW142" i="53"/>
  <c r="GG142" i="53"/>
  <c r="PP78" i="53"/>
  <c r="NR78" i="53"/>
  <c r="GP14" i="53"/>
  <c r="MJ14" i="53"/>
  <c r="EU14" i="53"/>
  <c r="PS14" i="53"/>
  <c r="EW253" i="53"/>
  <c r="GD253" i="53"/>
  <c r="NV253" i="53" s="1"/>
  <c r="FW189" i="53"/>
  <c r="HU189" i="53" s="1"/>
  <c r="PM189" i="53" s="1"/>
  <c r="EY125" i="53"/>
  <c r="GG125" i="53"/>
  <c r="PP61" i="53"/>
  <c r="NR61" i="53"/>
  <c r="ES236" i="53"/>
  <c r="MK236" i="53" s="1"/>
  <c r="GB236" i="53"/>
  <c r="EU172" i="53"/>
  <c r="EY44" i="53"/>
  <c r="PU44" i="53"/>
  <c r="IE44" i="53"/>
  <c r="KC44" i="53" s="1"/>
  <c r="NY44" i="53"/>
  <c r="EU219" i="53"/>
  <c r="EY155" i="53"/>
  <c r="GW155" i="53" s="1"/>
  <c r="OO155" i="53" s="1"/>
  <c r="FW155" i="53"/>
  <c r="GG155" i="53"/>
  <c r="GQ91" i="53"/>
  <c r="OI91" i="53" s="1"/>
  <c r="MK91" i="53"/>
  <c r="PR27" i="53"/>
  <c r="NT27" i="53"/>
  <c r="PT27" i="53"/>
  <c r="NV27" i="53"/>
  <c r="ER202" i="53"/>
  <c r="MJ202" i="53" s="1"/>
  <c r="EU202" i="53"/>
  <c r="EW138" i="53"/>
  <c r="FV138" i="53"/>
  <c r="PO74" i="53"/>
  <c r="NQ74" i="53"/>
  <c r="EY11" i="53"/>
  <c r="FW11" i="53"/>
  <c r="NO11" i="53" s="1"/>
  <c r="GG11" i="53"/>
  <c r="FY257" i="53"/>
  <c r="EU112" i="53"/>
  <c r="GS112" i="53" s="1"/>
  <c r="OK112" i="53" s="1"/>
  <c r="EW48" i="53"/>
  <c r="MO48" i="53" s="1"/>
  <c r="FV48" i="53"/>
  <c r="PV48" i="53"/>
  <c r="EY103" i="53"/>
  <c r="FW103" i="53"/>
  <c r="GQ39" i="53"/>
  <c r="OI39" i="53" s="1"/>
  <c r="MK39" i="53"/>
  <c r="NT39" i="53"/>
  <c r="GE198" i="53"/>
  <c r="GG198" i="53"/>
  <c r="IE198" i="53" s="1"/>
  <c r="PW198" i="53" s="1"/>
  <c r="EY134" i="53"/>
  <c r="FW134" i="53"/>
  <c r="GG134" i="53"/>
  <c r="IE134" i="53" s="1"/>
  <c r="PW134" i="53" s="1"/>
  <c r="PP70" i="53"/>
  <c r="NR70" i="53"/>
  <c r="EU53" i="53"/>
  <c r="NU53" i="53"/>
  <c r="EW228" i="53"/>
  <c r="MO228" i="53" s="1"/>
  <c r="FV228" i="53"/>
  <c r="PP100" i="53"/>
  <c r="GP100" i="53"/>
  <c r="MJ100" i="53"/>
  <c r="EU36" i="53"/>
  <c r="NU36" i="53"/>
  <c r="EW211" i="53"/>
  <c r="MO211" i="53" s="1"/>
  <c r="NQ83" i="53"/>
  <c r="NS83" i="53"/>
  <c r="PO19" i="53"/>
  <c r="NQ19" i="53"/>
  <c r="PQ19" i="53"/>
  <c r="NS19" i="53"/>
  <c r="EW130" i="53"/>
  <c r="FV130" i="53"/>
  <c r="NX66" i="53"/>
  <c r="GG249" i="53"/>
  <c r="IE249" i="53" s="1"/>
  <c r="PW249" i="53" s="1"/>
  <c r="GG121" i="53"/>
  <c r="IE121" i="53" s="1"/>
  <c r="FV57" i="53"/>
  <c r="FW168" i="53"/>
  <c r="HU168" i="53" s="1"/>
  <c r="PM168" i="53" s="1"/>
  <c r="EY104" i="53"/>
  <c r="GG40" i="53"/>
  <c r="EU159" i="53"/>
  <c r="NU95" i="53"/>
  <c r="PU95" i="53"/>
  <c r="NW95" i="53"/>
  <c r="GG95" i="53"/>
  <c r="NY95" i="53" s="1"/>
  <c r="FV31" i="53"/>
  <c r="EY151" i="53"/>
  <c r="GW151" i="53" s="1"/>
  <c r="OO151" i="53" s="1"/>
  <c r="EW246" i="53"/>
  <c r="NV54" i="53"/>
  <c r="EY54" i="53"/>
  <c r="EY165" i="53"/>
  <c r="GG165" i="53"/>
  <c r="NY165" i="53" s="1"/>
  <c r="GP37" i="53"/>
  <c r="OH37" i="53" s="1"/>
  <c r="MJ37" i="53"/>
  <c r="EU37" i="53"/>
  <c r="GA212" i="53"/>
  <c r="ES212" i="53"/>
  <c r="MK212" i="53" s="1"/>
  <c r="EY148" i="53"/>
  <c r="PP84" i="53"/>
  <c r="NR84" i="53"/>
  <c r="NR20" i="53"/>
  <c r="GG259" i="53"/>
  <c r="FV259" i="53"/>
  <c r="HT259" i="53" s="1"/>
  <c r="EY67" i="53"/>
  <c r="FW67" i="53"/>
  <c r="GG67" i="53"/>
  <c r="EW242" i="53"/>
  <c r="FV242" i="53"/>
  <c r="EU50" i="53"/>
  <c r="NU50" i="53"/>
  <c r="PU50" i="53"/>
  <c r="NW50" i="53"/>
  <c r="EW233" i="53"/>
  <c r="FV233" i="53"/>
  <c r="GG169" i="53"/>
  <c r="IE169" i="53" s="1"/>
  <c r="PW169" i="53" s="1"/>
  <c r="FV169" i="53"/>
  <c r="PS41" i="53"/>
  <c r="NU41" i="53"/>
  <c r="PU41" i="53"/>
  <c r="NW41" i="53"/>
  <c r="GG41" i="53"/>
  <c r="ER216" i="53"/>
  <c r="MJ216" i="53" s="1"/>
  <c r="EU216" i="53"/>
  <c r="MM216" i="53" s="1"/>
  <c r="GC216" i="53"/>
  <c r="NU216" i="53" s="1"/>
  <c r="PP88" i="53"/>
  <c r="NR88" i="53"/>
  <c r="GP88" i="53"/>
  <c r="OH88" i="53" s="1"/>
  <c r="MJ88" i="53"/>
  <c r="EU24" i="53"/>
  <c r="PS24" i="53"/>
  <c r="NU24" i="53"/>
  <c r="PR79" i="53"/>
  <c r="NT79" i="53"/>
  <c r="NT15" i="53"/>
  <c r="PR46" i="53"/>
  <c r="NT46" i="53"/>
  <c r="NV46" i="53"/>
  <c r="GB221" i="53"/>
  <c r="NT221" i="53" s="1"/>
  <c r="EY93" i="53"/>
  <c r="NW93" i="53"/>
  <c r="EY76" i="53"/>
  <c r="PU76" i="53"/>
  <c r="NW76" i="53"/>
  <c r="EY187" i="53"/>
  <c r="MQ187" i="53" s="1"/>
  <c r="FW187" i="53"/>
  <c r="HU187" i="53" s="1"/>
  <c r="GG187" i="53"/>
  <c r="GQ59" i="53"/>
  <c r="OI59" i="53" s="1"/>
  <c r="MK59" i="53"/>
  <c r="PR59" i="53"/>
  <c r="NT59" i="53"/>
  <c r="PT59" i="53"/>
  <c r="NV59" i="53"/>
  <c r="EU170" i="53"/>
  <c r="MM170" i="53" s="1"/>
  <c r="EU42" i="53"/>
  <c r="PS42" i="53"/>
  <c r="NU42" i="53"/>
  <c r="GQ97" i="53"/>
  <c r="OI97" i="53" s="1"/>
  <c r="MK97" i="53"/>
  <c r="NT97" i="53"/>
  <c r="FW208" i="53"/>
  <c r="HU208" i="53" s="1"/>
  <c r="JS208" i="53" s="1"/>
  <c r="GG208" i="53"/>
  <c r="NY208" i="53" s="1"/>
  <c r="NR80" i="53"/>
  <c r="GF199" i="53"/>
  <c r="NX199" i="53" s="1"/>
  <c r="GQ71" i="53"/>
  <c r="OI71" i="53" s="1"/>
  <c r="MK71" i="53"/>
  <c r="NT71" i="53"/>
  <c r="EU157" i="53"/>
  <c r="MM157" i="53" s="1"/>
  <c r="GG29" i="53"/>
  <c r="EY140" i="53"/>
  <c r="NX12" i="53"/>
  <c r="FW12" i="53"/>
  <c r="EU106" i="53"/>
  <c r="FW225" i="53"/>
  <c r="FV161" i="53"/>
  <c r="GG33" i="53"/>
  <c r="FV33" i="53"/>
  <c r="EU144" i="53"/>
  <c r="NV16" i="53"/>
  <c r="EY16" i="53"/>
  <c r="FV230" i="53"/>
  <c r="EY166" i="53"/>
  <c r="PO38" i="53"/>
  <c r="NQ38" i="53"/>
  <c r="PQ38" i="53"/>
  <c r="NS38" i="53"/>
  <c r="EW149" i="53"/>
  <c r="FV85" i="53"/>
  <c r="NN85" i="53" s="1"/>
  <c r="PV85" i="53"/>
  <c r="NX85" i="53"/>
  <c r="FW21" i="53"/>
  <c r="NQ21" i="53"/>
  <c r="PQ21" i="53"/>
  <c r="NS21" i="53"/>
  <c r="EW196" i="53"/>
  <c r="EW132" i="53"/>
  <c r="FV68" i="53"/>
  <c r="HT68" i="53" s="1"/>
  <c r="PL68" i="53" s="1"/>
  <c r="NX68" i="53"/>
  <c r="PT51" i="53"/>
  <c r="NV51" i="53"/>
  <c r="PO98" i="53"/>
  <c r="NQ98" i="53"/>
  <c r="PQ98" i="53"/>
  <c r="NS98" i="53"/>
  <c r="GQ34" i="53"/>
  <c r="OI34" i="53" s="1"/>
  <c r="MK34" i="53"/>
  <c r="EY153" i="53"/>
  <c r="GW153" i="53" s="1"/>
  <c r="FW153" i="53"/>
  <c r="NU89" i="53"/>
  <c r="PU25" i="53"/>
  <c r="NW25" i="53"/>
  <c r="GG25" i="53"/>
  <c r="EW136" i="53"/>
  <c r="FV136" i="53"/>
  <c r="FW72" i="53"/>
  <c r="NO72" i="53" s="1"/>
  <c r="PO72" i="53"/>
  <c r="NQ72" i="53"/>
  <c r="NS72" i="53"/>
  <c r="FW191" i="53"/>
  <c r="HU191" i="53" s="1"/>
  <c r="GG191" i="53"/>
  <c r="PS63" i="53"/>
  <c r="NU63" i="53"/>
  <c r="FW214" i="53"/>
  <c r="HU214" i="53" s="1"/>
  <c r="PM214" i="53" s="1"/>
  <c r="EY69" i="53"/>
  <c r="PU69" i="53"/>
  <c r="NW69" i="53"/>
  <c r="ES244" i="53"/>
  <c r="GB244" i="53"/>
  <c r="NT244" i="53" s="1"/>
  <c r="PV52" i="53"/>
  <c r="NX52" i="53"/>
  <c r="FW52" i="53"/>
  <c r="GG227" i="53"/>
  <c r="NY227" i="53" s="1"/>
  <c r="FV227" i="53"/>
  <c r="PP82" i="53"/>
  <c r="NR82" i="53"/>
  <c r="EW137" i="53"/>
  <c r="EW120" i="53"/>
  <c r="MO120" i="53" s="1"/>
  <c r="GG254" i="53"/>
  <c r="NY254" i="53" s="1"/>
  <c r="NR62" i="53"/>
  <c r="EU173" i="53"/>
  <c r="FV220" i="53"/>
  <c r="GF220" i="53"/>
  <c r="EY28" i="53"/>
  <c r="FW139" i="53"/>
  <c r="GG139" i="53"/>
  <c r="EW113" i="53"/>
  <c r="GG160" i="53"/>
  <c r="IE160" i="53" s="1"/>
  <c r="PW160" i="53" s="1"/>
  <c r="GQ87" i="53"/>
  <c r="OI87" i="53" s="1"/>
  <c r="MK87" i="53"/>
  <c r="NT87" i="53"/>
  <c r="NW211" i="53"/>
  <c r="MK251" i="53"/>
  <c r="NU211" i="53"/>
  <c r="MK155" i="53"/>
  <c r="MJ146" i="53"/>
  <c r="NV243" i="53"/>
  <c r="NS203" i="53"/>
  <c r="NW133" i="53"/>
  <c r="MO243" i="53"/>
  <c r="NQ153" i="53"/>
  <c r="NU133" i="53"/>
  <c r="NX195" i="53"/>
  <c r="NY114" i="53"/>
  <c r="NO185" i="53"/>
  <c r="NT259" i="53"/>
  <c r="NW235" i="53"/>
  <c r="NT163" i="53"/>
  <c r="NO130" i="53"/>
  <c r="NR177" i="53"/>
  <c r="NU227" i="53"/>
  <c r="NV120" i="53"/>
  <c r="NW180" i="53"/>
  <c r="MK227" i="53"/>
  <c r="NT103" i="53"/>
  <c r="NR221" i="53"/>
  <c r="NT181" i="53"/>
  <c r="MK103" i="53"/>
  <c r="NS104" i="53"/>
  <c r="NX245" i="53"/>
  <c r="NS213" i="53"/>
  <c r="NV183" i="53"/>
  <c r="NV245" i="53"/>
  <c r="NX205" i="53"/>
  <c r="NQ152" i="53"/>
  <c r="MK119" i="53"/>
  <c r="MJ182" i="53"/>
  <c r="NS237" i="53"/>
  <c r="NU111" i="53"/>
  <c r="MM128" i="53"/>
  <c r="NR111" i="53"/>
  <c r="NR229" i="53"/>
  <c r="NX149" i="53"/>
  <c r="NV252" i="53"/>
  <c r="NR179" i="53"/>
  <c r="NU139" i="53"/>
  <c r="MQ107" i="53"/>
  <c r="NS158" i="53"/>
  <c r="NU229" i="53"/>
  <c r="NU256" i="53"/>
  <c r="MQ214" i="53"/>
  <c r="NS191" i="53"/>
  <c r="NT230" i="53"/>
  <c r="NR126" i="53"/>
  <c r="NW116" i="53"/>
  <c r="NY151" i="53"/>
  <c r="NQ109" i="53"/>
  <c r="NX246" i="53"/>
  <c r="NO206" i="53"/>
  <c r="NV143" i="53"/>
  <c r="NR245" i="53"/>
  <c r="NS173" i="53"/>
  <c r="NT189" i="53"/>
  <c r="NV140" i="53"/>
  <c r="NY194" i="53"/>
  <c r="NU121" i="53"/>
  <c r="NR205" i="53"/>
  <c r="NU141" i="53"/>
  <c r="NO101" i="53"/>
  <c r="NU113" i="53"/>
  <c r="MJ160" i="53"/>
  <c r="MK112" i="53"/>
  <c r="NX133" i="53"/>
  <c r="NY179" i="53"/>
  <c r="NV138" i="53"/>
  <c r="NR201" i="53"/>
  <c r="NR128" i="53"/>
  <c r="NW104" i="53"/>
  <c r="MO148" i="53"/>
  <c r="NQ256" i="53"/>
  <c r="MQ184" i="53"/>
  <c r="NY192" i="53"/>
  <c r="NV211" i="53"/>
  <c r="MO195" i="53"/>
  <c r="NR164" i="53"/>
  <c r="NU161" i="53"/>
  <c r="NS176" i="53"/>
  <c r="NO146" i="53"/>
  <c r="NX152" i="53"/>
  <c r="NN195" i="53"/>
  <c r="NT239" i="53"/>
  <c r="NY255" i="53"/>
  <c r="MM245" i="53"/>
  <c r="NO259" i="53"/>
  <c r="NO246" i="53"/>
  <c r="NO216" i="53"/>
  <c r="NO136" i="53"/>
  <c r="NO152" i="53"/>
  <c r="NO172" i="53"/>
  <c r="MM257" i="53"/>
  <c r="NO192" i="53"/>
  <c r="NY144" i="53"/>
  <c r="MQ143" i="53"/>
  <c r="MQ215" i="53"/>
  <c r="MM158" i="53"/>
  <c r="MM186" i="53"/>
  <c r="MM209" i="53"/>
  <c r="NO176" i="53"/>
  <c r="MO203" i="53"/>
  <c r="NO184" i="53"/>
  <c r="NY124" i="53"/>
  <c r="NO248" i="53"/>
  <c r="NN198" i="53"/>
  <c r="NN222" i="53"/>
  <c r="MM253" i="53"/>
  <c r="MM205" i="53"/>
  <c r="NN190" i="53"/>
  <c r="NN112" i="53"/>
  <c r="MM246" i="53"/>
  <c r="NO242" i="53"/>
  <c r="MM233" i="53"/>
  <c r="PR10" i="53"/>
  <c r="NY126" i="53"/>
  <c r="NO160" i="53"/>
  <c r="MO159" i="53"/>
  <c r="NN254" i="53"/>
  <c r="MQ234" i="53"/>
  <c r="MQ131" i="53"/>
  <c r="NO258" i="53"/>
  <c r="MM217" i="53"/>
  <c r="NO102" i="53"/>
  <c r="MQ174" i="53"/>
  <c r="NN182" i="53"/>
  <c r="NY193" i="53"/>
  <c r="NO219" i="53"/>
  <c r="NY141" i="53"/>
  <c r="MQ163" i="53"/>
  <c r="MM178" i="53"/>
  <c r="NO183" i="53"/>
  <c r="MO126" i="53"/>
  <c r="NO211" i="53"/>
  <c r="NO114" i="53"/>
  <c r="NN106" i="53"/>
  <c r="MQ167" i="53"/>
  <c r="MM244" i="53"/>
  <c r="MQ123" i="53"/>
  <c r="MM104" i="53"/>
  <c r="NO223" i="53"/>
  <c r="MQ243" i="53"/>
  <c r="NO203" i="53"/>
  <c r="NO240" i="53"/>
  <c r="NY163" i="53"/>
  <c r="NY140" i="53"/>
  <c r="MM214" i="53"/>
  <c r="NO124" i="53"/>
  <c r="NO164" i="53"/>
  <c r="NO255" i="53"/>
  <c r="MQ195" i="53"/>
  <c r="MQ175" i="53"/>
  <c r="MQ211" i="53"/>
  <c r="NN202" i="53"/>
  <c r="MM236" i="53"/>
  <c r="MM108" i="53"/>
  <c r="NN186" i="53"/>
  <c r="NO195" i="53"/>
  <c r="NO243" i="53"/>
  <c r="MM222" i="53"/>
  <c r="OH229" i="53"/>
  <c r="NN104" i="53"/>
  <c r="MQ223" i="53"/>
  <c r="NN246" i="53"/>
  <c r="NN148" i="53"/>
  <c r="MM218" i="53"/>
  <c r="MQ251" i="53"/>
  <c r="MM258" i="53"/>
  <c r="MM210" i="53"/>
  <c r="NO106" i="53"/>
  <c r="NN145" i="53"/>
  <c r="B252" i="52"/>
  <c r="B248" i="58" s="1"/>
  <c r="PT119" i="53"/>
  <c r="PR54" i="53"/>
  <c r="OI154" i="53"/>
  <c r="OI192" i="53"/>
  <c r="PV205" i="53"/>
  <c r="PV206" i="53"/>
  <c r="PV11" i="53"/>
  <c r="PU110" i="53"/>
  <c r="PU109" i="53"/>
  <c r="PU71" i="53"/>
  <c r="PT150" i="53"/>
  <c r="PT225" i="53"/>
  <c r="PT259" i="53"/>
  <c r="PT252" i="53"/>
  <c r="PS156" i="53"/>
  <c r="PR17" i="53"/>
  <c r="PR170" i="53"/>
  <c r="PQ118" i="53"/>
  <c r="PQ217" i="53"/>
  <c r="PQ80" i="53"/>
  <c r="PP144" i="53"/>
  <c r="PP42" i="53"/>
  <c r="PP211" i="53"/>
  <c r="PO173" i="53"/>
  <c r="C242" i="53"/>
  <c r="C226" i="53"/>
  <c r="C251" i="53"/>
  <c r="C238" i="53"/>
  <c r="C255" i="53"/>
  <c r="C229" i="53"/>
  <c r="C213" i="53"/>
  <c r="OI179" i="53"/>
  <c r="PO44" i="53"/>
  <c r="PQ125" i="53"/>
  <c r="PS87" i="53"/>
  <c r="PQ49" i="53"/>
  <c r="PQ91" i="53"/>
  <c r="C93" i="53"/>
  <c r="PV12" i="53"/>
  <c r="PV68" i="53"/>
  <c r="PT161" i="53"/>
  <c r="PP76" i="53"/>
  <c r="PO15" i="53"/>
  <c r="PR177" i="53"/>
  <c r="PP166" i="53"/>
  <c r="PL145" i="53"/>
  <c r="PO49" i="53"/>
  <c r="PO23" i="53"/>
  <c r="PQ146" i="53"/>
  <c r="PV63" i="53"/>
  <c r="PR214" i="53"/>
  <c r="OI136" i="53"/>
  <c r="PV152" i="53"/>
  <c r="PT257" i="53"/>
  <c r="PO33" i="53"/>
  <c r="PU64" i="53"/>
  <c r="PP71" i="53"/>
  <c r="PO35" i="53"/>
  <c r="PQ33" i="53"/>
  <c r="OI247" i="53"/>
  <c r="OO204" i="53"/>
  <c r="OI210" i="53"/>
  <c r="PR207" i="53"/>
  <c r="OK209" i="53"/>
  <c r="PS223" i="53"/>
  <c r="PR212" i="53"/>
  <c r="PV225" i="53"/>
  <c r="PS208" i="53"/>
  <c r="PP170" i="53"/>
  <c r="PR73" i="53"/>
  <c r="PS242" i="53"/>
  <c r="PR95" i="53"/>
  <c r="PU123" i="53"/>
  <c r="PT147" i="53"/>
  <c r="PO54" i="53"/>
  <c r="PV93" i="53"/>
  <c r="PU108" i="53"/>
  <c r="PV227" i="53"/>
  <c r="PV224" i="53"/>
  <c r="PR173" i="53"/>
  <c r="PR246" i="53"/>
  <c r="PS187" i="53"/>
  <c r="OI153" i="53"/>
  <c r="PQ107" i="53"/>
  <c r="PV136" i="53"/>
  <c r="PQ187" i="53"/>
  <c r="PT43" i="53"/>
  <c r="PT72" i="53"/>
  <c r="PQ247" i="53"/>
  <c r="PQ37" i="53"/>
  <c r="PU114" i="53"/>
  <c r="PR188" i="53"/>
  <c r="PR258" i="53"/>
  <c r="PQ66" i="53"/>
  <c r="PQ74" i="53"/>
  <c r="PT138" i="53"/>
  <c r="PP238" i="53"/>
  <c r="PS201" i="53"/>
  <c r="PP247" i="53"/>
  <c r="PO136" i="53"/>
  <c r="PS68" i="53"/>
  <c r="PO183" i="53"/>
  <c r="PT99" i="53"/>
  <c r="PT245" i="53"/>
  <c r="PR179" i="53"/>
  <c r="OI123" i="53"/>
  <c r="PU173" i="53"/>
  <c r="PR32" i="53"/>
  <c r="PV113" i="53"/>
  <c r="PP130" i="53"/>
  <c r="PR77" i="53"/>
  <c r="PV23" i="53"/>
  <c r="PU162" i="53"/>
  <c r="PS35" i="53"/>
  <c r="OI147" i="53"/>
  <c r="PU61" i="53"/>
  <c r="PT135" i="53"/>
  <c r="PU157" i="53"/>
  <c r="PR175" i="53"/>
  <c r="PO61" i="53"/>
  <c r="PT14" i="53"/>
  <c r="OI74" i="53"/>
  <c r="OI256" i="53"/>
  <c r="OI26" i="53"/>
  <c r="PT118" i="53"/>
  <c r="PV145" i="53"/>
  <c r="PO76" i="53"/>
  <c r="PS162" i="53"/>
  <c r="PO96" i="53"/>
  <c r="PV125" i="53"/>
  <c r="PR200" i="53"/>
  <c r="PT227" i="53"/>
  <c r="PP240" i="53"/>
  <c r="PQ165" i="53"/>
  <c r="C237" i="53"/>
  <c r="PR30" i="53"/>
  <c r="PM242" i="53"/>
  <c r="PL234" i="53"/>
  <c r="PT70" i="53"/>
  <c r="PT222" i="53"/>
  <c r="PU187" i="53"/>
  <c r="PV96" i="53"/>
  <c r="OI219" i="53"/>
  <c r="PU227" i="53"/>
  <c r="PO91" i="53"/>
  <c r="PP55" i="53"/>
  <c r="PS92" i="53"/>
  <c r="OI214" i="53"/>
  <c r="PS60" i="53"/>
  <c r="PT56" i="53"/>
  <c r="PT233" i="53"/>
  <c r="PQ259" i="53"/>
  <c r="PV123" i="53"/>
  <c r="PT154" i="53"/>
  <c r="PV74" i="53"/>
  <c r="PV40" i="53"/>
  <c r="PT65" i="53"/>
  <c r="PO160" i="53"/>
  <c r="PV15" i="53"/>
  <c r="PQ121" i="53"/>
  <c r="PS151" i="53"/>
  <c r="PR97" i="53"/>
  <c r="PV41" i="53"/>
  <c r="PO151" i="53"/>
  <c r="PP114" i="53"/>
  <c r="PV248" i="53"/>
  <c r="PP64" i="53"/>
  <c r="PP158" i="53"/>
  <c r="PP24" i="53"/>
  <c r="PS147" i="53"/>
  <c r="PT152" i="53"/>
  <c r="OI19" i="53"/>
  <c r="PR232" i="53"/>
  <c r="PU62" i="53"/>
  <c r="PQ27" i="53"/>
  <c r="PT104" i="53"/>
  <c r="PU86" i="53"/>
  <c r="OK244" i="53"/>
  <c r="PP181" i="53"/>
  <c r="PR117" i="53"/>
  <c r="PO100" i="53"/>
  <c r="PT255" i="53"/>
  <c r="OI189" i="53"/>
  <c r="PV156" i="53"/>
  <c r="PV72" i="53"/>
  <c r="OI14" i="53"/>
  <c r="PS66" i="53"/>
  <c r="PO172" i="53"/>
  <c r="PP35" i="53"/>
  <c r="PP150" i="53"/>
  <c r="PV143" i="53"/>
  <c r="OI118" i="53"/>
  <c r="PO156" i="53"/>
  <c r="PS76" i="53"/>
  <c r="PP162" i="53"/>
  <c r="PU240" i="53"/>
  <c r="PR227" i="53"/>
  <c r="PR40" i="53"/>
  <c r="PW196" i="53"/>
  <c r="PQ157" i="53"/>
  <c r="PT11" i="53"/>
  <c r="OI242" i="53"/>
  <c r="PU126" i="53"/>
  <c r="PO14" i="53"/>
  <c r="PR139" i="53"/>
  <c r="PP27" i="53"/>
  <c r="PS55" i="53"/>
  <c r="OI89" i="53"/>
  <c r="PO36" i="53"/>
  <c r="PP123" i="53"/>
  <c r="PT183" i="53"/>
  <c r="PO70" i="53"/>
  <c r="PT38" i="53"/>
  <c r="PT213" i="53"/>
  <c r="PR174" i="53"/>
  <c r="PS167" i="53"/>
  <c r="PV242" i="53"/>
  <c r="PT47" i="53"/>
  <c r="PR110" i="53"/>
  <c r="PT63" i="53"/>
  <c r="PT92" i="53"/>
  <c r="PR48" i="53"/>
  <c r="OI184" i="53"/>
  <c r="PP13" i="53"/>
  <c r="PR124" i="53"/>
  <c r="PQ82" i="53"/>
  <c r="PT156" i="53"/>
  <c r="PU172" i="53"/>
  <c r="PP21" i="53"/>
  <c r="PR94" i="53"/>
  <c r="PT196" i="53"/>
  <c r="PO142" i="53"/>
  <c r="PT42" i="53"/>
  <c r="PR99" i="53"/>
  <c r="PP176" i="53"/>
  <c r="PT191" i="53"/>
  <c r="PR256" i="53"/>
  <c r="PV117" i="53"/>
  <c r="OI134" i="53"/>
  <c r="PO130" i="53"/>
  <c r="PR42" i="53"/>
  <c r="PS16" i="53"/>
  <c r="C196" i="53"/>
  <c r="PT50" i="53"/>
  <c r="PO65" i="53"/>
  <c r="PQ32" i="53"/>
  <c r="PV44" i="53"/>
  <c r="PP241" i="53"/>
  <c r="PR49" i="53"/>
  <c r="PS128" i="53"/>
  <c r="PP110" i="53"/>
  <c r="PS155" i="53"/>
  <c r="PU254" i="53"/>
  <c r="PP159" i="53"/>
  <c r="PR62" i="53"/>
  <c r="PO255" i="53"/>
  <c r="PP94" i="53"/>
  <c r="PQ30" i="53"/>
  <c r="PQ55" i="53"/>
  <c r="PQ166" i="53"/>
  <c r="PU80" i="53"/>
  <c r="PP112" i="53"/>
  <c r="PS169" i="53"/>
  <c r="PP83" i="53"/>
  <c r="PQ53" i="53"/>
  <c r="PW148" i="53"/>
  <c r="PP53" i="53"/>
  <c r="PV148" i="53"/>
  <c r="PT127" i="53"/>
  <c r="PV127" i="53"/>
  <c r="PR204" i="53"/>
  <c r="PV149" i="53"/>
  <c r="PP74" i="53"/>
  <c r="PR132" i="53"/>
  <c r="PU113" i="53"/>
  <c r="OK214" i="53"/>
  <c r="PO134" i="53"/>
  <c r="PT189" i="53"/>
  <c r="PS121" i="53"/>
  <c r="PP195" i="53"/>
  <c r="PQ256" i="53"/>
  <c r="PO239" i="53"/>
  <c r="PQ62" i="53"/>
  <c r="PS183" i="53"/>
  <c r="PU117" i="53"/>
  <c r="PP38" i="53"/>
  <c r="PU105" i="53"/>
  <c r="PS56" i="53"/>
  <c r="PP91" i="53"/>
  <c r="PM228" i="53"/>
  <c r="PP30" i="53"/>
  <c r="PO175" i="53"/>
  <c r="PS234" i="53"/>
  <c r="PM217" i="53"/>
  <c r="PR169" i="53"/>
  <c r="PU241" i="53"/>
  <c r="PU12" i="53"/>
  <c r="PT145" i="53"/>
  <c r="PT224" i="53"/>
  <c r="PV124" i="53"/>
  <c r="PO195" i="53"/>
  <c r="OI43" i="53"/>
  <c r="PS146" i="53"/>
  <c r="PT108" i="53"/>
  <c r="PP256" i="53"/>
  <c r="PR101" i="53"/>
  <c r="PU228" i="53"/>
  <c r="PS180" i="53"/>
  <c r="OI131" i="53"/>
  <c r="PR35" i="53"/>
  <c r="PQ207" i="53"/>
  <c r="PR52" i="53"/>
  <c r="PV57" i="53"/>
  <c r="OI143" i="53"/>
  <c r="PO34" i="53"/>
  <c r="PL186" i="53"/>
  <c r="PQ114" i="53"/>
  <c r="PT103" i="53"/>
  <c r="PR226" i="53"/>
  <c r="OI175" i="53"/>
  <c r="PQ95" i="53"/>
  <c r="PP122" i="53"/>
  <c r="PS119" i="53"/>
  <c r="PO213" i="53"/>
  <c r="PV252" i="53"/>
  <c r="PO41" i="53"/>
  <c r="PP165" i="53"/>
  <c r="PQ194" i="53"/>
  <c r="PP101" i="53"/>
  <c r="PS135" i="53"/>
  <c r="PU48" i="53"/>
  <c r="PV219" i="53"/>
  <c r="PT214" i="53"/>
  <c r="OI165" i="53"/>
  <c r="PS254" i="53"/>
  <c r="PP118" i="53"/>
  <c r="PT123" i="53"/>
  <c r="OI170" i="53"/>
  <c r="PQ248" i="53"/>
  <c r="PR120" i="53"/>
  <c r="PV259" i="53"/>
  <c r="PS179" i="53"/>
  <c r="PU257" i="53"/>
  <c r="PT130" i="53"/>
  <c r="PO47" i="53"/>
  <c r="PV137" i="53"/>
  <c r="PO244" i="53"/>
  <c r="PU141" i="53"/>
  <c r="PP107" i="53"/>
  <c r="PU57" i="53"/>
  <c r="PU174" i="53"/>
  <c r="PQ191" i="53"/>
  <c r="PS109" i="53"/>
  <c r="PV249" i="53"/>
  <c r="PO256" i="53"/>
  <c r="PR140" i="53"/>
  <c r="PP40" i="53"/>
  <c r="PV34" i="53"/>
  <c r="PP14" i="53"/>
  <c r="PV53" i="53"/>
  <c r="PO143" i="53"/>
  <c r="PT124" i="53"/>
  <c r="PV185" i="53"/>
  <c r="PR229" i="53"/>
  <c r="PS130" i="53"/>
  <c r="PV54" i="53"/>
  <c r="PT125" i="53"/>
  <c r="PU251" i="53"/>
  <c r="PT26" i="53"/>
  <c r="OI169" i="53"/>
  <c r="PU188" i="53"/>
  <c r="OI168" i="53"/>
  <c r="PO232" i="53"/>
  <c r="PR61" i="53"/>
  <c r="PQ243" i="53"/>
  <c r="PP194" i="53"/>
  <c r="PO167" i="53"/>
  <c r="PO233" i="53"/>
  <c r="PT195" i="53"/>
  <c r="PU259" i="53"/>
  <c r="PV250" i="53"/>
  <c r="PU102" i="53"/>
  <c r="PU98" i="53"/>
  <c r="PO77" i="53"/>
  <c r="PS139" i="53"/>
  <c r="PS153" i="53"/>
  <c r="PU183" i="53"/>
  <c r="PT55" i="53"/>
  <c r="OM148" i="53"/>
  <c r="PP113" i="53"/>
  <c r="PS184" i="53"/>
  <c r="PU245" i="53"/>
  <c r="PQ226" i="53"/>
  <c r="PS20" i="53"/>
  <c r="PT77" i="53"/>
  <c r="PT175" i="53"/>
  <c r="PQ203" i="53"/>
  <c r="PS178" i="53"/>
  <c r="PV172" i="53"/>
  <c r="PU185" i="53"/>
  <c r="PO249" i="53"/>
  <c r="PQ140" i="53"/>
  <c r="PO60" i="53"/>
  <c r="PP90" i="53"/>
  <c r="PP87" i="53"/>
  <c r="PO97" i="53"/>
  <c r="PQ12" i="53"/>
  <c r="PS94" i="53"/>
  <c r="PR255" i="53"/>
  <c r="PU30" i="53"/>
  <c r="PO52" i="53"/>
  <c r="PS141" i="53"/>
  <c r="OI36" i="53"/>
  <c r="PP67" i="53"/>
  <c r="PS219" i="53"/>
  <c r="PO75" i="53"/>
  <c r="PS240" i="53"/>
  <c r="PS18" i="53"/>
  <c r="PU16" i="53"/>
  <c r="PV47" i="53"/>
  <c r="PO87" i="53"/>
  <c r="PS236" i="53"/>
  <c r="PP147" i="53"/>
  <c r="PO22" i="53"/>
  <c r="PR133" i="53"/>
  <c r="PT30" i="53"/>
  <c r="PU78" i="53"/>
  <c r="PP225" i="53"/>
  <c r="OI127" i="53"/>
  <c r="PO140" i="53"/>
  <c r="PR190" i="53"/>
  <c r="OI249" i="53"/>
  <c r="PS188" i="53"/>
  <c r="PT75" i="53"/>
  <c r="PP23" i="53"/>
  <c r="PS83" i="53"/>
  <c r="PP187" i="53"/>
  <c r="PV164" i="53"/>
  <c r="OI187" i="53"/>
  <c r="PU73" i="53"/>
  <c r="PP163" i="53"/>
  <c r="PU242" i="53"/>
  <c r="PT33" i="53"/>
  <c r="PQ230" i="53"/>
  <c r="PW237" i="53"/>
  <c r="PS160" i="53"/>
  <c r="PV135" i="53"/>
  <c r="PP37" i="53"/>
  <c r="PS47" i="53"/>
  <c r="PP46" i="53"/>
  <c r="OI148" i="53"/>
  <c r="PR259" i="53"/>
  <c r="PT223" i="53"/>
  <c r="PQ94" i="53"/>
  <c r="PO218" i="53"/>
  <c r="PP151" i="53"/>
  <c r="PO228" i="53"/>
  <c r="PS244" i="53"/>
  <c r="C198" i="53"/>
  <c r="PT177" i="53"/>
  <c r="PV17" i="53"/>
  <c r="OI94" i="53"/>
  <c r="PS100" i="53"/>
  <c r="PU226" i="53"/>
  <c r="PT107" i="53"/>
  <c r="PQ257" i="53"/>
  <c r="PR19" i="53"/>
  <c r="PQ112" i="53"/>
  <c r="PV222" i="53"/>
  <c r="PU60" i="53"/>
  <c r="C243" i="53"/>
  <c r="PV190" i="53"/>
  <c r="PP86" i="53"/>
  <c r="PQ141" i="53"/>
  <c r="PR211" i="53"/>
  <c r="C221" i="53"/>
  <c r="PU229" i="53"/>
  <c r="PP178" i="53"/>
  <c r="PU13" i="53"/>
  <c r="PP190" i="53"/>
  <c r="PS252" i="53"/>
  <c r="PU249" i="53"/>
  <c r="C214" i="53"/>
  <c r="PU150" i="53"/>
  <c r="PV70" i="53"/>
  <c r="PR143" i="53"/>
  <c r="PU189" i="53"/>
  <c r="PQ138" i="53"/>
  <c r="PT31" i="53"/>
  <c r="PV233" i="53"/>
  <c r="PT137" i="53"/>
  <c r="PO176" i="53"/>
  <c r="PU192" i="53"/>
  <c r="PU222" i="53"/>
  <c r="PV120" i="53"/>
  <c r="PO40" i="53"/>
  <c r="PW68" i="53"/>
  <c r="PQ126" i="53"/>
  <c r="PV66" i="53"/>
  <c r="PV193" i="53"/>
  <c r="PQ81" i="53"/>
  <c r="PV237" i="53"/>
  <c r="PM120" i="53"/>
  <c r="PM164" i="53"/>
  <c r="PT52" i="53"/>
  <c r="PO179" i="53"/>
  <c r="PT142" i="53"/>
  <c r="PR29" i="53"/>
  <c r="C216" i="53"/>
  <c r="PM192" i="53"/>
  <c r="PT207" i="53"/>
  <c r="PS75" i="53"/>
  <c r="PV90" i="53"/>
  <c r="OM54" i="53"/>
  <c r="PQ85" i="53"/>
  <c r="PU258" i="53"/>
  <c r="PT162" i="53"/>
  <c r="OI239" i="53"/>
  <c r="PQ143" i="53"/>
  <c r="C217" i="53"/>
  <c r="PO145" i="53"/>
  <c r="PV65" i="53"/>
  <c r="PP102" i="53"/>
  <c r="PR153" i="53"/>
  <c r="PP72" i="53"/>
  <c r="PV21" i="53"/>
  <c r="PT226" i="53"/>
  <c r="OI125" i="53"/>
  <c r="C227" i="53"/>
  <c r="PS114" i="53"/>
  <c r="OI240" i="53"/>
  <c r="PO86" i="53"/>
  <c r="PR245" i="53"/>
  <c r="PP129" i="53"/>
  <c r="PO48" i="53"/>
  <c r="PS111" i="53"/>
  <c r="PV109" i="53"/>
  <c r="C208" i="53"/>
  <c r="PV208" i="53"/>
  <c r="PR63" i="53"/>
  <c r="PS80" i="53"/>
  <c r="PP51" i="53"/>
  <c r="PR78" i="53"/>
  <c r="PV239" i="53"/>
  <c r="PO131" i="53"/>
  <c r="C191" i="53"/>
  <c r="PQ29" i="53"/>
  <c r="PQ43" i="53"/>
  <c r="PS73" i="53"/>
  <c r="PP143" i="53"/>
  <c r="PQ122" i="53"/>
  <c r="PO66" i="53"/>
  <c r="OI110" i="53"/>
  <c r="PT157" i="53"/>
  <c r="C123" i="53"/>
  <c r="PR11" i="53"/>
  <c r="PO240" i="53"/>
  <c r="PT97" i="53"/>
  <c r="OI141" i="53"/>
  <c r="PR92" i="53"/>
  <c r="PS142" i="53"/>
  <c r="PO112" i="53"/>
  <c r="PQ213" i="53"/>
  <c r="PS50" i="53"/>
  <c r="PP81" i="53"/>
  <c r="PU190" i="53"/>
  <c r="PS52" i="53"/>
  <c r="OK245" i="53"/>
  <c r="PV161" i="53"/>
  <c r="PP160" i="53"/>
  <c r="PS189" i="53"/>
  <c r="C199" i="53"/>
  <c r="PO102" i="53"/>
  <c r="PR165" i="53"/>
  <c r="PQ132" i="53"/>
  <c r="PT113" i="53"/>
  <c r="PW236" i="53"/>
  <c r="PO188" i="53"/>
  <c r="PR172" i="53"/>
  <c r="C234" i="53"/>
  <c r="PO104" i="53"/>
  <c r="PU65" i="53"/>
  <c r="PP208" i="53"/>
  <c r="OI174" i="53"/>
  <c r="PV76" i="53"/>
  <c r="PQ41" i="53"/>
  <c r="PP259" i="53"/>
  <c r="PS163" i="53"/>
  <c r="PW144" i="53"/>
  <c r="PV187" i="53"/>
  <c r="C200" i="53"/>
  <c r="PQ84" i="53"/>
  <c r="PT163" i="53"/>
  <c r="PU93" i="53"/>
  <c r="PP250" i="53"/>
  <c r="PT258" i="53"/>
  <c r="PV228" i="53"/>
  <c r="PQ153" i="53"/>
  <c r="PS88" i="53"/>
  <c r="PQ196" i="53"/>
  <c r="PS25" i="53"/>
  <c r="PU152" i="53"/>
  <c r="PR14" i="53"/>
  <c r="PR186" i="53"/>
  <c r="C259" i="53"/>
  <c r="C131" i="53"/>
  <c r="PR60" i="53"/>
  <c r="PO57" i="53"/>
  <c r="PS192" i="53"/>
  <c r="PR128" i="53"/>
  <c r="PT93" i="53"/>
  <c r="PT243" i="53"/>
  <c r="PP98" i="53"/>
  <c r="PR189" i="53"/>
  <c r="PR58" i="53"/>
  <c r="PR31" i="53"/>
  <c r="PV176" i="53"/>
  <c r="OI166" i="53"/>
  <c r="PU96" i="53"/>
  <c r="C212" i="53"/>
  <c r="OI173" i="53"/>
  <c r="C220" i="53"/>
  <c r="PT218" i="53"/>
  <c r="PU66" i="53"/>
  <c r="PT187" i="53"/>
  <c r="OI54" i="53"/>
  <c r="PP133" i="53"/>
  <c r="PO18" i="53"/>
  <c r="PT109" i="53"/>
  <c r="PW252" i="53"/>
  <c r="PT179" i="53"/>
  <c r="PS103" i="53"/>
  <c r="OI133" i="53"/>
  <c r="C233" i="53"/>
  <c r="PS231" i="53"/>
  <c r="PT61" i="53"/>
  <c r="PS28" i="53"/>
  <c r="PU182" i="53"/>
  <c r="PP49" i="53"/>
  <c r="PP156" i="53"/>
  <c r="PQ111" i="53"/>
  <c r="PS225" i="53"/>
  <c r="PP245" i="53"/>
  <c r="PV45" i="53"/>
  <c r="PV141" i="53"/>
  <c r="PP54" i="53"/>
  <c r="PO159" i="53"/>
  <c r="PT17" i="53"/>
  <c r="PP16" i="53"/>
  <c r="PT134" i="53"/>
  <c r="PP196" i="53"/>
  <c r="PS127" i="53"/>
  <c r="PS93" i="53"/>
  <c r="PV153" i="53"/>
  <c r="C232" i="53"/>
  <c r="PT241" i="53"/>
  <c r="C195" i="53"/>
  <c r="PO125" i="53"/>
  <c r="PV91" i="53"/>
  <c r="PT184" i="53"/>
  <c r="PR238" i="53"/>
  <c r="PR155" i="53"/>
  <c r="PU220" i="53"/>
  <c r="PV59" i="53"/>
  <c r="PT247" i="53"/>
  <c r="PO166" i="53"/>
  <c r="PU82" i="53"/>
  <c r="PR113" i="53"/>
  <c r="PV43" i="53"/>
  <c r="PR154" i="53"/>
  <c r="PQ128" i="53"/>
  <c r="PV29" i="53"/>
  <c r="PS108" i="53"/>
  <c r="PM219" i="53"/>
  <c r="PT12" i="53"/>
  <c r="PQ71" i="53"/>
  <c r="PO217" i="53"/>
  <c r="PR25" i="53"/>
  <c r="PQ162" i="53"/>
  <c r="PP215" i="53"/>
  <c r="PV231" i="53"/>
  <c r="PO55" i="53"/>
  <c r="PQ70" i="53"/>
  <c r="PP111" i="53"/>
  <c r="PS39" i="53"/>
  <c r="PS198" i="53"/>
  <c r="PP95" i="53"/>
  <c r="PU138" i="53"/>
  <c r="PQ97" i="53"/>
  <c r="PR248" i="53"/>
  <c r="PT182" i="53"/>
  <c r="PU236" i="53"/>
  <c r="PS105" i="53"/>
  <c r="PU144" i="53"/>
  <c r="PV64" i="53"/>
  <c r="PV166" i="53"/>
  <c r="PU178" i="53"/>
  <c r="PR193" i="53"/>
  <c r="PO29" i="53"/>
  <c r="PS89" i="53"/>
  <c r="PR247" i="53"/>
  <c r="PV132" i="53"/>
  <c r="PO231" i="53"/>
  <c r="PT230" i="53"/>
  <c r="PS37" i="53"/>
  <c r="PQ155" i="53"/>
  <c r="PR243" i="53"/>
  <c r="PS241" i="53"/>
  <c r="PU129" i="53"/>
  <c r="PQ238" i="53"/>
  <c r="PT62" i="53"/>
  <c r="OI135" i="53"/>
  <c r="PV88" i="53"/>
  <c r="PR127" i="53"/>
  <c r="PO196" i="53"/>
  <c r="PQ113" i="53"/>
  <c r="PU252" i="53"/>
  <c r="PU43" i="53"/>
  <c r="PQ154" i="53"/>
  <c r="PU158" i="53"/>
  <c r="PS44" i="53"/>
  <c r="OI234" i="53"/>
  <c r="PU195" i="53"/>
  <c r="PU34" i="53"/>
  <c r="PV81" i="53"/>
  <c r="OI63" i="53"/>
  <c r="PS237" i="53"/>
  <c r="PU29" i="53"/>
  <c r="OO123" i="53"/>
  <c r="PR163" i="53"/>
  <c r="PV175" i="53"/>
  <c r="PU153" i="53"/>
  <c r="PV107" i="53"/>
  <c r="PQ25" i="53"/>
  <c r="OI216" i="53"/>
  <c r="PU122" i="53"/>
  <c r="PO103" i="53"/>
  <c r="PO212" i="53"/>
  <c r="PR254" i="53"/>
  <c r="PM159" i="53"/>
  <c r="PR198" i="53"/>
  <c r="PR21" i="53"/>
  <c r="PP63" i="53"/>
  <c r="PQ90" i="53"/>
  <c r="PP249" i="53"/>
  <c r="PU55" i="53"/>
  <c r="PU211" i="53"/>
  <c r="PP97" i="53"/>
  <c r="PR157" i="53"/>
  <c r="PS203" i="53"/>
  <c r="PP75" i="53"/>
  <c r="PT20" i="53"/>
  <c r="PP80" i="53"/>
  <c r="PT110" i="53"/>
  <c r="PQ258" i="53"/>
  <c r="PO111" i="53"/>
  <c r="PU250" i="53"/>
  <c r="PT151" i="53"/>
  <c r="PQ22" i="53"/>
  <c r="PL20" i="53"/>
  <c r="PQ193" i="53"/>
  <c r="PV171" i="53"/>
  <c r="PS176" i="53"/>
  <c r="PP183" i="53"/>
  <c r="PO135" i="53"/>
  <c r="PV95" i="53"/>
  <c r="PU136" i="53"/>
  <c r="OO243" i="53"/>
  <c r="PR109" i="53"/>
  <c r="PU38" i="53"/>
  <c r="PO245" i="53"/>
  <c r="PS220" i="53"/>
  <c r="PR68" i="53"/>
  <c r="PO189" i="53"/>
  <c r="PP192" i="53"/>
  <c r="OI207" i="53"/>
  <c r="PP103" i="53"/>
  <c r="PO164" i="53"/>
  <c r="PU85" i="53"/>
  <c r="PU216" i="53"/>
  <c r="PO150" i="53"/>
  <c r="PS82" i="53"/>
  <c r="PT174" i="53"/>
  <c r="PT141" i="53"/>
  <c r="PW92" i="53"/>
  <c r="PR74" i="53"/>
  <c r="PU151" i="53"/>
  <c r="PM102" i="53"/>
  <c r="PS125" i="53"/>
  <c r="PP246" i="53"/>
  <c r="PT102" i="53"/>
  <c r="PS62" i="53"/>
  <c r="OI253" i="53"/>
  <c r="PT39" i="53"/>
  <c r="OI69" i="53"/>
  <c r="PU119" i="53"/>
  <c r="PQ116" i="53"/>
  <c r="PU206" i="53"/>
  <c r="PV173" i="53"/>
  <c r="PT170" i="53"/>
  <c r="PT29" i="53"/>
  <c r="PP22" i="53"/>
  <c r="PV75" i="53"/>
  <c r="PR106" i="53"/>
  <c r="PU169" i="53"/>
  <c r="PT153" i="53"/>
  <c r="PP232" i="53"/>
  <c r="PR237" i="53"/>
  <c r="PU170" i="53"/>
  <c r="OI137" i="53"/>
  <c r="PR202" i="53"/>
  <c r="OI103" i="53"/>
  <c r="PV247" i="53"/>
  <c r="OI194" i="53"/>
  <c r="PU135" i="53"/>
  <c r="PT168" i="53"/>
  <c r="PR149" i="53"/>
  <c r="PT143" i="53"/>
  <c r="PS248" i="53"/>
  <c r="PT221" i="53"/>
  <c r="PS251" i="53"/>
  <c r="PV73" i="53"/>
  <c r="PO246" i="53"/>
  <c r="PQ134" i="53"/>
  <c r="PO194" i="53"/>
  <c r="PV42" i="53"/>
  <c r="PP258" i="53"/>
  <c r="PO162" i="53"/>
  <c r="PV49" i="53"/>
  <c r="PS174" i="53"/>
  <c r="PS158" i="53"/>
  <c r="PV191" i="53"/>
  <c r="PS91" i="53"/>
  <c r="PS57" i="53"/>
  <c r="PR84" i="53"/>
  <c r="PO73" i="53"/>
  <c r="PS144" i="53"/>
  <c r="PQ229" i="53"/>
  <c r="OI226" i="53"/>
  <c r="PQ79" i="53"/>
  <c r="PV235" i="53"/>
  <c r="PV122" i="53"/>
  <c r="PQ105" i="53"/>
  <c r="OI25" i="53"/>
  <c r="PT159" i="53"/>
  <c r="PO63" i="53"/>
  <c r="PV177" i="53"/>
  <c r="PQ65" i="53"/>
  <c r="PO152" i="53"/>
  <c r="PM259" i="53"/>
  <c r="PO155" i="53"/>
  <c r="PU75" i="53"/>
  <c r="OK147" i="53"/>
  <c r="PT23" i="53"/>
  <c r="PQ231" i="53"/>
  <c r="PU33" i="53"/>
  <c r="PP134" i="53"/>
  <c r="OI152" i="53"/>
  <c r="PP243" i="53"/>
  <c r="PQ225" i="53"/>
  <c r="PQ237" i="53"/>
  <c r="PP222" i="53"/>
  <c r="PV118" i="53"/>
  <c r="PO242" i="53"/>
  <c r="PO25" i="53"/>
  <c r="PR57" i="53"/>
  <c r="PV210" i="53"/>
  <c r="PO192" i="53"/>
  <c r="OK104" i="53"/>
  <c r="PV207" i="53"/>
  <c r="PP198" i="53"/>
  <c r="PR144" i="53"/>
  <c r="PU103" i="53"/>
  <c r="PP108" i="53"/>
  <c r="PT24" i="53"/>
  <c r="PQ86" i="53"/>
  <c r="PV128" i="53"/>
  <c r="PR129" i="53"/>
  <c r="PO215" i="53"/>
  <c r="PO67" i="53"/>
  <c r="PU49" i="53"/>
  <c r="PQ202" i="53"/>
  <c r="PU181" i="53"/>
  <c r="PO163" i="53"/>
  <c r="PL100" i="53"/>
  <c r="PO193" i="53"/>
  <c r="PV253" i="53"/>
  <c r="PP182" i="53"/>
  <c r="PR81" i="53"/>
  <c r="PR160" i="53"/>
  <c r="PV80" i="53"/>
  <c r="PV157" i="53"/>
  <c r="PO187" i="53"/>
  <c r="OI218" i="53"/>
  <c r="PW222" i="53"/>
  <c r="PP157" i="53"/>
  <c r="PO28" i="53"/>
  <c r="PO147" i="53"/>
  <c r="PV194" i="53"/>
  <c r="PV61" i="53"/>
  <c r="PS171" i="53"/>
  <c r="PU186" i="53"/>
  <c r="PP106" i="53"/>
  <c r="PU27" i="53"/>
  <c r="PS185" i="53"/>
  <c r="OI119" i="53"/>
  <c r="PT49" i="53"/>
  <c r="PO119" i="53"/>
  <c r="PT244" i="53"/>
  <c r="PU128" i="53"/>
  <c r="PV186" i="53"/>
  <c r="PV58" i="53"/>
  <c r="PO17" i="53"/>
  <c r="OH167" i="53"/>
  <c r="OH135" i="53"/>
  <c r="OH28" i="53"/>
  <c r="OH126" i="53"/>
  <c r="OH103" i="53"/>
  <c r="OH194" i="53"/>
  <c r="OH192" i="53"/>
  <c r="OH22" i="53"/>
  <c r="OH180" i="53"/>
  <c r="OH104" i="53"/>
  <c r="OH176" i="53"/>
  <c r="OH249" i="53"/>
  <c r="OH165" i="53"/>
  <c r="OH128" i="53"/>
  <c r="OH151" i="53"/>
  <c r="OH110" i="53"/>
  <c r="OH120" i="53"/>
  <c r="OH189" i="53"/>
  <c r="OH118" i="53"/>
  <c r="OH241" i="53"/>
  <c r="OH40" i="53"/>
  <c r="OH52" i="53"/>
  <c r="OH119" i="53"/>
  <c r="PO110" i="53"/>
  <c r="PQ136" i="53"/>
  <c r="PU116" i="53"/>
  <c r="PP179" i="53"/>
  <c r="OI208" i="53"/>
  <c r="PP48" i="53"/>
  <c r="PP15" i="53"/>
  <c r="PU142" i="53"/>
  <c r="PO12" i="53"/>
  <c r="OI139" i="53"/>
  <c r="PT165" i="53"/>
  <c r="PT36" i="53"/>
  <c r="PQ51" i="53"/>
  <c r="PV258" i="53"/>
  <c r="PU140" i="53"/>
  <c r="PO123" i="53"/>
  <c r="PV218" i="53"/>
  <c r="PU154" i="53"/>
  <c r="PP214" i="53"/>
  <c r="PT194" i="53"/>
  <c r="PR158" i="53"/>
  <c r="PR122" i="53"/>
  <c r="PU233" i="53"/>
  <c r="OI53" i="53"/>
  <c r="PT115" i="53"/>
  <c r="PQ204" i="53"/>
  <c r="PO124" i="53"/>
  <c r="PQ171" i="53"/>
  <c r="PV184" i="53"/>
  <c r="PT88" i="53"/>
  <c r="PS116" i="53"/>
  <c r="PS226" i="53"/>
  <c r="PU209" i="53"/>
  <c r="PO129" i="53"/>
  <c r="OI158" i="53"/>
  <c r="PT44" i="53"/>
  <c r="PT90" i="53"/>
  <c r="PT120" i="53"/>
  <c r="PV182" i="53"/>
  <c r="PU37" i="53"/>
  <c r="PR36" i="53"/>
  <c r="PP19" i="53"/>
  <c r="PS238" i="53"/>
  <c r="PP174" i="53"/>
  <c r="PS233" i="53"/>
  <c r="PQ167" i="53"/>
  <c r="PU23" i="53"/>
  <c r="PS117" i="53"/>
  <c r="PR115" i="53"/>
  <c r="OI30" i="53"/>
  <c r="PR234" i="53"/>
  <c r="OI232" i="53"/>
  <c r="PT148" i="53"/>
  <c r="PV84" i="53"/>
  <c r="PR67" i="53"/>
  <c r="PU130" i="53"/>
  <c r="PS17" i="53"/>
  <c r="PR208" i="53"/>
  <c r="PV144" i="53"/>
  <c r="PR90" i="53"/>
  <c r="PT40" i="53"/>
  <c r="PS229" i="53"/>
  <c r="PU84" i="53"/>
  <c r="PS224" i="53"/>
  <c r="PT239" i="53"/>
  <c r="PO158" i="53"/>
  <c r="OI205" i="53"/>
  <c r="PQ235" i="53"/>
  <c r="PS152" i="53"/>
  <c r="PQ88" i="53"/>
  <c r="PU199" i="53"/>
  <c r="PP60" i="53"/>
  <c r="OK186" i="53"/>
  <c r="OI122" i="53"/>
  <c r="PQ73" i="53"/>
  <c r="PV245" i="53"/>
  <c r="PL195" i="53"/>
  <c r="OI115" i="53"/>
  <c r="PP191" i="53"/>
  <c r="PS15" i="53"/>
  <c r="PO30" i="53"/>
  <c r="PU156" i="53"/>
  <c r="PQ28" i="53"/>
  <c r="PT91" i="53"/>
  <c r="PR89" i="53"/>
  <c r="PR184" i="53"/>
  <c r="OI233" i="53"/>
  <c r="OI150" i="53"/>
  <c r="PV196" i="53"/>
  <c r="PS195" i="53"/>
  <c r="PO191" i="53"/>
  <c r="PV238" i="53"/>
  <c r="PS45" i="53"/>
  <c r="PV92" i="53"/>
  <c r="PQ218" i="53"/>
  <c r="PS138" i="53"/>
  <c r="PQ152" i="53"/>
  <c r="PS72" i="53"/>
  <c r="PT185" i="53"/>
  <c r="PQ182" i="53"/>
  <c r="PQ148" i="53"/>
  <c r="PS51" i="53"/>
  <c r="OI146" i="53"/>
  <c r="PO113" i="53"/>
  <c r="PU63" i="53"/>
  <c r="PP146" i="53"/>
  <c r="PS159" i="53"/>
  <c r="PV31" i="53"/>
  <c r="PU92" i="53"/>
  <c r="PS11" i="53"/>
  <c r="PU67" i="53"/>
  <c r="PT114" i="53"/>
  <c r="PV13" i="53"/>
  <c r="PV108" i="53"/>
  <c r="PP202" i="53"/>
  <c r="PT249" i="53"/>
  <c r="OH74" i="53"/>
  <c r="PT117" i="53"/>
  <c r="PV126" i="53"/>
  <c r="PS217" i="53"/>
  <c r="OH143" i="53"/>
  <c r="PO90" i="53"/>
  <c r="OH232" i="53"/>
  <c r="PS149" i="53"/>
  <c r="PV19" i="53"/>
  <c r="PU143" i="53"/>
  <c r="PP235" i="53"/>
  <c r="PT121" i="53"/>
  <c r="PV78" i="53"/>
  <c r="OI225" i="53"/>
  <c r="PS85" i="53"/>
  <c r="PU235" i="53"/>
  <c r="PU36" i="53"/>
  <c r="OH139" i="53"/>
  <c r="PS150" i="53"/>
  <c r="PV86" i="53"/>
  <c r="PU239" i="53"/>
  <c r="OH250" i="53"/>
  <c r="PS21" i="53"/>
  <c r="PS74" i="53"/>
  <c r="PR108" i="53"/>
  <c r="PV87" i="53"/>
  <c r="PR134" i="53"/>
  <c r="PP52" i="53"/>
  <c r="PT248" i="53"/>
  <c r="OI50" i="53"/>
  <c r="OI203" i="53"/>
  <c r="PS26" i="53"/>
  <c r="OI22" i="53"/>
  <c r="PP193" i="53"/>
  <c r="PU47" i="53"/>
  <c r="PU196" i="53"/>
  <c r="PQ197" i="53"/>
  <c r="PO116" i="53"/>
  <c r="PO254" i="53"/>
  <c r="PO93" i="53"/>
  <c r="PQ219" i="53"/>
  <c r="PQ250" i="53"/>
  <c r="PR53" i="53"/>
  <c r="OH193" i="53"/>
  <c r="PU88" i="53"/>
  <c r="OH257" i="53"/>
  <c r="OH158" i="53"/>
  <c r="OI198" i="53"/>
  <c r="PT212" i="53"/>
  <c r="PQ96" i="53"/>
  <c r="PT35" i="53"/>
  <c r="PU89" i="53"/>
  <c r="PQ77" i="53"/>
  <c r="PR196" i="53"/>
  <c r="PR114" i="53"/>
  <c r="PO26" i="53"/>
  <c r="PQ185" i="53"/>
  <c r="PR168" i="53"/>
  <c r="PT193" i="53"/>
  <c r="PQ172" i="53"/>
  <c r="PS246" i="53"/>
  <c r="PO51" i="53"/>
  <c r="PO39" i="53"/>
  <c r="OI213" i="53"/>
  <c r="PT105" i="53"/>
  <c r="PQ150" i="53"/>
  <c r="PT37" i="53"/>
  <c r="PQ14" i="53"/>
  <c r="PP11" i="53"/>
  <c r="PS227" i="53"/>
  <c r="PV32" i="53"/>
  <c r="PQ234" i="53"/>
  <c r="PV38" i="53"/>
  <c r="PP164" i="53"/>
  <c r="PR147" i="53"/>
  <c r="OI114" i="53"/>
  <c r="PU160" i="53"/>
  <c r="PV30" i="53"/>
  <c r="PS106" i="53"/>
  <c r="PQ103" i="53"/>
  <c r="PV99" i="53"/>
  <c r="PS209" i="53"/>
  <c r="PR12" i="53"/>
  <c r="PV170" i="53"/>
  <c r="PO115" i="53"/>
  <c r="PV33" i="53"/>
  <c r="PP201" i="53"/>
  <c r="PP116" i="53"/>
  <c r="PS43" i="53"/>
  <c r="PO69" i="53"/>
  <c r="PV36" i="53"/>
  <c r="PR195" i="53"/>
  <c r="PQ48" i="53"/>
  <c r="PQ15" i="53"/>
  <c r="PV22" i="53"/>
  <c r="OO174" i="53"/>
  <c r="PQ26" i="53"/>
  <c r="PS181" i="53"/>
  <c r="OH124" i="53"/>
  <c r="PQ236" i="53"/>
  <c r="PS122" i="53"/>
  <c r="PU120" i="53"/>
  <c r="PW255" i="53"/>
  <c r="OI259" i="53"/>
  <c r="OO143" i="53"/>
  <c r="PV179" i="53"/>
  <c r="PO85" i="53"/>
  <c r="PS54" i="53"/>
  <c r="PO21" i="53"/>
  <c r="PU180" i="53"/>
  <c r="PV192" i="53"/>
  <c r="PT111" i="53"/>
  <c r="PS173" i="53"/>
  <c r="PO202" i="53"/>
  <c r="PO182" i="53"/>
  <c r="PO225" i="53"/>
  <c r="PT28" i="53"/>
  <c r="PR171" i="53"/>
  <c r="PR185" i="53"/>
  <c r="PS168" i="53"/>
  <c r="PS165" i="53"/>
  <c r="PP131" i="53"/>
  <c r="OK158" i="53"/>
  <c r="PM203" i="53"/>
  <c r="PP248" i="53"/>
  <c r="PS101" i="53"/>
  <c r="PV241" i="53"/>
  <c r="PW239" i="53"/>
  <c r="OI159" i="53"/>
  <c r="PU205" i="53"/>
  <c r="PP59" i="53"/>
  <c r="OI195" i="53"/>
  <c r="PS115" i="53"/>
  <c r="PM146" i="53"/>
  <c r="OI144" i="53"/>
  <c r="PP175" i="53"/>
  <c r="PR111" i="53"/>
  <c r="PP62" i="53"/>
  <c r="PP221" i="53"/>
  <c r="PU104" i="53"/>
  <c r="PR22" i="53"/>
  <c r="PO32" i="53"/>
  <c r="PV106" i="53"/>
  <c r="PQ11" i="53"/>
  <c r="PQ104" i="53"/>
  <c r="PP244" i="53"/>
  <c r="PS193" i="53"/>
  <c r="OI81" i="53"/>
  <c r="PR191" i="53"/>
  <c r="PV159" i="53"/>
  <c r="PT79" i="53"/>
  <c r="PU15" i="53"/>
  <c r="PQ78" i="53"/>
  <c r="PP29" i="53"/>
  <c r="PP252" i="53"/>
  <c r="PV26" i="53"/>
  <c r="PQ169" i="53"/>
  <c r="PP216" i="53"/>
  <c r="PQ101" i="53"/>
  <c r="PT68" i="53"/>
  <c r="PS243" i="53"/>
  <c r="PP177" i="53"/>
  <c r="PR192" i="53"/>
  <c r="PR222" i="53"/>
  <c r="PO132" i="53"/>
  <c r="PV131" i="53"/>
  <c r="PU124" i="53"/>
  <c r="PS12" i="53"/>
  <c r="PO43" i="53"/>
  <c r="PP58" i="53"/>
  <c r="PP169" i="53"/>
  <c r="PQ246" i="53"/>
  <c r="PS148" i="53"/>
  <c r="PO114" i="53"/>
  <c r="PT18" i="53"/>
  <c r="PO177" i="53"/>
  <c r="OI155" i="53"/>
  <c r="PQ40" i="53"/>
  <c r="PU54" i="53"/>
  <c r="PQ69" i="53"/>
  <c r="PP180" i="53"/>
  <c r="PQ36" i="53"/>
  <c r="PT34" i="53"/>
  <c r="PT236" i="53"/>
  <c r="PR152" i="53"/>
  <c r="OI105" i="53"/>
  <c r="PT166" i="53"/>
  <c r="PV181" i="53"/>
  <c r="OI164" i="53"/>
  <c r="PV100" i="53"/>
  <c r="PT129" i="53"/>
  <c r="PT126" i="53"/>
  <c r="PR203" i="53"/>
  <c r="PV24" i="53"/>
  <c r="PQ23" i="53"/>
  <c r="PO120" i="53"/>
  <c r="PT53" i="53"/>
  <c r="PQ227" i="53"/>
  <c r="PR239" i="53"/>
  <c r="OI157" i="53"/>
  <c r="PO121" i="53"/>
  <c r="PR197" i="53"/>
  <c r="PU244" i="53"/>
  <c r="PP17" i="53"/>
  <c r="PV223" i="53"/>
  <c r="PP254" i="53"/>
  <c r="PQ149" i="53"/>
  <c r="PT132" i="53"/>
  <c r="PR20" i="53"/>
  <c r="PS259" i="53"/>
  <c r="PR131" i="53"/>
  <c r="PT210" i="53"/>
  <c r="PV50" i="53"/>
  <c r="PR96" i="53"/>
  <c r="PP218" i="53"/>
  <c r="PP154" i="53"/>
  <c r="PU118" i="53"/>
  <c r="PV116" i="53"/>
  <c r="PO243" i="53"/>
  <c r="PQ178" i="53"/>
  <c r="PP255" i="53"/>
  <c r="PP237" i="53"/>
  <c r="PP139" i="53"/>
  <c r="PT122" i="53"/>
  <c r="PU52" i="53"/>
  <c r="PP45" i="53"/>
  <c r="PS49" i="53"/>
  <c r="PO204" i="53"/>
  <c r="PR213" i="53"/>
  <c r="PT69" i="53"/>
  <c r="OM248" i="53"/>
  <c r="PT101" i="53"/>
  <c r="PO46" i="53"/>
  <c r="PS70" i="53"/>
  <c r="PW141" i="53"/>
  <c r="PV82" i="53"/>
  <c r="PS232" i="53"/>
  <c r="PW129" i="53"/>
  <c r="PS65" i="53"/>
  <c r="PR23" i="53"/>
  <c r="PU159" i="53"/>
  <c r="OH107" i="53"/>
  <c r="PV39" i="53"/>
  <c r="PS250" i="53"/>
  <c r="PU72" i="53"/>
  <c r="PQ87" i="53"/>
  <c r="OH183" i="53"/>
  <c r="OM232" i="53"/>
  <c r="PU99" i="53"/>
  <c r="OO214" i="53"/>
  <c r="PP36" i="53"/>
  <c r="PR130" i="53"/>
  <c r="OH111" i="53"/>
  <c r="PO137" i="53"/>
  <c r="PR18" i="53"/>
  <c r="PR91" i="53"/>
  <c r="OH222" i="53"/>
  <c r="OI176" i="53"/>
  <c r="PT164" i="53"/>
  <c r="PQ183" i="53"/>
  <c r="PV246" i="53"/>
  <c r="PO198" i="53"/>
  <c r="PV163" i="53"/>
  <c r="OI161" i="53"/>
  <c r="PR159" i="53"/>
  <c r="PT95" i="53"/>
  <c r="OH254" i="53"/>
  <c r="PO154" i="53"/>
  <c r="PO105" i="53"/>
  <c r="PQ133" i="53"/>
  <c r="PO148" i="53"/>
  <c r="PQ83" i="53"/>
  <c r="PQ160" i="53"/>
  <c r="PT60" i="53"/>
  <c r="PO106" i="53"/>
  <c r="PP68" i="53"/>
  <c r="PO82" i="53"/>
  <c r="PR33" i="53"/>
  <c r="PP236" i="53"/>
  <c r="PR43" i="53"/>
  <c r="PU90" i="53"/>
  <c r="PS22" i="53"/>
  <c r="PU243" i="53"/>
  <c r="PQ45" i="53"/>
  <c r="PV139" i="53"/>
  <c r="PQ54" i="53"/>
  <c r="PO37" i="53"/>
  <c r="PO241" i="53"/>
  <c r="PS97" i="53"/>
  <c r="PQ47" i="53"/>
  <c r="PQ206" i="53"/>
  <c r="OI126" i="53"/>
  <c r="PP125" i="53"/>
  <c r="PQ156" i="53"/>
  <c r="OI248" i="53"/>
  <c r="PQ24" i="53"/>
  <c r="PR164" i="53"/>
  <c r="OI211" i="53"/>
  <c r="PO83" i="53"/>
  <c r="PV209" i="53"/>
  <c r="PS113" i="53"/>
  <c r="PQ63" i="53"/>
  <c r="PP171" i="53"/>
  <c r="PQ170" i="53"/>
  <c r="OI11" i="53"/>
  <c r="PS120" i="53"/>
  <c r="PR72" i="53"/>
  <c r="PS71" i="53"/>
  <c r="PR194" i="53"/>
  <c r="PO206" i="53"/>
  <c r="PR142" i="53"/>
  <c r="PP172" i="53"/>
  <c r="PT76" i="53"/>
  <c r="PR235" i="53"/>
  <c r="PP43" i="53"/>
  <c r="PU106" i="53"/>
  <c r="PT217" i="53"/>
  <c r="PO199" i="53"/>
  <c r="PQ50" i="53"/>
  <c r="PV112" i="53"/>
  <c r="PT139" i="53"/>
  <c r="PT74" i="53"/>
  <c r="PP121" i="53"/>
  <c r="PQ200" i="53"/>
  <c r="PR103" i="53"/>
  <c r="PP105" i="53"/>
  <c r="PV102" i="53"/>
  <c r="PQ52" i="53"/>
  <c r="PV211" i="53"/>
  <c r="PO64" i="53"/>
  <c r="PS79" i="53"/>
  <c r="PT190" i="53"/>
  <c r="PQ142" i="53"/>
  <c r="PT46" i="53"/>
  <c r="PV188" i="53"/>
  <c r="PO153" i="53"/>
  <c r="PU131" i="53"/>
  <c r="PT178" i="53"/>
  <c r="PU32" i="53"/>
  <c r="PP31" i="53"/>
  <c r="PT220" i="53"/>
  <c r="PO170" i="53"/>
  <c r="PP200" i="53"/>
  <c r="PU24" i="53"/>
  <c r="OI111" i="53"/>
  <c r="PP142" i="53"/>
  <c r="PT45" i="53"/>
  <c r="PP234" i="53"/>
  <c r="PO58" i="53"/>
  <c r="PO169" i="53"/>
  <c r="PU39" i="53"/>
  <c r="OI183" i="53"/>
  <c r="PV89" i="53"/>
  <c r="PQ163" i="53"/>
  <c r="PQ254" i="53"/>
  <c r="PR123" i="53"/>
  <c r="PU168" i="53"/>
  <c r="OI104" i="53"/>
  <c r="OI229" i="53"/>
  <c r="PT133" i="53"/>
  <c r="PV244" i="53"/>
  <c r="PO180" i="53"/>
  <c r="PU100" i="53"/>
  <c r="PV114" i="53"/>
  <c r="PR145" i="53"/>
  <c r="PR104" i="53"/>
  <c r="PT167" i="53"/>
  <c r="PU35" i="53"/>
  <c r="PS81" i="53"/>
  <c r="PS64" i="53"/>
  <c r="PQ44" i="53"/>
  <c r="PU215" i="53"/>
  <c r="PQ179" i="53"/>
  <c r="PQ130" i="53"/>
  <c r="PR241" i="53"/>
  <c r="PS143" i="53"/>
  <c r="PQ46" i="53"/>
  <c r="PV60" i="53"/>
  <c r="PU165" i="53"/>
  <c r="PV180" i="53"/>
  <c r="PQ18" i="53"/>
  <c r="PQ76" i="53"/>
  <c r="PS249" i="53"/>
  <c r="PR249" i="53"/>
  <c r="PT169" i="53"/>
  <c r="PU115" i="53"/>
  <c r="OI124" i="53"/>
  <c r="OI160" i="53"/>
  <c r="PR75" i="53"/>
  <c r="OI156" i="53"/>
  <c r="OI241" i="53"/>
  <c r="PO89" i="53"/>
  <c r="PP220" i="53"/>
  <c r="PW124" i="53"/>
  <c r="PT22" i="53"/>
  <c r="OH57" i="53"/>
  <c r="PR71" i="53"/>
  <c r="PO53" i="53"/>
  <c r="PV178" i="53"/>
  <c r="PO62" i="53"/>
  <c r="PP173" i="53"/>
  <c r="PP153" i="53"/>
  <c r="PS161" i="53"/>
  <c r="OH206" i="53"/>
  <c r="OH213" i="53"/>
  <c r="PO16" i="53"/>
  <c r="PV103" i="53"/>
  <c r="PM160" i="53"/>
  <c r="PU231" i="53"/>
  <c r="PU133" i="53"/>
  <c r="OI67" i="53"/>
  <c r="PU175" i="53"/>
  <c r="PO78" i="53"/>
  <c r="PP137" i="53"/>
  <c r="PP25" i="53"/>
  <c r="PP117" i="53"/>
  <c r="PP127" i="53"/>
  <c r="PR125" i="53"/>
  <c r="PR220" i="53"/>
  <c r="PR34" i="53"/>
  <c r="OI113" i="53"/>
  <c r="PO253" i="53"/>
  <c r="PV119" i="53"/>
  <c r="OI227" i="53"/>
  <c r="PV162" i="53"/>
  <c r="PR250" i="53"/>
  <c r="PS170" i="53"/>
  <c r="PU193" i="53"/>
  <c r="PS33" i="53"/>
  <c r="PQ102" i="53"/>
  <c r="PS245" i="53"/>
  <c r="PU101" i="53"/>
  <c r="PQ68" i="53"/>
  <c r="PP145" i="53"/>
  <c r="PP239" i="53"/>
  <c r="PS29" i="53"/>
  <c r="PS172" i="53"/>
  <c r="PV154" i="53"/>
  <c r="PU70" i="53"/>
  <c r="PV254" i="53"/>
  <c r="OI251" i="53"/>
  <c r="PT186" i="53"/>
  <c r="PS118" i="53"/>
  <c r="PT180" i="53"/>
  <c r="PP20" i="53"/>
  <c r="PU146" i="53"/>
  <c r="PT80" i="53"/>
  <c r="OI255" i="53"/>
  <c r="PQ175" i="53"/>
  <c r="PS95" i="53"/>
  <c r="PS78" i="53"/>
  <c r="OI220" i="53"/>
  <c r="PS107" i="53"/>
  <c r="PR24" i="53"/>
  <c r="OI178" i="53"/>
  <c r="PQ144" i="53"/>
  <c r="PS31" i="53"/>
  <c r="PP126" i="53"/>
  <c r="PO109" i="53"/>
  <c r="PS27" i="53"/>
  <c r="PV37" i="53"/>
  <c r="PO68" i="53"/>
  <c r="PO20" i="53"/>
  <c r="PS194" i="53"/>
  <c r="PU17" i="53"/>
  <c r="PQ64" i="53"/>
  <c r="PS140" i="53"/>
  <c r="PV251" i="53"/>
  <c r="PO139" i="53"/>
  <c r="PS137" i="53"/>
  <c r="PV255" i="53"/>
  <c r="PS222" i="53"/>
  <c r="PR253" i="53"/>
  <c r="PP167" i="53"/>
  <c r="PR70" i="53"/>
  <c r="PQ181" i="53"/>
  <c r="PR180" i="53"/>
  <c r="PV18" i="53"/>
  <c r="PU176" i="53"/>
  <c r="OI221" i="53"/>
  <c r="PP136" i="53"/>
  <c r="PP231" i="53"/>
  <c r="PQ199" i="53"/>
  <c r="PQ31" i="53"/>
  <c r="PO141" i="53"/>
  <c r="PP92" i="53"/>
  <c r="PV138" i="53"/>
  <c r="PQ249" i="53"/>
  <c r="PO248" i="53"/>
  <c r="PR87" i="53"/>
  <c r="PV51" i="53"/>
  <c r="PU112" i="53"/>
  <c r="PS157" i="53"/>
  <c r="PV77" i="53"/>
  <c r="PQ13" i="53"/>
  <c r="PT86" i="53"/>
  <c r="PT149" i="53"/>
  <c r="PR161" i="53"/>
  <c r="PP189" i="53"/>
  <c r="PR93" i="53"/>
  <c r="PR187" i="53"/>
  <c r="PU59" i="53"/>
  <c r="PM199" i="53"/>
  <c r="PM167" i="53"/>
  <c r="PO118" i="53"/>
  <c r="PW244" i="53"/>
  <c r="PT98" i="53"/>
  <c r="PP56" i="53"/>
  <c r="PT41" i="53"/>
  <c r="PO128" i="53"/>
  <c r="PQ93" i="53"/>
  <c r="PT188" i="53"/>
  <c r="PR44" i="53"/>
  <c r="PV121" i="53"/>
  <c r="PT136" i="53"/>
  <c r="PT231" i="53"/>
  <c r="PT54" i="53"/>
  <c r="PT211" i="53"/>
  <c r="PT83" i="53"/>
  <c r="PS98" i="53"/>
  <c r="PT256" i="53"/>
  <c r="PS110" i="53"/>
  <c r="PQ61" i="53"/>
  <c r="PM172" i="53"/>
  <c r="PV169" i="53"/>
  <c r="PO56" i="53"/>
  <c r="PT85" i="53"/>
  <c r="OI163" i="53"/>
  <c r="PP226" i="53"/>
  <c r="PO238" i="53"/>
  <c r="PS126" i="53"/>
  <c r="PV14" i="53"/>
  <c r="PP140" i="53"/>
  <c r="PR102" i="53"/>
  <c r="PS53" i="53"/>
  <c r="OI243" i="53"/>
  <c r="PU97" i="53"/>
  <c r="PQ176" i="53"/>
  <c r="PV189" i="53"/>
  <c r="PR45" i="53"/>
  <c r="PU155" i="53"/>
  <c r="PV229" i="53"/>
  <c r="PP228" i="53"/>
  <c r="OO195" i="53"/>
  <c r="PO226" i="53"/>
  <c r="PO127" i="53"/>
  <c r="PR126" i="53"/>
  <c r="PU14" i="53"/>
  <c r="PQ109" i="53"/>
  <c r="PV140" i="53"/>
  <c r="PO203" i="53"/>
  <c r="PU58" i="53"/>
  <c r="PT181" i="53"/>
  <c r="PP184" i="53"/>
  <c r="PQ110" i="53"/>
  <c r="PU194" i="53"/>
  <c r="PV232" i="53"/>
  <c r="PT116" i="53"/>
  <c r="PP251" i="53"/>
  <c r="PU232" i="53"/>
  <c r="OI45" i="53"/>
  <c r="PR150" i="53"/>
  <c r="PU148" i="53"/>
  <c r="PT21" i="53"/>
  <c r="PR162" i="53"/>
  <c r="PO133" i="53"/>
  <c r="PT87" i="53"/>
  <c r="OI92" i="53"/>
  <c r="PO181" i="53"/>
  <c r="PU202" i="53"/>
  <c r="PQ72" i="53"/>
  <c r="PP253" i="53"/>
  <c r="PS136" i="53"/>
  <c r="PR178" i="53"/>
  <c r="PR166" i="53"/>
  <c r="PP224" i="53"/>
  <c r="PT16" i="53"/>
  <c r="PR251" i="53"/>
  <c r="PR83" i="53"/>
  <c r="PV234" i="53"/>
  <c r="PU163" i="53"/>
  <c r="OI257" i="53"/>
  <c r="PQ214" i="53"/>
  <c r="PR38" i="53"/>
  <c r="PP149" i="53"/>
  <c r="PS132" i="53"/>
  <c r="PQ131" i="53"/>
  <c r="PO146" i="53"/>
  <c r="PQ240" i="53"/>
  <c r="PO222" i="53"/>
  <c r="PQ174" i="53"/>
  <c r="PO157" i="53"/>
  <c r="PU137" i="53"/>
  <c r="PS196" i="53"/>
  <c r="PS177" i="53"/>
  <c r="PQ188" i="53"/>
  <c r="PS235" i="53"/>
  <c r="PQ59" i="53"/>
  <c r="PU246" i="53"/>
  <c r="OI182" i="53"/>
  <c r="PO149" i="53"/>
  <c r="PU225" i="53"/>
  <c r="PR16" i="53"/>
  <c r="PT234" i="53"/>
  <c r="PV105" i="53"/>
  <c r="PR136" i="53"/>
  <c r="PS164" i="53"/>
  <c r="PM243" i="53"/>
  <c r="PV147" i="53"/>
  <c r="PO178" i="53"/>
  <c r="PT192" i="53"/>
  <c r="PU127" i="53"/>
  <c r="PR121" i="53"/>
  <c r="PR181" i="53"/>
  <c r="PP99" i="53"/>
  <c r="PU161" i="53"/>
  <c r="PS191" i="53"/>
  <c r="PT205" i="53"/>
  <c r="PU217" i="53"/>
  <c r="PU134" i="53"/>
  <c r="PV130" i="53"/>
  <c r="PR50" i="53"/>
  <c r="PO208" i="53"/>
  <c r="PR183" i="53"/>
  <c r="PV230" i="53"/>
  <c r="PV83" i="53"/>
  <c r="PU46" i="53"/>
  <c r="PV236" i="53"/>
  <c r="PU230" i="53"/>
  <c r="PQ35" i="53"/>
  <c r="PO174" i="53"/>
  <c r="PP204" i="53"/>
  <c r="PT228" i="53"/>
  <c r="PQ115" i="53"/>
  <c r="PU18" i="53"/>
  <c r="PO252" i="53"/>
  <c r="OI172" i="53"/>
  <c r="PO122" i="53"/>
  <c r="PQ56" i="53"/>
  <c r="PQ106" i="53"/>
  <c r="PU42" i="53"/>
  <c r="PV56" i="53"/>
  <c r="PS214" i="53"/>
  <c r="PV133" i="53"/>
  <c r="PS228" i="53"/>
  <c r="PR116" i="53"/>
  <c r="OI191" i="53"/>
  <c r="PO92" i="53"/>
  <c r="OI235" i="53"/>
  <c r="PS123" i="53"/>
  <c r="PV151" i="53"/>
  <c r="PR39" i="53"/>
  <c r="PO247" i="53"/>
  <c r="PQ117" i="53"/>
  <c r="PU51" i="53"/>
  <c r="PS257" i="53"/>
  <c r="PU81" i="53"/>
  <c r="PT240" i="53"/>
  <c r="PS48" i="53"/>
  <c r="OI223" i="53"/>
  <c r="PT251" i="53"/>
  <c r="PR218" i="53"/>
  <c r="PO101" i="53"/>
  <c r="PR148" i="53"/>
  <c r="PQ161" i="53"/>
  <c r="PQ127" i="53"/>
  <c r="OI31" i="53"/>
  <c r="PU171" i="53"/>
  <c r="PS102" i="53"/>
  <c r="PV101" i="53"/>
  <c r="PR176" i="53"/>
  <c r="PP28" i="53"/>
  <c r="PO168" i="53"/>
  <c r="PL84" i="53"/>
  <c r="PT19" i="53"/>
  <c r="PV111" i="53"/>
  <c r="PV200" i="53"/>
  <c r="PU212" i="53"/>
  <c r="PP227" i="53"/>
  <c r="PU177" i="53"/>
  <c r="PV142" i="53"/>
  <c r="PW193" i="53"/>
  <c r="PP65" i="53"/>
  <c r="PQ220" i="53"/>
  <c r="OI106" i="53"/>
  <c r="PR118" i="53"/>
  <c r="PU21" i="53"/>
  <c r="PU179" i="53"/>
  <c r="OI98" i="53"/>
  <c r="OI112" i="53"/>
  <c r="PR107" i="53"/>
  <c r="PV214" i="53"/>
  <c r="PP41" i="53"/>
  <c r="PO221" i="53"/>
  <c r="PR135" i="53"/>
  <c r="PV20" i="53"/>
  <c r="PM124" i="53"/>
  <c r="PR233" i="53"/>
  <c r="OH136" i="53"/>
  <c r="OH133" i="53"/>
  <c r="PQ168" i="53"/>
  <c r="PQ120" i="53"/>
  <c r="PS86" i="53"/>
  <c r="OH181" i="53"/>
  <c r="PT144" i="53"/>
  <c r="PT57" i="53"/>
  <c r="PT64" i="53"/>
  <c r="PQ108" i="53"/>
  <c r="PO42" i="53"/>
  <c r="PP120" i="53"/>
  <c r="PR86" i="53"/>
  <c r="PR82" i="53"/>
  <c r="PP104" i="53"/>
  <c r="PW229" i="53"/>
  <c r="PM183" i="53"/>
  <c r="PQ184" i="53"/>
  <c r="PP39" i="53"/>
  <c r="OH70" i="53"/>
  <c r="PQ124" i="53"/>
  <c r="PR85" i="53"/>
  <c r="PQ195" i="53"/>
  <c r="PV115" i="53"/>
  <c r="PV146" i="53"/>
  <c r="PU207" i="53"/>
  <c r="PQ251" i="53"/>
  <c r="PP199" i="53"/>
  <c r="PT128" i="53"/>
  <c r="PO237" i="53"/>
  <c r="PW123" i="53"/>
  <c r="PR167" i="53"/>
  <c r="OI130" i="53"/>
  <c r="PP34" i="53"/>
  <c r="PS206" i="53"/>
  <c r="PT140" i="53"/>
  <c r="PP85" i="53"/>
  <c r="PO236" i="53"/>
  <c r="PU68" i="53"/>
  <c r="PV257" i="53"/>
  <c r="PS90" i="53"/>
  <c r="PR137" i="53"/>
  <c r="PW231" i="53"/>
  <c r="PV158" i="53"/>
  <c r="PO45" i="53"/>
  <c r="OI171" i="53"/>
  <c r="PQ186" i="53"/>
  <c r="PQ151" i="53"/>
  <c r="OI181" i="53"/>
  <c r="PT82" i="53"/>
  <c r="PV129" i="53"/>
  <c r="PR65" i="53"/>
  <c r="PT48" i="53"/>
  <c r="PU94" i="53"/>
  <c r="PR28" i="53"/>
  <c r="PQ75" i="53"/>
  <c r="PT106" i="53"/>
  <c r="PQ137" i="53"/>
  <c r="PR119" i="53"/>
  <c r="PV71" i="53"/>
  <c r="PV213" i="53"/>
  <c r="OI162" i="53"/>
  <c r="PQ192" i="53"/>
  <c r="PV202" i="53"/>
  <c r="PO11" i="53"/>
  <c r="PS40" i="53"/>
  <c r="PV167" i="53"/>
  <c r="PU200" i="53"/>
  <c r="PS230" i="53"/>
  <c r="PT84" i="53"/>
  <c r="PO95" i="53"/>
  <c r="PT94" i="53"/>
  <c r="PU77" i="53"/>
  <c r="PR76" i="53"/>
  <c r="PO171" i="53"/>
  <c r="PU11" i="53"/>
  <c r="PP135" i="53"/>
  <c r="PR151" i="53"/>
  <c r="PR228" i="53"/>
  <c r="PV35" i="53"/>
  <c r="PO27" i="53"/>
  <c r="OI186" i="53"/>
  <c r="PP233" i="53"/>
  <c r="PS84" i="53"/>
  <c r="PS131" i="53"/>
  <c r="PR15" i="53"/>
  <c r="OI140" i="53"/>
  <c r="PO234" i="53"/>
  <c r="PQ89" i="53"/>
  <c r="PS32" i="53"/>
  <c r="PQ139" i="53"/>
  <c r="PS59" i="53"/>
  <c r="PS211" i="53"/>
  <c r="PR98" i="53"/>
  <c r="PS256" i="53"/>
  <c r="PQ190" i="53"/>
  <c r="OI237" i="53"/>
  <c r="PT173" i="53"/>
  <c r="PT172" i="53"/>
  <c r="PR138" i="53"/>
  <c r="PQ39" i="53"/>
  <c r="OI117" i="53"/>
  <c r="PV226" i="53"/>
  <c r="PU22" i="53"/>
  <c r="OI149" i="53"/>
  <c r="PQ129" i="53"/>
  <c r="PO224" i="53"/>
  <c r="PU28" i="53"/>
  <c r="PT155" i="53"/>
  <c r="PQ57" i="53"/>
  <c r="PP197" i="53"/>
  <c r="PV243" i="53"/>
  <c r="PO258" i="53"/>
  <c r="PP66" i="53"/>
  <c r="PU238" i="53"/>
  <c r="PU234" i="53"/>
  <c r="PP26" i="53"/>
  <c r="PR41" i="53"/>
  <c r="PS67" i="53"/>
  <c r="PO190" i="53"/>
  <c r="PT13" i="53"/>
  <c r="PP138" i="53"/>
  <c r="PS58" i="53"/>
  <c r="PP57" i="53"/>
  <c r="PT246" i="53"/>
  <c r="PS69" i="53"/>
  <c r="PS36" i="53"/>
  <c r="PT146" i="53"/>
  <c r="PS207" i="53"/>
  <c r="PT73" i="53"/>
  <c r="PO184" i="53"/>
  <c r="PV104" i="53"/>
  <c r="PU79" i="53"/>
  <c r="PQ158" i="53"/>
  <c r="PQ173" i="53"/>
  <c r="PS13" i="53"/>
  <c r="PQ42" i="53"/>
  <c r="PT232" i="53"/>
  <c r="OI102" i="53"/>
  <c r="PQ177" i="53"/>
  <c r="PT208" i="53"/>
  <c r="PT254" i="53"/>
  <c r="PV62" i="53"/>
  <c r="PU139" i="53"/>
  <c r="PO250" i="53"/>
  <c r="PS154" i="53"/>
  <c r="PU74" i="53"/>
  <c r="PU255" i="53"/>
  <c r="PV110" i="53"/>
  <c r="PQ58" i="53"/>
  <c r="OI185" i="53"/>
  <c r="PQ164" i="53"/>
  <c r="PO84" i="53"/>
  <c r="PQ242" i="53"/>
  <c r="PV98" i="53"/>
  <c r="PR209" i="53"/>
  <c r="PS145" i="53"/>
  <c r="PO144" i="53"/>
  <c r="PR55" i="53"/>
  <c r="PQ180" i="53"/>
  <c r="PM240" i="53"/>
  <c r="PT176" i="53"/>
  <c r="PL254" i="53"/>
  <c r="PQ215" i="53"/>
  <c r="PR26" i="53"/>
  <c r="PS182" i="53"/>
  <c r="PP242" i="53"/>
  <c r="PP128" i="53"/>
  <c r="PQ135" i="53"/>
  <c r="PR199" i="53"/>
  <c r="PP115" i="53"/>
  <c r="OI177" i="53"/>
  <c r="PS190" i="53"/>
  <c r="PS46" i="53"/>
  <c r="PR105" i="53"/>
  <c r="PS197" i="53"/>
  <c r="PQ147" i="53"/>
  <c r="PR225" i="53"/>
  <c r="PT160" i="53"/>
  <c r="PT32" i="53"/>
  <c r="PO31" i="53"/>
  <c r="PP155" i="53"/>
  <c r="OO184" i="53"/>
  <c r="OI120" i="53"/>
  <c r="OH215" i="53"/>
  <c r="PR230" i="53"/>
  <c r="PP69" i="53"/>
  <c r="PU132" i="53"/>
  <c r="PS129" i="53"/>
  <c r="PO88" i="53"/>
  <c r="PR66" i="53"/>
  <c r="PQ255" i="53"/>
  <c r="PU191" i="53"/>
  <c r="PV165" i="53"/>
  <c r="PT100" i="53"/>
  <c r="PW163" i="53"/>
  <c r="PQ145" i="53"/>
  <c r="PS175" i="53"/>
  <c r="PV150" i="53"/>
  <c r="PO161" i="53"/>
  <c r="PO13" i="53"/>
  <c r="PO108" i="53"/>
  <c r="PP44" i="53"/>
  <c r="PP132" i="53"/>
  <c r="PV174" i="53"/>
  <c r="PP205" i="53"/>
  <c r="OH55" i="53"/>
  <c r="PR146" i="53"/>
  <c r="PQ60" i="53"/>
  <c r="PU20" i="53"/>
  <c r="PP185" i="53"/>
  <c r="PL104" i="53"/>
  <c r="PU247" i="53"/>
  <c r="PT96" i="53"/>
  <c r="PP168" i="53"/>
  <c r="PP73" i="53"/>
  <c r="PQ119" i="53"/>
  <c r="OI108" i="53"/>
  <c r="PQ201" i="53"/>
  <c r="PV67" i="53"/>
  <c r="PP93" i="53"/>
  <c r="PU31" i="53"/>
  <c r="OH154" i="53"/>
  <c r="PS23" i="53"/>
  <c r="PT238" i="53"/>
  <c r="PS186" i="53"/>
  <c r="PU147" i="53"/>
  <c r="OH256" i="53"/>
  <c r="PQ16" i="53"/>
  <c r="PP77" i="53"/>
  <c r="OI132" i="53"/>
  <c r="PP152" i="53"/>
  <c r="PV94" i="53"/>
  <c r="PV195" i="53"/>
  <c r="PV160" i="53"/>
  <c r="PU166" i="53"/>
  <c r="PQ67" i="53"/>
  <c r="PP50" i="53"/>
  <c r="PQ222" i="53"/>
  <c r="PR217" i="53"/>
  <c r="PQ232" i="53"/>
  <c r="PO165" i="53"/>
  <c r="PQ253" i="53"/>
  <c r="PO185" i="53"/>
  <c r="PR182" i="53"/>
  <c r="PT131" i="53"/>
  <c r="PS166" i="53"/>
  <c r="PR257" i="53"/>
  <c r="PS133" i="53"/>
  <c r="PQ123" i="53"/>
  <c r="PP229" i="53"/>
  <c r="PS221" i="53"/>
  <c r="PP148" i="53"/>
  <c r="PS19" i="53"/>
  <c r="PR64" i="53"/>
  <c r="PT235" i="53"/>
  <c r="C57" i="53"/>
  <c r="C187" i="53"/>
  <c r="C114" i="53"/>
  <c r="C122" i="53"/>
  <c r="C111" i="53"/>
  <c r="C161" i="53"/>
  <c r="C68" i="53"/>
  <c r="C181" i="53"/>
  <c r="C178" i="53"/>
  <c r="C149" i="53"/>
  <c r="C82" i="53"/>
  <c r="C62" i="53"/>
  <c r="C63" i="53"/>
  <c r="C80" i="53"/>
  <c r="C127" i="53"/>
  <c r="C150" i="53"/>
  <c r="C98" i="53"/>
  <c r="C34" i="53"/>
  <c r="C97" i="53"/>
  <c r="C130" i="53"/>
  <c r="C135" i="53"/>
  <c r="C115" i="53"/>
  <c r="C144" i="53"/>
  <c r="C29" i="53"/>
  <c r="C170" i="53"/>
  <c r="C72" i="53"/>
  <c r="C51" i="53"/>
  <c r="C162" i="53"/>
  <c r="C157" i="53"/>
  <c r="C148" i="53"/>
  <c r="C71" i="53"/>
  <c r="C136" i="53"/>
  <c r="C129" i="53"/>
  <c r="C113" i="53"/>
  <c r="C59" i="53"/>
  <c r="C140" i="53"/>
  <c r="C179" i="53"/>
  <c r="C165" i="53"/>
  <c r="C173" i="53"/>
  <c r="C139" i="53"/>
  <c r="C84" i="53"/>
  <c r="C106" i="53"/>
  <c r="C54" i="53"/>
  <c r="C132" i="53"/>
  <c r="C79" i="53"/>
  <c r="C33" i="53"/>
  <c r="C25" i="53"/>
  <c r="C16" i="53"/>
  <c r="C21" i="53"/>
  <c r="OI10" i="53"/>
  <c r="C20" i="53"/>
  <c r="C28" i="53"/>
  <c r="C24" i="53"/>
  <c r="PP10" i="53"/>
  <c r="PS10" i="53"/>
  <c r="C10" i="53"/>
  <c r="PV10" i="53"/>
  <c r="PO10" i="53"/>
  <c r="OH10" i="53"/>
  <c r="PT10" i="53"/>
  <c r="C143" i="53" l="1"/>
  <c r="C95" i="53"/>
  <c r="C151" i="53"/>
  <c r="B56" i="52"/>
  <c r="B52" i="58" s="1"/>
  <c r="B35" i="52"/>
  <c r="B31" i="58" s="1"/>
  <c r="C249" i="53"/>
  <c r="C76" i="53"/>
  <c r="C118" i="53"/>
  <c r="MJ87" i="53"/>
  <c r="NO220" i="53"/>
  <c r="OM216" i="53"/>
  <c r="NY135" i="53"/>
  <c r="NO201" i="53"/>
  <c r="MM185" i="53"/>
  <c r="MM182" i="53"/>
  <c r="NO196" i="53"/>
  <c r="C190" i="53"/>
  <c r="C207" i="53"/>
  <c r="C105" i="53"/>
  <c r="MQ127" i="53"/>
  <c r="NN194" i="53"/>
  <c r="MQ239" i="53"/>
  <c r="C172" i="53"/>
  <c r="MJ71" i="53"/>
  <c r="C182" i="53"/>
  <c r="OO175" i="53"/>
  <c r="OK226" i="53"/>
  <c r="MM240" i="53"/>
  <c r="MM226" i="53"/>
  <c r="MQ222" i="53"/>
  <c r="MO216" i="53"/>
  <c r="BW88" i="53"/>
  <c r="C164" i="53"/>
  <c r="C41" i="53"/>
  <c r="NN102" i="53"/>
  <c r="MJ192" i="53"/>
  <c r="C31" i="53"/>
  <c r="MJ170" i="53"/>
  <c r="MQ237" i="53"/>
  <c r="MM238" i="53"/>
  <c r="BW94" i="53"/>
  <c r="MJ184" i="53"/>
  <c r="C73" i="53"/>
  <c r="BW109" i="53"/>
  <c r="BW243" i="53"/>
  <c r="GP27" i="53"/>
  <c r="C44" i="53"/>
  <c r="C48" i="53"/>
  <c r="PW52" i="53"/>
  <c r="BW102" i="53"/>
  <c r="MJ69" i="53"/>
  <c r="NN234" i="53"/>
  <c r="MQ199" i="53"/>
  <c r="BW84" i="53"/>
  <c r="MJ237" i="53"/>
  <c r="PL202" i="53"/>
  <c r="NO120" i="53"/>
  <c r="MJ59" i="53"/>
  <c r="C169" i="53"/>
  <c r="C46" i="53"/>
  <c r="MM150" i="53"/>
  <c r="BW108" i="53"/>
  <c r="BW20" i="53"/>
  <c r="C194" i="53"/>
  <c r="C104" i="53"/>
  <c r="PW28" i="53"/>
  <c r="MM174" i="53"/>
  <c r="MQ178" i="53"/>
  <c r="NY173" i="53"/>
  <c r="C90" i="53"/>
  <c r="GP78" i="53"/>
  <c r="OH78" i="53" s="1"/>
  <c r="C168" i="53"/>
  <c r="C134" i="53"/>
  <c r="C204" i="53"/>
  <c r="C88" i="53"/>
  <c r="GP105" i="53"/>
  <c r="OH105" i="53" s="1"/>
  <c r="BW180" i="53"/>
  <c r="MQ245" i="53"/>
  <c r="MK78" i="53"/>
  <c r="B60" i="52"/>
  <c r="B56" i="58" s="1"/>
  <c r="NN238" i="53"/>
  <c r="OO162" i="53"/>
  <c r="MQ162" i="53"/>
  <c r="MK96" i="53"/>
  <c r="BW61" i="53"/>
  <c r="C121" i="53"/>
  <c r="MK253" i="53"/>
  <c r="C15" i="53"/>
  <c r="MM194" i="53"/>
  <c r="NO199" i="53"/>
  <c r="PW108" i="53"/>
  <c r="MQ253" i="53"/>
  <c r="MM234" i="53"/>
  <c r="C177" i="53"/>
  <c r="C159" i="53"/>
  <c r="C83" i="53"/>
  <c r="C53" i="53"/>
  <c r="C211" i="53"/>
  <c r="C19" i="53"/>
  <c r="C55" i="53"/>
  <c r="C188" i="53"/>
  <c r="C96" i="53"/>
  <c r="BW105" i="53"/>
  <c r="BW172" i="53"/>
  <c r="BW116" i="53"/>
  <c r="NY143" i="53"/>
  <c r="BW75" i="53"/>
  <c r="BW55" i="53"/>
  <c r="NO110" i="53"/>
  <c r="C223" i="53"/>
  <c r="BW91" i="53"/>
  <c r="BW234" i="53"/>
  <c r="BW143" i="53"/>
  <c r="C100" i="53"/>
  <c r="OK230" i="53"/>
  <c r="MM166" i="53"/>
  <c r="BW178" i="53"/>
  <c r="MO171" i="53"/>
  <c r="NY131" i="53"/>
  <c r="MM230" i="53"/>
  <c r="BW30" i="53"/>
  <c r="BW192" i="53"/>
  <c r="GP25" i="53"/>
  <c r="GP255" i="53"/>
  <c r="BW100" i="53"/>
  <c r="PW84" i="53"/>
  <c r="NY123" i="53"/>
  <c r="NO188" i="53"/>
  <c r="MQ183" i="53"/>
  <c r="BW241" i="53"/>
  <c r="BW174" i="53"/>
  <c r="BW65" i="53"/>
  <c r="MM141" i="53"/>
  <c r="MJ89" i="53"/>
  <c r="OK222" i="53"/>
  <c r="MM241" i="53"/>
  <c r="MJ79" i="53"/>
  <c r="MQ258" i="53"/>
  <c r="NO224" i="53"/>
  <c r="NO132" i="53"/>
  <c r="NO144" i="53"/>
  <c r="MM162" i="53"/>
  <c r="MM190" i="53"/>
  <c r="MQ259" i="53"/>
  <c r="MJ185" i="53"/>
  <c r="NO204" i="53"/>
  <c r="MJ29" i="53"/>
  <c r="BW190" i="53"/>
  <c r="MM133" i="53"/>
  <c r="MM249" i="53"/>
  <c r="MM146" i="53"/>
  <c r="BW144" i="53"/>
  <c r="C203" i="53"/>
  <c r="BW226" i="53"/>
  <c r="NQ259" i="53"/>
  <c r="C45" i="53"/>
  <c r="BW123" i="53"/>
  <c r="BW169" i="53"/>
  <c r="C103" i="53"/>
  <c r="C253" i="53"/>
  <c r="NN259" i="53"/>
  <c r="BW24" i="53"/>
  <c r="MQ170" i="53"/>
  <c r="C192" i="53"/>
  <c r="C60" i="53"/>
  <c r="BW63" i="53"/>
  <c r="BW167" i="53"/>
  <c r="C193" i="53"/>
  <c r="BW93" i="53"/>
  <c r="C158" i="53"/>
  <c r="C171" i="53"/>
  <c r="BW99" i="53"/>
  <c r="C154" i="53"/>
  <c r="C133" i="53"/>
  <c r="NN250" i="53"/>
  <c r="BW182" i="53"/>
  <c r="C124" i="53"/>
  <c r="BW85" i="53"/>
  <c r="BW114" i="53"/>
  <c r="BW74" i="53"/>
  <c r="BW43" i="53"/>
  <c r="BW219" i="53"/>
  <c r="C138" i="53"/>
  <c r="C86" i="53"/>
  <c r="C67" i="53"/>
  <c r="C50" i="53"/>
  <c r="C74" i="53"/>
  <c r="C258" i="53"/>
  <c r="C18" i="53"/>
  <c r="NU202" i="53"/>
  <c r="BW245" i="53"/>
  <c r="BW77" i="53"/>
  <c r="MQ126" i="53"/>
  <c r="BW98" i="53"/>
  <c r="BW34" i="53"/>
  <c r="BW164" i="53"/>
  <c r="BW66" i="53"/>
  <c r="BW96" i="53"/>
  <c r="BW239" i="53"/>
  <c r="BW26" i="53"/>
  <c r="MJ131" i="53"/>
  <c r="BW10" i="53"/>
  <c r="BW70" i="53"/>
  <c r="C228" i="53"/>
  <c r="BW110" i="53"/>
  <c r="BW163" i="53"/>
  <c r="BW145" i="53"/>
  <c r="BW181" i="53"/>
  <c r="BW15" i="53"/>
  <c r="NY121" i="53"/>
  <c r="PM200" i="53"/>
  <c r="NN110" i="53"/>
  <c r="NO256" i="53"/>
  <c r="OK210" i="53"/>
  <c r="BW13" i="53"/>
  <c r="PW151" i="53"/>
  <c r="MQ154" i="53"/>
  <c r="NO200" i="53"/>
  <c r="MM201" i="53"/>
  <c r="MQ247" i="53"/>
  <c r="NY129" i="53"/>
  <c r="MM248" i="53"/>
  <c r="MQ137" i="53"/>
  <c r="NO180" i="53"/>
  <c r="NN140" i="53"/>
  <c r="NY157" i="53"/>
  <c r="BW37" i="53"/>
  <c r="BW36" i="53"/>
  <c r="C239" i="53"/>
  <c r="C240" i="53"/>
  <c r="BW185" i="53"/>
  <c r="MJ11" i="53"/>
  <c r="GP36" i="53"/>
  <c r="C27" i="53"/>
  <c r="C107" i="53"/>
  <c r="MJ47" i="53"/>
  <c r="MJ84" i="53"/>
  <c r="GP63" i="53"/>
  <c r="OH63" i="53" s="1"/>
  <c r="MJ76" i="53"/>
  <c r="GP65" i="53"/>
  <c r="GP90" i="53"/>
  <c r="GP220" i="53"/>
  <c r="BW154" i="53"/>
  <c r="C14" i="53"/>
  <c r="BW134" i="53"/>
  <c r="C26" i="53"/>
  <c r="C126" i="53"/>
  <c r="BW78" i="53"/>
  <c r="NO227" i="53"/>
  <c r="NO251" i="53"/>
  <c r="MO177" i="53"/>
  <c r="MQ249" i="53"/>
  <c r="NO128" i="53"/>
  <c r="MQ227" i="53"/>
  <c r="NY152" i="53"/>
  <c r="NO193" i="53"/>
  <c r="BW161" i="53"/>
  <c r="BW31" i="53"/>
  <c r="C209" i="53"/>
  <c r="C92" i="53"/>
  <c r="C210" i="53"/>
  <c r="MK133" i="53"/>
  <c r="MJ30" i="53"/>
  <c r="MJ56" i="53"/>
  <c r="MK86" i="53"/>
  <c r="GP64" i="53"/>
  <c r="OH64" i="53" s="1"/>
  <c r="MM181" i="53"/>
  <c r="MQ147" i="53"/>
  <c r="NO156" i="53"/>
  <c r="MQ250" i="53"/>
  <c r="NY233" i="53"/>
  <c r="MO173" i="53"/>
  <c r="BW136" i="53"/>
  <c r="BW166" i="53"/>
  <c r="BW57" i="53"/>
  <c r="BW44" i="53"/>
  <c r="BW17" i="53"/>
  <c r="BW193" i="53"/>
  <c r="BW135" i="53"/>
  <c r="BW131" i="53"/>
  <c r="BW132" i="53"/>
  <c r="MJ35" i="53"/>
  <c r="MQ241" i="53"/>
  <c r="NY134" i="53"/>
  <c r="MM154" i="53"/>
  <c r="MJ132" i="53"/>
  <c r="BW248" i="53"/>
  <c r="BW201" i="53"/>
  <c r="NY138" i="53"/>
  <c r="BW28" i="53"/>
  <c r="BW148" i="53"/>
  <c r="MM208" i="53"/>
  <c r="MK44" i="53"/>
  <c r="NO148" i="53"/>
  <c r="MQ242" i="53"/>
  <c r="BW176" i="53"/>
  <c r="BW175" i="53"/>
  <c r="BW101" i="53"/>
  <c r="BW60" i="53"/>
  <c r="PM148" i="53"/>
  <c r="OK201" i="53"/>
  <c r="NO236" i="53"/>
  <c r="MQ191" i="53"/>
  <c r="MM256" i="53"/>
  <c r="MM250" i="53"/>
  <c r="NY166" i="53"/>
  <c r="MM189" i="53"/>
  <c r="NO131" i="53"/>
  <c r="NO252" i="53"/>
  <c r="MM242" i="53"/>
  <c r="C61" i="53"/>
  <c r="BW51" i="53"/>
  <c r="GP46" i="53"/>
  <c r="OH46" i="53" s="1"/>
  <c r="MJ149" i="53"/>
  <c r="BW47" i="53"/>
  <c r="MJ174" i="53"/>
  <c r="MJ137" i="53"/>
  <c r="MJ161" i="53"/>
  <c r="MQ203" i="53"/>
  <c r="MJ13" i="53"/>
  <c r="C152" i="53"/>
  <c r="GP125" i="53"/>
  <c r="BW126" i="53"/>
  <c r="BW215" i="53"/>
  <c r="BW160" i="53"/>
  <c r="BW104" i="53"/>
  <c r="BW133" i="53"/>
  <c r="BW202" i="53"/>
  <c r="MJ253" i="53"/>
  <c r="BW204" i="53"/>
  <c r="BW254" i="53"/>
  <c r="IU170" i="53"/>
  <c r="OO170" i="53"/>
  <c r="MJ151" i="53"/>
  <c r="GQ138" i="53"/>
  <c r="OI138" i="53" s="1"/>
  <c r="MK138" i="53"/>
  <c r="NO244" i="53"/>
  <c r="IE116" i="53"/>
  <c r="KC116" i="53" s="1"/>
  <c r="NY116" i="53"/>
  <c r="GQ258" i="53"/>
  <c r="OI258" i="53" s="1"/>
  <c r="MK258" i="53"/>
  <c r="GP188" i="53"/>
  <c r="MJ188" i="53"/>
  <c r="GP247" i="53"/>
  <c r="OH247" i="53" s="1"/>
  <c r="MJ247" i="53"/>
  <c r="BW89" i="53"/>
  <c r="GQ142" i="53"/>
  <c r="OI142" i="53" s="1"/>
  <c r="MK142" i="53"/>
  <c r="BW186" i="53"/>
  <c r="GP197" i="53"/>
  <c r="OH197" i="53" s="1"/>
  <c r="MJ197" i="53"/>
  <c r="GP252" i="53"/>
  <c r="OH252" i="53" s="1"/>
  <c r="MJ252" i="53"/>
  <c r="BW162" i="53"/>
  <c r="BW68" i="53"/>
  <c r="BW195" i="53"/>
  <c r="GQ109" i="53"/>
  <c r="OI109" i="53" s="1"/>
  <c r="MK109" i="53"/>
  <c r="BW179" i="53"/>
  <c r="BW118" i="53"/>
  <c r="BW117" i="53"/>
  <c r="BW45" i="53"/>
  <c r="BW111" i="53"/>
  <c r="GP148" i="53"/>
  <c r="MJ148" i="53"/>
  <c r="C39" i="53"/>
  <c r="GP196" i="53"/>
  <c r="OH196" i="53" s="1"/>
  <c r="MJ196" i="53"/>
  <c r="GP238" i="53"/>
  <c r="OH238" i="53" s="1"/>
  <c r="MJ238" i="53"/>
  <c r="BW177" i="53"/>
  <c r="MJ23" i="53"/>
  <c r="MJ177" i="53"/>
  <c r="GP150" i="53"/>
  <c r="OH150" i="53" s="1"/>
  <c r="MJ150" i="53"/>
  <c r="GP115" i="53"/>
  <c r="MJ115" i="53"/>
  <c r="GP169" i="53"/>
  <c r="OH169" i="53" s="1"/>
  <c r="MJ169" i="53"/>
  <c r="GP191" i="53"/>
  <c r="OH191" i="53" s="1"/>
  <c r="MJ191" i="53"/>
  <c r="GP152" i="53"/>
  <c r="MJ152" i="53"/>
  <c r="GP168" i="53"/>
  <c r="OH168" i="53" s="1"/>
  <c r="MJ168" i="53"/>
  <c r="GP186" i="53"/>
  <c r="MJ186" i="53"/>
  <c r="GP246" i="53"/>
  <c r="OH246" i="53" s="1"/>
  <c r="MJ246" i="53"/>
  <c r="GP108" i="53"/>
  <c r="OH108" i="53" s="1"/>
  <c r="MJ108" i="53"/>
  <c r="GP244" i="53"/>
  <c r="OH244" i="53" s="1"/>
  <c r="MJ244" i="53"/>
  <c r="GP203" i="53"/>
  <c r="MJ203" i="53"/>
  <c r="GP195" i="53"/>
  <c r="OH195" i="53" s="1"/>
  <c r="MJ195" i="53"/>
  <c r="GP112" i="53"/>
  <c r="MJ112" i="53"/>
  <c r="MJ83" i="53"/>
  <c r="GP157" i="53"/>
  <c r="MJ157" i="53"/>
  <c r="GP233" i="53"/>
  <c r="OH233" i="53" s="1"/>
  <c r="MJ233" i="53"/>
  <c r="MJ42" i="53"/>
  <c r="GP217" i="53"/>
  <c r="OH217" i="53" s="1"/>
  <c r="MJ217" i="53"/>
  <c r="GP242" i="53"/>
  <c r="MJ242" i="53"/>
  <c r="GP219" i="53"/>
  <c r="MJ219" i="53"/>
  <c r="MJ12" i="53"/>
  <c r="GP164" i="53"/>
  <c r="OH164" i="53" s="1"/>
  <c r="MJ164" i="53"/>
  <c r="GP159" i="53"/>
  <c r="MJ159" i="53"/>
  <c r="GP122" i="53"/>
  <c r="MJ122" i="53"/>
  <c r="GP225" i="53"/>
  <c r="OH225" i="53" s="1"/>
  <c r="MJ225" i="53"/>
  <c r="GP221" i="53"/>
  <c r="OH221" i="53" s="1"/>
  <c r="MJ221" i="53"/>
  <c r="GP234" i="53"/>
  <c r="MJ234" i="53"/>
  <c r="GP172" i="53"/>
  <c r="MJ172" i="53"/>
  <c r="BW149" i="53"/>
  <c r="BW113" i="53"/>
  <c r="MO147" i="53"/>
  <c r="BW147" i="53"/>
  <c r="GS138" i="53"/>
  <c r="BW138" i="53"/>
  <c r="MM138" i="53"/>
  <c r="HU250" i="53"/>
  <c r="NO250" i="53"/>
  <c r="HU239" i="53"/>
  <c r="PM239" i="53" s="1"/>
  <c r="NO239" i="53"/>
  <c r="HT180" i="53"/>
  <c r="PL180" i="53" s="1"/>
  <c r="NN180" i="53"/>
  <c r="NY183" i="53"/>
  <c r="BW183" i="53"/>
  <c r="MQ38" i="53"/>
  <c r="BW38" i="53"/>
  <c r="MK199" i="53"/>
  <c r="BW199" i="53"/>
  <c r="HU212" i="53"/>
  <c r="PM212" i="53" s="1"/>
  <c r="NO212" i="53"/>
  <c r="BW206" i="53"/>
  <c r="GW139" i="53"/>
  <c r="MQ139" i="53"/>
  <c r="GU194" i="53"/>
  <c r="OM194" i="53" s="1"/>
  <c r="MO194" i="53"/>
  <c r="NS198" i="53"/>
  <c r="BW198" i="53"/>
  <c r="HU140" i="53"/>
  <c r="PM140" i="53" s="1"/>
  <c r="NO140" i="53"/>
  <c r="BW140" i="53"/>
  <c r="BW97" i="53"/>
  <c r="BW72" i="53"/>
  <c r="BW222" i="53"/>
  <c r="BW146" i="53"/>
  <c r="GQ180" i="53"/>
  <c r="OI180" i="53" s="1"/>
  <c r="MK180" i="53"/>
  <c r="BW187" i="53"/>
  <c r="BW23" i="53"/>
  <c r="BW121" i="53"/>
  <c r="MQ159" i="53"/>
  <c r="MQ238" i="53"/>
  <c r="BW137" i="53"/>
  <c r="BW29" i="53"/>
  <c r="BW42" i="53"/>
  <c r="NO168" i="53"/>
  <c r="NO215" i="53"/>
  <c r="NY169" i="53"/>
  <c r="BW230" i="53"/>
  <c r="GQ188" i="53"/>
  <c r="OI188" i="53" s="1"/>
  <c r="MK188" i="53"/>
  <c r="NN210" i="53"/>
  <c r="BW54" i="53"/>
  <c r="GQ128" i="53"/>
  <c r="OI128" i="53" s="1"/>
  <c r="MK128" i="53"/>
  <c r="GQ252" i="53"/>
  <c r="OI252" i="53" s="1"/>
  <c r="MK252" i="53"/>
  <c r="BW225" i="53"/>
  <c r="B23" i="52"/>
  <c r="B19" i="58" s="1"/>
  <c r="BW11" i="53"/>
  <c r="PR221" i="53"/>
  <c r="JS176" i="53"/>
  <c r="BW158" i="53"/>
  <c r="BW151" i="53"/>
  <c r="BW249" i="53"/>
  <c r="PW44" i="53"/>
  <c r="BW41" i="53"/>
  <c r="GQ201" i="53"/>
  <c r="OI201" i="53" s="1"/>
  <c r="BW184" i="53"/>
  <c r="GS120" i="53"/>
  <c r="C176" i="53"/>
  <c r="BW48" i="53"/>
  <c r="NO208" i="53"/>
  <c r="MO184" i="53"/>
  <c r="PP230" i="53"/>
  <c r="BW210" i="53"/>
  <c r="GU64" i="53"/>
  <c r="BW191" i="53"/>
  <c r="C167" i="53"/>
  <c r="HT178" i="53"/>
  <c r="JR178" i="53" s="1"/>
  <c r="BW238" i="53"/>
  <c r="C94" i="53"/>
  <c r="BW228" i="53"/>
  <c r="HT85" i="53"/>
  <c r="BW233" i="53"/>
  <c r="GU228" i="53"/>
  <c r="OM228" i="53" s="1"/>
  <c r="BW95" i="53"/>
  <c r="BW258" i="53"/>
  <c r="BW255" i="53"/>
  <c r="HT200" i="53"/>
  <c r="JR200" i="53" s="1"/>
  <c r="IE101" i="53"/>
  <c r="BW212" i="53"/>
  <c r="BW53" i="53"/>
  <c r="IQ182" i="53"/>
  <c r="BW25" i="53"/>
  <c r="BW217" i="53"/>
  <c r="BW82" i="53"/>
  <c r="BW220" i="53"/>
  <c r="IU227" i="53"/>
  <c r="JS188" i="53"/>
  <c r="PM188" i="53"/>
  <c r="JS152" i="53"/>
  <c r="RK152" i="53" s="1"/>
  <c r="PM152" i="53"/>
  <c r="BW218" i="53"/>
  <c r="NO207" i="53"/>
  <c r="C47" i="53"/>
  <c r="C202" i="53"/>
  <c r="HU213" i="53"/>
  <c r="BW223" i="53"/>
  <c r="BW62" i="53"/>
  <c r="BW229" i="53"/>
  <c r="BW139" i="53"/>
  <c r="NY137" i="53"/>
  <c r="NN230" i="53"/>
  <c r="HT13" i="53"/>
  <c r="JS120" i="53"/>
  <c r="RK120" i="53" s="1"/>
  <c r="HU19" i="53"/>
  <c r="JS19" i="53" s="1"/>
  <c r="RK19" i="53" s="1"/>
  <c r="IQ138" i="53"/>
  <c r="GS75" i="53"/>
  <c r="IQ75" i="53" s="1"/>
  <c r="C125" i="53"/>
  <c r="JR186" i="53"/>
  <c r="GU218" i="53"/>
  <c r="IS218" i="53" s="1"/>
  <c r="JS106" i="53"/>
  <c r="MQ124" i="53"/>
  <c r="BW153" i="53"/>
  <c r="BW157" i="53"/>
  <c r="GU187" i="53"/>
  <c r="IS187" i="53" s="1"/>
  <c r="GW138" i="53"/>
  <c r="IU138" i="53" s="1"/>
  <c r="PS213" i="53"/>
  <c r="BW168" i="53"/>
  <c r="BW203" i="53"/>
  <c r="BW211" i="53"/>
  <c r="BW124" i="53"/>
  <c r="BW197" i="53"/>
  <c r="BW208" i="53"/>
  <c r="BW194" i="53"/>
  <c r="NN114" i="53"/>
  <c r="NW203" i="53"/>
  <c r="GS157" i="53"/>
  <c r="BW40" i="53"/>
  <c r="IU237" i="53"/>
  <c r="GQ204" i="53"/>
  <c r="OI204" i="53" s="1"/>
  <c r="GS101" i="53"/>
  <c r="GU237" i="53"/>
  <c r="JS195" i="53"/>
  <c r="BW242" i="53"/>
  <c r="JS207" i="53"/>
  <c r="HU24" i="53"/>
  <c r="JS24" i="53" s="1"/>
  <c r="HT216" i="53"/>
  <c r="JS223" i="53"/>
  <c r="GS60" i="53"/>
  <c r="IQ60" i="53" s="1"/>
  <c r="PV212" i="53"/>
  <c r="GU70" i="53"/>
  <c r="IE208" i="53"/>
  <c r="KC208" i="53" s="1"/>
  <c r="RU208" i="53" s="1"/>
  <c r="KC169" i="53"/>
  <c r="IE165" i="53"/>
  <c r="KC165" i="53" s="1"/>
  <c r="GS148" i="53"/>
  <c r="IQ148" i="53" s="1"/>
  <c r="HT78" i="53"/>
  <c r="JR78" i="53" s="1"/>
  <c r="PS239" i="53"/>
  <c r="KC137" i="53"/>
  <c r="GU199" i="53"/>
  <c r="BW33" i="53"/>
  <c r="IE95" i="53"/>
  <c r="PU197" i="53"/>
  <c r="GQ199" i="53"/>
  <c r="GU80" i="53"/>
  <c r="IU238" i="53"/>
  <c r="PQ228" i="53"/>
  <c r="IE62" i="53"/>
  <c r="KC62" i="53" s="1"/>
  <c r="MO102" i="53"/>
  <c r="GU102" i="53"/>
  <c r="NQ207" i="53"/>
  <c r="PO207" i="53"/>
  <c r="NN213" i="53"/>
  <c r="HT213" i="53"/>
  <c r="PL213" i="53" s="1"/>
  <c r="JS215" i="53"/>
  <c r="C109" i="53"/>
  <c r="GS139" i="53"/>
  <c r="GW234" i="53"/>
  <c r="IU234" i="53" s="1"/>
  <c r="QM234" i="53" s="1"/>
  <c r="C142" i="53"/>
  <c r="C108" i="53"/>
  <c r="C247" i="53"/>
  <c r="C224" i="53"/>
  <c r="C36" i="53"/>
  <c r="C206" i="53"/>
  <c r="C163" i="53"/>
  <c r="C222" i="53"/>
  <c r="C119" i="53"/>
  <c r="C145" i="53"/>
  <c r="C112" i="53"/>
  <c r="C49" i="53"/>
  <c r="C56" i="53"/>
  <c r="C17" i="53"/>
  <c r="C91" i="53"/>
  <c r="PS253" i="53"/>
  <c r="PO205" i="53"/>
  <c r="C215" i="53"/>
  <c r="GW97" i="53"/>
  <c r="IE83" i="53"/>
  <c r="C11" i="53"/>
  <c r="C231" i="53"/>
  <c r="C13" i="53"/>
  <c r="C116" i="53"/>
  <c r="C78" i="53"/>
  <c r="C35" i="53"/>
  <c r="GQ217" i="53"/>
  <c r="OI217" i="53" s="1"/>
  <c r="JR104" i="53"/>
  <c r="KC138" i="53"/>
  <c r="RU138" i="53" s="1"/>
  <c r="HT173" i="53"/>
  <c r="GS61" i="53"/>
  <c r="C22" i="53"/>
  <c r="C155" i="53"/>
  <c r="C70" i="53"/>
  <c r="C117" i="53"/>
  <c r="C257" i="53"/>
  <c r="C99" i="53"/>
  <c r="C43" i="53"/>
  <c r="C180" i="53"/>
  <c r="GU75" i="53"/>
  <c r="IS75" i="53" s="1"/>
  <c r="GS203" i="53"/>
  <c r="C156" i="53"/>
  <c r="C252" i="53"/>
  <c r="JS185" i="53"/>
  <c r="C146" i="53"/>
  <c r="IQ104" i="53"/>
  <c r="C128" i="53"/>
  <c r="C219" i="53"/>
  <c r="C245" i="53"/>
  <c r="C77" i="53"/>
  <c r="C32" i="53"/>
  <c r="C241" i="53"/>
  <c r="C189" i="53"/>
  <c r="C81" i="53"/>
  <c r="C186" i="53"/>
  <c r="C256" i="53"/>
  <c r="C175" i="53"/>
  <c r="C141" i="53"/>
  <c r="IS148" i="53"/>
  <c r="QK148" i="53" s="1"/>
  <c r="GP223" i="53"/>
  <c r="OH223" i="53" s="1"/>
  <c r="C235" i="53"/>
  <c r="C248" i="53"/>
  <c r="C183" i="53"/>
  <c r="C205" i="53"/>
  <c r="C218" i="53"/>
  <c r="IE254" i="53"/>
  <c r="KC254" i="53" s="1"/>
  <c r="RU254" i="53" s="1"/>
  <c r="NO198" i="53"/>
  <c r="HU198" i="53"/>
  <c r="NY160" i="53"/>
  <c r="GQ212" i="53"/>
  <c r="OI212" i="53" s="1"/>
  <c r="JS168" i="53"/>
  <c r="GP202" i="53"/>
  <c r="OH202" i="53" s="1"/>
  <c r="PQ252" i="53"/>
  <c r="MO207" i="53"/>
  <c r="GU207" i="53"/>
  <c r="IS207" i="53" s="1"/>
  <c r="NN258" i="53"/>
  <c r="HT258" i="53"/>
  <c r="JR258" i="53" s="1"/>
  <c r="RJ258" i="53" s="1"/>
  <c r="KC160" i="53"/>
  <c r="PS216" i="53"/>
  <c r="JR259" i="53"/>
  <c r="RJ259" i="53" s="1"/>
  <c r="GU211" i="53"/>
  <c r="PT253" i="53"/>
  <c r="GQ200" i="53"/>
  <c r="OI200" i="53" s="1"/>
  <c r="JS110" i="53"/>
  <c r="MO226" i="53"/>
  <c r="GU226" i="53"/>
  <c r="HT177" i="53"/>
  <c r="JR177" i="53" s="1"/>
  <c r="HT36" i="53"/>
  <c r="NN185" i="53"/>
  <c r="HT185" i="53"/>
  <c r="MO39" i="53"/>
  <c r="GU39" i="53"/>
  <c r="GW236" i="53"/>
  <c r="OO236" i="53" s="1"/>
  <c r="GS108" i="53"/>
  <c r="OK108" i="53" s="1"/>
  <c r="NQ219" i="53"/>
  <c r="PO219" i="53"/>
  <c r="IE192" i="53"/>
  <c r="PW192" i="53" s="1"/>
  <c r="NN153" i="53"/>
  <c r="HT153" i="53"/>
  <c r="JR153" i="53" s="1"/>
  <c r="RJ153" i="53" s="1"/>
  <c r="NQ214" i="53"/>
  <c r="PO214" i="53"/>
  <c r="NU199" i="53"/>
  <c r="PS199" i="53"/>
  <c r="GS181" i="53"/>
  <c r="OK181" i="53" s="1"/>
  <c r="PQ239" i="53"/>
  <c r="GW115" i="53"/>
  <c r="IU115" i="53" s="1"/>
  <c r="GW122" i="53"/>
  <c r="NN28" i="53"/>
  <c r="HT28" i="53"/>
  <c r="JR28" i="53" s="1"/>
  <c r="IE146" i="53"/>
  <c r="NQ220" i="53"/>
  <c r="PO220" i="53"/>
  <c r="MM117" i="53"/>
  <c r="GS117" i="53"/>
  <c r="PR215" i="53"/>
  <c r="IU250" i="53"/>
  <c r="MQ202" i="53"/>
  <c r="GW202" i="53"/>
  <c r="NQ223" i="53"/>
  <c r="PO223" i="53"/>
  <c r="MM43" i="53"/>
  <c r="GS43" i="53"/>
  <c r="MO128" i="53"/>
  <c r="GU128" i="53"/>
  <c r="IS128" i="53" s="1"/>
  <c r="GS137" i="53"/>
  <c r="OK137" i="53" s="1"/>
  <c r="PO251" i="53"/>
  <c r="NY220" i="53"/>
  <c r="IE220" i="53"/>
  <c r="KC220" i="53" s="1"/>
  <c r="PR216" i="53"/>
  <c r="IU242" i="53"/>
  <c r="PU201" i="53"/>
  <c r="MM188" i="53"/>
  <c r="GS188" i="53"/>
  <c r="IQ188" i="53" s="1"/>
  <c r="GU71" i="53"/>
  <c r="GS168" i="53"/>
  <c r="GW34" i="53"/>
  <c r="GW212" i="53"/>
  <c r="IU212" i="53" s="1"/>
  <c r="IE189" i="53"/>
  <c r="IU184" i="53"/>
  <c r="NV237" i="53"/>
  <c r="PT237" i="53"/>
  <c r="NY225" i="53"/>
  <c r="IE225" i="53"/>
  <c r="GW179" i="53"/>
  <c r="OO179" i="53" s="1"/>
  <c r="IE211" i="53"/>
  <c r="PT197" i="53"/>
  <c r="GW51" i="53"/>
  <c r="IU51" i="53" s="1"/>
  <c r="HU233" i="53"/>
  <c r="HT53" i="53"/>
  <c r="GU224" i="53"/>
  <c r="IS224" i="53" s="1"/>
  <c r="GW167" i="53"/>
  <c r="OO167" i="53" s="1"/>
  <c r="IU127" i="53"/>
  <c r="GS199" i="53"/>
  <c r="IQ199" i="53" s="1"/>
  <c r="GQ238" i="53"/>
  <c r="OI238" i="53" s="1"/>
  <c r="MQ213" i="53"/>
  <c r="GW213" i="53"/>
  <c r="JS236" i="53"/>
  <c r="RK236" i="53" s="1"/>
  <c r="PR252" i="53"/>
  <c r="IQ146" i="53"/>
  <c r="NW214" i="53"/>
  <c r="PU214" i="53"/>
  <c r="JS240" i="53"/>
  <c r="NT206" i="53"/>
  <c r="PR206" i="53"/>
  <c r="MO229" i="53"/>
  <c r="GU229" i="53"/>
  <c r="GS178" i="53"/>
  <c r="IQ178" i="53" s="1"/>
  <c r="NU247" i="53"/>
  <c r="PS247" i="53"/>
  <c r="BW128" i="53"/>
  <c r="GW33" i="53"/>
  <c r="IU33" i="53" s="1"/>
  <c r="IE256" i="53"/>
  <c r="JR222" i="53"/>
  <c r="IQ234" i="53"/>
  <c r="MQ78" i="53"/>
  <c r="GW78" i="53"/>
  <c r="B259" i="52"/>
  <c r="IQ249" i="53"/>
  <c r="OK249" i="53"/>
  <c r="MQ166" i="53"/>
  <c r="GW166" i="53"/>
  <c r="IU191" i="53"/>
  <c r="OO191" i="53"/>
  <c r="GS170" i="53"/>
  <c r="OK170" i="53" s="1"/>
  <c r="MQ155" i="53"/>
  <c r="MQ153" i="53"/>
  <c r="HT230" i="53"/>
  <c r="JR230" i="53" s="1"/>
  <c r="KC134" i="53"/>
  <c r="IU124" i="53"/>
  <c r="C197" i="53"/>
  <c r="C184" i="53"/>
  <c r="GP235" i="53"/>
  <c r="OH235" i="53" s="1"/>
  <c r="MM225" i="53"/>
  <c r="GS225" i="53"/>
  <c r="NN46" i="53"/>
  <c r="HT46" i="53"/>
  <c r="GW209" i="53"/>
  <c r="OO209" i="53" s="1"/>
  <c r="MO234" i="53"/>
  <c r="IS234" i="53"/>
  <c r="MM29" i="53"/>
  <c r="GS29" i="53"/>
  <c r="IE238" i="53"/>
  <c r="NU255" i="53"/>
  <c r="PS255" i="53"/>
  <c r="IE258" i="53"/>
  <c r="PW258" i="53" s="1"/>
  <c r="NR210" i="53"/>
  <c r="PP210" i="53"/>
  <c r="HU238" i="53"/>
  <c r="JS238" i="53" s="1"/>
  <c r="RK238" i="53" s="1"/>
  <c r="MQ220" i="53"/>
  <c r="GW220" i="53"/>
  <c r="BW120" i="53"/>
  <c r="BW155" i="53"/>
  <c r="NN137" i="53"/>
  <c r="JS191" i="53"/>
  <c r="HU72" i="53"/>
  <c r="JS72" i="53" s="1"/>
  <c r="BW196" i="53"/>
  <c r="GP216" i="53"/>
  <c r="OH216" i="53" s="1"/>
  <c r="GU197" i="53"/>
  <c r="GU27" i="53"/>
  <c r="PT200" i="53"/>
  <c r="GS229" i="53"/>
  <c r="IQ229" i="53" s="1"/>
  <c r="HT89" i="53"/>
  <c r="JR89" i="53" s="1"/>
  <c r="MM20" i="53"/>
  <c r="GS20" i="53"/>
  <c r="PQ211" i="53"/>
  <c r="MM164" i="53"/>
  <c r="GS164" i="53"/>
  <c r="NY162" i="53"/>
  <c r="IE162" i="53"/>
  <c r="KC162" i="53" s="1"/>
  <c r="IS243" i="53"/>
  <c r="GW129" i="53"/>
  <c r="IU129" i="53" s="1"/>
  <c r="HU23" i="53"/>
  <c r="JS23" i="53" s="1"/>
  <c r="NY248" i="53"/>
  <c r="IE248" i="53"/>
  <c r="NY226" i="53"/>
  <c r="IE226" i="53"/>
  <c r="MM192" i="53"/>
  <c r="GS192" i="53"/>
  <c r="IQ192" i="53" s="1"/>
  <c r="GS176" i="53"/>
  <c r="IQ176" i="53" s="1"/>
  <c r="MQ110" i="53"/>
  <c r="GW110" i="53"/>
  <c r="GW219" i="53"/>
  <c r="IU219" i="53" s="1"/>
  <c r="QM219" i="53" s="1"/>
  <c r="MM149" i="53"/>
  <c r="GS149" i="53"/>
  <c r="IQ149" i="53" s="1"/>
  <c r="NO245" i="53"/>
  <c r="HU245" i="53"/>
  <c r="JS245" i="53" s="1"/>
  <c r="NS210" i="53"/>
  <c r="PQ210" i="53"/>
  <c r="MM107" i="53"/>
  <c r="GS107" i="53"/>
  <c r="HU101" i="53"/>
  <c r="PM101" i="53" s="1"/>
  <c r="NY201" i="53"/>
  <c r="IE201" i="53"/>
  <c r="MM200" i="53"/>
  <c r="GS200" i="53"/>
  <c r="PV199" i="53"/>
  <c r="IQ112" i="53"/>
  <c r="C23" i="53"/>
  <c r="GU23" i="53"/>
  <c r="OM23" i="53" s="1"/>
  <c r="IQ252" i="53"/>
  <c r="IU135" i="53"/>
  <c r="GU15" i="53"/>
  <c r="IS15" i="53" s="1"/>
  <c r="KC143" i="53"/>
  <c r="HU36" i="53"/>
  <c r="JS36" i="53" s="1"/>
  <c r="GQ228" i="53"/>
  <c r="OI228" i="53" s="1"/>
  <c r="HT226" i="53"/>
  <c r="PL226" i="53" s="1"/>
  <c r="MQ229" i="53"/>
  <c r="IU229" i="53"/>
  <c r="NY182" i="53"/>
  <c r="IE182" i="53"/>
  <c r="GW235" i="53"/>
  <c r="IU235" i="53" s="1"/>
  <c r="HT81" i="53"/>
  <c r="JR81" i="53" s="1"/>
  <c r="MJ259" i="53"/>
  <c r="GP259" i="53"/>
  <c r="MM215" i="53"/>
  <c r="GS215" i="53"/>
  <c r="IQ215" i="53" s="1"/>
  <c r="MO205" i="53"/>
  <c r="GU205" i="53"/>
  <c r="NY82" i="53"/>
  <c r="IE82" i="53"/>
  <c r="GU195" i="53"/>
  <c r="OM195" i="53" s="1"/>
  <c r="GS130" i="53"/>
  <c r="OK130" i="53" s="1"/>
  <c r="MQ151" i="53"/>
  <c r="IE227" i="53"/>
  <c r="PR244" i="53"/>
  <c r="IU155" i="53"/>
  <c r="GQ236" i="53"/>
  <c r="OI236" i="53" s="1"/>
  <c r="HT201" i="53"/>
  <c r="PL201" i="53" s="1"/>
  <c r="GW158" i="53"/>
  <c r="JR137" i="53"/>
  <c r="GS72" i="53"/>
  <c r="PV204" i="53"/>
  <c r="IE50" i="53"/>
  <c r="KC50" i="53" s="1"/>
  <c r="HT246" i="53"/>
  <c r="JR246" i="53" s="1"/>
  <c r="JS244" i="53"/>
  <c r="GW38" i="53"/>
  <c r="GW225" i="53"/>
  <c r="IU225" i="53" s="1"/>
  <c r="QM225" i="53" s="1"/>
  <c r="MO174" i="53"/>
  <c r="GU174" i="53"/>
  <c r="IS174" i="53" s="1"/>
  <c r="NX216" i="53"/>
  <c r="PV216" i="53"/>
  <c r="MO167" i="53"/>
  <c r="GU167" i="53"/>
  <c r="HT199" i="53"/>
  <c r="MQ75" i="53"/>
  <c r="GW75" i="53"/>
  <c r="IU75" i="53" s="1"/>
  <c r="NO55" i="53"/>
  <c r="HU55" i="53"/>
  <c r="JS55" i="53" s="1"/>
  <c r="GW246" i="53"/>
  <c r="IU246" i="53" s="1"/>
  <c r="HU130" i="53"/>
  <c r="PM130" i="53" s="1"/>
  <c r="NY31" i="53"/>
  <c r="IE31" i="53"/>
  <c r="GW205" i="53"/>
  <c r="OO205" i="53" s="1"/>
  <c r="GS116" i="53"/>
  <c r="HT197" i="53"/>
  <c r="NN209" i="53"/>
  <c r="HT209" i="53"/>
  <c r="JR209" i="53" s="1"/>
  <c r="IE214" i="53"/>
  <c r="PW214" i="53" s="1"/>
  <c r="NS205" i="53"/>
  <c r="PQ205" i="53"/>
  <c r="HU221" i="53"/>
  <c r="PM221" i="53" s="1"/>
  <c r="IS159" i="53"/>
  <c r="JR112" i="53"/>
  <c r="HT92" i="53"/>
  <c r="JR92" i="53" s="1"/>
  <c r="IE18" i="53"/>
  <c r="KC18" i="53" s="1"/>
  <c r="GQ254" i="53"/>
  <c r="OI254" i="53" s="1"/>
  <c r="IU178" i="53"/>
  <c r="PT198" i="53"/>
  <c r="PR231" i="53"/>
  <c r="GU139" i="53"/>
  <c r="IE21" i="53"/>
  <c r="KC21" i="53" s="1"/>
  <c r="RU21" i="53" s="1"/>
  <c r="HU88" i="53"/>
  <c r="JR194" i="53"/>
  <c r="IQ141" i="53"/>
  <c r="PU223" i="53"/>
  <c r="NW223" i="53"/>
  <c r="PV168" i="53"/>
  <c r="NX168" i="53"/>
  <c r="GP130" i="53"/>
  <c r="MJ130" i="53"/>
  <c r="GQ167" i="53"/>
  <c r="OI167" i="53" s="1"/>
  <c r="MK167" i="53"/>
  <c r="PS134" i="53"/>
  <c r="NU134" i="53"/>
  <c r="GP129" i="53"/>
  <c r="MJ129" i="53"/>
  <c r="PO126" i="53"/>
  <c r="NQ126" i="53"/>
  <c r="PS112" i="53"/>
  <c r="NU112" i="53"/>
  <c r="GQ190" i="53"/>
  <c r="OI190" i="53" s="1"/>
  <c r="MK190" i="53"/>
  <c r="IU259" i="53"/>
  <c r="HT165" i="53"/>
  <c r="HT134" i="53"/>
  <c r="PS210" i="53"/>
  <c r="PS218" i="53"/>
  <c r="IE247" i="53"/>
  <c r="IQ162" i="53"/>
  <c r="QI162" i="53" s="1"/>
  <c r="GW46" i="53"/>
  <c r="JS131" i="53"/>
  <c r="HU151" i="53"/>
  <c r="JS151" i="53" s="1"/>
  <c r="KC193" i="53"/>
  <c r="KC157" i="53"/>
  <c r="IU199" i="53"/>
  <c r="HU97" i="53"/>
  <c r="KC114" i="53"/>
  <c r="GQ230" i="53"/>
  <c r="OI230" i="53" s="1"/>
  <c r="HT29" i="53"/>
  <c r="JR29" i="53" s="1"/>
  <c r="HT101" i="53"/>
  <c r="GS56" i="53"/>
  <c r="PT201" i="53"/>
  <c r="HU218" i="53"/>
  <c r="PP206" i="53"/>
  <c r="GQ121" i="53"/>
  <c r="OI121" i="53" s="1"/>
  <c r="MK121" i="53"/>
  <c r="PU164" i="53"/>
  <c r="NW164" i="53"/>
  <c r="PQ245" i="53"/>
  <c r="NS245" i="53"/>
  <c r="PT112" i="53"/>
  <c r="NV112" i="53"/>
  <c r="PP141" i="53"/>
  <c r="NR141" i="53"/>
  <c r="IE150" i="53"/>
  <c r="GW200" i="53"/>
  <c r="GU38" i="53"/>
  <c r="IS38" i="53" s="1"/>
  <c r="KC144" i="53"/>
  <c r="HU15" i="53"/>
  <c r="HT203" i="53"/>
  <c r="PP186" i="53"/>
  <c r="NR186" i="53"/>
  <c r="GQ129" i="53"/>
  <c r="OI129" i="53" s="1"/>
  <c r="MK129" i="53"/>
  <c r="GP240" i="53"/>
  <c r="OH240" i="53" s="1"/>
  <c r="MJ240" i="53"/>
  <c r="PU219" i="53"/>
  <c r="NW219" i="53"/>
  <c r="PO186" i="53"/>
  <c r="NQ186" i="53"/>
  <c r="C64" i="53"/>
  <c r="C147" i="53"/>
  <c r="C236" i="53"/>
  <c r="BW188" i="53"/>
  <c r="PR201" i="53"/>
  <c r="JS256" i="53"/>
  <c r="GP245" i="53"/>
  <c r="MJ245" i="53"/>
  <c r="PV134" i="53"/>
  <c r="NX134" i="53"/>
  <c r="PR112" i="53"/>
  <c r="NT112" i="53"/>
  <c r="PV155" i="53"/>
  <c r="NX155" i="53"/>
  <c r="PQ189" i="53"/>
  <c r="NS189" i="53"/>
  <c r="PP119" i="53"/>
  <c r="NR119" i="53"/>
  <c r="PU125" i="53"/>
  <c r="NW125" i="53"/>
  <c r="IE209" i="53"/>
  <c r="PO200" i="53"/>
  <c r="GU51" i="53"/>
  <c r="GU135" i="53"/>
  <c r="PU253" i="53"/>
  <c r="PP203" i="53"/>
  <c r="JS146" i="53"/>
  <c r="HT17" i="53"/>
  <c r="GP209" i="53"/>
  <c r="OH209" i="53" s="1"/>
  <c r="JS242" i="53"/>
  <c r="RK242" i="53" s="1"/>
  <c r="HT109" i="53"/>
  <c r="HU105" i="53"/>
  <c r="JS114" i="53"/>
  <c r="IS229" i="53"/>
  <c r="QK229" i="53" s="1"/>
  <c r="KC163" i="53"/>
  <c r="JS199" i="53"/>
  <c r="IU195" i="53"/>
  <c r="QM195" i="53" s="1"/>
  <c r="IU241" i="53"/>
  <c r="PP257" i="53"/>
  <c r="NR257" i="53"/>
  <c r="PS124" i="53"/>
  <c r="NU124" i="53"/>
  <c r="PS104" i="53"/>
  <c r="NU104" i="53"/>
  <c r="PO117" i="53"/>
  <c r="NQ117" i="53"/>
  <c r="PU184" i="53"/>
  <c r="NW184" i="53"/>
  <c r="PR240" i="53"/>
  <c r="NT240" i="53"/>
  <c r="PQ224" i="53"/>
  <c r="NS224" i="53"/>
  <c r="PR156" i="53"/>
  <c r="NT156" i="53"/>
  <c r="PP109" i="53"/>
  <c r="NR109" i="53"/>
  <c r="IU253" i="53"/>
  <c r="PU213" i="53"/>
  <c r="JS251" i="53"/>
  <c r="HT207" i="53"/>
  <c r="JR207" i="53" s="1"/>
  <c r="JS216" i="53"/>
  <c r="GW98" i="53"/>
  <c r="IU98" i="53" s="1"/>
  <c r="QM98" i="53" s="1"/>
  <c r="IQ166" i="53"/>
  <c r="JR198" i="53"/>
  <c r="JS172" i="53"/>
  <c r="RK172" i="53" s="1"/>
  <c r="GS64" i="53"/>
  <c r="IQ64" i="53" s="1"/>
  <c r="GW43" i="53"/>
  <c r="HT60" i="53"/>
  <c r="JR60" i="53" s="1"/>
  <c r="NV18" i="53"/>
  <c r="GU188" i="53"/>
  <c r="PT171" i="53"/>
  <c r="NV171" i="53"/>
  <c r="PR141" i="53"/>
  <c r="NT141" i="53"/>
  <c r="PT158" i="53"/>
  <c r="NV158" i="53"/>
  <c r="PR219" i="53"/>
  <c r="NT219" i="53"/>
  <c r="PO107" i="53"/>
  <c r="NQ107" i="53"/>
  <c r="PP124" i="53"/>
  <c r="NR124" i="53"/>
  <c r="GP248" i="53"/>
  <c r="OH248" i="53" s="1"/>
  <c r="MJ248" i="53"/>
  <c r="PV183" i="53"/>
  <c r="NX183" i="53"/>
  <c r="GS204" i="53"/>
  <c r="HU60" i="53"/>
  <c r="HU32" i="53"/>
  <c r="GQ222" i="53"/>
  <c r="OI222" i="53" s="1"/>
  <c r="IQ133" i="53"/>
  <c r="IQ150" i="53"/>
  <c r="JS221" i="53"/>
  <c r="IE246" i="53"/>
  <c r="JS201" i="53"/>
  <c r="IE42" i="53"/>
  <c r="KC42" i="53" s="1"/>
  <c r="GU212" i="53"/>
  <c r="IS212" i="53" s="1"/>
  <c r="GS76" i="53"/>
  <c r="OK76" i="53" s="1"/>
  <c r="JR238" i="53"/>
  <c r="IQ203" i="53"/>
  <c r="PR205" i="53"/>
  <c r="PU145" i="53"/>
  <c r="NW145" i="53"/>
  <c r="PO138" i="53"/>
  <c r="NQ138" i="53"/>
  <c r="PR224" i="53"/>
  <c r="NT224" i="53"/>
  <c r="PP188" i="53"/>
  <c r="NR188" i="53"/>
  <c r="PQ159" i="53"/>
  <c r="NS159" i="53"/>
  <c r="GP239" i="53"/>
  <c r="MJ239" i="53"/>
  <c r="C250" i="53"/>
  <c r="C75" i="53"/>
  <c r="C185" i="53"/>
  <c r="C65" i="53"/>
  <c r="C201" i="53"/>
  <c r="C30" i="53"/>
  <c r="NX221" i="53"/>
  <c r="PV221" i="53"/>
  <c r="GU217" i="53"/>
  <c r="IS217" i="53" s="1"/>
  <c r="MO217" i="53"/>
  <c r="HT174" i="53"/>
  <c r="PL174" i="53" s="1"/>
  <c r="NN174" i="53"/>
  <c r="GS187" i="53"/>
  <c r="OK187" i="53" s="1"/>
  <c r="MM187" i="53"/>
  <c r="GW207" i="53"/>
  <c r="MQ207" i="53"/>
  <c r="GU182" i="53"/>
  <c r="IS182" i="53" s="1"/>
  <c r="MO182" i="53"/>
  <c r="IE39" i="53"/>
  <c r="PW39" i="53" s="1"/>
  <c r="NY39" i="53"/>
  <c r="GS142" i="53"/>
  <c r="IQ142" i="53" s="1"/>
  <c r="MM142" i="53"/>
  <c r="BW142" i="53"/>
  <c r="HU254" i="53"/>
  <c r="JS254" i="53" s="1"/>
  <c r="RK254" i="53" s="1"/>
  <c r="NO254" i="53"/>
  <c r="GU52" i="53"/>
  <c r="OM52" i="53" s="1"/>
  <c r="MO52" i="53"/>
  <c r="BW52" i="53"/>
  <c r="GU98" i="53"/>
  <c r="OM98" i="53" s="1"/>
  <c r="MO98" i="53"/>
  <c r="IS102" i="53"/>
  <c r="OM102" i="53"/>
  <c r="IE20" i="53"/>
  <c r="PW20" i="53" s="1"/>
  <c r="NY20" i="53"/>
  <c r="GU32" i="53"/>
  <c r="OM32" i="53" s="1"/>
  <c r="MO32" i="53"/>
  <c r="BW32" i="53"/>
  <c r="JS211" i="53"/>
  <c r="PM211" i="53"/>
  <c r="HU52" i="53"/>
  <c r="PM52" i="53" s="1"/>
  <c r="NO52" i="53"/>
  <c r="HT130" i="53"/>
  <c r="PL130" i="53" s="1"/>
  <c r="NN130" i="53"/>
  <c r="BW130" i="53"/>
  <c r="IE81" i="53"/>
  <c r="KC81" i="53" s="1"/>
  <c r="RU81" i="53" s="1"/>
  <c r="NY81" i="53"/>
  <c r="GU113" i="53"/>
  <c r="IS113" i="53" s="1"/>
  <c r="QK113" i="53" s="1"/>
  <c r="MO113" i="53"/>
  <c r="HT227" i="53"/>
  <c r="NN227" i="53"/>
  <c r="BW227" i="53"/>
  <c r="GW104" i="53"/>
  <c r="OO104" i="53" s="1"/>
  <c r="MQ104" i="53"/>
  <c r="MM36" i="53"/>
  <c r="GS36" i="53"/>
  <c r="IQ36" i="53" s="1"/>
  <c r="HU155" i="53"/>
  <c r="JS155" i="53" s="1"/>
  <c r="RK155" i="53" s="1"/>
  <c r="NO155" i="53"/>
  <c r="IE142" i="53"/>
  <c r="PW142" i="53" s="1"/>
  <c r="NY142" i="53"/>
  <c r="HU90" i="53"/>
  <c r="PM90" i="53" s="1"/>
  <c r="NO90" i="53"/>
  <c r="GU107" i="53"/>
  <c r="IS107" i="53" s="1"/>
  <c r="QK107" i="53" s="1"/>
  <c r="MO107" i="53"/>
  <c r="BW107" i="53"/>
  <c r="GS237" i="53"/>
  <c r="OK237" i="53" s="1"/>
  <c r="MM237" i="53"/>
  <c r="BW237" i="53"/>
  <c r="GS98" i="53"/>
  <c r="OK98" i="53" s="1"/>
  <c r="MM98" i="53"/>
  <c r="GU115" i="53"/>
  <c r="OM115" i="53" s="1"/>
  <c r="MO115" i="53"/>
  <c r="BW115" i="53"/>
  <c r="GS213" i="53"/>
  <c r="IQ213" i="53" s="1"/>
  <c r="MM213" i="53"/>
  <c r="BW213" i="53"/>
  <c r="NS208" i="53"/>
  <c r="PQ208" i="53"/>
  <c r="GS212" i="53"/>
  <c r="OK212" i="53" s="1"/>
  <c r="MM212" i="53"/>
  <c r="HT58" i="53"/>
  <c r="PL58" i="53" s="1"/>
  <c r="NN58" i="53"/>
  <c r="NQ230" i="53"/>
  <c r="PO230" i="53"/>
  <c r="GW19" i="53"/>
  <c r="OO19" i="53" s="1"/>
  <c r="MQ19" i="53"/>
  <c r="BW19" i="53"/>
  <c r="GS134" i="53"/>
  <c r="OK134" i="53" s="1"/>
  <c r="MM134" i="53"/>
  <c r="HU112" i="53"/>
  <c r="JS112" i="53" s="1"/>
  <c r="RK112" i="53" s="1"/>
  <c r="NO112" i="53"/>
  <c r="GS73" i="53"/>
  <c r="IQ73" i="53" s="1"/>
  <c r="MM73" i="53"/>
  <c r="BW73" i="53"/>
  <c r="PQ244" i="53"/>
  <c r="NS244" i="53"/>
  <c r="HU129" i="53"/>
  <c r="PM129" i="53" s="1"/>
  <c r="NO129" i="53"/>
  <c r="BW129" i="53"/>
  <c r="IE259" i="53"/>
  <c r="PW259" i="53" s="1"/>
  <c r="NY259" i="53"/>
  <c r="HT31" i="53"/>
  <c r="PL31" i="53" s="1"/>
  <c r="NN31" i="53"/>
  <c r="MQ197" i="53"/>
  <c r="GW197" i="53"/>
  <c r="OO197" i="53" s="1"/>
  <c r="NW224" i="53"/>
  <c r="PU224" i="53"/>
  <c r="GS173" i="53"/>
  <c r="MM173" i="53"/>
  <c r="BW173" i="53"/>
  <c r="NO214" i="53"/>
  <c r="JS214" i="53"/>
  <c r="RK214" i="53" s="1"/>
  <c r="IE187" i="53"/>
  <c r="KC187" i="53" s="1"/>
  <c r="RU187" i="53" s="1"/>
  <c r="NY187" i="53"/>
  <c r="NY67" i="53"/>
  <c r="IE67" i="53"/>
  <c r="KC67" i="53" s="1"/>
  <c r="RU67" i="53" s="1"/>
  <c r="NW198" i="53"/>
  <c r="PU198" i="53"/>
  <c r="NT236" i="53"/>
  <c r="PR236" i="53"/>
  <c r="BW236" i="53"/>
  <c r="IE215" i="53"/>
  <c r="KC215" i="53" s="1"/>
  <c r="RU215" i="53" s="1"/>
  <c r="NY215" i="53"/>
  <c r="MQ90" i="53"/>
  <c r="GW90" i="53"/>
  <c r="IU90" i="53" s="1"/>
  <c r="BW90" i="53"/>
  <c r="NQ197" i="53"/>
  <c r="PO197" i="53"/>
  <c r="IE120" i="53"/>
  <c r="PW120" i="53" s="1"/>
  <c r="NY120" i="53"/>
  <c r="NN16" i="53"/>
  <c r="HT16" i="53"/>
  <c r="GW41" i="53"/>
  <c r="IU41" i="53" s="1"/>
  <c r="QM41" i="53" s="1"/>
  <c r="MQ41" i="53"/>
  <c r="HT131" i="53"/>
  <c r="JR131" i="53" s="1"/>
  <c r="RJ131" i="53" s="1"/>
  <c r="NN131" i="53"/>
  <c r="HU121" i="53"/>
  <c r="PM121" i="53" s="1"/>
  <c r="NO121" i="53"/>
  <c r="HT181" i="53"/>
  <c r="PL181" i="53" s="1"/>
  <c r="NN181" i="53"/>
  <c r="GU179" i="53"/>
  <c r="OM179" i="53" s="1"/>
  <c r="MO179" i="53"/>
  <c r="HU232" i="53"/>
  <c r="PM232" i="53" s="1"/>
  <c r="NO232" i="53"/>
  <c r="GS198" i="53"/>
  <c r="OK198" i="53" s="1"/>
  <c r="MM198" i="53"/>
  <c r="GS44" i="53"/>
  <c r="IQ44" i="53" s="1"/>
  <c r="MM44" i="53"/>
  <c r="NN12" i="53"/>
  <c r="HT12" i="53"/>
  <c r="PL12" i="53" s="1"/>
  <c r="BW12" i="53"/>
  <c r="IE80" i="53"/>
  <c r="KC80" i="53" s="1"/>
  <c r="RU80" i="53" s="1"/>
  <c r="NY80" i="53"/>
  <c r="BW80" i="53"/>
  <c r="IE49" i="53"/>
  <c r="KC49" i="53" s="1"/>
  <c r="RU49" i="53" s="1"/>
  <c r="NY49" i="53"/>
  <c r="BW49" i="53"/>
  <c r="NO103" i="53"/>
  <c r="HU103" i="53"/>
  <c r="JS103" i="53" s="1"/>
  <c r="RK103" i="53" s="1"/>
  <c r="NQ257" i="53"/>
  <c r="PO257" i="53"/>
  <c r="MO35" i="53"/>
  <c r="GU35" i="53"/>
  <c r="BW35" i="53"/>
  <c r="MQ89" i="53"/>
  <c r="GW89" i="53"/>
  <c r="IU89" i="53" s="1"/>
  <c r="QM89" i="53" s="1"/>
  <c r="MM21" i="53"/>
  <c r="GS21" i="53"/>
  <c r="OK21" i="53" s="1"/>
  <c r="GU251" i="53"/>
  <c r="OM251" i="53" s="1"/>
  <c r="MO251" i="53"/>
  <c r="BW251" i="53"/>
  <c r="HU104" i="53"/>
  <c r="PM104" i="53" s="1"/>
  <c r="NO104" i="53"/>
  <c r="JS198" i="53"/>
  <c r="PM198" i="53"/>
  <c r="HT150" i="53"/>
  <c r="PL150" i="53" s="1"/>
  <c r="NN150" i="53"/>
  <c r="BW150" i="53"/>
  <c r="MO200" i="53"/>
  <c r="GU200" i="53"/>
  <c r="IS200" i="53" s="1"/>
  <c r="QK200" i="53" s="1"/>
  <c r="HT71" i="53"/>
  <c r="PL71" i="53" s="1"/>
  <c r="NN71" i="53"/>
  <c r="BW71" i="53"/>
  <c r="MO88" i="53"/>
  <c r="GU88" i="53"/>
  <c r="MQ83" i="53"/>
  <c r="GW83" i="53"/>
  <c r="IU83" i="53" s="1"/>
  <c r="BW83" i="53"/>
  <c r="GW257" i="53"/>
  <c r="OO257" i="53" s="1"/>
  <c r="BW257" i="53"/>
  <c r="MQ257" i="53"/>
  <c r="IE91" i="53"/>
  <c r="PW91" i="53" s="1"/>
  <c r="NY91" i="53"/>
  <c r="MK206" i="53"/>
  <c r="GQ206" i="53"/>
  <c r="OI206" i="53" s="1"/>
  <c r="NO87" i="53"/>
  <c r="HU87" i="53"/>
  <c r="JS87" i="53" s="1"/>
  <c r="GW255" i="53"/>
  <c r="OO255" i="53" s="1"/>
  <c r="IE161" i="53"/>
  <c r="KC161" i="53" s="1"/>
  <c r="NY161" i="53"/>
  <c r="NO143" i="53"/>
  <c r="HU143" i="53"/>
  <c r="JS143" i="53" s="1"/>
  <c r="RK143" i="53" s="1"/>
  <c r="HU194" i="53"/>
  <c r="JS194" i="53" s="1"/>
  <c r="NO194" i="53"/>
  <c r="HT147" i="53"/>
  <c r="PL147" i="53" s="1"/>
  <c r="NN147" i="53"/>
  <c r="GS197" i="53"/>
  <c r="OK197" i="53" s="1"/>
  <c r="GU246" i="53"/>
  <c r="OM246" i="53" s="1"/>
  <c r="MO246" i="53"/>
  <c r="MO253" i="53"/>
  <c r="GU253" i="53"/>
  <c r="OM253" i="53" s="1"/>
  <c r="GW171" i="53"/>
  <c r="IU171" i="53" s="1"/>
  <c r="QM171" i="53" s="1"/>
  <c r="MQ171" i="53"/>
  <c r="BW21" i="53"/>
  <c r="BW259" i="53"/>
  <c r="HT161" i="53"/>
  <c r="PL161" i="53" s="1"/>
  <c r="NN161" i="53"/>
  <c r="GS106" i="53"/>
  <c r="OK106" i="53" s="1"/>
  <c r="MM106" i="53"/>
  <c r="BW106" i="53"/>
  <c r="GW187" i="53"/>
  <c r="OO187" i="53" s="1"/>
  <c r="HT169" i="53"/>
  <c r="JR169" i="53" s="1"/>
  <c r="RJ169" i="53" s="1"/>
  <c r="NN169" i="53"/>
  <c r="NN57" i="53"/>
  <c r="HT57" i="53"/>
  <c r="MM219" i="53"/>
  <c r="GS219" i="53"/>
  <c r="OK219" i="53" s="1"/>
  <c r="NY45" i="53"/>
  <c r="IE45" i="53"/>
  <c r="GW157" i="53"/>
  <c r="IU157" i="53" s="1"/>
  <c r="MQ157" i="53"/>
  <c r="IE170" i="53"/>
  <c r="PW170" i="53" s="1"/>
  <c r="NY170" i="53"/>
  <c r="NV204" i="53"/>
  <c r="PT204" i="53"/>
  <c r="IE197" i="53"/>
  <c r="KC197" i="53" s="1"/>
  <c r="RU197" i="53" s="1"/>
  <c r="NY197" i="53"/>
  <c r="GU122" i="53"/>
  <c r="IS122" i="53" s="1"/>
  <c r="QK122" i="53" s="1"/>
  <c r="MO122" i="53"/>
  <c r="BW122" i="53"/>
  <c r="NY212" i="53"/>
  <c r="IE212" i="53"/>
  <c r="KC212" i="53" s="1"/>
  <c r="GS239" i="53"/>
  <c r="MM239" i="53"/>
  <c r="GS77" i="53"/>
  <c r="OK77" i="53" s="1"/>
  <c r="MM77" i="53"/>
  <c r="IU139" i="53"/>
  <c r="OO139" i="53"/>
  <c r="IQ128" i="53"/>
  <c r="OK128" i="53"/>
  <c r="JS136" i="53"/>
  <c r="RK136" i="53" s="1"/>
  <c r="PM136" i="53"/>
  <c r="GW16" i="53"/>
  <c r="OO16" i="53" s="1"/>
  <c r="MQ16" i="53"/>
  <c r="BW16" i="53"/>
  <c r="GW64" i="53"/>
  <c r="OO64" i="53" s="1"/>
  <c r="MQ64" i="53"/>
  <c r="BW224" i="53"/>
  <c r="BW246" i="53"/>
  <c r="PW254" i="53"/>
  <c r="NX220" i="53"/>
  <c r="PV220" i="53"/>
  <c r="MK244" i="53"/>
  <c r="BW244" i="53"/>
  <c r="HU12" i="53"/>
  <c r="JS12" i="53" s="1"/>
  <c r="RK12" i="53" s="1"/>
  <c r="NO12" i="53"/>
  <c r="GW165" i="53"/>
  <c r="OO165" i="53" s="1"/>
  <c r="MQ165" i="53"/>
  <c r="MM53" i="53"/>
  <c r="GS53" i="53"/>
  <c r="IQ53" i="53" s="1"/>
  <c r="NT210" i="53"/>
  <c r="PR210" i="53"/>
  <c r="HU235" i="53"/>
  <c r="PM235" i="53" s="1"/>
  <c r="NO235" i="53"/>
  <c r="GU13" i="53"/>
  <c r="IS13" i="53" s="1"/>
  <c r="QK13" i="53" s="1"/>
  <c r="MO13" i="53"/>
  <c r="GS111" i="53"/>
  <c r="OK111" i="53" s="1"/>
  <c r="MM111" i="53"/>
  <c r="MO204" i="53"/>
  <c r="GU204" i="53"/>
  <c r="OM204" i="53" s="1"/>
  <c r="KC36" i="53"/>
  <c r="PW36" i="53"/>
  <c r="HT184" i="53"/>
  <c r="PL184" i="53" s="1"/>
  <c r="NN184" i="53"/>
  <c r="NY34" i="53"/>
  <c r="IE34" i="53"/>
  <c r="KC34" i="53" s="1"/>
  <c r="RU34" i="53" s="1"/>
  <c r="IE115" i="53"/>
  <c r="PW115" i="53" s="1"/>
  <c r="NY115" i="53"/>
  <c r="NV199" i="53"/>
  <c r="HT15" i="53"/>
  <c r="PL15" i="53" s="1"/>
  <c r="NN15" i="53"/>
  <c r="GS259" i="53"/>
  <c r="IQ259" i="53" s="1"/>
  <c r="MM259" i="53"/>
  <c r="HT37" i="53"/>
  <c r="PL37" i="53" s="1"/>
  <c r="NN37" i="53"/>
  <c r="IE118" i="53"/>
  <c r="PW118" i="53" s="1"/>
  <c r="NY118" i="53"/>
  <c r="GW92" i="53"/>
  <c r="OO92" i="53" s="1"/>
  <c r="MQ92" i="53"/>
  <c r="BW92" i="53"/>
  <c r="GU116" i="53"/>
  <c r="OM116" i="53" s="1"/>
  <c r="MO116" i="53"/>
  <c r="NO111" i="53"/>
  <c r="HU111" i="53"/>
  <c r="PM111" i="53" s="1"/>
  <c r="GW10" i="53"/>
  <c r="OO10" i="53" s="1"/>
  <c r="MQ10" i="53"/>
  <c r="NS221" i="53"/>
  <c r="PQ221" i="53"/>
  <c r="BW221" i="53"/>
  <c r="HU231" i="53"/>
  <c r="JS231" i="53" s="1"/>
  <c r="RK231" i="53" s="1"/>
  <c r="GS48" i="53"/>
  <c r="IQ48" i="53" s="1"/>
  <c r="MM48" i="53"/>
  <c r="MQ142" i="53"/>
  <c r="GW142" i="53"/>
  <c r="GW96" i="53"/>
  <c r="OO96" i="53" s="1"/>
  <c r="MQ96" i="53"/>
  <c r="JS180" i="53"/>
  <c r="PM180" i="53"/>
  <c r="KC227" i="53"/>
  <c r="PW227" i="53"/>
  <c r="NN242" i="53"/>
  <c r="HT242" i="53"/>
  <c r="GW148" i="53"/>
  <c r="IU148" i="53" s="1"/>
  <c r="QM148" i="53" s="1"/>
  <c r="MQ148" i="53"/>
  <c r="BW171" i="53"/>
  <c r="BW64" i="53"/>
  <c r="PM132" i="53"/>
  <c r="MM197" i="53"/>
  <c r="GQ244" i="53"/>
  <c r="OI244" i="53" s="1"/>
  <c r="GS144" i="53"/>
  <c r="OK144" i="53" s="1"/>
  <c r="MM144" i="53"/>
  <c r="NS212" i="53"/>
  <c r="PQ212" i="53"/>
  <c r="HU134" i="53"/>
  <c r="JS134" i="53" s="1"/>
  <c r="RK134" i="53" s="1"/>
  <c r="NO134" i="53"/>
  <c r="GS202" i="53"/>
  <c r="MM202" i="53"/>
  <c r="IE125" i="53"/>
  <c r="KC125" i="53" s="1"/>
  <c r="RU125" i="53" s="1"/>
  <c r="NY125" i="53"/>
  <c r="GW141" i="53"/>
  <c r="OO141" i="53" s="1"/>
  <c r="MQ141" i="53"/>
  <c r="BW141" i="53"/>
  <c r="HU177" i="53"/>
  <c r="PM177" i="53" s="1"/>
  <c r="NO177" i="53"/>
  <c r="IE113" i="53"/>
  <c r="PW113" i="53" s="1"/>
  <c r="NY113" i="53"/>
  <c r="GU127" i="53"/>
  <c r="OM127" i="53" s="1"/>
  <c r="MO127" i="53"/>
  <c r="BW127" i="53"/>
  <c r="GS38" i="53"/>
  <c r="OK38" i="53" s="1"/>
  <c r="MM38" i="53"/>
  <c r="GW216" i="53"/>
  <c r="IU216" i="53" s="1"/>
  <c r="MQ216" i="53"/>
  <c r="PL258" i="53"/>
  <c r="HT108" i="53"/>
  <c r="JR108" i="53" s="1"/>
  <c r="RJ108" i="53" s="1"/>
  <c r="NN108" i="53"/>
  <c r="IU203" i="53"/>
  <c r="GS40" i="53"/>
  <c r="OK40" i="53" s="1"/>
  <c r="MM40" i="53"/>
  <c r="NN214" i="53"/>
  <c r="BW214" i="53"/>
  <c r="HT214" i="53"/>
  <c r="PL214" i="53" s="1"/>
  <c r="GW152" i="53"/>
  <c r="OO152" i="53" s="1"/>
  <c r="MQ152" i="53"/>
  <c r="BW152" i="53"/>
  <c r="NY47" i="53"/>
  <c r="IE47" i="53"/>
  <c r="BW207" i="53"/>
  <c r="JS246" i="53"/>
  <c r="PM246" i="53"/>
  <c r="BW81" i="53"/>
  <c r="BW253" i="53"/>
  <c r="HU21" i="53"/>
  <c r="PM21" i="53" s="1"/>
  <c r="NO21" i="53"/>
  <c r="IQ157" i="53"/>
  <c r="QI157" i="53" s="1"/>
  <c r="OK157" i="53"/>
  <c r="HT233" i="53"/>
  <c r="PL233" i="53" s="1"/>
  <c r="NN233" i="53"/>
  <c r="NV250" i="53"/>
  <c r="BW250" i="53"/>
  <c r="PT250" i="53"/>
  <c r="GU87" i="53"/>
  <c r="IS87" i="53" s="1"/>
  <c r="QK87" i="53" s="1"/>
  <c r="MO87" i="53"/>
  <c r="BW87" i="53"/>
  <c r="NQ227" i="53"/>
  <c r="PO227" i="53"/>
  <c r="BW170" i="53"/>
  <c r="GW24" i="53"/>
  <c r="OO24" i="53" s="1"/>
  <c r="MQ24" i="53"/>
  <c r="GS232" i="53"/>
  <c r="OK232" i="53" s="1"/>
  <c r="MM232" i="53"/>
  <c r="BW232" i="53"/>
  <c r="HT211" i="53"/>
  <c r="PL211" i="53" s="1"/>
  <c r="NN211" i="53"/>
  <c r="MQ81" i="53"/>
  <c r="GW81" i="53"/>
  <c r="IU81" i="53" s="1"/>
  <c r="QM81" i="53" s="1"/>
  <c r="GW254" i="53"/>
  <c r="MQ254" i="53"/>
  <c r="OM199" i="53"/>
  <c r="IS199" i="53"/>
  <c r="GS165" i="53"/>
  <c r="IQ165" i="53" s="1"/>
  <c r="QI165" i="53" s="1"/>
  <c r="BW165" i="53"/>
  <c r="MM165" i="53"/>
  <c r="MO223" i="53"/>
  <c r="GU223" i="53"/>
  <c r="IS223" i="53" s="1"/>
  <c r="QK223" i="53" s="1"/>
  <c r="IE245" i="53"/>
  <c r="KC245" i="53" s="1"/>
  <c r="NY245" i="53"/>
  <c r="GS231" i="53"/>
  <c r="IQ231" i="53" s="1"/>
  <c r="MM231" i="53"/>
  <c r="BW231" i="53"/>
  <c r="NY23" i="53"/>
  <c r="IE23" i="53"/>
  <c r="KC23" i="53" s="1"/>
  <c r="RU23" i="53" s="1"/>
  <c r="HU209" i="53"/>
  <c r="PM209" i="53" s="1"/>
  <c r="NO209" i="53"/>
  <c r="BW209" i="53"/>
  <c r="HT98" i="53"/>
  <c r="PL98" i="53" s="1"/>
  <c r="NN98" i="53"/>
  <c r="BW58" i="53"/>
  <c r="IU107" i="53"/>
  <c r="QM107" i="53" s="1"/>
  <c r="OO107" i="53"/>
  <c r="HU139" i="53"/>
  <c r="JS139" i="53" s="1"/>
  <c r="NO139" i="53"/>
  <c r="IE25" i="53"/>
  <c r="PW25" i="53" s="1"/>
  <c r="NY25" i="53"/>
  <c r="GW140" i="53"/>
  <c r="MQ140" i="53"/>
  <c r="GW76" i="53"/>
  <c r="OO76" i="53" s="1"/>
  <c r="MQ76" i="53"/>
  <c r="GW67" i="53"/>
  <c r="IU67" i="53" s="1"/>
  <c r="MQ67" i="53"/>
  <c r="GS103" i="53"/>
  <c r="IQ103" i="53" s="1"/>
  <c r="MM103" i="53"/>
  <c r="JR156" i="53"/>
  <c r="NN156" i="53"/>
  <c r="GU256" i="53"/>
  <c r="IS256" i="53" s="1"/>
  <c r="MO256" i="53"/>
  <c r="NN243" i="53"/>
  <c r="GU46" i="53"/>
  <c r="IS46" i="53" s="1"/>
  <c r="MO46" i="53"/>
  <c r="GU79" i="53"/>
  <c r="MO79" i="53"/>
  <c r="HU50" i="53"/>
  <c r="NO50" i="53"/>
  <c r="IE130" i="53"/>
  <c r="NY130" i="53"/>
  <c r="GW36" i="53"/>
  <c r="IU36" i="53" s="1"/>
  <c r="QM36" i="53" s="1"/>
  <c r="MQ36" i="53"/>
  <c r="GU236" i="53"/>
  <c r="MO236" i="53"/>
  <c r="GU250" i="53"/>
  <c r="MO250" i="53"/>
  <c r="GU210" i="53"/>
  <c r="OM210" i="53" s="1"/>
  <c r="MO210" i="53"/>
  <c r="GU186" i="53"/>
  <c r="MO186" i="53"/>
  <c r="HU126" i="53"/>
  <c r="PM126" i="53" s="1"/>
  <c r="NO126" i="53"/>
  <c r="GU247" i="53"/>
  <c r="IS247" i="53" s="1"/>
  <c r="QK247" i="53" s="1"/>
  <c r="MO247" i="53"/>
  <c r="GW99" i="53"/>
  <c r="MQ99" i="53"/>
  <c r="HT87" i="53"/>
  <c r="PL87" i="53" s="1"/>
  <c r="NN87" i="53"/>
  <c r="GS160" i="53"/>
  <c r="IQ160" i="53" s="1"/>
  <c r="MM160" i="53"/>
  <c r="HU113" i="53"/>
  <c r="NO113" i="53"/>
  <c r="HU173" i="53"/>
  <c r="NO173" i="53"/>
  <c r="HT62" i="53"/>
  <c r="NN62" i="53"/>
  <c r="GS10" i="53"/>
  <c r="IQ10" i="53" s="1"/>
  <c r="MM10" i="53"/>
  <c r="HU38" i="53"/>
  <c r="JS38" i="53" s="1"/>
  <c r="NO38" i="53"/>
  <c r="HT97" i="53"/>
  <c r="JR97" i="53" s="1"/>
  <c r="NN97" i="53"/>
  <c r="IE207" i="53"/>
  <c r="KC207" i="53" s="1"/>
  <c r="RU207" i="53" s="1"/>
  <c r="NY207" i="53"/>
  <c r="GS169" i="53"/>
  <c r="IQ169" i="53" s="1"/>
  <c r="MM169" i="53"/>
  <c r="HU118" i="53"/>
  <c r="PM118" i="53" s="1"/>
  <c r="NO118" i="53"/>
  <c r="HT117" i="53"/>
  <c r="JR117" i="53" s="1"/>
  <c r="NN117" i="53"/>
  <c r="HT65" i="53"/>
  <c r="NN65" i="53"/>
  <c r="IE119" i="53"/>
  <c r="NY119" i="53"/>
  <c r="IE122" i="53"/>
  <c r="NY122" i="53"/>
  <c r="GW111" i="53"/>
  <c r="OO111" i="53" s="1"/>
  <c r="MQ111" i="53"/>
  <c r="GS132" i="53"/>
  <c r="MM132" i="53"/>
  <c r="GU12" i="53"/>
  <c r="IS12" i="53" s="1"/>
  <c r="MO12" i="53"/>
  <c r="GW208" i="53"/>
  <c r="IU208" i="53" s="1"/>
  <c r="MQ208" i="53"/>
  <c r="GU66" i="53"/>
  <c r="MO66" i="53"/>
  <c r="GW231" i="53"/>
  <c r="OO231" i="53" s="1"/>
  <c r="PV240" i="53"/>
  <c r="HU257" i="53"/>
  <c r="NO257" i="53"/>
  <c r="GU189" i="53"/>
  <c r="IS189" i="53" s="1"/>
  <c r="MO189" i="53"/>
  <c r="IE78" i="53"/>
  <c r="NY78" i="53"/>
  <c r="HT241" i="53"/>
  <c r="NN241" i="53"/>
  <c r="GU146" i="53"/>
  <c r="MO146" i="53"/>
  <c r="GS86" i="53"/>
  <c r="MM86" i="53"/>
  <c r="PV256" i="53"/>
  <c r="IS30" i="53"/>
  <c r="MO30" i="53"/>
  <c r="GS49" i="53"/>
  <c r="IQ49" i="53" s="1"/>
  <c r="MM49" i="53"/>
  <c r="IE184" i="53"/>
  <c r="NY184" i="53"/>
  <c r="IE180" i="53"/>
  <c r="NY180" i="53"/>
  <c r="IQ256" i="53"/>
  <c r="GU154" i="53"/>
  <c r="IS154" i="53" s="1"/>
  <c r="QK154" i="53" s="1"/>
  <c r="MO154" i="53"/>
  <c r="GS127" i="53"/>
  <c r="MK127" i="53"/>
  <c r="IU25" i="53"/>
  <c r="QM25" i="53" s="1"/>
  <c r="MQ25" i="53"/>
  <c r="GU140" i="53"/>
  <c r="MO140" i="53"/>
  <c r="GU76" i="53"/>
  <c r="IS76" i="53" s="1"/>
  <c r="QK76" i="53" s="1"/>
  <c r="MO76" i="53"/>
  <c r="GS221" i="53"/>
  <c r="OK221" i="53" s="1"/>
  <c r="GU178" i="53"/>
  <c r="MO178" i="53"/>
  <c r="IE195" i="53"/>
  <c r="NY195" i="53"/>
  <c r="HU84" i="53"/>
  <c r="JS84" i="53" s="1"/>
  <c r="NO84" i="53"/>
  <c r="IE223" i="53"/>
  <c r="HU40" i="53"/>
  <c r="NO40" i="53"/>
  <c r="IE66" i="53"/>
  <c r="NY66" i="53"/>
  <c r="PS258" i="53"/>
  <c r="IE147" i="53"/>
  <c r="NW147" i="53"/>
  <c r="NY147" i="53"/>
  <c r="JS228" i="53"/>
  <c r="HT155" i="53"/>
  <c r="JR155" i="53" s="1"/>
  <c r="NN155" i="53"/>
  <c r="MQ73" i="53"/>
  <c r="IS177" i="53"/>
  <c r="QK177" i="53" s="1"/>
  <c r="IE175" i="53"/>
  <c r="NY175" i="53"/>
  <c r="GS55" i="53"/>
  <c r="OK55" i="53" s="1"/>
  <c r="MM55" i="53"/>
  <c r="HU107" i="53"/>
  <c r="PM107" i="53" s="1"/>
  <c r="NO107" i="53"/>
  <c r="PU210" i="53"/>
  <c r="IE55" i="53"/>
  <c r="NY55" i="53"/>
  <c r="IE90" i="53"/>
  <c r="NY90" i="53"/>
  <c r="GS205" i="53"/>
  <c r="OK205" i="53" s="1"/>
  <c r="HU186" i="53"/>
  <c r="PM186" i="53" s="1"/>
  <c r="NO186" i="53"/>
  <c r="HT120" i="53"/>
  <c r="PL120" i="53" s="1"/>
  <c r="NN120" i="53"/>
  <c r="HU68" i="53"/>
  <c r="NO68" i="53"/>
  <c r="HT135" i="53"/>
  <c r="PL135" i="53" s="1"/>
  <c r="NN135" i="53"/>
  <c r="IQ174" i="53"/>
  <c r="QI174" i="53" s="1"/>
  <c r="HT170" i="53"/>
  <c r="PL170" i="53" s="1"/>
  <c r="NN170" i="53"/>
  <c r="HT24" i="53"/>
  <c r="NN24" i="53"/>
  <c r="GW118" i="53"/>
  <c r="MQ118" i="53"/>
  <c r="PQ223" i="53"/>
  <c r="HT121" i="53"/>
  <c r="NN121" i="53"/>
  <c r="IU248" i="53"/>
  <c r="QM248" i="53" s="1"/>
  <c r="MQ248" i="53"/>
  <c r="IU163" i="53"/>
  <c r="IQ171" i="53"/>
  <c r="MM171" i="53"/>
  <c r="HT34" i="53"/>
  <c r="JR34" i="53" s="1"/>
  <c r="RJ34" i="53" s="1"/>
  <c r="NN34" i="53"/>
  <c r="GS102" i="53"/>
  <c r="IQ102" i="53" s="1"/>
  <c r="MM102" i="53"/>
  <c r="GU225" i="53"/>
  <c r="MO225" i="53"/>
  <c r="HU174" i="53"/>
  <c r="PM174" i="53" s="1"/>
  <c r="NO174" i="53"/>
  <c r="GU238" i="53"/>
  <c r="MO238" i="53"/>
  <c r="HT212" i="53"/>
  <c r="NN212" i="53"/>
  <c r="D212" i="53" s="1"/>
  <c r="MK31" i="53"/>
  <c r="GU168" i="53"/>
  <c r="OM168" i="53" s="1"/>
  <c r="MO168" i="53"/>
  <c r="GU19" i="53"/>
  <c r="MO19" i="53"/>
  <c r="IQ147" i="53"/>
  <c r="QI147" i="53" s="1"/>
  <c r="MM147" i="53"/>
  <c r="GW117" i="53"/>
  <c r="MQ117" i="53"/>
  <c r="GW240" i="53"/>
  <c r="IU240" i="53" s="1"/>
  <c r="MQ240" i="53"/>
  <c r="GU91" i="53"/>
  <c r="MO91" i="53"/>
  <c r="IE172" i="53"/>
  <c r="NY172" i="53"/>
  <c r="GW206" i="53"/>
  <c r="GS17" i="53"/>
  <c r="OK17" i="53" s="1"/>
  <c r="MM17" i="53"/>
  <c r="GS51" i="53"/>
  <c r="MM51" i="53"/>
  <c r="GS135" i="53"/>
  <c r="OK135" i="53" s="1"/>
  <c r="MM135" i="53"/>
  <c r="HT143" i="53"/>
  <c r="PL143" i="53" s="1"/>
  <c r="NN143" i="53"/>
  <c r="GU259" i="53"/>
  <c r="OM259" i="53" s="1"/>
  <c r="MO259" i="53"/>
  <c r="GU20" i="53"/>
  <c r="IS20" i="53" s="1"/>
  <c r="QK20" i="53" s="1"/>
  <c r="MO20" i="53"/>
  <c r="GW66" i="53"/>
  <c r="MQ66" i="53"/>
  <c r="HU100" i="53"/>
  <c r="NO100" i="53"/>
  <c r="HU117" i="53"/>
  <c r="NO117" i="53"/>
  <c r="IE240" i="53"/>
  <c r="GW74" i="53"/>
  <c r="IU74" i="53" s="1"/>
  <c r="QM74" i="53" s="1"/>
  <c r="MQ74" i="53"/>
  <c r="IS142" i="53"/>
  <c r="MO142" i="53"/>
  <c r="NO47" i="53"/>
  <c r="GU239" i="53"/>
  <c r="IS239" i="53" s="1"/>
  <c r="MO239" i="53"/>
  <c r="GP210" i="53"/>
  <c r="OH210" i="53" s="1"/>
  <c r="IE99" i="53"/>
  <c r="NY99" i="53"/>
  <c r="HU116" i="53"/>
  <c r="NO116" i="53"/>
  <c r="GW180" i="53"/>
  <c r="IU180" i="53" s="1"/>
  <c r="QM180" i="53" s="1"/>
  <c r="MQ180" i="53"/>
  <c r="HT119" i="53"/>
  <c r="JR119" i="53" s="1"/>
  <c r="RJ119" i="53" s="1"/>
  <c r="NN119" i="53"/>
  <c r="GS109" i="53"/>
  <c r="MM109" i="53"/>
  <c r="GW56" i="53"/>
  <c r="IU56" i="53" s="1"/>
  <c r="MQ56" i="53"/>
  <c r="GU55" i="53"/>
  <c r="OM55" i="53" s="1"/>
  <c r="MO55" i="53"/>
  <c r="HT220" i="53"/>
  <c r="JR220" i="53" s="1"/>
  <c r="NN220" i="53"/>
  <c r="GW44" i="53"/>
  <c r="OO44" i="53" s="1"/>
  <c r="MQ44" i="53"/>
  <c r="GW63" i="53"/>
  <c r="IU63" i="53" s="1"/>
  <c r="QM63" i="53" s="1"/>
  <c r="MQ63" i="53"/>
  <c r="BW200" i="53"/>
  <c r="BW46" i="53"/>
  <c r="BW247" i="53"/>
  <c r="BW50" i="53"/>
  <c r="BW59" i="53"/>
  <c r="BW79" i="53"/>
  <c r="BW256" i="53"/>
  <c r="GU137" i="53"/>
  <c r="MO137" i="53"/>
  <c r="GW69" i="53"/>
  <c r="MQ69" i="53"/>
  <c r="GU136" i="53"/>
  <c r="MO136" i="53"/>
  <c r="KC25" i="53"/>
  <c r="IU153" i="53"/>
  <c r="JR68" i="53"/>
  <c r="NN68" i="53"/>
  <c r="GS42" i="53"/>
  <c r="OK42" i="53" s="1"/>
  <c r="MM42" i="53"/>
  <c r="GS24" i="53"/>
  <c r="MM24" i="53"/>
  <c r="GS216" i="53"/>
  <c r="IQ216" i="53" s="1"/>
  <c r="QI216" i="53" s="1"/>
  <c r="GS50" i="53"/>
  <c r="IQ50" i="53" s="1"/>
  <c r="QI50" i="53" s="1"/>
  <c r="MM50" i="53"/>
  <c r="KC121" i="53"/>
  <c r="GW134" i="53"/>
  <c r="IU134" i="53" s="1"/>
  <c r="MQ134" i="53"/>
  <c r="GW103" i="53"/>
  <c r="MQ103" i="53"/>
  <c r="HT48" i="53"/>
  <c r="NN48" i="53"/>
  <c r="IE11" i="53"/>
  <c r="NY11" i="53"/>
  <c r="HT138" i="53"/>
  <c r="NN138" i="53"/>
  <c r="IE73" i="53"/>
  <c r="PW73" i="53" s="1"/>
  <c r="NY73" i="53"/>
  <c r="IQ126" i="53"/>
  <c r="KC133" i="53"/>
  <c r="NY133" i="53"/>
  <c r="GP218" i="53"/>
  <c r="OH218" i="53" s="1"/>
  <c r="HT107" i="53"/>
  <c r="PL107" i="53" s="1"/>
  <c r="NN107" i="53"/>
  <c r="GU129" i="53"/>
  <c r="MO129" i="53"/>
  <c r="HU125" i="53"/>
  <c r="JS125" i="53" s="1"/>
  <c r="NO125" i="53"/>
  <c r="MQ224" i="53"/>
  <c r="GW173" i="53"/>
  <c r="IU173" i="53" s="1"/>
  <c r="MQ173" i="53"/>
  <c r="HT243" i="53"/>
  <c r="JR243" i="53" s="1"/>
  <c r="RJ243" i="53" s="1"/>
  <c r="IE230" i="53"/>
  <c r="NO135" i="53"/>
  <c r="GW106" i="53"/>
  <c r="MQ106" i="53"/>
  <c r="GU97" i="53"/>
  <c r="MO97" i="53"/>
  <c r="GU59" i="53"/>
  <c r="IS59" i="53" s="1"/>
  <c r="MO59" i="53"/>
  <c r="HU76" i="53"/>
  <c r="JS76" i="53" s="1"/>
  <c r="RK76" i="53" s="1"/>
  <c r="NO76" i="53"/>
  <c r="GS110" i="53"/>
  <c r="IQ110" i="53" s="1"/>
  <c r="MM110" i="53"/>
  <c r="PT216" i="53"/>
  <c r="PR223" i="53"/>
  <c r="IU121" i="53"/>
  <c r="MQ121" i="53"/>
  <c r="IS210" i="53"/>
  <c r="QK210" i="53" s="1"/>
  <c r="IS150" i="53"/>
  <c r="MO150" i="53"/>
  <c r="HT179" i="53"/>
  <c r="PL179" i="53" s="1"/>
  <c r="NN179" i="53"/>
  <c r="HU149" i="53"/>
  <c r="JS149" i="53" s="1"/>
  <c r="RK149" i="53" s="1"/>
  <c r="NO149" i="53"/>
  <c r="HT88" i="53"/>
  <c r="PL88" i="53" s="1"/>
  <c r="NN88" i="53"/>
  <c r="JR114" i="53"/>
  <c r="RJ114" i="53" s="1"/>
  <c r="IU159" i="53"/>
  <c r="HU83" i="53"/>
  <c r="PM83" i="53" s="1"/>
  <c r="NO83" i="53"/>
  <c r="JR100" i="53"/>
  <c r="RJ100" i="53" s="1"/>
  <c r="NN100" i="53"/>
  <c r="GU117" i="53"/>
  <c r="MO117" i="53"/>
  <c r="GP198" i="53"/>
  <c r="OH198" i="53" s="1"/>
  <c r="GW176" i="53"/>
  <c r="IU176" i="53" s="1"/>
  <c r="MQ176" i="53"/>
  <c r="HU91" i="53"/>
  <c r="NO91" i="53"/>
  <c r="GS125" i="53"/>
  <c r="MM125" i="53"/>
  <c r="PT206" i="53"/>
  <c r="HU75" i="53"/>
  <c r="NO75" i="53"/>
  <c r="GW160" i="53"/>
  <c r="OO160" i="53" s="1"/>
  <c r="MQ160" i="53"/>
  <c r="HU122" i="53"/>
  <c r="PM122" i="53" s="1"/>
  <c r="NO122" i="53"/>
  <c r="GS220" i="53"/>
  <c r="IQ220" i="53" s="1"/>
  <c r="MM220" i="53"/>
  <c r="JR213" i="53"/>
  <c r="IE234" i="53"/>
  <c r="NY234" i="53"/>
  <c r="IU143" i="53"/>
  <c r="QM143" i="53" s="1"/>
  <c r="IQ233" i="53"/>
  <c r="IQ242" i="53"/>
  <c r="GQ246" i="53"/>
  <c r="OI246" i="53" s="1"/>
  <c r="GW40" i="53"/>
  <c r="MQ40" i="53"/>
  <c r="GS211" i="53"/>
  <c r="MM211" i="53"/>
  <c r="IE70" i="53"/>
  <c r="KC70" i="53" s="1"/>
  <c r="NY70" i="53"/>
  <c r="GW39" i="53"/>
  <c r="MQ39" i="53"/>
  <c r="HU78" i="53"/>
  <c r="PM78" i="53" s="1"/>
  <c r="NO78" i="53"/>
  <c r="IE96" i="53"/>
  <c r="NY96" i="53"/>
  <c r="GW45" i="53"/>
  <c r="OO45" i="53" s="1"/>
  <c r="MQ45" i="53"/>
  <c r="HT47" i="53"/>
  <c r="PL47" i="53" s="1"/>
  <c r="NN47" i="53"/>
  <c r="GW22" i="53"/>
  <c r="IU22" i="53" s="1"/>
  <c r="MQ22" i="53"/>
  <c r="JS183" i="53"/>
  <c r="HU26" i="53"/>
  <c r="PM26" i="53" s="1"/>
  <c r="NO26" i="53"/>
  <c r="HT43" i="53"/>
  <c r="PL43" i="53" s="1"/>
  <c r="NN43" i="53"/>
  <c r="GW77" i="53"/>
  <c r="OO77" i="53" s="1"/>
  <c r="MQ77" i="53"/>
  <c r="HU30" i="53"/>
  <c r="JS30" i="53" s="1"/>
  <c r="NO30" i="53"/>
  <c r="IS126" i="53"/>
  <c r="QK126" i="53" s="1"/>
  <c r="HU18" i="53"/>
  <c r="PM18" i="53" s="1"/>
  <c r="NO18" i="53"/>
  <c r="GW188" i="53"/>
  <c r="OO188" i="53" s="1"/>
  <c r="MQ188" i="53"/>
  <c r="JS252" i="53"/>
  <c r="IQ244" i="53"/>
  <c r="HU230" i="53"/>
  <c r="PM230" i="53" s="1"/>
  <c r="IU161" i="53"/>
  <c r="QM161" i="53" s="1"/>
  <c r="MQ161" i="53"/>
  <c r="HU29" i="53"/>
  <c r="NO29" i="53"/>
  <c r="NY199" i="53"/>
  <c r="D199" i="53" s="1"/>
  <c r="HT93" i="53"/>
  <c r="NN93" i="53"/>
  <c r="GS46" i="53"/>
  <c r="OK46" i="53" s="1"/>
  <c r="MM46" i="53"/>
  <c r="GS15" i="53"/>
  <c r="MM15" i="53"/>
  <c r="IE242" i="53"/>
  <c r="PW242" i="53" s="1"/>
  <c r="NY242" i="53"/>
  <c r="JS259" i="53"/>
  <c r="IQ258" i="53"/>
  <c r="GW228" i="53"/>
  <c r="OO228" i="53" s="1"/>
  <c r="IE48" i="53"/>
  <c r="KC48" i="53" s="1"/>
  <c r="RU48" i="53" s="1"/>
  <c r="NY48" i="53"/>
  <c r="GU108" i="53"/>
  <c r="MO108" i="53"/>
  <c r="HT215" i="53"/>
  <c r="HU49" i="53"/>
  <c r="JS49" i="53" s="1"/>
  <c r="NO49" i="53"/>
  <c r="GW73" i="53"/>
  <c r="OO73" i="53" s="1"/>
  <c r="GS224" i="53"/>
  <c r="IQ224" i="53" s="1"/>
  <c r="MM224" i="53"/>
  <c r="IQ186" i="53"/>
  <c r="HU175" i="53"/>
  <c r="JS175" i="53" s="1"/>
  <c r="NO175" i="53"/>
  <c r="GW86" i="53"/>
  <c r="MQ86" i="53"/>
  <c r="HU77" i="53"/>
  <c r="JS77" i="53" s="1"/>
  <c r="RK77" i="53" s="1"/>
  <c r="NO77" i="53"/>
  <c r="IE30" i="53"/>
  <c r="NY30" i="53"/>
  <c r="HT126" i="53"/>
  <c r="NN126" i="53"/>
  <c r="JS186" i="53"/>
  <c r="GU222" i="53"/>
  <c r="IS222" i="53" s="1"/>
  <c r="MO222" i="53"/>
  <c r="JR120" i="53"/>
  <c r="RJ120" i="53" s="1"/>
  <c r="GW244" i="53"/>
  <c r="OO244" i="53" s="1"/>
  <c r="MQ244" i="53"/>
  <c r="GP200" i="53"/>
  <c r="OH200" i="53" s="1"/>
  <c r="GS217" i="53"/>
  <c r="OK217" i="53" s="1"/>
  <c r="HU226" i="53"/>
  <c r="JR170" i="53"/>
  <c r="IE204" i="53"/>
  <c r="KC204" i="53" s="1"/>
  <c r="RU204" i="53" s="1"/>
  <c r="JR24" i="53"/>
  <c r="RJ24" i="53" s="1"/>
  <c r="KC131" i="53"/>
  <c r="GS84" i="53"/>
  <c r="MM84" i="53"/>
  <c r="IE104" i="53"/>
  <c r="KC104" i="53" s="1"/>
  <c r="RU104" i="53" s="1"/>
  <c r="NY104" i="53"/>
  <c r="IQ185" i="53"/>
  <c r="IU258" i="53"/>
  <c r="QM258" i="53" s="1"/>
  <c r="HU48" i="53"/>
  <c r="IE27" i="53"/>
  <c r="NY27" i="53"/>
  <c r="IS14" i="53"/>
  <c r="MO14" i="53"/>
  <c r="IQ248" i="53"/>
  <c r="QI248" i="53" s="1"/>
  <c r="GP205" i="53"/>
  <c r="OH205" i="53" s="1"/>
  <c r="GP214" i="53"/>
  <c r="GW217" i="53"/>
  <c r="MQ217" i="53"/>
  <c r="HT115" i="53"/>
  <c r="JR115" i="53" s="1"/>
  <c r="RJ115" i="53" s="1"/>
  <c r="NN115" i="53"/>
  <c r="GW37" i="53"/>
  <c r="MQ37" i="53"/>
  <c r="GW223" i="53"/>
  <c r="OO223" i="53" s="1"/>
  <c r="GS66" i="53"/>
  <c r="IQ66" i="53" s="1"/>
  <c r="QI66" i="53" s="1"/>
  <c r="MM66" i="53"/>
  <c r="JS193" i="53"/>
  <c r="RK193" i="53" s="1"/>
  <c r="IQ189" i="53"/>
  <c r="IE14" i="53"/>
  <c r="PW14" i="53" s="1"/>
  <c r="NY14" i="53"/>
  <c r="PS215" i="53"/>
  <c r="IQ17" i="53"/>
  <c r="GS30" i="53"/>
  <c r="OK30" i="53" s="1"/>
  <c r="MM30" i="53"/>
  <c r="GS26" i="53"/>
  <c r="OK26" i="53" s="1"/>
  <c r="MM26" i="53"/>
  <c r="HT160" i="53"/>
  <c r="JR160" i="53" s="1"/>
  <c r="NN160" i="53"/>
  <c r="HT111" i="53"/>
  <c r="PL111" i="53" s="1"/>
  <c r="NN111" i="53"/>
  <c r="GU191" i="53"/>
  <c r="IS191" i="53" s="1"/>
  <c r="MO191" i="53"/>
  <c r="GU230" i="53"/>
  <c r="IS230" i="53" s="1"/>
  <c r="MO230" i="53"/>
  <c r="GS140" i="53"/>
  <c r="MM140" i="53"/>
  <c r="JR143" i="53"/>
  <c r="RJ143" i="53" s="1"/>
  <c r="PO216" i="53"/>
  <c r="GU169" i="53"/>
  <c r="MO169" i="53"/>
  <c r="PT242" i="53"/>
  <c r="IS259" i="53"/>
  <c r="PP212" i="53"/>
  <c r="JS167" i="53"/>
  <c r="NO167" i="53"/>
  <c r="HT129" i="53"/>
  <c r="PL129" i="53" s="1"/>
  <c r="NN129" i="53"/>
  <c r="GW189" i="53"/>
  <c r="OO189" i="53" s="1"/>
  <c r="MQ189" i="53"/>
  <c r="GS58" i="53"/>
  <c r="OK58" i="53" s="1"/>
  <c r="MM58" i="53"/>
  <c r="HU47" i="53"/>
  <c r="PM47" i="53" s="1"/>
  <c r="HU99" i="53"/>
  <c r="JS99" i="53" s="1"/>
  <c r="RK99" i="53" s="1"/>
  <c r="NO99" i="53"/>
  <c r="GW146" i="53"/>
  <c r="IU146" i="53" s="1"/>
  <c r="QM146" i="53" s="1"/>
  <c r="MQ146" i="53"/>
  <c r="HT133" i="53"/>
  <c r="JR133" i="53" s="1"/>
  <c r="NN133" i="53"/>
  <c r="GS81" i="53"/>
  <c r="IQ81" i="53" s="1"/>
  <c r="MM81" i="53"/>
  <c r="HU13" i="53"/>
  <c r="NO13" i="53"/>
  <c r="GQ209" i="53"/>
  <c r="OI209" i="53" s="1"/>
  <c r="GW109" i="53"/>
  <c r="OO109" i="53" s="1"/>
  <c r="MQ109" i="53"/>
  <c r="HT163" i="53"/>
  <c r="NN163" i="53"/>
  <c r="GS119" i="53"/>
  <c r="OK119" i="53" s="1"/>
  <c r="MM119" i="53"/>
  <c r="HU94" i="53"/>
  <c r="NO94" i="53"/>
  <c r="IE75" i="53"/>
  <c r="NY75" i="53"/>
  <c r="HU197" i="53"/>
  <c r="NO197" i="53"/>
  <c r="HT55" i="53"/>
  <c r="NN55" i="53"/>
  <c r="HT33" i="53"/>
  <c r="NN33" i="53"/>
  <c r="GW54" i="53"/>
  <c r="MQ54" i="53"/>
  <c r="GS159" i="53"/>
  <c r="MM159" i="53"/>
  <c r="GW125" i="53"/>
  <c r="OO125" i="53" s="1"/>
  <c r="MQ125" i="53"/>
  <c r="HT73" i="53"/>
  <c r="NN73" i="53"/>
  <c r="HU17" i="53"/>
  <c r="JS17" i="53" s="1"/>
  <c r="RK17" i="53" s="1"/>
  <c r="NO17" i="53"/>
  <c r="BW205" i="53"/>
  <c r="BW119" i="53"/>
  <c r="MM252" i="53"/>
  <c r="MQ231" i="53"/>
  <c r="NO189" i="53"/>
  <c r="PW220" i="53"/>
  <c r="BW67" i="53"/>
  <c r="BW240" i="53"/>
  <c r="BW159" i="53"/>
  <c r="BW189" i="53"/>
  <c r="BW125" i="53"/>
  <c r="PW165" i="53"/>
  <c r="BW235" i="53"/>
  <c r="BW252" i="53"/>
  <c r="BW76" i="53"/>
  <c r="BW86" i="53"/>
  <c r="PW60" i="53"/>
  <c r="BW56" i="53"/>
  <c r="OO75" i="53"/>
  <c r="NO187" i="53"/>
  <c r="MM112" i="53"/>
  <c r="MM126" i="53"/>
  <c r="MM153" i="53"/>
  <c r="NN206" i="53"/>
  <c r="MQ135" i="53"/>
  <c r="GU120" i="53"/>
  <c r="IE191" i="53"/>
  <c r="NY191" i="53"/>
  <c r="GU132" i="53"/>
  <c r="MO132" i="53"/>
  <c r="GU149" i="53"/>
  <c r="MO149" i="53"/>
  <c r="IE33" i="53"/>
  <c r="NY33" i="53"/>
  <c r="IQ42" i="53"/>
  <c r="GW93" i="53"/>
  <c r="MQ93" i="53"/>
  <c r="GU233" i="53"/>
  <c r="MO233" i="53"/>
  <c r="GS37" i="53"/>
  <c r="MM37" i="53"/>
  <c r="KC249" i="53"/>
  <c r="RU249" i="53" s="1"/>
  <c r="NY249" i="53"/>
  <c r="HT228" i="53"/>
  <c r="NN228" i="53"/>
  <c r="KC198" i="53"/>
  <c r="NY198" i="53"/>
  <c r="GU48" i="53"/>
  <c r="IS48" i="53" s="1"/>
  <c r="QK48" i="53" s="1"/>
  <c r="HU11" i="53"/>
  <c r="JS11" i="53" s="1"/>
  <c r="GU138" i="53"/>
  <c r="IS138" i="53" s="1"/>
  <c r="QK138" i="53" s="1"/>
  <c r="MO138" i="53"/>
  <c r="JS189" i="53"/>
  <c r="RK189" i="53" s="1"/>
  <c r="HU241" i="53"/>
  <c r="NO241" i="53"/>
  <c r="GS184" i="53"/>
  <c r="IQ184" i="53" s="1"/>
  <c r="MM184" i="53"/>
  <c r="PO235" i="53"/>
  <c r="HT253" i="53"/>
  <c r="NN253" i="53"/>
  <c r="GW224" i="53"/>
  <c r="OO224" i="53" s="1"/>
  <c r="GU163" i="53"/>
  <c r="MO163" i="53"/>
  <c r="JS224" i="53"/>
  <c r="RK224" i="53" s="1"/>
  <c r="IS244" i="53"/>
  <c r="MO244" i="53"/>
  <c r="HU69" i="53"/>
  <c r="JS69" i="53" s="1"/>
  <c r="NO69" i="53"/>
  <c r="IE149" i="53"/>
  <c r="KC149" i="53" s="1"/>
  <c r="NY149" i="53"/>
  <c r="HU135" i="53"/>
  <c r="JS135" i="53" s="1"/>
  <c r="RK135" i="53" s="1"/>
  <c r="HT123" i="53"/>
  <c r="NN123" i="53"/>
  <c r="GW42" i="53"/>
  <c r="MQ42" i="53"/>
  <c r="HT221" i="53"/>
  <c r="JR221" i="53" s="1"/>
  <c r="RJ221" i="53" s="1"/>
  <c r="HU41" i="53"/>
  <c r="NO41" i="53"/>
  <c r="GW50" i="53"/>
  <c r="MQ50" i="53"/>
  <c r="PS212" i="53"/>
  <c r="HT54" i="53"/>
  <c r="JR54" i="53" s="1"/>
  <c r="RJ54" i="53" s="1"/>
  <c r="NN54" i="53"/>
  <c r="PP223" i="53"/>
  <c r="GW232" i="53"/>
  <c r="IQ83" i="53"/>
  <c r="MM83" i="53"/>
  <c r="GW53" i="53"/>
  <c r="MQ53" i="53"/>
  <c r="PQ198" i="53"/>
  <c r="IU126" i="53"/>
  <c r="IU209" i="53"/>
  <c r="GU47" i="53"/>
  <c r="IS184" i="53"/>
  <c r="HT18" i="53"/>
  <c r="JR18" i="53" s="1"/>
  <c r="NN18" i="53"/>
  <c r="PU237" i="53"/>
  <c r="IS62" i="53"/>
  <c r="QK62" i="53" s="1"/>
  <c r="MO62" i="53"/>
  <c r="GS227" i="53"/>
  <c r="MM227" i="53"/>
  <c r="PV217" i="53"/>
  <c r="GW21" i="53"/>
  <c r="MQ21" i="53"/>
  <c r="KC123" i="53"/>
  <c r="RU123" i="53" s="1"/>
  <c r="IE71" i="53"/>
  <c r="KC71" i="53" s="1"/>
  <c r="NY71" i="53"/>
  <c r="IE97" i="53"/>
  <c r="KC97" i="53" s="1"/>
  <c r="RU97" i="53" s="1"/>
  <c r="NY97" i="53"/>
  <c r="IE59" i="53"/>
  <c r="NY59" i="53"/>
  <c r="GS41" i="53"/>
  <c r="MM41" i="53"/>
  <c r="PQ233" i="53"/>
  <c r="GU114" i="53"/>
  <c r="IS114" i="53" s="1"/>
  <c r="MO114" i="53"/>
  <c r="JR182" i="53"/>
  <c r="RJ182" i="53" s="1"/>
  <c r="KC194" i="53"/>
  <c r="JS83" i="53"/>
  <c r="RK83" i="53" s="1"/>
  <c r="GU100" i="53"/>
  <c r="IS100" i="53" s="1"/>
  <c r="QK100" i="53" s="1"/>
  <c r="MO100" i="53"/>
  <c r="IS117" i="53"/>
  <c r="QK117" i="53" s="1"/>
  <c r="KC129" i="53"/>
  <c r="JR172" i="53"/>
  <c r="RJ172" i="53" s="1"/>
  <c r="NN172" i="53"/>
  <c r="IU160" i="53"/>
  <c r="HU237" i="53"/>
  <c r="GU214" i="53"/>
  <c r="MO214" i="53"/>
  <c r="D214" i="53" s="1"/>
  <c r="JS255" i="53"/>
  <c r="RK255" i="53" s="1"/>
  <c r="HT72" i="53"/>
  <c r="JR72" i="53" s="1"/>
  <c r="NN72" i="53"/>
  <c r="PP217" i="53"/>
  <c r="HU162" i="53"/>
  <c r="JS162" i="53" s="1"/>
  <c r="RK162" i="53" s="1"/>
  <c r="NO162" i="53"/>
  <c r="GS196" i="53"/>
  <c r="MM196" i="53"/>
  <c r="HT21" i="53"/>
  <c r="NN21" i="53"/>
  <c r="GU213" i="53"/>
  <c r="IS213" i="53" s="1"/>
  <c r="QK213" i="53" s="1"/>
  <c r="KC234" i="53"/>
  <c r="GW29" i="53"/>
  <c r="MQ29" i="53"/>
  <c r="KC238" i="53"/>
  <c r="RU238" i="53" s="1"/>
  <c r="KC152" i="53"/>
  <c r="RU152" i="53" s="1"/>
  <c r="HT223" i="53"/>
  <c r="JR223" i="53" s="1"/>
  <c r="RJ223" i="53" s="1"/>
  <c r="HT168" i="53"/>
  <c r="JR168" i="53" s="1"/>
  <c r="NN168" i="53"/>
  <c r="HT240" i="53"/>
  <c r="PL240" i="53" s="1"/>
  <c r="IE190" i="53"/>
  <c r="KC190" i="53" s="1"/>
  <c r="NY190" i="53"/>
  <c r="JS248" i="53"/>
  <c r="RK248" i="53" s="1"/>
  <c r="IQ35" i="53"/>
  <c r="QI35" i="53" s="1"/>
  <c r="MM35" i="53"/>
  <c r="HU119" i="53"/>
  <c r="HT256" i="53"/>
  <c r="JR256" i="53" s="1"/>
  <c r="RJ256" i="53" s="1"/>
  <c r="NN256" i="53"/>
  <c r="GW60" i="53"/>
  <c r="IU60" i="53" s="1"/>
  <c r="MQ60" i="53"/>
  <c r="PU218" i="53"/>
  <c r="GW252" i="53"/>
  <c r="MQ252" i="53"/>
  <c r="GS87" i="53"/>
  <c r="MM87" i="53"/>
  <c r="HT191" i="53"/>
  <c r="NN191" i="53"/>
  <c r="IE85" i="53"/>
  <c r="NY85" i="53"/>
  <c r="HU33" i="53"/>
  <c r="PM33" i="53" s="1"/>
  <c r="GP251" i="53"/>
  <c r="OH251" i="53" s="1"/>
  <c r="IE199" i="53"/>
  <c r="PW199" i="53" s="1"/>
  <c r="GS97" i="53"/>
  <c r="MM97" i="53"/>
  <c r="GU41" i="53"/>
  <c r="IS41" i="53" s="1"/>
  <c r="QK41" i="53" s="1"/>
  <c r="MO41" i="53"/>
  <c r="GW233" i="53"/>
  <c r="IU233" i="53" s="1"/>
  <c r="MQ233" i="53"/>
  <c r="D233" i="53" s="1"/>
  <c r="HT67" i="53"/>
  <c r="NN67" i="53"/>
  <c r="HU20" i="53"/>
  <c r="NO20" i="53"/>
  <c r="JR148" i="53"/>
  <c r="RJ148" i="53" s="1"/>
  <c r="GU165" i="53"/>
  <c r="MO165" i="53"/>
  <c r="GU134" i="53"/>
  <c r="IS134" i="53" s="1"/>
  <c r="QK134" i="53" s="1"/>
  <c r="HT103" i="53"/>
  <c r="NN103" i="53"/>
  <c r="GS193" i="53"/>
  <c r="MJ193" i="53"/>
  <c r="HU138" i="53"/>
  <c r="NO138" i="53"/>
  <c r="GU155" i="53"/>
  <c r="IQ236" i="53"/>
  <c r="IE253" i="53"/>
  <c r="NY253" i="53"/>
  <c r="IE206" i="53"/>
  <c r="GW35" i="53"/>
  <c r="MQ35" i="53"/>
  <c r="GW30" i="53"/>
  <c r="GW186" i="53"/>
  <c r="IE128" i="53"/>
  <c r="NY128" i="53"/>
  <c r="IS173" i="53"/>
  <c r="QK173" i="53" s="1"/>
  <c r="HU137" i="53"/>
  <c r="BX137" i="53" s="1"/>
  <c r="KC69" i="53"/>
  <c r="NY69" i="53"/>
  <c r="IE63" i="53"/>
  <c r="KC63" i="53" s="1"/>
  <c r="NY63" i="53"/>
  <c r="HT25" i="53"/>
  <c r="JR132" i="53"/>
  <c r="NN132" i="53"/>
  <c r="KC135" i="53"/>
  <c r="RU135" i="53" s="1"/>
  <c r="HT157" i="53"/>
  <c r="JR157" i="53" s="1"/>
  <c r="RJ157" i="53" s="1"/>
  <c r="NN157" i="53"/>
  <c r="GU170" i="53"/>
  <c r="MO170" i="53"/>
  <c r="PU204" i="53"/>
  <c r="IE79" i="53"/>
  <c r="KC79" i="53" s="1"/>
  <c r="RU79" i="53" s="1"/>
  <c r="NY79" i="53"/>
  <c r="GU24" i="53"/>
  <c r="IS24" i="53" s="1"/>
  <c r="QK24" i="53" s="1"/>
  <c r="KC178" i="53"/>
  <c r="RU178" i="53" s="1"/>
  <c r="NY178" i="53"/>
  <c r="PO211" i="53"/>
  <c r="GU36" i="53"/>
  <c r="IS36" i="53" s="1"/>
  <c r="MO36" i="53"/>
  <c r="D36" i="53" s="1"/>
  <c r="IE181" i="53"/>
  <c r="GU219" i="53"/>
  <c r="IS219" i="53" s="1"/>
  <c r="MO219" i="53"/>
  <c r="GW108" i="53"/>
  <c r="MQ108" i="53"/>
  <c r="HU58" i="53"/>
  <c r="JS58" i="53" s="1"/>
  <c r="RK58" i="53" s="1"/>
  <c r="NO58" i="53"/>
  <c r="GU109" i="53"/>
  <c r="OM109" i="53" s="1"/>
  <c r="MO109" i="53"/>
  <c r="GU92" i="53"/>
  <c r="OM92" i="53" s="1"/>
  <c r="MO92" i="53"/>
  <c r="GW116" i="53"/>
  <c r="IU116" i="53" s="1"/>
  <c r="QM116" i="53" s="1"/>
  <c r="MQ116" i="53"/>
  <c r="JS156" i="53"/>
  <c r="KC126" i="53"/>
  <c r="RU126" i="53" s="1"/>
  <c r="GW55" i="53"/>
  <c r="MQ55" i="53"/>
  <c r="JR145" i="53"/>
  <c r="GW62" i="53"/>
  <c r="OO62" i="53" s="1"/>
  <c r="MQ62" i="53"/>
  <c r="HT244" i="53"/>
  <c r="NN244" i="53"/>
  <c r="HU150" i="53"/>
  <c r="NO150" i="53"/>
  <c r="D150" i="53" s="1"/>
  <c r="HU179" i="53"/>
  <c r="PM179" i="53" s="1"/>
  <c r="NO179" i="53"/>
  <c r="GS12" i="53"/>
  <c r="OK12" i="53" s="1"/>
  <c r="MM12" i="53"/>
  <c r="GW88" i="53"/>
  <c r="OO88" i="53" s="1"/>
  <c r="MQ88" i="53"/>
  <c r="IU105" i="53"/>
  <c r="QM105" i="53" s="1"/>
  <c r="MQ105" i="53"/>
  <c r="PT229" i="53"/>
  <c r="GS223" i="53"/>
  <c r="GP211" i="53"/>
  <c r="OH211" i="53" s="1"/>
  <c r="HU181" i="53"/>
  <c r="NO181" i="53"/>
  <c r="IQ240" i="53"/>
  <c r="HT257" i="53"/>
  <c r="NN257" i="53"/>
  <c r="IE202" i="53"/>
  <c r="PP219" i="53"/>
  <c r="HU14" i="53"/>
  <c r="NO14" i="53"/>
  <c r="GS206" i="53"/>
  <c r="OK206" i="53" s="1"/>
  <c r="IU154" i="53"/>
  <c r="GW13" i="53"/>
  <c r="MQ13" i="53"/>
  <c r="IQ26" i="53"/>
  <c r="GS28" i="53"/>
  <c r="HT237" i="53"/>
  <c r="JR237" i="53" s="1"/>
  <c r="RJ237" i="53" s="1"/>
  <c r="NN237" i="53"/>
  <c r="JR254" i="53"/>
  <c r="HT255" i="53"/>
  <c r="JR255" i="53" s="1"/>
  <c r="NN255" i="53"/>
  <c r="HT10" i="53"/>
  <c r="JR10" i="53" s="1"/>
  <c r="RJ10" i="53" s="1"/>
  <c r="NN10" i="53"/>
  <c r="HT162" i="53"/>
  <c r="NN162" i="53"/>
  <c r="GW85" i="53"/>
  <c r="IU85" i="53" s="1"/>
  <c r="MQ85" i="53"/>
  <c r="IE38" i="53"/>
  <c r="NY38" i="53"/>
  <c r="HT208" i="53"/>
  <c r="PP207" i="53"/>
  <c r="HT152" i="53"/>
  <c r="JR152" i="53" s="1"/>
  <c r="RJ152" i="53" s="1"/>
  <c r="NN152" i="53"/>
  <c r="PR242" i="53"/>
  <c r="IQ67" i="53"/>
  <c r="MM67" i="53"/>
  <c r="HU37" i="53"/>
  <c r="NO37" i="53"/>
  <c r="IQ246" i="53"/>
  <c r="GU31" i="53"/>
  <c r="MO31" i="53"/>
  <c r="IE168" i="53"/>
  <c r="KC168" i="53" s="1"/>
  <c r="RU168" i="53" s="1"/>
  <c r="NY168" i="53"/>
  <c r="GS121" i="53"/>
  <c r="MM121" i="53"/>
  <c r="JR164" i="53"/>
  <c r="RJ164" i="53" s="1"/>
  <c r="NN164" i="53"/>
  <c r="GU198" i="53"/>
  <c r="IS198" i="53" s="1"/>
  <c r="QK198" i="53" s="1"/>
  <c r="MO198" i="53"/>
  <c r="IE257" i="53"/>
  <c r="KC257" i="53" s="1"/>
  <c r="RU257" i="53" s="1"/>
  <c r="HU202" i="53"/>
  <c r="NO202" i="53"/>
  <c r="IE241" i="53"/>
  <c r="NY241" i="53"/>
  <c r="JR190" i="53"/>
  <c r="RJ190" i="53" s="1"/>
  <c r="GW47" i="53"/>
  <c r="MQ47" i="53"/>
  <c r="GU133" i="53"/>
  <c r="IS133" i="53" s="1"/>
  <c r="QK133" i="53" s="1"/>
  <c r="MO133" i="53"/>
  <c r="HT183" i="53"/>
  <c r="PL183" i="53" s="1"/>
  <c r="NN183" i="53"/>
  <c r="PV201" i="53"/>
  <c r="PQ209" i="53"/>
  <c r="HU44" i="53"/>
  <c r="JS44" i="53" s="1"/>
  <c r="RK44" i="53" s="1"/>
  <c r="JR163" i="53"/>
  <c r="RJ163" i="53" s="1"/>
  <c r="HU81" i="53"/>
  <c r="NO81" i="53"/>
  <c r="JS124" i="53"/>
  <c r="GW94" i="53"/>
  <c r="MQ119" i="53"/>
  <c r="GW28" i="53"/>
  <c r="MQ28" i="53"/>
  <c r="GS172" i="53"/>
  <c r="IQ172" i="53" s="1"/>
  <c r="MM172" i="53"/>
  <c r="GS18" i="53"/>
  <c r="MM18" i="53"/>
  <c r="HT146" i="53"/>
  <c r="NN146" i="53"/>
  <c r="D146" i="53" s="1"/>
  <c r="HT86" i="53"/>
  <c r="PL86" i="53" s="1"/>
  <c r="NN86" i="53"/>
  <c r="IU17" i="53"/>
  <c r="QM17" i="53" s="1"/>
  <c r="MQ17" i="53"/>
  <c r="IE26" i="53"/>
  <c r="PW26" i="53" s="1"/>
  <c r="NY26" i="53"/>
  <c r="HT30" i="53"/>
  <c r="JR30" i="53" s="1"/>
  <c r="RJ30" i="53" s="1"/>
  <c r="NN30" i="53"/>
  <c r="JS222" i="53"/>
  <c r="RK222" i="53" s="1"/>
  <c r="NO222" i="53"/>
  <c r="D222" i="53" s="1"/>
  <c r="HT193" i="53"/>
  <c r="PL193" i="53" s="1"/>
  <c r="NN193" i="53"/>
  <c r="HU45" i="53"/>
  <c r="NO45" i="53"/>
  <c r="HT196" i="53"/>
  <c r="PL196" i="53" s="1"/>
  <c r="NN196" i="53"/>
  <c r="IE24" i="53"/>
  <c r="KC24" i="53" s="1"/>
  <c r="RU24" i="53" s="1"/>
  <c r="NY24" i="53"/>
  <c r="HU165" i="53"/>
  <c r="PM165" i="53" s="1"/>
  <c r="NO165" i="53"/>
  <c r="IS118" i="53"/>
  <c r="MO118" i="53"/>
  <c r="HU249" i="53"/>
  <c r="NO249" i="53"/>
  <c r="GS19" i="53"/>
  <c r="OK19" i="53" s="1"/>
  <c r="MM19" i="53"/>
  <c r="HT27" i="53"/>
  <c r="NN27" i="53"/>
  <c r="HU141" i="53"/>
  <c r="PM141" i="53" s="1"/>
  <c r="NO141" i="53"/>
  <c r="GS183" i="53"/>
  <c r="MM183" i="53"/>
  <c r="IE87" i="53"/>
  <c r="KC87" i="53" s="1"/>
  <c r="RU87" i="53" s="1"/>
  <c r="NY87" i="53"/>
  <c r="GU82" i="53"/>
  <c r="MO82" i="53"/>
  <c r="HT63" i="53"/>
  <c r="PL63" i="53" s="1"/>
  <c r="NN63" i="53"/>
  <c r="GS255" i="53"/>
  <c r="IQ255" i="53" s="1"/>
  <c r="MM255" i="53"/>
  <c r="GS25" i="53"/>
  <c r="IQ25" i="53" s="1"/>
  <c r="QI25" i="53" s="1"/>
  <c r="MM25" i="53"/>
  <c r="GS33" i="53"/>
  <c r="MM33" i="53"/>
  <c r="HT80" i="53"/>
  <c r="PL80" i="53" s="1"/>
  <c r="NN80" i="53"/>
  <c r="HT79" i="53"/>
  <c r="NN79" i="53"/>
  <c r="GS31" i="53"/>
  <c r="IQ31" i="53" s="1"/>
  <c r="MM31" i="53"/>
  <c r="IE232" i="53"/>
  <c r="PW232" i="53" s="1"/>
  <c r="NY232" i="53"/>
  <c r="D232" i="53" s="1"/>
  <c r="GU240" i="53"/>
  <c r="IS240" i="53" s="1"/>
  <c r="QK240" i="53" s="1"/>
  <c r="MO240" i="53"/>
  <c r="GW91" i="53"/>
  <c r="IU91" i="53" s="1"/>
  <c r="QM91" i="53" s="1"/>
  <c r="MQ91" i="53"/>
  <c r="IS78" i="53"/>
  <c r="QK78" i="53" s="1"/>
  <c r="MO78" i="53"/>
  <c r="GU206" i="53"/>
  <c r="OM206" i="53" s="1"/>
  <c r="MO206" i="53"/>
  <c r="GS45" i="53"/>
  <c r="OK45" i="53" s="1"/>
  <c r="MM45" i="53"/>
  <c r="HU82" i="53"/>
  <c r="PM82" i="53" s="1"/>
  <c r="NO82" i="53"/>
  <c r="JR52" i="53"/>
  <c r="RJ52" i="53" s="1"/>
  <c r="NN52" i="53"/>
  <c r="IE10" i="53"/>
  <c r="KC10" i="53" s="1"/>
  <c r="RU10" i="53" s="1"/>
  <c r="NY10" i="53"/>
  <c r="GU85" i="53"/>
  <c r="MO85" i="53"/>
  <c r="GW101" i="53"/>
  <c r="OO101" i="53" s="1"/>
  <c r="MQ101" i="53"/>
  <c r="IE164" i="53"/>
  <c r="PW164" i="53" s="1"/>
  <c r="NY164" i="53"/>
  <c r="HU70" i="53"/>
  <c r="PM70" i="53" s="1"/>
  <c r="NO70" i="53"/>
  <c r="HT167" i="53"/>
  <c r="PL167" i="53" s="1"/>
  <c r="NN167" i="53"/>
  <c r="GW61" i="53"/>
  <c r="MQ61" i="53"/>
  <c r="HT49" i="53"/>
  <c r="PL49" i="53" s="1"/>
  <c r="NN49" i="53"/>
  <c r="GU241" i="53"/>
  <c r="IS241" i="53" s="1"/>
  <c r="QK241" i="53" s="1"/>
  <c r="MO241" i="53"/>
  <c r="HU190" i="53"/>
  <c r="NO190" i="53"/>
  <c r="IE154" i="53"/>
  <c r="KC154" i="53" s="1"/>
  <c r="GU43" i="53"/>
  <c r="IE205" i="53"/>
  <c r="IE145" i="53"/>
  <c r="NY145" i="53"/>
  <c r="GS13" i="53"/>
  <c r="OK13" i="53" s="1"/>
  <c r="MM13" i="53"/>
  <c r="GU215" i="53"/>
  <c r="OM215" i="53" s="1"/>
  <c r="MO215" i="53"/>
  <c r="HU210" i="53"/>
  <c r="JS210" i="53" s="1"/>
  <c r="RK210" i="53" s="1"/>
  <c r="JS128" i="53"/>
  <c r="RK128" i="53" s="1"/>
  <c r="HT252" i="53"/>
  <c r="JR252" i="53" s="1"/>
  <c r="RJ252" i="53" s="1"/>
  <c r="NN252" i="53"/>
  <c r="GU28" i="53"/>
  <c r="OM28" i="53" s="1"/>
  <c r="MO28" i="53"/>
  <c r="GW120" i="53"/>
  <c r="OO120" i="53" s="1"/>
  <c r="MQ120" i="53"/>
  <c r="D120" i="53" s="1"/>
  <c r="HT69" i="53"/>
  <c r="JR69" i="53" s="1"/>
  <c r="RJ69" i="53" s="1"/>
  <c r="NN69" i="53"/>
  <c r="IE136" i="53"/>
  <c r="PW136" i="53" s="1"/>
  <c r="NY136" i="53"/>
  <c r="GW132" i="53"/>
  <c r="OO132" i="53" s="1"/>
  <c r="MQ132" i="53"/>
  <c r="GU16" i="53"/>
  <c r="MO16" i="53"/>
  <c r="GU93" i="53"/>
  <c r="IS93" i="53" s="1"/>
  <c r="QK93" i="53" s="1"/>
  <c r="MO93" i="53"/>
  <c r="GS143" i="53"/>
  <c r="OK143" i="53" s="1"/>
  <c r="MM143" i="53"/>
  <c r="GS118" i="53"/>
  <c r="OK118" i="53" s="1"/>
  <c r="MM118" i="53"/>
  <c r="HT249" i="53"/>
  <c r="NN249" i="53"/>
  <c r="GU181" i="53"/>
  <c r="IS181" i="53" s="1"/>
  <c r="QK181" i="53" s="1"/>
  <c r="MO181" i="53"/>
  <c r="IQ250" i="53"/>
  <c r="GS23" i="53"/>
  <c r="MM23" i="53"/>
  <c r="GU56" i="53"/>
  <c r="GS247" i="53"/>
  <c r="OK247" i="53" s="1"/>
  <c r="MM247" i="53"/>
  <c r="HT64" i="53"/>
  <c r="PL64" i="53" s="1"/>
  <c r="NN64" i="53"/>
  <c r="HT124" i="53"/>
  <c r="JR124" i="53" s="1"/>
  <c r="HT141" i="53"/>
  <c r="PL141" i="53" s="1"/>
  <c r="NN141" i="53"/>
  <c r="GS96" i="53"/>
  <c r="IQ96" i="53" s="1"/>
  <c r="MM96" i="53"/>
  <c r="GU18" i="53"/>
  <c r="HU163" i="53"/>
  <c r="NO163" i="53"/>
  <c r="GU209" i="53"/>
  <c r="MO209" i="53"/>
  <c r="GW192" i="53"/>
  <c r="IU192" i="53" s="1"/>
  <c r="QM192" i="53" s="1"/>
  <c r="MQ192" i="53"/>
  <c r="IE218" i="53"/>
  <c r="KC218" i="53" s="1"/>
  <c r="RU218" i="53" s="1"/>
  <c r="NY218" i="53"/>
  <c r="HT192" i="53"/>
  <c r="PL192" i="53" s="1"/>
  <c r="NN192" i="53"/>
  <c r="GS179" i="53"/>
  <c r="IQ179" i="53" s="1"/>
  <c r="MM179" i="53"/>
  <c r="HU85" i="53"/>
  <c r="PM85" i="53" s="1"/>
  <c r="NO85" i="53"/>
  <c r="HT144" i="53"/>
  <c r="PL144" i="53" s="1"/>
  <c r="NN144" i="53"/>
  <c r="HU123" i="53"/>
  <c r="JS123" i="53" s="1"/>
  <c r="RK123" i="53" s="1"/>
  <c r="NO123" i="53"/>
  <c r="GU157" i="53"/>
  <c r="OM157" i="53" s="1"/>
  <c r="MO157" i="53"/>
  <c r="GS80" i="53"/>
  <c r="OK80" i="53" s="1"/>
  <c r="MM80" i="53"/>
  <c r="HT42" i="53"/>
  <c r="PL42" i="53" s="1"/>
  <c r="NN42" i="53"/>
  <c r="HT50" i="53"/>
  <c r="PL50" i="53" s="1"/>
  <c r="NN50" i="53"/>
  <c r="HT95" i="53"/>
  <c r="PL95" i="53" s="1"/>
  <c r="NN95" i="53"/>
  <c r="HU27" i="53"/>
  <c r="PM27" i="53" s="1"/>
  <c r="NO27" i="53"/>
  <c r="IE210" i="53"/>
  <c r="PW210" i="53" s="1"/>
  <c r="NY210" i="53"/>
  <c r="HU56" i="53"/>
  <c r="JS56" i="53" s="1"/>
  <c r="RK56" i="53" s="1"/>
  <c r="NO56" i="53"/>
  <c r="GU254" i="53"/>
  <c r="OM254" i="53" s="1"/>
  <c r="MO254" i="53"/>
  <c r="HU89" i="53"/>
  <c r="JS89" i="53" s="1"/>
  <c r="RK89" i="53" s="1"/>
  <c r="NO89" i="53"/>
  <c r="GU34" i="53"/>
  <c r="MO34" i="53"/>
  <c r="JS179" i="53"/>
  <c r="RK179" i="53" s="1"/>
  <c r="HT38" i="53"/>
  <c r="IE106" i="53"/>
  <c r="NY106" i="53"/>
  <c r="JS79" i="53"/>
  <c r="RK79" i="53" s="1"/>
  <c r="NO79" i="53"/>
  <c r="HT118" i="53"/>
  <c r="JR118" i="53" s="1"/>
  <c r="RJ118" i="53" s="1"/>
  <c r="NN118" i="53"/>
  <c r="HT232" i="53"/>
  <c r="PL232" i="53" s="1"/>
  <c r="HT176" i="53"/>
  <c r="NN176" i="53"/>
  <c r="IE109" i="53"/>
  <c r="KC109" i="53" s="1"/>
  <c r="GU235" i="53"/>
  <c r="MO235" i="53"/>
  <c r="GU160" i="53"/>
  <c r="MO160" i="53"/>
  <c r="GS69" i="53"/>
  <c r="OK69" i="53" s="1"/>
  <c r="MM69" i="53"/>
  <c r="GS63" i="53"/>
  <c r="OK63" i="53" s="1"/>
  <c r="MM63" i="53"/>
  <c r="GW72" i="53"/>
  <c r="OO72" i="53" s="1"/>
  <c r="MQ72" i="53"/>
  <c r="IE153" i="53"/>
  <c r="PW153" i="53" s="1"/>
  <c r="NY153" i="53"/>
  <c r="IE98" i="53"/>
  <c r="KC98" i="53" s="1"/>
  <c r="RU98" i="53" s="1"/>
  <c r="GW226" i="53"/>
  <c r="IU226" i="53" s="1"/>
  <c r="MQ226" i="53"/>
  <c r="JS102" i="53"/>
  <c r="RK102" i="53" s="1"/>
  <c r="GS16" i="53"/>
  <c r="OK16" i="53" s="1"/>
  <c r="MM16" i="53"/>
  <c r="HT40" i="53"/>
  <c r="JR40" i="53" s="1"/>
  <c r="RJ40" i="53" s="1"/>
  <c r="NN40" i="53"/>
  <c r="HU147" i="53"/>
  <c r="JS147" i="53" s="1"/>
  <c r="RK147" i="53" s="1"/>
  <c r="NO147" i="53"/>
  <c r="GU164" i="53"/>
  <c r="OM164" i="53" s="1"/>
  <c r="MO164" i="53"/>
  <c r="HT70" i="53"/>
  <c r="IQ155" i="53"/>
  <c r="MM155" i="53"/>
  <c r="JS192" i="53"/>
  <c r="RK192" i="53" s="1"/>
  <c r="IE17" i="53"/>
  <c r="NY17" i="53"/>
  <c r="PP209" i="53"/>
  <c r="GS90" i="53"/>
  <c r="MM90" i="53"/>
  <c r="IE43" i="53"/>
  <c r="HT235" i="53"/>
  <c r="JR235" i="53" s="1"/>
  <c r="NN235" i="53"/>
  <c r="GU60" i="53"/>
  <c r="IS60" i="53" s="1"/>
  <c r="QK60" i="53" s="1"/>
  <c r="MO60" i="53"/>
  <c r="D60" i="53" s="1"/>
  <c r="HT205" i="53"/>
  <c r="NN205" i="53"/>
  <c r="IQ158" i="53"/>
  <c r="GU201" i="53"/>
  <c r="IS86" i="53"/>
  <c r="QK86" i="53" s="1"/>
  <c r="MO86" i="53"/>
  <c r="KC141" i="53"/>
  <c r="RU141" i="53" s="1"/>
  <c r="GU193" i="53"/>
  <c r="MO193" i="53"/>
  <c r="GW14" i="53"/>
  <c r="IU14" i="53" s="1"/>
  <c r="QM14" i="53" s="1"/>
  <c r="MQ14" i="53"/>
  <c r="HT23" i="53"/>
  <c r="JR23" i="53" s="1"/>
  <c r="NN23" i="53"/>
  <c r="GW26" i="53"/>
  <c r="IU26" i="53" s="1"/>
  <c r="QM26" i="53" s="1"/>
  <c r="MQ26" i="53"/>
  <c r="GW128" i="53"/>
  <c r="OO128" i="53" s="1"/>
  <c r="MQ128" i="53"/>
  <c r="HT247" i="53"/>
  <c r="JR247" i="53" s="1"/>
  <c r="RJ247" i="53" s="1"/>
  <c r="NN247" i="53"/>
  <c r="GW218" i="53"/>
  <c r="IU218" i="53" s="1"/>
  <c r="QM218" i="53" s="1"/>
  <c r="MQ218" i="53"/>
  <c r="HT188" i="53"/>
  <c r="JR188" i="53" s="1"/>
  <c r="RJ188" i="53" s="1"/>
  <c r="NN188" i="53"/>
  <c r="GU69" i="53"/>
  <c r="OM69" i="53" s="1"/>
  <c r="MO69" i="53"/>
  <c r="IE102" i="53"/>
  <c r="PW102" i="53" s="1"/>
  <c r="NY102" i="53"/>
  <c r="IE12" i="53"/>
  <c r="PW12" i="53" s="1"/>
  <c r="NY12" i="53"/>
  <c r="IQ59" i="53"/>
  <c r="MM59" i="53"/>
  <c r="GS207" i="53"/>
  <c r="OK207" i="53" s="1"/>
  <c r="MM207" i="53"/>
  <c r="GU67" i="53"/>
  <c r="OM67" i="53" s="1"/>
  <c r="MO67" i="53"/>
  <c r="HU57" i="53"/>
  <c r="PM57" i="53" s="1"/>
  <c r="NO57" i="53"/>
  <c r="GW130" i="53"/>
  <c r="OO130" i="53" s="1"/>
  <c r="MQ130" i="53"/>
  <c r="GW48" i="53"/>
  <c r="OO48" i="53" s="1"/>
  <c r="MQ48" i="53"/>
  <c r="HT11" i="53"/>
  <c r="JR11" i="53" s="1"/>
  <c r="RJ11" i="53" s="1"/>
  <c r="NN11" i="53"/>
  <c r="HU61" i="53"/>
  <c r="JS61" i="53" s="1"/>
  <c r="RK61" i="53" s="1"/>
  <c r="NO61" i="53"/>
  <c r="GU58" i="53"/>
  <c r="IS58" i="53" s="1"/>
  <c r="QK58" i="53" s="1"/>
  <c r="MO58" i="53"/>
  <c r="IE32" i="53"/>
  <c r="PW32" i="53" s="1"/>
  <c r="NY32" i="53"/>
  <c r="GS163" i="53"/>
  <c r="IQ163" i="53" s="1"/>
  <c r="QI163" i="53" s="1"/>
  <c r="MM163" i="53"/>
  <c r="HT171" i="53"/>
  <c r="PL171" i="53" s="1"/>
  <c r="NN171" i="53"/>
  <c r="IE64" i="53"/>
  <c r="PW64" i="53" s="1"/>
  <c r="NY64" i="53"/>
  <c r="PS200" i="53"/>
  <c r="IE89" i="53"/>
  <c r="KC89" i="53" s="1"/>
  <c r="RU89" i="53" s="1"/>
  <c r="NY89" i="53"/>
  <c r="JS243" i="53"/>
  <c r="RK243" i="53" s="1"/>
  <c r="JS196" i="53"/>
  <c r="RK196" i="53" s="1"/>
  <c r="KC166" i="53"/>
  <c r="RU166" i="53" s="1"/>
  <c r="GU144" i="53"/>
  <c r="IS144" i="53" s="1"/>
  <c r="JR106" i="53"/>
  <c r="RJ106" i="53" s="1"/>
  <c r="IU123" i="53"/>
  <c r="QM123" i="53" s="1"/>
  <c r="GU42" i="53"/>
  <c r="MO42" i="53"/>
  <c r="PS204" i="53"/>
  <c r="IE93" i="53"/>
  <c r="KC93" i="53" s="1"/>
  <c r="NY93" i="53"/>
  <c r="IE46" i="53"/>
  <c r="NY46" i="53"/>
  <c r="IE15" i="53"/>
  <c r="NY15" i="53"/>
  <c r="IQ101" i="53"/>
  <c r="IE54" i="53"/>
  <c r="KC54" i="53" s="1"/>
  <c r="RU54" i="53" s="1"/>
  <c r="NY54" i="53"/>
  <c r="GW181" i="53"/>
  <c r="MQ181" i="53"/>
  <c r="GS70" i="53"/>
  <c r="MM70" i="53"/>
  <c r="PT202" i="53"/>
  <c r="GU172" i="53"/>
  <c r="IS172" i="53" s="1"/>
  <c r="MO172" i="53"/>
  <c r="GW58" i="53"/>
  <c r="IU58" i="53" s="1"/>
  <c r="HT99" i="53"/>
  <c r="JR99" i="53" s="1"/>
  <c r="NN99" i="53"/>
  <c r="KC186" i="53"/>
  <c r="RU186" i="53" s="1"/>
  <c r="NY186" i="53"/>
  <c r="PU248" i="53"/>
  <c r="IU222" i="53"/>
  <c r="HU28" i="53"/>
  <c r="NO28" i="53"/>
  <c r="GW150" i="53"/>
  <c r="JS63" i="53"/>
  <c r="RK63" i="53" s="1"/>
  <c r="NO63" i="53"/>
  <c r="GS85" i="53"/>
  <c r="OK85" i="53" s="1"/>
  <c r="MM85" i="53"/>
  <c r="IU251" i="53"/>
  <c r="QM251" i="53" s="1"/>
  <c r="HU42" i="53"/>
  <c r="JS42" i="53" s="1"/>
  <c r="RK42" i="53" s="1"/>
  <c r="NO42" i="53"/>
  <c r="GW15" i="53"/>
  <c r="MQ15" i="53"/>
  <c r="GW79" i="53"/>
  <c r="MQ79" i="53"/>
  <c r="IE216" i="53"/>
  <c r="PW216" i="53" s="1"/>
  <c r="NY216" i="53"/>
  <c r="HT83" i="53"/>
  <c r="JR83" i="53" s="1"/>
  <c r="RJ83" i="53" s="1"/>
  <c r="NN83" i="53"/>
  <c r="GU103" i="53"/>
  <c r="OM103" i="53" s="1"/>
  <c r="MO103" i="53"/>
  <c r="HU65" i="53"/>
  <c r="GU257" i="53"/>
  <c r="MO257" i="53"/>
  <c r="HT219" i="53"/>
  <c r="PL219" i="53" s="1"/>
  <c r="NN219" i="53"/>
  <c r="GS32" i="53"/>
  <c r="OK32" i="53" s="1"/>
  <c r="MM32" i="53"/>
  <c r="HT154" i="53"/>
  <c r="PL154" i="53" s="1"/>
  <c r="NN154" i="53"/>
  <c r="IE111" i="53"/>
  <c r="PW111" i="53" s="1"/>
  <c r="NY111" i="53"/>
  <c r="GU227" i="53"/>
  <c r="MO227" i="53"/>
  <c r="GU255" i="53"/>
  <c r="MO255" i="53"/>
  <c r="GU10" i="53"/>
  <c r="IS10" i="53" s="1"/>
  <c r="GU25" i="53"/>
  <c r="IS25" i="53" s="1"/>
  <c r="MO25" i="53"/>
  <c r="JR234" i="53"/>
  <c r="RJ234" i="53" s="1"/>
  <c r="GU29" i="53"/>
  <c r="OM29" i="53" s="1"/>
  <c r="MO29" i="53"/>
  <c r="GU208" i="53"/>
  <c r="GS93" i="53"/>
  <c r="OK93" i="53" s="1"/>
  <c r="MM93" i="53"/>
  <c r="GU152" i="53"/>
  <c r="MO152" i="53"/>
  <c r="GS95" i="53"/>
  <c r="IQ95" i="53" s="1"/>
  <c r="MM95" i="53"/>
  <c r="GW168" i="53"/>
  <c r="MQ168" i="53"/>
  <c r="HT245" i="53"/>
  <c r="NN245" i="53"/>
  <c r="HT39" i="53"/>
  <c r="NN39" i="53"/>
  <c r="GS65" i="53"/>
  <c r="IQ65" i="53" s="1"/>
  <c r="MM65" i="53"/>
  <c r="IE74" i="53"/>
  <c r="PW74" i="53" s="1"/>
  <c r="NY74" i="53"/>
  <c r="GU44" i="53"/>
  <c r="IS44" i="53" s="1"/>
  <c r="QK44" i="53" s="1"/>
  <c r="MO44" i="53"/>
  <c r="IU215" i="53"/>
  <c r="QM215" i="53" s="1"/>
  <c r="HT45" i="53"/>
  <c r="JR45" i="53" s="1"/>
  <c r="RJ45" i="53" s="1"/>
  <c r="GU190" i="53"/>
  <c r="MO190" i="53"/>
  <c r="HT26" i="53"/>
  <c r="PL26" i="53" s="1"/>
  <c r="NN26" i="53"/>
  <c r="HT175" i="53"/>
  <c r="PL175" i="53" s="1"/>
  <c r="NN175" i="53"/>
  <c r="HU171" i="53"/>
  <c r="PM171" i="53" s="1"/>
  <c r="NO171" i="53"/>
  <c r="HT236" i="53"/>
  <c r="PL236" i="53" s="1"/>
  <c r="NN236" i="53"/>
  <c r="GU96" i="53"/>
  <c r="IS96" i="53" s="1"/>
  <c r="QK96" i="53" s="1"/>
  <c r="MO96" i="53"/>
  <c r="IE250" i="53"/>
  <c r="NY250" i="53"/>
  <c r="IQ190" i="53"/>
  <c r="GW144" i="53"/>
  <c r="OO144" i="53" s="1"/>
  <c r="MQ144" i="53"/>
  <c r="GU123" i="53"/>
  <c r="IS123" i="53" s="1"/>
  <c r="MO123" i="53"/>
  <c r="HU170" i="53"/>
  <c r="JS170" i="53" s="1"/>
  <c r="RK170" i="53" s="1"/>
  <c r="NO170" i="53"/>
  <c r="HU93" i="53"/>
  <c r="PM93" i="53" s="1"/>
  <c r="NO93" i="53"/>
  <c r="IS221" i="53"/>
  <c r="QK221" i="53" s="1"/>
  <c r="MO221" i="53"/>
  <c r="GU105" i="53"/>
  <c r="IS105" i="53" s="1"/>
  <c r="QK105" i="53" s="1"/>
  <c r="MO105" i="53"/>
  <c r="JS95" i="53"/>
  <c r="NO95" i="53"/>
  <c r="IE127" i="53"/>
  <c r="KC127" i="53" s="1"/>
  <c r="NY127" i="53"/>
  <c r="HT217" i="53"/>
  <c r="NN217" i="53"/>
  <c r="GU162" i="53"/>
  <c r="OM162" i="53" s="1"/>
  <c r="MO162" i="53"/>
  <c r="HU115" i="53"/>
  <c r="PM115" i="53" s="1"/>
  <c r="NO115" i="53"/>
  <c r="JR251" i="53"/>
  <c r="RJ251" i="53" s="1"/>
  <c r="NN251" i="53"/>
  <c r="GU37" i="53"/>
  <c r="IS37" i="53" s="1"/>
  <c r="QK37" i="53" s="1"/>
  <c r="MO37" i="53"/>
  <c r="GS57" i="53"/>
  <c r="IQ57" i="53" s="1"/>
  <c r="MM57" i="53"/>
  <c r="HU53" i="53"/>
  <c r="PM53" i="53" s="1"/>
  <c r="NO53" i="53"/>
  <c r="GU61" i="53"/>
  <c r="IS61" i="53" s="1"/>
  <c r="MO61" i="53"/>
  <c r="JR116" i="53"/>
  <c r="RJ116" i="53" s="1"/>
  <c r="NN116" i="53"/>
  <c r="NY203" i="53"/>
  <c r="GS113" i="53"/>
  <c r="IQ113" i="53" s="1"/>
  <c r="MM113" i="53"/>
  <c r="HU10" i="53"/>
  <c r="JS10" i="53" s="1"/>
  <c r="NO10" i="53"/>
  <c r="GU72" i="53"/>
  <c r="MO72" i="53"/>
  <c r="GU68" i="53"/>
  <c r="MO68" i="53"/>
  <c r="HT225" i="53"/>
  <c r="PL225" i="53" s="1"/>
  <c r="NN225" i="53"/>
  <c r="IE185" i="53"/>
  <c r="NY185" i="53"/>
  <c r="GW164" i="53"/>
  <c r="IU164" i="53" s="1"/>
  <c r="MQ164" i="53"/>
  <c r="GW70" i="53"/>
  <c r="IU70" i="53" s="1"/>
  <c r="QM70" i="53" s="1"/>
  <c r="MQ70" i="53"/>
  <c r="HT206" i="53"/>
  <c r="PL206" i="53" s="1"/>
  <c r="IE22" i="53"/>
  <c r="KC22" i="53" s="1"/>
  <c r="RU22" i="53" s="1"/>
  <c r="NY22" i="53"/>
  <c r="GW133" i="53"/>
  <c r="OO133" i="53" s="1"/>
  <c r="MQ133" i="53"/>
  <c r="IU119" i="53"/>
  <c r="QM119" i="53" s="1"/>
  <c r="GU17" i="53"/>
  <c r="IS17" i="53" s="1"/>
  <c r="QK17" i="53" s="1"/>
  <c r="MO17" i="53"/>
  <c r="HU154" i="53"/>
  <c r="PM154" i="53" s="1"/>
  <c r="NO154" i="53"/>
  <c r="GS94" i="53"/>
  <c r="IQ94" i="53" s="1"/>
  <c r="MM94" i="53"/>
  <c r="IS252" i="53"/>
  <c r="QK252" i="53" s="1"/>
  <c r="PS205" i="53"/>
  <c r="GW136" i="53"/>
  <c r="MQ136" i="53"/>
  <c r="GU89" i="53"/>
  <c r="MO89" i="53"/>
  <c r="GS71" i="53"/>
  <c r="OK71" i="53" s="1"/>
  <c r="MM71" i="53"/>
  <c r="PU221" i="53"/>
  <c r="HU169" i="53"/>
  <c r="NO169" i="53"/>
  <c r="MQ57" i="53"/>
  <c r="PV198" i="53"/>
  <c r="IQ91" i="53"/>
  <c r="MM91" i="53"/>
  <c r="GU156" i="53"/>
  <c r="IS156" i="53" s="1"/>
  <c r="QK156" i="53" s="1"/>
  <c r="MO156" i="53"/>
  <c r="HU133" i="53"/>
  <c r="NO133" i="53"/>
  <c r="IE86" i="53"/>
  <c r="KC86" i="53" s="1"/>
  <c r="NY86" i="53"/>
  <c r="IE107" i="53"/>
  <c r="PW107" i="53" s="1"/>
  <c r="GU141" i="53"/>
  <c r="IS141" i="53" s="1"/>
  <c r="MO141" i="53"/>
  <c r="HT158" i="53"/>
  <c r="JR158" i="53" s="1"/>
  <c r="RJ158" i="53" s="1"/>
  <c r="NN158" i="53"/>
  <c r="PQ241" i="53"/>
  <c r="PV197" i="53"/>
  <c r="GW156" i="53"/>
  <c r="IU156" i="53" s="1"/>
  <c r="QM156" i="53" s="1"/>
  <c r="MQ156" i="53"/>
  <c r="IE56" i="53"/>
  <c r="NY56" i="53"/>
  <c r="HT94" i="53"/>
  <c r="PL94" i="53" s="1"/>
  <c r="NN94" i="53"/>
  <c r="IU256" i="53"/>
  <c r="QM256" i="53" s="1"/>
  <c r="MQ256" i="53"/>
  <c r="D256" i="53" s="1"/>
  <c r="GS122" i="53"/>
  <c r="OK122" i="53" s="1"/>
  <c r="MM122" i="53"/>
  <c r="IU137" i="53"/>
  <c r="QM137" i="53" s="1"/>
  <c r="IE51" i="53"/>
  <c r="PW51" i="53" s="1"/>
  <c r="NY51" i="53"/>
  <c r="GW196" i="53"/>
  <c r="OO196" i="53" s="1"/>
  <c r="MQ196" i="53"/>
  <c r="HU59" i="53"/>
  <c r="JS59" i="53" s="1"/>
  <c r="RK59" i="53" s="1"/>
  <c r="NO59" i="53"/>
  <c r="IE221" i="53"/>
  <c r="KC221" i="53" s="1"/>
  <c r="RU221" i="53" s="1"/>
  <c r="NY221" i="53"/>
  <c r="HT41" i="53"/>
  <c r="PL41" i="53" s="1"/>
  <c r="NN41" i="53"/>
  <c r="GU50" i="53"/>
  <c r="OM50" i="53" s="1"/>
  <c r="MO50" i="53"/>
  <c r="HU54" i="53"/>
  <c r="PM54" i="53" s="1"/>
  <c r="NO54" i="53"/>
  <c r="GU53" i="53"/>
  <c r="OM53" i="53" s="1"/>
  <c r="MO53" i="53"/>
  <c r="GW27" i="53"/>
  <c r="OO27" i="53" s="1"/>
  <c r="MQ27" i="53"/>
  <c r="GW210" i="53"/>
  <c r="OO210" i="53" s="1"/>
  <c r="MQ210" i="53"/>
  <c r="D210" i="53" s="1"/>
  <c r="GW82" i="53"/>
  <c r="OO82" i="53" s="1"/>
  <c r="MQ82" i="53"/>
  <c r="GU153" i="53"/>
  <c r="MO153" i="53"/>
  <c r="JS71" i="53"/>
  <c r="NO71" i="53"/>
  <c r="KC37" i="53"/>
  <c r="RU37" i="53" s="1"/>
  <c r="NY37" i="53"/>
  <c r="GW182" i="53"/>
  <c r="IU182" i="53" s="1"/>
  <c r="QM182" i="53" s="1"/>
  <c r="MQ182" i="53"/>
  <c r="GS151" i="53"/>
  <c r="IQ151" i="53" s="1"/>
  <c r="QI151" i="53" s="1"/>
  <c r="MM151" i="53"/>
  <c r="HT159" i="53"/>
  <c r="JR159" i="53" s="1"/>
  <c r="RJ159" i="53" s="1"/>
  <c r="NN159" i="53"/>
  <c r="GW185" i="53"/>
  <c r="OO185" i="53" s="1"/>
  <c r="MQ185" i="53"/>
  <c r="HT19" i="53"/>
  <c r="PL19" i="53" s="1"/>
  <c r="NN19" i="53"/>
  <c r="GS74" i="53"/>
  <c r="IQ74" i="53" s="1"/>
  <c r="QI74" i="53" s="1"/>
  <c r="MM74" i="53"/>
  <c r="HT91" i="53"/>
  <c r="PL91" i="53" s="1"/>
  <c r="NN91" i="53"/>
  <c r="GW23" i="53"/>
  <c r="OO23" i="53" s="1"/>
  <c r="MQ23" i="53"/>
  <c r="HU145" i="53"/>
  <c r="PM145" i="53" s="1"/>
  <c r="NO145" i="53"/>
  <c r="JS217" i="53"/>
  <c r="RK217" i="53" s="1"/>
  <c r="NO217" i="53"/>
  <c r="HU157" i="53"/>
  <c r="PM157" i="53" s="1"/>
  <c r="NO157" i="53"/>
  <c r="D157" i="53" s="1"/>
  <c r="GS79" i="53"/>
  <c r="IQ79" i="53" s="1"/>
  <c r="MM79" i="53"/>
  <c r="JR84" i="53"/>
  <c r="RJ84" i="53" s="1"/>
  <c r="NN84" i="53"/>
  <c r="GU101" i="53"/>
  <c r="MO101" i="53"/>
  <c r="GU249" i="53"/>
  <c r="OM249" i="53" s="1"/>
  <c r="MO249" i="53"/>
  <c r="HT231" i="53"/>
  <c r="JR231" i="53" s="1"/>
  <c r="RJ231" i="53" s="1"/>
  <c r="NN231" i="53"/>
  <c r="HU74" i="53"/>
  <c r="JS74" i="53" s="1"/>
  <c r="RK74" i="53" s="1"/>
  <c r="NO74" i="53"/>
  <c r="IQ27" i="53"/>
  <c r="MM27" i="53"/>
  <c r="HT61" i="53"/>
  <c r="PL61" i="53" s="1"/>
  <c r="NN61" i="53"/>
  <c r="GS156" i="53"/>
  <c r="IQ156" i="53" s="1"/>
  <c r="GU183" i="53"/>
  <c r="IS183" i="53" s="1"/>
  <c r="MO183" i="53"/>
  <c r="GU26" i="53"/>
  <c r="MO26" i="53"/>
  <c r="IE235" i="53"/>
  <c r="PW235" i="53" s="1"/>
  <c r="GS124" i="53"/>
  <c r="IQ124" i="53" s="1"/>
  <c r="MM124" i="53"/>
  <c r="HT77" i="53"/>
  <c r="NN77" i="53"/>
  <c r="IE177" i="53"/>
  <c r="KC177" i="53" s="1"/>
  <c r="NY177" i="53"/>
  <c r="MM99" i="53"/>
  <c r="HT56" i="53"/>
  <c r="JR56" i="53" s="1"/>
  <c r="NN56" i="53"/>
  <c r="HU64" i="53"/>
  <c r="NO64" i="53"/>
  <c r="GU196" i="53"/>
  <c r="MO196" i="53"/>
  <c r="IE41" i="53"/>
  <c r="PW41" i="53" s="1"/>
  <c r="NY41" i="53"/>
  <c r="HU67" i="53"/>
  <c r="PM67" i="53" s="1"/>
  <c r="NO67" i="53"/>
  <c r="GW11" i="53"/>
  <c r="MQ11" i="53"/>
  <c r="GS14" i="53"/>
  <c r="OK14" i="53" s="1"/>
  <c r="MM14" i="53"/>
  <c r="HU142" i="53"/>
  <c r="JS142" i="53" s="1"/>
  <c r="RK142" i="53" s="1"/>
  <c r="NO142" i="53"/>
  <c r="HT35" i="53"/>
  <c r="JR35" i="53" s="1"/>
  <c r="NN35" i="53"/>
  <c r="IE158" i="53"/>
  <c r="KC158" i="53" s="1"/>
  <c r="RU158" i="53" s="1"/>
  <c r="NY158" i="53"/>
  <c r="GS22" i="53"/>
  <c r="MM22" i="53"/>
  <c r="HT51" i="53"/>
  <c r="JR51" i="53" s="1"/>
  <c r="RJ51" i="53" s="1"/>
  <c r="NN51" i="53"/>
  <c r="BW22" i="53"/>
  <c r="BW14" i="53"/>
  <c r="BW69" i="53"/>
  <c r="BW27" i="53"/>
  <c r="BW39" i="53"/>
  <c r="BW216" i="53"/>
  <c r="BW112" i="53"/>
  <c r="BW156" i="53"/>
  <c r="BW18" i="53"/>
  <c r="BW103" i="53"/>
  <c r="NO228" i="53"/>
  <c r="MM221" i="53"/>
  <c r="NO247" i="53"/>
  <c r="MM254" i="53"/>
  <c r="NO191" i="53"/>
  <c r="NO234" i="53"/>
  <c r="MO252" i="53"/>
  <c r="IE139" i="53"/>
  <c r="NY139" i="53"/>
  <c r="HT136" i="53"/>
  <c r="JR136" i="53" s="1"/>
  <c r="NN136" i="53"/>
  <c r="HU153" i="53"/>
  <c r="JS153" i="53" s="1"/>
  <c r="RK153" i="53" s="1"/>
  <c r="NO153" i="53"/>
  <c r="HU225" i="53"/>
  <c r="NO225" i="53"/>
  <c r="IE29" i="53"/>
  <c r="NY29" i="53"/>
  <c r="JS187" i="53"/>
  <c r="RK187" i="53" s="1"/>
  <c r="GU242" i="53"/>
  <c r="MO242" i="53"/>
  <c r="IU151" i="53"/>
  <c r="QM151" i="53" s="1"/>
  <c r="IE40" i="53"/>
  <c r="NY40" i="53"/>
  <c r="GU130" i="53"/>
  <c r="MO130" i="53"/>
  <c r="D130" i="53" s="1"/>
  <c r="IE155" i="53"/>
  <c r="KC155" i="53" s="1"/>
  <c r="NY155" i="53"/>
  <c r="HU92" i="53"/>
  <c r="JS92" i="53" s="1"/>
  <c r="RK92" i="53" s="1"/>
  <c r="NO92" i="53"/>
  <c r="IE171" i="53"/>
  <c r="NY171" i="53"/>
  <c r="HU158" i="53"/>
  <c r="NO158" i="53"/>
  <c r="GU145" i="53"/>
  <c r="MO145" i="53"/>
  <c r="GU192" i="53"/>
  <c r="MO192" i="53"/>
  <c r="HT113" i="53"/>
  <c r="NN113" i="53"/>
  <c r="HU25" i="53"/>
  <c r="JS25" i="53" s="1"/>
  <c r="RK25" i="53" s="1"/>
  <c r="NO25" i="53"/>
  <c r="IQ153" i="53"/>
  <c r="HT59" i="53"/>
  <c r="JR59" i="53" s="1"/>
  <c r="NN59" i="53"/>
  <c r="GU131" i="53"/>
  <c r="IS131" i="53" s="1"/>
  <c r="QK131" i="53" s="1"/>
  <c r="MO131" i="53"/>
  <c r="GW95" i="53"/>
  <c r="MQ95" i="53"/>
  <c r="GU258" i="53"/>
  <c r="BX258" i="53" s="1"/>
  <c r="MO258" i="53"/>
  <c r="KC53" i="53"/>
  <c r="RU53" i="53" s="1"/>
  <c r="NY53" i="53"/>
  <c r="IS245" i="53"/>
  <c r="QK245" i="53" s="1"/>
  <c r="MO245" i="53"/>
  <c r="GW172" i="53"/>
  <c r="IU172" i="53" s="1"/>
  <c r="QM172" i="53" s="1"/>
  <c r="MQ172" i="53"/>
  <c r="GS92" i="53"/>
  <c r="IQ92" i="53" s="1"/>
  <c r="MM92" i="53"/>
  <c r="JR210" i="53"/>
  <c r="RJ210" i="53" s="1"/>
  <c r="JS247" i="53"/>
  <c r="RK247" i="53" s="1"/>
  <c r="IQ254" i="53"/>
  <c r="GS191" i="53"/>
  <c r="MM191" i="53"/>
  <c r="HU34" i="53"/>
  <c r="NO34" i="53"/>
  <c r="HT204" i="53"/>
  <c r="NN204" i="53"/>
  <c r="IE110" i="53"/>
  <c r="NY110" i="53"/>
  <c r="IQ238" i="53"/>
  <c r="QI238" i="53" s="1"/>
  <c r="GS152" i="53"/>
  <c r="IQ152" i="53" s="1"/>
  <c r="QI152" i="53" s="1"/>
  <c r="MM152" i="53"/>
  <c r="HT105" i="53"/>
  <c r="NN105" i="53"/>
  <c r="GU185" i="53"/>
  <c r="BX185" i="53" s="1"/>
  <c r="MO185" i="53"/>
  <c r="IQ11" i="53"/>
  <c r="QI11" i="53" s="1"/>
  <c r="MM11" i="53"/>
  <c r="JS219" i="53"/>
  <c r="RK219" i="53" s="1"/>
  <c r="IE203" i="53"/>
  <c r="KC203" i="53" s="1"/>
  <c r="RU203" i="53" s="1"/>
  <c r="JS127" i="53"/>
  <c r="RK127" i="53" s="1"/>
  <c r="NO127" i="53"/>
  <c r="KC200" i="53"/>
  <c r="RU200" i="53" s="1"/>
  <c r="NY200" i="53"/>
  <c r="IS226" i="53"/>
  <c r="QK226" i="53" s="1"/>
  <c r="GW230" i="53"/>
  <c r="MQ230" i="53"/>
  <c r="JR195" i="53"/>
  <c r="RJ195" i="53" s="1"/>
  <c r="GW84" i="53"/>
  <c r="IU84" i="53" s="1"/>
  <c r="QM84" i="53" s="1"/>
  <c r="MQ84" i="53"/>
  <c r="HU229" i="53"/>
  <c r="JS229" i="53" s="1"/>
  <c r="RK229" i="53" s="1"/>
  <c r="HU182" i="53"/>
  <c r="NO182" i="53"/>
  <c r="GU151" i="53"/>
  <c r="IS151" i="53" s="1"/>
  <c r="IE57" i="53"/>
  <c r="NY57" i="53"/>
  <c r="IU249" i="53"/>
  <c r="QM249" i="53" s="1"/>
  <c r="HT66" i="53"/>
  <c r="NN66" i="53"/>
  <c r="GW194" i="53"/>
  <c r="IU194" i="53" s="1"/>
  <c r="QM194" i="53" s="1"/>
  <c r="GU147" i="53"/>
  <c r="GW198" i="53"/>
  <c r="IU198" i="53" s="1"/>
  <c r="QM198" i="53" s="1"/>
  <c r="HT74" i="53"/>
  <c r="JR74" i="53" s="1"/>
  <c r="RJ74" i="53" s="1"/>
  <c r="NN74" i="53"/>
  <c r="IE61" i="53"/>
  <c r="HT189" i="53"/>
  <c r="JR189" i="53" s="1"/>
  <c r="RJ189" i="53" s="1"/>
  <c r="NN189" i="53"/>
  <c r="JS250" i="53"/>
  <c r="RK250" i="53" s="1"/>
  <c r="GW190" i="53"/>
  <c r="MQ190" i="53"/>
  <c r="JS239" i="53"/>
  <c r="RK239" i="53" s="1"/>
  <c r="HU22" i="53"/>
  <c r="JS22" i="53" s="1"/>
  <c r="RK22" i="53" s="1"/>
  <c r="NO22" i="53"/>
  <c r="GU175" i="53"/>
  <c r="IE183" i="53"/>
  <c r="KC183" i="53" s="1"/>
  <c r="RU183" i="53" s="1"/>
  <c r="IE77" i="53"/>
  <c r="NY77" i="53"/>
  <c r="HU205" i="53"/>
  <c r="NO205" i="53"/>
  <c r="GS180" i="53"/>
  <c r="IQ154" i="53"/>
  <c r="QI154" i="53" s="1"/>
  <c r="GU99" i="53"/>
  <c r="MO99" i="53"/>
  <c r="PU256" i="53"/>
  <c r="IE13" i="53"/>
  <c r="HT139" i="53"/>
  <c r="NN139" i="53"/>
  <c r="JS220" i="53"/>
  <c r="RK220" i="53" s="1"/>
  <c r="JS227" i="53"/>
  <c r="RK227" i="53" s="1"/>
  <c r="GU63" i="53"/>
  <c r="MO63" i="53"/>
  <c r="GW149" i="53"/>
  <c r="MQ149" i="53"/>
  <c r="HT166" i="53"/>
  <c r="NN166" i="53"/>
  <c r="JS234" i="53"/>
  <c r="RK234" i="53" s="1"/>
  <c r="IQ123" i="53"/>
  <c r="QI123" i="53" s="1"/>
  <c r="MM123" i="53"/>
  <c r="JR140" i="53"/>
  <c r="RJ140" i="53" s="1"/>
  <c r="HU80" i="53"/>
  <c r="NO80" i="53"/>
  <c r="JR76" i="53"/>
  <c r="NN76" i="53"/>
  <c r="GP207" i="53"/>
  <c r="OH207" i="53" s="1"/>
  <c r="IU169" i="53"/>
  <c r="QM169" i="53" s="1"/>
  <c r="MQ169" i="53"/>
  <c r="IQ131" i="53"/>
  <c r="MM131" i="53"/>
  <c r="GP212" i="53"/>
  <c r="OH212" i="53" s="1"/>
  <c r="HT151" i="53"/>
  <c r="NN151" i="53"/>
  <c r="HU31" i="53"/>
  <c r="NO31" i="53"/>
  <c r="GU95" i="53"/>
  <c r="IS95" i="53" s="1"/>
  <c r="QK95" i="53" s="1"/>
  <c r="MO95" i="53"/>
  <c r="GU104" i="53"/>
  <c r="MO104" i="53"/>
  <c r="GW57" i="53"/>
  <c r="IU57" i="53" s="1"/>
  <c r="QM57" i="53" s="1"/>
  <c r="IQ194" i="53"/>
  <c r="QI194" i="53" s="1"/>
  <c r="GS39" i="53"/>
  <c r="MM39" i="53"/>
  <c r="GU65" i="53"/>
  <c r="MO65" i="53"/>
  <c r="GQ202" i="53"/>
  <c r="OI202" i="53" s="1"/>
  <c r="HT125" i="53"/>
  <c r="JR125" i="53" s="1"/>
  <c r="RJ125" i="53" s="1"/>
  <c r="NN125" i="53"/>
  <c r="HU96" i="53"/>
  <c r="HU73" i="53"/>
  <c r="GW201" i="53"/>
  <c r="IU201" i="53" s="1"/>
  <c r="QM201" i="53" s="1"/>
  <c r="MQ201" i="53"/>
  <c r="D201" i="53" s="1"/>
  <c r="HU86" i="53"/>
  <c r="NO86" i="53"/>
  <c r="GU81" i="53"/>
  <c r="IS81" i="53" s="1"/>
  <c r="QK81" i="53" s="1"/>
  <c r="MO81" i="53"/>
  <c r="HT90" i="53"/>
  <c r="NN90" i="53"/>
  <c r="KC107" i="53"/>
  <c r="RU107" i="53" s="1"/>
  <c r="GU124" i="53"/>
  <c r="MO124" i="53"/>
  <c r="IE58" i="53"/>
  <c r="KC58" i="53" s="1"/>
  <c r="RU58" i="53" s="1"/>
  <c r="NY58" i="53"/>
  <c r="GQ215" i="53"/>
  <c r="OI215" i="53" s="1"/>
  <c r="IQ241" i="53"/>
  <c r="GS175" i="53"/>
  <c r="MM175" i="53"/>
  <c r="D175" i="53" s="1"/>
  <c r="IU113" i="53"/>
  <c r="QM113" i="53" s="1"/>
  <c r="MQ113" i="53"/>
  <c r="GS62" i="53"/>
  <c r="MM62" i="53"/>
  <c r="GS82" i="53"/>
  <c r="IQ82" i="53" s="1"/>
  <c r="QI82" i="53" s="1"/>
  <c r="MM82" i="53"/>
  <c r="HU51" i="53"/>
  <c r="NO51" i="53"/>
  <c r="HT149" i="53"/>
  <c r="JR149" i="53" s="1"/>
  <c r="RJ149" i="53" s="1"/>
  <c r="NN149" i="53"/>
  <c r="HU166" i="53"/>
  <c r="NO166" i="53"/>
  <c r="GU106" i="53"/>
  <c r="IS106" i="53" s="1"/>
  <c r="QK106" i="53" s="1"/>
  <c r="MO106" i="53"/>
  <c r="GW59" i="53"/>
  <c r="HU46" i="53"/>
  <c r="NO46" i="53"/>
  <c r="IE105" i="53"/>
  <c r="KC105" i="53" s="1"/>
  <c r="RU105" i="53" s="1"/>
  <c r="NY105" i="53"/>
  <c r="IU131" i="53"/>
  <c r="QM131" i="53" s="1"/>
  <c r="GS100" i="53"/>
  <c r="IQ100" i="53" s="1"/>
  <c r="GU112" i="53"/>
  <c r="MO112" i="53"/>
  <c r="IS202" i="53"/>
  <c r="QK202" i="53" s="1"/>
  <c r="MO202" i="53"/>
  <c r="D202" i="53" s="1"/>
  <c r="HU253" i="53"/>
  <c r="JS253" i="53" s="1"/>
  <c r="RK253" i="53" s="1"/>
  <c r="GS78" i="53"/>
  <c r="BX78" i="53" s="1"/>
  <c r="MM78" i="53"/>
  <c r="PO210" i="53"/>
  <c r="GP201" i="53"/>
  <c r="OH201" i="53" s="1"/>
  <c r="GW87" i="53"/>
  <c r="MQ87" i="53"/>
  <c r="GU111" i="53"/>
  <c r="MO111" i="53"/>
  <c r="IQ214" i="53"/>
  <c r="QI214" i="53" s="1"/>
  <c r="GS136" i="53"/>
  <c r="IE217" i="53"/>
  <c r="GS243" i="53"/>
  <c r="BX243" i="53" s="1"/>
  <c r="MM243" i="53"/>
  <c r="D243" i="53" s="1"/>
  <c r="HU16" i="53"/>
  <c r="NO16" i="53"/>
  <c r="GW71" i="53"/>
  <c r="MQ71" i="53"/>
  <c r="GP199" i="53"/>
  <c r="OH199" i="53" s="1"/>
  <c r="IS110" i="53"/>
  <c r="QK110" i="53" s="1"/>
  <c r="MO110" i="53"/>
  <c r="IE88" i="53"/>
  <c r="NY88" i="53"/>
  <c r="GW114" i="53"/>
  <c r="IU114" i="53" s="1"/>
  <c r="MQ114" i="53"/>
  <c r="IE159" i="53"/>
  <c r="IU185" i="53"/>
  <c r="QM185" i="53" s="1"/>
  <c r="JS258" i="53"/>
  <c r="RK258" i="53" s="1"/>
  <c r="GU83" i="53"/>
  <c r="MO83" i="53"/>
  <c r="GW100" i="53"/>
  <c r="IU100" i="53" s="1"/>
  <c r="QM100" i="53" s="1"/>
  <c r="MQ100" i="53"/>
  <c r="KC117" i="53"/>
  <c r="RU117" i="53" s="1"/>
  <c r="NY117" i="53"/>
  <c r="IE167" i="53"/>
  <c r="KC167" i="53" s="1"/>
  <c r="RU167" i="53" s="1"/>
  <c r="NY167" i="53"/>
  <c r="GU176" i="53"/>
  <c r="MO176" i="53"/>
  <c r="GW65" i="53"/>
  <c r="HU108" i="53"/>
  <c r="JS108" i="53" s="1"/>
  <c r="RK108" i="53" s="1"/>
  <c r="NO108" i="53"/>
  <c r="HT224" i="53"/>
  <c r="NN224" i="53"/>
  <c r="PV203" i="53"/>
  <c r="GU180" i="53"/>
  <c r="MO180" i="53"/>
  <c r="HT82" i="53"/>
  <c r="NN82" i="53"/>
  <c r="IU214" i="53"/>
  <c r="QM214" i="53" s="1"/>
  <c r="HU98" i="53"/>
  <c r="NO98" i="53"/>
  <c r="GW68" i="53"/>
  <c r="MQ68" i="53"/>
  <c r="GW102" i="53"/>
  <c r="BX102" i="53" s="1"/>
  <c r="MQ102" i="53"/>
  <c r="JS144" i="53"/>
  <c r="RK144" i="53" s="1"/>
  <c r="GU33" i="53"/>
  <c r="MO33" i="53"/>
  <c r="GW12" i="53"/>
  <c r="MQ12" i="53"/>
  <c r="PU208" i="53"/>
  <c r="GP204" i="53"/>
  <c r="OH204" i="53" s="1"/>
  <c r="PQ216" i="53"/>
  <c r="GU84" i="53"/>
  <c r="MO84" i="53"/>
  <c r="IS101" i="53"/>
  <c r="QK101" i="53" s="1"/>
  <c r="GS54" i="53"/>
  <c r="MM54" i="53"/>
  <c r="JS159" i="53"/>
  <c r="RK159" i="53" s="1"/>
  <c r="NO159" i="53"/>
  <c r="GU40" i="53"/>
  <c r="MO40" i="53"/>
  <c r="HU66" i="53"/>
  <c r="JS66" i="53" s="1"/>
  <c r="RK66" i="53" s="1"/>
  <c r="NO66" i="53"/>
  <c r="IE103" i="53"/>
  <c r="BX103" i="53" s="1"/>
  <c r="GU231" i="53"/>
  <c r="IS231" i="53" s="1"/>
  <c r="QK231" i="53" s="1"/>
  <c r="MO231" i="53"/>
  <c r="IE176" i="53"/>
  <c r="KC176" i="53" s="1"/>
  <c r="RU176" i="53" s="1"/>
  <c r="GU11" i="53"/>
  <c r="IS11" i="53" s="1"/>
  <c r="QK11" i="53" s="1"/>
  <c r="MO11" i="53"/>
  <c r="HT142" i="53"/>
  <c r="JR142" i="53" s="1"/>
  <c r="RJ142" i="53" s="1"/>
  <c r="NN142" i="53"/>
  <c r="HT96" i="53"/>
  <c r="NN96" i="53"/>
  <c r="IU49" i="53"/>
  <c r="QM49" i="53" s="1"/>
  <c r="MQ49" i="53"/>
  <c r="JS184" i="53"/>
  <c r="RK184" i="53" s="1"/>
  <c r="GU73" i="53"/>
  <c r="MO73" i="53"/>
  <c r="GQ197" i="53"/>
  <c r="OI197" i="53" s="1"/>
  <c r="HT22" i="53"/>
  <c r="NN22" i="53"/>
  <c r="HU109" i="53"/>
  <c r="NO109" i="53"/>
  <c r="HT32" i="53"/>
  <c r="PL32" i="53" s="1"/>
  <c r="NN32" i="53"/>
  <c r="GW177" i="53"/>
  <c r="IU177" i="53" s="1"/>
  <c r="QM177" i="53" s="1"/>
  <c r="MQ177" i="53"/>
  <c r="IS94" i="53"/>
  <c r="QK94" i="53" s="1"/>
  <c r="MO94" i="53"/>
  <c r="IE112" i="53"/>
  <c r="KC112" i="53" s="1"/>
  <c r="RU112" i="53" s="1"/>
  <c r="NY112" i="53"/>
  <c r="GS99" i="53"/>
  <c r="OK99" i="53" s="1"/>
  <c r="IE35" i="53"/>
  <c r="PW35" i="53" s="1"/>
  <c r="NY35" i="53"/>
  <c r="HT128" i="53"/>
  <c r="JR128" i="53" s="1"/>
  <c r="RJ128" i="53" s="1"/>
  <c r="NN128" i="53"/>
  <c r="IE94" i="53"/>
  <c r="KC94" i="53" s="1"/>
  <c r="RU94" i="53" s="1"/>
  <c r="IE224" i="53"/>
  <c r="KC224" i="53" s="1"/>
  <c r="RU224" i="53" s="1"/>
  <c r="NY224" i="53"/>
  <c r="HT218" i="53"/>
  <c r="PL218" i="53" s="1"/>
  <c r="GW20" i="53"/>
  <c r="OO20" i="53" s="1"/>
  <c r="MQ20" i="53"/>
  <c r="GS228" i="53"/>
  <c r="IQ228" i="53" s="1"/>
  <c r="MM228" i="53"/>
  <c r="JS39" i="53"/>
  <c r="RK39" i="53" s="1"/>
  <c r="NO39" i="53"/>
  <c r="GU74" i="53"/>
  <c r="IS74" i="53" s="1"/>
  <c r="MO74" i="53"/>
  <c r="IU239" i="53"/>
  <c r="QM239" i="53" s="1"/>
  <c r="HT75" i="53"/>
  <c r="JR75" i="53" s="1"/>
  <c r="RJ75" i="53" s="1"/>
  <c r="NN75" i="53"/>
  <c r="IE188" i="53"/>
  <c r="PW188" i="53" s="1"/>
  <c r="NY188" i="53"/>
  <c r="GS34" i="53"/>
  <c r="IQ34" i="53" s="1"/>
  <c r="QI34" i="53" s="1"/>
  <c r="MM34" i="53"/>
  <c r="IQ115" i="53"/>
  <c r="QI115" i="53" s="1"/>
  <c r="MM115" i="53"/>
  <c r="IS166" i="53"/>
  <c r="QK166" i="53" s="1"/>
  <c r="MO166" i="53"/>
  <c r="HU161" i="53"/>
  <c r="PM161" i="53" s="1"/>
  <c r="NO161" i="53"/>
  <c r="GS251" i="53"/>
  <c r="IQ251" i="53" s="1"/>
  <c r="MM251" i="53"/>
  <c r="HT187" i="53"/>
  <c r="PL187" i="53" s="1"/>
  <c r="NN187" i="53"/>
  <c r="IS54" i="53"/>
  <c r="QK54" i="53" s="1"/>
  <c r="MO54" i="53"/>
  <c r="GW31" i="53"/>
  <c r="OO31" i="53" s="1"/>
  <c r="MQ31" i="53"/>
  <c r="GU121" i="53"/>
  <c r="OM121" i="53" s="1"/>
  <c r="MO121" i="53"/>
  <c r="GS129" i="53"/>
  <c r="IQ129" i="53" s="1"/>
  <c r="MM129" i="53"/>
  <c r="JR44" i="53"/>
  <c r="RJ44" i="53" s="1"/>
  <c r="NN44" i="53"/>
  <c r="GW32" i="53"/>
  <c r="OO32" i="53" s="1"/>
  <c r="MQ32" i="53"/>
  <c r="GS145" i="53"/>
  <c r="OK145" i="53" s="1"/>
  <c r="MM145" i="53"/>
  <c r="GU90" i="53"/>
  <c r="OM90" i="53" s="1"/>
  <c r="MO90" i="53"/>
  <c r="IS158" i="53"/>
  <c r="QK158" i="53" s="1"/>
  <c r="MO158" i="53"/>
  <c r="GW18" i="53"/>
  <c r="OO18" i="53" s="1"/>
  <c r="MQ18" i="53"/>
  <c r="IE16" i="53"/>
  <c r="PW16" i="53" s="1"/>
  <c r="NY16" i="53"/>
  <c r="GS161" i="53"/>
  <c r="OK161" i="53" s="1"/>
  <c r="MM161" i="53"/>
  <c r="GS88" i="53"/>
  <c r="IQ88" i="53" s="1"/>
  <c r="MM88" i="53"/>
  <c r="GS114" i="53"/>
  <c r="IQ114" i="53" s="1"/>
  <c r="MM114" i="53"/>
  <c r="MJ31" i="53"/>
  <c r="GS167" i="53"/>
  <c r="OK167" i="53" s="1"/>
  <c r="MM167" i="53"/>
  <c r="IE65" i="53"/>
  <c r="KC65" i="53" s="1"/>
  <c r="RU65" i="53" s="1"/>
  <c r="NY65" i="53"/>
  <c r="GW193" i="53"/>
  <c r="OO193" i="53" s="1"/>
  <c r="MQ193" i="53"/>
  <c r="HT14" i="53"/>
  <c r="JR14" i="53" s="1"/>
  <c r="RJ14" i="53" s="1"/>
  <c r="NN14" i="53"/>
  <c r="GS47" i="53"/>
  <c r="OK47" i="53" s="1"/>
  <c r="MM47" i="53"/>
  <c r="HU62" i="53"/>
  <c r="PM62" i="53" s="1"/>
  <c r="NO62" i="53"/>
  <c r="GS52" i="53"/>
  <c r="OK52" i="53" s="1"/>
  <c r="MM52" i="53"/>
  <c r="GS68" i="53"/>
  <c r="OK68" i="53" s="1"/>
  <c r="MM68" i="53"/>
  <c r="GU21" i="53"/>
  <c r="OM21" i="53" s="1"/>
  <c r="MO21" i="53"/>
  <c r="D21" i="53" s="1"/>
  <c r="IE174" i="53"/>
  <c r="PW174" i="53" s="1"/>
  <c r="NY174" i="53"/>
  <c r="D174" i="53" s="1"/>
  <c r="GW80" i="53"/>
  <c r="OO80" i="53" s="1"/>
  <c r="MQ80" i="53"/>
  <c r="GU143" i="53"/>
  <c r="OM143" i="53" s="1"/>
  <c r="MO143" i="53"/>
  <c r="HU178" i="53"/>
  <c r="PM178" i="53" s="1"/>
  <c r="NO178" i="53"/>
  <c r="D178" i="53" s="1"/>
  <c r="GS195" i="53"/>
  <c r="IQ195" i="53" s="1"/>
  <c r="MM195" i="53"/>
  <c r="GU119" i="53"/>
  <c r="OM119" i="53" s="1"/>
  <c r="MO119" i="53"/>
  <c r="IU145" i="53"/>
  <c r="QM145" i="53" s="1"/>
  <c r="MQ145" i="53"/>
  <c r="HT122" i="53"/>
  <c r="PL122" i="53" s="1"/>
  <c r="NN122" i="53"/>
  <c r="GW52" i="53"/>
  <c r="IU52" i="53" s="1"/>
  <c r="QM52" i="53" s="1"/>
  <c r="MQ52" i="53"/>
  <c r="HT127" i="53"/>
  <c r="PL127" i="53" s="1"/>
  <c r="NN127" i="53"/>
  <c r="IE72" i="53"/>
  <c r="PW72" i="53" s="1"/>
  <c r="NY72" i="53"/>
  <c r="GS89" i="53"/>
  <c r="OK89" i="53" s="1"/>
  <c r="MM89" i="53"/>
  <c r="GU161" i="53"/>
  <c r="OM161" i="53" s="1"/>
  <c r="MO161" i="53"/>
  <c r="GS105" i="53"/>
  <c r="OK105" i="53" s="1"/>
  <c r="MM105" i="53"/>
  <c r="JR20" i="53"/>
  <c r="RJ20" i="53" s="1"/>
  <c r="NN20" i="53"/>
  <c r="HT229" i="53"/>
  <c r="JR229" i="53" s="1"/>
  <c r="RJ229" i="53" s="1"/>
  <c r="NN229" i="53"/>
  <c r="GU57" i="53"/>
  <c r="OM57" i="53" s="1"/>
  <c r="MO57" i="53"/>
  <c r="IE19" i="53"/>
  <c r="PW19" i="53" s="1"/>
  <c r="NY19" i="53"/>
  <c r="GU125" i="53"/>
  <c r="OM125" i="53" s="1"/>
  <c r="MO125" i="53"/>
  <c r="GU45" i="53"/>
  <c r="OM45" i="53" s="1"/>
  <c r="MO45" i="53"/>
  <c r="D45" i="53" s="1"/>
  <c r="HT239" i="53"/>
  <c r="JR239" i="53" s="1"/>
  <c r="RJ239" i="53" s="1"/>
  <c r="NN239" i="53"/>
  <c r="IS22" i="53"/>
  <c r="QK22" i="53" s="1"/>
  <c r="MO22" i="53"/>
  <c r="GS177" i="53"/>
  <c r="IQ177" i="53" s="1"/>
  <c r="MM177" i="53"/>
  <c r="HT248" i="53"/>
  <c r="PL248" i="53" s="1"/>
  <c r="NN248" i="53"/>
  <c r="D248" i="53" s="1"/>
  <c r="HU43" i="53"/>
  <c r="JS43" i="53" s="1"/>
  <c r="RK43" i="53" s="1"/>
  <c r="NO43" i="53"/>
  <c r="GU77" i="53"/>
  <c r="OM77" i="53" s="1"/>
  <c r="MO77" i="53"/>
  <c r="GW112" i="53"/>
  <c r="OO112" i="53" s="1"/>
  <c r="MQ112" i="53"/>
  <c r="HU35" i="53"/>
  <c r="NO35" i="53"/>
  <c r="GS235" i="53"/>
  <c r="MM235" i="53"/>
  <c r="GU49" i="53"/>
  <c r="MO49" i="53"/>
  <c r="QI203" i="53"/>
  <c r="OK203" i="53"/>
  <c r="QM212" i="53"/>
  <c r="OO212" i="53"/>
  <c r="QM114" i="53"/>
  <c r="RJ209" i="53"/>
  <c r="PL209" i="53"/>
  <c r="PW197" i="53"/>
  <c r="RJ145" i="53"/>
  <c r="B67" i="52"/>
  <c r="RK246" i="53"/>
  <c r="RK185" i="53"/>
  <c r="RU25" i="53"/>
  <c r="RK180" i="53"/>
  <c r="PU167" i="53"/>
  <c r="OK199" i="53"/>
  <c r="PP79" i="53"/>
  <c r="OI199" i="53"/>
  <c r="OI231" i="53"/>
  <c r="OI37" i="53"/>
  <c r="PT199" i="53"/>
  <c r="PO229" i="53"/>
  <c r="OI60" i="53"/>
  <c r="PU111" i="53"/>
  <c r="PO209" i="53"/>
  <c r="PU121" i="53"/>
  <c r="PU149" i="53"/>
  <c r="PU107" i="53"/>
  <c r="PT219" i="53"/>
  <c r="PO79" i="53"/>
  <c r="PP161" i="53"/>
  <c r="PP213" i="53"/>
  <c r="PL231" i="53"/>
  <c r="PO201" i="53"/>
  <c r="PP33" i="53"/>
  <c r="RU252" i="53"/>
  <c r="RU196" i="53"/>
  <c r="QM253" i="53"/>
  <c r="RJ68" i="53"/>
  <c r="RK131" i="53"/>
  <c r="OK66" i="53"/>
  <c r="RJ170" i="53"/>
  <c r="RJ186" i="53"/>
  <c r="QK30" i="53"/>
  <c r="D226" i="53"/>
  <c r="OM113" i="53"/>
  <c r="RU52" i="53"/>
  <c r="RJ213" i="53"/>
  <c r="RK132" i="53"/>
  <c r="PW21" i="53"/>
  <c r="RK259" i="53"/>
  <c r="RU237" i="53"/>
  <c r="RK215" i="53"/>
  <c r="RK201" i="53"/>
  <c r="QM75" i="53"/>
  <c r="QM237" i="53"/>
  <c r="RK164" i="53"/>
  <c r="RK256" i="53"/>
  <c r="RK211" i="53"/>
  <c r="QI27" i="53"/>
  <c r="RK200" i="53"/>
  <c r="RK168" i="53"/>
  <c r="QM191" i="53"/>
  <c r="RK148" i="53"/>
  <c r="RK186" i="53"/>
  <c r="QM242" i="53"/>
  <c r="RJ137" i="53"/>
  <c r="QM178" i="53"/>
  <c r="RK124" i="53"/>
  <c r="RU137" i="53"/>
  <c r="RK228" i="53"/>
  <c r="RK188" i="53"/>
  <c r="RU92" i="53"/>
  <c r="QK244" i="53"/>
  <c r="QM124" i="53"/>
  <c r="QM203" i="53"/>
  <c r="QI182" i="53"/>
  <c r="RJ156" i="53"/>
  <c r="PM144" i="53"/>
  <c r="PW209" i="53"/>
  <c r="PM195" i="53"/>
  <c r="RK195" i="53"/>
  <c r="PM77" i="53"/>
  <c r="RK167" i="53"/>
  <c r="QM204" i="53"/>
  <c r="PW190" i="53"/>
  <c r="RU190" i="53"/>
  <c r="OM200" i="53"/>
  <c r="OM219" i="53"/>
  <c r="RJ177" i="53"/>
  <c r="OO22" i="53"/>
  <c r="QM22" i="53"/>
  <c r="PM245" i="53"/>
  <c r="RK245" i="53"/>
  <c r="PM143" i="53"/>
  <c r="RJ194" i="53"/>
  <c r="PL23" i="53"/>
  <c r="RJ23" i="53"/>
  <c r="QM85" i="53"/>
  <c r="PL117" i="53"/>
  <c r="RJ117" i="53"/>
  <c r="PW132" i="53"/>
  <c r="RU132" i="53"/>
  <c r="OM224" i="53"/>
  <c r="QK224" i="53"/>
  <c r="OK250" i="53"/>
  <c r="QI250" i="53"/>
  <c r="OO221" i="53"/>
  <c r="QM221" i="53"/>
  <c r="PW67" i="53"/>
  <c r="QI112" i="53"/>
  <c r="RU129" i="53"/>
  <c r="QM175" i="53"/>
  <c r="RU134" i="53"/>
  <c r="QM33" i="53"/>
  <c r="D107" i="53"/>
  <c r="RU36" i="53"/>
  <c r="RU222" i="53"/>
  <c r="D246" i="53"/>
  <c r="D213" i="53"/>
  <c r="D138" i="53"/>
  <c r="D194" i="53"/>
  <c r="D208" i="53"/>
  <c r="QK248" i="53"/>
  <c r="D135" i="53"/>
  <c r="D97" i="53"/>
  <c r="QI234" i="53"/>
  <c r="QI252" i="53"/>
  <c r="QI185" i="53"/>
  <c r="QI199" i="53"/>
  <c r="RU194" i="53"/>
  <c r="RU169" i="53"/>
  <c r="PW143" i="53"/>
  <c r="RU143" i="53"/>
  <c r="PM30" i="53"/>
  <c r="BX30" i="53"/>
  <c r="OM256" i="53"/>
  <c r="OK36" i="53"/>
  <c r="QI36" i="53"/>
  <c r="PL133" i="53"/>
  <c r="RJ133" i="53"/>
  <c r="PL259" i="53"/>
  <c r="OK115" i="53"/>
  <c r="PW218" i="53"/>
  <c r="PW49" i="53"/>
  <c r="PW80" i="53"/>
  <c r="RU160" i="53"/>
  <c r="QM174" i="53"/>
  <c r="QM222" i="53"/>
  <c r="OM48" i="53"/>
  <c r="OO249" i="53"/>
  <c r="OM252" i="53"/>
  <c r="RK160" i="53"/>
  <c r="RU44" i="53"/>
  <c r="RU148" i="53"/>
  <c r="PM49" i="53"/>
  <c r="RK49" i="53"/>
  <c r="OK148" i="53"/>
  <c r="OM247" i="53"/>
  <c r="OO198" i="53"/>
  <c r="OM183" i="53"/>
  <c r="QK183" i="53"/>
  <c r="PL131" i="53"/>
  <c r="OK163" i="53"/>
  <c r="OO235" i="53"/>
  <c r="OM243" i="53"/>
  <c r="QK243" i="53"/>
  <c r="OK57" i="53"/>
  <c r="QI57" i="53"/>
  <c r="PL190" i="53"/>
  <c r="OK138" i="53"/>
  <c r="PM251" i="53"/>
  <c r="RK251" i="53"/>
  <c r="RK244" i="53"/>
  <c r="PW63" i="53"/>
  <c r="RU63" i="53"/>
  <c r="PL112" i="53"/>
  <c r="RJ112" i="53"/>
  <c r="PW200" i="53"/>
  <c r="PW42" i="53"/>
  <c r="RU42" i="53"/>
  <c r="OM220" i="53"/>
  <c r="QK220" i="53"/>
  <c r="PW100" i="53"/>
  <c r="RU100" i="53"/>
  <c r="RJ238" i="53"/>
  <c r="RU144" i="53"/>
  <c r="OO216" i="53"/>
  <c r="QM216" i="53"/>
  <c r="OK216" i="53"/>
  <c r="PL155" i="53"/>
  <c r="RJ155" i="53"/>
  <c r="PW179" i="53"/>
  <c r="RU179" i="53"/>
  <c r="OK74" i="53"/>
  <c r="PL220" i="53"/>
  <c r="RJ220" i="53"/>
  <c r="OK174" i="53"/>
  <c r="D238" i="53"/>
  <c r="QM227" i="53"/>
  <c r="PL252" i="53"/>
  <c r="OM218" i="53"/>
  <c r="QK218" i="53"/>
  <c r="PW187" i="53"/>
  <c r="QM155" i="53"/>
  <c r="PL132" i="53"/>
  <c r="RJ132" i="53"/>
  <c r="PM216" i="53"/>
  <c r="RK216" i="53"/>
  <c r="OM172" i="53"/>
  <c r="QK172" i="53"/>
  <c r="QI245" i="53"/>
  <c r="PW76" i="53"/>
  <c r="RU76" i="53"/>
  <c r="QM160" i="53"/>
  <c r="OM76" i="53"/>
  <c r="RU155" i="53"/>
  <c r="RU236" i="53"/>
  <c r="RU151" i="53"/>
  <c r="PW251" i="53"/>
  <c r="RU251" i="53"/>
  <c r="OO49" i="53"/>
  <c r="QI141" i="53"/>
  <c r="OK50" i="53"/>
  <c r="OK102" i="53"/>
  <c r="QI102" i="53"/>
  <c r="PL102" i="53"/>
  <c r="RJ102" i="53"/>
  <c r="OK165" i="53"/>
  <c r="PW62" i="53"/>
  <c r="RU62" i="53"/>
  <c r="OM173" i="53"/>
  <c r="OK82" i="53"/>
  <c r="OM226" i="53"/>
  <c r="QI42" i="53"/>
  <c r="PL163" i="53"/>
  <c r="OO183" i="53"/>
  <c r="QM183" i="53"/>
  <c r="QK102" i="53"/>
  <c r="QM243" i="53"/>
  <c r="OK253" i="53"/>
  <c r="QI253" i="53"/>
  <c r="QI155" i="53"/>
  <c r="OO233" i="53"/>
  <c r="QM233" i="53"/>
  <c r="PL116" i="53"/>
  <c r="PL222" i="53"/>
  <c r="RJ222" i="53"/>
  <c r="OH82" i="53"/>
  <c r="OH149" i="53"/>
  <c r="OO134" i="53"/>
  <c r="QM134" i="53"/>
  <c r="PL178" i="53"/>
  <c r="RJ178" i="53"/>
  <c r="RU193" i="53"/>
  <c r="OH253" i="53"/>
  <c r="OH33" i="53"/>
  <c r="QI256" i="53"/>
  <c r="PM223" i="53"/>
  <c r="RK223" i="53"/>
  <c r="OH130" i="53"/>
  <c r="OK176" i="53"/>
  <c r="PM114" i="53"/>
  <c r="RK114" i="53"/>
  <c r="OK190" i="53"/>
  <c r="PM250" i="53"/>
  <c r="PW81" i="53"/>
  <c r="OM189" i="53"/>
  <c r="QK189" i="53"/>
  <c r="OM101" i="53"/>
  <c r="OO60" i="53"/>
  <c r="QM60" i="53"/>
  <c r="OH123" i="53"/>
  <c r="OK49" i="53"/>
  <c r="OK64" i="53"/>
  <c r="PM63" i="53"/>
  <c r="PL119" i="53"/>
  <c r="OK257" i="53"/>
  <c r="OO145" i="53"/>
  <c r="OO105" i="53"/>
  <c r="OM141" i="53"/>
  <c r="PW156" i="53"/>
  <c r="RU156" i="53"/>
  <c r="OK178" i="53"/>
  <c r="PL110" i="53"/>
  <c r="RJ110" i="53"/>
  <c r="OO157" i="53"/>
  <c r="OH146" i="53"/>
  <c r="OH77" i="53"/>
  <c r="OH208" i="53"/>
  <c r="OH66" i="53"/>
  <c r="PM191" i="53"/>
  <c r="RK191" i="53"/>
  <c r="OM239" i="53"/>
  <c r="OO41" i="53"/>
  <c r="OM174" i="53"/>
  <c r="OO36" i="53"/>
  <c r="OH161" i="53"/>
  <c r="OH75" i="53"/>
  <c r="PM125" i="53"/>
  <c r="RK125" i="53"/>
  <c r="OM234" i="53"/>
  <c r="OK259" i="53"/>
  <c r="PW149" i="53"/>
  <c r="RU149" i="53"/>
  <c r="PW243" i="53"/>
  <c r="RU243" i="53"/>
  <c r="PL243" i="53"/>
  <c r="RU227" i="53"/>
  <c r="RU108" i="53"/>
  <c r="OM61" i="53"/>
  <c r="PL255" i="53"/>
  <c r="RJ255" i="53"/>
  <c r="PW140" i="53"/>
  <c r="RU140" i="53"/>
  <c r="OO176" i="53"/>
  <c r="QM176" i="53"/>
  <c r="OH14" i="53"/>
  <c r="RU131" i="53"/>
  <c r="OK73" i="53"/>
  <c r="PW221" i="53"/>
  <c r="PW178" i="53"/>
  <c r="PM156" i="53"/>
  <c r="RK156" i="53"/>
  <c r="OH125" i="53"/>
  <c r="OO147" i="53"/>
  <c r="QM147" i="53"/>
  <c r="RU244" i="53"/>
  <c r="OH97" i="53"/>
  <c r="RJ59" i="53"/>
  <c r="OM13" i="53"/>
  <c r="OO218" i="53"/>
  <c r="PM108" i="53"/>
  <c r="PL97" i="53"/>
  <c r="RJ97" i="53"/>
  <c r="OH113" i="53"/>
  <c r="PM135" i="53"/>
  <c r="RU213" i="53"/>
  <c r="PW213" i="53"/>
  <c r="OO234" i="53"/>
  <c r="RU198" i="53"/>
  <c r="BX247" i="53"/>
  <c r="QM259" i="53"/>
  <c r="PM187" i="53"/>
  <c r="OH15" i="53"/>
  <c r="PL160" i="53"/>
  <c r="RJ160" i="53"/>
  <c r="OH172" i="53"/>
  <c r="OH79" i="53"/>
  <c r="RU163" i="53"/>
  <c r="OH68" i="53"/>
  <c r="RU231" i="53"/>
  <c r="OH34" i="53"/>
  <c r="QI126" i="53"/>
  <c r="OO98" i="53"/>
  <c r="PL207" i="53"/>
  <c r="RJ207" i="53"/>
  <c r="OH51" i="53"/>
  <c r="OK246" i="53"/>
  <c r="PL72" i="53"/>
  <c r="RJ72" i="53"/>
  <c r="PM17" i="53"/>
  <c r="PL169" i="53"/>
  <c r="OH129" i="53"/>
  <c r="RJ202" i="53"/>
  <c r="PW127" i="53"/>
  <c r="RU127" i="53"/>
  <c r="BX165" i="53"/>
  <c r="PL230" i="53"/>
  <c r="RJ230" i="53"/>
  <c r="OH163" i="53"/>
  <c r="OO245" i="53"/>
  <c r="QM245" i="53"/>
  <c r="OO246" i="53"/>
  <c r="QM246" i="53"/>
  <c r="OK254" i="53"/>
  <c r="RJ18" i="53"/>
  <c r="OH160" i="53"/>
  <c r="BX160" i="53"/>
  <c r="OH27" i="53"/>
  <c r="OH159" i="53"/>
  <c r="PM69" i="53"/>
  <c r="RK69" i="53"/>
  <c r="OM144" i="53"/>
  <c r="QK144" i="53"/>
  <c r="RK30" i="53"/>
  <c r="RK198" i="53"/>
  <c r="RU177" i="53"/>
  <c r="OO115" i="53"/>
  <c r="QM115" i="53"/>
  <c r="PM128" i="53"/>
  <c r="OH90" i="53"/>
  <c r="PM24" i="53"/>
  <c r="RK24" i="53"/>
  <c r="PM155" i="53"/>
  <c r="PW86" i="53"/>
  <c r="RU86" i="53"/>
  <c r="OK188" i="53"/>
  <c r="OH20" i="53"/>
  <c r="BX107" i="53"/>
  <c r="OO208" i="53"/>
  <c r="QM208" i="53"/>
  <c r="OO137" i="53"/>
  <c r="OH178" i="53"/>
  <c r="PL200" i="53"/>
  <c r="RJ200" i="53"/>
  <c r="OM122" i="53"/>
  <c r="PL118" i="53"/>
  <c r="OK218" i="53"/>
  <c r="OK215" i="53"/>
  <c r="OH65" i="53"/>
  <c r="OH234" i="53"/>
  <c r="BX234" i="53"/>
  <c r="PM55" i="53"/>
  <c r="RK55" i="53"/>
  <c r="BX250" i="53"/>
  <c r="OO239" i="53"/>
  <c r="QM58" i="53"/>
  <c r="OO121" i="53"/>
  <c r="QM121" i="53"/>
  <c r="PM151" i="53"/>
  <c r="RK151" i="53"/>
  <c r="PW166" i="53"/>
  <c r="QK118" i="53"/>
  <c r="QM199" i="53"/>
  <c r="OH162" i="53"/>
  <c r="OK110" i="53"/>
  <c r="OK48" i="53"/>
  <c r="OH100" i="53"/>
  <c r="OH99" i="53"/>
  <c r="RK207" i="53"/>
  <c r="OM117" i="53"/>
  <c r="RU84" i="53"/>
  <c r="QM139" i="53"/>
  <c r="OO247" i="53"/>
  <c r="QM247" i="53"/>
  <c r="OH91" i="53"/>
  <c r="PM258" i="53"/>
  <c r="OH243" i="53"/>
  <c r="OO126" i="53"/>
  <c r="QM126" i="53"/>
  <c r="RK221" i="53"/>
  <c r="PL28" i="53"/>
  <c r="RJ28" i="53"/>
  <c r="RK146" i="53"/>
  <c r="OH148" i="53"/>
  <c r="OO211" i="53"/>
  <c r="OO90" i="53"/>
  <c r="QM90" i="53"/>
  <c r="OK166" i="53"/>
  <c r="BX220" i="53"/>
  <c r="OH220" i="53"/>
  <c r="OM94" i="53"/>
  <c r="OM207" i="53"/>
  <c r="QK207" i="53"/>
  <c r="PL78" i="53"/>
  <c r="RJ78" i="53"/>
  <c r="BX154" i="53"/>
  <c r="PM59" i="53"/>
  <c r="QI128" i="53"/>
  <c r="RJ254" i="53"/>
  <c r="OH23" i="53"/>
  <c r="BX238" i="53"/>
  <c r="OO83" i="53"/>
  <c r="QM83" i="53"/>
  <c r="OM123" i="53"/>
  <c r="QK123" i="53"/>
  <c r="PM227" i="53"/>
  <c r="PM87" i="53"/>
  <c r="RK87" i="53"/>
  <c r="RU228" i="53"/>
  <c r="PW228" i="53"/>
  <c r="PL60" i="53"/>
  <c r="RJ60" i="53"/>
  <c r="OM59" i="53"/>
  <c r="QK59" i="53"/>
  <c r="PM110" i="53"/>
  <c r="RK110" i="53"/>
  <c r="OH25" i="53"/>
  <c r="PL198" i="53"/>
  <c r="RJ198" i="53"/>
  <c r="PM106" i="53"/>
  <c r="RK106" i="53"/>
  <c r="PM234" i="53"/>
  <c r="OO81" i="53"/>
  <c r="OH242" i="53"/>
  <c r="BX242" i="53"/>
  <c r="PM38" i="53"/>
  <c r="RK38" i="53"/>
  <c r="PL153" i="53"/>
  <c r="OH173" i="53"/>
  <c r="OM171" i="53"/>
  <c r="QK171" i="53"/>
  <c r="OH255" i="53"/>
  <c r="PL164" i="53"/>
  <c r="OM151" i="53"/>
  <c r="QK151" i="53"/>
  <c r="OO159" i="53"/>
  <c r="QM159" i="53"/>
  <c r="OO51" i="53"/>
  <c r="QM51" i="53"/>
  <c r="OO127" i="53"/>
  <c r="QM127" i="53"/>
  <c r="OK67" i="53"/>
  <c r="PL92" i="53"/>
  <c r="RJ92" i="53"/>
  <c r="PM36" i="53"/>
  <c r="RK36" i="53"/>
  <c r="OH50" i="53"/>
  <c r="RK203" i="53"/>
  <c r="PM238" i="53"/>
  <c r="OH54" i="53"/>
  <c r="OH259" i="53"/>
  <c r="BX259" i="53"/>
  <c r="PW70" i="53"/>
  <c r="RU70" i="53"/>
  <c r="OM230" i="53"/>
  <c r="QK230" i="53"/>
  <c r="OH141" i="53"/>
  <c r="BX141" i="53"/>
  <c r="RJ76" i="53"/>
  <c r="QI230" i="53"/>
  <c r="OH166" i="53"/>
  <c r="OK160" i="53"/>
  <c r="BX209" i="53"/>
  <c r="OK169" i="53"/>
  <c r="RU133" i="53"/>
  <c r="OH81" i="53"/>
  <c r="OM222" i="53"/>
  <c r="QK222" i="53"/>
  <c r="OM87" i="53"/>
  <c r="PL108" i="53"/>
  <c r="QK256" i="53"/>
  <c r="PM184" i="53"/>
  <c r="OK213" i="53"/>
  <c r="OH147" i="53"/>
  <c r="PW125" i="53"/>
  <c r="OH38" i="53"/>
  <c r="OH76" i="53"/>
  <c r="OK236" i="53"/>
  <c r="RK194" i="53"/>
  <c r="OO129" i="53"/>
  <c r="QM129" i="53"/>
  <c r="OH144" i="53"/>
  <c r="PL124" i="53"/>
  <c r="RJ124" i="53"/>
  <c r="PL24" i="53"/>
  <c r="QI186" i="53"/>
  <c r="OH175" i="53"/>
  <c r="OH19" i="53"/>
  <c r="PL81" i="53"/>
  <c r="RJ81" i="53"/>
  <c r="OH182" i="53"/>
  <c r="BX182" i="53"/>
  <c r="OH145" i="53"/>
  <c r="OM187" i="53"/>
  <c r="QK187" i="53"/>
  <c r="OO225" i="53"/>
  <c r="PM103" i="53"/>
  <c r="RU220" i="53"/>
  <c r="OO171" i="53"/>
  <c r="PW109" i="53"/>
  <c r="RU109" i="53"/>
  <c r="OM36" i="53"/>
  <c r="QK36" i="53"/>
  <c r="OH85" i="53"/>
  <c r="OK101" i="53"/>
  <c r="PM254" i="53"/>
  <c r="PL246" i="53"/>
  <c r="RJ246" i="53"/>
  <c r="PM134" i="53"/>
  <c r="OH231" i="53"/>
  <c r="BX222" i="53"/>
  <c r="OH115" i="53"/>
  <c r="OH186" i="53"/>
  <c r="QK46" i="53"/>
  <c r="PM11" i="53"/>
  <c r="RK11" i="53"/>
  <c r="OM142" i="53"/>
  <c r="QK142" i="53"/>
  <c r="OH190" i="53"/>
  <c r="OO240" i="53"/>
  <c r="QM240" i="53"/>
  <c r="OK171" i="53"/>
  <c r="PW34" i="53"/>
  <c r="OH188" i="53"/>
  <c r="OO256" i="53"/>
  <c r="OK153" i="53"/>
  <c r="QM170" i="53"/>
  <c r="QK232" i="53"/>
  <c r="QI146" i="53"/>
  <c r="PM204" i="53"/>
  <c r="RK204" i="53"/>
  <c r="OH35" i="53"/>
  <c r="OH171" i="53"/>
  <c r="QM226" i="53"/>
  <c r="PL56" i="53"/>
  <c r="RJ56" i="53"/>
  <c r="PL29" i="53"/>
  <c r="RJ29" i="53"/>
  <c r="PW162" i="53"/>
  <c r="RU162" i="53"/>
  <c r="RU245" i="53"/>
  <c r="OO182" i="53"/>
  <c r="OM75" i="53"/>
  <c r="QK75" i="53"/>
  <c r="OM58" i="53"/>
  <c r="OM159" i="53"/>
  <c r="QK159" i="53"/>
  <c r="OK96" i="53"/>
  <c r="OK149" i="53"/>
  <c r="PL237" i="53"/>
  <c r="OM177" i="53"/>
  <c r="OH214" i="53"/>
  <c r="BX214" i="53"/>
  <c r="OH227" i="53"/>
  <c r="OK44" i="53"/>
  <c r="RU165" i="53"/>
  <c r="OH245" i="53"/>
  <c r="RJ99" i="53"/>
  <c r="OK231" i="53"/>
  <c r="OK142" i="53"/>
  <c r="OM150" i="53"/>
  <c r="QK150" i="53"/>
  <c r="PM149" i="53"/>
  <c r="PW23" i="53"/>
  <c r="BX36" i="53"/>
  <c r="OH36" i="53"/>
  <c r="PW233" i="53"/>
  <c r="RU233" i="53"/>
  <c r="OO241" i="53"/>
  <c r="QM241" i="53"/>
  <c r="OK220" i="53"/>
  <c r="OH226" i="53"/>
  <c r="QK184" i="53"/>
  <c r="OH179" i="53"/>
  <c r="OM212" i="53"/>
  <c r="QK212" i="53"/>
  <c r="PL30" i="53"/>
  <c r="RU255" i="53"/>
  <c r="RK183" i="53"/>
  <c r="QK259" i="53"/>
  <c r="PM139" i="53"/>
  <c r="RK139" i="53"/>
  <c r="OO67" i="53"/>
  <c r="QM67" i="53"/>
  <c r="OO219" i="53"/>
  <c r="PW93" i="53"/>
  <c r="RU93" i="53"/>
  <c r="OK150" i="53"/>
  <c r="OK240" i="53"/>
  <c r="OH101" i="53"/>
  <c r="BX101" i="53"/>
  <c r="OK184" i="53"/>
  <c r="OK65" i="53"/>
  <c r="PM231" i="53"/>
  <c r="PM112" i="53"/>
  <c r="PL106" i="53"/>
  <c r="PL157" i="53"/>
  <c r="OH44" i="53"/>
  <c r="PM206" i="53"/>
  <c r="RK206" i="53"/>
  <c r="QI104" i="53"/>
  <c r="OM240" i="53"/>
  <c r="PW116" i="53"/>
  <c r="RU116" i="53"/>
  <c r="OO251" i="53"/>
  <c r="OM12" i="53"/>
  <c r="OK229" i="53"/>
  <c r="OO163" i="53"/>
  <c r="QM163" i="53"/>
  <c r="OO135" i="53"/>
  <c r="QM135" i="53"/>
  <c r="OM38" i="53"/>
  <c r="QK38" i="53"/>
  <c r="RU60" i="53"/>
  <c r="RK176" i="53"/>
  <c r="PL235" i="53"/>
  <c r="RJ235" i="53"/>
  <c r="BX184" i="53"/>
  <c r="BX233" i="53"/>
  <c r="QM238" i="53"/>
  <c r="OM107" i="53"/>
  <c r="PW161" i="53"/>
  <c r="RU161" i="53"/>
  <c r="OH122" i="53"/>
  <c r="RK240" i="53"/>
  <c r="OO56" i="53"/>
  <c r="QM56" i="53"/>
  <c r="OO57" i="53"/>
  <c r="PM71" i="53"/>
  <c r="RK71" i="53"/>
  <c r="OK208" i="53"/>
  <c r="PW173" i="53"/>
  <c r="RU173" i="53"/>
  <c r="PW219" i="53"/>
  <c r="RU219" i="53"/>
  <c r="PL11" i="53"/>
  <c r="OK179" i="53"/>
  <c r="PW234" i="53"/>
  <c r="RU234" i="53"/>
  <c r="OH39" i="53"/>
  <c r="PL89" i="53"/>
  <c r="RJ89" i="53"/>
  <c r="PL34" i="53"/>
  <c r="PM208" i="53"/>
  <c r="RK208" i="53"/>
  <c r="PL35" i="53"/>
  <c r="RJ35" i="53"/>
  <c r="OM114" i="53"/>
  <c r="QK114" i="53"/>
  <c r="OO63" i="53"/>
  <c r="OK91" i="53"/>
  <c r="OH155" i="53"/>
  <c r="RJ104" i="53"/>
  <c r="QI222" i="53"/>
  <c r="OH93" i="53"/>
  <c r="OH116" i="53"/>
  <c r="OH67" i="53"/>
  <c r="BX67" i="53"/>
  <c r="PM175" i="53"/>
  <c r="RK175" i="53"/>
  <c r="OK192" i="53"/>
  <c r="QI244" i="53"/>
  <c r="OM223" i="53"/>
  <c r="OM229" i="53"/>
  <c r="QI138" i="53"/>
  <c r="OH114" i="53"/>
  <c r="PW238" i="53"/>
  <c r="OH239" i="53"/>
  <c r="PL168" i="53"/>
  <c r="RJ168" i="53"/>
  <c r="OO153" i="53"/>
  <c r="QM153" i="53"/>
  <c r="OH89" i="53"/>
  <c r="OM105" i="53"/>
  <c r="PW121" i="53"/>
  <c r="RU121" i="53"/>
  <c r="OM203" i="53"/>
  <c r="PM12" i="53"/>
  <c r="RU18" i="53"/>
  <c r="PW18" i="53"/>
  <c r="OH127" i="53"/>
  <c r="PL247" i="53"/>
  <c r="PL40" i="53"/>
  <c r="OO17" i="53"/>
  <c r="PM222" i="53"/>
  <c r="RU239" i="53"/>
  <c r="OH138" i="53"/>
  <c r="PW50" i="53"/>
  <c r="RU50" i="53"/>
  <c r="OM41" i="53"/>
  <c r="QM154" i="53"/>
  <c r="BX135" i="53"/>
  <c r="OH228" i="53"/>
  <c r="OM241" i="53"/>
  <c r="OO89" i="53"/>
  <c r="OH102" i="53"/>
  <c r="PM84" i="53"/>
  <c r="RK84" i="53"/>
  <c r="OK103" i="53"/>
  <c r="OH16" i="53"/>
  <c r="OH112" i="53"/>
  <c r="D258" i="53"/>
  <c r="PW114" i="53"/>
  <c r="RU114" i="53"/>
  <c r="OM182" i="53"/>
  <c r="OO215" i="53"/>
  <c r="OH32" i="53"/>
  <c r="OO14" i="53"/>
  <c r="OH134" i="53"/>
  <c r="OM217" i="53"/>
  <c r="OH73" i="53"/>
  <c r="OM15" i="53"/>
  <c r="QK15" i="53"/>
  <c r="RU229" i="53"/>
  <c r="BX170" i="53"/>
  <c r="RU124" i="53"/>
  <c r="RU212" i="53"/>
  <c r="PW212" i="53"/>
  <c r="PM23" i="53"/>
  <c r="RK23" i="53"/>
  <c r="OK60" i="53"/>
  <c r="OH109" i="53"/>
  <c r="PW154" i="53"/>
  <c r="RU154" i="53"/>
  <c r="OK258" i="53"/>
  <c r="OO148" i="53"/>
  <c r="OH98" i="53"/>
  <c r="OH258" i="53"/>
  <c r="OH45" i="53"/>
  <c r="OK94" i="53"/>
  <c r="PL250" i="53"/>
  <c r="RJ250" i="53"/>
  <c r="OH49" i="53"/>
  <c r="PM72" i="53"/>
  <c r="RK72" i="53"/>
  <c r="OM126" i="53"/>
  <c r="OO138" i="53"/>
  <c r="QM138" i="53"/>
  <c r="PW215" i="53"/>
  <c r="PL136" i="53"/>
  <c r="RJ136" i="53"/>
  <c r="PW157" i="53"/>
  <c r="RU157" i="53"/>
  <c r="RU28" i="53"/>
  <c r="BX126" i="53"/>
  <c r="QI148" i="53"/>
  <c r="QM184" i="53"/>
  <c r="PM255" i="53"/>
  <c r="OH131" i="53"/>
  <c r="OO91" i="53"/>
  <c r="OH153" i="53"/>
  <c r="PM119" i="53"/>
  <c r="OH17" i="53"/>
  <c r="OH83" i="53"/>
  <c r="OH29" i="53"/>
  <c r="OM191" i="53"/>
  <c r="QK191" i="53"/>
  <c r="OM166" i="53"/>
  <c r="RK199" i="53"/>
  <c r="OM128" i="53"/>
  <c r="QK128" i="53"/>
  <c r="RU71" i="53"/>
  <c r="OH157" i="53"/>
  <c r="OH177" i="53"/>
  <c r="OH86" i="53"/>
  <c r="OO26" i="53"/>
  <c r="OH31" i="53"/>
  <c r="PM95" i="53"/>
  <c r="RK95" i="53"/>
  <c r="RU69" i="53"/>
  <c r="B27" i="52"/>
  <c r="B23" i="58" s="1"/>
  <c r="B251" i="52"/>
  <c r="B52" i="52"/>
  <c r="B253" i="52"/>
  <c r="B249" i="58" s="1"/>
  <c r="D28" i="53"/>
  <c r="D42" i="53"/>
  <c r="D132" i="53"/>
  <c r="B249" i="52"/>
  <c r="D173" i="53"/>
  <c r="D134" i="53"/>
  <c r="QK10" i="53"/>
  <c r="OM10" i="53"/>
  <c r="B58" i="52"/>
  <c r="B54" i="58" s="1"/>
  <c r="B46" i="52"/>
  <c r="D24" i="53"/>
  <c r="C248" i="58"/>
  <c r="K248" i="58" s="1"/>
  <c r="B255" i="52"/>
  <c r="B251" i="58" s="1"/>
  <c r="B25" i="52"/>
  <c r="B21" i="58" s="1"/>
  <c r="B43" i="52"/>
  <c r="B39" i="58" s="1"/>
  <c r="B54" i="52"/>
  <c r="B50" i="58" s="1"/>
  <c r="C31" i="58"/>
  <c r="K31" i="58" s="1"/>
  <c r="B37" i="52"/>
  <c r="B33" i="58" s="1"/>
  <c r="B31" i="52"/>
  <c r="B27" i="58" s="1"/>
  <c r="B62" i="52"/>
  <c r="B58" i="58" s="1"/>
  <c r="B69" i="52"/>
  <c r="B65" i="58" s="1"/>
  <c r="B254" i="52"/>
  <c r="B250" i="58" s="1"/>
  <c r="PW10" i="53"/>
  <c r="B250" i="52"/>
  <c r="B246" i="58" s="1"/>
  <c r="B41" i="52"/>
  <c r="B37" i="58" s="1"/>
  <c r="B20" i="52"/>
  <c r="B16" i="58" s="1"/>
  <c r="B257" i="52"/>
  <c r="B253" i="58" s="1"/>
  <c r="OK10" i="53"/>
  <c r="B39" i="52"/>
  <c r="B35" i="58" s="1"/>
  <c r="PM10" i="53"/>
  <c r="RK10" i="53"/>
  <c r="B256" i="52"/>
  <c r="B252" i="58" s="1"/>
  <c r="B48" i="52"/>
  <c r="B44" i="58" s="1"/>
  <c r="B258" i="52"/>
  <c r="B254" i="58" s="1"/>
  <c r="C56" i="58" l="1"/>
  <c r="K56" i="58" s="1"/>
  <c r="C52" i="58"/>
  <c r="K52" i="58" s="1"/>
  <c r="IU111" i="53"/>
  <c r="QM111" i="53" s="1"/>
  <c r="D23" i="53"/>
  <c r="D242" i="53"/>
  <c r="BX240" i="53"/>
  <c r="BX186" i="53"/>
  <c r="D37" i="53"/>
  <c r="BX208" i="53"/>
  <c r="BX10" i="53"/>
  <c r="PW245" i="53"/>
  <c r="OO85" i="53"/>
  <c r="D141" i="53"/>
  <c r="KC73" i="53"/>
  <c r="RU73" i="53" s="1"/>
  <c r="PW207" i="53"/>
  <c r="BX134" i="53"/>
  <c r="PM76" i="53"/>
  <c r="E76" i="53" s="1"/>
  <c r="OK53" i="53"/>
  <c r="OK81" i="53"/>
  <c r="IU77" i="53"/>
  <c r="PL10" i="53"/>
  <c r="OM154" i="53"/>
  <c r="PM42" i="53"/>
  <c r="BX117" i="53"/>
  <c r="D38" i="53"/>
  <c r="D165" i="53"/>
  <c r="D160" i="53"/>
  <c r="BX97" i="53"/>
  <c r="PM142" i="53"/>
  <c r="OM46" i="53"/>
  <c r="BX104" i="53"/>
  <c r="D254" i="53"/>
  <c r="OM134" i="53"/>
  <c r="PM89" i="53"/>
  <c r="OM96" i="53"/>
  <c r="OM20" i="53"/>
  <c r="D168" i="53"/>
  <c r="OM133" i="53"/>
  <c r="OK113" i="53"/>
  <c r="BX76" i="53"/>
  <c r="BX133" i="53"/>
  <c r="PW104" i="53"/>
  <c r="BX235" i="53"/>
  <c r="D147" i="53"/>
  <c r="PM147" i="53"/>
  <c r="BX221" i="53"/>
  <c r="OK224" i="53"/>
  <c r="BX123" i="53"/>
  <c r="BX256" i="53"/>
  <c r="IS55" i="53"/>
  <c r="QK55" i="53" s="1"/>
  <c r="D187" i="53"/>
  <c r="BX38" i="53"/>
  <c r="BX120" i="53"/>
  <c r="D159" i="53"/>
  <c r="BX87" i="53"/>
  <c r="BX130" i="53"/>
  <c r="D215" i="53"/>
  <c r="D106" i="53"/>
  <c r="D230" i="53"/>
  <c r="OO33" i="53"/>
  <c r="PW97" i="53"/>
  <c r="D234" i="53"/>
  <c r="PW48" i="53"/>
  <c r="PL256" i="53"/>
  <c r="PL221" i="53"/>
  <c r="E221" i="53" s="1"/>
  <c r="BX148" i="53"/>
  <c r="PM194" i="53"/>
  <c r="PW79" i="53"/>
  <c r="D227" i="53"/>
  <c r="D206" i="53"/>
  <c r="OO146" i="53"/>
  <c r="D237" i="53"/>
  <c r="IU76" i="53"/>
  <c r="QM76" i="53" s="1"/>
  <c r="BX213" i="53"/>
  <c r="BX60" i="53"/>
  <c r="PW158" i="53"/>
  <c r="PW98" i="53"/>
  <c r="OO180" i="53"/>
  <c r="D73" i="53"/>
  <c r="D189" i="53"/>
  <c r="D247" i="53"/>
  <c r="D185" i="53"/>
  <c r="D169" i="53"/>
  <c r="IS228" i="53"/>
  <c r="QK228" i="53" s="1"/>
  <c r="D198" i="53"/>
  <c r="PL59" i="53"/>
  <c r="BX216" i="53"/>
  <c r="BX63" i="53"/>
  <c r="BX179" i="53"/>
  <c r="D30" i="53"/>
  <c r="D152" i="53"/>
  <c r="D231" i="53"/>
  <c r="PW208" i="53"/>
  <c r="OK95" i="53"/>
  <c r="PW89" i="53"/>
  <c r="BX191" i="53"/>
  <c r="BX194" i="53"/>
  <c r="OO70" i="53"/>
  <c r="PW94" i="53"/>
  <c r="OM17" i="53"/>
  <c r="D128" i="53"/>
  <c r="BX26" i="53"/>
  <c r="BX166" i="53"/>
  <c r="JR47" i="53"/>
  <c r="RJ47" i="53" s="1"/>
  <c r="D91" i="53"/>
  <c r="D27" i="53"/>
  <c r="D156" i="53"/>
  <c r="BX70" i="53"/>
  <c r="D164" i="53"/>
  <c r="D25" i="53"/>
  <c r="D50" i="53"/>
  <c r="D163" i="53"/>
  <c r="D93" i="53"/>
  <c r="BX162" i="53"/>
  <c r="JR88" i="53"/>
  <c r="RJ88" i="53" s="1"/>
  <c r="D46" i="53"/>
  <c r="BX17" i="53"/>
  <c r="OO194" i="53"/>
  <c r="KC242" i="53"/>
  <c r="RU242" i="53" s="1"/>
  <c r="PW87" i="53"/>
  <c r="PL54" i="53"/>
  <c r="D188" i="53"/>
  <c r="D12" i="53"/>
  <c r="BX116" i="53"/>
  <c r="PW24" i="53"/>
  <c r="PL158" i="53"/>
  <c r="PM56" i="53"/>
  <c r="BX93" i="53"/>
  <c r="OM181" i="53"/>
  <c r="BX85" i="53"/>
  <c r="PM123" i="53"/>
  <c r="OM24" i="53"/>
  <c r="OM156" i="53"/>
  <c r="PW204" i="53"/>
  <c r="OO116" i="53"/>
  <c r="OM93" i="53"/>
  <c r="OK25" i="53"/>
  <c r="BX49" i="53"/>
  <c r="BX12" i="53"/>
  <c r="D58" i="53"/>
  <c r="BX69" i="53"/>
  <c r="PL69" i="53"/>
  <c r="OM37" i="53"/>
  <c r="PL152" i="53"/>
  <c r="OM100" i="53"/>
  <c r="D33" i="53"/>
  <c r="D92" i="53"/>
  <c r="D225" i="53"/>
  <c r="IU236" i="53"/>
  <c r="QM236" i="53" s="1"/>
  <c r="PW71" i="53"/>
  <c r="PL159" i="53"/>
  <c r="BX91" i="53"/>
  <c r="PW203" i="53"/>
  <c r="BX24" i="53"/>
  <c r="OM138" i="53"/>
  <c r="OM60" i="53"/>
  <c r="BX71" i="53"/>
  <c r="BX86" i="53"/>
  <c r="D63" i="53"/>
  <c r="D183" i="53"/>
  <c r="D162" i="53"/>
  <c r="OO226" i="53"/>
  <c r="BX180" i="53"/>
  <c r="BX226" i="53"/>
  <c r="OO164" i="53"/>
  <c r="BX124" i="53"/>
  <c r="JR111" i="53"/>
  <c r="RJ111" i="53" s="1"/>
  <c r="BX138" i="53"/>
  <c r="BX158" i="53"/>
  <c r="OK124" i="53"/>
  <c r="BX164" i="53"/>
  <c r="PM22" i="53"/>
  <c r="OM198" i="53"/>
  <c r="IS162" i="53"/>
  <c r="QK162" i="53" s="1"/>
  <c r="D64" i="53"/>
  <c r="D116" i="53"/>
  <c r="BX94" i="53"/>
  <c r="D19" i="53"/>
  <c r="PL149" i="53"/>
  <c r="OO58" i="53"/>
  <c r="BX159" i="53"/>
  <c r="D245" i="53"/>
  <c r="D240" i="53"/>
  <c r="D55" i="53"/>
  <c r="PL51" i="53"/>
  <c r="PM229" i="53"/>
  <c r="JS115" i="53"/>
  <c r="RK115" i="53" s="1"/>
  <c r="IU45" i="53"/>
  <c r="QM45" i="53" s="1"/>
  <c r="JS122" i="53"/>
  <c r="RK122" i="53" s="1"/>
  <c r="OO156" i="53"/>
  <c r="D16" i="53"/>
  <c r="D83" i="53"/>
  <c r="IU188" i="53"/>
  <c r="QM188" i="53" s="1"/>
  <c r="BX131" i="53"/>
  <c r="OM131" i="53"/>
  <c r="OM95" i="53"/>
  <c r="BX108" i="53"/>
  <c r="PM170" i="53"/>
  <c r="D151" i="53"/>
  <c r="JS18" i="53"/>
  <c r="RK18" i="53" s="1"/>
  <c r="JR87" i="53"/>
  <c r="RJ87" i="53" s="1"/>
  <c r="BX231" i="53"/>
  <c r="PL14" i="53"/>
  <c r="JS140" i="53"/>
  <c r="RK140" i="53" s="1"/>
  <c r="PW155" i="53"/>
  <c r="BX64" i="53"/>
  <c r="BX96" i="53"/>
  <c r="D110" i="53"/>
  <c r="D166" i="53"/>
  <c r="BX23" i="53"/>
  <c r="BX121" i="53"/>
  <c r="OK152" i="53"/>
  <c r="D88" i="53"/>
  <c r="BX201" i="53"/>
  <c r="BX127" i="53"/>
  <c r="IS249" i="53"/>
  <c r="QK249" i="53" s="1"/>
  <c r="OM74" i="53"/>
  <c r="OO100" i="53"/>
  <c r="BX92" i="53"/>
  <c r="PM74" i="53"/>
  <c r="BX251" i="53"/>
  <c r="PW177" i="53"/>
  <c r="PW167" i="53"/>
  <c r="OO177" i="53"/>
  <c r="PL142" i="53"/>
  <c r="PL128" i="53"/>
  <c r="BX167" i="53"/>
  <c r="OO172" i="53"/>
  <c r="D77" i="53"/>
  <c r="BX178" i="53"/>
  <c r="D112" i="53"/>
  <c r="BX113" i="53"/>
  <c r="JS157" i="53"/>
  <c r="RK157" i="53" s="1"/>
  <c r="BX51" i="53"/>
  <c r="PL125" i="53"/>
  <c r="BX212" i="53"/>
  <c r="OO201" i="53"/>
  <c r="BX218" i="53"/>
  <c r="PM92" i="53"/>
  <c r="OM81" i="53"/>
  <c r="D144" i="53"/>
  <c r="BX188" i="53"/>
  <c r="BX81" i="53"/>
  <c r="JS54" i="53"/>
  <c r="RK54" i="53" s="1"/>
  <c r="OK251" i="53"/>
  <c r="OM11" i="53"/>
  <c r="PW58" i="53"/>
  <c r="BX89" i="53"/>
  <c r="BX229" i="53"/>
  <c r="PW65" i="53"/>
  <c r="D114" i="53"/>
  <c r="D181" i="53"/>
  <c r="IQ46" i="53"/>
  <c r="QI46" i="53" s="1"/>
  <c r="JR179" i="53"/>
  <c r="RJ179" i="53" s="1"/>
  <c r="BX95" i="53"/>
  <c r="BX205" i="53"/>
  <c r="D108" i="53"/>
  <c r="BX29" i="53"/>
  <c r="BX42" i="53"/>
  <c r="BX35" i="53"/>
  <c r="BX139" i="53"/>
  <c r="BX239" i="53"/>
  <c r="PM66" i="53"/>
  <c r="D255" i="53"/>
  <c r="BX37" i="53"/>
  <c r="D209" i="53"/>
  <c r="D98" i="53"/>
  <c r="D41" i="53"/>
  <c r="BX28" i="53"/>
  <c r="D197" i="53"/>
  <c r="BX204" i="53"/>
  <c r="BX112" i="53"/>
  <c r="PL239" i="53"/>
  <c r="OO52" i="53"/>
  <c r="D257" i="53"/>
  <c r="IQ135" i="53"/>
  <c r="QI135" i="53" s="1"/>
  <c r="D104" i="53"/>
  <c r="D250" i="53"/>
  <c r="D137" i="53"/>
  <c r="IS194" i="53"/>
  <c r="QK194" i="53" s="1"/>
  <c r="D34" i="53"/>
  <c r="BX190" i="53"/>
  <c r="BX155" i="53"/>
  <c r="BX237" i="53"/>
  <c r="D84" i="53"/>
  <c r="JR85" i="53"/>
  <c r="RJ85" i="53" s="1"/>
  <c r="PL85" i="53"/>
  <c r="IQ120" i="53"/>
  <c r="QI120" i="53" s="1"/>
  <c r="OK120" i="53"/>
  <c r="D219" i="53"/>
  <c r="OH152" i="53"/>
  <c r="BX152" i="53"/>
  <c r="D148" i="53"/>
  <c r="IQ196" i="53"/>
  <c r="OK196" i="53"/>
  <c r="IS80" i="53"/>
  <c r="QK80" i="53" s="1"/>
  <c r="OM80" i="53"/>
  <c r="PM19" i="53"/>
  <c r="IU39" i="53"/>
  <c r="QM39" i="53" s="1"/>
  <c r="OO39" i="53"/>
  <c r="OM146" i="53"/>
  <c r="IS146" i="53"/>
  <c r="QK146" i="53" s="1"/>
  <c r="PL241" i="53"/>
  <c r="JR241" i="53"/>
  <c r="RJ241" i="53" s="1"/>
  <c r="OM25" i="53"/>
  <c r="BX196" i="53"/>
  <c r="KC189" i="53"/>
  <c r="RU189" i="53" s="1"/>
  <c r="PW189" i="53"/>
  <c r="BX211" i="53"/>
  <c r="OK75" i="53"/>
  <c r="OM213" i="53"/>
  <c r="JS119" i="53"/>
  <c r="RK119" i="53" s="1"/>
  <c r="BX119" i="53"/>
  <c r="JR22" i="53"/>
  <c r="RJ22" i="53" s="1"/>
  <c r="PL22" i="53"/>
  <c r="IS155" i="53"/>
  <c r="OM155" i="53"/>
  <c r="KC14" i="53"/>
  <c r="RU14" i="53" s="1"/>
  <c r="BX14" i="53"/>
  <c r="JS29" i="53"/>
  <c r="RK29" i="53" s="1"/>
  <c r="PM29" i="53"/>
  <c r="OM68" i="53"/>
  <c r="IS68" i="53"/>
  <c r="QK68" i="53" s="1"/>
  <c r="KC46" i="53"/>
  <c r="RU46" i="53" s="1"/>
  <c r="BX46" i="53"/>
  <c r="JS249" i="53"/>
  <c r="RK249" i="53" s="1"/>
  <c r="PM249" i="53"/>
  <c r="JR55" i="53"/>
  <c r="RJ55" i="53" s="1"/>
  <c r="BX55" i="53"/>
  <c r="PL55" i="53"/>
  <c r="IQ140" i="53"/>
  <c r="OK140" i="53"/>
  <c r="IU254" i="53"/>
  <c r="QM254" i="53" s="1"/>
  <c r="OO254" i="53"/>
  <c r="BX142" i="53"/>
  <c r="IQ239" i="53"/>
  <c r="OK239" i="53"/>
  <c r="E239" i="53" s="1"/>
  <c r="D253" i="53"/>
  <c r="IS88" i="53"/>
  <c r="QK88" i="53" s="1"/>
  <c r="OM88" i="53"/>
  <c r="OM89" i="53"/>
  <c r="IS89" i="53"/>
  <c r="QK89" i="53" s="1"/>
  <c r="JR236" i="53"/>
  <c r="RJ236" i="53" s="1"/>
  <c r="BX236" i="53"/>
  <c r="BX140" i="53"/>
  <c r="IQ136" i="53"/>
  <c r="QI136" i="53" s="1"/>
  <c r="BX136" i="53"/>
  <c r="D184" i="53"/>
  <c r="D43" i="53"/>
  <c r="D229" i="53"/>
  <c r="D139" i="53"/>
  <c r="D203" i="53"/>
  <c r="D176" i="53"/>
  <c r="D123" i="53"/>
  <c r="D61" i="53"/>
  <c r="D78" i="53"/>
  <c r="D47" i="53"/>
  <c r="BX147" i="53"/>
  <c r="D81" i="53"/>
  <c r="BX169" i="53"/>
  <c r="D136" i="53"/>
  <c r="BX245" i="53"/>
  <c r="D126" i="53"/>
  <c r="D90" i="53"/>
  <c r="D223" i="53"/>
  <c r="D220" i="53"/>
  <c r="D195" i="53"/>
  <c r="D74" i="53"/>
  <c r="D224" i="53"/>
  <c r="D109" i="53"/>
  <c r="D140" i="53"/>
  <c r="D129" i="53"/>
  <c r="BX244" i="53"/>
  <c r="BX246" i="53"/>
  <c r="BX217" i="53"/>
  <c r="D193" i="53"/>
  <c r="BX192" i="53"/>
  <c r="D35" i="53"/>
  <c r="OM66" i="53"/>
  <c r="IS66" i="53"/>
  <c r="QK66" i="53" s="1"/>
  <c r="D236" i="53"/>
  <c r="PM25" i="53"/>
  <c r="BX255" i="53"/>
  <c r="OK255" i="53"/>
  <c r="PW22" i="53"/>
  <c r="D101" i="53"/>
  <c r="OK92" i="53"/>
  <c r="D200" i="53"/>
  <c r="OO192" i="53"/>
  <c r="BX25" i="53"/>
  <c r="D252" i="53"/>
  <c r="D235" i="53"/>
  <c r="BX171" i="53"/>
  <c r="JS212" i="53"/>
  <c r="RK212" i="53" s="1"/>
  <c r="D89" i="53"/>
  <c r="D143" i="53"/>
  <c r="D75" i="53"/>
  <c r="D67" i="53"/>
  <c r="JR180" i="53"/>
  <c r="RJ180" i="53" s="1"/>
  <c r="D207" i="53"/>
  <c r="PL177" i="53"/>
  <c r="D239" i="53"/>
  <c r="D20" i="53"/>
  <c r="D62" i="53"/>
  <c r="D121" i="53"/>
  <c r="D251" i="53"/>
  <c r="D115" i="53"/>
  <c r="BX39" i="53"/>
  <c r="D186" i="53"/>
  <c r="D113" i="53"/>
  <c r="BX110" i="53"/>
  <c r="D103" i="53"/>
  <c r="D85" i="53"/>
  <c r="D259" i="53"/>
  <c r="BX59" i="53"/>
  <c r="D190" i="53"/>
  <c r="D10" i="53"/>
  <c r="IQ30" i="53"/>
  <c r="QI30" i="53" s="1"/>
  <c r="C19" i="58"/>
  <c r="K19" i="58" s="1"/>
  <c r="E174" i="53"/>
  <c r="BX176" i="53"/>
  <c r="BX56" i="53"/>
  <c r="D71" i="53"/>
  <c r="D133" i="53"/>
  <c r="BX72" i="53"/>
  <c r="D217" i="53"/>
  <c r="D221" i="53"/>
  <c r="D65" i="53"/>
  <c r="D154" i="53"/>
  <c r="D51" i="53"/>
  <c r="BX11" i="53"/>
  <c r="D218" i="53"/>
  <c r="D96" i="53"/>
  <c r="IS64" i="53"/>
  <c r="QK64" i="53" s="1"/>
  <c r="OM64" i="53"/>
  <c r="BX163" i="53"/>
  <c r="JS53" i="53"/>
  <c r="RK53" i="53" s="1"/>
  <c r="BX77" i="53"/>
  <c r="OK88" i="53"/>
  <c r="PL99" i="53"/>
  <c r="OM106" i="53"/>
  <c r="BX61" i="53"/>
  <c r="PW183" i="53"/>
  <c r="BX88" i="53"/>
  <c r="D22" i="53"/>
  <c r="D80" i="53"/>
  <c r="BX111" i="53"/>
  <c r="D105" i="53"/>
  <c r="BX150" i="53"/>
  <c r="D15" i="53"/>
  <c r="JR43" i="53"/>
  <c r="RJ43" i="53" s="1"/>
  <c r="BX241" i="53"/>
  <c r="D244" i="53"/>
  <c r="IQ134" i="53"/>
  <c r="QI134" i="53" s="1"/>
  <c r="PL188" i="53"/>
  <c r="BX79" i="53"/>
  <c r="BX84" i="53"/>
  <c r="PM61" i="53"/>
  <c r="PW176" i="53"/>
  <c r="D49" i="53"/>
  <c r="D131" i="53"/>
  <c r="JS107" i="53"/>
  <c r="RK107" i="53" s="1"/>
  <c r="D48" i="53"/>
  <c r="BX15" i="53"/>
  <c r="D26" i="53"/>
  <c r="D179" i="53"/>
  <c r="BX80" i="53"/>
  <c r="BX224" i="53"/>
  <c r="BX57" i="53"/>
  <c r="BX125" i="53"/>
  <c r="IQ55" i="53"/>
  <c r="QI55" i="53" s="1"/>
  <c r="D216" i="53"/>
  <c r="D118" i="53"/>
  <c r="D204" i="53"/>
  <c r="D44" i="53"/>
  <c r="KC101" i="53"/>
  <c r="RU101" i="53" s="1"/>
  <c r="PW101" i="53"/>
  <c r="BX228" i="53"/>
  <c r="BX106" i="53"/>
  <c r="BX248" i="53"/>
  <c r="D72" i="53"/>
  <c r="D158" i="53"/>
  <c r="D94" i="53"/>
  <c r="BX40" i="53"/>
  <c r="BX249" i="53"/>
  <c r="BX82" i="53"/>
  <c r="BX183" i="53"/>
  <c r="D196" i="53"/>
  <c r="BX181" i="53"/>
  <c r="BX232" i="53"/>
  <c r="D211" i="53"/>
  <c r="D170" i="53"/>
  <c r="BX44" i="53"/>
  <c r="BX20" i="53"/>
  <c r="D155" i="53"/>
  <c r="D17" i="53"/>
  <c r="D40" i="53"/>
  <c r="D153" i="53"/>
  <c r="D192" i="53"/>
  <c r="BX223" i="53"/>
  <c r="D53" i="53"/>
  <c r="OO84" i="53"/>
  <c r="BX156" i="53"/>
  <c r="D18" i="53"/>
  <c r="IU48" i="53"/>
  <c r="QM48" i="53" s="1"/>
  <c r="D14" i="53"/>
  <c r="D205" i="53"/>
  <c r="D13" i="53"/>
  <c r="BX41" i="53"/>
  <c r="BX21" i="53"/>
  <c r="BX48" i="53"/>
  <c r="D117" i="53"/>
  <c r="BX206" i="53"/>
  <c r="D102" i="53"/>
  <c r="D66" i="53"/>
  <c r="D180" i="53"/>
  <c r="D241" i="53"/>
  <c r="D99" i="53"/>
  <c r="OK156" i="53"/>
  <c r="D87" i="53"/>
  <c r="D82" i="53"/>
  <c r="D172" i="53"/>
  <c r="JR107" i="53"/>
  <c r="RJ107" i="53" s="1"/>
  <c r="BX132" i="53"/>
  <c r="D119" i="53"/>
  <c r="BX83" i="53"/>
  <c r="OK172" i="53"/>
  <c r="BX257" i="53"/>
  <c r="OK31" i="53"/>
  <c r="BX172" i="53"/>
  <c r="PM99" i="53"/>
  <c r="PM210" i="53"/>
  <c r="E210" i="53" s="1"/>
  <c r="D100" i="53"/>
  <c r="D111" i="53"/>
  <c r="BX230" i="53"/>
  <c r="D171" i="53"/>
  <c r="PL223" i="53"/>
  <c r="PL18" i="53"/>
  <c r="IS254" i="53"/>
  <c r="QK254" i="53" s="1"/>
  <c r="BX173" i="53"/>
  <c r="BX100" i="53"/>
  <c r="BX193" i="53"/>
  <c r="BX13" i="53"/>
  <c r="D142" i="53"/>
  <c r="IU109" i="53"/>
  <c r="QM109" i="53" s="1"/>
  <c r="JR216" i="53"/>
  <c r="RJ216" i="53" s="1"/>
  <c r="PL216" i="53"/>
  <c r="BX144" i="53"/>
  <c r="BX128" i="53"/>
  <c r="PW257" i="53"/>
  <c r="BX254" i="53"/>
  <c r="PL115" i="53"/>
  <c r="BX225" i="53"/>
  <c r="OK151" i="53"/>
  <c r="JS230" i="53"/>
  <c r="RK230" i="53" s="1"/>
  <c r="IS70" i="53"/>
  <c r="QK70" i="53" s="1"/>
  <c r="OM70" i="53"/>
  <c r="BX109" i="53"/>
  <c r="BX58" i="53"/>
  <c r="BX157" i="53"/>
  <c r="OO74" i="53"/>
  <c r="BX115" i="53"/>
  <c r="PM253" i="53"/>
  <c r="BX198" i="53"/>
  <c r="BX199" i="53"/>
  <c r="PM44" i="53"/>
  <c r="PM153" i="53"/>
  <c r="D125" i="53"/>
  <c r="D122" i="53"/>
  <c r="D228" i="53"/>
  <c r="D76" i="53"/>
  <c r="JS213" i="53"/>
  <c r="RK213" i="53" s="1"/>
  <c r="PM213" i="53"/>
  <c r="PM162" i="53"/>
  <c r="BX151" i="53"/>
  <c r="BX168" i="53"/>
  <c r="PL189" i="53"/>
  <c r="E189" i="53" s="1"/>
  <c r="OM44" i="53"/>
  <c r="OK79" i="53"/>
  <c r="PL83" i="53"/>
  <c r="BX146" i="53"/>
  <c r="BX187" i="53"/>
  <c r="BX33" i="53"/>
  <c r="IU133" i="53"/>
  <c r="QM133" i="53" s="1"/>
  <c r="JS85" i="53"/>
  <c r="RK85" i="53" s="1"/>
  <c r="JR192" i="53"/>
  <c r="RJ192" i="53" s="1"/>
  <c r="IQ58" i="53"/>
  <c r="QI58" i="53" s="1"/>
  <c r="IU244" i="53"/>
  <c r="QM244" i="53" s="1"/>
  <c r="IU16" i="53"/>
  <c r="QM16" i="53" s="1"/>
  <c r="JR13" i="53"/>
  <c r="RJ13" i="53" s="1"/>
  <c r="PL13" i="53"/>
  <c r="OO173" i="53"/>
  <c r="BX189" i="53"/>
  <c r="PM58" i="53"/>
  <c r="JR19" i="53"/>
  <c r="RJ19" i="53" s="1"/>
  <c r="D29" i="53"/>
  <c r="IS237" i="53"/>
  <c r="QK237" i="53" s="1"/>
  <c r="OM237" i="53"/>
  <c r="C42" i="58"/>
  <c r="K42" i="58" s="1"/>
  <c r="B42" i="58"/>
  <c r="C247" i="58"/>
  <c r="K247" i="58" s="1"/>
  <c r="B247" i="58"/>
  <c r="J247" i="58" s="1"/>
  <c r="C255" i="58"/>
  <c r="K255" i="58" s="1"/>
  <c r="B255" i="58"/>
  <c r="C63" i="58"/>
  <c r="K63" i="58" s="1"/>
  <c r="B63" i="58"/>
  <c r="J63" i="58" s="1"/>
  <c r="C48" i="58"/>
  <c r="K48" i="58" s="1"/>
  <c r="B48" i="58"/>
  <c r="C245" i="58"/>
  <c r="K245" i="58" s="1"/>
  <c r="B245" i="58"/>
  <c r="IQ61" i="53"/>
  <c r="QI61" i="53" s="1"/>
  <c r="OK61" i="53"/>
  <c r="JR50" i="53"/>
  <c r="RJ50" i="53" s="1"/>
  <c r="IQ181" i="53"/>
  <c r="QI181" i="53" s="1"/>
  <c r="KC83" i="53"/>
  <c r="RU83" i="53" s="1"/>
  <c r="PW83" i="53"/>
  <c r="D182" i="53"/>
  <c r="KC192" i="53"/>
  <c r="RU192" i="53" s="1"/>
  <c r="JR173" i="53"/>
  <c r="RJ173" i="53" s="1"/>
  <c r="PL173" i="53"/>
  <c r="IU97" i="53"/>
  <c r="QM97" i="53" s="1"/>
  <c r="OO97" i="53"/>
  <c r="IQ139" i="53"/>
  <c r="OK139" i="53"/>
  <c r="D32" i="53"/>
  <c r="BX73" i="53"/>
  <c r="E143" i="53"/>
  <c r="KC95" i="53"/>
  <c r="RU95" i="53" s="1"/>
  <c r="PW95" i="53"/>
  <c r="IS204" i="53"/>
  <c r="QK204" i="53" s="1"/>
  <c r="JS90" i="53"/>
  <c r="RK90" i="53" s="1"/>
  <c r="JS177" i="53"/>
  <c r="RK177" i="53" s="1"/>
  <c r="JS104" i="53"/>
  <c r="RK104" i="53" s="1"/>
  <c r="JR130" i="53"/>
  <c r="RJ130" i="53" s="1"/>
  <c r="JR91" i="53"/>
  <c r="RJ91" i="53" s="1"/>
  <c r="IQ119" i="53"/>
  <c r="QI119" i="53" s="1"/>
  <c r="IU92" i="53"/>
  <c r="QM92" i="53" s="1"/>
  <c r="JR37" i="53"/>
  <c r="RJ37" i="53" s="1"/>
  <c r="JR201" i="53"/>
  <c r="RJ201" i="53" s="1"/>
  <c r="KC225" i="53"/>
  <c r="RU225" i="53" s="1"/>
  <c r="PW225" i="53"/>
  <c r="KC146" i="53"/>
  <c r="RU146" i="53" s="1"/>
  <c r="PW146" i="53"/>
  <c r="IS39" i="53"/>
  <c r="QK39" i="53" s="1"/>
  <c r="OM39" i="53"/>
  <c r="D145" i="53"/>
  <c r="D31" i="53"/>
  <c r="D59" i="53"/>
  <c r="JR150" i="53"/>
  <c r="RJ150" i="53" s="1"/>
  <c r="IS251" i="53"/>
  <c r="QK251" i="53" s="1"/>
  <c r="IQ187" i="53"/>
  <c r="IQ170" i="53"/>
  <c r="IU167" i="53"/>
  <c r="QM167" i="53" s="1"/>
  <c r="IU179" i="53"/>
  <c r="QM179" i="53" s="1"/>
  <c r="IS71" i="53"/>
  <c r="QK71" i="53" s="1"/>
  <c r="OM71" i="53"/>
  <c r="IS211" i="53"/>
  <c r="QK211" i="53" s="1"/>
  <c r="OM211" i="53"/>
  <c r="D54" i="53"/>
  <c r="D68" i="53"/>
  <c r="BX149" i="53"/>
  <c r="IU202" i="53"/>
  <c r="QM202" i="53" s="1"/>
  <c r="OO202" i="53"/>
  <c r="JR185" i="53"/>
  <c r="RJ185" i="53" s="1"/>
  <c r="PL185" i="53"/>
  <c r="JR36" i="53"/>
  <c r="RJ36" i="53" s="1"/>
  <c r="PL36" i="53"/>
  <c r="JR98" i="53"/>
  <c r="RJ98" i="53" s="1"/>
  <c r="JR211" i="53"/>
  <c r="RJ211" i="53" s="1"/>
  <c r="JS52" i="53"/>
  <c r="RK52" i="53" s="1"/>
  <c r="JR53" i="53"/>
  <c r="RJ53" i="53" s="1"/>
  <c r="PL53" i="53"/>
  <c r="IU122" i="53"/>
  <c r="QM122" i="53" s="1"/>
  <c r="OO122" i="53"/>
  <c r="IU196" i="53"/>
  <c r="QM196" i="53" s="1"/>
  <c r="IS32" i="53"/>
  <c r="QK32" i="53" s="1"/>
  <c r="JR226" i="53"/>
  <c r="RJ226" i="53" s="1"/>
  <c r="IU78" i="53"/>
  <c r="QM78" i="53" s="1"/>
  <c r="OO78" i="53"/>
  <c r="KC256" i="53"/>
  <c r="RU256" i="53" s="1"/>
  <c r="PW256" i="53"/>
  <c r="E256" i="53" s="1"/>
  <c r="IQ168" i="53"/>
  <c r="OK168" i="53"/>
  <c r="D127" i="53"/>
  <c r="D167" i="53"/>
  <c r="D39" i="53"/>
  <c r="D95" i="53"/>
  <c r="JS233" i="53"/>
  <c r="RK233" i="53" s="1"/>
  <c r="PM233" i="53"/>
  <c r="KC211" i="53"/>
  <c r="RU211" i="53" s="1"/>
  <c r="PW211" i="53"/>
  <c r="IQ117" i="53"/>
  <c r="QI117" i="53" s="1"/>
  <c r="OK117" i="53"/>
  <c r="IS69" i="53"/>
  <c r="QK69" i="53" s="1"/>
  <c r="IS179" i="53"/>
  <c r="QK179" i="53" s="1"/>
  <c r="JR58" i="53"/>
  <c r="RJ58" i="53" s="1"/>
  <c r="IQ76" i="53"/>
  <c r="QI76" i="53" s="1"/>
  <c r="F76" i="53" s="1"/>
  <c r="IU205" i="53"/>
  <c r="QM205" i="53" s="1"/>
  <c r="JS130" i="53"/>
  <c r="RK130" i="53" s="1"/>
  <c r="IU213" i="53"/>
  <c r="QM213" i="53" s="1"/>
  <c r="OO213" i="53"/>
  <c r="IQ137" i="53"/>
  <c r="QI137" i="53" s="1"/>
  <c r="IQ108" i="53"/>
  <c r="QI108" i="53" s="1"/>
  <c r="IU23" i="53"/>
  <c r="QM23" i="53" s="1"/>
  <c r="JS171" i="53"/>
  <c r="RK171" i="53" s="1"/>
  <c r="D69" i="53"/>
  <c r="JS78" i="53"/>
  <c r="RK78" i="53" s="1"/>
  <c r="IU19" i="53"/>
  <c r="QM19" i="53" s="1"/>
  <c r="IU34" i="53"/>
  <c r="QM34" i="53" s="1"/>
  <c r="OO34" i="53"/>
  <c r="IQ43" i="53"/>
  <c r="QI43" i="53" s="1"/>
  <c r="OK43" i="53"/>
  <c r="D11" i="53"/>
  <c r="JS67" i="53"/>
  <c r="RK67" i="53" s="1"/>
  <c r="BX153" i="53"/>
  <c r="D86" i="53"/>
  <c r="JR183" i="53"/>
  <c r="RJ183" i="53" s="1"/>
  <c r="IQ232" i="53"/>
  <c r="QI232" i="53" s="1"/>
  <c r="IS127" i="53"/>
  <c r="QK127" i="53" s="1"/>
  <c r="JS60" i="53"/>
  <c r="RK60" i="53" s="1"/>
  <c r="PM60" i="53"/>
  <c r="E60" i="53" s="1"/>
  <c r="IQ56" i="53"/>
  <c r="QI56" i="53" s="1"/>
  <c r="OK56" i="53"/>
  <c r="JR134" i="53"/>
  <c r="RJ134" i="53" s="1"/>
  <c r="PL134" i="53"/>
  <c r="IQ130" i="53"/>
  <c r="QI130" i="53" s="1"/>
  <c r="IS205" i="53"/>
  <c r="QK205" i="53" s="1"/>
  <c r="OM205" i="53"/>
  <c r="IQ200" i="53"/>
  <c r="QI200" i="53" s="1"/>
  <c r="OK200" i="53"/>
  <c r="IS27" i="53"/>
  <c r="QK27" i="53" s="1"/>
  <c r="OM27" i="53"/>
  <c r="D149" i="53"/>
  <c r="D70" i="53"/>
  <c r="KC246" i="53"/>
  <c r="RU246" i="53" s="1"/>
  <c r="PW246" i="53"/>
  <c r="JR109" i="53"/>
  <c r="RJ109" i="53" s="1"/>
  <c r="PL109" i="53"/>
  <c r="JR17" i="53"/>
  <c r="RJ17" i="53" s="1"/>
  <c r="PL17" i="53"/>
  <c r="IU200" i="53"/>
  <c r="QM200" i="53" s="1"/>
  <c r="OO200" i="53"/>
  <c r="JR197" i="53"/>
  <c r="RJ197" i="53" s="1"/>
  <c r="PL197" i="53"/>
  <c r="IS167" i="53"/>
  <c r="QK167" i="53" s="1"/>
  <c r="OM167" i="53"/>
  <c r="IU38" i="53"/>
  <c r="QM38" i="53" s="1"/>
  <c r="OO38" i="53"/>
  <c r="KC201" i="53"/>
  <c r="RU201" i="53" s="1"/>
  <c r="PW201" i="53"/>
  <c r="JR46" i="53"/>
  <c r="RJ46" i="53" s="1"/>
  <c r="PL46" i="53"/>
  <c r="IU166" i="53"/>
  <c r="QM166" i="53" s="1"/>
  <c r="OO166" i="53"/>
  <c r="JR71" i="53"/>
  <c r="RJ71" i="53" s="1"/>
  <c r="IQ98" i="53"/>
  <c r="QI98" i="53" s="1"/>
  <c r="KC142" i="53"/>
  <c r="RU142" i="53" s="1"/>
  <c r="JS218" i="53"/>
  <c r="RK218" i="53" s="1"/>
  <c r="PM218" i="53"/>
  <c r="IU46" i="53"/>
  <c r="QM46" i="53" s="1"/>
  <c r="OO46" i="53"/>
  <c r="JR165" i="53"/>
  <c r="RJ165" i="53" s="1"/>
  <c r="PL165" i="53"/>
  <c r="IQ116" i="53"/>
  <c r="QI116" i="53" s="1"/>
  <c r="OK116" i="53"/>
  <c r="IS195" i="53"/>
  <c r="QK195" i="53" s="1"/>
  <c r="KC182" i="53"/>
  <c r="RU182" i="53" s="1"/>
  <c r="PW182" i="53"/>
  <c r="IQ20" i="53"/>
  <c r="QI20" i="53" s="1"/>
  <c r="OK20" i="53"/>
  <c r="IU220" i="53"/>
  <c r="QM220" i="53" s="1"/>
  <c r="OO220" i="53"/>
  <c r="BX114" i="53"/>
  <c r="OK114" i="53"/>
  <c r="BX19" i="53"/>
  <c r="BX90" i="53"/>
  <c r="BX129" i="53"/>
  <c r="D52" i="53"/>
  <c r="D161" i="53"/>
  <c r="BX32" i="53"/>
  <c r="D177" i="53"/>
  <c r="IQ14" i="53"/>
  <c r="QI14" i="53" s="1"/>
  <c r="IS168" i="53"/>
  <c r="QK168" i="53" s="1"/>
  <c r="JR135" i="53"/>
  <c r="RJ135" i="53" s="1"/>
  <c r="JS126" i="53"/>
  <c r="RK126" i="53" s="1"/>
  <c r="KC113" i="53"/>
  <c r="RU113" i="53" s="1"/>
  <c r="IU10" i="53"/>
  <c r="QM10" i="53" s="1"/>
  <c r="JS111" i="53"/>
  <c r="RK111" i="53" s="1"/>
  <c r="IQ106" i="53"/>
  <c r="QI106" i="53" s="1"/>
  <c r="IS135" i="53"/>
  <c r="QK135" i="53" s="1"/>
  <c r="OM135" i="53"/>
  <c r="KC209" i="53"/>
  <c r="RU209" i="53" s="1"/>
  <c r="PT209" i="53"/>
  <c r="KC214" i="53"/>
  <c r="RU214" i="53" s="1"/>
  <c r="BX65" i="53"/>
  <c r="JR218" i="53"/>
  <c r="RJ218" i="53" s="1"/>
  <c r="JS33" i="53"/>
  <c r="RK33" i="53" s="1"/>
  <c r="IQ77" i="53"/>
  <c r="QI77" i="53" s="1"/>
  <c r="IU257" i="53"/>
  <c r="QM257" i="53" s="1"/>
  <c r="JS121" i="53"/>
  <c r="RK121" i="53" s="1"/>
  <c r="IQ237" i="53"/>
  <c r="QI237" i="53" s="1"/>
  <c r="IU104" i="53"/>
  <c r="QM104" i="53" s="1"/>
  <c r="IU43" i="53"/>
  <c r="QM43" i="53" s="1"/>
  <c r="OO43" i="53"/>
  <c r="IS51" i="53"/>
  <c r="QK51" i="53" s="1"/>
  <c r="OM51" i="53"/>
  <c r="JS15" i="53"/>
  <c r="RK15" i="53" s="1"/>
  <c r="PM15" i="53"/>
  <c r="KC247" i="53"/>
  <c r="RU247" i="53" s="1"/>
  <c r="PW247" i="53"/>
  <c r="KC31" i="53"/>
  <c r="RU31" i="53" s="1"/>
  <c r="PW31" i="53"/>
  <c r="IQ107" i="53"/>
  <c r="QI107" i="53" s="1"/>
  <c r="OK107" i="53"/>
  <c r="E107" i="53" s="1"/>
  <c r="KC248" i="53"/>
  <c r="RU248" i="53" s="1"/>
  <c r="PW248" i="53"/>
  <c r="E248" i="53" s="1"/>
  <c r="IS197" i="53"/>
  <c r="QK197" i="53" s="1"/>
  <c r="OM197" i="53"/>
  <c r="OK195" i="53"/>
  <c r="BX122" i="53"/>
  <c r="PW224" i="53"/>
  <c r="OK228" i="53"/>
  <c r="BX68" i="53"/>
  <c r="BX18" i="53"/>
  <c r="BX253" i="53"/>
  <c r="PL74" i="53"/>
  <c r="D124" i="53"/>
  <c r="JS93" i="53"/>
  <c r="RK93" i="53" s="1"/>
  <c r="BX22" i="53"/>
  <c r="D56" i="53"/>
  <c r="D79" i="53"/>
  <c r="IU73" i="53"/>
  <c r="QM73" i="53" s="1"/>
  <c r="IS92" i="53"/>
  <c r="QK92" i="53" s="1"/>
  <c r="IS116" i="53"/>
  <c r="QK116" i="53" s="1"/>
  <c r="IU187" i="53"/>
  <c r="QM187" i="53" s="1"/>
  <c r="KC91" i="53"/>
  <c r="RU91" i="53" s="1"/>
  <c r="JR181" i="53"/>
  <c r="RJ181" i="53" s="1"/>
  <c r="JS129" i="53"/>
  <c r="RK129" i="53" s="1"/>
  <c r="IQ212" i="53"/>
  <c r="IS52" i="53"/>
  <c r="QK52" i="53" s="1"/>
  <c r="KC39" i="53"/>
  <c r="RU39" i="53" s="1"/>
  <c r="JR203" i="53"/>
  <c r="RJ203" i="53" s="1"/>
  <c r="PL203" i="53"/>
  <c r="JR101" i="53"/>
  <c r="RJ101" i="53" s="1"/>
  <c r="PL101" i="53"/>
  <c r="JS97" i="53"/>
  <c r="RK97" i="53" s="1"/>
  <c r="PM97" i="53"/>
  <c r="JS88" i="53"/>
  <c r="RK88" i="53" s="1"/>
  <c r="PM88" i="53"/>
  <c r="JR199" i="53"/>
  <c r="RJ199" i="53" s="1"/>
  <c r="PL199" i="53"/>
  <c r="E199" i="53" s="1"/>
  <c r="JS101" i="53"/>
  <c r="RK101" i="53" s="1"/>
  <c r="IU110" i="53"/>
  <c r="QM110" i="53" s="1"/>
  <c r="OO110" i="53"/>
  <c r="KC226" i="53"/>
  <c r="RU226" i="53" s="1"/>
  <c r="PW226" i="53"/>
  <c r="BX62" i="53"/>
  <c r="OK129" i="53"/>
  <c r="BX66" i="53"/>
  <c r="D191" i="53"/>
  <c r="JR95" i="53"/>
  <c r="RJ95" i="53" s="1"/>
  <c r="JS118" i="53"/>
  <c r="RK118" i="53" s="1"/>
  <c r="JS21" i="53"/>
  <c r="RK21" i="53" s="1"/>
  <c r="JR147" i="53"/>
  <c r="RJ147" i="53" s="1"/>
  <c r="IQ21" i="53"/>
  <c r="QI21" i="53" s="1"/>
  <c r="JS32" i="53"/>
  <c r="RK32" i="53" s="1"/>
  <c r="PM32" i="53"/>
  <c r="IS188" i="53"/>
  <c r="QK188" i="53" s="1"/>
  <c r="OM188" i="53"/>
  <c r="JS105" i="53"/>
  <c r="RK105" i="53" s="1"/>
  <c r="PM105" i="53"/>
  <c r="KC150" i="53"/>
  <c r="RU150" i="53" s="1"/>
  <c r="PW150" i="53"/>
  <c r="KC82" i="53"/>
  <c r="RU82" i="53" s="1"/>
  <c r="PW82" i="53"/>
  <c r="IS23" i="53"/>
  <c r="QK23" i="53" s="1"/>
  <c r="IQ164" i="53"/>
  <c r="QI164" i="53" s="1"/>
  <c r="OK164" i="53"/>
  <c r="KC258" i="53"/>
  <c r="RU258" i="53" s="1"/>
  <c r="IQ29" i="53"/>
  <c r="QI29" i="53" s="1"/>
  <c r="OK29" i="53"/>
  <c r="IQ225" i="53"/>
  <c r="QI225" i="53" s="1"/>
  <c r="OK225" i="53"/>
  <c r="KC41" i="53"/>
  <c r="RU41" i="53" s="1"/>
  <c r="D57" i="53"/>
  <c r="D249" i="53"/>
  <c r="BX16" i="53"/>
  <c r="IQ38" i="53"/>
  <c r="QI38" i="53" s="1"/>
  <c r="IU64" i="53"/>
  <c r="QM64" i="53" s="1"/>
  <c r="IQ204" i="53"/>
  <c r="QI204" i="53" s="1"/>
  <c r="OK204" i="53"/>
  <c r="IS139" i="53"/>
  <c r="QK139" i="53" s="1"/>
  <c r="OM139" i="53"/>
  <c r="IQ72" i="53"/>
  <c r="QI72" i="53" s="1"/>
  <c r="OK72" i="53"/>
  <c r="IU158" i="53"/>
  <c r="QM158" i="53" s="1"/>
  <c r="OO158" i="53"/>
  <c r="E52" i="53"/>
  <c r="BX202" i="53"/>
  <c r="BX53" i="53"/>
  <c r="BX210" i="53"/>
  <c r="BX99" i="53"/>
  <c r="OI33" i="53"/>
  <c r="OH187" i="53"/>
  <c r="BX43" i="53"/>
  <c r="OM153" i="53"/>
  <c r="BX145" i="53"/>
  <c r="BX200" i="53"/>
  <c r="PL229" i="53"/>
  <c r="BX252" i="53"/>
  <c r="PW54" i="53"/>
  <c r="PW112" i="53"/>
  <c r="BX27" i="53"/>
  <c r="BX47" i="53"/>
  <c r="BX174" i="53"/>
  <c r="BX195" i="53"/>
  <c r="PW46" i="53"/>
  <c r="PW105" i="53"/>
  <c r="BX74" i="53"/>
  <c r="OO114" i="53"/>
  <c r="PM35" i="53"/>
  <c r="JS35" i="53"/>
  <c r="RK35" i="53" s="1"/>
  <c r="JR96" i="53"/>
  <c r="RJ96" i="53" s="1"/>
  <c r="PL96" i="53"/>
  <c r="JR82" i="53"/>
  <c r="RJ82" i="53" s="1"/>
  <c r="PL82" i="53"/>
  <c r="OM83" i="53"/>
  <c r="IS83" i="53"/>
  <c r="QK83" i="53" s="1"/>
  <c r="KC88" i="53"/>
  <c r="RU88" i="53" s="1"/>
  <c r="PW88" i="53"/>
  <c r="JS166" i="53"/>
  <c r="RK166" i="53" s="1"/>
  <c r="PM166" i="53"/>
  <c r="JS51" i="53"/>
  <c r="RK51" i="53" s="1"/>
  <c r="PM51" i="53"/>
  <c r="IQ122" i="53"/>
  <c r="QI122" i="53" s="1"/>
  <c r="JS73" i="53"/>
  <c r="RK73" i="53" s="1"/>
  <c r="PM73" i="53"/>
  <c r="IQ71" i="53"/>
  <c r="JR166" i="53"/>
  <c r="RJ166" i="53" s="1"/>
  <c r="PL166" i="53"/>
  <c r="IS99" i="53"/>
  <c r="QK99" i="53" s="1"/>
  <c r="OM99" i="53"/>
  <c r="KC77" i="53"/>
  <c r="RU77" i="53" s="1"/>
  <c r="PW77" i="53"/>
  <c r="JS182" i="53"/>
  <c r="RK182" i="53" s="1"/>
  <c r="PM182" i="53"/>
  <c r="IS258" i="53"/>
  <c r="QK258" i="53" s="1"/>
  <c r="OM258" i="53"/>
  <c r="KC40" i="53"/>
  <c r="RU40" i="53" s="1"/>
  <c r="PW40" i="53"/>
  <c r="PW139" i="53"/>
  <c r="KC139" i="53"/>
  <c r="RU139" i="53" s="1"/>
  <c r="JS169" i="53"/>
  <c r="RK169" i="53" s="1"/>
  <c r="PM169" i="53"/>
  <c r="PW185" i="53"/>
  <c r="KC185" i="53"/>
  <c r="RU185" i="53" s="1"/>
  <c r="IS164" i="53"/>
  <c r="QK164" i="53" s="1"/>
  <c r="IU168" i="53"/>
  <c r="QM168" i="53" s="1"/>
  <c r="OO168" i="53"/>
  <c r="IS255" i="53"/>
  <c r="QK255" i="53" s="1"/>
  <c r="OM255" i="53"/>
  <c r="E255" i="53" s="1"/>
  <c r="JS65" i="53"/>
  <c r="RK65" i="53" s="1"/>
  <c r="PM65" i="53"/>
  <c r="PW15" i="53"/>
  <c r="KC15" i="53"/>
  <c r="RU15" i="53" s="1"/>
  <c r="IS157" i="53"/>
  <c r="QK157" i="53" s="1"/>
  <c r="IS235" i="53"/>
  <c r="QK235" i="53" s="1"/>
  <c r="OM235" i="53"/>
  <c r="PL79" i="53"/>
  <c r="JR79" i="53"/>
  <c r="RJ79" i="53" s="1"/>
  <c r="IQ33" i="53"/>
  <c r="QI33" i="53" s="1"/>
  <c r="OK33" i="53"/>
  <c r="OM82" i="53"/>
  <c r="IS82" i="53"/>
  <c r="QK82" i="53" s="1"/>
  <c r="OK183" i="53"/>
  <c r="IQ183" i="53"/>
  <c r="IU47" i="53"/>
  <c r="QM47" i="53" s="1"/>
  <c r="OO47" i="53"/>
  <c r="IQ28" i="53"/>
  <c r="OK28" i="53"/>
  <c r="JS14" i="53"/>
  <c r="RK14" i="53" s="1"/>
  <c r="PM14" i="53"/>
  <c r="JS181" i="53"/>
  <c r="RK181" i="53" s="1"/>
  <c r="PM181" i="53"/>
  <c r="PM138" i="53"/>
  <c r="JS138" i="53"/>
  <c r="RK138" i="53" s="1"/>
  <c r="JR103" i="53"/>
  <c r="RJ103" i="53" s="1"/>
  <c r="PL103" i="53"/>
  <c r="PL67" i="53"/>
  <c r="JR67" i="53"/>
  <c r="RJ67" i="53" s="1"/>
  <c r="OK97" i="53"/>
  <c r="IQ97" i="53"/>
  <c r="QI97" i="53" s="1"/>
  <c r="IU29" i="53"/>
  <c r="QM29" i="53" s="1"/>
  <c r="OO29" i="53"/>
  <c r="IS214" i="53"/>
  <c r="QK214" i="53" s="1"/>
  <c r="OM214" i="53"/>
  <c r="E214" i="53" s="1"/>
  <c r="IQ227" i="53"/>
  <c r="QI227" i="53" s="1"/>
  <c r="OK227" i="53"/>
  <c r="IS47" i="53"/>
  <c r="QK47" i="53" s="1"/>
  <c r="OM47" i="53"/>
  <c r="IU42" i="53"/>
  <c r="QM42" i="53" s="1"/>
  <c r="OO42" i="53"/>
  <c r="OK37" i="53"/>
  <c r="IQ37" i="53"/>
  <c r="QI37" i="53" s="1"/>
  <c r="IS233" i="53"/>
  <c r="QK233" i="53" s="1"/>
  <c r="OM233" i="53"/>
  <c r="IS132" i="53"/>
  <c r="QK132" i="53" s="1"/>
  <c r="OM132" i="53"/>
  <c r="JS94" i="53"/>
  <c r="RK94" i="53" s="1"/>
  <c r="PM94" i="53"/>
  <c r="KC27" i="53"/>
  <c r="RU27" i="53" s="1"/>
  <c r="PW27" i="53"/>
  <c r="KC30" i="53"/>
  <c r="RU30" i="53" s="1"/>
  <c r="PW30" i="53"/>
  <c r="OO86" i="53"/>
  <c r="IU86" i="53"/>
  <c r="QM86" i="53" s="1"/>
  <c r="KC199" i="53"/>
  <c r="RU199" i="53" s="1"/>
  <c r="JR240" i="53"/>
  <c r="RJ240" i="53" s="1"/>
  <c r="PW230" i="53"/>
  <c r="KC230" i="53"/>
  <c r="RU230" i="53" s="1"/>
  <c r="IU224" i="53"/>
  <c r="QM224" i="53" s="1"/>
  <c r="PL138" i="53"/>
  <c r="JR138" i="53"/>
  <c r="RJ138" i="53" s="1"/>
  <c r="IQ109" i="53"/>
  <c r="QI109" i="53" s="1"/>
  <c r="OK109" i="53"/>
  <c r="JS117" i="53"/>
  <c r="RK117" i="53" s="1"/>
  <c r="PM117" i="53"/>
  <c r="JS100" i="53"/>
  <c r="RK100" i="53" s="1"/>
  <c r="PM100" i="53"/>
  <c r="IS19" i="53"/>
  <c r="QK19" i="53" s="1"/>
  <c r="OM19" i="53"/>
  <c r="JR212" i="53"/>
  <c r="RJ212" i="53" s="1"/>
  <c r="PL212" i="53"/>
  <c r="E212" i="53" s="1"/>
  <c r="IS238" i="53"/>
  <c r="QK238" i="53" s="1"/>
  <c r="OM238" i="53"/>
  <c r="JR121" i="53"/>
  <c r="RJ121" i="53" s="1"/>
  <c r="PL121" i="53"/>
  <c r="IU118" i="53"/>
  <c r="QM118" i="53" s="1"/>
  <c r="OO118" i="53"/>
  <c r="E118" i="53" s="1"/>
  <c r="KC223" i="53"/>
  <c r="RU223" i="53" s="1"/>
  <c r="PW223" i="53"/>
  <c r="PM113" i="53"/>
  <c r="JS113" i="53"/>
  <c r="RK113" i="53" s="1"/>
  <c r="IS186" i="53"/>
  <c r="QK186" i="53" s="1"/>
  <c r="OM186" i="53"/>
  <c r="OM250" i="53"/>
  <c r="IS250" i="53"/>
  <c r="QK250" i="53" s="1"/>
  <c r="IU18" i="53"/>
  <c r="QM18" i="53" s="1"/>
  <c r="JS209" i="53"/>
  <c r="RK209" i="53" s="1"/>
  <c r="JR193" i="53"/>
  <c r="RJ193" i="53" s="1"/>
  <c r="IU125" i="53"/>
  <c r="QM125" i="53" s="1"/>
  <c r="IQ12" i="53"/>
  <c r="QI12" i="53" s="1"/>
  <c r="JS57" i="53"/>
  <c r="RK57" i="53" s="1"/>
  <c r="IU165" i="53"/>
  <c r="QM165" i="53" s="1"/>
  <c r="IS77" i="53"/>
  <c r="QK77" i="53" s="1"/>
  <c r="IQ80" i="53"/>
  <c r="QI80" i="53" s="1"/>
  <c r="JR161" i="53"/>
  <c r="RJ161" i="53" s="1"/>
  <c r="IS253" i="53"/>
  <c r="QK253" i="53" s="1"/>
  <c r="IS45" i="53"/>
  <c r="QK45" i="53" s="1"/>
  <c r="IU27" i="53"/>
  <c r="QM27" i="53" s="1"/>
  <c r="IU31" i="53"/>
  <c r="QM31" i="53" s="1"/>
  <c r="IU20" i="53"/>
  <c r="IQ93" i="53"/>
  <c r="QI93" i="53" s="1"/>
  <c r="KC216" i="53"/>
  <c r="RU216" i="53" s="1"/>
  <c r="JR12" i="53"/>
  <c r="RJ12" i="53" s="1"/>
  <c r="KC232" i="53"/>
  <c r="RU232" i="53" s="1"/>
  <c r="PL227" i="53"/>
  <c r="JR227" i="53"/>
  <c r="JR32" i="53"/>
  <c r="RJ32" i="53" s="1"/>
  <c r="IS153" i="53"/>
  <c r="QK153" i="53" s="1"/>
  <c r="JR94" i="53"/>
  <c r="RJ94" i="53" s="1"/>
  <c r="IS98" i="53"/>
  <c r="QK98" i="53" s="1"/>
  <c r="JR174" i="53"/>
  <c r="RJ174" i="53" s="1"/>
  <c r="BX161" i="53"/>
  <c r="OK136" i="53"/>
  <c r="IS84" i="53"/>
  <c r="QK84" i="53" s="1"/>
  <c r="OM84" i="53"/>
  <c r="JS98" i="53"/>
  <c r="RK98" i="53" s="1"/>
  <c r="PM98" i="53"/>
  <c r="IS176" i="53"/>
  <c r="QK176" i="53" s="1"/>
  <c r="OM176" i="53"/>
  <c r="IQ243" i="53"/>
  <c r="QI243" i="53" s="1"/>
  <c r="OK243" i="53"/>
  <c r="IS112" i="53"/>
  <c r="QK112" i="53" s="1"/>
  <c r="OM112" i="53"/>
  <c r="IS53" i="53"/>
  <c r="QK53" i="53" s="1"/>
  <c r="IQ175" i="53"/>
  <c r="OK175" i="53"/>
  <c r="JS96" i="53"/>
  <c r="RK96" i="53" s="1"/>
  <c r="PM96" i="53"/>
  <c r="PL204" i="53"/>
  <c r="JR204" i="53"/>
  <c r="RJ204" i="53" s="1"/>
  <c r="OM196" i="53"/>
  <c r="IS196" i="53"/>
  <c r="QK196" i="53" s="1"/>
  <c r="IS26" i="53"/>
  <c r="QK26" i="53" s="1"/>
  <c r="OM26" i="53"/>
  <c r="E26" i="53" s="1"/>
  <c r="OM72" i="53"/>
  <c r="E72" i="53" s="1"/>
  <c r="IS72" i="53"/>
  <c r="IS190" i="53"/>
  <c r="QK190" i="53" s="1"/>
  <c r="OM190" i="53"/>
  <c r="JR176" i="53"/>
  <c r="RJ176" i="53" s="1"/>
  <c r="PL176" i="53"/>
  <c r="JS163" i="53"/>
  <c r="RK163" i="53" s="1"/>
  <c r="PM163" i="53"/>
  <c r="IS43" i="53"/>
  <c r="QK43" i="53" s="1"/>
  <c r="OM43" i="53"/>
  <c r="PW241" i="53"/>
  <c r="KC241" i="53"/>
  <c r="RU241" i="53" s="1"/>
  <c r="JR232" i="53"/>
  <c r="RJ232" i="53" s="1"/>
  <c r="IU55" i="53"/>
  <c r="QM55" i="53" s="1"/>
  <c r="OO55" i="53"/>
  <c r="IU108" i="53"/>
  <c r="QM108" i="53" s="1"/>
  <c r="OO108" i="53"/>
  <c r="IU35" i="53"/>
  <c r="QM35" i="53" s="1"/>
  <c r="OO35" i="53"/>
  <c r="KC206" i="53"/>
  <c r="RU206" i="53" s="1"/>
  <c r="PW206" i="53"/>
  <c r="JS237" i="53"/>
  <c r="RK237" i="53" s="1"/>
  <c r="PM237" i="53"/>
  <c r="PW59" i="53"/>
  <c r="KC59" i="53"/>
  <c r="RU59" i="53" s="1"/>
  <c r="JR123" i="53"/>
  <c r="RJ123" i="53" s="1"/>
  <c r="PL123" i="53"/>
  <c r="IU93" i="53"/>
  <c r="QM93" i="53" s="1"/>
  <c r="OO93" i="53"/>
  <c r="OK84" i="53"/>
  <c r="IQ84" i="53"/>
  <c r="QI84" i="53" s="1"/>
  <c r="JR93" i="53"/>
  <c r="RJ93" i="53" s="1"/>
  <c r="PL93" i="53"/>
  <c r="E93" i="53" s="1"/>
  <c r="PW96" i="53"/>
  <c r="KC96" i="53"/>
  <c r="RU96" i="53" s="1"/>
  <c r="JS75" i="53"/>
  <c r="RK75" i="53" s="1"/>
  <c r="PM75" i="53"/>
  <c r="JS91" i="53"/>
  <c r="RK91" i="53" s="1"/>
  <c r="PM91" i="53"/>
  <c r="IU103" i="53"/>
  <c r="QM103" i="53" s="1"/>
  <c r="OO103" i="53"/>
  <c r="IU69" i="53"/>
  <c r="QM69" i="53" s="1"/>
  <c r="OO69" i="53"/>
  <c r="KC147" i="53"/>
  <c r="RU147" i="53" s="1"/>
  <c r="PW147" i="53"/>
  <c r="IQ127" i="53"/>
  <c r="QI127" i="53" s="1"/>
  <c r="OK127" i="53"/>
  <c r="JR219" i="53"/>
  <c r="JR41" i="53"/>
  <c r="RJ41" i="53" s="1"/>
  <c r="JR187" i="53"/>
  <c r="RJ187" i="53" s="1"/>
  <c r="KC210" i="53"/>
  <c r="RU210" i="53" s="1"/>
  <c r="KC47" i="53"/>
  <c r="RU47" i="53" s="1"/>
  <c r="PW47" i="53"/>
  <c r="JR214" i="53"/>
  <c r="RJ214" i="53" s="1"/>
  <c r="IQ202" i="53"/>
  <c r="QI202" i="53" s="1"/>
  <c r="OK202" i="53"/>
  <c r="IS57" i="53"/>
  <c r="QK57" i="53" s="1"/>
  <c r="KC45" i="53"/>
  <c r="RU45" i="53" s="1"/>
  <c r="PW45" i="53"/>
  <c r="IU82" i="53"/>
  <c r="QM82" i="53" s="1"/>
  <c r="IQ197" i="53"/>
  <c r="JS82" i="53"/>
  <c r="RK82" i="53" s="1"/>
  <c r="IU189" i="53"/>
  <c r="QM189" i="53" s="1"/>
  <c r="JR154" i="53"/>
  <c r="RJ154" i="53" s="1"/>
  <c r="IS143" i="53"/>
  <c r="QK143" i="53" s="1"/>
  <c r="KC102" i="53"/>
  <c r="RU102" i="53" s="1"/>
  <c r="JR16" i="53"/>
  <c r="RJ16" i="53" s="1"/>
  <c r="PL16" i="53"/>
  <c r="IS29" i="53"/>
  <c r="QK29" i="53" s="1"/>
  <c r="KC111" i="53"/>
  <c r="RU111" i="53" s="1"/>
  <c r="JS70" i="53"/>
  <c r="RK70" i="53" s="1"/>
  <c r="IQ89" i="53"/>
  <c r="IQ145" i="53"/>
  <c r="QI145" i="53" s="1"/>
  <c r="KC61" i="53"/>
  <c r="RU61" i="53" s="1"/>
  <c r="PW61" i="53"/>
  <c r="IS34" i="53"/>
  <c r="QK34" i="53" s="1"/>
  <c r="OM34" i="53"/>
  <c r="IS56" i="53"/>
  <c r="QK56" i="53" s="1"/>
  <c r="OM56" i="53"/>
  <c r="IS16" i="53"/>
  <c r="QK16" i="53" s="1"/>
  <c r="OM16" i="53"/>
  <c r="PM190" i="53"/>
  <c r="JS190" i="53"/>
  <c r="RK190" i="53" s="1"/>
  <c r="OO61" i="53"/>
  <c r="IU61" i="53"/>
  <c r="QM61" i="53" s="1"/>
  <c r="OM85" i="53"/>
  <c r="IS85" i="53"/>
  <c r="QK85" i="53" s="1"/>
  <c r="JS81" i="53"/>
  <c r="RK81" i="53" s="1"/>
  <c r="PM81" i="53"/>
  <c r="E81" i="53" s="1"/>
  <c r="KC38" i="53"/>
  <c r="RU38" i="53" s="1"/>
  <c r="PW38" i="53"/>
  <c r="OO13" i="53"/>
  <c r="IU13" i="53"/>
  <c r="QM13" i="53" s="1"/>
  <c r="KC181" i="53"/>
  <c r="RU181" i="53" s="1"/>
  <c r="PW181" i="53"/>
  <c r="JS137" i="53"/>
  <c r="RK137" i="53" s="1"/>
  <c r="PM137" i="53"/>
  <c r="IQ193" i="53"/>
  <c r="QI193" i="53" s="1"/>
  <c r="OK193" i="53"/>
  <c r="JR191" i="53"/>
  <c r="RJ191" i="53" s="1"/>
  <c r="PL191" i="53"/>
  <c r="PL21" i="53"/>
  <c r="JR21" i="53"/>
  <c r="RJ21" i="53" s="1"/>
  <c r="JR253" i="53"/>
  <c r="RJ253" i="53" s="1"/>
  <c r="PL253" i="53"/>
  <c r="KC191" i="53"/>
  <c r="RU191" i="53" s="1"/>
  <c r="PW191" i="53"/>
  <c r="PL73" i="53"/>
  <c r="JR73" i="53"/>
  <c r="RJ73" i="53" s="1"/>
  <c r="OK159" i="53"/>
  <c r="IQ159" i="53"/>
  <c r="KC11" i="53"/>
  <c r="RU11" i="53" s="1"/>
  <c r="PW11" i="53"/>
  <c r="OM136" i="53"/>
  <c r="IS136" i="53"/>
  <c r="QK136" i="53" s="1"/>
  <c r="KC240" i="53"/>
  <c r="RU240" i="53" s="1"/>
  <c r="PW240" i="53"/>
  <c r="IS91" i="53"/>
  <c r="QK91" i="53" s="1"/>
  <c r="OM91" i="53"/>
  <c r="IS225" i="53"/>
  <c r="QK225" i="53" s="1"/>
  <c r="OM225" i="53"/>
  <c r="KC90" i="53"/>
  <c r="RU90" i="53" s="1"/>
  <c r="PW90" i="53"/>
  <c r="KC180" i="53"/>
  <c r="RU180" i="53" s="1"/>
  <c r="PW180" i="53"/>
  <c r="OK132" i="53"/>
  <c r="IQ132" i="53"/>
  <c r="QI132" i="53" s="1"/>
  <c r="OM236" i="53"/>
  <c r="IS236" i="53"/>
  <c r="QK236" i="53" s="1"/>
  <c r="JS161" i="53"/>
  <c r="RK161" i="53" s="1"/>
  <c r="IS28" i="53"/>
  <c r="QK28" i="53" s="1"/>
  <c r="IQ143" i="53"/>
  <c r="IU142" i="53"/>
  <c r="QM142" i="53" s="1"/>
  <c r="OO142" i="53"/>
  <c r="IQ167" i="53"/>
  <c r="IQ161" i="53"/>
  <c r="QI161" i="53" s="1"/>
  <c r="KC12" i="53"/>
  <c r="RU12" i="53" s="1"/>
  <c r="JR86" i="53"/>
  <c r="RJ86" i="53" s="1"/>
  <c r="IU62" i="53"/>
  <c r="QM62" i="53" s="1"/>
  <c r="IU32" i="53"/>
  <c r="QM32" i="53" s="1"/>
  <c r="IQ118" i="53"/>
  <c r="QI118" i="53" s="1"/>
  <c r="JR129" i="53"/>
  <c r="RJ129" i="53" s="1"/>
  <c r="IS206" i="53"/>
  <c r="JR31" i="53"/>
  <c r="RJ31" i="53" s="1"/>
  <c r="IS125" i="53"/>
  <c r="QK125" i="53" s="1"/>
  <c r="IU88" i="53"/>
  <c r="QM88" i="53" s="1"/>
  <c r="KC51" i="53"/>
  <c r="RU51" i="53" s="1"/>
  <c r="JS165" i="53"/>
  <c r="RK165" i="53" s="1"/>
  <c r="KC26" i="53"/>
  <c r="RU26" i="53" s="1"/>
  <c r="IQ69" i="53"/>
  <c r="QI69" i="53" s="1"/>
  <c r="KC188" i="53"/>
  <c r="RU188" i="53" s="1"/>
  <c r="KC20" i="53"/>
  <c r="RU20" i="53" s="1"/>
  <c r="JS16" i="53"/>
  <c r="RK16" i="53" s="1"/>
  <c r="PM16" i="53"/>
  <c r="IQ78" i="53"/>
  <c r="OK78" i="53"/>
  <c r="IU59" i="53"/>
  <c r="QM59" i="53" s="1"/>
  <c r="OO59" i="53"/>
  <c r="BX52" i="53"/>
  <c r="BX54" i="53"/>
  <c r="PL75" i="53"/>
  <c r="JS109" i="53"/>
  <c r="RK109" i="53" s="1"/>
  <c r="PM109" i="53"/>
  <c r="KC159" i="53"/>
  <c r="RU159" i="53" s="1"/>
  <c r="PW159" i="53"/>
  <c r="IU87" i="53"/>
  <c r="QM87" i="53" s="1"/>
  <c r="OO87" i="53"/>
  <c r="IS124" i="53"/>
  <c r="QK124" i="53" s="1"/>
  <c r="OM124" i="53"/>
  <c r="E124" i="53" s="1"/>
  <c r="JR90" i="53"/>
  <c r="RJ90" i="53" s="1"/>
  <c r="PL90" i="53"/>
  <c r="IQ39" i="53"/>
  <c r="OK39" i="53"/>
  <c r="JS80" i="53"/>
  <c r="RK80" i="53" s="1"/>
  <c r="PM80" i="53"/>
  <c r="IS63" i="53"/>
  <c r="QK63" i="53" s="1"/>
  <c r="OM63" i="53"/>
  <c r="E63" i="53" s="1"/>
  <c r="KC171" i="53"/>
  <c r="RU171" i="53" s="1"/>
  <c r="PW171" i="53"/>
  <c r="E171" i="53" s="1"/>
  <c r="KC29" i="53"/>
  <c r="RU29" i="53" s="1"/>
  <c r="PW29" i="53"/>
  <c r="IQ207" i="53"/>
  <c r="QI207" i="53" s="1"/>
  <c r="KC235" i="53"/>
  <c r="RU235" i="53" s="1"/>
  <c r="IU79" i="53"/>
  <c r="QM79" i="53" s="1"/>
  <c r="OO79" i="53"/>
  <c r="IQ70" i="53"/>
  <c r="QI70" i="53" s="1"/>
  <c r="OK70" i="53"/>
  <c r="IS160" i="53"/>
  <c r="QK160" i="53" s="1"/>
  <c r="OM160" i="53"/>
  <c r="JR249" i="53"/>
  <c r="RJ249" i="53" s="1"/>
  <c r="PL249" i="53"/>
  <c r="JR208" i="53"/>
  <c r="RJ208" i="53" s="1"/>
  <c r="PL208" i="53"/>
  <c r="IU30" i="53"/>
  <c r="QM30" i="53" s="1"/>
  <c r="OO30" i="53"/>
  <c r="IU50" i="53"/>
  <c r="QM50" i="53" s="1"/>
  <c r="OO50" i="53"/>
  <c r="IS163" i="53"/>
  <c r="QK163" i="53" s="1"/>
  <c r="F163" i="53" s="1"/>
  <c r="OM163" i="53"/>
  <c r="IU37" i="53"/>
  <c r="QM37" i="53" s="1"/>
  <c r="OO37" i="53"/>
  <c r="JS174" i="53"/>
  <c r="RK174" i="53" s="1"/>
  <c r="IS108" i="53"/>
  <c r="QK108" i="53" s="1"/>
  <c r="OM108" i="53"/>
  <c r="IU106" i="53"/>
  <c r="QM106" i="53" s="1"/>
  <c r="OO106" i="53"/>
  <c r="IU44" i="53"/>
  <c r="QM44" i="53" s="1"/>
  <c r="JS116" i="53"/>
  <c r="RK116" i="53" s="1"/>
  <c r="PM116" i="53"/>
  <c r="JS47" i="53"/>
  <c r="RK47" i="53" s="1"/>
  <c r="IQ51" i="53"/>
  <c r="QI51" i="53" s="1"/>
  <c r="OK51" i="53"/>
  <c r="IU206" i="53"/>
  <c r="QM206" i="53" s="1"/>
  <c r="OO206" i="53"/>
  <c r="JS40" i="53"/>
  <c r="RK40" i="53" s="1"/>
  <c r="PM40" i="53"/>
  <c r="KC195" i="53"/>
  <c r="RU195" i="53" s="1"/>
  <c r="PW195" i="53"/>
  <c r="E195" i="53" s="1"/>
  <c r="PW119" i="53"/>
  <c r="E119" i="53" s="1"/>
  <c r="KC119" i="53"/>
  <c r="RU119" i="53" s="1"/>
  <c r="IU210" i="53"/>
  <c r="QM210" i="53" s="1"/>
  <c r="IU130" i="53"/>
  <c r="QM130" i="53" s="1"/>
  <c r="IS215" i="53"/>
  <c r="QK215" i="53" s="1"/>
  <c r="IQ40" i="53"/>
  <c r="QI40" i="53" s="1"/>
  <c r="OH203" i="53"/>
  <c r="IU141" i="53"/>
  <c r="QM141" i="53" s="1"/>
  <c r="IS90" i="53"/>
  <c r="QK90" i="53" s="1"/>
  <c r="KC118" i="53"/>
  <c r="RU118" i="53" s="1"/>
  <c r="KC115" i="53"/>
  <c r="RU115" i="53" s="1"/>
  <c r="JR184" i="53"/>
  <c r="RJ184" i="53" s="1"/>
  <c r="JS235" i="53"/>
  <c r="RK235" i="53" s="1"/>
  <c r="IQ219" i="53"/>
  <c r="QI219" i="53" s="1"/>
  <c r="KC153" i="53"/>
  <c r="RU153" i="53" s="1"/>
  <c r="IQ63" i="53"/>
  <c r="QI63" i="53" s="1"/>
  <c r="IU120" i="53"/>
  <c r="QM120" i="53" s="1"/>
  <c r="JS62" i="53"/>
  <c r="RK62" i="53" s="1"/>
  <c r="JR80" i="53"/>
  <c r="RJ80" i="53" s="1"/>
  <c r="IQ16" i="53"/>
  <c r="QI16" i="53" s="1"/>
  <c r="IQ32" i="53"/>
  <c r="QI32" i="53" s="1"/>
  <c r="IQ205" i="53"/>
  <c r="QI205" i="53" s="1"/>
  <c r="JR61" i="53"/>
  <c r="RJ61" i="53" s="1"/>
  <c r="KC72" i="53"/>
  <c r="RU72" i="53" s="1"/>
  <c r="KC32" i="53"/>
  <c r="RU32" i="53" s="1"/>
  <c r="IQ13" i="53"/>
  <c r="IU207" i="53"/>
  <c r="QM207" i="53" s="1"/>
  <c r="OO207" i="53"/>
  <c r="E207" i="53" s="1"/>
  <c r="IS111" i="53"/>
  <c r="QK111" i="53" s="1"/>
  <c r="OM111" i="53"/>
  <c r="E111" i="53" s="1"/>
  <c r="IU149" i="53"/>
  <c r="QM149" i="53" s="1"/>
  <c r="OO149" i="53"/>
  <c r="JR66" i="53"/>
  <c r="RJ66" i="53" s="1"/>
  <c r="PL66" i="53"/>
  <c r="BX219" i="53"/>
  <c r="BX75" i="53"/>
  <c r="OK177" i="53"/>
  <c r="PT203" i="53"/>
  <c r="KC103" i="53"/>
  <c r="RU103" i="53" s="1"/>
  <c r="PW103" i="53"/>
  <c r="IS40" i="53"/>
  <c r="QK40" i="53" s="1"/>
  <c r="OM40" i="53"/>
  <c r="IQ54" i="53"/>
  <c r="QI54" i="53" s="1"/>
  <c r="OK54" i="53"/>
  <c r="IU68" i="53"/>
  <c r="QM68" i="53" s="1"/>
  <c r="OO68" i="53"/>
  <c r="E68" i="53" s="1"/>
  <c r="JR224" i="53"/>
  <c r="RJ224" i="53" s="1"/>
  <c r="PL224" i="53"/>
  <c r="IQ62" i="53"/>
  <c r="QI62" i="53" s="1"/>
  <c r="OK62" i="53"/>
  <c r="IQ180" i="53"/>
  <c r="QI180" i="53" s="1"/>
  <c r="OK180" i="53"/>
  <c r="JR225" i="53"/>
  <c r="RJ225" i="53" s="1"/>
  <c r="OK191" i="53"/>
  <c r="IQ191" i="53"/>
  <c r="QI191" i="53" s="1"/>
  <c r="F191" i="53" s="1"/>
  <c r="JR77" i="53"/>
  <c r="RJ77" i="53" s="1"/>
  <c r="PL77" i="53"/>
  <c r="JR171" i="53"/>
  <c r="RJ171" i="53" s="1"/>
  <c r="IU136" i="53"/>
  <c r="QM136" i="53" s="1"/>
  <c r="OO136" i="53"/>
  <c r="IU128" i="53"/>
  <c r="QM128" i="53" s="1"/>
  <c r="JR39" i="53"/>
  <c r="RJ39" i="53" s="1"/>
  <c r="PL39" i="53"/>
  <c r="E39" i="53" s="1"/>
  <c r="KC43" i="53"/>
  <c r="RU43" i="53" s="1"/>
  <c r="PW43" i="53"/>
  <c r="JR70" i="53"/>
  <c r="RJ70" i="53" s="1"/>
  <c r="PL70" i="53"/>
  <c r="IS18" i="53"/>
  <c r="QK18" i="53" s="1"/>
  <c r="OM18" i="53"/>
  <c r="KC145" i="53"/>
  <c r="RU145" i="53" s="1"/>
  <c r="PW145" i="53"/>
  <c r="JS45" i="53"/>
  <c r="RK45" i="53" s="1"/>
  <c r="PM45" i="53"/>
  <c r="OO28" i="53"/>
  <c r="IU28" i="53"/>
  <c r="QM28" i="53" s="1"/>
  <c r="IU94" i="53"/>
  <c r="QM94" i="53" s="1"/>
  <c r="OO94" i="53"/>
  <c r="IQ223" i="53"/>
  <c r="BY223" i="53" s="1"/>
  <c r="B223" i="53" s="1"/>
  <c r="F219" i="58" s="1"/>
  <c r="OK223" i="53"/>
  <c r="E223" i="53" s="1"/>
  <c r="JR244" i="53"/>
  <c r="RJ244" i="53" s="1"/>
  <c r="F244" i="53" s="1"/>
  <c r="PL244" i="53"/>
  <c r="E244" i="53" s="1"/>
  <c r="JS20" i="53"/>
  <c r="RK20" i="53" s="1"/>
  <c r="PM20" i="53"/>
  <c r="KC85" i="53"/>
  <c r="RU85" i="53" s="1"/>
  <c r="PW85" i="53"/>
  <c r="IQ87" i="53"/>
  <c r="QI87" i="53" s="1"/>
  <c r="OK87" i="53"/>
  <c r="JS26" i="53"/>
  <c r="RK26" i="53" s="1"/>
  <c r="PM241" i="53"/>
  <c r="JS241" i="53"/>
  <c r="PW33" i="53"/>
  <c r="KC33" i="53"/>
  <c r="RU33" i="53" s="1"/>
  <c r="IS149" i="53"/>
  <c r="QK149" i="53" s="1"/>
  <c r="OM149" i="53"/>
  <c r="PL33" i="53"/>
  <c r="JR33" i="53"/>
  <c r="RJ33" i="53" s="1"/>
  <c r="JS197" i="53"/>
  <c r="RK197" i="53" s="1"/>
  <c r="PM197" i="53"/>
  <c r="E197" i="53" s="1"/>
  <c r="JR126" i="53"/>
  <c r="RJ126" i="53" s="1"/>
  <c r="PL126" i="53"/>
  <c r="E126" i="53" s="1"/>
  <c r="OK15" i="53"/>
  <c r="IQ15" i="53"/>
  <c r="QI15" i="53" s="1"/>
  <c r="OK211" i="53"/>
  <c r="IQ211" i="53"/>
  <c r="QI211" i="53" s="1"/>
  <c r="IU40" i="53"/>
  <c r="QM40" i="53" s="1"/>
  <c r="OO40" i="53"/>
  <c r="OM137" i="53"/>
  <c r="IS137" i="53"/>
  <c r="QK137" i="53" s="1"/>
  <c r="IU223" i="53"/>
  <c r="QM223" i="53" s="1"/>
  <c r="JS68" i="53"/>
  <c r="RK68" i="53" s="1"/>
  <c r="PM68" i="53"/>
  <c r="KC55" i="53"/>
  <c r="RU55" i="53" s="1"/>
  <c r="PW55" i="53"/>
  <c r="E55" i="53" s="1"/>
  <c r="KC66" i="53"/>
  <c r="RU66" i="53" s="1"/>
  <c r="PW66" i="53"/>
  <c r="IS140" i="53"/>
  <c r="QK140" i="53" s="1"/>
  <c r="OM140" i="53"/>
  <c r="KC78" i="53"/>
  <c r="RU78" i="53" s="1"/>
  <c r="PW78" i="53"/>
  <c r="PL62" i="53"/>
  <c r="JR62" i="53"/>
  <c r="RJ62" i="53" s="1"/>
  <c r="PM50" i="53"/>
  <c r="JS50" i="53"/>
  <c r="RK50" i="53" s="1"/>
  <c r="JR42" i="53"/>
  <c r="RJ42" i="53" s="1"/>
  <c r="JR233" i="53"/>
  <c r="RJ233" i="53" s="1"/>
  <c r="IU152" i="53"/>
  <c r="QM152" i="53" s="1"/>
  <c r="IS21" i="53"/>
  <c r="QK21" i="53" s="1"/>
  <c r="JR15" i="53"/>
  <c r="RJ15" i="53" s="1"/>
  <c r="IQ111" i="53"/>
  <c r="QI111" i="53" s="1"/>
  <c r="KC16" i="53"/>
  <c r="RU16" i="53" s="1"/>
  <c r="JR167" i="53"/>
  <c r="RJ167" i="53" s="1"/>
  <c r="KC170" i="53"/>
  <c r="RU170" i="53" s="1"/>
  <c r="KC35" i="53"/>
  <c r="RU35" i="53" s="1"/>
  <c r="IU72" i="53"/>
  <c r="QM72" i="53" s="1"/>
  <c r="IS103" i="53"/>
  <c r="QK103" i="53" s="1"/>
  <c r="IS35" i="53"/>
  <c r="QK35" i="53" s="1"/>
  <c r="F35" i="53" s="1"/>
  <c r="OM35" i="53"/>
  <c r="IU101" i="53"/>
  <c r="QM101" i="53" s="1"/>
  <c r="KC74" i="53"/>
  <c r="RU74" i="53" s="1"/>
  <c r="IS161" i="53"/>
  <c r="QK161" i="53" s="1"/>
  <c r="JR122" i="53"/>
  <c r="RJ122" i="53" s="1"/>
  <c r="KC174" i="53"/>
  <c r="RU174" i="53" s="1"/>
  <c r="PT215" i="53"/>
  <c r="PV215" i="53"/>
  <c r="IS65" i="53"/>
  <c r="QK65" i="53" s="1"/>
  <c r="OM65" i="53"/>
  <c r="BX203" i="53"/>
  <c r="BX31" i="53"/>
  <c r="OH219" i="53"/>
  <c r="E219" i="53" s="1"/>
  <c r="BX177" i="53"/>
  <c r="BX143" i="53"/>
  <c r="BX98" i="53"/>
  <c r="BX105" i="53"/>
  <c r="BX207" i="53"/>
  <c r="PM43" i="53"/>
  <c r="BX118" i="53"/>
  <c r="BX34" i="53"/>
  <c r="BX197" i="53"/>
  <c r="BX215" i="53"/>
  <c r="PW168" i="53"/>
  <c r="E168" i="53" s="1"/>
  <c r="OK34" i="53"/>
  <c r="OM231" i="53"/>
  <c r="E231" i="53" s="1"/>
  <c r="IU12" i="53"/>
  <c r="QM12" i="53" s="1"/>
  <c r="OO12" i="53"/>
  <c r="E12" i="53" s="1"/>
  <c r="IU65" i="53"/>
  <c r="QM65" i="53" s="1"/>
  <c r="OO65" i="53"/>
  <c r="KC217" i="53"/>
  <c r="RU217" i="53" s="1"/>
  <c r="PW217" i="53"/>
  <c r="JS31" i="53"/>
  <c r="RK31" i="53" s="1"/>
  <c r="PM31" i="53"/>
  <c r="KC13" i="53"/>
  <c r="RU13" i="53" s="1"/>
  <c r="PW13" i="53"/>
  <c r="JR105" i="53"/>
  <c r="RJ105" i="53" s="1"/>
  <c r="PL105" i="53"/>
  <c r="KC110" i="53"/>
  <c r="RU110" i="53" s="1"/>
  <c r="PW110" i="53"/>
  <c r="IU144" i="53"/>
  <c r="QM144" i="53" s="1"/>
  <c r="JR113" i="53"/>
  <c r="RJ113" i="53" s="1"/>
  <c r="PL113" i="53"/>
  <c r="PM158" i="53"/>
  <c r="JS158" i="53"/>
  <c r="RK158" i="53" s="1"/>
  <c r="KC56" i="53"/>
  <c r="RU56" i="53" s="1"/>
  <c r="PW56" i="53"/>
  <c r="IU15" i="53"/>
  <c r="QM15" i="53" s="1"/>
  <c r="OO15" i="53"/>
  <c r="IS201" i="53"/>
  <c r="QK201" i="53" s="1"/>
  <c r="OM201" i="53"/>
  <c r="JR205" i="53"/>
  <c r="RJ205" i="53" s="1"/>
  <c r="PL205" i="53"/>
  <c r="KC17" i="53"/>
  <c r="RU17" i="53" s="1"/>
  <c r="PW17" i="53"/>
  <c r="KC106" i="53"/>
  <c r="RU106" i="53" s="1"/>
  <c r="PW106" i="53"/>
  <c r="JR38" i="53"/>
  <c r="RJ38" i="53" s="1"/>
  <c r="PL38" i="53"/>
  <c r="KC205" i="53"/>
  <c r="RU205" i="53" s="1"/>
  <c r="PW205" i="53"/>
  <c r="PL27" i="53"/>
  <c r="E27" i="53" s="1"/>
  <c r="JR27" i="53"/>
  <c r="RJ27" i="53" s="1"/>
  <c r="JR146" i="53"/>
  <c r="RJ146" i="53" s="1"/>
  <c r="PL146" i="53"/>
  <c r="E146" i="53" s="1"/>
  <c r="IS31" i="53"/>
  <c r="QK31" i="53" s="1"/>
  <c r="OM31" i="53"/>
  <c r="KC202" i="53"/>
  <c r="RU202" i="53" s="1"/>
  <c r="PW202" i="53"/>
  <c r="IS170" i="53"/>
  <c r="QK170" i="53" s="1"/>
  <c r="OM170" i="53"/>
  <c r="KC128" i="53"/>
  <c r="RU128" i="53" s="1"/>
  <c r="PW128" i="53"/>
  <c r="E128" i="53" s="1"/>
  <c r="PW253" i="53"/>
  <c r="KC253" i="53"/>
  <c r="RU253" i="53" s="1"/>
  <c r="IS165" i="53"/>
  <c r="QK165" i="53" s="1"/>
  <c r="OM165" i="53"/>
  <c r="E165" i="53" s="1"/>
  <c r="IU232" i="53"/>
  <c r="QM232" i="53" s="1"/>
  <c r="OO232" i="53"/>
  <c r="E232" i="53" s="1"/>
  <c r="JS41" i="53"/>
  <c r="RK41" i="53" s="1"/>
  <c r="PM41" i="53"/>
  <c r="IQ125" i="53"/>
  <c r="QI125" i="53" s="1"/>
  <c r="OK125" i="53"/>
  <c r="E125" i="53" s="1"/>
  <c r="IQ24" i="53"/>
  <c r="QI24" i="53" s="1"/>
  <c r="OK24" i="53"/>
  <c r="IU117" i="53"/>
  <c r="BY117" i="53" s="1"/>
  <c r="B117" i="53" s="1"/>
  <c r="F113" i="58" s="1"/>
  <c r="OO117" i="53"/>
  <c r="IS178" i="53"/>
  <c r="QK178" i="53" s="1"/>
  <c r="OM178" i="53"/>
  <c r="E178" i="53" s="1"/>
  <c r="IQ86" i="53"/>
  <c r="QI86" i="53" s="1"/>
  <c r="OK86" i="53"/>
  <c r="JS257" i="53"/>
  <c r="RK257" i="53" s="1"/>
  <c r="PM257" i="53"/>
  <c r="KC122" i="53"/>
  <c r="RU122" i="53" s="1"/>
  <c r="PW122" i="53"/>
  <c r="E122" i="53" s="1"/>
  <c r="PL65" i="53"/>
  <c r="JR65" i="53"/>
  <c r="RJ65" i="53" s="1"/>
  <c r="IU80" i="53"/>
  <c r="QM80" i="53" s="1"/>
  <c r="JR144" i="53"/>
  <c r="RJ144" i="53" s="1"/>
  <c r="JR127" i="53"/>
  <c r="RJ127" i="53" s="1"/>
  <c r="IU231" i="53"/>
  <c r="QM231" i="53" s="1"/>
  <c r="JS178" i="53"/>
  <c r="RK178" i="53" s="1"/>
  <c r="IS109" i="53"/>
  <c r="QK109" i="53" s="1"/>
  <c r="JR57" i="53"/>
  <c r="RJ57" i="53" s="1"/>
  <c r="PL57" i="53"/>
  <c r="JS232" i="53"/>
  <c r="RK232" i="53" s="1"/>
  <c r="IU197" i="53"/>
  <c r="QM197" i="53" s="1"/>
  <c r="IU193" i="53"/>
  <c r="QM193" i="53" s="1"/>
  <c r="JR64" i="53"/>
  <c r="RJ64" i="53" s="1"/>
  <c r="IS67" i="53"/>
  <c r="QK67" i="53" s="1"/>
  <c r="IQ45" i="53"/>
  <c r="QI45" i="53" s="1"/>
  <c r="JR196" i="53"/>
  <c r="RJ196" i="53" s="1"/>
  <c r="JS145" i="53"/>
  <c r="RK145" i="53" s="1"/>
  <c r="IQ221" i="53"/>
  <c r="QI221" i="53" s="1"/>
  <c r="F221" i="53" s="1"/>
  <c r="IS33" i="53"/>
  <c r="QK33" i="53" s="1"/>
  <c r="OM33" i="53"/>
  <c r="OO230" i="53"/>
  <c r="IU230" i="53"/>
  <c r="QM230" i="53" s="1"/>
  <c r="OM192" i="53"/>
  <c r="E192" i="53" s="1"/>
  <c r="IS192" i="53"/>
  <c r="QK192" i="53" s="1"/>
  <c r="BX175" i="53"/>
  <c r="PL45" i="53"/>
  <c r="OM180" i="53"/>
  <c r="IS180" i="53"/>
  <c r="QK180" i="53" s="1"/>
  <c r="IS50" i="53"/>
  <c r="QK50" i="53" s="1"/>
  <c r="IS104" i="53"/>
  <c r="QK104" i="53" s="1"/>
  <c r="F104" i="53" s="1"/>
  <c r="OM104" i="53"/>
  <c r="E104" i="53" s="1"/>
  <c r="JS205" i="53"/>
  <c r="RK205" i="53" s="1"/>
  <c r="PM205" i="53"/>
  <c r="JS154" i="53"/>
  <c r="RK154" i="53" s="1"/>
  <c r="IS175" i="53"/>
  <c r="QK175" i="53" s="1"/>
  <c r="OM175" i="53"/>
  <c r="KC57" i="53"/>
  <c r="RU57" i="53" s="1"/>
  <c r="PW57" i="53"/>
  <c r="OM185" i="53"/>
  <c r="IS185" i="53"/>
  <c r="QK185" i="53" s="1"/>
  <c r="F185" i="53" s="1"/>
  <c r="OO95" i="53"/>
  <c r="E95" i="53" s="1"/>
  <c r="IU95" i="53"/>
  <c r="QM95" i="53" s="1"/>
  <c r="IS145" i="53"/>
  <c r="QK145" i="53" s="1"/>
  <c r="OM145" i="53"/>
  <c r="OM130" i="53"/>
  <c r="IS130" i="53"/>
  <c r="QK130" i="53" s="1"/>
  <c r="JS133" i="53"/>
  <c r="RK133" i="53" s="1"/>
  <c r="PM133" i="53"/>
  <c r="E133" i="53" s="1"/>
  <c r="KC250" i="53"/>
  <c r="RU250" i="53" s="1"/>
  <c r="PW250" i="53"/>
  <c r="JR245" i="53"/>
  <c r="RJ245" i="53" s="1"/>
  <c r="F245" i="53" s="1"/>
  <c r="PL245" i="53"/>
  <c r="E245" i="53" s="1"/>
  <c r="IS152" i="53"/>
  <c r="QK152" i="53" s="1"/>
  <c r="OM152" i="53"/>
  <c r="E152" i="53" s="1"/>
  <c r="PM28" i="53"/>
  <c r="JS28" i="53"/>
  <c r="RK28" i="53" s="1"/>
  <c r="IQ90" i="53"/>
  <c r="QI90" i="53" s="1"/>
  <c r="OK90" i="53"/>
  <c r="IQ23" i="53"/>
  <c r="BY23" i="53" s="1"/>
  <c r="B23" i="53" s="1"/>
  <c r="F19" i="58" s="1"/>
  <c r="OK23" i="53"/>
  <c r="JS202" i="53"/>
  <c r="RK202" i="53" s="1"/>
  <c r="PM202" i="53"/>
  <c r="PL162" i="53"/>
  <c r="JR162" i="53"/>
  <c r="RJ162" i="53" s="1"/>
  <c r="JS150" i="53"/>
  <c r="RK150" i="53" s="1"/>
  <c r="PM150" i="53"/>
  <c r="IU252" i="53"/>
  <c r="QM252" i="53" s="1"/>
  <c r="OO252" i="53"/>
  <c r="E252" i="53" s="1"/>
  <c r="IQ41" i="53"/>
  <c r="QI41" i="53" s="1"/>
  <c r="OK41" i="53"/>
  <c r="OO53" i="53"/>
  <c r="IU53" i="53"/>
  <c r="QM53" i="53" s="1"/>
  <c r="JR228" i="53"/>
  <c r="RJ228" i="53" s="1"/>
  <c r="PL228" i="53"/>
  <c r="IU54" i="53"/>
  <c r="QM54" i="53" s="1"/>
  <c r="OO54" i="53"/>
  <c r="PW75" i="53"/>
  <c r="KC75" i="53"/>
  <c r="RU75" i="53" s="1"/>
  <c r="JS13" i="53"/>
  <c r="RK13" i="53" s="1"/>
  <c r="PM13" i="53"/>
  <c r="IS169" i="53"/>
  <c r="QK169" i="53" s="1"/>
  <c r="OM169" i="53"/>
  <c r="IU217" i="53"/>
  <c r="QM217" i="53" s="1"/>
  <c r="OO217" i="53"/>
  <c r="KC99" i="53"/>
  <c r="RU99" i="53" s="1"/>
  <c r="PW99" i="53"/>
  <c r="KC184" i="53"/>
  <c r="RU184" i="53" s="1"/>
  <c r="PW184" i="53"/>
  <c r="E184" i="53" s="1"/>
  <c r="PM173" i="53"/>
  <c r="JS173" i="53"/>
  <c r="RK173" i="53" s="1"/>
  <c r="OO99" i="53"/>
  <c r="IU99" i="53"/>
  <c r="QM99" i="53" s="1"/>
  <c r="PW130" i="53"/>
  <c r="KC130" i="53"/>
  <c r="RU130" i="53" s="1"/>
  <c r="IS79" i="53"/>
  <c r="QK79" i="53" s="1"/>
  <c r="OM79" i="53"/>
  <c r="JR26" i="53"/>
  <c r="RJ26" i="53" s="1"/>
  <c r="IQ247" i="53"/>
  <c r="JR242" i="53"/>
  <c r="RJ242" i="53" s="1"/>
  <c r="PL242" i="53"/>
  <c r="IU132" i="53"/>
  <c r="QM132" i="53" s="1"/>
  <c r="F132" i="53" s="1"/>
  <c r="JR63" i="53"/>
  <c r="RJ63" i="53" s="1"/>
  <c r="IQ19" i="53"/>
  <c r="QI19" i="53" s="1"/>
  <c r="JR248" i="53"/>
  <c r="RJ248" i="53" s="1"/>
  <c r="KC64" i="53"/>
  <c r="RU64" i="53" s="1"/>
  <c r="KC120" i="53"/>
  <c r="RU120" i="53" s="1"/>
  <c r="IQ173" i="53"/>
  <c r="QI173" i="53" s="1"/>
  <c r="OK173" i="53"/>
  <c r="IQ68" i="53"/>
  <c r="QI68" i="53" s="1"/>
  <c r="JR49" i="53"/>
  <c r="RJ49" i="53" s="1"/>
  <c r="JS141" i="53"/>
  <c r="RK141" i="53" s="1"/>
  <c r="IS49" i="53"/>
  <c r="QK49" i="53" s="1"/>
  <c r="OM49" i="53"/>
  <c r="E49" i="53" s="1"/>
  <c r="OK22" i="53"/>
  <c r="IQ22" i="53"/>
  <c r="QI22" i="53" s="1"/>
  <c r="F22" i="53" s="1"/>
  <c r="IS227" i="53"/>
  <c r="QK227" i="53" s="1"/>
  <c r="OM227" i="53"/>
  <c r="IU150" i="53"/>
  <c r="QM150" i="53" s="1"/>
  <c r="OO150" i="53"/>
  <c r="E98" i="53"/>
  <c r="BX45" i="53"/>
  <c r="BX227" i="53"/>
  <c r="E237" i="53"/>
  <c r="BX50" i="53"/>
  <c r="OK100" i="53"/>
  <c r="OK235" i="53"/>
  <c r="E235" i="53" s="1"/>
  <c r="IQ235" i="53"/>
  <c r="QI235" i="53" s="1"/>
  <c r="OM73" i="53"/>
  <c r="IS73" i="53"/>
  <c r="QK73" i="53" s="1"/>
  <c r="IU102" i="53"/>
  <c r="QM102" i="53" s="1"/>
  <c r="OO102" i="53"/>
  <c r="E102" i="53" s="1"/>
  <c r="IU71" i="53"/>
  <c r="QM71" i="53" s="1"/>
  <c r="OO71" i="53"/>
  <c r="E71" i="53" s="1"/>
  <c r="JS46" i="53"/>
  <c r="RK46" i="53" s="1"/>
  <c r="PM46" i="53"/>
  <c r="JS86" i="53"/>
  <c r="RK86" i="53" s="1"/>
  <c r="PM86" i="53"/>
  <c r="JR151" i="53"/>
  <c r="RJ151" i="53" s="1"/>
  <c r="PL151" i="53"/>
  <c r="E151" i="53" s="1"/>
  <c r="JR139" i="53"/>
  <c r="RJ139" i="53" s="1"/>
  <c r="PL139" i="53"/>
  <c r="E139" i="53" s="1"/>
  <c r="IU190" i="53"/>
  <c r="QM190" i="53" s="1"/>
  <c r="OO190" i="53"/>
  <c r="IS147" i="53"/>
  <c r="QK147" i="53" s="1"/>
  <c r="F147" i="53" s="1"/>
  <c r="OM147" i="53"/>
  <c r="PM34" i="53"/>
  <c r="JS34" i="53"/>
  <c r="RK34" i="53" s="1"/>
  <c r="F34" i="53" s="1"/>
  <c r="IS242" i="53"/>
  <c r="QK242" i="53" s="1"/>
  <c r="OM242" i="53"/>
  <c r="JS225" i="53"/>
  <c r="RK225" i="53" s="1"/>
  <c r="F225" i="53" s="1"/>
  <c r="PM225" i="53"/>
  <c r="OO11" i="53"/>
  <c r="IU11" i="53"/>
  <c r="QM11" i="53" s="1"/>
  <c r="JS64" i="53"/>
  <c r="RK64" i="53" s="1"/>
  <c r="PM64" i="53"/>
  <c r="E64" i="53" s="1"/>
  <c r="IQ99" i="53"/>
  <c r="QI99" i="53" s="1"/>
  <c r="PL217" i="53"/>
  <c r="JR217" i="53"/>
  <c r="RJ217" i="53" s="1"/>
  <c r="IS208" i="53"/>
  <c r="QK208" i="53" s="1"/>
  <c r="OM208" i="53"/>
  <c r="IS257" i="53"/>
  <c r="QK257" i="53" s="1"/>
  <c r="OM257" i="53"/>
  <c r="OO181" i="53"/>
  <c r="IU181" i="53"/>
  <c r="QM181" i="53" s="1"/>
  <c r="IS42" i="53"/>
  <c r="QK42" i="53" s="1"/>
  <c r="OM42" i="53"/>
  <c r="IS193" i="53"/>
  <c r="QK193" i="53" s="1"/>
  <c r="OM193" i="53"/>
  <c r="IS209" i="53"/>
  <c r="QK209" i="53" s="1"/>
  <c r="OM209" i="53"/>
  <c r="OK18" i="53"/>
  <c r="IQ18" i="53"/>
  <c r="QI18" i="53" s="1"/>
  <c r="IQ121" i="53"/>
  <c r="QI121" i="53" s="1"/>
  <c r="OK121" i="53"/>
  <c r="JS37" i="53"/>
  <c r="RK37" i="53" s="1"/>
  <c r="PM37" i="53"/>
  <c r="JR257" i="53"/>
  <c r="RJ257" i="53" s="1"/>
  <c r="PL257" i="53"/>
  <c r="JR25" i="53"/>
  <c r="RJ25" i="53" s="1"/>
  <c r="PL25" i="53"/>
  <c r="IU186" i="53"/>
  <c r="QM186" i="53" s="1"/>
  <c r="F186" i="53" s="1"/>
  <c r="OO186" i="53"/>
  <c r="IU228" i="53"/>
  <c r="QM228" i="53" s="1"/>
  <c r="IU21" i="53"/>
  <c r="QM21" i="53" s="1"/>
  <c r="OO21" i="53"/>
  <c r="IS120" i="53"/>
  <c r="QK120" i="53" s="1"/>
  <c r="OM120" i="53"/>
  <c r="JS48" i="53"/>
  <c r="RK48" i="53" s="1"/>
  <c r="PM48" i="53"/>
  <c r="JS226" i="53"/>
  <c r="RK226" i="53" s="1"/>
  <c r="PM226" i="53"/>
  <c r="E226" i="53" s="1"/>
  <c r="JR215" i="53"/>
  <c r="RJ215" i="53" s="1"/>
  <c r="PL215" i="53"/>
  <c r="IS97" i="53"/>
  <c r="QK97" i="53" s="1"/>
  <c r="OM97" i="53"/>
  <c r="IS129" i="53"/>
  <c r="QK129" i="53" s="1"/>
  <c r="OM129" i="53"/>
  <c r="E129" i="53" s="1"/>
  <c r="PL48" i="53"/>
  <c r="JR48" i="53"/>
  <c r="RJ48" i="53" s="1"/>
  <c r="IU66" i="53"/>
  <c r="QM66" i="53" s="1"/>
  <c r="OO66" i="53"/>
  <c r="KC172" i="53"/>
  <c r="RU172" i="53" s="1"/>
  <c r="PW172" i="53"/>
  <c r="E172" i="53" s="1"/>
  <c r="IQ217" i="53"/>
  <c r="QI217" i="53" s="1"/>
  <c r="KC175" i="53"/>
  <c r="RU175" i="53" s="1"/>
  <c r="PW175" i="53"/>
  <c r="OO140" i="53"/>
  <c r="IU140" i="53"/>
  <c r="QM140" i="53" s="1"/>
  <c r="IS119" i="53"/>
  <c r="QK119" i="53" s="1"/>
  <c r="IQ52" i="53"/>
  <c r="QI52" i="53" s="1"/>
  <c r="IS121" i="53"/>
  <c r="QK121" i="53" s="1"/>
  <c r="IU24" i="53"/>
  <c r="QM24" i="53" s="1"/>
  <c r="KC136" i="53"/>
  <c r="RU136" i="53" s="1"/>
  <c r="JR206" i="53"/>
  <c r="RJ206" i="53" s="1"/>
  <c r="KC164" i="53"/>
  <c r="RU164" i="53" s="1"/>
  <c r="IQ144" i="53"/>
  <c r="IU96" i="53"/>
  <c r="QM96" i="53" s="1"/>
  <c r="IQ206" i="53"/>
  <c r="QI206" i="53" s="1"/>
  <c r="IQ47" i="53"/>
  <c r="QI47" i="53" s="1"/>
  <c r="IS246" i="53"/>
  <c r="QK246" i="53" s="1"/>
  <c r="JR141" i="53"/>
  <c r="RJ141" i="53" s="1"/>
  <c r="IU255" i="53"/>
  <c r="QM255" i="53" s="1"/>
  <c r="JS27" i="53"/>
  <c r="RK27" i="53" s="1"/>
  <c r="IQ198" i="53"/>
  <c r="QI198" i="53" s="1"/>
  <c r="F198" i="53" s="1"/>
  <c r="KC259" i="53"/>
  <c r="RU259" i="53" s="1"/>
  <c r="IU112" i="53"/>
  <c r="QM112" i="53" s="1"/>
  <c r="F112" i="53" s="1"/>
  <c r="IQ105" i="53"/>
  <c r="QI105" i="53" s="1"/>
  <c r="IS115" i="53"/>
  <c r="QK115" i="53" s="1"/>
  <c r="JR175" i="53"/>
  <c r="RJ175" i="53" s="1"/>
  <c r="KC19" i="53"/>
  <c r="RU19" i="53" s="1"/>
  <c r="IQ85" i="53"/>
  <c r="QI85" i="53" s="1"/>
  <c r="E187" i="53"/>
  <c r="B225" i="52"/>
  <c r="B236" i="52"/>
  <c r="B232" i="58" s="1"/>
  <c r="B100" i="52"/>
  <c r="B96" i="58" s="1"/>
  <c r="B72" i="52"/>
  <c r="B68" i="58" s="1"/>
  <c r="B26" i="52"/>
  <c r="B22" i="58" s="1"/>
  <c r="B139" i="52"/>
  <c r="B135" i="58" s="1"/>
  <c r="B233" i="52"/>
  <c r="B229" i="58" s="1"/>
  <c r="B161" i="52"/>
  <c r="B146" i="52"/>
  <c r="B142" i="58" s="1"/>
  <c r="J142" i="58" s="1"/>
  <c r="B202" i="52"/>
  <c r="B198" i="58" s="1"/>
  <c r="B42" i="52"/>
  <c r="B38" i="58" s="1"/>
  <c r="B216" i="52"/>
  <c r="B123" i="52"/>
  <c r="B119" i="58" s="1"/>
  <c r="J119" i="58" s="1"/>
  <c r="B210" i="52"/>
  <c r="B206" i="58" s="1"/>
  <c r="B205" i="52"/>
  <c r="B201" i="58" s="1"/>
  <c r="B220" i="52"/>
  <c r="B93" i="52"/>
  <c r="B186" i="52"/>
  <c r="B182" i="58" s="1"/>
  <c r="B172" i="52"/>
  <c r="B226" i="52"/>
  <c r="B223" i="52"/>
  <c r="B219" i="58" s="1"/>
  <c r="B34" i="52"/>
  <c r="B228" i="52"/>
  <c r="B92" i="52"/>
  <c r="B246" i="52"/>
  <c r="B138" i="52"/>
  <c r="B178" i="52"/>
  <c r="B77" i="52"/>
  <c r="B73" i="58" s="1"/>
  <c r="B61" i="52"/>
  <c r="B57" i="58" s="1"/>
  <c r="B83" i="52"/>
  <c r="B118" i="52"/>
  <c r="B114" i="58" s="1"/>
  <c r="B128" i="52"/>
  <c r="B197" i="52"/>
  <c r="B133" i="52"/>
  <c r="B108" i="52"/>
  <c r="B104" i="58" s="1"/>
  <c r="B159" i="52"/>
  <c r="B47" i="52"/>
  <c r="B125" i="52"/>
  <c r="B121" i="58" s="1"/>
  <c r="J121" i="58" s="1"/>
  <c r="B28" i="52"/>
  <c r="B24" i="58" s="1"/>
  <c r="B33" i="52"/>
  <c r="B214" i="52"/>
  <c r="B192" i="52"/>
  <c r="B49" i="52"/>
  <c r="B45" i="58" s="1"/>
  <c r="B103" i="52"/>
  <c r="B78" i="52"/>
  <c r="B169" i="52"/>
  <c r="B82" i="52"/>
  <c r="B78" i="58" s="1"/>
  <c r="B74" i="52"/>
  <c r="B70" i="58" s="1"/>
  <c r="B154" i="52"/>
  <c r="B126" i="52"/>
  <c r="B122" i="58" s="1"/>
  <c r="B44" i="52"/>
  <c r="B195" i="52"/>
  <c r="B55" i="52"/>
  <c r="B16" i="52"/>
  <c r="B12" i="58" s="1"/>
  <c r="B129" i="52"/>
  <c r="B125" i="58" s="1"/>
  <c r="B113" i="52"/>
  <c r="B109" i="58" s="1"/>
  <c r="B36" i="52"/>
  <c r="B32" i="58" s="1"/>
  <c r="B187" i="52"/>
  <c r="B156" i="52"/>
  <c r="B152" i="58" s="1"/>
  <c r="B189" i="52"/>
  <c r="B185" i="58" s="1"/>
  <c r="J185" i="58" s="1"/>
  <c r="B64" i="52"/>
  <c r="B60" i="58" s="1"/>
  <c r="B13" i="52"/>
  <c r="B9" i="58" s="1"/>
  <c r="B174" i="52"/>
  <c r="B170" i="58" s="1"/>
  <c r="B18" i="52"/>
  <c r="B203" i="52"/>
  <c r="B199" i="58" s="1"/>
  <c r="B244" i="52"/>
  <c r="B240" i="58" s="1"/>
  <c r="J240" i="58" s="1"/>
  <c r="B11" i="52"/>
  <c r="B7" i="58" s="1"/>
  <c r="B238" i="52"/>
  <c r="B152" i="52"/>
  <c r="B148" i="58" s="1"/>
  <c r="B97" i="52"/>
  <c r="B93" i="58" s="1"/>
  <c r="B136" i="52"/>
  <c r="B132" i="58" s="1"/>
  <c r="B218" i="52"/>
  <c r="B214" i="58" s="1"/>
  <c r="B98" i="52"/>
  <c r="B32" i="52"/>
  <c r="B135" i="52"/>
  <c r="B75" i="52"/>
  <c r="B71" i="58" s="1"/>
  <c r="B70" i="52"/>
  <c r="B91" i="52"/>
  <c r="B87" i="58" s="1"/>
  <c r="B14" i="52"/>
  <c r="B10" i="58" s="1"/>
  <c r="B153" i="52"/>
  <c r="B59" i="52"/>
  <c r="B55" i="58" s="1"/>
  <c r="B29" i="52"/>
  <c r="B25" i="58" s="1"/>
  <c r="B63" i="52"/>
  <c r="B59" i="58" s="1"/>
  <c r="B116" i="52"/>
  <c r="B190" i="52"/>
  <c r="B106" i="52"/>
  <c r="B102" i="58" s="1"/>
  <c r="B234" i="52"/>
  <c r="B230" i="58" s="1"/>
  <c r="B24" i="52"/>
  <c r="B232" i="52"/>
  <c r="B221" i="52"/>
  <c r="B217" i="58" s="1"/>
  <c r="B215" i="52"/>
  <c r="B211" i="58" s="1"/>
  <c r="B114" i="52"/>
  <c r="B10" i="52"/>
  <c r="B6" i="58" s="1"/>
  <c r="J6" i="58" s="1"/>
  <c r="B170" i="52"/>
  <c r="B188" i="52"/>
  <c r="B184" i="58" s="1"/>
  <c r="B131" i="52"/>
  <c r="B127" i="58" s="1"/>
  <c r="B204" i="52"/>
  <c r="B200" i="58" s="1"/>
  <c r="B185" i="52"/>
  <c r="B200" i="52"/>
  <c r="B167" i="52"/>
  <c r="B191" i="52"/>
  <c r="B187" i="58" s="1"/>
  <c r="B101" i="52"/>
  <c r="B97" i="58" s="1"/>
  <c r="B119" i="52"/>
  <c r="B184" i="52"/>
  <c r="B141" i="52"/>
  <c r="B137" i="58" s="1"/>
  <c r="B142" i="52"/>
  <c r="B138" i="58" s="1"/>
  <c r="B85" i="52"/>
  <c r="B239" i="52"/>
  <c r="B235" i="58" s="1"/>
  <c r="J235" i="58" s="1"/>
  <c r="B175" i="52"/>
  <c r="B171" i="58" s="1"/>
  <c r="B110" i="52"/>
  <c r="B241" i="52"/>
  <c r="C237" i="58" s="1"/>
  <c r="K237" i="58" s="1"/>
  <c r="B242" i="52"/>
  <c r="B238" i="58" s="1"/>
  <c r="B213" i="52"/>
  <c r="B53" i="52"/>
  <c r="B162" i="52"/>
  <c r="B158" i="58" s="1"/>
  <c r="B121" i="52"/>
  <c r="B117" i="58" s="1"/>
  <c r="B80" i="52"/>
  <c r="B19" i="52"/>
  <c r="B155" i="52"/>
  <c r="B151" i="58" s="1"/>
  <c r="B247" i="52"/>
  <c r="B237" i="52"/>
  <c r="B157" i="52"/>
  <c r="B153" i="58" s="1"/>
  <c r="B117" i="52"/>
  <c r="B147" i="52"/>
  <c r="B21" i="52"/>
  <c r="B144" i="52"/>
  <c r="B140" i="58" s="1"/>
  <c r="B105" i="52"/>
  <c r="B164" i="52"/>
  <c r="B160" i="58" s="1"/>
  <c r="B177" i="52"/>
  <c r="B107" i="52"/>
  <c r="B231" i="52"/>
  <c r="B160" i="52"/>
  <c r="B156" i="58" s="1"/>
  <c r="B171" i="52"/>
  <c r="B140" i="52"/>
  <c r="B96" i="52"/>
  <c r="B50" i="52"/>
  <c r="B90" i="52"/>
  <c r="B86" i="58" s="1"/>
  <c r="B57" i="52"/>
  <c r="B198" i="52"/>
  <c r="B12" i="52"/>
  <c r="B243" i="52"/>
  <c r="B239" i="58" s="1"/>
  <c r="B208" i="52"/>
  <c r="B204" i="58" s="1"/>
  <c r="B149" i="52"/>
  <c r="B145" i="58" s="1"/>
  <c r="B211" i="52"/>
  <c r="B207" i="58" s="1"/>
  <c r="B122" i="52"/>
  <c r="B118" i="58" s="1"/>
  <c r="B79" i="52"/>
  <c r="B145" i="52"/>
  <c r="B150" i="52"/>
  <c r="B132" i="52"/>
  <c r="B102" i="52"/>
  <c r="B98" i="58" s="1"/>
  <c r="B143" i="52"/>
  <c r="B165" i="52"/>
  <c r="B161" i="58" s="1"/>
  <c r="B99" i="52"/>
  <c r="B95" i="58" s="1"/>
  <c r="B151" i="52"/>
  <c r="B148" i="52"/>
  <c r="B144" i="58" s="1"/>
  <c r="B168" i="52"/>
  <c r="B65" i="52"/>
  <c r="B38" i="52"/>
  <c r="B34" i="58" s="1"/>
  <c r="B115" i="52"/>
  <c r="B111" i="58" s="1"/>
  <c r="B196" i="52"/>
  <c r="B209" i="52"/>
  <c r="B205" i="58" s="1"/>
  <c r="B183" i="52"/>
  <c r="B179" i="58" s="1"/>
  <c r="B182" i="52"/>
  <c r="B178" i="58" s="1"/>
  <c r="B104" i="52"/>
  <c r="B84" i="52"/>
  <c r="B80" i="58" s="1"/>
  <c r="B87" i="52"/>
  <c r="B134" i="52"/>
  <c r="B130" i="58" s="1"/>
  <c r="B95" i="52"/>
  <c r="B91" i="58" s="1"/>
  <c r="B51" i="52"/>
  <c r="B47" i="58" s="1"/>
  <c r="B111" i="52"/>
  <c r="B206" i="52"/>
  <c r="B202" i="58" s="1"/>
  <c r="B88" i="52"/>
  <c r="B84" i="58" s="1"/>
  <c r="B199" i="52"/>
  <c r="B195" i="58" s="1"/>
  <c r="B86" i="52"/>
  <c r="B71" i="52"/>
  <c r="B124" i="52"/>
  <c r="B120" i="58" s="1"/>
  <c r="B94" i="52"/>
  <c r="B219" i="52"/>
  <c r="B215" i="58" s="1"/>
  <c r="B73" i="52"/>
  <c r="B69" i="58" s="1"/>
  <c r="B224" i="52"/>
  <c r="B220" i="58" s="1"/>
  <c r="B194" i="52"/>
  <c r="B190" i="58" s="1"/>
  <c r="B68" i="52"/>
  <c r="B64" i="58" s="1"/>
  <c r="B173" i="52"/>
  <c r="B169" i="58" s="1"/>
  <c r="B163" i="52"/>
  <c r="B159" i="58" s="1"/>
  <c r="B127" i="52"/>
  <c r="B235" i="52"/>
  <c r="B231" i="58" s="1"/>
  <c r="B30" i="52"/>
  <c r="B240" i="52"/>
  <c r="B236" i="58" s="1"/>
  <c r="B217" i="52"/>
  <c r="B248" i="52"/>
  <c r="B45" i="52"/>
  <c r="B41" i="58" s="1"/>
  <c r="B89" i="52"/>
  <c r="B22" i="52"/>
  <c r="B180" i="52"/>
  <c r="B212" i="52"/>
  <c r="B15" i="52"/>
  <c r="B11" i="58" s="1"/>
  <c r="B230" i="52"/>
  <c r="B112" i="52"/>
  <c r="B40" i="52"/>
  <c r="B36" i="58" s="1"/>
  <c r="B227" i="52"/>
  <c r="B223" i="58" s="1"/>
  <c r="B179" i="52"/>
  <c r="B207" i="52"/>
  <c r="B203" i="58" s="1"/>
  <c r="B176" i="52"/>
  <c r="B172" i="58" s="1"/>
  <c r="B130" i="52"/>
  <c r="B126" i="58" s="1"/>
  <c r="B66" i="52"/>
  <c r="B181" i="52"/>
  <c r="B120" i="52"/>
  <c r="B116" i="58" s="1"/>
  <c r="B137" i="52"/>
  <c r="B133" i="58" s="1"/>
  <c r="B166" i="52"/>
  <c r="B162" i="58" s="1"/>
  <c r="J162" i="58" s="1"/>
  <c r="B193" i="52"/>
  <c r="B189" i="58" s="1"/>
  <c r="J189" i="58" s="1"/>
  <c r="B17" i="52"/>
  <c r="B158" i="52"/>
  <c r="B76" i="52"/>
  <c r="B245" i="52"/>
  <c r="B109" i="52"/>
  <c r="B105" i="58" s="1"/>
  <c r="B222" i="52"/>
  <c r="B218" i="58" s="1"/>
  <c r="B201" i="52"/>
  <c r="B197" i="58" s="1"/>
  <c r="B229" i="52"/>
  <c r="B81" i="52"/>
  <c r="QI201" i="53"/>
  <c r="F256" i="53"/>
  <c r="E259" i="53"/>
  <c r="QK219" i="53"/>
  <c r="F151" i="53"/>
  <c r="QM235" i="53"/>
  <c r="QI209" i="53"/>
  <c r="E198" i="53"/>
  <c r="QK239" i="53"/>
  <c r="QM117" i="53"/>
  <c r="F117" i="53" s="1"/>
  <c r="QM229" i="53"/>
  <c r="E144" i="53"/>
  <c r="RK241" i="53"/>
  <c r="F194" i="53"/>
  <c r="E254" i="53"/>
  <c r="RJ219" i="53"/>
  <c r="E182" i="53"/>
  <c r="E127" i="53"/>
  <c r="E96" i="53"/>
  <c r="E141" i="53"/>
  <c r="BY194" i="53"/>
  <c r="E155" i="53"/>
  <c r="E183" i="53"/>
  <c r="BY244" i="53"/>
  <c r="B244" i="53" s="1"/>
  <c r="F240" i="58" s="1"/>
  <c r="E92" i="53"/>
  <c r="E135" i="53"/>
  <c r="E154" i="53"/>
  <c r="BY108" i="53"/>
  <c r="B108" i="53" s="1"/>
  <c r="F104" i="58" s="1"/>
  <c r="E213" i="53"/>
  <c r="E115" i="53"/>
  <c r="E32" i="53"/>
  <c r="E194" i="53"/>
  <c r="E83" i="53"/>
  <c r="E58" i="53"/>
  <c r="E249" i="53"/>
  <c r="E243" i="53"/>
  <c r="E218" i="53"/>
  <c r="F243" i="53"/>
  <c r="BY185" i="53"/>
  <c r="B185" i="53" s="1"/>
  <c r="F181" i="58" s="1"/>
  <c r="F222" i="53"/>
  <c r="E224" i="53"/>
  <c r="E166" i="53"/>
  <c r="E220" i="53"/>
  <c r="E20" i="53"/>
  <c r="E89" i="53"/>
  <c r="E131" i="53"/>
  <c r="E36" i="53"/>
  <c r="E101" i="53"/>
  <c r="E67" i="53"/>
  <c r="E148" i="53"/>
  <c r="E161" i="53"/>
  <c r="E258" i="53"/>
  <c r="E112" i="53"/>
  <c r="E94" i="53"/>
  <c r="E87" i="53"/>
  <c r="E157" i="53"/>
  <c r="E153" i="53"/>
  <c r="E179" i="53"/>
  <c r="QM209" i="53"/>
  <c r="C249" i="58"/>
  <c r="K249" i="58" s="1"/>
  <c r="E188" i="53"/>
  <c r="E123" i="53"/>
  <c r="F238" i="53"/>
  <c r="E216" i="53"/>
  <c r="E91" i="53"/>
  <c r="BY106" i="53"/>
  <c r="B106" i="53" s="1"/>
  <c r="F102" i="58" s="1"/>
  <c r="QI195" i="53"/>
  <c r="QK216" i="53"/>
  <c r="F216" i="53" s="1"/>
  <c r="BY216" i="53"/>
  <c r="B216" i="53" s="1"/>
  <c r="F212" i="58" s="1"/>
  <c r="QI208" i="53"/>
  <c r="QI53" i="53"/>
  <c r="QI79" i="53"/>
  <c r="QK141" i="53"/>
  <c r="QI94" i="53"/>
  <c r="QI210" i="53"/>
  <c r="QI241" i="53"/>
  <c r="BY241" i="53"/>
  <c r="B241" i="53" s="1"/>
  <c r="F237" i="58" s="1"/>
  <c r="QI226" i="53"/>
  <c r="QM164" i="53"/>
  <c r="QI31" i="53"/>
  <c r="QK199" i="53"/>
  <c r="QI192" i="53"/>
  <c r="F192" i="53" s="1"/>
  <c r="BY192" i="53"/>
  <c r="B192" i="53" s="1"/>
  <c r="F188" i="58" s="1"/>
  <c r="QI247" i="53"/>
  <c r="E247" i="53"/>
  <c r="QI215" i="53"/>
  <c r="QI73" i="53"/>
  <c r="QI176" i="53"/>
  <c r="F176" i="53" s="1"/>
  <c r="BY176" i="53"/>
  <c r="B176" i="53" s="1"/>
  <c r="F172" i="58" s="1"/>
  <c r="BY256" i="53"/>
  <c r="BY158" i="53"/>
  <c r="B158" i="53" s="1"/>
  <c r="F154" i="58" s="1"/>
  <c r="QI158" i="53"/>
  <c r="F158" i="53" s="1"/>
  <c r="BY239" i="53"/>
  <c r="QI239" i="53"/>
  <c r="QK61" i="53"/>
  <c r="QI71" i="53"/>
  <c r="F71" i="53" s="1"/>
  <c r="BY71" i="53"/>
  <c r="B71" i="53" s="1"/>
  <c r="F67" i="58" s="1"/>
  <c r="QI26" i="53"/>
  <c r="QI75" i="53"/>
  <c r="QK206" i="53"/>
  <c r="QI187" i="53"/>
  <c r="F187" i="53" s="1"/>
  <c r="BY187" i="53"/>
  <c r="QI228" i="53"/>
  <c r="QI236" i="53"/>
  <c r="BY251" i="53"/>
  <c r="B251" i="53" s="1"/>
  <c r="F247" i="58" s="1"/>
  <c r="QI251" i="53"/>
  <c r="F251" i="53" s="1"/>
  <c r="QI17" i="53"/>
  <c r="QI255" i="53"/>
  <c r="QI259" i="53"/>
  <c r="QK174" i="53"/>
  <c r="QI49" i="53"/>
  <c r="BY148" i="53"/>
  <c r="B148" i="53" s="1"/>
  <c r="F144" i="58" s="1"/>
  <c r="QI258" i="53"/>
  <c r="BY258" i="53"/>
  <c r="B258" i="53" s="1"/>
  <c r="F254" i="58" s="1"/>
  <c r="F84" i="53"/>
  <c r="QI170" i="53"/>
  <c r="QI65" i="53"/>
  <c r="QI184" i="53"/>
  <c r="QK25" i="53"/>
  <c r="E236" i="53"/>
  <c r="QI169" i="53"/>
  <c r="E251" i="53"/>
  <c r="BY100" i="53"/>
  <c r="B100" i="53" s="1"/>
  <c r="F96" i="58" s="1"/>
  <c r="QI100" i="53"/>
  <c r="F100" i="53" s="1"/>
  <c r="BY254" i="53"/>
  <c r="B254" i="53" s="1"/>
  <c r="F250" i="58" s="1"/>
  <c r="QI254" i="53"/>
  <c r="F254" i="53" s="1"/>
  <c r="BY36" i="53"/>
  <c r="B36" i="53" s="1"/>
  <c r="F32" i="58" s="1"/>
  <c r="BY233" i="53"/>
  <c r="B233" i="53" s="1"/>
  <c r="F229" i="58" s="1"/>
  <c r="QI233" i="53"/>
  <c r="F233" i="53" s="1"/>
  <c r="RK252" i="53"/>
  <c r="F252" i="53" s="1"/>
  <c r="QI60" i="53"/>
  <c r="F60" i="53" s="1"/>
  <c r="BY60" i="53"/>
  <c r="B60" i="53" s="1"/>
  <c r="F56" i="58" s="1"/>
  <c r="QI143" i="53"/>
  <c r="BY143" i="53"/>
  <c r="QI88" i="53"/>
  <c r="BY243" i="53"/>
  <c r="B243" i="53" s="1"/>
  <c r="F239" i="58" s="1"/>
  <c r="E238" i="53"/>
  <c r="BY35" i="53"/>
  <c r="B35" i="53" s="1"/>
  <c r="F31" i="58" s="1"/>
  <c r="QI197" i="53"/>
  <c r="QI129" i="53"/>
  <c r="QK14" i="53"/>
  <c r="QI196" i="53"/>
  <c r="BY84" i="53"/>
  <c r="QK74" i="53"/>
  <c r="F74" i="53" s="1"/>
  <c r="BY74" i="53"/>
  <c r="B74" i="53" s="1"/>
  <c r="F70" i="58" s="1"/>
  <c r="QI229" i="53"/>
  <c r="BY229" i="53"/>
  <c r="QI149" i="53"/>
  <c r="F149" i="53" s="1"/>
  <c r="QK217" i="53"/>
  <c r="E229" i="53"/>
  <c r="QI150" i="53"/>
  <c r="E246" i="53"/>
  <c r="BY83" i="53"/>
  <c r="QI83" i="53"/>
  <c r="F83" i="53" s="1"/>
  <c r="BY93" i="53"/>
  <c r="B93" i="53" s="1"/>
  <c r="F89" i="58" s="1"/>
  <c r="BY238" i="53"/>
  <c r="B238" i="53" s="1"/>
  <c r="F234" i="58" s="1"/>
  <c r="QM157" i="53"/>
  <c r="QI257" i="53"/>
  <c r="QI92" i="53"/>
  <c r="QI223" i="53"/>
  <c r="F223" i="53" s="1"/>
  <c r="BY189" i="53"/>
  <c r="QI189" i="53"/>
  <c r="F189" i="53" s="1"/>
  <c r="QI172" i="53"/>
  <c r="QI213" i="53"/>
  <c r="F213" i="53" s="1"/>
  <c r="BY213" i="53"/>
  <c r="B213" i="53" s="1"/>
  <c r="F209" i="58" s="1"/>
  <c r="QI167" i="53"/>
  <c r="BY131" i="53"/>
  <c r="B131" i="53" s="1"/>
  <c r="F127" i="58" s="1"/>
  <c r="QI131" i="53"/>
  <c r="F131" i="53" s="1"/>
  <c r="QK12" i="53"/>
  <c r="QI240" i="53"/>
  <c r="F240" i="53" s="1"/>
  <c r="BY240" i="53"/>
  <c r="B240" i="53" s="1"/>
  <c r="F236" i="58" s="1"/>
  <c r="QI124" i="53"/>
  <c r="F124" i="53" s="1"/>
  <c r="BY124" i="53"/>
  <c r="QI153" i="53"/>
  <c r="E222" i="53"/>
  <c r="BY58" i="53"/>
  <c r="B58" i="53" s="1"/>
  <c r="F54" i="58" s="1"/>
  <c r="QI48" i="53"/>
  <c r="E234" i="53"/>
  <c r="QI224" i="53"/>
  <c r="BY224" i="53"/>
  <c r="B224" i="53" s="1"/>
  <c r="F220" i="58" s="1"/>
  <c r="QI190" i="53"/>
  <c r="QK182" i="53"/>
  <c r="QI159" i="53"/>
  <c r="F159" i="53" s="1"/>
  <c r="BY159" i="53"/>
  <c r="B159" i="53" s="1"/>
  <c r="F155" i="58" s="1"/>
  <c r="QI91" i="53"/>
  <c r="E240" i="53"/>
  <c r="QI156" i="53"/>
  <c r="F156" i="53" s="1"/>
  <c r="BY156" i="53"/>
  <c r="B156" i="53" s="1"/>
  <c r="F152" i="58" s="1"/>
  <c r="QM211" i="53"/>
  <c r="QI218" i="53"/>
  <c r="F218" i="53" s="1"/>
  <c r="QI188" i="53"/>
  <c r="QK155" i="53"/>
  <c r="F155" i="53" s="1"/>
  <c r="BY155" i="53"/>
  <c r="B155" i="53" s="1"/>
  <c r="F151" i="58" s="1"/>
  <c r="QK234" i="53"/>
  <c r="F234" i="53" s="1"/>
  <c r="BY234" i="53"/>
  <c r="B234" i="53" s="1"/>
  <c r="F230" i="58" s="1"/>
  <c r="QI103" i="53"/>
  <c r="QI114" i="53"/>
  <c r="F114" i="53" s="1"/>
  <c r="BY114" i="53"/>
  <c r="B114" i="53" s="1"/>
  <c r="F110" i="58" s="1"/>
  <c r="BY220" i="53"/>
  <c r="B220" i="53" s="1"/>
  <c r="F216" i="58" s="1"/>
  <c r="QI220" i="53"/>
  <c r="F220" i="53" s="1"/>
  <c r="QI44" i="53"/>
  <c r="F44" i="53" s="1"/>
  <c r="BY44" i="53"/>
  <c r="B44" i="53" s="1"/>
  <c r="F40" i="58" s="1"/>
  <c r="QI96" i="53"/>
  <c r="QI171" i="53"/>
  <c r="QI160" i="53"/>
  <c r="F160" i="53" s="1"/>
  <c r="BY160" i="53"/>
  <c r="B160" i="53" s="1"/>
  <c r="F156" i="58" s="1"/>
  <c r="QI67" i="53"/>
  <c r="QI166" i="53"/>
  <c r="F166" i="53" s="1"/>
  <c r="QM173" i="53"/>
  <c r="BY173" i="53"/>
  <c r="B173" i="53" s="1"/>
  <c r="F169" i="58" s="1"/>
  <c r="QI242" i="53"/>
  <c r="BY123" i="53"/>
  <c r="B123" i="53" s="1"/>
  <c r="F119" i="58" s="1"/>
  <c r="QI168" i="53"/>
  <c r="QM77" i="53"/>
  <c r="QM250" i="53"/>
  <c r="QI249" i="53"/>
  <c r="QI110" i="53"/>
  <c r="QI212" i="53"/>
  <c r="F212" i="53" s="1"/>
  <c r="QI81" i="53"/>
  <c r="F81" i="53" s="1"/>
  <c r="BY81" i="53"/>
  <c r="B81" i="53" s="1"/>
  <c r="F77" i="58" s="1"/>
  <c r="QI139" i="53"/>
  <c r="QI133" i="53"/>
  <c r="BY133" i="53"/>
  <c r="QK203" i="53"/>
  <c r="F203" i="53" s="1"/>
  <c r="BY203" i="53"/>
  <c r="QI142" i="53"/>
  <c r="F142" i="53" s="1"/>
  <c r="RJ227" i="53"/>
  <c r="QI59" i="53"/>
  <c r="QI246" i="53"/>
  <c r="QI28" i="53"/>
  <c r="QI89" i="53"/>
  <c r="QI13" i="53"/>
  <c r="QI95" i="53"/>
  <c r="BY95" i="53"/>
  <c r="B95" i="53" s="1"/>
  <c r="F91" i="58" s="1"/>
  <c r="QI113" i="53"/>
  <c r="BY235" i="53"/>
  <c r="B235" i="53" s="1"/>
  <c r="F231" i="58" s="1"/>
  <c r="QI231" i="53"/>
  <c r="F231" i="53" s="1"/>
  <c r="BY231" i="53"/>
  <c r="B231" i="53" s="1"/>
  <c r="F227" i="58" s="1"/>
  <c r="QK72" i="53"/>
  <c r="QI140" i="53"/>
  <c r="QI64" i="53"/>
  <c r="BY101" i="53"/>
  <c r="B101" i="53" s="1"/>
  <c r="F97" i="58" s="1"/>
  <c r="QI101" i="53"/>
  <c r="F101" i="53" s="1"/>
  <c r="BY222" i="53"/>
  <c r="B222" i="53" s="1"/>
  <c r="F218" i="58" s="1"/>
  <c r="QI179" i="53"/>
  <c r="QI39" i="53"/>
  <c r="QI183" i="53"/>
  <c r="F183" i="53" s="1"/>
  <c r="BY183" i="53"/>
  <c r="B183" i="53" s="1"/>
  <c r="F179" i="58" s="1"/>
  <c r="QI178" i="53"/>
  <c r="QI177" i="53"/>
  <c r="F177" i="53" s="1"/>
  <c r="BY177" i="53"/>
  <c r="C23" i="58"/>
  <c r="K23" i="58" s="1"/>
  <c r="E24" i="53"/>
  <c r="E53" i="53"/>
  <c r="E116" i="53"/>
  <c r="E163" i="53"/>
  <c r="F58" i="53"/>
  <c r="F148" i="53"/>
  <c r="F108" i="53"/>
  <c r="E69" i="53"/>
  <c r="F115" i="53"/>
  <c r="E160" i="53"/>
  <c r="F134" i="53"/>
  <c r="F116" i="53"/>
  <c r="F36" i="53"/>
  <c r="E34" i="53"/>
  <c r="F138" i="53"/>
  <c r="F123" i="53"/>
  <c r="E19" i="53"/>
  <c r="E10" i="53"/>
  <c r="F93" i="53"/>
  <c r="C54" i="58"/>
  <c r="K54" i="58" s="1"/>
  <c r="E23" i="53"/>
  <c r="C65" i="58"/>
  <c r="K65" i="58" s="1"/>
  <c r="D31" i="58"/>
  <c r="L31" i="58" s="1"/>
  <c r="J31" i="58"/>
  <c r="D248" i="58"/>
  <c r="L248" i="58" s="1"/>
  <c r="J248" i="58"/>
  <c r="J52" i="58"/>
  <c r="D52" i="58"/>
  <c r="L52" i="58" s="1"/>
  <c r="C253" i="58"/>
  <c r="K253" i="58" s="1"/>
  <c r="C250" i="58"/>
  <c r="K250" i="58" s="1"/>
  <c r="J56" i="58"/>
  <c r="D56" i="58"/>
  <c r="L56" i="58" s="1"/>
  <c r="C35" i="58"/>
  <c r="K35" i="58" s="1"/>
  <c r="J54" i="58"/>
  <c r="C58" i="58"/>
  <c r="K58" i="58" s="1"/>
  <c r="C21" i="58"/>
  <c r="K21" i="58" s="1"/>
  <c r="C254" i="58"/>
  <c r="K254" i="58" s="1"/>
  <c r="C16" i="58"/>
  <c r="K16" i="58" s="1"/>
  <c r="C33" i="58"/>
  <c r="K33" i="58" s="1"/>
  <c r="C44" i="58"/>
  <c r="K44" i="58" s="1"/>
  <c r="J249" i="58"/>
  <c r="QI10" i="53"/>
  <c r="F10" i="53" s="1"/>
  <c r="BY10" i="53"/>
  <c r="B10" i="53" s="1"/>
  <c r="F6" i="58" s="1"/>
  <c r="C37" i="58"/>
  <c r="K37" i="58" s="1"/>
  <c r="C50" i="58"/>
  <c r="K50" i="58" s="1"/>
  <c r="C251" i="58"/>
  <c r="K251" i="58" s="1"/>
  <c r="C252" i="58"/>
  <c r="K252" i="58" s="1"/>
  <c r="J19" i="58"/>
  <c r="C246" i="58"/>
  <c r="K246" i="58" s="1"/>
  <c r="J23" i="58"/>
  <c r="C27" i="58"/>
  <c r="K27" i="58" s="1"/>
  <c r="C39" i="58"/>
  <c r="K39" i="58" s="1"/>
  <c r="E29" i="53" l="1"/>
  <c r="E88" i="53"/>
  <c r="F126" i="53"/>
  <c r="E46" i="53"/>
  <c r="F200" i="53"/>
  <c r="E177" i="53"/>
  <c r="E80" i="53"/>
  <c r="E74" i="53"/>
  <c r="E134" i="53"/>
  <c r="F152" i="53"/>
  <c r="F41" i="53"/>
  <c r="F122" i="53"/>
  <c r="BY188" i="53"/>
  <c r="B188" i="53" s="1"/>
  <c r="F184" i="58" s="1"/>
  <c r="F92" i="53"/>
  <c r="BY236" i="53"/>
  <c r="B236" i="53" s="1"/>
  <c r="F232" i="58" s="1"/>
  <c r="BY199" i="53"/>
  <c r="B199" i="53" s="1"/>
  <c r="F195" i="58" s="1"/>
  <c r="E145" i="53"/>
  <c r="F188" i="53"/>
  <c r="F199" i="53"/>
  <c r="F208" i="53"/>
  <c r="BY29" i="53"/>
  <c r="B29" i="53" s="1"/>
  <c r="F25" i="58" s="1"/>
  <c r="E120" i="53"/>
  <c r="E181" i="53"/>
  <c r="F137" i="53"/>
  <c r="E59" i="53"/>
  <c r="E142" i="53"/>
  <c r="E132" i="53"/>
  <c r="E176" i="53"/>
  <c r="E138" i="53"/>
  <c r="E233" i="53"/>
  <c r="F135" i="53"/>
  <c r="F224" i="53"/>
  <c r="BY92" i="53"/>
  <c r="B92" i="53" s="1"/>
  <c r="F88" i="58" s="1"/>
  <c r="F143" i="53"/>
  <c r="B256" i="53"/>
  <c r="F252" i="58" s="1"/>
  <c r="E100" i="53"/>
  <c r="BY104" i="53"/>
  <c r="B104" i="53" s="1"/>
  <c r="F100" i="58" s="1"/>
  <c r="BY174" i="53"/>
  <c r="B174" i="53" s="1"/>
  <c r="F170" i="58" s="1"/>
  <c r="J420" i="58" s="1"/>
  <c r="F236" i="53"/>
  <c r="F39" i="53"/>
  <c r="B133" i="53"/>
  <c r="F129" i="58" s="1"/>
  <c r="BY110" i="53"/>
  <c r="B110" i="53" s="1"/>
  <c r="F106" i="58" s="1"/>
  <c r="J356" i="58" s="1"/>
  <c r="F171" i="53"/>
  <c r="F103" i="53"/>
  <c r="F182" i="53"/>
  <c r="F61" i="53"/>
  <c r="E209" i="53"/>
  <c r="E22" i="53"/>
  <c r="BY247" i="53"/>
  <c r="B247" i="53" s="1"/>
  <c r="F243" i="58" s="1"/>
  <c r="F154" i="53"/>
  <c r="E137" i="53"/>
  <c r="B229" i="53"/>
  <c r="F225" i="58" s="1"/>
  <c r="F190" i="53"/>
  <c r="BY191" i="53"/>
  <c r="B191" i="53" s="1"/>
  <c r="F187" i="58" s="1"/>
  <c r="J437" i="58" s="1"/>
  <c r="BY76" i="53"/>
  <c r="B76" i="53" s="1"/>
  <c r="F72" i="58" s="1"/>
  <c r="BY225" i="53"/>
  <c r="B225" i="53" s="1"/>
  <c r="F221" i="58" s="1"/>
  <c r="F11" i="53"/>
  <c r="BY39" i="53"/>
  <c r="B39" i="53" s="1"/>
  <c r="F35" i="58" s="1"/>
  <c r="F211" i="53"/>
  <c r="B84" i="53"/>
  <c r="F80" i="58" s="1"/>
  <c r="BY200" i="53"/>
  <c r="B200" i="53" s="1"/>
  <c r="F196" i="58" s="1"/>
  <c r="B177" i="53"/>
  <c r="F173" i="58" s="1"/>
  <c r="J423" i="58" s="1"/>
  <c r="F59" i="53"/>
  <c r="BY190" i="53"/>
  <c r="B190" i="53" s="1"/>
  <c r="F186" i="58" s="1"/>
  <c r="B189" i="53"/>
  <c r="F185" i="58" s="1"/>
  <c r="BY88" i="53"/>
  <c r="B88" i="53" s="1"/>
  <c r="F84" i="58" s="1"/>
  <c r="J334" i="58" s="1"/>
  <c r="BY169" i="53"/>
  <c r="B169" i="53" s="1"/>
  <c r="F165" i="58" s="1"/>
  <c r="BY253" i="53"/>
  <c r="B253" i="53" s="1"/>
  <c r="F249" i="58" s="1"/>
  <c r="BY195" i="53"/>
  <c r="B195" i="53" s="1"/>
  <c r="F191" i="58" s="1"/>
  <c r="B194" i="53"/>
  <c r="F190" i="58" s="1"/>
  <c r="J440" i="58" s="1"/>
  <c r="E208" i="53"/>
  <c r="E73" i="53"/>
  <c r="E15" i="53"/>
  <c r="E35" i="53"/>
  <c r="E77" i="53"/>
  <c r="E109" i="53"/>
  <c r="BY59" i="53"/>
  <c r="B59" i="53" s="1"/>
  <c r="F55" i="58" s="1"/>
  <c r="BY126" i="53"/>
  <c r="B126" i="53" s="1"/>
  <c r="F122" i="58" s="1"/>
  <c r="BY166" i="53"/>
  <c r="B166" i="53" s="1"/>
  <c r="F162" i="58" s="1"/>
  <c r="BY116" i="53"/>
  <c r="B116" i="53" s="1"/>
  <c r="F112" i="58" s="1"/>
  <c r="BY149" i="53"/>
  <c r="B149" i="53" s="1"/>
  <c r="F145" i="58" s="1"/>
  <c r="F247" i="53"/>
  <c r="BY79" i="53"/>
  <c r="B79" i="53" s="1"/>
  <c r="F75" i="58" s="1"/>
  <c r="BY219" i="53"/>
  <c r="B219" i="53" s="1"/>
  <c r="F215" i="58" s="1"/>
  <c r="E103" i="53"/>
  <c r="E150" i="53"/>
  <c r="F106" i="53"/>
  <c r="F207" i="53"/>
  <c r="E159" i="53"/>
  <c r="E84" i="53"/>
  <c r="F237" i="53"/>
  <c r="E164" i="53"/>
  <c r="E66" i="53"/>
  <c r="E147" i="53"/>
  <c r="E86" i="53"/>
  <c r="BY142" i="53"/>
  <c r="B142" i="53" s="1"/>
  <c r="F138" i="58" s="1"/>
  <c r="BY73" i="53"/>
  <c r="B73" i="53" s="1"/>
  <c r="F69" i="58" s="1"/>
  <c r="BY151" i="53"/>
  <c r="B151" i="53" s="1"/>
  <c r="F147" i="58" s="1"/>
  <c r="J397" i="58" s="1"/>
  <c r="BY144" i="53"/>
  <c r="B144" i="53" s="1"/>
  <c r="F140" i="58" s="1"/>
  <c r="E90" i="53"/>
  <c r="F95" i="53"/>
  <c r="BY206" i="53"/>
  <c r="B206" i="53" s="1"/>
  <c r="F202" i="58" s="1"/>
  <c r="J452" i="58" s="1"/>
  <c r="F30" i="53"/>
  <c r="B203" i="53"/>
  <c r="F199" i="58" s="1"/>
  <c r="BY167" i="53"/>
  <c r="B167" i="53" s="1"/>
  <c r="F163" i="58" s="1"/>
  <c r="BY180" i="53"/>
  <c r="B180" i="53" s="1"/>
  <c r="F176" i="58" s="1"/>
  <c r="F50" i="53"/>
  <c r="BY172" i="53"/>
  <c r="B172" i="53" s="1"/>
  <c r="F168" i="58" s="1"/>
  <c r="J418" i="58" s="1"/>
  <c r="F86" i="53"/>
  <c r="BY28" i="53"/>
  <c r="B28" i="53" s="1"/>
  <c r="F24" i="58" s="1"/>
  <c r="J274" i="58" s="1"/>
  <c r="F28" i="53"/>
  <c r="F235" i="53"/>
  <c r="E117" i="53"/>
  <c r="E56" i="53"/>
  <c r="E211" i="53"/>
  <c r="QI144" i="53"/>
  <c r="F164" i="53"/>
  <c r="E13" i="53"/>
  <c r="E136" i="53"/>
  <c r="F16" i="53"/>
  <c r="F98" i="53"/>
  <c r="E250" i="53"/>
  <c r="F118" i="53"/>
  <c r="E14" i="53"/>
  <c r="E40" i="53"/>
  <c r="E82" i="53"/>
  <c r="F97" i="53"/>
  <c r="E228" i="53"/>
  <c r="E114" i="53"/>
  <c r="E200" i="53"/>
  <c r="F204" i="53"/>
  <c r="E162" i="53"/>
  <c r="E44" i="53"/>
  <c r="F107" i="53"/>
  <c r="F146" i="53"/>
  <c r="E156" i="53"/>
  <c r="F162" i="53"/>
  <c r="BY140" i="53"/>
  <c r="B140" i="53" s="1"/>
  <c r="F136" i="58" s="1"/>
  <c r="J386" i="58" s="1"/>
  <c r="F79" i="53"/>
  <c r="BY97" i="53"/>
  <c r="B97" i="53" s="1"/>
  <c r="F93" i="58" s="1"/>
  <c r="J343" i="58" s="1"/>
  <c r="BY218" i="53"/>
  <c r="B218" i="53" s="1"/>
  <c r="F214" i="58" s="1"/>
  <c r="BY245" i="53"/>
  <c r="B245" i="53" s="1"/>
  <c r="F241" i="58" s="1"/>
  <c r="J491" i="58" s="1"/>
  <c r="E25" i="53"/>
  <c r="BY212" i="53"/>
  <c r="B212" i="53" s="1"/>
  <c r="F208" i="58" s="1"/>
  <c r="J458" i="58" s="1"/>
  <c r="F205" i="53"/>
  <c r="E196" i="53"/>
  <c r="E167" i="53"/>
  <c r="B83" i="53"/>
  <c r="F79" i="58" s="1"/>
  <c r="J329" i="58" s="1"/>
  <c r="BY14" i="53"/>
  <c r="B14" i="53" s="1"/>
  <c r="F10" i="58" s="1"/>
  <c r="F195" i="53"/>
  <c r="F52" i="53"/>
  <c r="E201" i="53"/>
  <c r="B187" i="53"/>
  <c r="F183" i="58" s="1"/>
  <c r="E21" i="53"/>
  <c r="F80" i="53"/>
  <c r="F89" i="53"/>
  <c r="BY179" i="53"/>
  <c r="B179" i="53" s="1"/>
  <c r="F175" i="58" s="1"/>
  <c r="BY89" i="53"/>
  <c r="B89" i="53" s="1"/>
  <c r="F85" i="58" s="1"/>
  <c r="J335" i="58" s="1"/>
  <c r="BY162" i="53"/>
  <c r="B162" i="53" s="1"/>
  <c r="F158" i="58" s="1"/>
  <c r="BY146" i="53"/>
  <c r="B146" i="53" s="1"/>
  <c r="F142" i="58" s="1"/>
  <c r="E11" i="53"/>
  <c r="F179" i="53"/>
  <c r="F14" i="53"/>
  <c r="BY204" i="53"/>
  <c r="B204" i="53" s="1"/>
  <c r="F200" i="58" s="1"/>
  <c r="BY107" i="53"/>
  <c r="B107" i="53" s="1"/>
  <c r="F103" i="58" s="1"/>
  <c r="B239" i="53"/>
  <c r="F235" i="58" s="1"/>
  <c r="J485" i="58" s="1"/>
  <c r="BY134" i="53"/>
  <c r="B134" i="53" s="1"/>
  <c r="F130" i="58" s="1"/>
  <c r="B124" i="53"/>
  <c r="F120" i="58" s="1"/>
  <c r="J370" i="58" s="1"/>
  <c r="BY208" i="53"/>
  <c r="B208" i="53" s="1"/>
  <c r="F204" i="58" s="1"/>
  <c r="BY135" i="53"/>
  <c r="B135" i="53" s="1"/>
  <c r="F131" i="58" s="1"/>
  <c r="J381" i="58" s="1"/>
  <c r="E170" i="53"/>
  <c r="E75" i="53"/>
  <c r="F202" i="53"/>
  <c r="BY113" i="53"/>
  <c r="B113" i="53" s="1"/>
  <c r="F109" i="58" s="1"/>
  <c r="J359" i="58" s="1"/>
  <c r="F87" i="53"/>
  <c r="F113" i="53"/>
  <c r="BY87" i="53"/>
  <c r="B87" i="53" s="1"/>
  <c r="F83" i="58" s="1"/>
  <c r="BY38" i="53"/>
  <c r="B38" i="53" s="1"/>
  <c r="F34" i="58" s="1"/>
  <c r="J284" i="58" s="1"/>
  <c r="BY161" i="53"/>
  <c r="B161" i="53" s="1"/>
  <c r="F157" i="58" s="1"/>
  <c r="J407" i="58" s="1"/>
  <c r="BY165" i="53"/>
  <c r="B165" i="53" s="1"/>
  <c r="F161" i="58" s="1"/>
  <c r="J411" i="58" s="1"/>
  <c r="F169" i="53"/>
  <c r="F73" i="53"/>
  <c r="E85" i="53"/>
  <c r="F140" i="53"/>
  <c r="BY237" i="53"/>
  <c r="B237" i="53" s="1"/>
  <c r="F233" i="58" s="1"/>
  <c r="F96" i="53"/>
  <c r="BY196" i="53"/>
  <c r="B196" i="53" s="1"/>
  <c r="F192" i="58" s="1"/>
  <c r="J442" i="58" s="1"/>
  <c r="BY214" i="53"/>
  <c r="B214" i="53" s="1"/>
  <c r="F210" i="58" s="1"/>
  <c r="J460" i="58" s="1"/>
  <c r="F248" i="53"/>
  <c r="BY137" i="53"/>
  <c r="B137" i="53" s="1"/>
  <c r="F133" i="58" s="1"/>
  <c r="J383" i="58" s="1"/>
  <c r="BY153" i="53"/>
  <c r="B153" i="53" s="1"/>
  <c r="F149" i="58" s="1"/>
  <c r="E51" i="53"/>
  <c r="F258" i="53"/>
  <c r="F168" i="53"/>
  <c r="F91" i="53"/>
  <c r="BY157" i="53"/>
  <c r="B157" i="53" s="1"/>
  <c r="F153" i="58" s="1"/>
  <c r="J403" i="58" s="1"/>
  <c r="F196" i="53"/>
  <c r="F157" i="53"/>
  <c r="BY205" i="53"/>
  <c r="B205" i="53" s="1"/>
  <c r="F201" i="58" s="1"/>
  <c r="F130" i="53"/>
  <c r="F94" i="53"/>
  <c r="BY221" i="53"/>
  <c r="B221" i="53" s="1"/>
  <c r="F217" i="58" s="1"/>
  <c r="J467" i="58" s="1"/>
  <c r="BY118" i="53"/>
  <c r="B118" i="53" s="1"/>
  <c r="F114" i="58" s="1"/>
  <c r="J364" i="58" s="1"/>
  <c r="F46" i="53"/>
  <c r="E30" i="53"/>
  <c r="BY91" i="53"/>
  <c r="B91" i="53" s="1"/>
  <c r="F87" i="58" s="1"/>
  <c r="J337" i="58" s="1"/>
  <c r="F153" i="53"/>
  <c r="BY181" i="53"/>
  <c r="B181" i="53" s="1"/>
  <c r="F177" i="58" s="1"/>
  <c r="J427" i="58" s="1"/>
  <c r="BY249" i="53"/>
  <c r="B249" i="53" s="1"/>
  <c r="F245" i="58" s="1"/>
  <c r="F184" i="53"/>
  <c r="BY94" i="53"/>
  <c r="B94" i="53" s="1"/>
  <c r="F90" i="58" s="1"/>
  <c r="J340" i="58" s="1"/>
  <c r="BY80" i="53"/>
  <c r="B80" i="53" s="1"/>
  <c r="F76" i="58" s="1"/>
  <c r="F42" i="53"/>
  <c r="E227" i="53"/>
  <c r="F56" i="53"/>
  <c r="F15" i="53"/>
  <c r="F55" i="53"/>
  <c r="F43" i="53"/>
  <c r="BY168" i="53"/>
  <c r="B168" i="53" s="1"/>
  <c r="F164" i="58" s="1"/>
  <c r="J414" i="58" s="1"/>
  <c r="BY163" i="53"/>
  <c r="B163" i="53" s="1"/>
  <c r="F159" i="58" s="1"/>
  <c r="J409" i="58" s="1"/>
  <c r="BY98" i="53"/>
  <c r="B98" i="53" s="1"/>
  <c r="F249" i="53"/>
  <c r="BY207" i="53"/>
  <c r="B207" i="53" s="1"/>
  <c r="F203" i="58" s="1"/>
  <c r="BY21" i="53"/>
  <c r="B21" i="53" s="1"/>
  <c r="F17" i="58" s="1"/>
  <c r="BY182" i="53"/>
  <c r="B182" i="53" s="1"/>
  <c r="F178" i="58" s="1"/>
  <c r="F31" i="53"/>
  <c r="F18" i="53"/>
  <c r="F181" i="53"/>
  <c r="E54" i="53"/>
  <c r="E78" i="53"/>
  <c r="F21" i="53"/>
  <c r="BY209" i="53"/>
  <c r="B209" i="53" s="1"/>
  <c r="F205" i="58" s="1"/>
  <c r="J455" i="58" s="1"/>
  <c r="E97" i="53"/>
  <c r="F127" i="53"/>
  <c r="F121" i="53"/>
  <c r="E215" i="53"/>
  <c r="F63" i="53"/>
  <c r="F109" i="53"/>
  <c r="BY164" i="53"/>
  <c r="B164" i="53" s="1"/>
  <c r="F160" i="58" s="1"/>
  <c r="BY54" i="53"/>
  <c r="B54" i="53" s="1"/>
  <c r="F50" i="58" s="1"/>
  <c r="J300" i="58" s="1"/>
  <c r="BY30" i="53"/>
  <c r="B30" i="53" s="1"/>
  <c r="F26" i="58" s="1"/>
  <c r="F170" i="53"/>
  <c r="F24" i="53"/>
  <c r="BY171" i="53"/>
  <c r="B171" i="53" s="1"/>
  <c r="F167" i="58" s="1"/>
  <c r="J417" i="58" s="1"/>
  <c r="BY252" i="53"/>
  <c r="B252" i="53" s="1"/>
  <c r="F248" i="58" s="1"/>
  <c r="J498" i="58" s="1"/>
  <c r="F102" i="53"/>
  <c r="E169" i="53"/>
  <c r="F253" i="53"/>
  <c r="E130" i="53"/>
  <c r="F47" i="53"/>
  <c r="F232" i="53"/>
  <c r="BY50" i="53"/>
  <c r="B50" i="53" s="1"/>
  <c r="F46" i="58" s="1"/>
  <c r="BY17" i="53"/>
  <c r="B17" i="53" s="1"/>
  <c r="F13" i="58" s="1"/>
  <c r="F178" i="53"/>
  <c r="BY86" i="53"/>
  <c r="B86" i="53" s="1"/>
  <c r="F82" i="58" s="1"/>
  <c r="J332" i="58" s="1"/>
  <c r="F88" i="53"/>
  <c r="BY25" i="53"/>
  <c r="B25" i="53" s="1"/>
  <c r="F21" i="58" s="1"/>
  <c r="F17" i="53"/>
  <c r="BY178" i="53"/>
  <c r="B178" i="53" s="1"/>
  <c r="F174" i="58" s="1"/>
  <c r="J424" i="58" s="1"/>
  <c r="BY77" i="53"/>
  <c r="B77" i="53" s="1"/>
  <c r="F73" i="58" s="1"/>
  <c r="J323" i="58" s="1"/>
  <c r="BY72" i="53"/>
  <c r="B72" i="53" s="1"/>
  <c r="F68" i="58" s="1"/>
  <c r="J318" i="58" s="1"/>
  <c r="F67" i="53"/>
  <c r="BY55" i="53"/>
  <c r="B55" i="53" s="1"/>
  <c r="F51" i="58" s="1"/>
  <c r="J301" i="58" s="1"/>
  <c r="B143" i="53"/>
  <c r="F139" i="58" s="1"/>
  <c r="J389" i="58" s="1"/>
  <c r="F77" i="53"/>
  <c r="BY90" i="53"/>
  <c r="B90" i="53" s="1"/>
  <c r="F86" i="58" s="1"/>
  <c r="J336" i="58" s="1"/>
  <c r="BY67" i="53"/>
  <c r="B67" i="53" s="1"/>
  <c r="F63" i="58" s="1"/>
  <c r="J313" i="58" s="1"/>
  <c r="BY211" i="53"/>
  <c r="B211" i="53" s="1"/>
  <c r="F207" i="58" s="1"/>
  <c r="F54" i="53"/>
  <c r="QI23" i="53"/>
  <c r="F23" i="53" s="1"/>
  <c r="BY43" i="53"/>
  <c r="B43" i="53" s="1"/>
  <c r="F39" i="58" s="1"/>
  <c r="J289" i="58" s="1"/>
  <c r="E42" i="53"/>
  <c r="F45" i="53"/>
  <c r="E17" i="53"/>
  <c r="F62" i="53"/>
  <c r="F40" i="53"/>
  <c r="F66" i="53"/>
  <c r="E70" i="53"/>
  <c r="BY78" i="53"/>
  <c r="B78" i="53" s="1"/>
  <c r="F74" i="58" s="1"/>
  <c r="J324" i="58" s="1"/>
  <c r="BY136" i="53"/>
  <c r="B136" i="53" s="1"/>
  <c r="F132" i="58" s="1"/>
  <c r="J382" i="58" s="1"/>
  <c r="BY112" i="53"/>
  <c r="B112" i="53" s="1"/>
  <c r="F108" i="58" s="1"/>
  <c r="E230" i="53"/>
  <c r="F120" i="53"/>
  <c r="E45" i="53"/>
  <c r="E149" i="53"/>
  <c r="F197" i="53"/>
  <c r="BY42" i="53"/>
  <c r="B42" i="53" s="1"/>
  <c r="F38" i="58" s="1"/>
  <c r="J288" i="58" s="1"/>
  <c r="BY109" i="53"/>
  <c r="B109" i="53" s="1"/>
  <c r="F105" i="58" s="1"/>
  <c r="J355" i="58" s="1"/>
  <c r="E38" i="53"/>
  <c r="F246" i="53"/>
  <c r="F141" i="53"/>
  <c r="F125" i="53"/>
  <c r="BY32" i="53"/>
  <c r="B32" i="53" s="1"/>
  <c r="F28" i="58" s="1"/>
  <c r="BY227" i="53"/>
  <c r="B227" i="53" s="1"/>
  <c r="F223" i="58" s="1"/>
  <c r="J473" i="58" s="1"/>
  <c r="QI78" i="53"/>
  <c r="F78" i="53" s="1"/>
  <c r="BY41" i="53"/>
  <c r="B41" i="53" s="1"/>
  <c r="F37" i="58" s="1"/>
  <c r="J287" i="58" s="1"/>
  <c r="BY152" i="53"/>
  <c r="B152" i="53" s="1"/>
  <c r="F148" i="58" s="1"/>
  <c r="F27" i="53"/>
  <c r="E185" i="53"/>
  <c r="BY40" i="53"/>
  <c r="B40" i="53" s="1"/>
  <c r="F36" i="58" s="1"/>
  <c r="J286" i="58" s="1"/>
  <c r="F227" i="53"/>
  <c r="BY139" i="53"/>
  <c r="B139" i="53" s="1"/>
  <c r="F135" i="58" s="1"/>
  <c r="J385" i="58" s="1"/>
  <c r="F110" i="53"/>
  <c r="BY62" i="53"/>
  <c r="B62" i="53" s="1"/>
  <c r="F58" i="58" s="1"/>
  <c r="J308" i="58" s="1"/>
  <c r="BY132" i="53"/>
  <c r="B132" i="53" s="1"/>
  <c r="F128" i="58" s="1"/>
  <c r="E175" i="53"/>
  <c r="F33" i="53"/>
  <c r="F241" i="53"/>
  <c r="BY246" i="53"/>
  <c r="B246" i="53" s="1"/>
  <c r="F242" i="58" s="1"/>
  <c r="BY99" i="53"/>
  <c r="B99" i="53" s="1"/>
  <c r="F95" i="58" s="1"/>
  <c r="F57" i="53"/>
  <c r="E173" i="53"/>
  <c r="BY257" i="53"/>
  <c r="B257" i="53" s="1"/>
  <c r="F253" i="58" s="1"/>
  <c r="BY22" i="53"/>
  <c r="B22" i="53" s="1"/>
  <c r="F18" i="58" s="1"/>
  <c r="J268" i="58" s="1"/>
  <c r="E217" i="53"/>
  <c r="F105" i="53"/>
  <c r="E65" i="53"/>
  <c r="E48" i="53"/>
  <c r="F99" i="53"/>
  <c r="BY127" i="53"/>
  <c r="B127" i="53" s="1"/>
  <c r="F123" i="58" s="1"/>
  <c r="J373" i="58" s="1"/>
  <c r="BY57" i="53"/>
  <c r="B57" i="53" s="1"/>
  <c r="F53" i="58" s="1"/>
  <c r="J303" i="58" s="1"/>
  <c r="F226" i="53"/>
  <c r="BY52" i="53"/>
  <c r="B52" i="53" s="1"/>
  <c r="F85" i="53"/>
  <c r="F136" i="53"/>
  <c r="F230" i="53"/>
  <c r="E110" i="53"/>
  <c r="F29" i="53"/>
  <c r="BY122" i="53"/>
  <c r="B122" i="53" s="1"/>
  <c r="F118" i="58" s="1"/>
  <c r="F133" i="53"/>
  <c r="BY197" i="53"/>
  <c r="B197" i="53" s="1"/>
  <c r="F193" i="58" s="1"/>
  <c r="J443" i="58" s="1"/>
  <c r="F144" i="53"/>
  <c r="E105" i="53"/>
  <c r="F69" i="53"/>
  <c r="BY242" i="53"/>
  <c r="B242" i="53" s="1"/>
  <c r="F238" i="58" s="1"/>
  <c r="J488" i="58" s="1"/>
  <c r="BY24" i="53"/>
  <c r="B24" i="53" s="1"/>
  <c r="F20" i="58" s="1"/>
  <c r="J270" i="58" s="1"/>
  <c r="E206" i="53"/>
  <c r="F242" i="53"/>
  <c r="F72" i="53"/>
  <c r="BY120" i="53"/>
  <c r="B120" i="53" s="1"/>
  <c r="F116" i="58" s="1"/>
  <c r="J366" i="58" s="1"/>
  <c r="F174" i="53"/>
  <c r="BY186" i="53"/>
  <c r="B186" i="53" s="1"/>
  <c r="F182" i="58" s="1"/>
  <c r="J432" i="58" s="1"/>
  <c r="BY47" i="53"/>
  <c r="B47" i="53" s="1"/>
  <c r="F43" i="58" s="1"/>
  <c r="BY201" i="53"/>
  <c r="B201" i="53" s="1"/>
  <c r="F197" i="58" s="1"/>
  <c r="J447" i="58" s="1"/>
  <c r="F201" i="53"/>
  <c r="E158" i="53"/>
  <c r="BY33" i="53"/>
  <c r="B33" i="53" s="1"/>
  <c r="F29" i="58" s="1"/>
  <c r="J279" i="58" s="1"/>
  <c r="F259" i="53"/>
  <c r="BY115" i="53"/>
  <c r="B115" i="53" s="1"/>
  <c r="F111" i="58" s="1"/>
  <c r="J361" i="58" s="1"/>
  <c r="BY215" i="53"/>
  <c r="B215" i="53" s="1"/>
  <c r="F211" i="58" s="1"/>
  <c r="BY226" i="53"/>
  <c r="B226" i="53" s="1"/>
  <c r="F222" i="58" s="1"/>
  <c r="J472" i="58" s="1"/>
  <c r="F38" i="53"/>
  <c r="F119" i="53"/>
  <c r="E61" i="53"/>
  <c r="D19" i="58"/>
  <c r="L19" i="58" s="1"/>
  <c r="C185" i="58"/>
  <c r="K185" i="58" s="1"/>
  <c r="C32" i="58"/>
  <c r="K32" i="58" s="1"/>
  <c r="C211" i="58"/>
  <c r="K211" i="58" s="1"/>
  <c r="E50" i="53"/>
  <c r="C235" i="58"/>
  <c r="K235" i="58" s="1"/>
  <c r="C121" i="58"/>
  <c r="K121" i="58" s="1"/>
  <c r="C22" i="58"/>
  <c r="K22" i="58" s="1"/>
  <c r="C105" i="58"/>
  <c r="K105" i="58" s="1"/>
  <c r="C127" i="58"/>
  <c r="K127" i="58" s="1"/>
  <c r="C71" i="58"/>
  <c r="K71" i="58" s="1"/>
  <c r="C142" i="58"/>
  <c r="K142" i="58" s="1"/>
  <c r="C162" i="58"/>
  <c r="K162" i="58" s="1"/>
  <c r="D48" i="58"/>
  <c r="L48" i="58" s="1"/>
  <c r="D42" i="58"/>
  <c r="L42" i="58" s="1"/>
  <c r="D63" i="58"/>
  <c r="L63" i="58" s="1"/>
  <c r="D245" i="58"/>
  <c r="L245" i="58" s="1"/>
  <c r="C240" i="58"/>
  <c r="K240" i="58" s="1"/>
  <c r="J468" i="58"/>
  <c r="J477" i="58"/>
  <c r="J388" i="58"/>
  <c r="J412" i="58"/>
  <c r="J464" i="58"/>
  <c r="J469" i="58"/>
  <c r="J433" i="58"/>
  <c r="J358" i="58"/>
  <c r="J372" i="58"/>
  <c r="J327" i="58"/>
  <c r="J480" i="58"/>
  <c r="J304" i="58"/>
  <c r="J317" i="58"/>
  <c r="J390" i="58"/>
  <c r="J445" i="58"/>
  <c r="J325" i="58"/>
  <c r="J352" i="58"/>
  <c r="J471" i="58"/>
  <c r="J363" i="58"/>
  <c r="J360" i="58"/>
  <c r="J362" i="58"/>
  <c r="J330" i="58"/>
  <c r="J451" i="58"/>
  <c r="J454" i="58"/>
  <c r="J431" i="58"/>
  <c r="J449" i="58"/>
  <c r="J453" i="58"/>
  <c r="J406" i="58"/>
  <c r="J405" i="58"/>
  <c r="J322" i="58"/>
  <c r="J281" i="58"/>
  <c r="J479" i="58"/>
  <c r="J346" i="58"/>
  <c r="J438" i="58"/>
  <c r="J499" i="58"/>
  <c r="J276" i="58"/>
  <c r="J419" i="58"/>
  <c r="J408" i="58"/>
  <c r="J410" i="58"/>
  <c r="J347" i="58"/>
  <c r="J481" i="58"/>
  <c r="J495" i="58"/>
  <c r="J401" i="58"/>
  <c r="J434" i="58"/>
  <c r="J435" i="58"/>
  <c r="J503" i="58"/>
  <c r="J484" i="58"/>
  <c r="J489" i="58"/>
  <c r="J482" i="58"/>
  <c r="J502" i="58"/>
  <c r="J319" i="58"/>
  <c r="J278" i="58"/>
  <c r="J441" i="58"/>
  <c r="J465" i="58"/>
  <c r="J380" i="58"/>
  <c r="J490" i="58"/>
  <c r="J426" i="58"/>
  <c r="J256" i="58"/>
  <c r="J377" i="58"/>
  <c r="J459" i="58"/>
  <c r="J260" i="58"/>
  <c r="J500" i="58"/>
  <c r="J404" i="58"/>
  <c r="J422" i="58"/>
  <c r="J275" i="58"/>
  <c r="J429" i="58"/>
  <c r="J425" i="58"/>
  <c r="J333" i="58"/>
  <c r="J486" i="58"/>
  <c r="J475" i="58"/>
  <c r="J497" i="58"/>
  <c r="J487" i="58"/>
  <c r="J450" i="58"/>
  <c r="J368" i="58"/>
  <c r="J354" i="58"/>
  <c r="G119" i="58"/>
  <c r="K369" i="58" s="1"/>
  <c r="J369" i="58"/>
  <c r="G220" i="58"/>
  <c r="K470" i="58" s="1"/>
  <c r="J470" i="58"/>
  <c r="G145" i="58"/>
  <c r="K395" i="58" s="1"/>
  <c r="J395" i="58"/>
  <c r="G254" i="58"/>
  <c r="K504" i="58" s="1"/>
  <c r="J504" i="58"/>
  <c r="G91" i="58"/>
  <c r="K341" i="58" s="1"/>
  <c r="J341" i="58"/>
  <c r="G55" i="58"/>
  <c r="K305" i="58" s="1"/>
  <c r="J305" i="58"/>
  <c r="G89" i="58"/>
  <c r="K339" i="58" s="1"/>
  <c r="J339" i="58"/>
  <c r="G165" i="58"/>
  <c r="K415" i="58" s="1"/>
  <c r="J415" i="58"/>
  <c r="G170" i="58"/>
  <c r="K420" i="58" s="1"/>
  <c r="J392" i="58"/>
  <c r="G129" i="58"/>
  <c r="K379" i="58" s="1"/>
  <c r="J379" i="58"/>
  <c r="G40" i="58"/>
  <c r="K290" i="58" s="1"/>
  <c r="J290" i="58"/>
  <c r="G88" i="58"/>
  <c r="K338" i="58" s="1"/>
  <c r="J338" i="58"/>
  <c r="G100" i="58"/>
  <c r="K350" i="58" s="1"/>
  <c r="J350" i="58"/>
  <c r="G56" i="58"/>
  <c r="K306" i="58" s="1"/>
  <c r="J306" i="58"/>
  <c r="G32" i="58"/>
  <c r="K282" i="58" s="1"/>
  <c r="J282" i="58"/>
  <c r="G212" i="58"/>
  <c r="K462" i="58" s="1"/>
  <c r="J462" i="58"/>
  <c r="G163" i="58"/>
  <c r="K413" i="58" s="1"/>
  <c r="J413" i="58"/>
  <c r="G70" i="58"/>
  <c r="K320" i="58" s="1"/>
  <c r="J320" i="58"/>
  <c r="G144" i="58"/>
  <c r="K394" i="58" s="1"/>
  <c r="J394" i="58"/>
  <c r="G243" i="58"/>
  <c r="K493" i="58" s="1"/>
  <c r="J493" i="58"/>
  <c r="J326" i="58"/>
  <c r="G19" i="58"/>
  <c r="K269" i="58" s="1"/>
  <c r="J269" i="58"/>
  <c r="J285" i="58"/>
  <c r="G152" i="58"/>
  <c r="K402" i="58" s="1"/>
  <c r="J402" i="58"/>
  <c r="G186" i="58"/>
  <c r="K436" i="58" s="1"/>
  <c r="J436" i="58"/>
  <c r="G149" i="58"/>
  <c r="K399" i="58" s="1"/>
  <c r="J399" i="58"/>
  <c r="G196" i="58"/>
  <c r="K446" i="58" s="1"/>
  <c r="J446" i="58"/>
  <c r="G148" i="58"/>
  <c r="K398" i="58" s="1"/>
  <c r="J398" i="58"/>
  <c r="G242" i="58"/>
  <c r="K492" i="58" s="1"/>
  <c r="J492" i="58"/>
  <c r="G233" i="58"/>
  <c r="K483" i="58" s="1"/>
  <c r="J483" i="58"/>
  <c r="G216" i="58"/>
  <c r="K466" i="58" s="1"/>
  <c r="J466" i="58"/>
  <c r="G178" i="58"/>
  <c r="K428" i="58" s="1"/>
  <c r="J428" i="58"/>
  <c r="G103" i="58"/>
  <c r="K353" i="58" s="1"/>
  <c r="J353" i="58"/>
  <c r="G21" i="58"/>
  <c r="K271" i="58" s="1"/>
  <c r="J271" i="58"/>
  <c r="G128" i="58"/>
  <c r="K378" i="58" s="1"/>
  <c r="J378" i="58"/>
  <c r="D255" i="58"/>
  <c r="L255" i="58" s="1"/>
  <c r="J255" i="58"/>
  <c r="C38" i="58"/>
  <c r="K38" i="58" s="1"/>
  <c r="C179" i="58"/>
  <c r="K179" i="58" s="1"/>
  <c r="B77" i="58"/>
  <c r="J77" i="58" s="1"/>
  <c r="B177" i="58"/>
  <c r="J177" i="58" s="1"/>
  <c r="B18" i="58"/>
  <c r="J18" i="58" s="1"/>
  <c r="C85" i="58"/>
  <c r="K85" i="58" s="1"/>
  <c r="B85" i="58"/>
  <c r="C192" i="58"/>
  <c r="K192" i="58" s="1"/>
  <c r="B192" i="58"/>
  <c r="B147" i="58"/>
  <c r="J147" i="58" s="1"/>
  <c r="B128" i="58"/>
  <c r="J128" i="58" s="1"/>
  <c r="B17" i="58"/>
  <c r="J17" i="58" s="1"/>
  <c r="B81" i="58"/>
  <c r="J81" i="58" s="1"/>
  <c r="B166" i="58"/>
  <c r="J166" i="58" s="1"/>
  <c r="C51" i="58"/>
  <c r="K51" i="58" s="1"/>
  <c r="B51" i="58"/>
  <c r="C74" i="58"/>
  <c r="K74" i="58" s="1"/>
  <c r="B74" i="58"/>
  <c r="J74" i="58" s="1"/>
  <c r="B155" i="58"/>
  <c r="J155" i="58" s="1"/>
  <c r="C193" i="58"/>
  <c r="K193" i="58" s="1"/>
  <c r="B193" i="58"/>
  <c r="J193" i="58" s="1"/>
  <c r="C89" i="58"/>
  <c r="K89" i="58" s="1"/>
  <c r="B89" i="58"/>
  <c r="B221" i="58"/>
  <c r="J221" i="58" s="1"/>
  <c r="C225" i="58"/>
  <c r="K225" i="58" s="1"/>
  <c r="B225" i="58"/>
  <c r="J225" i="58" s="1"/>
  <c r="B241" i="58"/>
  <c r="J241" i="58" s="1"/>
  <c r="C175" i="58"/>
  <c r="K175" i="58" s="1"/>
  <c r="B175" i="58"/>
  <c r="C226" i="58"/>
  <c r="K226" i="58" s="1"/>
  <c r="B226" i="58"/>
  <c r="C83" i="58"/>
  <c r="K83" i="58" s="1"/>
  <c r="B83" i="58"/>
  <c r="C61" i="58"/>
  <c r="K61" i="58" s="1"/>
  <c r="B61" i="58"/>
  <c r="J61" i="58" s="1"/>
  <c r="B8" i="58"/>
  <c r="J8" i="58" s="1"/>
  <c r="B53" i="58"/>
  <c r="J53" i="58" s="1"/>
  <c r="C233" i="58"/>
  <c r="K233" i="58" s="1"/>
  <c r="B233" i="58"/>
  <c r="J233" i="58" s="1"/>
  <c r="C243" i="58"/>
  <c r="K243" i="58" s="1"/>
  <c r="B243" i="58"/>
  <c r="B237" i="58"/>
  <c r="J237" i="58" s="1"/>
  <c r="C191" i="58"/>
  <c r="K191" i="58" s="1"/>
  <c r="B191" i="58"/>
  <c r="C99" i="58"/>
  <c r="K99" i="58" s="1"/>
  <c r="B99" i="58"/>
  <c r="J99" i="58" s="1"/>
  <c r="C124" i="58"/>
  <c r="K124" i="58" s="1"/>
  <c r="B124" i="58"/>
  <c r="C88" i="58"/>
  <c r="K88" i="58" s="1"/>
  <c r="B88" i="58"/>
  <c r="J88" i="58" s="1"/>
  <c r="B216" i="58"/>
  <c r="J216" i="58" s="1"/>
  <c r="C157" i="58"/>
  <c r="K157" i="58" s="1"/>
  <c r="B157" i="58"/>
  <c r="C107" i="58"/>
  <c r="K107" i="58" s="1"/>
  <c r="B107" i="58"/>
  <c r="J107" i="58" s="1"/>
  <c r="C139" i="58"/>
  <c r="K139" i="58" s="1"/>
  <c r="B139" i="58"/>
  <c r="B92" i="58"/>
  <c r="J92" i="58" s="1"/>
  <c r="B49" i="58"/>
  <c r="J49" i="58" s="1"/>
  <c r="C115" i="58"/>
  <c r="K115" i="58" s="1"/>
  <c r="B115" i="58"/>
  <c r="C66" i="58"/>
  <c r="K66" i="58" s="1"/>
  <c r="B66" i="58"/>
  <c r="J66" i="58" s="1"/>
  <c r="C150" i="58"/>
  <c r="K150" i="58" s="1"/>
  <c r="B150" i="58"/>
  <c r="J150" i="58" s="1"/>
  <c r="B174" i="58"/>
  <c r="J174" i="58" s="1"/>
  <c r="C154" i="58"/>
  <c r="K154" i="58" s="1"/>
  <c r="B154" i="58"/>
  <c r="J154" i="58" s="1"/>
  <c r="B244" i="58"/>
  <c r="J244" i="58" s="1"/>
  <c r="C26" i="58"/>
  <c r="K26" i="58" s="1"/>
  <c r="B26" i="58"/>
  <c r="J26" i="58" s="1"/>
  <c r="C90" i="58"/>
  <c r="K90" i="58" s="1"/>
  <c r="B90" i="58"/>
  <c r="J90" i="58" s="1"/>
  <c r="B164" i="58"/>
  <c r="J164" i="58" s="1"/>
  <c r="C75" i="58"/>
  <c r="K75" i="58" s="1"/>
  <c r="B75" i="58"/>
  <c r="J75" i="58" s="1"/>
  <c r="B194" i="58"/>
  <c r="J194" i="58" s="1"/>
  <c r="B101" i="58"/>
  <c r="J101" i="58" s="1"/>
  <c r="C209" i="58"/>
  <c r="K209" i="58" s="1"/>
  <c r="B209" i="58"/>
  <c r="C131" i="58"/>
  <c r="K131" i="58" s="1"/>
  <c r="B131" i="58"/>
  <c r="C183" i="58"/>
  <c r="K183" i="58" s="1"/>
  <c r="B183" i="58"/>
  <c r="C165" i="58"/>
  <c r="K165" i="58" s="1"/>
  <c r="B165" i="58"/>
  <c r="J165" i="58" s="1"/>
  <c r="C134" i="58"/>
  <c r="K134" i="58" s="1"/>
  <c r="B134" i="58"/>
  <c r="J134" i="58" s="1"/>
  <c r="C212" i="58"/>
  <c r="K212" i="58" s="1"/>
  <c r="B212" i="58"/>
  <c r="J212" i="58" s="1"/>
  <c r="B72" i="58"/>
  <c r="J72" i="58" s="1"/>
  <c r="B62" i="58"/>
  <c r="J62" i="58" s="1"/>
  <c r="B208" i="58"/>
  <c r="J208" i="58" s="1"/>
  <c r="C123" i="58"/>
  <c r="K123" i="58" s="1"/>
  <c r="B123" i="58"/>
  <c r="J123" i="58" s="1"/>
  <c r="C136" i="58"/>
  <c r="K136" i="58" s="1"/>
  <c r="B136" i="58"/>
  <c r="J136" i="58" s="1"/>
  <c r="B103" i="58"/>
  <c r="J103" i="58" s="1"/>
  <c r="B143" i="58"/>
  <c r="J143" i="58" s="1"/>
  <c r="C15" i="58"/>
  <c r="K15" i="58" s="1"/>
  <c r="B15" i="58"/>
  <c r="J15" i="58" s="1"/>
  <c r="C110" i="58"/>
  <c r="K110" i="58" s="1"/>
  <c r="B110" i="58"/>
  <c r="J110" i="58" s="1"/>
  <c r="B186" i="58"/>
  <c r="J186" i="58" s="1"/>
  <c r="C149" i="58"/>
  <c r="K149" i="58" s="1"/>
  <c r="B149" i="58"/>
  <c r="J149" i="58" s="1"/>
  <c r="C94" i="58"/>
  <c r="K94" i="58" s="1"/>
  <c r="B94" i="58"/>
  <c r="C14" i="58"/>
  <c r="K14" i="58" s="1"/>
  <c r="B14" i="58"/>
  <c r="C188" i="58"/>
  <c r="K188" i="58" s="1"/>
  <c r="B188" i="58"/>
  <c r="C29" i="58"/>
  <c r="K29" i="58" s="1"/>
  <c r="B29" i="58"/>
  <c r="J29" i="58" s="1"/>
  <c r="B43" i="58"/>
  <c r="J43" i="58" s="1"/>
  <c r="C79" i="58"/>
  <c r="K79" i="58" s="1"/>
  <c r="B79" i="58"/>
  <c r="B242" i="58"/>
  <c r="J242" i="58" s="1"/>
  <c r="B30" i="58"/>
  <c r="J30" i="58" s="1"/>
  <c r="B222" i="58"/>
  <c r="J222" i="58" s="1"/>
  <c r="C168" i="58"/>
  <c r="K168" i="58" s="1"/>
  <c r="B168" i="58"/>
  <c r="B176" i="58"/>
  <c r="J176" i="58" s="1"/>
  <c r="B213" i="58"/>
  <c r="J213" i="58" s="1"/>
  <c r="C67" i="58"/>
  <c r="K67" i="58" s="1"/>
  <c r="B67" i="58"/>
  <c r="C76" i="58"/>
  <c r="K76" i="58" s="1"/>
  <c r="B76" i="58"/>
  <c r="J76" i="58" s="1"/>
  <c r="C180" i="58"/>
  <c r="K180" i="58" s="1"/>
  <c r="B180" i="58"/>
  <c r="J180" i="58" s="1"/>
  <c r="C163" i="58"/>
  <c r="K163" i="58" s="1"/>
  <c r="B163" i="58"/>
  <c r="J163" i="58" s="1"/>
  <c r="B181" i="58"/>
  <c r="J181" i="58" s="1"/>
  <c r="C228" i="58"/>
  <c r="K228" i="58" s="1"/>
  <c r="B228" i="58"/>
  <c r="J228" i="58" s="1"/>
  <c r="C20" i="58"/>
  <c r="K20" i="58" s="1"/>
  <c r="B20" i="58"/>
  <c r="C112" i="58"/>
  <c r="K112" i="58" s="1"/>
  <c r="B112" i="58"/>
  <c r="J112" i="58" s="1"/>
  <c r="C28" i="58"/>
  <c r="K28" i="58" s="1"/>
  <c r="B28" i="58"/>
  <c r="B210" i="58"/>
  <c r="J210" i="58" s="1"/>
  <c r="B224" i="58"/>
  <c r="J224" i="58" s="1"/>
  <c r="C108" i="58"/>
  <c r="K108" i="58" s="1"/>
  <c r="B108" i="58"/>
  <c r="B82" i="58"/>
  <c r="J82" i="58" s="1"/>
  <c r="B146" i="58"/>
  <c r="J146" i="58" s="1"/>
  <c r="C167" i="58"/>
  <c r="K167" i="58" s="1"/>
  <c r="B167" i="58"/>
  <c r="B113" i="58"/>
  <c r="J113" i="58" s="1"/>
  <c r="C196" i="58"/>
  <c r="K196" i="58" s="1"/>
  <c r="B196" i="58"/>
  <c r="C234" i="58"/>
  <c r="K234" i="58" s="1"/>
  <c r="B234" i="58"/>
  <c r="J234" i="58" s="1"/>
  <c r="C40" i="58"/>
  <c r="K40" i="58" s="1"/>
  <c r="B40" i="58"/>
  <c r="J40" i="58" s="1"/>
  <c r="B13" i="58"/>
  <c r="J13" i="58" s="1"/>
  <c r="C100" i="58"/>
  <c r="K100" i="58" s="1"/>
  <c r="B100" i="58"/>
  <c r="J100" i="58" s="1"/>
  <c r="C141" i="58"/>
  <c r="K141" i="58" s="1"/>
  <c r="B141" i="58"/>
  <c r="J141" i="58" s="1"/>
  <c r="C46" i="58"/>
  <c r="K46" i="58" s="1"/>
  <c r="B46" i="58"/>
  <c r="J46" i="58" s="1"/>
  <c r="C227" i="58"/>
  <c r="K227" i="58" s="1"/>
  <c r="B227" i="58"/>
  <c r="C173" i="58"/>
  <c r="K173" i="58" s="1"/>
  <c r="B173" i="58"/>
  <c r="J173" i="58" s="1"/>
  <c r="C106" i="58"/>
  <c r="K106" i="58" s="1"/>
  <c r="B106" i="58"/>
  <c r="J106" i="58" s="1"/>
  <c r="B129" i="58"/>
  <c r="J129" i="58" s="1"/>
  <c r="C6" i="58"/>
  <c r="K6" i="58" s="1"/>
  <c r="F219" i="53"/>
  <c r="F32" i="53"/>
  <c r="E242" i="53"/>
  <c r="C102" i="58"/>
  <c r="K102" i="58" s="1"/>
  <c r="C241" i="58"/>
  <c r="K241" i="58" s="1"/>
  <c r="C36" i="58"/>
  <c r="K36" i="58" s="1"/>
  <c r="C70" i="58"/>
  <c r="K70" i="58" s="1"/>
  <c r="C210" i="58"/>
  <c r="K210" i="58" s="1"/>
  <c r="C221" i="58"/>
  <c r="K221" i="58" s="1"/>
  <c r="C13" i="58"/>
  <c r="K13" i="58" s="1"/>
  <c r="C177" i="58"/>
  <c r="K177" i="58" s="1"/>
  <c r="F90" i="53"/>
  <c r="E191" i="53"/>
  <c r="E190" i="53"/>
  <c r="F214" i="53"/>
  <c r="E99" i="53"/>
  <c r="E203" i="53"/>
  <c r="E37" i="53"/>
  <c r="E257" i="53"/>
  <c r="F180" i="53"/>
  <c r="E62" i="53"/>
  <c r="E204" i="53"/>
  <c r="C159" i="58"/>
  <c r="K159" i="58" s="1"/>
  <c r="F250" i="53"/>
  <c r="BY96" i="53"/>
  <c r="B96" i="53" s="1"/>
  <c r="F92" i="58" s="1"/>
  <c r="BY46" i="53"/>
  <c r="B46" i="53" s="1"/>
  <c r="F42" i="58" s="1"/>
  <c r="F150" i="53"/>
  <c r="F129" i="53"/>
  <c r="BY130" i="53"/>
  <c r="B130" i="53" s="1"/>
  <c r="F126" i="58" s="1"/>
  <c r="F239" i="53"/>
  <c r="BY248" i="53"/>
  <c r="B248" i="53" s="1"/>
  <c r="F244" i="58" s="1"/>
  <c r="BY141" i="53"/>
  <c r="B141" i="53" s="1"/>
  <c r="F137" i="58" s="1"/>
  <c r="BY198" i="53"/>
  <c r="B198" i="53" s="1"/>
  <c r="F194" i="58" s="1"/>
  <c r="BY125" i="53"/>
  <c r="B125" i="53" s="1"/>
  <c r="F121" i="58" s="1"/>
  <c r="E57" i="53"/>
  <c r="E225" i="53"/>
  <c r="E253" i="53"/>
  <c r="F193" i="53"/>
  <c r="F70" i="53"/>
  <c r="F82" i="53"/>
  <c r="E108" i="53"/>
  <c r="E241" i="53"/>
  <c r="BY11" i="53"/>
  <c r="B11" i="53" s="1"/>
  <c r="F7" i="58" s="1"/>
  <c r="F25" i="53"/>
  <c r="BY18" i="53"/>
  <c r="B18" i="53" s="1"/>
  <c r="F14" i="58" s="1"/>
  <c r="E28" i="53"/>
  <c r="E186" i="53"/>
  <c r="F172" i="53"/>
  <c r="BY121" i="53"/>
  <c r="B121" i="53" s="1"/>
  <c r="F117" i="58" s="1"/>
  <c r="F206" i="53"/>
  <c r="C119" i="58"/>
  <c r="K119" i="58" s="1"/>
  <c r="C216" i="58"/>
  <c r="K216" i="58" s="1"/>
  <c r="BY170" i="53"/>
  <c r="B170" i="53" s="1"/>
  <c r="F166" i="58" s="1"/>
  <c r="BY259" i="53"/>
  <c r="B259" i="53" s="1"/>
  <c r="F255" i="58" s="1"/>
  <c r="J505" i="58" s="1"/>
  <c r="BY63" i="53"/>
  <c r="B63" i="53" s="1"/>
  <c r="F59" i="58" s="1"/>
  <c r="BY15" i="53"/>
  <c r="B15" i="53" s="1"/>
  <c r="F11" i="58" s="1"/>
  <c r="F19" i="53"/>
  <c r="E79" i="53"/>
  <c r="E43" i="53"/>
  <c r="E16" i="53"/>
  <c r="E140" i="53"/>
  <c r="E18" i="53"/>
  <c r="E180" i="53"/>
  <c r="F68" i="53"/>
  <c r="F111" i="53"/>
  <c r="E113" i="53"/>
  <c r="E121" i="53"/>
  <c r="F37" i="53"/>
  <c r="E47" i="53"/>
  <c r="BY45" i="53"/>
  <c r="B45" i="53" s="1"/>
  <c r="F41" i="58" s="1"/>
  <c r="BY250" i="53"/>
  <c r="B250" i="53" s="1"/>
  <c r="F246" i="58" s="1"/>
  <c r="F173" i="53"/>
  <c r="BY202" i="53"/>
  <c r="B202" i="53" s="1"/>
  <c r="F198" i="58" s="1"/>
  <c r="BY150" i="53"/>
  <c r="B150" i="53" s="1"/>
  <c r="F146" i="58" s="1"/>
  <c r="BY129" i="53"/>
  <c r="B129" i="53" s="1"/>
  <c r="F125" i="58" s="1"/>
  <c r="BY27" i="53"/>
  <c r="B27" i="53" s="1"/>
  <c r="F23" i="58" s="1"/>
  <c r="BY230" i="53"/>
  <c r="B230" i="53" s="1"/>
  <c r="F226" i="58" s="1"/>
  <c r="BY69" i="53"/>
  <c r="B69" i="53" s="1"/>
  <c r="F65" i="58" s="1"/>
  <c r="F215" i="53"/>
  <c r="E41" i="53"/>
  <c r="F128" i="53"/>
  <c r="E31" i="53"/>
  <c r="E106" i="53"/>
  <c r="BY19" i="53"/>
  <c r="B19" i="53" s="1"/>
  <c r="F15" i="58" s="1"/>
  <c r="F12" i="53"/>
  <c r="BY75" i="53"/>
  <c r="B75" i="53" s="1"/>
  <c r="F71" i="58" s="1"/>
  <c r="BY56" i="53"/>
  <c r="B56" i="53" s="1"/>
  <c r="F52" i="58" s="1"/>
  <c r="F64" i="53"/>
  <c r="F139" i="53"/>
  <c r="BY147" i="53"/>
  <c r="B147" i="53" s="1"/>
  <c r="F143" i="58" s="1"/>
  <c r="F167" i="53"/>
  <c r="F257" i="53"/>
  <c r="F145" i="53"/>
  <c r="BY184" i="53"/>
  <c r="B184" i="53" s="1"/>
  <c r="F180" i="58" s="1"/>
  <c r="F49" i="53"/>
  <c r="F228" i="53"/>
  <c r="F26" i="53"/>
  <c r="BY31" i="53"/>
  <c r="B31" i="53" s="1"/>
  <c r="F27" i="58" s="1"/>
  <c r="BY210" i="53"/>
  <c r="B210" i="53" s="1"/>
  <c r="F206" i="58" s="1"/>
  <c r="F53" i="53"/>
  <c r="BY85" i="53"/>
  <c r="B85" i="53" s="1"/>
  <c r="F81" i="58" s="1"/>
  <c r="E193" i="53"/>
  <c r="QM20" i="53"/>
  <c r="F20" i="53" s="1"/>
  <c r="BY20" i="53"/>
  <c r="B20" i="53" s="1"/>
  <c r="F16" i="58" s="1"/>
  <c r="F161" i="53"/>
  <c r="BY65" i="53"/>
  <c r="B65" i="53" s="1"/>
  <c r="F61" i="58" s="1"/>
  <c r="F255" i="53"/>
  <c r="BY102" i="53"/>
  <c r="B102" i="53" s="1"/>
  <c r="F98" i="58" s="1"/>
  <c r="BY70" i="53"/>
  <c r="B70" i="53" s="1"/>
  <c r="F66" i="58" s="1"/>
  <c r="BY193" i="53"/>
  <c r="B193" i="53" s="1"/>
  <c r="F189" i="58" s="1"/>
  <c r="BY34" i="53"/>
  <c r="B34" i="53" s="1"/>
  <c r="F30" i="58" s="1"/>
  <c r="BY13" i="53"/>
  <c r="B13" i="53" s="1"/>
  <c r="F9" i="58" s="1"/>
  <c r="BY128" i="53"/>
  <c r="B128" i="53" s="1"/>
  <c r="F124" i="58" s="1"/>
  <c r="BY48" i="53"/>
  <c r="B48" i="53" s="1"/>
  <c r="F44" i="58" s="1"/>
  <c r="BY68" i="53"/>
  <c r="B68" i="53" s="1"/>
  <c r="F64" i="58" s="1"/>
  <c r="BY82" i="53"/>
  <c r="B82" i="53" s="1"/>
  <c r="F78" i="58" s="1"/>
  <c r="F165" i="53"/>
  <c r="F65" i="53"/>
  <c r="BY255" i="53"/>
  <c r="B255" i="53" s="1"/>
  <c r="F251" i="58" s="1"/>
  <c r="BY37" i="53"/>
  <c r="B37" i="53" s="1"/>
  <c r="F33" i="58" s="1"/>
  <c r="F51" i="53"/>
  <c r="BY16" i="53"/>
  <c r="B16" i="53" s="1"/>
  <c r="F12" i="58" s="1"/>
  <c r="G31" i="58"/>
  <c r="K281" i="58" s="1"/>
  <c r="F13" i="53"/>
  <c r="BY103" i="53"/>
  <c r="B103" i="53" s="1"/>
  <c r="F99" i="58" s="1"/>
  <c r="F48" i="53"/>
  <c r="BY217" i="53"/>
  <c r="B217" i="53" s="1"/>
  <c r="F213" i="58" s="1"/>
  <c r="BY138" i="53"/>
  <c r="B138" i="53" s="1"/>
  <c r="F134" i="58" s="1"/>
  <c r="BY175" i="53"/>
  <c r="B175" i="53" s="1"/>
  <c r="F171" i="58" s="1"/>
  <c r="BY51" i="53"/>
  <c r="B51" i="53" s="1"/>
  <c r="F47" i="58" s="1"/>
  <c r="BY66" i="53"/>
  <c r="B66" i="53" s="1"/>
  <c r="F62" i="58" s="1"/>
  <c r="QI175" i="53"/>
  <c r="F175" i="53" s="1"/>
  <c r="BY12" i="53"/>
  <c r="B12" i="53" s="1"/>
  <c r="F8" i="58" s="1"/>
  <c r="F217" i="53"/>
  <c r="BY105" i="53"/>
  <c r="B105" i="53" s="1"/>
  <c r="F101" i="58" s="1"/>
  <c r="F75" i="53"/>
  <c r="BY61" i="53"/>
  <c r="B61" i="53" s="1"/>
  <c r="F57" i="58" s="1"/>
  <c r="E202" i="53"/>
  <c r="E33" i="53"/>
  <c r="BY64" i="53"/>
  <c r="B64" i="53" s="1"/>
  <c r="F60" i="58" s="1"/>
  <c r="BY232" i="53"/>
  <c r="B232" i="53" s="1"/>
  <c r="F228" i="58" s="1"/>
  <c r="F229" i="53"/>
  <c r="BY111" i="53"/>
  <c r="B111" i="53" s="1"/>
  <c r="F107" i="58" s="1"/>
  <c r="BY145" i="53"/>
  <c r="B145" i="53" s="1"/>
  <c r="F141" i="58" s="1"/>
  <c r="BY49" i="53"/>
  <c r="B49" i="53" s="1"/>
  <c r="F45" i="58" s="1"/>
  <c r="BY228" i="53"/>
  <c r="B228" i="53" s="1"/>
  <c r="F224" i="58" s="1"/>
  <c r="BY26" i="53"/>
  <c r="B26" i="53" s="1"/>
  <c r="F22" i="58" s="1"/>
  <c r="BY154" i="53"/>
  <c r="B154" i="53" s="1"/>
  <c r="F150" i="58" s="1"/>
  <c r="BY119" i="53"/>
  <c r="B119" i="53" s="1"/>
  <c r="F115" i="58" s="1"/>
  <c r="F210" i="53"/>
  <c r="BY53" i="53"/>
  <c r="B53" i="53" s="1"/>
  <c r="F49" i="58" s="1"/>
  <c r="E205" i="53"/>
  <c r="C101" i="58"/>
  <c r="K101" i="58" s="1"/>
  <c r="C214" i="58"/>
  <c r="K214" i="58" s="1"/>
  <c r="C68" i="58"/>
  <c r="K68" i="58" s="1"/>
  <c r="C205" i="58"/>
  <c r="K205" i="58" s="1"/>
  <c r="C238" i="58"/>
  <c r="K238" i="58" s="1"/>
  <c r="C145" i="58"/>
  <c r="K145" i="58" s="1"/>
  <c r="C10" i="58"/>
  <c r="K10" i="58" s="1"/>
  <c r="C170" i="58"/>
  <c r="K170" i="58" s="1"/>
  <c r="C176" i="58"/>
  <c r="K176" i="58" s="1"/>
  <c r="C164" i="58"/>
  <c r="K164" i="58" s="1"/>
  <c r="C62" i="58"/>
  <c r="K62" i="58" s="1"/>
  <c r="C190" i="58"/>
  <c r="K190" i="58" s="1"/>
  <c r="C47" i="58"/>
  <c r="K47" i="58" s="1"/>
  <c r="C147" i="58"/>
  <c r="K147" i="58" s="1"/>
  <c r="C152" i="58"/>
  <c r="K152" i="58" s="1"/>
  <c r="C81" i="58"/>
  <c r="K81" i="58" s="1"/>
  <c r="C69" i="58"/>
  <c r="K69" i="58" s="1"/>
  <c r="C111" i="58"/>
  <c r="K111" i="58" s="1"/>
  <c r="C129" i="58"/>
  <c r="K129" i="58" s="1"/>
  <c r="C181" i="58"/>
  <c r="K181" i="58" s="1"/>
  <c r="C222" i="58"/>
  <c r="K222" i="58" s="1"/>
  <c r="C82" i="58"/>
  <c r="K82" i="58" s="1"/>
  <c r="C114" i="58"/>
  <c r="K114" i="58" s="1"/>
  <c r="C206" i="58"/>
  <c r="K206" i="58" s="1"/>
  <c r="C72" i="58"/>
  <c r="K72" i="58" s="1"/>
  <c r="C138" i="58"/>
  <c r="K138" i="58" s="1"/>
  <c r="C49" i="58"/>
  <c r="K49" i="58" s="1"/>
  <c r="C8" i="58"/>
  <c r="K8" i="58" s="1"/>
  <c r="C208" i="58"/>
  <c r="K208" i="58" s="1"/>
  <c r="G249" i="58"/>
  <c r="K499" i="58" s="1"/>
  <c r="C153" i="58"/>
  <c r="K153" i="58" s="1"/>
  <c r="C182" i="58"/>
  <c r="K182" i="58" s="1"/>
  <c r="F209" i="53"/>
  <c r="C30" i="58"/>
  <c r="K30" i="58" s="1"/>
  <c r="C213" i="58"/>
  <c r="K213" i="58" s="1"/>
  <c r="C57" i="58"/>
  <c r="K57" i="58" s="1"/>
  <c r="C9" i="58"/>
  <c r="K9" i="58" s="1"/>
  <c r="C143" i="58"/>
  <c r="K143" i="58" s="1"/>
  <c r="C60" i="58"/>
  <c r="K60" i="58" s="1"/>
  <c r="C220" i="58"/>
  <c r="K220" i="58" s="1"/>
  <c r="C18" i="58"/>
  <c r="K18" i="58" s="1"/>
  <c r="C53" i="58"/>
  <c r="K53" i="58" s="1"/>
  <c r="C77" i="58"/>
  <c r="K77" i="58" s="1"/>
  <c r="C64" i="58"/>
  <c r="K64" i="58" s="1"/>
  <c r="C219" i="58"/>
  <c r="K219" i="58" s="1"/>
  <c r="C155" i="58"/>
  <c r="K155" i="58" s="1"/>
  <c r="C194" i="58"/>
  <c r="K194" i="58" s="1"/>
  <c r="C224" i="58"/>
  <c r="K224" i="58" s="1"/>
  <c r="C184" i="58"/>
  <c r="K184" i="58" s="1"/>
  <c r="C229" i="58"/>
  <c r="K229" i="58" s="1"/>
  <c r="C128" i="58"/>
  <c r="K128" i="58" s="1"/>
  <c r="C98" i="58"/>
  <c r="K98" i="58" s="1"/>
  <c r="C231" i="58"/>
  <c r="K231" i="58" s="1"/>
  <c r="C195" i="58"/>
  <c r="K195" i="58" s="1"/>
  <c r="C92" i="58"/>
  <c r="K92" i="58" s="1"/>
  <c r="C113" i="58"/>
  <c r="K113" i="58" s="1"/>
  <c r="C174" i="58"/>
  <c r="K174" i="58" s="1"/>
  <c r="J230" i="58"/>
  <c r="C230" i="58"/>
  <c r="K230" i="58" s="1"/>
  <c r="J87" i="58"/>
  <c r="C87" i="58"/>
  <c r="K87" i="58" s="1"/>
  <c r="C45" i="58"/>
  <c r="K45" i="58" s="1"/>
  <c r="J45" i="58"/>
  <c r="C130" i="58"/>
  <c r="K130" i="58" s="1"/>
  <c r="J130" i="58"/>
  <c r="C151" i="58"/>
  <c r="K151" i="58" s="1"/>
  <c r="J151" i="58"/>
  <c r="J200" i="58"/>
  <c r="C200" i="58"/>
  <c r="K200" i="58" s="1"/>
  <c r="C204" i="58"/>
  <c r="K204" i="58" s="1"/>
  <c r="C132" i="58"/>
  <c r="K132" i="58" s="1"/>
  <c r="C244" i="58"/>
  <c r="K244" i="58" s="1"/>
  <c r="C7" i="58"/>
  <c r="K7" i="58" s="1"/>
  <c r="J80" i="58"/>
  <c r="C80" i="58"/>
  <c r="K80" i="58" s="1"/>
  <c r="C239" i="58"/>
  <c r="K239" i="58" s="1"/>
  <c r="J239" i="58"/>
  <c r="C86" i="58"/>
  <c r="K86" i="58" s="1"/>
  <c r="C166" i="58"/>
  <c r="K166" i="58" s="1"/>
  <c r="C34" i="58"/>
  <c r="K34" i="58" s="1"/>
  <c r="J41" i="58"/>
  <c r="C41" i="58"/>
  <c r="K41" i="58" s="1"/>
  <c r="C236" i="58"/>
  <c r="K236" i="58" s="1"/>
  <c r="C96" i="58"/>
  <c r="K96" i="58" s="1"/>
  <c r="C43" i="58"/>
  <c r="K43" i="58" s="1"/>
  <c r="C242" i="58"/>
  <c r="K242" i="58" s="1"/>
  <c r="C186" i="58"/>
  <c r="K186" i="58" s="1"/>
  <c r="C17" i="58"/>
  <c r="K17" i="58" s="1"/>
  <c r="C146" i="58"/>
  <c r="K146" i="58" s="1"/>
  <c r="C137" i="58"/>
  <c r="K137" i="58" s="1"/>
  <c r="C103" i="58"/>
  <c r="K103" i="58" s="1"/>
  <c r="C203" i="58"/>
  <c r="K203" i="58" s="1"/>
  <c r="C197" i="58"/>
  <c r="K197" i="58" s="1"/>
  <c r="C187" i="58"/>
  <c r="K187" i="58" s="1"/>
  <c r="J126" i="58"/>
  <c r="C126" i="58"/>
  <c r="K126" i="58" s="1"/>
  <c r="C169" i="58"/>
  <c r="K169" i="58" s="1"/>
  <c r="C84" i="58"/>
  <c r="K84" i="58" s="1"/>
  <c r="J84" i="58"/>
  <c r="J178" i="58"/>
  <c r="C178" i="58"/>
  <c r="K178" i="58" s="1"/>
  <c r="J144" i="58"/>
  <c r="C144" i="58"/>
  <c r="K144" i="58" s="1"/>
  <c r="J118" i="58"/>
  <c r="C118" i="58"/>
  <c r="K118" i="58" s="1"/>
  <c r="C97" i="58"/>
  <c r="K97" i="58" s="1"/>
  <c r="J97" i="58"/>
  <c r="C59" i="58"/>
  <c r="K59" i="58" s="1"/>
  <c r="J59" i="58"/>
  <c r="C25" i="58"/>
  <c r="K25" i="58" s="1"/>
  <c r="J25" i="58"/>
  <c r="J148" i="58"/>
  <c r="C148" i="58"/>
  <c r="K148" i="58" s="1"/>
  <c r="J125" i="58"/>
  <c r="C125" i="58"/>
  <c r="K125" i="58" s="1"/>
  <c r="C122" i="58"/>
  <c r="K122" i="58" s="1"/>
  <c r="J122" i="58"/>
  <c r="J24" i="58"/>
  <c r="C24" i="58"/>
  <c r="K24" i="58" s="1"/>
  <c r="C198" i="58"/>
  <c r="K198" i="58" s="1"/>
  <c r="J198" i="58"/>
  <c r="J135" i="58"/>
  <c r="C135" i="58"/>
  <c r="K135" i="58" s="1"/>
  <c r="C91" i="58"/>
  <c r="K91" i="58" s="1"/>
  <c r="C133" i="58"/>
  <c r="K133" i="58" s="1"/>
  <c r="C156" i="58"/>
  <c r="K156" i="58" s="1"/>
  <c r="C140" i="58"/>
  <c r="K140" i="58" s="1"/>
  <c r="C171" i="58"/>
  <c r="K171" i="58" s="1"/>
  <c r="C93" i="58"/>
  <c r="K93" i="58" s="1"/>
  <c r="C215" i="58"/>
  <c r="K215" i="58" s="1"/>
  <c r="C120" i="58"/>
  <c r="K120" i="58" s="1"/>
  <c r="C217" i="58"/>
  <c r="K217" i="58" s="1"/>
  <c r="C199" i="58"/>
  <c r="K199" i="58" s="1"/>
  <c r="C189" i="58"/>
  <c r="K189" i="58" s="1"/>
  <c r="C116" i="58"/>
  <c r="K116" i="58" s="1"/>
  <c r="C11" i="58"/>
  <c r="K11" i="58" s="1"/>
  <c r="C95" i="58"/>
  <c r="K95" i="58" s="1"/>
  <c r="C160" i="58"/>
  <c r="K160" i="58" s="1"/>
  <c r="C117" i="58"/>
  <c r="K117" i="58" s="1"/>
  <c r="C78" i="58"/>
  <c r="K78" i="58" s="1"/>
  <c r="C172" i="58"/>
  <c r="K172" i="58" s="1"/>
  <c r="C202" i="58"/>
  <c r="K202" i="58" s="1"/>
  <c r="C207" i="58"/>
  <c r="K207" i="58" s="1"/>
  <c r="C158" i="58"/>
  <c r="K158" i="58" s="1"/>
  <c r="C55" i="58"/>
  <c r="K55" i="58" s="1"/>
  <c r="C12" i="58"/>
  <c r="K12" i="58" s="1"/>
  <c r="C73" i="58"/>
  <c r="K73" i="58" s="1"/>
  <c r="C201" i="58"/>
  <c r="K201" i="58" s="1"/>
  <c r="C232" i="58"/>
  <c r="K232" i="58" s="1"/>
  <c r="C218" i="58"/>
  <c r="K218" i="58" s="1"/>
  <c r="C161" i="58"/>
  <c r="K161" i="58" s="1"/>
  <c r="C109" i="58"/>
  <c r="K109" i="58" s="1"/>
  <c r="C223" i="58"/>
  <c r="K223" i="58" s="1"/>
  <c r="C104" i="58"/>
  <c r="K104" i="58" s="1"/>
  <c r="G181" i="58"/>
  <c r="K431" i="58" s="1"/>
  <c r="G215" i="58"/>
  <c r="G160" i="58"/>
  <c r="G25" i="58"/>
  <c r="K275" i="58" s="1"/>
  <c r="G221" i="58"/>
  <c r="G240" i="58"/>
  <c r="G69" i="58"/>
  <c r="K319" i="58" s="1"/>
  <c r="G127" i="58"/>
  <c r="G204" i="58"/>
  <c r="H19" i="58"/>
  <c r="L269" i="58" s="1"/>
  <c r="G232" i="58"/>
  <c r="K482" i="58" s="1"/>
  <c r="G118" i="58"/>
  <c r="G239" i="58"/>
  <c r="K489" i="58" s="1"/>
  <c r="G155" i="58"/>
  <c r="K405" i="58" s="1"/>
  <c r="G203" i="58"/>
  <c r="G191" i="58"/>
  <c r="G227" i="58"/>
  <c r="K477" i="58" s="1"/>
  <c r="G245" i="58"/>
  <c r="K495" i="58" s="1"/>
  <c r="G102" i="58"/>
  <c r="G162" i="58"/>
  <c r="G38" i="58"/>
  <c r="G83" i="58"/>
  <c r="G169" i="58"/>
  <c r="G231" i="58"/>
  <c r="G104" i="58"/>
  <c r="G126" i="58"/>
  <c r="K376" i="58" s="1"/>
  <c r="G237" i="58"/>
  <c r="G253" i="58"/>
  <c r="G199" i="58"/>
  <c r="G219" i="58"/>
  <c r="G54" i="58"/>
  <c r="K304" i="58" s="1"/>
  <c r="G218" i="58"/>
  <c r="K468" i="58" s="1"/>
  <c r="G208" i="58"/>
  <c r="G96" i="58"/>
  <c r="K346" i="58" s="1"/>
  <c r="G195" i="58"/>
  <c r="G247" i="58"/>
  <c r="G179" i="58"/>
  <c r="K429" i="58" s="1"/>
  <c r="G238" i="58"/>
  <c r="G250" i="58"/>
  <c r="H119" i="58"/>
  <c r="L369" i="58" s="1"/>
  <c r="G80" i="58"/>
  <c r="K330" i="58" s="1"/>
  <c r="G214" i="58"/>
  <c r="G225" i="58"/>
  <c r="K475" i="58" s="1"/>
  <c r="G252" i="58"/>
  <c r="K502" i="58" s="1"/>
  <c r="G28" i="58"/>
  <c r="G140" i="58"/>
  <c r="G172" i="58"/>
  <c r="G185" i="58"/>
  <c r="G201" i="58"/>
  <c r="D23" i="58"/>
  <c r="L23" i="58" s="1"/>
  <c r="D249" i="58"/>
  <c r="L249" i="58" s="1"/>
  <c r="D247" i="58"/>
  <c r="L247" i="58" s="1"/>
  <c r="J245" i="58"/>
  <c r="J48" i="58"/>
  <c r="G97" i="58"/>
  <c r="K347" i="58" s="1"/>
  <c r="G110" i="58"/>
  <c r="K360" i="58" s="1"/>
  <c r="G209" i="58"/>
  <c r="K459" i="58" s="1"/>
  <c r="G177" i="58"/>
  <c r="K427" i="58" s="1"/>
  <c r="G229" i="58"/>
  <c r="K479" i="58" s="1"/>
  <c r="G236" i="58"/>
  <c r="K486" i="58" s="1"/>
  <c r="G188" i="58"/>
  <c r="K438" i="58" s="1"/>
  <c r="G230" i="58"/>
  <c r="K480" i="58" s="1"/>
  <c r="G234" i="58"/>
  <c r="K484" i="58" s="1"/>
  <c r="G26" i="58"/>
  <c r="G151" i="58"/>
  <c r="G111" i="58"/>
  <c r="G183" i="58"/>
  <c r="G130" i="58"/>
  <c r="G156" i="58"/>
  <c r="G72" i="58"/>
  <c r="H21" i="58"/>
  <c r="L271" i="58" s="1"/>
  <c r="G75" i="58"/>
  <c r="G23" i="58"/>
  <c r="G77" i="58"/>
  <c r="K327" i="58" s="1"/>
  <c r="G53" i="58"/>
  <c r="G124" i="58"/>
  <c r="G132" i="58"/>
  <c r="G117" i="58"/>
  <c r="K367" i="58" s="1"/>
  <c r="G138" i="58"/>
  <c r="G67" i="58"/>
  <c r="K317" i="58" s="1"/>
  <c r="G158" i="58"/>
  <c r="K408" i="58" s="1"/>
  <c r="G137" i="58"/>
  <c r="K387" i="58" s="1"/>
  <c r="G184" i="58"/>
  <c r="K434" i="58" s="1"/>
  <c r="G59" i="58"/>
  <c r="K309" i="58" s="1"/>
  <c r="G108" i="58"/>
  <c r="K358" i="58" s="1"/>
  <c r="G112" i="58"/>
  <c r="G29" i="58"/>
  <c r="K279" i="58" s="1"/>
  <c r="G113" i="58"/>
  <c r="K363" i="58" s="1"/>
  <c r="G154" i="58"/>
  <c r="K404" i="58" s="1"/>
  <c r="G175" i="58"/>
  <c r="K425" i="58" s="1"/>
  <c r="D54" i="58"/>
  <c r="L54" i="58" s="1"/>
  <c r="J42" i="58"/>
  <c r="G10" i="58"/>
  <c r="K260" i="58" s="1"/>
  <c r="J7" i="58"/>
  <c r="G15" i="58"/>
  <c r="K265" i="58" s="1"/>
  <c r="G6" i="58"/>
  <c r="K256" i="58" s="1"/>
  <c r="J152" i="58"/>
  <c r="J91" i="58"/>
  <c r="D251" i="58"/>
  <c r="L251" i="58" s="1"/>
  <c r="J251" i="58"/>
  <c r="J159" i="58"/>
  <c r="D35" i="58"/>
  <c r="L35" i="58" s="1"/>
  <c r="J35" i="58"/>
  <c r="J145" i="58"/>
  <c r="J71" i="58"/>
  <c r="J69" i="58"/>
  <c r="D254" i="58"/>
  <c r="L254" i="58" s="1"/>
  <c r="J254" i="58"/>
  <c r="J153" i="58"/>
  <c r="J250" i="58"/>
  <c r="D250" i="58"/>
  <c r="L250" i="58" s="1"/>
  <c r="J253" i="58"/>
  <c r="D253" i="58"/>
  <c r="L253" i="58" s="1"/>
  <c r="J187" i="58"/>
  <c r="J195" i="58"/>
  <c r="J105" i="58"/>
  <c r="J138" i="58"/>
  <c r="J169" i="58"/>
  <c r="J64" i="58"/>
  <c r="J16" i="58"/>
  <c r="D16" i="58"/>
  <c r="L16" i="58" s="1"/>
  <c r="J58" i="58"/>
  <c r="D58" i="58"/>
  <c r="L58" i="58" s="1"/>
  <c r="J132" i="58"/>
  <c r="J182" i="58"/>
  <c r="H100" i="58"/>
  <c r="L350" i="58" s="1"/>
  <c r="D246" i="58"/>
  <c r="L246" i="58" s="1"/>
  <c r="J246" i="58"/>
  <c r="D252" i="58"/>
  <c r="L252" i="58" s="1"/>
  <c r="J252" i="58"/>
  <c r="J203" i="58"/>
  <c r="J34" i="58"/>
  <c r="J184" i="58"/>
  <c r="J211" i="58"/>
  <c r="J33" i="58"/>
  <c r="D33" i="58"/>
  <c r="L33" i="58" s="1"/>
  <c r="J102" i="58"/>
  <c r="J47" i="58"/>
  <c r="J170" i="58"/>
  <c r="J86" i="58"/>
  <c r="J238" i="58"/>
  <c r="J214" i="58"/>
  <c r="J114" i="58"/>
  <c r="J206" i="58"/>
  <c r="J32" i="58"/>
  <c r="J60" i="58"/>
  <c r="J38" i="58"/>
  <c r="D50" i="58"/>
  <c r="L50" i="58" s="1"/>
  <c r="J50" i="58"/>
  <c r="J229" i="58"/>
  <c r="D39" i="58"/>
  <c r="L39" i="58" s="1"/>
  <c r="J39" i="58"/>
  <c r="J57" i="58"/>
  <c r="J22" i="58"/>
  <c r="J111" i="58"/>
  <c r="D37" i="58"/>
  <c r="L37" i="58" s="1"/>
  <c r="J37" i="58"/>
  <c r="J236" i="58"/>
  <c r="D44" i="58"/>
  <c r="L44" i="58" s="1"/>
  <c r="J44" i="58"/>
  <c r="J9" i="58"/>
  <c r="J68" i="58"/>
  <c r="J179" i="58"/>
  <c r="H91" i="58"/>
  <c r="L341" i="58" s="1"/>
  <c r="J27" i="58"/>
  <c r="D27" i="58"/>
  <c r="L27" i="58" s="1"/>
  <c r="J10" i="58"/>
  <c r="D21" i="58"/>
  <c r="L21" i="58" s="1"/>
  <c r="J21" i="58"/>
  <c r="J219" i="58"/>
  <c r="J65" i="58"/>
  <c r="D65" i="58"/>
  <c r="L65" i="58" s="1"/>
  <c r="J218" i="58"/>
  <c r="J98" i="58"/>
  <c r="J204" i="58"/>
  <c r="J137" i="58"/>
  <c r="J36" i="58"/>
  <c r="J190" i="58"/>
  <c r="J231" i="58"/>
  <c r="J197" i="58"/>
  <c r="J70" i="58"/>
  <c r="J96" i="58"/>
  <c r="J205" i="58"/>
  <c r="J220" i="58"/>
  <c r="J127" i="58"/>
  <c r="G244" i="58" l="1"/>
  <c r="G187" i="58"/>
  <c r="K437" i="58" s="1"/>
  <c r="G235" i="58"/>
  <c r="G190" i="58"/>
  <c r="G213" i="58"/>
  <c r="K463" i="58" s="1"/>
  <c r="G173" i="58"/>
  <c r="G52" i="58"/>
  <c r="K302" i="58" s="1"/>
  <c r="G202" i="58"/>
  <c r="G122" i="58"/>
  <c r="K372" i="58" s="1"/>
  <c r="G85" i="58"/>
  <c r="G24" i="58"/>
  <c r="K274" i="58" s="1"/>
  <c r="G109" i="58"/>
  <c r="G87" i="58"/>
  <c r="G241" i="58"/>
  <c r="K491" i="58" s="1"/>
  <c r="G35" i="58"/>
  <c r="K285" i="58" s="1"/>
  <c r="G84" i="58"/>
  <c r="K334" i="58" s="1"/>
  <c r="G34" i="58"/>
  <c r="G136" i="58"/>
  <c r="G86" i="58"/>
  <c r="K336" i="58" s="1"/>
  <c r="G106" i="58"/>
  <c r="G131" i="58"/>
  <c r="H217" i="58"/>
  <c r="L467" i="58" s="1"/>
  <c r="G18" i="58"/>
  <c r="H18" i="58" s="1"/>
  <c r="L268" i="58" s="1"/>
  <c r="G176" i="58"/>
  <c r="K426" i="58" s="1"/>
  <c r="G147" i="58"/>
  <c r="G217" i="58"/>
  <c r="K467" i="58" s="1"/>
  <c r="G153" i="58"/>
  <c r="K403" i="58" s="1"/>
  <c r="G159" i="58"/>
  <c r="K409" i="58" s="1"/>
  <c r="G73" i="58"/>
  <c r="K323" i="58" s="1"/>
  <c r="G210" i="58"/>
  <c r="K460" i="58" s="1"/>
  <c r="G76" i="58"/>
  <c r="K326" i="58" s="1"/>
  <c r="J457" i="58"/>
  <c r="G168" i="58"/>
  <c r="K418" i="58" s="1"/>
  <c r="G161" i="58"/>
  <c r="K411" i="58" s="1"/>
  <c r="G207" i="58"/>
  <c r="K457" i="58" s="1"/>
  <c r="G93" i="58"/>
  <c r="G167" i="58"/>
  <c r="K417" i="58" s="1"/>
  <c r="G200" i="58"/>
  <c r="K450" i="58" s="1"/>
  <c r="G79" i="58"/>
  <c r="G41" i="58"/>
  <c r="K291" i="58" s="1"/>
  <c r="G90" i="58"/>
  <c r="K340" i="58" s="1"/>
  <c r="H70" i="58"/>
  <c r="L320" i="58" s="1"/>
  <c r="G193" i="58"/>
  <c r="K443" i="58" s="1"/>
  <c r="H249" i="58"/>
  <c r="L499" i="58" s="1"/>
  <c r="G164" i="58"/>
  <c r="K414" i="58" s="1"/>
  <c r="G180" i="58"/>
  <c r="K430" i="58" s="1"/>
  <c r="G255" i="58"/>
  <c r="H255" i="58" s="1"/>
  <c r="L505" i="58" s="1"/>
  <c r="F48" i="58"/>
  <c r="J298" i="58" s="1"/>
  <c r="G48" i="58"/>
  <c r="K298" i="58" s="1"/>
  <c r="H196" i="58"/>
  <c r="L446" i="58" s="1"/>
  <c r="G7" i="58"/>
  <c r="K257" i="58" s="1"/>
  <c r="G49" i="58"/>
  <c r="K299" i="58" s="1"/>
  <c r="G174" i="58"/>
  <c r="H174" i="58" s="1"/>
  <c r="L424" i="58" s="1"/>
  <c r="G37" i="58"/>
  <c r="H128" i="58"/>
  <c r="L378" i="58" s="1"/>
  <c r="G20" i="58"/>
  <c r="K270" i="58" s="1"/>
  <c r="H40" i="58"/>
  <c r="L290" i="58" s="1"/>
  <c r="H145" i="58"/>
  <c r="L395" i="58" s="1"/>
  <c r="G166" i="58"/>
  <c r="G205" i="58"/>
  <c r="K455" i="58" s="1"/>
  <c r="G192" i="58"/>
  <c r="K442" i="58" s="1"/>
  <c r="G120" i="58"/>
  <c r="K370" i="58" s="1"/>
  <c r="G50" i="58"/>
  <c r="K300" i="58" s="1"/>
  <c r="G139" i="58"/>
  <c r="K389" i="58" s="1"/>
  <c r="H89" i="58"/>
  <c r="L339" i="58" s="1"/>
  <c r="G58" i="58"/>
  <c r="G133" i="58"/>
  <c r="K383" i="58" s="1"/>
  <c r="G142" i="58"/>
  <c r="G157" i="58"/>
  <c r="G33" i="58"/>
  <c r="K283" i="58" s="1"/>
  <c r="J267" i="58"/>
  <c r="G114" i="58"/>
  <c r="H114" i="58" s="1"/>
  <c r="L364" i="58" s="1"/>
  <c r="G17" i="58"/>
  <c r="K267" i="58" s="1"/>
  <c r="H165" i="58"/>
  <c r="L415" i="58" s="1"/>
  <c r="H31" i="58"/>
  <c r="L281" i="58" s="1"/>
  <c r="G134" i="58"/>
  <c r="K384" i="58" s="1"/>
  <c r="G14" i="58"/>
  <c r="K264" i="58" s="1"/>
  <c r="G16" i="58"/>
  <c r="K266" i="58" s="1"/>
  <c r="G63" i="58"/>
  <c r="K313" i="58" s="1"/>
  <c r="G105" i="58"/>
  <c r="K355" i="58" s="1"/>
  <c r="F94" i="58"/>
  <c r="J344" i="58" s="1"/>
  <c r="G94" i="58"/>
  <c r="K344" i="58" s="1"/>
  <c r="G44" i="58"/>
  <c r="K294" i="58" s="1"/>
  <c r="H55" i="58"/>
  <c r="L305" i="58" s="1"/>
  <c r="J263" i="58"/>
  <c r="G68" i="58"/>
  <c r="K318" i="58" s="1"/>
  <c r="H220" i="58"/>
  <c r="L470" i="58" s="1"/>
  <c r="G13" i="58"/>
  <c r="K263" i="58" s="1"/>
  <c r="G36" i="58"/>
  <c r="H36" i="58" s="1"/>
  <c r="L286" i="58" s="1"/>
  <c r="H161" i="58"/>
  <c r="L411" i="58" s="1"/>
  <c r="G248" i="58"/>
  <c r="K498" i="58" s="1"/>
  <c r="H245" i="58"/>
  <c r="L495" i="58" s="1"/>
  <c r="H69" i="58"/>
  <c r="L319" i="58" s="1"/>
  <c r="G197" i="58"/>
  <c r="K447" i="58" s="1"/>
  <c r="G74" i="58"/>
  <c r="K324" i="58" s="1"/>
  <c r="H167" i="58"/>
  <c r="L417" i="58" s="1"/>
  <c r="G95" i="58"/>
  <c r="K345" i="58" s="1"/>
  <c r="G223" i="58"/>
  <c r="K473" i="58" s="1"/>
  <c r="J345" i="58"/>
  <c r="H186" i="58"/>
  <c r="L436" i="58" s="1"/>
  <c r="G51" i="58"/>
  <c r="H51" i="58" s="1"/>
  <c r="L301" i="58" s="1"/>
  <c r="H144" i="58"/>
  <c r="L394" i="58" s="1"/>
  <c r="G182" i="58"/>
  <c r="K432" i="58" s="1"/>
  <c r="G39" i="58"/>
  <c r="H39" i="58" s="1"/>
  <c r="L289" i="58" s="1"/>
  <c r="G135" i="58"/>
  <c r="K385" i="58" s="1"/>
  <c r="G12" i="58"/>
  <c r="K262" i="58" s="1"/>
  <c r="G82" i="58"/>
  <c r="K332" i="58" s="1"/>
  <c r="G46" i="58"/>
  <c r="K296" i="58" s="1"/>
  <c r="H88" i="58"/>
  <c r="L338" i="58" s="1"/>
  <c r="H254" i="58"/>
  <c r="L504" i="58" s="1"/>
  <c r="H243" i="58"/>
  <c r="L493" i="58" s="1"/>
  <c r="H212" i="58"/>
  <c r="L462" i="58" s="1"/>
  <c r="H179" i="58"/>
  <c r="L429" i="58" s="1"/>
  <c r="H163" i="58"/>
  <c r="L413" i="58" s="1"/>
  <c r="H90" i="58"/>
  <c r="L340" i="58" s="1"/>
  <c r="G60" i="58"/>
  <c r="K310" i="58" s="1"/>
  <c r="G71" i="58"/>
  <c r="H71" i="58" s="1"/>
  <c r="L321" i="58" s="1"/>
  <c r="G206" i="58"/>
  <c r="K456" i="58" s="1"/>
  <c r="G123" i="58"/>
  <c r="K373" i="58" s="1"/>
  <c r="G22" i="58"/>
  <c r="K272" i="58" s="1"/>
  <c r="G211" i="58"/>
  <c r="K461" i="58" s="1"/>
  <c r="G150" i="58"/>
  <c r="H150" i="58" s="1"/>
  <c r="L400" i="58" s="1"/>
  <c r="H129" i="58"/>
  <c r="L379" i="58" s="1"/>
  <c r="G224" i="58"/>
  <c r="K474" i="58" s="1"/>
  <c r="G143" i="58"/>
  <c r="H143" i="58" s="1"/>
  <c r="L393" i="58" s="1"/>
  <c r="H96" i="58"/>
  <c r="L346" i="58" s="1"/>
  <c r="G171" i="58"/>
  <c r="K421" i="58" s="1"/>
  <c r="G45" i="58"/>
  <c r="K295" i="58" s="1"/>
  <c r="J293" i="58"/>
  <c r="H122" i="58"/>
  <c r="L372" i="58" s="1"/>
  <c r="G101" i="58"/>
  <c r="K351" i="58" s="1"/>
  <c r="G62" i="58"/>
  <c r="K312" i="58" s="1"/>
  <c r="G43" i="58"/>
  <c r="K293" i="58" s="1"/>
  <c r="G222" i="58"/>
  <c r="K472" i="58" s="1"/>
  <c r="G47" i="58"/>
  <c r="H47" i="58" s="1"/>
  <c r="L297" i="58" s="1"/>
  <c r="G116" i="58"/>
  <c r="K366" i="58" s="1"/>
  <c r="D211" i="58"/>
  <c r="L211" i="58" s="1"/>
  <c r="D32" i="58"/>
  <c r="L32" i="58" s="1"/>
  <c r="D185" i="58"/>
  <c r="L185" i="58" s="1"/>
  <c r="D127" i="58"/>
  <c r="L127" i="58" s="1"/>
  <c r="D72" i="58"/>
  <c r="L72" i="58" s="1"/>
  <c r="D6" i="58"/>
  <c r="L6" i="58" s="1"/>
  <c r="D142" i="58"/>
  <c r="L142" i="58" s="1"/>
  <c r="D105" i="58"/>
  <c r="L105" i="58" s="1"/>
  <c r="D179" i="58"/>
  <c r="L179" i="58" s="1"/>
  <c r="D22" i="58"/>
  <c r="L22" i="58" s="1"/>
  <c r="D102" i="58"/>
  <c r="L102" i="58" s="1"/>
  <c r="D67" i="58"/>
  <c r="L67" i="58" s="1"/>
  <c r="D188" i="58"/>
  <c r="L188" i="58" s="1"/>
  <c r="D162" i="58"/>
  <c r="L162" i="58" s="1"/>
  <c r="D121" i="58"/>
  <c r="L121" i="58" s="1"/>
  <c r="D231" i="58"/>
  <c r="L231" i="58" s="1"/>
  <c r="D240" i="58"/>
  <c r="L240" i="58" s="1"/>
  <c r="D46" i="58"/>
  <c r="L46" i="58" s="1"/>
  <c r="D51" i="58"/>
  <c r="L51" i="58" s="1"/>
  <c r="D235" i="58"/>
  <c r="L235" i="58" s="1"/>
  <c r="D71" i="58"/>
  <c r="L71" i="58" s="1"/>
  <c r="D183" i="58"/>
  <c r="L183" i="58" s="1"/>
  <c r="D89" i="58"/>
  <c r="L89" i="58" s="1"/>
  <c r="D36" i="58"/>
  <c r="L36" i="58" s="1"/>
  <c r="D226" i="58"/>
  <c r="L226" i="58" s="1"/>
  <c r="D83" i="58"/>
  <c r="L83" i="58" s="1"/>
  <c r="D13" i="58"/>
  <c r="L13" i="58" s="1"/>
  <c r="D110" i="58"/>
  <c r="L110" i="58" s="1"/>
  <c r="D128" i="58"/>
  <c r="L128" i="58" s="1"/>
  <c r="D101" i="58"/>
  <c r="L101" i="58" s="1"/>
  <c r="D79" i="58"/>
  <c r="L79" i="58" s="1"/>
  <c r="D115" i="58"/>
  <c r="L115" i="58" s="1"/>
  <c r="D216" i="58"/>
  <c r="L216" i="58" s="1"/>
  <c r="D209" i="58"/>
  <c r="L209" i="58" s="1"/>
  <c r="D163" i="58"/>
  <c r="L163" i="58" s="1"/>
  <c r="D74" i="58"/>
  <c r="L74" i="58" s="1"/>
  <c r="D66" i="58"/>
  <c r="L66" i="58" s="1"/>
  <c r="D193" i="58"/>
  <c r="L193" i="58" s="1"/>
  <c r="D212" i="58"/>
  <c r="L212" i="58" s="1"/>
  <c r="D114" i="58"/>
  <c r="L114" i="58" s="1"/>
  <c r="D40" i="58"/>
  <c r="L40" i="58" s="1"/>
  <c r="D159" i="58"/>
  <c r="L159" i="58" s="1"/>
  <c r="D107" i="58"/>
  <c r="L107" i="58" s="1"/>
  <c r="D119" i="58"/>
  <c r="L119" i="58" s="1"/>
  <c r="D192" i="58"/>
  <c r="L192" i="58" s="1"/>
  <c r="D191" i="58"/>
  <c r="L191" i="58" s="1"/>
  <c r="D237" i="58"/>
  <c r="L237" i="58" s="1"/>
  <c r="D18" i="58"/>
  <c r="L18" i="58" s="1"/>
  <c r="D210" i="58"/>
  <c r="L210" i="58" s="1"/>
  <c r="D164" i="58"/>
  <c r="L164" i="58" s="1"/>
  <c r="D15" i="58"/>
  <c r="L15" i="58" s="1"/>
  <c r="D90" i="58"/>
  <c r="L90" i="58" s="1"/>
  <c r="D94" i="58"/>
  <c r="L94" i="58" s="1"/>
  <c r="D20" i="58"/>
  <c r="L20" i="58" s="1"/>
  <c r="D243" i="58"/>
  <c r="L243" i="58" s="1"/>
  <c r="D131" i="58"/>
  <c r="L131" i="58" s="1"/>
  <c r="D108" i="58"/>
  <c r="L108" i="58" s="1"/>
  <c r="J400" i="58"/>
  <c r="J310" i="58"/>
  <c r="J461" i="58"/>
  <c r="J374" i="58"/>
  <c r="J272" i="58"/>
  <c r="J294" i="58"/>
  <c r="J456" i="58"/>
  <c r="J393" i="58"/>
  <c r="J321" i="58"/>
  <c r="J309" i="58"/>
  <c r="J264" i="58"/>
  <c r="J387" i="58"/>
  <c r="H126" i="58"/>
  <c r="L376" i="58" s="1"/>
  <c r="J296" i="58"/>
  <c r="J299" i="58"/>
  <c r="J474" i="58"/>
  <c r="J367" i="58"/>
  <c r="J257" i="58"/>
  <c r="J295" i="58"/>
  <c r="J351" i="58"/>
  <c r="J312" i="58"/>
  <c r="J297" i="58"/>
  <c r="J421" i="58"/>
  <c r="J302" i="58"/>
  <c r="D139" i="58"/>
  <c r="L139" i="58" s="1"/>
  <c r="J365" i="58"/>
  <c r="H134" i="58"/>
  <c r="L384" i="58" s="1"/>
  <c r="J262" i="58"/>
  <c r="J283" i="58"/>
  <c r="J463" i="58"/>
  <c r="J266" i="58"/>
  <c r="J265" i="58"/>
  <c r="J291" i="58"/>
  <c r="H166" i="58"/>
  <c r="L416" i="58" s="1"/>
  <c r="J494" i="58"/>
  <c r="J391" i="58"/>
  <c r="J258" i="58"/>
  <c r="J314" i="58"/>
  <c r="J311" i="58"/>
  <c r="J375" i="58"/>
  <c r="J292" i="58"/>
  <c r="J273" i="58"/>
  <c r="J448" i="58"/>
  <c r="J183" i="58"/>
  <c r="D81" i="58"/>
  <c r="L81" i="58" s="1"/>
  <c r="D194" i="58"/>
  <c r="L194" i="58" s="1"/>
  <c r="J243" i="58"/>
  <c r="J108" i="58"/>
  <c r="D150" i="58"/>
  <c r="L150" i="58" s="1"/>
  <c r="D205" i="58"/>
  <c r="L205" i="58" s="1"/>
  <c r="D241" i="58"/>
  <c r="L241" i="58" s="1"/>
  <c r="D154" i="58"/>
  <c r="L154" i="58" s="1"/>
  <c r="D28" i="58"/>
  <c r="L28" i="58" s="1"/>
  <c r="D227" i="58"/>
  <c r="L227" i="58" s="1"/>
  <c r="D168" i="58"/>
  <c r="L168" i="58" s="1"/>
  <c r="D26" i="58"/>
  <c r="L26" i="58" s="1"/>
  <c r="D7" i="58"/>
  <c r="L7" i="58" s="1"/>
  <c r="D236" i="58"/>
  <c r="L236" i="58" s="1"/>
  <c r="D182" i="58"/>
  <c r="L182" i="58" s="1"/>
  <c r="D176" i="58"/>
  <c r="L176" i="58" s="1"/>
  <c r="J168" i="58"/>
  <c r="G141" i="58"/>
  <c r="K391" i="58" s="1"/>
  <c r="H32" i="58"/>
  <c r="L282" i="58" s="1"/>
  <c r="K286" i="58"/>
  <c r="H152" i="58"/>
  <c r="L402" i="58" s="1"/>
  <c r="K494" i="58"/>
  <c r="H208" i="58"/>
  <c r="L458" i="58" s="1"/>
  <c r="K458" i="58"/>
  <c r="H109" i="58"/>
  <c r="L359" i="58" s="1"/>
  <c r="K359" i="58"/>
  <c r="H127" i="58"/>
  <c r="L377" i="58" s="1"/>
  <c r="K377" i="58"/>
  <c r="H233" i="58"/>
  <c r="L483" i="58" s="1"/>
  <c r="G30" i="58"/>
  <c r="K280" i="58" s="1"/>
  <c r="G66" i="58"/>
  <c r="K316" i="58" s="1"/>
  <c r="G226" i="58"/>
  <c r="K476" i="58" s="1"/>
  <c r="D219" i="58"/>
  <c r="L219" i="58" s="1"/>
  <c r="G8" i="58"/>
  <c r="H124" i="58"/>
  <c r="L374" i="58" s="1"/>
  <c r="K374" i="58"/>
  <c r="H72" i="58"/>
  <c r="L322" i="58" s="1"/>
  <c r="K322" i="58"/>
  <c r="H26" i="58"/>
  <c r="L276" i="58" s="1"/>
  <c r="K276" i="58"/>
  <c r="H28" i="58"/>
  <c r="L278" i="58" s="1"/>
  <c r="K278" i="58"/>
  <c r="H250" i="58"/>
  <c r="L500" i="58" s="1"/>
  <c r="K500" i="58"/>
  <c r="H169" i="58"/>
  <c r="L419" i="58" s="1"/>
  <c r="K419" i="58"/>
  <c r="H34" i="58"/>
  <c r="L284" i="58" s="1"/>
  <c r="K284" i="58"/>
  <c r="H118" i="58"/>
  <c r="L368" i="58" s="1"/>
  <c r="K368" i="58"/>
  <c r="H58" i="58"/>
  <c r="L308" i="58" s="1"/>
  <c r="K308" i="58"/>
  <c r="H242" i="58"/>
  <c r="L492" i="58" s="1"/>
  <c r="H205" i="58"/>
  <c r="L455" i="58" s="1"/>
  <c r="G107" i="58"/>
  <c r="K357" i="58" s="1"/>
  <c r="H235" i="58"/>
  <c r="L485" i="58" s="1"/>
  <c r="K485" i="58"/>
  <c r="H148" i="58"/>
  <c r="L398" i="58" s="1"/>
  <c r="D38" i="58"/>
  <c r="L38" i="58" s="1"/>
  <c r="H53" i="58"/>
  <c r="L303" i="58" s="1"/>
  <c r="K303" i="58"/>
  <c r="H136" i="58"/>
  <c r="L386" i="58" s="1"/>
  <c r="K386" i="58"/>
  <c r="D106" i="58"/>
  <c r="L106" i="58" s="1"/>
  <c r="H247" i="58"/>
  <c r="L497" i="58" s="1"/>
  <c r="K497" i="58"/>
  <c r="H104" i="58"/>
  <c r="L354" i="58" s="1"/>
  <c r="K354" i="58"/>
  <c r="H83" i="58"/>
  <c r="L333" i="58" s="1"/>
  <c r="K333" i="58"/>
  <c r="H38" i="58"/>
  <c r="L288" i="58" s="1"/>
  <c r="K288" i="58"/>
  <c r="H203" i="58"/>
  <c r="L453" i="58" s="1"/>
  <c r="K453" i="58"/>
  <c r="H170" i="58"/>
  <c r="L420" i="58" s="1"/>
  <c r="H160" i="58"/>
  <c r="L410" i="58" s="1"/>
  <c r="K410" i="58"/>
  <c r="G42" i="58"/>
  <c r="D167" i="58"/>
  <c r="L167" i="58" s="1"/>
  <c r="G99" i="58"/>
  <c r="K349" i="58" s="1"/>
  <c r="G98" i="58"/>
  <c r="K348" i="58" s="1"/>
  <c r="H216" i="58"/>
  <c r="L466" i="58" s="1"/>
  <c r="H149" i="58"/>
  <c r="L399" i="58" s="1"/>
  <c r="H85" i="58"/>
  <c r="L335" i="58" s="1"/>
  <c r="K335" i="58"/>
  <c r="H156" i="58"/>
  <c r="L406" i="58" s="1"/>
  <c r="K406" i="58"/>
  <c r="G125" i="58"/>
  <c r="H238" i="58"/>
  <c r="L488" i="58" s="1"/>
  <c r="K488" i="58"/>
  <c r="H253" i="58"/>
  <c r="L503" i="58" s="1"/>
  <c r="K503" i="58"/>
  <c r="H202" i="58"/>
  <c r="L452" i="58" s="1"/>
  <c r="K452" i="58"/>
  <c r="H240" i="58"/>
  <c r="L490" i="58" s="1"/>
  <c r="K490" i="58"/>
  <c r="H221" i="58"/>
  <c r="L471" i="58" s="1"/>
  <c r="K471" i="58"/>
  <c r="D225" i="58"/>
  <c r="L225" i="58" s="1"/>
  <c r="G9" i="58"/>
  <c r="K259" i="58" s="1"/>
  <c r="G189" i="58"/>
  <c r="K439" i="58" s="1"/>
  <c r="G81" i="58"/>
  <c r="K331" i="58" s="1"/>
  <c r="G27" i="58"/>
  <c r="K277" i="58" s="1"/>
  <c r="G194" i="58"/>
  <c r="K444" i="58" s="1"/>
  <c r="H111" i="58"/>
  <c r="L361" i="58" s="1"/>
  <c r="K361" i="58"/>
  <c r="G121" i="58"/>
  <c r="K371" i="58" s="1"/>
  <c r="J139" i="58"/>
  <c r="H138" i="58"/>
  <c r="L388" i="58" s="1"/>
  <c r="K388" i="58"/>
  <c r="H75" i="58"/>
  <c r="L325" i="58" s="1"/>
  <c r="K325" i="58"/>
  <c r="H130" i="58"/>
  <c r="L380" i="58" s="1"/>
  <c r="K380" i="58"/>
  <c r="H151" i="58"/>
  <c r="L401" i="58" s="1"/>
  <c r="K401" i="58"/>
  <c r="D49" i="58"/>
  <c r="L49" i="58" s="1"/>
  <c r="H185" i="58"/>
  <c r="L435" i="58" s="1"/>
  <c r="K435" i="58"/>
  <c r="H195" i="58"/>
  <c r="L445" i="58" s="1"/>
  <c r="K445" i="58"/>
  <c r="H219" i="58"/>
  <c r="L469" i="58" s="1"/>
  <c r="K469" i="58"/>
  <c r="H231" i="58"/>
  <c r="L481" i="58" s="1"/>
  <c r="K481" i="58"/>
  <c r="H102" i="58"/>
  <c r="L352" i="58" s="1"/>
  <c r="K352" i="58"/>
  <c r="G61" i="58"/>
  <c r="H147" i="58"/>
  <c r="L397" i="58" s="1"/>
  <c r="K397" i="58"/>
  <c r="K416" i="58"/>
  <c r="G251" i="58"/>
  <c r="K501" i="58" s="1"/>
  <c r="G78" i="58"/>
  <c r="K328" i="58" s="1"/>
  <c r="H190" i="58"/>
  <c r="L440" i="58" s="1"/>
  <c r="K440" i="58"/>
  <c r="J227" i="58"/>
  <c r="D221" i="58"/>
  <c r="L221" i="58" s="1"/>
  <c r="H112" i="58"/>
  <c r="L362" i="58" s="1"/>
  <c r="K362" i="58"/>
  <c r="G64" i="58"/>
  <c r="K314" i="58" s="1"/>
  <c r="H132" i="58"/>
  <c r="L382" i="58" s="1"/>
  <c r="K382" i="58"/>
  <c r="H93" i="58"/>
  <c r="L343" i="58" s="1"/>
  <c r="K343" i="58"/>
  <c r="H183" i="58"/>
  <c r="L433" i="58" s="1"/>
  <c r="K433" i="58"/>
  <c r="D29" i="58"/>
  <c r="L29" i="58" s="1"/>
  <c r="H172" i="58"/>
  <c r="L422" i="58" s="1"/>
  <c r="K422" i="58"/>
  <c r="H140" i="58"/>
  <c r="L390" i="58" s="1"/>
  <c r="K390" i="58"/>
  <c r="H237" i="58"/>
  <c r="L487" i="58" s="1"/>
  <c r="K487" i="58"/>
  <c r="H87" i="58"/>
  <c r="L337" i="58" s="1"/>
  <c r="K337" i="58"/>
  <c r="H162" i="58"/>
  <c r="L412" i="58" s="1"/>
  <c r="K412" i="58"/>
  <c r="H191" i="58"/>
  <c r="L441" i="58" s="1"/>
  <c r="K441" i="58"/>
  <c r="H204" i="58"/>
  <c r="L454" i="58" s="1"/>
  <c r="K454" i="58"/>
  <c r="H173" i="58"/>
  <c r="L423" i="58" s="1"/>
  <c r="K423" i="58"/>
  <c r="H103" i="58"/>
  <c r="L353" i="58" s="1"/>
  <c r="D14" i="58"/>
  <c r="L14" i="58" s="1"/>
  <c r="G57" i="58"/>
  <c r="K307" i="58" s="1"/>
  <c r="G65" i="58"/>
  <c r="K315" i="58" s="1"/>
  <c r="G146" i="58"/>
  <c r="K396" i="58" s="1"/>
  <c r="G246" i="58"/>
  <c r="K496" i="58" s="1"/>
  <c r="G11" i="58"/>
  <c r="K261" i="58" s="1"/>
  <c r="G92" i="58"/>
  <c r="K342" i="58" s="1"/>
  <c r="D60" i="58"/>
  <c r="L60" i="58" s="1"/>
  <c r="K273" i="58"/>
  <c r="H201" i="58"/>
  <c r="L451" i="58" s="1"/>
  <c r="K451" i="58"/>
  <c r="H106" i="58"/>
  <c r="L356" i="58" s="1"/>
  <c r="K356" i="58"/>
  <c r="H178" i="58"/>
  <c r="L428" i="58" s="1"/>
  <c r="H214" i="58"/>
  <c r="L464" i="58" s="1"/>
  <c r="K464" i="58"/>
  <c r="H199" i="58"/>
  <c r="L449" i="58" s="1"/>
  <c r="K449" i="58"/>
  <c r="H131" i="58"/>
  <c r="L381" i="58" s="1"/>
  <c r="K381" i="58"/>
  <c r="H215" i="58"/>
  <c r="L465" i="58" s="1"/>
  <c r="K465" i="58"/>
  <c r="D85" i="58"/>
  <c r="L85" i="58" s="1"/>
  <c r="G228" i="58"/>
  <c r="K478" i="58" s="1"/>
  <c r="D228" i="58"/>
  <c r="L228" i="58" s="1"/>
  <c r="D157" i="58"/>
  <c r="L157" i="58" s="1"/>
  <c r="D47" i="58"/>
  <c r="L47" i="58" s="1"/>
  <c r="D77" i="58"/>
  <c r="L77" i="58" s="1"/>
  <c r="D124" i="58"/>
  <c r="L124" i="58" s="1"/>
  <c r="D175" i="58"/>
  <c r="L175" i="58" s="1"/>
  <c r="D59" i="58"/>
  <c r="L59" i="58" s="1"/>
  <c r="D196" i="58"/>
  <c r="L196" i="58" s="1"/>
  <c r="D112" i="58"/>
  <c r="L112" i="58" s="1"/>
  <c r="D61" i="58"/>
  <c r="L61" i="58" s="1"/>
  <c r="D88" i="58"/>
  <c r="L88" i="58" s="1"/>
  <c r="D234" i="58"/>
  <c r="L234" i="58" s="1"/>
  <c r="D233" i="58"/>
  <c r="L233" i="58" s="1"/>
  <c r="D134" i="58"/>
  <c r="L134" i="58" s="1"/>
  <c r="J192" i="58"/>
  <c r="D53" i="58"/>
  <c r="L53" i="58" s="1"/>
  <c r="D177" i="58"/>
  <c r="L177" i="58" s="1"/>
  <c r="D208" i="58"/>
  <c r="L208" i="58" s="1"/>
  <c r="D220" i="58"/>
  <c r="L220" i="58" s="1"/>
  <c r="D244" i="58"/>
  <c r="L244" i="58" s="1"/>
  <c r="J94" i="58"/>
  <c r="D165" i="58"/>
  <c r="L165" i="58" s="1"/>
  <c r="D80" i="58"/>
  <c r="L80" i="58" s="1"/>
  <c r="D98" i="58"/>
  <c r="L98" i="58" s="1"/>
  <c r="J115" i="58"/>
  <c r="D70" i="58"/>
  <c r="L70" i="58" s="1"/>
  <c r="D69" i="58"/>
  <c r="L69" i="58" s="1"/>
  <c r="D145" i="58"/>
  <c r="L145" i="58" s="1"/>
  <c r="D222" i="58"/>
  <c r="L222" i="58" s="1"/>
  <c r="J175" i="58"/>
  <c r="J226" i="58"/>
  <c r="D68" i="58"/>
  <c r="L68" i="58" s="1"/>
  <c r="D8" i="58"/>
  <c r="L8" i="58" s="1"/>
  <c r="D62" i="58"/>
  <c r="L62" i="58" s="1"/>
  <c r="G198" i="58"/>
  <c r="K448" i="58" s="1"/>
  <c r="D57" i="58"/>
  <c r="L57" i="58" s="1"/>
  <c r="J124" i="58"/>
  <c r="D75" i="58"/>
  <c r="L75" i="58" s="1"/>
  <c r="D238" i="58"/>
  <c r="L238" i="58" s="1"/>
  <c r="D242" i="58"/>
  <c r="L242" i="58" s="1"/>
  <c r="J20" i="58"/>
  <c r="D200" i="58"/>
  <c r="L200" i="58" s="1"/>
  <c r="D123" i="58"/>
  <c r="L123" i="58" s="1"/>
  <c r="D136" i="58"/>
  <c r="L136" i="58" s="1"/>
  <c r="D92" i="58"/>
  <c r="L92" i="58" s="1"/>
  <c r="D111" i="58"/>
  <c r="L111" i="58" s="1"/>
  <c r="G115" i="58"/>
  <c r="K365" i="58" s="1"/>
  <c r="D138" i="58"/>
  <c r="L138" i="58" s="1"/>
  <c r="D118" i="58"/>
  <c r="L118" i="58" s="1"/>
  <c r="D146" i="58"/>
  <c r="L146" i="58" s="1"/>
  <c r="D125" i="58"/>
  <c r="L125" i="58" s="1"/>
  <c r="D204" i="58"/>
  <c r="L204" i="58" s="1"/>
  <c r="D181" i="58"/>
  <c r="L181" i="58" s="1"/>
  <c r="D214" i="58"/>
  <c r="L214" i="58" s="1"/>
  <c r="D170" i="58"/>
  <c r="L170" i="58" s="1"/>
  <c r="D30" i="58"/>
  <c r="L30" i="58" s="1"/>
  <c r="D91" i="58"/>
  <c r="L91" i="58" s="1"/>
  <c r="D87" i="58"/>
  <c r="L87" i="58" s="1"/>
  <c r="D224" i="58"/>
  <c r="L224" i="58" s="1"/>
  <c r="J157" i="58"/>
  <c r="D174" i="58"/>
  <c r="L174" i="58" s="1"/>
  <c r="D206" i="58"/>
  <c r="L206" i="58" s="1"/>
  <c r="D152" i="58"/>
  <c r="L152" i="58" s="1"/>
  <c r="D82" i="58"/>
  <c r="L82" i="58" s="1"/>
  <c r="J28" i="58"/>
  <c r="D86" i="58"/>
  <c r="L86" i="58" s="1"/>
  <c r="D129" i="58"/>
  <c r="L129" i="58" s="1"/>
  <c r="D34" i="58"/>
  <c r="L34" i="58" s="1"/>
  <c r="J85" i="58"/>
  <c r="D187" i="58"/>
  <c r="L187" i="58" s="1"/>
  <c r="D76" i="58"/>
  <c r="L76" i="58" s="1"/>
  <c r="D230" i="58"/>
  <c r="L230" i="58" s="1"/>
  <c r="J89" i="58"/>
  <c r="D100" i="58"/>
  <c r="L100" i="58" s="1"/>
  <c r="D143" i="58"/>
  <c r="L143" i="58" s="1"/>
  <c r="D10" i="58"/>
  <c r="L10" i="58" s="1"/>
  <c r="D213" i="58"/>
  <c r="L213" i="58" s="1"/>
  <c r="D153" i="58"/>
  <c r="L153" i="58" s="1"/>
  <c r="D190" i="58"/>
  <c r="L190" i="58" s="1"/>
  <c r="D9" i="58"/>
  <c r="L9" i="58" s="1"/>
  <c r="D132" i="58"/>
  <c r="L132" i="58" s="1"/>
  <c r="D173" i="58"/>
  <c r="L173" i="58" s="1"/>
  <c r="J83" i="58"/>
  <c r="J196" i="58"/>
  <c r="D180" i="58"/>
  <c r="L180" i="58" s="1"/>
  <c r="J191" i="58"/>
  <c r="D147" i="58"/>
  <c r="L147" i="58" s="1"/>
  <c r="J131" i="58"/>
  <c r="J79" i="58"/>
  <c r="D149" i="58"/>
  <c r="L149" i="58" s="1"/>
  <c r="J209" i="58"/>
  <c r="H155" i="58"/>
  <c r="L405" i="58" s="1"/>
  <c r="D203" i="58"/>
  <c r="L203" i="58" s="1"/>
  <c r="D195" i="58"/>
  <c r="L195" i="58" s="1"/>
  <c r="D155" i="58"/>
  <c r="L155" i="58" s="1"/>
  <c r="J188" i="58"/>
  <c r="J14" i="58"/>
  <c r="J167" i="58"/>
  <c r="D45" i="58"/>
  <c r="L45" i="58" s="1"/>
  <c r="D64" i="58"/>
  <c r="L64" i="58" s="1"/>
  <c r="D229" i="58"/>
  <c r="L229" i="58" s="1"/>
  <c r="D184" i="58"/>
  <c r="L184" i="58" s="1"/>
  <c r="D166" i="58"/>
  <c r="L166" i="58" s="1"/>
  <c r="D17" i="58"/>
  <c r="L17" i="58" s="1"/>
  <c r="J67" i="58"/>
  <c r="D141" i="58"/>
  <c r="L141" i="58" s="1"/>
  <c r="D113" i="58"/>
  <c r="L113" i="58" s="1"/>
  <c r="D41" i="58"/>
  <c r="L41" i="58" s="1"/>
  <c r="J51" i="58"/>
  <c r="D239" i="58"/>
  <c r="L239" i="58" s="1"/>
  <c r="D130" i="58"/>
  <c r="L130" i="58" s="1"/>
  <c r="D151" i="58"/>
  <c r="L151" i="58" s="1"/>
  <c r="D198" i="58"/>
  <c r="L198" i="58" s="1"/>
  <c r="D126" i="58"/>
  <c r="L126" i="58" s="1"/>
  <c r="D137" i="58"/>
  <c r="L137" i="58" s="1"/>
  <c r="D99" i="58"/>
  <c r="L99" i="58" s="1"/>
  <c r="D148" i="58"/>
  <c r="L148" i="58" s="1"/>
  <c r="D144" i="58"/>
  <c r="L144" i="58" s="1"/>
  <c r="D96" i="58"/>
  <c r="L96" i="58" s="1"/>
  <c r="D197" i="58"/>
  <c r="L197" i="58" s="1"/>
  <c r="D25" i="58"/>
  <c r="L25" i="58" s="1"/>
  <c r="D169" i="58"/>
  <c r="L169" i="58" s="1"/>
  <c r="D84" i="58"/>
  <c r="L84" i="58" s="1"/>
  <c r="D24" i="58"/>
  <c r="L24" i="58" s="1"/>
  <c r="D103" i="58"/>
  <c r="L103" i="58" s="1"/>
  <c r="D43" i="58"/>
  <c r="L43" i="58" s="1"/>
  <c r="D186" i="58"/>
  <c r="L186" i="58" s="1"/>
  <c r="D122" i="58"/>
  <c r="L122" i="58" s="1"/>
  <c r="D178" i="58"/>
  <c r="L178" i="58" s="1"/>
  <c r="D218" i="58"/>
  <c r="L218" i="58" s="1"/>
  <c r="D135" i="58"/>
  <c r="L135" i="58" s="1"/>
  <c r="D97" i="58"/>
  <c r="L97" i="58" s="1"/>
  <c r="D189" i="58"/>
  <c r="L189" i="58" s="1"/>
  <c r="J11" i="58"/>
  <c r="D11" i="58"/>
  <c r="L11" i="58" s="1"/>
  <c r="J217" i="58"/>
  <c r="D217" i="58"/>
  <c r="L217" i="58" s="1"/>
  <c r="J156" i="58"/>
  <c r="D156" i="58"/>
  <c r="L156" i="58" s="1"/>
  <c r="J172" i="58"/>
  <c r="D172" i="58"/>
  <c r="L172" i="58" s="1"/>
  <c r="D117" i="58"/>
  <c r="L117" i="58" s="1"/>
  <c r="J117" i="58"/>
  <c r="D160" i="58"/>
  <c r="L160" i="58" s="1"/>
  <c r="J160" i="58"/>
  <c r="J93" i="58"/>
  <c r="D93" i="58"/>
  <c r="L93" i="58" s="1"/>
  <c r="J104" i="58"/>
  <c r="D104" i="58"/>
  <c r="L104" i="58" s="1"/>
  <c r="D223" i="58"/>
  <c r="L223" i="58" s="1"/>
  <c r="J223" i="58"/>
  <c r="J161" i="58"/>
  <c r="D161" i="58"/>
  <c r="L161" i="58" s="1"/>
  <c r="J120" i="58"/>
  <c r="D120" i="58"/>
  <c r="L120" i="58" s="1"/>
  <c r="D116" i="58"/>
  <c r="L116" i="58" s="1"/>
  <c r="J116" i="58"/>
  <c r="D171" i="58"/>
  <c r="L171" i="58" s="1"/>
  <c r="J171" i="58"/>
  <c r="D109" i="58"/>
  <c r="L109" i="58" s="1"/>
  <c r="J109" i="58"/>
  <c r="D55" i="58"/>
  <c r="L55" i="58" s="1"/>
  <c r="J55" i="58"/>
  <c r="D207" i="58"/>
  <c r="L207" i="58" s="1"/>
  <c r="J207" i="58"/>
  <c r="D201" i="58"/>
  <c r="L201" i="58" s="1"/>
  <c r="J201" i="58"/>
  <c r="D12" i="58"/>
  <c r="L12" i="58" s="1"/>
  <c r="J12" i="58"/>
  <c r="D158" i="58"/>
  <c r="L158" i="58" s="1"/>
  <c r="J158" i="58"/>
  <c r="J78" i="58"/>
  <c r="D78" i="58"/>
  <c r="L78" i="58" s="1"/>
  <c r="D95" i="58"/>
  <c r="L95" i="58" s="1"/>
  <c r="J95" i="58"/>
  <c r="D215" i="58"/>
  <c r="L215" i="58" s="1"/>
  <c r="J215" i="58"/>
  <c r="D133" i="58"/>
  <c r="L133" i="58" s="1"/>
  <c r="J133" i="58"/>
  <c r="D73" i="58"/>
  <c r="L73" i="58" s="1"/>
  <c r="J73" i="58"/>
  <c r="D199" i="58"/>
  <c r="L199" i="58" s="1"/>
  <c r="J199" i="58"/>
  <c r="J232" i="58"/>
  <c r="D232" i="58"/>
  <c r="L232" i="58" s="1"/>
  <c r="D202" i="58"/>
  <c r="L202" i="58" s="1"/>
  <c r="J202" i="58"/>
  <c r="J140" i="58"/>
  <c r="D140" i="58"/>
  <c r="L140" i="58" s="1"/>
  <c r="H181" i="58"/>
  <c r="L431" i="58" s="1"/>
  <c r="H44" i="58"/>
  <c r="L294" i="58" s="1"/>
  <c r="H252" i="58"/>
  <c r="L502" i="58" s="1"/>
  <c r="H232" i="58"/>
  <c r="L482" i="58" s="1"/>
  <c r="H239" i="58"/>
  <c r="L489" i="58" s="1"/>
  <c r="H25" i="58"/>
  <c r="L275" i="58" s="1"/>
  <c r="H54" i="58"/>
  <c r="L304" i="58" s="1"/>
  <c r="H52" i="58"/>
  <c r="L302" i="58" s="1"/>
  <c r="H213" i="58"/>
  <c r="L463" i="58" s="1"/>
  <c r="H73" i="58"/>
  <c r="L323" i="58" s="1"/>
  <c r="H209" i="58"/>
  <c r="L459" i="58" s="1"/>
  <c r="H110" i="58"/>
  <c r="L360" i="58" s="1"/>
  <c r="H230" i="58"/>
  <c r="L480" i="58" s="1"/>
  <c r="H24" i="58"/>
  <c r="L274" i="58" s="1"/>
  <c r="H218" i="58"/>
  <c r="L468" i="58" s="1"/>
  <c r="H227" i="58"/>
  <c r="L477" i="58" s="1"/>
  <c r="H229" i="58"/>
  <c r="L479" i="58" s="1"/>
  <c r="H80" i="58"/>
  <c r="L330" i="58" s="1"/>
  <c r="H188" i="58"/>
  <c r="L438" i="58" s="1"/>
  <c r="H177" i="58"/>
  <c r="L427" i="58" s="1"/>
  <c r="H97" i="58"/>
  <c r="L347" i="58" s="1"/>
  <c r="H225" i="58"/>
  <c r="L475" i="58" s="1"/>
  <c r="H241" i="58"/>
  <c r="L491" i="58" s="1"/>
  <c r="H234" i="58"/>
  <c r="L484" i="58" s="1"/>
  <c r="H236" i="58"/>
  <c r="L486" i="58" s="1"/>
  <c r="H187" i="58"/>
  <c r="L437" i="58" s="1"/>
  <c r="H159" i="58"/>
  <c r="L409" i="58" s="1"/>
  <c r="H14" i="58"/>
  <c r="L264" i="58" s="1"/>
  <c r="H77" i="58"/>
  <c r="L327" i="58" s="1"/>
  <c r="H168" i="58"/>
  <c r="L418" i="58" s="1"/>
  <c r="H153" i="58"/>
  <c r="L403" i="58" s="1"/>
  <c r="H56" i="58"/>
  <c r="L306" i="58" s="1"/>
  <c r="H117" i="58"/>
  <c r="L367" i="58" s="1"/>
  <c r="H86" i="58"/>
  <c r="L336" i="58" s="1"/>
  <c r="H67" i="58"/>
  <c r="L317" i="58" s="1"/>
  <c r="H64" i="58"/>
  <c r="L314" i="58" s="1"/>
  <c r="H137" i="58"/>
  <c r="L387" i="58" s="1"/>
  <c r="H108" i="58"/>
  <c r="L358" i="58" s="1"/>
  <c r="H158" i="58"/>
  <c r="L408" i="58" s="1"/>
  <c r="H175" i="58"/>
  <c r="L425" i="58" s="1"/>
  <c r="H154" i="58"/>
  <c r="L404" i="58" s="1"/>
  <c r="H184" i="58"/>
  <c r="L434" i="58" s="1"/>
  <c r="H113" i="58"/>
  <c r="L363" i="58" s="1"/>
  <c r="H29" i="58"/>
  <c r="L279" i="58" s="1"/>
  <c r="H164" i="58"/>
  <c r="L414" i="58" s="1"/>
  <c r="H10" i="58"/>
  <c r="L260" i="58" s="1"/>
  <c r="H15" i="58"/>
  <c r="L265" i="58" s="1"/>
  <c r="H6" i="58"/>
  <c r="L256" i="58" s="1"/>
  <c r="H20" i="58" l="1"/>
  <c r="L270" i="58" s="1"/>
  <c r="K505" i="58"/>
  <c r="H176" i="58"/>
  <c r="L426" i="58" s="1"/>
  <c r="H41" i="58"/>
  <c r="L291" i="58" s="1"/>
  <c r="K268" i="58"/>
  <c r="H84" i="58"/>
  <c r="L334" i="58" s="1"/>
  <c r="H48" i="58"/>
  <c r="L298" i="58" s="1"/>
  <c r="H35" i="58"/>
  <c r="L285" i="58" s="1"/>
  <c r="H139" i="58"/>
  <c r="L389" i="58" s="1"/>
  <c r="H63" i="58"/>
  <c r="L313" i="58" s="1"/>
  <c r="K364" i="58"/>
  <c r="K289" i="58"/>
  <c r="H200" i="58"/>
  <c r="L450" i="58" s="1"/>
  <c r="H60" i="58"/>
  <c r="L310" i="58" s="1"/>
  <c r="H210" i="58"/>
  <c r="L460" i="58" s="1"/>
  <c r="H193" i="58"/>
  <c r="L443" i="58" s="1"/>
  <c r="K329" i="58"/>
  <c r="H79" i="58"/>
  <c r="L329" i="58" s="1"/>
  <c r="H62" i="58"/>
  <c r="L312" i="58" s="1"/>
  <c r="H224" i="58"/>
  <c r="L474" i="58" s="1"/>
  <c r="H50" i="58"/>
  <c r="L300" i="58" s="1"/>
  <c r="H76" i="58"/>
  <c r="L326" i="58" s="1"/>
  <c r="H207" i="58"/>
  <c r="L457" i="58" s="1"/>
  <c r="H180" i="58"/>
  <c r="L430" i="58" s="1"/>
  <c r="H94" i="58"/>
  <c r="L344" i="58" s="1"/>
  <c r="K301" i="58"/>
  <c r="K287" i="58"/>
  <c r="H37" i="58"/>
  <c r="L287" i="58" s="1"/>
  <c r="H33" i="58"/>
  <c r="L283" i="58" s="1"/>
  <c r="K407" i="58"/>
  <c r="H157" i="58"/>
  <c r="L407" i="58" s="1"/>
  <c r="H13" i="58"/>
  <c r="L263" i="58" s="1"/>
  <c r="K392" i="58"/>
  <c r="H142" i="58"/>
  <c r="L392" i="58" s="1"/>
  <c r="H45" i="58"/>
  <c r="L295" i="58" s="1"/>
  <c r="K424" i="58"/>
  <c r="H192" i="58"/>
  <c r="L442" i="58" s="1"/>
  <c r="H22" i="58"/>
  <c r="L272" i="58" s="1"/>
  <c r="H17" i="58"/>
  <c r="L267" i="58" s="1"/>
  <c r="H105" i="58"/>
  <c r="L355" i="58" s="1"/>
  <c r="H120" i="58"/>
  <c r="L370" i="58" s="1"/>
  <c r="H46" i="58"/>
  <c r="L296" i="58" s="1"/>
  <c r="H133" i="58"/>
  <c r="L383" i="58" s="1"/>
  <c r="K400" i="58"/>
  <c r="H197" i="58"/>
  <c r="L447" i="58" s="1"/>
  <c r="H141" i="58"/>
  <c r="L391" i="58" s="1"/>
  <c r="H182" i="58"/>
  <c r="L432" i="58" s="1"/>
  <c r="H68" i="58"/>
  <c r="L318" i="58" s="1"/>
  <c r="H74" i="58"/>
  <c r="L324" i="58" s="1"/>
  <c r="H248" i="58"/>
  <c r="L498" i="58" s="1"/>
  <c r="K321" i="58"/>
  <c r="H223" i="58"/>
  <c r="L473" i="58" s="1"/>
  <c r="H82" i="58"/>
  <c r="L332" i="58" s="1"/>
  <c r="H135" i="58"/>
  <c r="L385" i="58" s="1"/>
  <c r="H95" i="58"/>
  <c r="L345" i="58" s="1"/>
  <c r="H171" i="58"/>
  <c r="L421" i="58" s="1"/>
  <c r="K393" i="58"/>
  <c r="H123" i="58"/>
  <c r="L373" i="58" s="1"/>
  <c r="K297" i="58"/>
  <c r="H116" i="58"/>
  <c r="L366" i="58" s="1"/>
  <c r="H222" i="58"/>
  <c r="L472" i="58" s="1"/>
  <c r="H43" i="58"/>
  <c r="L293" i="58" s="1"/>
  <c r="H12" i="58"/>
  <c r="L262" i="58" s="1"/>
  <c r="H59" i="58"/>
  <c r="L309" i="58" s="1"/>
  <c r="H244" i="58"/>
  <c r="L494" i="58" s="1"/>
  <c r="H23" i="58"/>
  <c r="L273" i="58" s="1"/>
  <c r="H16" i="58"/>
  <c r="L266" i="58" s="1"/>
  <c r="H7" i="58"/>
  <c r="L257" i="58" s="1"/>
  <c r="H101" i="58"/>
  <c r="L351" i="58" s="1"/>
  <c r="J416" i="58"/>
  <c r="J430" i="58"/>
  <c r="J384" i="58"/>
  <c r="H211" i="58"/>
  <c r="L461" i="58" s="1"/>
  <c r="H206" i="58"/>
  <c r="L456" i="58" s="1"/>
  <c r="H49" i="58"/>
  <c r="L299" i="58" s="1"/>
  <c r="J376" i="58"/>
  <c r="H125" i="58"/>
  <c r="L375" i="58" s="1"/>
  <c r="K375" i="58"/>
  <c r="J357" i="58"/>
  <c r="H107" i="58"/>
  <c r="L357" i="58" s="1"/>
  <c r="J396" i="58"/>
  <c r="H146" i="58"/>
  <c r="L396" i="58" s="1"/>
  <c r="J371" i="58"/>
  <c r="H121" i="58"/>
  <c r="L371" i="58" s="1"/>
  <c r="J316" i="58"/>
  <c r="H66" i="58"/>
  <c r="L316" i="58" s="1"/>
  <c r="J478" i="58"/>
  <c r="H228" i="58"/>
  <c r="L478" i="58" s="1"/>
  <c r="J328" i="58"/>
  <c r="H78" i="58"/>
  <c r="L328" i="58" s="1"/>
  <c r="J348" i="58"/>
  <c r="H98" i="58"/>
  <c r="L348" i="58" s="1"/>
  <c r="J315" i="58"/>
  <c r="H65" i="58"/>
  <c r="L315" i="58" s="1"/>
  <c r="J439" i="58"/>
  <c r="H189" i="58"/>
  <c r="L439" i="58" s="1"/>
  <c r="J476" i="58"/>
  <c r="H226" i="58"/>
  <c r="L476" i="58" s="1"/>
  <c r="J280" i="58"/>
  <c r="H30" i="58"/>
  <c r="L280" i="58" s="1"/>
  <c r="J501" i="58"/>
  <c r="H251" i="58"/>
  <c r="L501" i="58" s="1"/>
  <c r="J349" i="58"/>
  <c r="H99" i="58"/>
  <c r="L349" i="58" s="1"/>
  <c r="J342" i="58"/>
  <c r="H92" i="58"/>
  <c r="L342" i="58" s="1"/>
  <c r="J261" i="58"/>
  <c r="H11" i="58"/>
  <c r="L261" i="58" s="1"/>
  <c r="H61" i="58"/>
  <c r="L311" i="58" s="1"/>
  <c r="K311" i="58"/>
  <c r="J277" i="58"/>
  <c r="H27" i="58"/>
  <c r="L277" i="58" s="1"/>
  <c r="J259" i="58"/>
  <c r="H9" i="58"/>
  <c r="L259" i="58" s="1"/>
  <c r="H42" i="58"/>
  <c r="L292" i="58" s="1"/>
  <c r="K292" i="58"/>
  <c r="J496" i="58"/>
  <c r="H246" i="58"/>
  <c r="L496" i="58" s="1"/>
  <c r="J307" i="58"/>
  <c r="H57" i="58"/>
  <c r="L307" i="58" s="1"/>
  <c r="J444" i="58"/>
  <c r="H194" i="58"/>
  <c r="L444" i="58" s="1"/>
  <c r="J331" i="58"/>
  <c r="H81" i="58"/>
  <c r="L331" i="58" s="1"/>
  <c r="H8" i="58"/>
  <c r="L258" i="58" s="1"/>
  <c r="K258" i="58"/>
  <c r="H198" i="58"/>
  <c r="L448" i="58" s="1"/>
  <c r="H115" i="58"/>
  <c r="L365" i="58" s="1"/>
  <c r="N6" i="58" l="1" a="1"/>
  <c r="N6" i="58" s="1"/>
  <c r="O6" i="58" s="1"/>
  <c r="B7" i="57" s="1"/>
  <c r="P7" i="58" l="1"/>
  <c r="C8" i="57" s="1"/>
  <c r="O7" i="58"/>
  <c r="B8" i="57" s="1"/>
  <c r="D8" i="57" s="1" a="1"/>
  <c r="D8" i="57" s="1"/>
  <c r="B6" i="62"/>
  <c r="B6" i="4"/>
  <c r="P6" i="58"/>
  <c r="C7" i="57" s="1"/>
  <c r="D7" i="57" a="1"/>
  <c r="D7" i="57" s="1"/>
  <c r="E8" i="57" l="1" a="1"/>
  <c r="E8" i="57" s="1"/>
  <c r="E7" i="57" a="1"/>
  <c r="E7"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Carvalho, Gabriela</author>
  </authors>
  <commentList>
    <comment ref="CK9" authorId="0" shapeId="0" xr:uid="{D833DB16-20A4-479E-BBDE-17D912010155}">
      <text>
        <r>
          <rPr>
            <b/>
            <sz val="14"/>
            <color indexed="81"/>
            <rFont val="Trebuchet MS"/>
            <family val="2"/>
            <scheme val="major"/>
          </rPr>
          <t>Methodology</t>
        </r>
        <r>
          <rPr>
            <sz val="12"/>
            <color indexed="81"/>
            <rFont val="Trebuchet MS"/>
            <family val="2"/>
            <scheme val="major"/>
          </rPr>
          <t xml:space="preserve">
Emissions are allocated based on portfolio weights (the current value of the investment relative to the current portfolio value), rather than the equity ownership approach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<sst xmlns="http://schemas.openxmlformats.org/spreadsheetml/2006/main" count="3533" uniqueCount="1708">
  <si>
    <t>For more information and template guidance click here</t>
  </si>
  <si>
    <t>© 2024 BCG Expand. This spreadsheet template, including all of its contents, formulas, and any associated intellectual property (IP), is the sole property of BCG Expand. All rights, title, and interest in this spreadsheet template and these sheets are expressly reserved by BCG Expand.</t>
  </si>
  <si>
    <t>Contents</t>
  </si>
  <si>
    <t>If you need any help navigating the template, please feel free to contact us at esgmetrics@bcg.com</t>
  </si>
  <si>
    <t>Click on the section headers to navigate through tabs</t>
  </si>
  <si>
    <t>Category</t>
  </si>
  <si>
    <t>Section</t>
  </si>
  <si>
    <t>Purpose</t>
  </si>
  <si>
    <t>Input tab</t>
  </si>
  <si>
    <t>Validation tabs</t>
  </si>
  <si>
    <t>Tailored Data Checks</t>
  </si>
  <si>
    <t>Data Checks Glossary</t>
  </si>
  <si>
    <t>Provides comprehensive details on each specific data check made in both the "Snapshot Checks" and "Trending checks" tab</t>
  </si>
  <si>
    <t>Snapshot Checks</t>
  </si>
  <si>
    <t>Trending Checks</t>
  </si>
  <si>
    <t>Data Notes (as needed)</t>
  </si>
  <si>
    <r>
      <rPr>
        <i/>
        <u/>
        <sz val="12"/>
        <color rgb="FF575757"/>
        <rFont val="Trebuchet MS"/>
        <family val="2"/>
        <scheme val="minor"/>
      </rPr>
      <t>Optional</t>
    </r>
    <r>
      <rPr>
        <i/>
        <sz val="12"/>
        <color rgb="FF575757"/>
        <rFont val="Trebuchet MS"/>
        <family val="2"/>
        <scheme val="minor"/>
      </rPr>
      <t xml:space="preserve"> section to include commentary and context around metrics (as needed)</t>
    </r>
  </si>
  <si>
    <t>Glossary 
tabs</t>
  </si>
  <si>
    <t>Glossary</t>
  </si>
  <si>
    <t>Includes expanded definitions of common variables on company fundamentals</t>
  </si>
  <si>
    <t>SASB Codes</t>
  </si>
  <si>
    <t>Includes expanded definitions and codes for SASB Sectors, Sub-Sectors, and Industries</t>
  </si>
  <si>
    <t>GHG Emissions</t>
  </si>
  <si>
    <r>
      <t xml:space="preserve">Includes expanded definitions and guidance, imported directly from the </t>
    </r>
    <r>
      <rPr>
        <i/>
        <sz val="12"/>
        <color theme="9"/>
        <rFont val="Trebuchet MS"/>
        <family val="2"/>
        <scheme val="minor"/>
      </rPr>
      <t>Metrics Reporting Guidance word document</t>
    </r>
    <r>
      <rPr>
        <i/>
        <sz val="12"/>
        <color theme="1"/>
        <rFont val="Trebuchet MS"/>
        <family val="2"/>
        <scheme val="minor"/>
      </rPr>
      <t xml:space="preserve"> for convenience</t>
    </r>
  </si>
  <si>
    <t>Net Zero</t>
  </si>
  <si>
    <t>Renewable Energy Consumption</t>
  </si>
  <si>
    <t>Diversity</t>
  </si>
  <si>
    <t>Work Related Injuries</t>
  </si>
  <si>
    <t>Net New Hires</t>
  </si>
  <si>
    <t>Employee Engagement</t>
  </si>
  <si>
    <t>Input required</t>
  </si>
  <si>
    <t>For review - Data validations and Data comments</t>
  </si>
  <si>
    <t>For reference - Data submission</t>
  </si>
  <si>
    <t>For reference - EDCI metrics</t>
  </si>
  <si>
    <t>EDCI Data</t>
  </si>
  <si>
    <t>Input color key</t>
  </si>
  <si>
    <t>Portfolio Company Submission Rate</t>
  </si>
  <si>
    <t>Input all portco data here</t>
  </si>
  <si>
    <t>Manual input required</t>
  </si>
  <si>
    <t>Total number of portfolio companies owned by GP (at end of current year)</t>
  </si>
  <si>
    <t>Data autopopulates</t>
  </si>
  <si>
    <t>Total number of portfolio companies for which data was submitted to EDCI</t>
  </si>
  <si>
    <t>SFDR DATA INDICATORS  &gt;&gt;</t>
  </si>
  <si>
    <t>ONLY FOR CALCULATION SUPPORT  &gt;&gt;</t>
  </si>
  <si>
    <t>Company Fundamentals &gt;&gt;</t>
  </si>
  <si>
    <t>GHG Emissions &gt;&gt;</t>
  </si>
  <si>
    <t>[+] for optional indication of Scope 3 coverage</t>
  </si>
  <si>
    <t>Net Zero &gt;&gt;</t>
  </si>
  <si>
    <t>Renewable Energy Consumption&gt;&gt;</t>
  </si>
  <si>
    <t>Diversity&gt;&gt;</t>
  </si>
  <si>
    <t>Work Related Injuries&gt;&gt;</t>
  </si>
  <si>
    <t>Net New Hires&gt;&gt;</t>
  </si>
  <si>
    <t>Employee Engagement&gt;&gt;</t>
  </si>
  <si>
    <t>Climate and other Environment-related indicators</t>
  </si>
  <si>
    <t>Indicators for Social and Employee, Respect for Human Rights, Anti-Corruption and Anti-Bribery Matters</t>
  </si>
  <si>
    <t>Intermediate calculation columns</t>
  </si>
  <si>
    <r>
      <rPr>
        <b/>
        <sz val="14"/>
        <color theme="0"/>
        <rFont val="Trebuchet MS"/>
        <family val="2"/>
        <scheme val="minor"/>
      </rPr>
      <t>Company ID</t>
    </r>
    <r>
      <rPr>
        <b/>
        <sz val="14"/>
        <color theme="2"/>
        <rFont val="Trebuchet MS"/>
        <family val="2"/>
        <scheme val="minor"/>
      </rPr>
      <t xml:space="preserve"> 
</t>
    </r>
    <r>
      <rPr>
        <b/>
        <sz val="14"/>
        <color theme="7" tint="0.79998168889431442"/>
        <rFont val="Trebuchet MS"/>
        <family val="2"/>
        <scheme val="minor"/>
      </rPr>
      <t>[Anonymized unique identifier; Please use same Company ID as in previous years for ease of tracking]</t>
    </r>
  </si>
  <si>
    <r>
      <rPr>
        <b/>
        <sz val="14"/>
        <color theme="0"/>
        <rFont val="Trebuchet MS"/>
        <family val="2"/>
        <scheme val="minor"/>
      </rPr>
      <t xml:space="preserve">Company Name 
</t>
    </r>
    <r>
      <rPr>
        <b/>
        <sz val="14"/>
        <color theme="7" tint="0.79998168889431442"/>
        <rFont val="Trebuchet MS"/>
        <family val="2"/>
        <scheme val="minor"/>
      </rPr>
      <t xml:space="preserve">
[if you would like to view company name in the portal please include]</t>
    </r>
  </si>
  <si>
    <r>
      <rPr>
        <b/>
        <sz val="14"/>
        <color theme="0"/>
        <rFont val="Trebuchet MS"/>
        <family val="2"/>
        <scheme val="minor"/>
      </rPr>
      <t>Year</t>
    </r>
    <r>
      <rPr>
        <b/>
        <sz val="14"/>
        <color rgb="FF295E7E"/>
        <rFont val="Trebuchet MS"/>
        <family val="2"/>
        <scheme val="minor"/>
      </rPr>
      <t xml:space="preserve">
</t>
    </r>
    <r>
      <rPr>
        <b/>
        <sz val="14"/>
        <color theme="7" tint="0.79998168889431442"/>
        <rFont val="Trebuchet MS"/>
        <family val="2"/>
        <scheme val="minor"/>
      </rPr>
      <t xml:space="preserve">
[Three years of data per company as available]</t>
    </r>
  </si>
  <si>
    <t>General Partner</t>
  </si>
  <si>
    <t xml:space="preserve">Year of initial investment in company </t>
  </si>
  <si>
    <r>
      <rPr>
        <b/>
        <sz val="14"/>
        <color theme="0"/>
        <rFont val="Trebuchet MS"/>
        <family val="2"/>
        <scheme val="minor"/>
      </rPr>
      <t>Fund ID</t>
    </r>
    <r>
      <rPr>
        <b/>
        <sz val="14"/>
        <color rgb="FFFF0000"/>
        <rFont val="Trebuchet MS"/>
        <family val="2"/>
        <scheme val="minor"/>
      </rPr>
      <t xml:space="preserve"> 
</t>
    </r>
    <r>
      <rPr>
        <b/>
        <sz val="14"/>
        <color theme="7" tint="0.79998168889431442"/>
        <rFont val="Trebuchet MS"/>
        <family val="2"/>
        <scheme val="minor"/>
      </rPr>
      <t>[anonymized unique identifier]</t>
    </r>
  </si>
  <si>
    <t>Country of domicile / headquarters</t>
  </si>
  <si>
    <t>Primary country of operations</t>
  </si>
  <si>
    <t>Company structure - optional</t>
  </si>
  <si>
    <t>Growth Stage of Company</t>
  </si>
  <si>
    <t>Percent GP ownership</t>
  </si>
  <si>
    <t>Percent fund ownership</t>
  </si>
  <si>
    <t>Primary sector of operations SICS name</t>
  </si>
  <si>
    <t>Primary industry of operations SICS name</t>
  </si>
  <si>
    <t>Primary sub-industry of operations GICS name</t>
  </si>
  <si>
    <t>Currency</t>
  </si>
  <si>
    <t>Revenue (corresponding to "Currency" column)</t>
  </si>
  <si>
    <t>Total number
of Full Time Equivalents (FTE) in current year (column "Year")</t>
  </si>
  <si>
    <t>Total number
of Full Time Equivalents (FTE) in previous year (column "Year" minus 1)</t>
  </si>
  <si>
    <t>Scope 1 Emissions (mtCO2e)</t>
  </si>
  <si>
    <t>Scope 1  predominant Methodology</t>
  </si>
  <si>
    <t>Scope 2 Emissions (mtCO2e)</t>
  </si>
  <si>
    <t>Scope 2 predominant Methodology</t>
  </si>
  <si>
    <t>Scope 3
Emissions (mtCO2e) (optional)</t>
  </si>
  <si>
    <t>Scope 3 Methodology</t>
  </si>
  <si>
    <t>Do you think this is representative of the total Scope 3 Emissions
(Y/N)?</t>
  </si>
  <si>
    <t>Commentary on predominant methodology used (optional, Scope 1-3)</t>
  </si>
  <si>
    <t xml:space="preserve">Commentary on whether emissions data has been reviewed by an external 3rd party </t>
  </si>
  <si>
    <t>Does this PortCo have a decarbonization strategy/plan in place?
A. No
B. Yes, but without board oversight
C. Yes, with board oversight</t>
  </si>
  <si>
    <t>Does the Portfolio Company have 
a short-term (I.e., 5- to 10-years) GHG emission reduction target in place?
A. No
B. Yes, but it is not Paris-aligned 
C. Yes, and it is Paris–aligned (covering  Scope 1, 2, &amp; material Scope 3*)</t>
  </si>
  <si>
    <t>Does the Portfolio Company have a long-term net zero goal?
A. No - and no plan to set one (e.g. lack of viable pathway)
B. No - but we plan to establish this in the near term (&lt;2 years)
C. No - we have a long-term goal but not fully aligned with a net zero pathway (i.e., NZ emissions by 2050 or sooner)
D. Yes - aligned with a net zero pathway (i.e., NZ emissions by 2050 or sooner)</t>
  </si>
  <si>
    <t>Commentary on methodology used (optional)</t>
  </si>
  <si>
    <t>Total energy consumption (kWh)</t>
  </si>
  <si>
    <t>Renewable energy consumption (kWh)</t>
  </si>
  <si>
    <t>Total number of board members</t>
  </si>
  <si>
    <t>Number of women board members</t>
  </si>
  <si>
    <t>Number of LGBTQ board members (optional)</t>
  </si>
  <si>
    <t>Number of board members from under-represented groups (optional)</t>
  </si>
  <si>
    <t>Total number of C-Suite employees (optional)</t>
  </si>
  <si>
    <t>Number of women C-suite employees 
(optional)</t>
  </si>
  <si>
    <t>Number of work-related injuries</t>
  </si>
  <si>
    <t>Number of work-related fatalities</t>
  </si>
  <si>
    <t>Days lost due to injury (temporary incapacity)</t>
  </si>
  <si>
    <t>Total number of Full Time Equivalents (FTE) in current year (column "Year")</t>
  </si>
  <si>
    <t>Total number of Full Time Equivalents (FTE) in previous year (column "Year" - 1)</t>
  </si>
  <si>
    <t>Net change in FTEs due to M&amp;A</t>
  </si>
  <si>
    <t>Organic Net New Hires (Current Year FTEs - Previous Year FTEs - (net change in FTEs due to M&amp;A))</t>
  </si>
  <si>
    <t>Total Net New Hires (Current Year FTEs - Previous Year FTEs)</t>
  </si>
  <si>
    <t>Annual Percent Turnover (%) for FTEs</t>
  </si>
  <si>
    <t>Do you conduct an employee survey regularly
(Y/N)?</t>
  </si>
  <si>
    <t>% employees responding to survey (optional)</t>
  </si>
  <si>
    <r>
      <t xml:space="preserve">Current value of all investments in fund
 </t>
    </r>
    <r>
      <rPr>
        <sz val="12"/>
        <color theme="0"/>
        <rFont val="Trebuchet MS"/>
        <family val="2"/>
        <scheme val="minor"/>
      </rPr>
      <t>(corresponding to 
"Currency" column)</t>
    </r>
  </si>
  <si>
    <r>
      <t xml:space="preserve">Enterprise value
</t>
    </r>
    <r>
      <rPr>
        <sz val="12"/>
        <color theme="0"/>
        <rFont val="Trebuchet MS"/>
        <family val="2"/>
        <scheme val="minor"/>
      </rPr>
      <t xml:space="preserve">
(corresponding to 
"Currency" column)</t>
    </r>
  </si>
  <si>
    <r>
      <t xml:space="preserve">Current value of investment attributable to fund
</t>
    </r>
    <r>
      <rPr>
        <sz val="12"/>
        <color theme="0"/>
        <rFont val="Trebuchet MS"/>
        <family val="2"/>
        <scheme val="minor"/>
      </rPr>
      <t>(based on fund ownership, please adjust manually if applicable)</t>
    </r>
  </si>
  <si>
    <r>
      <t xml:space="preserve">Financed scope 1 GHG emissions (mtCO₂e)
</t>
    </r>
    <r>
      <rPr>
        <sz val="12"/>
        <color theme="0"/>
        <rFont val="Trebuchet MS"/>
        <family val="2"/>
        <scheme val="minor"/>
      </rPr>
      <t>(Financed emissions: Considers Scope 1 emissions based on equity ownership)</t>
    </r>
  </si>
  <si>
    <r>
      <t xml:space="preserve">Financed scope 2 GHG emissions (mtCO₂e)
</t>
    </r>
    <r>
      <rPr>
        <sz val="12"/>
        <color theme="0"/>
        <rFont val="Trebuchet MS"/>
        <family val="2"/>
        <scheme val="minor"/>
      </rPr>
      <t>(Financed emissions: Considers Scope 2 emissions based on equity ownership)</t>
    </r>
  </si>
  <si>
    <r>
      <t xml:space="preserve">Financed scope 3 GHG emissions (mtCO₂e)
</t>
    </r>
    <r>
      <rPr>
        <sz val="12"/>
        <color theme="0"/>
        <rFont val="Trebuchet MS"/>
        <family val="2"/>
        <scheme val="minor"/>
      </rPr>
      <t>(Financed emissions: Considers Scope 3 emissions based on equity ownership)</t>
    </r>
  </si>
  <si>
    <r>
      <t xml:space="preserve">Total financed GHG emissions (mtCO₂e)
</t>
    </r>
    <r>
      <rPr>
        <sz val="12"/>
        <color theme="0"/>
        <rFont val="Trebuchet MS"/>
        <family val="2"/>
        <scheme val="minor"/>
      </rPr>
      <t>(Financed emissions: Considers total GHG emissions based on equity ownership)</t>
    </r>
  </si>
  <si>
    <r>
      <t xml:space="preserve">Active in fossil 
fuels (Y/N)
</t>
    </r>
    <r>
      <rPr>
        <sz val="12"/>
        <color theme="0"/>
        <rFont val="Trebuchet MS"/>
        <family val="2"/>
        <scheme val="minor"/>
      </rPr>
      <t>(Considers companies active in the fossil fuels sector, according to EU Taxonomy, NACE)</t>
    </r>
  </si>
  <si>
    <r>
      <t xml:space="preserve">Active in high impact climate sector (Y/N)
</t>
    </r>
    <r>
      <rPr>
        <sz val="12"/>
        <color theme="0"/>
        <rFont val="Trebuchet MS"/>
        <family val="2"/>
        <scheme val="minor"/>
      </rPr>
      <t>(Considers companies active in high impact climate sectors, according to EU Taxonomy, NACE)</t>
    </r>
  </si>
  <si>
    <r>
      <t xml:space="preserve">Energy consumption intensity for high impact climate sector (GWh/$M revenue)
</t>
    </r>
    <r>
      <rPr>
        <sz val="12"/>
        <color theme="0"/>
        <rFont val="Trebuchet MS"/>
        <family val="2"/>
        <scheme val="minor"/>
      </rPr>
      <t>(Considers energy consumption of high impact climate sector  normalized by revenue)</t>
    </r>
  </si>
  <si>
    <r>
      <t xml:space="preserve">Activities negatively affecting biodiversity-sensitive areas (Y/N)
</t>
    </r>
    <r>
      <rPr>
        <sz val="12"/>
        <color theme="0"/>
        <rFont val="Trebuchet MS"/>
        <family val="2"/>
        <scheme val="minor"/>
      </rPr>
      <t xml:space="preserve">(Considers companies negatively affecting biodiversity-sensitive areas, according to EU Taxonomy, NACE) </t>
    </r>
  </si>
  <si>
    <r>
      <t xml:space="preserve">Absolute emissions to water (tonnes)
</t>
    </r>
    <r>
      <rPr>
        <sz val="12"/>
        <color theme="0"/>
        <rFont val="Trebuchet MS"/>
        <family val="2"/>
        <scheme val="minor"/>
      </rPr>
      <t>(discharge of solid, liquid or gaseous pollutants or contaminants into a body of water)</t>
    </r>
  </si>
  <si>
    <t>Hazardous waste generated 
(tonnes)</t>
  </si>
  <si>
    <t>Violations of UN Global Compact principles and Organisation for Economic Cooperation and Development (OECD) Guidelines for Multinational Enterprises (Y/N)</t>
  </si>
  <si>
    <t>Lack of processes and compliance mechanisms to monitor compliance with UN Global Compact principles and OECD Guidelines for Multinational Enterprises (Y/N)</t>
  </si>
  <si>
    <r>
      <t xml:space="preserve">Unadjusted gender 
pay gap (%)
</t>
    </r>
    <r>
      <rPr>
        <sz val="12"/>
        <color theme="0"/>
        <rFont val="Trebuchet MS"/>
        <family val="2"/>
        <scheme val="minor"/>
      </rPr>
      <t>(Difference between average male and female pay)</t>
    </r>
  </si>
  <si>
    <r>
      <t xml:space="preserve">Board gender diversity (%)
</t>
    </r>
    <r>
      <rPr>
        <sz val="12"/>
        <color theme="0"/>
        <rFont val="Trebuchet MS"/>
        <family val="2"/>
        <scheme val="minor"/>
      </rPr>
      <t>(Average ratio of female board members expressed as a percentage of all board members)</t>
    </r>
  </si>
  <si>
    <r>
      <t>Involvement in manufacturing or selling 
of controversial weapons (Y/N)</t>
    </r>
    <r>
      <rPr>
        <sz val="14"/>
        <color theme="0"/>
        <rFont val="Trebuchet MS"/>
        <family val="2"/>
        <scheme val="minor"/>
      </rPr>
      <t xml:space="preserve"> 
</t>
    </r>
    <r>
      <rPr>
        <sz val="12"/>
        <color theme="0"/>
        <rFont val="Trebuchet MS"/>
        <family val="2"/>
        <scheme val="minor"/>
      </rPr>
      <t>(Companies involded in anti-personnel mines, cluster munitions, chemical weapons and biological weapons)</t>
    </r>
  </si>
  <si>
    <r>
      <t xml:space="preserve">Carbon Footprint (mtCO₂e/$M [currency])
</t>
    </r>
    <r>
      <rPr>
        <sz val="12"/>
        <color theme="0"/>
        <rFont val="Trebuchet MS"/>
        <family val="2"/>
        <scheme val="minor"/>
      </rPr>
      <t>(Total financed GHG emissions normalized by value of all investments in the fund)</t>
    </r>
  </si>
  <si>
    <r>
      <t xml:space="preserve">Weighted average GHG Intensity of 
Investee Companies (mtCO₂e/$M [currency])
</t>
    </r>
    <r>
      <rPr>
        <sz val="12"/>
        <color theme="0"/>
        <rFont val="Trebuchet MS"/>
        <family val="2"/>
        <scheme val="minor"/>
      </rPr>
      <t>(Total GHG intensity allocated
based on portfolio weights)</t>
    </r>
  </si>
  <si>
    <r>
      <t xml:space="preserve">Weighted average of companies active in fossil fuels
</t>
    </r>
    <r>
      <rPr>
        <sz val="12"/>
        <color theme="0"/>
        <rFont val="Trebuchet MS"/>
        <family val="2"/>
        <scheme val="minor"/>
      </rPr>
      <t>(Total value of investment in companies active in fossil fuels divided by value of all investments)</t>
    </r>
  </si>
  <si>
    <r>
      <t xml:space="preserve">Weighted average of share of non-renewable energy consumption
</t>
    </r>
    <r>
      <rPr>
        <sz val="12"/>
        <color theme="0"/>
        <rFont val="Trebuchet MS"/>
        <family val="2"/>
        <scheme val="minor"/>
      </rPr>
      <t>(Share of non-renewable energy usage allocated
based on portfolio weights)</t>
    </r>
  </si>
  <si>
    <r>
      <t xml:space="preserve">Weighted average of companies with activities negatively affecting biodiversity
</t>
    </r>
    <r>
      <rPr>
        <sz val="12"/>
        <color theme="0"/>
        <rFont val="Trebuchet MS"/>
        <family val="2"/>
        <scheme val="minor"/>
      </rPr>
      <t>(Total value of investment in companies negatively affecting biodiversity divided by value of all investments)</t>
    </r>
  </si>
  <si>
    <r>
      <t xml:space="preserve">Emissions to water 
(# tonnes / Million [currency] invested)
</t>
    </r>
    <r>
      <rPr>
        <sz val="12"/>
        <color theme="0"/>
        <rFont val="Trebuchet MS"/>
        <family val="2"/>
        <scheme val="minor"/>
      </rPr>
      <t>(Financed emissions to water allocated based on portfolio weights)</t>
    </r>
  </si>
  <si>
    <r>
      <t xml:space="preserve">Hazardous waste generated (# tonnes / Million [currency] invested)
</t>
    </r>
    <r>
      <rPr>
        <sz val="12"/>
        <color theme="0"/>
        <rFont val="Trebuchet MS"/>
        <family val="2"/>
        <scheme val="minor"/>
      </rPr>
      <t xml:space="preserve">
(Financed hazardous waste generated allocated based on portfolio weights)</t>
    </r>
  </si>
  <si>
    <t>Violations of UN Global Compact principles and Organisation for Economic Cooperation and Development (OECD) Guidelines for Multinational Enterprises</t>
  </si>
  <si>
    <t>Lack of processes and compliance mechanisms to monitor compliance with UN Global Compact principles and OECD Guidelines for Multinational Enterprises</t>
  </si>
  <si>
    <r>
      <t xml:space="preserve">Unadjusted gender 
pay gap
</t>
    </r>
    <r>
      <rPr>
        <sz val="12"/>
        <color theme="0"/>
        <rFont val="Trebuchet MS"/>
        <family val="2"/>
        <scheme val="minor"/>
      </rPr>
      <t>(Difference between average male and female pay allocated based on portfolio weights)</t>
    </r>
  </si>
  <si>
    <r>
      <t xml:space="preserve">Board gender diversity
</t>
    </r>
    <r>
      <rPr>
        <sz val="12"/>
        <color theme="0"/>
        <rFont val="Trebuchet MS"/>
        <family val="2"/>
        <scheme val="minor"/>
      </rPr>
      <t>(Average ratio of female board members allocated based on portfolio weights)</t>
    </r>
  </si>
  <si>
    <t>Involvement in manufacturing or selling 
of controversial weapons
(Companies involded in anti-personnel mines, cluster munitions, chemical weapons and biological weapons)</t>
  </si>
  <si>
    <t>Funds drop-down menu</t>
  </si>
  <si>
    <t xml:space="preserve">SFDR DATA  &gt;&gt; Not to be shared externally </t>
  </si>
  <si>
    <t>Primary sector of operations SICS code</t>
  </si>
  <si>
    <t>Primary industry of operations SICS code</t>
  </si>
  <si>
    <t>Days lost due to injury (days)</t>
  </si>
  <si>
    <t>Metric</t>
  </si>
  <si>
    <t>%</t>
  </si>
  <si>
    <t>For review - Tailored data checks</t>
  </si>
  <si>
    <t>Company Name / Company ID</t>
  </si>
  <si>
    <t>Year</t>
  </si>
  <si>
    <t>Snapshot checks</t>
  </si>
  <si>
    <t>Trending checks</t>
  </si>
  <si>
    <t>GP Comments</t>
  </si>
  <si>
    <t>Total Checks</t>
  </si>
  <si>
    <t>Unique</t>
  </si>
  <si>
    <t>Company Name/Company ID</t>
  </si>
  <si>
    <t>CONCAT</t>
  </si>
  <si>
    <t>Company ID</t>
  </si>
  <si>
    <t>Includes suggested checks for data submitted</t>
  </si>
  <si>
    <t>NOTE: If any of your inputs do not align with the validation checks below, please put any comments in the "Tailored Data Checks" tab before submitting.</t>
  </si>
  <si>
    <t>Snapshot Checks Glossary</t>
  </si>
  <si>
    <t>Trending Checks Glossary</t>
  </si>
  <si>
    <t>Also includes a check for cross-fund inconsistencies, checking all datapoints
for a portfolio company in a specific year are the same across rows (if they are in multiple funds)</t>
  </si>
  <si>
    <t>List of Columns</t>
  </si>
  <si>
    <t>Corresponding 
columns</t>
  </si>
  <si>
    <t>Suggested trending checks</t>
  </si>
  <si>
    <t>Color coding</t>
  </si>
  <si>
    <t>Legend</t>
  </si>
  <si>
    <t>Applies to</t>
  </si>
  <si>
    <r>
      <t xml:space="preserve">LIST OF SUGGESTED CHECKS/CHANGES 
</t>
    </r>
    <r>
      <rPr>
        <b/>
        <sz val="12"/>
        <color theme="7" tint="0.79998168889431442"/>
        <rFont val="Trebuchet MS"/>
        <family val="2"/>
        <scheme val="minor"/>
      </rPr>
      <t>(BY EACH ROW OF DATA)</t>
    </r>
  </si>
  <si>
    <t>Column B</t>
  </si>
  <si>
    <t>This column summarizes all potential inconsistencies found on each row of data.</t>
  </si>
  <si>
    <t>Significant YoY changes in metrics with possibility of exponential growth</t>
  </si>
  <si>
    <r>
      <rPr>
        <b/>
        <sz val="12"/>
        <color rgb="FF575757"/>
        <rFont val="Trebuchet MS"/>
        <family val="2"/>
        <scheme val="minor"/>
      </rPr>
      <t>YoY shift of &gt;100 times</t>
    </r>
    <r>
      <rPr>
        <sz val="12"/>
        <color rgb="FF575757"/>
        <rFont val="Trebuchet MS"/>
        <family val="2"/>
        <scheme val="minor"/>
      </rPr>
      <t xml:space="preserve"> OR 
</t>
    </r>
    <r>
      <rPr>
        <b/>
        <sz val="12"/>
        <color rgb="FF575757"/>
        <rFont val="Trebuchet MS"/>
        <family val="2"/>
        <scheme val="minor"/>
      </rPr>
      <t>Change from/to 0</t>
    </r>
  </si>
  <si>
    <t>GHG emissions
Total energy consumption
Renewable energy consumption
Days lost due to injury (temporary incapacity)</t>
  </si>
  <si>
    <r>
      <rPr>
        <b/>
        <sz val="12"/>
        <color theme="0"/>
        <rFont val="Trebuchet MS"/>
        <family val="2"/>
        <scheme val="minor"/>
      </rPr>
      <t>Company ID</t>
    </r>
    <r>
      <rPr>
        <b/>
        <sz val="12"/>
        <color theme="2"/>
        <rFont val="Trebuchet MS"/>
        <family val="2"/>
        <scheme val="minor"/>
      </rPr>
      <t xml:space="preserve"> 
</t>
    </r>
    <r>
      <rPr>
        <b/>
        <sz val="12"/>
        <color theme="7" tint="0.79998168889431442"/>
        <rFont val="Trebuchet MS"/>
        <family val="2"/>
        <scheme val="minor"/>
      </rPr>
      <t>[Anonymized unique identifier; Please use same Company ID as in previous years for ease of tracking]</t>
    </r>
  </si>
  <si>
    <t>Column C</t>
  </si>
  <si>
    <t>1. Checks if there is a unique identifier for each portfolio company.
2. Checks consistency across data submissions for different years of the initiative.</t>
  </si>
  <si>
    <t>YoY shift of &gt;10 times</t>
  </si>
  <si>
    <r>
      <rPr>
        <b/>
        <sz val="12"/>
        <color theme="0"/>
        <rFont val="Trebuchet MS"/>
        <family val="2"/>
        <scheme val="minor"/>
      </rPr>
      <t xml:space="preserve">Company Name 
</t>
    </r>
    <r>
      <rPr>
        <b/>
        <sz val="12"/>
        <color theme="7" tint="0.79998168889431442"/>
        <rFont val="Trebuchet MS"/>
        <family val="2"/>
        <scheme val="minor"/>
      </rPr>
      <t xml:space="preserve">
[If you wish to anonymize your data, please delete data from this column before submitting]</t>
    </r>
  </si>
  <si>
    <t>Column D</t>
  </si>
  <si>
    <t>1. Check if Company ID and Company Name are unique identifiers (a PortCo cannot have more than one company ID).
2. Check if company ID is consistent for a given Company Name across multiple rows of data.</t>
  </si>
  <si>
    <t>YoY shift of &gt;4 times</t>
  </si>
  <si>
    <r>
      <rPr>
        <b/>
        <sz val="12"/>
        <color theme="0"/>
        <rFont val="Trebuchet MS"/>
        <family val="2"/>
        <scheme val="minor"/>
      </rPr>
      <t>Year</t>
    </r>
    <r>
      <rPr>
        <b/>
        <sz val="12"/>
        <color rgb="FF295E7E"/>
        <rFont val="Trebuchet MS"/>
        <family val="2"/>
        <scheme val="minor"/>
      </rPr>
      <t xml:space="preserve">
</t>
    </r>
    <r>
      <rPr>
        <b/>
        <sz val="12"/>
        <color theme="7" tint="0.79998168889431442"/>
        <rFont val="Trebuchet MS"/>
        <family val="2"/>
        <scheme val="minor"/>
      </rPr>
      <t xml:space="preserve">
[Three years of data per company as available]</t>
    </r>
  </si>
  <si>
    <t>Column E</t>
  </si>
  <si>
    <t>Reporting year can be any year between 2019 (inclusive) and 2023.</t>
  </si>
  <si>
    <t>YoY shift of &gt;2 times</t>
  </si>
  <si>
    <t>Column F</t>
  </si>
  <si>
    <t>Name of general partner should be consistent across all rows of data.</t>
  </si>
  <si>
    <t>Significant YoY changes in metrics with limited amount of growth</t>
  </si>
  <si>
    <t>Revenue
Current Year FTEs
Total board members
Women board members
LGBTQ board members
Under-represented board members
Total C-suite employees
Women in C-suite
Work-related injuries
Work-related fatalities</t>
  </si>
  <si>
    <t>Column G</t>
  </si>
  <si>
    <t>Year of initial investment cannot be a year in the future.</t>
  </si>
  <si>
    <r>
      <rPr>
        <b/>
        <sz val="12"/>
        <color theme="0"/>
        <rFont val="Trebuchet MS"/>
        <family val="2"/>
        <scheme val="minor"/>
      </rPr>
      <t>Fund ID</t>
    </r>
    <r>
      <rPr>
        <b/>
        <sz val="12"/>
        <color rgb="FFFF0000"/>
        <rFont val="Trebuchet MS"/>
        <family val="2"/>
        <scheme val="minor"/>
      </rPr>
      <t xml:space="preserve"> 
</t>
    </r>
    <r>
      <rPr>
        <b/>
        <sz val="12"/>
        <color theme="7" tint="0.79998168889431442"/>
        <rFont val="Trebuchet MS"/>
        <family val="2"/>
        <scheme val="minor"/>
      </rPr>
      <t>[anonymized unique identifier]</t>
    </r>
  </si>
  <si>
    <t>Column H</t>
  </si>
  <si>
    <t>YoY shift of &gt;2 times (only for Revenue and Current Year FTEs)</t>
  </si>
  <si>
    <t>Column I</t>
  </si>
  <si>
    <t>1. Please choose country name from the drop-down list available in the corresponding column of the EDCI Data tab.
2. Please provide only one input for primary country of domcile.</t>
  </si>
  <si>
    <t>Signifcant point percentage shift for metrics measured in %</t>
  </si>
  <si>
    <t>± 30pp shift</t>
  </si>
  <si>
    <t>Renewable Energy %
Employee Survey Response Rate</t>
  </si>
  <si>
    <t>Column J</t>
  </si>
  <si>
    <t>1. Please choose country name from the drop-down list available in the corresponding column of the EDCI Data tab.
2. Please provide only one input for primary country of operations.</t>
  </si>
  <si>
    <t>Cross-year inconsistencies (will be highlighted in "Trending checks" tab and listed in "Tailored Data Checks" tab for the most recent year)</t>
  </si>
  <si>
    <t>-</t>
  </si>
  <si>
    <t>Company Fundamentals</t>
  </si>
  <si>
    <t>Column K</t>
  </si>
  <si>
    <t>Please enter either Private or Public. Leave blank if unknown.</t>
  </si>
  <si>
    <t>Column L</t>
  </si>
  <si>
    <t>Please enter company growth stage as either Venture, Growth or Buyout. This is based on self-determination. Leave blank if unknown.</t>
  </si>
  <si>
    <t>Column M</t>
  </si>
  <si>
    <t>GP ownership should be between 0-100%. Note that percent ownership should include co-investment share with effective GP control.</t>
  </si>
  <si>
    <t>Column N</t>
  </si>
  <si>
    <t>1. This should be between 0-100%.
2. Fund ownership should be less than or equal to GP ownership.
3. Sum of ownership across funds for a PortCo should not exceed the GP ownership for that PortCo.</t>
  </si>
  <si>
    <t>Column O</t>
  </si>
  <si>
    <t>Sector should be selected according to SASB Sustainable Industry Classification System (SICS). Note that Sector is broader than Industry.</t>
  </si>
  <si>
    <t>Column P</t>
  </si>
  <si>
    <t>Industry should be selected according to SASB Sustainable Industry Classification System (SICS). Note that Industry is nested under Sector.</t>
  </si>
  <si>
    <t>Column Q</t>
  </si>
  <si>
    <r>
      <t xml:space="preserve">Sub-industry should be selected according to the GICS to SICS Mapping. For more info on Global Industry Classification Standard (GICS) see the </t>
    </r>
    <r>
      <rPr>
        <i/>
        <sz val="12"/>
        <color rgb="FF575757"/>
        <rFont val="Trebuchet MS"/>
        <family val="2"/>
        <scheme val="minor"/>
      </rPr>
      <t>"Glossary"</t>
    </r>
    <r>
      <rPr>
        <sz val="12"/>
        <color rgb="FF575757"/>
        <rFont val="Trebuchet MS"/>
        <family val="2"/>
        <scheme val="minor"/>
      </rPr>
      <t xml:space="preserve"> tab.</t>
    </r>
  </si>
  <si>
    <t>Column R</t>
  </si>
  <si>
    <t>Description of monetary unit should be done using three letter code (ISO 4217 code).</t>
  </si>
  <si>
    <t>Column S</t>
  </si>
  <si>
    <t>Revenue should be a non-negative numeric value.</t>
  </si>
  <si>
    <t>Column T</t>
  </si>
  <si>
    <t>Number of Full-Time Equivalent (FTE) employees in current year should be greater than or equal to 0.</t>
  </si>
  <si>
    <t>Column U</t>
  </si>
  <si>
    <t>Number of Full Time Equivalent (FTE) employees in previous year should be greater than or equal to 0.</t>
  </si>
  <si>
    <t>Column V</t>
  </si>
  <si>
    <t>Emissions should be a non-negative numeric value.</t>
  </si>
  <si>
    <t>Scope 1 predominant Methodology</t>
  </si>
  <si>
    <t>Column W</t>
  </si>
  <si>
    <t>Input should be chosen from the drop-down list in the corresponding colum in EDCI Data tab.</t>
  </si>
  <si>
    <t>Column X</t>
  </si>
  <si>
    <t>Column Y</t>
  </si>
  <si>
    <t>Column Z</t>
  </si>
  <si>
    <t>Column AA</t>
  </si>
  <si>
    <t>Column AB - AP</t>
  </si>
  <si>
    <t>Select the Scope 3 categories that are captured in Scope 3 GHG emissions data with an x</t>
  </si>
  <si>
    <t>Check whether this is representative of total Scope 3 emissions</t>
  </si>
  <si>
    <t>Column AQ</t>
  </si>
  <si>
    <t>Select whether this is representative of total Scope 3 emissions by inputting Y or N</t>
  </si>
  <si>
    <t>Column AR</t>
  </si>
  <si>
    <t>Description of relevant methodology and any comments that may be relevant</t>
  </si>
  <si>
    <t>Column AS</t>
  </si>
  <si>
    <t>Review of GHG emissions inventory by an independent firm to assess your organization’s emissions data collection and reporting</t>
  </si>
  <si>
    <t>Column AT</t>
  </si>
  <si>
    <t>Does the Portfolio Company have 
a short-term (I.e., 5- to 10-years) GHG emission reduction target in place?
A. No
B. Yes, but it is not Paris-aligned 
C. Yes, and it is Paris–aligned (covering Scope 1, 2, &amp; material Scope 3*)</t>
  </si>
  <si>
    <t>Column AU</t>
  </si>
  <si>
    <t>Column AV</t>
  </si>
  <si>
    <t>Column AW</t>
  </si>
  <si>
    <t>Column AY</t>
  </si>
  <si>
    <t>1. Total energy consumtpion cannot be negative and it must be a numeric input. Leave blank if unknown. 
2. Total energy consumption cannot be less than renewable energy consumption.</t>
  </si>
  <si>
    <t>Column AZ</t>
  </si>
  <si>
    <t>1. Renewable energy consumtpion cannot be negative and it must be a numeric input. Leave blank if unknown. 
2. Renewable energy consumption cannot be greater than total energy consumption.</t>
  </si>
  <si>
    <t>Column BA</t>
  </si>
  <si>
    <t>1. Total number of board members should be a non-negative numeric value. Leave blank if unknown.
2. It should be greater than/equal to number of women board members, number of LGBTQ board members and number of board members from under-represented groups.</t>
  </si>
  <si>
    <t>Column BB</t>
  </si>
  <si>
    <t>1. Number of women on board must be a non-negative numeric input. Leave blank if unknown. 
2. It should not exceed total number of board members.</t>
  </si>
  <si>
    <t>Column BC</t>
  </si>
  <si>
    <t>1. Number of LGBTQ on board must be a non-negative numeric input. Leave blank if unknown. 
2. It should not exceed total number of board members.</t>
  </si>
  <si>
    <t>Column BD</t>
  </si>
  <si>
    <t>1. Number of board members from under-represented groups must be a non-negative numeric input. Leave blank if unknown. 
2. It should not exceed total number of board members.</t>
  </si>
  <si>
    <t>Column BE</t>
  </si>
  <si>
    <t>1. Total number of C-suite employees should be a non-negative numeric value. Leave blank if unknown.
2. It should be greater than or equal to number of women C-suite employees.</t>
  </si>
  <si>
    <t>Column BF</t>
  </si>
  <si>
    <t>1. Number of women in C-suite should be a non-negative numeric value. Leave blank if unknown.
2. It should not be greater than total number of C-suite employees.</t>
  </si>
  <si>
    <t>Column BG</t>
  </si>
  <si>
    <t>Total number of work-related injuries must be a non-negative numeric input. Leave blank if unknown.</t>
  </si>
  <si>
    <t>Column BH</t>
  </si>
  <si>
    <t>1. Total number of work-related fatalities must be a non-negative numeric input. Leave blank if unknown.
2. Number of work-related fatalities cannot exceed number of work-related injuries.</t>
  </si>
  <si>
    <t>Column BI</t>
  </si>
  <si>
    <t>1. Total days lost due to work-related injury must be a non-negative numeric input. Leave blank if unknown. 
2. If number of work-related injuries are zero then number of days lost due to injury is usually not positive.</t>
  </si>
  <si>
    <t>Column BJ</t>
  </si>
  <si>
    <t>This should equal column R of EDCI Data tab.</t>
  </si>
  <si>
    <t>Column BK</t>
  </si>
  <si>
    <t>This should equal column S of EDCI Data tab.</t>
  </si>
  <si>
    <t>Column BL</t>
  </si>
  <si>
    <t>Net change in FTEs due to M&amp;A should be a numeric value. Leave blank if unknown.</t>
  </si>
  <si>
    <t>Column BM</t>
  </si>
  <si>
    <t>1. Ensure that Organic Net New Hires = Current Year FTEs - Previous Year FTEs - (net change in FTEs due to M&amp;A)
2. Ensure that Previous Year FTEs + Organic Net New Hires ≥ 0</t>
  </si>
  <si>
    <t>Column BN</t>
  </si>
  <si>
    <t>Ensure that Total Net New Hires = Current Year FTEs - Previous Year FTEs</t>
  </si>
  <si>
    <t>Column BO</t>
  </si>
  <si>
    <t>1. Turnover should be greater than 0 and is usually less than 100%.
2. Ensure that Organic net new hires/Previous year FTEs &gt; -Turnover</t>
  </si>
  <si>
    <t>Column BP</t>
  </si>
  <si>
    <t>1. Should be a Y/N response 
2. If you have reported a employee survey response rate, this metric must be Y.
3. If you have reported N then employee survey response rate must be blank.</t>
  </si>
  <si>
    <t>Column BQ</t>
  </si>
  <si>
    <t>1. Employee survey response rate must be beween 0 and 100%
2. Leave blank if unknown or if you have reported N for 'do you conduct an employee survey regularly' metric</t>
  </si>
  <si>
    <t>Snapshot checks color key</t>
  </si>
  <si>
    <t>Inconsistent data</t>
  </si>
  <si>
    <t>Uncommon data</t>
  </si>
  <si>
    <t>Click here to go to
 Data Checks Glossary tab</t>
  </si>
  <si>
    <t>Year of initial investment</t>
  </si>
  <si>
    <t>Fund ID</t>
  </si>
  <si>
    <t>Country of domicile/HQ</t>
  </si>
  <si>
    <t>Country of ops</t>
  </si>
  <si>
    <t>Company structure</t>
  </si>
  <si>
    <t>Growth Stage</t>
  </si>
  <si>
    <t>GP ownership</t>
  </si>
  <si>
    <t>Fund ownership</t>
  </si>
  <si>
    <t>Primary sector</t>
  </si>
  <si>
    <t>Primary SICS industry</t>
  </si>
  <si>
    <t>Primary GICS sub-industry</t>
  </si>
  <si>
    <t>Revenue</t>
  </si>
  <si>
    <t>FTEs in current year</t>
  </si>
  <si>
    <t>FTEs in previous year</t>
  </si>
  <si>
    <t>Scope 1 emissions</t>
  </si>
  <si>
    <t>Scope 1 methodology</t>
  </si>
  <si>
    <t>Scope 2 emissions</t>
  </si>
  <si>
    <t>Scope 2 methodology</t>
  </si>
  <si>
    <t>Scope 3 emissions</t>
  </si>
  <si>
    <t>Scope 3 methodology</t>
  </si>
  <si>
    <t>Scope 3 category 1</t>
  </si>
  <si>
    <t>Scope 3 category 2</t>
  </si>
  <si>
    <t>Scope 3 category 3</t>
  </si>
  <si>
    <t>Scope 3 category 4</t>
  </si>
  <si>
    <t>Scope 3 category 5</t>
  </si>
  <si>
    <t>Scope 3 category 6</t>
  </si>
  <si>
    <t>Scope 3 category 7</t>
  </si>
  <si>
    <t>Scope 3 category 8</t>
  </si>
  <si>
    <t>Scope 3 category 9</t>
  </si>
  <si>
    <t>Scope 3 category 10</t>
  </si>
  <si>
    <t>Scope 3 category 11</t>
  </si>
  <si>
    <t>Scope 3 category 12</t>
  </si>
  <si>
    <t>Scope 3 category 13</t>
  </si>
  <si>
    <t>Scope 3 category 14</t>
  </si>
  <si>
    <t>Scope 3 category 15</t>
  </si>
  <si>
    <t>Representative of total scope 3 emissions?'</t>
  </si>
  <si>
    <t>Commentary on GHG methodology</t>
  </si>
  <si>
    <t>Commentary on whether emissions data has been reviewed</t>
  </si>
  <si>
    <t>Decarbonization strategy/plan</t>
  </si>
  <si>
    <t>Short-term GHG emission reduction target</t>
  </si>
  <si>
    <t>Long-term goal net zero goal</t>
  </si>
  <si>
    <t>Decarbonization/net zero methodology</t>
  </si>
  <si>
    <t>Total energy consumption</t>
  </si>
  <si>
    <t>Renewable energy consumption</t>
  </si>
  <si>
    <t>Number of LGBTQ board members</t>
  </si>
  <si>
    <t>Number of board members from under-represented groups</t>
  </si>
  <si>
    <t>Total number of C-Suite employees</t>
  </si>
  <si>
    <t>Number of women C-suite employees</t>
  </si>
  <si>
    <t>Organic Net New Hires</t>
  </si>
  <si>
    <t>Total Net New Hires</t>
  </si>
  <si>
    <t>Annual Percent Turnover</t>
  </si>
  <si>
    <t>Do you conduct an employee survey regularly?</t>
  </si>
  <si>
    <t>% employees responding to survey</t>
  </si>
  <si>
    <r>
      <t xml:space="preserve">LIST OF SUGGESTED SNAPSHOT CHECKS/CHANGES 
</t>
    </r>
    <r>
      <rPr>
        <b/>
        <sz val="14"/>
        <color theme="7" tint="0.79998168889431442"/>
        <rFont val="Trebuchet MS"/>
        <family val="2"/>
        <scheme val="minor"/>
      </rPr>
      <t>(BY EACH ROW OF DATA)</t>
    </r>
  </si>
  <si>
    <t>Does the Portfolio Company have a long-term  net zero goal?
A. No - and no plan to set one (e.g. lack of viable pathway)
B. No - but we plan to establish this in the near term (&lt;2 years)
C. No - we have a long-term goal but not fully aligned with a net zero pathway (i.e., NZ emissions by 2050 or sooner)
D. Yes - aligned with a net zero pathway (i.e., NZ emissions by 2050 or sooner)</t>
  </si>
  <si>
    <t>Renewable energy consumption (as % of total)</t>
  </si>
  <si>
    <r>
      <rPr>
        <b/>
        <sz val="14"/>
        <color theme="0"/>
        <rFont val="Trebuchet MS"/>
        <family val="2"/>
        <scheme val="minor"/>
      </rPr>
      <t xml:space="preserve">Company Name 
</t>
    </r>
    <r>
      <rPr>
        <b/>
        <sz val="14"/>
        <color theme="7" tint="0.79998168889431442"/>
        <rFont val="Trebuchet MS"/>
        <family val="2"/>
        <scheme val="minor"/>
      </rPr>
      <t xml:space="preserve">
[If you wish to anonymize your data, please delete data from this column before submitting]</t>
    </r>
  </si>
  <si>
    <t>Year of initial investment in company</t>
  </si>
  <si>
    <t>Primary industry of operations GICS code</t>
  </si>
  <si>
    <t>Does the Portfolio Company have a long-term goal net zero goal?
A. No - and no plan to set one (e.g. lack of viable pathway)
B. No - but we plan to establish this in the near term (&lt;2 years)
C. No - we have a long-term goal but not fully aligned with a net zero pathway (i.e., NZ emissions by 2050 or sooner)
D. Yes - aligned with a net zero pathway (i.e., NZ emissions by 2050 or sooner)</t>
  </si>
  <si>
    <t>Trending checks color key</t>
  </si>
  <si>
    <t>Major data variation YoY</t>
  </si>
  <si>
    <t>Very large data variation YoY</t>
  </si>
  <si>
    <t>Large data variation YoY</t>
  </si>
  <si>
    <t>Moderate data variation YoY</t>
  </si>
  <si>
    <t>Inconsistent company fundamental</t>
  </si>
  <si>
    <t>Inconsistent company fundamentals</t>
  </si>
  <si>
    <t>Major data variation</t>
  </si>
  <si>
    <t>Very large data variation</t>
  </si>
  <si>
    <t>Large data variation</t>
  </si>
  <si>
    <t>Moderate data variation</t>
  </si>
  <si>
    <t>Primary industry</t>
  </si>
  <si>
    <t>Renewable energy %</t>
  </si>
  <si>
    <r>
      <t xml:space="preserve">LIST OF SUGGESTED TRENDING VALIDATIONS
[+] for additional info on each individual data variation highlighted
</t>
    </r>
    <r>
      <rPr>
        <b/>
        <sz val="14"/>
        <color theme="7" tint="0.79998168889431442"/>
        <rFont val="Trebuchet MS"/>
        <family val="2"/>
        <scheme val="minor"/>
      </rPr>
      <t>(BY EACH ROW OF DATA)</t>
    </r>
  </si>
  <si>
    <t>Major data variations</t>
  </si>
  <si>
    <t>Very large data variations</t>
  </si>
  <si>
    <t>Large data variations</t>
  </si>
  <si>
    <t>Moderate data variations</t>
  </si>
  <si>
    <t>Data Notes</t>
  </si>
  <si>
    <r>
      <rPr>
        <i/>
        <u/>
        <sz val="14"/>
        <color theme="1"/>
        <rFont val="Trebuchet MS"/>
        <family val="2"/>
        <scheme val="minor"/>
      </rPr>
      <t>Optional</t>
    </r>
    <r>
      <rPr>
        <i/>
        <sz val="14"/>
        <color theme="1"/>
        <rFont val="Trebuchet MS"/>
        <family val="2"/>
        <scheme val="minor"/>
      </rPr>
      <t xml:space="preserve"> Section to include commentary and context around metrics (as needed)</t>
    </r>
  </si>
  <si>
    <t>Comments</t>
  </si>
  <si>
    <t>Annonymous-12345</t>
  </si>
  <si>
    <t>Explanatory text…</t>
  </si>
  <si>
    <t>Definition</t>
  </si>
  <si>
    <t>Units</t>
  </si>
  <si>
    <t>Sources and Guidance</t>
  </si>
  <si>
    <t>Related frameworks</t>
  </si>
  <si>
    <t>Unique identifier for portfolio company that could be anonymized by the GP. Where relevant, this should be held consistent across data submissions for different years of the initiative.</t>
  </si>
  <si>
    <t>String</t>
  </si>
  <si>
    <t>Name of general partner</t>
  </si>
  <si>
    <t>Name</t>
  </si>
  <si>
    <t>Year the GP's first investment into the relevant portfolio company was made.</t>
  </si>
  <si>
    <t>Date</t>
  </si>
  <si>
    <t>Unique identifier for fund that portfolio company is a part of, that could be anonymized by the GP. Where relevant, this should be held consistent across data submissions for different years of the initiative.</t>
  </si>
  <si>
    <t>Country where company affairs are discharged. Please provide only one country (if more, provide explanation).</t>
  </si>
  <si>
    <t>Country</t>
  </si>
  <si>
    <t>Country with the largest contribution to company revenue. Please provide only one country.</t>
  </si>
  <si>
    <t xml:space="preserve">Private or Public </t>
  </si>
  <si>
    <t xml:space="preserve">Description of company growth stage: venture/growth/buyout. This is based on self-determination.  </t>
  </si>
  <si>
    <t>Total holdings that you as a GP control through equity, between 0-100%. Note that percent GP ownership should include co-investment share with effective GP control.</t>
  </si>
  <si>
    <t>Total holdings that you as a GP control via that specific fund, between 0-100%. In the majority of cases, this will be same as Percent GP ownership</t>
  </si>
  <si>
    <t xml:space="preserve">Primary sector of operations </t>
  </si>
  <si>
    <t xml:space="preserve">Sector according to SASB Sustainable Industry Classification System (SICS). Note that Sector is broader than Industry. </t>
  </si>
  <si>
    <t>SICS Name - Sector</t>
  </si>
  <si>
    <t>SICS-Industry-List.pdf (sasb.org);</t>
  </si>
  <si>
    <t>SASB Sector &amp; Industry Search Tool</t>
  </si>
  <si>
    <t>Primary industry of operations</t>
  </si>
  <si>
    <t>Industry according to SASB Sustainable Industry Classification System (SICS). Note that Industry is nested under Sector.</t>
  </si>
  <si>
    <t>SICS Name - Industry</t>
  </si>
  <si>
    <t>Primary sub-industry of operations</t>
  </si>
  <si>
    <t>Sub-Industry according to Global Industry Classification Standard (GICS).</t>
  </si>
  <si>
    <t>GICS Name – Sub-Industry</t>
  </si>
  <si>
    <t>GICS® structure &amp; Sub-Industry definitions</t>
  </si>
  <si>
    <t>Description of monetary unit using three letter code (ISO 4217 code)</t>
  </si>
  <si>
    <t>ISO code</t>
  </si>
  <si>
    <t>ISO - ISO 4217 — Currency codes</t>
  </si>
  <si>
    <t>Annual gross revenue reported at the end of the calendar year, in reported currency. Please indicate if a different definition of revenue used due to an industry-specific default/standard.</t>
  </si>
  <si>
    <t>#</t>
  </si>
  <si>
    <t>Total number of Full Time Equivalents 
(FTE) in current year</t>
  </si>
  <si>
    <t xml:space="preserve">Number of Full-Time Equivalent (FTE) employees at the end of the calendar year for which data is being provided </t>
  </si>
  <si>
    <t>Total number of FTEs in previous year</t>
  </si>
  <si>
    <t>Number of Full Time Equivalent (FTE) employees at the end of the calendar year prior to the year for which data is being provided</t>
  </si>
  <si>
    <t>Turnover</t>
  </si>
  <si>
    <t xml:space="preserve">The number of FTEs (Full Time Equivalents) leaving the business, excluding those from M&amp;A, over the course of the calendar year. 
In some contexts, turnover is defined as when an employee departs and their role is replaced, whereas attrition is defined as when an employee departs (voluntary and involuntary), and their role is not replaced. However, we are not requiring GPs to make this distinction when submitting data; we are defining turnover as the movement of people, given that open roles do not employ people, and there can be ambiguity surrounding role definitions that may be difficult to standardize. 
However, one nuance for turnover is that this is done on an FTE basis, i.e., Full Time Equivalent employees. For example, if an individual left who was employed half-time, they would count as half an FTE. </t>
  </si>
  <si>
    <r>
      <t>GRI Disclosure 401: Employment</t>
    </r>
    <r>
      <rPr>
        <sz val="12"/>
        <color theme="1"/>
        <rFont val="Trebuchet MS"/>
        <family val="2"/>
        <scheme val="minor"/>
      </rPr>
      <t xml:space="preserve"> (see definition on p. 10)</t>
    </r>
  </si>
  <si>
    <t xml:space="preserve">Employee </t>
  </si>
  <si>
    <t>Number of full-time equivalent employees and contractors who are in permanent or long-term roles; temporary employment (fixed term, project based, task based, seasonal or casual) is not counted in line with the IRS definition of 120 days or less for seasonal/temporary employment</t>
  </si>
  <si>
    <t>IRS definition</t>
  </si>
  <si>
    <t>Board member</t>
  </si>
  <si>
    <t xml:space="preserve">Individual belonging to the member-elected top governing body of the company (often including non-executive members). </t>
  </si>
  <si>
    <r>
      <t>International Labour Organization (ILO) Board definition</t>
    </r>
    <r>
      <rPr>
        <sz val="12"/>
        <color theme="1"/>
        <rFont val="Trebuchet MS"/>
        <family val="2"/>
        <scheme val="minor"/>
      </rPr>
      <t xml:space="preserve"> (see p. 4 in The Effective Employers‘ Organization: Guide One Governance)</t>
    </r>
  </si>
  <si>
    <t>C-suite employees</t>
  </si>
  <si>
    <t>CEO and any senior executives reporting directly to the CEO, e.g. CFO, COO, CAO, Head of HR, etc.</t>
  </si>
  <si>
    <r>
      <t>ILPA Diversity Metrics Template</t>
    </r>
    <r>
      <rPr>
        <sz val="12"/>
        <color theme="1"/>
        <rFont val="Trebuchet MS"/>
        <family val="2"/>
        <scheme val="minor"/>
      </rPr>
      <t xml:space="preserve"> (see Glossary in p. 4 of ILPA DDQ 2.0 pdf); </t>
    </r>
  </si>
  <si>
    <r>
      <rPr>
        <sz val="12"/>
        <color theme="1"/>
        <rFont val="Trebuchet MS"/>
        <family val="2"/>
        <scheme val="minor"/>
      </rPr>
      <t xml:space="preserve">See also </t>
    </r>
    <r>
      <rPr>
        <u/>
        <sz val="12"/>
        <color rgb="FF64A5CC"/>
        <rFont val="Trebuchet MS"/>
        <family val="2"/>
        <scheme val="minor"/>
      </rPr>
      <t>ILO ISCO-08 code: 1120</t>
    </r>
    <r>
      <rPr>
        <sz val="12"/>
        <color theme="1"/>
        <rFont val="Trebuchet MS"/>
        <family val="2"/>
        <scheme val="minor"/>
      </rPr>
      <t xml:space="preserve"> for example responsibilities of C-suite employees.</t>
    </r>
  </si>
  <si>
    <t>Paris-aligned</t>
  </si>
  <si>
    <t>Company alignment with net zero by 2050 with contributions to limit global warming to no more than 1.5°C, in line with the latest science and higher end ambition of the Paris Agreement</t>
  </si>
  <si>
    <t>IIGCC – Paris Aligned Investment Initiative</t>
  </si>
  <si>
    <t>Decarbonization/climate strategy</t>
  </si>
  <si>
    <t>A time-bound action plan that clearly outlines how an organization will pivot its existing assets, operations, and entire business model towards a trajectory that aligns with the latest and most ambitious climate science recommendations</t>
  </si>
  <si>
    <t>CDP - Climate Transition Plans</t>
  </si>
  <si>
    <t>SASB Sector and Industry Codes</t>
  </si>
  <si>
    <t>Sector Code</t>
  </si>
  <si>
    <t>Sector</t>
  </si>
  <si>
    <t>Sub-Sector Code</t>
  </si>
  <si>
    <t>Sub-Sector</t>
  </si>
  <si>
    <t>Industry Code</t>
  </si>
  <si>
    <t>Industry</t>
  </si>
  <si>
    <t>CG</t>
  </si>
  <si>
    <t>Consumer Goods</t>
  </si>
  <si>
    <t>CG.1</t>
  </si>
  <si>
    <t>Apparel &amp; Textiles</t>
  </si>
  <si>
    <t>CG-AA</t>
  </si>
  <si>
    <t>Apparel, Accessories &amp; Footwear</t>
  </si>
  <si>
    <t>The Apparel, Accessories &amp; Footwear industry includes companies involved in the design, manufacturing, wholesaling, and retailing of various products, including men’s, women’s, and children’s clothing, handbags, jewelry, watches, and footwear. Products are largely manufactured by vendors in emerging markets, thereby allowing companies in the industry to primarily focus on design, wholesaling, marketing, supply chain management, and retail activities.</t>
  </si>
  <si>
    <t>CG.2</t>
  </si>
  <si>
    <t>Consumer Discretionary Products</t>
  </si>
  <si>
    <t>CG-AM</t>
  </si>
  <si>
    <t>Appliance Manufacturing</t>
  </si>
  <si>
    <t>The Appliance Manufacturing industry includes companies involved in the design and manufacturing of household appliances and hand tools. The industry sells and manufactures products around the world, primarily selling products to consumers through retail locations.</t>
  </si>
  <si>
    <t>CG-BF</t>
  </si>
  <si>
    <t>Building Products &amp; Furnishings</t>
  </si>
  <si>
    <t>The Building Products &amp; Furnishings industry comprises companies involved in the design and manufacturing of home improvement products, home and office furnishings, and structural wood building materials. The industry’s products include flooring, ceiling tiles, home and office furniture and fixtures, wood trusses, plywood, paneling, and lumber. Companies typically sell their products through distribution channels to retail stores or through independent or company-owned dealerships.</t>
  </si>
  <si>
    <t>CG-HP</t>
  </si>
  <si>
    <t>Household &amp; Personal Products</t>
  </si>
  <si>
    <t>The Household &amp; Personal Products industry comprises companies that manufacture a wide range of goods for personal and commercial consumption, including cosmetics, household and industrial cleaning supplies, soaps and detergents, sanitary paper products, household batteries, razors, and kitchen utensils. Household and personal products companies operate globally and typically sell their products to mass merchants, grocery stores, membership club stores, drug stores, high-frequency stores, distributors, and e-commerce retailers. Some companies sell products through independent representatives rather than third-party retail establishments. </t>
  </si>
  <si>
    <t>CG-TS</t>
  </si>
  <si>
    <t>Toys &amp; Sporting Goods</t>
  </si>
  <si>
    <t>The Toys &amp; Sporting Goods industry comprises two distinct segments that produce leisure products: companies that manufacture toys and games, and companies that manufacture sporting and athletic goods, such as bicycles, golf clubs, fitness equipment, and other similar products. Companies in this industry primarily sell their products to consumers through retail stores. The level of manufacturing integration varies among and within segments of the industry; manufacturing is based primarily in Asia, with China accounting for a majority of production.</t>
  </si>
  <si>
    <t>CG.3</t>
  </si>
  <si>
    <t>Consumer Goods Retail</t>
  </si>
  <si>
    <t>CG-MR</t>
  </si>
  <si>
    <t>Multiline and Specialty Retailers &amp; Distributors</t>
  </si>
  <si>
    <t>The Multiline and Specialty Retailers &amp; Distributors industry encompasses a variety of retailing categories such as department stores, mass merchants, home products stores, and warehouse clubs, as well as a smaller segment of distributors like electronics wholesalers and automotive wholesalers. Common to these companies (except for the distribution segment) is that they manage global supply chains to anticipate consumer demands, keep costs low, and keep products stocked in their brick-and-mortar storefronts. This is a highly competitive industry, in which each company category generally has a small number of key players, characterized by generally low margins. The relatively substitutable nature of retail makes companies in this industry especially susceptible to reputational risks.</t>
  </si>
  <si>
    <t>CG-EC</t>
  </si>
  <si>
    <t>E-commerce</t>
  </si>
  <si>
    <t>The E-Commerce industry is composed of firms that provide an online marketplace for other firms or individuals to sell their goods and services, as well as retailers and wholesalers that provide an exclusively web-based platform for consumers to buy goods and services. Firms in this industry sell to consumers as well as to other businesses. Because of the accessibility of e-commerce sites, the industry is a global marketplace for buyers and sellers. Note: The industry scope exclusively applies to “pure-play” e-commerce operations and does not address the manufacturing or brick-and-mortar retail operations of companies. Many consumer goods manufacturers and retailers have incorporated, or are in the process of incorporating, an e-commerce component to their business. SASB has separate standards for the Multiline and Specialty Retailers &amp; Distributors (CG-MR); Apparel, Accessories &amp; Footwear (CG-AA); and Toys &amp; Sporting Goods (CG-TS) industries. Depending on the specific activities and operations of firms in the aforementioned industries, disclosure topics and accounting metrics associated with the E-Commerce industry standard may also be relevant.</t>
  </si>
  <si>
    <t>EM</t>
  </si>
  <si>
    <t>Extractives &amp; Minerals Processing</t>
  </si>
  <si>
    <t>EM.1</t>
  </si>
  <si>
    <t>Coal</t>
  </si>
  <si>
    <t>EM-CO</t>
  </si>
  <si>
    <t>Coal Operations</t>
  </si>
  <si>
    <t>The Coal Operations industry includes companies that mine coal and those that manufacture coal products. Mining activity covers both underground and surface mining, and thermal and metallurgical coal.</t>
  </si>
  <si>
    <t>EM.2</t>
  </si>
  <si>
    <t>Construction Materials</t>
  </si>
  <si>
    <t>EM-CM</t>
  </si>
  <si>
    <t>Construction materials companies have global operations and produce construction materials for sale to construction firms or wholesale distributors. These primarily include cement and aggregates, but also glass, plastic materials, insulation, bricks, and roofing material. Materials producers operate their own quarries, mining crushed stone or sand and gravel. They may also purchase raw materials from the mining and petroleum industries.</t>
  </si>
  <si>
    <t>EM.3</t>
  </si>
  <si>
    <t>Metals &amp; Mining</t>
  </si>
  <si>
    <t>EM-IS</t>
  </si>
  <si>
    <t>Iron &amp; Steel Producers</t>
  </si>
  <si>
    <t>The Iron &amp; Steel Producers industry consists of steel producers with iron and steel mills and companies with iron and steel foundries. The steel producers segment consists of companies that produce iron and steel products from their own mills. These products include flat-rolled sheets, tin plates, pipes, tubes, and products made of stainless steel, titanium, and high alloy steels. Iron and steel foundries, which cast various products, typically purchase iron and steel from other firms. The industry also includes metal service centers and other metal merchant wholesalers, which distribute, import, or export ferrous products. Steel production occurs via two primary methods: the Basic Oxygen Furnace (BOF), which uses iron ore as an input, and the Electric Arc Furnace (EAF), which uses scrap steel. Many companies in the industry operate on an international scale. Note: With a few exceptions, most companies do not mine their own ore to manufacture steel and iron products. There are separate SASB standards for the (EM-MM) industry.</t>
  </si>
  <si>
    <t>EM-MM</t>
  </si>
  <si>
    <t>The Metals &amp; Mining industry is involved in extracting metals and minerals, producing ores, quarrying stones, smelting and manufacturing metals, refining metals, and providing mining support activities. It also produces iron ores, rare earth metals, and precious metals and stones. Larger companies in this industry are vertically integrated – from mining across global operations to wholesaling metals to customers.</t>
  </si>
  <si>
    <t>EM.4</t>
  </si>
  <si>
    <t>Oil &amp; Gas</t>
  </si>
  <si>
    <t>EM-EP</t>
  </si>
  <si>
    <t>Oil &amp; Gas - Exploration &amp; Production</t>
  </si>
  <si>
    <t>(E&amp;P) companies explore for, extract, or produce energy products such as crude oil and natural gas, which comprise the upstream operations of the oil and gas value chain. Companies in the industry develop conventional and unconventional oil and gas reserves; these include, but are not limited to, shale oil and/or gas reserves, oil sands, and gas hydrates. Activities covered by this standard include the development of both on-shore and off-shore reserves. The E&amp;P industry creates contracts with the industry to conduct several E&amp;P activities and to obtain equipment and oilfield services.</t>
  </si>
  <si>
    <t>EM-MD</t>
  </si>
  <si>
    <t>Oil &amp; Gas - Midstream</t>
  </si>
  <si>
    <t>The industry consists of companies involved in the transportation or storage of natural gas, crude oil, and refined petroleum products. Midstream natural gas activities involve gathering, transport, and processing of natural gas from the wellhead, as well as the removal of impurities, production of natural gas liquids, storage, pipeline transport, and shipping, liquefaction, or regasification of liquefied natural gas. Midstream oil activities mainly involve transport of crude oil and refined products over land, using a network of pipes and pumping stations, as well as trucks and rail cars, and over seas and rivers via tanker ships or barges. Companies that operate bulk stations and terminals, as well as those that manufacture and install storage tanks and pipelines, are also part of this industry.</t>
  </si>
  <si>
    <t>EM-RM</t>
  </si>
  <si>
    <t>Oil &amp; Gas - Refining &amp; Marketing</t>
  </si>
  <si>
    <t>(R&amp;M) companies refine petroleum products, market oil and gas products, and/ or operate gas stations and convenience stores, all of which comprise the downstream operations of the oil and gas value chain. The types of refinery products and crude oil inputs influence the complexity of the refining process used, with different expenditure needs and intensity of environmental and social impacts.</t>
  </si>
  <si>
    <t>EM-SV</t>
  </si>
  <si>
    <t>Oil &amp; Gas - Services</t>
  </si>
  <si>
    <t>Oil and gas services companies provide support services, manufacture equipment, or are contract drillers for oil and natural gas exploration and production (E&amp;P) companies. The drilling and drilling-support segment comprises companies that drill for oil and natural gas on-shore and off-shore on a contract basis. Companies in this segment may also manufacture jack-up rigs, semisubmersible rigs, and drill ships. Companies in the oilfield services segment manufacture equipment that is used in the extraction, storage, and transportation of oil and natural gas. They also provide support services such as seismic surveying, equipment rental, well cementing, and well monitoring. These services are commonly provided on a contractual basis, and the customer will purchase or lease the materials and equipment from the service provider. Service companies may also provide personnel or subject matter expertise as part of their scope of service. The contractual relationship between oil and gas services companies and their customers plays a significant role in determining the material impacts of their sustainability performance. Besides the rates charged, companies compete on the basis of their operational and safety performance, technology and process offerings, and reputation.</t>
  </si>
  <si>
    <t>FN</t>
  </si>
  <si>
    <t>Financials</t>
  </si>
  <si>
    <t>FN.1</t>
  </si>
  <si>
    <t>Capital Markets</t>
  </si>
  <si>
    <t>FN-AC</t>
  </si>
  <si>
    <t>Asset Management &amp; Custody Activities</t>
  </si>
  <si>
    <t>The Asset Management &amp; Custody Activities industry is comprised of companies that manage investment portfolios on a commission or fee basis for institutional, retail, and high net-worth investors. In addition, firms in this industry provide wealth management, private banking, financial planning, and investment advisory and retail securities brokerage services. Investment portfolios and strategies may be diversified across multiple asset classes, which include, but are not limited to, equities, fixed income, and hedge fund investments. Specific companies are engaged in venture capital and private equity investments. The industry provides an essential service in assisting a range of customers from individual retail investors to large, institutional asset owners to meet specified investment goals. Companies in the industry range from large multi-national asset managers with a wide range of investable products, strategies, and asset classes to small boutique firms providing services to a very specific market niche. While large firms generally compete on the basis of management fees charged for their services as well as their potential to generate superior investment performance, the smaller firms generally compete on their ability to provide products and services geared towards individual clients to satisfy their diversification needs. The 2008 financial crisis and subsequent regulatory developments highlight the social impact of the industry in terms of providing fair advice to customers and managing risks at the entity, portfolio, and economy-wide levels. In addition, the collective impact of the industry on the allocation of capital creates a responsibility to integrate sustainability factors in investment decisions and management.</t>
  </si>
  <si>
    <t>FN-IB</t>
  </si>
  <si>
    <t>Investment Banking &amp; Brokerage</t>
  </si>
  <si>
    <t>The Investment Banking &amp; Brokerage industry consists of firms performing a wide range of functions in the capital markets, including assisting with the capital-raising and allocation process, and providing market-making and advisory services for corporations, financial institutions, governments, and high net-worth individuals. Specific activities include financial advisory and securities underwriting services conducted on a fee basis; securities and commodities brokerage activities, which involves buying and selling securities or commodities contracts and options on a commission or fee basis for investors; and trading and principal investment activities, which involves the buying and selling of equities, fixed income, currencies, commodities, and other securities for client-driven and proprietary trading. Investment banks also originate and securitize loans for infrastructure and other projects. Companies in the industry generate their revenues from global markets and, therefore, are exposed to various regulatory environments. The industry continues to face regulatory pressure to reform and disclose aspects of operations that present systemic risks. Specifically, firms are facing new capital requirements, stress testing, limits on proprietary trading, and increased scrutiny on compensation practices.</t>
  </si>
  <si>
    <t>FN-EX</t>
  </si>
  <si>
    <t>Security &amp; Commodity Exchanges</t>
  </si>
  <si>
    <t>Security and commodity exchanges operate marketplaces in the form of physical trading floors or electronic platforms for trading financial securities, commodities, or other financial instruments. Companies in the industry primarily generate revenue from fees on trades and for clearing transactions as well as listing fees. Competition for fees continues to increase with the advent of alternative trading platforms that offer less expensive trades and provide listing services. Recent trends in the regulatory environment suggest a greater focus on transparency, risk management, and market stability. As new policies and market transformations encourage more responsible management of social capital and strong governance, firms that can address all forms of capital—not just financial—will be better positioned to protect shareholder value in the future.</t>
  </si>
  <si>
    <t>FN.2</t>
  </si>
  <si>
    <t>Corporate &amp; Retail Banking</t>
  </si>
  <si>
    <t>FN-CB</t>
  </si>
  <si>
    <t>Commercial Banks</t>
  </si>
  <si>
    <t>Commercial banks accept deposits and make loans to individuals and corporations as well as engage in lending for infrastructure, real estate, and other projects. By providing these services, the industry serves an essential role in the functioning of global economies and in facilitating the transfer of financial resources to their most productive capacity. The industry is driven by the volume of deposits, quality of loans made, the economic environment, and interest rates. It is further characterized by risk from mismatched assets and liabilities. The regulatory environment that governs the commercial banking industry saw significant changes in the wake of the financial crisis of 2008 and continues to evolve today. These and other regulatory trends have the potential to impact shareholder value and sustainability performance. Commercial banks with global operations must manage new regulations in multiple jurisdictions that are creating regulatory uncertainty, particularly around consistent application of new rules.</t>
  </si>
  <si>
    <t>FN-CF</t>
  </si>
  <si>
    <t>Consumer Finance</t>
  </si>
  <si>
    <t>The Consumer Finance industry provides loans to consumers. The largest segment of the industry is comprised of revolving credit loans through credit card products. Additional loan services include auto, micro lending, and student loans. Some companies in the industry also provide consumer-to-consumer money transfers, money orders, prepaid debit cards, and bill payment services. Industry performance is determined by consumer spending, rates of unemployment, per capita GDP, income, and population growth. Recent shifts toward consumer protection and transparency have aligned and will continue to align the interests of society with those of long-term investors. Companies that effectively manage their social capital will therefore be better positioned to maximize their financial capital.</t>
  </si>
  <si>
    <t>FN-MF</t>
  </si>
  <si>
    <t>Mortgage Finance</t>
  </si>
  <si>
    <t>The Mortgage Finance industry provides an essential public good in enabling consumers to purchase homes, and contributes to the overall home ownership rate. Companies in the industry lend capital to individual and commercial customers with property as collateral. The primary products are residential and commercial mortgages, while other services offered include: mortgage servicing, title insurance, closing and settlement services, and valuation. In addition, mortgage finance firms own, manage, and finance real estate related investments such as mortgage pass-through certificates and collateralized mortgage obligations. Recent trends in the regulatory environment indicate a significant shift toward consumer protection, disclosure, and accountability. Legislation passed in response to the 2008 mortgage crisis demonstrates the potential for further alignment between the interests of society and those of long-term investors.</t>
  </si>
  <si>
    <t>FN.3</t>
  </si>
  <si>
    <t>Insurance</t>
  </si>
  <si>
    <t>FN-IN</t>
  </si>
  <si>
    <t>The Insurance industry provides both traditional and nontraditional insurance-related products. Traditional policy lines include property, life, casualty, and reinsurance. Nontraditional products include annuities, alternative risk transfers, and financial guarantees. Companies in the insurance industry also engage in proprietary investments. Insurance companies generally operate within a single segment in the industry, e.g., property and casualty, although there are some large insurance companies with diversified operations. Similarly, companies may vary based on the level of their geographic segmentation. While large companies may underwrite insurance premiums in multiple countries, smaller companies generally operate at a national or even local level. Insurance premiums, underwriting revenue, and investment income drive industry growth, while insurance claim payments present the most significant cost and source of uncertainty for profits. Insurance companies provide products and services that enable the transfer, pooling, and sharing of risk necessary for a well-functioning economy. Insurance companies, through their products, can also create a form of moral hazard, lowering incentives to improve underlying behavior and performance, and thus contributing to sustainability impacts. Similar to other financial institutions, insurance companies face risks associated with credit and financial markets. Within the industry, companies that engage in non-traditional or non-insurance activities, including credit default swaps (CDS) protection and debt securities insurance, have been identified by regulators as being more vulnerable to financial market developments, and subsequently, more likely to amplify or contribute to systemic risk. As a result, insurance companies face the potential of being designated as Systemically Important Financial Institutions, thus exposing them to enhanced regulation and oversight.</t>
  </si>
  <si>
    <t>FB</t>
  </si>
  <si>
    <t>Food &amp; Beverage</t>
  </si>
  <si>
    <t>FB.1</t>
  </si>
  <si>
    <t>Food</t>
  </si>
  <si>
    <t>FB-AG</t>
  </si>
  <si>
    <t>Agricultural Products</t>
  </si>
  <si>
    <t>The Agricultural Products industry is engaged in processing, trading, and distributing vegetables and fruits, and producing and milling agricultural commodities such as grains, sugar, consumable oils, maize, soybeans, and animal feed. Agricultural products are sold directly to consumers and to businesses for use in consumer and industrial products. Companies in the industry typically purchase agricultural products from entities that grow such products (either directly or indirectly) to then conduct value-adding activities (e.g., processing, trading, distributing, and milling). Agricultural products companies are also involved in wholesale and distribution. Companies in the industry may source a substantial portion of agricultural commodities from third-party growers in various countries. Therefore, managing sustainability risks within the supply chain is critical to securing a reliable supply of raw materials and reducing the risk of price increases and volatility over the long term.</t>
  </si>
  <si>
    <t>FB-MP</t>
  </si>
  <si>
    <t>Meat, Poultry &amp; Dairy</t>
  </si>
  <si>
    <t>The Meat, Poultry &amp; Dairy industry produces raw and processed animal products, including meats, eggs, and dairy products, for human and animal consumption. Key activities include animal raising, slaughtering, processing, and packaging. The industry’s largest companies have international operations, and companies are vertically integrated to varying degrees, depending on the type of animal produced. Large industry operators typically rely on contract or independent farmers to supply their animals, and may have varying degrees of control over their operations. The industry sells products primarily to the Processed Foods industry and to retail distributors that distribute finished products to key end markets including restaurants, livestock and pet feed consumers, and grocery retailers.</t>
  </si>
  <si>
    <t>FB-PF</t>
  </si>
  <si>
    <t>Processed Foods</t>
  </si>
  <si>
    <t>The Processed Foods industry includes companies that process and package foods such as bread, frozen foods, snack foods, pet foods, and condiments for retail consumer consumption. Typically, these products are made ready to consume, are marketed for retail consumers, and can be found on food retailers’ shelves. The industry is characterized by large and complex ingredient supply chains, as many companies source ingredients from around the world. Large companies operate globally, and international opportunities are driving growth.</t>
  </si>
  <si>
    <t>FB.2</t>
  </si>
  <si>
    <t>Beverages</t>
  </si>
  <si>
    <t>FB-AB</t>
  </si>
  <si>
    <t>Alcoholic Beverages</t>
  </si>
  <si>
    <t>The Alcoholic Beverages industry includes companies that brew, distill, and manufacture various alcoholic beverages, including beer, wine, and liquor. Companies in this industry transform agricultural products, including sugar, barley, and corn, into finished alcoholic beverages. The largest companies have global operations, with portfolios of numerous branded products. Levels of vertical integration within the industry vary due to regulation in different markets. Breweries generally have multiple manufacturing facilities to provide access to different markets, while vintners and distillers are typically located where they have a history of production.</t>
  </si>
  <si>
    <t>FB-NB</t>
  </si>
  <si>
    <t>Non-Alcoholic Beverages</t>
  </si>
  <si>
    <t>The Non-Alcoholic Beverages industry produces a broad range of beverage products, including various carbonated soft drinks, syrup concentrates, juices, energy and sport drinks, teas, coffee, and water products. The industry is dominated by large, international companies. Companies partake in syrup manufacturing, marketing, bottling operations, and distribution, with larger companies typically being more vertically integrated into operations that bottle, sell, and distribute the finished products.</t>
  </si>
  <si>
    <t>FB.3</t>
  </si>
  <si>
    <t>Food &amp; Beverage Retail</t>
  </si>
  <si>
    <t>FB-FR</t>
  </si>
  <si>
    <t>Food Retailers &amp; Distributors</t>
  </si>
  <si>
    <t>The Food Retailers &amp; Distributors industry consists of companies engaged in wholesale and retail sales of food, beverage, and agricultural products. Store formats include retail supermarkets, convenience stores, warehouse supermarkets, liquor stores, bakeries, natural food stores, specialty food stores, seafood stores, and distribution centers. Companies may specialize in one type of store format or have facilities that contain multiple formats. Products are typically sourced worldwide and include fresh meat and produce, prepared foods, processed foods, baked goods, frozen and canned foods, nonalcoholic and alcoholic beverages, and a wide selection of household goods and personal care products.</t>
  </si>
  <si>
    <t>FB.4</t>
  </si>
  <si>
    <t>Restaurants</t>
  </si>
  <si>
    <t>FB-RN</t>
  </si>
  <si>
    <t>Companies in the Restaurants industry prepare meals, snacks, and beverages to customers’ orders for immediate on- and off-premises consumption. Broadly divided into three sub-categories, the restaurant industry includes limited-service eating places, casual full-service eating places, and upscale full-service eating places. Limited-service restaurants provide services to customers who order and pay before eating. Fast-food restaurants represent the largest share of the limited-service restaurants segment. Full-service restaurants offer more service, food for consumption primarily on-premise, and typically reflect higher quality food and prices.</t>
  </si>
  <si>
    <t>FB.5</t>
  </si>
  <si>
    <t>Tobacco</t>
  </si>
  <si>
    <t>FB-TB</t>
  </si>
  <si>
    <t>The Tobacco industry is comprised of companies that manufacture tobacco products including cigarettes, cigars, and smokeless tobacco products. Many large tobacco companies operate globally. Companies may obtain or sell exclusive rights to sell certain brands of cigarettes in diverse markets. Most tobacco is grown by independent tobacco farmers, who typically sell their crops to tobacco merchants or to manufacturers under contract.</t>
  </si>
  <si>
    <t>HC</t>
  </si>
  <si>
    <t>Health Care</t>
  </si>
  <si>
    <t>HC.1</t>
  </si>
  <si>
    <t>Biotechnology &amp; Pharmaceuticals</t>
  </si>
  <si>
    <t>HC-BP</t>
  </si>
  <si>
    <t>The Biotechnology &amp; Pharmaceuticals industry develops, manufactures, and markets a range of brand-name and generic medications. A significant portion of the industry is driven by research and development, a high risk of product failure during clinical trials, and the need to obtain regulatory approval. Concerns over pricing practices and consolidation within the sector have created downward pricing pressures. Demand for the industry’s products is largely driving by population demographics, rates of insurance coverage, disease profiles, and economic conditions.</t>
  </si>
  <si>
    <t>HC.2</t>
  </si>
  <si>
    <t>Health Care Retail</t>
  </si>
  <si>
    <t>HC-DR</t>
  </si>
  <si>
    <t>Drug Retailers</t>
  </si>
  <si>
    <t>The Drug Retailers industry comprises companies that operate retail pharmacies and distribution centers that supply retail stores. Stores may be company-owned or franchised. Large companies operate mainly in the U.S. and source drugs and other merchandise through wholesalers and distributors. The majority of the industry’s revenues are derived from consumer sales of prescription and over-the-counter pharmaceutical products; other goods sold include household goods, personal care products, and a limited selection of groceries. Additionally, the pharmacy retailer segment is expanding its health-focused services by offering clinics at various retail locations, which adds to the industry’s shifting sustainability landscape.</t>
  </si>
  <si>
    <t>HC.3</t>
  </si>
  <si>
    <t>Health Care Providers</t>
  </si>
  <si>
    <t>HC-DY</t>
  </si>
  <si>
    <t>Health Care Delivery</t>
  </si>
  <si>
    <t>The Health Care Delivery industry owns and manages hospitals, clinics, and other health care-related facilities. Companies provide a range of services, including inpatient and outpatient care, surgery, mental health, rehabilitation, and clinical laboratory services. Demand for health care delivery services is driven largely by rates of insurance coverage, demographics, illness, and injury rates. The U.S. Patient Protection and Affordable Care Act (PPACA) increased the number of individuals with insurance, however, the future of this legislation remains uncertain. The industry is characterized by high fixed labor and facilities costs, and an increased regulatory emphasis on reduced costs of care and improved outcomes. Health care delivery companies also face significant competition for patients and resources from private, nonprofit, and religious health care systems.</t>
  </si>
  <si>
    <t>HC-DI</t>
  </si>
  <si>
    <t>Health Care Distributors</t>
  </si>
  <si>
    <t>Health care distributors purchase, inventory, and sell pharmaceutical products and medical equipment to hospitals, pharmacies, and physicians. Demand for the industry’s services is driven largely by rates of insurance, pharmaceutical spending, illness, and demographics. Increased enrollment in government insurance programs under the U.S Patient Protection and Affordable Care Act, electronic health records, and consolidation throughout the Health Care sector will likely continue to shape the industry. The health care sector continues to face an emphasis on reduced costs and improved efficiencies, which will also impact the Health Care Distributors industry. Companies in this industry face challenges from consolidation and partnerships between pharmacies, payers, and manufacturers.</t>
  </si>
  <si>
    <t>HC-MC</t>
  </si>
  <si>
    <t>Managed Care</t>
  </si>
  <si>
    <t>The Managed Care industry offers health insurance products for individual, commercial, Medicare, and Medicaid members. Companies also provide administrative services and network access for self-funded insurance plans and manage pharmacy benefits. Enrollment in managed care has traditionally been correlated with employment rates, while revenues are driven by the inflation of medical costs. The Patient Protection and Affordable Care Act reduced the percentage of uninsured adults, and created additional demand for the industry’s plans. However, legislative uncertainty and a focus on reducing health care costs may create downward pricing pressure and continue to drive consolidation within the industry. In addition, a focus on patient outcomes and plan performance continue to shape the industry’s sustainability risks and opportunities.</t>
  </si>
  <si>
    <t>HC.4</t>
  </si>
  <si>
    <t>Medical Technology</t>
  </si>
  <si>
    <t>HC-MS</t>
  </si>
  <si>
    <t>Medical Equipment &amp; Supplies</t>
  </si>
  <si>
    <t>The Medical Equipment &amp; Supplies industry researches, develops, and produces medical, surgical, dental, ophthalmic, and veterinary instruments and devices. Products are used in settings, including hospitals, clinics, and laboratories, and range from disposable items to highly specialized equipment. The increased prevalence of diseases associated with unhealthy lifestyles and an aging population are important factors that may impact growth in this industry. Emerging markets and the expansion of health insurance in the U.S. will contribute to further growth. However, the extension of government insurance programs, provider and payer consolidation, and regulatory emphasis on reduced costs in all markets may result in downward pricing pressure.</t>
  </si>
  <si>
    <t>IF</t>
  </si>
  <si>
    <t>Infrastructure</t>
  </si>
  <si>
    <t>IF.1</t>
  </si>
  <si>
    <t>Utilities</t>
  </si>
  <si>
    <t>IF-EU</t>
  </si>
  <si>
    <t>Electric Utilities &amp; Power Generators</t>
  </si>
  <si>
    <t>The Electric Utilities &amp; Power Generators industry is made up of companies that generate electricity; build, own, and operate transmission and distribution (T&amp;D) lines; and sell electricity. Utilities generate electricity from a number of different sources, commonly including coal, natural gas, nuclear energy, hydropower, solar, wind, and other renewable and fossil fuel energy sources. The industry comprises companies operating in both regulated and unregulated business structures. Regulated utilities maintain a business model in which they accept comprehensive oversight from regulators on their pricing mechanisms and their allowed return on equity, among other types of regulation, in exchange for their license to operate as a monopoly. Unregulated companies, or merchant power companies, are often independent power producers (IPPs) that generate electricity to sell to the wholesale market, which includes regulated utility buyers and other end-users. Furthermore, the industry is divided across regulated and deregulated power markets—referring to how far up the value chain regulated utility operations span. Regulated markets typically contain vertically integrated utilities that own and operate everything from the generation of power to its retail distribution. Deregulated markets commonly split generation from distribution, designed to encourage competition at the wholesale power level. Overall, companies in the industry are challenged with the complex mission of providing reliable, accessible, low-cost power while balancing the protection of human life and the environment.</t>
  </si>
  <si>
    <t>IF-GU</t>
  </si>
  <si>
    <t>Gas Utilities &amp; Distributors</t>
  </si>
  <si>
    <t>The Gas Utilities &amp; Distributors industry is made up of gas distribution and marketing companies. Gas distribution involves operating local, low-pressure pipes to transfer natural gas from larger transmission pipes to end users. Gas marketing companies are gas brokers that aggregate natural gas into quantities that fit the needs of their different customers and then deliver it, generally through other companies’ transmission and distribution lines. A relatively smaller portion of this industry is involved in propane gas distribution; therefore this standard is focused on natural gas distribution. Both types of gas are commonly used for heating and cooking by residential, commercial, and industrial customers. In structurally regulated markets, the utility is granted a full monopoly over the distribution and sale of natural gas. A regulator must approve the rates utilities charge to avoid the abuse of their monopoly position. In deregulated markets, distribution and marketing are legally separated and customers have a choice of which company to buy their gas from. In this case, a utility is guaranteed a monopoly only over distribution and is legally required to transmit all gas equitably along its pipes for a fixed fee. Overall, companies in the industry are tasked with providing safe, reliable, low-cost gas, while effectively managing their social and environmental impacts, such as community safety and methane emissions.</t>
  </si>
  <si>
    <t>IF-WU</t>
  </si>
  <si>
    <t>Water Utilities &amp; Services</t>
  </si>
  <si>
    <t>Companies in the Water Utilities &amp; Services industry own and operate water supply and wastewater treatment systems (generally structured as regulated utility businesses), or provide operational and other specialized water services to system owners (usually market-based operations). Water supply systems include the sourcing, treatment, and distribution of water to residences, businesses, and other entities such as governments. Wastewater systems collect and treat wastewater, including sewage, graywater, industrial waste fluids, and stormwater runoff, before discharging the resulting effluent back into the environment.</t>
  </si>
  <si>
    <t>IF.2</t>
  </si>
  <si>
    <t>IF-EN</t>
  </si>
  <si>
    <t>Engineering &amp; Construction Services</t>
  </si>
  <si>
    <t>The Engineering &amp; Construction Services industry provides engineering, construction, design, consulting, contracting, and other related services that support various building and infrastructure projects. The industry is primarily made up of four major segments: engineering services, infrastructure construction, non-residential building construction, and building sub-contractors and construction-related professional services. The infrastructure construction segment includes companies that design and/or build infrastructure projects such as power plants, dams, oil and gas pipelines, refineries, highways, bridges, tunnels, railways, ports, airports, waste treatment plants, water networks, and stadiums. The non-residential building construction segment includes companies that design and/or build industrial and commercial facilities such as factories, warehouses, data centers, offices, hotels, hospitals, universities, and retail spaces like malls. The engineering services segment includes companies that provide specialized architectural and engineering services such as design and development of feasibility studies for many of the project types listed above. Finally, the building sub-contractors and other construction-related professional services segment includes smaller companies that provide ancillary services such as carpentry, electrical, plumbing, painting, waterproofing, landscaping, interior design, and building inspection. The industry’s customers include infrastructure owners and developers in the public and private sectors. Large companies in this industry operate and generate revenue globally and typically specialize in multiple segments.</t>
  </si>
  <si>
    <t>IF.3</t>
  </si>
  <si>
    <t>Real Estate</t>
  </si>
  <si>
    <t>IF-HB</t>
  </si>
  <si>
    <t>Home Builders</t>
  </si>
  <si>
    <t>The Home Builders industry is comprised of companies that develop new homes and residential communities. Development efforts generally include the acquisition of land, site preparation, the construction of homes, and home sales. The majority of industry activity is focused on the development and sale of single-family homes, which are typically part of company-designed residential communities. A smaller segment is centered on townhomes, condominiums, multi-family housing, and mixed-use development. Many companies in the industry offer financing services to individual homebuyers. The industry is fragmented, as there is a large number of developers of all sizes, which vary in company structure and geographic focus. Listed companies tend to be significantly larger, and more integrated than the numerous privately held home builders.</t>
  </si>
  <si>
    <t>IF-RE</t>
  </si>
  <si>
    <t>The Real Estate industry is composed of companies that own, develop, and generally operate income-producing real estate assets. Companies in this industry are commonly structured as real estate investment trusts (REITs) and operate in a wide range of segments within the real estate industry, including residential, retail, office, health care, industrial, and hotel properties. REITs typically focus on the direct ownership of real estate assets, thereby providing investors with the opportunity to obtain real estate exposure without direct asset ownership and management. Although REITs are often concentrated in one segment of the Real Estate industry, many REITs are diversified through investment in multiple property types.</t>
  </si>
  <si>
    <t>IF-RS</t>
  </si>
  <si>
    <t>Real Estate Services</t>
  </si>
  <si>
    <t>The Real Estate Services industry is composed of companies that provide a range of services to real estate owners, tenants, investors, and developers. Primary services include property management, brokerage, appraisal, and information services for real estate owners. Property management services may include leasing, tenant relations, building maintenance, and building security. Many companies also provide brokerage services, facilitating sales and leasing transactions. Appraisals and other advisory or information services are other specialized services that are commonly provided to clients. Companies in the industry play important roles in the real estate value chain, which is a substantial part of the global economy.</t>
  </si>
  <si>
    <t>IF.4</t>
  </si>
  <si>
    <t>Waste Management</t>
  </si>
  <si>
    <t>IF-WM</t>
  </si>
  <si>
    <t>The Waste Management industry includes companies that collect, store, dispose of, recycle, or treat various forms of waste from residential, commercial, and industrial clients. Types of waste include municipal solid waste, hazardous waste, recyclable materials, and compostable or organic materials. Major companies are commonly vertically integrated, providing a range of services from waste collection to landfilling and recycling, while others provide specialized services such as treating medical and industrial wastes. Waste-to-energy operations are a distinct industry segment. Certain industry players also provide environmental engineering and consulting services, mostly to large industrial clients.</t>
  </si>
  <si>
    <t>RR</t>
  </si>
  <si>
    <t>Renewable Resources &amp; Alternative Energy</t>
  </si>
  <si>
    <t>RR.1</t>
  </si>
  <si>
    <t>Alternative Energy</t>
  </si>
  <si>
    <t>RR-BI</t>
  </si>
  <si>
    <t>Biofuels</t>
  </si>
  <si>
    <t>The Biofuels industry consists of companies that produce biofuels and process raw materials for production. Biofuels are manufactured using organic feedstocks and are used primarily as transportation fuels. Companies typically source feedstocks, which include food, oil crops, and animal products, from agricultural product distributors. Ethanol and biodiesel are the most widely produced biofuels, while other types include biogas, biohydrogen, and synthetic biofuels, produced from a variety of organic feedstocks. Biofuels companies’ customers are chiefly fuel-blending and fuel-supply companies, including major integrated oil companies. While biofuels are produced worldwide, the publicly listed companies in the Biofuels industry operate primarily in the U.S., though some have minor operations abroad, notably in India, Brazil, and South Korea. Government regulations related to the use of renewable fuel are a significant demand driver in the industry.</t>
  </si>
  <si>
    <t>RR-FC</t>
  </si>
  <si>
    <t>Fuel Cells &amp; Industrial Batteries</t>
  </si>
  <si>
    <t>The Fuel Cells &amp; Industrial Batteries industry consists of companies that manufacture fuel cells for energy production and energy storage equipment such as batteries. Manufacturers in this industry mainly sell products to companies for varied energy-generation and energy-storage applications and intensities, from commercial business applications to large-scale energy projects for utilities. Companies in the industry typically have global operations and sell products to a global marketplace.</t>
  </si>
  <si>
    <t>RR-ST</t>
  </si>
  <si>
    <t>Solar Technology &amp; Project Developers</t>
  </si>
  <si>
    <t>The Solar Technology &amp; Project Developers industry comprises companies that manufacture solar energy equipment, including solar photovoltaic (PV) modules, polysilicon feedstock, solar thermal electricity-generation systems, solar inverters, and other related components. Companies may also develop, build, and manage solar energy projects and offer financing or maintenance services to customers. Two primary technologies are utilized in the industry: PV and concentrated solar power (CSP). Within solar PV, there are two main technologies: crystalline silicon-based solar and thin-film solar, which includes panels made using copper indium gallium selenide and cadmium telluride. The primary markets for solar panels are residential, non-residential (commercial and industrial), and utility-scale projects. Companies in the industry operate globally.</t>
  </si>
  <si>
    <t>RR-WT</t>
  </si>
  <si>
    <t>Wind Technology &amp; Project Developers</t>
  </si>
  <si>
    <t>The Wind Technology &amp; Project Developers industry comprises companies that manufacture wind turbines, blades, towers, and other components of wind power systems. Companies that develop, build, and manage wind energy projects are also included within the scope of this industry. Manufacturers may also offer post-sale maintenance and support services. Turbines can be installed onshore or offshore, which can cause differences in wind-generating capacity and create challenges in project development for each type of installation. Most major wind technology companies operate globally.</t>
  </si>
  <si>
    <t>RR.2</t>
  </si>
  <si>
    <t>Forestry &amp; Paper</t>
  </si>
  <si>
    <t>RR-FM</t>
  </si>
  <si>
    <t>Forestry Management</t>
  </si>
  <si>
    <t>The Forestry Management industry consists of companies that own and/or manage natural and planted forestry lands and timber tracts, or operate non-retail tree nurseries and rubber plantations . The industry conducts its operations on lands that can be company-owned or leased from public or private landowners. Companies typically sell timber to wood products manufacturers, pulp and paper producers, energy producers, and a variety of other customers. The industry’s largest companies operate primarily in and are domiciled in the U.S. and Canada. Some have international operations including in Brazil and New Zealand. While some integrated companies may also operate sawmills, wood products facilities, or pulp and paper facilities, sustainability issues arising from these activities are addressed in SASB’s Building Products &amp; Furnishings (CG-BP) and Pulp &amp; Paper Products (RR-PP) industry standards.</t>
  </si>
  <si>
    <t>RR-PP</t>
  </si>
  <si>
    <t>Pulp &amp; Paper Products</t>
  </si>
  <si>
    <t>The Pulp &amp; Paper Products industry consists of companies that manufacture a range of wood pulp and paper products, including pulp fiber, paper packaging and sanitary paper, office paper, newsprint, and paper for industrial applications. Companies in the industry typically function as business-to-business entities and may have operations in multiple countries, such as the U.S., Canada, and Brazil . While some integrated companies own or manage timber tracts and are engaged in forest management, sustainability issues arising from these activities are addressed in SASB’s Forestry Management (RR-FM) industry standard.</t>
  </si>
  <si>
    <t>RT</t>
  </si>
  <si>
    <t>Resource Transformation</t>
  </si>
  <si>
    <t>RT.1</t>
  </si>
  <si>
    <t>Industrials</t>
  </si>
  <si>
    <t>RT-AE</t>
  </si>
  <si>
    <t>Aerospace &amp; Defense</t>
  </si>
  <si>
    <t>Companies in the Aerospace &amp; Defense industry include manufacturers of commercial aircraft, aircraft parts, aerospace and defense products, as well as defense prime contractors. Commercial aircraft manufacturers represent approximately one quarter of industry revenues and sell mainly to commercial airlines and governments. Aerospace and defense parts manufacturers represent the largest segment of the industry by total revenue, selling primarily to governments. Both aerospace and defense manufacturers operate globally and serve a global customer base. Defense primes represent approximately one quarter of total industry revenues and manufacture products including military aircraft, space vehicles, missile systems, ammunition, small arms, naval ships, and other commercial and military vehicles. Their customers consist of various government agencies and related businesses with global operations. The defense prime category also includes firearms manufacturers that sell to law enforcement agencies, businesses, distributors, retailers, and consumers. Key sustainability topics within the industry include the energy efficiency and emissions profile of products and management of manufacturing energy and waste.</t>
  </si>
  <si>
    <t>RT-CP</t>
  </si>
  <si>
    <t>Containers &amp; Packaging</t>
  </si>
  <si>
    <t>The Containers &amp; Packaging industry converts raw materials, including metal, plastic, paper, and glass, into semi-finished or finished packaging products. Companies produce a wide range of products, including: corrugated cardboard packaging, food and beverage containers, bottles for household products, aluminum cans, steel drums, and other forms of packaging. Companies in the industry typically function as business-to-business entities and many operate globally.</t>
  </si>
  <si>
    <t>RT-EE</t>
  </si>
  <si>
    <t>Electrical &amp; Electronic Equipment</t>
  </si>
  <si>
    <t>The Electrical &amp; Electronic Equipment industry consists of companies that develop and manufacture a broad range of electric components, including power generation equipment, energy transformers, electric motors, switchboards, automation equipment, heating and cooling equipment, lighting, and transmission cables. These include: non-structural commercial and residential building equipment, such as Heating, Ventilation, and Air Conditioning (HVAC) systems, lighting fixtures, security devices, and elevators; electrical power equipment; traditional power generation and transmission equipment; renewable energy equipment; industrial automation controls; measurement instruments; and electrical components used for industrial purposes, such as coils, wires, and cables. Companies in this mature and competitive industry operate globally and typically generate a significant portion of their revenue from outside the country of their domicile.</t>
  </si>
  <si>
    <t>RT-IG</t>
  </si>
  <si>
    <t>Industrial Machinery &amp; Goods</t>
  </si>
  <si>
    <t>The Industrial Machinery &amp; Goods industry manufactures equipment for a variety of industries including construction, agriculture, energy, utility, mining, manufacturing, automotive, and transportation. Products include engines, earth-moving equipment, trucks, tractors, ships, industrial pumps, locomotives, and turbines. Machinery manufacturers utilize large amounts of raw materials for production, including steel, plastics, rubber, paints, and glass. Manufacturers may also perform the machining and casting of parts before final assembly. Demand in the industry is closely tied to industrial production, while government emissions standards and customer demand are driving innovations to improve energy efficiency and limit air emissions during product use.</t>
  </si>
  <si>
    <t>RT.2</t>
  </si>
  <si>
    <t>Chemicals</t>
  </si>
  <si>
    <t>RT-CH</t>
  </si>
  <si>
    <t>Companies in the Chemicals industry transform organic and inorganic feedstocks into more than 70,000 diverse products with a range of industrial, pharmaceutical, agricultural, housing, automotive, and consumer applications. The industry is commonly segmented into basic (commodity) chemicals, agricultural chemicals, and specialty chemicals. Basic chemicals, the largest segment by volume produced, include bulk polymers, petrochemicals, inorganic chemicals, and other industrial chemicals. Agricultural chemicals include fertilizers, crop chemicals, and agricultural biotechnology. Specialty chemicals include paints and coatings, agrochemicals, sealants, adhesives, dyes, industrial gases, resins, and catalysts. Larger firms may produce basic, agricultural, and specialty chemicals, while most companies are specialized. Chemicals companies typically manufacture and sell products globally.</t>
  </si>
  <si>
    <t>SV</t>
  </si>
  <si>
    <t>Services</t>
  </si>
  <si>
    <t>SV.1</t>
  </si>
  <si>
    <t>Media</t>
  </si>
  <si>
    <t>SV-AD</t>
  </si>
  <si>
    <t>Advertising &amp; Marketing</t>
  </si>
  <si>
    <t>The industry is comprised of companies that create advertising campaigns for use in media, display, or direct mail advertising and related services including market research. Advertising and marketing companies are engaged primarily by businesses selling consumer products, entertainment, financial services, technology products, and telecommunication services. Larger advertising companies are structured as holding companies, owning multiple agencies across the globe that provide a wide range of services such as custom publishing, brand consultancy, mobile and online marketing, and public relations. For any advertising campaign, the same company may be engaged in all aspects, from graphic arts and content creation to data analytics, marketing research, and media planning and buying, or the company may be in charge only of certain aspects.</t>
  </si>
  <si>
    <t>SV-ME</t>
  </si>
  <si>
    <t>Media &amp; Entertainment</t>
  </si>
  <si>
    <t>Media and entertainment companies create content and/or acquire rights to distribute content over cable or broadcast media, including entertainment programs, news, music, and children’s programming. Companies in this industry also publish books, newspapers, and periodicals, and broadcast radio and local television programming.</t>
  </si>
  <si>
    <t>SV.2</t>
  </si>
  <si>
    <t>Hospitality &amp; Recreation</t>
  </si>
  <si>
    <t>SV-CA</t>
  </si>
  <si>
    <t>Casinos &amp; Gaming</t>
  </si>
  <si>
    <t>Publicly held casinos and gaming companies operate gambling facilities and/or platforms, including brick-and-mortar casinos, riverboat casinos, online gambling websites, and racetracks. The broader industry in the U.S. is dominated by privately held Native American casinos, which significantly outnumber publicly held casinos. Native American casinos are generally owned and operated by tribes, but sometimes can be managed by commercial casino operators or other management companies. The industry is characterized by high levels of regulatory oversight, which represents the main barrier to entry for new operators. Fewer than half of U.S. states have legalized commercial casinos in some form, although industry regulation varies significantly worldwide.</t>
  </si>
  <si>
    <t>SV-HL</t>
  </si>
  <si>
    <t>Hotels &amp; Lodging</t>
  </si>
  <si>
    <t>The Hotels &amp; Lodging industry is composed of companies that provide overnight accommodation, including hotels, motels, and inns. It is a competitive industry that is primarily comprised of large hotel chains and in which customers base purchase decisions on a wide range of factors including quality and consistency of services, availability of locations, price, and loyalty program offers. Businesses are often structured in one or more of the following ways: direct revenue from hotel services, including room rental and food and beverage sales; management and franchise services with fee revenue from property management; and vacation residential ownership with revenue from sales of residential units.</t>
  </si>
  <si>
    <t>SV-LF</t>
  </si>
  <si>
    <t>Leisure Facilities</t>
  </si>
  <si>
    <t>The industry is comprised of companies that operate entertainment, travel, and recreation facilities and services. Companies in this industry operate amusement parks, movie theaters, ski resorts, sports stadiums, and athletic clubs and other venues. Leisure facilities companies mainly generate revenue by providing live, digital, and/or interactive entertainment to millions of guests and customers annually across various locations.</t>
  </si>
  <si>
    <t>SV.3</t>
  </si>
  <si>
    <t>Consumer Services</t>
  </si>
  <si>
    <t>SV-ED</t>
  </si>
  <si>
    <t>Education</t>
  </si>
  <si>
    <t>The Education industry includes education institutions that are profit-seeking and generate revenue from student fees. At the primary and secondary levels, this includes mostly education management organizations (EMOs) and some businesses. At the tertiary (or higher) level, services are delivered on a full-time, part-time, distance-learning, and occasional basis across establishments such as junior colleges, business and secretarial schools, colleges, universities, and professional schools including medical, pharmaceutical, and veterinary programs. An increasing number of students in for-profit universities take courses online.</t>
  </si>
  <si>
    <t>SV-PS</t>
  </si>
  <si>
    <t>Professional &amp; Commercial Services</t>
  </si>
  <si>
    <t>The industry includes companies that rely on the unique skills and knowledge of their employees to serve a range of clients. Services are often provided on an assignment basis, where an individual or team is responsible for the delivery of services to clients. Offerings include, but are not limited to, management and administration consulting services, such as staffing and executive search services; legal, accounting, and tax preparation services; and financial and non-financial information services. Non-financial information service providers may specialize in an array of topics such as energy, healthcare, real estate, technology, and science. Financial information service companies include credit and rating agencies as well as data and portfolio analytics providers. Customers of professional and commercial service providers include private and public for-profit institutions and non-profit organizations.</t>
  </si>
  <si>
    <t>TC</t>
  </si>
  <si>
    <t>Technology &amp; Communications</t>
  </si>
  <si>
    <t>TC.1</t>
  </si>
  <si>
    <t>Technology</t>
  </si>
  <si>
    <t>TC-ES</t>
  </si>
  <si>
    <t>Electronic Manufacturing Services &amp; Original Design Manufacturing</t>
  </si>
  <si>
    <t>The Electronic Manufacturing Services (EMS) &amp; Original Design Manufacturing (ODM) industry consists of two main segments. EMS companies provide assembly, logistics, and after-market services for original equipment manufacturers. The ODM segment of the industry provides engineering and design services for original equipment manufacturers and may own significant intellectual property. Although EMS &amp; ODM companies produce equipment for a variety of sectors, the industry is closely associated with the Hardware industry, which consists of companies that design technology hardware products such as personal computers, consumer electronics, and storage devices for both personal consumers and businesses.</t>
  </si>
  <si>
    <t>TC-HW</t>
  </si>
  <si>
    <t>Hardware</t>
  </si>
  <si>
    <t>The Hardware industry consists of companies that design and sell technology hardware products, including computers, consumer electronics, communications equipment, storage devices, components, and peripherals. Many companies in the industry rely heavily on the Electronic Manufacturing Services &amp; Original Design Manufacturing (EMS &amp; ODM) industry for manufacturing services. The industry is expected to continue to grow as the use of technology rapidly grows, especially from consumers in emerging markets.</t>
  </si>
  <si>
    <t>TC-SI</t>
  </si>
  <si>
    <t>Software &amp; IT Services</t>
  </si>
  <si>
    <t>The Software &amp; Information Technology (IT) Services industry offers products and services globally to retail, business, and government customers, and includes companies involved in the development and sales of applications software, infrastructure software, and middleware. The industry is generally competitive, but with dominant players in some segments. While relatively immature, the industry is characterized by high-growth companies that place a heavy emphasis on innovation and depend on human and intellectual capital. The industry also includes IT services companies delivering specialized IT functions, such as consulting and outsourced services. New industry business models include cloud computing, software as a service, virtualization, machine-to-machine communication, big data analysis, and machine learning. Additionally, brand value is key for companies in the industry to scale and achieve network effects, whereby wide adoption of a particular software product leads to self-perpetuating growth in sales.</t>
  </si>
  <si>
    <t>TC.2</t>
  </si>
  <si>
    <t>Internet Media &amp; Services</t>
  </si>
  <si>
    <t>TC-IM</t>
  </si>
  <si>
    <t>The Internet Media &amp; Services industry consists of two main segments. The Internet Media segment includes companies providing search engines and internet advertising channels, online gaming, and online communities such as social networks, as well as content, usually easily searchable, such as educational, medical, health, sports, or news content. The Internet-based Services segment includes companies selling services mainly through the Internet. The industry generates revenues primarily from online advertising, on usually free content, with other sources of revenue being subscription fees, content sales, or sale of user information to interested third parties.</t>
  </si>
  <si>
    <t>TC.3</t>
  </si>
  <si>
    <t>Semiconductors</t>
  </si>
  <si>
    <t>TC-SC</t>
  </si>
  <si>
    <t>The Semiconductors industry includes companies that design or manufacture semiconductor devices, integrated circuits, their raw materials and components, or capital equipment. Some companies in the industry provide outsourced manufacturing, assembly, or other services for designers of semiconductor devices.</t>
  </si>
  <si>
    <t>TC.4</t>
  </si>
  <si>
    <t>Telecommunications</t>
  </si>
  <si>
    <t>TC-TL</t>
  </si>
  <si>
    <t>Telecommunication Services</t>
  </si>
  <si>
    <t>The Telecommunication Services industry consists of wireless and wireline telecommunications companies, as well as companies that provide cable and satellite services. The wireless services segment provides direct communication through radio-based cellular networks and operates and maintains the associated switching and transmission facilities. The wireline segment provides local and long distance voice communication via the Public Switched Telephone Network. Wireline carriers also offer voice over internet protocol (VoIP) telephone, television, and broadband internet services over an expanding network of fiber optic cables. Cable providers distribute television programming from cable networks to subscribers. They typically also provide consumers with video services, high-speed internet service, and VoIP. These services are traditionally bundled into packages that provide subscribers with easier payment options than paying for each service separately. Satellite companies distribute TV programming through broadcasting satellites orbiting the Earth or through ground stations. Companies serve customers primarily in their domestic markets, although some companies operate in several countries.</t>
  </si>
  <si>
    <t>TR</t>
  </si>
  <si>
    <t>Transportation</t>
  </si>
  <si>
    <t>TR.1</t>
  </si>
  <si>
    <t>Air Transportation</t>
  </si>
  <si>
    <t>TR-AL</t>
  </si>
  <si>
    <t>Airlines</t>
  </si>
  <si>
    <t>The Airlines industry is comprised of companies that provide air transportation globally to passengers for both leisure and business purposes. This includes commercial full-service, low-cost, and regional airlines. Full-service carriers typically use a hub-and-spoke model to design their routes within countries and internationally. Low-cost carriers usually offer a smaller number of routes as well as no-frills service to their customers. Regional carriers typically operate under contract to full-service carriers, expanding the network of the larger carriers. Many airline companies also have a cargo segment in their operations from which they generate additional revenue. It is common within the industry for companies to form partnerships or join alliances in order to increase network size. Operating as an alliance allows airlines to offer customers access to international or otherwise underserved itineraries on multiple airlines under one ticket. At the same time, airlines share some overhead costs and increase their competitive position in the global market without having to operate outside their home country.</t>
  </si>
  <si>
    <t>TR-AF</t>
  </si>
  <si>
    <t>Air Freight &amp; Logistics</t>
  </si>
  <si>
    <t>Air freight and logistics companies provide freight services and transportation logistics to both businesses and individuals. There are three main industry segments: air freight transportation, post and courier services, and transportation logistics services. Companies in the industry earn revenue from one or more of the segments and range from non-asset-based to asset-heavy. Transportation logistics services include contracting with road, rail, marine, and air freight companies to select and hire appropriate transportation. Services can also include customs brokerage, distribution management, vendor consolidation, cargo insurance, purchase-order management, and customized logistics information. The industry is key to global trade, granting it a degree of demand stability.</t>
  </si>
  <si>
    <t>TR.2</t>
  </si>
  <si>
    <t>Automobiles</t>
  </si>
  <si>
    <t>TR-AU</t>
  </si>
  <si>
    <t xml:space="preserve">
The Automobiles industry includes companies that manufacture passenger vehicles, light trucks, and motorcycles. Industry players design, build, and sell vehicles that run using a range of traditional and alternative fuels and powertrains. They sell these vehicles to dealers for consumer retail sales as well as sell directly to fleet customers, including car rental and leasing companies, commercial fleets, and governments. Due to the global nature of this industry, nearly all companies have manufacturing facilities, assembly plants, and service locations in several countries around the world. The Automobiles industry is highly concentrated, with a few large manufacturers and a diversified supply chain. Given the industry’s reliance on natural resources and sensitivity to the business cycle, revenues are typically cyclical.</t>
  </si>
  <si>
    <t>TR-AP</t>
  </si>
  <si>
    <t>Auto Parts</t>
  </si>
  <si>
    <t>Companies in the Auto Parts industry supply motor vehicle parts and accessories to original equipment manufacturers (OEM). Auto parts companies typically specialize in the manufacturing and assembly of certain parts or accessories, such as engine exhaust systems, alternative drivetrains, hybrid systems, catalytic converters, aluminum wheels (rims), tires, rearview mirrors, and onboard electrical and electronic equipment. Although the larger automotive industry includes several tiers of suppliers that provide parts and raw materials used to assemble motor vehicles, the scope of SASB’s Auto Parts industry includes only Tier 1 suppliers that supply parts directly to OEMs. The scope of the industry excludes captive suppliers, such as engine and stamping facilities, that are owned and operated by OEMs. Similarity, it excludes Tier 2 suppliers, which provide inputs for the Auto Parts industry.</t>
  </si>
  <si>
    <t>TR-CR</t>
  </si>
  <si>
    <t>Car Rental &amp; Leasing</t>
  </si>
  <si>
    <t>Companies in this industry rent or lease passenger vehicles to customers. Car rentals are typically for periods of less than a month, while leases are for a year or more. The industry includes car-sharing business models where rentals are measured hourly and typically include subscription fees. Car rental companies operate out of airport locations, which serve business and leisure travelers, and out of neighborhood locations, which mostly provide repair-shop and weekend rentals. The industry is concentrated, with several dominant market players, who operate globally using a franchise model. The growth of public transit and ride-sharing services in major metropolitan areas may represent a threat to the long-term profitability of the Car Rental &amp; Leasing industry if customers chose to hail rides or take public transit rather than rent vehicles.</t>
  </si>
  <si>
    <t>TR.3</t>
  </si>
  <si>
    <t>Marine Transportation</t>
  </si>
  <si>
    <t>TR-CL</t>
  </si>
  <si>
    <t>Cruise Lines</t>
  </si>
  <si>
    <t>The Cruise Lines industry comprises companies that provide passenger transportation and leisure entertainment, including deep sea cruises and river cruises. The industry is dominated by a few large companies. Cruises aim to provide a luxury resort experience for thousands of passengers at a time. The Cruise Lines industry has often been the fastest-growing segment of the travel industry, but is very cyclical.</t>
  </si>
  <si>
    <t>TR-MT</t>
  </si>
  <si>
    <t>The Marine Transportation industry consists of companies that provide deep-sea, coastal, and/or river-way freight shipping services. It is of strategic importance to international trade and its revenues are tied to macroeconomic cycles. Key activities include transportation of containerized and bulk freight, including consumer goods and a wide range of commodities, and transportation of chemicals and petroleum products in tankers. Due to the global scope of the industry, companies operate in many countries and under diverse legal and regulatory frameworks.</t>
  </si>
  <si>
    <t>TR.4</t>
  </si>
  <si>
    <t>Land Transportation</t>
  </si>
  <si>
    <t>TR-RA</t>
  </si>
  <si>
    <t>Rail Transportation</t>
  </si>
  <si>
    <t>The Rail Transportation industry consists of companies that provide rail freight shipping and support services. Key activities include shipping containerized and bulk freight, including consumer goods and commodities. Rail companies typically own, maintain, and operate their rail networks, which may require significant capital expenditures. The U.S. operates the longest railroad network in the world, followed closely by Russia, China, India, Canada, Germany, and France. The industry exhibits economies of density due to its network effects, lending itself to natural monopoly conditions. Together with the large sunk costs of rail infrastructure, this provides a competitive advantage to incumbent firms in the industry and creates barriers to entry for new firms.</t>
  </si>
  <si>
    <t>TR-RO</t>
  </si>
  <si>
    <t>Road Transportation</t>
  </si>
  <si>
    <t>The Road Transportation industry consists of companies that provide long- and short-haul freight trucking services. Key activities include the shipment of containerized and bulk freight, including consumer goods and a wide variety of commodities. The industry is commonly broken down into two categories: truckload (vehicles carrying the goods of only one customer) and less-than-truckload (vehicles carrying the goods of multiple customers). Owner-operators comprise the vast majority of the industry due to the relative ease of entry, while a few large operators maintain market share through contracts with major shippers. Large companies often subcontract with owner-operators to supplement their owned fleet.</t>
  </si>
  <si>
    <t>1. GHG Emissions</t>
  </si>
  <si>
    <t>Scope 1 Emissions (tCO2e)</t>
  </si>
  <si>
    <t xml:space="preserve">Direct emissions due to owned, controlled sources accounted for using GHG Protocol; 
GPs should submit data relating to the entire portfolio company and make no adjustments for equity or ownership stake. </t>
  </si>
  <si>
    <t xml:space="preserve">#, mtCO2e, (metric tons of CO2 emissions)
</t>
  </si>
  <si>
    <t>Corporate Standard | Greenhouse Gas Protocol (ghgprotocol.org)</t>
  </si>
  <si>
    <t>GRI 305:1-3, 
TCFD,
GHG Protocol,
SFDR,
CDP,
WEF,
SASB</t>
  </si>
  <si>
    <t>Scope 2 Emissions (tCO2e)</t>
  </si>
  <si>
    <t xml:space="preserve">Indirect emissions due to purchase of electricity, heat, steam, etc. accounted for using GHG Protocol; 
GPs should submit data relating to the entire portfolio company and make no adjustments for equity or ownership stake.  </t>
  </si>
  <si>
    <t>Scope 2 Guidance | Greenhouse Gas Protocol (ghgprotocol.org)</t>
  </si>
  <si>
    <r>
      <t xml:space="preserve">Scope 3 Emissions (tCO2e) </t>
    </r>
    <r>
      <rPr>
        <sz val="12"/>
        <color rgb="FF6E6F73"/>
        <rFont val="Trebuchet MS"/>
        <family val="2"/>
        <scheme val="minor"/>
      </rPr>
      <t>(optional)</t>
    </r>
  </si>
  <si>
    <t xml:space="preserve">All other indirect emissions accounted for using GHG Protocol; 
GPs should submit data relating to the entire portfolio company and make no adjustments for equity or ownership stake.  </t>
  </si>
  <si>
    <t>Scope 3 Calculation Guidance | Greenhouse Gas Protocol (ghgprotocol.org)</t>
  </si>
  <si>
    <t>GRI 305:1-3, 
TCFD,
GHG Protocol,
SFDR,
CDP,
WEF</t>
  </si>
  <si>
    <t>Note: For Scopes 1, 2, and 3 emissions, EDCI will not accept top-down estimates or calculations using proxy methods not including emissions factors. Spend-based methods are currently accepted, but we encourage companies to move towards activity-based and direct emission methods going forward to increase accuracy of data reported.</t>
  </si>
  <si>
    <t xml:space="preserve">Offsets and “avoided emissions” should not be included in the submitted GHG emissions (in line with GHG protocol). </t>
  </si>
  <si>
    <t xml:space="preserve">Space included to provide optional commentary on predominant methodology used to collect emissions data and whether emissions data has been reviewed by an external 3rd party (review of GHG emissions inventory by an independent firm to assess your organization’s emissions data collection and reporting). </t>
  </si>
  <si>
    <t>Please refer to the Appendix: 1. GHG Emission Calculation for more guidance on Scope 1, 2 and 3 calculations and the accepted methodologies, including a calculation example. Appendix can be found in corresponding metrics guidance.</t>
  </si>
  <si>
    <t>2. Net Zero</t>
  </si>
  <si>
    <t>Net Zero 
(optional)</t>
  </si>
  <si>
    <t>Does this PortCo have a decarbonization strategy/plan in place?
•	No
•	Yes, but without board oversight
•	Yes, with board oversight</t>
  </si>
  <si>
    <t>String (Three drop - down options)</t>
  </si>
  <si>
    <r>
      <rPr>
        <u/>
        <sz val="12"/>
        <color rgb="FF64A5CC"/>
        <rFont val="Trebuchet MS"/>
        <family val="2"/>
      </rPr>
      <t>Net Zero Investment Framework (NZIF) Component for the Private Equity Industry</t>
    </r>
    <r>
      <rPr>
        <sz val="12"/>
        <color rgb="FF575757"/>
        <rFont val="Trebuchet MS"/>
        <family val="2"/>
      </rPr>
      <t xml:space="preserve"> (pp. 15-16)</t>
    </r>
  </si>
  <si>
    <r>
      <rPr>
        <sz val="12"/>
        <color theme="1"/>
        <rFont val="Trebuchet MS"/>
        <family val="2"/>
        <scheme val="minor"/>
      </rPr>
      <t>CDP,</t>
    </r>
    <r>
      <rPr>
        <sz val="12"/>
        <color theme="10"/>
        <rFont val="Trebuchet MS"/>
        <family val="2"/>
        <scheme val="minor"/>
      </rPr>
      <t xml:space="preserve"> </t>
    </r>
    <r>
      <rPr>
        <u/>
        <sz val="12"/>
        <color rgb="FF64A5CC"/>
        <rFont val="Trebuchet MS"/>
        <family val="2"/>
        <scheme val="minor"/>
      </rPr>
      <t>TCFD</t>
    </r>
    <r>
      <rPr>
        <sz val="12"/>
        <color theme="1"/>
        <rFont val="Trebuchet MS"/>
        <family val="2"/>
        <scheme val="minor"/>
      </rPr>
      <t xml:space="preserve"> (p. 16 for guidance on board oversight)</t>
    </r>
  </si>
  <si>
    <r>
      <rPr>
        <u/>
        <sz val="12"/>
        <color rgb="FF64A5CC"/>
        <rFont val="Trebuchet MS"/>
        <family val="2"/>
        <scheme val="minor"/>
      </rPr>
      <t>Private Markets Decarbonization Roadmap</t>
    </r>
    <r>
      <rPr>
        <sz val="12"/>
        <color rgb="FF64A5CC"/>
        <rFont val="Trebuchet MS"/>
        <family val="2"/>
        <scheme val="minor"/>
      </rPr>
      <t xml:space="preserve"> </t>
    </r>
    <r>
      <rPr>
        <sz val="12"/>
        <color theme="1"/>
        <rFont val="Trebuchet MS"/>
        <family val="2"/>
        <scheme val="minor"/>
      </rPr>
      <t>(PMDR)  </t>
    </r>
  </si>
  <si>
    <t>Does the Portfolio Company have a short-term (i.e., 5- to 10-years) GHG emission reduction target in place?
•No
•Yes, but it is not Paris-aligned 
•Yes, and it is Paris–aligned (covering  Scope 1, 2, &amp; material Scope 3*)</t>
  </si>
  <si>
    <t>NZIF, PMDR, SBTi, Climate Action 100+</t>
  </si>
  <si>
    <t>Note: Tailored pathways by sector are published by SBTi to guide companies in the target-setting process. It is best in class for targets to be validated by SBTi, but is not required by EDCI at this stage. View guidance here.</t>
  </si>
  <si>
    <t>Does the Portfolio Company have a long-term goal net zero goal?
•	No - and no plan to set one (e.g. lack of viable pathway)
•	No - but we plan to establish this in the near term (&lt;2 years)
•	No - we have a long-term goal but not fully aligned with a net zero pathway (i.e., NZ emissions by 2050 or sooner)
•	Yes - aligned with a net zero pathway (i.e., NZ emissions by 2050 or sooner)</t>
  </si>
  <si>
    <t>String (Four drop - down options)</t>
  </si>
  <si>
    <t>CDP, SBTi, Climate Action 100+</t>
  </si>
  <si>
    <t>*Scope 3 is only required to be included in a Paris aligned target if 40% or more of total emissions
Note: See definitions of 'Paris-alignment' and 'Decarbonization strategy' in Glossary.</t>
  </si>
  <si>
    <t>Please refer to the Appendix: 2. Net Zero for guidance on how the EDCI metric relates to broader industry net zero frameworks (NZIF, PMDR). Appendix can be found in corresponding metrics guidance.</t>
  </si>
  <si>
    <t>3. Renewable Energy Consumption</t>
  </si>
  <si>
    <t>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t>
  </si>
  <si>
    <t>#, kWh
Note: Please convert data 
to kWh when different units are used locally</t>
  </si>
  <si>
    <r>
      <rPr>
        <sz val="12"/>
        <color theme="1"/>
        <rFont val="Trebuchet MS"/>
        <family val="2"/>
        <scheme val="minor"/>
      </rPr>
      <t xml:space="preserve">SASB CG-EC-130a.1.(1); CDP guidance on </t>
    </r>
    <r>
      <rPr>
        <u/>
        <sz val="12"/>
        <color rgb="FF64A5CC"/>
        <rFont val="Trebuchet MS"/>
        <family val="2"/>
        <scheme val="minor"/>
      </rPr>
      <t>‘Conversion of fuel data to MWh'</t>
    </r>
  </si>
  <si>
    <t>GRI,
SASB,
CDP,
TCFD,
SFDR,
CDSB</t>
  </si>
  <si>
    <t>Total renewable energy consumed from: geothermal, solar, sustainably sourced biomass (including biogas), hydropower and wind energy sources. Accounting should follow best practices outlined in RE100 and GHG Protocol Scope 2 Guidance. Note that the EDCI will accept either a  market-based or location-based methodology, but will need to know which you are using and the methodology should be consistent with the Scope 2 emissions calculation. (see Appendix: 3. Renewable Energy Consumption available in the corresponding metrics guidance.)</t>
  </si>
  <si>
    <r>
      <t>Scope 2 Guidance | Greenhouse Gas Protocol (ghgprotocol.org)</t>
    </r>
    <r>
      <rPr>
        <sz val="12"/>
        <color theme="1"/>
        <rFont val="Trebuchet MS"/>
        <family val="2"/>
        <scheme val="minor"/>
      </rPr>
      <t xml:space="preserve">; </t>
    </r>
  </si>
  <si>
    <t>SASB,
CDP,
TCFD,
SFDR,
CDSB,</t>
  </si>
  <si>
    <r>
      <t>Technical Criteria | RE100 (there100.org)</t>
    </r>
    <r>
      <rPr>
        <sz val="12"/>
        <color theme="1"/>
        <rFont val="Trebuchet MS"/>
        <family val="2"/>
        <scheme val="minor"/>
      </rPr>
      <t>;</t>
    </r>
  </si>
  <si>
    <t>CDP guidance ‘Conversion of fuel data to MWh’</t>
  </si>
  <si>
    <t>Please refer to the Appendix: 3. Renewable Energy Consumption for more guidance on renewable energy calculations and accepted methodologies. Appendix can be found in corresponding metrics guidance.</t>
  </si>
  <si>
    <t>4. Diversity</t>
  </si>
  <si>
    <r>
      <t>Number of people on the Board at end of Calendar Year (</t>
    </r>
    <r>
      <rPr>
        <i/>
        <sz val="12"/>
        <color rgb="FF575757"/>
        <rFont val="Trebuchet MS"/>
        <family val="2"/>
        <scheme val="minor"/>
      </rPr>
      <t>Board defined as the member-elected top governing body of the company and often includes non-executive members</t>
    </r>
    <r>
      <rPr>
        <sz val="12"/>
        <color rgb="FF575757"/>
        <rFont val="Trebuchet MS"/>
        <family val="2"/>
        <scheme val="minor"/>
      </rPr>
      <t xml:space="preserve">). </t>
    </r>
  </si>
  <si>
    <r>
      <rPr>
        <u/>
        <sz val="12"/>
        <color rgb="FF64A5CC"/>
        <rFont val="Trebuchet MS"/>
        <family val="2"/>
        <scheme val="minor"/>
      </rPr>
      <t>International Labour Organization (ILO) Board definition</t>
    </r>
    <r>
      <rPr>
        <u/>
        <sz val="11"/>
        <color theme="10"/>
        <rFont val="Trebuchet MS"/>
        <family val="2"/>
        <scheme val="minor"/>
      </rPr>
      <t xml:space="preserve">
</t>
    </r>
    <r>
      <rPr>
        <sz val="12"/>
        <color theme="1"/>
        <rFont val="Trebuchet MS"/>
        <family val="2"/>
        <scheme val="minor"/>
      </rPr>
      <t>(p. 4 in The Effective Employers‘ Organization: Guide One Governance)</t>
    </r>
  </si>
  <si>
    <t>GRI 405-1b,
SASB
WEF</t>
  </si>
  <si>
    <r>
      <t>Number of women on board of directors at end of Calendar Year (</t>
    </r>
    <r>
      <rPr>
        <i/>
        <sz val="12"/>
        <color rgb="FF575757"/>
        <rFont val="Trebuchet MS"/>
        <family val="2"/>
        <scheme val="minor"/>
      </rPr>
      <t>For US, and other countries where legally accepted, women defined as female identifying individuals, not exclusively cisgender individuals</t>
    </r>
    <r>
      <rPr>
        <sz val="12"/>
        <color rgb="FF575757"/>
        <rFont val="Trebuchet MS"/>
        <family val="2"/>
        <scheme val="minor"/>
      </rPr>
      <t>).</t>
    </r>
  </si>
  <si>
    <r>
      <rPr>
        <u/>
        <sz val="12"/>
        <color rgb="FF64A5CC"/>
        <rFont val="Trebuchet MS"/>
        <family val="2"/>
        <scheme val="minor"/>
      </rPr>
      <t>ILPA Diversity Metrics Template</t>
    </r>
    <r>
      <rPr>
        <u/>
        <sz val="11"/>
        <color theme="10"/>
        <rFont val="Trebuchet MS"/>
        <family val="2"/>
        <scheme val="minor"/>
      </rPr>
      <t xml:space="preserve">
</t>
    </r>
    <r>
      <rPr>
        <sz val="12"/>
        <color theme="1"/>
        <rFont val="Trebuchet MS"/>
        <family val="2"/>
        <scheme val="minor"/>
      </rPr>
      <t>(see ‘Definitions’ tab in Excel template)</t>
    </r>
  </si>
  <si>
    <t>GRI 405-1b,
SASB
WEF
SFDR</t>
  </si>
  <si>
    <t>Number of people self-identified as LGBTQ on board of directors at end of Calendar Year.</t>
  </si>
  <si>
    <t>Number of board members from under-represented groups (mandatory metric for US, Canada and Australia PortCos; optional elsewhere)</t>
  </si>
  <si>
    <t>Number of people self- identified as belonging to an under-represented group (i.e. belonging to an ethnic minority within a given country’s
context).
Given the varying local contexts, this metric is not designed to be compared across geographies, but can provide helpful insights within a given country.
PortCos outside of US, Canada or Australia are encouraged to adopt governmental guidelines or, in absence of this, local convention; no data is expected where local jurisdictions prohibit collection or sharing (e.g. in the UK and Europe). 
Please note that all definitions of race and ethnicity within this document are aligned with ILPA’s Diversity in Action framework.
See appendix section ‘4. Diversity‘ for more specific guidance on under-represented groups for companies based in the US, Canada and Australia. Appendix can be found in corresponding metrics guidance.</t>
  </si>
  <si>
    <t>GRI 405-1b, SASB
WEF</t>
  </si>
  <si>
    <t>Total number of C-suite employees</t>
  </si>
  <si>
    <t>Number of people in C-suite positions at end of Calendar Year (CEO and any senior executives reporting directly to the CEO, e.g. CFO, COO, CAO, Head of HR etc.as defined in ILPA’s Diversity Metrics Template).</t>
  </si>
  <si>
    <r>
      <rPr>
        <u/>
        <sz val="12"/>
        <color rgb="FF64A5CC"/>
        <rFont val="Trebuchet MS"/>
        <family val="2"/>
        <scheme val="minor"/>
      </rPr>
      <t>ILPA Diversity Metrics Template DDQ 2.0</t>
    </r>
    <r>
      <rPr>
        <u/>
        <sz val="11"/>
        <color theme="10"/>
        <rFont val="Trebuchet MS"/>
        <family val="2"/>
        <scheme val="minor"/>
      </rPr>
      <t xml:space="preserve">
</t>
    </r>
    <r>
      <rPr>
        <sz val="12"/>
        <color theme="1"/>
        <rFont val="Trebuchet MS"/>
        <family val="2"/>
        <scheme val="minor"/>
      </rPr>
      <t xml:space="preserve">(see Glossary on page 4) </t>
    </r>
  </si>
  <si>
    <t>N/A</t>
  </si>
  <si>
    <r>
      <t>Number of women in C-suite positions at end of Calendar Year (</t>
    </r>
    <r>
      <rPr>
        <i/>
        <sz val="12"/>
        <color rgb="FF575757"/>
        <rFont val="Trebuchet MS"/>
        <family val="2"/>
        <scheme val="minor"/>
      </rPr>
      <t>For US, and other countries where legally accepted, women defined as female identifying individuals, not exclusively cisgender individuals</t>
    </r>
    <r>
      <rPr>
        <sz val="12"/>
        <color rgb="FF575757"/>
        <rFont val="Trebuchet MS"/>
        <family val="2"/>
        <scheme val="minor"/>
      </rPr>
      <t>).</t>
    </r>
  </si>
  <si>
    <t>Note: For Portfolio Companies with different boards across different geographies, the guidance is to collect aggregated board data across countries. In the UK and Europe, GDPR and other privacy laws apply to both the employee’s location and where the company operates and may impact a company’s ability to share certain diversity information. Given this scenario, we ask Portcos in the UK and Europe not to share data on % of Under-represented groups on boards and % of LGBTQ on boards. 
Please refer to the Appendix: 4. Diversity for more guidance on best practices and some local guidelines on collecting Diversity data. Appendix can be found in corresponding metrics guidance.</t>
  </si>
  <si>
    <t>5. Work Related Injuries</t>
  </si>
  <si>
    <r>
      <t xml:space="preserve">Total number of work- related injuries, as defined by local jurisdiction. Injury records could come from national systems as part of a primary data source (e.g., labor inspection records and annual reports; insurance and compensation records, death registers), supplemented by surveys.
Please follow local regulations where outlined. Where no local guidance is specified, please refer to the Guidance of ILO below. 
More specific guidance on number of work-related injuries for companies based in the US, Europe, UK and Others is detailed in appendix section ‘5. Work Related Injuries — Local Guidance’. Appendix can be found in corresponding metrics guidance.
</t>
    </r>
    <r>
      <rPr>
        <b/>
        <sz val="12"/>
        <color theme="1"/>
        <rFont val="Trebuchet MS"/>
        <family val="2"/>
        <scheme val="minor"/>
      </rPr>
      <t>ILO Guidance (Others):</t>
    </r>
    <r>
      <rPr>
        <sz val="12"/>
        <color theme="1"/>
        <rFont val="Trebuchet MS"/>
        <family val="2"/>
        <scheme val="minor"/>
      </rPr>
      <t xml:space="preserve"> An “occupational injury” occurs due to an “occupational accident,” which is an occurrence arising out of or in the course of work that results in either a fatal or non-fatal occupational injury, within the last calendar year.
See Recording and Notification of Occupational Accidents and Diseases (ILO) pages 59-66 for accepted types of work-related injuries resulting from occupational accidents.
For the sake of clarity, note that the following should be excluded:
•COVID cases
•Injuries resulting from accidents occurring on the commute to or from the workplace outside of working hours</t>
    </r>
  </si>
  <si>
    <r>
      <rPr>
        <b/>
        <u/>
        <sz val="12"/>
        <color theme="1"/>
        <rFont val="Trebuchet MS"/>
        <family val="2"/>
        <scheme val="minor"/>
      </rPr>
      <t>Others:</t>
    </r>
    <r>
      <rPr>
        <u/>
        <sz val="11"/>
        <color theme="10"/>
        <rFont val="Trebuchet MS"/>
        <family val="2"/>
        <scheme val="minor"/>
      </rPr>
      <t xml:space="preserve">
</t>
    </r>
    <r>
      <rPr>
        <u/>
        <sz val="12"/>
        <color rgb="FF64A5CC"/>
        <rFont val="Trebuchet MS"/>
        <family val="2"/>
        <scheme val="minor"/>
      </rPr>
      <t>Recording and Notification of Occupational Accidents and Diseases (ILO)</t>
    </r>
    <r>
      <rPr>
        <sz val="12"/>
        <color theme="1"/>
        <rFont val="Trebuchet MS"/>
        <family val="2"/>
        <scheme val="minor"/>
      </rPr>
      <t xml:space="preserve"> (pp. 3, 59-66)</t>
    </r>
  </si>
  <si>
    <t>GRI:2018
403-9a&amp;b,
GRI:2018
403-6a
WEF</t>
  </si>
  <si>
    <r>
      <t xml:space="preserve">Total number of work-related fatalities as defined by local jurisdiction, within the last calendar year.
Fatality records could come from national systems as part of primary data source (e.g., labor inspection records and annual reports; insurance and compensation records, death registers), supplemented by surveys.
Please follow local regulations where outlined. Where no local guidance is specified, please refer to the Guidance of ILO below. More specific guidance on number of work-related fatalities for companies based in the US, Europe, UK and Others is detailed in appendix section ‘5. Work Related Injuries — Local Guidance’. Appendix can be found in corresponding metrics guidance.
</t>
    </r>
    <r>
      <rPr>
        <b/>
        <sz val="12"/>
        <color theme="1"/>
        <rFont val="Trebuchet MS"/>
        <family val="2"/>
        <scheme val="minor"/>
      </rPr>
      <t>ILO Guidance (Others):</t>
    </r>
    <r>
      <rPr>
        <sz val="12"/>
        <color theme="1"/>
        <rFont val="Trebuchet MS"/>
        <family val="2"/>
        <scheme val="minor"/>
      </rPr>
      <t xml:space="preserve"> A “fatal occupational injury” is an occupational injury which leads to death.</t>
    </r>
  </si>
  <si>
    <r>
      <rPr>
        <b/>
        <u/>
        <sz val="12"/>
        <color theme="1"/>
        <rFont val="Trebuchet MS"/>
        <family val="2"/>
        <scheme val="minor"/>
      </rPr>
      <t>Others:</t>
    </r>
    <r>
      <rPr>
        <u/>
        <sz val="11"/>
        <color theme="10"/>
        <rFont val="Trebuchet MS"/>
        <family val="2"/>
        <scheme val="minor"/>
      </rPr>
      <t xml:space="preserve">
</t>
    </r>
    <r>
      <rPr>
        <u/>
        <sz val="12"/>
        <color rgb="FF64A5CC"/>
        <rFont val="Trebuchet MS"/>
        <family val="2"/>
        <scheme val="minor"/>
      </rPr>
      <t>Recording and Notification of Occupational Accidents (ILO)</t>
    </r>
    <r>
      <rPr>
        <sz val="12"/>
        <color theme="1"/>
        <rFont val="Trebuchet MS"/>
        <family val="2"/>
        <scheme val="minor"/>
      </rPr>
      <t xml:space="preserve"> (p.3)</t>
    </r>
  </si>
  <si>
    <t>GRI:2018
403-9a&amp;b,
GRI:2018
403-6a
WEF
SASB</t>
  </si>
  <si>
    <r>
      <t xml:space="preserve">Total days lost due to work-related injury.
Note that “days lost due to injury (temporary incapacity)” excludes the day of the accident, temporary medical absences, or “sick days” allotted in advance by the employer and any injuries which resulted in a permanent incapacity to work or a fatality. (For these exclusions, please record 0 days lost). 
Please follow local regulations where outlined. Where no local guidance is specified, please refer to the Guidance of ILO below.
More specific guidance on number of days lost due to injury for companies based in the US, Europe, UK and Others is detailed in appendix section ‘5. Work Related Injuries — Local Guidance’.  Appendix can be found in corresponding metrics guidance.
</t>
    </r>
    <r>
      <rPr>
        <b/>
        <sz val="12"/>
        <color theme="1"/>
        <rFont val="Trebuchet MS"/>
        <family val="2"/>
        <scheme val="minor"/>
      </rPr>
      <t>ILO Guidance (Others)</t>
    </r>
    <r>
      <rPr>
        <sz val="12"/>
        <color theme="1"/>
        <rFont val="Trebuchet MS"/>
        <family val="2"/>
        <scheme val="minor"/>
      </rPr>
      <t>: Number of days for which the employee is incapable of performing the “normal duties of work” as a result of an occupational injury, excluding the day of the accident.</t>
    </r>
  </si>
  <si>
    <t>#, days</t>
  </si>
  <si>
    <r>
      <rPr>
        <b/>
        <u/>
        <sz val="11"/>
        <color theme="1"/>
        <rFont val="Trebuchet MS"/>
        <family val="2"/>
        <scheme val="minor"/>
      </rPr>
      <t>Others:</t>
    </r>
    <r>
      <rPr>
        <u/>
        <sz val="11"/>
        <color theme="10"/>
        <rFont val="Trebuchet MS"/>
        <family val="2"/>
        <scheme val="minor"/>
      </rPr>
      <t xml:space="preserve">
</t>
    </r>
    <r>
      <rPr>
        <u/>
        <sz val="11"/>
        <color rgb="FF64A5CC"/>
        <rFont val="Trebuchet MS"/>
        <family val="2"/>
        <scheme val="minor"/>
      </rPr>
      <t>Recording and Notification of Occupational Accidents (ILO)</t>
    </r>
    <r>
      <rPr>
        <sz val="11"/>
        <color theme="1"/>
        <rFont val="Trebuchet MS"/>
        <family val="2"/>
        <scheme val="minor"/>
      </rPr>
      <t xml:space="preserve"> (pp.3, 25, 59-66)</t>
    </r>
    <r>
      <rPr>
        <u/>
        <sz val="11"/>
        <color theme="10"/>
        <rFont val="Trebuchet MS"/>
        <family val="2"/>
        <scheme val="minor"/>
      </rPr>
      <t xml:space="preserve">
</t>
    </r>
  </si>
  <si>
    <t>International Labor Organization,
OSHA</t>
  </si>
  <si>
    <r>
      <rPr>
        <u/>
        <sz val="11"/>
        <color rgb="FF64A5CC"/>
        <rFont val="Trebuchet MS"/>
        <family val="2"/>
        <scheme val="minor"/>
      </rPr>
      <t>Statistics of occupational injuries (ILO)</t>
    </r>
    <r>
      <rPr>
        <sz val="11"/>
        <color theme="1"/>
        <rFont val="Trebuchet MS"/>
        <family val="2"/>
        <scheme val="minor"/>
      </rPr>
      <t xml:space="preserve"> (pp. 18-19)</t>
    </r>
  </si>
  <si>
    <t>Note: When EDCI guidance cannot be followed, adhere to local regulation on reporting injuries consistent with PortCo's reporting.
Please refer to the Appendix: 5. Work Related Injuries - Local Guidance for more guidance on best practices and some local guidelines on collecting Work Related Injuries data. Appendix can be found in corresponding metrics guidance.</t>
  </si>
  <si>
    <t>6. Net New Hires</t>
  </si>
  <si>
    <r>
      <rPr>
        <i/>
        <sz val="12"/>
        <color theme="1"/>
        <rFont val="Trebuchet MS"/>
        <family val="2"/>
        <scheme val="minor"/>
      </rPr>
      <t>New hires</t>
    </r>
    <r>
      <rPr>
        <sz val="12"/>
        <color theme="1"/>
        <rFont val="Trebuchet MS"/>
        <family val="2"/>
        <scheme val="minor"/>
      </rPr>
      <t xml:space="preserve"> (the number of FTE joining the company, excluding hires that result from M&amp;A) less </t>
    </r>
    <r>
      <rPr>
        <i/>
        <sz val="12"/>
        <color theme="1"/>
        <rFont val="Trebuchet MS"/>
        <family val="2"/>
        <scheme val="minor"/>
      </rPr>
      <t>turnover</t>
    </r>
    <r>
      <rPr>
        <sz val="12"/>
        <color theme="1"/>
        <rFont val="Trebuchet MS"/>
        <family val="2"/>
        <scheme val="minor"/>
      </rPr>
      <t xml:space="preserve"> (the number of FTE leaving the business, excluding those from M&amp;A) during a given calendar year. Excludes any FTE growth or decline due to a business acquisition or business unit divestiture.</t>
    </r>
  </si>
  <si>
    <t>GRI, WEF</t>
  </si>
  <si>
    <t xml:space="preserve">Total Net New Hires </t>
  </si>
  <si>
    <r>
      <rPr>
        <i/>
        <sz val="12"/>
        <color theme="1"/>
        <rFont val="Trebuchet MS"/>
        <family val="2"/>
        <scheme val="minor"/>
      </rPr>
      <t>New hires</t>
    </r>
    <r>
      <rPr>
        <sz val="12"/>
        <color theme="1"/>
        <rFont val="Trebuchet MS"/>
        <family val="2"/>
        <scheme val="minor"/>
      </rPr>
      <t xml:space="preserve"> (the number of FTE joining the company, excluding hires that result from M&amp;A) less </t>
    </r>
    <r>
      <rPr>
        <i/>
        <sz val="12"/>
        <color theme="1"/>
        <rFont val="Trebuchet MS"/>
        <family val="2"/>
        <scheme val="minor"/>
      </rPr>
      <t>turnover</t>
    </r>
    <r>
      <rPr>
        <sz val="12"/>
        <color theme="1"/>
        <rFont val="Trebuchet MS"/>
        <family val="2"/>
        <scheme val="minor"/>
      </rPr>
      <t xml:space="preserve"> (the number of FTE leaving the business, excluding those from M&amp;A) plus </t>
    </r>
    <r>
      <rPr>
        <i/>
        <sz val="12"/>
        <color theme="1"/>
        <rFont val="Trebuchet MS"/>
        <family val="2"/>
        <scheme val="minor"/>
      </rPr>
      <t>changes due to M&amp;A</t>
    </r>
    <r>
      <rPr>
        <sz val="12"/>
        <color theme="1"/>
        <rFont val="Trebuchet MS"/>
        <family val="2"/>
        <scheme val="minor"/>
      </rPr>
      <t xml:space="preserve"> (the net change in employees due to M&amp;A) during a given calendar year.</t>
    </r>
  </si>
  <si>
    <t xml:space="preserve">Annual Percent Turnover </t>
  </si>
  <si>
    <r>
      <rPr>
        <i/>
        <sz val="12"/>
        <color theme="1"/>
        <rFont val="Trebuchet MS"/>
        <family val="2"/>
        <scheme val="minor"/>
      </rPr>
      <t>Turnover</t>
    </r>
    <r>
      <rPr>
        <sz val="12"/>
        <color theme="1"/>
        <rFont val="Trebuchet MS"/>
        <family val="2"/>
        <scheme val="minor"/>
      </rPr>
      <t xml:space="preserve"> (the number of FTEs leaving the business excluding those from M&amp;A) over the course of the calendar year divided by the total number of FTEs at the end of the previous calendar year multiplied by 100.</t>
    </r>
  </si>
  <si>
    <r>
      <t>GRI Disclosure 401: Employment</t>
    </r>
    <r>
      <rPr>
        <sz val="12"/>
        <color theme="1"/>
        <rFont val="Trebuchet MS"/>
        <family val="2"/>
        <scheme val="minor"/>
      </rPr>
      <t xml:space="preserve"> (p. 10)</t>
    </r>
  </si>
  <si>
    <t>GRI, WEF, SASB</t>
  </si>
  <si>
    <t>See Glossary for more detailed definitions.</t>
  </si>
  <si>
    <t>Note: FTE refers to Full Time Equivalent (at the end of the calendar year), not absolute headcount to enable comparisons taking into account part-time labor. 
Please note that Total Net New Hires and Organic Net New Hires can be automatically calculated, as carried out in the submission template. See the Appendix: 6. Net New Hires Calculation for more guidance on calculations including an example. Appendix can be found in corresponding metrics guidance.</t>
  </si>
  <si>
    <t>7. Employee Engagement</t>
  </si>
  <si>
    <t>Y/N response indicating whether a company issues an employee feedback survey regularly. 
An employee feedback survey can include, but is not limited to, questions related to company culture, company values, employee job satisfaction, employee engagement, and training.
Regularly means that an employee survey is conducted at least every other year, although it is typically more frequently than this.</t>
  </si>
  <si>
    <t>Y/N</t>
  </si>
  <si>
    <t>Not applicable</t>
  </si>
  <si>
    <t>% employees responding
to survey (optional)</t>
  </si>
  <si>
    <t>Total number of employees responding to survey divided by total number of employees surveyed</t>
  </si>
  <si>
    <t>Clean Country (for dropdown)</t>
  </si>
  <si>
    <t>Countries</t>
  </si>
  <si>
    <t>Structure</t>
  </si>
  <si>
    <t>Stage</t>
  </si>
  <si>
    <t>Currency Name</t>
  </si>
  <si>
    <t>ISO 4217 Code</t>
  </si>
  <si>
    <t>SASB SICS Sector</t>
  </si>
  <si>
    <t>SASB SICS Industry</t>
  </si>
  <si>
    <t>GICS Sub-Industry</t>
  </si>
  <si>
    <t>Scope 1 GHG Emissions Methodology</t>
  </si>
  <si>
    <t>Scope 2 GHG Emissions Methodology</t>
  </si>
  <si>
    <t>Scope 3 GHG Emissions Methodology</t>
  </si>
  <si>
    <t>Net Zero Q1</t>
  </si>
  <si>
    <t>Net Zero Q2</t>
  </si>
  <si>
    <t>Net Zero Q3</t>
  </si>
  <si>
    <t>Scope 3</t>
  </si>
  <si>
    <t>Employee Survey Response</t>
  </si>
  <si>
    <t>Highest data year</t>
  </si>
  <si>
    <t>Abkhazia</t>
  </si>
  <si>
    <t>Afghanistan</t>
  </si>
  <si>
    <t>Public</t>
  </si>
  <si>
    <t>Venture</t>
  </si>
  <si>
    <t>UAE Dirham</t>
  </si>
  <si>
    <t>AED</t>
  </si>
  <si>
    <t>Advertising</t>
  </si>
  <si>
    <t>Spend-based</t>
  </si>
  <si>
    <t>Location-based</t>
  </si>
  <si>
    <t>A. No</t>
  </si>
  <si>
    <t>A. No and no plan to set one (e.g. lack of viable pathway)</t>
  </si>
  <si>
    <t>X</t>
  </si>
  <si>
    <t>Y</t>
  </si>
  <si>
    <t>Albania</t>
  </si>
  <si>
    <t>Private</t>
  </si>
  <si>
    <t>Growth</t>
  </si>
  <si>
    <t>Afghani</t>
  </si>
  <si>
    <t>AFN</t>
  </si>
  <si>
    <t>Other</t>
  </si>
  <si>
    <t>Activity-based</t>
  </si>
  <si>
    <t>Market-based</t>
  </si>
  <si>
    <t>B. Yes but without board oversight</t>
  </si>
  <si>
    <t xml:space="preserve">B. Yes but it is not Paris aligned </t>
  </si>
  <si>
    <t>B. No but we plan to establish this in the near term (&lt;2 years)</t>
  </si>
  <si>
    <t>N</t>
  </si>
  <si>
    <t>Åland</t>
  </si>
  <si>
    <t>Algeria</t>
  </si>
  <si>
    <t>Buyout</t>
  </si>
  <si>
    <t>Lek</t>
  </si>
  <si>
    <t>ALL</t>
  </si>
  <si>
    <t>Direct Monitoring</t>
  </si>
  <si>
    <t>Direct Emissions/Supplier-based</t>
  </si>
  <si>
    <t>C. Yes with board oversight</t>
  </si>
  <si>
    <t>C. Yes and it is Paris aligned (covering Scope 1 2 &amp; material Scope 3)</t>
  </si>
  <si>
    <t>C. No we have a long term goal but not fully aligned with a net zero pathway (i.e. NZ emissions by 2050 or sooner)</t>
  </si>
  <si>
    <t>American Samoa</t>
  </si>
  <si>
    <t>Armenian Dram</t>
  </si>
  <si>
    <t>AMD</t>
  </si>
  <si>
    <t>E-Commerce</t>
  </si>
  <si>
    <t>D. Yes aligned with a net zero pathway (i.e. NZ emissions by 2050 or sooner)</t>
  </si>
  <si>
    <t>Andorra</t>
  </si>
  <si>
    <t>Netherlands Antillean Guilder</t>
  </si>
  <si>
    <t>ANG</t>
  </si>
  <si>
    <t>Agricultural Products &amp; Services</t>
  </si>
  <si>
    <t xml:space="preserve"> </t>
  </si>
  <si>
    <t>Angola</t>
  </si>
  <si>
    <t>Kwanza</t>
  </si>
  <si>
    <t>AOA</t>
  </si>
  <si>
    <t>Anguilla</t>
  </si>
  <si>
    <t>Argentine Peso</t>
  </si>
  <si>
    <t>ARS</t>
  </si>
  <si>
    <t>Antarctica</t>
  </si>
  <si>
    <t>Australian Dollar</t>
  </si>
  <si>
    <t>AUD</t>
  </si>
  <si>
    <t>Antigua and Barbuda</t>
  </si>
  <si>
    <t>Aruban Florin</t>
  </si>
  <si>
    <t>AWG</t>
  </si>
  <si>
    <t>Passenger Airlines</t>
  </si>
  <si>
    <t>Argentina</t>
  </si>
  <si>
    <t>Azerbaijan Manat</t>
  </si>
  <si>
    <t>AZN</t>
  </si>
  <si>
    <t>Armenia</t>
  </si>
  <si>
    <t>Convertible Mark</t>
  </si>
  <si>
    <t>BAM</t>
  </si>
  <si>
    <t>Brewers</t>
  </si>
  <si>
    <t>Aruba</t>
  </si>
  <si>
    <t>Barbados Dollar</t>
  </si>
  <si>
    <t>BBD</t>
  </si>
  <si>
    <t>Distillers &amp; Vintners</t>
  </si>
  <si>
    <t>Artsakh</t>
  </si>
  <si>
    <t>Australia</t>
  </si>
  <si>
    <t>Taka</t>
  </si>
  <si>
    <t>BDT</t>
  </si>
  <si>
    <t>Austria</t>
  </si>
  <si>
    <t>Bulgarian Lev</t>
  </si>
  <si>
    <t>BGN</t>
  </si>
  <si>
    <t>Apparel, Accessories &amp; Luxury Goods</t>
  </si>
  <si>
    <t>Azerbaijan</t>
  </si>
  <si>
    <t>Bahraini Dinar</t>
  </si>
  <si>
    <t>BHD</t>
  </si>
  <si>
    <t>Footwear</t>
  </si>
  <si>
    <t>Bahamas</t>
  </si>
  <si>
    <t>Burundi Franc</t>
  </si>
  <si>
    <t>BIF</t>
  </si>
  <si>
    <t>Textiles</t>
  </si>
  <si>
    <t>Bahrain</t>
  </si>
  <si>
    <t>Bermudian Dollar</t>
  </si>
  <si>
    <t>BMD</t>
  </si>
  <si>
    <t>Bangladesh</t>
  </si>
  <si>
    <t>Brunei Dollar</t>
  </si>
  <si>
    <t>BND</t>
  </si>
  <si>
    <t>Consumer Electronics</t>
  </si>
  <si>
    <t>Barbados</t>
  </si>
  <si>
    <t>Boliviano</t>
  </si>
  <si>
    <t>BOB</t>
  </si>
  <si>
    <t>Household Appliances</t>
  </si>
  <si>
    <t>Belarus</t>
  </si>
  <si>
    <t>Mvdol</t>
  </si>
  <si>
    <t>BOV</t>
  </si>
  <si>
    <t>Belgium</t>
  </si>
  <si>
    <t>Brazilian Real</t>
  </si>
  <si>
    <t>BRL</t>
  </si>
  <si>
    <t>Asset management &amp; custody activities</t>
  </si>
  <si>
    <t>Asset Management &amp; Custody Banks</t>
  </si>
  <si>
    <t>Belize</t>
  </si>
  <si>
    <t>Bahamian Dollar</t>
  </si>
  <si>
    <t>BSD</t>
  </si>
  <si>
    <t>Benin</t>
  </si>
  <si>
    <t>Ngultrum</t>
  </si>
  <si>
    <t>BTN</t>
  </si>
  <si>
    <t>Tires &amp; Rubber</t>
  </si>
  <si>
    <t>Bermuda</t>
  </si>
  <si>
    <t>Pula</t>
  </si>
  <si>
    <t>BWP</t>
  </si>
  <si>
    <t>Automotive Parts &amp; Equipment</t>
  </si>
  <si>
    <t>Bhutan</t>
  </si>
  <si>
    <t>Belarusian Ruble</t>
  </si>
  <si>
    <t>BYN</t>
  </si>
  <si>
    <t>Bolivia</t>
  </si>
  <si>
    <t>Belize Dollar</t>
  </si>
  <si>
    <t>BZD</t>
  </si>
  <si>
    <t>Automobile Manufacturers</t>
  </si>
  <si>
    <t>Bosnia and Herzegovina</t>
  </si>
  <si>
    <t>Canadian Dollar</t>
  </si>
  <si>
    <t>CAD</t>
  </si>
  <si>
    <t>Motorcycle Manufacturers</t>
  </si>
  <si>
    <t>Botswana</t>
  </si>
  <si>
    <t>Congolese Franc</t>
  </si>
  <si>
    <t>CDF</t>
  </si>
  <si>
    <t>Bouvet Island</t>
  </si>
  <si>
    <t>WIR Euro</t>
  </si>
  <si>
    <t>CHE</t>
  </si>
  <si>
    <t>Biotechnology</t>
  </si>
  <si>
    <t>Brazil</t>
  </si>
  <si>
    <t>Swiss Franc</t>
  </si>
  <si>
    <t>CHF</t>
  </si>
  <si>
    <t>Life Sciences Tools &amp; Services</t>
  </si>
  <si>
    <t>British Indian Ocean Territory</t>
  </si>
  <si>
    <t>WIR Franc</t>
  </si>
  <si>
    <t>CHW</t>
  </si>
  <si>
    <t>Pharmaceuticals</t>
  </si>
  <si>
    <t>British Virgin Islands</t>
  </si>
  <si>
    <t>Brunei Darussalam</t>
  </si>
  <si>
    <t>Unidad de Fomento</t>
  </si>
  <si>
    <t>CLF</t>
  </si>
  <si>
    <t>Brunei</t>
  </si>
  <si>
    <t>Bulgaria</t>
  </si>
  <si>
    <t>Chilean Peso</t>
  </si>
  <si>
    <t>CLP</t>
  </si>
  <si>
    <t>Building Products</t>
  </si>
  <si>
    <t>Burkina Faso</t>
  </si>
  <si>
    <t>Yuan Renminbi</t>
  </si>
  <si>
    <t>CNY</t>
  </si>
  <si>
    <t>Burundi</t>
  </si>
  <si>
    <t>Colombian Peso</t>
  </si>
  <si>
    <t>COP</t>
  </si>
  <si>
    <t>Cambodia</t>
  </si>
  <si>
    <t>Unidad de Valor Real</t>
  </si>
  <si>
    <t>COU</t>
  </si>
  <si>
    <t>Cameroon</t>
  </si>
  <si>
    <t>Costa Rican Colon</t>
  </si>
  <si>
    <t>CRC</t>
  </si>
  <si>
    <t>Commodity Chemicals</t>
  </si>
  <si>
    <t>Canada</t>
  </si>
  <si>
    <t>Peso Convertible</t>
  </si>
  <si>
    <t>CUC</t>
  </si>
  <si>
    <t>Diversified Chemicals</t>
  </si>
  <si>
    <t>Cape Verde</t>
  </si>
  <si>
    <t>Cuban Peso</t>
  </si>
  <si>
    <t>CUP</t>
  </si>
  <si>
    <t>Fertilizers &amp; Agricultural Chemicals</t>
  </si>
  <si>
    <t>Cayman Islands</t>
  </si>
  <si>
    <t>Cabo Verde Escudo</t>
  </si>
  <si>
    <t>CVE</t>
  </si>
  <si>
    <t>Industrial Gases</t>
  </si>
  <si>
    <t>Central African Republic</t>
  </si>
  <si>
    <t>Czech Koruna</t>
  </si>
  <si>
    <t>CZK</t>
  </si>
  <si>
    <t>Specialty Chemicals</t>
  </si>
  <si>
    <t>Chad</t>
  </si>
  <si>
    <t>Djibouti Franc</t>
  </si>
  <si>
    <t>DJF</t>
  </si>
  <si>
    <t>Chile</t>
  </si>
  <si>
    <t>Danish Krone</t>
  </si>
  <si>
    <t>DKK</t>
  </si>
  <si>
    <t>Coal &amp; Consumable Fuels</t>
  </si>
  <si>
    <t>China</t>
  </si>
  <si>
    <t>Dominican Peso</t>
  </si>
  <si>
    <t>DOP</t>
  </si>
  <si>
    <t>Christmas Island</t>
  </si>
  <si>
    <t>Algerian Dinar</t>
  </si>
  <si>
    <t>DZD</t>
  </si>
  <si>
    <t>Commercial banks</t>
  </si>
  <si>
    <t>Diversified Banks</t>
  </si>
  <si>
    <t>Cocos (Keeling Islands)</t>
  </si>
  <si>
    <t>Egyptian Pound</t>
  </si>
  <si>
    <t>EGP</t>
  </si>
  <si>
    <t>Regional Banks</t>
  </si>
  <si>
    <t>Cocos (Keeling) Islands</t>
  </si>
  <si>
    <t>Colombia</t>
  </si>
  <si>
    <t>Nakfa</t>
  </si>
  <si>
    <t>ERN</t>
  </si>
  <si>
    <t>Comoros</t>
  </si>
  <si>
    <t>Ethiopian Birr</t>
  </si>
  <si>
    <t>ETB</t>
  </si>
  <si>
    <t>Construction materials</t>
  </si>
  <si>
    <t>Congo</t>
  </si>
  <si>
    <t>Euro</t>
  </si>
  <si>
    <t>EUR</t>
  </si>
  <si>
    <t>Cook Islands</t>
  </si>
  <si>
    <t>Fiji Dollar</t>
  </si>
  <si>
    <t>FJD</t>
  </si>
  <si>
    <t>Costa Rica</t>
  </si>
  <si>
    <t>Falkland Islands Pound</t>
  </si>
  <si>
    <t>FKP</t>
  </si>
  <si>
    <t>Côte d'Ivoire</t>
  </si>
  <si>
    <t>Cote D'Ivoire (Ivory Coast)</t>
  </si>
  <si>
    <t>Pound Sterling</t>
  </si>
  <si>
    <t>GBP</t>
  </si>
  <si>
    <t>Metal, Glass &amp; Plastic Containers</t>
  </si>
  <si>
    <t>Croatia</t>
  </si>
  <si>
    <t>Croatia (Hrvatska</t>
  </si>
  <si>
    <t>Lari</t>
  </si>
  <si>
    <t>GEL</t>
  </si>
  <si>
    <t>Paper &amp; Plastic Packaging Products &amp; Materials</t>
  </si>
  <si>
    <t>Cuba</t>
  </si>
  <si>
    <t>Ghana Cedi</t>
  </si>
  <si>
    <t>GHS</t>
  </si>
  <si>
    <t>Curaçao</t>
  </si>
  <si>
    <t>Cyprus</t>
  </si>
  <si>
    <t>Gibraltar Pound</t>
  </si>
  <si>
    <t>GIP</t>
  </si>
  <si>
    <t>Drug Retail</t>
  </si>
  <si>
    <t>Czech Republic</t>
  </si>
  <si>
    <t>Dalasi</t>
  </si>
  <si>
    <t>GMD</t>
  </si>
  <si>
    <t>Denmark</t>
  </si>
  <si>
    <t>Guinean Franc</t>
  </si>
  <si>
    <t>GNF</t>
  </si>
  <si>
    <t>Education Services</t>
  </si>
  <si>
    <t>Democratic Republic of Congo</t>
  </si>
  <si>
    <t>Djibouti</t>
  </si>
  <si>
    <t>Quetzal</t>
  </si>
  <si>
    <t>GTQ</t>
  </si>
  <si>
    <t>Dominica</t>
  </si>
  <si>
    <t>Guyana Dollar</t>
  </si>
  <si>
    <t>GYD</t>
  </si>
  <si>
    <t>Electric Utilities</t>
  </si>
  <si>
    <t>Dominican Republic</t>
  </si>
  <si>
    <t>Hong Kong Dollar</t>
  </si>
  <si>
    <t>HKD</t>
  </si>
  <si>
    <t>Independent Power Producers &amp; Energy Traders</t>
  </si>
  <si>
    <t>East Timor</t>
  </si>
  <si>
    <t>Lempira</t>
  </si>
  <si>
    <t>HNL</t>
  </si>
  <si>
    <t>Ecuador</t>
  </si>
  <si>
    <t>Kuna</t>
  </si>
  <si>
    <t>HRK</t>
  </si>
  <si>
    <t>Electrical Components &amp; Equipment</t>
  </si>
  <si>
    <t>Egypt</t>
  </si>
  <si>
    <t>Gourde</t>
  </si>
  <si>
    <t>HTG</t>
  </si>
  <si>
    <t>El Salvador</t>
  </si>
  <si>
    <t>Forint</t>
  </si>
  <si>
    <t>HUF</t>
  </si>
  <si>
    <t>Construction &amp; Engineering</t>
  </si>
  <si>
    <t>Equatorial Guinea</t>
  </si>
  <si>
    <t>Rupiah</t>
  </si>
  <si>
    <t>IDR</t>
  </si>
  <si>
    <t>Eritrea</t>
  </si>
  <si>
    <t>New Israeli Sheqel</t>
  </si>
  <si>
    <t>ILS</t>
  </si>
  <si>
    <t>Food Distributors</t>
  </si>
  <si>
    <t>Estonia</t>
  </si>
  <si>
    <t>Indian Rupee</t>
  </si>
  <si>
    <t>INR</t>
  </si>
  <si>
    <t>Food Retail</t>
  </si>
  <si>
    <t>Ethiopia</t>
  </si>
  <si>
    <t>Iraqi Dinar</t>
  </si>
  <si>
    <t>IQD</t>
  </si>
  <si>
    <t>Consumer Staples Merchandise Retail</t>
  </si>
  <si>
    <t>Falkland Islands (Malvinas)</t>
  </si>
  <si>
    <t>Iranian Rial</t>
  </si>
  <si>
    <t>IRR</t>
  </si>
  <si>
    <t>Eswatini</t>
  </si>
  <si>
    <t>Faroe Islands</t>
  </si>
  <si>
    <t>Iceland Krona</t>
  </si>
  <si>
    <t>ISK</t>
  </si>
  <si>
    <t>Forest Products</t>
  </si>
  <si>
    <t>Fiji</t>
  </si>
  <si>
    <t>Jamaican Dollar</t>
  </si>
  <si>
    <t>JMD</t>
  </si>
  <si>
    <t>Falkland Islands</t>
  </si>
  <si>
    <t>Finland</t>
  </si>
  <si>
    <t>Jordanian Dinar</t>
  </si>
  <si>
    <t>JOD</t>
  </si>
  <si>
    <t>Gas Utilities</t>
  </si>
  <si>
    <t>France</t>
  </si>
  <si>
    <t>Yen</t>
  </si>
  <si>
    <t>JPY</t>
  </si>
  <si>
    <t>Kenyan Shilling</t>
  </si>
  <si>
    <t>KES</t>
  </si>
  <si>
    <t>Electronic Components</t>
  </si>
  <si>
    <t>French Guiana</t>
  </si>
  <si>
    <t>Som</t>
  </si>
  <si>
    <t>KGS</t>
  </si>
  <si>
    <t>Electronic Equipment &amp; Instruments</t>
  </si>
  <si>
    <t>French Polynesia</t>
  </si>
  <si>
    <t>Riel</t>
  </si>
  <si>
    <t>KHR</t>
  </si>
  <si>
    <t>Electronic Manufacturing Services</t>
  </si>
  <si>
    <t>French Southern Territories</t>
  </si>
  <si>
    <t xml:space="preserve">Comorian Franc </t>
  </si>
  <si>
    <t>KMF</t>
  </si>
  <si>
    <t>Technology Hardware, Storage &amp; Peripherals</t>
  </si>
  <si>
    <t>Gabon</t>
  </si>
  <si>
    <t>North Korean Won</t>
  </si>
  <si>
    <t>KPW</t>
  </si>
  <si>
    <t>Oil &amp; Gas – Exploration &amp; Production</t>
  </si>
  <si>
    <t>Gambia</t>
  </si>
  <si>
    <t>Won</t>
  </si>
  <si>
    <t>KRW</t>
  </si>
  <si>
    <t>Oil &amp; Gas – Midstream</t>
  </si>
  <si>
    <t>Health Care Facilities</t>
  </si>
  <si>
    <t>Georgia</t>
  </si>
  <si>
    <t>Kuwaiti Dinar</t>
  </si>
  <si>
    <t>KWD</t>
  </si>
  <si>
    <t>Oil &amp; Gas – Refining &amp; Marketing</t>
  </si>
  <si>
    <t>Health Care Services</t>
  </si>
  <si>
    <t>Germany</t>
  </si>
  <si>
    <t>Cayman Islands Dollar</t>
  </si>
  <si>
    <t>KYD</t>
  </si>
  <si>
    <t>Oil &amp; Gas – Services</t>
  </si>
  <si>
    <t>Ghana</t>
  </si>
  <si>
    <t>Tenge</t>
  </si>
  <si>
    <t>KZT</t>
  </si>
  <si>
    <t>Gibraltar</t>
  </si>
  <si>
    <t>Lao Kip</t>
  </si>
  <si>
    <t>LAK</t>
  </si>
  <si>
    <t>Greece</t>
  </si>
  <si>
    <t>Lebanese Pound</t>
  </si>
  <si>
    <t>LBP</t>
  </si>
  <si>
    <t>Homebuilding</t>
  </si>
  <si>
    <t>Greenland</t>
  </si>
  <si>
    <t>Sri Lanka Rupee</t>
  </si>
  <si>
    <t>LKR</t>
  </si>
  <si>
    <t>Grenada</t>
  </si>
  <si>
    <t>Liberian Dollar</t>
  </si>
  <si>
    <t>LRD</t>
  </si>
  <si>
    <t>Hotels, Resorts &amp; Cruise Lines</t>
  </si>
  <si>
    <t>Guam</t>
  </si>
  <si>
    <t>Guadeloupe</t>
  </si>
  <si>
    <t>Loti</t>
  </si>
  <si>
    <t>LSL</t>
  </si>
  <si>
    <t>Guatemala</t>
  </si>
  <si>
    <t>Libyan Dinar</t>
  </si>
  <si>
    <t>LYD</t>
  </si>
  <si>
    <t>Home Furnishings</t>
  </si>
  <si>
    <t>Guernsey</t>
  </si>
  <si>
    <t>Moroccan Dirham</t>
  </si>
  <si>
    <t>MAD</t>
  </si>
  <si>
    <t>Household Products</t>
  </si>
  <si>
    <t>Guinea</t>
  </si>
  <si>
    <t>Moldovan Leu</t>
  </si>
  <si>
    <t>MDL</t>
  </si>
  <si>
    <t>Housewares &amp; Specialties</t>
  </si>
  <si>
    <t>Guinea-Bissau</t>
  </si>
  <si>
    <t>Malagasy Ariary</t>
  </si>
  <si>
    <t>MGA</t>
  </si>
  <si>
    <t>Personal Care Products</t>
  </si>
  <si>
    <t>Guyana</t>
  </si>
  <si>
    <t>Denar</t>
  </si>
  <si>
    <t>MKD</t>
  </si>
  <si>
    <t>Haiti</t>
  </si>
  <si>
    <t>Kyat</t>
  </si>
  <si>
    <t>MMK</t>
  </si>
  <si>
    <t>Agricultural &amp; Farm Machinery</t>
  </si>
  <si>
    <t>Honduras</t>
  </si>
  <si>
    <t>Heard and McDonald Islands</t>
  </si>
  <si>
    <t>Tugrik</t>
  </si>
  <si>
    <t>MNT</t>
  </si>
  <si>
    <t>Heavy Electrical Equipment</t>
  </si>
  <si>
    <t>Hong Kong</t>
  </si>
  <si>
    <t>Pataca</t>
  </si>
  <si>
    <t>MOP</t>
  </si>
  <si>
    <t>Industrial Conglomerates</t>
  </si>
  <si>
    <t>Hungary</t>
  </si>
  <si>
    <t>Ouguiya</t>
  </si>
  <si>
    <t>MRU</t>
  </si>
  <si>
    <t>Construction Machinery &amp; Heavy Transportation Equipment</t>
  </si>
  <si>
    <t>Iceland</t>
  </si>
  <si>
    <t>Mauritius Rupee</t>
  </si>
  <si>
    <t>MUR</t>
  </si>
  <si>
    <t>Industrial Machinery &amp; Supplies &amp; Components</t>
  </si>
  <si>
    <t>India</t>
  </si>
  <si>
    <t>Rufiyaa</t>
  </si>
  <si>
    <t>MVR</t>
  </si>
  <si>
    <t>Indonesia</t>
  </si>
  <si>
    <t>Malawi Kwacha</t>
  </si>
  <si>
    <t>MWK</t>
  </si>
  <si>
    <t>Insurance Brokers</t>
  </si>
  <si>
    <t>Iran</t>
  </si>
  <si>
    <t>Mexican Peso</t>
  </si>
  <si>
    <t>MXN</t>
  </si>
  <si>
    <t>Life &amp; Health Insurance</t>
  </si>
  <si>
    <t>Iraq</t>
  </si>
  <si>
    <t>Mexican Unidad de Inversion (UDI)</t>
  </si>
  <si>
    <t>MXV</t>
  </si>
  <si>
    <t>Multi-line Insurance</t>
  </si>
  <si>
    <t>Ireland</t>
  </si>
  <si>
    <t>Malaysian Ringgit</t>
  </si>
  <si>
    <t>MYR</t>
  </si>
  <si>
    <t>Property &amp; Casualty Insurance</t>
  </si>
  <si>
    <t>Isle of Man</t>
  </si>
  <si>
    <t>Mozambique Metical</t>
  </si>
  <si>
    <t>MZN</t>
  </si>
  <si>
    <t>Reinsurance</t>
  </si>
  <si>
    <t>Israel</t>
  </si>
  <si>
    <t>Namibia Dollar</t>
  </si>
  <si>
    <t>NAD</t>
  </si>
  <si>
    <t>Italy</t>
  </si>
  <si>
    <t>Naira</t>
  </si>
  <si>
    <t>NGN</t>
  </si>
  <si>
    <t>Internet Services &amp; Infrastructure</t>
  </si>
  <si>
    <t>Jamaica</t>
  </si>
  <si>
    <t>Cordoba Oro</t>
  </si>
  <si>
    <t>NIO</t>
  </si>
  <si>
    <t>Japan</t>
  </si>
  <si>
    <t>Norwegian Krone</t>
  </si>
  <si>
    <t>NOK</t>
  </si>
  <si>
    <t>Investment banking &amp; brokerage</t>
  </si>
  <si>
    <t>Jersey</t>
  </si>
  <si>
    <t>Jordan</t>
  </si>
  <si>
    <t>Nepalese Rupee</t>
  </si>
  <si>
    <t>NPR</t>
  </si>
  <si>
    <t>Kazakhstan</t>
  </si>
  <si>
    <t>New Zealand Dollar</t>
  </si>
  <si>
    <t>NZD</t>
  </si>
  <si>
    <t>Iron &amp; steel producers</t>
  </si>
  <si>
    <t>Steel</t>
  </si>
  <si>
    <t>Kenya</t>
  </si>
  <si>
    <t>Rial Omani</t>
  </si>
  <si>
    <t>OMR</t>
  </si>
  <si>
    <t>Kiribati</t>
  </si>
  <si>
    <t>Balboa</t>
  </si>
  <si>
    <t>PAB</t>
  </si>
  <si>
    <t>Korea (North)</t>
  </si>
  <si>
    <t>Sol</t>
  </si>
  <si>
    <t>PEN</t>
  </si>
  <si>
    <t>Kosovo</t>
  </si>
  <si>
    <t>Korea (South)</t>
  </si>
  <si>
    <t>Kina</t>
  </si>
  <si>
    <t>PGK</t>
  </si>
  <si>
    <t>Managed Health Care</t>
  </si>
  <si>
    <t>Kuwait</t>
  </si>
  <si>
    <t>Philippine Peso</t>
  </si>
  <si>
    <t>PHP</t>
  </si>
  <si>
    <t>Kyrgyzstan</t>
  </si>
  <si>
    <t>Pakistan Rupee</t>
  </si>
  <si>
    <t>PKR</t>
  </si>
  <si>
    <t>Laos</t>
  </si>
  <si>
    <t>Zloty</t>
  </si>
  <si>
    <t>PLN</t>
  </si>
  <si>
    <t>Latvia</t>
  </si>
  <si>
    <t>Guarani</t>
  </si>
  <si>
    <t>PYG</t>
  </si>
  <si>
    <t>Packaged Foods &amp; Meats</t>
  </si>
  <si>
    <t>Lebanon</t>
  </si>
  <si>
    <t>Qatari Rial</t>
  </si>
  <si>
    <t>QAR</t>
  </si>
  <si>
    <t>Lesotho</t>
  </si>
  <si>
    <t>Romanian Leu</t>
  </si>
  <si>
    <t>RON</t>
  </si>
  <si>
    <t>Broadcasting</t>
  </si>
  <si>
    <t>Liberia</t>
  </si>
  <si>
    <t>Serbian Dinar</t>
  </si>
  <si>
    <t>RSD</t>
  </si>
  <si>
    <t>Cable &amp; Satellite</t>
  </si>
  <si>
    <t>Libya</t>
  </si>
  <si>
    <t>Russian Ruble</t>
  </si>
  <si>
    <t>RUB</t>
  </si>
  <si>
    <t>Interactive Home Entertainment</t>
  </si>
  <si>
    <t>Liechtenstein</t>
  </si>
  <si>
    <t>Rwanda Franc</t>
  </si>
  <si>
    <t>RWF</t>
  </si>
  <si>
    <t>Interactive Media &amp; Services</t>
  </si>
  <si>
    <t>Lithuania</t>
  </si>
  <si>
    <t>Saudi Riyal</t>
  </si>
  <si>
    <t>SAR</t>
  </si>
  <si>
    <t>Movies &amp; Entertainment</t>
  </si>
  <si>
    <t>Luxembourg</t>
  </si>
  <si>
    <t>Solomon Islands Dollar</t>
  </si>
  <si>
    <t>SBD</t>
  </si>
  <si>
    <t>Publishing</t>
  </si>
  <si>
    <t>Macau</t>
  </si>
  <si>
    <t>Seychelles Rupee</t>
  </si>
  <si>
    <t>SCR</t>
  </si>
  <si>
    <t>Madagascar</t>
  </si>
  <si>
    <t>Macedonia</t>
  </si>
  <si>
    <t>Sudanese Pound</t>
  </si>
  <si>
    <t>SDG</t>
  </si>
  <si>
    <t>Health Care Equipment</t>
  </si>
  <si>
    <t>Malawi</t>
  </si>
  <si>
    <t>Swedish Krona</t>
  </si>
  <si>
    <t>SEK</t>
  </si>
  <si>
    <t>Health Care Supplies</t>
  </si>
  <si>
    <t>Malaysia</t>
  </si>
  <si>
    <t>Singapore Dollar</t>
  </si>
  <si>
    <t>SGD</t>
  </si>
  <si>
    <t>Maldives</t>
  </si>
  <si>
    <t>Saint Helena Pound</t>
  </si>
  <si>
    <t>SHP</t>
  </si>
  <si>
    <t>Metals &amp; mining</t>
  </si>
  <si>
    <t>Aluminum</t>
  </si>
  <si>
    <t>Mali</t>
  </si>
  <si>
    <t>Leone</t>
  </si>
  <si>
    <t>SLE</t>
  </si>
  <si>
    <t>Copper</t>
  </si>
  <si>
    <t>Malta</t>
  </si>
  <si>
    <t>SLL</t>
  </si>
  <si>
    <t>Diversified Metals &amp; Mining</t>
  </si>
  <si>
    <t>Marshall Islands</t>
  </si>
  <si>
    <t>Somali Shilling</t>
  </si>
  <si>
    <t>SOS</t>
  </si>
  <si>
    <t>Gold</t>
  </si>
  <si>
    <t>Mauritania</t>
  </si>
  <si>
    <t>Surinam Dollar</t>
  </si>
  <si>
    <t>SRD</t>
  </si>
  <si>
    <t>Precious Metals &amp; Minerals</t>
  </si>
  <si>
    <t>Mauritius</t>
  </si>
  <si>
    <t>Martinique</t>
  </si>
  <si>
    <t>South Sudanese Pound</t>
  </si>
  <si>
    <t>SSP</t>
  </si>
  <si>
    <t>Silver</t>
  </si>
  <si>
    <t>Mexico</t>
  </si>
  <si>
    <t>Dobra</t>
  </si>
  <si>
    <t>STN</t>
  </si>
  <si>
    <t>Micronesia</t>
  </si>
  <si>
    <t>El Salvador Colon</t>
  </si>
  <si>
    <t>SVC</t>
  </si>
  <si>
    <t>Mortgage REITs</t>
  </si>
  <si>
    <t>Moldova</t>
  </si>
  <si>
    <t>Mayotte</t>
  </si>
  <si>
    <t>Syrian Pound</t>
  </si>
  <si>
    <t>SYP</t>
  </si>
  <si>
    <t>Commercial &amp; Residential Mortgage Finance</t>
  </si>
  <si>
    <t>Monaco</t>
  </si>
  <si>
    <t>Metropolitan</t>
  </si>
  <si>
    <t>Lilangeni</t>
  </si>
  <si>
    <t>SZL</t>
  </si>
  <si>
    <t>Mongolia</t>
  </si>
  <si>
    <t>Baht</t>
  </si>
  <si>
    <t>THB</t>
  </si>
  <si>
    <t>Multiline and specialty retailers &amp; distributors</t>
  </si>
  <si>
    <t>Apparel Retail</t>
  </si>
  <si>
    <t>Montenegro</t>
  </si>
  <si>
    <t>Somoni</t>
  </si>
  <si>
    <t>TJS</t>
  </si>
  <si>
    <t>Automotive Retail</t>
  </si>
  <si>
    <t>Montserrat</t>
  </si>
  <si>
    <t>Turkmenistan New Manat</t>
  </si>
  <si>
    <t>TMT</t>
  </si>
  <si>
    <t>Computer &amp; Electronics Retail</t>
  </si>
  <si>
    <t>Morocco</t>
  </si>
  <si>
    <t>Tunisian Dinar</t>
  </si>
  <si>
    <t>TND</t>
  </si>
  <si>
    <t>Distributors</t>
  </si>
  <si>
    <t>Mozambique</t>
  </si>
  <si>
    <t>Pa’anga</t>
  </si>
  <si>
    <t>TOP</t>
  </si>
  <si>
    <t>Home Improvement Retail</t>
  </si>
  <si>
    <t>Myanmar</t>
  </si>
  <si>
    <t>Turkish Lira</t>
  </si>
  <si>
    <t>TRY</t>
  </si>
  <si>
    <t>Homefurnishing Retail</t>
  </si>
  <si>
    <t>Namibia</t>
  </si>
  <si>
    <t>Trinidad and Tobago Dollar</t>
  </si>
  <si>
    <t>TTD</t>
  </si>
  <si>
    <t>Technology Distributors</t>
  </si>
  <si>
    <t>Nauru</t>
  </si>
  <si>
    <t>New Taiwan Dollar</t>
  </si>
  <si>
    <t>TWD</t>
  </si>
  <si>
    <t>Broadline Retail</t>
  </si>
  <si>
    <t>Nepal</t>
  </si>
  <si>
    <t>Tanzanian Shilling</t>
  </si>
  <si>
    <t>TZS</t>
  </si>
  <si>
    <t>Other Specialty Retail</t>
  </si>
  <si>
    <t>Netherlands</t>
  </si>
  <si>
    <t>Hryvnia</t>
  </si>
  <si>
    <t>UAH</t>
  </si>
  <si>
    <t>New Caledonia</t>
  </si>
  <si>
    <t>Uganda Shilling</t>
  </si>
  <si>
    <t>UGX</t>
  </si>
  <si>
    <t>Soft Drinks &amp; Non-alcoholic Beverages</t>
  </si>
  <si>
    <t>New Zealand</t>
  </si>
  <si>
    <t>US Dollar</t>
  </si>
  <si>
    <t>USD</t>
  </si>
  <si>
    <t>Nicaragua</t>
  </si>
  <si>
    <t>US Dollar (Next day)</t>
  </si>
  <si>
    <t>USN</t>
  </si>
  <si>
    <t>Oil &amp; Gas Drilling</t>
  </si>
  <si>
    <t>Niger</t>
  </si>
  <si>
    <t>Netherlands Antilles</t>
  </si>
  <si>
    <t>Uruguay Peso en Unidades Indexadas (UI)</t>
  </si>
  <si>
    <t>UYI</t>
  </si>
  <si>
    <t>Oil &amp; Gas Exploration &amp; Production</t>
  </si>
  <si>
    <t>Nigeria</t>
  </si>
  <si>
    <t>Peso Uruguayo</t>
  </si>
  <si>
    <t>UYU</t>
  </si>
  <si>
    <t>Niue</t>
  </si>
  <si>
    <t>Unidad Previsional</t>
  </si>
  <si>
    <t>UYW</t>
  </si>
  <si>
    <t>Oil &amp; Gas Storage &amp; Transportation</t>
  </si>
  <si>
    <t>Norfolk Island</t>
  </si>
  <si>
    <t>Uzbekistan Sum</t>
  </si>
  <si>
    <t>UZS</t>
  </si>
  <si>
    <t>North Korea</t>
  </si>
  <si>
    <t>Bolívar Soberano</t>
  </si>
  <si>
    <t>VED</t>
  </si>
  <si>
    <t>Oil &amp; Gas Refining &amp; Marketing</t>
  </si>
  <si>
    <t>North Macedonia</t>
  </si>
  <si>
    <t>VES</t>
  </si>
  <si>
    <t>Northern Cyprus</t>
  </si>
  <si>
    <t>Dong</t>
  </si>
  <si>
    <t>VND</t>
  </si>
  <si>
    <t>Integrated Oil &amp; Gas</t>
  </si>
  <si>
    <t>Northern Mariana Islands</t>
  </si>
  <si>
    <t>Vatu</t>
  </si>
  <si>
    <t>VUV</t>
  </si>
  <si>
    <t>Oil &amp; Gas Equipment &amp; Services</t>
  </si>
  <si>
    <t>Norway</t>
  </si>
  <si>
    <t>Tala</t>
  </si>
  <si>
    <t>WST</t>
  </si>
  <si>
    <t>Oman</t>
  </si>
  <si>
    <t>CFA Franc BEAC</t>
  </si>
  <si>
    <t>XAF</t>
  </si>
  <si>
    <t>Airport Services</t>
  </si>
  <si>
    <t>Pakistan</t>
  </si>
  <si>
    <t>XAG</t>
  </si>
  <si>
    <t>Marine Ports &amp; Services</t>
  </si>
  <si>
    <t>Palau</t>
  </si>
  <si>
    <t>XAU</t>
  </si>
  <si>
    <t>Research &amp; Consulting Services</t>
  </si>
  <si>
    <t>Palestine</t>
  </si>
  <si>
    <t>Bond Markets Unit European Composite Unit (EURCO)</t>
  </si>
  <si>
    <t>XBA</t>
  </si>
  <si>
    <t>Human Resource &amp; Employment Services</t>
  </si>
  <si>
    <t>Panama</t>
  </si>
  <si>
    <t>Bond Markets Unit European Monetary Unit (E.M.U.-6)</t>
  </si>
  <si>
    <t>XBB</t>
  </si>
  <si>
    <t>Papua New Guinea</t>
  </si>
  <si>
    <t>Bond Markets Unit European Unit of Account 9 (E.U.A.-9)</t>
  </si>
  <si>
    <t>XBC</t>
  </si>
  <si>
    <t>Paper Products</t>
  </si>
  <si>
    <t>Paraguay</t>
  </si>
  <si>
    <t>Bond Markets Unit European Unit of Account 17 (E.U.A.-17)</t>
  </si>
  <si>
    <t>XBD</t>
  </si>
  <si>
    <t>Peru</t>
  </si>
  <si>
    <t>East Caribbean Dollar</t>
  </si>
  <si>
    <t>XCD</t>
  </si>
  <si>
    <t>Philippines</t>
  </si>
  <si>
    <t>SDR (Special Drawing Right)</t>
  </si>
  <si>
    <t>XDR</t>
  </si>
  <si>
    <t>Pitcairn Islands</t>
  </si>
  <si>
    <t>Pitcairn</t>
  </si>
  <si>
    <t>CFA Franc BCEAO</t>
  </si>
  <si>
    <t>XOF</t>
  </si>
  <si>
    <t>Diversified REITs</t>
  </si>
  <si>
    <t>Poland</t>
  </si>
  <si>
    <t>Palladium</t>
  </si>
  <si>
    <t>XPD</t>
  </si>
  <si>
    <t>Health Care REITs</t>
  </si>
  <si>
    <t>Portugal</t>
  </si>
  <si>
    <t>CFP Franc</t>
  </si>
  <si>
    <t>XPF</t>
  </si>
  <si>
    <t>Hotel &amp; Resort REITs</t>
  </si>
  <si>
    <t>Puerto Rico</t>
  </si>
  <si>
    <t>Platinum</t>
  </si>
  <si>
    <t>XPT</t>
  </si>
  <si>
    <t>Industrial REITs</t>
  </si>
  <si>
    <t>Qatar</t>
  </si>
  <si>
    <t>Sucre</t>
  </si>
  <si>
    <t>XSU</t>
  </si>
  <si>
    <t>Office REITs</t>
  </si>
  <si>
    <t>Republic of Congo</t>
  </si>
  <si>
    <t>Reunion</t>
  </si>
  <si>
    <t>Codes specifically reserved for testing purposes</t>
  </si>
  <si>
    <t>XTS</t>
  </si>
  <si>
    <t>Retail REITs</t>
  </si>
  <si>
    <t>Romania</t>
  </si>
  <si>
    <t>ADB Unit of Account</t>
  </si>
  <si>
    <t>XUA</t>
  </si>
  <si>
    <t>Multi-Family Residential REITs</t>
  </si>
  <si>
    <t>Russian Federation</t>
  </si>
  <si>
    <t>The codes assigned for transactions where no currency is involved</t>
  </si>
  <si>
    <t>XXX</t>
  </si>
  <si>
    <t>Single-Family Residential REITs</t>
  </si>
  <si>
    <t>Russia</t>
  </si>
  <si>
    <t>Rwanda</t>
  </si>
  <si>
    <t>Yemeni Rial</t>
  </si>
  <si>
    <t>YER</t>
  </si>
  <si>
    <t>Other Specialized REITs</t>
  </si>
  <si>
    <t>S. Georgia and S. Sandwich Isls.</t>
  </si>
  <si>
    <t>Rand</t>
  </si>
  <si>
    <t>ZAR</t>
  </si>
  <si>
    <t>Self-Storage REITs</t>
  </si>
  <si>
    <t>Saint Barthélemy</t>
  </si>
  <si>
    <t>Saint Kitts and Nevis</t>
  </si>
  <si>
    <t>Zambian Kwacha</t>
  </si>
  <si>
    <t>ZMW</t>
  </si>
  <si>
    <t>Telecom Tower REITs</t>
  </si>
  <si>
    <t>Saint Helena, Ascension and Tristan da Cunha</t>
  </si>
  <si>
    <t>Saint Lucia</t>
  </si>
  <si>
    <t>Zimbabwe Dollar</t>
  </si>
  <si>
    <t>ZWL</t>
  </si>
  <si>
    <t>Timber REITs</t>
  </si>
  <si>
    <t>Saint Vincent and The Grenadines</t>
  </si>
  <si>
    <t>Data Center REITs</t>
  </si>
  <si>
    <t>Samoa</t>
  </si>
  <si>
    <t>Saint Martin</t>
  </si>
  <si>
    <t>San Marino</t>
  </si>
  <si>
    <t>Diversified Real Estate Activities</t>
  </si>
  <si>
    <t>Saint Pierre and Miquelon</t>
  </si>
  <si>
    <t>Sao Tome and Principe</t>
  </si>
  <si>
    <t>Real Estate Development</t>
  </si>
  <si>
    <t>Saint Vincent and the Grenadines</t>
  </si>
  <si>
    <t>Saudi Arabia</t>
  </si>
  <si>
    <t>Real Estate Operating Companies</t>
  </si>
  <si>
    <t>Senegal</t>
  </si>
  <si>
    <t>Seychelles</t>
  </si>
  <si>
    <t>São Tomé and Príncipe</t>
  </si>
  <si>
    <t>Sierra Leone</t>
  </si>
  <si>
    <t>Singapore</t>
  </si>
  <si>
    <t>Slovak Republic</t>
  </si>
  <si>
    <t>Highways &amp; Railtracks</t>
  </si>
  <si>
    <t>Serbia</t>
  </si>
  <si>
    <t>Slovenia</t>
  </si>
  <si>
    <t>Cargo Ground Transportation</t>
  </si>
  <si>
    <t>Solomon Islands</t>
  </si>
  <si>
    <t>Passenger Ground Transportation</t>
  </si>
  <si>
    <t>Somalia</t>
  </si>
  <si>
    <t>South Africa</t>
  </si>
  <si>
    <t>Security &amp; commodity exchanges</t>
  </si>
  <si>
    <t>Financial Exchanges &amp; Data</t>
  </si>
  <si>
    <t>Sint Maarten</t>
  </si>
  <si>
    <t>Spain</t>
  </si>
  <si>
    <t>Slovakia</t>
  </si>
  <si>
    <t>Sri Lanka</t>
  </si>
  <si>
    <t>St. Helena</t>
  </si>
  <si>
    <t>Semiconductor Materials &amp; Equipment</t>
  </si>
  <si>
    <t>St. Pierre and Miquelon</t>
  </si>
  <si>
    <t>Sudan</t>
  </si>
  <si>
    <t>Application Software</t>
  </si>
  <si>
    <t>Suriname</t>
  </si>
  <si>
    <t>Data Processing &amp; Outsourced Services</t>
  </si>
  <si>
    <t>South Korea</t>
  </si>
  <si>
    <t>Svalbard and Jan Mayen Islands</t>
  </si>
  <si>
    <t>Health Care Technology</t>
  </si>
  <si>
    <t>South Ossetia</t>
  </si>
  <si>
    <t>Swaziland</t>
  </si>
  <si>
    <t>IT Consulting &amp; Other Services</t>
  </si>
  <si>
    <t>South Sudan</t>
  </si>
  <si>
    <t>Sweden</t>
  </si>
  <si>
    <t>Systems Software</t>
  </si>
  <si>
    <t>Switzerland</t>
  </si>
  <si>
    <t>Transaction &amp; Payment Processing Services</t>
  </si>
  <si>
    <t>Syria</t>
  </si>
  <si>
    <t>Taiwan</t>
  </si>
  <si>
    <t>Alternative Carriers</t>
  </si>
  <si>
    <t>Tajikistan</t>
  </si>
  <si>
    <t>Communications Equipment</t>
  </si>
  <si>
    <t>Tanzania</t>
  </si>
  <si>
    <t>Integrated Telecommunication Services</t>
  </si>
  <si>
    <t>Thailand</t>
  </si>
  <si>
    <t>Wireless Telecommunication Services</t>
  </si>
  <si>
    <t>The Netherlands</t>
  </si>
  <si>
    <t>Togo</t>
  </si>
  <si>
    <t>Tokelau</t>
  </si>
  <si>
    <t>Tonga</t>
  </si>
  <si>
    <t>Toys &amp; sporting goods</t>
  </si>
  <si>
    <t>Leisure Products</t>
  </si>
  <si>
    <t>Trinidad and Tobago</t>
  </si>
  <si>
    <t>Tunisia</t>
  </si>
  <si>
    <t>Environmental &amp; Facilities Services</t>
  </si>
  <si>
    <t>Turkey</t>
  </si>
  <si>
    <t>Turkmenistan</t>
  </si>
  <si>
    <t>Water Utilities</t>
  </si>
  <si>
    <t>Transnistria</t>
  </si>
  <si>
    <t>Turks and Caicos Islands</t>
  </si>
  <si>
    <t>Tuvalu</t>
  </si>
  <si>
    <t>UAE</t>
  </si>
  <si>
    <t>Türkiye</t>
  </si>
  <si>
    <t>Uganda</t>
  </si>
  <si>
    <t>Ukraine</t>
  </si>
  <si>
    <t>United Arab Emirates</t>
  </si>
  <si>
    <t>United Kingdom</t>
  </si>
  <si>
    <t>United Kingdom (Britain / UK)</t>
  </si>
  <si>
    <t>US</t>
  </si>
  <si>
    <t>UK</t>
  </si>
  <si>
    <t>United States</t>
  </si>
  <si>
    <t>United States of America</t>
  </si>
  <si>
    <t>Uruguay</t>
  </si>
  <si>
    <t>United States of America (USA)</t>
  </si>
  <si>
    <t>USA</t>
  </si>
  <si>
    <t>US Virgin Islands</t>
  </si>
  <si>
    <t>US Minor Outlying Islands</t>
  </si>
  <si>
    <t>Uzbekistan</t>
  </si>
  <si>
    <t>Vanuatu</t>
  </si>
  <si>
    <t>Vatican City</t>
  </si>
  <si>
    <t>Vatican City State (Holy See)</t>
  </si>
  <si>
    <t>Venezuela</t>
  </si>
  <si>
    <t>Vietnam</t>
  </si>
  <si>
    <t>Viet Nam</t>
  </si>
  <si>
    <t>Wallis and Futuna</t>
  </si>
  <si>
    <t>Virgin Islands (British)</t>
  </si>
  <si>
    <t>Western Sahara</t>
  </si>
  <si>
    <t>Virgin Islands (US)</t>
  </si>
  <si>
    <t>Yemen</t>
  </si>
  <si>
    <t>Wallis and Futuna Islands</t>
  </si>
  <si>
    <t>Zambia</t>
  </si>
  <si>
    <t>Zimbabwe</t>
  </si>
  <si>
    <t>Africa</t>
  </si>
  <si>
    <t>Yugoslavia</t>
  </si>
  <si>
    <t>Americas</t>
  </si>
  <si>
    <t>Zaire</t>
  </si>
  <si>
    <t>APAC</t>
  </si>
  <si>
    <t>Asia</t>
  </si>
  <si>
    <t>EMEA</t>
  </si>
  <si>
    <t>Nordics</t>
  </si>
  <si>
    <t>Europe</t>
  </si>
  <si>
    <t>Global</t>
  </si>
  <si>
    <t>Latin America</t>
  </si>
  <si>
    <t>South Asia</t>
  </si>
  <si>
    <t>North America</t>
  </si>
  <si>
    <t>East Asia and Pacific</t>
  </si>
  <si>
    <t>Oceania</t>
  </si>
  <si>
    <t>Western Europe</t>
  </si>
  <si>
    <t>Southern Europe</t>
  </si>
  <si>
    <t>Input all portco data here. (After inputting all data, please check cell B7 for a warning message which will appear in case there are suggested validation checks for your data)</t>
  </si>
  <si>
    <t>Summarizes all suggested validation checks and potential inconsistencies within your data aiming to accelerate the data validation process. In case there are any suggested edits, please change your data accordingly in the "EDCI Data" tab. Detailed information on the data checks carried out can be found in the "Data Checks Glossary", "Snapshot Checks" and "Trending Checks" tabs</t>
  </si>
  <si>
    <t>The "Snapshot Checks" tab highlights cells in orange/red with suggested checks/changes for each individual datapoint in the "EDCI Data" tab</t>
  </si>
  <si>
    <t>The "Trending Checks" tab highlights cells in red/orange/yellow with suggested checks/changes regarding year-on-year differences/inconsistencies in the "EDCI Data" tab</t>
  </si>
  <si>
    <t>This tab will carry out validation checks and highlights potential inconsistencies in red/orange for each individual datapoint. Column B summarizes the suggestions highlighted on each row. Please ensure you have checked all the suggested points and if necessary make changes within the "EDCI Data" tab .If a datapoint has been highlighted, but is in fact correct please explain this with some brief context in the "Tailored Data Checks" tab before submitting your data.
For more information on snapshot checks, please access "Data Checks Glossary" tab &gt;&gt;</t>
  </si>
  <si>
    <t>This section highlights the main snapshot and trending checks suggested, aiming to accelerate the validation process. 
1) Please ensure you have checked all of the suggested Snapshot checks and if necessary make changes within the "EDCI Data" tab.
2) Please check all of the suggested Trending checks and again make changes in the "EDCI Data" tab if necessary.
3) Finally, if a datapoint has been highlighted, but is in fact correct please explain this with some brief context in the "GP Comments" column before submitting your data.</t>
  </si>
  <si>
    <t>This tab highlights any significant shifts in data from year to year. Please ensure you have checked all the suggested shifts and if necessary make changes within the "EDCI Data" tab. If a datapoint has been highlighted, but is in fact correct please explain this with some brief context in the "Tailored Data Checks" tab before submitting your data.  
For more information on trending checks, please access "Data Checks Glossary" tab  &gt;&gt;</t>
  </si>
  <si>
    <t>If you require a template with more rows please reach out to us at benchmarksupport@esgdc.org</t>
  </si>
  <si>
    <t>Net Zero &gt;&gt;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</si>
</sst>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quot;* #,##0.00_);_(&quot;$&quot;* \(#,##0.00\);_(&quot;$&quot;* &quot;-&quot;??_);_(@_)"/>
    <numFmt numFmtId="165" formatCode="_(* #,##0.00_);_(* \(#,##0.00\);_(* &quot;-&quot;??_);_(@_)"/>
    <numFmt numFmtId="166" formatCode="0.0"/>
    <numFmt numFmtId="167" formatCode="#,##0.00&quot;mt&quot;"/>
    <numFmt numFmtId="168" formatCode="#,##0&quot;kWh&quot;"/>
    <numFmt numFmtId="169" formatCode="#,##0\ &quot;mtCO₂e&quot;"/>
    <numFmt numFmtId="170" formatCode="#,##0\ &quot;mtCO₂e/$M&quot;"/>
    <numFmt numFmtId="171" formatCode="#,##0.00\ &quot;&quot;"/>
    <numFmt numFmtId="172" formatCode="#,##0.0\ &quot;GWh/$M&quot;"/>
  </numFmts>
  <fonts count="79" x14ac:knownFonts="1">
    <font>
      <sz val="11"/>
      <color theme="1"/>
      <name val="Trebuchet MS"/>
      <family val="2"/>
      <scheme val="minor"/>
    </font>
    <font>
      <sz val="12"/>
      <color theme="1"/>
      <name val="Trebuchet MS"/>
      <family val="2"/>
      <scheme val="minor"/>
    </font>
    <font>
      <u/>
      <sz val="11"/>
      <color theme="10"/>
      <name val="Trebuchet MS"/>
      <family val="2"/>
      <scheme val="minor"/>
    </font>
    <font>
      <sz val="11"/>
      <color indexed="8"/>
      <name val="Trebuchet MS"/>
      <family val="2"/>
      <scheme val="minor"/>
    </font>
    <font>
      <sz val="12"/>
      <color rgb="FF575757"/>
      <name val="Trebuchet MS"/>
      <family val="2"/>
      <scheme val="minor"/>
    </font>
    <font>
      <u/>
      <sz val="12"/>
      <color rgb="FF64A5CC"/>
      <name val="Trebuchet MS"/>
      <family val="2"/>
      <scheme val="minor"/>
    </font>
    <font>
      <sz val="14"/>
      <color rgb="FF295E7E"/>
      <name val="Trebuchet MS"/>
      <family val="2"/>
      <scheme val="minor"/>
    </font>
    <font>
      <b/>
      <sz val="12"/>
      <color rgb="FF295E7E"/>
      <name val="Trebuchet MS"/>
      <family val="2"/>
      <scheme val="minor"/>
    </font>
    <font>
      <b/>
      <sz val="12"/>
      <color theme="1"/>
      <name val="Trebuchet MS"/>
      <family val="2"/>
      <scheme val="minor"/>
    </font>
    <font>
      <b/>
      <sz val="14"/>
      <color theme="0"/>
      <name val="Trebuchet MS"/>
      <family val="2"/>
      <scheme val="minor"/>
    </font>
    <font>
      <sz val="11"/>
      <color theme="1"/>
      <name val="Trebuchet MS"/>
      <family val="2"/>
      <scheme val="minor"/>
    </font>
    <font>
      <sz val="12"/>
      <name val="Trebuchet MS"/>
      <family val="2"/>
      <scheme val="minor"/>
    </font>
    <font>
      <sz val="8"/>
      <name val="Trebuchet MS"/>
      <family val="2"/>
      <scheme val="minor"/>
    </font>
    <font>
      <sz val="12"/>
      <color rgb="FF00B050"/>
      <name val="Trebuchet MS"/>
      <family val="2"/>
      <scheme val="minor"/>
    </font>
    <font>
      <sz val="12"/>
      <color theme="3"/>
      <name val="Trebuchet MS"/>
      <family val="2"/>
      <scheme val="minor"/>
    </font>
    <font>
      <sz val="14"/>
      <color theme="0"/>
      <name val="Trebuchet MS"/>
      <family val="2"/>
      <scheme val="minor"/>
    </font>
    <font>
      <sz val="16"/>
      <color theme="1"/>
      <name val="Trebuchet MS"/>
      <family val="2"/>
      <scheme val="minor"/>
    </font>
    <font>
      <sz val="12"/>
      <color rgb="FF6E6F73"/>
      <name val="Trebuchet MS"/>
      <family val="2"/>
      <scheme val="minor"/>
    </font>
    <font>
      <b/>
      <sz val="16"/>
      <color rgb="FF295E7E"/>
      <name val="Trebuchet MS"/>
      <family val="2"/>
      <scheme val="minor"/>
    </font>
    <font>
      <i/>
      <sz val="12"/>
      <color theme="1"/>
      <name val="Trebuchet MS"/>
      <family val="2"/>
      <scheme val="minor"/>
    </font>
    <font>
      <i/>
      <sz val="12"/>
      <color theme="9"/>
      <name val="Trebuchet MS"/>
      <family val="2"/>
      <scheme val="minor"/>
    </font>
    <font>
      <sz val="12"/>
      <color theme="2" tint="-0.89999084444715716"/>
      <name val="Trebuchet MS"/>
      <family val="2"/>
      <scheme val="minor"/>
    </font>
    <font>
      <sz val="12"/>
      <color theme="0"/>
      <name val="Trebuchet MS"/>
      <family val="2"/>
      <scheme val="minor"/>
    </font>
    <font>
      <b/>
      <sz val="16"/>
      <color theme="1"/>
      <name val="Trebuchet MS"/>
      <family val="2"/>
      <scheme val="minor"/>
    </font>
    <font>
      <u/>
      <sz val="12"/>
      <color theme="9" tint="0.39997558519241921"/>
      <name val="Trebuchet MS"/>
      <family val="2"/>
      <scheme val="minor"/>
    </font>
    <font>
      <i/>
      <sz val="12"/>
      <color rgb="FF575757"/>
      <name val="Trebuchet MS"/>
      <family val="2"/>
      <scheme val="minor"/>
    </font>
    <font>
      <i/>
      <u/>
      <sz val="12"/>
      <color rgb="FF575757"/>
      <name val="Trebuchet MS"/>
      <family val="2"/>
      <scheme val="minor"/>
    </font>
    <font>
      <b/>
      <sz val="12"/>
      <color theme="0"/>
      <name val="Trebuchet MS"/>
      <family val="2"/>
      <scheme val="minor"/>
    </font>
    <font>
      <i/>
      <sz val="14"/>
      <color theme="1"/>
      <name val="Trebuchet MS"/>
      <family val="2"/>
      <scheme val="minor"/>
    </font>
    <font>
      <i/>
      <sz val="14"/>
      <color rgb="FF575757"/>
      <name val="Trebuchet MS"/>
      <family val="2"/>
      <scheme val="minor"/>
    </font>
    <font>
      <b/>
      <sz val="14"/>
      <color rgb="FF295E7E"/>
      <name val="Trebuchet MS"/>
      <family val="2"/>
      <scheme val="minor"/>
    </font>
    <font>
      <b/>
      <sz val="14"/>
      <color rgb="FF575757"/>
      <name val="Trebuchet MS"/>
      <family val="2"/>
      <scheme val="minor"/>
    </font>
    <font>
      <i/>
      <u/>
      <sz val="14"/>
      <color theme="1"/>
      <name val="Trebuchet MS"/>
      <family val="2"/>
      <scheme val="minor"/>
    </font>
    <font>
      <sz val="12"/>
      <color rgb="FF295E7E"/>
      <name val="Trebuchet MS"/>
      <family val="2"/>
      <scheme val="minor"/>
    </font>
    <font>
      <u/>
      <sz val="12"/>
      <color theme="10"/>
      <name val="Trebuchet MS"/>
      <family val="2"/>
      <scheme val="minor"/>
    </font>
    <font>
      <sz val="12"/>
      <color rgb="FFFF0000"/>
      <name val="Trebuchet MS"/>
      <family val="2"/>
      <scheme val="minor"/>
    </font>
    <font>
      <sz val="12"/>
      <color rgb="FF222222"/>
      <name val="Trebuchet MS"/>
      <family val="2"/>
      <scheme val="minor"/>
    </font>
    <font>
      <b/>
      <sz val="12"/>
      <color rgb="FF00B050"/>
      <name val="Trebuchet MS"/>
      <family val="2"/>
      <scheme val="minor"/>
    </font>
    <font>
      <b/>
      <sz val="12"/>
      <color theme="2" tint="-0.89999084444715716"/>
      <name val="Trebuchet MS"/>
      <family val="2"/>
      <scheme val="minor"/>
    </font>
    <font>
      <b/>
      <sz val="16"/>
      <color theme="0"/>
      <name val="Trebuchet MS"/>
      <family val="2"/>
      <scheme val="minor"/>
    </font>
    <font>
      <b/>
      <sz val="16"/>
      <color rgb="FF002060"/>
      <name val="Trebuchet MS"/>
      <family val="2"/>
      <scheme val="minor"/>
    </font>
    <font>
      <sz val="16"/>
      <color theme="0"/>
      <name val="Trebuchet MS"/>
      <family val="2"/>
      <scheme val="minor"/>
    </font>
    <font>
      <b/>
      <sz val="14"/>
      <color rgb="FFFF0000"/>
      <name val="Trebuchet MS"/>
      <family val="2"/>
      <scheme val="minor"/>
    </font>
    <font>
      <sz val="16"/>
      <color rgb="FF00B050"/>
      <name val="Trebuchet MS"/>
      <family val="2"/>
      <scheme val="minor"/>
    </font>
    <font>
      <b/>
      <sz val="16"/>
      <name val="Trebuchet MS"/>
      <family val="2"/>
      <scheme val="minor"/>
    </font>
    <font>
      <b/>
      <i/>
      <sz val="16"/>
      <color theme="0"/>
      <name val="Trebuchet MS"/>
      <family val="2"/>
      <scheme val="minor"/>
    </font>
    <font>
      <b/>
      <u/>
      <sz val="16"/>
      <color rgb="FF295E7E"/>
      <name val="Trebuchet MS"/>
      <family val="2"/>
      <scheme val="minor"/>
    </font>
    <font>
      <b/>
      <sz val="14"/>
      <name val="Trebuchet MS"/>
      <family val="2"/>
      <scheme val="minor"/>
    </font>
    <font>
      <b/>
      <sz val="14"/>
      <color theme="2"/>
      <name val="Trebuchet MS"/>
      <family val="2"/>
      <scheme val="minor"/>
    </font>
    <font>
      <b/>
      <sz val="14"/>
      <color theme="7" tint="0.79998168889431442"/>
      <name val="Trebuchet MS"/>
      <family val="2"/>
      <scheme val="minor"/>
    </font>
    <font>
      <sz val="12"/>
      <color indexed="81"/>
      <name val="Trebuchet MS"/>
      <family val="2"/>
      <scheme val="major"/>
    </font>
    <font>
      <b/>
      <sz val="14"/>
      <color indexed="81"/>
      <name val="Trebuchet MS"/>
      <family val="2"/>
      <scheme val="major"/>
    </font>
    <font>
      <b/>
      <sz val="12"/>
      <color rgb="FF0D224C"/>
      <name val="Trebuchet MS"/>
      <family val="2"/>
      <scheme val="minor"/>
    </font>
    <font>
      <i/>
      <sz val="14"/>
      <color rgb="FFFF0000"/>
      <name val="Trebuchet MS"/>
      <family val="2"/>
      <scheme val="minor"/>
    </font>
    <font>
      <b/>
      <sz val="12"/>
      <color theme="7" tint="0.79998168889431442"/>
      <name val="Trebuchet MS"/>
      <family val="2"/>
      <scheme val="minor"/>
    </font>
    <font>
      <b/>
      <sz val="12"/>
      <color theme="2"/>
      <name val="Trebuchet MS"/>
      <family val="2"/>
      <scheme val="minor"/>
    </font>
    <font>
      <b/>
      <sz val="12"/>
      <color rgb="FFFF0000"/>
      <name val="Trebuchet MS"/>
      <family val="2"/>
      <scheme val="minor"/>
    </font>
    <font>
      <b/>
      <sz val="12"/>
      <color rgb="FF575757"/>
      <name val="Trebuchet MS"/>
      <family val="2"/>
      <scheme val="minor"/>
    </font>
    <font>
      <i/>
      <sz val="12"/>
      <color theme="2" tint="-0.499984740745262"/>
      <name val="Trebuchet MS"/>
      <family val="2"/>
      <scheme val="minor"/>
    </font>
    <font>
      <sz val="11"/>
      <color theme="0"/>
      <name val="Trebuchet MS"/>
      <family val="2"/>
      <scheme val="minor"/>
    </font>
    <font>
      <sz val="12"/>
      <color rgb="FFC00000"/>
      <name val="Trebuchet MS"/>
      <family val="2"/>
      <scheme val="minor"/>
    </font>
    <font>
      <sz val="11"/>
      <name val="Trebuchet MS"/>
      <family val="2"/>
      <scheme val="minor"/>
    </font>
    <font>
      <sz val="18"/>
      <name val="Trebuchet MS"/>
      <family val="2"/>
      <scheme val="minor"/>
    </font>
    <font>
      <sz val="18"/>
      <color rgb="FFC00000"/>
      <name val="Trebuchet MS"/>
      <family val="2"/>
      <scheme val="minor"/>
    </font>
    <font>
      <sz val="18"/>
      <color theme="0"/>
      <name val="Trebuchet MS"/>
      <family val="2"/>
      <scheme val="minor"/>
    </font>
    <font>
      <i/>
      <sz val="11"/>
      <color theme="1"/>
      <name val="Trebuchet MS"/>
      <family val="2"/>
      <scheme val="minor"/>
    </font>
    <font>
      <sz val="9"/>
      <color rgb="FF1D1C1D"/>
      <name val="Arial"/>
      <family val="2"/>
    </font>
    <font>
      <sz val="11"/>
      <color theme="1"/>
      <name val="Trebuchet MS"/>
      <family val="2"/>
      <scheme val="minor"/>
    </font>
    <font>
      <sz val="11"/>
      <color indexed="8"/>
      <name val="Trebuchet MS"/>
      <family val="2"/>
      <scheme val="minor"/>
    </font>
    <font>
      <sz val="11"/>
      <color theme="1"/>
      <name val="Trebuchet MS"/>
      <family val="2"/>
      <scheme val="minor"/>
    </font>
    <font>
      <sz val="11"/>
      <color indexed="8"/>
      <name val="Trebuchet MS"/>
      <family val="2"/>
      <scheme val="minor"/>
    </font>
    <font>
      <sz val="12"/>
      <color rgb="FF575757"/>
      <name val="Trebuchet MS"/>
      <family val="2"/>
    </font>
    <font>
      <b/>
      <u/>
      <sz val="12"/>
      <color theme="1"/>
      <name val="Trebuchet MS"/>
      <family val="2"/>
      <scheme val="minor"/>
    </font>
    <font>
      <sz val="12"/>
      <color theme="10"/>
      <name val="Trebuchet MS"/>
      <family val="2"/>
      <scheme val="minor"/>
    </font>
    <font>
      <u/>
      <sz val="11"/>
      <color rgb="FF64A5CC"/>
      <name val="Trebuchet MS"/>
      <family val="2"/>
      <scheme val="minor"/>
    </font>
    <font>
      <b/>
      <u/>
      <sz val="11"/>
      <color theme="1"/>
      <name val="Trebuchet MS"/>
      <family val="2"/>
      <scheme val="minor"/>
    </font>
    <font>
      <sz val="12"/>
      <color rgb="FF64A5CC"/>
      <name val="Trebuchet MS"/>
      <family val="2"/>
      <scheme val="minor"/>
    </font>
    <font>
      <u/>
      <sz val="12"/>
      <color rgb="FF64A5CC"/>
      <name val="Trebuchet MS"/>
      <family val="2"/>
    </font>
    <font>
      <u/>
      <sz val="12"/>
      <color theme="1"/>
      <name val="Trebuchet MS"/>
      <family val="2"/>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ECFF"/>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rgb="FF295E7E"/>
        <bgColor indexed="64"/>
      </patternFill>
    </fill>
    <fill>
      <patternFill patternType="solid">
        <fgColor rgb="FF9966FF"/>
        <bgColor indexed="64"/>
      </patternFill>
    </fill>
    <fill>
      <patternFill patternType="solid">
        <fgColor rgb="FF42BABA"/>
        <bgColor indexed="64"/>
      </patternFill>
    </fill>
    <fill>
      <patternFill patternType="solid">
        <fgColor rgb="FFC2A3FF"/>
        <bgColor indexed="64"/>
      </patternFill>
    </fill>
    <fill>
      <patternFill patternType="solid">
        <fgColor rgb="FF3ED9CA"/>
        <bgColor indexed="64"/>
      </patternFill>
    </fill>
    <fill>
      <patternFill patternType="solid">
        <fgColor theme="1"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C00000"/>
        <bgColor indexed="64"/>
      </patternFill>
    </fill>
    <fill>
      <patternFill patternType="solid">
        <fgColor rgb="FFFF1C03"/>
        <bgColor indexed="64"/>
      </patternFill>
    </fill>
    <fill>
      <patternFill patternType="solid">
        <fgColor rgb="FFFFE0AE"/>
        <bgColor indexed="64"/>
      </patternFill>
    </fill>
    <fill>
      <patternFill patternType="solid">
        <fgColor rgb="FFCAE0EE"/>
        <bgColor indexed="64"/>
      </patternFill>
    </fill>
    <fill>
      <patternFill patternType="solid">
        <fgColor rgb="FF97C2DD"/>
        <bgColor indexed="64"/>
      </patternFill>
    </fill>
    <fill>
      <patternFill patternType="solid">
        <fgColor rgb="FF6E6F73"/>
        <bgColor indexed="64"/>
      </patternFill>
    </fill>
    <fill>
      <patternFill patternType="solid">
        <fgColor rgb="FFE1E1E3"/>
        <bgColor indexed="64"/>
      </patternFill>
    </fill>
  </fills>
  <borders count="99">
    <border>
      <left/>
      <right/>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style="thin">
        <color rgb="FF9A9A9A"/>
      </left>
      <right style="thin">
        <color rgb="FF9A9A9A"/>
      </right>
      <top style="thin">
        <color rgb="FF9A9A9A"/>
      </top>
      <bottom style="thin">
        <color rgb="FF9A9A9A"/>
      </bottom>
      <diagonal/>
    </border>
    <border>
      <left style="thin">
        <color rgb="FF9A9A9A"/>
      </left>
      <right style="thin">
        <color theme="0"/>
      </right>
      <top style="thin">
        <color rgb="FF9A9A9A"/>
      </top>
      <bottom style="thin">
        <color rgb="FF9A9A9A"/>
      </bottom>
      <diagonal/>
    </border>
    <border>
      <left style="thin">
        <color theme="0"/>
      </left>
      <right style="thin">
        <color rgb="FF9A9A9A"/>
      </right>
      <top style="thin">
        <color rgb="FF9A9A9A"/>
      </top>
      <bottom style="thin">
        <color rgb="FF9A9A9A"/>
      </bottom>
      <diagonal/>
    </border>
    <border>
      <left style="thin">
        <color theme="0"/>
      </left>
      <right style="thin">
        <color theme="0"/>
      </right>
      <top style="thin">
        <color rgb="FF9A9A9A"/>
      </top>
      <bottom style="thin">
        <color rgb="FF9A9A9A"/>
      </bottom>
      <diagonal/>
    </border>
    <border>
      <left style="thin">
        <color rgb="FF9A9A9A"/>
      </left>
      <right style="thin">
        <color theme="0"/>
      </right>
      <top style="thin">
        <color rgb="FF9A9A9A"/>
      </top>
      <bottom/>
      <diagonal/>
    </border>
    <border>
      <left style="thin">
        <color theme="0"/>
      </left>
      <right style="thin">
        <color theme="0"/>
      </right>
      <top style="thin">
        <color rgb="FF9A9A9A"/>
      </top>
      <bottom/>
      <diagonal/>
    </border>
    <border>
      <left style="thin">
        <color theme="0"/>
      </left>
      <right style="thin">
        <color rgb="FF9A9A9A"/>
      </right>
      <top style="thin">
        <color rgb="FF9A9A9A"/>
      </top>
      <bottom/>
      <diagonal/>
    </border>
    <border>
      <left style="thin">
        <color rgb="FF9A9A9A"/>
      </left>
      <right/>
      <top style="hair">
        <color rgb="FF9A9A9A"/>
      </top>
      <bottom style="hair">
        <color rgb="FF9A9A9A"/>
      </bottom>
      <diagonal/>
    </border>
    <border>
      <left/>
      <right style="thin">
        <color rgb="FF9A9A9A"/>
      </right>
      <top style="hair">
        <color rgb="FF9A9A9A"/>
      </top>
      <bottom style="hair">
        <color rgb="FF9A9A9A"/>
      </bottom>
      <diagonal/>
    </border>
    <border>
      <left style="thin">
        <color rgb="FF9A9A9A"/>
      </left>
      <right/>
      <top style="hair">
        <color rgb="FF9A9A9A"/>
      </top>
      <bottom style="thin">
        <color rgb="FF9A9A9A"/>
      </bottom>
      <diagonal/>
    </border>
    <border>
      <left/>
      <right style="thin">
        <color rgb="FF9A9A9A"/>
      </right>
      <top style="hair">
        <color rgb="FF9A9A9A"/>
      </top>
      <bottom style="thin">
        <color rgb="FF9A9A9A"/>
      </bottom>
      <diagonal/>
    </border>
    <border>
      <left/>
      <right/>
      <top style="hair">
        <color rgb="FF9A9A9A"/>
      </top>
      <bottom style="hair">
        <color rgb="FF9A9A9A"/>
      </bottom>
      <diagonal/>
    </border>
    <border>
      <left/>
      <right/>
      <top style="hair">
        <color rgb="FF9A9A9A"/>
      </top>
      <bottom style="thin">
        <color rgb="FF9A9A9A"/>
      </bottom>
      <diagonal/>
    </border>
    <border>
      <left style="thin">
        <color rgb="FF9A9A9A"/>
      </left>
      <right style="thin">
        <color rgb="FF9A9A9A"/>
      </right>
      <top style="thin">
        <color rgb="FF9A9A9A"/>
      </top>
      <bottom style="hair">
        <color rgb="FF9A9A9A"/>
      </bottom>
      <diagonal/>
    </border>
    <border>
      <left style="thin">
        <color rgb="FF9A9A9A"/>
      </left>
      <right style="thin">
        <color rgb="FF9A9A9A"/>
      </right>
      <top style="hair">
        <color rgb="FF9A9A9A"/>
      </top>
      <bottom style="hair">
        <color rgb="FF9A9A9A"/>
      </bottom>
      <diagonal/>
    </border>
    <border>
      <left style="thin">
        <color rgb="FF9A9A9A"/>
      </left>
      <right style="thin">
        <color rgb="FF9A9A9A"/>
      </right>
      <top style="hair">
        <color rgb="FF9A9A9A"/>
      </top>
      <bottom style="thin">
        <color rgb="FF9A9A9A"/>
      </bottom>
      <diagonal/>
    </border>
    <border>
      <left style="thin">
        <color rgb="FF9A9A9A"/>
      </left>
      <right/>
      <top/>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left>
      <right style="thin">
        <color theme="0"/>
      </right>
      <top/>
      <bottom/>
      <diagonal/>
    </border>
    <border>
      <left style="thin">
        <color theme="0"/>
      </left>
      <right style="thin">
        <color rgb="FF9A9A9A"/>
      </right>
      <top/>
      <bottom/>
      <diagonal/>
    </border>
    <border>
      <left style="thin">
        <color theme="0" tint="-0.24994659260841701"/>
      </left>
      <right/>
      <top style="thin">
        <color theme="0" tint="-0.24994659260841701"/>
      </top>
      <bottom style="thin">
        <color theme="0"/>
      </bottom>
      <diagonal/>
    </border>
    <border>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rgb="FF9A9A9A"/>
      </left>
      <right/>
      <top style="thin">
        <color rgb="FF9A9A9A"/>
      </top>
      <bottom style="thin">
        <color rgb="FF9A9A9A"/>
      </bottom>
      <diagonal/>
    </border>
    <border>
      <left/>
      <right/>
      <top style="thin">
        <color rgb="FF9A9A9A"/>
      </top>
      <bottom style="thin">
        <color rgb="FF9A9A9A"/>
      </bottom>
      <diagonal/>
    </border>
    <border>
      <left/>
      <right style="thin">
        <color rgb="FF9A9A9A"/>
      </right>
      <top style="thin">
        <color rgb="FF9A9A9A"/>
      </top>
      <bottom style="thin">
        <color rgb="FF9A9A9A"/>
      </bottom>
      <diagonal/>
    </border>
    <border>
      <left style="thin">
        <color rgb="FF9A9A9A"/>
      </left>
      <right style="thin">
        <color rgb="FF9A9A9A"/>
      </right>
      <top/>
      <bottom style="hair">
        <color rgb="FF9A9A9A"/>
      </bottom>
      <diagonal/>
    </border>
    <border>
      <left style="thin">
        <color rgb="FF9A9A9A"/>
      </left>
      <right style="thin">
        <color rgb="FF9A9A9A"/>
      </right>
      <top style="hair">
        <color rgb="FF9A9A9A"/>
      </top>
      <bottom/>
      <diagonal/>
    </border>
    <border>
      <left style="thin">
        <color rgb="FF9A9A9A"/>
      </left>
      <right/>
      <top style="thin">
        <color rgb="FF9A9A9A"/>
      </top>
      <bottom/>
      <diagonal/>
    </border>
    <border>
      <left/>
      <right/>
      <top style="thin">
        <color rgb="FF9A9A9A"/>
      </top>
      <bottom/>
      <diagonal/>
    </border>
    <border>
      <left/>
      <right style="thin">
        <color rgb="FF9A9A9A"/>
      </right>
      <top style="thin">
        <color rgb="FF9A9A9A"/>
      </top>
      <bottom/>
      <diagonal/>
    </border>
    <border>
      <left/>
      <right style="thin">
        <color rgb="FF9A9A9A"/>
      </right>
      <top/>
      <bottom/>
      <diagonal/>
    </border>
    <border>
      <left style="thin">
        <color rgb="FF9A9A9A"/>
      </left>
      <right/>
      <top/>
      <bottom style="thin">
        <color rgb="FF9A9A9A"/>
      </bottom>
      <diagonal/>
    </border>
    <border>
      <left/>
      <right/>
      <top/>
      <bottom style="thin">
        <color rgb="FF9A9A9A"/>
      </bottom>
      <diagonal/>
    </border>
    <border>
      <left/>
      <right style="thin">
        <color rgb="FF9A9A9A"/>
      </right>
      <top/>
      <bottom style="thin">
        <color rgb="FF9A9A9A"/>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rgb="FF9A9A9A"/>
      </left>
      <right style="thin">
        <color theme="0"/>
      </right>
      <top/>
      <bottom style="thin">
        <color rgb="FF9A9A9A"/>
      </bottom>
      <diagonal/>
    </border>
    <border>
      <left style="thin">
        <color theme="0"/>
      </left>
      <right style="thin">
        <color theme="0"/>
      </right>
      <top/>
      <bottom style="thin">
        <color rgb="FF9A9A9A"/>
      </bottom>
      <diagonal/>
    </border>
    <border>
      <left/>
      <right style="thin">
        <color theme="0"/>
      </right>
      <top style="thin">
        <color rgb="FF9A9A9A"/>
      </top>
      <bottom/>
      <diagonal/>
    </border>
    <border>
      <left/>
      <right style="thin">
        <color rgb="FF9A9A9A"/>
      </right>
      <top style="thin">
        <color rgb="FF9A9A9A"/>
      </top>
      <bottom style="hair">
        <color rgb="FF9A9A9A"/>
      </bottom>
      <diagonal/>
    </border>
    <border>
      <left style="thin">
        <color rgb="FF9A9A9A"/>
      </left>
      <right/>
      <top style="hair">
        <color rgb="FF9A9A9A"/>
      </top>
      <bottom/>
      <diagonal/>
    </border>
    <border>
      <left/>
      <right/>
      <top style="hair">
        <color rgb="FF9A9A9A"/>
      </top>
      <bottom/>
      <diagonal/>
    </border>
    <border>
      <left style="thin">
        <color rgb="FF9A9A9A"/>
      </left>
      <right/>
      <top/>
      <bottom style="hair">
        <color rgb="FF9A9A9A"/>
      </bottom>
      <diagonal/>
    </border>
    <border>
      <left/>
      <right/>
      <top/>
      <bottom style="hair">
        <color rgb="FF9A9A9A"/>
      </bottom>
      <diagonal/>
    </border>
    <border>
      <left/>
      <right style="thin">
        <color rgb="FF9A9A9A"/>
      </right>
      <top/>
      <bottom style="hair">
        <color rgb="FF9A9A9A"/>
      </bottom>
      <diagonal/>
    </border>
    <border>
      <left style="thin">
        <color rgb="FF9A9A9A"/>
      </left>
      <right style="thin">
        <color rgb="FF9A9A9A"/>
      </right>
      <top style="thin">
        <color rgb="FF9A9A9A"/>
      </top>
      <bottom/>
      <diagonal/>
    </border>
    <border>
      <left style="thin">
        <color rgb="FF9A9A9A"/>
      </left>
      <right style="thin">
        <color rgb="FF9A9A9A"/>
      </right>
      <top/>
      <bottom/>
      <diagonal/>
    </border>
    <border>
      <left style="thin">
        <color rgb="FF9A9A9A"/>
      </left>
      <right style="thin">
        <color rgb="FF9A9A9A"/>
      </right>
      <top/>
      <bottom style="thin">
        <color rgb="FF9A9A9A"/>
      </bottom>
      <diagonal/>
    </border>
    <border>
      <left style="hair">
        <color theme="8" tint="0.59999389629810485"/>
      </left>
      <right style="hair">
        <color theme="8" tint="0.59999389629810485"/>
      </right>
      <top style="hair">
        <color theme="8" tint="0.59999389629810485"/>
      </top>
      <bottom style="hair">
        <color theme="8" tint="0.59999389629810485"/>
      </bottom>
      <diagonal/>
    </border>
    <border>
      <left/>
      <right/>
      <top/>
      <bottom style="thin">
        <color rgb="FF000000"/>
      </bottom>
      <diagonal/>
    </border>
    <border>
      <left style="thin">
        <color rgb="FF9A9A9A"/>
      </left>
      <right/>
      <top style="hair">
        <color rgb="FF9A9A9A"/>
      </top>
      <bottom style="thin">
        <color rgb="FF000000"/>
      </bottom>
      <diagonal/>
    </border>
    <border>
      <left/>
      <right/>
      <top style="hair">
        <color rgb="FF9A9A9A"/>
      </top>
      <bottom style="thin">
        <color rgb="FF000000"/>
      </bottom>
      <diagonal/>
    </border>
    <border>
      <left/>
      <right style="thin">
        <color rgb="FF9A9A9A"/>
      </right>
      <top style="hair">
        <color rgb="FF9A9A9A"/>
      </top>
      <bottom style="thin">
        <color rgb="FF000000"/>
      </bottom>
      <diagonal/>
    </border>
    <border>
      <left style="thin">
        <color rgb="FF9A9A9A"/>
      </left>
      <right/>
      <top style="thin">
        <color rgb="FF9A9A9A"/>
      </top>
      <bottom style="hair">
        <color rgb="FF9A9A9A"/>
      </bottom>
      <diagonal/>
    </border>
    <border>
      <left style="hair">
        <color theme="2" tint="-0.249977111117893"/>
      </left>
      <right style="hair">
        <color theme="2" tint="-0.249977111117893"/>
      </right>
      <top style="hair">
        <color theme="2" tint="-0.249977111117893"/>
      </top>
      <bottom style="hair">
        <color theme="2" tint="-0.24997711111789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9A9A9A"/>
      </left>
      <right style="thin">
        <color theme="0"/>
      </right>
      <top style="medium">
        <color rgb="FF9A9A9A"/>
      </top>
      <bottom style="thin">
        <color theme="0"/>
      </bottom>
      <diagonal/>
    </border>
    <border>
      <left style="thin">
        <color theme="0"/>
      </left>
      <right style="thin">
        <color theme="0"/>
      </right>
      <top style="medium">
        <color rgb="FF9A9A9A"/>
      </top>
      <bottom style="thin">
        <color theme="0"/>
      </bottom>
      <diagonal/>
    </border>
    <border>
      <left style="medium">
        <color rgb="FF9A9A9A"/>
      </left>
      <right style="thin">
        <color rgb="FF9A9A9A"/>
      </right>
      <top/>
      <bottom style="thin">
        <color theme="0"/>
      </bottom>
      <diagonal/>
    </border>
    <border>
      <left style="medium">
        <color rgb="FF9A9A9A"/>
      </left>
      <right style="thin">
        <color rgb="FF9A9A9A"/>
      </right>
      <top style="thin">
        <color theme="0"/>
      </top>
      <bottom style="thin">
        <color theme="0"/>
      </bottom>
      <diagonal/>
    </border>
    <border>
      <left style="thin">
        <color rgb="FF9A9A9A"/>
      </left>
      <right style="thin">
        <color indexed="64"/>
      </right>
      <top style="thin">
        <color indexed="64"/>
      </top>
      <bottom/>
      <diagonal/>
    </border>
    <border>
      <left style="thin">
        <color rgb="FF9A9A9A"/>
      </left>
      <right style="thin">
        <color indexed="64"/>
      </right>
      <top/>
      <bottom/>
      <diagonal/>
    </border>
    <border>
      <left style="thin">
        <color rgb="FF9A9A9A"/>
      </left>
      <right style="thin">
        <color indexed="64"/>
      </right>
      <top/>
      <bottom style="thin">
        <color indexed="64"/>
      </bottom>
      <diagonal/>
    </border>
    <border>
      <left style="medium">
        <color rgb="FF9A9A9A"/>
      </left>
      <right style="thin">
        <color theme="0"/>
      </right>
      <top style="medium">
        <color rgb="FF9A9A9A"/>
      </top>
      <bottom/>
      <diagonal/>
    </border>
    <border>
      <left style="thin">
        <color theme="0"/>
      </left>
      <right style="thin">
        <color theme="0"/>
      </right>
      <top style="medium">
        <color rgb="FF9A9A9A"/>
      </top>
      <bottom/>
      <diagonal/>
    </border>
    <border>
      <left style="thin">
        <color rgb="FF9A9A9A"/>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rgb="FF9A9A9A"/>
      </right>
      <top style="thin">
        <color indexed="64"/>
      </top>
      <bottom style="thin">
        <color rgb="FF9A9A9A"/>
      </bottom>
      <diagonal/>
    </border>
    <border>
      <left/>
      <right style="thin">
        <color rgb="FF9A9A9A"/>
      </right>
      <top/>
      <bottom style="thin">
        <color indexed="64"/>
      </bottom>
      <diagonal/>
    </border>
    <border>
      <left style="thin">
        <color indexed="64"/>
      </left>
      <right style="thin">
        <color indexed="64"/>
      </right>
      <top/>
      <bottom/>
      <diagonal/>
    </border>
    <border>
      <left/>
      <right style="thin">
        <color rgb="FF9A9A9A"/>
      </right>
      <top style="thin">
        <color indexed="64"/>
      </top>
      <bottom style="thin">
        <color indexed="64"/>
      </bottom>
      <diagonal/>
    </border>
    <border>
      <left style="thin">
        <color rgb="FF9A9A9A"/>
      </left>
      <right style="thin">
        <color rgb="FF9A9A9A"/>
      </right>
      <top/>
      <bottom style="thin">
        <color theme="8"/>
      </bottom>
      <diagonal/>
    </border>
    <border>
      <left/>
      <right/>
      <top style="thin">
        <color theme="8"/>
      </top>
      <bottom/>
      <diagonal/>
    </border>
    <border>
      <left style="medium">
        <color theme="1" tint="0.39997558519241921"/>
      </left>
      <right/>
      <top style="medium">
        <color theme="1" tint="0.39997558519241921"/>
      </top>
      <bottom style="thin">
        <color indexed="64"/>
      </bottom>
      <diagonal/>
    </border>
    <border>
      <left/>
      <right style="medium">
        <color theme="1" tint="0.39997558519241921"/>
      </right>
      <top style="medium">
        <color theme="1" tint="0.39997558519241921"/>
      </top>
      <bottom style="thin">
        <color indexed="64"/>
      </bottom>
      <diagonal/>
    </border>
    <border>
      <left style="medium">
        <color theme="1" tint="0.39997558519241921"/>
      </left>
      <right style="thin">
        <color indexed="64"/>
      </right>
      <top style="thin">
        <color indexed="64"/>
      </top>
      <bottom/>
      <diagonal/>
    </border>
    <border>
      <left/>
      <right style="medium">
        <color theme="1" tint="0.39997558519241921"/>
      </right>
      <top style="thin">
        <color indexed="64"/>
      </top>
      <bottom style="thin">
        <color rgb="FF9A9A9A"/>
      </bottom>
      <diagonal/>
    </border>
    <border>
      <left style="medium">
        <color theme="1" tint="0.39997558519241921"/>
      </left>
      <right style="thin">
        <color indexed="64"/>
      </right>
      <top/>
      <bottom/>
      <diagonal/>
    </border>
    <border>
      <left/>
      <right style="medium">
        <color theme="1" tint="0.39997558519241921"/>
      </right>
      <top/>
      <bottom style="thin">
        <color rgb="FF9A9A9A"/>
      </bottom>
      <diagonal/>
    </border>
    <border>
      <left style="medium">
        <color theme="1" tint="0.39997558519241921"/>
      </left>
      <right style="thin">
        <color indexed="64"/>
      </right>
      <top/>
      <bottom style="medium">
        <color theme="1" tint="0.39997558519241921"/>
      </bottom>
      <diagonal/>
    </border>
    <border>
      <left/>
      <right style="medium">
        <color theme="1" tint="0.39997558519241921"/>
      </right>
      <top/>
      <bottom style="medium">
        <color theme="1" tint="0.39997558519241921"/>
      </bottom>
      <diagonal/>
    </border>
    <border>
      <left style="thin">
        <color theme="0"/>
      </left>
      <right style="thin">
        <color theme="0"/>
      </right>
      <top style="thin">
        <color theme="0"/>
      </top>
      <bottom style="hair">
        <color theme="8" tint="0.59999389629810485"/>
      </bottom>
      <diagonal/>
    </border>
    <border>
      <left/>
      <right style="thin">
        <color rgb="FF9A9A9A"/>
      </right>
      <top style="hair">
        <color rgb="FF9A9A9A"/>
      </top>
      <bottom/>
      <diagonal/>
    </border>
    <border>
      <left style="thin">
        <color indexed="64"/>
      </left>
      <right style="medium">
        <color theme="1" tint="0.39997558519241921"/>
      </right>
      <top style="thin">
        <color rgb="FF9A9A9A"/>
      </top>
      <bottom style="thin">
        <color rgb="FF9A9A9A"/>
      </bottom>
      <diagonal/>
    </border>
    <border>
      <left/>
      <right style="thin">
        <color theme="2" tint="-0.249977111117893"/>
      </right>
      <top style="thin">
        <color theme="2" tint="-0.249977111117893"/>
      </top>
      <bottom style="hair">
        <color theme="2" tint="-0.249977111117893"/>
      </bottom>
      <diagonal/>
    </border>
    <border>
      <left style="thin">
        <color theme="0"/>
      </left>
      <right style="thin">
        <color rgb="FF9A9A9A"/>
      </right>
      <top/>
      <bottom style="thin">
        <color rgb="FF9A9A9A"/>
      </bottom>
      <diagonal/>
    </border>
    <border>
      <left style="thin">
        <color rgb="FF9A9A9A"/>
      </left>
      <right style="thin">
        <color rgb="FF9A9A9A"/>
      </right>
      <top style="hair">
        <color theme="1"/>
      </top>
      <bottom style="hair">
        <color rgb="FF9A9A9A"/>
      </bottom>
      <diagonal/>
    </border>
    <border>
      <left style="thin">
        <color rgb="FF9A9A9A"/>
      </left>
      <right style="thin">
        <color rgb="FF9A9A9A"/>
      </right>
      <top style="thin">
        <color rgb="FF9A9A9A"/>
      </top>
      <bottom style="hair">
        <color theme="1"/>
      </bottom>
      <diagonal/>
    </border>
    <border>
      <left/>
      <right/>
      <top/>
      <bottom style="hair">
        <color theme="1"/>
      </bottom>
      <diagonal/>
    </border>
  </borders>
  <cellStyleXfs count="19">
    <xf numFmtId="0" fontId="0" fillId="0" borderId="0"/>
    <xf numFmtId="0" fontId="2" fillId="0" borderId="0" applyNumberFormat="0" applyFill="0" applyBorder="0" applyAlignment="0" applyProtection="0"/>
    <xf numFmtId="0" fontId="3" fillId="0" borderId="0"/>
    <xf numFmtId="9"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0" fontId="67" fillId="0" borderId="0"/>
    <xf numFmtId="0" fontId="68" fillId="0" borderId="0"/>
    <xf numFmtId="0" fontId="10" fillId="0" borderId="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69" fillId="0" borderId="0"/>
    <xf numFmtId="0" fontId="70" fillId="0" borderId="0"/>
  </cellStyleXfs>
  <cellXfs count="462">
    <xf numFmtId="0" fontId="0" fillId="0" borderId="0" xfId="0"/>
    <xf numFmtId="0" fontId="0" fillId="2" borderId="0" xfId="0" applyFill="1"/>
    <xf numFmtId="0" fontId="4" fillId="2" borderId="0" xfId="0" applyFont="1" applyFill="1" applyAlignment="1" applyProtection="1">
      <alignment vertical="center" wrapText="1"/>
      <protection locked="0"/>
    </xf>
    <xf numFmtId="0" fontId="1" fillId="2" borderId="0" xfId="0" applyFont="1" applyFill="1" applyAlignment="1" applyProtection="1">
      <alignment vertical="center" wrapText="1"/>
      <protection locked="0"/>
    </xf>
    <xf numFmtId="0" fontId="1" fillId="2" borderId="0" xfId="0" applyFont="1" applyFill="1" applyAlignment="1">
      <alignment vertical="center" wrapText="1"/>
    </xf>
    <xf numFmtId="0" fontId="25" fillId="2" borderId="0" xfId="0" applyFont="1" applyFill="1" applyAlignment="1">
      <alignment horizontal="left" vertical="center" wrapText="1"/>
    </xf>
    <xf numFmtId="0" fontId="29" fillId="2" borderId="0" xfId="0" applyFont="1" applyFill="1" applyAlignment="1">
      <alignment horizontal="left" vertical="center" wrapText="1"/>
    </xf>
    <xf numFmtId="0" fontId="9" fillId="12" borderId="4" xfId="0" applyFont="1" applyFill="1" applyBorder="1" applyAlignment="1" applyProtection="1">
      <alignment horizontal="center" vertical="center" wrapText="1"/>
      <protection locked="0"/>
    </xf>
    <xf numFmtId="0" fontId="9" fillId="12" borderId="5"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 fillId="0" borderId="16" xfId="0" applyFont="1" applyBorder="1" applyAlignment="1">
      <alignment vertical="center" wrapText="1"/>
    </xf>
    <xf numFmtId="0" fontId="1" fillId="0" borderId="17" xfId="0" applyFont="1" applyBorder="1" applyAlignment="1">
      <alignment vertical="center" wrapText="1"/>
    </xf>
    <xf numFmtId="0" fontId="1" fillId="0" borderId="18" xfId="0" applyFont="1" applyBorder="1" applyAlignment="1">
      <alignment vertical="center" wrapText="1"/>
    </xf>
    <xf numFmtId="0" fontId="19" fillId="0" borderId="16" xfId="0" applyFont="1" applyBorder="1" applyAlignment="1">
      <alignment vertical="center" wrapText="1"/>
    </xf>
    <xf numFmtId="0" fontId="25" fillId="0" borderId="17" xfId="0" applyFont="1" applyBorder="1" applyAlignment="1">
      <alignment vertical="center" wrapText="1"/>
    </xf>
    <xf numFmtId="0" fontId="19" fillId="0" borderId="17" xfId="0" applyFont="1" applyBorder="1" applyAlignment="1">
      <alignment vertical="center" wrapText="1"/>
    </xf>
    <xf numFmtId="0" fontId="40" fillId="2" borderId="0" xfId="0" applyFont="1" applyFill="1" applyAlignment="1" applyProtection="1">
      <alignment horizontal="left" vertical="center"/>
      <protection locked="0"/>
    </xf>
    <xf numFmtId="0" fontId="11" fillId="0" borderId="17" xfId="0" applyFont="1" applyBorder="1" applyAlignment="1" applyProtection="1">
      <alignment vertical="center" wrapText="1"/>
      <protection locked="0"/>
    </xf>
    <xf numFmtId="1" fontId="11" fillId="0" borderId="17" xfId="0" applyNumberFormat="1" applyFont="1" applyBorder="1" applyAlignment="1" applyProtection="1">
      <alignment vertical="center" wrapText="1"/>
      <protection locked="0"/>
    </xf>
    <xf numFmtId="167" fontId="11" fillId="0" borderId="17" xfId="0" applyNumberFormat="1" applyFont="1" applyBorder="1" applyAlignment="1" applyProtection="1">
      <alignment vertical="center" wrapText="1"/>
      <protection locked="0"/>
    </xf>
    <xf numFmtId="168" fontId="11" fillId="0" borderId="17" xfId="0" applyNumberFormat="1" applyFont="1" applyBorder="1" applyAlignment="1" applyProtection="1">
      <alignment vertical="center" wrapText="1"/>
      <protection locked="0"/>
    </xf>
    <xf numFmtId="166" fontId="11" fillId="0" borderId="17" xfId="0" applyNumberFormat="1" applyFont="1" applyBorder="1" applyAlignment="1" applyProtection="1">
      <alignment vertical="center" wrapText="1"/>
      <protection locked="0"/>
    </xf>
    <xf numFmtId="10" fontId="11" fillId="0" borderId="17" xfId="0" applyNumberFormat="1" applyFont="1" applyBorder="1" applyAlignment="1" applyProtection="1">
      <alignment vertical="center" wrapText="1"/>
      <protection locked="0"/>
    </xf>
    <xf numFmtId="9" fontId="11" fillId="0" borderId="17" xfId="0" applyNumberFormat="1" applyFont="1" applyBorder="1" applyAlignment="1" applyProtection="1">
      <alignment vertical="center" wrapText="1"/>
      <protection locked="0"/>
    </xf>
    <xf numFmtId="10" fontId="11" fillId="0" borderId="17" xfId="3" applyNumberFormat="1" applyFont="1" applyBorder="1" applyAlignment="1" applyProtection="1">
      <alignment vertical="center" wrapText="1"/>
      <protection locked="0"/>
    </xf>
    <xf numFmtId="0" fontId="9" fillId="12" borderId="21" xfId="0" applyFont="1" applyFill="1" applyBorder="1" applyAlignment="1" applyProtection="1">
      <alignment horizontal="center" vertical="center" wrapText="1"/>
      <protection locked="0"/>
    </xf>
    <xf numFmtId="0" fontId="9" fillId="12" borderId="22" xfId="0" applyFont="1" applyFill="1" applyBorder="1" applyAlignment="1" applyProtection="1">
      <alignment horizontal="center" vertical="center" wrapText="1"/>
      <protection locked="0"/>
    </xf>
    <xf numFmtId="0" fontId="30" fillId="12" borderId="7" xfId="0" applyFont="1" applyFill="1" applyBorder="1" applyAlignment="1" applyProtection="1">
      <alignment horizontal="center" vertical="center" wrapText="1"/>
      <protection locked="0"/>
    </xf>
    <xf numFmtId="0" fontId="30" fillId="12" borderId="8" xfId="0" applyFont="1" applyFill="1" applyBorder="1" applyAlignment="1" applyProtection="1">
      <alignment horizontal="center" vertical="center" wrapText="1"/>
      <protection locked="0"/>
    </xf>
    <xf numFmtId="0" fontId="30" fillId="12" borderId="21" xfId="0" applyFont="1" applyFill="1" applyBorder="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2" borderId="16" xfId="0"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wrapText="1"/>
      <protection locked="0"/>
    </xf>
    <xf numFmtId="0" fontId="39" fillId="11" borderId="1" xfId="0" applyFont="1" applyFill="1" applyBorder="1" applyAlignment="1" applyProtection="1">
      <alignment vertical="center"/>
      <protection locked="0"/>
    </xf>
    <xf numFmtId="0" fontId="9" fillId="12" borderId="8" xfId="0"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4" fillId="2" borderId="18" xfId="0" applyFont="1" applyFill="1" applyBorder="1" applyAlignment="1" applyProtection="1">
      <alignment horizontal="center" vertical="center" wrapText="1"/>
      <protection locked="0"/>
    </xf>
    <xf numFmtId="0" fontId="9" fillId="12" borderId="6"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1" fillId="2" borderId="0" xfId="0" applyFont="1" applyFill="1" applyAlignment="1">
      <alignment horizontal="center" vertical="center" wrapText="1"/>
    </xf>
    <xf numFmtId="0" fontId="8" fillId="2" borderId="0" xfId="0" applyFont="1" applyFill="1" applyAlignment="1">
      <alignment horizontal="center" vertical="center" wrapText="1"/>
    </xf>
    <xf numFmtId="0" fontId="1" fillId="2" borderId="0" xfId="0" applyFont="1" applyFill="1" applyAlignment="1">
      <alignment horizontal="left" vertical="center" wrapText="1"/>
    </xf>
    <xf numFmtId="0" fontId="1" fillId="0" borderId="16" xfId="0" applyFont="1" applyBorder="1" applyAlignment="1">
      <alignment horizontal="center" vertical="center" wrapText="1"/>
    </xf>
    <xf numFmtId="0" fontId="36" fillId="0" borderId="16" xfId="0" applyFont="1" applyBorder="1" applyAlignment="1">
      <alignment vertical="center" wrapText="1"/>
    </xf>
    <xf numFmtId="0" fontId="36" fillId="0" borderId="17" xfId="0" applyFont="1" applyBorder="1" applyAlignment="1">
      <alignment vertical="center" wrapText="1"/>
    </xf>
    <xf numFmtId="0" fontId="36" fillId="0" borderId="18" xfId="0" applyFont="1" applyBorder="1" applyAlignment="1">
      <alignment vertical="center" wrapText="1"/>
    </xf>
    <xf numFmtId="0" fontId="9" fillId="12" borderId="4" xfId="0" applyFont="1" applyFill="1" applyBorder="1" applyAlignment="1">
      <alignment horizontal="center" vertical="center"/>
    </xf>
    <xf numFmtId="0" fontId="9" fillId="12" borderId="6" xfId="0" applyFont="1" applyFill="1" applyBorder="1" applyAlignment="1">
      <alignment horizontal="center" vertical="center"/>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1" fillId="0" borderId="16" xfId="0" applyFont="1" applyBorder="1" applyAlignment="1">
      <alignment horizontal="left" vertical="center" wrapText="1"/>
    </xf>
    <xf numFmtId="0" fontId="36" fillId="0" borderId="17" xfId="0" applyFont="1" applyBorder="1" applyAlignment="1">
      <alignment horizontal="left" vertical="center" wrapText="1"/>
    </xf>
    <xf numFmtId="0" fontId="9" fillId="12" borderId="7" xfId="0" applyFont="1" applyFill="1" applyBorder="1" applyAlignment="1">
      <alignment horizontal="center" vertical="center" wrapText="1"/>
    </xf>
    <xf numFmtId="0" fontId="9" fillId="12" borderId="8"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23" fillId="2" borderId="0" xfId="0" applyFont="1" applyFill="1" applyAlignment="1">
      <alignment horizontal="left" vertical="center"/>
    </xf>
    <xf numFmtId="0" fontId="33" fillId="2" borderId="0" xfId="0" applyFont="1" applyFill="1" applyAlignment="1">
      <alignment vertical="center" wrapText="1"/>
    </xf>
    <xf numFmtId="0" fontId="35" fillId="2" borderId="0" xfId="0" applyFont="1" applyFill="1" applyAlignment="1">
      <alignment vertical="center" wrapText="1"/>
    </xf>
    <xf numFmtId="0" fontId="7" fillId="2" borderId="0" xfId="0" applyFont="1" applyFill="1" applyAlignment="1">
      <alignment horizontal="left" vertical="center" wrapText="1"/>
    </xf>
    <xf numFmtId="0" fontId="8" fillId="2" borderId="0" xfId="0" applyFont="1" applyFill="1" applyAlignment="1">
      <alignment vertical="center" wrapText="1"/>
    </xf>
    <xf numFmtId="0" fontId="37" fillId="2" borderId="0" xfId="0" applyFont="1" applyFill="1" applyAlignment="1">
      <alignment vertical="center" wrapText="1"/>
    </xf>
    <xf numFmtId="0" fontId="11" fillId="2" borderId="0" xfId="0" applyFont="1" applyFill="1" applyAlignment="1" applyProtection="1">
      <alignment vertical="center" wrapText="1"/>
      <protection locked="0"/>
    </xf>
    <xf numFmtId="0" fontId="11" fillId="2" borderId="0" xfId="0" applyFont="1" applyFill="1" applyAlignment="1" applyProtection="1">
      <alignment horizontal="left" vertical="center" wrapText="1"/>
      <protection locked="0"/>
    </xf>
    <xf numFmtId="165" fontId="11" fillId="2" borderId="0" xfId="0" applyNumberFormat="1" applyFont="1" applyFill="1" applyAlignment="1" applyProtection="1">
      <alignment horizontal="left" vertical="center" wrapText="1"/>
      <protection locked="0"/>
    </xf>
    <xf numFmtId="1" fontId="11" fillId="2" borderId="0" xfId="0" applyNumberFormat="1" applyFont="1" applyFill="1" applyAlignment="1" applyProtection="1">
      <alignment horizontal="left" vertical="center" wrapText="1"/>
      <protection locked="0"/>
    </xf>
    <xf numFmtId="0" fontId="1" fillId="2" borderId="0" xfId="0" applyFont="1" applyFill="1" applyAlignment="1" applyProtection="1">
      <alignment horizontal="left" vertical="center" wrapText="1"/>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23" fillId="2" borderId="0" xfId="0" applyFont="1" applyFill="1" applyAlignment="1" applyProtection="1">
      <alignment horizontal="left" vertical="center"/>
      <protection locked="0"/>
    </xf>
    <xf numFmtId="0" fontId="43" fillId="2" borderId="0" xfId="0" applyFont="1" applyFill="1" applyAlignment="1" applyProtection="1">
      <alignment horizontal="left" vertical="center"/>
      <protection locked="0"/>
    </xf>
    <xf numFmtId="0" fontId="16" fillId="2" borderId="0" xfId="0" applyFont="1" applyFill="1" applyAlignment="1" applyProtection="1">
      <alignment horizontal="center" vertical="center"/>
      <protection locked="0"/>
    </xf>
    <xf numFmtId="0" fontId="8" fillId="2" borderId="0" xfId="0" applyFont="1" applyFill="1" applyAlignment="1" applyProtection="1">
      <alignment vertical="center" wrapText="1"/>
      <protection locked="0"/>
    </xf>
    <xf numFmtId="0" fontId="37" fillId="2" borderId="0" xfId="0" applyFont="1" applyFill="1" applyAlignment="1" applyProtection="1">
      <alignment vertical="center" wrapText="1"/>
      <protection locked="0"/>
    </xf>
    <xf numFmtId="0" fontId="13" fillId="2" borderId="0" xfId="0" applyFont="1" applyFill="1" applyAlignment="1" applyProtection="1">
      <alignment horizontal="left" vertical="center" wrapText="1"/>
      <protection locked="0"/>
    </xf>
    <xf numFmtId="0" fontId="1" fillId="2" borderId="31" xfId="0" applyFont="1" applyFill="1" applyBorder="1" applyAlignment="1">
      <alignment vertical="center" wrapText="1"/>
    </xf>
    <xf numFmtId="0" fontId="1" fillId="2" borderId="32" xfId="0" applyFont="1" applyFill="1" applyBorder="1" applyAlignment="1">
      <alignment vertical="center" wrapText="1"/>
    </xf>
    <xf numFmtId="0" fontId="1" fillId="2" borderId="33" xfId="0" applyFont="1" applyFill="1" applyBorder="1" applyAlignment="1">
      <alignment vertical="center" wrapText="1"/>
    </xf>
    <xf numFmtId="0" fontId="1" fillId="2" borderId="19" xfId="0" applyFont="1" applyFill="1" applyBorder="1" applyAlignment="1">
      <alignment vertical="center" wrapText="1"/>
    </xf>
    <xf numFmtId="0" fontId="1" fillId="2" borderId="34" xfId="0" applyFont="1" applyFill="1" applyBorder="1" applyAlignment="1">
      <alignment vertical="center" wrapText="1"/>
    </xf>
    <xf numFmtId="0" fontId="1" fillId="2" borderId="35" xfId="0" applyFont="1" applyFill="1" applyBorder="1" applyAlignment="1">
      <alignment vertical="center" wrapText="1"/>
    </xf>
    <xf numFmtId="0" fontId="1" fillId="2" borderId="36" xfId="0" applyFont="1" applyFill="1" applyBorder="1" applyAlignment="1">
      <alignment vertical="center" wrapText="1"/>
    </xf>
    <xf numFmtId="0" fontId="1" fillId="2" borderId="37" xfId="0" applyFont="1" applyFill="1" applyBorder="1" applyAlignment="1">
      <alignment vertical="center" wrapText="1"/>
    </xf>
    <xf numFmtId="0" fontId="4" fillId="2" borderId="0" xfId="0" applyFont="1" applyFill="1" applyAlignment="1">
      <alignment horizontal="left" vertical="center" wrapText="1"/>
    </xf>
    <xf numFmtId="9" fontId="11" fillId="2" borderId="0" xfId="3" applyFont="1" applyFill="1" applyAlignment="1" applyProtection="1">
      <alignment horizontal="left" vertical="center" wrapText="1"/>
      <protection locked="0"/>
    </xf>
    <xf numFmtId="0" fontId="6" fillId="2" borderId="0" xfId="0" applyFont="1" applyFill="1" applyAlignment="1" applyProtection="1">
      <alignment horizontal="center" vertical="center" wrapText="1"/>
      <protection locked="0"/>
    </xf>
    <xf numFmtId="0" fontId="4" fillId="2" borderId="19" xfId="0" applyFont="1" applyFill="1" applyBorder="1" applyAlignment="1" applyProtection="1">
      <alignment vertical="center" wrapText="1"/>
      <protection locked="0"/>
    </xf>
    <xf numFmtId="0" fontId="39" fillId="10" borderId="23" xfId="0" applyFont="1" applyFill="1" applyBorder="1" applyAlignment="1" applyProtection="1">
      <alignment horizontal="left" vertical="center"/>
      <protection locked="0"/>
    </xf>
    <xf numFmtId="0" fontId="39" fillId="10" borderId="24" xfId="0" applyFont="1" applyFill="1" applyBorder="1" applyAlignment="1" applyProtection="1">
      <alignment horizontal="left" vertical="center"/>
      <protection locked="0"/>
    </xf>
    <xf numFmtId="0" fontId="39" fillId="10" borderId="25" xfId="0" applyFont="1" applyFill="1" applyBorder="1" applyAlignment="1" applyProtection="1">
      <alignment horizontal="left" vertical="center"/>
      <protection locked="0"/>
    </xf>
    <xf numFmtId="0" fontId="41" fillId="10" borderId="24" xfId="0" applyFont="1" applyFill="1" applyBorder="1" applyAlignment="1" applyProtection="1">
      <alignment horizontal="left" vertical="center"/>
      <protection locked="0"/>
    </xf>
    <xf numFmtId="0" fontId="41" fillId="10" borderId="25" xfId="0" applyFont="1" applyFill="1" applyBorder="1" applyAlignment="1" applyProtection="1">
      <alignment horizontal="left" vertical="center"/>
      <protection locked="0"/>
    </xf>
    <xf numFmtId="0" fontId="39" fillId="10" borderId="23" xfId="0" applyFont="1" applyFill="1" applyBorder="1" applyAlignment="1" applyProtection="1">
      <alignment vertical="center"/>
      <protection locked="0"/>
    </xf>
    <xf numFmtId="0" fontId="41" fillId="10" borderId="24" xfId="0" applyFont="1" applyFill="1" applyBorder="1" applyAlignment="1" applyProtection="1">
      <alignment vertical="center"/>
      <protection locked="0"/>
    </xf>
    <xf numFmtId="0" fontId="41" fillId="10" borderId="25" xfId="0" applyFont="1" applyFill="1" applyBorder="1" applyAlignment="1" applyProtection="1">
      <alignment vertical="center"/>
      <protection locked="0"/>
    </xf>
    <xf numFmtId="0" fontId="39" fillId="10" borderId="20"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39" fillId="14" borderId="23" xfId="0" applyFont="1" applyFill="1" applyBorder="1" applyAlignment="1" applyProtection="1">
      <alignment horizontal="left" vertical="center"/>
      <protection locked="0"/>
    </xf>
    <xf numFmtId="0" fontId="39" fillId="14" borderId="24" xfId="0" applyFont="1" applyFill="1" applyBorder="1" applyAlignment="1" applyProtection="1">
      <alignment horizontal="left" vertical="center"/>
      <protection locked="0"/>
    </xf>
    <xf numFmtId="0" fontId="45" fillId="14" borderId="24" xfId="0" applyFont="1" applyFill="1" applyBorder="1" applyAlignment="1" applyProtection="1">
      <alignment horizontal="left" vertical="center"/>
      <protection locked="0"/>
    </xf>
    <xf numFmtId="0" fontId="41" fillId="14" borderId="25" xfId="0" applyFont="1" applyFill="1" applyBorder="1" applyAlignment="1" applyProtection="1">
      <alignment horizontal="left" vertical="center"/>
      <protection locked="0"/>
    </xf>
    <xf numFmtId="0" fontId="9" fillId="10" borderId="5" xfId="0" applyFont="1" applyFill="1" applyBorder="1" applyAlignment="1" applyProtection="1">
      <alignment vertical="center" wrapText="1"/>
      <protection locked="0"/>
    </xf>
    <xf numFmtId="0" fontId="18" fillId="2" borderId="0" xfId="0" applyFont="1" applyFill="1" applyAlignment="1">
      <alignment vertical="center"/>
    </xf>
    <xf numFmtId="0" fontId="18" fillId="2" borderId="0" xfId="0" applyFont="1" applyFill="1" applyAlignment="1">
      <alignment horizontal="left" vertical="center"/>
    </xf>
    <xf numFmtId="0" fontId="18" fillId="2" borderId="0" xfId="0" applyFont="1" applyFill="1" applyAlignment="1">
      <alignment vertical="center" wrapText="1"/>
    </xf>
    <xf numFmtId="0" fontId="18" fillId="2" borderId="0" xfId="0" applyFont="1" applyFill="1" applyAlignment="1" applyProtection="1">
      <alignment vertical="center" wrapText="1"/>
      <protection locked="0"/>
    </xf>
    <xf numFmtId="0" fontId="11" fillId="0" borderId="18" xfId="0" applyFont="1" applyBorder="1" applyAlignment="1">
      <alignment horizontal="center" vertical="center" wrapText="1"/>
    </xf>
    <xf numFmtId="1" fontId="11" fillId="2" borderId="0" xfId="0" applyNumberFormat="1" applyFont="1" applyFill="1" applyAlignment="1" applyProtection="1">
      <alignment horizontal="center" vertical="center" wrapText="1"/>
      <protection locked="0"/>
    </xf>
    <xf numFmtId="0" fontId="18" fillId="2" borderId="40" xfId="0" applyFont="1" applyFill="1" applyBorder="1" applyAlignment="1" applyProtection="1">
      <alignment vertical="center"/>
      <protection locked="0"/>
    </xf>
    <xf numFmtId="0" fontId="28" fillId="2" borderId="0" xfId="0" applyFont="1" applyFill="1" applyAlignment="1" applyProtection="1">
      <alignment vertical="center" wrapText="1"/>
      <protection locked="0"/>
    </xf>
    <xf numFmtId="0" fontId="1" fillId="3" borderId="16" xfId="0" applyFont="1" applyFill="1" applyBorder="1" applyAlignment="1" applyProtection="1">
      <alignment horizontal="center" vertical="center" wrapText="1"/>
      <protection locked="0"/>
    </xf>
    <xf numFmtId="0" fontId="39" fillId="15" borderId="1" xfId="0" applyFont="1" applyFill="1" applyBorder="1" applyAlignment="1" applyProtection="1">
      <alignment vertical="center"/>
      <protection locked="0"/>
    </xf>
    <xf numFmtId="0" fontId="11" fillId="16" borderId="17" xfId="0" applyFont="1" applyFill="1" applyBorder="1" applyAlignment="1" applyProtection="1">
      <alignment vertical="center" wrapText="1"/>
      <protection locked="0"/>
    </xf>
    <xf numFmtId="1" fontId="11" fillId="0" borderId="17" xfId="0" applyNumberFormat="1" applyFont="1" applyBorder="1" applyAlignment="1" applyProtection="1">
      <alignment horizontal="center" vertical="center" wrapText="1"/>
      <protection locked="0"/>
    </xf>
    <xf numFmtId="9" fontId="11" fillId="0" borderId="17" xfId="3"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44" fillId="13" borderId="2" xfId="0" applyFont="1" applyFill="1" applyBorder="1" applyAlignment="1" applyProtection="1">
      <alignment vertical="center"/>
      <protection locked="0"/>
    </xf>
    <xf numFmtId="0" fontId="44" fillId="13" borderId="1" xfId="0" applyFont="1" applyFill="1" applyBorder="1" applyAlignment="1" applyProtection="1">
      <alignment vertical="center"/>
      <protection locked="0"/>
    </xf>
    <xf numFmtId="0" fontId="47" fillId="4" borderId="39" xfId="0" applyFont="1" applyFill="1" applyBorder="1" applyAlignment="1" applyProtection="1">
      <alignment vertical="center" wrapText="1"/>
      <protection locked="0"/>
    </xf>
    <xf numFmtId="0" fontId="47" fillId="0" borderId="38" xfId="0" applyFont="1" applyBorder="1" applyAlignment="1" applyProtection="1">
      <alignment vertical="center" wrapText="1"/>
      <protection locked="0"/>
    </xf>
    <xf numFmtId="169" fontId="11" fillId="4" borderId="17" xfId="0" applyNumberFormat="1" applyFont="1" applyFill="1" applyBorder="1" applyAlignment="1">
      <alignment horizontal="center" vertical="center" wrapText="1"/>
    </xf>
    <xf numFmtId="166" fontId="11" fillId="0" borderId="17" xfId="0" applyNumberFormat="1" applyFont="1" applyBorder="1" applyAlignment="1">
      <alignment horizontal="center" vertical="center" wrapText="1"/>
    </xf>
    <xf numFmtId="0" fontId="11" fillId="0" borderId="18" xfId="0" applyFont="1" applyBorder="1" applyAlignment="1" applyProtection="1">
      <alignment horizontal="center" vertical="center" wrapText="1"/>
      <protection locked="0"/>
    </xf>
    <xf numFmtId="164" fontId="11" fillId="4" borderId="17" xfId="5" applyFont="1" applyFill="1" applyBorder="1" applyAlignment="1" applyProtection="1">
      <alignment horizontal="center" vertical="center" wrapText="1"/>
    </xf>
    <xf numFmtId="169" fontId="11" fillId="4" borderId="16" xfId="0" applyNumberFormat="1" applyFont="1" applyFill="1" applyBorder="1" applyAlignment="1">
      <alignment horizontal="center" vertical="center" wrapText="1"/>
    </xf>
    <xf numFmtId="9" fontId="11" fillId="4" borderId="16" xfId="3" applyFont="1" applyFill="1" applyBorder="1" applyAlignment="1" applyProtection="1">
      <alignment horizontal="center" vertical="center" wrapText="1"/>
    </xf>
    <xf numFmtId="2" fontId="11" fillId="4" borderId="16" xfId="3" applyNumberFormat="1" applyFont="1" applyFill="1" applyBorder="1" applyAlignment="1" applyProtection="1">
      <alignment horizontal="center" vertical="center" wrapText="1"/>
    </xf>
    <xf numFmtId="9" fontId="11" fillId="4" borderId="29" xfId="3" applyFont="1" applyFill="1" applyBorder="1" applyAlignment="1" applyProtection="1">
      <alignment horizontal="center" vertical="center" wrapText="1"/>
    </xf>
    <xf numFmtId="166" fontId="11" fillId="0" borderId="16" xfId="0" applyNumberFormat="1" applyFont="1" applyBorder="1" applyAlignment="1" applyProtection="1">
      <alignment horizontal="center" vertical="center" wrapText="1"/>
      <protection locked="0"/>
    </xf>
    <xf numFmtId="166" fontId="11" fillId="0" borderId="17" xfId="0" applyNumberFormat="1" applyFont="1" applyBorder="1" applyAlignment="1" applyProtection="1">
      <alignment horizontal="center" vertical="center" wrapText="1"/>
      <protection locked="0"/>
    </xf>
    <xf numFmtId="9" fontId="11" fillId="0" borderId="16" xfId="3" applyFont="1" applyFill="1" applyBorder="1" applyAlignment="1">
      <alignment horizontal="center" vertical="center" wrapText="1"/>
    </xf>
    <xf numFmtId="9" fontId="11" fillId="0" borderId="17" xfId="3" applyFont="1" applyFill="1" applyBorder="1" applyAlignment="1">
      <alignment horizontal="center" vertical="center" wrapText="1"/>
    </xf>
    <xf numFmtId="0" fontId="39" fillId="17" borderId="1" xfId="0" applyFont="1" applyFill="1" applyBorder="1" applyAlignment="1" applyProtection="1">
      <alignment vertical="center"/>
      <protection locked="0"/>
    </xf>
    <xf numFmtId="0" fontId="44" fillId="17" borderId="1" xfId="0" applyFont="1" applyFill="1" applyBorder="1" applyAlignment="1" applyProtection="1">
      <alignment vertical="center"/>
      <protection locked="0"/>
    </xf>
    <xf numFmtId="0" fontId="9" fillId="17" borderId="8" xfId="0" applyFont="1" applyFill="1" applyBorder="1" applyAlignment="1" applyProtection="1">
      <alignment horizontal="center" vertical="center" wrapText="1"/>
      <protection locked="0"/>
    </xf>
    <xf numFmtId="166" fontId="11" fillId="0" borderId="17" xfId="0" quotePrefix="1" applyNumberFormat="1" applyFont="1" applyBorder="1" applyAlignment="1" applyProtection="1">
      <alignment horizontal="center" vertical="center" wrapText="1"/>
      <protection locked="0"/>
    </xf>
    <xf numFmtId="0" fontId="9" fillId="12" borderId="21" xfId="0" applyFont="1" applyFill="1" applyBorder="1" applyAlignment="1" applyProtection="1">
      <alignment horizontal="left" vertical="center" wrapText="1"/>
      <protection locked="0"/>
    </xf>
    <xf numFmtId="171" fontId="11" fillId="4" borderId="29" xfId="0" applyNumberFormat="1" applyFont="1" applyFill="1" applyBorder="1" applyAlignment="1">
      <alignment horizontal="center" vertical="center" wrapText="1"/>
    </xf>
    <xf numFmtId="172" fontId="11" fillId="4" borderId="17" xfId="0" applyNumberFormat="1" applyFont="1" applyFill="1" applyBorder="1" applyAlignment="1">
      <alignment horizontal="center" vertical="center" wrapText="1"/>
    </xf>
    <xf numFmtId="0" fontId="9" fillId="12" borderId="41" xfId="0" applyFont="1" applyFill="1" applyBorder="1" applyAlignment="1">
      <alignment horizontal="center" vertical="center" wrapText="1"/>
    </xf>
    <xf numFmtId="0" fontId="9" fillId="12" borderId="42" xfId="0" applyFont="1" applyFill="1" applyBorder="1" applyAlignment="1">
      <alignment horizontal="center" vertical="center" wrapText="1"/>
    </xf>
    <xf numFmtId="0" fontId="31" fillId="2" borderId="0" xfId="0" applyFont="1" applyFill="1" applyAlignment="1">
      <alignment vertical="center" wrapText="1"/>
    </xf>
    <xf numFmtId="0" fontId="9" fillId="17" borderId="43" xfId="0" applyFont="1" applyFill="1" applyBorder="1" applyAlignment="1" applyProtection="1">
      <alignment horizontal="center" vertical="center" wrapText="1"/>
      <protection locked="0"/>
    </xf>
    <xf numFmtId="170" fontId="11" fillId="4" borderId="11" xfId="0" applyNumberFormat="1" applyFont="1" applyFill="1" applyBorder="1" applyAlignment="1">
      <alignment horizontal="center" vertical="center" wrapText="1"/>
    </xf>
    <xf numFmtId="0" fontId="44" fillId="2" borderId="0" xfId="0" applyFont="1" applyFill="1" applyAlignment="1" applyProtection="1">
      <alignment vertical="center"/>
      <protection locked="0"/>
    </xf>
    <xf numFmtId="0" fontId="9" fillId="2" borderId="0" xfId="0" applyFont="1" applyFill="1" applyAlignment="1" applyProtection="1">
      <alignment horizontal="center" vertical="center" wrapText="1"/>
      <protection locked="0"/>
    </xf>
    <xf numFmtId="166" fontId="11" fillId="2" borderId="0" xfId="0" applyNumberFormat="1" applyFont="1" applyFill="1" applyAlignment="1" applyProtection="1">
      <alignment horizontal="center" vertical="center" wrapText="1"/>
      <protection locked="0"/>
    </xf>
    <xf numFmtId="9" fontId="11" fillId="0" borderId="16" xfId="3" applyFont="1" applyBorder="1" applyAlignment="1">
      <alignment horizontal="center" vertical="center" wrapText="1"/>
    </xf>
    <xf numFmtId="9" fontId="11" fillId="0" borderId="17" xfId="3" applyFont="1" applyBorder="1" applyAlignment="1">
      <alignment horizontal="center" vertical="center" wrapText="1"/>
    </xf>
    <xf numFmtId="3" fontId="11" fillId="4" borderId="16" xfId="0" applyNumberFormat="1" applyFont="1" applyFill="1" applyBorder="1" applyAlignment="1">
      <alignment horizontal="center" vertical="center" wrapText="1"/>
    </xf>
    <xf numFmtId="3" fontId="11" fillId="0" borderId="17" xfId="0" applyNumberFormat="1" applyFont="1" applyBorder="1" applyAlignment="1">
      <alignment horizontal="center" vertical="center" wrapText="1"/>
    </xf>
    <xf numFmtId="0" fontId="9" fillId="12" borderId="7" xfId="0" applyFont="1" applyFill="1" applyBorder="1" applyAlignment="1" applyProtection="1">
      <alignment horizontal="center" vertical="center" wrapText="1"/>
      <protection locked="0"/>
    </xf>
    <xf numFmtId="0" fontId="19" fillId="0" borderId="29" xfId="0" applyFont="1" applyBorder="1" applyAlignment="1">
      <alignment vertical="center" wrapText="1"/>
    </xf>
    <xf numFmtId="0" fontId="11" fillId="2" borderId="0" xfId="0" applyFont="1" applyFill="1" applyAlignment="1" applyProtection="1">
      <alignment vertical="center"/>
      <protection locked="0"/>
    </xf>
    <xf numFmtId="0" fontId="11" fillId="2" borderId="0" xfId="0" applyFont="1" applyFill="1" applyAlignment="1" applyProtection="1">
      <alignment horizontal="left" vertical="center"/>
      <protection locked="0"/>
    </xf>
    <xf numFmtId="0" fontId="41" fillId="14" borderId="24" xfId="0" applyFont="1" applyFill="1" applyBorder="1" applyAlignment="1" applyProtection="1">
      <alignment horizontal="left" vertical="center"/>
      <protection locked="0"/>
    </xf>
    <xf numFmtId="0" fontId="29" fillId="2" borderId="0" xfId="0" applyFont="1" applyFill="1" applyAlignment="1">
      <alignment horizontal="left" vertical="center"/>
    </xf>
    <xf numFmtId="0" fontId="9" fillId="12" borderId="64" xfId="0" applyFont="1" applyFill="1" applyBorder="1" applyAlignment="1">
      <alignment horizontal="center" vertical="center" wrapText="1"/>
    </xf>
    <xf numFmtId="0" fontId="9" fillId="12" borderId="65" xfId="0" applyFont="1" applyFill="1" applyBorder="1" applyAlignment="1">
      <alignment horizontal="center" vertical="center" wrapText="1"/>
    </xf>
    <xf numFmtId="0" fontId="27" fillId="12" borderId="66" xfId="0" applyFont="1" applyFill="1" applyBorder="1" applyAlignment="1" applyProtection="1">
      <alignment horizontal="left" vertical="center" wrapText="1"/>
      <protection locked="0"/>
    </xf>
    <xf numFmtId="0" fontId="4" fillId="2" borderId="52" xfId="0" applyFont="1" applyFill="1" applyBorder="1" applyAlignment="1">
      <alignment horizontal="center" vertical="center" wrapText="1"/>
    </xf>
    <xf numFmtId="0" fontId="4" fillId="2" borderId="52" xfId="0" applyFont="1" applyFill="1" applyBorder="1" applyAlignment="1">
      <alignment horizontal="left" vertical="center" wrapText="1"/>
    </xf>
    <xf numFmtId="0" fontId="27" fillId="12" borderId="67" xfId="0" applyFont="1" applyFill="1" applyBorder="1" applyAlignment="1" applyProtection="1">
      <alignment horizontal="left" vertical="center" wrapText="1"/>
      <protection locked="0"/>
    </xf>
    <xf numFmtId="0" fontId="4" fillId="2" borderId="3"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7" fillId="12" borderId="67" xfId="0" applyFont="1" applyFill="1" applyBorder="1" applyAlignment="1" applyProtection="1">
      <alignment horizontal="left" vertical="center" wrapText="1"/>
      <protection locked="0"/>
    </xf>
    <xf numFmtId="0" fontId="4" fillId="2" borderId="3" xfId="0" applyFont="1" applyFill="1" applyBorder="1" applyAlignment="1">
      <alignment horizontal="center" vertical="center"/>
    </xf>
    <xf numFmtId="16" fontId="27" fillId="12" borderId="67" xfId="0" applyNumberFormat="1" applyFont="1" applyFill="1" applyBorder="1" applyAlignment="1" applyProtection="1">
      <alignment horizontal="left" vertical="center" wrapText="1"/>
      <protection locked="0"/>
    </xf>
    <xf numFmtId="0" fontId="9" fillId="12" borderId="71" xfId="0" applyFont="1" applyFill="1" applyBorder="1" applyAlignment="1">
      <alignment horizontal="center" vertical="center" wrapText="1"/>
    </xf>
    <xf numFmtId="0" fontId="9" fillId="12" borderId="72" xfId="0" applyFont="1" applyFill="1" applyBorder="1" applyAlignment="1">
      <alignment horizontal="center" vertical="center" wrapText="1"/>
    </xf>
    <xf numFmtId="0" fontId="4" fillId="2" borderId="73" xfId="0" applyFont="1" applyFill="1" applyBorder="1" applyAlignment="1">
      <alignment horizontal="left" vertical="center" wrapText="1"/>
    </xf>
    <xf numFmtId="0" fontId="4" fillId="2" borderId="77" xfId="0" applyFont="1" applyFill="1" applyBorder="1" applyAlignment="1">
      <alignment horizontal="center" vertical="center" wrapText="1"/>
    </xf>
    <xf numFmtId="0" fontId="57" fillId="2" borderId="37" xfId="0" applyFont="1" applyFill="1" applyBorder="1" applyAlignment="1">
      <alignment horizontal="center" vertical="center" wrapText="1"/>
    </xf>
    <xf numFmtId="0" fontId="57" fillId="2" borderId="78" xfId="0" applyFont="1" applyFill="1" applyBorder="1" applyAlignment="1">
      <alignment horizontal="center" vertical="center" wrapText="1"/>
    </xf>
    <xf numFmtId="0" fontId="4" fillId="21" borderId="61" xfId="0" applyFont="1" applyFill="1" applyBorder="1" applyAlignment="1">
      <alignment horizontal="left" vertical="center" wrapText="1"/>
    </xf>
    <xf numFmtId="0" fontId="1" fillId="22" borderId="79" xfId="0" applyFont="1" applyFill="1" applyBorder="1" applyAlignment="1">
      <alignment vertical="center" wrapText="1"/>
    </xf>
    <xf numFmtId="0" fontId="1" fillId="20" borderId="79" xfId="0" applyFont="1" applyFill="1" applyBorder="1" applyAlignment="1">
      <alignment vertical="center" wrapText="1"/>
    </xf>
    <xf numFmtId="0" fontId="1" fillId="18" borderId="62" xfId="0" applyFont="1" applyFill="1" applyBorder="1" applyAlignment="1">
      <alignment vertical="center" wrapText="1"/>
    </xf>
    <xf numFmtId="0" fontId="57" fillId="2" borderId="77" xfId="0" applyFont="1" applyFill="1" applyBorder="1" applyAlignment="1">
      <alignment horizontal="center" vertical="center" wrapText="1"/>
    </xf>
    <xf numFmtId="0" fontId="1" fillId="21" borderId="61" xfId="0" applyFont="1" applyFill="1" applyBorder="1" applyAlignment="1">
      <alignment vertical="center" wrapText="1"/>
    </xf>
    <xf numFmtId="0" fontId="1" fillId="19" borderId="79" xfId="0" applyFont="1" applyFill="1" applyBorder="1" applyAlignment="1">
      <alignment vertical="center" wrapText="1"/>
    </xf>
    <xf numFmtId="0" fontId="1" fillId="20" borderId="62" xfId="0" applyFont="1" applyFill="1" applyBorder="1" applyAlignment="1">
      <alignment vertical="center" wrapText="1"/>
    </xf>
    <xf numFmtId="0" fontId="4" fillId="2" borderId="63" xfId="0" applyFont="1" applyFill="1" applyBorder="1" applyAlignment="1">
      <alignment horizontal="left" vertical="center" wrapText="1"/>
    </xf>
    <xf numFmtId="0" fontId="57" fillId="2" borderId="80" xfId="0" quotePrefix="1" applyFont="1" applyFill="1" applyBorder="1" applyAlignment="1">
      <alignment horizontal="center" vertical="center" wrapText="1"/>
    </xf>
    <xf numFmtId="0" fontId="57" fillId="21" borderId="60" xfId="0" quotePrefix="1" applyFont="1" applyFill="1" applyBorder="1" applyAlignment="1">
      <alignment horizontal="center" vertical="center" wrapText="1"/>
    </xf>
    <xf numFmtId="0" fontId="1" fillId="2" borderId="82" xfId="0" applyFont="1" applyFill="1" applyBorder="1" applyAlignment="1">
      <alignment vertical="center" wrapText="1"/>
    </xf>
    <xf numFmtId="0" fontId="58" fillId="2" borderId="0" xfId="0" applyFont="1" applyFill="1" applyAlignment="1">
      <alignment vertical="center"/>
    </xf>
    <xf numFmtId="0" fontId="58" fillId="2" borderId="0" xfId="0" applyFont="1" applyFill="1" applyAlignment="1">
      <alignment vertical="top"/>
    </xf>
    <xf numFmtId="0" fontId="28" fillId="2" borderId="0" xfId="0" applyFont="1" applyFill="1" applyAlignment="1" applyProtection="1">
      <alignment horizontal="left" vertical="center" wrapText="1"/>
      <protection locked="0"/>
    </xf>
    <xf numFmtId="0" fontId="0" fillId="0" borderId="0" xfId="0" applyAlignment="1">
      <alignment horizontal="center"/>
    </xf>
    <xf numFmtId="0" fontId="57" fillId="23" borderId="60" xfId="0" quotePrefix="1" applyFont="1" applyFill="1" applyBorder="1" applyAlignment="1">
      <alignment horizontal="center" vertical="center" wrapText="1"/>
    </xf>
    <xf numFmtId="0" fontId="41" fillId="14" borderId="0" xfId="0" applyFont="1" applyFill="1" applyAlignment="1" applyProtection="1">
      <alignment horizontal="left" vertical="center"/>
      <protection locked="0"/>
    </xf>
    <xf numFmtId="0" fontId="9" fillId="12" borderId="91" xfId="0" applyFont="1" applyFill="1" applyBorder="1" applyAlignment="1" applyProtection="1">
      <alignment horizontal="center" vertical="center" wrapText="1"/>
      <protection locked="0"/>
    </xf>
    <xf numFmtId="3" fontId="11" fillId="0" borderId="17" xfId="4" applyNumberFormat="1" applyFont="1" applyBorder="1" applyAlignment="1" applyProtection="1">
      <alignment vertical="center" wrapText="1"/>
      <protection locked="0"/>
    </xf>
    <xf numFmtId="4" fontId="11" fillId="0" borderId="17" xfId="4" applyNumberFormat="1" applyFont="1" applyBorder="1" applyAlignment="1" applyProtection="1">
      <alignment vertical="center" wrapText="1"/>
      <protection locked="0"/>
    </xf>
    <xf numFmtId="0" fontId="41" fillId="2" borderId="0" xfId="0" applyFont="1" applyFill="1" applyAlignment="1" applyProtection="1">
      <alignment horizontal="left" vertical="center"/>
      <protection locked="0"/>
    </xf>
    <xf numFmtId="0" fontId="0" fillId="0" borderId="0" xfId="0" applyProtection="1">
      <protection locked="0"/>
    </xf>
    <xf numFmtId="166" fontId="11" fillId="4" borderId="17" xfId="0" applyNumberFormat="1" applyFont="1" applyFill="1" applyBorder="1" applyAlignment="1" applyProtection="1">
      <alignment vertical="center" wrapText="1"/>
      <protection locked="0"/>
    </xf>
    <xf numFmtId="1" fontId="11" fillId="4" borderId="17" xfId="0" applyNumberFormat="1" applyFont="1" applyFill="1" applyBorder="1" applyAlignment="1" applyProtection="1">
      <alignment vertical="center" wrapText="1"/>
      <protection locked="0"/>
    </xf>
    <xf numFmtId="0" fontId="0" fillId="2" borderId="0" xfId="0" applyFill="1" applyProtection="1">
      <protection locked="0"/>
    </xf>
    <xf numFmtId="0" fontId="18" fillId="2" borderId="0" xfId="0" applyFont="1" applyFill="1" applyAlignment="1" applyProtection="1">
      <alignment vertical="center"/>
      <protection locked="0"/>
    </xf>
    <xf numFmtId="0" fontId="0" fillId="0" borderId="36" xfId="0" applyBorder="1" applyAlignment="1" applyProtection="1">
      <alignment horizontal="center" vertical="center"/>
      <protection locked="0"/>
    </xf>
    <xf numFmtId="0" fontId="1" fillId="0" borderId="16" xfId="0" applyFont="1" applyBorder="1" applyAlignment="1" applyProtection="1">
      <alignment horizontal="left" vertical="center" wrapText="1"/>
      <protection locked="0"/>
    </xf>
    <xf numFmtId="0" fontId="0" fillId="2" borderId="0" xfId="0" applyFill="1" applyAlignment="1" applyProtection="1">
      <alignment horizontal="center" vertical="center"/>
      <protection locked="0"/>
    </xf>
    <xf numFmtId="0" fontId="0" fillId="2" borderId="0" xfId="0" applyFill="1" applyAlignment="1" applyProtection="1">
      <alignment wrapText="1"/>
      <protection locked="0"/>
    </xf>
    <xf numFmtId="0" fontId="4" fillId="19" borderId="85" xfId="0" applyFont="1" applyFill="1" applyBorder="1" applyAlignment="1" applyProtection="1">
      <alignment horizontal="left" vertical="center" wrapText="1"/>
      <protection locked="0"/>
    </xf>
    <xf numFmtId="0" fontId="57" fillId="2" borderId="86" xfId="0" applyFont="1" applyFill="1" applyBorder="1" applyAlignment="1" applyProtection="1">
      <alignment horizontal="left" vertical="center" wrapText="1"/>
      <protection locked="0"/>
    </xf>
    <xf numFmtId="0" fontId="1" fillId="20" borderId="89" xfId="0" applyFont="1" applyFill="1" applyBorder="1" applyAlignment="1" applyProtection="1">
      <alignment vertical="center" wrapText="1"/>
      <protection locked="0"/>
    </xf>
    <xf numFmtId="0" fontId="57" fillId="2" borderId="90" xfId="0" applyFont="1" applyFill="1" applyBorder="1" applyAlignment="1" applyProtection="1">
      <alignment horizontal="left" vertical="center" wrapText="1"/>
      <protection locked="0"/>
    </xf>
    <xf numFmtId="0" fontId="2" fillId="7" borderId="0" xfId="1" applyFill="1" applyAlignment="1" applyProtection="1">
      <alignment horizontal="center" vertical="center" wrapText="1"/>
      <protection locked="0"/>
    </xf>
    <xf numFmtId="0" fontId="59" fillId="2" borderId="0" xfId="0" applyFont="1" applyFill="1" applyProtection="1">
      <protection locked="0"/>
    </xf>
    <xf numFmtId="0" fontId="59" fillId="2" borderId="0" xfId="0" applyFont="1" applyFill="1" applyAlignment="1" applyProtection="1">
      <alignment wrapText="1"/>
      <protection locked="0"/>
    </xf>
    <xf numFmtId="0" fontId="11" fillId="4" borderId="53" xfId="0" applyFont="1" applyFill="1" applyBorder="1" applyAlignment="1">
      <alignment vertical="top" wrapText="1"/>
    </xf>
    <xf numFmtId="0" fontId="11" fillId="0" borderId="53" xfId="0" applyFont="1" applyBorder="1" applyAlignment="1">
      <alignment vertical="center"/>
    </xf>
    <xf numFmtId="0" fontId="11" fillId="16" borderId="53" xfId="0" applyFont="1" applyFill="1" applyBorder="1" applyAlignment="1">
      <alignment vertical="center"/>
    </xf>
    <xf numFmtId="1" fontId="11" fillId="0" borderId="53" xfId="0" applyNumberFormat="1" applyFont="1" applyBorder="1" applyAlignment="1">
      <alignment horizontal="center" vertical="center"/>
    </xf>
    <xf numFmtId="0" fontId="11" fillId="0" borderId="53" xfId="0" applyFont="1" applyBorder="1" applyAlignment="1">
      <alignment horizontal="center" vertical="center"/>
    </xf>
    <xf numFmtId="9" fontId="11" fillId="0" borderId="53" xfId="3" applyFont="1" applyBorder="1" applyAlignment="1" applyProtection="1">
      <alignment horizontal="center" vertical="center"/>
    </xf>
    <xf numFmtId="4" fontId="11" fillId="0" borderId="53" xfId="0" applyNumberFormat="1" applyFont="1" applyBorder="1" applyAlignment="1">
      <alignment vertical="center"/>
    </xf>
    <xf numFmtId="3" fontId="11" fillId="0" borderId="53" xfId="0" applyNumberFormat="1" applyFont="1" applyBorder="1" applyAlignment="1">
      <alignment vertical="center"/>
    </xf>
    <xf numFmtId="167" fontId="11" fillId="0" borderId="53" xfId="0" applyNumberFormat="1" applyFont="1" applyBorder="1" applyAlignment="1">
      <alignment vertical="center"/>
    </xf>
    <xf numFmtId="168" fontId="11" fillId="0" borderId="53" xfId="0" applyNumberFormat="1" applyFont="1" applyBorder="1" applyAlignment="1">
      <alignment vertical="center"/>
    </xf>
    <xf numFmtId="9" fontId="11" fillId="4" borderId="53" xfId="3" applyFont="1" applyFill="1" applyBorder="1" applyAlignment="1" applyProtection="1">
      <alignment vertical="center"/>
    </xf>
    <xf numFmtId="1" fontId="11" fillId="0" borderId="53" xfId="0" applyNumberFormat="1" applyFont="1" applyBorder="1" applyAlignment="1">
      <alignment vertical="center"/>
    </xf>
    <xf numFmtId="166" fontId="11" fillId="0" borderId="53" xfId="0" applyNumberFormat="1" applyFont="1" applyBorder="1" applyAlignment="1">
      <alignment vertical="center"/>
    </xf>
    <xf numFmtId="166" fontId="11" fillId="4" borderId="53" xfId="0" applyNumberFormat="1" applyFont="1" applyFill="1" applyBorder="1" applyAlignment="1">
      <alignment vertical="center"/>
    </xf>
    <xf numFmtId="1" fontId="11" fillId="4" borderId="53" xfId="0" applyNumberFormat="1" applyFont="1" applyFill="1" applyBorder="1" applyAlignment="1">
      <alignment vertical="center"/>
    </xf>
    <xf numFmtId="10" fontId="11" fillId="0" borderId="53" xfId="0" applyNumberFormat="1" applyFont="1" applyBorder="1" applyAlignment="1">
      <alignment vertical="center"/>
    </xf>
    <xf numFmtId="9" fontId="11" fillId="0" borderId="53" xfId="0" applyNumberFormat="1" applyFont="1" applyBorder="1" applyAlignment="1">
      <alignment vertical="center"/>
    </xf>
    <xf numFmtId="10" fontId="11" fillId="0" borderId="53" xfId="3" applyNumberFormat="1" applyFont="1" applyBorder="1" applyAlignment="1" applyProtection="1">
      <alignment vertical="center"/>
    </xf>
    <xf numFmtId="0" fontId="11" fillId="2" borderId="0" xfId="0" applyFont="1" applyFill="1" applyAlignment="1">
      <alignment horizontal="left" vertical="center"/>
    </xf>
    <xf numFmtId="0" fontId="4" fillId="21" borderId="85" xfId="0" applyFont="1" applyFill="1" applyBorder="1" applyAlignment="1" applyProtection="1">
      <alignment horizontal="left" vertical="center" wrapText="1"/>
      <protection locked="0"/>
    </xf>
    <xf numFmtId="0" fontId="1" fillId="22" borderId="87" xfId="0" applyFont="1" applyFill="1" applyBorder="1" applyAlignment="1" applyProtection="1">
      <alignment vertical="center" wrapText="1"/>
      <protection locked="0"/>
    </xf>
    <xf numFmtId="0" fontId="57" fillId="2" borderId="88" xfId="0" applyFont="1" applyFill="1" applyBorder="1" applyAlignment="1" applyProtection="1">
      <alignment horizontal="left" vertical="center" wrapText="1"/>
      <protection locked="0"/>
    </xf>
    <xf numFmtId="0" fontId="1" fillId="20" borderId="87" xfId="0" applyFont="1" applyFill="1" applyBorder="1" applyAlignment="1" applyProtection="1">
      <alignment vertical="center" wrapText="1"/>
      <protection locked="0"/>
    </xf>
    <xf numFmtId="0" fontId="1" fillId="18" borderId="87" xfId="0" applyFont="1" applyFill="1" applyBorder="1" applyAlignment="1" applyProtection="1">
      <alignment vertical="center" wrapText="1"/>
      <protection locked="0"/>
    </xf>
    <xf numFmtId="0" fontId="60" fillId="23" borderId="89" xfId="0" applyFont="1" applyFill="1" applyBorder="1" applyAlignment="1" applyProtection="1">
      <alignment horizontal="center" vertical="center" wrapText="1"/>
      <protection locked="0"/>
    </xf>
    <xf numFmtId="0" fontId="11" fillId="0" borderId="53" xfId="0" applyFont="1" applyBorder="1" applyAlignment="1">
      <alignment vertical="center" wrapText="1"/>
    </xf>
    <xf numFmtId="0" fontId="11" fillId="16" borderId="53" xfId="0" applyFont="1" applyFill="1" applyBorder="1" applyAlignment="1">
      <alignment vertical="center" wrapText="1"/>
    </xf>
    <xf numFmtId="1" fontId="11" fillId="0" borderId="53" xfId="0" applyNumberFormat="1" applyFont="1" applyBorder="1" applyAlignment="1">
      <alignment horizontal="center" vertical="center" wrapText="1"/>
    </xf>
    <xf numFmtId="0" fontId="11" fillId="0" borderId="53" xfId="0" applyFont="1" applyBorder="1" applyAlignment="1">
      <alignment horizontal="center" vertical="center" wrapText="1"/>
    </xf>
    <xf numFmtId="9" fontId="11" fillId="0" borderId="53" xfId="0" applyNumberFormat="1" applyFont="1" applyBorder="1" applyAlignment="1">
      <alignment horizontal="center" vertical="center" wrapText="1"/>
    </xf>
    <xf numFmtId="4" fontId="11" fillId="0" borderId="53" xfId="0" applyNumberFormat="1" applyFont="1" applyBorder="1" applyAlignment="1">
      <alignment vertical="center" wrapText="1"/>
    </xf>
    <xf numFmtId="3" fontId="11" fillId="0" borderId="53" xfId="0" applyNumberFormat="1" applyFont="1" applyBorder="1" applyAlignment="1">
      <alignment vertical="center" wrapText="1"/>
    </xf>
    <xf numFmtId="167" fontId="11" fillId="0" borderId="53" xfId="0" applyNumberFormat="1" applyFont="1" applyBorder="1" applyAlignment="1">
      <alignment vertical="center" wrapText="1"/>
    </xf>
    <xf numFmtId="168" fontId="11" fillId="0" borderId="53" xfId="0" applyNumberFormat="1" applyFont="1" applyBorder="1" applyAlignment="1">
      <alignment vertical="center" wrapText="1"/>
    </xf>
    <xf numFmtId="10" fontId="11" fillId="0" borderId="53" xfId="3" applyNumberFormat="1" applyFont="1" applyBorder="1" applyAlignment="1" applyProtection="1">
      <alignment vertical="center" wrapText="1"/>
    </xf>
    <xf numFmtId="1" fontId="11" fillId="0" borderId="53" xfId="0" applyNumberFormat="1" applyFont="1" applyBorder="1" applyAlignment="1">
      <alignment vertical="center" wrapText="1"/>
    </xf>
    <xf numFmtId="166" fontId="11" fillId="4" borderId="53" xfId="0" applyNumberFormat="1" applyFont="1" applyFill="1" applyBorder="1" applyAlignment="1">
      <alignment vertical="center" wrapText="1"/>
    </xf>
    <xf numFmtId="166" fontId="11" fillId="0" borderId="53" xfId="0" applyNumberFormat="1" applyFont="1" applyBorder="1" applyAlignment="1">
      <alignment vertical="center" wrapText="1"/>
    </xf>
    <xf numFmtId="10" fontId="11" fillId="0" borderId="53" xfId="0" applyNumberFormat="1" applyFont="1" applyBorder="1" applyAlignment="1">
      <alignment vertical="center" wrapText="1"/>
    </xf>
    <xf numFmtId="9" fontId="11" fillId="0" borderId="53" xfId="0" applyNumberFormat="1" applyFont="1" applyBorder="1" applyAlignment="1">
      <alignment vertical="center" wrapText="1"/>
    </xf>
    <xf numFmtId="1" fontId="11" fillId="0" borderId="0" xfId="3" applyNumberFormat="1" applyFont="1" applyBorder="1" applyAlignment="1" applyProtection="1">
      <alignment vertical="center" wrapText="1"/>
    </xf>
    <xf numFmtId="0" fontId="11" fillId="2" borderId="0" xfId="0" applyFont="1" applyFill="1" applyAlignment="1">
      <alignment horizontal="left" vertical="center" wrapText="1"/>
    </xf>
    <xf numFmtId="0" fontId="0" fillId="2" borderId="0" xfId="0" applyFill="1" applyAlignment="1" applyProtection="1">
      <alignment horizontal="center"/>
      <protection locked="0"/>
    </xf>
    <xf numFmtId="0" fontId="38" fillId="26" borderId="49" xfId="0" applyFont="1" applyFill="1" applyBorder="1" applyAlignment="1">
      <alignment vertical="center" wrapText="1"/>
    </xf>
    <xf numFmtId="0" fontId="38" fillId="27" borderId="49" xfId="0" applyFont="1" applyFill="1" applyBorder="1" applyAlignment="1">
      <alignment vertical="center" wrapText="1"/>
    </xf>
    <xf numFmtId="0" fontId="38" fillId="25" borderId="16" xfId="1" applyFont="1" applyFill="1" applyBorder="1" applyAlignment="1">
      <alignment vertical="center" wrapText="1"/>
    </xf>
    <xf numFmtId="0" fontId="38" fillId="24" borderId="29" xfId="1" applyFont="1" applyFill="1" applyBorder="1" applyAlignment="1">
      <alignment vertical="center" wrapText="1"/>
    </xf>
    <xf numFmtId="10" fontId="0" fillId="2" borderId="0" xfId="0" applyNumberFormat="1" applyFill="1" applyProtection="1">
      <protection locked="0"/>
    </xf>
    <xf numFmtId="1" fontId="11" fillId="0" borderId="17" xfId="0" applyNumberFormat="1" applyFont="1" applyBorder="1" applyAlignment="1" applyProtection="1">
      <alignment horizontal="right" vertical="center" wrapText="1"/>
      <protection locked="0"/>
    </xf>
    <xf numFmtId="0" fontId="57" fillId="2" borderId="93" xfId="0" applyFont="1" applyFill="1" applyBorder="1" applyAlignment="1" applyProtection="1">
      <alignment horizontal="left" vertical="center" wrapText="1"/>
      <protection locked="0"/>
    </xf>
    <xf numFmtId="0" fontId="66" fillId="0" borderId="0" xfId="0" applyFont="1"/>
    <xf numFmtId="0" fontId="1" fillId="0" borderId="13" xfId="0" applyFont="1" applyBorder="1" applyAlignment="1">
      <alignment horizontal="left" vertical="center"/>
    </xf>
    <xf numFmtId="0" fontId="9" fillId="12" borderId="5" xfId="0" applyFont="1" applyFill="1" applyBorder="1" applyAlignment="1">
      <alignment horizontal="center" vertical="center"/>
    </xf>
    <xf numFmtId="0" fontId="1" fillId="0" borderId="16" xfId="0" applyFont="1" applyBorder="1" applyAlignment="1">
      <alignment horizontal="left" vertical="center"/>
    </xf>
    <xf numFmtId="1" fontId="1" fillId="0" borderId="16" xfId="0" applyNumberFormat="1" applyFont="1" applyBorder="1" applyAlignment="1">
      <alignment horizontal="left" vertical="center"/>
    </xf>
    <xf numFmtId="0" fontId="1" fillId="0" borderId="17" xfId="0" applyFont="1" applyBorder="1" applyAlignment="1">
      <alignment horizontal="left" vertical="center"/>
    </xf>
    <xf numFmtId="0" fontId="1" fillId="0" borderId="17" xfId="0" quotePrefix="1" applyFont="1" applyBorder="1" applyAlignment="1">
      <alignment horizontal="left" vertical="center"/>
    </xf>
    <xf numFmtId="0" fontId="1" fillId="0" borderId="0" xfId="0" applyFont="1"/>
    <xf numFmtId="0" fontId="1" fillId="2" borderId="17" xfId="0" applyFont="1" applyFill="1" applyBorder="1" applyAlignment="1">
      <alignment vertical="center" wrapText="1"/>
    </xf>
    <xf numFmtId="0" fontId="1" fillId="0" borderId="59" xfId="0" applyFont="1" applyBorder="1" applyAlignment="1">
      <alignment horizontal="left" vertical="center"/>
    </xf>
    <xf numFmtId="0" fontId="1" fillId="0" borderId="58" xfId="0" applyFont="1" applyBorder="1" applyAlignment="1">
      <alignment horizontal="left" vertical="center"/>
    </xf>
    <xf numFmtId="0" fontId="1" fillId="0" borderId="18" xfId="0" applyFont="1" applyBorder="1" applyAlignment="1">
      <alignment horizontal="left" vertical="center"/>
    </xf>
    <xf numFmtId="0" fontId="1" fillId="0" borderId="30" xfId="0" applyFont="1" applyBorder="1" applyAlignment="1">
      <alignment horizontal="left" vertical="center"/>
    </xf>
    <xf numFmtId="0" fontId="59" fillId="2" borderId="0" xfId="0" quotePrefix="1" applyFont="1" applyFill="1" applyProtection="1">
      <protection locked="0"/>
    </xf>
    <xf numFmtId="171" fontId="11" fillId="4" borderId="49" xfId="0" applyNumberFormat="1" applyFont="1" applyFill="1" applyBorder="1" applyAlignment="1">
      <alignment horizontal="center" vertical="center" wrapText="1"/>
    </xf>
    <xf numFmtId="170" fontId="11" fillId="4" borderId="49" xfId="0" applyNumberFormat="1" applyFont="1" applyFill="1" applyBorder="1" applyAlignment="1">
      <alignment horizontal="center" vertical="center" wrapText="1"/>
    </xf>
    <xf numFmtId="170" fontId="11" fillId="4" borderId="94" xfId="0" applyNumberFormat="1" applyFont="1" applyFill="1" applyBorder="1" applyAlignment="1">
      <alignment horizontal="center" vertical="center" wrapText="1"/>
    </xf>
    <xf numFmtId="170" fontId="11" fillId="4" borderId="59" xfId="0" applyNumberFormat="1" applyFont="1" applyFill="1" applyBorder="1" applyAlignment="1">
      <alignment horizontal="center" vertical="center" wrapText="1"/>
    </xf>
    <xf numFmtId="0" fontId="66" fillId="2" borderId="0" xfId="0" applyFont="1" applyFill="1" applyProtection="1">
      <protection locked="0"/>
    </xf>
    <xf numFmtId="0" fontId="11" fillId="0" borderId="0" xfId="0" applyFont="1" applyAlignment="1" applyProtection="1">
      <alignment horizontal="left" vertical="center" wrapText="1"/>
      <protection locked="0"/>
    </xf>
    <xf numFmtId="0" fontId="9" fillId="12" borderId="60" xfId="0" applyFont="1" applyFill="1" applyBorder="1" applyAlignment="1" applyProtection="1">
      <alignment horizontal="center" vertical="center" wrapText="1"/>
      <protection locked="0"/>
    </xf>
    <xf numFmtId="0" fontId="66" fillId="2" borderId="0" xfId="0" applyFont="1" applyFill="1"/>
    <xf numFmtId="0" fontId="71" fillId="2" borderId="0" xfId="0" applyFont="1" applyFill="1" applyAlignment="1">
      <alignment vertical="center"/>
    </xf>
    <xf numFmtId="0" fontId="9" fillId="12" borderId="95" xfId="0" applyFont="1" applyFill="1" applyBorder="1" applyAlignment="1">
      <alignment horizontal="center" vertical="center" wrapText="1"/>
    </xf>
    <xf numFmtId="0" fontId="18" fillId="2" borderId="98" xfId="0" applyFont="1" applyFill="1" applyBorder="1" applyAlignment="1">
      <alignment vertical="center"/>
    </xf>
    <xf numFmtId="0" fontId="0" fillId="0" borderId="29" xfId="0" applyBorder="1" applyAlignment="1">
      <alignment horizontal="left" vertical="top" wrapText="1"/>
    </xf>
    <xf numFmtId="0" fontId="1" fillId="0" borderId="30" xfId="0" applyFont="1" applyBorder="1" applyAlignment="1">
      <alignment horizontal="left" vertical="top" wrapText="1"/>
    </xf>
    <xf numFmtId="0" fontId="1" fillId="2" borderId="50" xfId="0" applyFont="1" applyFill="1" applyBorder="1" applyAlignment="1">
      <alignment horizontal="left" vertical="top" wrapText="1"/>
    </xf>
    <xf numFmtId="0" fontId="1" fillId="2" borderId="18" xfId="0" applyFont="1" applyFill="1" applyBorder="1" applyAlignment="1">
      <alignment horizontal="left" vertical="top" wrapText="1"/>
    </xf>
    <xf numFmtId="0" fontId="1" fillId="2" borderId="50" xfId="0" applyFont="1" applyFill="1" applyBorder="1" applyAlignment="1">
      <alignment horizontal="center" vertical="top" wrapText="1"/>
    </xf>
    <xf numFmtId="0" fontId="1" fillId="2" borderId="18" xfId="0" applyFont="1" applyFill="1" applyBorder="1" applyAlignment="1">
      <alignment horizontal="center" vertical="top" wrapText="1"/>
    </xf>
    <xf numFmtId="0" fontId="4" fillId="0" borderId="17" xfId="0" applyFont="1" applyBorder="1" applyAlignment="1">
      <alignment horizontal="left" vertical="top" wrapText="1"/>
    </xf>
    <xf numFmtId="0" fontId="1" fillId="0" borderId="17" xfId="0" applyFont="1" applyBorder="1" applyAlignment="1">
      <alignment horizontal="left" vertical="top" wrapText="1"/>
    </xf>
    <xf numFmtId="0" fontId="4" fillId="0" borderId="17" xfId="0" applyFont="1" applyBorder="1" applyAlignment="1">
      <alignment horizontal="center" vertical="top" wrapText="1"/>
    </xf>
    <xf numFmtId="0" fontId="1" fillId="0" borderId="17" xfId="0" applyFont="1" applyBorder="1" applyAlignment="1">
      <alignment horizontal="center" vertical="top" wrapText="1"/>
    </xf>
    <xf numFmtId="0" fontId="24" fillId="0" borderId="17" xfId="1" applyFont="1" applyBorder="1" applyAlignment="1">
      <alignment horizontal="left" vertical="top" wrapText="1"/>
    </xf>
    <xf numFmtId="0" fontId="4" fillId="0" borderId="50" xfId="0" applyFont="1" applyBorder="1" applyAlignment="1">
      <alignment horizontal="center" vertical="top" wrapText="1"/>
    </xf>
    <xf numFmtId="0" fontId="1" fillId="0" borderId="30" xfId="0" applyFont="1" applyBorder="1" applyAlignment="1">
      <alignment horizontal="center" vertical="top" wrapText="1"/>
    </xf>
    <xf numFmtId="0" fontId="4" fillId="0" borderId="50" xfId="0" applyFont="1" applyBorder="1" applyAlignment="1">
      <alignment horizontal="left" vertical="top" wrapText="1"/>
    </xf>
    <xf numFmtId="0" fontId="5" fillId="0" borderId="16" xfId="1" applyFont="1" applyFill="1" applyBorder="1" applyAlignment="1">
      <alignment horizontal="left" vertical="top" wrapText="1"/>
    </xf>
    <xf numFmtId="0" fontId="4" fillId="0" borderId="16" xfId="0" applyFont="1" applyBorder="1" applyAlignment="1">
      <alignment horizontal="left" vertical="top" wrapText="1"/>
    </xf>
    <xf numFmtId="0" fontId="4" fillId="0" borderId="96" xfId="0" applyFont="1" applyBorder="1" applyAlignment="1">
      <alignment horizontal="left" vertical="top" wrapText="1"/>
    </xf>
    <xf numFmtId="0" fontId="5" fillId="0" borderId="17" xfId="1" applyFont="1" applyFill="1" applyBorder="1" applyAlignment="1">
      <alignment horizontal="left" vertical="top" wrapText="1"/>
    </xf>
    <xf numFmtId="0" fontId="4" fillId="0" borderId="96" xfId="0" applyFont="1" applyBorder="1" applyAlignment="1">
      <alignment horizontal="center" vertical="top" wrapText="1"/>
    </xf>
    <xf numFmtId="0" fontId="1" fillId="0" borderId="97" xfId="0" applyFont="1" applyBorder="1" applyAlignment="1">
      <alignment horizontal="left" vertical="top" wrapText="1"/>
    </xf>
    <xf numFmtId="0" fontId="1" fillId="0" borderId="29" xfId="0" applyFont="1" applyBorder="1" applyAlignment="1">
      <alignment horizontal="left" vertical="top" wrapText="1"/>
    </xf>
    <xf numFmtId="0" fontId="2" fillId="0" borderId="30" xfId="1" applyBorder="1" applyAlignment="1">
      <alignment horizontal="left" vertical="top" wrapText="1"/>
    </xf>
    <xf numFmtId="0" fontId="2" fillId="0" borderId="17" xfId="1" applyFill="1" applyBorder="1" applyAlignment="1">
      <alignment horizontal="left" vertical="top" wrapText="1"/>
    </xf>
    <xf numFmtId="0" fontId="2" fillId="0" borderId="16" xfId="1" applyFill="1" applyBorder="1" applyAlignment="1">
      <alignment horizontal="left" vertical="top" wrapText="1"/>
    </xf>
    <xf numFmtId="0" fontId="4" fillId="0" borderId="16" xfId="0" applyFont="1" applyBorder="1" applyAlignment="1">
      <alignment horizontal="center" vertical="top" wrapText="1"/>
    </xf>
    <xf numFmtId="0" fontId="2" fillId="0" borderId="30" xfId="1" applyFill="1" applyBorder="1" applyAlignment="1">
      <alignment horizontal="left" vertical="top" wrapText="1"/>
    </xf>
    <xf numFmtId="0" fontId="5" fillId="0" borderId="0" xfId="0" applyFont="1" applyAlignment="1">
      <alignment horizontal="left" vertical="top" wrapText="1"/>
    </xf>
    <xf numFmtId="0" fontId="1" fillId="0" borderId="16" xfId="0" applyFont="1" applyBorder="1" applyAlignment="1">
      <alignment horizontal="left" vertical="top" wrapText="1"/>
    </xf>
    <xf numFmtId="0" fontId="34" fillId="0" borderId="0" xfId="1" applyFont="1" applyFill="1" applyAlignment="1">
      <alignment vertical="top" wrapText="1"/>
    </xf>
    <xf numFmtId="0" fontId="4" fillId="0" borderId="16" xfId="0" applyFont="1" applyBorder="1" applyAlignment="1">
      <alignment horizontal="left" vertical="top"/>
    </xf>
    <xf numFmtId="0" fontId="4" fillId="0" borderId="17" xfId="0" applyFont="1" applyBorder="1" applyAlignment="1">
      <alignment horizontal="left" vertical="top"/>
    </xf>
    <xf numFmtId="0" fontId="52" fillId="0" borderId="16" xfId="0" applyFont="1" applyBorder="1" applyAlignment="1">
      <alignment vertical="top" wrapText="1"/>
    </xf>
    <xf numFmtId="0" fontId="4" fillId="0" borderId="16" xfId="0" applyFont="1" applyBorder="1" applyAlignment="1">
      <alignment vertical="top" wrapText="1"/>
    </xf>
    <xf numFmtId="0" fontId="52" fillId="0" borderId="17" xfId="0" applyFont="1" applyBorder="1" applyAlignment="1">
      <alignment vertical="top" wrapText="1"/>
    </xf>
    <xf numFmtId="0" fontId="4" fillId="0" borderId="17" xfId="0" applyFont="1" applyBorder="1" applyAlignment="1">
      <alignment vertical="top" wrapText="1"/>
    </xf>
    <xf numFmtId="0" fontId="14" fillId="0" borderId="17" xfId="0" applyFont="1" applyBorder="1" applyAlignment="1">
      <alignment horizontal="center" vertical="top" wrapText="1"/>
    </xf>
    <xf numFmtId="0" fontId="52" fillId="0" borderId="17" xfId="0" applyFont="1" applyBorder="1" applyAlignment="1">
      <alignment horizontal="left" vertical="top" wrapText="1"/>
    </xf>
    <xf numFmtId="0" fontId="52" fillId="0" borderId="18" xfId="0" applyFont="1" applyBorder="1" applyAlignment="1">
      <alignment horizontal="left" vertical="top" wrapText="1"/>
    </xf>
    <xf numFmtId="0" fontId="4" fillId="0" borderId="18" xfId="0" applyFont="1" applyBorder="1" applyAlignment="1">
      <alignment horizontal="left" vertical="top" wrapText="1"/>
    </xf>
    <xf numFmtId="0" fontId="4" fillId="0" borderId="18" xfId="0" applyFont="1" applyBorder="1" applyAlignment="1">
      <alignment horizontal="center" vertical="top" wrapText="1"/>
    </xf>
    <xf numFmtId="0" fontId="5" fillId="0" borderId="18" xfId="1" applyFont="1" applyFill="1" applyBorder="1" applyAlignment="1">
      <alignment horizontal="left" vertical="top" wrapText="1"/>
    </xf>
    <xf numFmtId="0" fontId="4" fillId="0" borderId="11" xfId="0" applyFont="1" applyBorder="1" applyAlignment="1">
      <alignment horizontal="left" vertical="top" wrapText="1"/>
    </xf>
    <xf numFmtId="0" fontId="5" fillId="0" borderId="0" xfId="1" applyFont="1" applyFill="1" applyAlignment="1">
      <alignment horizontal="left" vertical="top" wrapText="1"/>
    </xf>
    <xf numFmtId="0" fontId="2" fillId="0" borderId="46" xfId="1" applyBorder="1" applyAlignment="1">
      <alignment vertical="top" wrapText="1"/>
    </xf>
    <xf numFmtId="0" fontId="2" fillId="0" borderId="0" xfId="1" applyAlignment="1">
      <alignment vertical="top" wrapText="1"/>
    </xf>
    <xf numFmtId="0" fontId="34" fillId="0" borderId="0" xfId="1" applyFont="1" applyAlignment="1">
      <alignment vertical="top"/>
    </xf>
    <xf numFmtId="0" fontId="78" fillId="0" borderId="50" xfId="1" applyFont="1" applyBorder="1" applyAlignment="1">
      <alignment vertical="top" wrapText="1"/>
    </xf>
    <xf numFmtId="0" fontId="78" fillId="0" borderId="50" xfId="1" applyFont="1" applyBorder="1" applyAlignment="1">
      <alignment horizontal="left" vertical="top" wrapText="1"/>
    </xf>
    <xf numFmtId="0" fontId="9" fillId="25" borderId="50" xfId="0" applyFont="1" applyFill="1" applyBorder="1" applyAlignment="1">
      <alignment horizontal="center" vertical="center" wrapText="1"/>
    </xf>
    <xf numFmtId="0" fontId="11" fillId="18" borderId="46" xfId="0" applyFont="1" applyFill="1" applyBorder="1" applyAlignment="1" applyProtection="1">
      <alignment horizontal="center" vertical="center" wrapText="1"/>
      <protection locked="0"/>
    </xf>
    <xf numFmtId="0" fontId="46" fillId="2" borderId="26" xfId="1" applyFont="1" applyFill="1" applyBorder="1" applyAlignment="1">
      <alignment horizontal="center" vertical="center" wrapText="1"/>
    </xf>
    <xf numFmtId="0" fontId="46" fillId="2" borderId="27" xfId="1" applyFont="1" applyFill="1" applyBorder="1" applyAlignment="1">
      <alignment horizontal="center" vertical="center" wrapText="1"/>
    </xf>
    <xf numFmtId="0" fontId="46" fillId="2" borderId="28" xfId="1" applyFont="1" applyFill="1" applyBorder="1" applyAlignment="1">
      <alignment horizontal="center" vertical="center" wrapText="1"/>
    </xf>
    <xf numFmtId="0" fontId="1" fillId="2" borderId="0" xfId="0" applyFont="1" applyFill="1" applyAlignment="1">
      <alignment horizontal="left" vertical="center" wrapText="1"/>
    </xf>
    <xf numFmtId="0" fontId="21" fillId="8" borderId="10" xfId="0" applyFont="1" applyFill="1" applyBorder="1" applyAlignment="1">
      <alignment vertical="center" wrapText="1"/>
    </xf>
    <xf numFmtId="0" fontId="21" fillId="8" borderId="11" xfId="0" applyFont="1" applyFill="1" applyBorder="1" applyAlignment="1">
      <alignment vertical="center" wrapText="1"/>
    </xf>
    <xf numFmtId="0" fontId="21" fillId="9" borderId="12" xfId="0" applyFont="1" applyFill="1" applyBorder="1" applyAlignment="1">
      <alignment vertical="center" wrapText="1"/>
    </xf>
    <xf numFmtId="0" fontId="21" fillId="9" borderId="13" xfId="0" applyFont="1" applyFill="1" applyBorder="1" applyAlignment="1">
      <alignment vertical="center" wrapText="1"/>
    </xf>
    <xf numFmtId="0" fontId="19" fillId="0" borderId="30" xfId="0" applyFont="1" applyBorder="1" applyAlignment="1">
      <alignment horizontal="left" vertical="center" wrapText="1"/>
    </xf>
    <xf numFmtId="0" fontId="19" fillId="0" borderId="51" xfId="0" applyFont="1" applyBorder="1" applyAlignment="1">
      <alignment horizontal="left" vertical="center" wrapText="1"/>
    </xf>
    <xf numFmtId="0" fontId="19" fillId="0" borderId="81" xfId="0" applyFont="1" applyBorder="1" applyAlignment="1">
      <alignment horizontal="left" vertical="center" wrapText="1"/>
    </xf>
    <xf numFmtId="0" fontId="9" fillId="26" borderId="92" xfId="0" applyFont="1" applyFill="1" applyBorder="1" applyAlignment="1">
      <alignment horizontal="center" vertical="center" wrapText="1"/>
    </xf>
    <xf numFmtId="0" fontId="9" fillId="26" borderId="34" xfId="0" applyFont="1" applyFill="1" applyBorder="1" applyAlignment="1">
      <alignment horizontal="center" vertical="center" wrapText="1"/>
    </xf>
    <xf numFmtId="0" fontId="9" fillId="26" borderId="37" xfId="0" applyFont="1" applyFill="1" applyBorder="1" applyAlignment="1">
      <alignment horizontal="center" vertical="center" wrapText="1"/>
    </xf>
    <xf numFmtId="0" fontId="9" fillId="7" borderId="51" xfId="0" applyFont="1" applyFill="1" applyBorder="1" applyAlignment="1">
      <alignment horizontal="center" vertical="center" wrapText="1"/>
    </xf>
    <xf numFmtId="0" fontId="21" fillId="6" borderId="58" xfId="0" applyFont="1" applyFill="1" applyBorder="1" applyAlignment="1">
      <alignment vertical="center" wrapText="1"/>
    </xf>
    <xf numFmtId="0" fontId="21" fillId="6" borderId="44" xfId="0" applyFont="1" applyFill="1" applyBorder="1" applyAlignment="1">
      <alignment vertical="center" wrapText="1"/>
    </xf>
    <xf numFmtId="0" fontId="21" fillId="5" borderId="10" xfId="0" applyFont="1" applyFill="1" applyBorder="1" applyAlignment="1">
      <alignment vertical="center" wrapText="1"/>
    </xf>
    <xf numFmtId="0" fontId="21" fillId="5" borderId="11" xfId="0" applyFont="1" applyFill="1" applyBorder="1" applyAlignment="1">
      <alignment vertical="center" wrapText="1"/>
    </xf>
    <xf numFmtId="0" fontId="9" fillId="0" borderId="0" xfId="0" applyFont="1" applyAlignment="1" applyProtection="1">
      <alignment horizontal="center" vertical="center"/>
      <protection locked="0"/>
    </xf>
    <xf numFmtId="0" fontId="0" fillId="0" borderId="0" xfId="0" applyAlignment="1" applyProtection="1">
      <alignment horizontal="center"/>
      <protection locked="0"/>
    </xf>
    <xf numFmtId="0" fontId="9" fillId="10" borderId="4"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locked="0"/>
    </xf>
    <xf numFmtId="0" fontId="41" fillId="10" borderId="24" xfId="0" applyFont="1" applyFill="1" applyBorder="1" applyAlignment="1" applyProtection="1">
      <alignment horizontal="center" vertical="center"/>
      <protection locked="0"/>
    </xf>
    <xf numFmtId="0" fontId="33" fillId="0" borderId="16" xfId="0" applyFont="1" applyBorder="1" applyAlignment="1" applyProtection="1">
      <alignment horizontal="center" vertical="center" wrapText="1"/>
      <protection locked="0"/>
    </xf>
    <xf numFmtId="0" fontId="33" fillId="0" borderId="18" xfId="0" applyFont="1" applyBorder="1" applyAlignment="1" applyProtection="1">
      <alignment horizontal="center" vertical="center" wrapText="1"/>
      <protection locked="0"/>
    </xf>
    <xf numFmtId="0" fontId="39" fillId="10" borderId="23" xfId="0" applyFont="1" applyFill="1" applyBorder="1" applyAlignment="1" applyProtection="1">
      <alignment horizontal="left" vertical="center"/>
      <protection locked="0"/>
    </xf>
    <xf numFmtId="0" fontId="39" fillId="10" borderId="24" xfId="0" applyFont="1" applyFill="1" applyBorder="1" applyAlignment="1" applyProtection="1">
      <alignment horizontal="left" vertical="center"/>
      <protection locked="0"/>
    </xf>
    <xf numFmtId="0" fontId="9" fillId="0" borderId="0" xfId="0" applyFont="1" applyAlignment="1">
      <alignment horizontal="center" vertical="center"/>
    </xf>
    <xf numFmtId="0" fontId="0" fillId="0" borderId="0" xfId="0" applyAlignment="1">
      <alignment horizontal="center"/>
    </xf>
    <xf numFmtId="0" fontId="28" fillId="2" borderId="0" xfId="0" applyFont="1" applyFill="1" applyAlignment="1" applyProtection="1">
      <alignment horizontal="center" vertical="center" wrapText="1"/>
      <protection locked="0"/>
    </xf>
    <xf numFmtId="0" fontId="0" fillId="0" borderId="0" xfId="0" applyAlignment="1" applyProtection="1">
      <alignment horizontal="center" vertical="center"/>
      <protection locked="0"/>
    </xf>
    <xf numFmtId="0" fontId="0" fillId="2" borderId="0" xfId="0" applyFill="1" applyAlignment="1">
      <alignment horizontal="center"/>
    </xf>
    <xf numFmtId="0" fontId="4" fillId="2" borderId="74" xfId="0" applyFont="1" applyFill="1" applyBorder="1" applyAlignment="1">
      <alignment horizontal="left" vertical="center" wrapText="1"/>
    </xf>
    <xf numFmtId="0" fontId="4" fillId="2" borderId="75" xfId="0" applyFont="1" applyFill="1" applyBorder="1" applyAlignment="1">
      <alignment horizontal="left" vertical="center" wrapText="1"/>
    </xf>
    <xf numFmtId="0" fontId="4" fillId="2" borderId="76"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69" xfId="0" applyFont="1" applyFill="1" applyBorder="1" applyAlignment="1">
      <alignment horizontal="left" vertical="center" wrapText="1"/>
    </xf>
    <xf numFmtId="0" fontId="4" fillId="2" borderId="70" xfId="0" applyFont="1" applyFill="1" applyBorder="1" applyAlignment="1">
      <alignment horizontal="left" vertical="center" wrapText="1"/>
    </xf>
    <xf numFmtId="0" fontId="29" fillId="2" borderId="0" xfId="0" applyFont="1" applyFill="1" applyAlignment="1">
      <alignment horizontal="left" vertical="center" wrapText="1"/>
    </xf>
    <xf numFmtId="0" fontId="65" fillId="0" borderId="0" xfId="0" applyFont="1" applyAlignment="1">
      <alignment horizontal="left" vertical="center"/>
    </xf>
    <xf numFmtId="0" fontId="28" fillId="2" borderId="0" xfId="0" applyFont="1" applyFill="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18" fillId="2" borderId="83" xfId="0" applyFont="1" applyFill="1" applyBorder="1" applyAlignment="1" applyProtection="1">
      <alignment horizontal="center" vertical="center"/>
      <protection locked="0"/>
    </xf>
    <xf numFmtId="0" fontId="18" fillId="2" borderId="84" xfId="0" applyFont="1" applyFill="1" applyBorder="1" applyAlignment="1" applyProtection="1">
      <alignment horizontal="center" vertical="center"/>
      <protection locked="0"/>
    </xf>
    <xf numFmtId="0" fontId="64" fillId="19" borderId="0" xfId="0" applyFont="1" applyFill="1" applyAlignment="1" applyProtection="1">
      <alignment horizontal="center" vertical="center" wrapText="1"/>
      <protection locked="0"/>
    </xf>
    <xf numFmtId="0" fontId="59" fillId="19" borderId="0" xfId="0" applyFont="1" applyFill="1" applyAlignment="1" applyProtection="1">
      <alignment horizontal="center" vertical="center" wrapText="1"/>
      <protection locked="0"/>
    </xf>
    <xf numFmtId="0" fontId="64" fillId="20" borderId="0" xfId="0" applyFont="1" applyFill="1" applyAlignment="1" applyProtection="1">
      <alignment horizontal="center" vertical="center" wrapText="1"/>
      <protection locked="0"/>
    </xf>
    <xf numFmtId="0" fontId="59" fillId="20" borderId="0" xfId="0" applyFont="1" applyFill="1" applyAlignment="1" applyProtection="1">
      <alignment horizontal="center" vertical="center" wrapText="1"/>
      <protection locked="0"/>
    </xf>
    <xf numFmtId="0" fontId="62" fillId="18" borderId="0" xfId="0" applyFont="1" applyFill="1" applyAlignment="1" applyProtection="1">
      <alignment horizontal="center" vertical="center" wrapText="1"/>
      <protection locked="0"/>
    </xf>
    <xf numFmtId="0" fontId="61" fillId="18" borderId="0" xfId="0" applyFont="1" applyFill="1" applyAlignment="1" applyProtection="1">
      <alignment horizontal="center" vertical="center" wrapText="1"/>
      <protection locked="0"/>
    </xf>
    <xf numFmtId="0" fontId="0" fillId="0" borderId="84" xfId="0" applyBorder="1" applyAlignment="1" applyProtection="1">
      <alignment horizontal="center" vertical="center"/>
      <protection locked="0"/>
    </xf>
    <xf numFmtId="0" fontId="16" fillId="2" borderId="36" xfId="0" applyFont="1" applyFill="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64" fillId="21" borderId="0" xfId="0" applyFont="1" applyFill="1" applyAlignment="1" applyProtection="1">
      <alignment horizontal="center" vertical="center" wrapText="1"/>
      <protection locked="0"/>
    </xf>
    <xf numFmtId="0" fontId="59" fillId="21" borderId="0" xfId="0" applyFont="1" applyFill="1" applyAlignment="1" applyProtection="1">
      <alignment horizontal="center" vertical="center" wrapText="1"/>
      <protection locked="0"/>
    </xf>
    <xf numFmtId="0" fontId="63" fillId="23"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28" fillId="2" borderId="0" xfId="0" applyFont="1" applyFill="1" applyAlignment="1">
      <alignment horizontal="left" vertical="center" wrapText="1"/>
    </xf>
    <xf numFmtId="0" fontId="52" fillId="0" borderId="17" xfId="0" applyFont="1" applyBorder="1" applyAlignment="1">
      <alignment horizontal="left" vertical="top" wrapText="1"/>
    </xf>
    <xf numFmtId="0" fontId="4" fillId="0" borderId="17" xfId="0" applyFont="1" applyBorder="1" applyAlignment="1">
      <alignment horizontal="left" vertical="top" wrapText="1"/>
    </xf>
    <xf numFmtId="0" fontId="4" fillId="0" borderId="17" xfId="0" applyFont="1" applyBorder="1" applyAlignment="1">
      <alignment horizontal="center" vertical="top" wrapText="1"/>
    </xf>
    <xf numFmtId="0" fontId="1" fillId="0" borderId="17" xfId="0" applyFont="1" applyBorder="1" applyAlignment="1">
      <alignment horizontal="left" vertical="top" wrapText="1"/>
    </xf>
    <xf numFmtId="0" fontId="1" fillId="0" borderId="17" xfId="0" applyFont="1" applyBorder="1" applyAlignment="1">
      <alignment horizontal="center" vertical="top" wrapText="1"/>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1" fillId="0" borderId="16" xfId="0" applyFont="1" applyBorder="1" applyAlignment="1">
      <alignment horizontal="left" vertical="center" wrapText="1"/>
    </xf>
    <xf numFmtId="0" fontId="1" fillId="0" borderId="10" xfId="0" applyFont="1" applyBorder="1" applyAlignment="1">
      <alignment horizontal="left" vertical="center" wrapText="1"/>
    </xf>
    <xf numFmtId="0" fontId="1" fillId="0" borderId="14"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xf numFmtId="0" fontId="1" fillId="0" borderId="15" xfId="0" applyFont="1" applyBorder="1" applyAlignment="1">
      <alignment horizontal="left" vertical="center"/>
    </xf>
    <xf numFmtId="0" fontId="1" fillId="0" borderId="13" xfId="0" applyFont="1" applyBorder="1" applyAlignment="1">
      <alignment horizontal="left" vertical="center"/>
    </xf>
    <xf numFmtId="0" fontId="1" fillId="0" borderId="33" xfId="1" applyFont="1" applyBorder="1" applyAlignment="1">
      <alignment horizontal="left" vertical="top" wrapText="1"/>
    </xf>
    <xf numFmtId="0" fontId="1" fillId="0" borderId="49" xfId="1" applyFont="1" applyBorder="1" applyAlignment="1">
      <alignment horizontal="left" vertical="top" wrapText="1"/>
    </xf>
    <xf numFmtId="0" fontId="1" fillId="0" borderId="15" xfId="0" applyFont="1" applyBorder="1" applyAlignment="1">
      <alignment horizontal="left" vertical="center" wrapText="1"/>
    </xf>
    <xf numFmtId="0" fontId="1" fillId="0" borderId="13" xfId="0" applyFont="1" applyBorder="1" applyAlignment="1">
      <alignment horizontal="left" vertical="center" wrapText="1"/>
    </xf>
    <xf numFmtId="0" fontId="1" fillId="0" borderId="4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1" fillId="0" borderId="16" xfId="0" applyFont="1" applyBorder="1" applyAlignment="1">
      <alignment horizontal="left" vertical="top" wrapText="1"/>
    </xf>
    <xf numFmtId="0" fontId="34" fillId="0" borderId="50" xfId="1" applyFont="1" applyBorder="1" applyAlignment="1">
      <alignment horizontal="left" vertical="top" wrapText="1"/>
    </xf>
    <xf numFmtId="0" fontId="2" fillId="0" borderId="29" xfId="1" applyBorder="1" applyAlignment="1">
      <alignment horizontal="left" vertical="top" wrapText="1"/>
    </xf>
    <xf numFmtId="0" fontId="1" fillId="0" borderId="31" xfId="0" applyFont="1" applyBorder="1" applyAlignment="1">
      <alignment vertical="top" wrapText="1"/>
    </xf>
    <xf numFmtId="0" fontId="1" fillId="0" borderId="19" xfId="0" applyFont="1" applyBorder="1" applyAlignment="1">
      <alignment vertical="top" wrapText="1"/>
    </xf>
    <xf numFmtId="0" fontId="1" fillId="0" borderId="45" xfId="0" applyFont="1" applyBorder="1" applyAlignment="1">
      <alignment horizontal="left" vertical="top" wrapText="1"/>
    </xf>
    <xf numFmtId="0" fontId="1" fillId="0" borderId="19" xfId="0" applyFont="1" applyBorder="1" applyAlignment="1">
      <alignment horizontal="left" vertical="top" wrapText="1"/>
    </xf>
    <xf numFmtId="0" fontId="1" fillId="0" borderId="46" xfId="0" applyFont="1" applyBorder="1" applyAlignment="1">
      <alignment horizontal="left" vertical="top" wrapText="1"/>
    </xf>
    <xf numFmtId="0" fontId="1" fillId="0" borderId="0" xfId="0" applyFont="1" applyAlignment="1">
      <alignment horizontal="left" vertical="top" wrapText="1"/>
    </xf>
    <xf numFmtId="0" fontId="1" fillId="0" borderId="50" xfId="1" applyFont="1" applyBorder="1" applyAlignment="1">
      <alignment horizontal="left" vertical="top" wrapText="1"/>
    </xf>
    <xf numFmtId="0" fontId="1" fillId="0" borderId="51" xfId="1" applyFont="1" applyBorder="1" applyAlignment="1">
      <alignment horizontal="left" vertical="top" wrapText="1"/>
    </xf>
    <xf numFmtId="0" fontId="1" fillId="0" borderId="35" xfId="1" applyFont="1" applyBorder="1" applyAlignment="1">
      <alignment horizontal="left" vertical="top" wrapText="1"/>
    </xf>
    <xf numFmtId="0" fontId="1" fillId="0" borderId="36" xfId="1" applyFont="1" applyBorder="1" applyAlignment="1">
      <alignment horizontal="left" vertical="top" wrapText="1"/>
    </xf>
    <xf numFmtId="0" fontId="1" fillId="0" borderId="37" xfId="1" applyFont="1" applyBorder="1" applyAlignment="1">
      <alignment horizontal="left" vertical="top" wrapText="1"/>
    </xf>
    <xf numFmtId="0" fontId="1" fillId="0" borderId="32" xfId="1" applyFont="1" applyBorder="1" applyAlignment="1">
      <alignment horizontal="left" vertical="top" wrapText="1"/>
    </xf>
    <xf numFmtId="0" fontId="1" fillId="0" borderId="48" xfId="1" applyFont="1" applyBorder="1" applyAlignment="1">
      <alignment horizontal="left" vertical="top" wrapText="1"/>
    </xf>
    <xf numFmtId="0" fontId="4" fillId="0" borderId="10" xfId="0" applyFont="1" applyBorder="1" applyAlignment="1">
      <alignment horizontal="left" vertical="center" wrapText="1"/>
    </xf>
    <xf numFmtId="0" fontId="4" fillId="0" borderId="14" xfId="0" applyFont="1" applyBorder="1" applyAlignment="1">
      <alignment horizontal="left" vertical="center" wrapText="1"/>
    </xf>
    <xf numFmtId="0" fontId="4" fillId="0" borderId="11" xfId="0" applyFont="1" applyBorder="1" applyAlignment="1">
      <alignment horizontal="left" vertical="center" wrapText="1"/>
    </xf>
    <xf numFmtId="0" fontId="0" fillId="0" borderId="19" xfId="0" applyBorder="1" applyAlignment="1">
      <alignment horizontal="left" vertical="top" wrapText="1"/>
    </xf>
    <xf numFmtId="0" fontId="0" fillId="0" borderId="47" xfId="0" applyBorder="1" applyAlignment="1">
      <alignment horizontal="left" vertical="top" wrapText="1"/>
    </xf>
    <xf numFmtId="0" fontId="4" fillId="0" borderId="46" xfId="0" applyFont="1" applyBorder="1" applyAlignment="1">
      <alignment horizontal="left" vertical="top" wrapText="1"/>
    </xf>
    <xf numFmtId="0" fontId="0" fillId="0" borderId="0" xfId="0" applyAlignment="1">
      <alignment horizontal="left" vertical="top" wrapText="1"/>
    </xf>
    <xf numFmtId="0" fontId="0" fillId="0" borderId="48" xfId="0" applyBorder="1" applyAlignment="1">
      <alignment horizontal="left" vertical="top" wrapText="1"/>
    </xf>
    <xf numFmtId="0" fontId="1" fillId="0" borderId="30" xfId="0" applyFont="1" applyBorder="1" applyAlignment="1">
      <alignment horizontal="left" vertical="top" wrapText="1"/>
    </xf>
    <xf numFmtId="0" fontId="1" fillId="0" borderId="51" xfId="0" applyFont="1" applyBorder="1" applyAlignment="1">
      <alignment horizontal="left" vertical="top" wrapText="1"/>
    </xf>
    <xf numFmtId="0" fontId="4" fillId="0" borderId="30" xfId="0" applyFont="1" applyBorder="1" applyAlignment="1">
      <alignment horizontal="left" vertical="top" wrapText="1"/>
    </xf>
    <xf numFmtId="0" fontId="0" fillId="0" borderId="29" xfId="0" applyBorder="1" applyAlignment="1">
      <alignment horizontal="left" vertical="top" wrapText="1"/>
    </xf>
    <xf numFmtId="0" fontId="4" fillId="0" borderId="30" xfId="0" applyFont="1" applyBorder="1" applyAlignment="1">
      <alignment horizontal="center" vertical="top" wrapText="1"/>
    </xf>
    <xf numFmtId="0" fontId="0" fillId="0" borderId="29" xfId="0" applyBorder="1" applyAlignment="1">
      <alignment horizontal="center" vertical="top" wrapText="1"/>
    </xf>
    <xf numFmtId="0" fontId="2" fillId="0" borderId="30" xfId="1" applyFill="1" applyBorder="1" applyAlignment="1">
      <alignment horizontal="left" vertical="top" wrapText="1"/>
    </xf>
    <xf numFmtId="0" fontId="1" fillId="0" borderId="55" xfId="0" applyFont="1" applyBorder="1" applyAlignment="1">
      <alignment horizontal="left" vertical="center" wrapText="1"/>
    </xf>
    <xf numFmtId="0" fontId="1" fillId="0" borderId="54" xfId="0" applyFont="1" applyBorder="1" applyAlignment="1">
      <alignment horizontal="left" vertical="center" wrapText="1"/>
    </xf>
    <xf numFmtId="0" fontId="1" fillId="0" borderId="56" xfId="0" applyFont="1" applyBorder="1" applyAlignment="1">
      <alignment horizontal="left" vertical="center" wrapText="1"/>
    </xf>
    <xf numFmtId="0" fontId="1" fillId="0" borderId="57" xfId="0" applyFont="1" applyBorder="1" applyAlignment="1">
      <alignment horizontal="left" vertical="center" wrapText="1"/>
    </xf>
    <xf numFmtId="0" fontId="1" fillId="0" borderId="45" xfId="0" applyFont="1" applyBorder="1" applyAlignment="1">
      <alignment horizontal="center" vertical="top" wrapText="1"/>
    </xf>
    <xf numFmtId="0" fontId="1" fillId="0" borderId="19" xfId="0" applyFont="1" applyBorder="1" applyAlignment="1">
      <alignment horizontal="center" vertical="top" wrapText="1"/>
    </xf>
    <xf numFmtId="0" fontId="1" fillId="0" borderId="92" xfId="0" applyFont="1" applyBorder="1" applyAlignment="1">
      <alignment horizontal="left" vertical="top" wrapText="1"/>
    </xf>
    <xf numFmtId="0" fontId="0" fillId="0" borderId="34" xfId="0" applyBorder="1" applyAlignment="1">
      <alignment horizontal="left" vertical="top" wrapText="1"/>
    </xf>
    <xf numFmtId="0" fontId="0" fillId="0" borderId="51" xfId="0" applyBorder="1" applyAlignment="1">
      <alignment horizontal="left" vertical="top" wrapText="1"/>
    </xf>
    <xf numFmtId="0" fontId="1" fillId="0" borderId="50" xfId="0" applyFont="1" applyBorder="1" applyAlignment="1">
      <alignment horizontal="left" vertical="top" wrapText="1"/>
    </xf>
    <xf numFmtId="0" fontId="2" fillId="0" borderId="50" xfId="1" applyBorder="1" applyAlignment="1">
      <alignment horizontal="left" vertical="top" wrapText="1"/>
    </xf>
    <xf numFmtId="0" fontId="2" fillId="0" borderId="51" xfId="1" applyBorder="1" applyAlignment="1">
      <alignment horizontal="left" vertical="top" wrapText="1"/>
    </xf>
    <xf numFmtId="0" fontId="4" fillId="0" borderId="50" xfId="0" applyFont="1" applyBorder="1" applyAlignment="1">
      <alignment horizontal="center" vertical="top" wrapText="1"/>
    </xf>
    <xf numFmtId="0" fontId="4" fillId="0" borderId="51" xfId="0" applyFont="1" applyBorder="1" applyAlignment="1">
      <alignment horizontal="center" vertical="top" wrapText="1"/>
    </xf>
  </cellXfs>
  <cellStyles count="19">
    <cellStyle name="Comma" xfId="4" builtinId="3"/>
    <cellStyle name="Comma 2" xfId="7" xr:uid="{8EE842DA-00C6-4AD4-8448-E9BBE1C3A6A7}"/>
    <cellStyle name="Comma 2 2" xfId="9" xr:uid="{DC3BB994-0D98-4299-AAA8-2E551BC06B6C}"/>
    <cellStyle name="Comma 2 2 2" xfId="15" xr:uid="{256C67A3-2FC2-4CCA-8292-90BFEB1907E8}"/>
    <cellStyle name="Comma 2 3" xfId="14" xr:uid="{37598B4B-C3A1-4061-AFFA-87ADCE27BCDF}"/>
    <cellStyle name="Currency" xfId="5" builtinId="4"/>
    <cellStyle name="Currency 2" xfId="6" xr:uid="{F8F39BB0-271C-4939-9602-E93C4890A24F}"/>
    <cellStyle name="Currency 3" xfId="8" xr:uid="{E341B71B-1747-4EDF-A835-84D379BB0D05}"/>
    <cellStyle name="Currency 4" xfId="13" xr:uid="{6C78CD5F-4492-40DC-9C18-776FC59BB497}"/>
    <cellStyle name="Hyperlink" xfId="1" builtinId="8"/>
    <cellStyle name="Normal" xfId="0" builtinId="0"/>
    <cellStyle name="Normal 2" xfId="2" xr:uid="{00000000-0005-0000-0000-000002000000}"/>
    <cellStyle name="Normal 2 2" xfId="11" xr:uid="{4947CE48-7748-442A-99F4-CA25495F3BC3}"/>
    <cellStyle name="Normal 2 2 2" xfId="18" xr:uid="{2E7D4F37-7275-494A-ADBF-61C25EF490CA}"/>
    <cellStyle name="Normal 2 2 3" xfId="16" xr:uid="{A8E4E97B-EA8F-44A4-BB07-D84BCB04EF26}"/>
    <cellStyle name="Normal 3" xfId="10" xr:uid="{8E8680DB-BD6A-4B6D-9C41-FA7E4CE8FFC6}"/>
    <cellStyle name="Normal 3 2" xfId="12" xr:uid="{06655B81-CB48-4CC6-A301-ECFA7AB41330}"/>
    <cellStyle name="Normal 3 3" xfId="17" xr:uid="{B5C3449E-4A46-4A80-BF47-7BDD0E4577D7}"/>
    <cellStyle name="Percent" xfId="3" builtinId="5"/>
  </cellStyles>
  <dxfs count="69">
    <dxf>
      <fill>
        <patternFill>
          <bgColor rgb="FFC0000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C00000"/>
        </patternFill>
      </fill>
    </dxf>
    <dxf>
      <font>
        <color rgb="FFC00000"/>
      </font>
      <fill>
        <patternFill>
          <bgColor rgb="FFFFE0AE"/>
        </patternFill>
      </fill>
    </dxf>
    <dxf>
      <font>
        <color rgb="FFC00000"/>
      </font>
      <fill>
        <patternFill>
          <bgColor rgb="FFFFE0AE"/>
        </patternFill>
      </fill>
    </dxf>
    <dxf>
      <fill>
        <patternFill patternType="none">
          <bgColor auto="1"/>
        </patternFill>
      </fill>
    </dxf>
    <dxf>
      <fill>
        <patternFill>
          <bgColor rgb="FFFFC000"/>
        </patternFill>
      </fill>
    </dxf>
    <dxf>
      <fill>
        <patternFill>
          <bgColor rgb="FFFF0000"/>
        </patternFill>
      </fill>
    </dxf>
    <dxf>
      <fill>
        <patternFill>
          <bgColor rgb="FFC00000"/>
        </patternFill>
      </fill>
    </dxf>
    <dxf>
      <font>
        <color rgb="FFC00000"/>
      </font>
      <fill>
        <patternFill>
          <bgColor rgb="FFFFE0A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4A5CC"/>
      <color rgb="FF9A9A9A"/>
      <color rgb="FFFFE0AE"/>
      <color rgb="FFC00000"/>
      <color rgb="FFFF0000"/>
      <color rgb="FFFFC7CE"/>
      <color rgb="FFCCCCFF"/>
      <color rgb="FFFFCC99"/>
      <color rgb="FFFF1C03"/>
      <color rgb="FF42BA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38100</xdr:colOff>
      <xdr:row>25</xdr:row>
      <xdr:rowOff>114300</xdr:rowOff>
    </xdr:from>
    <xdr:to>
      <xdr:col>19</xdr:col>
      <xdr:colOff>0</xdr:colOff>
      <xdr:row>32</xdr:row>
      <xdr:rowOff>127000</xdr:rowOff>
    </xdr:to>
    <xdr:sp macro="" textlink="">
      <xdr:nvSpPr>
        <xdr:cNvPr id="2" name="Rectángulo 11">
          <a:extLst>
            <a:ext uri="{FF2B5EF4-FFF2-40B4-BE49-F238E27FC236}">
              <a16:creationId xmlns:a16="http://schemas.microsoft.com/office/drawing/2014/main" id="{0A53E3CA-DDD3-4004-98D5-023FB867587B}"/>
            </a:ext>
          </a:extLst>
        </xdr:cNvPr>
        <xdr:cNvSpPr/>
      </xdr:nvSpPr>
      <xdr:spPr>
        <a:xfrm>
          <a:off x="205740" y="5372100"/>
          <a:ext cx="10706100" cy="1452880"/>
        </a:xfrm>
        <a:prstGeom prst="rect">
          <a:avLst/>
        </a:prstGeom>
        <a:gradFill>
          <a:gsLst>
            <a:gs pos="0">
              <a:srgbClr val="034072"/>
            </a:gs>
            <a:gs pos="100000">
              <a:srgbClr val="42BABA"/>
            </a:gs>
          </a:gsLst>
          <a:lin ang="150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200">
            <a:solidFill>
              <a:srgbClr val="FFFFFF"/>
            </a:solidFill>
          </a:endParaRPr>
        </a:p>
      </xdr:txBody>
    </xdr:sp>
    <xdr:clientData/>
  </xdr:twoCellAnchor>
  <xdr:oneCellAnchor>
    <xdr:from>
      <xdr:col>0</xdr:col>
      <xdr:colOff>154058</xdr:colOff>
      <xdr:row>1</xdr:row>
      <xdr:rowOff>8835</xdr:rowOff>
    </xdr:from>
    <xdr:ext cx="11932557" cy="4467943"/>
    <xdr:pic>
      <xdr:nvPicPr>
        <xdr:cNvPr id="3" name="Picture 2">
          <a:extLst>
            <a:ext uri="{FF2B5EF4-FFF2-40B4-BE49-F238E27FC236}">
              <a16:creationId xmlns:a16="http://schemas.microsoft.com/office/drawing/2014/main" id="{ABC2437C-FFBE-48C1-A2D8-E1CA8CDE4672}"/>
            </a:ext>
          </a:extLst>
        </xdr:cNvPr>
        <xdr:cNvPicPr>
          <a:picLocks noChangeAspect="1"/>
        </xdr:cNvPicPr>
      </xdr:nvPicPr>
      <xdr:blipFill rotWithShape="1">
        <a:blip xmlns:r="http://schemas.openxmlformats.org/officeDocument/2006/relationships" r:embed="rId1"/>
        <a:srcRect r="35149"/>
        <a:stretch/>
      </xdr:blipFill>
      <xdr:spPr>
        <a:xfrm>
          <a:off x="154058" y="328875"/>
          <a:ext cx="11932557" cy="4467943"/>
        </a:xfrm>
        <a:prstGeom prst="rect">
          <a:avLst/>
        </a:prstGeom>
      </xdr:spPr>
    </xdr:pic>
    <xdr:clientData/>
  </xdr:oneCellAnchor>
  <xdr:twoCellAnchor>
    <xdr:from>
      <xdr:col>1</xdr:col>
      <xdr:colOff>580689</xdr:colOff>
      <xdr:row>3</xdr:row>
      <xdr:rowOff>142557</xdr:rowOff>
    </xdr:from>
    <xdr:to>
      <xdr:col>15</xdr:col>
      <xdr:colOff>382814</xdr:colOff>
      <xdr:row>28</xdr:row>
      <xdr:rowOff>25401</xdr:rowOff>
    </xdr:to>
    <xdr:sp macro="" textlink="">
      <xdr:nvSpPr>
        <xdr:cNvPr id="4" name="Rectángulo 12">
          <a:extLst>
            <a:ext uri="{FF2B5EF4-FFF2-40B4-BE49-F238E27FC236}">
              <a16:creationId xmlns:a16="http://schemas.microsoft.com/office/drawing/2014/main" id="{A19BDCD4-ABAF-42A3-90AC-1DD17DBCBC92}"/>
            </a:ext>
          </a:extLst>
        </xdr:cNvPr>
        <xdr:cNvSpPr/>
      </xdr:nvSpPr>
      <xdr:spPr>
        <a:xfrm>
          <a:off x="748329" y="874077"/>
          <a:ext cx="8229845" cy="5026344"/>
        </a:xfrm>
        <a:prstGeom prst="rect">
          <a:avLst/>
        </a:prstGeom>
        <a:gradFill>
          <a:gsLst>
            <a:gs pos="0">
              <a:srgbClr val="A4E0E0"/>
            </a:gs>
            <a:gs pos="93000">
              <a:srgbClr val="42BABA"/>
            </a:gs>
          </a:gsLst>
          <a:lin ang="36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rgbClr val="FFFFFF"/>
            </a:solidFill>
          </a:endParaRPr>
        </a:p>
      </xdr:txBody>
    </xdr:sp>
    <xdr:clientData/>
  </xdr:twoCellAnchor>
  <xdr:twoCellAnchor editAs="absolute">
    <xdr:from>
      <xdr:col>1</xdr:col>
      <xdr:colOff>587825</xdr:colOff>
      <xdr:row>23</xdr:row>
      <xdr:rowOff>172204</xdr:rowOff>
    </xdr:from>
    <xdr:to>
      <xdr:col>12</xdr:col>
      <xdr:colOff>2017</xdr:colOff>
      <xdr:row>24</xdr:row>
      <xdr:rowOff>189344</xdr:rowOff>
    </xdr:to>
    <xdr:sp macro="" textlink="">
      <xdr:nvSpPr>
        <xdr:cNvPr id="5" name="Text Placeholder 6">
          <a:extLst>
            <a:ext uri="{FF2B5EF4-FFF2-40B4-BE49-F238E27FC236}">
              <a16:creationId xmlns:a16="http://schemas.microsoft.com/office/drawing/2014/main" id="{F2EE818A-07D5-4FF2-8EE8-507B0A54416F}"/>
            </a:ext>
          </a:extLst>
        </xdr:cNvPr>
        <xdr:cNvSpPr>
          <a:spLocks noGrp="1"/>
        </xdr:cNvSpPr>
      </xdr:nvSpPr>
      <xdr:spPr bwMode="black">
        <a:xfrm>
          <a:off x="755465" y="5018524"/>
          <a:ext cx="6035972" cy="222880"/>
        </a:xfrm>
        <a:prstGeom prst="rect">
          <a:avLst/>
        </a:prstGeom>
        <a:noFill/>
      </xdr:spPr>
      <xdr:txBody>
        <a:bodyPr vert="horz" wrap="square" lIns="0" tIns="0" rIns="0" bIns="0" rtlCol="0" anchor="ctr">
          <a:noAutofit/>
        </a:bodyPr>
        <a:lstStyle>
          <a:lvl1pPr marL="0" indent="0" algn="l" defTabSz="914400" rtl="0" eaLnBrk="1" latinLnBrk="0" hangingPunct="1">
            <a:lnSpc>
              <a:spcPct val="110000"/>
            </a:lnSpc>
            <a:spcBef>
              <a:spcPts val="600"/>
            </a:spcBef>
            <a:spcAft>
              <a:spcPts val="300"/>
            </a:spcAft>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1pPr>
          <a:lvl2pPr marL="284400" indent="-172800" algn="l" defTabSz="914400" rtl="0" eaLnBrk="1" latinLnBrk="0" hangingPunct="1">
            <a:lnSpc>
              <a:spcPct val="90000"/>
            </a:lnSpc>
            <a:spcBef>
              <a:spcPts val="0"/>
            </a:spcBef>
            <a:spcAft>
              <a:spcPts val="300"/>
            </a:spcAft>
            <a:buClr>
              <a:schemeClr val="tx2"/>
            </a:buClr>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2pPr>
          <a:lvl3pPr marL="511200" indent="-165600" algn="l" defTabSz="914400" rtl="0" eaLnBrk="1" latinLnBrk="0" hangingPunct="1">
            <a:lnSpc>
              <a:spcPct val="90000"/>
            </a:lnSpc>
            <a:spcBef>
              <a:spcPts val="0"/>
            </a:spcBef>
            <a:spcAft>
              <a:spcPts val="300"/>
            </a:spcAft>
            <a:buClr>
              <a:schemeClr val="tx2"/>
            </a:buClr>
            <a:buFont typeface="Trebuchet MS" panose="020B0603020202020204" pitchFamily="34" charset="0"/>
            <a:buChar char="–"/>
            <a:defRPr lang="en-US" sz="1200" kern="1200">
              <a:solidFill>
                <a:schemeClr val="tx1"/>
              </a:solidFill>
              <a:latin typeface="+mn-lt"/>
              <a:ea typeface="+mn-ea"/>
              <a:cs typeface="+mn-cs"/>
              <a:sym typeface="Trebuchet MS" panose="020B0603020202020204" pitchFamily="34" charset="0"/>
            </a:defRPr>
          </a:lvl3pPr>
          <a:lvl4pPr marL="0" indent="0" algn="l" defTabSz="914400" rtl="0" eaLnBrk="1" latinLnBrk="0" hangingPunct="1">
            <a:lnSpc>
              <a:spcPct val="110000"/>
            </a:lnSpc>
            <a:spcBef>
              <a:spcPts val="300"/>
            </a:spcBef>
            <a:spcAft>
              <a:spcPts val="300"/>
            </a:spcAft>
            <a:buClr>
              <a:schemeClr val="tx2"/>
            </a:buClr>
            <a:buFont typeface="Arial" panose="020B0604020202020204" pitchFamily="34" charset="0"/>
            <a:buChar char="​"/>
            <a:defRPr lang="en-US" sz="1600" kern="1200">
              <a:solidFill>
                <a:schemeClr val="tx2"/>
              </a:solidFill>
              <a:latin typeface="+mn-lt"/>
              <a:ea typeface="+mn-ea"/>
              <a:cs typeface="+mn-cs"/>
              <a:sym typeface="Trebuchet MS" panose="020B0603020202020204" pitchFamily="34" charset="0"/>
            </a:defRPr>
          </a:lvl4pPr>
          <a:lvl5pPr marL="0" indent="0" algn="l" defTabSz="914400" rtl="0" eaLnBrk="1" latinLnBrk="0" hangingPunct="1">
            <a:lnSpc>
              <a:spcPct val="100000"/>
            </a:lnSpc>
            <a:spcBef>
              <a:spcPts val="0"/>
            </a:spcBef>
            <a:spcAft>
              <a:spcPts val="300"/>
            </a:spcAft>
            <a:buClrTx/>
            <a:buFont typeface="Arial" panose="020B0604020202020204" pitchFamily="34" charset="0"/>
            <a:buChar char="​"/>
            <a:defRPr lang="en-US" sz="1600" b="1" kern="1200" smtClean="0">
              <a:solidFill>
                <a:schemeClr val="tx1"/>
              </a:solidFill>
              <a:latin typeface="+mn-lt"/>
              <a:ea typeface="+mn-ea"/>
              <a:cs typeface="+mn-cs"/>
              <a:sym typeface="Trebuchet MS" panose="020B0603020202020204" pitchFamily="34" charset="0"/>
            </a:defRPr>
          </a:lvl5pPr>
          <a:lvl6pPr marL="269875" indent="-152400" algn="l" defTabSz="914400" rtl="0" eaLnBrk="1" latinLnBrk="0" hangingPunct="1">
            <a:lnSpc>
              <a:spcPct val="90000"/>
            </a:lnSpc>
            <a:spcBef>
              <a:spcPts val="0"/>
            </a:spcBef>
            <a:spcAft>
              <a:spcPts val="600"/>
            </a:spcAft>
            <a:buClr>
              <a:schemeClr val="tx2"/>
            </a:buClr>
            <a:buFont typeface="Arial" panose="020B0604020202020204" pitchFamily="34" charset="0"/>
            <a:buChar char="•"/>
            <a:defRPr lang="en-US" sz="1600" kern="1200" smtClean="0">
              <a:solidFill>
                <a:schemeClr val="tx1"/>
              </a:solidFill>
              <a:latin typeface="+mn-lt"/>
              <a:ea typeface="+mn-ea"/>
              <a:cs typeface="+mn-cs"/>
              <a:sym typeface="Trebuchet MS" panose="020B0603020202020204" pitchFamily="34" charset="0"/>
            </a:defRPr>
          </a:lvl6pPr>
          <a:lvl7pPr marL="0" indent="0" algn="l" defTabSz="914400" rtl="0" eaLnBrk="1" latinLnBrk="0" hangingPunct="1">
            <a:lnSpc>
              <a:spcPct val="90000"/>
            </a:lnSpc>
            <a:spcBef>
              <a:spcPts val="900"/>
            </a:spcBef>
            <a:spcAft>
              <a:spcPts val="900"/>
            </a:spcAft>
            <a:buFont typeface="Arial" panose="020B0604020202020204" pitchFamily="34" charset="0"/>
            <a:buChar char="​"/>
            <a:defRPr lang="en-US" sz="4400" kern="1200" baseline="0" smtClean="0">
              <a:solidFill>
                <a:schemeClr val="tx1"/>
              </a:solidFill>
              <a:latin typeface="+mn-lt"/>
              <a:ea typeface="+mn-ea"/>
              <a:cs typeface="+mn-cs"/>
              <a:sym typeface="Trebuchet MS" panose="020B0603020202020204" pitchFamily="34" charset="0"/>
            </a:defRPr>
          </a:lvl7pPr>
          <a:lvl8pPr marL="0" indent="0" algn="l" defTabSz="914400" rtl="0" eaLnBrk="1" latinLnBrk="0" hangingPunct="1">
            <a:lnSpc>
              <a:spcPct val="90000"/>
            </a:lnSpc>
            <a:spcBef>
              <a:spcPts val="900"/>
            </a:spcBef>
            <a:spcAft>
              <a:spcPts val="0"/>
            </a:spcAft>
            <a:buFont typeface="Arial" panose="020B0604020202020204" pitchFamily="34" charset="0"/>
            <a:buChar char="​"/>
            <a:defRPr lang="en-US" sz="5400" kern="1200" baseline="0" smtClean="0">
              <a:solidFill>
                <a:schemeClr val="tx2"/>
              </a:solidFill>
              <a:latin typeface="+mn-lt"/>
              <a:ea typeface="+mn-ea"/>
              <a:cs typeface="+mn-cs"/>
              <a:sym typeface="Trebuchet MS" panose="020B0603020202020204" pitchFamily="34" charset="0"/>
            </a:defRPr>
          </a:lvl8pPr>
          <a:lvl9pPr marL="0" indent="0" algn="l" defTabSz="914400" rtl="0" eaLnBrk="1" latinLnBrk="0" hangingPunct="1">
            <a:lnSpc>
              <a:spcPct val="100000"/>
            </a:lnSpc>
            <a:spcBef>
              <a:spcPts val="0"/>
            </a:spcBef>
            <a:spcAft>
              <a:spcPts val="900"/>
            </a:spcAft>
            <a:buFont typeface="Arial" panose="020B0604020202020204" pitchFamily="34" charset="0"/>
            <a:buChar char="​"/>
            <a:defRPr lang="en-US" sz="2400" kern="1200" baseline="0" dirty="0">
              <a:solidFill>
                <a:schemeClr val="tx2"/>
              </a:solidFill>
              <a:latin typeface="+mn-lt"/>
              <a:ea typeface="+mn-ea"/>
              <a:cs typeface="+mn-cs"/>
              <a:sym typeface="Trebuchet MS" panose="020B0603020202020204" pitchFamily="34" charset="0"/>
            </a:defRPr>
          </a:lvl9pPr>
        </a:lstStyle>
        <a:p>
          <a:pPr lvl="0"/>
          <a:endParaRPr lang="en-US">
            <a:solidFill>
              <a:schemeClr val="bg1"/>
            </a:solidFill>
            <a:latin typeface="Trebuchet MS" panose="020B0603020202020204" pitchFamily="34" charset="0"/>
          </a:endParaRPr>
        </a:p>
      </xdr:txBody>
    </xdr:sp>
    <xdr:clientData/>
  </xdr:twoCellAnchor>
  <xdr:twoCellAnchor editAs="absolute">
    <xdr:from>
      <xdr:col>2</xdr:col>
      <xdr:colOff>550755</xdr:colOff>
      <xdr:row>10</xdr:row>
      <xdr:rowOff>38870</xdr:rowOff>
    </xdr:from>
    <xdr:to>
      <xdr:col>16</xdr:col>
      <xdr:colOff>93619</xdr:colOff>
      <xdr:row>23</xdr:row>
      <xdr:rowOff>13196</xdr:rowOff>
    </xdr:to>
    <xdr:sp macro="" textlink="">
      <xdr:nvSpPr>
        <xdr:cNvPr id="6" name="Title 1">
          <a:extLst>
            <a:ext uri="{FF2B5EF4-FFF2-40B4-BE49-F238E27FC236}">
              <a16:creationId xmlns:a16="http://schemas.microsoft.com/office/drawing/2014/main" id="{EB1302DA-C1DF-489C-AC33-B2542CBA0F81}"/>
            </a:ext>
          </a:extLst>
        </xdr:cNvPr>
        <xdr:cNvSpPr>
          <a:spLocks noGrp="1"/>
        </xdr:cNvSpPr>
      </xdr:nvSpPr>
      <xdr:spPr bwMode="ltGray">
        <a:xfrm>
          <a:off x="1320375" y="2210570"/>
          <a:ext cx="7970584" cy="2648946"/>
        </a:xfrm>
        <a:prstGeom prst="rect">
          <a:avLst/>
        </a:prstGeom>
      </xdr:spPr>
      <xdr:txBody>
        <a:bodyPr vert="horz" wrap="square" lIns="0" tIns="0" rIns="0" bIns="0" rtlCol="0" anchor="b">
          <a:noAutofit/>
        </a:bodyPr>
        <a:lstStyle>
          <a:lvl1pPr algn="l" defTabSz="914400" rtl="0" eaLnBrk="1" latinLnBrk="0" hangingPunct="1">
            <a:lnSpc>
              <a:spcPct val="90000"/>
            </a:lnSpc>
            <a:spcBef>
              <a:spcPct val="0"/>
            </a:spcBef>
            <a:buNone/>
            <a:defRPr sz="2400" kern="1200">
              <a:solidFill>
                <a:schemeClr val="tx2"/>
              </a:solidFill>
              <a:latin typeface="+mj-lt"/>
              <a:ea typeface="+mj-ea"/>
              <a:cs typeface="+mj-cs"/>
              <a:sym typeface="Trebuchet MS" panose="020B0603020202020204" pitchFamily="34" charset="0"/>
            </a:defRPr>
          </a:lvl1pPr>
        </a:lstStyle>
        <a:p>
          <a:r>
            <a:rPr lang="en-US" sz="6000">
              <a:solidFill>
                <a:schemeClr val="bg1"/>
              </a:solidFill>
              <a:latin typeface="Trebuchet MS" panose="020B0603020202020204" pitchFamily="34" charset="0"/>
            </a:rPr>
            <a:t>ESG Data Convergence</a:t>
          </a:r>
          <a:r>
            <a:rPr lang="en-US" sz="6000" baseline="0">
              <a:solidFill>
                <a:schemeClr val="bg1"/>
              </a:solidFill>
              <a:latin typeface="Trebuchet MS" panose="020B0603020202020204" pitchFamily="34" charset="0"/>
            </a:rPr>
            <a:t> Initiative</a:t>
          </a:r>
        </a:p>
        <a:p>
          <a:r>
            <a:rPr lang="en-US" sz="6000" baseline="0">
              <a:solidFill>
                <a:schemeClr val="accent6">
                  <a:lumMod val="75000"/>
                </a:schemeClr>
              </a:solidFill>
              <a:latin typeface="Trebuchet MS" panose="020B0603020202020204" pitchFamily="34" charset="0"/>
            </a:rPr>
            <a:t>Data Submission Template</a:t>
          </a:r>
          <a:endParaRPr lang="en-US" sz="6000">
            <a:solidFill>
              <a:schemeClr val="accent6">
                <a:lumMod val="75000"/>
              </a:schemeClr>
            </a:solidFill>
            <a:latin typeface="Trebuchet MS" panose="020B0603020202020204" pitchFamily="34" charset="0"/>
          </a:endParaRPr>
        </a:p>
      </xdr:txBody>
    </xdr:sp>
    <xdr:clientData/>
  </xdr:twoCellAnchor>
  <xdr:twoCellAnchor>
    <xdr:from>
      <xdr:col>2</xdr:col>
      <xdr:colOff>407894</xdr:colOff>
      <xdr:row>23</xdr:row>
      <xdr:rowOff>68183</xdr:rowOff>
    </xdr:from>
    <xdr:to>
      <xdr:col>9</xdr:col>
      <xdr:colOff>155015</xdr:colOff>
      <xdr:row>26</xdr:row>
      <xdr:rowOff>173735</xdr:rowOff>
    </xdr:to>
    <xdr:sp macro="" textlink="">
      <xdr:nvSpPr>
        <xdr:cNvPr id="7" name="Subtitle 2">
          <a:extLst>
            <a:ext uri="{FF2B5EF4-FFF2-40B4-BE49-F238E27FC236}">
              <a16:creationId xmlns:a16="http://schemas.microsoft.com/office/drawing/2014/main" id="{AF46A927-877E-4134-B207-0F3CA909C923}"/>
            </a:ext>
          </a:extLst>
        </xdr:cNvPr>
        <xdr:cNvSpPr txBox="1">
          <a:spLocks/>
        </xdr:cNvSpPr>
      </xdr:nvSpPr>
      <xdr:spPr bwMode="white">
        <a:xfrm>
          <a:off x="1177514" y="4914503"/>
          <a:ext cx="3960981" cy="722772"/>
        </a:xfrm>
        <a:prstGeom prst="rect">
          <a:avLst/>
        </a:prstGeom>
      </xdr:spPr>
      <xdr:txBody>
        <a:bodyPr wrap="square" anchor="ctr"/>
        <a:lstStyle/>
        <a:p>
          <a:pPr marL="0" marR="0">
            <a:spcBef>
              <a:spcPts val="0"/>
            </a:spcBef>
            <a:spcAft>
              <a:spcPts val="0"/>
            </a:spcAft>
          </a:pPr>
          <a:endParaRPr lang="en-US" sz="1200">
            <a:solidFill>
              <a:srgbClr val="575757"/>
            </a:solidFill>
            <a:effectLst/>
            <a:latin typeface="Times New Roman" panose="02020603050405020304" pitchFamily="18" charset="0"/>
            <a:ea typeface="Times New Roman" panose="02020603050405020304" pitchFamily="18" charset="0"/>
          </a:endParaRPr>
        </a:p>
      </xdr:txBody>
    </xdr:sp>
    <xdr:clientData/>
  </xdr:twoCellAnchor>
  <xdr:twoCellAnchor>
    <xdr:from>
      <xdr:col>2</xdr:col>
      <xdr:colOff>476250</xdr:colOff>
      <xdr:row>28</xdr:row>
      <xdr:rowOff>88900</xdr:rowOff>
    </xdr:from>
    <xdr:to>
      <xdr:col>13</xdr:col>
      <xdr:colOff>82550</xdr:colOff>
      <xdr:row>30</xdr:row>
      <xdr:rowOff>50800</xdr:rowOff>
    </xdr:to>
    <xdr:sp macro="" textlink="">
      <xdr:nvSpPr>
        <xdr:cNvPr id="8" name="TextBox 7">
          <a:extLst>
            <a:ext uri="{FF2B5EF4-FFF2-40B4-BE49-F238E27FC236}">
              <a16:creationId xmlns:a16="http://schemas.microsoft.com/office/drawing/2014/main" id="{6087C380-6921-43A1-9824-CD3B93DB9D18}"/>
            </a:ext>
          </a:extLst>
        </xdr:cNvPr>
        <xdr:cNvSpPr txBox="1"/>
      </xdr:nvSpPr>
      <xdr:spPr>
        <a:xfrm>
          <a:off x="1245870" y="5963920"/>
          <a:ext cx="6228080" cy="373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Updated</a:t>
          </a:r>
          <a:r>
            <a:rPr lang="en-US" sz="1200" b="1" baseline="0">
              <a:solidFill>
                <a:schemeClr val="bg1"/>
              </a:solidFill>
            </a:rPr>
            <a:t> f</a:t>
          </a:r>
          <a:r>
            <a:rPr lang="en-US" sz="1200" b="1">
              <a:solidFill>
                <a:schemeClr val="bg1"/>
              </a:solidFill>
            </a:rPr>
            <a:t>or</a:t>
          </a:r>
          <a:r>
            <a:rPr lang="en-US" sz="1200" b="1" baseline="0">
              <a:solidFill>
                <a:schemeClr val="bg1"/>
              </a:solidFill>
            </a:rPr>
            <a:t> the 2024 Data Submission Cycle</a:t>
          </a:r>
          <a:endParaRPr lang="en-US" sz="12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516780</xdr:colOff>
      <xdr:row>2</xdr:row>
      <xdr:rowOff>210640</xdr:rowOff>
    </xdr:to>
    <xdr:pic>
      <xdr:nvPicPr>
        <xdr:cNvPr id="3" name="Graphic 8">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530931</xdr:colOff>
      <xdr:row>2</xdr:row>
      <xdr:rowOff>190501</xdr:rowOff>
    </xdr:to>
    <xdr:pic>
      <xdr:nvPicPr>
        <xdr:cNvPr id="3" name="Graphic 8">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530930</xdr:colOff>
      <xdr:row>2</xdr:row>
      <xdr:rowOff>190501</xdr:rowOff>
    </xdr:to>
    <xdr:pic>
      <xdr:nvPicPr>
        <xdr:cNvPr id="2" name="Graphic 8">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530931</xdr:colOff>
      <xdr:row>2</xdr:row>
      <xdr:rowOff>190501</xdr:rowOff>
    </xdr:to>
    <xdr:pic>
      <xdr:nvPicPr>
        <xdr:cNvPr id="2" name="Graphic 8">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530931</xdr:colOff>
      <xdr:row>2</xdr:row>
      <xdr:rowOff>190501</xdr:rowOff>
    </xdr:to>
    <xdr:pic>
      <xdr:nvPicPr>
        <xdr:cNvPr id="2" name="Graphic 8">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440803</xdr:colOff>
      <xdr:row>0</xdr:row>
      <xdr:rowOff>218337</xdr:rowOff>
    </xdr:from>
    <xdr:to>
      <xdr:col>7</xdr:col>
      <xdr:colOff>2841865</xdr:colOff>
      <xdr:row>0</xdr:row>
      <xdr:rowOff>818031</xdr:rowOff>
    </xdr:to>
    <xdr:pic>
      <xdr:nvPicPr>
        <xdr:cNvPr id="2" name="Graphic 8">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3" y="218337"/>
          <a:ext cx="2404872" cy="6035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1031354</xdr:colOff>
      <xdr:row>0</xdr:row>
      <xdr:rowOff>202463</xdr:rowOff>
    </xdr:from>
    <xdr:to>
      <xdr:col>2</xdr:col>
      <xdr:colOff>2342211</xdr:colOff>
      <xdr:row>2</xdr:row>
      <xdr:rowOff>152116</xdr:rowOff>
    </xdr:to>
    <xdr:pic>
      <xdr:nvPicPr>
        <xdr:cNvPr id="2" name="Graphic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1854" y="202463"/>
          <a:ext cx="2379472" cy="589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718843</xdr:colOff>
      <xdr:row>0</xdr:row>
      <xdr:rowOff>175612</xdr:rowOff>
    </xdr:from>
    <xdr:to>
      <xdr:col>6</xdr:col>
      <xdr:colOff>36887</xdr:colOff>
      <xdr:row>2</xdr:row>
      <xdr:rowOff>149680</xdr:rowOff>
    </xdr:to>
    <xdr:pic>
      <xdr:nvPicPr>
        <xdr:cNvPr id="2" name="Graphic 8">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78486" y="175612"/>
          <a:ext cx="2161938" cy="627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110604</xdr:colOff>
      <xdr:row>0</xdr:row>
      <xdr:rowOff>173887</xdr:rowOff>
    </xdr:from>
    <xdr:to>
      <xdr:col>7</xdr:col>
      <xdr:colOff>1698261</xdr:colOff>
      <xdr:row>1</xdr:row>
      <xdr:rowOff>244414</xdr:rowOff>
    </xdr:to>
    <xdr:pic>
      <xdr:nvPicPr>
        <xdr:cNvPr id="2" name="Graphic 8">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573354" y="173887"/>
          <a:ext cx="1597817" cy="3918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228986</xdr:colOff>
      <xdr:row>1</xdr:row>
      <xdr:rowOff>12326</xdr:rowOff>
    </xdr:from>
    <xdr:to>
      <xdr:col>9</xdr:col>
      <xdr:colOff>591607</xdr:colOff>
      <xdr:row>2</xdr:row>
      <xdr:rowOff>316775</xdr:rowOff>
    </xdr:to>
    <xdr:pic>
      <xdr:nvPicPr>
        <xdr:cNvPr id="3" name="Graphic 8">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88522" y="338897"/>
          <a:ext cx="2158764" cy="6272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1748904</xdr:colOff>
      <xdr:row>0</xdr:row>
      <xdr:rowOff>218338</xdr:rowOff>
    </xdr:from>
    <xdr:to>
      <xdr:col>8</xdr:col>
      <xdr:colOff>170886</xdr:colOff>
      <xdr:row>2</xdr:row>
      <xdr:rowOff>190501</xdr:rowOff>
    </xdr:to>
    <xdr:pic>
      <xdr:nvPicPr>
        <xdr:cNvPr id="2" name="Graphic 8">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4702" cy="607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7545433</xdr:colOff>
      <xdr:row>0</xdr:row>
      <xdr:rowOff>223509</xdr:rowOff>
    </xdr:from>
    <xdr:to>
      <xdr:col>7</xdr:col>
      <xdr:colOff>9201312</xdr:colOff>
      <xdr:row>2</xdr:row>
      <xdr:rowOff>203292</xdr:rowOff>
    </xdr:to>
    <xdr:pic>
      <xdr:nvPicPr>
        <xdr:cNvPr id="2" name="Graphic 8">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256976" y="223509"/>
          <a:ext cx="1652069" cy="6092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530931</xdr:colOff>
      <xdr:row>2</xdr:row>
      <xdr:rowOff>190501</xdr:rowOff>
    </xdr:to>
    <xdr:pic>
      <xdr:nvPicPr>
        <xdr:cNvPr id="2" name="Graphic 8">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148704</xdr:colOff>
      <xdr:row>0</xdr:row>
      <xdr:rowOff>218338</xdr:rowOff>
    </xdr:from>
    <xdr:to>
      <xdr:col>12</xdr:col>
      <xdr:colOff>530931</xdr:colOff>
      <xdr:row>2</xdr:row>
      <xdr:rowOff>190501</xdr:rowOff>
    </xdr:to>
    <xdr:pic>
      <xdr:nvPicPr>
        <xdr:cNvPr id="3" name="Graphic 8">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319604" y="218338"/>
          <a:ext cx="2401527" cy="607163"/>
        </a:xfrm>
        <a:prstGeom prst="rect">
          <a:avLst/>
        </a:prstGeom>
      </xdr:spPr>
    </xdr:pic>
    <xdr:clientData/>
  </xdr:twoCellAnchor>
</xdr:wsDr>
</file>

<file path=xl/theme/theme1.xml><?xml version="1.0" encoding="utf-8"?>
<a:theme xmlns:a="http://schemas.openxmlformats.org/drawingml/2006/main" name="Office Theme">
  <a:themeElements>
    <a:clrScheme name="Custom 2">
      <a:dk1>
        <a:srgbClr val="575757"/>
      </a:dk1>
      <a:lt1>
        <a:sysClr val="window" lastClr="FFFFFF"/>
      </a:lt1>
      <a:dk2>
        <a:srgbClr val="29BA74"/>
      </a:dk2>
      <a:lt2>
        <a:srgbClr val="F2F2F2"/>
      </a:lt2>
      <a:accent1>
        <a:srgbClr val="03522D"/>
      </a:accent1>
      <a:accent2>
        <a:srgbClr val="197A56"/>
      </a:accent2>
      <a:accent3>
        <a:srgbClr val="D4DF33"/>
      </a:accent3>
      <a:accent4>
        <a:srgbClr val="3EAD92"/>
      </a:accent4>
      <a:accent5>
        <a:srgbClr val="6E6F73"/>
      </a:accent5>
      <a:accent6>
        <a:srgbClr val="295E7E"/>
      </a:accent6>
      <a:hlink>
        <a:srgbClr val="2E3558"/>
      </a:hlink>
      <a:folHlink>
        <a:srgbClr val="2E3558"/>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sgdc.org/metric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sasb.org/wp-content/uploads/2018/11/SICS-Industry-List.pdf" TargetMode="External"/><Relationship Id="rId13" Type="http://schemas.openxmlformats.org/officeDocument/2006/relationships/hyperlink" Target="https://www.iso.org/iso-4217-currency-codes.html" TargetMode="External"/><Relationship Id="rId3" Type="http://schemas.openxmlformats.org/officeDocument/2006/relationships/hyperlink" Target="https://www.ilo.org/wcmsp5/groups/public/---ed_dialogue/---act_emp/documents/publication/wcms_595730.pdf" TargetMode="External"/><Relationship Id="rId7" Type="http://schemas.openxmlformats.org/officeDocument/2006/relationships/hyperlink" Target="https://www.cdp.net/en/guidance/guidance-for-companies/climate-transition-plans" TargetMode="External"/><Relationship Id="rId12" Type="http://schemas.openxmlformats.org/officeDocument/2006/relationships/hyperlink" Target="https://www.msci.com/documents/1296102/11185224/GICS+Map+2023.xlsx/82cc6504-9919-29e5-9789-a24fc039d0a5?t=1679087572540" TargetMode="External"/><Relationship Id="rId2" Type="http://schemas.openxmlformats.org/officeDocument/2006/relationships/hyperlink" Target="https://www.irs.gov/pub/irs-drop/n-12-58.pdf" TargetMode="External"/><Relationship Id="rId1" Type="http://schemas.openxmlformats.org/officeDocument/2006/relationships/hyperlink" Target="https://www.globalreporting.org/standards/media/1016/gri-401-employment-2016.pdf" TargetMode="External"/><Relationship Id="rId6" Type="http://schemas.openxmlformats.org/officeDocument/2006/relationships/hyperlink" Target="https://www.parisalignedassetowners.org/media/2021/03/PAII-Net-Zero-Investment-Framework_Implementation-Guide.pdf" TargetMode="External"/><Relationship Id="rId11" Type="http://schemas.openxmlformats.org/officeDocument/2006/relationships/hyperlink" Target="https://www.sasb.org/standards/download/?lang=en-us" TargetMode="External"/><Relationship Id="rId5" Type="http://schemas.openxmlformats.org/officeDocument/2006/relationships/hyperlink" Target="https://ilostat.ilo.org/resources/concepts-and-definitions/classification-occupation/" TargetMode="External"/><Relationship Id="rId15" Type="http://schemas.openxmlformats.org/officeDocument/2006/relationships/drawing" Target="../drawings/drawing6.xml"/><Relationship Id="rId10" Type="http://schemas.openxmlformats.org/officeDocument/2006/relationships/hyperlink" Target="https://www.sasb.org/wp-content/uploads/2018/11/SICS-Industry-List.pdf" TargetMode="External"/><Relationship Id="rId4" Type="http://schemas.openxmlformats.org/officeDocument/2006/relationships/hyperlink" Target="https://ilpa.org/wp-content/uploads/2021/11/ILPA-DDQ-2.0.pdf" TargetMode="External"/><Relationship Id="rId9" Type="http://schemas.openxmlformats.org/officeDocument/2006/relationships/hyperlink" Target="https://www.sasb.org/standards/download/?lang=en-us"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hyperlink" Target="https://ghgprotocol.org/scope-3-technical-calculation-guidance" TargetMode="External"/><Relationship Id="rId2" Type="http://schemas.openxmlformats.org/officeDocument/2006/relationships/hyperlink" Target="https://ghgprotocol.org/scope_2_guidance" TargetMode="External"/><Relationship Id="rId1" Type="http://schemas.openxmlformats.org/officeDocument/2006/relationships/hyperlink" Target="https://ghgprotocol.org/corporate-standard" TargetMode="External"/><Relationship Id="rId5" Type="http://schemas.openxmlformats.org/officeDocument/2006/relationships/drawing" Target="../drawings/drawing8.xm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bain.com/how-we-help/private-markets-decarbonization-roadmap/" TargetMode="External"/><Relationship Id="rId3" Type="http://schemas.openxmlformats.org/officeDocument/2006/relationships/hyperlink" Target="https://www.fsb.org/wp-content/uploads/P141021-4.pdf" TargetMode="External"/><Relationship Id="rId7" Type="http://schemas.openxmlformats.org/officeDocument/2006/relationships/hyperlink" Target="https://www.bain.com/how-we-help/private-markets-decarbonization-roadmap/" TargetMode="External"/><Relationship Id="rId2" Type="http://schemas.openxmlformats.org/officeDocument/2006/relationships/hyperlink" Target="https://139838633.fs1.hubspotusercontent-eu1.net/hubfs/139838633/Past%20resource%20uploads/Net-Zero-Investment-Framework-component-for-the-private-equity-industry.pdf" TargetMode="External"/><Relationship Id="rId1" Type="http://schemas.openxmlformats.org/officeDocument/2006/relationships/hyperlink" Target="https://sciencebasedtargets.org/sectors" TargetMode="External"/><Relationship Id="rId6" Type="http://schemas.openxmlformats.org/officeDocument/2006/relationships/hyperlink" Target="https://www.bain.com/how-we-help/private-markets-decarbonization-roadmap/" TargetMode="External"/><Relationship Id="rId5" Type="http://schemas.openxmlformats.org/officeDocument/2006/relationships/hyperlink" Target="https://139838633.fs1.hubspotusercontent-eu1.net/hubfs/139838633/Past%20resource%20uploads/Net-Zero-Investment-Framework-component-for-the-private-equity-industry.pdf" TargetMode="External"/><Relationship Id="rId10" Type="http://schemas.openxmlformats.org/officeDocument/2006/relationships/drawing" Target="../drawings/drawing9.xml"/><Relationship Id="rId4" Type="http://schemas.openxmlformats.org/officeDocument/2006/relationships/hyperlink" Target="https://139838633.fs1.hubspotusercontent-eu1.net/hubfs/139838633/Past%20resource%20uploads/Net-Zero-Investment-Framework-component-for-the-private-equity-industry.pdf" TargetMode="External"/><Relationship Id="rId9"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ghgprotocol.org/scope_2_guidance" TargetMode="External"/><Relationship Id="rId1" Type="http://schemas.openxmlformats.org/officeDocument/2006/relationships/hyperlink" Target="https://cdn.cdp.net/cdp-production/cms/guidance_docs/pdfs/000/000/477/original/CDP-Conversion-of-fuel-data-to-MWh.pdf?1479755175" TargetMode="External"/><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hyperlink" Target="https://ilpa.org/due-diligence-questionnaire/" TargetMode="External"/><Relationship Id="rId7" Type="http://schemas.openxmlformats.org/officeDocument/2006/relationships/drawing" Target="../drawings/drawing11.xml"/><Relationship Id="rId2" Type="http://schemas.openxmlformats.org/officeDocument/2006/relationships/hyperlink" Target="https://ilpa.org/wp-content/uploads/2021/11/ILPA-DDQ-2.0.pdf" TargetMode="External"/><Relationship Id="rId1" Type="http://schemas.openxmlformats.org/officeDocument/2006/relationships/hyperlink" Target="https://ilpa.org/due-diligence-questionnaire/" TargetMode="External"/><Relationship Id="rId6" Type="http://schemas.openxmlformats.org/officeDocument/2006/relationships/printerSettings" Target="../printerSettings/printerSettings15.bin"/><Relationship Id="rId5" Type="http://schemas.openxmlformats.org/officeDocument/2006/relationships/hyperlink" Target="https://www.ilo.org/wcmsp5/groups/public/---ed_dialogue/---act_emp/documents/publication/wcms_595730.pdf" TargetMode="External"/><Relationship Id="rId4" Type="http://schemas.openxmlformats.org/officeDocument/2006/relationships/hyperlink" Target="https://ilpa.org/due-diligence-questionnaire/"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ilo.org/wcmsp5/groups/public/---dgreports/---stat/documents/meetingdocument/wcms_088373.pdf" TargetMode="External"/><Relationship Id="rId2" Type="http://schemas.openxmlformats.org/officeDocument/2006/relationships/hyperlink" Target="https://www.ilo.org/safework/info/standards-and-instruments/codes/WCMS_107800/lang--en/index.htm" TargetMode="External"/><Relationship Id="rId1" Type="http://schemas.openxmlformats.org/officeDocument/2006/relationships/hyperlink" Target="https://www.ilo.org/safework/info/standards-and-instruments/codes/WCMS_107800/lang--en/index.htm" TargetMode="External"/><Relationship Id="rId6" Type="http://schemas.openxmlformats.org/officeDocument/2006/relationships/drawing" Target="../drawings/drawing12.xml"/><Relationship Id="rId5" Type="http://schemas.openxmlformats.org/officeDocument/2006/relationships/printerSettings" Target="../printerSettings/printerSettings16.bin"/><Relationship Id="rId4" Type="http://schemas.openxmlformats.org/officeDocument/2006/relationships/hyperlink" Target="https://www.ilo.org/safework/info/standards-and-instruments/codes/WCMS_107800/lang--en/index.ht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www.globalreporting.org/standards/media/1016/gri-401-employment-2016.pdf"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2F6EC-8B49-4E69-88BF-0357B616B191}">
  <sheetPr>
    <tabColor theme="5" tint="-0.249977111117893"/>
  </sheetPr>
  <dimension ref="A1:U37"/>
  <sheetViews>
    <sheetView tabSelected="1" zoomScale="70" zoomScaleNormal="70" workbookViewId="0"/>
  </sheetViews>
  <sheetFormatPr defaultColWidth="0" defaultRowHeight="16.25" customHeight="1" zeroHeight="1" x14ac:dyDescent="0.45"/>
  <cols>
    <col min="1" max="1" width="2.46484375" style="4" customWidth="1"/>
    <col min="2" max="18" width="8.796875" style="4" customWidth="1"/>
    <col min="19" max="19" width="7.46484375" style="4" customWidth="1"/>
    <col min="20" max="21" width="8.796875" style="4" customWidth="1"/>
    <col min="22" max="16384" width="8.796875" style="4" hidden="1"/>
  </cols>
  <sheetData>
    <row r="1" spans="2:19" ht="25.5" customHeight="1" x14ac:dyDescent="0.45"/>
    <row r="2" spans="2:19" ht="15.4" x14ac:dyDescent="0.45">
      <c r="B2" s="75"/>
      <c r="C2" s="76"/>
      <c r="D2" s="76"/>
      <c r="E2" s="76"/>
      <c r="F2" s="76"/>
      <c r="G2" s="76"/>
      <c r="H2" s="76"/>
      <c r="I2" s="76"/>
      <c r="J2" s="76"/>
      <c r="K2" s="76"/>
      <c r="L2" s="76"/>
      <c r="M2" s="76"/>
      <c r="N2" s="76"/>
      <c r="O2" s="76"/>
      <c r="P2" s="76"/>
      <c r="Q2" s="76"/>
      <c r="R2" s="76"/>
      <c r="S2" s="77"/>
    </row>
    <row r="3" spans="2:19" ht="15.4" x14ac:dyDescent="0.45">
      <c r="B3" s="78"/>
      <c r="S3" s="79"/>
    </row>
    <row r="4" spans="2:19" ht="15.4" x14ac:dyDescent="0.45">
      <c r="B4" s="78"/>
      <c r="S4" s="79"/>
    </row>
    <row r="5" spans="2:19" ht="15.4" x14ac:dyDescent="0.45">
      <c r="B5" s="78"/>
      <c r="S5" s="79"/>
    </row>
    <row r="6" spans="2:19" ht="15.4" x14ac:dyDescent="0.45">
      <c r="B6" s="78"/>
      <c r="S6" s="79"/>
    </row>
    <row r="7" spans="2:19" ht="15.4" x14ac:dyDescent="0.45">
      <c r="B7" s="78"/>
      <c r="S7" s="79"/>
    </row>
    <row r="8" spans="2:19" ht="15.4" x14ac:dyDescent="0.45">
      <c r="B8" s="78"/>
      <c r="S8" s="79"/>
    </row>
    <row r="9" spans="2:19" ht="15.4" x14ac:dyDescent="0.45">
      <c r="B9" s="78"/>
      <c r="S9" s="79"/>
    </row>
    <row r="10" spans="2:19" ht="15.4" x14ac:dyDescent="0.45">
      <c r="B10" s="78"/>
      <c r="S10" s="79"/>
    </row>
    <row r="11" spans="2:19" ht="15.4" x14ac:dyDescent="0.45">
      <c r="B11" s="78"/>
      <c r="S11" s="79"/>
    </row>
    <row r="12" spans="2:19" ht="15.4" x14ac:dyDescent="0.45">
      <c r="B12" s="78"/>
      <c r="S12" s="79"/>
    </row>
    <row r="13" spans="2:19" ht="15.4" x14ac:dyDescent="0.45">
      <c r="B13" s="78"/>
      <c r="S13" s="79"/>
    </row>
    <row r="14" spans="2:19" ht="15.4" x14ac:dyDescent="0.45">
      <c r="B14" s="78"/>
      <c r="S14" s="79"/>
    </row>
    <row r="15" spans="2:19" ht="15.4" x14ac:dyDescent="0.45">
      <c r="B15" s="78"/>
      <c r="S15" s="79"/>
    </row>
    <row r="16" spans="2:19" ht="15.4" x14ac:dyDescent="0.45">
      <c r="B16" s="78"/>
      <c r="S16" s="79"/>
    </row>
    <row r="17" spans="2:19" ht="15.4" x14ac:dyDescent="0.45">
      <c r="B17" s="78"/>
      <c r="S17" s="79"/>
    </row>
    <row r="18" spans="2:19" ht="15.4" x14ac:dyDescent="0.45">
      <c r="B18" s="78"/>
      <c r="S18" s="79"/>
    </row>
    <row r="19" spans="2:19" ht="15.4" x14ac:dyDescent="0.45">
      <c r="B19" s="78"/>
      <c r="S19" s="79"/>
    </row>
    <row r="20" spans="2:19" ht="15.4" x14ac:dyDescent="0.45">
      <c r="B20" s="78"/>
      <c r="S20" s="79"/>
    </row>
    <row r="21" spans="2:19" ht="15.4" x14ac:dyDescent="0.45">
      <c r="B21" s="78"/>
      <c r="S21" s="79"/>
    </row>
    <row r="22" spans="2:19" ht="15.4" x14ac:dyDescent="0.45">
      <c r="B22" s="78"/>
      <c r="S22" s="79"/>
    </row>
    <row r="23" spans="2:19" ht="15.4" x14ac:dyDescent="0.45">
      <c r="B23" s="78"/>
      <c r="S23" s="79"/>
    </row>
    <row r="24" spans="2:19" ht="15.4" x14ac:dyDescent="0.45">
      <c r="B24" s="78"/>
      <c r="S24" s="79"/>
    </row>
    <row r="25" spans="2:19" ht="15.4" x14ac:dyDescent="0.45">
      <c r="B25" s="78"/>
      <c r="S25" s="79"/>
    </row>
    <row r="26" spans="2:19" ht="15.4" x14ac:dyDescent="0.45">
      <c r="B26" s="78"/>
      <c r="S26" s="79"/>
    </row>
    <row r="27" spans="2:19" ht="15.4" x14ac:dyDescent="0.45">
      <c r="B27" s="78"/>
      <c r="S27" s="79"/>
    </row>
    <row r="28" spans="2:19" ht="15.4" x14ac:dyDescent="0.45">
      <c r="B28" s="78"/>
      <c r="S28" s="79"/>
    </row>
    <row r="29" spans="2:19" ht="15.4" x14ac:dyDescent="0.45">
      <c r="B29" s="78"/>
      <c r="S29" s="79"/>
    </row>
    <row r="30" spans="2:19" ht="15.4" x14ac:dyDescent="0.45">
      <c r="B30" s="78"/>
      <c r="S30" s="79"/>
    </row>
    <row r="31" spans="2:19" ht="15.4" x14ac:dyDescent="0.45">
      <c r="B31" s="78"/>
      <c r="S31" s="79"/>
    </row>
    <row r="32" spans="2:19" ht="15.4" x14ac:dyDescent="0.45">
      <c r="B32" s="78"/>
      <c r="S32" s="79"/>
    </row>
    <row r="33" spans="2:19" ht="12" customHeight="1" x14ac:dyDescent="0.45">
      <c r="B33" s="80"/>
      <c r="C33" s="81"/>
      <c r="D33" s="81"/>
      <c r="E33" s="81"/>
      <c r="F33" s="81"/>
      <c r="G33" s="81"/>
      <c r="H33" s="81"/>
      <c r="I33" s="81"/>
      <c r="J33" s="81"/>
      <c r="K33" s="81"/>
      <c r="L33" s="81"/>
      <c r="M33" s="81"/>
      <c r="N33" s="81"/>
      <c r="O33" s="81"/>
      <c r="P33" s="81"/>
      <c r="Q33" s="81"/>
      <c r="R33" s="81"/>
      <c r="S33" s="82"/>
    </row>
    <row r="34" spans="2:19" ht="15.4" x14ac:dyDescent="0.45"/>
    <row r="35" spans="2:19" ht="25.5" customHeight="1" x14ac:dyDescent="0.45">
      <c r="B35" s="337" t="s">
        <v>0</v>
      </c>
      <c r="C35" s="338"/>
      <c r="D35" s="338"/>
      <c r="E35" s="338"/>
      <c r="F35" s="338"/>
      <c r="G35" s="338"/>
      <c r="H35" s="338"/>
      <c r="I35" s="338"/>
      <c r="J35" s="338"/>
      <c r="K35" s="338"/>
      <c r="L35" s="338"/>
      <c r="M35" s="338"/>
      <c r="N35" s="338"/>
      <c r="O35" s="338"/>
      <c r="P35" s="338"/>
      <c r="Q35" s="338"/>
      <c r="R35" s="338"/>
      <c r="S35" s="339"/>
    </row>
    <row r="36" spans="2:19" ht="15.4" x14ac:dyDescent="0.45"/>
    <row r="37" spans="2:19" ht="31.35" customHeight="1" x14ac:dyDescent="0.45">
      <c r="B37" s="340" t="s">
        <v>1</v>
      </c>
      <c r="C37" s="340"/>
      <c r="D37" s="340"/>
      <c r="E37" s="340"/>
      <c r="F37" s="340"/>
      <c r="G37" s="340"/>
      <c r="H37" s="340"/>
      <c r="I37" s="340"/>
      <c r="J37" s="340"/>
      <c r="K37" s="340"/>
      <c r="L37" s="340"/>
      <c r="M37" s="340"/>
      <c r="N37" s="340"/>
      <c r="O37" s="340"/>
      <c r="P37" s="340"/>
      <c r="Q37" s="340"/>
      <c r="R37" s="340"/>
      <c r="S37" s="340"/>
    </row>
  </sheetData>
  <mergeCells count="2">
    <mergeCell ref="B35:S35"/>
    <mergeCell ref="B37:S37"/>
  </mergeCells>
  <hyperlinks>
    <hyperlink ref="B35:S35" r:id="rId1" display="For more information and template guidance click here" xr:uid="{E5C74A74-963C-411D-AB0D-CE41A6E33CE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98F3-99C5-43B8-97B2-16370AFB66AE}">
  <sheetPr codeName="Sheet6">
    <tabColor theme="9" tint="0.79998168889431442"/>
  </sheetPr>
  <dimension ref="A1:K401"/>
  <sheetViews>
    <sheetView zoomScale="70" zoomScaleNormal="70" workbookViewId="0"/>
  </sheetViews>
  <sheetFormatPr defaultColWidth="0" defaultRowHeight="25.5" customHeight="1" zeroHeight="1" x14ac:dyDescent="0.45"/>
  <cols>
    <col min="1" max="1" width="2.46484375" style="1" customWidth="1"/>
    <col min="2" max="4" width="35.46484375" style="1" customWidth="1"/>
    <col min="5" max="5" width="2.46484375" style="1" customWidth="1"/>
    <col min="6" max="11" width="8.796875" style="1" customWidth="1"/>
    <col min="12" max="16384" width="8.796875" style="1" hidden="1"/>
  </cols>
  <sheetData>
    <row r="1" spans="2:4" s="4" customFormat="1" ht="25.5" customHeight="1" x14ac:dyDescent="0.45"/>
    <row r="2" spans="2:4" s="4" customFormat="1" ht="25.5" customHeight="1" x14ac:dyDescent="0.45">
      <c r="B2" s="104" t="s">
        <v>368</v>
      </c>
    </row>
    <row r="3" spans="2:4" s="4" customFormat="1" ht="25.5" customHeight="1" x14ac:dyDescent="0.45">
      <c r="B3" s="395" t="s">
        <v>369</v>
      </c>
      <c r="C3" s="395"/>
      <c r="D3" s="395"/>
    </row>
    <row r="4" spans="2:4" s="4" customFormat="1" ht="25.5" customHeight="1" x14ac:dyDescent="0.45"/>
    <row r="5" spans="2:4" s="4" customFormat="1" ht="25.5" customHeight="1" x14ac:dyDescent="0.45">
      <c r="B5" s="7" t="s">
        <v>154</v>
      </c>
      <c r="C5" s="9" t="s">
        <v>142</v>
      </c>
      <c r="D5" s="8" t="s">
        <v>370</v>
      </c>
    </row>
    <row r="6" spans="2:4" s="4" customFormat="1" ht="25.5" customHeight="1" x14ac:dyDescent="0.45">
      <c r="B6" s="10" t="s">
        <v>371</v>
      </c>
      <c r="C6" s="10" t="s">
        <v>77</v>
      </c>
      <c r="D6" s="10" t="s">
        <v>372</v>
      </c>
    </row>
    <row r="7" spans="2:4" s="4" customFormat="1" ht="25.5" customHeight="1" x14ac:dyDescent="0.45">
      <c r="B7" s="11"/>
      <c r="C7" s="11"/>
      <c r="D7" s="11"/>
    </row>
    <row r="8" spans="2:4" s="4" customFormat="1" ht="25.5" customHeight="1" x14ac:dyDescent="0.45">
      <c r="B8" s="11"/>
      <c r="C8" s="11"/>
      <c r="D8" s="11"/>
    </row>
    <row r="9" spans="2:4" s="4" customFormat="1" ht="25.5" customHeight="1" x14ac:dyDescent="0.45">
      <c r="B9" s="11"/>
      <c r="C9" s="11"/>
      <c r="D9" s="11"/>
    </row>
    <row r="10" spans="2:4" s="4" customFormat="1" ht="25.5" customHeight="1" x14ac:dyDescent="0.45">
      <c r="B10" s="11"/>
      <c r="C10" s="11"/>
      <c r="D10" s="11"/>
    </row>
    <row r="11" spans="2:4" s="4" customFormat="1" ht="25.5" customHeight="1" x14ac:dyDescent="0.45">
      <c r="B11" s="11"/>
      <c r="C11" s="11"/>
      <c r="D11" s="11"/>
    </row>
    <row r="12" spans="2:4" s="4" customFormat="1" ht="25.5" customHeight="1" x14ac:dyDescent="0.45">
      <c r="B12" s="11"/>
      <c r="C12" s="11"/>
      <c r="D12" s="11"/>
    </row>
    <row r="13" spans="2:4" s="4" customFormat="1" ht="25.5" customHeight="1" x14ac:dyDescent="0.45">
      <c r="B13" s="11"/>
      <c r="C13" s="11"/>
      <c r="D13" s="11"/>
    </row>
    <row r="14" spans="2:4" s="4" customFormat="1" ht="25.5" customHeight="1" x14ac:dyDescent="0.45">
      <c r="B14" s="11"/>
      <c r="C14" s="11"/>
      <c r="D14" s="11"/>
    </row>
    <row r="15" spans="2:4" s="4" customFormat="1" ht="25.5" customHeight="1" x14ac:dyDescent="0.45">
      <c r="B15" s="11"/>
      <c r="C15" s="11"/>
      <c r="D15" s="11"/>
    </row>
    <row r="16" spans="2:4" s="4" customFormat="1" ht="25.5" customHeight="1" x14ac:dyDescent="0.45">
      <c r="B16" s="11"/>
      <c r="C16" s="11"/>
      <c r="D16" s="11"/>
    </row>
    <row r="17" spans="2:4" s="4" customFormat="1" ht="25.5" customHeight="1" x14ac:dyDescent="0.45">
      <c r="B17" s="11"/>
      <c r="C17" s="11"/>
      <c r="D17" s="11"/>
    </row>
    <row r="18" spans="2:4" s="4" customFormat="1" ht="25.5" customHeight="1" x14ac:dyDescent="0.45">
      <c r="B18" s="11"/>
      <c r="C18" s="11"/>
      <c r="D18" s="11"/>
    </row>
    <row r="19" spans="2:4" s="4" customFormat="1" ht="25.5" customHeight="1" x14ac:dyDescent="0.45">
      <c r="B19" s="11"/>
      <c r="C19" s="11"/>
      <c r="D19" s="11"/>
    </row>
    <row r="20" spans="2:4" s="4" customFormat="1" ht="25.5" customHeight="1" x14ac:dyDescent="0.45">
      <c r="B20" s="11"/>
      <c r="C20" s="11"/>
      <c r="D20" s="11"/>
    </row>
    <row r="21" spans="2:4" s="4" customFormat="1" ht="25.5" customHeight="1" x14ac:dyDescent="0.45">
      <c r="B21" s="11"/>
      <c r="C21" s="11"/>
      <c r="D21" s="11"/>
    </row>
    <row r="22" spans="2:4" s="4" customFormat="1" ht="25.5" customHeight="1" x14ac:dyDescent="0.45">
      <c r="B22" s="11"/>
      <c r="C22" s="11"/>
      <c r="D22" s="11"/>
    </row>
    <row r="23" spans="2:4" s="4" customFormat="1" ht="25.5" customHeight="1" x14ac:dyDescent="0.45">
      <c r="B23" s="11"/>
      <c r="C23" s="11"/>
      <c r="D23" s="11"/>
    </row>
    <row r="24" spans="2:4" s="4" customFormat="1" ht="25.5" customHeight="1" x14ac:dyDescent="0.45">
      <c r="B24" s="11"/>
      <c r="C24" s="11"/>
      <c r="D24" s="11"/>
    </row>
    <row r="25" spans="2:4" s="4" customFormat="1" ht="25.5" customHeight="1" x14ac:dyDescent="0.45">
      <c r="B25" s="11"/>
      <c r="C25" s="11"/>
      <c r="D25" s="11"/>
    </row>
    <row r="26" spans="2:4" s="4" customFormat="1" ht="25.5" customHeight="1" x14ac:dyDescent="0.45">
      <c r="B26" s="11"/>
      <c r="C26" s="11"/>
      <c r="D26" s="11"/>
    </row>
    <row r="27" spans="2:4" s="4" customFormat="1" ht="25.5" customHeight="1" x14ac:dyDescent="0.45">
      <c r="B27" s="11"/>
      <c r="C27" s="11"/>
      <c r="D27" s="11"/>
    </row>
    <row r="28" spans="2:4" s="4" customFormat="1" ht="25.5" customHeight="1" x14ac:dyDescent="0.45">
      <c r="B28" s="11"/>
      <c r="C28" s="11"/>
      <c r="D28" s="11"/>
    </row>
    <row r="29" spans="2:4" s="4" customFormat="1" ht="25.5" customHeight="1" x14ac:dyDescent="0.45">
      <c r="B29" s="11"/>
      <c r="C29" s="11"/>
      <c r="D29" s="11"/>
    </row>
    <row r="30" spans="2:4" s="4" customFormat="1" ht="25.5" customHeight="1" x14ac:dyDescent="0.45">
      <c r="B30" s="11"/>
      <c r="C30" s="11"/>
      <c r="D30" s="11"/>
    </row>
    <row r="31" spans="2:4" s="4" customFormat="1" ht="25.5" customHeight="1" x14ac:dyDescent="0.45">
      <c r="B31" s="11"/>
      <c r="C31" s="11"/>
      <c r="D31" s="11"/>
    </row>
    <row r="32" spans="2:4" s="4" customFormat="1" ht="25.5" customHeight="1" x14ac:dyDescent="0.45">
      <c r="B32" s="11"/>
      <c r="C32" s="11"/>
      <c r="D32" s="11"/>
    </row>
    <row r="33" spans="2:4" s="4" customFormat="1" ht="25.5" customHeight="1" x14ac:dyDescent="0.45">
      <c r="B33" s="11"/>
      <c r="C33" s="11"/>
      <c r="D33" s="11"/>
    </row>
    <row r="34" spans="2:4" s="4" customFormat="1" ht="25.5" customHeight="1" x14ac:dyDescent="0.45">
      <c r="B34" s="11"/>
      <c r="C34" s="11"/>
      <c r="D34" s="11"/>
    </row>
    <row r="35" spans="2:4" s="4" customFormat="1" ht="25.5" customHeight="1" x14ac:dyDescent="0.45">
      <c r="B35" s="11"/>
      <c r="C35" s="11"/>
      <c r="D35" s="11"/>
    </row>
    <row r="36" spans="2:4" s="4" customFormat="1" ht="25.5" customHeight="1" x14ac:dyDescent="0.45">
      <c r="B36" s="11"/>
      <c r="C36" s="11"/>
      <c r="D36" s="11"/>
    </row>
    <row r="37" spans="2:4" s="4" customFormat="1" ht="25.5" customHeight="1" x14ac:dyDescent="0.45">
      <c r="B37" s="11"/>
      <c r="C37" s="11"/>
      <c r="D37" s="11"/>
    </row>
    <row r="38" spans="2:4" s="4" customFormat="1" ht="25.5" customHeight="1" x14ac:dyDescent="0.45">
      <c r="B38" s="11"/>
      <c r="C38" s="11"/>
      <c r="D38" s="11"/>
    </row>
    <row r="39" spans="2:4" s="4" customFormat="1" ht="25.5" customHeight="1" x14ac:dyDescent="0.45">
      <c r="B39" s="11"/>
      <c r="C39" s="11"/>
      <c r="D39" s="11"/>
    </row>
    <row r="40" spans="2:4" s="4" customFormat="1" ht="25.5" customHeight="1" x14ac:dyDescent="0.45">
      <c r="B40" s="11"/>
      <c r="C40" s="11"/>
      <c r="D40" s="11"/>
    </row>
    <row r="41" spans="2:4" s="4" customFormat="1" ht="25.5" customHeight="1" x14ac:dyDescent="0.45">
      <c r="B41" s="11"/>
      <c r="C41" s="11"/>
      <c r="D41" s="11"/>
    </row>
    <row r="42" spans="2:4" s="4" customFormat="1" ht="25.5" customHeight="1" x14ac:dyDescent="0.45">
      <c r="B42" s="11"/>
      <c r="C42" s="11"/>
      <c r="D42" s="11"/>
    </row>
    <row r="43" spans="2:4" s="4" customFormat="1" ht="25.5" customHeight="1" x14ac:dyDescent="0.45">
      <c r="B43" s="11"/>
      <c r="C43" s="11"/>
      <c r="D43" s="11"/>
    </row>
    <row r="44" spans="2:4" s="4" customFormat="1" ht="25.5" customHeight="1" x14ac:dyDescent="0.45">
      <c r="B44" s="11"/>
      <c r="C44" s="11"/>
      <c r="D44" s="11"/>
    </row>
    <row r="45" spans="2:4" s="4" customFormat="1" ht="25.5" customHeight="1" x14ac:dyDescent="0.45">
      <c r="B45" s="11"/>
      <c r="C45" s="11"/>
      <c r="D45" s="11"/>
    </row>
    <row r="46" spans="2:4" s="4" customFormat="1" ht="25.5" customHeight="1" x14ac:dyDescent="0.45">
      <c r="B46" s="11"/>
      <c r="C46" s="11"/>
      <c r="D46" s="11"/>
    </row>
    <row r="47" spans="2:4" s="4" customFormat="1" ht="25.5" customHeight="1" x14ac:dyDescent="0.45">
      <c r="B47" s="11"/>
      <c r="C47" s="11"/>
      <c r="D47" s="11"/>
    </row>
    <row r="48" spans="2:4" s="4" customFormat="1" ht="25.5" customHeight="1" x14ac:dyDescent="0.45">
      <c r="B48" s="11"/>
      <c r="C48" s="11"/>
      <c r="D48" s="11"/>
    </row>
    <row r="49" spans="2:4" s="4" customFormat="1" ht="25.5" customHeight="1" x14ac:dyDescent="0.45">
      <c r="B49" s="11"/>
      <c r="C49" s="11"/>
      <c r="D49" s="11"/>
    </row>
    <row r="50" spans="2:4" s="4" customFormat="1" ht="25.5" customHeight="1" x14ac:dyDescent="0.45">
      <c r="B50" s="11"/>
      <c r="C50" s="11"/>
      <c r="D50" s="11"/>
    </row>
    <row r="51" spans="2:4" s="4" customFormat="1" ht="25.5" customHeight="1" x14ac:dyDescent="0.45">
      <c r="B51" s="11"/>
      <c r="C51" s="11"/>
      <c r="D51" s="11"/>
    </row>
    <row r="52" spans="2:4" s="4" customFormat="1" ht="25.5" customHeight="1" x14ac:dyDescent="0.45">
      <c r="B52" s="11"/>
      <c r="C52" s="11"/>
      <c r="D52" s="11"/>
    </row>
    <row r="53" spans="2:4" s="4" customFormat="1" ht="25.5" customHeight="1" x14ac:dyDescent="0.45">
      <c r="B53" s="11"/>
      <c r="C53" s="11"/>
      <c r="D53" s="11"/>
    </row>
    <row r="54" spans="2:4" s="4" customFormat="1" ht="25.5" customHeight="1" x14ac:dyDescent="0.45">
      <c r="B54" s="11"/>
      <c r="C54" s="11"/>
      <c r="D54" s="11"/>
    </row>
    <row r="55" spans="2:4" s="4" customFormat="1" ht="25.5" customHeight="1" x14ac:dyDescent="0.45">
      <c r="B55" s="11"/>
      <c r="C55" s="11"/>
      <c r="D55" s="11"/>
    </row>
    <row r="56" spans="2:4" s="4" customFormat="1" ht="25.5" customHeight="1" x14ac:dyDescent="0.45">
      <c r="B56" s="11"/>
      <c r="C56" s="11"/>
      <c r="D56" s="11"/>
    </row>
    <row r="57" spans="2:4" s="4" customFormat="1" ht="25.5" customHeight="1" x14ac:dyDescent="0.45">
      <c r="B57" s="11"/>
      <c r="C57" s="11"/>
      <c r="D57" s="11"/>
    </row>
    <row r="58" spans="2:4" s="4" customFormat="1" ht="25.5" customHeight="1" x14ac:dyDescent="0.45">
      <c r="B58" s="11"/>
      <c r="C58" s="11"/>
      <c r="D58" s="11"/>
    </row>
    <row r="59" spans="2:4" s="4" customFormat="1" ht="25.5" customHeight="1" x14ac:dyDescent="0.45">
      <c r="B59" s="11"/>
      <c r="C59" s="11"/>
      <c r="D59" s="11"/>
    </row>
    <row r="60" spans="2:4" s="4" customFormat="1" ht="25.5" customHeight="1" x14ac:dyDescent="0.45">
      <c r="B60" s="11"/>
      <c r="C60" s="11"/>
      <c r="D60" s="11"/>
    </row>
    <row r="61" spans="2:4" s="4" customFormat="1" ht="25.5" customHeight="1" x14ac:dyDescent="0.45">
      <c r="B61" s="11"/>
      <c r="C61" s="11"/>
      <c r="D61" s="11"/>
    </row>
    <row r="62" spans="2:4" s="4" customFormat="1" ht="25.5" customHeight="1" x14ac:dyDescent="0.45">
      <c r="B62" s="11"/>
      <c r="C62" s="11"/>
      <c r="D62" s="11"/>
    </row>
    <row r="63" spans="2:4" s="4" customFormat="1" ht="25.5" customHeight="1" x14ac:dyDescent="0.45">
      <c r="B63" s="11"/>
      <c r="C63" s="11"/>
      <c r="D63" s="11"/>
    </row>
    <row r="64" spans="2:4" s="4" customFormat="1" ht="25.5" customHeight="1" x14ac:dyDescent="0.45">
      <c r="B64" s="11"/>
      <c r="C64" s="11"/>
      <c r="D64" s="11"/>
    </row>
    <row r="65" spans="2:4" s="4" customFormat="1" ht="25.5" customHeight="1" x14ac:dyDescent="0.45">
      <c r="B65" s="11"/>
      <c r="C65" s="11"/>
      <c r="D65" s="11"/>
    </row>
    <row r="66" spans="2:4" s="4" customFormat="1" ht="25.5" customHeight="1" x14ac:dyDescent="0.45">
      <c r="B66" s="11"/>
      <c r="C66" s="11"/>
      <c r="D66" s="11"/>
    </row>
    <row r="67" spans="2:4" s="4" customFormat="1" ht="25.5" customHeight="1" x14ac:dyDescent="0.45">
      <c r="B67" s="11"/>
      <c r="C67" s="11"/>
      <c r="D67" s="11"/>
    </row>
    <row r="68" spans="2:4" s="4" customFormat="1" ht="25.5" customHeight="1" x14ac:dyDescent="0.45">
      <c r="B68" s="11"/>
      <c r="C68" s="11"/>
      <c r="D68" s="11"/>
    </row>
    <row r="69" spans="2:4" s="4" customFormat="1" ht="25.5" customHeight="1" x14ac:dyDescent="0.45">
      <c r="B69" s="11"/>
      <c r="C69" s="11"/>
      <c r="D69" s="11"/>
    </row>
    <row r="70" spans="2:4" s="4" customFormat="1" ht="25.5" customHeight="1" x14ac:dyDescent="0.45">
      <c r="B70" s="11"/>
      <c r="C70" s="11"/>
      <c r="D70" s="11"/>
    </row>
    <row r="71" spans="2:4" s="4" customFormat="1" ht="25.5" customHeight="1" x14ac:dyDescent="0.45">
      <c r="B71" s="11"/>
      <c r="C71" s="11"/>
      <c r="D71" s="11"/>
    </row>
    <row r="72" spans="2:4" s="4" customFormat="1" ht="25.5" customHeight="1" x14ac:dyDescent="0.45">
      <c r="B72" s="11"/>
      <c r="C72" s="11"/>
      <c r="D72" s="11"/>
    </row>
    <row r="73" spans="2:4" s="4" customFormat="1" ht="25.5" customHeight="1" x14ac:dyDescent="0.45">
      <c r="B73" s="11"/>
      <c r="C73" s="11"/>
      <c r="D73" s="11"/>
    </row>
    <row r="74" spans="2:4" s="4" customFormat="1" ht="25.5" customHeight="1" x14ac:dyDescent="0.45">
      <c r="B74" s="11"/>
      <c r="C74" s="11"/>
      <c r="D74" s="11"/>
    </row>
    <row r="75" spans="2:4" s="4" customFormat="1" ht="25.5" customHeight="1" x14ac:dyDescent="0.45">
      <c r="B75" s="11"/>
      <c r="C75" s="11"/>
      <c r="D75" s="11"/>
    </row>
    <row r="76" spans="2:4" s="4" customFormat="1" ht="25.5" customHeight="1" x14ac:dyDescent="0.45">
      <c r="B76" s="11"/>
      <c r="C76" s="11"/>
      <c r="D76" s="11"/>
    </row>
    <row r="77" spans="2:4" s="4" customFormat="1" ht="25.5" customHeight="1" x14ac:dyDescent="0.45">
      <c r="B77" s="11"/>
      <c r="C77" s="11"/>
      <c r="D77" s="11"/>
    </row>
    <row r="78" spans="2:4" s="4" customFormat="1" ht="25.5" customHeight="1" x14ac:dyDescent="0.45">
      <c r="B78" s="11"/>
      <c r="C78" s="11"/>
      <c r="D78" s="11"/>
    </row>
    <row r="79" spans="2:4" s="4" customFormat="1" ht="25.5" customHeight="1" x14ac:dyDescent="0.45">
      <c r="B79" s="11"/>
      <c r="C79" s="11"/>
      <c r="D79" s="11"/>
    </row>
    <row r="80" spans="2:4" s="4" customFormat="1" ht="25.5" customHeight="1" x14ac:dyDescent="0.45">
      <c r="B80" s="11"/>
      <c r="C80" s="11"/>
      <c r="D80" s="11"/>
    </row>
    <row r="81" spans="2:4" s="4" customFormat="1" ht="25.5" customHeight="1" x14ac:dyDescent="0.45">
      <c r="B81" s="11"/>
      <c r="C81" s="11"/>
      <c r="D81" s="11"/>
    </row>
    <row r="82" spans="2:4" s="4" customFormat="1" ht="25.5" customHeight="1" x14ac:dyDescent="0.45">
      <c r="B82" s="11"/>
      <c r="C82" s="11"/>
      <c r="D82" s="11"/>
    </row>
    <row r="83" spans="2:4" s="4" customFormat="1" ht="25.5" customHeight="1" x14ac:dyDescent="0.45">
      <c r="B83" s="11"/>
      <c r="C83" s="11"/>
      <c r="D83" s="11"/>
    </row>
    <row r="84" spans="2:4" s="4" customFormat="1" ht="25.5" customHeight="1" x14ac:dyDescent="0.45">
      <c r="B84" s="11"/>
      <c r="C84" s="11"/>
      <c r="D84" s="11"/>
    </row>
    <row r="85" spans="2:4" s="4" customFormat="1" ht="25.5" customHeight="1" x14ac:dyDescent="0.45">
      <c r="B85" s="11"/>
      <c r="C85" s="11"/>
      <c r="D85" s="11"/>
    </row>
    <row r="86" spans="2:4" s="4" customFormat="1" ht="25.5" customHeight="1" x14ac:dyDescent="0.45">
      <c r="B86" s="11"/>
      <c r="C86" s="11"/>
      <c r="D86" s="11"/>
    </row>
    <row r="87" spans="2:4" s="4" customFormat="1" ht="25.5" customHeight="1" x14ac:dyDescent="0.45">
      <c r="B87" s="11"/>
      <c r="C87" s="11"/>
      <c r="D87" s="11"/>
    </row>
    <row r="88" spans="2:4" s="4" customFormat="1" ht="25.5" customHeight="1" x14ac:dyDescent="0.45">
      <c r="B88" s="11"/>
      <c r="C88" s="11"/>
      <c r="D88" s="11"/>
    </row>
    <row r="89" spans="2:4" s="4" customFormat="1" ht="25.5" customHeight="1" x14ac:dyDescent="0.45">
      <c r="B89" s="11"/>
      <c r="C89" s="11"/>
      <c r="D89" s="11"/>
    </row>
    <row r="90" spans="2:4" s="4" customFormat="1" ht="25.5" customHeight="1" x14ac:dyDescent="0.45">
      <c r="B90" s="11"/>
      <c r="C90" s="11"/>
      <c r="D90" s="11"/>
    </row>
    <row r="91" spans="2:4" s="4" customFormat="1" ht="25.5" customHeight="1" x14ac:dyDescent="0.45">
      <c r="B91" s="11"/>
      <c r="C91" s="11"/>
      <c r="D91" s="11"/>
    </row>
    <row r="92" spans="2:4" s="4" customFormat="1" ht="25.5" customHeight="1" x14ac:dyDescent="0.45">
      <c r="B92" s="11"/>
      <c r="C92" s="11"/>
      <c r="D92" s="11"/>
    </row>
    <row r="93" spans="2:4" s="4" customFormat="1" ht="25.5" customHeight="1" x14ac:dyDescent="0.45">
      <c r="B93" s="11"/>
      <c r="C93" s="11"/>
      <c r="D93" s="11"/>
    </row>
    <row r="94" spans="2:4" s="4" customFormat="1" ht="25.5" customHeight="1" x14ac:dyDescent="0.45">
      <c r="B94" s="11"/>
      <c r="C94" s="11"/>
      <c r="D94" s="11"/>
    </row>
    <row r="95" spans="2:4" s="4" customFormat="1" ht="25.5" customHeight="1" x14ac:dyDescent="0.45">
      <c r="B95" s="11"/>
      <c r="C95" s="11"/>
      <c r="D95" s="11"/>
    </row>
    <row r="96" spans="2:4" s="4" customFormat="1" ht="25.5" customHeight="1" x14ac:dyDescent="0.45">
      <c r="B96" s="11"/>
      <c r="C96" s="11"/>
      <c r="D96" s="11"/>
    </row>
    <row r="97" spans="2:4" s="4" customFormat="1" ht="25.5" customHeight="1" x14ac:dyDescent="0.45">
      <c r="B97" s="11"/>
      <c r="C97" s="11"/>
      <c r="D97" s="11"/>
    </row>
    <row r="98" spans="2:4" s="4" customFormat="1" ht="25.5" customHeight="1" x14ac:dyDescent="0.45">
      <c r="B98" s="11"/>
      <c r="C98" s="11"/>
      <c r="D98" s="11"/>
    </row>
    <row r="99" spans="2:4" s="4" customFormat="1" ht="25.5" customHeight="1" x14ac:dyDescent="0.45">
      <c r="B99" s="11"/>
      <c r="C99" s="11"/>
      <c r="D99" s="11"/>
    </row>
    <row r="100" spans="2:4" s="4" customFormat="1" ht="25.5" customHeight="1" x14ac:dyDescent="0.45">
      <c r="B100" s="11"/>
      <c r="C100" s="11"/>
      <c r="D100" s="11"/>
    </row>
    <row r="101" spans="2:4" s="4" customFormat="1" ht="25.5" customHeight="1" x14ac:dyDescent="0.45">
      <c r="B101" s="11"/>
      <c r="C101" s="11"/>
      <c r="D101" s="11"/>
    </row>
    <row r="102" spans="2:4" s="4" customFormat="1" ht="25.5" customHeight="1" x14ac:dyDescent="0.45">
      <c r="B102" s="11"/>
      <c r="C102" s="11"/>
      <c r="D102" s="11"/>
    </row>
    <row r="103" spans="2:4" s="4" customFormat="1" ht="25.5" customHeight="1" x14ac:dyDescent="0.45">
      <c r="B103" s="11"/>
      <c r="C103" s="11"/>
      <c r="D103" s="11"/>
    </row>
    <row r="104" spans="2:4" s="4" customFormat="1" ht="25.5" customHeight="1" x14ac:dyDescent="0.45">
      <c r="B104" s="11"/>
      <c r="C104" s="11"/>
      <c r="D104" s="11"/>
    </row>
    <row r="105" spans="2:4" s="4" customFormat="1" ht="25.5" customHeight="1" x14ac:dyDescent="0.45">
      <c r="B105" s="11"/>
      <c r="C105" s="11"/>
      <c r="D105" s="11"/>
    </row>
    <row r="106" spans="2:4" s="4" customFormat="1" ht="25.5" customHeight="1" x14ac:dyDescent="0.45">
      <c r="B106" s="11"/>
      <c r="C106" s="11"/>
      <c r="D106" s="11"/>
    </row>
    <row r="107" spans="2:4" s="4" customFormat="1" ht="25.5" customHeight="1" x14ac:dyDescent="0.45">
      <c r="B107" s="11"/>
      <c r="C107" s="11"/>
      <c r="D107" s="11"/>
    </row>
    <row r="108" spans="2:4" s="4" customFormat="1" ht="25.5" customHeight="1" x14ac:dyDescent="0.45">
      <c r="B108" s="11"/>
      <c r="C108" s="11"/>
      <c r="D108" s="11"/>
    </row>
    <row r="109" spans="2:4" s="4" customFormat="1" ht="25.5" customHeight="1" x14ac:dyDescent="0.45">
      <c r="B109" s="11"/>
      <c r="C109" s="11"/>
      <c r="D109" s="11"/>
    </row>
    <row r="110" spans="2:4" s="4" customFormat="1" ht="25.5" customHeight="1" x14ac:dyDescent="0.45">
      <c r="B110" s="11"/>
      <c r="C110" s="11"/>
      <c r="D110" s="11"/>
    </row>
    <row r="111" spans="2:4" s="4" customFormat="1" ht="25.5" customHeight="1" x14ac:dyDescent="0.45">
      <c r="B111" s="11"/>
      <c r="C111" s="11"/>
      <c r="D111" s="11"/>
    </row>
    <row r="112" spans="2:4" s="4" customFormat="1" ht="25.5" customHeight="1" x14ac:dyDescent="0.45">
      <c r="B112" s="11"/>
      <c r="C112" s="11"/>
      <c r="D112" s="11"/>
    </row>
    <row r="113" spans="2:4" s="4" customFormat="1" ht="25.5" customHeight="1" x14ac:dyDescent="0.45">
      <c r="B113" s="11"/>
      <c r="C113" s="11"/>
      <c r="D113" s="11"/>
    </row>
    <row r="114" spans="2:4" s="4" customFormat="1" ht="25.5" customHeight="1" x14ac:dyDescent="0.45">
      <c r="B114" s="11"/>
      <c r="C114" s="11"/>
      <c r="D114" s="11"/>
    </row>
    <row r="115" spans="2:4" s="4" customFormat="1" ht="25.5" customHeight="1" x14ac:dyDescent="0.45">
      <c r="B115" s="11"/>
      <c r="C115" s="11"/>
      <c r="D115" s="11"/>
    </row>
    <row r="116" spans="2:4" s="4" customFormat="1" ht="25.5" customHeight="1" x14ac:dyDescent="0.45">
      <c r="B116" s="11"/>
      <c r="C116" s="11"/>
      <c r="D116" s="11"/>
    </row>
    <row r="117" spans="2:4" s="4" customFormat="1" ht="25.5" customHeight="1" x14ac:dyDescent="0.45">
      <c r="B117" s="11"/>
      <c r="C117" s="11"/>
      <c r="D117" s="11"/>
    </row>
    <row r="118" spans="2:4" s="4" customFormat="1" ht="25.5" customHeight="1" x14ac:dyDescent="0.45">
      <c r="B118" s="11"/>
      <c r="C118" s="11"/>
      <c r="D118" s="11"/>
    </row>
    <row r="119" spans="2:4" s="4" customFormat="1" ht="25.5" customHeight="1" x14ac:dyDescent="0.45">
      <c r="B119" s="11"/>
      <c r="C119" s="11"/>
      <c r="D119" s="11"/>
    </row>
    <row r="120" spans="2:4" s="4" customFormat="1" ht="25.5" customHeight="1" x14ac:dyDescent="0.45">
      <c r="B120" s="11"/>
      <c r="C120" s="11"/>
      <c r="D120" s="11"/>
    </row>
    <row r="121" spans="2:4" s="4" customFormat="1" ht="25.5" customHeight="1" x14ac:dyDescent="0.45">
      <c r="B121" s="11"/>
      <c r="C121" s="11"/>
      <c r="D121" s="11"/>
    </row>
    <row r="122" spans="2:4" s="4" customFormat="1" ht="25.5" customHeight="1" x14ac:dyDescent="0.45">
      <c r="B122" s="11"/>
      <c r="C122" s="11"/>
      <c r="D122" s="11"/>
    </row>
    <row r="123" spans="2:4" s="4" customFormat="1" ht="25.5" customHeight="1" x14ac:dyDescent="0.45">
      <c r="B123" s="11"/>
      <c r="C123" s="11"/>
      <c r="D123" s="11"/>
    </row>
    <row r="124" spans="2:4" s="4" customFormat="1" ht="25.5" customHeight="1" x14ac:dyDescent="0.45">
      <c r="B124" s="11"/>
      <c r="C124" s="11"/>
      <c r="D124" s="11"/>
    </row>
    <row r="125" spans="2:4" s="4" customFormat="1" ht="25.5" customHeight="1" x14ac:dyDescent="0.45">
      <c r="B125" s="11"/>
      <c r="C125" s="11"/>
      <c r="D125" s="11"/>
    </row>
    <row r="126" spans="2:4" s="4" customFormat="1" ht="25.5" customHeight="1" x14ac:dyDescent="0.45">
      <c r="B126" s="11"/>
      <c r="C126" s="11"/>
      <c r="D126" s="11"/>
    </row>
    <row r="127" spans="2:4" s="4" customFormat="1" ht="25.5" customHeight="1" x14ac:dyDescent="0.45">
      <c r="B127" s="11"/>
      <c r="C127" s="11"/>
      <c r="D127" s="11"/>
    </row>
    <row r="128" spans="2:4" s="4" customFormat="1" ht="25.5" customHeight="1" x14ac:dyDescent="0.45">
      <c r="B128" s="11"/>
      <c r="C128" s="11"/>
      <c r="D128" s="11"/>
    </row>
    <row r="129" spans="2:4" s="4" customFormat="1" ht="25.5" customHeight="1" x14ac:dyDescent="0.45">
      <c r="B129" s="11"/>
      <c r="C129" s="11"/>
      <c r="D129" s="11"/>
    </row>
    <row r="130" spans="2:4" s="4" customFormat="1" ht="25.5" customHeight="1" x14ac:dyDescent="0.45">
      <c r="B130" s="11"/>
      <c r="C130" s="11"/>
      <c r="D130" s="11"/>
    </row>
    <row r="131" spans="2:4" s="4" customFormat="1" ht="25.5" customHeight="1" x14ac:dyDescent="0.45">
      <c r="B131" s="11"/>
      <c r="C131" s="11"/>
      <c r="D131" s="11"/>
    </row>
    <row r="132" spans="2:4" s="4" customFormat="1" ht="25.5" customHeight="1" x14ac:dyDescent="0.45">
      <c r="B132" s="11"/>
      <c r="C132" s="11"/>
      <c r="D132" s="11"/>
    </row>
    <row r="133" spans="2:4" s="4" customFormat="1" ht="25.5" customHeight="1" x14ac:dyDescent="0.45">
      <c r="B133" s="11"/>
      <c r="C133" s="11"/>
      <c r="D133" s="11"/>
    </row>
    <row r="134" spans="2:4" s="4" customFormat="1" ht="25.5" customHeight="1" x14ac:dyDescent="0.45">
      <c r="B134" s="11"/>
      <c r="C134" s="11"/>
      <c r="D134" s="11"/>
    </row>
    <row r="135" spans="2:4" s="4" customFormat="1" ht="25.5" customHeight="1" x14ac:dyDescent="0.45">
      <c r="B135" s="11"/>
      <c r="C135" s="11"/>
      <c r="D135" s="11"/>
    </row>
    <row r="136" spans="2:4" s="4" customFormat="1" ht="25.5" customHeight="1" x14ac:dyDescent="0.45">
      <c r="B136" s="11"/>
      <c r="C136" s="11"/>
      <c r="D136" s="11"/>
    </row>
    <row r="137" spans="2:4" s="4" customFormat="1" ht="25.5" customHeight="1" x14ac:dyDescent="0.45">
      <c r="B137" s="11"/>
      <c r="C137" s="11"/>
      <c r="D137" s="11"/>
    </row>
    <row r="138" spans="2:4" s="4" customFormat="1" ht="25.5" customHeight="1" x14ac:dyDescent="0.45">
      <c r="B138" s="11"/>
      <c r="C138" s="11"/>
      <c r="D138" s="11"/>
    </row>
    <row r="139" spans="2:4" s="4" customFormat="1" ht="25.5" customHeight="1" x14ac:dyDescent="0.45">
      <c r="B139" s="11"/>
      <c r="C139" s="11"/>
      <c r="D139" s="11"/>
    </row>
    <row r="140" spans="2:4" s="4" customFormat="1" ht="25.5" customHeight="1" x14ac:dyDescent="0.45">
      <c r="B140" s="11"/>
      <c r="C140" s="11"/>
      <c r="D140" s="11"/>
    </row>
    <row r="141" spans="2:4" s="4" customFormat="1" ht="25.5" customHeight="1" x14ac:dyDescent="0.45">
      <c r="B141" s="11"/>
      <c r="C141" s="11"/>
      <c r="D141" s="11"/>
    </row>
    <row r="142" spans="2:4" s="4" customFormat="1" ht="25.5" customHeight="1" x14ac:dyDescent="0.45">
      <c r="B142" s="11"/>
      <c r="C142" s="11"/>
      <c r="D142" s="11"/>
    </row>
    <row r="143" spans="2:4" s="4" customFormat="1" ht="25.5" customHeight="1" x14ac:dyDescent="0.45">
      <c r="B143" s="11"/>
      <c r="C143" s="11"/>
      <c r="D143" s="11"/>
    </row>
    <row r="144" spans="2:4" s="4" customFormat="1" ht="25.5" customHeight="1" x14ac:dyDescent="0.45">
      <c r="B144" s="11"/>
      <c r="C144" s="11"/>
      <c r="D144" s="11"/>
    </row>
    <row r="145" spans="2:4" s="4" customFormat="1" ht="25.5" customHeight="1" x14ac:dyDescent="0.45">
      <c r="B145" s="11"/>
      <c r="C145" s="11"/>
      <c r="D145" s="11"/>
    </row>
    <row r="146" spans="2:4" s="4" customFormat="1" ht="25.5" customHeight="1" x14ac:dyDescent="0.45">
      <c r="B146" s="11"/>
      <c r="C146" s="11"/>
      <c r="D146" s="11"/>
    </row>
    <row r="147" spans="2:4" s="4" customFormat="1" ht="25.5" customHeight="1" x14ac:dyDescent="0.45">
      <c r="B147" s="11"/>
      <c r="C147" s="11"/>
      <c r="D147" s="11"/>
    </row>
    <row r="148" spans="2:4" s="4" customFormat="1" ht="25.5" customHeight="1" x14ac:dyDescent="0.45">
      <c r="B148" s="11"/>
      <c r="C148" s="11"/>
      <c r="D148" s="11"/>
    </row>
    <row r="149" spans="2:4" s="4" customFormat="1" ht="25.5" customHeight="1" x14ac:dyDescent="0.45">
      <c r="B149" s="11"/>
      <c r="C149" s="11"/>
      <c r="D149" s="11"/>
    </row>
    <row r="150" spans="2:4" s="4" customFormat="1" ht="25.5" customHeight="1" x14ac:dyDescent="0.45">
      <c r="B150" s="11"/>
      <c r="C150" s="11"/>
      <c r="D150" s="11"/>
    </row>
    <row r="151" spans="2:4" s="4" customFormat="1" ht="25.5" customHeight="1" x14ac:dyDescent="0.45">
      <c r="B151" s="11"/>
      <c r="C151" s="11"/>
      <c r="D151" s="11"/>
    </row>
    <row r="152" spans="2:4" s="4" customFormat="1" ht="25.5" customHeight="1" x14ac:dyDescent="0.45">
      <c r="B152" s="11"/>
      <c r="C152" s="11"/>
      <c r="D152" s="11"/>
    </row>
    <row r="153" spans="2:4" s="4" customFormat="1" ht="25.5" customHeight="1" x14ac:dyDescent="0.45">
      <c r="B153" s="11"/>
      <c r="C153" s="11"/>
      <c r="D153" s="11"/>
    </row>
    <row r="154" spans="2:4" s="4" customFormat="1" ht="25.5" customHeight="1" x14ac:dyDescent="0.45">
      <c r="B154" s="11"/>
      <c r="C154" s="11"/>
      <c r="D154" s="11"/>
    </row>
    <row r="155" spans="2:4" s="4" customFormat="1" ht="25.5" customHeight="1" x14ac:dyDescent="0.45">
      <c r="B155" s="11"/>
      <c r="C155" s="11"/>
      <c r="D155" s="11"/>
    </row>
    <row r="156" spans="2:4" s="4" customFormat="1" ht="25.5" customHeight="1" x14ac:dyDescent="0.45">
      <c r="B156" s="11"/>
      <c r="C156" s="11"/>
      <c r="D156" s="11"/>
    </row>
    <row r="157" spans="2:4" s="4" customFormat="1" ht="25.5" customHeight="1" x14ac:dyDescent="0.45">
      <c r="B157" s="11"/>
      <c r="C157" s="11"/>
      <c r="D157" s="11"/>
    </row>
    <row r="158" spans="2:4" s="4" customFormat="1" ht="25.5" customHeight="1" x14ac:dyDescent="0.45">
      <c r="B158" s="11"/>
      <c r="C158" s="11"/>
      <c r="D158" s="11"/>
    </row>
    <row r="159" spans="2:4" s="4" customFormat="1" ht="25.5" customHeight="1" x14ac:dyDescent="0.45">
      <c r="B159" s="11"/>
      <c r="C159" s="11"/>
      <c r="D159" s="11"/>
    </row>
    <row r="160" spans="2:4" s="4" customFormat="1" ht="25.5" customHeight="1" x14ac:dyDescent="0.45">
      <c r="B160" s="11"/>
      <c r="C160" s="11"/>
      <c r="D160" s="11"/>
    </row>
    <row r="161" spans="2:4" s="4" customFormat="1" ht="25.5" customHeight="1" x14ac:dyDescent="0.45">
      <c r="B161" s="11"/>
      <c r="C161" s="11"/>
      <c r="D161" s="11"/>
    </row>
    <row r="162" spans="2:4" s="4" customFormat="1" ht="25.5" customHeight="1" x14ac:dyDescent="0.45">
      <c r="B162" s="11"/>
      <c r="C162" s="11"/>
      <c r="D162" s="11"/>
    </row>
    <row r="163" spans="2:4" s="4" customFormat="1" ht="25.5" customHeight="1" x14ac:dyDescent="0.45">
      <c r="B163" s="11"/>
      <c r="C163" s="11"/>
      <c r="D163" s="11"/>
    </row>
    <row r="164" spans="2:4" s="4" customFormat="1" ht="25.5" customHeight="1" x14ac:dyDescent="0.45">
      <c r="B164" s="11"/>
      <c r="C164" s="11"/>
      <c r="D164" s="11"/>
    </row>
    <row r="165" spans="2:4" s="4" customFormat="1" ht="25.5" customHeight="1" x14ac:dyDescent="0.45">
      <c r="B165" s="11"/>
      <c r="C165" s="11"/>
      <c r="D165" s="11"/>
    </row>
    <row r="166" spans="2:4" s="4" customFormat="1" ht="25.5" customHeight="1" x14ac:dyDescent="0.45">
      <c r="B166" s="11"/>
      <c r="C166" s="11"/>
      <c r="D166" s="11"/>
    </row>
    <row r="167" spans="2:4" s="4" customFormat="1" ht="25.5" customHeight="1" x14ac:dyDescent="0.45">
      <c r="B167" s="11"/>
      <c r="C167" s="11"/>
      <c r="D167" s="11"/>
    </row>
    <row r="168" spans="2:4" s="4" customFormat="1" ht="25.5" customHeight="1" x14ac:dyDescent="0.45">
      <c r="B168" s="11"/>
      <c r="C168" s="11"/>
      <c r="D168" s="11"/>
    </row>
    <row r="169" spans="2:4" s="4" customFormat="1" ht="25.5" customHeight="1" x14ac:dyDescent="0.45">
      <c r="B169" s="11"/>
      <c r="C169" s="11"/>
      <c r="D169" s="11"/>
    </row>
    <row r="170" spans="2:4" s="4" customFormat="1" ht="25.5" customHeight="1" x14ac:dyDescent="0.45">
      <c r="B170" s="11"/>
      <c r="C170" s="11"/>
      <c r="D170" s="11"/>
    </row>
    <row r="171" spans="2:4" s="4" customFormat="1" ht="25.5" customHeight="1" x14ac:dyDescent="0.45">
      <c r="B171" s="11"/>
      <c r="C171" s="11"/>
      <c r="D171" s="11"/>
    </row>
    <row r="172" spans="2:4" s="4" customFormat="1" ht="25.5" customHeight="1" x14ac:dyDescent="0.45">
      <c r="B172" s="11"/>
      <c r="C172" s="11"/>
      <c r="D172" s="11"/>
    </row>
    <row r="173" spans="2:4" s="4" customFormat="1" ht="25.5" customHeight="1" x14ac:dyDescent="0.45">
      <c r="B173" s="11"/>
      <c r="C173" s="11"/>
      <c r="D173" s="11"/>
    </row>
    <row r="174" spans="2:4" s="4" customFormat="1" ht="25.5" customHeight="1" x14ac:dyDescent="0.45">
      <c r="B174" s="11"/>
      <c r="C174" s="11"/>
      <c r="D174" s="11"/>
    </row>
    <row r="175" spans="2:4" s="4" customFormat="1" ht="25.5" customHeight="1" x14ac:dyDescent="0.45">
      <c r="B175" s="11"/>
      <c r="C175" s="11"/>
      <c r="D175" s="11"/>
    </row>
    <row r="176" spans="2:4" s="4" customFormat="1" ht="25.5" customHeight="1" x14ac:dyDescent="0.45">
      <c r="B176" s="11"/>
      <c r="C176" s="11"/>
      <c r="D176" s="11"/>
    </row>
    <row r="177" spans="2:4" s="4" customFormat="1" ht="25.5" customHeight="1" x14ac:dyDescent="0.45">
      <c r="B177" s="11"/>
      <c r="C177" s="11"/>
      <c r="D177" s="11"/>
    </row>
    <row r="178" spans="2:4" s="4" customFormat="1" ht="25.5" customHeight="1" x14ac:dyDescent="0.45">
      <c r="B178" s="11"/>
      <c r="C178" s="11"/>
      <c r="D178" s="11"/>
    </row>
    <row r="179" spans="2:4" s="4" customFormat="1" ht="25.5" customHeight="1" x14ac:dyDescent="0.45">
      <c r="B179" s="11"/>
      <c r="C179" s="11"/>
      <c r="D179" s="11"/>
    </row>
    <row r="180" spans="2:4" s="4" customFormat="1" ht="25.5" customHeight="1" x14ac:dyDescent="0.45">
      <c r="B180" s="11"/>
      <c r="C180" s="11"/>
      <c r="D180" s="11"/>
    </row>
    <row r="181" spans="2:4" s="4" customFormat="1" ht="25.5" customHeight="1" x14ac:dyDescent="0.45">
      <c r="B181" s="11"/>
      <c r="C181" s="11"/>
      <c r="D181" s="11"/>
    </row>
    <row r="182" spans="2:4" s="4" customFormat="1" ht="25.5" customHeight="1" x14ac:dyDescent="0.45">
      <c r="B182" s="11"/>
      <c r="C182" s="11"/>
      <c r="D182" s="11"/>
    </row>
    <row r="183" spans="2:4" s="4" customFormat="1" ht="25.5" customHeight="1" x14ac:dyDescent="0.45">
      <c r="B183" s="11"/>
      <c r="C183" s="11"/>
      <c r="D183" s="11"/>
    </row>
    <row r="184" spans="2:4" s="4" customFormat="1" ht="25.5" customHeight="1" x14ac:dyDescent="0.45">
      <c r="B184" s="11"/>
      <c r="C184" s="11"/>
      <c r="D184" s="11"/>
    </row>
    <row r="185" spans="2:4" s="4" customFormat="1" ht="25.5" customHeight="1" x14ac:dyDescent="0.45">
      <c r="B185" s="11"/>
      <c r="C185" s="11"/>
      <c r="D185" s="11"/>
    </row>
    <row r="186" spans="2:4" s="4" customFormat="1" ht="25.5" customHeight="1" x14ac:dyDescent="0.45">
      <c r="B186" s="11"/>
      <c r="C186" s="11"/>
      <c r="D186" s="11"/>
    </row>
    <row r="187" spans="2:4" s="4" customFormat="1" ht="25.5" customHeight="1" x14ac:dyDescent="0.45">
      <c r="B187" s="11"/>
      <c r="C187" s="11"/>
      <c r="D187" s="11"/>
    </row>
    <row r="188" spans="2:4" s="4" customFormat="1" ht="25.5" customHeight="1" x14ac:dyDescent="0.45">
      <c r="B188" s="11"/>
      <c r="C188" s="11"/>
      <c r="D188" s="11"/>
    </row>
    <row r="189" spans="2:4" s="4" customFormat="1" ht="25.5" customHeight="1" x14ac:dyDescent="0.45">
      <c r="B189" s="11"/>
      <c r="C189" s="11"/>
      <c r="D189" s="11"/>
    </row>
    <row r="190" spans="2:4" s="4" customFormat="1" ht="25.5" customHeight="1" x14ac:dyDescent="0.45">
      <c r="B190" s="11"/>
      <c r="C190" s="11"/>
      <c r="D190" s="11"/>
    </row>
    <row r="191" spans="2:4" s="4" customFormat="1" ht="25.5" customHeight="1" x14ac:dyDescent="0.45">
      <c r="B191" s="11"/>
      <c r="C191" s="11"/>
      <c r="D191" s="11"/>
    </row>
    <row r="192" spans="2:4" s="4" customFormat="1" ht="25.5" customHeight="1" x14ac:dyDescent="0.45">
      <c r="B192" s="11"/>
      <c r="C192" s="11"/>
      <c r="D192" s="11"/>
    </row>
    <row r="193" spans="2:4" s="4" customFormat="1" ht="25.5" customHeight="1" x14ac:dyDescent="0.45">
      <c r="B193" s="11"/>
      <c r="C193" s="11"/>
      <c r="D193" s="11"/>
    </row>
    <row r="194" spans="2:4" s="4" customFormat="1" ht="25.5" customHeight="1" x14ac:dyDescent="0.45">
      <c r="B194" s="11"/>
      <c r="C194" s="11"/>
      <c r="D194" s="11"/>
    </row>
    <row r="195" spans="2:4" s="4" customFormat="1" ht="25.5" customHeight="1" x14ac:dyDescent="0.45">
      <c r="B195" s="11"/>
      <c r="C195" s="11"/>
      <c r="D195" s="11"/>
    </row>
    <row r="196" spans="2:4" s="4" customFormat="1" ht="25.5" customHeight="1" x14ac:dyDescent="0.45">
      <c r="B196" s="11"/>
      <c r="C196" s="11"/>
      <c r="D196" s="11"/>
    </row>
    <row r="197" spans="2:4" s="4" customFormat="1" ht="25.5" customHeight="1" x14ac:dyDescent="0.45">
      <c r="B197" s="11"/>
      <c r="C197" s="11"/>
      <c r="D197" s="11"/>
    </row>
    <row r="198" spans="2:4" s="4" customFormat="1" ht="25.5" customHeight="1" x14ac:dyDescent="0.45">
      <c r="B198" s="11"/>
      <c r="C198" s="11"/>
      <c r="D198" s="11"/>
    </row>
    <row r="199" spans="2:4" s="4" customFormat="1" ht="25.5" customHeight="1" x14ac:dyDescent="0.45">
      <c r="B199" s="11"/>
      <c r="C199" s="11"/>
      <c r="D199" s="11"/>
    </row>
    <row r="200" spans="2:4" s="4" customFormat="1" ht="25.5" customHeight="1" x14ac:dyDescent="0.45">
      <c r="B200" s="11"/>
      <c r="C200" s="11"/>
      <c r="D200" s="11"/>
    </row>
    <row r="201" spans="2:4" s="4" customFormat="1" ht="25.5" customHeight="1" x14ac:dyDescent="0.45">
      <c r="B201" s="11"/>
      <c r="C201" s="11"/>
      <c r="D201" s="11"/>
    </row>
    <row r="202" spans="2:4" s="4" customFormat="1" ht="25.5" customHeight="1" x14ac:dyDescent="0.45">
      <c r="B202" s="11"/>
      <c r="C202" s="11"/>
      <c r="D202" s="11"/>
    </row>
    <row r="203" spans="2:4" s="4" customFormat="1" ht="25.5" customHeight="1" x14ac:dyDescent="0.45">
      <c r="B203" s="11"/>
      <c r="C203" s="11"/>
      <c r="D203" s="11"/>
    </row>
    <row r="204" spans="2:4" s="4" customFormat="1" ht="25.5" customHeight="1" x14ac:dyDescent="0.45">
      <c r="B204" s="11"/>
      <c r="C204" s="11"/>
      <c r="D204" s="11"/>
    </row>
    <row r="205" spans="2:4" s="4" customFormat="1" ht="25.5" customHeight="1" x14ac:dyDescent="0.45">
      <c r="B205" s="11"/>
      <c r="C205" s="11"/>
      <c r="D205" s="11"/>
    </row>
    <row r="206" spans="2:4" s="4" customFormat="1" ht="25.5" customHeight="1" x14ac:dyDescent="0.45">
      <c r="B206" s="11"/>
      <c r="C206" s="11"/>
      <c r="D206" s="11"/>
    </row>
    <row r="207" spans="2:4" s="4" customFormat="1" ht="25.5" customHeight="1" x14ac:dyDescent="0.45">
      <c r="B207" s="11"/>
      <c r="C207" s="11"/>
      <c r="D207" s="11"/>
    </row>
    <row r="208" spans="2:4" s="4" customFormat="1" ht="25.5" customHeight="1" x14ac:dyDescent="0.45">
      <c r="B208" s="11"/>
      <c r="C208" s="11"/>
      <c r="D208" s="11"/>
    </row>
    <row r="209" spans="2:4" s="4" customFormat="1" ht="25.5" customHeight="1" x14ac:dyDescent="0.45">
      <c r="B209" s="11"/>
      <c r="C209" s="11"/>
      <c r="D209" s="11"/>
    </row>
    <row r="210" spans="2:4" s="4" customFormat="1" ht="25.5" customHeight="1" x14ac:dyDescent="0.45">
      <c r="B210" s="11"/>
      <c r="C210" s="11"/>
      <c r="D210" s="11"/>
    </row>
    <row r="211" spans="2:4" s="4" customFormat="1" ht="25.5" customHeight="1" x14ac:dyDescent="0.45">
      <c r="B211" s="11"/>
      <c r="C211" s="11"/>
      <c r="D211" s="11"/>
    </row>
    <row r="212" spans="2:4" s="4" customFormat="1" ht="25.5" customHeight="1" x14ac:dyDescent="0.45">
      <c r="B212" s="11"/>
      <c r="C212" s="11"/>
      <c r="D212" s="11"/>
    </row>
    <row r="213" spans="2:4" s="4" customFormat="1" ht="25.5" customHeight="1" x14ac:dyDescent="0.45">
      <c r="B213" s="11"/>
      <c r="C213" s="11"/>
      <c r="D213" s="11"/>
    </row>
    <row r="214" spans="2:4" s="4" customFormat="1" ht="25.5" customHeight="1" x14ac:dyDescent="0.45">
      <c r="B214" s="11"/>
      <c r="C214" s="11"/>
      <c r="D214" s="11"/>
    </row>
    <row r="215" spans="2:4" s="4" customFormat="1" ht="25.5" customHeight="1" x14ac:dyDescent="0.45">
      <c r="B215" s="11"/>
      <c r="C215" s="11"/>
      <c r="D215" s="11"/>
    </row>
    <row r="216" spans="2:4" s="4" customFormat="1" ht="25.5" customHeight="1" x14ac:dyDescent="0.45">
      <c r="B216" s="11"/>
      <c r="C216" s="11"/>
      <c r="D216" s="11"/>
    </row>
    <row r="217" spans="2:4" s="4" customFormat="1" ht="25.5" customHeight="1" x14ac:dyDescent="0.45">
      <c r="B217" s="11"/>
      <c r="C217" s="11"/>
      <c r="D217" s="11"/>
    </row>
    <row r="218" spans="2:4" s="4" customFormat="1" ht="25.5" customHeight="1" x14ac:dyDescent="0.45">
      <c r="B218" s="11"/>
      <c r="C218" s="11"/>
      <c r="D218" s="11"/>
    </row>
    <row r="219" spans="2:4" s="4" customFormat="1" ht="25.5" customHeight="1" x14ac:dyDescent="0.45">
      <c r="B219" s="11"/>
      <c r="C219" s="11"/>
      <c r="D219" s="11"/>
    </row>
    <row r="220" spans="2:4" s="4" customFormat="1" ht="25.5" customHeight="1" x14ac:dyDescent="0.45">
      <c r="B220" s="11"/>
      <c r="C220" s="11"/>
      <c r="D220" s="11"/>
    </row>
    <row r="221" spans="2:4" s="4" customFormat="1" ht="25.5" customHeight="1" x14ac:dyDescent="0.45">
      <c r="B221" s="11"/>
      <c r="C221" s="11"/>
      <c r="D221" s="11"/>
    </row>
    <row r="222" spans="2:4" s="4" customFormat="1" ht="25.5" customHeight="1" x14ac:dyDescent="0.45">
      <c r="B222" s="11"/>
      <c r="C222" s="11"/>
      <c r="D222" s="11"/>
    </row>
    <row r="223" spans="2:4" s="4" customFormat="1" ht="25.5" customHeight="1" x14ac:dyDescent="0.45">
      <c r="B223" s="11"/>
      <c r="C223" s="11"/>
      <c r="D223" s="11"/>
    </row>
    <row r="224" spans="2:4" s="4" customFormat="1" ht="25.5" customHeight="1" x14ac:dyDescent="0.45">
      <c r="B224" s="11"/>
      <c r="C224" s="11"/>
      <c r="D224" s="11"/>
    </row>
    <row r="225" spans="2:4" s="4" customFormat="1" ht="25.5" customHeight="1" x14ac:dyDescent="0.45">
      <c r="B225" s="11"/>
      <c r="C225" s="11"/>
      <c r="D225" s="11"/>
    </row>
    <row r="226" spans="2:4" s="4" customFormat="1" ht="25.5" customHeight="1" x14ac:dyDescent="0.45">
      <c r="B226" s="11"/>
      <c r="C226" s="11"/>
      <c r="D226" s="11"/>
    </row>
    <row r="227" spans="2:4" s="4" customFormat="1" ht="25.5" customHeight="1" x14ac:dyDescent="0.45">
      <c r="B227" s="11"/>
      <c r="C227" s="11"/>
      <c r="D227" s="11"/>
    </row>
    <row r="228" spans="2:4" s="4" customFormat="1" ht="25.5" customHeight="1" x14ac:dyDescent="0.45">
      <c r="B228" s="11"/>
      <c r="C228" s="11"/>
      <c r="D228" s="11"/>
    </row>
    <row r="229" spans="2:4" s="4" customFormat="1" ht="25.5" customHeight="1" x14ac:dyDescent="0.45">
      <c r="B229" s="11"/>
      <c r="C229" s="11"/>
      <c r="D229" s="11"/>
    </row>
    <row r="230" spans="2:4" s="4" customFormat="1" ht="25.5" customHeight="1" x14ac:dyDescent="0.45">
      <c r="B230" s="11"/>
      <c r="C230" s="11"/>
      <c r="D230" s="11"/>
    </row>
    <row r="231" spans="2:4" s="4" customFormat="1" ht="25.5" customHeight="1" x14ac:dyDescent="0.45">
      <c r="B231" s="11"/>
      <c r="C231" s="11"/>
      <c r="D231" s="11"/>
    </row>
    <row r="232" spans="2:4" s="4" customFormat="1" ht="25.5" customHeight="1" x14ac:dyDescent="0.45">
      <c r="B232" s="11"/>
      <c r="C232" s="11"/>
      <c r="D232" s="11"/>
    </row>
    <row r="233" spans="2:4" s="4" customFormat="1" ht="25.5" customHeight="1" x14ac:dyDescent="0.45">
      <c r="B233" s="11"/>
      <c r="C233" s="11"/>
      <c r="D233" s="11"/>
    </row>
    <row r="234" spans="2:4" s="4" customFormat="1" ht="25.5" customHeight="1" x14ac:dyDescent="0.45">
      <c r="B234" s="11"/>
      <c r="C234" s="11"/>
      <c r="D234" s="11"/>
    </row>
    <row r="235" spans="2:4" s="4" customFormat="1" ht="25.5" customHeight="1" x14ac:dyDescent="0.45">
      <c r="B235" s="11"/>
      <c r="C235" s="11"/>
      <c r="D235" s="11"/>
    </row>
    <row r="236" spans="2:4" s="4" customFormat="1" ht="25.5" customHeight="1" x14ac:dyDescent="0.45">
      <c r="B236" s="11"/>
      <c r="C236" s="11"/>
      <c r="D236" s="11"/>
    </row>
    <row r="237" spans="2:4" s="4" customFormat="1" ht="25.5" customHeight="1" x14ac:dyDescent="0.45">
      <c r="B237" s="11"/>
      <c r="C237" s="11"/>
      <c r="D237" s="11"/>
    </row>
    <row r="238" spans="2:4" s="4" customFormat="1" ht="25.5" customHeight="1" x14ac:dyDescent="0.45">
      <c r="B238" s="11"/>
      <c r="C238" s="11"/>
      <c r="D238" s="11"/>
    </row>
    <row r="239" spans="2:4" s="4" customFormat="1" ht="25.5" customHeight="1" x14ac:dyDescent="0.45">
      <c r="B239" s="11"/>
      <c r="C239" s="11"/>
      <c r="D239" s="11"/>
    </row>
    <row r="240" spans="2:4" s="4" customFormat="1" ht="25.5" customHeight="1" x14ac:dyDescent="0.45">
      <c r="B240" s="11"/>
      <c r="C240" s="11"/>
      <c r="D240" s="11"/>
    </row>
    <row r="241" spans="2:4" s="4" customFormat="1" ht="25.5" customHeight="1" x14ac:dyDescent="0.45">
      <c r="B241" s="11"/>
      <c r="C241" s="11"/>
      <c r="D241" s="11"/>
    </row>
    <row r="242" spans="2:4" s="4" customFormat="1" ht="25.5" customHeight="1" x14ac:dyDescent="0.45">
      <c r="B242" s="11"/>
      <c r="C242" s="11"/>
      <c r="D242" s="11"/>
    </row>
    <row r="243" spans="2:4" s="4" customFormat="1" ht="25.5" customHeight="1" x14ac:dyDescent="0.45">
      <c r="B243" s="11"/>
      <c r="C243" s="11"/>
      <c r="D243" s="11"/>
    </row>
    <row r="244" spans="2:4" s="4" customFormat="1" ht="25.5" customHeight="1" x14ac:dyDescent="0.45">
      <c r="B244" s="11"/>
      <c r="C244" s="11"/>
      <c r="D244" s="11"/>
    </row>
    <row r="245" spans="2:4" s="4" customFormat="1" ht="25.5" customHeight="1" x14ac:dyDescent="0.45">
      <c r="B245" s="11"/>
      <c r="C245" s="11"/>
      <c r="D245" s="11"/>
    </row>
    <row r="246" spans="2:4" s="4" customFormat="1" ht="25.5" customHeight="1" x14ac:dyDescent="0.45">
      <c r="B246" s="11"/>
      <c r="C246" s="11"/>
      <c r="D246" s="11"/>
    </row>
    <row r="247" spans="2:4" s="4" customFormat="1" ht="25.5" customHeight="1" x14ac:dyDescent="0.45">
      <c r="B247" s="11"/>
      <c r="C247" s="11"/>
      <c r="D247" s="11"/>
    </row>
    <row r="248" spans="2:4" s="4" customFormat="1" ht="25.5" customHeight="1" x14ac:dyDescent="0.45">
      <c r="B248" s="11"/>
      <c r="C248" s="11"/>
      <c r="D248" s="11"/>
    </row>
    <row r="249" spans="2:4" s="4" customFormat="1" ht="25.5" customHeight="1" x14ac:dyDescent="0.45">
      <c r="B249" s="11"/>
      <c r="C249" s="11"/>
      <c r="D249" s="11"/>
    </row>
    <row r="250" spans="2:4" s="4" customFormat="1" ht="25.5" customHeight="1" x14ac:dyDescent="0.45">
      <c r="B250" s="11"/>
      <c r="C250" s="11"/>
      <c r="D250" s="11"/>
    </row>
    <row r="251" spans="2:4" s="4" customFormat="1" ht="25.5" customHeight="1" x14ac:dyDescent="0.45">
      <c r="B251" s="11"/>
      <c r="C251" s="11"/>
      <c r="D251" s="11"/>
    </row>
    <row r="252" spans="2:4" s="4" customFormat="1" ht="25.5" customHeight="1" x14ac:dyDescent="0.45">
      <c r="B252" s="11"/>
      <c r="C252" s="11"/>
      <c r="D252" s="11"/>
    </row>
    <row r="253" spans="2:4" s="4" customFormat="1" ht="25.5" customHeight="1" x14ac:dyDescent="0.45">
      <c r="B253" s="11"/>
      <c r="C253" s="11"/>
      <c r="D253" s="11"/>
    </row>
    <row r="254" spans="2:4" s="4" customFormat="1" ht="25.5" customHeight="1" x14ac:dyDescent="0.45">
      <c r="B254" s="11"/>
      <c r="C254" s="11"/>
      <c r="D254" s="11"/>
    </row>
    <row r="255" spans="2:4" s="4" customFormat="1" ht="25.5" customHeight="1" x14ac:dyDescent="0.45">
      <c r="B255" s="11"/>
      <c r="C255" s="11"/>
      <c r="D255" s="11"/>
    </row>
    <row r="256" spans="2:4" s="4" customFormat="1" ht="25.5" customHeight="1" x14ac:dyDescent="0.45">
      <c r="B256" s="11"/>
      <c r="C256" s="11"/>
      <c r="D256" s="11"/>
    </row>
    <row r="257" spans="2:4" s="4" customFormat="1" ht="25.5" customHeight="1" x14ac:dyDescent="0.45">
      <c r="B257" s="11"/>
      <c r="C257" s="11"/>
      <c r="D257" s="11"/>
    </row>
    <row r="258" spans="2:4" s="4" customFormat="1" ht="25.5" customHeight="1" x14ac:dyDescent="0.45">
      <c r="B258" s="11"/>
      <c r="C258" s="11"/>
      <c r="D258" s="11"/>
    </row>
    <row r="259" spans="2:4" s="4" customFormat="1" ht="25.5" customHeight="1" x14ac:dyDescent="0.45">
      <c r="B259" s="11"/>
      <c r="C259" s="11"/>
      <c r="D259" s="11"/>
    </row>
    <row r="260" spans="2:4" s="4" customFormat="1" ht="25.5" customHeight="1" x14ac:dyDescent="0.45">
      <c r="B260" s="11"/>
      <c r="C260" s="11"/>
      <c r="D260" s="11"/>
    </row>
    <row r="261" spans="2:4" s="4" customFormat="1" ht="25.5" customHeight="1" x14ac:dyDescent="0.45">
      <c r="B261" s="11"/>
      <c r="C261" s="11"/>
      <c r="D261" s="11"/>
    </row>
    <row r="262" spans="2:4" s="4" customFormat="1" ht="25.5" customHeight="1" x14ac:dyDescent="0.45">
      <c r="B262" s="11"/>
      <c r="C262" s="11"/>
      <c r="D262" s="11"/>
    </row>
    <row r="263" spans="2:4" s="4" customFormat="1" ht="25.5" customHeight="1" x14ac:dyDescent="0.45">
      <c r="B263" s="11"/>
      <c r="C263" s="11"/>
      <c r="D263" s="11"/>
    </row>
    <row r="264" spans="2:4" s="4" customFormat="1" ht="25.5" customHeight="1" x14ac:dyDescent="0.45">
      <c r="B264" s="11"/>
      <c r="C264" s="11"/>
      <c r="D264" s="11"/>
    </row>
    <row r="265" spans="2:4" s="4" customFormat="1" ht="25.5" customHeight="1" x14ac:dyDescent="0.45">
      <c r="B265" s="11"/>
      <c r="C265" s="11"/>
      <c r="D265" s="11"/>
    </row>
    <row r="266" spans="2:4" s="4" customFormat="1" ht="25.5" customHeight="1" x14ac:dyDescent="0.45">
      <c r="B266" s="11"/>
      <c r="C266" s="11"/>
      <c r="D266" s="11"/>
    </row>
    <row r="267" spans="2:4" s="4" customFormat="1" ht="25.5" customHeight="1" x14ac:dyDescent="0.45">
      <c r="B267" s="11"/>
      <c r="C267" s="11"/>
      <c r="D267" s="11"/>
    </row>
    <row r="268" spans="2:4" s="4" customFormat="1" ht="25.5" customHeight="1" x14ac:dyDescent="0.45">
      <c r="B268" s="11"/>
      <c r="C268" s="11"/>
      <c r="D268" s="11"/>
    </row>
    <row r="269" spans="2:4" s="4" customFormat="1" ht="25.5" customHeight="1" x14ac:dyDescent="0.45">
      <c r="B269" s="11"/>
      <c r="C269" s="11"/>
      <c r="D269" s="11"/>
    </row>
    <row r="270" spans="2:4" s="4" customFormat="1" ht="25.5" customHeight="1" x14ac:dyDescent="0.45">
      <c r="B270" s="11"/>
      <c r="C270" s="11"/>
      <c r="D270" s="11"/>
    </row>
    <row r="271" spans="2:4" s="4" customFormat="1" ht="25.5" customHeight="1" x14ac:dyDescent="0.45">
      <c r="B271" s="11"/>
      <c r="C271" s="11"/>
      <c r="D271" s="11"/>
    </row>
    <row r="272" spans="2:4" s="4" customFormat="1" ht="25.5" customHeight="1" x14ac:dyDescent="0.45">
      <c r="B272" s="11"/>
      <c r="C272" s="11"/>
      <c r="D272" s="11"/>
    </row>
    <row r="273" spans="2:4" s="4" customFormat="1" ht="25.5" customHeight="1" x14ac:dyDescent="0.45">
      <c r="B273" s="11"/>
      <c r="C273" s="11"/>
      <c r="D273" s="11"/>
    </row>
    <row r="274" spans="2:4" s="4" customFormat="1" ht="25.5" customHeight="1" x14ac:dyDescent="0.45">
      <c r="B274" s="11"/>
      <c r="C274" s="11"/>
      <c r="D274" s="11"/>
    </row>
    <row r="275" spans="2:4" s="4" customFormat="1" ht="25.5" customHeight="1" x14ac:dyDescent="0.45">
      <c r="B275" s="11"/>
      <c r="C275" s="11"/>
      <c r="D275" s="11"/>
    </row>
    <row r="276" spans="2:4" s="4" customFormat="1" ht="25.5" customHeight="1" x14ac:dyDescent="0.45">
      <c r="B276" s="11"/>
      <c r="C276" s="11"/>
      <c r="D276" s="11"/>
    </row>
    <row r="277" spans="2:4" s="4" customFormat="1" ht="25.5" customHeight="1" x14ac:dyDescent="0.45">
      <c r="B277" s="11"/>
      <c r="C277" s="11"/>
      <c r="D277" s="11"/>
    </row>
    <row r="278" spans="2:4" s="4" customFormat="1" ht="25.5" customHeight="1" x14ac:dyDescent="0.45">
      <c r="B278" s="11"/>
      <c r="C278" s="11"/>
      <c r="D278" s="11"/>
    </row>
    <row r="279" spans="2:4" s="4" customFormat="1" ht="25.5" customHeight="1" x14ac:dyDescent="0.45">
      <c r="B279" s="11"/>
      <c r="C279" s="11"/>
      <c r="D279" s="11"/>
    </row>
    <row r="280" spans="2:4" s="4" customFormat="1" ht="25.5" customHeight="1" x14ac:dyDescent="0.45">
      <c r="B280" s="11"/>
      <c r="C280" s="11"/>
      <c r="D280" s="11"/>
    </row>
    <row r="281" spans="2:4" s="4" customFormat="1" ht="25.5" customHeight="1" x14ac:dyDescent="0.45">
      <c r="B281" s="11"/>
      <c r="C281" s="11"/>
      <c r="D281" s="11"/>
    </row>
    <row r="282" spans="2:4" s="4" customFormat="1" ht="25.5" customHeight="1" x14ac:dyDescent="0.45">
      <c r="B282" s="11"/>
      <c r="C282" s="11"/>
      <c r="D282" s="11"/>
    </row>
    <row r="283" spans="2:4" s="4" customFormat="1" ht="25.5" customHeight="1" x14ac:dyDescent="0.45">
      <c r="B283" s="11"/>
      <c r="C283" s="11"/>
      <c r="D283" s="11"/>
    </row>
    <row r="284" spans="2:4" s="4" customFormat="1" ht="25.5" customHeight="1" x14ac:dyDescent="0.45">
      <c r="B284" s="11"/>
      <c r="C284" s="11"/>
      <c r="D284" s="11"/>
    </row>
    <row r="285" spans="2:4" s="4" customFormat="1" ht="25.5" customHeight="1" x14ac:dyDescent="0.45">
      <c r="B285" s="11"/>
      <c r="C285" s="11"/>
      <c r="D285" s="11"/>
    </row>
    <row r="286" spans="2:4" s="4" customFormat="1" ht="25.5" customHeight="1" x14ac:dyDescent="0.45">
      <c r="B286" s="11"/>
      <c r="C286" s="11"/>
      <c r="D286" s="11"/>
    </row>
    <row r="287" spans="2:4" s="4" customFormat="1" ht="25.5" customHeight="1" x14ac:dyDescent="0.45">
      <c r="B287" s="11"/>
      <c r="C287" s="11"/>
      <c r="D287" s="11"/>
    </row>
    <row r="288" spans="2:4" s="4" customFormat="1" ht="25.5" customHeight="1" x14ac:dyDescent="0.45">
      <c r="B288" s="11"/>
      <c r="C288" s="11"/>
      <c r="D288" s="11"/>
    </row>
    <row r="289" spans="2:4" s="4" customFormat="1" ht="25.5" customHeight="1" x14ac:dyDescent="0.45">
      <c r="B289" s="11"/>
      <c r="C289" s="11"/>
      <c r="D289" s="11"/>
    </row>
    <row r="290" spans="2:4" s="4" customFormat="1" ht="25.5" customHeight="1" x14ac:dyDescent="0.45">
      <c r="B290" s="11"/>
      <c r="C290" s="11"/>
      <c r="D290" s="11"/>
    </row>
    <row r="291" spans="2:4" s="4" customFormat="1" ht="25.5" customHeight="1" x14ac:dyDescent="0.45">
      <c r="B291" s="11"/>
      <c r="C291" s="11"/>
      <c r="D291" s="11"/>
    </row>
    <row r="292" spans="2:4" s="4" customFormat="1" ht="25.5" customHeight="1" x14ac:dyDescent="0.45">
      <c r="B292" s="11"/>
      <c r="C292" s="11"/>
      <c r="D292" s="11"/>
    </row>
    <row r="293" spans="2:4" s="4" customFormat="1" ht="25.5" customHeight="1" x14ac:dyDescent="0.45">
      <c r="B293" s="11"/>
      <c r="C293" s="11"/>
      <c r="D293" s="11"/>
    </row>
    <row r="294" spans="2:4" s="4" customFormat="1" ht="25.5" customHeight="1" x14ac:dyDescent="0.45">
      <c r="B294" s="11"/>
      <c r="C294" s="11"/>
      <c r="D294" s="11"/>
    </row>
    <row r="295" spans="2:4" s="4" customFormat="1" ht="25.5" customHeight="1" x14ac:dyDescent="0.45">
      <c r="B295" s="11"/>
      <c r="C295" s="11"/>
      <c r="D295" s="11"/>
    </row>
    <row r="296" spans="2:4" s="4" customFormat="1" ht="25.5" customHeight="1" x14ac:dyDescent="0.45">
      <c r="B296" s="11"/>
      <c r="C296" s="11"/>
      <c r="D296" s="11"/>
    </row>
    <row r="297" spans="2:4" s="4" customFormat="1" ht="25.5" customHeight="1" x14ac:dyDescent="0.45">
      <c r="B297" s="11"/>
      <c r="C297" s="11"/>
      <c r="D297" s="11"/>
    </row>
    <row r="298" spans="2:4" s="4" customFormat="1" ht="25.5" customHeight="1" x14ac:dyDescent="0.45">
      <c r="B298" s="11"/>
      <c r="C298" s="11"/>
      <c r="D298" s="11"/>
    </row>
    <row r="299" spans="2:4" s="4" customFormat="1" ht="25.5" customHeight="1" x14ac:dyDescent="0.45">
      <c r="B299" s="11"/>
      <c r="C299" s="11"/>
      <c r="D299" s="11"/>
    </row>
    <row r="300" spans="2:4" s="4" customFormat="1" ht="25.5" customHeight="1" x14ac:dyDescent="0.45">
      <c r="B300" s="11"/>
      <c r="C300" s="11"/>
      <c r="D300" s="11"/>
    </row>
    <row r="301" spans="2:4" s="4" customFormat="1" ht="25.5" customHeight="1" x14ac:dyDescent="0.45">
      <c r="B301" s="11"/>
      <c r="C301" s="11"/>
      <c r="D301" s="11"/>
    </row>
    <row r="302" spans="2:4" s="4" customFormat="1" ht="25.5" customHeight="1" x14ac:dyDescent="0.45">
      <c r="B302" s="11"/>
      <c r="C302" s="11"/>
      <c r="D302" s="11"/>
    </row>
    <row r="303" spans="2:4" s="4" customFormat="1" ht="25.5" customHeight="1" x14ac:dyDescent="0.45">
      <c r="B303" s="11"/>
      <c r="C303" s="11"/>
      <c r="D303" s="11"/>
    </row>
    <row r="304" spans="2:4" s="4" customFormat="1" ht="25.5" customHeight="1" x14ac:dyDescent="0.45">
      <c r="B304" s="11"/>
      <c r="C304" s="11"/>
      <c r="D304" s="11"/>
    </row>
    <row r="305" spans="2:4" s="4" customFormat="1" ht="25.5" customHeight="1" x14ac:dyDescent="0.45">
      <c r="B305" s="11"/>
      <c r="C305" s="11"/>
      <c r="D305" s="11"/>
    </row>
    <row r="306" spans="2:4" s="4" customFormat="1" ht="25.5" customHeight="1" x14ac:dyDescent="0.45">
      <c r="B306" s="11"/>
      <c r="C306" s="11"/>
      <c r="D306" s="11"/>
    </row>
    <row r="307" spans="2:4" s="4" customFormat="1" ht="25.5" customHeight="1" x14ac:dyDescent="0.45">
      <c r="B307" s="11"/>
      <c r="C307" s="11"/>
      <c r="D307" s="11"/>
    </row>
    <row r="308" spans="2:4" s="4" customFormat="1" ht="25.5" customHeight="1" x14ac:dyDescent="0.45">
      <c r="B308" s="11"/>
      <c r="C308" s="11"/>
      <c r="D308" s="11"/>
    </row>
    <row r="309" spans="2:4" s="4" customFormat="1" ht="25.5" customHeight="1" x14ac:dyDescent="0.45">
      <c r="B309" s="11"/>
      <c r="C309" s="11"/>
      <c r="D309" s="11"/>
    </row>
    <row r="310" spans="2:4" s="4" customFormat="1" ht="25.5" customHeight="1" x14ac:dyDescent="0.45">
      <c r="B310" s="11"/>
      <c r="C310" s="11"/>
      <c r="D310" s="11"/>
    </row>
    <row r="311" spans="2:4" s="4" customFormat="1" ht="25.5" customHeight="1" x14ac:dyDescent="0.45">
      <c r="B311" s="11"/>
      <c r="C311" s="11"/>
      <c r="D311" s="11"/>
    </row>
    <row r="312" spans="2:4" s="4" customFormat="1" ht="25.5" customHeight="1" x14ac:dyDescent="0.45">
      <c r="B312" s="11"/>
      <c r="C312" s="11"/>
      <c r="D312" s="11"/>
    </row>
    <row r="313" spans="2:4" s="4" customFormat="1" ht="25.5" customHeight="1" x14ac:dyDescent="0.45">
      <c r="B313" s="11"/>
      <c r="C313" s="11"/>
      <c r="D313" s="11"/>
    </row>
    <row r="314" spans="2:4" s="4" customFormat="1" ht="25.5" customHeight="1" x14ac:dyDescent="0.45">
      <c r="B314" s="11"/>
      <c r="C314" s="11"/>
      <c r="D314" s="11"/>
    </row>
    <row r="315" spans="2:4" s="4" customFormat="1" ht="25.5" customHeight="1" x14ac:dyDescent="0.45">
      <c r="B315" s="11"/>
      <c r="C315" s="11"/>
      <c r="D315" s="11"/>
    </row>
    <row r="316" spans="2:4" s="4" customFormat="1" ht="25.5" customHeight="1" x14ac:dyDescent="0.45">
      <c r="B316" s="11"/>
      <c r="C316" s="11"/>
      <c r="D316" s="11"/>
    </row>
    <row r="317" spans="2:4" s="4" customFormat="1" ht="25.5" customHeight="1" x14ac:dyDescent="0.45">
      <c r="B317" s="11"/>
      <c r="C317" s="11"/>
      <c r="D317" s="11"/>
    </row>
    <row r="318" spans="2:4" s="4" customFormat="1" ht="25.5" customHeight="1" x14ac:dyDescent="0.45">
      <c r="B318" s="11"/>
      <c r="C318" s="11"/>
      <c r="D318" s="11"/>
    </row>
    <row r="319" spans="2:4" s="4" customFormat="1" ht="25.5" customHeight="1" x14ac:dyDescent="0.45">
      <c r="B319" s="11"/>
      <c r="C319" s="11"/>
      <c r="D319" s="11"/>
    </row>
    <row r="320" spans="2:4" s="4" customFormat="1" ht="25.5" customHeight="1" x14ac:dyDescent="0.45">
      <c r="B320" s="11"/>
      <c r="C320" s="11"/>
      <c r="D320" s="11"/>
    </row>
    <row r="321" spans="2:4" s="4" customFormat="1" ht="25.5" customHeight="1" x14ac:dyDescent="0.45">
      <c r="B321" s="11"/>
      <c r="C321" s="11"/>
      <c r="D321" s="11"/>
    </row>
    <row r="322" spans="2:4" s="4" customFormat="1" ht="25.5" customHeight="1" x14ac:dyDescent="0.45">
      <c r="B322" s="11"/>
      <c r="C322" s="11"/>
      <c r="D322" s="11"/>
    </row>
    <row r="323" spans="2:4" s="4" customFormat="1" ht="25.5" customHeight="1" x14ac:dyDescent="0.45">
      <c r="B323" s="11"/>
      <c r="C323" s="11"/>
      <c r="D323" s="11"/>
    </row>
    <row r="324" spans="2:4" s="4" customFormat="1" ht="25.5" customHeight="1" x14ac:dyDescent="0.45">
      <c r="B324" s="11"/>
      <c r="C324" s="11"/>
      <c r="D324" s="11"/>
    </row>
    <row r="325" spans="2:4" s="4" customFormat="1" ht="25.5" customHeight="1" x14ac:dyDescent="0.45">
      <c r="B325" s="11"/>
      <c r="C325" s="11"/>
      <c r="D325" s="11"/>
    </row>
    <row r="326" spans="2:4" s="4" customFormat="1" ht="25.5" customHeight="1" x14ac:dyDescent="0.45">
      <c r="B326" s="11"/>
      <c r="C326" s="11"/>
      <c r="D326" s="11"/>
    </row>
    <row r="327" spans="2:4" s="4" customFormat="1" ht="25.5" customHeight="1" x14ac:dyDescent="0.45">
      <c r="B327" s="11"/>
      <c r="C327" s="11"/>
      <c r="D327" s="11"/>
    </row>
    <row r="328" spans="2:4" s="4" customFormat="1" ht="25.5" customHeight="1" x14ac:dyDescent="0.45">
      <c r="B328" s="11"/>
      <c r="C328" s="11"/>
      <c r="D328" s="11"/>
    </row>
    <row r="329" spans="2:4" s="4" customFormat="1" ht="25.5" customHeight="1" x14ac:dyDescent="0.45">
      <c r="B329" s="11"/>
      <c r="C329" s="11"/>
      <c r="D329" s="11"/>
    </row>
    <row r="330" spans="2:4" s="4" customFormat="1" ht="25.5" customHeight="1" x14ac:dyDescent="0.45">
      <c r="B330" s="11"/>
      <c r="C330" s="11"/>
      <c r="D330" s="11"/>
    </row>
    <row r="331" spans="2:4" s="4" customFormat="1" ht="25.5" customHeight="1" x14ac:dyDescent="0.45">
      <c r="B331" s="11"/>
      <c r="C331" s="11"/>
      <c r="D331" s="11"/>
    </row>
    <row r="332" spans="2:4" s="4" customFormat="1" ht="25.5" customHeight="1" x14ac:dyDescent="0.45">
      <c r="B332" s="11"/>
      <c r="C332" s="11"/>
      <c r="D332" s="11"/>
    </row>
    <row r="333" spans="2:4" s="4" customFormat="1" ht="25.5" customHeight="1" x14ac:dyDescent="0.45">
      <c r="B333" s="11"/>
      <c r="C333" s="11"/>
      <c r="D333" s="11"/>
    </row>
    <row r="334" spans="2:4" s="4" customFormat="1" ht="25.5" customHeight="1" x14ac:dyDescent="0.45">
      <c r="B334" s="11"/>
      <c r="C334" s="11"/>
      <c r="D334" s="11"/>
    </row>
    <row r="335" spans="2:4" s="4" customFormat="1" ht="25.5" customHeight="1" x14ac:dyDescent="0.45">
      <c r="B335" s="11"/>
      <c r="C335" s="11"/>
      <c r="D335" s="11"/>
    </row>
    <row r="336" spans="2:4" s="4" customFormat="1" ht="25.5" customHeight="1" x14ac:dyDescent="0.45">
      <c r="B336" s="11"/>
      <c r="C336" s="11"/>
      <c r="D336" s="11"/>
    </row>
    <row r="337" spans="2:4" s="4" customFormat="1" ht="25.5" customHeight="1" x14ac:dyDescent="0.45">
      <c r="B337" s="11"/>
      <c r="C337" s="11"/>
      <c r="D337" s="11"/>
    </row>
    <row r="338" spans="2:4" s="4" customFormat="1" ht="25.5" customHeight="1" x14ac:dyDescent="0.45">
      <c r="B338" s="11"/>
      <c r="C338" s="11"/>
      <c r="D338" s="11"/>
    </row>
    <row r="339" spans="2:4" s="4" customFormat="1" ht="25.5" customHeight="1" x14ac:dyDescent="0.45">
      <c r="B339" s="11"/>
      <c r="C339" s="11"/>
      <c r="D339" s="11"/>
    </row>
    <row r="340" spans="2:4" s="4" customFormat="1" ht="25.5" customHeight="1" x14ac:dyDescent="0.45">
      <c r="B340" s="11"/>
      <c r="C340" s="11"/>
      <c r="D340" s="11"/>
    </row>
    <row r="341" spans="2:4" s="4" customFormat="1" ht="25.5" customHeight="1" x14ac:dyDescent="0.45">
      <c r="B341" s="11"/>
      <c r="C341" s="11"/>
      <c r="D341" s="11"/>
    </row>
    <row r="342" spans="2:4" s="4" customFormat="1" ht="25.5" customHeight="1" x14ac:dyDescent="0.45">
      <c r="B342" s="11"/>
      <c r="C342" s="11"/>
      <c r="D342" s="11"/>
    </row>
    <row r="343" spans="2:4" s="4" customFormat="1" ht="25.5" customHeight="1" x14ac:dyDescent="0.45">
      <c r="B343" s="11"/>
      <c r="C343" s="11"/>
      <c r="D343" s="11"/>
    </row>
    <row r="344" spans="2:4" s="4" customFormat="1" ht="25.5" customHeight="1" x14ac:dyDescent="0.45">
      <c r="B344" s="11"/>
      <c r="C344" s="11"/>
      <c r="D344" s="11"/>
    </row>
    <row r="345" spans="2:4" s="4" customFormat="1" ht="25.5" customHeight="1" x14ac:dyDescent="0.45">
      <c r="B345" s="11"/>
      <c r="C345" s="11"/>
      <c r="D345" s="11"/>
    </row>
    <row r="346" spans="2:4" s="4" customFormat="1" ht="25.5" customHeight="1" x14ac:dyDescent="0.45">
      <c r="B346" s="11"/>
      <c r="C346" s="11"/>
      <c r="D346" s="11"/>
    </row>
    <row r="347" spans="2:4" s="4" customFormat="1" ht="25.5" customHeight="1" x14ac:dyDescent="0.45">
      <c r="B347" s="11"/>
      <c r="C347" s="11"/>
      <c r="D347" s="11"/>
    </row>
    <row r="348" spans="2:4" s="4" customFormat="1" ht="25.5" customHeight="1" x14ac:dyDescent="0.45">
      <c r="B348" s="11"/>
      <c r="C348" s="11"/>
      <c r="D348" s="11"/>
    </row>
    <row r="349" spans="2:4" s="4" customFormat="1" ht="25.5" customHeight="1" x14ac:dyDescent="0.45">
      <c r="B349" s="11"/>
      <c r="C349" s="11"/>
      <c r="D349" s="11"/>
    </row>
    <row r="350" spans="2:4" s="4" customFormat="1" ht="25.5" customHeight="1" x14ac:dyDescent="0.45">
      <c r="B350" s="11"/>
      <c r="C350" s="11"/>
      <c r="D350" s="11"/>
    </row>
    <row r="351" spans="2:4" s="4" customFormat="1" ht="25.5" customHeight="1" x14ac:dyDescent="0.45">
      <c r="B351" s="11"/>
      <c r="C351" s="11"/>
      <c r="D351" s="11"/>
    </row>
    <row r="352" spans="2:4" s="4" customFormat="1" ht="25.5" customHeight="1" x14ac:dyDescent="0.45">
      <c r="B352" s="11"/>
      <c r="C352" s="11"/>
      <c r="D352" s="11"/>
    </row>
    <row r="353" spans="2:4" s="4" customFormat="1" ht="25.5" customHeight="1" x14ac:dyDescent="0.45">
      <c r="B353" s="11"/>
      <c r="C353" s="11"/>
      <c r="D353" s="11"/>
    </row>
    <row r="354" spans="2:4" s="4" customFormat="1" ht="25.5" customHeight="1" x14ac:dyDescent="0.45">
      <c r="B354" s="11"/>
      <c r="C354" s="11"/>
      <c r="D354" s="11"/>
    </row>
    <row r="355" spans="2:4" s="4" customFormat="1" ht="25.5" customHeight="1" x14ac:dyDescent="0.45">
      <c r="B355" s="11"/>
      <c r="C355" s="11"/>
      <c r="D355" s="11"/>
    </row>
    <row r="356" spans="2:4" s="4" customFormat="1" ht="25.5" customHeight="1" x14ac:dyDescent="0.45">
      <c r="B356" s="11"/>
      <c r="C356" s="11"/>
      <c r="D356" s="11"/>
    </row>
    <row r="357" spans="2:4" s="4" customFormat="1" ht="25.5" customHeight="1" x14ac:dyDescent="0.45">
      <c r="B357" s="11"/>
      <c r="C357" s="11"/>
      <c r="D357" s="11"/>
    </row>
    <row r="358" spans="2:4" s="4" customFormat="1" ht="25.5" customHeight="1" x14ac:dyDescent="0.45">
      <c r="B358" s="11"/>
      <c r="C358" s="11"/>
      <c r="D358" s="11"/>
    </row>
    <row r="359" spans="2:4" s="4" customFormat="1" ht="25.5" customHeight="1" x14ac:dyDescent="0.45">
      <c r="B359" s="11"/>
      <c r="C359" s="11"/>
      <c r="D359" s="11"/>
    </row>
    <row r="360" spans="2:4" s="4" customFormat="1" ht="25.5" customHeight="1" x14ac:dyDescent="0.45">
      <c r="B360" s="11"/>
      <c r="C360" s="11"/>
      <c r="D360" s="11"/>
    </row>
    <row r="361" spans="2:4" s="4" customFormat="1" ht="25.5" customHeight="1" x14ac:dyDescent="0.45">
      <c r="B361" s="11"/>
      <c r="C361" s="11"/>
      <c r="D361" s="11"/>
    </row>
    <row r="362" spans="2:4" s="4" customFormat="1" ht="25.5" customHeight="1" x14ac:dyDescent="0.45">
      <c r="B362" s="11"/>
      <c r="C362" s="11"/>
      <c r="D362" s="11"/>
    </row>
    <row r="363" spans="2:4" s="4" customFormat="1" ht="25.5" customHeight="1" x14ac:dyDescent="0.45">
      <c r="B363" s="11"/>
      <c r="C363" s="11"/>
      <c r="D363" s="11"/>
    </row>
    <row r="364" spans="2:4" s="4" customFormat="1" ht="25.5" customHeight="1" x14ac:dyDescent="0.45">
      <c r="B364" s="11"/>
      <c r="C364" s="11"/>
      <c r="D364" s="11"/>
    </row>
    <row r="365" spans="2:4" s="4" customFormat="1" ht="25.5" customHeight="1" x14ac:dyDescent="0.45">
      <c r="B365" s="11"/>
      <c r="C365" s="11"/>
      <c r="D365" s="11"/>
    </row>
    <row r="366" spans="2:4" s="4" customFormat="1" ht="25.5" customHeight="1" x14ac:dyDescent="0.45">
      <c r="B366" s="11"/>
      <c r="C366" s="11"/>
      <c r="D366" s="11"/>
    </row>
    <row r="367" spans="2:4" s="4" customFormat="1" ht="25.5" customHeight="1" x14ac:dyDescent="0.45">
      <c r="B367" s="11"/>
      <c r="C367" s="11"/>
      <c r="D367" s="11"/>
    </row>
    <row r="368" spans="2:4" s="4" customFormat="1" ht="25.5" customHeight="1" x14ac:dyDescent="0.45">
      <c r="B368" s="11"/>
      <c r="C368" s="11"/>
      <c r="D368" s="11"/>
    </row>
    <row r="369" spans="2:4" s="4" customFormat="1" ht="25.5" customHeight="1" x14ac:dyDescent="0.45">
      <c r="B369" s="11"/>
      <c r="C369" s="11"/>
      <c r="D369" s="11"/>
    </row>
    <row r="370" spans="2:4" s="4" customFormat="1" ht="25.5" customHeight="1" x14ac:dyDescent="0.45">
      <c r="B370" s="11"/>
      <c r="C370" s="11"/>
      <c r="D370" s="11"/>
    </row>
    <row r="371" spans="2:4" s="4" customFormat="1" ht="25.5" customHeight="1" x14ac:dyDescent="0.45">
      <c r="B371" s="11"/>
      <c r="C371" s="11"/>
      <c r="D371" s="11"/>
    </row>
    <row r="372" spans="2:4" s="4" customFormat="1" ht="25.5" customHeight="1" x14ac:dyDescent="0.45">
      <c r="B372" s="11"/>
      <c r="C372" s="11"/>
      <c r="D372" s="11"/>
    </row>
    <row r="373" spans="2:4" s="4" customFormat="1" ht="25.5" customHeight="1" x14ac:dyDescent="0.45">
      <c r="B373" s="11"/>
      <c r="C373" s="11"/>
      <c r="D373" s="11"/>
    </row>
    <row r="374" spans="2:4" s="4" customFormat="1" ht="25.5" customHeight="1" x14ac:dyDescent="0.45">
      <c r="B374" s="11"/>
      <c r="C374" s="11"/>
      <c r="D374" s="11"/>
    </row>
    <row r="375" spans="2:4" s="4" customFormat="1" ht="25.5" customHeight="1" x14ac:dyDescent="0.45">
      <c r="B375" s="11"/>
      <c r="C375" s="11"/>
      <c r="D375" s="11"/>
    </row>
    <row r="376" spans="2:4" s="4" customFormat="1" ht="25.5" customHeight="1" x14ac:dyDescent="0.45">
      <c r="B376" s="11"/>
      <c r="C376" s="11"/>
      <c r="D376" s="11"/>
    </row>
    <row r="377" spans="2:4" s="4" customFormat="1" ht="25.5" customHeight="1" x14ac:dyDescent="0.45">
      <c r="B377" s="11"/>
      <c r="C377" s="11"/>
      <c r="D377" s="11"/>
    </row>
    <row r="378" spans="2:4" s="4" customFormat="1" ht="25.5" customHeight="1" x14ac:dyDescent="0.45">
      <c r="B378" s="11"/>
      <c r="C378" s="11"/>
      <c r="D378" s="11"/>
    </row>
    <row r="379" spans="2:4" s="4" customFormat="1" ht="25.5" customHeight="1" x14ac:dyDescent="0.45">
      <c r="B379" s="11"/>
      <c r="C379" s="11"/>
      <c r="D379" s="11"/>
    </row>
    <row r="380" spans="2:4" s="4" customFormat="1" ht="25.5" customHeight="1" x14ac:dyDescent="0.45">
      <c r="B380" s="11"/>
      <c r="C380" s="11"/>
      <c r="D380" s="11"/>
    </row>
    <row r="381" spans="2:4" s="4" customFormat="1" ht="25.5" customHeight="1" x14ac:dyDescent="0.45">
      <c r="B381" s="11"/>
      <c r="C381" s="11"/>
      <c r="D381" s="11"/>
    </row>
    <row r="382" spans="2:4" s="4" customFormat="1" ht="25.5" customHeight="1" x14ac:dyDescent="0.45">
      <c r="B382" s="11"/>
      <c r="C382" s="11"/>
      <c r="D382" s="11"/>
    </row>
    <row r="383" spans="2:4" s="4" customFormat="1" ht="25.5" customHeight="1" x14ac:dyDescent="0.45">
      <c r="B383" s="11"/>
      <c r="C383" s="11"/>
      <c r="D383" s="11"/>
    </row>
    <row r="384" spans="2:4" s="4" customFormat="1" ht="25.5" customHeight="1" x14ac:dyDescent="0.45">
      <c r="B384" s="11"/>
      <c r="C384" s="11"/>
      <c r="D384" s="11"/>
    </row>
    <row r="385" spans="2:4" s="4" customFormat="1" ht="25.5" customHeight="1" x14ac:dyDescent="0.45">
      <c r="B385" s="11"/>
      <c r="C385" s="11"/>
      <c r="D385" s="11"/>
    </row>
    <row r="386" spans="2:4" s="4" customFormat="1" ht="25.5" customHeight="1" x14ac:dyDescent="0.45">
      <c r="B386" s="11"/>
      <c r="C386" s="11"/>
      <c r="D386" s="11"/>
    </row>
    <row r="387" spans="2:4" s="4" customFormat="1" ht="25.5" customHeight="1" x14ac:dyDescent="0.45">
      <c r="B387" s="11"/>
      <c r="C387" s="11"/>
      <c r="D387" s="11"/>
    </row>
    <row r="388" spans="2:4" s="4" customFormat="1" ht="25.5" customHeight="1" x14ac:dyDescent="0.45">
      <c r="B388" s="11"/>
      <c r="C388" s="11"/>
      <c r="D388" s="11"/>
    </row>
    <row r="389" spans="2:4" s="4" customFormat="1" ht="25.5" customHeight="1" x14ac:dyDescent="0.45">
      <c r="B389" s="11"/>
      <c r="C389" s="11"/>
      <c r="D389" s="11"/>
    </row>
    <row r="390" spans="2:4" s="4" customFormat="1" ht="25.5" customHeight="1" x14ac:dyDescent="0.45">
      <c r="B390" s="11"/>
      <c r="C390" s="11"/>
      <c r="D390" s="11"/>
    </row>
    <row r="391" spans="2:4" s="4" customFormat="1" ht="25.5" customHeight="1" x14ac:dyDescent="0.45">
      <c r="B391" s="11"/>
      <c r="C391" s="11"/>
      <c r="D391" s="11"/>
    </row>
    <row r="392" spans="2:4" s="4" customFormat="1" ht="25.5" customHeight="1" x14ac:dyDescent="0.45">
      <c r="B392" s="11"/>
      <c r="C392" s="11"/>
      <c r="D392" s="11"/>
    </row>
    <row r="393" spans="2:4" s="4" customFormat="1" ht="25.5" customHeight="1" x14ac:dyDescent="0.45">
      <c r="B393" s="11"/>
      <c r="C393" s="11"/>
      <c r="D393" s="11"/>
    </row>
    <row r="394" spans="2:4" s="4" customFormat="1" ht="25.5" customHeight="1" x14ac:dyDescent="0.45">
      <c r="B394" s="11"/>
      <c r="C394" s="11"/>
      <c r="D394" s="11"/>
    </row>
    <row r="395" spans="2:4" s="4" customFormat="1" ht="25.5" customHeight="1" x14ac:dyDescent="0.45">
      <c r="B395" s="11"/>
      <c r="C395" s="11"/>
      <c r="D395" s="11"/>
    </row>
    <row r="396" spans="2:4" s="4" customFormat="1" ht="25.5" customHeight="1" x14ac:dyDescent="0.45">
      <c r="B396" s="11"/>
      <c r="C396" s="11"/>
      <c r="D396" s="11"/>
    </row>
    <row r="397" spans="2:4" s="4" customFormat="1" ht="25.5" customHeight="1" x14ac:dyDescent="0.45">
      <c r="B397" s="11"/>
      <c r="C397" s="11"/>
      <c r="D397" s="11"/>
    </row>
    <row r="398" spans="2:4" s="4" customFormat="1" ht="25.5" customHeight="1" x14ac:dyDescent="0.45">
      <c r="B398" s="11"/>
      <c r="C398" s="11"/>
      <c r="D398" s="11"/>
    </row>
    <row r="399" spans="2:4" s="4" customFormat="1" ht="25.5" customHeight="1" x14ac:dyDescent="0.45">
      <c r="B399" s="11"/>
      <c r="C399" s="11"/>
      <c r="D399" s="11"/>
    </row>
    <row r="400" spans="2:4" s="4" customFormat="1" ht="25.5" customHeight="1" x14ac:dyDescent="0.45">
      <c r="B400" s="12"/>
      <c r="C400" s="12"/>
      <c r="D400" s="12"/>
    </row>
    <row r="401" ht="25.5" customHeight="1" x14ac:dyDescent="0.45"/>
  </sheetData>
  <mergeCells count="1">
    <mergeCell ref="B3:D3"/>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6ADE-CADA-4EBB-A3F9-E2324A3F547E}">
  <sheetPr codeName="Sheet10">
    <tabColor theme="2" tint="-0.499984740745262"/>
  </sheetPr>
  <dimension ref="A1:K34"/>
  <sheetViews>
    <sheetView zoomScale="70" zoomScaleNormal="70" workbookViewId="0"/>
  </sheetViews>
  <sheetFormatPr defaultColWidth="0" defaultRowHeight="15.4" zeroHeight="1" x14ac:dyDescent="0.45"/>
  <cols>
    <col min="1" max="1" width="4.1328125" style="4" customWidth="1"/>
    <col min="2" max="2" width="50.46484375" style="4" customWidth="1"/>
    <col min="3" max="3" width="120.46484375" style="4" customWidth="1"/>
    <col min="4" max="6" width="40.46484375" style="40" customWidth="1"/>
    <col min="7" max="7" width="2.46484375" style="4" customWidth="1"/>
    <col min="8" max="11" width="8.796875" style="4" customWidth="1"/>
    <col min="12" max="16384" width="8.796875" style="4" hidden="1"/>
  </cols>
  <sheetData>
    <row r="1" spans="2:6" ht="25.5" customHeight="1" x14ac:dyDescent="0.45">
      <c r="E1" s="4"/>
      <c r="F1" s="4"/>
    </row>
    <row r="2" spans="2:6" ht="25.5" customHeight="1" x14ac:dyDescent="0.45">
      <c r="B2" s="104" t="s">
        <v>18</v>
      </c>
    </row>
    <row r="3" spans="2:6" ht="25.5" customHeight="1" x14ac:dyDescent="0.45">
      <c r="B3" s="395" t="s">
        <v>19</v>
      </c>
      <c r="C3" s="395"/>
      <c r="D3" s="395"/>
    </row>
    <row r="4" spans="2:6" x14ac:dyDescent="0.45"/>
    <row r="5" spans="2:6" x14ac:dyDescent="0.45">
      <c r="B5" s="61"/>
    </row>
    <row r="6" spans="2:6" ht="25.5" customHeight="1" x14ac:dyDescent="0.45">
      <c r="B6" s="60"/>
      <c r="C6" s="141"/>
    </row>
    <row r="7" spans="2:6" ht="25.5" customHeight="1" x14ac:dyDescent="0.45">
      <c r="B7" s="139" t="s">
        <v>142</v>
      </c>
      <c r="C7" s="140" t="s">
        <v>373</v>
      </c>
      <c r="D7" s="37" t="s">
        <v>374</v>
      </c>
      <c r="E7" s="37" t="s">
        <v>375</v>
      </c>
      <c r="F7" s="38" t="s">
        <v>376</v>
      </c>
    </row>
    <row r="8" spans="2:6" ht="40.5" customHeight="1" x14ac:dyDescent="0.45">
      <c r="B8" s="318" t="s">
        <v>154</v>
      </c>
      <c r="C8" s="319" t="s">
        <v>377</v>
      </c>
      <c r="D8" s="311" t="s">
        <v>378</v>
      </c>
      <c r="E8" s="311"/>
      <c r="F8" s="311"/>
    </row>
    <row r="9" spans="2:6" ht="40.5" customHeight="1" x14ac:dyDescent="0.45">
      <c r="B9" s="320" t="s">
        <v>59</v>
      </c>
      <c r="C9" s="321" t="s">
        <v>379</v>
      </c>
      <c r="D9" s="295" t="s">
        <v>380</v>
      </c>
      <c r="E9" s="295"/>
      <c r="F9" s="295"/>
    </row>
    <row r="10" spans="2:6" ht="40.5" customHeight="1" x14ac:dyDescent="0.45">
      <c r="B10" s="320" t="s">
        <v>60</v>
      </c>
      <c r="C10" s="321" t="s">
        <v>381</v>
      </c>
      <c r="D10" s="295" t="s">
        <v>382</v>
      </c>
      <c r="E10" s="322"/>
      <c r="F10" s="295"/>
    </row>
    <row r="11" spans="2:6" ht="40.5" customHeight="1" x14ac:dyDescent="0.45">
      <c r="B11" s="320" t="s">
        <v>291</v>
      </c>
      <c r="C11" s="321" t="s">
        <v>383</v>
      </c>
      <c r="D11" s="295" t="s">
        <v>378</v>
      </c>
      <c r="E11" s="295"/>
      <c r="F11" s="295"/>
    </row>
    <row r="12" spans="2:6" ht="40.5" customHeight="1" x14ac:dyDescent="0.45">
      <c r="B12" s="320" t="s">
        <v>62</v>
      </c>
      <c r="C12" s="321" t="s">
        <v>384</v>
      </c>
      <c r="D12" s="295" t="s">
        <v>385</v>
      </c>
      <c r="E12" s="295"/>
      <c r="F12" s="295"/>
    </row>
    <row r="13" spans="2:6" ht="40.5" customHeight="1" x14ac:dyDescent="0.45">
      <c r="B13" s="320" t="s">
        <v>63</v>
      </c>
      <c r="C13" s="321" t="s">
        <v>386</v>
      </c>
      <c r="D13" s="295" t="s">
        <v>385</v>
      </c>
      <c r="E13" s="295"/>
      <c r="F13" s="295"/>
    </row>
    <row r="14" spans="2:6" ht="40.5" customHeight="1" x14ac:dyDescent="0.45">
      <c r="B14" s="320" t="s">
        <v>64</v>
      </c>
      <c r="C14" s="321" t="s">
        <v>387</v>
      </c>
      <c r="D14" s="295" t="s">
        <v>380</v>
      </c>
      <c r="E14" s="295"/>
      <c r="F14" s="295"/>
    </row>
    <row r="15" spans="2:6" ht="40.5" customHeight="1" x14ac:dyDescent="0.45">
      <c r="B15" s="320" t="s">
        <v>65</v>
      </c>
      <c r="C15" s="321" t="s">
        <v>388</v>
      </c>
      <c r="D15" s="295" t="s">
        <v>378</v>
      </c>
      <c r="E15" s="295"/>
      <c r="F15" s="295"/>
    </row>
    <row r="16" spans="2:6" ht="40.5" customHeight="1" x14ac:dyDescent="0.45">
      <c r="B16" s="320" t="s">
        <v>66</v>
      </c>
      <c r="C16" s="321" t="s">
        <v>389</v>
      </c>
      <c r="D16" s="295" t="s">
        <v>143</v>
      </c>
      <c r="E16" s="295"/>
      <c r="F16" s="295"/>
    </row>
    <row r="17" spans="2:6" ht="40.5" customHeight="1" x14ac:dyDescent="0.45">
      <c r="B17" s="320" t="s">
        <v>67</v>
      </c>
      <c r="C17" s="321" t="s">
        <v>390</v>
      </c>
      <c r="D17" s="295" t="s">
        <v>143</v>
      </c>
      <c r="E17" s="295"/>
      <c r="F17" s="295"/>
    </row>
    <row r="18" spans="2:6" ht="40.5" customHeight="1" x14ac:dyDescent="0.45">
      <c r="B18" s="396" t="s">
        <v>391</v>
      </c>
      <c r="C18" s="397" t="s">
        <v>392</v>
      </c>
      <c r="D18" s="398" t="s">
        <v>393</v>
      </c>
      <c r="E18" s="304" t="s">
        <v>394</v>
      </c>
      <c r="F18" s="295"/>
    </row>
    <row r="19" spans="2:6" ht="40.5" customHeight="1" x14ac:dyDescent="0.45">
      <c r="B19" s="396"/>
      <c r="C19" s="397"/>
      <c r="D19" s="398"/>
      <c r="E19" s="304" t="s">
        <v>395</v>
      </c>
      <c r="F19" s="295"/>
    </row>
    <row r="20" spans="2:6" ht="40.5" customHeight="1" x14ac:dyDescent="0.45">
      <c r="B20" s="396" t="s">
        <v>396</v>
      </c>
      <c r="C20" s="397" t="s">
        <v>397</v>
      </c>
      <c r="D20" s="398" t="s">
        <v>398</v>
      </c>
      <c r="E20" s="304" t="s">
        <v>394</v>
      </c>
      <c r="F20" s="295"/>
    </row>
    <row r="21" spans="2:6" ht="40.5" customHeight="1" x14ac:dyDescent="0.45">
      <c r="B21" s="396"/>
      <c r="C21" s="399"/>
      <c r="D21" s="400"/>
      <c r="E21" s="304" t="s">
        <v>395</v>
      </c>
      <c r="F21" s="295"/>
    </row>
    <row r="22" spans="2:6" ht="40.5" customHeight="1" x14ac:dyDescent="0.45">
      <c r="B22" s="323" t="s">
        <v>399</v>
      </c>
      <c r="C22" s="294" t="s">
        <v>400</v>
      </c>
      <c r="D22" s="296" t="s">
        <v>401</v>
      </c>
      <c r="E22" s="304" t="s">
        <v>402</v>
      </c>
      <c r="F22" s="295"/>
    </row>
    <row r="23" spans="2:6" ht="40.5" customHeight="1" x14ac:dyDescent="0.45">
      <c r="B23" s="320" t="s">
        <v>71</v>
      </c>
      <c r="C23" s="321" t="s">
        <v>403</v>
      </c>
      <c r="D23" s="295" t="s">
        <v>404</v>
      </c>
      <c r="E23" s="304" t="s">
        <v>405</v>
      </c>
      <c r="F23" s="295"/>
    </row>
    <row r="24" spans="2:6" ht="40.5" customHeight="1" x14ac:dyDescent="0.45">
      <c r="B24" s="320" t="s">
        <v>301</v>
      </c>
      <c r="C24" s="321" t="s">
        <v>406</v>
      </c>
      <c r="D24" s="295" t="s">
        <v>407</v>
      </c>
      <c r="E24" s="295"/>
      <c r="F24" s="295"/>
    </row>
    <row r="25" spans="2:6" ht="40.5" customHeight="1" x14ac:dyDescent="0.45">
      <c r="B25" s="320" t="s">
        <v>408</v>
      </c>
      <c r="C25" s="321" t="s">
        <v>409</v>
      </c>
      <c r="D25" s="295" t="s">
        <v>407</v>
      </c>
      <c r="E25" s="295"/>
      <c r="F25" s="295"/>
    </row>
    <row r="26" spans="2:6" ht="40.5" customHeight="1" x14ac:dyDescent="0.45">
      <c r="B26" s="320" t="s">
        <v>410</v>
      </c>
      <c r="C26" s="321" t="s">
        <v>411</v>
      </c>
      <c r="D26" s="295" t="s">
        <v>407</v>
      </c>
      <c r="E26" s="295"/>
      <c r="F26" s="295"/>
    </row>
    <row r="27" spans="2:6" ht="171.5" customHeight="1" x14ac:dyDescent="0.45">
      <c r="B27" s="320" t="s">
        <v>412</v>
      </c>
      <c r="C27" s="321" t="s">
        <v>413</v>
      </c>
      <c r="D27" s="295" t="s">
        <v>143</v>
      </c>
      <c r="E27" s="304" t="s">
        <v>414</v>
      </c>
      <c r="F27" s="295"/>
    </row>
    <row r="28" spans="2:6" ht="51" customHeight="1" x14ac:dyDescent="0.45">
      <c r="B28" s="320" t="s">
        <v>415</v>
      </c>
      <c r="C28" s="321" t="s">
        <v>416</v>
      </c>
      <c r="D28" s="295" t="s">
        <v>407</v>
      </c>
      <c r="E28" s="304" t="s">
        <v>417</v>
      </c>
      <c r="F28" s="295"/>
    </row>
    <row r="29" spans="2:6" ht="76.349999999999994" customHeight="1" x14ac:dyDescent="0.45">
      <c r="B29" s="320" t="s">
        <v>418</v>
      </c>
      <c r="C29" s="321" t="s">
        <v>419</v>
      </c>
      <c r="D29" s="295" t="s">
        <v>407</v>
      </c>
      <c r="E29" s="304" t="s">
        <v>420</v>
      </c>
      <c r="F29" s="295"/>
    </row>
    <row r="30" spans="2:6" ht="47.25" customHeight="1" x14ac:dyDescent="0.45">
      <c r="B30" s="396" t="s">
        <v>421</v>
      </c>
      <c r="C30" s="397" t="s">
        <v>422</v>
      </c>
      <c r="D30" s="398" t="s">
        <v>407</v>
      </c>
      <c r="E30" s="304" t="s">
        <v>423</v>
      </c>
      <c r="F30" s="295"/>
    </row>
    <row r="31" spans="2:6" ht="53.85" customHeight="1" x14ac:dyDescent="0.45">
      <c r="B31" s="396"/>
      <c r="C31" s="397"/>
      <c r="D31" s="398"/>
      <c r="E31" s="304" t="s">
        <v>424</v>
      </c>
      <c r="F31" s="295"/>
    </row>
    <row r="32" spans="2:6" ht="40.5" customHeight="1" x14ac:dyDescent="0.45">
      <c r="B32" s="323" t="s">
        <v>425</v>
      </c>
      <c r="C32" s="293" t="s">
        <v>426</v>
      </c>
      <c r="D32" s="295" t="s">
        <v>378</v>
      </c>
      <c r="E32" s="304" t="s">
        <v>427</v>
      </c>
      <c r="F32" s="295"/>
    </row>
    <row r="33" spans="2:6" ht="52.5" customHeight="1" x14ac:dyDescent="0.45">
      <c r="B33" s="324" t="s">
        <v>428</v>
      </c>
      <c r="C33" s="325" t="s">
        <v>429</v>
      </c>
      <c r="D33" s="326" t="s">
        <v>378</v>
      </c>
      <c r="E33" s="327" t="s">
        <v>430</v>
      </c>
      <c r="F33" s="326"/>
    </row>
    <row r="34" spans="2:6" x14ac:dyDescent="0.45"/>
  </sheetData>
  <mergeCells count="10">
    <mergeCell ref="B3:D3"/>
    <mergeCell ref="B30:B31"/>
    <mergeCell ref="C30:C31"/>
    <mergeCell ref="D30:D31"/>
    <mergeCell ref="B18:B19"/>
    <mergeCell ref="C18:C19"/>
    <mergeCell ref="D18:D19"/>
    <mergeCell ref="B20:B21"/>
    <mergeCell ref="C20:C21"/>
    <mergeCell ref="D20:D21"/>
  </mergeCells>
  <hyperlinks>
    <hyperlink ref="E27" r:id="rId1" xr:uid="{CFF74038-97E9-49DD-86A2-D5DD36CDFD75}"/>
    <hyperlink ref="E28" r:id="rId2" xr:uid="{8D5F1EAE-A7FE-44AA-8D4D-A6CC2B08917E}"/>
    <hyperlink ref="E29" r:id="rId3" display="https://www.ilo.org/wcmsp5/groups/public/---ed_dialogue/---act_emp/documents/publication/wcms_595730.pdf" xr:uid="{DB2759F3-291D-4704-BBD5-883D536CCDDE}"/>
    <hyperlink ref="E30" r:id="rId4" display="https://ilpa.org/wp-content/uploads/2021/11/ILPA-DDQ-2.0.pdf" xr:uid="{76200A8E-CA60-4AAC-A42E-C0B4838C2CF3}"/>
    <hyperlink ref="E31" r:id="rId5" display="https://ilostat.ilo.org/resources/concepts-and-definitions/classification-occupation/" xr:uid="{20CF4221-69F0-4775-B919-08071E9DACF8}"/>
    <hyperlink ref="E32" r:id="rId6" display="https://www.parisalignedassetowners.org/media/2021/03/PAII-Net-Zero-Investment-Framework_Implementation-Guide.pdf" xr:uid="{9ADF1B2A-43CC-49DE-97B4-C1F5332E0819}"/>
    <hyperlink ref="E33" r:id="rId7" display="https://www.cdp.net/en/guidance/guidance-for-companies/climate-transition-plans" xr:uid="{D368DACC-BB9E-4F81-8664-C1D959011BA8}"/>
    <hyperlink ref="E18" r:id="rId8" xr:uid="{A04217F2-31B1-4589-9E47-081FB68DB241}"/>
    <hyperlink ref="E19" r:id="rId9" xr:uid="{D8AAEF69-066B-4AE4-BFD1-29D0905C12FE}"/>
    <hyperlink ref="E20" r:id="rId10" xr:uid="{2852634A-14A6-424B-8AC1-741DFB7E1682}"/>
    <hyperlink ref="E21" r:id="rId11" xr:uid="{C1AEAEC8-4A4B-43B4-A2FA-1054B7791279}"/>
    <hyperlink ref="E22" r:id="rId12" display="https://www.msci.com/documents/1296102/11185224/GICS+Map+2023.xlsx/82cc6504-9919-29e5-9789-a24fc039d0a5?t=1679087572540" xr:uid="{FDD95734-A55C-4808-AA0B-B5F4F0FB962C}"/>
    <hyperlink ref="E23" r:id="rId13" xr:uid="{FFDB608B-C1CE-4A6F-93EB-77786EBFFB4E}"/>
  </hyperlinks>
  <pageMargins left="0.7" right="0.7" top="0.75" bottom="0.75" header="0.3" footer="0.3"/>
  <pageSetup orientation="portrait"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F735-52F9-482D-A566-E1DB04C630E7}">
  <sheetPr codeName="Sheet12">
    <tabColor theme="2" tint="-0.499984740745262"/>
    <pageSetUpPr fitToPage="1"/>
  </sheetPr>
  <dimension ref="A1:K85"/>
  <sheetViews>
    <sheetView zoomScale="70" zoomScaleNormal="70" workbookViewId="0"/>
  </sheetViews>
  <sheetFormatPr defaultColWidth="0" defaultRowHeight="15.4" zeroHeight="1" x14ac:dyDescent="0.45"/>
  <cols>
    <col min="1" max="1" width="3.796875" style="4" customWidth="1"/>
    <col min="2" max="7" width="25.46484375" style="40" customWidth="1"/>
    <col min="8" max="8" width="150.46484375" style="4" customWidth="1"/>
    <col min="9" max="9" width="2.46484375" style="4" customWidth="1"/>
    <col min="10" max="11" width="8.1328125" style="4" customWidth="1"/>
    <col min="12" max="16384" width="8.1328125" style="4" hidden="1"/>
  </cols>
  <sheetData>
    <row r="1" spans="2:9" ht="25.5" customHeight="1" x14ac:dyDescent="0.45"/>
    <row r="2" spans="2:9" ht="25.5" customHeight="1" x14ac:dyDescent="0.45">
      <c r="B2" s="103" t="s">
        <v>431</v>
      </c>
      <c r="C2" s="56"/>
      <c r="D2" s="56"/>
      <c r="E2" s="56"/>
      <c r="F2" s="56"/>
      <c r="G2" s="56"/>
      <c r="H2" s="56"/>
      <c r="I2" s="42"/>
    </row>
    <row r="3" spans="2:9" ht="25.5" customHeight="1" x14ac:dyDescent="0.45">
      <c r="B3" s="395" t="s">
        <v>21</v>
      </c>
      <c r="C3" s="395"/>
      <c r="D3" s="395"/>
      <c r="E3" s="395"/>
      <c r="F3" s="395"/>
      <c r="G3" s="395"/>
      <c r="H3" s="395"/>
      <c r="I3" s="395"/>
    </row>
    <row r="4" spans="2:9" ht="25.5" customHeight="1" x14ac:dyDescent="0.45">
      <c r="B4" s="41"/>
    </row>
    <row r="5" spans="2:9" ht="25.5" customHeight="1" x14ac:dyDescent="0.45">
      <c r="B5" s="39" t="s">
        <v>432</v>
      </c>
      <c r="C5" s="37" t="s">
        <v>433</v>
      </c>
      <c r="D5" s="37" t="s">
        <v>434</v>
      </c>
      <c r="E5" s="37" t="s">
        <v>435</v>
      </c>
      <c r="F5" s="37" t="s">
        <v>436</v>
      </c>
      <c r="G5" s="37" t="s">
        <v>437</v>
      </c>
      <c r="H5" s="38" t="s">
        <v>373</v>
      </c>
    </row>
    <row r="6" spans="2:9" ht="80.25" customHeight="1" x14ac:dyDescent="0.45">
      <c r="B6" s="403" t="s">
        <v>438</v>
      </c>
      <c r="C6" s="403" t="s">
        <v>439</v>
      </c>
      <c r="D6" s="51" t="s">
        <v>440</v>
      </c>
      <c r="E6" s="51" t="s">
        <v>441</v>
      </c>
      <c r="F6" s="51" t="s">
        <v>442</v>
      </c>
      <c r="G6" s="51" t="s">
        <v>443</v>
      </c>
      <c r="H6" s="44" t="s">
        <v>444</v>
      </c>
    </row>
    <row r="7" spans="2:9" ht="80.25" customHeight="1" x14ac:dyDescent="0.45">
      <c r="B7" s="401"/>
      <c r="C7" s="401"/>
      <c r="D7" s="401" t="s">
        <v>445</v>
      </c>
      <c r="E7" s="401" t="s">
        <v>446</v>
      </c>
      <c r="F7" s="49" t="s">
        <v>447</v>
      </c>
      <c r="G7" s="49" t="s">
        <v>448</v>
      </c>
      <c r="H7" s="45" t="s">
        <v>449</v>
      </c>
    </row>
    <row r="8" spans="2:9" ht="80.25" customHeight="1" x14ac:dyDescent="0.45">
      <c r="B8" s="401"/>
      <c r="C8" s="401"/>
      <c r="D8" s="401"/>
      <c r="E8" s="401"/>
      <c r="F8" s="49" t="s">
        <v>450</v>
      </c>
      <c r="G8" s="49" t="s">
        <v>451</v>
      </c>
      <c r="H8" s="45" t="s">
        <v>452</v>
      </c>
    </row>
    <row r="9" spans="2:9" ht="76.900000000000006" x14ac:dyDescent="0.45">
      <c r="B9" s="401"/>
      <c r="C9" s="401"/>
      <c r="D9" s="401"/>
      <c r="E9" s="401"/>
      <c r="F9" s="49" t="s">
        <v>453</v>
      </c>
      <c r="G9" s="49" t="s">
        <v>454</v>
      </c>
      <c r="H9" s="45" t="s">
        <v>455</v>
      </c>
    </row>
    <row r="10" spans="2:9" ht="61.5" x14ac:dyDescent="0.45">
      <c r="B10" s="401"/>
      <c r="C10" s="401"/>
      <c r="D10" s="401"/>
      <c r="E10" s="401"/>
      <c r="F10" s="49" t="s">
        <v>456</v>
      </c>
      <c r="G10" s="49" t="s">
        <v>457</v>
      </c>
      <c r="H10" s="45" t="s">
        <v>458</v>
      </c>
    </row>
    <row r="11" spans="2:9" ht="92.25" x14ac:dyDescent="0.45">
      <c r="B11" s="401"/>
      <c r="C11" s="401"/>
      <c r="D11" s="401" t="s">
        <v>459</v>
      </c>
      <c r="E11" s="401" t="s">
        <v>460</v>
      </c>
      <c r="F11" s="49" t="s">
        <v>461</v>
      </c>
      <c r="G11" s="49" t="s">
        <v>462</v>
      </c>
      <c r="H11" s="45" t="s">
        <v>463</v>
      </c>
    </row>
    <row r="12" spans="2:9" ht="123" x14ac:dyDescent="0.45">
      <c r="B12" s="401"/>
      <c r="C12" s="401"/>
      <c r="D12" s="401"/>
      <c r="E12" s="401"/>
      <c r="F12" s="49" t="s">
        <v>464</v>
      </c>
      <c r="G12" s="49" t="s">
        <v>465</v>
      </c>
      <c r="H12" s="45" t="s">
        <v>466</v>
      </c>
    </row>
    <row r="13" spans="2:9" ht="80.25" customHeight="1" x14ac:dyDescent="0.45">
      <c r="B13" s="401" t="s">
        <v>467</v>
      </c>
      <c r="C13" s="401" t="s">
        <v>468</v>
      </c>
      <c r="D13" s="49" t="s">
        <v>469</v>
      </c>
      <c r="E13" s="49" t="s">
        <v>470</v>
      </c>
      <c r="F13" s="49" t="s">
        <v>471</v>
      </c>
      <c r="G13" s="52" t="s">
        <v>472</v>
      </c>
      <c r="H13" s="45" t="s">
        <v>473</v>
      </c>
    </row>
    <row r="14" spans="2:9" ht="80.25" customHeight="1" x14ac:dyDescent="0.45">
      <c r="B14" s="401"/>
      <c r="C14" s="401"/>
      <c r="D14" s="49" t="s">
        <v>474</v>
      </c>
      <c r="E14" s="49" t="s">
        <v>475</v>
      </c>
      <c r="F14" s="49" t="s">
        <v>476</v>
      </c>
      <c r="G14" s="49" t="s">
        <v>475</v>
      </c>
      <c r="H14" s="45" t="s">
        <v>477</v>
      </c>
    </row>
    <row r="15" spans="2:9" ht="123" x14ac:dyDescent="0.45">
      <c r="B15" s="401"/>
      <c r="C15" s="401"/>
      <c r="D15" s="401" t="s">
        <v>478</v>
      </c>
      <c r="E15" s="401" t="s">
        <v>479</v>
      </c>
      <c r="F15" s="49" t="s">
        <v>480</v>
      </c>
      <c r="G15" s="49" t="s">
        <v>481</v>
      </c>
      <c r="H15" s="45" t="s">
        <v>482</v>
      </c>
    </row>
    <row r="16" spans="2:9" ht="80.25" customHeight="1" x14ac:dyDescent="0.45">
      <c r="B16" s="401"/>
      <c r="C16" s="401"/>
      <c r="D16" s="401"/>
      <c r="E16" s="401"/>
      <c r="F16" s="49" t="s">
        <v>483</v>
      </c>
      <c r="G16" s="49" t="s">
        <v>479</v>
      </c>
      <c r="H16" s="45" t="s">
        <v>484</v>
      </c>
    </row>
    <row r="17" spans="2:8" ht="61.5" x14ac:dyDescent="0.45">
      <c r="B17" s="401"/>
      <c r="C17" s="401"/>
      <c r="D17" s="401" t="s">
        <v>485</v>
      </c>
      <c r="E17" s="401" t="s">
        <v>486</v>
      </c>
      <c r="F17" s="49" t="s">
        <v>487</v>
      </c>
      <c r="G17" s="49" t="s">
        <v>488</v>
      </c>
      <c r="H17" s="45" t="s">
        <v>489</v>
      </c>
    </row>
    <row r="18" spans="2:8" ht="92.25" x14ac:dyDescent="0.45">
      <c r="B18" s="401"/>
      <c r="C18" s="401"/>
      <c r="D18" s="401"/>
      <c r="E18" s="401"/>
      <c r="F18" s="49" t="s">
        <v>490</v>
      </c>
      <c r="G18" s="49" t="s">
        <v>491</v>
      </c>
      <c r="H18" s="45" t="s">
        <v>492</v>
      </c>
    </row>
    <row r="19" spans="2:8" ht="80.25" customHeight="1" x14ac:dyDescent="0.45">
      <c r="B19" s="401"/>
      <c r="C19" s="401"/>
      <c r="D19" s="401"/>
      <c r="E19" s="401"/>
      <c r="F19" s="49" t="s">
        <v>493</v>
      </c>
      <c r="G19" s="49" t="s">
        <v>494</v>
      </c>
      <c r="H19" s="45" t="s">
        <v>495</v>
      </c>
    </row>
    <row r="20" spans="2:8" ht="138.4" x14ac:dyDescent="0.45">
      <c r="B20" s="401"/>
      <c r="C20" s="401"/>
      <c r="D20" s="401"/>
      <c r="E20" s="401"/>
      <c r="F20" s="49" t="s">
        <v>496</v>
      </c>
      <c r="G20" s="49" t="s">
        <v>497</v>
      </c>
      <c r="H20" s="45" t="s">
        <v>498</v>
      </c>
    </row>
    <row r="21" spans="2:8" ht="184.5" x14ac:dyDescent="0.45">
      <c r="B21" s="401" t="s">
        <v>499</v>
      </c>
      <c r="C21" s="401" t="s">
        <v>500</v>
      </c>
      <c r="D21" s="401" t="s">
        <v>501</v>
      </c>
      <c r="E21" s="401" t="s">
        <v>502</v>
      </c>
      <c r="F21" s="49" t="s">
        <v>503</v>
      </c>
      <c r="G21" s="49" t="s">
        <v>504</v>
      </c>
      <c r="H21" s="45" t="s">
        <v>505</v>
      </c>
    </row>
    <row r="22" spans="2:8" ht="138.4" x14ac:dyDescent="0.45">
      <c r="B22" s="401"/>
      <c r="C22" s="401"/>
      <c r="D22" s="401"/>
      <c r="E22" s="401"/>
      <c r="F22" s="49" t="s">
        <v>506</v>
      </c>
      <c r="G22" s="49" t="s">
        <v>507</v>
      </c>
      <c r="H22" s="45" t="s">
        <v>508</v>
      </c>
    </row>
    <row r="23" spans="2:8" ht="92.25" x14ac:dyDescent="0.45">
      <c r="B23" s="401"/>
      <c r="C23" s="401"/>
      <c r="D23" s="401"/>
      <c r="E23" s="401"/>
      <c r="F23" s="49" t="s">
        <v>509</v>
      </c>
      <c r="G23" s="49" t="s">
        <v>510</v>
      </c>
      <c r="H23" s="45" t="s">
        <v>511</v>
      </c>
    </row>
    <row r="24" spans="2:8" ht="107.65" x14ac:dyDescent="0.45">
      <c r="B24" s="401"/>
      <c r="C24" s="401"/>
      <c r="D24" s="401" t="s">
        <v>512</v>
      </c>
      <c r="E24" s="401" t="s">
        <v>513</v>
      </c>
      <c r="F24" s="49" t="s">
        <v>514</v>
      </c>
      <c r="G24" s="49" t="s">
        <v>515</v>
      </c>
      <c r="H24" s="45" t="s">
        <v>516</v>
      </c>
    </row>
    <row r="25" spans="2:8" ht="92.25" x14ac:dyDescent="0.45">
      <c r="B25" s="401"/>
      <c r="C25" s="401"/>
      <c r="D25" s="401"/>
      <c r="E25" s="401"/>
      <c r="F25" s="49" t="s">
        <v>517</v>
      </c>
      <c r="G25" s="49" t="s">
        <v>518</v>
      </c>
      <c r="H25" s="45" t="s">
        <v>519</v>
      </c>
    </row>
    <row r="26" spans="2:8" ht="107.65" x14ac:dyDescent="0.45">
      <c r="B26" s="401"/>
      <c r="C26" s="401"/>
      <c r="D26" s="401"/>
      <c r="E26" s="401"/>
      <c r="F26" s="49" t="s">
        <v>520</v>
      </c>
      <c r="G26" s="49" t="s">
        <v>521</v>
      </c>
      <c r="H26" s="45" t="s">
        <v>522</v>
      </c>
    </row>
    <row r="27" spans="2:8" ht="199.9" x14ac:dyDescent="0.45">
      <c r="B27" s="401"/>
      <c r="C27" s="401"/>
      <c r="D27" s="49" t="s">
        <v>523</v>
      </c>
      <c r="E27" s="49" t="s">
        <v>524</v>
      </c>
      <c r="F27" s="49" t="s">
        <v>525</v>
      </c>
      <c r="G27" s="49" t="s">
        <v>524</v>
      </c>
      <c r="H27" s="45" t="s">
        <v>526</v>
      </c>
    </row>
    <row r="28" spans="2:8" ht="107.65" x14ac:dyDescent="0.45">
      <c r="B28" s="401" t="s">
        <v>527</v>
      </c>
      <c r="C28" s="401" t="s">
        <v>528</v>
      </c>
      <c r="D28" s="401" t="s">
        <v>529</v>
      </c>
      <c r="E28" s="401" t="s">
        <v>530</v>
      </c>
      <c r="F28" s="49" t="s">
        <v>531</v>
      </c>
      <c r="G28" s="49" t="s">
        <v>532</v>
      </c>
      <c r="H28" s="45" t="s">
        <v>533</v>
      </c>
    </row>
    <row r="29" spans="2:8" ht="92.25" x14ac:dyDescent="0.45">
      <c r="B29" s="401"/>
      <c r="C29" s="401"/>
      <c r="D29" s="401"/>
      <c r="E29" s="401"/>
      <c r="F29" s="49" t="s">
        <v>534</v>
      </c>
      <c r="G29" s="49" t="s">
        <v>535</v>
      </c>
      <c r="H29" s="45" t="s">
        <v>536</v>
      </c>
    </row>
    <row r="30" spans="2:8" ht="61.5" x14ac:dyDescent="0.45">
      <c r="B30" s="401"/>
      <c r="C30" s="401"/>
      <c r="D30" s="401"/>
      <c r="E30" s="401"/>
      <c r="F30" s="49" t="s">
        <v>537</v>
      </c>
      <c r="G30" s="49" t="s">
        <v>538</v>
      </c>
      <c r="H30" s="45" t="s">
        <v>539</v>
      </c>
    </row>
    <row r="31" spans="2:8" ht="76.900000000000006" x14ac:dyDescent="0.45">
      <c r="B31" s="401"/>
      <c r="C31" s="401"/>
      <c r="D31" s="401" t="s">
        <v>540</v>
      </c>
      <c r="E31" s="401" t="s">
        <v>541</v>
      </c>
      <c r="F31" s="49" t="s">
        <v>542</v>
      </c>
      <c r="G31" s="49" t="s">
        <v>543</v>
      </c>
      <c r="H31" s="45" t="s">
        <v>544</v>
      </c>
    </row>
    <row r="32" spans="2:8" ht="61.5" x14ac:dyDescent="0.45">
      <c r="B32" s="401"/>
      <c r="C32" s="401"/>
      <c r="D32" s="401"/>
      <c r="E32" s="401"/>
      <c r="F32" s="49" t="s">
        <v>545</v>
      </c>
      <c r="G32" s="49" t="s">
        <v>546</v>
      </c>
      <c r="H32" s="45" t="s">
        <v>547</v>
      </c>
    </row>
    <row r="33" spans="2:8" ht="76.900000000000006" x14ac:dyDescent="0.45">
      <c r="B33" s="401"/>
      <c r="C33" s="401"/>
      <c r="D33" s="49" t="s">
        <v>548</v>
      </c>
      <c r="E33" s="49" t="s">
        <v>549</v>
      </c>
      <c r="F33" s="49" t="s">
        <v>550</v>
      </c>
      <c r="G33" s="49" t="s">
        <v>551</v>
      </c>
      <c r="H33" s="45" t="s">
        <v>552</v>
      </c>
    </row>
    <row r="34" spans="2:8" ht="76.900000000000006" x14ac:dyDescent="0.45">
      <c r="B34" s="401"/>
      <c r="C34" s="401"/>
      <c r="D34" s="49" t="s">
        <v>553</v>
      </c>
      <c r="E34" s="49" t="s">
        <v>554</v>
      </c>
      <c r="F34" s="49" t="s">
        <v>555</v>
      </c>
      <c r="G34" s="49" t="s">
        <v>554</v>
      </c>
      <c r="H34" s="45" t="s">
        <v>556</v>
      </c>
    </row>
    <row r="35" spans="2:8" ht="46.15" x14ac:dyDescent="0.45">
      <c r="B35" s="401"/>
      <c r="C35" s="401"/>
      <c r="D35" s="49" t="s">
        <v>557</v>
      </c>
      <c r="E35" s="49" t="s">
        <v>558</v>
      </c>
      <c r="F35" s="49" t="s">
        <v>559</v>
      </c>
      <c r="G35" s="49" t="s">
        <v>558</v>
      </c>
      <c r="H35" s="45" t="s">
        <v>560</v>
      </c>
    </row>
    <row r="36" spans="2:8" ht="61.5" x14ac:dyDescent="0.45">
      <c r="B36" s="401" t="s">
        <v>561</v>
      </c>
      <c r="C36" s="401" t="s">
        <v>562</v>
      </c>
      <c r="D36" s="49" t="s">
        <v>563</v>
      </c>
      <c r="E36" s="49" t="s">
        <v>564</v>
      </c>
      <c r="F36" s="49" t="s">
        <v>565</v>
      </c>
      <c r="G36" s="49" t="s">
        <v>564</v>
      </c>
      <c r="H36" s="45" t="s">
        <v>566</v>
      </c>
    </row>
    <row r="37" spans="2:8" ht="76.900000000000006" x14ac:dyDescent="0.45">
      <c r="B37" s="401"/>
      <c r="C37" s="401"/>
      <c r="D37" s="49" t="s">
        <v>567</v>
      </c>
      <c r="E37" s="49" t="s">
        <v>568</v>
      </c>
      <c r="F37" s="49" t="s">
        <v>569</v>
      </c>
      <c r="G37" s="49" t="s">
        <v>570</v>
      </c>
      <c r="H37" s="45" t="s">
        <v>571</v>
      </c>
    </row>
    <row r="38" spans="2:8" ht="92.25" x14ac:dyDescent="0.45">
      <c r="B38" s="401"/>
      <c r="C38" s="401"/>
      <c r="D38" s="401" t="s">
        <v>572</v>
      </c>
      <c r="E38" s="401" t="s">
        <v>573</v>
      </c>
      <c r="F38" s="49" t="s">
        <v>574</v>
      </c>
      <c r="G38" s="49" t="s">
        <v>575</v>
      </c>
      <c r="H38" s="45" t="s">
        <v>576</v>
      </c>
    </row>
    <row r="39" spans="2:8" ht="92.25" x14ac:dyDescent="0.45">
      <c r="B39" s="401"/>
      <c r="C39" s="401"/>
      <c r="D39" s="401"/>
      <c r="E39" s="401"/>
      <c r="F39" s="49" t="s">
        <v>577</v>
      </c>
      <c r="G39" s="49" t="s">
        <v>578</v>
      </c>
      <c r="H39" s="45" t="s">
        <v>579</v>
      </c>
    </row>
    <row r="40" spans="2:8" ht="92.25" x14ac:dyDescent="0.45">
      <c r="B40" s="401"/>
      <c r="C40" s="401"/>
      <c r="D40" s="401"/>
      <c r="E40" s="401"/>
      <c r="F40" s="49" t="s">
        <v>580</v>
      </c>
      <c r="G40" s="49" t="s">
        <v>581</v>
      </c>
      <c r="H40" s="45" t="s">
        <v>582</v>
      </c>
    </row>
    <row r="41" spans="2:8" ht="92.25" x14ac:dyDescent="0.45">
      <c r="B41" s="401"/>
      <c r="C41" s="401"/>
      <c r="D41" s="49" t="s">
        <v>583</v>
      </c>
      <c r="E41" s="49" t="s">
        <v>584</v>
      </c>
      <c r="F41" s="49" t="s">
        <v>585</v>
      </c>
      <c r="G41" s="49" t="s">
        <v>586</v>
      </c>
      <c r="H41" s="45" t="s">
        <v>587</v>
      </c>
    </row>
    <row r="42" spans="2:8" ht="169.15" x14ac:dyDescent="0.45">
      <c r="B42" s="401" t="s">
        <v>588</v>
      </c>
      <c r="C42" s="401" t="s">
        <v>589</v>
      </c>
      <c r="D42" s="401" t="s">
        <v>590</v>
      </c>
      <c r="E42" s="401" t="s">
        <v>591</v>
      </c>
      <c r="F42" s="49" t="s">
        <v>592</v>
      </c>
      <c r="G42" s="49" t="s">
        <v>593</v>
      </c>
      <c r="H42" s="45" t="s">
        <v>594</v>
      </c>
    </row>
    <row r="43" spans="2:8" ht="153.75" x14ac:dyDescent="0.45">
      <c r="B43" s="401"/>
      <c r="C43" s="401"/>
      <c r="D43" s="401"/>
      <c r="E43" s="401"/>
      <c r="F43" s="49" t="s">
        <v>595</v>
      </c>
      <c r="G43" s="49" t="s">
        <v>596</v>
      </c>
      <c r="H43" s="45" t="s">
        <v>597</v>
      </c>
    </row>
    <row r="44" spans="2:8" ht="76.900000000000006" x14ac:dyDescent="0.45">
      <c r="B44" s="401"/>
      <c r="C44" s="401"/>
      <c r="D44" s="401"/>
      <c r="E44" s="401"/>
      <c r="F44" s="49" t="s">
        <v>598</v>
      </c>
      <c r="G44" s="49" t="s">
        <v>599</v>
      </c>
      <c r="H44" s="45" t="s">
        <v>600</v>
      </c>
    </row>
    <row r="45" spans="2:8" ht="184.5" x14ac:dyDescent="0.45">
      <c r="B45" s="401"/>
      <c r="C45" s="401"/>
      <c r="D45" s="49" t="s">
        <v>601</v>
      </c>
      <c r="E45" s="49" t="s">
        <v>589</v>
      </c>
      <c r="F45" s="49" t="s">
        <v>602</v>
      </c>
      <c r="G45" s="49" t="s">
        <v>603</v>
      </c>
      <c r="H45" s="45" t="s">
        <v>604</v>
      </c>
    </row>
    <row r="46" spans="2:8" ht="92.25" x14ac:dyDescent="0.45">
      <c r="B46" s="401"/>
      <c r="C46" s="401"/>
      <c r="D46" s="401" t="s">
        <v>605</v>
      </c>
      <c r="E46" s="401" t="s">
        <v>606</v>
      </c>
      <c r="F46" s="49" t="s">
        <v>607</v>
      </c>
      <c r="G46" s="49" t="s">
        <v>608</v>
      </c>
      <c r="H46" s="45" t="s">
        <v>609</v>
      </c>
    </row>
    <row r="47" spans="2:8" ht="76.900000000000006" x14ac:dyDescent="0.45">
      <c r="B47" s="401"/>
      <c r="C47" s="401"/>
      <c r="D47" s="401"/>
      <c r="E47" s="401"/>
      <c r="F47" s="49" t="s">
        <v>610</v>
      </c>
      <c r="G47" s="49" t="s">
        <v>606</v>
      </c>
      <c r="H47" s="45" t="s">
        <v>611</v>
      </c>
    </row>
    <row r="48" spans="2:8" ht="76.900000000000006" x14ac:dyDescent="0.45">
      <c r="B48" s="401"/>
      <c r="C48" s="401"/>
      <c r="D48" s="401"/>
      <c r="E48" s="401"/>
      <c r="F48" s="49" t="s">
        <v>612</v>
      </c>
      <c r="G48" s="49" t="s">
        <v>613</v>
      </c>
      <c r="H48" s="45" t="s">
        <v>614</v>
      </c>
    </row>
    <row r="49" spans="2:8" ht="76.900000000000006" x14ac:dyDescent="0.45">
      <c r="B49" s="401"/>
      <c r="C49" s="401"/>
      <c r="D49" s="49" t="s">
        <v>615</v>
      </c>
      <c r="E49" s="49" t="s">
        <v>616</v>
      </c>
      <c r="F49" s="49" t="s">
        <v>617</v>
      </c>
      <c r="G49" s="49" t="s">
        <v>616</v>
      </c>
      <c r="H49" s="45" t="s">
        <v>618</v>
      </c>
    </row>
    <row r="50" spans="2:8" ht="107.65" x14ac:dyDescent="0.45">
      <c r="B50" s="401" t="s">
        <v>619</v>
      </c>
      <c r="C50" s="401" t="s">
        <v>620</v>
      </c>
      <c r="D50" s="401" t="s">
        <v>621</v>
      </c>
      <c r="E50" s="401" t="s">
        <v>622</v>
      </c>
      <c r="F50" s="49" t="s">
        <v>623</v>
      </c>
      <c r="G50" s="49" t="s">
        <v>624</v>
      </c>
      <c r="H50" s="45" t="s">
        <v>625</v>
      </c>
    </row>
    <row r="51" spans="2:8" ht="61.5" x14ac:dyDescent="0.45">
      <c r="B51" s="401"/>
      <c r="C51" s="401"/>
      <c r="D51" s="401"/>
      <c r="E51" s="401"/>
      <c r="F51" s="49" t="s">
        <v>626</v>
      </c>
      <c r="G51" s="49" t="s">
        <v>627</v>
      </c>
      <c r="H51" s="45" t="s">
        <v>628</v>
      </c>
    </row>
    <row r="52" spans="2:8" ht="92.25" x14ac:dyDescent="0.45">
      <c r="B52" s="401"/>
      <c r="C52" s="401"/>
      <c r="D52" s="401"/>
      <c r="E52" s="401"/>
      <c r="F52" s="49" t="s">
        <v>629</v>
      </c>
      <c r="G52" s="49" t="s">
        <v>630</v>
      </c>
      <c r="H52" s="45" t="s">
        <v>631</v>
      </c>
    </row>
    <row r="53" spans="2:8" ht="76.900000000000006" x14ac:dyDescent="0.45">
      <c r="B53" s="401"/>
      <c r="C53" s="401"/>
      <c r="D53" s="401"/>
      <c r="E53" s="401"/>
      <c r="F53" s="49" t="s">
        <v>632</v>
      </c>
      <c r="G53" s="49" t="s">
        <v>633</v>
      </c>
      <c r="H53" s="45" t="s">
        <v>634</v>
      </c>
    </row>
    <row r="54" spans="2:8" ht="107.65" x14ac:dyDescent="0.45">
      <c r="B54" s="401"/>
      <c r="C54" s="401"/>
      <c r="D54" s="401" t="s">
        <v>635</v>
      </c>
      <c r="E54" s="401" t="s">
        <v>636</v>
      </c>
      <c r="F54" s="49" t="s">
        <v>637</v>
      </c>
      <c r="G54" s="49" t="s">
        <v>638</v>
      </c>
      <c r="H54" s="45" t="s">
        <v>639</v>
      </c>
    </row>
    <row r="55" spans="2:8" ht="76.900000000000006" x14ac:dyDescent="0.45">
      <c r="B55" s="401"/>
      <c r="C55" s="401"/>
      <c r="D55" s="401"/>
      <c r="E55" s="401"/>
      <c r="F55" s="49" t="s">
        <v>640</v>
      </c>
      <c r="G55" s="49" t="s">
        <v>641</v>
      </c>
      <c r="H55" s="45" t="s">
        <v>642</v>
      </c>
    </row>
    <row r="56" spans="2:8" ht="138.4" x14ac:dyDescent="0.45">
      <c r="B56" s="401" t="s">
        <v>643</v>
      </c>
      <c r="C56" s="401" t="s">
        <v>644</v>
      </c>
      <c r="D56" s="401" t="s">
        <v>645</v>
      </c>
      <c r="E56" s="401" t="s">
        <v>646</v>
      </c>
      <c r="F56" s="49" t="s">
        <v>647</v>
      </c>
      <c r="G56" s="49" t="s">
        <v>648</v>
      </c>
      <c r="H56" s="45" t="s">
        <v>649</v>
      </c>
    </row>
    <row r="57" spans="2:8" ht="61.5" x14ac:dyDescent="0.45">
      <c r="B57" s="401"/>
      <c r="C57" s="401"/>
      <c r="D57" s="401"/>
      <c r="E57" s="401"/>
      <c r="F57" s="49" t="s">
        <v>650</v>
      </c>
      <c r="G57" s="49" t="s">
        <v>651</v>
      </c>
      <c r="H57" s="45" t="s">
        <v>652</v>
      </c>
    </row>
    <row r="58" spans="2:8" ht="107.65" x14ac:dyDescent="0.45">
      <c r="B58" s="401"/>
      <c r="C58" s="401"/>
      <c r="D58" s="401"/>
      <c r="E58" s="401"/>
      <c r="F58" s="49" t="s">
        <v>653</v>
      </c>
      <c r="G58" s="49" t="s">
        <v>654</v>
      </c>
      <c r="H58" s="45" t="s">
        <v>655</v>
      </c>
    </row>
    <row r="59" spans="2:8" ht="92.25" x14ac:dyDescent="0.45">
      <c r="B59" s="401"/>
      <c r="C59" s="401"/>
      <c r="D59" s="401"/>
      <c r="E59" s="401"/>
      <c r="F59" s="49" t="s">
        <v>656</v>
      </c>
      <c r="G59" s="49" t="s">
        <v>657</v>
      </c>
      <c r="H59" s="45" t="s">
        <v>658</v>
      </c>
    </row>
    <row r="60" spans="2:8" ht="92.25" x14ac:dyDescent="0.45">
      <c r="B60" s="401"/>
      <c r="C60" s="401"/>
      <c r="D60" s="49" t="s">
        <v>659</v>
      </c>
      <c r="E60" s="49" t="s">
        <v>660</v>
      </c>
      <c r="F60" s="49" t="s">
        <v>661</v>
      </c>
      <c r="G60" s="49" t="s">
        <v>660</v>
      </c>
      <c r="H60" s="45" t="s">
        <v>662</v>
      </c>
    </row>
    <row r="61" spans="2:8" ht="92.25" x14ac:dyDescent="0.45">
      <c r="B61" s="401" t="s">
        <v>663</v>
      </c>
      <c r="C61" s="401" t="s">
        <v>664</v>
      </c>
      <c r="D61" s="401" t="s">
        <v>665</v>
      </c>
      <c r="E61" s="401" t="s">
        <v>666</v>
      </c>
      <c r="F61" s="49" t="s">
        <v>667</v>
      </c>
      <c r="G61" s="49" t="s">
        <v>668</v>
      </c>
      <c r="H61" s="45" t="s">
        <v>669</v>
      </c>
    </row>
    <row r="62" spans="2:8" ht="46.15" x14ac:dyDescent="0.45">
      <c r="B62" s="401"/>
      <c r="C62" s="401"/>
      <c r="D62" s="401"/>
      <c r="E62" s="401"/>
      <c r="F62" s="49" t="s">
        <v>670</v>
      </c>
      <c r="G62" s="49" t="s">
        <v>671</v>
      </c>
      <c r="H62" s="45" t="s">
        <v>672</v>
      </c>
    </row>
    <row r="63" spans="2:8" ht="92.25" x14ac:dyDescent="0.45">
      <c r="B63" s="401"/>
      <c r="C63" s="401"/>
      <c r="D63" s="401" t="s">
        <v>673</v>
      </c>
      <c r="E63" s="401" t="s">
        <v>674</v>
      </c>
      <c r="F63" s="49" t="s">
        <v>675</v>
      </c>
      <c r="G63" s="49" t="s">
        <v>676</v>
      </c>
      <c r="H63" s="45" t="s">
        <v>677</v>
      </c>
    </row>
    <row r="64" spans="2:8" ht="76.900000000000006" x14ac:dyDescent="0.45">
      <c r="B64" s="401"/>
      <c r="C64" s="401"/>
      <c r="D64" s="401"/>
      <c r="E64" s="401"/>
      <c r="F64" s="49" t="s">
        <v>678</v>
      </c>
      <c r="G64" s="49" t="s">
        <v>679</v>
      </c>
      <c r="H64" s="45" t="s">
        <v>680</v>
      </c>
    </row>
    <row r="65" spans="2:8" ht="46.15" x14ac:dyDescent="0.45">
      <c r="B65" s="401"/>
      <c r="C65" s="401"/>
      <c r="D65" s="401"/>
      <c r="E65" s="401"/>
      <c r="F65" s="49" t="s">
        <v>681</v>
      </c>
      <c r="G65" s="49" t="s">
        <v>682</v>
      </c>
      <c r="H65" s="45" t="s">
        <v>683</v>
      </c>
    </row>
    <row r="66" spans="2:8" ht="76.900000000000006" x14ac:dyDescent="0.45">
      <c r="B66" s="401"/>
      <c r="C66" s="401"/>
      <c r="D66" s="401" t="s">
        <v>684</v>
      </c>
      <c r="E66" s="401" t="s">
        <v>685</v>
      </c>
      <c r="F66" s="49" t="s">
        <v>686</v>
      </c>
      <c r="G66" s="49" t="s">
        <v>687</v>
      </c>
      <c r="H66" s="45" t="s">
        <v>688</v>
      </c>
    </row>
    <row r="67" spans="2:8" ht="107.65" x14ac:dyDescent="0.45">
      <c r="B67" s="401"/>
      <c r="C67" s="401"/>
      <c r="D67" s="401"/>
      <c r="E67" s="401"/>
      <c r="F67" s="49" t="s">
        <v>689</v>
      </c>
      <c r="G67" s="49" t="s">
        <v>690</v>
      </c>
      <c r="H67" s="45" t="s">
        <v>691</v>
      </c>
    </row>
    <row r="68" spans="2:8" ht="76.900000000000006" x14ac:dyDescent="0.45">
      <c r="B68" s="401" t="s">
        <v>692</v>
      </c>
      <c r="C68" s="401" t="s">
        <v>693</v>
      </c>
      <c r="D68" s="401" t="s">
        <v>694</v>
      </c>
      <c r="E68" s="401" t="s">
        <v>695</v>
      </c>
      <c r="F68" s="49" t="s">
        <v>696</v>
      </c>
      <c r="G68" s="49" t="s">
        <v>697</v>
      </c>
      <c r="H68" s="11" t="s">
        <v>698</v>
      </c>
    </row>
    <row r="69" spans="2:8" ht="61.5" x14ac:dyDescent="0.45">
      <c r="B69" s="401"/>
      <c r="C69" s="401"/>
      <c r="D69" s="401"/>
      <c r="E69" s="401"/>
      <c r="F69" s="49" t="s">
        <v>699</v>
      </c>
      <c r="G69" s="49" t="s">
        <v>700</v>
      </c>
      <c r="H69" s="11" t="s">
        <v>701</v>
      </c>
    </row>
    <row r="70" spans="2:8" ht="107.65" x14ac:dyDescent="0.45">
      <c r="B70" s="401"/>
      <c r="C70" s="401"/>
      <c r="D70" s="401"/>
      <c r="E70" s="401"/>
      <c r="F70" s="49" t="s">
        <v>702</v>
      </c>
      <c r="G70" s="49" t="s">
        <v>703</v>
      </c>
      <c r="H70" s="45" t="s">
        <v>704</v>
      </c>
    </row>
    <row r="71" spans="2:8" ht="76.900000000000006" x14ac:dyDescent="0.45">
      <c r="B71" s="401"/>
      <c r="C71" s="401"/>
      <c r="D71" s="49" t="s">
        <v>705</v>
      </c>
      <c r="E71" s="49" t="s">
        <v>706</v>
      </c>
      <c r="F71" s="49" t="s">
        <v>707</v>
      </c>
      <c r="G71" s="49" t="s">
        <v>706</v>
      </c>
      <c r="H71" s="45" t="s">
        <v>708</v>
      </c>
    </row>
    <row r="72" spans="2:8" ht="46.15" x14ac:dyDescent="0.45">
      <c r="B72" s="401"/>
      <c r="C72" s="401"/>
      <c r="D72" s="49" t="s">
        <v>709</v>
      </c>
      <c r="E72" s="49" t="s">
        <v>710</v>
      </c>
      <c r="F72" s="49" t="s">
        <v>711</v>
      </c>
      <c r="G72" s="49" t="s">
        <v>710</v>
      </c>
      <c r="H72" s="45" t="s">
        <v>712</v>
      </c>
    </row>
    <row r="73" spans="2:8" ht="138.4" x14ac:dyDescent="0.45">
      <c r="B73" s="401"/>
      <c r="C73" s="401"/>
      <c r="D73" s="49" t="s">
        <v>713</v>
      </c>
      <c r="E73" s="49" t="s">
        <v>714</v>
      </c>
      <c r="F73" s="49" t="s">
        <v>715</v>
      </c>
      <c r="G73" s="49" t="s">
        <v>716</v>
      </c>
      <c r="H73" s="45" t="s">
        <v>717</v>
      </c>
    </row>
    <row r="74" spans="2:8" ht="123" x14ac:dyDescent="0.45">
      <c r="B74" s="401" t="s">
        <v>718</v>
      </c>
      <c r="C74" s="401" t="s">
        <v>719</v>
      </c>
      <c r="D74" s="401" t="s">
        <v>720</v>
      </c>
      <c r="E74" s="401" t="s">
        <v>721</v>
      </c>
      <c r="F74" s="49" t="s">
        <v>722</v>
      </c>
      <c r="G74" s="49" t="s">
        <v>723</v>
      </c>
      <c r="H74" s="45" t="s">
        <v>724</v>
      </c>
    </row>
    <row r="75" spans="2:8" ht="92.25" x14ac:dyDescent="0.45">
      <c r="B75" s="401"/>
      <c r="C75" s="401"/>
      <c r="D75" s="401"/>
      <c r="E75" s="401"/>
      <c r="F75" s="49" t="s">
        <v>725</v>
      </c>
      <c r="G75" s="49" t="s">
        <v>726</v>
      </c>
      <c r="H75" s="45" t="s">
        <v>727</v>
      </c>
    </row>
    <row r="76" spans="2:8" ht="107.65" x14ac:dyDescent="0.45">
      <c r="B76" s="401"/>
      <c r="C76" s="401"/>
      <c r="D76" s="401" t="s">
        <v>728</v>
      </c>
      <c r="E76" s="401" t="s">
        <v>729</v>
      </c>
      <c r="F76" s="49" t="s">
        <v>730</v>
      </c>
      <c r="G76" s="49" t="s">
        <v>729</v>
      </c>
      <c r="H76" s="11" t="s">
        <v>731</v>
      </c>
    </row>
    <row r="77" spans="2:8" ht="92.25" x14ac:dyDescent="0.45">
      <c r="B77" s="401"/>
      <c r="C77" s="401"/>
      <c r="D77" s="401"/>
      <c r="E77" s="401"/>
      <c r="F77" s="49" t="s">
        <v>732</v>
      </c>
      <c r="G77" s="49" t="s">
        <v>733</v>
      </c>
      <c r="H77" s="45" t="s">
        <v>734</v>
      </c>
    </row>
    <row r="78" spans="2:8" ht="92.25" x14ac:dyDescent="0.45">
      <c r="B78" s="401"/>
      <c r="C78" s="401"/>
      <c r="D78" s="401"/>
      <c r="E78" s="401"/>
      <c r="F78" s="49" t="s">
        <v>735</v>
      </c>
      <c r="G78" s="49" t="s">
        <v>736</v>
      </c>
      <c r="H78" s="45" t="s">
        <v>737</v>
      </c>
    </row>
    <row r="79" spans="2:8" ht="46.15" x14ac:dyDescent="0.45">
      <c r="B79" s="401"/>
      <c r="C79" s="401"/>
      <c r="D79" s="401" t="s">
        <v>738</v>
      </c>
      <c r="E79" s="401" t="s">
        <v>739</v>
      </c>
      <c r="F79" s="49" t="s">
        <v>740</v>
      </c>
      <c r="G79" s="49" t="s">
        <v>741</v>
      </c>
      <c r="H79" s="45" t="s">
        <v>742</v>
      </c>
    </row>
    <row r="80" spans="2:8" ht="61.5" x14ac:dyDescent="0.45">
      <c r="B80" s="401"/>
      <c r="C80" s="401"/>
      <c r="D80" s="401"/>
      <c r="E80" s="401"/>
      <c r="F80" s="49" t="s">
        <v>743</v>
      </c>
      <c r="G80" s="49" t="s">
        <v>739</v>
      </c>
      <c r="H80" s="45" t="s">
        <v>744</v>
      </c>
    </row>
    <row r="81" spans="2:8" ht="92.25" x14ac:dyDescent="0.45">
      <c r="B81" s="401"/>
      <c r="C81" s="401"/>
      <c r="D81" s="401" t="s">
        <v>745</v>
      </c>
      <c r="E81" s="401" t="s">
        <v>746</v>
      </c>
      <c r="F81" s="49" t="s">
        <v>747</v>
      </c>
      <c r="G81" s="49" t="s">
        <v>748</v>
      </c>
      <c r="H81" s="45" t="s">
        <v>749</v>
      </c>
    </row>
    <row r="82" spans="2:8" ht="76.900000000000006" x14ac:dyDescent="0.45">
      <c r="B82" s="402"/>
      <c r="C82" s="402"/>
      <c r="D82" s="402"/>
      <c r="E82" s="402"/>
      <c r="F82" s="50" t="s">
        <v>750</v>
      </c>
      <c r="G82" s="50" t="s">
        <v>751</v>
      </c>
      <c r="H82" s="46" t="s">
        <v>752</v>
      </c>
    </row>
    <row r="83" spans="2:8" x14ac:dyDescent="0.45"/>
    <row r="84" spans="2:8" x14ac:dyDescent="0.45"/>
    <row r="85" spans="2:8" x14ac:dyDescent="0.45"/>
  </sheetData>
  <mergeCells count="67">
    <mergeCell ref="B3:I3"/>
    <mergeCell ref="B6:B12"/>
    <mergeCell ref="C6:C12"/>
    <mergeCell ref="D7:D10"/>
    <mergeCell ref="E7:E10"/>
    <mergeCell ref="D11:D12"/>
    <mergeCell ref="E11:E12"/>
    <mergeCell ref="B13:B20"/>
    <mergeCell ref="C13:C20"/>
    <mergeCell ref="D15:D16"/>
    <mergeCell ref="E15:E16"/>
    <mergeCell ref="D17:D20"/>
    <mergeCell ref="E17:E20"/>
    <mergeCell ref="B21:B27"/>
    <mergeCell ref="C21:C27"/>
    <mergeCell ref="D21:D23"/>
    <mergeCell ref="E21:E23"/>
    <mergeCell ref="D24:D26"/>
    <mergeCell ref="E24:E26"/>
    <mergeCell ref="B28:B35"/>
    <mergeCell ref="C28:C35"/>
    <mergeCell ref="D28:D30"/>
    <mergeCell ref="E28:E30"/>
    <mergeCell ref="D31:D32"/>
    <mergeCell ref="E31:E32"/>
    <mergeCell ref="B36:B41"/>
    <mergeCell ref="C36:C41"/>
    <mergeCell ref="D38:D40"/>
    <mergeCell ref="E38:E40"/>
    <mergeCell ref="B42:B49"/>
    <mergeCell ref="C42:C49"/>
    <mergeCell ref="D42:D44"/>
    <mergeCell ref="E42:E44"/>
    <mergeCell ref="D46:D48"/>
    <mergeCell ref="E46:E48"/>
    <mergeCell ref="B50:B55"/>
    <mergeCell ref="C50:C55"/>
    <mergeCell ref="D50:D53"/>
    <mergeCell ref="E50:E53"/>
    <mergeCell ref="D54:D55"/>
    <mergeCell ref="E54:E55"/>
    <mergeCell ref="B56:B60"/>
    <mergeCell ref="C56:C60"/>
    <mergeCell ref="D56:D59"/>
    <mergeCell ref="E56:E59"/>
    <mergeCell ref="B61:B67"/>
    <mergeCell ref="C61:C67"/>
    <mergeCell ref="D61:D62"/>
    <mergeCell ref="E61:E62"/>
    <mergeCell ref="D63:D65"/>
    <mergeCell ref="E63:E65"/>
    <mergeCell ref="D66:D67"/>
    <mergeCell ref="E66:E67"/>
    <mergeCell ref="B68:B73"/>
    <mergeCell ref="C68:C73"/>
    <mergeCell ref="D68:D70"/>
    <mergeCell ref="E68:E70"/>
    <mergeCell ref="B74:B82"/>
    <mergeCell ref="C74:C82"/>
    <mergeCell ref="D74:D75"/>
    <mergeCell ref="E74:E75"/>
    <mergeCell ref="D76:D78"/>
    <mergeCell ref="E76:E78"/>
    <mergeCell ref="D79:D80"/>
    <mergeCell ref="E79:E80"/>
    <mergeCell ref="D81:D82"/>
    <mergeCell ref="E81:E82"/>
  </mergeCells>
  <pageMargins left="0.7" right="0.7" top="0.75" bottom="0.75" header="0.3" footer="0.3"/>
  <pageSetup scale="53"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E8E5-D6E1-4991-9C40-160F22819F87}">
  <sheetPr codeName="Sheet13">
    <tabColor theme="2" tint="-0.249977111117893"/>
  </sheetPr>
  <dimension ref="A1:O12"/>
  <sheetViews>
    <sheetView zoomScale="70" zoomScaleNormal="70" workbookViewId="0"/>
  </sheetViews>
  <sheetFormatPr defaultColWidth="0" defaultRowHeight="15.4" zeroHeight="1" x14ac:dyDescent="0.45"/>
  <cols>
    <col min="1" max="1" width="4.1328125" style="4" customWidth="1"/>
    <col min="2" max="6" width="50.46484375" style="4" customWidth="1"/>
    <col min="7" max="7" width="2.46484375" style="4" customWidth="1"/>
    <col min="8" max="15" width="8.796875" style="4" customWidth="1"/>
    <col min="16" max="16384" width="8.796875" style="4" hidden="1"/>
  </cols>
  <sheetData>
    <row r="1" spans="2:6" ht="25.5" customHeight="1" x14ac:dyDescent="0.45"/>
    <row r="2" spans="2:6" ht="25.5" customHeight="1" x14ac:dyDescent="0.45">
      <c r="B2" s="102" t="s">
        <v>753</v>
      </c>
    </row>
    <row r="3" spans="2:6" ht="25.5" customHeight="1" x14ac:dyDescent="0.45">
      <c r="C3" s="57"/>
    </row>
    <row r="4" spans="2:6" ht="25.5" customHeight="1" x14ac:dyDescent="0.45">
      <c r="B4" s="47" t="s">
        <v>142</v>
      </c>
      <c r="C4" s="48" t="s">
        <v>373</v>
      </c>
      <c r="D4" s="37" t="s">
        <v>374</v>
      </c>
      <c r="E4" s="37" t="s">
        <v>375</v>
      </c>
      <c r="F4" s="38" t="s">
        <v>376</v>
      </c>
    </row>
    <row r="5" spans="2:6" ht="150" customHeight="1" x14ac:dyDescent="0.45">
      <c r="B5" s="316" t="s">
        <v>754</v>
      </c>
      <c r="C5" s="302" t="s">
        <v>755</v>
      </c>
      <c r="D5" s="302" t="s">
        <v>756</v>
      </c>
      <c r="E5" s="301" t="s">
        <v>757</v>
      </c>
      <c r="F5" s="302" t="s">
        <v>758</v>
      </c>
    </row>
    <row r="6" spans="2:6" ht="150" customHeight="1" x14ac:dyDescent="0.45">
      <c r="B6" s="317" t="s">
        <v>759</v>
      </c>
      <c r="C6" s="293" t="s">
        <v>760</v>
      </c>
      <c r="D6" s="293" t="s">
        <v>756</v>
      </c>
      <c r="E6" s="304" t="s">
        <v>761</v>
      </c>
      <c r="F6" s="293" t="s">
        <v>758</v>
      </c>
    </row>
    <row r="7" spans="2:6" ht="150" customHeight="1" x14ac:dyDescent="0.45">
      <c r="B7" s="317" t="s">
        <v>762</v>
      </c>
      <c r="C7" s="293" t="s">
        <v>763</v>
      </c>
      <c r="D7" s="293" t="s">
        <v>756</v>
      </c>
      <c r="E7" s="304" t="s">
        <v>764</v>
      </c>
      <c r="F7" s="293" t="s">
        <v>765</v>
      </c>
    </row>
    <row r="8" spans="2:6" ht="40.5" customHeight="1" x14ac:dyDescent="0.45">
      <c r="B8" s="404" t="s">
        <v>766</v>
      </c>
      <c r="C8" s="405"/>
      <c r="D8" s="405"/>
      <c r="E8" s="405"/>
      <c r="F8" s="406"/>
    </row>
    <row r="9" spans="2:6" ht="25.35" customHeight="1" x14ac:dyDescent="0.45">
      <c r="B9" s="404" t="s">
        <v>767</v>
      </c>
      <c r="C9" s="405"/>
      <c r="D9" s="405"/>
      <c r="E9" s="405"/>
      <c r="F9" s="406"/>
    </row>
    <row r="10" spans="2:6" ht="45.75" customHeight="1" x14ac:dyDescent="0.45">
      <c r="B10" s="404" t="s">
        <v>768</v>
      </c>
      <c r="C10" s="405"/>
      <c r="D10" s="405"/>
      <c r="E10" s="405"/>
      <c r="F10" s="406"/>
    </row>
    <row r="11" spans="2:6" ht="29.1" customHeight="1" x14ac:dyDescent="0.45">
      <c r="B11" s="407" t="s">
        <v>769</v>
      </c>
      <c r="C11" s="408"/>
      <c r="D11" s="408"/>
      <c r="E11" s="408"/>
      <c r="F11" s="409"/>
    </row>
    <row r="12" spans="2:6" x14ac:dyDescent="0.45"/>
  </sheetData>
  <mergeCells count="4">
    <mergeCell ref="B8:F8"/>
    <mergeCell ref="B10:F10"/>
    <mergeCell ref="B9:F9"/>
    <mergeCell ref="B11:F11"/>
  </mergeCells>
  <hyperlinks>
    <hyperlink ref="E5" r:id="rId1" display="https://ghgprotocol.org/corporate-standard" xr:uid="{1DD86601-40C1-4FAE-8DF4-B8604BEC5933}"/>
    <hyperlink ref="E6" r:id="rId2" display="https://ghgprotocol.org/scope_2_guidance" xr:uid="{4FF22FCD-097C-47F5-AB16-BD73748EDEA7}"/>
    <hyperlink ref="E7" r:id="rId3" display="https://ghgprotocol.org/scope-3-technical-calculation-guidance" xr:uid="{7C9D09B2-DECD-4264-BB5E-9904B0550DCA}"/>
  </hyperlinks>
  <pageMargins left="0.7" right="0.7" top="0.75" bottom="0.75" header="0.3" footer="0.3"/>
  <pageSetup orientation="portrait" horizontalDpi="1200" verticalDpi="1200"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BFAC-FECA-4CFA-BD44-6B83A964D9B1}">
  <sheetPr codeName="Sheet14">
    <tabColor theme="2" tint="-0.249977111117893"/>
  </sheetPr>
  <dimension ref="A1:O14"/>
  <sheetViews>
    <sheetView zoomScale="70" zoomScaleNormal="70" workbookViewId="0"/>
  </sheetViews>
  <sheetFormatPr defaultColWidth="0" defaultRowHeight="15.4" zeroHeight="1" x14ac:dyDescent="0.45"/>
  <cols>
    <col min="1" max="1" width="4.1328125" style="4" customWidth="1"/>
    <col min="2" max="6" width="50.46484375" style="4" customWidth="1"/>
    <col min="7" max="7" width="2.46484375" style="4" customWidth="1"/>
    <col min="8" max="15" width="8.796875" style="4" customWidth="1"/>
    <col min="16" max="16384" width="8.796875" style="4" hidden="1"/>
  </cols>
  <sheetData>
    <row r="1" spans="2:9" ht="25.5" customHeight="1" x14ac:dyDescent="0.45"/>
    <row r="2" spans="2:9" ht="25.5" customHeight="1" x14ac:dyDescent="0.45">
      <c r="B2" s="102" t="s">
        <v>770</v>
      </c>
      <c r="E2" s="58"/>
    </row>
    <row r="3" spans="2:9" ht="25.5" customHeight="1" x14ac:dyDescent="0.45">
      <c r="C3" s="57"/>
    </row>
    <row r="4" spans="2:9" ht="25.5" customHeight="1" x14ac:dyDescent="0.45">
      <c r="B4" s="47" t="s">
        <v>142</v>
      </c>
      <c r="C4" s="48" t="s">
        <v>373</v>
      </c>
      <c r="D4" s="37" t="s">
        <v>374</v>
      </c>
      <c r="E4" s="37" t="s">
        <v>375</v>
      </c>
      <c r="F4" s="38" t="s">
        <v>376</v>
      </c>
    </row>
    <row r="5" spans="2:9" ht="85.25" customHeight="1" x14ac:dyDescent="0.45">
      <c r="B5" s="420" t="s">
        <v>771</v>
      </c>
      <c r="C5" s="417" t="s">
        <v>772</v>
      </c>
      <c r="D5" s="417" t="s">
        <v>773</v>
      </c>
      <c r="E5" s="333" t="s">
        <v>774</v>
      </c>
      <c r="F5" s="418" t="s">
        <v>775</v>
      </c>
      <c r="I5" s="83"/>
    </row>
    <row r="6" spans="2:9" ht="78.75" customHeight="1" x14ac:dyDescent="0.45">
      <c r="B6" s="421"/>
      <c r="C6" s="399"/>
      <c r="D6" s="399"/>
      <c r="E6" s="332" t="s">
        <v>776</v>
      </c>
      <c r="F6" s="419"/>
      <c r="I6" s="83"/>
    </row>
    <row r="7" spans="2:9" ht="86" customHeight="1" x14ac:dyDescent="0.45">
      <c r="B7" s="421"/>
      <c r="C7" s="422" t="s">
        <v>777</v>
      </c>
      <c r="D7" s="424" t="s">
        <v>773</v>
      </c>
      <c r="E7" s="334" t="s">
        <v>774</v>
      </c>
      <c r="F7" s="426" t="s">
        <v>778</v>
      </c>
    </row>
    <row r="8" spans="2:9" ht="87.75" customHeight="1" x14ac:dyDescent="0.45">
      <c r="B8" s="421"/>
      <c r="C8" s="423"/>
      <c r="D8" s="425"/>
      <c r="E8" s="332" t="s">
        <v>776</v>
      </c>
      <c r="F8" s="427"/>
    </row>
    <row r="9" spans="2:9" ht="42.75" customHeight="1" x14ac:dyDescent="0.45">
      <c r="B9" s="421"/>
      <c r="C9" s="428" t="s">
        <v>779</v>
      </c>
      <c r="D9" s="429"/>
      <c r="E9" s="429"/>
      <c r="F9" s="430"/>
    </row>
    <row r="10" spans="2:9" ht="125" customHeight="1" x14ac:dyDescent="0.45">
      <c r="B10" s="421"/>
      <c r="C10" s="431" t="s">
        <v>780</v>
      </c>
      <c r="D10" s="431" t="s">
        <v>781</v>
      </c>
      <c r="E10" s="334" t="s">
        <v>774</v>
      </c>
      <c r="F10" s="410" t="s">
        <v>782</v>
      </c>
    </row>
    <row r="11" spans="2:9" ht="119.75" customHeight="1" x14ac:dyDescent="0.45">
      <c r="B11" s="421"/>
      <c r="C11" s="432"/>
      <c r="D11" s="432"/>
      <c r="E11" s="332" t="s">
        <v>776</v>
      </c>
      <c r="F11" s="411"/>
    </row>
    <row r="12" spans="2:9" ht="41.1" customHeight="1" x14ac:dyDescent="0.45">
      <c r="B12" s="414" t="s">
        <v>783</v>
      </c>
      <c r="C12" s="415"/>
      <c r="D12" s="415"/>
      <c r="E12" s="415"/>
      <c r="F12" s="416"/>
    </row>
    <row r="13" spans="2:9" ht="28.5" customHeight="1" x14ac:dyDescent="0.45">
      <c r="B13" s="407" t="s">
        <v>784</v>
      </c>
      <c r="C13" s="412"/>
      <c r="D13" s="412"/>
      <c r="E13" s="412"/>
      <c r="F13" s="413"/>
    </row>
    <row r="14" spans="2:9" x14ac:dyDescent="0.45"/>
  </sheetData>
  <mergeCells count="13">
    <mergeCell ref="F10:F11"/>
    <mergeCell ref="B13:F13"/>
    <mergeCell ref="B12:F12"/>
    <mergeCell ref="C5:C6"/>
    <mergeCell ref="D5:D6"/>
    <mergeCell ref="F5:F6"/>
    <mergeCell ref="B5:B11"/>
    <mergeCell ref="C7:C8"/>
    <mergeCell ref="D7:D8"/>
    <mergeCell ref="F7:F8"/>
    <mergeCell ref="C9:F9"/>
    <mergeCell ref="C10:C11"/>
    <mergeCell ref="D10:D11"/>
  </mergeCells>
  <hyperlinks>
    <hyperlink ref="C9" r:id="rId1" display="https://sciencebasedtargets.org/sectors" xr:uid="{87A95703-8E19-4F96-86B4-72E10F592D10}"/>
    <hyperlink ref="E5" r:id="rId2" display="https://139838633.fs1.hubspotusercontent-eu1.net/hubfs/139838633/Past resource uploads/Net-Zero-Investment-Framework-component-for-the-private-equity-industry.pdf" xr:uid="{4DADBC80-61B7-4C2F-AB99-111C0281E1AA}"/>
    <hyperlink ref="F5:F6" r:id="rId3" display="CDP, TCFD (p. 16 for guidance on board oversight)" xr:uid="{E8B8F53E-8F7B-492D-BC18-A6810790FD29}"/>
    <hyperlink ref="E7" r:id="rId4" display="https://139838633.fs1.hubspotusercontent-eu1.net/hubfs/139838633/Past resource uploads/Net-Zero-Investment-Framework-component-for-the-private-equity-industry.pdf" xr:uid="{8B6DA13F-BDEB-45C9-A6B4-0CAF7E61B855}"/>
    <hyperlink ref="E10" r:id="rId5" display="https://139838633.fs1.hubspotusercontent-eu1.net/hubfs/139838633/Past resource uploads/Net-Zero-Investment-Framework-component-for-the-private-equity-industry.pdf" xr:uid="{B8C713AF-686C-4EF3-ABBA-85F947313C44}"/>
    <hyperlink ref="E6" r:id="rId6" display="https://www.bain.com/how-we-help/private-markets-decarbonization-roadmap/" xr:uid="{837F15F4-FCDB-49EE-89C0-382A9F4DCE2E}"/>
    <hyperlink ref="E8" r:id="rId7" display="https://www.bain.com/how-we-help/private-markets-decarbonization-roadmap/" xr:uid="{483F21D4-5A97-467E-BF14-60E8C790E25E}"/>
    <hyperlink ref="E11" r:id="rId8" display="https://www.bain.com/how-we-help/private-markets-decarbonization-roadmap/" xr:uid="{1B1603AB-D618-44EB-AFAD-0C15CB08EF3E}"/>
  </hyperlinks>
  <pageMargins left="0.7" right="0.7" top="0.75" bottom="0.75" header="0.3" footer="0.3"/>
  <pageSetup orientation="portrait" horizontalDpi="1200" verticalDpi="1200" r:id="rId9"/>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AAFB8-28ED-40A1-8255-929AB19EA7FB}">
  <sheetPr codeName="Sheet15">
    <tabColor theme="2" tint="-0.249977111117893"/>
  </sheetPr>
  <dimension ref="A1:O11"/>
  <sheetViews>
    <sheetView zoomScale="70" zoomScaleNormal="70" workbookViewId="0"/>
  </sheetViews>
  <sheetFormatPr defaultColWidth="0" defaultRowHeight="15.4" zeroHeight="1" x14ac:dyDescent="0.45"/>
  <cols>
    <col min="1" max="1" width="4.1328125" style="4" customWidth="1"/>
    <col min="2" max="3" width="50.46484375" style="4" customWidth="1"/>
    <col min="4" max="4" width="50.46484375" style="40" customWidth="1"/>
    <col min="5" max="6" width="50.46484375" style="4" customWidth="1"/>
    <col min="7" max="7" width="2.46484375" style="4" customWidth="1"/>
    <col min="8" max="15" width="8.796875" style="4" customWidth="1"/>
    <col min="16" max="16384" width="8.796875" style="4" hidden="1"/>
  </cols>
  <sheetData>
    <row r="1" spans="2:6" ht="25.5" customHeight="1" x14ac:dyDescent="0.45"/>
    <row r="2" spans="2:6" ht="25.5" customHeight="1" x14ac:dyDescent="0.45">
      <c r="B2" s="102" t="s">
        <v>785</v>
      </c>
    </row>
    <row r="3" spans="2:6" ht="25.5" customHeight="1" x14ac:dyDescent="0.45">
      <c r="B3" s="59"/>
    </row>
    <row r="4" spans="2:6" ht="25.5" customHeight="1" x14ac:dyDescent="0.45">
      <c r="B4" s="47" t="s">
        <v>142</v>
      </c>
      <c r="C4" s="48" t="s">
        <v>373</v>
      </c>
      <c r="D4" s="37" t="s">
        <v>374</v>
      </c>
      <c r="E4" s="37" t="s">
        <v>375</v>
      </c>
      <c r="F4" s="38" t="s">
        <v>376</v>
      </c>
    </row>
    <row r="5" spans="2:6" ht="200.25" customHeight="1" x14ac:dyDescent="0.45">
      <c r="B5" s="314" t="s">
        <v>88</v>
      </c>
      <c r="C5" s="302" t="s">
        <v>786</v>
      </c>
      <c r="D5" s="302" t="s">
        <v>787</v>
      </c>
      <c r="E5" s="315" t="s">
        <v>788</v>
      </c>
      <c r="F5" s="302" t="s">
        <v>789</v>
      </c>
    </row>
    <row r="6" spans="2:6" ht="69" customHeight="1" x14ac:dyDescent="0.45">
      <c r="B6" s="422" t="s">
        <v>89</v>
      </c>
      <c r="C6" s="438" t="s">
        <v>790</v>
      </c>
      <c r="D6" s="424" t="s">
        <v>787</v>
      </c>
      <c r="E6" s="329" t="s">
        <v>791</v>
      </c>
      <c r="F6" s="293" t="s">
        <v>792</v>
      </c>
    </row>
    <row r="7" spans="2:6" ht="69" customHeight="1" x14ac:dyDescent="0.45">
      <c r="B7" s="436"/>
      <c r="C7" s="439"/>
      <c r="D7" s="439"/>
      <c r="E7" s="313" t="s">
        <v>793</v>
      </c>
      <c r="F7" s="328"/>
    </row>
    <row r="8" spans="2:6" ht="69" customHeight="1" x14ac:dyDescent="0.45">
      <c r="B8" s="437"/>
      <c r="C8" s="440"/>
      <c r="D8" s="440"/>
      <c r="E8" s="313" t="s">
        <v>794</v>
      </c>
      <c r="F8" s="328"/>
    </row>
    <row r="9" spans="2:6" ht="28.5" customHeight="1" x14ac:dyDescent="0.45">
      <c r="B9" s="433" t="s">
        <v>795</v>
      </c>
      <c r="C9" s="434"/>
      <c r="D9" s="434"/>
      <c r="E9" s="434"/>
      <c r="F9" s="435"/>
    </row>
    <row r="10" spans="2:6" x14ac:dyDescent="0.45"/>
    <row r="11" spans="2:6" x14ac:dyDescent="0.45"/>
  </sheetData>
  <mergeCells count="4">
    <mergeCell ref="B9:F9"/>
    <mergeCell ref="B6:B8"/>
    <mergeCell ref="C6:C8"/>
    <mergeCell ref="D6:D8"/>
  </mergeCells>
  <hyperlinks>
    <hyperlink ref="E5" r:id="rId1" display="SASB CG-EC-130a.1.(1); CDP guidance on ‘Conversion of fuel data to MWh‘" xr:uid="{D8CBF2D3-4A7C-4357-9C7A-31F3DDDD9751}"/>
    <hyperlink ref="E6" r:id="rId2" xr:uid="{B92EB086-BC15-41E5-94FC-F484FA13BFFA}"/>
  </hyperlinks>
  <pageMargins left="0.7" right="0.7" top="0.75" bottom="0.75" header="0.3" footer="0.3"/>
  <pageSetup orientation="portrait" horizontalDpi="1200" verticalDpi="120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E2F3-A43E-40EF-AAF7-E62618854ABD}">
  <sheetPr codeName="Sheet16">
    <tabColor theme="2" tint="-0.249977111117893"/>
  </sheetPr>
  <dimension ref="A1:O16"/>
  <sheetViews>
    <sheetView zoomScale="70" zoomScaleNormal="70" workbookViewId="0"/>
  </sheetViews>
  <sheetFormatPr defaultColWidth="0" defaultRowHeight="15.4" zeroHeight="1" x14ac:dyDescent="0.45"/>
  <cols>
    <col min="1" max="1" width="4.1328125" style="4" customWidth="1"/>
    <col min="2" max="3" width="50.46484375" style="4" customWidth="1"/>
    <col min="4" max="4" width="50.46484375" style="40" customWidth="1"/>
    <col min="5" max="6" width="50.46484375" style="4" customWidth="1"/>
    <col min="7" max="7" width="2.46484375" style="4" customWidth="1"/>
    <col min="8" max="15" width="8.796875" style="4" customWidth="1"/>
    <col min="16" max="16384" width="8.796875" style="4" hidden="1"/>
  </cols>
  <sheetData>
    <row r="1" spans="2:6" ht="25.5" customHeight="1" x14ac:dyDescent="0.45"/>
    <row r="2" spans="2:6" ht="25.5" customHeight="1" x14ac:dyDescent="0.45">
      <c r="B2" s="102" t="s">
        <v>796</v>
      </c>
      <c r="C2" s="57"/>
    </row>
    <row r="3" spans="2:6" ht="25.5" customHeight="1" x14ac:dyDescent="0.45">
      <c r="B3" s="286"/>
      <c r="C3" s="57"/>
    </row>
    <row r="4" spans="2:6" ht="25.5" customHeight="1" x14ac:dyDescent="0.45">
      <c r="B4" s="139" t="s">
        <v>142</v>
      </c>
      <c r="C4" s="140" t="s">
        <v>373</v>
      </c>
      <c r="D4" s="140" t="s">
        <v>374</v>
      </c>
      <c r="E4" s="140" t="s">
        <v>375</v>
      </c>
      <c r="F4" s="285" t="s">
        <v>376</v>
      </c>
    </row>
    <row r="5" spans="2:6" ht="120" customHeight="1" x14ac:dyDescent="0.45">
      <c r="B5" s="306" t="s">
        <v>90</v>
      </c>
      <c r="C5" s="300" t="s">
        <v>797</v>
      </c>
      <c r="D5" s="298" t="s">
        <v>407</v>
      </c>
      <c r="E5" s="310" t="s">
        <v>798</v>
      </c>
      <c r="F5" s="302" t="s">
        <v>799</v>
      </c>
    </row>
    <row r="6" spans="2:6" ht="120" customHeight="1" x14ac:dyDescent="0.45">
      <c r="B6" s="307" t="s">
        <v>91</v>
      </c>
      <c r="C6" s="303" t="s">
        <v>800</v>
      </c>
      <c r="D6" s="305" t="s">
        <v>407</v>
      </c>
      <c r="E6" s="312" t="s">
        <v>801</v>
      </c>
      <c r="F6" s="293" t="s">
        <v>802</v>
      </c>
    </row>
    <row r="7" spans="2:6" ht="80.25" customHeight="1" x14ac:dyDescent="0.45">
      <c r="B7" s="294" t="s">
        <v>92</v>
      </c>
      <c r="C7" s="293" t="s">
        <v>803</v>
      </c>
      <c r="D7" s="295" t="s">
        <v>407</v>
      </c>
      <c r="E7" s="287"/>
      <c r="F7" s="294" t="s">
        <v>799</v>
      </c>
    </row>
    <row r="8" spans="2:6" ht="214.35" customHeight="1" x14ac:dyDescent="0.45">
      <c r="B8" s="441" t="s">
        <v>804</v>
      </c>
      <c r="C8" s="443" t="s">
        <v>805</v>
      </c>
      <c r="D8" s="445" t="s">
        <v>407</v>
      </c>
      <c r="E8" s="447" t="s">
        <v>801</v>
      </c>
      <c r="F8" s="441" t="s">
        <v>806</v>
      </c>
    </row>
    <row r="9" spans="2:6" ht="214.35" customHeight="1" x14ac:dyDescent="0.45">
      <c r="B9" s="442"/>
      <c r="C9" s="444"/>
      <c r="D9" s="446"/>
      <c r="E9" s="444"/>
      <c r="F9" s="444"/>
    </row>
    <row r="10" spans="2:6" ht="120" customHeight="1" x14ac:dyDescent="0.45">
      <c r="B10" s="294" t="s">
        <v>807</v>
      </c>
      <c r="C10" s="293" t="s">
        <v>808</v>
      </c>
      <c r="D10" s="295" t="s">
        <v>407</v>
      </c>
      <c r="E10" s="309" t="s">
        <v>809</v>
      </c>
      <c r="F10" s="293" t="s">
        <v>810</v>
      </c>
    </row>
    <row r="11" spans="2:6" ht="120" customHeight="1" x14ac:dyDescent="0.45">
      <c r="B11" s="294" t="s">
        <v>337</v>
      </c>
      <c r="C11" s="293" t="s">
        <v>811</v>
      </c>
      <c r="D11" s="295" t="s">
        <v>407</v>
      </c>
      <c r="E11" s="309" t="s">
        <v>801</v>
      </c>
      <c r="F11" s="293" t="s">
        <v>810</v>
      </c>
    </row>
    <row r="12" spans="2:6" ht="77.849999999999994" customHeight="1" x14ac:dyDescent="0.45">
      <c r="B12" s="404" t="s">
        <v>812</v>
      </c>
      <c r="C12" s="405"/>
      <c r="D12" s="405"/>
      <c r="E12" s="405"/>
      <c r="F12" s="406"/>
    </row>
    <row r="13" spans="2:6" x14ac:dyDescent="0.45">
      <c r="B13" s="42"/>
      <c r="C13" s="42"/>
      <c r="D13" s="42"/>
      <c r="E13" s="42"/>
      <c r="F13" s="42"/>
    </row>
    <row r="14" spans="2:6" hidden="1" x14ac:dyDescent="0.45">
      <c r="B14" s="42"/>
      <c r="C14" s="42"/>
      <c r="D14" s="42"/>
      <c r="E14" s="42"/>
      <c r="F14" s="42"/>
    </row>
    <row r="15" spans="2:6" x14ac:dyDescent="0.45"/>
    <row r="16" spans="2:6" x14ac:dyDescent="0.45"/>
  </sheetData>
  <mergeCells count="6">
    <mergeCell ref="B12:F12"/>
    <mergeCell ref="B8:B9"/>
    <mergeCell ref="C8:C9"/>
    <mergeCell ref="D8:D9"/>
    <mergeCell ref="E8:E9"/>
    <mergeCell ref="F8:F9"/>
  </mergeCells>
  <hyperlinks>
    <hyperlink ref="E11" r:id="rId1" display="https://ilpa.org/due-diligence-questionnaire/" xr:uid="{A8865DBE-EF1E-4CD0-A1D6-2B822D0BBCD1}"/>
    <hyperlink ref="E10" r:id="rId2" display="https://ilpa.org/wp-content/uploads/2021/11/ILPA-DDQ-2.0.pdf" xr:uid="{B5A3539E-3981-4F36-A627-BBFA105C5806}"/>
    <hyperlink ref="E8" r:id="rId3" display="https://ilpa.org/due-diligence-questionnaire/" xr:uid="{E8AC6959-E0F4-4DBE-B67C-F16ACA55B6B5}"/>
    <hyperlink ref="E6" r:id="rId4" display="https://ilpa.org/due-diligence-questionnaire/" xr:uid="{3E18285C-00F1-4C72-9687-C729712CE22A}"/>
    <hyperlink ref="E5" r:id="rId5" display="https://www.ilo.org/wcmsp5/groups/public/---ed_dialogue/---act_emp/documents/publication/wcms_595730.pdf" xr:uid="{15897EEB-50D5-4EA0-86FA-41A070C727DF}"/>
  </hyperlinks>
  <pageMargins left="0.7" right="0.7" top="0.75" bottom="0.75" header="0.3" footer="0.3"/>
  <pageSetup orientation="portrait" horizontalDpi="1200" verticalDpi="1200"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2C392-C14C-49E9-B49F-BB8FB745C190}">
  <sheetPr codeName="Sheet17">
    <tabColor theme="2" tint="-0.249977111117893"/>
  </sheetPr>
  <dimension ref="A1:O19"/>
  <sheetViews>
    <sheetView zoomScale="70" zoomScaleNormal="70" workbookViewId="0"/>
  </sheetViews>
  <sheetFormatPr defaultColWidth="0" defaultRowHeight="15.4" zeroHeight="1" x14ac:dyDescent="0.45"/>
  <cols>
    <col min="1" max="1" width="4.1328125" style="4" customWidth="1"/>
    <col min="2" max="2" width="50.46484375" style="4" customWidth="1"/>
    <col min="3" max="3" width="63.46484375" style="4" customWidth="1"/>
    <col min="4" max="6" width="50.46484375" style="4" customWidth="1"/>
    <col min="7" max="7" width="2.46484375" style="4" customWidth="1"/>
    <col min="8" max="15" width="8.796875" style="4" customWidth="1"/>
    <col min="16" max="16384" width="8.796875" style="4" hidden="1"/>
  </cols>
  <sheetData>
    <row r="1" spans="2:8" ht="25.5" customHeight="1" x14ac:dyDescent="0.45"/>
    <row r="2" spans="2:8" ht="25.5" customHeight="1" x14ac:dyDescent="0.45">
      <c r="B2" s="102" t="s">
        <v>813</v>
      </c>
      <c r="C2" s="57"/>
    </row>
    <row r="3" spans="2:8" ht="25.5" customHeight="1" x14ac:dyDescent="0.45">
      <c r="B3" s="60"/>
      <c r="C3" s="57"/>
    </row>
    <row r="4" spans="2:8" ht="25.5" customHeight="1" x14ac:dyDescent="0.45">
      <c r="B4" s="39" t="s">
        <v>142</v>
      </c>
      <c r="C4" s="37" t="s">
        <v>373</v>
      </c>
      <c r="D4" s="37" t="s">
        <v>374</v>
      </c>
      <c r="E4" s="37" t="s">
        <v>375</v>
      </c>
      <c r="F4" s="38" t="s">
        <v>376</v>
      </c>
    </row>
    <row r="5" spans="2:8" ht="255" customHeight="1" x14ac:dyDescent="0.45">
      <c r="B5" s="457" t="s">
        <v>96</v>
      </c>
      <c r="C5" s="457" t="s">
        <v>814</v>
      </c>
      <c r="D5" s="460" t="s">
        <v>407</v>
      </c>
      <c r="E5" s="458" t="s">
        <v>815</v>
      </c>
      <c r="F5" s="457" t="s">
        <v>816</v>
      </c>
      <c r="G5" s="42"/>
      <c r="H5" s="42"/>
    </row>
    <row r="6" spans="2:8" ht="255" customHeight="1" x14ac:dyDescent="0.45">
      <c r="B6" s="442"/>
      <c r="C6" s="442"/>
      <c r="D6" s="461"/>
      <c r="E6" s="459"/>
      <c r="F6" s="442"/>
      <c r="G6" s="42"/>
      <c r="H6" s="42"/>
    </row>
    <row r="7" spans="2:8" ht="315.60000000000002" customHeight="1" x14ac:dyDescent="0.45">
      <c r="B7" s="288" t="s">
        <v>97</v>
      </c>
      <c r="C7" s="288" t="s">
        <v>817</v>
      </c>
      <c r="D7" s="299" t="s">
        <v>407</v>
      </c>
      <c r="E7" s="308" t="s">
        <v>818</v>
      </c>
      <c r="F7" s="288" t="s">
        <v>819</v>
      </c>
      <c r="G7" s="42"/>
      <c r="H7" s="42"/>
    </row>
    <row r="8" spans="2:8" ht="175.35" customHeight="1" x14ac:dyDescent="0.45">
      <c r="B8" s="441" t="s">
        <v>98</v>
      </c>
      <c r="C8" s="441" t="s">
        <v>820</v>
      </c>
      <c r="D8" s="452" t="s">
        <v>821</v>
      </c>
      <c r="E8" s="330" t="s">
        <v>822</v>
      </c>
      <c r="F8" s="454" t="s">
        <v>823</v>
      </c>
      <c r="G8" s="42"/>
      <c r="H8" s="42"/>
    </row>
    <row r="9" spans="2:8" ht="175.35" customHeight="1" x14ac:dyDescent="0.45">
      <c r="B9" s="442"/>
      <c r="C9" s="456"/>
      <c r="D9" s="453"/>
      <c r="E9" s="331" t="s">
        <v>824</v>
      </c>
      <c r="F9" s="455"/>
      <c r="G9" s="42"/>
      <c r="H9" s="42"/>
    </row>
    <row r="10" spans="2:8" s="60" customFormat="1" ht="53.1" customHeight="1" x14ac:dyDescent="0.45">
      <c r="B10" s="448" t="s">
        <v>825</v>
      </c>
      <c r="C10" s="449"/>
      <c r="D10" s="450"/>
      <c r="E10" s="450"/>
      <c r="F10" s="451"/>
    </row>
    <row r="11" spans="2:8" x14ac:dyDescent="0.45"/>
    <row r="12" spans="2:8" x14ac:dyDescent="0.45"/>
    <row r="13" spans="2:8" x14ac:dyDescent="0.45"/>
    <row r="14" spans="2:8" x14ac:dyDescent="0.45"/>
    <row r="15" spans="2:8" x14ac:dyDescent="0.45"/>
    <row r="16" spans="2:8" x14ac:dyDescent="0.45"/>
    <row r="17" x14ac:dyDescent="0.45"/>
    <row r="18" x14ac:dyDescent="0.45"/>
    <row r="19" x14ac:dyDescent="0.45"/>
  </sheetData>
  <mergeCells count="10">
    <mergeCell ref="F5:F6"/>
    <mergeCell ref="C5:C6"/>
    <mergeCell ref="B5:B6"/>
    <mergeCell ref="E5:E6"/>
    <mergeCell ref="D5:D6"/>
    <mergeCell ref="B10:F10"/>
    <mergeCell ref="D8:D9"/>
    <mergeCell ref="B8:B9"/>
    <mergeCell ref="F8:F9"/>
    <mergeCell ref="C8:C9"/>
  </mergeCells>
  <hyperlinks>
    <hyperlink ref="E7" r:id="rId1" display="https://www.ilo.org/safework/info/standards-and-instruments/codes/WCMS_107800/lang--en/index.htm" xr:uid="{D7823AEA-139E-4059-99BF-ED04B99FC024}"/>
    <hyperlink ref="E5:E6" r:id="rId2" display="https://www.ilo.org/safework/info/standards-and-instruments/codes/WCMS_107800/lang--en/index.htm" xr:uid="{B129D54D-45A8-431A-838E-57E51B6BF98B}"/>
    <hyperlink ref="E9" r:id="rId3" xr:uid="{21A2EB3E-F727-4302-851C-57D06EE8B20A}"/>
    <hyperlink ref="E8" r:id="rId4" display="https://www.ilo.org/safework/info/standards-and-instruments/codes/WCMS_107800/lang--en/index.htm" xr:uid="{B4F151BE-5039-481E-A212-0527B6285E17}"/>
  </hyperlinks>
  <pageMargins left="0.7" right="0.7" top="0.75" bottom="0.75" header="0.3" footer="0.3"/>
  <pageSetup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F83A-7D32-479B-A515-1F5DC76E69D1}">
  <sheetPr codeName="Sheet18">
    <tabColor theme="2" tint="-0.249977111117893"/>
  </sheetPr>
  <dimension ref="A1:O11"/>
  <sheetViews>
    <sheetView zoomScale="70" zoomScaleNormal="70" workbookViewId="0"/>
  </sheetViews>
  <sheetFormatPr defaultColWidth="0" defaultRowHeight="15.4" zeroHeight="1" x14ac:dyDescent="0.45"/>
  <cols>
    <col min="1" max="1" width="4.1328125" style="4" customWidth="1"/>
    <col min="2" max="3" width="50.46484375" style="4" customWidth="1"/>
    <col min="4" max="4" width="50.46484375" style="40" customWidth="1"/>
    <col min="5" max="6" width="50.46484375" style="4" customWidth="1"/>
    <col min="7" max="7" width="2.46484375" style="4" customWidth="1"/>
    <col min="8" max="15" width="8.796875" style="4" customWidth="1"/>
    <col min="16" max="16384" width="8.796875" style="4" hidden="1"/>
  </cols>
  <sheetData>
    <row r="1" spans="2:6" ht="25.5" customHeight="1" x14ac:dyDescent="0.45"/>
    <row r="2" spans="2:6" ht="25.5" customHeight="1" x14ac:dyDescent="0.45">
      <c r="B2" s="102" t="s">
        <v>826</v>
      </c>
      <c r="C2" s="57"/>
    </row>
    <row r="3" spans="2:6" ht="25.5" customHeight="1" x14ac:dyDescent="0.45">
      <c r="B3" s="60"/>
      <c r="C3" s="57"/>
    </row>
    <row r="4" spans="2:6" ht="25.5" customHeight="1" x14ac:dyDescent="0.45">
      <c r="B4" s="53" t="s">
        <v>142</v>
      </c>
      <c r="C4" s="54" t="s">
        <v>373</v>
      </c>
      <c r="D4" s="54" t="s">
        <v>374</v>
      </c>
      <c r="E4" s="54" t="s">
        <v>375</v>
      </c>
      <c r="F4" s="55" t="s">
        <v>376</v>
      </c>
    </row>
    <row r="5" spans="2:6" ht="120.75" customHeight="1" x14ac:dyDescent="0.45">
      <c r="B5" s="294" t="s">
        <v>338</v>
      </c>
      <c r="C5" s="294" t="s">
        <v>827</v>
      </c>
      <c r="D5" s="295" t="s">
        <v>407</v>
      </c>
      <c r="E5" s="294"/>
      <c r="F5" s="294" t="s">
        <v>828</v>
      </c>
    </row>
    <row r="6" spans="2:6" ht="120.75" customHeight="1" x14ac:dyDescent="0.45">
      <c r="B6" s="294" t="s">
        <v>829</v>
      </c>
      <c r="C6" s="294" t="s">
        <v>830</v>
      </c>
      <c r="D6" s="295" t="s">
        <v>407</v>
      </c>
      <c r="E6" s="294"/>
      <c r="F6" s="294" t="s">
        <v>828</v>
      </c>
    </row>
    <row r="7" spans="2:6" ht="120.75" customHeight="1" x14ac:dyDescent="0.45">
      <c r="B7" s="294" t="s">
        <v>831</v>
      </c>
      <c r="C7" s="294" t="s">
        <v>832</v>
      </c>
      <c r="D7" s="296" t="s">
        <v>143</v>
      </c>
      <c r="E7" s="297" t="s">
        <v>833</v>
      </c>
      <c r="F7" s="294" t="s">
        <v>834</v>
      </c>
    </row>
    <row r="8" spans="2:6" ht="27.75" customHeight="1" x14ac:dyDescent="0.45">
      <c r="B8" s="404" t="s">
        <v>835</v>
      </c>
      <c r="C8" s="405"/>
      <c r="D8" s="405"/>
      <c r="E8" s="405"/>
      <c r="F8" s="406"/>
    </row>
    <row r="9" spans="2:6" ht="81" customHeight="1" x14ac:dyDescent="0.45">
      <c r="B9" s="404" t="s">
        <v>836</v>
      </c>
      <c r="C9" s="405"/>
      <c r="D9" s="405"/>
      <c r="E9" s="405"/>
      <c r="F9" s="406"/>
    </row>
    <row r="10" spans="2:6" x14ac:dyDescent="0.45"/>
    <row r="11" spans="2:6" x14ac:dyDescent="0.45"/>
  </sheetData>
  <mergeCells count="2">
    <mergeCell ref="B8:F8"/>
    <mergeCell ref="B9:F9"/>
  </mergeCells>
  <hyperlinks>
    <hyperlink ref="E7" r:id="rId1" display="https://www.globalreporting.org/standards/media/1016/gri-401-employment-2016.pdf" xr:uid="{9B910AD0-1F96-44DE-8169-FDA1019DF8D6}"/>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0137-8632-4142-84FA-A4E8EAFF1E9D}">
  <sheetPr codeName="Sheet19">
    <tabColor theme="2" tint="-0.249977111117893"/>
  </sheetPr>
  <dimension ref="A1:O9"/>
  <sheetViews>
    <sheetView zoomScale="70" zoomScaleNormal="70" workbookViewId="0"/>
  </sheetViews>
  <sheetFormatPr defaultColWidth="0" defaultRowHeight="15.4" zeroHeight="1" x14ac:dyDescent="0.45"/>
  <cols>
    <col min="1" max="1" width="4.1328125" style="4" customWidth="1"/>
    <col min="2" max="3" width="50.46484375" style="4" customWidth="1"/>
    <col min="4" max="4" width="50.46484375" style="40" customWidth="1"/>
    <col min="5" max="6" width="50.46484375" style="4" customWidth="1"/>
    <col min="7" max="7" width="2.46484375" style="4" customWidth="1"/>
    <col min="8" max="15" width="8.796875" style="4" customWidth="1"/>
    <col min="16" max="16384" width="8.796875" style="4" hidden="1"/>
  </cols>
  <sheetData>
    <row r="1" spans="2:6" ht="25.5" customHeight="1" x14ac:dyDescent="0.45"/>
    <row r="2" spans="2:6" ht="25.5" customHeight="1" x14ac:dyDescent="0.45">
      <c r="B2" s="102" t="s">
        <v>837</v>
      </c>
      <c r="C2" s="57"/>
    </row>
    <row r="3" spans="2:6" ht="25.5" customHeight="1" x14ac:dyDescent="0.45">
      <c r="B3" s="60"/>
      <c r="C3" s="57"/>
    </row>
    <row r="4" spans="2:6" ht="25.5" customHeight="1" x14ac:dyDescent="0.45">
      <c r="B4" s="39" t="s">
        <v>142</v>
      </c>
      <c r="C4" s="37" t="s">
        <v>373</v>
      </c>
      <c r="D4" s="37" t="s">
        <v>374</v>
      </c>
      <c r="E4" s="37" t="s">
        <v>375</v>
      </c>
      <c r="F4" s="38" t="s">
        <v>376</v>
      </c>
    </row>
    <row r="5" spans="2:6" ht="224" customHeight="1" x14ac:dyDescent="0.45">
      <c r="B5" s="289" t="s">
        <v>105</v>
      </c>
      <c r="C5" s="289" t="s">
        <v>838</v>
      </c>
      <c r="D5" s="291" t="s">
        <v>839</v>
      </c>
      <c r="E5" s="289" t="s">
        <v>840</v>
      </c>
      <c r="F5" s="289" t="s">
        <v>840</v>
      </c>
    </row>
    <row r="6" spans="2:6" ht="80.25" customHeight="1" x14ac:dyDescent="0.45">
      <c r="B6" s="290" t="s">
        <v>841</v>
      </c>
      <c r="C6" s="290" t="s">
        <v>842</v>
      </c>
      <c r="D6" s="292" t="s">
        <v>143</v>
      </c>
      <c r="E6" s="290" t="s">
        <v>840</v>
      </c>
      <c r="F6" s="290" t="s">
        <v>840</v>
      </c>
    </row>
    <row r="7" spans="2:6" x14ac:dyDescent="0.45">
      <c r="B7" s="42"/>
      <c r="C7" s="42"/>
      <c r="D7" s="42"/>
      <c r="E7" s="42"/>
      <c r="F7" s="42"/>
    </row>
    <row r="8" spans="2:6" x14ac:dyDescent="0.45"/>
    <row r="9" spans="2:6" x14ac:dyDescent="0.4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F8D0-B6CB-4F7C-B61E-2CB53A788E4D}">
  <sheetPr codeName="Sheet5">
    <tabColor theme="5" tint="-0.249977111117893"/>
  </sheetPr>
  <dimension ref="A1:XEV31"/>
  <sheetViews>
    <sheetView zoomScale="70" zoomScaleNormal="70" workbookViewId="0"/>
  </sheetViews>
  <sheetFormatPr defaultColWidth="0" defaultRowHeight="15.4" zeroHeight="1" x14ac:dyDescent="0.45"/>
  <cols>
    <col min="1" max="1" width="8.46484375" style="4" customWidth="1"/>
    <col min="2" max="2" width="17.46484375" style="4" customWidth="1"/>
    <col min="3" max="3" width="35.46484375" style="4" customWidth="1"/>
    <col min="4" max="4" width="101.46484375" style="4" customWidth="1"/>
    <col min="5" max="5" width="4.796875" style="4" customWidth="1"/>
    <col min="6" max="6" width="8.46484375" style="4" customWidth="1"/>
    <col min="7" max="16376" width="12.19921875" style="4" hidden="1"/>
    <col min="16377" max="16384" width="8.796875" style="4" hidden="1"/>
  </cols>
  <sheetData>
    <row r="1" spans="2:4" ht="25.5" customHeight="1" x14ac:dyDescent="0.45"/>
    <row r="2" spans="2:4" ht="25.5" customHeight="1" x14ac:dyDescent="0.45">
      <c r="B2" s="104" t="s">
        <v>2</v>
      </c>
    </row>
    <row r="3" spans="2:4" ht="32.85" customHeight="1" x14ac:dyDescent="0.45"/>
    <row r="4" spans="2:4" ht="23.85" customHeight="1" x14ac:dyDescent="0.45">
      <c r="B4" s="186" t="s">
        <v>3</v>
      </c>
      <c r="C4" s="186"/>
    </row>
    <row r="5" spans="2:4" ht="33" customHeight="1" x14ac:dyDescent="0.45">
      <c r="B5" s="187" t="s">
        <v>4</v>
      </c>
    </row>
    <row r="6" spans="2:4" ht="35.25" customHeight="1" x14ac:dyDescent="0.45">
      <c r="B6" s="7" t="s">
        <v>5</v>
      </c>
      <c r="C6" s="7" t="s">
        <v>6</v>
      </c>
      <c r="D6" s="8" t="s">
        <v>7</v>
      </c>
    </row>
    <row r="7" spans="2:4" ht="75" customHeight="1" x14ac:dyDescent="0.45">
      <c r="B7" s="335" t="s">
        <v>8</v>
      </c>
      <c r="C7" s="257" t="s">
        <v>34</v>
      </c>
      <c r="D7" s="13" t="s">
        <v>1699</v>
      </c>
    </row>
    <row r="8" spans="2:4" ht="61.5" x14ac:dyDescent="0.45">
      <c r="B8" s="351" t="s">
        <v>9</v>
      </c>
      <c r="C8" s="258" t="s">
        <v>10</v>
      </c>
      <c r="D8" s="152" t="s">
        <v>1700</v>
      </c>
    </row>
    <row r="9" spans="2:4" ht="55.35" customHeight="1" x14ac:dyDescent="0.45">
      <c r="B9" s="351"/>
      <c r="C9" s="258" t="s">
        <v>11</v>
      </c>
      <c r="D9" s="15" t="s">
        <v>12</v>
      </c>
    </row>
    <row r="10" spans="2:4" ht="69.75" customHeight="1" x14ac:dyDescent="0.45">
      <c r="B10" s="351"/>
      <c r="C10" s="258" t="s">
        <v>13</v>
      </c>
      <c r="D10" s="152" t="s">
        <v>1701</v>
      </c>
    </row>
    <row r="11" spans="2:4" ht="75" customHeight="1" x14ac:dyDescent="0.45">
      <c r="B11" s="351"/>
      <c r="C11" s="258" t="s">
        <v>14</v>
      </c>
      <c r="D11" s="152" t="s">
        <v>1702</v>
      </c>
    </row>
    <row r="12" spans="2:4" ht="68.25" customHeight="1" x14ac:dyDescent="0.45">
      <c r="B12" s="351"/>
      <c r="C12" s="258" t="s">
        <v>15</v>
      </c>
      <c r="D12" s="14" t="s">
        <v>16</v>
      </c>
    </row>
    <row r="13" spans="2:4" ht="50.25" customHeight="1" x14ac:dyDescent="0.45">
      <c r="B13" s="348" t="s">
        <v>17</v>
      </c>
      <c r="C13" s="255" t="s">
        <v>18</v>
      </c>
      <c r="D13" s="15" t="s">
        <v>19</v>
      </c>
    </row>
    <row r="14" spans="2:4" ht="50.25" customHeight="1" x14ac:dyDescent="0.45">
      <c r="B14" s="349"/>
      <c r="C14" s="255" t="s">
        <v>20</v>
      </c>
      <c r="D14" s="15" t="s">
        <v>21</v>
      </c>
    </row>
    <row r="15" spans="2:4" ht="30" customHeight="1" x14ac:dyDescent="0.45">
      <c r="B15" s="349"/>
      <c r="C15" s="256" t="s">
        <v>22</v>
      </c>
      <c r="D15" s="345" t="s">
        <v>23</v>
      </c>
    </row>
    <row r="16" spans="2:4" ht="30" customHeight="1" x14ac:dyDescent="0.45">
      <c r="B16" s="349"/>
      <c r="C16" s="256" t="s">
        <v>24</v>
      </c>
      <c r="D16" s="346"/>
    </row>
    <row r="17" spans="2:4" ht="30" customHeight="1" x14ac:dyDescent="0.45">
      <c r="B17" s="349"/>
      <c r="C17" s="256" t="s">
        <v>25</v>
      </c>
      <c r="D17" s="346"/>
    </row>
    <row r="18" spans="2:4" ht="30" customHeight="1" x14ac:dyDescent="0.45">
      <c r="B18" s="349"/>
      <c r="C18" s="256" t="s">
        <v>26</v>
      </c>
      <c r="D18" s="346"/>
    </row>
    <row r="19" spans="2:4" ht="30" customHeight="1" x14ac:dyDescent="0.45">
      <c r="B19" s="349"/>
      <c r="C19" s="256" t="s">
        <v>27</v>
      </c>
      <c r="D19" s="346"/>
    </row>
    <row r="20" spans="2:4" ht="30" customHeight="1" x14ac:dyDescent="0.45">
      <c r="B20" s="349"/>
      <c r="C20" s="256" t="s">
        <v>28</v>
      </c>
      <c r="D20" s="346"/>
    </row>
    <row r="21" spans="2:4" ht="30" customHeight="1" x14ac:dyDescent="0.45">
      <c r="B21" s="350"/>
      <c r="C21" s="256" t="s">
        <v>29</v>
      </c>
      <c r="D21" s="347"/>
    </row>
    <row r="22" spans="2:4" ht="22.35" customHeight="1" x14ac:dyDescent="0.45">
      <c r="C22" s="185"/>
    </row>
    <row r="23" spans="2:4" ht="25.5" customHeight="1" x14ac:dyDescent="0.45">
      <c r="B23" s="352"/>
      <c r="C23" s="353"/>
      <c r="D23" s="10" t="s">
        <v>30</v>
      </c>
    </row>
    <row r="24" spans="2:4" ht="25.5" customHeight="1" x14ac:dyDescent="0.45">
      <c r="B24" s="354"/>
      <c r="C24" s="355"/>
      <c r="D24" s="11" t="s">
        <v>31</v>
      </c>
    </row>
    <row r="25" spans="2:4" ht="25.5" customHeight="1" x14ac:dyDescent="0.45">
      <c r="B25" s="341"/>
      <c r="C25" s="342"/>
      <c r="D25" s="11" t="s">
        <v>32</v>
      </c>
    </row>
    <row r="26" spans="2:4" ht="25.5" customHeight="1" x14ac:dyDescent="0.45">
      <c r="B26" s="343"/>
      <c r="C26" s="344"/>
      <c r="D26" s="12" t="s">
        <v>33</v>
      </c>
    </row>
    <row r="27" spans="2:4" ht="23.85" customHeight="1" x14ac:dyDescent="0.45"/>
    <row r="28" spans="2:4" ht="24" customHeight="1" x14ac:dyDescent="0.45"/>
    <row r="29" spans="2:4" x14ac:dyDescent="0.45"/>
    <row r="30" spans="2:4" x14ac:dyDescent="0.45"/>
    <row r="31" spans="2:4" x14ac:dyDescent="0.45"/>
  </sheetData>
  <mergeCells count="7">
    <mergeCell ref="B25:C25"/>
    <mergeCell ref="B26:C26"/>
    <mergeCell ref="D15:D21"/>
    <mergeCell ref="B13:B21"/>
    <mergeCell ref="B8:B12"/>
    <mergeCell ref="B23:C23"/>
    <mergeCell ref="B24:C24"/>
  </mergeCells>
  <hyperlinks>
    <hyperlink ref="C7" location="'EDCI Data + SFDR inputs'!A1" display="EDCI Data + SFDR inputs" xr:uid="{0F0304FE-3A0F-4803-8E00-A8CB468FF6E0}"/>
    <hyperlink ref="C8" location="'Tailored Data Checks'!A1" display="Tailored Data Checks" xr:uid="{197C7D39-2823-49CC-9FFB-3EE3EB184510}"/>
    <hyperlink ref="C9" location="'Data Checks Glossary'!A1" display="Data Checks Glossary" xr:uid="{E58778DD-2510-4521-9FED-55AD35984F42}"/>
    <hyperlink ref="C10" location="'Snapshot Checks'!A1" display="Snapshot Checks" xr:uid="{255E1B06-73F5-4C8C-A999-0E680E11B613}"/>
    <hyperlink ref="C11" location="'Trending Checks'!A1" display="Trending Checks" xr:uid="{AEF97A3E-9364-4540-948D-C6EF287AB023}"/>
    <hyperlink ref="C12" location="'Data Notes (as needed)'!A1" display="Data Notes (as needed)" xr:uid="{2B343FFB-6F27-46C7-8CD6-52A91BCAD9DF}"/>
    <hyperlink ref="C13" location="Glossary!A1" display="Glossary" xr:uid="{F60CF675-ABB7-4FE6-A20E-F04D33A13E87}"/>
    <hyperlink ref="C14" location="'SASB Codes'!A1" display="SASB Codes" xr:uid="{4184521C-30EE-421A-94C4-932E1D31BB3C}"/>
    <hyperlink ref="C15" location="'GHG Emissions'!A1" display="GHG Emissions" xr:uid="{509939A5-9516-4CEE-AEE7-308B55B81406}"/>
    <hyperlink ref="C16" location="'Net Zero'!A1" display="Net Zero" xr:uid="{84CEF95A-7987-41EC-B6A2-36E0FFCF3F2D}"/>
    <hyperlink ref="C17" location="'Renewable Energy Consumption'!A1" display="Renewable Energy Consumption" xr:uid="{43F14403-A68C-4A9B-81BC-0288E179A983}"/>
    <hyperlink ref="C18" location="Diversity!A1" display="Diversity" xr:uid="{BF853EDE-3419-4AE3-940F-E33A94A43942}"/>
    <hyperlink ref="C19" location="'Work Related Injuries'!A1" display="Work Related Injuries" xr:uid="{2E2D6E54-0463-40F6-8FEC-5D9D6707A7EF}"/>
    <hyperlink ref="C20" location="'Net New Hires'!A1" display="Net New Hires" xr:uid="{F294C9EB-5DC0-496F-8426-787D9A393B86}"/>
    <hyperlink ref="C21" location="'Employee Engagement'!A1" display="Employee Engagement" xr:uid="{74D71560-210A-47DE-8251-24D498B34E65}"/>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BE4D3-0A4D-F14C-8400-0C68803A7D81}">
  <sheetPr codeName="Sheet20"/>
  <dimension ref="A1:T255"/>
  <sheetViews>
    <sheetView zoomScale="70" zoomScaleNormal="70" workbookViewId="0"/>
  </sheetViews>
  <sheetFormatPr defaultColWidth="11.46484375" defaultRowHeight="15.4" x14ac:dyDescent="0.45"/>
  <cols>
    <col min="1" max="1" width="45.19921875" style="4" customWidth="1"/>
    <col min="2" max="4" width="35.46484375" style="4" customWidth="1"/>
    <col min="5" max="5" width="65.46484375" style="4" customWidth="1"/>
    <col min="6" max="6" width="35.46484375" style="4" customWidth="1"/>
    <col min="7" max="15" width="65.46484375" style="4" customWidth="1"/>
    <col min="16" max="16" width="70.46484375" style="4" customWidth="1"/>
    <col min="17" max="17" width="110.796875" style="4" bestFit="1" customWidth="1"/>
    <col min="18" max="20" width="43" style="4" customWidth="1"/>
    <col min="21" max="16384" width="11.46484375" style="4"/>
  </cols>
  <sheetData>
    <row r="1" spans="1:20" ht="80.25" customHeight="1" x14ac:dyDescent="0.45"/>
    <row r="2" spans="1:20" s="40" customFormat="1" ht="25.5" customHeight="1" x14ac:dyDescent="0.45">
      <c r="A2" s="47" t="s">
        <v>843</v>
      </c>
      <c r="B2" s="47" t="s">
        <v>844</v>
      </c>
      <c r="C2" s="48" t="s">
        <v>845</v>
      </c>
      <c r="D2" s="48" t="s">
        <v>846</v>
      </c>
      <c r="E2" s="48" t="s">
        <v>847</v>
      </c>
      <c r="F2" s="48" t="s">
        <v>848</v>
      </c>
      <c r="G2" s="48" t="s">
        <v>849</v>
      </c>
      <c r="H2" s="48" t="s">
        <v>849</v>
      </c>
      <c r="I2" s="48" t="s">
        <v>850</v>
      </c>
      <c r="J2" s="48" t="s">
        <v>850</v>
      </c>
      <c r="K2" s="48" t="s">
        <v>851</v>
      </c>
      <c r="L2" s="48" t="s">
        <v>852</v>
      </c>
      <c r="M2" s="48" t="s">
        <v>853</v>
      </c>
      <c r="N2" s="48" t="s">
        <v>854</v>
      </c>
      <c r="O2" s="48" t="s">
        <v>855</v>
      </c>
      <c r="P2" s="48" t="s">
        <v>856</v>
      </c>
      <c r="Q2" s="264" t="s">
        <v>857</v>
      </c>
      <c r="R2" s="264" t="s">
        <v>858</v>
      </c>
      <c r="S2" s="264" t="s">
        <v>859</v>
      </c>
      <c r="T2" s="264" t="s">
        <v>860</v>
      </c>
    </row>
    <row r="3" spans="1:20" ht="25.5" customHeight="1" x14ac:dyDescent="0.45">
      <c r="A3" s="265" t="s">
        <v>861</v>
      </c>
      <c r="B3" s="265" t="s">
        <v>862</v>
      </c>
      <c r="C3" s="265" t="s">
        <v>863</v>
      </c>
      <c r="D3" s="265" t="s">
        <v>864</v>
      </c>
      <c r="E3" s="265" t="s">
        <v>865</v>
      </c>
      <c r="F3" s="265" t="s">
        <v>866</v>
      </c>
      <c r="G3" s="265" t="s">
        <v>439</v>
      </c>
      <c r="H3" s="265" t="s">
        <v>439</v>
      </c>
      <c r="I3" s="265" t="s">
        <v>443</v>
      </c>
      <c r="J3" s="265" t="s">
        <v>668</v>
      </c>
      <c r="K3" s="265" t="s">
        <v>867</v>
      </c>
      <c r="L3" s="265" t="s">
        <v>868</v>
      </c>
      <c r="M3" s="265" t="s">
        <v>869</v>
      </c>
      <c r="N3" s="265" t="s">
        <v>868</v>
      </c>
      <c r="O3" s="265" t="s">
        <v>870</v>
      </c>
      <c r="P3" s="265" t="s">
        <v>870</v>
      </c>
      <c r="Q3" s="265" t="s">
        <v>871</v>
      </c>
      <c r="R3" s="265" t="s">
        <v>872</v>
      </c>
      <c r="S3" s="265" t="s">
        <v>873</v>
      </c>
      <c r="T3" s="266">
        <f ca="1">YEAR(TODAY())</f>
        <v>2024</v>
      </c>
    </row>
    <row r="4" spans="1:20" ht="25.5" customHeight="1" x14ac:dyDescent="0.45">
      <c r="A4" s="265" t="s">
        <v>862</v>
      </c>
      <c r="B4" s="267" t="s">
        <v>874</v>
      </c>
      <c r="C4" s="267" t="s">
        <v>875</v>
      </c>
      <c r="D4" s="267" t="s">
        <v>876</v>
      </c>
      <c r="E4" s="267" t="s">
        <v>877</v>
      </c>
      <c r="F4" s="267" t="s">
        <v>878</v>
      </c>
      <c r="G4" s="267" t="s">
        <v>468</v>
      </c>
      <c r="H4" s="267" t="s">
        <v>439</v>
      </c>
      <c r="I4" s="267" t="s">
        <v>448</v>
      </c>
      <c r="J4" s="267" t="s">
        <v>668</v>
      </c>
      <c r="K4" s="267" t="s">
        <v>879</v>
      </c>
      <c r="L4" s="267" t="s">
        <v>880</v>
      </c>
      <c r="M4" s="267" t="s">
        <v>881</v>
      </c>
      <c r="N4" s="267" t="s">
        <v>880</v>
      </c>
      <c r="O4" s="267" t="s">
        <v>882</v>
      </c>
      <c r="P4" s="267" t="s">
        <v>883</v>
      </c>
      <c r="Q4" s="267" t="s">
        <v>884</v>
      </c>
      <c r="R4" s="267"/>
      <c r="S4" s="267" t="s">
        <v>885</v>
      </c>
      <c r="T4" s="267"/>
    </row>
    <row r="5" spans="1:20" ht="25.5" customHeight="1" x14ac:dyDescent="0.45">
      <c r="A5" s="265" t="s">
        <v>886</v>
      </c>
      <c r="B5" s="267" t="s">
        <v>887</v>
      </c>
      <c r="C5" s="267"/>
      <c r="D5" s="267" t="s">
        <v>888</v>
      </c>
      <c r="E5" s="267" t="s">
        <v>889</v>
      </c>
      <c r="F5" s="267" t="s">
        <v>890</v>
      </c>
      <c r="G5" s="267" t="s">
        <v>500</v>
      </c>
      <c r="H5" s="267" t="s">
        <v>439</v>
      </c>
      <c r="I5" s="267" t="s">
        <v>451</v>
      </c>
      <c r="J5" s="267" t="s">
        <v>648</v>
      </c>
      <c r="K5" s="267" t="s">
        <v>648</v>
      </c>
      <c r="L5" s="267" t="s">
        <v>891</v>
      </c>
      <c r="M5" s="267" t="s">
        <v>879</v>
      </c>
      <c r="N5" s="267" t="s">
        <v>892</v>
      </c>
      <c r="O5" s="267" t="s">
        <v>893</v>
      </c>
      <c r="P5" s="267" t="s">
        <v>894</v>
      </c>
      <c r="Q5" s="267" t="s">
        <v>895</v>
      </c>
      <c r="R5" s="267"/>
      <c r="S5" s="267"/>
      <c r="T5" s="267"/>
    </row>
    <row r="6" spans="1:20" ht="25.5" customHeight="1" x14ac:dyDescent="0.45">
      <c r="A6" s="265" t="s">
        <v>874</v>
      </c>
      <c r="B6" s="267" t="s">
        <v>896</v>
      </c>
      <c r="C6" s="267"/>
      <c r="D6" s="267"/>
      <c r="E6" s="267" t="s">
        <v>897</v>
      </c>
      <c r="F6" s="267" t="s">
        <v>898</v>
      </c>
      <c r="G6" s="267" t="s">
        <v>528</v>
      </c>
      <c r="H6" s="267" t="s">
        <v>439</v>
      </c>
      <c r="I6" s="267" t="s">
        <v>899</v>
      </c>
      <c r="J6" s="267" t="s">
        <v>648</v>
      </c>
      <c r="K6" s="267" t="s">
        <v>879</v>
      </c>
      <c r="L6" s="267" t="s">
        <v>879</v>
      </c>
      <c r="M6" s="267"/>
      <c r="N6" s="267" t="s">
        <v>879</v>
      </c>
      <c r="O6" s="267"/>
      <c r="P6" s="267"/>
      <c r="Q6" s="267" t="s">
        <v>900</v>
      </c>
      <c r="R6" s="267"/>
      <c r="S6" s="267"/>
      <c r="T6" s="267"/>
    </row>
    <row r="7" spans="1:20" ht="25.5" customHeight="1" x14ac:dyDescent="0.45">
      <c r="A7" s="265" t="s">
        <v>887</v>
      </c>
      <c r="B7" s="267" t="s">
        <v>901</v>
      </c>
      <c r="C7" s="267"/>
      <c r="D7" s="267"/>
      <c r="E7" s="267" t="s">
        <v>902</v>
      </c>
      <c r="F7" s="267" t="s">
        <v>903</v>
      </c>
      <c r="G7" s="267" t="s">
        <v>562</v>
      </c>
      <c r="H7" s="267" t="s">
        <v>439</v>
      </c>
      <c r="I7" s="267" t="s">
        <v>454</v>
      </c>
      <c r="J7" s="267" t="s">
        <v>532</v>
      </c>
      <c r="K7" s="267" t="s">
        <v>904</v>
      </c>
      <c r="L7" s="267"/>
      <c r="M7" s="267"/>
      <c r="N7" s="267" t="s">
        <v>905</v>
      </c>
      <c r="O7" s="267"/>
      <c r="P7" s="267"/>
      <c r="Q7" s="267"/>
      <c r="R7" s="42"/>
    </row>
    <row r="8" spans="1:20" ht="25.5" customHeight="1" x14ac:dyDescent="0.45">
      <c r="A8" s="265" t="s">
        <v>896</v>
      </c>
      <c r="B8" s="267" t="s">
        <v>906</v>
      </c>
      <c r="C8" s="267"/>
      <c r="D8" s="267"/>
      <c r="E8" s="267" t="s">
        <v>907</v>
      </c>
      <c r="F8" s="267" t="s">
        <v>908</v>
      </c>
      <c r="G8" s="267" t="s">
        <v>589</v>
      </c>
      <c r="H8" s="267" t="s">
        <v>439</v>
      </c>
      <c r="I8" s="267" t="s">
        <v>462</v>
      </c>
      <c r="J8" s="267" t="s">
        <v>532</v>
      </c>
      <c r="K8" s="267" t="s">
        <v>879</v>
      </c>
      <c r="L8" s="267"/>
      <c r="M8" s="267"/>
      <c r="N8" s="267"/>
      <c r="O8" s="267"/>
      <c r="P8" s="267"/>
      <c r="Q8" s="267"/>
      <c r="R8" s="42"/>
    </row>
    <row r="9" spans="1:20" ht="25.5" customHeight="1" x14ac:dyDescent="0.45">
      <c r="A9" s="265" t="s">
        <v>901</v>
      </c>
      <c r="B9" s="267" t="s">
        <v>909</v>
      </c>
      <c r="C9" s="267"/>
      <c r="D9" s="267"/>
      <c r="E9" s="267" t="s">
        <v>910</v>
      </c>
      <c r="F9" s="267" t="s">
        <v>911</v>
      </c>
      <c r="G9" s="267" t="s">
        <v>620</v>
      </c>
      <c r="H9" s="267" t="s">
        <v>439</v>
      </c>
      <c r="I9" s="267" t="s">
        <v>457</v>
      </c>
      <c r="J9" s="267" t="s">
        <v>726</v>
      </c>
      <c r="K9" s="267" t="s">
        <v>726</v>
      </c>
      <c r="L9" s="267"/>
      <c r="M9" s="267"/>
      <c r="N9" s="267"/>
      <c r="O9" s="267"/>
      <c r="P9" s="267"/>
      <c r="Q9" s="267"/>
      <c r="R9" s="42"/>
    </row>
    <row r="10" spans="1:20" ht="25.5" customHeight="1" x14ac:dyDescent="0.45">
      <c r="A10" s="265" t="s">
        <v>906</v>
      </c>
      <c r="B10" s="267" t="s">
        <v>912</v>
      </c>
      <c r="C10" s="267"/>
      <c r="D10" s="267"/>
      <c r="E10" s="267" t="s">
        <v>913</v>
      </c>
      <c r="F10" s="267" t="s">
        <v>914</v>
      </c>
      <c r="G10" s="267" t="s">
        <v>644</v>
      </c>
      <c r="H10" s="267" t="s">
        <v>528</v>
      </c>
      <c r="I10" s="267" t="s">
        <v>532</v>
      </c>
      <c r="J10" s="267" t="s">
        <v>726</v>
      </c>
      <c r="K10" s="267" t="s">
        <v>879</v>
      </c>
      <c r="L10" s="267"/>
      <c r="M10" s="267"/>
      <c r="N10" s="267"/>
      <c r="O10" s="267"/>
      <c r="P10" s="267"/>
      <c r="Q10" s="267"/>
      <c r="R10" s="42"/>
    </row>
    <row r="11" spans="1:20" ht="25.5" customHeight="1" x14ac:dyDescent="0.45">
      <c r="A11" s="265" t="s">
        <v>909</v>
      </c>
      <c r="B11" s="267" t="s">
        <v>915</v>
      </c>
      <c r="C11" s="267"/>
      <c r="D11" s="267"/>
      <c r="E11" s="267" t="s">
        <v>916</v>
      </c>
      <c r="F11" s="267" t="s">
        <v>917</v>
      </c>
      <c r="G11" s="267" t="s">
        <v>664</v>
      </c>
      <c r="H11" s="267" t="s">
        <v>528</v>
      </c>
      <c r="I11" s="267" t="s">
        <v>543</v>
      </c>
      <c r="J11" s="267" t="s">
        <v>723</v>
      </c>
      <c r="K11" s="267" t="s">
        <v>918</v>
      </c>
      <c r="L11" s="267"/>
      <c r="M11" s="267"/>
      <c r="N11" s="267"/>
      <c r="O11" s="267"/>
      <c r="P11" s="267"/>
      <c r="Q11" s="267"/>
      <c r="R11" s="42"/>
    </row>
    <row r="12" spans="1:20" ht="25.5" customHeight="1" x14ac:dyDescent="0.45">
      <c r="A12" s="265" t="s">
        <v>915</v>
      </c>
      <c r="B12" s="267" t="s">
        <v>919</v>
      </c>
      <c r="C12" s="267"/>
      <c r="D12" s="267"/>
      <c r="E12" s="267" t="s">
        <v>920</v>
      </c>
      <c r="F12" s="267" t="s">
        <v>921</v>
      </c>
      <c r="G12" s="267" t="s">
        <v>693</v>
      </c>
      <c r="H12" s="267" t="s">
        <v>528</v>
      </c>
      <c r="I12" s="267" t="s">
        <v>551</v>
      </c>
      <c r="J12" s="267" t="s">
        <v>723</v>
      </c>
      <c r="K12" s="267" t="s">
        <v>879</v>
      </c>
      <c r="L12" s="267"/>
      <c r="M12" s="267"/>
      <c r="N12" s="267"/>
      <c r="O12" s="267"/>
      <c r="P12" s="267"/>
      <c r="Q12" s="267"/>
      <c r="R12" s="42"/>
    </row>
    <row r="13" spans="1:20" ht="25.5" customHeight="1" x14ac:dyDescent="0.45">
      <c r="A13" s="265" t="s">
        <v>919</v>
      </c>
      <c r="B13" s="267" t="s">
        <v>922</v>
      </c>
      <c r="C13" s="267"/>
      <c r="D13" s="267"/>
      <c r="E13" s="267" t="s">
        <v>923</v>
      </c>
      <c r="F13" s="267" t="s">
        <v>924</v>
      </c>
      <c r="G13" s="267" t="s">
        <v>719</v>
      </c>
      <c r="H13" s="267" t="s">
        <v>528</v>
      </c>
      <c r="I13" s="267" t="s">
        <v>535</v>
      </c>
      <c r="J13" s="267" t="s">
        <v>543</v>
      </c>
      <c r="K13" s="267" t="s">
        <v>925</v>
      </c>
      <c r="L13" s="267"/>
      <c r="M13" s="267"/>
      <c r="N13" s="267"/>
      <c r="O13" s="267"/>
      <c r="P13" s="267"/>
      <c r="Q13" s="267"/>
      <c r="R13" s="42"/>
    </row>
    <row r="14" spans="1:20" ht="25.5" customHeight="1" x14ac:dyDescent="0.45">
      <c r="A14" s="265" t="s">
        <v>922</v>
      </c>
      <c r="B14" s="267" t="s">
        <v>926</v>
      </c>
      <c r="C14" s="267"/>
      <c r="D14" s="267"/>
      <c r="E14" s="267" t="s">
        <v>927</v>
      </c>
      <c r="F14" s="267" t="s">
        <v>928</v>
      </c>
      <c r="G14" s="267"/>
      <c r="H14" s="267" t="s">
        <v>528</v>
      </c>
      <c r="I14" s="267" t="s">
        <v>546</v>
      </c>
      <c r="J14" s="267" t="s">
        <v>543</v>
      </c>
      <c r="K14" s="267" t="s">
        <v>929</v>
      </c>
      <c r="L14" s="267"/>
      <c r="M14" s="267"/>
      <c r="N14" s="267"/>
      <c r="O14" s="267"/>
      <c r="P14" s="267"/>
      <c r="Q14" s="267"/>
      <c r="R14" s="42"/>
    </row>
    <row r="15" spans="1:20" ht="25.5" customHeight="1" x14ac:dyDescent="0.45">
      <c r="A15" s="265" t="s">
        <v>930</v>
      </c>
      <c r="B15" s="267" t="s">
        <v>931</v>
      </c>
      <c r="C15" s="267"/>
      <c r="D15" s="267"/>
      <c r="E15" s="267" t="s">
        <v>932</v>
      </c>
      <c r="F15" s="267" t="s">
        <v>933</v>
      </c>
      <c r="G15" s="267"/>
      <c r="H15" s="267" t="s">
        <v>528</v>
      </c>
      <c r="I15" s="267" t="s">
        <v>538</v>
      </c>
      <c r="J15" s="267" t="s">
        <v>543</v>
      </c>
      <c r="K15" s="267" t="s">
        <v>879</v>
      </c>
      <c r="L15" s="267"/>
      <c r="M15" s="267"/>
      <c r="N15" s="267"/>
      <c r="O15" s="267"/>
      <c r="P15" s="267"/>
      <c r="Q15" s="267"/>
      <c r="R15" s="42"/>
    </row>
    <row r="16" spans="1:20" ht="25.5" customHeight="1" x14ac:dyDescent="0.45">
      <c r="A16" s="265" t="s">
        <v>926</v>
      </c>
      <c r="B16" s="267" t="s">
        <v>934</v>
      </c>
      <c r="C16" s="267"/>
      <c r="D16" s="267"/>
      <c r="E16" s="267" t="s">
        <v>935</v>
      </c>
      <c r="F16" s="267" t="s">
        <v>936</v>
      </c>
      <c r="G16" s="267"/>
      <c r="H16" s="267" t="s">
        <v>528</v>
      </c>
      <c r="I16" s="267" t="s">
        <v>554</v>
      </c>
      <c r="J16" s="267" t="s">
        <v>443</v>
      </c>
      <c r="K16" s="267" t="s">
        <v>937</v>
      </c>
      <c r="L16" s="267"/>
      <c r="M16" s="267"/>
      <c r="N16" s="267"/>
      <c r="O16" s="267"/>
      <c r="P16" s="267"/>
      <c r="Q16" s="267"/>
      <c r="R16" s="42"/>
    </row>
    <row r="17" spans="1:18" ht="25.5" customHeight="1" x14ac:dyDescent="0.45">
      <c r="A17" s="265" t="s">
        <v>931</v>
      </c>
      <c r="B17" s="267" t="s">
        <v>938</v>
      </c>
      <c r="C17" s="267"/>
      <c r="D17" s="267"/>
      <c r="E17" s="267" t="s">
        <v>939</v>
      </c>
      <c r="F17" s="267" t="s">
        <v>940</v>
      </c>
      <c r="G17" s="267"/>
      <c r="H17" s="267" t="s">
        <v>528</v>
      </c>
      <c r="I17" s="267" t="s">
        <v>558</v>
      </c>
      <c r="J17" s="267" t="s">
        <v>443</v>
      </c>
      <c r="K17" s="267" t="s">
        <v>941</v>
      </c>
      <c r="L17" s="267"/>
      <c r="M17" s="267"/>
      <c r="N17" s="267"/>
      <c r="O17" s="267"/>
      <c r="P17" s="267"/>
      <c r="Q17" s="267"/>
      <c r="R17" s="42"/>
    </row>
    <row r="18" spans="1:18" ht="25.5" customHeight="1" x14ac:dyDescent="0.45">
      <c r="A18" s="265" t="s">
        <v>934</v>
      </c>
      <c r="B18" s="267" t="s">
        <v>942</v>
      </c>
      <c r="C18" s="267"/>
      <c r="D18" s="267"/>
      <c r="E18" s="267" t="s">
        <v>943</v>
      </c>
      <c r="F18" s="267" t="s">
        <v>944</v>
      </c>
      <c r="G18" s="267"/>
      <c r="H18" s="267" t="s">
        <v>644</v>
      </c>
      <c r="I18" s="267" t="s">
        <v>648</v>
      </c>
      <c r="J18" s="267" t="s">
        <v>443</v>
      </c>
      <c r="K18" s="267" t="s">
        <v>945</v>
      </c>
      <c r="L18" s="267"/>
      <c r="M18" s="267"/>
      <c r="N18" s="267"/>
      <c r="O18" s="267"/>
      <c r="P18" s="267"/>
      <c r="Q18" s="267"/>
      <c r="R18" s="42"/>
    </row>
    <row r="19" spans="1:18" ht="25.5" customHeight="1" x14ac:dyDescent="0.45">
      <c r="A19" s="265" t="s">
        <v>938</v>
      </c>
      <c r="B19" s="267" t="s">
        <v>946</v>
      </c>
      <c r="C19" s="267"/>
      <c r="D19" s="267"/>
      <c r="E19" s="267" t="s">
        <v>947</v>
      </c>
      <c r="F19" s="267" t="s">
        <v>948</v>
      </c>
      <c r="G19" s="267"/>
      <c r="H19" s="267" t="s">
        <v>644</v>
      </c>
      <c r="I19" s="267" t="s">
        <v>660</v>
      </c>
      <c r="J19" s="267" t="s">
        <v>443</v>
      </c>
      <c r="K19" s="267" t="s">
        <v>879</v>
      </c>
      <c r="L19" s="267"/>
      <c r="M19" s="267"/>
      <c r="N19" s="267"/>
      <c r="O19" s="267"/>
      <c r="P19" s="267"/>
      <c r="Q19" s="267"/>
      <c r="R19" s="42"/>
    </row>
    <row r="20" spans="1:18" ht="25.5" customHeight="1" x14ac:dyDescent="0.45">
      <c r="A20" s="265" t="s">
        <v>942</v>
      </c>
      <c r="B20" s="267" t="s">
        <v>949</v>
      </c>
      <c r="C20" s="267"/>
      <c r="D20" s="267"/>
      <c r="E20" s="267" t="s">
        <v>950</v>
      </c>
      <c r="F20" s="267" t="s">
        <v>951</v>
      </c>
      <c r="G20" s="267"/>
      <c r="H20" s="267" t="s">
        <v>644</v>
      </c>
      <c r="I20" s="267" t="s">
        <v>651</v>
      </c>
      <c r="J20" s="267" t="s">
        <v>448</v>
      </c>
      <c r="K20" s="267" t="s">
        <v>952</v>
      </c>
      <c r="L20" s="267"/>
      <c r="M20" s="267"/>
      <c r="N20" s="267"/>
      <c r="O20" s="267"/>
      <c r="P20" s="267"/>
      <c r="Q20" s="267"/>
      <c r="R20" s="42"/>
    </row>
    <row r="21" spans="1:18" ht="25.5" customHeight="1" x14ac:dyDescent="0.45">
      <c r="A21" s="265" t="s">
        <v>946</v>
      </c>
      <c r="B21" s="267" t="s">
        <v>953</v>
      </c>
      <c r="C21" s="267"/>
      <c r="D21" s="267"/>
      <c r="E21" s="267" t="s">
        <v>954</v>
      </c>
      <c r="F21" s="267" t="s">
        <v>955</v>
      </c>
      <c r="G21" s="267"/>
      <c r="H21" s="267" t="s">
        <v>644</v>
      </c>
      <c r="I21" s="267" t="s">
        <v>654</v>
      </c>
      <c r="J21" s="267" t="s">
        <v>448</v>
      </c>
      <c r="K21" s="267" t="s">
        <v>956</v>
      </c>
      <c r="L21" s="267"/>
      <c r="M21" s="267"/>
      <c r="N21" s="268"/>
      <c r="O21" s="267"/>
      <c r="P21" s="267"/>
      <c r="Q21" s="267"/>
      <c r="R21" s="42"/>
    </row>
    <row r="22" spans="1:18" ht="25.5" customHeight="1" x14ac:dyDescent="0.45">
      <c r="A22" s="265" t="s">
        <v>949</v>
      </c>
      <c r="B22" s="267" t="s">
        <v>957</v>
      </c>
      <c r="C22" s="267"/>
      <c r="D22" s="267"/>
      <c r="E22" s="267" t="s">
        <v>958</v>
      </c>
      <c r="F22" s="267" t="s">
        <v>959</v>
      </c>
      <c r="G22" s="267"/>
      <c r="H22" s="267" t="s">
        <v>644</v>
      </c>
      <c r="I22" s="268" t="s">
        <v>657</v>
      </c>
      <c r="J22" s="268" t="s">
        <v>448</v>
      </c>
      <c r="K22" s="268" t="s">
        <v>879</v>
      </c>
      <c r="L22" s="267"/>
      <c r="M22" s="268"/>
      <c r="N22" s="268"/>
      <c r="O22" s="267"/>
      <c r="P22" s="267"/>
      <c r="Q22" s="267"/>
      <c r="R22" s="42"/>
    </row>
    <row r="23" spans="1:18" ht="25.5" customHeight="1" x14ac:dyDescent="0.45">
      <c r="A23" s="265" t="s">
        <v>953</v>
      </c>
      <c r="B23" s="267" t="s">
        <v>960</v>
      </c>
      <c r="C23" s="267"/>
      <c r="D23" s="267"/>
      <c r="E23" s="267" t="s">
        <v>961</v>
      </c>
      <c r="F23" s="267" t="s">
        <v>962</v>
      </c>
      <c r="G23" s="267"/>
      <c r="H23" s="267" t="s">
        <v>562</v>
      </c>
      <c r="I23" s="267" t="s">
        <v>564</v>
      </c>
      <c r="J23" s="267" t="s">
        <v>963</v>
      </c>
      <c r="K23" s="267" t="s">
        <v>964</v>
      </c>
      <c r="L23" s="267"/>
      <c r="M23" s="267"/>
      <c r="N23" s="267"/>
      <c r="O23" s="267"/>
      <c r="P23" s="267"/>
      <c r="Q23" s="267"/>
      <c r="R23" s="42"/>
    </row>
    <row r="24" spans="1:18" ht="25.5" customHeight="1" x14ac:dyDescent="0.45">
      <c r="A24" s="265" t="s">
        <v>957</v>
      </c>
      <c r="B24" s="267" t="s">
        <v>965</v>
      </c>
      <c r="C24" s="267"/>
      <c r="D24" s="267"/>
      <c r="E24" s="267" t="s">
        <v>966</v>
      </c>
      <c r="F24" s="267" t="s">
        <v>967</v>
      </c>
      <c r="G24" s="267"/>
      <c r="H24" s="267" t="s">
        <v>562</v>
      </c>
      <c r="I24" s="267" t="s">
        <v>570</v>
      </c>
      <c r="J24" s="267" t="s">
        <v>963</v>
      </c>
      <c r="K24" s="267" t="s">
        <v>879</v>
      </c>
      <c r="L24" s="268"/>
      <c r="M24" s="267"/>
      <c r="N24" s="267"/>
      <c r="O24" s="267"/>
      <c r="P24" s="267"/>
      <c r="Q24" s="267"/>
      <c r="R24" s="42"/>
    </row>
    <row r="25" spans="1:18" ht="25.5" customHeight="1" x14ac:dyDescent="0.45">
      <c r="A25" s="265" t="s">
        <v>960</v>
      </c>
      <c r="B25" s="267" t="s">
        <v>968</v>
      </c>
      <c r="C25" s="267"/>
      <c r="D25" s="267"/>
      <c r="E25" s="267" t="s">
        <v>969</v>
      </c>
      <c r="F25" s="267" t="s">
        <v>970</v>
      </c>
      <c r="G25" s="267"/>
      <c r="H25" s="267" t="s">
        <v>562</v>
      </c>
      <c r="I25" s="267" t="s">
        <v>575</v>
      </c>
      <c r="J25" s="267" t="s">
        <v>733</v>
      </c>
      <c r="K25" s="267" t="s">
        <v>971</v>
      </c>
      <c r="L25" s="267"/>
      <c r="M25" s="267"/>
      <c r="N25" s="267"/>
      <c r="O25" s="267"/>
      <c r="P25" s="267"/>
      <c r="Q25" s="267"/>
      <c r="R25" s="42"/>
    </row>
    <row r="26" spans="1:18" ht="25.5" customHeight="1" x14ac:dyDescent="0.45">
      <c r="A26" s="265" t="s">
        <v>965</v>
      </c>
      <c r="B26" s="267" t="s">
        <v>972</v>
      </c>
      <c r="C26" s="267"/>
      <c r="D26" s="267"/>
      <c r="E26" s="267" t="s">
        <v>973</v>
      </c>
      <c r="F26" s="267" t="s">
        <v>974</v>
      </c>
      <c r="G26" s="267"/>
      <c r="H26" s="267" t="s">
        <v>562</v>
      </c>
      <c r="I26" s="267" t="s">
        <v>578</v>
      </c>
      <c r="J26" s="267" t="s">
        <v>733</v>
      </c>
      <c r="K26" s="267" t="s">
        <v>975</v>
      </c>
      <c r="L26" s="267"/>
      <c r="M26" s="267"/>
      <c r="N26" s="267"/>
      <c r="O26" s="267"/>
      <c r="P26" s="267"/>
      <c r="Q26" s="267"/>
      <c r="R26" s="42"/>
    </row>
    <row r="27" spans="1:18" ht="25.5" customHeight="1" x14ac:dyDescent="0.45">
      <c r="A27" s="265" t="s">
        <v>968</v>
      </c>
      <c r="B27" s="267" t="s">
        <v>976</v>
      </c>
      <c r="C27" s="267"/>
      <c r="D27" s="267"/>
      <c r="E27" s="267" t="s">
        <v>977</v>
      </c>
      <c r="F27" s="267" t="s">
        <v>978</v>
      </c>
      <c r="G27" s="267"/>
      <c r="H27" s="267" t="s">
        <v>562</v>
      </c>
      <c r="I27" s="267" t="s">
        <v>581</v>
      </c>
      <c r="J27" s="267" t="s">
        <v>733</v>
      </c>
      <c r="K27" s="267" t="s">
        <v>879</v>
      </c>
      <c r="L27" s="267"/>
      <c r="M27" s="267"/>
      <c r="N27" s="267"/>
      <c r="O27" s="267"/>
      <c r="P27" s="267"/>
      <c r="Q27" s="267"/>
      <c r="R27" s="42"/>
    </row>
    <row r="28" spans="1:18" ht="25.5" customHeight="1" x14ac:dyDescent="0.45">
      <c r="A28" s="265" t="s">
        <v>972</v>
      </c>
      <c r="B28" s="267" t="s">
        <v>979</v>
      </c>
      <c r="C28" s="267"/>
      <c r="D28" s="267"/>
      <c r="E28" s="267" t="s">
        <v>980</v>
      </c>
      <c r="F28" s="267" t="s">
        <v>981</v>
      </c>
      <c r="G28" s="267"/>
      <c r="H28" s="267" t="s">
        <v>562</v>
      </c>
      <c r="I28" s="267" t="s">
        <v>586</v>
      </c>
      <c r="J28" s="267" t="s">
        <v>729</v>
      </c>
      <c r="K28" s="267" t="s">
        <v>982</v>
      </c>
      <c r="L28" s="267"/>
      <c r="M28" s="267"/>
      <c r="N28" s="267"/>
      <c r="O28" s="267"/>
      <c r="P28" s="267"/>
      <c r="Q28" s="267"/>
      <c r="R28" s="42"/>
    </row>
    <row r="29" spans="1:18" ht="25.5" customHeight="1" x14ac:dyDescent="0.45">
      <c r="A29" s="265" t="s">
        <v>976</v>
      </c>
      <c r="B29" s="267" t="s">
        <v>983</v>
      </c>
      <c r="C29" s="267"/>
      <c r="D29" s="267"/>
      <c r="E29" s="267" t="s">
        <v>984</v>
      </c>
      <c r="F29" s="267" t="s">
        <v>985</v>
      </c>
      <c r="G29" s="267"/>
      <c r="H29" s="267" t="s">
        <v>664</v>
      </c>
      <c r="I29" s="267" t="s">
        <v>668</v>
      </c>
      <c r="J29" s="267" t="s">
        <v>729</v>
      </c>
      <c r="K29" s="267" t="s">
        <v>986</v>
      </c>
      <c r="L29" s="267"/>
      <c r="M29" s="267"/>
      <c r="N29" s="267"/>
      <c r="O29" s="267"/>
      <c r="P29" s="267"/>
      <c r="Q29" s="267"/>
      <c r="R29" s="42"/>
    </row>
    <row r="30" spans="1:18" ht="25.5" customHeight="1" x14ac:dyDescent="0.45">
      <c r="A30" s="265" t="s">
        <v>979</v>
      </c>
      <c r="B30" s="267" t="s">
        <v>987</v>
      </c>
      <c r="C30" s="267"/>
      <c r="D30" s="267"/>
      <c r="E30" s="267" t="s">
        <v>988</v>
      </c>
      <c r="F30" s="267" t="s">
        <v>989</v>
      </c>
      <c r="G30" s="267"/>
      <c r="H30" s="267" t="s">
        <v>664</v>
      </c>
      <c r="I30" s="267" t="s">
        <v>676</v>
      </c>
      <c r="J30" s="267" t="s">
        <v>729</v>
      </c>
      <c r="K30" s="267" t="s">
        <v>879</v>
      </c>
      <c r="L30" s="267"/>
      <c r="M30" s="267"/>
      <c r="N30" s="267"/>
      <c r="O30" s="267"/>
      <c r="P30" s="267"/>
      <c r="Q30" s="267"/>
      <c r="R30" s="42"/>
    </row>
    <row r="31" spans="1:18" ht="25.5" customHeight="1" x14ac:dyDescent="0.45">
      <c r="A31" s="265" t="s">
        <v>983</v>
      </c>
      <c r="B31" s="267" t="s">
        <v>990</v>
      </c>
      <c r="C31" s="267"/>
      <c r="D31" s="267"/>
      <c r="E31" s="267" t="s">
        <v>991</v>
      </c>
      <c r="F31" s="267" t="s">
        <v>992</v>
      </c>
      <c r="G31" s="267"/>
      <c r="H31" s="267" t="s">
        <v>664</v>
      </c>
      <c r="I31" s="267" t="s">
        <v>687</v>
      </c>
      <c r="J31" s="267" t="s">
        <v>564</v>
      </c>
      <c r="K31" s="267" t="s">
        <v>993</v>
      </c>
      <c r="L31" s="267"/>
      <c r="M31" s="267"/>
      <c r="N31" s="267"/>
      <c r="O31" s="267"/>
      <c r="P31" s="267"/>
      <c r="Q31" s="267"/>
      <c r="R31" s="42"/>
    </row>
    <row r="32" spans="1:18" ht="25.5" customHeight="1" x14ac:dyDescent="0.45">
      <c r="A32" s="265" t="s">
        <v>987</v>
      </c>
      <c r="B32" s="267" t="s">
        <v>994</v>
      </c>
      <c r="C32" s="267"/>
      <c r="D32" s="267"/>
      <c r="E32" s="267" t="s">
        <v>995</v>
      </c>
      <c r="F32" s="267" t="s">
        <v>996</v>
      </c>
      <c r="G32" s="267"/>
      <c r="H32" s="267" t="s">
        <v>664</v>
      </c>
      <c r="I32" s="267" t="s">
        <v>679</v>
      </c>
      <c r="J32" s="267" t="s">
        <v>564</v>
      </c>
      <c r="K32" s="267" t="s">
        <v>997</v>
      </c>
      <c r="L32" s="267"/>
      <c r="M32" s="267"/>
      <c r="N32" s="267"/>
      <c r="O32" s="267"/>
      <c r="P32" s="267"/>
      <c r="Q32" s="267"/>
      <c r="R32" s="42"/>
    </row>
    <row r="33" spans="1:18" ht="25.5" customHeight="1" x14ac:dyDescent="0.45">
      <c r="A33" s="265" t="s">
        <v>994</v>
      </c>
      <c r="B33" s="267" t="s">
        <v>998</v>
      </c>
      <c r="C33" s="267"/>
      <c r="D33" s="267"/>
      <c r="E33" s="267" t="s">
        <v>999</v>
      </c>
      <c r="F33" s="267" t="s">
        <v>1000</v>
      </c>
      <c r="G33" s="267"/>
      <c r="H33" s="267" t="s">
        <v>664</v>
      </c>
      <c r="I33" s="267" t="s">
        <v>682</v>
      </c>
      <c r="J33" s="267" t="s">
        <v>564</v>
      </c>
      <c r="K33" s="267" t="s">
        <v>1001</v>
      </c>
      <c r="L33" s="267"/>
      <c r="M33" s="267"/>
      <c r="N33" s="267"/>
      <c r="O33" s="267"/>
      <c r="P33" s="267"/>
      <c r="Q33" s="267"/>
      <c r="R33" s="42"/>
    </row>
    <row r="34" spans="1:18" ht="25.5" customHeight="1" x14ac:dyDescent="0.45">
      <c r="A34" s="265" t="s">
        <v>1002</v>
      </c>
      <c r="B34" s="267" t="s">
        <v>1003</v>
      </c>
      <c r="C34" s="267"/>
      <c r="D34" s="267"/>
      <c r="E34" s="267" t="s">
        <v>1004</v>
      </c>
      <c r="F34" s="267" t="s">
        <v>1005</v>
      </c>
      <c r="G34" s="267"/>
      <c r="H34" s="267" t="s">
        <v>664</v>
      </c>
      <c r="I34" s="267" t="s">
        <v>671</v>
      </c>
      <c r="J34" s="267" t="s">
        <v>564</v>
      </c>
      <c r="K34" s="267" t="s">
        <v>879</v>
      </c>
      <c r="L34" s="267"/>
      <c r="M34" s="267"/>
      <c r="N34" s="267"/>
      <c r="O34" s="267"/>
      <c r="P34" s="267"/>
      <c r="Q34" s="267"/>
      <c r="R34" s="42"/>
    </row>
    <row r="35" spans="1:18" ht="25.5" customHeight="1" x14ac:dyDescent="0.45">
      <c r="A35" s="265" t="s">
        <v>1006</v>
      </c>
      <c r="B35" s="267" t="s">
        <v>1007</v>
      </c>
      <c r="C35" s="267"/>
      <c r="D35" s="267"/>
      <c r="E35" s="267" t="s">
        <v>1008</v>
      </c>
      <c r="F35" s="267" t="s">
        <v>1009</v>
      </c>
      <c r="G35" s="267"/>
      <c r="H35" s="267" t="s">
        <v>664</v>
      </c>
      <c r="I35" s="267" t="s">
        <v>690</v>
      </c>
      <c r="J35" s="267" t="s">
        <v>451</v>
      </c>
      <c r="K35" s="267" t="s">
        <v>1010</v>
      </c>
      <c r="L35" s="267"/>
      <c r="M35" s="267"/>
      <c r="N35" s="267"/>
      <c r="O35" s="267"/>
      <c r="P35" s="267"/>
      <c r="Q35" s="267"/>
      <c r="R35" s="42"/>
    </row>
    <row r="36" spans="1:18" ht="25.5" customHeight="1" x14ac:dyDescent="0.45">
      <c r="A36" s="265" t="s">
        <v>1007</v>
      </c>
      <c r="B36" s="267" t="s">
        <v>1011</v>
      </c>
      <c r="C36" s="267"/>
      <c r="D36" s="267"/>
      <c r="E36" s="267" t="s">
        <v>1012</v>
      </c>
      <c r="F36" s="267" t="s">
        <v>1013</v>
      </c>
      <c r="G36" s="267"/>
      <c r="H36" s="267" t="s">
        <v>500</v>
      </c>
      <c r="I36" s="267" t="s">
        <v>504</v>
      </c>
      <c r="J36" s="267" t="s">
        <v>451</v>
      </c>
      <c r="K36" s="267" t="s">
        <v>879</v>
      </c>
      <c r="L36" s="267"/>
      <c r="M36" s="267"/>
      <c r="N36" s="267"/>
      <c r="O36" s="267"/>
      <c r="P36" s="267"/>
      <c r="Q36" s="267"/>
      <c r="R36" s="42"/>
    </row>
    <row r="37" spans="1:18" ht="25.5" customHeight="1" x14ac:dyDescent="0.45">
      <c r="A37" s="265" t="s">
        <v>1011</v>
      </c>
      <c r="B37" s="267" t="s">
        <v>1014</v>
      </c>
      <c r="C37" s="267"/>
      <c r="D37" s="267"/>
      <c r="E37" s="267" t="s">
        <v>1015</v>
      </c>
      <c r="F37" s="267" t="s">
        <v>1016</v>
      </c>
      <c r="G37" s="267"/>
      <c r="H37" s="267" t="s">
        <v>500</v>
      </c>
      <c r="I37" s="267" t="s">
        <v>515</v>
      </c>
      <c r="J37" s="267" t="s">
        <v>676</v>
      </c>
      <c r="K37" s="267" t="s">
        <v>676</v>
      </c>
      <c r="L37" s="267"/>
      <c r="M37" s="267"/>
      <c r="N37" s="267"/>
      <c r="O37" s="267"/>
      <c r="P37" s="267"/>
      <c r="Q37" s="267"/>
      <c r="R37" s="42"/>
    </row>
    <row r="38" spans="1:18" ht="25.5" customHeight="1" x14ac:dyDescent="0.45">
      <c r="A38" s="265" t="s">
        <v>1014</v>
      </c>
      <c r="B38" s="267" t="s">
        <v>1017</v>
      </c>
      <c r="C38" s="267"/>
      <c r="D38" s="267"/>
      <c r="E38" s="267" t="s">
        <v>1018</v>
      </c>
      <c r="F38" s="267" t="s">
        <v>1019</v>
      </c>
      <c r="G38" s="267"/>
      <c r="H38" s="267" t="s">
        <v>500</v>
      </c>
      <c r="I38" s="267" t="s">
        <v>518</v>
      </c>
      <c r="J38" s="267" t="s">
        <v>676</v>
      </c>
      <c r="K38" s="267" t="s">
        <v>879</v>
      </c>
      <c r="L38" s="267"/>
      <c r="M38" s="267"/>
      <c r="N38" s="267"/>
      <c r="O38" s="267"/>
      <c r="P38" s="267"/>
      <c r="Q38" s="267"/>
      <c r="R38" s="42"/>
    </row>
    <row r="39" spans="1:18" ht="25.5" customHeight="1" x14ac:dyDescent="0.45">
      <c r="A39" s="265" t="s">
        <v>1017</v>
      </c>
      <c r="B39" s="267" t="s">
        <v>1020</v>
      </c>
      <c r="C39" s="267"/>
      <c r="D39" s="267"/>
      <c r="E39" s="267" t="s">
        <v>1021</v>
      </c>
      <c r="F39" s="267" t="s">
        <v>1022</v>
      </c>
      <c r="G39" s="267"/>
      <c r="H39" s="267" t="s">
        <v>500</v>
      </c>
      <c r="I39" s="267" t="s">
        <v>524</v>
      </c>
      <c r="J39" s="267" t="s">
        <v>660</v>
      </c>
      <c r="K39" s="267" t="s">
        <v>1023</v>
      </c>
      <c r="L39" s="267"/>
      <c r="M39" s="267"/>
      <c r="N39" s="267"/>
      <c r="O39" s="267"/>
      <c r="P39" s="267"/>
      <c r="Q39" s="267"/>
      <c r="R39" s="42"/>
    </row>
    <row r="40" spans="1:18" ht="25.5" customHeight="1" x14ac:dyDescent="0.45">
      <c r="A40" s="265" t="s">
        <v>1020</v>
      </c>
      <c r="B40" s="267" t="s">
        <v>1024</v>
      </c>
      <c r="C40" s="267"/>
      <c r="D40" s="267"/>
      <c r="E40" s="267" t="s">
        <v>1025</v>
      </c>
      <c r="F40" s="267" t="s">
        <v>1026</v>
      </c>
      <c r="G40" s="267"/>
      <c r="H40" s="267" t="s">
        <v>500</v>
      </c>
      <c r="I40" s="267" t="s">
        <v>507</v>
      </c>
      <c r="J40" s="267" t="s">
        <v>660</v>
      </c>
      <c r="K40" s="267" t="s">
        <v>1027</v>
      </c>
      <c r="L40" s="267"/>
      <c r="M40" s="267"/>
      <c r="N40" s="267"/>
      <c r="O40" s="267"/>
      <c r="P40" s="267"/>
      <c r="Q40" s="267"/>
      <c r="R40" s="42"/>
    </row>
    <row r="41" spans="1:18" ht="25.5" customHeight="1" x14ac:dyDescent="0.45">
      <c r="A41" s="265" t="s">
        <v>1024</v>
      </c>
      <c r="B41" s="267" t="s">
        <v>1028</v>
      </c>
      <c r="C41" s="267"/>
      <c r="D41" s="267"/>
      <c r="E41" s="267" t="s">
        <v>1029</v>
      </c>
      <c r="F41" s="267" t="s">
        <v>1030</v>
      </c>
      <c r="G41" s="267"/>
      <c r="H41" s="267" t="s">
        <v>500</v>
      </c>
      <c r="I41" s="267" t="s">
        <v>521</v>
      </c>
      <c r="J41" s="267" t="s">
        <v>660</v>
      </c>
      <c r="K41" s="267" t="s">
        <v>1031</v>
      </c>
      <c r="L41" s="267"/>
      <c r="M41" s="267"/>
      <c r="N41" s="267"/>
      <c r="O41" s="267"/>
      <c r="P41" s="267"/>
      <c r="Q41" s="267"/>
      <c r="R41" s="42"/>
    </row>
    <row r="42" spans="1:18" ht="25.5" customHeight="1" x14ac:dyDescent="0.45">
      <c r="A42" s="265" t="s">
        <v>1028</v>
      </c>
      <c r="B42" s="267" t="s">
        <v>1032</v>
      </c>
      <c r="C42" s="267"/>
      <c r="D42" s="267"/>
      <c r="E42" s="267" t="s">
        <v>1033</v>
      </c>
      <c r="F42" s="267" t="s">
        <v>1034</v>
      </c>
      <c r="G42" s="267"/>
      <c r="H42" s="267" t="s">
        <v>500</v>
      </c>
      <c r="I42" s="267" t="s">
        <v>510</v>
      </c>
      <c r="J42" s="267" t="s">
        <v>660</v>
      </c>
      <c r="K42" s="267" t="s">
        <v>1035</v>
      </c>
      <c r="L42" s="267"/>
      <c r="M42" s="267"/>
      <c r="N42" s="267"/>
      <c r="O42" s="267"/>
      <c r="P42" s="267"/>
      <c r="Q42" s="267"/>
      <c r="R42" s="42"/>
    </row>
    <row r="43" spans="1:18" ht="25.5" customHeight="1" x14ac:dyDescent="0.45">
      <c r="A43" s="265" t="s">
        <v>1032</v>
      </c>
      <c r="B43" s="267" t="s">
        <v>1036</v>
      </c>
      <c r="C43" s="267"/>
      <c r="D43" s="267"/>
      <c r="E43" s="267" t="s">
        <v>1037</v>
      </c>
      <c r="F43" s="267" t="s">
        <v>1038</v>
      </c>
      <c r="G43" s="267"/>
      <c r="H43" s="267" t="s">
        <v>589</v>
      </c>
      <c r="I43" s="267" t="s">
        <v>593</v>
      </c>
      <c r="J43" s="267" t="s">
        <v>660</v>
      </c>
      <c r="K43" s="267" t="s">
        <v>1039</v>
      </c>
      <c r="L43" s="267"/>
      <c r="M43" s="267"/>
      <c r="N43" s="267"/>
      <c r="O43" s="267"/>
      <c r="P43" s="267"/>
      <c r="Q43" s="267"/>
      <c r="R43" s="42"/>
    </row>
    <row r="44" spans="1:18" ht="25.5" customHeight="1" x14ac:dyDescent="0.45">
      <c r="A44" s="265" t="s">
        <v>1036</v>
      </c>
      <c r="B44" s="267" t="s">
        <v>1040</v>
      </c>
      <c r="C44" s="267"/>
      <c r="D44" s="267"/>
      <c r="E44" s="267" t="s">
        <v>1041</v>
      </c>
      <c r="F44" s="267" t="s">
        <v>1042</v>
      </c>
      <c r="G44" s="267"/>
      <c r="H44" s="267" t="s">
        <v>589</v>
      </c>
      <c r="I44" s="267" t="s">
        <v>603</v>
      </c>
      <c r="J44" s="267" t="s">
        <v>660</v>
      </c>
      <c r="K44" s="267" t="s">
        <v>879</v>
      </c>
      <c r="L44" s="267"/>
      <c r="M44" s="267"/>
      <c r="N44" s="267"/>
      <c r="O44" s="267"/>
      <c r="P44" s="267"/>
      <c r="Q44" s="267"/>
      <c r="R44" s="42"/>
    </row>
    <row r="45" spans="1:18" ht="25.5" customHeight="1" x14ac:dyDescent="0.45">
      <c r="A45" s="265" t="s">
        <v>1040</v>
      </c>
      <c r="B45" s="267" t="s">
        <v>1043</v>
      </c>
      <c r="C45" s="267"/>
      <c r="D45" s="267"/>
      <c r="E45" s="267" t="s">
        <v>1044</v>
      </c>
      <c r="F45" s="267" t="s">
        <v>1045</v>
      </c>
      <c r="G45" s="267"/>
      <c r="H45" s="267" t="s">
        <v>589</v>
      </c>
      <c r="I45" s="267" t="s">
        <v>596</v>
      </c>
      <c r="J45" s="267" t="s">
        <v>472</v>
      </c>
      <c r="K45" s="267" t="s">
        <v>1046</v>
      </c>
      <c r="L45" s="267"/>
      <c r="M45" s="267"/>
      <c r="N45" s="267"/>
      <c r="O45" s="267"/>
      <c r="P45" s="267"/>
      <c r="Q45" s="267"/>
      <c r="R45" s="42"/>
    </row>
    <row r="46" spans="1:18" ht="25.5" customHeight="1" x14ac:dyDescent="0.45">
      <c r="A46" s="265" t="s">
        <v>1043</v>
      </c>
      <c r="B46" s="267" t="s">
        <v>1047</v>
      </c>
      <c r="C46" s="267"/>
      <c r="D46" s="267"/>
      <c r="E46" s="267" t="s">
        <v>1048</v>
      </c>
      <c r="F46" s="267" t="s">
        <v>1049</v>
      </c>
      <c r="G46" s="267"/>
      <c r="H46" s="267" t="s">
        <v>589</v>
      </c>
      <c r="I46" s="267" t="s">
        <v>608</v>
      </c>
      <c r="J46" s="267" t="s">
        <v>472</v>
      </c>
      <c r="K46" s="267" t="s">
        <v>879</v>
      </c>
      <c r="L46" s="267"/>
      <c r="M46" s="267"/>
      <c r="N46" s="267"/>
      <c r="O46" s="267"/>
      <c r="P46" s="267"/>
      <c r="Q46" s="267"/>
      <c r="R46" s="42"/>
    </row>
    <row r="47" spans="1:18" ht="25.5" customHeight="1" x14ac:dyDescent="0.45">
      <c r="A47" s="265" t="s">
        <v>1047</v>
      </c>
      <c r="B47" s="267" t="s">
        <v>1050</v>
      </c>
      <c r="C47" s="267"/>
      <c r="D47" s="267"/>
      <c r="E47" s="267" t="s">
        <v>1051</v>
      </c>
      <c r="F47" s="267" t="s">
        <v>1052</v>
      </c>
      <c r="G47" s="267"/>
      <c r="H47" s="267" t="s">
        <v>589</v>
      </c>
      <c r="I47" s="267" t="s">
        <v>606</v>
      </c>
      <c r="J47" s="267" t="s">
        <v>1053</v>
      </c>
      <c r="K47" s="267" t="s">
        <v>1054</v>
      </c>
      <c r="L47" s="267"/>
      <c r="M47" s="267"/>
      <c r="N47" s="267"/>
      <c r="O47" s="267"/>
      <c r="P47" s="267"/>
      <c r="Q47" s="267"/>
      <c r="R47" s="42"/>
    </row>
    <row r="48" spans="1:18" ht="25.5" customHeight="1" x14ac:dyDescent="0.45">
      <c r="A48" s="265" t="s">
        <v>1050</v>
      </c>
      <c r="B48" s="267" t="s">
        <v>1055</v>
      </c>
      <c r="C48" s="267"/>
      <c r="D48" s="267"/>
      <c r="E48" s="267" t="s">
        <v>1056</v>
      </c>
      <c r="F48" s="267" t="s">
        <v>1057</v>
      </c>
      <c r="G48" s="267"/>
      <c r="H48" s="267" t="s">
        <v>589</v>
      </c>
      <c r="I48" s="267" t="s">
        <v>613</v>
      </c>
      <c r="J48" s="267" t="s">
        <v>1053</v>
      </c>
      <c r="K48" s="267" t="s">
        <v>1058</v>
      </c>
      <c r="L48" s="267"/>
      <c r="M48" s="267"/>
      <c r="N48" s="267"/>
      <c r="O48" s="267"/>
      <c r="P48" s="267"/>
      <c r="Q48" s="267"/>
      <c r="R48" s="42"/>
    </row>
    <row r="49" spans="1:18" ht="25.5" customHeight="1" x14ac:dyDescent="0.45">
      <c r="A49" s="265" t="s">
        <v>1059</v>
      </c>
      <c r="B49" s="267" t="s">
        <v>1060</v>
      </c>
      <c r="C49" s="267"/>
      <c r="D49" s="267"/>
      <c r="E49" s="267" t="s">
        <v>1061</v>
      </c>
      <c r="F49" s="267" t="s">
        <v>1062</v>
      </c>
      <c r="G49" s="267"/>
      <c r="H49" s="267" t="s">
        <v>589</v>
      </c>
      <c r="I49" s="267" t="s">
        <v>616</v>
      </c>
      <c r="J49" s="267" t="s">
        <v>1053</v>
      </c>
      <c r="K49" s="267" t="s">
        <v>879</v>
      </c>
      <c r="L49" s="267"/>
      <c r="M49" s="267"/>
      <c r="N49" s="267"/>
      <c r="O49" s="267"/>
      <c r="P49" s="267"/>
      <c r="Q49" s="267"/>
      <c r="R49" s="42"/>
    </row>
    <row r="50" spans="1:18" ht="25.5" customHeight="1" x14ac:dyDescent="0.45">
      <c r="A50" s="265" t="s">
        <v>1060</v>
      </c>
      <c r="B50" s="267" t="s">
        <v>1063</v>
      </c>
      <c r="C50" s="267"/>
      <c r="D50" s="267"/>
      <c r="E50" s="267" t="s">
        <v>1064</v>
      </c>
      <c r="F50" s="267" t="s">
        <v>1065</v>
      </c>
      <c r="G50" s="267"/>
      <c r="H50" s="267" t="s">
        <v>589</v>
      </c>
      <c r="I50" s="267" t="s">
        <v>599</v>
      </c>
      <c r="J50" s="267" t="s">
        <v>1066</v>
      </c>
      <c r="K50" s="267" t="s">
        <v>475</v>
      </c>
      <c r="L50" s="267"/>
      <c r="M50" s="267"/>
      <c r="N50" s="267"/>
      <c r="O50" s="267"/>
      <c r="P50" s="267"/>
      <c r="Q50" s="267"/>
      <c r="R50" s="42"/>
    </row>
    <row r="51" spans="1:18" ht="25.5" customHeight="1" x14ac:dyDescent="0.45">
      <c r="A51" s="265" t="s">
        <v>1063</v>
      </c>
      <c r="B51" s="267" t="s">
        <v>1067</v>
      </c>
      <c r="C51" s="267"/>
      <c r="D51" s="267"/>
      <c r="E51" s="267" t="s">
        <v>1068</v>
      </c>
      <c r="F51" s="267" t="s">
        <v>1069</v>
      </c>
      <c r="G51" s="267"/>
      <c r="H51" s="267" t="s">
        <v>693</v>
      </c>
      <c r="I51" s="267" t="s">
        <v>697</v>
      </c>
      <c r="J51" s="267" t="s">
        <v>1066</v>
      </c>
      <c r="K51" s="267" t="s">
        <v>879</v>
      </c>
      <c r="L51" s="267"/>
      <c r="M51" s="267"/>
      <c r="N51" s="267"/>
      <c r="O51" s="267"/>
      <c r="P51" s="267"/>
      <c r="Q51" s="267"/>
      <c r="R51" s="42"/>
    </row>
    <row r="52" spans="1:18" ht="25.5" customHeight="1" x14ac:dyDescent="0.45">
      <c r="A52" s="265" t="s">
        <v>1070</v>
      </c>
      <c r="B52" s="267" t="s">
        <v>1070</v>
      </c>
      <c r="C52" s="267"/>
      <c r="D52" s="267"/>
      <c r="E52" s="267" t="s">
        <v>1071</v>
      </c>
      <c r="F52" s="267" t="s">
        <v>1072</v>
      </c>
      <c r="G52" s="267"/>
      <c r="H52" s="267" t="s">
        <v>693</v>
      </c>
      <c r="I52" s="267" t="s">
        <v>700</v>
      </c>
      <c r="J52" s="267" t="s">
        <v>518</v>
      </c>
      <c r="K52" s="267" t="s">
        <v>518</v>
      </c>
      <c r="L52" s="267"/>
      <c r="M52" s="267"/>
      <c r="N52" s="267"/>
      <c r="O52" s="267"/>
      <c r="P52" s="267"/>
      <c r="Q52" s="267"/>
      <c r="R52" s="42"/>
    </row>
    <row r="53" spans="1:18" ht="25.5" customHeight="1" x14ac:dyDescent="0.45">
      <c r="A53" s="265" t="s">
        <v>1073</v>
      </c>
      <c r="B53" s="267" t="s">
        <v>1073</v>
      </c>
      <c r="C53" s="267"/>
      <c r="D53" s="267"/>
      <c r="E53" s="267" t="s">
        <v>1074</v>
      </c>
      <c r="F53" s="267" t="s">
        <v>1075</v>
      </c>
      <c r="G53" s="267"/>
      <c r="H53" s="267" t="s">
        <v>693</v>
      </c>
      <c r="I53" s="267" t="s">
        <v>706</v>
      </c>
      <c r="J53" s="267" t="s">
        <v>518</v>
      </c>
      <c r="K53" s="267" t="s">
        <v>879</v>
      </c>
      <c r="L53" s="267"/>
      <c r="M53" s="267"/>
      <c r="N53" s="267"/>
      <c r="O53" s="267"/>
      <c r="P53" s="267"/>
      <c r="Q53" s="267"/>
      <c r="R53" s="42"/>
    </row>
    <row r="54" spans="1:18" ht="25.5" customHeight="1" x14ac:dyDescent="0.45">
      <c r="A54" s="265" t="s">
        <v>1076</v>
      </c>
      <c r="B54" s="267" t="s">
        <v>1077</v>
      </c>
      <c r="C54" s="267"/>
      <c r="D54" s="267"/>
      <c r="E54" s="267" t="s">
        <v>1078</v>
      </c>
      <c r="F54" s="267" t="s">
        <v>1079</v>
      </c>
      <c r="G54" s="267"/>
      <c r="H54" s="267" t="s">
        <v>693</v>
      </c>
      <c r="I54" s="267" t="s">
        <v>710</v>
      </c>
      <c r="J54" s="267" t="s">
        <v>651</v>
      </c>
      <c r="K54" s="267" t="s">
        <v>1080</v>
      </c>
      <c r="L54" s="267"/>
      <c r="M54" s="267"/>
      <c r="N54" s="267"/>
      <c r="O54" s="267"/>
      <c r="P54" s="267"/>
      <c r="Q54" s="267"/>
      <c r="R54" s="42"/>
    </row>
    <row r="55" spans="1:18" ht="25.5" customHeight="1" x14ac:dyDescent="0.45">
      <c r="A55" s="265" t="s">
        <v>1081</v>
      </c>
      <c r="B55" s="267" t="s">
        <v>1082</v>
      </c>
      <c r="C55" s="267"/>
      <c r="D55" s="267"/>
      <c r="E55" s="267" t="s">
        <v>1083</v>
      </c>
      <c r="F55" s="267" t="s">
        <v>1084</v>
      </c>
      <c r="G55" s="267"/>
      <c r="H55" s="267" t="s">
        <v>693</v>
      </c>
      <c r="I55" s="267" t="s">
        <v>703</v>
      </c>
      <c r="J55" s="267" t="s">
        <v>651</v>
      </c>
      <c r="K55" s="267" t="s">
        <v>1085</v>
      </c>
      <c r="L55" s="267"/>
      <c r="M55" s="267"/>
      <c r="N55" s="267"/>
      <c r="O55" s="267"/>
      <c r="P55" s="267"/>
      <c r="Q55" s="267"/>
      <c r="R55" s="42"/>
    </row>
    <row r="56" spans="1:18" ht="25.5" customHeight="1" x14ac:dyDescent="0.45">
      <c r="A56" s="265" t="s">
        <v>1086</v>
      </c>
      <c r="B56" s="267" t="s">
        <v>1086</v>
      </c>
      <c r="C56" s="267"/>
      <c r="D56" s="267"/>
      <c r="E56" s="267" t="s">
        <v>1087</v>
      </c>
      <c r="F56" s="267" t="s">
        <v>1088</v>
      </c>
      <c r="G56" s="267"/>
      <c r="H56" s="267" t="s">
        <v>693</v>
      </c>
      <c r="I56" s="267" t="s">
        <v>716</v>
      </c>
      <c r="J56" s="267" t="s">
        <v>651</v>
      </c>
      <c r="K56" s="267" t="s">
        <v>879</v>
      </c>
      <c r="L56" s="267"/>
      <c r="M56" s="267"/>
      <c r="N56" s="267"/>
      <c r="O56" s="267"/>
      <c r="P56" s="267"/>
      <c r="Q56" s="267"/>
      <c r="R56" s="42"/>
    </row>
    <row r="57" spans="1:18" ht="25.5" customHeight="1" x14ac:dyDescent="0.45">
      <c r="A57" s="265" t="s">
        <v>1089</v>
      </c>
      <c r="B57" s="267" t="s">
        <v>1090</v>
      </c>
      <c r="C57" s="267"/>
      <c r="D57" s="267"/>
      <c r="E57" s="267" t="s">
        <v>1091</v>
      </c>
      <c r="F57" s="267" t="s">
        <v>1092</v>
      </c>
      <c r="G57" s="267"/>
      <c r="H57" s="267" t="s">
        <v>620</v>
      </c>
      <c r="I57" s="267" t="s">
        <v>624</v>
      </c>
      <c r="J57" s="267" t="s">
        <v>570</v>
      </c>
      <c r="K57" s="267" t="s">
        <v>1093</v>
      </c>
      <c r="L57" s="267"/>
      <c r="M57" s="267"/>
      <c r="N57" s="267"/>
      <c r="O57" s="267"/>
      <c r="P57" s="267"/>
      <c r="Q57" s="267"/>
      <c r="R57" s="42"/>
    </row>
    <row r="58" spans="1:18" ht="25.5" customHeight="1" x14ac:dyDescent="0.45">
      <c r="A58" s="265" t="s">
        <v>1090</v>
      </c>
      <c r="B58" s="267" t="s">
        <v>1094</v>
      </c>
      <c r="C58" s="267"/>
      <c r="D58" s="267"/>
      <c r="E58" s="267" t="s">
        <v>1095</v>
      </c>
      <c r="F58" s="267" t="s">
        <v>1096</v>
      </c>
      <c r="G58" s="267"/>
      <c r="H58" s="267" t="s">
        <v>620</v>
      </c>
      <c r="I58" s="267" t="s">
        <v>638</v>
      </c>
      <c r="J58" s="267" t="s">
        <v>570</v>
      </c>
      <c r="K58" s="267" t="s">
        <v>879</v>
      </c>
      <c r="L58" s="267"/>
      <c r="M58" s="267"/>
      <c r="N58" s="267"/>
      <c r="O58" s="267"/>
      <c r="P58" s="267"/>
      <c r="Q58" s="267"/>
      <c r="R58" s="42"/>
    </row>
    <row r="59" spans="1:18" ht="25.5" customHeight="1" x14ac:dyDescent="0.45">
      <c r="A59" s="265" t="s">
        <v>1094</v>
      </c>
      <c r="B59" s="267" t="s">
        <v>1097</v>
      </c>
      <c r="C59" s="267"/>
      <c r="D59" s="267"/>
      <c r="E59" s="267" t="s">
        <v>1098</v>
      </c>
      <c r="F59" s="267" t="s">
        <v>1099</v>
      </c>
      <c r="G59" s="267"/>
      <c r="H59" s="267" t="s">
        <v>620</v>
      </c>
      <c r="I59" s="267" t="s">
        <v>627</v>
      </c>
      <c r="J59" s="267" t="s">
        <v>687</v>
      </c>
      <c r="K59" s="267" t="s">
        <v>1100</v>
      </c>
      <c r="L59" s="267"/>
      <c r="M59" s="267"/>
      <c r="N59" s="267"/>
      <c r="O59" s="267"/>
      <c r="P59" s="267"/>
      <c r="Q59" s="267"/>
      <c r="R59" s="42"/>
    </row>
    <row r="60" spans="1:18" ht="25.5" customHeight="1" x14ac:dyDescent="0.45">
      <c r="A60" s="265" t="s">
        <v>1101</v>
      </c>
      <c r="B60" s="267" t="s">
        <v>1102</v>
      </c>
      <c r="C60" s="267"/>
      <c r="D60" s="267"/>
      <c r="E60" s="267" t="s">
        <v>1103</v>
      </c>
      <c r="F60" s="267" t="s">
        <v>1104</v>
      </c>
      <c r="G60" s="267"/>
      <c r="H60" s="267" t="s">
        <v>620</v>
      </c>
      <c r="I60" s="267" t="s">
        <v>641</v>
      </c>
      <c r="J60" s="267" t="s">
        <v>687</v>
      </c>
      <c r="K60" s="267" t="s">
        <v>879</v>
      </c>
      <c r="L60" s="267"/>
      <c r="M60" s="267"/>
      <c r="N60" s="267"/>
      <c r="O60" s="267"/>
      <c r="P60" s="267"/>
      <c r="Q60" s="267"/>
      <c r="R60" s="42"/>
    </row>
    <row r="61" spans="1:18" ht="25.5" customHeight="1" x14ac:dyDescent="0.45">
      <c r="A61" s="265" t="s">
        <v>1097</v>
      </c>
      <c r="B61" s="267" t="s">
        <v>1105</v>
      </c>
      <c r="C61" s="267"/>
      <c r="D61" s="267"/>
      <c r="E61" s="267" t="s">
        <v>1106</v>
      </c>
      <c r="F61" s="267" t="s">
        <v>1107</v>
      </c>
      <c r="G61" s="267"/>
      <c r="H61" s="267" t="s">
        <v>620</v>
      </c>
      <c r="I61" s="267" t="s">
        <v>630</v>
      </c>
      <c r="J61" s="267" t="s">
        <v>593</v>
      </c>
      <c r="K61" s="267" t="s">
        <v>1108</v>
      </c>
      <c r="L61" s="267"/>
      <c r="M61" s="267"/>
      <c r="N61" s="267"/>
      <c r="O61" s="267"/>
      <c r="P61" s="267"/>
      <c r="Q61" s="267"/>
      <c r="R61" s="42"/>
    </row>
    <row r="62" spans="1:18" ht="25.5" customHeight="1" x14ac:dyDescent="0.45">
      <c r="A62" s="265" t="s">
        <v>1102</v>
      </c>
      <c r="B62" s="267" t="s">
        <v>1109</v>
      </c>
      <c r="C62" s="267"/>
      <c r="D62" s="267"/>
      <c r="E62" s="267" t="s">
        <v>1110</v>
      </c>
      <c r="F62" s="267" t="s">
        <v>1111</v>
      </c>
      <c r="G62" s="267"/>
      <c r="H62" s="267" t="s">
        <v>620</v>
      </c>
      <c r="I62" s="267" t="s">
        <v>633</v>
      </c>
      <c r="J62" s="267" t="s">
        <v>593</v>
      </c>
      <c r="K62" s="267" t="s">
        <v>1112</v>
      </c>
      <c r="L62" s="267"/>
      <c r="M62" s="267"/>
      <c r="N62" s="267"/>
      <c r="O62" s="267"/>
      <c r="P62" s="267"/>
      <c r="Q62" s="267"/>
      <c r="R62" s="42"/>
    </row>
    <row r="63" spans="1:18" ht="25.5" customHeight="1" x14ac:dyDescent="0.45">
      <c r="A63" s="265" t="s">
        <v>1105</v>
      </c>
      <c r="B63" s="267" t="s">
        <v>1113</v>
      </c>
      <c r="C63" s="267"/>
      <c r="D63" s="267"/>
      <c r="E63" s="267" t="s">
        <v>1114</v>
      </c>
      <c r="F63" s="267" t="s">
        <v>1115</v>
      </c>
      <c r="G63" s="267"/>
      <c r="H63" s="267" t="s">
        <v>719</v>
      </c>
      <c r="I63" s="267" t="s">
        <v>726</v>
      </c>
      <c r="J63" s="267" t="s">
        <v>593</v>
      </c>
      <c r="K63" s="267" t="s">
        <v>879</v>
      </c>
      <c r="L63" s="267"/>
      <c r="M63" s="267"/>
      <c r="N63" s="267"/>
      <c r="O63" s="267"/>
      <c r="P63" s="267"/>
      <c r="Q63" s="267"/>
      <c r="R63" s="42"/>
    </row>
    <row r="64" spans="1:18" ht="25.5" customHeight="1" x14ac:dyDescent="0.45">
      <c r="A64" s="265" t="s">
        <v>1109</v>
      </c>
      <c r="B64" s="267" t="s">
        <v>1116</v>
      </c>
      <c r="C64" s="267"/>
      <c r="D64" s="267"/>
      <c r="E64" s="267" t="s">
        <v>1117</v>
      </c>
      <c r="F64" s="267" t="s">
        <v>1118</v>
      </c>
      <c r="G64" s="267"/>
      <c r="H64" s="267" t="s">
        <v>719</v>
      </c>
      <c r="I64" s="267" t="s">
        <v>723</v>
      </c>
      <c r="J64" s="267" t="s">
        <v>654</v>
      </c>
      <c r="K64" s="267" t="s">
        <v>1119</v>
      </c>
      <c r="L64" s="267"/>
      <c r="M64" s="267"/>
      <c r="N64" s="267"/>
      <c r="O64" s="267"/>
      <c r="P64" s="267"/>
      <c r="Q64" s="267"/>
      <c r="R64" s="42"/>
    </row>
    <row r="65" spans="1:18" ht="25.5" customHeight="1" x14ac:dyDescent="0.45">
      <c r="A65" s="265" t="s">
        <v>1113</v>
      </c>
      <c r="B65" s="267" t="s">
        <v>1120</v>
      </c>
      <c r="C65" s="267"/>
      <c r="D65" s="267"/>
      <c r="E65" s="267" t="s">
        <v>1121</v>
      </c>
      <c r="F65" s="267" t="s">
        <v>1122</v>
      </c>
      <c r="G65" s="267"/>
      <c r="H65" s="267" t="s">
        <v>719</v>
      </c>
      <c r="I65" s="267" t="s">
        <v>733</v>
      </c>
      <c r="J65" s="267" t="s">
        <v>654</v>
      </c>
      <c r="K65" s="267" t="s">
        <v>879</v>
      </c>
      <c r="L65" s="267"/>
      <c r="M65" s="267"/>
      <c r="N65" s="267"/>
      <c r="O65" s="267"/>
      <c r="P65" s="267"/>
      <c r="Q65" s="267"/>
      <c r="R65" s="42"/>
    </row>
    <row r="66" spans="1:18" ht="25.5" customHeight="1" x14ac:dyDescent="0.45">
      <c r="A66" s="265" t="s">
        <v>1116</v>
      </c>
      <c r="B66" s="267" t="s">
        <v>1123</v>
      </c>
      <c r="C66" s="267"/>
      <c r="D66" s="267"/>
      <c r="E66" s="267" t="s">
        <v>1124</v>
      </c>
      <c r="F66" s="267" t="s">
        <v>1125</v>
      </c>
      <c r="G66" s="267"/>
      <c r="H66" s="267" t="s">
        <v>719</v>
      </c>
      <c r="I66" s="267" t="s">
        <v>729</v>
      </c>
      <c r="J66" s="267" t="s">
        <v>603</v>
      </c>
      <c r="K66" s="267" t="s">
        <v>1126</v>
      </c>
      <c r="L66" s="267"/>
      <c r="M66" s="267"/>
      <c r="N66" s="267"/>
      <c r="O66" s="267"/>
      <c r="P66" s="267"/>
      <c r="Q66" s="267"/>
      <c r="R66" s="42"/>
    </row>
    <row r="67" spans="1:18" ht="25.5" customHeight="1" x14ac:dyDescent="0.45">
      <c r="A67" s="265" t="s">
        <v>1120</v>
      </c>
      <c r="B67" s="267" t="s">
        <v>1127</v>
      </c>
      <c r="C67" s="267"/>
      <c r="D67" s="267"/>
      <c r="E67" s="267" t="s">
        <v>1128</v>
      </c>
      <c r="F67" s="267" t="s">
        <v>1129</v>
      </c>
      <c r="G67" s="267"/>
      <c r="H67" s="267" t="s">
        <v>719</v>
      </c>
      <c r="I67" s="267" t="s">
        <v>736</v>
      </c>
      <c r="J67" s="267" t="s">
        <v>603</v>
      </c>
      <c r="K67" s="267" t="s">
        <v>879</v>
      </c>
      <c r="L67" s="267"/>
      <c r="M67" s="267"/>
      <c r="N67" s="267"/>
      <c r="O67" s="267"/>
      <c r="P67" s="267"/>
      <c r="Q67" s="267"/>
      <c r="R67" s="42"/>
    </row>
    <row r="68" spans="1:18" ht="25.5" customHeight="1" x14ac:dyDescent="0.45">
      <c r="A68" s="265" t="s">
        <v>1123</v>
      </c>
      <c r="B68" s="267" t="s">
        <v>1130</v>
      </c>
      <c r="C68" s="267"/>
      <c r="D68" s="267"/>
      <c r="E68" s="267" t="s">
        <v>1131</v>
      </c>
      <c r="F68" s="267" t="s">
        <v>1132</v>
      </c>
      <c r="G68" s="267"/>
      <c r="H68" s="267" t="s">
        <v>719</v>
      </c>
      <c r="I68" s="267" t="s">
        <v>741</v>
      </c>
      <c r="J68" s="267" t="s">
        <v>551</v>
      </c>
      <c r="K68" s="267" t="s">
        <v>1133</v>
      </c>
      <c r="L68" s="267"/>
      <c r="M68" s="267"/>
      <c r="N68" s="267"/>
      <c r="O68" s="267"/>
      <c r="P68" s="267"/>
      <c r="Q68" s="267"/>
      <c r="R68" s="42"/>
    </row>
    <row r="69" spans="1:18" ht="25.5" customHeight="1" x14ac:dyDescent="0.45">
      <c r="A69" s="265" t="s">
        <v>1127</v>
      </c>
      <c r="B69" s="267" t="s">
        <v>1134</v>
      </c>
      <c r="C69" s="267"/>
      <c r="D69" s="267"/>
      <c r="E69" s="267" t="s">
        <v>1135</v>
      </c>
      <c r="F69" s="267" t="s">
        <v>1136</v>
      </c>
      <c r="G69" s="267"/>
      <c r="H69" s="267" t="s">
        <v>719</v>
      </c>
      <c r="I69" s="267" t="s">
        <v>739</v>
      </c>
      <c r="J69" s="267" t="s">
        <v>551</v>
      </c>
      <c r="K69" s="267" t="s">
        <v>1137</v>
      </c>
      <c r="L69" s="267"/>
      <c r="M69" s="267"/>
      <c r="N69" s="267"/>
      <c r="O69" s="267"/>
      <c r="P69" s="267"/>
      <c r="Q69" s="267"/>
      <c r="R69" s="42"/>
    </row>
    <row r="70" spans="1:18" ht="25.5" customHeight="1" x14ac:dyDescent="0.45">
      <c r="A70" s="265" t="s">
        <v>1130</v>
      </c>
      <c r="B70" s="267" t="s">
        <v>1138</v>
      </c>
      <c r="C70" s="267"/>
      <c r="D70" s="267"/>
      <c r="E70" s="267" t="s">
        <v>1139</v>
      </c>
      <c r="F70" s="267" t="s">
        <v>1140</v>
      </c>
      <c r="G70" s="267"/>
      <c r="H70" s="267" t="s">
        <v>719</v>
      </c>
      <c r="I70" s="267" t="s">
        <v>748</v>
      </c>
      <c r="J70" s="267" t="s">
        <v>551</v>
      </c>
      <c r="K70" s="267" t="s">
        <v>1141</v>
      </c>
      <c r="L70" s="267"/>
      <c r="M70" s="267"/>
      <c r="N70" s="267"/>
      <c r="O70" s="267"/>
      <c r="P70" s="267"/>
      <c r="Q70" s="267"/>
      <c r="R70" s="42"/>
    </row>
    <row r="71" spans="1:18" ht="25.5" customHeight="1" x14ac:dyDescent="0.45">
      <c r="A71" s="265" t="s">
        <v>1134</v>
      </c>
      <c r="B71" s="267" t="s">
        <v>1142</v>
      </c>
      <c r="C71" s="267"/>
      <c r="D71" s="267"/>
      <c r="E71" s="267" t="s">
        <v>1143</v>
      </c>
      <c r="F71" s="267" t="s">
        <v>1144</v>
      </c>
      <c r="G71" s="267"/>
      <c r="H71" s="267" t="s">
        <v>719</v>
      </c>
      <c r="I71" s="267" t="s">
        <v>751</v>
      </c>
      <c r="J71" s="267" t="s">
        <v>551</v>
      </c>
      <c r="K71" s="267" t="s">
        <v>879</v>
      </c>
      <c r="L71" s="267"/>
      <c r="M71" s="267"/>
      <c r="N71" s="267"/>
      <c r="O71" s="267"/>
      <c r="P71" s="267"/>
      <c r="Q71" s="267"/>
      <c r="R71" s="42"/>
    </row>
    <row r="72" spans="1:18" ht="25.5" customHeight="1" x14ac:dyDescent="0.45">
      <c r="A72" s="265" t="s">
        <v>1145</v>
      </c>
      <c r="B72" s="267" t="s">
        <v>1146</v>
      </c>
      <c r="C72" s="267"/>
      <c r="D72" s="267"/>
      <c r="E72" s="267" t="s">
        <v>1147</v>
      </c>
      <c r="F72" s="267" t="s">
        <v>1148</v>
      </c>
      <c r="G72" s="267"/>
      <c r="H72" s="267" t="s">
        <v>468</v>
      </c>
      <c r="I72" s="267" t="s">
        <v>472</v>
      </c>
      <c r="J72" s="267" t="s">
        <v>638</v>
      </c>
      <c r="K72" s="267" t="s">
        <v>1149</v>
      </c>
      <c r="L72" s="267"/>
      <c r="M72" s="267"/>
      <c r="N72" s="267"/>
      <c r="O72" s="267"/>
      <c r="P72" s="267"/>
      <c r="Q72" s="267"/>
      <c r="R72" s="42"/>
    </row>
    <row r="73" spans="1:18" ht="25.5" customHeight="1" x14ac:dyDescent="0.45">
      <c r="A73" s="265" t="s">
        <v>1138</v>
      </c>
      <c r="B73" s="267" t="s">
        <v>1150</v>
      </c>
      <c r="C73" s="267"/>
      <c r="D73" s="267"/>
      <c r="E73" s="267" t="s">
        <v>1151</v>
      </c>
      <c r="F73" s="267" t="s">
        <v>1152</v>
      </c>
      <c r="G73" s="267"/>
      <c r="H73" s="267" t="s">
        <v>468</v>
      </c>
      <c r="I73" s="267" t="s">
        <v>475</v>
      </c>
      <c r="J73" s="267" t="s">
        <v>638</v>
      </c>
      <c r="K73" s="267" t="s">
        <v>879</v>
      </c>
      <c r="L73" s="267"/>
      <c r="M73" s="267"/>
      <c r="N73" s="267"/>
      <c r="O73" s="267"/>
      <c r="P73" s="267"/>
      <c r="Q73" s="267"/>
      <c r="R73" s="42"/>
    </row>
    <row r="74" spans="1:18" ht="25.5" customHeight="1" x14ac:dyDescent="0.45">
      <c r="A74" s="265" t="s">
        <v>1153</v>
      </c>
      <c r="B74" s="267" t="s">
        <v>1154</v>
      </c>
      <c r="C74" s="267"/>
      <c r="D74" s="267"/>
      <c r="E74" s="267" t="s">
        <v>1155</v>
      </c>
      <c r="F74" s="267" t="s">
        <v>1156</v>
      </c>
      <c r="G74" s="267"/>
      <c r="H74" s="267" t="s">
        <v>468</v>
      </c>
      <c r="I74" s="267" t="s">
        <v>481</v>
      </c>
      <c r="J74" s="267" t="s">
        <v>596</v>
      </c>
      <c r="K74" s="267" t="s">
        <v>1157</v>
      </c>
      <c r="L74" s="267"/>
      <c r="M74" s="267"/>
      <c r="N74" s="267"/>
      <c r="O74" s="267"/>
      <c r="P74" s="267"/>
      <c r="Q74" s="267"/>
      <c r="R74" s="42"/>
    </row>
    <row r="75" spans="1:18" ht="25.5" customHeight="1" x14ac:dyDescent="0.45">
      <c r="A75" s="265" t="s">
        <v>1146</v>
      </c>
      <c r="B75" s="267" t="s">
        <v>1158</v>
      </c>
      <c r="C75" s="267"/>
      <c r="D75" s="267"/>
      <c r="E75" s="267" t="s">
        <v>1159</v>
      </c>
      <c r="F75" s="267" t="s">
        <v>1160</v>
      </c>
      <c r="G75" s="267"/>
      <c r="H75" s="267" t="s">
        <v>468</v>
      </c>
      <c r="I75" s="267" t="s">
        <v>479</v>
      </c>
      <c r="J75" s="267" t="s">
        <v>596</v>
      </c>
      <c r="K75" s="267" t="s">
        <v>879</v>
      </c>
      <c r="L75" s="267"/>
      <c r="M75" s="267"/>
      <c r="N75" s="267"/>
      <c r="O75" s="267"/>
      <c r="P75" s="267"/>
      <c r="Q75" s="267"/>
      <c r="R75" s="42"/>
    </row>
    <row r="76" spans="1:18" ht="25.5" customHeight="1" x14ac:dyDescent="0.45">
      <c r="A76" s="265" t="s">
        <v>1150</v>
      </c>
      <c r="B76" s="267" t="s">
        <v>1158</v>
      </c>
      <c r="C76" s="267"/>
      <c r="D76" s="267"/>
      <c r="E76" s="267" t="s">
        <v>1161</v>
      </c>
      <c r="F76" s="267" t="s">
        <v>1162</v>
      </c>
      <c r="G76" s="267"/>
      <c r="H76" s="267" t="s">
        <v>468</v>
      </c>
      <c r="I76" s="267" t="s">
        <v>488</v>
      </c>
      <c r="J76" s="267" t="s">
        <v>700</v>
      </c>
      <c r="K76" s="267" t="s">
        <v>1163</v>
      </c>
      <c r="L76" s="267"/>
      <c r="M76" s="267"/>
      <c r="N76" s="267"/>
      <c r="O76" s="267"/>
      <c r="P76" s="267"/>
      <c r="Q76" s="267"/>
      <c r="R76" s="42"/>
    </row>
    <row r="77" spans="1:18" ht="25.5" customHeight="1" x14ac:dyDescent="0.45">
      <c r="A77" s="265" t="s">
        <v>1154</v>
      </c>
      <c r="B77" s="267" t="s">
        <v>1164</v>
      </c>
      <c r="C77" s="267"/>
      <c r="D77" s="267"/>
      <c r="E77" s="267" t="s">
        <v>1165</v>
      </c>
      <c r="F77" s="267" t="s">
        <v>1166</v>
      </c>
      <c r="G77" s="267"/>
      <c r="H77" s="267" t="s">
        <v>468</v>
      </c>
      <c r="I77" s="267" t="s">
        <v>491</v>
      </c>
      <c r="J77" s="267" t="s">
        <v>700</v>
      </c>
      <c r="K77" s="267" t="s">
        <v>1167</v>
      </c>
      <c r="L77" s="267"/>
      <c r="M77" s="267"/>
      <c r="N77" s="267"/>
      <c r="O77" s="267"/>
      <c r="P77" s="267"/>
      <c r="Q77" s="267"/>
      <c r="R77" s="42"/>
    </row>
    <row r="78" spans="1:18" ht="25.5" customHeight="1" x14ac:dyDescent="0.45">
      <c r="A78" s="265" t="s">
        <v>1158</v>
      </c>
      <c r="B78" s="267" t="s">
        <v>1168</v>
      </c>
      <c r="C78" s="267"/>
      <c r="D78" s="267"/>
      <c r="E78" s="267" t="s">
        <v>1169</v>
      </c>
      <c r="F78" s="267" t="s">
        <v>1170</v>
      </c>
      <c r="G78" s="267"/>
      <c r="H78" s="267" t="s">
        <v>468</v>
      </c>
      <c r="I78" s="267" t="s">
        <v>494</v>
      </c>
      <c r="J78" s="267" t="s">
        <v>700</v>
      </c>
      <c r="K78" s="267" t="s">
        <v>1171</v>
      </c>
      <c r="L78" s="267"/>
      <c r="M78" s="267"/>
      <c r="N78" s="267"/>
      <c r="O78" s="267"/>
      <c r="P78" s="267"/>
      <c r="Q78" s="267"/>
      <c r="R78" s="42"/>
    </row>
    <row r="79" spans="1:18" ht="25.5" customHeight="1" x14ac:dyDescent="0.45">
      <c r="A79" s="265" t="s">
        <v>1168</v>
      </c>
      <c r="B79" s="267" t="s">
        <v>1172</v>
      </c>
      <c r="C79" s="267"/>
      <c r="D79" s="267"/>
      <c r="E79" s="267" t="s">
        <v>1173</v>
      </c>
      <c r="F79" s="267" t="s">
        <v>1174</v>
      </c>
      <c r="G79" s="267"/>
      <c r="H79" s="267" t="s">
        <v>468</v>
      </c>
      <c r="I79" s="267" t="s">
        <v>497</v>
      </c>
      <c r="J79" s="267" t="s">
        <v>700</v>
      </c>
      <c r="K79" s="267" t="s">
        <v>1175</v>
      </c>
      <c r="L79" s="267"/>
      <c r="M79" s="267"/>
      <c r="N79" s="267"/>
      <c r="O79" s="267"/>
      <c r="P79" s="267"/>
      <c r="Q79" s="267"/>
      <c r="R79" s="42"/>
    </row>
    <row r="80" spans="1:18" ht="25.5" customHeight="1" x14ac:dyDescent="0.45">
      <c r="A80" s="265" t="s">
        <v>1176</v>
      </c>
      <c r="B80" s="267" t="s">
        <v>1176</v>
      </c>
      <c r="C80" s="267"/>
      <c r="D80" s="267"/>
      <c r="E80" s="267" t="s">
        <v>1177</v>
      </c>
      <c r="F80" s="267" t="s">
        <v>1178</v>
      </c>
      <c r="G80" s="267"/>
      <c r="H80" s="267" t="s">
        <v>468</v>
      </c>
      <c r="I80" s="269" t="s">
        <v>1179</v>
      </c>
      <c r="J80" s="267" t="s">
        <v>700</v>
      </c>
      <c r="K80" s="267" t="s">
        <v>879</v>
      </c>
      <c r="L80" s="267"/>
      <c r="M80" s="267"/>
      <c r="N80" s="267"/>
      <c r="O80" s="267"/>
      <c r="P80" s="267"/>
      <c r="Q80" s="267"/>
      <c r="R80" s="42"/>
    </row>
    <row r="81" spans="1:18" ht="25.5" customHeight="1" x14ac:dyDescent="0.45">
      <c r="A81" s="265" t="s">
        <v>1180</v>
      </c>
      <c r="B81" s="267" t="s">
        <v>1180</v>
      </c>
      <c r="C81" s="267"/>
      <c r="D81" s="267"/>
      <c r="E81" s="267" t="s">
        <v>1181</v>
      </c>
      <c r="F81" s="267" t="s">
        <v>1182</v>
      </c>
      <c r="G81" s="267"/>
      <c r="H81" s="267" t="s">
        <v>468</v>
      </c>
      <c r="I81" s="269" t="s">
        <v>1183</v>
      </c>
      <c r="J81" s="269" t="s">
        <v>575</v>
      </c>
      <c r="K81" s="269" t="s">
        <v>1184</v>
      </c>
      <c r="L81" s="267"/>
      <c r="M81" s="267"/>
      <c r="N81" s="267"/>
      <c r="O81" s="267"/>
      <c r="P81" s="267"/>
      <c r="Q81" s="267"/>
      <c r="R81" s="42"/>
    </row>
    <row r="82" spans="1:18" ht="25.5" customHeight="1" x14ac:dyDescent="0.45">
      <c r="A82" s="265" t="s">
        <v>1185</v>
      </c>
      <c r="B82" s="267" t="s">
        <v>1185</v>
      </c>
      <c r="C82" s="267"/>
      <c r="D82" s="267"/>
      <c r="E82" s="267" t="s">
        <v>1186</v>
      </c>
      <c r="F82" s="267" t="s">
        <v>1187</v>
      </c>
      <c r="G82" s="267"/>
      <c r="H82" s="267" t="s">
        <v>468</v>
      </c>
      <c r="I82" s="269" t="s">
        <v>1188</v>
      </c>
      <c r="J82" s="269" t="s">
        <v>575</v>
      </c>
      <c r="K82" s="269" t="s">
        <v>1189</v>
      </c>
      <c r="L82" s="267"/>
      <c r="M82" s="267"/>
      <c r="N82" s="267"/>
      <c r="O82" s="267"/>
      <c r="P82" s="267"/>
      <c r="Q82" s="267"/>
      <c r="R82" s="42"/>
    </row>
    <row r="83" spans="1:18" ht="25.5" customHeight="1" x14ac:dyDescent="0.45">
      <c r="A83" s="265" t="s">
        <v>1190</v>
      </c>
      <c r="B83" s="267" t="s">
        <v>1190</v>
      </c>
      <c r="C83" s="267"/>
      <c r="D83" s="267"/>
      <c r="E83" s="267" t="s">
        <v>1191</v>
      </c>
      <c r="F83" s="267" t="s">
        <v>1192</v>
      </c>
      <c r="G83" s="267"/>
      <c r="H83" s="267" t="s">
        <v>468</v>
      </c>
      <c r="I83" s="269" t="s">
        <v>1193</v>
      </c>
      <c r="J83" s="269" t="s">
        <v>575</v>
      </c>
      <c r="K83" s="269" t="s">
        <v>879</v>
      </c>
      <c r="L83" s="267"/>
      <c r="M83" s="267"/>
      <c r="N83" s="267"/>
      <c r="O83" s="267"/>
      <c r="P83" s="267"/>
      <c r="Q83" s="267"/>
      <c r="R83" s="42"/>
    </row>
    <row r="84" spans="1:18" ht="25.5" customHeight="1" x14ac:dyDescent="0.45">
      <c r="A84" s="265" t="s">
        <v>1194</v>
      </c>
      <c r="B84" s="267" t="s">
        <v>1194</v>
      </c>
      <c r="C84" s="267"/>
      <c r="D84" s="267"/>
      <c r="E84" s="267" t="s">
        <v>1195</v>
      </c>
      <c r="F84" s="267" t="s">
        <v>1196</v>
      </c>
      <c r="G84" s="267"/>
      <c r="H84" s="267"/>
      <c r="I84" s="267"/>
      <c r="J84" s="269" t="s">
        <v>578</v>
      </c>
      <c r="K84" s="269" t="s">
        <v>578</v>
      </c>
      <c r="L84" s="267"/>
      <c r="M84" s="267"/>
      <c r="N84" s="267"/>
      <c r="O84" s="267"/>
      <c r="P84" s="267"/>
      <c r="Q84" s="267"/>
      <c r="R84" s="42"/>
    </row>
    <row r="85" spans="1:18" ht="25.5" customHeight="1" x14ac:dyDescent="0.45">
      <c r="A85" s="265" t="s">
        <v>1197</v>
      </c>
      <c r="B85" s="267" t="s">
        <v>1197</v>
      </c>
      <c r="C85" s="267"/>
      <c r="D85" s="267"/>
      <c r="E85" s="267" t="s">
        <v>1198</v>
      </c>
      <c r="F85" s="267" t="s">
        <v>1199</v>
      </c>
      <c r="G85" s="267"/>
      <c r="H85" s="267"/>
      <c r="I85" s="267"/>
      <c r="J85" s="267" t="s">
        <v>578</v>
      </c>
      <c r="K85" s="267" t="s">
        <v>879</v>
      </c>
      <c r="L85" s="267"/>
      <c r="M85" s="267"/>
      <c r="N85" s="267"/>
      <c r="O85" s="267"/>
      <c r="P85" s="267"/>
      <c r="Q85" s="267"/>
      <c r="R85" s="42"/>
    </row>
    <row r="86" spans="1:18" ht="25.5" customHeight="1" x14ac:dyDescent="0.45">
      <c r="A86" s="265" t="s">
        <v>1200</v>
      </c>
      <c r="B86" s="267" t="s">
        <v>1200</v>
      </c>
      <c r="C86" s="267"/>
      <c r="D86" s="267"/>
      <c r="E86" s="267" t="s">
        <v>1201</v>
      </c>
      <c r="F86" s="267" t="s">
        <v>1202</v>
      </c>
      <c r="G86" s="267"/>
      <c r="H86" s="267"/>
      <c r="I86" s="267"/>
      <c r="J86" s="267" t="s">
        <v>608</v>
      </c>
      <c r="K86" s="267" t="s">
        <v>1203</v>
      </c>
      <c r="L86" s="267"/>
      <c r="M86" s="267"/>
      <c r="N86" s="267"/>
      <c r="O86" s="267"/>
      <c r="P86" s="267"/>
      <c r="Q86" s="267"/>
      <c r="R86" s="42"/>
    </row>
    <row r="87" spans="1:18" ht="25.5" customHeight="1" x14ac:dyDescent="0.45">
      <c r="A87" s="265" t="s">
        <v>1204</v>
      </c>
      <c r="B87" s="267" t="s">
        <v>1204</v>
      </c>
      <c r="C87" s="267"/>
      <c r="D87" s="267"/>
      <c r="E87" s="267" t="s">
        <v>1205</v>
      </c>
      <c r="F87" s="267" t="s">
        <v>1206</v>
      </c>
      <c r="G87" s="267"/>
      <c r="H87" s="267"/>
      <c r="I87" s="267"/>
      <c r="J87" s="267" t="s">
        <v>608</v>
      </c>
      <c r="K87" s="267" t="s">
        <v>879</v>
      </c>
      <c r="L87" s="267"/>
      <c r="M87" s="267"/>
      <c r="N87" s="267"/>
      <c r="O87" s="267"/>
      <c r="P87" s="267"/>
      <c r="Q87" s="267"/>
      <c r="R87" s="42"/>
    </row>
    <row r="88" spans="1:18" ht="25.5" customHeight="1" x14ac:dyDescent="0.45">
      <c r="A88" s="265" t="s">
        <v>1207</v>
      </c>
      <c r="B88" s="267" t="s">
        <v>1207</v>
      </c>
      <c r="C88" s="267"/>
      <c r="D88" s="267"/>
      <c r="E88" s="267" t="s">
        <v>1208</v>
      </c>
      <c r="F88" s="267" t="s">
        <v>1209</v>
      </c>
      <c r="G88" s="267"/>
      <c r="H88" s="267"/>
      <c r="I88" s="267"/>
      <c r="J88" s="267" t="s">
        <v>679</v>
      </c>
      <c r="K88" s="267" t="s">
        <v>1210</v>
      </c>
      <c r="L88" s="267"/>
      <c r="M88" s="267"/>
      <c r="N88" s="267"/>
      <c r="O88" s="267"/>
      <c r="P88" s="267"/>
      <c r="Q88" s="267"/>
      <c r="R88" s="42"/>
    </row>
    <row r="89" spans="1:18" ht="25.5" customHeight="1" x14ac:dyDescent="0.45">
      <c r="A89" s="265" t="s">
        <v>1211</v>
      </c>
      <c r="B89" s="267" t="s">
        <v>1212</v>
      </c>
      <c r="C89" s="267"/>
      <c r="D89" s="267"/>
      <c r="E89" s="267" t="s">
        <v>1213</v>
      </c>
      <c r="F89" s="267" t="s">
        <v>1214</v>
      </c>
      <c r="G89" s="267"/>
      <c r="H89" s="267"/>
      <c r="I89" s="267"/>
      <c r="J89" s="267" t="s">
        <v>679</v>
      </c>
      <c r="K89" s="267" t="s">
        <v>879</v>
      </c>
      <c r="L89" s="267"/>
      <c r="M89" s="267"/>
      <c r="N89" s="267"/>
      <c r="O89" s="267"/>
      <c r="P89" s="267"/>
      <c r="Q89" s="267"/>
      <c r="R89" s="42"/>
    </row>
    <row r="90" spans="1:18" ht="25.5" customHeight="1" x14ac:dyDescent="0.45">
      <c r="A90" s="265" t="s">
        <v>1215</v>
      </c>
      <c r="B90" s="267" t="s">
        <v>1211</v>
      </c>
      <c r="C90" s="267"/>
      <c r="D90" s="267"/>
      <c r="E90" s="267" t="s">
        <v>1216</v>
      </c>
      <c r="F90" s="267" t="s">
        <v>1217</v>
      </c>
      <c r="G90" s="267"/>
      <c r="H90" s="267"/>
      <c r="I90" s="267"/>
      <c r="J90" s="267" t="s">
        <v>454</v>
      </c>
      <c r="K90" s="267" t="s">
        <v>1218</v>
      </c>
      <c r="L90" s="267"/>
      <c r="M90" s="267"/>
      <c r="N90" s="267"/>
      <c r="O90" s="267"/>
      <c r="P90" s="267"/>
      <c r="Q90" s="267"/>
      <c r="R90" s="42"/>
    </row>
    <row r="91" spans="1:18" ht="25.5" customHeight="1" x14ac:dyDescent="0.45">
      <c r="A91" s="265" t="s">
        <v>1219</v>
      </c>
      <c r="B91" s="267" t="s">
        <v>1215</v>
      </c>
      <c r="C91" s="267"/>
      <c r="D91" s="267"/>
      <c r="E91" s="267" t="s">
        <v>1220</v>
      </c>
      <c r="F91" s="267" t="s">
        <v>1221</v>
      </c>
      <c r="G91" s="267"/>
      <c r="H91" s="267"/>
      <c r="I91" s="267"/>
      <c r="J91" s="267" t="s">
        <v>454</v>
      </c>
      <c r="K91" s="267" t="s">
        <v>1222</v>
      </c>
      <c r="L91" s="267"/>
      <c r="M91" s="267"/>
      <c r="N91" s="267"/>
      <c r="O91" s="267"/>
      <c r="P91" s="267"/>
      <c r="Q91" s="267"/>
      <c r="R91" s="42"/>
    </row>
    <row r="92" spans="1:18" ht="25.5" customHeight="1" x14ac:dyDescent="0.45">
      <c r="A92" s="265" t="s">
        <v>1223</v>
      </c>
      <c r="B92" s="267" t="s">
        <v>1223</v>
      </c>
      <c r="C92" s="267"/>
      <c r="D92" s="267"/>
      <c r="E92" s="267" t="s">
        <v>1224</v>
      </c>
      <c r="F92" s="267" t="s">
        <v>1225</v>
      </c>
      <c r="G92" s="267"/>
      <c r="H92" s="267"/>
      <c r="I92" s="267"/>
      <c r="J92" s="267" t="s">
        <v>454</v>
      </c>
      <c r="K92" s="267" t="s">
        <v>1226</v>
      </c>
      <c r="L92" s="267"/>
      <c r="M92" s="267"/>
      <c r="N92" s="267"/>
      <c r="O92" s="267"/>
      <c r="P92" s="267"/>
      <c r="Q92" s="267"/>
      <c r="R92" s="42"/>
    </row>
    <row r="93" spans="1:18" ht="25.5" customHeight="1" x14ac:dyDescent="0.45">
      <c r="A93" s="265" t="s">
        <v>1227</v>
      </c>
      <c r="B93" s="267" t="s">
        <v>1227</v>
      </c>
      <c r="C93" s="267"/>
      <c r="D93" s="267"/>
      <c r="E93" s="267" t="s">
        <v>1228</v>
      </c>
      <c r="F93" s="267" t="s">
        <v>1229</v>
      </c>
      <c r="G93" s="267"/>
      <c r="H93" s="267"/>
      <c r="I93" s="267"/>
      <c r="J93" s="267" t="s">
        <v>454</v>
      </c>
      <c r="K93" s="267" t="s">
        <v>1230</v>
      </c>
      <c r="L93" s="267"/>
      <c r="M93" s="267"/>
      <c r="N93" s="267"/>
      <c r="O93" s="267"/>
      <c r="P93" s="267"/>
      <c r="Q93" s="267"/>
      <c r="R93" s="42"/>
    </row>
    <row r="94" spans="1:18" ht="25.5" customHeight="1" x14ac:dyDescent="0.45">
      <c r="A94" s="265" t="s">
        <v>1231</v>
      </c>
      <c r="B94" s="267" t="s">
        <v>1231</v>
      </c>
      <c r="C94" s="267"/>
      <c r="D94" s="267"/>
      <c r="E94" s="267" t="s">
        <v>1232</v>
      </c>
      <c r="F94" s="267" t="s">
        <v>1233</v>
      </c>
      <c r="G94" s="267"/>
      <c r="H94" s="267"/>
      <c r="I94" s="267"/>
      <c r="J94" s="267" t="s">
        <v>454</v>
      </c>
      <c r="K94" s="267" t="s">
        <v>879</v>
      </c>
      <c r="L94" s="267"/>
      <c r="M94" s="267"/>
      <c r="N94" s="267"/>
      <c r="O94" s="267"/>
      <c r="P94" s="267"/>
      <c r="Q94" s="267"/>
      <c r="R94" s="42"/>
    </row>
    <row r="95" spans="1:18" ht="25.5" customHeight="1" x14ac:dyDescent="0.45">
      <c r="A95" s="265" t="s">
        <v>1234</v>
      </c>
      <c r="B95" s="267" t="s">
        <v>1234</v>
      </c>
      <c r="C95" s="267"/>
      <c r="D95" s="267"/>
      <c r="E95" s="267" t="s">
        <v>1235</v>
      </c>
      <c r="F95" s="267" t="s">
        <v>1236</v>
      </c>
      <c r="G95" s="267"/>
      <c r="H95" s="267"/>
      <c r="I95" s="267"/>
      <c r="J95" s="267" t="s">
        <v>657</v>
      </c>
      <c r="K95" s="267" t="s">
        <v>1237</v>
      </c>
      <c r="L95" s="267"/>
      <c r="M95" s="267"/>
      <c r="N95" s="267"/>
      <c r="O95" s="267"/>
      <c r="P95" s="267"/>
      <c r="Q95" s="267"/>
      <c r="R95" s="42"/>
    </row>
    <row r="96" spans="1:18" ht="25.5" customHeight="1" x14ac:dyDescent="0.45">
      <c r="A96" s="265" t="s">
        <v>1238</v>
      </c>
      <c r="B96" s="267" t="s">
        <v>1239</v>
      </c>
      <c r="C96" s="267"/>
      <c r="D96" s="267"/>
      <c r="E96" s="267" t="s">
        <v>1240</v>
      </c>
      <c r="F96" s="267" t="s">
        <v>1241</v>
      </c>
      <c r="G96" s="267"/>
      <c r="H96" s="267"/>
      <c r="I96" s="267"/>
      <c r="J96" s="267" t="s">
        <v>657</v>
      </c>
      <c r="K96" s="267" t="s">
        <v>1242</v>
      </c>
      <c r="L96" s="267"/>
      <c r="M96" s="267"/>
      <c r="N96" s="267"/>
      <c r="O96" s="267"/>
      <c r="P96" s="267"/>
      <c r="Q96" s="267"/>
      <c r="R96" s="42"/>
    </row>
    <row r="97" spans="1:18" ht="25.5" customHeight="1" x14ac:dyDescent="0.45">
      <c r="A97" s="265" t="s">
        <v>1243</v>
      </c>
      <c r="B97" s="267" t="s">
        <v>1238</v>
      </c>
      <c r="C97" s="267"/>
      <c r="D97" s="267"/>
      <c r="E97" s="267" t="s">
        <v>1244</v>
      </c>
      <c r="F97" s="267" t="s">
        <v>1245</v>
      </c>
      <c r="G97" s="267"/>
      <c r="H97" s="267"/>
      <c r="I97" s="267"/>
      <c r="J97" s="267" t="s">
        <v>657</v>
      </c>
      <c r="K97" s="267" t="s">
        <v>1246</v>
      </c>
      <c r="L97" s="267"/>
      <c r="M97" s="267"/>
      <c r="N97" s="267"/>
      <c r="O97" s="267"/>
      <c r="P97" s="267"/>
      <c r="Q97" s="267"/>
      <c r="R97" s="42"/>
    </row>
    <row r="98" spans="1:18" ht="25.5" customHeight="1" x14ac:dyDescent="0.45">
      <c r="A98" s="265" t="s">
        <v>1247</v>
      </c>
      <c r="B98" s="267" t="s">
        <v>1243</v>
      </c>
      <c r="C98" s="267"/>
      <c r="D98" s="267"/>
      <c r="E98" s="267" t="s">
        <v>1248</v>
      </c>
      <c r="F98" s="267" t="s">
        <v>1249</v>
      </c>
      <c r="G98" s="267"/>
      <c r="H98" s="267"/>
      <c r="I98" s="267"/>
      <c r="J98" s="267" t="s">
        <v>657</v>
      </c>
      <c r="K98" s="267" t="s">
        <v>1250</v>
      </c>
      <c r="L98" s="267"/>
      <c r="M98" s="267"/>
      <c r="N98" s="267"/>
      <c r="O98" s="267"/>
      <c r="P98" s="267"/>
      <c r="Q98" s="267"/>
      <c r="R98" s="42"/>
    </row>
    <row r="99" spans="1:18" ht="25.5" customHeight="1" x14ac:dyDescent="0.45">
      <c r="A99" s="265" t="s">
        <v>1251</v>
      </c>
      <c r="B99" s="267" t="s">
        <v>1247</v>
      </c>
      <c r="C99" s="267"/>
      <c r="D99" s="267"/>
      <c r="E99" s="267" t="s">
        <v>1252</v>
      </c>
      <c r="F99" s="267" t="s">
        <v>1253</v>
      </c>
      <c r="G99" s="267"/>
      <c r="H99" s="267"/>
      <c r="I99" s="267"/>
      <c r="J99" s="267" t="s">
        <v>657</v>
      </c>
      <c r="K99" s="267" t="s">
        <v>1254</v>
      </c>
      <c r="L99" s="267"/>
      <c r="M99" s="267"/>
      <c r="N99" s="267"/>
      <c r="O99" s="267"/>
      <c r="P99" s="267"/>
      <c r="Q99" s="267"/>
      <c r="R99" s="42"/>
    </row>
    <row r="100" spans="1:18" ht="25.5" customHeight="1" x14ac:dyDescent="0.45">
      <c r="A100" s="265" t="s">
        <v>1255</v>
      </c>
      <c r="B100" s="267" t="s">
        <v>1251</v>
      </c>
      <c r="C100" s="267"/>
      <c r="D100" s="267"/>
      <c r="E100" s="267" t="s">
        <v>1256</v>
      </c>
      <c r="F100" s="267" t="s">
        <v>1257</v>
      </c>
      <c r="G100" s="267"/>
      <c r="H100" s="267"/>
      <c r="I100" s="267"/>
      <c r="J100" s="267" t="s">
        <v>657</v>
      </c>
      <c r="K100" s="267" t="s">
        <v>879</v>
      </c>
      <c r="L100" s="267"/>
      <c r="M100" s="267"/>
      <c r="N100" s="267"/>
      <c r="O100" s="267"/>
      <c r="P100" s="267"/>
      <c r="Q100" s="267"/>
      <c r="R100" s="42"/>
    </row>
    <row r="101" spans="1:18" ht="25.5" customHeight="1" x14ac:dyDescent="0.45">
      <c r="A101" s="265" t="s">
        <v>1258</v>
      </c>
      <c r="B101" s="267" t="s">
        <v>1255</v>
      </c>
      <c r="C101" s="267"/>
      <c r="D101" s="267"/>
      <c r="E101" s="267" t="s">
        <v>1259</v>
      </c>
      <c r="F101" s="267" t="s">
        <v>1260</v>
      </c>
      <c r="G101" s="267"/>
      <c r="H101" s="267"/>
      <c r="I101" s="267"/>
      <c r="J101" s="267" t="s">
        <v>524</v>
      </c>
      <c r="K101" s="267" t="s">
        <v>1261</v>
      </c>
      <c r="L101" s="267"/>
      <c r="M101" s="267"/>
      <c r="N101" s="267"/>
      <c r="O101" s="267"/>
      <c r="P101" s="267"/>
      <c r="Q101" s="267"/>
      <c r="R101" s="42"/>
    </row>
    <row r="102" spans="1:18" ht="25.5" customHeight="1" x14ac:dyDescent="0.45">
      <c r="A102" s="265" t="s">
        <v>1262</v>
      </c>
      <c r="B102" s="267" t="s">
        <v>1258</v>
      </c>
      <c r="C102" s="267"/>
      <c r="D102" s="267"/>
      <c r="E102" s="267" t="s">
        <v>1263</v>
      </c>
      <c r="F102" s="267" t="s">
        <v>1264</v>
      </c>
      <c r="G102" s="267"/>
      <c r="H102" s="267"/>
      <c r="I102" s="267"/>
      <c r="J102" s="267" t="s">
        <v>524</v>
      </c>
      <c r="K102" s="267" t="s">
        <v>1265</v>
      </c>
      <c r="L102" s="267"/>
      <c r="M102" s="267"/>
      <c r="N102" s="267"/>
      <c r="O102" s="267"/>
      <c r="P102" s="267"/>
      <c r="Q102" s="267"/>
      <c r="R102" s="42"/>
    </row>
    <row r="103" spans="1:18" ht="25.5" customHeight="1" x14ac:dyDescent="0.45">
      <c r="A103" s="265" t="s">
        <v>1266</v>
      </c>
      <c r="B103" s="267" t="s">
        <v>1262</v>
      </c>
      <c r="C103" s="267"/>
      <c r="D103" s="267"/>
      <c r="E103" s="267" t="s">
        <v>1267</v>
      </c>
      <c r="F103" s="267" t="s">
        <v>1268</v>
      </c>
      <c r="G103" s="267"/>
      <c r="H103" s="267"/>
      <c r="I103" s="267"/>
      <c r="J103" s="267" t="s">
        <v>524</v>
      </c>
      <c r="K103" s="267" t="s">
        <v>1269</v>
      </c>
      <c r="L103" s="267"/>
      <c r="M103" s="267"/>
      <c r="N103" s="267"/>
      <c r="O103" s="267"/>
      <c r="P103" s="267"/>
      <c r="Q103" s="267"/>
      <c r="R103" s="42"/>
    </row>
    <row r="104" spans="1:18" ht="25.5" customHeight="1" x14ac:dyDescent="0.45">
      <c r="A104" s="265" t="s">
        <v>1270</v>
      </c>
      <c r="B104" s="267" t="s">
        <v>1266</v>
      </c>
      <c r="C104" s="267"/>
      <c r="D104" s="267"/>
      <c r="E104" s="267" t="s">
        <v>1271</v>
      </c>
      <c r="F104" s="267" t="s">
        <v>1272</v>
      </c>
      <c r="G104" s="267"/>
      <c r="H104" s="267"/>
      <c r="I104" s="267"/>
      <c r="J104" s="267" t="s">
        <v>524</v>
      </c>
      <c r="K104" s="267" t="s">
        <v>1273</v>
      </c>
      <c r="L104" s="267"/>
      <c r="M104" s="267"/>
      <c r="N104" s="267"/>
      <c r="O104" s="267"/>
      <c r="P104" s="267"/>
      <c r="Q104" s="267"/>
      <c r="R104" s="42"/>
    </row>
    <row r="105" spans="1:18" ht="25.5" customHeight="1" x14ac:dyDescent="0.45">
      <c r="A105" s="265" t="s">
        <v>1274</v>
      </c>
      <c r="B105" s="267" t="s">
        <v>1270</v>
      </c>
      <c r="C105" s="267"/>
      <c r="D105" s="267"/>
      <c r="E105" s="267" t="s">
        <v>1275</v>
      </c>
      <c r="F105" s="267" t="s">
        <v>1276</v>
      </c>
      <c r="G105" s="267"/>
      <c r="H105" s="267"/>
      <c r="I105" s="267"/>
      <c r="J105" s="267" t="s">
        <v>524</v>
      </c>
      <c r="K105" s="267" t="s">
        <v>1277</v>
      </c>
      <c r="L105" s="267"/>
      <c r="M105" s="267"/>
      <c r="N105" s="267"/>
      <c r="O105" s="267"/>
      <c r="P105" s="267"/>
      <c r="Q105" s="267"/>
      <c r="R105" s="42"/>
    </row>
    <row r="106" spans="1:18" ht="25.5" customHeight="1" x14ac:dyDescent="0.45">
      <c r="A106" s="265" t="s">
        <v>1278</v>
      </c>
      <c r="B106" s="267" t="s">
        <v>1278</v>
      </c>
      <c r="C106" s="267"/>
      <c r="D106" s="267"/>
      <c r="E106" s="267" t="s">
        <v>1279</v>
      </c>
      <c r="F106" s="267" t="s">
        <v>1280</v>
      </c>
      <c r="G106" s="267"/>
      <c r="H106" s="267"/>
      <c r="I106" s="267"/>
      <c r="J106" s="267" t="s">
        <v>524</v>
      </c>
      <c r="K106" s="267" t="s">
        <v>879</v>
      </c>
      <c r="L106" s="267"/>
      <c r="M106" s="267"/>
      <c r="N106" s="267"/>
      <c r="O106" s="267"/>
      <c r="P106" s="267"/>
      <c r="Q106" s="267"/>
      <c r="R106" s="42"/>
    </row>
    <row r="107" spans="1:18" ht="25.5" customHeight="1" x14ac:dyDescent="0.45">
      <c r="A107" s="265" t="s">
        <v>1281</v>
      </c>
      <c r="B107" s="267" t="s">
        <v>1281</v>
      </c>
      <c r="C107" s="267"/>
      <c r="D107" s="267"/>
      <c r="E107" s="267" t="s">
        <v>1282</v>
      </c>
      <c r="F107" s="267" t="s">
        <v>1283</v>
      </c>
      <c r="G107" s="267"/>
      <c r="H107" s="267"/>
      <c r="I107" s="267"/>
      <c r="J107" s="267" t="s">
        <v>706</v>
      </c>
      <c r="K107" s="267" t="s">
        <v>1284</v>
      </c>
      <c r="L107" s="267"/>
      <c r="M107" s="267"/>
      <c r="N107" s="267"/>
      <c r="O107" s="267"/>
      <c r="P107" s="267"/>
      <c r="Q107" s="267"/>
      <c r="R107" s="42"/>
    </row>
    <row r="108" spans="1:18" ht="25.5" customHeight="1" x14ac:dyDescent="0.45">
      <c r="A108" s="265" t="s">
        <v>1285</v>
      </c>
      <c r="B108" s="267" t="s">
        <v>1285</v>
      </c>
      <c r="C108" s="267"/>
      <c r="D108" s="267"/>
      <c r="E108" s="267" t="s">
        <v>1286</v>
      </c>
      <c r="F108" s="267" t="s">
        <v>1287</v>
      </c>
      <c r="G108" s="267"/>
      <c r="H108" s="267"/>
      <c r="I108" s="267"/>
      <c r="J108" s="267" t="s">
        <v>706</v>
      </c>
      <c r="K108" s="267" t="s">
        <v>879</v>
      </c>
      <c r="L108" s="267"/>
      <c r="M108" s="267"/>
      <c r="N108" s="267"/>
      <c r="O108" s="267"/>
      <c r="P108" s="267"/>
      <c r="Q108" s="267"/>
      <c r="R108" s="42"/>
    </row>
    <row r="109" spans="1:18" ht="25.5" customHeight="1" x14ac:dyDescent="0.45">
      <c r="A109" s="265" t="s">
        <v>1288</v>
      </c>
      <c r="B109" s="267" t="s">
        <v>1288</v>
      </c>
      <c r="C109" s="267"/>
      <c r="D109" s="267"/>
      <c r="E109" s="267" t="s">
        <v>1289</v>
      </c>
      <c r="F109" s="267" t="s">
        <v>1290</v>
      </c>
      <c r="G109" s="267"/>
      <c r="H109" s="267"/>
      <c r="I109" s="267"/>
      <c r="J109" s="267" t="s">
        <v>1291</v>
      </c>
      <c r="K109" s="267" t="s">
        <v>507</v>
      </c>
      <c r="L109" s="267"/>
      <c r="M109" s="267"/>
      <c r="N109" s="267"/>
      <c r="O109" s="267"/>
      <c r="P109" s="267"/>
      <c r="Q109" s="267"/>
      <c r="R109" s="42"/>
    </row>
    <row r="110" spans="1:18" ht="25.5" customHeight="1" x14ac:dyDescent="0.45">
      <c r="A110" s="265" t="s">
        <v>1292</v>
      </c>
      <c r="B110" s="267" t="s">
        <v>1293</v>
      </c>
      <c r="C110" s="267"/>
      <c r="D110" s="267"/>
      <c r="E110" s="267" t="s">
        <v>1294</v>
      </c>
      <c r="F110" s="267" t="s">
        <v>1295</v>
      </c>
      <c r="G110" s="267"/>
      <c r="H110" s="267"/>
      <c r="I110" s="267"/>
      <c r="J110" s="267" t="s">
        <v>1291</v>
      </c>
      <c r="K110" s="267" t="s">
        <v>879</v>
      </c>
      <c r="L110" s="267"/>
      <c r="M110" s="267"/>
      <c r="N110" s="267"/>
      <c r="O110" s="267"/>
      <c r="P110" s="267"/>
      <c r="Q110" s="267"/>
      <c r="R110" s="42"/>
    </row>
    <row r="111" spans="1:18" ht="25.5" customHeight="1" x14ac:dyDescent="0.45">
      <c r="A111" s="265" t="s">
        <v>1293</v>
      </c>
      <c r="B111" s="267" t="s">
        <v>1296</v>
      </c>
      <c r="C111" s="267"/>
      <c r="D111" s="267"/>
      <c r="E111" s="267" t="s">
        <v>1297</v>
      </c>
      <c r="F111" s="267" t="s">
        <v>1298</v>
      </c>
      <c r="G111" s="267"/>
      <c r="H111" s="267"/>
      <c r="I111" s="267"/>
      <c r="J111" s="267" t="s">
        <v>1299</v>
      </c>
      <c r="K111" s="267" t="s">
        <v>1300</v>
      </c>
      <c r="L111" s="267"/>
      <c r="M111" s="267"/>
      <c r="N111" s="267"/>
      <c r="O111" s="267"/>
      <c r="P111" s="267"/>
      <c r="Q111" s="267"/>
      <c r="R111" s="42"/>
    </row>
    <row r="112" spans="1:18" ht="25.5" customHeight="1" x14ac:dyDescent="0.45">
      <c r="A112" s="265" t="s">
        <v>1296</v>
      </c>
      <c r="B112" s="267" t="s">
        <v>1301</v>
      </c>
      <c r="C112" s="267"/>
      <c r="D112" s="267"/>
      <c r="E112" s="267" t="s">
        <v>1302</v>
      </c>
      <c r="F112" s="267" t="s">
        <v>1303</v>
      </c>
      <c r="G112" s="267"/>
      <c r="H112" s="267"/>
      <c r="I112" s="267"/>
      <c r="J112" s="267" t="s">
        <v>1299</v>
      </c>
      <c r="K112" s="267" t="s">
        <v>879</v>
      </c>
      <c r="L112" s="267"/>
      <c r="M112" s="267"/>
      <c r="N112" s="267"/>
      <c r="O112" s="267"/>
      <c r="P112" s="267"/>
      <c r="Q112" s="267"/>
      <c r="R112" s="42"/>
    </row>
    <row r="113" spans="1:18" ht="25.5" customHeight="1" x14ac:dyDescent="0.45">
      <c r="A113" s="265" t="s">
        <v>1301</v>
      </c>
      <c r="B113" s="267" t="s">
        <v>1304</v>
      </c>
      <c r="C113" s="267"/>
      <c r="D113" s="267"/>
      <c r="E113" s="267" t="s">
        <v>1305</v>
      </c>
      <c r="F113" s="267" t="s">
        <v>1306</v>
      </c>
      <c r="G113" s="267"/>
      <c r="H113" s="267"/>
      <c r="I113" s="267"/>
      <c r="J113" s="267" t="s">
        <v>682</v>
      </c>
      <c r="K113" s="267" t="s">
        <v>682</v>
      </c>
      <c r="L113" s="267"/>
      <c r="M113" s="267"/>
      <c r="N113" s="267"/>
      <c r="O113" s="267"/>
      <c r="P113" s="267"/>
      <c r="Q113" s="267"/>
      <c r="R113" s="42"/>
    </row>
    <row r="114" spans="1:18" ht="25.5" customHeight="1" x14ac:dyDescent="0.45">
      <c r="A114" s="265" t="s">
        <v>1304</v>
      </c>
      <c r="B114" s="267" t="s">
        <v>1307</v>
      </c>
      <c r="C114" s="267"/>
      <c r="D114" s="267"/>
      <c r="E114" s="267" t="s">
        <v>1308</v>
      </c>
      <c r="F114" s="267" t="s">
        <v>1309</v>
      </c>
      <c r="G114" s="267"/>
      <c r="H114" s="267"/>
      <c r="I114" s="267"/>
      <c r="J114" s="267" t="s">
        <v>682</v>
      </c>
      <c r="K114" s="267" t="s">
        <v>879</v>
      </c>
      <c r="L114" s="267"/>
      <c r="M114" s="267"/>
      <c r="N114" s="267"/>
      <c r="O114" s="267"/>
      <c r="P114" s="267"/>
      <c r="Q114" s="267"/>
      <c r="R114" s="42"/>
    </row>
    <row r="115" spans="1:18" ht="25.5" customHeight="1" x14ac:dyDescent="0.45">
      <c r="A115" s="265" t="s">
        <v>1310</v>
      </c>
      <c r="B115" s="267" t="s">
        <v>1311</v>
      </c>
      <c r="C115" s="267"/>
      <c r="D115" s="267"/>
      <c r="E115" s="267" t="s">
        <v>1312</v>
      </c>
      <c r="F115" s="267" t="s">
        <v>1313</v>
      </c>
      <c r="G115" s="267"/>
      <c r="H115" s="267"/>
      <c r="I115" s="267"/>
      <c r="J115" s="267" t="s">
        <v>581</v>
      </c>
      <c r="K115" s="267" t="s">
        <v>1314</v>
      </c>
      <c r="L115" s="267"/>
      <c r="M115" s="267"/>
      <c r="N115" s="267"/>
      <c r="O115" s="267"/>
      <c r="P115" s="267"/>
      <c r="Q115" s="267"/>
      <c r="R115" s="42"/>
    </row>
    <row r="116" spans="1:18" ht="25.5" customHeight="1" x14ac:dyDescent="0.45">
      <c r="A116" s="265" t="s">
        <v>1315</v>
      </c>
      <c r="B116" s="267" t="s">
        <v>1315</v>
      </c>
      <c r="C116" s="267"/>
      <c r="D116" s="267"/>
      <c r="E116" s="267" t="s">
        <v>1316</v>
      </c>
      <c r="F116" s="267" t="s">
        <v>1317</v>
      </c>
      <c r="G116" s="267"/>
      <c r="H116" s="267"/>
      <c r="I116" s="267"/>
      <c r="J116" s="267" t="s">
        <v>581</v>
      </c>
      <c r="K116" s="267" t="s">
        <v>879</v>
      </c>
      <c r="L116" s="267"/>
      <c r="M116" s="267"/>
      <c r="N116" s="267"/>
      <c r="O116" s="267"/>
      <c r="P116" s="267"/>
      <c r="Q116" s="267"/>
      <c r="R116" s="42"/>
    </row>
    <row r="117" spans="1:18" ht="25.5" customHeight="1" x14ac:dyDescent="0.45">
      <c r="A117" s="265" t="s">
        <v>1318</v>
      </c>
      <c r="B117" s="267" t="s">
        <v>1318</v>
      </c>
      <c r="C117" s="267"/>
      <c r="D117" s="267"/>
      <c r="E117" s="267" t="s">
        <v>1319</v>
      </c>
      <c r="F117" s="267" t="s">
        <v>1320</v>
      </c>
      <c r="G117" s="267"/>
      <c r="H117" s="267"/>
      <c r="I117" s="267"/>
      <c r="J117" s="267" t="s">
        <v>739</v>
      </c>
      <c r="K117" s="267" t="s">
        <v>739</v>
      </c>
      <c r="L117" s="267"/>
      <c r="M117" s="267"/>
      <c r="N117" s="267"/>
      <c r="O117" s="267"/>
      <c r="P117" s="267"/>
      <c r="Q117" s="267"/>
      <c r="R117" s="42"/>
    </row>
    <row r="118" spans="1:18" ht="25.5" customHeight="1" x14ac:dyDescent="0.45">
      <c r="A118" s="265" t="s">
        <v>1321</v>
      </c>
      <c r="B118" s="267" t="s">
        <v>1321</v>
      </c>
      <c r="C118" s="267"/>
      <c r="D118" s="267"/>
      <c r="E118" s="267" t="s">
        <v>1322</v>
      </c>
      <c r="F118" s="267" t="s">
        <v>1323</v>
      </c>
      <c r="G118" s="267"/>
      <c r="H118" s="267"/>
      <c r="I118" s="267"/>
      <c r="J118" s="267" t="s">
        <v>739</v>
      </c>
      <c r="K118" s="267" t="s">
        <v>879</v>
      </c>
      <c r="L118" s="267"/>
      <c r="M118" s="267"/>
      <c r="N118" s="267"/>
      <c r="O118" s="267"/>
      <c r="P118" s="267"/>
      <c r="Q118" s="267"/>
      <c r="R118" s="42"/>
    </row>
    <row r="119" spans="1:18" ht="25.5" customHeight="1" x14ac:dyDescent="0.45">
      <c r="A119" s="265" t="s">
        <v>1324</v>
      </c>
      <c r="B119" s="267" t="s">
        <v>1324</v>
      </c>
      <c r="C119" s="267"/>
      <c r="D119" s="267"/>
      <c r="E119" s="267" t="s">
        <v>1325</v>
      </c>
      <c r="F119" s="267" t="s">
        <v>1326</v>
      </c>
      <c r="G119" s="267"/>
      <c r="H119" s="267"/>
      <c r="I119" s="267"/>
      <c r="J119" s="267" t="s">
        <v>535</v>
      </c>
      <c r="K119" s="267" t="s">
        <v>1327</v>
      </c>
      <c r="L119" s="267"/>
      <c r="M119" s="267"/>
      <c r="N119" s="267"/>
      <c r="O119" s="267"/>
      <c r="P119" s="267"/>
      <c r="Q119" s="267"/>
      <c r="R119" s="42"/>
    </row>
    <row r="120" spans="1:18" ht="25.5" customHeight="1" x14ac:dyDescent="0.45">
      <c r="A120" s="265" t="s">
        <v>1328</v>
      </c>
      <c r="B120" s="267" t="s">
        <v>1328</v>
      </c>
      <c r="C120" s="267"/>
      <c r="D120" s="267"/>
      <c r="E120" s="267" t="s">
        <v>1329</v>
      </c>
      <c r="F120" s="267" t="s">
        <v>1330</v>
      </c>
      <c r="G120" s="267"/>
      <c r="H120" s="267"/>
      <c r="I120" s="267"/>
      <c r="J120" s="267" t="s">
        <v>535</v>
      </c>
      <c r="K120" s="267" t="s">
        <v>879</v>
      </c>
      <c r="L120" s="267"/>
      <c r="M120" s="267"/>
      <c r="N120" s="267"/>
      <c r="O120" s="267"/>
      <c r="P120" s="267"/>
      <c r="Q120" s="267"/>
      <c r="R120" s="42"/>
    </row>
    <row r="121" spans="1:18" ht="25.5" customHeight="1" x14ac:dyDescent="0.45">
      <c r="A121" s="265" t="s">
        <v>1331</v>
      </c>
      <c r="B121" s="267" t="s">
        <v>1331</v>
      </c>
      <c r="C121" s="267"/>
      <c r="D121" s="267"/>
      <c r="E121" s="267" t="s">
        <v>1332</v>
      </c>
      <c r="F121" s="267" t="s">
        <v>1333</v>
      </c>
      <c r="G121" s="267"/>
      <c r="H121" s="267"/>
      <c r="I121" s="267"/>
      <c r="J121" s="267" t="s">
        <v>671</v>
      </c>
      <c r="K121" s="267" t="s">
        <v>1334</v>
      </c>
      <c r="L121" s="267"/>
      <c r="M121" s="267"/>
      <c r="N121" s="267"/>
      <c r="O121" s="267"/>
      <c r="P121" s="267"/>
      <c r="Q121" s="267"/>
      <c r="R121" s="42"/>
    </row>
    <row r="122" spans="1:18" ht="25.5" customHeight="1" x14ac:dyDescent="0.45">
      <c r="A122" s="265" t="s">
        <v>1335</v>
      </c>
      <c r="B122" s="267" t="s">
        <v>1335</v>
      </c>
      <c r="C122" s="267"/>
      <c r="D122" s="267"/>
      <c r="E122" s="267" t="s">
        <v>1336</v>
      </c>
      <c r="F122" s="267" t="s">
        <v>1337</v>
      </c>
      <c r="G122" s="267"/>
      <c r="H122" s="267"/>
      <c r="I122" s="267"/>
      <c r="J122" s="267" t="s">
        <v>671</v>
      </c>
      <c r="K122" s="267" t="s">
        <v>1338</v>
      </c>
      <c r="L122" s="267"/>
      <c r="M122" s="267"/>
      <c r="N122" s="267"/>
      <c r="O122" s="267"/>
      <c r="P122" s="267"/>
      <c r="Q122" s="267"/>
      <c r="R122" s="42"/>
    </row>
    <row r="123" spans="1:18" ht="25.5" customHeight="1" x14ac:dyDescent="0.45">
      <c r="A123" s="265" t="s">
        <v>1339</v>
      </c>
      <c r="B123" s="267" t="s">
        <v>1339</v>
      </c>
      <c r="C123" s="267"/>
      <c r="D123" s="267"/>
      <c r="E123" s="267" t="s">
        <v>1340</v>
      </c>
      <c r="F123" s="267" t="s">
        <v>1341</v>
      </c>
      <c r="G123" s="267"/>
      <c r="H123" s="267"/>
      <c r="I123" s="267"/>
      <c r="J123" s="267" t="s">
        <v>671</v>
      </c>
      <c r="K123" s="267" t="s">
        <v>1342</v>
      </c>
      <c r="L123" s="267"/>
      <c r="M123" s="267"/>
      <c r="N123" s="267"/>
      <c r="O123" s="267"/>
      <c r="P123" s="267"/>
      <c r="Q123" s="267"/>
      <c r="R123" s="42"/>
    </row>
    <row r="124" spans="1:18" ht="25.5" customHeight="1" x14ac:dyDescent="0.45">
      <c r="A124" s="265" t="s">
        <v>1343</v>
      </c>
      <c r="B124" s="267" t="s">
        <v>1343</v>
      </c>
      <c r="C124" s="267"/>
      <c r="D124" s="267"/>
      <c r="E124" s="267" t="s">
        <v>1344</v>
      </c>
      <c r="F124" s="267" t="s">
        <v>1345</v>
      </c>
      <c r="G124" s="267"/>
      <c r="H124" s="267"/>
      <c r="I124" s="267"/>
      <c r="J124" s="267" t="s">
        <v>671</v>
      </c>
      <c r="K124" s="267" t="s">
        <v>1346</v>
      </c>
      <c r="L124" s="267"/>
      <c r="M124" s="267"/>
      <c r="N124" s="267"/>
      <c r="O124" s="267"/>
      <c r="P124" s="267"/>
      <c r="Q124" s="267"/>
      <c r="R124" s="42"/>
    </row>
    <row r="125" spans="1:18" ht="25.5" customHeight="1" x14ac:dyDescent="0.45">
      <c r="A125" s="265" t="s">
        <v>1347</v>
      </c>
      <c r="B125" s="267" t="s">
        <v>1347</v>
      </c>
      <c r="C125" s="267"/>
      <c r="D125" s="267"/>
      <c r="E125" s="267" t="s">
        <v>1348</v>
      </c>
      <c r="F125" s="267" t="s">
        <v>1349</v>
      </c>
      <c r="G125" s="267"/>
      <c r="H125" s="267"/>
      <c r="I125" s="267"/>
      <c r="J125" s="267" t="s">
        <v>671</v>
      </c>
      <c r="K125" s="267" t="s">
        <v>1350</v>
      </c>
      <c r="L125" s="267"/>
      <c r="M125" s="267"/>
      <c r="N125" s="267"/>
      <c r="O125" s="267"/>
      <c r="P125" s="267"/>
      <c r="Q125" s="267"/>
      <c r="R125" s="42"/>
    </row>
    <row r="126" spans="1:18" ht="25.5" customHeight="1" x14ac:dyDescent="0.45">
      <c r="A126" s="265" t="s">
        <v>1351</v>
      </c>
      <c r="B126" s="267" t="s">
        <v>1351</v>
      </c>
      <c r="C126" s="267"/>
      <c r="D126" s="267"/>
      <c r="E126" s="267" t="s">
        <v>1352</v>
      </c>
      <c r="F126" s="267" t="s">
        <v>1353</v>
      </c>
      <c r="G126" s="267"/>
      <c r="H126" s="267"/>
      <c r="I126" s="267"/>
      <c r="J126" s="267" t="s">
        <v>671</v>
      </c>
      <c r="K126" s="267" t="s">
        <v>1354</v>
      </c>
      <c r="L126" s="267"/>
      <c r="M126" s="267"/>
      <c r="N126" s="267"/>
      <c r="O126" s="267"/>
      <c r="P126" s="267"/>
      <c r="Q126" s="267"/>
      <c r="R126" s="42"/>
    </row>
    <row r="127" spans="1:18" ht="25.5" customHeight="1" x14ac:dyDescent="0.45">
      <c r="A127" s="265" t="s">
        <v>1355</v>
      </c>
      <c r="B127" s="267" t="s">
        <v>1355</v>
      </c>
      <c r="C127" s="267"/>
      <c r="D127" s="267"/>
      <c r="E127" s="267" t="s">
        <v>1356</v>
      </c>
      <c r="F127" s="267" t="s">
        <v>1357</v>
      </c>
      <c r="G127" s="267"/>
      <c r="H127" s="267"/>
      <c r="I127" s="267"/>
      <c r="J127" s="267" t="s">
        <v>671</v>
      </c>
      <c r="K127" s="267" t="s">
        <v>879</v>
      </c>
      <c r="L127" s="267"/>
      <c r="M127" s="267"/>
      <c r="N127" s="267"/>
      <c r="O127" s="267"/>
      <c r="P127" s="267"/>
      <c r="Q127" s="267"/>
      <c r="R127" s="42"/>
    </row>
    <row r="128" spans="1:18" ht="25.5" customHeight="1" x14ac:dyDescent="0.45">
      <c r="A128" s="265" t="s">
        <v>1358</v>
      </c>
      <c r="B128" s="267" t="s">
        <v>1359</v>
      </c>
      <c r="C128" s="267"/>
      <c r="D128" s="267"/>
      <c r="E128" s="267" t="s">
        <v>1360</v>
      </c>
      <c r="F128" s="267" t="s">
        <v>1361</v>
      </c>
      <c r="G128" s="267"/>
      <c r="H128" s="267"/>
      <c r="I128" s="267"/>
      <c r="J128" s="267" t="s">
        <v>586</v>
      </c>
      <c r="K128" s="267" t="s">
        <v>1362</v>
      </c>
      <c r="L128" s="267"/>
      <c r="M128" s="267"/>
      <c r="N128" s="267"/>
      <c r="O128" s="267"/>
      <c r="P128" s="267"/>
      <c r="Q128" s="267"/>
      <c r="R128" s="42"/>
    </row>
    <row r="129" spans="1:18" ht="25.5" customHeight="1" x14ac:dyDescent="0.45">
      <c r="A129" s="265" t="s">
        <v>1363</v>
      </c>
      <c r="B129" s="267" t="s">
        <v>1358</v>
      </c>
      <c r="C129" s="267"/>
      <c r="D129" s="267"/>
      <c r="E129" s="267" t="s">
        <v>1364</v>
      </c>
      <c r="F129" s="267" t="s">
        <v>1365</v>
      </c>
      <c r="G129" s="267"/>
      <c r="H129" s="267"/>
      <c r="I129" s="267"/>
      <c r="J129" s="267" t="s">
        <v>586</v>
      </c>
      <c r="K129" s="267" t="s">
        <v>1366</v>
      </c>
      <c r="L129" s="267"/>
      <c r="M129" s="267"/>
      <c r="N129" s="267"/>
      <c r="O129" s="267"/>
      <c r="P129" s="267"/>
      <c r="Q129" s="267"/>
      <c r="R129" s="42"/>
    </row>
    <row r="130" spans="1:18" ht="25.5" customHeight="1" x14ac:dyDescent="0.45">
      <c r="A130" s="265" t="s">
        <v>1367</v>
      </c>
      <c r="B130" s="267" t="s">
        <v>1363</v>
      </c>
      <c r="C130" s="267"/>
      <c r="D130" s="267"/>
      <c r="E130" s="267" t="s">
        <v>1368</v>
      </c>
      <c r="F130" s="267" t="s">
        <v>1369</v>
      </c>
      <c r="G130" s="267"/>
      <c r="H130" s="267"/>
      <c r="I130" s="267"/>
      <c r="J130" s="267" t="s">
        <v>586</v>
      </c>
      <c r="K130" s="267" t="s">
        <v>879</v>
      </c>
      <c r="L130" s="267"/>
      <c r="M130" s="267"/>
      <c r="N130" s="267"/>
      <c r="O130" s="267"/>
      <c r="P130" s="267"/>
      <c r="Q130" s="267"/>
      <c r="R130" s="42"/>
    </row>
    <row r="131" spans="1:18" ht="25.5" customHeight="1" x14ac:dyDescent="0.45">
      <c r="A131" s="265" t="s">
        <v>1370</v>
      </c>
      <c r="B131" s="267" t="s">
        <v>1367</v>
      </c>
      <c r="C131" s="267"/>
      <c r="D131" s="267"/>
      <c r="E131" s="267" t="s">
        <v>1371</v>
      </c>
      <c r="F131" s="267" t="s">
        <v>1372</v>
      </c>
      <c r="G131" s="267"/>
      <c r="H131" s="267"/>
      <c r="I131" s="267"/>
      <c r="J131" s="267" t="s">
        <v>1373</v>
      </c>
      <c r="K131" s="267" t="s">
        <v>1374</v>
      </c>
      <c r="L131" s="267"/>
      <c r="M131" s="267"/>
      <c r="N131" s="267"/>
      <c r="O131" s="267"/>
      <c r="P131" s="267"/>
      <c r="Q131" s="267"/>
      <c r="R131" s="42"/>
    </row>
    <row r="132" spans="1:18" ht="25.5" customHeight="1" x14ac:dyDescent="0.45">
      <c r="A132" s="265" t="s">
        <v>1375</v>
      </c>
      <c r="B132" s="267" t="s">
        <v>1370</v>
      </c>
      <c r="C132" s="267"/>
      <c r="D132" s="267"/>
      <c r="E132" s="267" t="s">
        <v>1376</v>
      </c>
      <c r="F132" s="267" t="s">
        <v>1377</v>
      </c>
      <c r="G132" s="267"/>
      <c r="H132" s="267"/>
      <c r="I132" s="267"/>
      <c r="J132" s="267" t="s">
        <v>1373</v>
      </c>
      <c r="K132" s="267" t="s">
        <v>1378</v>
      </c>
      <c r="L132" s="267"/>
      <c r="M132" s="267"/>
      <c r="N132" s="267"/>
      <c r="O132" s="267"/>
      <c r="P132" s="267"/>
      <c r="Q132" s="267"/>
      <c r="R132" s="42"/>
    </row>
    <row r="133" spans="1:18" ht="25.5" customHeight="1" x14ac:dyDescent="0.45">
      <c r="A133" s="265" t="s">
        <v>1379</v>
      </c>
      <c r="B133" s="267" t="s">
        <v>1375</v>
      </c>
      <c r="C133" s="267"/>
      <c r="D133" s="267"/>
      <c r="E133" s="267" t="s">
        <v>1376</v>
      </c>
      <c r="F133" s="267" t="s">
        <v>1380</v>
      </c>
      <c r="G133" s="267"/>
      <c r="H133" s="267"/>
      <c r="I133" s="267"/>
      <c r="J133" s="267" t="s">
        <v>1373</v>
      </c>
      <c r="K133" s="267" t="s">
        <v>1381</v>
      </c>
      <c r="L133" s="267"/>
      <c r="M133" s="267"/>
      <c r="N133" s="267"/>
      <c r="O133" s="267"/>
      <c r="P133" s="267"/>
      <c r="Q133" s="267"/>
      <c r="R133" s="42"/>
    </row>
    <row r="134" spans="1:18" ht="25.5" customHeight="1" x14ac:dyDescent="0.45">
      <c r="A134" s="265" t="s">
        <v>1382</v>
      </c>
      <c r="B134" s="267" t="s">
        <v>1379</v>
      </c>
      <c r="C134" s="267"/>
      <c r="D134" s="267"/>
      <c r="E134" s="267" t="s">
        <v>1383</v>
      </c>
      <c r="F134" s="267" t="s">
        <v>1384</v>
      </c>
      <c r="G134" s="267"/>
      <c r="H134" s="267"/>
      <c r="I134" s="267"/>
      <c r="J134" s="267" t="s">
        <v>1373</v>
      </c>
      <c r="K134" s="267" t="s">
        <v>1385</v>
      </c>
      <c r="L134" s="267"/>
      <c r="M134" s="267"/>
      <c r="N134" s="267"/>
      <c r="O134" s="267"/>
      <c r="P134" s="267"/>
      <c r="Q134" s="267"/>
      <c r="R134" s="42"/>
    </row>
    <row r="135" spans="1:18" ht="25.5" customHeight="1" x14ac:dyDescent="0.45">
      <c r="A135" s="265" t="s">
        <v>1386</v>
      </c>
      <c r="B135" s="267" t="s">
        <v>1382</v>
      </c>
      <c r="C135" s="267"/>
      <c r="D135" s="267"/>
      <c r="E135" s="267" t="s">
        <v>1387</v>
      </c>
      <c r="F135" s="267" t="s">
        <v>1388</v>
      </c>
      <c r="G135" s="267"/>
      <c r="H135" s="267"/>
      <c r="I135" s="267"/>
      <c r="J135" s="267" t="s">
        <v>1373</v>
      </c>
      <c r="K135" s="267" t="s">
        <v>1389</v>
      </c>
      <c r="L135" s="267"/>
      <c r="M135" s="267"/>
      <c r="N135" s="267"/>
      <c r="O135" s="267"/>
      <c r="P135" s="267"/>
      <c r="Q135" s="267"/>
      <c r="R135" s="42"/>
    </row>
    <row r="136" spans="1:18" ht="25.5" customHeight="1" x14ac:dyDescent="0.45">
      <c r="A136" s="265" t="s">
        <v>1390</v>
      </c>
      <c r="B136" s="267" t="s">
        <v>1391</v>
      </c>
      <c r="C136" s="267"/>
      <c r="D136" s="267"/>
      <c r="E136" s="267" t="s">
        <v>1392</v>
      </c>
      <c r="F136" s="267" t="s">
        <v>1393</v>
      </c>
      <c r="G136" s="267"/>
      <c r="H136" s="267"/>
      <c r="I136" s="267"/>
      <c r="J136" s="267" t="s">
        <v>1373</v>
      </c>
      <c r="K136" s="267" t="s">
        <v>1394</v>
      </c>
      <c r="L136" s="267"/>
      <c r="M136" s="267"/>
      <c r="N136" s="267"/>
      <c r="O136" s="267"/>
      <c r="P136" s="267"/>
      <c r="Q136" s="267"/>
      <c r="R136" s="42"/>
    </row>
    <row r="137" spans="1:18" ht="25.5" customHeight="1" x14ac:dyDescent="0.45">
      <c r="A137" s="265" t="s">
        <v>1395</v>
      </c>
      <c r="B137" s="267" t="s">
        <v>1386</v>
      </c>
      <c r="C137" s="267"/>
      <c r="D137" s="267"/>
      <c r="E137" s="267" t="s">
        <v>1396</v>
      </c>
      <c r="F137" s="267" t="s">
        <v>1397</v>
      </c>
      <c r="G137" s="267"/>
      <c r="H137" s="267"/>
      <c r="I137" s="267"/>
      <c r="J137" s="267" t="s">
        <v>1373</v>
      </c>
      <c r="K137" s="267" t="s">
        <v>879</v>
      </c>
      <c r="L137" s="267"/>
      <c r="M137" s="267"/>
      <c r="N137" s="267"/>
      <c r="O137" s="267"/>
      <c r="P137" s="267"/>
      <c r="Q137" s="267"/>
      <c r="R137" s="42"/>
    </row>
    <row r="138" spans="1:18" ht="25.5" customHeight="1" x14ac:dyDescent="0.45">
      <c r="A138" s="265" t="s">
        <v>1398</v>
      </c>
      <c r="B138" s="267" t="s">
        <v>1390</v>
      </c>
      <c r="C138" s="267"/>
      <c r="D138" s="267"/>
      <c r="E138" s="267" t="s">
        <v>1399</v>
      </c>
      <c r="F138" s="267" t="s">
        <v>1400</v>
      </c>
      <c r="G138" s="267"/>
      <c r="H138" s="267"/>
      <c r="I138" s="267"/>
      <c r="J138" s="267" t="s">
        <v>521</v>
      </c>
      <c r="K138" s="267" t="s">
        <v>1401</v>
      </c>
      <c r="L138" s="267"/>
      <c r="M138" s="267"/>
      <c r="N138" s="267"/>
      <c r="O138" s="267"/>
      <c r="P138" s="267"/>
      <c r="Q138" s="267"/>
      <c r="R138" s="42"/>
    </row>
    <row r="139" spans="1:18" ht="25.5" customHeight="1" x14ac:dyDescent="0.45">
      <c r="A139" s="265" t="s">
        <v>1402</v>
      </c>
      <c r="B139" s="267" t="s">
        <v>1403</v>
      </c>
      <c r="C139" s="267"/>
      <c r="D139" s="267"/>
      <c r="E139" s="267" t="s">
        <v>1404</v>
      </c>
      <c r="F139" s="267" t="s">
        <v>1405</v>
      </c>
      <c r="G139" s="267"/>
      <c r="H139" s="267"/>
      <c r="I139" s="267"/>
      <c r="J139" s="267" t="s">
        <v>521</v>
      </c>
      <c r="K139" s="267" t="s">
        <v>1406</v>
      </c>
      <c r="L139" s="267"/>
      <c r="M139" s="267"/>
      <c r="N139" s="267"/>
      <c r="O139" s="267"/>
      <c r="P139" s="267"/>
      <c r="Q139" s="267"/>
      <c r="R139" s="42"/>
    </row>
    <row r="140" spans="1:18" ht="25.5" customHeight="1" x14ac:dyDescent="0.45">
      <c r="A140" s="265" t="s">
        <v>1407</v>
      </c>
      <c r="B140" s="267" t="s">
        <v>1408</v>
      </c>
      <c r="C140" s="267"/>
      <c r="D140" s="267"/>
      <c r="E140" s="267" t="s">
        <v>1409</v>
      </c>
      <c r="F140" s="267" t="s">
        <v>1410</v>
      </c>
      <c r="G140" s="267"/>
      <c r="H140" s="267"/>
      <c r="I140" s="267"/>
      <c r="J140" s="267" t="s">
        <v>521</v>
      </c>
      <c r="K140" s="267" t="s">
        <v>879</v>
      </c>
      <c r="L140" s="267"/>
      <c r="M140" s="267"/>
      <c r="N140" s="267"/>
      <c r="O140" s="267"/>
      <c r="P140" s="267"/>
      <c r="Q140" s="267"/>
      <c r="R140" s="42"/>
    </row>
    <row r="141" spans="1:18" ht="25.5" customHeight="1" x14ac:dyDescent="0.45">
      <c r="A141" s="265" t="s">
        <v>1411</v>
      </c>
      <c r="B141" s="267" t="s">
        <v>1395</v>
      </c>
      <c r="C141" s="267"/>
      <c r="D141" s="267"/>
      <c r="E141" s="267" t="s">
        <v>1412</v>
      </c>
      <c r="F141" s="267" t="s">
        <v>1413</v>
      </c>
      <c r="G141" s="267"/>
      <c r="H141" s="267"/>
      <c r="I141" s="267"/>
      <c r="J141" s="267" t="s">
        <v>1414</v>
      </c>
      <c r="K141" s="267" t="s">
        <v>1415</v>
      </c>
      <c r="L141" s="267"/>
      <c r="M141" s="267"/>
      <c r="N141" s="267"/>
      <c r="O141" s="267"/>
      <c r="P141" s="267"/>
      <c r="Q141" s="267"/>
      <c r="R141" s="42"/>
    </row>
    <row r="142" spans="1:18" ht="25.5" customHeight="1" x14ac:dyDescent="0.45">
      <c r="A142" s="265" t="s">
        <v>1416</v>
      </c>
      <c r="B142" s="267" t="s">
        <v>1398</v>
      </c>
      <c r="C142" s="267"/>
      <c r="D142" s="267"/>
      <c r="E142" s="267" t="s">
        <v>1417</v>
      </c>
      <c r="F142" s="267" t="s">
        <v>1418</v>
      </c>
      <c r="G142" s="267"/>
      <c r="H142" s="267"/>
      <c r="I142" s="267"/>
      <c r="J142" s="267" t="s">
        <v>1414</v>
      </c>
      <c r="K142" s="267" t="s">
        <v>1419</v>
      </c>
      <c r="L142" s="267"/>
      <c r="M142" s="267"/>
      <c r="N142" s="267"/>
      <c r="O142" s="267"/>
      <c r="P142" s="267"/>
      <c r="Q142" s="267"/>
      <c r="R142" s="42"/>
    </row>
    <row r="143" spans="1:18" ht="25.5" customHeight="1" x14ac:dyDescent="0.45">
      <c r="A143" s="265" t="s">
        <v>1420</v>
      </c>
      <c r="B143" s="267" t="s">
        <v>1402</v>
      </c>
      <c r="C143" s="267"/>
      <c r="D143" s="267"/>
      <c r="E143" s="267" t="s">
        <v>1421</v>
      </c>
      <c r="F143" s="267" t="s">
        <v>1422</v>
      </c>
      <c r="G143" s="267"/>
      <c r="H143" s="267"/>
      <c r="I143" s="267"/>
      <c r="J143" s="267" t="s">
        <v>1414</v>
      </c>
      <c r="K143" s="267" t="s">
        <v>1423</v>
      </c>
      <c r="L143" s="267"/>
      <c r="M143" s="267"/>
      <c r="N143" s="267"/>
      <c r="O143" s="267"/>
      <c r="P143" s="267"/>
      <c r="Q143" s="267"/>
      <c r="R143" s="42"/>
    </row>
    <row r="144" spans="1:18" ht="25.5" customHeight="1" x14ac:dyDescent="0.45">
      <c r="A144" s="265" t="s">
        <v>1424</v>
      </c>
      <c r="B144" s="267" t="s">
        <v>1407</v>
      </c>
      <c r="C144" s="267"/>
      <c r="D144" s="267"/>
      <c r="E144" s="267" t="s">
        <v>1425</v>
      </c>
      <c r="F144" s="267" t="s">
        <v>1426</v>
      </c>
      <c r="G144" s="267"/>
      <c r="H144" s="267"/>
      <c r="I144" s="267"/>
      <c r="J144" s="267" t="s">
        <v>1414</v>
      </c>
      <c r="K144" s="267" t="s">
        <v>1427</v>
      </c>
      <c r="L144" s="267"/>
      <c r="M144" s="267"/>
      <c r="N144" s="267"/>
      <c r="O144" s="267"/>
      <c r="P144" s="267"/>
      <c r="Q144" s="267"/>
      <c r="R144" s="42"/>
    </row>
    <row r="145" spans="1:18" ht="25.5" customHeight="1" x14ac:dyDescent="0.45">
      <c r="A145" s="265" t="s">
        <v>1428</v>
      </c>
      <c r="B145" s="267" t="s">
        <v>1411</v>
      </c>
      <c r="C145" s="267"/>
      <c r="D145" s="267"/>
      <c r="E145" s="267" t="s">
        <v>1429</v>
      </c>
      <c r="F145" s="267" t="s">
        <v>1430</v>
      </c>
      <c r="G145" s="267"/>
      <c r="H145" s="267"/>
      <c r="I145" s="267"/>
      <c r="J145" s="267" t="s">
        <v>1414</v>
      </c>
      <c r="K145" s="267" t="s">
        <v>1431</v>
      </c>
      <c r="L145" s="267"/>
      <c r="M145" s="267"/>
      <c r="N145" s="267"/>
      <c r="O145" s="267"/>
      <c r="P145" s="267"/>
      <c r="Q145" s="267"/>
      <c r="R145" s="42"/>
    </row>
    <row r="146" spans="1:18" ht="25.5" customHeight="1" x14ac:dyDescent="0.45">
      <c r="A146" s="265" t="s">
        <v>1432</v>
      </c>
      <c r="B146" s="267" t="s">
        <v>1420</v>
      </c>
      <c r="C146" s="267"/>
      <c r="D146" s="267"/>
      <c r="E146" s="267" t="s">
        <v>1433</v>
      </c>
      <c r="F146" s="267" t="s">
        <v>1434</v>
      </c>
      <c r="G146" s="267"/>
      <c r="H146" s="267"/>
      <c r="I146" s="267"/>
      <c r="J146" s="267" t="s">
        <v>1414</v>
      </c>
      <c r="K146" s="267" t="s">
        <v>1435</v>
      </c>
      <c r="L146" s="267"/>
      <c r="M146" s="267"/>
      <c r="N146" s="267"/>
      <c r="O146" s="267"/>
      <c r="P146" s="267"/>
      <c r="Q146" s="267"/>
      <c r="R146" s="42"/>
    </row>
    <row r="147" spans="1:18" ht="25.5" customHeight="1" x14ac:dyDescent="0.45">
      <c r="A147" s="265" t="s">
        <v>1436</v>
      </c>
      <c r="B147" s="267" t="s">
        <v>1424</v>
      </c>
      <c r="C147" s="267"/>
      <c r="D147" s="267"/>
      <c r="E147" s="267" t="s">
        <v>1437</v>
      </c>
      <c r="F147" s="267" t="s">
        <v>1438</v>
      </c>
      <c r="G147" s="267"/>
      <c r="H147" s="267"/>
      <c r="I147" s="267"/>
      <c r="J147" s="267" t="s">
        <v>1414</v>
      </c>
      <c r="K147" s="267" t="s">
        <v>1439</v>
      </c>
      <c r="L147" s="267"/>
      <c r="M147" s="267"/>
      <c r="N147" s="267"/>
      <c r="O147" s="267"/>
      <c r="P147" s="267"/>
      <c r="Q147" s="267"/>
      <c r="R147" s="42"/>
    </row>
    <row r="148" spans="1:18" ht="25.5" customHeight="1" x14ac:dyDescent="0.45">
      <c r="A148" s="265" t="s">
        <v>1440</v>
      </c>
      <c r="B148" s="267" t="s">
        <v>1428</v>
      </c>
      <c r="C148" s="267"/>
      <c r="D148" s="267"/>
      <c r="E148" s="267" t="s">
        <v>1441</v>
      </c>
      <c r="F148" s="267" t="s">
        <v>1442</v>
      </c>
      <c r="G148" s="267"/>
      <c r="H148" s="267"/>
      <c r="I148" s="267"/>
      <c r="J148" s="267" t="s">
        <v>1414</v>
      </c>
      <c r="K148" s="267" t="s">
        <v>1443</v>
      </c>
      <c r="L148" s="267"/>
      <c r="M148" s="267"/>
      <c r="N148" s="267"/>
      <c r="O148" s="267"/>
      <c r="P148" s="267"/>
      <c r="Q148" s="267"/>
      <c r="R148" s="42"/>
    </row>
    <row r="149" spans="1:18" ht="25.5" customHeight="1" x14ac:dyDescent="0.45">
      <c r="A149" s="265" t="s">
        <v>1444</v>
      </c>
      <c r="B149" s="267" t="s">
        <v>1432</v>
      </c>
      <c r="C149" s="267"/>
      <c r="D149" s="267"/>
      <c r="E149" s="267" t="s">
        <v>1445</v>
      </c>
      <c r="F149" s="267" t="s">
        <v>1446</v>
      </c>
      <c r="G149" s="267"/>
      <c r="H149" s="267"/>
      <c r="I149" s="267"/>
      <c r="J149" s="267" t="s">
        <v>1414</v>
      </c>
      <c r="K149" s="267" t="s">
        <v>1447</v>
      </c>
      <c r="L149" s="267"/>
      <c r="M149" s="267"/>
      <c r="N149" s="267"/>
      <c r="O149" s="267"/>
      <c r="P149" s="267"/>
      <c r="Q149" s="267"/>
      <c r="R149" s="42"/>
    </row>
    <row r="150" spans="1:18" ht="25.5" customHeight="1" x14ac:dyDescent="0.45">
      <c r="A150" s="265" t="s">
        <v>1448</v>
      </c>
      <c r="B150" s="267" t="s">
        <v>1436</v>
      </c>
      <c r="C150" s="267"/>
      <c r="D150" s="267"/>
      <c r="E150" s="267" t="s">
        <v>1449</v>
      </c>
      <c r="F150" s="267" t="s">
        <v>1450</v>
      </c>
      <c r="G150" s="267"/>
      <c r="H150" s="267"/>
      <c r="I150" s="267"/>
      <c r="J150" s="267" t="s">
        <v>1414</v>
      </c>
      <c r="K150" s="267" t="s">
        <v>879</v>
      </c>
      <c r="L150" s="267"/>
      <c r="M150" s="267"/>
      <c r="N150" s="267"/>
      <c r="O150" s="267"/>
      <c r="P150" s="267"/>
      <c r="Q150" s="267"/>
      <c r="R150" s="42"/>
    </row>
    <row r="151" spans="1:18" ht="25.5" customHeight="1" x14ac:dyDescent="0.45">
      <c r="A151" s="265" t="s">
        <v>1451</v>
      </c>
      <c r="B151" s="267" t="s">
        <v>1440</v>
      </c>
      <c r="C151" s="267"/>
      <c r="D151" s="267"/>
      <c r="E151" s="267" t="s">
        <v>1452</v>
      </c>
      <c r="F151" s="267" t="s">
        <v>1453</v>
      </c>
      <c r="G151" s="267"/>
      <c r="H151" s="267"/>
      <c r="I151" s="267"/>
      <c r="J151" s="267" t="s">
        <v>546</v>
      </c>
      <c r="K151" s="267" t="s">
        <v>1454</v>
      </c>
      <c r="L151" s="267"/>
      <c r="M151" s="267"/>
      <c r="N151" s="267"/>
      <c r="O151" s="267"/>
      <c r="P151" s="267"/>
      <c r="Q151" s="267"/>
      <c r="R151" s="42"/>
    </row>
    <row r="152" spans="1:18" ht="25.5" customHeight="1" x14ac:dyDescent="0.45">
      <c r="A152" s="265" t="s">
        <v>1455</v>
      </c>
      <c r="B152" s="267" t="s">
        <v>1444</v>
      </c>
      <c r="C152" s="267"/>
      <c r="D152" s="267"/>
      <c r="E152" s="267" t="s">
        <v>1456</v>
      </c>
      <c r="F152" s="267" t="s">
        <v>1457</v>
      </c>
      <c r="G152" s="267"/>
      <c r="H152" s="267"/>
      <c r="I152" s="267"/>
      <c r="J152" s="267" t="s">
        <v>546</v>
      </c>
      <c r="K152" s="267" t="s">
        <v>879</v>
      </c>
      <c r="L152" s="267"/>
      <c r="M152" s="267"/>
      <c r="N152" s="267"/>
      <c r="O152" s="267"/>
      <c r="P152" s="267"/>
      <c r="Q152" s="267"/>
      <c r="R152" s="42"/>
    </row>
    <row r="153" spans="1:18" ht="25.5" customHeight="1" x14ac:dyDescent="0.45">
      <c r="A153" s="265" t="s">
        <v>1458</v>
      </c>
      <c r="B153" s="267" t="s">
        <v>1448</v>
      </c>
      <c r="C153" s="267"/>
      <c r="D153" s="267"/>
      <c r="E153" s="267" t="s">
        <v>1459</v>
      </c>
      <c r="F153" s="267" t="s">
        <v>1460</v>
      </c>
      <c r="G153" s="267"/>
      <c r="H153" s="267"/>
      <c r="I153" s="267"/>
      <c r="J153" s="267" t="s">
        <v>488</v>
      </c>
      <c r="K153" s="267" t="s">
        <v>1461</v>
      </c>
      <c r="L153" s="267"/>
      <c r="M153" s="267"/>
      <c r="N153" s="267"/>
      <c r="O153" s="267"/>
      <c r="P153" s="267"/>
      <c r="Q153" s="267"/>
      <c r="R153" s="42"/>
    </row>
    <row r="154" spans="1:18" ht="25.5" customHeight="1" x14ac:dyDescent="0.45">
      <c r="A154" s="265" t="s">
        <v>1462</v>
      </c>
      <c r="B154" s="267" t="s">
        <v>1463</v>
      </c>
      <c r="C154" s="267"/>
      <c r="D154" s="267"/>
      <c r="E154" s="267" t="s">
        <v>1464</v>
      </c>
      <c r="F154" s="267" t="s">
        <v>1465</v>
      </c>
      <c r="G154" s="267"/>
      <c r="H154" s="267"/>
      <c r="I154" s="267"/>
      <c r="J154" s="267" t="s">
        <v>488</v>
      </c>
      <c r="K154" s="267" t="s">
        <v>1466</v>
      </c>
      <c r="L154" s="267"/>
      <c r="M154" s="267"/>
      <c r="N154" s="267"/>
      <c r="O154" s="267"/>
      <c r="P154" s="267"/>
      <c r="Q154" s="267"/>
      <c r="R154" s="42"/>
    </row>
    <row r="155" spans="1:18" ht="25.5" customHeight="1" x14ac:dyDescent="0.45">
      <c r="A155" s="265" t="s">
        <v>1467</v>
      </c>
      <c r="B155" s="267" t="s">
        <v>1451</v>
      </c>
      <c r="C155" s="267"/>
      <c r="D155" s="267"/>
      <c r="E155" s="267" t="s">
        <v>1468</v>
      </c>
      <c r="F155" s="267" t="s">
        <v>1469</v>
      </c>
      <c r="G155" s="267"/>
      <c r="H155" s="267"/>
      <c r="I155" s="267"/>
      <c r="J155" s="267" t="s">
        <v>488</v>
      </c>
      <c r="K155" s="267" t="s">
        <v>879</v>
      </c>
      <c r="L155" s="267"/>
      <c r="M155" s="267"/>
      <c r="N155" s="267"/>
      <c r="O155" s="267"/>
      <c r="P155" s="267"/>
      <c r="Q155" s="267"/>
      <c r="R155" s="42"/>
    </row>
    <row r="156" spans="1:18" ht="25.5" customHeight="1" x14ac:dyDescent="0.45">
      <c r="A156" s="265" t="s">
        <v>1470</v>
      </c>
      <c r="B156" s="267" t="s">
        <v>1455</v>
      </c>
      <c r="C156" s="267"/>
      <c r="D156" s="267"/>
      <c r="E156" s="267" t="s">
        <v>1471</v>
      </c>
      <c r="F156" s="267" t="s">
        <v>1472</v>
      </c>
      <c r="G156" s="267"/>
      <c r="H156" s="267"/>
      <c r="I156" s="267"/>
      <c r="J156" s="267" t="s">
        <v>491</v>
      </c>
      <c r="K156" s="267" t="s">
        <v>1473</v>
      </c>
      <c r="L156" s="267"/>
      <c r="M156" s="267"/>
      <c r="N156" s="267"/>
      <c r="O156" s="267"/>
      <c r="P156" s="267"/>
      <c r="Q156" s="267"/>
      <c r="R156" s="42"/>
    </row>
    <row r="157" spans="1:18" ht="25.5" customHeight="1" x14ac:dyDescent="0.45">
      <c r="A157" s="265" t="s">
        <v>1474</v>
      </c>
      <c r="B157" s="267" t="s">
        <v>1458</v>
      </c>
      <c r="C157" s="267"/>
      <c r="D157" s="267"/>
      <c r="E157" s="267" t="s">
        <v>1475</v>
      </c>
      <c r="F157" s="267" t="s">
        <v>1476</v>
      </c>
      <c r="G157" s="267"/>
      <c r="H157" s="267"/>
      <c r="I157" s="267"/>
      <c r="J157" s="267" t="s">
        <v>491</v>
      </c>
      <c r="K157" s="267" t="s">
        <v>879</v>
      </c>
      <c r="L157" s="267"/>
      <c r="M157" s="267"/>
      <c r="N157" s="267"/>
      <c r="O157" s="267"/>
      <c r="P157" s="267"/>
      <c r="Q157" s="267"/>
      <c r="R157" s="42"/>
    </row>
    <row r="158" spans="1:18" ht="25.5" customHeight="1" x14ac:dyDescent="0.45">
      <c r="A158" s="265" t="s">
        <v>1477</v>
      </c>
      <c r="B158" s="267" t="s">
        <v>1462</v>
      </c>
      <c r="C158" s="267"/>
      <c r="D158" s="267"/>
      <c r="E158" s="267" t="s">
        <v>1478</v>
      </c>
      <c r="F158" s="267" t="s">
        <v>1479</v>
      </c>
      <c r="G158" s="267"/>
      <c r="H158" s="267"/>
      <c r="I158" s="267"/>
      <c r="J158" s="267" t="s">
        <v>494</v>
      </c>
      <c r="K158" s="267" t="s">
        <v>1480</v>
      </c>
      <c r="L158" s="267"/>
      <c r="M158" s="267"/>
      <c r="N158" s="267"/>
      <c r="O158" s="267"/>
      <c r="P158" s="267"/>
      <c r="Q158" s="267"/>
      <c r="R158" s="42"/>
    </row>
    <row r="159" spans="1:18" ht="25.5" customHeight="1" x14ac:dyDescent="0.45">
      <c r="A159" s="265" t="s">
        <v>1481</v>
      </c>
      <c r="B159" s="267" t="s">
        <v>1467</v>
      </c>
      <c r="C159" s="267"/>
      <c r="D159" s="267"/>
      <c r="E159" s="267" t="s">
        <v>1478</v>
      </c>
      <c r="F159" s="267" t="s">
        <v>1482</v>
      </c>
      <c r="G159" s="267"/>
      <c r="H159" s="267"/>
      <c r="I159" s="267"/>
      <c r="J159" s="267" t="s">
        <v>494</v>
      </c>
      <c r="K159" s="267" t="s">
        <v>879</v>
      </c>
      <c r="L159" s="267"/>
      <c r="M159" s="267"/>
      <c r="N159" s="267"/>
      <c r="O159" s="267"/>
      <c r="P159" s="267"/>
      <c r="Q159" s="267"/>
      <c r="R159" s="42"/>
    </row>
    <row r="160" spans="1:18" ht="25.5" customHeight="1" x14ac:dyDescent="0.45">
      <c r="A160" s="265" t="s">
        <v>1483</v>
      </c>
      <c r="B160" s="267" t="s">
        <v>1470</v>
      </c>
      <c r="C160" s="267"/>
      <c r="D160" s="267"/>
      <c r="E160" s="267" t="s">
        <v>1484</v>
      </c>
      <c r="F160" s="267" t="s">
        <v>1485</v>
      </c>
      <c r="G160" s="267"/>
      <c r="H160" s="267"/>
      <c r="I160" s="267"/>
      <c r="J160" s="267" t="s">
        <v>497</v>
      </c>
      <c r="K160" s="267" t="s">
        <v>1486</v>
      </c>
      <c r="L160" s="267"/>
      <c r="M160" s="267"/>
      <c r="N160" s="267"/>
      <c r="O160" s="267"/>
      <c r="P160" s="267"/>
      <c r="Q160" s="267"/>
      <c r="R160" s="42"/>
    </row>
    <row r="161" spans="1:18" ht="25.5" customHeight="1" x14ac:dyDescent="0.45">
      <c r="A161" s="265" t="s">
        <v>1487</v>
      </c>
      <c r="B161" s="267" t="s">
        <v>1474</v>
      </c>
      <c r="C161" s="267"/>
      <c r="D161" s="267"/>
      <c r="E161" s="267" t="s">
        <v>1488</v>
      </c>
      <c r="F161" s="267" t="s">
        <v>1489</v>
      </c>
      <c r="G161" s="267"/>
      <c r="H161" s="267"/>
      <c r="I161" s="267"/>
      <c r="J161" s="267" t="s">
        <v>497</v>
      </c>
      <c r="K161" s="267" t="s">
        <v>1490</v>
      </c>
      <c r="L161" s="267"/>
      <c r="M161" s="267"/>
      <c r="N161" s="267"/>
      <c r="O161" s="267"/>
      <c r="P161" s="267"/>
      <c r="Q161" s="267"/>
      <c r="R161" s="42"/>
    </row>
    <row r="162" spans="1:18" ht="25.5" customHeight="1" x14ac:dyDescent="0.45">
      <c r="A162" s="265" t="s">
        <v>1491</v>
      </c>
      <c r="B162" s="267" t="s">
        <v>1487</v>
      </c>
      <c r="C162" s="267"/>
      <c r="D162" s="267"/>
      <c r="E162" s="267" t="s">
        <v>1492</v>
      </c>
      <c r="F162" s="267" t="s">
        <v>1493</v>
      </c>
      <c r="G162" s="267"/>
      <c r="H162" s="267"/>
      <c r="I162" s="267"/>
      <c r="J162" s="267" t="s">
        <v>497</v>
      </c>
      <c r="K162" s="267" t="s">
        <v>879</v>
      </c>
      <c r="L162" s="267"/>
      <c r="M162" s="267"/>
      <c r="N162" s="267"/>
      <c r="O162" s="267"/>
      <c r="P162" s="267"/>
      <c r="Q162" s="267"/>
      <c r="R162" s="42"/>
    </row>
    <row r="163" spans="1:18" ht="25.5" customHeight="1" x14ac:dyDescent="0.45">
      <c r="A163" s="265" t="s">
        <v>1494</v>
      </c>
      <c r="B163" s="267" t="s">
        <v>1491</v>
      </c>
      <c r="C163" s="267"/>
      <c r="D163" s="267"/>
      <c r="E163" s="267" t="s">
        <v>1495</v>
      </c>
      <c r="F163" s="267" t="s">
        <v>1496</v>
      </c>
      <c r="G163" s="267"/>
      <c r="H163" s="267"/>
      <c r="I163" s="267"/>
      <c r="J163" s="267" t="s">
        <v>690</v>
      </c>
      <c r="K163" s="267" t="s">
        <v>1497</v>
      </c>
      <c r="L163" s="267"/>
      <c r="M163" s="267"/>
      <c r="N163" s="267"/>
      <c r="O163" s="267"/>
      <c r="P163" s="267"/>
      <c r="Q163" s="267"/>
      <c r="R163" s="42"/>
    </row>
    <row r="164" spans="1:18" ht="25.5" customHeight="1" x14ac:dyDescent="0.45">
      <c r="A164" s="265" t="s">
        <v>1498</v>
      </c>
      <c r="B164" s="267" t="s">
        <v>1494</v>
      </c>
      <c r="C164" s="267"/>
      <c r="D164" s="267"/>
      <c r="E164" s="267" t="s">
        <v>1394</v>
      </c>
      <c r="F164" s="267" t="s">
        <v>1499</v>
      </c>
      <c r="G164" s="267"/>
      <c r="H164" s="267"/>
      <c r="I164" s="267"/>
      <c r="J164" s="267" t="s">
        <v>690</v>
      </c>
      <c r="K164" s="267" t="s">
        <v>1500</v>
      </c>
      <c r="L164" s="267"/>
      <c r="M164" s="267"/>
      <c r="N164" s="267"/>
      <c r="O164" s="267"/>
      <c r="P164" s="267"/>
      <c r="Q164" s="267"/>
      <c r="R164" s="42"/>
    </row>
    <row r="165" spans="1:18" ht="25.5" customHeight="1" x14ac:dyDescent="0.45">
      <c r="A165" s="265" t="s">
        <v>1501</v>
      </c>
      <c r="B165" s="267" t="s">
        <v>1498</v>
      </c>
      <c r="C165" s="267"/>
      <c r="D165" s="267"/>
      <c r="E165" s="267" t="s">
        <v>1385</v>
      </c>
      <c r="F165" s="267" t="s">
        <v>1502</v>
      </c>
      <c r="G165" s="267"/>
      <c r="H165" s="267"/>
      <c r="I165" s="267"/>
      <c r="J165" s="267" t="s">
        <v>690</v>
      </c>
      <c r="K165" s="267" t="s">
        <v>1503</v>
      </c>
      <c r="L165" s="267"/>
      <c r="M165" s="267"/>
      <c r="N165" s="267"/>
      <c r="O165" s="267"/>
      <c r="P165" s="267"/>
      <c r="Q165" s="267"/>
      <c r="R165" s="42"/>
    </row>
    <row r="166" spans="1:18" ht="25.5" customHeight="1" x14ac:dyDescent="0.45">
      <c r="A166" s="265" t="s">
        <v>1504</v>
      </c>
      <c r="B166" s="267" t="s">
        <v>1501</v>
      </c>
      <c r="C166" s="267"/>
      <c r="D166" s="267"/>
      <c r="E166" s="267" t="s">
        <v>1505</v>
      </c>
      <c r="F166" s="267" t="s">
        <v>1506</v>
      </c>
      <c r="G166" s="267"/>
      <c r="H166" s="267"/>
      <c r="I166" s="267"/>
      <c r="J166" s="267" t="s">
        <v>690</v>
      </c>
      <c r="K166" s="267" t="s">
        <v>1507</v>
      </c>
      <c r="L166" s="267"/>
      <c r="M166" s="267"/>
      <c r="N166" s="267"/>
      <c r="O166" s="267"/>
      <c r="P166" s="267"/>
      <c r="Q166" s="267"/>
      <c r="R166" s="42"/>
    </row>
    <row r="167" spans="1:18" ht="25.5" customHeight="1" x14ac:dyDescent="0.45">
      <c r="A167" s="265" t="s">
        <v>1508</v>
      </c>
      <c r="B167" s="267" t="s">
        <v>1508</v>
      </c>
      <c r="C167" s="267"/>
      <c r="D167" s="267"/>
      <c r="E167" s="267" t="s">
        <v>1509</v>
      </c>
      <c r="F167" s="267" t="s">
        <v>1510</v>
      </c>
      <c r="G167" s="267"/>
      <c r="H167" s="267"/>
      <c r="I167" s="267"/>
      <c r="J167" s="267" t="s">
        <v>690</v>
      </c>
      <c r="K167" s="267" t="s">
        <v>879</v>
      </c>
      <c r="L167" s="267"/>
      <c r="M167" s="267"/>
      <c r="N167" s="267"/>
      <c r="O167" s="267"/>
      <c r="P167" s="267"/>
      <c r="Q167" s="267"/>
      <c r="R167" s="42"/>
    </row>
    <row r="168" spans="1:18" ht="25.5" customHeight="1" x14ac:dyDescent="0.45">
      <c r="A168" s="265" t="s">
        <v>1511</v>
      </c>
      <c r="B168" s="267" t="s">
        <v>1511</v>
      </c>
      <c r="C168" s="267"/>
      <c r="D168" s="267"/>
      <c r="E168" s="267" t="s">
        <v>1512</v>
      </c>
      <c r="F168" s="267" t="s">
        <v>1513</v>
      </c>
      <c r="G168" s="267"/>
      <c r="H168" s="267"/>
      <c r="I168" s="267"/>
      <c r="J168" s="267" t="s">
        <v>641</v>
      </c>
      <c r="K168" s="267" t="s">
        <v>1514</v>
      </c>
      <c r="L168" s="267"/>
      <c r="M168" s="267"/>
      <c r="N168" s="267"/>
      <c r="O168" s="267"/>
      <c r="P168" s="267"/>
      <c r="Q168" s="267"/>
      <c r="R168" s="42"/>
    </row>
    <row r="169" spans="1:18" ht="25.5" customHeight="1" x14ac:dyDescent="0.45">
      <c r="A169" s="265" t="s">
        <v>1515</v>
      </c>
      <c r="B169" s="267" t="s">
        <v>1515</v>
      </c>
      <c r="C169" s="267"/>
      <c r="D169" s="267"/>
      <c r="E169" s="267" t="s">
        <v>1516</v>
      </c>
      <c r="F169" s="267" t="s">
        <v>1517</v>
      </c>
      <c r="G169" s="267"/>
      <c r="H169" s="267"/>
      <c r="I169" s="267"/>
      <c r="J169" s="267" t="s">
        <v>641</v>
      </c>
      <c r="K169" s="267" t="s">
        <v>879</v>
      </c>
      <c r="L169" s="267"/>
      <c r="M169" s="267"/>
      <c r="N169" s="267"/>
      <c r="O169" s="267"/>
      <c r="P169" s="267"/>
      <c r="Q169" s="267"/>
      <c r="R169" s="42"/>
    </row>
    <row r="170" spans="1:18" ht="25.5" customHeight="1" x14ac:dyDescent="0.45">
      <c r="A170" s="265" t="s">
        <v>1518</v>
      </c>
      <c r="B170" s="267" t="s">
        <v>1518</v>
      </c>
      <c r="C170" s="267"/>
      <c r="D170" s="267"/>
      <c r="E170" s="267" t="s">
        <v>1519</v>
      </c>
      <c r="F170" s="267" t="s">
        <v>1520</v>
      </c>
      <c r="G170" s="267"/>
      <c r="H170" s="267"/>
      <c r="I170" s="267"/>
      <c r="J170" s="267" t="s">
        <v>748</v>
      </c>
      <c r="K170" s="267" t="s">
        <v>748</v>
      </c>
      <c r="L170" s="267"/>
      <c r="M170" s="267"/>
      <c r="N170" s="267"/>
      <c r="O170" s="267"/>
      <c r="P170" s="267"/>
      <c r="Q170" s="267"/>
      <c r="R170" s="42"/>
    </row>
    <row r="171" spans="1:18" ht="25.5" customHeight="1" x14ac:dyDescent="0.45">
      <c r="A171" s="265" t="s">
        <v>1521</v>
      </c>
      <c r="B171" s="267" t="s">
        <v>1521</v>
      </c>
      <c r="C171" s="267"/>
      <c r="D171" s="267"/>
      <c r="E171" s="267" t="s">
        <v>1522</v>
      </c>
      <c r="F171" s="267" t="s">
        <v>1523</v>
      </c>
      <c r="G171" s="267"/>
      <c r="H171" s="267"/>
      <c r="I171" s="267"/>
      <c r="J171" s="267" t="s">
        <v>748</v>
      </c>
      <c r="K171" s="267" t="s">
        <v>879</v>
      </c>
      <c r="L171" s="267"/>
      <c r="M171" s="267"/>
      <c r="N171" s="267"/>
      <c r="O171" s="267"/>
      <c r="P171" s="267"/>
      <c r="Q171" s="267"/>
      <c r="R171" s="42"/>
    </row>
    <row r="172" spans="1:18" ht="25.5" customHeight="1" x14ac:dyDescent="0.45">
      <c r="A172" s="265" t="s">
        <v>1524</v>
      </c>
      <c r="B172" s="267" t="s">
        <v>1525</v>
      </c>
      <c r="C172" s="267"/>
      <c r="D172" s="267"/>
      <c r="E172" s="267" t="s">
        <v>1526</v>
      </c>
      <c r="F172" s="267" t="s">
        <v>1527</v>
      </c>
      <c r="G172" s="267"/>
      <c r="H172" s="267"/>
      <c r="I172" s="267"/>
      <c r="J172" s="267" t="s">
        <v>606</v>
      </c>
      <c r="K172" s="267" t="s">
        <v>1528</v>
      </c>
      <c r="L172" s="267"/>
      <c r="M172" s="267"/>
      <c r="N172" s="267"/>
      <c r="O172" s="267"/>
      <c r="P172" s="267"/>
      <c r="Q172" s="267"/>
      <c r="R172" s="42"/>
    </row>
    <row r="173" spans="1:18" ht="25.5" customHeight="1" x14ac:dyDescent="0.45">
      <c r="A173" s="265" t="s">
        <v>1529</v>
      </c>
      <c r="B173" s="267" t="s">
        <v>1529</v>
      </c>
      <c r="C173" s="267"/>
      <c r="D173" s="267"/>
      <c r="E173" s="267" t="s">
        <v>1530</v>
      </c>
      <c r="F173" s="267" t="s">
        <v>1531</v>
      </c>
      <c r="G173" s="267"/>
      <c r="H173" s="267"/>
      <c r="I173" s="267"/>
      <c r="J173" s="267" t="s">
        <v>606</v>
      </c>
      <c r="K173" s="267" t="s">
        <v>1532</v>
      </c>
      <c r="L173" s="267"/>
      <c r="M173" s="267"/>
      <c r="N173" s="267"/>
      <c r="O173" s="267"/>
      <c r="P173" s="267"/>
      <c r="Q173" s="267"/>
      <c r="R173" s="42"/>
    </row>
    <row r="174" spans="1:18" ht="25.5" customHeight="1" x14ac:dyDescent="0.45">
      <c r="A174" s="265" t="s">
        <v>1533</v>
      </c>
      <c r="B174" s="267" t="s">
        <v>1533</v>
      </c>
      <c r="C174" s="267"/>
      <c r="D174" s="267"/>
      <c r="E174" s="267" t="s">
        <v>1534</v>
      </c>
      <c r="F174" s="267" t="s">
        <v>1535</v>
      </c>
      <c r="G174" s="267"/>
      <c r="H174" s="267"/>
      <c r="I174" s="267"/>
      <c r="J174" s="267" t="s">
        <v>606</v>
      </c>
      <c r="K174" s="267" t="s">
        <v>1536</v>
      </c>
      <c r="L174" s="267"/>
      <c r="M174" s="267"/>
      <c r="N174" s="267"/>
      <c r="O174" s="267"/>
      <c r="P174" s="267"/>
      <c r="Q174" s="267"/>
      <c r="R174" s="42"/>
    </row>
    <row r="175" spans="1:18" ht="25.5" customHeight="1" x14ac:dyDescent="0.45">
      <c r="A175" s="265" t="s">
        <v>1537</v>
      </c>
      <c r="B175" s="267" t="s">
        <v>1537</v>
      </c>
      <c r="C175" s="267"/>
      <c r="D175" s="267"/>
      <c r="E175" s="267" t="s">
        <v>1538</v>
      </c>
      <c r="F175" s="267" t="s">
        <v>1539</v>
      </c>
      <c r="G175" s="267"/>
      <c r="H175" s="267"/>
      <c r="I175" s="267"/>
      <c r="J175" s="267" t="s">
        <v>606</v>
      </c>
      <c r="K175" s="267" t="s">
        <v>1540</v>
      </c>
      <c r="L175" s="267"/>
      <c r="M175" s="267"/>
      <c r="N175" s="267"/>
      <c r="O175" s="267"/>
      <c r="P175" s="267"/>
      <c r="Q175" s="267"/>
      <c r="R175" s="42"/>
    </row>
    <row r="176" spans="1:18" ht="25.5" customHeight="1" x14ac:dyDescent="0.45">
      <c r="A176" s="265" t="s">
        <v>1541</v>
      </c>
      <c r="B176" s="267" t="s">
        <v>1541</v>
      </c>
      <c r="C176" s="267"/>
      <c r="D176" s="267"/>
      <c r="E176" s="267" t="s">
        <v>1542</v>
      </c>
      <c r="F176" s="267" t="s">
        <v>1543</v>
      </c>
      <c r="G176" s="267"/>
      <c r="H176" s="267"/>
      <c r="I176" s="267"/>
      <c r="J176" s="267" t="s">
        <v>606</v>
      </c>
      <c r="K176" s="267" t="s">
        <v>1544</v>
      </c>
      <c r="L176" s="267"/>
      <c r="M176" s="267"/>
      <c r="N176" s="267"/>
      <c r="O176" s="267"/>
      <c r="P176" s="267"/>
      <c r="Q176" s="267"/>
      <c r="R176" s="42"/>
    </row>
    <row r="177" spans="1:18" ht="25.5" customHeight="1" x14ac:dyDescent="0.45">
      <c r="A177" s="265" t="s">
        <v>1545</v>
      </c>
      <c r="B177" s="267" t="s">
        <v>1546</v>
      </c>
      <c r="C177" s="267"/>
      <c r="D177" s="267"/>
      <c r="E177" s="267" t="s">
        <v>1547</v>
      </c>
      <c r="F177" s="267" t="s">
        <v>1548</v>
      </c>
      <c r="G177" s="267"/>
      <c r="H177" s="267"/>
      <c r="I177" s="267"/>
      <c r="J177" s="267" t="s">
        <v>606</v>
      </c>
      <c r="K177" s="267" t="s">
        <v>1549</v>
      </c>
      <c r="L177" s="267"/>
      <c r="M177" s="267"/>
      <c r="N177" s="267"/>
      <c r="O177" s="267"/>
      <c r="P177" s="267"/>
      <c r="Q177" s="267"/>
      <c r="R177" s="42"/>
    </row>
    <row r="178" spans="1:18" ht="25.5" customHeight="1" x14ac:dyDescent="0.45">
      <c r="A178" s="265" t="s">
        <v>1546</v>
      </c>
      <c r="B178" s="267" t="s">
        <v>1550</v>
      </c>
      <c r="C178" s="267"/>
      <c r="D178" s="267"/>
      <c r="E178" s="267" t="s">
        <v>1551</v>
      </c>
      <c r="F178" s="267" t="s">
        <v>1552</v>
      </c>
      <c r="G178" s="267"/>
      <c r="H178" s="267"/>
      <c r="I178" s="267"/>
      <c r="J178" s="267" t="s">
        <v>606</v>
      </c>
      <c r="K178" s="267" t="s">
        <v>1553</v>
      </c>
      <c r="L178" s="267"/>
      <c r="M178" s="267"/>
      <c r="N178" s="267"/>
      <c r="O178" s="267"/>
      <c r="P178" s="267"/>
      <c r="Q178" s="267"/>
      <c r="R178" s="42"/>
    </row>
    <row r="179" spans="1:18" ht="25.5" customHeight="1" x14ac:dyDescent="0.45">
      <c r="A179" s="265" t="s">
        <v>1550</v>
      </c>
      <c r="B179" s="267" t="s">
        <v>1554</v>
      </c>
      <c r="C179" s="267"/>
      <c r="D179" s="267"/>
      <c r="E179" s="267" t="s">
        <v>1555</v>
      </c>
      <c r="F179" s="267" t="s">
        <v>1556</v>
      </c>
      <c r="G179" s="267"/>
      <c r="H179" s="267"/>
      <c r="I179" s="267"/>
      <c r="J179" s="267" t="s">
        <v>606</v>
      </c>
      <c r="K179" s="267" t="s">
        <v>1557</v>
      </c>
      <c r="L179" s="267"/>
      <c r="M179" s="267"/>
      <c r="N179" s="267"/>
      <c r="O179" s="267"/>
      <c r="P179" s="267"/>
      <c r="Q179" s="267"/>
      <c r="R179" s="42"/>
    </row>
    <row r="180" spans="1:18" ht="25.5" customHeight="1" x14ac:dyDescent="0.45">
      <c r="A180" s="265" t="s">
        <v>1558</v>
      </c>
      <c r="B180" s="267" t="s">
        <v>1559</v>
      </c>
      <c r="C180" s="267"/>
      <c r="D180" s="267"/>
      <c r="E180" s="267" t="s">
        <v>1560</v>
      </c>
      <c r="F180" s="267" t="s">
        <v>1561</v>
      </c>
      <c r="G180" s="267"/>
      <c r="H180" s="267"/>
      <c r="I180" s="267"/>
      <c r="J180" s="267" t="s">
        <v>606</v>
      </c>
      <c r="K180" s="267" t="s">
        <v>1562</v>
      </c>
      <c r="L180" s="267"/>
      <c r="M180" s="267"/>
      <c r="N180" s="267"/>
      <c r="O180" s="267"/>
      <c r="P180" s="267"/>
      <c r="Q180" s="267"/>
      <c r="R180" s="42"/>
    </row>
    <row r="181" spans="1:18" ht="25.5" customHeight="1" x14ac:dyDescent="0.45">
      <c r="A181" s="265" t="s">
        <v>1559</v>
      </c>
      <c r="B181" s="267" t="s">
        <v>1563</v>
      </c>
      <c r="C181" s="267"/>
      <c r="D181" s="267"/>
      <c r="E181" s="267" t="s">
        <v>1564</v>
      </c>
      <c r="F181" s="267" t="s">
        <v>1565</v>
      </c>
      <c r="G181" s="267"/>
      <c r="H181" s="267"/>
      <c r="I181" s="267"/>
      <c r="J181" s="267" t="s">
        <v>606</v>
      </c>
      <c r="K181" s="267" t="s">
        <v>1566</v>
      </c>
      <c r="L181" s="267"/>
      <c r="M181" s="267"/>
      <c r="N181" s="267"/>
      <c r="O181" s="267"/>
      <c r="P181" s="267"/>
      <c r="Q181" s="267"/>
      <c r="R181" s="42"/>
    </row>
    <row r="182" spans="1:18" ht="25.5" customHeight="1" x14ac:dyDescent="0.45">
      <c r="A182" s="265" t="s">
        <v>1567</v>
      </c>
      <c r="B182" s="267" t="s">
        <v>1568</v>
      </c>
      <c r="C182" s="267"/>
      <c r="D182" s="267"/>
      <c r="E182" s="267" t="s">
        <v>1569</v>
      </c>
      <c r="F182" s="267" t="s">
        <v>1570</v>
      </c>
      <c r="G182" s="267"/>
      <c r="H182" s="267"/>
      <c r="I182" s="267"/>
      <c r="J182" s="267" t="s">
        <v>606</v>
      </c>
      <c r="K182" s="267" t="s">
        <v>1571</v>
      </c>
      <c r="L182" s="267"/>
      <c r="M182" s="267"/>
      <c r="N182" s="267"/>
      <c r="O182" s="267"/>
      <c r="P182" s="267"/>
      <c r="Q182" s="267"/>
      <c r="R182" s="42"/>
    </row>
    <row r="183" spans="1:18" ht="25.5" customHeight="1" x14ac:dyDescent="0.45">
      <c r="A183" s="265" t="s">
        <v>1572</v>
      </c>
      <c r="B183" s="267" t="s">
        <v>1573</v>
      </c>
      <c r="C183" s="267"/>
      <c r="D183" s="267"/>
      <c r="E183" s="267" t="s">
        <v>1574</v>
      </c>
      <c r="F183" s="267" t="s">
        <v>1575</v>
      </c>
      <c r="G183" s="267"/>
      <c r="H183" s="267"/>
      <c r="I183" s="267"/>
      <c r="J183" s="267" t="s">
        <v>606</v>
      </c>
      <c r="K183" s="267" t="s">
        <v>1576</v>
      </c>
      <c r="L183" s="267"/>
      <c r="M183" s="267"/>
      <c r="N183" s="267"/>
      <c r="O183" s="267"/>
      <c r="P183" s="267"/>
      <c r="Q183" s="267"/>
      <c r="R183" s="42"/>
    </row>
    <row r="184" spans="1:18" ht="25.5" customHeight="1" x14ac:dyDescent="0.45">
      <c r="A184" s="265" t="s">
        <v>1568</v>
      </c>
      <c r="B184" s="267" t="s">
        <v>1577</v>
      </c>
      <c r="C184" s="267"/>
      <c r="D184" s="267"/>
      <c r="E184" s="267"/>
      <c r="F184" s="267"/>
      <c r="G184" s="267"/>
      <c r="H184" s="267"/>
      <c r="I184" s="267"/>
      <c r="J184" s="267" t="s">
        <v>606</v>
      </c>
      <c r="K184" s="267" t="s">
        <v>1578</v>
      </c>
      <c r="L184" s="267"/>
      <c r="M184" s="267"/>
      <c r="N184" s="267"/>
      <c r="O184" s="267"/>
      <c r="P184" s="267"/>
      <c r="Q184" s="267"/>
      <c r="R184" s="42"/>
    </row>
    <row r="185" spans="1:18" ht="25.5" customHeight="1" x14ac:dyDescent="0.45">
      <c r="A185" s="265" t="s">
        <v>1573</v>
      </c>
      <c r="B185" s="267" t="s">
        <v>1579</v>
      </c>
      <c r="C185" s="267"/>
      <c r="D185" s="267"/>
      <c r="E185" s="267"/>
      <c r="F185" s="267"/>
      <c r="G185" s="267"/>
      <c r="H185" s="267"/>
      <c r="I185" s="267"/>
      <c r="J185" s="267" t="s">
        <v>606</v>
      </c>
      <c r="K185" s="267" t="s">
        <v>879</v>
      </c>
      <c r="L185" s="267"/>
      <c r="M185" s="267"/>
      <c r="N185" s="267"/>
      <c r="O185" s="267"/>
      <c r="P185" s="267"/>
      <c r="Q185" s="267"/>
      <c r="R185" s="42"/>
    </row>
    <row r="186" spans="1:18" ht="25.5" customHeight="1" x14ac:dyDescent="0.45">
      <c r="A186" s="265" t="s">
        <v>1580</v>
      </c>
      <c r="B186" s="267" t="s">
        <v>1581</v>
      </c>
      <c r="C186" s="267"/>
      <c r="D186" s="267"/>
      <c r="E186" s="267"/>
      <c r="F186" s="267"/>
      <c r="G186" s="267"/>
      <c r="H186" s="267"/>
      <c r="I186" s="267"/>
      <c r="J186" s="267" t="s">
        <v>613</v>
      </c>
      <c r="K186" s="267" t="s">
        <v>1582</v>
      </c>
      <c r="L186" s="267"/>
      <c r="M186" s="267"/>
      <c r="N186" s="267"/>
      <c r="O186" s="267"/>
      <c r="P186" s="267"/>
      <c r="Q186" s="267"/>
      <c r="R186" s="42"/>
    </row>
    <row r="187" spans="1:18" ht="25.5" customHeight="1" x14ac:dyDescent="0.45">
      <c r="A187" s="265" t="s">
        <v>1583</v>
      </c>
      <c r="B187" s="267" t="s">
        <v>1584</v>
      </c>
      <c r="C187" s="267"/>
      <c r="D187" s="267"/>
      <c r="E187" s="267"/>
      <c r="F187" s="267"/>
      <c r="G187" s="267"/>
      <c r="H187" s="267"/>
      <c r="I187" s="267"/>
      <c r="J187" s="267" t="s">
        <v>613</v>
      </c>
      <c r="K187" s="267" t="s">
        <v>1585</v>
      </c>
      <c r="L187" s="267"/>
      <c r="M187" s="267"/>
      <c r="N187" s="267"/>
      <c r="O187" s="267"/>
      <c r="P187" s="267"/>
      <c r="Q187" s="267"/>
      <c r="R187" s="42"/>
    </row>
    <row r="188" spans="1:18" ht="25.5" customHeight="1" x14ac:dyDescent="0.45">
      <c r="A188" s="265" t="s">
        <v>1586</v>
      </c>
      <c r="B188" s="267" t="s">
        <v>1587</v>
      </c>
      <c r="C188" s="267"/>
      <c r="D188" s="267"/>
      <c r="E188" s="267"/>
      <c r="F188" s="267"/>
      <c r="G188" s="267"/>
      <c r="H188" s="267"/>
      <c r="I188" s="267"/>
      <c r="J188" s="267" t="s">
        <v>613</v>
      </c>
      <c r="K188" s="267" t="s">
        <v>1588</v>
      </c>
      <c r="L188" s="267"/>
      <c r="M188" s="267"/>
      <c r="N188" s="267"/>
      <c r="O188" s="267"/>
      <c r="P188" s="267"/>
      <c r="Q188" s="267"/>
      <c r="R188" s="42"/>
    </row>
    <row r="189" spans="1:18" ht="25.5" customHeight="1" x14ac:dyDescent="0.45">
      <c r="A189" s="265" t="s">
        <v>1579</v>
      </c>
      <c r="B189" s="267" t="s">
        <v>1589</v>
      </c>
      <c r="C189" s="267"/>
      <c r="D189" s="267"/>
      <c r="E189" s="267"/>
      <c r="F189" s="267"/>
      <c r="G189" s="267"/>
      <c r="H189" s="267"/>
      <c r="I189" s="267"/>
      <c r="J189" s="267" t="s">
        <v>613</v>
      </c>
      <c r="K189" s="267" t="s">
        <v>613</v>
      </c>
      <c r="L189" s="267"/>
      <c r="M189" s="267"/>
      <c r="N189" s="267"/>
      <c r="O189" s="267"/>
      <c r="P189" s="267"/>
      <c r="Q189" s="267"/>
      <c r="R189" s="42"/>
    </row>
    <row r="190" spans="1:18" ht="25.5" customHeight="1" x14ac:dyDescent="0.45">
      <c r="A190" s="265" t="s">
        <v>1581</v>
      </c>
      <c r="B190" s="267" t="s">
        <v>1590</v>
      </c>
      <c r="C190" s="267"/>
      <c r="D190" s="267"/>
      <c r="E190" s="267"/>
      <c r="F190" s="267"/>
      <c r="G190" s="267"/>
      <c r="H190" s="267"/>
      <c r="I190" s="267"/>
      <c r="J190" s="267" t="s">
        <v>613</v>
      </c>
      <c r="K190" s="267" t="s">
        <v>879</v>
      </c>
      <c r="L190" s="267"/>
      <c r="M190" s="267"/>
      <c r="N190" s="267"/>
      <c r="O190" s="267"/>
      <c r="P190" s="267"/>
      <c r="Q190" s="267"/>
      <c r="R190" s="42"/>
    </row>
    <row r="191" spans="1:18" ht="25.5" customHeight="1" x14ac:dyDescent="0.45">
      <c r="A191" s="265" t="s">
        <v>1591</v>
      </c>
      <c r="B191" s="267" t="s">
        <v>1592</v>
      </c>
      <c r="C191" s="267"/>
      <c r="D191" s="267"/>
      <c r="E191" s="267"/>
      <c r="F191" s="267"/>
      <c r="G191" s="267"/>
      <c r="H191" s="267"/>
      <c r="I191" s="267"/>
      <c r="J191" s="267" t="s">
        <v>554</v>
      </c>
      <c r="K191" s="267" t="s">
        <v>554</v>
      </c>
      <c r="L191" s="267"/>
      <c r="M191" s="267"/>
      <c r="N191" s="267"/>
      <c r="O191" s="267"/>
      <c r="P191" s="267"/>
      <c r="Q191" s="267"/>
      <c r="R191" s="42"/>
    </row>
    <row r="192" spans="1:18" ht="25.5" customHeight="1" x14ac:dyDescent="0.45">
      <c r="A192" s="265" t="s">
        <v>1587</v>
      </c>
      <c r="B192" s="267" t="s">
        <v>1593</v>
      </c>
      <c r="C192" s="267"/>
      <c r="D192" s="267"/>
      <c r="E192" s="267"/>
      <c r="F192" s="267"/>
      <c r="G192" s="267"/>
      <c r="H192" s="267"/>
      <c r="I192" s="267"/>
      <c r="J192" s="267" t="s">
        <v>554</v>
      </c>
      <c r="K192" s="267" t="s">
        <v>879</v>
      </c>
      <c r="L192" s="267"/>
      <c r="M192" s="267"/>
      <c r="N192" s="267"/>
      <c r="O192" s="267"/>
      <c r="P192" s="267"/>
      <c r="Q192" s="267"/>
      <c r="R192" s="42"/>
    </row>
    <row r="193" spans="1:18" ht="25.5" customHeight="1" x14ac:dyDescent="0.45">
      <c r="A193" s="265" t="s">
        <v>1589</v>
      </c>
      <c r="B193" s="267" t="s">
        <v>1594</v>
      </c>
      <c r="C193" s="267"/>
      <c r="D193" s="267"/>
      <c r="E193" s="267"/>
      <c r="F193" s="267"/>
      <c r="G193" s="267"/>
      <c r="H193" s="267"/>
      <c r="I193" s="267"/>
      <c r="J193" s="267" t="s">
        <v>751</v>
      </c>
      <c r="K193" s="267" t="s">
        <v>1595</v>
      </c>
      <c r="L193" s="267"/>
      <c r="M193" s="267"/>
      <c r="N193" s="267"/>
      <c r="O193" s="267"/>
      <c r="P193" s="267"/>
      <c r="Q193" s="267"/>
      <c r="R193" s="42"/>
    </row>
    <row r="194" spans="1:18" ht="25.5" customHeight="1" x14ac:dyDescent="0.45">
      <c r="A194" s="265" t="s">
        <v>1596</v>
      </c>
      <c r="B194" s="267" t="s">
        <v>1597</v>
      </c>
      <c r="C194" s="267"/>
      <c r="D194" s="267"/>
      <c r="E194" s="267"/>
      <c r="F194" s="267"/>
      <c r="G194" s="267"/>
      <c r="H194" s="267"/>
      <c r="I194" s="267"/>
      <c r="J194" s="267" t="s">
        <v>751</v>
      </c>
      <c r="K194" s="267" t="s">
        <v>1598</v>
      </c>
      <c r="L194" s="267"/>
      <c r="M194" s="267"/>
      <c r="N194" s="267"/>
      <c r="O194" s="267"/>
      <c r="P194" s="267"/>
      <c r="Q194" s="267"/>
      <c r="R194" s="42"/>
    </row>
    <row r="195" spans="1:18" ht="25.5" customHeight="1" x14ac:dyDescent="0.45">
      <c r="A195" s="265" t="s">
        <v>1590</v>
      </c>
      <c r="B195" s="267" t="s">
        <v>1599</v>
      </c>
      <c r="C195" s="267"/>
      <c r="D195" s="267"/>
      <c r="E195" s="267"/>
      <c r="F195" s="267"/>
      <c r="G195" s="267"/>
      <c r="H195" s="267"/>
      <c r="I195" s="267"/>
      <c r="J195" s="267" t="s">
        <v>751</v>
      </c>
      <c r="K195" s="267" t="s">
        <v>1600</v>
      </c>
      <c r="L195" s="267"/>
      <c r="M195" s="267"/>
      <c r="N195" s="267"/>
      <c r="O195" s="267"/>
      <c r="P195" s="267"/>
      <c r="Q195" s="267"/>
      <c r="R195" s="42"/>
    </row>
    <row r="196" spans="1:18" ht="25.5" customHeight="1" x14ac:dyDescent="0.45">
      <c r="A196" s="265" t="s">
        <v>1592</v>
      </c>
      <c r="B196" s="267" t="s">
        <v>1601</v>
      </c>
      <c r="C196" s="267"/>
      <c r="D196" s="267"/>
      <c r="E196" s="267"/>
      <c r="F196" s="267"/>
      <c r="G196" s="267"/>
      <c r="H196" s="267"/>
      <c r="I196" s="267"/>
      <c r="J196" s="267" t="s">
        <v>751</v>
      </c>
      <c r="K196" s="267" t="s">
        <v>879</v>
      </c>
      <c r="L196" s="267"/>
      <c r="M196" s="267"/>
      <c r="N196" s="267"/>
      <c r="O196" s="267"/>
      <c r="P196" s="267"/>
      <c r="Q196" s="267"/>
      <c r="R196" s="42"/>
    </row>
    <row r="197" spans="1:18" ht="25.5" customHeight="1" x14ac:dyDescent="0.45">
      <c r="A197" s="265" t="s">
        <v>1593</v>
      </c>
      <c r="B197" s="267" t="s">
        <v>1602</v>
      </c>
      <c r="C197" s="267"/>
      <c r="D197" s="267"/>
      <c r="E197" s="267"/>
      <c r="F197" s="267"/>
      <c r="G197" s="267"/>
      <c r="H197" s="267"/>
      <c r="I197" s="267"/>
      <c r="J197" s="267" t="s">
        <v>1603</v>
      </c>
      <c r="K197" s="267" t="s">
        <v>1604</v>
      </c>
      <c r="L197" s="267"/>
      <c r="M197" s="267"/>
      <c r="N197" s="267"/>
      <c r="O197" s="267"/>
      <c r="P197" s="267"/>
      <c r="Q197" s="267"/>
      <c r="R197" s="42"/>
    </row>
    <row r="198" spans="1:18" ht="25.5" customHeight="1" x14ac:dyDescent="0.45">
      <c r="A198" s="265" t="s">
        <v>1605</v>
      </c>
      <c r="B198" s="267" t="s">
        <v>1606</v>
      </c>
      <c r="C198" s="267"/>
      <c r="D198" s="267"/>
      <c r="E198" s="267"/>
      <c r="F198" s="267"/>
      <c r="G198" s="267"/>
      <c r="H198" s="267"/>
      <c r="I198" s="267"/>
      <c r="J198" s="267" t="s">
        <v>1603</v>
      </c>
      <c r="K198" s="267" t="s">
        <v>879</v>
      </c>
      <c r="L198" s="267"/>
      <c r="M198" s="267"/>
      <c r="N198" s="267"/>
      <c r="O198" s="267"/>
      <c r="P198" s="267"/>
      <c r="Q198" s="267"/>
      <c r="R198" s="42"/>
    </row>
    <row r="199" spans="1:18" ht="25.5" customHeight="1" x14ac:dyDescent="0.45">
      <c r="A199" s="265" t="s">
        <v>1607</v>
      </c>
      <c r="B199" s="267" t="s">
        <v>1608</v>
      </c>
      <c r="C199" s="267"/>
      <c r="D199" s="267"/>
      <c r="E199" s="267"/>
      <c r="F199" s="267"/>
      <c r="G199" s="267"/>
      <c r="H199" s="267"/>
      <c r="I199" s="267"/>
      <c r="J199" s="267" t="s">
        <v>710</v>
      </c>
      <c r="K199" s="267" t="s">
        <v>710</v>
      </c>
      <c r="L199" s="267"/>
      <c r="M199" s="267"/>
      <c r="N199" s="267"/>
      <c r="O199" s="267"/>
      <c r="P199" s="267"/>
      <c r="Q199" s="267"/>
      <c r="R199" s="42"/>
    </row>
    <row r="200" spans="1:18" ht="25.5" customHeight="1" x14ac:dyDescent="0.45">
      <c r="A200" s="265" t="s">
        <v>1597</v>
      </c>
      <c r="B200" s="267" t="s">
        <v>1609</v>
      </c>
      <c r="C200" s="267"/>
      <c r="D200" s="267"/>
      <c r="E200" s="267"/>
      <c r="F200" s="267"/>
      <c r="G200" s="267"/>
      <c r="H200" s="267"/>
      <c r="I200" s="267"/>
      <c r="J200" s="267" t="s">
        <v>710</v>
      </c>
      <c r="K200" s="267" t="s">
        <v>1610</v>
      </c>
      <c r="L200" s="267"/>
      <c r="M200" s="267"/>
      <c r="N200" s="267"/>
      <c r="O200" s="267"/>
      <c r="P200" s="267"/>
      <c r="Q200" s="267"/>
      <c r="R200" s="42"/>
    </row>
    <row r="201" spans="1:18" ht="25.5" customHeight="1" x14ac:dyDescent="0.45">
      <c r="A201" s="265" t="s">
        <v>1599</v>
      </c>
      <c r="B201" s="267" t="s">
        <v>1611</v>
      </c>
      <c r="C201" s="267"/>
      <c r="D201" s="267"/>
      <c r="E201" s="267"/>
      <c r="F201" s="267"/>
      <c r="G201" s="267"/>
      <c r="H201" s="267"/>
      <c r="I201" s="267"/>
      <c r="J201" s="267" t="s">
        <v>710</v>
      </c>
      <c r="K201" s="267" t="s">
        <v>879</v>
      </c>
      <c r="L201" s="267"/>
      <c r="M201" s="267"/>
      <c r="N201" s="267"/>
      <c r="O201" s="267"/>
      <c r="P201" s="267"/>
      <c r="Q201" s="267"/>
      <c r="R201" s="42"/>
    </row>
    <row r="202" spans="1:18" ht="25.5" customHeight="1" x14ac:dyDescent="0.45">
      <c r="A202" s="265" t="s">
        <v>1601</v>
      </c>
      <c r="B202" s="267" t="s">
        <v>1612</v>
      </c>
      <c r="C202" s="267"/>
      <c r="D202" s="267"/>
      <c r="E202" s="267"/>
      <c r="F202" s="267"/>
      <c r="G202" s="267"/>
      <c r="H202" s="267"/>
      <c r="I202" s="267"/>
      <c r="J202" s="267" t="s">
        <v>703</v>
      </c>
      <c r="K202" s="267" t="s">
        <v>1613</v>
      </c>
      <c r="L202" s="267"/>
      <c r="M202" s="267"/>
      <c r="N202" s="267"/>
      <c r="O202" s="267"/>
      <c r="P202" s="267"/>
      <c r="Q202" s="267"/>
      <c r="R202" s="42"/>
    </row>
    <row r="203" spans="1:18" ht="25.5" customHeight="1" x14ac:dyDescent="0.45">
      <c r="A203" s="265" t="s">
        <v>1602</v>
      </c>
      <c r="B203" s="267" t="s">
        <v>1614</v>
      </c>
      <c r="C203" s="267"/>
      <c r="D203" s="267"/>
      <c r="E203" s="267"/>
      <c r="F203" s="267"/>
      <c r="G203" s="267"/>
      <c r="H203" s="267"/>
      <c r="I203" s="267"/>
      <c r="J203" s="267" t="s">
        <v>703</v>
      </c>
      <c r="K203" s="267" t="s">
        <v>1615</v>
      </c>
      <c r="L203" s="267"/>
      <c r="M203" s="267"/>
      <c r="N203" s="267"/>
      <c r="O203" s="267"/>
      <c r="P203" s="267"/>
      <c r="Q203" s="267"/>
      <c r="R203" s="42"/>
    </row>
    <row r="204" spans="1:18" ht="25.5" customHeight="1" x14ac:dyDescent="0.45">
      <c r="A204" s="265" t="s">
        <v>1616</v>
      </c>
      <c r="B204" s="267" t="s">
        <v>1617</v>
      </c>
      <c r="C204" s="267"/>
      <c r="D204" s="267"/>
      <c r="E204" s="267"/>
      <c r="F204" s="267"/>
      <c r="G204" s="267"/>
      <c r="H204" s="267"/>
      <c r="I204" s="267"/>
      <c r="J204" s="267" t="s">
        <v>703</v>
      </c>
      <c r="K204" s="267" t="s">
        <v>1618</v>
      </c>
      <c r="L204" s="267"/>
      <c r="M204" s="267"/>
      <c r="N204" s="267"/>
      <c r="O204" s="267"/>
      <c r="P204" s="267"/>
      <c r="Q204" s="267"/>
      <c r="R204" s="42"/>
    </row>
    <row r="205" spans="1:18" ht="25.5" customHeight="1" x14ac:dyDescent="0.45">
      <c r="A205" s="265" t="s">
        <v>1619</v>
      </c>
      <c r="B205" s="267" t="s">
        <v>1620</v>
      </c>
      <c r="C205" s="267"/>
      <c r="D205" s="267"/>
      <c r="E205" s="267"/>
      <c r="F205" s="267"/>
      <c r="G205" s="267"/>
      <c r="H205" s="267"/>
      <c r="I205" s="267"/>
      <c r="J205" s="267" t="s">
        <v>703</v>
      </c>
      <c r="K205" s="267" t="s">
        <v>1621</v>
      </c>
      <c r="L205" s="267"/>
      <c r="M205" s="267"/>
      <c r="N205" s="267"/>
      <c r="O205" s="267"/>
      <c r="P205" s="267"/>
      <c r="Q205" s="267"/>
      <c r="R205" s="42"/>
    </row>
    <row r="206" spans="1:18" ht="25.5" customHeight="1" x14ac:dyDescent="0.45">
      <c r="A206" s="265" t="s">
        <v>1622</v>
      </c>
      <c r="B206" s="267" t="s">
        <v>1623</v>
      </c>
      <c r="C206" s="267"/>
      <c r="D206" s="267"/>
      <c r="E206" s="267"/>
      <c r="F206" s="267"/>
      <c r="G206" s="267"/>
      <c r="H206" s="267"/>
      <c r="I206" s="267"/>
      <c r="J206" s="267" t="s">
        <v>703</v>
      </c>
      <c r="K206" s="267" t="s">
        <v>1624</v>
      </c>
      <c r="L206" s="267"/>
      <c r="M206" s="267"/>
      <c r="N206" s="267"/>
      <c r="O206" s="267"/>
      <c r="P206" s="267"/>
      <c r="Q206" s="267"/>
      <c r="R206" s="42"/>
    </row>
    <row r="207" spans="1:18" ht="25.5" customHeight="1" x14ac:dyDescent="0.45">
      <c r="A207" s="265" t="s">
        <v>1606</v>
      </c>
      <c r="B207" s="267" t="s">
        <v>1625</v>
      </c>
      <c r="C207" s="267"/>
      <c r="D207" s="267"/>
      <c r="E207" s="267"/>
      <c r="F207" s="267"/>
      <c r="G207" s="267"/>
      <c r="H207" s="267"/>
      <c r="I207" s="267"/>
      <c r="J207" s="267" t="s">
        <v>703</v>
      </c>
      <c r="K207" s="267" t="s">
        <v>1626</v>
      </c>
      <c r="L207" s="267"/>
      <c r="M207" s="267"/>
      <c r="N207" s="267"/>
      <c r="O207" s="267"/>
      <c r="P207" s="267"/>
      <c r="Q207" s="267"/>
      <c r="R207" s="42"/>
    </row>
    <row r="208" spans="1:18" ht="25.5" customHeight="1" x14ac:dyDescent="0.45">
      <c r="A208" s="265" t="s">
        <v>1608</v>
      </c>
      <c r="B208" s="267" t="s">
        <v>1627</v>
      </c>
      <c r="C208" s="267"/>
      <c r="D208" s="267"/>
      <c r="E208" s="267"/>
      <c r="F208" s="267"/>
      <c r="G208" s="267"/>
      <c r="H208" s="267"/>
      <c r="I208" s="267"/>
      <c r="J208" s="267" t="s">
        <v>703</v>
      </c>
      <c r="K208" s="267" t="s">
        <v>879</v>
      </c>
      <c r="L208" s="267"/>
      <c r="M208" s="267"/>
      <c r="N208" s="267"/>
      <c r="O208" s="267"/>
      <c r="P208" s="267"/>
      <c r="Q208" s="267"/>
      <c r="R208" s="42"/>
    </row>
    <row r="209" spans="1:18" ht="25.5" customHeight="1" x14ac:dyDescent="0.45">
      <c r="A209" s="265" t="s">
        <v>1612</v>
      </c>
      <c r="B209" s="267" t="s">
        <v>1628</v>
      </c>
      <c r="C209" s="267"/>
      <c r="D209" s="267"/>
      <c r="E209" s="267"/>
      <c r="F209" s="267"/>
      <c r="G209" s="267"/>
      <c r="H209" s="267"/>
      <c r="I209" s="267"/>
      <c r="J209" s="267" t="s">
        <v>716</v>
      </c>
      <c r="K209" s="267" t="s">
        <v>1629</v>
      </c>
      <c r="L209" s="267"/>
      <c r="M209" s="267"/>
      <c r="N209" s="267"/>
      <c r="O209" s="267"/>
      <c r="P209" s="267"/>
      <c r="Q209" s="267"/>
      <c r="R209" s="42"/>
    </row>
    <row r="210" spans="1:18" ht="25.5" customHeight="1" x14ac:dyDescent="0.45">
      <c r="A210" s="265" t="s">
        <v>1614</v>
      </c>
      <c r="B210" s="267" t="s">
        <v>1630</v>
      </c>
      <c r="C210" s="267"/>
      <c r="D210" s="267"/>
      <c r="E210" s="267"/>
      <c r="F210" s="267"/>
      <c r="G210" s="267"/>
      <c r="H210" s="267"/>
      <c r="I210" s="267"/>
      <c r="J210" s="267" t="s">
        <v>716</v>
      </c>
      <c r="K210" s="267" t="s">
        <v>1631</v>
      </c>
      <c r="L210" s="267"/>
      <c r="M210" s="267"/>
      <c r="N210" s="267"/>
      <c r="O210" s="267"/>
      <c r="P210" s="267"/>
      <c r="Q210" s="267"/>
      <c r="R210" s="42"/>
    </row>
    <row r="211" spans="1:18" ht="25.5" customHeight="1" x14ac:dyDescent="0.45">
      <c r="A211" s="265" t="s">
        <v>1623</v>
      </c>
      <c r="B211" s="267" t="s">
        <v>1632</v>
      </c>
      <c r="C211" s="267"/>
      <c r="D211" s="267"/>
      <c r="E211" s="267"/>
      <c r="F211" s="267"/>
      <c r="G211" s="267"/>
      <c r="H211" s="267"/>
      <c r="I211" s="267"/>
      <c r="J211" s="267" t="s">
        <v>716</v>
      </c>
      <c r="K211" s="267" t="s">
        <v>1633</v>
      </c>
      <c r="L211" s="267"/>
      <c r="M211" s="267"/>
      <c r="N211" s="267"/>
      <c r="O211" s="267"/>
      <c r="P211" s="267"/>
      <c r="Q211" s="267"/>
      <c r="R211" s="42"/>
    </row>
    <row r="212" spans="1:18" ht="25.5" customHeight="1" x14ac:dyDescent="0.45">
      <c r="A212" s="265" t="s">
        <v>1625</v>
      </c>
      <c r="B212" s="267" t="s">
        <v>1634</v>
      </c>
      <c r="C212" s="267"/>
      <c r="D212" s="267"/>
      <c r="E212" s="267"/>
      <c r="F212" s="267"/>
      <c r="G212" s="267"/>
      <c r="H212" s="267"/>
      <c r="I212" s="267"/>
      <c r="J212" s="267" t="s">
        <v>716</v>
      </c>
      <c r="K212" s="267" t="s">
        <v>1635</v>
      </c>
      <c r="L212" s="267"/>
      <c r="M212" s="267"/>
      <c r="N212" s="267"/>
      <c r="O212" s="267"/>
      <c r="P212" s="267"/>
      <c r="Q212" s="267"/>
      <c r="R212" s="42"/>
    </row>
    <row r="213" spans="1:18" ht="25.5" customHeight="1" x14ac:dyDescent="0.45">
      <c r="A213" s="265" t="s">
        <v>1627</v>
      </c>
      <c r="B213" s="270" t="s">
        <v>1636</v>
      </c>
      <c r="C213" s="267"/>
      <c r="D213" s="267"/>
      <c r="E213" s="267"/>
      <c r="F213" s="267"/>
      <c r="G213" s="267"/>
      <c r="H213" s="267"/>
      <c r="I213" s="267"/>
      <c r="J213" s="267" t="s">
        <v>716</v>
      </c>
      <c r="K213" s="267" t="s">
        <v>879</v>
      </c>
      <c r="L213" s="267"/>
      <c r="M213" s="267"/>
      <c r="N213" s="267"/>
      <c r="O213" s="267"/>
      <c r="P213" s="267"/>
      <c r="Q213" s="267"/>
      <c r="R213" s="42"/>
    </row>
    <row r="214" spans="1:18" ht="25.5" customHeight="1" x14ac:dyDescent="0.45">
      <c r="A214" s="265" t="s">
        <v>1628</v>
      </c>
      <c r="B214" s="267" t="s">
        <v>1637</v>
      </c>
      <c r="C214" s="267"/>
      <c r="D214" s="267"/>
      <c r="E214" s="267"/>
      <c r="F214" s="267"/>
      <c r="G214" s="267"/>
      <c r="H214" s="267"/>
      <c r="I214" s="267"/>
      <c r="J214" s="267" t="s">
        <v>558</v>
      </c>
      <c r="K214" s="267" t="s">
        <v>558</v>
      </c>
      <c r="L214" s="267"/>
      <c r="M214" s="267"/>
      <c r="N214" s="267"/>
      <c r="O214" s="267"/>
      <c r="P214" s="267"/>
      <c r="Q214" s="267"/>
      <c r="R214" s="42"/>
    </row>
    <row r="215" spans="1:18" ht="25.5" customHeight="1" x14ac:dyDescent="0.45">
      <c r="A215" s="265" t="s">
        <v>1630</v>
      </c>
      <c r="B215" s="267" t="s">
        <v>1638</v>
      </c>
      <c r="C215" s="267"/>
      <c r="D215" s="267"/>
      <c r="E215" s="267"/>
      <c r="F215" s="267"/>
      <c r="G215" s="267"/>
      <c r="H215" s="267"/>
      <c r="I215" s="267"/>
      <c r="J215" s="267" t="s">
        <v>558</v>
      </c>
      <c r="K215" s="267" t="s">
        <v>879</v>
      </c>
      <c r="L215" s="267"/>
      <c r="M215" s="267"/>
      <c r="N215" s="267"/>
      <c r="O215" s="267"/>
      <c r="P215" s="267"/>
      <c r="Q215" s="267"/>
      <c r="R215" s="42"/>
    </row>
    <row r="216" spans="1:18" ht="25.5" customHeight="1" x14ac:dyDescent="0.45">
      <c r="A216" s="265" t="s">
        <v>1632</v>
      </c>
      <c r="B216" s="267" t="s">
        <v>1639</v>
      </c>
      <c r="C216" s="267"/>
      <c r="D216" s="267"/>
      <c r="E216" s="267"/>
      <c r="F216" s="267"/>
      <c r="G216" s="267"/>
      <c r="H216" s="267"/>
      <c r="I216" s="267"/>
      <c r="J216" s="267" t="s">
        <v>1640</v>
      </c>
      <c r="K216" s="267" t="s">
        <v>1641</v>
      </c>
      <c r="L216" s="267"/>
      <c r="M216" s="267"/>
      <c r="N216" s="267"/>
      <c r="O216" s="267"/>
      <c r="P216" s="267"/>
      <c r="Q216" s="267"/>
      <c r="R216" s="42"/>
    </row>
    <row r="217" spans="1:18" ht="25.5" customHeight="1" x14ac:dyDescent="0.45">
      <c r="A217" s="265" t="s">
        <v>1634</v>
      </c>
      <c r="B217" s="267" t="s">
        <v>1642</v>
      </c>
      <c r="C217" s="267"/>
      <c r="D217" s="267"/>
      <c r="E217" s="267"/>
      <c r="F217" s="267"/>
      <c r="G217" s="267"/>
      <c r="H217" s="267"/>
      <c r="I217" s="267"/>
      <c r="J217" s="267" t="s">
        <v>1640</v>
      </c>
      <c r="K217" s="267" t="s">
        <v>879</v>
      </c>
      <c r="L217" s="267"/>
      <c r="M217" s="267"/>
      <c r="N217" s="267"/>
      <c r="O217" s="267"/>
      <c r="P217" s="267"/>
      <c r="Q217" s="267"/>
      <c r="R217" s="42"/>
    </row>
    <row r="218" spans="1:18" ht="25.5" customHeight="1" x14ac:dyDescent="0.45">
      <c r="A218" s="265" t="s">
        <v>1637</v>
      </c>
      <c r="B218" s="267" t="s">
        <v>1643</v>
      </c>
      <c r="C218" s="267"/>
      <c r="D218" s="267"/>
      <c r="E218" s="267"/>
      <c r="F218" s="267"/>
      <c r="G218" s="267"/>
      <c r="H218" s="267"/>
      <c r="I218" s="267"/>
      <c r="J218" s="267" t="s">
        <v>616</v>
      </c>
      <c r="K218" s="267" t="s">
        <v>1644</v>
      </c>
      <c r="L218" s="267"/>
      <c r="M218" s="267"/>
      <c r="N218" s="267"/>
      <c r="O218" s="267"/>
      <c r="P218" s="267"/>
      <c r="Q218" s="267"/>
      <c r="R218" s="42"/>
    </row>
    <row r="219" spans="1:18" ht="25.5" customHeight="1" x14ac:dyDescent="0.45">
      <c r="A219" s="265" t="s">
        <v>1638</v>
      </c>
      <c r="B219" s="267" t="s">
        <v>1645</v>
      </c>
      <c r="C219" s="267"/>
      <c r="D219" s="267"/>
      <c r="E219" s="267"/>
      <c r="F219" s="267"/>
      <c r="G219" s="267"/>
      <c r="H219" s="267"/>
      <c r="I219" s="267"/>
      <c r="J219" s="267" t="s">
        <v>616</v>
      </c>
      <c r="K219" s="267" t="s">
        <v>879</v>
      </c>
      <c r="L219" s="267"/>
      <c r="M219" s="267"/>
      <c r="N219" s="267"/>
      <c r="O219" s="267"/>
      <c r="P219" s="267"/>
      <c r="Q219" s="267"/>
      <c r="R219" s="42"/>
    </row>
    <row r="220" spans="1:18" ht="25.5" customHeight="1" x14ac:dyDescent="0.45">
      <c r="A220" s="265" t="s">
        <v>1639</v>
      </c>
      <c r="B220" s="267" t="s">
        <v>1646</v>
      </c>
      <c r="C220" s="267"/>
      <c r="D220" s="267"/>
      <c r="E220" s="267"/>
      <c r="F220" s="267"/>
      <c r="G220" s="267"/>
      <c r="H220" s="267"/>
      <c r="I220" s="267"/>
      <c r="J220" s="267" t="s">
        <v>599</v>
      </c>
      <c r="K220" s="267" t="s">
        <v>1647</v>
      </c>
      <c r="L220" s="267"/>
      <c r="M220" s="267"/>
      <c r="N220" s="267"/>
      <c r="O220" s="267"/>
      <c r="P220" s="267"/>
      <c r="Q220" s="267"/>
      <c r="R220" s="42"/>
    </row>
    <row r="221" spans="1:18" ht="25.5" customHeight="1" x14ac:dyDescent="0.45">
      <c r="A221" s="265" t="s">
        <v>1648</v>
      </c>
      <c r="B221" s="267" t="s">
        <v>1649</v>
      </c>
      <c r="C221" s="267"/>
      <c r="D221" s="267"/>
      <c r="E221" s="267"/>
      <c r="F221" s="267"/>
      <c r="G221" s="267"/>
      <c r="H221" s="267"/>
      <c r="I221" s="267"/>
      <c r="J221" s="267" t="s">
        <v>599</v>
      </c>
      <c r="K221" s="267" t="s">
        <v>879</v>
      </c>
      <c r="L221" s="267"/>
      <c r="M221" s="267"/>
      <c r="N221" s="267"/>
      <c r="O221" s="267"/>
      <c r="P221" s="267"/>
      <c r="Q221" s="267"/>
      <c r="R221" s="42"/>
    </row>
    <row r="222" spans="1:18" ht="25.5" customHeight="1" x14ac:dyDescent="0.45">
      <c r="A222" s="265" t="s">
        <v>1642</v>
      </c>
      <c r="B222" s="267" t="s">
        <v>1650</v>
      </c>
      <c r="C222" s="267"/>
      <c r="D222" s="267"/>
      <c r="E222" s="267"/>
      <c r="F222" s="267"/>
      <c r="G222" s="267"/>
      <c r="H222" s="267"/>
      <c r="I222" s="267"/>
      <c r="J222" s="267"/>
      <c r="K222" s="267"/>
      <c r="L222" s="267"/>
      <c r="M222" s="267"/>
      <c r="N222" s="267"/>
      <c r="O222" s="267"/>
      <c r="P222" s="267"/>
      <c r="Q222" s="267"/>
      <c r="R222" s="42"/>
    </row>
    <row r="223" spans="1:18" ht="25.5" customHeight="1" x14ac:dyDescent="0.45">
      <c r="A223" s="265" t="s">
        <v>1643</v>
      </c>
      <c r="B223" s="270" t="s">
        <v>1651</v>
      </c>
      <c r="C223" s="267"/>
      <c r="D223" s="267"/>
      <c r="E223" s="267"/>
      <c r="F223" s="267"/>
      <c r="G223" s="267"/>
      <c r="H223" s="267"/>
      <c r="I223" s="267"/>
      <c r="J223" s="267"/>
      <c r="K223" s="267"/>
      <c r="L223" s="267"/>
      <c r="M223" s="267"/>
      <c r="N223" s="267"/>
      <c r="O223" s="267"/>
      <c r="P223" s="267"/>
      <c r="Q223" s="267"/>
      <c r="R223" s="42"/>
    </row>
    <row r="224" spans="1:18" ht="25.5" customHeight="1" x14ac:dyDescent="0.45">
      <c r="A224" s="265" t="s">
        <v>1652</v>
      </c>
      <c r="B224" s="267" t="s">
        <v>1653</v>
      </c>
      <c r="C224" s="267"/>
      <c r="D224" s="267"/>
      <c r="E224" s="267"/>
      <c r="F224" s="267"/>
      <c r="G224" s="267"/>
      <c r="H224" s="267"/>
      <c r="I224" s="267"/>
      <c r="J224" s="267"/>
      <c r="K224" s="267"/>
      <c r="L224" s="267"/>
      <c r="M224" s="267"/>
      <c r="N224" s="267"/>
      <c r="O224" s="267"/>
      <c r="P224" s="267"/>
      <c r="Q224" s="267"/>
      <c r="R224" s="42"/>
    </row>
    <row r="225" spans="1:18" ht="25.5" customHeight="1" x14ac:dyDescent="0.45">
      <c r="A225" s="265" t="s">
        <v>1646</v>
      </c>
      <c r="B225" s="267" t="s">
        <v>1654</v>
      </c>
      <c r="C225" s="267"/>
      <c r="D225" s="267"/>
      <c r="E225" s="267"/>
      <c r="F225" s="267"/>
      <c r="G225" s="267"/>
      <c r="H225" s="267"/>
      <c r="I225" s="267"/>
      <c r="J225" s="267"/>
      <c r="K225" s="267"/>
      <c r="L225" s="267"/>
      <c r="M225" s="267"/>
      <c r="N225" s="267"/>
      <c r="O225" s="267"/>
      <c r="P225" s="267"/>
      <c r="Q225" s="267"/>
      <c r="R225" s="42"/>
    </row>
    <row r="226" spans="1:18" ht="25.5" customHeight="1" x14ac:dyDescent="0.45">
      <c r="A226" s="265" t="s">
        <v>1649</v>
      </c>
      <c r="B226" s="267" t="s">
        <v>1655</v>
      </c>
      <c r="C226" s="267"/>
      <c r="D226" s="267"/>
      <c r="E226" s="267"/>
      <c r="F226" s="267"/>
      <c r="G226" s="267"/>
      <c r="H226" s="267"/>
      <c r="I226" s="267"/>
      <c r="J226" s="267"/>
      <c r="K226" s="267"/>
      <c r="L226" s="267"/>
      <c r="M226" s="267"/>
      <c r="N226" s="267"/>
      <c r="O226" s="267"/>
      <c r="P226" s="267"/>
      <c r="Q226" s="267"/>
      <c r="R226" s="42"/>
    </row>
    <row r="227" spans="1:18" ht="25.5" customHeight="1" x14ac:dyDescent="0.45">
      <c r="A227" s="265" t="s">
        <v>1650</v>
      </c>
      <c r="B227" s="267" t="s">
        <v>1656</v>
      </c>
      <c r="C227" s="267"/>
      <c r="D227" s="267"/>
      <c r="E227" s="267"/>
      <c r="F227" s="267"/>
      <c r="G227" s="267"/>
      <c r="H227" s="267"/>
      <c r="I227" s="267"/>
      <c r="J227" s="267"/>
      <c r="K227" s="267"/>
      <c r="L227" s="267"/>
      <c r="M227" s="267"/>
      <c r="N227" s="267"/>
      <c r="O227" s="267"/>
      <c r="P227" s="267"/>
      <c r="Q227" s="267"/>
      <c r="R227" s="42"/>
    </row>
    <row r="228" spans="1:18" ht="25.5" customHeight="1" x14ac:dyDescent="0.45">
      <c r="A228" s="265" t="s">
        <v>1651</v>
      </c>
      <c r="B228" s="267" t="s">
        <v>1657</v>
      </c>
      <c r="C228" s="267"/>
      <c r="D228" s="267"/>
      <c r="E228" s="267"/>
      <c r="F228" s="267"/>
      <c r="G228" s="267"/>
      <c r="H228" s="267"/>
      <c r="I228" s="267"/>
      <c r="J228" s="267"/>
      <c r="K228" s="267"/>
      <c r="L228" s="267"/>
      <c r="M228" s="267"/>
      <c r="N228" s="267"/>
      <c r="O228" s="267"/>
      <c r="P228" s="267"/>
      <c r="Q228" s="267"/>
      <c r="R228" s="42"/>
    </row>
    <row r="229" spans="1:18" ht="25.5" customHeight="1" x14ac:dyDescent="0.45">
      <c r="A229" s="265" t="s">
        <v>1653</v>
      </c>
      <c r="B229" s="271" t="s">
        <v>1658</v>
      </c>
      <c r="C229" s="267"/>
      <c r="D229" s="267"/>
      <c r="E229" s="267"/>
      <c r="F229" s="267"/>
      <c r="G229" s="267"/>
      <c r="H229" s="267"/>
      <c r="I229" s="267"/>
      <c r="J229" s="267"/>
      <c r="K229" s="267"/>
      <c r="L229" s="267"/>
      <c r="M229" s="267"/>
      <c r="N229" s="267"/>
      <c r="O229" s="267"/>
      <c r="P229" s="267"/>
      <c r="Q229" s="267"/>
      <c r="R229" s="42"/>
    </row>
    <row r="230" spans="1:18" ht="25.5" customHeight="1" x14ac:dyDescent="0.45">
      <c r="A230" s="265" t="s">
        <v>1659</v>
      </c>
      <c r="B230" s="271" t="s">
        <v>1660</v>
      </c>
      <c r="C230" s="267"/>
      <c r="D230" s="267"/>
      <c r="E230" s="267"/>
      <c r="F230" s="267"/>
      <c r="G230" s="267"/>
      <c r="H230" s="267"/>
      <c r="I230" s="267"/>
      <c r="J230" s="267"/>
      <c r="K230" s="267"/>
      <c r="L230" s="267"/>
      <c r="M230" s="267"/>
      <c r="N230" s="267"/>
      <c r="O230" s="267"/>
      <c r="P230" s="267"/>
      <c r="Q230" s="267"/>
      <c r="R230" s="42"/>
    </row>
    <row r="231" spans="1:18" ht="25.5" customHeight="1" x14ac:dyDescent="0.45">
      <c r="A231" s="265" t="s">
        <v>1654</v>
      </c>
      <c r="B231" s="267" t="s">
        <v>1661</v>
      </c>
      <c r="C231" s="267"/>
      <c r="D231" s="267"/>
      <c r="E231" s="267"/>
      <c r="F231" s="267"/>
      <c r="G231" s="267"/>
      <c r="H231" s="267"/>
      <c r="I231" s="267"/>
      <c r="J231" s="267"/>
      <c r="K231" s="267"/>
      <c r="L231" s="267"/>
      <c r="M231" s="267"/>
      <c r="N231" s="267"/>
      <c r="O231" s="267"/>
      <c r="P231" s="267"/>
      <c r="Q231" s="267"/>
      <c r="R231" s="42"/>
    </row>
    <row r="232" spans="1:18" ht="25.5" customHeight="1" x14ac:dyDescent="0.45">
      <c r="A232" s="265" t="s">
        <v>1662</v>
      </c>
      <c r="B232" s="267" t="s">
        <v>1663</v>
      </c>
      <c r="C232" s="267"/>
      <c r="D232" s="267"/>
      <c r="E232" s="267"/>
      <c r="F232" s="267"/>
      <c r="G232" s="267"/>
      <c r="H232" s="267"/>
      <c r="I232" s="267"/>
      <c r="J232" s="267"/>
      <c r="K232" s="267"/>
      <c r="L232" s="267"/>
      <c r="M232" s="267"/>
      <c r="N232" s="267"/>
      <c r="O232" s="267"/>
      <c r="P232" s="267"/>
      <c r="Q232" s="267"/>
      <c r="R232" s="42"/>
    </row>
    <row r="233" spans="1:18" ht="25.5" customHeight="1" x14ac:dyDescent="0.45">
      <c r="A233" s="265" t="s">
        <v>1664</v>
      </c>
      <c r="B233" s="267" t="s">
        <v>1662</v>
      </c>
      <c r="C233" s="267"/>
      <c r="D233" s="267"/>
      <c r="E233" s="267"/>
      <c r="F233" s="267"/>
      <c r="G233" s="267"/>
      <c r="H233" s="267"/>
      <c r="I233" s="267"/>
      <c r="J233" s="267"/>
      <c r="K233" s="267"/>
      <c r="L233" s="267"/>
      <c r="M233" s="267"/>
      <c r="N233" s="267"/>
      <c r="O233" s="267"/>
      <c r="P233" s="267"/>
      <c r="Q233" s="267"/>
      <c r="R233" s="42"/>
    </row>
    <row r="234" spans="1:18" ht="25.5" customHeight="1" x14ac:dyDescent="0.45">
      <c r="A234" s="265" t="s">
        <v>1665</v>
      </c>
      <c r="B234" s="267" t="s">
        <v>1666</v>
      </c>
      <c r="C234" s="267"/>
      <c r="D234" s="267"/>
      <c r="E234" s="267"/>
      <c r="F234" s="267"/>
      <c r="G234" s="267"/>
      <c r="H234" s="267"/>
      <c r="I234" s="267"/>
      <c r="J234" s="267"/>
      <c r="K234" s="267"/>
      <c r="L234" s="267"/>
      <c r="M234" s="267"/>
      <c r="N234" s="267"/>
      <c r="O234" s="267"/>
      <c r="P234" s="267"/>
      <c r="Q234" s="267"/>
      <c r="R234" s="42"/>
    </row>
    <row r="235" spans="1:18" ht="25.5" customHeight="1" x14ac:dyDescent="0.45">
      <c r="A235" s="265" t="s">
        <v>1667</v>
      </c>
      <c r="B235" s="267" t="s">
        <v>1667</v>
      </c>
      <c r="C235" s="267"/>
      <c r="D235" s="267"/>
      <c r="E235" s="267"/>
      <c r="F235" s="267"/>
      <c r="G235" s="267"/>
      <c r="H235" s="267"/>
      <c r="I235" s="267"/>
      <c r="J235" s="267"/>
      <c r="K235" s="267"/>
      <c r="L235" s="267"/>
      <c r="M235" s="267"/>
      <c r="N235" s="267"/>
      <c r="O235" s="267"/>
      <c r="P235" s="267"/>
      <c r="Q235" s="267"/>
      <c r="R235" s="42"/>
    </row>
    <row r="236" spans="1:18" ht="25.5" customHeight="1" x14ac:dyDescent="0.45">
      <c r="A236" s="265" t="s">
        <v>1668</v>
      </c>
      <c r="B236" s="267" t="s">
        <v>1668</v>
      </c>
      <c r="C236" s="267"/>
      <c r="D236" s="267"/>
      <c r="E236" s="267"/>
      <c r="F236" s="267"/>
      <c r="G236" s="267"/>
      <c r="H236" s="267"/>
      <c r="I236" s="267"/>
      <c r="J236" s="267"/>
      <c r="K236" s="267"/>
      <c r="L236" s="267"/>
      <c r="M236" s="267"/>
      <c r="N236" s="267"/>
      <c r="O236" s="267"/>
      <c r="P236" s="267"/>
      <c r="Q236" s="267"/>
      <c r="R236" s="42"/>
    </row>
    <row r="237" spans="1:18" ht="25.5" customHeight="1" x14ac:dyDescent="0.45">
      <c r="A237" s="265" t="s">
        <v>1669</v>
      </c>
      <c r="B237" s="267" t="s">
        <v>1670</v>
      </c>
      <c r="C237" s="267"/>
      <c r="D237" s="267"/>
      <c r="E237" s="267"/>
      <c r="F237" s="267"/>
      <c r="G237" s="267"/>
      <c r="H237" s="267"/>
      <c r="I237" s="267"/>
      <c r="J237" s="267"/>
      <c r="K237" s="267"/>
      <c r="L237" s="267"/>
      <c r="M237" s="267"/>
      <c r="N237" s="267"/>
      <c r="O237" s="267"/>
      <c r="P237" s="267"/>
      <c r="Q237" s="267"/>
      <c r="R237" s="42"/>
    </row>
    <row r="238" spans="1:18" ht="25.5" customHeight="1" x14ac:dyDescent="0.45">
      <c r="A238" s="265" t="s">
        <v>1671</v>
      </c>
      <c r="B238" s="267" t="s">
        <v>1671</v>
      </c>
      <c r="C238" s="267"/>
      <c r="D238" s="267"/>
      <c r="E238" s="267"/>
      <c r="F238" s="267"/>
      <c r="G238" s="267"/>
      <c r="H238" s="267"/>
      <c r="I238" s="267"/>
      <c r="J238" s="267"/>
      <c r="K238" s="267"/>
      <c r="L238" s="267"/>
      <c r="M238" s="267"/>
      <c r="N238" s="267"/>
      <c r="O238" s="267"/>
      <c r="P238" s="267"/>
      <c r="Q238" s="267"/>
      <c r="R238" s="42"/>
    </row>
    <row r="239" spans="1:18" ht="25.5" customHeight="1" x14ac:dyDescent="0.45">
      <c r="A239" s="265" t="s">
        <v>1672</v>
      </c>
      <c r="B239" s="267" t="s">
        <v>1673</v>
      </c>
      <c r="C239" s="267"/>
      <c r="D239" s="267"/>
      <c r="E239" s="267"/>
      <c r="F239" s="267"/>
      <c r="G239" s="267"/>
      <c r="H239" s="267"/>
      <c r="I239" s="267"/>
      <c r="J239" s="267"/>
      <c r="K239" s="267"/>
      <c r="L239" s="267"/>
      <c r="M239" s="267"/>
      <c r="N239" s="267"/>
      <c r="O239" s="267"/>
      <c r="P239" s="267"/>
      <c r="Q239" s="267"/>
      <c r="R239" s="42"/>
    </row>
    <row r="240" spans="1:18" ht="25.5" customHeight="1" x14ac:dyDescent="0.45">
      <c r="A240" s="265" t="s">
        <v>1674</v>
      </c>
      <c r="B240" s="267" t="s">
        <v>1675</v>
      </c>
      <c r="C240" s="267"/>
      <c r="D240" s="267"/>
      <c r="E240" s="267"/>
      <c r="F240" s="267"/>
      <c r="G240" s="267"/>
      <c r="H240" s="267"/>
      <c r="I240" s="267"/>
      <c r="J240" s="267"/>
      <c r="K240" s="267"/>
      <c r="L240" s="267"/>
      <c r="M240" s="267"/>
      <c r="N240" s="267"/>
      <c r="O240" s="267"/>
      <c r="P240" s="267"/>
      <c r="Q240" s="267"/>
      <c r="R240" s="42"/>
    </row>
    <row r="241" spans="1:18" ht="25.5" customHeight="1" x14ac:dyDescent="0.45">
      <c r="A241" s="265" t="s">
        <v>1676</v>
      </c>
      <c r="B241" s="267" t="s">
        <v>1677</v>
      </c>
      <c r="C241" s="267"/>
      <c r="D241" s="267"/>
      <c r="E241" s="267"/>
      <c r="F241" s="267"/>
      <c r="G241" s="267"/>
      <c r="H241" s="267"/>
      <c r="I241" s="267"/>
      <c r="J241" s="267"/>
      <c r="K241" s="267"/>
      <c r="L241" s="267"/>
      <c r="M241" s="267"/>
      <c r="N241" s="267"/>
      <c r="O241" s="267"/>
      <c r="P241" s="267"/>
      <c r="Q241" s="267"/>
      <c r="R241" s="42"/>
    </row>
    <row r="242" spans="1:18" ht="25.5" customHeight="1" x14ac:dyDescent="0.45">
      <c r="A242" s="272" t="s">
        <v>1678</v>
      </c>
      <c r="B242" s="267" t="s">
        <v>1679</v>
      </c>
      <c r="C242" s="263"/>
      <c r="D242" s="273"/>
      <c r="E242" s="273"/>
      <c r="F242" s="273"/>
      <c r="G242" s="273"/>
      <c r="H242" s="273"/>
      <c r="I242" s="273"/>
      <c r="J242" s="273"/>
      <c r="K242" s="273"/>
      <c r="L242" s="273"/>
      <c r="M242" s="273"/>
      <c r="N242" s="273"/>
      <c r="O242" s="273"/>
      <c r="P242" s="273"/>
      <c r="Q242" s="273"/>
      <c r="R242" s="42"/>
    </row>
    <row r="243" spans="1:18" x14ac:dyDescent="0.45">
      <c r="A243" s="274" t="s">
        <v>1680</v>
      </c>
      <c r="B243" s="274" t="s">
        <v>1676</v>
      </c>
    </row>
    <row r="244" spans="1:18" x14ac:dyDescent="0.45">
      <c r="A244" s="274" t="s">
        <v>1681</v>
      </c>
      <c r="B244" s="274" t="s">
        <v>1678</v>
      </c>
    </row>
    <row r="245" spans="1:18" x14ac:dyDescent="0.45">
      <c r="A245" s="274" t="s">
        <v>1682</v>
      </c>
      <c r="B245" s="274" t="s">
        <v>1683</v>
      </c>
    </row>
    <row r="246" spans="1:18" x14ac:dyDescent="0.45">
      <c r="A246" s="274" t="s">
        <v>1684</v>
      </c>
      <c r="B246" s="274" t="s">
        <v>1685</v>
      </c>
    </row>
    <row r="247" spans="1:18" x14ac:dyDescent="0.45">
      <c r="A247" s="274" t="s">
        <v>1686</v>
      </c>
      <c r="B247" s="274" t="s">
        <v>1680</v>
      </c>
    </row>
    <row r="248" spans="1:18" x14ac:dyDescent="0.45">
      <c r="A248" s="274" t="s">
        <v>1687</v>
      </c>
      <c r="B248" s="274" t="s">
        <v>1681</v>
      </c>
    </row>
    <row r="249" spans="1:18" x14ac:dyDescent="0.45">
      <c r="A249" s="265" t="s">
        <v>1688</v>
      </c>
      <c r="B249" s="4" t="s">
        <v>1689</v>
      </c>
    </row>
    <row r="250" spans="1:18" x14ac:dyDescent="0.45">
      <c r="A250" s="265" t="s">
        <v>1690</v>
      </c>
      <c r="B250" s="4" t="s">
        <v>1691</v>
      </c>
    </row>
    <row r="251" spans="1:18" x14ac:dyDescent="0.45">
      <c r="A251" s="265" t="s">
        <v>1692</v>
      </c>
      <c r="B251" s="4" t="s">
        <v>1693</v>
      </c>
    </row>
    <row r="252" spans="1:18" x14ac:dyDescent="0.45">
      <c r="A252" s="265" t="s">
        <v>1694</v>
      </c>
      <c r="B252" s="4" t="s">
        <v>1695</v>
      </c>
    </row>
    <row r="253" spans="1:18" x14ac:dyDescent="0.45">
      <c r="A253" s="265" t="s">
        <v>1696</v>
      </c>
    </row>
    <row r="254" spans="1:18" x14ac:dyDescent="0.45">
      <c r="A254" s="265" t="s">
        <v>1697</v>
      </c>
    </row>
    <row r="255" spans="1:18" x14ac:dyDescent="0.45">
      <c r="A255" s="265" t="s">
        <v>1698</v>
      </c>
    </row>
  </sheetData>
  <sheetProtection algorithmName="SHA-512" hashValue="NeUinOX1MlckFogXAck8NnE/KMuiLJEuYXFi0mFY2+Ye//dJV3af7xqaUoWLAOmiN0ak1KCzjDTjZtQBwy3xtA==" saltValue="LRjYJkVmBiev87nVMGSxWQ==" spinCount="100000" sheet="1" selectLockedCells="1"/>
  <sortState xmlns:xlrd2="http://schemas.microsoft.com/office/spreadsheetml/2017/richdata2" ref="E3:F183">
    <sortCondition ref="F3:F183"/>
  </sortState>
  <dataConsolidate/>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9" tint="0.59999389629810485"/>
  </sheetPr>
  <dimension ref="A1:BP260"/>
  <sheetViews>
    <sheetView zoomScale="70" zoomScaleNormal="70" workbookViewId="0"/>
  </sheetViews>
  <sheetFormatPr defaultColWidth="0" defaultRowHeight="15.4" zeroHeight="1" outlineLevelCol="1" x14ac:dyDescent="0.45"/>
  <cols>
    <col min="1" max="1" width="4.1328125" style="62" customWidth="1"/>
    <col min="2" max="2" width="52.796875" style="62" customWidth="1"/>
    <col min="3" max="3" width="48.46484375" style="62" customWidth="1"/>
    <col min="4" max="4" width="35.46484375" style="63" customWidth="1"/>
    <col min="5" max="5" width="44.46484375" style="63" bestFit="1" customWidth="1"/>
    <col min="6" max="11" width="20.46484375" style="63" customWidth="1"/>
    <col min="12" max="13" width="20.46484375" style="84" customWidth="1"/>
    <col min="14" max="16" width="35.46484375" style="63" customWidth="1"/>
    <col min="17" max="17" width="14.46484375" style="63" customWidth="1"/>
    <col min="18" max="18" width="25.46484375" style="64" customWidth="1"/>
    <col min="19" max="26" width="25.46484375" style="63" customWidth="1"/>
    <col min="27" max="41" width="5.46484375" style="63" hidden="1" customWidth="1" outlineLevel="1"/>
    <col min="42" max="42" width="21.86328125" style="63" hidden="1" customWidth="1" outlineLevel="1"/>
    <col min="43" max="43" width="30.46484375" style="63" customWidth="1" collapsed="1"/>
    <col min="44" max="44" width="30.46484375" style="63" customWidth="1"/>
    <col min="45" max="45" width="45" style="63" customWidth="1"/>
    <col min="46" max="47" width="60.46484375" style="63" customWidth="1"/>
    <col min="48" max="48" width="24.46484375" style="63" customWidth="1"/>
    <col min="49" max="50" width="25.46484375" style="63" customWidth="1"/>
    <col min="51" max="63" width="25.46484375" style="65" customWidth="1"/>
    <col min="64" max="64" width="25" style="65" bestFit="1" customWidth="1"/>
    <col min="65" max="67" width="25.46484375" style="63" customWidth="1"/>
    <col min="68" max="68" width="9" style="1" customWidth="1"/>
    <col min="69" max="16384" width="9" style="1" hidden="1"/>
  </cols>
  <sheetData>
    <row r="1" spans="1:67" ht="25.5" customHeight="1" thickBot="1" x14ac:dyDescent="0.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row>
    <row r="2" spans="1:67" ht="25.5" customHeight="1" x14ac:dyDescent="0.45">
      <c r="B2" s="105" t="s">
        <v>34</v>
      </c>
      <c r="C2" s="108" t="s">
        <v>35</v>
      </c>
      <c r="D2" s="66"/>
      <c r="E2" s="358" t="s">
        <v>36</v>
      </c>
      <c r="F2" s="359"/>
      <c r="G2" s="359"/>
      <c r="H2" s="359"/>
      <c r="I2" s="101"/>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row>
    <row r="3" spans="1:67" ht="25.5" customHeight="1" x14ac:dyDescent="0.45">
      <c r="B3" s="109" t="s">
        <v>37</v>
      </c>
      <c r="C3" s="119" t="s">
        <v>38</v>
      </c>
      <c r="D3" s="109"/>
      <c r="E3" s="361" t="s">
        <v>39</v>
      </c>
      <c r="F3" s="361"/>
      <c r="G3" s="361"/>
      <c r="H3" s="361"/>
      <c r="I3" s="110"/>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row>
    <row r="4" spans="1:67" ht="25.5" customHeight="1" thickBot="1" x14ac:dyDescent="0.5">
      <c r="C4" s="118" t="s">
        <v>40</v>
      </c>
      <c r="E4" s="362" t="s">
        <v>41</v>
      </c>
      <c r="F4" s="362"/>
      <c r="G4" s="362"/>
      <c r="H4" s="362"/>
      <c r="I4" s="122" cm="1">
        <f t="array" ref="I4">SUM(IFERROR(1/COUNTIF(B10:B259,B10:B259),0))</f>
        <v>0</v>
      </c>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row>
    <row r="5" spans="1:67" x14ac:dyDescent="0.45">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row>
    <row r="6" spans="1:67" x14ac:dyDescent="0.45">
      <c r="B6" s="356" t="str">
        <f ca="1">IF('All Suggested Checks (Hidden)'!N6="","","Please see the Tailored Data Checks tab for potential inconsistencies within your data.")</f>
        <v/>
      </c>
      <c r="C6" s="357"/>
      <c r="D6" s="357"/>
      <c r="E6" s="254"/>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row>
    <row r="7" spans="1:67" x14ac:dyDescent="0.45">
      <c r="A7" s="3"/>
      <c r="B7" s="357"/>
      <c r="C7" s="357"/>
      <c r="D7" s="357"/>
      <c r="E7" s="254"/>
      <c r="F7" s="199"/>
      <c r="G7" s="199"/>
      <c r="H7" s="199"/>
      <c r="I7" s="199"/>
      <c r="J7" s="199"/>
      <c r="K7" s="199"/>
      <c r="L7" s="199"/>
      <c r="M7" s="199"/>
      <c r="N7" s="199"/>
      <c r="O7" s="280"/>
      <c r="P7" s="280"/>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row>
    <row r="8" spans="1:67" ht="30" customHeight="1" x14ac:dyDescent="0.45">
      <c r="A8" s="67"/>
      <c r="B8" s="68"/>
      <c r="C8" s="68"/>
      <c r="D8" s="16"/>
      <c r="E8" s="87" t="s">
        <v>44</v>
      </c>
      <c r="F8" s="88"/>
      <c r="G8" s="88"/>
      <c r="H8" s="88"/>
      <c r="I8" s="88"/>
      <c r="J8" s="88"/>
      <c r="K8" s="88"/>
      <c r="L8" s="88"/>
      <c r="M8" s="88"/>
      <c r="N8" s="88"/>
      <c r="O8" s="88"/>
      <c r="P8" s="88"/>
      <c r="Q8" s="88"/>
      <c r="R8" s="88"/>
      <c r="S8" s="89"/>
      <c r="T8" s="88"/>
      <c r="U8" s="97" t="s">
        <v>45</v>
      </c>
      <c r="V8" s="98"/>
      <c r="W8" s="98"/>
      <c r="X8" s="98"/>
      <c r="Y8" s="98"/>
      <c r="Z8" s="99" t="s">
        <v>46</v>
      </c>
      <c r="AA8" s="99"/>
      <c r="AB8" s="98"/>
      <c r="AC8" s="98"/>
      <c r="AD8" s="98"/>
      <c r="AE8" s="98"/>
      <c r="AF8" s="98"/>
      <c r="AG8" s="98"/>
      <c r="AH8" s="98"/>
      <c r="AI8" s="98"/>
      <c r="AJ8" s="98"/>
      <c r="AK8" s="98"/>
      <c r="AL8" s="98"/>
      <c r="AM8" s="98"/>
      <c r="AN8" s="98"/>
      <c r="AO8" s="98"/>
      <c r="AP8" s="98"/>
      <c r="AQ8" s="98"/>
      <c r="AR8" s="98"/>
      <c r="AS8" s="98" t="s">
        <v>1707</v>
      </c>
      <c r="AT8" s="98"/>
      <c r="AU8" s="98"/>
      <c r="AV8" s="98"/>
      <c r="AW8" s="97" t="s">
        <v>48</v>
      </c>
      <c r="AX8" s="100"/>
      <c r="AY8" s="363" t="s">
        <v>49</v>
      </c>
      <c r="AZ8" s="364"/>
      <c r="BA8" s="90"/>
      <c r="BB8" s="360"/>
      <c r="BC8" s="360"/>
      <c r="BD8" s="91"/>
      <c r="BE8" s="88" t="s">
        <v>50</v>
      </c>
      <c r="BF8" s="90"/>
      <c r="BG8" s="91"/>
      <c r="BH8" s="92" t="s">
        <v>51</v>
      </c>
      <c r="BI8" s="93"/>
      <c r="BJ8" s="93"/>
      <c r="BK8" s="93"/>
      <c r="BL8" s="93"/>
      <c r="BM8" s="94"/>
      <c r="BN8" s="95" t="s">
        <v>52</v>
      </c>
      <c r="BO8" s="96"/>
    </row>
    <row r="9" spans="1:67" ht="210" customHeight="1" x14ac:dyDescent="0.45">
      <c r="A9" s="85"/>
      <c r="B9" s="27" t="s">
        <v>56</v>
      </c>
      <c r="C9" s="28" t="s">
        <v>57</v>
      </c>
      <c r="D9" s="28" t="s">
        <v>58</v>
      </c>
      <c r="E9" s="25" t="s">
        <v>59</v>
      </c>
      <c r="F9" s="25" t="s">
        <v>60</v>
      </c>
      <c r="G9" s="29" t="s">
        <v>61</v>
      </c>
      <c r="H9" s="25" t="s">
        <v>62</v>
      </c>
      <c r="I9" s="25" t="s">
        <v>63</v>
      </c>
      <c r="J9" s="25" t="s">
        <v>64</v>
      </c>
      <c r="K9" s="25" t="s">
        <v>65</v>
      </c>
      <c r="L9" s="25" t="s">
        <v>66</v>
      </c>
      <c r="M9" s="25" t="s">
        <v>67</v>
      </c>
      <c r="N9" s="25" t="s">
        <v>68</v>
      </c>
      <c r="O9" s="25" t="s">
        <v>69</v>
      </c>
      <c r="P9" s="25" t="s">
        <v>70</v>
      </c>
      <c r="Q9" s="25" t="s">
        <v>71</v>
      </c>
      <c r="R9" s="25" t="s">
        <v>72</v>
      </c>
      <c r="S9" s="25" t="s">
        <v>73</v>
      </c>
      <c r="T9" s="25" t="s">
        <v>74</v>
      </c>
      <c r="U9" s="25" t="s">
        <v>75</v>
      </c>
      <c r="V9" s="25" t="s">
        <v>76</v>
      </c>
      <c r="W9" s="25" t="s">
        <v>77</v>
      </c>
      <c r="X9" s="25" t="s">
        <v>78</v>
      </c>
      <c r="Y9" s="25" t="s">
        <v>79</v>
      </c>
      <c r="Z9" s="25" t="s">
        <v>80</v>
      </c>
      <c r="AA9" s="25">
        <v>1</v>
      </c>
      <c r="AB9" s="25">
        <v>2</v>
      </c>
      <c r="AC9" s="25">
        <v>3</v>
      </c>
      <c r="AD9" s="25">
        <v>4</v>
      </c>
      <c r="AE9" s="25">
        <v>5</v>
      </c>
      <c r="AF9" s="25">
        <v>6</v>
      </c>
      <c r="AG9" s="25">
        <v>7</v>
      </c>
      <c r="AH9" s="25">
        <v>8</v>
      </c>
      <c r="AI9" s="25">
        <v>9</v>
      </c>
      <c r="AJ9" s="25">
        <v>10</v>
      </c>
      <c r="AK9" s="25">
        <v>11</v>
      </c>
      <c r="AL9" s="25">
        <v>12</v>
      </c>
      <c r="AM9" s="25">
        <v>13</v>
      </c>
      <c r="AN9" s="25">
        <v>14</v>
      </c>
      <c r="AO9" s="25">
        <v>15</v>
      </c>
      <c r="AP9" s="25" t="s">
        <v>81</v>
      </c>
      <c r="AQ9" s="136" t="s">
        <v>82</v>
      </c>
      <c r="AR9" s="136" t="s">
        <v>83</v>
      </c>
      <c r="AS9" s="136" t="s">
        <v>84</v>
      </c>
      <c r="AT9" s="136" t="s">
        <v>85</v>
      </c>
      <c r="AU9" s="136" t="s">
        <v>86</v>
      </c>
      <c r="AV9" s="25" t="s">
        <v>87</v>
      </c>
      <c r="AW9" s="25" t="s">
        <v>88</v>
      </c>
      <c r="AX9" s="25" t="s">
        <v>89</v>
      </c>
      <c r="AY9" s="25" t="s">
        <v>90</v>
      </c>
      <c r="AZ9" s="25" t="s">
        <v>91</v>
      </c>
      <c r="BA9" s="25" t="s">
        <v>92</v>
      </c>
      <c r="BB9" s="25" t="s">
        <v>93</v>
      </c>
      <c r="BC9" s="25" t="s">
        <v>336</v>
      </c>
      <c r="BD9" s="25" t="s">
        <v>337</v>
      </c>
      <c r="BE9" s="25" t="s">
        <v>96</v>
      </c>
      <c r="BF9" s="25" t="s">
        <v>97</v>
      </c>
      <c r="BG9" s="25" t="s">
        <v>98</v>
      </c>
      <c r="BH9" s="25" t="s">
        <v>99</v>
      </c>
      <c r="BI9" s="25" t="s">
        <v>100</v>
      </c>
      <c r="BJ9" s="25" t="s">
        <v>101</v>
      </c>
      <c r="BK9" s="25" t="s">
        <v>102</v>
      </c>
      <c r="BL9" s="25" t="s">
        <v>103</v>
      </c>
      <c r="BM9" s="25" t="s">
        <v>104</v>
      </c>
      <c r="BN9" s="25" t="s">
        <v>105</v>
      </c>
      <c r="BO9" s="26" t="s">
        <v>106</v>
      </c>
    </row>
    <row r="10" spans="1:67" ht="25.35" customHeight="1" x14ac:dyDescent="0.45">
      <c r="B10" s="17"/>
      <c r="C10" s="112"/>
      <c r="D10" s="113"/>
      <c r="E10" s="115"/>
      <c r="F10" s="113"/>
      <c r="G10" s="17"/>
      <c r="H10" s="17"/>
      <c r="I10" s="17"/>
      <c r="J10" s="17"/>
      <c r="K10" s="17"/>
      <c r="L10" s="114"/>
      <c r="M10" s="114"/>
      <c r="N10" s="17"/>
      <c r="O10" s="17"/>
      <c r="P10" s="17"/>
      <c r="Q10" s="17"/>
      <c r="R10" s="194"/>
      <c r="S10" s="193"/>
      <c r="T10" s="193"/>
      <c r="U10" s="19"/>
      <c r="V10" s="17"/>
      <c r="W10" s="19"/>
      <c r="X10" s="17"/>
      <c r="Y10" s="19"/>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20"/>
      <c r="AX10" s="20"/>
      <c r="AY10" s="18"/>
      <c r="AZ10" s="18"/>
      <c r="BA10" s="18"/>
      <c r="BB10" s="18"/>
      <c r="BC10" s="18"/>
      <c r="BD10" s="18"/>
      <c r="BE10" s="18"/>
      <c r="BF10" s="18"/>
      <c r="BG10" s="21"/>
      <c r="BH10" s="197" t="str">
        <f t="shared" ref="BH10:BH73" si="0">IF(S10="","",S10)</f>
        <v/>
      </c>
      <c r="BI10" s="197" t="str">
        <f t="shared" ref="BI10:BI73" si="1">IF(T10="","",T10)</f>
        <v/>
      </c>
      <c r="BJ10" s="21"/>
      <c r="BK10" s="198" t="str">
        <f t="shared" ref="BK10:BK73" si="2">IF(OR(BH10="",BI10="",BJ10=""),"",BH10-BI10-BJ10)</f>
        <v/>
      </c>
      <c r="BL10" s="198" t="str">
        <f t="shared" ref="BL10:BL73" si="3">IF(OR(BH10="",BI10=""),"",BH10-BI10)</f>
        <v/>
      </c>
      <c r="BM10" s="22"/>
      <c r="BN10" s="23"/>
      <c r="BO10" s="24"/>
    </row>
    <row r="11" spans="1:67" ht="25.35" customHeight="1" x14ac:dyDescent="0.45">
      <c r="B11" s="17"/>
      <c r="C11" s="112"/>
      <c r="D11" s="113"/>
      <c r="E11" s="115"/>
      <c r="F11" s="113"/>
      <c r="G11" s="17"/>
      <c r="H11" s="17"/>
      <c r="I11" s="17"/>
      <c r="J11" s="17"/>
      <c r="K11" s="17"/>
      <c r="L11" s="114"/>
      <c r="M11" s="114"/>
      <c r="N11" s="17"/>
      <c r="O11" s="17"/>
      <c r="P11" s="17"/>
      <c r="Q11" s="17"/>
      <c r="R11" s="194"/>
      <c r="S11" s="193"/>
      <c r="T11" s="193"/>
      <c r="U11" s="19"/>
      <c r="V11" s="17"/>
      <c r="W11" s="19"/>
      <c r="X11" s="17"/>
      <c r="Y11" s="19"/>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20"/>
      <c r="AX11" s="20"/>
      <c r="AY11" s="18"/>
      <c r="AZ11" s="18"/>
      <c r="BA11" s="18"/>
      <c r="BB11" s="18"/>
      <c r="BC11" s="18"/>
      <c r="BD11" s="18"/>
      <c r="BE11" s="18"/>
      <c r="BF11" s="18"/>
      <c r="BG11" s="21"/>
      <c r="BH11" s="197" t="str">
        <f t="shared" si="0"/>
        <v/>
      </c>
      <c r="BI11" s="197" t="str">
        <f t="shared" si="1"/>
        <v/>
      </c>
      <c r="BJ11" s="21"/>
      <c r="BK11" s="198" t="str">
        <f t="shared" si="2"/>
        <v/>
      </c>
      <c r="BL11" s="198" t="str">
        <f t="shared" si="3"/>
        <v/>
      </c>
      <c r="BM11" s="22"/>
      <c r="BN11" s="23"/>
      <c r="BO11" s="24"/>
    </row>
    <row r="12" spans="1:67" ht="25.35" customHeight="1" x14ac:dyDescent="0.45">
      <c r="B12" s="17"/>
      <c r="C12" s="112"/>
      <c r="D12" s="113"/>
      <c r="E12" s="115"/>
      <c r="F12" s="113"/>
      <c r="G12" s="17"/>
      <c r="H12" s="17"/>
      <c r="I12" s="17"/>
      <c r="J12" s="17"/>
      <c r="K12" s="17"/>
      <c r="L12" s="114"/>
      <c r="M12" s="114"/>
      <c r="N12" s="17"/>
      <c r="O12" s="17"/>
      <c r="P12" s="17"/>
      <c r="Q12" s="17"/>
      <c r="R12" s="194"/>
      <c r="S12" s="193"/>
      <c r="T12" s="193"/>
      <c r="U12" s="19"/>
      <c r="V12" s="17"/>
      <c r="W12" s="19"/>
      <c r="X12" s="17"/>
      <c r="Y12" s="19"/>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20"/>
      <c r="AX12" s="20"/>
      <c r="AY12" s="18"/>
      <c r="AZ12" s="18"/>
      <c r="BA12" s="18"/>
      <c r="BB12" s="18"/>
      <c r="BC12" s="18"/>
      <c r="BD12" s="18"/>
      <c r="BE12" s="18"/>
      <c r="BF12" s="18"/>
      <c r="BG12" s="21"/>
      <c r="BH12" s="197" t="str">
        <f t="shared" si="0"/>
        <v/>
      </c>
      <c r="BI12" s="197" t="str">
        <f t="shared" si="1"/>
        <v/>
      </c>
      <c r="BJ12" s="21"/>
      <c r="BK12" s="198" t="str">
        <f t="shared" si="2"/>
        <v/>
      </c>
      <c r="BL12" s="198" t="str">
        <f t="shared" si="3"/>
        <v/>
      </c>
      <c r="BM12" s="22"/>
      <c r="BN12" s="23"/>
      <c r="BO12" s="24"/>
    </row>
    <row r="13" spans="1:67" ht="25.35" customHeight="1" x14ac:dyDescent="0.45">
      <c r="B13" s="17"/>
      <c r="C13" s="112"/>
      <c r="D13" s="113"/>
      <c r="E13" s="115"/>
      <c r="F13" s="113"/>
      <c r="G13" s="17"/>
      <c r="H13" s="17"/>
      <c r="I13" s="17"/>
      <c r="J13" s="17"/>
      <c r="K13" s="17"/>
      <c r="L13" s="114"/>
      <c r="M13" s="114"/>
      <c r="N13" s="17"/>
      <c r="O13" s="17"/>
      <c r="P13" s="17"/>
      <c r="Q13" s="17"/>
      <c r="R13" s="194"/>
      <c r="S13" s="193"/>
      <c r="T13" s="193"/>
      <c r="U13" s="19"/>
      <c r="V13" s="17"/>
      <c r="W13" s="19"/>
      <c r="X13" s="17"/>
      <c r="Y13" s="19"/>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20"/>
      <c r="AX13" s="20"/>
      <c r="AY13" s="18"/>
      <c r="AZ13" s="18"/>
      <c r="BA13" s="18"/>
      <c r="BB13" s="18"/>
      <c r="BC13" s="18"/>
      <c r="BD13" s="18"/>
      <c r="BE13" s="18"/>
      <c r="BF13" s="18"/>
      <c r="BG13" s="21"/>
      <c r="BH13" s="197" t="str">
        <f t="shared" si="0"/>
        <v/>
      </c>
      <c r="BI13" s="197" t="str">
        <f t="shared" si="1"/>
        <v/>
      </c>
      <c r="BJ13" s="21"/>
      <c r="BK13" s="198" t="str">
        <f t="shared" si="2"/>
        <v/>
      </c>
      <c r="BL13" s="198" t="str">
        <f t="shared" si="3"/>
        <v/>
      </c>
      <c r="BM13" s="22"/>
      <c r="BN13" s="23"/>
      <c r="BO13" s="24"/>
    </row>
    <row r="14" spans="1:67" ht="25.35" customHeight="1" x14ac:dyDescent="0.45">
      <c r="B14" s="17"/>
      <c r="C14" s="112"/>
      <c r="D14" s="113"/>
      <c r="E14" s="115"/>
      <c r="F14" s="113"/>
      <c r="G14" s="17"/>
      <c r="H14" s="17"/>
      <c r="I14" s="17"/>
      <c r="J14" s="17"/>
      <c r="K14" s="17"/>
      <c r="L14" s="114"/>
      <c r="M14" s="114"/>
      <c r="N14" s="17"/>
      <c r="O14" s="17"/>
      <c r="P14" s="17"/>
      <c r="Q14" s="17"/>
      <c r="R14" s="194"/>
      <c r="S14" s="193"/>
      <c r="T14" s="193"/>
      <c r="U14" s="19"/>
      <c r="V14" s="17"/>
      <c r="W14" s="19"/>
      <c r="X14" s="17"/>
      <c r="Y14" s="19"/>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20"/>
      <c r="AX14" s="20"/>
      <c r="AY14" s="18"/>
      <c r="AZ14" s="18"/>
      <c r="BA14" s="18"/>
      <c r="BB14" s="18"/>
      <c r="BC14" s="18"/>
      <c r="BD14" s="18"/>
      <c r="BE14" s="18"/>
      <c r="BF14" s="18"/>
      <c r="BG14" s="21"/>
      <c r="BH14" s="197" t="str">
        <f t="shared" si="0"/>
        <v/>
      </c>
      <c r="BI14" s="197" t="str">
        <f t="shared" si="1"/>
        <v/>
      </c>
      <c r="BJ14" s="21"/>
      <c r="BK14" s="198" t="str">
        <f t="shared" si="2"/>
        <v/>
      </c>
      <c r="BL14" s="198" t="str">
        <f t="shared" si="3"/>
        <v/>
      </c>
      <c r="BM14" s="22"/>
      <c r="BN14" s="23"/>
      <c r="BO14" s="24"/>
    </row>
    <row r="15" spans="1:67" ht="25.35" customHeight="1" x14ac:dyDescent="0.45">
      <c r="B15" s="17"/>
      <c r="C15" s="112"/>
      <c r="D15" s="113"/>
      <c r="E15" s="115"/>
      <c r="F15" s="113"/>
      <c r="G15" s="17"/>
      <c r="H15" s="17"/>
      <c r="I15" s="17"/>
      <c r="J15" s="17"/>
      <c r="K15" s="17"/>
      <c r="L15" s="114"/>
      <c r="M15" s="114"/>
      <c r="N15" s="17"/>
      <c r="O15" s="17"/>
      <c r="P15" s="17"/>
      <c r="Q15" s="17"/>
      <c r="R15" s="194"/>
      <c r="S15" s="193"/>
      <c r="T15" s="193"/>
      <c r="U15" s="19"/>
      <c r="V15" s="17"/>
      <c r="W15" s="19"/>
      <c r="X15" s="17"/>
      <c r="Y15" s="19"/>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20"/>
      <c r="AX15" s="20"/>
      <c r="AY15" s="18"/>
      <c r="AZ15" s="18"/>
      <c r="BA15" s="18"/>
      <c r="BB15" s="18"/>
      <c r="BC15" s="18"/>
      <c r="BD15" s="18"/>
      <c r="BE15" s="18"/>
      <c r="BF15" s="18"/>
      <c r="BG15" s="21"/>
      <c r="BH15" s="197" t="str">
        <f t="shared" si="0"/>
        <v/>
      </c>
      <c r="BI15" s="197" t="str">
        <f t="shared" si="1"/>
        <v/>
      </c>
      <c r="BJ15" s="21"/>
      <c r="BK15" s="198" t="str">
        <f t="shared" si="2"/>
        <v/>
      </c>
      <c r="BL15" s="198" t="str">
        <f t="shared" si="3"/>
        <v/>
      </c>
      <c r="BM15" s="22"/>
      <c r="BN15" s="23"/>
      <c r="BO15" s="24"/>
    </row>
    <row r="16" spans="1:67" ht="25.35" customHeight="1" x14ac:dyDescent="0.45">
      <c r="B16" s="17"/>
      <c r="C16" s="112"/>
      <c r="D16" s="113"/>
      <c r="E16" s="115"/>
      <c r="F16" s="113"/>
      <c r="G16" s="17"/>
      <c r="H16" s="17"/>
      <c r="I16" s="17"/>
      <c r="J16" s="17"/>
      <c r="K16" s="17"/>
      <c r="L16" s="114"/>
      <c r="M16" s="114"/>
      <c r="N16" s="17"/>
      <c r="O16" s="17"/>
      <c r="P16" s="17"/>
      <c r="Q16" s="17"/>
      <c r="R16" s="194"/>
      <c r="S16" s="193"/>
      <c r="T16" s="193"/>
      <c r="U16" s="19"/>
      <c r="V16" s="17"/>
      <c r="W16" s="19"/>
      <c r="X16" s="17"/>
      <c r="Y16" s="19"/>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20"/>
      <c r="AX16" s="20"/>
      <c r="AY16" s="18"/>
      <c r="AZ16" s="18"/>
      <c r="BA16" s="18"/>
      <c r="BB16" s="18"/>
      <c r="BC16" s="18"/>
      <c r="BD16" s="18"/>
      <c r="BE16" s="18"/>
      <c r="BF16" s="18"/>
      <c r="BG16" s="21"/>
      <c r="BH16" s="197" t="str">
        <f t="shared" si="0"/>
        <v/>
      </c>
      <c r="BI16" s="197" t="str">
        <f t="shared" si="1"/>
        <v/>
      </c>
      <c r="BJ16" s="21"/>
      <c r="BK16" s="198" t="str">
        <f t="shared" si="2"/>
        <v/>
      </c>
      <c r="BL16" s="198" t="str">
        <f t="shared" si="3"/>
        <v/>
      </c>
      <c r="BM16" s="22"/>
      <c r="BN16" s="23"/>
      <c r="BO16" s="24"/>
    </row>
    <row r="17" spans="2:67" ht="25.35" customHeight="1" x14ac:dyDescent="0.45">
      <c r="B17" s="17"/>
      <c r="C17" s="112"/>
      <c r="D17" s="113"/>
      <c r="E17" s="115"/>
      <c r="F17" s="113"/>
      <c r="G17" s="17"/>
      <c r="H17" s="17"/>
      <c r="I17" s="17"/>
      <c r="J17" s="17"/>
      <c r="K17" s="17"/>
      <c r="L17" s="114"/>
      <c r="M17" s="114"/>
      <c r="N17" s="17"/>
      <c r="O17" s="17"/>
      <c r="P17" s="17"/>
      <c r="Q17" s="17"/>
      <c r="R17" s="194"/>
      <c r="S17" s="193"/>
      <c r="T17" s="193"/>
      <c r="U17" s="19"/>
      <c r="V17" s="17"/>
      <c r="W17" s="19"/>
      <c r="X17" s="17"/>
      <c r="Y17" s="19"/>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20"/>
      <c r="AX17" s="20"/>
      <c r="AY17" s="18"/>
      <c r="AZ17" s="18"/>
      <c r="BA17" s="18"/>
      <c r="BB17" s="18"/>
      <c r="BC17" s="18"/>
      <c r="BD17" s="18"/>
      <c r="BE17" s="18"/>
      <c r="BF17" s="18"/>
      <c r="BG17" s="21"/>
      <c r="BH17" s="197" t="str">
        <f t="shared" si="0"/>
        <v/>
      </c>
      <c r="BI17" s="197" t="str">
        <f t="shared" si="1"/>
        <v/>
      </c>
      <c r="BJ17" s="21"/>
      <c r="BK17" s="198" t="str">
        <f t="shared" si="2"/>
        <v/>
      </c>
      <c r="BL17" s="198" t="str">
        <f t="shared" si="3"/>
        <v/>
      </c>
      <c r="BM17" s="22"/>
      <c r="BN17" s="23"/>
      <c r="BO17" s="24"/>
    </row>
    <row r="18" spans="2:67" ht="25.35" customHeight="1" x14ac:dyDescent="0.45">
      <c r="B18" s="17"/>
      <c r="C18" s="112"/>
      <c r="D18" s="113"/>
      <c r="E18" s="115"/>
      <c r="F18" s="113"/>
      <c r="G18" s="17"/>
      <c r="H18" s="17"/>
      <c r="I18" s="17"/>
      <c r="J18" s="17"/>
      <c r="K18" s="17"/>
      <c r="L18" s="114"/>
      <c r="M18" s="114"/>
      <c r="N18" s="17"/>
      <c r="O18" s="17"/>
      <c r="P18" s="17"/>
      <c r="Q18" s="17"/>
      <c r="R18" s="194"/>
      <c r="S18" s="193"/>
      <c r="T18" s="193"/>
      <c r="U18" s="19"/>
      <c r="V18" s="17"/>
      <c r="W18" s="19"/>
      <c r="X18" s="17"/>
      <c r="Y18" s="19"/>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20"/>
      <c r="AX18" s="20"/>
      <c r="AY18" s="18"/>
      <c r="AZ18" s="18"/>
      <c r="BA18" s="18"/>
      <c r="BB18" s="18"/>
      <c r="BC18" s="18"/>
      <c r="BD18" s="18"/>
      <c r="BE18" s="18"/>
      <c r="BF18" s="18"/>
      <c r="BG18" s="21"/>
      <c r="BH18" s="197" t="str">
        <f t="shared" si="0"/>
        <v/>
      </c>
      <c r="BI18" s="197" t="str">
        <f t="shared" si="1"/>
        <v/>
      </c>
      <c r="BJ18" s="21"/>
      <c r="BK18" s="198" t="str">
        <f t="shared" si="2"/>
        <v/>
      </c>
      <c r="BL18" s="198" t="str">
        <f t="shared" si="3"/>
        <v/>
      </c>
      <c r="BM18" s="22"/>
      <c r="BN18" s="23"/>
      <c r="BO18" s="24"/>
    </row>
    <row r="19" spans="2:67" ht="25.35" customHeight="1" x14ac:dyDescent="0.45">
      <c r="B19" s="17"/>
      <c r="C19" s="112"/>
      <c r="D19" s="113"/>
      <c r="E19" s="115"/>
      <c r="F19" s="113"/>
      <c r="G19" s="17"/>
      <c r="H19" s="17"/>
      <c r="I19" s="17"/>
      <c r="J19" s="17"/>
      <c r="K19" s="17"/>
      <c r="L19" s="114"/>
      <c r="M19" s="114"/>
      <c r="N19" s="17"/>
      <c r="O19" s="17"/>
      <c r="P19" s="17"/>
      <c r="Q19" s="17"/>
      <c r="R19" s="194"/>
      <c r="S19" s="193"/>
      <c r="T19" s="193"/>
      <c r="U19" s="19"/>
      <c r="V19" s="17"/>
      <c r="W19" s="19"/>
      <c r="X19" s="17"/>
      <c r="Y19" s="19"/>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20"/>
      <c r="AX19" s="20"/>
      <c r="AY19" s="18"/>
      <c r="AZ19" s="18"/>
      <c r="BA19" s="18"/>
      <c r="BB19" s="18"/>
      <c r="BC19" s="18"/>
      <c r="BD19" s="18"/>
      <c r="BE19" s="18"/>
      <c r="BF19" s="18"/>
      <c r="BG19" s="21"/>
      <c r="BH19" s="197" t="str">
        <f t="shared" si="0"/>
        <v/>
      </c>
      <c r="BI19" s="197" t="str">
        <f t="shared" si="1"/>
        <v/>
      </c>
      <c r="BJ19" s="21"/>
      <c r="BK19" s="198" t="str">
        <f t="shared" si="2"/>
        <v/>
      </c>
      <c r="BL19" s="198" t="str">
        <f t="shared" si="3"/>
        <v/>
      </c>
      <c r="BM19" s="22"/>
      <c r="BN19" s="23"/>
      <c r="BO19" s="24"/>
    </row>
    <row r="20" spans="2:67" ht="25.35" customHeight="1" x14ac:dyDescent="0.45">
      <c r="B20" s="17"/>
      <c r="C20" s="112"/>
      <c r="D20" s="113"/>
      <c r="E20" s="115"/>
      <c r="F20" s="113"/>
      <c r="G20" s="17"/>
      <c r="H20" s="17"/>
      <c r="I20" s="17"/>
      <c r="J20" s="17"/>
      <c r="K20" s="17"/>
      <c r="L20" s="114"/>
      <c r="M20" s="114"/>
      <c r="N20" s="17"/>
      <c r="O20" s="17"/>
      <c r="P20" s="17"/>
      <c r="Q20" s="17"/>
      <c r="R20" s="194"/>
      <c r="S20" s="193"/>
      <c r="T20" s="193"/>
      <c r="U20" s="19"/>
      <c r="V20" s="17"/>
      <c r="W20" s="19"/>
      <c r="X20" s="17"/>
      <c r="Y20" s="19"/>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20"/>
      <c r="AX20" s="20"/>
      <c r="AY20" s="18"/>
      <c r="AZ20" s="18"/>
      <c r="BA20" s="18"/>
      <c r="BB20" s="18"/>
      <c r="BC20" s="18"/>
      <c r="BD20" s="18"/>
      <c r="BE20" s="18"/>
      <c r="BF20" s="18"/>
      <c r="BG20" s="21"/>
      <c r="BH20" s="197" t="str">
        <f t="shared" si="0"/>
        <v/>
      </c>
      <c r="BI20" s="197" t="str">
        <f t="shared" si="1"/>
        <v/>
      </c>
      <c r="BJ20" s="21"/>
      <c r="BK20" s="198" t="str">
        <f t="shared" si="2"/>
        <v/>
      </c>
      <c r="BL20" s="198" t="str">
        <f t="shared" si="3"/>
        <v/>
      </c>
      <c r="BM20" s="22"/>
      <c r="BN20" s="23"/>
      <c r="BO20" s="24"/>
    </row>
    <row r="21" spans="2:67" ht="25.35" customHeight="1" x14ac:dyDescent="0.45">
      <c r="B21" s="17"/>
      <c r="C21" s="112"/>
      <c r="D21" s="113"/>
      <c r="E21" s="115"/>
      <c r="F21" s="113"/>
      <c r="G21" s="17"/>
      <c r="H21" s="17"/>
      <c r="I21" s="17"/>
      <c r="J21" s="17"/>
      <c r="K21" s="17"/>
      <c r="L21" s="114"/>
      <c r="M21" s="114"/>
      <c r="N21" s="17"/>
      <c r="O21" s="17"/>
      <c r="P21" s="17"/>
      <c r="Q21" s="17"/>
      <c r="R21" s="194"/>
      <c r="S21" s="193"/>
      <c r="T21" s="193"/>
      <c r="U21" s="19"/>
      <c r="V21" s="17"/>
      <c r="W21" s="19"/>
      <c r="X21" s="17"/>
      <c r="Y21" s="19"/>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20"/>
      <c r="AX21" s="20"/>
      <c r="AY21" s="18"/>
      <c r="AZ21" s="18"/>
      <c r="BA21" s="18"/>
      <c r="BB21" s="18"/>
      <c r="BC21" s="18"/>
      <c r="BD21" s="18"/>
      <c r="BE21" s="18"/>
      <c r="BF21" s="18"/>
      <c r="BG21" s="21"/>
      <c r="BH21" s="197" t="str">
        <f t="shared" si="0"/>
        <v/>
      </c>
      <c r="BI21" s="197" t="str">
        <f t="shared" si="1"/>
        <v/>
      </c>
      <c r="BJ21" s="21"/>
      <c r="BK21" s="198" t="str">
        <f t="shared" si="2"/>
        <v/>
      </c>
      <c r="BL21" s="198" t="str">
        <f t="shared" si="3"/>
        <v/>
      </c>
      <c r="BM21" s="22"/>
      <c r="BN21" s="23"/>
      <c r="BO21" s="24"/>
    </row>
    <row r="22" spans="2:67" ht="25.35" customHeight="1" x14ac:dyDescent="0.45">
      <c r="B22" s="17"/>
      <c r="C22" s="112"/>
      <c r="D22" s="113"/>
      <c r="E22" s="115"/>
      <c r="F22" s="113"/>
      <c r="G22" s="17"/>
      <c r="H22" s="17"/>
      <c r="I22" s="17"/>
      <c r="J22" s="17"/>
      <c r="K22" s="17"/>
      <c r="L22" s="114"/>
      <c r="M22" s="114"/>
      <c r="N22" s="17"/>
      <c r="O22" s="17"/>
      <c r="P22" s="17"/>
      <c r="Q22" s="17"/>
      <c r="R22" s="194"/>
      <c r="S22" s="193"/>
      <c r="T22" s="193"/>
      <c r="U22" s="19"/>
      <c r="V22" s="17"/>
      <c r="W22" s="19"/>
      <c r="X22" s="17"/>
      <c r="Y22" s="19"/>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20"/>
      <c r="AX22" s="20"/>
      <c r="AY22" s="18"/>
      <c r="AZ22" s="18"/>
      <c r="BA22" s="18"/>
      <c r="BB22" s="18"/>
      <c r="BC22" s="18"/>
      <c r="BD22" s="18"/>
      <c r="BE22" s="18"/>
      <c r="BF22" s="18"/>
      <c r="BG22" s="21"/>
      <c r="BH22" s="197" t="str">
        <f t="shared" si="0"/>
        <v/>
      </c>
      <c r="BI22" s="197" t="str">
        <f t="shared" si="1"/>
        <v/>
      </c>
      <c r="BJ22" s="21"/>
      <c r="BK22" s="198" t="str">
        <f t="shared" si="2"/>
        <v/>
      </c>
      <c r="BL22" s="198" t="str">
        <f t="shared" si="3"/>
        <v/>
      </c>
      <c r="BM22" s="22"/>
      <c r="BN22" s="23"/>
      <c r="BO22" s="24"/>
    </row>
    <row r="23" spans="2:67" ht="25.35" customHeight="1" x14ac:dyDescent="0.45">
      <c r="B23" s="17"/>
      <c r="C23" s="112"/>
      <c r="D23" s="113"/>
      <c r="E23" s="115"/>
      <c r="F23" s="113"/>
      <c r="G23" s="17"/>
      <c r="H23" s="17"/>
      <c r="I23" s="17"/>
      <c r="J23" s="17"/>
      <c r="K23" s="17"/>
      <c r="L23" s="114"/>
      <c r="M23" s="114"/>
      <c r="N23" s="17"/>
      <c r="O23" s="17"/>
      <c r="P23" s="17"/>
      <c r="Q23" s="17"/>
      <c r="R23" s="194"/>
      <c r="S23" s="193"/>
      <c r="T23" s="193"/>
      <c r="U23" s="19"/>
      <c r="V23" s="17"/>
      <c r="W23" s="19"/>
      <c r="X23" s="17"/>
      <c r="Y23" s="19"/>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20"/>
      <c r="AX23" s="20"/>
      <c r="AY23" s="18"/>
      <c r="AZ23" s="18"/>
      <c r="BA23" s="18"/>
      <c r="BB23" s="18"/>
      <c r="BC23" s="18"/>
      <c r="BD23" s="18"/>
      <c r="BE23" s="18"/>
      <c r="BF23" s="18"/>
      <c r="BG23" s="21"/>
      <c r="BH23" s="197" t="str">
        <f t="shared" si="0"/>
        <v/>
      </c>
      <c r="BI23" s="197" t="str">
        <f t="shared" si="1"/>
        <v/>
      </c>
      <c r="BJ23" s="21"/>
      <c r="BK23" s="198" t="str">
        <f t="shared" si="2"/>
        <v/>
      </c>
      <c r="BL23" s="198" t="str">
        <f t="shared" si="3"/>
        <v/>
      </c>
      <c r="BM23" s="22"/>
      <c r="BN23" s="23"/>
      <c r="BO23" s="24"/>
    </row>
    <row r="24" spans="2:67" ht="25.35" customHeight="1" x14ac:dyDescent="0.45">
      <c r="B24" s="17"/>
      <c r="C24" s="112"/>
      <c r="D24" s="113"/>
      <c r="E24" s="115"/>
      <c r="F24" s="113"/>
      <c r="G24" s="17"/>
      <c r="H24" s="17"/>
      <c r="I24" s="17"/>
      <c r="J24" s="17"/>
      <c r="K24" s="17"/>
      <c r="L24" s="114"/>
      <c r="M24" s="114"/>
      <c r="N24" s="17"/>
      <c r="O24" s="17"/>
      <c r="P24" s="17"/>
      <c r="Q24" s="17"/>
      <c r="R24" s="194"/>
      <c r="S24" s="193"/>
      <c r="T24" s="193"/>
      <c r="U24" s="19"/>
      <c r="V24" s="17"/>
      <c r="W24" s="19"/>
      <c r="X24" s="17"/>
      <c r="Y24" s="19"/>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20"/>
      <c r="AX24" s="20"/>
      <c r="AY24" s="18"/>
      <c r="AZ24" s="18"/>
      <c r="BA24" s="18"/>
      <c r="BB24" s="18"/>
      <c r="BC24" s="18"/>
      <c r="BD24" s="18"/>
      <c r="BE24" s="18"/>
      <c r="BF24" s="18"/>
      <c r="BG24" s="21"/>
      <c r="BH24" s="197" t="str">
        <f t="shared" si="0"/>
        <v/>
      </c>
      <c r="BI24" s="197" t="str">
        <f t="shared" si="1"/>
        <v/>
      </c>
      <c r="BJ24" s="21"/>
      <c r="BK24" s="198" t="str">
        <f t="shared" si="2"/>
        <v/>
      </c>
      <c r="BL24" s="198" t="str">
        <f t="shared" si="3"/>
        <v/>
      </c>
      <c r="BM24" s="22"/>
      <c r="BN24" s="23"/>
      <c r="BO24" s="24"/>
    </row>
    <row r="25" spans="2:67" ht="25.35" customHeight="1" x14ac:dyDescent="0.45">
      <c r="B25" s="17"/>
      <c r="C25" s="112"/>
      <c r="D25" s="113"/>
      <c r="E25" s="115"/>
      <c r="F25" s="113"/>
      <c r="G25" s="17"/>
      <c r="H25" s="17"/>
      <c r="I25" s="17"/>
      <c r="J25" s="17"/>
      <c r="K25" s="17"/>
      <c r="L25" s="114"/>
      <c r="M25" s="114"/>
      <c r="N25" s="17"/>
      <c r="O25" s="17"/>
      <c r="P25" s="17"/>
      <c r="Q25" s="17"/>
      <c r="R25" s="194"/>
      <c r="S25" s="193"/>
      <c r="T25" s="193"/>
      <c r="U25" s="19"/>
      <c r="V25" s="17"/>
      <c r="W25" s="19"/>
      <c r="X25" s="17"/>
      <c r="Y25" s="19"/>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20"/>
      <c r="AX25" s="20"/>
      <c r="AY25" s="18"/>
      <c r="AZ25" s="18"/>
      <c r="BA25" s="18"/>
      <c r="BB25" s="18"/>
      <c r="BC25" s="18"/>
      <c r="BD25" s="18"/>
      <c r="BE25" s="18"/>
      <c r="BF25" s="18"/>
      <c r="BG25" s="21"/>
      <c r="BH25" s="197" t="str">
        <f t="shared" si="0"/>
        <v/>
      </c>
      <c r="BI25" s="197" t="str">
        <f t="shared" si="1"/>
        <v/>
      </c>
      <c r="BJ25" s="21"/>
      <c r="BK25" s="198" t="str">
        <f t="shared" si="2"/>
        <v/>
      </c>
      <c r="BL25" s="198" t="str">
        <f t="shared" si="3"/>
        <v/>
      </c>
      <c r="BM25" s="22"/>
      <c r="BN25" s="23"/>
      <c r="BO25" s="24"/>
    </row>
    <row r="26" spans="2:67" ht="25.35" customHeight="1" x14ac:dyDescent="0.45">
      <c r="B26" s="17"/>
      <c r="C26" s="112"/>
      <c r="D26" s="113"/>
      <c r="E26" s="115"/>
      <c r="F26" s="113"/>
      <c r="G26" s="17"/>
      <c r="H26" s="17"/>
      <c r="I26" s="17"/>
      <c r="J26" s="17"/>
      <c r="K26" s="17"/>
      <c r="L26" s="114"/>
      <c r="M26" s="114"/>
      <c r="N26" s="17"/>
      <c r="O26" s="17"/>
      <c r="P26" s="17"/>
      <c r="Q26" s="17"/>
      <c r="R26" s="194"/>
      <c r="S26" s="193"/>
      <c r="T26" s="193"/>
      <c r="U26" s="19"/>
      <c r="V26" s="17"/>
      <c r="W26" s="19"/>
      <c r="X26" s="17"/>
      <c r="Y26" s="19"/>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20"/>
      <c r="AX26" s="20"/>
      <c r="AY26" s="18"/>
      <c r="AZ26" s="18"/>
      <c r="BA26" s="18"/>
      <c r="BB26" s="18"/>
      <c r="BC26" s="18"/>
      <c r="BD26" s="18"/>
      <c r="BE26" s="18"/>
      <c r="BF26" s="18"/>
      <c r="BG26" s="21"/>
      <c r="BH26" s="197" t="str">
        <f t="shared" si="0"/>
        <v/>
      </c>
      <c r="BI26" s="197" t="str">
        <f t="shared" si="1"/>
        <v/>
      </c>
      <c r="BJ26" s="21"/>
      <c r="BK26" s="198" t="str">
        <f t="shared" si="2"/>
        <v/>
      </c>
      <c r="BL26" s="198" t="str">
        <f t="shared" si="3"/>
        <v/>
      </c>
      <c r="BM26" s="22"/>
      <c r="BN26" s="23"/>
      <c r="BO26" s="24"/>
    </row>
    <row r="27" spans="2:67" ht="25.35" customHeight="1" x14ac:dyDescent="0.45">
      <c r="B27" s="17"/>
      <c r="C27" s="112"/>
      <c r="D27" s="113"/>
      <c r="E27" s="115"/>
      <c r="F27" s="113"/>
      <c r="G27" s="17"/>
      <c r="H27" s="17"/>
      <c r="I27" s="17"/>
      <c r="J27" s="17"/>
      <c r="K27" s="17"/>
      <c r="L27" s="114"/>
      <c r="M27" s="114"/>
      <c r="N27" s="17"/>
      <c r="O27" s="17"/>
      <c r="P27" s="17"/>
      <c r="Q27" s="17"/>
      <c r="R27" s="194"/>
      <c r="S27" s="193"/>
      <c r="T27" s="193"/>
      <c r="U27" s="19"/>
      <c r="V27" s="17"/>
      <c r="W27" s="19"/>
      <c r="X27" s="17"/>
      <c r="Y27" s="19"/>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20"/>
      <c r="AX27" s="20"/>
      <c r="AY27" s="18"/>
      <c r="AZ27" s="18"/>
      <c r="BA27" s="18"/>
      <c r="BB27" s="18"/>
      <c r="BC27" s="18"/>
      <c r="BD27" s="18"/>
      <c r="BE27" s="18"/>
      <c r="BF27" s="18"/>
      <c r="BG27" s="21"/>
      <c r="BH27" s="197" t="str">
        <f t="shared" si="0"/>
        <v/>
      </c>
      <c r="BI27" s="197" t="str">
        <f t="shared" si="1"/>
        <v/>
      </c>
      <c r="BJ27" s="21"/>
      <c r="BK27" s="198" t="str">
        <f t="shared" si="2"/>
        <v/>
      </c>
      <c r="BL27" s="198" t="str">
        <f t="shared" si="3"/>
        <v/>
      </c>
      <c r="BM27" s="22"/>
      <c r="BN27" s="23"/>
      <c r="BO27" s="24"/>
    </row>
    <row r="28" spans="2:67" ht="25.35" customHeight="1" x14ac:dyDescent="0.45">
      <c r="B28" s="17"/>
      <c r="C28" s="112"/>
      <c r="D28" s="113"/>
      <c r="E28" s="115"/>
      <c r="F28" s="113"/>
      <c r="G28" s="17"/>
      <c r="H28" s="17"/>
      <c r="I28" s="17"/>
      <c r="J28" s="17"/>
      <c r="K28" s="17"/>
      <c r="L28" s="114"/>
      <c r="M28" s="114"/>
      <c r="N28" s="17"/>
      <c r="O28" s="17"/>
      <c r="P28" s="17"/>
      <c r="Q28" s="17"/>
      <c r="R28" s="194"/>
      <c r="S28" s="193"/>
      <c r="T28" s="193"/>
      <c r="U28" s="19"/>
      <c r="V28" s="17"/>
      <c r="W28" s="19"/>
      <c r="X28" s="17"/>
      <c r="Y28" s="19"/>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20"/>
      <c r="AX28" s="20"/>
      <c r="AY28" s="18"/>
      <c r="AZ28" s="18"/>
      <c r="BA28" s="18"/>
      <c r="BB28" s="18"/>
      <c r="BC28" s="18"/>
      <c r="BD28" s="18"/>
      <c r="BE28" s="18"/>
      <c r="BF28" s="18"/>
      <c r="BG28" s="21"/>
      <c r="BH28" s="197" t="str">
        <f t="shared" si="0"/>
        <v/>
      </c>
      <c r="BI28" s="197" t="str">
        <f t="shared" si="1"/>
        <v/>
      </c>
      <c r="BJ28" s="21"/>
      <c r="BK28" s="198" t="str">
        <f t="shared" si="2"/>
        <v/>
      </c>
      <c r="BL28" s="198" t="str">
        <f t="shared" si="3"/>
        <v/>
      </c>
      <c r="BM28" s="22"/>
      <c r="BN28" s="23"/>
      <c r="BO28" s="24"/>
    </row>
    <row r="29" spans="2:67" ht="25.35" customHeight="1" x14ac:dyDescent="0.45">
      <c r="B29" s="17"/>
      <c r="C29" s="112"/>
      <c r="D29" s="113"/>
      <c r="E29" s="115"/>
      <c r="F29" s="113"/>
      <c r="G29" s="17"/>
      <c r="H29" s="17"/>
      <c r="I29" s="17"/>
      <c r="J29" s="17"/>
      <c r="K29" s="17"/>
      <c r="L29" s="114"/>
      <c r="M29" s="114"/>
      <c r="N29" s="17"/>
      <c r="O29" s="17"/>
      <c r="P29" s="17"/>
      <c r="Q29" s="17"/>
      <c r="R29" s="194"/>
      <c r="S29" s="193"/>
      <c r="T29" s="193"/>
      <c r="U29" s="19"/>
      <c r="V29" s="17"/>
      <c r="W29" s="19"/>
      <c r="X29" s="17"/>
      <c r="Y29" s="19"/>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20"/>
      <c r="AX29" s="20"/>
      <c r="AY29" s="18"/>
      <c r="AZ29" s="18"/>
      <c r="BA29" s="18"/>
      <c r="BB29" s="18"/>
      <c r="BC29" s="18"/>
      <c r="BD29" s="18"/>
      <c r="BE29" s="18"/>
      <c r="BF29" s="18"/>
      <c r="BG29" s="21"/>
      <c r="BH29" s="197" t="str">
        <f t="shared" si="0"/>
        <v/>
      </c>
      <c r="BI29" s="197" t="str">
        <f t="shared" si="1"/>
        <v/>
      </c>
      <c r="BJ29" s="21"/>
      <c r="BK29" s="198" t="str">
        <f t="shared" si="2"/>
        <v/>
      </c>
      <c r="BL29" s="198" t="str">
        <f t="shared" si="3"/>
        <v/>
      </c>
      <c r="BM29" s="22"/>
      <c r="BN29" s="23"/>
      <c r="BO29" s="24"/>
    </row>
    <row r="30" spans="2:67" ht="25.35" customHeight="1" x14ac:dyDescent="0.45">
      <c r="B30" s="17"/>
      <c r="C30" s="112"/>
      <c r="D30" s="113"/>
      <c r="E30" s="115"/>
      <c r="F30" s="113"/>
      <c r="G30" s="17"/>
      <c r="H30" s="17"/>
      <c r="I30" s="17"/>
      <c r="J30" s="17"/>
      <c r="K30" s="17"/>
      <c r="L30" s="114"/>
      <c r="M30" s="114"/>
      <c r="N30" s="17"/>
      <c r="O30" s="17"/>
      <c r="P30" s="17"/>
      <c r="Q30" s="17"/>
      <c r="R30" s="194"/>
      <c r="S30" s="193"/>
      <c r="T30" s="193"/>
      <c r="U30" s="19"/>
      <c r="V30" s="17"/>
      <c r="W30" s="19"/>
      <c r="X30" s="17"/>
      <c r="Y30" s="19"/>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20"/>
      <c r="AX30" s="20"/>
      <c r="AY30" s="18"/>
      <c r="AZ30" s="18"/>
      <c r="BA30" s="18"/>
      <c r="BB30" s="18"/>
      <c r="BC30" s="18"/>
      <c r="BD30" s="18"/>
      <c r="BE30" s="18"/>
      <c r="BF30" s="18"/>
      <c r="BG30" s="21"/>
      <c r="BH30" s="197" t="str">
        <f t="shared" si="0"/>
        <v/>
      </c>
      <c r="BI30" s="197" t="str">
        <f t="shared" si="1"/>
        <v/>
      </c>
      <c r="BJ30" s="21"/>
      <c r="BK30" s="198" t="str">
        <f t="shared" si="2"/>
        <v/>
      </c>
      <c r="BL30" s="198" t="str">
        <f t="shared" si="3"/>
        <v/>
      </c>
      <c r="BM30" s="22"/>
      <c r="BN30" s="23"/>
      <c r="BO30" s="24"/>
    </row>
    <row r="31" spans="2:67" ht="25.35" customHeight="1" x14ac:dyDescent="0.45">
      <c r="B31" s="17"/>
      <c r="C31" s="112"/>
      <c r="D31" s="113"/>
      <c r="E31" s="115"/>
      <c r="F31" s="113"/>
      <c r="G31" s="17"/>
      <c r="H31" s="17"/>
      <c r="I31" s="17"/>
      <c r="J31" s="17"/>
      <c r="K31" s="17"/>
      <c r="L31" s="114"/>
      <c r="M31" s="114"/>
      <c r="N31" s="17"/>
      <c r="O31" s="17"/>
      <c r="P31" s="17"/>
      <c r="Q31" s="17"/>
      <c r="R31" s="194"/>
      <c r="S31" s="193"/>
      <c r="T31" s="193"/>
      <c r="U31" s="19"/>
      <c r="V31" s="17"/>
      <c r="W31" s="19"/>
      <c r="X31" s="17"/>
      <c r="Y31" s="19"/>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20"/>
      <c r="AX31" s="20"/>
      <c r="AY31" s="18"/>
      <c r="AZ31" s="18"/>
      <c r="BA31" s="18"/>
      <c r="BB31" s="18"/>
      <c r="BC31" s="18"/>
      <c r="BD31" s="18"/>
      <c r="BE31" s="18"/>
      <c r="BF31" s="18"/>
      <c r="BG31" s="21"/>
      <c r="BH31" s="197" t="str">
        <f t="shared" si="0"/>
        <v/>
      </c>
      <c r="BI31" s="197" t="str">
        <f t="shared" si="1"/>
        <v/>
      </c>
      <c r="BJ31" s="21"/>
      <c r="BK31" s="198" t="str">
        <f t="shared" si="2"/>
        <v/>
      </c>
      <c r="BL31" s="198" t="str">
        <f t="shared" si="3"/>
        <v/>
      </c>
      <c r="BM31" s="22"/>
      <c r="BN31" s="23"/>
      <c r="BO31" s="24"/>
    </row>
    <row r="32" spans="2:67" ht="25.35" customHeight="1" x14ac:dyDescent="0.45">
      <c r="B32" s="17"/>
      <c r="C32" s="112"/>
      <c r="D32" s="113"/>
      <c r="E32" s="115"/>
      <c r="F32" s="113"/>
      <c r="G32" s="17"/>
      <c r="H32" s="17"/>
      <c r="I32" s="17"/>
      <c r="J32" s="17"/>
      <c r="K32" s="17"/>
      <c r="L32" s="114"/>
      <c r="M32" s="114"/>
      <c r="N32" s="17"/>
      <c r="O32" s="17"/>
      <c r="P32" s="17"/>
      <c r="Q32" s="17"/>
      <c r="R32" s="194"/>
      <c r="S32" s="193"/>
      <c r="T32" s="193"/>
      <c r="U32" s="19"/>
      <c r="V32" s="17"/>
      <c r="W32" s="19"/>
      <c r="X32" s="17"/>
      <c r="Y32" s="19"/>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20"/>
      <c r="AX32" s="20"/>
      <c r="AY32" s="18"/>
      <c r="AZ32" s="18"/>
      <c r="BA32" s="18"/>
      <c r="BB32" s="18"/>
      <c r="BC32" s="18"/>
      <c r="BD32" s="18"/>
      <c r="BE32" s="18"/>
      <c r="BF32" s="18"/>
      <c r="BG32" s="21"/>
      <c r="BH32" s="197" t="str">
        <f t="shared" si="0"/>
        <v/>
      </c>
      <c r="BI32" s="197" t="str">
        <f t="shared" si="1"/>
        <v/>
      </c>
      <c r="BJ32" s="21"/>
      <c r="BK32" s="198" t="str">
        <f t="shared" si="2"/>
        <v/>
      </c>
      <c r="BL32" s="198" t="str">
        <f t="shared" si="3"/>
        <v/>
      </c>
      <c r="BM32" s="22"/>
      <c r="BN32" s="23"/>
      <c r="BO32" s="24"/>
    </row>
    <row r="33" spans="2:67" ht="25.35" customHeight="1" x14ac:dyDescent="0.45">
      <c r="B33" s="17"/>
      <c r="C33" s="112"/>
      <c r="D33" s="113"/>
      <c r="E33" s="115"/>
      <c r="F33" s="113"/>
      <c r="G33" s="17"/>
      <c r="H33" s="17"/>
      <c r="I33" s="17"/>
      <c r="J33" s="17"/>
      <c r="K33" s="17"/>
      <c r="L33" s="114"/>
      <c r="M33" s="114"/>
      <c r="N33" s="17"/>
      <c r="O33" s="17"/>
      <c r="P33" s="17"/>
      <c r="Q33" s="17"/>
      <c r="R33" s="194"/>
      <c r="S33" s="193"/>
      <c r="T33" s="193"/>
      <c r="U33" s="19"/>
      <c r="V33" s="17"/>
      <c r="W33" s="19"/>
      <c r="X33" s="17"/>
      <c r="Y33" s="19"/>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20"/>
      <c r="AX33" s="20"/>
      <c r="AY33" s="18"/>
      <c r="AZ33" s="18"/>
      <c r="BA33" s="18"/>
      <c r="BB33" s="18"/>
      <c r="BC33" s="18"/>
      <c r="BD33" s="18"/>
      <c r="BE33" s="18"/>
      <c r="BF33" s="18"/>
      <c r="BG33" s="21"/>
      <c r="BH33" s="197" t="str">
        <f t="shared" si="0"/>
        <v/>
      </c>
      <c r="BI33" s="197" t="str">
        <f t="shared" si="1"/>
        <v/>
      </c>
      <c r="BJ33" s="21"/>
      <c r="BK33" s="198" t="str">
        <f t="shared" si="2"/>
        <v/>
      </c>
      <c r="BL33" s="198" t="str">
        <f t="shared" si="3"/>
        <v/>
      </c>
      <c r="BM33" s="22"/>
      <c r="BN33" s="23"/>
      <c r="BO33" s="24"/>
    </row>
    <row r="34" spans="2:67" ht="25.35" customHeight="1" x14ac:dyDescent="0.45">
      <c r="B34" s="17"/>
      <c r="C34" s="112"/>
      <c r="D34" s="113"/>
      <c r="E34" s="115"/>
      <c r="F34" s="113"/>
      <c r="G34" s="17"/>
      <c r="H34" s="17"/>
      <c r="I34" s="17"/>
      <c r="J34" s="17"/>
      <c r="K34" s="17"/>
      <c r="L34" s="114"/>
      <c r="M34" s="114"/>
      <c r="N34" s="17"/>
      <c r="O34" s="17"/>
      <c r="P34" s="17"/>
      <c r="Q34" s="17"/>
      <c r="R34" s="194"/>
      <c r="S34" s="193"/>
      <c r="T34" s="193"/>
      <c r="U34" s="19"/>
      <c r="V34" s="17"/>
      <c r="W34" s="19"/>
      <c r="X34" s="17"/>
      <c r="Y34" s="19"/>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20"/>
      <c r="AX34" s="20"/>
      <c r="AY34" s="18"/>
      <c r="AZ34" s="18"/>
      <c r="BA34" s="18"/>
      <c r="BB34" s="18"/>
      <c r="BC34" s="18"/>
      <c r="BD34" s="18"/>
      <c r="BE34" s="18"/>
      <c r="BF34" s="18"/>
      <c r="BG34" s="21"/>
      <c r="BH34" s="197" t="str">
        <f t="shared" si="0"/>
        <v/>
      </c>
      <c r="BI34" s="197" t="str">
        <f t="shared" si="1"/>
        <v/>
      </c>
      <c r="BJ34" s="21"/>
      <c r="BK34" s="198" t="str">
        <f t="shared" si="2"/>
        <v/>
      </c>
      <c r="BL34" s="198" t="str">
        <f t="shared" si="3"/>
        <v/>
      </c>
      <c r="BM34" s="22"/>
      <c r="BN34" s="23"/>
      <c r="BO34" s="24"/>
    </row>
    <row r="35" spans="2:67" ht="25.35" customHeight="1" x14ac:dyDescent="0.45">
      <c r="B35" s="17"/>
      <c r="C35" s="112"/>
      <c r="D35" s="113"/>
      <c r="E35" s="115"/>
      <c r="F35" s="113"/>
      <c r="G35" s="17"/>
      <c r="H35" s="17"/>
      <c r="I35" s="17"/>
      <c r="J35" s="17"/>
      <c r="K35" s="17"/>
      <c r="L35" s="114"/>
      <c r="M35" s="114"/>
      <c r="N35" s="17"/>
      <c r="O35" s="17"/>
      <c r="P35" s="17"/>
      <c r="Q35" s="17"/>
      <c r="R35" s="194"/>
      <c r="S35" s="193"/>
      <c r="T35" s="193"/>
      <c r="U35" s="19"/>
      <c r="V35" s="17"/>
      <c r="W35" s="19"/>
      <c r="X35" s="17"/>
      <c r="Y35" s="19"/>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20"/>
      <c r="AX35" s="20"/>
      <c r="AY35" s="18"/>
      <c r="AZ35" s="18"/>
      <c r="BA35" s="18"/>
      <c r="BB35" s="18"/>
      <c r="BC35" s="18"/>
      <c r="BD35" s="18"/>
      <c r="BE35" s="18"/>
      <c r="BF35" s="18"/>
      <c r="BG35" s="21"/>
      <c r="BH35" s="197" t="str">
        <f t="shared" si="0"/>
        <v/>
      </c>
      <c r="BI35" s="197" t="str">
        <f t="shared" si="1"/>
        <v/>
      </c>
      <c r="BJ35" s="21"/>
      <c r="BK35" s="198" t="str">
        <f t="shared" si="2"/>
        <v/>
      </c>
      <c r="BL35" s="198" t="str">
        <f t="shared" si="3"/>
        <v/>
      </c>
      <c r="BM35" s="22"/>
      <c r="BN35" s="23"/>
      <c r="BO35" s="24"/>
    </row>
    <row r="36" spans="2:67" ht="25.35" customHeight="1" x14ac:dyDescent="0.45">
      <c r="B36" s="17"/>
      <c r="C36" s="112"/>
      <c r="D36" s="113"/>
      <c r="E36" s="115"/>
      <c r="F36" s="113"/>
      <c r="G36" s="17"/>
      <c r="H36" s="17"/>
      <c r="I36" s="17"/>
      <c r="J36" s="17"/>
      <c r="K36" s="17"/>
      <c r="L36" s="114"/>
      <c r="M36" s="114"/>
      <c r="N36" s="17"/>
      <c r="O36" s="17"/>
      <c r="P36" s="17"/>
      <c r="Q36" s="17"/>
      <c r="R36" s="194"/>
      <c r="S36" s="193"/>
      <c r="T36" s="193"/>
      <c r="U36" s="19"/>
      <c r="V36" s="17"/>
      <c r="W36" s="19"/>
      <c r="X36" s="17"/>
      <c r="Y36" s="19"/>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20"/>
      <c r="AX36" s="20"/>
      <c r="AY36" s="18"/>
      <c r="AZ36" s="18"/>
      <c r="BA36" s="18"/>
      <c r="BB36" s="18"/>
      <c r="BC36" s="18"/>
      <c r="BD36" s="18"/>
      <c r="BE36" s="18"/>
      <c r="BF36" s="18"/>
      <c r="BG36" s="21"/>
      <c r="BH36" s="197" t="str">
        <f t="shared" si="0"/>
        <v/>
      </c>
      <c r="BI36" s="197" t="str">
        <f t="shared" si="1"/>
        <v/>
      </c>
      <c r="BJ36" s="21"/>
      <c r="BK36" s="198" t="str">
        <f t="shared" si="2"/>
        <v/>
      </c>
      <c r="BL36" s="198" t="str">
        <f t="shared" si="3"/>
        <v/>
      </c>
      <c r="BM36" s="22"/>
      <c r="BN36" s="23"/>
      <c r="BO36" s="24"/>
    </row>
    <row r="37" spans="2:67" ht="25.35" customHeight="1" x14ac:dyDescent="0.45">
      <c r="B37" s="17"/>
      <c r="C37" s="112"/>
      <c r="D37" s="113"/>
      <c r="E37" s="115"/>
      <c r="F37" s="113"/>
      <c r="G37" s="17"/>
      <c r="H37" s="17"/>
      <c r="I37" s="17"/>
      <c r="J37" s="17"/>
      <c r="K37" s="17"/>
      <c r="L37" s="114"/>
      <c r="M37" s="114"/>
      <c r="N37" s="17"/>
      <c r="O37" s="17"/>
      <c r="P37" s="17"/>
      <c r="Q37" s="17"/>
      <c r="R37" s="194"/>
      <c r="S37" s="193"/>
      <c r="T37" s="193"/>
      <c r="U37" s="19"/>
      <c r="V37" s="17"/>
      <c r="W37" s="19"/>
      <c r="X37" s="17"/>
      <c r="Y37" s="19"/>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20"/>
      <c r="AX37" s="20"/>
      <c r="AY37" s="18"/>
      <c r="AZ37" s="18"/>
      <c r="BA37" s="18"/>
      <c r="BB37" s="18"/>
      <c r="BC37" s="18"/>
      <c r="BD37" s="18"/>
      <c r="BE37" s="18"/>
      <c r="BF37" s="18"/>
      <c r="BG37" s="21"/>
      <c r="BH37" s="197" t="str">
        <f t="shared" si="0"/>
        <v/>
      </c>
      <c r="BI37" s="197" t="str">
        <f t="shared" si="1"/>
        <v/>
      </c>
      <c r="BJ37" s="21"/>
      <c r="BK37" s="198" t="str">
        <f t="shared" si="2"/>
        <v/>
      </c>
      <c r="BL37" s="198" t="str">
        <f t="shared" si="3"/>
        <v/>
      </c>
      <c r="BM37" s="22"/>
      <c r="BN37" s="23"/>
      <c r="BO37" s="24"/>
    </row>
    <row r="38" spans="2:67" ht="25.35" customHeight="1" x14ac:dyDescent="0.45">
      <c r="B38" s="17"/>
      <c r="C38" s="112"/>
      <c r="D38" s="113"/>
      <c r="E38" s="115"/>
      <c r="F38" s="113"/>
      <c r="G38" s="17"/>
      <c r="H38" s="17"/>
      <c r="I38" s="17"/>
      <c r="J38" s="17"/>
      <c r="K38" s="17"/>
      <c r="L38" s="114"/>
      <c r="M38" s="114"/>
      <c r="N38" s="17"/>
      <c r="O38" s="17"/>
      <c r="P38" s="17"/>
      <c r="Q38" s="17"/>
      <c r="R38" s="194"/>
      <c r="S38" s="193"/>
      <c r="T38" s="193"/>
      <c r="U38" s="19"/>
      <c r="V38" s="17"/>
      <c r="W38" s="19"/>
      <c r="X38" s="17"/>
      <c r="Y38" s="19"/>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20"/>
      <c r="AX38" s="20"/>
      <c r="AY38" s="18"/>
      <c r="AZ38" s="18"/>
      <c r="BA38" s="18"/>
      <c r="BB38" s="18"/>
      <c r="BC38" s="18"/>
      <c r="BD38" s="18"/>
      <c r="BE38" s="18"/>
      <c r="BF38" s="18"/>
      <c r="BG38" s="21"/>
      <c r="BH38" s="197" t="str">
        <f t="shared" si="0"/>
        <v/>
      </c>
      <c r="BI38" s="197" t="str">
        <f t="shared" si="1"/>
        <v/>
      </c>
      <c r="BJ38" s="21"/>
      <c r="BK38" s="198" t="str">
        <f t="shared" si="2"/>
        <v/>
      </c>
      <c r="BL38" s="198" t="str">
        <f t="shared" si="3"/>
        <v/>
      </c>
      <c r="BM38" s="22"/>
      <c r="BN38" s="23"/>
      <c r="BO38" s="24"/>
    </row>
    <row r="39" spans="2:67" ht="25.35" customHeight="1" x14ac:dyDescent="0.45">
      <c r="B39" s="17"/>
      <c r="C39" s="112"/>
      <c r="D39" s="113"/>
      <c r="E39" s="115"/>
      <c r="F39" s="113"/>
      <c r="G39" s="17"/>
      <c r="H39" s="17"/>
      <c r="I39" s="17"/>
      <c r="J39" s="17"/>
      <c r="K39" s="17"/>
      <c r="L39" s="114"/>
      <c r="M39" s="114"/>
      <c r="N39" s="17"/>
      <c r="O39" s="17"/>
      <c r="P39" s="17"/>
      <c r="Q39" s="17"/>
      <c r="R39" s="194"/>
      <c r="S39" s="193"/>
      <c r="T39" s="193"/>
      <c r="U39" s="19"/>
      <c r="V39" s="17"/>
      <c r="W39" s="19"/>
      <c r="X39" s="17"/>
      <c r="Y39" s="19"/>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20"/>
      <c r="AX39" s="20"/>
      <c r="AY39" s="18"/>
      <c r="AZ39" s="18"/>
      <c r="BA39" s="18"/>
      <c r="BB39" s="18"/>
      <c r="BC39" s="18"/>
      <c r="BD39" s="18"/>
      <c r="BE39" s="18"/>
      <c r="BF39" s="18"/>
      <c r="BG39" s="21"/>
      <c r="BH39" s="197" t="str">
        <f t="shared" si="0"/>
        <v/>
      </c>
      <c r="BI39" s="197" t="str">
        <f t="shared" si="1"/>
        <v/>
      </c>
      <c r="BJ39" s="21"/>
      <c r="BK39" s="198" t="str">
        <f t="shared" si="2"/>
        <v/>
      </c>
      <c r="BL39" s="198" t="str">
        <f t="shared" si="3"/>
        <v/>
      </c>
      <c r="BM39" s="22"/>
      <c r="BN39" s="23"/>
      <c r="BO39" s="24"/>
    </row>
    <row r="40" spans="2:67" ht="25.35" customHeight="1" x14ac:dyDescent="0.45">
      <c r="B40" s="17"/>
      <c r="C40" s="112"/>
      <c r="D40" s="113"/>
      <c r="E40" s="115"/>
      <c r="F40" s="113"/>
      <c r="G40" s="17"/>
      <c r="H40" s="17"/>
      <c r="I40" s="17"/>
      <c r="J40" s="17"/>
      <c r="K40" s="17"/>
      <c r="L40" s="114"/>
      <c r="M40" s="114"/>
      <c r="N40" s="17"/>
      <c r="O40" s="17"/>
      <c r="P40" s="17"/>
      <c r="Q40" s="17"/>
      <c r="R40" s="194"/>
      <c r="S40" s="193"/>
      <c r="T40" s="193"/>
      <c r="U40" s="19"/>
      <c r="V40" s="17"/>
      <c r="W40" s="19"/>
      <c r="X40" s="17"/>
      <c r="Y40" s="19"/>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20"/>
      <c r="AX40" s="20"/>
      <c r="AY40" s="18"/>
      <c r="AZ40" s="18"/>
      <c r="BA40" s="18"/>
      <c r="BB40" s="18"/>
      <c r="BC40" s="18"/>
      <c r="BD40" s="18"/>
      <c r="BE40" s="18"/>
      <c r="BF40" s="18"/>
      <c r="BG40" s="21"/>
      <c r="BH40" s="197" t="str">
        <f t="shared" si="0"/>
        <v/>
      </c>
      <c r="BI40" s="197" t="str">
        <f t="shared" si="1"/>
        <v/>
      </c>
      <c r="BJ40" s="21"/>
      <c r="BK40" s="198" t="str">
        <f t="shared" si="2"/>
        <v/>
      </c>
      <c r="BL40" s="198" t="str">
        <f t="shared" si="3"/>
        <v/>
      </c>
      <c r="BM40" s="22"/>
      <c r="BN40" s="23"/>
      <c r="BO40" s="24"/>
    </row>
    <row r="41" spans="2:67" ht="25.35" customHeight="1" x14ac:dyDescent="0.45">
      <c r="B41" s="17"/>
      <c r="C41" s="112"/>
      <c r="D41" s="113"/>
      <c r="E41" s="115"/>
      <c r="F41" s="113"/>
      <c r="G41" s="17"/>
      <c r="H41" s="17"/>
      <c r="I41" s="17"/>
      <c r="J41" s="17"/>
      <c r="K41" s="17"/>
      <c r="L41" s="114"/>
      <c r="M41" s="114"/>
      <c r="N41" s="17"/>
      <c r="O41" s="17"/>
      <c r="P41" s="17"/>
      <c r="Q41" s="17"/>
      <c r="R41" s="194"/>
      <c r="S41" s="193"/>
      <c r="T41" s="193"/>
      <c r="U41" s="19"/>
      <c r="V41" s="17"/>
      <c r="W41" s="19"/>
      <c r="X41" s="17"/>
      <c r="Y41" s="19"/>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20"/>
      <c r="AX41" s="20"/>
      <c r="AY41" s="18"/>
      <c r="AZ41" s="18"/>
      <c r="BA41" s="18"/>
      <c r="BB41" s="18"/>
      <c r="BC41" s="18"/>
      <c r="BD41" s="18"/>
      <c r="BE41" s="18"/>
      <c r="BF41" s="18"/>
      <c r="BG41" s="21"/>
      <c r="BH41" s="197" t="str">
        <f t="shared" si="0"/>
        <v/>
      </c>
      <c r="BI41" s="197" t="str">
        <f t="shared" si="1"/>
        <v/>
      </c>
      <c r="BJ41" s="21"/>
      <c r="BK41" s="198" t="str">
        <f t="shared" si="2"/>
        <v/>
      </c>
      <c r="BL41" s="198" t="str">
        <f t="shared" si="3"/>
        <v/>
      </c>
      <c r="BM41" s="22"/>
      <c r="BN41" s="23"/>
      <c r="BO41" s="24"/>
    </row>
    <row r="42" spans="2:67" ht="25.35" customHeight="1" x14ac:dyDescent="0.45">
      <c r="B42" s="17"/>
      <c r="C42" s="112"/>
      <c r="D42" s="113"/>
      <c r="E42" s="115"/>
      <c r="F42" s="113"/>
      <c r="G42" s="17"/>
      <c r="H42" s="17"/>
      <c r="I42" s="17"/>
      <c r="J42" s="17"/>
      <c r="K42" s="17"/>
      <c r="L42" s="114"/>
      <c r="M42" s="114"/>
      <c r="N42" s="17"/>
      <c r="O42" s="17"/>
      <c r="P42" s="17"/>
      <c r="Q42" s="17"/>
      <c r="R42" s="194"/>
      <c r="S42" s="193"/>
      <c r="T42" s="193"/>
      <c r="U42" s="19"/>
      <c r="V42" s="17"/>
      <c r="W42" s="19"/>
      <c r="X42" s="17"/>
      <c r="Y42" s="19"/>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20"/>
      <c r="AX42" s="20"/>
      <c r="AY42" s="18"/>
      <c r="AZ42" s="18"/>
      <c r="BA42" s="18"/>
      <c r="BB42" s="18"/>
      <c r="BC42" s="18"/>
      <c r="BD42" s="18"/>
      <c r="BE42" s="18"/>
      <c r="BF42" s="18"/>
      <c r="BG42" s="21"/>
      <c r="BH42" s="197" t="str">
        <f t="shared" si="0"/>
        <v/>
      </c>
      <c r="BI42" s="197" t="str">
        <f t="shared" si="1"/>
        <v/>
      </c>
      <c r="BJ42" s="21"/>
      <c r="BK42" s="198" t="str">
        <f t="shared" si="2"/>
        <v/>
      </c>
      <c r="BL42" s="198" t="str">
        <f t="shared" si="3"/>
        <v/>
      </c>
      <c r="BM42" s="22"/>
      <c r="BN42" s="23"/>
      <c r="BO42" s="24"/>
    </row>
    <row r="43" spans="2:67" ht="25.35" customHeight="1" x14ac:dyDescent="0.45">
      <c r="B43" s="17"/>
      <c r="C43" s="112"/>
      <c r="D43" s="113"/>
      <c r="E43" s="115"/>
      <c r="F43" s="113"/>
      <c r="G43" s="17"/>
      <c r="H43" s="17"/>
      <c r="I43" s="17"/>
      <c r="J43" s="17"/>
      <c r="K43" s="17"/>
      <c r="L43" s="114"/>
      <c r="M43" s="114"/>
      <c r="N43" s="17"/>
      <c r="O43" s="17"/>
      <c r="P43" s="17"/>
      <c r="Q43" s="17"/>
      <c r="R43" s="194"/>
      <c r="S43" s="193"/>
      <c r="T43" s="193"/>
      <c r="U43" s="19"/>
      <c r="V43" s="17"/>
      <c r="W43" s="19"/>
      <c r="X43" s="17"/>
      <c r="Y43" s="19"/>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20"/>
      <c r="AX43" s="20"/>
      <c r="AY43" s="18"/>
      <c r="AZ43" s="18"/>
      <c r="BA43" s="18"/>
      <c r="BB43" s="18"/>
      <c r="BC43" s="18"/>
      <c r="BD43" s="18"/>
      <c r="BE43" s="18"/>
      <c r="BF43" s="18"/>
      <c r="BG43" s="21"/>
      <c r="BH43" s="197" t="str">
        <f t="shared" si="0"/>
        <v/>
      </c>
      <c r="BI43" s="197" t="str">
        <f t="shared" si="1"/>
        <v/>
      </c>
      <c r="BJ43" s="21"/>
      <c r="BK43" s="198" t="str">
        <f t="shared" si="2"/>
        <v/>
      </c>
      <c r="BL43" s="198" t="str">
        <f t="shared" si="3"/>
        <v/>
      </c>
      <c r="BM43" s="22"/>
      <c r="BN43" s="23"/>
      <c r="BO43" s="24"/>
    </row>
    <row r="44" spans="2:67" ht="25.35" customHeight="1" x14ac:dyDescent="0.45">
      <c r="B44" s="17"/>
      <c r="C44" s="112"/>
      <c r="D44" s="113"/>
      <c r="E44" s="115"/>
      <c r="F44" s="113"/>
      <c r="G44" s="17"/>
      <c r="H44" s="17"/>
      <c r="I44" s="17"/>
      <c r="J44" s="17"/>
      <c r="K44" s="17"/>
      <c r="L44" s="114"/>
      <c r="M44" s="114"/>
      <c r="N44" s="17"/>
      <c r="O44" s="17"/>
      <c r="P44" s="17"/>
      <c r="Q44" s="17"/>
      <c r="R44" s="194"/>
      <c r="S44" s="193"/>
      <c r="T44" s="193"/>
      <c r="U44" s="19"/>
      <c r="V44" s="17"/>
      <c r="W44" s="19"/>
      <c r="X44" s="17"/>
      <c r="Y44" s="19"/>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20"/>
      <c r="AX44" s="20"/>
      <c r="AY44" s="18"/>
      <c r="AZ44" s="18"/>
      <c r="BA44" s="18"/>
      <c r="BB44" s="18"/>
      <c r="BC44" s="18"/>
      <c r="BD44" s="18"/>
      <c r="BE44" s="18"/>
      <c r="BF44" s="18"/>
      <c r="BG44" s="21"/>
      <c r="BH44" s="197" t="str">
        <f t="shared" si="0"/>
        <v/>
      </c>
      <c r="BI44" s="197" t="str">
        <f t="shared" si="1"/>
        <v/>
      </c>
      <c r="BJ44" s="21"/>
      <c r="BK44" s="198" t="str">
        <f t="shared" si="2"/>
        <v/>
      </c>
      <c r="BL44" s="198" t="str">
        <f t="shared" si="3"/>
        <v/>
      </c>
      <c r="BM44" s="22"/>
      <c r="BN44" s="23"/>
      <c r="BO44" s="24"/>
    </row>
    <row r="45" spans="2:67" ht="25.35" customHeight="1" x14ac:dyDescent="0.45">
      <c r="B45" s="17"/>
      <c r="C45" s="112"/>
      <c r="D45" s="113"/>
      <c r="E45" s="115"/>
      <c r="F45" s="113"/>
      <c r="G45" s="17"/>
      <c r="H45" s="17"/>
      <c r="I45" s="17"/>
      <c r="J45" s="17"/>
      <c r="K45" s="17"/>
      <c r="L45" s="114"/>
      <c r="M45" s="114"/>
      <c r="N45" s="17"/>
      <c r="O45" s="17"/>
      <c r="P45" s="17"/>
      <c r="Q45" s="17"/>
      <c r="R45" s="194"/>
      <c r="S45" s="193"/>
      <c r="T45" s="193"/>
      <c r="U45" s="19"/>
      <c r="V45" s="17"/>
      <c r="W45" s="19"/>
      <c r="X45" s="17"/>
      <c r="Y45" s="19"/>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20"/>
      <c r="AX45" s="20"/>
      <c r="AY45" s="18"/>
      <c r="AZ45" s="18"/>
      <c r="BA45" s="18"/>
      <c r="BB45" s="18"/>
      <c r="BC45" s="18"/>
      <c r="BD45" s="18"/>
      <c r="BE45" s="18"/>
      <c r="BF45" s="18"/>
      <c r="BG45" s="21"/>
      <c r="BH45" s="197" t="str">
        <f t="shared" si="0"/>
        <v/>
      </c>
      <c r="BI45" s="197" t="str">
        <f t="shared" si="1"/>
        <v/>
      </c>
      <c r="BJ45" s="21"/>
      <c r="BK45" s="198" t="str">
        <f t="shared" si="2"/>
        <v/>
      </c>
      <c r="BL45" s="198" t="str">
        <f t="shared" si="3"/>
        <v/>
      </c>
      <c r="BM45" s="22"/>
      <c r="BN45" s="23"/>
      <c r="BO45" s="24"/>
    </row>
    <row r="46" spans="2:67" ht="25.35" customHeight="1" x14ac:dyDescent="0.45">
      <c r="B46" s="17"/>
      <c r="C46" s="112"/>
      <c r="D46" s="113"/>
      <c r="E46" s="115"/>
      <c r="F46" s="113"/>
      <c r="G46" s="17"/>
      <c r="H46" s="17"/>
      <c r="I46" s="17"/>
      <c r="J46" s="17"/>
      <c r="K46" s="17"/>
      <c r="L46" s="114"/>
      <c r="M46" s="114"/>
      <c r="N46" s="17"/>
      <c r="O46" s="17"/>
      <c r="P46" s="17"/>
      <c r="Q46" s="17"/>
      <c r="R46" s="194"/>
      <c r="S46" s="193"/>
      <c r="T46" s="193"/>
      <c r="U46" s="19"/>
      <c r="V46" s="17"/>
      <c r="W46" s="19"/>
      <c r="X46" s="17"/>
      <c r="Y46" s="19"/>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20"/>
      <c r="AX46" s="20"/>
      <c r="AY46" s="18"/>
      <c r="AZ46" s="18"/>
      <c r="BA46" s="18"/>
      <c r="BB46" s="18"/>
      <c r="BC46" s="18"/>
      <c r="BD46" s="18"/>
      <c r="BE46" s="18"/>
      <c r="BF46" s="18"/>
      <c r="BG46" s="21"/>
      <c r="BH46" s="197" t="str">
        <f t="shared" si="0"/>
        <v/>
      </c>
      <c r="BI46" s="197" t="str">
        <f t="shared" si="1"/>
        <v/>
      </c>
      <c r="BJ46" s="21"/>
      <c r="BK46" s="198" t="str">
        <f t="shared" si="2"/>
        <v/>
      </c>
      <c r="BL46" s="198" t="str">
        <f t="shared" si="3"/>
        <v/>
      </c>
      <c r="BM46" s="22"/>
      <c r="BN46" s="23"/>
      <c r="BO46" s="24"/>
    </row>
    <row r="47" spans="2:67" ht="25.35" customHeight="1" x14ac:dyDescent="0.45">
      <c r="B47" s="17"/>
      <c r="C47" s="112"/>
      <c r="D47" s="113"/>
      <c r="E47" s="115"/>
      <c r="F47" s="113"/>
      <c r="G47" s="17"/>
      <c r="H47" s="17"/>
      <c r="I47" s="17"/>
      <c r="J47" s="17"/>
      <c r="K47" s="17"/>
      <c r="L47" s="114"/>
      <c r="M47" s="114"/>
      <c r="N47" s="17"/>
      <c r="O47" s="17"/>
      <c r="P47" s="17"/>
      <c r="Q47" s="17"/>
      <c r="R47" s="194"/>
      <c r="S47" s="193"/>
      <c r="T47" s="193"/>
      <c r="U47" s="19"/>
      <c r="V47" s="17"/>
      <c r="W47" s="19"/>
      <c r="X47" s="17"/>
      <c r="Y47" s="19"/>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20"/>
      <c r="AX47" s="20"/>
      <c r="AY47" s="18"/>
      <c r="AZ47" s="18"/>
      <c r="BA47" s="18"/>
      <c r="BB47" s="18"/>
      <c r="BC47" s="18"/>
      <c r="BD47" s="18"/>
      <c r="BE47" s="18"/>
      <c r="BF47" s="18"/>
      <c r="BG47" s="21"/>
      <c r="BH47" s="197" t="str">
        <f t="shared" si="0"/>
        <v/>
      </c>
      <c r="BI47" s="197" t="str">
        <f t="shared" si="1"/>
        <v/>
      </c>
      <c r="BJ47" s="21"/>
      <c r="BK47" s="198" t="str">
        <f t="shared" si="2"/>
        <v/>
      </c>
      <c r="BL47" s="198" t="str">
        <f t="shared" si="3"/>
        <v/>
      </c>
      <c r="BM47" s="22"/>
      <c r="BN47" s="23"/>
      <c r="BO47" s="24"/>
    </row>
    <row r="48" spans="2:67" ht="25.35" customHeight="1" x14ac:dyDescent="0.45">
      <c r="B48" s="17"/>
      <c r="C48" s="112"/>
      <c r="D48" s="113"/>
      <c r="E48" s="115"/>
      <c r="F48" s="113"/>
      <c r="G48" s="17"/>
      <c r="H48" s="17"/>
      <c r="I48" s="17"/>
      <c r="J48" s="17"/>
      <c r="K48" s="17"/>
      <c r="L48" s="114"/>
      <c r="M48" s="114"/>
      <c r="N48" s="17"/>
      <c r="O48" s="17"/>
      <c r="P48" s="17"/>
      <c r="Q48" s="17"/>
      <c r="R48" s="194"/>
      <c r="S48" s="193"/>
      <c r="T48" s="193"/>
      <c r="U48" s="19"/>
      <c r="V48" s="17"/>
      <c r="W48" s="19"/>
      <c r="X48" s="17"/>
      <c r="Y48" s="19"/>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20"/>
      <c r="AX48" s="20"/>
      <c r="AY48" s="18"/>
      <c r="AZ48" s="18"/>
      <c r="BA48" s="18"/>
      <c r="BB48" s="18"/>
      <c r="BC48" s="18"/>
      <c r="BD48" s="18"/>
      <c r="BE48" s="18"/>
      <c r="BF48" s="18"/>
      <c r="BG48" s="21"/>
      <c r="BH48" s="197" t="str">
        <f t="shared" si="0"/>
        <v/>
      </c>
      <c r="BI48" s="197" t="str">
        <f t="shared" si="1"/>
        <v/>
      </c>
      <c r="BJ48" s="21"/>
      <c r="BK48" s="198" t="str">
        <f t="shared" si="2"/>
        <v/>
      </c>
      <c r="BL48" s="198" t="str">
        <f t="shared" si="3"/>
        <v/>
      </c>
      <c r="BM48" s="22"/>
      <c r="BN48" s="23"/>
      <c r="BO48" s="24"/>
    </row>
    <row r="49" spans="2:67" ht="25.35" customHeight="1" x14ac:dyDescent="0.45">
      <c r="B49" s="17"/>
      <c r="C49" s="112"/>
      <c r="D49" s="113"/>
      <c r="E49" s="115"/>
      <c r="F49" s="113"/>
      <c r="G49" s="17"/>
      <c r="H49" s="17"/>
      <c r="I49" s="17"/>
      <c r="J49" s="17"/>
      <c r="K49" s="17"/>
      <c r="L49" s="114"/>
      <c r="M49" s="114"/>
      <c r="N49" s="17"/>
      <c r="O49" s="17"/>
      <c r="P49" s="17"/>
      <c r="Q49" s="17"/>
      <c r="R49" s="194"/>
      <c r="S49" s="193"/>
      <c r="T49" s="193"/>
      <c r="U49" s="19"/>
      <c r="V49" s="17"/>
      <c r="W49" s="19"/>
      <c r="X49" s="17"/>
      <c r="Y49" s="19"/>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20"/>
      <c r="AX49" s="20"/>
      <c r="AY49" s="18"/>
      <c r="AZ49" s="18"/>
      <c r="BA49" s="18"/>
      <c r="BB49" s="18"/>
      <c r="BC49" s="18"/>
      <c r="BD49" s="18"/>
      <c r="BE49" s="18"/>
      <c r="BF49" s="18"/>
      <c r="BG49" s="21"/>
      <c r="BH49" s="197" t="str">
        <f t="shared" si="0"/>
        <v/>
      </c>
      <c r="BI49" s="197" t="str">
        <f t="shared" si="1"/>
        <v/>
      </c>
      <c r="BJ49" s="21"/>
      <c r="BK49" s="198" t="str">
        <f t="shared" si="2"/>
        <v/>
      </c>
      <c r="BL49" s="198" t="str">
        <f t="shared" si="3"/>
        <v/>
      </c>
      <c r="BM49" s="22"/>
      <c r="BN49" s="23"/>
      <c r="BO49" s="24"/>
    </row>
    <row r="50" spans="2:67" ht="25.35" customHeight="1" x14ac:dyDescent="0.45">
      <c r="B50" s="17"/>
      <c r="C50" s="112"/>
      <c r="D50" s="113"/>
      <c r="E50" s="115"/>
      <c r="F50" s="113"/>
      <c r="G50" s="17"/>
      <c r="H50" s="17"/>
      <c r="I50" s="17"/>
      <c r="J50" s="17"/>
      <c r="K50" s="17"/>
      <c r="L50" s="114"/>
      <c r="M50" s="114"/>
      <c r="N50" s="17"/>
      <c r="O50" s="17"/>
      <c r="P50" s="17"/>
      <c r="Q50" s="17"/>
      <c r="R50" s="194"/>
      <c r="S50" s="193"/>
      <c r="T50" s="193"/>
      <c r="U50" s="19"/>
      <c r="V50" s="17"/>
      <c r="W50" s="19"/>
      <c r="X50" s="17"/>
      <c r="Y50" s="19"/>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20"/>
      <c r="AX50" s="20"/>
      <c r="AY50" s="18"/>
      <c r="AZ50" s="18"/>
      <c r="BA50" s="18"/>
      <c r="BB50" s="18"/>
      <c r="BC50" s="18"/>
      <c r="BD50" s="18"/>
      <c r="BE50" s="18"/>
      <c r="BF50" s="18"/>
      <c r="BG50" s="21"/>
      <c r="BH50" s="197" t="str">
        <f t="shared" si="0"/>
        <v/>
      </c>
      <c r="BI50" s="197" t="str">
        <f t="shared" si="1"/>
        <v/>
      </c>
      <c r="BJ50" s="21"/>
      <c r="BK50" s="198" t="str">
        <f t="shared" si="2"/>
        <v/>
      </c>
      <c r="BL50" s="198" t="str">
        <f t="shared" si="3"/>
        <v/>
      </c>
      <c r="BM50" s="22"/>
      <c r="BN50" s="23"/>
      <c r="BO50" s="24"/>
    </row>
    <row r="51" spans="2:67" ht="25.35" customHeight="1" x14ac:dyDescent="0.45">
      <c r="B51" s="17"/>
      <c r="C51" s="112"/>
      <c r="D51" s="113"/>
      <c r="E51" s="115"/>
      <c r="F51" s="113"/>
      <c r="G51" s="17"/>
      <c r="H51" s="17"/>
      <c r="I51" s="17"/>
      <c r="J51" s="17"/>
      <c r="K51" s="17"/>
      <c r="L51" s="114"/>
      <c r="M51" s="114"/>
      <c r="N51" s="17"/>
      <c r="O51" s="17"/>
      <c r="P51" s="17"/>
      <c r="Q51" s="17"/>
      <c r="R51" s="194"/>
      <c r="S51" s="193"/>
      <c r="T51" s="193"/>
      <c r="U51" s="19"/>
      <c r="V51" s="17"/>
      <c r="W51" s="19"/>
      <c r="X51" s="17"/>
      <c r="Y51" s="19"/>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20"/>
      <c r="AX51" s="20"/>
      <c r="AY51" s="18"/>
      <c r="AZ51" s="18"/>
      <c r="BA51" s="18"/>
      <c r="BB51" s="18"/>
      <c r="BC51" s="18"/>
      <c r="BD51" s="18"/>
      <c r="BE51" s="18"/>
      <c r="BF51" s="18"/>
      <c r="BG51" s="21"/>
      <c r="BH51" s="197" t="str">
        <f t="shared" si="0"/>
        <v/>
      </c>
      <c r="BI51" s="197" t="str">
        <f t="shared" si="1"/>
        <v/>
      </c>
      <c r="BJ51" s="21"/>
      <c r="BK51" s="198" t="str">
        <f t="shared" si="2"/>
        <v/>
      </c>
      <c r="BL51" s="198" t="str">
        <f t="shared" si="3"/>
        <v/>
      </c>
      <c r="BM51" s="22"/>
      <c r="BN51" s="23"/>
      <c r="BO51" s="24"/>
    </row>
    <row r="52" spans="2:67" ht="25.35" customHeight="1" x14ac:dyDescent="0.45">
      <c r="B52" s="17"/>
      <c r="C52" s="112"/>
      <c r="D52" s="113"/>
      <c r="E52" s="115"/>
      <c r="F52" s="113"/>
      <c r="G52" s="17"/>
      <c r="H52" s="17"/>
      <c r="I52" s="17"/>
      <c r="J52" s="17"/>
      <c r="K52" s="17"/>
      <c r="L52" s="114"/>
      <c r="M52" s="114"/>
      <c r="N52" s="17"/>
      <c r="O52" s="17"/>
      <c r="P52" s="17"/>
      <c r="Q52" s="17"/>
      <c r="R52" s="194"/>
      <c r="S52" s="193"/>
      <c r="T52" s="193"/>
      <c r="U52" s="19"/>
      <c r="V52" s="17"/>
      <c r="W52" s="19"/>
      <c r="X52" s="17"/>
      <c r="Y52" s="19"/>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20"/>
      <c r="AX52" s="20"/>
      <c r="AY52" s="18"/>
      <c r="AZ52" s="18"/>
      <c r="BA52" s="18"/>
      <c r="BB52" s="18"/>
      <c r="BC52" s="18"/>
      <c r="BD52" s="18"/>
      <c r="BE52" s="18"/>
      <c r="BF52" s="18"/>
      <c r="BG52" s="21"/>
      <c r="BH52" s="197" t="str">
        <f t="shared" si="0"/>
        <v/>
      </c>
      <c r="BI52" s="197" t="str">
        <f t="shared" si="1"/>
        <v/>
      </c>
      <c r="BJ52" s="21"/>
      <c r="BK52" s="198" t="str">
        <f t="shared" si="2"/>
        <v/>
      </c>
      <c r="BL52" s="198" t="str">
        <f t="shared" si="3"/>
        <v/>
      </c>
      <c r="BM52" s="22"/>
      <c r="BN52" s="23"/>
      <c r="BO52" s="24"/>
    </row>
    <row r="53" spans="2:67" ht="25.35" customHeight="1" x14ac:dyDescent="0.45">
      <c r="B53" s="17"/>
      <c r="C53" s="112"/>
      <c r="D53" s="113"/>
      <c r="E53" s="115"/>
      <c r="F53" s="113"/>
      <c r="G53" s="17"/>
      <c r="H53" s="17"/>
      <c r="I53" s="17"/>
      <c r="J53" s="17"/>
      <c r="K53" s="17"/>
      <c r="L53" s="114"/>
      <c r="M53" s="114"/>
      <c r="N53" s="17"/>
      <c r="O53" s="17"/>
      <c r="P53" s="17"/>
      <c r="Q53" s="17"/>
      <c r="R53" s="194"/>
      <c r="S53" s="193"/>
      <c r="T53" s="193"/>
      <c r="U53" s="19"/>
      <c r="V53" s="17"/>
      <c r="W53" s="19"/>
      <c r="X53" s="17"/>
      <c r="Y53" s="19"/>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20"/>
      <c r="AX53" s="20"/>
      <c r="AY53" s="18"/>
      <c r="AZ53" s="18"/>
      <c r="BA53" s="18"/>
      <c r="BB53" s="18"/>
      <c r="BC53" s="18"/>
      <c r="BD53" s="18"/>
      <c r="BE53" s="18"/>
      <c r="BF53" s="18"/>
      <c r="BG53" s="21"/>
      <c r="BH53" s="197" t="str">
        <f t="shared" si="0"/>
        <v/>
      </c>
      <c r="BI53" s="197" t="str">
        <f t="shared" si="1"/>
        <v/>
      </c>
      <c r="BJ53" s="21"/>
      <c r="BK53" s="198" t="str">
        <f t="shared" si="2"/>
        <v/>
      </c>
      <c r="BL53" s="198" t="str">
        <f t="shared" si="3"/>
        <v/>
      </c>
      <c r="BM53" s="22"/>
      <c r="BN53" s="23"/>
      <c r="BO53" s="24"/>
    </row>
    <row r="54" spans="2:67" ht="25.35" customHeight="1" x14ac:dyDescent="0.45">
      <c r="B54" s="17"/>
      <c r="C54" s="112"/>
      <c r="D54" s="113"/>
      <c r="E54" s="115"/>
      <c r="F54" s="113"/>
      <c r="G54" s="17"/>
      <c r="H54" s="17"/>
      <c r="I54" s="17"/>
      <c r="J54" s="17"/>
      <c r="K54" s="17"/>
      <c r="L54" s="114"/>
      <c r="M54" s="114"/>
      <c r="N54" s="17"/>
      <c r="O54" s="17"/>
      <c r="P54" s="17"/>
      <c r="Q54" s="17"/>
      <c r="R54" s="194"/>
      <c r="S54" s="193"/>
      <c r="T54" s="193"/>
      <c r="U54" s="19"/>
      <c r="V54" s="17"/>
      <c r="W54" s="19"/>
      <c r="X54" s="17"/>
      <c r="Y54" s="19"/>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20"/>
      <c r="AX54" s="20"/>
      <c r="AY54" s="18"/>
      <c r="AZ54" s="18"/>
      <c r="BA54" s="18"/>
      <c r="BB54" s="18"/>
      <c r="BC54" s="18"/>
      <c r="BD54" s="18"/>
      <c r="BE54" s="18"/>
      <c r="BF54" s="18"/>
      <c r="BG54" s="21"/>
      <c r="BH54" s="197" t="str">
        <f t="shared" si="0"/>
        <v/>
      </c>
      <c r="BI54" s="197" t="str">
        <f t="shared" si="1"/>
        <v/>
      </c>
      <c r="BJ54" s="21"/>
      <c r="BK54" s="198" t="str">
        <f t="shared" si="2"/>
        <v/>
      </c>
      <c r="BL54" s="198" t="str">
        <f t="shared" si="3"/>
        <v/>
      </c>
      <c r="BM54" s="22"/>
      <c r="BN54" s="23"/>
      <c r="BO54" s="24"/>
    </row>
    <row r="55" spans="2:67" ht="25.35" customHeight="1" x14ac:dyDescent="0.45">
      <c r="B55" s="17"/>
      <c r="C55" s="112"/>
      <c r="D55" s="113"/>
      <c r="E55" s="115"/>
      <c r="F55" s="113"/>
      <c r="G55" s="17"/>
      <c r="H55" s="17"/>
      <c r="I55" s="17"/>
      <c r="J55" s="17"/>
      <c r="K55" s="17"/>
      <c r="L55" s="114"/>
      <c r="M55" s="114"/>
      <c r="N55" s="17"/>
      <c r="O55" s="17"/>
      <c r="P55" s="17"/>
      <c r="Q55" s="17"/>
      <c r="R55" s="194"/>
      <c r="S55" s="193"/>
      <c r="T55" s="193"/>
      <c r="U55" s="19"/>
      <c r="V55" s="17"/>
      <c r="W55" s="19"/>
      <c r="X55" s="17"/>
      <c r="Y55" s="19"/>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20"/>
      <c r="AX55" s="20"/>
      <c r="AY55" s="18"/>
      <c r="AZ55" s="18"/>
      <c r="BA55" s="18"/>
      <c r="BB55" s="18"/>
      <c r="BC55" s="18"/>
      <c r="BD55" s="18"/>
      <c r="BE55" s="18"/>
      <c r="BF55" s="18"/>
      <c r="BG55" s="21"/>
      <c r="BH55" s="197" t="str">
        <f t="shared" si="0"/>
        <v/>
      </c>
      <c r="BI55" s="197" t="str">
        <f t="shared" si="1"/>
        <v/>
      </c>
      <c r="BJ55" s="21"/>
      <c r="BK55" s="198" t="str">
        <f t="shared" si="2"/>
        <v/>
      </c>
      <c r="BL55" s="198" t="str">
        <f t="shared" si="3"/>
        <v/>
      </c>
      <c r="BM55" s="22"/>
      <c r="BN55" s="23"/>
      <c r="BO55" s="24"/>
    </row>
    <row r="56" spans="2:67" ht="25.35" customHeight="1" x14ac:dyDescent="0.45">
      <c r="B56" s="17"/>
      <c r="C56" s="112"/>
      <c r="D56" s="113"/>
      <c r="E56" s="115"/>
      <c r="F56" s="113"/>
      <c r="G56" s="17"/>
      <c r="H56" s="17"/>
      <c r="I56" s="17"/>
      <c r="J56" s="17"/>
      <c r="K56" s="17"/>
      <c r="L56" s="114"/>
      <c r="M56" s="114"/>
      <c r="N56" s="17"/>
      <c r="O56" s="17"/>
      <c r="P56" s="17"/>
      <c r="Q56" s="17"/>
      <c r="R56" s="194"/>
      <c r="S56" s="193"/>
      <c r="T56" s="193"/>
      <c r="U56" s="19"/>
      <c r="V56" s="17"/>
      <c r="W56" s="19"/>
      <c r="X56" s="17"/>
      <c r="Y56" s="19"/>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20"/>
      <c r="AX56" s="20"/>
      <c r="AY56" s="18"/>
      <c r="AZ56" s="18"/>
      <c r="BA56" s="18"/>
      <c r="BB56" s="18"/>
      <c r="BC56" s="18"/>
      <c r="BD56" s="18"/>
      <c r="BE56" s="18"/>
      <c r="BF56" s="18"/>
      <c r="BG56" s="21"/>
      <c r="BH56" s="197" t="str">
        <f t="shared" si="0"/>
        <v/>
      </c>
      <c r="BI56" s="197" t="str">
        <f t="shared" si="1"/>
        <v/>
      </c>
      <c r="BJ56" s="21"/>
      <c r="BK56" s="198" t="str">
        <f t="shared" si="2"/>
        <v/>
      </c>
      <c r="BL56" s="198" t="str">
        <f t="shared" si="3"/>
        <v/>
      </c>
      <c r="BM56" s="22"/>
      <c r="BN56" s="23"/>
      <c r="BO56" s="24"/>
    </row>
    <row r="57" spans="2:67" ht="25.35" customHeight="1" x14ac:dyDescent="0.45">
      <c r="B57" s="17"/>
      <c r="C57" s="112"/>
      <c r="D57" s="113"/>
      <c r="E57" s="115"/>
      <c r="F57" s="113"/>
      <c r="G57" s="17"/>
      <c r="H57" s="17"/>
      <c r="I57" s="17"/>
      <c r="J57" s="17"/>
      <c r="K57" s="17"/>
      <c r="L57" s="114"/>
      <c r="M57" s="114"/>
      <c r="N57" s="17"/>
      <c r="O57" s="17"/>
      <c r="P57" s="17"/>
      <c r="Q57" s="17"/>
      <c r="R57" s="194"/>
      <c r="S57" s="193"/>
      <c r="T57" s="193"/>
      <c r="U57" s="19"/>
      <c r="V57" s="17"/>
      <c r="W57" s="19"/>
      <c r="X57" s="17"/>
      <c r="Y57" s="19"/>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20"/>
      <c r="AX57" s="20"/>
      <c r="AY57" s="18"/>
      <c r="AZ57" s="18"/>
      <c r="BA57" s="18"/>
      <c r="BB57" s="18"/>
      <c r="BC57" s="18"/>
      <c r="BD57" s="18"/>
      <c r="BE57" s="18"/>
      <c r="BF57" s="18"/>
      <c r="BG57" s="21"/>
      <c r="BH57" s="197" t="str">
        <f t="shared" si="0"/>
        <v/>
      </c>
      <c r="BI57" s="197" t="str">
        <f t="shared" si="1"/>
        <v/>
      </c>
      <c r="BJ57" s="21"/>
      <c r="BK57" s="198" t="str">
        <f t="shared" si="2"/>
        <v/>
      </c>
      <c r="BL57" s="198" t="str">
        <f t="shared" si="3"/>
        <v/>
      </c>
      <c r="BM57" s="22"/>
      <c r="BN57" s="23"/>
      <c r="BO57" s="24"/>
    </row>
    <row r="58" spans="2:67" ht="25.35" customHeight="1" x14ac:dyDescent="0.45">
      <c r="B58" s="17"/>
      <c r="C58" s="112"/>
      <c r="D58" s="113"/>
      <c r="E58" s="115"/>
      <c r="F58" s="113"/>
      <c r="G58" s="17"/>
      <c r="H58" s="17"/>
      <c r="I58" s="17"/>
      <c r="J58" s="17"/>
      <c r="K58" s="17"/>
      <c r="L58" s="114"/>
      <c r="M58" s="114"/>
      <c r="N58" s="17"/>
      <c r="O58" s="17"/>
      <c r="P58" s="17"/>
      <c r="Q58" s="17"/>
      <c r="R58" s="194"/>
      <c r="S58" s="193"/>
      <c r="T58" s="193"/>
      <c r="U58" s="19"/>
      <c r="V58" s="17"/>
      <c r="W58" s="19"/>
      <c r="X58" s="17"/>
      <c r="Y58" s="19"/>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20"/>
      <c r="AX58" s="20"/>
      <c r="AY58" s="18"/>
      <c r="AZ58" s="18"/>
      <c r="BA58" s="18"/>
      <c r="BB58" s="18"/>
      <c r="BC58" s="18"/>
      <c r="BD58" s="18"/>
      <c r="BE58" s="18"/>
      <c r="BF58" s="18"/>
      <c r="BG58" s="21"/>
      <c r="BH58" s="197" t="str">
        <f t="shared" si="0"/>
        <v/>
      </c>
      <c r="BI58" s="197" t="str">
        <f t="shared" si="1"/>
        <v/>
      </c>
      <c r="BJ58" s="21"/>
      <c r="BK58" s="198" t="str">
        <f t="shared" si="2"/>
        <v/>
      </c>
      <c r="BL58" s="198" t="str">
        <f t="shared" si="3"/>
        <v/>
      </c>
      <c r="BM58" s="22"/>
      <c r="BN58" s="23"/>
      <c r="BO58" s="24"/>
    </row>
    <row r="59" spans="2:67" ht="25.35" customHeight="1" x14ac:dyDescent="0.45">
      <c r="B59" s="17"/>
      <c r="C59" s="112"/>
      <c r="D59" s="113"/>
      <c r="E59" s="115"/>
      <c r="F59" s="113"/>
      <c r="G59" s="17"/>
      <c r="H59" s="17"/>
      <c r="I59" s="17"/>
      <c r="J59" s="17"/>
      <c r="K59" s="17"/>
      <c r="L59" s="114"/>
      <c r="M59" s="114"/>
      <c r="N59" s="17"/>
      <c r="O59" s="17"/>
      <c r="P59" s="17"/>
      <c r="Q59" s="17"/>
      <c r="R59" s="194"/>
      <c r="S59" s="193"/>
      <c r="T59" s="193"/>
      <c r="U59" s="19"/>
      <c r="V59" s="17"/>
      <c r="W59" s="19"/>
      <c r="X59" s="17"/>
      <c r="Y59" s="19"/>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20"/>
      <c r="AX59" s="20"/>
      <c r="AY59" s="18"/>
      <c r="AZ59" s="18"/>
      <c r="BA59" s="18"/>
      <c r="BB59" s="18"/>
      <c r="BC59" s="18"/>
      <c r="BD59" s="18"/>
      <c r="BE59" s="18"/>
      <c r="BF59" s="18"/>
      <c r="BG59" s="21"/>
      <c r="BH59" s="197" t="str">
        <f t="shared" si="0"/>
        <v/>
      </c>
      <c r="BI59" s="197" t="str">
        <f t="shared" si="1"/>
        <v/>
      </c>
      <c r="BJ59" s="21"/>
      <c r="BK59" s="198" t="str">
        <f t="shared" si="2"/>
        <v/>
      </c>
      <c r="BL59" s="198" t="str">
        <f t="shared" si="3"/>
        <v/>
      </c>
      <c r="BM59" s="22"/>
      <c r="BN59" s="23"/>
      <c r="BO59" s="24"/>
    </row>
    <row r="60" spans="2:67" ht="25.35" customHeight="1" x14ac:dyDescent="0.45">
      <c r="B60" s="17"/>
      <c r="C60" s="112"/>
      <c r="D60" s="113"/>
      <c r="E60" s="115"/>
      <c r="F60" s="113"/>
      <c r="G60" s="17"/>
      <c r="H60" s="17"/>
      <c r="I60" s="17"/>
      <c r="J60" s="17"/>
      <c r="K60" s="17"/>
      <c r="L60" s="114"/>
      <c r="M60" s="114"/>
      <c r="N60" s="17"/>
      <c r="O60" s="17"/>
      <c r="P60" s="17"/>
      <c r="Q60" s="17"/>
      <c r="R60" s="194"/>
      <c r="S60" s="193"/>
      <c r="T60" s="193"/>
      <c r="U60" s="19"/>
      <c r="V60" s="17"/>
      <c r="W60" s="19"/>
      <c r="X60" s="17"/>
      <c r="Y60" s="19"/>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20"/>
      <c r="AX60" s="20"/>
      <c r="AY60" s="18"/>
      <c r="AZ60" s="18"/>
      <c r="BA60" s="18"/>
      <c r="BB60" s="18"/>
      <c r="BC60" s="18"/>
      <c r="BD60" s="18"/>
      <c r="BE60" s="18"/>
      <c r="BF60" s="18"/>
      <c r="BG60" s="21"/>
      <c r="BH60" s="197" t="str">
        <f t="shared" si="0"/>
        <v/>
      </c>
      <c r="BI60" s="197" t="str">
        <f t="shared" si="1"/>
        <v/>
      </c>
      <c r="BJ60" s="21"/>
      <c r="BK60" s="198" t="str">
        <f t="shared" si="2"/>
        <v/>
      </c>
      <c r="BL60" s="198" t="str">
        <f t="shared" si="3"/>
        <v/>
      </c>
      <c r="BM60" s="22"/>
      <c r="BN60" s="23"/>
      <c r="BO60" s="24"/>
    </row>
    <row r="61" spans="2:67" ht="25.35" customHeight="1" x14ac:dyDescent="0.45">
      <c r="B61" s="17"/>
      <c r="C61" s="112"/>
      <c r="D61" s="113"/>
      <c r="E61" s="115"/>
      <c r="F61" s="113"/>
      <c r="G61" s="17"/>
      <c r="H61" s="17"/>
      <c r="I61" s="17"/>
      <c r="J61" s="17"/>
      <c r="K61" s="17"/>
      <c r="L61" s="114"/>
      <c r="M61" s="114"/>
      <c r="N61" s="17"/>
      <c r="O61" s="17"/>
      <c r="P61" s="17"/>
      <c r="Q61" s="17"/>
      <c r="R61" s="194"/>
      <c r="S61" s="193"/>
      <c r="T61" s="193"/>
      <c r="U61" s="19"/>
      <c r="V61" s="17"/>
      <c r="W61" s="19"/>
      <c r="X61" s="17"/>
      <c r="Y61" s="19"/>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20"/>
      <c r="AX61" s="20"/>
      <c r="AY61" s="18"/>
      <c r="AZ61" s="18"/>
      <c r="BA61" s="18"/>
      <c r="BB61" s="18"/>
      <c r="BC61" s="18"/>
      <c r="BD61" s="18"/>
      <c r="BE61" s="18"/>
      <c r="BF61" s="18"/>
      <c r="BG61" s="21"/>
      <c r="BH61" s="197" t="str">
        <f t="shared" si="0"/>
        <v/>
      </c>
      <c r="BI61" s="197" t="str">
        <f t="shared" si="1"/>
        <v/>
      </c>
      <c r="BJ61" s="21"/>
      <c r="BK61" s="198" t="str">
        <f t="shared" si="2"/>
        <v/>
      </c>
      <c r="BL61" s="198" t="str">
        <f t="shared" si="3"/>
        <v/>
      </c>
      <c r="BM61" s="22"/>
      <c r="BN61" s="23"/>
      <c r="BO61" s="24"/>
    </row>
    <row r="62" spans="2:67" ht="25.35" customHeight="1" x14ac:dyDescent="0.45">
      <c r="B62" s="17"/>
      <c r="C62" s="112"/>
      <c r="D62" s="113"/>
      <c r="E62" s="115"/>
      <c r="F62" s="113"/>
      <c r="G62" s="17"/>
      <c r="H62" s="17"/>
      <c r="I62" s="17"/>
      <c r="J62" s="17"/>
      <c r="K62" s="17"/>
      <c r="L62" s="114"/>
      <c r="M62" s="114"/>
      <c r="N62" s="17"/>
      <c r="O62" s="17"/>
      <c r="P62" s="17"/>
      <c r="Q62" s="17"/>
      <c r="R62" s="194"/>
      <c r="S62" s="193"/>
      <c r="T62" s="193"/>
      <c r="U62" s="19"/>
      <c r="V62" s="17"/>
      <c r="W62" s="19"/>
      <c r="X62" s="17"/>
      <c r="Y62" s="19"/>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20"/>
      <c r="AX62" s="20"/>
      <c r="AY62" s="18"/>
      <c r="AZ62" s="18"/>
      <c r="BA62" s="18"/>
      <c r="BB62" s="18"/>
      <c r="BC62" s="18"/>
      <c r="BD62" s="18"/>
      <c r="BE62" s="18"/>
      <c r="BF62" s="18"/>
      <c r="BG62" s="21"/>
      <c r="BH62" s="197" t="str">
        <f t="shared" si="0"/>
        <v/>
      </c>
      <c r="BI62" s="197" t="str">
        <f t="shared" si="1"/>
        <v/>
      </c>
      <c r="BJ62" s="21"/>
      <c r="BK62" s="198" t="str">
        <f t="shared" si="2"/>
        <v/>
      </c>
      <c r="BL62" s="198" t="str">
        <f t="shared" si="3"/>
        <v/>
      </c>
      <c r="BM62" s="22"/>
      <c r="BN62" s="23"/>
      <c r="BO62" s="24"/>
    </row>
    <row r="63" spans="2:67" ht="25.35" customHeight="1" x14ac:dyDescent="0.45">
      <c r="B63" s="17"/>
      <c r="C63" s="112"/>
      <c r="D63" s="113"/>
      <c r="E63" s="115"/>
      <c r="F63" s="113"/>
      <c r="G63" s="17"/>
      <c r="H63" s="17"/>
      <c r="I63" s="17"/>
      <c r="J63" s="17"/>
      <c r="K63" s="17"/>
      <c r="L63" s="114"/>
      <c r="M63" s="114"/>
      <c r="N63" s="17"/>
      <c r="O63" s="17"/>
      <c r="P63" s="17"/>
      <c r="Q63" s="17"/>
      <c r="R63" s="194"/>
      <c r="S63" s="193"/>
      <c r="T63" s="193"/>
      <c r="U63" s="19"/>
      <c r="V63" s="17"/>
      <c r="W63" s="19"/>
      <c r="X63" s="17"/>
      <c r="Y63" s="19"/>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20"/>
      <c r="AX63" s="20"/>
      <c r="AY63" s="18"/>
      <c r="AZ63" s="18"/>
      <c r="BA63" s="18"/>
      <c r="BB63" s="18"/>
      <c r="BC63" s="18"/>
      <c r="BD63" s="18"/>
      <c r="BE63" s="18"/>
      <c r="BF63" s="18"/>
      <c r="BG63" s="21"/>
      <c r="BH63" s="197" t="str">
        <f t="shared" si="0"/>
        <v/>
      </c>
      <c r="BI63" s="197" t="str">
        <f t="shared" si="1"/>
        <v/>
      </c>
      <c r="BJ63" s="21"/>
      <c r="BK63" s="198" t="str">
        <f t="shared" si="2"/>
        <v/>
      </c>
      <c r="BL63" s="198" t="str">
        <f t="shared" si="3"/>
        <v/>
      </c>
      <c r="BM63" s="22"/>
      <c r="BN63" s="23"/>
      <c r="BO63" s="24"/>
    </row>
    <row r="64" spans="2:67" ht="25.35" customHeight="1" x14ac:dyDescent="0.45">
      <c r="B64" s="17"/>
      <c r="C64" s="112"/>
      <c r="D64" s="113"/>
      <c r="E64" s="115"/>
      <c r="F64" s="113"/>
      <c r="G64" s="17"/>
      <c r="H64" s="17"/>
      <c r="I64" s="17"/>
      <c r="J64" s="17"/>
      <c r="K64" s="17"/>
      <c r="L64" s="114"/>
      <c r="M64" s="114"/>
      <c r="N64" s="17"/>
      <c r="O64" s="17"/>
      <c r="P64" s="17"/>
      <c r="Q64" s="17"/>
      <c r="R64" s="194"/>
      <c r="S64" s="193"/>
      <c r="T64" s="193"/>
      <c r="U64" s="19"/>
      <c r="V64" s="17"/>
      <c r="W64" s="19"/>
      <c r="X64" s="17"/>
      <c r="Y64" s="19"/>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20"/>
      <c r="AX64" s="20"/>
      <c r="AY64" s="18"/>
      <c r="AZ64" s="18"/>
      <c r="BA64" s="18"/>
      <c r="BB64" s="18"/>
      <c r="BC64" s="18"/>
      <c r="BD64" s="18"/>
      <c r="BE64" s="18"/>
      <c r="BF64" s="18"/>
      <c r="BG64" s="21"/>
      <c r="BH64" s="197" t="str">
        <f t="shared" si="0"/>
        <v/>
      </c>
      <c r="BI64" s="197" t="str">
        <f t="shared" si="1"/>
        <v/>
      </c>
      <c r="BJ64" s="21"/>
      <c r="BK64" s="198" t="str">
        <f t="shared" si="2"/>
        <v/>
      </c>
      <c r="BL64" s="198" t="str">
        <f t="shared" si="3"/>
        <v/>
      </c>
      <c r="BM64" s="22"/>
      <c r="BN64" s="23"/>
      <c r="BO64" s="24"/>
    </row>
    <row r="65" spans="2:67" ht="25.35" customHeight="1" x14ac:dyDescent="0.45">
      <c r="B65" s="17"/>
      <c r="C65" s="112"/>
      <c r="D65" s="113"/>
      <c r="E65" s="115"/>
      <c r="F65" s="113"/>
      <c r="G65" s="17"/>
      <c r="H65" s="17"/>
      <c r="I65" s="17"/>
      <c r="J65" s="17"/>
      <c r="K65" s="17"/>
      <c r="L65" s="114"/>
      <c r="M65" s="114"/>
      <c r="N65" s="17"/>
      <c r="O65" s="17"/>
      <c r="P65" s="17"/>
      <c r="Q65" s="17"/>
      <c r="R65" s="194"/>
      <c r="S65" s="193"/>
      <c r="T65" s="193"/>
      <c r="U65" s="19"/>
      <c r="V65" s="17"/>
      <c r="W65" s="19"/>
      <c r="X65" s="17"/>
      <c r="Y65" s="19"/>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20"/>
      <c r="AX65" s="20"/>
      <c r="AY65" s="18"/>
      <c r="AZ65" s="18"/>
      <c r="BA65" s="18"/>
      <c r="BB65" s="18"/>
      <c r="BC65" s="18"/>
      <c r="BD65" s="18"/>
      <c r="BE65" s="18"/>
      <c r="BF65" s="18"/>
      <c r="BG65" s="21"/>
      <c r="BH65" s="197" t="str">
        <f t="shared" si="0"/>
        <v/>
      </c>
      <c r="BI65" s="197" t="str">
        <f t="shared" si="1"/>
        <v/>
      </c>
      <c r="BJ65" s="21"/>
      <c r="BK65" s="198" t="str">
        <f t="shared" si="2"/>
        <v/>
      </c>
      <c r="BL65" s="198" t="str">
        <f t="shared" si="3"/>
        <v/>
      </c>
      <c r="BM65" s="22"/>
      <c r="BN65" s="23"/>
      <c r="BO65" s="24"/>
    </row>
    <row r="66" spans="2:67" ht="25.35" customHeight="1" x14ac:dyDescent="0.45">
      <c r="B66" s="17"/>
      <c r="C66" s="112"/>
      <c r="D66" s="113"/>
      <c r="E66" s="115"/>
      <c r="F66" s="113"/>
      <c r="G66" s="17"/>
      <c r="H66" s="17"/>
      <c r="I66" s="17"/>
      <c r="J66" s="17"/>
      <c r="K66" s="17"/>
      <c r="L66" s="114"/>
      <c r="M66" s="114"/>
      <c r="N66" s="17"/>
      <c r="O66" s="17"/>
      <c r="P66" s="17"/>
      <c r="Q66" s="17"/>
      <c r="R66" s="194"/>
      <c r="S66" s="193"/>
      <c r="T66" s="193"/>
      <c r="U66" s="19"/>
      <c r="V66" s="17"/>
      <c r="W66" s="19"/>
      <c r="X66" s="17"/>
      <c r="Y66" s="19"/>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20"/>
      <c r="AX66" s="20"/>
      <c r="AY66" s="18"/>
      <c r="AZ66" s="18"/>
      <c r="BA66" s="18"/>
      <c r="BB66" s="18"/>
      <c r="BC66" s="18"/>
      <c r="BD66" s="18"/>
      <c r="BE66" s="18"/>
      <c r="BF66" s="18"/>
      <c r="BG66" s="21"/>
      <c r="BH66" s="197" t="str">
        <f t="shared" si="0"/>
        <v/>
      </c>
      <c r="BI66" s="197" t="str">
        <f t="shared" si="1"/>
        <v/>
      </c>
      <c r="BJ66" s="21"/>
      <c r="BK66" s="198" t="str">
        <f t="shared" si="2"/>
        <v/>
      </c>
      <c r="BL66" s="198" t="str">
        <f t="shared" si="3"/>
        <v/>
      </c>
      <c r="BM66" s="22"/>
      <c r="BN66" s="23"/>
      <c r="BO66" s="24"/>
    </row>
    <row r="67" spans="2:67" ht="25.35" customHeight="1" x14ac:dyDescent="0.45">
      <c r="B67" s="17"/>
      <c r="C67" s="112"/>
      <c r="D67" s="113"/>
      <c r="E67" s="115"/>
      <c r="F67" s="113"/>
      <c r="G67" s="17"/>
      <c r="H67" s="17"/>
      <c r="I67" s="17"/>
      <c r="J67" s="17"/>
      <c r="K67" s="17"/>
      <c r="L67" s="114"/>
      <c r="M67" s="114"/>
      <c r="N67" s="17"/>
      <c r="O67" s="17"/>
      <c r="P67" s="17"/>
      <c r="Q67" s="17"/>
      <c r="R67" s="194"/>
      <c r="S67" s="193"/>
      <c r="T67" s="193"/>
      <c r="U67" s="19"/>
      <c r="V67" s="17"/>
      <c r="W67" s="19"/>
      <c r="X67" s="17"/>
      <c r="Y67" s="19"/>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20"/>
      <c r="AX67" s="20"/>
      <c r="AY67" s="18"/>
      <c r="AZ67" s="18"/>
      <c r="BA67" s="18"/>
      <c r="BB67" s="18"/>
      <c r="BC67" s="18"/>
      <c r="BD67" s="18"/>
      <c r="BE67" s="18"/>
      <c r="BF67" s="18"/>
      <c r="BG67" s="21"/>
      <c r="BH67" s="197" t="str">
        <f t="shared" si="0"/>
        <v/>
      </c>
      <c r="BI67" s="197" t="str">
        <f t="shared" si="1"/>
        <v/>
      </c>
      <c r="BJ67" s="21"/>
      <c r="BK67" s="198" t="str">
        <f t="shared" si="2"/>
        <v/>
      </c>
      <c r="BL67" s="198" t="str">
        <f t="shared" si="3"/>
        <v/>
      </c>
      <c r="BM67" s="22"/>
      <c r="BN67" s="23"/>
      <c r="BO67" s="24"/>
    </row>
    <row r="68" spans="2:67" ht="25.35" customHeight="1" x14ac:dyDescent="0.45">
      <c r="B68" s="17"/>
      <c r="C68" s="112"/>
      <c r="D68" s="113"/>
      <c r="E68" s="115"/>
      <c r="F68" s="113"/>
      <c r="G68" s="17"/>
      <c r="H68" s="17"/>
      <c r="I68" s="17"/>
      <c r="J68" s="17"/>
      <c r="K68" s="17"/>
      <c r="L68" s="114"/>
      <c r="M68" s="114"/>
      <c r="N68" s="17"/>
      <c r="O68" s="17"/>
      <c r="P68" s="17"/>
      <c r="Q68" s="17"/>
      <c r="R68" s="194"/>
      <c r="S68" s="193"/>
      <c r="T68" s="193"/>
      <c r="U68" s="19"/>
      <c r="V68" s="17"/>
      <c r="W68" s="19"/>
      <c r="X68" s="17"/>
      <c r="Y68" s="19"/>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20"/>
      <c r="AX68" s="20"/>
      <c r="AY68" s="18"/>
      <c r="AZ68" s="18"/>
      <c r="BA68" s="18"/>
      <c r="BB68" s="18"/>
      <c r="BC68" s="18"/>
      <c r="BD68" s="18"/>
      <c r="BE68" s="18"/>
      <c r="BF68" s="18"/>
      <c r="BG68" s="21"/>
      <c r="BH68" s="197" t="str">
        <f t="shared" si="0"/>
        <v/>
      </c>
      <c r="BI68" s="197" t="str">
        <f t="shared" si="1"/>
        <v/>
      </c>
      <c r="BJ68" s="21"/>
      <c r="BK68" s="198" t="str">
        <f t="shared" si="2"/>
        <v/>
      </c>
      <c r="BL68" s="198" t="str">
        <f t="shared" si="3"/>
        <v/>
      </c>
      <c r="BM68" s="22"/>
      <c r="BN68" s="23"/>
      <c r="BO68" s="24"/>
    </row>
    <row r="69" spans="2:67" ht="25.35" customHeight="1" x14ac:dyDescent="0.45">
      <c r="B69" s="17"/>
      <c r="C69" s="112"/>
      <c r="D69" s="113"/>
      <c r="E69" s="115"/>
      <c r="F69" s="113"/>
      <c r="G69" s="17"/>
      <c r="H69" s="17"/>
      <c r="I69" s="17"/>
      <c r="J69" s="17"/>
      <c r="K69" s="17"/>
      <c r="L69" s="114"/>
      <c r="M69" s="114"/>
      <c r="N69" s="17"/>
      <c r="O69" s="17"/>
      <c r="P69" s="17"/>
      <c r="Q69" s="17"/>
      <c r="R69" s="194"/>
      <c r="S69" s="193"/>
      <c r="T69" s="193"/>
      <c r="U69" s="19"/>
      <c r="V69" s="17"/>
      <c r="W69" s="19"/>
      <c r="X69" s="17"/>
      <c r="Y69" s="19"/>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20"/>
      <c r="AX69" s="20"/>
      <c r="AY69" s="18"/>
      <c r="AZ69" s="18"/>
      <c r="BA69" s="18"/>
      <c r="BB69" s="18"/>
      <c r="BC69" s="18"/>
      <c r="BD69" s="18"/>
      <c r="BE69" s="18"/>
      <c r="BF69" s="18"/>
      <c r="BG69" s="21"/>
      <c r="BH69" s="197" t="str">
        <f t="shared" si="0"/>
        <v/>
      </c>
      <c r="BI69" s="197" t="str">
        <f t="shared" si="1"/>
        <v/>
      </c>
      <c r="BJ69" s="21"/>
      <c r="BK69" s="198" t="str">
        <f t="shared" si="2"/>
        <v/>
      </c>
      <c r="BL69" s="198" t="str">
        <f t="shared" si="3"/>
        <v/>
      </c>
      <c r="BM69" s="22"/>
      <c r="BN69" s="23"/>
      <c r="BO69" s="24"/>
    </row>
    <row r="70" spans="2:67" ht="25.35" customHeight="1" x14ac:dyDescent="0.45">
      <c r="B70" s="17"/>
      <c r="C70" s="112"/>
      <c r="D70" s="113"/>
      <c r="E70" s="115"/>
      <c r="F70" s="113"/>
      <c r="G70" s="17"/>
      <c r="H70" s="17"/>
      <c r="I70" s="17"/>
      <c r="J70" s="17"/>
      <c r="K70" s="17"/>
      <c r="L70" s="114"/>
      <c r="M70" s="114"/>
      <c r="N70" s="17"/>
      <c r="O70" s="17"/>
      <c r="P70" s="17"/>
      <c r="Q70" s="17"/>
      <c r="R70" s="194"/>
      <c r="S70" s="193"/>
      <c r="T70" s="193"/>
      <c r="U70" s="19"/>
      <c r="V70" s="17"/>
      <c r="W70" s="19"/>
      <c r="X70" s="17"/>
      <c r="Y70" s="19"/>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20"/>
      <c r="AX70" s="20"/>
      <c r="AY70" s="18"/>
      <c r="AZ70" s="18"/>
      <c r="BA70" s="18"/>
      <c r="BB70" s="18"/>
      <c r="BC70" s="18"/>
      <c r="BD70" s="18"/>
      <c r="BE70" s="18"/>
      <c r="BF70" s="18"/>
      <c r="BG70" s="21"/>
      <c r="BH70" s="197" t="str">
        <f t="shared" si="0"/>
        <v/>
      </c>
      <c r="BI70" s="197" t="str">
        <f t="shared" si="1"/>
        <v/>
      </c>
      <c r="BJ70" s="21"/>
      <c r="BK70" s="198" t="str">
        <f t="shared" si="2"/>
        <v/>
      </c>
      <c r="BL70" s="198" t="str">
        <f t="shared" si="3"/>
        <v/>
      </c>
      <c r="BM70" s="22"/>
      <c r="BN70" s="23"/>
      <c r="BO70" s="24"/>
    </row>
    <row r="71" spans="2:67" ht="25.35" customHeight="1" x14ac:dyDescent="0.45">
      <c r="B71" s="17"/>
      <c r="C71" s="112"/>
      <c r="D71" s="113"/>
      <c r="E71" s="115"/>
      <c r="F71" s="113"/>
      <c r="G71" s="17"/>
      <c r="H71" s="17"/>
      <c r="I71" s="17"/>
      <c r="J71" s="17"/>
      <c r="K71" s="17"/>
      <c r="L71" s="114"/>
      <c r="M71" s="114"/>
      <c r="N71" s="17"/>
      <c r="O71" s="17"/>
      <c r="P71" s="17"/>
      <c r="Q71" s="17"/>
      <c r="R71" s="194"/>
      <c r="S71" s="193"/>
      <c r="T71" s="193"/>
      <c r="U71" s="19"/>
      <c r="V71" s="17"/>
      <c r="W71" s="19"/>
      <c r="X71" s="17"/>
      <c r="Y71" s="19"/>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20"/>
      <c r="AX71" s="20"/>
      <c r="AY71" s="18"/>
      <c r="AZ71" s="18"/>
      <c r="BA71" s="18"/>
      <c r="BB71" s="18"/>
      <c r="BC71" s="18"/>
      <c r="BD71" s="18"/>
      <c r="BE71" s="18"/>
      <c r="BF71" s="18"/>
      <c r="BG71" s="21"/>
      <c r="BH71" s="197" t="str">
        <f t="shared" si="0"/>
        <v/>
      </c>
      <c r="BI71" s="197" t="str">
        <f t="shared" si="1"/>
        <v/>
      </c>
      <c r="BJ71" s="21"/>
      <c r="BK71" s="198" t="str">
        <f t="shared" si="2"/>
        <v/>
      </c>
      <c r="BL71" s="198" t="str">
        <f t="shared" si="3"/>
        <v/>
      </c>
      <c r="BM71" s="22"/>
      <c r="BN71" s="23"/>
      <c r="BO71" s="24"/>
    </row>
    <row r="72" spans="2:67" ht="25.35" customHeight="1" x14ac:dyDescent="0.45">
      <c r="B72" s="17"/>
      <c r="C72" s="112"/>
      <c r="D72" s="113"/>
      <c r="E72" s="115"/>
      <c r="F72" s="113"/>
      <c r="G72" s="17"/>
      <c r="H72" s="17"/>
      <c r="I72" s="17"/>
      <c r="J72" s="17"/>
      <c r="K72" s="17"/>
      <c r="L72" s="114"/>
      <c r="M72" s="114"/>
      <c r="N72" s="17"/>
      <c r="O72" s="17"/>
      <c r="P72" s="17"/>
      <c r="Q72" s="17"/>
      <c r="R72" s="194"/>
      <c r="S72" s="193"/>
      <c r="T72" s="193"/>
      <c r="U72" s="19"/>
      <c r="V72" s="17"/>
      <c r="W72" s="19"/>
      <c r="X72" s="17"/>
      <c r="Y72" s="19"/>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20"/>
      <c r="AX72" s="20"/>
      <c r="AY72" s="18"/>
      <c r="AZ72" s="18"/>
      <c r="BA72" s="18"/>
      <c r="BB72" s="18"/>
      <c r="BC72" s="18"/>
      <c r="BD72" s="18"/>
      <c r="BE72" s="18"/>
      <c r="BF72" s="18"/>
      <c r="BG72" s="21"/>
      <c r="BH72" s="197" t="str">
        <f t="shared" si="0"/>
        <v/>
      </c>
      <c r="BI72" s="197" t="str">
        <f t="shared" si="1"/>
        <v/>
      </c>
      <c r="BJ72" s="21"/>
      <c r="BK72" s="198" t="str">
        <f t="shared" si="2"/>
        <v/>
      </c>
      <c r="BL72" s="198" t="str">
        <f t="shared" si="3"/>
        <v/>
      </c>
      <c r="BM72" s="22"/>
      <c r="BN72" s="23"/>
      <c r="BO72" s="24"/>
    </row>
    <row r="73" spans="2:67" ht="25.35" customHeight="1" x14ac:dyDescent="0.45">
      <c r="B73" s="17"/>
      <c r="C73" s="112"/>
      <c r="D73" s="113"/>
      <c r="E73" s="115"/>
      <c r="F73" s="113"/>
      <c r="G73" s="17"/>
      <c r="H73" s="17"/>
      <c r="I73" s="17"/>
      <c r="J73" s="17"/>
      <c r="K73" s="17"/>
      <c r="L73" s="114"/>
      <c r="M73" s="114"/>
      <c r="N73" s="17"/>
      <c r="O73" s="17"/>
      <c r="P73" s="17"/>
      <c r="Q73" s="17"/>
      <c r="R73" s="194"/>
      <c r="S73" s="193"/>
      <c r="T73" s="193"/>
      <c r="U73" s="19"/>
      <c r="V73" s="17"/>
      <c r="W73" s="19"/>
      <c r="X73" s="17"/>
      <c r="Y73" s="19"/>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20"/>
      <c r="AX73" s="20"/>
      <c r="AY73" s="18"/>
      <c r="AZ73" s="18"/>
      <c r="BA73" s="18"/>
      <c r="BB73" s="18"/>
      <c r="BC73" s="18"/>
      <c r="BD73" s="18"/>
      <c r="BE73" s="18"/>
      <c r="BF73" s="18"/>
      <c r="BG73" s="21"/>
      <c r="BH73" s="197" t="str">
        <f t="shared" si="0"/>
        <v/>
      </c>
      <c r="BI73" s="197" t="str">
        <f t="shared" si="1"/>
        <v/>
      </c>
      <c r="BJ73" s="21"/>
      <c r="BK73" s="198" t="str">
        <f t="shared" si="2"/>
        <v/>
      </c>
      <c r="BL73" s="198" t="str">
        <f t="shared" si="3"/>
        <v/>
      </c>
      <c r="BM73" s="22"/>
      <c r="BN73" s="23"/>
      <c r="BO73" s="24"/>
    </row>
    <row r="74" spans="2:67" ht="25.35" customHeight="1" x14ac:dyDescent="0.45">
      <c r="B74" s="17"/>
      <c r="C74" s="112"/>
      <c r="D74" s="113"/>
      <c r="E74" s="115"/>
      <c r="F74" s="113"/>
      <c r="G74" s="17"/>
      <c r="H74" s="17"/>
      <c r="I74" s="17"/>
      <c r="J74" s="17"/>
      <c r="K74" s="17"/>
      <c r="L74" s="114"/>
      <c r="M74" s="114"/>
      <c r="N74" s="17"/>
      <c r="O74" s="17"/>
      <c r="P74" s="17"/>
      <c r="Q74" s="17"/>
      <c r="R74" s="194"/>
      <c r="S74" s="193"/>
      <c r="T74" s="193"/>
      <c r="U74" s="19"/>
      <c r="V74" s="17"/>
      <c r="W74" s="19"/>
      <c r="X74" s="17"/>
      <c r="Y74" s="19"/>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20"/>
      <c r="AX74" s="20"/>
      <c r="AY74" s="18"/>
      <c r="AZ74" s="18"/>
      <c r="BA74" s="18"/>
      <c r="BB74" s="18"/>
      <c r="BC74" s="18"/>
      <c r="BD74" s="18"/>
      <c r="BE74" s="18"/>
      <c r="BF74" s="18"/>
      <c r="BG74" s="21"/>
      <c r="BH74" s="197" t="str">
        <f t="shared" ref="BH74:BH137" si="4">IF(S74="","",S74)</f>
        <v/>
      </c>
      <c r="BI74" s="197" t="str">
        <f t="shared" ref="BI74:BI137" si="5">IF(T74="","",T74)</f>
        <v/>
      </c>
      <c r="BJ74" s="21"/>
      <c r="BK74" s="198" t="str">
        <f t="shared" ref="BK74:BK137" si="6">IF(OR(BH74="",BI74="",BJ74=""),"",BH74-BI74-BJ74)</f>
        <v/>
      </c>
      <c r="BL74" s="198" t="str">
        <f t="shared" ref="BL74:BL137" si="7">IF(OR(BH74="",BI74=""),"",BH74-BI74)</f>
        <v/>
      </c>
      <c r="BM74" s="22"/>
      <c r="BN74" s="23"/>
      <c r="BO74" s="24"/>
    </row>
    <row r="75" spans="2:67" ht="25.35" customHeight="1" x14ac:dyDescent="0.45">
      <c r="B75" s="17"/>
      <c r="C75" s="112"/>
      <c r="D75" s="113"/>
      <c r="E75" s="115"/>
      <c r="F75" s="113"/>
      <c r="G75" s="17"/>
      <c r="H75" s="17"/>
      <c r="I75" s="17"/>
      <c r="J75" s="17"/>
      <c r="K75" s="17"/>
      <c r="L75" s="114"/>
      <c r="M75" s="114"/>
      <c r="N75" s="17"/>
      <c r="O75" s="17"/>
      <c r="P75" s="17"/>
      <c r="Q75" s="17"/>
      <c r="R75" s="194"/>
      <c r="S75" s="193"/>
      <c r="T75" s="193"/>
      <c r="U75" s="19"/>
      <c r="V75" s="17"/>
      <c r="W75" s="19"/>
      <c r="X75" s="17"/>
      <c r="Y75" s="19"/>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20"/>
      <c r="AX75" s="20"/>
      <c r="AY75" s="18"/>
      <c r="AZ75" s="18"/>
      <c r="BA75" s="18"/>
      <c r="BB75" s="18"/>
      <c r="BC75" s="18"/>
      <c r="BD75" s="18"/>
      <c r="BE75" s="18"/>
      <c r="BF75" s="18"/>
      <c r="BG75" s="21"/>
      <c r="BH75" s="197" t="str">
        <f t="shared" si="4"/>
        <v/>
      </c>
      <c r="BI75" s="197" t="str">
        <f t="shared" si="5"/>
        <v/>
      </c>
      <c r="BJ75" s="21"/>
      <c r="BK75" s="198" t="str">
        <f t="shared" si="6"/>
        <v/>
      </c>
      <c r="BL75" s="198" t="str">
        <f t="shared" si="7"/>
        <v/>
      </c>
      <c r="BM75" s="22"/>
      <c r="BN75" s="23"/>
      <c r="BO75" s="24"/>
    </row>
    <row r="76" spans="2:67" ht="25.35" customHeight="1" x14ac:dyDescent="0.45">
      <c r="B76" s="17"/>
      <c r="C76" s="112"/>
      <c r="D76" s="113"/>
      <c r="E76" s="115"/>
      <c r="F76" s="113"/>
      <c r="G76" s="17"/>
      <c r="H76" s="17"/>
      <c r="I76" s="17"/>
      <c r="J76" s="17"/>
      <c r="K76" s="17"/>
      <c r="L76" s="114"/>
      <c r="M76" s="114"/>
      <c r="N76" s="17"/>
      <c r="O76" s="17"/>
      <c r="P76" s="17"/>
      <c r="Q76" s="17"/>
      <c r="R76" s="194"/>
      <c r="S76" s="193"/>
      <c r="T76" s="193"/>
      <c r="U76" s="19"/>
      <c r="V76" s="17"/>
      <c r="W76" s="19"/>
      <c r="X76" s="17"/>
      <c r="Y76" s="19"/>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20"/>
      <c r="AX76" s="20"/>
      <c r="AY76" s="18"/>
      <c r="AZ76" s="18"/>
      <c r="BA76" s="18"/>
      <c r="BB76" s="18"/>
      <c r="BC76" s="18"/>
      <c r="BD76" s="18"/>
      <c r="BE76" s="18"/>
      <c r="BF76" s="18"/>
      <c r="BG76" s="21"/>
      <c r="BH76" s="197" t="str">
        <f t="shared" si="4"/>
        <v/>
      </c>
      <c r="BI76" s="197" t="str">
        <f t="shared" si="5"/>
        <v/>
      </c>
      <c r="BJ76" s="21"/>
      <c r="BK76" s="198" t="str">
        <f t="shared" si="6"/>
        <v/>
      </c>
      <c r="BL76" s="198" t="str">
        <f t="shared" si="7"/>
        <v/>
      </c>
      <c r="BM76" s="22"/>
      <c r="BN76" s="23"/>
      <c r="BO76" s="24"/>
    </row>
    <row r="77" spans="2:67" ht="25.35" customHeight="1" x14ac:dyDescent="0.45">
      <c r="B77" s="17"/>
      <c r="C77" s="112"/>
      <c r="D77" s="113"/>
      <c r="E77" s="115"/>
      <c r="F77" s="113"/>
      <c r="G77" s="17"/>
      <c r="H77" s="17"/>
      <c r="I77" s="17"/>
      <c r="J77" s="17"/>
      <c r="K77" s="17"/>
      <c r="L77" s="114"/>
      <c r="M77" s="114"/>
      <c r="N77" s="17"/>
      <c r="O77" s="17"/>
      <c r="P77" s="17"/>
      <c r="Q77" s="17"/>
      <c r="R77" s="194"/>
      <c r="S77" s="193"/>
      <c r="T77" s="193"/>
      <c r="U77" s="19"/>
      <c r="V77" s="17"/>
      <c r="W77" s="19"/>
      <c r="X77" s="17"/>
      <c r="Y77" s="19"/>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20"/>
      <c r="AX77" s="20"/>
      <c r="AY77" s="18"/>
      <c r="AZ77" s="18"/>
      <c r="BA77" s="18"/>
      <c r="BB77" s="18"/>
      <c r="BC77" s="18"/>
      <c r="BD77" s="18"/>
      <c r="BE77" s="18"/>
      <c r="BF77" s="18"/>
      <c r="BG77" s="21"/>
      <c r="BH77" s="197" t="str">
        <f t="shared" si="4"/>
        <v/>
      </c>
      <c r="BI77" s="197" t="str">
        <f t="shared" si="5"/>
        <v/>
      </c>
      <c r="BJ77" s="21"/>
      <c r="BK77" s="198" t="str">
        <f t="shared" si="6"/>
        <v/>
      </c>
      <c r="BL77" s="198" t="str">
        <f t="shared" si="7"/>
        <v/>
      </c>
      <c r="BM77" s="22"/>
      <c r="BN77" s="23"/>
      <c r="BO77" s="24"/>
    </row>
    <row r="78" spans="2:67" ht="25.35" customHeight="1" x14ac:dyDescent="0.45">
      <c r="B78" s="17"/>
      <c r="C78" s="112"/>
      <c r="D78" s="113"/>
      <c r="E78" s="115"/>
      <c r="F78" s="113"/>
      <c r="G78" s="17"/>
      <c r="H78" s="17"/>
      <c r="I78" s="17"/>
      <c r="J78" s="17"/>
      <c r="K78" s="17"/>
      <c r="L78" s="114"/>
      <c r="M78" s="114"/>
      <c r="N78" s="17"/>
      <c r="O78" s="17"/>
      <c r="P78" s="17"/>
      <c r="Q78" s="17"/>
      <c r="R78" s="194"/>
      <c r="S78" s="193"/>
      <c r="T78" s="193"/>
      <c r="U78" s="19"/>
      <c r="V78" s="17"/>
      <c r="W78" s="19"/>
      <c r="X78" s="17"/>
      <c r="Y78" s="19"/>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20"/>
      <c r="AX78" s="20"/>
      <c r="AY78" s="18"/>
      <c r="AZ78" s="18"/>
      <c r="BA78" s="18"/>
      <c r="BB78" s="18"/>
      <c r="BC78" s="18"/>
      <c r="BD78" s="18"/>
      <c r="BE78" s="18"/>
      <c r="BF78" s="18"/>
      <c r="BG78" s="21"/>
      <c r="BH78" s="197" t="str">
        <f t="shared" si="4"/>
        <v/>
      </c>
      <c r="BI78" s="197" t="str">
        <f t="shared" si="5"/>
        <v/>
      </c>
      <c r="BJ78" s="21"/>
      <c r="BK78" s="198" t="str">
        <f t="shared" si="6"/>
        <v/>
      </c>
      <c r="BL78" s="198" t="str">
        <f t="shared" si="7"/>
        <v/>
      </c>
      <c r="BM78" s="22"/>
      <c r="BN78" s="23"/>
      <c r="BO78" s="24"/>
    </row>
    <row r="79" spans="2:67" ht="25.35" customHeight="1" x14ac:dyDescent="0.45">
      <c r="B79" s="17"/>
      <c r="C79" s="112"/>
      <c r="D79" s="113"/>
      <c r="E79" s="115"/>
      <c r="F79" s="113"/>
      <c r="G79" s="17"/>
      <c r="H79" s="17"/>
      <c r="I79" s="17"/>
      <c r="J79" s="17"/>
      <c r="K79" s="17"/>
      <c r="L79" s="114"/>
      <c r="M79" s="114"/>
      <c r="N79" s="17"/>
      <c r="O79" s="17"/>
      <c r="P79" s="17"/>
      <c r="Q79" s="17"/>
      <c r="R79" s="194"/>
      <c r="S79" s="193"/>
      <c r="T79" s="193"/>
      <c r="U79" s="19"/>
      <c r="V79" s="17"/>
      <c r="W79" s="19"/>
      <c r="X79" s="17"/>
      <c r="Y79" s="19"/>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20"/>
      <c r="AX79" s="20"/>
      <c r="AY79" s="18"/>
      <c r="AZ79" s="18"/>
      <c r="BA79" s="18"/>
      <c r="BB79" s="18"/>
      <c r="BC79" s="18"/>
      <c r="BD79" s="18"/>
      <c r="BE79" s="18"/>
      <c r="BF79" s="18"/>
      <c r="BG79" s="21"/>
      <c r="BH79" s="197" t="str">
        <f t="shared" si="4"/>
        <v/>
      </c>
      <c r="BI79" s="197" t="str">
        <f t="shared" si="5"/>
        <v/>
      </c>
      <c r="BJ79" s="21"/>
      <c r="BK79" s="198" t="str">
        <f t="shared" si="6"/>
        <v/>
      </c>
      <c r="BL79" s="198" t="str">
        <f t="shared" si="7"/>
        <v/>
      </c>
      <c r="BM79" s="22"/>
      <c r="BN79" s="23"/>
      <c r="BO79" s="24"/>
    </row>
    <row r="80" spans="2:67" ht="25.35" customHeight="1" x14ac:dyDescent="0.45">
      <c r="B80" s="17"/>
      <c r="C80" s="112"/>
      <c r="D80" s="113"/>
      <c r="E80" s="115"/>
      <c r="F80" s="113"/>
      <c r="G80" s="17"/>
      <c r="H80" s="17"/>
      <c r="I80" s="17"/>
      <c r="J80" s="17"/>
      <c r="K80" s="17"/>
      <c r="L80" s="114"/>
      <c r="M80" s="114"/>
      <c r="N80" s="17"/>
      <c r="O80" s="17"/>
      <c r="P80" s="17"/>
      <c r="Q80" s="17"/>
      <c r="R80" s="194"/>
      <c r="S80" s="193"/>
      <c r="T80" s="193"/>
      <c r="U80" s="19"/>
      <c r="V80" s="17"/>
      <c r="W80" s="19"/>
      <c r="X80" s="17"/>
      <c r="Y80" s="19"/>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20"/>
      <c r="AX80" s="20"/>
      <c r="AY80" s="18"/>
      <c r="AZ80" s="18"/>
      <c r="BA80" s="18"/>
      <c r="BB80" s="18"/>
      <c r="BC80" s="18"/>
      <c r="BD80" s="18"/>
      <c r="BE80" s="18"/>
      <c r="BF80" s="18"/>
      <c r="BG80" s="21"/>
      <c r="BH80" s="197" t="str">
        <f t="shared" si="4"/>
        <v/>
      </c>
      <c r="BI80" s="197" t="str">
        <f t="shared" si="5"/>
        <v/>
      </c>
      <c r="BJ80" s="21"/>
      <c r="BK80" s="198" t="str">
        <f t="shared" si="6"/>
        <v/>
      </c>
      <c r="BL80" s="198" t="str">
        <f t="shared" si="7"/>
        <v/>
      </c>
      <c r="BM80" s="22"/>
      <c r="BN80" s="23"/>
      <c r="BO80" s="24"/>
    </row>
    <row r="81" spans="2:67" ht="25.35" customHeight="1" x14ac:dyDescent="0.45">
      <c r="B81" s="17"/>
      <c r="C81" s="112"/>
      <c r="D81" s="113"/>
      <c r="E81" s="115"/>
      <c r="F81" s="113"/>
      <c r="G81" s="17"/>
      <c r="H81" s="17"/>
      <c r="I81" s="17"/>
      <c r="J81" s="17"/>
      <c r="K81" s="17"/>
      <c r="L81" s="114"/>
      <c r="M81" s="114"/>
      <c r="N81" s="17"/>
      <c r="O81" s="17"/>
      <c r="P81" s="17"/>
      <c r="Q81" s="17"/>
      <c r="R81" s="194"/>
      <c r="S81" s="193"/>
      <c r="T81" s="193"/>
      <c r="U81" s="19"/>
      <c r="V81" s="17"/>
      <c r="W81" s="19"/>
      <c r="X81" s="17"/>
      <c r="Y81" s="19"/>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20"/>
      <c r="AX81" s="20"/>
      <c r="AY81" s="18"/>
      <c r="AZ81" s="18"/>
      <c r="BA81" s="18"/>
      <c r="BB81" s="18"/>
      <c r="BC81" s="18"/>
      <c r="BD81" s="18"/>
      <c r="BE81" s="18"/>
      <c r="BF81" s="18"/>
      <c r="BG81" s="21"/>
      <c r="BH81" s="197" t="str">
        <f t="shared" si="4"/>
        <v/>
      </c>
      <c r="BI81" s="197" t="str">
        <f t="shared" si="5"/>
        <v/>
      </c>
      <c r="BJ81" s="21"/>
      <c r="BK81" s="198" t="str">
        <f t="shared" si="6"/>
        <v/>
      </c>
      <c r="BL81" s="198" t="str">
        <f t="shared" si="7"/>
        <v/>
      </c>
      <c r="BM81" s="22"/>
      <c r="BN81" s="23"/>
      <c r="BO81" s="24"/>
    </row>
    <row r="82" spans="2:67" ht="25.35" customHeight="1" x14ac:dyDescent="0.45">
      <c r="B82" s="17"/>
      <c r="C82" s="112"/>
      <c r="D82" s="113"/>
      <c r="E82" s="115"/>
      <c r="F82" s="113"/>
      <c r="G82" s="17"/>
      <c r="H82" s="17"/>
      <c r="I82" s="17"/>
      <c r="J82" s="17"/>
      <c r="K82" s="17"/>
      <c r="L82" s="114"/>
      <c r="M82" s="114"/>
      <c r="N82" s="17"/>
      <c r="O82" s="17"/>
      <c r="P82" s="17"/>
      <c r="Q82" s="17"/>
      <c r="R82" s="194"/>
      <c r="S82" s="193"/>
      <c r="T82" s="193"/>
      <c r="U82" s="19"/>
      <c r="V82" s="17"/>
      <c r="W82" s="19"/>
      <c r="X82" s="17"/>
      <c r="Y82" s="19"/>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20"/>
      <c r="AX82" s="20"/>
      <c r="AY82" s="18"/>
      <c r="AZ82" s="18"/>
      <c r="BA82" s="18"/>
      <c r="BB82" s="18"/>
      <c r="BC82" s="18"/>
      <c r="BD82" s="18"/>
      <c r="BE82" s="18"/>
      <c r="BF82" s="18"/>
      <c r="BG82" s="21"/>
      <c r="BH82" s="197" t="str">
        <f t="shared" si="4"/>
        <v/>
      </c>
      <c r="BI82" s="197" t="str">
        <f t="shared" si="5"/>
        <v/>
      </c>
      <c r="BJ82" s="21"/>
      <c r="BK82" s="198" t="str">
        <f t="shared" si="6"/>
        <v/>
      </c>
      <c r="BL82" s="198" t="str">
        <f t="shared" si="7"/>
        <v/>
      </c>
      <c r="BM82" s="22"/>
      <c r="BN82" s="23"/>
      <c r="BO82" s="24"/>
    </row>
    <row r="83" spans="2:67" ht="25.35" customHeight="1" x14ac:dyDescent="0.45">
      <c r="B83" s="17"/>
      <c r="C83" s="112"/>
      <c r="D83" s="113"/>
      <c r="E83" s="115"/>
      <c r="F83" s="113"/>
      <c r="G83" s="17"/>
      <c r="H83" s="17"/>
      <c r="I83" s="17"/>
      <c r="J83" s="17"/>
      <c r="K83" s="17"/>
      <c r="L83" s="114"/>
      <c r="M83" s="114"/>
      <c r="N83" s="17"/>
      <c r="O83" s="17"/>
      <c r="P83" s="17"/>
      <c r="Q83" s="17"/>
      <c r="R83" s="194"/>
      <c r="S83" s="193"/>
      <c r="T83" s="193"/>
      <c r="U83" s="19"/>
      <c r="V83" s="17"/>
      <c r="W83" s="19"/>
      <c r="X83" s="17"/>
      <c r="Y83" s="19"/>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20"/>
      <c r="AX83" s="20"/>
      <c r="AY83" s="18"/>
      <c r="AZ83" s="18"/>
      <c r="BA83" s="18"/>
      <c r="BB83" s="18"/>
      <c r="BC83" s="18"/>
      <c r="BD83" s="18"/>
      <c r="BE83" s="18"/>
      <c r="BF83" s="18"/>
      <c r="BG83" s="21"/>
      <c r="BH83" s="197" t="str">
        <f t="shared" si="4"/>
        <v/>
      </c>
      <c r="BI83" s="197" t="str">
        <f t="shared" si="5"/>
        <v/>
      </c>
      <c r="BJ83" s="21"/>
      <c r="BK83" s="198" t="str">
        <f t="shared" si="6"/>
        <v/>
      </c>
      <c r="BL83" s="198" t="str">
        <f t="shared" si="7"/>
        <v/>
      </c>
      <c r="BM83" s="22"/>
      <c r="BN83" s="23"/>
      <c r="BO83" s="24"/>
    </row>
    <row r="84" spans="2:67" ht="25.35" customHeight="1" x14ac:dyDescent="0.45">
      <c r="B84" s="17"/>
      <c r="C84" s="112"/>
      <c r="D84" s="113"/>
      <c r="E84" s="115"/>
      <c r="F84" s="113"/>
      <c r="G84" s="17"/>
      <c r="H84" s="17"/>
      <c r="I84" s="17"/>
      <c r="J84" s="17"/>
      <c r="K84" s="17"/>
      <c r="L84" s="114"/>
      <c r="M84" s="114"/>
      <c r="N84" s="17"/>
      <c r="O84" s="17"/>
      <c r="P84" s="17"/>
      <c r="Q84" s="17"/>
      <c r="R84" s="194"/>
      <c r="S84" s="193"/>
      <c r="T84" s="193"/>
      <c r="U84" s="19"/>
      <c r="V84" s="17"/>
      <c r="W84" s="19"/>
      <c r="X84" s="17"/>
      <c r="Y84" s="19"/>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20"/>
      <c r="AX84" s="20"/>
      <c r="AY84" s="18"/>
      <c r="AZ84" s="18"/>
      <c r="BA84" s="18"/>
      <c r="BB84" s="18"/>
      <c r="BC84" s="18"/>
      <c r="BD84" s="18"/>
      <c r="BE84" s="18"/>
      <c r="BF84" s="18"/>
      <c r="BG84" s="21"/>
      <c r="BH84" s="197" t="str">
        <f t="shared" si="4"/>
        <v/>
      </c>
      <c r="BI84" s="197" t="str">
        <f t="shared" si="5"/>
        <v/>
      </c>
      <c r="BJ84" s="21"/>
      <c r="BK84" s="198" t="str">
        <f t="shared" si="6"/>
        <v/>
      </c>
      <c r="BL84" s="198" t="str">
        <f t="shared" si="7"/>
        <v/>
      </c>
      <c r="BM84" s="22"/>
      <c r="BN84" s="23"/>
      <c r="BO84" s="24"/>
    </row>
    <row r="85" spans="2:67" ht="25.35" customHeight="1" x14ac:dyDescent="0.45">
      <c r="B85" s="17"/>
      <c r="C85" s="112"/>
      <c r="D85" s="113"/>
      <c r="E85" s="115"/>
      <c r="F85" s="113"/>
      <c r="G85" s="17"/>
      <c r="H85" s="17"/>
      <c r="I85" s="17"/>
      <c r="J85" s="17"/>
      <c r="K85" s="17"/>
      <c r="L85" s="114"/>
      <c r="M85" s="114"/>
      <c r="N85" s="17"/>
      <c r="O85" s="17"/>
      <c r="P85" s="17"/>
      <c r="Q85" s="17"/>
      <c r="R85" s="194"/>
      <c r="S85" s="193"/>
      <c r="T85" s="193"/>
      <c r="U85" s="19"/>
      <c r="V85" s="17"/>
      <c r="W85" s="19"/>
      <c r="X85" s="17"/>
      <c r="Y85" s="19"/>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20"/>
      <c r="AX85" s="20"/>
      <c r="AY85" s="18"/>
      <c r="AZ85" s="18"/>
      <c r="BA85" s="18"/>
      <c r="BB85" s="18"/>
      <c r="BC85" s="18"/>
      <c r="BD85" s="18"/>
      <c r="BE85" s="18"/>
      <c r="BF85" s="18"/>
      <c r="BG85" s="21"/>
      <c r="BH85" s="197" t="str">
        <f t="shared" si="4"/>
        <v/>
      </c>
      <c r="BI85" s="197" t="str">
        <f t="shared" si="5"/>
        <v/>
      </c>
      <c r="BJ85" s="21"/>
      <c r="BK85" s="198" t="str">
        <f t="shared" si="6"/>
        <v/>
      </c>
      <c r="BL85" s="198" t="str">
        <f t="shared" si="7"/>
        <v/>
      </c>
      <c r="BM85" s="22"/>
      <c r="BN85" s="23"/>
      <c r="BO85" s="24"/>
    </row>
    <row r="86" spans="2:67" ht="25.35" customHeight="1" x14ac:dyDescent="0.45">
      <c r="B86" s="17"/>
      <c r="C86" s="112"/>
      <c r="D86" s="113"/>
      <c r="E86" s="115"/>
      <c r="F86" s="113"/>
      <c r="G86" s="17"/>
      <c r="H86" s="17"/>
      <c r="I86" s="17"/>
      <c r="J86" s="17"/>
      <c r="K86" s="17"/>
      <c r="L86" s="114"/>
      <c r="M86" s="114"/>
      <c r="N86" s="17"/>
      <c r="O86" s="17"/>
      <c r="P86" s="17"/>
      <c r="Q86" s="17"/>
      <c r="R86" s="194"/>
      <c r="S86" s="193"/>
      <c r="T86" s="193"/>
      <c r="U86" s="19"/>
      <c r="V86" s="17"/>
      <c r="W86" s="19"/>
      <c r="X86" s="17"/>
      <c r="Y86" s="19"/>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20"/>
      <c r="AX86" s="20"/>
      <c r="AY86" s="18"/>
      <c r="AZ86" s="18"/>
      <c r="BA86" s="18"/>
      <c r="BB86" s="18"/>
      <c r="BC86" s="18"/>
      <c r="BD86" s="18"/>
      <c r="BE86" s="18"/>
      <c r="BF86" s="18"/>
      <c r="BG86" s="21"/>
      <c r="BH86" s="197" t="str">
        <f t="shared" si="4"/>
        <v/>
      </c>
      <c r="BI86" s="197" t="str">
        <f t="shared" si="5"/>
        <v/>
      </c>
      <c r="BJ86" s="21"/>
      <c r="BK86" s="198" t="str">
        <f t="shared" si="6"/>
        <v/>
      </c>
      <c r="BL86" s="198" t="str">
        <f t="shared" si="7"/>
        <v/>
      </c>
      <c r="BM86" s="22"/>
      <c r="BN86" s="23"/>
      <c r="BO86" s="24"/>
    </row>
    <row r="87" spans="2:67" ht="25.35" customHeight="1" x14ac:dyDescent="0.45">
      <c r="B87" s="17"/>
      <c r="C87" s="112"/>
      <c r="D87" s="113"/>
      <c r="E87" s="115"/>
      <c r="F87" s="113"/>
      <c r="G87" s="17"/>
      <c r="H87" s="17"/>
      <c r="I87" s="17"/>
      <c r="J87" s="17"/>
      <c r="K87" s="17"/>
      <c r="L87" s="114"/>
      <c r="M87" s="114"/>
      <c r="N87" s="17"/>
      <c r="O87" s="17"/>
      <c r="P87" s="17"/>
      <c r="Q87" s="17"/>
      <c r="R87" s="194"/>
      <c r="S87" s="193"/>
      <c r="T87" s="193"/>
      <c r="U87" s="19"/>
      <c r="V87" s="17"/>
      <c r="W87" s="19"/>
      <c r="X87" s="17"/>
      <c r="Y87" s="19"/>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20"/>
      <c r="AX87" s="20"/>
      <c r="AY87" s="18"/>
      <c r="AZ87" s="18"/>
      <c r="BA87" s="18"/>
      <c r="BB87" s="18"/>
      <c r="BC87" s="18"/>
      <c r="BD87" s="18"/>
      <c r="BE87" s="18"/>
      <c r="BF87" s="18"/>
      <c r="BG87" s="21"/>
      <c r="BH87" s="197" t="str">
        <f t="shared" si="4"/>
        <v/>
      </c>
      <c r="BI87" s="197" t="str">
        <f t="shared" si="5"/>
        <v/>
      </c>
      <c r="BJ87" s="21"/>
      <c r="BK87" s="198" t="str">
        <f t="shared" si="6"/>
        <v/>
      </c>
      <c r="BL87" s="198" t="str">
        <f t="shared" si="7"/>
        <v/>
      </c>
      <c r="BM87" s="22"/>
      <c r="BN87" s="23"/>
      <c r="BO87" s="24"/>
    </row>
    <row r="88" spans="2:67" ht="25.35" customHeight="1" x14ac:dyDescent="0.45">
      <c r="B88" s="17"/>
      <c r="C88" s="112"/>
      <c r="D88" s="113"/>
      <c r="E88" s="115"/>
      <c r="F88" s="113"/>
      <c r="G88" s="17"/>
      <c r="H88" s="17"/>
      <c r="I88" s="17"/>
      <c r="J88" s="17"/>
      <c r="K88" s="17"/>
      <c r="L88" s="114"/>
      <c r="M88" s="114"/>
      <c r="N88" s="17"/>
      <c r="O88" s="17"/>
      <c r="P88" s="17"/>
      <c r="Q88" s="17"/>
      <c r="R88" s="194"/>
      <c r="S88" s="193"/>
      <c r="T88" s="193"/>
      <c r="U88" s="19"/>
      <c r="V88" s="17"/>
      <c r="W88" s="19"/>
      <c r="X88" s="17"/>
      <c r="Y88" s="19"/>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20"/>
      <c r="AX88" s="20"/>
      <c r="AY88" s="18"/>
      <c r="AZ88" s="18"/>
      <c r="BA88" s="18"/>
      <c r="BB88" s="18"/>
      <c r="BC88" s="18"/>
      <c r="BD88" s="18"/>
      <c r="BE88" s="18"/>
      <c r="BF88" s="18"/>
      <c r="BG88" s="21"/>
      <c r="BH88" s="197" t="str">
        <f t="shared" si="4"/>
        <v/>
      </c>
      <c r="BI88" s="197" t="str">
        <f t="shared" si="5"/>
        <v/>
      </c>
      <c r="BJ88" s="21"/>
      <c r="BK88" s="198" t="str">
        <f t="shared" si="6"/>
        <v/>
      </c>
      <c r="BL88" s="198" t="str">
        <f t="shared" si="7"/>
        <v/>
      </c>
      <c r="BM88" s="22"/>
      <c r="BN88" s="23"/>
      <c r="BO88" s="24"/>
    </row>
    <row r="89" spans="2:67" ht="25.35" customHeight="1" x14ac:dyDescent="0.45">
      <c r="B89" s="17"/>
      <c r="C89" s="112"/>
      <c r="D89" s="113"/>
      <c r="E89" s="115"/>
      <c r="F89" s="113"/>
      <c r="G89" s="17"/>
      <c r="H89" s="17"/>
      <c r="I89" s="17"/>
      <c r="J89" s="17"/>
      <c r="K89" s="17"/>
      <c r="L89" s="114"/>
      <c r="M89" s="114"/>
      <c r="N89" s="17"/>
      <c r="O89" s="17"/>
      <c r="P89" s="17"/>
      <c r="Q89" s="17"/>
      <c r="R89" s="194"/>
      <c r="S89" s="193"/>
      <c r="T89" s="193"/>
      <c r="U89" s="19"/>
      <c r="V89" s="17"/>
      <c r="W89" s="19"/>
      <c r="X89" s="17"/>
      <c r="Y89" s="19"/>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20"/>
      <c r="AX89" s="20"/>
      <c r="AY89" s="18"/>
      <c r="AZ89" s="18"/>
      <c r="BA89" s="18"/>
      <c r="BB89" s="18"/>
      <c r="BC89" s="18"/>
      <c r="BD89" s="18"/>
      <c r="BE89" s="18"/>
      <c r="BF89" s="18"/>
      <c r="BG89" s="21"/>
      <c r="BH89" s="197" t="str">
        <f t="shared" si="4"/>
        <v/>
      </c>
      <c r="BI89" s="197" t="str">
        <f t="shared" si="5"/>
        <v/>
      </c>
      <c r="BJ89" s="21"/>
      <c r="BK89" s="198" t="str">
        <f t="shared" si="6"/>
        <v/>
      </c>
      <c r="BL89" s="198" t="str">
        <f t="shared" si="7"/>
        <v/>
      </c>
      <c r="BM89" s="22"/>
      <c r="BN89" s="23"/>
      <c r="BO89" s="24"/>
    </row>
    <row r="90" spans="2:67" ht="25.35" customHeight="1" x14ac:dyDescent="0.45">
      <c r="B90" s="17"/>
      <c r="C90" s="112"/>
      <c r="D90" s="113"/>
      <c r="E90" s="115"/>
      <c r="F90" s="113"/>
      <c r="G90" s="17"/>
      <c r="H90" s="17"/>
      <c r="I90" s="17"/>
      <c r="J90" s="17"/>
      <c r="K90" s="17"/>
      <c r="L90" s="114"/>
      <c r="M90" s="114"/>
      <c r="N90" s="17"/>
      <c r="O90" s="17"/>
      <c r="P90" s="17"/>
      <c r="Q90" s="17"/>
      <c r="R90" s="194"/>
      <c r="S90" s="193"/>
      <c r="T90" s="193"/>
      <c r="U90" s="19"/>
      <c r="V90" s="17"/>
      <c r="W90" s="19"/>
      <c r="X90" s="17"/>
      <c r="Y90" s="19"/>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20"/>
      <c r="AX90" s="20"/>
      <c r="AY90" s="18"/>
      <c r="AZ90" s="18"/>
      <c r="BA90" s="18"/>
      <c r="BB90" s="18"/>
      <c r="BC90" s="18"/>
      <c r="BD90" s="18"/>
      <c r="BE90" s="18"/>
      <c r="BF90" s="18"/>
      <c r="BG90" s="21"/>
      <c r="BH90" s="197" t="str">
        <f t="shared" si="4"/>
        <v/>
      </c>
      <c r="BI90" s="197" t="str">
        <f t="shared" si="5"/>
        <v/>
      </c>
      <c r="BJ90" s="21"/>
      <c r="BK90" s="198" t="str">
        <f t="shared" si="6"/>
        <v/>
      </c>
      <c r="BL90" s="198" t="str">
        <f t="shared" si="7"/>
        <v/>
      </c>
      <c r="BM90" s="22"/>
      <c r="BN90" s="23"/>
      <c r="BO90" s="24"/>
    </row>
    <row r="91" spans="2:67" ht="25.35" customHeight="1" x14ac:dyDescent="0.45">
      <c r="B91" s="17"/>
      <c r="C91" s="112"/>
      <c r="D91" s="113"/>
      <c r="E91" s="115"/>
      <c r="F91" s="113"/>
      <c r="G91" s="17"/>
      <c r="H91" s="17"/>
      <c r="I91" s="17"/>
      <c r="J91" s="17"/>
      <c r="K91" s="17"/>
      <c r="L91" s="114"/>
      <c r="M91" s="114"/>
      <c r="N91" s="17"/>
      <c r="O91" s="17"/>
      <c r="P91" s="17"/>
      <c r="Q91" s="17"/>
      <c r="R91" s="194"/>
      <c r="S91" s="193"/>
      <c r="T91" s="193"/>
      <c r="U91" s="19"/>
      <c r="V91" s="17"/>
      <c r="W91" s="19"/>
      <c r="X91" s="17"/>
      <c r="Y91" s="19"/>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20"/>
      <c r="AX91" s="20"/>
      <c r="AY91" s="18"/>
      <c r="AZ91" s="18"/>
      <c r="BA91" s="18"/>
      <c r="BB91" s="18"/>
      <c r="BC91" s="18"/>
      <c r="BD91" s="18"/>
      <c r="BE91" s="18"/>
      <c r="BF91" s="18"/>
      <c r="BG91" s="21"/>
      <c r="BH91" s="197" t="str">
        <f t="shared" si="4"/>
        <v/>
      </c>
      <c r="BI91" s="197" t="str">
        <f t="shared" si="5"/>
        <v/>
      </c>
      <c r="BJ91" s="21"/>
      <c r="BK91" s="198" t="str">
        <f t="shared" si="6"/>
        <v/>
      </c>
      <c r="BL91" s="198" t="str">
        <f t="shared" si="7"/>
        <v/>
      </c>
      <c r="BM91" s="22"/>
      <c r="BN91" s="23"/>
      <c r="BO91" s="24"/>
    </row>
    <row r="92" spans="2:67" ht="25.35" customHeight="1" x14ac:dyDescent="0.45">
      <c r="B92" s="17"/>
      <c r="C92" s="112"/>
      <c r="D92" s="113"/>
      <c r="E92" s="115"/>
      <c r="F92" s="113"/>
      <c r="G92" s="17"/>
      <c r="H92" s="17"/>
      <c r="I92" s="17"/>
      <c r="J92" s="17"/>
      <c r="K92" s="17"/>
      <c r="L92" s="114"/>
      <c r="M92" s="114"/>
      <c r="N92" s="17"/>
      <c r="O92" s="17"/>
      <c r="P92" s="17"/>
      <c r="Q92" s="17"/>
      <c r="R92" s="194"/>
      <c r="S92" s="193"/>
      <c r="T92" s="193"/>
      <c r="U92" s="19"/>
      <c r="V92" s="17"/>
      <c r="W92" s="19"/>
      <c r="X92" s="17"/>
      <c r="Y92" s="19"/>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20"/>
      <c r="AX92" s="20"/>
      <c r="AY92" s="18"/>
      <c r="AZ92" s="18"/>
      <c r="BA92" s="18"/>
      <c r="BB92" s="18"/>
      <c r="BC92" s="18"/>
      <c r="BD92" s="18"/>
      <c r="BE92" s="18"/>
      <c r="BF92" s="18"/>
      <c r="BG92" s="21"/>
      <c r="BH92" s="197" t="str">
        <f t="shared" si="4"/>
        <v/>
      </c>
      <c r="BI92" s="197" t="str">
        <f t="shared" si="5"/>
        <v/>
      </c>
      <c r="BJ92" s="21"/>
      <c r="BK92" s="198" t="str">
        <f t="shared" si="6"/>
        <v/>
      </c>
      <c r="BL92" s="198" t="str">
        <f t="shared" si="7"/>
        <v/>
      </c>
      <c r="BM92" s="22"/>
      <c r="BN92" s="23"/>
      <c r="BO92" s="24"/>
    </row>
    <row r="93" spans="2:67" ht="25.35" customHeight="1" x14ac:dyDescent="0.45">
      <c r="B93" s="17"/>
      <c r="C93" s="112"/>
      <c r="D93" s="113"/>
      <c r="E93" s="115"/>
      <c r="F93" s="113"/>
      <c r="G93" s="17"/>
      <c r="H93" s="17"/>
      <c r="I93" s="17"/>
      <c r="J93" s="17"/>
      <c r="K93" s="17"/>
      <c r="L93" s="114"/>
      <c r="M93" s="114"/>
      <c r="N93" s="17"/>
      <c r="O93" s="17"/>
      <c r="P93" s="17"/>
      <c r="Q93" s="17"/>
      <c r="R93" s="194"/>
      <c r="S93" s="193"/>
      <c r="T93" s="193"/>
      <c r="U93" s="19"/>
      <c r="V93" s="17"/>
      <c r="W93" s="19"/>
      <c r="X93" s="17"/>
      <c r="Y93" s="19"/>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20"/>
      <c r="AX93" s="20"/>
      <c r="AY93" s="18"/>
      <c r="AZ93" s="18"/>
      <c r="BA93" s="18"/>
      <c r="BB93" s="18"/>
      <c r="BC93" s="18"/>
      <c r="BD93" s="18"/>
      <c r="BE93" s="18"/>
      <c r="BF93" s="18"/>
      <c r="BG93" s="21"/>
      <c r="BH93" s="197" t="str">
        <f t="shared" si="4"/>
        <v/>
      </c>
      <c r="BI93" s="197" t="str">
        <f t="shared" si="5"/>
        <v/>
      </c>
      <c r="BJ93" s="21"/>
      <c r="BK93" s="198" t="str">
        <f t="shared" si="6"/>
        <v/>
      </c>
      <c r="BL93" s="198" t="str">
        <f t="shared" si="7"/>
        <v/>
      </c>
      <c r="BM93" s="22"/>
      <c r="BN93" s="23"/>
      <c r="BO93" s="24"/>
    </row>
    <row r="94" spans="2:67" ht="25.35" customHeight="1" x14ac:dyDescent="0.45">
      <c r="B94" s="17"/>
      <c r="C94" s="112"/>
      <c r="D94" s="113"/>
      <c r="E94" s="115"/>
      <c r="F94" s="113"/>
      <c r="G94" s="17"/>
      <c r="H94" s="17"/>
      <c r="I94" s="17"/>
      <c r="J94" s="17"/>
      <c r="K94" s="17"/>
      <c r="L94" s="114"/>
      <c r="M94" s="114"/>
      <c r="N94" s="17"/>
      <c r="O94" s="17"/>
      <c r="P94" s="17"/>
      <c r="Q94" s="17"/>
      <c r="R94" s="194"/>
      <c r="S94" s="193"/>
      <c r="T94" s="193"/>
      <c r="U94" s="19"/>
      <c r="V94" s="17"/>
      <c r="W94" s="19"/>
      <c r="X94" s="17"/>
      <c r="Y94" s="19"/>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20"/>
      <c r="AX94" s="20"/>
      <c r="AY94" s="18"/>
      <c r="AZ94" s="18"/>
      <c r="BA94" s="18"/>
      <c r="BB94" s="18"/>
      <c r="BC94" s="18"/>
      <c r="BD94" s="18"/>
      <c r="BE94" s="18"/>
      <c r="BF94" s="18"/>
      <c r="BG94" s="21"/>
      <c r="BH94" s="197" t="str">
        <f t="shared" si="4"/>
        <v/>
      </c>
      <c r="BI94" s="197" t="str">
        <f t="shared" si="5"/>
        <v/>
      </c>
      <c r="BJ94" s="21"/>
      <c r="BK94" s="198" t="str">
        <f t="shared" si="6"/>
        <v/>
      </c>
      <c r="BL94" s="198" t="str">
        <f t="shared" si="7"/>
        <v/>
      </c>
      <c r="BM94" s="22"/>
      <c r="BN94" s="23"/>
      <c r="BO94" s="24"/>
    </row>
    <row r="95" spans="2:67" ht="25.35" customHeight="1" x14ac:dyDescent="0.45">
      <c r="B95" s="17"/>
      <c r="C95" s="112"/>
      <c r="D95" s="113"/>
      <c r="E95" s="115"/>
      <c r="F95" s="113"/>
      <c r="G95" s="17"/>
      <c r="H95" s="17"/>
      <c r="I95" s="17"/>
      <c r="J95" s="17"/>
      <c r="K95" s="17"/>
      <c r="L95" s="114"/>
      <c r="M95" s="114"/>
      <c r="N95" s="17"/>
      <c r="O95" s="17"/>
      <c r="P95" s="17"/>
      <c r="Q95" s="17"/>
      <c r="R95" s="194"/>
      <c r="S95" s="193"/>
      <c r="T95" s="193"/>
      <c r="U95" s="19"/>
      <c r="V95" s="17"/>
      <c r="W95" s="19"/>
      <c r="X95" s="17"/>
      <c r="Y95" s="19"/>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20"/>
      <c r="AX95" s="20"/>
      <c r="AY95" s="18"/>
      <c r="AZ95" s="18"/>
      <c r="BA95" s="18"/>
      <c r="BB95" s="18"/>
      <c r="BC95" s="18"/>
      <c r="BD95" s="18"/>
      <c r="BE95" s="18"/>
      <c r="BF95" s="18"/>
      <c r="BG95" s="21"/>
      <c r="BH95" s="197" t="str">
        <f t="shared" si="4"/>
        <v/>
      </c>
      <c r="BI95" s="197" t="str">
        <f t="shared" si="5"/>
        <v/>
      </c>
      <c r="BJ95" s="21"/>
      <c r="BK95" s="198" t="str">
        <f t="shared" si="6"/>
        <v/>
      </c>
      <c r="BL95" s="198" t="str">
        <f t="shared" si="7"/>
        <v/>
      </c>
      <c r="BM95" s="22"/>
      <c r="BN95" s="23"/>
      <c r="BO95" s="24"/>
    </row>
    <row r="96" spans="2:67" ht="25.35" customHeight="1" x14ac:dyDescent="0.45">
      <c r="B96" s="17"/>
      <c r="C96" s="112"/>
      <c r="D96" s="113"/>
      <c r="E96" s="115"/>
      <c r="F96" s="113"/>
      <c r="G96" s="17"/>
      <c r="H96" s="17"/>
      <c r="I96" s="17"/>
      <c r="J96" s="17"/>
      <c r="K96" s="17"/>
      <c r="L96" s="114"/>
      <c r="M96" s="114"/>
      <c r="N96" s="17"/>
      <c r="O96" s="17"/>
      <c r="P96" s="17"/>
      <c r="Q96" s="17"/>
      <c r="R96" s="194"/>
      <c r="S96" s="193"/>
      <c r="T96" s="193"/>
      <c r="U96" s="19"/>
      <c r="V96" s="17"/>
      <c r="W96" s="19"/>
      <c r="X96" s="17"/>
      <c r="Y96" s="19"/>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20"/>
      <c r="AX96" s="20"/>
      <c r="AY96" s="18"/>
      <c r="AZ96" s="18"/>
      <c r="BA96" s="18"/>
      <c r="BB96" s="18"/>
      <c r="BC96" s="18"/>
      <c r="BD96" s="18"/>
      <c r="BE96" s="18"/>
      <c r="BF96" s="18"/>
      <c r="BG96" s="21"/>
      <c r="BH96" s="197" t="str">
        <f t="shared" si="4"/>
        <v/>
      </c>
      <c r="BI96" s="197" t="str">
        <f t="shared" si="5"/>
        <v/>
      </c>
      <c r="BJ96" s="21"/>
      <c r="BK96" s="198" t="str">
        <f t="shared" si="6"/>
        <v/>
      </c>
      <c r="BL96" s="198" t="str">
        <f t="shared" si="7"/>
        <v/>
      </c>
      <c r="BM96" s="22"/>
      <c r="BN96" s="23"/>
      <c r="BO96" s="24"/>
    </row>
    <row r="97" spans="2:67" ht="25.35" customHeight="1" x14ac:dyDescent="0.45">
      <c r="B97" s="17"/>
      <c r="C97" s="112"/>
      <c r="D97" s="113"/>
      <c r="E97" s="115"/>
      <c r="F97" s="113"/>
      <c r="G97" s="17"/>
      <c r="H97" s="17"/>
      <c r="I97" s="17"/>
      <c r="J97" s="17"/>
      <c r="K97" s="17"/>
      <c r="L97" s="114"/>
      <c r="M97" s="114"/>
      <c r="N97" s="17"/>
      <c r="O97" s="17"/>
      <c r="P97" s="17"/>
      <c r="Q97" s="17"/>
      <c r="R97" s="194"/>
      <c r="S97" s="193"/>
      <c r="T97" s="193"/>
      <c r="U97" s="19"/>
      <c r="V97" s="17"/>
      <c r="W97" s="19"/>
      <c r="X97" s="17"/>
      <c r="Y97" s="19"/>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20"/>
      <c r="AX97" s="20"/>
      <c r="AY97" s="18"/>
      <c r="AZ97" s="18"/>
      <c r="BA97" s="18"/>
      <c r="BB97" s="18"/>
      <c r="BC97" s="18"/>
      <c r="BD97" s="18"/>
      <c r="BE97" s="18"/>
      <c r="BF97" s="18"/>
      <c r="BG97" s="21"/>
      <c r="BH97" s="197" t="str">
        <f t="shared" si="4"/>
        <v/>
      </c>
      <c r="BI97" s="197" t="str">
        <f t="shared" si="5"/>
        <v/>
      </c>
      <c r="BJ97" s="21"/>
      <c r="BK97" s="198" t="str">
        <f t="shared" si="6"/>
        <v/>
      </c>
      <c r="BL97" s="198" t="str">
        <f t="shared" si="7"/>
        <v/>
      </c>
      <c r="BM97" s="22"/>
      <c r="BN97" s="23"/>
      <c r="BO97" s="24"/>
    </row>
    <row r="98" spans="2:67" ht="25.35" customHeight="1" x14ac:dyDescent="0.45">
      <c r="B98" s="17"/>
      <c r="C98" s="112"/>
      <c r="D98" s="113"/>
      <c r="E98" s="115"/>
      <c r="F98" s="113"/>
      <c r="G98" s="17"/>
      <c r="H98" s="17"/>
      <c r="I98" s="17"/>
      <c r="J98" s="17"/>
      <c r="K98" s="17"/>
      <c r="L98" s="114"/>
      <c r="M98" s="114"/>
      <c r="N98" s="17"/>
      <c r="O98" s="17"/>
      <c r="P98" s="17"/>
      <c r="Q98" s="17"/>
      <c r="R98" s="194"/>
      <c r="S98" s="193"/>
      <c r="T98" s="193"/>
      <c r="U98" s="19"/>
      <c r="V98" s="17"/>
      <c r="W98" s="19"/>
      <c r="X98" s="17"/>
      <c r="Y98" s="19"/>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20"/>
      <c r="AX98" s="20"/>
      <c r="AY98" s="18"/>
      <c r="AZ98" s="18"/>
      <c r="BA98" s="18"/>
      <c r="BB98" s="18"/>
      <c r="BC98" s="18"/>
      <c r="BD98" s="18"/>
      <c r="BE98" s="18"/>
      <c r="BF98" s="18"/>
      <c r="BG98" s="21"/>
      <c r="BH98" s="197" t="str">
        <f t="shared" si="4"/>
        <v/>
      </c>
      <c r="BI98" s="197" t="str">
        <f t="shared" si="5"/>
        <v/>
      </c>
      <c r="BJ98" s="21"/>
      <c r="BK98" s="198" t="str">
        <f t="shared" si="6"/>
        <v/>
      </c>
      <c r="BL98" s="198" t="str">
        <f t="shared" si="7"/>
        <v/>
      </c>
      <c r="BM98" s="22"/>
      <c r="BN98" s="23"/>
      <c r="BO98" s="24"/>
    </row>
    <row r="99" spans="2:67" ht="25.35" customHeight="1" x14ac:dyDescent="0.45">
      <c r="B99" s="17"/>
      <c r="C99" s="112"/>
      <c r="D99" s="113"/>
      <c r="E99" s="115"/>
      <c r="F99" s="113"/>
      <c r="G99" s="17"/>
      <c r="H99" s="17"/>
      <c r="I99" s="17"/>
      <c r="J99" s="17"/>
      <c r="K99" s="17"/>
      <c r="L99" s="114"/>
      <c r="M99" s="114"/>
      <c r="N99" s="17"/>
      <c r="O99" s="17"/>
      <c r="P99" s="17"/>
      <c r="Q99" s="17"/>
      <c r="R99" s="194"/>
      <c r="S99" s="193"/>
      <c r="T99" s="193"/>
      <c r="U99" s="19"/>
      <c r="V99" s="17"/>
      <c r="W99" s="19"/>
      <c r="X99" s="17"/>
      <c r="Y99" s="19"/>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20"/>
      <c r="AX99" s="20"/>
      <c r="AY99" s="18"/>
      <c r="AZ99" s="18"/>
      <c r="BA99" s="18"/>
      <c r="BB99" s="18"/>
      <c r="BC99" s="18"/>
      <c r="BD99" s="18"/>
      <c r="BE99" s="18"/>
      <c r="BF99" s="18"/>
      <c r="BG99" s="21"/>
      <c r="BH99" s="197" t="str">
        <f t="shared" si="4"/>
        <v/>
      </c>
      <c r="BI99" s="197" t="str">
        <f t="shared" si="5"/>
        <v/>
      </c>
      <c r="BJ99" s="21"/>
      <c r="BK99" s="198" t="str">
        <f t="shared" si="6"/>
        <v/>
      </c>
      <c r="BL99" s="198" t="str">
        <f t="shared" si="7"/>
        <v/>
      </c>
      <c r="BM99" s="22"/>
      <c r="BN99" s="23"/>
      <c r="BO99" s="24"/>
    </row>
    <row r="100" spans="2:67" ht="25.35" customHeight="1" x14ac:dyDescent="0.45">
      <c r="B100" s="17"/>
      <c r="C100" s="112"/>
      <c r="D100" s="113"/>
      <c r="E100" s="115"/>
      <c r="F100" s="113"/>
      <c r="G100" s="17"/>
      <c r="H100" s="17"/>
      <c r="I100" s="17"/>
      <c r="J100" s="17"/>
      <c r="K100" s="17"/>
      <c r="L100" s="114"/>
      <c r="M100" s="114"/>
      <c r="N100" s="17"/>
      <c r="O100" s="17"/>
      <c r="P100" s="17"/>
      <c r="Q100" s="17"/>
      <c r="R100" s="194"/>
      <c r="S100" s="193"/>
      <c r="T100" s="193"/>
      <c r="U100" s="19"/>
      <c r="V100" s="17"/>
      <c r="W100" s="19"/>
      <c r="X100" s="17"/>
      <c r="Y100" s="19"/>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20"/>
      <c r="AX100" s="20"/>
      <c r="AY100" s="18"/>
      <c r="AZ100" s="18"/>
      <c r="BA100" s="18"/>
      <c r="BB100" s="18"/>
      <c r="BC100" s="18"/>
      <c r="BD100" s="18"/>
      <c r="BE100" s="18"/>
      <c r="BF100" s="18"/>
      <c r="BG100" s="21"/>
      <c r="BH100" s="197" t="str">
        <f t="shared" si="4"/>
        <v/>
      </c>
      <c r="BI100" s="197" t="str">
        <f t="shared" si="5"/>
        <v/>
      </c>
      <c r="BJ100" s="21"/>
      <c r="BK100" s="198" t="str">
        <f t="shared" si="6"/>
        <v/>
      </c>
      <c r="BL100" s="198" t="str">
        <f t="shared" si="7"/>
        <v/>
      </c>
      <c r="BM100" s="22"/>
      <c r="BN100" s="23"/>
      <c r="BO100" s="24"/>
    </row>
    <row r="101" spans="2:67" ht="25.35" customHeight="1" x14ac:dyDescent="0.45">
      <c r="B101" s="17"/>
      <c r="C101" s="112"/>
      <c r="D101" s="113"/>
      <c r="E101" s="115"/>
      <c r="F101" s="113"/>
      <c r="G101" s="17"/>
      <c r="H101" s="17"/>
      <c r="I101" s="17"/>
      <c r="J101" s="17"/>
      <c r="K101" s="17"/>
      <c r="L101" s="114"/>
      <c r="M101" s="114"/>
      <c r="N101" s="17"/>
      <c r="O101" s="17"/>
      <c r="P101" s="17"/>
      <c r="Q101" s="17"/>
      <c r="R101" s="194"/>
      <c r="S101" s="193"/>
      <c r="T101" s="193"/>
      <c r="U101" s="19"/>
      <c r="V101" s="17"/>
      <c r="W101" s="19"/>
      <c r="X101" s="17"/>
      <c r="Y101" s="19"/>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20"/>
      <c r="AX101" s="20"/>
      <c r="AY101" s="18"/>
      <c r="AZ101" s="18"/>
      <c r="BA101" s="18"/>
      <c r="BB101" s="18"/>
      <c r="BC101" s="18"/>
      <c r="BD101" s="18"/>
      <c r="BE101" s="18"/>
      <c r="BF101" s="18"/>
      <c r="BG101" s="21"/>
      <c r="BH101" s="197" t="str">
        <f t="shared" si="4"/>
        <v/>
      </c>
      <c r="BI101" s="197" t="str">
        <f t="shared" si="5"/>
        <v/>
      </c>
      <c r="BJ101" s="21"/>
      <c r="BK101" s="198" t="str">
        <f t="shared" si="6"/>
        <v/>
      </c>
      <c r="BL101" s="198" t="str">
        <f t="shared" si="7"/>
        <v/>
      </c>
      <c r="BM101" s="22"/>
      <c r="BN101" s="23"/>
      <c r="BO101" s="24"/>
    </row>
    <row r="102" spans="2:67" ht="25.35" customHeight="1" x14ac:dyDescent="0.45">
      <c r="B102" s="17"/>
      <c r="C102" s="112"/>
      <c r="D102" s="113"/>
      <c r="E102" s="115"/>
      <c r="F102" s="113"/>
      <c r="G102" s="17"/>
      <c r="H102" s="17"/>
      <c r="I102" s="17"/>
      <c r="J102" s="17"/>
      <c r="K102" s="17"/>
      <c r="L102" s="114"/>
      <c r="M102" s="114"/>
      <c r="N102" s="17"/>
      <c r="O102" s="17"/>
      <c r="P102" s="17"/>
      <c r="Q102" s="17"/>
      <c r="R102" s="194"/>
      <c r="S102" s="193"/>
      <c r="T102" s="193"/>
      <c r="U102" s="19"/>
      <c r="V102" s="17"/>
      <c r="W102" s="19"/>
      <c r="X102" s="17"/>
      <c r="Y102" s="19"/>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20"/>
      <c r="AX102" s="20"/>
      <c r="AY102" s="18"/>
      <c r="AZ102" s="18"/>
      <c r="BA102" s="18"/>
      <c r="BB102" s="18"/>
      <c r="BC102" s="18"/>
      <c r="BD102" s="18"/>
      <c r="BE102" s="18"/>
      <c r="BF102" s="18"/>
      <c r="BG102" s="21"/>
      <c r="BH102" s="197" t="str">
        <f t="shared" si="4"/>
        <v/>
      </c>
      <c r="BI102" s="197" t="str">
        <f t="shared" si="5"/>
        <v/>
      </c>
      <c r="BJ102" s="21"/>
      <c r="BK102" s="198" t="str">
        <f t="shared" si="6"/>
        <v/>
      </c>
      <c r="BL102" s="198" t="str">
        <f t="shared" si="7"/>
        <v/>
      </c>
      <c r="BM102" s="22"/>
      <c r="BN102" s="23"/>
      <c r="BO102" s="24"/>
    </row>
    <row r="103" spans="2:67" ht="25.35" customHeight="1" x14ac:dyDescent="0.45">
      <c r="B103" s="17"/>
      <c r="C103" s="112"/>
      <c r="D103" s="113"/>
      <c r="E103" s="115"/>
      <c r="F103" s="113"/>
      <c r="G103" s="17"/>
      <c r="H103" s="17"/>
      <c r="I103" s="17"/>
      <c r="J103" s="17"/>
      <c r="K103" s="17"/>
      <c r="L103" s="114"/>
      <c r="M103" s="114"/>
      <c r="N103" s="17"/>
      <c r="O103" s="17"/>
      <c r="P103" s="17"/>
      <c r="Q103" s="17"/>
      <c r="R103" s="194"/>
      <c r="S103" s="193"/>
      <c r="T103" s="193"/>
      <c r="U103" s="19"/>
      <c r="V103" s="17"/>
      <c r="W103" s="19"/>
      <c r="X103" s="17"/>
      <c r="Y103" s="19"/>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20"/>
      <c r="AX103" s="20"/>
      <c r="AY103" s="18"/>
      <c r="AZ103" s="18"/>
      <c r="BA103" s="18"/>
      <c r="BB103" s="18"/>
      <c r="BC103" s="18"/>
      <c r="BD103" s="18"/>
      <c r="BE103" s="18"/>
      <c r="BF103" s="18"/>
      <c r="BG103" s="21"/>
      <c r="BH103" s="197" t="str">
        <f t="shared" si="4"/>
        <v/>
      </c>
      <c r="BI103" s="197" t="str">
        <f t="shared" si="5"/>
        <v/>
      </c>
      <c r="BJ103" s="21"/>
      <c r="BK103" s="198" t="str">
        <f t="shared" si="6"/>
        <v/>
      </c>
      <c r="BL103" s="198" t="str">
        <f t="shared" si="7"/>
        <v/>
      </c>
      <c r="BM103" s="22"/>
      <c r="BN103" s="23"/>
      <c r="BO103" s="24"/>
    </row>
    <row r="104" spans="2:67" ht="25.35" customHeight="1" x14ac:dyDescent="0.45">
      <c r="B104" s="17"/>
      <c r="C104" s="112"/>
      <c r="D104" s="113"/>
      <c r="E104" s="115"/>
      <c r="F104" s="113"/>
      <c r="G104" s="17"/>
      <c r="H104" s="17"/>
      <c r="I104" s="17"/>
      <c r="J104" s="17"/>
      <c r="K104" s="17"/>
      <c r="L104" s="114"/>
      <c r="M104" s="114"/>
      <c r="N104" s="17"/>
      <c r="O104" s="17"/>
      <c r="P104" s="17"/>
      <c r="Q104" s="17"/>
      <c r="R104" s="194"/>
      <c r="S104" s="193"/>
      <c r="T104" s="193"/>
      <c r="U104" s="19"/>
      <c r="V104" s="17"/>
      <c r="W104" s="19"/>
      <c r="X104" s="17"/>
      <c r="Y104" s="19"/>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20"/>
      <c r="AX104" s="20"/>
      <c r="AY104" s="18"/>
      <c r="AZ104" s="18"/>
      <c r="BA104" s="18"/>
      <c r="BB104" s="18"/>
      <c r="BC104" s="18"/>
      <c r="BD104" s="18"/>
      <c r="BE104" s="18"/>
      <c r="BF104" s="18"/>
      <c r="BG104" s="21"/>
      <c r="BH104" s="197" t="str">
        <f t="shared" si="4"/>
        <v/>
      </c>
      <c r="BI104" s="197" t="str">
        <f t="shared" si="5"/>
        <v/>
      </c>
      <c r="BJ104" s="21"/>
      <c r="BK104" s="198" t="str">
        <f t="shared" si="6"/>
        <v/>
      </c>
      <c r="BL104" s="198" t="str">
        <f t="shared" si="7"/>
        <v/>
      </c>
      <c r="BM104" s="22"/>
      <c r="BN104" s="23"/>
      <c r="BO104" s="24"/>
    </row>
    <row r="105" spans="2:67" ht="25.35" customHeight="1" x14ac:dyDescent="0.45">
      <c r="B105" s="17"/>
      <c r="C105" s="112"/>
      <c r="D105" s="113"/>
      <c r="E105" s="115"/>
      <c r="F105" s="113"/>
      <c r="G105" s="17"/>
      <c r="H105" s="17"/>
      <c r="I105" s="17"/>
      <c r="J105" s="17"/>
      <c r="K105" s="17"/>
      <c r="L105" s="114"/>
      <c r="M105" s="114"/>
      <c r="N105" s="17"/>
      <c r="O105" s="17"/>
      <c r="P105" s="17"/>
      <c r="Q105" s="17"/>
      <c r="R105" s="194"/>
      <c r="S105" s="193"/>
      <c r="T105" s="193"/>
      <c r="U105" s="19"/>
      <c r="V105" s="17"/>
      <c r="W105" s="19"/>
      <c r="X105" s="17"/>
      <c r="Y105" s="19"/>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20"/>
      <c r="AX105" s="20"/>
      <c r="AY105" s="18"/>
      <c r="AZ105" s="18"/>
      <c r="BA105" s="18"/>
      <c r="BB105" s="18"/>
      <c r="BC105" s="18"/>
      <c r="BD105" s="18"/>
      <c r="BE105" s="18"/>
      <c r="BF105" s="18"/>
      <c r="BG105" s="21"/>
      <c r="BH105" s="197" t="str">
        <f t="shared" si="4"/>
        <v/>
      </c>
      <c r="BI105" s="197" t="str">
        <f t="shared" si="5"/>
        <v/>
      </c>
      <c r="BJ105" s="21"/>
      <c r="BK105" s="198" t="str">
        <f t="shared" si="6"/>
        <v/>
      </c>
      <c r="BL105" s="198" t="str">
        <f t="shared" si="7"/>
        <v/>
      </c>
      <c r="BM105" s="22"/>
      <c r="BN105" s="23"/>
      <c r="BO105" s="24"/>
    </row>
    <row r="106" spans="2:67" ht="25.35" customHeight="1" x14ac:dyDescent="0.45">
      <c r="B106" s="17"/>
      <c r="C106" s="112"/>
      <c r="D106" s="113"/>
      <c r="E106" s="115"/>
      <c r="F106" s="113"/>
      <c r="G106" s="17"/>
      <c r="H106" s="17"/>
      <c r="I106" s="17"/>
      <c r="J106" s="17"/>
      <c r="K106" s="17"/>
      <c r="L106" s="114"/>
      <c r="M106" s="114"/>
      <c r="N106" s="17"/>
      <c r="O106" s="17"/>
      <c r="P106" s="17"/>
      <c r="Q106" s="17"/>
      <c r="R106" s="194"/>
      <c r="S106" s="193"/>
      <c r="T106" s="193"/>
      <c r="U106" s="19"/>
      <c r="V106" s="17"/>
      <c r="W106" s="19"/>
      <c r="X106" s="17"/>
      <c r="Y106" s="19"/>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20"/>
      <c r="AX106" s="20"/>
      <c r="AY106" s="18"/>
      <c r="AZ106" s="18"/>
      <c r="BA106" s="18"/>
      <c r="BB106" s="18"/>
      <c r="BC106" s="18"/>
      <c r="BD106" s="18"/>
      <c r="BE106" s="18"/>
      <c r="BF106" s="18"/>
      <c r="BG106" s="21"/>
      <c r="BH106" s="197" t="str">
        <f t="shared" si="4"/>
        <v/>
      </c>
      <c r="BI106" s="197" t="str">
        <f t="shared" si="5"/>
        <v/>
      </c>
      <c r="BJ106" s="21"/>
      <c r="BK106" s="198" t="str">
        <f t="shared" si="6"/>
        <v/>
      </c>
      <c r="BL106" s="198" t="str">
        <f t="shared" si="7"/>
        <v/>
      </c>
      <c r="BM106" s="22"/>
      <c r="BN106" s="23"/>
      <c r="BO106" s="24"/>
    </row>
    <row r="107" spans="2:67" ht="25.35" customHeight="1" x14ac:dyDescent="0.45">
      <c r="B107" s="17"/>
      <c r="C107" s="112"/>
      <c r="D107" s="113"/>
      <c r="E107" s="115"/>
      <c r="F107" s="113"/>
      <c r="G107" s="17"/>
      <c r="H107" s="17"/>
      <c r="I107" s="17"/>
      <c r="J107" s="17"/>
      <c r="K107" s="17"/>
      <c r="L107" s="114"/>
      <c r="M107" s="114"/>
      <c r="N107" s="17"/>
      <c r="O107" s="17"/>
      <c r="P107" s="17"/>
      <c r="Q107" s="17"/>
      <c r="R107" s="194"/>
      <c r="S107" s="193"/>
      <c r="T107" s="193"/>
      <c r="U107" s="19"/>
      <c r="V107" s="17"/>
      <c r="W107" s="19"/>
      <c r="X107" s="17"/>
      <c r="Y107" s="19"/>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20"/>
      <c r="AX107" s="20"/>
      <c r="AY107" s="18"/>
      <c r="AZ107" s="18"/>
      <c r="BA107" s="18"/>
      <c r="BB107" s="18"/>
      <c r="BC107" s="18"/>
      <c r="BD107" s="18"/>
      <c r="BE107" s="18"/>
      <c r="BF107" s="18"/>
      <c r="BG107" s="21"/>
      <c r="BH107" s="197" t="str">
        <f t="shared" si="4"/>
        <v/>
      </c>
      <c r="BI107" s="197" t="str">
        <f t="shared" si="5"/>
        <v/>
      </c>
      <c r="BJ107" s="21"/>
      <c r="BK107" s="198" t="str">
        <f t="shared" si="6"/>
        <v/>
      </c>
      <c r="BL107" s="198" t="str">
        <f t="shared" si="7"/>
        <v/>
      </c>
      <c r="BM107" s="22"/>
      <c r="BN107" s="23"/>
      <c r="BO107" s="24"/>
    </row>
    <row r="108" spans="2:67" ht="25.35" customHeight="1" x14ac:dyDescent="0.45">
      <c r="B108" s="17"/>
      <c r="C108" s="112"/>
      <c r="D108" s="113"/>
      <c r="E108" s="115"/>
      <c r="F108" s="113"/>
      <c r="G108" s="17"/>
      <c r="H108" s="17"/>
      <c r="I108" s="17"/>
      <c r="J108" s="17"/>
      <c r="K108" s="17"/>
      <c r="L108" s="114"/>
      <c r="M108" s="114"/>
      <c r="N108" s="17"/>
      <c r="O108" s="17"/>
      <c r="P108" s="17"/>
      <c r="Q108" s="17"/>
      <c r="R108" s="194"/>
      <c r="S108" s="193"/>
      <c r="T108" s="193"/>
      <c r="U108" s="19"/>
      <c r="V108" s="17"/>
      <c r="W108" s="19"/>
      <c r="X108" s="17"/>
      <c r="Y108" s="19"/>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20"/>
      <c r="AX108" s="20"/>
      <c r="AY108" s="18"/>
      <c r="AZ108" s="18"/>
      <c r="BA108" s="18"/>
      <c r="BB108" s="18"/>
      <c r="BC108" s="18"/>
      <c r="BD108" s="18"/>
      <c r="BE108" s="18"/>
      <c r="BF108" s="18"/>
      <c r="BG108" s="21"/>
      <c r="BH108" s="197" t="str">
        <f t="shared" si="4"/>
        <v/>
      </c>
      <c r="BI108" s="197" t="str">
        <f t="shared" si="5"/>
        <v/>
      </c>
      <c r="BJ108" s="21"/>
      <c r="BK108" s="198" t="str">
        <f t="shared" si="6"/>
        <v/>
      </c>
      <c r="BL108" s="198" t="str">
        <f t="shared" si="7"/>
        <v/>
      </c>
      <c r="BM108" s="22"/>
      <c r="BN108" s="23"/>
      <c r="BO108" s="24"/>
    </row>
    <row r="109" spans="2:67" ht="25.35" customHeight="1" x14ac:dyDescent="0.45">
      <c r="B109" s="17"/>
      <c r="C109" s="112"/>
      <c r="D109" s="113"/>
      <c r="E109" s="115"/>
      <c r="F109" s="113"/>
      <c r="G109" s="17"/>
      <c r="H109" s="17"/>
      <c r="I109" s="17"/>
      <c r="J109" s="17"/>
      <c r="K109" s="17"/>
      <c r="L109" s="114"/>
      <c r="M109" s="114"/>
      <c r="N109" s="17"/>
      <c r="O109" s="17"/>
      <c r="P109" s="17"/>
      <c r="Q109" s="17"/>
      <c r="R109" s="194"/>
      <c r="S109" s="193"/>
      <c r="T109" s="193"/>
      <c r="U109" s="19"/>
      <c r="V109" s="17"/>
      <c r="W109" s="19"/>
      <c r="X109" s="17"/>
      <c r="Y109" s="19"/>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20"/>
      <c r="AX109" s="20"/>
      <c r="AY109" s="18"/>
      <c r="AZ109" s="18"/>
      <c r="BA109" s="18"/>
      <c r="BB109" s="18"/>
      <c r="BC109" s="18"/>
      <c r="BD109" s="18"/>
      <c r="BE109" s="18"/>
      <c r="BF109" s="18"/>
      <c r="BG109" s="21"/>
      <c r="BH109" s="197" t="str">
        <f t="shared" si="4"/>
        <v/>
      </c>
      <c r="BI109" s="197" t="str">
        <f t="shared" si="5"/>
        <v/>
      </c>
      <c r="BJ109" s="21"/>
      <c r="BK109" s="198" t="str">
        <f t="shared" si="6"/>
        <v/>
      </c>
      <c r="BL109" s="198" t="str">
        <f t="shared" si="7"/>
        <v/>
      </c>
      <c r="BM109" s="22"/>
      <c r="BN109" s="23"/>
      <c r="BO109" s="24"/>
    </row>
    <row r="110" spans="2:67" ht="25.35" customHeight="1" x14ac:dyDescent="0.45">
      <c r="B110" s="17"/>
      <c r="C110" s="112"/>
      <c r="D110" s="113"/>
      <c r="E110" s="115"/>
      <c r="F110" s="113"/>
      <c r="G110" s="17"/>
      <c r="H110" s="17"/>
      <c r="I110" s="17"/>
      <c r="J110" s="17"/>
      <c r="K110" s="17"/>
      <c r="L110" s="114"/>
      <c r="M110" s="114"/>
      <c r="N110" s="17"/>
      <c r="O110" s="17"/>
      <c r="P110" s="17"/>
      <c r="Q110" s="17"/>
      <c r="R110" s="194"/>
      <c r="S110" s="193"/>
      <c r="T110" s="193"/>
      <c r="U110" s="19"/>
      <c r="V110" s="17"/>
      <c r="W110" s="19"/>
      <c r="X110" s="17"/>
      <c r="Y110" s="19"/>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20"/>
      <c r="AX110" s="20"/>
      <c r="AY110" s="18"/>
      <c r="AZ110" s="18"/>
      <c r="BA110" s="18"/>
      <c r="BB110" s="18"/>
      <c r="BC110" s="18"/>
      <c r="BD110" s="18"/>
      <c r="BE110" s="18"/>
      <c r="BF110" s="18"/>
      <c r="BG110" s="21"/>
      <c r="BH110" s="197" t="str">
        <f t="shared" si="4"/>
        <v/>
      </c>
      <c r="BI110" s="197" t="str">
        <f t="shared" si="5"/>
        <v/>
      </c>
      <c r="BJ110" s="21"/>
      <c r="BK110" s="198" t="str">
        <f t="shared" si="6"/>
        <v/>
      </c>
      <c r="BL110" s="198" t="str">
        <f t="shared" si="7"/>
        <v/>
      </c>
      <c r="BM110" s="22"/>
      <c r="BN110" s="23"/>
      <c r="BO110" s="24"/>
    </row>
    <row r="111" spans="2:67" ht="25.35" customHeight="1" x14ac:dyDescent="0.45">
      <c r="B111" s="17"/>
      <c r="C111" s="112"/>
      <c r="D111" s="113"/>
      <c r="E111" s="115"/>
      <c r="F111" s="113"/>
      <c r="G111" s="17"/>
      <c r="H111" s="17"/>
      <c r="I111" s="17"/>
      <c r="J111" s="17"/>
      <c r="K111" s="17"/>
      <c r="L111" s="114"/>
      <c r="M111" s="114"/>
      <c r="N111" s="17"/>
      <c r="O111" s="17"/>
      <c r="P111" s="17"/>
      <c r="Q111" s="17"/>
      <c r="R111" s="194"/>
      <c r="S111" s="193"/>
      <c r="T111" s="193"/>
      <c r="U111" s="19"/>
      <c r="V111" s="17"/>
      <c r="W111" s="19"/>
      <c r="X111" s="17"/>
      <c r="Y111" s="19"/>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20"/>
      <c r="AX111" s="20"/>
      <c r="AY111" s="18"/>
      <c r="AZ111" s="18"/>
      <c r="BA111" s="18"/>
      <c r="BB111" s="18"/>
      <c r="BC111" s="18"/>
      <c r="BD111" s="18"/>
      <c r="BE111" s="18"/>
      <c r="BF111" s="18"/>
      <c r="BG111" s="21"/>
      <c r="BH111" s="197" t="str">
        <f t="shared" si="4"/>
        <v/>
      </c>
      <c r="BI111" s="197" t="str">
        <f t="shared" si="5"/>
        <v/>
      </c>
      <c r="BJ111" s="21"/>
      <c r="BK111" s="198" t="str">
        <f t="shared" si="6"/>
        <v/>
      </c>
      <c r="BL111" s="198" t="str">
        <f t="shared" si="7"/>
        <v/>
      </c>
      <c r="BM111" s="22"/>
      <c r="BN111" s="23"/>
      <c r="BO111" s="24"/>
    </row>
    <row r="112" spans="2:67" ht="25.35" customHeight="1" x14ac:dyDescent="0.45">
      <c r="B112" s="17"/>
      <c r="C112" s="112"/>
      <c r="D112" s="113"/>
      <c r="E112" s="115"/>
      <c r="F112" s="113"/>
      <c r="G112" s="17"/>
      <c r="H112" s="17"/>
      <c r="I112" s="17"/>
      <c r="J112" s="17"/>
      <c r="K112" s="17"/>
      <c r="L112" s="114"/>
      <c r="M112" s="114"/>
      <c r="N112" s="17"/>
      <c r="O112" s="17"/>
      <c r="P112" s="17"/>
      <c r="Q112" s="17"/>
      <c r="R112" s="194"/>
      <c r="S112" s="193"/>
      <c r="T112" s="193"/>
      <c r="U112" s="19"/>
      <c r="V112" s="17"/>
      <c r="W112" s="19"/>
      <c r="X112" s="17"/>
      <c r="Y112" s="19"/>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20"/>
      <c r="AX112" s="20"/>
      <c r="AY112" s="18"/>
      <c r="AZ112" s="18"/>
      <c r="BA112" s="18"/>
      <c r="BB112" s="18"/>
      <c r="BC112" s="18"/>
      <c r="BD112" s="18"/>
      <c r="BE112" s="18"/>
      <c r="BF112" s="18"/>
      <c r="BG112" s="21"/>
      <c r="BH112" s="197" t="str">
        <f t="shared" si="4"/>
        <v/>
      </c>
      <c r="BI112" s="197" t="str">
        <f t="shared" si="5"/>
        <v/>
      </c>
      <c r="BJ112" s="21"/>
      <c r="BK112" s="198" t="str">
        <f t="shared" si="6"/>
        <v/>
      </c>
      <c r="BL112" s="198" t="str">
        <f t="shared" si="7"/>
        <v/>
      </c>
      <c r="BM112" s="22"/>
      <c r="BN112" s="23"/>
      <c r="BO112" s="24"/>
    </row>
    <row r="113" spans="2:67" ht="25.35" customHeight="1" x14ac:dyDescent="0.45">
      <c r="B113" s="17"/>
      <c r="C113" s="112"/>
      <c r="D113" s="113"/>
      <c r="E113" s="115"/>
      <c r="F113" s="113"/>
      <c r="G113" s="17"/>
      <c r="H113" s="17"/>
      <c r="I113" s="17"/>
      <c r="J113" s="17"/>
      <c r="K113" s="17"/>
      <c r="L113" s="114"/>
      <c r="M113" s="114"/>
      <c r="N113" s="17"/>
      <c r="O113" s="17"/>
      <c r="P113" s="17"/>
      <c r="Q113" s="17"/>
      <c r="R113" s="194"/>
      <c r="S113" s="193"/>
      <c r="T113" s="193"/>
      <c r="U113" s="19"/>
      <c r="V113" s="17"/>
      <c r="W113" s="19"/>
      <c r="X113" s="17"/>
      <c r="Y113" s="19"/>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20"/>
      <c r="AX113" s="20"/>
      <c r="AY113" s="18"/>
      <c r="AZ113" s="18"/>
      <c r="BA113" s="18"/>
      <c r="BB113" s="18"/>
      <c r="BC113" s="18"/>
      <c r="BD113" s="18"/>
      <c r="BE113" s="18"/>
      <c r="BF113" s="18"/>
      <c r="BG113" s="21"/>
      <c r="BH113" s="197" t="str">
        <f t="shared" si="4"/>
        <v/>
      </c>
      <c r="BI113" s="197" t="str">
        <f t="shared" si="5"/>
        <v/>
      </c>
      <c r="BJ113" s="21"/>
      <c r="BK113" s="198" t="str">
        <f t="shared" si="6"/>
        <v/>
      </c>
      <c r="BL113" s="198" t="str">
        <f t="shared" si="7"/>
        <v/>
      </c>
      <c r="BM113" s="22"/>
      <c r="BN113" s="23"/>
      <c r="BO113" s="24"/>
    </row>
    <row r="114" spans="2:67" ht="25.35" customHeight="1" x14ac:dyDescent="0.45">
      <c r="B114" s="17"/>
      <c r="C114" s="112"/>
      <c r="D114" s="113"/>
      <c r="E114" s="115"/>
      <c r="F114" s="113"/>
      <c r="G114" s="17"/>
      <c r="H114" s="17"/>
      <c r="I114" s="17"/>
      <c r="J114" s="17"/>
      <c r="K114" s="17"/>
      <c r="L114" s="114"/>
      <c r="M114" s="114"/>
      <c r="N114" s="17"/>
      <c r="O114" s="17"/>
      <c r="P114" s="17"/>
      <c r="Q114" s="17"/>
      <c r="R114" s="194"/>
      <c r="S114" s="193"/>
      <c r="T114" s="193"/>
      <c r="U114" s="19"/>
      <c r="V114" s="17"/>
      <c r="W114" s="19"/>
      <c r="X114" s="17"/>
      <c r="Y114" s="19"/>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20"/>
      <c r="AX114" s="20"/>
      <c r="AY114" s="18"/>
      <c r="AZ114" s="18"/>
      <c r="BA114" s="18"/>
      <c r="BB114" s="18"/>
      <c r="BC114" s="18"/>
      <c r="BD114" s="18"/>
      <c r="BE114" s="18"/>
      <c r="BF114" s="18"/>
      <c r="BG114" s="21"/>
      <c r="BH114" s="197" t="str">
        <f t="shared" si="4"/>
        <v/>
      </c>
      <c r="BI114" s="197" t="str">
        <f t="shared" si="5"/>
        <v/>
      </c>
      <c r="BJ114" s="21"/>
      <c r="BK114" s="198" t="str">
        <f t="shared" si="6"/>
        <v/>
      </c>
      <c r="BL114" s="198" t="str">
        <f t="shared" si="7"/>
        <v/>
      </c>
      <c r="BM114" s="22"/>
      <c r="BN114" s="23"/>
      <c r="BO114" s="24"/>
    </row>
    <row r="115" spans="2:67" ht="25.35" customHeight="1" x14ac:dyDescent="0.45">
      <c r="B115" s="17"/>
      <c r="C115" s="112"/>
      <c r="D115" s="113"/>
      <c r="E115" s="115"/>
      <c r="F115" s="113"/>
      <c r="G115" s="17"/>
      <c r="H115" s="17"/>
      <c r="I115" s="17"/>
      <c r="J115" s="17"/>
      <c r="K115" s="17"/>
      <c r="L115" s="114"/>
      <c r="M115" s="114"/>
      <c r="N115" s="17"/>
      <c r="O115" s="17"/>
      <c r="P115" s="17"/>
      <c r="Q115" s="17"/>
      <c r="R115" s="194"/>
      <c r="S115" s="193"/>
      <c r="T115" s="193"/>
      <c r="U115" s="19"/>
      <c r="V115" s="17"/>
      <c r="W115" s="19"/>
      <c r="X115" s="17"/>
      <c r="Y115" s="19"/>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20"/>
      <c r="AX115" s="20"/>
      <c r="AY115" s="18"/>
      <c r="AZ115" s="18"/>
      <c r="BA115" s="18"/>
      <c r="BB115" s="18"/>
      <c r="BC115" s="18"/>
      <c r="BD115" s="18"/>
      <c r="BE115" s="18"/>
      <c r="BF115" s="18"/>
      <c r="BG115" s="21"/>
      <c r="BH115" s="197" t="str">
        <f t="shared" si="4"/>
        <v/>
      </c>
      <c r="BI115" s="197" t="str">
        <f t="shared" si="5"/>
        <v/>
      </c>
      <c r="BJ115" s="21"/>
      <c r="BK115" s="198" t="str">
        <f t="shared" si="6"/>
        <v/>
      </c>
      <c r="BL115" s="198" t="str">
        <f t="shared" si="7"/>
        <v/>
      </c>
      <c r="BM115" s="22"/>
      <c r="BN115" s="23"/>
      <c r="BO115" s="24"/>
    </row>
    <row r="116" spans="2:67" ht="25.35" customHeight="1" x14ac:dyDescent="0.45">
      <c r="B116" s="17"/>
      <c r="C116" s="112"/>
      <c r="D116" s="113"/>
      <c r="E116" s="115"/>
      <c r="F116" s="113"/>
      <c r="G116" s="17"/>
      <c r="H116" s="17"/>
      <c r="I116" s="17"/>
      <c r="J116" s="17"/>
      <c r="K116" s="17"/>
      <c r="L116" s="114"/>
      <c r="M116" s="114"/>
      <c r="N116" s="17"/>
      <c r="O116" s="17"/>
      <c r="P116" s="17"/>
      <c r="Q116" s="17"/>
      <c r="R116" s="194"/>
      <c r="S116" s="193"/>
      <c r="T116" s="193"/>
      <c r="U116" s="19"/>
      <c r="V116" s="17"/>
      <c r="W116" s="19"/>
      <c r="X116" s="17"/>
      <c r="Y116" s="19"/>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20"/>
      <c r="AX116" s="20"/>
      <c r="AY116" s="18"/>
      <c r="AZ116" s="18"/>
      <c r="BA116" s="18"/>
      <c r="BB116" s="18"/>
      <c r="BC116" s="18"/>
      <c r="BD116" s="18"/>
      <c r="BE116" s="18"/>
      <c r="BF116" s="18"/>
      <c r="BG116" s="21"/>
      <c r="BH116" s="197" t="str">
        <f t="shared" si="4"/>
        <v/>
      </c>
      <c r="BI116" s="197" t="str">
        <f t="shared" si="5"/>
        <v/>
      </c>
      <c r="BJ116" s="21"/>
      <c r="BK116" s="198" t="str">
        <f t="shared" si="6"/>
        <v/>
      </c>
      <c r="BL116" s="198" t="str">
        <f t="shared" si="7"/>
        <v/>
      </c>
      <c r="BM116" s="22"/>
      <c r="BN116" s="23"/>
      <c r="BO116" s="24"/>
    </row>
    <row r="117" spans="2:67" ht="25.35" customHeight="1" x14ac:dyDescent="0.45">
      <c r="B117" s="17"/>
      <c r="C117" s="112"/>
      <c r="D117" s="113"/>
      <c r="E117" s="115"/>
      <c r="F117" s="113"/>
      <c r="G117" s="17"/>
      <c r="H117" s="17"/>
      <c r="I117" s="17"/>
      <c r="J117" s="17"/>
      <c r="K117" s="17"/>
      <c r="L117" s="114"/>
      <c r="M117" s="114"/>
      <c r="N117" s="17"/>
      <c r="O117" s="17"/>
      <c r="P117" s="17"/>
      <c r="Q117" s="17"/>
      <c r="R117" s="194"/>
      <c r="S117" s="193"/>
      <c r="T117" s="193"/>
      <c r="U117" s="19"/>
      <c r="V117" s="17"/>
      <c r="W117" s="19"/>
      <c r="X117" s="17"/>
      <c r="Y117" s="19"/>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20"/>
      <c r="AX117" s="20"/>
      <c r="AY117" s="18"/>
      <c r="AZ117" s="18"/>
      <c r="BA117" s="18"/>
      <c r="BB117" s="18"/>
      <c r="BC117" s="18"/>
      <c r="BD117" s="18"/>
      <c r="BE117" s="18"/>
      <c r="BF117" s="18"/>
      <c r="BG117" s="21"/>
      <c r="BH117" s="197" t="str">
        <f t="shared" si="4"/>
        <v/>
      </c>
      <c r="BI117" s="197" t="str">
        <f t="shared" si="5"/>
        <v/>
      </c>
      <c r="BJ117" s="21"/>
      <c r="BK117" s="198" t="str">
        <f t="shared" si="6"/>
        <v/>
      </c>
      <c r="BL117" s="198" t="str">
        <f t="shared" si="7"/>
        <v/>
      </c>
      <c r="BM117" s="22"/>
      <c r="BN117" s="23"/>
      <c r="BO117" s="24"/>
    </row>
    <row r="118" spans="2:67" ht="25.35" customHeight="1" x14ac:dyDescent="0.45">
      <c r="B118" s="17"/>
      <c r="C118" s="112"/>
      <c r="D118" s="113"/>
      <c r="E118" s="115"/>
      <c r="F118" s="113"/>
      <c r="G118" s="17"/>
      <c r="H118" s="17"/>
      <c r="I118" s="17"/>
      <c r="J118" s="17"/>
      <c r="K118" s="17"/>
      <c r="L118" s="114"/>
      <c r="M118" s="114"/>
      <c r="N118" s="17"/>
      <c r="O118" s="17"/>
      <c r="P118" s="17"/>
      <c r="Q118" s="17"/>
      <c r="R118" s="194"/>
      <c r="S118" s="193"/>
      <c r="T118" s="193"/>
      <c r="U118" s="19"/>
      <c r="V118" s="17"/>
      <c r="W118" s="19"/>
      <c r="X118" s="17"/>
      <c r="Y118" s="19"/>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20"/>
      <c r="AX118" s="20"/>
      <c r="AY118" s="18"/>
      <c r="AZ118" s="18"/>
      <c r="BA118" s="18"/>
      <c r="BB118" s="18"/>
      <c r="BC118" s="18"/>
      <c r="BD118" s="18"/>
      <c r="BE118" s="18"/>
      <c r="BF118" s="18"/>
      <c r="BG118" s="21"/>
      <c r="BH118" s="197" t="str">
        <f t="shared" si="4"/>
        <v/>
      </c>
      <c r="BI118" s="197" t="str">
        <f t="shared" si="5"/>
        <v/>
      </c>
      <c r="BJ118" s="21"/>
      <c r="BK118" s="198" t="str">
        <f t="shared" si="6"/>
        <v/>
      </c>
      <c r="BL118" s="198" t="str">
        <f t="shared" si="7"/>
        <v/>
      </c>
      <c r="BM118" s="22"/>
      <c r="BN118" s="23"/>
      <c r="BO118" s="24"/>
    </row>
    <row r="119" spans="2:67" ht="25.35" customHeight="1" x14ac:dyDescent="0.45">
      <c r="B119" s="17"/>
      <c r="C119" s="112"/>
      <c r="D119" s="113"/>
      <c r="E119" s="115"/>
      <c r="F119" s="113"/>
      <c r="G119" s="17"/>
      <c r="H119" s="17"/>
      <c r="I119" s="17"/>
      <c r="J119" s="17"/>
      <c r="K119" s="17"/>
      <c r="L119" s="114"/>
      <c r="M119" s="114"/>
      <c r="N119" s="17"/>
      <c r="O119" s="17"/>
      <c r="P119" s="17"/>
      <c r="Q119" s="17"/>
      <c r="R119" s="194"/>
      <c r="S119" s="193"/>
      <c r="T119" s="193"/>
      <c r="U119" s="19"/>
      <c r="V119" s="17"/>
      <c r="W119" s="19"/>
      <c r="X119" s="17"/>
      <c r="Y119" s="19"/>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20"/>
      <c r="AX119" s="20"/>
      <c r="AY119" s="18"/>
      <c r="AZ119" s="18"/>
      <c r="BA119" s="18"/>
      <c r="BB119" s="18"/>
      <c r="BC119" s="18"/>
      <c r="BD119" s="18"/>
      <c r="BE119" s="18"/>
      <c r="BF119" s="18"/>
      <c r="BG119" s="21"/>
      <c r="BH119" s="197" t="str">
        <f t="shared" si="4"/>
        <v/>
      </c>
      <c r="BI119" s="197" t="str">
        <f t="shared" si="5"/>
        <v/>
      </c>
      <c r="BJ119" s="21"/>
      <c r="BK119" s="198" t="str">
        <f t="shared" si="6"/>
        <v/>
      </c>
      <c r="BL119" s="198" t="str">
        <f t="shared" si="7"/>
        <v/>
      </c>
      <c r="BM119" s="22"/>
      <c r="BN119" s="23"/>
      <c r="BO119" s="24"/>
    </row>
    <row r="120" spans="2:67" ht="25.35" customHeight="1" x14ac:dyDescent="0.45">
      <c r="B120" s="17"/>
      <c r="C120" s="112"/>
      <c r="D120" s="113"/>
      <c r="E120" s="115"/>
      <c r="F120" s="113"/>
      <c r="G120" s="17"/>
      <c r="H120" s="17"/>
      <c r="I120" s="17"/>
      <c r="J120" s="17"/>
      <c r="K120" s="17"/>
      <c r="L120" s="114"/>
      <c r="M120" s="114"/>
      <c r="N120" s="17"/>
      <c r="O120" s="17"/>
      <c r="P120" s="17"/>
      <c r="Q120" s="17"/>
      <c r="R120" s="194"/>
      <c r="S120" s="193"/>
      <c r="T120" s="193"/>
      <c r="U120" s="19"/>
      <c r="V120" s="17"/>
      <c r="W120" s="19"/>
      <c r="X120" s="17"/>
      <c r="Y120" s="19"/>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20"/>
      <c r="AX120" s="20"/>
      <c r="AY120" s="18"/>
      <c r="AZ120" s="18"/>
      <c r="BA120" s="18"/>
      <c r="BB120" s="18"/>
      <c r="BC120" s="18"/>
      <c r="BD120" s="18"/>
      <c r="BE120" s="18"/>
      <c r="BF120" s="18"/>
      <c r="BG120" s="21"/>
      <c r="BH120" s="197" t="str">
        <f t="shared" si="4"/>
        <v/>
      </c>
      <c r="BI120" s="197" t="str">
        <f t="shared" si="5"/>
        <v/>
      </c>
      <c r="BJ120" s="21"/>
      <c r="BK120" s="198" t="str">
        <f t="shared" si="6"/>
        <v/>
      </c>
      <c r="BL120" s="198" t="str">
        <f t="shared" si="7"/>
        <v/>
      </c>
      <c r="BM120" s="22"/>
      <c r="BN120" s="23"/>
      <c r="BO120" s="24"/>
    </row>
    <row r="121" spans="2:67" ht="25.35" customHeight="1" x14ac:dyDescent="0.45">
      <c r="B121" s="17"/>
      <c r="C121" s="112"/>
      <c r="D121" s="113"/>
      <c r="E121" s="115"/>
      <c r="F121" s="113"/>
      <c r="G121" s="17"/>
      <c r="H121" s="17"/>
      <c r="I121" s="17"/>
      <c r="J121" s="17"/>
      <c r="K121" s="17"/>
      <c r="L121" s="114"/>
      <c r="M121" s="114"/>
      <c r="N121" s="17"/>
      <c r="O121" s="17"/>
      <c r="P121" s="17"/>
      <c r="Q121" s="17"/>
      <c r="R121" s="194"/>
      <c r="S121" s="193"/>
      <c r="T121" s="193"/>
      <c r="U121" s="19"/>
      <c r="V121" s="17"/>
      <c r="W121" s="19"/>
      <c r="X121" s="17"/>
      <c r="Y121" s="19"/>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20"/>
      <c r="AX121" s="20"/>
      <c r="AY121" s="18"/>
      <c r="AZ121" s="18"/>
      <c r="BA121" s="18"/>
      <c r="BB121" s="18"/>
      <c r="BC121" s="18"/>
      <c r="BD121" s="18"/>
      <c r="BE121" s="18"/>
      <c r="BF121" s="18"/>
      <c r="BG121" s="21"/>
      <c r="BH121" s="197" t="str">
        <f t="shared" si="4"/>
        <v/>
      </c>
      <c r="BI121" s="197" t="str">
        <f t="shared" si="5"/>
        <v/>
      </c>
      <c r="BJ121" s="21"/>
      <c r="BK121" s="198" t="str">
        <f t="shared" si="6"/>
        <v/>
      </c>
      <c r="BL121" s="198" t="str">
        <f t="shared" si="7"/>
        <v/>
      </c>
      <c r="BM121" s="22"/>
      <c r="BN121" s="23"/>
      <c r="BO121" s="24"/>
    </row>
    <row r="122" spans="2:67" ht="25.35" customHeight="1" x14ac:dyDescent="0.45">
      <c r="B122" s="17"/>
      <c r="C122" s="112"/>
      <c r="D122" s="113"/>
      <c r="E122" s="115"/>
      <c r="F122" s="113"/>
      <c r="G122" s="17"/>
      <c r="H122" s="17"/>
      <c r="I122" s="17"/>
      <c r="J122" s="17"/>
      <c r="K122" s="17"/>
      <c r="L122" s="114"/>
      <c r="M122" s="114"/>
      <c r="N122" s="17"/>
      <c r="O122" s="17"/>
      <c r="P122" s="17"/>
      <c r="Q122" s="17"/>
      <c r="R122" s="194"/>
      <c r="S122" s="193"/>
      <c r="T122" s="193"/>
      <c r="U122" s="19"/>
      <c r="V122" s="17"/>
      <c r="W122" s="19"/>
      <c r="X122" s="17"/>
      <c r="Y122" s="19"/>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20"/>
      <c r="AX122" s="20"/>
      <c r="AY122" s="18"/>
      <c r="AZ122" s="18"/>
      <c r="BA122" s="18"/>
      <c r="BB122" s="18"/>
      <c r="BC122" s="18"/>
      <c r="BD122" s="18"/>
      <c r="BE122" s="18"/>
      <c r="BF122" s="18"/>
      <c r="BG122" s="21"/>
      <c r="BH122" s="197" t="str">
        <f t="shared" si="4"/>
        <v/>
      </c>
      <c r="BI122" s="197" t="str">
        <f t="shared" si="5"/>
        <v/>
      </c>
      <c r="BJ122" s="21"/>
      <c r="BK122" s="198" t="str">
        <f t="shared" si="6"/>
        <v/>
      </c>
      <c r="BL122" s="198" t="str">
        <f t="shared" si="7"/>
        <v/>
      </c>
      <c r="BM122" s="22"/>
      <c r="BN122" s="23"/>
      <c r="BO122" s="24"/>
    </row>
    <row r="123" spans="2:67" ht="25.35" customHeight="1" x14ac:dyDescent="0.45">
      <c r="B123" s="17"/>
      <c r="C123" s="112"/>
      <c r="D123" s="113"/>
      <c r="E123" s="115"/>
      <c r="F123" s="113"/>
      <c r="G123" s="17"/>
      <c r="H123" s="17"/>
      <c r="I123" s="17"/>
      <c r="J123" s="17"/>
      <c r="K123" s="17"/>
      <c r="L123" s="114"/>
      <c r="M123" s="114"/>
      <c r="N123" s="17"/>
      <c r="O123" s="17"/>
      <c r="P123" s="17"/>
      <c r="Q123" s="17"/>
      <c r="R123" s="194"/>
      <c r="S123" s="193"/>
      <c r="T123" s="193"/>
      <c r="U123" s="19"/>
      <c r="V123" s="17"/>
      <c r="W123" s="19"/>
      <c r="X123" s="17"/>
      <c r="Y123" s="19"/>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20"/>
      <c r="AX123" s="20"/>
      <c r="AY123" s="18"/>
      <c r="AZ123" s="18"/>
      <c r="BA123" s="18"/>
      <c r="BB123" s="18"/>
      <c r="BC123" s="18"/>
      <c r="BD123" s="18"/>
      <c r="BE123" s="18"/>
      <c r="BF123" s="18"/>
      <c r="BG123" s="21"/>
      <c r="BH123" s="197" t="str">
        <f t="shared" si="4"/>
        <v/>
      </c>
      <c r="BI123" s="197" t="str">
        <f t="shared" si="5"/>
        <v/>
      </c>
      <c r="BJ123" s="21"/>
      <c r="BK123" s="198" t="str">
        <f t="shared" si="6"/>
        <v/>
      </c>
      <c r="BL123" s="198" t="str">
        <f t="shared" si="7"/>
        <v/>
      </c>
      <c r="BM123" s="22"/>
      <c r="BN123" s="23"/>
      <c r="BO123" s="24"/>
    </row>
    <row r="124" spans="2:67" ht="25.35" customHeight="1" x14ac:dyDescent="0.45">
      <c r="B124" s="17"/>
      <c r="C124" s="112"/>
      <c r="D124" s="113"/>
      <c r="E124" s="115"/>
      <c r="F124" s="113"/>
      <c r="G124" s="17"/>
      <c r="H124" s="17"/>
      <c r="I124" s="17"/>
      <c r="J124" s="17"/>
      <c r="K124" s="17"/>
      <c r="L124" s="114"/>
      <c r="M124" s="114"/>
      <c r="N124" s="17"/>
      <c r="O124" s="17"/>
      <c r="P124" s="17"/>
      <c r="Q124" s="17"/>
      <c r="R124" s="194"/>
      <c r="S124" s="193"/>
      <c r="T124" s="193"/>
      <c r="U124" s="19"/>
      <c r="V124" s="17"/>
      <c r="W124" s="19"/>
      <c r="X124" s="17"/>
      <c r="Y124" s="19"/>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20"/>
      <c r="AX124" s="20"/>
      <c r="AY124" s="18"/>
      <c r="AZ124" s="18"/>
      <c r="BA124" s="18"/>
      <c r="BB124" s="18"/>
      <c r="BC124" s="18"/>
      <c r="BD124" s="18"/>
      <c r="BE124" s="18"/>
      <c r="BF124" s="18"/>
      <c r="BG124" s="21"/>
      <c r="BH124" s="197" t="str">
        <f t="shared" si="4"/>
        <v/>
      </c>
      <c r="BI124" s="197" t="str">
        <f t="shared" si="5"/>
        <v/>
      </c>
      <c r="BJ124" s="21"/>
      <c r="BK124" s="198" t="str">
        <f t="shared" si="6"/>
        <v/>
      </c>
      <c r="BL124" s="198" t="str">
        <f t="shared" si="7"/>
        <v/>
      </c>
      <c r="BM124" s="22"/>
      <c r="BN124" s="23"/>
      <c r="BO124" s="24"/>
    </row>
    <row r="125" spans="2:67" ht="25.35" customHeight="1" x14ac:dyDescent="0.45">
      <c r="B125" s="17"/>
      <c r="C125" s="112"/>
      <c r="D125" s="113"/>
      <c r="E125" s="115"/>
      <c r="F125" s="113"/>
      <c r="G125" s="17"/>
      <c r="H125" s="17"/>
      <c r="I125" s="17"/>
      <c r="J125" s="17"/>
      <c r="K125" s="17"/>
      <c r="L125" s="114"/>
      <c r="M125" s="114"/>
      <c r="N125" s="17"/>
      <c r="O125" s="17"/>
      <c r="P125" s="17"/>
      <c r="Q125" s="17"/>
      <c r="R125" s="194"/>
      <c r="S125" s="193"/>
      <c r="T125" s="193"/>
      <c r="U125" s="19"/>
      <c r="V125" s="17"/>
      <c r="W125" s="19"/>
      <c r="X125" s="17"/>
      <c r="Y125" s="19"/>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20"/>
      <c r="AX125" s="20"/>
      <c r="AY125" s="18"/>
      <c r="AZ125" s="18"/>
      <c r="BA125" s="18"/>
      <c r="BB125" s="18"/>
      <c r="BC125" s="18"/>
      <c r="BD125" s="18"/>
      <c r="BE125" s="18"/>
      <c r="BF125" s="18"/>
      <c r="BG125" s="21"/>
      <c r="BH125" s="197" t="str">
        <f t="shared" si="4"/>
        <v/>
      </c>
      <c r="BI125" s="197" t="str">
        <f t="shared" si="5"/>
        <v/>
      </c>
      <c r="BJ125" s="21"/>
      <c r="BK125" s="198" t="str">
        <f t="shared" si="6"/>
        <v/>
      </c>
      <c r="BL125" s="198" t="str">
        <f t="shared" si="7"/>
        <v/>
      </c>
      <c r="BM125" s="22"/>
      <c r="BN125" s="23"/>
      <c r="BO125" s="24"/>
    </row>
    <row r="126" spans="2:67" ht="25.35" customHeight="1" x14ac:dyDescent="0.45">
      <c r="B126" s="17"/>
      <c r="C126" s="112"/>
      <c r="D126" s="113"/>
      <c r="E126" s="115"/>
      <c r="F126" s="113"/>
      <c r="G126" s="17"/>
      <c r="H126" s="17"/>
      <c r="I126" s="17"/>
      <c r="J126" s="17"/>
      <c r="K126" s="17"/>
      <c r="L126" s="114"/>
      <c r="M126" s="114"/>
      <c r="N126" s="17"/>
      <c r="O126" s="17"/>
      <c r="P126" s="17"/>
      <c r="Q126" s="17"/>
      <c r="R126" s="194"/>
      <c r="S126" s="193"/>
      <c r="T126" s="193"/>
      <c r="U126" s="19"/>
      <c r="V126" s="17"/>
      <c r="W126" s="19"/>
      <c r="X126" s="17"/>
      <c r="Y126" s="19"/>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20"/>
      <c r="AX126" s="20"/>
      <c r="AY126" s="18"/>
      <c r="AZ126" s="18"/>
      <c r="BA126" s="18"/>
      <c r="BB126" s="18"/>
      <c r="BC126" s="18"/>
      <c r="BD126" s="18"/>
      <c r="BE126" s="18"/>
      <c r="BF126" s="18"/>
      <c r="BG126" s="21"/>
      <c r="BH126" s="197" t="str">
        <f t="shared" si="4"/>
        <v/>
      </c>
      <c r="BI126" s="197" t="str">
        <f t="shared" si="5"/>
        <v/>
      </c>
      <c r="BJ126" s="21"/>
      <c r="BK126" s="198" t="str">
        <f t="shared" si="6"/>
        <v/>
      </c>
      <c r="BL126" s="198" t="str">
        <f t="shared" si="7"/>
        <v/>
      </c>
      <c r="BM126" s="22"/>
      <c r="BN126" s="23"/>
      <c r="BO126" s="24"/>
    </row>
    <row r="127" spans="2:67" ht="25.35" customHeight="1" x14ac:dyDescent="0.45">
      <c r="B127" s="17"/>
      <c r="C127" s="112"/>
      <c r="D127" s="113"/>
      <c r="E127" s="115"/>
      <c r="F127" s="113"/>
      <c r="G127" s="17"/>
      <c r="H127" s="17"/>
      <c r="I127" s="17"/>
      <c r="J127" s="17"/>
      <c r="K127" s="17"/>
      <c r="L127" s="114"/>
      <c r="M127" s="114"/>
      <c r="N127" s="17"/>
      <c r="O127" s="17"/>
      <c r="P127" s="17"/>
      <c r="Q127" s="17"/>
      <c r="R127" s="194"/>
      <c r="S127" s="193"/>
      <c r="T127" s="193"/>
      <c r="U127" s="19"/>
      <c r="V127" s="17"/>
      <c r="W127" s="19"/>
      <c r="X127" s="17"/>
      <c r="Y127" s="19"/>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20"/>
      <c r="AX127" s="20"/>
      <c r="AY127" s="18"/>
      <c r="AZ127" s="18"/>
      <c r="BA127" s="18"/>
      <c r="BB127" s="18"/>
      <c r="BC127" s="18"/>
      <c r="BD127" s="18"/>
      <c r="BE127" s="18"/>
      <c r="BF127" s="18"/>
      <c r="BG127" s="21"/>
      <c r="BH127" s="197" t="str">
        <f t="shared" si="4"/>
        <v/>
      </c>
      <c r="BI127" s="197" t="str">
        <f t="shared" si="5"/>
        <v/>
      </c>
      <c r="BJ127" s="21"/>
      <c r="BK127" s="198" t="str">
        <f t="shared" si="6"/>
        <v/>
      </c>
      <c r="BL127" s="198" t="str">
        <f t="shared" si="7"/>
        <v/>
      </c>
      <c r="BM127" s="22"/>
      <c r="BN127" s="23"/>
      <c r="BO127" s="24"/>
    </row>
    <row r="128" spans="2:67" ht="25.35" customHeight="1" x14ac:dyDescent="0.45">
      <c r="B128" s="17"/>
      <c r="C128" s="112"/>
      <c r="D128" s="113"/>
      <c r="E128" s="115"/>
      <c r="F128" s="113"/>
      <c r="G128" s="17"/>
      <c r="H128" s="17"/>
      <c r="I128" s="17"/>
      <c r="J128" s="17"/>
      <c r="K128" s="17"/>
      <c r="L128" s="114"/>
      <c r="M128" s="114"/>
      <c r="N128" s="17"/>
      <c r="O128" s="17"/>
      <c r="P128" s="17"/>
      <c r="Q128" s="17"/>
      <c r="R128" s="194"/>
      <c r="S128" s="193"/>
      <c r="T128" s="193"/>
      <c r="U128" s="19"/>
      <c r="V128" s="17"/>
      <c r="W128" s="19"/>
      <c r="X128" s="17"/>
      <c r="Y128" s="19"/>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20"/>
      <c r="AX128" s="20"/>
      <c r="AY128" s="18"/>
      <c r="AZ128" s="18"/>
      <c r="BA128" s="18"/>
      <c r="BB128" s="18"/>
      <c r="BC128" s="18"/>
      <c r="BD128" s="18"/>
      <c r="BE128" s="18"/>
      <c r="BF128" s="18"/>
      <c r="BG128" s="21"/>
      <c r="BH128" s="197" t="str">
        <f t="shared" si="4"/>
        <v/>
      </c>
      <c r="BI128" s="197" t="str">
        <f t="shared" si="5"/>
        <v/>
      </c>
      <c r="BJ128" s="21"/>
      <c r="BK128" s="198" t="str">
        <f t="shared" si="6"/>
        <v/>
      </c>
      <c r="BL128" s="198" t="str">
        <f t="shared" si="7"/>
        <v/>
      </c>
      <c r="BM128" s="22"/>
      <c r="BN128" s="23"/>
      <c r="BO128" s="24"/>
    </row>
    <row r="129" spans="2:67" ht="25.35" customHeight="1" x14ac:dyDescent="0.45">
      <c r="B129" s="17"/>
      <c r="C129" s="112"/>
      <c r="D129" s="113"/>
      <c r="E129" s="115"/>
      <c r="F129" s="113"/>
      <c r="G129" s="17"/>
      <c r="H129" s="17"/>
      <c r="I129" s="17"/>
      <c r="J129" s="17"/>
      <c r="K129" s="17"/>
      <c r="L129" s="114"/>
      <c r="M129" s="114"/>
      <c r="N129" s="17"/>
      <c r="O129" s="17"/>
      <c r="P129" s="17"/>
      <c r="Q129" s="17"/>
      <c r="R129" s="194"/>
      <c r="S129" s="193"/>
      <c r="T129" s="193"/>
      <c r="U129" s="19"/>
      <c r="V129" s="17"/>
      <c r="W129" s="19"/>
      <c r="X129" s="17"/>
      <c r="Y129" s="19"/>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20"/>
      <c r="AX129" s="20"/>
      <c r="AY129" s="18"/>
      <c r="AZ129" s="18"/>
      <c r="BA129" s="18"/>
      <c r="BB129" s="18"/>
      <c r="BC129" s="18"/>
      <c r="BD129" s="18"/>
      <c r="BE129" s="18"/>
      <c r="BF129" s="18"/>
      <c r="BG129" s="21"/>
      <c r="BH129" s="197" t="str">
        <f t="shared" si="4"/>
        <v/>
      </c>
      <c r="BI129" s="197" t="str">
        <f t="shared" si="5"/>
        <v/>
      </c>
      <c r="BJ129" s="21"/>
      <c r="BK129" s="198" t="str">
        <f t="shared" si="6"/>
        <v/>
      </c>
      <c r="BL129" s="198" t="str">
        <f t="shared" si="7"/>
        <v/>
      </c>
      <c r="BM129" s="22"/>
      <c r="BN129" s="23"/>
      <c r="BO129" s="24"/>
    </row>
    <row r="130" spans="2:67" ht="25.35" customHeight="1" x14ac:dyDescent="0.45">
      <c r="B130" s="17"/>
      <c r="C130" s="112"/>
      <c r="D130" s="113"/>
      <c r="E130" s="115"/>
      <c r="F130" s="113"/>
      <c r="G130" s="17"/>
      <c r="H130" s="17"/>
      <c r="I130" s="17"/>
      <c r="J130" s="17"/>
      <c r="K130" s="17"/>
      <c r="L130" s="114"/>
      <c r="M130" s="114"/>
      <c r="N130" s="17"/>
      <c r="O130" s="17"/>
      <c r="P130" s="17"/>
      <c r="Q130" s="17"/>
      <c r="R130" s="194"/>
      <c r="S130" s="193"/>
      <c r="T130" s="193"/>
      <c r="U130" s="19"/>
      <c r="V130" s="17"/>
      <c r="W130" s="19"/>
      <c r="X130" s="17"/>
      <c r="Y130" s="19"/>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20"/>
      <c r="AX130" s="20"/>
      <c r="AY130" s="18"/>
      <c r="AZ130" s="18"/>
      <c r="BA130" s="18"/>
      <c r="BB130" s="18"/>
      <c r="BC130" s="18"/>
      <c r="BD130" s="18"/>
      <c r="BE130" s="18"/>
      <c r="BF130" s="18"/>
      <c r="BG130" s="21"/>
      <c r="BH130" s="197" t="str">
        <f t="shared" si="4"/>
        <v/>
      </c>
      <c r="BI130" s="197" t="str">
        <f t="shared" si="5"/>
        <v/>
      </c>
      <c r="BJ130" s="21"/>
      <c r="BK130" s="198" t="str">
        <f t="shared" si="6"/>
        <v/>
      </c>
      <c r="BL130" s="198" t="str">
        <f t="shared" si="7"/>
        <v/>
      </c>
      <c r="BM130" s="22"/>
      <c r="BN130" s="23"/>
      <c r="BO130" s="24"/>
    </row>
    <row r="131" spans="2:67" ht="25.35" customHeight="1" x14ac:dyDescent="0.45">
      <c r="B131" s="17"/>
      <c r="C131" s="112"/>
      <c r="D131" s="113"/>
      <c r="E131" s="115"/>
      <c r="F131" s="113"/>
      <c r="G131" s="17"/>
      <c r="H131" s="17"/>
      <c r="I131" s="17"/>
      <c r="J131" s="17"/>
      <c r="K131" s="17"/>
      <c r="L131" s="114"/>
      <c r="M131" s="114"/>
      <c r="N131" s="17"/>
      <c r="O131" s="17"/>
      <c r="P131" s="17"/>
      <c r="Q131" s="17"/>
      <c r="R131" s="194"/>
      <c r="S131" s="193"/>
      <c r="T131" s="193"/>
      <c r="U131" s="19"/>
      <c r="V131" s="17"/>
      <c r="W131" s="19"/>
      <c r="X131" s="17"/>
      <c r="Y131" s="19"/>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20"/>
      <c r="AX131" s="20"/>
      <c r="AY131" s="18"/>
      <c r="AZ131" s="18"/>
      <c r="BA131" s="18"/>
      <c r="BB131" s="18"/>
      <c r="BC131" s="18"/>
      <c r="BD131" s="18"/>
      <c r="BE131" s="18"/>
      <c r="BF131" s="18"/>
      <c r="BG131" s="21"/>
      <c r="BH131" s="197" t="str">
        <f t="shared" si="4"/>
        <v/>
      </c>
      <c r="BI131" s="197" t="str">
        <f t="shared" si="5"/>
        <v/>
      </c>
      <c r="BJ131" s="21"/>
      <c r="BK131" s="198" t="str">
        <f t="shared" si="6"/>
        <v/>
      </c>
      <c r="BL131" s="198" t="str">
        <f t="shared" si="7"/>
        <v/>
      </c>
      <c r="BM131" s="22"/>
      <c r="BN131" s="23"/>
      <c r="BO131" s="24"/>
    </row>
    <row r="132" spans="2:67" ht="25.35" customHeight="1" x14ac:dyDescent="0.45">
      <c r="B132" s="17"/>
      <c r="C132" s="112"/>
      <c r="D132" s="113"/>
      <c r="E132" s="115"/>
      <c r="F132" s="113"/>
      <c r="G132" s="17"/>
      <c r="H132" s="17"/>
      <c r="I132" s="17"/>
      <c r="J132" s="17"/>
      <c r="K132" s="17"/>
      <c r="L132" s="114"/>
      <c r="M132" s="114"/>
      <c r="N132" s="17"/>
      <c r="O132" s="17"/>
      <c r="P132" s="17"/>
      <c r="Q132" s="17"/>
      <c r="R132" s="194"/>
      <c r="S132" s="193"/>
      <c r="T132" s="193"/>
      <c r="U132" s="19"/>
      <c r="V132" s="17"/>
      <c r="W132" s="19"/>
      <c r="X132" s="17"/>
      <c r="Y132" s="19"/>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20"/>
      <c r="AX132" s="20"/>
      <c r="AY132" s="18"/>
      <c r="AZ132" s="18"/>
      <c r="BA132" s="18"/>
      <c r="BB132" s="18"/>
      <c r="BC132" s="18"/>
      <c r="BD132" s="18"/>
      <c r="BE132" s="18"/>
      <c r="BF132" s="18"/>
      <c r="BG132" s="21"/>
      <c r="BH132" s="197" t="str">
        <f t="shared" si="4"/>
        <v/>
      </c>
      <c r="BI132" s="197" t="str">
        <f t="shared" si="5"/>
        <v/>
      </c>
      <c r="BJ132" s="21"/>
      <c r="BK132" s="198" t="str">
        <f t="shared" si="6"/>
        <v/>
      </c>
      <c r="BL132" s="198" t="str">
        <f t="shared" si="7"/>
        <v/>
      </c>
      <c r="BM132" s="22"/>
      <c r="BN132" s="23"/>
      <c r="BO132" s="24"/>
    </row>
    <row r="133" spans="2:67" ht="25.35" customHeight="1" x14ac:dyDescent="0.45">
      <c r="B133" s="17"/>
      <c r="C133" s="112"/>
      <c r="D133" s="113"/>
      <c r="E133" s="115"/>
      <c r="F133" s="113"/>
      <c r="G133" s="17"/>
      <c r="H133" s="17"/>
      <c r="I133" s="17"/>
      <c r="J133" s="17"/>
      <c r="K133" s="17"/>
      <c r="L133" s="114"/>
      <c r="M133" s="114"/>
      <c r="N133" s="17"/>
      <c r="O133" s="17"/>
      <c r="P133" s="17"/>
      <c r="Q133" s="17"/>
      <c r="R133" s="194"/>
      <c r="S133" s="193"/>
      <c r="T133" s="193"/>
      <c r="U133" s="19"/>
      <c r="V133" s="17"/>
      <c r="W133" s="19"/>
      <c r="X133" s="17"/>
      <c r="Y133" s="19"/>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20"/>
      <c r="AX133" s="20"/>
      <c r="AY133" s="18"/>
      <c r="AZ133" s="18"/>
      <c r="BA133" s="18"/>
      <c r="BB133" s="18"/>
      <c r="BC133" s="18"/>
      <c r="BD133" s="18"/>
      <c r="BE133" s="18"/>
      <c r="BF133" s="18"/>
      <c r="BG133" s="21"/>
      <c r="BH133" s="197" t="str">
        <f t="shared" si="4"/>
        <v/>
      </c>
      <c r="BI133" s="197" t="str">
        <f t="shared" si="5"/>
        <v/>
      </c>
      <c r="BJ133" s="21"/>
      <c r="BK133" s="198" t="str">
        <f t="shared" si="6"/>
        <v/>
      </c>
      <c r="BL133" s="198" t="str">
        <f t="shared" si="7"/>
        <v/>
      </c>
      <c r="BM133" s="22"/>
      <c r="BN133" s="23"/>
      <c r="BO133" s="24"/>
    </row>
    <row r="134" spans="2:67" ht="25.35" customHeight="1" x14ac:dyDescent="0.45">
      <c r="B134" s="17"/>
      <c r="C134" s="112"/>
      <c r="D134" s="113"/>
      <c r="E134" s="115"/>
      <c r="F134" s="113"/>
      <c r="G134" s="17"/>
      <c r="H134" s="17"/>
      <c r="I134" s="17"/>
      <c r="J134" s="17"/>
      <c r="K134" s="17"/>
      <c r="L134" s="114"/>
      <c r="M134" s="114"/>
      <c r="N134" s="17"/>
      <c r="O134" s="17"/>
      <c r="P134" s="17"/>
      <c r="Q134" s="17"/>
      <c r="R134" s="194"/>
      <c r="S134" s="193"/>
      <c r="T134" s="193"/>
      <c r="U134" s="19"/>
      <c r="V134" s="17"/>
      <c r="W134" s="19"/>
      <c r="X134" s="17"/>
      <c r="Y134" s="19"/>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20"/>
      <c r="AX134" s="20"/>
      <c r="AY134" s="18"/>
      <c r="AZ134" s="18"/>
      <c r="BA134" s="18"/>
      <c r="BB134" s="18"/>
      <c r="BC134" s="18"/>
      <c r="BD134" s="18"/>
      <c r="BE134" s="18"/>
      <c r="BF134" s="18"/>
      <c r="BG134" s="21"/>
      <c r="BH134" s="197" t="str">
        <f t="shared" si="4"/>
        <v/>
      </c>
      <c r="BI134" s="197" t="str">
        <f t="shared" si="5"/>
        <v/>
      </c>
      <c r="BJ134" s="21"/>
      <c r="BK134" s="198" t="str">
        <f t="shared" si="6"/>
        <v/>
      </c>
      <c r="BL134" s="198" t="str">
        <f t="shared" si="7"/>
        <v/>
      </c>
      <c r="BM134" s="22"/>
      <c r="BN134" s="23"/>
      <c r="BO134" s="24"/>
    </row>
    <row r="135" spans="2:67" ht="25.35" customHeight="1" x14ac:dyDescent="0.45">
      <c r="B135" s="17"/>
      <c r="C135" s="112"/>
      <c r="D135" s="113"/>
      <c r="E135" s="115"/>
      <c r="F135" s="113"/>
      <c r="G135" s="17"/>
      <c r="H135" s="17"/>
      <c r="I135" s="17"/>
      <c r="J135" s="17"/>
      <c r="K135" s="17"/>
      <c r="L135" s="114"/>
      <c r="M135" s="114"/>
      <c r="N135" s="17"/>
      <c r="O135" s="17"/>
      <c r="P135" s="17"/>
      <c r="Q135" s="17"/>
      <c r="R135" s="194"/>
      <c r="S135" s="193"/>
      <c r="T135" s="193"/>
      <c r="U135" s="19"/>
      <c r="V135" s="17"/>
      <c r="W135" s="19"/>
      <c r="X135" s="17"/>
      <c r="Y135" s="19"/>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20"/>
      <c r="AX135" s="20"/>
      <c r="AY135" s="18"/>
      <c r="AZ135" s="18"/>
      <c r="BA135" s="18"/>
      <c r="BB135" s="18"/>
      <c r="BC135" s="18"/>
      <c r="BD135" s="18"/>
      <c r="BE135" s="18"/>
      <c r="BF135" s="18"/>
      <c r="BG135" s="21"/>
      <c r="BH135" s="197" t="str">
        <f t="shared" si="4"/>
        <v/>
      </c>
      <c r="BI135" s="197" t="str">
        <f t="shared" si="5"/>
        <v/>
      </c>
      <c r="BJ135" s="21"/>
      <c r="BK135" s="198" t="str">
        <f t="shared" si="6"/>
        <v/>
      </c>
      <c r="BL135" s="198" t="str">
        <f t="shared" si="7"/>
        <v/>
      </c>
      <c r="BM135" s="22"/>
      <c r="BN135" s="23"/>
      <c r="BO135" s="24"/>
    </row>
    <row r="136" spans="2:67" ht="25.35" customHeight="1" x14ac:dyDescent="0.45">
      <c r="B136" s="17"/>
      <c r="C136" s="112"/>
      <c r="D136" s="113"/>
      <c r="E136" s="115"/>
      <c r="F136" s="113"/>
      <c r="G136" s="17"/>
      <c r="H136" s="17"/>
      <c r="I136" s="17"/>
      <c r="J136" s="17"/>
      <c r="K136" s="17"/>
      <c r="L136" s="114"/>
      <c r="M136" s="114"/>
      <c r="N136" s="17"/>
      <c r="O136" s="17"/>
      <c r="P136" s="17"/>
      <c r="Q136" s="17"/>
      <c r="R136" s="194"/>
      <c r="S136" s="193"/>
      <c r="T136" s="193"/>
      <c r="U136" s="19"/>
      <c r="V136" s="17"/>
      <c r="W136" s="19"/>
      <c r="X136" s="17"/>
      <c r="Y136" s="19"/>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20"/>
      <c r="AX136" s="20"/>
      <c r="AY136" s="18"/>
      <c r="AZ136" s="18"/>
      <c r="BA136" s="18"/>
      <c r="BB136" s="18"/>
      <c r="BC136" s="18"/>
      <c r="BD136" s="18"/>
      <c r="BE136" s="18"/>
      <c r="BF136" s="18"/>
      <c r="BG136" s="21"/>
      <c r="BH136" s="197" t="str">
        <f t="shared" si="4"/>
        <v/>
      </c>
      <c r="BI136" s="197" t="str">
        <f t="shared" si="5"/>
        <v/>
      </c>
      <c r="BJ136" s="21"/>
      <c r="BK136" s="198" t="str">
        <f t="shared" si="6"/>
        <v/>
      </c>
      <c r="BL136" s="198" t="str">
        <f t="shared" si="7"/>
        <v/>
      </c>
      <c r="BM136" s="22"/>
      <c r="BN136" s="23"/>
      <c r="BO136" s="24"/>
    </row>
    <row r="137" spans="2:67" ht="25.35" customHeight="1" x14ac:dyDescent="0.45">
      <c r="B137" s="17"/>
      <c r="C137" s="112"/>
      <c r="D137" s="113"/>
      <c r="E137" s="115"/>
      <c r="F137" s="113"/>
      <c r="G137" s="17"/>
      <c r="H137" s="17"/>
      <c r="I137" s="17"/>
      <c r="J137" s="17"/>
      <c r="K137" s="17"/>
      <c r="L137" s="114"/>
      <c r="M137" s="114"/>
      <c r="N137" s="17"/>
      <c r="O137" s="17"/>
      <c r="P137" s="17"/>
      <c r="Q137" s="17"/>
      <c r="R137" s="194"/>
      <c r="S137" s="193"/>
      <c r="T137" s="193"/>
      <c r="U137" s="19"/>
      <c r="V137" s="17"/>
      <c r="W137" s="19"/>
      <c r="X137" s="17"/>
      <c r="Y137" s="19"/>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20"/>
      <c r="AX137" s="20"/>
      <c r="AY137" s="18"/>
      <c r="AZ137" s="18"/>
      <c r="BA137" s="18"/>
      <c r="BB137" s="18"/>
      <c r="BC137" s="18"/>
      <c r="BD137" s="18"/>
      <c r="BE137" s="18"/>
      <c r="BF137" s="18"/>
      <c r="BG137" s="21"/>
      <c r="BH137" s="197" t="str">
        <f t="shared" si="4"/>
        <v/>
      </c>
      <c r="BI137" s="197" t="str">
        <f t="shared" si="5"/>
        <v/>
      </c>
      <c r="BJ137" s="21"/>
      <c r="BK137" s="198" t="str">
        <f t="shared" si="6"/>
        <v/>
      </c>
      <c r="BL137" s="198" t="str">
        <f t="shared" si="7"/>
        <v/>
      </c>
      <c r="BM137" s="22"/>
      <c r="BN137" s="23"/>
      <c r="BO137" s="24"/>
    </row>
    <row r="138" spans="2:67" ht="25.35" customHeight="1" x14ac:dyDescent="0.45">
      <c r="B138" s="17"/>
      <c r="C138" s="112"/>
      <c r="D138" s="113"/>
      <c r="E138" s="115"/>
      <c r="F138" s="113"/>
      <c r="G138" s="17"/>
      <c r="H138" s="17"/>
      <c r="I138" s="17"/>
      <c r="J138" s="17"/>
      <c r="K138" s="17"/>
      <c r="L138" s="114"/>
      <c r="M138" s="114"/>
      <c r="N138" s="17"/>
      <c r="O138" s="17"/>
      <c r="P138" s="17"/>
      <c r="Q138" s="17"/>
      <c r="R138" s="194"/>
      <c r="S138" s="193"/>
      <c r="T138" s="193"/>
      <c r="U138" s="19"/>
      <c r="V138" s="17"/>
      <c r="W138" s="19"/>
      <c r="X138" s="17"/>
      <c r="Y138" s="19"/>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20"/>
      <c r="AX138" s="20"/>
      <c r="AY138" s="18"/>
      <c r="AZ138" s="18"/>
      <c r="BA138" s="18"/>
      <c r="BB138" s="18"/>
      <c r="BC138" s="18"/>
      <c r="BD138" s="18"/>
      <c r="BE138" s="18"/>
      <c r="BF138" s="18"/>
      <c r="BG138" s="21"/>
      <c r="BH138" s="197" t="str">
        <f t="shared" ref="BH138:BH201" si="8">IF(S138="","",S138)</f>
        <v/>
      </c>
      <c r="BI138" s="197" t="str">
        <f t="shared" ref="BI138:BI201" si="9">IF(T138="","",T138)</f>
        <v/>
      </c>
      <c r="BJ138" s="21"/>
      <c r="BK138" s="198" t="str">
        <f t="shared" ref="BK138:BK201" si="10">IF(OR(BH138="",BI138="",BJ138=""),"",BH138-BI138-BJ138)</f>
        <v/>
      </c>
      <c r="BL138" s="198" t="str">
        <f t="shared" ref="BL138:BL201" si="11">IF(OR(BH138="",BI138=""),"",BH138-BI138)</f>
        <v/>
      </c>
      <c r="BM138" s="22"/>
      <c r="BN138" s="23"/>
      <c r="BO138" s="24"/>
    </row>
    <row r="139" spans="2:67" ht="25.35" customHeight="1" x14ac:dyDescent="0.45">
      <c r="B139" s="17"/>
      <c r="C139" s="112"/>
      <c r="D139" s="113"/>
      <c r="E139" s="115"/>
      <c r="F139" s="113"/>
      <c r="G139" s="17"/>
      <c r="H139" s="17"/>
      <c r="I139" s="17"/>
      <c r="J139" s="17"/>
      <c r="K139" s="17"/>
      <c r="L139" s="114"/>
      <c r="M139" s="114"/>
      <c r="N139" s="17"/>
      <c r="O139" s="17"/>
      <c r="P139" s="17"/>
      <c r="Q139" s="17"/>
      <c r="R139" s="194"/>
      <c r="S139" s="193"/>
      <c r="T139" s="193"/>
      <c r="U139" s="19"/>
      <c r="V139" s="17"/>
      <c r="W139" s="19"/>
      <c r="X139" s="17"/>
      <c r="Y139" s="19"/>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20"/>
      <c r="AX139" s="20"/>
      <c r="AY139" s="18"/>
      <c r="AZ139" s="18"/>
      <c r="BA139" s="18"/>
      <c r="BB139" s="18"/>
      <c r="BC139" s="18"/>
      <c r="BD139" s="18"/>
      <c r="BE139" s="18"/>
      <c r="BF139" s="18"/>
      <c r="BG139" s="21"/>
      <c r="BH139" s="197" t="str">
        <f t="shared" si="8"/>
        <v/>
      </c>
      <c r="BI139" s="197" t="str">
        <f t="shared" si="9"/>
        <v/>
      </c>
      <c r="BJ139" s="21"/>
      <c r="BK139" s="198" t="str">
        <f t="shared" si="10"/>
        <v/>
      </c>
      <c r="BL139" s="198" t="str">
        <f t="shared" si="11"/>
        <v/>
      </c>
      <c r="BM139" s="22"/>
      <c r="BN139" s="23"/>
      <c r="BO139" s="24"/>
    </row>
    <row r="140" spans="2:67" ht="25.35" customHeight="1" x14ac:dyDescent="0.45">
      <c r="B140" s="17"/>
      <c r="C140" s="112"/>
      <c r="D140" s="113"/>
      <c r="E140" s="115"/>
      <c r="F140" s="113"/>
      <c r="G140" s="17"/>
      <c r="H140" s="17"/>
      <c r="I140" s="17"/>
      <c r="J140" s="17"/>
      <c r="K140" s="17"/>
      <c r="L140" s="114"/>
      <c r="M140" s="114"/>
      <c r="N140" s="17"/>
      <c r="O140" s="17"/>
      <c r="P140" s="17"/>
      <c r="Q140" s="17"/>
      <c r="R140" s="194"/>
      <c r="S140" s="193"/>
      <c r="T140" s="193"/>
      <c r="U140" s="19"/>
      <c r="V140" s="17"/>
      <c r="W140" s="19"/>
      <c r="X140" s="17"/>
      <c r="Y140" s="19"/>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20"/>
      <c r="AX140" s="20"/>
      <c r="AY140" s="18"/>
      <c r="AZ140" s="18"/>
      <c r="BA140" s="18"/>
      <c r="BB140" s="18"/>
      <c r="BC140" s="18"/>
      <c r="BD140" s="18"/>
      <c r="BE140" s="18"/>
      <c r="BF140" s="18"/>
      <c r="BG140" s="21"/>
      <c r="BH140" s="197" t="str">
        <f t="shared" si="8"/>
        <v/>
      </c>
      <c r="BI140" s="197" t="str">
        <f t="shared" si="9"/>
        <v/>
      </c>
      <c r="BJ140" s="21"/>
      <c r="BK140" s="198" t="str">
        <f t="shared" si="10"/>
        <v/>
      </c>
      <c r="BL140" s="198" t="str">
        <f t="shared" si="11"/>
        <v/>
      </c>
      <c r="BM140" s="22"/>
      <c r="BN140" s="23"/>
      <c r="BO140" s="24"/>
    </row>
    <row r="141" spans="2:67" ht="25.35" customHeight="1" x14ac:dyDescent="0.45">
      <c r="B141" s="17"/>
      <c r="C141" s="112"/>
      <c r="D141" s="113"/>
      <c r="E141" s="115"/>
      <c r="F141" s="113"/>
      <c r="G141" s="17"/>
      <c r="H141" s="17"/>
      <c r="I141" s="17"/>
      <c r="J141" s="17"/>
      <c r="K141" s="17"/>
      <c r="L141" s="114"/>
      <c r="M141" s="114"/>
      <c r="N141" s="17"/>
      <c r="O141" s="17"/>
      <c r="P141" s="17"/>
      <c r="Q141" s="17"/>
      <c r="R141" s="194"/>
      <c r="S141" s="193"/>
      <c r="T141" s="193"/>
      <c r="U141" s="19"/>
      <c r="V141" s="17"/>
      <c r="W141" s="19"/>
      <c r="X141" s="17"/>
      <c r="Y141" s="19"/>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20"/>
      <c r="AX141" s="20"/>
      <c r="AY141" s="18"/>
      <c r="AZ141" s="18"/>
      <c r="BA141" s="18"/>
      <c r="BB141" s="18"/>
      <c r="BC141" s="18"/>
      <c r="BD141" s="18"/>
      <c r="BE141" s="18"/>
      <c r="BF141" s="18"/>
      <c r="BG141" s="21"/>
      <c r="BH141" s="197" t="str">
        <f t="shared" si="8"/>
        <v/>
      </c>
      <c r="BI141" s="197" t="str">
        <f t="shared" si="9"/>
        <v/>
      </c>
      <c r="BJ141" s="21"/>
      <c r="BK141" s="198" t="str">
        <f t="shared" si="10"/>
        <v/>
      </c>
      <c r="BL141" s="198" t="str">
        <f t="shared" si="11"/>
        <v/>
      </c>
      <c r="BM141" s="22"/>
      <c r="BN141" s="23"/>
      <c r="BO141" s="24"/>
    </row>
    <row r="142" spans="2:67" ht="25.35" customHeight="1" x14ac:dyDescent="0.45">
      <c r="B142" s="17"/>
      <c r="C142" s="112"/>
      <c r="D142" s="113"/>
      <c r="E142" s="115"/>
      <c r="F142" s="113"/>
      <c r="G142" s="17"/>
      <c r="H142" s="17"/>
      <c r="I142" s="17"/>
      <c r="J142" s="17"/>
      <c r="K142" s="17"/>
      <c r="L142" s="114"/>
      <c r="M142" s="114"/>
      <c r="N142" s="17"/>
      <c r="O142" s="17"/>
      <c r="P142" s="17"/>
      <c r="Q142" s="17"/>
      <c r="R142" s="194"/>
      <c r="S142" s="193"/>
      <c r="T142" s="193"/>
      <c r="U142" s="19"/>
      <c r="V142" s="17"/>
      <c r="W142" s="19"/>
      <c r="X142" s="17"/>
      <c r="Y142" s="19"/>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20"/>
      <c r="AX142" s="20"/>
      <c r="AY142" s="18"/>
      <c r="AZ142" s="18"/>
      <c r="BA142" s="18"/>
      <c r="BB142" s="18"/>
      <c r="BC142" s="18"/>
      <c r="BD142" s="18"/>
      <c r="BE142" s="18"/>
      <c r="BF142" s="18"/>
      <c r="BG142" s="21"/>
      <c r="BH142" s="197" t="str">
        <f t="shared" si="8"/>
        <v/>
      </c>
      <c r="BI142" s="197" t="str">
        <f t="shared" si="9"/>
        <v/>
      </c>
      <c r="BJ142" s="21"/>
      <c r="BK142" s="198" t="str">
        <f t="shared" si="10"/>
        <v/>
      </c>
      <c r="BL142" s="198" t="str">
        <f t="shared" si="11"/>
        <v/>
      </c>
      <c r="BM142" s="22"/>
      <c r="BN142" s="23"/>
      <c r="BO142" s="24"/>
    </row>
    <row r="143" spans="2:67" ht="25.35" customHeight="1" x14ac:dyDescent="0.45">
      <c r="B143" s="17"/>
      <c r="C143" s="112"/>
      <c r="D143" s="113"/>
      <c r="E143" s="115"/>
      <c r="F143" s="113"/>
      <c r="G143" s="17"/>
      <c r="H143" s="17"/>
      <c r="I143" s="17"/>
      <c r="J143" s="17"/>
      <c r="K143" s="17"/>
      <c r="L143" s="114"/>
      <c r="M143" s="114"/>
      <c r="N143" s="17"/>
      <c r="O143" s="17"/>
      <c r="P143" s="17"/>
      <c r="Q143" s="17"/>
      <c r="R143" s="194"/>
      <c r="S143" s="193"/>
      <c r="T143" s="193"/>
      <c r="U143" s="19"/>
      <c r="V143" s="17"/>
      <c r="W143" s="19"/>
      <c r="X143" s="17"/>
      <c r="Y143" s="19"/>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20"/>
      <c r="AX143" s="20"/>
      <c r="AY143" s="18"/>
      <c r="AZ143" s="18"/>
      <c r="BA143" s="18"/>
      <c r="BB143" s="18"/>
      <c r="BC143" s="18"/>
      <c r="BD143" s="18"/>
      <c r="BE143" s="18"/>
      <c r="BF143" s="18"/>
      <c r="BG143" s="21"/>
      <c r="BH143" s="197" t="str">
        <f t="shared" si="8"/>
        <v/>
      </c>
      <c r="BI143" s="197" t="str">
        <f t="shared" si="9"/>
        <v/>
      </c>
      <c r="BJ143" s="21"/>
      <c r="BK143" s="198" t="str">
        <f t="shared" si="10"/>
        <v/>
      </c>
      <c r="BL143" s="198" t="str">
        <f t="shared" si="11"/>
        <v/>
      </c>
      <c r="BM143" s="22"/>
      <c r="BN143" s="23"/>
      <c r="BO143" s="24"/>
    </row>
    <row r="144" spans="2:67" ht="25.35" customHeight="1" x14ac:dyDescent="0.45">
      <c r="B144" s="17"/>
      <c r="C144" s="112"/>
      <c r="D144" s="113"/>
      <c r="E144" s="115"/>
      <c r="F144" s="113"/>
      <c r="G144" s="17"/>
      <c r="H144" s="17"/>
      <c r="I144" s="17"/>
      <c r="J144" s="17"/>
      <c r="K144" s="17"/>
      <c r="L144" s="114"/>
      <c r="M144" s="114"/>
      <c r="N144" s="17"/>
      <c r="O144" s="17"/>
      <c r="P144" s="17"/>
      <c r="Q144" s="17"/>
      <c r="R144" s="194"/>
      <c r="S144" s="193"/>
      <c r="T144" s="193"/>
      <c r="U144" s="19"/>
      <c r="V144" s="17"/>
      <c r="W144" s="19"/>
      <c r="X144" s="17"/>
      <c r="Y144" s="19"/>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20"/>
      <c r="AX144" s="20"/>
      <c r="AY144" s="18"/>
      <c r="AZ144" s="18"/>
      <c r="BA144" s="18"/>
      <c r="BB144" s="18"/>
      <c r="BC144" s="18"/>
      <c r="BD144" s="18"/>
      <c r="BE144" s="18"/>
      <c r="BF144" s="18"/>
      <c r="BG144" s="21"/>
      <c r="BH144" s="197" t="str">
        <f t="shared" si="8"/>
        <v/>
      </c>
      <c r="BI144" s="197" t="str">
        <f t="shared" si="9"/>
        <v/>
      </c>
      <c r="BJ144" s="21"/>
      <c r="BK144" s="198" t="str">
        <f t="shared" si="10"/>
        <v/>
      </c>
      <c r="BL144" s="198" t="str">
        <f t="shared" si="11"/>
        <v/>
      </c>
      <c r="BM144" s="22"/>
      <c r="BN144" s="23"/>
      <c r="BO144" s="24"/>
    </row>
    <row r="145" spans="2:67" ht="25.35" customHeight="1" x14ac:dyDescent="0.45">
      <c r="B145" s="17"/>
      <c r="C145" s="112"/>
      <c r="D145" s="113"/>
      <c r="E145" s="115"/>
      <c r="F145" s="113"/>
      <c r="G145" s="17"/>
      <c r="H145" s="17"/>
      <c r="I145" s="17"/>
      <c r="J145" s="17"/>
      <c r="K145" s="17"/>
      <c r="L145" s="114"/>
      <c r="M145" s="114"/>
      <c r="N145" s="17"/>
      <c r="O145" s="17"/>
      <c r="P145" s="17"/>
      <c r="Q145" s="17"/>
      <c r="R145" s="194"/>
      <c r="S145" s="193"/>
      <c r="T145" s="193"/>
      <c r="U145" s="19"/>
      <c r="V145" s="17"/>
      <c r="W145" s="19"/>
      <c r="X145" s="17"/>
      <c r="Y145" s="19"/>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20"/>
      <c r="AX145" s="20"/>
      <c r="AY145" s="18"/>
      <c r="AZ145" s="18"/>
      <c r="BA145" s="18"/>
      <c r="BB145" s="18"/>
      <c r="BC145" s="18"/>
      <c r="BD145" s="18"/>
      <c r="BE145" s="18"/>
      <c r="BF145" s="18"/>
      <c r="BG145" s="21"/>
      <c r="BH145" s="197" t="str">
        <f t="shared" si="8"/>
        <v/>
      </c>
      <c r="BI145" s="197" t="str">
        <f t="shared" si="9"/>
        <v/>
      </c>
      <c r="BJ145" s="21"/>
      <c r="BK145" s="198" t="str">
        <f t="shared" si="10"/>
        <v/>
      </c>
      <c r="BL145" s="198" t="str">
        <f t="shared" si="11"/>
        <v/>
      </c>
      <c r="BM145" s="22"/>
      <c r="BN145" s="23"/>
      <c r="BO145" s="24"/>
    </row>
    <row r="146" spans="2:67" ht="25.35" customHeight="1" x14ac:dyDescent="0.45">
      <c r="B146" s="17"/>
      <c r="C146" s="112"/>
      <c r="D146" s="113"/>
      <c r="E146" s="115"/>
      <c r="F146" s="113"/>
      <c r="G146" s="17"/>
      <c r="H146" s="17"/>
      <c r="I146" s="17"/>
      <c r="J146" s="17"/>
      <c r="K146" s="17"/>
      <c r="L146" s="114"/>
      <c r="M146" s="114"/>
      <c r="N146" s="17"/>
      <c r="O146" s="17"/>
      <c r="P146" s="17"/>
      <c r="Q146" s="17"/>
      <c r="R146" s="194"/>
      <c r="S146" s="193"/>
      <c r="T146" s="193"/>
      <c r="U146" s="19"/>
      <c r="V146" s="17"/>
      <c r="W146" s="19"/>
      <c r="X146" s="17"/>
      <c r="Y146" s="19"/>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20"/>
      <c r="AX146" s="20"/>
      <c r="AY146" s="18"/>
      <c r="AZ146" s="18"/>
      <c r="BA146" s="18"/>
      <c r="BB146" s="18"/>
      <c r="BC146" s="18"/>
      <c r="BD146" s="18"/>
      <c r="BE146" s="18"/>
      <c r="BF146" s="18"/>
      <c r="BG146" s="21"/>
      <c r="BH146" s="197" t="str">
        <f t="shared" si="8"/>
        <v/>
      </c>
      <c r="BI146" s="197" t="str">
        <f t="shared" si="9"/>
        <v/>
      </c>
      <c r="BJ146" s="21"/>
      <c r="BK146" s="198" t="str">
        <f t="shared" si="10"/>
        <v/>
      </c>
      <c r="BL146" s="198" t="str">
        <f t="shared" si="11"/>
        <v/>
      </c>
      <c r="BM146" s="22"/>
      <c r="BN146" s="23"/>
      <c r="BO146" s="24"/>
    </row>
    <row r="147" spans="2:67" ht="25.35" customHeight="1" x14ac:dyDescent="0.45">
      <c r="B147" s="17"/>
      <c r="C147" s="112"/>
      <c r="D147" s="113"/>
      <c r="E147" s="115"/>
      <c r="F147" s="113"/>
      <c r="G147" s="17"/>
      <c r="H147" s="17"/>
      <c r="I147" s="17"/>
      <c r="J147" s="17"/>
      <c r="K147" s="17"/>
      <c r="L147" s="114"/>
      <c r="M147" s="114"/>
      <c r="N147" s="17"/>
      <c r="O147" s="17"/>
      <c r="P147" s="17"/>
      <c r="Q147" s="17"/>
      <c r="R147" s="194"/>
      <c r="S147" s="193"/>
      <c r="T147" s="193"/>
      <c r="U147" s="19"/>
      <c r="V147" s="17"/>
      <c r="W147" s="19"/>
      <c r="X147" s="17"/>
      <c r="Y147" s="19"/>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20"/>
      <c r="AX147" s="20"/>
      <c r="AY147" s="18"/>
      <c r="AZ147" s="18"/>
      <c r="BA147" s="18"/>
      <c r="BB147" s="18"/>
      <c r="BC147" s="18"/>
      <c r="BD147" s="18"/>
      <c r="BE147" s="18"/>
      <c r="BF147" s="18"/>
      <c r="BG147" s="21"/>
      <c r="BH147" s="197" t="str">
        <f t="shared" si="8"/>
        <v/>
      </c>
      <c r="BI147" s="197" t="str">
        <f t="shared" si="9"/>
        <v/>
      </c>
      <c r="BJ147" s="21"/>
      <c r="BK147" s="198" t="str">
        <f t="shared" si="10"/>
        <v/>
      </c>
      <c r="BL147" s="198" t="str">
        <f t="shared" si="11"/>
        <v/>
      </c>
      <c r="BM147" s="22"/>
      <c r="BN147" s="23"/>
      <c r="BO147" s="24"/>
    </row>
    <row r="148" spans="2:67" ht="25.35" customHeight="1" x14ac:dyDescent="0.45">
      <c r="B148" s="17"/>
      <c r="C148" s="112"/>
      <c r="D148" s="113"/>
      <c r="E148" s="115"/>
      <c r="F148" s="113"/>
      <c r="G148" s="17"/>
      <c r="H148" s="17"/>
      <c r="I148" s="17"/>
      <c r="J148" s="17"/>
      <c r="K148" s="17"/>
      <c r="L148" s="114"/>
      <c r="M148" s="114"/>
      <c r="N148" s="17"/>
      <c r="O148" s="17"/>
      <c r="P148" s="17"/>
      <c r="Q148" s="17"/>
      <c r="R148" s="194"/>
      <c r="S148" s="193"/>
      <c r="T148" s="193"/>
      <c r="U148" s="19"/>
      <c r="V148" s="17"/>
      <c r="W148" s="19"/>
      <c r="X148" s="17"/>
      <c r="Y148" s="19"/>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20"/>
      <c r="AX148" s="20"/>
      <c r="AY148" s="18"/>
      <c r="AZ148" s="18"/>
      <c r="BA148" s="18"/>
      <c r="BB148" s="18"/>
      <c r="BC148" s="18"/>
      <c r="BD148" s="18"/>
      <c r="BE148" s="18"/>
      <c r="BF148" s="18"/>
      <c r="BG148" s="21"/>
      <c r="BH148" s="197" t="str">
        <f t="shared" si="8"/>
        <v/>
      </c>
      <c r="BI148" s="197" t="str">
        <f t="shared" si="9"/>
        <v/>
      </c>
      <c r="BJ148" s="21"/>
      <c r="BK148" s="198" t="str">
        <f t="shared" si="10"/>
        <v/>
      </c>
      <c r="BL148" s="198" t="str">
        <f t="shared" si="11"/>
        <v/>
      </c>
      <c r="BM148" s="22"/>
      <c r="BN148" s="23"/>
      <c r="BO148" s="24"/>
    </row>
    <row r="149" spans="2:67" ht="25.35" customHeight="1" x14ac:dyDescent="0.45">
      <c r="B149" s="17"/>
      <c r="C149" s="112"/>
      <c r="D149" s="113"/>
      <c r="E149" s="115"/>
      <c r="F149" s="113"/>
      <c r="G149" s="17"/>
      <c r="H149" s="17"/>
      <c r="I149" s="17"/>
      <c r="J149" s="17"/>
      <c r="K149" s="17"/>
      <c r="L149" s="114"/>
      <c r="M149" s="114"/>
      <c r="N149" s="17"/>
      <c r="O149" s="17"/>
      <c r="P149" s="17"/>
      <c r="Q149" s="17"/>
      <c r="R149" s="194"/>
      <c r="S149" s="193"/>
      <c r="T149" s="193"/>
      <c r="U149" s="19"/>
      <c r="V149" s="17"/>
      <c r="W149" s="19"/>
      <c r="X149" s="17"/>
      <c r="Y149" s="19"/>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20"/>
      <c r="AX149" s="20"/>
      <c r="AY149" s="18"/>
      <c r="AZ149" s="18"/>
      <c r="BA149" s="18"/>
      <c r="BB149" s="18"/>
      <c r="BC149" s="18"/>
      <c r="BD149" s="18"/>
      <c r="BE149" s="18"/>
      <c r="BF149" s="18"/>
      <c r="BG149" s="21"/>
      <c r="BH149" s="197" t="str">
        <f t="shared" si="8"/>
        <v/>
      </c>
      <c r="BI149" s="197" t="str">
        <f t="shared" si="9"/>
        <v/>
      </c>
      <c r="BJ149" s="21"/>
      <c r="BK149" s="198" t="str">
        <f t="shared" si="10"/>
        <v/>
      </c>
      <c r="BL149" s="198" t="str">
        <f t="shared" si="11"/>
        <v/>
      </c>
      <c r="BM149" s="22"/>
      <c r="BN149" s="23"/>
      <c r="BO149" s="24"/>
    </row>
    <row r="150" spans="2:67" ht="25.35" customHeight="1" x14ac:dyDescent="0.45">
      <c r="B150" s="17"/>
      <c r="C150" s="112"/>
      <c r="D150" s="113"/>
      <c r="E150" s="115"/>
      <c r="F150" s="113"/>
      <c r="G150" s="17"/>
      <c r="H150" s="17"/>
      <c r="I150" s="17"/>
      <c r="J150" s="17"/>
      <c r="K150" s="17"/>
      <c r="L150" s="114"/>
      <c r="M150" s="114"/>
      <c r="N150" s="17"/>
      <c r="O150" s="17"/>
      <c r="P150" s="17"/>
      <c r="Q150" s="17"/>
      <c r="R150" s="194"/>
      <c r="S150" s="193"/>
      <c r="T150" s="193"/>
      <c r="U150" s="19"/>
      <c r="V150" s="17"/>
      <c r="W150" s="19"/>
      <c r="X150" s="17"/>
      <c r="Y150" s="19"/>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20"/>
      <c r="AX150" s="20"/>
      <c r="AY150" s="18"/>
      <c r="AZ150" s="18"/>
      <c r="BA150" s="18"/>
      <c r="BB150" s="18"/>
      <c r="BC150" s="18"/>
      <c r="BD150" s="18"/>
      <c r="BE150" s="18"/>
      <c r="BF150" s="18"/>
      <c r="BG150" s="21"/>
      <c r="BH150" s="197" t="str">
        <f t="shared" si="8"/>
        <v/>
      </c>
      <c r="BI150" s="197" t="str">
        <f t="shared" si="9"/>
        <v/>
      </c>
      <c r="BJ150" s="21"/>
      <c r="BK150" s="198" t="str">
        <f t="shared" si="10"/>
        <v/>
      </c>
      <c r="BL150" s="198" t="str">
        <f t="shared" si="11"/>
        <v/>
      </c>
      <c r="BM150" s="22"/>
      <c r="BN150" s="23"/>
      <c r="BO150" s="24"/>
    </row>
    <row r="151" spans="2:67" ht="25.35" customHeight="1" x14ac:dyDescent="0.45">
      <c r="B151" s="17"/>
      <c r="C151" s="112"/>
      <c r="D151" s="113"/>
      <c r="E151" s="115"/>
      <c r="F151" s="113"/>
      <c r="G151" s="17"/>
      <c r="H151" s="17"/>
      <c r="I151" s="17"/>
      <c r="J151" s="17"/>
      <c r="K151" s="17"/>
      <c r="L151" s="114"/>
      <c r="M151" s="114"/>
      <c r="N151" s="17"/>
      <c r="O151" s="17"/>
      <c r="P151" s="17"/>
      <c r="Q151" s="17"/>
      <c r="R151" s="194"/>
      <c r="S151" s="193"/>
      <c r="T151" s="193"/>
      <c r="U151" s="19"/>
      <c r="V151" s="17"/>
      <c r="W151" s="19"/>
      <c r="X151" s="17"/>
      <c r="Y151" s="19"/>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20"/>
      <c r="AX151" s="20"/>
      <c r="AY151" s="18"/>
      <c r="AZ151" s="18"/>
      <c r="BA151" s="18"/>
      <c r="BB151" s="18"/>
      <c r="BC151" s="18"/>
      <c r="BD151" s="18"/>
      <c r="BE151" s="18"/>
      <c r="BF151" s="18"/>
      <c r="BG151" s="21"/>
      <c r="BH151" s="197" t="str">
        <f t="shared" si="8"/>
        <v/>
      </c>
      <c r="BI151" s="197" t="str">
        <f t="shared" si="9"/>
        <v/>
      </c>
      <c r="BJ151" s="21"/>
      <c r="BK151" s="198" t="str">
        <f t="shared" si="10"/>
        <v/>
      </c>
      <c r="BL151" s="198" t="str">
        <f t="shared" si="11"/>
        <v/>
      </c>
      <c r="BM151" s="22"/>
      <c r="BN151" s="23"/>
      <c r="BO151" s="24"/>
    </row>
    <row r="152" spans="2:67" ht="25.35" customHeight="1" x14ac:dyDescent="0.45">
      <c r="B152" s="17"/>
      <c r="C152" s="112"/>
      <c r="D152" s="113"/>
      <c r="E152" s="115"/>
      <c r="F152" s="113"/>
      <c r="G152" s="17"/>
      <c r="H152" s="17"/>
      <c r="I152" s="17"/>
      <c r="J152" s="17"/>
      <c r="K152" s="17"/>
      <c r="L152" s="114"/>
      <c r="M152" s="114"/>
      <c r="N152" s="17"/>
      <c r="O152" s="17"/>
      <c r="P152" s="17"/>
      <c r="Q152" s="17"/>
      <c r="R152" s="194"/>
      <c r="S152" s="193"/>
      <c r="T152" s="193"/>
      <c r="U152" s="19"/>
      <c r="V152" s="17"/>
      <c r="W152" s="19"/>
      <c r="X152" s="17"/>
      <c r="Y152" s="19"/>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20"/>
      <c r="AX152" s="20"/>
      <c r="AY152" s="18"/>
      <c r="AZ152" s="18"/>
      <c r="BA152" s="18"/>
      <c r="BB152" s="18"/>
      <c r="BC152" s="18"/>
      <c r="BD152" s="18"/>
      <c r="BE152" s="18"/>
      <c r="BF152" s="18"/>
      <c r="BG152" s="21"/>
      <c r="BH152" s="197" t="str">
        <f t="shared" si="8"/>
        <v/>
      </c>
      <c r="BI152" s="197" t="str">
        <f t="shared" si="9"/>
        <v/>
      </c>
      <c r="BJ152" s="21"/>
      <c r="BK152" s="198" t="str">
        <f t="shared" si="10"/>
        <v/>
      </c>
      <c r="BL152" s="198" t="str">
        <f t="shared" si="11"/>
        <v/>
      </c>
      <c r="BM152" s="22"/>
      <c r="BN152" s="23"/>
      <c r="BO152" s="24"/>
    </row>
    <row r="153" spans="2:67" ht="25.35" customHeight="1" x14ac:dyDescent="0.45">
      <c r="B153" s="17"/>
      <c r="C153" s="112"/>
      <c r="D153" s="113"/>
      <c r="E153" s="115"/>
      <c r="F153" s="113"/>
      <c r="G153" s="17"/>
      <c r="H153" s="17"/>
      <c r="I153" s="17"/>
      <c r="J153" s="17"/>
      <c r="K153" s="17"/>
      <c r="L153" s="114"/>
      <c r="M153" s="114"/>
      <c r="N153" s="17"/>
      <c r="O153" s="17"/>
      <c r="P153" s="17"/>
      <c r="Q153" s="17"/>
      <c r="R153" s="194"/>
      <c r="S153" s="193"/>
      <c r="T153" s="193"/>
      <c r="U153" s="19"/>
      <c r="V153" s="17"/>
      <c r="W153" s="19"/>
      <c r="X153" s="17"/>
      <c r="Y153" s="19"/>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20"/>
      <c r="AX153" s="20"/>
      <c r="AY153" s="18"/>
      <c r="AZ153" s="18"/>
      <c r="BA153" s="18"/>
      <c r="BB153" s="18"/>
      <c r="BC153" s="18"/>
      <c r="BD153" s="18"/>
      <c r="BE153" s="18"/>
      <c r="BF153" s="18"/>
      <c r="BG153" s="21"/>
      <c r="BH153" s="197" t="str">
        <f t="shared" si="8"/>
        <v/>
      </c>
      <c r="BI153" s="197" t="str">
        <f t="shared" si="9"/>
        <v/>
      </c>
      <c r="BJ153" s="21"/>
      <c r="BK153" s="198" t="str">
        <f t="shared" si="10"/>
        <v/>
      </c>
      <c r="BL153" s="198" t="str">
        <f t="shared" si="11"/>
        <v/>
      </c>
      <c r="BM153" s="22"/>
      <c r="BN153" s="23"/>
      <c r="BO153" s="24"/>
    </row>
    <row r="154" spans="2:67" ht="25.35" customHeight="1" x14ac:dyDescent="0.45">
      <c r="B154" s="17"/>
      <c r="C154" s="112"/>
      <c r="D154" s="113"/>
      <c r="E154" s="115"/>
      <c r="F154" s="113"/>
      <c r="G154" s="17"/>
      <c r="H154" s="17"/>
      <c r="I154" s="17"/>
      <c r="J154" s="17"/>
      <c r="K154" s="17"/>
      <c r="L154" s="114"/>
      <c r="M154" s="114"/>
      <c r="N154" s="17"/>
      <c r="O154" s="17"/>
      <c r="P154" s="17"/>
      <c r="Q154" s="17"/>
      <c r="R154" s="194"/>
      <c r="S154" s="193"/>
      <c r="T154" s="193"/>
      <c r="U154" s="19"/>
      <c r="V154" s="17"/>
      <c r="W154" s="19"/>
      <c r="X154" s="17"/>
      <c r="Y154" s="19"/>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20"/>
      <c r="AX154" s="20"/>
      <c r="AY154" s="18"/>
      <c r="AZ154" s="18"/>
      <c r="BA154" s="18"/>
      <c r="BB154" s="18"/>
      <c r="BC154" s="18"/>
      <c r="BD154" s="18"/>
      <c r="BE154" s="18"/>
      <c r="BF154" s="18"/>
      <c r="BG154" s="21"/>
      <c r="BH154" s="197" t="str">
        <f t="shared" si="8"/>
        <v/>
      </c>
      <c r="BI154" s="197" t="str">
        <f t="shared" si="9"/>
        <v/>
      </c>
      <c r="BJ154" s="21"/>
      <c r="BK154" s="198" t="str">
        <f t="shared" si="10"/>
        <v/>
      </c>
      <c r="BL154" s="198" t="str">
        <f t="shared" si="11"/>
        <v/>
      </c>
      <c r="BM154" s="22"/>
      <c r="BN154" s="23"/>
      <c r="BO154" s="24"/>
    </row>
    <row r="155" spans="2:67" ht="25.35" customHeight="1" x14ac:dyDescent="0.45">
      <c r="B155" s="17"/>
      <c r="C155" s="112"/>
      <c r="D155" s="113"/>
      <c r="E155" s="115"/>
      <c r="F155" s="113"/>
      <c r="G155" s="17"/>
      <c r="H155" s="17"/>
      <c r="I155" s="17"/>
      <c r="J155" s="17"/>
      <c r="K155" s="17"/>
      <c r="L155" s="114"/>
      <c r="M155" s="114"/>
      <c r="N155" s="17"/>
      <c r="O155" s="17"/>
      <c r="P155" s="17"/>
      <c r="Q155" s="17"/>
      <c r="R155" s="194"/>
      <c r="S155" s="193"/>
      <c r="T155" s="193"/>
      <c r="U155" s="19"/>
      <c r="V155" s="17"/>
      <c r="W155" s="19"/>
      <c r="X155" s="17"/>
      <c r="Y155" s="19"/>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20"/>
      <c r="AX155" s="20"/>
      <c r="AY155" s="18"/>
      <c r="AZ155" s="18"/>
      <c r="BA155" s="18"/>
      <c r="BB155" s="18"/>
      <c r="BC155" s="18"/>
      <c r="BD155" s="18"/>
      <c r="BE155" s="18"/>
      <c r="BF155" s="18"/>
      <c r="BG155" s="21"/>
      <c r="BH155" s="197" t="str">
        <f t="shared" si="8"/>
        <v/>
      </c>
      <c r="BI155" s="197" t="str">
        <f t="shared" si="9"/>
        <v/>
      </c>
      <c r="BJ155" s="21"/>
      <c r="BK155" s="198" t="str">
        <f t="shared" si="10"/>
        <v/>
      </c>
      <c r="BL155" s="198" t="str">
        <f t="shared" si="11"/>
        <v/>
      </c>
      <c r="BM155" s="22"/>
      <c r="BN155" s="23"/>
      <c r="BO155" s="24"/>
    </row>
    <row r="156" spans="2:67" ht="25.35" customHeight="1" x14ac:dyDescent="0.45">
      <c r="B156" s="17"/>
      <c r="C156" s="112"/>
      <c r="D156" s="113"/>
      <c r="E156" s="115"/>
      <c r="F156" s="113"/>
      <c r="G156" s="17"/>
      <c r="H156" s="17"/>
      <c r="I156" s="17"/>
      <c r="J156" s="17"/>
      <c r="K156" s="17"/>
      <c r="L156" s="114"/>
      <c r="M156" s="114"/>
      <c r="N156" s="17"/>
      <c r="O156" s="17"/>
      <c r="P156" s="17"/>
      <c r="Q156" s="17"/>
      <c r="R156" s="194"/>
      <c r="S156" s="193"/>
      <c r="T156" s="193"/>
      <c r="U156" s="19"/>
      <c r="V156" s="17"/>
      <c r="W156" s="19"/>
      <c r="X156" s="17"/>
      <c r="Y156" s="19"/>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20"/>
      <c r="AX156" s="20"/>
      <c r="AY156" s="18"/>
      <c r="AZ156" s="18"/>
      <c r="BA156" s="18"/>
      <c r="BB156" s="18"/>
      <c r="BC156" s="18"/>
      <c r="BD156" s="18"/>
      <c r="BE156" s="18"/>
      <c r="BF156" s="18"/>
      <c r="BG156" s="21"/>
      <c r="BH156" s="197" t="str">
        <f t="shared" si="8"/>
        <v/>
      </c>
      <c r="BI156" s="197" t="str">
        <f t="shared" si="9"/>
        <v/>
      </c>
      <c r="BJ156" s="21"/>
      <c r="BK156" s="198" t="str">
        <f t="shared" si="10"/>
        <v/>
      </c>
      <c r="BL156" s="198" t="str">
        <f t="shared" si="11"/>
        <v/>
      </c>
      <c r="BM156" s="22"/>
      <c r="BN156" s="23"/>
      <c r="BO156" s="24"/>
    </row>
    <row r="157" spans="2:67" ht="25.35" customHeight="1" x14ac:dyDescent="0.45">
      <c r="B157" s="17"/>
      <c r="C157" s="112"/>
      <c r="D157" s="113"/>
      <c r="E157" s="115"/>
      <c r="F157" s="113"/>
      <c r="G157" s="17"/>
      <c r="H157" s="17"/>
      <c r="I157" s="17"/>
      <c r="J157" s="17"/>
      <c r="K157" s="17"/>
      <c r="L157" s="114"/>
      <c r="M157" s="114"/>
      <c r="N157" s="17"/>
      <c r="O157" s="17"/>
      <c r="P157" s="17"/>
      <c r="Q157" s="17"/>
      <c r="R157" s="194"/>
      <c r="S157" s="193"/>
      <c r="T157" s="193"/>
      <c r="U157" s="19"/>
      <c r="V157" s="17"/>
      <c r="W157" s="19"/>
      <c r="X157" s="17"/>
      <c r="Y157" s="19"/>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20"/>
      <c r="AX157" s="20"/>
      <c r="AY157" s="18"/>
      <c r="AZ157" s="18"/>
      <c r="BA157" s="18"/>
      <c r="BB157" s="18"/>
      <c r="BC157" s="18"/>
      <c r="BD157" s="18"/>
      <c r="BE157" s="18"/>
      <c r="BF157" s="18"/>
      <c r="BG157" s="21"/>
      <c r="BH157" s="197" t="str">
        <f t="shared" si="8"/>
        <v/>
      </c>
      <c r="BI157" s="197" t="str">
        <f t="shared" si="9"/>
        <v/>
      </c>
      <c r="BJ157" s="21"/>
      <c r="BK157" s="198" t="str">
        <f t="shared" si="10"/>
        <v/>
      </c>
      <c r="BL157" s="198" t="str">
        <f t="shared" si="11"/>
        <v/>
      </c>
      <c r="BM157" s="22"/>
      <c r="BN157" s="23"/>
      <c r="BO157" s="24"/>
    </row>
    <row r="158" spans="2:67" ht="25.35" customHeight="1" x14ac:dyDescent="0.45">
      <c r="B158" s="17"/>
      <c r="C158" s="112"/>
      <c r="D158" s="113"/>
      <c r="E158" s="115"/>
      <c r="F158" s="113"/>
      <c r="G158" s="17"/>
      <c r="H158" s="17"/>
      <c r="I158" s="17"/>
      <c r="J158" s="17"/>
      <c r="K158" s="17"/>
      <c r="L158" s="114"/>
      <c r="M158" s="114"/>
      <c r="N158" s="17"/>
      <c r="O158" s="17"/>
      <c r="P158" s="17"/>
      <c r="Q158" s="17"/>
      <c r="R158" s="194"/>
      <c r="S158" s="193"/>
      <c r="T158" s="193"/>
      <c r="U158" s="19"/>
      <c r="V158" s="17"/>
      <c r="W158" s="19"/>
      <c r="X158" s="17"/>
      <c r="Y158" s="19"/>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20"/>
      <c r="AX158" s="20"/>
      <c r="AY158" s="18"/>
      <c r="AZ158" s="18"/>
      <c r="BA158" s="18"/>
      <c r="BB158" s="18"/>
      <c r="BC158" s="18"/>
      <c r="BD158" s="18"/>
      <c r="BE158" s="18"/>
      <c r="BF158" s="18"/>
      <c r="BG158" s="21"/>
      <c r="BH158" s="197" t="str">
        <f t="shared" si="8"/>
        <v/>
      </c>
      <c r="BI158" s="197" t="str">
        <f t="shared" si="9"/>
        <v/>
      </c>
      <c r="BJ158" s="21"/>
      <c r="BK158" s="198" t="str">
        <f t="shared" si="10"/>
        <v/>
      </c>
      <c r="BL158" s="198" t="str">
        <f t="shared" si="11"/>
        <v/>
      </c>
      <c r="BM158" s="22"/>
      <c r="BN158" s="23"/>
      <c r="BO158" s="24"/>
    </row>
    <row r="159" spans="2:67" ht="25.35" customHeight="1" x14ac:dyDescent="0.45">
      <c r="B159" s="17"/>
      <c r="C159" s="112"/>
      <c r="D159" s="113"/>
      <c r="E159" s="115"/>
      <c r="F159" s="113"/>
      <c r="G159" s="17"/>
      <c r="H159" s="17"/>
      <c r="I159" s="17"/>
      <c r="J159" s="17"/>
      <c r="K159" s="17"/>
      <c r="L159" s="114"/>
      <c r="M159" s="114"/>
      <c r="N159" s="17"/>
      <c r="O159" s="17"/>
      <c r="P159" s="17"/>
      <c r="Q159" s="17"/>
      <c r="R159" s="194"/>
      <c r="S159" s="193"/>
      <c r="T159" s="193"/>
      <c r="U159" s="19"/>
      <c r="V159" s="17"/>
      <c r="W159" s="19"/>
      <c r="X159" s="17"/>
      <c r="Y159" s="19"/>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20"/>
      <c r="AX159" s="20"/>
      <c r="AY159" s="18"/>
      <c r="AZ159" s="18"/>
      <c r="BA159" s="18"/>
      <c r="BB159" s="18"/>
      <c r="BC159" s="18"/>
      <c r="BD159" s="18"/>
      <c r="BE159" s="18"/>
      <c r="BF159" s="18"/>
      <c r="BG159" s="21"/>
      <c r="BH159" s="197" t="str">
        <f t="shared" si="8"/>
        <v/>
      </c>
      <c r="BI159" s="197" t="str">
        <f t="shared" si="9"/>
        <v/>
      </c>
      <c r="BJ159" s="21"/>
      <c r="BK159" s="198" t="str">
        <f t="shared" si="10"/>
        <v/>
      </c>
      <c r="BL159" s="198" t="str">
        <f t="shared" si="11"/>
        <v/>
      </c>
      <c r="BM159" s="22"/>
      <c r="BN159" s="23"/>
      <c r="BO159" s="24"/>
    </row>
    <row r="160" spans="2:67" ht="25.35" customHeight="1" x14ac:dyDescent="0.45">
      <c r="B160" s="17"/>
      <c r="C160" s="112"/>
      <c r="D160" s="113"/>
      <c r="E160" s="115"/>
      <c r="F160" s="113"/>
      <c r="G160" s="17"/>
      <c r="H160" s="17"/>
      <c r="I160" s="17"/>
      <c r="J160" s="17"/>
      <c r="K160" s="17"/>
      <c r="L160" s="114"/>
      <c r="M160" s="114"/>
      <c r="N160" s="17"/>
      <c r="O160" s="17"/>
      <c r="P160" s="17"/>
      <c r="Q160" s="17"/>
      <c r="R160" s="194"/>
      <c r="S160" s="193"/>
      <c r="T160" s="193"/>
      <c r="U160" s="19"/>
      <c r="V160" s="17"/>
      <c r="W160" s="19"/>
      <c r="X160" s="17"/>
      <c r="Y160" s="19"/>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20"/>
      <c r="AX160" s="20"/>
      <c r="AY160" s="18"/>
      <c r="AZ160" s="18"/>
      <c r="BA160" s="18"/>
      <c r="BB160" s="18"/>
      <c r="BC160" s="18"/>
      <c r="BD160" s="18"/>
      <c r="BE160" s="18"/>
      <c r="BF160" s="18"/>
      <c r="BG160" s="21"/>
      <c r="BH160" s="197" t="str">
        <f t="shared" si="8"/>
        <v/>
      </c>
      <c r="BI160" s="197" t="str">
        <f t="shared" si="9"/>
        <v/>
      </c>
      <c r="BJ160" s="21"/>
      <c r="BK160" s="198" t="str">
        <f t="shared" si="10"/>
        <v/>
      </c>
      <c r="BL160" s="198" t="str">
        <f t="shared" si="11"/>
        <v/>
      </c>
      <c r="BM160" s="22"/>
      <c r="BN160" s="23"/>
      <c r="BO160" s="24"/>
    </row>
    <row r="161" spans="2:67" ht="25.35" customHeight="1" x14ac:dyDescent="0.45">
      <c r="B161" s="17"/>
      <c r="C161" s="112"/>
      <c r="D161" s="113"/>
      <c r="E161" s="115"/>
      <c r="F161" s="113"/>
      <c r="G161" s="17"/>
      <c r="H161" s="17"/>
      <c r="I161" s="17"/>
      <c r="J161" s="17"/>
      <c r="K161" s="17"/>
      <c r="L161" s="114"/>
      <c r="M161" s="114"/>
      <c r="N161" s="17"/>
      <c r="O161" s="17"/>
      <c r="P161" s="17"/>
      <c r="Q161" s="17"/>
      <c r="R161" s="194"/>
      <c r="S161" s="193"/>
      <c r="T161" s="193"/>
      <c r="U161" s="19"/>
      <c r="V161" s="17"/>
      <c r="W161" s="19"/>
      <c r="X161" s="17"/>
      <c r="Y161" s="19"/>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20"/>
      <c r="AX161" s="20"/>
      <c r="AY161" s="18"/>
      <c r="AZ161" s="18"/>
      <c r="BA161" s="18"/>
      <c r="BB161" s="18"/>
      <c r="BC161" s="18"/>
      <c r="BD161" s="18"/>
      <c r="BE161" s="18"/>
      <c r="BF161" s="18"/>
      <c r="BG161" s="21"/>
      <c r="BH161" s="197" t="str">
        <f t="shared" si="8"/>
        <v/>
      </c>
      <c r="BI161" s="197" t="str">
        <f t="shared" si="9"/>
        <v/>
      </c>
      <c r="BJ161" s="21"/>
      <c r="BK161" s="198" t="str">
        <f t="shared" si="10"/>
        <v/>
      </c>
      <c r="BL161" s="198" t="str">
        <f t="shared" si="11"/>
        <v/>
      </c>
      <c r="BM161" s="22"/>
      <c r="BN161" s="23"/>
      <c r="BO161" s="24"/>
    </row>
    <row r="162" spans="2:67" ht="25.35" customHeight="1" x14ac:dyDescent="0.45">
      <c r="B162" s="17"/>
      <c r="C162" s="112"/>
      <c r="D162" s="113"/>
      <c r="E162" s="115"/>
      <c r="F162" s="113"/>
      <c r="G162" s="17"/>
      <c r="H162" s="17"/>
      <c r="I162" s="17"/>
      <c r="J162" s="17"/>
      <c r="K162" s="17"/>
      <c r="L162" s="114"/>
      <c r="M162" s="114"/>
      <c r="N162" s="17"/>
      <c r="O162" s="17"/>
      <c r="P162" s="17"/>
      <c r="Q162" s="17"/>
      <c r="R162" s="194"/>
      <c r="S162" s="193"/>
      <c r="T162" s="193"/>
      <c r="U162" s="19"/>
      <c r="V162" s="17"/>
      <c r="W162" s="19"/>
      <c r="X162" s="17"/>
      <c r="Y162" s="19"/>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20"/>
      <c r="AX162" s="20"/>
      <c r="AY162" s="18"/>
      <c r="AZ162" s="18"/>
      <c r="BA162" s="18"/>
      <c r="BB162" s="18"/>
      <c r="BC162" s="18"/>
      <c r="BD162" s="18"/>
      <c r="BE162" s="18"/>
      <c r="BF162" s="18"/>
      <c r="BG162" s="21"/>
      <c r="BH162" s="197" t="str">
        <f t="shared" si="8"/>
        <v/>
      </c>
      <c r="BI162" s="197" t="str">
        <f t="shared" si="9"/>
        <v/>
      </c>
      <c r="BJ162" s="21"/>
      <c r="BK162" s="198" t="str">
        <f t="shared" si="10"/>
        <v/>
      </c>
      <c r="BL162" s="198" t="str">
        <f t="shared" si="11"/>
        <v/>
      </c>
      <c r="BM162" s="22"/>
      <c r="BN162" s="23"/>
      <c r="BO162" s="24"/>
    </row>
    <row r="163" spans="2:67" ht="25.35" customHeight="1" x14ac:dyDescent="0.45">
      <c r="B163" s="17"/>
      <c r="C163" s="112"/>
      <c r="D163" s="113"/>
      <c r="E163" s="115"/>
      <c r="F163" s="113"/>
      <c r="G163" s="17"/>
      <c r="H163" s="17"/>
      <c r="I163" s="17"/>
      <c r="J163" s="17"/>
      <c r="K163" s="17"/>
      <c r="L163" s="114"/>
      <c r="M163" s="114"/>
      <c r="N163" s="17"/>
      <c r="O163" s="17"/>
      <c r="P163" s="17"/>
      <c r="Q163" s="17"/>
      <c r="R163" s="194"/>
      <c r="S163" s="193"/>
      <c r="T163" s="193"/>
      <c r="U163" s="19"/>
      <c r="V163" s="17"/>
      <c r="W163" s="19"/>
      <c r="X163" s="17"/>
      <c r="Y163" s="19"/>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20"/>
      <c r="AX163" s="20"/>
      <c r="AY163" s="18"/>
      <c r="AZ163" s="18"/>
      <c r="BA163" s="18"/>
      <c r="BB163" s="18"/>
      <c r="BC163" s="18"/>
      <c r="BD163" s="18"/>
      <c r="BE163" s="18"/>
      <c r="BF163" s="18"/>
      <c r="BG163" s="21"/>
      <c r="BH163" s="197" t="str">
        <f t="shared" si="8"/>
        <v/>
      </c>
      <c r="BI163" s="197" t="str">
        <f t="shared" si="9"/>
        <v/>
      </c>
      <c r="BJ163" s="21"/>
      <c r="BK163" s="198" t="str">
        <f t="shared" si="10"/>
        <v/>
      </c>
      <c r="BL163" s="198" t="str">
        <f t="shared" si="11"/>
        <v/>
      </c>
      <c r="BM163" s="22"/>
      <c r="BN163" s="23"/>
      <c r="BO163" s="24"/>
    </row>
    <row r="164" spans="2:67" ht="25.35" customHeight="1" x14ac:dyDescent="0.45">
      <c r="B164" s="17"/>
      <c r="C164" s="112"/>
      <c r="D164" s="113"/>
      <c r="E164" s="115"/>
      <c r="F164" s="113"/>
      <c r="G164" s="17"/>
      <c r="H164" s="17"/>
      <c r="I164" s="17"/>
      <c r="J164" s="17"/>
      <c r="K164" s="17"/>
      <c r="L164" s="114"/>
      <c r="M164" s="114"/>
      <c r="N164" s="17"/>
      <c r="O164" s="17"/>
      <c r="P164" s="17"/>
      <c r="Q164" s="17"/>
      <c r="R164" s="194"/>
      <c r="S164" s="193"/>
      <c r="T164" s="193"/>
      <c r="U164" s="19"/>
      <c r="V164" s="17"/>
      <c r="W164" s="19"/>
      <c r="X164" s="17"/>
      <c r="Y164" s="19"/>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20"/>
      <c r="AX164" s="20"/>
      <c r="AY164" s="18"/>
      <c r="AZ164" s="18"/>
      <c r="BA164" s="18"/>
      <c r="BB164" s="18"/>
      <c r="BC164" s="18"/>
      <c r="BD164" s="18"/>
      <c r="BE164" s="18"/>
      <c r="BF164" s="18"/>
      <c r="BG164" s="21"/>
      <c r="BH164" s="197" t="str">
        <f t="shared" si="8"/>
        <v/>
      </c>
      <c r="BI164" s="197" t="str">
        <f t="shared" si="9"/>
        <v/>
      </c>
      <c r="BJ164" s="21"/>
      <c r="BK164" s="198" t="str">
        <f t="shared" si="10"/>
        <v/>
      </c>
      <c r="BL164" s="198" t="str">
        <f t="shared" si="11"/>
        <v/>
      </c>
      <c r="BM164" s="22"/>
      <c r="BN164" s="23"/>
      <c r="BO164" s="24"/>
    </row>
    <row r="165" spans="2:67" ht="25.35" customHeight="1" x14ac:dyDescent="0.45">
      <c r="B165" s="17"/>
      <c r="C165" s="112"/>
      <c r="D165" s="113"/>
      <c r="E165" s="115"/>
      <c r="F165" s="113"/>
      <c r="G165" s="17"/>
      <c r="H165" s="17"/>
      <c r="I165" s="17"/>
      <c r="J165" s="17"/>
      <c r="K165" s="17"/>
      <c r="L165" s="114"/>
      <c r="M165" s="114"/>
      <c r="N165" s="17"/>
      <c r="O165" s="17"/>
      <c r="P165" s="17"/>
      <c r="Q165" s="17"/>
      <c r="R165" s="194"/>
      <c r="S165" s="193"/>
      <c r="T165" s="193"/>
      <c r="U165" s="19"/>
      <c r="V165" s="17"/>
      <c r="W165" s="19"/>
      <c r="X165" s="17"/>
      <c r="Y165" s="19"/>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20"/>
      <c r="AX165" s="20"/>
      <c r="AY165" s="18"/>
      <c r="AZ165" s="18"/>
      <c r="BA165" s="18"/>
      <c r="BB165" s="18"/>
      <c r="BC165" s="18"/>
      <c r="BD165" s="18"/>
      <c r="BE165" s="18"/>
      <c r="BF165" s="18"/>
      <c r="BG165" s="21"/>
      <c r="BH165" s="197" t="str">
        <f t="shared" si="8"/>
        <v/>
      </c>
      <c r="BI165" s="197" t="str">
        <f t="shared" si="9"/>
        <v/>
      </c>
      <c r="BJ165" s="21"/>
      <c r="BK165" s="198" t="str">
        <f t="shared" si="10"/>
        <v/>
      </c>
      <c r="BL165" s="198" t="str">
        <f t="shared" si="11"/>
        <v/>
      </c>
      <c r="BM165" s="22"/>
      <c r="BN165" s="23"/>
      <c r="BO165" s="24"/>
    </row>
    <row r="166" spans="2:67" ht="25.35" customHeight="1" x14ac:dyDescent="0.45">
      <c r="B166" s="17"/>
      <c r="C166" s="112"/>
      <c r="D166" s="113"/>
      <c r="E166" s="115"/>
      <c r="F166" s="113"/>
      <c r="G166" s="17"/>
      <c r="H166" s="17"/>
      <c r="I166" s="17"/>
      <c r="J166" s="17"/>
      <c r="K166" s="17"/>
      <c r="L166" s="114"/>
      <c r="M166" s="114"/>
      <c r="N166" s="17"/>
      <c r="O166" s="17"/>
      <c r="P166" s="17"/>
      <c r="Q166" s="17"/>
      <c r="R166" s="194"/>
      <c r="S166" s="193"/>
      <c r="T166" s="193"/>
      <c r="U166" s="19"/>
      <c r="V166" s="17"/>
      <c r="W166" s="19"/>
      <c r="X166" s="17"/>
      <c r="Y166" s="19"/>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20"/>
      <c r="AX166" s="20"/>
      <c r="AY166" s="18"/>
      <c r="AZ166" s="18"/>
      <c r="BA166" s="18"/>
      <c r="BB166" s="18"/>
      <c r="BC166" s="18"/>
      <c r="BD166" s="18"/>
      <c r="BE166" s="18"/>
      <c r="BF166" s="18"/>
      <c r="BG166" s="21"/>
      <c r="BH166" s="197" t="str">
        <f t="shared" si="8"/>
        <v/>
      </c>
      <c r="BI166" s="197" t="str">
        <f t="shared" si="9"/>
        <v/>
      </c>
      <c r="BJ166" s="21"/>
      <c r="BK166" s="198" t="str">
        <f t="shared" si="10"/>
        <v/>
      </c>
      <c r="BL166" s="198" t="str">
        <f t="shared" si="11"/>
        <v/>
      </c>
      <c r="BM166" s="22"/>
      <c r="BN166" s="23"/>
      <c r="BO166" s="24"/>
    </row>
    <row r="167" spans="2:67" ht="25.35" customHeight="1" x14ac:dyDescent="0.45">
      <c r="B167" s="17"/>
      <c r="C167" s="112"/>
      <c r="D167" s="113"/>
      <c r="E167" s="115"/>
      <c r="F167" s="113"/>
      <c r="G167" s="17"/>
      <c r="H167" s="17"/>
      <c r="I167" s="17"/>
      <c r="J167" s="17"/>
      <c r="K167" s="17"/>
      <c r="L167" s="114"/>
      <c r="M167" s="114"/>
      <c r="N167" s="17"/>
      <c r="O167" s="17"/>
      <c r="P167" s="17"/>
      <c r="Q167" s="17"/>
      <c r="R167" s="194"/>
      <c r="S167" s="193"/>
      <c r="T167" s="193"/>
      <c r="U167" s="19"/>
      <c r="V167" s="17"/>
      <c r="W167" s="19"/>
      <c r="X167" s="17"/>
      <c r="Y167" s="19"/>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20"/>
      <c r="AX167" s="20"/>
      <c r="AY167" s="18"/>
      <c r="AZ167" s="18"/>
      <c r="BA167" s="18"/>
      <c r="BB167" s="18"/>
      <c r="BC167" s="18"/>
      <c r="BD167" s="18"/>
      <c r="BE167" s="18"/>
      <c r="BF167" s="18"/>
      <c r="BG167" s="21"/>
      <c r="BH167" s="197" t="str">
        <f t="shared" si="8"/>
        <v/>
      </c>
      <c r="BI167" s="197" t="str">
        <f t="shared" si="9"/>
        <v/>
      </c>
      <c r="BJ167" s="21"/>
      <c r="BK167" s="198" t="str">
        <f t="shared" si="10"/>
        <v/>
      </c>
      <c r="BL167" s="198" t="str">
        <f t="shared" si="11"/>
        <v/>
      </c>
      <c r="BM167" s="22"/>
      <c r="BN167" s="23"/>
      <c r="BO167" s="24"/>
    </row>
    <row r="168" spans="2:67" ht="25.35" customHeight="1" x14ac:dyDescent="0.45">
      <c r="B168" s="17"/>
      <c r="C168" s="112"/>
      <c r="D168" s="113"/>
      <c r="E168" s="115"/>
      <c r="F168" s="113"/>
      <c r="G168" s="17"/>
      <c r="H168" s="17"/>
      <c r="I168" s="17"/>
      <c r="J168" s="17"/>
      <c r="K168" s="17"/>
      <c r="L168" s="114"/>
      <c r="M168" s="114"/>
      <c r="N168" s="17"/>
      <c r="O168" s="17"/>
      <c r="P168" s="17"/>
      <c r="Q168" s="17"/>
      <c r="R168" s="194"/>
      <c r="S168" s="193"/>
      <c r="T168" s="193"/>
      <c r="U168" s="19"/>
      <c r="V168" s="17"/>
      <c r="W168" s="19"/>
      <c r="X168" s="17"/>
      <c r="Y168" s="19"/>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20"/>
      <c r="AX168" s="20"/>
      <c r="AY168" s="18"/>
      <c r="AZ168" s="18"/>
      <c r="BA168" s="18"/>
      <c r="BB168" s="18"/>
      <c r="BC168" s="18"/>
      <c r="BD168" s="18"/>
      <c r="BE168" s="18"/>
      <c r="BF168" s="18"/>
      <c r="BG168" s="21"/>
      <c r="BH168" s="197" t="str">
        <f t="shared" si="8"/>
        <v/>
      </c>
      <c r="BI168" s="197" t="str">
        <f t="shared" si="9"/>
        <v/>
      </c>
      <c r="BJ168" s="21"/>
      <c r="BK168" s="198" t="str">
        <f t="shared" si="10"/>
        <v/>
      </c>
      <c r="BL168" s="198" t="str">
        <f t="shared" si="11"/>
        <v/>
      </c>
      <c r="BM168" s="22"/>
      <c r="BN168" s="23"/>
      <c r="BO168" s="24"/>
    </row>
    <row r="169" spans="2:67" ht="25.35" customHeight="1" x14ac:dyDescent="0.45">
      <c r="B169" s="17"/>
      <c r="C169" s="112"/>
      <c r="D169" s="113"/>
      <c r="E169" s="115"/>
      <c r="F169" s="113"/>
      <c r="G169" s="17"/>
      <c r="H169" s="17"/>
      <c r="I169" s="17"/>
      <c r="J169" s="17"/>
      <c r="K169" s="17"/>
      <c r="L169" s="114"/>
      <c r="M169" s="114"/>
      <c r="N169" s="17"/>
      <c r="O169" s="17"/>
      <c r="P169" s="17"/>
      <c r="Q169" s="17"/>
      <c r="R169" s="194"/>
      <c r="S169" s="193"/>
      <c r="T169" s="193"/>
      <c r="U169" s="19"/>
      <c r="V169" s="17"/>
      <c r="W169" s="19"/>
      <c r="X169" s="17"/>
      <c r="Y169" s="19"/>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20"/>
      <c r="AX169" s="20"/>
      <c r="AY169" s="18"/>
      <c r="AZ169" s="18"/>
      <c r="BA169" s="18"/>
      <c r="BB169" s="18"/>
      <c r="BC169" s="18"/>
      <c r="BD169" s="18"/>
      <c r="BE169" s="18"/>
      <c r="BF169" s="18"/>
      <c r="BG169" s="21"/>
      <c r="BH169" s="197" t="str">
        <f t="shared" si="8"/>
        <v/>
      </c>
      <c r="BI169" s="197" t="str">
        <f t="shared" si="9"/>
        <v/>
      </c>
      <c r="BJ169" s="21"/>
      <c r="BK169" s="198" t="str">
        <f t="shared" si="10"/>
        <v/>
      </c>
      <c r="BL169" s="198" t="str">
        <f t="shared" si="11"/>
        <v/>
      </c>
      <c r="BM169" s="22"/>
      <c r="BN169" s="23"/>
      <c r="BO169" s="24"/>
    </row>
    <row r="170" spans="2:67" ht="25.35" customHeight="1" x14ac:dyDescent="0.45">
      <c r="B170" s="17"/>
      <c r="C170" s="112"/>
      <c r="D170" s="113"/>
      <c r="E170" s="115"/>
      <c r="F170" s="113"/>
      <c r="G170" s="17"/>
      <c r="H170" s="17"/>
      <c r="I170" s="17"/>
      <c r="J170" s="17"/>
      <c r="K170" s="17"/>
      <c r="L170" s="114"/>
      <c r="M170" s="114"/>
      <c r="N170" s="17"/>
      <c r="O170" s="17"/>
      <c r="P170" s="17"/>
      <c r="Q170" s="17"/>
      <c r="R170" s="194"/>
      <c r="S170" s="193"/>
      <c r="T170" s="193"/>
      <c r="U170" s="19"/>
      <c r="V170" s="17"/>
      <c r="W170" s="19"/>
      <c r="X170" s="17"/>
      <c r="Y170" s="19"/>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20"/>
      <c r="AX170" s="20"/>
      <c r="AY170" s="18"/>
      <c r="AZ170" s="18"/>
      <c r="BA170" s="18"/>
      <c r="BB170" s="18"/>
      <c r="BC170" s="18"/>
      <c r="BD170" s="18"/>
      <c r="BE170" s="18"/>
      <c r="BF170" s="18"/>
      <c r="BG170" s="21"/>
      <c r="BH170" s="197" t="str">
        <f t="shared" si="8"/>
        <v/>
      </c>
      <c r="BI170" s="197" t="str">
        <f t="shared" si="9"/>
        <v/>
      </c>
      <c r="BJ170" s="21"/>
      <c r="BK170" s="198" t="str">
        <f t="shared" si="10"/>
        <v/>
      </c>
      <c r="BL170" s="198" t="str">
        <f t="shared" si="11"/>
        <v/>
      </c>
      <c r="BM170" s="22"/>
      <c r="BN170" s="23"/>
      <c r="BO170" s="24"/>
    </row>
    <row r="171" spans="2:67" ht="25.35" customHeight="1" x14ac:dyDescent="0.45">
      <c r="B171" s="17"/>
      <c r="C171" s="112"/>
      <c r="D171" s="113"/>
      <c r="E171" s="115"/>
      <c r="F171" s="113"/>
      <c r="G171" s="17"/>
      <c r="H171" s="17"/>
      <c r="I171" s="17"/>
      <c r="J171" s="17"/>
      <c r="K171" s="17"/>
      <c r="L171" s="114"/>
      <c r="M171" s="114"/>
      <c r="N171" s="17"/>
      <c r="O171" s="17"/>
      <c r="P171" s="17"/>
      <c r="Q171" s="17"/>
      <c r="R171" s="194"/>
      <c r="S171" s="193"/>
      <c r="T171" s="193"/>
      <c r="U171" s="19"/>
      <c r="V171" s="17"/>
      <c r="W171" s="19"/>
      <c r="X171" s="17"/>
      <c r="Y171" s="19"/>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20"/>
      <c r="AX171" s="20"/>
      <c r="AY171" s="18"/>
      <c r="AZ171" s="18"/>
      <c r="BA171" s="18"/>
      <c r="BB171" s="18"/>
      <c r="BC171" s="18"/>
      <c r="BD171" s="18"/>
      <c r="BE171" s="18"/>
      <c r="BF171" s="18"/>
      <c r="BG171" s="21"/>
      <c r="BH171" s="197" t="str">
        <f t="shared" si="8"/>
        <v/>
      </c>
      <c r="BI171" s="197" t="str">
        <f t="shared" si="9"/>
        <v/>
      </c>
      <c r="BJ171" s="21"/>
      <c r="BK171" s="198" t="str">
        <f t="shared" si="10"/>
        <v/>
      </c>
      <c r="BL171" s="198" t="str">
        <f t="shared" si="11"/>
        <v/>
      </c>
      <c r="BM171" s="22"/>
      <c r="BN171" s="23"/>
      <c r="BO171" s="24"/>
    </row>
    <row r="172" spans="2:67" ht="25.35" customHeight="1" x14ac:dyDescent="0.45">
      <c r="B172" s="17"/>
      <c r="C172" s="112"/>
      <c r="D172" s="113"/>
      <c r="E172" s="115"/>
      <c r="F172" s="113"/>
      <c r="G172" s="17"/>
      <c r="H172" s="17"/>
      <c r="I172" s="17"/>
      <c r="J172" s="17"/>
      <c r="K172" s="17"/>
      <c r="L172" s="114"/>
      <c r="M172" s="114"/>
      <c r="N172" s="17"/>
      <c r="O172" s="17"/>
      <c r="P172" s="17"/>
      <c r="Q172" s="17"/>
      <c r="R172" s="194"/>
      <c r="S172" s="193"/>
      <c r="T172" s="193"/>
      <c r="U172" s="19"/>
      <c r="V172" s="17"/>
      <c r="W172" s="19"/>
      <c r="X172" s="17"/>
      <c r="Y172" s="19"/>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20"/>
      <c r="AX172" s="20"/>
      <c r="AY172" s="18"/>
      <c r="AZ172" s="18"/>
      <c r="BA172" s="18"/>
      <c r="BB172" s="18"/>
      <c r="BC172" s="18"/>
      <c r="BD172" s="18"/>
      <c r="BE172" s="18"/>
      <c r="BF172" s="18"/>
      <c r="BG172" s="21"/>
      <c r="BH172" s="197" t="str">
        <f t="shared" si="8"/>
        <v/>
      </c>
      <c r="BI172" s="197" t="str">
        <f t="shared" si="9"/>
        <v/>
      </c>
      <c r="BJ172" s="21"/>
      <c r="BK172" s="198" t="str">
        <f t="shared" si="10"/>
        <v/>
      </c>
      <c r="BL172" s="198" t="str">
        <f t="shared" si="11"/>
        <v/>
      </c>
      <c r="BM172" s="22"/>
      <c r="BN172" s="23"/>
      <c r="BO172" s="24"/>
    </row>
    <row r="173" spans="2:67" ht="25.35" customHeight="1" x14ac:dyDescent="0.45">
      <c r="B173" s="17"/>
      <c r="C173" s="112"/>
      <c r="D173" s="113"/>
      <c r="E173" s="115"/>
      <c r="F173" s="113"/>
      <c r="G173" s="17"/>
      <c r="H173" s="17"/>
      <c r="I173" s="17"/>
      <c r="J173" s="17"/>
      <c r="K173" s="17"/>
      <c r="L173" s="114"/>
      <c r="M173" s="114"/>
      <c r="N173" s="17"/>
      <c r="O173" s="17"/>
      <c r="P173" s="17"/>
      <c r="Q173" s="17"/>
      <c r="R173" s="194"/>
      <c r="S173" s="193"/>
      <c r="T173" s="193"/>
      <c r="U173" s="19"/>
      <c r="V173" s="17"/>
      <c r="W173" s="19"/>
      <c r="X173" s="17"/>
      <c r="Y173" s="19"/>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20"/>
      <c r="AX173" s="20"/>
      <c r="AY173" s="18"/>
      <c r="AZ173" s="18"/>
      <c r="BA173" s="18"/>
      <c r="BB173" s="18"/>
      <c r="BC173" s="18"/>
      <c r="BD173" s="18"/>
      <c r="BE173" s="18"/>
      <c r="BF173" s="18"/>
      <c r="BG173" s="21"/>
      <c r="BH173" s="197" t="str">
        <f t="shared" si="8"/>
        <v/>
      </c>
      <c r="BI173" s="197" t="str">
        <f t="shared" si="9"/>
        <v/>
      </c>
      <c r="BJ173" s="21"/>
      <c r="BK173" s="198" t="str">
        <f t="shared" si="10"/>
        <v/>
      </c>
      <c r="BL173" s="198" t="str">
        <f t="shared" si="11"/>
        <v/>
      </c>
      <c r="BM173" s="22"/>
      <c r="BN173" s="23"/>
      <c r="BO173" s="24"/>
    </row>
    <row r="174" spans="2:67" ht="25.35" customHeight="1" x14ac:dyDescent="0.45">
      <c r="B174" s="17"/>
      <c r="C174" s="112"/>
      <c r="D174" s="113"/>
      <c r="E174" s="115"/>
      <c r="F174" s="113"/>
      <c r="G174" s="17"/>
      <c r="H174" s="17"/>
      <c r="I174" s="17"/>
      <c r="J174" s="17"/>
      <c r="K174" s="17"/>
      <c r="L174" s="114"/>
      <c r="M174" s="114"/>
      <c r="N174" s="17"/>
      <c r="O174" s="17"/>
      <c r="P174" s="17"/>
      <c r="Q174" s="17"/>
      <c r="R174" s="194"/>
      <c r="S174" s="193"/>
      <c r="T174" s="193"/>
      <c r="U174" s="19"/>
      <c r="V174" s="17"/>
      <c r="W174" s="19"/>
      <c r="X174" s="17"/>
      <c r="Y174" s="19"/>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20"/>
      <c r="AX174" s="20"/>
      <c r="AY174" s="18"/>
      <c r="AZ174" s="18"/>
      <c r="BA174" s="18"/>
      <c r="BB174" s="18"/>
      <c r="BC174" s="18"/>
      <c r="BD174" s="18"/>
      <c r="BE174" s="18"/>
      <c r="BF174" s="18"/>
      <c r="BG174" s="21"/>
      <c r="BH174" s="197" t="str">
        <f t="shared" si="8"/>
        <v/>
      </c>
      <c r="BI174" s="197" t="str">
        <f t="shared" si="9"/>
        <v/>
      </c>
      <c r="BJ174" s="21"/>
      <c r="BK174" s="198" t="str">
        <f t="shared" si="10"/>
        <v/>
      </c>
      <c r="BL174" s="198" t="str">
        <f t="shared" si="11"/>
        <v/>
      </c>
      <c r="BM174" s="22"/>
      <c r="BN174" s="23"/>
      <c r="BO174" s="24"/>
    </row>
    <row r="175" spans="2:67" ht="25.35" customHeight="1" x14ac:dyDescent="0.45">
      <c r="B175" s="17"/>
      <c r="C175" s="112"/>
      <c r="D175" s="113"/>
      <c r="E175" s="115"/>
      <c r="F175" s="113"/>
      <c r="G175" s="17"/>
      <c r="H175" s="17"/>
      <c r="I175" s="17"/>
      <c r="J175" s="17"/>
      <c r="K175" s="17"/>
      <c r="L175" s="114"/>
      <c r="M175" s="114"/>
      <c r="N175" s="17"/>
      <c r="O175" s="17"/>
      <c r="P175" s="17"/>
      <c r="Q175" s="17"/>
      <c r="R175" s="194"/>
      <c r="S175" s="193"/>
      <c r="T175" s="193"/>
      <c r="U175" s="19"/>
      <c r="V175" s="17"/>
      <c r="W175" s="19"/>
      <c r="X175" s="17"/>
      <c r="Y175" s="19"/>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20"/>
      <c r="AX175" s="20"/>
      <c r="AY175" s="18"/>
      <c r="AZ175" s="18"/>
      <c r="BA175" s="18"/>
      <c r="BB175" s="18"/>
      <c r="BC175" s="18"/>
      <c r="BD175" s="18"/>
      <c r="BE175" s="18"/>
      <c r="BF175" s="18"/>
      <c r="BG175" s="21"/>
      <c r="BH175" s="197" t="str">
        <f t="shared" si="8"/>
        <v/>
      </c>
      <c r="BI175" s="197" t="str">
        <f t="shared" si="9"/>
        <v/>
      </c>
      <c r="BJ175" s="21"/>
      <c r="BK175" s="198" t="str">
        <f t="shared" si="10"/>
        <v/>
      </c>
      <c r="BL175" s="198" t="str">
        <f t="shared" si="11"/>
        <v/>
      </c>
      <c r="BM175" s="22"/>
      <c r="BN175" s="23"/>
      <c r="BO175" s="24"/>
    </row>
    <row r="176" spans="2:67" ht="25.35" customHeight="1" x14ac:dyDescent="0.45">
      <c r="B176" s="17"/>
      <c r="C176" s="112"/>
      <c r="D176" s="113"/>
      <c r="E176" s="115"/>
      <c r="F176" s="113"/>
      <c r="G176" s="17"/>
      <c r="H176" s="17"/>
      <c r="I176" s="17"/>
      <c r="J176" s="17"/>
      <c r="K176" s="17"/>
      <c r="L176" s="114"/>
      <c r="M176" s="114"/>
      <c r="N176" s="17"/>
      <c r="O176" s="17"/>
      <c r="P176" s="17"/>
      <c r="Q176" s="17"/>
      <c r="R176" s="194"/>
      <c r="S176" s="193"/>
      <c r="T176" s="193"/>
      <c r="U176" s="19"/>
      <c r="V176" s="17"/>
      <c r="W176" s="19"/>
      <c r="X176" s="17"/>
      <c r="Y176" s="19"/>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20"/>
      <c r="AX176" s="20"/>
      <c r="AY176" s="18"/>
      <c r="AZ176" s="18"/>
      <c r="BA176" s="18"/>
      <c r="BB176" s="18"/>
      <c r="BC176" s="18"/>
      <c r="BD176" s="18"/>
      <c r="BE176" s="18"/>
      <c r="BF176" s="18"/>
      <c r="BG176" s="21"/>
      <c r="BH176" s="197" t="str">
        <f t="shared" si="8"/>
        <v/>
      </c>
      <c r="BI176" s="197" t="str">
        <f t="shared" si="9"/>
        <v/>
      </c>
      <c r="BJ176" s="21"/>
      <c r="BK176" s="198" t="str">
        <f t="shared" si="10"/>
        <v/>
      </c>
      <c r="BL176" s="198" t="str">
        <f t="shared" si="11"/>
        <v/>
      </c>
      <c r="BM176" s="22"/>
      <c r="BN176" s="23"/>
      <c r="BO176" s="24"/>
    </row>
    <row r="177" spans="2:67" ht="25.35" customHeight="1" x14ac:dyDescent="0.45">
      <c r="B177" s="17"/>
      <c r="C177" s="112"/>
      <c r="D177" s="113"/>
      <c r="E177" s="115"/>
      <c r="F177" s="113"/>
      <c r="G177" s="17"/>
      <c r="H177" s="17"/>
      <c r="I177" s="17"/>
      <c r="J177" s="17"/>
      <c r="K177" s="17"/>
      <c r="L177" s="114"/>
      <c r="M177" s="114"/>
      <c r="N177" s="17"/>
      <c r="O177" s="17"/>
      <c r="P177" s="17"/>
      <c r="Q177" s="17"/>
      <c r="R177" s="194"/>
      <c r="S177" s="193"/>
      <c r="T177" s="193"/>
      <c r="U177" s="19"/>
      <c r="V177" s="17"/>
      <c r="W177" s="19"/>
      <c r="X177" s="17"/>
      <c r="Y177" s="19"/>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20"/>
      <c r="AX177" s="20"/>
      <c r="AY177" s="18"/>
      <c r="AZ177" s="18"/>
      <c r="BA177" s="18"/>
      <c r="BB177" s="18"/>
      <c r="BC177" s="18"/>
      <c r="BD177" s="18"/>
      <c r="BE177" s="18"/>
      <c r="BF177" s="18"/>
      <c r="BG177" s="21"/>
      <c r="BH177" s="197" t="str">
        <f t="shared" si="8"/>
        <v/>
      </c>
      <c r="BI177" s="197" t="str">
        <f t="shared" si="9"/>
        <v/>
      </c>
      <c r="BJ177" s="21"/>
      <c r="BK177" s="198" t="str">
        <f t="shared" si="10"/>
        <v/>
      </c>
      <c r="BL177" s="198" t="str">
        <f t="shared" si="11"/>
        <v/>
      </c>
      <c r="BM177" s="22"/>
      <c r="BN177" s="23"/>
      <c r="BO177" s="24"/>
    </row>
    <row r="178" spans="2:67" ht="25.35" customHeight="1" x14ac:dyDescent="0.45">
      <c r="B178" s="17"/>
      <c r="C178" s="112"/>
      <c r="D178" s="113"/>
      <c r="E178" s="115"/>
      <c r="F178" s="113"/>
      <c r="G178" s="17"/>
      <c r="H178" s="17"/>
      <c r="I178" s="17"/>
      <c r="J178" s="17"/>
      <c r="K178" s="17"/>
      <c r="L178" s="114"/>
      <c r="M178" s="114"/>
      <c r="N178" s="17"/>
      <c r="O178" s="17"/>
      <c r="P178" s="17"/>
      <c r="Q178" s="17"/>
      <c r="R178" s="194"/>
      <c r="S178" s="193"/>
      <c r="T178" s="193"/>
      <c r="U178" s="19"/>
      <c r="V178" s="17"/>
      <c r="W178" s="19"/>
      <c r="X178" s="17"/>
      <c r="Y178" s="19"/>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20"/>
      <c r="AX178" s="20"/>
      <c r="AY178" s="18"/>
      <c r="AZ178" s="18"/>
      <c r="BA178" s="18"/>
      <c r="BB178" s="18"/>
      <c r="BC178" s="18"/>
      <c r="BD178" s="18"/>
      <c r="BE178" s="18"/>
      <c r="BF178" s="18"/>
      <c r="BG178" s="21"/>
      <c r="BH178" s="197" t="str">
        <f t="shared" si="8"/>
        <v/>
      </c>
      <c r="BI178" s="197" t="str">
        <f t="shared" si="9"/>
        <v/>
      </c>
      <c r="BJ178" s="21"/>
      <c r="BK178" s="198" t="str">
        <f t="shared" si="10"/>
        <v/>
      </c>
      <c r="BL178" s="198" t="str">
        <f t="shared" si="11"/>
        <v/>
      </c>
      <c r="BM178" s="22"/>
      <c r="BN178" s="23"/>
      <c r="BO178" s="24"/>
    </row>
    <row r="179" spans="2:67" ht="25.35" customHeight="1" x14ac:dyDescent="0.45">
      <c r="B179" s="17"/>
      <c r="C179" s="112"/>
      <c r="D179" s="113"/>
      <c r="E179" s="115"/>
      <c r="F179" s="113"/>
      <c r="G179" s="17"/>
      <c r="H179" s="17"/>
      <c r="I179" s="17"/>
      <c r="J179" s="17"/>
      <c r="K179" s="17"/>
      <c r="L179" s="114"/>
      <c r="M179" s="114"/>
      <c r="N179" s="17"/>
      <c r="O179" s="17"/>
      <c r="P179" s="17"/>
      <c r="Q179" s="17"/>
      <c r="R179" s="194"/>
      <c r="S179" s="193"/>
      <c r="T179" s="193"/>
      <c r="U179" s="19"/>
      <c r="V179" s="17"/>
      <c r="W179" s="19"/>
      <c r="X179" s="17"/>
      <c r="Y179" s="19"/>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20"/>
      <c r="AX179" s="20"/>
      <c r="AY179" s="18"/>
      <c r="AZ179" s="18"/>
      <c r="BA179" s="18"/>
      <c r="BB179" s="18"/>
      <c r="BC179" s="18"/>
      <c r="BD179" s="18"/>
      <c r="BE179" s="18"/>
      <c r="BF179" s="18"/>
      <c r="BG179" s="21"/>
      <c r="BH179" s="197" t="str">
        <f t="shared" si="8"/>
        <v/>
      </c>
      <c r="BI179" s="197" t="str">
        <f t="shared" si="9"/>
        <v/>
      </c>
      <c r="BJ179" s="21"/>
      <c r="BK179" s="198" t="str">
        <f t="shared" si="10"/>
        <v/>
      </c>
      <c r="BL179" s="198" t="str">
        <f t="shared" si="11"/>
        <v/>
      </c>
      <c r="BM179" s="22"/>
      <c r="BN179" s="23"/>
      <c r="BO179" s="24"/>
    </row>
    <row r="180" spans="2:67" ht="25.35" customHeight="1" x14ac:dyDescent="0.45">
      <c r="B180" s="17"/>
      <c r="C180" s="112"/>
      <c r="D180" s="113"/>
      <c r="E180" s="115"/>
      <c r="F180" s="113"/>
      <c r="G180" s="17"/>
      <c r="H180" s="17"/>
      <c r="I180" s="17"/>
      <c r="J180" s="17"/>
      <c r="K180" s="17"/>
      <c r="L180" s="114"/>
      <c r="M180" s="114"/>
      <c r="N180" s="17"/>
      <c r="O180" s="17"/>
      <c r="P180" s="17"/>
      <c r="Q180" s="17"/>
      <c r="R180" s="194"/>
      <c r="S180" s="193"/>
      <c r="T180" s="193"/>
      <c r="U180" s="19"/>
      <c r="V180" s="17"/>
      <c r="W180" s="19"/>
      <c r="X180" s="17"/>
      <c r="Y180" s="19"/>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20"/>
      <c r="AX180" s="20"/>
      <c r="AY180" s="18"/>
      <c r="AZ180" s="18"/>
      <c r="BA180" s="18"/>
      <c r="BB180" s="18"/>
      <c r="BC180" s="18"/>
      <c r="BD180" s="18"/>
      <c r="BE180" s="18"/>
      <c r="BF180" s="18"/>
      <c r="BG180" s="21"/>
      <c r="BH180" s="197" t="str">
        <f t="shared" si="8"/>
        <v/>
      </c>
      <c r="BI180" s="197" t="str">
        <f t="shared" si="9"/>
        <v/>
      </c>
      <c r="BJ180" s="21"/>
      <c r="BK180" s="198" t="str">
        <f t="shared" si="10"/>
        <v/>
      </c>
      <c r="BL180" s="198" t="str">
        <f t="shared" si="11"/>
        <v/>
      </c>
      <c r="BM180" s="22"/>
      <c r="BN180" s="23"/>
      <c r="BO180" s="24"/>
    </row>
    <row r="181" spans="2:67" ht="25.35" customHeight="1" x14ac:dyDescent="0.45">
      <c r="B181" s="17"/>
      <c r="C181" s="112"/>
      <c r="D181" s="113"/>
      <c r="E181" s="115"/>
      <c r="F181" s="113"/>
      <c r="G181" s="17"/>
      <c r="H181" s="17"/>
      <c r="I181" s="17"/>
      <c r="J181" s="17"/>
      <c r="K181" s="17"/>
      <c r="L181" s="114"/>
      <c r="M181" s="114"/>
      <c r="N181" s="17"/>
      <c r="O181" s="17"/>
      <c r="P181" s="17"/>
      <c r="Q181" s="17"/>
      <c r="R181" s="194"/>
      <c r="S181" s="193"/>
      <c r="T181" s="193"/>
      <c r="U181" s="19"/>
      <c r="V181" s="17"/>
      <c r="W181" s="19"/>
      <c r="X181" s="17"/>
      <c r="Y181" s="19"/>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20"/>
      <c r="AX181" s="20"/>
      <c r="AY181" s="18"/>
      <c r="AZ181" s="18"/>
      <c r="BA181" s="18"/>
      <c r="BB181" s="18"/>
      <c r="BC181" s="18"/>
      <c r="BD181" s="18"/>
      <c r="BE181" s="18"/>
      <c r="BF181" s="18"/>
      <c r="BG181" s="21"/>
      <c r="BH181" s="197" t="str">
        <f t="shared" si="8"/>
        <v/>
      </c>
      <c r="BI181" s="197" t="str">
        <f t="shared" si="9"/>
        <v/>
      </c>
      <c r="BJ181" s="21"/>
      <c r="BK181" s="198" t="str">
        <f t="shared" si="10"/>
        <v/>
      </c>
      <c r="BL181" s="198" t="str">
        <f t="shared" si="11"/>
        <v/>
      </c>
      <c r="BM181" s="22"/>
      <c r="BN181" s="23"/>
      <c r="BO181" s="24"/>
    </row>
    <row r="182" spans="2:67" ht="25.35" customHeight="1" x14ac:dyDescent="0.45">
      <c r="B182" s="17"/>
      <c r="C182" s="112"/>
      <c r="D182" s="113"/>
      <c r="E182" s="115"/>
      <c r="F182" s="113"/>
      <c r="G182" s="17"/>
      <c r="H182" s="17"/>
      <c r="I182" s="17"/>
      <c r="J182" s="17"/>
      <c r="K182" s="17"/>
      <c r="L182" s="114"/>
      <c r="M182" s="114"/>
      <c r="N182" s="17"/>
      <c r="O182" s="17"/>
      <c r="P182" s="17"/>
      <c r="Q182" s="17"/>
      <c r="R182" s="194"/>
      <c r="S182" s="193"/>
      <c r="T182" s="193"/>
      <c r="U182" s="19"/>
      <c r="V182" s="17"/>
      <c r="W182" s="19"/>
      <c r="X182" s="17"/>
      <c r="Y182" s="19"/>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20"/>
      <c r="AX182" s="20"/>
      <c r="AY182" s="18"/>
      <c r="AZ182" s="18"/>
      <c r="BA182" s="18"/>
      <c r="BB182" s="18"/>
      <c r="BC182" s="18"/>
      <c r="BD182" s="18"/>
      <c r="BE182" s="18"/>
      <c r="BF182" s="18"/>
      <c r="BG182" s="21"/>
      <c r="BH182" s="197" t="str">
        <f t="shared" si="8"/>
        <v/>
      </c>
      <c r="BI182" s="197" t="str">
        <f t="shared" si="9"/>
        <v/>
      </c>
      <c r="BJ182" s="21"/>
      <c r="BK182" s="198" t="str">
        <f t="shared" si="10"/>
        <v/>
      </c>
      <c r="BL182" s="198" t="str">
        <f t="shared" si="11"/>
        <v/>
      </c>
      <c r="BM182" s="22"/>
      <c r="BN182" s="23"/>
      <c r="BO182" s="24"/>
    </row>
    <row r="183" spans="2:67" ht="25.35" customHeight="1" x14ac:dyDescent="0.45">
      <c r="B183" s="17"/>
      <c r="C183" s="112"/>
      <c r="D183" s="113"/>
      <c r="E183" s="115"/>
      <c r="F183" s="113"/>
      <c r="G183" s="17"/>
      <c r="H183" s="17"/>
      <c r="I183" s="17"/>
      <c r="J183" s="17"/>
      <c r="K183" s="17"/>
      <c r="L183" s="114"/>
      <c r="M183" s="114"/>
      <c r="N183" s="17"/>
      <c r="O183" s="17"/>
      <c r="P183" s="17"/>
      <c r="Q183" s="17"/>
      <c r="R183" s="194"/>
      <c r="S183" s="193"/>
      <c r="T183" s="193"/>
      <c r="U183" s="19"/>
      <c r="V183" s="17"/>
      <c r="W183" s="19"/>
      <c r="X183" s="17"/>
      <c r="Y183" s="19"/>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20"/>
      <c r="AX183" s="20"/>
      <c r="AY183" s="18"/>
      <c r="AZ183" s="18"/>
      <c r="BA183" s="18"/>
      <c r="BB183" s="18"/>
      <c r="BC183" s="18"/>
      <c r="BD183" s="18"/>
      <c r="BE183" s="18"/>
      <c r="BF183" s="18"/>
      <c r="BG183" s="21"/>
      <c r="BH183" s="197" t="str">
        <f t="shared" si="8"/>
        <v/>
      </c>
      <c r="BI183" s="197" t="str">
        <f t="shared" si="9"/>
        <v/>
      </c>
      <c r="BJ183" s="21"/>
      <c r="BK183" s="198" t="str">
        <f t="shared" si="10"/>
        <v/>
      </c>
      <c r="BL183" s="198" t="str">
        <f t="shared" si="11"/>
        <v/>
      </c>
      <c r="BM183" s="22"/>
      <c r="BN183" s="23"/>
      <c r="BO183" s="24"/>
    </row>
    <row r="184" spans="2:67" ht="25.35" customHeight="1" x14ac:dyDescent="0.45">
      <c r="B184" s="17"/>
      <c r="C184" s="112"/>
      <c r="D184" s="113"/>
      <c r="E184" s="115"/>
      <c r="F184" s="113"/>
      <c r="G184" s="17"/>
      <c r="H184" s="17"/>
      <c r="I184" s="17"/>
      <c r="J184" s="17"/>
      <c r="K184" s="17"/>
      <c r="L184" s="114"/>
      <c r="M184" s="114"/>
      <c r="N184" s="17"/>
      <c r="O184" s="17"/>
      <c r="P184" s="17"/>
      <c r="Q184" s="17"/>
      <c r="R184" s="194"/>
      <c r="S184" s="193"/>
      <c r="T184" s="193"/>
      <c r="U184" s="19"/>
      <c r="V184" s="17"/>
      <c r="W184" s="19"/>
      <c r="X184" s="17"/>
      <c r="Y184" s="19"/>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20"/>
      <c r="AX184" s="20"/>
      <c r="AY184" s="18"/>
      <c r="AZ184" s="18"/>
      <c r="BA184" s="18"/>
      <c r="BB184" s="18"/>
      <c r="BC184" s="18"/>
      <c r="BD184" s="18"/>
      <c r="BE184" s="18"/>
      <c r="BF184" s="18"/>
      <c r="BG184" s="21"/>
      <c r="BH184" s="197" t="str">
        <f t="shared" si="8"/>
        <v/>
      </c>
      <c r="BI184" s="197" t="str">
        <f t="shared" si="9"/>
        <v/>
      </c>
      <c r="BJ184" s="21"/>
      <c r="BK184" s="198" t="str">
        <f t="shared" si="10"/>
        <v/>
      </c>
      <c r="BL184" s="198" t="str">
        <f t="shared" si="11"/>
        <v/>
      </c>
      <c r="BM184" s="22"/>
      <c r="BN184" s="23"/>
      <c r="BO184" s="24"/>
    </row>
    <row r="185" spans="2:67" ht="25.35" customHeight="1" x14ac:dyDescent="0.45">
      <c r="B185" s="17"/>
      <c r="C185" s="112"/>
      <c r="D185" s="113"/>
      <c r="E185" s="115"/>
      <c r="F185" s="113"/>
      <c r="G185" s="17"/>
      <c r="H185" s="17"/>
      <c r="I185" s="17"/>
      <c r="J185" s="17"/>
      <c r="K185" s="17"/>
      <c r="L185" s="114"/>
      <c r="M185" s="114"/>
      <c r="N185" s="17"/>
      <c r="O185" s="17"/>
      <c r="P185" s="17"/>
      <c r="Q185" s="17"/>
      <c r="R185" s="194"/>
      <c r="S185" s="193"/>
      <c r="T185" s="193"/>
      <c r="U185" s="19"/>
      <c r="V185" s="17"/>
      <c r="W185" s="19"/>
      <c r="X185" s="17"/>
      <c r="Y185" s="19"/>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20"/>
      <c r="AX185" s="20"/>
      <c r="AY185" s="18"/>
      <c r="AZ185" s="18"/>
      <c r="BA185" s="18"/>
      <c r="BB185" s="18"/>
      <c r="BC185" s="18"/>
      <c r="BD185" s="18"/>
      <c r="BE185" s="18"/>
      <c r="BF185" s="18"/>
      <c r="BG185" s="21"/>
      <c r="BH185" s="197" t="str">
        <f t="shared" si="8"/>
        <v/>
      </c>
      <c r="BI185" s="197" t="str">
        <f t="shared" si="9"/>
        <v/>
      </c>
      <c r="BJ185" s="21"/>
      <c r="BK185" s="198" t="str">
        <f t="shared" si="10"/>
        <v/>
      </c>
      <c r="BL185" s="198" t="str">
        <f t="shared" si="11"/>
        <v/>
      </c>
      <c r="BM185" s="22"/>
      <c r="BN185" s="23"/>
      <c r="BO185" s="24"/>
    </row>
    <row r="186" spans="2:67" ht="25.35" customHeight="1" x14ac:dyDescent="0.45">
      <c r="B186" s="17"/>
      <c r="C186" s="112"/>
      <c r="D186" s="113"/>
      <c r="E186" s="115"/>
      <c r="F186" s="113"/>
      <c r="G186" s="17"/>
      <c r="H186" s="17"/>
      <c r="I186" s="17"/>
      <c r="J186" s="17"/>
      <c r="K186" s="17"/>
      <c r="L186" s="114"/>
      <c r="M186" s="114"/>
      <c r="N186" s="17"/>
      <c r="O186" s="17"/>
      <c r="P186" s="17"/>
      <c r="Q186" s="17"/>
      <c r="R186" s="194"/>
      <c r="S186" s="193"/>
      <c r="T186" s="193"/>
      <c r="U186" s="19"/>
      <c r="V186" s="17"/>
      <c r="W186" s="19"/>
      <c r="X186" s="17"/>
      <c r="Y186" s="19"/>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20"/>
      <c r="AX186" s="20"/>
      <c r="AY186" s="18"/>
      <c r="AZ186" s="18"/>
      <c r="BA186" s="18"/>
      <c r="BB186" s="18"/>
      <c r="BC186" s="18"/>
      <c r="BD186" s="18"/>
      <c r="BE186" s="18"/>
      <c r="BF186" s="18"/>
      <c r="BG186" s="21"/>
      <c r="BH186" s="197" t="str">
        <f t="shared" si="8"/>
        <v/>
      </c>
      <c r="BI186" s="197" t="str">
        <f t="shared" si="9"/>
        <v/>
      </c>
      <c r="BJ186" s="21"/>
      <c r="BK186" s="198" t="str">
        <f t="shared" si="10"/>
        <v/>
      </c>
      <c r="BL186" s="198" t="str">
        <f t="shared" si="11"/>
        <v/>
      </c>
      <c r="BM186" s="22"/>
      <c r="BN186" s="23"/>
      <c r="BO186" s="24"/>
    </row>
    <row r="187" spans="2:67" ht="25.35" customHeight="1" x14ac:dyDescent="0.45">
      <c r="B187" s="17"/>
      <c r="C187" s="112"/>
      <c r="D187" s="113"/>
      <c r="E187" s="115"/>
      <c r="F187" s="113"/>
      <c r="G187" s="17"/>
      <c r="H187" s="17"/>
      <c r="I187" s="17"/>
      <c r="J187" s="17"/>
      <c r="K187" s="17"/>
      <c r="L187" s="114"/>
      <c r="M187" s="114"/>
      <c r="N187" s="17"/>
      <c r="O187" s="17"/>
      <c r="P187" s="17"/>
      <c r="Q187" s="17"/>
      <c r="R187" s="194"/>
      <c r="S187" s="193"/>
      <c r="T187" s="193"/>
      <c r="U187" s="19"/>
      <c r="V187" s="17"/>
      <c r="W187" s="19"/>
      <c r="X187" s="17"/>
      <c r="Y187" s="19"/>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20"/>
      <c r="AX187" s="20"/>
      <c r="AY187" s="18"/>
      <c r="AZ187" s="18"/>
      <c r="BA187" s="18"/>
      <c r="BB187" s="18"/>
      <c r="BC187" s="18"/>
      <c r="BD187" s="18"/>
      <c r="BE187" s="18"/>
      <c r="BF187" s="18"/>
      <c r="BG187" s="21"/>
      <c r="BH187" s="197" t="str">
        <f t="shared" si="8"/>
        <v/>
      </c>
      <c r="BI187" s="197" t="str">
        <f t="shared" si="9"/>
        <v/>
      </c>
      <c r="BJ187" s="21"/>
      <c r="BK187" s="198" t="str">
        <f t="shared" si="10"/>
        <v/>
      </c>
      <c r="BL187" s="198" t="str">
        <f t="shared" si="11"/>
        <v/>
      </c>
      <c r="BM187" s="22"/>
      <c r="BN187" s="23"/>
      <c r="BO187" s="24"/>
    </row>
    <row r="188" spans="2:67" ht="25.35" customHeight="1" x14ac:dyDescent="0.45">
      <c r="B188" s="17"/>
      <c r="C188" s="112"/>
      <c r="D188" s="113"/>
      <c r="E188" s="115"/>
      <c r="F188" s="113"/>
      <c r="G188" s="17"/>
      <c r="H188" s="17"/>
      <c r="I188" s="17"/>
      <c r="J188" s="17"/>
      <c r="K188" s="17"/>
      <c r="L188" s="114"/>
      <c r="M188" s="114"/>
      <c r="N188" s="17"/>
      <c r="O188" s="17"/>
      <c r="P188" s="17"/>
      <c r="Q188" s="17"/>
      <c r="R188" s="194"/>
      <c r="S188" s="193"/>
      <c r="T188" s="193"/>
      <c r="U188" s="19"/>
      <c r="V188" s="17"/>
      <c r="W188" s="19"/>
      <c r="X188" s="17"/>
      <c r="Y188" s="19"/>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20"/>
      <c r="AX188" s="20"/>
      <c r="AY188" s="18"/>
      <c r="AZ188" s="18"/>
      <c r="BA188" s="18"/>
      <c r="BB188" s="18"/>
      <c r="BC188" s="18"/>
      <c r="BD188" s="18"/>
      <c r="BE188" s="18"/>
      <c r="BF188" s="18"/>
      <c r="BG188" s="21"/>
      <c r="BH188" s="197" t="str">
        <f t="shared" si="8"/>
        <v/>
      </c>
      <c r="BI188" s="197" t="str">
        <f t="shared" si="9"/>
        <v/>
      </c>
      <c r="BJ188" s="21"/>
      <c r="BK188" s="198" t="str">
        <f t="shared" si="10"/>
        <v/>
      </c>
      <c r="BL188" s="198" t="str">
        <f t="shared" si="11"/>
        <v/>
      </c>
      <c r="BM188" s="22"/>
      <c r="BN188" s="23"/>
      <c r="BO188" s="24"/>
    </row>
    <row r="189" spans="2:67" ht="25.35" customHeight="1" x14ac:dyDescent="0.45">
      <c r="B189" s="17"/>
      <c r="C189" s="112"/>
      <c r="D189" s="113"/>
      <c r="E189" s="115"/>
      <c r="F189" s="113"/>
      <c r="G189" s="17"/>
      <c r="H189" s="17"/>
      <c r="I189" s="17"/>
      <c r="J189" s="17"/>
      <c r="K189" s="17"/>
      <c r="L189" s="114"/>
      <c r="M189" s="114"/>
      <c r="N189" s="17"/>
      <c r="O189" s="17"/>
      <c r="P189" s="17"/>
      <c r="Q189" s="17"/>
      <c r="R189" s="194"/>
      <c r="S189" s="193"/>
      <c r="T189" s="193"/>
      <c r="U189" s="19"/>
      <c r="V189" s="17"/>
      <c r="W189" s="19"/>
      <c r="X189" s="17"/>
      <c r="Y189" s="19"/>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20"/>
      <c r="AX189" s="20"/>
      <c r="AY189" s="18"/>
      <c r="AZ189" s="18"/>
      <c r="BA189" s="18"/>
      <c r="BB189" s="18"/>
      <c r="BC189" s="18"/>
      <c r="BD189" s="18"/>
      <c r="BE189" s="18"/>
      <c r="BF189" s="18"/>
      <c r="BG189" s="21"/>
      <c r="BH189" s="197" t="str">
        <f t="shared" si="8"/>
        <v/>
      </c>
      <c r="BI189" s="197" t="str">
        <f t="shared" si="9"/>
        <v/>
      </c>
      <c r="BJ189" s="21"/>
      <c r="BK189" s="198" t="str">
        <f t="shared" si="10"/>
        <v/>
      </c>
      <c r="BL189" s="198" t="str">
        <f t="shared" si="11"/>
        <v/>
      </c>
      <c r="BM189" s="22"/>
      <c r="BN189" s="23"/>
      <c r="BO189" s="24"/>
    </row>
    <row r="190" spans="2:67" ht="25.35" customHeight="1" x14ac:dyDescent="0.45">
      <c r="B190" s="17"/>
      <c r="C190" s="112"/>
      <c r="D190" s="113"/>
      <c r="E190" s="115"/>
      <c r="F190" s="113"/>
      <c r="G190" s="17"/>
      <c r="H190" s="17"/>
      <c r="I190" s="17"/>
      <c r="J190" s="17"/>
      <c r="K190" s="17"/>
      <c r="L190" s="114"/>
      <c r="M190" s="114"/>
      <c r="N190" s="17"/>
      <c r="O190" s="17"/>
      <c r="P190" s="17"/>
      <c r="Q190" s="17"/>
      <c r="R190" s="194"/>
      <c r="S190" s="193"/>
      <c r="T190" s="193"/>
      <c r="U190" s="19"/>
      <c r="V190" s="17"/>
      <c r="W190" s="19"/>
      <c r="X190" s="17"/>
      <c r="Y190" s="19"/>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20"/>
      <c r="AX190" s="20"/>
      <c r="AY190" s="18"/>
      <c r="AZ190" s="18"/>
      <c r="BA190" s="18"/>
      <c r="BB190" s="18"/>
      <c r="BC190" s="18"/>
      <c r="BD190" s="18"/>
      <c r="BE190" s="18"/>
      <c r="BF190" s="18"/>
      <c r="BG190" s="21"/>
      <c r="BH190" s="197" t="str">
        <f t="shared" si="8"/>
        <v/>
      </c>
      <c r="BI190" s="197" t="str">
        <f t="shared" si="9"/>
        <v/>
      </c>
      <c r="BJ190" s="21"/>
      <c r="BK190" s="198" t="str">
        <f t="shared" si="10"/>
        <v/>
      </c>
      <c r="BL190" s="198" t="str">
        <f t="shared" si="11"/>
        <v/>
      </c>
      <c r="BM190" s="22"/>
      <c r="BN190" s="23"/>
      <c r="BO190" s="24"/>
    </row>
    <row r="191" spans="2:67" ht="25.35" customHeight="1" x14ac:dyDescent="0.45">
      <c r="B191" s="17"/>
      <c r="C191" s="112"/>
      <c r="D191" s="113"/>
      <c r="E191" s="115"/>
      <c r="F191" s="113"/>
      <c r="G191" s="17"/>
      <c r="H191" s="17"/>
      <c r="I191" s="17"/>
      <c r="J191" s="17"/>
      <c r="K191" s="17"/>
      <c r="L191" s="114"/>
      <c r="M191" s="114"/>
      <c r="N191" s="17"/>
      <c r="O191" s="17"/>
      <c r="P191" s="17"/>
      <c r="Q191" s="17"/>
      <c r="R191" s="194"/>
      <c r="S191" s="193"/>
      <c r="T191" s="193"/>
      <c r="U191" s="19"/>
      <c r="V191" s="17"/>
      <c r="W191" s="19"/>
      <c r="X191" s="17"/>
      <c r="Y191" s="19"/>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20"/>
      <c r="AX191" s="20"/>
      <c r="AY191" s="18"/>
      <c r="AZ191" s="18"/>
      <c r="BA191" s="18"/>
      <c r="BB191" s="18"/>
      <c r="BC191" s="18"/>
      <c r="BD191" s="18"/>
      <c r="BE191" s="18"/>
      <c r="BF191" s="18"/>
      <c r="BG191" s="21"/>
      <c r="BH191" s="197" t="str">
        <f t="shared" si="8"/>
        <v/>
      </c>
      <c r="BI191" s="197" t="str">
        <f t="shared" si="9"/>
        <v/>
      </c>
      <c r="BJ191" s="21"/>
      <c r="BK191" s="198" t="str">
        <f t="shared" si="10"/>
        <v/>
      </c>
      <c r="BL191" s="198" t="str">
        <f t="shared" si="11"/>
        <v/>
      </c>
      <c r="BM191" s="22"/>
      <c r="BN191" s="23"/>
      <c r="BO191" s="24"/>
    </row>
    <row r="192" spans="2:67" ht="25.35" customHeight="1" x14ac:dyDescent="0.45">
      <c r="B192" s="17"/>
      <c r="C192" s="112"/>
      <c r="D192" s="113"/>
      <c r="E192" s="115"/>
      <c r="F192" s="113"/>
      <c r="G192" s="17"/>
      <c r="H192" s="17"/>
      <c r="I192" s="17"/>
      <c r="J192" s="17"/>
      <c r="K192" s="17"/>
      <c r="L192" s="114"/>
      <c r="M192" s="114"/>
      <c r="N192" s="17"/>
      <c r="O192" s="17"/>
      <c r="P192" s="17"/>
      <c r="Q192" s="17"/>
      <c r="R192" s="194"/>
      <c r="S192" s="193"/>
      <c r="T192" s="193"/>
      <c r="U192" s="19"/>
      <c r="V192" s="17"/>
      <c r="W192" s="19"/>
      <c r="X192" s="17"/>
      <c r="Y192" s="19"/>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20"/>
      <c r="AX192" s="20"/>
      <c r="AY192" s="18"/>
      <c r="AZ192" s="18"/>
      <c r="BA192" s="18"/>
      <c r="BB192" s="18"/>
      <c r="BC192" s="18"/>
      <c r="BD192" s="18"/>
      <c r="BE192" s="18"/>
      <c r="BF192" s="18"/>
      <c r="BG192" s="21"/>
      <c r="BH192" s="197" t="str">
        <f t="shared" si="8"/>
        <v/>
      </c>
      <c r="BI192" s="197" t="str">
        <f t="shared" si="9"/>
        <v/>
      </c>
      <c r="BJ192" s="21"/>
      <c r="BK192" s="198" t="str">
        <f t="shared" si="10"/>
        <v/>
      </c>
      <c r="BL192" s="198" t="str">
        <f t="shared" si="11"/>
        <v/>
      </c>
      <c r="BM192" s="22"/>
      <c r="BN192" s="23"/>
      <c r="BO192" s="24"/>
    </row>
    <row r="193" spans="2:67" ht="25.35" customHeight="1" x14ac:dyDescent="0.45">
      <c r="B193" s="17"/>
      <c r="C193" s="112"/>
      <c r="D193" s="113"/>
      <c r="E193" s="115"/>
      <c r="F193" s="113"/>
      <c r="G193" s="17"/>
      <c r="H193" s="17"/>
      <c r="I193" s="17"/>
      <c r="J193" s="17"/>
      <c r="K193" s="17"/>
      <c r="L193" s="114"/>
      <c r="M193" s="114"/>
      <c r="N193" s="17"/>
      <c r="O193" s="17"/>
      <c r="P193" s="17"/>
      <c r="Q193" s="17"/>
      <c r="R193" s="194"/>
      <c r="S193" s="193"/>
      <c r="T193" s="193"/>
      <c r="U193" s="19"/>
      <c r="V193" s="17"/>
      <c r="W193" s="19"/>
      <c r="X193" s="17"/>
      <c r="Y193" s="19"/>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20"/>
      <c r="AX193" s="20"/>
      <c r="AY193" s="18"/>
      <c r="AZ193" s="18"/>
      <c r="BA193" s="18"/>
      <c r="BB193" s="18"/>
      <c r="BC193" s="18"/>
      <c r="BD193" s="18"/>
      <c r="BE193" s="18"/>
      <c r="BF193" s="18"/>
      <c r="BG193" s="21"/>
      <c r="BH193" s="197" t="str">
        <f t="shared" si="8"/>
        <v/>
      </c>
      <c r="BI193" s="197" t="str">
        <f t="shared" si="9"/>
        <v/>
      </c>
      <c r="BJ193" s="21"/>
      <c r="BK193" s="198" t="str">
        <f t="shared" si="10"/>
        <v/>
      </c>
      <c r="BL193" s="198" t="str">
        <f t="shared" si="11"/>
        <v/>
      </c>
      <c r="BM193" s="22"/>
      <c r="BN193" s="23"/>
      <c r="BO193" s="24"/>
    </row>
    <row r="194" spans="2:67" ht="25.35" customHeight="1" x14ac:dyDescent="0.45">
      <c r="B194" s="17"/>
      <c r="C194" s="112"/>
      <c r="D194" s="113"/>
      <c r="E194" s="115"/>
      <c r="F194" s="113"/>
      <c r="G194" s="17"/>
      <c r="H194" s="17"/>
      <c r="I194" s="17"/>
      <c r="J194" s="17"/>
      <c r="K194" s="17"/>
      <c r="L194" s="114"/>
      <c r="M194" s="114"/>
      <c r="N194" s="17"/>
      <c r="O194" s="17"/>
      <c r="P194" s="17"/>
      <c r="Q194" s="17"/>
      <c r="R194" s="194"/>
      <c r="S194" s="193"/>
      <c r="T194" s="193"/>
      <c r="U194" s="19"/>
      <c r="V194" s="17"/>
      <c r="W194" s="19"/>
      <c r="X194" s="17"/>
      <c r="Y194" s="19"/>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20"/>
      <c r="AX194" s="20"/>
      <c r="AY194" s="18"/>
      <c r="AZ194" s="18"/>
      <c r="BA194" s="18"/>
      <c r="BB194" s="18"/>
      <c r="BC194" s="18"/>
      <c r="BD194" s="18"/>
      <c r="BE194" s="18"/>
      <c r="BF194" s="18"/>
      <c r="BG194" s="21"/>
      <c r="BH194" s="197" t="str">
        <f t="shared" si="8"/>
        <v/>
      </c>
      <c r="BI194" s="197" t="str">
        <f t="shared" si="9"/>
        <v/>
      </c>
      <c r="BJ194" s="21"/>
      <c r="BK194" s="198" t="str">
        <f t="shared" si="10"/>
        <v/>
      </c>
      <c r="BL194" s="198" t="str">
        <f t="shared" si="11"/>
        <v/>
      </c>
      <c r="BM194" s="22"/>
      <c r="BN194" s="23"/>
      <c r="BO194" s="24"/>
    </row>
    <row r="195" spans="2:67" ht="25.35" customHeight="1" x14ac:dyDescent="0.45">
      <c r="B195" s="17"/>
      <c r="C195" s="112"/>
      <c r="D195" s="113"/>
      <c r="E195" s="115"/>
      <c r="F195" s="113"/>
      <c r="G195" s="17"/>
      <c r="H195" s="17"/>
      <c r="I195" s="17"/>
      <c r="J195" s="17"/>
      <c r="K195" s="17"/>
      <c r="L195" s="114"/>
      <c r="M195" s="114"/>
      <c r="N195" s="17"/>
      <c r="O195" s="17"/>
      <c r="P195" s="17"/>
      <c r="Q195" s="17"/>
      <c r="R195" s="194"/>
      <c r="S195" s="193"/>
      <c r="T195" s="193"/>
      <c r="U195" s="19"/>
      <c r="V195" s="17"/>
      <c r="W195" s="19"/>
      <c r="X195" s="17"/>
      <c r="Y195" s="19"/>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20"/>
      <c r="AX195" s="20"/>
      <c r="AY195" s="18"/>
      <c r="AZ195" s="18"/>
      <c r="BA195" s="18"/>
      <c r="BB195" s="18"/>
      <c r="BC195" s="18"/>
      <c r="BD195" s="18"/>
      <c r="BE195" s="18"/>
      <c r="BF195" s="18"/>
      <c r="BG195" s="21"/>
      <c r="BH195" s="197" t="str">
        <f t="shared" si="8"/>
        <v/>
      </c>
      <c r="BI195" s="197" t="str">
        <f t="shared" si="9"/>
        <v/>
      </c>
      <c r="BJ195" s="21"/>
      <c r="BK195" s="198" t="str">
        <f t="shared" si="10"/>
        <v/>
      </c>
      <c r="BL195" s="198" t="str">
        <f t="shared" si="11"/>
        <v/>
      </c>
      <c r="BM195" s="22"/>
      <c r="BN195" s="23"/>
      <c r="BO195" s="24"/>
    </row>
    <row r="196" spans="2:67" ht="25.35" customHeight="1" x14ac:dyDescent="0.45">
      <c r="B196" s="17"/>
      <c r="C196" s="112"/>
      <c r="D196" s="113"/>
      <c r="E196" s="115"/>
      <c r="F196" s="113"/>
      <c r="G196" s="17"/>
      <c r="H196" s="17"/>
      <c r="I196" s="17"/>
      <c r="J196" s="17"/>
      <c r="K196" s="17"/>
      <c r="L196" s="114"/>
      <c r="M196" s="114"/>
      <c r="N196" s="17"/>
      <c r="O196" s="17"/>
      <c r="P196" s="17"/>
      <c r="Q196" s="17"/>
      <c r="R196" s="194"/>
      <c r="S196" s="193"/>
      <c r="T196" s="193"/>
      <c r="U196" s="19"/>
      <c r="V196" s="17"/>
      <c r="W196" s="19"/>
      <c r="X196" s="17"/>
      <c r="Y196" s="19"/>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20"/>
      <c r="AX196" s="20"/>
      <c r="AY196" s="18"/>
      <c r="AZ196" s="18"/>
      <c r="BA196" s="18"/>
      <c r="BB196" s="18"/>
      <c r="BC196" s="18"/>
      <c r="BD196" s="18"/>
      <c r="BE196" s="18"/>
      <c r="BF196" s="18"/>
      <c r="BG196" s="21"/>
      <c r="BH196" s="197" t="str">
        <f t="shared" si="8"/>
        <v/>
      </c>
      <c r="BI196" s="197" t="str">
        <f t="shared" si="9"/>
        <v/>
      </c>
      <c r="BJ196" s="21"/>
      <c r="BK196" s="198" t="str">
        <f t="shared" si="10"/>
        <v/>
      </c>
      <c r="BL196" s="198" t="str">
        <f t="shared" si="11"/>
        <v/>
      </c>
      <c r="BM196" s="22"/>
      <c r="BN196" s="23"/>
      <c r="BO196" s="24"/>
    </row>
    <row r="197" spans="2:67" ht="25.35" customHeight="1" x14ac:dyDescent="0.45">
      <c r="B197" s="17"/>
      <c r="C197" s="112"/>
      <c r="D197" s="113"/>
      <c r="E197" s="115"/>
      <c r="F197" s="113"/>
      <c r="G197" s="17"/>
      <c r="H197" s="17"/>
      <c r="I197" s="17"/>
      <c r="J197" s="17"/>
      <c r="K197" s="17"/>
      <c r="L197" s="114"/>
      <c r="M197" s="114"/>
      <c r="N197" s="17"/>
      <c r="O197" s="17"/>
      <c r="P197" s="17"/>
      <c r="Q197" s="17"/>
      <c r="R197" s="194"/>
      <c r="S197" s="193"/>
      <c r="T197" s="193"/>
      <c r="U197" s="19"/>
      <c r="V197" s="17"/>
      <c r="W197" s="19"/>
      <c r="X197" s="17"/>
      <c r="Y197" s="19"/>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20"/>
      <c r="AX197" s="20"/>
      <c r="AY197" s="18"/>
      <c r="AZ197" s="18"/>
      <c r="BA197" s="18"/>
      <c r="BB197" s="18"/>
      <c r="BC197" s="18"/>
      <c r="BD197" s="18"/>
      <c r="BE197" s="18"/>
      <c r="BF197" s="18"/>
      <c r="BG197" s="21"/>
      <c r="BH197" s="197" t="str">
        <f t="shared" si="8"/>
        <v/>
      </c>
      <c r="BI197" s="197" t="str">
        <f t="shared" si="9"/>
        <v/>
      </c>
      <c r="BJ197" s="21"/>
      <c r="BK197" s="198" t="str">
        <f t="shared" si="10"/>
        <v/>
      </c>
      <c r="BL197" s="198" t="str">
        <f t="shared" si="11"/>
        <v/>
      </c>
      <c r="BM197" s="22"/>
      <c r="BN197" s="23"/>
      <c r="BO197" s="24"/>
    </row>
    <row r="198" spans="2:67" ht="25.35" customHeight="1" x14ac:dyDescent="0.45">
      <c r="B198" s="17"/>
      <c r="C198" s="112"/>
      <c r="D198" s="113"/>
      <c r="E198" s="115"/>
      <c r="F198" s="113"/>
      <c r="G198" s="17"/>
      <c r="H198" s="17"/>
      <c r="I198" s="17"/>
      <c r="J198" s="17"/>
      <c r="K198" s="17"/>
      <c r="L198" s="114"/>
      <c r="M198" s="114"/>
      <c r="N198" s="17"/>
      <c r="O198" s="17"/>
      <c r="P198" s="17"/>
      <c r="Q198" s="17"/>
      <c r="R198" s="194"/>
      <c r="S198" s="193"/>
      <c r="T198" s="193"/>
      <c r="U198" s="19"/>
      <c r="V198" s="17"/>
      <c r="W198" s="19"/>
      <c r="X198" s="17"/>
      <c r="Y198" s="19"/>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20"/>
      <c r="AX198" s="20"/>
      <c r="AY198" s="18"/>
      <c r="AZ198" s="18"/>
      <c r="BA198" s="18"/>
      <c r="BB198" s="18"/>
      <c r="BC198" s="18"/>
      <c r="BD198" s="18"/>
      <c r="BE198" s="18"/>
      <c r="BF198" s="18"/>
      <c r="BG198" s="21"/>
      <c r="BH198" s="197" t="str">
        <f t="shared" si="8"/>
        <v/>
      </c>
      <c r="BI198" s="197" t="str">
        <f t="shared" si="9"/>
        <v/>
      </c>
      <c r="BJ198" s="21"/>
      <c r="BK198" s="198" t="str">
        <f t="shared" si="10"/>
        <v/>
      </c>
      <c r="BL198" s="198" t="str">
        <f t="shared" si="11"/>
        <v/>
      </c>
      <c r="BM198" s="22"/>
      <c r="BN198" s="23"/>
      <c r="BO198" s="24"/>
    </row>
    <row r="199" spans="2:67" ht="25.35" customHeight="1" x14ac:dyDescent="0.45">
      <c r="B199" s="17"/>
      <c r="C199" s="112"/>
      <c r="D199" s="113"/>
      <c r="E199" s="115"/>
      <c r="F199" s="113"/>
      <c r="G199" s="17"/>
      <c r="H199" s="17"/>
      <c r="I199" s="17"/>
      <c r="J199" s="17"/>
      <c r="K199" s="17"/>
      <c r="L199" s="114"/>
      <c r="M199" s="114"/>
      <c r="N199" s="17"/>
      <c r="O199" s="17"/>
      <c r="P199" s="17"/>
      <c r="Q199" s="17"/>
      <c r="R199" s="194"/>
      <c r="S199" s="193"/>
      <c r="T199" s="193"/>
      <c r="U199" s="19"/>
      <c r="V199" s="17"/>
      <c r="W199" s="19"/>
      <c r="X199" s="17"/>
      <c r="Y199" s="19"/>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20"/>
      <c r="AX199" s="20"/>
      <c r="AY199" s="18"/>
      <c r="AZ199" s="18"/>
      <c r="BA199" s="18"/>
      <c r="BB199" s="18"/>
      <c r="BC199" s="18"/>
      <c r="BD199" s="18"/>
      <c r="BE199" s="18"/>
      <c r="BF199" s="18"/>
      <c r="BG199" s="21"/>
      <c r="BH199" s="197" t="str">
        <f t="shared" si="8"/>
        <v/>
      </c>
      <c r="BI199" s="197" t="str">
        <f t="shared" si="9"/>
        <v/>
      </c>
      <c r="BJ199" s="21"/>
      <c r="BK199" s="198" t="str">
        <f t="shared" si="10"/>
        <v/>
      </c>
      <c r="BL199" s="198" t="str">
        <f t="shared" si="11"/>
        <v/>
      </c>
      <c r="BM199" s="22"/>
      <c r="BN199" s="23"/>
      <c r="BO199" s="24"/>
    </row>
    <row r="200" spans="2:67" ht="25.35" customHeight="1" x14ac:dyDescent="0.45">
      <c r="B200" s="17"/>
      <c r="C200" s="112"/>
      <c r="D200" s="113"/>
      <c r="E200" s="115"/>
      <c r="F200" s="113"/>
      <c r="G200" s="17"/>
      <c r="H200" s="17"/>
      <c r="I200" s="17"/>
      <c r="J200" s="17"/>
      <c r="K200" s="17"/>
      <c r="L200" s="114"/>
      <c r="M200" s="114"/>
      <c r="N200" s="17"/>
      <c r="O200" s="17"/>
      <c r="P200" s="17"/>
      <c r="Q200" s="17"/>
      <c r="R200" s="194"/>
      <c r="S200" s="193"/>
      <c r="T200" s="193"/>
      <c r="U200" s="19"/>
      <c r="V200" s="17"/>
      <c r="W200" s="19"/>
      <c r="X200" s="17"/>
      <c r="Y200" s="19"/>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20"/>
      <c r="AX200" s="20"/>
      <c r="AY200" s="18"/>
      <c r="AZ200" s="18"/>
      <c r="BA200" s="18"/>
      <c r="BB200" s="18"/>
      <c r="BC200" s="18"/>
      <c r="BD200" s="18"/>
      <c r="BE200" s="18"/>
      <c r="BF200" s="18"/>
      <c r="BG200" s="21"/>
      <c r="BH200" s="197" t="str">
        <f t="shared" si="8"/>
        <v/>
      </c>
      <c r="BI200" s="197" t="str">
        <f t="shared" si="9"/>
        <v/>
      </c>
      <c r="BJ200" s="21"/>
      <c r="BK200" s="198" t="str">
        <f t="shared" si="10"/>
        <v/>
      </c>
      <c r="BL200" s="198" t="str">
        <f t="shared" si="11"/>
        <v/>
      </c>
      <c r="BM200" s="22"/>
      <c r="BN200" s="23"/>
      <c r="BO200" s="24"/>
    </row>
    <row r="201" spans="2:67" ht="25.35" customHeight="1" x14ac:dyDescent="0.45">
      <c r="B201" s="17"/>
      <c r="C201" s="112"/>
      <c r="D201" s="113"/>
      <c r="E201" s="115"/>
      <c r="F201" s="113"/>
      <c r="G201" s="17"/>
      <c r="H201" s="17"/>
      <c r="I201" s="17"/>
      <c r="J201" s="17"/>
      <c r="K201" s="17"/>
      <c r="L201" s="114"/>
      <c r="M201" s="114"/>
      <c r="N201" s="17"/>
      <c r="O201" s="17"/>
      <c r="P201" s="17"/>
      <c r="Q201" s="17"/>
      <c r="R201" s="194"/>
      <c r="S201" s="193"/>
      <c r="T201" s="193"/>
      <c r="U201" s="19"/>
      <c r="V201" s="17"/>
      <c r="W201" s="19"/>
      <c r="X201" s="17"/>
      <c r="Y201" s="19"/>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20"/>
      <c r="AX201" s="20"/>
      <c r="AY201" s="18"/>
      <c r="AZ201" s="18"/>
      <c r="BA201" s="18"/>
      <c r="BB201" s="18"/>
      <c r="BC201" s="18"/>
      <c r="BD201" s="18"/>
      <c r="BE201" s="18"/>
      <c r="BF201" s="18"/>
      <c r="BG201" s="21"/>
      <c r="BH201" s="197" t="str">
        <f t="shared" si="8"/>
        <v/>
      </c>
      <c r="BI201" s="197" t="str">
        <f t="shared" si="9"/>
        <v/>
      </c>
      <c r="BJ201" s="21"/>
      <c r="BK201" s="198" t="str">
        <f t="shared" si="10"/>
        <v/>
      </c>
      <c r="BL201" s="198" t="str">
        <f t="shared" si="11"/>
        <v/>
      </c>
      <c r="BM201" s="22"/>
      <c r="BN201" s="23"/>
      <c r="BO201" s="24"/>
    </row>
    <row r="202" spans="2:67" ht="25.35" customHeight="1" x14ac:dyDescent="0.45">
      <c r="B202" s="17"/>
      <c r="C202" s="112"/>
      <c r="D202" s="113"/>
      <c r="E202" s="115"/>
      <c r="F202" s="113"/>
      <c r="G202" s="17"/>
      <c r="H202" s="17"/>
      <c r="I202" s="17"/>
      <c r="J202" s="17"/>
      <c r="K202" s="17"/>
      <c r="L202" s="114"/>
      <c r="M202" s="114"/>
      <c r="N202" s="17"/>
      <c r="O202" s="17"/>
      <c r="P202" s="17"/>
      <c r="Q202" s="17"/>
      <c r="R202" s="194"/>
      <c r="S202" s="193"/>
      <c r="T202" s="193"/>
      <c r="U202" s="19"/>
      <c r="V202" s="17"/>
      <c r="W202" s="19"/>
      <c r="X202" s="17"/>
      <c r="Y202" s="19"/>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20"/>
      <c r="AX202" s="20"/>
      <c r="AY202" s="18"/>
      <c r="AZ202" s="18"/>
      <c r="BA202" s="18"/>
      <c r="BB202" s="18"/>
      <c r="BC202" s="18"/>
      <c r="BD202" s="18"/>
      <c r="BE202" s="18"/>
      <c r="BF202" s="18"/>
      <c r="BG202" s="21"/>
      <c r="BH202" s="197" t="str">
        <f t="shared" ref="BH202:BH259" si="12">IF(S202="","",S202)</f>
        <v/>
      </c>
      <c r="BI202" s="197" t="str">
        <f t="shared" ref="BI202:BI259" si="13">IF(T202="","",T202)</f>
        <v/>
      </c>
      <c r="BJ202" s="21"/>
      <c r="BK202" s="198" t="str">
        <f t="shared" ref="BK202:BK259" si="14">IF(OR(BH202="",BI202="",BJ202=""),"",BH202-BI202-BJ202)</f>
        <v/>
      </c>
      <c r="BL202" s="198" t="str">
        <f t="shared" ref="BL202:BL259" si="15">IF(OR(BH202="",BI202=""),"",BH202-BI202)</f>
        <v/>
      </c>
      <c r="BM202" s="22"/>
      <c r="BN202" s="23"/>
      <c r="BO202" s="24"/>
    </row>
    <row r="203" spans="2:67" ht="25.35" customHeight="1" x14ac:dyDescent="0.45">
      <c r="B203" s="17"/>
      <c r="C203" s="112"/>
      <c r="D203" s="113"/>
      <c r="E203" s="115"/>
      <c r="F203" s="113"/>
      <c r="G203" s="17"/>
      <c r="H203" s="17"/>
      <c r="I203" s="17"/>
      <c r="J203" s="17"/>
      <c r="K203" s="17"/>
      <c r="L203" s="114"/>
      <c r="M203" s="114"/>
      <c r="N203" s="17"/>
      <c r="O203" s="17"/>
      <c r="P203" s="17"/>
      <c r="Q203" s="17"/>
      <c r="R203" s="194"/>
      <c r="S203" s="193"/>
      <c r="T203" s="193"/>
      <c r="U203" s="19"/>
      <c r="V203" s="17"/>
      <c r="W203" s="19"/>
      <c r="X203" s="17"/>
      <c r="Y203" s="19"/>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20"/>
      <c r="AX203" s="20"/>
      <c r="AY203" s="18"/>
      <c r="AZ203" s="18"/>
      <c r="BA203" s="18"/>
      <c r="BB203" s="18"/>
      <c r="BC203" s="18"/>
      <c r="BD203" s="18"/>
      <c r="BE203" s="18"/>
      <c r="BF203" s="18"/>
      <c r="BG203" s="21"/>
      <c r="BH203" s="197" t="str">
        <f t="shared" si="12"/>
        <v/>
      </c>
      <c r="BI203" s="197" t="str">
        <f t="shared" si="13"/>
        <v/>
      </c>
      <c r="BJ203" s="21"/>
      <c r="BK203" s="198" t="str">
        <f t="shared" si="14"/>
        <v/>
      </c>
      <c r="BL203" s="198" t="str">
        <f t="shared" si="15"/>
        <v/>
      </c>
      <c r="BM203" s="22"/>
      <c r="BN203" s="23"/>
      <c r="BO203" s="24"/>
    </row>
    <row r="204" spans="2:67" ht="25.35" customHeight="1" x14ac:dyDescent="0.45">
      <c r="B204" s="17"/>
      <c r="C204" s="112"/>
      <c r="D204" s="113"/>
      <c r="E204" s="115"/>
      <c r="F204" s="113"/>
      <c r="G204" s="17"/>
      <c r="H204" s="17"/>
      <c r="I204" s="17"/>
      <c r="J204" s="17"/>
      <c r="K204" s="17"/>
      <c r="L204" s="114"/>
      <c r="M204" s="114"/>
      <c r="N204" s="17"/>
      <c r="O204" s="17"/>
      <c r="P204" s="17"/>
      <c r="Q204" s="17"/>
      <c r="R204" s="194"/>
      <c r="S204" s="193"/>
      <c r="T204" s="193"/>
      <c r="U204" s="19"/>
      <c r="V204" s="17"/>
      <c r="W204" s="19"/>
      <c r="X204" s="17"/>
      <c r="Y204" s="19"/>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20"/>
      <c r="AX204" s="20"/>
      <c r="AY204" s="18"/>
      <c r="AZ204" s="18"/>
      <c r="BA204" s="18"/>
      <c r="BB204" s="18"/>
      <c r="BC204" s="18"/>
      <c r="BD204" s="18"/>
      <c r="BE204" s="18"/>
      <c r="BF204" s="18"/>
      <c r="BG204" s="21"/>
      <c r="BH204" s="197" t="str">
        <f t="shared" si="12"/>
        <v/>
      </c>
      <c r="BI204" s="197" t="str">
        <f t="shared" si="13"/>
        <v/>
      </c>
      <c r="BJ204" s="21"/>
      <c r="BK204" s="198" t="str">
        <f t="shared" si="14"/>
        <v/>
      </c>
      <c r="BL204" s="198" t="str">
        <f t="shared" si="15"/>
        <v/>
      </c>
      <c r="BM204" s="22"/>
      <c r="BN204" s="23"/>
      <c r="BO204" s="24"/>
    </row>
    <row r="205" spans="2:67" ht="25.35" customHeight="1" x14ac:dyDescent="0.45">
      <c r="B205" s="17"/>
      <c r="C205" s="112"/>
      <c r="D205" s="113"/>
      <c r="E205" s="115"/>
      <c r="F205" s="113"/>
      <c r="G205" s="17"/>
      <c r="H205" s="17"/>
      <c r="I205" s="17"/>
      <c r="J205" s="17"/>
      <c r="K205" s="17"/>
      <c r="L205" s="114"/>
      <c r="M205" s="114"/>
      <c r="N205" s="17"/>
      <c r="O205" s="17"/>
      <c r="P205" s="17"/>
      <c r="Q205" s="17"/>
      <c r="R205" s="194"/>
      <c r="S205" s="193"/>
      <c r="T205" s="193"/>
      <c r="U205" s="19"/>
      <c r="V205" s="17"/>
      <c r="W205" s="19"/>
      <c r="X205" s="17"/>
      <c r="Y205" s="19"/>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20"/>
      <c r="AX205" s="20"/>
      <c r="AY205" s="18"/>
      <c r="AZ205" s="18"/>
      <c r="BA205" s="18"/>
      <c r="BB205" s="18"/>
      <c r="BC205" s="18"/>
      <c r="BD205" s="18"/>
      <c r="BE205" s="18"/>
      <c r="BF205" s="18"/>
      <c r="BG205" s="21"/>
      <c r="BH205" s="197" t="str">
        <f t="shared" si="12"/>
        <v/>
      </c>
      <c r="BI205" s="197" t="str">
        <f t="shared" si="13"/>
        <v/>
      </c>
      <c r="BJ205" s="21"/>
      <c r="BK205" s="198" t="str">
        <f t="shared" si="14"/>
        <v/>
      </c>
      <c r="BL205" s="198" t="str">
        <f t="shared" si="15"/>
        <v/>
      </c>
      <c r="BM205" s="22"/>
      <c r="BN205" s="23"/>
      <c r="BO205" s="24"/>
    </row>
    <row r="206" spans="2:67" ht="25.35" customHeight="1" x14ac:dyDescent="0.45">
      <c r="B206" s="17"/>
      <c r="C206" s="112"/>
      <c r="D206" s="113"/>
      <c r="E206" s="115"/>
      <c r="F206" s="113"/>
      <c r="G206" s="17"/>
      <c r="H206" s="17"/>
      <c r="I206" s="17"/>
      <c r="J206" s="17"/>
      <c r="K206" s="17"/>
      <c r="L206" s="114"/>
      <c r="M206" s="114"/>
      <c r="N206" s="17"/>
      <c r="O206" s="17"/>
      <c r="P206" s="17"/>
      <c r="Q206" s="17"/>
      <c r="R206" s="194"/>
      <c r="S206" s="193"/>
      <c r="T206" s="193"/>
      <c r="U206" s="19"/>
      <c r="V206" s="17"/>
      <c r="W206" s="19"/>
      <c r="X206" s="17"/>
      <c r="Y206" s="19"/>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20"/>
      <c r="AX206" s="20"/>
      <c r="AY206" s="18"/>
      <c r="AZ206" s="18"/>
      <c r="BA206" s="18"/>
      <c r="BB206" s="18"/>
      <c r="BC206" s="18"/>
      <c r="BD206" s="18"/>
      <c r="BE206" s="18"/>
      <c r="BF206" s="18"/>
      <c r="BG206" s="21"/>
      <c r="BH206" s="197" t="str">
        <f t="shared" si="12"/>
        <v/>
      </c>
      <c r="BI206" s="197" t="str">
        <f t="shared" si="13"/>
        <v/>
      </c>
      <c r="BJ206" s="21"/>
      <c r="BK206" s="198" t="str">
        <f t="shared" si="14"/>
        <v/>
      </c>
      <c r="BL206" s="198" t="str">
        <f t="shared" si="15"/>
        <v/>
      </c>
      <c r="BM206" s="22"/>
      <c r="BN206" s="23"/>
      <c r="BO206" s="24"/>
    </row>
    <row r="207" spans="2:67" ht="25.35" customHeight="1" x14ac:dyDescent="0.45">
      <c r="B207" s="17"/>
      <c r="C207" s="112"/>
      <c r="D207" s="113"/>
      <c r="E207" s="115"/>
      <c r="F207" s="113"/>
      <c r="G207" s="17"/>
      <c r="H207" s="17"/>
      <c r="I207" s="17"/>
      <c r="J207" s="17"/>
      <c r="K207" s="17"/>
      <c r="L207" s="114"/>
      <c r="M207" s="114"/>
      <c r="N207" s="17"/>
      <c r="O207" s="17"/>
      <c r="P207" s="17"/>
      <c r="Q207" s="17"/>
      <c r="R207" s="194"/>
      <c r="S207" s="193"/>
      <c r="T207" s="193"/>
      <c r="U207" s="19"/>
      <c r="V207" s="17"/>
      <c r="W207" s="19"/>
      <c r="X207" s="17"/>
      <c r="Y207" s="19"/>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20"/>
      <c r="AX207" s="20"/>
      <c r="AY207" s="18"/>
      <c r="AZ207" s="18"/>
      <c r="BA207" s="18"/>
      <c r="BB207" s="18"/>
      <c r="BC207" s="18"/>
      <c r="BD207" s="18"/>
      <c r="BE207" s="18"/>
      <c r="BF207" s="18"/>
      <c r="BG207" s="21"/>
      <c r="BH207" s="197" t="str">
        <f t="shared" si="12"/>
        <v/>
      </c>
      <c r="BI207" s="197" t="str">
        <f t="shared" si="13"/>
        <v/>
      </c>
      <c r="BJ207" s="21"/>
      <c r="BK207" s="198" t="str">
        <f t="shared" si="14"/>
        <v/>
      </c>
      <c r="BL207" s="198" t="str">
        <f t="shared" si="15"/>
        <v/>
      </c>
      <c r="BM207" s="22"/>
      <c r="BN207" s="23"/>
      <c r="BO207" s="24"/>
    </row>
    <row r="208" spans="2:67" ht="25.35" customHeight="1" x14ac:dyDescent="0.45">
      <c r="B208" s="17"/>
      <c r="C208" s="112"/>
      <c r="D208" s="113"/>
      <c r="E208" s="115"/>
      <c r="F208" s="113"/>
      <c r="G208" s="17"/>
      <c r="H208" s="17"/>
      <c r="I208" s="17"/>
      <c r="J208" s="17"/>
      <c r="K208" s="17"/>
      <c r="L208" s="114"/>
      <c r="M208" s="114"/>
      <c r="N208" s="17"/>
      <c r="O208" s="17"/>
      <c r="P208" s="17"/>
      <c r="Q208" s="17"/>
      <c r="R208" s="194"/>
      <c r="S208" s="193"/>
      <c r="T208" s="193"/>
      <c r="U208" s="19"/>
      <c r="V208" s="17"/>
      <c r="W208" s="19"/>
      <c r="X208" s="17"/>
      <c r="Y208" s="19"/>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20"/>
      <c r="AX208" s="20"/>
      <c r="AY208" s="18"/>
      <c r="AZ208" s="18"/>
      <c r="BA208" s="18"/>
      <c r="BB208" s="18"/>
      <c r="BC208" s="18"/>
      <c r="BD208" s="18"/>
      <c r="BE208" s="18"/>
      <c r="BF208" s="18"/>
      <c r="BG208" s="21"/>
      <c r="BH208" s="197" t="str">
        <f t="shared" si="12"/>
        <v/>
      </c>
      <c r="BI208" s="197" t="str">
        <f t="shared" si="13"/>
        <v/>
      </c>
      <c r="BJ208" s="21"/>
      <c r="BK208" s="198" t="str">
        <f t="shared" si="14"/>
        <v/>
      </c>
      <c r="BL208" s="198" t="str">
        <f t="shared" si="15"/>
        <v/>
      </c>
      <c r="BM208" s="22"/>
      <c r="BN208" s="23"/>
      <c r="BO208" s="24"/>
    </row>
    <row r="209" spans="2:67" ht="25.35" customHeight="1" x14ac:dyDescent="0.45">
      <c r="B209" s="17"/>
      <c r="C209" s="112"/>
      <c r="D209" s="113"/>
      <c r="E209" s="115"/>
      <c r="F209" s="113"/>
      <c r="G209" s="17"/>
      <c r="H209" s="17"/>
      <c r="I209" s="17"/>
      <c r="J209" s="17"/>
      <c r="K209" s="17"/>
      <c r="L209" s="114"/>
      <c r="M209" s="114"/>
      <c r="N209" s="17"/>
      <c r="O209" s="17"/>
      <c r="P209" s="17"/>
      <c r="Q209" s="17"/>
      <c r="R209" s="194"/>
      <c r="S209" s="193"/>
      <c r="T209" s="193"/>
      <c r="U209" s="19"/>
      <c r="V209" s="17"/>
      <c r="W209" s="19"/>
      <c r="X209" s="17"/>
      <c r="Y209" s="19"/>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20"/>
      <c r="AX209" s="20"/>
      <c r="AY209" s="18"/>
      <c r="AZ209" s="18"/>
      <c r="BA209" s="18"/>
      <c r="BB209" s="18"/>
      <c r="BC209" s="18"/>
      <c r="BD209" s="18"/>
      <c r="BE209" s="18"/>
      <c r="BF209" s="18"/>
      <c r="BG209" s="21"/>
      <c r="BH209" s="197" t="str">
        <f t="shared" si="12"/>
        <v/>
      </c>
      <c r="BI209" s="197" t="str">
        <f t="shared" si="13"/>
        <v/>
      </c>
      <c r="BJ209" s="21"/>
      <c r="BK209" s="198" t="str">
        <f t="shared" si="14"/>
        <v/>
      </c>
      <c r="BL209" s="198" t="str">
        <f t="shared" si="15"/>
        <v/>
      </c>
      <c r="BM209" s="22"/>
      <c r="BN209" s="23"/>
      <c r="BO209" s="24"/>
    </row>
    <row r="210" spans="2:67" ht="25.35" customHeight="1" x14ac:dyDescent="0.45">
      <c r="B210" s="17"/>
      <c r="C210" s="112"/>
      <c r="D210" s="113"/>
      <c r="E210" s="115"/>
      <c r="F210" s="113"/>
      <c r="G210" s="17"/>
      <c r="H210" s="17"/>
      <c r="I210" s="17"/>
      <c r="J210" s="17"/>
      <c r="K210" s="17"/>
      <c r="L210" s="114"/>
      <c r="M210" s="114"/>
      <c r="N210" s="17"/>
      <c r="O210" s="17"/>
      <c r="P210" s="17"/>
      <c r="Q210" s="17"/>
      <c r="R210" s="194"/>
      <c r="S210" s="193"/>
      <c r="T210" s="193"/>
      <c r="U210" s="19"/>
      <c r="V210" s="17"/>
      <c r="W210" s="19"/>
      <c r="X210" s="17"/>
      <c r="Y210" s="19"/>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20"/>
      <c r="AX210" s="20"/>
      <c r="AY210" s="18"/>
      <c r="AZ210" s="18"/>
      <c r="BA210" s="18"/>
      <c r="BB210" s="18"/>
      <c r="BC210" s="18"/>
      <c r="BD210" s="18"/>
      <c r="BE210" s="18"/>
      <c r="BF210" s="18"/>
      <c r="BG210" s="21"/>
      <c r="BH210" s="197" t="str">
        <f t="shared" si="12"/>
        <v/>
      </c>
      <c r="BI210" s="197" t="str">
        <f t="shared" si="13"/>
        <v/>
      </c>
      <c r="BJ210" s="21"/>
      <c r="BK210" s="198" t="str">
        <f t="shared" si="14"/>
        <v/>
      </c>
      <c r="BL210" s="198" t="str">
        <f t="shared" si="15"/>
        <v/>
      </c>
      <c r="BM210" s="22"/>
      <c r="BN210" s="23"/>
      <c r="BO210" s="24"/>
    </row>
    <row r="211" spans="2:67" ht="25.35" customHeight="1" x14ac:dyDescent="0.45">
      <c r="B211" s="17"/>
      <c r="C211" s="112"/>
      <c r="D211" s="113"/>
      <c r="E211" s="115"/>
      <c r="F211" s="113"/>
      <c r="G211" s="17"/>
      <c r="H211" s="17"/>
      <c r="I211" s="17"/>
      <c r="J211" s="17"/>
      <c r="K211" s="17"/>
      <c r="L211" s="114"/>
      <c r="M211" s="114"/>
      <c r="N211" s="17"/>
      <c r="O211" s="17"/>
      <c r="P211" s="17"/>
      <c r="Q211" s="17"/>
      <c r="R211" s="194"/>
      <c r="S211" s="193"/>
      <c r="T211" s="193"/>
      <c r="U211" s="19"/>
      <c r="V211" s="17"/>
      <c r="W211" s="19"/>
      <c r="X211" s="17"/>
      <c r="Y211" s="19"/>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20"/>
      <c r="AX211" s="20"/>
      <c r="AY211" s="18"/>
      <c r="AZ211" s="18"/>
      <c r="BA211" s="18"/>
      <c r="BB211" s="18"/>
      <c r="BC211" s="18"/>
      <c r="BD211" s="18"/>
      <c r="BE211" s="18"/>
      <c r="BF211" s="18"/>
      <c r="BG211" s="21"/>
      <c r="BH211" s="197" t="str">
        <f t="shared" si="12"/>
        <v/>
      </c>
      <c r="BI211" s="197" t="str">
        <f t="shared" si="13"/>
        <v/>
      </c>
      <c r="BJ211" s="21"/>
      <c r="BK211" s="198" t="str">
        <f t="shared" si="14"/>
        <v/>
      </c>
      <c r="BL211" s="198" t="str">
        <f t="shared" si="15"/>
        <v/>
      </c>
      <c r="BM211" s="22"/>
      <c r="BN211" s="23"/>
      <c r="BO211" s="24"/>
    </row>
    <row r="212" spans="2:67" ht="25.35" customHeight="1" x14ac:dyDescent="0.45">
      <c r="B212" s="17"/>
      <c r="C212" s="112"/>
      <c r="D212" s="113"/>
      <c r="E212" s="115"/>
      <c r="F212" s="113"/>
      <c r="G212" s="17"/>
      <c r="H212" s="17"/>
      <c r="I212" s="17"/>
      <c r="J212" s="17"/>
      <c r="K212" s="17"/>
      <c r="L212" s="114"/>
      <c r="M212" s="114"/>
      <c r="N212" s="17"/>
      <c r="O212" s="17"/>
      <c r="P212" s="17"/>
      <c r="Q212" s="17"/>
      <c r="R212" s="194"/>
      <c r="S212" s="193"/>
      <c r="T212" s="193"/>
      <c r="U212" s="19"/>
      <c r="V212" s="17"/>
      <c r="W212" s="19"/>
      <c r="X212" s="17"/>
      <c r="Y212" s="19"/>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20"/>
      <c r="AX212" s="20"/>
      <c r="AY212" s="18"/>
      <c r="AZ212" s="18"/>
      <c r="BA212" s="18"/>
      <c r="BB212" s="18"/>
      <c r="BC212" s="18"/>
      <c r="BD212" s="18"/>
      <c r="BE212" s="18"/>
      <c r="BF212" s="18"/>
      <c r="BG212" s="21"/>
      <c r="BH212" s="197" t="str">
        <f t="shared" si="12"/>
        <v/>
      </c>
      <c r="BI212" s="197" t="str">
        <f t="shared" si="13"/>
        <v/>
      </c>
      <c r="BJ212" s="21"/>
      <c r="BK212" s="198" t="str">
        <f t="shared" si="14"/>
        <v/>
      </c>
      <c r="BL212" s="198" t="str">
        <f t="shared" si="15"/>
        <v/>
      </c>
      <c r="BM212" s="22"/>
      <c r="BN212" s="23"/>
      <c r="BO212" s="24"/>
    </row>
    <row r="213" spans="2:67" ht="25.35" customHeight="1" x14ac:dyDescent="0.45">
      <c r="B213" s="17"/>
      <c r="C213" s="112"/>
      <c r="D213" s="113"/>
      <c r="E213" s="115"/>
      <c r="F213" s="113"/>
      <c r="G213" s="17"/>
      <c r="H213" s="17"/>
      <c r="I213" s="17"/>
      <c r="J213" s="17"/>
      <c r="K213" s="17"/>
      <c r="L213" s="114"/>
      <c r="M213" s="114"/>
      <c r="N213" s="17"/>
      <c r="O213" s="17"/>
      <c r="P213" s="17"/>
      <c r="Q213" s="17"/>
      <c r="R213" s="194"/>
      <c r="S213" s="193"/>
      <c r="T213" s="193"/>
      <c r="U213" s="19"/>
      <c r="V213" s="17"/>
      <c r="W213" s="19"/>
      <c r="X213" s="17"/>
      <c r="Y213" s="19"/>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20"/>
      <c r="AX213" s="20"/>
      <c r="AY213" s="18"/>
      <c r="AZ213" s="18"/>
      <c r="BA213" s="18"/>
      <c r="BB213" s="18"/>
      <c r="BC213" s="18"/>
      <c r="BD213" s="18"/>
      <c r="BE213" s="18"/>
      <c r="BF213" s="18"/>
      <c r="BG213" s="21"/>
      <c r="BH213" s="197" t="str">
        <f t="shared" si="12"/>
        <v/>
      </c>
      <c r="BI213" s="197" t="str">
        <f t="shared" si="13"/>
        <v/>
      </c>
      <c r="BJ213" s="21"/>
      <c r="BK213" s="198" t="str">
        <f t="shared" si="14"/>
        <v/>
      </c>
      <c r="BL213" s="198" t="str">
        <f t="shared" si="15"/>
        <v/>
      </c>
      <c r="BM213" s="22"/>
      <c r="BN213" s="23"/>
      <c r="BO213" s="24"/>
    </row>
    <row r="214" spans="2:67" ht="25.35" customHeight="1" x14ac:dyDescent="0.45">
      <c r="B214" s="17"/>
      <c r="C214" s="112"/>
      <c r="D214" s="113"/>
      <c r="E214" s="115"/>
      <c r="F214" s="113"/>
      <c r="G214" s="17"/>
      <c r="H214" s="17"/>
      <c r="I214" s="17"/>
      <c r="J214" s="17"/>
      <c r="K214" s="17"/>
      <c r="L214" s="114"/>
      <c r="M214" s="114"/>
      <c r="N214" s="17"/>
      <c r="O214" s="17"/>
      <c r="P214" s="17"/>
      <c r="Q214" s="17"/>
      <c r="R214" s="194"/>
      <c r="S214" s="193"/>
      <c r="T214" s="193"/>
      <c r="U214" s="19"/>
      <c r="V214" s="17"/>
      <c r="W214" s="19"/>
      <c r="X214" s="17"/>
      <c r="Y214" s="19"/>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20"/>
      <c r="AX214" s="20"/>
      <c r="AY214" s="18"/>
      <c r="AZ214" s="18"/>
      <c r="BA214" s="18"/>
      <c r="BB214" s="18"/>
      <c r="BC214" s="18"/>
      <c r="BD214" s="18"/>
      <c r="BE214" s="18"/>
      <c r="BF214" s="18"/>
      <c r="BG214" s="21"/>
      <c r="BH214" s="197" t="str">
        <f t="shared" si="12"/>
        <v/>
      </c>
      <c r="BI214" s="197" t="str">
        <f t="shared" si="13"/>
        <v/>
      </c>
      <c r="BJ214" s="21"/>
      <c r="BK214" s="198" t="str">
        <f t="shared" si="14"/>
        <v/>
      </c>
      <c r="BL214" s="198" t="str">
        <f t="shared" si="15"/>
        <v/>
      </c>
      <c r="BM214" s="22"/>
      <c r="BN214" s="23"/>
      <c r="BO214" s="24"/>
    </row>
    <row r="215" spans="2:67" ht="25.35" customHeight="1" x14ac:dyDescent="0.45">
      <c r="B215" s="17"/>
      <c r="C215" s="112"/>
      <c r="D215" s="113"/>
      <c r="E215" s="115"/>
      <c r="F215" s="113"/>
      <c r="G215" s="17"/>
      <c r="H215" s="17"/>
      <c r="I215" s="17"/>
      <c r="J215" s="17"/>
      <c r="K215" s="17"/>
      <c r="L215" s="114"/>
      <c r="M215" s="114"/>
      <c r="N215" s="17"/>
      <c r="O215" s="17"/>
      <c r="P215" s="17"/>
      <c r="Q215" s="17"/>
      <c r="R215" s="194"/>
      <c r="S215" s="193"/>
      <c r="T215" s="193"/>
      <c r="U215" s="19"/>
      <c r="V215" s="17"/>
      <c r="W215" s="19"/>
      <c r="X215" s="17"/>
      <c r="Y215" s="19"/>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20"/>
      <c r="AX215" s="20"/>
      <c r="AY215" s="18"/>
      <c r="AZ215" s="18"/>
      <c r="BA215" s="18"/>
      <c r="BB215" s="18"/>
      <c r="BC215" s="18"/>
      <c r="BD215" s="18"/>
      <c r="BE215" s="18"/>
      <c r="BF215" s="18"/>
      <c r="BG215" s="21"/>
      <c r="BH215" s="197" t="str">
        <f t="shared" si="12"/>
        <v/>
      </c>
      <c r="BI215" s="197" t="str">
        <f t="shared" si="13"/>
        <v/>
      </c>
      <c r="BJ215" s="21"/>
      <c r="BK215" s="198" t="str">
        <f t="shared" si="14"/>
        <v/>
      </c>
      <c r="BL215" s="198" t="str">
        <f t="shared" si="15"/>
        <v/>
      </c>
      <c r="BM215" s="22"/>
      <c r="BN215" s="23"/>
      <c r="BO215" s="24"/>
    </row>
    <row r="216" spans="2:67" ht="25.35" customHeight="1" x14ac:dyDescent="0.45">
      <c r="B216" s="17"/>
      <c r="C216" s="112"/>
      <c r="D216" s="113"/>
      <c r="E216" s="115"/>
      <c r="F216" s="113"/>
      <c r="G216" s="17"/>
      <c r="H216" s="17"/>
      <c r="I216" s="17"/>
      <c r="J216" s="17"/>
      <c r="K216" s="17"/>
      <c r="L216" s="114"/>
      <c r="M216" s="114"/>
      <c r="N216" s="17"/>
      <c r="O216" s="17"/>
      <c r="P216" s="17"/>
      <c r="Q216" s="17"/>
      <c r="R216" s="194"/>
      <c r="S216" s="193"/>
      <c r="T216" s="193"/>
      <c r="U216" s="19"/>
      <c r="V216" s="17"/>
      <c r="W216" s="19"/>
      <c r="X216" s="17"/>
      <c r="Y216" s="19"/>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20"/>
      <c r="AX216" s="20"/>
      <c r="AY216" s="18"/>
      <c r="AZ216" s="18"/>
      <c r="BA216" s="18"/>
      <c r="BB216" s="18"/>
      <c r="BC216" s="18"/>
      <c r="BD216" s="18"/>
      <c r="BE216" s="18"/>
      <c r="BF216" s="18"/>
      <c r="BG216" s="21"/>
      <c r="BH216" s="197" t="str">
        <f t="shared" si="12"/>
        <v/>
      </c>
      <c r="BI216" s="197" t="str">
        <f t="shared" si="13"/>
        <v/>
      </c>
      <c r="BJ216" s="21"/>
      <c r="BK216" s="198" t="str">
        <f t="shared" si="14"/>
        <v/>
      </c>
      <c r="BL216" s="198" t="str">
        <f t="shared" si="15"/>
        <v/>
      </c>
      <c r="BM216" s="22"/>
      <c r="BN216" s="23"/>
      <c r="BO216" s="24"/>
    </row>
    <row r="217" spans="2:67" ht="25.35" customHeight="1" x14ac:dyDescent="0.45">
      <c r="B217" s="17"/>
      <c r="C217" s="112"/>
      <c r="D217" s="113"/>
      <c r="E217" s="115"/>
      <c r="F217" s="113"/>
      <c r="G217" s="17"/>
      <c r="H217" s="17"/>
      <c r="I217" s="17"/>
      <c r="J217" s="17"/>
      <c r="K217" s="17"/>
      <c r="L217" s="114"/>
      <c r="M217" s="114"/>
      <c r="N217" s="17"/>
      <c r="O217" s="17"/>
      <c r="P217" s="17"/>
      <c r="Q217" s="17"/>
      <c r="R217" s="194"/>
      <c r="S217" s="193"/>
      <c r="T217" s="193"/>
      <c r="U217" s="19"/>
      <c r="V217" s="17"/>
      <c r="W217" s="19"/>
      <c r="X217" s="17"/>
      <c r="Y217" s="19"/>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20"/>
      <c r="AX217" s="20"/>
      <c r="AY217" s="18"/>
      <c r="AZ217" s="18"/>
      <c r="BA217" s="18"/>
      <c r="BB217" s="18"/>
      <c r="BC217" s="18"/>
      <c r="BD217" s="18"/>
      <c r="BE217" s="18"/>
      <c r="BF217" s="18"/>
      <c r="BG217" s="21"/>
      <c r="BH217" s="197" t="str">
        <f t="shared" si="12"/>
        <v/>
      </c>
      <c r="BI217" s="197" t="str">
        <f t="shared" si="13"/>
        <v/>
      </c>
      <c r="BJ217" s="21"/>
      <c r="BK217" s="198" t="str">
        <f t="shared" si="14"/>
        <v/>
      </c>
      <c r="BL217" s="198" t="str">
        <f t="shared" si="15"/>
        <v/>
      </c>
      <c r="BM217" s="22"/>
      <c r="BN217" s="23"/>
      <c r="BO217" s="24"/>
    </row>
    <row r="218" spans="2:67" ht="25.35" customHeight="1" x14ac:dyDescent="0.45">
      <c r="B218" s="17"/>
      <c r="C218" s="112"/>
      <c r="D218" s="113"/>
      <c r="E218" s="115"/>
      <c r="F218" s="113"/>
      <c r="G218" s="17"/>
      <c r="H218" s="17"/>
      <c r="I218" s="17"/>
      <c r="J218" s="17"/>
      <c r="K218" s="17"/>
      <c r="L218" s="114"/>
      <c r="M218" s="114"/>
      <c r="N218" s="17"/>
      <c r="O218" s="17"/>
      <c r="P218" s="17"/>
      <c r="Q218" s="17"/>
      <c r="R218" s="194"/>
      <c r="S218" s="193"/>
      <c r="T218" s="193"/>
      <c r="U218" s="19"/>
      <c r="V218" s="17"/>
      <c r="W218" s="19"/>
      <c r="X218" s="17"/>
      <c r="Y218" s="19"/>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20"/>
      <c r="AX218" s="20"/>
      <c r="AY218" s="18"/>
      <c r="AZ218" s="18"/>
      <c r="BA218" s="18"/>
      <c r="BB218" s="18"/>
      <c r="BC218" s="18"/>
      <c r="BD218" s="18"/>
      <c r="BE218" s="18"/>
      <c r="BF218" s="18"/>
      <c r="BG218" s="21"/>
      <c r="BH218" s="197" t="str">
        <f t="shared" si="12"/>
        <v/>
      </c>
      <c r="BI218" s="197" t="str">
        <f t="shared" si="13"/>
        <v/>
      </c>
      <c r="BJ218" s="21"/>
      <c r="BK218" s="198" t="str">
        <f t="shared" si="14"/>
        <v/>
      </c>
      <c r="BL218" s="198" t="str">
        <f t="shared" si="15"/>
        <v/>
      </c>
      <c r="BM218" s="22"/>
      <c r="BN218" s="23"/>
      <c r="BO218" s="24"/>
    </row>
    <row r="219" spans="2:67" ht="25.35" customHeight="1" x14ac:dyDescent="0.45">
      <c r="B219" s="17"/>
      <c r="C219" s="112"/>
      <c r="D219" s="113"/>
      <c r="E219" s="115"/>
      <c r="F219" s="113"/>
      <c r="G219" s="17"/>
      <c r="H219" s="17"/>
      <c r="I219" s="17"/>
      <c r="J219" s="17"/>
      <c r="K219" s="17"/>
      <c r="L219" s="114"/>
      <c r="M219" s="114"/>
      <c r="N219" s="17"/>
      <c r="O219" s="17"/>
      <c r="P219" s="17"/>
      <c r="Q219" s="17"/>
      <c r="R219" s="194"/>
      <c r="S219" s="193"/>
      <c r="T219" s="193"/>
      <c r="U219" s="19"/>
      <c r="V219" s="17"/>
      <c r="W219" s="19"/>
      <c r="X219" s="17"/>
      <c r="Y219" s="19"/>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20"/>
      <c r="AX219" s="20"/>
      <c r="AY219" s="18"/>
      <c r="AZ219" s="18"/>
      <c r="BA219" s="18"/>
      <c r="BB219" s="18"/>
      <c r="BC219" s="18"/>
      <c r="BD219" s="18"/>
      <c r="BE219" s="18"/>
      <c r="BF219" s="18"/>
      <c r="BG219" s="21"/>
      <c r="BH219" s="197" t="str">
        <f t="shared" si="12"/>
        <v/>
      </c>
      <c r="BI219" s="197" t="str">
        <f t="shared" si="13"/>
        <v/>
      </c>
      <c r="BJ219" s="21"/>
      <c r="BK219" s="198" t="str">
        <f t="shared" si="14"/>
        <v/>
      </c>
      <c r="BL219" s="198" t="str">
        <f t="shared" si="15"/>
        <v/>
      </c>
      <c r="BM219" s="22"/>
      <c r="BN219" s="23"/>
      <c r="BO219" s="24"/>
    </row>
    <row r="220" spans="2:67" ht="25.35" customHeight="1" x14ac:dyDescent="0.45">
      <c r="B220" s="17"/>
      <c r="C220" s="112"/>
      <c r="D220" s="113"/>
      <c r="E220" s="115"/>
      <c r="F220" s="113"/>
      <c r="G220" s="17"/>
      <c r="H220" s="17"/>
      <c r="I220" s="17"/>
      <c r="J220" s="17"/>
      <c r="K220" s="17"/>
      <c r="L220" s="114"/>
      <c r="M220" s="114"/>
      <c r="N220" s="17"/>
      <c r="O220" s="17"/>
      <c r="P220" s="17"/>
      <c r="Q220" s="17"/>
      <c r="R220" s="194"/>
      <c r="S220" s="193"/>
      <c r="T220" s="193"/>
      <c r="U220" s="19"/>
      <c r="V220" s="17"/>
      <c r="W220" s="19"/>
      <c r="X220" s="17"/>
      <c r="Y220" s="19"/>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20"/>
      <c r="AX220" s="20"/>
      <c r="AY220" s="18"/>
      <c r="AZ220" s="18"/>
      <c r="BA220" s="18"/>
      <c r="BB220" s="18"/>
      <c r="BC220" s="18"/>
      <c r="BD220" s="18"/>
      <c r="BE220" s="18"/>
      <c r="BF220" s="18"/>
      <c r="BG220" s="21"/>
      <c r="BH220" s="197" t="str">
        <f t="shared" si="12"/>
        <v/>
      </c>
      <c r="BI220" s="197" t="str">
        <f t="shared" si="13"/>
        <v/>
      </c>
      <c r="BJ220" s="21"/>
      <c r="BK220" s="198" t="str">
        <f t="shared" si="14"/>
        <v/>
      </c>
      <c r="BL220" s="198" t="str">
        <f t="shared" si="15"/>
        <v/>
      </c>
      <c r="BM220" s="22"/>
      <c r="BN220" s="23"/>
      <c r="BO220" s="24"/>
    </row>
    <row r="221" spans="2:67" ht="25.35" customHeight="1" x14ac:dyDescent="0.45">
      <c r="B221" s="17"/>
      <c r="C221" s="112"/>
      <c r="D221" s="113"/>
      <c r="E221" s="115"/>
      <c r="F221" s="113"/>
      <c r="G221" s="17"/>
      <c r="H221" s="17"/>
      <c r="I221" s="17"/>
      <c r="J221" s="17"/>
      <c r="K221" s="17"/>
      <c r="L221" s="114"/>
      <c r="M221" s="114"/>
      <c r="N221" s="17"/>
      <c r="O221" s="17"/>
      <c r="P221" s="17"/>
      <c r="Q221" s="17"/>
      <c r="R221" s="194"/>
      <c r="S221" s="193"/>
      <c r="T221" s="193"/>
      <c r="U221" s="19"/>
      <c r="V221" s="17"/>
      <c r="W221" s="19"/>
      <c r="X221" s="17"/>
      <c r="Y221" s="19"/>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20"/>
      <c r="AX221" s="20"/>
      <c r="AY221" s="18"/>
      <c r="AZ221" s="18"/>
      <c r="BA221" s="18"/>
      <c r="BB221" s="18"/>
      <c r="BC221" s="18"/>
      <c r="BD221" s="18"/>
      <c r="BE221" s="18"/>
      <c r="BF221" s="18"/>
      <c r="BG221" s="21"/>
      <c r="BH221" s="197" t="str">
        <f t="shared" si="12"/>
        <v/>
      </c>
      <c r="BI221" s="197" t="str">
        <f t="shared" si="13"/>
        <v/>
      </c>
      <c r="BJ221" s="21"/>
      <c r="BK221" s="198" t="str">
        <f t="shared" si="14"/>
        <v/>
      </c>
      <c r="BL221" s="198" t="str">
        <f t="shared" si="15"/>
        <v/>
      </c>
      <c r="BM221" s="22"/>
      <c r="BN221" s="23"/>
      <c r="BO221" s="24"/>
    </row>
    <row r="222" spans="2:67" ht="25.35" customHeight="1" x14ac:dyDescent="0.45">
      <c r="B222" s="17"/>
      <c r="C222" s="112"/>
      <c r="D222" s="113"/>
      <c r="E222" s="115"/>
      <c r="F222" s="113"/>
      <c r="G222" s="17"/>
      <c r="H222" s="17"/>
      <c r="I222" s="17"/>
      <c r="J222" s="17"/>
      <c r="K222" s="17"/>
      <c r="L222" s="114"/>
      <c r="M222" s="114"/>
      <c r="N222" s="17"/>
      <c r="O222" s="17"/>
      <c r="P222" s="17"/>
      <c r="Q222" s="17"/>
      <c r="R222" s="194"/>
      <c r="S222" s="193"/>
      <c r="T222" s="193"/>
      <c r="U222" s="19"/>
      <c r="V222" s="17"/>
      <c r="W222" s="19"/>
      <c r="X222" s="17"/>
      <c r="Y222" s="19"/>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20"/>
      <c r="AX222" s="20"/>
      <c r="AY222" s="18"/>
      <c r="AZ222" s="18"/>
      <c r="BA222" s="18"/>
      <c r="BB222" s="18"/>
      <c r="BC222" s="18"/>
      <c r="BD222" s="18"/>
      <c r="BE222" s="18"/>
      <c r="BF222" s="18"/>
      <c r="BG222" s="21"/>
      <c r="BH222" s="197" t="str">
        <f t="shared" si="12"/>
        <v/>
      </c>
      <c r="BI222" s="197" t="str">
        <f t="shared" si="13"/>
        <v/>
      </c>
      <c r="BJ222" s="21"/>
      <c r="BK222" s="198" t="str">
        <f t="shared" si="14"/>
        <v/>
      </c>
      <c r="BL222" s="198" t="str">
        <f t="shared" si="15"/>
        <v/>
      </c>
      <c r="BM222" s="22"/>
      <c r="BN222" s="23"/>
      <c r="BO222" s="24"/>
    </row>
    <row r="223" spans="2:67" ht="25.35" customHeight="1" x14ac:dyDescent="0.45">
      <c r="B223" s="17"/>
      <c r="C223" s="112"/>
      <c r="D223" s="113"/>
      <c r="E223" s="115"/>
      <c r="F223" s="113"/>
      <c r="G223" s="17"/>
      <c r="H223" s="17"/>
      <c r="I223" s="17"/>
      <c r="J223" s="17"/>
      <c r="K223" s="17"/>
      <c r="L223" s="114"/>
      <c r="M223" s="114"/>
      <c r="N223" s="17"/>
      <c r="O223" s="17"/>
      <c r="P223" s="17"/>
      <c r="Q223" s="17"/>
      <c r="R223" s="194"/>
      <c r="S223" s="193"/>
      <c r="T223" s="193"/>
      <c r="U223" s="19"/>
      <c r="V223" s="17"/>
      <c r="W223" s="19"/>
      <c r="X223" s="17"/>
      <c r="Y223" s="19"/>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20"/>
      <c r="AX223" s="20"/>
      <c r="AY223" s="18"/>
      <c r="AZ223" s="18"/>
      <c r="BA223" s="18"/>
      <c r="BB223" s="18"/>
      <c r="BC223" s="18"/>
      <c r="BD223" s="18"/>
      <c r="BE223" s="18"/>
      <c r="BF223" s="18"/>
      <c r="BG223" s="21"/>
      <c r="BH223" s="197" t="str">
        <f t="shared" si="12"/>
        <v/>
      </c>
      <c r="BI223" s="197" t="str">
        <f t="shared" si="13"/>
        <v/>
      </c>
      <c r="BJ223" s="21"/>
      <c r="BK223" s="198" t="str">
        <f t="shared" si="14"/>
        <v/>
      </c>
      <c r="BL223" s="198" t="str">
        <f t="shared" si="15"/>
        <v/>
      </c>
      <c r="BM223" s="22"/>
      <c r="BN223" s="23"/>
      <c r="BO223" s="24"/>
    </row>
    <row r="224" spans="2:67" ht="25.35" customHeight="1" x14ac:dyDescent="0.45">
      <c r="B224" s="17"/>
      <c r="C224" s="112"/>
      <c r="D224" s="113"/>
      <c r="E224" s="115"/>
      <c r="F224" s="113"/>
      <c r="G224" s="17"/>
      <c r="H224" s="17"/>
      <c r="I224" s="17"/>
      <c r="J224" s="17"/>
      <c r="K224" s="17"/>
      <c r="L224" s="114"/>
      <c r="M224" s="114"/>
      <c r="N224" s="17"/>
      <c r="O224" s="17"/>
      <c r="P224" s="17"/>
      <c r="Q224" s="17"/>
      <c r="R224" s="194"/>
      <c r="S224" s="193"/>
      <c r="T224" s="193"/>
      <c r="U224" s="19"/>
      <c r="V224" s="17"/>
      <c r="W224" s="19"/>
      <c r="X224" s="17"/>
      <c r="Y224" s="19"/>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20"/>
      <c r="AX224" s="20"/>
      <c r="AY224" s="18"/>
      <c r="AZ224" s="18"/>
      <c r="BA224" s="18"/>
      <c r="BB224" s="18"/>
      <c r="BC224" s="18"/>
      <c r="BD224" s="18"/>
      <c r="BE224" s="18"/>
      <c r="BF224" s="18"/>
      <c r="BG224" s="21"/>
      <c r="BH224" s="197" t="str">
        <f t="shared" si="12"/>
        <v/>
      </c>
      <c r="BI224" s="197" t="str">
        <f t="shared" si="13"/>
        <v/>
      </c>
      <c r="BJ224" s="21"/>
      <c r="BK224" s="198" t="str">
        <f t="shared" si="14"/>
        <v/>
      </c>
      <c r="BL224" s="198" t="str">
        <f t="shared" si="15"/>
        <v/>
      </c>
      <c r="BM224" s="22"/>
      <c r="BN224" s="23"/>
      <c r="BO224" s="24"/>
    </row>
    <row r="225" spans="2:67" ht="25.35" customHeight="1" x14ac:dyDescent="0.45">
      <c r="B225" s="17"/>
      <c r="C225" s="112"/>
      <c r="D225" s="113"/>
      <c r="E225" s="115"/>
      <c r="F225" s="113"/>
      <c r="G225" s="17"/>
      <c r="H225" s="17"/>
      <c r="I225" s="17"/>
      <c r="J225" s="17"/>
      <c r="K225" s="17"/>
      <c r="L225" s="114"/>
      <c r="M225" s="114"/>
      <c r="N225" s="17"/>
      <c r="O225" s="17"/>
      <c r="P225" s="17"/>
      <c r="Q225" s="17"/>
      <c r="R225" s="194"/>
      <c r="S225" s="193"/>
      <c r="T225" s="193"/>
      <c r="U225" s="19"/>
      <c r="V225" s="17"/>
      <c r="W225" s="19"/>
      <c r="X225" s="17"/>
      <c r="Y225" s="19"/>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20"/>
      <c r="AX225" s="20"/>
      <c r="AY225" s="18"/>
      <c r="AZ225" s="18"/>
      <c r="BA225" s="18"/>
      <c r="BB225" s="18"/>
      <c r="BC225" s="18"/>
      <c r="BD225" s="18"/>
      <c r="BE225" s="18"/>
      <c r="BF225" s="18"/>
      <c r="BG225" s="21"/>
      <c r="BH225" s="197" t="str">
        <f t="shared" si="12"/>
        <v/>
      </c>
      <c r="BI225" s="197" t="str">
        <f t="shared" si="13"/>
        <v/>
      </c>
      <c r="BJ225" s="21"/>
      <c r="BK225" s="198" t="str">
        <f t="shared" si="14"/>
        <v/>
      </c>
      <c r="BL225" s="198" t="str">
        <f t="shared" si="15"/>
        <v/>
      </c>
      <c r="BM225" s="22"/>
      <c r="BN225" s="23"/>
      <c r="BO225" s="24"/>
    </row>
    <row r="226" spans="2:67" ht="25.35" customHeight="1" x14ac:dyDescent="0.45">
      <c r="B226" s="17"/>
      <c r="C226" s="112"/>
      <c r="D226" s="113"/>
      <c r="E226" s="115"/>
      <c r="F226" s="113"/>
      <c r="G226" s="17"/>
      <c r="H226" s="17"/>
      <c r="I226" s="17"/>
      <c r="J226" s="17"/>
      <c r="K226" s="17"/>
      <c r="L226" s="114"/>
      <c r="M226" s="114"/>
      <c r="N226" s="17"/>
      <c r="O226" s="17"/>
      <c r="P226" s="17"/>
      <c r="Q226" s="17"/>
      <c r="R226" s="194"/>
      <c r="S226" s="193"/>
      <c r="T226" s="193"/>
      <c r="U226" s="19"/>
      <c r="V226" s="17"/>
      <c r="W226" s="19"/>
      <c r="X226" s="17"/>
      <c r="Y226" s="19"/>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20"/>
      <c r="AX226" s="20"/>
      <c r="AY226" s="18"/>
      <c r="AZ226" s="18"/>
      <c r="BA226" s="18"/>
      <c r="BB226" s="18"/>
      <c r="BC226" s="18"/>
      <c r="BD226" s="18"/>
      <c r="BE226" s="18"/>
      <c r="BF226" s="18"/>
      <c r="BG226" s="21"/>
      <c r="BH226" s="197" t="str">
        <f t="shared" si="12"/>
        <v/>
      </c>
      <c r="BI226" s="197" t="str">
        <f t="shared" si="13"/>
        <v/>
      </c>
      <c r="BJ226" s="21"/>
      <c r="BK226" s="198" t="str">
        <f t="shared" si="14"/>
        <v/>
      </c>
      <c r="BL226" s="198" t="str">
        <f t="shared" si="15"/>
        <v/>
      </c>
      <c r="BM226" s="22"/>
      <c r="BN226" s="23"/>
      <c r="BO226" s="24"/>
    </row>
    <row r="227" spans="2:67" ht="25.35" customHeight="1" x14ac:dyDescent="0.45">
      <c r="B227" s="17"/>
      <c r="C227" s="112"/>
      <c r="D227" s="113"/>
      <c r="E227" s="115"/>
      <c r="F227" s="113"/>
      <c r="G227" s="17"/>
      <c r="H227" s="17"/>
      <c r="I227" s="17"/>
      <c r="J227" s="17"/>
      <c r="K227" s="17"/>
      <c r="L227" s="114"/>
      <c r="M227" s="114"/>
      <c r="N227" s="17"/>
      <c r="O227" s="17"/>
      <c r="P227" s="17"/>
      <c r="Q227" s="17"/>
      <c r="R227" s="194"/>
      <c r="S227" s="193"/>
      <c r="T227" s="193"/>
      <c r="U227" s="19"/>
      <c r="V227" s="17"/>
      <c r="W227" s="19"/>
      <c r="X227" s="17"/>
      <c r="Y227" s="19"/>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20"/>
      <c r="AX227" s="20"/>
      <c r="AY227" s="18"/>
      <c r="AZ227" s="18"/>
      <c r="BA227" s="18"/>
      <c r="BB227" s="18"/>
      <c r="BC227" s="18"/>
      <c r="BD227" s="18"/>
      <c r="BE227" s="18"/>
      <c r="BF227" s="18"/>
      <c r="BG227" s="21"/>
      <c r="BH227" s="197" t="str">
        <f t="shared" si="12"/>
        <v/>
      </c>
      <c r="BI227" s="197" t="str">
        <f t="shared" si="13"/>
        <v/>
      </c>
      <c r="BJ227" s="21"/>
      <c r="BK227" s="198" t="str">
        <f t="shared" si="14"/>
        <v/>
      </c>
      <c r="BL227" s="198" t="str">
        <f t="shared" si="15"/>
        <v/>
      </c>
      <c r="BM227" s="22"/>
      <c r="BN227" s="23"/>
      <c r="BO227" s="24"/>
    </row>
    <row r="228" spans="2:67" ht="25.35" customHeight="1" x14ac:dyDescent="0.45">
      <c r="B228" s="17"/>
      <c r="C228" s="112"/>
      <c r="D228" s="113"/>
      <c r="E228" s="115"/>
      <c r="F228" s="113"/>
      <c r="G228" s="17"/>
      <c r="H228" s="17"/>
      <c r="I228" s="17"/>
      <c r="J228" s="17"/>
      <c r="K228" s="17"/>
      <c r="L228" s="114"/>
      <c r="M228" s="114"/>
      <c r="N228" s="17"/>
      <c r="O228" s="17"/>
      <c r="P228" s="17"/>
      <c r="Q228" s="17"/>
      <c r="R228" s="194"/>
      <c r="S228" s="193"/>
      <c r="T228" s="193"/>
      <c r="U228" s="19"/>
      <c r="V228" s="17"/>
      <c r="W228" s="19"/>
      <c r="X228" s="17"/>
      <c r="Y228" s="19"/>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20"/>
      <c r="AX228" s="20"/>
      <c r="AY228" s="18"/>
      <c r="AZ228" s="18"/>
      <c r="BA228" s="18"/>
      <c r="BB228" s="18"/>
      <c r="BC228" s="18"/>
      <c r="BD228" s="18"/>
      <c r="BE228" s="18"/>
      <c r="BF228" s="18"/>
      <c r="BG228" s="21"/>
      <c r="BH228" s="197" t="str">
        <f t="shared" si="12"/>
        <v/>
      </c>
      <c r="BI228" s="197" t="str">
        <f t="shared" si="13"/>
        <v/>
      </c>
      <c r="BJ228" s="21"/>
      <c r="BK228" s="198" t="str">
        <f t="shared" si="14"/>
        <v/>
      </c>
      <c r="BL228" s="198" t="str">
        <f t="shared" si="15"/>
        <v/>
      </c>
      <c r="BM228" s="22"/>
      <c r="BN228" s="23"/>
      <c r="BO228" s="24"/>
    </row>
    <row r="229" spans="2:67" ht="25.35" customHeight="1" x14ac:dyDescent="0.45">
      <c r="B229" s="17"/>
      <c r="C229" s="112"/>
      <c r="D229" s="113"/>
      <c r="E229" s="115"/>
      <c r="F229" s="113"/>
      <c r="G229" s="17"/>
      <c r="H229" s="17"/>
      <c r="I229" s="17"/>
      <c r="J229" s="17"/>
      <c r="K229" s="17"/>
      <c r="L229" s="114"/>
      <c r="M229" s="114"/>
      <c r="N229" s="17"/>
      <c r="O229" s="17"/>
      <c r="P229" s="17"/>
      <c r="Q229" s="17"/>
      <c r="R229" s="194"/>
      <c r="S229" s="193"/>
      <c r="T229" s="193"/>
      <c r="U229" s="19"/>
      <c r="V229" s="17"/>
      <c r="W229" s="19"/>
      <c r="X229" s="17"/>
      <c r="Y229" s="19"/>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20"/>
      <c r="AX229" s="20"/>
      <c r="AY229" s="18"/>
      <c r="AZ229" s="18"/>
      <c r="BA229" s="18"/>
      <c r="BB229" s="18"/>
      <c r="BC229" s="18"/>
      <c r="BD229" s="18"/>
      <c r="BE229" s="18"/>
      <c r="BF229" s="18"/>
      <c r="BG229" s="21"/>
      <c r="BH229" s="197" t="str">
        <f t="shared" si="12"/>
        <v/>
      </c>
      <c r="BI229" s="197" t="str">
        <f t="shared" si="13"/>
        <v/>
      </c>
      <c r="BJ229" s="21"/>
      <c r="BK229" s="198" t="str">
        <f t="shared" si="14"/>
        <v/>
      </c>
      <c r="BL229" s="198" t="str">
        <f t="shared" si="15"/>
        <v/>
      </c>
      <c r="BM229" s="22"/>
      <c r="BN229" s="23"/>
      <c r="BO229" s="24"/>
    </row>
    <row r="230" spans="2:67" ht="25.35" customHeight="1" x14ac:dyDescent="0.45">
      <c r="B230" s="17"/>
      <c r="C230" s="112"/>
      <c r="D230" s="113"/>
      <c r="E230" s="115"/>
      <c r="F230" s="113"/>
      <c r="G230" s="17"/>
      <c r="H230" s="17"/>
      <c r="I230" s="17"/>
      <c r="J230" s="17"/>
      <c r="K230" s="17"/>
      <c r="L230" s="114"/>
      <c r="M230" s="114"/>
      <c r="N230" s="17"/>
      <c r="O230" s="17"/>
      <c r="P230" s="17"/>
      <c r="Q230" s="17"/>
      <c r="R230" s="194"/>
      <c r="S230" s="193"/>
      <c r="T230" s="193"/>
      <c r="U230" s="19"/>
      <c r="V230" s="17"/>
      <c r="W230" s="19"/>
      <c r="X230" s="17"/>
      <c r="Y230" s="19"/>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20"/>
      <c r="AX230" s="20"/>
      <c r="AY230" s="18"/>
      <c r="AZ230" s="18"/>
      <c r="BA230" s="18"/>
      <c r="BB230" s="18"/>
      <c r="BC230" s="18"/>
      <c r="BD230" s="18"/>
      <c r="BE230" s="18"/>
      <c r="BF230" s="18"/>
      <c r="BG230" s="21"/>
      <c r="BH230" s="197" t="str">
        <f t="shared" si="12"/>
        <v/>
      </c>
      <c r="BI230" s="197" t="str">
        <f t="shared" si="13"/>
        <v/>
      </c>
      <c r="BJ230" s="21"/>
      <c r="BK230" s="198" t="str">
        <f t="shared" si="14"/>
        <v/>
      </c>
      <c r="BL230" s="198" t="str">
        <f t="shared" si="15"/>
        <v/>
      </c>
      <c r="BM230" s="22"/>
      <c r="BN230" s="23"/>
      <c r="BO230" s="24"/>
    </row>
    <row r="231" spans="2:67" ht="25.35" customHeight="1" x14ac:dyDescent="0.45">
      <c r="B231" s="17"/>
      <c r="C231" s="112"/>
      <c r="D231" s="113"/>
      <c r="E231" s="115"/>
      <c r="F231" s="113"/>
      <c r="G231" s="17"/>
      <c r="H231" s="17"/>
      <c r="I231" s="17"/>
      <c r="J231" s="17"/>
      <c r="K231" s="17"/>
      <c r="L231" s="114"/>
      <c r="M231" s="114"/>
      <c r="N231" s="17"/>
      <c r="O231" s="17"/>
      <c r="P231" s="17"/>
      <c r="Q231" s="17"/>
      <c r="R231" s="194"/>
      <c r="S231" s="193"/>
      <c r="T231" s="193"/>
      <c r="U231" s="19"/>
      <c r="V231" s="17"/>
      <c r="W231" s="19"/>
      <c r="X231" s="17"/>
      <c r="Y231" s="19"/>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20"/>
      <c r="AX231" s="20"/>
      <c r="AY231" s="18"/>
      <c r="AZ231" s="18"/>
      <c r="BA231" s="18"/>
      <c r="BB231" s="18"/>
      <c r="BC231" s="18"/>
      <c r="BD231" s="18"/>
      <c r="BE231" s="18"/>
      <c r="BF231" s="18"/>
      <c r="BG231" s="21"/>
      <c r="BH231" s="197" t="str">
        <f t="shared" si="12"/>
        <v/>
      </c>
      <c r="BI231" s="197" t="str">
        <f t="shared" si="13"/>
        <v/>
      </c>
      <c r="BJ231" s="21"/>
      <c r="BK231" s="198" t="str">
        <f t="shared" si="14"/>
        <v/>
      </c>
      <c r="BL231" s="198" t="str">
        <f t="shared" si="15"/>
        <v/>
      </c>
      <c r="BM231" s="22"/>
      <c r="BN231" s="23"/>
      <c r="BO231" s="24"/>
    </row>
    <row r="232" spans="2:67" ht="25.35" customHeight="1" x14ac:dyDescent="0.45">
      <c r="B232" s="17"/>
      <c r="C232" s="112"/>
      <c r="D232" s="113"/>
      <c r="E232" s="115"/>
      <c r="F232" s="113"/>
      <c r="G232" s="17"/>
      <c r="H232" s="17"/>
      <c r="I232" s="17"/>
      <c r="J232" s="17"/>
      <c r="K232" s="17"/>
      <c r="L232" s="114"/>
      <c r="M232" s="114"/>
      <c r="N232" s="17"/>
      <c r="O232" s="17"/>
      <c r="P232" s="17"/>
      <c r="Q232" s="17"/>
      <c r="R232" s="194"/>
      <c r="S232" s="193"/>
      <c r="T232" s="193"/>
      <c r="U232" s="19"/>
      <c r="V232" s="17"/>
      <c r="W232" s="19"/>
      <c r="X232" s="17"/>
      <c r="Y232" s="19"/>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20"/>
      <c r="AX232" s="20"/>
      <c r="AY232" s="18"/>
      <c r="AZ232" s="18"/>
      <c r="BA232" s="18"/>
      <c r="BB232" s="18"/>
      <c r="BC232" s="18"/>
      <c r="BD232" s="18"/>
      <c r="BE232" s="18"/>
      <c r="BF232" s="18"/>
      <c r="BG232" s="21"/>
      <c r="BH232" s="197" t="str">
        <f t="shared" si="12"/>
        <v/>
      </c>
      <c r="BI232" s="197" t="str">
        <f t="shared" si="13"/>
        <v/>
      </c>
      <c r="BJ232" s="21"/>
      <c r="BK232" s="198" t="str">
        <f t="shared" si="14"/>
        <v/>
      </c>
      <c r="BL232" s="198" t="str">
        <f t="shared" si="15"/>
        <v/>
      </c>
      <c r="BM232" s="22"/>
      <c r="BN232" s="23"/>
      <c r="BO232" s="24"/>
    </row>
    <row r="233" spans="2:67" ht="25.35" customHeight="1" x14ac:dyDescent="0.45">
      <c r="B233" s="17"/>
      <c r="C233" s="112"/>
      <c r="D233" s="113"/>
      <c r="E233" s="115"/>
      <c r="F233" s="113"/>
      <c r="G233" s="17"/>
      <c r="H233" s="17"/>
      <c r="I233" s="17"/>
      <c r="J233" s="17"/>
      <c r="K233" s="17"/>
      <c r="L233" s="114"/>
      <c r="M233" s="114"/>
      <c r="N233" s="17"/>
      <c r="O233" s="17"/>
      <c r="P233" s="17"/>
      <c r="Q233" s="17"/>
      <c r="R233" s="194"/>
      <c r="S233" s="193"/>
      <c r="T233" s="193"/>
      <c r="U233" s="19"/>
      <c r="V233" s="17"/>
      <c r="W233" s="19"/>
      <c r="X233" s="17"/>
      <c r="Y233" s="19"/>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20"/>
      <c r="AX233" s="20"/>
      <c r="AY233" s="18"/>
      <c r="AZ233" s="18"/>
      <c r="BA233" s="18"/>
      <c r="BB233" s="18"/>
      <c r="BC233" s="18"/>
      <c r="BD233" s="18"/>
      <c r="BE233" s="18"/>
      <c r="BF233" s="18"/>
      <c r="BG233" s="21"/>
      <c r="BH233" s="197" t="str">
        <f t="shared" si="12"/>
        <v/>
      </c>
      <c r="BI233" s="197" t="str">
        <f t="shared" si="13"/>
        <v/>
      </c>
      <c r="BJ233" s="21"/>
      <c r="BK233" s="198" t="str">
        <f t="shared" si="14"/>
        <v/>
      </c>
      <c r="BL233" s="198" t="str">
        <f t="shared" si="15"/>
        <v/>
      </c>
      <c r="BM233" s="22"/>
      <c r="BN233" s="23"/>
      <c r="BO233" s="24"/>
    </row>
    <row r="234" spans="2:67" ht="25.35" customHeight="1" x14ac:dyDescent="0.45">
      <c r="B234" s="17"/>
      <c r="C234" s="112"/>
      <c r="D234" s="113"/>
      <c r="E234" s="115"/>
      <c r="F234" s="113"/>
      <c r="G234" s="17"/>
      <c r="H234" s="17"/>
      <c r="I234" s="17"/>
      <c r="J234" s="17"/>
      <c r="K234" s="17"/>
      <c r="L234" s="114"/>
      <c r="M234" s="114"/>
      <c r="N234" s="17"/>
      <c r="O234" s="17"/>
      <c r="P234" s="17"/>
      <c r="Q234" s="17"/>
      <c r="R234" s="194"/>
      <c r="S234" s="193"/>
      <c r="T234" s="193"/>
      <c r="U234" s="19"/>
      <c r="V234" s="17"/>
      <c r="W234" s="19"/>
      <c r="X234" s="17"/>
      <c r="Y234" s="19"/>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20"/>
      <c r="AX234" s="20"/>
      <c r="AY234" s="18"/>
      <c r="AZ234" s="18"/>
      <c r="BA234" s="18"/>
      <c r="BB234" s="18"/>
      <c r="BC234" s="18"/>
      <c r="BD234" s="18"/>
      <c r="BE234" s="18"/>
      <c r="BF234" s="18"/>
      <c r="BG234" s="21"/>
      <c r="BH234" s="197" t="str">
        <f t="shared" si="12"/>
        <v/>
      </c>
      <c r="BI234" s="197" t="str">
        <f t="shared" si="13"/>
        <v/>
      </c>
      <c r="BJ234" s="21"/>
      <c r="BK234" s="198" t="str">
        <f t="shared" si="14"/>
        <v/>
      </c>
      <c r="BL234" s="198" t="str">
        <f t="shared" si="15"/>
        <v/>
      </c>
      <c r="BM234" s="22"/>
      <c r="BN234" s="23"/>
      <c r="BO234" s="24"/>
    </row>
    <row r="235" spans="2:67" ht="25.35" customHeight="1" x14ac:dyDescent="0.45">
      <c r="B235" s="17"/>
      <c r="C235" s="112"/>
      <c r="D235" s="113"/>
      <c r="E235" s="115"/>
      <c r="F235" s="113"/>
      <c r="G235" s="17"/>
      <c r="H235" s="17"/>
      <c r="I235" s="17"/>
      <c r="J235" s="17"/>
      <c r="K235" s="17"/>
      <c r="L235" s="114"/>
      <c r="M235" s="114"/>
      <c r="N235" s="17"/>
      <c r="O235" s="17"/>
      <c r="P235" s="17"/>
      <c r="Q235" s="17"/>
      <c r="R235" s="194"/>
      <c r="S235" s="193"/>
      <c r="T235" s="193"/>
      <c r="U235" s="19"/>
      <c r="V235" s="17"/>
      <c r="W235" s="19"/>
      <c r="X235" s="17"/>
      <c r="Y235" s="19"/>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20"/>
      <c r="AX235" s="20"/>
      <c r="AY235" s="18"/>
      <c r="AZ235" s="18"/>
      <c r="BA235" s="18"/>
      <c r="BB235" s="18"/>
      <c r="BC235" s="18"/>
      <c r="BD235" s="18"/>
      <c r="BE235" s="18"/>
      <c r="BF235" s="18"/>
      <c r="BG235" s="21"/>
      <c r="BH235" s="197" t="str">
        <f t="shared" si="12"/>
        <v/>
      </c>
      <c r="BI235" s="197" t="str">
        <f t="shared" si="13"/>
        <v/>
      </c>
      <c r="BJ235" s="21"/>
      <c r="BK235" s="198" t="str">
        <f t="shared" si="14"/>
        <v/>
      </c>
      <c r="BL235" s="198" t="str">
        <f t="shared" si="15"/>
        <v/>
      </c>
      <c r="BM235" s="22"/>
      <c r="BN235" s="23"/>
      <c r="BO235" s="24"/>
    </row>
    <row r="236" spans="2:67" ht="25.35" customHeight="1" x14ac:dyDescent="0.45">
      <c r="B236" s="17"/>
      <c r="C236" s="112"/>
      <c r="D236" s="113"/>
      <c r="E236" s="115"/>
      <c r="F236" s="113"/>
      <c r="G236" s="17"/>
      <c r="H236" s="17"/>
      <c r="I236" s="17"/>
      <c r="J236" s="17"/>
      <c r="K236" s="17"/>
      <c r="L236" s="114"/>
      <c r="M236" s="114"/>
      <c r="N236" s="17"/>
      <c r="O236" s="17"/>
      <c r="P236" s="17"/>
      <c r="Q236" s="17"/>
      <c r="R236" s="194"/>
      <c r="S236" s="193"/>
      <c r="T236" s="193"/>
      <c r="U236" s="19"/>
      <c r="V236" s="17"/>
      <c r="W236" s="19"/>
      <c r="X236" s="17"/>
      <c r="Y236" s="19"/>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20"/>
      <c r="AX236" s="20"/>
      <c r="AY236" s="18"/>
      <c r="AZ236" s="18"/>
      <c r="BA236" s="18"/>
      <c r="BB236" s="18"/>
      <c r="BC236" s="18"/>
      <c r="BD236" s="18"/>
      <c r="BE236" s="18"/>
      <c r="BF236" s="18"/>
      <c r="BG236" s="21"/>
      <c r="BH236" s="197" t="str">
        <f t="shared" si="12"/>
        <v/>
      </c>
      <c r="BI236" s="197" t="str">
        <f t="shared" si="13"/>
        <v/>
      </c>
      <c r="BJ236" s="21"/>
      <c r="BK236" s="198" t="str">
        <f t="shared" si="14"/>
        <v/>
      </c>
      <c r="BL236" s="198" t="str">
        <f t="shared" si="15"/>
        <v/>
      </c>
      <c r="BM236" s="22"/>
      <c r="BN236" s="23"/>
      <c r="BO236" s="24"/>
    </row>
    <row r="237" spans="2:67" ht="25.35" customHeight="1" x14ac:dyDescent="0.45">
      <c r="B237" s="17"/>
      <c r="C237" s="112"/>
      <c r="D237" s="113"/>
      <c r="E237" s="115"/>
      <c r="F237" s="113"/>
      <c r="G237" s="17"/>
      <c r="H237" s="17"/>
      <c r="I237" s="17"/>
      <c r="J237" s="17"/>
      <c r="K237" s="17"/>
      <c r="L237" s="114"/>
      <c r="M237" s="114"/>
      <c r="N237" s="17"/>
      <c r="O237" s="17"/>
      <c r="P237" s="17"/>
      <c r="Q237" s="17"/>
      <c r="R237" s="194"/>
      <c r="S237" s="193"/>
      <c r="T237" s="193"/>
      <c r="U237" s="19"/>
      <c r="V237" s="17"/>
      <c r="W237" s="19"/>
      <c r="X237" s="17"/>
      <c r="Y237" s="19"/>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20"/>
      <c r="AX237" s="20"/>
      <c r="AY237" s="18"/>
      <c r="AZ237" s="18"/>
      <c r="BA237" s="18"/>
      <c r="BB237" s="18"/>
      <c r="BC237" s="18"/>
      <c r="BD237" s="18"/>
      <c r="BE237" s="18"/>
      <c r="BF237" s="18"/>
      <c r="BG237" s="21"/>
      <c r="BH237" s="197" t="str">
        <f t="shared" si="12"/>
        <v/>
      </c>
      <c r="BI237" s="197" t="str">
        <f t="shared" si="13"/>
        <v/>
      </c>
      <c r="BJ237" s="21"/>
      <c r="BK237" s="198" t="str">
        <f t="shared" si="14"/>
        <v/>
      </c>
      <c r="BL237" s="198" t="str">
        <f t="shared" si="15"/>
        <v/>
      </c>
      <c r="BM237" s="22"/>
      <c r="BN237" s="23"/>
      <c r="BO237" s="24"/>
    </row>
    <row r="238" spans="2:67" ht="25.35" customHeight="1" x14ac:dyDescent="0.45">
      <c r="B238" s="17"/>
      <c r="C238" s="112"/>
      <c r="D238" s="113"/>
      <c r="E238" s="115"/>
      <c r="F238" s="113"/>
      <c r="G238" s="17"/>
      <c r="H238" s="17"/>
      <c r="I238" s="17"/>
      <c r="J238" s="17"/>
      <c r="K238" s="17"/>
      <c r="L238" s="114"/>
      <c r="M238" s="114"/>
      <c r="N238" s="17"/>
      <c r="O238" s="17"/>
      <c r="P238" s="17"/>
      <c r="Q238" s="17"/>
      <c r="R238" s="194"/>
      <c r="S238" s="193"/>
      <c r="T238" s="193"/>
      <c r="U238" s="19"/>
      <c r="V238" s="17"/>
      <c r="W238" s="19"/>
      <c r="X238" s="17"/>
      <c r="Y238" s="19"/>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20"/>
      <c r="AX238" s="20"/>
      <c r="AY238" s="18"/>
      <c r="AZ238" s="18"/>
      <c r="BA238" s="18"/>
      <c r="BB238" s="18"/>
      <c r="BC238" s="18"/>
      <c r="BD238" s="18"/>
      <c r="BE238" s="18"/>
      <c r="BF238" s="18"/>
      <c r="BG238" s="21"/>
      <c r="BH238" s="197" t="str">
        <f t="shared" si="12"/>
        <v/>
      </c>
      <c r="BI238" s="197" t="str">
        <f t="shared" si="13"/>
        <v/>
      </c>
      <c r="BJ238" s="21"/>
      <c r="BK238" s="198" t="str">
        <f t="shared" si="14"/>
        <v/>
      </c>
      <c r="BL238" s="198" t="str">
        <f t="shared" si="15"/>
        <v/>
      </c>
      <c r="BM238" s="22"/>
      <c r="BN238" s="23"/>
      <c r="BO238" s="24"/>
    </row>
    <row r="239" spans="2:67" ht="25.35" customHeight="1" x14ac:dyDescent="0.45">
      <c r="B239" s="17"/>
      <c r="C239" s="112"/>
      <c r="D239" s="113"/>
      <c r="E239" s="115"/>
      <c r="F239" s="113"/>
      <c r="G239" s="17"/>
      <c r="H239" s="17"/>
      <c r="I239" s="17"/>
      <c r="J239" s="17"/>
      <c r="K239" s="17"/>
      <c r="L239" s="114"/>
      <c r="M239" s="114"/>
      <c r="N239" s="17"/>
      <c r="O239" s="17"/>
      <c r="P239" s="17"/>
      <c r="Q239" s="17"/>
      <c r="R239" s="194"/>
      <c r="S239" s="193"/>
      <c r="T239" s="193"/>
      <c r="U239" s="19"/>
      <c r="V239" s="17"/>
      <c r="W239" s="19"/>
      <c r="X239" s="17"/>
      <c r="Y239" s="19"/>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20"/>
      <c r="AX239" s="20"/>
      <c r="AY239" s="18"/>
      <c r="AZ239" s="18"/>
      <c r="BA239" s="18"/>
      <c r="BB239" s="18"/>
      <c r="BC239" s="18"/>
      <c r="BD239" s="18"/>
      <c r="BE239" s="18"/>
      <c r="BF239" s="18"/>
      <c r="BG239" s="21"/>
      <c r="BH239" s="197" t="str">
        <f t="shared" si="12"/>
        <v/>
      </c>
      <c r="BI239" s="197" t="str">
        <f t="shared" si="13"/>
        <v/>
      </c>
      <c r="BJ239" s="21"/>
      <c r="BK239" s="198" t="str">
        <f t="shared" si="14"/>
        <v/>
      </c>
      <c r="BL239" s="198" t="str">
        <f t="shared" si="15"/>
        <v/>
      </c>
      <c r="BM239" s="22"/>
      <c r="BN239" s="23"/>
      <c r="BO239" s="24"/>
    </row>
    <row r="240" spans="2:67" ht="25.35" customHeight="1" x14ac:dyDescent="0.45">
      <c r="B240" s="17"/>
      <c r="C240" s="112"/>
      <c r="D240" s="113"/>
      <c r="E240" s="115"/>
      <c r="F240" s="113"/>
      <c r="G240" s="17"/>
      <c r="H240" s="17"/>
      <c r="I240" s="17"/>
      <c r="J240" s="17"/>
      <c r="K240" s="17"/>
      <c r="L240" s="114"/>
      <c r="M240" s="114"/>
      <c r="N240" s="17"/>
      <c r="O240" s="17"/>
      <c r="P240" s="17"/>
      <c r="Q240" s="17"/>
      <c r="R240" s="194"/>
      <c r="S240" s="193"/>
      <c r="T240" s="193"/>
      <c r="U240" s="19"/>
      <c r="V240" s="17"/>
      <c r="W240" s="19"/>
      <c r="X240" s="17"/>
      <c r="Y240" s="19"/>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20"/>
      <c r="AX240" s="20"/>
      <c r="AY240" s="18"/>
      <c r="AZ240" s="18"/>
      <c r="BA240" s="18"/>
      <c r="BB240" s="18"/>
      <c r="BC240" s="18"/>
      <c r="BD240" s="18"/>
      <c r="BE240" s="18"/>
      <c r="BF240" s="18"/>
      <c r="BG240" s="21"/>
      <c r="BH240" s="197" t="str">
        <f t="shared" si="12"/>
        <v/>
      </c>
      <c r="BI240" s="197" t="str">
        <f t="shared" si="13"/>
        <v/>
      </c>
      <c r="BJ240" s="21"/>
      <c r="BK240" s="198" t="str">
        <f t="shared" si="14"/>
        <v/>
      </c>
      <c r="BL240" s="198" t="str">
        <f t="shared" si="15"/>
        <v/>
      </c>
      <c r="BM240" s="22"/>
      <c r="BN240" s="23"/>
      <c r="BO240" s="24"/>
    </row>
    <row r="241" spans="2:67" ht="25.35" customHeight="1" x14ac:dyDescent="0.45">
      <c r="B241" s="17"/>
      <c r="C241" s="112"/>
      <c r="D241" s="113"/>
      <c r="E241" s="115"/>
      <c r="F241" s="113"/>
      <c r="G241" s="17"/>
      <c r="H241" s="17"/>
      <c r="I241" s="17"/>
      <c r="J241" s="17"/>
      <c r="K241" s="17"/>
      <c r="L241" s="114"/>
      <c r="M241" s="114"/>
      <c r="N241" s="17"/>
      <c r="O241" s="17"/>
      <c r="P241" s="17"/>
      <c r="Q241" s="17"/>
      <c r="R241" s="194"/>
      <c r="S241" s="193"/>
      <c r="T241" s="193"/>
      <c r="U241" s="19"/>
      <c r="V241" s="17"/>
      <c r="W241" s="19"/>
      <c r="X241" s="17"/>
      <c r="Y241" s="19"/>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20"/>
      <c r="AX241" s="20"/>
      <c r="AY241" s="18"/>
      <c r="AZ241" s="18"/>
      <c r="BA241" s="18"/>
      <c r="BB241" s="18"/>
      <c r="BC241" s="18"/>
      <c r="BD241" s="18"/>
      <c r="BE241" s="18"/>
      <c r="BF241" s="18"/>
      <c r="BG241" s="21"/>
      <c r="BH241" s="197" t="str">
        <f t="shared" si="12"/>
        <v/>
      </c>
      <c r="BI241" s="197" t="str">
        <f t="shared" si="13"/>
        <v/>
      </c>
      <c r="BJ241" s="21"/>
      <c r="BK241" s="198" t="str">
        <f t="shared" si="14"/>
        <v/>
      </c>
      <c r="BL241" s="198" t="str">
        <f t="shared" si="15"/>
        <v/>
      </c>
      <c r="BM241" s="22"/>
      <c r="BN241" s="23"/>
      <c r="BO241" s="24"/>
    </row>
    <row r="242" spans="2:67" ht="25.35" customHeight="1" x14ac:dyDescent="0.45">
      <c r="B242" s="17"/>
      <c r="C242" s="112"/>
      <c r="D242" s="113"/>
      <c r="E242" s="115"/>
      <c r="F242" s="113"/>
      <c r="G242" s="17"/>
      <c r="H242" s="17"/>
      <c r="I242" s="17"/>
      <c r="J242" s="17"/>
      <c r="K242" s="17"/>
      <c r="L242" s="114"/>
      <c r="M242" s="114"/>
      <c r="N242" s="17"/>
      <c r="O242" s="17"/>
      <c r="P242" s="17"/>
      <c r="Q242" s="17"/>
      <c r="R242" s="194"/>
      <c r="S242" s="193"/>
      <c r="T242" s="193"/>
      <c r="U242" s="19"/>
      <c r="V242" s="17"/>
      <c r="W242" s="19"/>
      <c r="X242" s="17"/>
      <c r="Y242" s="19"/>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20"/>
      <c r="AX242" s="20"/>
      <c r="AY242" s="18"/>
      <c r="AZ242" s="18"/>
      <c r="BA242" s="18"/>
      <c r="BB242" s="18"/>
      <c r="BC242" s="18"/>
      <c r="BD242" s="18"/>
      <c r="BE242" s="18"/>
      <c r="BF242" s="18"/>
      <c r="BG242" s="21"/>
      <c r="BH242" s="197" t="str">
        <f t="shared" si="12"/>
        <v/>
      </c>
      <c r="BI242" s="197" t="str">
        <f t="shared" si="13"/>
        <v/>
      </c>
      <c r="BJ242" s="21"/>
      <c r="BK242" s="198" t="str">
        <f t="shared" si="14"/>
        <v/>
      </c>
      <c r="BL242" s="198" t="str">
        <f t="shared" si="15"/>
        <v/>
      </c>
      <c r="BM242" s="22"/>
      <c r="BN242" s="23"/>
      <c r="BO242" s="24"/>
    </row>
    <row r="243" spans="2:67" ht="25.35" customHeight="1" x14ac:dyDescent="0.45">
      <c r="B243" s="17"/>
      <c r="C243" s="112"/>
      <c r="D243" s="113"/>
      <c r="E243" s="115"/>
      <c r="F243" s="113"/>
      <c r="G243" s="17"/>
      <c r="H243" s="17"/>
      <c r="I243" s="17"/>
      <c r="J243" s="17"/>
      <c r="K243" s="17"/>
      <c r="L243" s="114"/>
      <c r="M243" s="114"/>
      <c r="N243" s="17"/>
      <c r="O243" s="17"/>
      <c r="P243" s="17"/>
      <c r="Q243" s="17"/>
      <c r="R243" s="194"/>
      <c r="S243" s="193"/>
      <c r="T243" s="193"/>
      <c r="U243" s="19"/>
      <c r="V243" s="17"/>
      <c r="W243" s="19"/>
      <c r="X243" s="17"/>
      <c r="Y243" s="19"/>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20"/>
      <c r="AX243" s="20"/>
      <c r="AY243" s="18"/>
      <c r="AZ243" s="18"/>
      <c r="BA243" s="18"/>
      <c r="BB243" s="18"/>
      <c r="BC243" s="18"/>
      <c r="BD243" s="18"/>
      <c r="BE243" s="18"/>
      <c r="BF243" s="18"/>
      <c r="BG243" s="21"/>
      <c r="BH243" s="197" t="str">
        <f t="shared" si="12"/>
        <v/>
      </c>
      <c r="BI243" s="197" t="str">
        <f t="shared" si="13"/>
        <v/>
      </c>
      <c r="BJ243" s="21"/>
      <c r="BK243" s="198" t="str">
        <f t="shared" si="14"/>
        <v/>
      </c>
      <c r="BL243" s="198" t="str">
        <f t="shared" si="15"/>
        <v/>
      </c>
      <c r="BM243" s="22"/>
      <c r="BN243" s="23"/>
      <c r="BO243" s="24"/>
    </row>
    <row r="244" spans="2:67" ht="25.35" customHeight="1" x14ac:dyDescent="0.45">
      <c r="B244" s="17"/>
      <c r="C244" s="112"/>
      <c r="D244" s="113"/>
      <c r="E244" s="115"/>
      <c r="F244" s="113"/>
      <c r="G244" s="17"/>
      <c r="H244" s="17"/>
      <c r="I244" s="17"/>
      <c r="J244" s="17"/>
      <c r="K244" s="17"/>
      <c r="L244" s="114"/>
      <c r="M244" s="114"/>
      <c r="N244" s="17"/>
      <c r="O244" s="17"/>
      <c r="P244" s="17"/>
      <c r="Q244" s="17"/>
      <c r="R244" s="194"/>
      <c r="S244" s="193"/>
      <c r="T244" s="193"/>
      <c r="U244" s="19"/>
      <c r="V244" s="17"/>
      <c r="W244" s="19"/>
      <c r="X244" s="17"/>
      <c r="Y244" s="19"/>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20"/>
      <c r="AX244" s="20"/>
      <c r="AY244" s="18"/>
      <c r="AZ244" s="18"/>
      <c r="BA244" s="18"/>
      <c r="BB244" s="18"/>
      <c r="BC244" s="18"/>
      <c r="BD244" s="18"/>
      <c r="BE244" s="18"/>
      <c r="BF244" s="18"/>
      <c r="BG244" s="21"/>
      <c r="BH244" s="197" t="str">
        <f t="shared" si="12"/>
        <v/>
      </c>
      <c r="BI244" s="197" t="str">
        <f t="shared" si="13"/>
        <v/>
      </c>
      <c r="BJ244" s="21"/>
      <c r="BK244" s="198" t="str">
        <f t="shared" si="14"/>
        <v/>
      </c>
      <c r="BL244" s="198" t="str">
        <f t="shared" si="15"/>
        <v/>
      </c>
      <c r="BM244" s="22"/>
      <c r="BN244" s="23"/>
      <c r="BO244" s="24"/>
    </row>
    <row r="245" spans="2:67" ht="25.35" customHeight="1" x14ac:dyDescent="0.45">
      <c r="B245" s="17"/>
      <c r="C245" s="112"/>
      <c r="D245" s="113"/>
      <c r="E245" s="115"/>
      <c r="F245" s="113"/>
      <c r="G245" s="17"/>
      <c r="H245" s="17"/>
      <c r="I245" s="17"/>
      <c r="J245" s="17"/>
      <c r="K245" s="17"/>
      <c r="L245" s="114"/>
      <c r="M245" s="114"/>
      <c r="N245" s="17"/>
      <c r="O245" s="17"/>
      <c r="P245" s="17"/>
      <c r="Q245" s="17"/>
      <c r="R245" s="194"/>
      <c r="S245" s="193"/>
      <c r="T245" s="193"/>
      <c r="U245" s="19"/>
      <c r="V245" s="17"/>
      <c r="W245" s="19"/>
      <c r="X245" s="17"/>
      <c r="Y245" s="19"/>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20"/>
      <c r="AX245" s="20"/>
      <c r="AY245" s="18"/>
      <c r="AZ245" s="18"/>
      <c r="BA245" s="18"/>
      <c r="BB245" s="18"/>
      <c r="BC245" s="18"/>
      <c r="BD245" s="18"/>
      <c r="BE245" s="18"/>
      <c r="BF245" s="18"/>
      <c r="BG245" s="21"/>
      <c r="BH245" s="197" t="str">
        <f t="shared" si="12"/>
        <v/>
      </c>
      <c r="BI245" s="197" t="str">
        <f t="shared" si="13"/>
        <v/>
      </c>
      <c r="BJ245" s="21"/>
      <c r="BK245" s="198" t="str">
        <f t="shared" si="14"/>
        <v/>
      </c>
      <c r="BL245" s="198" t="str">
        <f t="shared" si="15"/>
        <v/>
      </c>
      <c r="BM245" s="22"/>
      <c r="BN245" s="23"/>
      <c r="BO245" s="24"/>
    </row>
    <row r="246" spans="2:67" ht="25.35" customHeight="1" x14ac:dyDescent="0.45">
      <c r="B246" s="17"/>
      <c r="C246" s="112"/>
      <c r="D246" s="113"/>
      <c r="E246" s="115"/>
      <c r="F246" s="113"/>
      <c r="G246" s="17"/>
      <c r="H246" s="17"/>
      <c r="I246" s="17"/>
      <c r="J246" s="17"/>
      <c r="K246" s="17"/>
      <c r="L246" s="114"/>
      <c r="M246" s="114"/>
      <c r="N246" s="17"/>
      <c r="O246" s="17"/>
      <c r="P246" s="17"/>
      <c r="Q246" s="17"/>
      <c r="R246" s="194"/>
      <c r="S246" s="193"/>
      <c r="T246" s="193"/>
      <c r="U246" s="19"/>
      <c r="V246" s="17"/>
      <c r="W246" s="19"/>
      <c r="X246" s="17"/>
      <c r="Y246" s="19"/>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20"/>
      <c r="AX246" s="20"/>
      <c r="AY246" s="18"/>
      <c r="AZ246" s="18"/>
      <c r="BA246" s="18"/>
      <c r="BB246" s="18"/>
      <c r="BC246" s="18"/>
      <c r="BD246" s="18"/>
      <c r="BE246" s="18"/>
      <c r="BF246" s="18"/>
      <c r="BG246" s="21"/>
      <c r="BH246" s="197" t="str">
        <f t="shared" si="12"/>
        <v/>
      </c>
      <c r="BI246" s="197" t="str">
        <f t="shared" si="13"/>
        <v/>
      </c>
      <c r="BJ246" s="21"/>
      <c r="BK246" s="198" t="str">
        <f t="shared" si="14"/>
        <v/>
      </c>
      <c r="BL246" s="198" t="str">
        <f t="shared" si="15"/>
        <v/>
      </c>
      <c r="BM246" s="22"/>
      <c r="BN246" s="23"/>
      <c r="BO246" s="24"/>
    </row>
    <row r="247" spans="2:67" ht="25.35" customHeight="1" x14ac:dyDescent="0.45">
      <c r="B247" s="17"/>
      <c r="C247" s="112"/>
      <c r="D247" s="113"/>
      <c r="E247" s="115"/>
      <c r="F247" s="113"/>
      <c r="G247" s="17"/>
      <c r="H247" s="17"/>
      <c r="I247" s="17"/>
      <c r="J247" s="17"/>
      <c r="K247" s="17"/>
      <c r="L247" s="114"/>
      <c r="M247" s="114"/>
      <c r="N247" s="17"/>
      <c r="O247" s="17"/>
      <c r="P247" s="17"/>
      <c r="Q247" s="17"/>
      <c r="R247" s="194"/>
      <c r="S247" s="193"/>
      <c r="T247" s="193"/>
      <c r="U247" s="19"/>
      <c r="V247" s="17"/>
      <c r="W247" s="19"/>
      <c r="X247" s="17"/>
      <c r="Y247" s="19"/>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20"/>
      <c r="AX247" s="20"/>
      <c r="AY247" s="18"/>
      <c r="AZ247" s="18"/>
      <c r="BA247" s="18"/>
      <c r="BB247" s="18"/>
      <c r="BC247" s="18"/>
      <c r="BD247" s="18"/>
      <c r="BE247" s="18"/>
      <c r="BF247" s="18"/>
      <c r="BG247" s="21"/>
      <c r="BH247" s="197" t="str">
        <f t="shared" si="12"/>
        <v/>
      </c>
      <c r="BI247" s="197" t="str">
        <f t="shared" si="13"/>
        <v/>
      </c>
      <c r="BJ247" s="21"/>
      <c r="BK247" s="198" t="str">
        <f t="shared" si="14"/>
        <v/>
      </c>
      <c r="BL247" s="198" t="str">
        <f t="shared" si="15"/>
        <v/>
      </c>
      <c r="BM247" s="22"/>
      <c r="BN247" s="23"/>
      <c r="BO247" s="24"/>
    </row>
    <row r="248" spans="2:67" ht="25.35" customHeight="1" x14ac:dyDescent="0.45">
      <c r="B248" s="17"/>
      <c r="C248" s="112"/>
      <c r="D248" s="113"/>
      <c r="E248" s="115"/>
      <c r="F248" s="113"/>
      <c r="G248" s="17"/>
      <c r="H248" s="17"/>
      <c r="I248" s="17"/>
      <c r="J248" s="17"/>
      <c r="K248" s="17"/>
      <c r="L248" s="114"/>
      <c r="M248" s="114"/>
      <c r="N248" s="17"/>
      <c r="O248" s="17"/>
      <c r="P248" s="17"/>
      <c r="Q248" s="17"/>
      <c r="R248" s="194"/>
      <c r="S248" s="193"/>
      <c r="T248" s="193"/>
      <c r="U248" s="19"/>
      <c r="V248" s="17"/>
      <c r="W248" s="19"/>
      <c r="X248" s="17"/>
      <c r="Y248" s="19"/>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20"/>
      <c r="AX248" s="20"/>
      <c r="AY248" s="18"/>
      <c r="AZ248" s="18"/>
      <c r="BA248" s="18"/>
      <c r="BB248" s="18"/>
      <c r="BC248" s="18"/>
      <c r="BD248" s="18"/>
      <c r="BE248" s="18"/>
      <c r="BF248" s="18"/>
      <c r="BG248" s="21"/>
      <c r="BH248" s="197" t="str">
        <f t="shared" si="12"/>
        <v/>
      </c>
      <c r="BI248" s="197" t="str">
        <f t="shared" si="13"/>
        <v/>
      </c>
      <c r="BJ248" s="21"/>
      <c r="BK248" s="198" t="str">
        <f t="shared" si="14"/>
        <v/>
      </c>
      <c r="BL248" s="198" t="str">
        <f t="shared" si="15"/>
        <v/>
      </c>
      <c r="BM248" s="22"/>
      <c r="BN248" s="23"/>
      <c r="BO248" s="24"/>
    </row>
    <row r="249" spans="2:67" ht="25.35" customHeight="1" x14ac:dyDescent="0.45">
      <c r="B249" s="17"/>
      <c r="C249" s="112"/>
      <c r="D249" s="113"/>
      <c r="E249" s="115"/>
      <c r="F249" s="113"/>
      <c r="G249" s="17"/>
      <c r="H249" s="17"/>
      <c r="I249" s="17"/>
      <c r="J249" s="17"/>
      <c r="K249" s="17"/>
      <c r="L249" s="114"/>
      <c r="M249" s="114"/>
      <c r="N249" s="17"/>
      <c r="O249" s="17"/>
      <c r="P249" s="17"/>
      <c r="Q249" s="17"/>
      <c r="R249" s="194"/>
      <c r="S249" s="193"/>
      <c r="T249" s="193"/>
      <c r="U249" s="19"/>
      <c r="V249" s="17"/>
      <c r="W249" s="19"/>
      <c r="X249" s="17"/>
      <c r="Y249" s="19"/>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20"/>
      <c r="AX249" s="20"/>
      <c r="AY249" s="18"/>
      <c r="AZ249" s="18"/>
      <c r="BA249" s="18"/>
      <c r="BB249" s="18"/>
      <c r="BC249" s="18"/>
      <c r="BD249" s="18"/>
      <c r="BE249" s="18"/>
      <c r="BF249" s="18"/>
      <c r="BG249" s="21"/>
      <c r="BH249" s="197" t="str">
        <f t="shared" si="12"/>
        <v/>
      </c>
      <c r="BI249" s="197" t="str">
        <f t="shared" si="13"/>
        <v/>
      </c>
      <c r="BJ249" s="21"/>
      <c r="BK249" s="198" t="str">
        <f t="shared" si="14"/>
        <v/>
      </c>
      <c r="BL249" s="198" t="str">
        <f t="shared" si="15"/>
        <v/>
      </c>
      <c r="BM249" s="22"/>
      <c r="BN249" s="23"/>
      <c r="BO249" s="24"/>
    </row>
    <row r="250" spans="2:67" ht="25.35" customHeight="1" x14ac:dyDescent="0.45">
      <c r="B250" s="17"/>
      <c r="C250" s="112"/>
      <c r="D250" s="113"/>
      <c r="E250" s="115"/>
      <c r="F250" s="113"/>
      <c r="G250" s="17"/>
      <c r="H250" s="17"/>
      <c r="I250" s="17"/>
      <c r="J250" s="17"/>
      <c r="K250" s="17"/>
      <c r="L250" s="114"/>
      <c r="M250" s="114"/>
      <c r="N250" s="17"/>
      <c r="O250" s="17"/>
      <c r="P250" s="17"/>
      <c r="Q250" s="17"/>
      <c r="R250" s="194"/>
      <c r="S250" s="193"/>
      <c r="T250" s="193"/>
      <c r="U250" s="19"/>
      <c r="V250" s="17"/>
      <c r="W250" s="19"/>
      <c r="X250" s="17"/>
      <c r="Y250" s="19"/>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20"/>
      <c r="AX250" s="20"/>
      <c r="AY250" s="18"/>
      <c r="AZ250" s="18"/>
      <c r="BA250" s="18"/>
      <c r="BB250" s="18"/>
      <c r="BC250" s="18"/>
      <c r="BD250" s="18"/>
      <c r="BE250" s="18"/>
      <c r="BF250" s="18"/>
      <c r="BG250" s="21"/>
      <c r="BH250" s="197" t="str">
        <f t="shared" si="12"/>
        <v/>
      </c>
      <c r="BI250" s="197" t="str">
        <f t="shared" si="13"/>
        <v/>
      </c>
      <c r="BJ250" s="21"/>
      <c r="BK250" s="198" t="str">
        <f t="shared" si="14"/>
        <v/>
      </c>
      <c r="BL250" s="198" t="str">
        <f t="shared" si="15"/>
        <v/>
      </c>
      <c r="BM250" s="22"/>
      <c r="BN250" s="23"/>
      <c r="BO250" s="24"/>
    </row>
    <row r="251" spans="2:67" ht="25.35" customHeight="1" x14ac:dyDescent="0.45">
      <c r="B251" s="17"/>
      <c r="C251" s="112"/>
      <c r="D251" s="113"/>
      <c r="E251" s="115"/>
      <c r="F251" s="113"/>
      <c r="G251" s="17"/>
      <c r="H251" s="17"/>
      <c r="I251" s="17"/>
      <c r="J251" s="17"/>
      <c r="K251" s="17"/>
      <c r="L251" s="114"/>
      <c r="M251" s="114"/>
      <c r="N251" s="17"/>
      <c r="O251" s="17"/>
      <c r="P251" s="17"/>
      <c r="Q251" s="17"/>
      <c r="R251" s="194"/>
      <c r="S251" s="193"/>
      <c r="T251" s="193"/>
      <c r="U251" s="19"/>
      <c r="V251" s="17"/>
      <c r="W251" s="19"/>
      <c r="X251" s="17"/>
      <c r="Y251" s="19"/>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20"/>
      <c r="AX251" s="20"/>
      <c r="AY251" s="18"/>
      <c r="AZ251" s="18"/>
      <c r="BA251" s="18"/>
      <c r="BB251" s="18"/>
      <c r="BC251" s="18"/>
      <c r="BD251" s="18"/>
      <c r="BE251" s="18"/>
      <c r="BF251" s="18"/>
      <c r="BG251" s="21"/>
      <c r="BH251" s="197" t="str">
        <f t="shared" si="12"/>
        <v/>
      </c>
      <c r="BI251" s="197" t="str">
        <f t="shared" si="13"/>
        <v/>
      </c>
      <c r="BJ251" s="21"/>
      <c r="BK251" s="198" t="str">
        <f t="shared" si="14"/>
        <v/>
      </c>
      <c r="BL251" s="198" t="str">
        <f t="shared" si="15"/>
        <v/>
      </c>
      <c r="BM251" s="22"/>
      <c r="BN251" s="23"/>
      <c r="BO251" s="24"/>
    </row>
    <row r="252" spans="2:67" ht="25.35" customHeight="1" x14ac:dyDescent="0.45">
      <c r="B252" s="17"/>
      <c r="C252" s="112"/>
      <c r="D252" s="113"/>
      <c r="E252" s="115"/>
      <c r="F252" s="113"/>
      <c r="G252" s="17"/>
      <c r="H252" s="17"/>
      <c r="I252" s="17"/>
      <c r="J252" s="17"/>
      <c r="K252" s="17"/>
      <c r="L252" s="114"/>
      <c r="M252" s="114"/>
      <c r="N252" s="17"/>
      <c r="O252" s="17"/>
      <c r="P252" s="17"/>
      <c r="Q252" s="17"/>
      <c r="R252" s="194"/>
      <c r="S252" s="193"/>
      <c r="T252" s="193"/>
      <c r="U252" s="19"/>
      <c r="V252" s="17"/>
      <c r="W252" s="19"/>
      <c r="X252" s="17"/>
      <c r="Y252" s="19"/>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20"/>
      <c r="AX252" s="20"/>
      <c r="AY252" s="18"/>
      <c r="AZ252" s="18"/>
      <c r="BA252" s="18"/>
      <c r="BB252" s="18"/>
      <c r="BC252" s="18"/>
      <c r="BD252" s="18"/>
      <c r="BE252" s="18"/>
      <c r="BF252" s="18"/>
      <c r="BG252" s="21"/>
      <c r="BH252" s="197" t="str">
        <f t="shared" si="12"/>
        <v/>
      </c>
      <c r="BI252" s="197" t="str">
        <f t="shared" si="13"/>
        <v/>
      </c>
      <c r="BJ252" s="21"/>
      <c r="BK252" s="198" t="str">
        <f t="shared" si="14"/>
        <v/>
      </c>
      <c r="BL252" s="198" t="str">
        <f t="shared" si="15"/>
        <v/>
      </c>
      <c r="BM252" s="22"/>
      <c r="BN252" s="23"/>
      <c r="BO252" s="24"/>
    </row>
    <row r="253" spans="2:67" ht="25.35" customHeight="1" x14ac:dyDescent="0.45">
      <c r="B253" s="17"/>
      <c r="C253" s="112"/>
      <c r="D253" s="113"/>
      <c r="E253" s="115"/>
      <c r="F253" s="113"/>
      <c r="G253" s="17"/>
      <c r="H253" s="17"/>
      <c r="I253" s="17"/>
      <c r="J253" s="17"/>
      <c r="K253" s="17"/>
      <c r="L253" s="114"/>
      <c r="M253" s="114"/>
      <c r="N253" s="17"/>
      <c r="O253" s="17"/>
      <c r="P253" s="17"/>
      <c r="Q253" s="17"/>
      <c r="R253" s="194"/>
      <c r="S253" s="193"/>
      <c r="T253" s="193"/>
      <c r="U253" s="19"/>
      <c r="V253" s="17"/>
      <c r="W253" s="19"/>
      <c r="X253" s="17"/>
      <c r="Y253" s="19"/>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20"/>
      <c r="AX253" s="20"/>
      <c r="AY253" s="18"/>
      <c r="AZ253" s="18"/>
      <c r="BA253" s="18"/>
      <c r="BB253" s="18"/>
      <c r="BC253" s="18"/>
      <c r="BD253" s="18"/>
      <c r="BE253" s="18"/>
      <c r="BF253" s="18"/>
      <c r="BG253" s="21"/>
      <c r="BH253" s="197" t="str">
        <f t="shared" si="12"/>
        <v/>
      </c>
      <c r="BI253" s="197" t="str">
        <f t="shared" si="13"/>
        <v/>
      </c>
      <c r="BJ253" s="21"/>
      <c r="BK253" s="198" t="str">
        <f t="shared" si="14"/>
        <v/>
      </c>
      <c r="BL253" s="198" t="str">
        <f t="shared" si="15"/>
        <v/>
      </c>
      <c r="BM253" s="22"/>
      <c r="BN253" s="23"/>
      <c r="BO253" s="24"/>
    </row>
    <row r="254" spans="2:67" ht="25.35" customHeight="1" x14ac:dyDescent="0.45">
      <c r="B254" s="17"/>
      <c r="C254" s="112"/>
      <c r="D254" s="113"/>
      <c r="E254" s="115"/>
      <c r="F254" s="113"/>
      <c r="G254" s="17"/>
      <c r="H254" s="17"/>
      <c r="I254" s="17"/>
      <c r="J254" s="17"/>
      <c r="K254" s="17"/>
      <c r="L254" s="114"/>
      <c r="M254" s="114"/>
      <c r="N254" s="17"/>
      <c r="O254" s="17"/>
      <c r="P254" s="17"/>
      <c r="Q254" s="17"/>
      <c r="R254" s="194"/>
      <c r="S254" s="193"/>
      <c r="T254" s="193"/>
      <c r="U254" s="19"/>
      <c r="V254" s="17"/>
      <c r="W254" s="19"/>
      <c r="X254" s="17"/>
      <c r="Y254" s="19"/>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20"/>
      <c r="AX254" s="20"/>
      <c r="AY254" s="18"/>
      <c r="AZ254" s="18"/>
      <c r="BA254" s="18"/>
      <c r="BB254" s="18"/>
      <c r="BC254" s="18"/>
      <c r="BD254" s="18"/>
      <c r="BE254" s="18"/>
      <c r="BF254" s="18"/>
      <c r="BG254" s="21"/>
      <c r="BH254" s="197" t="str">
        <f t="shared" si="12"/>
        <v/>
      </c>
      <c r="BI254" s="197" t="str">
        <f t="shared" si="13"/>
        <v/>
      </c>
      <c r="BJ254" s="21"/>
      <c r="BK254" s="198" t="str">
        <f t="shared" si="14"/>
        <v/>
      </c>
      <c r="BL254" s="198" t="str">
        <f t="shared" si="15"/>
        <v/>
      </c>
      <c r="BM254" s="22"/>
      <c r="BN254" s="23"/>
      <c r="BO254" s="24"/>
    </row>
    <row r="255" spans="2:67" ht="25.35" customHeight="1" x14ac:dyDescent="0.45">
      <c r="B255" s="17"/>
      <c r="C255" s="112"/>
      <c r="D255" s="113"/>
      <c r="E255" s="115"/>
      <c r="F255" s="113"/>
      <c r="G255" s="17"/>
      <c r="H255" s="17"/>
      <c r="I255" s="17"/>
      <c r="J255" s="17"/>
      <c r="K255" s="17"/>
      <c r="L255" s="114"/>
      <c r="M255" s="114"/>
      <c r="N255" s="17"/>
      <c r="O255" s="17"/>
      <c r="P255" s="17"/>
      <c r="Q255" s="17"/>
      <c r="R255" s="194"/>
      <c r="S255" s="193"/>
      <c r="T255" s="193"/>
      <c r="U255" s="19"/>
      <c r="V255" s="17"/>
      <c r="W255" s="19"/>
      <c r="X255" s="17"/>
      <c r="Y255" s="19"/>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20"/>
      <c r="AX255" s="20"/>
      <c r="AY255" s="18"/>
      <c r="AZ255" s="18"/>
      <c r="BA255" s="18"/>
      <c r="BB255" s="18"/>
      <c r="BC255" s="18"/>
      <c r="BD255" s="18"/>
      <c r="BE255" s="18"/>
      <c r="BF255" s="18"/>
      <c r="BG255" s="21"/>
      <c r="BH255" s="197" t="str">
        <f t="shared" si="12"/>
        <v/>
      </c>
      <c r="BI255" s="197" t="str">
        <f t="shared" si="13"/>
        <v/>
      </c>
      <c r="BJ255" s="21"/>
      <c r="BK255" s="198" t="str">
        <f t="shared" si="14"/>
        <v/>
      </c>
      <c r="BL255" s="198" t="str">
        <f t="shared" si="15"/>
        <v/>
      </c>
      <c r="BM255" s="22"/>
      <c r="BN255" s="23"/>
      <c r="BO255" s="24"/>
    </row>
    <row r="256" spans="2:67" ht="25.35" customHeight="1" x14ac:dyDescent="0.45">
      <c r="B256" s="17"/>
      <c r="C256" s="112"/>
      <c r="D256" s="113"/>
      <c r="E256" s="115"/>
      <c r="F256" s="113"/>
      <c r="G256" s="17"/>
      <c r="H256" s="17"/>
      <c r="I256" s="17"/>
      <c r="J256" s="17"/>
      <c r="K256" s="17"/>
      <c r="L256" s="114"/>
      <c r="M256" s="114"/>
      <c r="N256" s="17"/>
      <c r="O256" s="17"/>
      <c r="P256" s="17"/>
      <c r="Q256" s="17"/>
      <c r="R256" s="194"/>
      <c r="S256" s="193"/>
      <c r="T256" s="193"/>
      <c r="U256" s="19"/>
      <c r="V256" s="17"/>
      <c r="W256" s="19"/>
      <c r="X256" s="17"/>
      <c r="Y256" s="19"/>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20"/>
      <c r="AX256" s="20"/>
      <c r="AY256" s="18"/>
      <c r="AZ256" s="18"/>
      <c r="BA256" s="18"/>
      <c r="BB256" s="18"/>
      <c r="BC256" s="18"/>
      <c r="BD256" s="18"/>
      <c r="BE256" s="18"/>
      <c r="BF256" s="18"/>
      <c r="BG256" s="21"/>
      <c r="BH256" s="197" t="str">
        <f t="shared" si="12"/>
        <v/>
      </c>
      <c r="BI256" s="197" t="str">
        <f t="shared" si="13"/>
        <v/>
      </c>
      <c r="BJ256" s="21"/>
      <c r="BK256" s="198" t="str">
        <f t="shared" si="14"/>
        <v/>
      </c>
      <c r="BL256" s="198" t="str">
        <f t="shared" si="15"/>
        <v/>
      </c>
      <c r="BM256" s="22"/>
      <c r="BN256" s="23"/>
      <c r="BO256" s="24"/>
    </row>
    <row r="257" spans="2:67" ht="25.35" customHeight="1" x14ac:dyDescent="0.45">
      <c r="B257" s="17"/>
      <c r="C257" s="112"/>
      <c r="D257" s="113"/>
      <c r="E257" s="115"/>
      <c r="F257" s="113"/>
      <c r="G257" s="17"/>
      <c r="H257" s="17"/>
      <c r="I257" s="17"/>
      <c r="J257" s="17"/>
      <c r="K257" s="17"/>
      <c r="L257" s="114"/>
      <c r="M257" s="114"/>
      <c r="N257" s="17"/>
      <c r="O257" s="17"/>
      <c r="P257" s="17"/>
      <c r="Q257" s="17"/>
      <c r="R257" s="194"/>
      <c r="S257" s="193"/>
      <c r="T257" s="193"/>
      <c r="U257" s="19"/>
      <c r="V257" s="17"/>
      <c r="W257" s="19"/>
      <c r="X257" s="17"/>
      <c r="Y257" s="19"/>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20"/>
      <c r="AX257" s="20"/>
      <c r="AY257" s="18"/>
      <c r="AZ257" s="18"/>
      <c r="BA257" s="18"/>
      <c r="BB257" s="18"/>
      <c r="BC257" s="18"/>
      <c r="BD257" s="18"/>
      <c r="BE257" s="18"/>
      <c r="BF257" s="18"/>
      <c r="BG257" s="21"/>
      <c r="BH257" s="197" t="str">
        <f t="shared" si="12"/>
        <v/>
      </c>
      <c r="BI257" s="197" t="str">
        <f t="shared" si="13"/>
        <v/>
      </c>
      <c r="BJ257" s="21"/>
      <c r="BK257" s="198" t="str">
        <f t="shared" si="14"/>
        <v/>
      </c>
      <c r="BL257" s="198" t="str">
        <f t="shared" si="15"/>
        <v/>
      </c>
      <c r="BM257" s="22"/>
      <c r="BN257" s="23"/>
      <c r="BO257" s="24"/>
    </row>
    <row r="258" spans="2:67" ht="25.35" customHeight="1" x14ac:dyDescent="0.45">
      <c r="B258" s="17"/>
      <c r="C258" s="112"/>
      <c r="D258" s="113"/>
      <c r="E258" s="115"/>
      <c r="F258" s="113"/>
      <c r="G258" s="17"/>
      <c r="H258" s="17"/>
      <c r="I258" s="17"/>
      <c r="J258" s="17"/>
      <c r="K258" s="17"/>
      <c r="L258" s="114"/>
      <c r="M258" s="114"/>
      <c r="N258" s="17"/>
      <c r="O258" s="17"/>
      <c r="P258" s="17"/>
      <c r="Q258" s="17"/>
      <c r="R258" s="194"/>
      <c r="S258" s="193"/>
      <c r="T258" s="193"/>
      <c r="U258" s="19"/>
      <c r="V258" s="17"/>
      <c r="W258" s="19"/>
      <c r="X258" s="17"/>
      <c r="Y258" s="19"/>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20"/>
      <c r="AX258" s="20"/>
      <c r="AY258" s="18"/>
      <c r="AZ258" s="18"/>
      <c r="BA258" s="18"/>
      <c r="BB258" s="18"/>
      <c r="BC258" s="18"/>
      <c r="BD258" s="18"/>
      <c r="BE258" s="18"/>
      <c r="BF258" s="18"/>
      <c r="BG258" s="21"/>
      <c r="BH258" s="197" t="str">
        <f t="shared" si="12"/>
        <v/>
      </c>
      <c r="BI258" s="197" t="str">
        <f t="shared" si="13"/>
        <v/>
      </c>
      <c r="BJ258" s="21"/>
      <c r="BK258" s="198" t="str">
        <f t="shared" si="14"/>
        <v/>
      </c>
      <c r="BL258" s="198" t="str">
        <f t="shared" si="15"/>
        <v/>
      </c>
      <c r="BM258" s="22"/>
      <c r="BN258" s="23"/>
      <c r="BO258" s="24"/>
    </row>
    <row r="259" spans="2:67" ht="25.35" customHeight="1" x14ac:dyDescent="0.45">
      <c r="B259" s="17"/>
      <c r="C259" s="112"/>
      <c r="D259" s="113"/>
      <c r="E259" s="115"/>
      <c r="F259" s="113"/>
      <c r="G259" s="17"/>
      <c r="H259" s="17"/>
      <c r="I259" s="17"/>
      <c r="J259" s="17"/>
      <c r="K259" s="17"/>
      <c r="L259" s="114"/>
      <c r="M259" s="114"/>
      <c r="N259" s="17"/>
      <c r="O259" s="17"/>
      <c r="P259" s="17"/>
      <c r="Q259" s="17"/>
      <c r="R259" s="194"/>
      <c r="S259" s="193"/>
      <c r="T259" s="193"/>
      <c r="U259" s="19"/>
      <c r="V259" s="17"/>
      <c r="W259" s="19"/>
      <c r="X259" s="17"/>
      <c r="Y259" s="19"/>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20"/>
      <c r="AX259" s="20"/>
      <c r="AY259" s="18"/>
      <c r="AZ259" s="18"/>
      <c r="BA259" s="18"/>
      <c r="BB259" s="18"/>
      <c r="BC259" s="18"/>
      <c r="BD259" s="18"/>
      <c r="BE259" s="18"/>
      <c r="BF259" s="18"/>
      <c r="BG259" s="21"/>
      <c r="BH259" s="197" t="str">
        <f t="shared" si="12"/>
        <v/>
      </c>
      <c r="BI259" s="197" t="str">
        <f t="shared" si="13"/>
        <v/>
      </c>
      <c r="BJ259" s="21"/>
      <c r="BK259" s="198" t="str">
        <f t="shared" si="14"/>
        <v/>
      </c>
      <c r="BL259" s="198" t="str">
        <f t="shared" si="15"/>
        <v/>
      </c>
      <c r="BM259" s="22"/>
      <c r="BN259" s="23"/>
      <c r="BO259" s="24"/>
    </row>
    <row r="260" spans="2:67" ht="30.75" x14ac:dyDescent="0.45">
      <c r="B260" s="336" t="s">
        <v>1706</v>
      </c>
    </row>
  </sheetData>
  <sheetProtection algorithmName="SHA-512" hashValue="kDJOQZ9fk4bueOfzpgvAjIW6ZXGdSEAMWRdBSXbG+V+dOAhyJzb9na68wuveBgQn/ZjsOrdfgiFaZCBSRCh6+Q==" saltValue="UUsC4Br6STfLC9dm+TqLAg==" spinCount="100000" sheet="1" formatCells="0" formatColumns="0" formatRows="0" insertColumns="0" sort="0" autoFilter="0"/>
  <mergeCells count="6">
    <mergeCell ref="B6:D7"/>
    <mergeCell ref="E2:H2"/>
    <mergeCell ref="BB8:BC8"/>
    <mergeCell ref="E3:H3"/>
    <mergeCell ref="E4:H4"/>
    <mergeCell ref="AY8:AZ8"/>
  </mergeCells>
  <phoneticPr fontId="12" type="noConversion"/>
  <conditionalFormatting sqref="B6">
    <cfRule type="containsText" dxfId="68" priority="1" operator="containsText" text="Please see the Tailored Data Checks tab for potential inconsistencies within your data.">
      <formula>NOT(ISERROR(SEARCH("Please see the Tailored Data Checks tab for potential inconsistencies within your data.",B6)))</formula>
    </cfRule>
    <cfRule type="containsBlanks" priority="2" stopIfTrue="1">
      <formula>LEN(TRIM(B6))=0</formula>
    </cfRule>
  </conditionalFormatting>
  <conditionalFormatting sqref="R10:T259">
    <cfRule type="expression" priority="5">
      <formula>IF(Q10="",R10&amp;" mn",Q10&amp;" "&amp;R10&amp;" mn")</formula>
    </cfRule>
  </conditionalFormatting>
  <dataValidations xWindow="848" yWindow="785" count="97">
    <dataValidation allowBlank="1" showInputMessage="1" showErrorMessage="1" promptTitle="Definition" prompt="Reporting year" sqref="D9" xr:uid="{8AC268F4-FD88-4DFD-9160-2735D39C9635}"/>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B9" xr:uid="{84EE7A59-91DA-4D13-8388-4A048E97B358}"/>
    <dataValidation allowBlank="1" showInputMessage="1" showErrorMessage="1" promptTitle="Definition" prompt="Name of portfolio company" sqref="C9" xr:uid="{2A335987-C13E-4795-AE48-D02D6027740E}"/>
    <dataValidation allowBlank="1" showInputMessage="1" showErrorMessage="1" promptTitle="Definition" prompt="Name of general partner providing this data" sqref="E9" xr:uid="{8C438A79-4108-442D-A4F6-D0366AE5614A}"/>
    <dataValidation allowBlank="1" showInputMessage="1" showErrorMessage="1" promptTitle="Definition" prompt="Unique identifier for fund that portfolio company is a part of that could be anonymized by the GP. Where relevant, this should be held consistent across data submissions for different years of the initiative." sqref="G9" xr:uid="{C20D8241-8940-4DC1-848B-CF8C405AB03E}"/>
    <dataValidation allowBlank="1" showInputMessage="1" showErrorMessage="1" promptTitle="Definition" prompt="Country where company affairs are discharged. Please provide only one country (if more, provide explanation)." sqref="H9" xr:uid="{D9268518-9C80-4E03-B121-1F347D926E27}"/>
    <dataValidation allowBlank="1" showInputMessage="1" showErrorMessage="1" promptTitle="Definition" prompt="Country with the largest contribution to company revenue. Please provide only one country." sqref="I9" xr:uid="{023EF4F2-BC34-48F9-A23D-1574033329A2}"/>
    <dataValidation allowBlank="1" showInputMessage="1" showErrorMessage="1" promptTitle="Definition" prompt="Year the GP's first investment into the relevant portfolio company was made" sqref="F9" xr:uid="{DE0B2052-7D12-42F2-9750-C35BDED7A488}"/>
    <dataValidation allowBlank="1" showInputMessage="1" showErrorMessage="1" promptTitle="Definition" prompt="Private or Public" sqref="J9" xr:uid="{BC36A1BA-8571-4C35-84D2-6A7DEB432A9B}"/>
    <dataValidation allowBlank="1" showInputMessage="1" showErrorMessage="1" promptTitle="Definition" prompt="Description of company growth stage: Venture, Growth or Buyout. This is based on _x000a_self-determination." sqref="K9" xr:uid="{C2861CC6-FC6A-446F-97AC-B0DA5B982AA5}"/>
    <dataValidation allowBlank="1" showInputMessage="1" showErrorMessage="1" promptTitle="Definition" prompt="Total holdings that you as a GP control through equity, between 0-100%. Note that percent GP ownership should include coinvestment share with effective GP control." sqref="L9" xr:uid="{3A32A687-42E1-4612-9E53-C0632FC1F34D}"/>
    <dataValidation allowBlank="1" showInputMessage="1" showErrorMessage="1" promptTitle="Definition" prompt="Total holdings that you as a GP control via that specific fund, between 0-100%. In the majority of cases, this will be same as Percent GP ownership." sqref="M9" xr:uid="{A3CB442B-6597-4604-9A37-A7B481E57E6C}"/>
    <dataValidation allowBlank="1" showInputMessage="1" showErrorMessage="1" promptTitle="Definition" prompt="Sector according to SASB Sustainable Industry Classification System (SICS). Note that Sector is broader than Industry. For more info see the 'Glossary' tab." sqref="N9" xr:uid="{B83C7CBE-2A16-4405-ABBA-38E595DCD613}"/>
    <dataValidation allowBlank="1" showInputMessage="1" showErrorMessage="1" promptTitle="Definition" prompt="Industry according to SASB Sustainable Industry Classification System (SICS). Note that Industry is nested under Sector. For more info see the 'Glossary' tab." sqref="O9" xr:uid="{4150D106-80CA-491E-AC4C-3548DE23B692}"/>
    <dataValidation allowBlank="1" showInputMessage="1" showErrorMessage="1" promptTitle="Definition" prompt="Description of monetary unit using three letter code (ISO 4217 code)" sqref="Q9" xr:uid="{90834DBD-A29F-4F3E-B936-B2C1AC0A07EC}"/>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R9" xr:uid="{835FF1E1-E83C-4C93-B1DF-E328D94F14A2}"/>
    <dataValidation allowBlank="1" showInputMessage="1" showErrorMessage="1" promptTitle="Definition" prompt="Number of Full Time Equivalent (FTE) employees at the end of the calendar year prior to the year for which data is being provided." sqref="BI9" xr:uid="{467B2B16-40DA-4191-B5FC-58AD2EEC2353}"/>
    <dataValidation allowBlank="1" showInputMessage="1" showErrorMessage="1" promptTitle="Definition" prompt="Number of Full-Time Equivalent (FTE) employees at the end of the calendar year for which data is being provided" sqref="S9 BH9" xr:uid="{CD990A39-FE3F-4947-A900-67D34C4B265A}"/>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U9" xr:uid="{A3E3265D-0321-40A6-879D-2476C75478CF}"/>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W9" xr:uid="{8ACAA188-33E1-4F3B-A670-63C272B4C866}"/>
    <dataValidation allowBlank="1" showInputMessage="1" showErrorMessage="1" promptTitle="Definition" prompt="Choice of methodology used to determine emissions" sqref="V9 X9 Z9" xr:uid="{0D0E99C8-AFCF-46C9-80C1-21D53072CA7F}"/>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Y9" xr:uid="{B798C65D-35EF-40BE-A3CC-62D42B0B14AA}"/>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AW9" xr:uid="{CEA95BE7-C274-4837-BA14-5C79A959AB05}"/>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AX9" xr:uid="{0315C6FF-3993-42D2-BD8F-EC75E8466413}"/>
    <dataValidation allowBlank="1" showInputMessage="1" showErrorMessage="1" promptTitle="Definition" prompt="Number of people on the Board at end of Calendar Year (Board defined as the member-elected top governing body of the company and often includes nonexecutive members)._x000a_" sqref="AY9" xr:uid="{E8B0FD2C-0FF6-406F-AB43-2D749158E941}"/>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AZ9" xr:uid="{372AE20E-708A-4F21-A3F7-2B2CDF88C594}"/>
    <dataValidation allowBlank="1" showInputMessage="1" showErrorMessage="1" promptTitle="Definition" prompt="Number of people in C-suite positions at end of Calendar Year (CEO and any senior executives reporting directly to the CEO, e.g. CFO, COO, CAO, Head of HR etc. as defined in ILPA’s Diversity Metrics Template) " sqref="BC9" xr:uid="{0485814E-58A3-4D37-A461-CCDD927F16B0}"/>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BD9" xr:uid="{F93A9EE3-8059-4E1E-BE22-A752BE5AA48E}"/>
    <dataValidation allowBlank="1" showInputMessage="1" showErrorMessage="1" promptTitle="Definition" prompt="Number of people self-identified as LGBTQ on board of directors at end of Calendar Year" sqref="BA9" xr:uid="{196D969B-F4A2-4AAA-93A7-E5D763E3C861}"/>
    <dataValidation allowBlank="1" showInputMessage="1" showErrorMessage="1" promptTitle="Definition" prompt="Number of people self-identified as belonging to an under-represented group (i.e. belonging to an ethnic minority within a given country’s context). For more info see the 'Diversity' tab" sqref="BB9" xr:uid="{847CCA9B-2F88-4697-906B-DCC8154D8ED0}"/>
    <dataValidation allowBlank="1" showInputMessage="1" showErrorMessage="1" promptTitle="Definition" prompt="Total number of work-related injuries, as defined by local jurisdiction. Injury records could come from national systems as part of primary data source. For more info see the 'Work Related Injuries' tab." sqref="BE9" xr:uid="{6DF06C02-4325-4716-A663-65C628961738}"/>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Injuries' tab." sqref="BF9" xr:uid="{AB08C06F-FBC3-4AC1-AEBF-2F5451E3C6B2}"/>
    <dataValidation allowBlank="1" showInputMessage="1" showErrorMessage="1" promptTitle="Definition" prompt="New hires (the number of FTE joining the company, excluding hires that result from M&amp;A) less turnover (the number of FTE leaving the business, excluding those from M&amp;A) during a given calendar year. Excludes any FTE growth or decline due to M&amp;A." sqref="BK9" xr:uid="{BED30DC3-5EA3-469E-9B9D-11B9F873988A}"/>
    <dataValidation allowBlank="1" showInputMessage="1" showErrorMessage="1" promptTitle="Definition" prompt="The net change in the number of FTEs from the end of the previous calendar year to the end of the current year (Column &quot;Year&quot;)." sqref="BL9" xr:uid="{67D8BF9B-849F-4230-898F-8B00E90B29A2}"/>
    <dataValidation allowBlank="1" showInputMessage="1" showErrorMessage="1" promptTitle="Definition" prompt="Turnover (the number of FTEs leaving the business excluding those from M&amp;A) over the course of the calendar year divided by the total number of FTEs at year end of the previous year, multiplied by 100." sqref="BM9" xr:uid="{1428F489-16CA-4522-B560-AA2DD56DBD56}"/>
    <dataValidation allowBlank="1" showInputMessage="1" showErrorMessage="1" promptTitle="Definition" prompt="Y/N response indicating whethe a company issues an employee feedback survey regularly. For more info see the 'Employee Engagement' tab." sqref="BN9" xr:uid="{9244B241-6CD3-4226-8EE1-C44FE7A46A3C}"/>
    <dataValidation allowBlank="1" showInputMessage="1" showErrorMessage="1" promptTitle="Definition" prompt="Total number of employees responding to survey divided by total number of employees surveyed." sqref="BO9" xr:uid="{B7C9E45E-7215-4882-8715-1560199D6C30}"/>
    <dataValidation allowBlank="1" showInputMessage="1" showErrorMessage="1" promptTitle="Definition" prompt="Description of relevant methodology and any comments that may be relevant" sqref="AV9" xr:uid="{C1040950-B7CF-4959-B76A-984B91E88452}"/>
    <dataValidation allowBlank="1" showInputMessage="1" showErrorMessage="1" promptTitle="Definition" prompt="Net change in FTEs due to mergers, acquisitions and divestitures." sqref="BJ9" xr:uid="{3E2EC184-314B-49D3-BD41-34C1B5D8C530}"/>
    <dataValidation allowBlank="1" showInputMessage="1" showErrorMessage="1" promptTitle="Definition" prompt="Number of Full-Time Equivalent (FTE) employees at the end of the calendar year for which data is being provided_x000a_" sqref="S9" xr:uid="{A124B399-E1A1-4D7B-8B72-561DDCBF44A4}"/>
    <dataValidation allowBlank="1" showInputMessage="1" showErrorMessage="1" promptTitle="Definition" prompt="Number of Full Time Equivalent (FTE) employees at the end of the calendar year prior to the year for which data is being provided" sqref="T9" xr:uid="{B2DA8734-978A-42DE-9B3C-05D8C4D9CD9B}"/>
    <dataValidation allowBlank="1" showInputMessage="1" showErrorMessage="1" promptTitle="Definition" prompt="Number of people identified as belonging to an under-represented group (i.e. belonging to an ethnic minority within a given country’s context). For more info see the 'Diversity' tab." sqref="BB9" xr:uid="{C9DBC638-6353-4C29-9033-315376B433B7}"/>
    <dataValidation allowBlank="1" showInputMessage="1" showErrorMessage="1" promptTitle="Definition" prompt="Total number of employees responding to survey divided by total number of employees surveyed" sqref="BO9" xr:uid="{9E4EF46B-A46C-4001-9A3D-59E53ABEF21C}"/>
    <dataValidation allowBlank="1" showInputMessage="1" showErrorMessage="1" promptTitle="Definition" prompt="Does the PortCo have a time-bound action plan that clearly outlines how an organization will pivot its existing assets, operations, &amp; entire business model towards a trajectory that aligns with the latest &amp; most ambitious climate science recommendations" sqref="AS9" xr:uid="{719CBB37-F2F8-4A47-96FE-144C08E5BB45}"/>
    <dataValidation allowBlank="1" showInputMessage="1" showErrorMessage="1" promptTitle="Definition" prompt="If the portfolio company is Paris-aligned, they are aligned with net zero by 2050 with contributions to limit global warming to no more than 1.5 degrees Celsius, in line with the latest climate science and higher end ambition of the Paris agreement" sqref="AT9" xr:uid="{D6396BCC-B988-4797-B1A3-CA2092AF1C12}"/>
    <dataValidation allowBlank="1" showInputMessage="1" showErrorMessage="1" promptTitle="Definition" prompt="Assess if the PortCo is aligned with Paris aligned net zero commitment of limiting global warming to 1.5 degrees by 2050 or if the PortCo plans to align in the future" sqref="AU9" xr:uid="{C2E1AFB8-421F-4D54-92C2-D00B45C75612}"/>
    <dataValidation allowBlank="1" showInputMessage="1" showErrorMessage="1" promptTitle="Definition" prompt="Review of GHG emissions inventory by an independent firm to assess your organization’s emissions data collection and reporting" sqref="AR9" xr:uid="{F80E092D-3214-40B9-B23F-AE492743643F}"/>
    <dataValidation allowBlank="1" showInputMessage="1" showErrorMessage="1" promptTitle="Definition" prompt="Select the Scope 3 categories that are captured in Scope 3 GHG emissions data with a x" sqref="AA9:AO9" xr:uid="{8CABD189-50C9-4275-B4F2-631B3C02D171}"/>
    <dataValidation allowBlank="1" showInputMessage="1" showErrorMessage="1" promptTitle="Definition" prompt="Total days lost due to work-related injury. Note: “days lost due to injury (temporary incapacity)” excludes the day of the accident,  temporary medical absences,“sick days” alotted in advance by the employer, permanent-incapacity injuries and fatalities." sqref="BG9" xr:uid="{532CEB75-0D0F-4176-8189-DD94758EC8B3}"/>
    <dataValidation allowBlank="1" showInputMessage="1" showErrorMessage="1" promptTitle="Definition" prompt="Number of Full-Time Equivalent (FTE) employees at the end of the calendar year for which data is being provided." sqref="BH9" xr:uid="{DFEA5C33-C354-4B22-A7B1-B81025B26B7B}"/>
    <dataValidation type="list" allowBlank="1" showInputMessage="1" showErrorMessage="1" errorTitle="Company Structure" error="Please select from the dropdown list or leave blank." sqref="J10:J259" xr:uid="{0F246020-EAE7-4022-AC54-AA115149A1B5}">
      <formula1>Structure</formula1>
    </dataValidation>
    <dataValidation type="list" allowBlank="1" showInputMessage="1" showErrorMessage="1" errorTitle="Sector of Operations" error="Please select a SASB sector from the dropdown list." sqref="N10:N259" xr:uid="{0BC18E02-6FD8-412C-8198-CD51033B9319}">
      <formula1>Sector</formula1>
    </dataValidation>
    <dataValidation type="list" allowBlank="1" showInputMessage="1" showErrorMessage="1" errorTitle="Currency" error="Please select an ISO 4217 currency code from the dropdown list." sqref="Q10:Q259" xr:uid="{2D2845B9-2CAC-4B66-897F-CA8B8721CD31}">
      <formula1>Currency</formula1>
    </dataValidation>
    <dataValidation type="decimal" operator="greaterThanOrEqual" allowBlank="1" showInputMessage="1" showErrorMessage="1" errorTitle="GHG Emissions" error="Scope 1 Emissions must be greater than or equal to 0 (leave blank if unknown)." sqref="U10:U259" xr:uid="{25CED23B-047A-453A-A1D2-4A7F5008E5E6}">
      <formula1>0</formula1>
    </dataValidation>
    <dataValidation type="decimal" operator="greaterThanOrEqual" allowBlank="1" showInputMessage="1" showErrorMessage="1" errorTitle="GHG Emissions" error="Scope 2 Emissions must be greater than or equal to 0 (leave blank if unknown)." sqref="W10:W259" xr:uid="{349A4483-F483-4B2D-9BF1-12B665985671}">
      <formula1>0</formula1>
    </dataValidation>
    <dataValidation type="decimal" operator="greaterThanOrEqual" allowBlank="1" showInputMessage="1" showErrorMessage="1" errorTitle="GHG Emissions" error="Scope 3 Emissions must be greater than or equal to 0 (leave blank if unknown)." sqref="Y10:Y259" xr:uid="{5DC51450-6D36-477E-87F1-E623FA30F02C}">
      <formula1>0</formula1>
    </dataValidation>
    <dataValidation type="list" allowBlank="1" showInputMessage="1" showErrorMessage="1" errorTitle="Growth Stage" error="Please select a growth stage from the dropdown list." sqref="K10:K259" xr:uid="{B5A0AE49-741E-4CE4-BDE6-8B7719708AF3}">
      <formula1>GrowthStage</formula1>
    </dataValidation>
    <dataValidation type="decimal" operator="greaterThanOrEqual" allowBlank="1" showInputMessage="1" showErrorMessage="1" errorTitle="Current Year FTEs" error="Current Year FTEs value must be greater than or equal to 0." sqref="S10:S259" xr:uid="{AAC85245-EC6B-43BD-ACFC-6D2977DC5C85}">
      <formula1>0</formula1>
    </dataValidation>
    <dataValidation type="decimal" operator="greaterThanOrEqual" allowBlank="1" showInputMessage="1" showErrorMessage="1" errorTitle="Revenue" error="Revenues value must be greater than or equal to 0 in the currency noted for this portfolio company (corresponding to the &quot;Currency&quot; column)." sqref="R10:R259" xr:uid="{3E77B6B8-BFF3-4D27-BFD1-49B9A1C83DF9}">
      <formula1>0</formula1>
    </dataValidation>
    <dataValidation type="list" operator="greaterThanOrEqual" allowBlank="1" showInputMessage="1" showErrorMessage="1" errorTitle="Methodology" error="Please select a methodology from the dropdown list." sqref="X10:X259" xr:uid="{1800DBCB-C0A9-4E9B-9FA3-48AFC47BD2B2}">
      <formula1>Scope2Methodology</formula1>
    </dataValidation>
    <dataValidation type="list" operator="greaterThanOrEqual" allowBlank="1" showInputMessage="1" showErrorMessage="1" errorTitle="Methodology" error="Please select a methodology from the dropdown list." sqref="Z10:Z259" xr:uid="{3F29E52C-8299-475E-8D41-87FC0E929D87}">
      <formula1>Scope3Methodology</formula1>
    </dataValidation>
    <dataValidation showInputMessage="1" showErrorMessage="1" sqref="BK10:BK259" xr:uid="{783773BB-A894-4D30-B74C-75D607DDA95D}"/>
    <dataValidation operator="greaterThan" showInputMessage="1" showErrorMessage="1" sqref="BH10:BH259" xr:uid="{FB69E7B1-1314-4CDC-9301-4D665AFB4D80}"/>
    <dataValidation type="whole" allowBlank="1" showInputMessage="1" showErrorMessage="1" errorTitle="Reporting Year" error="Enter a year between 2019 and this year." sqref="D10:D259" xr:uid="{ECC1C26E-BAF8-4D15-94EF-F118B75B6B77}">
      <formula1>2019</formula1>
      <formula2>2023</formula2>
    </dataValidation>
    <dataValidation type="whole" allowBlank="1" showInputMessage="1" showErrorMessage="1" errorTitle="Reporting Year" error="Enter a year" sqref="F10:F259" xr:uid="{CF537EE7-3C2A-40E8-A6CB-B6A1C3F46FFB}">
      <formula1>1800</formula1>
      <formula2>2024</formula2>
    </dataValidation>
    <dataValidation type="list" operator="greaterThanOrEqual" allowBlank="1" showInputMessage="1" showErrorMessage="1" errorTitle="Scope 1 Methodology" error="Please select a methodology from the dropdown list." sqref="V10:V259" xr:uid="{A06E8C8B-80A5-4306-B38F-CD760AA4AD57}">
      <formula1>Scope1Methodology</formula1>
    </dataValidation>
    <dataValidation allowBlank="1" showInputMessage="1" showErrorMessage="1" promptTitle="Definition" prompt="Sub-industry mapping according to Global Industry Classification System (GICS). For more info see the 'Glossary' tab." sqref="P9" xr:uid="{B091CB97-9BA9-4DA7-9A51-5A66F259FF8B}"/>
    <dataValidation allowBlank="1" showInputMessage="1" showErrorMessage="1" promptTitle="Definition" prompt="Indicate if reported coverage is representative of the total Scope emissions with Y/N_x000a_" sqref="AP9" xr:uid="{2CC75A06-CF84-46A3-82A8-E686EC68F60E}"/>
    <dataValidation type="list" allowBlank="1" showInputMessage="1" showErrorMessage="1" sqref="N261:N1048576" xr:uid="{4DB21127-665F-476C-9C25-F57CC69D9012}">
      <formula1>Sector</formula1>
    </dataValidation>
    <dataValidation type="list" allowBlank="1" showInputMessage="1" showErrorMessage="1" sqref="BN261:BO1048576" xr:uid="{26CD9986-3F28-4C1E-85D5-B16F06FD7959}">
      <formula1>"Y,N"</formula1>
    </dataValidation>
    <dataValidation type="whole" allowBlank="1" showInputMessage="1" showErrorMessage="1" errorTitle="Reporting Year" error="Enter a valid reporting year." sqref="D261:D1048576" xr:uid="{EF839E61-57C4-439C-A8F3-353F125F97CF}">
      <formula1>2019</formula1>
      <formula2>2022</formula2>
    </dataValidation>
    <dataValidation type="decimal" allowBlank="1" showInputMessage="1" showErrorMessage="1" errorTitle="Employee Survey Response" error="Enter a percentage (0-100%) or leave blank if unknown." sqref="L261:M1048576" xr:uid="{1553A8AF-181D-4A35-B823-5A02A8038BC2}">
      <formula1>0</formula1>
      <formula2>1</formula2>
    </dataValidation>
    <dataValidation allowBlank="1" showInputMessage="1" showErrorMessage="1" promptTitle="Definition" prompt="Description of predominant methodology used and any comments that may be relevant" sqref="AQ9" xr:uid="{034707B9-4676-4D3C-A426-56E40651610E}"/>
    <dataValidation type="custom" operator="greaterThan" showInputMessage="1" showErrorMessage="1" errorTitle="Work Injuries" error="Days lost due to injury must be greater than or equal to 0 (leave blank if unknown)." sqref="BG10:BG259" xr:uid="{480C903B-AAB0-47CD-B27F-86B33D6574B8}">
      <formula1>AND(ISNUMBER($BG10),$BG10&gt;=0)</formula1>
    </dataValidation>
    <dataValidation type="custom" showInputMessage="1" showErrorMessage="1" errorTitle="New Hires" error="Net change in FTEs due to M&amp;A must be a number. Leave blank if unknown." sqref="BJ10:BJ259" xr:uid="{E6CBB473-C6D9-4139-92A2-D78D3A160E60}">
      <formula1>ISNUMBER($BJ10)</formula1>
    </dataValidation>
    <dataValidation type="custom" operator="greaterThan" showInputMessage="1" showErrorMessage="1" errorTitle="Total FTE (PY)" error="PreviousYearFTEs must be greater than or equal to 0 (leave blank if unknown)." sqref="T10:T259" xr:uid="{176DE3A9-E7E6-4324-858D-3AF6941D1DF0}">
      <formula1>AND(ISNUMBER($T10),$T10&gt;=0)</formula1>
    </dataValidation>
    <dataValidation type="custom" showErrorMessage="1" errorTitle="Employee Survey" error="Please enter Y or N (leave blank if unknown).  If there is a non-blank Response Rate, EmployeeSurvey must be Y." sqref="BN10:BN259" xr:uid="{7FA2EB69-145F-43D4-A91E-D8D7FC563DB6}">
      <formula1>AND(OR($BN10="Y",$BN10="N"),IF($BO10&lt;&gt;"",$BN10="Y",TRUE),IF($BO10&lt;&gt;"",$BN10&lt;&gt;"",TRUE))</formula1>
    </dataValidation>
    <dataValidation type="custom" operator="greaterThan" showInputMessage="1" showErrorMessage="1" errorTitle="Diversity" error="Total number of board members must be greater than or equal to 0 (leave blank if unknown), and greater than or equal to all of number of women, LGBTQ, and under-represented groups members (leave blank if unknown)." sqref="AY10:AY259" xr:uid="{FB0A7A0B-FF06-4AA9-80A1-DB794D783A02}">
      <formula1>AND(ISNUMBER($AY10),$AY10&gt;=$AZ10,$AY10&gt;=$BA10,$AY10&gt;=$BB10,$AY10&gt;=0)</formula1>
    </dataValidation>
    <dataValidation type="custom" operator="greaterThan" showInputMessage="1" showErrorMessage="1" errorTitle="Work Injuries" error="Work-related fatalities must be greater than or equal to 0 (leave blank if unknown), and less than or equal to work-related injuries (leave blank if unknown)." sqref="BF10:BF259" xr:uid="{325DAF5A-F6B9-4FCE-8132-62D523FDCF45}">
      <formula1>AND(ISNUMBER($BF10),IF($BE10&lt;&gt;"",$BF10&lt;=$BE10,TRUE),$BF10&gt;=0)</formula1>
    </dataValidation>
    <dataValidation type="list" showInputMessage="1" showErrorMessage="1" errorTitle="Industry of Operations" error="Please select a SASB industry from the dropdown list." sqref="O10:O259" xr:uid="{AF0B4C29-05AF-425A-8D0C-6F3B609A57F8}">
      <formula1>INDIRECT(SUBSTITUTE(SUBSTITUTE($N10,"&amp;","")," ",""))</formula1>
    </dataValidation>
    <dataValidation type="custom" operator="greaterThan" showInputMessage="1" showErrorMessage="1" errorTitle="Diversity" error="Total number of C-Suite employees must be greater than or equal to 0 (leave blank if unknown), and greater than or equal to the number of women C-Suite employees." sqref="BC10:BC259" xr:uid="{42CAF0E2-F33B-4EB5-87BD-7214030376AB}">
      <formula1>AND($BC10&gt;=$BD10,$BC10&gt;=0,ISNUMBER($BC10))</formula1>
    </dataValidation>
    <dataValidation type="custom" operator="greaterThan" showInputMessage="1" showErrorMessage="1" errorTitle="Diversity" error="Number of women C-suite employees must be greater than or equal to 0 (leave blank if unknown), and less than or equal to Total number of C-Suite employees." sqref="BD10:BD259" xr:uid="{14EEC680-0AAC-40A3-9697-4FF76C91A765}">
      <formula1>AND(IF($BC10&lt;&gt;"",$BD10&lt;=$BC10,TRUE),$BD10&gt;=0,ISNUMBER($BD10))</formula1>
    </dataValidation>
    <dataValidation type="custom" showInputMessage="1" showErrorMessage="1" errorTitle="Employee Survey Response" error="Enter a percentage 0-100% (leave blank if unknown), and if there is a non-blank Response Rate, EmployeeSurvey must be Y." sqref="BO10:BO259" xr:uid="{9522542F-1724-47D7-96A2-5E960E49CC74}">
      <formula1>AND($BO10&gt;0,$BO10&lt;1,IF(OR($BN10="",$BN10="N"),$BO10="",TRUE))</formula1>
    </dataValidation>
    <dataValidation type="custom" operator="greaterThan" showInputMessage="1" showErrorMessage="1" errorTitle="Work Injuries" error="Number of injuries must be greater than or equal to 0 (leave blank if unknown), and greater than fatalities. " sqref="BE10:BE259" xr:uid="{B9B3DC38-C733-4CFF-9413-BA40A6F51637}">
      <formula1>AND(IF($BF10&lt;&gt;"",$BE10&gt;=$BF10,TRUE),$BE10&gt;=0,ISNUMBER($BE10))</formula1>
    </dataValidation>
    <dataValidation type="custom" operator="greaterThan" showInputMessage="1" showErrorMessage="1" errorTitle="Total Energy Consumption" error="Total energy consumption must be greater than or equal to 0 (leave blank if unknown), and greater than or equal to renewable energy consumption (leave blank if unknown)." sqref="AW10:AW259" xr:uid="{B308DEA2-82DA-4173-A800-FF35F0DE3851}">
      <formula1>AND(ISNUMBER($AW10),$AW10&gt;=0,IF($AX10&lt;&gt;"",$AW10&gt;=$AX10,TRUE))</formula1>
    </dataValidation>
    <dataValidation type="custom" showInputMessage="1" showErrorMessage="1" errorTitle="Diversity" error="Number of Women board members must be greater than or equal to 0 (leave blank if unknown), and below or equal to total board members (leave blank if unknown)." sqref="AZ10:AZ259" xr:uid="{B8B0C434-F8F2-4874-B900-FA69171F8AFE}">
      <formula1>AND(ISNUMBER($AZ10),IF($AY10&lt;&gt;"",$AZ10&lt;=$AY10,TRUE),$AZ10&gt;=0)</formula1>
    </dataValidation>
    <dataValidation type="custom" operator="greaterThan" showInputMessage="1" showErrorMessage="1" errorTitle="Board Diversity" error="Number of LGBTQ board members must be greater than or equal to 0 (leave blank if unknown), and below or equal to total board members (leave blank if unknown)." sqref="BA10:BA259" xr:uid="{C9D1CD37-1442-4F97-A565-1ED69DD34320}">
      <formula1>AND(ISNUMBER($BA10),IF($AY10&lt;&gt;"",$BA10&lt;=$AY10,TRUE),$BA10&gt;=0)</formula1>
    </dataValidation>
    <dataValidation type="custom" operator="greaterThan" showInputMessage="1" showErrorMessage="1" errorTitle="Board Diversity" error="Number of board members from under-represented groups must be greater than or equal to 0 (leave blank if unknown), and below or equal to total board members (leave blank if unknown)." sqref="BB10:BB259" xr:uid="{D4EBDC02-39E2-4527-ABE6-182044BED6ED}">
      <formula1>AND(ISNUMBER($BB10),IF($AY10&lt;&gt;"",$BB10&lt;=$AY10,TRUE),$BB10&gt;=0)</formula1>
    </dataValidation>
    <dataValidation type="custom" showInputMessage="1" showErrorMessage="1" errorTitle="Diversity" error="LGBTQ board members must be greater than or equal to 0 (leave blank if unknown), and below or equal to total board members (leave blank if unknown)." sqref="BA10:BA259" xr:uid="{CCD7643A-D408-49B4-A1F1-A083B1B15469}">
      <formula1>AND(ISNUMBER(BA10),IF($AY10&lt;&gt;"",BA10&lt;=$AY10,TRUE),BA10&gt;=0)</formula1>
    </dataValidation>
    <dataValidation type="custom" showInputMessage="1" showErrorMessage="1" errorTitle="Diversity" error="Board members from under-represented groups must be greater than or equal to 0 (leave blank if unknown), and below or equal to total board members (leave blank if unknown)." sqref="BB10:BB259" xr:uid="{6DA9D43C-916A-46F7-85B6-070A51C6DC23}">
      <formula1>AND(ISNUMBER(BB10),IF($AY10&lt;&gt;"",BB10&lt;=$AY10,TRUE),BB10&gt;=0)</formula1>
    </dataValidation>
    <dataValidation type="custom" operator="greaterThan" showInputMessage="1" showErrorMessage="1" errorTitle="Renewable Energy Consumption" error="Renewable energy consumption must be greater than or equal to 0 (leave blank if unknown), and less than or equal to total energy consumption (leave blank if unknown)." sqref="AX10:AX259" xr:uid="{7BEFBCC3-FF97-4F10-99D4-9B219AF531DE}">
      <formula1>AND(ISNUMBER($AX10),$AX10&gt;=0,IF($AW10&lt;&gt;"",$AX10&lt;=$AW10,TRUE))</formula1>
    </dataValidation>
    <dataValidation type="custom" operator="greaterThan" showInputMessage="1" showErrorMessage="1" errorTitle="Total FTE (CY)" error="FTEs in Current Year must be greater than or equal to 0 (leave blank if unknown). If it is, please check that figures are accurate as ONNH is greater than turnover would suggest. Leave blank if unknown." sqref="S10:S259" xr:uid="{7327079D-DFF2-49DF-8CEC-40E4C35EBCEA}">
      <formula1>AND(ISNUMBER(S10),S10&gt;=0,IF(AND(T10&lt;&gt;"",BK10&lt;&gt;""),(T10+BK10)&gt;0,TRUE),IF(AND(BK10&lt;&gt;"",T10&lt;&gt;"",BM10&lt;&gt;"",T10&lt;&gt;0),BK10&gt;=(BM10*(-1)*T10),TRUE))</formula1>
    </dataValidation>
    <dataValidation type="custom" showInputMessage="1" showErrorMessage="1" errorTitle="Fund Ownership" error="Fund ownership should be equal to or lower to GP ownership and be between 0 and 1._x000a__x000a_Please check and either revise this value or the value in the column to the left." sqref="M10:M259" xr:uid="{44B5052E-4054-44BB-88C7-020B927ADEDA}">
      <formula1>AND(ISNUMBER(M10),M10&gt;=0,M10&lt;=1,IF($L10="",TRUE,$M10&lt;=$L10))</formula1>
    </dataValidation>
    <dataValidation type="custom" showInputMessage="1" showErrorMessage="1" errorTitle="New Hires" error="Turnover must be a % greater than or equal to 0 (leave blank if unknown)." sqref="BM10:BM259" xr:uid="{3C556C82-CAE1-48D5-B90C-D4A891731CA0}">
      <formula1>AND(ISNUMBER($BM10),$BM10&gt;=0)</formula1>
    </dataValidation>
    <dataValidation type="list" showInputMessage="1" showErrorMessage="1" errorTitle="GICS Industry of Operations" error="Please select a GICS industry from the dropdown list." sqref="P10:P259" xr:uid="{42421D58-459D-4E12-ACC7-159B03D06181}">
      <formula1>INDIRECT(SUBSTITUTE(SUBSTITUTE(SUBSTITUTE(SUBSTITUTE($O10,"&amp;","")," ",""),"-",""),",",""))</formula1>
    </dataValidation>
    <dataValidation type="custom" showInputMessage="1" showErrorMessage="1" errorTitle="GP Ownership" error="GP ownership should be equal to or higher than fund ownership and be between 0 and 1._x000a__x000a_Please check and either revise this value or the value in the column to the right." sqref="L10:L259" xr:uid="{70D65A92-CE6A-4DC3-B27D-D63047658FF4}">
      <formula1>AND(ISNUMBER(L10),L10&gt;=0,L10&lt;=1,IF($M10="",TRUE,$M10&lt;=$L10))</formula1>
    </dataValidation>
    <dataValidation type="list" allowBlank="1" showInputMessage="1" showErrorMessage="1" sqref="O261:P1048576" xr:uid="{11600E7D-33D2-4C33-A3D4-C733FFF4B45A}">
      <formula1>INDIRECT(SUBSTITUTE(SUBSTITUTE($N261,"&amp;","")," ",""))</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848" yWindow="785" count="10">
        <x14:dataValidation type="list" allowBlank="1" showInputMessage="1" showErrorMessage="1" errorTitle="Country of Operations" error="Please select from the dropdown list or leave blank." xr:uid="{4C40FB0D-7853-407F-9C9E-2FE04ECE2F9A}">
          <x14:formula1>
            <xm:f>'Source Data (Hidden)'!$A$3:$A$255</xm:f>
          </x14:formula1>
          <xm:sqref>I10:I259</xm:sqref>
        </x14:dataValidation>
        <x14:dataValidation type="list" allowBlank="1" showInputMessage="1" showErrorMessage="1" errorTitle="Scope3Categories" error="Please input an X to indicate if a category has been included, otherwise leave blank." xr:uid="{F4CDF856-7172-446D-8BE7-24F56386F7EB}">
          <x14:formula1>
            <xm:f>'Source Data (Hidden)'!$R$3:$R$4</xm:f>
          </x14:formula1>
          <xm:sqref>AA10:AO259</xm:sqref>
        </x14:dataValidation>
        <x14:dataValidation type="list" allowBlank="1" showInputMessage="1" showErrorMessage="1" errorTitle="Country of Domicile" error="Please select from the dropdown list or leave blank." xr:uid="{7EF2181F-454C-49BA-8601-8B0224DC4145}">
          <x14:formula1>
            <xm:f>'Source Data (Hidden)'!$A$3:$A$255</xm:f>
          </x14:formula1>
          <xm:sqref>H10:H259</xm:sqref>
        </x14:dataValidation>
        <x14:dataValidation type="list" allowBlank="1" showInputMessage="1" showErrorMessage="1" errorTitle="Net Zero" error="Please select an option from the dropdown list." xr:uid="{365EBAD5-A5D5-41BC-B9BD-6E2F35B80B55}">
          <x14:formula1>
            <xm:f>'Source Data (Hidden)'!$O$3:$O$5</xm:f>
          </x14:formula1>
          <xm:sqref>AS10:AS259</xm:sqref>
        </x14:dataValidation>
        <x14:dataValidation type="list" allowBlank="1" showInputMessage="1" showErrorMessage="1" errorTitle="Net Zero" error="Please select an option from the dropdown list." xr:uid="{D6EAC1DD-05CB-4934-8A49-778CA6989243}">
          <x14:formula1>
            <xm:f>'Source Data (Hidden)'!$P$3:$P$5</xm:f>
          </x14:formula1>
          <xm:sqref>AT10:AT259</xm:sqref>
        </x14:dataValidation>
        <x14:dataValidation type="list" allowBlank="1" showInputMessage="1" showErrorMessage="1" errorTitle="Net Zero" error="Please select an option from the dropdown list." xr:uid="{2ABE0CBE-2A99-45D2-ABDA-911795C956AC}">
          <x14:formula1>
            <xm:f>'Source Data (Hidden)'!$Q$3:$Q$6</xm:f>
          </x14:formula1>
          <xm:sqref>AU10:AU259</xm:sqref>
        </x14:dataValidation>
        <x14:dataValidation type="list" allowBlank="1" showInputMessage="1" showErrorMessage="1" errorTitle="Representative of total Scope 3" error="Please enter Y or N (leave blank if unknown)." xr:uid="{FAE71523-76B8-4D8F-9A49-4BFC2F336B96}">
          <x14:formula1>
            <xm:f>'Source Data (Hidden)'!$S$3:$S$4</xm:f>
          </x14:formula1>
          <xm:sqref>AP10:AP259</xm:sqref>
        </x14:dataValidation>
        <x14:dataValidation type="list" allowBlank="1" showInputMessage="1" showErrorMessage="1" xr:uid="{4B72E56F-5EA9-4FF3-B01E-490474F1D335}">
          <x14:formula1>
            <xm:f>'Source Data (Hidden)'!$C$3:$C$4</xm:f>
          </x14:formula1>
          <xm:sqref>J261:J1048576</xm:sqref>
        </x14:dataValidation>
        <x14:dataValidation type="list" allowBlank="1" showInputMessage="1" showErrorMessage="1" xr:uid="{B5DF2382-9CB4-41F5-85C6-406924EF9B90}">
          <x14:formula1>
            <xm:f>'Source Data (Hidden)'!$F$3:$F$183</xm:f>
          </x14:formula1>
          <xm:sqref>Q261:Q1048576</xm:sqref>
        </x14:dataValidation>
        <x14:dataValidation type="list" allowBlank="1" showInputMessage="1" showErrorMessage="1" xr:uid="{F5C1C78F-2B10-46F3-BD23-DC826E57A0F0}">
          <x14:formula1>
            <xm:f>'Source Data (Hidden)'!$B$3:$B$244</xm:f>
          </x14:formula1>
          <xm:sqref>I261:I1048576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75D6-292D-4807-AE09-1A785E77334A}">
  <sheetPr codeName="Sheet25">
    <tabColor theme="9" tint="0.59999389629810485"/>
  </sheetPr>
  <dimension ref="A1:CY260"/>
  <sheetViews>
    <sheetView zoomScale="70" zoomScaleNormal="70" workbookViewId="0"/>
  </sheetViews>
  <sheetFormatPr defaultColWidth="0" defaultRowHeight="15.75" customHeight="1" zeroHeight="1" outlineLevelCol="1" x14ac:dyDescent="0.45"/>
  <cols>
    <col min="1" max="1" width="4.1328125" style="62" customWidth="1"/>
    <col min="2" max="2" width="52.796875" style="62" customWidth="1"/>
    <col min="3" max="3" width="48.46484375" style="62" customWidth="1"/>
    <col min="4" max="4" width="35.46484375" style="63" customWidth="1"/>
    <col min="5" max="11" width="20.46484375" style="63" customWidth="1"/>
    <col min="12" max="13" width="20.46484375" style="84" customWidth="1"/>
    <col min="14" max="16" width="35.46484375" style="63" customWidth="1"/>
    <col min="17" max="17" width="14.46484375" style="63" customWidth="1"/>
    <col min="18" max="18" width="25.46484375" style="64" customWidth="1"/>
    <col min="19" max="26" width="25.46484375" style="63" customWidth="1"/>
    <col min="27" max="42" width="5.46484375" style="63" hidden="1" customWidth="1" outlineLevel="1"/>
    <col min="43" max="43" width="30.46484375" style="63" customWidth="1" collapsed="1"/>
    <col min="44" max="44" width="30.46484375" style="63" customWidth="1"/>
    <col min="45" max="45" width="45" style="63" customWidth="1"/>
    <col min="46" max="47" width="60.46484375" style="63" customWidth="1"/>
    <col min="48" max="48" width="24.46484375" style="63" customWidth="1"/>
    <col min="49" max="50" width="25.46484375" style="63" customWidth="1"/>
    <col min="51" max="64" width="25.46484375" style="65" customWidth="1"/>
    <col min="65" max="68" width="25.46484375" style="63" customWidth="1"/>
    <col min="69" max="94" width="30.46484375" style="1" customWidth="1"/>
    <col min="95" max="97" width="35.46484375" style="1" customWidth="1"/>
    <col min="98" max="98" width="37.19921875" style="1" customWidth="1"/>
    <col min="99" max="99" width="35.46484375" style="1" customWidth="1"/>
    <col min="100" max="100" width="2.46484375" style="1" customWidth="1"/>
    <col min="101" max="101" width="17.46484375" style="1" bestFit="1" customWidth="1"/>
    <col min="102" max="103" width="9" style="1" customWidth="1"/>
    <col min="104" max="16384" width="9" style="1" hidden="1"/>
  </cols>
  <sheetData>
    <row r="1" spans="1:102" ht="25.5" customHeight="1" thickBot="1" x14ac:dyDescent="0.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Q1" s="199"/>
      <c r="BR1" s="199"/>
      <c r="BS1" s="199"/>
      <c r="BT1" s="199"/>
    </row>
    <row r="2" spans="1:102" ht="25.5" customHeight="1" x14ac:dyDescent="0.45">
      <c r="B2" s="105" t="s">
        <v>34</v>
      </c>
      <c r="C2" s="108" t="s">
        <v>35</v>
      </c>
      <c r="D2" s="66"/>
      <c r="E2" s="358" t="s">
        <v>36</v>
      </c>
      <c r="F2" s="359"/>
      <c r="G2" s="359"/>
      <c r="H2" s="359"/>
      <c r="I2" s="101"/>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Q2" s="199"/>
      <c r="BR2" s="199"/>
      <c r="BS2" s="199"/>
      <c r="BT2" s="199"/>
    </row>
    <row r="3" spans="1:102" ht="25.5" customHeight="1" x14ac:dyDescent="0.45">
      <c r="B3" s="109" t="s">
        <v>37</v>
      </c>
      <c r="C3" s="119" t="s">
        <v>38</v>
      </c>
      <c r="D3" s="109"/>
      <c r="E3" s="361" t="s">
        <v>39</v>
      </c>
      <c r="F3" s="361"/>
      <c r="G3" s="361"/>
      <c r="H3" s="361"/>
      <c r="I3" s="110"/>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Q3" s="199"/>
      <c r="BR3" s="199"/>
      <c r="BS3" s="199"/>
      <c r="BT3" s="199"/>
    </row>
    <row r="4" spans="1:102" ht="25.5" customHeight="1" thickBot="1" x14ac:dyDescent="0.5">
      <c r="C4" s="118" t="s">
        <v>40</v>
      </c>
      <c r="E4" s="362" t="s">
        <v>41</v>
      </c>
      <c r="F4" s="362"/>
      <c r="G4" s="362"/>
      <c r="H4" s="362"/>
      <c r="I4" s="106" cm="1">
        <f t="array" ref="I4">SUM(IFERROR(1/COUNTIF(B10:B259,B10:B259),0))</f>
        <v>0</v>
      </c>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Q4" s="199"/>
      <c r="BR4" s="199"/>
      <c r="BS4" s="199"/>
      <c r="BT4" s="199"/>
    </row>
    <row r="5" spans="1:102" ht="15.4" x14ac:dyDescent="0.45">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Q5" s="199"/>
      <c r="BR5" s="199"/>
      <c r="BS5" s="199"/>
      <c r="BT5" s="199"/>
    </row>
    <row r="6" spans="1:102" ht="15.4" x14ac:dyDescent="0.45">
      <c r="B6" s="365" t="str">
        <f ca="1">IF('All Suggested Checks (Hidden)'!N6="","","Please see the Tailored Data Checks tab for potential inconsistencies within your data.")</f>
        <v/>
      </c>
      <c r="C6" s="366"/>
      <c r="D6" s="366"/>
      <c r="E6" s="254"/>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Q6" s="199"/>
      <c r="BR6" s="199"/>
      <c r="BS6" s="199"/>
      <c r="BT6" s="199"/>
    </row>
    <row r="7" spans="1:102" ht="21" x14ac:dyDescent="0.45">
      <c r="A7" s="3"/>
      <c r="B7" s="366"/>
      <c r="C7" s="366"/>
      <c r="D7" s="366"/>
      <c r="E7" s="254"/>
      <c r="F7" s="199"/>
      <c r="G7" s="199"/>
      <c r="H7" s="199"/>
      <c r="I7" s="199"/>
      <c r="J7" s="199"/>
      <c r="K7" s="199"/>
      <c r="L7" s="199"/>
      <c r="M7" s="199"/>
      <c r="N7" s="199"/>
      <c r="O7" s="262"/>
      <c r="P7" s="262"/>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Q7" s="69" t="s">
        <v>138</v>
      </c>
      <c r="BR7" s="68"/>
      <c r="BS7" s="67"/>
      <c r="BT7" s="69" t="s">
        <v>42</v>
      </c>
      <c r="BU7" s="68"/>
      <c r="BV7" s="69"/>
      <c r="BW7" s="69"/>
      <c r="BX7" s="68"/>
      <c r="BY7" s="68"/>
      <c r="BZ7" s="68"/>
      <c r="CA7" s="68"/>
      <c r="CB7" s="70"/>
      <c r="CC7" s="70"/>
      <c r="CD7" s="70"/>
      <c r="CE7" s="68"/>
      <c r="CF7" s="68"/>
      <c r="CG7" s="68"/>
      <c r="CH7" s="68"/>
      <c r="CI7" s="68"/>
      <c r="CJ7" s="69" t="s">
        <v>43</v>
      </c>
      <c r="CK7" s="68"/>
      <c r="CL7" s="68"/>
      <c r="CM7" s="68"/>
      <c r="CN7" s="68"/>
      <c r="CO7" s="70"/>
      <c r="CP7" s="70"/>
      <c r="CQ7" s="68"/>
      <c r="CR7" s="68"/>
      <c r="CS7" s="68"/>
      <c r="CT7" s="68"/>
      <c r="CU7" s="68"/>
      <c r="CV7" s="3"/>
      <c r="CW7" s="71"/>
      <c r="CX7" s="3"/>
    </row>
    <row r="8" spans="1:102" ht="30" customHeight="1" x14ac:dyDescent="0.45">
      <c r="A8" s="67"/>
      <c r="B8" s="68"/>
      <c r="C8" s="68"/>
      <c r="D8" s="16"/>
      <c r="E8" s="87" t="s">
        <v>44</v>
      </c>
      <c r="F8" s="88"/>
      <c r="G8" s="88"/>
      <c r="H8" s="88"/>
      <c r="I8" s="88"/>
      <c r="J8" s="88"/>
      <c r="K8" s="88"/>
      <c r="L8" s="88"/>
      <c r="M8" s="88"/>
      <c r="N8" s="88"/>
      <c r="O8" s="88"/>
      <c r="P8" s="88"/>
      <c r="Q8" s="88"/>
      <c r="R8" s="88"/>
      <c r="S8" s="89"/>
      <c r="T8" s="88"/>
      <c r="U8" s="97" t="s">
        <v>45</v>
      </c>
      <c r="V8" s="98"/>
      <c r="W8" s="98"/>
      <c r="X8" s="98"/>
      <c r="Y8" s="98"/>
      <c r="Z8" s="99" t="s">
        <v>46</v>
      </c>
      <c r="AA8" s="99"/>
      <c r="AB8" s="98"/>
      <c r="AC8" s="98"/>
      <c r="AD8" s="98"/>
      <c r="AE8" s="98"/>
      <c r="AF8" s="98"/>
      <c r="AG8" s="98"/>
      <c r="AH8" s="98"/>
      <c r="AI8" s="98"/>
      <c r="AJ8" s="98"/>
      <c r="AK8" s="98"/>
      <c r="AL8" s="98"/>
      <c r="AM8" s="98"/>
      <c r="AN8" s="98"/>
      <c r="AO8" s="98"/>
      <c r="AP8" s="98"/>
      <c r="AQ8" s="98"/>
      <c r="AR8" s="98"/>
      <c r="AS8" s="98" t="s">
        <v>47</v>
      </c>
      <c r="AT8" s="98"/>
      <c r="AU8" s="98"/>
      <c r="AV8" s="98"/>
      <c r="AW8" s="97" t="s">
        <v>48</v>
      </c>
      <c r="AX8" s="100"/>
      <c r="AY8" s="363" t="s">
        <v>49</v>
      </c>
      <c r="AZ8" s="364"/>
      <c r="BA8" s="90"/>
      <c r="BB8" s="360"/>
      <c r="BC8" s="360"/>
      <c r="BD8" s="91"/>
      <c r="BE8" s="88" t="s">
        <v>50</v>
      </c>
      <c r="BF8" s="90"/>
      <c r="BG8" s="91"/>
      <c r="BH8" s="92" t="s">
        <v>51</v>
      </c>
      <c r="BI8" s="93"/>
      <c r="BJ8" s="93"/>
      <c r="BK8" s="93"/>
      <c r="BL8" s="93"/>
      <c r="BM8" s="94"/>
      <c r="BN8" s="95" t="s">
        <v>52</v>
      </c>
      <c r="BO8" s="96"/>
      <c r="BQ8" s="111"/>
      <c r="BR8" s="111"/>
      <c r="BS8" s="111"/>
      <c r="BT8" s="33" t="s">
        <v>53</v>
      </c>
      <c r="BU8" s="33"/>
      <c r="BV8" s="33"/>
      <c r="BW8" s="33"/>
      <c r="BX8" s="33"/>
      <c r="BY8" s="33"/>
      <c r="BZ8" s="33"/>
      <c r="CA8" s="33"/>
      <c r="CB8" s="33"/>
      <c r="CC8" s="33"/>
      <c r="CD8" s="116" t="s">
        <v>54</v>
      </c>
      <c r="CE8" s="117"/>
      <c r="CF8" s="117"/>
      <c r="CG8" s="117"/>
      <c r="CH8" s="117"/>
      <c r="CI8" s="144"/>
      <c r="CJ8" s="132" t="s">
        <v>55</v>
      </c>
      <c r="CK8" s="132"/>
      <c r="CL8" s="132"/>
      <c r="CM8" s="132"/>
      <c r="CN8" s="132"/>
      <c r="CO8" s="132"/>
      <c r="CP8" s="132"/>
      <c r="CQ8" s="132"/>
      <c r="CR8" s="132"/>
      <c r="CS8" s="132"/>
      <c r="CT8" s="133"/>
      <c r="CU8" s="132"/>
      <c r="CV8" s="67"/>
      <c r="CW8" s="71"/>
      <c r="CX8" s="67"/>
    </row>
    <row r="9" spans="1:102" ht="210" customHeight="1" x14ac:dyDescent="0.45">
      <c r="A9" s="85"/>
      <c r="B9" s="27" t="s">
        <v>56</v>
      </c>
      <c r="C9" s="28" t="s">
        <v>57</v>
      </c>
      <c r="D9" s="28" t="s">
        <v>58</v>
      </c>
      <c r="E9" s="25" t="s">
        <v>59</v>
      </c>
      <c r="F9" s="25" t="s">
        <v>60</v>
      </c>
      <c r="G9" s="29" t="s">
        <v>61</v>
      </c>
      <c r="H9" s="25" t="s">
        <v>62</v>
      </c>
      <c r="I9" s="25" t="s">
        <v>63</v>
      </c>
      <c r="J9" s="25" t="s">
        <v>64</v>
      </c>
      <c r="K9" s="25" t="s">
        <v>65</v>
      </c>
      <c r="L9" s="25" t="s">
        <v>66</v>
      </c>
      <c r="M9" s="25" t="s">
        <v>67</v>
      </c>
      <c r="N9" s="25" t="s">
        <v>139</v>
      </c>
      <c r="O9" s="25" t="s">
        <v>140</v>
      </c>
      <c r="P9" s="25"/>
      <c r="Q9" s="25" t="s">
        <v>71</v>
      </c>
      <c r="R9" s="25" t="s">
        <v>72</v>
      </c>
      <c r="S9" s="25" t="s">
        <v>73</v>
      </c>
      <c r="T9" s="25" t="s">
        <v>74</v>
      </c>
      <c r="U9" s="25" t="s">
        <v>75</v>
      </c>
      <c r="V9" s="25" t="s">
        <v>76</v>
      </c>
      <c r="W9" s="25" t="s">
        <v>77</v>
      </c>
      <c r="X9" s="25" t="s">
        <v>78</v>
      </c>
      <c r="Y9" s="25" t="s">
        <v>79</v>
      </c>
      <c r="Z9" s="25" t="s">
        <v>80</v>
      </c>
      <c r="AA9" s="25">
        <v>1</v>
      </c>
      <c r="AB9" s="25">
        <v>2</v>
      </c>
      <c r="AC9" s="25">
        <v>3</v>
      </c>
      <c r="AD9" s="25">
        <v>4</v>
      </c>
      <c r="AE9" s="25">
        <v>5</v>
      </c>
      <c r="AF9" s="25">
        <v>6</v>
      </c>
      <c r="AG9" s="25">
        <v>7</v>
      </c>
      <c r="AH9" s="25">
        <v>8</v>
      </c>
      <c r="AI9" s="25">
        <v>9</v>
      </c>
      <c r="AJ9" s="25">
        <v>10</v>
      </c>
      <c r="AK9" s="25">
        <v>11</v>
      </c>
      <c r="AL9" s="25">
        <v>12</v>
      </c>
      <c r="AM9" s="25">
        <v>13</v>
      </c>
      <c r="AN9" s="25">
        <v>14</v>
      </c>
      <c r="AO9" s="25">
        <v>15</v>
      </c>
      <c r="AP9" s="25"/>
      <c r="AQ9" s="136" t="s">
        <v>82</v>
      </c>
      <c r="AR9" s="136" t="s">
        <v>83</v>
      </c>
      <c r="AS9" s="136" t="s">
        <v>84</v>
      </c>
      <c r="AT9" s="136" t="s">
        <v>85</v>
      </c>
      <c r="AU9" s="136" t="s">
        <v>86</v>
      </c>
      <c r="AV9" s="25" t="s">
        <v>87</v>
      </c>
      <c r="AW9" s="25" t="s">
        <v>88</v>
      </c>
      <c r="AX9" s="25" t="s">
        <v>89</v>
      </c>
      <c r="AY9" s="25" t="s">
        <v>90</v>
      </c>
      <c r="AZ9" s="25" t="s">
        <v>91</v>
      </c>
      <c r="BA9" s="25" t="s">
        <v>92</v>
      </c>
      <c r="BB9" s="25" t="s">
        <v>93</v>
      </c>
      <c r="BC9" s="25" t="s">
        <v>94</v>
      </c>
      <c r="BD9" s="25" t="s">
        <v>95</v>
      </c>
      <c r="BE9" s="25" t="s">
        <v>96</v>
      </c>
      <c r="BF9" s="25" t="s">
        <v>97</v>
      </c>
      <c r="BG9" s="25" t="s">
        <v>141</v>
      </c>
      <c r="BH9" s="25" t="s">
        <v>99</v>
      </c>
      <c r="BI9" s="25" t="s">
        <v>100</v>
      </c>
      <c r="BJ9" s="25" t="s">
        <v>101</v>
      </c>
      <c r="BK9" s="25" t="s">
        <v>102</v>
      </c>
      <c r="BL9" s="25" t="s">
        <v>103</v>
      </c>
      <c r="BM9" s="25" t="s">
        <v>104</v>
      </c>
      <c r="BN9" s="25" t="s">
        <v>105</v>
      </c>
      <c r="BO9" s="26" t="s">
        <v>106</v>
      </c>
      <c r="BQ9" s="34" t="s">
        <v>107</v>
      </c>
      <c r="BR9" s="34" t="s">
        <v>108</v>
      </c>
      <c r="BS9" s="34" t="s">
        <v>109</v>
      </c>
      <c r="BT9" s="34" t="s">
        <v>110</v>
      </c>
      <c r="BU9" s="34" t="s">
        <v>111</v>
      </c>
      <c r="BV9" s="34" t="s">
        <v>112</v>
      </c>
      <c r="BW9" s="34" t="s">
        <v>113</v>
      </c>
      <c r="BX9" s="34" t="s">
        <v>114</v>
      </c>
      <c r="BY9" s="37" t="s">
        <v>115</v>
      </c>
      <c r="BZ9" s="54" t="s">
        <v>116</v>
      </c>
      <c r="CA9" s="34" t="s">
        <v>117</v>
      </c>
      <c r="CB9" s="34" t="s">
        <v>118</v>
      </c>
      <c r="CC9" s="34" t="s">
        <v>119</v>
      </c>
      <c r="CD9" s="34" t="s">
        <v>120</v>
      </c>
      <c r="CE9" s="34" t="s">
        <v>121</v>
      </c>
      <c r="CF9" s="34" t="s">
        <v>122</v>
      </c>
      <c r="CG9" s="34" t="s">
        <v>123</v>
      </c>
      <c r="CH9" s="34" t="s">
        <v>124</v>
      </c>
      <c r="CI9" s="145"/>
      <c r="CJ9" s="142" t="s">
        <v>125</v>
      </c>
      <c r="CK9" s="134" t="s">
        <v>126</v>
      </c>
      <c r="CL9" s="134" t="s">
        <v>127</v>
      </c>
      <c r="CM9" s="134" t="s">
        <v>128</v>
      </c>
      <c r="CN9" s="134" t="s">
        <v>129</v>
      </c>
      <c r="CO9" s="134" t="s">
        <v>130</v>
      </c>
      <c r="CP9" s="134" t="s">
        <v>131</v>
      </c>
      <c r="CQ9" s="134" t="s">
        <v>132</v>
      </c>
      <c r="CR9" s="134" t="s">
        <v>133</v>
      </c>
      <c r="CS9" s="134" t="s">
        <v>134</v>
      </c>
      <c r="CT9" s="134" t="s">
        <v>135</v>
      </c>
      <c r="CU9" s="134" t="s">
        <v>136</v>
      </c>
      <c r="CV9" s="85"/>
      <c r="CW9" s="35" t="s">
        <v>137</v>
      </c>
      <c r="CX9" s="85"/>
    </row>
    <row r="10" spans="1:102" ht="25.35" customHeight="1" x14ac:dyDescent="0.45">
      <c r="B10" s="17"/>
      <c r="C10" s="112"/>
      <c r="D10" s="113"/>
      <c r="E10" s="115"/>
      <c r="F10" s="260"/>
      <c r="G10" s="17"/>
      <c r="H10" s="17"/>
      <c r="I10" s="17"/>
      <c r="J10" s="17"/>
      <c r="K10" s="17"/>
      <c r="L10" s="114"/>
      <c r="M10" s="114"/>
      <c r="N10" s="17"/>
      <c r="O10" s="262"/>
      <c r="P10" s="262"/>
      <c r="Q10" s="17"/>
      <c r="R10" s="194"/>
      <c r="S10" s="193"/>
      <c r="T10" s="193"/>
      <c r="U10" s="19"/>
      <c r="V10" s="17"/>
      <c r="W10" s="19"/>
      <c r="X10" s="17"/>
      <c r="Y10" s="19"/>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20"/>
      <c r="AX10" s="20"/>
      <c r="AY10" s="18"/>
      <c r="AZ10" s="18"/>
      <c r="BA10" s="18"/>
      <c r="BB10" s="18"/>
      <c r="BC10" s="18"/>
      <c r="BD10" s="18"/>
      <c r="BE10" s="18"/>
      <c r="BF10" s="18"/>
      <c r="BG10" s="21"/>
      <c r="BH10" s="197" t="str">
        <f t="shared" ref="BH10:BH73" si="0">IF(S10="","",S10)</f>
        <v/>
      </c>
      <c r="BI10" s="197" t="str">
        <f t="shared" ref="BI10:BI73" si="1">IF(T10="","",T10)</f>
        <v/>
      </c>
      <c r="BJ10" s="21"/>
      <c r="BK10" s="198" t="str">
        <f t="shared" ref="BK10" si="2">IF(OR(BH10="",BI10="",BJ10=""),"",BH10-BI10-BJ10)</f>
        <v/>
      </c>
      <c r="BL10" s="198" t="str">
        <f t="shared" ref="BL10:BL73" si="3">IF(OR(BH10="",BI10=""),"",BH10-BI10)</f>
        <v/>
      </c>
      <c r="BM10" s="22"/>
      <c r="BN10" s="23"/>
      <c r="BO10" s="24"/>
      <c r="BQ10" s="115"/>
      <c r="BR10" s="121"/>
      <c r="BS10" s="123" t="str">
        <f>IF(M10="","", IF(BR10="","",M10*BR10))</f>
        <v/>
      </c>
      <c r="BT10" s="124" t="str">
        <f>IF($BS10=0,"",IF($BR10=0,"",($BS10/$BR10)*U10))</f>
        <v/>
      </c>
      <c r="BU10" s="124" t="str">
        <f>IF($BS10=0,"",IF($BR10=0,"",($BS10/$BR10)*W10))</f>
        <v/>
      </c>
      <c r="BV10" s="124" t="str">
        <f>IF($BS10=0,"",IF($BR10=0,"",($BS10/$BR10)*Y10))</f>
        <v/>
      </c>
      <c r="BW10" s="120" t="str">
        <f>IF(BS10=0,"",IF(BR10=0,"",SUM(BT10:BV10)))</f>
        <v/>
      </c>
      <c r="BX10" s="128"/>
      <c r="BY10" s="128"/>
      <c r="BZ10" s="138" t="str">
        <f>IF(BY10="No","N/A",IF(BY10="","",IF(AW10="","",IF(R10="","",IF(R10=0,"",((AW10/R10)*(BS10/BQ10)))))))</f>
        <v/>
      </c>
      <c r="CA10" s="128"/>
      <c r="CB10" s="150"/>
      <c r="CC10" s="150"/>
      <c r="CD10" s="128"/>
      <c r="CE10" s="128"/>
      <c r="CF10" s="130"/>
      <c r="CG10" s="125" t="str">
        <f>IF(AY10="","",IF(AZ10="","",IF(AY10=0,"",AZ10/AY10)))</f>
        <v/>
      </c>
      <c r="CH10" s="147"/>
      <c r="CI10" s="146"/>
      <c r="CJ10" s="279" t="str">
        <f>IF(BQ10="","",IF(BQ10=0,"",(SUM(BT10:BV10))/((BQ10)/1000000)))</f>
        <v/>
      </c>
      <c r="CK10" s="278" t="str">
        <f>IF(BS10="","",IF(R10="","",IF(R10=0,"",IF(BQ10="","",IF(BQ10=0,"",((BS10/BQ10)*((U10+W10+Y10)/((R10/1000000)))))))))</f>
        <v/>
      </c>
      <c r="CL10" s="276" t="str">
        <f>IF($BQ10="","",IF(BX10="","",IF(BS10="","",IF(BX10="Yes",$BS10/$BQ10,0))))</f>
        <v/>
      </c>
      <c r="CM10" s="137" t="str">
        <f>IF(AW10="","",IF(AW10=0,"",IF(BS10="","",IF(BQ10="","",IF(BQ10=0,"",(((AW10-AX10)/AW10)*(BS10/BQ10)))))))</f>
        <v/>
      </c>
      <c r="CN10" s="137" t="str">
        <f>IF($BS10="","",IF(BQ10="","",IF(BQ10=0,"",IF(CA10="","",IF(CA10="Yes",$BS10/$BQ10,0)))))</f>
        <v/>
      </c>
      <c r="CO10" s="149" t="str">
        <f>IF($BS10="","",IF($BQ10="","",IF($CB10="","",IF($BR10="","",IF($BR10=0,"",IF($BQ10=0,"",(($CB10*($BS10/$BR10)/($BQ10/1000000)))))))))</f>
        <v/>
      </c>
      <c r="CP10" s="149" t="str">
        <f>IF($BS10="","",IF($BQ10="","",IF($CC10="","",IF($BR10="","",IF($BR10=0,"",IF($BQ10=0,"",(($CC10*($BS10/$BR10)/($BQ10/1000000)))))))))</f>
        <v/>
      </c>
      <c r="CQ10" s="137" t="str">
        <f>IF($BQ10="","",IF(CD10="","",IF(BS10="","",IF(CD10="Yes",$BS10/$BQ10,0))))</f>
        <v/>
      </c>
      <c r="CR10" s="137" t="str">
        <f>IF($BQ10="","",IF(CE10="","",IF(BS10="","",IF(CE10="Yes",$BS10/$BQ10,0))))</f>
        <v/>
      </c>
      <c r="CS10" s="137" t="str">
        <f>IF(BS10="","",IF(BQ10="","",IF(BQ10=0,"",IF(CF10="","",((BS10/BQ10)*CF10)))))</f>
        <v/>
      </c>
      <c r="CT10" s="126" t="str">
        <f>IF(AY10="","",IF(AZ10="","",IF(BS10="","",IF(BQ10="","",IF(AY10=0,"",(BS10/BQ10)*(AZ10/AY10))))))</f>
        <v/>
      </c>
      <c r="CU10" s="137" t="str">
        <f>IF($BQ10="","",IF(CH10="","",IF(BS10="","",IF(CH10="Yes",$BS10/$BQ10,0))))</f>
        <v/>
      </c>
      <c r="CV10" s="86"/>
      <c r="CW10" s="31" cm="1">
        <f t="array" ref="CW10">_xlfn.UNIQUE($G$10:$G$259)</f>
        <v>0</v>
      </c>
      <c r="CX10" s="2"/>
    </row>
    <row r="11" spans="1:102" ht="25.35" customHeight="1" x14ac:dyDescent="0.45">
      <c r="B11" s="17"/>
      <c r="C11" s="112"/>
      <c r="D11" s="113"/>
      <c r="E11" s="115"/>
      <c r="F11" s="17"/>
      <c r="G11" s="17"/>
      <c r="H11" s="17"/>
      <c r="I11" s="17"/>
      <c r="J11" s="17"/>
      <c r="K11" s="17"/>
      <c r="L11" s="114"/>
      <c r="M11" s="114"/>
      <c r="N11" s="17"/>
      <c r="O11" s="17"/>
      <c r="P11" s="17"/>
      <c r="Q11" s="17"/>
      <c r="R11" s="194"/>
      <c r="S11" s="193"/>
      <c r="T11" s="193"/>
      <c r="U11" s="19"/>
      <c r="V11" s="17"/>
      <c r="W11" s="19"/>
      <c r="X11" s="17"/>
      <c r="Y11" s="19"/>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20"/>
      <c r="AX11" s="20"/>
      <c r="AY11" s="18"/>
      <c r="AZ11" s="18"/>
      <c r="BA11" s="18"/>
      <c r="BB11" s="18"/>
      <c r="BC11" s="18"/>
      <c r="BD11" s="18"/>
      <c r="BE11" s="18"/>
      <c r="BF11" s="18"/>
      <c r="BG11" s="21"/>
      <c r="BH11" s="197" t="str">
        <f t="shared" si="0"/>
        <v/>
      </c>
      <c r="BI11" s="197" t="str">
        <f t="shared" si="1"/>
        <v/>
      </c>
      <c r="BJ11" s="21"/>
      <c r="BK11" s="198" t="str">
        <f>IF(OR(BH11="",BI11="",BJ11=""),"",BH11-BI11-BJ11)</f>
        <v/>
      </c>
      <c r="BL11" s="198" t="str">
        <f t="shared" si="3"/>
        <v/>
      </c>
      <c r="BM11" s="22"/>
      <c r="BN11" s="23"/>
      <c r="BO11" s="24"/>
      <c r="BQ11" s="115"/>
      <c r="BR11" s="121"/>
      <c r="BS11" s="123" t="str">
        <f t="shared" ref="BS11:BS74" si="4">IF(M11="","", IF(BR11="","",M11*BR11))</f>
        <v/>
      </c>
      <c r="BT11" s="120" t="str">
        <f>IF($BS11=0,"",IF($BR11=0,"",($BS11/$BR11)*U11))</f>
        <v/>
      </c>
      <c r="BU11" s="120" t="str">
        <f>IF($BS11=0,"",IF($BR11=0,"",($BS11/$BR11)*W11))</f>
        <v/>
      </c>
      <c r="BV11" s="120" t="str">
        <f>IF($BS11=0,"",IF($BR11=0,"",($BS11/$BR11)*Y11))</f>
        <v/>
      </c>
      <c r="BW11" s="120" t="str">
        <f t="shared" ref="BW11:BW74" si="5">IF(BS11=0,"",IF(BR11=0,"",SUM(BT11:BV11)))</f>
        <v/>
      </c>
      <c r="BX11" s="129"/>
      <c r="BY11" s="129"/>
      <c r="BZ11" s="138" t="str">
        <f t="shared" ref="BZ11:BZ74" si="6">IF(BY11="No","N/A",IF(BY11="","",IF(AW11="","",IF(R11="","",IF(R11=0,"",((AW11/R11)*(BS11/BQ11)))))))</f>
        <v/>
      </c>
      <c r="CA11" s="129"/>
      <c r="CB11" s="150"/>
      <c r="CC11" s="150"/>
      <c r="CD11" s="129"/>
      <c r="CE11" s="129"/>
      <c r="CF11" s="131"/>
      <c r="CG11" s="127" t="str">
        <f>IF(AY11="","",IF(AZ11="","",IF(AY11=0,"",AZ11/AY11)))</f>
        <v/>
      </c>
      <c r="CH11" s="148"/>
      <c r="CI11" s="146"/>
      <c r="CJ11" s="279" t="str">
        <f t="shared" ref="CJ11:CJ74" si="7">IF(BQ11="","",IF(BQ11=0,"",(SUM(BT11:BV11))/((BQ11)/1000000)))</f>
        <v/>
      </c>
      <c r="CK11" s="277" t="str">
        <f t="shared" ref="CK11:CK74" si="8">IF(BS11="","",IF(R11="","",IF(R11=0,"",IF(BQ11="","",IF(BQ11=0,"",((BS11/BQ11)*((U11+W11+Y11)/((R11/1000000)))))))))</f>
        <v/>
      </c>
      <c r="CL11" s="137" t="str">
        <f t="shared" ref="CL11:CL74" si="9">IF($BQ11="","",IF(BX11="","",IF(BS11="","",IF(BX11="Yes",$BS11/$BQ11,0))))</f>
        <v/>
      </c>
      <c r="CM11" s="137" t="str">
        <f t="shared" ref="CM11:CM74" si="10">IF(AW11="","",IF(AW11=0,"",IF(BS11="","",IF(BQ11="","",IF(BQ11=0,"",(((AW11-AX11)/AW11)*(BS11/BQ11)))))))</f>
        <v/>
      </c>
      <c r="CN11" s="137" t="str">
        <f t="shared" ref="CN11:CN74" si="11">IF($BS11="","",IF(BQ11="","",IF(BQ11=0,"",IF(CA11="","",IF(CA11="Yes",$BS11/$BQ11,0)))))</f>
        <v/>
      </c>
      <c r="CO11" s="149" t="str">
        <f t="shared" ref="CO11:CO74" si="12">IF($BS11="","",IF($BQ11="","",IF($CB11="","",IF($BR11="","",IF($BR11=0,"",IF($BQ11=0,"",(($CB11*($BS11/$BR11)/($BQ11/1000000)))))))))</f>
        <v/>
      </c>
      <c r="CP11" s="149" t="str">
        <f t="shared" ref="CP11:CP74" si="13">IF($BS11="","",IF($BQ11="","",IF($CC11="","",IF($BR11="","",IF($BR11=0,"",IF($BQ11=0,"",(($CC11*($BS11/$BR11)/($BQ11/1000000)))))))))</f>
        <v/>
      </c>
      <c r="CQ11" s="137" t="str">
        <f t="shared" ref="CQ11:CQ74" si="14">IF($BQ11="","",IF(CD11="","",IF(BS11="","",IF(CD11="Yes",$BS11/$BQ11,0))))</f>
        <v/>
      </c>
      <c r="CR11" s="137" t="str">
        <f t="shared" ref="CR11:CR74" si="15">IF($BQ11="","",IF(CE11="","",IF(BS11="","",IF(CE11="Yes",$BS11/$BQ11,0))))</f>
        <v/>
      </c>
      <c r="CS11" s="137" t="str">
        <f t="shared" ref="CS11:CS74" si="16">IF(BS11="","",IF(BQ11="","",IF(BQ11=0,"",IF(CF11="","",((BS11/BQ11)*CF11)))))</f>
        <v/>
      </c>
      <c r="CT11" s="126" t="str">
        <f t="shared" ref="CT11:CT74" si="17">IF(AY11="","",IF(AZ11="","",IF(BS11="","",IF(BQ11="","",IF(AY11=0,"",(BS11/BQ11)*(AZ11/AY11))))))</f>
        <v/>
      </c>
      <c r="CU11" s="137" t="str">
        <f t="shared" ref="CU11:CU74" si="18">IF($BQ11="","",IF(CH11="","",IF(BS11="","",IF(CH11="Yes",$BS11/$BQ11,0))))</f>
        <v/>
      </c>
      <c r="CV11" s="86"/>
      <c r="CW11" s="32"/>
      <c r="CX11" s="2"/>
    </row>
    <row r="12" spans="1:102" ht="25.35" customHeight="1" x14ac:dyDescent="0.45">
      <c r="B12" s="17"/>
      <c r="C12" s="112"/>
      <c r="D12" s="113"/>
      <c r="E12" s="115"/>
      <c r="F12" s="17"/>
      <c r="G12" s="17"/>
      <c r="H12" s="17"/>
      <c r="I12" s="17"/>
      <c r="J12" s="17"/>
      <c r="K12" s="17"/>
      <c r="L12" s="114"/>
      <c r="M12" s="114"/>
      <c r="N12" s="17"/>
      <c r="O12" s="17"/>
      <c r="P12" s="17"/>
      <c r="Q12" s="17"/>
      <c r="R12" s="194"/>
      <c r="S12" s="193"/>
      <c r="T12" s="193"/>
      <c r="U12" s="19"/>
      <c r="V12" s="17"/>
      <c r="W12" s="19"/>
      <c r="X12" s="17"/>
      <c r="Y12" s="19"/>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20"/>
      <c r="AX12" s="20"/>
      <c r="AY12" s="18"/>
      <c r="AZ12" s="18"/>
      <c r="BA12" s="18"/>
      <c r="BB12" s="18"/>
      <c r="BC12" s="18"/>
      <c r="BD12" s="18"/>
      <c r="BE12" s="18"/>
      <c r="BF12" s="18"/>
      <c r="BG12" s="21"/>
      <c r="BH12" s="197" t="str">
        <f t="shared" si="0"/>
        <v/>
      </c>
      <c r="BI12" s="197" t="str">
        <f t="shared" si="1"/>
        <v/>
      </c>
      <c r="BJ12" s="21"/>
      <c r="BK12" s="198" t="str">
        <f t="shared" ref="BK12:BK75" si="19">IF(OR(BH12="",BI12="",BJ12=""),"",BH12-BI12-BJ12)</f>
        <v/>
      </c>
      <c r="BL12" s="198" t="str">
        <f t="shared" si="3"/>
        <v/>
      </c>
      <c r="BM12" s="22"/>
      <c r="BN12" s="23"/>
      <c r="BO12" s="24"/>
      <c r="BQ12" s="115"/>
      <c r="BR12" s="121"/>
      <c r="BS12" s="123" t="str">
        <f t="shared" si="4"/>
        <v/>
      </c>
      <c r="BT12" s="120" t="str">
        <f t="shared" ref="BT12:BT75" si="20">IF(BS12=0,"",IF(BR12=0,"",($BS12/$BR12)*U12))</f>
        <v/>
      </c>
      <c r="BU12" s="120" t="str">
        <f t="shared" ref="BU12:BU75" si="21">IF($BS12=0,"",IF($BR12=0,"",($BS12/$BR12)*W12))</f>
        <v/>
      </c>
      <c r="BV12" s="120" t="str">
        <f t="shared" ref="BV12:BV75" si="22">IF($BS12=0,"",IF($BR12=0,"",($BS12/$BR12)*Y12))</f>
        <v/>
      </c>
      <c r="BW12" s="120" t="str">
        <f t="shared" si="5"/>
        <v/>
      </c>
      <c r="BX12" s="135"/>
      <c r="BY12" s="129"/>
      <c r="BZ12" s="138" t="str">
        <f t="shared" si="6"/>
        <v/>
      </c>
      <c r="CA12" s="129"/>
      <c r="CB12" s="150"/>
      <c r="CC12" s="150"/>
      <c r="CD12" s="129"/>
      <c r="CE12" s="129"/>
      <c r="CF12" s="131"/>
      <c r="CG12" s="127" t="str">
        <f t="shared" ref="CG12:CG75" si="23">IF(AY12="","",IF(AZ12="","",IF(AY12=0,"",AZ12/AY12)))</f>
        <v/>
      </c>
      <c r="CH12" s="148"/>
      <c r="CI12" s="146"/>
      <c r="CJ12" s="279" t="str">
        <f t="shared" si="7"/>
        <v/>
      </c>
      <c r="CK12" s="143" t="str">
        <f t="shared" si="8"/>
        <v/>
      </c>
      <c r="CL12" s="137" t="str">
        <f t="shared" si="9"/>
        <v/>
      </c>
      <c r="CM12" s="137" t="str">
        <f t="shared" si="10"/>
        <v/>
      </c>
      <c r="CN12" s="137" t="str">
        <f t="shared" si="11"/>
        <v/>
      </c>
      <c r="CO12" s="149" t="str">
        <f t="shared" si="12"/>
        <v/>
      </c>
      <c r="CP12" s="149" t="str">
        <f t="shared" si="13"/>
        <v/>
      </c>
      <c r="CQ12" s="137" t="str">
        <f t="shared" si="14"/>
        <v/>
      </c>
      <c r="CR12" s="137" t="str">
        <f t="shared" si="15"/>
        <v/>
      </c>
      <c r="CS12" s="137" t="str">
        <f t="shared" si="16"/>
        <v/>
      </c>
      <c r="CT12" s="126" t="str">
        <f t="shared" si="17"/>
        <v/>
      </c>
      <c r="CU12" s="137" t="str">
        <f t="shared" si="18"/>
        <v/>
      </c>
      <c r="CV12" s="86"/>
      <c r="CW12" s="32"/>
      <c r="CX12" s="2"/>
    </row>
    <row r="13" spans="1:102" ht="25.35" customHeight="1" x14ac:dyDescent="0.45">
      <c r="B13" s="17"/>
      <c r="C13" s="112"/>
      <c r="D13" s="113"/>
      <c r="E13" s="115"/>
      <c r="F13" s="17"/>
      <c r="G13" s="17"/>
      <c r="H13" s="17"/>
      <c r="I13" s="17"/>
      <c r="J13" s="17"/>
      <c r="K13" s="17"/>
      <c r="L13" s="114"/>
      <c r="M13" s="114"/>
      <c r="N13" s="17"/>
      <c r="O13" s="17"/>
      <c r="P13" s="17"/>
      <c r="Q13" s="17"/>
      <c r="R13" s="194"/>
      <c r="S13" s="193"/>
      <c r="T13" s="193"/>
      <c r="U13" s="19"/>
      <c r="V13" s="17"/>
      <c r="W13" s="19"/>
      <c r="X13" s="17"/>
      <c r="Y13" s="19"/>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20"/>
      <c r="AX13" s="20"/>
      <c r="AY13" s="18"/>
      <c r="AZ13" s="18"/>
      <c r="BA13" s="18"/>
      <c r="BB13" s="18"/>
      <c r="BC13" s="18"/>
      <c r="BD13" s="18"/>
      <c r="BE13" s="18"/>
      <c r="BF13" s="18"/>
      <c r="BG13" s="21"/>
      <c r="BH13" s="197" t="str">
        <f t="shared" si="0"/>
        <v/>
      </c>
      <c r="BI13" s="197" t="str">
        <f t="shared" si="1"/>
        <v/>
      </c>
      <c r="BJ13" s="21"/>
      <c r="BK13" s="198" t="str">
        <f>IF(OR(BH13="",BI13="",BJ13=""),"",BH13-BI13-BJ13)</f>
        <v/>
      </c>
      <c r="BL13" s="198" t="str">
        <f t="shared" si="3"/>
        <v/>
      </c>
      <c r="BM13" s="22"/>
      <c r="BN13" s="23"/>
      <c r="BO13" s="24"/>
      <c r="BQ13" s="115"/>
      <c r="BR13" s="121"/>
      <c r="BS13" s="123" t="str">
        <f t="shared" si="4"/>
        <v/>
      </c>
      <c r="BT13" s="120" t="str">
        <f t="shared" si="20"/>
        <v/>
      </c>
      <c r="BU13" s="120" t="str">
        <f t="shared" si="21"/>
        <v/>
      </c>
      <c r="BV13" s="120" t="str">
        <f t="shared" si="22"/>
        <v/>
      </c>
      <c r="BW13" s="120" t="str">
        <f t="shared" si="5"/>
        <v/>
      </c>
      <c r="BX13" s="129"/>
      <c r="BY13" s="129"/>
      <c r="BZ13" s="138" t="str">
        <f t="shared" si="6"/>
        <v/>
      </c>
      <c r="CA13" s="129"/>
      <c r="CB13" s="150"/>
      <c r="CC13" s="150"/>
      <c r="CD13" s="129"/>
      <c r="CE13" s="129"/>
      <c r="CF13" s="131"/>
      <c r="CG13" s="127" t="str">
        <f t="shared" si="23"/>
        <v/>
      </c>
      <c r="CH13" s="148"/>
      <c r="CI13" s="146"/>
      <c r="CJ13" s="279" t="str">
        <f t="shared" si="7"/>
        <v/>
      </c>
      <c r="CK13" s="143" t="str">
        <f t="shared" si="8"/>
        <v/>
      </c>
      <c r="CL13" s="137" t="str">
        <f t="shared" si="9"/>
        <v/>
      </c>
      <c r="CM13" s="137" t="str">
        <f t="shared" si="10"/>
        <v/>
      </c>
      <c r="CN13" s="137" t="str">
        <f t="shared" si="11"/>
        <v/>
      </c>
      <c r="CO13" s="149" t="str">
        <f t="shared" si="12"/>
        <v/>
      </c>
      <c r="CP13" s="149" t="str">
        <f t="shared" si="13"/>
        <v/>
      </c>
      <c r="CQ13" s="137" t="str">
        <f t="shared" si="14"/>
        <v/>
      </c>
      <c r="CR13" s="137" t="str">
        <f t="shared" si="15"/>
        <v/>
      </c>
      <c r="CS13" s="137" t="str">
        <f t="shared" si="16"/>
        <v/>
      </c>
      <c r="CT13" s="126" t="str">
        <f t="shared" si="17"/>
        <v/>
      </c>
      <c r="CU13" s="137" t="str">
        <f t="shared" si="18"/>
        <v/>
      </c>
      <c r="CV13" s="86"/>
      <c r="CW13" s="32"/>
      <c r="CX13" s="2"/>
    </row>
    <row r="14" spans="1:102" ht="25.35" customHeight="1" x14ac:dyDescent="0.45">
      <c r="B14" s="17"/>
      <c r="C14" s="112"/>
      <c r="D14" s="113"/>
      <c r="E14" s="115"/>
      <c r="F14" s="17"/>
      <c r="G14" s="17"/>
      <c r="H14" s="17"/>
      <c r="I14" s="17"/>
      <c r="J14" s="17"/>
      <c r="K14" s="17"/>
      <c r="L14" s="114"/>
      <c r="M14" s="114"/>
      <c r="N14" s="17"/>
      <c r="O14" s="17"/>
      <c r="P14" s="17"/>
      <c r="Q14" s="17"/>
      <c r="R14" s="194"/>
      <c r="S14" s="193"/>
      <c r="T14" s="193"/>
      <c r="U14" s="19"/>
      <c r="V14" s="17"/>
      <c r="W14" s="19"/>
      <c r="X14" s="17"/>
      <c r="Y14" s="19"/>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20"/>
      <c r="AX14" s="20"/>
      <c r="AY14" s="18"/>
      <c r="AZ14" s="18"/>
      <c r="BA14" s="18"/>
      <c r="BB14" s="18"/>
      <c r="BC14" s="18"/>
      <c r="BD14" s="18"/>
      <c r="BE14" s="18"/>
      <c r="BF14" s="18"/>
      <c r="BG14" s="21"/>
      <c r="BH14" s="197" t="str">
        <f t="shared" si="0"/>
        <v/>
      </c>
      <c r="BI14" s="197" t="str">
        <f t="shared" si="1"/>
        <v/>
      </c>
      <c r="BJ14" s="21"/>
      <c r="BK14" s="198" t="str">
        <f t="shared" si="19"/>
        <v/>
      </c>
      <c r="BL14" s="198" t="str">
        <f t="shared" si="3"/>
        <v/>
      </c>
      <c r="BM14" s="22"/>
      <c r="BN14" s="23"/>
      <c r="BO14" s="24"/>
      <c r="BQ14" s="115"/>
      <c r="BR14" s="121"/>
      <c r="BS14" s="123" t="str">
        <f t="shared" si="4"/>
        <v/>
      </c>
      <c r="BT14" s="120" t="str">
        <f t="shared" si="20"/>
        <v/>
      </c>
      <c r="BU14" s="120" t="str">
        <f t="shared" si="21"/>
        <v/>
      </c>
      <c r="BV14" s="120" t="str">
        <f t="shared" si="22"/>
        <v/>
      </c>
      <c r="BW14" s="120" t="str">
        <f t="shared" si="5"/>
        <v/>
      </c>
      <c r="BX14" s="129"/>
      <c r="BY14" s="129"/>
      <c r="BZ14" s="138" t="str">
        <f>IF(BY14="No","N/A",IF(BY14="","",IF(AW14="","",IF(R14="","",IF(R14=0,"",((AW14/R14)*(BS14/BQ14)))))))</f>
        <v/>
      </c>
      <c r="CA14" s="129"/>
      <c r="CB14" s="150"/>
      <c r="CC14" s="150"/>
      <c r="CD14" s="129"/>
      <c r="CE14" s="129"/>
      <c r="CF14" s="131"/>
      <c r="CG14" s="127" t="str">
        <f t="shared" si="23"/>
        <v/>
      </c>
      <c r="CH14" s="148"/>
      <c r="CI14" s="146"/>
      <c r="CJ14" s="279" t="str">
        <f t="shared" si="7"/>
        <v/>
      </c>
      <c r="CK14" s="143" t="str">
        <f t="shared" si="8"/>
        <v/>
      </c>
      <c r="CL14" s="137" t="str">
        <f t="shared" si="9"/>
        <v/>
      </c>
      <c r="CM14" s="137" t="str">
        <f t="shared" si="10"/>
        <v/>
      </c>
      <c r="CN14" s="137" t="str">
        <f t="shared" si="11"/>
        <v/>
      </c>
      <c r="CO14" s="149" t="str">
        <f t="shared" si="12"/>
        <v/>
      </c>
      <c r="CP14" s="149" t="str">
        <f t="shared" si="13"/>
        <v/>
      </c>
      <c r="CQ14" s="137" t="str">
        <f t="shared" si="14"/>
        <v/>
      </c>
      <c r="CR14" s="137" t="str">
        <f t="shared" si="15"/>
        <v/>
      </c>
      <c r="CS14" s="137" t="str">
        <f t="shared" si="16"/>
        <v/>
      </c>
      <c r="CT14" s="126" t="str">
        <f t="shared" si="17"/>
        <v/>
      </c>
      <c r="CU14" s="137" t="str">
        <f t="shared" si="18"/>
        <v/>
      </c>
      <c r="CV14" s="86"/>
      <c r="CW14" s="32"/>
      <c r="CX14" s="2"/>
    </row>
    <row r="15" spans="1:102" ht="25.35" customHeight="1" x14ac:dyDescent="0.45">
      <c r="B15" s="17"/>
      <c r="C15" s="112"/>
      <c r="D15" s="113"/>
      <c r="E15" s="115"/>
      <c r="F15" s="17"/>
      <c r="G15" s="17"/>
      <c r="H15" s="17"/>
      <c r="I15" s="17"/>
      <c r="J15" s="17"/>
      <c r="K15" s="17"/>
      <c r="L15" s="114"/>
      <c r="M15" s="114"/>
      <c r="N15" s="17"/>
      <c r="O15" s="17"/>
      <c r="P15" s="17"/>
      <c r="Q15" s="17"/>
      <c r="R15" s="194"/>
      <c r="S15" s="193"/>
      <c r="T15" s="193"/>
      <c r="U15" s="19"/>
      <c r="V15" s="17"/>
      <c r="W15" s="19"/>
      <c r="X15" s="17"/>
      <c r="Y15" s="19"/>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20"/>
      <c r="AX15" s="20"/>
      <c r="AY15" s="18"/>
      <c r="AZ15" s="18"/>
      <c r="BA15" s="18"/>
      <c r="BB15" s="18"/>
      <c r="BC15" s="18"/>
      <c r="BD15" s="18"/>
      <c r="BE15" s="18"/>
      <c r="BF15" s="18"/>
      <c r="BG15" s="21"/>
      <c r="BH15" s="197" t="str">
        <f t="shared" si="0"/>
        <v/>
      </c>
      <c r="BI15" s="197" t="str">
        <f t="shared" si="1"/>
        <v/>
      </c>
      <c r="BJ15" s="21"/>
      <c r="BK15" s="198" t="str">
        <f t="shared" si="19"/>
        <v/>
      </c>
      <c r="BL15" s="198" t="str">
        <f t="shared" si="3"/>
        <v/>
      </c>
      <c r="BM15" s="22"/>
      <c r="BN15" s="23"/>
      <c r="BO15" s="24"/>
      <c r="BQ15" s="115"/>
      <c r="BR15" s="121"/>
      <c r="BS15" s="123" t="str">
        <f t="shared" si="4"/>
        <v/>
      </c>
      <c r="BT15" s="120" t="str">
        <f t="shared" si="20"/>
        <v/>
      </c>
      <c r="BU15" s="120" t="str">
        <f t="shared" si="21"/>
        <v/>
      </c>
      <c r="BV15" s="120" t="str">
        <f t="shared" si="22"/>
        <v/>
      </c>
      <c r="BW15" s="120" t="str">
        <f t="shared" si="5"/>
        <v/>
      </c>
      <c r="BX15" s="129"/>
      <c r="BY15" s="129"/>
      <c r="BZ15" s="138" t="str">
        <f t="shared" si="6"/>
        <v/>
      </c>
      <c r="CA15" s="129"/>
      <c r="CB15" s="150"/>
      <c r="CC15" s="150"/>
      <c r="CD15" s="129"/>
      <c r="CE15" s="129"/>
      <c r="CF15" s="131"/>
      <c r="CG15" s="127" t="str">
        <f t="shared" si="23"/>
        <v/>
      </c>
      <c r="CH15" s="148"/>
      <c r="CI15" s="146"/>
      <c r="CJ15" s="279" t="str">
        <f t="shared" si="7"/>
        <v/>
      </c>
      <c r="CK15" s="143" t="str">
        <f t="shared" si="8"/>
        <v/>
      </c>
      <c r="CL15" s="137" t="str">
        <f t="shared" si="9"/>
        <v/>
      </c>
      <c r="CM15" s="137" t="str">
        <f t="shared" si="10"/>
        <v/>
      </c>
      <c r="CN15" s="137" t="str">
        <f t="shared" si="11"/>
        <v/>
      </c>
      <c r="CO15" s="149" t="str">
        <f t="shared" si="12"/>
        <v/>
      </c>
      <c r="CP15" s="149" t="str">
        <f t="shared" si="13"/>
        <v/>
      </c>
      <c r="CQ15" s="137" t="str">
        <f t="shared" si="14"/>
        <v/>
      </c>
      <c r="CR15" s="137" t="str">
        <f t="shared" si="15"/>
        <v/>
      </c>
      <c r="CS15" s="137" t="str">
        <f t="shared" si="16"/>
        <v/>
      </c>
      <c r="CT15" s="126" t="str">
        <f t="shared" si="17"/>
        <v/>
      </c>
      <c r="CU15" s="137" t="str">
        <f t="shared" si="18"/>
        <v/>
      </c>
      <c r="CV15" s="86"/>
      <c r="CW15" s="32"/>
      <c r="CX15" s="2"/>
    </row>
    <row r="16" spans="1:102" ht="25.35" customHeight="1" x14ac:dyDescent="0.45">
      <c r="B16" s="17"/>
      <c r="C16" s="112"/>
      <c r="D16" s="113"/>
      <c r="E16" s="115"/>
      <c r="F16" s="17"/>
      <c r="G16" s="17"/>
      <c r="H16" s="17"/>
      <c r="I16" s="17"/>
      <c r="J16" s="17"/>
      <c r="K16" s="17"/>
      <c r="L16" s="114"/>
      <c r="M16" s="114"/>
      <c r="N16" s="17"/>
      <c r="O16" s="17"/>
      <c r="P16" s="17"/>
      <c r="Q16" s="17"/>
      <c r="R16" s="194"/>
      <c r="S16" s="193"/>
      <c r="T16" s="193"/>
      <c r="U16" s="19"/>
      <c r="V16" s="17"/>
      <c r="W16" s="19"/>
      <c r="X16" s="17"/>
      <c r="Y16" s="19"/>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20"/>
      <c r="AX16" s="20"/>
      <c r="AY16" s="18"/>
      <c r="AZ16" s="18"/>
      <c r="BA16" s="18"/>
      <c r="BB16" s="18"/>
      <c r="BC16" s="18"/>
      <c r="BD16" s="18"/>
      <c r="BE16" s="18"/>
      <c r="BF16" s="18"/>
      <c r="BG16" s="21"/>
      <c r="BH16" s="197" t="str">
        <f t="shared" si="0"/>
        <v/>
      </c>
      <c r="BI16" s="197" t="str">
        <f t="shared" si="1"/>
        <v/>
      </c>
      <c r="BJ16" s="21"/>
      <c r="BK16" s="198" t="str">
        <f t="shared" si="19"/>
        <v/>
      </c>
      <c r="BL16" s="198" t="str">
        <f t="shared" si="3"/>
        <v/>
      </c>
      <c r="BM16" s="22"/>
      <c r="BN16" s="23"/>
      <c r="BO16" s="24"/>
      <c r="BQ16" s="115"/>
      <c r="BR16" s="121"/>
      <c r="BS16" s="123" t="str">
        <f t="shared" si="4"/>
        <v/>
      </c>
      <c r="BT16" s="120" t="str">
        <f t="shared" si="20"/>
        <v/>
      </c>
      <c r="BU16" s="120" t="str">
        <f t="shared" si="21"/>
        <v/>
      </c>
      <c r="BV16" s="120" t="str">
        <f t="shared" si="22"/>
        <v/>
      </c>
      <c r="BW16" s="120" t="str">
        <f t="shared" si="5"/>
        <v/>
      </c>
      <c r="BX16" s="129"/>
      <c r="BY16" s="129"/>
      <c r="BZ16" s="138" t="str">
        <f t="shared" si="6"/>
        <v/>
      </c>
      <c r="CA16" s="129"/>
      <c r="CB16" s="150"/>
      <c r="CC16" s="150"/>
      <c r="CD16" s="129"/>
      <c r="CE16" s="129"/>
      <c r="CF16" s="131"/>
      <c r="CG16" s="127" t="str">
        <f t="shared" si="23"/>
        <v/>
      </c>
      <c r="CH16" s="148"/>
      <c r="CI16" s="146"/>
      <c r="CJ16" s="279" t="str">
        <f t="shared" si="7"/>
        <v/>
      </c>
      <c r="CK16" s="143" t="str">
        <f t="shared" si="8"/>
        <v/>
      </c>
      <c r="CL16" s="137" t="str">
        <f t="shared" si="9"/>
        <v/>
      </c>
      <c r="CM16" s="137" t="str">
        <f t="shared" si="10"/>
        <v/>
      </c>
      <c r="CN16" s="137" t="str">
        <f t="shared" si="11"/>
        <v/>
      </c>
      <c r="CO16" s="149" t="str">
        <f t="shared" si="12"/>
        <v/>
      </c>
      <c r="CP16" s="149" t="str">
        <f t="shared" si="13"/>
        <v/>
      </c>
      <c r="CQ16" s="137" t="str">
        <f t="shared" si="14"/>
        <v/>
      </c>
      <c r="CR16" s="137" t="str">
        <f t="shared" si="15"/>
        <v/>
      </c>
      <c r="CS16" s="137" t="str">
        <f t="shared" si="16"/>
        <v/>
      </c>
      <c r="CT16" s="126" t="str">
        <f t="shared" si="17"/>
        <v/>
      </c>
      <c r="CU16" s="137" t="str">
        <f t="shared" si="18"/>
        <v/>
      </c>
      <c r="CV16" s="86"/>
      <c r="CW16" s="36"/>
      <c r="CX16" s="2"/>
    </row>
    <row r="17" spans="2:102" ht="25.35" customHeight="1" x14ac:dyDescent="0.45">
      <c r="B17" s="17"/>
      <c r="C17" s="112"/>
      <c r="D17" s="113"/>
      <c r="E17" s="115"/>
      <c r="F17" s="17"/>
      <c r="G17" s="17"/>
      <c r="H17" s="17"/>
      <c r="I17" s="17"/>
      <c r="J17" s="17"/>
      <c r="K17" s="17"/>
      <c r="L17" s="114"/>
      <c r="M17" s="114"/>
      <c r="N17" s="17"/>
      <c r="O17" s="17"/>
      <c r="P17" s="17"/>
      <c r="Q17" s="17"/>
      <c r="R17" s="194"/>
      <c r="S17" s="193"/>
      <c r="T17" s="193"/>
      <c r="U17" s="19"/>
      <c r="V17" s="17"/>
      <c r="W17" s="19"/>
      <c r="X17" s="17"/>
      <c r="Y17" s="19"/>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20"/>
      <c r="AX17" s="20"/>
      <c r="AY17" s="18"/>
      <c r="AZ17" s="18"/>
      <c r="BA17" s="18"/>
      <c r="BB17" s="18"/>
      <c r="BC17" s="18"/>
      <c r="BD17" s="18"/>
      <c r="BE17" s="18"/>
      <c r="BF17" s="18"/>
      <c r="BG17" s="21"/>
      <c r="BH17" s="197" t="str">
        <f t="shared" si="0"/>
        <v/>
      </c>
      <c r="BI17" s="197" t="str">
        <f t="shared" si="1"/>
        <v/>
      </c>
      <c r="BJ17" s="21"/>
      <c r="BK17" s="198" t="str">
        <f>IF(OR(BH17="",BI17="",BJ17=""),"",BH17-BI17-BJ17)</f>
        <v/>
      </c>
      <c r="BL17" s="198" t="str">
        <f t="shared" si="3"/>
        <v/>
      </c>
      <c r="BM17" s="22"/>
      <c r="BN17" s="23"/>
      <c r="BO17" s="24"/>
      <c r="BQ17" s="115"/>
      <c r="BR17" s="121"/>
      <c r="BS17" s="123" t="str">
        <f t="shared" si="4"/>
        <v/>
      </c>
      <c r="BT17" s="120" t="str">
        <f t="shared" si="20"/>
        <v/>
      </c>
      <c r="BU17" s="120" t="str">
        <f t="shared" si="21"/>
        <v/>
      </c>
      <c r="BV17" s="120" t="str">
        <f t="shared" si="22"/>
        <v/>
      </c>
      <c r="BW17" s="120" t="str">
        <f t="shared" si="5"/>
        <v/>
      </c>
      <c r="BX17" s="113"/>
      <c r="BY17" s="113"/>
      <c r="BZ17" s="138" t="str">
        <f t="shared" si="6"/>
        <v/>
      </c>
      <c r="CA17" s="113"/>
      <c r="CB17" s="150"/>
      <c r="CC17" s="150"/>
      <c r="CD17" s="113"/>
      <c r="CE17" s="113"/>
      <c r="CF17" s="131"/>
      <c r="CG17" s="127" t="str">
        <f t="shared" si="23"/>
        <v/>
      </c>
      <c r="CH17" s="148"/>
      <c r="CI17" s="107"/>
      <c r="CJ17" s="279" t="str">
        <f t="shared" si="7"/>
        <v/>
      </c>
      <c r="CK17" s="143" t="str">
        <f t="shared" si="8"/>
        <v/>
      </c>
      <c r="CL17" s="137" t="str">
        <f t="shared" si="9"/>
        <v/>
      </c>
      <c r="CM17" s="137" t="str">
        <f t="shared" si="10"/>
        <v/>
      </c>
      <c r="CN17" s="137" t="str">
        <f t="shared" si="11"/>
        <v/>
      </c>
      <c r="CO17" s="149" t="str">
        <f t="shared" si="12"/>
        <v/>
      </c>
      <c r="CP17" s="149" t="str">
        <f t="shared" si="13"/>
        <v/>
      </c>
      <c r="CQ17" s="137" t="str">
        <f t="shared" si="14"/>
        <v/>
      </c>
      <c r="CR17" s="137" t="str">
        <f t="shared" si="15"/>
        <v/>
      </c>
      <c r="CS17" s="137" t="str">
        <f t="shared" si="16"/>
        <v/>
      </c>
      <c r="CT17" s="126" t="str">
        <f t="shared" si="17"/>
        <v/>
      </c>
      <c r="CU17" s="137" t="str">
        <f t="shared" si="18"/>
        <v/>
      </c>
      <c r="CV17" s="86"/>
      <c r="CW17" s="30"/>
      <c r="CX17" s="2"/>
    </row>
    <row r="18" spans="2:102" ht="25.35" customHeight="1" x14ac:dyDescent="0.45">
      <c r="B18" s="17"/>
      <c r="C18" s="112"/>
      <c r="D18" s="113"/>
      <c r="E18" s="115"/>
      <c r="F18" s="17"/>
      <c r="G18" s="17"/>
      <c r="H18" s="17"/>
      <c r="I18" s="17"/>
      <c r="J18" s="17"/>
      <c r="K18" s="17"/>
      <c r="L18" s="114"/>
      <c r="M18" s="114"/>
      <c r="N18" s="17"/>
      <c r="O18" s="17"/>
      <c r="P18" s="17"/>
      <c r="Q18" s="17"/>
      <c r="R18" s="194"/>
      <c r="S18" s="193"/>
      <c r="T18" s="193"/>
      <c r="U18" s="19"/>
      <c r="V18" s="17"/>
      <c r="W18" s="19"/>
      <c r="X18" s="17"/>
      <c r="Y18" s="19"/>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20"/>
      <c r="AX18" s="20"/>
      <c r="AY18" s="18"/>
      <c r="AZ18" s="18"/>
      <c r="BA18" s="18"/>
      <c r="BB18" s="18"/>
      <c r="BC18" s="18"/>
      <c r="BD18" s="18"/>
      <c r="BE18" s="18"/>
      <c r="BF18" s="18"/>
      <c r="BG18" s="21"/>
      <c r="BH18" s="197" t="str">
        <f t="shared" si="0"/>
        <v/>
      </c>
      <c r="BI18" s="197" t="str">
        <f t="shared" si="1"/>
        <v/>
      </c>
      <c r="BJ18" s="21"/>
      <c r="BK18" s="198" t="str">
        <f t="shared" si="19"/>
        <v/>
      </c>
      <c r="BL18" s="198" t="str">
        <f t="shared" si="3"/>
        <v/>
      </c>
      <c r="BM18" s="22"/>
      <c r="BN18" s="23"/>
      <c r="BO18" s="24"/>
      <c r="BQ18" s="115"/>
      <c r="BR18" s="121"/>
      <c r="BS18" s="123" t="str">
        <f t="shared" si="4"/>
        <v/>
      </c>
      <c r="BT18" s="120" t="str">
        <f t="shared" si="20"/>
        <v/>
      </c>
      <c r="BU18" s="120" t="str">
        <f t="shared" si="21"/>
        <v/>
      </c>
      <c r="BV18" s="120" t="str">
        <f t="shared" si="22"/>
        <v/>
      </c>
      <c r="BW18" s="120" t="str">
        <f t="shared" si="5"/>
        <v/>
      </c>
      <c r="BX18" s="129"/>
      <c r="BY18" s="129"/>
      <c r="BZ18" s="138" t="str">
        <f t="shared" si="6"/>
        <v/>
      </c>
      <c r="CA18" s="129"/>
      <c r="CB18" s="150"/>
      <c r="CC18" s="150"/>
      <c r="CD18" s="129"/>
      <c r="CE18" s="129"/>
      <c r="CF18" s="131"/>
      <c r="CG18" s="127" t="str">
        <f t="shared" si="23"/>
        <v/>
      </c>
      <c r="CH18" s="148"/>
      <c r="CI18" s="146"/>
      <c r="CJ18" s="279" t="str">
        <f t="shared" si="7"/>
        <v/>
      </c>
      <c r="CK18" s="143" t="str">
        <f t="shared" si="8"/>
        <v/>
      </c>
      <c r="CL18" s="137" t="str">
        <f t="shared" si="9"/>
        <v/>
      </c>
      <c r="CM18" s="137" t="str">
        <f t="shared" si="10"/>
        <v/>
      </c>
      <c r="CN18" s="137" t="str">
        <f t="shared" si="11"/>
        <v/>
      </c>
      <c r="CO18" s="149" t="str">
        <f t="shared" si="12"/>
        <v/>
      </c>
      <c r="CP18" s="149" t="str">
        <f t="shared" si="13"/>
        <v/>
      </c>
      <c r="CQ18" s="137" t="str">
        <f t="shared" si="14"/>
        <v/>
      </c>
      <c r="CR18" s="137" t="str">
        <f t="shared" si="15"/>
        <v/>
      </c>
      <c r="CS18" s="137" t="str">
        <f t="shared" si="16"/>
        <v/>
      </c>
      <c r="CT18" s="126" t="str">
        <f t="shared" si="17"/>
        <v/>
      </c>
      <c r="CU18" s="137" t="str">
        <f t="shared" si="18"/>
        <v/>
      </c>
      <c r="CV18" s="86"/>
      <c r="CW18" s="30"/>
      <c r="CX18" s="2"/>
    </row>
    <row r="19" spans="2:102" ht="25.35" customHeight="1" x14ac:dyDescent="0.45">
      <c r="B19" s="17"/>
      <c r="C19" s="112"/>
      <c r="D19" s="113"/>
      <c r="E19" s="115"/>
      <c r="F19" s="17"/>
      <c r="G19" s="17"/>
      <c r="H19" s="17"/>
      <c r="I19" s="17"/>
      <c r="J19" s="17"/>
      <c r="K19" s="17"/>
      <c r="L19" s="114"/>
      <c r="M19" s="114"/>
      <c r="N19" s="17"/>
      <c r="O19" s="17"/>
      <c r="P19" s="17"/>
      <c r="Q19" s="17"/>
      <c r="R19" s="194"/>
      <c r="S19" s="193"/>
      <c r="T19" s="193"/>
      <c r="U19" s="19"/>
      <c r="V19" s="17"/>
      <c r="W19" s="19"/>
      <c r="X19" s="17"/>
      <c r="Y19" s="19"/>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20"/>
      <c r="AX19" s="20"/>
      <c r="AY19" s="18"/>
      <c r="AZ19" s="18"/>
      <c r="BA19" s="18"/>
      <c r="BB19" s="18"/>
      <c r="BC19" s="18"/>
      <c r="BD19" s="18"/>
      <c r="BE19" s="18"/>
      <c r="BF19" s="18"/>
      <c r="BG19" s="21"/>
      <c r="BH19" s="197" t="str">
        <f t="shared" si="0"/>
        <v/>
      </c>
      <c r="BI19" s="197" t="str">
        <f t="shared" si="1"/>
        <v/>
      </c>
      <c r="BJ19" s="21"/>
      <c r="BK19" s="198" t="str">
        <f>IF(OR(BH19="",BI19="",BJ19=""),"",BH19-BI19-BJ19)</f>
        <v/>
      </c>
      <c r="BL19" s="198" t="str">
        <f t="shared" si="3"/>
        <v/>
      </c>
      <c r="BM19" s="22"/>
      <c r="BN19" s="23"/>
      <c r="BO19" s="24"/>
      <c r="BQ19" s="115"/>
      <c r="BR19" s="121"/>
      <c r="BS19" s="123" t="str">
        <f t="shared" si="4"/>
        <v/>
      </c>
      <c r="BT19" s="120" t="str">
        <f t="shared" si="20"/>
        <v/>
      </c>
      <c r="BU19" s="120" t="str">
        <f t="shared" si="21"/>
        <v/>
      </c>
      <c r="BV19" s="120" t="str">
        <f t="shared" si="22"/>
        <v/>
      </c>
      <c r="BW19" s="120" t="str">
        <f t="shared" si="5"/>
        <v/>
      </c>
      <c r="BX19" s="113"/>
      <c r="BY19" s="113"/>
      <c r="BZ19" s="138" t="str">
        <f t="shared" si="6"/>
        <v/>
      </c>
      <c r="CA19" s="113"/>
      <c r="CB19" s="150"/>
      <c r="CC19" s="150"/>
      <c r="CD19" s="113"/>
      <c r="CE19" s="113"/>
      <c r="CF19" s="131"/>
      <c r="CG19" s="127" t="str">
        <f t="shared" si="23"/>
        <v/>
      </c>
      <c r="CH19" s="148"/>
      <c r="CI19" s="107"/>
      <c r="CJ19" s="279" t="str">
        <f t="shared" si="7"/>
        <v/>
      </c>
      <c r="CK19" s="143" t="str">
        <f t="shared" si="8"/>
        <v/>
      </c>
      <c r="CL19" s="137" t="str">
        <f t="shared" si="9"/>
        <v/>
      </c>
      <c r="CM19" s="137" t="str">
        <f t="shared" si="10"/>
        <v/>
      </c>
      <c r="CN19" s="137" t="str">
        <f t="shared" si="11"/>
        <v/>
      </c>
      <c r="CO19" s="149" t="str">
        <f t="shared" si="12"/>
        <v/>
      </c>
      <c r="CP19" s="149" t="str">
        <f t="shared" si="13"/>
        <v/>
      </c>
      <c r="CQ19" s="137" t="str">
        <f t="shared" si="14"/>
        <v/>
      </c>
      <c r="CR19" s="137" t="str">
        <f t="shared" si="15"/>
        <v/>
      </c>
      <c r="CS19" s="137" t="str">
        <f t="shared" si="16"/>
        <v/>
      </c>
      <c r="CT19" s="126" t="str">
        <f t="shared" si="17"/>
        <v/>
      </c>
      <c r="CU19" s="137" t="str">
        <f t="shared" si="18"/>
        <v/>
      </c>
      <c r="CV19" s="86"/>
      <c r="CW19" s="30"/>
      <c r="CX19" s="2"/>
    </row>
    <row r="20" spans="2:102" ht="25.35" customHeight="1" x14ac:dyDescent="0.45">
      <c r="B20" s="17"/>
      <c r="C20" s="112"/>
      <c r="D20" s="113"/>
      <c r="E20" s="115"/>
      <c r="F20" s="17"/>
      <c r="G20" s="17"/>
      <c r="H20" s="17"/>
      <c r="I20" s="17"/>
      <c r="J20" s="17"/>
      <c r="K20" s="17"/>
      <c r="L20" s="114"/>
      <c r="M20" s="114"/>
      <c r="N20" s="17"/>
      <c r="O20" s="17"/>
      <c r="P20" s="17"/>
      <c r="Q20" s="17"/>
      <c r="R20" s="194"/>
      <c r="S20" s="193"/>
      <c r="T20" s="193"/>
      <c r="U20" s="19"/>
      <c r="V20" s="17"/>
      <c r="W20" s="19"/>
      <c r="X20" s="17"/>
      <c r="Y20" s="19"/>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20"/>
      <c r="AX20" s="20"/>
      <c r="AY20" s="18"/>
      <c r="AZ20" s="18"/>
      <c r="BA20" s="18"/>
      <c r="BB20" s="18"/>
      <c r="BC20" s="18"/>
      <c r="BD20" s="18"/>
      <c r="BE20" s="18"/>
      <c r="BF20" s="18"/>
      <c r="BG20" s="21"/>
      <c r="BH20" s="197" t="str">
        <f t="shared" si="0"/>
        <v/>
      </c>
      <c r="BI20" s="197" t="str">
        <f t="shared" si="1"/>
        <v/>
      </c>
      <c r="BJ20" s="21"/>
      <c r="BK20" s="198" t="str">
        <f t="shared" si="19"/>
        <v/>
      </c>
      <c r="BL20" s="198" t="str">
        <f t="shared" si="3"/>
        <v/>
      </c>
      <c r="BM20" s="22"/>
      <c r="BN20" s="23"/>
      <c r="BO20" s="24"/>
      <c r="BQ20" s="115"/>
      <c r="BR20" s="121"/>
      <c r="BS20" s="123" t="str">
        <f t="shared" si="4"/>
        <v/>
      </c>
      <c r="BT20" s="120" t="str">
        <f t="shared" si="20"/>
        <v/>
      </c>
      <c r="BU20" s="120" t="str">
        <f t="shared" si="21"/>
        <v/>
      </c>
      <c r="BV20" s="120" t="str">
        <f t="shared" si="22"/>
        <v/>
      </c>
      <c r="BW20" s="120" t="str">
        <f t="shared" si="5"/>
        <v/>
      </c>
      <c r="BX20" s="113"/>
      <c r="BY20" s="113"/>
      <c r="BZ20" s="138" t="str">
        <f t="shared" si="6"/>
        <v/>
      </c>
      <c r="CA20" s="113"/>
      <c r="CB20" s="150"/>
      <c r="CC20" s="150"/>
      <c r="CD20" s="113"/>
      <c r="CE20" s="113"/>
      <c r="CF20" s="131"/>
      <c r="CG20" s="127" t="str">
        <f t="shared" si="23"/>
        <v/>
      </c>
      <c r="CH20" s="148"/>
      <c r="CI20" s="107"/>
      <c r="CJ20" s="279" t="str">
        <f t="shared" si="7"/>
        <v/>
      </c>
      <c r="CK20" s="143" t="str">
        <f t="shared" si="8"/>
        <v/>
      </c>
      <c r="CL20" s="137" t="str">
        <f t="shared" si="9"/>
        <v/>
      </c>
      <c r="CM20" s="137" t="str">
        <f t="shared" si="10"/>
        <v/>
      </c>
      <c r="CN20" s="137" t="str">
        <f t="shared" si="11"/>
        <v/>
      </c>
      <c r="CO20" s="149" t="str">
        <f t="shared" si="12"/>
        <v/>
      </c>
      <c r="CP20" s="149" t="str">
        <f t="shared" si="13"/>
        <v/>
      </c>
      <c r="CQ20" s="137" t="str">
        <f t="shared" si="14"/>
        <v/>
      </c>
      <c r="CR20" s="137" t="str">
        <f t="shared" si="15"/>
        <v/>
      </c>
      <c r="CS20" s="137" t="str">
        <f t="shared" si="16"/>
        <v/>
      </c>
      <c r="CT20" s="126" t="str">
        <f t="shared" si="17"/>
        <v/>
      </c>
      <c r="CU20" s="137" t="str">
        <f t="shared" si="18"/>
        <v/>
      </c>
      <c r="CV20" s="86"/>
      <c r="CW20" s="30"/>
      <c r="CX20" s="2"/>
    </row>
    <row r="21" spans="2:102" ht="25.35" customHeight="1" x14ac:dyDescent="0.45">
      <c r="B21" s="17"/>
      <c r="C21" s="112"/>
      <c r="D21" s="113"/>
      <c r="E21" s="115"/>
      <c r="F21" s="17"/>
      <c r="G21" s="17"/>
      <c r="H21" s="17"/>
      <c r="I21" s="17"/>
      <c r="J21" s="17"/>
      <c r="K21" s="17"/>
      <c r="L21" s="114"/>
      <c r="M21" s="114"/>
      <c r="N21" s="17"/>
      <c r="O21" s="17"/>
      <c r="P21" s="17"/>
      <c r="Q21" s="17"/>
      <c r="R21" s="194"/>
      <c r="S21" s="193"/>
      <c r="T21" s="193"/>
      <c r="U21" s="19"/>
      <c r="V21" s="17"/>
      <c r="W21" s="19"/>
      <c r="X21" s="17"/>
      <c r="Y21" s="19"/>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20"/>
      <c r="AX21" s="20"/>
      <c r="AY21" s="18"/>
      <c r="AZ21" s="18"/>
      <c r="BA21" s="18"/>
      <c r="BB21" s="18"/>
      <c r="BC21" s="18"/>
      <c r="BD21" s="18"/>
      <c r="BE21" s="18"/>
      <c r="BF21" s="18"/>
      <c r="BG21" s="21"/>
      <c r="BH21" s="197" t="str">
        <f t="shared" si="0"/>
        <v/>
      </c>
      <c r="BI21" s="197" t="str">
        <f t="shared" si="1"/>
        <v/>
      </c>
      <c r="BJ21" s="21"/>
      <c r="BK21" s="198" t="str">
        <f t="shared" si="19"/>
        <v/>
      </c>
      <c r="BL21" s="198" t="str">
        <f t="shared" si="3"/>
        <v/>
      </c>
      <c r="BM21" s="22"/>
      <c r="BN21" s="23"/>
      <c r="BO21" s="24"/>
      <c r="BQ21" s="115"/>
      <c r="BR21" s="121"/>
      <c r="BS21" s="123" t="str">
        <f t="shared" si="4"/>
        <v/>
      </c>
      <c r="BT21" s="120" t="str">
        <f t="shared" si="20"/>
        <v/>
      </c>
      <c r="BU21" s="120" t="str">
        <f t="shared" si="21"/>
        <v/>
      </c>
      <c r="BV21" s="120" t="str">
        <f t="shared" si="22"/>
        <v/>
      </c>
      <c r="BW21" s="120" t="str">
        <f t="shared" si="5"/>
        <v/>
      </c>
      <c r="BX21" s="113"/>
      <c r="BY21" s="113"/>
      <c r="BZ21" s="138" t="str">
        <f t="shared" si="6"/>
        <v/>
      </c>
      <c r="CA21" s="113"/>
      <c r="CB21" s="150"/>
      <c r="CC21" s="150"/>
      <c r="CD21" s="113"/>
      <c r="CE21" s="113"/>
      <c r="CF21" s="131"/>
      <c r="CG21" s="127" t="str">
        <f t="shared" si="23"/>
        <v/>
      </c>
      <c r="CH21" s="148"/>
      <c r="CI21" s="107"/>
      <c r="CJ21" s="279" t="str">
        <f t="shared" si="7"/>
        <v/>
      </c>
      <c r="CK21" s="143" t="str">
        <f t="shared" si="8"/>
        <v/>
      </c>
      <c r="CL21" s="137" t="str">
        <f t="shared" si="9"/>
        <v/>
      </c>
      <c r="CM21" s="137" t="str">
        <f t="shared" si="10"/>
        <v/>
      </c>
      <c r="CN21" s="137" t="str">
        <f t="shared" si="11"/>
        <v/>
      </c>
      <c r="CO21" s="149" t="str">
        <f t="shared" si="12"/>
        <v/>
      </c>
      <c r="CP21" s="149" t="str">
        <f t="shared" si="13"/>
        <v/>
      </c>
      <c r="CQ21" s="137" t="str">
        <f t="shared" si="14"/>
        <v/>
      </c>
      <c r="CR21" s="137" t="str">
        <f t="shared" si="15"/>
        <v/>
      </c>
      <c r="CS21" s="137" t="str">
        <f t="shared" si="16"/>
        <v/>
      </c>
      <c r="CT21" s="126" t="str">
        <f t="shared" si="17"/>
        <v/>
      </c>
      <c r="CU21" s="137" t="str">
        <f t="shared" si="18"/>
        <v/>
      </c>
      <c r="CV21" s="86"/>
      <c r="CW21" s="30"/>
      <c r="CX21" s="2"/>
    </row>
    <row r="22" spans="2:102" ht="25.35" customHeight="1" x14ac:dyDescent="0.45">
      <c r="B22" s="17"/>
      <c r="C22" s="112"/>
      <c r="D22" s="113"/>
      <c r="E22" s="115"/>
      <c r="F22" s="17"/>
      <c r="G22" s="17"/>
      <c r="H22" s="17"/>
      <c r="I22" s="17"/>
      <c r="J22" s="17"/>
      <c r="K22" s="17"/>
      <c r="L22" s="114"/>
      <c r="M22" s="114"/>
      <c r="N22" s="17"/>
      <c r="O22" s="17"/>
      <c r="P22" s="17"/>
      <c r="Q22" s="17"/>
      <c r="R22" s="194"/>
      <c r="S22" s="193"/>
      <c r="T22" s="193"/>
      <c r="U22" s="19"/>
      <c r="V22" s="17"/>
      <c r="W22" s="19"/>
      <c r="X22" s="17"/>
      <c r="Y22" s="19"/>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20"/>
      <c r="AX22" s="20"/>
      <c r="AY22" s="18"/>
      <c r="AZ22" s="18"/>
      <c r="BA22" s="18"/>
      <c r="BB22" s="18"/>
      <c r="BC22" s="18"/>
      <c r="BD22" s="18"/>
      <c r="BE22" s="18"/>
      <c r="BF22" s="18"/>
      <c r="BG22" s="21"/>
      <c r="BH22" s="197" t="str">
        <f t="shared" si="0"/>
        <v/>
      </c>
      <c r="BI22" s="197" t="str">
        <f t="shared" si="1"/>
        <v/>
      </c>
      <c r="BJ22" s="21"/>
      <c r="BK22" s="198" t="str">
        <f t="shared" si="19"/>
        <v/>
      </c>
      <c r="BL22" s="198" t="str">
        <f t="shared" si="3"/>
        <v/>
      </c>
      <c r="BM22" s="22"/>
      <c r="BN22" s="23"/>
      <c r="BO22" s="24"/>
      <c r="BQ22" s="115"/>
      <c r="BR22" s="121"/>
      <c r="BS22" s="123" t="str">
        <f t="shared" si="4"/>
        <v/>
      </c>
      <c r="BT22" s="120" t="str">
        <f t="shared" si="20"/>
        <v/>
      </c>
      <c r="BU22" s="120" t="str">
        <f t="shared" si="21"/>
        <v/>
      </c>
      <c r="BV22" s="120" t="str">
        <f t="shared" si="22"/>
        <v/>
      </c>
      <c r="BW22" s="120" t="str">
        <f t="shared" si="5"/>
        <v/>
      </c>
      <c r="BX22" s="113"/>
      <c r="BY22" s="113"/>
      <c r="BZ22" s="138" t="str">
        <f t="shared" si="6"/>
        <v/>
      </c>
      <c r="CA22" s="113"/>
      <c r="CB22" s="150"/>
      <c r="CC22" s="150"/>
      <c r="CD22" s="113"/>
      <c r="CE22" s="113"/>
      <c r="CF22" s="131"/>
      <c r="CG22" s="127" t="str">
        <f t="shared" si="23"/>
        <v/>
      </c>
      <c r="CH22" s="148"/>
      <c r="CI22" s="107"/>
      <c r="CJ22" s="279" t="str">
        <f t="shared" si="7"/>
        <v/>
      </c>
      <c r="CK22" s="143" t="str">
        <f t="shared" si="8"/>
        <v/>
      </c>
      <c r="CL22" s="137" t="str">
        <f t="shared" si="9"/>
        <v/>
      </c>
      <c r="CM22" s="137" t="str">
        <f t="shared" si="10"/>
        <v/>
      </c>
      <c r="CN22" s="137" t="str">
        <f t="shared" si="11"/>
        <v/>
      </c>
      <c r="CO22" s="149" t="str">
        <f t="shared" si="12"/>
        <v/>
      </c>
      <c r="CP22" s="149" t="str">
        <f t="shared" si="13"/>
        <v/>
      </c>
      <c r="CQ22" s="137" t="str">
        <f t="shared" si="14"/>
        <v/>
      </c>
      <c r="CR22" s="137" t="str">
        <f t="shared" si="15"/>
        <v/>
      </c>
      <c r="CS22" s="137" t="str">
        <f t="shared" si="16"/>
        <v/>
      </c>
      <c r="CT22" s="126" t="str">
        <f t="shared" si="17"/>
        <v/>
      </c>
      <c r="CU22" s="137" t="str">
        <f t="shared" si="18"/>
        <v/>
      </c>
      <c r="CV22" s="86"/>
      <c r="CW22" s="30"/>
      <c r="CX22" s="2"/>
    </row>
    <row r="23" spans="2:102" ht="25.35" customHeight="1" x14ac:dyDescent="0.45">
      <c r="B23" s="17"/>
      <c r="C23" s="112"/>
      <c r="D23" s="113"/>
      <c r="E23" s="115"/>
      <c r="F23" s="17"/>
      <c r="G23" s="17"/>
      <c r="H23" s="17"/>
      <c r="I23" s="17"/>
      <c r="J23" s="17"/>
      <c r="K23" s="17"/>
      <c r="L23" s="114"/>
      <c r="M23" s="114"/>
      <c r="N23" s="17"/>
      <c r="O23" s="17"/>
      <c r="P23" s="17"/>
      <c r="Q23" s="17"/>
      <c r="R23" s="194"/>
      <c r="S23" s="193"/>
      <c r="T23" s="193"/>
      <c r="U23" s="19"/>
      <c r="V23" s="17"/>
      <c r="W23" s="19"/>
      <c r="X23" s="17"/>
      <c r="Y23" s="19"/>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20"/>
      <c r="AX23" s="20"/>
      <c r="AY23" s="18"/>
      <c r="AZ23" s="18"/>
      <c r="BA23" s="18"/>
      <c r="BB23" s="18"/>
      <c r="BC23" s="18"/>
      <c r="BD23" s="18"/>
      <c r="BE23" s="18"/>
      <c r="BF23" s="18"/>
      <c r="BG23" s="21"/>
      <c r="BH23" s="197" t="str">
        <f t="shared" si="0"/>
        <v/>
      </c>
      <c r="BI23" s="197" t="str">
        <f t="shared" si="1"/>
        <v/>
      </c>
      <c r="BJ23" s="21"/>
      <c r="BK23" s="198" t="str">
        <f t="shared" si="19"/>
        <v/>
      </c>
      <c r="BL23" s="198" t="str">
        <f t="shared" si="3"/>
        <v/>
      </c>
      <c r="BM23" s="22"/>
      <c r="BN23" s="23"/>
      <c r="BO23" s="24"/>
      <c r="BQ23" s="115"/>
      <c r="BR23" s="121"/>
      <c r="BS23" s="123" t="str">
        <f t="shared" si="4"/>
        <v/>
      </c>
      <c r="BT23" s="120" t="str">
        <f t="shared" si="20"/>
        <v/>
      </c>
      <c r="BU23" s="120" t="str">
        <f t="shared" si="21"/>
        <v/>
      </c>
      <c r="BV23" s="120" t="str">
        <f t="shared" si="22"/>
        <v/>
      </c>
      <c r="BW23" s="120" t="str">
        <f t="shared" si="5"/>
        <v/>
      </c>
      <c r="BX23" s="113"/>
      <c r="BY23" s="113"/>
      <c r="BZ23" s="138" t="str">
        <f t="shared" si="6"/>
        <v/>
      </c>
      <c r="CA23" s="113"/>
      <c r="CB23" s="150"/>
      <c r="CC23" s="150"/>
      <c r="CD23" s="113"/>
      <c r="CE23" s="113"/>
      <c r="CF23" s="131" t="str">
        <f t="shared" ref="CF23:CF86" si="24">IF(OR(CB23="",DD23=""),"",CB23-DD23)</f>
        <v/>
      </c>
      <c r="CG23" s="127" t="str">
        <f t="shared" si="23"/>
        <v/>
      </c>
      <c r="CH23" s="148"/>
      <c r="CI23" s="107"/>
      <c r="CJ23" s="279" t="str">
        <f t="shared" si="7"/>
        <v/>
      </c>
      <c r="CK23" s="143" t="str">
        <f t="shared" si="8"/>
        <v/>
      </c>
      <c r="CL23" s="137" t="str">
        <f t="shared" si="9"/>
        <v/>
      </c>
      <c r="CM23" s="137" t="str">
        <f t="shared" si="10"/>
        <v/>
      </c>
      <c r="CN23" s="137" t="str">
        <f t="shared" si="11"/>
        <v/>
      </c>
      <c r="CO23" s="149" t="str">
        <f t="shared" si="12"/>
        <v/>
      </c>
      <c r="CP23" s="149" t="str">
        <f t="shared" si="13"/>
        <v/>
      </c>
      <c r="CQ23" s="137" t="str">
        <f t="shared" si="14"/>
        <v/>
      </c>
      <c r="CR23" s="137" t="str">
        <f t="shared" si="15"/>
        <v/>
      </c>
      <c r="CS23" s="137" t="str">
        <f t="shared" si="16"/>
        <v/>
      </c>
      <c r="CT23" s="126" t="str">
        <f t="shared" si="17"/>
        <v/>
      </c>
      <c r="CU23" s="137" t="str">
        <f t="shared" si="18"/>
        <v/>
      </c>
      <c r="CV23" s="86"/>
      <c r="CW23" s="30"/>
      <c r="CX23" s="2"/>
    </row>
    <row r="24" spans="2:102" ht="25.35" customHeight="1" x14ac:dyDescent="0.45">
      <c r="B24" s="17"/>
      <c r="C24" s="112"/>
      <c r="D24" s="113"/>
      <c r="E24" s="115"/>
      <c r="F24" s="17"/>
      <c r="G24" s="17"/>
      <c r="H24" s="17"/>
      <c r="I24" s="17"/>
      <c r="J24" s="17"/>
      <c r="K24" s="17"/>
      <c r="L24" s="114"/>
      <c r="M24" s="114"/>
      <c r="N24" s="17"/>
      <c r="O24" s="17"/>
      <c r="P24" s="17"/>
      <c r="Q24" s="17"/>
      <c r="R24" s="194"/>
      <c r="S24" s="193"/>
      <c r="T24" s="193"/>
      <c r="U24" s="19"/>
      <c r="V24" s="17"/>
      <c r="W24" s="19"/>
      <c r="X24" s="17"/>
      <c r="Y24" s="19"/>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20"/>
      <c r="AX24" s="20"/>
      <c r="AY24" s="18"/>
      <c r="AZ24" s="18"/>
      <c r="BA24" s="18"/>
      <c r="BB24" s="18"/>
      <c r="BC24" s="18"/>
      <c r="BD24" s="18"/>
      <c r="BE24" s="18"/>
      <c r="BF24" s="18"/>
      <c r="BG24" s="21"/>
      <c r="BH24" s="197" t="str">
        <f t="shared" si="0"/>
        <v/>
      </c>
      <c r="BI24" s="197" t="str">
        <f t="shared" si="1"/>
        <v/>
      </c>
      <c r="BJ24" s="21"/>
      <c r="BK24" s="198" t="str">
        <f t="shared" si="19"/>
        <v/>
      </c>
      <c r="BL24" s="198" t="str">
        <f t="shared" si="3"/>
        <v/>
      </c>
      <c r="BM24" s="22"/>
      <c r="BN24" s="23"/>
      <c r="BO24" s="24"/>
      <c r="BQ24" s="115"/>
      <c r="BR24" s="121"/>
      <c r="BS24" s="123" t="str">
        <f t="shared" si="4"/>
        <v/>
      </c>
      <c r="BT24" s="120" t="str">
        <f t="shared" si="20"/>
        <v/>
      </c>
      <c r="BU24" s="120" t="str">
        <f t="shared" si="21"/>
        <v/>
      </c>
      <c r="BV24" s="120" t="str">
        <f t="shared" si="22"/>
        <v/>
      </c>
      <c r="BW24" s="120" t="str">
        <f t="shared" si="5"/>
        <v/>
      </c>
      <c r="BX24" s="113"/>
      <c r="BY24" s="113"/>
      <c r="BZ24" s="138" t="str">
        <f t="shared" si="6"/>
        <v/>
      </c>
      <c r="CA24" s="113"/>
      <c r="CB24" s="150"/>
      <c r="CC24" s="150"/>
      <c r="CD24" s="113"/>
      <c r="CE24" s="113"/>
      <c r="CF24" s="131" t="str">
        <f t="shared" si="24"/>
        <v/>
      </c>
      <c r="CG24" s="127" t="str">
        <f t="shared" si="23"/>
        <v/>
      </c>
      <c r="CH24" s="148"/>
      <c r="CI24" s="107"/>
      <c r="CJ24" s="279" t="str">
        <f t="shared" si="7"/>
        <v/>
      </c>
      <c r="CK24" s="143" t="str">
        <f t="shared" si="8"/>
        <v/>
      </c>
      <c r="CL24" s="137" t="str">
        <f t="shared" si="9"/>
        <v/>
      </c>
      <c r="CM24" s="137" t="str">
        <f t="shared" si="10"/>
        <v/>
      </c>
      <c r="CN24" s="137" t="str">
        <f t="shared" si="11"/>
        <v/>
      </c>
      <c r="CO24" s="149" t="str">
        <f t="shared" si="12"/>
        <v/>
      </c>
      <c r="CP24" s="149" t="str">
        <f t="shared" si="13"/>
        <v/>
      </c>
      <c r="CQ24" s="137" t="str">
        <f t="shared" si="14"/>
        <v/>
      </c>
      <c r="CR24" s="137" t="str">
        <f t="shared" si="15"/>
        <v/>
      </c>
      <c r="CS24" s="137" t="str">
        <f t="shared" si="16"/>
        <v/>
      </c>
      <c r="CT24" s="126" t="str">
        <f t="shared" si="17"/>
        <v/>
      </c>
      <c r="CU24" s="137" t="str">
        <f t="shared" si="18"/>
        <v/>
      </c>
      <c r="CV24" s="86"/>
      <c r="CW24" s="30"/>
      <c r="CX24" s="2"/>
    </row>
    <row r="25" spans="2:102" ht="25.35" customHeight="1" x14ac:dyDescent="0.45">
      <c r="B25" s="17"/>
      <c r="C25" s="112"/>
      <c r="D25" s="113"/>
      <c r="E25" s="115"/>
      <c r="F25" s="17"/>
      <c r="G25" s="17"/>
      <c r="H25" s="17"/>
      <c r="I25" s="17"/>
      <c r="J25" s="17"/>
      <c r="K25" s="17"/>
      <c r="L25" s="114"/>
      <c r="M25" s="114"/>
      <c r="N25" s="17"/>
      <c r="O25" s="17"/>
      <c r="P25" s="17"/>
      <c r="Q25" s="17"/>
      <c r="R25" s="194"/>
      <c r="S25" s="193"/>
      <c r="T25" s="193"/>
      <c r="U25" s="19"/>
      <c r="V25" s="17"/>
      <c r="W25" s="19"/>
      <c r="X25" s="17"/>
      <c r="Y25" s="19"/>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20"/>
      <c r="AX25" s="20"/>
      <c r="AY25" s="18"/>
      <c r="AZ25" s="18"/>
      <c r="BA25" s="18"/>
      <c r="BB25" s="18"/>
      <c r="BC25" s="18"/>
      <c r="BD25" s="18"/>
      <c r="BE25" s="18"/>
      <c r="BF25" s="18"/>
      <c r="BG25" s="21"/>
      <c r="BH25" s="197" t="str">
        <f t="shared" si="0"/>
        <v/>
      </c>
      <c r="BI25" s="197" t="str">
        <f t="shared" si="1"/>
        <v/>
      </c>
      <c r="BJ25" s="21"/>
      <c r="BK25" s="198" t="str">
        <f t="shared" si="19"/>
        <v/>
      </c>
      <c r="BL25" s="198" t="str">
        <f t="shared" si="3"/>
        <v/>
      </c>
      <c r="BM25" s="22"/>
      <c r="BN25" s="23"/>
      <c r="BO25" s="24"/>
      <c r="BQ25" s="115"/>
      <c r="BR25" s="121"/>
      <c r="BS25" s="123" t="str">
        <f t="shared" si="4"/>
        <v/>
      </c>
      <c r="BT25" s="120" t="str">
        <f t="shared" si="20"/>
        <v/>
      </c>
      <c r="BU25" s="120" t="str">
        <f t="shared" si="21"/>
        <v/>
      </c>
      <c r="BV25" s="120" t="str">
        <f t="shared" si="22"/>
        <v/>
      </c>
      <c r="BW25" s="120" t="str">
        <f t="shared" si="5"/>
        <v/>
      </c>
      <c r="BX25" s="113"/>
      <c r="BY25" s="113"/>
      <c r="BZ25" s="138" t="str">
        <f t="shared" si="6"/>
        <v/>
      </c>
      <c r="CA25" s="113"/>
      <c r="CB25" s="150"/>
      <c r="CC25" s="150"/>
      <c r="CD25" s="113"/>
      <c r="CE25" s="113"/>
      <c r="CF25" s="131" t="str">
        <f t="shared" si="24"/>
        <v/>
      </c>
      <c r="CG25" s="127" t="str">
        <f t="shared" si="23"/>
        <v/>
      </c>
      <c r="CH25" s="148"/>
      <c r="CI25" s="107"/>
      <c r="CJ25" s="279" t="str">
        <f t="shared" si="7"/>
        <v/>
      </c>
      <c r="CK25" s="143" t="str">
        <f t="shared" si="8"/>
        <v/>
      </c>
      <c r="CL25" s="137" t="str">
        <f t="shared" si="9"/>
        <v/>
      </c>
      <c r="CM25" s="137" t="str">
        <f t="shared" si="10"/>
        <v/>
      </c>
      <c r="CN25" s="137" t="str">
        <f t="shared" si="11"/>
        <v/>
      </c>
      <c r="CO25" s="149" t="str">
        <f t="shared" si="12"/>
        <v/>
      </c>
      <c r="CP25" s="149" t="str">
        <f t="shared" si="13"/>
        <v/>
      </c>
      <c r="CQ25" s="137" t="str">
        <f t="shared" si="14"/>
        <v/>
      </c>
      <c r="CR25" s="137" t="str">
        <f t="shared" si="15"/>
        <v/>
      </c>
      <c r="CS25" s="137" t="str">
        <f t="shared" si="16"/>
        <v/>
      </c>
      <c r="CT25" s="126" t="str">
        <f t="shared" si="17"/>
        <v/>
      </c>
      <c r="CU25" s="137" t="str">
        <f t="shared" si="18"/>
        <v/>
      </c>
      <c r="CV25" s="86"/>
      <c r="CW25" s="30"/>
      <c r="CX25" s="2"/>
    </row>
    <row r="26" spans="2:102" ht="25.35" customHeight="1" x14ac:dyDescent="0.45">
      <c r="B26" s="17"/>
      <c r="C26" s="112"/>
      <c r="D26" s="113"/>
      <c r="E26" s="115"/>
      <c r="F26" s="17"/>
      <c r="G26" s="17"/>
      <c r="H26" s="17"/>
      <c r="I26" s="17"/>
      <c r="J26" s="17"/>
      <c r="K26" s="17"/>
      <c r="L26" s="114"/>
      <c r="M26" s="114"/>
      <c r="N26" s="17"/>
      <c r="O26" s="17"/>
      <c r="P26" s="17"/>
      <c r="Q26" s="17"/>
      <c r="R26" s="194"/>
      <c r="S26" s="193"/>
      <c r="T26" s="193"/>
      <c r="U26" s="19"/>
      <c r="V26" s="17"/>
      <c r="W26" s="19"/>
      <c r="X26" s="17"/>
      <c r="Y26" s="19"/>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20"/>
      <c r="AX26" s="20"/>
      <c r="AY26" s="18"/>
      <c r="AZ26" s="18"/>
      <c r="BA26" s="18"/>
      <c r="BB26" s="18"/>
      <c r="BC26" s="18"/>
      <c r="BD26" s="18"/>
      <c r="BE26" s="18"/>
      <c r="BF26" s="18"/>
      <c r="BG26" s="21"/>
      <c r="BH26" s="197" t="str">
        <f t="shared" si="0"/>
        <v/>
      </c>
      <c r="BI26" s="197" t="str">
        <f t="shared" si="1"/>
        <v/>
      </c>
      <c r="BJ26" s="21"/>
      <c r="BK26" s="198" t="str">
        <f t="shared" si="19"/>
        <v/>
      </c>
      <c r="BL26" s="198" t="str">
        <f t="shared" si="3"/>
        <v/>
      </c>
      <c r="BM26" s="22"/>
      <c r="BN26" s="23"/>
      <c r="BO26" s="24"/>
      <c r="BQ26" s="115"/>
      <c r="BR26" s="121"/>
      <c r="BS26" s="123" t="str">
        <f t="shared" si="4"/>
        <v/>
      </c>
      <c r="BT26" s="120" t="str">
        <f t="shared" si="20"/>
        <v/>
      </c>
      <c r="BU26" s="120" t="str">
        <f t="shared" si="21"/>
        <v/>
      </c>
      <c r="BV26" s="120" t="str">
        <f t="shared" si="22"/>
        <v/>
      </c>
      <c r="BW26" s="120" t="str">
        <f t="shared" si="5"/>
        <v/>
      </c>
      <c r="BX26" s="113"/>
      <c r="BY26" s="113"/>
      <c r="BZ26" s="138" t="str">
        <f t="shared" si="6"/>
        <v/>
      </c>
      <c r="CA26" s="113"/>
      <c r="CB26" s="150"/>
      <c r="CC26" s="150"/>
      <c r="CD26" s="113"/>
      <c r="CE26" s="113"/>
      <c r="CF26" s="131" t="str">
        <f t="shared" si="24"/>
        <v/>
      </c>
      <c r="CG26" s="127" t="str">
        <f t="shared" si="23"/>
        <v/>
      </c>
      <c r="CH26" s="148"/>
      <c r="CI26" s="107"/>
      <c r="CJ26" s="279" t="str">
        <f t="shared" si="7"/>
        <v/>
      </c>
      <c r="CK26" s="143" t="str">
        <f t="shared" si="8"/>
        <v/>
      </c>
      <c r="CL26" s="137" t="str">
        <f t="shared" si="9"/>
        <v/>
      </c>
      <c r="CM26" s="137" t="str">
        <f t="shared" si="10"/>
        <v/>
      </c>
      <c r="CN26" s="137" t="str">
        <f t="shared" si="11"/>
        <v/>
      </c>
      <c r="CO26" s="149" t="str">
        <f t="shared" si="12"/>
        <v/>
      </c>
      <c r="CP26" s="149" t="str">
        <f t="shared" si="13"/>
        <v/>
      </c>
      <c r="CQ26" s="137" t="str">
        <f t="shared" si="14"/>
        <v/>
      </c>
      <c r="CR26" s="137" t="str">
        <f t="shared" si="15"/>
        <v/>
      </c>
      <c r="CS26" s="137" t="str">
        <f t="shared" si="16"/>
        <v/>
      </c>
      <c r="CT26" s="126" t="str">
        <f t="shared" si="17"/>
        <v/>
      </c>
      <c r="CU26" s="137" t="str">
        <f t="shared" si="18"/>
        <v/>
      </c>
      <c r="CV26" s="86"/>
      <c r="CW26" s="30"/>
      <c r="CX26" s="2"/>
    </row>
    <row r="27" spans="2:102" ht="25.35" customHeight="1" x14ac:dyDescent="0.45">
      <c r="B27" s="17"/>
      <c r="C27" s="112"/>
      <c r="D27" s="113"/>
      <c r="E27" s="115"/>
      <c r="F27" s="17"/>
      <c r="G27" s="17"/>
      <c r="H27" s="17"/>
      <c r="I27" s="17"/>
      <c r="J27" s="17"/>
      <c r="K27" s="17"/>
      <c r="L27" s="114"/>
      <c r="M27" s="114"/>
      <c r="N27" s="17"/>
      <c r="O27" s="17"/>
      <c r="P27" s="17"/>
      <c r="Q27" s="17"/>
      <c r="R27" s="194"/>
      <c r="S27" s="193"/>
      <c r="T27" s="193"/>
      <c r="U27" s="19"/>
      <c r="V27" s="17"/>
      <c r="W27" s="19"/>
      <c r="X27" s="17"/>
      <c r="Y27" s="19"/>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20"/>
      <c r="AX27" s="20"/>
      <c r="AY27" s="18"/>
      <c r="AZ27" s="18"/>
      <c r="BA27" s="18"/>
      <c r="BB27" s="18"/>
      <c r="BC27" s="18"/>
      <c r="BD27" s="18"/>
      <c r="BE27" s="18"/>
      <c r="BF27" s="18"/>
      <c r="BG27" s="21"/>
      <c r="BH27" s="197" t="str">
        <f t="shared" si="0"/>
        <v/>
      </c>
      <c r="BI27" s="197" t="str">
        <f t="shared" si="1"/>
        <v/>
      </c>
      <c r="BJ27" s="21"/>
      <c r="BK27" s="198" t="str">
        <f t="shared" si="19"/>
        <v/>
      </c>
      <c r="BL27" s="198" t="str">
        <f t="shared" si="3"/>
        <v/>
      </c>
      <c r="BM27" s="22"/>
      <c r="BN27" s="23"/>
      <c r="BO27" s="24"/>
      <c r="BQ27" s="115"/>
      <c r="BR27" s="121"/>
      <c r="BS27" s="123" t="str">
        <f t="shared" si="4"/>
        <v/>
      </c>
      <c r="BT27" s="120" t="str">
        <f t="shared" si="20"/>
        <v/>
      </c>
      <c r="BU27" s="120" t="str">
        <f t="shared" si="21"/>
        <v/>
      </c>
      <c r="BV27" s="120" t="str">
        <f t="shared" si="22"/>
        <v/>
      </c>
      <c r="BW27" s="120" t="str">
        <f t="shared" si="5"/>
        <v/>
      </c>
      <c r="BX27" s="113"/>
      <c r="BY27" s="113"/>
      <c r="BZ27" s="138" t="str">
        <f t="shared" si="6"/>
        <v/>
      </c>
      <c r="CA27" s="113"/>
      <c r="CB27" s="150"/>
      <c r="CC27" s="150"/>
      <c r="CD27" s="113"/>
      <c r="CE27" s="113"/>
      <c r="CF27" s="131" t="str">
        <f t="shared" si="24"/>
        <v/>
      </c>
      <c r="CG27" s="127" t="str">
        <f t="shared" si="23"/>
        <v/>
      </c>
      <c r="CH27" s="148"/>
      <c r="CI27" s="107"/>
      <c r="CJ27" s="279" t="str">
        <f t="shared" si="7"/>
        <v/>
      </c>
      <c r="CK27" s="143" t="str">
        <f t="shared" si="8"/>
        <v/>
      </c>
      <c r="CL27" s="137" t="str">
        <f t="shared" si="9"/>
        <v/>
      </c>
      <c r="CM27" s="137" t="str">
        <f t="shared" si="10"/>
        <v/>
      </c>
      <c r="CN27" s="137" t="str">
        <f t="shared" si="11"/>
        <v/>
      </c>
      <c r="CO27" s="149" t="str">
        <f t="shared" si="12"/>
        <v/>
      </c>
      <c r="CP27" s="149" t="str">
        <f t="shared" si="13"/>
        <v/>
      </c>
      <c r="CQ27" s="137" t="str">
        <f t="shared" si="14"/>
        <v/>
      </c>
      <c r="CR27" s="137" t="str">
        <f t="shared" si="15"/>
        <v/>
      </c>
      <c r="CS27" s="137" t="str">
        <f t="shared" si="16"/>
        <v/>
      </c>
      <c r="CT27" s="126" t="str">
        <f t="shared" si="17"/>
        <v/>
      </c>
      <c r="CU27" s="137" t="str">
        <f t="shared" si="18"/>
        <v/>
      </c>
      <c r="CV27" s="86"/>
      <c r="CW27" s="30"/>
      <c r="CX27" s="2"/>
    </row>
    <row r="28" spans="2:102" ht="25.35" customHeight="1" x14ac:dyDescent="0.45">
      <c r="B28" s="17"/>
      <c r="C28" s="112"/>
      <c r="D28" s="113"/>
      <c r="E28" s="115"/>
      <c r="F28" s="17"/>
      <c r="G28" s="17"/>
      <c r="H28" s="17"/>
      <c r="I28" s="17"/>
      <c r="J28" s="17"/>
      <c r="K28" s="17"/>
      <c r="L28" s="114"/>
      <c r="M28" s="114"/>
      <c r="N28" s="17"/>
      <c r="O28" s="17"/>
      <c r="P28" s="17"/>
      <c r="Q28" s="17"/>
      <c r="R28" s="194"/>
      <c r="S28" s="193"/>
      <c r="T28" s="193"/>
      <c r="U28" s="19"/>
      <c r="V28" s="17"/>
      <c r="W28" s="19"/>
      <c r="X28" s="17"/>
      <c r="Y28" s="19"/>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20"/>
      <c r="AX28" s="20"/>
      <c r="AY28" s="18"/>
      <c r="AZ28" s="18"/>
      <c r="BA28" s="18"/>
      <c r="BB28" s="18"/>
      <c r="BC28" s="18"/>
      <c r="BD28" s="18"/>
      <c r="BE28" s="18"/>
      <c r="BF28" s="18"/>
      <c r="BG28" s="21"/>
      <c r="BH28" s="197" t="str">
        <f t="shared" si="0"/>
        <v/>
      </c>
      <c r="BI28" s="197" t="str">
        <f t="shared" si="1"/>
        <v/>
      </c>
      <c r="BJ28" s="21"/>
      <c r="BK28" s="198" t="str">
        <f t="shared" si="19"/>
        <v/>
      </c>
      <c r="BL28" s="198" t="str">
        <f t="shared" si="3"/>
        <v/>
      </c>
      <c r="BM28" s="22"/>
      <c r="BN28" s="23"/>
      <c r="BO28" s="24"/>
      <c r="BQ28" s="115"/>
      <c r="BR28" s="121"/>
      <c r="BS28" s="123" t="str">
        <f t="shared" si="4"/>
        <v/>
      </c>
      <c r="BT28" s="120" t="str">
        <f t="shared" si="20"/>
        <v/>
      </c>
      <c r="BU28" s="120" t="str">
        <f t="shared" si="21"/>
        <v/>
      </c>
      <c r="BV28" s="120" t="str">
        <f t="shared" si="22"/>
        <v/>
      </c>
      <c r="BW28" s="120" t="str">
        <f t="shared" si="5"/>
        <v/>
      </c>
      <c r="BX28" s="113"/>
      <c r="BY28" s="113"/>
      <c r="BZ28" s="138" t="str">
        <f t="shared" si="6"/>
        <v/>
      </c>
      <c r="CA28" s="113"/>
      <c r="CB28" s="150"/>
      <c r="CC28" s="150"/>
      <c r="CD28" s="113"/>
      <c r="CE28" s="113"/>
      <c r="CF28" s="131" t="str">
        <f t="shared" si="24"/>
        <v/>
      </c>
      <c r="CG28" s="127" t="str">
        <f t="shared" si="23"/>
        <v/>
      </c>
      <c r="CH28" s="148"/>
      <c r="CI28" s="107"/>
      <c r="CJ28" s="279" t="str">
        <f t="shared" si="7"/>
        <v/>
      </c>
      <c r="CK28" s="143" t="str">
        <f t="shared" si="8"/>
        <v/>
      </c>
      <c r="CL28" s="137" t="str">
        <f t="shared" si="9"/>
        <v/>
      </c>
      <c r="CM28" s="137" t="str">
        <f t="shared" si="10"/>
        <v/>
      </c>
      <c r="CN28" s="137" t="str">
        <f t="shared" si="11"/>
        <v/>
      </c>
      <c r="CO28" s="149" t="str">
        <f t="shared" si="12"/>
        <v/>
      </c>
      <c r="CP28" s="149" t="str">
        <f t="shared" si="13"/>
        <v/>
      </c>
      <c r="CQ28" s="137" t="str">
        <f t="shared" si="14"/>
        <v/>
      </c>
      <c r="CR28" s="137" t="str">
        <f t="shared" si="15"/>
        <v/>
      </c>
      <c r="CS28" s="137" t="str">
        <f t="shared" si="16"/>
        <v/>
      </c>
      <c r="CT28" s="126" t="str">
        <f t="shared" si="17"/>
        <v/>
      </c>
      <c r="CU28" s="137" t="str">
        <f t="shared" si="18"/>
        <v/>
      </c>
      <c r="CV28" s="86"/>
      <c r="CW28" s="30"/>
      <c r="CX28" s="2"/>
    </row>
    <row r="29" spans="2:102" ht="25.35" customHeight="1" x14ac:dyDescent="0.45">
      <c r="B29" s="17"/>
      <c r="C29" s="112"/>
      <c r="D29" s="113"/>
      <c r="E29" s="115"/>
      <c r="F29" s="17"/>
      <c r="G29" s="17"/>
      <c r="H29" s="17"/>
      <c r="I29" s="17"/>
      <c r="J29" s="17"/>
      <c r="K29" s="17"/>
      <c r="L29" s="114"/>
      <c r="M29" s="114"/>
      <c r="N29" s="17"/>
      <c r="O29" s="17"/>
      <c r="P29" s="17"/>
      <c r="Q29" s="17"/>
      <c r="R29" s="194"/>
      <c r="S29" s="193"/>
      <c r="T29" s="193"/>
      <c r="U29" s="19"/>
      <c r="V29" s="17"/>
      <c r="W29" s="19"/>
      <c r="X29" s="17"/>
      <c r="Y29" s="19"/>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20"/>
      <c r="AX29" s="20"/>
      <c r="AY29" s="18"/>
      <c r="AZ29" s="18"/>
      <c r="BA29" s="18"/>
      <c r="BB29" s="18"/>
      <c r="BC29" s="18"/>
      <c r="BD29" s="18"/>
      <c r="BE29" s="18"/>
      <c r="BF29" s="18"/>
      <c r="BG29" s="21"/>
      <c r="BH29" s="197" t="str">
        <f t="shared" si="0"/>
        <v/>
      </c>
      <c r="BI29" s="197" t="str">
        <f t="shared" si="1"/>
        <v/>
      </c>
      <c r="BJ29" s="21"/>
      <c r="BK29" s="198" t="str">
        <f t="shared" si="19"/>
        <v/>
      </c>
      <c r="BL29" s="198" t="str">
        <f t="shared" si="3"/>
        <v/>
      </c>
      <c r="BM29" s="22"/>
      <c r="BN29" s="23"/>
      <c r="BO29" s="24"/>
      <c r="BQ29" s="115"/>
      <c r="BR29" s="121"/>
      <c r="BS29" s="123" t="str">
        <f t="shared" si="4"/>
        <v/>
      </c>
      <c r="BT29" s="120" t="str">
        <f t="shared" si="20"/>
        <v/>
      </c>
      <c r="BU29" s="120" t="str">
        <f t="shared" si="21"/>
        <v/>
      </c>
      <c r="BV29" s="120" t="str">
        <f t="shared" si="22"/>
        <v/>
      </c>
      <c r="BW29" s="120" t="str">
        <f t="shared" si="5"/>
        <v/>
      </c>
      <c r="BX29" s="113"/>
      <c r="BY29" s="113"/>
      <c r="BZ29" s="138" t="str">
        <f t="shared" si="6"/>
        <v/>
      </c>
      <c r="CA29" s="113"/>
      <c r="CB29" s="150"/>
      <c r="CC29" s="150"/>
      <c r="CD29" s="113"/>
      <c r="CE29" s="113"/>
      <c r="CF29" s="131" t="str">
        <f t="shared" si="24"/>
        <v/>
      </c>
      <c r="CG29" s="127" t="str">
        <f t="shared" si="23"/>
        <v/>
      </c>
      <c r="CH29" s="148"/>
      <c r="CI29" s="107"/>
      <c r="CJ29" s="279" t="str">
        <f t="shared" si="7"/>
        <v/>
      </c>
      <c r="CK29" s="143" t="str">
        <f t="shared" si="8"/>
        <v/>
      </c>
      <c r="CL29" s="137" t="str">
        <f t="shared" si="9"/>
        <v/>
      </c>
      <c r="CM29" s="137" t="str">
        <f t="shared" si="10"/>
        <v/>
      </c>
      <c r="CN29" s="137" t="str">
        <f t="shared" si="11"/>
        <v/>
      </c>
      <c r="CO29" s="149" t="str">
        <f t="shared" si="12"/>
        <v/>
      </c>
      <c r="CP29" s="149" t="str">
        <f t="shared" si="13"/>
        <v/>
      </c>
      <c r="CQ29" s="137" t="str">
        <f t="shared" si="14"/>
        <v/>
      </c>
      <c r="CR29" s="137" t="str">
        <f t="shared" si="15"/>
        <v/>
      </c>
      <c r="CS29" s="137" t="str">
        <f t="shared" si="16"/>
        <v/>
      </c>
      <c r="CT29" s="126" t="str">
        <f t="shared" si="17"/>
        <v/>
      </c>
      <c r="CU29" s="137" t="str">
        <f t="shared" si="18"/>
        <v/>
      </c>
      <c r="CV29" s="86"/>
      <c r="CW29" s="30"/>
      <c r="CX29" s="2"/>
    </row>
    <row r="30" spans="2:102" ht="25.35" customHeight="1" x14ac:dyDescent="0.45">
      <c r="B30" s="17"/>
      <c r="C30" s="112"/>
      <c r="D30" s="113"/>
      <c r="E30" s="115"/>
      <c r="F30" s="17"/>
      <c r="G30" s="17"/>
      <c r="H30" s="17"/>
      <c r="I30" s="17"/>
      <c r="J30" s="17"/>
      <c r="K30" s="17"/>
      <c r="L30" s="114"/>
      <c r="M30" s="114"/>
      <c r="N30" s="17"/>
      <c r="O30" s="17"/>
      <c r="P30" s="17"/>
      <c r="Q30" s="17"/>
      <c r="R30" s="194"/>
      <c r="S30" s="193"/>
      <c r="T30" s="193"/>
      <c r="U30" s="19"/>
      <c r="V30" s="17"/>
      <c r="W30" s="19"/>
      <c r="X30" s="17"/>
      <c r="Y30" s="19"/>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20"/>
      <c r="AX30" s="20"/>
      <c r="AY30" s="18"/>
      <c r="AZ30" s="18"/>
      <c r="BA30" s="18"/>
      <c r="BB30" s="18"/>
      <c r="BC30" s="18"/>
      <c r="BD30" s="18"/>
      <c r="BE30" s="18"/>
      <c r="BF30" s="18"/>
      <c r="BG30" s="21"/>
      <c r="BH30" s="197" t="str">
        <f t="shared" si="0"/>
        <v/>
      </c>
      <c r="BI30" s="197" t="str">
        <f t="shared" si="1"/>
        <v/>
      </c>
      <c r="BJ30" s="21"/>
      <c r="BK30" s="198" t="str">
        <f t="shared" si="19"/>
        <v/>
      </c>
      <c r="BL30" s="198" t="str">
        <f t="shared" si="3"/>
        <v/>
      </c>
      <c r="BM30" s="22"/>
      <c r="BN30" s="23"/>
      <c r="BO30" s="24"/>
      <c r="BQ30" s="115"/>
      <c r="BR30" s="121"/>
      <c r="BS30" s="123" t="str">
        <f t="shared" si="4"/>
        <v/>
      </c>
      <c r="BT30" s="120" t="str">
        <f t="shared" si="20"/>
        <v/>
      </c>
      <c r="BU30" s="120" t="str">
        <f t="shared" si="21"/>
        <v/>
      </c>
      <c r="BV30" s="120" t="str">
        <f t="shared" si="22"/>
        <v/>
      </c>
      <c r="BW30" s="120" t="str">
        <f t="shared" si="5"/>
        <v/>
      </c>
      <c r="BX30" s="113"/>
      <c r="BY30" s="113"/>
      <c r="BZ30" s="138" t="str">
        <f t="shared" si="6"/>
        <v/>
      </c>
      <c r="CA30" s="113"/>
      <c r="CB30" s="150"/>
      <c r="CC30" s="150"/>
      <c r="CD30" s="113"/>
      <c r="CE30" s="113"/>
      <c r="CF30" s="131" t="str">
        <f t="shared" si="24"/>
        <v/>
      </c>
      <c r="CG30" s="127" t="str">
        <f t="shared" si="23"/>
        <v/>
      </c>
      <c r="CH30" s="148"/>
      <c r="CI30" s="107"/>
      <c r="CJ30" s="279" t="str">
        <f t="shared" si="7"/>
        <v/>
      </c>
      <c r="CK30" s="143" t="str">
        <f t="shared" si="8"/>
        <v/>
      </c>
      <c r="CL30" s="137" t="str">
        <f t="shared" si="9"/>
        <v/>
      </c>
      <c r="CM30" s="137" t="str">
        <f t="shared" si="10"/>
        <v/>
      </c>
      <c r="CN30" s="137" t="str">
        <f t="shared" si="11"/>
        <v/>
      </c>
      <c r="CO30" s="149" t="str">
        <f t="shared" si="12"/>
        <v/>
      </c>
      <c r="CP30" s="149" t="str">
        <f t="shared" si="13"/>
        <v/>
      </c>
      <c r="CQ30" s="137" t="str">
        <f t="shared" si="14"/>
        <v/>
      </c>
      <c r="CR30" s="137" t="str">
        <f t="shared" si="15"/>
        <v/>
      </c>
      <c r="CS30" s="137" t="str">
        <f t="shared" si="16"/>
        <v/>
      </c>
      <c r="CT30" s="126" t="str">
        <f t="shared" si="17"/>
        <v/>
      </c>
      <c r="CU30" s="137" t="str">
        <f t="shared" si="18"/>
        <v/>
      </c>
      <c r="CV30" s="86"/>
      <c r="CW30" s="30"/>
      <c r="CX30" s="2"/>
    </row>
    <row r="31" spans="2:102" ht="25.35" customHeight="1" x14ac:dyDescent="0.45">
      <c r="B31" s="17"/>
      <c r="C31" s="112"/>
      <c r="D31" s="113"/>
      <c r="E31" s="115"/>
      <c r="F31" s="17"/>
      <c r="G31" s="17"/>
      <c r="H31" s="17"/>
      <c r="I31" s="17"/>
      <c r="J31" s="17"/>
      <c r="K31" s="17"/>
      <c r="L31" s="114"/>
      <c r="M31" s="114"/>
      <c r="N31" s="17"/>
      <c r="O31" s="17"/>
      <c r="P31" s="17"/>
      <c r="Q31" s="17"/>
      <c r="R31" s="194"/>
      <c r="S31" s="193"/>
      <c r="T31" s="193"/>
      <c r="U31" s="19"/>
      <c r="V31" s="17"/>
      <c r="W31" s="19"/>
      <c r="X31" s="17"/>
      <c r="Y31" s="19"/>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20"/>
      <c r="AX31" s="20"/>
      <c r="AY31" s="18"/>
      <c r="AZ31" s="18"/>
      <c r="BA31" s="18"/>
      <c r="BB31" s="18"/>
      <c r="BC31" s="18"/>
      <c r="BD31" s="18"/>
      <c r="BE31" s="18"/>
      <c r="BF31" s="18"/>
      <c r="BG31" s="21"/>
      <c r="BH31" s="197" t="str">
        <f t="shared" si="0"/>
        <v/>
      </c>
      <c r="BI31" s="197" t="str">
        <f t="shared" si="1"/>
        <v/>
      </c>
      <c r="BJ31" s="21"/>
      <c r="BK31" s="198" t="str">
        <f t="shared" si="19"/>
        <v/>
      </c>
      <c r="BL31" s="198" t="str">
        <f t="shared" si="3"/>
        <v/>
      </c>
      <c r="BM31" s="22"/>
      <c r="BN31" s="23"/>
      <c r="BO31" s="24"/>
      <c r="BQ31" s="115"/>
      <c r="BR31" s="121"/>
      <c r="BS31" s="123" t="str">
        <f t="shared" si="4"/>
        <v/>
      </c>
      <c r="BT31" s="120" t="str">
        <f t="shared" si="20"/>
        <v/>
      </c>
      <c r="BU31" s="120" t="str">
        <f t="shared" si="21"/>
        <v/>
      </c>
      <c r="BV31" s="120" t="str">
        <f t="shared" si="22"/>
        <v/>
      </c>
      <c r="BW31" s="120" t="str">
        <f t="shared" si="5"/>
        <v/>
      </c>
      <c r="BX31" s="113"/>
      <c r="BY31" s="113"/>
      <c r="BZ31" s="138" t="str">
        <f t="shared" si="6"/>
        <v/>
      </c>
      <c r="CA31" s="113"/>
      <c r="CB31" s="150"/>
      <c r="CC31" s="150"/>
      <c r="CD31" s="113"/>
      <c r="CE31" s="113"/>
      <c r="CF31" s="131" t="str">
        <f t="shared" si="24"/>
        <v/>
      </c>
      <c r="CG31" s="127" t="str">
        <f t="shared" si="23"/>
        <v/>
      </c>
      <c r="CH31" s="148"/>
      <c r="CI31" s="107"/>
      <c r="CJ31" s="279" t="str">
        <f t="shared" si="7"/>
        <v/>
      </c>
      <c r="CK31" s="143" t="str">
        <f t="shared" si="8"/>
        <v/>
      </c>
      <c r="CL31" s="137" t="str">
        <f t="shared" si="9"/>
        <v/>
      </c>
      <c r="CM31" s="137" t="str">
        <f t="shared" si="10"/>
        <v/>
      </c>
      <c r="CN31" s="137" t="str">
        <f t="shared" si="11"/>
        <v/>
      </c>
      <c r="CO31" s="149" t="str">
        <f t="shared" si="12"/>
        <v/>
      </c>
      <c r="CP31" s="149" t="str">
        <f t="shared" si="13"/>
        <v/>
      </c>
      <c r="CQ31" s="137" t="str">
        <f t="shared" si="14"/>
        <v/>
      </c>
      <c r="CR31" s="137" t="str">
        <f t="shared" si="15"/>
        <v/>
      </c>
      <c r="CS31" s="137" t="str">
        <f t="shared" si="16"/>
        <v/>
      </c>
      <c r="CT31" s="126" t="str">
        <f t="shared" si="17"/>
        <v/>
      </c>
      <c r="CU31" s="137" t="str">
        <f t="shared" si="18"/>
        <v/>
      </c>
      <c r="CV31" s="86"/>
      <c r="CW31" s="30"/>
      <c r="CX31" s="2"/>
    </row>
    <row r="32" spans="2:102" ht="25.35" customHeight="1" x14ac:dyDescent="0.45">
      <c r="B32" s="17"/>
      <c r="C32" s="112"/>
      <c r="D32" s="113"/>
      <c r="E32" s="115"/>
      <c r="F32" s="17"/>
      <c r="G32" s="17"/>
      <c r="H32" s="17"/>
      <c r="I32" s="17"/>
      <c r="J32" s="17"/>
      <c r="K32" s="17"/>
      <c r="L32" s="114"/>
      <c r="M32" s="114"/>
      <c r="N32" s="17"/>
      <c r="O32" s="17"/>
      <c r="P32" s="17"/>
      <c r="Q32" s="17"/>
      <c r="R32" s="194"/>
      <c r="S32" s="193"/>
      <c r="T32" s="193"/>
      <c r="U32" s="19"/>
      <c r="V32" s="17"/>
      <c r="W32" s="19"/>
      <c r="X32" s="17"/>
      <c r="Y32" s="19"/>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20"/>
      <c r="AX32" s="20"/>
      <c r="AY32" s="18"/>
      <c r="AZ32" s="18"/>
      <c r="BA32" s="18"/>
      <c r="BB32" s="18"/>
      <c r="BC32" s="18"/>
      <c r="BD32" s="18"/>
      <c r="BE32" s="18"/>
      <c r="BF32" s="18"/>
      <c r="BG32" s="21"/>
      <c r="BH32" s="197" t="str">
        <f t="shared" si="0"/>
        <v/>
      </c>
      <c r="BI32" s="197" t="str">
        <f t="shared" si="1"/>
        <v/>
      </c>
      <c r="BJ32" s="21"/>
      <c r="BK32" s="198" t="str">
        <f t="shared" si="19"/>
        <v/>
      </c>
      <c r="BL32" s="198" t="str">
        <f t="shared" si="3"/>
        <v/>
      </c>
      <c r="BM32" s="22"/>
      <c r="BN32" s="23"/>
      <c r="BO32" s="24"/>
      <c r="BQ32" s="115"/>
      <c r="BR32" s="121"/>
      <c r="BS32" s="123" t="str">
        <f t="shared" si="4"/>
        <v/>
      </c>
      <c r="BT32" s="120" t="str">
        <f t="shared" si="20"/>
        <v/>
      </c>
      <c r="BU32" s="120" t="str">
        <f t="shared" si="21"/>
        <v/>
      </c>
      <c r="BV32" s="120" t="str">
        <f t="shared" si="22"/>
        <v/>
      </c>
      <c r="BW32" s="120" t="str">
        <f t="shared" si="5"/>
        <v/>
      </c>
      <c r="BX32" s="113"/>
      <c r="BY32" s="113"/>
      <c r="BZ32" s="138" t="str">
        <f t="shared" si="6"/>
        <v/>
      </c>
      <c r="CA32" s="113"/>
      <c r="CB32" s="150"/>
      <c r="CC32" s="150"/>
      <c r="CD32" s="113"/>
      <c r="CE32" s="113"/>
      <c r="CF32" s="131" t="str">
        <f t="shared" si="24"/>
        <v/>
      </c>
      <c r="CG32" s="127" t="str">
        <f t="shared" si="23"/>
        <v/>
      </c>
      <c r="CH32" s="148"/>
      <c r="CI32" s="107"/>
      <c r="CJ32" s="279" t="str">
        <f t="shared" si="7"/>
        <v/>
      </c>
      <c r="CK32" s="143" t="str">
        <f t="shared" si="8"/>
        <v/>
      </c>
      <c r="CL32" s="137" t="str">
        <f t="shared" si="9"/>
        <v/>
      </c>
      <c r="CM32" s="137" t="str">
        <f t="shared" si="10"/>
        <v/>
      </c>
      <c r="CN32" s="137" t="str">
        <f t="shared" si="11"/>
        <v/>
      </c>
      <c r="CO32" s="149" t="str">
        <f t="shared" si="12"/>
        <v/>
      </c>
      <c r="CP32" s="149" t="str">
        <f t="shared" si="13"/>
        <v/>
      </c>
      <c r="CQ32" s="137" t="str">
        <f t="shared" si="14"/>
        <v/>
      </c>
      <c r="CR32" s="137" t="str">
        <f t="shared" si="15"/>
        <v/>
      </c>
      <c r="CS32" s="137" t="str">
        <f t="shared" si="16"/>
        <v/>
      </c>
      <c r="CT32" s="126" t="str">
        <f t="shared" si="17"/>
        <v/>
      </c>
      <c r="CU32" s="137" t="str">
        <f t="shared" si="18"/>
        <v/>
      </c>
      <c r="CV32" s="86"/>
      <c r="CW32" s="30"/>
      <c r="CX32" s="2"/>
    </row>
    <row r="33" spans="2:102" ht="25.35" customHeight="1" x14ac:dyDescent="0.45">
      <c r="B33" s="17"/>
      <c r="C33" s="112"/>
      <c r="D33" s="113"/>
      <c r="E33" s="115"/>
      <c r="F33" s="17"/>
      <c r="G33" s="17"/>
      <c r="H33" s="17"/>
      <c r="I33" s="17"/>
      <c r="J33" s="17"/>
      <c r="K33" s="17"/>
      <c r="L33" s="114"/>
      <c r="M33" s="114"/>
      <c r="N33" s="17"/>
      <c r="O33" s="17"/>
      <c r="P33" s="17"/>
      <c r="Q33" s="17"/>
      <c r="R33" s="194"/>
      <c r="S33" s="193"/>
      <c r="T33" s="193"/>
      <c r="U33" s="19"/>
      <c r="V33" s="17"/>
      <c r="W33" s="19"/>
      <c r="X33" s="17"/>
      <c r="Y33" s="19"/>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20"/>
      <c r="AX33" s="20"/>
      <c r="AY33" s="18"/>
      <c r="AZ33" s="18"/>
      <c r="BA33" s="18"/>
      <c r="BB33" s="18"/>
      <c r="BC33" s="18"/>
      <c r="BD33" s="18"/>
      <c r="BE33" s="18"/>
      <c r="BF33" s="18"/>
      <c r="BG33" s="21"/>
      <c r="BH33" s="197" t="str">
        <f t="shared" si="0"/>
        <v/>
      </c>
      <c r="BI33" s="197" t="str">
        <f t="shared" si="1"/>
        <v/>
      </c>
      <c r="BJ33" s="21"/>
      <c r="BK33" s="198" t="str">
        <f t="shared" si="19"/>
        <v/>
      </c>
      <c r="BL33" s="198" t="str">
        <f t="shared" si="3"/>
        <v/>
      </c>
      <c r="BM33" s="22"/>
      <c r="BN33" s="23"/>
      <c r="BO33" s="24"/>
      <c r="BQ33" s="115"/>
      <c r="BR33" s="121"/>
      <c r="BS33" s="123" t="str">
        <f t="shared" si="4"/>
        <v/>
      </c>
      <c r="BT33" s="120" t="str">
        <f t="shared" si="20"/>
        <v/>
      </c>
      <c r="BU33" s="120" t="str">
        <f t="shared" si="21"/>
        <v/>
      </c>
      <c r="BV33" s="120" t="str">
        <f t="shared" si="22"/>
        <v/>
      </c>
      <c r="BW33" s="120" t="str">
        <f t="shared" si="5"/>
        <v/>
      </c>
      <c r="BX33" s="113"/>
      <c r="BY33" s="113"/>
      <c r="BZ33" s="138" t="str">
        <f t="shared" si="6"/>
        <v/>
      </c>
      <c r="CA33" s="113"/>
      <c r="CB33" s="150"/>
      <c r="CC33" s="150"/>
      <c r="CD33" s="113"/>
      <c r="CE33" s="113"/>
      <c r="CF33" s="131" t="str">
        <f t="shared" si="24"/>
        <v/>
      </c>
      <c r="CG33" s="127" t="str">
        <f t="shared" si="23"/>
        <v/>
      </c>
      <c r="CH33" s="148"/>
      <c r="CI33" s="107"/>
      <c r="CJ33" s="279" t="str">
        <f t="shared" si="7"/>
        <v/>
      </c>
      <c r="CK33" s="143" t="str">
        <f t="shared" si="8"/>
        <v/>
      </c>
      <c r="CL33" s="137" t="str">
        <f t="shared" si="9"/>
        <v/>
      </c>
      <c r="CM33" s="137" t="str">
        <f t="shared" si="10"/>
        <v/>
      </c>
      <c r="CN33" s="137" t="str">
        <f t="shared" si="11"/>
        <v/>
      </c>
      <c r="CO33" s="149" t="str">
        <f t="shared" si="12"/>
        <v/>
      </c>
      <c r="CP33" s="149" t="str">
        <f t="shared" si="13"/>
        <v/>
      </c>
      <c r="CQ33" s="137" t="str">
        <f t="shared" si="14"/>
        <v/>
      </c>
      <c r="CR33" s="137" t="str">
        <f t="shared" si="15"/>
        <v/>
      </c>
      <c r="CS33" s="137" t="str">
        <f t="shared" si="16"/>
        <v/>
      </c>
      <c r="CT33" s="126" t="str">
        <f t="shared" si="17"/>
        <v/>
      </c>
      <c r="CU33" s="137" t="str">
        <f t="shared" si="18"/>
        <v/>
      </c>
      <c r="CV33" s="86"/>
      <c r="CW33" s="30"/>
      <c r="CX33" s="2"/>
    </row>
    <row r="34" spans="2:102" ht="25.35" customHeight="1" x14ac:dyDescent="0.45">
      <c r="B34" s="17"/>
      <c r="C34" s="112"/>
      <c r="D34" s="113"/>
      <c r="E34" s="115"/>
      <c r="F34" s="17"/>
      <c r="G34" s="17"/>
      <c r="H34" s="17"/>
      <c r="I34" s="17"/>
      <c r="J34" s="17"/>
      <c r="K34" s="17"/>
      <c r="L34" s="114"/>
      <c r="M34" s="114"/>
      <c r="N34" s="17"/>
      <c r="O34" s="17"/>
      <c r="P34" s="17"/>
      <c r="Q34" s="17"/>
      <c r="R34" s="194"/>
      <c r="S34" s="193"/>
      <c r="T34" s="193"/>
      <c r="U34" s="19"/>
      <c r="V34" s="17"/>
      <c r="W34" s="19"/>
      <c r="X34" s="17"/>
      <c r="Y34" s="19"/>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20"/>
      <c r="AX34" s="20"/>
      <c r="AY34" s="18"/>
      <c r="AZ34" s="18"/>
      <c r="BA34" s="18"/>
      <c r="BB34" s="18"/>
      <c r="BC34" s="18"/>
      <c r="BD34" s="18"/>
      <c r="BE34" s="18"/>
      <c r="BF34" s="18"/>
      <c r="BG34" s="21"/>
      <c r="BH34" s="197" t="str">
        <f t="shared" si="0"/>
        <v/>
      </c>
      <c r="BI34" s="197" t="str">
        <f t="shared" si="1"/>
        <v/>
      </c>
      <c r="BJ34" s="21"/>
      <c r="BK34" s="198" t="str">
        <f t="shared" si="19"/>
        <v/>
      </c>
      <c r="BL34" s="198" t="str">
        <f t="shared" si="3"/>
        <v/>
      </c>
      <c r="BM34" s="22"/>
      <c r="BN34" s="23"/>
      <c r="BO34" s="24"/>
      <c r="BQ34" s="115"/>
      <c r="BR34" s="121"/>
      <c r="BS34" s="123" t="str">
        <f t="shared" si="4"/>
        <v/>
      </c>
      <c r="BT34" s="120" t="str">
        <f t="shared" si="20"/>
        <v/>
      </c>
      <c r="BU34" s="120" t="str">
        <f t="shared" si="21"/>
        <v/>
      </c>
      <c r="BV34" s="120" t="str">
        <f t="shared" si="22"/>
        <v/>
      </c>
      <c r="BW34" s="120" t="str">
        <f t="shared" si="5"/>
        <v/>
      </c>
      <c r="BX34" s="113"/>
      <c r="BY34" s="113"/>
      <c r="BZ34" s="138" t="str">
        <f t="shared" si="6"/>
        <v/>
      </c>
      <c r="CA34" s="113"/>
      <c r="CB34" s="150"/>
      <c r="CC34" s="150"/>
      <c r="CD34" s="113"/>
      <c r="CE34" s="113"/>
      <c r="CF34" s="131" t="str">
        <f t="shared" si="24"/>
        <v/>
      </c>
      <c r="CG34" s="127" t="str">
        <f t="shared" si="23"/>
        <v/>
      </c>
      <c r="CH34" s="148"/>
      <c r="CI34" s="107"/>
      <c r="CJ34" s="279" t="str">
        <f t="shared" si="7"/>
        <v/>
      </c>
      <c r="CK34" s="143" t="str">
        <f t="shared" si="8"/>
        <v/>
      </c>
      <c r="CL34" s="137" t="str">
        <f t="shared" si="9"/>
        <v/>
      </c>
      <c r="CM34" s="137" t="str">
        <f t="shared" si="10"/>
        <v/>
      </c>
      <c r="CN34" s="137" t="str">
        <f t="shared" si="11"/>
        <v/>
      </c>
      <c r="CO34" s="149" t="str">
        <f t="shared" si="12"/>
        <v/>
      </c>
      <c r="CP34" s="149" t="str">
        <f t="shared" si="13"/>
        <v/>
      </c>
      <c r="CQ34" s="137" t="str">
        <f t="shared" si="14"/>
        <v/>
      </c>
      <c r="CR34" s="137" t="str">
        <f t="shared" si="15"/>
        <v/>
      </c>
      <c r="CS34" s="137" t="str">
        <f t="shared" si="16"/>
        <v/>
      </c>
      <c r="CT34" s="126" t="str">
        <f t="shared" si="17"/>
        <v/>
      </c>
      <c r="CU34" s="137" t="str">
        <f t="shared" si="18"/>
        <v/>
      </c>
      <c r="CV34" s="86"/>
      <c r="CW34" s="30"/>
      <c r="CX34" s="2"/>
    </row>
    <row r="35" spans="2:102" ht="25.35" customHeight="1" x14ac:dyDescent="0.45">
      <c r="B35" s="17"/>
      <c r="C35" s="112"/>
      <c r="D35" s="113"/>
      <c r="E35" s="115"/>
      <c r="F35" s="17"/>
      <c r="G35" s="17"/>
      <c r="H35" s="17"/>
      <c r="I35" s="17"/>
      <c r="J35" s="17"/>
      <c r="K35" s="17"/>
      <c r="L35" s="114"/>
      <c r="M35" s="114"/>
      <c r="N35" s="17"/>
      <c r="O35" s="17"/>
      <c r="P35" s="17"/>
      <c r="Q35" s="17"/>
      <c r="R35" s="194"/>
      <c r="S35" s="193"/>
      <c r="T35" s="193"/>
      <c r="U35" s="19"/>
      <c r="V35" s="17"/>
      <c r="W35" s="19"/>
      <c r="X35" s="17"/>
      <c r="Y35" s="19"/>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20"/>
      <c r="AX35" s="20"/>
      <c r="AY35" s="18"/>
      <c r="AZ35" s="18"/>
      <c r="BA35" s="18"/>
      <c r="BB35" s="18"/>
      <c r="BC35" s="18"/>
      <c r="BD35" s="18"/>
      <c r="BE35" s="18"/>
      <c r="BF35" s="18"/>
      <c r="BG35" s="21"/>
      <c r="BH35" s="197" t="str">
        <f t="shared" si="0"/>
        <v/>
      </c>
      <c r="BI35" s="197" t="str">
        <f t="shared" si="1"/>
        <v/>
      </c>
      <c r="BJ35" s="21"/>
      <c r="BK35" s="198" t="str">
        <f t="shared" si="19"/>
        <v/>
      </c>
      <c r="BL35" s="198" t="str">
        <f t="shared" si="3"/>
        <v/>
      </c>
      <c r="BM35" s="22"/>
      <c r="BN35" s="23"/>
      <c r="BO35" s="24"/>
      <c r="BQ35" s="115"/>
      <c r="BR35" s="121"/>
      <c r="BS35" s="123" t="str">
        <f t="shared" si="4"/>
        <v/>
      </c>
      <c r="BT35" s="120" t="str">
        <f t="shared" si="20"/>
        <v/>
      </c>
      <c r="BU35" s="120" t="str">
        <f t="shared" si="21"/>
        <v/>
      </c>
      <c r="BV35" s="120" t="str">
        <f t="shared" si="22"/>
        <v/>
      </c>
      <c r="BW35" s="120" t="str">
        <f t="shared" si="5"/>
        <v/>
      </c>
      <c r="BX35" s="113"/>
      <c r="BY35" s="113"/>
      <c r="BZ35" s="138" t="str">
        <f t="shared" si="6"/>
        <v/>
      </c>
      <c r="CA35" s="113"/>
      <c r="CB35" s="150"/>
      <c r="CC35" s="150"/>
      <c r="CD35" s="113"/>
      <c r="CE35" s="113"/>
      <c r="CF35" s="131" t="str">
        <f t="shared" si="24"/>
        <v/>
      </c>
      <c r="CG35" s="127" t="str">
        <f t="shared" si="23"/>
        <v/>
      </c>
      <c r="CH35" s="148"/>
      <c r="CI35" s="107"/>
      <c r="CJ35" s="279" t="str">
        <f t="shared" si="7"/>
        <v/>
      </c>
      <c r="CK35" s="143" t="str">
        <f t="shared" si="8"/>
        <v/>
      </c>
      <c r="CL35" s="137" t="str">
        <f t="shared" si="9"/>
        <v/>
      </c>
      <c r="CM35" s="137" t="str">
        <f t="shared" si="10"/>
        <v/>
      </c>
      <c r="CN35" s="137" t="str">
        <f t="shared" si="11"/>
        <v/>
      </c>
      <c r="CO35" s="149" t="str">
        <f t="shared" si="12"/>
        <v/>
      </c>
      <c r="CP35" s="149" t="str">
        <f t="shared" si="13"/>
        <v/>
      </c>
      <c r="CQ35" s="137" t="str">
        <f t="shared" si="14"/>
        <v/>
      </c>
      <c r="CR35" s="137" t="str">
        <f t="shared" si="15"/>
        <v/>
      </c>
      <c r="CS35" s="137" t="str">
        <f t="shared" si="16"/>
        <v/>
      </c>
      <c r="CT35" s="126" t="str">
        <f t="shared" si="17"/>
        <v/>
      </c>
      <c r="CU35" s="137" t="str">
        <f t="shared" si="18"/>
        <v/>
      </c>
      <c r="CV35" s="86"/>
      <c r="CW35" s="30"/>
      <c r="CX35" s="2"/>
    </row>
    <row r="36" spans="2:102" ht="25.35" customHeight="1" x14ac:dyDescent="0.45">
      <c r="B36" s="17"/>
      <c r="C36" s="112"/>
      <c r="D36" s="113"/>
      <c r="E36" s="115"/>
      <c r="F36" s="17"/>
      <c r="G36" s="17"/>
      <c r="H36" s="17"/>
      <c r="I36" s="17"/>
      <c r="J36" s="17"/>
      <c r="K36" s="17"/>
      <c r="L36" s="114"/>
      <c r="M36" s="114"/>
      <c r="N36" s="17"/>
      <c r="O36" s="17"/>
      <c r="P36" s="17"/>
      <c r="Q36" s="17"/>
      <c r="R36" s="194"/>
      <c r="S36" s="193"/>
      <c r="T36" s="193"/>
      <c r="U36" s="19"/>
      <c r="V36" s="17"/>
      <c r="W36" s="19"/>
      <c r="X36" s="17"/>
      <c r="Y36" s="19"/>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20"/>
      <c r="AX36" s="20"/>
      <c r="AY36" s="18"/>
      <c r="AZ36" s="18"/>
      <c r="BA36" s="18"/>
      <c r="BB36" s="18"/>
      <c r="BC36" s="18"/>
      <c r="BD36" s="18"/>
      <c r="BE36" s="18"/>
      <c r="BF36" s="18"/>
      <c r="BG36" s="21"/>
      <c r="BH36" s="197" t="str">
        <f t="shared" si="0"/>
        <v/>
      </c>
      <c r="BI36" s="197" t="str">
        <f t="shared" si="1"/>
        <v/>
      </c>
      <c r="BJ36" s="21"/>
      <c r="BK36" s="198" t="str">
        <f t="shared" si="19"/>
        <v/>
      </c>
      <c r="BL36" s="198" t="str">
        <f t="shared" si="3"/>
        <v/>
      </c>
      <c r="BM36" s="22"/>
      <c r="BN36" s="23"/>
      <c r="BO36" s="24"/>
      <c r="BQ36" s="115"/>
      <c r="BR36" s="121"/>
      <c r="BS36" s="123" t="str">
        <f t="shared" si="4"/>
        <v/>
      </c>
      <c r="BT36" s="120" t="str">
        <f t="shared" si="20"/>
        <v/>
      </c>
      <c r="BU36" s="120" t="str">
        <f t="shared" si="21"/>
        <v/>
      </c>
      <c r="BV36" s="120" t="str">
        <f t="shared" si="22"/>
        <v/>
      </c>
      <c r="BW36" s="120" t="str">
        <f t="shared" si="5"/>
        <v/>
      </c>
      <c r="BX36" s="113"/>
      <c r="BY36" s="113"/>
      <c r="BZ36" s="138" t="str">
        <f t="shared" si="6"/>
        <v/>
      </c>
      <c r="CA36" s="113"/>
      <c r="CB36" s="150"/>
      <c r="CC36" s="150"/>
      <c r="CD36" s="113"/>
      <c r="CE36" s="113"/>
      <c r="CF36" s="131" t="str">
        <f t="shared" si="24"/>
        <v/>
      </c>
      <c r="CG36" s="127" t="str">
        <f t="shared" si="23"/>
        <v/>
      </c>
      <c r="CH36" s="148"/>
      <c r="CI36" s="107"/>
      <c r="CJ36" s="279" t="str">
        <f t="shared" si="7"/>
        <v/>
      </c>
      <c r="CK36" s="143" t="str">
        <f t="shared" si="8"/>
        <v/>
      </c>
      <c r="CL36" s="137" t="str">
        <f t="shared" si="9"/>
        <v/>
      </c>
      <c r="CM36" s="137" t="str">
        <f t="shared" si="10"/>
        <v/>
      </c>
      <c r="CN36" s="137" t="str">
        <f t="shared" si="11"/>
        <v/>
      </c>
      <c r="CO36" s="149" t="str">
        <f t="shared" si="12"/>
        <v/>
      </c>
      <c r="CP36" s="149" t="str">
        <f t="shared" si="13"/>
        <v/>
      </c>
      <c r="CQ36" s="137" t="str">
        <f t="shared" si="14"/>
        <v/>
      </c>
      <c r="CR36" s="137" t="str">
        <f t="shared" si="15"/>
        <v/>
      </c>
      <c r="CS36" s="137" t="str">
        <f t="shared" si="16"/>
        <v/>
      </c>
      <c r="CT36" s="126" t="str">
        <f t="shared" si="17"/>
        <v/>
      </c>
      <c r="CU36" s="137" t="str">
        <f t="shared" si="18"/>
        <v/>
      </c>
      <c r="CV36" s="86"/>
      <c r="CW36" s="30"/>
      <c r="CX36" s="2"/>
    </row>
    <row r="37" spans="2:102" ht="25.35" customHeight="1" x14ac:dyDescent="0.45">
      <c r="B37" s="17"/>
      <c r="C37" s="112"/>
      <c r="D37" s="113"/>
      <c r="E37" s="115"/>
      <c r="F37" s="17"/>
      <c r="G37" s="17"/>
      <c r="H37" s="17"/>
      <c r="I37" s="17"/>
      <c r="J37" s="17"/>
      <c r="K37" s="17"/>
      <c r="L37" s="114"/>
      <c r="M37" s="114"/>
      <c r="N37" s="17"/>
      <c r="O37" s="17"/>
      <c r="P37" s="17"/>
      <c r="Q37" s="17"/>
      <c r="R37" s="194"/>
      <c r="S37" s="193"/>
      <c r="T37" s="193"/>
      <c r="U37" s="19"/>
      <c r="V37" s="17"/>
      <c r="W37" s="19"/>
      <c r="X37" s="17"/>
      <c r="Y37" s="19"/>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20"/>
      <c r="AX37" s="20"/>
      <c r="AY37" s="18"/>
      <c r="AZ37" s="18"/>
      <c r="BA37" s="18"/>
      <c r="BB37" s="18"/>
      <c r="BC37" s="18"/>
      <c r="BD37" s="18"/>
      <c r="BE37" s="18"/>
      <c r="BF37" s="18"/>
      <c r="BG37" s="21"/>
      <c r="BH37" s="197" t="str">
        <f t="shared" si="0"/>
        <v/>
      </c>
      <c r="BI37" s="197" t="str">
        <f t="shared" si="1"/>
        <v/>
      </c>
      <c r="BJ37" s="21"/>
      <c r="BK37" s="198" t="str">
        <f t="shared" si="19"/>
        <v/>
      </c>
      <c r="BL37" s="198" t="str">
        <f t="shared" si="3"/>
        <v/>
      </c>
      <c r="BM37" s="22"/>
      <c r="BN37" s="23"/>
      <c r="BO37" s="24"/>
      <c r="BQ37" s="115"/>
      <c r="BR37" s="121"/>
      <c r="BS37" s="123" t="str">
        <f t="shared" si="4"/>
        <v/>
      </c>
      <c r="BT37" s="120" t="str">
        <f t="shared" si="20"/>
        <v/>
      </c>
      <c r="BU37" s="120" t="str">
        <f t="shared" si="21"/>
        <v/>
      </c>
      <c r="BV37" s="120" t="str">
        <f t="shared" si="22"/>
        <v/>
      </c>
      <c r="BW37" s="120" t="str">
        <f t="shared" si="5"/>
        <v/>
      </c>
      <c r="BX37" s="113"/>
      <c r="BY37" s="113"/>
      <c r="BZ37" s="138" t="str">
        <f t="shared" si="6"/>
        <v/>
      </c>
      <c r="CA37" s="113"/>
      <c r="CB37" s="150"/>
      <c r="CC37" s="150"/>
      <c r="CD37" s="113"/>
      <c r="CE37" s="113"/>
      <c r="CF37" s="131" t="str">
        <f t="shared" si="24"/>
        <v/>
      </c>
      <c r="CG37" s="127" t="str">
        <f t="shared" si="23"/>
        <v/>
      </c>
      <c r="CH37" s="148"/>
      <c r="CI37" s="107"/>
      <c r="CJ37" s="279" t="str">
        <f t="shared" si="7"/>
        <v/>
      </c>
      <c r="CK37" s="143" t="str">
        <f t="shared" si="8"/>
        <v/>
      </c>
      <c r="CL37" s="137" t="str">
        <f t="shared" si="9"/>
        <v/>
      </c>
      <c r="CM37" s="137" t="str">
        <f t="shared" si="10"/>
        <v/>
      </c>
      <c r="CN37" s="137" t="str">
        <f t="shared" si="11"/>
        <v/>
      </c>
      <c r="CO37" s="149" t="str">
        <f t="shared" si="12"/>
        <v/>
      </c>
      <c r="CP37" s="149" t="str">
        <f t="shared" si="13"/>
        <v/>
      </c>
      <c r="CQ37" s="137" t="str">
        <f t="shared" si="14"/>
        <v/>
      </c>
      <c r="CR37" s="137" t="str">
        <f t="shared" si="15"/>
        <v/>
      </c>
      <c r="CS37" s="137" t="str">
        <f t="shared" si="16"/>
        <v/>
      </c>
      <c r="CT37" s="126" t="str">
        <f t="shared" si="17"/>
        <v/>
      </c>
      <c r="CU37" s="137" t="str">
        <f t="shared" si="18"/>
        <v/>
      </c>
      <c r="CV37" s="86"/>
      <c r="CW37" s="30"/>
      <c r="CX37" s="2"/>
    </row>
    <row r="38" spans="2:102" ht="25.35" customHeight="1" x14ac:dyDescent="0.45">
      <c r="B38" s="17"/>
      <c r="C38" s="112"/>
      <c r="D38" s="113"/>
      <c r="E38" s="115"/>
      <c r="F38" s="17"/>
      <c r="G38" s="17"/>
      <c r="H38" s="17"/>
      <c r="I38" s="17"/>
      <c r="J38" s="17"/>
      <c r="K38" s="17"/>
      <c r="L38" s="114"/>
      <c r="M38" s="114"/>
      <c r="N38" s="17"/>
      <c r="O38" s="17"/>
      <c r="P38" s="17"/>
      <c r="Q38" s="17"/>
      <c r="R38" s="194"/>
      <c r="S38" s="193"/>
      <c r="T38" s="193"/>
      <c r="U38" s="19"/>
      <c r="V38" s="17"/>
      <c r="W38" s="19"/>
      <c r="X38" s="17"/>
      <c r="Y38" s="19"/>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20"/>
      <c r="AX38" s="20"/>
      <c r="AY38" s="18"/>
      <c r="AZ38" s="18"/>
      <c r="BA38" s="18"/>
      <c r="BB38" s="18"/>
      <c r="BC38" s="18"/>
      <c r="BD38" s="18"/>
      <c r="BE38" s="18"/>
      <c r="BF38" s="18"/>
      <c r="BG38" s="21"/>
      <c r="BH38" s="197" t="str">
        <f t="shared" si="0"/>
        <v/>
      </c>
      <c r="BI38" s="197" t="str">
        <f t="shared" si="1"/>
        <v/>
      </c>
      <c r="BJ38" s="21"/>
      <c r="BK38" s="198" t="str">
        <f t="shared" si="19"/>
        <v/>
      </c>
      <c r="BL38" s="198" t="str">
        <f t="shared" si="3"/>
        <v/>
      </c>
      <c r="BM38" s="22"/>
      <c r="BN38" s="23"/>
      <c r="BO38" s="24"/>
      <c r="BQ38" s="115"/>
      <c r="BR38" s="121"/>
      <c r="BS38" s="123" t="str">
        <f t="shared" si="4"/>
        <v/>
      </c>
      <c r="BT38" s="120" t="str">
        <f t="shared" si="20"/>
        <v/>
      </c>
      <c r="BU38" s="120" t="str">
        <f t="shared" si="21"/>
        <v/>
      </c>
      <c r="BV38" s="120" t="str">
        <f t="shared" si="22"/>
        <v/>
      </c>
      <c r="BW38" s="120" t="str">
        <f t="shared" si="5"/>
        <v/>
      </c>
      <c r="BX38" s="113"/>
      <c r="BY38" s="113"/>
      <c r="BZ38" s="138" t="str">
        <f t="shared" si="6"/>
        <v/>
      </c>
      <c r="CA38" s="113"/>
      <c r="CB38" s="150"/>
      <c r="CC38" s="150"/>
      <c r="CD38" s="113"/>
      <c r="CE38" s="113"/>
      <c r="CF38" s="131" t="str">
        <f t="shared" si="24"/>
        <v/>
      </c>
      <c r="CG38" s="127" t="str">
        <f t="shared" si="23"/>
        <v/>
      </c>
      <c r="CH38" s="148"/>
      <c r="CI38" s="107"/>
      <c r="CJ38" s="279" t="str">
        <f t="shared" si="7"/>
        <v/>
      </c>
      <c r="CK38" s="143" t="str">
        <f t="shared" si="8"/>
        <v/>
      </c>
      <c r="CL38" s="137" t="str">
        <f t="shared" si="9"/>
        <v/>
      </c>
      <c r="CM38" s="137" t="str">
        <f t="shared" si="10"/>
        <v/>
      </c>
      <c r="CN38" s="137" t="str">
        <f t="shared" si="11"/>
        <v/>
      </c>
      <c r="CO38" s="149" t="str">
        <f t="shared" si="12"/>
        <v/>
      </c>
      <c r="CP38" s="149" t="str">
        <f t="shared" si="13"/>
        <v/>
      </c>
      <c r="CQ38" s="137" t="str">
        <f t="shared" si="14"/>
        <v/>
      </c>
      <c r="CR38" s="137" t="str">
        <f t="shared" si="15"/>
        <v/>
      </c>
      <c r="CS38" s="137" t="str">
        <f t="shared" si="16"/>
        <v/>
      </c>
      <c r="CT38" s="126" t="str">
        <f t="shared" si="17"/>
        <v/>
      </c>
      <c r="CU38" s="137" t="str">
        <f t="shared" si="18"/>
        <v/>
      </c>
      <c r="CV38" s="86"/>
      <c r="CW38" s="30"/>
      <c r="CX38" s="2"/>
    </row>
    <row r="39" spans="2:102" ht="25.35" customHeight="1" x14ac:dyDescent="0.45">
      <c r="B39" s="17"/>
      <c r="C39" s="112"/>
      <c r="D39" s="113"/>
      <c r="E39" s="115"/>
      <c r="F39" s="17"/>
      <c r="G39" s="17"/>
      <c r="H39" s="17"/>
      <c r="I39" s="17"/>
      <c r="J39" s="17"/>
      <c r="K39" s="17"/>
      <c r="L39" s="114"/>
      <c r="M39" s="114"/>
      <c r="N39" s="17"/>
      <c r="O39" s="17"/>
      <c r="P39" s="17"/>
      <c r="Q39" s="17"/>
      <c r="R39" s="194"/>
      <c r="S39" s="193"/>
      <c r="T39" s="193"/>
      <c r="U39" s="19"/>
      <c r="V39" s="17"/>
      <c r="W39" s="19"/>
      <c r="X39" s="17"/>
      <c r="Y39" s="19"/>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20"/>
      <c r="AX39" s="20"/>
      <c r="AY39" s="18"/>
      <c r="AZ39" s="18"/>
      <c r="BA39" s="18"/>
      <c r="BB39" s="18"/>
      <c r="BC39" s="18"/>
      <c r="BD39" s="18"/>
      <c r="BE39" s="18"/>
      <c r="BF39" s="18"/>
      <c r="BG39" s="21"/>
      <c r="BH39" s="197" t="str">
        <f t="shared" si="0"/>
        <v/>
      </c>
      <c r="BI39" s="197" t="str">
        <f t="shared" si="1"/>
        <v/>
      </c>
      <c r="BJ39" s="21"/>
      <c r="BK39" s="198" t="str">
        <f t="shared" si="19"/>
        <v/>
      </c>
      <c r="BL39" s="198" t="str">
        <f t="shared" si="3"/>
        <v/>
      </c>
      <c r="BM39" s="22"/>
      <c r="BN39" s="23"/>
      <c r="BO39" s="24"/>
      <c r="BQ39" s="115"/>
      <c r="BR39" s="121"/>
      <c r="BS39" s="123" t="str">
        <f t="shared" si="4"/>
        <v/>
      </c>
      <c r="BT39" s="120" t="str">
        <f t="shared" si="20"/>
        <v/>
      </c>
      <c r="BU39" s="120" t="str">
        <f t="shared" si="21"/>
        <v/>
      </c>
      <c r="BV39" s="120" t="str">
        <f t="shared" si="22"/>
        <v/>
      </c>
      <c r="BW39" s="120" t="str">
        <f t="shared" si="5"/>
        <v/>
      </c>
      <c r="BX39" s="113"/>
      <c r="BY39" s="113"/>
      <c r="BZ39" s="138" t="str">
        <f t="shared" si="6"/>
        <v/>
      </c>
      <c r="CA39" s="113"/>
      <c r="CB39" s="150"/>
      <c r="CC39" s="150"/>
      <c r="CD39" s="113"/>
      <c r="CE39" s="113"/>
      <c r="CF39" s="131" t="str">
        <f t="shared" si="24"/>
        <v/>
      </c>
      <c r="CG39" s="127" t="str">
        <f t="shared" si="23"/>
        <v/>
      </c>
      <c r="CH39" s="148"/>
      <c r="CI39" s="107"/>
      <c r="CJ39" s="279" t="str">
        <f t="shared" si="7"/>
        <v/>
      </c>
      <c r="CK39" s="143" t="str">
        <f t="shared" si="8"/>
        <v/>
      </c>
      <c r="CL39" s="137" t="str">
        <f t="shared" si="9"/>
        <v/>
      </c>
      <c r="CM39" s="137" t="str">
        <f t="shared" si="10"/>
        <v/>
      </c>
      <c r="CN39" s="137" t="str">
        <f t="shared" si="11"/>
        <v/>
      </c>
      <c r="CO39" s="149" t="str">
        <f t="shared" si="12"/>
        <v/>
      </c>
      <c r="CP39" s="149" t="str">
        <f t="shared" si="13"/>
        <v/>
      </c>
      <c r="CQ39" s="137" t="str">
        <f t="shared" si="14"/>
        <v/>
      </c>
      <c r="CR39" s="137" t="str">
        <f t="shared" si="15"/>
        <v/>
      </c>
      <c r="CS39" s="137" t="str">
        <f t="shared" si="16"/>
        <v/>
      </c>
      <c r="CT39" s="126" t="str">
        <f t="shared" si="17"/>
        <v/>
      </c>
      <c r="CU39" s="137" t="str">
        <f t="shared" si="18"/>
        <v/>
      </c>
      <c r="CV39" s="86"/>
      <c r="CW39" s="30"/>
      <c r="CX39" s="2"/>
    </row>
    <row r="40" spans="2:102" ht="25.35" customHeight="1" x14ac:dyDescent="0.45">
      <c r="B40" s="17"/>
      <c r="C40" s="112"/>
      <c r="D40" s="113"/>
      <c r="E40" s="115"/>
      <c r="F40" s="17"/>
      <c r="G40" s="17"/>
      <c r="H40" s="17"/>
      <c r="I40" s="17"/>
      <c r="J40" s="17"/>
      <c r="K40" s="17"/>
      <c r="L40" s="114"/>
      <c r="M40" s="114"/>
      <c r="N40" s="17"/>
      <c r="O40" s="17"/>
      <c r="P40" s="17"/>
      <c r="Q40" s="17"/>
      <c r="R40" s="194"/>
      <c r="S40" s="193"/>
      <c r="T40" s="193"/>
      <c r="U40" s="19"/>
      <c r="V40" s="17"/>
      <c r="W40" s="19"/>
      <c r="X40" s="17"/>
      <c r="Y40" s="19"/>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20"/>
      <c r="AX40" s="20"/>
      <c r="AY40" s="18"/>
      <c r="AZ40" s="18"/>
      <c r="BA40" s="18"/>
      <c r="BB40" s="18"/>
      <c r="BC40" s="18"/>
      <c r="BD40" s="18"/>
      <c r="BE40" s="18"/>
      <c r="BF40" s="18"/>
      <c r="BG40" s="21"/>
      <c r="BH40" s="197" t="str">
        <f t="shared" si="0"/>
        <v/>
      </c>
      <c r="BI40" s="197" t="str">
        <f t="shared" si="1"/>
        <v/>
      </c>
      <c r="BJ40" s="21"/>
      <c r="BK40" s="198" t="str">
        <f t="shared" si="19"/>
        <v/>
      </c>
      <c r="BL40" s="198" t="str">
        <f t="shared" si="3"/>
        <v/>
      </c>
      <c r="BM40" s="22"/>
      <c r="BN40" s="23"/>
      <c r="BO40" s="24"/>
      <c r="BQ40" s="115"/>
      <c r="BR40" s="121"/>
      <c r="BS40" s="123" t="str">
        <f t="shared" si="4"/>
        <v/>
      </c>
      <c r="BT40" s="120" t="str">
        <f t="shared" si="20"/>
        <v/>
      </c>
      <c r="BU40" s="120" t="str">
        <f t="shared" si="21"/>
        <v/>
      </c>
      <c r="BV40" s="120" t="str">
        <f t="shared" si="22"/>
        <v/>
      </c>
      <c r="BW40" s="120" t="str">
        <f t="shared" si="5"/>
        <v/>
      </c>
      <c r="BX40" s="113"/>
      <c r="BY40" s="113"/>
      <c r="BZ40" s="138" t="str">
        <f t="shared" si="6"/>
        <v/>
      </c>
      <c r="CA40" s="113"/>
      <c r="CB40" s="150"/>
      <c r="CC40" s="150"/>
      <c r="CD40" s="113"/>
      <c r="CE40" s="113"/>
      <c r="CF40" s="131" t="str">
        <f t="shared" si="24"/>
        <v/>
      </c>
      <c r="CG40" s="127" t="str">
        <f t="shared" si="23"/>
        <v/>
      </c>
      <c r="CH40" s="148"/>
      <c r="CI40" s="107"/>
      <c r="CJ40" s="279" t="str">
        <f t="shared" si="7"/>
        <v/>
      </c>
      <c r="CK40" s="143" t="str">
        <f t="shared" si="8"/>
        <v/>
      </c>
      <c r="CL40" s="137" t="str">
        <f t="shared" si="9"/>
        <v/>
      </c>
      <c r="CM40" s="137" t="str">
        <f t="shared" si="10"/>
        <v/>
      </c>
      <c r="CN40" s="137" t="str">
        <f t="shared" si="11"/>
        <v/>
      </c>
      <c r="CO40" s="149" t="str">
        <f t="shared" si="12"/>
        <v/>
      </c>
      <c r="CP40" s="149" t="str">
        <f t="shared" si="13"/>
        <v/>
      </c>
      <c r="CQ40" s="137" t="str">
        <f t="shared" si="14"/>
        <v/>
      </c>
      <c r="CR40" s="137" t="str">
        <f t="shared" si="15"/>
        <v/>
      </c>
      <c r="CS40" s="137" t="str">
        <f t="shared" si="16"/>
        <v/>
      </c>
      <c r="CT40" s="126" t="str">
        <f t="shared" si="17"/>
        <v/>
      </c>
      <c r="CU40" s="137" t="str">
        <f t="shared" si="18"/>
        <v/>
      </c>
      <c r="CV40" s="86"/>
      <c r="CW40" s="30"/>
      <c r="CX40" s="2"/>
    </row>
    <row r="41" spans="2:102" ht="25.35" customHeight="1" x14ac:dyDescent="0.45">
      <c r="B41" s="17"/>
      <c r="C41" s="112"/>
      <c r="D41" s="113"/>
      <c r="E41" s="115"/>
      <c r="F41" s="17"/>
      <c r="G41" s="17"/>
      <c r="H41" s="17"/>
      <c r="I41" s="17"/>
      <c r="J41" s="17"/>
      <c r="K41" s="17"/>
      <c r="L41" s="114"/>
      <c r="M41" s="114"/>
      <c r="N41" s="17"/>
      <c r="O41" s="17"/>
      <c r="P41" s="17"/>
      <c r="Q41" s="17"/>
      <c r="R41" s="194"/>
      <c r="S41" s="193"/>
      <c r="T41" s="193"/>
      <c r="U41" s="19"/>
      <c r="V41" s="17"/>
      <c r="W41" s="19"/>
      <c r="X41" s="17"/>
      <c r="Y41" s="19"/>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20"/>
      <c r="AX41" s="20"/>
      <c r="AY41" s="18"/>
      <c r="AZ41" s="18"/>
      <c r="BA41" s="18"/>
      <c r="BB41" s="18"/>
      <c r="BC41" s="18"/>
      <c r="BD41" s="18"/>
      <c r="BE41" s="18"/>
      <c r="BF41" s="18"/>
      <c r="BG41" s="21"/>
      <c r="BH41" s="197" t="str">
        <f t="shared" si="0"/>
        <v/>
      </c>
      <c r="BI41" s="197" t="str">
        <f t="shared" si="1"/>
        <v/>
      </c>
      <c r="BJ41" s="21"/>
      <c r="BK41" s="198" t="str">
        <f t="shared" si="19"/>
        <v/>
      </c>
      <c r="BL41" s="198" t="str">
        <f t="shared" si="3"/>
        <v/>
      </c>
      <c r="BM41" s="22"/>
      <c r="BN41" s="23"/>
      <c r="BO41" s="24"/>
      <c r="BQ41" s="115"/>
      <c r="BR41" s="121"/>
      <c r="BS41" s="123" t="str">
        <f t="shared" si="4"/>
        <v/>
      </c>
      <c r="BT41" s="120" t="str">
        <f t="shared" si="20"/>
        <v/>
      </c>
      <c r="BU41" s="120" t="str">
        <f t="shared" si="21"/>
        <v/>
      </c>
      <c r="BV41" s="120" t="str">
        <f t="shared" si="22"/>
        <v/>
      </c>
      <c r="BW41" s="120" t="str">
        <f t="shared" si="5"/>
        <v/>
      </c>
      <c r="BX41" s="113"/>
      <c r="BY41" s="113"/>
      <c r="BZ41" s="138" t="str">
        <f t="shared" si="6"/>
        <v/>
      </c>
      <c r="CA41" s="113"/>
      <c r="CB41" s="150"/>
      <c r="CC41" s="150"/>
      <c r="CD41" s="113"/>
      <c r="CE41" s="113"/>
      <c r="CF41" s="131" t="str">
        <f t="shared" si="24"/>
        <v/>
      </c>
      <c r="CG41" s="127" t="str">
        <f t="shared" si="23"/>
        <v/>
      </c>
      <c r="CH41" s="148"/>
      <c r="CI41" s="107"/>
      <c r="CJ41" s="279" t="str">
        <f t="shared" si="7"/>
        <v/>
      </c>
      <c r="CK41" s="143" t="str">
        <f t="shared" si="8"/>
        <v/>
      </c>
      <c r="CL41" s="137" t="str">
        <f t="shared" si="9"/>
        <v/>
      </c>
      <c r="CM41" s="137" t="str">
        <f t="shared" si="10"/>
        <v/>
      </c>
      <c r="CN41" s="137" t="str">
        <f t="shared" si="11"/>
        <v/>
      </c>
      <c r="CO41" s="149" t="str">
        <f t="shared" si="12"/>
        <v/>
      </c>
      <c r="CP41" s="149" t="str">
        <f t="shared" si="13"/>
        <v/>
      </c>
      <c r="CQ41" s="137" t="str">
        <f t="shared" si="14"/>
        <v/>
      </c>
      <c r="CR41" s="137" t="str">
        <f t="shared" si="15"/>
        <v/>
      </c>
      <c r="CS41" s="137" t="str">
        <f t="shared" si="16"/>
        <v/>
      </c>
      <c r="CT41" s="126" t="str">
        <f t="shared" si="17"/>
        <v/>
      </c>
      <c r="CU41" s="137" t="str">
        <f t="shared" si="18"/>
        <v/>
      </c>
      <c r="CV41" s="86"/>
      <c r="CW41" s="30"/>
      <c r="CX41" s="2"/>
    </row>
    <row r="42" spans="2:102" ht="25.35" customHeight="1" x14ac:dyDescent="0.45">
      <c r="B42" s="17"/>
      <c r="C42" s="112"/>
      <c r="D42" s="113"/>
      <c r="E42" s="115"/>
      <c r="F42" s="17"/>
      <c r="G42" s="17"/>
      <c r="H42" s="17"/>
      <c r="I42" s="17"/>
      <c r="J42" s="17"/>
      <c r="K42" s="17"/>
      <c r="L42" s="114"/>
      <c r="M42" s="114"/>
      <c r="N42" s="17"/>
      <c r="O42" s="17"/>
      <c r="P42" s="17"/>
      <c r="Q42" s="17"/>
      <c r="R42" s="194"/>
      <c r="S42" s="193"/>
      <c r="T42" s="193"/>
      <c r="U42" s="19"/>
      <c r="V42" s="17"/>
      <c r="W42" s="19"/>
      <c r="X42" s="17"/>
      <c r="Y42" s="19"/>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20"/>
      <c r="AX42" s="20"/>
      <c r="AY42" s="18"/>
      <c r="AZ42" s="18"/>
      <c r="BA42" s="18"/>
      <c r="BB42" s="18"/>
      <c r="BC42" s="18"/>
      <c r="BD42" s="18"/>
      <c r="BE42" s="18"/>
      <c r="BF42" s="18"/>
      <c r="BG42" s="21"/>
      <c r="BH42" s="197" t="str">
        <f t="shared" si="0"/>
        <v/>
      </c>
      <c r="BI42" s="197" t="str">
        <f t="shared" si="1"/>
        <v/>
      </c>
      <c r="BJ42" s="21"/>
      <c r="BK42" s="198" t="str">
        <f t="shared" si="19"/>
        <v/>
      </c>
      <c r="BL42" s="198" t="str">
        <f t="shared" si="3"/>
        <v/>
      </c>
      <c r="BM42" s="22"/>
      <c r="BN42" s="23"/>
      <c r="BO42" s="24"/>
      <c r="BQ42" s="115"/>
      <c r="BR42" s="121"/>
      <c r="BS42" s="123" t="str">
        <f t="shared" si="4"/>
        <v/>
      </c>
      <c r="BT42" s="120" t="str">
        <f t="shared" si="20"/>
        <v/>
      </c>
      <c r="BU42" s="120" t="str">
        <f t="shared" si="21"/>
        <v/>
      </c>
      <c r="BV42" s="120" t="str">
        <f t="shared" si="22"/>
        <v/>
      </c>
      <c r="BW42" s="120" t="str">
        <f t="shared" si="5"/>
        <v/>
      </c>
      <c r="BX42" s="113"/>
      <c r="BY42" s="113"/>
      <c r="BZ42" s="138" t="str">
        <f t="shared" si="6"/>
        <v/>
      </c>
      <c r="CA42" s="113"/>
      <c r="CB42" s="150"/>
      <c r="CC42" s="150"/>
      <c r="CD42" s="113"/>
      <c r="CE42" s="113"/>
      <c r="CF42" s="131" t="str">
        <f t="shared" si="24"/>
        <v/>
      </c>
      <c r="CG42" s="127" t="str">
        <f t="shared" si="23"/>
        <v/>
      </c>
      <c r="CH42" s="148"/>
      <c r="CI42" s="107"/>
      <c r="CJ42" s="279" t="str">
        <f t="shared" si="7"/>
        <v/>
      </c>
      <c r="CK42" s="143" t="str">
        <f t="shared" si="8"/>
        <v/>
      </c>
      <c r="CL42" s="137" t="str">
        <f t="shared" si="9"/>
        <v/>
      </c>
      <c r="CM42" s="137" t="str">
        <f t="shared" si="10"/>
        <v/>
      </c>
      <c r="CN42" s="137" t="str">
        <f t="shared" si="11"/>
        <v/>
      </c>
      <c r="CO42" s="149" t="str">
        <f t="shared" si="12"/>
        <v/>
      </c>
      <c r="CP42" s="149" t="str">
        <f t="shared" si="13"/>
        <v/>
      </c>
      <c r="CQ42" s="137" t="str">
        <f t="shared" si="14"/>
        <v/>
      </c>
      <c r="CR42" s="137" t="str">
        <f t="shared" si="15"/>
        <v/>
      </c>
      <c r="CS42" s="137" t="str">
        <f t="shared" si="16"/>
        <v/>
      </c>
      <c r="CT42" s="126" t="str">
        <f t="shared" si="17"/>
        <v/>
      </c>
      <c r="CU42" s="137" t="str">
        <f t="shared" si="18"/>
        <v/>
      </c>
      <c r="CV42" s="86"/>
      <c r="CW42" s="30"/>
      <c r="CX42" s="2"/>
    </row>
    <row r="43" spans="2:102" ht="25.35" customHeight="1" x14ac:dyDescent="0.45">
      <c r="B43" s="17"/>
      <c r="C43" s="112"/>
      <c r="D43" s="113"/>
      <c r="E43" s="115"/>
      <c r="F43" s="17"/>
      <c r="G43" s="17"/>
      <c r="H43" s="17"/>
      <c r="I43" s="17"/>
      <c r="J43" s="17"/>
      <c r="K43" s="17"/>
      <c r="L43" s="114"/>
      <c r="M43" s="114"/>
      <c r="N43" s="17"/>
      <c r="O43" s="17"/>
      <c r="P43" s="17"/>
      <c r="Q43" s="17"/>
      <c r="R43" s="194"/>
      <c r="S43" s="193"/>
      <c r="T43" s="193"/>
      <c r="U43" s="19"/>
      <c r="V43" s="17"/>
      <c r="W43" s="19"/>
      <c r="X43" s="17"/>
      <c r="Y43" s="19"/>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20"/>
      <c r="AX43" s="20"/>
      <c r="AY43" s="18"/>
      <c r="AZ43" s="18"/>
      <c r="BA43" s="18"/>
      <c r="BB43" s="18"/>
      <c r="BC43" s="18"/>
      <c r="BD43" s="18"/>
      <c r="BE43" s="18"/>
      <c r="BF43" s="18"/>
      <c r="BG43" s="21"/>
      <c r="BH43" s="197" t="str">
        <f t="shared" si="0"/>
        <v/>
      </c>
      <c r="BI43" s="197" t="str">
        <f t="shared" si="1"/>
        <v/>
      </c>
      <c r="BJ43" s="21"/>
      <c r="BK43" s="198" t="str">
        <f t="shared" si="19"/>
        <v/>
      </c>
      <c r="BL43" s="198" t="str">
        <f t="shared" si="3"/>
        <v/>
      </c>
      <c r="BM43" s="22"/>
      <c r="BN43" s="23"/>
      <c r="BO43" s="24"/>
      <c r="BQ43" s="115"/>
      <c r="BR43" s="121"/>
      <c r="BS43" s="123" t="str">
        <f t="shared" si="4"/>
        <v/>
      </c>
      <c r="BT43" s="120" t="str">
        <f t="shared" si="20"/>
        <v/>
      </c>
      <c r="BU43" s="120" t="str">
        <f t="shared" si="21"/>
        <v/>
      </c>
      <c r="BV43" s="120" t="str">
        <f t="shared" si="22"/>
        <v/>
      </c>
      <c r="BW43" s="120" t="str">
        <f t="shared" si="5"/>
        <v/>
      </c>
      <c r="BX43" s="113"/>
      <c r="BY43" s="113"/>
      <c r="BZ43" s="138" t="str">
        <f t="shared" si="6"/>
        <v/>
      </c>
      <c r="CA43" s="113"/>
      <c r="CB43" s="150"/>
      <c r="CC43" s="150"/>
      <c r="CD43" s="113"/>
      <c r="CE43" s="113"/>
      <c r="CF43" s="131" t="str">
        <f t="shared" si="24"/>
        <v/>
      </c>
      <c r="CG43" s="127" t="str">
        <f t="shared" si="23"/>
        <v/>
      </c>
      <c r="CH43" s="148"/>
      <c r="CI43" s="107"/>
      <c r="CJ43" s="279" t="str">
        <f t="shared" si="7"/>
        <v/>
      </c>
      <c r="CK43" s="143" t="str">
        <f t="shared" si="8"/>
        <v/>
      </c>
      <c r="CL43" s="137" t="str">
        <f t="shared" si="9"/>
        <v/>
      </c>
      <c r="CM43" s="137" t="str">
        <f t="shared" si="10"/>
        <v/>
      </c>
      <c r="CN43" s="137" t="str">
        <f t="shared" si="11"/>
        <v/>
      </c>
      <c r="CO43" s="149" t="str">
        <f t="shared" si="12"/>
        <v/>
      </c>
      <c r="CP43" s="149" t="str">
        <f t="shared" si="13"/>
        <v/>
      </c>
      <c r="CQ43" s="137" t="str">
        <f t="shared" si="14"/>
        <v/>
      </c>
      <c r="CR43" s="137" t="str">
        <f t="shared" si="15"/>
        <v/>
      </c>
      <c r="CS43" s="137" t="str">
        <f t="shared" si="16"/>
        <v/>
      </c>
      <c r="CT43" s="126" t="str">
        <f t="shared" si="17"/>
        <v/>
      </c>
      <c r="CU43" s="137" t="str">
        <f t="shared" si="18"/>
        <v/>
      </c>
      <c r="CV43" s="86"/>
      <c r="CW43" s="30"/>
      <c r="CX43" s="2"/>
    </row>
    <row r="44" spans="2:102" ht="25.35" customHeight="1" x14ac:dyDescent="0.45">
      <c r="B44" s="17"/>
      <c r="C44" s="112"/>
      <c r="D44" s="113"/>
      <c r="E44" s="115"/>
      <c r="F44" s="17"/>
      <c r="G44" s="17"/>
      <c r="H44" s="17"/>
      <c r="I44" s="17"/>
      <c r="J44" s="17"/>
      <c r="K44" s="17"/>
      <c r="L44" s="114"/>
      <c r="M44" s="114"/>
      <c r="N44" s="17"/>
      <c r="O44" s="17"/>
      <c r="P44" s="17"/>
      <c r="Q44" s="17"/>
      <c r="R44" s="194"/>
      <c r="S44" s="193"/>
      <c r="T44" s="193"/>
      <c r="U44" s="19"/>
      <c r="V44" s="17"/>
      <c r="W44" s="19"/>
      <c r="X44" s="17"/>
      <c r="Y44" s="19"/>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20"/>
      <c r="AX44" s="20"/>
      <c r="AY44" s="18"/>
      <c r="AZ44" s="18"/>
      <c r="BA44" s="18"/>
      <c r="BB44" s="18"/>
      <c r="BC44" s="18"/>
      <c r="BD44" s="18"/>
      <c r="BE44" s="18"/>
      <c r="BF44" s="18"/>
      <c r="BG44" s="21"/>
      <c r="BH44" s="197" t="str">
        <f t="shared" si="0"/>
        <v/>
      </c>
      <c r="BI44" s="197" t="str">
        <f t="shared" si="1"/>
        <v/>
      </c>
      <c r="BJ44" s="21"/>
      <c r="BK44" s="198" t="str">
        <f t="shared" si="19"/>
        <v/>
      </c>
      <c r="BL44" s="198" t="str">
        <f t="shared" si="3"/>
        <v/>
      </c>
      <c r="BM44" s="22"/>
      <c r="BN44" s="23"/>
      <c r="BO44" s="24"/>
      <c r="BQ44" s="115"/>
      <c r="BR44" s="121"/>
      <c r="BS44" s="123" t="str">
        <f t="shared" si="4"/>
        <v/>
      </c>
      <c r="BT44" s="120" t="str">
        <f t="shared" si="20"/>
        <v/>
      </c>
      <c r="BU44" s="120" t="str">
        <f t="shared" si="21"/>
        <v/>
      </c>
      <c r="BV44" s="120" t="str">
        <f t="shared" si="22"/>
        <v/>
      </c>
      <c r="BW44" s="120" t="str">
        <f t="shared" si="5"/>
        <v/>
      </c>
      <c r="BX44" s="113"/>
      <c r="BY44" s="113"/>
      <c r="BZ44" s="138" t="str">
        <f t="shared" si="6"/>
        <v/>
      </c>
      <c r="CA44" s="113"/>
      <c r="CB44" s="150"/>
      <c r="CC44" s="150"/>
      <c r="CD44" s="113"/>
      <c r="CE44" s="113"/>
      <c r="CF44" s="131" t="str">
        <f t="shared" si="24"/>
        <v/>
      </c>
      <c r="CG44" s="127" t="str">
        <f t="shared" si="23"/>
        <v/>
      </c>
      <c r="CH44" s="148"/>
      <c r="CI44" s="107"/>
      <c r="CJ44" s="279" t="str">
        <f t="shared" si="7"/>
        <v/>
      </c>
      <c r="CK44" s="143" t="str">
        <f t="shared" si="8"/>
        <v/>
      </c>
      <c r="CL44" s="137" t="str">
        <f t="shared" si="9"/>
        <v/>
      </c>
      <c r="CM44" s="137" t="str">
        <f t="shared" si="10"/>
        <v/>
      </c>
      <c r="CN44" s="137" t="str">
        <f t="shared" si="11"/>
        <v/>
      </c>
      <c r="CO44" s="149" t="str">
        <f t="shared" si="12"/>
        <v/>
      </c>
      <c r="CP44" s="149" t="str">
        <f t="shared" si="13"/>
        <v/>
      </c>
      <c r="CQ44" s="137" t="str">
        <f t="shared" si="14"/>
        <v/>
      </c>
      <c r="CR44" s="137" t="str">
        <f t="shared" si="15"/>
        <v/>
      </c>
      <c r="CS44" s="137" t="str">
        <f t="shared" si="16"/>
        <v/>
      </c>
      <c r="CT44" s="126" t="str">
        <f t="shared" si="17"/>
        <v/>
      </c>
      <c r="CU44" s="137" t="str">
        <f t="shared" si="18"/>
        <v/>
      </c>
      <c r="CV44" s="86"/>
      <c r="CW44" s="30"/>
      <c r="CX44" s="2"/>
    </row>
    <row r="45" spans="2:102" ht="25.35" customHeight="1" x14ac:dyDescent="0.45">
      <c r="B45" s="17"/>
      <c r="C45" s="112"/>
      <c r="D45" s="113"/>
      <c r="E45" s="115"/>
      <c r="F45" s="17"/>
      <c r="G45" s="17"/>
      <c r="H45" s="17"/>
      <c r="I45" s="17"/>
      <c r="J45" s="17"/>
      <c r="K45" s="17"/>
      <c r="L45" s="114"/>
      <c r="M45" s="114"/>
      <c r="N45" s="17"/>
      <c r="O45" s="17"/>
      <c r="P45" s="17"/>
      <c r="Q45" s="17"/>
      <c r="R45" s="194"/>
      <c r="S45" s="193"/>
      <c r="T45" s="193"/>
      <c r="U45" s="19"/>
      <c r="V45" s="17"/>
      <c r="W45" s="19"/>
      <c r="X45" s="17"/>
      <c r="Y45" s="19"/>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20"/>
      <c r="AX45" s="20"/>
      <c r="AY45" s="18"/>
      <c r="AZ45" s="18"/>
      <c r="BA45" s="18"/>
      <c r="BB45" s="18"/>
      <c r="BC45" s="18"/>
      <c r="BD45" s="18"/>
      <c r="BE45" s="18"/>
      <c r="BF45" s="18"/>
      <c r="BG45" s="21"/>
      <c r="BH45" s="197" t="str">
        <f t="shared" si="0"/>
        <v/>
      </c>
      <c r="BI45" s="197" t="str">
        <f t="shared" si="1"/>
        <v/>
      </c>
      <c r="BJ45" s="21"/>
      <c r="BK45" s="198" t="str">
        <f t="shared" si="19"/>
        <v/>
      </c>
      <c r="BL45" s="198" t="str">
        <f t="shared" si="3"/>
        <v/>
      </c>
      <c r="BM45" s="22"/>
      <c r="BN45" s="23"/>
      <c r="BO45" s="24"/>
      <c r="BQ45" s="115"/>
      <c r="BR45" s="121"/>
      <c r="BS45" s="123" t="str">
        <f t="shared" si="4"/>
        <v/>
      </c>
      <c r="BT45" s="120" t="str">
        <f t="shared" si="20"/>
        <v/>
      </c>
      <c r="BU45" s="120" t="str">
        <f t="shared" si="21"/>
        <v/>
      </c>
      <c r="BV45" s="120" t="str">
        <f t="shared" si="22"/>
        <v/>
      </c>
      <c r="BW45" s="120" t="str">
        <f t="shared" si="5"/>
        <v/>
      </c>
      <c r="BX45" s="113"/>
      <c r="BY45" s="113"/>
      <c r="BZ45" s="138" t="str">
        <f t="shared" si="6"/>
        <v/>
      </c>
      <c r="CA45" s="113"/>
      <c r="CB45" s="150"/>
      <c r="CC45" s="150"/>
      <c r="CD45" s="113"/>
      <c r="CE45" s="113"/>
      <c r="CF45" s="131" t="str">
        <f t="shared" si="24"/>
        <v/>
      </c>
      <c r="CG45" s="127" t="str">
        <f t="shared" si="23"/>
        <v/>
      </c>
      <c r="CH45" s="148"/>
      <c r="CI45" s="107"/>
      <c r="CJ45" s="279" t="str">
        <f t="shared" si="7"/>
        <v/>
      </c>
      <c r="CK45" s="143" t="str">
        <f t="shared" si="8"/>
        <v/>
      </c>
      <c r="CL45" s="137" t="str">
        <f t="shared" si="9"/>
        <v/>
      </c>
      <c r="CM45" s="137" t="str">
        <f t="shared" si="10"/>
        <v/>
      </c>
      <c r="CN45" s="137" t="str">
        <f t="shared" si="11"/>
        <v/>
      </c>
      <c r="CO45" s="149" t="str">
        <f t="shared" si="12"/>
        <v/>
      </c>
      <c r="CP45" s="149" t="str">
        <f t="shared" si="13"/>
        <v/>
      </c>
      <c r="CQ45" s="137" t="str">
        <f t="shared" si="14"/>
        <v/>
      </c>
      <c r="CR45" s="137" t="str">
        <f t="shared" si="15"/>
        <v/>
      </c>
      <c r="CS45" s="137" t="str">
        <f t="shared" si="16"/>
        <v/>
      </c>
      <c r="CT45" s="126" t="str">
        <f t="shared" si="17"/>
        <v/>
      </c>
      <c r="CU45" s="137" t="str">
        <f t="shared" si="18"/>
        <v/>
      </c>
      <c r="CV45" s="86"/>
      <c r="CW45" s="30"/>
      <c r="CX45" s="2"/>
    </row>
    <row r="46" spans="2:102" ht="25.35" customHeight="1" x14ac:dyDescent="0.45">
      <c r="B46" s="17"/>
      <c r="C46" s="112"/>
      <c r="D46" s="113"/>
      <c r="E46" s="115"/>
      <c r="F46" s="17"/>
      <c r="G46" s="17"/>
      <c r="H46" s="17"/>
      <c r="I46" s="17"/>
      <c r="J46" s="17"/>
      <c r="K46" s="17"/>
      <c r="L46" s="114"/>
      <c r="M46" s="114"/>
      <c r="N46" s="17"/>
      <c r="O46" s="17"/>
      <c r="P46" s="17"/>
      <c r="Q46" s="17"/>
      <c r="R46" s="194"/>
      <c r="S46" s="193"/>
      <c r="T46" s="193"/>
      <c r="U46" s="19"/>
      <c r="V46" s="17"/>
      <c r="W46" s="19"/>
      <c r="X46" s="17"/>
      <c r="Y46" s="19"/>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20"/>
      <c r="AX46" s="20"/>
      <c r="AY46" s="18"/>
      <c r="AZ46" s="18"/>
      <c r="BA46" s="18"/>
      <c r="BB46" s="18"/>
      <c r="BC46" s="18"/>
      <c r="BD46" s="18"/>
      <c r="BE46" s="18"/>
      <c r="BF46" s="18"/>
      <c r="BG46" s="21"/>
      <c r="BH46" s="197" t="str">
        <f t="shared" si="0"/>
        <v/>
      </c>
      <c r="BI46" s="197" t="str">
        <f t="shared" si="1"/>
        <v/>
      </c>
      <c r="BJ46" s="21"/>
      <c r="BK46" s="198" t="str">
        <f t="shared" si="19"/>
        <v/>
      </c>
      <c r="BL46" s="198" t="str">
        <f t="shared" si="3"/>
        <v/>
      </c>
      <c r="BM46" s="22"/>
      <c r="BN46" s="23"/>
      <c r="BO46" s="24"/>
      <c r="BQ46" s="115"/>
      <c r="BR46" s="121"/>
      <c r="BS46" s="123" t="str">
        <f t="shared" si="4"/>
        <v/>
      </c>
      <c r="BT46" s="120" t="str">
        <f t="shared" si="20"/>
        <v/>
      </c>
      <c r="BU46" s="120" t="str">
        <f t="shared" si="21"/>
        <v/>
      </c>
      <c r="BV46" s="120" t="str">
        <f t="shared" si="22"/>
        <v/>
      </c>
      <c r="BW46" s="120" t="str">
        <f t="shared" si="5"/>
        <v/>
      </c>
      <c r="BX46" s="113"/>
      <c r="BY46" s="113"/>
      <c r="BZ46" s="138" t="str">
        <f t="shared" si="6"/>
        <v/>
      </c>
      <c r="CA46" s="113"/>
      <c r="CB46" s="150"/>
      <c r="CC46" s="150"/>
      <c r="CD46" s="113"/>
      <c r="CE46" s="113"/>
      <c r="CF46" s="131" t="str">
        <f t="shared" si="24"/>
        <v/>
      </c>
      <c r="CG46" s="127" t="str">
        <f t="shared" si="23"/>
        <v/>
      </c>
      <c r="CH46" s="148"/>
      <c r="CI46" s="107"/>
      <c r="CJ46" s="279" t="str">
        <f t="shared" si="7"/>
        <v/>
      </c>
      <c r="CK46" s="143" t="str">
        <f t="shared" si="8"/>
        <v/>
      </c>
      <c r="CL46" s="137" t="str">
        <f t="shared" si="9"/>
        <v/>
      </c>
      <c r="CM46" s="137" t="str">
        <f t="shared" si="10"/>
        <v/>
      </c>
      <c r="CN46" s="137" t="str">
        <f t="shared" si="11"/>
        <v/>
      </c>
      <c r="CO46" s="149" t="str">
        <f t="shared" si="12"/>
        <v/>
      </c>
      <c r="CP46" s="149" t="str">
        <f t="shared" si="13"/>
        <v/>
      </c>
      <c r="CQ46" s="137" t="str">
        <f t="shared" si="14"/>
        <v/>
      </c>
      <c r="CR46" s="137" t="str">
        <f t="shared" si="15"/>
        <v/>
      </c>
      <c r="CS46" s="137" t="str">
        <f t="shared" si="16"/>
        <v/>
      </c>
      <c r="CT46" s="126" t="str">
        <f t="shared" si="17"/>
        <v/>
      </c>
      <c r="CU46" s="137" t="str">
        <f t="shared" si="18"/>
        <v/>
      </c>
      <c r="CV46" s="86"/>
      <c r="CW46" s="30"/>
      <c r="CX46" s="2"/>
    </row>
    <row r="47" spans="2:102" ht="25.35" customHeight="1" x14ac:dyDescent="0.45">
      <c r="B47" s="17"/>
      <c r="C47" s="112"/>
      <c r="D47" s="113"/>
      <c r="E47" s="115"/>
      <c r="F47" s="17"/>
      <c r="G47" s="17"/>
      <c r="H47" s="17"/>
      <c r="I47" s="17"/>
      <c r="J47" s="17"/>
      <c r="K47" s="17"/>
      <c r="L47" s="114"/>
      <c r="M47" s="114"/>
      <c r="N47" s="17"/>
      <c r="O47" s="17"/>
      <c r="P47" s="17"/>
      <c r="Q47" s="17"/>
      <c r="R47" s="194"/>
      <c r="S47" s="193"/>
      <c r="T47" s="193"/>
      <c r="U47" s="19"/>
      <c r="V47" s="17"/>
      <c r="W47" s="19"/>
      <c r="X47" s="17"/>
      <c r="Y47" s="19"/>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20"/>
      <c r="AX47" s="20"/>
      <c r="AY47" s="18"/>
      <c r="AZ47" s="18"/>
      <c r="BA47" s="18"/>
      <c r="BB47" s="18"/>
      <c r="BC47" s="18"/>
      <c r="BD47" s="18"/>
      <c r="BE47" s="18"/>
      <c r="BF47" s="18"/>
      <c r="BG47" s="21"/>
      <c r="BH47" s="197" t="str">
        <f t="shared" si="0"/>
        <v/>
      </c>
      <c r="BI47" s="197" t="str">
        <f t="shared" si="1"/>
        <v/>
      </c>
      <c r="BJ47" s="21"/>
      <c r="BK47" s="198" t="str">
        <f t="shared" si="19"/>
        <v/>
      </c>
      <c r="BL47" s="198" t="str">
        <f t="shared" si="3"/>
        <v/>
      </c>
      <c r="BM47" s="22"/>
      <c r="BN47" s="23"/>
      <c r="BO47" s="24"/>
      <c r="BQ47" s="115"/>
      <c r="BR47" s="121"/>
      <c r="BS47" s="123" t="str">
        <f t="shared" si="4"/>
        <v/>
      </c>
      <c r="BT47" s="120" t="str">
        <f t="shared" si="20"/>
        <v/>
      </c>
      <c r="BU47" s="120" t="str">
        <f t="shared" si="21"/>
        <v/>
      </c>
      <c r="BV47" s="120" t="str">
        <f t="shared" si="22"/>
        <v/>
      </c>
      <c r="BW47" s="120" t="str">
        <f t="shared" si="5"/>
        <v/>
      </c>
      <c r="BX47" s="113"/>
      <c r="BY47" s="113"/>
      <c r="BZ47" s="138" t="str">
        <f t="shared" si="6"/>
        <v/>
      </c>
      <c r="CA47" s="113"/>
      <c r="CB47" s="150"/>
      <c r="CC47" s="150"/>
      <c r="CD47" s="113"/>
      <c r="CE47" s="113"/>
      <c r="CF47" s="131" t="str">
        <f t="shared" si="24"/>
        <v/>
      </c>
      <c r="CG47" s="127" t="str">
        <f t="shared" si="23"/>
        <v/>
      </c>
      <c r="CH47" s="148"/>
      <c r="CI47" s="107"/>
      <c r="CJ47" s="279" t="str">
        <f t="shared" si="7"/>
        <v/>
      </c>
      <c r="CK47" s="143" t="str">
        <f t="shared" si="8"/>
        <v/>
      </c>
      <c r="CL47" s="137" t="str">
        <f t="shared" si="9"/>
        <v/>
      </c>
      <c r="CM47" s="137" t="str">
        <f t="shared" si="10"/>
        <v/>
      </c>
      <c r="CN47" s="137" t="str">
        <f t="shared" si="11"/>
        <v/>
      </c>
      <c r="CO47" s="149" t="str">
        <f t="shared" si="12"/>
        <v/>
      </c>
      <c r="CP47" s="149" t="str">
        <f t="shared" si="13"/>
        <v/>
      </c>
      <c r="CQ47" s="137" t="str">
        <f t="shared" si="14"/>
        <v/>
      </c>
      <c r="CR47" s="137" t="str">
        <f t="shared" si="15"/>
        <v/>
      </c>
      <c r="CS47" s="137" t="str">
        <f t="shared" si="16"/>
        <v/>
      </c>
      <c r="CT47" s="126" t="str">
        <f t="shared" si="17"/>
        <v/>
      </c>
      <c r="CU47" s="137" t="str">
        <f t="shared" si="18"/>
        <v/>
      </c>
      <c r="CV47" s="86"/>
      <c r="CW47" s="30"/>
      <c r="CX47" s="2"/>
    </row>
    <row r="48" spans="2:102" ht="25.35" customHeight="1" x14ac:dyDescent="0.45">
      <c r="B48" s="17"/>
      <c r="C48" s="112"/>
      <c r="D48" s="113"/>
      <c r="E48" s="115"/>
      <c r="F48" s="17"/>
      <c r="G48" s="17"/>
      <c r="H48" s="17"/>
      <c r="I48" s="17"/>
      <c r="J48" s="17"/>
      <c r="K48" s="17"/>
      <c r="L48" s="114"/>
      <c r="M48" s="114"/>
      <c r="N48" s="17"/>
      <c r="O48" s="17"/>
      <c r="P48" s="17"/>
      <c r="Q48" s="17"/>
      <c r="R48" s="194"/>
      <c r="S48" s="193"/>
      <c r="T48" s="193"/>
      <c r="U48" s="19"/>
      <c r="V48" s="17"/>
      <c r="W48" s="19"/>
      <c r="X48" s="17"/>
      <c r="Y48" s="19"/>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20"/>
      <c r="AX48" s="20"/>
      <c r="AY48" s="18"/>
      <c r="AZ48" s="18"/>
      <c r="BA48" s="18"/>
      <c r="BB48" s="18"/>
      <c r="BC48" s="18"/>
      <c r="BD48" s="18"/>
      <c r="BE48" s="18"/>
      <c r="BF48" s="18"/>
      <c r="BG48" s="21"/>
      <c r="BH48" s="197" t="str">
        <f t="shared" si="0"/>
        <v/>
      </c>
      <c r="BI48" s="197" t="str">
        <f t="shared" si="1"/>
        <v/>
      </c>
      <c r="BJ48" s="21"/>
      <c r="BK48" s="198" t="str">
        <f t="shared" si="19"/>
        <v/>
      </c>
      <c r="BL48" s="198" t="str">
        <f t="shared" si="3"/>
        <v/>
      </c>
      <c r="BM48" s="22"/>
      <c r="BN48" s="23"/>
      <c r="BO48" s="24"/>
      <c r="BQ48" s="115"/>
      <c r="BR48" s="121"/>
      <c r="BS48" s="123" t="str">
        <f t="shared" si="4"/>
        <v/>
      </c>
      <c r="BT48" s="120" t="str">
        <f t="shared" si="20"/>
        <v/>
      </c>
      <c r="BU48" s="120" t="str">
        <f t="shared" si="21"/>
        <v/>
      </c>
      <c r="BV48" s="120" t="str">
        <f t="shared" si="22"/>
        <v/>
      </c>
      <c r="BW48" s="120" t="str">
        <f t="shared" si="5"/>
        <v/>
      </c>
      <c r="BX48" s="113"/>
      <c r="BY48" s="113"/>
      <c r="BZ48" s="138" t="str">
        <f t="shared" si="6"/>
        <v/>
      </c>
      <c r="CA48" s="113"/>
      <c r="CB48" s="150"/>
      <c r="CC48" s="150"/>
      <c r="CD48" s="113"/>
      <c r="CE48" s="113"/>
      <c r="CF48" s="131" t="str">
        <f t="shared" si="24"/>
        <v/>
      </c>
      <c r="CG48" s="127" t="str">
        <f t="shared" si="23"/>
        <v/>
      </c>
      <c r="CH48" s="148"/>
      <c r="CI48" s="107"/>
      <c r="CJ48" s="279" t="str">
        <f t="shared" si="7"/>
        <v/>
      </c>
      <c r="CK48" s="143" t="str">
        <f t="shared" si="8"/>
        <v/>
      </c>
      <c r="CL48" s="137" t="str">
        <f t="shared" si="9"/>
        <v/>
      </c>
      <c r="CM48" s="137" t="str">
        <f t="shared" si="10"/>
        <v/>
      </c>
      <c r="CN48" s="137" t="str">
        <f t="shared" si="11"/>
        <v/>
      </c>
      <c r="CO48" s="149" t="str">
        <f t="shared" si="12"/>
        <v/>
      </c>
      <c r="CP48" s="149" t="str">
        <f t="shared" si="13"/>
        <v/>
      </c>
      <c r="CQ48" s="137" t="str">
        <f t="shared" si="14"/>
        <v/>
      </c>
      <c r="CR48" s="137" t="str">
        <f t="shared" si="15"/>
        <v/>
      </c>
      <c r="CS48" s="137" t="str">
        <f t="shared" si="16"/>
        <v/>
      </c>
      <c r="CT48" s="126" t="str">
        <f t="shared" si="17"/>
        <v/>
      </c>
      <c r="CU48" s="137" t="str">
        <f t="shared" si="18"/>
        <v/>
      </c>
      <c r="CV48" s="86"/>
      <c r="CW48" s="30"/>
      <c r="CX48" s="2"/>
    </row>
    <row r="49" spans="2:102" ht="25.35" customHeight="1" x14ac:dyDescent="0.45">
      <c r="B49" s="17"/>
      <c r="C49" s="112"/>
      <c r="D49" s="113"/>
      <c r="E49" s="115"/>
      <c r="F49" s="17"/>
      <c r="G49" s="17"/>
      <c r="H49" s="17"/>
      <c r="I49" s="17"/>
      <c r="J49" s="17"/>
      <c r="K49" s="17"/>
      <c r="L49" s="114"/>
      <c r="M49" s="114"/>
      <c r="N49" s="17"/>
      <c r="O49" s="17"/>
      <c r="P49" s="17"/>
      <c r="Q49" s="17"/>
      <c r="R49" s="194"/>
      <c r="S49" s="193"/>
      <c r="T49" s="193"/>
      <c r="U49" s="19"/>
      <c r="V49" s="17"/>
      <c r="W49" s="19"/>
      <c r="X49" s="17"/>
      <c r="Y49" s="19"/>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20"/>
      <c r="AX49" s="20"/>
      <c r="AY49" s="18"/>
      <c r="AZ49" s="18"/>
      <c r="BA49" s="18"/>
      <c r="BB49" s="18"/>
      <c r="BC49" s="18"/>
      <c r="BD49" s="18"/>
      <c r="BE49" s="18"/>
      <c r="BF49" s="18"/>
      <c r="BG49" s="21"/>
      <c r="BH49" s="197" t="str">
        <f t="shared" si="0"/>
        <v/>
      </c>
      <c r="BI49" s="197" t="str">
        <f t="shared" si="1"/>
        <v/>
      </c>
      <c r="BJ49" s="21"/>
      <c r="BK49" s="198" t="str">
        <f t="shared" si="19"/>
        <v/>
      </c>
      <c r="BL49" s="198" t="str">
        <f t="shared" si="3"/>
        <v/>
      </c>
      <c r="BM49" s="22"/>
      <c r="BN49" s="23"/>
      <c r="BO49" s="24"/>
      <c r="BQ49" s="115"/>
      <c r="BR49" s="121"/>
      <c r="BS49" s="123" t="str">
        <f t="shared" si="4"/>
        <v/>
      </c>
      <c r="BT49" s="120" t="str">
        <f t="shared" si="20"/>
        <v/>
      </c>
      <c r="BU49" s="120" t="str">
        <f t="shared" si="21"/>
        <v/>
      </c>
      <c r="BV49" s="120" t="str">
        <f t="shared" si="22"/>
        <v/>
      </c>
      <c r="BW49" s="120" t="str">
        <f t="shared" si="5"/>
        <v/>
      </c>
      <c r="BX49" s="113"/>
      <c r="BY49" s="113"/>
      <c r="BZ49" s="138" t="str">
        <f t="shared" si="6"/>
        <v/>
      </c>
      <c r="CA49" s="113"/>
      <c r="CB49" s="150"/>
      <c r="CC49" s="150"/>
      <c r="CD49" s="113"/>
      <c r="CE49" s="113"/>
      <c r="CF49" s="131" t="str">
        <f t="shared" si="24"/>
        <v/>
      </c>
      <c r="CG49" s="127" t="str">
        <f t="shared" si="23"/>
        <v/>
      </c>
      <c r="CH49" s="148"/>
      <c r="CI49" s="107"/>
      <c r="CJ49" s="279" t="str">
        <f t="shared" si="7"/>
        <v/>
      </c>
      <c r="CK49" s="143" t="str">
        <f t="shared" si="8"/>
        <v/>
      </c>
      <c r="CL49" s="137" t="str">
        <f t="shared" si="9"/>
        <v/>
      </c>
      <c r="CM49" s="137" t="str">
        <f t="shared" si="10"/>
        <v/>
      </c>
      <c r="CN49" s="137" t="str">
        <f t="shared" si="11"/>
        <v/>
      </c>
      <c r="CO49" s="149" t="str">
        <f t="shared" si="12"/>
        <v/>
      </c>
      <c r="CP49" s="149" t="str">
        <f t="shared" si="13"/>
        <v/>
      </c>
      <c r="CQ49" s="137" t="str">
        <f t="shared" si="14"/>
        <v/>
      </c>
      <c r="CR49" s="137" t="str">
        <f t="shared" si="15"/>
        <v/>
      </c>
      <c r="CS49" s="137" t="str">
        <f t="shared" si="16"/>
        <v/>
      </c>
      <c r="CT49" s="126" t="str">
        <f t="shared" si="17"/>
        <v/>
      </c>
      <c r="CU49" s="137" t="str">
        <f t="shared" si="18"/>
        <v/>
      </c>
      <c r="CV49" s="86"/>
      <c r="CW49" s="30"/>
      <c r="CX49" s="2"/>
    </row>
    <row r="50" spans="2:102" ht="25.35" customHeight="1" x14ac:dyDescent="0.45">
      <c r="B50" s="17"/>
      <c r="C50" s="112"/>
      <c r="D50" s="113"/>
      <c r="E50" s="115"/>
      <c r="F50" s="17"/>
      <c r="G50" s="17"/>
      <c r="H50" s="17"/>
      <c r="I50" s="17"/>
      <c r="J50" s="17"/>
      <c r="K50" s="17"/>
      <c r="L50" s="114"/>
      <c r="M50" s="114"/>
      <c r="N50" s="17"/>
      <c r="O50" s="17"/>
      <c r="P50" s="17"/>
      <c r="Q50" s="17"/>
      <c r="R50" s="194"/>
      <c r="S50" s="193"/>
      <c r="T50" s="193"/>
      <c r="U50" s="19"/>
      <c r="V50" s="17"/>
      <c r="W50" s="19"/>
      <c r="X50" s="17"/>
      <c r="Y50" s="19"/>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20"/>
      <c r="AX50" s="20"/>
      <c r="AY50" s="18"/>
      <c r="AZ50" s="18"/>
      <c r="BA50" s="18"/>
      <c r="BB50" s="18"/>
      <c r="BC50" s="18"/>
      <c r="BD50" s="18"/>
      <c r="BE50" s="18"/>
      <c r="BF50" s="18"/>
      <c r="BG50" s="21"/>
      <c r="BH50" s="197" t="str">
        <f t="shared" si="0"/>
        <v/>
      </c>
      <c r="BI50" s="197" t="str">
        <f t="shared" si="1"/>
        <v/>
      </c>
      <c r="BJ50" s="21"/>
      <c r="BK50" s="198" t="str">
        <f t="shared" si="19"/>
        <v/>
      </c>
      <c r="BL50" s="198" t="str">
        <f t="shared" si="3"/>
        <v/>
      </c>
      <c r="BM50" s="22"/>
      <c r="BN50" s="23"/>
      <c r="BO50" s="24"/>
      <c r="BQ50" s="115"/>
      <c r="BR50" s="121"/>
      <c r="BS50" s="123" t="str">
        <f t="shared" si="4"/>
        <v/>
      </c>
      <c r="BT50" s="120" t="str">
        <f t="shared" si="20"/>
        <v/>
      </c>
      <c r="BU50" s="120" t="str">
        <f t="shared" si="21"/>
        <v/>
      </c>
      <c r="BV50" s="120" t="str">
        <f t="shared" si="22"/>
        <v/>
      </c>
      <c r="BW50" s="120" t="str">
        <f t="shared" si="5"/>
        <v/>
      </c>
      <c r="BX50" s="113"/>
      <c r="BY50" s="113"/>
      <c r="BZ50" s="138" t="str">
        <f t="shared" si="6"/>
        <v/>
      </c>
      <c r="CA50" s="113"/>
      <c r="CB50" s="150"/>
      <c r="CC50" s="150"/>
      <c r="CD50" s="113"/>
      <c r="CE50" s="113"/>
      <c r="CF50" s="131" t="str">
        <f t="shared" si="24"/>
        <v/>
      </c>
      <c r="CG50" s="127" t="str">
        <f t="shared" si="23"/>
        <v/>
      </c>
      <c r="CH50" s="148"/>
      <c r="CI50" s="107"/>
      <c r="CJ50" s="279" t="str">
        <f t="shared" si="7"/>
        <v/>
      </c>
      <c r="CK50" s="143" t="str">
        <f t="shared" si="8"/>
        <v/>
      </c>
      <c r="CL50" s="137" t="str">
        <f t="shared" si="9"/>
        <v/>
      </c>
      <c r="CM50" s="137" t="str">
        <f t="shared" si="10"/>
        <v/>
      </c>
      <c r="CN50" s="137" t="str">
        <f t="shared" si="11"/>
        <v/>
      </c>
      <c r="CO50" s="149" t="str">
        <f t="shared" si="12"/>
        <v/>
      </c>
      <c r="CP50" s="149" t="str">
        <f t="shared" si="13"/>
        <v/>
      </c>
      <c r="CQ50" s="137" t="str">
        <f t="shared" si="14"/>
        <v/>
      </c>
      <c r="CR50" s="137" t="str">
        <f t="shared" si="15"/>
        <v/>
      </c>
      <c r="CS50" s="137" t="str">
        <f t="shared" si="16"/>
        <v/>
      </c>
      <c r="CT50" s="126" t="str">
        <f t="shared" si="17"/>
        <v/>
      </c>
      <c r="CU50" s="137" t="str">
        <f t="shared" si="18"/>
        <v/>
      </c>
      <c r="CV50" s="86"/>
      <c r="CW50" s="30"/>
      <c r="CX50" s="2"/>
    </row>
    <row r="51" spans="2:102" ht="25.35" customHeight="1" x14ac:dyDescent="0.45">
      <c r="B51" s="17"/>
      <c r="C51" s="112"/>
      <c r="D51" s="113"/>
      <c r="E51" s="115"/>
      <c r="F51" s="17"/>
      <c r="G51" s="17"/>
      <c r="H51" s="17"/>
      <c r="I51" s="17"/>
      <c r="J51" s="17"/>
      <c r="K51" s="17"/>
      <c r="L51" s="114"/>
      <c r="M51" s="114"/>
      <c r="N51" s="17"/>
      <c r="O51" s="17"/>
      <c r="P51" s="17"/>
      <c r="Q51" s="17"/>
      <c r="R51" s="194"/>
      <c r="S51" s="193"/>
      <c r="T51" s="193"/>
      <c r="U51" s="19"/>
      <c r="V51" s="17"/>
      <c r="W51" s="19"/>
      <c r="X51" s="17"/>
      <c r="Y51" s="19"/>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20"/>
      <c r="AX51" s="20"/>
      <c r="AY51" s="18"/>
      <c r="AZ51" s="18"/>
      <c r="BA51" s="18"/>
      <c r="BB51" s="18"/>
      <c r="BC51" s="18"/>
      <c r="BD51" s="18"/>
      <c r="BE51" s="18"/>
      <c r="BF51" s="18"/>
      <c r="BG51" s="21"/>
      <c r="BH51" s="197" t="str">
        <f t="shared" si="0"/>
        <v/>
      </c>
      <c r="BI51" s="197" t="str">
        <f t="shared" si="1"/>
        <v/>
      </c>
      <c r="BJ51" s="21"/>
      <c r="BK51" s="198" t="str">
        <f t="shared" si="19"/>
        <v/>
      </c>
      <c r="BL51" s="198" t="str">
        <f t="shared" si="3"/>
        <v/>
      </c>
      <c r="BM51" s="22"/>
      <c r="BN51" s="23"/>
      <c r="BO51" s="24"/>
      <c r="BQ51" s="115"/>
      <c r="BR51" s="121"/>
      <c r="BS51" s="123" t="str">
        <f t="shared" si="4"/>
        <v/>
      </c>
      <c r="BT51" s="120" t="str">
        <f t="shared" si="20"/>
        <v/>
      </c>
      <c r="BU51" s="120" t="str">
        <f t="shared" si="21"/>
        <v/>
      </c>
      <c r="BV51" s="120" t="str">
        <f t="shared" si="22"/>
        <v/>
      </c>
      <c r="BW51" s="120" t="str">
        <f t="shared" si="5"/>
        <v/>
      </c>
      <c r="BX51" s="113"/>
      <c r="BY51" s="113"/>
      <c r="BZ51" s="138" t="str">
        <f t="shared" si="6"/>
        <v/>
      </c>
      <c r="CA51" s="113"/>
      <c r="CB51" s="150"/>
      <c r="CC51" s="150"/>
      <c r="CD51" s="113"/>
      <c r="CE51" s="113"/>
      <c r="CF51" s="131" t="str">
        <f t="shared" si="24"/>
        <v/>
      </c>
      <c r="CG51" s="127" t="str">
        <f t="shared" si="23"/>
        <v/>
      </c>
      <c r="CH51" s="148"/>
      <c r="CI51" s="107"/>
      <c r="CJ51" s="279" t="str">
        <f t="shared" si="7"/>
        <v/>
      </c>
      <c r="CK51" s="143" t="str">
        <f t="shared" si="8"/>
        <v/>
      </c>
      <c r="CL51" s="137" t="str">
        <f t="shared" si="9"/>
        <v/>
      </c>
      <c r="CM51" s="137" t="str">
        <f t="shared" si="10"/>
        <v/>
      </c>
      <c r="CN51" s="137" t="str">
        <f t="shared" si="11"/>
        <v/>
      </c>
      <c r="CO51" s="149" t="str">
        <f t="shared" si="12"/>
        <v/>
      </c>
      <c r="CP51" s="149" t="str">
        <f t="shared" si="13"/>
        <v/>
      </c>
      <c r="CQ51" s="137" t="str">
        <f t="shared" si="14"/>
        <v/>
      </c>
      <c r="CR51" s="137" t="str">
        <f t="shared" si="15"/>
        <v/>
      </c>
      <c r="CS51" s="137" t="str">
        <f t="shared" si="16"/>
        <v/>
      </c>
      <c r="CT51" s="126" t="str">
        <f t="shared" si="17"/>
        <v/>
      </c>
      <c r="CU51" s="137" t="str">
        <f t="shared" si="18"/>
        <v/>
      </c>
      <c r="CV51" s="86"/>
      <c r="CW51" s="30"/>
      <c r="CX51" s="2"/>
    </row>
    <row r="52" spans="2:102" ht="25.35" customHeight="1" x14ac:dyDescent="0.45">
      <c r="B52" s="17"/>
      <c r="C52" s="112"/>
      <c r="D52" s="113"/>
      <c r="E52" s="115"/>
      <c r="F52" s="17"/>
      <c r="G52" s="17"/>
      <c r="H52" s="17"/>
      <c r="I52" s="17"/>
      <c r="J52" s="17"/>
      <c r="K52" s="17"/>
      <c r="L52" s="114"/>
      <c r="M52" s="114"/>
      <c r="N52" s="17"/>
      <c r="O52" s="17"/>
      <c r="P52" s="17"/>
      <c r="Q52" s="17"/>
      <c r="R52" s="194"/>
      <c r="S52" s="193"/>
      <c r="T52" s="193"/>
      <c r="U52" s="19"/>
      <c r="V52" s="17"/>
      <c r="W52" s="19"/>
      <c r="X52" s="17"/>
      <c r="Y52" s="19"/>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20"/>
      <c r="AX52" s="20"/>
      <c r="AY52" s="18"/>
      <c r="AZ52" s="18"/>
      <c r="BA52" s="18"/>
      <c r="BB52" s="18"/>
      <c r="BC52" s="18"/>
      <c r="BD52" s="18"/>
      <c r="BE52" s="18"/>
      <c r="BF52" s="18"/>
      <c r="BG52" s="21"/>
      <c r="BH52" s="197" t="str">
        <f t="shared" si="0"/>
        <v/>
      </c>
      <c r="BI52" s="197" t="str">
        <f t="shared" si="1"/>
        <v/>
      </c>
      <c r="BJ52" s="21"/>
      <c r="BK52" s="198" t="str">
        <f t="shared" si="19"/>
        <v/>
      </c>
      <c r="BL52" s="198" t="str">
        <f t="shared" si="3"/>
        <v/>
      </c>
      <c r="BM52" s="22"/>
      <c r="BN52" s="23"/>
      <c r="BO52" s="24"/>
      <c r="BQ52" s="115"/>
      <c r="BR52" s="121"/>
      <c r="BS52" s="123" t="str">
        <f t="shared" si="4"/>
        <v/>
      </c>
      <c r="BT52" s="120" t="str">
        <f t="shared" si="20"/>
        <v/>
      </c>
      <c r="BU52" s="120" t="str">
        <f t="shared" si="21"/>
        <v/>
      </c>
      <c r="BV52" s="120" t="str">
        <f t="shared" si="22"/>
        <v/>
      </c>
      <c r="BW52" s="120" t="str">
        <f t="shared" si="5"/>
        <v/>
      </c>
      <c r="BX52" s="113"/>
      <c r="BY52" s="113"/>
      <c r="BZ52" s="138" t="str">
        <f t="shared" si="6"/>
        <v/>
      </c>
      <c r="CA52" s="113"/>
      <c r="CB52" s="150"/>
      <c r="CC52" s="150"/>
      <c r="CD52" s="113"/>
      <c r="CE52" s="113"/>
      <c r="CF52" s="131" t="str">
        <f t="shared" si="24"/>
        <v/>
      </c>
      <c r="CG52" s="127" t="str">
        <f t="shared" si="23"/>
        <v/>
      </c>
      <c r="CH52" s="148"/>
      <c r="CI52" s="107"/>
      <c r="CJ52" s="279" t="str">
        <f t="shared" si="7"/>
        <v/>
      </c>
      <c r="CK52" s="143" t="str">
        <f t="shared" si="8"/>
        <v/>
      </c>
      <c r="CL52" s="137" t="str">
        <f t="shared" si="9"/>
        <v/>
      </c>
      <c r="CM52" s="137" t="str">
        <f t="shared" si="10"/>
        <v/>
      </c>
      <c r="CN52" s="137" t="str">
        <f t="shared" si="11"/>
        <v/>
      </c>
      <c r="CO52" s="149" t="str">
        <f t="shared" si="12"/>
        <v/>
      </c>
      <c r="CP52" s="149" t="str">
        <f t="shared" si="13"/>
        <v/>
      </c>
      <c r="CQ52" s="137" t="str">
        <f t="shared" si="14"/>
        <v/>
      </c>
      <c r="CR52" s="137" t="str">
        <f t="shared" si="15"/>
        <v/>
      </c>
      <c r="CS52" s="137" t="str">
        <f t="shared" si="16"/>
        <v/>
      </c>
      <c r="CT52" s="126" t="str">
        <f t="shared" si="17"/>
        <v/>
      </c>
      <c r="CU52" s="137" t="str">
        <f t="shared" si="18"/>
        <v/>
      </c>
      <c r="CV52" s="86"/>
      <c r="CW52" s="30"/>
      <c r="CX52" s="2"/>
    </row>
    <row r="53" spans="2:102" ht="25.35" customHeight="1" x14ac:dyDescent="0.45">
      <c r="B53" s="17"/>
      <c r="C53" s="112"/>
      <c r="D53" s="113"/>
      <c r="E53" s="115"/>
      <c r="F53" s="17"/>
      <c r="G53" s="17"/>
      <c r="H53" s="17"/>
      <c r="I53" s="17"/>
      <c r="J53" s="17"/>
      <c r="K53" s="17"/>
      <c r="L53" s="114"/>
      <c r="M53" s="114"/>
      <c r="N53" s="17"/>
      <c r="O53" s="17"/>
      <c r="P53" s="17"/>
      <c r="Q53" s="17"/>
      <c r="R53" s="194"/>
      <c r="S53" s="193"/>
      <c r="T53" s="193"/>
      <c r="U53" s="19"/>
      <c r="V53" s="17"/>
      <c r="W53" s="19"/>
      <c r="X53" s="17"/>
      <c r="Y53" s="19"/>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20"/>
      <c r="AX53" s="20"/>
      <c r="AY53" s="18"/>
      <c r="AZ53" s="18"/>
      <c r="BA53" s="18"/>
      <c r="BB53" s="18"/>
      <c r="BC53" s="18"/>
      <c r="BD53" s="18"/>
      <c r="BE53" s="18"/>
      <c r="BF53" s="18"/>
      <c r="BG53" s="21"/>
      <c r="BH53" s="197" t="str">
        <f t="shared" si="0"/>
        <v/>
      </c>
      <c r="BI53" s="197" t="str">
        <f t="shared" si="1"/>
        <v/>
      </c>
      <c r="BJ53" s="21"/>
      <c r="BK53" s="198" t="str">
        <f t="shared" si="19"/>
        <v/>
      </c>
      <c r="BL53" s="198" t="str">
        <f t="shared" si="3"/>
        <v/>
      </c>
      <c r="BM53" s="22"/>
      <c r="BN53" s="23"/>
      <c r="BO53" s="24"/>
      <c r="BQ53" s="115"/>
      <c r="BR53" s="121"/>
      <c r="BS53" s="123" t="str">
        <f t="shared" si="4"/>
        <v/>
      </c>
      <c r="BT53" s="120" t="str">
        <f t="shared" si="20"/>
        <v/>
      </c>
      <c r="BU53" s="120" t="str">
        <f t="shared" si="21"/>
        <v/>
      </c>
      <c r="BV53" s="120" t="str">
        <f t="shared" si="22"/>
        <v/>
      </c>
      <c r="BW53" s="120" t="str">
        <f t="shared" si="5"/>
        <v/>
      </c>
      <c r="BX53" s="113"/>
      <c r="BY53" s="113"/>
      <c r="BZ53" s="138" t="str">
        <f t="shared" si="6"/>
        <v/>
      </c>
      <c r="CA53" s="113"/>
      <c r="CB53" s="150"/>
      <c r="CC53" s="150"/>
      <c r="CD53" s="113"/>
      <c r="CE53" s="113"/>
      <c r="CF53" s="131" t="str">
        <f t="shared" si="24"/>
        <v/>
      </c>
      <c r="CG53" s="127" t="str">
        <f t="shared" si="23"/>
        <v/>
      </c>
      <c r="CH53" s="148"/>
      <c r="CI53" s="107"/>
      <c r="CJ53" s="279" t="str">
        <f t="shared" si="7"/>
        <v/>
      </c>
      <c r="CK53" s="143" t="str">
        <f t="shared" si="8"/>
        <v/>
      </c>
      <c r="CL53" s="137" t="str">
        <f t="shared" si="9"/>
        <v/>
      </c>
      <c r="CM53" s="137" t="str">
        <f t="shared" si="10"/>
        <v/>
      </c>
      <c r="CN53" s="137" t="str">
        <f t="shared" si="11"/>
        <v/>
      </c>
      <c r="CO53" s="149" t="str">
        <f t="shared" si="12"/>
        <v/>
      </c>
      <c r="CP53" s="149" t="str">
        <f t="shared" si="13"/>
        <v/>
      </c>
      <c r="CQ53" s="137" t="str">
        <f t="shared" si="14"/>
        <v/>
      </c>
      <c r="CR53" s="137" t="str">
        <f t="shared" si="15"/>
        <v/>
      </c>
      <c r="CS53" s="137" t="str">
        <f t="shared" si="16"/>
        <v/>
      </c>
      <c r="CT53" s="126" t="str">
        <f t="shared" si="17"/>
        <v/>
      </c>
      <c r="CU53" s="137" t="str">
        <f t="shared" si="18"/>
        <v/>
      </c>
      <c r="CV53" s="86"/>
      <c r="CW53" s="30"/>
      <c r="CX53" s="2"/>
    </row>
    <row r="54" spans="2:102" ht="25.35" customHeight="1" x14ac:dyDescent="0.45">
      <c r="B54" s="17"/>
      <c r="C54" s="112"/>
      <c r="D54" s="113"/>
      <c r="E54" s="115"/>
      <c r="F54" s="17"/>
      <c r="G54" s="17"/>
      <c r="H54" s="17"/>
      <c r="I54" s="17"/>
      <c r="J54" s="17"/>
      <c r="K54" s="17"/>
      <c r="L54" s="114"/>
      <c r="M54" s="114"/>
      <c r="N54" s="17"/>
      <c r="O54" s="17"/>
      <c r="P54" s="17"/>
      <c r="Q54" s="17"/>
      <c r="R54" s="194"/>
      <c r="S54" s="193"/>
      <c r="T54" s="193"/>
      <c r="U54" s="19"/>
      <c r="V54" s="17"/>
      <c r="W54" s="19"/>
      <c r="X54" s="17"/>
      <c r="Y54" s="19"/>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20"/>
      <c r="AX54" s="20"/>
      <c r="AY54" s="18"/>
      <c r="AZ54" s="18"/>
      <c r="BA54" s="18"/>
      <c r="BB54" s="18"/>
      <c r="BC54" s="18"/>
      <c r="BD54" s="18"/>
      <c r="BE54" s="18"/>
      <c r="BF54" s="18"/>
      <c r="BG54" s="21"/>
      <c r="BH54" s="197" t="str">
        <f t="shared" si="0"/>
        <v/>
      </c>
      <c r="BI54" s="197" t="str">
        <f t="shared" si="1"/>
        <v/>
      </c>
      <c r="BJ54" s="21"/>
      <c r="BK54" s="198" t="str">
        <f t="shared" si="19"/>
        <v/>
      </c>
      <c r="BL54" s="198" t="str">
        <f t="shared" si="3"/>
        <v/>
      </c>
      <c r="BM54" s="22"/>
      <c r="BN54" s="23"/>
      <c r="BO54" s="24"/>
      <c r="BQ54" s="115"/>
      <c r="BR54" s="121"/>
      <c r="BS54" s="123" t="str">
        <f t="shared" si="4"/>
        <v/>
      </c>
      <c r="BT54" s="120" t="str">
        <f t="shared" si="20"/>
        <v/>
      </c>
      <c r="BU54" s="120" t="str">
        <f t="shared" si="21"/>
        <v/>
      </c>
      <c r="BV54" s="120" t="str">
        <f t="shared" si="22"/>
        <v/>
      </c>
      <c r="BW54" s="120" t="str">
        <f t="shared" si="5"/>
        <v/>
      </c>
      <c r="BX54" s="113"/>
      <c r="BY54" s="113"/>
      <c r="BZ54" s="138" t="str">
        <f t="shared" si="6"/>
        <v/>
      </c>
      <c r="CA54" s="113"/>
      <c r="CB54" s="150"/>
      <c r="CC54" s="150"/>
      <c r="CD54" s="113"/>
      <c r="CE54" s="113"/>
      <c r="CF54" s="131" t="str">
        <f t="shared" si="24"/>
        <v/>
      </c>
      <c r="CG54" s="127" t="str">
        <f t="shared" si="23"/>
        <v/>
      </c>
      <c r="CH54" s="148"/>
      <c r="CI54" s="107"/>
      <c r="CJ54" s="279" t="str">
        <f t="shared" si="7"/>
        <v/>
      </c>
      <c r="CK54" s="143" t="str">
        <f t="shared" si="8"/>
        <v/>
      </c>
      <c r="CL54" s="137" t="str">
        <f t="shared" si="9"/>
        <v/>
      </c>
      <c r="CM54" s="137" t="str">
        <f t="shared" si="10"/>
        <v/>
      </c>
      <c r="CN54" s="137" t="str">
        <f t="shared" si="11"/>
        <v/>
      </c>
      <c r="CO54" s="149" t="str">
        <f t="shared" si="12"/>
        <v/>
      </c>
      <c r="CP54" s="149" t="str">
        <f t="shared" si="13"/>
        <v/>
      </c>
      <c r="CQ54" s="137" t="str">
        <f t="shared" si="14"/>
        <v/>
      </c>
      <c r="CR54" s="137" t="str">
        <f t="shared" si="15"/>
        <v/>
      </c>
      <c r="CS54" s="137" t="str">
        <f t="shared" si="16"/>
        <v/>
      </c>
      <c r="CT54" s="126" t="str">
        <f t="shared" si="17"/>
        <v/>
      </c>
      <c r="CU54" s="137" t="str">
        <f t="shared" si="18"/>
        <v/>
      </c>
      <c r="CV54" s="86"/>
      <c r="CW54" s="30"/>
      <c r="CX54" s="2"/>
    </row>
    <row r="55" spans="2:102" ht="25.35" customHeight="1" x14ac:dyDescent="0.45">
      <c r="B55" s="17"/>
      <c r="C55" s="112"/>
      <c r="D55" s="113"/>
      <c r="E55" s="115"/>
      <c r="F55" s="17"/>
      <c r="G55" s="17"/>
      <c r="H55" s="17"/>
      <c r="I55" s="17"/>
      <c r="J55" s="17"/>
      <c r="K55" s="17"/>
      <c r="L55" s="114"/>
      <c r="M55" s="114"/>
      <c r="N55" s="17"/>
      <c r="O55" s="17"/>
      <c r="P55" s="17"/>
      <c r="Q55" s="17"/>
      <c r="R55" s="194"/>
      <c r="S55" s="193"/>
      <c r="T55" s="193"/>
      <c r="U55" s="19"/>
      <c r="V55" s="17"/>
      <c r="W55" s="19"/>
      <c r="X55" s="17"/>
      <c r="Y55" s="19"/>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20"/>
      <c r="AX55" s="20"/>
      <c r="AY55" s="18"/>
      <c r="AZ55" s="18"/>
      <c r="BA55" s="18"/>
      <c r="BB55" s="18"/>
      <c r="BC55" s="18"/>
      <c r="BD55" s="18"/>
      <c r="BE55" s="18"/>
      <c r="BF55" s="18"/>
      <c r="BG55" s="21"/>
      <c r="BH55" s="197" t="str">
        <f t="shared" si="0"/>
        <v/>
      </c>
      <c r="BI55" s="197" t="str">
        <f t="shared" si="1"/>
        <v/>
      </c>
      <c r="BJ55" s="21"/>
      <c r="BK55" s="198" t="str">
        <f t="shared" si="19"/>
        <v/>
      </c>
      <c r="BL55" s="198" t="str">
        <f t="shared" si="3"/>
        <v/>
      </c>
      <c r="BM55" s="22"/>
      <c r="BN55" s="23"/>
      <c r="BO55" s="24"/>
      <c r="BQ55" s="115"/>
      <c r="BR55" s="121"/>
      <c r="BS55" s="123" t="str">
        <f t="shared" si="4"/>
        <v/>
      </c>
      <c r="BT55" s="120" t="str">
        <f t="shared" si="20"/>
        <v/>
      </c>
      <c r="BU55" s="120" t="str">
        <f t="shared" si="21"/>
        <v/>
      </c>
      <c r="BV55" s="120" t="str">
        <f t="shared" si="22"/>
        <v/>
      </c>
      <c r="BW55" s="120" t="str">
        <f t="shared" si="5"/>
        <v/>
      </c>
      <c r="BX55" s="113"/>
      <c r="BY55" s="113"/>
      <c r="BZ55" s="138" t="str">
        <f t="shared" si="6"/>
        <v/>
      </c>
      <c r="CA55" s="113"/>
      <c r="CB55" s="150"/>
      <c r="CC55" s="150"/>
      <c r="CD55" s="113"/>
      <c r="CE55" s="113"/>
      <c r="CF55" s="131" t="str">
        <f t="shared" si="24"/>
        <v/>
      </c>
      <c r="CG55" s="127" t="str">
        <f t="shared" si="23"/>
        <v/>
      </c>
      <c r="CH55" s="148"/>
      <c r="CI55" s="107"/>
      <c r="CJ55" s="279" t="str">
        <f t="shared" si="7"/>
        <v/>
      </c>
      <c r="CK55" s="143" t="str">
        <f t="shared" si="8"/>
        <v/>
      </c>
      <c r="CL55" s="137" t="str">
        <f t="shared" si="9"/>
        <v/>
      </c>
      <c r="CM55" s="137" t="str">
        <f t="shared" si="10"/>
        <v/>
      </c>
      <c r="CN55" s="137" t="str">
        <f t="shared" si="11"/>
        <v/>
      </c>
      <c r="CO55" s="149" t="str">
        <f t="shared" si="12"/>
        <v/>
      </c>
      <c r="CP55" s="149" t="str">
        <f t="shared" si="13"/>
        <v/>
      </c>
      <c r="CQ55" s="137" t="str">
        <f t="shared" si="14"/>
        <v/>
      </c>
      <c r="CR55" s="137" t="str">
        <f t="shared" si="15"/>
        <v/>
      </c>
      <c r="CS55" s="137" t="str">
        <f t="shared" si="16"/>
        <v/>
      </c>
      <c r="CT55" s="126" t="str">
        <f t="shared" si="17"/>
        <v/>
      </c>
      <c r="CU55" s="137" t="str">
        <f t="shared" si="18"/>
        <v/>
      </c>
      <c r="CV55" s="86"/>
      <c r="CW55" s="30"/>
      <c r="CX55" s="2"/>
    </row>
    <row r="56" spans="2:102" ht="25.35" customHeight="1" x14ac:dyDescent="0.45">
      <c r="B56" s="17"/>
      <c r="C56" s="112"/>
      <c r="D56" s="113"/>
      <c r="E56" s="115"/>
      <c r="F56" s="17"/>
      <c r="G56" s="17"/>
      <c r="H56" s="17"/>
      <c r="I56" s="17"/>
      <c r="J56" s="17"/>
      <c r="K56" s="17"/>
      <c r="L56" s="114"/>
      <c r="M56" s="114"/>
      <c r="N56" s="17"/>
      <c r="O56" s="17"/>
      <c r="P56" s="17"/>
      <c r="Q56" s="17"/>
      <c r="R56" s="194"/>
      <c r="S56" s="193"/>
      <c r="T56" s="193"/>
      <c r="U56" s="19"/>
      <c r="V56" s="17"/>
      <c r="W56" s="19"/>
      <c r="X56" s="17"/>
      <c r="Y56" s="19"/>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20"/>
      <c r="AX56" s="20"/>
      <c r="AY56" s="18"/>
      <c r="AZ56" s="18"/>
      <c r="BA56" s="18"/>
      <c r="BB56" s="18"/>
      <c r="BC56" s="18"/>
      <c r="BD56" s="18"/>
      <c r="BE56" s="18"/>
      <c r="BF56" s="18"/>
      <c r="BG56" s="21"/>
      <c r="BH56" s="197" t="str">
        <f t="shared" si="0"/>
        <v/>
      </c>
      <c r="BI56" s="197" t="str">
        <f t="shared" si="1"/>
        <v/>
      </c>
      <c r="BJ56" s="21"/>
      <c r="BK56" s="198" t="str">
        <f t="shared" si="19"/>
        <v/>
      </c>
      <c r="BL56" s="198" t="str">
        <f t="shared" si="3"/>
        <v/>
      </c>
      <c r="BM56" s="22"/>
      <c r="BN56" s="23"/>
      <c r="BO56" s="24"/>
      <c r="BQ56" s="115"/>
      <c r="BR56" s="121"/>
      <c r="BS56" s="123" t="str">
        <f t="shared" si="4"/>
        <v/>
      </c>
      <c r="BT56" s="120" t="str">
        <f t="shared" si="20"/>
        <v/>
      </c>
      <c r="BU56" s="120" t="str">
        <f t="shared" si="21"/>
        <v/>
      </c>
      <c r="BV56" s="120" t="str">
        <f t="shared" si="22"/>
        <v/>
      </c>
      <c r="BW56" s="120" t="str">
        <f t="shared" si="5"/>
        <v/>
      </c>
      <c r="BX56" s="113"/>
      <c r="BY56" s="113"/>
      <c r="BZ56" s="138" t="str">
        <f t="shared" si="6"/>
        <v/>
      </c>
      <c r="CA56" s="113"/>
      <c r="CB56" s="150"/>
      <c r="CC56" s="150"/>
      <c r="CD56" s="113"/>
      <c r="CE56" s="113"/>
      <c r="CF56" s="131" t="str">
        <f t="shared" si="24"/>
        <v/>
      </c>
      <c r="CG56" s="127" t="str">
        <f t="shared" si="23"/>
        <v/>
      </c>
      <c r="CH56" s="148"/>
      <c r="CI56" s="107"/>
      <c r="CJ56" s="279" t="str">
        <f t="shared" si="7"/>
        <v/>
      </c>
      <c r="CK56" s="143" t="str">
        <f t="shared" si="8"/>
        <v/>
      </c>
      <c r="CL56" s="137" t="str">
        <f t="shared" si="9"/>
        <v/>
      </c>
      <c r="CM56" s="137" t="str">
        <f t="shared" si="10"/>
        <v/>
      </c>
      <c r="CN56" s="137" t="str">
        <f t="shared" si="11"/>
        <v/>
      </c>
      <c r="CO56" s="149" t="str">
        <f t="shared" si="12"/>
        <v/>
      </c>
      <c r="CP56" s="149" t="str">
        <f t="shared" si="13"/>
        <v/>
      </c>
      <c r="CQ56" s="137" t="str">
        <f t="shared" si="14"/>
        <v/>
      </c>
      <c r="CR56" s="137" t="str">
        <f t="shared" si="15"/>
        <v/>
      </c>
      <c r="CS56" s="137" t="str">
        <f t="shared" si="16"/>
        <v/>
      </c>
      <c r="CT56" s="126" t="str">
        <f t="shared" si="17"/>
        <v/>
      </c>
      <c r="CU56" s="137" t="str">
        <f t="shared" si="18"/>
        <v/>
      </c>
      <c r="CV56" s="86"/>
      <c r="CW56" s="30"/>
      <c r="CX56" s="2"/>
    </row>
    <row r="57" spans="2:102" ht="25.35" customHeight="1" x14ac:dyDescent="0.45">
      <c r="B57" s="17"/>
      <c r="C57" s="112"/>
      <c r="D57" s="113"/>
      <c r="E57" s="115"/>
      <c r="F57" s="17"/>
      <c r="G57" s="17"/>
      <c r="H57" s="17"/>
      <c r="I57" s="17"/>
      <c r="J57" s="17"/>
      <c r="K57" s="17"/>
      <c r="L57" s="114"/>
      <c r="M57" s="114"/>
      <c r="N57" s="17"/>
      <c r="O57" s="17"/>
      <c r="P57" s="17"/>
      <c r="Q57" s="17"/>
      <c r="R57" s="194"/>
      <c r="S57" s="193"/>
      <c r="T57" s="193"/>
      <c r="U57" s="19"/>
      <c r="V57" s="17"/>
      <c r="W57" s="19"/>
      <c r="X57" s="17"/>
      <c r="Y57" s="19"/>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20"/>
      <c r="AX57" s="20"/>
      <c r="AY57" s="18"/>
      <c r="AZ57" s="18"/>
      <c r="BA57" s="18"/>
      <c r="BB57" s="18"/>
      <c r="BC57" s="18"/>
      <c r="BD57" s="18"/>
      <c r="BE57" s="18"/>
      <c r="BF57" s="18"/>
      <c r="BG57" s="21"/>
      <c r="BH57" s="197" t="str">
        <f t="shared" si="0"/>
        <v/>
      </c>
      <c r="BI57" s="197" t="str">
        <f t="shared" si="1"/>
        <v/>
      </c>
      <c r="BJ57" s="21"/>
      <c r="BK57" s="198" t="str">
        <f t="shared" si="19"/>
        <v/>
      </c>
      <c r="BL57" s="198" t="str">
        <f t="shared" si="3"/>
        <v/>
      </c>
      <c r="BM57" s="22"/>
      <c r="BN57" s="23"/>
      <c r="BO57" s="24"/>
      <c r="BQ57" s="115"/>
      <c r="BR57" s="121"/>
      <c r="BS57" s="123" t="str">
        <f t="shared" si="4"/>
        <v/>
      </c>
      <c r="BT57" s="120" t="str">
        <f t="shared" si="20"/>
        <v/>
      </c>
      <c r="BU57" s="120" t="str">
        <f t="shared" si="21"/>
        <v/>
      </c>
      <c r="BV57" s="120" t="str">
        <f t="shared" si="22"/>
        <v/>
      </c>
      <c r="BW57" s="120" t="str">
        <f t="shared" si="5"/>
        <v/>
      </c>
      <c r="BX57" s="113"/>
      <c r="BY57" s="113"/>
      <c r="BZ57" s="138" t="str">
        <f t="shared" si="6"/>
        <v/>
      </c>
      <c r="CA57" s="113"/>
      <c r="CB57" s="150"/>
      <c r="CC57" s="150"/>
      <c r="CD57" s="113"/>
      <c r="CE57" s="113"/>
      <c r="CF57" s="131" t="str">
        <f t="shared" si="24"/>
        <v/>
      </c>
      <c r="CG57" s="127" t="str">
        <f t="shared" si="23"/>
        <v/>
      </c>
      <c r="CH57" s="148"/>
      <c r="CI57" s="107"/>
      <c r="CJ57" s="279" t="str">
        <f t="shared" si="7"/>
        <v/>
      </c>
      <c r="CK57" s="143" t="str">
        <f t="shared" si="8"/>
        <v/>
      </c>
      <c r="CL57" s="137" t="str">
        <f t="shared" si="9"/>
        <v/>
      </c>
      <c r="CM57" s="137" t="str">
        <f t="shared" si="10"/>
        <v/>
      </c>
      <c r="CN57" s="137" t="str">
        <f t="shared" si="11"/>
        <v/>
      </c>
      <c r="CO57" s="149" t="str">
        <f t="shared" si="12"/>
        <v/>
      </c>
      <c r="CP57" s="149" t="str">
        <f t="shared" si="13"/>
        <v/>
      </c>
      <c r="CQ57" s="137" t="str">
        <f t="shared" si="14"/>
        <v/>
      </c>
      <c r="CR57" s="137" t="str">
        <f t="shared" si="15"/>
        <v/>
      </c>
      <c r="CS57" s="137" t="str">
        <f t="shared" si="16"/>
        <v/>
      </c>
      <c r="CT57" s="126" t="str">
        <f t="shared" si="17"/>
        <v/>
      </c>
      <c r="CU57" s="137" t="str">
        <f t="shared" si="18"/>
        <v/>
      </c>
      <c r="CV57" s="86"/>
      <c r="CW57" s="30"/>
      <c r="CX57" s="2"/>
    </row>
    <row r="58" spans="2:102" ht="25.35" customHeight="1" x14ac:dyDescent="0.45">
      <c r="B58" s="17"/>
      <c r="C58" s="112"/>
      <c r="D58" s="113"/>
      <c r="E58" s="115"/>
      <c r="F58" s="17"/>
      <c r="G58" s="17"/>
      <c r="H58" s="17"/>
      <c r="I58" s="17"/>
      <c r="J58" s="17"/>
      <c r="K58" s="17"/>
      <c r="L58" s="114"/>
      <c r="M58" s="114"/>
      <c r="N58" s="17"/>
      <c r="O58" s="17"/>
      <c r="P58" s="17"/>
      <c r="Q58" s="17"/>
      <c r="R58" s="194"/>
      <c r="S58" s="193"/>
      <c r="T58" s="193"/>
      <c r="U58" s="19"/>
      <c r="V58" s="17"/>
      <c r="W58" s="19"/>
      <c r="X58" s="17"/>
      <c r="Y58" s="19"/>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20"/>
      <c r="AX58" s="20"/>
      <c r="AY58" s="18"/>
      <c r="AZ58" s="18"/>
      <c r="BA58" s="18"/>
      <c r="BB58" s="18"/>
      <c r="BC58" s="18"/>
      <c r="BD58" s="18"/>
      <c r="BE58" s="18"/>
      <c r="BF58" s="18"/>
      <c r="BG58" s="21"/>
      <c r="BH58" s="197" t="str">
        <f t="shared" si="0"/>
        <v/>
      </c>
      <c r="BI58" s="197" t="str">
        <f t="shared" si="1"/>
        <v/>
      </c>
      <c r="BJ58" s="21"/>
      <c r="BK58" s="198" t="str">
        <f t="shared" si="19"/>
        <v/>
      </c>
      <c r="BL58" s="198" t="str">
        <f t="shared" si="3"/>
        <v/>
      </c>
      <c r="BM58" s="22"/>
      <c r="BN58" s="23"/>
      <c r="BO58" s="24"/>
      <c r="BQ58" s="115"/>
      <c r="BR58" s="121"/>
      <c r="BS58" s="123" t="str">
        <f t="shared" si="4"/>
        <v/>
      </c>
      <c r="BT58" s="120" t="str">
        <f t="shared" si="20"/>
        <v/>
      </c>
      <c r="BU58" s="120" t="str">
        <f t="shared" si="21"/>
        <v/>
      </c>
      <c r="BV58" s="120" t="str">
        <f t="shared" si="22"/>
        <v/>
      </c>
      <c r="BW58" s="120" t="str">
        <f t="shared" si="5"/>
        <v/>
      </c>
      <c r="BX58" s="113"/>
      <c r="BY58" s="113"/>
      <c r="BZ58" s="138" t="str">
        <f t="shared" si="6"/>
        <v/>
      </c>
      <c r="CA58" s="113"/>
      <c r="CB58" s="150"/>
      <c r="CC58" s="150"/>
      <c r="CD58" s="113"/>
      <c r="CE58" s="113"/>
      <c r="CF58" s="131" t="str">
        <f t="shared" si="24"/>
        <v/>
      </c>
      <c r="CG58" s="127" t="str">
        <f t="shared" si="23"/>
        <v/>
      </c>
      <c r="CH58" s="148"/>
      <c r="CI58" s="107"/>
      <c r="CJ58" s="279" t="str">
        <f t="shared" si="7"/>
        <v/>
      </c>
      <c r="CK58" s="143" t="str">
        <f t="shared" si="8"/>
        <v/>
      </c>
      <c r="CL58" s="137" t="str">
        <f t="shared" si="9"/>
        <v/>
      </c>
      <c r="CM58" s="137" t="str">
        <f t="shared" si="10"/>
        <v/>
      </c>
      <c r="CN58" s="137" t="str">
        <f t="shared" si="11"/>
        <v/>
      </c>
      <c r="CO58" s="149" t="str">
        <f t="shared" si="12"/>
        <v/>
      </c>
      <c r="CP58" s="149" t="str">
        <f t="shared" si="13"/>
        <v/>
      </c>
      <c r="CQ58" s="137" t="str">
        <f t="shared" si="14"/>
        <v/>
      </c>
      <c r="CR58" s="137" t="str">
        <f t="shared" si="15"/>
        <v/>
      </c>
      <c r="CS58" s="137" t="str">
        <f t="shared" si="16"/>
        <v/>
      </c>
      <c r="CT58" s="126" t="str">
        <f t="shared" si="17"/>
        <v/>
      </c>
      <c r="CU58" s="137" t="str">
        <f t="shared" si="18"/>
        <v/>
      </c>
      <c r="CV58" s="86"/>
      <c r="CW58" s="30"/>
      <c r="CX58" s="2"/>
    </row>
    <row r="59" spans="2:102" ht="25.35" customHeight="1" x14ac:dyDescent="0.45">
      <c r="B59" s="17"/>
      <c r="C59" s="112"/>
      <c r="D59" s="113"/>
      <c r="E59" s="115"/>
      <c r="F59" s="17"/>
      <c r="G59" s="17"/>
      <c r="H59" s="17"/>
      <c r="I59" s="17"/>
      <c r="J59" s="17"/>
      <c r="K59" s="17"/>
      <c r="L59" s="114"/>
      <c r="M59" s="114"/>
      <c r="N59" s="17"/>
      <c r="O59" s="17"/>
      <c r="P59" s="17"/>
      <c r="Q59" s="17"/>
      <c r="R59" s="194"/>
      <c r="S59" s="193"/>
      <c r="T59" s="193"/>
      <c r="U59" s="19"/>
      <c r="V59" s="17"/>
      <c r="W59" s="19"/>
      <c r="X59" s="17"/>
      <c r="Y59" s="19"/>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20"/>
      <c r="AX59" s="20"/>
      <c r="AY59" s="18"/>
      <c r="AZ59" s="18"/>
      <c r="BA59" s="18"/>
      <c r="BB59" s="18"/>
      <c r="BC59" s="18"/>
      <c r="BD59" s="18"/>
      <c r="BE59" s="18"/>
      <c r="BF59" s="18"/>
      <c r="BG59" s="21"/>
      <c r="BH59" s="197" t="str">
        <f t="shared" si="0"/>
        <v/>
      </c>
      <c r="BI59" s="197" t="str">
        <f t="shared" si="1"/>
        <v/>
      </c>
      <c r="BJ59" s="21"/>
      <c r="BK59" s="198" t="str">
        <f t="shared" si="19"/>
        <v/>
      </c>
      <c r="BL59" s="198" t="str">
        <f t="shared" si="3"/>
        <v/>
      </c>
      <c r="BM59" s="22"/>
      <c r="BN59" s="23"/>
      <c r="BO59" s="24"/>
      <c r="BQ59" s="115"/>
      <c r="BR59" s="121"/>
      <c r="BS59" s="123" t="str">
        <f t="shared" si="4"/>
        <v/>
      </c>
      <c r="BT59" s="120" t="str">
        <f t="shared" si="20"/>
        <v/>
      </c>
      <c r="BU59" s="120" t="str">
        <f t="shared" si="21"/>
        <v/>
      </c>
      <c r="BV59" s="120" t="str">
        <f t="shared" si="22"/>
        <v/>
      </c>
      <c r="BW59" s="120" t="str">
        <f t="shared" si="5"/>
        <v/>
      </c>
      <c r="BX59" s="113"/>
      <c r="BY59" s="113"/>
      <c r="BZ59" s="138" t="str">
        <f t="shared" si="6"/>
        <v/>
      </c>
      <c r="CA59" s="113"/>
      <c r="CB59" s="150"/>
      <c r="CC59" s="150"/>
      <c r="CD59" s="113"/>
      <c r="CE59" s="113"/>
      <c r="CF59" s="131" t="str">
        <f t="shared" si="24"/>
        <v/>
      </c>
      <c r="CG59" s="127" t="str">
        <f t="shared" si="23"/>
        <v/>
      </c>
      <c r="CH59" s="148"/>
      <c r="CI59" s="107"/>
      <c r="CJ59" s="279" t="str">
        <f t="shared" si="7"/>
        <v/>
      </c>
      <c r="CK59" s="143" t="str">
        <f t="shared" si="8"/>
        <v/>
      </c>
      <c r="CL59" s="137" t="str">
        <f t="shared" si="9"/>
        <v/>
      </c>
      <c r="CM59" s="137" t="str">
        <f t="shared" si="10"/>
        <v/>
      </c>
      <c r="CN59" s="137" t="str">
        <f t="shared" si="11"/>
        <v/>
      </c>
      <c r="CO59" s="149" t="str">
        <f t="shared" si="12"/>
        <v/>
      </c>
      <c r="CP59" s="149" t="str">
        <f t="shared" si="13"/>
        <v/>
      </c>
      <c r="CQ59" s="137" t="str">
        <f t="shared" si="14"/>
        <v/>
      </c>
      <c r="CR59" s="137" t="str">
        <f t="shared" si="15"/>
        <v/>
      </c>
      <c r="CS59" s="137" t="str">
        <f t="shared" si="16"/>
        <v/>
      </c>
      <c r="CT59" s="126" t="str">
        <f t="shared" si="17"/>
        <v/>
      </c>
      <c r="CU59" s="137" t="str">
        <f t="shared" si="18"/>
        <v/>
      </c>
      <c r="CV59" s="86"/>
      <c r="CW59" s="30"/>
      <c r="CX59" s="2"/>
    </row>
    <row r="60" spans="2:102" ht="25.35" customHeight="1" x14ac:dyDescent="0.45">
      <c r="B60" s="17"/>
      <c r="C60" s="112"/>
      <c r="D60" s="113"/>
      <c r="E60" s="115"/>
      <c r="F60" s="17"/>
      <c r="G60" s="17"/>
      <c r="H60" s="17"/>
      <c r="I60" s="17"/>
      <c r="J60" s="17"/>
      <c r="K60" s="17"/>
      <c r="L60" s="114"/>
      <c r="M60" s="114"/>
      <c r="N60" s="17"/>
      <c r="O60" s="17"/>
      <c r="P60" s="17"/>
      <c r="Q60" s="17"/>
      <c r="R60" s="194"/>
      <c r="S60" s="193"/>
      <c r="T60" s="193"/>
      <c r="U60" s="19"/>
      <c r="V60" s="17"/>
      <c r="W60" s="19"/>
      <c r="X60" s="17"/>
      <c r="Y60" s="19"/>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20"/>
      <c r="AX60" s="20"/>
      <c r="AY60" s="18"/>
      <c r="AZ60" s="18"/>
      <c r="BA60" s="18"/>
      <c r="BB60" s="18"/>
      <c r="BC60" s="18"/>
      <c r="BD60" s="18"/>
      <c r="BE60" s="18"/>
      <c r="BF60" s="18"/>
      <c r="BG60" s="21"/>
      <c r="BH60" s="197" t="str">
        <f t="shared" si="0"/>
        <v/>
      </c>
      <c r="BI60" s="197" t="str">
        <f t="shared" si="1"/>
        <v/>
      </c>
      <c r="BJ60" s="21"/>
      <c r="BK60" s="198" t="str">
        <f t="shared" si="19"/>
        <v/>
      </c>
      <c r="BL60" s="198" t="str">
        <f t="shared" si="3"/>
        <v/>
      </c>
      <c r="BM60" s="22"/>
      <c r="BN60" s="23"/>
      <c r="BO60" s="24"/>
      <c r="BQ60" s="115"/>
      <c r="BR60" s="121"/>
      <c r="BS60" s="123" t="str">
        <f t="shared" si="4"/>
        <v/>
      </c>
      <c r="BT60" s="120" t="str">
        <f t="shared" si="20"/>
        <v/>
      </c>
      <c r="BU60" s="120" t="str">
        <f t="shared" si="21"/>
        <v/>
      </c>
      <c r="BV60" s="120" t="str">
        <f t="shared" si="22"/>
        <v/>
      </c>
      <c r="BW60" s="120" t="str">
        <f t="shared" si="5"/>
        <v/>
      </c>
      <c r="BX60" s="113"/>
      <c r="BY60" s="113"/>
      <c r="BZ60" s="138" t="str">
        <f t="shared" si="6"/>
        <v/>
      </c>
      <c r="CA60" s="113"/>
      <c r="CB60" s="150"/>
      <c r="CC60" s="150"/>
      <c r="CD60" s="113"/>
      <c r="CE60" s="113"/>
      <c r="CF60" s="131" t="str">
        <f t="shared" si="24"/>
        <v/>
      </c>
      <c r="CG60" s="127" t="str">
        <f t="shared" si="23"/>
        <v/>
      </c>
      <c r="CH60" s="148"/>
      <c r="CI60" s="107"/>
      <c r="CJ60" s="279" t="str">
        <f t="shared" si="7"/>
        <v/>
      </c>
      <c r="CK60" s="143" t="str">
        <f t="shared" si="8"/>
        <v/>
      </c>
      <c r="CL60" s="137" t="str">
        <f t="shared" si="9"/>
        <v/>
      </c>
      <c r="CM60" s="137" t="str">
        <f t="shared" si="10"/>
        <v/>
      </c>
      <c r="CN60" s="137" t="str">
        <f t="shared" si="11"/>
        <v/>
      </c>
      <c r="CO60" s="149" t="str">
        <f t="shared" si="12"/>
        <v/>
      </c>
      <c r="CP60" s="149" t="str">
        <f t="shared" si="13"/>
        <v/>
      </c>
      <c r="CQ60" s="137" t="str">
        <f t="shared" si="14"/>
        <v/>
      </c>
      <c r="CR60" s="137" t="str">
        <f t="shared" si="15"/>
        <v/>
      </c>
      <c r="CS60" s="137" t="str">
        <f t="shared" si="16"/>
        <v/>
      </c>
      <c r="CT60" s="126" t="str">
        <f t="shared" si="17"/>
        <v/>
      </c>
      <c r="CU60" s="137" t="str">
        <f t="shared" si="18"/>
        <v/>
      </c>
      <c r="CV60" s="86"/>
      <c r="CW60" s="30"/>
      <c r="CX60" s="2"/>
    </row>
    <row r="61" spans="2:102" ht="25.35" customHeight="1" x14ac:dyDescent="0.45">
      <c r="B61" s="17"/>
      <c r="C61" s="112"/>
      <c r="D61" s="113"/>
      <c r="E61" s="115"/>
      <c r="F61" s="17"/>
      <c r="G61" s="17"/>
      <c r="H61" s="17"/>
      <c r="I61" s="17"/>
      <c r="J61" s="17"/>
      <c r="K61" s="17"/>
      <c r="L61" s="114"/>
      <c r="M61" s="114"/>
      <c r="N61" s="17"/>
      <c r="O61" s="17"/>
      <c r="P61" s="17"/>
      <c r="Q61" s="17"/>
      <c r="R61" s="194"/>
      <c r="S61" s="193"/>
      <c r="T61" s="193"/>
      <c r="U61" s="19"/>
      <c r="V61" s="17"/>
      <c r="W61" s="19"/>
      <c r="X61" s="17"/>
      <c r="Y61" s="19"/>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20"/>
      <c r="AX61" s="20"/>
      <c r="AY61" s="18"/>
      <c r="AZ61" s="18"/>
      <c r="BA61" s="18"/>
      <c r="BB61" s="18"/>
      <c r="BC61" s="18"/>
      <c r="BD61" s="18"/>
      <c r="BE61" s="18"/>
      <c r="BF61" s="18"/>
      <c r="BG61" s="21"/>
      <c r="BH61" s="197" t="str">
        <f t="shared" si="0"/>
        <v/>
      </c>
      <c r="BI61" s="197" t="str">
        <f t="shared" si="1"/>
        <v/>
      </c>
      <c r="BJ61" s="21"/>
      <c r="BK61" s="198" t="str">
        <f t="shared" si="19"/>
        <v/>
      </c>
      <c r="BL61" s="198" t="str">
        <f t="shared" si="3"/>
        <v/>
      </c>
      <c r="BM61" s="22"/>
      <c r="BN61" s="23"/>
      <c r="BO61" s="24"/>
      <c r="BQ61" s="115"/>
      <c r="BR61" s="121"/>
      <c r="BS61" s="123" t="str">
        <f t="shared" si="4"/>
        <v/>
      </c>
      <c r="BT61" s="120" t="str">
        <f t="shared" si="20"/>
        <v/>
      </c>
      <c r="BU61" s="120" t="str">
        <f t="shared" si="21"/>
        <v/>
      </c>
      <c r="BV61" s="120" t="str">
        <f t="shared" si="22"/>
        <v/>
      </c>
      <c r="BW61" s="120" t="str">
        <f t="shared" si="5"/>
        <v/>
      </c>
      <c r="BX61" s="113"/>
      <c r="BY61" s="113"/>
      <c r="BZ61" s="138" t="str">
        <f t="shared" si="6"/>
        <v/>
      </c>
      <c r="CA61" s="113"/>
      <c r="CB61" s="150"/>
      <c r="CC61" s="150"/>
      <c r="CD61" s="113"/>
      <c r="CE61" s="113"/>
      <c r="CF61" s="131" t="str">
        <f t="shared" si="24"/>
        <v/>
      </c>
      <c r="CG61" s="127" t="str">
        <f t="shared" si="23"/>
        <v/>
      </c>
      <c r="CH61" s="148"/>
      <c r="CI61" s="107"/>
      <c r="CJ61" s="279" t="str">
        <f t="shared" si="7"/>
        <v/>
      </c>
      <c r="CK61" s="143" t="str">
        <f t="shared" si="8"/>
        <v/>
      </c>
      <c r="CL61" s="137" t="str">
        <f t="shared" si="9"/>
        <v/>
      </c>
      <c r="CM61" s="137" t="str">
        <f t="shared" si="10"/>
        <v/>
      </c>
      <c r="CN61" s="137" t="str">
        <f t="shared" si="11"/>
        <v/>
      </c>
      <c r="CO61" s="149" t="str">
        <f t="shared" si="12"/>
        <v/>
      </c>
      <c r="CP61" s="149" t="str">
        <f t="shared" si="13"/>
        <v/>
      </c>
      <c r="CQ61" s="137" t="str">
        <f t="shared" si="14"/>
        <v/>
      </c>
      <c r="CR61" s="137" t="str">
        <f t="shared" si="15"/>
        <v/>
      </c>
      <c r="CS61" s="137" t="str">
        <f t="shared" si="16"/>
        <v/>
      </c>
      <c r="CT61" s="126" t="str">
        <f t="shared" si="17"/>
        <v/>
      </c>
      <c r="CU61" s="137" t="str">
        <f t="shared" si="18"/>
        <v/>
      </c>
      <c r="CV61" s="86"/>
      <c r="CW61" s="30"/>
      <c r="CX61" s="2"/>
    </row>
    <row r="62" spans="2:102" ht="25.35" customHeight="1" x14ac:dyDescent="0.45">
      <c r="B62" s="17"/>
      <c r="C62" s="112"/>
      <c r="D62" s="113"/>
      <c r="E62" s="115"/>
      <c r="F62" s="17"/>
      <c r="G62" s="17"/>
      <c r="H62" s="17"/>
      <c r="I62" s="17"/>
      <c r="J62" s="17"/>
      <c r="K62" s="17"/>
      <c r="L62" s="114"/>
      <c r="M62" s="114"/>
      <c r="N62" s="17"/>
      <c r="O62" s="17"/>
      <c r="P62" s="17"/>
      <c r="Q62" s="17"/>
      <c r="R62" s="194"/>
      <c r="S62" s="193"/>
      <c r="T62" s="193"/>
      <c r="U62" s="19"/>
      <c r="V62" s="17"/>
      <c r="W62" s="19"/>
      <c r="X62" s="17"/>
      <c r="Y62" s="19"/>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20"/>
      <c r="AX62" s="20"/>
      <c r="AY62" s="18"/>
      <c r="AZ62" s="18"/>
      <c r="BA62" s="18"/>
      <c r="BB62" s="18"/>
      <c r="BC62" s="18"/>
      <c r="BD62" s="18"/>
      <c r="BE62" s="18"/>
      <c r="BF62" s="18"/>
      <c r="BG62" s="21"/>
      <c r="BH62" s="197" t="str">
        <f t="shared" si="0"/>
        <v/>
      </c>
      <c r="BI62" s="197" t="str">
        <f t="shared" si="1"/>
        <v/>
      </c>
      <c r="BJ62" s="21"/>
      <c r="BK62" s="198" t="str">
        <f t="shared" si="19"/>
        <v/>
      </c>
      <c r="BL62" s="198" t="str">
        <f t="shared" si="3"/>
        <v/>
      </c>
      <c r="BM62" s="22"/>
      <c r="BN62" s="23"/>
      <c r="BO62" s="24"/>
      <c r="BQ62" s="115"/>
      <c r="BR62" s="121"/>
      <c r="BS62" s="123" t="str">
        <f t="shared" si="4"/>
        <v/>
      </c>
      <c r="BT62" s="120" t="str">
        <f t="shared" si="20"/>
        <v/>
      </c>
      <c r="BU62" s="120" t="str">
        <f t="shared" si="21"/>
        <v/>
      </c>
      <c r="BV62" s="120" t="str">
        <f t="shared" si="22"/>
        <v/>
      </c>
      <c r="BW62" s="120" t="str">
        <f t="shared" si="5"/>
        <v/>
      </c>
      <c r="BX62" s="113"/>
      <c r="BY62" s="113"/>
      <c r="BZ62" s="138" t="str">
        <f t="shared" si="6"/>
        <v/>
      </c>
      <c r="CA62" s="113"/>
      <c r="CB62" s="150"/>
      <c r="CC62" s="150"/>
      <c r="CD62" s="113"/>
      <c r="CE62" s="113"/>
      <c r="CF62" s="131" t="str">
        <f t="shared" si="24"/>
        <v/>
      </c>
      <c r="CG62" s="127" t="str">
        <f t="shared" si="23"/>
        <v/>
      </c>
      <c r="CH62" s="148"/>
      <c r="CI62" s="107"/>
      <c r="CJ62" s="279" t="str">
        <f t="shared" si="7"/>
        <v/>
      </c>
      <c r="CK62" s="143" t="str">
        <f t="shared" si="8"/>
        <v/>
      </c>
      <c r="CL62" s="137" t="str">
        <f t="shared" si="9"/>
        <v/>
      </c>
      <c r="CM62" s="137" t="str">
        <f t="shared" si="10"/>
        <v/>
      </c>
      <c r="CN62" s="137" t="str">
        <f t="shared" si="11"/>
        <v/>
      </c>
      <c r="CO62" s="149" t="str">
        <f t="shared" si="12"/>
        <v/>
      </c>
      <c r="CP62" s="149" t="str">
        <f t="shared" si="13"/>
        <v/>
      </c>
      <c r="CQ62" s="137" t="str">
        <f t="shared" si="14"/>
        <v/>
      </c>
      <c r="CR62" s="137" t="str">
        <f t="shared" si="15"/>
        <v/>
      </c>
      <c r="CS62" s="137" t="str">
        <f t="shared" si="16"/>
        <v/>
      </c>
      <c r="CT62" s="126" t="str">
        <f t="shared" si="17"/>
        <v/>
      </c>
      <c r="CU62" s="137" t="str">
        <f t="shared" si="18"/>
        <v/>
      </c>
      <c r="CV62" s="86"/>
      <c r="CW62" s="30"/>
      <c r="CX62" s="2"/>
    </row>
    <row r="63" spans="2:102" ht="25.35" customHeight="1" x14ac:dyDescent="0.45">
      <c r="B63" s="17"/>
      <c r="C63" s="112"/>
      <c r="D63" s="113"/>
      <c r="E63" s="115"/>
      <c r="F63" s="17"/>
      <c r="G63" s="17"/>
      <c r="H63" s="17"/>
      <c r="I63" s="17"/>
      <c r="J63" s="17"/>
      <c r="K63" s="17"/>
      <c r="L63" s="114"/>
      <c r="M63" s="114"/>
      <c r="N63" s="17"/>
      <c r="O63" s="17"/>
      <c r="P63" s="17"/>
      <c r="Q63" s="17"/>
      <c r="R63" s="194"/>
      <c r="S63" s="193"/>
      <c r="T63" s="193"/>
      <c r="U63" s="19"/>
      <c r="V63" s="17"/>
      <c r="W63" s="19"/>
      <c r="X63" s="17"/>
      <c r="Y63" s="19"/>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20"/>
      <c r="AX63" s="20"/>
      <c r="AY63" s="18"/>
      <c r="AZ63" s="18"/>
      <c r="BA63" s="18"/>
      <c r="BB63" s="18"/>
      <c r="BC63" s="18"/>
      <c r="BD63" s="18"/>
      <c r="BE63" s="18"/>
      <c r="BF63" s="18"/>
      <c r="BG63" s="21"/>
      <c r="BH63" s="197" t="str">
        <f t="shared" si="0"/>
        <v/>
      </c>
      <c r="BI63" s="197" t="str">
        <f t="shared" si="1"/>
        <v/>
      </c>
      <c r="BJ63" s="21"/>
      <c r="BK63" s="198" t="str">
        <f t="shared" si="19"/>
        <v/>
      </c>
      <c r="BL63" s="198" t="str">
        <f t="shared" si="3"/>
        <v/>
      </c>
      <c r="BM63" s="22"/>
      <c r="BN63" s="23"/>
      <c r="BO63" s="24"/>
      <c r="BQ63" s="115"/>
      <c r="BR63" s="121"/>
      <c r="BS63" s="123" t="str">
        <f t="shared" si="4"/>
        <v/>
      </c>
      <c r="BT63" s="120" t="str">
        <f t="shared" si="20"/>
        <v/>
      </c>
      <c r="BU63" s="120" t="str">
        <f t="shared" si="21"/>
        <v/>
      </c>
      <c r="BV63" s="120" t="str">
        <f t="shared" si="22"/>
        <v/>
      </c>
      <c r="BW63" s="120" t="str">
        <f t="shared" si="5"/>
        <v/>
      </c>
      <c r="BX63" s="113"/>
      <c r="BY63" s="113"/>
      <c r="BZ63" s="138" t="str">
        <f t="shared" si="6"/>
        <v/>
      </c>
      <c r="CA63" s="113"/>
      <c r="CB63" s="150"/>
      <c r="CC63" s="150"/>
      <c r="CD63" s="113"/>
      <c r="CE63" s="113"/>
      <c r="CF63" s="131" t="str">
        <f t="shared" si="24"/>
        <v/>
      </c>
      <c r="CG63" s="127" t="str">
        <f t="shared" si="23"/>
        <v/>
      </c>
      <c r="CH63" s="148"/>
      <c r="CI63" s="107"/>
      <c r="CJ63" s="279" t="str">
        <f t="shared" si="7"/>
        <v/>
      </c>
      <c r="CK63" s="143" t="str">
        <f t="shared" si="8"/>
        <v/>
      </c>
      <c r="CL63" s="137" t="str">
        <f t="shared" si="9"/>
        <v/>
      </c>
      <c r="CM63" s="137" t="str">
        <f t="shared" si="10"/>
        <v/>
      </c>
      <c r="CN63" s="137" t="str">
        <f t="shared" si="11"/>
        <v/>
      </c>
      <c r="CO63" s="149" t="str">
        <f t="shared" si="12"/>
        <v/>
      </c>
      <c r="CP63" s="149" t="str">
        <f t="shared" si="13"/>
        <v/>
      </c>
      <c r="CQ63" s="137" t="str">
        <f t="shared" si="14"/>
        <v/>
      </c>
      <c r="CR63" s="137" t="str">
        <f t="shared" si="15"/>
        <v/>
      </c>
      <c r="CS63" s="137" t="str">
        <f t="shared" si="16"/>
        <v/>
      </c>
      <c r="CT63" s="126" t="str">
        <f t="shared" si="17"/>
        <v/>
      </c>
      <c r="CU63" s="137" t="str">
        <f t="shared" si="18"/>
        <v/>
      </c>
      <c r="CV63" s="86"/>
      <c r="CW63" s="30"/>
      <c r="CX63" s="2"/>
    </row>
    <row r="64" spans="2:102" ht="25.35" customHeight="1" x14ac:dyDescent="0.45">
      <c r="B64" s="17"/>
      <c r="C64" s="112"/>
      <c r="D64" s="113"/>
      <c r="E64" s="115"/>
      <c r="F64" s="17"/>
      <c r="G64" s="17"/>
      <c r="H64" s="17"/>
      <c r="I64" s="17"/>
      <c r="J64" s="17"/>
      <c r="K64" s="17"/>
      <c r="L64" s="114"/>
      <c r="M64" s="114"/>
      <c r="N64" s="17"/>
      <c r="O64" s="17"/>
      <c r="P64" s="17"/>
      <c r="Q64" s="17"/>
      <c r="R64" s="194"/>
      <c r="S64" s="193"/>
      <c r="T64" s="193"/>
      <c r="U64" s="19"/>
      <c r="V64" s="17"/>
      <c r="W64" s="19"/>
      <c r="X64" s="17"/>
      <c r="Y64" s="19"/>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20"/>
      <c r="AX64" s="20"/>
      <c r="AY64" s="18"/>
      <c r="AZ64" s="18"/>
      <c r="BA64" s="18"/>
      <c r="BB64" s="18"/>
      <c r="BC64" s="18"/>
      <c r="BD64" s="18"/>
      <c r="BE64" s="18"/>
      <c r="BF64" s="18"/>
      <c r="BG64" s="21"/>
      <c r="BH64" s="197" t="str">
        <f t="shared" si="0"/>
        <v/>
      </c>
      <c r="BI64" s="197" t="str">
        <f t="shared" si="1"/>
        <v/>
      </c>
      <c r="BJ64" s="21"/>
      <c r="BK64" s="198" t="str">
        <f t="shared" si="19"/>
        <v/>
      </c>
      <c r="BL64" s="198" t="str">
        <f t="shared" si="3"/>
        <v/>
      </c>
      <c r="BM64" s="22"/>
      <c r="BN64" s="23"/>
      <c r="BO64" s="24"/>
      <c r="BQ64" s="115"/>
      <c r="BR64" s="121"/>
      <c r="BS64" s="123" t="str">
        <f t="shared" si="4"/>
        <v/>
      </c>
      <c r="BT64" s="120" t="str">
        <f t="shared" si="20"/>
        <v/>
      </c>
      <c r="BU64" s="120" t="str">
        <f t="shared" si="21"/>
        <v/>
      </c>
      <c r="BV64" s="120" t="str">
        <f t="shared" si="22"/>
        <v/>
      </c>
      <c r="BW64" s="120" t="str">
        <f t="shared" si="5"/>
        <v/>
      </c>
      <c r="BX64" s="113"/>
      <c r="BY64" s="113"/>
      <c r="BZ64" s="138" t="str">
        <f t="shared" si="6"/>
        <v/>
      </c>
      <c r="CA64" s="113"/>
      <c r="CB64" s="150"/>
      <c r="CC64" s="150"/>
      <c r="CD64" s="113"/>
      <c r="CE64" s="113"/>
      <c r="CF64" s="131" t="str">
        <f t="shared" si="24"/>
        <v/>
      </c>
      <c r="CG64" s="127" t="str">
        <f t="shared" si="23"/>
        <v/>
      </c>
      <c r="CH64" s="148"/>
      <c r="CI64" s="107"/>
      <c r="CJ64" s="279" t="str">
        <f t="shared" si="7"/>
        <v/>
      </c>
      <c r="CK64" s="143" t="str">
        <f t="shared" si="8"/>
        <v/>
      </c>
      <c r="CL64" s="137" t="str">
        <f t="shared" si="9"/>
        <v/>
      </c>
      <c r="CM64" s="137" t="str">
        <f t="shared" si="10"/>
        <v/>
      </c>
      <c r="CN64" s="137" t="str">
        <f t="shared" si="11"/>
        <v/>
      </c>
      <c r="CO64" s="149" t="str">
        <f t="shared" si="12"/>
        <v/>
      </c>
      <c r="CP64" s="149" t="str">
        <f t="shared" si="13"/>
        <v/>
      </c>
      <c r="CQ64" s="137" t="str">
        <f t="shared" si="14"/>
        <v/>
      </c>
      <c r="CR64" s="137" t="str">
        <f t="shared" si="15"/>
        <v/>
      </c>
      <c r="CS64" s="137" t="str">
        <f t="shared" si="16"/>
        <v/>
      </c>
      <c r="CT64" s="126" t="str">
        <f t="shared" si="17"/>
        <v/>
      </c>
      <c r="CU64" s="137" t="str">
        <f t="shared" si="18"/>
        <v/>
      </c>
      <c r="CV64" s="86"/>
      <c r="CW64" s="30"/>
      <c r="CX64" s="2"/>
    </row>
    <row r="65" spans="2:102" ht="25.35" customHeight="1" x14ac:dyDescent="0.45">
      <c r="B65" s="17"/>
      <c r="C65" s="112"/>
      <c r="D65" s="113"/>
      <c r="E65" s="115"/>
      <c r="F65" s="17"/>
      <c r="G65" s="17"/>
      <c r="H65" s="17"/>
      <c r="I65" s="17"/>
      <c r="J65" s="17"/>
      <c r="K65" s="17"/>
      <c r="L65" s="114"/>
      <c r="M65" s="114"/>
      <c r="N65" s="17"/>
      <c r="O65" s="17"/>
      <c r="P65" s="17"/>
      <c r="Q65" s="17"/>
      <c r="R65" s="194"/>
      <c r="S65" s="193"/>
      <c r="T65" s="193"/>
      <c r="U65" s="19"/>
      <c r="V65" s="17"/>
      <c r="W65" s="19"/>
      <c r="X65" s="17"/>
      <c r="Y65" s="19"/>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20"/>
      <c r="AX65" s="20"/>
      <c r="AY65" s="18"/>
      <c r="AZ65" s="18"/>
      <c r="BA65" s="18"/>
      <c r="BB65" s="18"/>
      <c r="BC65" s="18"/>
      <c r="BD65" s="18"/>
      <c r="BE65" s="18"/>
      <c r="BF65" s="18"/>
      <c r="BG65" s="21"/>
      <c r="BH65" s="197" t="str">
        <f t="shared" si="0"/>
        <v/>
      </c>
      <c r="BI65" s="197" t="str">
        <f t="shared" si="1"/>
        <v/>
      </c>
      <c r="BJ65" s="21"/>
      <c r="BK65" s="198" t="str">
        <f t="shared" si="19"/>
        <v/>
      </c>
      <c r="BL65" s="198" t="str">
        <f t="shared" si="3"/>
        <v/>
      </c>
      <c r="BM65" s="22"/>
      <c r="BN65" s="23"/>
      <c r="BO65" s="24"/>
      <c r="BQ65" s="115"/>
      <c r="BR65" s="121"/>
      <c r="BS65" s="123" t="str">
        <f t="shared" si="4"/>
        <v/>
      </c>
      <c r="BT65" s="120" t="str">
        <f t="shared" si="20"/>
        <v/>
      </c>
      <c r="BU65" s="120" t="str">
        <f t="shared" si="21"/>
        <v/>
      </c>
      <c r="BV65" s="120" t="str">
        <f t="shared" si="22"/>
        <v/>
      </c>
      <c r="BW65" s="120" t="str">
        <f t="shared" si="5"/>
        <v/>
      </c>
      <c r="BX65" s="113"/>
      <c r="BY65" s="113"/>
      <c r="BZ65" s="138" t="str">
        <f t="shared" si="6"/>
        <v/>
      </c>
      <c r="CA65" s="113"/>
      <c r="CB65" s="150"/>
      <c r="CC65" s="150"/>
      <c r="CD65" s="113"/>
      <c r="CE65" s="113"/>
      <c r="CF65" s="131" t="str">
        <f t="shared" si="24"/>
        <v/>
      </c>
      <c r="CG65" s="127" t="str">
        <f t="shared" si="23"/>
        <v/>
      </c>
      <c r="CH65" s="148"/>
      <c r="CI65" s="107"/>
      <c r="CJ65" s="279" t="str">
        <f t="shared" si="7"/>
        <v/>
      </c>
      <c r="CK65" s="143" t="str">
        <f t="shared" si="8"/>
        <v/>
      </c>
      <c r="CL65" s="137" t="str">
        <f t="shared" si="9"/>
        <v/>
      </c>
      <c r="CM65" s="137" t="str">
        <f t="shared" si="10"/>
        <v/>
      </c>
      <c r="CN65" s="137" t="str">
        <f t="shared" si="11"/>
        <v/>
      </c>
      <c r="CO65" s="149" t="str">
        <f t="shared" si="12"/>
        <v/>
      </c>
      <c r="CP65" s="149" t="str">
        <f t="shared" si="13"/>
        <v/>
      </c>
      <c r="CQ65" s="137" t="str">
        <f t="shared" si="14"/>
        <v/>
      </c>
      <c r="CR65" s="137" t="str">
        <f t="shared" si="15"/>
        <v/>
      </c>
      <c r="CS65" s="137" t="str">
        <f t="shared" si="16"/>
        <v/>
      </c>
      <c r="CT65" s="126" t="str">
        <f t="shared" si="17"/>
        <v/>
      </c>
      <c r="CU65" s="137" t="str">
        <f t="shared" si="18"/>
        <v/>
      </c>
      <c r="CV65" s="86"/>
      <c r="CW65" s="30"/>
      <c r="CX65" s="2"/>
    </row>
    <row r="66" spans="2:102" ht="25.35" customHeight="1" x14ac:dyDescent="0.45">
      <c r="B66" s="17"/>
      <c r="C66" s="112"/>
      <c r="D66" s="113"/>
      <c r="E66" s="115"/>
      <c r="F66" s="17"/>
      <c r="G66" s="17"/>
      <c r="H66" s="17"/>
      <c r="I66" s="17"/>
      <c r="J66" s="17"/>
      <c r="K66" s="17"/>
      <c r="L66" s="114"/>
      <c r="M66" s="114"/>
      <c r="N66" s="17"/>
      <c r="O66" s="17"/>
      <c r="P66" s="17"/>
      <c r="Q66" s="17"/>
      <c r="R66" s="194"/>
      <c r="S66" s="193"/>
      <c r="T66" s="193"/>
      <c r="U66" s="19"/>
      <c r="V66" s="17"/>
      <c r="W66" s="19"/>
      <c r="X66" s="17"/>
      <c r="Y66" s="19"/>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20"/>
      <c r="AX66" s="20"/>
      <c r="AY66" s="18"/>
      <c r="AZ66" s="18"/>
      <c r="BA66" s="18"/>
      <c r="BB66" s="18"/>
      <c r="BC66" s="18"/>
      <c r="BD66" s="18"/>
      <c r="BE66" s="18"/>
      <c r="BF66" s="18"/>
      <c r="BG66" s="21"/>
      <c r="BH66" s="197" t="str">
        <f t="shared" si="0"/>
        <v/>
      </c>
      <c r="BI66" s="197" t="str">
        <f t="shared" si="1"/>
        <v/>
      </c>
      <c r="BJ66" s="21"/>
      <c r="BK66" s="198" t="str">
        <f t="shared" si="19"/>
        <v/>
      </c>
      <c r="BL66" s="198" t="str">
        <f t="shared" si="3"/>
        <v/>
      </c>
      <c r="BM66" s="22"/>
      <c r="BN66" s="23"/>
      <c r="BO66" s="24"/>
      <c r="BQ66" s="115"/>
      <c r="BR66" s="121"/>
      <c r="BS66" s="123" t="str">
        <f t="shared" si="4"/>
        <v/>
      </c>
      <c r="BT66" s="120" t="str">
        <f t="shared" si="20"/>
        <v/>
      </c>
      <c r="BU66" s="120" t="str">
        <f t="shared" si="21"/>
        <v/>
      </c>
      <c r="BV66" s="120" t="str">
        <f t="shared" si="22"/>
        <v/>
      </c>
      <c r="BW66" s="120" t="str">
        <f t="shared" si="5"/>
        <v/>
      </c>
      <c r="BX66" s="113"/>
      <c r="BY66" s="113"/>
      <c r="BZ66" s="138" t="str">
        <f t="shared" si="6"/>
        <v/>
      </c>
      <c r="CA66" s="113"/>
      <c r="CB66" s="150"/>
      <c r="CC66" s="150"/>
      <c r="CD66" s="113"/>
      <c r="CE66" s="113"/>
      <c r="CF66" s="131" t="str">
        <f t="shared" si="24"/>
        <v/>
      </c>
      <c r="CG66" s="127" t="str">
        <f t="shared" si="23"/>
        <v/>
      </c>
      <c r="CH66" s="148"/>
      <c r="CI66" s="107"/>
      <c r="CJ66" s="279" t="str">
        <f t="shared" si="7"/>
        <v/>
      </c>
      <c r="CK66" s="143" t="str">
        <f t="shared" si="8"/>
        <v/>
      </c>
      <c r="CL66" s="137" t="str">
        <f t="shared" si="9"/>
        <v/>
      </c>
      <c r="CM66" s="137" t="str">
        <f t="shared" si="10"/>
        <v/>
      </c>
      <c r="CN66" s="137" t="str">
        <f t="shared" si="11"/>
        <v/>
      </c>
      <c r="CO66" s="149" t="str">
        <f t="shared" si="12"/>
        <v/>
      </c>
      <c r="CP66" s="149" t="str">
        <f t="shared" si="13"/>
        <v/>
      </c>
      <c r="CQ66" s="137" t="str">
        <f t="shared" si="14"/>
        <v/>
      </c>
      <c r="CR66" s="137" t="str">
        <f t="shared" si="15"/>
        <v/>
      </c>
      <c r="CS66" s="137" t="str">
        <f t="shared" si="16"/>
        <v/>
      </c>
      <c r="CT66" s="126" t="str">
        <f t="shared" si="17"/>
        <v/>
      </c>
      <c r="CU66" s="137" t="str">
        <f t="shared" si="18"/>
        <v/>
      </c>
      <c r="CV66" s="86"/>
      <c r="CW66" s="30"/>
      <c r="CX66" s="2"/>
    </row>
    <row r="67" spans="2:102" ht="25.35" customHeight="1" x14ac:dyDescent="0.45">
      <c r="B67" s="17"/>
      <c r="C67" s="112"/>
      <c r="D67" s="113"/>
      <c r="E67" s="115"/>
      <c r="F67" s="17"/>
      <c r="G67" s="17"/>
      <c r="H67" s="17"/>
      <c r="I67" s="17"/>
      <c r="J67" s="17"/>
      <c r="K67" s="17"/>
      <c r="L67" s="114"/>
      <c r="M67" s="114"/>
      <c r="N67" s="17"/>
      <c r="O67" s="17"/>
      <c r="P67" s="17"/>
      <c r="Q67" s="17"/>
      <c r="R67" s="194"/>
      <c r="S67" s="193"/>
      <c r="T67" s="193"/>
      <c r="U67" s="19"/>
      <c r="V67" s="17"/>
      <c r="W67" s="19"/>
      <c r="X67" s="17"/>
      <c r="Y67" s="19"/>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20"/>
      <c r="AX67" s="20"/>
      <c r="AY67" s="18"/>
      <c r="AZ67" s="18"/>
      <c r="BA67" s="18"/>
      <c r="BB67" s="18"/>
      <c r="BC67" s="18"/>
      <c r="BD67" s="18"/>
      <c r="BE67" s="18"/>
      <c r="BF67" s="18"/>
      <c r="BG67" s="21"/>
      <c r="BH67" s="197" t="str">
        <f t="shared" si="0"/>
        <v/>
      </c>
      <c r="BI67" s="197" t="str">
        <f t="shared" si="1"/>
        <v/>
      </c>
      <c r="BJ67" s="21"/>
      <c r="BK67" s="198" t="str">
        <f t="shared" si="19"/>
        <v/>
      </c>
      <c r="BL67" s="198" t="str">
        <f t="shared" si="3"/>
        <v/>
      </c>
      <c r="BM67" s="22"/>
      <c r="BN67" s="23"/>
      <c r="BO67" s="24"/>
      <c r="BQ67" s="115"/>
      <c r="BR67" s="121"/>
      <c r="BS67" s="123" t="str">
        <f t="shared" si="4"/>
        <v/>
      </c>
      <c r="BT67" s="120" t="str">
        <f t="shared" si="20"/>
        <v/>
      </c>
      <c r="BU67" s="120" t="str">
        <f t="shared" si="21"/>
        <v/>
      </c>
      <c r="BV67" s="120" t="str">
        <f t="shared" si="22"/>
        <v/>
      </c>
      <c r="BW67" s="120" t="str">
        <f t="shared" si="5"/>
        <v/>
      </c>
      <c r="BX67" s="113"/>
      <c r="BY67" s="113"/>
      <c r="BZ67" s="138" t="str">
        <f t="shared" si="6"/>
        <v/>
      </c>
      <c r="CA67" s="113"/>
      <c r="CB67" s="150"/>
      <c r="CC67" s="150"/>
      <c r="CD67" s="113"/>
      <c r="CE67" s="113"/>
      <c r="CF67" s="131" t="str">
        <f t="shared" si="24"/>
        <v/>
      </c>
      <c r="CG67" s="127" t="str">
        <f t="shared" si="23"/>
        <v/>
      </c>
      <c r="CH67" s="148"/>
      <c r="CI67" s="107"/>
      <c r="CJ67" s="279" t="str">
        <f t="shared" si="7"/>
        <v/>
      </c>
      <c r="CK67" s="143" t="str">
        <f t="shared" si="8"/>
        <v/>
      </c>
      <c r="CL67" s="137" t="str">
        <f t="shared" si="9"/>
        <v/>
      </c>
      <c r="CM67" s="137" t="str">
        <f t="shared" si="10"/>
        <v/>
      </c>
      <c r="CN67" s="137" t="str">
        <f t="shared" si="11"/>
        <v/>
      </c>
      <c r="CO67" s="149" t="str">
        <f t="shared" si="12"/>
        <v/>
      </c>
      <c r="CP67" s="149" t="str">
        <f t="shared" si="13"/>
        <v/>
      </c>
      <c r="CQ67" s="137" t="str">
        <f t="shared" si="14"/>
        <v/>
      </c>
      <c r="CR67" s="137" t="str">
        <f t="shared" si="15"/>
        <v/>
      </c>
      <c r="CS67" s="137" t="str">
        <f t="shared" si="16"/>
        <v/>
      </c>
      <c r="CT67" s="126" t="str">
        <f t="shared" si="17"/>
        <v/>
      </c>
      <c r="CU67" s="137" t="str">
        <f t="shared" si="18"/>
        <v/>
      </c>
      <c r="CV67" s="86"/>
      <c r="CW67" s="30"/>
      <c r="CX67" s="2"/>
    </row>
    <row r="68" spans="2:102" ht="25.35" customHeight="1" x14ac:dyDescent="0.45">
      <c r="B68" s="17"/>
      <c r="C68" s="112"/>
      <c r="D68" s="113"/>
      <c r="E68" s="115"/>
      <c r="F68" s="17"/>
      <c r="G68" s="17"/>
      <c r="H68" s="17"/>
      <c r="I68" s="17"/>
      <c r="J68" s="17"/>
      <c r="K68" s="17"/>
      <c r="L68" s="114"/>
      <c r="M68" s="114"/>
      <c r="N68" s="17"/>
      <c r="O68" s="17"/>
      <c r="P68" s="17"/>
      <c r="Q68" s="17"/>
      <c r="R68" s="194"/>
      <c r="S68" s="193"/>
      <c r="T68" s="193"/>
      <c r="U68" s="19"/>
      <c r="V68" s="17"/>
      <c r="W68" s="19"/>
      <c r="X68" s="17"/>
      <c r="Y68" s="19"/>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20"/>
      <c r="AX68" s="20"/>
      <c r="AY68" s="18"/>
      <c r="AZ68" s="18"/>
      <c r="BA68" s="18"/>
      <c r="BB68" s="18"/>
      <c r="BC68" s="18"/>
      <c r="BD68" s="18"/>
      <c r="BE68" s="18"/>
      <c r="BF68" s="18"/>
      <c r="BG68" s="21"/>
      <c r="BH68" s="197" t="str">
        <f t="shared" si="0"/>
        <v/>
      </c>
      <c r="BI68" s="197" t="str">
        <f t="shared" si="1"/>
        <v/>
      </c>
      <c r="BJ68" s="21"/>
      <c r="BK68" s="198" t="str">
        <f t="shared" si="19"/>
        <v/>
      </c>
      <c r="BL68" s="198" t="str">
        <f t="shared" si="3"/>
        <v/>
      </c>
      <c r="BM68" s="22"/>
      <c r="BN68" s="23"/>
      <c r="BO68" s="24"/>
      <c r="BQ68" s="115"/>
      <c r="BR68" s="121"/>
      <c r="BS68" s="123" t="str">
        <f t="shared" si="4"/>
        <v/>
      </c>
      <c r="BT68" s="120" t="str">
        <f t="shared" si="20"/>
        <v/>
      </c>
      <c r="BU68" s="120" t="str">
        <f t="shared" si="21"/>
        <v/>
      </c>
      <c r="BV68" s="120" t="str">
        <f t="shared" si="22"/>
        <v/>
      </c>
      <c r="BW68" s="120" t="str">
        <f t="shared" si="5"/>
        <v/>
      </c>
      <c r="BX68" s="113"/>
      <c r="BY68" s="113"/>
      <c r="BZ68" s="138" t="str">
        <f t="shared" si="6"/>
        <v/>
      </c>
      <c r="CA68" s="113"/>
      <c r="CB68" s="150"/>
      <c r="CC68" s="150"/>
      <c r="CD68" s="113"/>
      <c r="CE68" s="113"/>
      <c r="CF68" s="131" t="str">
        <f t="shared" si="24"/>
        <v/>
      </c>
      <c r="CG68" s="127" t="str">
        <f t="shared" si="23"/>
        <v/>
      </c>
      <c r="CH68" s="148"/>
      <c r="CI68" s="107"/>
      <c r="CJ68" s="279" t="str">
        <f t="shared" si="7"/>
        <v/>
      </c>
      <c r="CK68" s="143" t="str">
        <f t="shared" si="8"/>
        <v/>
      </c>
      <c r="CL68" s="137" t="str">
        <f t="shared" si="9"/>
        <v/>
      </c>
      <c r="CM68" s="137" t="str">
        <f t="shared" si="10"/>
        <v/>
      </c>
      <c r="CN68" s="137" t="str">
        <f t="shared" si="11"/>
        <v/>
      </c>
      <c r="CO68" s="149" t="str">
        <f t="shared" si="12"/>
        <v/>
      </c>
      <c r="CP68" s="149" t="str">
        <f t="shared" si="13"/>
        <v/>
      </c>
      <c r="CQ68" s="137" t="str">
        <f t="shared" si="14"/>
        <v/>
      </c>
      <c r="CR68" s="137" t="str">
        <f t="shared" si="15"/>
        <v/>
      </c>
      <c r="CS68" s="137" t="str">
        <f t="shared" si="16"/>
        <v/>
      </c>
      <c r="CT68" s="126" t="str">
        <f t="shared" si="17"/>
        <v/>
      </c>
      <c r="CU68" s="137" t="str">
        <f t="shared" si="18"/>
        <v/>
      </c>
      <c r="CV68" s="86"/>
      <c r="CW68" s="30"/>
      <c r="CX68" s="2"/>
    </row>
    <row r="69" spans="2:102" ht="25.35" customHeight="1" x14ac:dyDescent="0.45">
      <c r="B69" s="17"/>
      <c r="C69" s="112"/>
      <c r="D69" s="113"/>
      <c r="E69" s="115"/>
      <c r="F69" s="17"/>
      <c r="G69" s="17"/>
      <c r="H69" s="17"/>
      <c r="I69" s="17"/>
      <c r="J69" s="17"/>
      <c r="K69" s="17"/>
      <c r="L69" s="114"/>
      <c r="M69" s="114"/>
      <c r="N69" s="17"/>
      <c r="O69" s="17"/>
      <c r="P69" s="17"/>
      <c r="Q69" s="17"/>
      <c r="R69" s="194"/>
      <c r="S69" s="193"/>
      <c r="T69" s="193"/>
      <c r="U69" s="19"/>
      <c r="V69" s="17"/>
      <c r="W69" s="19"/>
      <c r="X69" s="17"/>
      <c r="Y69" s="19"/>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20"/>
      <c r="AX69" s="20"/>
      <c r="AY69" s="18"/>
      <c r="AZ69" s="18"/>
      <c r="BA69" s="18"/>
      <c r="BB69" s="18"/>
      <c r="BC69" s="18"/>
      <c r="BD69" s="18"/>
      <c r="BE69" s="18"/>
      <c r="BF69" s="18"/>
      <c r="BG69" s="21"/>
      <c r="BH69" s="197" t="str">
        <f t="shared" si="0"/>
        <v/>
      </c>
      <c r="BI69" s="197" t="str">
        <f t="shared" si="1"/>
        <v/>
      </c>
      <c r="BJ69" s="21"/>
      <c r="BK69" s="198" t="str">
        <f t="shared" si="19"/>
        <v/>
      </c>
      <c r="BL69" s="198" t="str">
        <f t="shared" si="3"/>
        <v/>
      </c>
      <c r="BM69" s="22"/>
      <c r="BN69" s="23"/>
      <c r="BO69" s="24"/>
      <c r="BQ69" s="115"/>
      <c r="BR69" s="121"/>
      <c r="BS69" s="123" t="str">
        <f t="shared" si="4"/>
        <v/>
      </c>
      <c r="BT69" s="120" t="str">
        <f t="shared" si="20"/>
        <v/>
      </c>
      <c r="BU69" s="120" t="str">
        <f t="shared" si="21"/>
        <v/>
      </c>
      <c r="BV69" s="120" t="str">
        <f t="shared" si="22"/>
        <v/>
      </c>
      <c r="BW69" s="120" t="str">
        <f t="shared" si="5"/>
        <v/>
      </c>
      <c r="BX69" s="113"/>
      <c r="BY69" s="113"/>
      <c r="BZ69" s="138" t="str">
        <f t="shared" si="6"/>
        <v/>
      </c>
      <c r="CA69" s="113"/>
      <c r="CB69" s="150"/>
      <c r="CC69" s="150"/>
      <c r="CD69" s="113"/>
      <c r="CE69" s="113"/>
      <c r="CF69" s="131" t="str">
        <f t="shared" si="24"/>
        <v/>
      </c>
      <c r="CG69" s="127" t="str">
        <f t="shared" si="23"/>
        <v/>
      </c>
      <c r="CH69" s="148"/>
      <c r="CI69" s="107"/>
      <c r="CJ69" s="279" t="str">
        <f t="shared" si="7"/>
        <v/>
      </c>
      <c r="CK69" s="143" t="str">
        <f t="shared" si="8"/>
        <v/>
      </c>
      <c r="CL69" s="137" t="str">
        <f t="shared" si="9"/>
        <v/>
      </c>
      <c r="CM69" s="137" t="str">
        <f t="shared" si="10"/>
        <v/>
      </c>
      <c r="CN69" s="137" t="str">
        <f t="shared" si="11"/>
        <v/>
      </c>
      <c r="CO69" s="149" t="str">
        <f t="shared" si="12"/>
        <v/>
      </c>
      <c r="CP69" s="149" t="str">
        <f t="shared" si="13"/>
        <v/>
      </c>
      <c r="CQ69" s="137" t="str">
        <f t="shared" si="14"/>
        <v/>
      </c>
      <c r="CR69" s="137" t="str">
        <f t="shared" si="15"/>
        <v/>
      </c>
      <c r="CS69" s="137" t="str">
        <f t="shared" si="16"/>
        <v/>
      </c>
      <c r="CT69" s="126" t="str">
        <f t="shared" si="17"/>
        <v/>
      </c>
      <c r="CU69" s="137" t="str">
        <f t="shared" si="18"/>
        <v/>
      </c>
      <c r="CV69" s="86"/>
      <c r="CW69" s="30"/>
      <c r="CX69" s="2"/>
    </row>
    <row r="70" spans="2:102" ht="25.35" customHeight="1" x14ac:dyDescent="0.45">
      <c r="B70" s="17"/>
      <c r="C70" s="112"/>
      <c r="D70" s="113"/>
      <c r="E70" s="115"/>
      <c r="F70" s="17"/>
      <c r="G70" s="17"/>
      <c r="H70" s="17"/>
      <c r="I70" s="17"/>
      <c r="J70" s="17"/>
      <c r="K70" s="17"/>
      <c r="L70" s="114"/>
      <c r="M70" s="114"/>
      <c r="N70" s="17"/>
      <c r="O70" s="17"/>
      <c r="P70" s="17"/>
      <c r="Q70" s="17"/>
      <c r="R70" s="194"/>
      <c r="S70" s="193"/>
      <c r="T70" s="193"/>
      <c r="U70" s="19"/>
      <c r="V70" s="17"/>
      <c r="W70" s="19"/>
      <c r="X70" s="17"/>
      <c r="Y70" s="19"/>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20"/>
      <c r="AX70" s="20"/>
      <c r="AY70" s="18"/>
      <c r="AZ70" s="18"/>
      <c r="BA70" s="18"/>
      <c r="BB70" s="18"/>
      <c r="BC70" s="18"/>
      <c r="BD70" s="18"/>
      <c r="BE70" s="18"/>
      <c r="BF70" s="18"/>
      <c r="BG70" s="21"/>
      <c r="BH70" s="197" t="str">
        <f t="shared" si="0"/>
        <v/>
      </c>
      <c r="BI70" s="197" t="str">
        <f t="shared" si="1"/>
        <v/>
      </c>
      <c r="BJ70" s="21"/>
      <c r="BK70" s="198" t="str">
        <f t="shared" si="19"/>
        <v/>
      </c>
      <c r="BL70" s="198" t="str">
        <f t="shared" si="3"/>
        <v/>
      </c>
      <c r="BM70" s="22"/>
      <c r="BN70" s="23"/>
      <c r="BO70" s="24"/>
      <c r="BQ70" s="115"/>
      <c r="BR70" s="121"/>
      <c r="BS70" s="123" t="str">
        <f t="shared" si="4"/>
        <v/>
      </c>
      <c r="BT70" s="120" t="str">
        <f t="shared" si="20"/>
        <v/>
      </c>
      <c r="BU70" s="120" t="str">
        <f t="shared" si="21"/>
        <v/>
      </c>
      <c r="BV70" s="120" t="str">
        <f t="shared" si="22"/>
        <v/>
      </c>
      <c r="BW70" s="120" t="str">
        <f t="shared" si="5"/>
        <v/>
      </c>
      <c r="BX70" s="113"/>
      <c r="BY70" s="113"/>
      <c r="BZ70" s="138" t="str">
        <f t="shared" si="6"/>
        <v/>
      </c>
      <c r="CA70" s="113"/>
      <c r="CB70" s="150"/>
      <c r="CC70" s="150"/>
      <c r="CD70" s="113"/>
      <c r="CE70" s="113"/>
      <c r="CF70" s="131" t="str">
        <f t="shared" si="24"/>
        <v/>
      </c>
      <c r="CG70" s="127" t="str">
        <f t="shared" si="23"/>
        <v/>
      </c>
      <c r="CH70" s="148"/>
      <c r="CI70" s="107"/>
      <c r="CJ70" s="279" t="str">
        <f t="shared" si="7"/>
        <v/>
      </c>
      <c r="CK70" s="143" t="str">
        <f t="shared" si="8"/>
        <v/>
      </c>
      <c r="CL70" s="137" t="str">
        <f t="shared" si="9"/>
        <v/>
      </c>
      <c r="CM70" s="137" t="str">
        <f t="shared" si="10"/>
        <v/>
      </c>
      <c r="CN70" s="137" t="str">
        <f t="shared" si="11"/>
        <v/>
      </c>
      <c r="CO70" s="149" t="str">
        <f t="shared" si="12"/>
        <v/>
      </c>
      <c r="CP70" s="149" t="str">
        <f t="shared" si="13"/>
        <v/>
      </c>
      <c r="CQ70" s="137" t="str">
        <f t="shared" si="14"/>
        <v/>
      </c>
      <c r="CR70" s="137" t="str">
        <f t="shared" si="15"/>
        <v/>
      </c>
      <c r="CS70" s="137" t="str">
        <f t="shared" si="16"/>
        <v/>
      </c>
      <c r="CT70" s="126" t="str">
        <f t="shared" si="17"/>
        <v/>
      </c>
      <c r="CU70" s="137" t="str">
        <f t="shared" si="18"/>
        <v/>
      </c>
      <c r="CV70" s="86"/>
      <c r="CW70" s="30"/>
      <c r="CX70" s="2"/>
    </row>
    <row r="71" spans="2:102" ht="25.35" customHeight="1" x14ac:dyDescent="0.45">
      <c r="B71" s="17"/>
      <c r="C71" s="112"/>
      <c r="D71" s="113"/>
      <c r="E71" s="115"/>
      <c r="F71" s="17"/>
      <c r="G71" s="17"/>
      <c r="H71" s="17"/>
      <c r="I71" s="17"/>
      <c r="J71" s="17"/>
      <c r="K71" s="17"/>
      <c r="L71" s="114"/>
      <c r="M71" s="114"/>
      <c r="N71" s="17"/>
      <c r="O71" s="17"/>
      <c r="P71" s="17"/>
      <c r="Q71" s="17"/>
      <c r="R71" s="194"/>
      <c r="S71" s="193"/>
      <c r="T71" s="193"/>
      <c r="U71" s="19"/>
      <c r="V71" s="17"/>
      <c r="W71" s="19"/>
      <c r="X71" s="17"/>
      <c r="Y71" s="19"/>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20"/>
      <c r="AX71" s="20"/>
      <c r="AY71" s="18"/>
      <c r="AZ71" s="18"/>
      <c r="BA71" s="18"/>
      <c r="BB71" s="18"/>
      <c r="BC71" s="18"/>
      <c r="BD71" s="18"/>
      <c r="BE71" s="18"/>
      <c r="BF71" s="18"/>
      <c r="BG71" s="21"/>
      <c r="BH71" s="197" t="str">
        <f t="shared" si="0"/>
        <v/>
      </c>
      <c r="BI71" s="197" t="str">
        <f t="shared" si="1"/>
        <v/>
      </c>
      <c r="BJ71" s="21"/>
      <c r="BK71" s="198" t="str">
        <f t="shared" si="19"/>
        <v/>
      </c>
      <c r="BL71" s="198" t="str">
        <f t="shared" si="3"/>
        <v/>
      </c>
      <c r="BM71" s="22"/>
      <c r="BN71" s="23"/>
      <c r="BO71" s="24"/>
      <c r="BQ71" s="115"/>
      <c r="BR71" s="121"/>
      <c r="BS71" s="123" t="str">
        <f t="shared" si="4"/>
        <v/>
      </c>
      <c r="BT71" s="120" t="str">
        <f t="shared" si="20"/>
        <v/>
      </c>
      <c r="BU71" s="120" t="str">
        <f t="shared" si="21"/>
        <v/>
      </c>
      <c r="BV71" s="120" t="str">
        <f t="shared" si="22"/>
        <v/>
      </c>
      <c r="BW71" s="120" t="str">
        <f t="shared" si="5"/>
        <v/>
      </c>
      <c r="BX71" s="113"/>
      <c r="BY71" s="113"/>
      <c r="BZ71" s="138" t="str">
        <f t="shared" si="6"/>
        <v/>
      </c>
      <c r="CA71" s="113"/>
      <c r="CB71" s="150"/>
      <c r="CC71" s="150"/>
      <c r="CD71" s="113"/>
      <c r="CE71" s="113"/>
      <c r="CF71" s="131" t="str">
        <f t="shared" si="24"/>
        <v/>
      </c>
      <c r="CG71" s="127" t="str">
        <f t="shared" si="23"/>
        <v/>
      </c>
      <c r="CH71" s="148"/>
      <c r="CI71" s="107"/>
      <c r="CJ71" s="279" t="str">
        <f t="shared" si="7"/>
        <v/>
      </c>
      <c r="CK71" s="143" t="str">
        <f t="shared" si="8"/>
        <v/>
      </c>
      <c r="CL71" s="137" t="str">
        <f t="shared" si="9"/>
        <v/>
      </c>
      <c r="CM71" s="137" t="str">
        <f t="shared" si="10"/>
        <v/>
      </c>
      <c r="CN71" s="137" t="str">
        <f t="shared" si="11"/>
        <v/>
      </c>
      <c r="CO71" s="149" t="str">
        <f t="shared" si="12"/>
        <v/>
      </c>
      <c r="CP71" s="149" t="str">
        <f t="shared" si="13"/>
        <v/>
      </c>
      <c r="CQ71" s="137" t="str">
        <f t="shared" si="14"/>
        <v/>
      </c>
      <c r="CR71" s="137" t="str">
        <f t="shared" si="15"/>
        <v/>
      </c>
      <c r="CS71" s="137" t="str">
        <f t="shared" si="16"/>
        <v/>
      </c>
      <c r="CT71" s="126" t="str">
        <f t="shared" si="17"/>
        <v/>
      </c>
      <c r="CU71" s="137" t="str">
        <f t="shared" si="18"/>
        <v/>
      </c>
      <c r="CV71" s="86"/>
      <c r="CW71" s="30"/>
      <c r="CX71" s="2"/>
    </row>
    <row r="72" spans="2:102" ht="25.35" customHeight="1" x14ac:dyDescent="0.45">
      <c r="B72" s="17"/>
      <c r="C72" s="112"/>
      <c r="D72" s="113"/>
      <c r="E72" s="115"/>
      <c r="F72" s="17"/>
      <c r="G72" s="17"/>
      <c r="H72" s="17"/>
      <c r="I72" s="17"/>
      <c r="J72" s="17"/>
      <c r="K72" s="17"/>
      <c r="L72" s="114"/>
      <c r="M72" s="114"/>
      <c r="N72" s="17"/>
      <c r="O72" s="17"/>
      <c r="P72" s="17"/>
      <c r="Q72" s="17"/>
      <c r="R72" s="194"/>
      <c r="S72" s="193"/>
      <c r="T72" s="193"/>
      <c r="U72" s="19"/>
      <c r="V72" s="17"/>
      <c r="W72" s="19"/>
      <c r="X72" s="17"/>
      <c r="Y72" s="19"/>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20"/>
      <c r="AX72" s="20"/>
      <c r="AY72" s="18"/>
      <c r="AZ72" s="18"/>
      <c r="BA72" s="18"/>
      <c r="BB72" s="18"/>
      <c r="BC72" s="18"/>
      <c r="BD72" s="18"/>
      <c r="BE72" s="18"/>
      <c r="BF72" s="18"/>
      <c r="BG72" s="21"/>
      <c r="BH72" s="197" t="str">
        <f t="shared" si="0"/>
        <v/>
      </c>
      <c r="BI72" s="197" t="str">
        <f t="shared" si="1"/>
        <v/>
      </c>
      <c r="BJ72" s="21"/>
      <c r="BK72" s="198" t="str">
        <f t="shared" si="19"/>
        <v/>
      </c>
      <c r="BL72" s="198" t="str">
        <f t="shared" si="3"/>
        <v/>
      </c>
      <c r="BM72" s="22"/>
      <c r="BN72" s="23"/>
      <c r="BO72" s="24"/>
      <c r="BQ72" s="115"/>
      <c r="BR72" s="121"/>
      <c r="BS72" s="123" t="str">
        <f t="shared" si="4"/>
        <v/>
      </c>
      <c r="BT72" s="120" t="str">
        <f t="shared" si="20"/>
        <v/>
      </c>
      <c r="BU72" s="120" t="str">
        <f t="shared" si="21"/>
        <v/>
      </c>
      <c r="BV72" s="120" t="str">
        <f t="shared" si="22"/>
        <v/>
      </c>
      <c r="BW72" s="120" t="str">
        <f t="shared" si="5"/>
        <v/>
      </c>
      <c r="BX72" s="113"/>
      <c r="BY72" s="113"/>
      <c r="BZ72" s="138" t="str">
        <f t="shared" si="6"/>
        <v/>
      </c>
      <c r="CA72" s="113"/>
      <c r="CB72" s="150"/>
      <c r="CC72" s="150"/>
      <c r="CD72" s="113"/>
      <c r="CE72" s="113"/>
      <c r="CF72" s="131" t="str">
        <f t="shared" si="24"/>
        <v/>
      </c>
      <c r="CG72" s="127" t="str">
        <f t="shared" si="23"/>
        <v/>
      </c>
      <c r="CH72" s="148"/>
      <c r="CI72" s="107"/>
      <c r="CJ72" s="279" t="str">
        <f t="shared" si="7"/>
        <v/>
      </c>
      <c r="CK72" s="143" t="str">
        <f t="shared" si="8"/>
        <v/>
      </c>
      <c r="CL72" s="137" t="str">
        <f t="shared" si="9"/>
        <v/>
      </c>
      <c r="CM72" s="137" t="str">
        <f t="shared" si="10"/>
        <v/>
      </c>
      <c r="CN72" s="137" t="str">
        <f t="shared" si="11"/>
        <v/>
      </c>
      <c r="CO72" s="149" t="str">
        <f t="shared" si="12"/>
        <v/>
      </c>
      <c r="CP72" s="149" t="str">
        <f t="shared" si="13"/>
        <v/>
      </c>
      <c r="CQ72" s="137" t="str">
        <f t="shared" si="14"/>
        <v/>
      </c>
      <c r="CR72" s="137" t="str">
        <f t="shared" si="15"/>
        <v/>
      </c>
      <c r="CS72" s="137" t="str">
        <f t="shared" si="16"/>
        <v/>
      </c>
      <c r="CT72" s="126" t="str">
        <f t="shared" si="17"/>
        <v/>
      </c>
      <c r="CU72" s="137" t="str">
        <f t="shared" si="18"/>
        <v/>
      </c>
      <c r="CV72" s="86"/>
      <c r="CW72" s="30"/>
      <c r="CX72" s="2"/>
    </row>
    <row r="73" spans="2:102" ht="25.35" customHeight="1" x14ac:dyDescent="0.45">
      <c r="B73" s="17"/>
      <c r="C73" s="112"/>
      <c r="D73" s="113"/>
      <c r="E73" s="115"/>
      <c r="F73" s="17"/>
      <c r="G73" s="17"/>
      <c r="H73" s="17"/>
      <c r="I73" s="17"/>
      <c r="J73" s="17"/>
      <c r="K73" s="17"/>
      <c r="L73" s="114"/>
      <c r="M73" s="114"/>
      <c r="N73" s="17"/>
      <c r="O73" s="17"/>
      <c r="P73" s="17"/>
      <c r="Q73" s="17"/>
      <c r="R73" s="194"/>
      <c r="S73" s="193"/>
      <c r="T73" s="193"/>
      <c r="U73" s="19"/>
      <c r="V73" s="17"/>
      <c r="W73" s="19"/>
      <c r="X73" s="17"/>
      <c r="Y73" s="19"/>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20"/>
      <c r="AX73" s="20"/>
      <c r="AY73" s="18"/>
      <c r="AZ73" s="18"/>
      <c r="BA73" s="18"/>
      <c r="BB73" s="18"/>
      <c r="BC73" s="18"/>
      <c r="BD73" s="18"/>
      <c r="BE73" s="18"/>
      <c r="BF73" s="18"/>
      <c r="BG73" s="21"/>
      <c r="BH73" s="197" t="str">
        <f t="shared" si="0"/>
        <v/>
      </c>
      <c r="BI73" s="197" t="str">
        <f t="shared" si="1"/>
        <v/>
      </c>
      <c r="BJ73" s="21"/>
      <c r="BK73" s="198" t="str">
        <f t="shared" si="19"/>
        <v/>
      </c>
      <c r="BL73" s="198" t="str">
        <f t="shared" si="3"/>
        <v/>
      </c>
      <c r="BM73" s="22"/>
      <c r="BN73" s="23"/>
      <c r="BO73" s="24"/>
      <c r="BQ73" s="115"/>
      <c r="BR73" s="121"/>
      <c r="BS73" s="123" t="str">
        <f t="shared" si="4"/>
        <v/>
      </c>
      <c r="BT73" s="120" t="str">
        <f t="shared" si="20"/>
        <v/>
      </c>
      <c r="BU73" s="120" t="str">
        <f t="shared" si="21"/>
        <v/>
      </c>
      <c r="BV73" s="120" t="str">
        <f t="shared" si="22"/>
        <v/>
      </c>
      <c r="BW73" s="120" t="str">
        <f t="shared" si="5"/>
        <v/>
      </c>
      <c r="BX73" s="113"/>
      <c r="BY73" s="113"/>
      <c r="BZ73" s="138" t="str">
        <f t="shared" si="6"/>
        <v/>
      </c>
      <c r="CA73" s="113"/>
      <c r="CB73" s="150"/>
      <c r="CC73" s="150"/>
      <c r="CD73" s="113"/>
      <c r="CE73" s="113"/>
      <c r="CF73" s="131" t="str">
        <f t="shared" si="24"/>
        <v/>
      </c>
      <c r="CG73" s="127" t="str">
        <f t="shared" si="23"/>
        <v/>
      </c>
      <c r="CH73" s="148"/>
      <c r="CI73" s="107"/>
      <c r="CJ73" s="279" t="str">
        <f t="shared" si="7"/>
        <v/>
      </c>
      <c r="CK73" s="143" t="str">
        <f t="shared" si="8"/>
        <v/>
      </c>
      <c r="CL73" s="137" t="str">
        <f t="shared" si="9"/>
        <v/>
      </c>
      <c r="CM73" s="137" t="str">
        <f t="shared" si="10"/>
        <v/>
      </c>
      <c r="CN73" s="137" t="str">
        <f t="shared" si="11"/>
        <v/>
      </c>
      <c r="CO73" s="149" t="str">
        <f t="shared" si="12"/>
        <v/>
      </c>
      <c r="CP73" s="149" t="str">
        <f t="shared" si="13"/>
        <v/>
      </c>
      <c r="CQ73" s="137" t="str">
        <f t="shared" si="14"/>
        <v/>
      </c>
      <c r="CR73" s="137" t="str">
        <f t="shared" si="15"/>
        <v/>
      </c>
      <c r="CS73" s="137" t="str">
        <f t="shared" si="16"/>
        <v/>
      </c>
      <c r="CT73" s="126" t="str">
        <f t="shared" si="17"/>
        <v/>
      </c>
      <c r="CU73" s="137" t="str">
        <f t="shared" si="18"/>
        <v/>
      </c>
      <c r="CV73" s="86"/>
      <c r="CW73" s="30"/>
      <c r="CX73" s="2"/>
    </row>
    <row r="74" spans="2:102" ht="25.35" customHeight="1" x14ac:dyDescent="0.45">
      <c r="B74" s="17"/>
      <c r="C74" s="112"/>
      <c r="D74" s="113"/>
      <c r="E74" s="115"/>
      <c r="F74" s="17"/>
      <c r="G74" s="17"/>
      <c r="H74" s="17"/>
      <c r="I74" s="17"/>
      <c r="J74" s="17"/>
      <c r="K74" s="17"/>
      <c r="L74" s="114"/>
      <c r="M74" s="114"/>
      <c r="N74" s="17"/>
      <c r="O74" s="17"/>
      <c r="P74" s="17"/>
      <c r="Q74" s="17"/>
      <c r="R74" s="194"/>
      <c r="S74" s="193"/>
      <c r="T74" s="193"/>
      <c r="U74" s="19"/>
      <c r="V74" s="17"/>
      <c r="W74" s="19"/>
      <c r="X74" s="17"/>
      <c r="Y74" s="19"/>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20"/>
      <c r="AX74" s="20"/>
      <c r="AY74" s="18"/>
      <c r="AZ74" s="18"/>
      <c r="BA74" s="18"/>
      <c r="BB74" s="18"/>
      <c r="BC74" s="18"/>
      <c r="BD74" s="18"/>
      <c r="BE74" s="18"/>
      <c r="BF74" s="18"/>
      <c r="BG74" s="21"/>
      <c r="BH74" s="197" t="str">
        <f t="shared" ref="BH74:BH137" si="25">IF(S74="","",S74)</f>
        <v/>
      </c>
      <c r="BI74" s="197" t="str">
        <f t="shared" ref="BI74:BI137" si="26">IF(T74="","",T74)</f>
        <v/>
      </c>
      <c r="BJ74" s="21"/>
      <c r="BK74" s="198" t="str">
        <f t="shared" si="19"/>
        <v/>
      </c>
      <c r="BL74" s="198" t="str">
        <f t="shared" ref="BL74:BL137" si="27">IF(OR(BH74="",BI74=""),"",BH74-BI74)</f>
        <v/>
      </c>
      <c r="BM74" s="22"/>
      <c r="BN74" s="23"/>
      <c r="BO74" s="24"/>
      <c r="BQ74" s="115"/>
      <c r="BR74" s="121"/>
      <c r="BS74" s="123" t="str">
        <f t="shared" si="4"/>
        <v/>
      </c>
      <c r="BT74" s="120" t="str">
        <f t="shared" si="20"/>
        <v/>
      </c>
      <c r="BU74" s="120" t="str">
        <f t="shared" si="21"/>
        <v/>
      </c>
      <c r="BV74" s="120" t="str">
        <f t="shared" si="22"/>
        <v/>
      </c>
      <c r="BW74" s="120" t="str">
        <f t="shared" si="5"/>
        <v/>
      </c>
      <c r="BX74" s="113"/>
      <c r="BY74" s="113"/>
      <c r="BZ74" s="138" t="str">
        <f t="shared" si="6"/>
        <v/>
      </c>
      <c r="CA74" s="113"/>
      <c r="CB74" s="150"/>
      <c r="CC74" s="150"/>
      <c r="CD74" s="113"/>
      <c r="CE74" s="113"/>
      <c r="CF74" s="131" t="str">
        <f t="shared" si="24"/>
        <v/>
      </c>
      <c r="CG74" s="127" t="str">
        <f t="shared" si="23"/>
        <v/>
      </c>
      <c r="CH74" s="148"/>
      <c r="CI74" s="107"/>
      <c r="CJ74" s="279" t="str">
        <f t="shared" si="7"/>
        <v/>
      </c>
      <c r="CK74" s="143" t="str">
        <f t="shared" si="8"/>
        <v/>
      </c>
      <c r="CL74" s="137" t="str">
        <f t="shared" si="9"/>
        <v/>
      </c>
      <c r="CM74" s="137" t="str">
        <f t="shared" si="10"/>
        <v/>
      </c>
      <c r="CN74" s="137" t="str">
        <f t="shared" si="11"/>
        <v/>
      </c>
      <c r="CO74" s="149" t="str">
        <f t="shared" si="12"/>
        <v/>
      </c>
      <c r="CP74" s="149" t="str">
        <f t="shared" si="13"/>
        <v/>
      </c>
      <c r="CQ74" s="137" t="str">
        <f t="shared" si="14"/>
        <v/>
      </c>
      <c r="CR74" s="137" t="str">
        <f t="shared" si="15"/>
        <v/>
      </c>
      <c r="CS74" s="137" t="str">
        <f t="shared" si="16"/>
        <v/>
      </c>
      <c r="CT74" s="126" t="str">
        <f t="shared" si="17"/>
        <v/>
      </c>
      <c r="CU74" s="137" t="str">
        <f t="shared" si="18"/>
        <v/>
      </c>
      <c r="CV74" s="86"/>
      <c r="CW74" s="30"/>
      <c r="CX74" s="2"/>
    </row>
    <row r="75" spans="2:102" ht="25.35" customHeight="1" x14ac:dyDescent="0.45">
      <c r="B75" s="17"/>
      <c r="C75" s="112"/>
      <c r="D75" s="113"/>
      <c r="E75" s="115"/>
      <c r="F75" s="17"/>
      <c r="G75" s="17"/>
      <c r="H75" s="17"/>
      <c r="I75" s="17"/>
      <c r="J75" s="17"/>
      <c r="K75" s="17"/>
      <c r="L75" s="114"/>
      <c r="M75" s="114"/>
      <c r="N75" s="17"/>
      <c r="O75" s="17"/>
      <c r="P75" s="17"/>
      <c r="Q75" s="17"/>
      <c r="R75" s="194"/>
      <c r="S75" s="193"/>
      <c r="T75" s="193"/>
      <c r="U75" s="19"/>
      <c r="V75" s="17"/>
      <c r="W75" s="19"/>
      <c r="X75" s="17"/>
      <c r="Y75" s="19"/>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20"/>
      <c r="AX75" s="20"/>
      <c r="AY75" s="18"/>
      <c r="AZ75" s="18"/>
      <c r="BA75" s="18"/>
      <c r="BB75" s="18"/>
      <c r="BC75" s="18"/>
      <c r="BD75" s="18"/>
      <c r="BE75" s="18"/>
      <c r="BF75" s="18"/>
      <c r="BG75" s="21"/>
      <c r="BH75" s="197" t="str">
        <f t="shared" si="25"/>
        <v/>
      </c>
      <c r="BI75" s="197" t="str">
        <f t="shared" si="26"/>
        <v/>
      </c>
      <c r="BJ75" s="21"/>
      <c r="BK75" s="198" t="str">
        <f t="shared" si="19"/>
        <v/>
      </c>
      <c r="BL75" s="198" t="str">
        <f t="shared" si="27"/>
        <v/>
      </c>
      <c r="BM75" s="22"/>
      <c r="BN75" s="23"/>
      <c r="BO75" s="24"/>
      <c r="BQ75" s="115"/>
      <c r="BR75" s="121"/>
      <c r="BS75" s="123" t="str">
        <f t="shared" ref="BS75:BS138" si="28">IF(M75="","", IF(BR75="","",M75*BR75))</f>
        <v/>
      </c>
      <c r="BT75" s="120" t="str">
        <f t="shared" si="20"/>
        <v/>
      </c>
      <c r="BU75" s="120" t="str">
        <f t="shared" si="21"/>
        <v/>
      </c>
      <c r="BV75" s="120" t="str">
        <f t="shared" si="22"/>
        <v/>
      </c>
      <c r="BW75" s="120" t="str">
        <f t="shared" ref="BW75:BW138" si="29">IF(BS75=0,"",IF(BR75=0,"",SUM(BT75:BV75)))</f>
        <v/>
      </c>
      <c r="BX75" s="113"/>
      <c r="BY75" s="113"/>
      <c r="BZ75" s="138" t="str">
        <f t="shared" ref="BZ75:BZ138" si="30">IF(BY75="No","N/A",IF(BY75="","",IF(AW75="","",IF(R75="","",IF(R75=0,"",((AW75/R75)*(BS75/BQ75)))))))</f>
        <v/>
      </c>
      <c r="CA75" s="113"/>
      <c r="CB75" s="150"/>
      <c r="CC75" s="150"/>
      <c r="CD75" s="113"/>
      <c r="CE75" s="113"/>
      <c r="CF75" s="131" t="str">
        <f t="shared" si="24"/>
        <v/>
      </c>
      <c r="CG75" s="127" t="str">
        <f t="shared" si="23"/>
        <v/>
      </c>
      <c r="CH75" s="148"/>
      <c r="CI75" s="107"/>
      <c r="CJ75" s="279" t="str">
        <f t="shared" ref="CJ75:CJ138" si="31">IF(BQ75="","",IF(BQ75=0,"",(SUM(BT75:BV75))/((BQ75)/1000000)))</f>
        <v/>
      </c>
      <c r="CK75" s="143" t="str">
        <f t="shared" ref="CK75:CK138" si="32">IF(BS75="","",IF(R75="","",IF(R75=0,"",IF(BQ75="","",IF(BQ75=0,"",((BS75/BQ75)*((U75+W75+Y75)/((R75/1000000)))))))))</f>
        <v/>
      </c>
      <c r="CL75" s="137" t="str">
        <f t="shared" ref="CL75:CL138" si="33">IF($BQ75="","",IF(BX75="","",IF(BS75="","",IF(BX75="Yes",$BS75/$BQ75,0))))</f>
        <v/>
      </c>
      <c r="CM75" s="137" t="str">
        <f t="shared" ref="CM75:CM138" si="34">IF(AW75="","",IF(AW75=0,"",IF(BS75="","",IF(BQ75="","",IF(BQ75=0,"",(((AW75-AX75)/AW75)*(BS75/BQ75)))))))</f>
        <v/>
      </c>
      <c r="CN75" s="137" t="str">
        <f t="shared" ref="CN75:CN138" si="35">IF($BS75="","",IF(BQ75="","",IF(BQ75=0,"",IF(CA75="","",IF(CA75="Yes",$BS75/$BQ75,0)))))</f>
        <v/>
      </c>
      <c r="CO75" s="149" t="str">
        <f t="shared" ref="CO75:CO138" si="36">IF($BS75="","",IF($BQ75="","",IF($CB75="","",IF($BR75="","",IF($BR75=0,"",IF($BQ75=0,"",(($CB75*($BS75/$BR75)/($BQ75/1000000)))))))))</f>
        <v/>
      </c>
      <c r="CP75" s="149" t="str">
        <f t="shared" ref="CP75:CP138" si="37">IF($BS75="","",IF($BQ75="","",IF($CC75="","",IF($BR75="","",IF($BR75=0,"",IF($BQ75=0,"",(($CC75*($BS75/$BR75)/($BQ75/1000000)))))))))</f>
        <v/>
      </c>
      <c r="CQ75" s="137" t="str">
        <f t="shared" ref="CQ75:CQ138" si="38">IF($BQ75="","",IF(CD75="","",IF(BS75="","",IF(CD75="Yes",$BS75/$BQ75,0))))</f>
        <v/>
      </c>
      <c r="CR75" s="137" t="str">
        <f t="shared" ref="CR75:CR138" si="39">IF($BQ75="","",IF(CE75="","",IF(BS75="","",IF(CE75="Yes",$BS75/$BQ75,0))))</f>
        <v/>
      </c>
      <c r="CS75" s="137" t="str">
        <f t="shared" ref="CS75:CS138" si="40">IF(BS75="","",IF(BQ75="","",IF(BQ75=0,"",IF(CF75="","",((BS75/BQ75)*CF75)))))</f>
        <v/>
      </c>
      <c r="CT75" s="126" t="str">
        <f t="shared" ref="CT75:CT138" si="41">IF(AY75="","",IF(AZ75="","",IF(BS75="","",IF(BQ75="","",IF(AY75=0,"",(BS75/BQ75)*(AZ75/AY75))))))</f>
        <v/>
      </c>
      <c r="CU75" s="137" t="str">
        <f t="shared" ref="CU75:CU138" si="42">IF($BQ75="","",IF(CH75="","",IF(BS75="","",IF(CH75="Yes",$BS75/$BQ75,0))))</f>
        <v/>
      </c>
      <c r="CV75" s="86"/>
      <c r="CW75" s="30"/>
      <c r="CX75" s="2"/>
    </row>
    <row r="76" spans="2:102" ht="25.35" customHeight="1" x14ac:dyDescent="0.45">
      <c r="B76" s="17"/>
      <c r="C76" s="112"/>
      <c r="D76" s="113"/>
      <c r="E76" s="115"/>
      <c r="F76" s="17"/>
      <c r="G76" s="17"/>
      <c r="H76" s="17"/>
      <c r="I76" s="17"/>
      <c r="J76" s="17"/>
      <c r="K76" s="17"/>
      <c r="L76" s="114"/>
      <c r="M76" s="114"/>
      <c r="N76" s="17"/>
      <c r="O76" s="17"/>
      <c r="P76" s="17"/>
      <c r="Q76" s="17"/>
      <c r="R76" s="194"/>
      <c r="S76" s="193"/>
      <c r="T76" s="193"/>
      <c r="U76" s="19"/>
      <c r="V76" s="17"/>
      <c r="W76" s="19"/>
      <c r="X76" s="17"/>
      <c r="Y76" s="19"/>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20"/>
      <c r="AX76" s="20"/>
      <c r="AY76" s="18"/>
      <c r="AZ76" s="18"/>
      <c r="BA76" s="18"/>
      <c r="BB76" s="18"/>
      <c r="BC76" s="18"/>
      <c r="BD76" s="18"/>
      <c r="BE76" s="18"/>
      <c r="BF76" s="18"/>
      <c r="BG76" s="21"/>
      <c r="BH76" s="197" t="str">
        <f t="shared" si="25"/>
        <v/>
      </c>
      <c r="BI76" s="197" t="str">
        <f t="shared" si="26"/>
        <v/>
      </c>
      <c r="BJ76" s="21"/>
      <c r="BK76" s="198" t="str">
        <f t="shared" ref="BK76:BK139" si="43">IF(OR(BH76="",BI76="",BJ76=""),"",BH76-BI76-BJ76)</f>
        <v/>
      </c>
      <c r="BL76" s="198" t="str">
        <f t="shared" si="27"/>
        <v/>
      </c>
      <c r="BM76" s="22"/>
      <c r="BN76" s="23"/>
      <c r="BO76" s="24"/>
      <c r="BQ76" s="115"/>
      <c r="BR76" s="121"/>
      <c r="BS76" s="123" t="str">
        <f t="shared" si="28"/>
        <v/>
      </c>
      <c r="BT76" s="120" t="str">
        <f t="shared" ref="BT76:BT139" si="44">IF(BS76=0,"",IF(BR76=0,"",($BS76/$BR76)*U76))</f>
        <v/>
      </c>
      <c r="BU76" s="120" t="str">
        <f t="shared" ref="BU76:BU139" si="45">IF($BS76=0,"",IF($BR76=0,"",($BS76/$BR76)*W76))</f>
        <v/>
      </c>
      <c r="BV76" s="120" t="str">
        <f t="shared" ref="BV76:BV139" si="46">IF($BS76=0,"",IF($BR76=0,"",($BS76/$BR76)*Y76))</f>
        <v/>
      </c>
      <c r="BW76" s="120" t="str">
        <f t="shared" si="29"/>
        <v/>
      </c>
      <c r="BX76" s="113"/>
      <c r="BY76" s="113"/>
      <c r="BZ76" s="138" t="str">
        <f t="shared" si="30"/>
        <v/>
      </c>
      <c r="CA76" s="113"/>
      <c r="CB76" s="150"/>
      <c r="CC76" s="150"/>
      <c r="CD76" s="113"/>
      <c r="CE76" s="113"/>
      <c r="CF76" s="131" t="str">
        <f t="shared" si="24"/>
        <v/>
      </c>
      <c r="CG76" s="127" t="str">
        <f t="shared" ref="CG76:CG139" si="47">IF(AY76="","",IF(AZ76="","",IF(AY76=0,"",AZ76/AY76)))</f>
        <v/>
      </c>
      <c r="CH76" s="148"/>
      <c r="CI76" s="107"/>
      <c r="CJ76" s="279" t="str">
        <f t="shared" si="31"/>
        <v/>
      </c>
      <c r="CK76" s="143" t="str">
        <f t="shared" si="32"/>
        <v/>
      </c>
      <c r="CL76" s="137" t="str">
        <f t="shared" si="33"/>
        <v/>
      </c>
      <c r="CM76" s="137" t="str">
        <f t="shared" si="34"/>
        <v/>
      </c>
      <c r="CN76" s="137" t="str">
        <f t="shared" si="35"/>
        <v/>
      </c>
      <c r="CO76" s="149" t="str">
        <f t="shared" si="36"/>
        <v/>
      </c>
      <c r="CP76" s="149" t="str">
        <f t="shared" si="37"/>
        <v/>
      </c>
      <c r="CQ76" s="137" t="str">
        <f t="shared" si="38"/>
        <v/>
      </c>
      <c r="CR76" s="137" t="str">
        <f t="shared" si="39"/>
        <v/>
      </c>
      <c r="CS76" s="137" t="str">
        <f t="shared" si="40"/>
        <v/>
      </c>
      <c r="CT76" s="126" t="str">
        <f t="shared" si="41"/>
        <v/>
      </c>
      <c r="CU76" s="137" t="str">
        <f t="shared" si="42"/>
        <v/>
      </c>
      <c r="CV76" s="86"/>
      <c r="CW76" s="30"/>
      <c r="CX76" s="2"/>
    </row>
    <row r="77" spans="2:102" ht="25.35" customHeight="1" x14ac:dyDescent="0.45">
      <c r="B77" s="17"/>
      <c r="C77" s="112"/>
      <c r="D77" s="113"/>
      <c r="E77" s="115"/>
      <c r="F77" s="17"/>
      <c r="G77" s="17"/>
      <c r="H77" s="17"/>
      <c r="I77" s="17"/>
      <c r="J77" s="17"/>
      <c r="K77" s="17"/>
      <c r="L77" s="114"/>
      <c r="M77" s="114"/>
      <c r="N77" s="17"/>
      <c r="O77" s="17"/>
      <c r="P77" s="17"/>
      <c r="Q77" s="17"/>
      <c r="R77" s="194"/>
      <c r="S77" s="193"/>
      <c r="T77" s="193"/>
      <c r="U77" s="19"/>
      <c r="V77" s="17"/>
      <c r="W77" s="19"/>
      <c r="X77" s="17"/>
      <c r="Y77" s="19"/>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20"/>
      <c r="AX77" s="20"/>
      <c r="AY77" s="18"/>
      <c r="AZ77" s="18"/>
      <c r="BA77" s="18"/>
      <c r="BB77" s="18"/>
      <c r="BC77" s="18"/>
      <c r="BD77" s="18"/>
      <c r="BE77" s="18"/>
      <c r="BF77" s="18"/>
      <c r="BG77" s="21"/>
      <c r="BH77" s="197" t="str">
        <f t="shared" si="25"/>
        <v/>
      </c>
      <c r="BI77" s="197" t="str">
        <f t="shared" si="26"/>
        <v/>
      </c>
      <c r="BJ77" s="21"/>
      <c r="BK77" s="198" t="str">
        <f t="shared" si="43"/>
        <v/>
      </c>
      <c r="BL77" s="198" t="str">
        <f t="shared" si="27"/>
        <v/>
      </c>
      <c r="BM77" s="22"/>
      <c r="BN77" s="23"/>
      <c r="BO77" s="24"/>
      <c r="BQ77" s="115"/>
      <c r="BR77" s="121"/>
      <c r="BS77" s="123" t="str">
        <f t="shared" si="28"/>
        <v/>
      </c>
      <c r="BT77" s="120" t="str">
        <f t="shared" si="44"/>
        <v/>
      </c>
      <c r="BU77" s="120" t="str">
        <f t="shared" si="45"/>
        <v/>
      </c>
      <c r="BV77" s="120" t="str">
        <f t="shared" si="46"/>
        <v/>
      </c>
      <c r="BW77" s="120" t="str">
        <f t="shared" si="29"/>
        <v/>
      </c>
      <c r="BX77" s="113"/>
      <c r="BY77" s="113"/>
      <c r="BZ77" s="138" t="str">
        <f t="shared" si="30"/>
        <v/>
      </c>
      <c r="CA77" s="113"/>
      <c r="CB77" s="150"/>
      <c r="CC77" s="150"/>
      <c r="CD77" s="113"/>
      <c r="CE77" s="113"/>
      <c r="CF77" s="131" t="str">
        <f t="shared" si="24"/>
        <v/>
      </c>
      <c r="CG77" s="127" t="str">
        <f t="shared" si="47"/>
        <v/>
      </c>
      <c r="CH77" s="148"/>
      <c r="CI77" s="107"/>
      <c r="CJ77" s="279" t="str">
        <f t="shared" si="31"/>
        <v/>
      </c>
      <c r="CK77" s="143" t="str">
        <f t="shared" si="32"/>
        <v/>
      </c>
      <c r="CL77" s="137" t="str">
        <f t="shared" si="33"/>
        <v/>
      </c>
      <c r="CM77" s="137" t="str">
        <f t="shared" si="34"/>
        <v/>
      </c>
      <c r="CN77" s="137" t="str">
        <f t="shared" si="35"/>
        <v/>
      </c>
      <c r="CO77" s="149" t="str">
        <f t="shared" si="36"/>
        <v/>
      </c>
      <c r="CP77" s="149" t="str">
        <f t="shared" si="37"/>
        <v/>
      </c>
      <c r="CQ77" s="137" t="str">
        <f t="shared" si="38"/>
        <v/>
      </c>
      <c r="CR77" s="137" t="str">
        <f t="shared" si="39"/>
        <v/>
      </c>
      <c r="CS77" s="137" t="str">
        <f t="shared" si="40"/>
        <v/>
      </c>
      <c r="CT77" s="126" t="str">
        <f t="shared" si="41"/>
        <v/>
      </c>
      <c r="CU77" s="137" t="str">
        <f t="shared" si="42"/>
        <v/>
      </c>
      <c r="CV77" s="86"/>
      <c r="CW77" s="30"/>
      <c r="CX77" s="2"/>
    </row>
    <row r="78" spans="2:102" ht="25.35" customHeight="1" x14ac:dyDescent="0.45">
      <c r="B78" s="17"/>
      <c r="C78" s="112"/>
      <c r="D78" s="113"/>
      <c r="E78" s="115"/>
      <c r="F78" s="17"/>
      <c r="G78" s="17"/>
      <c r="H78" s="17"/>
      <c r="I78" s="17"/>
      <c r="J78" s="17"/>
      <c r="K78" s="17"/>
      <c r="L78" s="114"/>
      <c r="M78" s="114"/>
      <c r="N78" s="17"/>
      <c r="O78" s="17"/>
      <c r="P78" s="17"/>
      <c r="Q78" s="17"/>
      <c r="R78" s="194"/>
      <c r="S78" s="193"/>
      <c r="T78" s="193"/>
      <c r="U78" s="19"/>
      <c r="V78" s="17"/>
      <c r="W78" s="19"/>
      <c r="X78" s="17"/>
      <c r="Y78" s="19"/>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20"/>
      <c r="AX78" s="20"/>
      <c r="AY78" s="18"/>
      <c r="AZ78" s="18"/>
      <c r="BA78" s="18"/>
      <c r="BB78" s="18"/>
      <c r="BC78" s="18"/>
      <c r="BD78" s="18"/>
      <c r="BE78" s="18"/>
      <c r="BF78" s="18"/>
      <c r="BG78" s="21"/>
      <c r="BH78" s="197" t="str">
        <f t="shared" si="25"/>
        <v/>
      </c>
      <c r="BI78" s="197" t="str">
        <f t="shared" si="26"/>
        <v/>
      </c>
      <c r="BJ78" s="21"/>
      <c r="BK78" s="198" t="str">
        <f t="shared" si="43"/>
        <v/>
      </c>
      <c r="BL78" s="198" t="str">
        <f t="shared" si="27"/>
        <v/>
      </c>
      <c r="BM78" s="22"/>
      <c r="BN78" s="23"/>
      <c r="BO78" s="24"/>
      <c r="BQ78" s="115"/>
      <c r="BR78" s="121"/>
      <c r="BS78" s="123" t="str">
        <f t="shared" si="28"/>
        <v/>
      </c>
      <c r="BT78" s="120" t="str">
        <f t="shared" si="44"/>
        <v/>
      </c>
      <c r="BU78" s="120" t="str">
        <f t="shared" si="45"/>
        <v/>
      </c>
      <c r="BV78" s="120" t="str">
        <f t="shared" si="46"/>
        <v/>
      </c>
      <c r="BW78" s="120" t="str">
        <f t="shared" si="29"/>
        <v/>
      </c>
      <c r="BX78" s="113"/>
      <c r="BY78" s="113"/>
      <c r="BZ78" s="138" t="str">
        <f t="shared" si="30"/>
        <v/>
      </c>
      <c r="CA78" s="113"/>
      <c r="CB78" s="150"/>
      <c r="CC78" s="150"/>
      <c r="CD78" s="113"/>
      <c r="CE78" s="113"/>
      <c r="CF78" s="131" t="str">
        <f t="shared" si="24"/>
        <v/>
      </c>
      <c r="CG78" s="127" t="str">
        <f t="shared" si="47"/>
        <v/>
      </c>
      <c r="CH78" s="148"/>
      <c r="CI78" s="107"/>
      <c r="CJ78" s="279" t="str">
        <f t="shared" si="31"/>
        <v/>
      </c>
      <c r="CK78" s="143" t="str">
        <f t="shared" si="32"/>
        <v/>
      </c>
      <c r="CL78" s="137" t="str">
        <f t="shared" si="33"/>
        <v/>
      </c>
      <c r="CM78" s="137" t="str">
        <f t="shared" si="34"/>
        <v/>
      </c>
      <c r="CN78" s="137" t="str">
        <f t="shared" si="35"/>
        <v/>
      </c>
      <c r="CO78" s="149" t="str">
        <f t="shared" si="36"/>
        <v/>
      </c>
      <c r="CP78" s="149" t="str">
        <f t="shared" si="37"/>
        <v/>
      </c>
      <c r="CQ78" s="137" t="str">
        <f t="shared" si="38"/>
        <v/>
      </c>
      <c r="CR78" s="137" t="str">
        <f t="shared" si="39"/>
        <v/>
      </c>
      <c r="CS78" s="137" t="str">
        <f t="shared" si="40"/>
        <v/>
      </c>
      <c r="CT78" s="126" t="str">
        <f t="shared" si="41"/>
        <v/>
      </c>
      <c r="CU78" s="137" t="str">
        <f t="shared" si="42"/>
        <v/>
      </c>
      <c r="CV78" s="86"/>
      <c r="CW78" s="30"/>
      <c r="CX78" s="2"/>
    </row>
    <row r="79" spans="2:102" ht="25.35" customHeight="1" x14ac:dyDescent="0.45">
      <c r="B79" s="17"/>
      <c r="C79" s="112"/>
      <c r="D79" s="113"/>
      <c r="E79" s="115"/>
      <c r="F79" s="17"/>
      <c r="G79" s="17"/>
      <c r="H79" s="17"/>
      <c r="I79" s="17"/>
      <c r="J79" s="17"/>
      <c r="K79" s="17"/>
      <c r="L79" s="114"/>
      <c r="M79" s="114"/>
      <c r="N79" s="17"/>
      <c r="O79" s="17"/>
      <c r="P79" s="17"/>
      <c r="Q79" s="17"/>
      <c r="R79" s="194"/>
      <c r="S79" s="193"/>
      <c r="T79" s="193"/>
      <c r="U79" s="19"/>
      <c r="V79" s="17"/>
      <c r="W79" s="19"/>
      <c r="X79" s="17"/>
      <c r="Y79" s="19"/>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20"/>
      <c r="AX79" s="20"/>
      <c r="AY79" s="18"/>
      <c r="AZ79" s="18"/>
      <c r="BA79" s="18"/>
      <c r="BB79" s="18"/>
      <c r="BC79" s="18"/>
      <c r="BD79" s="18"/>
      <c r="BE79" s="18"/>
      <c r="BF79" s="18"/>
      <c r="BG79" s="21"/>
      <c r="BH79" s="197" t="str">
        <f t="shared" si="25"/>
        <v/>
      </c>
      <c r="BI79" s="197" t="str">
        <f t="shared" si="26"/>
        <v/>
      </c>
      <c r="BJ79" s="21"/>
      <c r="BK79" s="198" t="str">
        <f t="shared" si="43"/>
        <v/>
      </c>
      <c r="BL79" s="198" t="str">
        <f t="shared" si="27"/>
        <v/>
      </c>
      <c r="BM79" s="22"/>
      <c r="BN79" s="23"/>
      <c r="BO79" s="24"/>
      <c r="BQ79" s="115"/>
      <c r="BR79" s="121"/>
      <c r="BS79" s="123" t="str">
        <f t="shared" si="28"/>
        <v/>
      </c>
      <c r="BT79" s="120" t="str">
        <f t="shared" si="44"/>
        <v/>
      </c>
      <c r="BU79" s="120" t="str">
        <f t="shared" si="45"/>
        <v/>
      </c>
      <c r="BV79" s="120" t="str">
        <f t="shared" si="46"/>
        <v/>
      </c>
      <c r="BW79" s="120" t="str">
        <f t="shared" si="29"/>
        <v/>
      </c>
      <c r="BX79" s="113"/>
      <c r="BY79" s="113"/>
      <c r="BZ79" s="138" t="str">
        <f t="shared" si="30"/>
        <v/>
      </c>
      <c r="CA79" s="113"/>
      <c r="CB79" s="150"/>
      <c r="CC79" s="150"/>
      <c r="CD79" s="113"/>
      <c r="CE79" s="113"/>
      <c r="CF79" s="131" t="str">
        <f t="shared" si="24"/>
        <v/>
      </c>
      <c r="CG79" s="127" t="str">
        <f t="shared" si="47"/>
        <v/>
      </c>
      <c r="CH79" s="148"/>
      <c r="CI79" s="107"/>
      <c r="CJ79" s="279" t="str">
        <f t="shared" si="31"/>
        <v/>
      </c>
      <c r="CK79" s="143" t="str">
        <f t="shared" si="32"/>
        <v/>
      </c>
      <c r="CL79" s="137" t="str">
        <f t="shared" si="33"/>
        <v/>
      </c>
      <c r="CM79" s="137" t="str">
        <f t="shared" si="34"/>
        <v/>
      </c>
      <c r="CN79" s="137" t="str">
        <f t="shared" si="35"/>
        <v/>
      </c>
      <c r="CO79" s="149" t="str">
        <f t="shared" si="36"/>
        <v/>
      </c>
      <c r="CP79" s="149" t="str">
        <f t="shared" si="37"/>
        <v/>
      </c>
      <c r="CQ79" s="137" t="str">
        <f t="shared" si="38"/>
        <v/>
      </c>
      <c r="CR79" s="137" t="str">
        <f t="shared" si="39"/>
        <v/>
      </c>
      <c r="CS79" s="137" t="str">
        <f t="shared" si="40"/>
        <v/>
      </c>
      <c r="CT79" s="126" t="str">
        <f t="shared" si="41"/>
        <v/>
      </c>
      <c r="CU79" s="137" t="str">
        <f t="shared" si="42"/>
        <v/>
      </c>
      <c r="CV79" s="86"/>
      <c r="CW79" s="30"/>
      <c r="CX79" s="2"/>
    </row>
    <row r="80" spans="2:102" ht="25.35" customHeight="1" x14ac:dyDescent="0.45">
      <c r="B80" s="17"/>
      <c r="C80" s="112"/>
      <c r="D80" s="113"/>
      <c r="E80" s="115"/>
      <c r="F80" s="17"/>
      <c r="G80" s="17"/>
      <c r="H80" s="17"/>
      <c r="I80" s="17"/>
      <c r="J80" s="17"/>
      <c r="K80" s="17"/>
      <c r="L80" s="114"/>
      <c r="M80" s="114"/>
      <c r="N80" s="17"/>
      <c r="O80" s="17"/>
      <c r="P80" s="17"/>
      <c r="Q80" s="17"/>
      <c r="R80" s="194"/>
      <c r="S80" s="193"/>
      <c r="T80" s="193"/>
      <c r="U80" s="19"/>
      <c r="V80" s="17"/>
      <c r="W80" s="19"/>
      <c r="X80" s="17"/>
      <c r="Y80" s="19"/>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20"/>
      <c r="AX80" s="20"/>
      <c r="AY80" s="18"/>
      <c r="AZ80" s="18"/>
      <c r="BA80" s="18"/>
      <c r="BB80" s="18"/>
      <c r="BC80" s="18"/>
      <c r="BD80" s="18"/>
      <c r="BE80" s="18"/>
      <c r="BF80" s="18"/>
      <c r="BG80" s="21"/>
      <c r="BH80" s="197" t="str">
        <f t="shared" si="25"/>
        <v/>
      </c>
      <c r="BI80" s="197" t="str">
        <f t="shared" si="26"/>
        <v/>
      </c>
      <c r="BJ80" s="21"/>
      <c r="BK80" s="198" t="str">
        <f t="shared" si="43"/>
        <v/>
      </c>
      <c r="BL80" s="198" t="str">
        <f t="shared" si="27"/>
        <v/>
      </c>
      <c r="BM80" s="22"/>
      <c r="BN80" s="23"/>
      <c r="BO80" s="24"/>
      <c r="BQ80" s="115"/>
      <c r="BR80" s="121"/>
      <c r="BS80" s="123" t="str">
        <f t="shared" si="28"/>
        <v/>
      </c>
      <c r="BT80" s="120" t="str">
        <f t="shared" si="44"/>
        <v/>
      </c>
      <c r="BU80" s="120" t="str">
        <f t="shared" si="45"/>
        <v/>
      </c>
      <c r="BV80" s="120" t="str">
        <f t="shared" si="46"/>
        <v/>
      </c>
      <c r="BW80" s="120" t="str">
        <f t="shared" si="29"/>
        <v/>
      </c>
      <c r="BX80" s="113"/>
      <c r="BY80" s="113"/>
      <c r="BZ80" s="138" t="str">
        <f t="shared" si="30"/>
        <v/>
      </c>
      <c r="CA80" s="113"/>
      <c r="CB80" s="150"/>
      <c r="CC80" s="150"/>
      <c r="CD80" s="113"/>
      <c r="CE80" s="113"/>
      <c r="CF80" s="131" t="str">
        <f t="shared" si="24"/>
        <v/>
      </c>
      <c r="CG80" s="127" t="str">
        <f t="shared" si="47"/>
        <v/>
      </c>
      <c r="CH80" s="148"/>
      <c r="CI80" s="107"/>
      <c r="CJ80" s="279" t="str">
        <f t="shared" si="31"/>
        <v/>
      </c>
      <c r="CK80" s="143" t="str">
        <f t="shared" si="32"/>
        <v/>
      </c>
      <c r="CL80" s="137" t="str">
        <f t="shared" si="33"/>
        <v/>
      </c>
      <c r="CM80" s="137" t="str">
        <f t="shared" si="34"/>
        <v/>
      </c>
      <c r="CN80" s="137" t="str">
        <f t="shared" si="35"/>
        <v/>
      </c>
      <c r="CO80" s="149" t="str">
        <f t="shared" si="36"/>
        <v/>
      </c>
      <c r="CP80" s="149" t="str">
        <f t="shared" si="37"/>
        <v/>
      </c>
      <c r="CQ80" s="137" t="str">
        <f t="shared" si="38"/>
        <v/>
      </c>
      <c r="CR80" s="137" t="str">
        <f t="shared" si="39"/>
        <v/>
      </c>
      <c r="CS80" s="137" t="str">
        <f t="shared" si="40"/>
        <v/>
      </c>
      <c r="CT80" s="126" t="str">
        <f t="shared" si="41"/>
        <v/>
      </c>
      <c r="CU80" s="137" t="str">
        <f t="shared" si="42"/>
        <v/>
      </c>
      <c r="CV80" s="86"/>
      <c r="CW80" s="30"/>
      <c r="CX80" s="2"/>
    </row>
    <row r="81" spans="2:102" ht="25.35" customHeight="1" x14ac:dyDescent="0.45">
      <c r="B81" s="17"/>
      <c r="C81" s="112"/>
      <c r="D81" s="113"/>
      <c r="E81" s="115"/>
      <c r="F81" s="17"/>
      <c r="G81" s="17"/>
      <c r="H81" s="17"/>
      <c r="I81" s="17"/>
      <c r="J81" s="17"/>
      <c r="K81" s="17"/>
      <c r="L81" s="114"/>
      <c r="M81" s="114"/>
      <c r="N81" s="17"/>
      <c r="O81" s="17"/>
      <c r="P81" s="17"/>
      <c r="Q81" s="17"/>
      <c r="R81" s="194"/>
      <c r="S81" s="193"/>
      <c r="T81" s="193"/>
      <c r="U81" s="19"/>
      <c r="V81" s="17"/>
      <c r="W81" s="19"/>
      <c r="X81" s="17"/>
      <c r="Y81" s="19"/>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20"/>
      <c r="AX81" s="20"/>
      <c r="AY81" s="18"/>
      <c r="AZ81" s="18"/>
      <c r="BA81" s="18"/>
      <c r="BB81" s="18"/>
      <c r="BC81" s="18"/>
      <c r="BD81" s="18"/>
      <c r="BE81" s="18"/>
      <c r="BF81" s="18"/>
      <c r="BG81" s="21"/>
      <c r="BH81" s="197" t="str">
        <f t="shared" si="25"/>
        <v/>
      </c>
      <c r="BI81" s="197" t="str">
        <f t="shared" si="26"/>
        <v/>
      </c>
      <c r="BJ81" s="21"/>
      <c r="BK81" s="198" t="str">
        <f t="shared" si="43"/>
        <v/>
      </c>
      <c r="BL81" s="198" t="str">
        <f t="shared" si="27"/>
        <v/>
      </c>
      <c r="BM81" s="22"/>
      <c r="BN81" s="23"/>
      <c r="BO81" s="24"/>
      <c r="BQ81" s="115"/>
      <c r="BR81" s="121"/>
      <c r="BS81" s="123" t="str">
        <f t="shared" si="28"/>
        <v/>
      </c>
      <c r="BT81" s="120" t="str">
        <f t="shared" si="44"/>
        <v/>
      </c>
      <c r="BU81" s="120" t="str">
        <f t="shared" si="45"/>
        <v/>
      </c>
      <c r="BV81" s="120" t="str">
        <f t="shared" si="46"/>
        <v/>
      </c>
      <c r="BW81" s="120" t="str">
        <f t="shared" si="29"/>
        <v/>
      </c>
      <c r="BX81" s="113"/>
      <c r="BY81" s="113"/>
      <c r="BZ81" s="138" t="str">
        <f t="shared" si="30"/>
        <v/>
      </c>
      <c r="CA81" s="113"/>
      <c r="CB81" s="150"/>
      <c r="CC81" s="150"/>
      <c r="CD81" s="113"/>
      <c r="CE81" s="113"/>
      <c r="CF81" s="131" t="str">
        <f t="shared" si="24"/>
        <v/>
      </c>
      <c r="CG81" s="127" t="str">
        <f t="shared" si="47"/>
        <v/>
      </c>
      <c r="CH81" s="148"/>
      <c r="CI81" s="107"/>
      <c r="CJ81" s="279" t="str">
        <f t="shared" si="31"/>
        <v/>
      </c>
      <c r="CK81" s="143" t="str">
        <f t="shared" si="32"/>
        <v/>
      </c>
      <c r="CL81" s="137" t="str">
        <f t="shared" si="33"/>
        <v/>
      </c>
      <c r="CM81" s="137" t="str">
        <f t="shared" si="34"/>
        <v/>
      </c>
      <c r="CN81" s="137" t="str">
        <f t="shared" si="35"/>
        <v/>
      </c>
      <c r="CO81" s="149" t="str">
        <f t="shared" si="36"/>
        <v/>
      </c>
      <c r="CP81" s="149" t="str">
        <f t="shared" si="37"/>
        <v/>
      </c>
      <c r="CQ81" s="137" t="str">
        <f t="shared" si="38"/>
        <v/>
      </c>
      <c r="CR81" s="137" t="str">
        <f t="shared" si="39"/>
        <v/>
      </c>
      <c r="CS81" s="137" t="str">
        <f t="shared" si="40"/>
        <v/>
      </c>
      <c r="CT81" s="126" t="str">
        <f t="shared" si="41"/>
        <v/>
      </c>
      <c r="CU81" s="137" t="str">
        <f t="shared" si="42"/>
        <v/>
      </c>
      <c r="CV81" s="86"/>
      <c r="CW81" s="30"/>
      <c r="CX81" s="2"/>
    </row>
    <row r="82" spans="2:102" ht="25.35" customHeight="1" x14ac:dyDescent="0.45">
      <c r="B82" s="17"/>
      <c r="C82" s="112"/>
      <c r="D82" s="113"/>
      <c r="E82" s="115"/>
      <c r="F82" s="17"/>
      <c r="G82" s="17"/>
      <c r="H82" s="17"/>
      <c r="I82" s="17"/>
      <c r="J82" s="17"/>
      <c r="K82" s="17"/>
      <c r="L82" s="114"/>
      <c r="M82" s="114"/>
      <c r="N82" s="17"/>
      <c r="O82" s="17"/>
      <c r="P82" s="17"/>
      <c r="Q82" s="17"/>
      <c r="R82" s="194"/>
      <c r="S82" s="193"/>
      <c r="T82" s="193"/>
      <c r="U82" s="19"/>
      <c r="V82" s="17"/>
      <c r="W82" s="19"/>
      <c r="X82" s="17"/>
      <c r="Y82" s="19"/>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20"/>
      <c r="AX82" s="20"/>
      <c r="AY82" s="18"/>
      <c r="AZ82" s="18"/>
      <c r="BA82" s="18"/>
      <c r="BB82" s="18"/>
      <c r="BC82" s="18"/>
      <c r="BD82" s="18"/>
      <c r="BE82" s="18"/>
      <c r="BF82" s="18"/>
      <c r="BG82" s="21"/>
      <c r="BH82" s="197" t="str">
        <f t="shared" si="25"/>
        <v/>
      </c>
      <c r="BI82" s="197" t="str">
        <f t="shared" si="26"/>
        <v/>
      </c>
      <c r="BJ82" s="21"/>
      <c r="BK82" s="198" t="str">
        <f t="shared" si="43"/>
        <v/>
      </c>
      <c r="BL82" s="198" t="str">
        <f t="shared" si="27"/>
        <v/>
      </c>
      <c r="BM82" s="22"/>
      <c r="BN82" s="23"/>
      <c r="BO82" s="24"/>
      <c r="BQ82" s="115"/>
      <c r="BR82" s="121"/>
      <c r="BS82" s="123" t="str">
        <f t="shared" si="28"/>
        <v/>
      </c>
      <c r="BT82" s="120" t="str">
        <f t="shared" si="44"/>
        <v/>
      </c>
      <c r="BU82" s="120" t="str">
        <f t="shared" si="45"/>
        <v/>
      </c>
      <c r="BV82" s="120" t="str">
        <f t="shared" si="46"/>
        <v/>
      </c>
      <c r="BW82" s="120" t="str">
        <f t="shared" si="29"/>
        <v/>
      </c>
      <c r="BX82" s="113"/>
      <c r="BY82" s="113"/>
      <c r="BZ82" s="138" t="str">
        <f t="shared" si="30"/>
        <v/>
      </c>
      <c r="CA82" s="113"/>
      <c r="CB82" s="150"/>
      <c r="CC82" s="150"/>
      <c r="CD82" s="113"/>
      <c r="CE82" s="113"/>
      <c r="CF82" s="131" t="str">
        <f t="shared" si="24"/>
        <v/>
      </c>
      <c r="CG82" s="127" t="str">
        <f t="shared" si="47"/>
        <v/>
      </c>
      <c r="CH82" s="148"/>
      <c r="CI82" s="107"/>
      <c r="CJ82" s="279" t="str">
        <f t="shared" si="31"/>
        <v/>
      </c>
      <c r="CK82" s="143" t="str">
        <f t="shared" si="32"/>
        <v/>
      </c>
      <c r="CL82" s="137" t="str">
        <f t="shared" si="33"/>
        <v/>
      </c>
      <c r="CM82" s="137" t="str">
        <f t="shared" si="34"/>
        <v/>
      </c>
      <c r="CN82" s="137" t="str">
        <f t="shared" si="35"/>
        <v/>
      </c>
      <c r="CO82" s="149" t="str">
        <f t="shared" si="36"/>
        <v/>
      </c>
      <c r="CP82" s="149" t="str">
        <f t="shared" si="37"/>
        <v/>
      </c>
      <c r="CQ82" s="137" t="str">
        <f t="shared" si="38"/>
        <v/>
      </c>
      <c r="CR82" s="137" t="str">
        <f t="shared" si="39"/>
        <v/>
      </c>
      <c r="CS82" s="137" t="str">
        <f t="shared" si="40"/>
        <v/>
      </c>
      <c r="CT82" s="126" t="str">
        <f t="shared" si="41"/>
        <v/>
      </c>
      <c r="CU82" s="137" t="str">
        <f t="shared" si="42"/>
        <v/>
      </c>
      <c r="CV82" s="86"/>
      <c r="CW82" s="30"/>
      <c r="CX82" s="2"/>
    </row>
    <row r="83" spans="2:102" ht="25.35" customHeight="1" x14ac:dyDescent="0.45">
      <c r="B83" s="17"/>
      <c r="C83" s="112"/>
      <c r="D83" s="113"/>
      <c r="E83" s="115"/>
      <c r="F83" s="17"/>
      <c r="G83" s="17"/>
      <c r="H83" s="17"/>
      <c r="I83" s="17"/>
      <c r="J83" s="17"/>
      <c r="K83" s="17"/>
      <c r="L83" s="114"/>
      <c r="M83" s="114"/>
      <c r="N83" s="17"/>
      <c r="O83" s="17"/>
      <c r="P83" s="17"/>
      <c r="Q83" s="17"/>
      <c r="R83" s="194"/>
      <c r="S83" s="193"/>
      <c r="T83" s="193"/>
      <c r="U83" s="19"/>
      <c r="V83" s="17"/>
      <c r="W83" s="19"/>
      <c r="X83" s="17"/>
      <c r="Y83" s="19"/>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20"/>
      <c r="AX83" s="20"/>
      <c r="AY83" s="18"/>
      <c r="AZ83" s="18"/>
      <c r="BA83" s="18"/>
      <c r="BB83" s="18"/>
      <c r="BC83" s="18"/>
      <c r="BD83" s="18"/>
      <c r="BE83" s="18"/>
      <c r="BF83" s="18"/>
      <c r="BG83" s="21"/>
      <c r="BH83" s="197" t="str">
        <f t="shared" si="25"/>
        <v/>
      </c>
      <c r="BI83" s="197" t="str">
        <f t="shared" si="26"/>
        <v/>
      </c>
      <c r="BJ83" s="21"/>
      <c r="BK83" s="198" t="str">
        <f t="shared" si="43"/>
        <v/>
      </c>
      <c r="BL83" s="198" t="str">
        <f t="shared" si="27"/>
        <v/>
      </c>
      <c r="BM83" s="22"/>
      <c r="BN83" s="23"/>
      <c r="BO83" s="24"/>
      <c r="BQ83" s="115"/>
      <c r="BR83" s="121"/>
      <c r="BS83" s="123" t="str">
        <f t="shared" si="28"/>
        <v/>
      </c>
      <c r="BT83" s="120" t="str">
        <f t="shared" si="44"/>
        <v/>
      </c>
      <c r="BU83" s="120" t="str">
        <f t="shared" si="45"/>
        <v/>
      </c>
      <c r="BV83" s="120" t="str">
        <f t="shared" si="46"/>
        <v/>
      </c>
      <c r="BW83" s="120" t="str">
        <f t="shared" si="29"/>
        <v/>
      </c>
      <c r="BX83" s="113"/>
      <c r="BY83" s="113"/>
      <c r="BZ83" s="138" t="str">
        <f t="shared" si="30"/>
        <v/>
      </c>
      <c r="CA83" s="113"/>
      <c r="CB83" s="150"/>
      <c r="CC83" s="150"/>
      <c r="CD83" s="113"/>
      <c r="CE83" s="113"/>
      <c r="CF83" s="131" t="str">
        <f t="shared" si="24"/>
        <v/>
      </c>
      <c r="CG83" s="127" t="str">
        <f t="shared" si="47"/>
        <v/>
      </c>
      <c r="CH83" s="148"/>
      <c r="CI83" s="107"/>
      <c r="CJ83" s="279" t="str">
        <f t="shared" si="31"/>
        <v/>
      </c>
      <c r="CK83" s="143" t="str">
        <f t="shared" si="32"/>
        <v/>
      </c>
      <c r="CL83" s="137" t="str">
        <f t="shared" si="33"/>
        <v/>
      </c>
      <c r="CM83" s="137" t="str">
        <f t="shared" si="34"/>
        <v/>
      </c>
      <c r="CN83" s="137" t="str">
        <f t="shared" si="35"/>
        <v/>
      </c>
      <c r="CO83" s="149" t="str">
        <f t="shared" si="36"/>
        <v/>
      </c>
      <c r="CP83" s="149" t="str">
        <f t="shared" si="37"/>
        <v/>
      </c>
      <c r="CQ83" s="137" t="str">
        <f t="shared" si="38"/>
        <v/>
      </c>
      <c r="CR83" s="137" t="str">
        <f t="shared" si="39"/>
        <v/>
      </c>
      <c r="CS83" s="137" t="str">
        <f t="shared" si="40"/>
        <v/>
      </c>
      <c r="CT83" s="126" t="str">
        <f t="shared" si="41"/>
        <v/>
      </c>
      <c r="CU83" s="137" t="str">
        <f t="shared" si="42"/>
        <v/>
      </c>
      <c r="CV83" s="86"/>
      <c r="CW83" s="30"/>
      <c r="CX83" s="2"/>
    </row>
    <row r="84" spans="2:102" ht="25.35" customHeight="1" x14ac:dyDescent="0.45">
      <c r="B84" s="17"/>
      <c r="C84" s="112"/>
      <c r="D84" s="113"/>
      <c r="E84" s="115"/>
      <c r="F84" s="17"/>
      <c r="G84" s="17"/>
      <c r="H84" s="17"/>
      <c r="I84" s="17"/>
      <c r="J84" s="17"/>
      <c r="K84" s="17"/>
      <c r="L84" s="114"/>
      <c r="M84" s="114"/>
      <c r="N84" s="17"/>
      <c r="O84" s="17"/>
      <c r="P84" s="17"/>
      <c r="Q84" s="17"/>
      <c r="R84" s="194"/>
      <c r="S84" s="193"/>
      <c r="T84" s="193"/>
      <c r="U84" s="19"/>
      <c r="V84" s="17"/>
      <c r="W84" s="19"/>
      <c r="X84" s="17"/>
      <c r="Y84" s="19"/>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20"/>
      <c r="AX84" s="20"/>
      <c r="AY84" s="18"/>
      <c r="AZ84" s="18"/>
      <c r="BA84" s="18"/>
      <c r="BB84" s="18"/>
      <c r="BC84" s="18"/>
      <c r="BD84" s="18"/>
      <c r="BE84" s="18"/>
      <c r="BF84" s="18"/>
      <c r="BG84" s="21"/>
      <c r="BH84" s="197" t="str">
        <f t="shared" si="25"/>
        <v/>
      </c>
      <c r="BI84" s="197" t="str">
        <f t="shared" si="26"/>
        <v/>
      </c>
      <c r="BJ84" s="21"/>
      <c r="BK84" s="198" t="str">
        <f t="shared" si="43"/>
        <v/>
      </c>
      <c r="BL84" s="198" t="str">
        <f t="shared" si="27"/>
        <v/>
      </c>
      <c r="BM84" s="22"/>
      <c r="BN84" s="23"/>
      <c r="BO84" s="24"/>
      <c r="BQ84" s="115"/>
      <c r="BR84" s="121"/>
      <c r="BS84" s="123" t="str">
        <f t="shared" si="28"/>
        <v/>
      </c>
      <c r="BT84" s="120" t="str">
        <f t="shared" si="44"/>
        <v/>
      </c>
      <c r="BU84" s="120" t="str">
        <f t="shared" si="45"/>
        <v/>
      </c>
      <c r="BV84" s="120" t="str">
        <f t="shared" si="46"/>
        <v/>
      </c>
      <c r="BW84" s="120" t="str">
        <f t="shared" si="29"/>
        <v/>
      </c>
      <c r="BX84" s="113"/>
      <c r="BY84" s="113"/>
      <c r="BZ84" s="138" t="str">
        <f t="shared" si="30"/>
        <v/>
      </c>
      <c r="CA84" s="113"/>
      <c r="CB84" s="150"/>
      <c r="CC84" s="150"/>
      <c r="CD84" s="113"/>
      <c r="CE84" s="113"/>
      <c r="CF84" s="131" t="str">
        <f t="shared" si="24"/>
        <v/>
      </c>
      <c r="CG84" s="127" t="str">
        <f t="shared" si="47"/>
        <v/>
      </c>
      <c r="CH84" s="148"/>
      <c r="CI84" s="107"/>
      <c r="CJ84" s="279" t="str">
        <f t="shared" si="31"/>
        <v/>
      </c>
      <c r="CK84" s="143" t="str">
        <f t="shared" si="32"/>
        <v/>
      </c>
      <c r="CL84" s="137" t="str">
        <f t="shared" si="33"/>
        <v/>
      </c>
      <c r="CM84" s="137" t="str">
        <f t="shared" si="34"/>
        <v/>
      </c>
      <c r="CN84" s="137" t="str">
        <f t="shared" si="35"/>
        <v/>
      </c>
      <c r="CO84" s="149" t="str">
        <f t="shared" si="36"/>
        <v/>
      </c>
      <c r="CP84" s="149" t="str">
        <f t="shared" si="37"/>
        <v/>
      </c>
      <c r="CQ84" s="137" t="str">
        <f t="shared" si="38"/>
        <v/>
      </c>
      <c r="CR84" s="137" t="str">
        <f t="shared" si="39"/>
        <v/>
      </c>
      <c r="CS84" s="137" t="str">
        <f t="shared" si="40"/>
        <v/>
      </c>
      <c r="CT84" s="126" t="str">
        <f t="shared" si="41"/>
        <v/>
      </c>
      <c r="CU84" s="137" t="str">
        <f t="shared" si="42"/>
        <v/>
      </c>
      <c r="CV84" s="86"/>
      <c r="CW84" s="30"/>
      <c r="CX84" s="2"/>
    </row>
    <row r="85" spans="2:102" ht="25.35" customHeight="1" x14ac:dyDescent="0.45">
      <c r="B85" s="17"/>
      <c r="C85" s="112"/>
      <c r="D85" s="113"/>
      <c r="E85" s="115"/>
      <c r="F85" s="17"/>
      <c r="G85" s="17"/>
      <c r="H85" s="17"/>
      <c r="I85" s="17"/>
      <c r="J85" s="17"/>
      <c r="K85" s="17"/>
      <c r="L85" s="114"/>
      <c r="M85" s="114"/>
      <c r="N85" s="17"/>
      <c r="O85" s="17"/>
      <c r="P85" s="17"/>
      <c r="Q85" s="17"/>
      <c r="R85" s="194"/>
      <c r="S85" s="193"/>
      <c r="T85" s="193"/>
      <c r="U85" s="19"/>
      <c r="V85" s="17"/>
      <c r="W85" s="19"/>
      <c r="X85" s="17"/>
      <c r="Y85" s="19"/>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20"/>
      <c r="AX85" s="20"/>
      <c r="AY85" s="18"/>
      <c r="AZ85" s="18"/>
      <c r="BA85" s="18"/>
      <c r="BB85" s="18"/>
      <c r="BC85" s="18"/>
      <c r="BD85" s="18"/>
      <c r="BE85" s="18"/>
      <c r="BF85" s="18"/>
      <c r="BG85" s="21"/>
      <c r="BH85" s="197" t="str">
        <f t="shared" si="25"/>
        <v/>
      </c>
      <c r="BI85" s="197" t="str">
        <f t="shared" si="26"/>
        <v/>
      </c>
      <c r="BJ85" s="21"/>
      <c r="BK85" s="198" t="str">
        <f t="shared" si="43"/>
        <v/>
      </c>
      <c r="BL85" s="198" t="str">
        <f t="shared" si="27"/>
        <v/>
      </c>
      <c r="BM85" s="22"/>
      <c r="BN85" s="23"/>
      <c r="BO85" s="24"/>
      <c r="BQ85" s="115"/>
      <c r="BR85" s="121"/>
      <c r="BS85" s="123" t="str">
        <f t="shared" si="28"/>
        <v/>
      </c>
      <c r="BT85" s="120" t="str">
        <f t="shared" si="44"/>
        <v/>
      </c>
      <c r="BU85" s="120" t="str">
        <f t="shared" si="45"/>
        <v/>
      </c>
      <c r="BV85" s="120" t="str">
        <f t="shared" si="46"/>
        <v/>
      </c>
      <c r="BW85" s="120" t="str">
        <f t="shared" si="29"/>
        <v/>
      </c>
      <c r="BX85" s="113"/>
      <c r="BY85" s="113"/>
      <c r="BZ85" s="138" t="str">
        <f t="shared" si="30"/>
        <v/>
      </c>
      <c r="CA85" s="113"/>
      <c r="CB85" s="150"/>
      <c r="CC85" s="150"/>
      <c r="CD85" s="113"/>
      <c r="CE85" s="113"/>
      <c r="CF85" s="131" t="str">
        <f t="shared" si="24"/>
        <v/>
      </c>
      <c r="CG85" s="127" t="str">
        <f t="shared" si="47"/>
        <v/>
      </c>
      <c r="CH85" s="148"/>
      <c r="CI85" s="107"/>
      <c r="CJ85" s="279" t="str">
        <f t="shared" si="31"/>
        <v/>
      </c>
      <c r="CK85" s="143" t="str">
        <f t="shared" si="32"/>
        <v/>
      </c>
      <c r="CL85" s="137" t="str">
        <f t="shared" si="33"/>
        <v/>
      </c>
      <c r="CM85" s="137" t="str">
        <f t="shared" si="34"/>
        <v/>
      </c>
      <c r="CN85" s="137" t="str">
        <f t="shared" si="35"/>
        <v/>
      </c>
      <c r="CO85" s="149" t="str">
        <f t="shared" si="36"/>
        <v/>
      </c>
      <c r="CP85" s="149" t="str">
        <f t="shared" si="37"/>
        <v/>
      </c>
      <c r="CQ85" s="137" t="str">
        <f t="shared" si="38"/>
        <v/>
      </c>
      <c r="CR85" s="137" t="str">
        <f t="shared" si="39"/>
        <v/>
      </c>
      <c r="CS85" s="137" t="str">
        <f t="shared" si="40"/>
        <v/>
      </c>
      <c r="CT85" s="126" t="str">
        <f t="shared" si="41"/>
        <v/>
      </c>
      <c r="CU85" s="137" t="str">
        <f t="shared" si="42"/>
        <v/>
      </c>
      <c r="CV85" s="86"/>
      <c r="CW85" s="30"/>
      <c r="CX85" s="2"/>
    </row>
    <row r="86" spans="2:102" ht="25.35" customHeight="1" x14ac:dyDescent="0.45">
      <c r="B86" s="17"/>
      <c r="C86" s="112"/>
      <c r="D86" s="113"/>
      <c r="E86" s="115"/>
      <c r="F86" s="17"/>
      <c r="G86" s="17"/>
      <c r="H86" s="17"/>
      <c r="I86" s="17"/>
      <c r="J86" s="17"/>
      <c r="K86" s="17"/>
      <c r="L86" s="114"/>
      <c r="M86" s="114"/>
      <c r="N86" s="17"/>
      <c r="O86" s="17"/>
      <c r="P86" s="17"/>
      <c r="Q86" s="17"/>
      <c r="R86" s="194"/>
      <c r="S86" s="193"/>
      <c r="T86" s="193"/>
      <c r="U86" s="19"/>
      <c r="V86" s="17"/>
      <c r="W86" s="19"/>
      <c r="X86" s="17"/>
      <c r="Y86" s="19"/>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20"/>
      <c r="AX86" s="20"/>
      <c r="AY86" s="18"/>
      <c r="AZ86" s="18"/>
      <c r="BA86" s="18"/>
      <c r="BB86" s="18"/>
      <c r="BC86" s="18"/>
      <c r="BD86" s="18"/>
      <c r="BE86" s="18"/>
      <c r="BF86" s="18"/>
      <c r="BG86" s="21"/>
      <c r="BH86" s="197" t="str">
        <f t="shared" si="25"/>
        <v/>
      </c>
      <c r="BI86" s="197" t="str">
        <f t="shared" si="26"/>
        <v/>
      </c>
      <c r="BJ86" s="21"/>
      <c r="BK86" s="198" t="str">
        <f t="shared" si="43"/>
        <v/>
      </c>
      <c r="BL86" s="198" t="str">
        <f t="shared" si="27"/>
        <v/>
      </c>
      <c r="BM86" s="22"/>
      <c r="BN86" s="23"/>
      <c r="BO86" s="24"/>
      <c r="BQ86" s="115"/>
      <c r="BR86" s="121"/>
      <c r="BS86" s="123" t="str">
        <f t="shared" si="28"/>
        <v/>
      </c>
      <c r="BT86" s="120" t="str">
        <f t="shared" si="44"/>
        <v/>
      </c>
      <c r="BU86" s="120" t="str">
        <f t="shared" si="45"/>
        <v/>
      </c>
      <c r="BV86" s="120" t="str">
        <f t="shared" si="46"/>
        <v/>
      </c>
      <c r="BW86" s="120" t="str">
        <f t="shared" si="29"/>
        <v/>
      </c>
      <c r="BX86" s="113"/>
      <c r="BY86" s="113"/>
      <c r="BZ86" s="138" t="str">
        <f t="shared" si="30"/>
        <v/>
      </c>
      <c r="CA86" s="113"/>
      <c r="CB86" s="150"/>
      <c r="CC86" s="150"/>
      <c r="CD86" s="113"/>
      <c r="CE86" s="113"/>
      <c r="CF86" s="131" t="str">
        <f t="shared" si="24"/>
        <v/>
      </c>
      <c r="CG86" s="127" t="str">
        <f t="shared" si="47"/>
        <v/>
      </c>
      <c r="CH86" s="148"/>
      <c r="CI86" s="107"/>
      <c r="CJ86" s="279" t="str">
        <f t="shared" si="31"/>
        <v/>
      </c>
      <c r="CK86" s="143" t="str">
        <f t="shared" si="32"/>
        <v/>
      </c>
      <c r="CL86" s="137" t="str">
        <f t="shared" si="33"/>
        <v/>
      </c>
      <c r="CM86" s="137" t="str">
        <f t="shared" si="34"/>
        <v/>
      </c>
      <c r="CN86" s="137" t="str">
        <f t="shared" si="35"/>
        <v/>
      </c>
      <c r="CO86" s="149" t="str">
        <f t="shared" si="36"/>
        <v/>
      </c>
      <c r="CP86" s="149" t="str">
        <f t="shared" si="37"/>
        <v/>
      </c>
      <c r="CQ86" s="137" t="str">
        <f t="shared" si="38"/>
        <v/>
      </c>
      <c r="CR86" s="137" t="str">
        <f t="shared" si="39"/>
        <v/>
      </c>
      <c r="CS86" s="137" t="str">
        <f t="shared" si="40"/>
        <v/>
      </c>
      <c r="CT86" s="126" t="str">
        <f t="shared" si="41"/>
        <v/>
      </c>
      <c r="CU86" s="137" t="str">
        <f t="shared" si="42"/>
        <v/>
      </c>
      <c r="CV86" s="86"/>
      <c r="CW86" s="30"/>
      <c r="CX86" s="2"/>
    </row>
    <row r="87" spans="2:102" ht="25.35" customHeight="1" x14ac:dyDescent="0.45">
      <c r="B87" s="17"/>
      <c r="C87" s="112"/>
      <c r="D87" s="113"/>
      <c r="E87" s="115"/>
      <c r="F87" s="17"/>
      <c r="G87" s="17"/>
      <c r="H87" s="17"/>
      <c r="I87" s="17"/>
      <c r="J87" s="17"/>
      <c r="K87" s="17"/>
      <c r="L87" s="114"/>
      <c r="M87" s="114"/>
      <c r="N87" s="17"/>
      <c r="O87" s="17"/>
      <c r="P87" s="17"/>
      <c r="Q87" s="17"/>
      <c r="R87" s="194"/>
      <c r="S87" s="193"/>
      <c r="T87" s="193"/>
      <c r="U87" s="19"/>
      <c r="V87" s="17"/>
      <c r="W87" s="19"/>
      <c r="X87" s="17"/>
      <c r="Y87" s="19"/>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20"/>
      <c r="AX87" s="20"/>
      <c r="AY87" s="18"/>
      <c r="AZ87" s="18"/>
      <c r="BA87" s="18"/>
      <c r="BB87" s="18"/>
      <c r="BC87" s="18"/>
      <c r="BD87" s="18"/>
      <c r="BE87" s="18"/>
      <c r="BF87" s="18"/>
      <c r="BG87" s="21"/>
      <c r="BH87" s="197" t="str">
        <f t="shared" si="25"/>
        <v/>
      </c>
      <c r="BI87" s="197" t="str">
        <f t="shared" si="26"/>
        <v/>
      </c>
      <c r="BJ87" s="21"/>
      <c r="BK87" s="198" t="str">
        <f t="shared" si="43"/>
        <v/>
      </c>
      <c r="BL87" s="198" t="str">
        <f t="shared" si="27"/>
        <v/>
      </c>
      <c r="BM87" s="22"/>
      <c r="BN87" s="23"/>
      <c r="BO87" s="24"/>
      <c r="BQ87" s="115"/>
      <c r="BR87" s="121"/>
      <c r="BS87" s="123" t="str">
        <f t="shared" si="28"/>
        <v/>
      </c>
      <c r="BT87" s="120" t="str">
        <f t="shared" si="44"/>
        <v/>
      </c>
      <c r="BU87" s="120" t="str">
        <f t="shared" si="45"/>
        <v/>
      </c>
      <c r="BV87" s="120" t="str">
        <f t="shared" si="46"/>
        <v/>
      </c>
      <c r="BW87" s="120" t="str">
        <f t="shared" si="29"/>
        <v/>
      </c>
      <c r="BX87" s="113"/>
      <c r="BY87" s="113"/>
      <c r="BZ87" s="138" t="str">
        <f t="shared" si="30"/>
        <v/>
      </c>
      <c r="CA87" s="113"/>
      <c r="CB87" s="150"/>
      <c r="CC87" s="150"/>
      <c r="CD87" s="113"/>
      <c r="CE87" s="113"/>
      <c r="CF87" s="131" t="str">
        <f t="shared" ref="CF87:CF150" si="48">IF(OR(CB87="",DD87=""),"",CB87-DD87)</f>
        <v/>
      </c>
      <c r="CG87" s="127" t="str">
        <f t="shared" si="47"/>
        <v/>
      </c>
      <c r="CH87" s="148"/>
      <c r="CI87" s="107"/>
      <c r="CJ87" s="279" t="str">
        <f t="shared" si="31"/>
        <v/>
      </c>
      <c r="CK87" s="143" t="str">
        <f t="shared" si="32"/>
        <v/>
      </c>
      <c r="CL87" s="137" t="str">
        <f t="shared" si="33"/>
        <v/>
      </c>
      <c r="CM87" s="137" t="str">
        <f t="shared" si="34"/>
        <v/>
      </c>
      <c r="CN87" s="137" t="str">
        <f t="shared" si="35"/>
        <v/>
      </c>
      <c r="CO87" s="149" t="str">
        <f t="shared" si="36"/>
        <v/>
      </c>
      <c r="CP87" s="149" t="str">
        <f t="shared" si="37"/>
        <v/>
      </c>
      <c r="CQ87" s="137" t="str">
        <f t="shared" si="38"/>
        <v/>
      </c>
      <c r="CR87" s="137" t="str">
        <f t="shared" si="39"/>
        <v/>
      </c>
      <c r="CS87" s="137" t="str">
        <f t="shared" si="40"/>
        <v/>
      </c>
      <c r="CT87" s="126" t="str">
        <f t="shared" si="41"/>
        <v/>
      </c>
      <c r="CU87" s="137" t="str">
        <f t="shared" si="42"/>
        <v/>
      </c>
      <c r="CV87" s="86"/>
      <c r="CW87" s="30"/>
      <c r="CX87" s="2"/>
    </row>
    <row r="88" spans="2:102" ht="25.35" customHeight="1" x14ac:dyDescent="0.45">
      <c r="B88" s="17"/>
      <c r="C88" s="112"/>
      <c r="D88" s="113"/>
      <c r="E88" s="115"/>
      <c r="F88" s="17"/>
      <c r="G88" s="17"/>
      <c r="H88" s="17"/>
      <c r="I88" s="17"/>
      <c r="J88" s="17"/>
      <c r="K88" s="17"/>
      <c r="L88" s="114"/>
      <c r="M88" s="114"/>
      <c r="N88" s="17"/>
      <c r="O88" s="17"/>
      <c r="P88" s="17"/>
      <c r="Q88" s="17"/>
      <c r="R88" s="194"/>
      <c r="S88" s="193"/>
      <c r="T88" s="193"/>
      <c r="U88" s="19"/>
      <c r="V88" s="17"/>
      <c r="W88" s="19"/>
      <c r="X88" s="17"/>
      <c r="Y88" s="19"/>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20"/>
      <c r="AX88" s="20"/>
      <c r="AY88" s="18"/>
      <c r="AZ88" s="18"/>
      <c r="BA88" s="18"/>
      <c r="BB88" s="18"/>
      <c r="BC88" s="18"/>
      <c r="BD88" s="18"/>
      <c r="BE88" s="18"/>
      <c r="BF88" s="18"/>
      <c r="BG88" s="21"/>
      <c r="BH88" s="197" t="str">
        <f t="shared" si="25"/>
        <v/>
      </c>
      <c r="BI88" s="197" t="str">
        <f t="shared" si="26"/>
        <v/>
      </c>
      <c r="BJ88" s="21"/>
      <c r="BK88" s="198" t="str">
        <f t="shared" si="43"/>
        <v/>
      </c>
      <c r="BL88" s="198" t="str">
        <f t="shared" si="27"/>
        <v/>
      </c>
      <c r="BM88" s="22"/>
      <c r="BN88" s="23"/>
      <c r="BO88" s="24"/>
      <c r="BQ88" s="115"/>
      <c r="BR88" s="121"/>
      <c r="BS88" s="123" t="str">
        <f t="shared" si="28"/>
        <v/>
      </c>
      <c r="BT88" s="120" t="str">
        <f t="shared" si="44"/>
        <v/>
      </c>
      <c r="BU88" s="120" t="str">
        <f t="shared" si="45"/>
        <v/>
      </c>
      <c r="BV88" s="120" t="str">
        <f t="shared" si="46"/>
        <v/>
      </c>
      <c r="BW88" s="120" t="str">
        <f t="shared" si="29"/>
        <v/>
      </c>
      <c r="BX88" s="113"/>
      <c r="BY88" s="113"/>
      <c r="BZ88" s="138" t="str">
        <f t="shared" si="30"/>
        <v/>
      </c>
      <c r="CA88" s="113"/>
      <c r="CB88" s="150"/>
      <c r="CC88" s="150"/>
      <c r="CD88" s="113"/>
      <c r="CE88" s="113"/>
      <c r="CF88" s="131" t="str">
        <f t="shared" si="48"/>
        <v/>
      </c>
      <c r="CG88" s="127" t="str">
        <f t="shared" si="47"/>
        <v/>
      </c>
      <c r="CH88" s="148"/>
      <c r="CI88" s="107"/>
      <c r="CJ88" s="279" t="str">
        <f t="shared" si="31"/>
        <v/>
      </c>
      <c r="CK88" s="143" t="str">
        <f t="shared" si="32"/>
        <v/>
      </c>
      <c r="CL88" s="137" t="str">
        <f t="shared" si="33"/>
        <v/>
      </c>
      <c r="CM88" s="137" t="str">
        <f t="shared" si="34"/>
        <v/>
      </c>
      <c r="CN88" s="137" t="str">
        <f t="shared" si="35"/>
        <v/>
      </c>
      <c r="CO88" s="149" t="str">
        <f t="shared" si="36"/>
        <v/>
      </c>
      <c r="CP88" s="149" t="str">
        <f t="shared" si="37"/>
        <v/>
      </c>
      <c r="CQ88" s="137" t="str">
        <f t="shared" si="38"/>
        <v/>
      </c>
      <c r="CR88" s="137" t="str">
        <f t="shared" si="39"/>
        <v/>
      </c>
      <c r="CS88" s="137" t="str">
        <f t="shared" si="40"/>
        <v/>
      </c>
      <c r="CT88" s="126" t="str">
        <f t="shared" si="41"/>
        <v/>
      </c>
      <c r="CU88" s="137" t="str">
        <f t="shared" si="42"/>
        <v/>
      </c>
      <c r="CV88" s="86"/>
      <c r="CW88" s="30"/>
      <c r="CX88" s="2"/>
    </row>
    <row r="89" spans="2:102" ht="25.35" customHeight="1" x14ac:dyDescent="0.45">
      <c r="B89" s="17"/>
      <c r="C89" s="112"/>
      <c r="D89" s="113"/>
      <c r="E89" s="115"/>
      <c r="F89" s="17"/>
      <c r="G89" s="17"/>
      <c r="H89" s="17"/>
      <c r="I89" s="17"/>
      <c r="J89" s="17"/>
      <c r="K89" s="17"/>
      <c r="L89" s="114"/>
      <c r="M89" s="114"/>
      <c r="N89" s="17"/>
      <c r="O89" s="17"/>
      <c r="P89" s="17"/>
      <c r="Q89" s="17"/>
      <c r="R89" s="194"/>
      <c r="S89" s="193"/>
      <c r="T89" s="193"/>
      <c r="U89" s="19"/>
      <c r="V89" s="17"/>
      <c r="W89" s="19"/>
      <c r="X89" s="17"/>
      <c r="Y89" s="19"/>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20"/>
      <c r="AX89" s="20"/>
      <c r="AY89" s="18"/>
      <c r="AZ89" s="18"/>
      <c r="BA89" s="18"/>
      <c r="BB89" s="18"/>
      <c r="BC89" s="18"/>
      <c r="BD89" s="18"/>
      <c r="BE89" s="18"/>
      <c r="BF89" s="18"/>
      <c r="BG89" s="21"/>
      <c r="BH89" s="197" t="str">
        <f t="shared" si="25"/>
        <v/>
      </c>
      <c r="BI89" s="197" t="str">
        <f t="shared" si="26"/>
        <v/>
      </c>
      <c r="BJ89" s="21"/>
      <c r="BK89" s="198" t="str">
        <f t="shared" si="43"/>
        <v/>
      </c>
      <c r="BL89" s="198" t="str">
        <f t="shared" si="27"/>
        <v/>
      </c>
      <c r="BM89" s="22"/>
      <c r="BN89" s="23"/>
      <c r="BO89" s="24"/>
      <c r="BQ89" s="115"/>
      <c r="BR89" s="121"/>
      <c r="BS89" s="123" t="str">
        <f t="shared" si="28"/>
        <v/>
      </c>
      <c r="BT89" s="120" t="str">
        <f t="shared" si="44"/>
        <v/>
      </c>
      <c r="BU89" s="120" t="str">
        <f t="shared" si="45"/>
        <v/>
      </c>
      <c r="BV89" s="120" t="str">
        <f t="shared" si="46"/>
        <v/>
      </c>
      <c r="BW89" s="120" t="str">
        <f t="shared" si="29"/>
        <v/>
      </c>
      <c r="BX89" s="113"/>
      <c r="BY89" s="113"/>
      <c r="BZ89" s="138" t="str">
        <f t="shared" si="30"/>
        <v/>
      </c>
      <c r="CA89" s="113"/>
      <c r="CB89" s="150"/>
      <c r="CC89" s="150"/>
      <c r="CD89" s="113"/>
      <c r="CE89" s="113"/>
      <c r="CF89" s="131" t="str">
        <f t="shared" si="48"/>
        <v/>
      </c>
      <c r="CG89" s="127" t="str">
        <f t="shared" si="47"/>
        <v/>
      </c>
      <c r="CH89" s="148"/>
      <c r="CI89" s="107"/>
      <c r="CJ89" s="279" t="str">
        <f t="shared" si="31"/>
        <v/>
      </c>
      <c r="CK89" s="143" t="str">
        <f t="shared" si="32"/>
        <v/>
      </c>
      <c r="CL89" s="137" t="str">
        <f t="shared" si="33"/>
        <v/>
      </c>
      <c r="CM89" s="137" t="str">
        <f t="shared" si="34"/>
        <v/>
      </c>
      <c r="CN89" s="137" t="str">
        <f t="shared" si="35"/>
        <v/>
      </c>
      <c r="CO89" s="149" t="str">
        <f t="shared" si="36"/>
        <v/>
      </c>
      <c r="CP89" s="149" t="str">
        <f t="shared" si="37"/>
        <v/>
      </c>
      <c r="CQ89" s="137" t="str">
        <f t="shared" si="38"/>
        <v/>
      </c>
      <c r="CR89" s="137" t="str">
        <f t="shared" si="39"/>
        <v/>
      </c>
      <c r="CS89" s="137" t="str">
        <f t="shared" si="40"/>
        <v/>
      </c>
      <c r="CT89" s="126" t="str">
        <f t="shared" si="41"/>
        <v/>
      </c>
      <c r="CU89" s="137" t="str">
        <f t="shared" si="42"/>
        <v/>
      </c>
      <c r="CV89" s="86"/>
      <c r="CW89" s="30"/>
      <c r="CX89" s="2"/>
    </row>
    <row r="90" spans="2:102" ht="25.35" customHeight="1" x14ac:dyDescent="0.45">
      <c r="B90" s="17"/>
      <c r="C90" s="112"/>
      <c r="D90" s="113"/>
      <c r="E90" s="115"/>
      <c r="F90" s="17"/>
      <c r="G90" s="17"/>
      <c r="H90" s="17"/>
      <c r="I90" s="17"/>
      <c r="J90" s="17"/>
      <c r="K90" s="17"/>
      <c r="L90" s="114"/>
      <c r="M90" s="114"/>
      <c r="N90" s="17"/>
      <c r="O90" s="17"/>
      <c r="P90" s="17"/>
      <c r="Q90" s="17"/>
      <c r="R90" s="194"/>
      <c r="S90" s="193"/>
      <c r="T90" s="193"/>
      <c r="U90" s="19"/>
      <c r="V90" s="17"/>
      <c r="W90" s="19"/>
      <c r="X90" s="17"/>
      <c r="Y90" s="19"/>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20"/>
      <c r="AX90" s="20"/>
      <c r="AY90" s="18"/>
      <c r="AZ90" s="18"/>
      <c r="BA90" s="18"/>
      <c r="BB90" s="18"/>
      <c r="BC90" s="18"/>
      <c r="BD90" s="18"/>
      <c r="BE90" s="18"/>
      <c r="BF90" s="18"/>
      <c r="BG90" s="21"/>
      <c r="BH90" s="197" t="str">
        <f t="shared" si="25"/>
        <v/>
      </c>
      <c r="BI90" s="197" t="str">
        <f t="shared" si="26"/>
        <v/>
      </c>
      <c r="BJ90" s="21"/>
      <c r="BK90" s="198" t="str">
        <f t="shared" si="43"/>
        <v/>
      </c>
      <c r="BL90" s="198" t="str">
        <f t="shared" si="27"/>
        <v/>
      </c>
      <c r="BM90" s="22"/>
      <c r="BN90" s="23"/>
      <c r="BO90" s="24"/>
      <c r="BQ90" s="115"/>
      <c r="BR90" s="121"/>
      <c r="BS90" s="123" t="str">
        <f t="shared" si="28"/>
        <v/>
      </c>
      <c r="BT90" s="120" t="str">
        <f t="shared" si="44"/>
        <v/>
      </c>
      <c r="BU90" s="120" t="str">
        <f t="shared" si="45"/>
        <v/>
      </c>
      <c r="BV90" s="120" t="str">
        <f t="shared" si="46"/>
        <v/>
      </c>
      <c r="BW90" s="120" t="str">
        <f t="shared" si="29"/>
        <v/>
      </c>
      <c r="BX90" s="113"/>
      <c r="BY90" s="113"/>
      <c r="BZ90" s="138" t="str">
        <f t="shared" si="30"/>
        <v/>
      </c>
      <c r="CA90" s="113"/>
      <c r="CB90" s="150"/>
      <c r="CC90" s="150"/>
      <c r="CD90" s="113"/>
      <c r="CE90" s="113"/>
      <c r="CF90" s="131" t="str">
        <f t="shared" si="48"/>
        <v/>
      </c>
      <c r="CG90" s="127" t="str">
        <f t="shared" si="47"/>
        <v/>
      </c>
      <c r="CH90" s="148"/>
      <c r="CI90" s="107"/>
      <c r="CJ90" s="279" t="str">
        <f t="shared" si="31"/>
        <v/>
      </c>
      <c r="CK90" s="143" t="str">
        <f t="shared" si="32"/>
        <v/>
      </c>
      <c r="CL90" s="137" t="str">
        <f t="shared" si="33"/>
        <v/>
      </c>
      <c r="CM90" s="137" t="str">
        <f t="shared" si="34"/>
        <v/>
      </c>
      <c r="CN90" s="137" t="str">
        <f t="shared" si="35"/>
        <v/>
      </c>
      <c r="CO90" s="149" t="str">
        <f t="shared" si="36"/>
        <v/>
      </c>
      <c r="CP90" s="149" t="str">
        <f t="shared" si="37"/>
        <v/>
      </c>
      <c r="CQ90" s="137" t="str">
        <f t="shared" si="38"/>
        <v/>
      </c>
      <c r="CR90" s="137" t="str">
        <f t="shared" si="39"/>
        <v/>
      </c>
      <c r="CS90" s="137" t="str">
        <f t="shared" si="40"/>
        <v/>
      </c>
      <c r="CT90" s="126" t="str">
        <f t="shared" si="41"/>
        <v/>
      </c>
      <c r="CU90" s="137" t="str">
        <f t="shared" si="42"/>
        <v/>
      </c>
      <c r="CV90" s="86"/>
      <c r="CW90" s="30"/>
      <c r="CX90" s="2"/>
    </row>
    <row r="91" spans="2:102" ht="25.35" customHeight="1" x14ac:dyDescent="0.45">
      <c r="B91" s="17"/>
      <c r="C91" s="112"/>
      <c r="D91" s="113"/>
      <c r="E91" s="115"/>
      <c r="F91" s="17"/>
      <c r="G91" s="17"/>
      <c r="H91" s="17"/>
      <c r="I91" s="17"/>
      <c r="J91" s="17"/>
      <c r="K91" s="17"/>
      <c r="L91" s="114"/>
      <c r="M91" s="114"/>
      <c r="N91" s="17"/>
      <c r="O91" s="17"/>
      <c r="P91" s="17"/>
      <c r="Q91" s="17"/>
      <c r="R91" s="194"/>
      <c r="S91" s="193"/>
      <c r="T91" s="193"/>
      <c r="U91" s="19"/>
      <c r="V91" s="17"/>
      <c r="W91" s="19"/>
      <c r="X91" s="17"/>
      <c r="Y91" s="19"/>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20"/>
      <c r="AX91" s="20"/>
      <c r="AY91" s="18"/>
      <c r="AZ91" s="18"/>
      <c r="BA91" s="18"/>
      <c r="BB91" s="18"/>
      <c r="BC91" s="18"/>
      <c r="BD91" s="18"/>
      <c r="BE91" s="18"/>
      <c r="BF91" s="18"/>
      <c r="BG91" s="21"/>
      <c r="BH91" s="197" t="str">
        <f t="shared" si="25"/>
        <v/>
      </c>
      <c r="BI91" s="197" t="str">
        <f t="shared" si="26"/>
        <v/>
      </c>
      <c r="BJ91" s="21"/>
      <c r="BK91" s="198" t="str">
        <f t="shared" si="43"/>
        <v/>
      </c>
      <c r="BL91" s="198" t="str">
        <f t="shared" si="27"/>
        <v/>
      </c>
      <c r="BM91" s="22"/>
      <c r="BN91" s="23"/>
      <c r="BO91" s="24"/>
      <c r="BQ91" s="115"/>
      <c r="BR91" s="121"/>
      <c r="BS91" s="123" t="str">
        <f t="shared" si="28"/>
        <v/>
      </c>
      <c r="BT91" s="120" t="str">
        <f t="shared" si="44"/>
        <v/>
      </c>
      <c r="BU91" s="120" t="str">
        <f t="shared" si="45"/>
        <v/>
      </c>
      <c r="BV91" s="120" t="str">
        <f t="shared" si="46"/>
        <v/>
      </c>
      <c r="BW91" s="120" t="str">
        <f t="shared" si="29"/>
        <v/>
      </c>
      <c r="BX91" s="113"/>
      <c r="BY91" s="113"/>
      <c r="BZ91" s="138" t="str">
        <f t="shared" si="30"/>
        <v/>
      </c>
      <c r="CA91" s="113"/>
      <c r="CB91" s="150"/>
      <c r="CC91" s="150"/>
      <c r="CD91" s="113"/>
      <c r="CE91" s="113"/>
      <c r="CF91" s="131" t="str">
        <f t="shared" si="48"/>
        <v/>
      </c>
      <c r="CG91" s="127" t="str">
        <f t="shared" si="47"/>
        <v/>
      </c>
      <c r="CH91" s="148"/>
      <c r="CI91" s="107"/>
      <c r="CJ91" s="279" t="str">
        <f t="shared" si="31"/>
        <v/>
      </c>
      <c r="CK91" s="143" t="str">
        <f t="shared" si="32"/>
        <v/>
      </c>
      <c r="CL91" s="137" t="str">
        <f t="shared" si="33"/>
        <v/>
      </c>
      <c r="CM91" s="137" t="str">
        <f t="shared" si="34"/>
        <v/>
      </c>
      <c r="CN91" s="137" t="str">
        <f t="shared" si="35"/>
        <v/>
      </c>
      <c r="CO91" s="149" t="str">
        <f t="shared" si="36"/>
        <v/>
      </c>
      <c r="CP91" s="149" t="str">
        <f t="shared" si="37"/>
        <v/>
      </c>
      <c r="CQ91" s="137" t="str">
        <f t="shared" si="38"/>
        <v/>
      </c>
      <c r="CR91" s="137" t="str">
        <f t="shared" si="39"/>
        <v/>
      </c>
      <c r="CS91" s="137" t="str">
        <f t="shared" si="40"/>
        <v/>
      </c>
      <c r="CT91" s="126" t="str">
        <f t="shared" si="41"/>
        <v/>
      </c>
      <c r="CU91" s="137" t="str">
        <f t="shared" si="42"/>
        <v/>
      </c>
      <c r="CV91" s="86"/>
      <c r="CW91" s="30"/>
      <c r="CX91" s="2"/>
    </row>
    <row r="92" spans="2:102" ht="25.35" customHeight="1" x14ac:dyDescent="0.45">
      <c r="B92" s="17"/>
      <c r="C92" s="112"/>
      <c r="D92" s="113"/>
      <c r="E92" s="115"/>
      <c r="F92" s="17"/>
      <c r="G92" s="17"/>
      <c r="H92" s="17"/>
      <c r="I92" s="17"/>
      <c r="J92" s="17"/>
      <c r="K92" s="17"/>
      <c r="L92" s="114"/>
      <c r="M92" s="114"/>
      <c r="N92" s="17"/>
      <c r="O92" s="17"/>
      <c r="P92" s="17"/>
      <c r="Q92" s="17"/>
      <c r="R92" s="194"/>
      <c r="S92" s="193"/>
      <c r="T92" s="193"/>
      <c r="U92" s="19"/>
      <c r="V92" s="17"/>
      <c r="W92" s="19"/>
      <c r="X92" s="17"/>
      <c r="Y92" s="19"/>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20"/>
      <c r="AX92" s="20"/>
      <c r="AY92" s="18"/>
      <c r="AZ92" s="18"/>
      <c r="BA92" s="18"/>
      <c r="BB92" s="18"/>
      <c r="BC92" s="18"/>
      <c r="BD92" s="18"/>
      <c r="BE92" s="18"/>
      <c r="BF92" s="18"/>
      <c r="BG92" s="21"/>
      <c r="BH92" s="197" t="str">
        <f t="shared" si="25"/>
        <v/>
      </c>
      <c r="BI92" s="197" t="str">
        <f t="shared" si="26"/>
        <v/>
      </c>
      <c r="BJ92" s="21"/>
      <c r="BK92" s="198" t="str">
        <f t="shared" si="43"/>
        <v/>
      </c>
      <c r="BL92" s="198" t="str">
        <f t="shared" si="27"/>
        <v/>
      </c>
      <c r="BM92" s="22"/>
      <c r="BN92" s="23"/>
      <c r="BO92" s="24"/>
      <c r="BQ92" s="115"/>
      <c r="BR92" s="121"/>
      <c r="BS92" s="123" t="str">
        <f t="shared" si="28"/>
        <v/>
      </c>
      <c r="BT92" s="120" t="str">
        <f t="shared" si="44"/>
        <v/>
      </c>
      <c r="BU92" s="120" t="str">
        <f t="shared" si="45"/>
        <v/>
      </c>
      <c r="BV92" s="120" t="str">
        <f t="shared" si="46"/>
        <v/>
      </c>
      <c r="BW92" s="120" t="str">
        <f t="shared" si="29"/>
        <v/>
      </c>
      <c r="BX92" s="113"/>
      <c r="BY92" s="113"/>
      <c r="BZ92" s="138" t="str">
        <f t="shared" si="30"/>
        <v/>
      </c>
      <c r="CA92" s="113"/>
      <c r="CB92" s="150"/>
      <c r="CC92" s="150"/>
      <c r="CD92" s="113"/>
      <c r="CE92" s="113"/>
      <c r="CF92" s="131" t="str">
        <f t="shared" si="48"/>
        <v/>
      </c>
      <c r="CG92" s="127" t="str">
        <f t="shared" si="47"/>
        <v/>
      </c>
      <c r="CH92" s="148"/>
      <c r="CI92" s="107"/>
      <c r="CJ92" s="279" t="str">
        <f t="shared" si="31"/>
        <v/>
      </c>
      <c r="CK92" s="143" t="str">
        <f t="shared" si="32"/>
        <v/>
      </c>
      <c r="CL92" s="137" t="str">
        <f t="shared" si="33"/>
        <v/>
      </c>
      <c r="CM92" s="137" t="str">
        <f t="shared" si="34"/>
        <v/>
      </c>
      <c r="CN92" s="137" t="str">
        <f t="shared" si="35"/>
        <v/>
      </c>
      <c r="CO92" s="149" t="str">
        <f t="shared" si="36"/>
        <v/>
      </c>
      <c r="CP92" s="149" t="str">
        <f t="shared" si="37"/>
        <v/>
      </c>
      <c r="CQ92" s="137" t="str">
        <f t="shared" si="38"/>
        <v/>
      </c>
      <c r="CR92" s="137" t="str">
        <f t="shared" si="39"/>
        <v/>
      </c>
      <c r="CS92" s="137" t="str">
        <f t="shared" si="40"/>
        <v/>
      </c>
      <c r="CT92" s="126" t="str">
        <f t="shared" si="41"/>
        <v/>
      </c>
      <c r="CU92" s="137" t="str">
        <f t="shared" si="42"/>
        <v/>
      </c>
      <c r="CV92" s="86"/>
      <c r="CW92" s="30"/>
      <c r="CX92" s="2"/>
    </row>
    <row r="93" spans="2:102" ht="25.35" customHeight="1" x14ac:dyDescent="0.45">
      <c r="B93" s="17"/>
      <c r="C93" s="112"/>
      <c r="D93" s="113"/>
      <c r="E93" s="115"/>
      <c r="F93" s="17"/>
      <c r="G93" s="17"/>
      <c r="H93" s="17"/>
      <c r="I93" s="17"/>
      <c r="J93" s="17"/>
      <c r="K93" s="17"/>
      <c r="L93" s="114"/>
      <c r="M93" s="114"/>
      <c r="N93" s="17"/>
      <c r="O93" s="17"/>
      <c r="P93" s="17"/>
      <c r="Q93" s="17"/>
      <c r="R93" s="194"/>
      <c r="S93" s="193"/>
      <c r="T93" s="193"/>
      <c r="U93" s="19"/>
      <c r="V93" s="17"/>
      <c r="W93" s="19"/>
      <c r="X93" s="17"/>
      <c r="Y93" s="19"/>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20"/>
      <c r="AX93" s="20"/>
      <c r="AY93" s="18"/>
      <c r="AZ93" s="18"/>
      <c r="BA93" s="18"/>
      <c r="BB93" s="18"/>
      <c r="BC93" s="18"/>
      <c r="BD93" s="18"/>
      <c r="BE93" s="18"/>
      <c r="BF93" s="18"/>
      <c r="BG93" s="21"/>
      <c r="BH93" s="197" t="str">
        <f t="shared" si="25"/>
        <v/>
      </c>
      <c r="BI93" s="197" t="str">
        <f t="shared" si="26"/>
        <v/>
      </c>
      <c r="BJ93" s="21"/>
      <c r="BK93" s="198" t="str">
        <f t="shared" si="43"/>
        <v/>
      </c>
      <c r="BL93" s="198" t="str">
        <f t="shared" si="27"/>
        <v/>
      </c>
      <c r="BM93" s="22"/>
      <c r="BN93" s="23"/>
      <c r="BO93" s="24"/>
      <c r="BQ93" s="115"/>
      <c r="BR93" s="121"/>
      <c r="BS93" s="123" t="str">
        <f t="shared" si="28"/>
        <v/>
      </c>
      <c r="BT93" s="120" t="str">
        <f t="shared" si="44"/>
        <v/>
      </c>
      <c r="BU93" s="120" t="str">
        <f t="shared" si="45"/>
        <v/>
      </c>
      <c r="BV93" s="120" t="str">
        <f t="shared" si="46"/>
        <v/>
      </c>
      <c r="BW93" s="120" t="str">
        <f t="shared" si="29"/>
        <v/>
      </c>
      <c r="BX93" s="113"/>
      <c r="BY93" s="113"/>
      <c r="BZ93" s="138" t="str">
        <f t="shared" si="30"/>
        <v/>
      </c>
      <c r="CA93" s="113"/>
      <c r="CB93" s="150"/>
      <c r="CC93" s="150"/>
      <c r="CD93" s="113"/>
      <c r="CE93" s="113"/>
      <c r="CF93" s="131" t="str">
        <f t="shared" si="48"/>
        <v/>
      </c>
      <c r="CG93" s="127" t="str">
        <f t="shared" si="47"/>
        <v/>
      </c>
      <c r="CH93" s="148"/>
      <c r="CI93" s="107"/>
      <c r="CJ93" s="279" t="str">
        <f t="shared" si="31"/>
        <v/>
      </c>
      <c r="CK93" s="143" t="str">
        <f t="shared" si="32"/>
        <v/>
      </c>
      <c r="CL93" s="137" t="str">
        <f t="shared" si="33"/>
        <v/>
      </c>
      <c r="CM93" s="137" t="str">
        <f t="shared" si="34"/>
        <v/>
      </c>
      <c r="CN93" s="137" t="str">
        <f t="shared" si="35"/>
        <v/>
      </c>
      <c r="CO93" s="149" t="str">
        <f t="shared" si="36"/>
        <v/>
      </c>
      <c r="CP93" s="149" t="str">
        <f t="shared" si="37"/>
        <v/>
      </c>
      <c r="CQ93" s="137" t="str">
        <f t="shared" si="38"/>
        <v/>
      </c>
      <c r="CR93" s="137" t="str">
        <f t="shared" si="39"/>
        <v/>
      </c>
      <c r="CS93" s="137" t="str">
        <f t="shared" si="40"/>
        <v/>
      </c>
      <c r="CT93" s="126" t="str">
        <f t="shared" si="41"/>
        <v/>
      </c>
      <c r="CU93" s="137" t="str">
        <f t="shared" si="42"/>
        <v/>
      </c>
      <c r="CV93" s="86"/>
      <c r="CW93" s="30"/>
      <c r="CX93" s="2"/>
    </row>
    <row r="94" spans="2:102" ht="25.35" customHeight="1" x14ac:dyDescent="0.45">
      <c r="B94" s="17"/>
      <c r="C94" s="112"/>
      <c r="D94" s="113"/>
      <c r="E94" s="115"/>
      <c r="F94" s="17"/>
      <c r="G94" s="17"/>
      <c r="H94" s="17"/>
      <c r="I94" s="17"/>
      <c r="J94" s="17"/>
      <c r="K94" s="17"/>
      <c r="L94" s="114"/>
      <c r="M94" s="114"/>
      <c r="N94" s="17"/>
      <c r="O94" s="17"/>
      <c r="P94" s="17"/>
      <c r="Q94" s="17"/>
      <c r="R94" s="194"/>
      <c r="S94" s="193"/>
      <c r="T94" s="193"/>
      <c r="U94" s="19"/>
      <c r="V94" s="17"/>
      <c r="W94" s="19"/>
      <c r="X94" s="17"/>
      <c r="Y94" s="19"/>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20"/>
      <c r="AX94" s="20"/>
      <c r="AY94" s="18"/>
      <c r="AZ94" s="18"/>
      <c r="BA94" s="18"/>
      <c r="BB94" s="18"/>
      <c r="BC94" s="18"/>
      <c r="BD94" s="18"/>
      <c r="BE94" s="18"/>
      <c r="BF94" s="18"/>
      <c r="BG94" s="21"/>
      <c r="BH94" s="197" t="str">
        <f t="shared" si="25"/>
        <v/>
      </c>
      <c r="BI94" s="197" t="str">
        <f t="shared" si="26"/>
        <v/>
      </c>
      <c r="BJ94" s="21"/>
      <c r="BK94" s="198" t="str">
        <f t="shared" si="43"/>
        <v/>
      </c>
      <c r="BL94" s="198" t="str">
        <f t="shared" si="27"/>
        <v/>
      </c>
      <c r="BM94" s="22"/>
      <c r="BN94" s="23"/>
      <c r="BO94" s="24"/>
      <c r="BQ94" s="115"/>
      <c r="BR94" s="121"/>
      <c r="BS94" s="123" t="str">
        <f t="shared" si="28"/>
        <v/>
      </c>
      <c r="BT94" s="120" t="str">
        <f t="shared" si="44"/>
        <v/>
      </c>
      <c r="BU94" s="120" t="str">
        <f t="shared" si="45"/>
        <v/>
      </c>
      <c r="BV94" s="120" t="str">
        <f t="shared" si="46"/>
        <v/>
      </c>
      <c r="BW94" s="120" t="str">
        <f t="shared" si="29"/>
        <v/>
      </c>
      <c r="BX94" s="113"/>
      <c r="BY94" s="113"/>
      <c r="BZ94" s="138" t="str">
        <f t="shared" si="30"/>
        <v/>
      </c>
      <c r="CA94" s="113"/>
      <c r="CB94" s="150"/>
      <c r="CC94" s="150"/>
      <c r="CD94" s="113"/>
      <c r="CE94" s="113"/>
      <c r="CF94" s="131" t="str">
        <f t="shared" si="48"/>
        <v/>
      </c>
      <c r="CG94" s="127" t="str">
        <f t="shared" si="47"/>
        <v/>
      </c>
      <c r="CH94" s="148"/>
      <c r="CI94" s="107"/>
      <c r="CJ94" s="279" t="str">
        <f t="shared" si="31"/>
        <v/>
      </c>
      <c r="CK94" s="143" t="str">
        <f t="shared" si="32"/>
        <v/>
      </c>
      <c r="CL94" s="137" t="str">
        <f t="shared" si="33"/>
        <v/>
      </c>
      <c r="CM94" s="137" t="str">
        <f t="shared" si="34"/>
        <v/>
      </c>
      <c r="CN94" s="137" t="str">
        <f t="shared" si="35"/>
        <v/>
      </c>
      <c r="CO94" s="149" t="str">
        <f t="shared" si="36"/>
        <v/>
      </c>
      <c r="CP94" s="149" t="str">
        <f t="shared" si="37"/>
        <v/>
      </c>
      <c r="CQ94" s="137" t="str">
        <f t="shared" si="38"/>
        <v/>
      </c>
      <c r="CR94" s="137" t="str">
        <f t="shared" si="39"/>
        <v/>
      </c>
      <c r="CS94" s="137" t="str">
        <f t="shared" si="40"/>
        <v/>
      </c>
      <c r="CT94" s="126" t="str">
        <f t="shared" si="41"/>
        <v/>
      </c>
      <c r="CU94" s="137" t="str">
        <f t="shared" si="42"/>
        <v/>
      </c>
      <c r="CV94" s="86"/>
      <c r="CW94" s="30"/>
      <c r="CX94" s="2"/>
    </row>
    <row r="95" spans="2:102" ht="25.35" customHeight="1" x14ac:dyDescent="0.45">
      <c r="B95" s="17"/>
      <c r="C95" s="112"/>
      <c r="D95" s="113"/>
      <c r="E95" s="115"/>
      <c r="F95" s="17"/>
      <c r="G95" s="17"/>
      <c r="H95" s="17"/>
      <c r="I95" s="17"/>
      <c r="J95" s="17"/>
      <c r="K95" s="17"/>
      <c r="L95" s="114"/>
      <c r="M95" s="114"/>
      <c r="N95" s="17"/>
      <c r="O95" s="17"/>
      <c r="P95" s="17"/>
      <c r="Q95" s="17"/>
      <c r="R95" s="194"/>
      <c r="S95" s="193"/>
      <c r="T95" s="193"/>
      <c r="U95" s="19"/>
      <c r="V95" s="17"/>
      <c r="W95" s="19"/>
      <c r="X95" s="17"/>
      <c r="Y95" s="19"/>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20"/>
      <c r="AX95" s="20"/>
      <c r="AY95" s="18"/>
      <c r="AZ95" s="18"/>
      <c r="BA95" s="18"/>
      <c r="BB95" s="18"/>
      <c r="BC95" s="18"/>
      <c r="BD95" s="18"/>
      <c r="BE95" s="18"/>
      <c r="BF95" s="18"/>
      <c r="BG95" s="21"/>
      <c r="BH95" s="197" t="str">
        <f t="shared" si="25"/>
        <v/>
      </c>
      <c r="BI95" s="197" t="str">
        <f t="shared" si="26"/>
        <v/>
      </c>
      <c r="BJ95" s="21"/>
      <c r="BK95" s="198" t="str">
        <f t="shared" si="43"/>
        <v/>
      </c>
      <c r="BL95" s="198" t="str">
        <f t="shared" si="27"/>
        <v/>
      </c>
      <c r="BM95" s="22"/>
      <c r="BN95" s="23"/>
      <c r="BO95" s="24"/>
      <c r="BQ95" s="115"/>
      <c r="BR95" s="121"/>
      <c r="BS95" s="123" t="str">
        <f t="shared" si="28"/>
        <v/>
      </c>
      <c r="BT95" s="120" t="str">
        <f t="shared" si="44"/>
        <v/>
      </c>
      <c r="BU95" s="120" t="str">
        <f t="shared" si="45"/>
        <v/>
      </c>
      <c r="BV95" s="120" t="str">
        <f t="shared" si="46"/>
        <v/>
      </c>
      <c r="BW95" s="120" t="str">
        <f t="shared" si="29"/>
        <v/>
      </c>
      <c r="BX95" s="113"/>
      <c r="BY95" s="113"/>
      <c r="BZ95" s="138" t="str">
        <f t="shared" si="30"/>
        <v/>
      </c>
      <c r="CA95" s="113"/>
      <c r="CB95" s="150"/>
      <c r="CC95" s="150"/>
      <c r="CD95" s="113"/>
      <c r="CE95" s="113"/>
      <c r="CF95" s="131" t="str">
        <f t="shared" si="48"/>
        <v/>
      </c>
      <c r="CG95" s="127" t="str">
        <f t="shared" si="47"/>
        <v/>
      </c>
      <c r="CH95" s="148"/>
      <c r="CI95" s="107"/>
      <c r="CJ95" s="279" t="str">
        <f t="shared" si="31"/>
        <v/>
      </c>
      <c r="CK95" s="143" t="str">
        <f t="shared" si="32"/>
        <v/>
      </c>
      <c r="CL95" s="137" t="str">
        <f t="shared" si="33"/>
        <v/>
      </c>
      <c r="CM95" s="137" t="str">
        <f t="shared" si="34"/>
        <v/>
      </c>
      <c r="CN95" s="137" t="str">
        <f t="shared" si="35"/>
        <v/>
      </c>
      <c r="CO95" s="149" t="str">
        <f t="shared" si="36"/>
        <v/>
      </c>
      <c r="CP95" s="149" t="str">
        <f t="shared" si="37"/>
        <v/>
      </c>
      <c r="CQ95" s="137" t="str">
        <f t="shared" si="38"/>
        <v/>
      </c>
      <c r="CR95" s="137" t="str">
        <f t="shared" si="39"/>
        <v/>
      </c>
      <c r="CS95" s="137" t="str">
        <f t="shared" si="40"/>
        <v/>
      </c>
      <c r="CT95" s="126" t="str">
        <f t="shared" si="41"/>
        <v/>
      </c>
      <c r="CU95" s="137" t="str">
        <f t="shared" si="42"/>
        <v/>
      </c>
      <c r="CV95" s="86"/>
      <c r="CW95" s="30"/>
      <c r="CX95" s="2"/>
    </row>
    <row r="96" spans="2:102" ht="25.35" customHeight="1" x14ac:dyDescent="0.45">
      <c r="B96" s="17"/>
      <c r="C96" s="112"/>
      <c r="D96" s="113"/>
      <c r="E96" s="115"/>
      <c r="F96" s="17"/>
      <c r="G96" s="17"/>
      <c r="H96" s="17"/>
      <c r="I96" s="17"/>
      <c r="J96" s="17"/>
      <c r="K96" s="17"/>
      <c r="L96" s="114"/>
      <c r="M96" s="114"/>
      <c r="N96" s="17"/>
      <c r="O96" s="17"/>
      <c r="P96" s="17"/>
      <c r="Q96" s="17"/>
      <c r="R96" s="194"/>
      <c r="S96" s="193"/>
      <c r="T96" s="193"/>
      <c r="U96" s="19"/>
      <c r="V96" s="17"/>
      <c r="W96" s="19"/>
      <c r="X96" s="17"/>
      <c r="Y96" s="19"/>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20"/>
      <c r="AX96" s="20"/>
      <c r="AY96" s="18"/>
      <c r="AZ96" s="18"/>
      <c r="BA96" s="18"/>
      <c r="BB96" s="18"/>
      <c r="BC96" s="18"/>
      <c r="BD96" s="18"/>
      <c r="BE96" s="18"/>
      <c r="BF96" s="18"/>
      <c r="BG96" s="21"/>
      <c r="BH96" s="197" t="str">
        <f t="shared" si="25"/>
        <v/>
      </c>
      <c r="BI96" s="197" t="str">
        <f t="shared" si="26"/>
        <v/>
      </c>
      <c r="BJ96" s="21"/>
      <c r="BK96" s="198" t="str">
        <f t="shared" si="43"/>
        <v/>
      </c>
      <c r="BL96" s="198" t="str">
        <f t="shared" si="27"/>
        <v/>
      </c>
      <c r="BM96" s="22"/>
      <c r="BN96" s="23"/>
      <c r="BO96" s="24"/>
      <c r="BQ96" s="115"/>
      <c r="BR96" s="121"/>
      <c r="BS96" s="123" t="str">
        <f t="shared" si="28"/>
        <v/>
      </c>
      <c r="BT96" s="120" t="str">
        <f t="shared" si="44"/>
        <v/>
      </c>
      <c r="BU96" s="120" t="str">
        <f t="shared" si="45"/>
        <v/>
      </c>
      <c r="BV96" s="120" t="str">
        <f t="shared" si="46"/>
        <v/>
      </c>
      <c r="BW96" s="120" t="str">
        <f t="shared" si="29"/>
        <v/>
      </c>
      <c r="BX96" s="113"/>
      <c r="BY96" s="113"/>
      <c r="BZ96" s="138" t="str">
        <f t="shared" si="30"/>
        <v/>
      </c>
      <c r="CA96" s="113"/>
      <c r="CB96" s="150"/>
      <c r="CC96" s="150"/>
      <c r="CD96" s="113"/>
      <c r="CE96" s="113"/>
      <c r="CF96" s="131" t="str">
        <f t="shared" si="48"/>
        <v/>
      </c>
      <c r="CG96" s="127" t="str">
        <f t="shared" si="47"/>
        <v/>
      </c>
      <c r="CH96" s="148"/>
      <c r="CI96" s="107"/>
      <c r="CJ96" s="279" t="str">
        <f t="shared" si="31"/>
        <v/>
      </c>
      <c r="CK96" s="143" t="str">
        <f t="shared" si="32"/>
        <v/>
      </c>
      <c r="CL96" s="137" t="str">
        <f t="shared" si="33"/>
        <v/>
      </c>
      <c r="CM96" s="137" t="str">
        <f t="shared" si="34"/>
        <v/>
      </c>
      <c r="CN96" s="137" t="str">
        <f t="shared" si="35"/>
        <v/>
      </c>
      <c r="CO96" s="149" t="str">
        <f t="shared" si="36"/>
        <v/>
      </c>
      <c r="CP96" s="149" t="str">
        <f t="shared" si="37"/>
        <v/>
      </c>
      <c r="CQ96" s="137" t="str">
        <f t="shared" si="38"/>
        <v/>
      </c>
      <c r="CR96" s="137" t="str">
        <f t="shared" si="39"/>
        <v/>
      </c>
      <c r="CS96" s="137" t="str">
        <f t="shared" si="40"/>
        <v/>
      </c>
      <c r="CT96" s="126" t="str">
        <f t="shared" si="41"/>
        <v/>
      </c>
      <c r="CU96" s="137" t="str">
        <f t="shared" si="42"/>
        <v/>
      </c>
      <c r="CV96" s="86"/>
      <c r="CW96" s="30"/>
      <c r="CX96" s="2"/>
    </row>
    <row r="97" spans="2:102" ht="25.35" customHeight="1" x14ac:dyDescent="0.45">
      <c r="B97" s="17"/>
      <c r="C97" s="112"/>
      <c r="D97" s="113"/>
      <c r="E97" s="115"/>
      <c r="F97" s="17"/>
      <c r="G97" s="17"/>
      <c r="H97" s="17"/>
      <c r="I97" s="17"/>
      <c r="J97" s="17"/>
      <c r="K97" s="17"/>
      <c r="L97" s="114"/>
      <c r="M97" s="114"/>
      <c r="N97" s="17"/>
      <c r="O97" s="17"/>
      <c r="P97" s="17"/>
      <c r="Q97" s="17"/>
      <c r="R97" s="194"/>
      <c r="S97" s="193"/>
      <c r="T97" s="193"/>
      <c r="U97" s="19"/>
      <c r="V97" s="17"/>
      <c r="W97" s="19"/>
      <c r="X97" s="17"/>
      <c r="Y97" s="19"/>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20"/>
      <c r="AX97" s="20"/>
      <c r="AY97" s="18"/>
      <c r="AZ97" s="18"/>
      <c r="BA97" s="18"/>
      <c r="BB97" s="18"/>
      <c r="BC97" s="18"/>
      <c r="BD97" s="18"/>
      <c r="BE97" s="18"/>
      <c r="BF97" s="18"/>
      <c r="BG97" s="21"/>
      <c r="BH97" s="197" t="str">
        <f t="shared" si="25"/>
        <v/>
      </c>
      <c r="BI97" s="197" t="str">
        <f t="shared" si="26"/>
        <v/>
      </c>
      <c r="BJ97" s="21"/>
      <c r="BK97" s="198" t="str">
        <f t="shared" si="43"/>
        <v/>
      </c>
      <c r="BL97" s="198" t="str">
        <f t="shared" si="27"/>
        <v/>
      </c>
      <c r="BM97" s="22"/>
      <c r="BN97" s="23"/>
      <c r="BO97" s="24"/>
      <c r="BQ97" s="115"/>
      <c r="BR97" s="121"/>
      <c r="BS97" s="123" t="str">
        <f t="shared" si="28"/>
        <v/>
      </c>
      <c r="BT97" s="120" t="str">
        <f t="shared" si="44"/>
        <v/>
      </c>
      <c r="BU97" s="120" t="str">
        <f t="shared" si="45"/>
        <v/>
      </c>
      <c r="BV97" s="120" t="str">
        <f t="shared" si="46"/>
        <v/>
      </c>
      <c r="BW97" s="120" t="str">
        <f t="shared" si="29"/>
        <v/>
      </c>
      <c r="BX97" s="113"/>
      <c r="BY97" s="113"/>
      <c r="BZ97" s="138" t="str">
        <f t="shared" si="30"/>
        <v/>
      </c>
      <c r="CA97" s="113"/>
      <c r="CB97" s="150"/>
      <c r="CC97" s="150"/>
      <c r="CD97" s="113"/>
      <c r="CE97" s="113"/>
      <c r="CF97" s="131" t="str">
        <f t="shared" si="48"/>
        <v/>
      </c>
      <c r="CG97" s="127" t="str">
        <f t="shared" si="47"/>
        <v/>
      </c>
      <c r="CH97" s="148"/>
      <c r="CI97" s="107"/>
      <c r="CJ97" s="279" t="str">
        <f t="shared" si="31"/>
        <v/>
      </c>
      <c r="CK97" s="143" t="str">
        <f t="shared" si="32"/>
        <v/>
      </c>
      <c r="CL97" s="137" t="str">
        <f t="shared" si="33"/>
        <v/>
      </c>
      <c r="CM97" s="137" t="str">
        <f t="shared" si="34"/>
        <v/>
      </c>
      <c r="CN97" s="137" t="str">
        <f t="shared" si="35"/>
        <v/>
      </c>
      <c r="CO97" s="149" t="str">
        <f t="shared" si="36"/>
        <v/>
      </c>
      <c r="CP97" s="149" t="str">
        <f t="shared" si="37"/>
        <v/>
      </c>
      <c r="CQ97" s="137" t="str">
        <f t="shared" si="38"/>
        <v/>
      </c>
      <c r="CR97" s="137" t="str">
        <f t="shared" si="39"/>
        <v/>
      </c>
      <c r="CS97" s="137" t="str">
        <f t="shared" si="40"/>
        <v/>
      </c>
      <c r="CT97" s="126" t="str">
        <f t="shared" si="41"/>
        <v/>
      </c>
      <c r="CU97" s="137" t="str">
        <f t="shared" si="42"/>
        <v/>
      </c>
      <c r="CV97" s="86"/>
      <c r="CW97" s="30"/>
      <c r="CX97" s="2"/>
    </row>
    <row r="98" spans="2:102" ht="25.35" customHeight="1" x14ac:dyDescent="0.45">
      <c r="B98" s="17"/>
      <c r="C98" s="112"/>
      <c r="D98" s="113"/>
      <c r="E98" s="115"/>
      <c r="F98" s="17"/>
      <c r="G98" s="17"/>
      <c r="H98" s="17"/>
      <c r="I98" s="17"/>
      <c r="J98" s="17"/>
      <c r="K98" s="17"/>
      <c r="L98" s="114"/>
      <c r="M98" s="114"/>
      <c r="N98" s="17"/>
      <c r="O98" s="17"/>
      <c r="P98" s="17"/>
      <c r="Q98" s="17"/>
      <c r="R98" s="194"/>
      <c r="S98" s="193"/>
      <c r="T98" s="193"/>
      <c r="U98" s="19"/>
      <c r="V98" s="17"/>
      <c r="W98" s="19"/>
      <c r="X98" s="17"/>
      <c r="Y98" s="19"/>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20"/>
      <c r="AX98" s="20"/>
      <c r="AY98" s="18"/>
      <c r="AZ98" s="18"/>
      <c r="BA98" s="18"/>
      <c r="BB98" s="18"/>
      <c r="BC98" s="18"/>
      <c r="BD98" s="18"/>
      <c r="BE98" s="18"/>
      <c r="BF98" s="18"/>
      <c r="BG98" s="21"/>
      <c r="BH98" s="197" t="str">
        <f t="shared" si="25"/>
        <v/>
      </c>
      <c r="BI98" s="197" t="str">
        <f t="shared" si="26"/>
        <v/>
      </c>
      <c r="BJ98" s="21"/>
      <c r="BK98" s="198" t="str">
        <f t="shared" si="43"/>
        <v/>
      </c>
      <c r="BL98" s="198" t="str">
        <f t="shared" si="27"/>
        <v/>
      </c>
      <c r="BM98" s="22"/>
      <c r="BN98" s="23"/>
      <c r="BO98" s="24"/>
      <c r="BQ98" s="115"/>
      <c r="BR98" s="121"/>
      <c r="BS98" s="123" t="str">
        <f t="shared" si="28"/>
        <v/>
      </c>
      <c r="BT98" s="120" t="str">
        <f t="shared" si="44"/>
        <v/>
      </c>
      <c r="BU98" s="120" t="str">
        <f t="shared" si="45"/>
        <v/>
      </c>
      <c r="BV98" s="120" t="str">
        <f t="shared" si="46"/>
        <v/>
      </c>
      <c r="BW98" s="120" t="str">
        <f t="shared" si="29"/>
        <v/>
      </c>
      <c r="BX98" s="113"/>
      <c r="BY98" s="113"/>
      <c r="BZ98" s="138" t="str">
        <f t="shared" si="30"/>
        <v/>
      </c>
      <c r="CA98" s="113"/>
      <c r="CB98" s="150"/>
      <c r="CC98" s="150"/>
      <c r="CD98" s="113"/>
      <c r="CE98" s="113"/>
      <c r="CF98" s="131" t="str">
        <f t="shared" si="48"/>
        <v/>
      </c>
      <c r="CG98" s="127" t="str">
        <f t="shared" si="47"/>
        <v/>
      </c>
      <c r="CH98" s="148"/>
      <c r="CI98" s="107"/>
      <c r="CJ98" s="279" t="str">
        <f t="shared" si="31"/>
        <v/>
      </c>
      <c r="CK98" s="143" t="str">
        <f t="shared" si="32"/>
        <v/>
      </c>
      <c r="CL98" s="137" t="str">
        <f t="shared" si="33"/>
        <v/>
      </c>
      <c r="CM98" s="137" t="str">
        <f t="shared" si="34"/>
        <v/>
      </c>
      <c r="CN98" s="137" t="str">
        <f t="shared" si="35"/>
        <v/>
      </c>
      <c r="CO98" s="149" t="str">
        <f t="shared" si="36"/>
        <v/>
      </c>
      <c r="CP98" s="149" t="str">
        <f t="shared" si="37"/>
        <v/>
      </c>
      <c r="CQ98" s="137" t="str">
        <f t="shared" si="38"/>
        <v/>
      </c>
      <c r="CR98" s="137" t="str">
        <f t="shared" si="39"/>
        <v/>
      </c>
      <c r="CS98" s="137" t="str">
        <f t="shared" si="40"/>
        <v/>
      </c>
      <c r="CT98" s="126" t="str">
        <f t="shared" si="41"/>
        <v/>
      </c>
      <c r="CU98" s="137" t="str">
        <f t="shared" si="42"/>
        <v/>
      </c>
      <c r="CV98" s="86"/>
      <c r="CW98" s="30"/>
      <c r="CX98" s="2"/>
    </row>
    <row r="99" spans="2:102" ht="25.35" customHeight="1" x14ac:dyDescent="0.45">
      <c r="B99" s="17"/>
      <c r="C99" s="112"/>
      <c r="D99" s="113"/>
      <c r="E99" s="115"/>
      <c r="F99" s="17"/>
      <c r="G99" s="17"/>
      <c r="H99" s="17"/>
      <c r="I99" s="17"/>
      <c r="J99" s="17"/>
      <c r="K99" s="17"/>
      <c r="L99" s="114"/>
      <c r="M99" s="114"/>
      <c r="N99" s="17"/>
      <c r="O99" s="17"/>
      <c r="P99" s="17"/>
      <c r="Q99" s="17"/>
      <c r="R99" s="194"/>
      <c r="S99" s="193"/>
      <c r="T99" s="193"/>
      <c r="U99" s="19"/>
      <c r="V99" s="17"/>
      <c r="W99" s="19"/>
      <c r="X99" s="17"/>
      <c r="Y99" s="19"/>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20"/>
      <c r="AX99" s="20"/>
      <c r="AY99" s="18"/>
      <c r="AZ99" s="18"/>
      <c r="BA99" s="18"/>
      <c r="BB99" s="18"/>
      <c r="BC99" s="18"/>
      <c r="BD99" s="18"/>
      <c r="BE99" s="18"/>
      <c r="BF99" s="18"/>
      <c r="BG99" s="21"/>
      <c r="BH99" s="197" t="str">
        <f t="shared" si="25"/>
        <v/>
      </c>
      <c r="BI99" s="197" t="str">
        <f t="shared" si="26"/>
        <v/>
      </c>
      <c r="BJ99" s="21"/>
      <c r="BK99" s="198" t="str">
        <f t="shared" si="43"/>
        <v/>
      </c>
      <c r="BL99" s="198" t="str">
        <f t="shared" si="27"/>
        <v/>
      </c>
      <c r="BM99" s="22"/>
      <c r="BN99" s="23"/>
      <c r="BO99" s="24"/>
      <c r="BQ99" s="115"/>
      <c r="BR99" s="121"/>
      <c r="BS99" s="123" t="str">
        <f t="shared" si="28"/>
        <v/>
      </c>
      <c r="BT99" s="120" t="str">
        <f t="shared" si="44"/>
        <v/>
      </c>
      <c r="BU99" s="120" t="str">
        <f t="shared" si="45"/>
        <v/>
      </c>
      <c r="BV99" s="120" t="str">
        <f t="shared" si="46"/>
        <v/>
      </c>
      <c r="BW99" s="120" t="str">
        <f t="shared" si="29"/>
        <v/>
      </c>
      <c r="BX99" s="113"/>
      <c r="BY99" s="113"/>
      <c r="BZ99" s="138" t="str">
        <f t="shared" si="30"/>
        <v/>
      </c>
      <c r="CA99" s="113"/>
      <c r="CB99" s="150"/>
      <c r="CC99" s="150"/>
      <c r="CD99" s="113"/>
      <c r="CE99" s="113"/>
      <c r="CF99" s="131" t="str">
        <f t="shared" si="48"/>
        <v/>
      </c>
      <c r="CG99" s="127" t="str">
        <f t="shared" si="47"/>
        <v/>
      </c>
      <c r="CH99" s="148"/>
      <c r="CI99" s="107"/>
      <c r="CJ99" s="279" t="str">
        <f t="shared" si="31"/>
        <v/>
      </c>
      <c r="CK99" s="143" t="str">
        <f t="shared" si="32"/>
        <v/>
      </c>
      <c r="CL99" s="137" t="str">
        <f t="shared" si="33"/>
        <v/>
      </c>
      <c r="CM99" s="137" t="str">
        <f t="shared" si="34"/>
        <v/>
      </c>
      <c r="CN99" s="137" t="str">
        <f t="shared" si="35"/>
        <v/>
      </c>
      <c r="CO99" s="149" t="str">
        <f t="shared" si="36"/>
        <v/>
      </c>
      <c r="CP99" s="149" t="str">
        <f t="shared" si="37"/>
        <v/>
      </c>
      <c r="CQ99" s="137" t="str">
        <f t="shared" si="38"/>
        <v/>
      </c>
      <c r="CR99" s="137" t="str">
        <f t="shared" si="39"/>
        <v/>
      </c>
      <c r="CS99" s="137" t="str">
        <f t="shared" si="40"/>
        <v/>
      </c>
      <c r="CT99" s="126" t="str">
        <f t="shared" si="41"/>
        <v/>
      </c>
      <c r="CU99" s="137" t="str">
        <f t="shared" si="42"/>
        <v/>
      </c>
      <c r="CV99" s="86"/>
      <c r="CW99" s="30"/>
      <c r="CX99" s="2"/>
    </row>
    <row r="100" spans="2:102" ht="25.35" customHeight="1" x14ac:dyDescent="0.45">
      <c r="B100" s="17"/>
      <c r="C100" s="112"/>
      <c r="D100" s="113"/>
      <c r="E100" s="115"/>
      <c r="F100" s="17"/>
      <c r="G100" s="17"/>
      <c r="H100" s="17"/>
      <c r="I100" s="17"/>
      <c r="J100" s="17"/>
      <c r="K100" s="17"/>
      <c r="L100" s="114"/>
      <c r="M100" s="114"/>
      <c r="N100" s="17"/>
      <c r="O100" s="17"/>
      <c r="P100" s="17"/>
      <c r="Q100" s="17"/>
      <c r="R100" s="194"/>
      <c r="S100" s="193"/>
      <c r="T100" s="193"/>
      <c r="U100" s="19"/>
      <c r="V100" s="17"/>
      <c r="W100" s="19"/>
      <c r="X100" s="17"/>
      <c r="Y100" s="19"/>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20"/>
      <c r="AX100" s="20"/>
      <c r="AY100" s="18"/>
      <c r="AZ100" s="18"/>
      <c r="BA100" s="18"/>
      <c r="BB100" s="18"/>
      <c r="BC100" s="18"/>
      <c r="BD100" s="18"/>
      <c r="BE100" s="18"/>
      <c r="BF100" s="18"/>
      <c r="BG100" s="21"/>
      <c r="BH100" s="197" t="str">
        <f t="shared" si="25"/>
        <v/>
      </c>
      <c r="BI100" s="197" t="str">
        <f t="shared" si="26"/>
        <v/>
      </c>
      <c r="BJ100" s="21"/>
      <c r="BK100" s="198" t="str">
        <f t="shared" si="43"/>
        <v/>
      </c>
      <c r="BL100" s="198" t="str">
        <f t="shared" si="27"/>
        <v/>
      </c>
      <c r="BM100" s="22"/>
      <c r="BN100" s="23"/>
      <c r="BO100" s="24"/>
      <c r="BQ100" s="115"/>
      <c r="BR100" s="121"/>
      <c r="BS100" s="123" t="str">
        <f t="shared" si="28"/>
        <v/>
      </c>
      <c r="BT100" s="120" t="str">
        <f t="shared" si="44"/>
        <v/>
      </c>
      <c r="BU100" s="120" t="str">
        <f t="shared" si="45"/>
        <v/>
      </c>
      <c r="BV100" s="120" t="str">
        <f t="shared" si="46"/>
        <v/>
      </c>
      <c r="BW100" s="120" t="str">
        <f t="shared" si="29"/>
        <v/>
      </c>
      <c r="BX100" s="113"/>
      <c r="BY100" s="113"/>
      <c r="BZ100" s="138" t="str">
        <f t="shared" si="30"/>
        <v/>
      </c>
      <c r="CA100" s="113"/>
      <c r="CB100" s="150"/>
      <c r="CC100" s="150"/>
      <c r="CD100" s="113"/>
      <c r="CE100" s="113"/>
      <c r="CF100" s="131" t="str">
        <f t="shared" si="48"/>
        <v/>
      </c>
      <c r="CG100" s="127" t="str">
        <f t="shared" si="47"/>
        <v/>
      </c>
      <c r="CH100" s="148"/>
      <c r="CI100" s="107"/>
      <c r="CJ100" s="279" t="str">
        <f t="shared" si="31"/>
        <v/>
      </c>
      <c r="CK100" s="143" t="str">
        <f t="shared" si="32"/>
        <v/>
      </c>
      <c r="CL100" s="137" t="str">
        <f t="shared" si="33"/>
        <v/>
      </c>
      <c r="CM100" s="137" t="str">
        <f t="shared" si="34"/>
        <v/>
      </c>
      <c r="CN100" s="137" t="str">
        <f t="shared" si="35"/>
        <v/>
      </c>
      <c r="CO100" s="149" t="str">
        <f t="shared" si="36"/>
        <v/>
      </c>
      <c r="CP100" s="149" t="str">
        <f t="shared" si="37"/>
        <v/>
      </c>
      <c r="CQ100" s="137" t="str">
        <f t="shared" si="38"/>
        <v/>
      </c>
      <c r="CR100" s="137" t="str">
        <f t="shared" si="39"/>
        <v/>
      </c>
      <c r="CS100" s="137" t="str">
        <f t="shared" si="40"/>
        <v/>
      </c>
      <c r="CT100" s="126" t="str">
        <f t="shared" si="41"/>
        <v/>
      </c>
      <c r="CU100" s="137" t="str">
        <f t="shared" si="42"/>
        <v/>
      </c>
      <c r="CV100" s="86"/>
      <c r="CW100" s="30"/>
      <c r="CX100" s="2"/>
    </row>
    <row r="101" spans="2:102" ht="25.35" customHeight="1" x14ac:dyDescent="0.45">
      <c r="B101" s="17"/>
      <c r="C101" s="112"/>
      <c r="D101" s="113"/>
      <c r="E101" s="115"/>
      <c r="F101" s="17"/>
      <c r="G101" s="17"/>
      <c r="H101" s="17"/>
      <c r="I101" s="17"/>
      <c r="J101" s="17"/>
      <c r="K101" s="17"/>
      <c r="L101" s="114"/>
      <c r="M101" s="114"/>
      <c r="N101" s="17"/>
      <c r="O101" s="17"/>
      <c r="P101" s="17"/>
      <c r="Q101" s="17"/>
      <c r="R101" s="194"/>
      <c r="S101" s="193"/>
      <c r="T101" s="193"/>
      <c r="U101" s="19"/>
      <c r="V101" s="17"/>
      <c r="W101" s="19"/>
      <c r="X101" s="17"/>
      <c r="Y101" s="19"/>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20"/>
      <c r="AX101" s="20"/>
      <c r="AY101" s="18"/>
      <c r="AZ101" s="18"/>
      <c r="BA101" s="18"/>
      <c r="BB101" s="18"/>
      <c r="BC101" s="18"/>
      <c r="BD101" s="18"/>
      <c r="BE101" s="18"/>
      <c r="BF101" s="18"/>
      <c r="BG101" s="21"/>
      <c r="BH101" s="197" t="str">
        <f t="shared" si="25"/>
        <v/>
      </c>
      <c r="BI101" s="197" t="str">
        <f t="shared" si="26"/>
        <v/>
      </c>
      <c r="BJ101" s="21"/>
      <c r="BK101" s="198" t="str">
        <f t="shared" si="43"/>
        <v/>
      </c>
      <c r="BL101" s="198" t="str">
        <f t="shared" si="27"/>
        <v/>
      </c>
      <c r="BM101" s="22"/>
      <c r="BN101" s="23"/>
      <c r="BO101" s="24"/>
      <c r="BQ101" s="115"/>
      <c r="BR101" s="121"/>
      <c r="BS101" s="123" t="str">
        <f t="shared" si="28"/>
        <v/>
      </c>
      <c r="BT101" s="120" t="str">
        <f t="shared" si="44"/>
        <v/>
      </c>
      <c r="BU101" s="120" t="str">
        <f t="shared" si="45"/>
        <v/>
      </c>
      <c r="BV101" s="120" t="str">
        <f t="shared" si="46"/>
        <v/>
      </c>
      <c r="BW101" s="120" t="str">
        <f t="shared" si="29"/>
        <v/>
      </c>
      <c r="BX101" s="113"/>
      <c r="BY101" s="113"/>
      <c r="BZ101" s="138" t="str">
        <f t="shared" si="30"/>
        <v/>
      </c>
      <c r="CA101" s="113"/>
      <c r="CB101" s="150"/>
      <c r="CC101" s="150"/>
      <c r="CD101" s="113"/>
      <c r="CE101" s="113"/>
      <c r="CF101" s="131" t="str">
        <f t="shared" si="48"/>
        <v/>
      </c>
      <c r="CG101" s="127" t="str">
        <f t="shared" si="47"/>
        <v/>
      </c>
      <c r="CH101" s="148"/>
      <c r="CI101" s="107"/>
      <c r="CJ101" s="279" t="str">
        <f t="shared" si="31"/>
        <v/>
      </c>
      <c r="CK101" s="143" t="str">
        <f t="shared" si="32"/>
        <v/>
      </c>
      <c r="CL101" s="137" t="str">
        <f t="shared" si="33"/>
        <v/>
      </c>
      <c r="CM101" s="137" t="str">
        <f t="shared" si="34"/>
        <v/>
      </c>
      <c r="CN101" s="137" t="str">
        <f t="shared" si="35"/>
        <v/>
      </c>
      <c r="CO101" s="149" t="str">
        <f t="shared" si="36"/>
        <v/>
      </c>
      <c r="CP101" s="149" t="str">
        <f t="shared" si="37"/>
        <v/>
      </c>
      <c r="CQ101" s="137" t="str">
        <f t="shared" si="38"/>
        <v/>
      </c>
      <c r="CR101" s="137" t="str">
        <f t="shared" si="39"/>
        <v/>
      </c>
      <c r="CS101" s="137" t="str">
        <f t="shared" si="40"/>
        <v/>
      </c>
      <c r="CT101" s="126" t="str">
        <f t="shared" si="41"/>
        <v/>
      </c>
      <c r="CU101" s="137" t="str">
        <f t="shared" si="42"/>
        <v/>
      </c>
      <c r="CV101" s="86"/>
      <c r="CW101" s="30"/>
      <c r="CX101" s="2"/>
    </row>
    <row r="102" spans="2:102" ht="25.35" customHeight="1" x14ac:dyDescent="0.45">
      <c r="B102" s="17"/>
      <c r="C102" s="112"/>
      <c r="D102" s="113"/>
      <c r="E102" s="115"/>
      <c r="F102" s="17"/>
      <c r="G102" s="17"/>
      <c r="H102" s="17"/>
      <c r="I102" s="17"/>
      <c r="J102" s="17"/>
      <c r="K102" s="17"/>
      <c r="L102" s="114"/>
      <c r="M102" s="114"/>
      <c r="N102" s="17"/>
      <c r="O102" s="17"/>
      <c r="P102" s="17"/>
      <c r="Q102" s="17"/>
      <c r="R102" s="194"/>
      <c r="S102" s="193"/>
      <c r="T102" s="193"/>
      <c r="U102" s="19"/>
      <c r="V102" s="17"/>
      <c r="W102" s="19"/>
      <c r="X102" s="17"/>
      <c r="Y102" s="19"/>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20"/>
      <c r="AX102" s="20"/>
      <c r="AY102" s="18"/>
      <c r="AZ102" s="18"/>
      <c r="BA102" s="18"/>
      <c r="BB102" s="18"/>
      <c r="BC102" s="18"/>
      <c r="BD102" s="18"/>
      <c r="BE102" s="18"/>
      <c r="BF102" s="18"/>
      <c r="BG102" s="21"/>
      <c r="BH102" s="197" t="str">
        <f t="shared" si="25"/>
        <v/>
      </c>
      <c r="BI102" s="197" t="str">
        <f t="shared" si="26"/>
        <v/>
      </c>
      <c r="BJ102" s="21"/>
      <c r="BK102" s="198" t="str">
        <f t="shared" si="43"/>
        <v/>
      </c>
      <c r="BL102" s="198" t="str">
        <f t="shared" si="27"/>
        <v/>
      </c>
      <c r="BM102" s="22"/>
      <c r="BN102" s="23"/>
      <c r="BO102" s="24"/>
      <c r="BQ102" s="115"/>
      <c r="BR102" s="121"/>
      <c r="BS102" s="123" t="str">
        <f t="shared" si="28"/>
        <v/>
      </c>
      <c r="BT102" s="120" t="str">
        <f t="shared" si="44"/>
        <v/>
      </c>
      <c r="BU102" s="120" t="str">
        <f t="shared" si="45"/>
        <v/>
      </c>
      <c r="BV102" s="120" t="str">
        <f t="shared" si="46"/>
        <v/>
      </c>
      <c r="BW102" s="120" t="str">
        <f t="shared" si="29"/>
        <v/>
      </c>
      <c r="BX102" s="113"/>
      <c r="BY102" s="113"/>
      <c r="BZ102" s="138" t="str">
        <f t="shared" si="30"/>
        <v/>
      </c>
      <c r="CA102" s="113"/>
      <c r="CB102" s="150"/>
      <c r="CC102" s="150"/>
      <c r="CD102" s="113"/>
      <c r="CE102" s="113"/>
      <c r="CF102" s="131" t="str">
        <f t="shared" si="48"/>
        <v/>
      </c>
      <c r="CG102" s="127" t="str">
        <f t="shared" si="47"/>
        <v/>
      </c>
      <c r="CH102" s="148"/>
      <c r="CI102" s="107"/>
      <c r="CJ102" s="279" t="str">
        <f t="shared" si="31"/>
        <v/>
      </c>
      <c r="CK102" s="143" t="str">
        <f t="shared" si="32"/>
        <v/>
      </c>
      <c r="CL102" s="137" t="str">
        <f t="shared" si="33"/>
        <v/>
      </c>
      <c r="CM102" s="137" t="str">
        <f t="shared" si="34"/>
        <v/>
      </c>
      <c r="CN102" s="137" t="str">
        <f t="shared" si="35"/>
        <v/>
      </c>
      <c r="CO102" s="149" t="str">
        <f t="shared" si="36"/>
        <v/>
      </c>
      <c r="CP102" s="149" t="str">
        <f t="shared" si="37"/>
        <v/>
      </c>
      <c r="CQ102" s="137" t="str">
        <f t="shared" si="38"/>
        <v/>
      </c>
      <c r="CR102" s="137" t="str">
        <f t="shared" si="39"/>
        <v/>
      </c>
      <c r="CS102" s="137" t="str">
        <f t="shared" si="40"/>
        <v/>
      </c>
      <c r="CT102" s="126" t="str">
        <f t="shared" si="41"/>
        <v/>
      </c>
      <c r="CU102" s="137" t="str">
        <f t="shared" si="42"/>
        <v/>
      </c>
      <c r="CV102" s="86"/>
      <c r="CW102" s="30"/>
      <c r="CX102" s="2"/>
    </row>
    <row r="103" spans="2:102" ht="25.35" customHeight="1" x14ac:dyDescent="0.45">
      <c r="B103" s="17"/>
      <c r="C103" s="112"/>
      <c r="D103" s="113"/>
      <c r="E103" s="115"/>
      <c r="F103" s="17"/>
      <c r="G103" s="17"/>
      <c r="H103" s="17"/>
      <c r="I103" s="17"/>
      <c r="J103" s="17"/>
      <c r="K103" s="17"/>
      <c r="L103" s="114"/>
      <c r="M103" s="114"/>
      <c r="N103" s="17"/>
      <c r="O103" s="17"/>
      <c r="P103" s="17"/>
      <c r="Q103" s="17"/>
      <c r="R103" s="194"/>
      <c r="S103" s="193"/>
      <c r="T103" s="193"/>
      <c r="U103" s="19"/>
      <c r="V103" s="17"/>
      <c r="W103" s="19"/>
      <c r="X103" s="17"/>
      <c r="Y103" s="19"/>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20"/>
      <c r="AX103" s="20"/>
      <c r="AY103" s="18"/>
      <c r="AZ103" s="18"/>
      <c r="BA103" s="18"/>
      <c r="BB103" s="18"/>
      <c r="BC103" s="18"/>
      <c r="BD103" s="18"/>
      <c r="BE103" s="18"/>
      <c r="BF103" s="18"/>
      <c r="BG103" s="21"/>
      <c r="BH103" s="197" t="str">
        <f t="shared" si="25"/>
        <v/>
      </c>
      <c r="BI103" s="197" t="str">
        <f t="shared" si="26"/>
        <v/>
      </c>
      <c r="BJ103" s="21"/>
      <c r="BK103" s="198" t="str">
        <f t="shared" si="43"/>
        <v/>
      </c>
      <c r="BL103" s="198" t="str">
        <f t="shared" si="27"/>
        <v/>
      </c>
      <c r="BM103" s="22"/>
      <c r="BN103" s="23"/>
      <c r="BO103" s="24"/>
      <c r="BQ103" s="115"/>
      <c r="BR103" s="121"/>
      <c r="BS103" s="123" t="str">
        <f t="shared" si="28"/>
        <v/>
      </c>
      <c r="BT103" s="120" t="str">
        <f t="shared" si="44"/>
        <v/>
      </c>
      <c r="BU103" s="120" t="str">
        <f t="shared" si="45"/>
        <v/>
      </c>
      <c r="BV103" s="120" t="str">
        <f t="shared" si="46"/>
        <v/>
      </c>
      <c r="BW103" s="120" t="str">
        <f t="shared" si="29"/>
        <v/>
      </c>
      <c r="BX103" s="113"/>
      <c r="BY103" s="113"/>
      <c r="BZ103" s="138" t="str">
        <f t="shared" si="30"/>
        <v/>
      </c>
      <c r="CA103" s="113"/>
      <c r="CB103" s="150"/>
      <c r="CC103" s="150"/>
      <c r="CD103" s="113"/>
      <c r="CE103" s="113"/>
      <c r="CF103" s="131" t="str">
        <f t="shared" si="48"/>
        <v/>
      </c>
      <c r="CG103" s="127" t="str">
        <f t="shared" si="47"/>
        <v/>
      </c>
      <c r="CH103" s="148"/>
      <c r="CI103" s="107"/>
      <c r="CJ103" s="279" t="str">
        <f t="shared" si="31"/>
        <v/>
      </c>
      <c r="CK103" s="143" t="str">
        <f t="shared" si="32"/>
        <v/>
      </c>
      <c r="CL103" s="137" t="str">
        <f t="shared" si="33"/>
        <v/>
      </c>
      <c r="CM103" s="137" t="str">
        <f t="shared" si="34"/>
        <v/>
      </c>
      <c r="CN103" s="137" t="str">
        <f t="shared" si="35"/>
        <v/>
      </c>
      <c r="CO103" s="149" t="str">
        <f t="shared" si="36"/>
        <v/>
      </c>
      <c r="CP103" s="149" t="str">
        <f t="shared" si="37"/>
        <v/>
      </c>
      <c r="CQ103" s="137" t="str">
        <f t="shared" si="38"/>
        <v/>
      </c>
      <c r="CR103" s="137" t="str">
        <f t="shared" si="39"/>
        <v/>
      </c>
      <c r="CS103" s="137" t="str">
        <f t="shared" si="40"/>
        <v/>
      </c>
      <c r="CT103" s="126" t="str">
        <f t="shared" si="41"/>
        <v/>
      </c>
      <c r="CU103" s="137" t="str">
        <f t="shared" si="42"/>
        <v/>
      </c>
      <c r="CV103" s="86"/>
      <c r="CW103" s="30"/>
      <c r="CX103" s="2"/>
    </row>
    <row r="104" spans="2:102" ht="25.35" customHeight="1" x14ac:dyDescent="0.45">
      <c r="B104" s="17"/>
      <c r="C104" s="112"/>
      <c r="D104" s="113"/>
      <c r="E104" s="115"/>
      <c r="F104" s="17"/>
      <c r="G104" s="17"/>
      <c r="H104" s="17"/>
      <c r="I104" s="17"/>
      <c r="J104" s="17"/>
      <c r="K104" s="17"/>
      <c r="L104" s="114"/>
      <c r="M104" s="114"/>
      <c r="N104" s="17"/>
      <c r="O104" s="17"/>
      <c r="P104" s="17"/>
      <c r="Q104" s="17"/>
      <c r="R104" s="194"/>
      <c r="S104" s="193"/>
      <c r="T104" s="193"/>
      <c r="U104" s="19"/>
      <c r="V104" s="17"/>
      <c r="W104" s="19"/>
      <c r="X104" s="17"/>
      <c r="Y104" s="19"/>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20"/>
      <c r="AX104" s="20"/>
      <c r="AY104" s="18"/>
      <c r="AZ104" s="18"/>
      <c r="BA104" s="18"/>
      <c r="BB104" s="18"/>
      <c r="BC104" s="18"/>
      <c r="BD104" s="18"/>
      <c r="BE104" s="18"/>
      <c r="BF104" s="18"/>
      <c r="BG104" s="21"/>
      <c r="BH104" s="197" t="str">
        <f t="shared" si="25"/>
        <v/>
      </c>
      <c r="BI104" s="197" t="str">
        <f t="shared" si="26"/>
        <v/>
      </c>
      <c r="BJ104" s="21"/>
      <c r="BK104" s="198" t="str">
        <f t="shared" si="43"/>
        <v/>
      </c>
      <c r="BL104" s="198" t="str">
        <f t="shared" si="27"/>
        <v/>
      </c>
      <c r="BM104" s="22"/>
      <c r="BN104" s="23"/>
      <c r="BO104" s="24"/>
      <c r="BQ104" s="115"/>
      <c r="BR104" s="121"/>
      <c r="BS104" s="123" t="str">
        <f t="shared" si="28"/>
        <v/>
      </c>
      <c r="BT104" s="120" t="str">
        <f t="shared" si="44"/>
        <v/>
      </c>
      <c r="BU104" s="120" t="str">
        <f t="shared" si="45"/>
        <v/>
      </c>
      <c r="BV104" s="120" t="str">
        <f t="shared" si="46"/>
        <v/>
      </c>
      <c r="BW104" s="120" t="str">
        <f t="shared" si="29"/>
        <v/>
      </c>
      <c r="BX104" s="113"/>
      <c r="BY104" s="113"/>
      <c r="BZ104" s="138" t="str">
        <f t="shared" si="30"/>
        <v/>
      </c>
      <c r="CA104" s="113"/>
      <c r="CB104" s="150"/>
      <c r="CC104" s="150"/>
      <c r="CD104" s="113"/>
      <c r="CE104" s="113"/>
      <c r="CF104" s="131" t="str">
        <f t="shared" si="48"/>
        <v/>
      </c>
      <c r="CG104" s="127" t="str">
        <f t="shared" si="47"/>
        <v/>
      </c>
      <c r="CH104" s="148"/>
      <c r="CI104" s="107"/>
      <c r="CJ104" s="279" t="str">
        <f t="shared" si="31"/>
        <v/>
      </c>
      <c r="CK104" s="143" t="str">
        <f t="shared" si="32"/>
        <v/>
      </c>
      <c r="CL104" s="137" t="str">
        <f t="shared" si="33"/>
        <v/>
      </c>
      <c r="CM104" s="137" t="str">
        <f t="shared" si="34"/>
        <v/>
      </c>
      <c r="CN104" s="137" t="str">
        <f t="shared" si="35"/>
        <v/>
      </c>
      <c r="CO104" s="149" t="str">
        <f t="shared" si="36"/>
        <v/>
      </c>
      <c r="CP104" s="149" t="str">
        <f t="shared" si="37"/>
        <v/>
      </c>
      <c r="CQ104" s="137" t="str">
        <f t="shared" si="38"/>
        <v/>
      </c>
      <c r="CR104" s="137" t="str">
        <f t="shared" si="39"/>
        <v/>
      </c>
      <c r="CS104" s="137" t="str">
        <f t="shared" si="40"/>
        <v/>
      </c>
      <c r="CT104" s="126" t="str">
        <f t="shared" si="41"/>
        <v/>
      </c>
      <c r="CU104" s="137" t="str">
        <f t="shared" si="42"/>
        <v/>
      </c>
      <c r="CV104" s="86"/>
      <c r="CW104" s="30"/>
      <c r="CX104" s="2"/>
    </row>
    <row r="105" spans="2:102" ht="25.35" customHeight="1" x14ac:dyDescent="0.45">
      <c r="B105" s="17"/>
      <c r="C105" s="112"/>
      <c r="D105" s="113"/>
      <c r="E105" s="115"/>
      <c r="F105" s="17"/>
      <c r="G105" s="17"/>
      <c r="H105" s="17"/>
      <c r="I105" s="17"/>
      <c r="J105" s="17"/>
      <c r="K105" s="17"/>
      <c r="L105" s="114"/>
      <c r="M105" s="114"/>
      <c r="N105" s="17"/>
      <c r="O105" s="17"/>
      <c r="P105" s="17"/>
      <c r="Q105" s="17"/>
      <c r="R105" s="194"/>
      <c r="S105" s="193"/>
      <c r="T105" s="193"/>
      <c r="U105" s="19"/>
      <c r="V105" s="17"/>
      <c r="W105" s="19"/>
      <c r="X105" s="17"/>
      <c r="Y105" s="19"/>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20"/>
      <c r="AX105" s="20"/>
      <c r="AY105" s="18"/>
      <c r="AZ105" s="18"/>
      <c r="BA105" s="18"/>
      <c r="BB105" s="18"/>
      <c r="BC105" s="18"/>
      <c r="BD105" s="18"/>
      <c r="BE105" s="18"/>
      <c r="BF105" s="18"/>
      <c r="BG105" s="21"/>
      <c r="BH105" s="197" t="str">
        <f t="shared" si="25"/>
        <v/>
      </c>
      <c r="BI105" s="197" t="str">
        <f t="shared" si="26"/>
        <v/>
      </c>
      <c r="BJ105" s="21"/>
      <c r="BK105" s="198" t="str">
        <f t="shared" si="43"/>
        <v/>
      </c>
      <c r="BL105" s="198" t="str">
        <f t="shared" si="27"/>
        <v/>
      </c>
      <c r="BM105" s="22"/>
      <c r="BN105" s="23"/>
      <c r="BO105" s="24"/>
      <c r="BQ105" s="115"/>
      <c r="BR105" s="121"/>
      <c r="BS105" s="123" t="str">
        <f t="shared" si="28"/>
        <v/>
      </c>
      <c r="BT105" s="120" t="str">
        <f t="shared" si="44"/>
        <v/>
      </c>
      <c r="BU105" s="120" t="str">
        <f t="shared" si="45"/>
        <v/>
      </c>
      <c r="BV105" s="120" t="str">
        <f t="shared" si="46"/>
        <v/>
      </c>
      <c r="BW105" s="120" t="str">
        <f t="shared" si="29"/>
        <v/>
      </c>
      <c r="BX105" s="113"/>
      <c r="BY105" s="113"/>
      <c r="BZ105" s="138" t="str">
        <f t="shared" si="30"/>
        <v/>
      </c>
      <c r="CA105" s="113"/>
      <c r="CB105" s="150"/>
      <c r="CC105" s="150"/>
      <c r="CD105" s="113"/>
      <c r="CE105" s="113"/>
      <c r="CF105" s="131" t="str">
        <f t="shared" si="48"/>
        <v/>
      </c>
      <c r="CG105" s="127" t="str">
        <f t="shared" si="47"/>
        <v/>
      </c>
      <c r="CH105" s="148"/>
      <c r="CI105" s="107"/>
      <c r="CJ105" s="279" t="str">
        <f t="shared" si="31"/>
        <v/>
      </c>
      <c r="CK105" s="143" t="str">
        <f t="shared" si="32"/>
        <v/>
      </c>
      <c r="CL105" s="137" t="str">
        <f t="shared" si="33"/>
        <v/>
      </c>
      <c r="CM105" s="137" t="str">
        <f t="shared" si="34"/>
        <v/>
      </c>
      <c r="CN105" s="137" t="str">
        <f t="shared" si="35"/>
        <v/>
      </c>
      <c r="CO105" s="149" t="str">
        <f t="shared" si="36"/>
        <v/>
      </c>
      <c r="CP105" s="149" t="str">
        <f t="shared" si="37"/>
        <v/>
      </c>
      <c r="CQ105" s="137" t="str">
        <f t="shared" si="38"/>
        <v/>
      </c>
      <c r="CR105" s="137" t="str">
        <f t="shared" si="39"/>
        <v/>
      </c>
      <c r="CS105" s="137" t="str">
        <f t="shared" si="40"/>
        <v/>
      </c>
      <c r="CT105" s="126" t="str">
        <f t="shared" si="41"/>
        <v/>
      </c>
      <c r="CU105" s="137" t="str">
        <f t="shared" si="42"/>
        <v/>
      </c>
      <c r="CV105" s="86"/>
      <c r="CW105" s="30"/>
      <c r="CX105" s="2"/>
    </row>
    <row r="106" spans="2:102" ht="25.35" customHeight="1" x14ac:dyDescent="0.45">
      <c r="B106" s="17"/>
      <c r="C106" s="112"/>
      <c r="D106" s="113"/>
      <c r="E106" s="115"/>
      <c r="F106" s="17"/>
      <c r="G106" s="17"/>
      <c r="H106" s="17"/>
      <c r="I106" s="17"/>
      <c r="J106" s="17"/>
      <c r="K106" s="17"/>
      <c r="L106" s="114"/>
      <c r="M106" s="114"/>
      <c r="N106" s="17"/>
      <c r="O106" s="17"/>
      <c r="P106" s="17"/>
      <c r="Q106" s="17"/>
      <c r="R106" s="194"/>
      <c r="S106" s="193"/>
      <c r="T106" s="193"/>
      <c r="U106" s="19"/>
      <c r="V106" s="17"/>
      <c r="W106" s="19"/>
      <c r="X106" s="17"/>
      <c r="Y106" s="19"/>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20"/>
      <c r="AX106" s="20"/>
      <c r="AY106" s="18"/>
      <c r="AZ106" s="18"/>
      <c r="BA106" s="18"/>
      <c r="BB106" s="18"/>
      <c r="BC106" s="18"/>
      <c r="BD106" s="18"/>
      <c r="BE106" s="18"/>
      <c r="BF106" s="18"/>
      <c r="BG106" s="21"/>
      <c r="BH106" s="197" t="str">
        <f t="shared" si="25"/>
        <v/>
      </c>
      <c r="BI106" s="197" t="str">
        <f t="shared" si="26"/>
        <v/>
      </c>
      <c r="BJ106" s="21"/>
      <c r="BK106" s="198" t="str">
        <f t="shared" si="43"/>
        <v/>
      </c>
      <c r="BL106" s="198" t="str">
        <f t="shared" si="27"/>
        <v/>
      </c>
      <c r="BM106" s="22"/>
      <c r="BN106" s="23"/>
      <c r="BO106" s="24"/>
      <c r="BQ106" s="115"/>
      <c r="BR106" s="121"/>
      <c r="BS106" s="123" t="str">
        <f t="shared" si="28"/>
        <v/>
      </c>
      <c r="BT106" s="120" t="str">
        <f t="shared" si="44"/>
        <v/>
      </c>
      <c r="BU106" s="120" t="str">
        <f t="shared" si="45"/>
        <v/>
      </c>
      <c r="BV106" s="120" t="str">
        <f t="shared" si="46"/>
        <v/>
      </c>
      <c r="BW106" s="120" t="str">
        <f t="shared" si="29"/>
        <v/>
      </c>
      <c r="BX106" s="113"/>
      <c r="BY106" s="113"/>
      <c r="BZ106" s="138" t="str">
        <f t="shared" si="30"/>
        <v/>
      </c>
      <c r="CA106" s="113"/>
      <c r="CB106" s="150"/>
      <c r="CC106" s="150"/>
      <c r="CD106" s="113"/>
      <c r="CE106" s="113"/>
      <c r="CF106" s="131" t="str">
        <f t="shared" si="48"/>
        <v/>
      </c>
      <c r="CG106" s="127" t="str">
        <f t="shared" si="47"/>
        <v/>
      </c>
      <c r="CH106" s="148"/>
      <c r="CI106" s="107"/>
      <c r="CJ106" s="279" t="str">
        <f t="shared" si="31"/>
        <v/>
      </c>
      <c r="CK106" s="143" t="str">
        <f t="shared" si="32"/>
        <v/>
      </c>
      <c r="CL106" s="137" t="str">
        <f t="shared" si="33"/>
        <v/>
      </c>
      <c r="CM106" s="137" t="str">
        <f t="shared" si="34"/>
        <v/>
      </c>
      <c r="CN106" s="137" t="str">
        <f t="shared" si="35"/>
        <v/>
      </c>
      <c r="CO106" s="149" t="str">
        <f t="shared" si="36"/>
        <v/>
      </c>
      <c r="CP106" s="149" t="str">
        <f t="shared" si="37"/>
        <v/>
      </c>
      <c r="CQ106" s="137" t="str">
        <f t="shared" si="38"/>
        <v/>
      </c>
      <c r="CR106" s="137" t="str">
        <f t="shared" si="39"/>
        <v/>
      </c>
      <c r="CS106" s="137" t="str">
        <f t="shared" si="40"/>
        <v/>
      </c>
      <c r="CT106" s="126" t="str">
        <f t="shared" si="41"/>
        <v/>
      </c>
      <c r="CU106" s="137" t="str">
        <f t="shared" si="42"/>
        <v/>
      </c>
      <c r="CV106" s="86"/>
      <c r="CW106" s="30"/>
      <c r="CX106" s="2"/>
    </row>
    <row r="107" spans="2:102" ht="25.35" customHeight="1" x14ac:dyDescent="0.45">
      <c r="B107" s="17"/>
      <c r="C107" s="112"/>
      <c r="D107" s="113"/>
      <c r="E107" s="115"/>
      <c r="F107" s="17"/>
      <c r="G107" s="17"/>
      <c r="H107" s="17"/>
      <c r="I107" s="17"/>
      <c r="J107" s="17"/>
      <c r="K107" s="17"/>
      <c r="L107" s="114"/>
      <c r="M107" s="114"/>
      <c r="N107" s="17"/>
      <c r="O107" s="17"/>
      <c r="P107" s="17"/>
      <c r="Q107" s="17"/>
      <c r="R107" s="194"/>
      <c r="S107" s="193"/>
      <c r="T107" s="193"/>
      <c r="U107" s="19"/>
      <c r="V107" s="17"/>
      <c r="W107" s="19"/>
      <c r="X107" s="17"/>
      <c r="Y107" s="19"/>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20"/>
      <c r="AX107" s="20"/>
      <c r="AY107" s="18"/>
      <c r="AZ107" s="18"/>
      <c r="BA107" s="18"/>
      <c r="BB107" s="18"/>
      <c r="BC107" s="18"/>
      <c r="BD107" s="18"/>
      <c r="BE107" s="18"/>
      <c r="BF107" s="18"/>
      <c r="BG107" s="21"/>
      <c r="BH107" s="197" t="str">
        <f t="shared" si="25"/>
        <v/>
      </c>
      <c r="BI107" s="197" t="str">
        <f t="shared" si="26"/>
        <v/>
      </c>
      <c r="BJ107" s="21"/>
      <c r="BK107" s="198" t="str">
        <f t="shared" si="43"/>
        <v/>
      </c>
      <c r="BL107" s="198" t="str">
        <f t="shared" si="27"/>
        <v/>
      </c>
      <c r="BM107" s="22"/>
      <c r="BN107" s="23"/>
      <c r="BO107" s="24"/>
      <c r="BQ107" s="115"/>
      <c r="BR107" s="121"/>
      <c r="BS107" s="123" t="str">
        <f t="shared" si="28"/>
        <v/>
      </c>
      <c r="BT107" s="120" t="str">
        <f t="shared" si="44"/>
        <v/>
      </c>
      <c r="BU107" s="120" t="str">
        <f t="shared" si="45"/>
        <v/>
      </c>
      <c r="BV107" s="120" t="str">
        <f t="shared" si="46"/>
        <v/>
      </c>
      <c r="BW107" s="120" t="str">
        <f t="shared" si="29"/>
        <v/>
      </c>
      <c r="BX107" s="113"/>
      <c r="BY107" s="113"/>
      <c r="BZ107" s="138" t="str">
        <f t="shared" si="30"/>
        <v/>
      </c>
      <c r="CA107" s="113"/>
      <c r="CB107" s="150"/>
      <c r="CC107" s="150"/>
      <c r="CD107" s="113"/>
      <c r="CE107" s="113"/>
      <c r="CF107" s="131" t="str">
        <f t="shared" si="48"/>
        <v/>
      </c>
      <c r="CG107" s="127" t="str">
        <f t="shared" si="47"/>
        <v/>
      </c>
      <c r="CH107" s="148"/>
      <c r="CI107" s="107"/>
      <c r="CJ107" s="279" t="str">
        <f t="shared" si="31"/>
        <v/>
      </c>
      <c r="CK107" s="143" t="str">
        <f t="shared" si="32"/>
        <v/>
      </c>
      <c r="CL107" s="137" t="str">
        <f t="shared" si="33"/>
        <v/>
      </c>
      <c r="CM107" s="137" t="str">
        <f t="shared" si="34"/>
        <v/>
      </c>
      <c r="CN107" s="137" t="str">
        <f t="shared" si="35"/>
        <v/>
      </c>
      <c r="CO107" s="149" t="str">
        <f t="shared" si="36"/>
        <v/>
      </c>
      <c r="CP107" s="149" t="str">
        <f t="shared" si="37"/>
        <v/>
      </c>
      <c r="CQ107" s="137" t="str">
        <f t="shared" si="38"/>
        <v/>
      </c>
      <c r="CR107" s="137" t="str">
        <f t="shared" si="39"/>
        <v/>
      </c>
      <c r="CS107" s="137" t="str">
        <f t="shared" si="40"/>
        <v/>
      </c>
      <c r="CT107" s="126" t="str">
        <f t="shared" si="41"/>
        <v/>
      </c>
      <c r="CU107" s="137" t="str">
        <f t="shared" si="42"/>
        <v/>
      </c>
      <c r="CV107" s="86"/>
      <c r="CW107" s="30"/>
      <c r="CX107" s="2"/>
    </row>
    <row r="108" spans="2:102" ht="25.35" customHeight="1" x14ac:dyDescent="0.45">
      <c r="B108" s="17"/>
      <c r="C108" s="112"/>
      <c r="D108" s="113"/>
      <c r="E108" s="115"/>
      <c r="F108" s="17"/>
      <c r="G108" s="17"/>
      <c r="H108" s="17"/>
      <c r="I108" s="17"/>
      <c r="J108" s="17"/>
      <c r="K108" s="17"/>
      <c r="L108" s="114"/>
      <c r="M108" s="114"/>
      <c r="N108" s="17"/>
      <c r="O108" s="17"/>
      <c r="P108" s="17"/>
      <c r="Q108" s="17"/>
      <c r="R108" s="194"/>
      <c r="S108" s="193"/>
      <c r="T108" s="193"/>
      <c r="U108" s="19"/>
      <c r="V108" s="17"/>
      <c r="W108" s="19"/>
      <c r="X108" s="17"/>
      <c r="Y108" s="19"/>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20"/>
      <c r="AX108" s="20"/>
      <c r="AY108" s="18"/>
      <c r="AZ108" s="18"/>
      <c r="BA108" s="18"/>
      <c r="BB108" s="18"/>
      <c r="BC108" s="18"/>
      <c r="BD108" s="18"/>
      <c r="BE108" s="18"/>
      <c r="BF108" s="18"/>
      <c r="BG108" s="21"/>
      <c r="BH108" s="197" t="str">
        <f t="shared" si="25"/>
        <v/>
      </c>
      <c r="BI108" s="197" t="str">
        <f t="shared" si="26"/>
        <v/>
      </c>
      <c r="BJ108" s="21"/>
      <c r="BK108" s="198" t="str">
        <f t="shared" si="43"/>
        <v/>
      </c>
      <c r="BL108" s="198" t="str">
        <f t="shared" si="27"/>
        <v/>
      </c>
      <c r="BM108" s="22"/>
      <c r="BN108" s="23"/>
      <c r="BO108" s="24"/>
      <c r="BQ108" s="115"/>
      <c r="BR108" s="121"/>
      <c r="BS108" s="123" t="str">
        <f t="shared" si="28"/>
        <v/>
      </c>
      <c r="BT108" s="120" t="str">
        <f t="shared" si="44"/>
        <v/>
      </c>
      <c r="BU108" s="120" t="str">
        <f t="shared" si="45"/>
        <v/>
      </c>
      <c r="BV108" s="120" t="str">
        <f t="shared" si="46"/>
        <v/>
      </c>
      <c r="BW108" s="120" t="str">
        <f t="shared" si="29"/>
        <v/>
      </c>
      <c r="BX108" s="113"/>
      <c r="BY108" s="113"/>
      <c r="BZ108" s="138" t="str">
        <f t="shared" si="30"/>
        <v/>
      </c>
      <c r="CA108" s="113"/>
      <c r="CB108" s="150"/>
      <c r="CC108" s="150"/>
      <c r="CD108" s="113"/>
      <c r="CE108" s="113"/>
      <c r="CF108" s="131" t="str">
        <f t="shared" si="48"/>
        <v/>
      </c>
      <c r="CG108" s="127" t="str">
        <f t="shared" si="47"/>
        <v/>
      </c>
      <c r="CH108" s="148"/>
      <c r="CI108" s="107"/>
      <c r="CJ108" s="279" t="str">
        <f t="shared" si="31"/>
        <v/>
      </c>
      <c r="CK108" s="143" t="str">
        <f t="shared" si="32"/>
        <v/>
      </c>
      <c r="CL108" s="137" t="str">
        <f t="shared" si="33"/>
        <v/>
      </c>
      <c r="CM108" s="137" t="str">
        <f t="shared" si="34"/>
        <v/>
      </c>
      <c r="CN108" s="137" t="str">
        <f t="shared" si="35"/>
        <v/>
      </c>
      <c r="CO108" s="149" t="str">
        <f t="shared" si="36"/>
        <v/>
      </c>
      <c r="CP108" s="149" t="str">
        <f t="shared" si="37"/>
        <v/>
      </c>
      <c r="CQ108" s="137" t="str">
        <f t="shared" si="38"/>
        <v/>
      </c>
      <c r="CR108" s="137" t="str">
        <f t="shared" si="39"/>
        <v/>
      </c>
      <c r="CS108" s="137" t="str">
        <f t="shared" si="40"/>
        <v/>
      </c>
      <c r="CT108" s="126" t="str">
        <f t="shared" si="41"/>
        <v/>
      </c>
      <c r="CU108" s="137" t="str">
        <f t="shared" si="42"/>
        <v/>
      </c>
      <c r="CV108" s="86"/>
      <c r="CW108" s="30"/>
      <c r="CX108" s="2"/>
    </row>
    <row r="109" spans="2:102" ht="25.35" customHeight="1" x14ac:dyDescent="0.45">
      <c r="B109" s="17"/>
      <c r="C109" s="112"/>
      <c r="D109" s="113"/>
      <c r="E109" s="115"/>
      <c r="F109" s="17"/>
      <c r="G109" s="17"/>
      <c r="H109" s="17"/>
      <c r="I109" s="17"/>
      <c r="J109" s="17"/>
      <c r="K109" s="17"/>
      <c r="L109" s="114"/>
      <c r="M109" s="114"/>
      <c r="N109" s="17"/>
      <c r="O109" s="17"/>
      <c r="P109" s="17"/>
      <c r="Q109" s="17"/>
      <c r="R109" s="194"/>
      <c r="S109" s="193"/>
      <c r="T109" s="193"/>
      <c r="U109" s="19"/>
      <c r="V109" s="17"/>
      <c r="W109" s="19"/>
      <c r="X109" s="17"/>
      <c r="Y109" s="19"/>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20"/>
      <c r="AX109" s="20"/>
      <c r="AY109" s="18"/>
      <c r="AZ109" s="18"/>
      <c r="BA109" s="18"/>
      <c r="BB109" s="18"/>
      <c r="BC109" s="18"/>
      <c r="BD109" s="18"/>
      <c r="BE109" s="18"/>
      <c r="BF109" s="18"/>
      <c r="BG109" s="21"/>
      <c r="BH109" s="197" t="str">
        <f t="shared" si="25"/>
        <v/>
      </c>
      <c r="BI109" s="197" t="str">
        <f t="shared" si="26"/>
        <v/>
      </c>
      <c r="BJ109" s="21"/>
      <c r="BK109" s="198" t="str">
        <f t="shared" si="43"/>
        <v/>
      </c>
      <c r="BL109" s="198" t="str">
        <f t="shared" si="27"/>
        <v/>
      </c>
      <c r="BM109" s="22"/>
      <c r="BN109" s="23"/>
      <c r="BO109" s="24"/>
      <c r="BQ109" s="115"/>
      <c r="BR109" s="121"/>
      <c r="BS109" s="123" t="str">
        <f t="shared" si="28"/>
        <v/>
      </c>
      <c r="BT109" s="120" t="str">
        <f t="shared" si="44"/>
        <v/>
      </c>
      <c r="BU109" s="120" t="str">
        <f t="shared" si="45"/>
        <v/>
      </c>
      <c r="BV109" s="120" t="str">
        <f t="shared" si="46"/>
        <v/>
      </c>
      <c r="BW109" s="120" t="str">
        <f t="shared" si="29"/>
        <v/>
      </c>
      <c r="BX109" s="113"/>
      <c r="BY109" s="113"/>
      <c r="BZ109" s="138" t="str">
        <f t="shared" si="30"/>
        <v/>
      </c>
      <c r="CA109" s="113"/>
      <c r="CB109" s="150"/>
      <c r="CC109" s="150"/>
      <c r="CD109" s="113"/>
      <c r="CE109" s="113"/>
      <c r="CF109" s="131" t="str">
        <f t="shared" si="48"/>
        <v/>
      </c>
      <c r="CG109" s="127" t="str">
        <f t="shared" si="47"/>
        <v/>
      </c>
      <c r="CH109" s="148"/>
      <c r="CI109" s="107"/>
      <c r="CJ109" s="279" t="str">
        <f t="shared" si="31"/>
        <v/>
      </c>
      <c r="CK109" s="143" t="str">
        <f t="shared" si="32"/>
        <v/>
      </c>
      <c r="CL109" s="137" t="str">
        <f t="shared" si="33"/>
        <v/>
      </c>
      <c r="CM109" s="137" t="str">
        <f t="shared" si="34"/>
        <v/>
      </c>
      <c r="CN109" s="137" t="str">
        <f t="shared" si="35"/>
        <v/>
      </c>
      <c r="CO109" s="149" t="str">
        <f t="shared" si="36"/>
        <v/>
      </c>
      <c r="CP109" s="149" t="str">
        <f t="shared" si="37"/>
        <v/>
      </c>
      <c r="CQ109" s="137" t="str">
        <f t="shared" si="38"/>
        <v/>
      </c>
      <c r="CR109" s="137" t="str">
        <f t="shared" si="39"/>
        <v/>
      </c>
      <c r="CS109" s="137" t="str">
        <f t="shared" si="40"/>
        <v/>
      </c>
      <c r="CT109" s="126" t="str">
        <f t="shared" si="41"/>
        <v/>
      </c>
      <c r="CU109" s="137" t="str">
        <f t="shared" si="42"/>
        <v/>
      </c>
      <c r="CV109" s="86"/>
      <c r="CW109" s="30"/>
      <c r="CX109" s="2"/>
    </row>
    <row r="110" spans="2:102" ht="25.35" customHeight="1" x14ac:dyDescent="0.45">
      <c r="B110" s="17"/>
      <c r="C110" s="112"/>
      <c r="D110" s="113"/>
      <c r="E110" s="115"/>
      <c r="F110" s="17"/>
      <c r="G110" s="17"/>
      <c r="H110" s="17"/>
      <c r="I110" s="17"/>
      <c r="J110" s="17"/>
      <c r="K110" s="17"/>
      <c r="L110" s="114"/>
      <c r="M110" s="114"/>
      <c r="N110" s="17"/>
      <c r="O110" s="17"/>
      <c r="P110" s="17"/>
      <c r="Q110" s="17"/>
      <c r="R110" s="194"/>
      <c r="S110" s="193"/>
      <c r="T110" s="193"/>
      <c r="U110" s="19"/>
      <c r="V110" s="17"/>
      <c r="W110" s="19"/>
      <c r="X110" s="17"/>
      <c r="Y110" s="19"/>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20"/>
      <c r="AX110" s="20"/>
      <c r="AY110" s="18"/>
      <c r="AZ110" s="18"/>
      <c r="BA110" s="18"/>
      <c r="BB110" s="18"/>
      <c r="BC110" s="18"/>
      <c r="BD110" s="18"/>
      <c r="BE110" s="18"/>
      <c r="BF110" s="18"/>
      <c r="BG110" s="21"/>
      <c r="BH110" s="197" t="str">
        <f t="shared" si="25"/>
        <v/>
      </c>
      <c r="BI110" s="197" t="str">
        <f t="shared" si="26"/>
        <v/>
      </c>
      <c r="BJ110" s="21"/>
      <c r="BK110" s="198" t="str">
        <f t="shared" si="43"/>
        <v/>
      </c>
      <c r="BL110" s="198" t="str">
        <f t="shared" si="27"/>
        <v/>
      </c>
      <c r="BM110" s="22"/>
      <c r="BN110" s="23"/>
      <c r="BO110" s="24"/>
      <c r="BQ110" s="115"/>
      <c r="BR110" s="121"/>
      <c r="BS110" s="123" t="str">
        <f t="shared" si="28"/>
        <v/>
      </c>
      <c r="BT110" s="120" t="str">
        <f t="shared" si="44"/>
        <v/>
      </c>
      <c r="BU110" s="120" t="str">
        <f t="shared" si="45"/>
        <v/>
      </c>
      <c r="BV110" s="120" t="str">
        <f t="shared" si="46"/>
        <v/>
      </c>
      <c r="BW110" s="120" t="str">
        <f t="shared" si="29"/>
        <v/>
      </c>
      <c r="BX110" s="113"/>
      <c r="BY110" s="113"/>
      <c r="BZ110" s="138" t="str">
        <f t="shared" si="30"/>
        <v/>
      </c>
      <c r="CA110" s="113"/>
      <c r="CB110" s="150"/>
      <c r="CC110" s="150"/>
      <c r="CD110" s="113"/>
      <c r="CE110" s="113"/>
      <c r="CF110" s="131" t="str">
        <f t="shared" si="48"/>
        <v/>
      </c>
      <c r="CG110" s="127" t="str">
        <f t="shared" si="47"/>
        <v/>
      </c>
      <c r="CH110" s="148"/>
      <c r="CI110" s="107"/>
      <c r="CJ110" s="279" t="str">
        <f t="shared" si="31"/>
        <v/>
      </c>
      <c r="CK110" s="143" t="str">
        <f t="shared" si="32"/>
        <v/>
      </c>
      <c r="CL110" s="137" t="str">
        <f t="shared" si="33"/>
        <v/>
      </c>
      <c r="CM110" s="137" t="str">
        <f t="shared" si="34"/>
        <v/>
      </c>
      <c r="CN110" s="137" t="str">
        <f t="shared" si="35"/>
        <v/>
      </c>
      <c r="CO110" s="149" t="str">
        <f t="shared" si="36"/>
        <v/>
      </c>
      <c r="CP110" s="149" t="str">
        <f t="shared" si="37"/>
        <v/>
      </c>
      <c r="CQ110" s="137" t="str">
        <f t="shared" si="38"/>
        <v/>
      </c>
      <c r="CR110" s="137" t="str">
        <f t="shared" si="39"/>
        <v/>
      </c>
      <c r="CS110" s="137" t="str">
        <f t="shared" si="40"/>
        <v/>
      </c>
      <c r="CT110" s="126" t="str">
        <f t="shared" si="41"/>
        <v/>
      </c>
      <c r="CU110" s="137" t="str">
        <f t="shared" si="42"/>
        <v/>
      </c>
      <c r="CV110" s="86"/>
      <c r="CW110" s="30"/>
      <c r="CX110" s="2"/>
    </row>
    <row r="111" spans="2:102" ht="25.35" customHeight="1" x14ac:dyDescent="0.45">
      <c r="B111" s="17"/>
      <c r="C111" s="112"/>
      <c r="D111" s="113"/>
      <c r="E111" s="115"/>
      <c r="F111" s="17"/>
      <c r="G111" s="17"/>
      <c r="H111" s="17"/>
      <c r="I111" s="17"/>
      <c r="J111" s="17"/>
      <c r="K111" s="17"/>
      <c r="L111" s="114"/>
      <c r="M111" s="114"/>
      <c r="N111" s="17"/>
      <c r="O111" s="17"/>
      <c r="P111" s="17"/>
      <c r="Q111" s="17"/>
      <c r="R111" s="194"/>
      <c r="S111" s="193"/>
      <c r="T111" s="193"/>
      <c r="U111" s="19"/>
      <c r="V111" s="17"/>
      <c r="W111" s="19"/>
      <c r="X111" s="17"/>
      <c r="Y111" s="19"/>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20"/>
      <c r="AX111" s="20"/>
      <c r="AY111" s="18"/>
      <c r="AZ111" s="18"/>
      <c r="BA111" s="18"/>
      <c r="BB111" s="18"/>
      <c r="BC111" s="18"/>
      <c r="BD111" s="18"/>
      <c r="BE111" s="18"/>
      <c r="BF111" s="18"/>
      <c r="BG111" s="21"/>
      <c r="BH111" s="197" t="str">
        <f t="shared" si="25"/>
        <v/>
      </c>
      <c r="BI111" s="197" t="str">
        <f t="shared" si="26"/>
        <v/>
      </c>
      <c r="BJ111" s="21"/>
      <c r="BK111" s="198" t="str">
        <f t="shared" si="43"/>
        <v/>
      </c>
      <c r="BL111" s="198" t="str">
        <f t="shared" si="27"/>
        <v/>
      </c>
      <c r="BM111" s="22"/>
      <c r="BN111" s="23"/>
      <c r="BO111" s="24"/>
      <c r="BQ111" s="115"/>
      <c r="BR111" s="121"/>
      <c r="BS111" s="123" t="str">
        <f t="shared" si="28"/>
        <v/>
      </c>
      <c r="BT111" s="120" t="str">
        <f t="shared" si="44"/>
        <v/>
      </c>
      <c r="BU111" s="120" t="str">
        <f t="shared" si="45"/>
        <v/>
      </c>
      <c r="BV111" s="120" t="str">
        <f t="shared" si="46"/>
        <v/>
      </c>
      <c r="BW111" s="120" t="str">
        <f t="shared" si="29"/>
        <v/>
      </c>
      <c r="BX111" s="113"/>
      <c r="BY111" s="113"/>
      <c r="BZ111" s="138" t="str">
        <f t="shared" si="30"/>
        <v/>
      </c>
      <c r="CA111" s="113"/>
      <c r="CB111" s="150"/>
      <c r="CC111" s="150"/>
      <c r="CD111" s="113"/>
      <c r="CE111" s="113"/>
      <c r="CF111" s="131" t="str">
        <f t="shared" si="48"/>
        <v/>
      </c>
      <c r="CG111" s="127" t="str">
        <f t="shared" si="47"/>
        <v/>
      </c>
      <c r="CH111" s="148"/>
      <c r="CI111" s="107"/>
      <c r="CJ111" s="279" t="str">
        <f t="shared" si="31"/>
        <v/>
      </c>
      <c r="CK111" s="143" t="str">
        <f t="shared" si="32"/>
        <v/>
      </c>
      <c r="CL111" s="137" t="str">
        <f t="shared" si="33"/>
        <v/>
      </c>
      <c r="CM111" s="137" t="str">
        <f t="shared" si="34"/>
        <v/>
      </c>
      <c r="CN111" s="137" t="str">
        <f t="shared" si="35"/>
        <v/>
      </c>
      <c r="CO111" s="149" t="str">
        <f t="shared" si="36"/>
        <v/>
      </c>
      <c r="CP111" s="149" t="str">
        <f t="shared" si="37"/>
        <v/>
      </c>
      <c r="CQ111" s="137" t="str">
        <f t="shared" si="38"/>
        <v/>
      </c>
      <c r="CR111" s="137" t="str">
        <f t="shared" si="39"/>
        <v/>
      </c>
      <c r="CS111" s="137" t="str">
        <f t="shared" si="40"/>
        <v/>
      </c>
      <c r="CT111" s="126" t="str">
        <f t="shared" si="41"/>
        <v/>
      </c>
      <c r="CU111" s="137" t="str">
        <f t="shared" si="42"/>
        <v/>
      </c>
      <c r="CV111" s="86"/>
      <c r="CW111" s="30"/>
      <c r="CX111" s="2"/>
    </row>
    <row r="112" spans="2:102" ht="25.35" customHeight="1" x14ac:dyDescent="0.45">
      <c r="B112" s="17"/>
      <c r="C112" s="112"/>
      <c r="D112" s="113"/>
      <c r="E112" s="115"/>
      <c r="F112" s="17"/>
      <c r="G112" s="17"/>
      <c r="H112" s="17"/>
      <c r="I112" s="17"/>
      <c r="J112" s="17"/>
      <c r="K112" s="17"/>
      <c r="L112" s="114"/>
      <c r="M112" s="114"/>
      <c r="N112" s="17"/>
      <c r="O112" s="17"/>
      <c r="P112" s="17"/>
      <c r="Q112" s="17"/>
      <c r="R112" s="194"/>
      <c r="S112" s="193"/>
      <c r="T112" s="193"/>
      <c r="U112" s="19"/>
      <c r="V112" s="17"/>
      <c r="W112" s="19"/>
      <c r="X112" s="17"/>
      <c r="Y112" s="19"/>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20"/>
      <c r="AX112" s="20"/>
      <c r="AY112" s="18"/>
      <c r="AZ112" s="18"/>
      <c r="BA112" s="18"/>
      <c r="BB112" s="18"/>
      <c r="BC112" s="18"/>
      <c r="BD112" s="18"/>
      <c r="BE112" s="18"/>
      <c r="BF112" s="18"/>
      <c r="BG112" s="21"/>
      <c r="BH112" s="197" t="str">
        <f t="shared" si="25"/>
        <v/>
      </c>
      <c r="BI112" s="197" t="str">
        <f t="shared" si="26"/>
        <v/>
      </c>
      <c r="BJ112" s="21"/>
      <c r="BK112" s="198" t="str">
        <f t="shared" si="43"/>
        <v/>
      </c>
      <c r="BL112" s="198" t="str">
        <f t="shared" si="27"/>
        <v/>
      </c>
      <c r="BM112" s="22"/>
      <c r="BN112" s="23"/>
      <c r="BO112" s="24"/>
      <c r="BQ112" s="115"/>
      <c r="BR112" s="121"/>
      <c r="BS112" s="123" t="str">
        <f t="shared" si="28"/>
        <v/>
      </c>
      <c r="BT112" s="120" t="str">
        <f t="shared" si="44"/>
        <v/>
      </c>
      <c r="BU112" s="120" t="str">
        <f t="shared" si="45"/>
        <v/>
      </c>
      <c r="BV112" s="120" t="str">
        <f t="shared" si="46"/>
        <v/>
      </c>
      <c r="BW112" s="120" t="str">
        <f t="shared" si="29"/>
        <v/>
      </c>
      <c r="BX112" s="113"/>
      <c r="BY112" s="113"/>
      <c r="BZ112" s="138" t="str">
        <f t="shared" si="30"/>
        <v/>
      </c>
      <c r="CA112" s="113"/>
      <c r="CB112" s="150"/>
      <c r="CC112" s="150"/>
      <c r="CD112" s="113"/>
      <c r="CE112" s="113"/>
      <c r="CF112" s="131" t="str">
        <f t="shared" si="48"/>
        <v/>
      </c>
      <c r="CG112" s="127" t="str">
        <f t="shared" si="47"/>
        <v/>
      </c>
      <c r="CH112" s="148"/>
      <c r="CI112" s="107"/>
      <c r="CJ112" s="279" t="str">
        <f t="shared" si="31"/>
        <v/>
      </c>
      <c r="CK112" s="143" t="str">
        <f t="shared" si="32"/>
        <v/>
      </c>
      <c r="CL112" s="137" t="str">
        <f t="shared" si="33"/>
        <v/>
      </c>
      <c r="CM112" s="137" t="str">
        <f t="shared" si="34"/>
        <v/>
      </c>
      <c r="CN112" s="137" t="str">
        <f t="shared" si="35"/>
        <v/>
      </c>
      <c r="CO112" s="149" t="str">
        <f t="shared" si="36"/>
        <v/>
      </c>
      <c r="CP112" s="149" t="str">
        <f t="shared" si="37"/>
        <v/>
      </c>
      <c r="CQ112" s="137" t="str">
        <f t="shared" si="38"/>
        <v/>
      </c>
      <c r="CR112" s="137" t="str">
        <f t="shared" si="39"/>
        <v/>
      </c>
      <c r="CS112" s="137" t="str">
        <f t="shared" si="40"/>
        <v/>
      </c>
      <c r="CT112" s="126" t="str">
        <f t="shared" si="41"/>
        <v/>
      </c>
      <c r="CU112" s="137" t="str">
        <f t="shared" si="42"/>
        <v/>
      </c>
      <c r="CV112" s="86"/>
      <c r="CW112" s="30"/>
      <c r="CX112" s="2"/>
    </row>
    <row r="113" spans="2:102" ht="25.35" customHeight="1" x14ac:dyDescent="0.45">
      <c r="B113" s="17"/>
      <c r="C113" s="112"/>
      <c r="D113" s="113"/>
      <c r="E113" s="115"/>
      <c r="F113" s="17"/>
      <c r="G113" s="17"/>
      <c r="H113" s="17"/>
      <c r="I113" s="17"/>
      <c r="J113" s="17"/>
      <c r="K113" s="17"/>
      <c r="L113" s="114"/>
      <c r="M113" s="114"/>
      <c r="N113" s="17"/>
      <c r="O113" s="17"/>
      <c r="P113" s="17"/>
      <c r="Q113" s="17"/>
      <c r="R113" s="194"/>
      <c r="S113" s="193"/>
      <c r="T113" s="193"/>
      <c r="U113" s="19"/>
      <c r="V113" s="17"/>
      <c r="W113" s="19"/>
      <c r="X113" s="17"/>
      <c r="Y113" s="19"/>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20"/>
      <c r="AX113" s="20"/>
      <c r="AY113" s="18"/>
      <c r="AZ113" s="18"/>
      <c r="BA113" s="18"/>
      <c r="BB113" s="18"/>
      <c r="BC113" s="18"/>
      <c r="BD113" s="18"/>
      <c r="BE113" s="18"/>
      <c r="BF113" s="18"/>
      <c r="BG113" s="21"/>
      <c r="BH113" s="197" t="str">
        <f t="shared" si="25"/>
        <v/>
      </c>
      <c r="BI113" s="197" t="str">
        <f t="shared" si="26"/>
        <v/>
      </c>
      <c r="BJ113" s="21"/>
      <c r="BK113" s="198" t="str">
        <f t="shared" si="43"/>
        <v/>
      </c>
      <c r="BL113" s="198" t="str">
        <f t="shared" si="27"/>
        <v/>
      </c>
      <c r="BM113" s="22"/>
      <c r="BN113" s="23"/>
      <c r="BO113" s="24"/>
      <c r="BQ113" s="115"/>
      <c r="BR113" s="121"/>
      <c r="BS113" s="123" t="str">
        <f t="shared" si="28"/>
        <v/>
      </c>
      <c r="BT113" s="120" t="str">
        <f t="shared" si="44"/>
        <v/>
      </c>
      <c r="BU113" s="120" t="str">
        <f t="shared" si="45"/>
        <v/>
      </c>
      <c r="BV113" s="120" t="str">
        <f t="shared" si="46"/>
        <v/>
      </c>
      <c r="BW113" s="120" t="str">
        <f t="shared" si="29"/>
        <v/>
      </c>
      <c r="BX113" s="113"/>
      <c r="BY113" s="113"/>
      <c r="BZ113" s="138" t="str">
        <f t="shared" si="30"/>
        <v/>
      </c>
      <c r="CA113" s="113"/>
      <c r="CB113" s="150"/>
      <c r="CC113" s="150"/>
      <c r="CD113" s="113"/>
      <c r="CE113" s="113"/>
      <c r="CF113" s="131" t="str">
        <f t="shared" si="48"/>
        <v/>
      </c>
      <c r="CG113" s="127" t="str">
        <f t="shared" si="47"/>
        <v/>
      </c>
      <c r="CH113" s="148"/>
      <c r="CI113" s="107"/>
      <c r="CJ113" s="279" t="str">
        <f t="shared" si="31"/>
        <v/>
      </c>
      <c r="CK113" s="143" t="str">
        <f t="shared" si="32"/>
        <v/>
      </c>
      <c r="CL113" s="137" t="str">
        <f t="shared" si="33"/>
        <v/>
      </c>
      <c r="CM113" s="137" t="str">
        <f t="shared" si="34"/>
        <v/>
      </c>
      <c r="CN113" s="137" t="str">
        <f t="shared" si="35"/>
        <v/>
      </c>
      <c r="CO113" s="149" t="str">
        <f t="shared" si="36"/>
        <v/>
      </c>
      <c r="CP113" s="149" t="str">
        <f t="shared" si="37"/>
        <v/>
      </c>
      <c r="CQ113" s="137" t="str">
        <f t="shared" si="38"/>
        <v/>
      </c>
      <c r="CR113" s="137" t="str">
        <f t="shared" si="39"/>
        <v/>
      </c>
      <c r="CS113" s="137" t="str">
        <f t="shared" si="40"/>
        <v/>
      </c>
      <c r="CT113" s="126" t="str">
        <f t="shared" si="41"/>
        <v/>
      </c>
      <c r="CU113" s="137" t="str">
        <f t="shared" si="42"/>
        <v/>
      </c>
      <c r="CV113" s="86"/>
      <c r="CW113" s="30"/>
      <c r="CX113" s="2"/>
    </row>
    <row r="114" spans="2:102" ht="25.35" customHeight="1" x14ac:dyDescent="0.45">
      <c r="B114" s="17"/>
      <c r="C114" s="112"/>
      <c r="D114" s="113"/>
      <c r="E114" s="115"/>
      <c r="F114" s="17"/>
      <c r="G114" s="17"/>
      <c r="H114" s="17"/>
      <c r="I114" s="17"/>
      <c r="J114" s="17"/>
      <c r="K114" s="17"/>
      <c r="L114" s="114"/>
      <c r="M114" s="114"/>
      <c r="N114" s="17"/>
      <c r="O114" s="17"/>
      <c r="P114" s="17"/>
      <c r="Q114" s="17"/>
      <c r="R114" s="194"/>
      <c r="S114" s="193"/>
      <c r="T114" s="193"/>
      <c r="U114" s="19"/>
      <c r="V114" s="17"/>
      <c r="W114" s="19"/>
      <c r="X114" s="17"/>
      <c r="Y114" s="19"/>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20"/>
      <c r="AX114" s="20"/>
      <c r="AY114" s="18"/>
      <c r="AZ114" s="18"/>
      <c r="BA114" s="18"/>
      <c r="BB114" s="18"/>
      <c r="BC114" s="18"/>
      <c r="BD114" s="18"/>
      <c r="BE114" s="18"/>
      <c r="BF114" s="18"/>
      <c r="BG114" s="21"/>
      <c r="BH114" s="197" t="str">
        <f t="shared" si="25"/>
        <v/>
      </c>
      <c r="BI114" s="197" t="str">
        <f t="shared" si="26"/>
        <v/>
      </c>
      <c r="BJ114" s="21"/>
      <c r="BK114" s="198" t="str">
        <f t="shared" si="43"/>
        <v/>
      </c>
      <c r="BL114" s="198" t="str">
        <f t="shared" si="27"/>
        <v/>
      </c>
      <c r="BM114" s="22"/>
      <c r="BN114" s="23"/>
      <c r="BO114" s="24"/>
      <c r="BQ114" s="115"/>
      <c r="BR114" s="121"/>
      <c r="BS114" s="123" t="str">
        <f t="shared" si="28"/>
        <v/>
      </c>
      <c r="BT114" s="120" t="str">
        <f t="shared" si="44"/>
        <v/>
      </c>
      <c r="BU114" s="120" t="str">
        <f t="shared" si="45"/>
        <v/>
      </c>
      <c r="BV114" s="120" t="str">
        <f t="shared" si="46"/>
        <v/>
      </c>
      <c r="BW114" s="120" t="str">
        <f t="shared" si="29"/>
        <v/>
      </c>
      <c r="BX114" s="113"/>
      <c r="BY114" s="113"/>
      <c r="BZ114" s="138" t="str">
        <f t="shared" si="30"/>
        <v/>
      </c>
      <c r="CA114" s="113"/>
      <c r="CB114" s="150"/>
      <c r="CC114" s="150"/>
      <c r="CD114" s="113"/>
      <c r="CE114" s="113"/>
      <c r="CF114" s="131" t="str">
        <f t="shared" si="48"/>
        <v/>
      </c>
      <c r="CG114" s="127" t="str">
        <f t="shared" si="47"/>
        <v/>
      </c>
      <c r="CH114" s="148"/>
      <c r="CI114" s="107"/>
      <c r="CJ114" s="279" t="str">
        <f t="shared" si="31"/>
        <v/>
      </c>
      <c r="CK114" s="143" t="str">
        <f t="shared" si="32"/>
        <v/>
      </c>
      <c r="CL114" s="137" t="str">
        <f t="shared" si="33"/>
        <v/>
      </c>
      <c r="CM114" s="137" t="str">
        <f t="shared" si="34"/>
        <v/>
      </c>
      <c r="CN114" s="137" t="str">
        <f t="shared" si="35"/>
        <v/>
      </c>
      <c r="CO114" s="149" t="str">
        <f t="shared" si="36"/>
        <v/>
      </c>
      <c r="CP114" s="149" t="str">
        <f t="shared" si="37"/>
        <v/>
      </c>
      <c r="CQ114" s="137" t="str">
        <f t="shared" si="38"/>
        <v/>
      </c>
      <c r="CR114" s="137" t="str">
        <f t="shared" si="39"/>
        <v/>
      </c>
      <c r="CS114" s="137" t="str">
        <f t="shared" si="40"/>
        <v/>
      </c>
      <c r="CT114" s="126" t="str">
        <f t="shared" si="41"/>
        <v/>
      </c>
      <c r="CU114" s="137" t="str">
        <f t="shared" si="42"/>
        <v/>
      </c>
      <c r="CV114" s="86"/>
      <c r="CW114" s="30"/>
      <c r="CX114" s="2"/>
    </row>
    <row r="115" spans="2:102" ht="25.35" customHeight="1" x14ac:dyDescent="0.45">
      <c r="B115" s="17"/>
      <c r="C115" s="112"/>
      <c r="D115" s="113"/>
      <c r="E115" s="115"/>
      <c r="F115" s="17"/>
      <c r="G115" s="17"/>
      <c r="H115" s="17"/>
      <c r="I115" s="17"/>
      <c r="J115" s="17"/>
      <c r="K115" s="17"/>
      <c r="L115" s="114"/>
      <c r="M115" s="114"/>
      <c r="N115" s="17"/>
      <c r="O115" s="17"/>
      <c r="P115" s="17"/>
      <c r="Q115" s="17"/>
      <c r="R115" s="194"/>
      <c r="S115" s="193"/>
      <c r="T115" s="193"/>
      <c r="U115" s="19"/>
      <c r="V115" s="17"/>
      <c r="W115" s="19"/>
      <c r="X115" s="17"/>
      <c r="Y115" s="19"/>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20"/>
      <c r="AX115" s="20"/>
      <c r="AY115" s="18"/>
      <c r="AZ115" s="18"/>
      <c r="BA115" s="18"/>
      <c r="BB115" s="18"/>
      <c r="BC115" s="18"/>
      <c r="BD115" s="18"/>
      <c r="BE115" s="18"/>
      <c r="BF115" s="18"/>
      <c r="BG115" s="21"/>
      <c r="BH115" s="197" t="str">
        <f t="shared" si="25"/>
        <v/>
      </c>
      <c r="BI115" s="197" t="str">
        <f t="shared" si="26"/>
        <v/>
      </c>
      <c r="BJ115" s="21"/>
      <c r="BK115" s="198" t="str">
        <f t="shared" si="43"/>
        <v/>
      </c>
      <c r="BL115" s="198" t="str">
        <f t="shared" si="27"/>
        <v/>
      </c>
      <c r="BM115" s="22"/>
      <c r="BN115" s="23"/>
      <c r="BO115" s="24"/>
      <c r="BQ115" s="115"/>
      <c r="BR115" s="121"/>
      <c r="BS115" s="123" t="str">
        <f t="shared" si="28"/>
        <v/>
      </c>
      <c r="BT115" s="120" t="str">
        <f t="shared" si="44"/>
        <v/>
      </c>
      <c r="BU115" s="120" t="str">
        <f t="shared" si="45"/>
        <v/>
      </c>
      <c r="BV115" s="120" t="str">
        <f t="shared" si="46"/>
        <v/>
      </c>
      <c r="BW115" s="120" t="str">
        <f t="shared" si="29"/>
        <v/>
      </c>
      <c r="BX115" s="113"/>
      <c r="BY115" s="113"/>
      <c r="BZ115" s="138" t="str">
        <f t="shared" si="30"/>
        <v/>
      </c>
      <c r="CA115" s="113"/>
      <c r="CB115" s="150"/>
      <c r="CC115" s="150"/>
      <c r="CD115" s="113"/>
      <c r="CE115" s="113"/>
      <c r="CF115" s="131" t="str">
        <f t="shared" si="48"/>
        <v/>
      </c>
      <c r="CG115" s="127" t="str">
        <f t="shared" si="47"/>
        <v/>
      </c>
      <c r="CH115" s="148"/>
      <c r="CI115" s="107"/>
      <c r="CJ115" s="279" t="str">
        <f t="shared" si="31"/>
        <v/>
      </c>
      <c r="CK115" s="143" t="str">
        <f t="shared" si="32"/>
        <v/>
      </c>
      <c r="CL115" s="137" t="str">
        <f t="shared" si="33"/>
        <v/>
      </c>
      <c r="CM115" s="137" t="str">
        <f t="shared" si="34"/>
        <v/>
      </c>
      <c r="CN115" s="137" t="str">
        <f t="shared" si="35"/>
        <v/>
      </c>
      <c r="CO115" s="149" t="str">
        <f t="shared" si="36"/>
        <v/>
      </c>
      <c r="CP115" s="149" t="str">
        <f t="shared" si="37"/>
        <v/>
      </c>
      <c r="CQ115" s="137" t="str">
        <f t="shared" si="38"/>
        <v/>
      </c>
      <c r="CR115" s="137" t="str">
        <f t="shared" si="39"/>
        <v/>
      </c>
      <c r="CS115" s="137" t="str">
        <f t="shared" si="40"/>
        <v/>
      </c>
      <c r="CT115" s="126" t="str">
        <f t="shared" si="41"/>
        <v/>
      </c>
      <c r="CU115" s="137" t="str">
        <f t="shared" si="42"/>
        <v/>
      </c>
      <c r="CV115" s="86"/>
      <c r="CW115" s="30"/>
      <c r="CX115" s="2"/>
    </row>
    <row r="116" spans="2:102" ht="25.35" customHeight="1" x14ac:dyDescent="0.45">
      <c r="B116" s="17"/>
      <c r="C116" s="112"/>
      <c r="D116" s="113"/>
      <c r="E116" s="115"/>
      <c r="F116" s="17"/>
      <c r="G116" s="17"/>
      <c r="H116" s="17"/>
      <c r="I116" s="17"/>
      <c r="J116" s="17"/>
      <c r="K116" s="17"/>
      <c r="L116" s="114"/>
      <c r="M116" s="114"/>
      <c r="N116" s="17"/>
      <c r="O116" s="17"/>
      <c r="P116" s="17"/>
      <c r="Q116" s="17"/>
      <c r="R116" s="194"/>
      <c r="S116" s="193"/>
      <c r="T116" s="193"/>
      <c r="U116" s="19"/>
      <c r="V116" s="17"/>
      <c r="W116" s="19"/>
      <c r="X116" s="17"/>
      <c r="Y116" s="19"/>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20"/>
      <c r="AX116" s="20"/>
      <c r="AY116" s="18"/>
      <c r="AZ116" s="18"/>
      <c r="BA116" s="18"/>
      <c r="BB116" s="18"/>
      <c r="BC116" s="18"/>
      <c r="BD116" s="18"/>
      <c r="BE116" s="18"/>
      <c r="BF116" s="18"/>
      <c r="BG116" s="21"/>
      <c r="BH116" s="197" t="str">
        <f t="shared" si="25"/>
        <v/>
      </c>
      <c r="BI116" s="197" t="str">
        <f t="shared" si="26"/>
        <v/>
      </c>
      <c r="BJ116" s="21"/>
      <c r="BK116" s="198" t="str">
        <f t="shared" si="43"/>
        <v/>
      </c>
      <c r="BL116" s="198" t="str">
        <f t="shared" si="27"/>
        <v/>
      </c>
      <c r="BM116" s="22"/>
      <c r="BN116" s="23"/>
      <c r="BO116" s="24"/>
      <c r="BQ116" s="115"/>
      <c r="BR116" s="121"/>
      <c r="BS116" s="123" t="str">
        <f t="shared" si="28"/>
        <v/>
      </c>
      <c r="BT116" s="120" t="str">
        <f t="shared" si="44"/>
        <v/>
      </c>
      <c r="BU116" s="120" t="str">
        <f t="shared" si="45"/>
        <v/>
      </c>
      <c r="BV116" s="120" t="str">
        <f t="shared" si="46"/>
        <v/>
      </c>
      <c r="BW116" s="120" t="str">
        <f t="shared" si="29"/>
        <v/>
      </c>
      <c r="BX116" s="113"/>
      <c r="BY116" s="113"/>
      <c r="BZ116" s="138" t="str">
        <f t="shared" si="30"/>
        <v/>
      </c>
      <c r="CA116" s="113"/>
      <c r="CB116" s="150"/>
      <c r="CC116" s="150"/>
      <c r="CD116" s="113"/>
      <c r="CE116" s="113"/>
      <c r="CF116" s="131" t="str">
        <f t="shared" si="48"/>
        <v/>
      </c>
      <c r="CG116" s="127" t="str">
        <f t="shared" si="47"/>
        <v/>
      </c>
      <c r="CH116" s="148"/>
      <c r="CI116" s="107"/>
      <c r="CJ116" s="279" t="str">
        <f t="shared" si="31"/>
        <v/>
      </c>
      <c r="CK116" s="143" t="str">
        <f t="shared" si="32"/>
        <v/>
      </c>
      <c r="CL116" s="137" t="str">
        <f t="shared" si="33"/>
        <v/>
      </c>
      <c r="CM116" s="137" t="str">
        <f t="shared" si="34"/>
        <v/>
      </c>
      <c r="CN116" s="137" t="str">
        <f t="shared" si="35"/>
        <v/>
      </c>
      <c r="CO116" s="149" t="str">
        <f t="shared" si="36"/>
        <v/>
      </c>
      <c r="CP116" s="149" t="str">
        <f t="shared" si="37"/>
        <v/>
      </c>
      <c r="CQ116" s="137" t="str">
        <f t="shared" si="38"/>
        <v/>
      </c>
      <c r="CR116" s="137" t="str">
        <f t="shared" si="39"/>
        <v/>
      </c>
      <c r="CS116" s="137" t="str">
        <f t="shared" si="40"/>
        <v/>
      </c>
      <c r="CT116" s="126" t="str">
        <f t="shared" si="41"/>
        <v/>
      </c>
      <c r="CU116" s="137" t="str">
        <f t="shared" si="42"/>
        <v/>
      </c>
      <c r="CV116" s="86"/>
      <c r="CW116" s="30"/>
      <c r="CX116" s="2"/>
    </row>
    <row r="117" spans="2:102" ht="25.35" customHeight="1" x14ac:dyDescent="0.45">
      <c r="B117" s="17"/>
      <c r="C117" s="112"/>
      <c r="D117" s="113"/>
      <c r="E117" s="115"/>
      <c r="F117" s="17"/>
      <c r="G117" s="17"/>
      <c r="H117" s="17"/>
      <c r="I117" s="17"/>
      <c r="J117" s="17"/>
      <c r="K117" s="17"/>
      <c r="L117" s="114"/>
      <c r="M117" s="114"/>
      <c r="N117" s="17"/>
      <c r="O117" s="17"/>
      <c r="P117" s="17"/>
      <c r="Q117" s="17"/>
      <c r="R117" s="194"/>
      <c r="S117" s="193"/>
      <c r="T117" s="193"/>
      <c r="U117" s="19"/>
      <c r="V117" s="17"/>
      <c r="W117" s="19"/>
      <c r="X117" s="17"/>
      <c r="Y117" s="19"/>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20"/>
      <c r="AX117" s="20"/>
      <c r="AY117" s="18"/>
      <c r="AZ117" s="18"/>
      <c r="BA117" s="18"/>
      <c r="BB117" s="18"/>
      <c r="BC117" s="18"/>
      <c r="BD117" s="18"/>
      <c r="BE117" s="18"/>
      <c r="BF117" s="18"/>
      <c r="BG117" s="21"/>
      <c r="BH117" s="197" t="str">
        <f t="shared" si="25"/>
        <v/>
      </c>
      <c r="BI117" s="197" t="str">
        <f t="shared" si="26"/>
        <v/>
      </c>
      <c r="BJ117" s="21"/>
      <c r="BK117" s="198" t="str">
        <f t="shared" si="43"/>
        <v/>
      </c>
      <c r="BL117" s="198" t="str">
        <f t="shared" si="27"/>
        <v/>
      </c>
      <c r="BM117" s="22"/>
      <c r="BN117" s="23"/>
      <c r="BO117" s="24"/>
      <c r="BQ117" s="115"/>
      <c r="BR117" s="121"/>
      <c r="BS117" s="123" t="str">
        <f t="shared" si="28"/>
        <v/>
      </c>
      <c r="BT117" s="120" t="str">
        <f t="shared" si="44"/>
        <v/>
      </c>
      <c r="BU117" s="120" t="str">
        <f t="shared" si="45"/>
        <v/>
      </c>
      <c r="BV117" s="120" t="str">
        <f t="shared" si="46"/>
        <v/>
      </c>
      <c r="BW117" s="120" t="str">
        <f t="shared" si="29"/>
        <v/>
      </c>
      <c r="BX117" s="113"/>
      <c r="BY117" s="113"/>
      <c r="BZ117" s="138" t="str">
        <f t="shared" si="30"/>
        <v/>
      </c>
      <c r="CA117" s="113"/>
      <c r="CB117" s="150"/>
      <c r="CC117" s="150"/>
      <c r="CD117" s="113"/>
      <c r="CE117" s="113"/>
      <c r="CF117" s="131" t="str">
        <f t="shared" si="48"/>
        <v/>
      </c>
      <c r="CG117" s="127" t="str">
        <f t="shared" si="47"/>
        <v/>
      </c>
      <c r="CH117" s="148"/>
      <c r="CI117" s="107"/>
      <c r="CJ117" s="279" t="str">
        <f t="shared" si="31"/>
        <v/>
      </c>
      <c r="CK117" s="143" t="str">
        <f t="shared" si="32"/>
        <v/>
      </c>
      <c r="CL117" s="137" t="str">
        <f t="shared" si="33"/>
        <v/>
      </c>
      <c r="CM117" s="137" t="str">
        <f t="shared" si="34"/>
        <v/>
      </c>
      <c r="CN117" s="137" t="str">
        <f t="shared" si="35"/>
        <v/>
      </c>
      <c r="CO117" s="149" t="str">
        <f t="shared" si="36"/>
        <v/>
      </c>
      <c r="CP117" s="149" t="str">
        <f t="shared" si="37"/>
        <v/>
      </c>
      <c r="CQ117" s="137" t="str">
        <f t="shared" si="38"/>
        <v/>
      </c>
      <c r="CR117" s="137" t="str">
        <f t="shared" si="39"/>
        <v/>
      </c>
      <c r="CS117" s="137" t="str">
        <f t="shared" si="40"/>
        <v/>
      </c>
      <c r="CT117" s="126" t="str">
        <f t="shared" si="41"/>
        <v/>
      </c>
      <c r="CU117" s="137" t="str">
        <f t="shared" si="42"/>
        <v/>
      </c>
      <c r="CV117" s="86"/>
      <c r="CW117" s="30"/>
      <c r="CX117" s="2"/>
    </row>
    <row r="118" spans="2:102" ht="25.35" customHeight="1" x14ac:dyDescent="0.45">
      <c r="B118" s="17"/>
      <c r="C118" s="112"/>
      <c r="D118" s="113"/>
      <c r="E118" s="115"/>
      <c r="F118" s="17"/>
      <c r="G118" s="17"/>
      <c r="H118" s="17"/>
      <c r="I118" s="17"/>
      <c r="J118" s="17"/>
      <c r="K118" s="17"/>
      <c r="L118" s="114"/>
      <c r="M118" s="114"/>
      <c r="N118" s="17"/>
      <c r="O118" s="17"/>
      <c r="P118" s="17"/>
      <c r="Q118" s="17"/>
      <c r="R118" s="194"/>
      <c r="S118" s="193"/>
      <c r="T118" s="193"/>
      <c r="U118" s="19"/>
      <c r="V118" s="17"/>
      <c r="W118" s="19"/>
      <c r="X118" s="17"/>
      <c r="Y118" s="19"/>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20"/>
      <c r="AX118" s="20"/>
      <c r="AY118" s="18"/>
      <c r="AZ118" s="18"/>
      <c r="BA118" s="18"/>
      <c r="BB118" s="18"/>
      <c r="BC118" s="18"/>
      <c r="BD118" s="18"/>
      <c r="BE118" s="18"/>
      <c r="BF118" s="18"/>
      <c r="BG118" s="21"/>
      <c r="BH118" s="197" t="str">
        <f t="shared" si="25"/>
        <v/>
      </c>
      <c r="BI118" s="197" t="str">
        <f t="shared" si="26"/>
        <v/>
      </c>
      <c r="BJ118" s="21"/>
      <c r="BK118" s="198" t="str">
        <f t="shared" si="43"/>
        <v/>
      </c>
      <c r="BL118" s="198" t="str">
        <f t="shared" si="27"/>
        <v/>
      </c>
      <c r="BM118" s="22"/>
      <c r="BN118" s="23"/>
      <c r="BO118" s="24"/>
      <c r="BQ118" s="115"/>
      <c r="BR118" s="121"/>
      <c r="BS118" s="123" t="str">
        <f t="shared" si="28"/>
        <v/>
      </c>
      <c r="BT118" s="120" t="str">
        <f t="shared" si="44"/>
        <v/>
      </c>
      <c r="BU118" s="120" t="str">
        <f t="shared" si="45"/>
        <v/>
      </c>
      <c r="BV118" s="120" t="str">
        <f t="shared" si="46"/>
        <v/>
      </c>
      <c r="BW118" s="120" t="str">
        <f t="shared" si="29"/>
        <v/>
      </c>
      <c r="BX118" s="113"/>
      <c r="BY118" s="113"/>
      <c r="BZ118" s="138" t="str">
        <f t="shared" si="30"/>
        <v/>
      </c>
      <c r="CA118" s="113"/>
      <c r="CB118" s="150"/>
      <c r="CC118" s="150"/>
      <c r="CD118" s="113"/>
      <c r="CE118" s="113"/>
      <c r="CF118" s="131" t="str">
        <f t="shared" si="48"/>
        <v/>
      </c>
      <c r="CG118" s="127" t="str">
        <f t="shared" si="47"/>
        <v/>
      </c>
      <c r="CH118" s="148"/>
      <c r="CI118" s="107"/>
      <c r="CJ118" s="279" t="str">
        <f t="shared" si="31"/>
        <v/>
      </c>
      <c r="CK118" s="143" t="str">
        <f t="shared" si="32"/>
        <v/>
      </c>
      <c r="CL118" s="137" t="str">
        <f t="shared" si="33"/>
        <v/>
      </c>
      <c r="CM118" s="137" t="str">
        <f t="shared" si="34"/>
        <v/>
      </c>
      <c r="CN118" s="137" t="str">
        <f t="shared" si="35"/>
        <v/>
      </c>
      <c r="CO118" s="149" t="str">
        <f t="shared" si="36"/>
        <v/>
      </c>
      <c r="CP118" s="149" t="str">
        <f t="shared" si="37"/>
        <v/>
      </c>
      <c r="CQ118" s="137" t="str">
        <f t="shared" si="38"/>
        <v/>
      </c>
      <c r="CR118" s="137" t="str">
        <f t="shared" si="39"/>
        <v/>
      </c>
      <c r="CS118" s="137" t="str">
        <f t="shared" si="40"/>
        <v/>
      </c>
      <c r="CT118" s="126" t="str">
        <f t="shared" si="41"/>
        <v/>
      </c>
      <c r="CU118" s="137" t="str">
        <f t="shared" si="42"/>
        <v/>
      </c>
      <c r="CV118" s="86"/>
      <c r="CW118" s="30"/>
      <c r="CX118" s="2"/>
    </row>
    <row r="119" spans="2:102" ht="25.35" customHeight="1" x14ac:dyDescent="0.45">
      <c r="B119" s="17"/>
      <c r="C119" s="112"/>
      <c r="D119" s="113"/>
      <c r="E119" s="115"/>
      <c r="F119" s="17"/>
      <c r="G119" s="17"/>
      <c r="H119" s="17"/>
      <c r="I119" s="17"/>
      <c r="J119" s="17"/>
      <c r="K119" s="17"/>
      <c r="L119" s="114"/>
      <c r="M119" s="114"/>
      <c r="N119" s="17"/>
      <c r="O119" s="17"/>
      <c r="P119" s="17"/>
      <c r="Q119" s="17"/>
      <c r="R119" s="194"/>
      <c r="S119" s="193"/>
      <c r="T119" s="193"/>
      <c r="U119" s="19"/>
      <c r="V119" s="17"/>
      <c r="W119" s="19"/>
      <c r="X119" s="17"/>
      <c r="Y119" s="19"/>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20"/>
      <c r="AX119" s="20"/>
      <c r="AY119" s="18"/>
      <c r="AZ119" s="18"/>
      <c r="BA119" s="18"/>
      <c r="BB119" s="18"/>
      <c r="BC119" s="18"/>
      <c r="BD119" s="18"/>
      <c r="BE119" s="18"/>
      <c r="BF119" s="18"/>
      <c r="BG119" s="21"/>
      <c r="BH119" s="197" t="str">
        <f t="shared" si="25"/>
        <v/>
      </c>
      <c r="BI119" s="197" t="str">
        <f t="shared" si="26"/>
        <v/>
      </c>
      <c r="BJ119" s="21"/>
      <c r="BK119" s="198" t="str">
        <f t="shared" si="43"/>
        <v/>
      </c>
      <c r="BL119" s="198" t="str">
        <f t="shared" si="27"/>
        <v/>
      </c>
      <c r="BM119" s="22"/>
      <c r="BN119" s="23"/>
      <c r="BO119" s="24"/>
      <c r="BQ119" s="115"/>
      <c r="BR119" s="121"/>
      <c r="BS119" s="123" t="str">
        <f t="shared" si="28"/>
        <v/>
      </c>
      <c r="BT119" s="120" t="str">
        <f t="shared" si="44"/>
        <v/>
      </c>
      <c r="BU119" s="120" t="str">
        <f t="shared" si="45"/>
        <v/>
      </c>
      <c r="BV119" s="120" t="str">
        <f t="shared" si="46"/>
        <v/>
      </c>
      <c r="BW119" s="120" t="str">
        <f t="shared" si="29"/>
        <v/>
      </c>
      <c r="BX119" s="113"/>
      <c r="BY119" s="113"/>
      <c r="BZ119" s="138" t="str">
        <f t="shared" si="30"/>
        <v/>
      </c>
      <c r="CA119" s="113"/>
      <c r="CB119" s="150"/>
      <c r="CC119" s="150"/>
      <c r="CD119" s="113"/>
      <c r="CE119" s="113"/>
      <c r="CF119" s="131" t="str">
        <f t="shared" si="48"/>
        <v/>
      </c>
      <c r="CG119" s="127" t="str">
        <f t="shared" si="47"/>
        <v/>
      </c>
      <c r="CH119" s="148"/>
      <c r="CI119" s="107"/>
      <c r="CJ119" s="279" t="str">
        <f t="shared" si="31"/>
        <v/>
      </c>
      <c r="CK119" s="143" t="str">
        <f t="shared" si="32"/>
        <v/>
      </c>
      <c r="CL119" s="137" t="str">
        <f t="shared" si="33"/>
        <v/>
      </c>
      <c r="CM119" s="137" t="str">
        <f t="shared" si="34"/>
        <v/>
      </c>
      <c r="CN119" s="137" t="str">
        <f t="shared" si="35"/>
        <v/>
      </c>
      <c r="CO119" s="149" t="str">
        <f t="shared" si="36"/>
        <v/>
      </c>
      <c r="CP119" s="149" t="str">
        <f t="shared" si="37"/>
        <v/>
      </c>
      <c r="CQ119" s="137" t="str">
        <f t="shared" si="38"/>
        <v/>
      </c>
      <c r="CR119" s="137" t="str">
        <f t="shared" si="39"/>
        <v/>
      </c>
      <c r="CS119" s="137" t="str">
        <f t="shared" si="40"/>
        <v/>
      </c>
      <c r="CT119" s="126" t="str">
        <f t="shared" si="41"/>
        <v/>
      </c>
      <c r="CU119" s="137" t="str">
        <f t="shared" si="42"/>
        <v/>
      </c>
      <c r="CV119" s="86"/>
      <c r="CW119" s="30"/>
      <c r="CX119" s="2"/>
    </row>
    <row r="120" spans="2:102" ht="25.35" customHeight="1" x14ac:dyDescent="0.45">
      <c r="B120" s="17"/>
      <c r="C120" s="112"/>
      <c r="D120" s="113"/>
      <c r="E120" s="115"/>
      <c r="F120" s="17"/>
      <c r="G120" s="17"/>
      <c r="H120" s="17"/>
      <c r="I120" s="17"/>
      <c r="J120" s="17"/>
      <c r="K120" s="17"/>
      <c r="L120" s="114"/>
      <c r="M120" s="114"/>
      <c r="N120" s="17"/>
      <c r="O120" s="17"/>
      <c r="P120" s="17"/>
      <c r="Q120" s="17"/>
      <c r="R120" s="194"/>
      <c r="S120" s="193"/>
      <c r="T120" s="193"/>
      <c r="U120" s="19"/>
      <c r="V120" s="17"/>
      <c r="W120" s="19"/>
      <c r="X120" s="17"/>
      <c r="Y120" s="19"/>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20"/>
      <c r="AX120" s="20"/>
      <c r="AY120" s="18"/>
      <c r="AZ120" s="18"/>
      <c r="BA120" s="18"/>
      <c r="BB120" s="18"/>
      <c r="BC120" s="18"/>
      <c r="BD120" s="18"/>
      <c r="BE120" s="18"/>
      <c r="BF120" s="18"/>
      <c r="BG120" s="21"/>
      <c r="BH120" s="197" t="str">
        <f t="shared" si="25"/>
        <v/>
      </c>
      <c r="BI120" s="197" t="str">
        <f t="shared" si="26"/>
        <v/>
      </c>
      <c r="BJ120" s="21"/>
      <c r="BK120" s="198" t="str">
        <f t="shared" si="43"/>
        <v/>
      </c>
      <c r="BL120" s="198" t="str">
        <f t="shared" si="27"/>
        <v/>
      </c>
      <c r="BM120" s="22"/>
      <c r="BN120" s="23"/>
      <c r="BO120" s="24"/>
      <c r="BQ120" s="115"/>
      <c r="BR120" s="121"/>
      <c r="BS120" s="123" t="str">
        <f t="shared" si="28"/>
        <v/>
      </c>
      <c r="BT120" s="120" t="str">
        <f t="shared" si="44"/>
        <v/>
      </c>
      <c r="BU120" s="120" t="str">
        <f t="shared" si="45"/>
        <v/>
      </c>
      <c r="BV120" s="120" t="str">
        <f t="shared" si="46"/>
        <v/>
      </c>
      <c r="BW120" s="120" t="str">
        <f t="shared" si="29"/>
        <v/>
      </c>
      <c r="BX120" s="113"/>
      <c r="BY120" s="113"/>
      <c r="BZ120" s="138" t="str">
        <f t="shared" si="30"/>
        <v/>
      </c>
      <c r="CA120" s="113"/>
      <c r="CB120" s="150"/>
      <c r="CC120" s="150"/>
      <c r="CD120" s="113"/>
      <c r="CE120" s="113"/>
      <c r="CF120" s="131" t="str">
        <f t="shared" si="48"/>
        <v/>
      </c>
      <c r="CG120" s="127" t="str">
        <f t="shared" si="47"/>
        <v/>
      </c>
      <c r="CH120" s="148"/>
      <c r="CI120" s="107"/>
      <c r="CJ120" s="279" t="str">
        <f t="shared" si="31"/>
        <v/>
      </c>
      <c r="CK120" s="143" t="str">
        <f t="shared" si="32"/>
        <v/>
      </c>
      <c r="CL120" s="137" t="str">
        <f t="shared" si="33"/>
        <v/>
      </c>
      <c r="CM120" s="137" t="str">
        <f t="shared" si="34"/>
        <v/>
      </c>
      <c r="CN120" s="137" t="str">
        <f t="shared" si="35"/>
        <v/>
      </c>
      <c r="CO120" s="149" t="str">
        <f t="shared" si="36"/>
        <v/>
      </c>
      <c r="CP120" s="149" t="str">
        <f t="shared" si="37"/>
        <v/>
      </c>
      <c r="CQ120" s="137" t="str">
        <f t="shared" si="38"/>
        <v/>
      </c>
      <c r="CR120" s="137" t="str">
        <f t="shared" si="39"/>
        <v/>
      </c>
      <c r="CS120" s="137" t="str">
        <f t="shared" si="40"/>
        <v/>
      </c>
      <c r="CT120" s="126" t="str">
        <f t="shared" si="41"/>
        <v/>
      </c>
      <c r="CU120" s="137" t="str">
        <f t="shared" si="42"/>
        <v/>
      </c>
      <c r="CV120" s="86"/>
      <c r="CW120" s="30"/>
      <c r="CX120" s="2"/>
    </row>
    <row r="121" spans="2:102" ht="25.35" customHeight="1" x14ac:dyDescent="0.45">
      <c r="B121" s="17"/>
      <c r="C121" s="112"/>
      <c r="D121" s="113"/>
      <c r="E121" s="115"/>
      <c r="F121" s="17"/>
      <c r="G121" s="17"/>
      <c r="H121" s="17"/>
      <c r="I121" s="17"/>
      <c r="J121" s="17"/>
      <c r="K121" s="17"/>
      <c r="L121" s="114"/>
      <c r="M121" s="114"/>
      <c r="N121" s="17"/>
      <c r="O121" s="17"/>
      <c r="P121" s="17"/>
      <c r="Q121" s="17"/>
      <c r="R121" s="194"/>
      <c r="S121" s="193"/>
      <c r="T121" s="193"/>
      <c r="U121" s="19"/>
      <c r="V121" s="17"/>
      <c r="W121" s="19"/>
      <c r="X121" s="17"/>
      <c r="Y121" s="19"/>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20"/>
      <c r="AX121" s="20"/>
      <c r="AY121" s="18"/>
      <c r="AZ121" s="18"/>
      <c r="BA121" s="18"/>
      <c r="BB121" s="18"/>
      <c r="BC121" s="18"/>
      <c r="BD121" s="18"/>
      <c r="BE121" s="18"/>
      <c r="BF121" s="18"/>
      <c r="BG121" s="21"/>
      <c r="BH121" s="197" t="str">
        <f t="shared" si="25"/>
        <v/>
      </c>
      <c r="BI121" s="197" t="str">
        <f t="shared" si="26"/>
        <v/>
      </c>
      <c r="BJ121" s="21"/>
      <c r="BK121" s="198" t="str">
        <f t="shared" si="43"/>
        <v/>
      </c>
      <c r="BL121" s="198" t="str">
        <f t="shared" si="27"/>
        <v/>
      </c>
      <c r="BM121" s="22"/>
      <c r="BN121" s="23"/>
      <c r="BO121" s="24"/>
      <c r="BQ121" s="115"/>
      <c r="BR121" s="121"/>
      <c r="BS121" s="123" t="str">
        <f t="shared" si="28"/>
        <v/>
      </c>
      <c r="BT121" s="120" t="str">
        <f t="shared" si="44"/>
        <v/>
      </c>
      <c r="BU121" s="120" t="str">
        <f t="shared" si="45"/>
        <v/>
      </c>
      <c r="BV121" s="120" t="str">
        <f t="shared" si="46"/>
        <v/>
      </c>
      <c r="BW121" s="120" t="str">
        <f t="shared" si="29"/>
        <v/>
      </c>
      <c r="BX121" s="113"/>
      <c r="BY121" s="113"/>
      <c r="BZ121" s="138" t="str">
        <f t="shared" si="30"/>
        <v/>
      </c>
      <c r="CA121" s="113"/>
      <c r="CB121" s="150"/>
      <c r="CC121" s="150"/>
      <c r="CD121" s="113"/>
      <c r="CE121" s="113"/>
      <c r="CF121" s="131" t="str">
        <f t="shared" si="48"/>
        <v/>
      </c>
      <c r="CG121" s="127" t="str">
        <f t="shared" si="47"/>
        <v/>
      </c>
      <c r="CH121" s="148"/>
      <c r="CI121" s="107"/>
      <c r="CJ121" s="279" t="str">
        <f t="shared" si="31"/>
        <v/>
      </c>
      <c r="CK121" s="143" t="str">
        <f t="shared" si="32"/>
        <v/>
      </c>
      <c r="CL121" s="137" t="str">
        <f t="shared" si="33"/>
        <v/>
      </c>
      <c r="CM121" s="137" t="str">
        <f t="shared" si="34"/>
        <v/>
      </c>
      <c r="CN121" s="137" t="str">
        <f t="shared" si="35"/>
        <v/>
      </c>
      <c r="CO121" s="149" t="str">
        <f t="shared" si="36"/>
        <v/>
      </c>
      <c r="CP121" s="149" t="str">
        <f t="shared" si="37"/>
        <v/>
      </c>
      <c r="CQ121" s="137" t="str">
        <f t="shared" si="38"/>
        <v/>
      </c>
      <c r="CR121" s="137" t="str">
        <f t="shared" si="39"/>
        <v/>
      </c>
      <c r="CS121" s="137" t="str">
        <f t="shared" si="40"/>
        <v/>
      </c>
      <c r="CT121" s="126" t="str">
        <f t="shared" si="41"/>
        <v/>
      </c>
      <c r="CU121" s="137" t="str">
        <f t="shared" si="42"/>
        <v/>
      </c>
      <c r="CV121" s="86"/>
      <c r="CW121" s="30"/>
      <c r="CX121" s="2"/>
    </row>
    <row r="122" spans="2:102" ht="25.35" customHeight="1" x14ac:dyDescent="0.45">
      <c r="B122" s="17"/>
      <c r="C122" s="112"/>
      <c r="D122" s="113"/>
      <c r="E122" s="115"/>
      <c r="F122" s="17"/>
      <c r="G122" s="17"/>
      <c r="H122" s="17"/>
      <c r="I122" s="17"/>
      <c r="J122" s="17"/>
      <c r="K122" s="17"/>
      <c r="L122" s="114"/>
      <c r="M122" s="114"/>
      <c r="N122" s="17"/>
      <c r="O122" s="17"/>
      <c r="P122" s="17"/>
      <c r="Q122" s="17"/>
      <c r="R122" s="194"/>
      <c r="S122" s="193"/>
      <c r="T122" s="193"/>
      <c r="U122" s="19"/>
      <c r="V122" s="17"/>
      <c r="W122" s="19"/>
      <c r="X122" s="17"/>
      <c r="Y122" s="19"/>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20"/>
      <c r="AX122" s="20"/>
      <c r="AY122" s="18"/>
      <c r="AZ122" s="18"/>
      <c r="BA122" s="18"/>
      <c r="BB122" s="18"/>
      <c r="BC122" s="18"/>
      <c r="BD122" s="18"/>
      <c r="BE122" s="18"/>
      <c r="BF122" s="18"/>
      <c r="BG122" s="21"/>
      <c r="BH122" s="197" t="str">
        <f t="shared" si="25"/>
        <v/>
      </c>
      <c r="BI122" s="197" t="str">
        <f t="shared" si="26"/>
        <v/>
      </c>
      <c r="BJ122" s="21"/>
      <c r="BK122" s="198" t="str">
        <f t="shared" si="43"/>
        <v/>
      </c>
      <c r="BL122" s="198" t="str">
        <f t="shared" si="27"/>
        <v/>
      </c>
      <c r="BM122" s="22"/>
      <c r="BN122" s="23"/>
      <c r="BO122" s="24"/>
      <c r="BQ122" s="115"/>
      <c r="BR122" s="121"/>
      <c r="BS122" s="123" t="str">
        <f t="shared" si="28"/>
        <v/>
      </c>
      <c r="BT122" s="120" t="str">
        <f t="shared" si="44"/>
        <v/>
      </c>
      <c r="BU122" s="120" t="str">
        <f t="shared" si="45"/>
        <v/>
      </c>
      <c r="BV122" s="120" t="str">
        <f t="shared" si="46"/>
        <v/>
      </c>
      <c r="BW122" s="120" t="str">
        <f t="shared" si="29"/>
        <v/>
      </c>
      <c r="BX122" s="113"/>
      <c r="BY122" s="113"/>
      <c r="BZ122" s="138" t="str">
        <f t="shared" si="30"/>
        <v/>
      </c>
      <c r="CA122" s="113"/>
      <c r="CB122" s="150"/>
      <c r="CC122" s="150"/>
      <c r="CD122" s="113"/>
      <c r="CE122" s="113"/>
      <c r="CF122" s="131" t="str">
        <f t="shared" si="48"/>
        <v/>
      </c>
      <c r="CG122" s="127" t="str">
        <f t="shared" si="47"/>
        <v/>
      </c>
      <c r="CH122" s="148"/>
      <c r="CI122" s="107"/>
      <c r="CJ122" s="279" t="str">
        <f t="shared" si="31"/>
        <v/>
      </c>
      <c r="CK122" s="143" t="str">
        <f t="shared" si="32"/>
        <v/>
      </c>
      <c r="CL122" s="137" t="str">
        <f t="shared" si="33"/>
        <v/>
      </c>
      <c r="CM122" s="137" t="str">
        <f t="shared" si="34"/>
        <v/>
      </c>
      <c r="CN122" s="137" t="str">
        <f t="shared" si="35"/>
        <v/>
      </c>
      <c r="CO122" s="149" t="str">
        <f t="shared" si="36"/>
        <v/>
      </c>
      <c r="CP122" s="149" t="str">
        <f t="shared" si="37"/>
        <v/>
      </c>
      <c r="CQ122" s="137" t="str">
        <f t="shared" si="38"/>
        <v/>
      </c>
      <c r="CR122" s="137" t="str">
        <f t="shared" si="39"/>
        <v/>
      </c>
      <c r="CS122" s="137" t="str">
        <f t="shared" si="40"/>
        <v/>
      </c>
      <c r="CT122" s="126" t="str">
        <f t="shared" si="41"/>
        <v/>
      </c>
      <c r="CU122" s="137" t="str">
        <f t="shared" si="42"/>
        <v/>
      </c>
      <c r="CV122" s="86"/>
      <c r="CW122" s="30"/>
      <c r="CX122" s="2"/>
    </row>
    <row r="123" spans="2:102" ht="25.35" customHeight="1" x14ac:dyDescent="0.45">
      <c r="B123" s="17"/>
      <c r="C123" s="112"/>
      <c r="D123" s="113"/>
      <c r="E123" s="115"/>
      <c r="F123" s="17"/>
      <c r="G123" s="17"/>
      <c r="H123" s="17"/>
      <c r="I123" s="17"/>
      <c r="J123" s="17"/>
      <c r="K123" s="17"/>
      <c r="L123" s="114"/>
      <c r="M123" s="114"/>
      <c r="N123" s="17"/>
      <c r="O123" s="17"/>
      <c r="P123" s="17"/>
      <c r="Q123" s="17"/>
      <c r="R123" s="194"/>
      <c r="S123" s="193"/>
      <c r="T123" s="193"/>
      <c r="U123" s="19"/>
      <c r="V123" s="17"/>
      <c r="W123" s="19"/>
      <c r="X123" s="17"/>
      <c r="Y123" s="19"/>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20"/>
      <c r="AX123" s="20"/>
      <c r="AY123" s="18"/>
      <c r="AZ123" s="18"/>
      <c r="BA123" s="18"/>
      <c r="BB123" s="18"/>
      <c r="BC123" s="18"/>
      <c r="BD123" s="18"/>
      <c r="BE123" s="18"/>
      <c r="BF123" s="18"/>
      <c r="BG123" s="21"/>
      <c r="BH123" s="197" t="str">
        <f t="shared" si="25"/>
        <v/>
      </c>
      <c r="BI123" s="197" t="str">
        <f t="shared" si="26"/>
        <v/>
      </c>
      <c r="BJ123" s="21"/>
      <c r="BK123" s="198" t="str">
        <f t="shared" si="43"/>
        <v/>
      </c>
      <c r="BL123" s="198" t="str">
        <f t="shared" si="27"/>
        <v/>
      </c>
      <c r="BM123" s="22"/>
      <c r="BN123" s="23"/>
      <c r="BO123" s="24"/>
      <c r="BQ123" s="115"/>
      <c r="BR123" s="121"/>
      <c r="BS123" s="123" t="str">
        <f t="shared" si="28"/>
        <v/>
      </c>
      <c r="BT123" s="120" t="str">
        <f t="shared" si="44"/>
        <v/>
      </c>
      <c r="BU123" s="120" t="str">
        <f t="shared" si="45"/>
        <v/>
      </c>
      <c r="BV123" s="120" t="str">
        <f t="shared" si="46"/>
        <v/>
      </c>
      <c r="BW123" s="120" t="str">
        <f t="shared" si="29"/>
        <v/>
      </c>
      <c r="BX123" s="113"/>
      <c r="BY123" s="113"/>
      <c r="BZ123" s="138" t="str">
        <f t="shared" si="30"/>
        <v/>
      </c>
      <c r="CA123" s="113"/>
      <c r="CB123" s="150"/>
      <c r="CC123" s="150"/>
      <c r="CD123" s="113"/>
      <c r="CE123" s="113"/>
      <c r="CF123" s="131" t="str">
        <f t="shared" si="48"/>
        <v/>
      </c>
      <c r="CG123" s="127" t="str">
        <f t="shared" si="47"/>
        <v/>
      </c>
      <c r="CH123" s="148"/>
      <c r="CI123" s="107"/>
      <c r="CJ123" s="279" t="str">
        <f t="shared" si="31"/>
        <v/>
      </c>
      <c r="CK123" s="143" t="str">
        <f t="shared" si="32"/>
        <v/>
      </c>
      <c r="CL123" s="137" t="str">
        <f t="shared" si="33"/>
        <v/>
      </c>
      <c r="CM123" s="137" t="str">
        <f t="shared" si="34"/>
        <v/>
      </c>
      <c r="CN123" s="137" t="str">
        <f t="shared" si="35"/>
        <v/>
      </c>
      <c r="CO123" s="149" t="str">
        <f t="shared" si="36"/>
        <v/>
      </c>
      <c r="CP123" s="149" t="str">
        <f t="shared" si="37"/>
        <v/>
      </c>
      <c r="CQ123" s="137" t="str">
        <f t="shared" si="38"/>
        <v/>
      </c>
      <c r="CR123" s="137" t="str">
        <f t="shared" si="39"/>
        <v/>
      </c>
      <c r="CS123" s="137" t="str">
        <f t="shared" si="40"/>
        <v/>
      </c>
      <c r="CT123" s="126" t="str">
        <f t="shared" si="41"/>
        <v/>
      </c>
      <c r="CU123" s="137" t="str">
        <f t="shared" si="42"/>
        <v/>
      </c>
      <c r="CV123" s="86"/>
      <c r="CW123" s="30"/>
      <c r="CX123" s="2"/>
    </row>
    <row r="124" spans="2:102" ht="25.35" customHeight="1" x14ac:dyDescent="0.45">
      <c r="B124" s="17"/>
      <c r="C124" s="112"/>
      <c r="D124" s="113"/>
      <c r="E124" s="115"/>
      <c r="F124" s="17"/>
      <c r="G124" s="17"/>
      <c r="H124" s="17"/>
      <c r="I124" s="17"/>
      <c r="J124" s="17"/>
      <c r="K124" s="17"/>
      <c r="L124" s="114"/>
      <c r="M124" s="114"/>
      <c r="N124" s="17"/>
      <c r="O124" s="17"/>
      <c r="P124" s="17"/>
      <c r="Q124" s="17"/>
      <c r="R124" s="194"/>
      <c r="S124" s="193"/>
      <c r="T124" s="193"/>
      <c r="U124" s="19"/>
      <c r="V124" s="17"/>
      <c r="W124" s="19"/>
      <c r="X124" s="17"/>
      <c r="Y124" s="19"/>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20"/>
      <c r="AX124" s="20"/>
      <c r="AY124" s="18"/>
      <c r="AZ124" s="18"/>
      <c r="BA124" s="18"/>
      <c r="BB124" s="18"/>
      <c r="BC124" s="18"/>
      <c r="BD124" s="18"/>
      <c r="BE124" s="18"/>
      <c r="BF124" s="18"/>
      <c r="BG124" s="21"/>
      <c r="BH124" s="197" t="str">
        <f t="shared" si="25"/>
        <v/>
      </c>
      <c r="BI124" s="197" t="str">
        <f t="shared" si="26"/>
        <v/>
      </c>
      <c r="BJ124" s="21"/>
      <c r="BK124" s="198" t="str">
        <f t="shared" si="43"/>
        <v/>
      </c>
      <c r="BL124" s="198" t="str">
        <f t="shared" si="27"/>
        <v/>
      </c>
      <c r="BM124" s="22"/>
      <c r="BN124" s="23"/>
      <c r="BO124" s="24"/>
      <c r="BQ124" s="115"/>
      <c r="BR124" s="121"/>
      <c r="BS124" s="123" t="str">
        <f t="shared" si="28"/>
        <v/>
      </c>
      <c r="BT124" s="120" t="str">
        <f t="shared" si="44"/>
        <v/>
      </c>
      <c r="BU124" s="120" t="str">
        <f t="shared" si="45"/>
        <v/>
      </c>
      <c r="BV124" s="120" t="str">
        <f t="shared" si="46"/>
        <v/>
      </c>
      <c r="BW124" s="120" t="str">
        <f t="shared" si="29"/>
        <v/>
      </c>
      <c r="BX124" s="113"/>
      <c r="BY124" s="113"/>
      <c r="BZ124" s="138" t="str">
        <f t="shared" si="30"/>
        <v/>
      </c>
      <c r="CA124" s="113"/>
      <c r="CB124" s="150"/>
      <c r="CC124" s="150"/>
      <c r="CD124" s="113"/>
      <c r="CE124" s="113"/>
      <c r="CF124" s="131" t="str">
        <f t="shared" si="48"/>
        <v/>
      </c>
      <c r="CG124" s="127" t="str">
        <f t="shared" si="47"/>
        <v/>
      </c>
      <c r="CH124" s="148"/>
      <c r="CI124" s="107"/>
      <c r="CJ124" s="279" t="str">
        <f t="shared" si="31"/>
        <v/>
      </c>
      <c r="CK124" s="143" t="str">
        <f t="shared" si="32"/>
        <v/>
      </c>
      <c r="CL124" s="137" t="str">
        <f t="shared" si="33"/>
        <v/>
      </c>
      <c r="CM124" s="137" t="str">
        <f t="shared" si="34"/>
        <v/>
      </c>
      <c r="CN124" s="137" t="str">
        <f t="shared" si="35"/>
        <v/>
      </c>
      <c r="CO124" s="149" t="str">
        <f t="shared" si="36"/>
        <v/>
      </c>
      <c r="CP124" s="149" t="str">
        <f t="shared" si="37"/>
        <v/>
      </c>
      <c r="CQ124" s="137" t="str">
        <f t="shared" si="38"/>
        <v/>
      </c>
      <c r="CR124" s="137" t="str">
        <f t="shared" si="39"/>
        <v/>
      </c>
      <c r="CS124" s="137" t="str">
        <f t="shared" si="40"/>
        <v/>
      </c>
      <c r="CT124" s="126" t="str">
        <f t="shared" si="41"/>
        <v/>
      </c>
      <c r="CU124" s="137" t="str">
        <f t="shared" si="42"/>
        <v/>
      </c>
      <c r="CV124" s="86"/>
      <c r="CW124" s="30"/>
      <c r="CX124" s="2"/>
    </row>
    <row r="125" spans="2:102" ht="25.35" customHeight="1" x14ac:dyDescent="0.45">
      <c r="B125" s="17"/>
      <c r="C125" s="112"/>
      <c r="D125" s="113"/>
      <c r="E125" s="115"/>
      <c r="F125" s="17"/>
      <c r="G125" s="17"/>
      <c r="H125" s="17"/>
      <c r="I125" s="17"/>
      <c r="J125" s="17"/>
      <c r="K125" s="17"/>
      <c r="L125" s="114"/>
      <c r="M125" s="114"/>
      <c r="N125" s="17"/>
      <c r="O125" s="17"/>
      <c r="P125" s="17"/>
      <c r="Q125" s="17"/>
      <c r="R125" s="194"/>
      <c r="S125" s="193"/>
      <c r="T125" s="193"/>
      <c r="U125" s="19"/>
      <c r="V125" s="17"/>
      <c r="W125" s="19"/>
      <c r="X125" s="17"/>
      <c r="Y125" s="19"/>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20"/>
      <c r="AX125" s="20"/>
      <c r="AY125" s="18"/>
      <c r="AZ125" s="18"/>
      <c r="BA125" s="18"/>
      <c r="BB125" s="18"/>
      <c r="BC125" s="18"/>
      <c r="BD125" s="18"/>
      <c r="BE125" s="18"/>
      <c r="BF125" s="18"/>
      <c r="BG125" s="21"/>
      <c r="BH125" s="197" t="str">
        <f t="shared" si="25"/>
        <v/>
      </c>
      <c r="BI125" s="197" t="str">
        <f t="shared" si="26"/>
        <v/>
      </c>
      <c r="BJ125" s="21"/>
      <c r="BK125" s="198" t="str">
        <f t="shared" si="43"/>
        <v/>
      </c>
      <c r="BL125" s="198" t="str">
        <f t="shared" si="27"/>
        <v/>
      </c>
      <c r="BM125" s="22"/>
      <c r="BN125" s="23"/>
      <c r="BO125" s="24"/>
      <c r="BQ125" s="115"/>
      <c r="BR125" s="121"/>
      <c r="BS125" s="123" t="str">
        <f t="shared" si="28"/>
        <v/>
      </c>
      <c r="BT125" s="120" t="str">
        <f t="shared" si="44"/>
        <v/>
      </c>
      <c r="BU125" s="120" t="str">
        <f t="shared" si="45"/>
        <v/>
      </c>
      <c r="BV125" s="120" t="str">
        <f t="shared" si="46"/>
        <v/>
      </c>
      <c r="BW125" s="120" t="str">
        <f t="shared" si="29"/>
        <v/>
      </c>
      <c r="BX125" s="113"/>
      <c r="BY125" s="113"/>
      <c r="BZ125" s="138" t="str">
        <f t="shared" si="30"/>
        <v/>
      </c>
      <c r="CA125" s="113"/>
      <c r="CB125" s="150"/>
      <c r="CC125" s="150"/>
      <c r="CD125" s="113"/>
      <c r="CE125" s="113"/>
      <c r="CF125" s="131" t="str">
        <f t="shared" si="48"/>
        <v/>
      </c>
      <c r="CG125" s="127" t="str">
        <f t="shared" si="47"/>
        <v/>
      </c>
      <c r="CH125" s="148"/>
      <c r="CI125" s="107"/>
      <c r="CJ125" s="279" t="str">
        <f t="shared" si="31"/>
        <v/>
      </c>
      <c r="CK125" s="143" t="str">
        <f t="shared" si="32"/>
        <v/>
      </c>
      <c r="CL125" s="137" t="str">
        <f t="shared" si="33"/>
        <v/>
      </c>
      <c r="CM125" s="137" t="str">
        <f t="shared" si="34"/>
        <v/>
      </c>
      <c r="CN125" s="137" t="str">
        <f t="shared" si="35"/>
        <v/>
      </c>
      <c r="CO125" s="149" t="str">
        <f t="shared" si="36"/>
        <v/>
      </c>
      <c r="CP125" s="149" t="str">
        <f t="shared" si="37"/>
        <v/>
      </c>
      <c r="CQ125" s="137" t="str">
        <f t="shared" si="38"/>
        <v/>
      </c>
      <c r="CR125" s="137" t="str">
        <f t="shared" si="39"/>
        <v/>
      </c>
      <c r="CS125" s="137" t="str">
        <f t="shared" si="40"/>
        <v/>
      </c>
      <c r="CT125" s="126" t="str">
        <f t="shared" si="41"/>
        <v/>
      </c>
      <c r="CU125" s="137" t="str">
        <f t="shared" si="42"/>
        <v/>
      </c>
      <c r="CV125" s="86"/>
      <c r="CW125" s="30"/>
      <c r="CX125" s="2"/>
    </row>
    <row r="126" spans="2:102" ht="25.35" customHeight="1" x14ac:dyDescent="0.45">
      <c r="B126" s="17"/>
      <c r="C126" s="112"/>
      <c r="D126" s="113"/>
      <c r="E126" s="115"/>
      <c r="F126" s="17"/>
      <c r="G126" s="17"/>
      <c r="H126" s="17"/>
      <c r="I126" s="17"/>
      <c r="J126" s="17"/>
      <c r="K126" s="17"/>
      <c r="L126" s="114"/>
      <c r="M126" s="114"/>
      <c r="N126" s="17"/>
      <c r="O126" s="17"/>
      <c r="P126" s="17"/>
      <c r="Q126" s="17"/>
      <c r="R126" s="194"/>
      <c r="S126" s="193"/>
      <c r="T126" s="193"/>
      <c r="U126" s="19"/>
      <c r="V126" s="17"/>
      <c r="W126" s="19"/>
      <c r="X126" s="17"/>
      <c r="Y126" s="19"/>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20"/>
      <c r="AX126" s="20"/>
      <c r="AY126" s="18"/>
      <c r="AZ126" s="18"/>
      <c r="BA126" s="18"/>
      <c r="BB126" s="18"/>
      <c r="BC126" s="18"/>
      <c r="BD126" s="18"/>
      <c r="BE126" s="18"/>
      <c r="BF126" s="18"/>
      <c r="BG126" s="21"/>
      <c r="BH126" s="197" t="str">
        <f t="shared" si="25"/>
        <v/>
      </c>
      <c r="BI126" s="197" t="str">
        <f t="shared" si="26"/>
        <v/>
      </c>
      <c r="BJ126" s="21"/>
      <c r="BK126" s="198" t="str">
        <f t="shared" si="43"/>
        <v/>
      </c>
      <c r="BL126" s="198" t="str">
        <f t="shared" si="27"/>
        <v/>
      </c>
      <c r="BM126" s="22"/>
      <c r="BN126" s="23"/>
      <c r="BO126" s="24"/>
      <c r="BQ126" s="115"/>
      <c r="BR126" s="121"/>
      <c r="BS126" s="123" t="str">
        <f t="shared" si="28"/>
        <v/>
      </c>
      <c r="BT126" s="120" t="str">
        <f t="shared" si="44"/>
        <v/>
      </c>
      <c r="BU126" s="120" t="str">
        <f t="shared" si="45"/>
        <v/>
      </c>
      <c r="BV126" s="120" t="str">
        <f t="shared" si="46"/>
        <v/>
      </c>
      <c r="BW126" s="120" t="str">
        <f t="shared" si="29"/>
        <v/>
      </c>
      <c r="BX126" s="113"/>
      <c r="BY126" s="113"/>
      <c r="BZ126" s="138" t="str">
        <f t="shared" si="30"/>
        <v/>
      </c>
      <c r="CA126" s="113"/>
      <c r="CB126" s="150"/>
      <c r="CC126" s="150"/>
      <c r="CD126" s="113"/>
      <c r="CE126" s="113"/>
      <c r="CF126" s="131" t="str">
        <f t="shared" si="48"/>
        <v/>
      </c>
      <c r="CG126" s="127" t="str">
        <f t="shared" si="47"/>
        <v/>
      </c>
      <c r="CH126" s="148"/>
      <c r="CI126" s="107"/>
      <c r="CJ126" s="279" t="str">
        <f t="shared" si="31"/>
        <v/>
      </c>
      <c r="CK126" s="143" t="str">
        <f t="shared" si="32"/>
        <v/>
      </c>
      <c r="CL126" s="137" t="str">
        <f t="shared" si="33"/>
        <v/>
      </c>
      <c r="CM126" s="137" t="str">
        <f t="shared" si="34"/>
        <v/>
      </c>
      <c r="CN126" s="137" t="str">
        <f t="shared" si="35"/>
        <v/>
      </c>
      <c r="CO126" s="149" t="str">
        <f t="shared" si="36"/>
        <v/>
      </c>
      <c r="CP126" s="149" t="str">
        <f t="shared" si="37"/>
        <v/>
      </c>
      <c r="CQ126" s="137" t="str">
        <f t="shared" si="38"/>
        <v/>
      </c>
      <c r="CR126" s="137" t="str">
        <f t="shared" si="39"/>
        <v/>
      </c>
      <c r="CS126" s="137" t="str">
        <f t="shared" si="40"/>
        <v/>
      </c>
      <c r="CT126" s="126" t="str">
        <f t="shared" si="41"/>
        <v/>
      </c>
      <c r="CU126" s="137" t="str">
        <f t="shared" si="42"/>
        <v/>
      </c>
      <c r="CV126" s="86"/>
      <c r="CW126" s="30"/>
      <c r="CX126" s="2"/>
    </row>
    <row r="127" spans="2:102" ht="25.35" customHeight="1" x14ac:dyDescent="0.45">
      <c r="B127" s="17"/>
      <c r="C127" s="112"/>
      <c r="D127" s="113"/>
      <c r="E127" s="115"/>
      <c r="F127" s="17"/>
      <c r="G127" s="17"/>
      <c r="H127" s="17"/>
      <c r="I127" s="17"/>
      <c r="J127" s="17"/>
      <c r="K127" s="17"/>
      <c r="L127" s="114"/>
      <c r="M127" s="114"/>
      <c r="N127" s="17"/>
      <c r="O127" s="17"/>
      <c r="P127" s="17"/>
      <c r="Q127" s="17"/>
      <c r="R127" s="194"/>
      <c r="S127" s="193"/>
      <c r="T127" s="193"/>
      <c r="U127" s="19"/>
      <c r="V127" s="17"/>
      <c r="W127" s="19"/>
      <c r="X127" s="17"/>
      <c r="Y127" s="19"/>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20"/>
      <c r="AX127" s="20"/>
      <c r="AY127" s="18"/>
      <c r="AZ127" s="18"/>
      <c r="BA127" s="18"/>
      <c r="BB127" s="18"/>
      <c r="BC127" s="18"/>
      <c r="BD127" s="18"/>
      <c r="BE127" s="18"/>
      <c r="BF127" s="18"/>
      <c r="BG127" s="21"/>
      <c r="BH127" s="197" t="str">
        <f t="shared" si="25"/>
        <v/>
      </c>
      <c r="BI127" s="197" t="str">
        <f t="shared" si="26"/>
        <v/>
      </c>
      <c r="BJ127" s="21"/>
      <c r="BK127" s="198" t="str">
        <f t="shared" si="43"/>
        <v/>
      </c>
      <c r="BL127" s="198" t="str">
        <f t="shared" si="27"/>
        <v/>
      </c>
      <c r="BM127" s="22"/>
      <c r="BN127" s="23"/>
      <c r="BO127" s="24"/>
      <c r="BQ127" s="115"/>
      <c r="BR127" s="121"/>
      <c r="BS127" s="123" t="str">
        <f t="shared" si="28"/>
        <v/>
      </c>
      <c r="BT127" s="120" t="str">
        <f t="shared" si="44"/>
        <v/>
      </c>
      <c r="BU127" s="120" t="str">
        <f t="shared" si="45"/>
        <v/>
      </c>
      <c r="BV127" s="120" t="str">
        <f t="shared" si="46"/>
        <v/>
      </c>
      <c r="BW127" s="120" t="str">
        <f t="shared" si="29"/>
        <v/>
      </c>
      <c r="BX127" s="113"/>
      <c r="BY127" s="113"/>
      <c r="BZ127" s="138" t="str">
        <f t="shared" si="30"/>
        <v/>
      </c>
      <c r="CA127" s="113"/>
      <c r="CB127" s="150"/>
      <c r="CC127" s="150"/>
      <c r="CD127" s="113"/>
      <c r="CE127" s="113"/>
      <c r="CF127" s="131" t="str">
        <f t="shared" si="48"/>
        <v/>
      </c>
      <c r="CG127" s="127" t="str">
        <f t="shared" si="47"/>
        <v/>
      </c>
      <c r="CH127" s="148"/>
      <c r="CI127" s="107"/>
      <c r="CJ127" s="279" t="str">
        <f t="shared" si="31"/>
        <v/>
      </c>
      <c r="CK127" s="143" t="str">
        <f t="shared" si="32"/>
        <v/>
      </c>
      <c r="CL127" s="137" t="str">
        <f t="shared" si="33"/>
        <v/>
      </c>
      <c r="CM127" s="137" t="str">
        <f t="shared" si="34"/>
        <v/>
      </c>
      <c r="CN127" s="137" t="str">
        <f t="shared" si="35"/>
        <v/>
      </c>
      <c r="CO127" s="149" t="str">
        <f t="shared" si="36"/>
        <v/>
      </c>
      <c r="CP127" s="149" t="str">
        <f t="shared" si="37"/>
        <v/>
      </c>
      <c r="CQ127" s="137" t="str">
        <f t="shared" si="38"/>
        <v/>
      </c>
      <c r="CR127" s="137" t="str">
        <f t="shared" si="39"/>
        <v/>
      </c>
      <c r="CS127" s="137" t="str">
        <f t="shared" si="40"/>
        <v/>
      </c>
      <c r="CT127" s="126" t="str">
        <f t="shared" si="41"/>
        <v/>
      </c>
      <c r="CU127" s="137" t="str">
        <f t="shared" si="42"/>
        <v/>
      </c>
      <c r="CV127" s="86"/>
      <c r="CW127" s="30"/>
      <c r="CX127" s="2"/>
    </row>
    <row r="128" spans="2:102" ht="25.35" customHeight="1" x14ac:dyDescent="0.45">
      <c r="B128" s="17"/>
      <c r="C128" s="112"/>
      <c r="D128" s="113"/>
      <c r="E128" s="115"/>
      <c r="F128" s="17"/>
      <c r="G128" s="17"/>
      <c r="H128" s="17"/>
      <c r="I128" s="17"/>
      <c r="J128" s="17"/>
      <c r="K128" s="17"/>
      <c r="L128" s="114"/>
      <c r="M128" s="114"/>
      <c r="N128" s="17"/>
      <c r="O128" s="17"/>
      <c r="P128" s="17"/>
      <c r="Q128" s="17"/>
      <c r="R128" s="194"/>
      <c r="S128" s="193"/>
      <c r="T128" s="193"/>
      <c r="U128" s="19"/>
      <c r="V128" s="17"/>
      <c r="W128" s="19"/>
      <c r="X128" s="17"/>
      <c r="Y128" s="19"/>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20"/>
      <c r="AX128" s="20"/>
      <c r="AY128" s="18"/>
      <c r="AZ128" s="18"/>
      <c r="BA128" s="18"/>
      <c r="BB128" s="18"/>
      <c r="BC128" s="18"/>
      <c r="BD128" s="18"/>
      <c r="BE128" s="18"/>
      <c r="BF128" s="18"/>
      <c r="BG128" s="21"/>
      <c r="BH128" s="197" t="str">
        <f t="shared" si="25"/>
        <v/>
      </c>
      <c r="BI128" s="197" t="str">
        <f t="shared" si="26"/>
        <v/>
      </c>
      <c r="BJ128" s="21"/>
      <c r="BK128" s="198" t="str">
        <f t="shared" si="43"/>
        <v/>
      </c>
      <c r="BL128" s="198" t="str">
        <f t="shared" si="27"/>
        <v/>
      </c>
      <c r="BM128" s="22"/>
      <c r="BN128" s="23"/>
      <c r="BO128" s="24"/>
      <c r="BQ128" s="115"/>
      <c r="BR128" s="121"/>
      <c r="BS128" s="123" t="str">
        <f t="shared" si="28"/>
        <v/>
      </c>
      <c r="BT128" s="120" t="str">
        <f t="shared" si="44"/>
        <v/>
      </c>
      <c r="BU128" s="120" t="str">
        <f t="shared" si="45"/>
        <v/>
      </c>
      <c r="BV128" s="120" t="str">
        <f t="shared" si="46"/>
        <v/>
      </c>
      <c r="BW128" s="120" t="str">
        <f t="shared" si="29"/>
        <v/>
      </c>
      <c r="BX128" s="113"/>
      <c r="BY128" s="113"/>
      <c r="BZ128" s="138" t="str">
        <f t="shared" si="30"/>
        <v/>
      </c>
      <c r="CA128" s="113"/>
      <c r="CB128" s="150"/>
      <c r="CC128" s="150"/>
      <c r="CD128" s="113"/>
      <c r="CE128" s="113"/>
      <c r="CF128" s="131" t="str">
        <f t="shared" si="48"/>
        <v/>
      </c>
      <c r="CG128" s="127" t="str">
        <f t="shared" si="47"/>
        <v/>
      </c>
      <c r="CH128" s="148"/>
      <c r="CI128" s="107"/>
      <c r="CJ128" s="279" t="str">
        <f t="shared" si="31"/>
        <v/>
      </c>
      <c r="CK128" s="143" t="str">
        <f t="shared" si="32"/>
        <v/>
      </c>
      <c r="CL128" s="137" t="str">
        <f t="shared" si="33"/>
        <v/>
      </c>
      <c r="CM128" s="137" t="str">
        <f t="shared" si="34"/>
        <v/>
      </c>
      <c r="CN128" s="137" t="str">
        <f t="shared" si="35"/>
        <v/>
      </c>
      <c r="CO128" s="149" t="str">
        <f t="shared" si="36"/>
        <v/>
      </c>
      <c r="CP128" s="149" t="str">
        <f t="shared" si="37"/>
        <v/>
      </c>
      <c r="CQ128" s="137" t="str">
        <f t="shared" si="38"/>
        <v/>
      </c>
      <c r="CR128" s="137" t="str">
        <f t="shared" si="39"/>
        <v/>
      </c>
      <c r="CS128" s="137" t="str">
        <f t="shared" si="40"/>
        <v/>
      </c>
      <c r="CT128" s="126" t="str">
        <f t="shared" si="41"/>
        <v/>
      </c>
      <c r="CU128" s="137" t="str">
        <f t="shared" si="42"/>
        <v/>
      </c>
      <c r="CV128" s="86"/>
      <c r="CW128" s="30"/>
      <c r="CX128" s="2"/>
    </row>
    <row r="129" spans="2:102" ht="25.35" customHeight="1" x14ac:dyDescent="0.45">
      <c r="B129" s="17"/>
      <c r="C129" s="112"/>
      <c r="D129" s="113"/>
      <c r="E129" s="115"/>
      <c r="F129" s="17"/>
      <c r="G129" s="17"/>
      <c r="H129" s="17"/>
      <c r="I129" s="17"/>
      <c r="J129" s="17"/>
      <c r="K129" s="17"/>
      <c r="L129" s="114"/>
      <c r="M129" s="114"/>
      <c r="N129" s="17"/>
      <c r="O129" s="17"/>
      <c r="P129" s="17"/>
      <c r="Q129" s="17"/>
      <c r="R129" s="194"/>
      <c r="S129" s="193"/>
      <c r="T129" s="193"/>
      <c r="U129" s="19"/>
      <c r="V129" s="17"/>
      <c r="W129" s="19"/>
      <c r="X129" s="17"/>
      <c r="Y129" s="19"/>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20"/>
      <c r="AX129" s="20"/>
      <c r="AY129" s="18"/>
      <c r="AZ129" s="18"/>
      <c r="BA129" s="18"/>
      <c r="BB129" s="18"/>
      <c r="BC129" s="18"/>
      <c r="BD129" s="18"/>
      <c r="BE129" s="18"/>
      <c r="BF129" s="18"/>
      <c r="BG129" s="21"/>
      <c r="BH129" s="197" t="str">
        <f t="shared" si="25"/>
        <v/>
      </c>
      <c r="BI129" s="197" t="str">
        <f t="shared" si="26"/>
        <v/>
      </c>
      <c r="BJ129" s="21"/>
      <c r="BK129" s="198" t="str">
        <f t="shared" si="43"/>
        <v/>
      </c>
      <c r="BL129" s="198" t="str">
        <f t="shared" si="27"/>
        <v/>
      </c>
      <c r="BM129" s="22"/>
      <c r="BN129" s="23"/>
      <c r="BO129" s="24"/>
      <c r="BQ129" s="115"/>
      <c r="BR129" s="121"/>
      <c r="BS129" s="123" t="str">
        <f t="shared" si="28"/>
        <v/>
      </c>
      <c r="BT129" s="120" t="str">
        <f t="shared" si="44"/>
        <v/>
      </c>
      <c r="BU129" s="120" t="str">
        <f t="shared" si="45"/>
        <v/>
      </c>
      <c r="BV129" s="120" t="str">
        <f t="shared" si="46"/>
        <v/>
      </c>
      <c r="BW129" s="120" t="str">
        <f t="shared" si="29"/>
        <v/>
      </c>
      <c r="BX129" s="113"/>
      <c r="BY129" s="113"/>
      <c r="BZ129" s="138" t="str">
        <f t="shared" si="30"/>
        <v/>
      </c>
      <c r="CA129" s="113"/>
      <c r="CB129" s="150"/>
      <c r="CC129" s="150"/>
      <c r="CD129" s="113"/>
      <c r="CE129" s="113"/>
      <c r="CF129" s="131" t="str">
        <f t="shared" si="48"/>
        <v/>
      </c>
      <c r="CG129" s="127" t="str">
        <f t="shared" si="47"/>
        <v/>
      </c>
      <c r="CH129" s="148"/>
      <c r="CI129" s="107"/>
      <c r="CJ129" s="279" t="str">
        <f t="shared" si="31"/>
        <v/>
      </c>
      <c r="CK129" s="143" t="str">
        <f t="shared" si="32"/>
        <v/>
      </c>
      <c r="CL129" s="137" t="str">
        <f t="shared" si="33"/>
        <v/>
      </c>
      <c r="CM129" s="137" t="str">
        <f t="shared" si="34"/>
        <v/>
      </c>
      <c r="CN129" s="137" t="str">
        <f t="shared" si="35"/>
        <v/>
      </c>
      <c r="CO129" s="149" t="str">
        <f t="shared" si="36"/>
        <v/>
      </c>
      <c r="CP129" s="149" t="str">
        <f t="shared" si="37"/>
        <v/>
      </c>
      <c r="CQ129" s="137" t="str">
        <f t="shared" si="38"/>
        <v/>
      </c>
      <c r="CR129" s="137" t="str">
        <f t="shared" si="39"/>
        <v/>
      </c>
      <c r="CS129" s="137" t="str">
        <f t="shared" si="40"/>
        <v/>
      </c>
      <c r="CT129" s="126" t="str">
        <f t="shared" si="41"/>
        <v/>
      </c>
      <c r="CU129" s="137" t="str">
        <f t="shared" si="42"/>
        <v/>
      </c>
      <c r="CV129" s="86"/>
      <c r="CW129" s="30"/>
      <c r="CX129" s="2"/>
    </row>
    <row r="130" spans="2:102" ht="25.35" customHeight="1" x14ac:dyDescent="0.45">
      <c r="B130" s="17"/>
      <c r="C130" s="112"/>
      <c r="D130" s="113"/>
      <c r="E130" s="115"/>
      <c r="F130" s="17"/>
      <c r="G130" s="17"/>
      <c r="H130" s="17"/>
      <c r="I130" s="17"/>
      <c r="J130" s="17"/>
      <c r="K130" s="17"/>
      <c r="L130" s="114"/>
      <c r="M130" s="114"/>
      <c r="N130" s="17"/>
      <c r="O130" s="17"/>
      <c r="P130" s="17"/>
      <c r="Q130" s="17"/>
      <c r="R130" s="194"/>
      <c r="S130" s="193"/>
      <c r="T130" s="193"/>
      <c r="U130" s="19"/>
      <c r="V130" s="17"/>
      <c r="W130" s="19"/>
      <c r="X130" s="17"/>
      <c r="Y130" s="19"/>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20"/>
      <c r="AX130" s="20"/>
      <c r="AY130" s="18"/>
      <c r="AZ130" s="18"/>
      <c r="BA130" s="18"/>
      <c r="BB130" s="18"/>
      <c r="BC130" s="18"/>
      <c r="BD130" s="18"/>
      <c r="BE130" s="18"/>
      <c r="BF130" s="18"/>
      <c r="BG130" s="21"/>
      <c r="BH130" s="197" t="str">
        <f t="shared" si="25"/>
        <v/>
      </c>
      <c r="BI130" s="197" t="str">
        <f t="shared" si="26"/>
        <v/>
      </c>
      <c r="BJ130" s="21"/>
      <c r="BK130" s="198" t="str">
        <f t="shared" si="43"/>
        <v/>
      </c>
      <c r="BL130" s="198" t="str">
        <f t="shared" si="27"/>
        <v/>
      </c>
      <c r="BM130" s="22"/>
      <c r="BN130" s="23"/>
      <c r="BO130" s="24"/>
      <c r="BQ130" s="115"/>
      <c r="BR130" s="121"/>
      <c r="BS130" s="123" t="str">
        <f t="shared" si="28"/>
        <v/>
      </c>
      <c r="BT130" s="120" t="str">
        <f t="shared" si="44"/>
        <v/>
      </c>
      <c r="BU130" s="120" t="str">
        <f t="shared" si="45"/>
        <v/>
      </c>
      <c r="BV130" s="120" t="str">
        <f t="shared" si="46"/>
        <v/>
      </c>
      <c r="BW130" s="120" t="str">
        <f t="shared" si="29"/>
        <v/>
      </c>
      <c r="BX130" s="113"/>
      <c r="BY130" s="113"/>
      <c r="BZ130" s="138" t="str">
        <f t="shared" si="30"/>
        <v/>
      </c>
      <c r="CA130" s="113"/>
      <c r="CB130" s="150"/>
      <c r="CC130" s="150"/>
      <c r="CD130" s="113"/>
      <c r="CE130" s="113"/>
      <c r="CF130" s="131" t="str">
        <f t="shared" si="48"/>
        <v/>
      </c>
      <c r="CG130" s="127" t="str">
        <f t="shared" si="47"/>
        <v/>
      </c>
      <c r="CH130" s="148"/>
      <c r="CI130" s="107"/>
      <c r="CJ130" s="279" t="str">
        <f t="shared" si="31"/>
        <v/>
      </c>
      <c r="CK130" s="143" t="str">
        <f t="shared" si="32"/>
        <v/>
      </c>
      <c r="CL130" s="137" t="str">
        <f t="shared" si="33"/>
        <v/>
      </c>
      <c r="CM130" s="137" t="str">
        <f t="shared" si="34"/>
        <v/>
      </c>
      <c r="CN130" s="137" t="str">
        <f t="shared" si="35"/>
        <v/>
      </c>
      <c r="CO130" s="149" t="str">
        <f t="shared" si="36"/>
        <v/>
      </c>
      <c r="CP130" s="149" t="str">
        <f t="shared" si="37"/>
        <v/>
      </c>
      <c r="CQ130" s="137" t="str">
        <f t="shared" si="38"/>
        <v/>
      </c>
      <c r="CR130" s="137" t="str">
        <f t="shared" si="39"/>
        <v/>
      </c>
      <c r="CS130" s="137" t="str">
        <f t="shared" si="40"/>
        <v/>
      </c>
      <c r="CT130" s="126" t="str">
        <f t="shared" si="41"/>
        <v/>
      </c>
      <c r="CU130" s="137" t="str">
        <f t="shared" si="42"/>
        <v/>
      </c>
      <c r="CV130" s="86"/>
      <c r="CW130" s="30"/>
      <c r="CX130" s="2"/>
    </row>
    <row r="131" spans="2:102" ht="25.35" customHeight="1" x14ac:dyDescent="0.45">
      <c r="B131" s="17"/>
      <c r="C131" s="112"/>
      <c r="D131" s="113"/>
      <c r="E131" s="115"/>
      <c r="F131" s="17"/>
      <c r="G131" s="17"/>
      <c r="H131" s="17"/>
      <c r="I131" s="17"/>
      <c r="J131" s="17"/>
      <c r="K131" s="17"/>
      <c r="L131" s="114"/>
      <c r="M131" s="114"/>
      <c r="N131" s="17"/>
      <c r="O131" s="17"/>
      <c r="P131" s="17"/>
      <c r="Q131" s="17"/>
      <c r="R131" s="194"/>
      <c r="S131" s="193"/>
      <c r="T131" s="193"/>
      <c r="U131" s="19"/>
      <c r="V131" s="17"/>
      <c r="W131" s="19"/>
      <c r="X131" s="17"/>
      <c r="Y131" s="19"/>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20"/>
      <c r="AX131" s="20"/>
      <c r="AY131" s="18"/>
      <c r="AZ131" s="18"/>
      <c r="BA131" s="18"/>
      <c r="BB131" s="18"/>
      <c r="BC131" s="18"/>
      <c r="BD131" s="18"/>
      <c r="BE131" s="18"/>
      <c r="BF131" s="18"/>
      <c r="BG131" s="21"/>
      <c r="BH131" s="197" t="str">
        <f t="shared" si="25"/>
        <v/>
      </c>
      <c r="BI131" s="197" t="str">
        <f t="shared" si="26"/>
        <v/>
      </c>
      <c r="BJ131" s="21"/>
      <c r="BK131" s="198" t="str">
        <f t="shared" si="43"/>
        <v/>
      </c>
      <c r="BL131" s="198" t="str">
        <f t="shared" si="27"/>
        <v/>
      </c>
      <c r="BM131" s="22"/>
      <c r="BN131" s="23"/>
      <c r="BO131" s="24"/>
      <c r="BQ131" s="115"/>
      <c r="BR131" s="121"/>
      <c r="BS131" s="123" t="str">
        <f t="shared" si="28"/>
        <v/>
      </c>
      <c r="BT131" s="120" t="str">
        <f t="shared" si="44"/>
        <v/>
      </c>
      <c r="BU131" s="120" t="str">
        <f t="shared" si="45"/>
        <v/>
      </c>
      <c r="BV131" s="120" t="str">
        <f t="shared" si="46"/>
        <v/>
      </c>
      <c r="BW131" s="120" t="str">
        <f t="shared" si="29"/>
        <v/>
      </c>
      <c r="BX131" s="113"/>
      <c r="BY131" s="113"/>
      <c r="BZ131" s="138" t="str">
        <f t="shared" si="30"/>
        <v/>
      </c>
      <c r="CA131" s="113"/>
      <c r="CB131" s="150"/>
      <c r="CC131" s="150"/>
      <c r="CD131" s="113"/>
      <c r="CE131" s="113"/>
      <c r="CF131" s="131" t="str">
        <f t="shared" si="48"/>
        <v/>
      </c>
      <c r="CG131" s="127" t="str">
        <f t="shared" si="47"/>
        <v/>
      </c>
      <c r="CH131" s="148"/>
      <c r="CI131" s="107"/>
      <c r="CJ131" s="279" t="str">
        <f t="shared" si="31"/>
        <v/>
      </c>
      <c r="CK131" s="143" t="str">
        <f t="shared" si="32"/>
        <v/>
      </c>
      <c r="CL131" s="137" t="str">
        <f t="shared" si="33"/>
        <v/>
      </c>
      <c r="CM131" s="137" t="str">
        <f t="shared" si="34"/>
        <v/>
      </c>
      <c r="CN131" s="137" t="str">
        <f t="shared" si="35"/>
        <v/>
      </c>
      <c r="CO131" s="149" t="str">
        <f t="shared" si="36"/>
        <v/>
      </c>
      <c r="CP131" s="149" t="str">
        <f t="shared" si="37"/>
        <v/>
      </c>
      <c r="CQ131" s="137" t="str">
        <f t="shared" si="38"/>
        <v/>
      </c>
      <c r="CR131" s="137" t="str">
        <f t="shared" si="39"/>
        <v/>
      </c>
      <c r="CS131" s="137" t="str">
        <f t="shared" si="40"/>
        <v/>
      </c>
      <c r="CT131" s="126" t="str">
        <f t="shared" si="41"/>
        <v/>
      </c>
      <c r="CU131" s="137" t="str">
        <f t="shared" si="42"/>
        <v/>
      </c>
      <c r="CV131" s="86"/>
      <c r="CW131" s="30"/>
      <c r="CX131" s="2"/>
    </row>
    <row r="132" spans="2:102" ht="25.35" customHeight="1" x14ac:dyDescent="0.45">
      <c r="B132" s="17"/>
      <c r="C132" s="112"/>
      <c r="D132" s="113"/>
      <c r="E132" s="115"/>
      <c r="F132" s="17"/>
      <c r="G132" s="17"/>
      <c r="H132" s="17"/>
      <c r="I132" s="17"/>
      <c r="J132" s="17"/>
      <c r="K132" s="17"/>
      <c r="L132" s="114"/>
      <c r="M132" s="114"/>
      <c r="N132" s="17"/>
      <c r="O132" s="17"/>
      <c r="P132" s="17"/>
      <c r="Q132" s="17"/>
      <c r="R132" s="194"/>
      <c r="S132" s="193"/>
      <c r="T132" s="193"/>
      <c r="U132" s="19"/>
      <c r="V132" s="17"/>
      <c r="W132" s="19"/>
      <c r="X132" s="17"/>
      <c r="Y132" s="19"/>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20"/>
      <c r="AX132" s="20"/>
      <c r="AY132" s="18"/>
      <c r="AZ132" s="18"/>
      <c r="BA132" s="18"/>
      <c r="BB132" s="18"/>
      <c r="BC132" s="18"/>
      <c r="BD132" s="18"/>
      <c r="BE132" s="18"/>
      <c r="BF132" s="18"/>
      <c r="BG132" s="21"/>
      <c r="BH132" s="197" t="str">
        <f t="shared" si="25"/>
        <v/>
      </c>
      <c r="BI132" s="197" t="str">
        <f t="shared" si="26"/>
        <v/>
      </c>
      <c r="BJ132" s="21"/>
      <c r="BK132" s="198" t="str">
        <f t="shared" si="43"/>
        <v/>
      </c>
      <c r="BL132" s="198" t="str">
        <f t="shared" si="27"/>
        <v/>
      </c>
      <c r="BM132" s="22"/>
      <c r="BN132" s="23"/>
      <c r="BO132" s="24"/>
      <c r="BQ132" s="115"/>
      <c r="BR132" s="121"/>
      <c r="BS132" s="123" t="str">
        <f t="shared" si="28"/>
        <v/>
      </c>
      <c r="BT132" s="120" t="str">
        <f t="shared" si="44"/>
        <v/>
      </c>
      <c r="BU132" s="120" t="str">
        <f t="shared" si="45"/>
        <v/>
      </c>
      <c r="BV132" s="120" t="str">
        <f t="shared" si="46"/>
        <v/>
      </c>
      <c r="BW132" s="120" t="str">
        <f t="shared" si="29"/>
        <v/>
      </c>
      <c r="BX132" s="113"/>
      <c r="BY132" s="113"/>
      <c r="BZ132" s="138" t="str">
        <f t="shared" si="30"/>
        <v/>
      </c>
      <c r="CA132" s="113"/>
      <c r="CB132" s="150"/>
      <c r="CC132" s="150"/>
      <c r="CD132" s="113"/>
      <c r="CE132" s="113"/>
      <c r="CF132" s="131" t="str">
        <f t="shared" si="48"/>
        <v/>
      </c>
      <c r="CG132" s="127" t="str">
        <f t="shared" si="47"/>
        <v/>
      </c>
      <c r="CH132" s="148"/>
      <c r="CI132" s="107"/>
      <c r="CJ132" s="279" t="str">
        <f t="shared" si="31"/>
        <v/>
      </c>
      <c r="CK132" s="143" t="str">
        <f t="shared" si="32"/>
        <v/>
      </c>
      <c r="CL132" s="137" t="str">
        <f t="shared" si="33"/>
        <v/>
      </c>
      <c r="CM132" s="137" t="str">
        <f t="shared" si="34"/>
        <v/>
      </c>
      <c r="CN132" s="137" t="str">
        <f t="shared" si="35"/>
        <v/>
      </c>
      <c r="CO132" s="149" t="str">
        <f t="shared" si="36"/>
        <v/>
      </c>
      <c r="CP132" s="149" t="str">
        <f t="shared" si="37"/>
        <v/>
      </c>
      <c r="CQ132" s="137" t="str">
        <f t="shared" si="38"/>
        <v/>
      </c>
      <c r="CR132" s="137" t="str">
        <f t="shared" si="39"/>
        <v/>
      </c>
      <c r="CS132" s="137" t="str">
        <f t="shared" si="40"/>
        <v/>
      </c>
      <c r="CT132" s="126" t="str">
        <f t="shared" si="41"/>
        <v/>
      </c>
      <c r="CU132" s="137" t="str">
        <f t="shared" si="42"/>
        <v/>
      </c>
      <c r="CV132" s="86"/>
      <c r="CW132" s="30"/>
      <c r="CX132" s="2"/>
    </row>
    <row r="133" spans="2:102" ht="25.35" customHeight="1" x14ac:dyDescent="0.45">
      <c r="B133" s="17"/>
      <c r="C133" s="112"/>
      <c r="D133" s="113"/>
      <c r="E133" s="115"/>
      <c r="F133" s="17"/>
      <c r="G133" s="17"/>
      <c r="H133" s="17"/>
      <c r="I133" s="17"/>
      <c r="J133" s="17"/>
      <c r="K133" s="17"/>
      <c r="L133" s="114"/>
      <c r="M133" s="114"/>
      <c r="N133" s="17"/>
      <c r="O133" s="17"/>
      <c r="P133" s="17"/>
      <c r="Q133" s="17"/>
      <c r="R133" s="194"/>
      <c r="S133" s="193"/>
      <c r="T133" s="193"/>
      <c r="U133" s="19"/>
      <c r="V133" s="17"/>
      <c r="W133" s="19"/>
      <c r="X133" s="17"/>
      <c r="Y133" s="19"/>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20"/>
      <c r="AX133" s="20"/>
      <c r="AY133" s="18"/>
      <c r="AZ133" s="18"/>
      <c r="BA133" s="18"/>
      <c r="BB133" s="18"/>
      <c r="BC133" s="18"/>
      <c r="BD133" s="18"/>
      <c r="BE133" s="18"/>
      <c r="BF133" s="18"/>
      <c r="BG133" s="21"/>
      <c r="BH133" s="197" t="str">
        <f t="shared" si="25"/>
        <v/>
      </c>
      <c r="BI133" s="197" t="str">
        <f t="shared" si="26"/>
        <v/>
      </c>
      <c r="BJ133" s="21"/>
      <c r="BK133" s="198" t="str">
        <f t="shared" si="43"/>
        <v/>
      </c>
      <c r="BL133" s="198" t="str">
        <f t="shared" si="27"/>
        <v/>
      </c>
      <c r="BM133" s="22"/>
      <c r="BN133" s="23"/>
      <c r="BO133" s="24"/>
      <c r="BQ133" s="115"/>
      <c r="BR133" s="121"/>
      <c r="BS133" s="123" t="str">
        <f t="shared" si="28"/>
        <v/>
      </c>
      <c r="BT133" s="120" t="str">
        <f t="shared" si="44"/>
        <v/>
      </c>
      <c r="BU133" s="120" t="str">
        <f t="shared" si="45"/>
        <v/>
      </c>
      <c r="BV133" s="120" t="str">
        <f t="shared" si="46"/>
        <v/>
      </c>
      <c r="BW133" s="120" t="str">
        <f t="shared" si="29"/>
        <v/>
      </c>
      <c r="BX133" s="113"/>
      <c r="BY133" s="113"/>
      <c r="BZ133" s="138" t="str">
        <f t="shared" si="30"/>
        <v/>
      </c>
      <c r="CA133" s="113"/>
      <c r="CB133" s="150"/>
      <c r="CC133" s="150"/>
      <c r="CD133" s="113"/>
      <c r="CE133" s="113"/>
      <c r="CF133" s="131" t="str">
        <f t="shared" si="48"/>
        <v/>
      </c>
      <c r="CG133" s="127" t="str">
        <f t="shared" si="47"/>
        <v/>
      </c>
      <c r="CH133" s="148"/>
      <c r="CI133" s="107"/>
      <c r="CJ133" s="279" t="str">
        <f t="shared" si="31"/>
        <v/>
      </c>
      <c r="CK133" s="143" t="str">
        <f t="shared" si="32"/>
        <v/>
      </c>
      <c r="CL133" s="137" t="str">
        <f t="shared" si="33"/>
        <v/>
      </c>
      <c r="CM133" s="137" t="str">
        <f t="shared" si="34"/>
        <v/>
      </c>
      <c r="CN133" s="137" t="str">
        <f t="shared" si="35"/>
        <v/>
      </c>
      <c r="CO133" s="149" t="str">
        <f t="shared" si="36"/>
        <v/>
      </c>
      <c r="CP133" s="149" t="str">
        <f t="shared" si="37"/>
        <v/>
      </c>
      <c r="CQ133" s="137" t="str">
        <f t="shared" si="38"/>
        <v/>
      </c>
      <c r="CR133" s="137" t="str">
        <f t="shared" si="39"/>
        <v/>
      </c>
      <c r="CS133" s="137" t="str">
        <f t="shared" si="40"/>
        <v/>
      </c>
      <c r="CT133" s="126" t="str">
        <f t="shared" si="41"/>
        <v/>
      </c>
      <c r="CU133" s="137" t="str">
        <f t="shared" si="42"/>
        <v/>
      </c>
      <c r="CV133" s="86"/>
      <c r="CW133" s="30"/>
      <c r="CX133" s="2"/>
    </row>
    <row r="134" spans="2:102" ht="25.35" customHeight="1" x14ac:dyDescent="0.45">
      <c r="B134" s="17"/>
      <c r="C134" s="112"/>
      <c r="D134" s="113"/>
      <c r="E134" s="115"/>
      <c r="F134" s="17"/>
      <c r="G134" s="17"/>
      <c r="H134" s="17"/>
      <c r="I134" s="17"/>
      <c r="J134" s="17"/>
      <c r="K134" s="17"/>
      <c r="L134" s="114"/>
      <c r="M134" s="114"/>
      <c r="N134" s="17"/>
      <c r="O134" s="17"/>
      <c r="P134" s="17"/>
      <c r="Q134" s="17"/>
      <c r="R134" s="194"/>
      <c r="S134" s="193"/>
      <c r="T134" s="193"/>
      <c r="U134" s="19"/>
      <c r="V134" s="17"/>
      <c r="W134" s="19"/>
      <c r="X134" s="17"/>
      <c r="Y134" s="19"/>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20"/>
      <c r="AX134" s="20"/>
      <c r="AY134" s="18"/>
      <c r="AZ134" s="18"/>
      <c r="BA134" s="18"/>
      <c r="BB134" s="18"/>
      <c r="BC134" s="18"/>
      <c r="BD134" s="18"/>
      <c r="BE134" s="18"/>
      <c r="BF134" s="18"/>
      <c r="BG134" s="21"/>
      <c r="BH134" s="197" t="str">
        <f t="shared" si="25"/>
        <v/>
      </c>
      <c r="BI134" s="197" t="str">
        <f t="shared" si="26"/>
        <v/>
      </c>
      <c r="BJ134" s="21"/>
      <c r="BK134" s="198" t="str">
        <f t="shared" si="43"/>
        <v/>
      </c>
      <c r="BL134" s="198" t="str">
        <f t="shared" si="27"/>
        <v/>
      </c>
      <c r="BM134" s="22"/>
      <c r="BN134" s="23"/>
      <c r="BO134" s="24"/>
      <c r="BQ134" s="115"/>
      <c r="BR134" s="121"/>
      <c r="BS134" s="123" t="str">
        <f t="shared" si="28"/>
        <v/>
      </c>
      <c r="BT134" s="120" t="str">
        <f t="shared" si="44"/>
        <v/>
      </c>
      <c r="BU134" s="120" t="str">
        <f t="shared" si="45"/>
        <v/>
      </c>
      <c r="BV134" s="120" t="str">
        <f t="shared" si="46"/>
        <v/>
      </c>
      <c r="BW134" s="120" t="str">
        <f t="shared" si="29"/>
        <v/>
      </c>
      <c r="BX134" s="113"/>
      <c r="BY134" s="113"/>
      <c r="BZ134" s="138" t="str">
        <f t="shared" si="30"/>
        <v/>
      </c>
      <c r="CA134" s="113"/>
      <c r="CB134" s="150"/>
      <c r="CC134" s="150"/>
      <c r="CD134" s="113"/>
      <c r="CE134" s="113"/>
      <c r="CF134" s="131" t="str">
        <f t="shared" si="48"/>
        <v/>
      </c>
      <c r="CG134" s="127" t="str">
        <f t="shared" si="47"/>
        <v/>
      </c>
      <c r="CH134" s="148"/>
      <c r="CI134" s="107"/>
      <c r="CJ134" s="279" t="str">
        <f t="shared" si="31"/>
        <v/>
      </c>
      <c r="CK134" s="143" t="str">
        <f t="shared" si="32"/>
        <v/>
      </c>
      <c r="CL134" s="137" t="str">
        <f t="shared" si="33"/>
        <v/>
      </c>
      <c r="CM134" s="137" t="str">
        <f t="shared" si="34"/>
        <v/>
      </c>
      <c r="CN134" s="137" t="str">
        <f t="shared" si="35"/>
        <v/>
      </c>
      <c r="CO134" s="149" t="str">
        <f t="shared" si="36"/>
        <v/>
      </c>
      <c r="CP134" s="149" t="str">
        <f t="shared" si="37"/>
        <v/>
      </c>
      <c r="CQ134" s="137" t="str">
        <f t="shared" si="38"/>
        <v/>
      </c>
      <c r="CR134" s="137" t="str">
        <f t="shared" si="39"/>
        <v/>
      </c>
      <c r="CS134" s="137" t="str">
        <f t="shared" si="40"/>
        <v/>
      </c>
      <c r="CT134" s="126" t="str">
        <f t="shared" si="41"/>
        <v/>
      </c>
      <c r="CU134" s="137" t="str">
        <f t="shared" si="42"/>
        <v/>
      </c>
      <c r="CV134" s="86"/>
      <c r="CW134" s="30"/>
      <c r="CX134" s="2"/>
    </row>
    <row r="135" spans="2:102" ht="25.35" customHeight="1" x14ac:dyDescent="0.45">
      <c r="B135" s="17"/>
      <c r="C135" s="112"/>
      <c r="D135" s="113"/>
      <c r="E135" s="115"/>
      <c r="F135" s="17"/>
      <c r="G135" s="17"/>
      <c r="H135" s="17"/>
      <c r="I135" s="17"/>
      <c r="J135" s="17"/>
      <c r="K135" s="17"/>
      <c r="L135" s="114"/>
      <c r="M135" s="114"/>
      <c r="N135" s="17"/>
      <c r="O135" s="17"/>
      <c r="P135" s="17"/>
      <c r="Q135" s="17"/>
      <c r="R135" s="194"/>
      <c r="S135" s="193"/>
      <c r="T135" s="193"/>
      <c r="U135" s="19"/>
      <c r="V135" s="17"/>
      <c r="W135" s="19"/>
      <c r="X135" s="17"/>
      <c r="Y135" s="19"/>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20"/>
      <c r="AX135" s="20"/>
      <c r="AY135" s="18"/>
      <c r="AZ135" s="18"/>
      <c r="BA135" s="18"/>
      <c r="BB135" s="18"/>
      <c r="BC135" s="18"/>
      <c r="BD135" s="18"/>
      <c r="BE135" s="18"/>
      <c r="BF135" s="18"/>
      <c r="BG135" s="21"/>
      <c r="BH135" s="197" t="str">
        <f t="shared" si="25"/>
        <v/>
      </c>
      <c r="BI135" s="197" t="str">
        <f t="shared" si="26"/>
        <v/>
      </c>
      <c r="BJ135" s="21"/>
      <c r="BK135" s="198" t="str">
        <f t="shared" si="43"/>
        <v/>
      </c>
      <c r="BL135" s="198" t="str">
        <f t="shared" si="27"/>
        <v/>
      </c>
      <c r="BM135" s="22"/>
      <c r="BN135" s="23"/>
      <c r="BO135" s="24"/>
      <c r="BQ135" s="115"/>
      <c r="BR135" s="121"/>
      <c r="BS135" s="123" t="str">
        <f t="shared" si="28"/>
        <v/>
      </c>
      <c r="BT135" s="120" t="str">
        <f t="shared" si="44"/>
        <v/>
      </c>
      <c r="BU135" s="120" t="str">
        <f t="shared" si="45"/>
        <v/>
      </c>
      <c r="BV135" s="120" t="str">
        <f t="shared" si="46"/>
        <v/>
      </c>
      <c r="BW135" s="120" t="str">
        <f t="shared" si="29"/>
        <v/>
      </c>
      <c r="BX135" s="113"/>
      <c r="BY135" s="113"/>
      <c r="BZ135" s="138" t="str">
        <f t="shared" si="30"/>
        <v/>
      </c>
      <c r="CA135" s="113"/>
      <c r="CB135" s="150"/>
      <c r="CC135" s="150"/>
      <c r="CD135" s="113"/>
      <c r="CE135" s="113"/>
      <c r="CF135" s="131" t="str">
        <f t="shared" si="48"/>
        <v/>
      </c>
      <c r="CG135" s="127" t="str">
        <f t="shared" si="47"/>
        <v/>
      </c>
      <c r="CH135" s="148"/>
      <c r="CI135" s="107"/>
      <c r="CJ135" s="279" t="str">
        <f t="shared" si="31"/>
        <v/>
      </c>
      <c r="CK135" s="143" t="str">
        <f t="shared" si="32"/>
        <v/>
      </c>
      <c r="CL135" s="137" t="str">
        <f t="shared" si="33"/>
        <v/>
      </c>
      <c r="CM135" s="137" t="str">
        <f t="shared" si="34"/>
        <v/>
      </c>
      <c r="CN135" s="137" t="str">
        <f t="shared" si="35"/>
        <v/>
      </c>
      <c r="CO135" s="149" t="str">
        <f t="shared" si="36"/>
        <v/>
      </c>
      <c r="CP135" s="149" t="str">
        <f t="shared" si="37"/>
        <v/>
      </c>
      <c r="CQ135" s="137" t="str">
        <f t="shared" si="38"/>
        <v/>
      </c>
      <c r="CR135" s="137" t="str">
        <f t="shared" si="39"/>
        <v/>
      </c>
      <c r="CS135" s="137" t="str">
        <f t="shared" si="40"/>
        <v/>
      </c>
      <c r="CT135" s="126" t="str">
        <f t="shared" si="41"/>
        <v/>
      </c>
      <c r="CU135" s="137" t="str">
        <f t="shared" si="42"/>
        <v/>
      </c>
      <c r="CV135" s="86"/>
      <c r="CW135" s="30"/>
      <c r="CX135" s="2"/>
    </row>
    <row r="136" spans="2:102" ht="25.35" customHeight="1" x14ac:dyDescent="0.45">
      <c r="B136" s="17"/>
      <c r="C136" s="112"/>
      <c r="D136" s="113"/>
      <c r="E136" s="115"/>
      <c r="F136" s="17"/>
      <c r="G136" s="17"/>
      <c r="H136" s="17"/>
      <c r="I136" s="17"/>
      <c r="J136" s="17"/>
      <c r="K136" s="17"/>
      <c r="L136" s="114"/>
      <c r="M136" s="114"/>
      <c r="N136" s="17"/>
      <c r="O136" s="17"/>
      <c r="P136" s="17"/>
      <c r="Q136" s="17"/>
      <c r="R136" s="194"/>
      <c r="S136" s="193"/>
      <c r="T136" s="193"/>
      <c r="U136" s="19"/>
      <c r="V136" s="17"/>
      <c r="W136" s="19"/>
      <c r="X136" s="17"/>
      <c r="Y136" s="19"/>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20"/>
      <c r="AX136" s="20"/>
      <c r="AY136" s="18"/>
      <c r="AZ136" s="18"/>
      <c r="BA136" s="18"/>
      <c r="BB136" s="18"/>
      <c r="BC136" s="18"/>
      <c r="BD136" s="18"/>
      <c r="BE136" s="18"/>
      <c r="BF136" s="18"/>
      <c r="BG136" s="21"/>
      <c r="BH136" s="197" t="str">
        <f t="shared" si="25"/>
        <v/>
      </c>
      <c r="BI136" s="197" t="str">
        <f t="shared" si="26"/>
        <v/>
      </c>
      <c r="BJ136" s="21"/>
      <c r="BK136" s="198" t="str">
        <f t="shared" si="43"/>
        <v/>
      </c>
      <c r="BL136" s="198" t="str">
        <f t="shared" si="27"/>
        <v/>
      </c>
      <c r="BM136" s="22"/>
      <c r="BN136" s="23"/>
      <c r="BO136" s="24"/>
      <c r="BQ136" s="115"/>
      <c r="BR136" s="121"/>
      <c r="BS136" s="123" t="str">
        <f t="shared" si="28"/>
        <v/>
      </c>
      <c r="BT136" s="120" t="str">
        <f t="shared" si="44"/>
        <v/>
      </c>
      <c r="BU136" s="120" t="str">
        <f t="shared" si="45"/>
        <v/>
      </c>
      <c r="BV136" s="120" t="str">
        <f t="shared" si="46"/>
        <v/>
      </c>
      <c r="BW136" s="120" t="str">
        <f t="shared" si="29"/>
        <v/>
      </c>
      <c r="BX136" s="113"/>
      <c r="BY136" s="113"/>
      <c r="BZ136" s="138" t="str">
        <f t="shared" si="30"/>
        <v/>
      </c>
      <c r="CA136" s="113"/>
      <c r="CB136" s="150"/>
      <c r="CC136" s="150"/>
      <c r="CD136" s="113"/>
      <c r="CE136" s="113"/>
      <c r="CF136" s="131" t="str">
        <f t="shared" si="48"/>
        <v/>
      </c>
      <c r="CG136" s="127" t="str">
        <f t="shared" si="47"/>
        <v/>
      </c>
      <c r="CH136" s="148"/>
      <c r="CI136" s="107"/>
      <c r="CJ136" s="279" t="str">
        <f t="shared" si="31"/>
        <v/>
      </c>
      <c r="CK136" s="143" t="str">
        <f t="shared" si="32"/>
        <v/>
      </c>
      <c r="CL136" s="137" t="str">
        <f t="shared" si="33"/>
        <v/>
      </c>
      <c r="CM136" s="137" t="str">
        <f t="shared" si="34"/>
        <v/>
      </c>
      <c r="CN136" s="137" t="str">
        <f t="shared" si="35"/>
        <v/>
      </c>
      <c r="CO136" s="149" t="str">
        <f t="shared" si="36"/>
        <v/>
      </c>
      <c r="CP136" s="149" t="str">
        <f t="shared" si="37"/>
        <v/>
      </c>
      <c r="CQ136" s="137" t="str">
        <f t="shared" si="38"/>
        <v/>
      </c>
      <c r="CR136" s="137" t="str">
        <f t="shared" si="39"/>
        <v/>
      </c>
      <c r="CS136" s="137" t="str">
        <f t="shared" si="40"/>
        <v/>
      </c>
      <c r="CT136" s="126" t="str">
        <f t="shared" si="41"/>
        <v/>
      </c>
      <c r="CU136" s="137" t="str">
        <f t="shared" si="42"/>
        <v/>
      </c>
      <c r="CV136" s="86"/>
      <c r="CW136" s="30"/>
      <c r="CX136" s="2"/>
    </row>
    <row r="137" spans="2:102" ht="25.35" customHeight="1" x14ac:dyDescent="0.45">
      <c r="B137" s="17"/>
      <c r="C137" s="112"/>
      <c r="D137" s="113"/>
      <c r="E137" s="115"/>
      <c r="F137" s="17"/>
      <c r="G137" s="17"/>
      <c r="H137" s="17"/>
      <c r="I137" s="17"/>
      <c r="J137" s="17"/>
      <c r="K137" s="17"/>
      <c r="L137" s="114"/>
      <c r="M137" s="114"/>
      <c r="N137" s="17"/>
      <c r="O137" s="17"/>
      <c r="P137" s="17"/>
      <c r="Q137" s="17"/>
      <c r="R137" s="194"/>
      <c r="S137" s="193"/>
      <c r="T137" s="193"/>
      <c r="U137" s="19"/>
      <c r="V137" s="17"/>
      <c r="W137" s="19"/>
      <c r="X137" s="17"/>
      <c r="Y137" s="19"/>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20"/>
      <c r="AX137" s="20"/>
      <c r="AY137" s="18"/>
      <c r="AZ137" s="18"/>
      <c r="BA137" s="18"/>
      <c r="BB137" s="18"/>
      <c r="BC137" s="18"/>
      <c r="BD137" s="18"/>
      <c r="BE137" s="18"/>
      <c r="BF137" s="18"/>
      <c r="BG137" s="21"/>
      <c r="BH137" s="197" t="str">
        <f t="shared" si="25"/>
        <v/>
      </c>
      <c r="BI137" s="197" t="str">
        <f t="shared" si="26"/>
        <v/>
      </c>
      <c r="BJ137" s="21"/>
      <c r="BK137" s="198" t="str">
        <f t="shared" si="43"/>
        <v/>
      </c>
      <c r="BL137" s="198" t="str">
        <f t="shared" si="27"/>
        <v/>
      </c>
      <c r="BM137" s="22"/>
      <c r="BN137" s="23"/>
      <c r="BO137" s="24"/>
      <c r="BQ137" s="115"/>
      <c r="BR137" s="121"/>
      <c r="BS137" s="123" t="str">
        <f t="shared" si="28"/>
        <v/>
      </c>
      <c r="BT137" s="120" t="str">
        <f t="shared" si="44"/>
        <v/>
      </c>
      <c r="BU137" s="120" t="str">
        <f t="shared" si="45"/>
        <v/>
      </c>
      <c r="BV137" s="120" t="str">
        <f t="shared" si="46"/>
        <v/>
      </c>
      <c r="BW137" s="120" t="str">
        <f t="shared" si="29"/>
        <v/>
      </c>
      <c r="BX137" s="113"/>
      <c r="BY137" s="113"/>
      <c r="BZ137" s="138" t="str">
        <f t="shared" si="30"/>
        <v/>
      </c>
      <c r="CA137" s="113"/>
      <c r="CB137" s="150"/>
      <c r="CC137" s="150"/>
      <c r="CD137" s="113"/>
      <c r="CE137" s="113"/>
      <c r="CF137" s="131" t="str">
        <f t="shared" si="48"/>
        <v/>
      </c>
      <c r="CG137" s="127" t="str">
        <f t="shared" si="47"/>
        <v/>
      </c>
      <c r="CH137" s="148"/>
      <c r="CI137" s="107"/>
      <c r="CJ137" s="279" t="str">
        <f t="shared" si="31"/>
        <v/>
      </c>
      <c r="CK137" s="143" t="str">
        <f t="shared" si="32"/>
        <v/>
      </c>
      <c r="CL137" s="137" t="str">
        <f t="shared" si="33"/>
        <v/>
      </c>
      <c r="CM137" s="137" t="str">
        <f t="shared" si="34"/>
        <v/>
      </c>
      <c r="CN137" s="137" t="str">
        <f t="shared" si="35"/>
        <v/>
      </c>
      <c r="CO137" s="149" t="str">
        <f t="shared" si="36"/>
        <v/>
      </c>
      <c r="CP137" s="149" t="str">
        <f t="shared" si="37"/>
        <v/>
      </c>
      <c r="CQ137" s="137" t="str">
        <f t="shared" si="38"/>
        <v/>
      </c>
      <c r="CR137" s="137" t="str">
        <f t="shared" si="39"/>
        <v/>
      </c>
      <c r="CS137" s="137" t="str">
        <f t="shared" si="40"/>
        <v/>
      </c>
      <c r="CT137" s="126" t="str">
        <f t="shared" si="41"/>
        <v/>
      </c>
      <c r="CU137" s="137" t="str">
        <f t="shared" si="42"/>
        <v/>
      </c>
      <c r="CV137" s="86"/>
      <c r="CW137" s="30"/>
      <c r="CX137" s="2"/>
    </row>
    <row r="138" spans="2:102" ht="25.35" customHeight="1" x14ac:dyDescent="0.45">
      <c r="B138" s="17"/>
      <c r="C138" s="112"/>
      <c r="D138" s="113"/>
      <c r="E138" s="115"/>
      <c r="F138" s="17"/>
      <c r="G138" s="17"/>
      <c r="H138" s="17"/>
      <c r="I138" s="17"/>
      <c r="J138" s="17"/>
      <c r="K138" s="17"/>
      <c r="L138" s="114"/>
      <c r="M138" s="114"/>
      <c r="N138" s="17"/>
      <c r="O138" s="17"/>
      <c r="P138" s="17"/>
      <c r="Q138" s="17"/>
      <c r="R138" s="194"/>
      <c r="S138" s="193"/>
      <c r="T138" s="193"/>
      <c r="U138" s="19"/>
      <c r="V138" s="17"/>
      <c r="W138" s="19"/>
      <c r="X138" s="17"/>
      <c r="Y138" s="19"/>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20"/>
      <c r="AX138" s="20"/>
      <c r="AY138" s="18"/>
      <c r="AZ138" s="18"/>
      <c r="BA138" s="18"/>
      <c r="BB138" s="18"/>
      <c r="BC138" s="18"/>
      <c r="BD138" s="18"/>
      <c r="BE138" s="18"/>
      <c r="BF138" s="18"/>
      <c r="BG138" s="21"/>
      <c r="BH138" s="197" t="str">
        <f t="shared" ref="BH138:BH201" si="49">IF(S138="","",S138)</f>
        <v/>
      </c>
      <c r="BI138" s="197" t="str">
        <f t="shared" ref="BI138:BI201" si="50">IF(T138="","",T138)</f>
        <v/>
      </c>
      <c r="BJ138" s="21"/>
      <c r="BK138" s="198" t="str">
        <f t="shared" si="43"/>
        <v/>
      </c>
      <c r="BL138" s="198" t="str">
        <f t="shared" ref="BL138:BL201" si="51">IF(OR(BH138="",BI138=""),"",BH138-BI138)</f>
        <v/>
      </c>
      <c r="BM138" s="22"/>
      <c r="BN138" s="23"/>
      <c r="BO138" s="24"/>
      <c r="BQ138" s="115"/>
      <c r="BR138" s="121"/>
      <c r="BS138" s="123" t="str">
        <f t="shared" si="28"/>
        <v/>
      </c>
      <c r="BT138" s="120" t="str">
        <f t="shared" si="44"/>
        <v/>
      </c>
      <c r="BU138" s="120" t="str">
        <f t="shared" si="45"/>
        <v/>
      </c>
      <c r="BV138" s="120" t="str">
        <f t="shared" si="46"/>
        <v/>
      </c>
      <c r="BW138" s="120" t="str">
        <f t="shared" si="29"/>
        <v/>
      </c>
      <c r="BX138" s="113"/>
      <c r="BY138" s="113"/>
      <c r="BZ138" s="138" t="str">
        <f t="shared" si="30"/>
        <v/>
      </c>
      <c r="CA138" s="113"/>
      <c r="CB138" s="150"/>
      <c r="CC138" s="150"/>
      <c r="CD138" s="113"/>
      <c r="CE138" s="113"/>
      <c r="CF138" s="131" t="str">
        <f t="shared" si="48"/>
        <v/>
      </c>
      <c r="CG138" s="127" t="str">
        <f t="shared" si="47"/>
        <v/>
      </c>
      <c r="CH138" s="148"/>
      <c r="CI138" s="107"/>
      <c r="CJ138" s="279" t="str">
        <f t="shared" si="31"/>
        <v/>
      </c>
      <c r="CK138" s="143" t="str">
        <f t="shared" si="32"/>
        <v/>
      </c>
      <c r="CL138" s="137" t="str">
        <f t="shared" si="33"/>
        <v/>
      </c>
      <c r="CM138" s="137" t="str">
        <f t="shared" si="34"/>
        <v/>
      </c>
      <c r="CN138" s="137" t="str">
        <f t="shared" si="35"/>
        <v/>
      </c>
      <c r="CO138" s="149" t="str">
        <f t="shared" si="36"/>
        <v/>
      </c>
      <c r="CP138" s="149" t="str">
        <f t="shared" si="37"/>
        <v/>
      </c>
      <c r="CQ138" s="137" t="str">
        <f t="shared" si="38"/>
        <v/>
      </c>
      <c r="CR138" s="137" t="str">
        <f t="shared" si="39"/>
        <v/>
      </c>
      <c r="CS138" s="137" t="str">
        <f t="shared" si="40"/>
        <v/>
      </c>
      <c r="CT138" s="126" t="str">
        <f t="shared" si="41"/>
        <v/>
      </c>
      <c r="CU138" s="137" t="str">
        <f t="shared" si="42"/>
        <v/>
      </c>
      <c r="CV138" s="86"/>
      <c r="CW138" s="30"/>
      <c r="CX138" s="2"/>
    </row>
    <row r="139" spans="2:102" ht="25.35" customHeight="1" x14ac:dyDescent="0.45">
      <c r="B139" s="17"/>
      <c r="C139" s="112"/>
      <c r="D139" s="113"/>
      <c r="E139" s="115"/>
      <c r="F139" s="17"/>
      <c r="G139" s="17"/>
      <c r="H139" s="17"/>
      <c r="I139" s="17"/>
      <c r="J139" s="17"/>
      <c r="K139" s="17"/>
      <c r="L139" s="114"/>
      <c r="M139" s="114"/>
      <c r="N139" s="17"/>
      <c r="O139" s="17"/>
      <c r="P139" s="17"/>
      <c r="Q139" s="17"/>
      <c r="R139" s="194"/>
      <c r="S139" s="193"/>
      <c r="T139" s="193"/>
      <c r="U139" s="19"/>
      <c r="V139" s="17"/>
      <c r="W139" s="19"/>
      <c r="X139" s="17"/>
      <c r="Y139" s="19"/>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20"/>
      <c r="AX139" s="20"/>
      <c r="AY139" s="18"/>
      <c r="AZ139" s="18"/>
      <c r="BA139" s="18"/>
      <c r="BB139" s="18"/>
      <c r="BC139" s="18"/>
      <c r="BD139" s="18"/>
      <c r="BE139" s="18"/>
      <c r="BF139" s="18"/>
      <c r="BG139" s="21"/>
      <c r="BH139" s="197" t="str">
        <f t="shared" si="49"/>
        <v/>
      </c>
      <c r="BI139" s="197" t="str">
        <f t="shared" si="50"/>
        <v/>
      </c>
      <c r="BJ139" s="21"/>
      <c r="BK139" s="198" t="str">
        <f t="shared" si="43"/>
        <v/>
      </c>
      <c r="BL139" s="198" t="str">
        <f t="shared" si="51"/>
        <v/>
      </c>
      <c r="BM139" s="22"/>
      <c r="BN139" s="23"/>
      <c r="BO139" s="24"/>
      <c r="BQ139" s="115"/>
      <c r="BR139" s="121"/>
      <c r="BS139" s="123" t="str">
        <f t="shared" ref="BS139:BS202" si="52">IF(M139="","", IF(BR139="","",M139*BR139))</f>
        <v/>
      </c>
      <c r="BT139" s="120" t="str">
        <f t="shared" si="44"/>
        <v/>
      </c>
      <c r="BU139" s="120" t="str">
        <f t="shared" si="45"/>
        <v/>
      </c>
      <c r="BV139" s="120" t="str">
        <f t="shared" si="46"/>
        <v/>
      </c>
      <c r="BW139" s="120" t="str">
        <f t="shared" ref="BW139:BW202" si="53">IF(BS139=0,"",IF(BR139=0,"",SUM(BT139:BV139)))</f>
        <v/>
      </c>
      <c r="BX139" s="113"/>
      <c r="BY139" s="113"/>
      <c r="BZ139" s="138" t="str">
        <f t="shared" ref="BZ139:BZ202" si="54">IF(BY139="No","N/A",IF(BY139="","",IF(AW139="","",IF(R139="","",IF(R139=0,"",((AW139/R139)*(BS139/BQ139)))))))</f>
        <v/>
      </c>
      <c r="CA139" s="113"/>
      <c r="CB139" s="150"/>
      <c r="CC139" s="150"/>
      <c r="CD139" s="113"/>
      <c r="CE139" s="113"/>
      <c r="CF139" s="131" t="str">
        <f t="shared" si="48"/>
        <v/>
      </c>
      <c r="CG139" s="127" t="str">
        <f t="shared" si="47"/>
        <v/>
      </c>
      <c r="CH139" s="148"/>
      <c r="CI139" s="107"/>
      <c r="CJ139" s="279" t="str">
        <f t="shared" ref="CJ139:CJ202" si="55">IF(BQ139="","",IF(BQ139=0,"",(SUM(BT139:BV139))/((BQ139)/1000000)))</f>
        <v/>
      </c>
      <c r="CK139" s="143" t="str">
        <f t="shared" ref="CK139:CK202" si="56">IF(BS139="","",IF(R139="","",IF(R139=0,"",IF(BQ139="","",IF(BQ139=0,"",((BS139/BQ139)*((U139+W139+Y139)/((R139/1000000)))))))))</f>
        <v/>
      </c>
      <c r="CL139" s="137" t="str">
        <f t="shared" ref="CL139:CL202" si="57">IF($BQ139="","",IF(BX139="","",IF(BS139="","",IF(BX139="Yes",$BS139/$BQ139,0))))</f>
        <v/>
      </c>
      <c r="CM139" s="137" t="str">
        <f t="shared" ref="CM139:CM202" si="58">IF(AW139="","",IF(AW139=0,"",IF(BS139="","",IF(BQ139="","",IF(BQ139=0,"",(((AW139-AX139)/AW139)*(BS139/BQ139)))))))</f>
        <v/>
      </c>
      <c r="CN139" s="137" t="str">
        <f t="shared" ref="CN139:CN202" si="59">IF($BS139="","",IF(BQ139="","",IF(BQ139=0,"",IF(CA139="","",IF(CA139="Yes",$BS139/$BQ139,0)))))</f>
        <v/>
      </c>
      <c r="CO139" s="149" t="str">
        <f t="shared" ref="CO139:CO202" si="60">IF($BS139="","",IF($BQ139="","",IF($CB139="","",IF($BR139="","",IF($BR139=0,"",IF($BQ139=0,"",(($CB139*($BS139/$BR139)/($BQ139/1000000)))))))))</f>
        <v/>
      </c>
      <c r="CP139" s="149" t="str">
        <f t="shared" ref="CP139:CP202" si="61">IF($BS139="","",IF($BQ139="","",IF($CC139="","",IF($BR139="","",IF($BR139=0,"",IF($BQ139=0,"",(($CC139*($BS139/$BR139)/($BQ139/1000000)))))))))</f>
        <v/>
      </c>
      <c r="CQ139" s="137" t="str">
        <f t="shared" ref="CQ139:CQ202" si="62">IF($BQ139="","",IF(CD139="","",IF(BS139="","",IF(CD139="Yes",$BS139/$BQ139,0))))</f>
        <v/>
      </c>
      <c r="CR139" s="137" t="str">
        <f t="shared" ref="CR139:CR202" si="63">IF($BQ139="","",IF(CE139="","",IF(BS139="","",IF(CE139="Yes",$BS139/$BQ139,0))))</f>
        <v/>
      </c>
      <c r="CS139" s="137" t="str">
        <f t="shared" ref="CS139:CS202" si="64">IF(BS139="","",IF(BQ139="","",IF(BQ139=0,"",IF(CF139="","",((BS139/BQ139)*CF139)))))</f>
        <v/>
      </c>
      <c r="CT139" s="126" t="str">
        <f t="shared" ref="CT139:CT202" si="65">IF(AY139="","",IF(AZ139="","",IF(BS139="","",IF(BQ139="","",IF(AY139=0,"",(BS139/BQ139)*(AZ139/AY139))))))</f>
        <v/>
      </c>
      <c r="CU139" s="137" t="str">
        <f t="shared" ref="CU139:CU202" si="66">IF($BQ139="","",IF(CH139="","",IF(BS139="","",IF(CH139="Yes",$BS139/$BQ139,0))))</f>
        <v/>
      </c>
      <c r="CV139" s="86"/>
      <c r="CW139" s="30"/>
      <c r="CX139" s="2"/>
    </row>
    <row r="140" spans="2:102" ht="25.35" customHeight="1" x14ac:dyDescent="0.45">
      <c r="B140" s="17"/>
      <c r="C140" s="112"/>
      <c r="D140" s="113"/>
      <c r="E140" s="115"/>
      <c r="F140" s="17"/>
      <c r="G140" s="17"/>
      <c r="H140" s="17"/>
      <c r="I140" s="17"/>
      <c r="J140" s="17"/>
      <c r="K140" s="17"/>
      <c r="L140" s="114"/>
      <c r="M140" s="114"/>
      <c r="N140" s="17"/>
      <c r="O140" s="17"/>
      <c r="P140" s="17"/>
      <c r="Q140" s="17"/>
      <c r="R140" s="194"/>
      <c r="S140" s="193"/>
      <c r="T140" s="193"/>
      <c r="U140" s="19"/>
      <c r="V140" s="17"/>
      <c r="W140" s="19"/>
      <c r="X140" s="17"/>
      <c r="Y140" s="19"/>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20"/>
      <c r="AX140" s="20"/>
      <c r="AY140" s="18"/>
      <c r="AZ140" s="18"/>
      <c r="BA140" s="18"/>
      <c r="BB140" s="18"/>
      <c r="BC140" s="18"/>
      <c r="BD140" s="18"/>
      <c r="BE140" s="18"/>
      <c r="BF140" s="18"/>
      <c r="BG140" s="21"/>
      <c r="BH140" s="197" t="str">
        <f t="shared" si="49"/>
        <v/>
      </c>
      <c r="BI140" s="197" t="str">
        <f t="shared" si="50"/>
        <v/>
      </c>
      <c r="BJ140" s="21"/>
      <c r="BK140" s="198" t="str">
        <f t="shared" ref="BK140:BK203" si="67">IF(OR(BH140="",BI140="",BJ140=""),"",BH140-BI140-BJ140)</f>
        <v/>
      </c>
      <c r="BL140" s="198" t="str">
        <f t="shared" si="51"/>
        <v/>
      </c>
      <c r="BM140" s="22"/>
      <c r="BN140" s="23"/>
      <c r="BO140" s="24"/>
      <c r="BQ140" s="115"/>
      <c r="BR140" s="121"/>
      <c r="BS140" s="123" t="str">
        <f t="shared" si="52"/>
        <v/>
      </c>
      <c r="BT140" s="120" t="str">
        <f t="shared" ref="BT140:BT203" si="68">IF(BS140=0,"",IF(BR140=0,"",($BS140/$BR140)*U140))</f>
        <v/>
      </c>
      <c r="BU140" s="120" t="str">
        <f t="shared" ref="BU140:BU203" si="69">IF($BS140=0,"",IF($BR140=0,"",($BS140/$BR140)*W140))</f>
        <v/>
      </c>
      <c r="BV140" s="120" t="str">
        <f t="shared" ref="BV140:BV203" si="70">IF($BS140=0,"",IF($BR140=0,"",($BS140/$BR140)*Y140))</f>
        <v/>
      </c>
      <c r="BW140" s="120" t="str">
        <f t="shared" si="53"/>
        <v/>
      </c>
      <c r="BX140" s="113"/>
      <c r="BY140" s="113"/>
      <c r="BZ140" s="138" t="str">
        <f t="shared" si="54"/>
        <v/>
      </c>
      <c r="CA140" s="113"/>
      <c r="CB140" s="150"/>
      <c r="CC140" s="150"/>
      <c r="CD140" s="113"/>
      <c r="CE140" s="113"/>
      <c r="CF140" s="131" t="str">
        <f t="shared" si="48"/>
        <v/>
      </c>
      <c r="CG140" s="127" t="str">
        <f t="shared" ref="CG140:CG203" si="71">IF(AY140="","",IF(AZ140="","",IF(AY140=0,"",AZ140/AY140)))</f>
        <v/>
      </c>
      <c r="CH140" s="148"/>
      <c r="CI140" s="107"/>
      <c r="CJ140" s="279" t="str">
        <f t="shared" si="55"/>
        <v/>
      </c>
      <c r="CK140" s="143" t="str">
        <f t="shared" si="56"/>
        <v/>
      </c>
      <c r="CL140" s="137" t="str">
        <f t="shared" si="57"/>
        <v/>
      </c>
      <c r="CM140" s="137" t="str">
        <f t="shared" si="58"/>
        <v/>
      </c>
      <c r="CN140" s="137" t="str">
        <f t="shared" si="59"/>
        <v/>
      </c>
      <c r="CO140" s="149" t="str">
        <f t="shared" si="60"/>
        <v/>
      </c>
      <c r="CP140" s="149" t="str">
        <f t="shared" si="61"/>
        <v/>
      </c>
      <c r="CQ140" s="137" t="str">
        <f t="shared" si="62"/>
        <v/>
      </c>
      <c r="CR140" s="137" t="str">
        <f t="shared" si="63"/>
        <v/>
      </c>
      <c r="CS140" s="137" t="str">
        <f t="shared" si="64"/>
        <v/>
      </c>
      <c r="CT140" s="126" t="str">
        <f t="shared" si="65"/>
        <v/>
      </c>
      <c r="CU140" s="137" t="str">
        <f t="shared" si="66"/>
        <v/>
      </c>
      <c r="CV140" s="86"/>
      <c r="CW140" s="30"/>
      <c r="CX140" s="2"/>
    </row>
    <row r="141" spans="2:102" ht="25.35" customHeight="1" x14ac:dyDescent="0.45">
      <c r="B141" s="17"/>
      <c r="C141" s="112"/>
      <c r="D141" s="113"/>
      <c r="E141" s="115"/>
      <c r="F141" s="17"/>
      <c r="G141" s="17"/>
      <c r="H141" s="17"/>
      <c r="I141" s="17"/>
      <c r="J141" s="17"/>
      <c r="K141" s="17"/>
      <c r="L141" s="114"/>
      <c r="M141" s="114"/>
      <c r="N141" s="17"/>
      <c r="O141" s="17"/>
      <c r="P141" s="17"/>
      <c r="Q141" s="17"/>
      <c r="R141" s="194"/>
      <c r="S141" s="193"/>
      <c r="T141" s="193"/>
      <c r="U141" s="19"/>
      <c r="V141" s="17"/>
      <c r="W141" s="19"/>
      <c r="X141" s="17"/>
      <c r="Y141" s="19"/>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20"/>
      <c r="AX141" s="20"/>
      <c r="AY141" s="18"/>
      <c r="AZ141" s="18"/>
      <c r="BA141" s="18"/>
      <c r="BB141" s="18"/>
      <c r="BC141" s="18"/>
      <c r="BD141" s="18"/>
      <c r="BE141" s="18"/>
      <c r="BF141" s="18"/>
      <c r="BG141" s="21"/>
      <c r="BH141" s="197" t="str">
        <f t="shared" si="49"/>
        <v/>
      </c>
      <c r="BI141" s="197" t="str">
        <f t="shared" si="50"/>
        <v/>
      </c>
      <c r="BJ141" s="21"/>
      <c r="BK141" s="198" t="str">
        <f t="shared" si="67"/>
        <v/>
      </c>
      <c r="BL141" s="198" t="str">
        <f t="shared" si="51"/>
        <v/>
      </c>
      <c r="BM141" s="22"/>
      <c r="BN141" s="23"/>
      <c r="BO141" s="24"/>
      <c r="BQ141" s="115"/>
      <c r="BR141" s="121"/>
      <c r="BS141" s="123" t="str">
        <f t="shared" si="52"/>
        <v/>
      </c>
      <c r="BT141" s="120" t="str">
        <f t="shared" si="68"/>
        <v/>
      </c>
      <c r="BU141" s="120" t="str">
        <f t="shared" si="69"/>
        <v/>
      </c>
      <c r="BV141" s="120" t="str">
        <f t="shared" si="70"/>
        <v/>
      </c>
      <c r="BW141" s="120" t="str">
        <f t="shared" si="53"/>
        <v/>
      </c>
      <c r="BX141" s="113"/>
      <c r="BY141" s="113"/>
      <c r="BZ141" s="138" t="str">
        <f t="shared" si="54"/>
        <v/>
      </c>
      <c r="CA141" s="113"/>
      <c r="CB141" s="150"/>
      <c r="CC141" s="150"/>
      <c r="CD141" s="113"/>
      <c r="CE141" s="113"/>
      <c r="CF141" s="131" t="str">
        <f t="shared" si="48"/>
        <v/>
      </c>
      <c r="CG141" s="127" t="str">
        <f t="shared" si="71"/>
        <v/>
      </c>
      <c r="CH141" s="148"/>
      <c r="CI141" s="107"/>
      <c r="CJ141" s="279" t="str">
        <f t="shared" si="55"/>
        <v/>
      </c>
      <c r="CK141" s="143" t="str">
        <f t="shared" si="56"/>
        <v/>
      </c>
      <c r="CL141" s="137" t="str">
        <f t="shared" si="57"/>
        <v/>
      </c>
      <c r="CM141" s="137" t="str">
        <f t="shared" si="58"/>
        <v/>
      </c>
      <c r="CN141" s="137" t="str">
        <f t="shared" si="59"/>
        <v/>
      </c>
      <c r="CO141" s="149" t="str">
        <f t="shared" si="60"/>
        <v/>
      </c>
      <c r="CP141" s="149" t="str">
        <f t="shared" si="61"/>
        <v/>
      </c>
      <c r="CQ141" s="137" t="str">
        <f t="shared" si="62"/>
        <v/>
      </c>
      <c r="CR141" s="137" t="str">
        <f t="shared" si="63"/>
        <v/>
      </c>
      <c r="CS141" s="137" t="str">
        <f t="shared" si="64"/>
        <v/>
      </c>
      <c r="CT141" s="126" t="str">
        <f t="shared" si="65"/>
        <v/>
      </c>
      <c r="CU141" s="137" t="str">
        <f t="shared" si="66"/>
        <v/>
      </c>
      <c r="CV141" s="86"/>
      <c r="CW141" s="30"/>
      <c r="CX141" s="2"/>
    </row>
    <row r="142" spans="2:102" ht="25.35" customHeight="1" x14ac:dyDescent="0.45">
      <c r="B142" s="17"/>
      <c r="C142" s="112"/>
      <c r="D142" s="113"/>
      <c r="E142" s="115"/>
      <c r="F142" s="17"/>
      <c r="G142" s="17"/>
      <c r="H142" s="17"/>
      <c r="I142" s="17"/>
      <c r="J142" s="17"/>
      <c r="K142" s="17"/>
      <c r="L142" s="114"/>
      <c r="M142" s="114"/>
      <c r="N142" s="17"/>
      <c r="O142" s="17"/>
      <c r="P142" s="17"/>
      <c r="Q142" s="17"/>
      <c r="R142" s="194"/>
      <c r="S142" s="193"/>
      <c r="T142" s="193"/>
      <c r="U142" s="19"/>
      <c r="V142" s="17"/>
      <c r="W142" s="19"/>
      <c r="X142" s="17"/>
      <c r="Y142" s="19"/>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20"/>
      <c r="AX142" s="20"/>
      <c r="AY142" s="18"/>
      <c r="AZ142" s="18"/>
      <c r="BA142" s="18"/>
      <c r="BB142" s="18"/>
      <c r="BC142" s="18"/>
      <c r="BD142" s="18"/>
      <c r="BE142" s="18"/>
      <c r="BF142" s="18"/>
      <c r="BG142" s="21"/>
      <c r="BH142" s="197" t="str">
        <f t="shared" si="49"/>
        <v/>
      </c>
      <c r="BI142" s="197" t="str">
        <f t="shared" si="50"/>
        <v/>
      </c>
      <c r="BJ142" s="21"/>
      <c r="BK142" s="198" t="str">
        <f t="shared" si="67"/>
        <v/>
      </c>
      <c r="BL142" s="198" t="str">
        <f t="shared" si="51"/>
        <v/>
      </c>
      <c r="BM142" s="22"/>
      <c r="BN142" s="23"/>
      <c r="BO142" s="24"/>
      <c r="BQ142" s="115"/>
      <c r="BR142" s="121"/>
      <c r="BS142" s="123" t="str">
        <f t="shared" si="52"/>
        <v/>
      </c>
      <c r="BT142" s="120" t="str">
        <f t="shared" si="68"/>
        <v/>
      </c>
      <c r="BU142" s="120" t="str">
        <f t="shared" si="69"/>
        <v/>
      </c>
      <c r="BV142" s="120" t="str">
        <f t="shared" si="70"/>
        <v/>
      </c>
      <c r="BW142" s="120" t="str">
        <f t="shared" si="53"/>
        <v/>
      </c>
      <c r="BX142" s="113"/>
      <c r="BY142" s="113"/>
      <c r="BZ142" s="138" t="str">
        <f t="shared" si="54"/>
        <v/>
      </c>
      <c r="CA142" s="113"/>
      <c r="CB142" s="150"/>
      <c r="CC142" s="150"/>
      <c r="CD142" s="113"/>
      <c r="CE142" s="113"/>
      <c r="CF142" s="131" t="str">
        <f t="shared" si="48"/>
        <v/>
      </c>
      <c r="CG142" s="127" t="str">
        <f t="shared" si="71"/>
        <v/>
      </c>
      <c r="CH142" s="148"/>
      <c r="CI142" s="107"/>
      <c r="CJ142" s="279" t="str">
        <f t="shared" si="55"/>
        <v/>
      </c>
      <c r="CK142" s="143" t="str">
        <f t="shared" si="56"/>
        <v/>
      </c>
      <c r="CL142" s="137" t="str">
        <f t="shared" si="57"/>
        <v/>
      </c>
      <c r="CM142" s="137" t="str">
        <f t="shared" si="58"/>
        <v/>
      </c>
      <c r="CN142" s="137" t="str">
        <f t="shared" si="59"/>
        <v/>
      </c>
      <c r="CO142" s="149" t="str">
        <f t="shared" si="60"/>
        <v/>
      </c>
      <c r="CP142" s="149" t="str">
        <f t="shared" si="61"/>
        <v/>
      </c>
      <c r="CQ142" s="137" t="str">
        <f t="shared" si="62"/>
        <v/>
      </c>
      <c r="CR142" s="137" t="str">
        <f t="shared" si="63"/>
        <v/>
      </c>
      <c r="CS142" s="137" t="str">
        <f t="shared" si="64"/>
        <v/>
      </c>
      <c r="CT142" s="126" t="str">
        <f t="shared" si="65"/>
        <v/>
      </c>
      <c r="CU142" s="137" t="str">
        <f t="shared" si="66"/>
        <v/>
      </c>
      <c r="CV142" s="86"/>
      <c r="CW142" s="30"/>
      <c r="CX142" s="2"/>
    </row>
    <row r="143" spans="2:102" ht="25.35" customHeight="1" x14ac:dyDescent="0.45">
      <c r="B143" s="17"/>
      <c r="C143" s="112"/>
      <c r="D143" s="113"/>
      <c r="E143" s="115"/>
      <c r="F143" s="17"/>
      <c r="G143" s="17"/>
      <c r="H143" s="17"/>
      <c r="I143" s="17"/>
      <c r="J143" s="17"/>
      <c r="K143" s="17"/>
      <c r="L143" s="114"/>
      <c r="M143" s="114"/>
      <c r="N143" s="17"/>
      <c r="O143" s="17"/>
      <c r="P143" s="17"/>
      <c r="Q143" s="17"/>
      <c r="R143" s="194"/>
      <c r="S143" s="193"/>
      <c r="T143" s="193"/>
      <c r="U143" s="19"/>
      <c r="V143" s="17"/>
      <c r="W143" s="19"/>
      <c r="X143" s="17"/>
      <c r="Y143" s="19"/>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20"/>
      <c r="AX143" s="20"/>
      <c r="AY143" s="18"/>
      <c r="AZ143" s="18"/>
      <c r="BA143" s="18"/>
      <c r="BB143" s="18"/>
      <c r="BC143" s="18"/>
      <c r="BD143" s="18"/>
      <c r="BE143" s="18"/>
      <c r="BF143" s="18"/>
      <c r="BG143" s="21"/>
      <c r="BH143" s="197" t="str">
        <f t="shared" si="49"/>
        <v/>
      </c>
      <c r="BI143" s="197" t="str">
        <f t="shared" si="50"/>
        <v/>
      </c>
      <c r="BJ143" s="21"/>
      <c r="BK143" s="198" t="str">
        <f t="shared" si="67"/>
        <v/>
      </c>
      <c r="BL143" s="198" t="str">
        <f t="shared" si="51"/>
        <v/>
      </c>
      <c r="BM143" s="22"/>
      <c r="BN143" s="23"/>
      <c r="BO143" s="24"/>
      <c r="BQ143" s="115"/>
      <c r="BR143" s="121"/>
      <c r="BS143" s="123" t="str">
        <f t="shared" si="52"/>
        <v/>
      </c>
      <c r="BT143" s="120" t="str">
        <f t="shared" si="68"/>
        <v/>
      </c>
      <c r="BU143" s="120" t="str">
        <f t="shared" si="69"/>
        <v/>
      </c>
      <c r="BV143" s="120" t="str">
        <f t="shared" si="70"/>
        <v/>
      </c>
      <c r="BW143" s="120" t="str">
        <f t="shared" si="53"/>
        <v/>
      </c>
      <c r="BX143" s="113"/>
      <c r="BY143" s="113"/>
      <c r="BZ143" s="138" t="str">
        <f t="shared" si="54"/>
        <v/>
      </c>
      <c r="CA143" s="113"/>
      <c r="CB143" s="150"/>
      <c r="CC143" s="150"/>
      <c r="CD143" s="113"/>
      <c r="CE143" s="113"/>
      <c r="CF143" s="131" t="str">
        <f t="shared" si="48"/>
        <v/>
      </c>
      <c r="CG143" s="127" t="str">
        <f t="shared" si="71"/>
        <v/>
      </c>
      <c r="CH143" s="148"/>
      <c r="CI143" s="107"/>
      <c r="CJ143" s="279" t="str">
        <f t="shared" si="55"/>
        <v/>
      </c>
      <c r="CK143" s="143" t="str">
        <f t="shared" si="56"/>
        <v/>
      </c>
      <c r="CL143" s="137" t="str">
        <f t="shared" si="57"/>
        <v/>
      </c>
      <c r="CM143" s="137" t="str">
        <f t="shared" si="58"/>
        <v/>
      </c>
      <c r="CN143" s="137" t="str">
        <f t="shared" si="59"/>
        <v/>
      </c>
      <c r="CO143" s="149" t="str">
        <f t="shared" si="60"/>
        <v/>
      </c>
      <c r="CP143" s="149" t="str">
        <f t="shared" si="61"/>
        <v/>
      </c>
      <c r="CQ143" s="137" t="str">
        <f t="shared" si="62"/>
        <v/>
      </c>
      <c r="CR143" s="137" t="str">
        <f t="shared" si="63"/>
        <v/>
      </c>
      <c r="CS143" s="137" t="str">
        <f t="shared" si="64"/>
        <v/>
      </c>
      <c r="CT143" s="126" t="str">
        <f t="shared" si="65"/>
        <v/>
      </c>
      <c r="CU143" s="137" t="str">
        <f t="shared" si="66"/>
        <v/>
      </c>
      <c r="CV143" s="86"/>
      <c r="CW143" s="30"/>
      <c r="CX143" s="2"/>
    </row>
    <row r="144" spans="2:102" ht="25.35" customHeight="1" x14ac:dyDescent="0.45">
      <c r="B144" s="17"/>
      <c r="C144" s="112"/>
      <c r="D144" s="113"/>
      <c r="E144" s="115"/>
      <c r="F144" s="17"/>
      <c r="G144" s="17"/>
      <c r="H144" s="17"/>
      <c r="I144" s="17"/>
      <c r="J144" s="17"/>
      <c r="K144" s="17"/>
      <c r="L144" s="114"/>
      <c r="M144" s="114"/>
      <c r="N144" s="17"/>
      <c r="O144" s="17"/>
      <c r="P144" s="17"/>
      <c r="Q144" s="17"/>
      <c r="R144" s="194"/>
      <c r="S144" s="193"/>
      <c r="T144" s="193"/>
      <c r="U144" s="19"/>
      <c r="V144" s="17"/>
      <c r="W144" s="19"/>
      <c r="X144" s="17"/>
      <c r="Y144" s="19"/>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20"/>
      <c r="AX144" s="20"/>
      <c r="AY144" s="18"/>
      <c r="AZ144" s="18"/>
      <c r="BA144" s="18"/>
      <c r="BB144" s="18"/>
      <c r="BC144" s="18"/>
      <c r="BD144" s="18"/>
      <c r="BE144" s="18"/>
      <c r="BF144" s="18"/>
      <c r="BG144" s="21"/>
      <c r="BH144" s="197" t="str">
        <f t="shared" si="49"/>
        <v/>
      </c>
      <c r="BI144" s="197" t="str">
        <f t="shared" si="50"/>
        <v/>
      </c>
      <c r="BJ144" s="21"/>
      <c r="BK144" s="198" t="str">
        <f t="shared" si="67"/>
        <v/>
      </c>
      <c r="BL144" s="198" t="str">
        <f t="shared" si="51"/>
        <v/>
      </c>
      <c r="BM144" s="22"/>
      <c r="BN144" s="23"/>
      <c r="BO144" s="24"/>
      <c r="BQ144" s="115"/>
      <c r="BR144" s="121"/>
      <c r="BS144" s="123" t="str">
        <f t="shared" si="52"/>
        <v/>
      </c>
      <c r="BT144" s="120" t="str">
        <f t="shared" si="68"/>
        <v/>
      </c>
      <c r="BU144" s="120" t="str">
        <f t="shared" si="69"/>
        <v/>
      </c>
      <c r="BV144" s="120" t="str">
        <f t="shared" si="70"/>
        <v/>
      </c>
      <c r="BW144" s="120" t="str">
        <f t="shared" si="53"/>
        <v/>
      </c>
      <c r="BX144" s="113"/>
      <c r="BY144" s="113"/>
      <c r="BZ144" s="138" t="str">
        <f t="shared" si="54"/>
        <v/>
      </c>
      <c r="CA144" s="113"/>
      <c r="CB144" s="150"/>
      <c r="CC144" s="150"/>
      <c r="CD144" s="113"/>
      <c r="CE144" s="113"/>
      <c r="CF144" s="131" t="str">
        <f t="shared" si="48"/>
        <v/>
      </c>
      <c r="CG144" s="127" t="str">
        <f t="shared" si="71"/>
        <v/>
      </c>
      <c r="CH144" s="148"/>
      <c r="CI144" s="107"/>
      <c r="CJ144" s="279" t="str">
        <f t="shared" si="55"/>
        <v/>
      </c>
      <c r="CK144" s="143" t="str">
        <f t="shared" si="56"/>
        <v/>
      </c>
      <c r="CL144" s="137" t="str">
        <f t="shared" si="57"/>
        <v/>
      </c>
      <c r="CM144" s="137" t="str">
        <f t="shared" si="58"/>
        <v/>
      </c>
      <c r="CN144" s="137" t="str">
        <f t="shared" si="59"/>
        <v/>
      </c>
      <c r="CO144" s="149" t="str">
        <f t="shared" si="60"/>
        <v/>
      </c>
      <c r="CP144" s="149" t="str">
        <f t="shared" si="61"/>
        <v/>
      </c>
      <c r="CQ144" s="137" t="str">
        <f t="shared" si="62"/>
        <v/>
      </c>
      <c r="CR144" s="137" t="str">
        <f t="shared" si="63"/>
        <v/>
      </c>
      <c r="CS144" s="137" t="str">
        <f t="shared" si="64"/>
        <v/>
      </c>
      <c r="CT144" s="126" t="str">
        <f t="shared" si="65"/>
        <v/>
      </c>
      <c r="CU144" s="137" t="str">
        <f t="shared" si="66"/>
        <v/>
      </c>
      <c r="CV144" s="86"/>
      <c r="CW144" s="30"/>
      <c r="CX144" s="2"/>
    </row>
    <row r="145" spans="2:102" ht="25.35" customHeight="1" x14ac:dyDescent="0.45">
      <c r="B145" s="17"/>
      <c r="C145" s="112"/>
      <c r="D145" s="113"/>
      <c r="E145" s="115"/>
      <c r="F145" s="17"/>
      <c r="G145" s="17"/>
      <c r="H145" s="17"/>
      <c r="I145" s="17"/>
      <c r="J145" s="17"/>
      <c r="K145" s="17"/>
      <c r="L145" s="114"/>
      <c r="M145" s="114"/>
      <c r="N145" s="17"/>
      <c r="O145" s="17"/>
      <c r="P145" s="17"/>
      <c r="Q145" s="17"/>
      <c r="R145" s="194"/>
      <c r="S145" s="193"/>
      <c r="T145" s="193"/>
      <c r="U145" s="19"/>
      <c r="V145" s="17"/>
      <c r="W145" s="19"/>
      <c r="X145" s="17"/>
      <c r="Y145" s="19"/>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20"/>
      <c r="AX145" s="20"/>
      <c r="AY145" s="18"/>
      <c r="AZ145" s="18"/>
      <c r="BA145" s="18"/>
      <c r="BB145" s="18"/>
      <c r="BC145" s="18"/>
      <c r="BD145" s="18"/>
      <c r="BE145" s="18"/>
      <c r="BF145" s="18"/>
      <c r="BG145" s="21"/>
      <c r="BH145" s="197" t="str">
        <f t="shared" si="49"/>
        <v/>
      </c>
      <c r="BI145" s="197" t="str">
        <f t="shared" si="50"/>
        <v/>
      </c>
      <c r="BJ145" s="21"/>
      <c r="BK145" s="198" t="str">
        <f t="shared" si="67"/>
        <v/>
      </c>
      <c r="BL145" s="198" t="str">
        <f t="shared" si="51"/>
        <v/>
      </c>
      <c r="BM145" s="22"/>
      <c r="BN145" s="23"/>
      <c r="BO145" s="24"/>
      <c r="BQ145" s="115"/>
      <c r="BR145" s="121"/>
      <c r="BS145" s="123" t="str">
        <f t="shared" si="52"/>
        <v/>
      </c>
      <c r="BT145" s="120" t="str">
        <f t="shared" si="68"/>
        <v/>
      </c>
      <c r="BU145" s="120" t="str">
        <f t="shared" si="69"/>
        <v/>
      </c>
      <c r="BV145" s="120" t="str">
        <f t="shared" si="70"/>
        <v/>
      </c>
      <c r="BW145" s="120" t="str">
        <f t="shared" si="53"/>
        <v/>
      </c>
      <c r="BX145" s="113"/>
      <c r="BY145" s="113"/>
      <c r="BZ145" s="138" t="str">
        <f t="shared" si="54"/>
        <v/>
      </c>
      <c r="CA145" s="113"/>
      <c r="CB145" s="150"/>
      <c r="CC145" s="150"/>
      <c r="CD145" s="113"/>
      <c r="CE145" s="113"/>
      <c r="CF145" s="131" t="str">
        <f t="shared" si="48"/>
        <v/>
      </c>
      <c r="CG145" s="127" t="str">
        <f t="shared" si="71"/>
        <v/>
      </c>
      <c r="CH145" s="148"/>
      <c r="CI145" s="107"/>
      <c r="CJ145" s="279" t="str">
        <f t="shared" si="55"/>
        <v/>
      </c>
      <c r="CK145" s="143" t="str">
        <f t="shared" si="56"/>
        <v/>
      </c>
      <c r="CL145" s="137" t="str">
        <f t="shared" si="57"/>
        <v/>
      </c>
      <c r="CM145" s="137" t="str">
        <f t="shared" si="58"/>
        <v/>
      </c>
      <c r="CN145" s="137" t="str">
        <f t="shared" si="59"/>
        <v/>
      </c>
      <c r="CO145" s="149" t="str">
        <f t="shared" si="60"/>
        <v/>
      </c>
      <c r="CP145" s="149" t="str">
        <f t="shared" si="61"/>
        <v/>
      </c>
      <c r="CQ145" s="137" t="str">
        <f t="shared" si="62"/>
        <v/>
      </c>
      <c r="CR145" s="137" t="str">
        <f t="shared" si="63"/>
        <v/>
      </c>
      <c r="CS145" s="137" t="str">
        <f t="shared" si="64"/>
        <v/>
      </c>
      <c r="CT145" s="126" t="str">
        <f t="shared" si="65"/>
        <v/>
      </c>
      <c r="CU145" s="137" t="str">
        <f t="shared" si="66"/>
        <v/>
      </c>
      <c r="CV145" s="86"/>
      <c r="CW145" s="30"/>
      <c r="CX145" s="2"/>
    </row>
    <row r="146" spans="2:102" ht="25.35" customHeight="1" x14ac:dyDescent="0.45">
      <c r="B146" s="17"/>
      <c r="C146" s="112"/>
      <c r="D146" s="113"/>
      <c r="E146" s="115"/>
      <c r="F146" s="17"/>
      <c r="G146" s="17"/>
      <c r="H146" s="17"/>
      <c r="I146" s="17"/>
      <c r="J146" s="17"/>
      <c r="K146" s="17"/>
      <c r="L146" s="114"/>
      <c r="M146" s="114"/>
      <c r="N146" s="17"/>
      <c r="O146" s="17"/>
      <c r="P146" s="17"/>
      <c r="Q146" s="17"/>
      <c r="R146" s="194"/>
      <c r="S146" s="193"/>
      <c r="T146" s="193"/>
      <c r="U146" s="19"/>
      <c r="V146" s="17"/>
      <c r="W146" s="19"/>
      <c r="X146" s="17"/>
      <c r="Y146" s="19"/>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20"/>
      <c r="AX146" s="20"/>
      <c r="AY146" s="18"/>
      <c r="AZ146" s="18"/>
      <c r="BA146" s="18"/>
      <c r="BB146" s="18"/>
      <c r="BC146" s="18"/>
      <c r="BD146" s="18"/>
      <c r="BE146" s="18"/>
      <c r="BF146" s="18"/>
      <c r="BG146" s="21"/>
      <c r="BH146" s="197" t="str">
        <f t="shared" si="49"/>
        <v/>
      </c>
      <c r="BI146" s="197" t="str">
        <f t="shared" si="50"/>
        <v/>
      </c>
      <c r="BJ146" s="21"/>
      <c r="BK146" s="198" t="str">
        <f t="shared" si="67"/>
        <v/>
      </c>
      <c r="BL146" s="198" t="str">
        <f t="shared" si="51"/>
        <v/>
      </c>
      <c r="BM146" s="22"/>
      <c r="BN146" s="23"/>
      <c r="BO146" s="24"/>
      <c r="BQ146" s="115"/>
      <c r="BR146" s="121"/>
      <c r="BS146" s="123" t="str">
        <f t="shared" si="52"/>
        <v/>
      </c>
      <c r="BT146" s="120" t="str">
        <f t="shared" si="68"/>
        <v/>
      </c>
      <c r="BU146" s="120" t="str">
        <f t="shared" si="69"/>
        <v/>
      </c>
      <c r="BV146" s="120" t="str">
        <f t="shared" si="70"/>
        <v/>
      </c>
      <c r="BW146" s="120" t="str">
        <f t="shared" si="53"/>
        <v/>
      </c>
      <c r="BX146" s="113"/>
      <c r="BY146" s="113"/>
      <c r="BZ146" s="138" t="str">
        <f t="shared" si="54"/>
        <v/>
      </c>
      <c r="CA146" s="113"/>
      <c r="CB146" s="150"/>
      <c r="CC146" s="150"/>
      <c r="CD146" s="113"/>
      <c r="CE146" s="113"/>
      <c r="CF146" s="131" t="str">
        <f t="shared" si="48"/>
        <v/>
      </c>
      <c r="CG146" s="127" t="str">
        <f t="shared" si="71"/>
        <v/>
      </c>
      <c r="CH146" s="148"/>
      <c r="CI146" s="107"/>
      <c r="CJ146" s="279" t="str">
        <f t="shared" si="55"/>
        <v/>
      </c>
      <c r="CK146" s="143" t="str">
        <f t="shared" si="56"/>
        <v/>
      </c>
      <c r="CL146" s="137" t="str">
        <f t="shared" si="57"/>
        <v/>
      </c>
      <c r="CM146" s="137" t="str">
        <f t="shared" si="58"/>
        <v/>
      </c>
      <c r="CN146" s="137" t="str">
        <f t="shared" si="59"/>
        <v/>
      </c>
      <c r="CO146" s="149" t="str">
        <f t="shared" si="60"/>
        <v/>
      </c>
      <c r="CP146" s="149" t="str">
        <f t="shared" si="61"/>
        <v/>
      </c>
      <c r="CQ146" s="137" t="str">
        <f t="shared" si="62"/>
        <v/>
      </c>
      <c r="CR146" s="137" t="str">
        <f t="shared" si="63"/>
        <v/>
      </c>
      <c r="CS146" s="137" t="str">
        <f t="shared" si="64"/>
        <v/>
      </c>
      <c r="CT146" s="126" t="str">
        <f t="shared" si="65"/>
        <v/>
      </c>
      <c r="CU146" s="137" t="str">
        <f t="shared" si="66"/>
        <v/>
      </c>
      <c r="CV146" s="86"/>
      <c r="CW146" s="30"/>
      <c r="CX146" s="2"/>
    </row>
    <row r="147" spans="2:102" ht="25.35" customHeight="1" x14ac:dyDescent="0.45">
      <c r="B147" s="17"/>
      <c r="C147" s="112"/>
      <c r="D147" s="113"/>
      <c r="E147" s="115"/>
      <c r="F147" s="17"/>
      <c r="G147" s="17"/>
      <c r="H147" s="17"/>
      <c r="I147" s="17"/>
      <c r="J147" s="17"/>
      <c r="K147" s="17"/>
      <c r="L147" s="114"/>
      <c r="M147" s="114"/>
      <c r="N147" s="17"/>
      <c r="O147" s="17"/>
      <c r="P147" s="17"/>
      <c r="Q147" s="17"/>
      <c r="R147" s="194"/>
      <c r="S147" s="193"/>
      <c r="T147" s="193"/>
      <c r="U147" s="19"/>
      <c r="V147" s="17"/>
      <c r="W147" s="19"/>
      <c r="X147" s="17"/>
      <c r="Y147" s="19"/>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20"/>
      <c r="AX147" s="20"/>
      <c r="AY147" s="18"/>
      <c r="AZ147" s="18"/>
      <c r="BA147" s="18"/>
      <c r="BB147" s="18"/>
      <c r="BC147" s="18"/>
      <c r="BD147" s="18"/>
      <c r="BE147" s="18"/>
      <c r="BF147" s="18"/>
      <c r="BG147" s="21"/>
      <c r="BH147" s="197" t="str">
        <f t="shared" si="49"/>
        <v/>
      </c>
      <c r="BI147" s="197" t="str">
        <f t="shared" si="50"/>
        <v/>
      </c>
      <c r="BJ147" s="21"/>
      <c r="BK147" s="198" t="str">
        <f t="shared" si="67"/>
        <v/>
      </c>
      <c r="BL147" s="198" t="str">
        <f t="shared" si="51"/>
        <v/>
      </c>
      <c r="BM147" s="22"/>
      <c r="BN147" s="23"/>
      <c r="BO147" s="24"/>
      <c r="BQ147" s="115"/>
      <c r="BR147" s="121"/>
      <c r="BS147" s="123" t="str">
        <f t="shared" si="52"/>
        <v/>
      </c>
      <c r="BT147" s="120" t="str">
        <f t="shared" si="68"/>
        <v/>
      </c>
      <c r="BU147" s="120" t="str">
        <f t="shared" si="69"/>
        <v/>
      </c>
      <c r="BV147" s="120" t="str">
        <f t="shared" si="70"/>
        <v/>
      </c>
      <c r="BW147" s="120" t="str">
        <f t="shared" si="53"/>
        <v/>
      </c>
      <c r="BX147" s="113"/>
      <c r="BY147" s="113"/>
      <c r="BZ147" s="138" t="str">
        <f t="shared" si="54"/>
        <v/>
      </c>
      <c r="CA147" s="113"/>
      <c r="CB147" s="150"/>
      <c r="CC147" s="150"/>
      <c r="CD147" s="113"/>
      <c r="CE147" s="113"/>
      <c r="CF147" s="131" t="str">
        <f t="shared" si="48"/>
        <v/>
      </c>
      <c r="CG147" s="127" t="str">
        <f t="shared" si="71"/>
        <v/>
      </c>
      <c r="CH147" s="148"/>
      <c r="CI147" s="107"/>
      <c r="CJ147" s="279" t="str">
        <f t="shared" si="55"/>
        <v/>
      </c>
      <c r="CK147" s="143" t="str">
        <f t="shared" si="56"/>
        <v/>
      </c>
      <c r="CL147" s="137" t="str">
        <f t="shared" si="57"/>
        <v/>
      </c>
      <c r="CM147" s="137" t="str">
        <f t="shared" si="58"/>
        <v/>
      </c>
      <c r="CN147" s="137" t="str">
        <f t="shared" si="59"/>
        <v/>
      </c>
      <c r="CO147" s="149" t="str">
        <f t="shared" si="60"/>
        <v/>
      </c>
      <c r="CP147" s="149" t="str">
        <f t="shared" si="61"/>
        <v/>
      </c>
      <c r="CQ147" s="137" t="str">
        <f t="shared" si="62"/>
        <v/>
      </c>
      <c r="CR147" s="137" t="str">
        <f t="shared" si="63"/>
        <v/>
      </c>
      <c r="CS147" s="137" t="str">
        <f t="shared" si="64"/>
        <v/>
      </c>
      <c r="CT147" s="126" t="str">
        <f t="shared" si="65"/>
        <v/>
      </c>
      <c r="CU147" s="137" t="str">
        <f t="shared" si="66"/>
        <v/>
      </c>
      <c r="CV147" s="86"/>
      <c r="CW147" s="30"/>
      <c r="CX147" s="2"/>
    </row>
    <row r="148" spans="2:102" ht="25.35" customHeight="1" x14ac:dyDescent="0.45">
      <c r="B148" s="17"/>
      <c r="C148" s="112"/>
      <c r="D148" s="113"/>
      <c r="E148" s="115"/>
      <c r="F148" s="17"/>
      <c r="G148" s="17"/>
      <c r="H148" s="17"/>
      <c r="I148" s="17"/>
      <c r="J148" s="17"/>
      <c r="K148" s="17"/>
      <c r="L148" s="114"/>
      <c r="M148" s="114"/>
      <c r="N148" s="17"/>
      <c r="O148" s="17"/>
      <c r="P148" s="17"/>
      <c r="Q148" s="17"/>
      <c r="R148" s="194"/>
      <c r="S148" s="193"/>
      <c r="T148" s="193"/>
      <c r="U148" s="19"/>
      <c r="V148" s="17"/>
      <c r="W148" s="19"/>
      <c r="X148" s="17"/>
      <c r="Y148" s="19"/>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20"/>
      <c r="AX148" s="20"/>
      <c r="AY148" s="18"/>
      <c r="AZ148" s="18"/>
      <c r="BA148" s="18"/>
      <c r="BB148" s="18"/>
      <c r="BC148" s="18"/>
      <c r="BD148" s="18"/>
      <c r="BE148" s="18"/>
      <c r="BF148" s="18"/>
      <c r="BG148" s="21"/>
      <c r="BH148" s="197" t="str">
        <f t="shared" si="49"/>
        <v/>
      </c>
      <c r="BI148" s="197" t="str">
        <f t="shared" si="50"/>
        <v/>
      </c>
      <c r="BJ148" s="21"/>
      <c r="BK148" s="198" t="str">
        <f t="shared" si="67"/>
        <v/>
      </c>
      <c r="BL148" s="198" t="str">
        <f t="shared" si="51"/>
        <v/>
      </c>
      <c r="BM148" s="22"/>
      <c r="BN148" s="23"/>
      <c r="BO148" s="24"/>
      <c r="BQ148" s="115"/>
      <c r="BR148" s="121"/>
      <c r="BS148" s="123" t="str">
        <f t="shared" si="52"/>
        <v/>
      </c>
      <c r="BT148" s="120" t="str">
        <f t="shared" si="68"/>
        <v/>
      </c>
      <c r="BU148" s="120" t="str">
        <f t="shared" si="69"/>
        <v/>
      </c>
      <c r="BV148" s="120" t="str">
        <f t="shared" si="70"/>
        <v/>
      </c>
      <c r="BW148" s="120" t="str">
        <f t="shared" si="53"/>
        <v/>
      </c>
      <c r="BX148" s="113"/>
      <c r="BY148" s="113"/>
      <c r="BZ148" s="138" t="str">
        <f t="shared" si="54"/>
        <v/>
      </c>
      <c r="CA148" s="113"/>
      <c r="CB148" s="150"/>
      <c r="CC148" s="150"/>
      <c r="CD148" s="113"/>
      <c r="CE148" s="113"/>
      <c r="CF148" s="131" t="str">
        <f t="shared" si="48"/>
        <v/>
      </c>
      <c r="CG148" s="127" t="str">
        <f t="shared" si="71"/>
        <v/>
      </c>
      <c r="CH148" s="148"/>
      <c r="CI148" s="107"/>
      <c r="CJ148" s="279" t="str">
        <f t="shared" si="55"/>
        <v/>
      </c>
      <c r="CK148" s="143" t="str">
        <f t="shared" si="56"/>
        <v/>
      </c>
      <c r="CL148" s="137" t="str">
        <f t="shared" si="57"/>
        <v/>
      </c>
      <c r="CM148" s="137" t="str">
        <f t="shared" si="58"/>
        <v/>
      </c>
      <c r="CN148" s="137" t="str">
        <f t="shared" si="59"/>
        <v/>
      </c>
      <c r="CO148" s="149" t="str">
        <f t="shared" si="60"/>
        <v/>
      </c>
      <c r="CP148" s="149" t="str">
        <f t="shared" si="61"/>
        <v/>
      </c>
      <c r="CQ148" s="137" t="str">
        <f t="shared" si="62"/>
        <v/>
      </c>
      <c r="CR148" s="137" t="str">
        <f t="shared" si="63"/>
        <v/>
      </c>
      <c r="CS148" s="137" t="str">
        <f t="shared" si="64"/>
        <v/>
      </c>
      <c r="CT148" s="126" t="str">
        <f t="shared" si="65"/>
        <v/>
      </c>
      <c r="CU148" s="137" t="str">
        <f t="shared" si="66"/>
        <v/>
      </c>
      <c r="CV148" s="86"/>
      <c r="CW148" s="30"/>
      <c r="CX148" s="2"/>
    </row>
    <row r="149" spans="2:102" ht="25.35" customHeight="1" x14ac:dyDescent="0.45">
      <c r="B149" s="17"/>
      <c r="C149" s="112"/>
      <c r="D149" s="113"/>
      <c r="E149" s="115"/>
      <c r="F149" s="17"/>
      <c r="G149" s="17"/>
      <c r="H149" s="17"/>
      <c r="I149" s="17"/>
      <c r="J149" s="17"/>
      <c r="K149" s="17"/>
      <c r="L149" s="114"/>
      <c r="M149" s="114"/>
      <c r="N149" s="17"/>
      <c r="O149" s="17"/>
      <c r="P149" s="17"/>
      <c r="Q149" s="17"/>
      <c r="R149" s="194"/>
      <c r="S149" s="193"/>
      <c r="T149" s="193"/>
      <c r="U149" s="19"/>
      <c r="V149" s="17"/>
      <c r="W149" s="19"/>
      <c r="X149" s="17"/>
      <c r="Y149" s="19"/>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20"/>
      <c r="AX149" s="20"/>
      <c r="AY149" s="18"/>
      <c r="AZ149" s="18"/>
      <c r="BA149" s="18"/>
      <c r="BB149" s="18"/>
      <c r="BC149" s="18"/>
      <c r="BD149" s="18"/>
      <c r="BE149" s="18"/>
      <c r="BF149" s="18"/>
      <c r="BG149" s="21"/>
      <c r="BH149" s="197" t="str">
        <f t="shared" si="49"/>
        <v/>
      </c>
      <c r="BI149" s="197" t="str">
        <f t="shared" si="50"/>
        <v/>
      </c>
      <c r="BJ149" s="21"/>
      <c r="BK149" s="198" t="str">
        <f t="shared" si="67"/>
        <v/>
      </c>
      <c r="BL149" s="198" t="str">
        <f t="shared" si="51"/>
        <v/>
      </c>
      <c r="BM149" s="22"/>
      <c r="BN149" s="23"/>
      <c r="BO149" s="24"/>
      <c r="BQ149" s="115"/>
      <c r="BR149" s="121"/>
      <c r="BS149" s="123" t="str">
        <f t="shared" si="52"/>
        <v/>
      </c>
      <c r="BT149" s="120" t="str">
        <f t="shared" si="68"/>
        <v/>
      </c>
      <c r="BU149" s="120" t="str">
        <f t="shared" si="69"/>
        <v/>
      </c>
      <c r="BV149" s="120" t="str">
        <f t="shared" si="70"/>
        <v/>
      </c>
      <c r="BW149" s="120" t="str">
        <f t="shared" si="53"/>
        <v/>
      </c>
      <c r="BX149" s="113"/>
      <c r="BY149" s="113"/>
      <c r="BZ149" s="138" t="str">
        <f t="shared" si="54"/>
        <v/>
      </c>
      <c r="CA149" s="113"/>
      <c r="CB149" s="150"/>
      <c r="CC149" s="150"/>
      <c r="CD149" s="113"/>
      <c r="CE149" s="113"/>
      <c r="CF149" s="131" t="str">
        <f t="shared" si="48"/>
        <v/>
      </c>
      <c r="CG149" s="127" t="str">
        <f t="shared" si="71"/>
        <v/>
      </c>
      <c r="CH149" s="148"/>
      <c r="CI149" s="107"/>
      <c r="CJ149" s="279" t="str">
        <f t="shared" si="55"/>
        <v/>
      </c>
      <c r="CK149" s="143" t="str">
        <f t="shared" si="56"/>
        <v/>
      </c>
      <c r="CL149" s="137" t="str">
        <f t="shared" si="57"/>
        <v/>
      </c>
      <c r="CM149" s="137" t="str">
        <f t="shared" si="58"/>
        <v/>
      </c>
      <c r="CN149" s="137" t="str">
        <f t="shared" si="59"/>
        <v/>
      </c>
      <c r="CO149" s="149" t="str">
        <f t="shared" si="60"/>
        <v/>
      </c>
      <c r="CP149" s="149" t="str">
        <f t="shared" si="61"/>
        <v/>
      </c>
      <c r="CQ149" s="137" t="str">
        <f t="shared" si="62"/>
        <v/>
      </c>
      <c r="CR149" s="137" t="str">
        <f t="shared" si="63"/>
        <v/>
      </c>
      <c r="CS149" s="137" t="str">
        <f t="shared" si="64"/>
        <v/>
      </c>
      <c r="CT149" s="126" t="str">
        <f t="shared" si="65"/>
        <v/>
      </c>
      <c r="CU149" s="137" t="str">
        <f t="shared" si="66"/>
        <v/>
      </c>
      <c r="CV149" s="86"/>
      <c r="CW149" s="30"/>
      <c r="CX149" s="2"/>
    </row>
    <row r="150" spans="2:102" ht="25.35" customHeight="1" x14ac:dyDescent="0.45">
      <c r="B150" s="17"/>
      <c r="C150" s="112"/>
      <c r="D150" s="113"/>
      <c r="E150" s="115"/>
      <c r="F150" s="17"/>
      <c r="G150" s="17"/>
      <c r="H150" s="17"/>
      <c r="I150" s="17"/>
      <c r="J150" s="17"/>
      <c r="K150" s="17"/>
      <c r="L150" s="114"/>
      <c r="M150" s="114"/>
      <c r="N150" s="17"/>
      <c r="O150" s="17"/>
      <c r="P150" s="17"/>
      <c r="Q150" s="17"/>
      <c r="R150" s="194"/>
      <c r="S150" s="193"/>
      <c r="T150" s="193"/>
      <c r="U150" s="19"/>
      <c r="V150" s="17"/>
      <c r="W150" s="19"/>
      <c r="X150" s="17"/>
      <c r="Y150" s="19"/>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20"/>
      <c r="AX150" s="20"/>
      <c r="AY150" s="18"/>
      <c r="AZ150" s="18"/>
      <c r="BA150" s="18"/>
      <c r="BB150" s="18"/>
      <c r="BC150" s="18"/>
      <c r="BD150" s="18"/>
      <c r="BE150" s="18"/>
      <c r="BF150" s="18"/>
      <c r="BG150" s="21"/>
      <c r="BH150" s="197" t="str">
        <f t="shared" si="49"/>
        <v/>
      </c>
      <c r="BI150" s="197" t="str">
        <f t="shared" si="50"/>
        <v/>
      </c>
      <c r="BJ150" s="21"/>
      <c r="BK150" s="198" t="str">
        <f t="shared" si="67"/>
        <v/>
      </c>
      <c r="BL150" s="198" t="str">
        <f t="shared" si="51"/>
        <v/>
      </c>
      <c r="BM150" s="22"/>
      <c r="BN150" s="23"/>
      <c r="BO150" s="24"/>
      <c r="BQ150" s="115"/>
      <c r="BR150" s="121"/>
      <c r="BS150" s="123" t="str">
        <f t="shared" si="52"/>
        <v/>
      </c>
      <c r="BT150" s="120" t="str">
        <f t="shared" si="68"/>
        <v/>
      </c>
      <c r="BU150" s="120" t="str">
        <f t="shared" si="69"/>
        <v/>
      </c>
      <c r="BV150" s="120" t="str">
        <f t="shared" si="70"/>
        <v/>
      </c>
      <c r="BW150" s="120" t="str">
        <f t="shared" si="53"/>
        <v/>
      </c>
      <c r="BX150" s="113"/>
      <c r="BY150" s="113"/>
      <c r="BZ150" s="138" t="str">
        <f t="shared" si="54"/>
        <v/>
      </c>
      <c r="CA150" s="113"/>
      <c r="CB150" s="150"/>
      <c r="CC150" s="150"/>
      <c r="CD150" s="113"/>
      <c r="CE150" s="113"/>
      <c r="CF150" s="131" t="str">
        <f t="shared" si="48"/>
        <v/>
      </c>
      <c r="CG150" s="127" t="str">
        <f t="shared" si="71"/>
        <v/>
      </c>
      <c r="CH150" s="148"/>
      <c r="CI150" s="107"/>
      <c r="CJ150" s="279" t="str">
        <f t="shared" si="55"/>
        <v/>
      </c>
      <c r="CK150" s="143" t="str">
        <f t="shared" si="56"/>
        <v/>
      </c>
      <c r="CL150" s="137" t="str">
        <f t="shared" si="57"/>
        <v/>
      </c>
      <c r="CM150" s="137" t="str">
        <f t="shared" si="58"/>
        <v/>
      </c>
      <c r="CN150" s="137" t="str">
        <f t="shared" si="59"/>
        <v/>
      </c>
      <c r="CO150" s="149" t="str">
        <f t="shared" si="60"/>
        <v/>
      </c>
      <c r="CP150" s="149" t="str">
        <f t="shared" si="61"/>
        <v/>
      </c>
      <c r="CQ150" s="137" t="str">
        <f t="shared" si="62"/>
        <v/>
      </c>
      <c r="CR150" s="137" t="str">
        <f t="shared" si="63"/>
        <v/>
      </c>
      <c r="CS150" s="137" t="str">
        <f t="shared" si="64"/>
        <v/>
      </c>
      <c r="CT150" s="126" t="str">
        <f t="shared" si="65"/>
        <v/>
      </c>
      <c r="CU150" s="137" t="str">
        <f t="shared" si="66"/>
        <v/>
      </c>
      <c r="CV150" s="86"/>
      <c r="CW150" s="30"/>
      <c r="CX150" s="2"/>
    </row>
    <row r="151" spans="2:102" ht="25.35" customHeight="1" x14ac:dyDescent="0.45">
      <c r="B151" s="17"/>
      <c r="C151" s="112"/>
      <c r="D151" s="113"/>
      <c r="E151" s="115"/>
      <c r="F151" s="17"/>
      <c r="G151" s="17"/>
      <c r="H151" s="17"/>
      <c r="I151" s="17"/>
      <c r="J151" s="17"/>
      <c r="K151" s="17"/>
      <c r="L151" s="114"/>
      <c r="M151" s="114"/>
      <c r="N151" s="17"/>
      <c r="O151" s="17"/>
      <c r="P151" s="17"/>
      <c r="Q151" s="17"/>
      <c r="R151" s="194"/>
      <c r="S151" s="193"/>
      <c r="T151" s="193"/>
      <c r="U151" s="19"/>
      <c r="V151" s="17"/>
      <c r="W151" s="19"/>
      <c r="X151" s="17"/>
      <c r="Y151" s="19"/>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20"/>
      <c r="AX151" s="20"/>
      <c r="AY151" s="18"/>
      <c r="AZ151" s="18"/>
      <c r="BA151" s="18"/>
      <c r="BB151" s="18"/>
      <c r="BC151" s="18"/>
      <c r="BD151" s="18"/>
      <c r="BE151" s="18"/>
      <c r="BF151" s="18"/>
      <c r="BG151" s="21"/>
      <c r="BH151" s="197" t="str">
        <f t="shared" si="49"/>
        <v/>
      </c>
      <c r="BI151" s="197" t="str">
        <f t="shared" si="50"/>
        <v/>
      </c>
      <c r="BJ151" s="21"/>
      <c r="BK151" s="198" t="str">
        <f t="shared" si="67"/>
        <v/>
      </c>
      <c r="BL151" s="198" t="str">
        <f t="shared" si="51"/>
        <v/>
      </c>
      <c r="BM151" s="22"/>
      <c r="BN151" s="23"/>
      <c r="BO151" s="24"/>
      <c r="BQ151" s="115"/>
      <c r="BR151" s="121"/>
      <c r="BS151" s="123" t="str">
        <f t="shared" si="52"/>
        <v/>
      </c>
      <c r="BT151" s="120" t="str">
        <f t="shared" si="68"/>
        <v/>
      </c>
      <c r="BU151" s="120" t="str">
        <f t="shared" si="69"/>
        <v/>
      </c>
      <c r="BV151" s="120" t="str">
        <f t="shared" si="70"/>
        <v/>
      </c>
      <c r="BW151" s="120" t="str">
        <f t="shared" si="53"/>
        <v/>
      </c>
      <c r="BX151" s="113"/>
      <c r="BY151" s="113"/>
      <c r="BZ151" s="138" t="str">
        <f t="shared" si="54"/>
        <v/>
      </c>
      <c r="CA151" s="113"/>
      <c r="CB151" s="150"/>
      <c r="CC151" s="150"/>
      <c r="CD151" s="113"/>
      <c r="CE151" s="113"/>
      <c r="CF151" s="131" t="str">
        <f t="shared" ref="CF151:CF214" si="72">IF(OR(CB151="",DD151=""),"",CB151-DD151)</f>
        <v/>
      </c>
      <c r="CG151" s="127" t="str">
        <f t="shared" si="71"/>
        <v/>
      </c>
      <c r="CH151" s="148"/>
      <c r="CI151" s="107"/>
      <c r="CJ151" s="279" t="str">
        <f t="shared" si="55"/>
        <v/>
      </c>
      <c r="CK151" s="143" t="str">
        <f t="shared" si="56"/>
        <v/>
      </c>
      <c r="CL151" s="137" t="str">
        <f t="shared" si="57"/>
        <v/>
      </c>
      <c r="CM151" s="137" t="str">
        <f t="shared" si="58"/>
        <v/>
      </c>
      <c r="CN151" s="137" t="str">
        <f t="shared" si="59"/>
        <v/>
      </c>
      <c r="CO151" s="149" t="str">
        <f t="shared" si="60"/>
        <v/>
      </c>
      <c r="CP151" s="149" t="str">
        <f t="shared" si="61"/>
        <v/>
      </c>
      <c r="CQ151" s="137" t="str">
        <f t="shared" si="62"/>
        <v/>
      </c>
      <c r="CR151" s="137" t="str">
        <f t="shared" si="63"/>
        <v/>
      </c>
      <c r="CS151" s="137" t="str">
        <f t="shared" si="64"/>
        <v/>
      </c>
      <c r="CT151" s="126" t="str">
        <f t="shared" si="65"/>
        <v/>
      </c>
      <c r="CU151" s="137" t="str">
        <f t="shared" si="66"/>
        <v/>
      </c>
      <c r="CV151" s="86"/>
      <c r="CW151" s="30"/>
      <c r="CX151" s="2"/>
    </row>
    <row r="152" spans="2:102" ht="25.35" customHeight="1" x14ac:dyDescent="0.45">
      <c r="B152" s="17"/>
      <c r="C152" s="112"/>
      <c r="D152" s="113"/>
      <c r="E152" s="115"/>
      <c r="F152" s="17"/>
      <c r="G152" s="17"/>
      <c r="H152" s="17"/>
      <c r="I152" s="17"/>
      <c r="J152" s="17"/>
      <c r="K152" s="17"/>
      <c r="L152" s="114"/>
      <c r="M152" s="114"/>
      <c r="N152" s="17"/>
      <c r="O152" s="17"/>
      <c r="P152" s="17"/>
      <c r="Q152" s="17"/>
      <c r="R152" s="194"/>
      <c r="S152" s="193"/>
      <c r="T152" s="193"/>
      <c r="U152" s="19"/>
      <c r="V152" s="17"/>
      <c r="W152" s="19"/>
      <c r="X152" s="17"/>
      <c r="Y152" s="19"/>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20"/>
      <c r="AX152" s="20"/>
      <c r="AY152" s="18"/>
      <c r="AZ152" s="18"/>
      <c r="BA152" s="18"/>
      <c r="BB152" s="18"/>
      <c r="BC152" s="18"/>
      <c r="BD152" s="18"/>
      <c r="BE152" s="18"/>
      <c r="BF152" s="18"/>
      <c r="BG152" s="21"/>
      <c r="BH152" s="197" t="str">
        <f t="shared" si="49"/>
        <v/>
      </c>
      <c r="BI152" s="197" t="str">
        <f t="shared" si="50"/>
        <v/>
      </c>
      <c r="BJ152" s="21"/>
      <c r="BK152" s="198" t="str">
        <f t="shared" si="67"/>
        <v/>
      </c>
      <c r="BL152" s="198" t="str">
        <f t="shared" si="51"/>
        <v/>
      </c>
      <c r="BM152" s="22"/>
      <c r="BN152" s="23"/>
      <c r="BO152" s="24"/>
      <c r="BQ152" s="115"/>
      <c r="BR152" s="121"/>
      <c r="BS152" s="123" t="str">
        <f t="shared" si="52"/>
        <v/>
      </c>
      <c r="BT152" s="120" t="str">
        <f t="shared" si="68"/>
        <v/>
      </c>
      <c r="BU152" s="120" t="str">
        <f t="shared" si="69"/>
        <v/>
      </c>
      <c r="BV152" s="120" t="str">
        <f t="shared" si="70"/>
        <v/>
      </c>
      <c r="BW152" s="120" t="str">
        <f t="shared" si="53"/>
        <v/>
      </c>
      <c r="BX152" s="113"/>
      <c r="BY152" s="113"/>
      <c r="BZ152" s="138" t="str">
        <f t="shared" si="54"/>
        <v/>
      </c>
      <c r="CA152" s="113"/>
      <c r="CB152" s="150"/>
      <c r="CC152" s="150"/>
      <c r="CD152" s="113"/>
      <c r="CE152" s="113"/>
      <c r="CF152" s="131" t="str">
        <f t="shared" si="72"/>
        <v/>
      </c>
      <c r="CG152" s="127" t="str">
        <f t="shared" si="71"/>
        <v/>
      </c>
      <c r="CH152" s="148"/>
      <c r="CI152" s="107"/>
      <c r="CJ152" s="279" t="str">
        <f t="shared" si="55"/>
        <v/>
      </c>
      <c r="CK152" s="143" t="str">
        <f t="shared" si="56"/>
        <v/>
      </c>
      <c r="CL152" s="137" t="str">
        <f t="shared" si="57"/>
        <v/>
      </c>
      <c r="CM152" s="137" t="str">
        <f t="shared" si="58"/>
        <v/>
      </c>
      <c r="CN152" s="137" t="str">
        <f t="shared" si="59"/>
        <v/>
      </c>
      <c r="CO152" s="149" t="str">
        <f t="shared" si="60"/>
        <v/>
      </c>
      <c r="CP152" s="149" t="str">
        <f t="shared" si="61"/>
        <v/>
      </c>
      <c r="CQ152" s="137" t="str">
        <f t="shared" si="62"/>
        <v/>
      </c>
      <c r="CR152" s="137" t="str">
        <f t="shared" si="63"/>
        <v/>
      </c>
      <c r="CS152" s="137" t="str">
        <f t="shared" si="64"/>
        <v/>
      </c>
      <c r="CT152" s="126" t="str">
        <f t="shared" si="65"/>
        <v/>
      </c>
      <c r="CU152" s="137" t="str">
        <f t="shared" si="66"/>
        <v/>
      </c>
      <c r="CV152" s="86"/>
      <c r="CW152" s="30"/>
      <c r="CX152" s="2"/>
    </row>
    <row r="153" spans="2:102" ht="25.35" customHeight="1" x14ac:dyDescent="0.45">
      <c r="B153" s="17"/>
      <c r="C153" s="112"/>
      <c r="D153" s="113"/>
      <c r="E153" s="115"/>
      <c r="F153" s="17"/>
      <c r="G153" s="17"/>
      <c r="H153" s="17"/>
      <c r="I153" s="17"/>
      <c r="J153" s="17"/>
      <c r="K153" s="17"/>
      <c r="L153" s="114"/>
      <c r="M153" s="114"/>
      <c r="N153" s="17"/>
      <c r="O153" s="17"/>
      <c r="P153" s="17"/>
      <c r="Q153" s="17"/>
      <c r="R153" s="194"/>
      <c r="S153" s="193"/>
      <c r="T153" s="193"/>
      <c r="U153" s="19"/>
      <c r="V153" s="17"/>
      <c r="W153" s="19"/>
      <c r="X153" s="17"/>
      <c r="Y153" s="19"/>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20"/>
      <c r="AX153" s="20"/>
      <c r="AY153" s="18"/>
      <c r="AZ153" s="18"/>
      <c r="BA153" s="18"/>
      <c r="BB153" s="18"/>
      <c r="BC153" s="18"/>
      <c r="BD153" s="18"/>
      <c r="BE153" s="18"/>
      <c r="BF153" s="18"/>
      <c r="BG153" s="21"/>
      <c r="BH153" s="197" t="str">
        <f t="shared" si="49"/>
        <v/>
      </c>
      <c r="BI153" s="197" t="str">
        <f t="shared" si="50"/>
        <v/>
      </c>
      <c r="BJ153" s="21"/>
      <c r="BK153" s="198" t="str">
        <f t="shared" si="67"/>
        <v/>
      </c>
      <c r="BL153" s="198" t="str">
        <f t="shared" si="51"/>
        <v/>
      </c>
      <c r="BM153" s="22"/>
      <c r="BN153" s="23"/>
      <c r="BO153" s="24"/>
      <c r="BQ153" s="115"/>
      <c r="BR153" s="121"/>
      <c r="BS153" s="123" t="str">
        <f t="shared" si="52"/>
        <v/>
      </c>
      <c r="BT153" s="120" t="str">
        <f t="shared" si="68"/>
        <v/>
      </c>
      <c r="BU153" s="120" t="str">
        <f t="shared" si="69"/>
        <v/>
      </c>
      <c r="BV153" s="120" t="str">
        <f t="shared" si="70"/>
        <v/>
      </c>
      <c r="BW153" s="120" t="str">
        <f t="shared" si="53"/>
        <v/>
      </c>
      <c r="BX153" s="113"/>
      <c r="BY153" s="113"/>
      <c r="BZ153" s="138" t="str">
        <f t="shared" si="54"/>
        <v/>
      </c>
      <c r="CA153" s="113"/>
      <c r="CB153" s="150"/>
      <c r="CC153" s="150"/>
      <c r="CD153" s="113"/>
      <c r="CE153" s="113"/>
      <c r="CF153" s="131" t="str">
        <f t="shared" si="72"/>
        <v/>
      </c>
      <c r="CG153" s="127" t="str">
        <f t="shared" si="71"/>
        <v/>
      </c>
      <c r="CH153" s="148"/>
      <c r="CI153" s="107"/>
      <c r="CJ153" s="279" t="str">
        <f t="shared" si="55"/>
        <v/>
      </c>
      <c r="CK153" s="143" t="str">
        <f t="shared" si="56"/>
        <v/>
      </c>
      <c r="CL153" s="137" t="str">
        <f t="shared" si="57"/>
        <v/>
      </c>
      <c r="CM153" s="137" t="str">
        <f t="shared" si="58"/>
        <v/>
      </c>
      <c r="CN153" s="137" t="str">
        <f t="shared" si="59"/>
        <v/>
      </c>
      <c r="CO153" s="149" t="str">
        <f t="shared" si="60"/>
        <v/>
      </c>
      <c r="CP153" s="149" t="str">
        <f t="shared" si="61"/>
        <v/>
      </c>
      <c r="CQ153" s="137" t="str">
        <f t="shared" si="62"/>
        <v/>
      </c>
      <c r="CR153" s="137" t="str">
        <f t="shared" si="63"/>
        <v/>
      </c>
      <c r="CS153" s="137" t="str">
        <f t="shared" si="64"/>
        <v/>
      </c>
      <c r="CT153" s="126" t="str">
        <f t="shared" si="65"/>
        <v/>
      </c>
      <c r="CU153" s="137" t="str">
        <f t="shared" si="66"/>
        <v/>
      </c>
      <c r="CV153" s="86"/>
      <c r="CW153" s="30"/>
      <c r="CX153" s="2"/>
    </row>
    <row r="154" spans="2:102" ht="25.35" customHeight="1" x14ac:dyDescent="0.45">
      <c r="B154" s="17"/>
      <c r="C154" s="112"/>
      <c r="D154" s="113"/>
      <c r="E154" s="115"/>
      <c r="F154" s="17"/>
      <c r="G154" s="17"/>
      <c r="H154" s="17"/>
      <c r="I154" s="17"/>
      <c r="J154" s="17"/>
      <c r="K154" s="17"/>
      <c r="L154" s="114"/>
      <c r="M154" s="114"/>
      <c r="N154" s="17"/>
      <c r="O154" s="17"/>
      <c r="P154" s="17"/>
      <c r="Q154" s="17"/>
      <c r="R154" s="194"/>
      <c r="S154" s="193"/>
      <c r="T154" s="193"/>
      <c r="U154" s="19"/>
      <c r="V154" s="17"/>
      <c r="W154" s="19"/>
      <c r="X154" s="17"/>
      <c r="Y154" s="19"/>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20"/>
      <c r="AX154" s="20"/>
      <c r="AY154" s="18"/>
      <c r="AZ154" s="18"/>
      <c r="BA154" s="18"/>
      <c r="BB154" s="18"/>
      <c r="BC154" s="18"/>
      <c r="BD154" s="18"/>
      <c r="BE154" s="18"/>
      <c r="BF154" s="18"/>
      <c r="BG154" s="21"/>
      <c r="BH154" s="197" t="str">
        <f t="shared" si="49"/>
        <v/>
      </c>
      <c r="BI154" s="197" t="str">
        <f t="shared" si="50"/>
        <v/>
      </c>
      <c r="BJ154" s="21"/>
      <c r="BK154" s="198" t="str">
        <f t="shared" si="67"/>
        <v/>
      </c>
      <c r="BL154" s="198" t="str">
        <f t="shared" si="51"/>
        <v/>
      </c>
      <c r="BM154" s="22"/>
      <c r="BN154" s="23"/>
      <c r="BO154" s="24"/>
      <c r="BQ154" s="115"/>
      <c r="BR154" s="121"/>
      <c r="BS154" s="123" t="str">
        <f t="shared" si="52"/>
        <v/>
      </c>
      <c r="BT154" s="120" t="str">
        <f t="shared" si="68"/>
        <v/>
      </c>
      <c r="BU154" s="120" t="str">
        <f t="shared" si="69"/>
        <v/>
      </c>
      <c r="BV154" s="120" t="str">
        <f t="shared" si="70"/>
        <v/>
      </c>
      <c r="BW154" s="120" t="str">
        <f t="shared" si="53"/>
        <v/>
      </c>
      <c r="BX154" s="113"/>
      <c r="BY154" s="113"/>
      <c r="BZ154" s="138" t="str">
        <f t="shared" si="54"/>
        <v/>
      </c>
      <c r="CA154" s="113"/>
      <c r="CB154" s="150"/>
      <c r="CC154" s="150"/>
      <c r="CD154" s="113"/>
      <c r="CE154" s="113"/>
      <c r="CF154" s="131" t="str">
        <f t="shared" si="72"/>
        <v/>
      </c>
      <c r="CG154" s="127" t="str">
        <f t="shared" si="71"/>
        <v/>
      </c>
      <c r="CH154" s="148"/>
      <c r="CI154" s="107"/>
      <c r="CJ154" s="279" t="str">
        <f t="shared" si="55"/>
        <v/>
      </c>
      <c r="CK154" s="143" t="str">
        <f t="shared" si="56"/>
        <v/>
      </c>
      <c r="CL154" s="137" t="str">
        <f t="shared" si="57"/>
        <v/>
      </c>
      <c r="CM154" s="137" t="str">
        <f t="shared" si="58"/>
        <v/>
      </c>
      <c r="CN154" s="137" t="str">
        <f t="shared" si="59"/>
        <v/>
      </c>
      <c r="CO154" s="149" t="str">
        <f t="shared" si="60"/>
        <v/>
      </c>
      <c r="CP154" s="149" t="str">
        <f t="shared" si="61"/>
        <v/>
      </c>
      <c r="CQ154" s="137" t="str">
        <f t="shared" si="62"/>
        <v/>
      </c>
      <c r="CR154" s="137" t="str">
        <f t="shared" si="63"/>
        <v/>
      </c>
      <c r="CS154" s="137" t="str">
        <f t="shared" si="64"/>
        <v/>
      </c>
      <c r="CT154" s="126" t="str">
        <f t="shared" si="65"/>
        <v/>
      </c>
      <c r="CU154" s="137" t="str">
        <f t="shared" si="66"/>
        <v/>
      </c>
      <c r="CV154" s="86"/>
      <c r="CW154" s="30"/>
      <c r="CX154" s="2"/>
    </row>
    <row r="155" spans="2:102" ht="25.35" customHeight="1" x14ac:dyDescent="0.45">
      <c r="B155" s="17"/>
      <c r="C155" s="112"/>
      <c r="D155" s="113"/>
      <c r="E155" s="115"/>
      <c r="F155" s="17"/>
      <c r="G155" s="17"/>
      <c r="H155" s="17"/>
      <c r="I155" s="17"/>
      <c r="J155" s="17"/>
      <c r="K155" s="17"/>
      <c r="L155" s="114"/>
      <c r="M155" s="114"/>
      <c r="N155" s="17"/>
      <c r="O155" s="17"/>
      <c r="P155" s="17"/>
      <c r="Q155" s="17"/>
      <c r="R155" s="194"/>
      <c r="S155" s="193"/>
      <c r="T155" s="193"/>
      <c r="U155" s="19"/>
      <c r="V155" s="17"/>
      <c r="W155" s="19"/>
      <c r="X155" s="17"/>
      <c r="Y155" s="19"/>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20"/>
      <c r="AX155" s="20"/>
      <c r="AY155" s="18"/>
      <c r="AZ155" s="18"/>
      <c r="BA155" s="18"/>
      <c r="BB155" s="18"/>
      <c r="BC155" s="18"/>
      <c r="BD155" s="18"/>
      <c r="BE155" s="18"/>
      <c r="BF155" s="18"/>
      <c r="BG155" s="21"/>
      <c r="BH155" s="197" t="str">
        <f t="shared" si="49"/>
        <v/>
      </c>
      <c r="BI155" s="197" t="str">
        <f t="shared" si="50"/>
        <v/>
      </c>
      <c r="BJ155" s="21"/>
      <c r="BK155" s="198" t="str">
        <f t="shared" si="67"/>
        <v/>
      </c>
      <c r="BL155" s="198" t="str">
        <f t="shared" si="51"/>
        <v/>
      </c>
      <c r="BM155" s="22"/>
      <c r="BN155" s="23"/>
      <c r="BO155" s="24"/>
      <c r="BQ155" s="115"/>
      <c r="BR155" s="121"/>
      <c r="BS155" s="123" t="str">
        <f t="shared" si="52"/>
        <v/>
      </c>
      <c r="BT155" s="120" t="str">
        <f t="shared" si="68"/>
        <v/>
      </c>
      <c r="BU155" s="120" t="str">
        <f t="shared" si="69"/>
        <v/>
      </c>
      <c r="BV155" s="120" t="str">
        <f t="shared" si="70"/>
        <v/>
      </c>
      <c r="BW155" s="120" t="str">
        <f t="shared" si="53"/>
        <v/>
      </c>
      <c r="BX155" s="113"/>
      <c r="BY155" s="113"/>
      <c r="BZ155" s="138" t="str">
        <f t="shared" si="54"/>
        <v/>
      </c>
      <c r="CA155" s="113"/>
      <c r="CB155" s="150"/>
      <c r="CC155" s="150"/>
      <c r="CD155" s="113"/>
      <c r="CE155" s="113"/>
      <c r="CF155" s="131" t="str">
        <f t="shared" si="72"/>
        <v/>
      </c>
      <c r="CG155" s="127" t="str">
        <f t="shared" si="71"/>
        <v/>
      </c>
      <c r="CH155" s="148"/>
      <c r="CI155" s="107"/>
      <c r="CJ155" s="279" t="str">
        <f t="shared" si="55"/>
        <v/>
      </c>
      <c r="CK155" s="143" t="str">
        <f t="shared" si="56"/>
        <v/>
      </c>
      <c r="CL155" s="137" t="str">
        <f t="shared" si="57"/>
        <v/>
      </c>
      <c r="CM155" s="137" t="str">
        <f t="shared" si="58"/>
        <v/>
      </c>
      <c r="CN155" s="137" t="str">
        <f t="shared" si="59"/>
        <v/>
      </c>
      <c r="CO155" s="149" t="str">
        <f t="shared" si="60"/>
        <v/>
      </c>
      <c r="CP155" s="149" t="str">
        <f t="shared" si="61"/>
        <v/>
      </c>
      <c r="CQ155" s="137" t="str">
        <f t="shared" si="62"/>
        <v/>
      </c>
      <c r="CR155" s="137" t="str">
        <f t="shared" si="63"/>
        <v/>
      </c>
      <c r="CS155" s="137" t="str">
        <f t="shared" si="64"/>
        <v/>
      </c>
      <c r="CT155" s="126" t="str">
        <f t="shared" si="65"/>
        <v/>
      </c>
      <c r="CU155" s="137" t="str">
        <f t="shared" si="66"/>
        <v/>
      </c>
      <c r="CV155" s="86"/>
      <c r="CW155" s="30"/>
      <c r="CX155" s="2"/>
    </row>
    <row r="156" spans="2:102" ht="25.35" customHeight="1" x14ac:dyDescent="0.45">
      <c r="B156" s="17"/>
      <c r="C156" s="112"/>
      <c r="D156" s="113"/>
      <c r="E156" s="115"/>
      <c r="F156" s="17"/>
      <c r="G156" s="17"/>
      <c r="H156" s="17"/>
      <c r="I156" s="17"/>
      <c r="J156" s="17"/>
      <c r="K156" s="17"/>
      <c r="L156" s="114"/>
      <c r="M156" s="114"/>
      <c r="N156" s="17"/>
      <c r="O156" s="17"/>
      <c r="P156" s="17"/>
      <c r="Q156" s="17"/>
      <c r="R156" s="194"/>
      <c r="S156" s="193"/>
      <c r="T156" s="193"/>
      <c r="U156" s="19"/>
      <c r="V156" s="17"/>
      <c r="W156" s="19"/>
      <c r="X156" s="17"/>
      <c r="Y156" s="19"/>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20"/>
      <c r="AX156" s="20"/>
      <c r="AY156" s="18"/>
      <c r="AZ156" s="18"/>
      <c r="BA156" s="18"/>
      <c r="BB156" s="18"/>
      <c r="BC156" s="18"/>
      <c r="BD156" s="18"/>
      <c r="BE156" s="18"/>
      <c r="BF156" s="18"/>
      <c r="BG156" s="21"/>
      <c r="BH156" s="197" t="str">
        <f t="shared" si="49"/>
        <v/>
      </c>
      <c r="BI156" s="197" t="str">
        <f t="shared" si="50"/>
        <v/>
      </c>
      <c r="BJ156" s="21"/>
      <c r="BK156" s="198" t="str">
        <f t="shared" si="67"/>
        <v/>
      </c>
      <c r="BL156" s="198" t="str">
        <f t="shared" si="51"/>
        <v/>
      </c>
      <c r="BM156" s="22"/>
      <c r="BN156" s="23"/>
      <c r="BO156" s="24"/>
      <c r="BQ156" s="115"/>
      <c r="BR156" s="121"/>
      <c r="BS156" s="123" t="str">
        <f t="shared" si="52"/>
        <v/>
      </c>
      <c r="BT156" s="120" t="str">
        <f t="shared" si="68"/>
        <v/>
      </c>
      <c r="BU156" s="120" t="str">
        <f t="shared" si="69"/>
        <v/>
      </c>
      <c r="BV156" s="120" t="str">
        <f t="shared" si="70"/>
        <v/>
      </c>
      <c r="BW156" s="120" t="str">
        <f t="shared" si="53"/>
        <v/>
      </c>
      <c r="BX156" s="113"/>
      <c r="BY156" s="113"/>
      <c r="BZ156" s="138" t="str">
        <f t="shared" si="54"/>
        <v/>
      </c>
      <c r="CA156" s="113"/>
      <c r="CB156" s="150"/>
      <c r="CC156" s="150"/>
      <c r="CD156" s="113"/>
      <c r="CE156" s="113"/>
      <c r="CF156" s="131" t="str">
        <f t="shared" si="72"/>
        <v/>
      </c>
      <c r="CG156" s="127" t="str">
        <f t="shared" si="71"/>
        <v/>
      </c>
      <c r="CH156" s="148"/>
      <c r="CI156" s="107"/>
      <c r="CJ156" s="279" t="str">
        <f t="shared" si="55"/>
        <v/>
      </c>
      <c r="CK156" s="143" t="str">
        <f t="shared" si="56"/>
        <v/>
      </c>
      <c r="CL156" s="137" t="str">
        <f t="shared" si="57"/>
        <v/>
      </c>
      <c r="CM156" s="137" t="str">
        <f t="shared" si="58"/>
        <v/>
      </c>
      <c r="CN156" s="137" t="str">
        <f t="shared" si="59"/>
        <v/>
      </c>
      <c r="CO156" s="149" t="str">
        <f t="shared" si="60"/>
        <v/>
      </c>
      <c r="CP156" s="149" t="str">
        <f t="shared" si="61"/>
        <v/>
      </c>
      <c r="CQ156" s="137" t="str">
        <f t="shared" si="62"/>
        <v/>
      </c>
      <c r="CR156" s="137" t="str">
        <f t="shared" si="63"/>
        <v/>
      </c>
      <c r="CS156" s="137" t="str">
        <f t="shared" si="64"/>
        <v/>
      </c>
      <c r="CT156" s="126" t="str">
        <f t="shared" si="65"/>
        <v/>
      </c>
      <c r="CU156" s="137" t="str">
        <f t="shared" si="66"/>
        <v/>
      </c>
      <c r="CV156" s="86"/>
      <c r="CW156" s="30"/>
      <c r="CX156" s="2"/>
    </row>
    <row r="157" spans="2:102" ht="25.35" customHeight="1" x14ac:dyDescent="0.45">
      <c r="B157" s="17"/>
      <c r="C157" s="112"/>
      <c r="D157" s="113"/>
      <c r="E157" s="115"/>
      <c r="F157" s="17"/>
      <c r="G157" s="17"/>
      <c r="H157" s="17"/>
      <c r="I157" s="17"/>
      <c r="J157" s="17"/>
      <c r="K157" s="17"/>
      <c r="L157" s="114"/>
      <c r="M157" s="114"/>
      <c r="N157" s="17"/>
      <c r="O157" s="17"/>
      <c r="P157" s="17"/>
      <c r="Q157" s="17"/>
      <c r="R157" s="194"/>
      <c r="S157" s="193"/>
      <c r="T157" s="193"/>
      <c r="U157" s="19"/>
      <c r="V157" s="17"/>
      <c r="W157" s="19"/>
      <c r="X157" s="17"/>
      <c r="Y157" s="19"/>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20"/>
      <c r="AX157" s="20"/>
      <c r="AY157" s="18"/>
      <c r="AZ157" s="18"/>
      <c r="BA157" s="18"/>
      <c r="BB157" s="18"/>
      <c r="BC157" s="18"/>
      <c r="BD157" s="18"/>
      <c r="BE157" s="18"/>
      <c r="BF157" s="18"/>
      <c r="BG157" s="21"/>
      <c r="BH157" s="197" t="str">
        <f t="shared" si="49"/>
        <v/>
      </c>
      <c r="BI157" s="197" t="str">
        <f t="shared" si="50"/>
        <v/>
      </c>
      <c r="BJ157" s="21"/>
      <c r="BK157" s="198" t="str">
        <f t="shared" si="67"/>
        <v/>
      </c>
      <c r="BL157" s="198" t="str">
        <f t="shared" si="51"/>
        <v/>
      </c>
      <c r="BM157" s="22"/>
      <c r="BN157" s="23"/>
      <c r="BO157" s="24"/>
      <c r="BQ157" s="115"/>
      <c r="BR157" s="121"/>
      <c r="BS157" s="123" t="str">
        <f t="shared" si="52"/>
        <v/>
      </c>
      <c r="BT157" s="120" t="str">
        <f t="shared" si="68"/>
        <v/>
      </c>
      <c r="BU157" s="120" t="str">
        <f t="shared" si="69"/>
        <v/>
      </c>
      <c r="BV157" s="120" t="str">
        <f t="shared" si="70"/>
        <v/>
      </c>
      <c r="BW157" s="120" t="str">
        <f t="shared" si="53"/>
        <v/>
      </c>
      <c r="BX157" s="113"/>
      <c r="BY157" s="113"/>
      <c r="BZ157" s="138" t="str">
        <f t="shared" si="54"/>
        <v/>
      </c>
      <c r="CA157" s="113"/>
      <c r="CB157" s="150"/>
      <c r="CC157" s="150"/>
      <c r="CD157" s="113"/>
      <c r="CE157" s="113"/>
      <c r="CF157" s="131" t="str">
        <f t="shared" si="72"/>
        <v/>
      </c>
      <c r="CG157" s="127" t="str">
        <f t="shared" si="71"/>
        <v/>
      </c>
      <c r="CH157" s="148"/>
      <c r="CI157" s="107"/>
      <c r="CJ157" s="279" t="str">
        <f t="shared" si="55"/>
        <v/>
      </c>
      <c r="CK157" s="143" t="str">
        <f t="shared" si="56"/>
        <v/>
      </c>
      <c r="CL157" s="137" t="str">
        <f t="shared" si="57"/>
        <v/>
      </c>
      <c r="CM157" s="137" t="str">
        <f t="shared" si="58"/>
        <v/>
      </c>
      <c r="CN157" s="137" t="str">
        <f t="shared" si="59"/>
        <v/>
      </c>
      <c r="CO157" s="149" t="str">
        <f t="shared" si="60"/>
        <v/>
      </c>
      <c r="CP157" s="149" t="str">
        <f t="shared" si="61"/>
        <v/>
      </c>
      <c r="CQ157" s="137" t="str">
        <f t="shared" si="62"/>
        <v/>
      </c>
      <c r="CR157" s="137" t="str">
        <f t="shared" si="63"/>
        <v/>
      </c>
      <c r="CS157" s="137" t="str">
        <f t="shared" si="64"/>
        <v/>
      </c>
      <c r="CT157" s="126" t="str">
        <f t="shared" si="65"/>
        <v/>
      </c>
      <c r="CU157" s="137" t="str">
        <f t="shared" si="66"/>
        <v/>
      </c>
      <c r="CV157" s="86"/>
      <c r="CW157" s="30"/>
      <c r="CX157" s="2"/>
    </row>
    <row r="158" spans="2:102" ht="25.35" customHeight="1" x14ac:dyDescent="0.45">
      <c r="B158" s="17"/>
      <c r="C158" s="112"/>
      <c r="D158" s="113"/>
      <c r="E158" s="115"/>
      <c r="F158" s="17"/>
      <c r="G158" s="17"/>
      <c r="H158" s="17"/>
      <c r="I158" s="17"/>
      <c r="J158" s="17"/>
      <c r="K158" s="17"/>
      <c r="L158" s="114"/>
      <c r="M158" s="114"/>
      <c r="N158" s="17"/>
      <c r="O158" s="17"/>
      <c r="P158" s="17"/>
      <c r="Q158" s="17"/>
      <c r="R158" s="194"/>
      <c r="S158" s="193"/>
      <c r="T158" s="193"/>
      <c r="U158" s="19"/>
      <c r="V158" s="17"/>
      <c r="W158" s="19"/>
      <c r="X158" s="17"/>
      <c r="Y158" s="19"/>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20"/>
      <c r="AX158" s="20"/>
      <c r="AY158" s="18"/>
      <c r="AZ158" s="18"/>
      <c r="BA158" s="18"/>
      <c r="BB158" s="18"/>
      <c r="BC158" s="18"/>
      <c r="BD158" s="18"/>
      <c r="BE158" s="18"/>
      <c r="BF158" s="18"/>
      <c r="BG158" s="21"/>
      <c r="BH158" s="197" t="str">
        <f t="shared" si="49"/>
        <v/>
      </c>
      <c r="BI158" s="197" t="str">
        <f t="shared" si="50"/>
        <v/>
      </c>
      <c r="BJ158" s="21"/>
      <c r="BK158" s="198" t="str">
        <f t="shared" si="67"/>
        <v/>
      </c>
      <c r="BL158" s="198" t="str">
        <f t="shared" si="51"/>
        <v/>
      </c>
      <c r="BM158" s="22"/>
      <c r="BN158" s="23"/>
      <c r="BO158" s="24"/>
      <c r="BQ158" s="115"/>
      <c r="BR158" s="121"/>
      <c r="BS158" s="123" t="str">
        <f t="shared" si="52"/>
        <v/>
      </c>
      <c r="BT158" s="120" t="str">
        <f t="shared" si="68"/>
        <v/>
      </c>
      <c r="BU158" s="120" t="str">
        <f t="shared" si="69"/>
        <v/>
      </c>
      <c r="BV158" s="120" t="str">
        <f t="shared" si="70"/>
        <v/>
      </c>
      <c r="BW158" s="120" t="str">
        <f t="shared" si="53"/>
        <v/>
      </c>
      <c r="BX158" s="113"/>
      <c r="BY158" s="113"/>
      <c r="BZ158" s="138" t="str">
        <f t="shared" si="54"/>
        <v/>
      </c>
      <c r="CA158" s="113"/>
      <c r="CB158" s="150"/>
      <c r="CC158" s="150"/>
      <c r="CD158" s="113"/>
      <c r="CE158" s="113"/>
      <c r="CF158" s="131" t="str">
        <f t="shared" si="72"/>
        <v/>
      </c>
      <c r="CG158" s="127" t="str">
        <f t="shared" si="71"/>
        <v/>
      </c>
      <c r="CH158" s="148"/>
      <c r="CI158" s="107"/>
      <c r="CJ158" s="279" t="str">
        <f t="shared" si="55"/>
        <v/>
      </c>
      <c r="CK158" s="143" t="str">
        <f t="shared" si="56"/>
        <v/>
      </c>
      <c r="CL158" s="137" t="str">
        <f t="shared" si="57"/>
        <v/>
      </c>
      <c r="CM158" s="137" t="str">
        <f t="shared" si="58"/>
        <v/>
      </c>
      <c r="CN158" s="137" t="str">
        <f t="shared" si="59"/>
        <v/>
      </c>
      <c r="CO158" s="149" t="str">
        <f t="shared" si="60"/>
        <v/>
      </c>
      <c r="CP158" s="149" t="str">
        <f t="shared" si="61"/>
        <v/>
      </c>
      <c r="CQ158" s="137" t="str">
        <f t="shared" si="62"/>
        <v/>
      </c>
      <c r="CR158" s="137" t="str">
        <f t="shared" si="63"/>
        <v/>
      </c>
      <c r="CS158" s="137" t="str">
        <f t="shared" si="64"/>
        <v/>
      </c>
      <c r="CT158" s="126" t="str">
        <f t="shared" si="65"/>
        <v/>
      </c>
      <c r="CU158" s="137" t="str">
        <f t="shared" si="66"/>
        <v/>
      </c>
      <c r="CV158" s="86"/>
      <c r="CW158" s="30"/>
      <c r="CX158" s="2"/>
    </row>
    <row r="159" spans="2:102" ht="25.35" customHeight="1" x14ac:dyDescent="0.45">
      <c r="B159" s="17"/>
      <c r="C159" s="112"/>
      <c r="D159" s="113"/>
      <c r="E159" s="115"/>
      <c r="F159" s="17"/>
      <c r="G159" s="17"/>
      <c r="H159" s="17"/>
      <c r="I159" s="17"/>
      <c r="J159" s="17"/>
      <c r="K159" s="17"/>
      <c r="L159" s="114"/>
      <c r="M159" s="114"/>
      <c r="N159" s="17"/>
      <c r="O159" s="17"/>
      <c r="P159" s="17"/>
      <c r="Q159" s="17"/>
      <c r="R159" s="194"/>
      <c r="S159" s="193"/>
      <c r="T159" s="193"/>
      <c r="U159" s="19"/>
      <c r="V159" s="17"/>
      <c r="W159" s="19"/>
      <c r="X159" s="17"/>
      <c r="Y159" s="19"/>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20"/>
      <c r="AX159" s="20"/>
      <c r="AY159" s="18"/>
      <c r="AZ159" s="18"/>
      <c r="BA159" s="18"/>
      <c r="BB159" s="18"/>
      <c r="BC159" s="18"/>
      <c r="BD159" s="18"/>
      <c r="BE159" s="18"/>
      <c r="BF159" s="18"/>
      <c r="BG159" s="21"/>
      <c r="BH159" s="197" t="str">
        <f t="shared" si="49"/>
        <v/>
      </c>
      <c r="BI159" s="197" t="str">
        <f t="shared" si="50"/>
        <v/>
      </c>
      <c r="BJ159" s="21"/>
      <c r="BK159" s="198" t="str">
        <f t="shared" si="67"/>
        <v/>
      </c>
      <c r="BL159" s="198" t="str">
        <f t="shared" si="51"/>
        <v/>
      </c>
      <c r="BM159" s="22"/>
      <c r="BN159" s="23"/>
      <c r="BO159" s="24"/>
      <c r="BQ159" s="115"/>
      <c r="BR159" s="121"/>
      <c r="BS159" s="123" t="str">
        <f t="shared" si="52"/>
        <v/>
      </c>
      <c r="BT159" s="120" t="str">
        <f t="shared" si="68"/>
        <v/>
      </c>
      <c r="BU159" s="120" t="str">
        <f t="shared" si="69"/>
        <v/>
      </c>
      <c r="BV159" s="120" t="str">
        <f t="shared" si="70"/>
        <v/>
      </c>
      <c r="BW159" s="120" t="str">
        <f t="shared" si="53"/>
        <v/>
      </c>
      <c r="BX159" s="113"/>
      <c r="BY159" s="113"/>
      <c r="BZ159" s="138" t="str">
        <f t="shared" si="54"/>
        <v/>
      </c>
      <c r="CA159" s="113"/>
      <c r="CB159" s="150"/>
      <c r="CC159" s="150"/>
      <c r="CD159" s="113"/>
      <c r="CE159" s="113"/>
      <c r="CF159" s="131" t="str">
        <f t="shared" si="72"/>
        <v/>
      </c>
      <c r="CG159" s="127" t="str">
        <f t="shared" si="71"/>
        <v/>
      </c>
      <c r="CH159" s="148"/>
      <c r="CI159" s="107"/>
      <c r="CJ159" s="279" t="str">
        <f t="shared" si="55"/>
        <v/>
      </c>
      <c r="CK159" s="143" t="str">
        <f t="shared" si="56"/>
        <v/>
      </c>
      <c r="CL159" s="137" t="str">
        <f t="shared" si="57"/>
        <v/>
      </c>
      <c r="CM159" s="137" t="str">
        <f t="shared" si="58"/>
        <v/>
      </c>
      <c r="CN159" s="137" t="str">
        <f t="shared" si="59"/>
        <v/>
      </c>
      <c r="CO159" s="149" t="str">
        <f t="shared" si="60"/>
        <v/>
      </c>
      <c r="CP159" s="149" t="str">
        <f t="shared" si="61"/>
        <v/>
      </c>
      <c r="CQ159" s="137" t="str">
        <f t="shared" si="62"/>
        <v/>
      </c>
      <c r="CR159" s="137" t="str">
        <f t="shared" si="63"/>
        <v/>
      </c>
      <c r="CS159" s="137" t="str">
        <f t="shared" si="64"/>
        <v/>
      </c>
      <c r="CT159" s="126" t="str">
        <f t="shared" si="65"/>
        <v/>
      </c>
      <c r="CU159" s="137" t="str">
        <f t="shared" si="66"/>
        <v/>
      </c>
      <c r="CV159" s="86"/>
      <c r="CW159" s="30"/>
      <c r="CX159" s="2"/>
    </row>
    <row r="160" spans="2:102" ht="25.35" customHeight="1" x14ac:dyDescent="0.45">
      <c r="B160" s="17"/>
      <c r="C160" s="112"/>
      <c r="D160" s="113"/>
      <c r="E160" s="115"/>
      <c r="F160" s="17"/>
      <c r="G160" s="17"/>
      <c r="H160" s="17"/>
      <c r="I160" s="17"/>
      <c r="J160" s="17"/>
      <c r="K160" s="17"/>
      <c r="L160" s="114"/>
      <c r="M160" s="114"/>
      <c r="N160" s="17"/>
      <c r="O160" s="17"/>
      <c r="P160" s="17"/>
      <c r="Q160" s="17"/>
      <c r="R160" s="194"/>
      <c r="S160" s="193"/>
      <c r="T160" s="193"/>
      <c r="U160" s="19"/>
      <c r="V160" s="17"/>
      <c r="W160" s="19"/>
      <c r="X160" s="17"/>
      <c r="Y160" s="19"/>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20"/>
      <c r="AX160" s="20"/>
      <c r="AY160" s="18"/>
      <c r="AZ160" s="18"/>
      <c r="BA160" s="18"/>
      <c r="BB160" s="18"/>
      <c r="BC160" s="18"/>
      <c r="BD160" s="18"/>
      <c r="BE160" s="18"/>
      <c r="BF160" s="18"/>
      <c r="BG160" s="21"/>
      <c r="BH160" s="197" t="str">
        <f t="shared" si="49"/>
        <v/>
      </c>
      <c r="BI160" s="197" t="str">
        <f t="shared" si="50"/>
        <v/>
      </c>
      <c r="BJ160" s="21"/>
      <c r="BK160" s="198" t="str">
        <f t="shared" si="67"/>
        <v/>
      </c>
      <c r="BL160" s="198" t="str">
        <f t="shared" si="51"/>
        <v/>
      </c>
      <c r="BM160" s="22"/>
      <c r="BN160" s="23"/>
      <c r="BO160" s="24"/>
      <c r="BQ160" s="115"/>
      <c r="BR160" s="121"/>
      <c r="BS160" s="123" t="str">
        <f t="shared" si="52"/>
        <v/>
      </c>
      <c r="BT160" s="120" t="str">
        <f t="shared" si="68"/>
        <v/>
      </c>
      <c r="BU160" s="120" t="str">
        <f t="shared" si="69"/>
        <v/>
      </c>
      <c r="BV160" s="120" t="str">
        <f t="shared" si="70"/>
        <v/>
      </c>
      <c r="BW160" s="120" t="str">
        <f t="shared" si="53"/>
        <v/>
      </c>
      <c r="BX160" s="113"/>
      <c r="BY160" s="113"/>
      <c r="BZ160" s="138" t="str">
        <f t="shared" si="54"/>
        <v/>
      </c>
      <c r="CA160" s="113"/>
      <c r="CB160" s="150"/>
      <c r="CC160" s="150"/>
      <c r="CD160" s="113"/>
      <c r="CE160" s="113"/>
      <c r="CF160" s="131" t="str">
        <f t="shared" si="72"/>
        <v/>
      </c>
      <c r="CG160" s="127" t="str">
        <f t="shared" si="71"/>
        <v/>
      </c>
      <c r="CH160" s="148"/>
      <c r="CI160" s="107"/>
      <c r="CJ160" s="279" t="str">
        <f t="shared" si="55"/>
        <v/>
      </c>
      <c r="CK160" s="143" t="str">
        <f t="shared" si="56"/>
        <v/>
      </c>
      <c r="CL160" s="137" t="str">
        <f t="shared" si="57"/>
        <v/>
      </c>
      <c r="CM160" s="137" t="str">
        <f t="shared" si="58"/>
        <v/>
      </c>
      <c r="CN160" s="137" t="str">
        <f t="shared" si="59"/>
        <v/>
      </c>
      <c r="CO160" s="149" t="str">
        <f t="shared" si="60"/>
        <v/>
      </c>
      <c r="CP160" s="149" t="str">
        <f t="shared" si="61"/>
        <v/>
      </c>
      <c r="CQ160" s="137" t="str">
        <f t="shared" si="62"/>
        <v/>
      </c>
      <c r="CR160" s="137" t="str">
        <f t="shared" si="63"/>
        <v/>
      </c>
      <c r="CS160" s="137" t="str">
        <f t="shared" si="64"/>
        <v/>
      </c>
      <c r="CT160" s="126" t="str">
        <f t="shared" si="65"/>
        <v/>
      </c>
      <c r="CU160" s="137" t="str">
        <f t="shared" si="66"/>
        <v/>
      </c>
      <c r="CV160" s="86"/>
      <c r="CW160" s="30"/>
      <c r="CX160" s="2"/>
    </row>
    <row r="161" spans="2:102" ht="25.35" customHeight="1" x14ac:dyDescent="0.45">
      <c r="B161" s="17"/>
      <c r="C161" s="112"/>
      <c r="D161" s="113"/>
      <c r="E161" s="115"/>
      <c r="F161" s="17"/>
      <c r="G161" s="17"/>
      <c r="H161" s="17"/>
      <c r="I161" s="17"/>
      <c r="J161" s="17"/>
      <c r="K161" s="17"/>
      <c r="L161" s="114"/>
      <c r="M161" s="114"/>
      <c r="N161" s="17"/>
      <c r="O161" s="17"/>
      <c r="P161" s="17"/>
      <c r="Q161" s="17"/>
      <c r="R161" s="194"/>
      <c r="S161" s="193"/>
      <c r="T161" s="193"/>
      <c r="U161" s="19"/>
      <c r="V161" s="17"/>
      <c r="W161" s="19"/>
      <c r="X161" s="17"/>
      <c r="Y161" s="19"/>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20"/>
      <c r="AX161" s="20"/>
      <c r="AY161" s="18"/>
      <c r="AZ161" s="18"/>
      <c r="BA161" s="18"/>
      <c r="BB161" s="18"/>
      <c r="BC161" s="18"/>
      <c r="BD161" s="18"/>
      <c r="BE161" s="18"/>
      <c r="BF161" s="18"/>
      <c r="BG161" s="21"/>
      <c r="BH161" s="197" t="str">
        <f t="shared" si="49"/>
        <v/>
      </c>
      <c r="BI161" s="197" t="str">
        <f t="shared" si="50"/>
        <v/>
      </c>
      <c r="BJ161" s="21"/>
      <c r="BK161" s="198" t="str">
        <f t="shared" si="67"/>
        <v/>
      </c>
      <c r="BL161" s="198" t="str">
        <f t="shared" si="51"/>
        <v/>
      </c>
      <c r="BM161" s="22"/>
      <c r="BN161" s="23"/>
      <c r="BO161" s="24"/>
      <c r="BQ161" s="115"/>
      <c r="BR161" s="121"/>
      <c r="BS161" s="123" t="str">
        <f t="shared" si="52"/>
        <v/>
      </c>
      <c r="BT161" s="120" t="str">
        <f t="shared" si="68"/>
        <v/>
      </c>
      <c r="BU161" s="120" t="str">
        <f t="shared" si="69"/>
        <v/>
      </c>
      <c r="BV161" s="120" t="str">
        <f t="shared" si="70"/>
        <v/>
      </c>
      <c r="BW161" s="120" t="str">
        <f t="shared" si="53"/>
        <v/>
      </c>
      <c r="BX161" s="113"/>
      <c r="BY161" s="113"/>
      <c r="BZ161" s="138" t="str">
        <f t="shared" si="54"/>
        <v/>
      </c>
      <c r="CA161" s="113"/>
      <c r="CB161" s="150"/>
      <c r="CC161" s="150"/>
      <c r="CD161" s="113"/>
      <c r="CE161" s="113"/>
      <c r="CF161" s="131" t="str">
        <f t="shared" si="72"/>
        <v/>
      </c>
      <c r="CG161" s="127" t="str">
        <f t="shared" si="71"/>
        <v/>
      </c>
      <c r="CH161" s="148"/>
      <c r="CI161" s="107"/>
      <c r="CJ161" s="279" t="str">
        <f t="shared" si="55"/>
        <v/>
      </c>
      <c r="CK161" s="143" t="str">
        <f t="shared" si="56"/>
        <v/>
      </c>
      <c r="CL161" s="137" t="str">
        <f t="shared" si="57"/>
        <v/>
      </c>
      <c r="CM161" s="137" t="str">
        <f t="shared" si="58"/>
        <v/>
      </c>
      <c r="CN161" s="137" t="str">
        <f t="shared" si="59"/>
        <v/>
      </c>
      <c r="CO161" s="149" t="str">
        <f t="shared" si="60"/>
        <v/>
      </c>
      <c r="CP161" s="149" t="str">
        <f t="shared" si="61"/>
        <v/>
      </c>
      <c r="CQ161" s="137" t="str">
        <f t="shared" si="62"/>
        <v/>
      </c>
      <c r="CR161" s="137" t="str">
        <f t="shared" si="63"/>
        <v/>
      </c>
      <c r="CS161" s="137" t="str">
        <f t="shared" si="64"/>
        <v/>
      </c>
      <c r="CT161" s="126" t="str">
        <f t="shared" si="65"/>
        <v/>
      </c>
      <c r="CU161" s="137" t="str">
        <f t="shared" si="66"/>
        <v/>
      </c>
      <c r="CV161" s="86"/>
      <c r="CW161" s="30"/>
      <c r="CX161" s="2"/>
    </row>
    <row r="162" spans="2:102" ht="25.35" customHeight="1" x14ac:dyDescent="0.45">
      <c r="B162" s="17"/>
      <c r="C162" s="112"/>
      <c r="D162" s="113"/>
      <c r="E162" s="115"/>
      <c r="F162" s="17"/>
      <c r="G162" s="17"/>
      <c r="H162" s="17"/>
      <c r="I162" s="17"/>
      <c r="J162" s="17"/>
      <c r="K162" s="17"/>
      <c r="L162" s="114"/>
      <c r="M162" s="114"/>
      <c r="N162" s="17"/>
      <c r="O162" s="17"/>
      <c r="P162" s="17"/>
      <c r="Q162" s="17"/>
      <c r="R162" s="194"/>
      <c r="S162" s="193"/>
      <c r="T162" s="193"/>
      <c r="U162" s="19"/>
      <c r="V162" s="17"/>
      <c r="W162" s="19"/>
      <c r="X162" s="17"/>
      <c r="Y162" s="19"/>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20"/>
      <c r="AX162" s="20"/>
      <c r="AY162" s="18"/>
      <c r="AZ162" s="18"/>
      <c r="BA162" s="18"/>
      <c r="BB162" s="18"/>
      <c r="BC162" s="18"/>
      <c r="BD162" s="18"/>
      <c r="BE162" s="18"/>
      <c r="BF162" s="18"/>
      <c r="BG162" s="21"/>
      <c r="BH162" s="197" t="str">
        <f t="shared" si="49"/>
        <v/>
      </c>
      <c r="BI162" s="197" t="str">
        <f t="shared" si="50"/>
        <v/>
      </c>
      <c r="BJ162" s="21"/>
      <c r="BK162" s="198" t="str">
        <f t="shared" si="67"/>
        <v/>
      </c>
      <c r="BL162" s="198" t="str">
        <f t="shared" si="51"/>
        <v/>
      </c>
      <c r="BM162" s="22"/>
      <c r="BN162" s="23"/>
      <c r="BO162" s="24"/>
      <c r="BQ162" s="115"/>
      <c r="BR162" s="121"/>
      <c r="BS162" s="123" t="str">
        <f t="shared" si="52"/>
        <v/>
      </c>
      <c r="BT162" s="120" t="str">
        <f t="shared" si="68"/>
        <v/>
      </c>
      <c r="BU162" s="120" t="str">
        <f t="shared" si="69"/>
        <v/>
      </c>
      <c r="BV162" s="120" t="str">
        <f t="shared" si="70"/>
        <v/>
      </c>
      <c r="BW162" s="120" t="str">
        <f t="shared" si="53"/>
        <v/>
      </c>
      <c r="BX162" s="113"/>
      <c r="BY162" s="113"/>
      <c r="BZ162" s="138" t="str">
        <f t="shared" si="54"/>
        <v/>
      </c>
      <c r="CA162" s="113"/>
      <c r="CB162" s="150"/>
      <c r="CC162" s="150"/>
      <c r="CD162" s="113"/>
      <c r="CE162" s="113"/>
      <c r="CF162" s="131" t="str">
        <f t="shared" si="72"/>
        <v/>
      </c>
      <c r="CG162" s="127" t="str">
        <f t="shared" si="71"/>
        <v/>
      </c>
      <c r="CH162" s="148"/>
      <c r="CI162" s="107"/>
      <c r="CJ162" s="279" t="str">
        <f t="shared" si="55"/>
        <v/>
      </c>
      <c r="CK162" s="143" t="str">
        <f t="shared" si="56"/>
        <v/>
      </c>
      <c r="CL162" s="137" t="str">
        <f t="shared" si="57"/>
        <v/>
      </c>
      <c r="CM162" s="137" t="str">
        <f t="shared" si="58"/>
        <v/>
      </c>
      <c r="CN162" s="137" t="str">
        <f t="shared" si="59"/>
        <v/>
      </c>
      <c r="CO162" s="149" t="str">
        <f t="shared" si="60"/>
        <v/>
      </c>
      <c r="CP162" s="149" t="str">
        <f t="shared" si="61"/>
        <v/>
      </c>
      <c r="CQ162" s="137" t="str">
        <f t="shared" si="62"/>
        <v/>
      </c>
      <c r="CR162" s="137" t="str">
        <f t="shared" si="63"/>
        <v/>
      </c>
      <c r="CS162" s="137" t="str">
        <f t="shared" si="64"/>
        <v/>
      </c>
      <c r="CT162" s="126" t="str">
        <f t="shared" si="65"/>
        <v/>
      </c>
      <c r="CU162" s="137" t="str">
        <f t="shared" si="66"/>
        <v/>
      </c>
      <c r="CV162" s="86"/>
      <c r="CW162" s="30"/>
      <c r="CX162" s="2"/>
    </row>
    <row r="163" spans="2:102" ht="25.35" customHeight="1" x14ac:dyDescent="0.45">
      <c r="B163" s="17"/>
      <c r="C163" s="112"/>
      <c r="D163" s="113"/>
      <c r="E163" s="115"/>
      <c r="F163" s="17"/>
      <c r="G163" s="17"/>
      <c r="H163" s="17"/>
      <c r="I163" s="17"/>
      <c r="J163" s="17"/>
      <c r="K163" s="17"/>
      <c r="L163" s="114"/>
      <c r="M163" s="114"/>
      <c r="N163" s="17"/>
      <c r="O163" s="17"/>
      <c r="P163" s="17"/>
      <c r="Q163" s="17"/>
      <c r="R163" s="194"/>
      <c r="S163" s="193"/>
      <c r="T163" s="193"/>
      <c r="U163" s="19"/>
      <c r="V163" s="17"/>
      <c r="W163" s="19"/>
      <c r="X163" s="17"/>
      <c r="Y163" s="19"/>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20"/>
      <c r="AX163" s="20"/>
      <c r="AY163" s="18"/>
      <c r="AZ163" s="18"/>
      <c r="BA163" s="18"/>
      <c r="BB163" s="18"/>
      <c r="BC163" s="18"/>
      <c r="BD163" s="18"/>
      <c r="BE163" s="18"/>
      <c r="BF163" s="18"/>
      <c r="BG163" s="21"/>
      <c r="BH163" s="197" t="str">
        <f t="shared" si="49"/>
        <v/>
      </c>
      <c r="BI163" s="197" t="str">
        <f t="shared" si="50"/>
        <v/>
      </c>
      <c r="BJ163" s="21"/>
      <c r="BK163" s="198" t="str">
        <f t="shared" si="67"/>
        <v/>
      </c>
      <c r="BL163" s="198" t="str">
        <f t="shared" si="51"/>
        <v/>
      </c>
      <c r="BM163" s="22"/>
      <c r="BN163" s="23"/>
      <c r="BO163" s="24"/>
      <c r="BQ163" s="115"/>
      <c r="BR163" s="121"/>
      <c r="BS163" s="123" t="str">
        <f t="shared" si="52"/>
        <v/>
      </c>
      <c r="BT163" s="120" t="str">
        <f t="shared" si="68"/>
        <v/>
      </c>
      <c r="BU163" s="120" t="str">
        <f t="shared" si="69"/>
        <v/>
      </c>
      <c r="BV163" s="120" t="str">
        <f t="shared" si="70"/>
        <v/>
      </c>
      <c r="BW163" s="120" t="str">
        <f t="shared" si="53"/>
        <v/>
      </c>
      <c r="BX163" s="113"/>
      <c r="BY163" s="113"/>
      <c r="BZ163" s="138" t="str">
        <f t="shared" si="54"/>
        <v/>
      </c>
      <c r="CA163" s="113"/>
      <c r="CB163" s="150"/>
      <c r="CC163" s="150"/>
      <c r="CD163" s="113"/>
      <c r="CE163" s="113"/>
      <c r="CF163" s="131" t="str">
        <f t="shared" si="72"/>
        <v/>
      </c>
      <c r="CG163" s="127" t="str">
        <f t="shared" si="71"/>
        <v/>
      </c>
      <c r="CH163" s="148"/>
      <c r="CI163" s="107"/>
      <c r="CJ163" s="279" t="str">
        <f t="shared" si="55"/>
        <v/>
      </c>
      <c r="CK163" s="143" t="str">
        <f t="shared" si="56"/>
        <v/>
      </c>
      <c r="CL163" s="137" t="str">
        <f t="shared" si="57"/>
        <v/>
      </c>
      <c r="CM163" s="137" t="str">
        <f t="shared" si="58"/>
        <v/>
      </c>
      <c r="CN163" s="137" t="str">
        <f t="shared" si="59"/>
        <v/>
      </c>
      <c r="CO163" s="149" t="str">
        <f t="shared" si="60"/>
        <v/>
      </c>
      <c r="CP163" s="149" t="str">
        <f t="shared" si="61"/>
        <v/>
      </c>
      <c r="CQ163" s="137" t="str">
        <f t="shared" si="62"/>
        <v/>
      </c>
      <c r="CR163" s="137" t="str">
        <f t="shared" si="63"/>
        <v/>
      </c>
      <c r="CS163" s="137" t="str">
        <f t="shared" si="64"/>
        <v/>
      </c>
      <c r="CT163" s="126" t="str">
        <f t="shared" si="65"/>
        <v/>
      </c>
      <c r="CU163" s="137" t="str">
        <f t="shared" si="66"/>
        <v/>
      </c>
      <c r="CV163" s="86"/>
      <c r="CW163" s="30"/>
      <c r="CX163" s="2"/>
    </row>
    <row r="164" spans="2:102" ht="25.35" customHeight="1" x14ac:dyDescent="0.45">
      <c r="B164" s="17"/>
      <c r="C164" s="112"/>
      <c r="D164" s="113"/>
      <c r="E164" s="115"/>
      <c r="F164" s="17"/>
      <c r="G164" s="17"/>
      <c r="H164" s="17"/>
      <c r="I164" s="17"/>
      <c r="J164" s="17"/>
      <c r="K164" s="17"/>
      <c r="L164" s="114"/>
      <c r="M164" s="114"/>
      <c r="N164" s="17"/>
      <c r="O164" s="17"/>
      <c r="P164" s="17"/>
      <c r="Q164" s="17"/>
      <c r="R164" s="194"/>
      <c r="S164" s="193"/>
      <c r="T164" s="193"/>
      <c r="U164" s="19"/>
      <c r="V164" s="17"/>
      <c r="W164" s="19"/>
      <c r="X164" s="17"/>
      <c r="Y164" s="19"/>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20"/>
      <c r="AX164" s="20"/>
      <c r="AY164" s="18"/>
      <c r="AZ164" s="18"/>
      <c r="BA164" s="18"/>
      <c r="BB164" s="18"/>
      <c r="BC164" s="18"/>
      <c r="BD164" s="18"/>
      <c r="BE164" s="18"/>
      <c r="BF164" s="18"/>
      <c r="BG164" s="21"/>
      <c r="BH164" s="197" t="str">
        <f t="shared" si="49"/>
        <v/>
      </c>
      <c r="BI164" s="197" t="str">
        <f t="shared" si="50"/>
        <v/>
      </c>
      <c r="BJ164" s="21"/>
      <c r="BK164" s="198" t="str">
        <f t="shared" si="67"/>
        <v/>
      </c>
      <c r="BL164" s="198" t="str">
        <f t="shared" si="51"/>
        <v/>
      </c>
      <c r="BM164" s="22"/>
      <c r="BN164" s="23"/>
      <c r="BO164" s="24"/>
      <c r="BQ164" s="115"/>
      <c r="BR164" s="121"/>
      <c r="BS164" s="123" t="str">
        <f t="shared" si="52"/>
        <v/>
      </c>
      <c r="BT164" s="120" t="str">
        <f t="shared" si="68"/>
        <v/>
      </c>
      <c r="BU164" s="120" t="str">
        <f t="shared" si="69"/>
        <v/>
      </c>
      <c r="BV164" s="120" t="str">
        <f t="shared" si="70"/>
        <v/>
      </c>
      <c r="BW164" s="120" t="str">
        <f t="shared" si="53"/>
        <v/>
      </c>
      <c r="BX164" s="113"/>
      <c r="BY164" s="113"/>
      <c r="BZ164" s="138" t="str">
        <f t="shared" si="54"/>
        <v/>
      </c>
      <c r="CA164" s="113"/>
      <c r="CB164" s="150"/>
      <c r="CC164" s="150"/>
      <c r="CD164" s="113"/>
      <c r="CE164" s="113"/>
      <c r="CF164" s="131" t="str">
        <f t="shared" si="72"/>
        <v/>
      </c>
      <c r="CG164" s="127" t="str">
        <f t="shared" si="71"/>
        <v/>
      </c>
      <c r="CH164" s="148"/>
      <c r="CI164" s="107"/>
      <c r="CJ164" s="279" t="str">
        <f t="shared" si="55"/>
        <v/>
      </c>
      <c r="CK164" s="143" t="str">
        <f t="shared" si="56"/>
        <v/>
      </c>
      <c r="CL164" s="137" t="str">
        <f t="shared" si="57"/>
        <v/>
      </c>
      <c r="CM164" s="137" t="str">
        <f t="shared" si="58"/>
        <v/>
      </c>
      <c r="CN164" s="137" t="str">
        <f t="shared" si="59"/>
        <v/>
      </c>
      <c r="CO164" s="149" t="str">
        <f t="shared" si="60"/>
        <v/>
      </c>
      <c r="CP164" s="149" t="str">
        <f t="shared" si="61"/>
        <v/>
      </c>
      <c r="CQ164" s="137" t="str">
        <f t="shared" si="62"/>
        <v/>
      </c>
      <c r="CR164" s="137" t="str">
        <f t="shared" si="63"/>
        <v/>
      </c>
      <c r="CS164" s="137" t="str">
        <f t="shared" si="64"/>
        <v/>
      </c>
      <c r="CT164" s="126" t="str">
        <f t="shared" si="65"/>
        <v/>
      </c>
      <c r="CU164" s="137" t="str">
        <f t="shared" si="66"/>
        <v/>
      </c>
      <c r="CV164" s="86"/>
      <c r="CW164" s="30"/>
      <c r="CX164" s="2"/>
    </row>
    <row r="165" spans="2:102" ht="25.35" customHeight="1" x14ac:dyDescent="0.45">
      <c r="B165" s="17"/>
      <c r="C165" s="112"/>
      <c r="D165" s="113"/>
      <c r="E165" s="115"/>
      <c r="F165" s="17"/>
      <c r="G165" s="17"/>
      <c r="H165" s="17"/>
      <c r="I165" s="17"/>
      <c r="J165" s="17"/>
      <c r="K165" s="17"/>
      <c r="L165" s="114"/>
      <c r="M165" s="114"/>
      <c r="N165" s="17"/>
      <c r="O165" s="17"/>
      <c r="P165" s="17"/>
      <c r="Q165" s="17"/>
      <c r="R165" s="194"/>
      <c r="S165" s="193"/>
      <c r="T165" s="193"/>
      <c r="U165" s="19"/>
      <c r="V165" s="17"/>
      <c r="W165" s="19"/>
      <c r="X165" s="17"/>
      <c r="Y165" s="19"/>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20"/>
      <c r="AX165" s="20"/>
      <c r="AY165" s="18"/>
      <c r="AZ165" s="18"/>
      <c r="BA165" s="18"/>
      <c r="BB165" s="18"/>
      <c r="BC165" s="18"/>
      <c r="BD165" s="18"/>
      <c r="BE165" s="18"/>
      <c r="BF165" s="18"/>
      <c r="BG165" s="21"/>
      <c r="BH165" s="197" t="str">
        <f t="shared" si="49"/>
        <v/>
      </c>
      <c r="BI165" s="197" t="str">
        <f t="shared" si="50"/>
        <v/>
      </c>
      <c r="BJ165" s="21"/>
      <c r="BK165" s="198" t="str">
        <f t="shared" si="67"/>
        <v/>
      </c>
      <c r="BL165" s="198" t="str">
        <f t="shared" si="51"/>
        <v/>
      </c>
      <c r="BM165" s="22"/>
      <c r="BN165" s="23"/>
      <c r="BO165" s="24"/>
      <c r="BQ165" s="115"/>
      <c r="BR165" s="121"/>
      <c r="BS165" s="123" t="str">
        <f t="shared" si="52"/>
        <v/>
      </c>
      <c r="BT165" s="120" t="str">
        <f t="shared" si="68"/>
        <v/>
      </c>
      <c r="BU165" s="120" t="str">
        <f t="shared" si="69"/>
        <v/>
      </c>
      <c r="BV165" s="120" t="str">
        <f t="shared" si="70"/>
        <v/>
      </c>
      <c r="BW165" s="120" t="str">
        <f t="shared" si="53"/>
        <v/>
      </c>
      <c r="BX165" s="113"/>
      <c r="BY165" s="113"/>
      <c r="BZ165" s="138" t="str">
        <f t="shared" si="54"/>
        <v/>
      </c>
      <c r="CA165" s="113"/>
      <c r="CB165" s="150"/>
      <c r="CC165" s="150"/>
      <c r="CD165" s="113"/>
      <c r="CE165" s="113"/>
      <c r="CF165" s="131" t="str">
        <f t="shared" si="72"/>
        <v/>
      </c>
      <c r="CG165" s="127" t="str">
        <f t="shared" si="71"/>
        <v/>
      </c>
      <c r="CH165" s="148"/>
      <c r="CI165" s="107"/>
      <c r="CJ165" s="279" t="str">
        <f t="shared" si="55"/>
        <v/>
      </c>
      <c r="CK165" s="143" t="str">
        <f t="shared" si="56"/>
        <v/>
      </c>
      <c r="CL165" s="137" t="str">
        <f t="shared" si="57"/>
        <v/>
      </c>
      <c r="CM165" s="137" t="str">
        <f t="shared" si="58"/>
        <v/>
      </c>
      <c r="CN165" s="137" t="str">
        <f t="shared" si="59"/>
        <v/>
      </c>
      <c r="CO165" s="149" t="str">
        <f t="shared" si="60"/>
        <v/>
      </c>
      <c r="CP165" s="149" t="str">
        <f t="shared" si="61"/>
        <v/>
      </c>
      <c r="CQ165" s="137" t="str">
        <f t="shared" si="62"/>
        <v/>
      </c>
      <c r="CR165" s="137" t="str">
        <f t="shared" si="63"/>
        <v/>
      </c>
      <c r="CS165" s="137" t="str">
        <f t="shared" si="64"/>
        <v/>
      </c>
      <c r="CT165" s="126" t="str">
        <f t="shared" si="65"/>
        <v/>
      </c>
      <c r="CU165" s="137" t="str">
        <f t="shared" si="66"/>
        <v/>
      </c>
      <c r="CV165" s="86"/>
      <c r="CW165" s="30"/>
      <c r="CX165" s="2"/>
    </row>
    <row r="166" spans="2:102" ht="25.35" customHeight="1" x14ac:dyDescent="0.45">
      <c r="B166" s="17"/>
      <c r="C166" s="112"/>
      <c r="D166" s="113"/>
      <c r="E166" s="115"/>
      <c r="F166" s="17"/>
      <c r="G166" s="17"/>
      <c r="H166" s="17"/>
      <c r="I166" s="17"/>
      <c r="J166" s="17"/>
      <c r="K166" s="17"/>
      <c r="L166" s="114"/>
      <c r="M166" s="114"/>
      <c r="N166" s="17"/>
      <c r="O166" s="17"/>
      <c r="P166" s="17"/>
      <c r="Q166" s="17"/>
      <c r="R166" s="194"/>
      <c r="S166" s="193"/>
      <c r="T166" s="193"/>
      <c r="U166" s="19"/>
      <c r="V166" s="17"/>
      <c r="W166" s="19"/>
      <c r="X166" s="17"/>
      <c r="Y166" s="19"/>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20"/>
      <c r="AX166" s="20"/>
      <c r="AY166" s="18"/>
      <c r="AZ166" s="18"/>
      <c r="BA166" s="18"/>
      <c r="BB166" s="18"/>
      <c r="BC166" s="18"/>
      <c r="BD166" s="18"/>
      <c r="BE166" s="18"/>
      <c r="BF166" s="18"/>
      <c r="BG166" s="21"/>
      <c r="BH166" s="197" t="str">
        <f t="shared" si="49"/>
        <v/>
      </c>
      <c r="BI166" s="197" t="str">
        <f t="shared" si="50"/>
        <v/>
      </c>
      <c r="BJ166" s="21"/>
      <c r="BK166" s="198" t="str">
        <f t="shared" si="67"/>
        <v/>
      </c>
      <c r="BL166" s="198" t="str">
        <f t="shared" si="51"/>
        <v/>
      </c>
      <c r="BM166" s="22"/>
      <c r="BN166" s="23"/>
      <c r="BO166" s="24"/>
      <c r="BQ166" s="115"/>
      <c r="BR166" s="121"/>
      <c r="BS166" s="123" t="str">
        <f t="shared" si="52"/>
        <v/>
      </c>
      <c r="BT166" s="120" t="str">
        <f t="shared" si="68"/>
        <v/>
      </c>
      <c r="BU166" s="120" t="str">
        <f t="shared" si="69"/>
        <v/>
      </c>
      <c r="BV166" s="120" t="str">
        <f t="shared" si="70"/>
        <v/>
      </c>
      <c r="BW166" s="120" t="str">
        <f t="shared" si="53"/>
        <v/>
      </c>
      <c r="BX166" s="113"/>
      <c r="BY166" s="113"/>
      <c r="BZ166" s="138" t="str">
        <f t="shared" si="54"/>
        <v/>
      </c>
      <c r="CA166" s="113"/>
      <c r="CB166" s="150"/>
      <c r="CC166" s="150"/>
      <c r="CD166" s="113"/>
      <c r="CE166" s="113"/>
      <c r="CF166" s="131" t="str">
        <f t="shared" si="72"/>
        <v/>
      </c>
      <c r="CG166" s="127" t="str">
        <f t="shared" si="71"/>
        <v/>
      </c>
      <c r="CH166" s="148"/>
      <c r="CI166" s="107"/>
      <c r="CJ166" s="279" t="str">
        <f t="shared" si="55"/>
        <v/>
      </c>
      <c r="CK166" s="143" t="str">
        <f t="shared" si="56"/>
        <v/>
      </c>
      <c r="CL166" s="137" t="str">
        <f t="shared" si="57"/>
        <v/>
      </c>
      <c r="CM166" s="137" t="str">
        <f t="shared" si="58"/>
        <v/>
      </c>
      <c r="CN166" s="137" t="str">
        <f t="shared" si="59"/>
        <v/>
      </c>
      <c r="CO166" s="149" t="str">
        <f t="shared" si="60"/>
        <v/>
      </c>
      <c r="CP166" s="149" t="str">
        <f t="shared" si="61"/>
        <v/>
      </c>
      <c r="CQ166" s="137" t="str">
        <f t="shared" si="62"/>
        <v/>
      </c>
      <c r="CR166" s="137" t="str">
        <f t="shared" si="63"/>
        <v/>
      </c>
      <c r="CS166" s="137" t="str">
        <f t="shared" si="64"/>
        <v/>
      </c>
      <c r="CT166" s="126" t="str">
        <f t="shared" si="65"/>
        <v/>
      </c>
      <c r="CU166" s="137" t="str">
        <f t="shared" si="66"/>
        <v/>
      </c>
      <c r="CV166" s="86"/>
      <c r="CW166" s="30"/>
      <c r="CX166" s="2"/>
    </row>
    <row r="167" spans="2:102" ht="25.35" customHeight="1" x14ac:dyDescent="0.45">
      <c r="B167" s="17"/>
      <c r="C167" s="112"/>
      <c r="D167" s="113"/>
      <c r="E167" s="115"/>
      <c r="F167" s="17"/>
      <c r="G167" s="17"/>
      <c r="H167" s="17"/>
      <c r="I167" s="17"/>
      <c r="J167" s="17"/>
      <c r="K167" s="17"/>
      <c r="L167" s="114"/>
      <c r="M167" s="114"/>
      <c r="N167" s="17"/>
      <c r="O167" s="17"/>
      <c r="P167" s="17"/>
      <c r="Q167" s="17"/>
      <c r="R167" s="194"/>
      <c r="S167" s="193"/>
      <c r="T167" s="193"/>
      <c r="U167" s="19"/>
      <c r="V167" s="17"/>
      <c r="W167" s="19"/>
      <c r="X167" s="17"/>
      <c r="Y167" s="19"/>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20"/>
      <c r="AX167" s="20"/>
      <c r="AY167" s="18"/>
      <c r="AZ167" s="18"/>
      <c r="BA167" s="18"/>
      <c r="BB167" s="18"/>
      <c r="BC167" s="18"/>
      <c r="BD167" s="18"/>
      <c r="BE167" s="18"/>
      <c r="BF167" s="18"/>
      <c r="BG167" s="21"/>
      <c r="BH167" s="197" t="str">
        <f t="shared" si="49"/>
        <v/>
      </c>
      <c r="BI167" s="197" t="str">
        <f t="shared" si="50"/>
        <v/>
      </c>
      <c r="BJ167" s="21"/>
      <c r="BK167" s="198" t="str">
        <f t="shared" si="67"/>
        <v/>
      </c>
      <c r="BL167" s="198" t="str">
        <f t="shared" si="51"/>
        <v/>
      </c>
      <c r="BM167" s="22"/>
      <c r="BN167" s="23"/>
      <c r="BO167" s="24"/>
      <c r="BQ167" s="115"/>
      <c r="BR167" s="121"/>
      <c r="BS167" s="123" t="str">
        <f t="shared" si="52"/>
        <v/>
      </c>
      <c r="BT167" s="120" t="str">
        <f t="shared" si="68"/>
        <v/>
      </c>
      <c r="BU167" s="120" t="str">
        <f t="shared" si="69"/>
        <v/>
      </c>
      <c r="BV167" s="120" t="str">
        <f t="shared" si="70"/>
        <v/>
      </c>
      <c r="BW167" s="120" t="str">
        <f t="shared" si="53"/>
        <v/>
      </c>
      <c r="BX167" s="113"/>
      <c r="BY167" s="113"/>
      <c r="BZ167" s="138" t="str">
        <f t="shared" si="54"/>
        <v/>
      </c>
      <c r="CA167" s="113"/>
      <c r="CB167" s="150"/>
      <c r="CC167" s="150"/>
      <c r="CD167" s="113"/>
      <c r="CE167" s="113"/>
      <c r="CF167" s="131" t="str">
        <f t="shared" si="72"/>
        <v/>
      </c>
      <c r="CG167" s="127" t="str">
        <f t="shared" si="71"/>
        <v/>
      </c>
      <c r="CH167" s="148"/>
      <c r="CI167" s="107"/>
      <c r="CJ167" s="279" t="str">
        <f t="shared" si="55"/>
        <v/>
      </c>
      <c r="CK167" s="143" t="str">
        <f t="shared" si="56"/>
        <v/>
      </c>
      <c r="CL167" s="137" t="str">
        <f t="shared" si="57"/>
        <v/>
      </c>
      <c r="CM167" s="137" t="str">
        <f t="shared" si="58"/>
        <v/>
      </c>
      <c r="CN167" s="137" t="str">
        <f t="shared" si="59"/>
        <v/>
      </c>
      <c r="CO167" s="149" t="str">
        <f t="shared" si="60"/>
        <v/>
      </c>
      <c r="CP167" s="149" t="str">
        <f t="shared" si="61"/>
        <v/>
      </c>
      <c r="CQ167" s="137" t="str">
        <f t="shared" si="62"/>
        <v/>
      </c>
      <c r="CR167" s="137" t="str">
        <f t="shared" si="63"/>
        <v/>
      </c>
      <c r="CS167" s="137" t="str">
        <f t="shared" si="64"/>
        <v/>
      </c>
      <c r="CT167" s="126" t="str">
        <f t="shared" si="65"/>
        <v/>
      </c>
      <c r="CU167" s="137" t="str">
        <f t="shared" si="66"/>
        <v/>
      </c>
      <c r="CV167" s="86"/>
      <c r="CW167" s="30"/>
      <c r="CX167" s="2"/>
    </row>
    <row r="168" spans="2:102" ht="25.35" customHeight="1" x14ac:dyDescent="0.45">
      <c r="B168" s="17"/>
      <c r="C168" s="112"/>
      <c r="D168" s="113"/>
      <c r="E168" s="115"/>
      <c r="F168" s="17"/>
      <c r="G168" s="17"/>
      <c r="H168" s="17"/>
      <c r="I168" s="17"/>
      <c r="J168" s="17"/>
      <c r="K168" s="17"/>
      <c r="L168" s="114"/>
      <c r="M168" s="114"/>
      <c r="N168" s="17"/>
      <c r="O168" s="17"/>
      <c r="P168" s="17"/>
      <c r="Q168" s="17"/>
      <c r="R168" s="194"/>
      <c r="S168" s="193"/>
      <c r="T168" s="193"/>
      <c r="U168" s="19"/>
      <c r="V168" s="17"/>
      <c r="W168" s="19"/>
      <c r="X168" s="17"/>
      <c r="Y168" s="19"/>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20"/>
      <c r="AX168" s="20"/>
      <c r="AY168" s="18"/>
      <c r="AZ168" s="18"/>
      <c r="BA168" s="18"/>
      <c r="BB168" s="18"/>
      <c r="BC168" s="18"/>
      <c r="BD168" s="18"/>
      <c r="BE168" s="18"/>
      <c r="BF168" s="18"/>
      <c r="BG168" s="21"/>
      <c r="BH168" s="197" t="str">
        <f t="shared" si="49"/>
        <v/>
      </c>
      <c r="BI168" s="197" t="str">
        <f t="shared" si="50"/>
        <v/>
      </c>
      <c r="BJ168" s="21"/>
      <c r="BK168" s="198" t="str">
        <f t="shared" si="67"/>
        <v/>
      </c>
      <c r="BL168" s="198" t="str">
        <f t="shared" si="51"/>
        <v/>
      </c>
      <c r="BM168" s="22"/>
      <c r="BN168" s="23"/>
      <c r="BO168" s="24"/>
      <c r="BQ168" s="115"/>
      <c r="BR168" s="121"/>
      <c r="BS168" s="123" t="str">
        <f t="shared" si="52"/>
        <v/>
      </c>
      <c r="BT168" s="120" t="str">
        <f t="shared" si="68"/>
        <v/>
      </c>
      <c r="BU168" s="120" t="str">
        <f t="shared" si="69"/>
        <v/>
      </c>
      <c r="BV168" s="120" t="str">
        <f t="shared" si="70"/>
        <v/>
      </c>
      <c r="BW168" s="120" t="str">
        <f t="shared" si="53"/>
        <v/>
      </c>
      <c r="BX168" s="113"/>
      <c r="BY168" s="113"/>
      <c r="BZ168" s="138" t="str">
        <f t="shared" si="54"/>
        <v/>
      </c>
      <c r="CA168" s="113"/>
      <c r="CB168" s="150"/>
      <c r="CC168" s="150"/>
      <c r="CD168" s="113"/>
      <c r="CE168" s="113"/>
      <c r="CF168" s="131" t="str">
        <f t="shared" si="72"/>
        <v/>
      </c>
      <c r="CG168" s="127" t="str">
        <f t="shared" si="71"/>
        <v/>
      </c>
      <c r="CH168" s="148"/>
      <c r="CI168" s="107"/>
      <c r="CJ168" s="279" t="str">
        <f t="shared" si="55"/>
        <v/>
      </c>
      <c r="CK168" s="143" t="str">
        <f t="shared" si="56"/>
        <v/>
      </c>
      <c r="CL168" s="137" t="str">
        <f t="shared" si="57"/>
        <v/>
      </c>
      <c r="CM168" s="137" t="str">
        <f t="shared" si="58"/>
        <v/>
      </c>
      <c r="CN168" s="137" t="str">
        <f t="shared" si="59"/>
        <v/>
      </c>
      <c r="CO168" s="149" t="str">
        <f t="shared" si="60"/>
        <v/>
      </c>
      <c r="CP168" s="149" t="str">
        <f t="shared" si="61"/>
        <v/>
      </c>
      <c r="CQ168" s="137" t="str">
        <f t="shared" si="62"/>
        <v/>
      </c>
      <c r="CR168" s="137" t="str">
        <f t="shared" si="63"/>
        <v/>
      </c>
      <c r="CS168" s="137" t="str">
        <f t="shared" si="64"/>
        <v/>
      </c>
      <c r="CT168" s="126" t="str">
        <f t="shared" si="65"/>
        <v/>
      </c>
      <c r="CU168" s="137" t="str">
        <f t="shared" si="66"/>
        <v/>
      </c>
      <c r="CV168" s="86"/>
      <c r="CW168" s="30"/>
      <c r="CX168" s="2"/>
    </row>
    <row r="169" spans="2:102" ht="25.35" customHeight="1" x14ac:dyDescent="0.45">
      <c r="B169" s="17"/>
      <c r="C169" s="112"/>
      <c r="D169" s="113"/>
      <c r="E169" s="115"/>
      <c r="F169" s="17"/>
      <c r="G169" s="17"/>
      <c r="H169" s="17"/>
      <c r="I169" s="17"/>
      <c r="J169" s="17"/>
      <c r="K169" s="17"/>
      <c r="L169" s="114"/>
      <c r="M169" s="114"/>
      <c r="N169" s="17"/>
      <c r="O169" s="17"/>
      <c r="P169" s="17"/>
      <c r="Q169" s="17"/>
      <c r="R169" s="194"/>
      <c r="S169" s="193"/>
      <c r="T169" s="193"/>
      <c r="U169" s="19"/>
      <c r="V169" s="17"/>
      <c r="W169" s="19"/>
      <c r="X169" s="17"/>
      <c r="Y169" s="19"/>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20"/>
      <c r="AX169" s="20"/>
      <c r="AY169" s="18"/>
      <c r="AZ169" s="18"/>
      <c r="BA169" s="18"/>
      <c r="BB169" s="18"/>
      <c r="BC169" s="18"/>
      <c r="BD169" s="18"/>
      <c r="BE169" s="18"/>
      <c r="BF169" s="18"/>
      <c r="BG169" s="21"/>
      <c r="BH169" s="197" t="str">
        <f t="shared" si="49"/>
        <v/>
      </c>
      <c r="BI169" s="197" t="str">
        <f t="shared" si="50"/>
        <v/>
      </c>
      <c r="BJ169" s="21"/>
      <c r="BK169" s="198" t="str">
        <f t="shared" si="67"/>
        <v/>
      </c>
      <c r="BL169" s="198" t="str">
        <f t="shared" si="51"/>
        <v/>
      </c>
      <c r="BM169" s="22"/>
      <c r="BN169" s="23"/>
      <c r="BO169" s="24"/>
      <c r="BQ169" s="115"/>
      <c r="BR169" s="121"/>
      <c r="BS169" s="123" t="str">
        <f t="shared" si="52"/>
        <v/>
      </c>
      <c r="BT169" s="120" t="str">
        <f t="shared" si="68"/>
        <v/>
      </c>
      <c r="BU169" s="120" t="str">
        <f t="shared" si="69"/>
        <v/>
      </c>
      <c r="BV169" s="120" t="str">
        <f t="shared" si="70"/>
        <v/>
      </c>
      <c r="BW169" s="120" t="str">
        <f t="shared" si="53"/>
        <v/>
      </c>
      <c r="BX169" s="113"/>
      <c r="BY169" s="113"/>
      <c r="BZ169" s="138" t="str">
        <f t="shared" si="54"/>
        <v/>
      </c>
      <c r="CA169" s="113"/>
      <c r="CB169" s="150"/>
      <c r="CC169" s="150"/>
      <c r="CD169" s="113"/>
      <c r="CE169" s="113"/>
      <c r="CF169" s="131" t="str">
        <f t="shared" si="72"/>
        <v/>
      </c>
      <c r="CG169" s="127" t="str">
        <f t="shared" si="71"/>
        <v/>
      </c>
      <c r="CH169" s="148"/>
      <c r="CI169" s="107"/>
      <c r="CJ169" s="279" t="str">
        <f t="shared" si="55"/>
        <v/>
      </c>
      <c r="CK169" s="143" t="str">
        <f t="shared" si="56"/>
        <v/>
      </c>
      <c r="CL169" s="137" t="str">
        <f t="shared" si="57"/>
        <v/>
      </c>
      <c r="CM169" s="137" t="str">
        <f t="shared" si="58"/>
        <v/>
      </c>
      <c r="CN169" s="137" t="str">
        <f t="shared" si="59"/>
        <v/>
      </c>
      <c r="CO169" s="149" t="str">
        <f t="shared" si="60"/>
        <v/>
      </c>
      <c r="CP169" s="149" t="str">
        <f t="shared" si="61"/>
        <v/>
      </c>
      <c r="CQ169" s="137" t="str">
        <f t="shared" si="62"/>
        <v/>
      </c>
      <c r="CR169" s="137" t="str">
        <f t="shared" si="63"/>
        <v/>
      </c>
      <c r="CS169" s="137" t="str">
        <f t="shared" si="64"/>
        <v/>
      </c>
      <c r="CT169" s="126" t="str">
        <f t="shared" si="65"/>
        <v/>
      </c>
      <c r="CU169" s="137" t="str">
        <f t="shared" si="66"/>
        <v/>
      </c>
      <c r="CV169" s="86"/>
      <c r="CW169" s="30"/>
      <c r="CX169" s="2"/>
    </row>
    <row r="170" spans="2:102" ht="25.35" customHeight="1" x14ac:dyDescent="0.45">
      <c r="B170" s="17"/>
      <c r="C170" s="112"/>
      <c r="D170" s="113"/>
      <c r="E170" s="115"/>
      <c r="F170" s="17"/>
      <c r="G170" s="17"/>
      <c r="H170" s="17"/>
      <c r="I170" s="17"/>
      <c r="J170" s="17"/>
      <c r="K170" s="17"/>
      <c r="L170" s="114"/>
      <c r="M170" s="114"/>
      <c r="N170" s="17"/>
      <c r="O170" s="17"/>
      <c r="P170" s="17"/>
      <c r="Q170" s="17"/>
      <c r="R170" s="194"/>
      <c r="S170" s="193"/>
      <c r="T170" s="193"/>
      <c r="U170" s="19"/>
      <c r="V170" s="17"/>
      <c r="W170" s="19"/>
      <c r="X170" s="17"/>
      <c r="Y170" s="19"/>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20"/>
      <c r="AX170" s="20"/>
      <c r="AY170" s="18"/>
      <c r="AZ170" s="18"/>
      <c r="BA170" s="18"/>
      <c r="BB170" s="18"/>
      <c r="BC170" s="18"/>
      <c r="BD170" s="18"/>
      <c r="BE170" s="18"/>
      <c r="BF170" s="18"/>
      <c r="BG170" s="21"/>
      <c r="BH170" s="197" t="str">
        <f t="shared" si="49"/>
        <v/>
      </c>
      <c r="BI170" s="197" t="str">
        <f t="shared" si="50"/>
        <v/>
      </c>
      <c r="BJ170" s="21"/>
      <c r="BK170" s="198" t="str">
        <f t="shared" si="67"/>
        <v/>
      </c>
      <c r="BL170" s="198" t="str">
        <f t="shared" si="51"/>
        <v/>
      </c>
      <c r="BM170" s="22"/>
      <c r="BN170" s="23"/>
      <c r="BO170" s="24"/>
      <c r="BQ170" s="115"/>
      <c r="BR170" s="121"/>
      <c r="BS170" s="123" t="str">
        <f t="shared" si="52"/>
        <v/>
      </c>
      <c r="BT170" s="120" t="str">
        <f t="shared" si="68"/>
        <v/>
      </c>
      <c r="BU170" s="120" t="str">
        <f t="shared" si="69"/>
        <v/>
      </c>
      <c r="BV170" s="120" t="str">
        <f t="shared" si="70"/>
        <v/>
      </c>
      <c r="BW170" s="120" t="str">
        <f t="shared" si="53"/>
        <v/>
      </c>
      <c r="BX170" s="113"/>
      <c r="BY170" s="113"/>
      <c r="BZ170" s="138" t="str">
        <f t="shared" si="54"/>
        <v/>
      </c>
      <c r="CA170" s="113"/>
      <c r="CB170" s="150"/>
      <c r="CC170" s="150"/>
      <c r="CD170" s="113"/>
      <c r="CE170" s="113"/>
      <c r="CF170" s="131" t="str">
        <f t="shared" si="72"/>
        <v/>
      </c>
      <c r="CG170" s="127" t="str">
        <f t="shared" si="71"/>
        <v/>
      </c>
      <c r="CH170" s="148"/>
      <c r="CI170" s="107"/>
      <c r="CJ170" s="279" t="str">
        <f t="shared" si="55"/>
        <v/>
      </c>
      <c r="CK170" s="143" t="str">
        <f t="shared" si="56"/>
        <v/>
      </c>
      <c r="CL170" s="137" t="str">
        <f t="shared" si="57"/>
        <v/>
      </c>
      <c r="CM170" s="137" t="str">
        <f t="shared" si="58"/>
        <v/>
      </c>
      <c r="CN170" s="137" t="str">
        <f t="shared" si="59"/>
        <v/>
      </c>
      <c r="CO170" s="149" t="str">
        <f t="shared" si="60"/>
        <v/>
      </c>
      <c r="CP170" s="149" t="str">
        <f t="shared" si="61"/>
        <v/>
      </c>
      <c r="CQ170" s="137" t="str">
        <f t="shared" si="62"/>
        <v/>
      </c>
      <c r="CR170" s="137" t="str">
        <f t="shared" si="63"/>
        <v/>
      </c>
      <c r="CS170" s="137" t="str">
        <f t="shared" si="64"/>
        <v/>
      </c>
      <c r="CT170" s="126" t="str">
        <f t="shared" si="65"/>
        <v/>
      </c>
      <c r="CU170" s="137" t="str">
        <f t="shared" si="66"/>
        <v/>
      </c>
      <c r="CV170" s="86"/>
      <c r="CW170" s="30"/>
      <c r="CX170" s="2"/>
    </row>
    <row r="171" spans="2:102" ht="25.35" customHeight="1" x14ac:dyDescent="0.45">
      <c r="B171" s="17"/>
      <c r="C171" s="112"/>
      <c r="D171" s="113"/>
      <c r="E171" s="115"/>
      <c r="F171" s="17"/>
      <c r="G171" s="17"/>
      <c r="H171" s="17"/>
      <c r="I171" s="17"/>
      <c r="J171" s="17"/>
      <c r="K171" s="17"/>
      <c r="L171" s="114"/>
      <c r="M171" s="114"/>
      <c r="N171" s="17"/>
      <c r="O171" s="17"/>
      <c r="P171" s="17"/>
      <c r="Q171" s="17"/>
      <c r="R171" s="194"/>
      <c r="S171" s="193"/>
      <c r="T171" s="193"/>
      <c r="U171" s="19"/>
      <c r="V171" s="17"/>
      <c r="W171" s="19"/>
      <c r="X171" s="17"/>
      <c r="Y171" s="19"/>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20"/>
      <c r="AX171" s="20"/>
      <c r="AY171" s="18"/>
      <c r="AZ171" s="18"/>
      <c r="BA171" s="18"/>
      <c r="BB171" s="18"/>
      <c r="BC171" s="18"/>
      <c r="BD171" s="18"/>
      <c r="BE171" s="18"/>
      <c r="BF171" s="18"/>
      <c r="BG171" s="21"/>
      <c r="BH171" s="197" t="str">
        <f t="shared" si="49"/>
        <v/>
      </c>
      <c r="BI171" s="197" t="str">
        <f t="shared" si="50"/>
        <v/>
      </c>
      <c r="BJ171" s="21"/>
      <c r="BK171" s="198" t="str">
        <f t="shared" si="67"/>
        <v/>
      </c>
      <c r="BL171" s="198" t="str">
        <f t="shared" si="51"/>
        <v/>
      </c>
      <c r="BM171" s="22"/>
      <c r="BN171" s="23"/>
      <c r="BO171" s="24"/>
      <c r="BQ171" s="115"/>
      <c r="BR171" s="121"/>
      <c r="BS171" s="123" t="str">
        <f t="shared" si="52"/>
        <v/>
      </c>
      <c r="BT171" s="120" t="str">
        <f t="shared" si="68"/>
        <v/>
      </c>
      <c r="BU171" s="120" t="str">
        <f t="shared" si="69"/>
        <v/>
      </c>
      <c r="BV171" s="120" t="str">
        <f t="shared" si="70"/>
        <v/>
      </c>
      <c r="BW171" s="120" t="str">
        <f t="shared" si="53"/>
        <v/>
      </c>
      <c r="BX171" s="113"/>
      <c r="BY171" s="113"/>
      <c r="BZ171" s="138" t="str">
        <f t="shared" si="54"/>
        <v/>
      </c>
      <c r="CA171" s="113"/>
      <c r="CB171" s="150"/>
      <c r="CC171" s="150"/>
      <c r="CD171" s="113"/>
      <c r="CE171" s="113"/>
      <c r="CF171" s="131" t="str">
        <f t="shared" si="72"/>
        <v/>
      </c>
      <c r="CG171" s="127" t="str">
        <f t="shared" si="71"/>
        <v/>
      </c>
      <c r="CH171" s="148"/>
      <c r="CI171" s="107"/>
      <c r="CJ171" s="279" t="str">
        <f t="shared" si="55"/>
        <v/>
      </c>
      <c r="CK171" s="143" t="str">
        <f t="shared" si="56"/>
        <v/>
      </c>
      <c r="CL171" s="137" t="str">
        <f t="shared" si="57"/>
        <v/>
      </c>
      <c r="CM171" s="137" t="str">
        <f t="shared" si="58"/>
        <v/>
      </c>
      <c r="CN171" s="137" t="str">
        <f t="shared" si="59"/>
        <v/>
      </c>
      <c r="CO171" s="149" t="str">
        <f t="shared" si="60"/>
        <v/>
      </c>
      <c r="CP171" s="149" t="str">
        <f t="shared" si="61"/>
        <v/>
      </c>
      <c r="CQ171" s="137" t="str">
        <f t="shared" si="62"/>
        <v/>
      </c>
      <c r="CR171" s="137" t="str">
        <f t="shared" si="63"/>
        <v/>
      </c>
      <c r="CS171" s="137" t="str">
        <f t="shared" si="64"/>
        <v/>
      </c>
      <c r="CT171" s="126" t="str">
        <f t="shared" si="65"/>
        <v/>
      </c>
      <c r="CU171" s="137" t="str">
        <f t="shared" si="66"/>
        <v/>
      </c>
      <c r="CV171" s="86"/>
      <c r="CW171" s="30"/>
      <c r="CX171" s="2"/>
    </row>
    <row r="172" spans="2:102" ht="25.35" customHeight="1" x14ac:dyDescent="0.45">
      <c r="B172" s="17"/>
      <c r="C172" s="112"/>
      <c r="D172" s="113"/>
      <c r="E172" s="115"/>
      <c r="F172" s="17"/>
      <c r="G172" s="17"/>
      <c r="H172" s="17"/>
      <c r="I172" s="17"/>
      <c r="J172" s="17"/>
      <c r="K172" s="17"/>
      <c r="L172" s="114"/>
      <c r="M172" s="114"/>
      <c r="N172" s="17"/>
      <c r="O172" s="17"/>
      <c r="P172" s="17"/>
      <c r="Q172" s="17"/>
      <c r="R172" s="194"/>
      <c r="S172" s="193"/>
      <c r="T172" s="193"/>
      <c r="U172" s="19"/>
      <c r="V172" s="17"/>
      <c r="W172" s="19"/>
      <c r="X172" s="17"/>
      <c r="Y172" s="19"/>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20"/>
      <c r="AX172" s="20"/>
      <c r="AY172" s="18"/>
      <c r="AZ172" s="18"/>
      <c r="BA172" s="18"/>
      <c r="BB172" s="18"/>
      <c r="BC172" s="18"/>
      <c r="BD172" s="18"/>
      <c r="BE172" s="18"/>
      <c r="BF172" s="18"/>
      <c r="BG172" s="21"/>
      <c r="BH172" s="197" t="str">
        <f t="shared" si="49"/>
        <v/>
      </c>
      <c r="BI172" s="197" t="str">
        <f t="shared" si="50"/>
        <v/>
      </c>
      <c r="BJ172" s="21"/>
      <c r="BK172" s="198" t="str">
        <f t="shared" si="67"/>
        <v/>
      </c>
      <c r="BL172" s="198" t="str">
        <f t="shared" si="51"/>
        <v/>
      </c>
      <c r="BM172" s="22"/>
      <c r="BN172" s="23"/>
      <c r="BO172" s="24"/>
      <c r="BQ172" s="115"/>
      <c r="BR172" s="121"/>
      <c r="BS172" s="123" t="str">
        <f t="shared" si="52"/>
        <v/>
      </c>
      <c r="BT172" s="120" t="str">
        <f t="shared" si="68"/>
        <v/>
      </c>
      <c r="BU172" s="120" t="str">
        <f t="shared" si="69"/>
        <v/>
      </c>
      <c r="BV172" s="120" t="str">
        <f t="shared" si="70"/>
        <v/>
      </c>
      <c r="BW172" s="120" t="str">
        <f t="shared" si="53"/>
        <v/>
      </c>
      <c r="BX172" s="113"/>
      <c r="BY172" s="113"/>
      <c r="BZ172" s="138" t="str">
        <f t="shared" si="54"/>
        <v/>
      </c>
      <c r="CA172" s="113"/>
      <c r="CB172" s="150"/>
      <c r="CC172" s="150"/>
      <c r="CD172" s="113"/>
      <c r="CE172" s="113"/>
      <c r="CF172" s="131" t="str">
        <f t="shared" si="72"/>
        <v/>
      </c>
      <c r="CG172" s="127" t="str">
        <f t="shared" si="71"/>
        <v/>
      </c>
      <c r="CH172" s="148"/>
      <c r="CI172" s="107"/>
      <c r="CJ172" s="279" t="str">
        <f t="shared" si="55"/>
        <v/>
      </c>
      <c r="CK172" s="143" t="str">
        <f t="shared" si="56"/>
        <v/>
      </c>
      <c r="CL172" s="137" t="str">
        <f t="shared" si="57"/>
        <v/>
      </c>
      <c r="CM172" s="137" t="str">
        <f t="shared" si="58"/>
        <v/>
      </c>
      <c r="CN172" s="137" t="str">
        <f t="shared" si="59"/>
        <v/>
      </c>
      <c r="CO172" s="149" t="str">
        <f t="shared" si="60"/>
        <v/>
      </c>
      <c r="CP172" s="149" t="str">
        <f t="shared" si="61"/>
        <v/>
      </c>
      <c r="CQ172" s="137" t="str">
        <f t="shared" si="62"/>
        <v/>
      </c>
      <c r="CR172" s="137" t="str">
        <f t="shared" si="63"/>
        <v/>
      </c>
      <c r="CS172" s="137" t="str">
        <f t="shared" si="64"/>
        <v/>
      </c>
      <c r="CT172" s="126" t="str">
        <f t="shared" si="65"/>
        <v/>
      </c>
      <c r="CU172" s="137" t="str">
        <f t="shared" si="66"/>
        <v/>
      </c>
      <c r="CV172" s="86"/>
      <c r="CW172" s="30"/>
      <c r="CX172" s="2"/>
    </row>
    <row r="173" spans="2:102" ht="25.35" customHeight="1" x14ac:dyDescent="0.45">
      <c r="B173" s="17"/>
      <c r="C173" s="112"/>
      <c r="D173" s="113"/>
      <c r="E173" s="115"/>
      <c r="F173" s="17"/>
      <c r="G173" s="17"/>
      <c r="H173" s="17"/>
      <c r="I173" s="17"/>
      <c r="J173" s="17"/>
      <c r="K173" s="17"/>
      <c r="L173" s="114"/>
      <c r="M173" s="114"/>
      <c r="N173" s="17"/>
      <c r="O173" s="17"/>
      <c r="P173" s="17"/>
      <c r="Q173" s="17"/>
      <c r="R173" s="194"/>
      <c r="S173" s="193"/>
      <c r="T173" s="193"/>
      <c r="U173" s="19"/>
      <c r="V173" s="17"/>
      <c r="W173" s="19"/>
      <c r="X173" s="17"/>
      <c r="Y173" s="19"/>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20"/>
      <c r="AX173" s="20"/>
      <c r="AY173" s="18"/>
      <c r="AZ173" s="18"/>
      <c r="BA173" s="18"/>
      <c r="BB173" s="18"/>
      <c r="BC173" s="18"/>
      <c r="BD173" s="18"/>
      <c r="BE173" s="18"/>
      <c r="BF173" s="18"/>
      <c r="BG173" s="21"/>
      <c r="BH173" s="197" t="str">
        <f t="shared" si="49"/>
        <v/>
      </c>
      <c r="BI173" s="197" t="str">
        <f t="shared" si="50"/>
        <v/>
      </c>
      <c r="BJ173" s="21"/>
      <c r="BK173" s="198" t="str">
        <f t="shared" si="67"/>
        <v/>
      </c>
      <c r="BL173" s="198" t="str">
        <f t="shared" si="51"/>
        <v/>
      </c>
      <c r="BM173" s="22"/>
      <c r="BN173" s="23"/>
      <c r="BO173" s="24"/>
      <c r="BQ173" s="115"/>
      <c r="BR173" s="121"/>
      <c r="BS173" s="123" t="str">
        <f t="shared" si="52"/>
        <v/>
      </c>
      <c r="BT173" s="120" t="str">
        <f t="shared" si="68"/>
        <v/>
      </c>
      <c r="BU173" s="120" t="str">
        <f t="shared" si="69"/>
        <v/>
      </c>
      <c r="BV173" s="120" t="str">
        <f t="shared" si="70"/>
        <v/>
      </c>
      <c r="BW173" s="120" t="str">
        <f t="shared" si="53"/>
        <v/>
      </c>
      <c r="BX173" s="113"/>
      <c r="BY173" s="113"/>
      <c r="BZ173" s="138" t="str">
        <f t="shared" si="54"/>
        <v/>
      </c>
      <c r="CA173" s="113"/>
      <c r="CB173" s="150"/>
      <c r="CC173" s="150"/>
      <c r="CD173" s="113"/>
      <c r="CE173" s="113"/>
      <c r="CF173" s="131" t="str">
        <f t="shared" si="72"/>
        <v/>
      </c>
      <c r="CG173" s="127" t="str">
        <f t="shared" si="71"/>
        <v/>
      </c>
      <c r="CH173" s="148"/>
      <c r="CI173" s="107"/>
      <c r="CJ173" s="279" t="str">
        <f t="shared" si="55"/>
        <v/>
      </c>
      <c r="CK173" s="143" t="str">
        <f t="shared" si="56"/>
        <v/>
      </c>
      <c r="CL173" s="137" t="str">
        <f t="shared" si="57"/>
        <v/>
      </c>
      <c r="CM173" s="137" t="str">
        <f t="shared" si="58"/>
        <v/>
      </c>
      <c r="CN173" s="137" t="str">
        <f t="shared" si="59"/>
        <v/>
      </c>
      <c r="CO173" s="149" t="str">
        <f t="shared" si="60"/>
        <v/>
      </c>
      <c r="CP173" s="149" t="str">
        <f t="shared" si="61"/>
        <v/>
      </c>
      <c r="CQ173" s="137" t="str">
        <f t="shared" si="62"/>
        <v/>
      </c>
      <c r="CR173" s="137" t="str">
        <f t="shared" si="63"/>
        <v/>
      </c>
      <c r="CS173" s="137" t="str">
        <f t="shared" si="64"/>
        <v/>
      </c>
      <c r="CT173" s="126" t="str">
        <f t="shared" si="65"/>
        <v/>
      </c>
      <c r="CU173" s="137" t="str">
        <f t="shared" si="66"/>
        <v/>
      </c>
      <c r="CV173" s="86"/>
      <c r="CW173" s="30"/>
      <c r="CX173" s="2"/>
    </row>
    <row r="174" spans="2:102" ht="25.35" customHeight="1" x14ac:dyDescent="0.45">
      <c r="B174" s="17"/>
      <c r="C174" s="112"/>
      <c r="D174" s="113"/>
      <c r="E174" s="115"/>
      <c r="F174" s="17"/>
      <c r="G174" s="17"/>
      <c r="H174" s="17"/>
      <c r="I174" s="17"/>
      <c r="J174" s="17"/>
      <c r="K174" s="17"/>
      <c r="L174" s="114"/>
      <c r="M174" s="114"/>
      <c r="N174" s="17"/>
      <c r="O174" s="17"/>
      <c r="P174" s="17"/>
      <c r="Q174" s="17"/>
      <c r="R174" s="194"/>
      <c r="S174" s="193"/>
      <c r="T174" s="193"/>
      <c r="U174" s="19"/>
      <c r="V174" s="17"/>
      <c r="W174" s="19"/>
      <c r="X174" s="17"/>
      <c r="Y174" s="19"/>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20"/>
      <c r="AX174" s="20"/>
      <c r="AY174" s="18"/>
      <c r="AZ174" s="18"/>
      <c r="BA174" s="18"/>
      <c r="BB174" s="18"/>
      <c r="BC174" s="18"/>
      <c r="BD174" s="18"/>
      <c r="BE174" s="18"/>
      <c r="BF174" s="18"/>
      <c r="BG174" s="21"/>
      <c r="BH174" s="197" t="str">
        <f t="shared" si="49"/>
        <v/>
      </c>
      <c r="BI174" s="197" t="str">
        <f t="shared" si="50"/>
        <v/>
      </c>
      <c r="BJ174" s="21"/>
      <c r="BK174" s="198" t="str">
        <f t="shared" si="67"/>
        <v/>
      </c>
      <c r="BL174" s="198" t="str">
        <f t="shared" si="51"/>
        <v/>
      </c>
      <c r="BM174" s="22"/>
      <c r="BN174" s="23"/>
      <c r="BO174" s="24"/>
      <c r="BQ174" s="115"/>
      <c r="BR174" s="121"/>
      <c r="BS174" s="123" t="str">
        <f t="shared" si="52"/>
        <v/>
      </c>
      <c r="BT174" s="120" t="str">
        <f t="shared" si="68"/>
        <v/>
      </c>
      <c r="BU174" s="120" t="str">
        <f t="shared" si="69"/>
        <v/>
      </c>
      <c r="BV174" s="120" t="str">
        <f t="shared" si="70"/>
        <v/>
      </c>
      <c r="BW174" s="120" t="str">
        <f t="shared" si="53"/>
        <v/>
      </c>
      <c r="BX174" s="113"/>
      <c r="BY174" s="113"/>
      <c r="BZ174" s="138" t="str">
        <f t="shared" si="54"/>
        <v/>
      </c>
      <c r="CA174" s="113"/>
      <c r="CB174" s="150"/>
      <c r="CC174" s="150"/>
      <c r="CD174" s="113"/>
      <c r="CE174" s="113"/>
      <c r="CF174" s="131" t="str">
        <f t="shared" si="72"/>
        <v/>
      </c>
      <c r="CG174" s="127" t="str">
        <f t="shared" si="71"/>
        <v/>
      </c>
      <c r="CH174" s="148"/>
      <c r="CI174" s="107"/>
      <c r="CJ174" s="279" t="str">
        <f t="shared" si="55"/>
        <v/>
      </c>
      <c r="CK174" s="143" t="str">
        <f t="shared" si="56"/>
        <v/>
      </c>
      <c r="CL174" s="137" t="str">
        <f t="shared" si="57"/>
        <v/>
      </c>
      <c r="CM174" s="137" t="str">
        <f t="shared" si="58"/>
        <v/>
      </c>
      <c r="CN174" s="137" t="str">
        <f t="shared" si="59"/>
        <v/>
      </c>
      <c r="CO174" s="149" t="str">
        <f t="shared" si="60"/>
        <v/>
      </c>
      <c r="CP174" s="149" t="str">
        <f t="shared" si="61"/>
        <v/>
      </c>
      <c r="CQ174" s="137" t="str">
        <f t="shared" si="62"/>
        <v/>
      </c>
      <c r="CR174" s="137" t="str">
        <f t="shared" si="63"/>
        <v/>
      </c>
      <c r="CS174" s="137" t="str">
        <f t="shared" si="64"/>
        <v/>
      </c>
      <c r="CT174" s="126" t="str">
        <f t="shared" si="65"/>
        <v/>
      </c>
      <c r="CU174" s="137" t="str">
        <f t="shared" si="66"/>
        <v/>
      </c>
      <c r="CV174" s="86"/>
      <c r="CW174" s="30"/>
      <c r="CX174" s="2"/>
    </row>
    <row r="175" spans="2:102" ht="25.35" customHeight="1" x14ac:dyDescent="0.45">
      <c r="B175" s="17"/>
      <c r="C175" s="112"/>
      <c r="D175" s="113"/>
      <c r="E175" s="115"/>
      <c r="F175" s="17"/>
      <c r="G175" s="17"/>
      <c r="H175" s="17"/>
      <c r="I175" s="17"/>
      <c r="J175" s="17"/>
      <c r="K175" s="17"/>
      <c r="L175" s="114"/>
      <c r="M175" s="114"/>
      <c r="N175" s="17"/>
      <c r="O175" s="17"/>
      <c r="P175" s="17"/>
      <c r="Q175" s="17"/>
      <c r="R175" s="194"/>
      <c r="S175" s="193"/>
      <c r="T175" s="193"/>
      <c r="U175" s="19"/>
      <c r="V175" s="17"/>
      <c r="W175" s="19"/>
      <c r="X175" s="17"/>
      <c r="Y175" s="19"/>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20"/>
      <c r="AX175" s="20"/>
      <c r="AY175" s="18"/>
      <c r="AZ175" s="18"/>
      <c r="BA175" s="18"/>
      <c r="BB175" s="18"/>
      <c r="BC175" s="18"/>
      <c r="BD175" s="18"/>
      <c r="BE175" s="18"/>
      <c r="BF175" s="18"/>
      <c r="BG175" s="21"/>
      <c r="BH175" s="197" t="str">
        <f t="shared" si="49"/>
        <v/>
      </c>
      <c r="BI175" s="197" t="str">
        <f t="shared" si="50"/>
        <v/>
      </c>
      <c r="BJ175" s="21"/>
      <c r="BK175" s="198" t="str">
        <f t="shared" si="67"/>
        <v/>
      </c>
      <c r="BL175" s="198" t="str">
        <f t="shared" si="51"/>
        <v/>
      </c>
      <c r="BM175" s="22"/>
      <c r="BN175" s="23"/>
      <c r="BO175" s="24"/>
      <c r="BQ175" s="115"/>
      <c r="BR175" s="121"/>
      <c r="BS175" s="123" t="str">
        <f t="shared" si="52"/>
        <v/>
      </c>
      <c r="BT175" s="120" t="str">
        <f t="shared" si="68"/>
        <v/>
      </c>
      <c r="BU175" s="120" t="str">
        <f t="shared" si="69"/>
        <v/>
      </c>
      <c r="BV175" s="120" t="str">
        <f t="shared" si="70"/>
        <v/>
      </c>
      <c r="BW175" s="120" t="str">
        <f t="shared" si="53"/>
        <v/>
      </c>
      <c r="BX175" s="113"/>
      <c r="BY175" s="113"/>
      <c r="BZ175" s="138" t="str">
        <f t="shared" si="54"/>
        <v/>
      </c>
      <c r="CA175" s="113"/>
      <c r="CB175" s="150"/>
      <c r="CC175" s="150"/>
      <c r="CD175" s="113"/>
      <c r="CE175" s="113"/>
      <c r="CF175" s="131" t="str">
        <f t="shared" si="72"/>
        <v/>
      </c>
      <c r="CG175" s="127" t="str">
        <f t="shared" si="71"/>
        <v/>
      </c>
      <c r="CH175" s="148"/>
      <c r="CI175" s="107"/>
      <c r="CJ175" s="279" t="str">
        <f t="shared" si="55"/>
        <v/>
      </c>
      <c r="CK175" s="143" t="str">
        <f t="shared" si="56"/>
        <v/>
      </c>
      <c r="CL175" s="137" t="str">
        <f t="shared" si="57"/>
        <v/>
      </c>
      <c r="CM175" s="137" t="str">
        <f t="shared" si="58"/>
        <v/>
      </c>
      <c r="CN175" s="137" t="str">
        <f t="shared" si="59"/>
        <v/>
      </c>
      <c r="CO175" s="149" t="str">
        <f t="shared" si="60"/>
        <v/>
      </c>
      <c r="CP175" s="149" t="str">
        <f t="shared" si="61"/>
        <v/>
      </c>
      <c r="CQ175" s="137" t="str">
        <f t="shared" si="62"/>
        <v/>
      </c>
      <c r="CR175" s="137" t="str">
        <f t="shared" si="63"/>
        <v/>
      </c>
      <c r="CS175" s="137" t="str">
        <f t="shared" si="64"/>
        <v/>
      </c>
      <c r="CT175" s="126" t="str">
        <f t="shared" si="65"/>
        <v/>
      </c>
      <c r="CU175" s="137" t="str">
        <f t="shared" si="66"/>
        <v/>
      </c>
      <c r="CV175" s="86"/>
      <c r="CW175" s="30"/>
      <c r="CX175" s="2"/>
    </row>
    <row r="176" spans="2:102" ht="25.35" customHeight="1" x14ac:dyDescent="0.45">
      <c r="B176" s="17"/>
      <c r="C176" s="112"/>
      <c r="D176" s="113"/>
      <c r="E176" s="115"/>
      <c r="F176" s="17"/>
      <c r="G176" s="17"/>
      <c r="H176" s="17"/>
      <c r="I176" s="17"/>
      <c r="J176" s="17"/>
      <c r="K176" s="17"/>
      <c r="L176" s="114"/>
      <c r="M176" s="114"/>
      <c r="N176" s="17"/>
      <c r="O176" s="17"/>
      <c r="P176" s="17"/>
      <c r="Q176" s="17"/>
      <c r="R176" s="194"/>
      <c r="S176" s="193"/>
      <c r="T176" s="193"/>
      <c r="U176" s="19"/>
      <c r="V176" s="17"/>
      <c r="W176" s="19"/>
      <c r="X176" s="17"/>
      <c r="Y176" s="19"/>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20"/>
      <c r="AX176" s="20"/>
      <c r="AY176" s="18"/>
      <c r="AZ176" s="18"/>
      <c r="BA176" s="18"/>
      <c r="BB176" s="18"/>
      <c r="BC176" s="18"/>
      <c r="BD176" s="18"/>
      <c r="BE176" s="18"/>
      <c r="BF176" s="18"/>
      <c r="BG176" s="21"/>
      <c r="BH176" s="197" t="str">
        <f t="shared" si="49"/>
        <v/>
      </c>
      <c r="BI176" s="197" t="str">
        <f t="shared" si="50"/>
        <v/>
      </c>
      <c r="BJ176" s="21"/>
      <c r="BK176" s="198" t="str">
        <f t="shared" si="67"/>
        <v/>
      </c>
      <c r="BL176" s="198" t="str">
        <f t="shared" si="51"/>
        <v/>
      </c>
      <c r="BM176" s="22"/>
      <c r="BN176" s="23"/>
      <c r="BO176" s="24"/>
      <c r="BQ176" s="115"/>
      <c r="BR176" s="121"/>
      <c r="BS176" s="123" t="str">
        <f t="shared" si="52"/>
        <v/>
      </c>
      <c r="BT176" s="120" t="str">
        <f t="shared" si="68"/>
        <v/>
      </c>
      <c r="BU176" s="120" t="str">
        <f t="shared" si="69"/>
        <v/>
      </c>
      <c r="BV176" s="120" t="str">
        <f t="shared" si="70"/>
        <v/>
      </c>
      <c r="BW176" s="120" t="str">
        <f t="shared" si="53"/>
        <v/>
      </c>
      <c r="BX176" s="113"/>
      <c r="BY176" s="113"/>
      <c r="BZ176" s="138" t="str">
        <f t="shared" si="54"/>
        <v/>
      </c>
      <c r="CA176" s="113"/>
      <c r="CB176" s="150"/>
      <c r="CC176" s="150"/>
      <c r="CD176" s="113"/>
      <c r="CE176" s="113"/>
      <c r="CF176" s="131" t="str">
        <f t="shared" si="72"/>
        <v/>
      </c>
      <c r="CG176" s="127" t="str">
        <f t="shared" si="71"/>
        <v/>
      </c>
      <c r="CH176" s="148"/>
      <c r="CI176" s="107"/>
      <c r="CJ176" s="279" t="str">
        <f t="shared" si="55"/>
        <v/>
      </c>
      <c r="CK176" s="143" t="str">
        <f t="shared" si="56"/>
        <v/>
      </c>
      <c r="CL176" s="137" t="str">
        <f t="shared" si="57"/>
        <v/>
      </c>
      <c r="CM176" s="137" t="str">
        <f t="shared" si="58"/>
        <v/>
      </c>
      <c r="CN176" s="137" t="str">
        <f t="shared" si="59"/>
        <v/>
      </c>
      <c r="CO176" s="149" t="str">
        <f t="shared" si="60"/>
        <v/>
      </c>
      <c r="CP176" s="149" t="str">
        <f t="shared" si="61"/>
        <v/>
      </c>
      <c r="CQ176" s="137" t="str">
        <f t="shared" si="62"/>
        <v/>
      </c>
      <c r="CR176" s="137" t="str">
        <f t="shared" si="63"/>
        <v/>
      </c>
      <c r="CS176" s="137" t="str">
        <f t="shared" si="64"/>
        <v/>
      </c>
      <c r="CT176" s="126" t="str">
        <f t="shared" si="65"/>
        <v/>
      </c>
      <c r="CU176" s="137" t="str">
        <f t="shared" si="66"/>
        <v/>
      </c>
      <c r="CV176" s="86"/>
      <c r="CW176" s="30"/>
      <c r="CX176" s="2"/>
    </row>
    <row r="177" spans="2:102" ht="25.35" customHeight="1" x14ac:dyDescent="0.45">
      <c r="B177" s="17"/>
      <c r="C177" s="112"/>
      <c r="D177" s="113"/>
      <c r="E177" s="115"/>
      <c r="F177" s="17"/>
      <c r="G177" s="17"/>
      <c r="H177" s="17"/>
      <c r="I177" s="17"/>
      <c r="J177" s="17"/>
      <c r="K177" s="17"/>
      <c r="L177" s="114"/>
      <c r="M177" s="114"/>
      <c r="N177" s="17"/>
      <c r="O177" s="17"/>
      <c r="P177" s="17"/>
      <c r="Q177" s="17"/>
      <c r="R177" s="194"/>
      <c r="S177" s="193"/>
      <c r="T177" s="193"/>
      <c r="U177" s="19"/>
      <c r="V177" s="17"/>
      <c r="W177" s="19"/>
      <c r="X177" s="17"/>
      <c r="Y177" s="19"/>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20"/>
      <c r="AX177" s="20"/>
      <c r="AY177" s="18"/>
      <c r="AZ177" s="18"/>
      <c r="BA177" s="18"/>
      <c r="BB177" s="18"/>
      <c r="BC177" s="18"/>
      <c r="BD177" s="18"/>
      <c r="BE177" s="18"/>
      <c r="BF177" s="18"/>
      <c r="BG177" s="21"/>
      <c r="BH177" s="197" t="str">
        <f t="shared" si="49"/>
        <v/>
      </c>
      <c r="BI177" s="197" t="str">
        <f t="shared" si="50"/>
        <v/>
      </c>
      <c r="BJ177" s="21"/>
      <c r="BK177" s="198" t="str">
        <f t="shared" si="67"/>
        <v/>
      </c>
      <c r="BL177" s="198" t="str">
        <f t="shared" si="51"/>
        <v/>
      </c>
      <c r="BM177" s="22"/>
      <c r="BN177" s="23"/>
      <c r="BO177" s="24"/>
      <c r="BQ177" s="115"/>
      <c r="BR177" s="121"/>
      <c r="BS177" s="123" t="str">
        <f t="shared" si="52"/>
        <v/>
      </c>
      <c r="BT177" s="120" t="str">
        <f t="shared" si="68"/>
        <v/>
      </c>
      <c r="BU177" s="120" t="str">
        <f t="shared" si="69"/>
        <v/>
      </c>
      <c r="BV177" s="120" t="str">
        <f t="shared" si="70"/>
        <v/>
      </c>
      <c r="BW177" s="120" t="str">
        <f t="shared" si="53"/>
        <v/>
      </c>
      <c r="BX177" s="113"/>
      <c r="BY177" s="113"/>
      <c r="BZ177" s="138" t="str">
        <f t="shared" si="54"/>
        <v/>
      </c>
      <c r="CA177" s="113"/>
      <c r="CB177" s="150"/>
      <c r="CC177" s="150"/>
      <c r="CD177" s="113"/>
      <c r="CE177" s="113"/>
      <c r="CF177" s="131" t="str">
        <f t="shared" si="72"/>
        <v/>
      </c>
      <c r="CG177" s="127" t="str">
        <f t="shared" si="71"/>
        <v/>
      </c>
      <c r="CH177" s="148"/>
      <c r="CI177" s="107"/>
      <c r="CJ177" s="279" t="str">
        <f t="shared" si="55"/>
        <v/>
      </c>
      <c r="CK177" s="143" t="str">
        <f t="shared" si="56"/>
        <v/>
      </c>
      <c r="CL177" s="137" t="str">
        <f t="shared" si="57"/>
        <v/>
      </c>
      <c r="CM177" s="137" t="str">
        <f t="shared" si="58"/>
        <v/>
      </c>
      <c r="CN177" s="137" t="str">
        <f t="shared" si="59"/>
        <v/>
      </c>
      <c r="CO177" s="149" t="str">
        <f t="shared" si="60"/>
        <v/>
      </c>
      <c r="CP177" s="149" t="str">
        <f t="shared" si="61"/>
        <v/>
      </c>
      <c r="CQ177" s="137" t="str">
        <f t="shared" si="62"/>
        <v/>
      </c>
      <c r="CR177" s="137" t="str">
        <f t="shared" si="63"/>
        <v/>
      </c>
      <c r="CS177" s="137" t="str">
        <f t="shared" si="64"/>
        <v/>
      </c>
      <c r="CT177" s="126" t="str">
        <f t="shared" si="65"/>
        <v/>
      </c>
      <c r="CU177" s="137" t="str">
        <f t="shared" si="66"/>
        <v/>
      </c>
      <c r="CV177" s="86"/>
      <c r="CW177" s="30"/>
      <c r="CX177" s="2"/>
    </row>
    <row r="178" spans="2:102" ht="25.35" customHeight="1" x14ac:dyDescent="0.45">
      <c r="B178" s="17"/>
      <c r="C178" s="112"/>
      <c r="D178" s="113"/>
      <c r="E178" s="115"/>
      <c r="F178" s="17"/>
      <c r="G178" s="17"/>
      <c r="H178" s="17"/>
      <c r="I178" s="17"/>
      <c r="J178" s="17"/>
      <c r="K178" s="17"/>
      <c r="L178" s="114"/>
      <c r="M178" s="114"/>
      <c r="N178" s="17"/>
      <c r="O178" s="17"/>
      <c r="P178" s="17"/>
      <c r="Q178" s="17"/>
      <c r="R178" s="194"/>
      <c r="S178" s="193"/>
      <c r="T178" s="193"/>
      <c r="U178" s="19"/>
      <c r="V178" s="17"/>
      <c r="W178" s="19"/>
      <c r="X178" s="17"/>
      <c r="Y178" s="19"/>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20"/>
      <c r="AX178" s="20"/>
      <c r="AY178" s="18"/>
      <c r="AZ178" s="18"/>
      <c r="BA178" s="18"/>
      <c r="BB178" s="18"/>
      <c r="BC178" s="18"/>
      <c r="BD178" s="18"/>
      <c r="BE178" s="18"/>
      <c r="BF178" s="18"/>
      <c r="BG178" s="21"/>
      <c r="BH178" s="197" t="str">
        <f t="shared" si="49"/>
        <v/>
      </c>
      <c r="BI178" s="197" t="str">
        <f t="shared" si="50"/>
        <v/>
      </c>
      <c r="BJ178" s="21"/>
      <c r="BK178" s="198" t="str">
        <f t="shared" si="67"/>
        <v/>
      </c>
      <c r="BL178" s="198" t="str">
        <f t="shared" si="51"/>
        <v/>
      </c>
      <c r="BM178" s="22"/>
      <c r="BN178" s="23"/>
      <c r="BO178" s="24"/>
      <c r="BQ178" s="115"/>
      <c r="BR178" s="121"/>
      <c r="BS178" s="123" t="str">
        <f t="shared" si="52"/>
        <v/>
      </c>
      <c r="BT178" s="120" t="str">
        <f t="shared" si="68"/>
        <v/>
      </c>
      <c r="BU178" s="120" t="str">
        <f t="shared" si="69"/>
        <v/>
      </c>
      <c r="BV178" s="120" t="str">
        <f t="shared" si="70"/>
        <v/>
      </c>
      <c r="BW178" s="120" t="str">
        <f t="shared" si="53"/>
        <v/>
      </c>
      <c r="BX178" s="113"/>
      <c r="BY178" s="113"/>
      <c r="BZ178" s="138" t="str">
        <f t="shared" si="54"/>
        <v/>
      </c>
      <c r="CA178" s="113"/>
      <c r="CB178" s="150"/>
      <c r="CC178" s="150"/>
      <c r="CD178" s="113"/>
      <c r="CE178" s="113"/>
      <c r="CF178" s="131" t="str">
        <f t="shared" si="72"/>
        <v/>
      </c>
      <c r="CG178" s="127" t="str">
        <f t="shared" si="71"/>
        <v/>
      </c>
      <c r="CH178" s="148"/>
      <c r="CI178" s="107"/>
      <c r="CJ178" s="279" t="str">
        <f t="shared" si="55"/>
        <v/>
      </c>
      <c r="CK178" s="143" t="str">
        <f t="shared" si="56"/>
        <v/>
      </c>
      <c r="CL178" s="137" t="str">
        <f t="shared" si="57"/>
        <v/>
      </c>
      <c r="CM178" s="137" t="str">
        <f t="shared" si="58"/>
        <v/>
      </c>
      <c r="CN178" s="137" t="str">
        <f t="shared" si="59"/>
        <v/>
      </c>
      <c r="CO178" s="149" t="str">
        <f t="shared" si="60"/>
        <v/>
      </c>
      <c r="CP178" s="149" t="str">
        <f t="shared" si="61"/>
        <v/>
      </c>
      <c r="CQ178" s="137" t="str">
        <f t="shared" si="62"/>
        <v/>
      </c>
      <c r="CR178" s="137" t="str">
        <f t="shared" si="63"/>
        <v/>
      </c>
      <c r="CS178" s="137" t="str">
        <f t="shared" si="64"/>
        <v/>
      </c>
      <c r="CT178" s="126" t="str">
        <f t="shared" si="65"/>
        <v/>
      </c>
      <c r="CU178" s="137" t="str">
        <f t="shared" si="66"/>
        <v/>
      </c>
      <c r="CV178" s="86"/>
      <c r="CW178" s="30"/>
      <c r="CX178" s="2"/>
    </row>
    <row r="179" spans="2:102" ht="25.35" customHeight="1" x14ac:dyDescent="0.45">
      <c r="B179" s="17"/>
      <c r="C179" s="112"/>
      <c r="D179" s="113"/>
      <c r="E179" s="115"/>
      <c r="F179" s="17"/>
      <c r="G179" s="17"/>
      <c r="H179" s="17"/>
      <c r="I179" s="17"/>
      <c r="J179" s="17"/>
      <c r="K179" s="17"/>
      <c r="L179" s="114"/>
      <c r="M179" s="114"/>
      <c r="N179" s="17"/>
      <c r="O179" s="17"/>
      <c r="P179" s="17"/>
      <c r="Q179" s="17"/>
      <c r="R179" s="194"/>
      <c r="S179" s="193"/>
      <c r="T179" s="193"/>
      <c r="U179" s="19"/>
      <c r="V179" s="17"/>
      <c r="W179" s="19"/>
      <c r="X179" s="17"/>
      <c r="Y179" s="19"/>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20"/>
      <c r="AX179" s="20"/>
      <c r="AY179" s="18"/>
      <c r="AZ179" s="18"/>
      <c r="BA179" s="18"/>
      <c r="BB179" s="18"/>
      <c r="BC179" s="18"/>
      <c r="BD179" s="18"/>
      <c r="BE179" s="18"/>
      <c r="BF179" s="18"/>
      <c r="BG179" s="21"/>
      <c r="BH179" s="197" t="str">
        <f t="shared" si="49"/>
        <v/>
      </c>
      <c r="BI179" s="197" t="str">
        <f t="shared" si="50"/>
        <v/>
      </c>
      <c r="BJ179" s="21"/>
      <c r="BK179" s="198" t="str">
        <f t="shared" si="67"/>
        <v/>
      </c>
      <c r="BL179" s="198" t="str">
        <f t="shared" si="51"/>
        <v/>
      </c>
      <c r="BM179" s="22"/>
      <c r="BN179" s="23"/>
      <c r="BO179" s="24"/>
      <c r="BQ179" s="115"/>
      <c r="BR179" s="121"/>
      <c r="BS179" s="123" t="str">
        <f t="shared" si="52"/>
        <v/>
      </c>
      <c r="BT179" s="120" t="str">
        <f t="shared" si="68"/>
        <v/>
      </c>
      <c r="BU179" s="120" t="str">
        <f t="shared" si="69"/>
        <v/>
      </c>
      <c r="BV179" s="120" t="str">
        <f t="shared" si="70"/>
        <v/>
      </c>
      <c r="BW179" s="120" t="str">
        <f t="shared" si="53"/>
        <v/>
      </c>
      <c r="BX179" s="113"/>
      <c r="BY179" s="113"/>
      <c r="BZ179" s="138" t="str">
        <f t="shared" si="54"/>
        <v/>
      </c>
      <c r="CA179" s="113"/>
      <c r="CB179" s="150"/>
      <c r="CC179" s="150"/>
      <c r="CD179" s="113"/>
      <c r="CE179" s="113"/>
      <c r="CF179" s="131" t="str">
        <f t="shared" si="72"/>
        <v/>
      </c>
      <c r="CG179" s="127" t="str">
        <f t="shared" si="71"/>
        <v/>
      </c>
      <c r="CH179" s="148"/>
      <c r="CI179" s="107"/>
      <c r="CJ179" s="279" t="str">
        <f t="shared" si="55"/>
        <v/>
      </c>
      <c r="CK179" s="143" t="str">
        <f t="shared" si="56"/>
        <v/>
      </c>
      <c r="CL179" s="137" t="str">
        <f t="shared" si="57"/>
        <v/>
      </c>
      <c r="CM179" s="137" t="str">
        <f t="shared" si="58"/>
        <v/>
      </c>
      <c r="CN179" s="137" t="str">
        <f t="shared" si="59"/>
        <v/>
      </c>
      <c r="CO179" s="149" t="str">
        <f t="shared" si="60"/>
        <v/>
      </c>
      <c r="CP179" s="149" t="str">
        <f t="shared" si="61"/>
        <v/>
      </c>
      <c r="CQ179" s="137" t="str">
        <f t="shared" si="62"/>
        <v/>
      </c>
      <c r="CR179" s="137" t="str">
        <f t="shared" si="63"/>
        <v/>
      </c>
      <c r="CS179" s="137" t="str">
        <f t="shared" si="64"/>
        <v/>
      </c>
      <c r="CT179" s="126" t="str">
        <f t="shared" si="65"/>
        <v/>
      </c>
      <c r="CU179" s="137" t="str">
        <f t="shared" si="66"/>
        <v/>
      </c>
      <c r="CV179" s="86"/>
      <c r="CW179" s="30"/>
      <c r="CX179" s="2"/>
    </row>
    <row r="180" spans="2:102" ht="25.35" customHeight="1" x14ac:dyDescent="0.45">
      <c r="B180" s="17"/>
      <c r="C180" s="112"/>
      <c r="D180" s="113"/>
      <c r="E180" s="115"/>
      <c r="F180" s="17"/>
      <c r="G180" s="17"/>
      <c r="H180" s="17"/>
      <c r="I180" s="17"/>
      <c r="J180" s="17"/>
      <c r="K180" s="17"/>
      <c r="L180" s="114"/>
      <c r="M180" s="114"/>
      <c r="N180" s="17"/>
      <c r="O180" s="17"/>
      <c r="P180" s="17"/>
      <c r="Q180" s="17"/>
      <c r="R180" s="194"/>
      <c r="S180" s="193"/>
      <c r="T180" s="193"/>
      <c r="U180" s="19"/>
      <c r="V180" s="17"/>
      <c r="W180" s="19"/>
      <c r="X180" s="17"/>
      <c r="Y180" s="19"/>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20"/>
      <c r="AX180" s="20"/>
      <c r="AY180" s="18"/>
      <c r="AZ180" s="18"/>
      <c r="BA180" s="18"/>
      <c r="BB180" s="18"/>
      <c r="BC180" s="18"/>
      <c r="BD180" s="18"/>
      <c r="BE180" s="18"/>
      <c r="BF180" s="18"/>
      <c r="BG180" s="21"/>
      <c r="BH180" s="197" t="str">
        <f t="shared" si="49"/>
        <v/>
      </c>
      <c r="BI180" s="197" t="str">
        <f t="shared" si="50"/>
        <v/>
      </c>
      <c r="BJ180" s="21"/>
      <c r="BK180" s="198" t="str">
        <f t="shared" si="67"/>
        <v/>
      </c>
      <c r="BL180" s="198" t="str">
        <f t="shared" si="51"/>
        <v/>
      </c>
      <c r="BM180" s="22"/>
      <c r="BN180" s="23"/>
      <c r="BO180" s="24"/>
      <c r="BQ180" s="115"/>
      <c r="BR180" s="121"/>
      <c r="BS180" s="123" t="str">
        <f t="shared" si="52"/>
        <v/>
      </c>
      <c r="BT180" s="120" t="str">
        <f t="shared" si="68"/>
        <v/>
      </c>
      <c r="BU180" s="120" t="str">
        <f t="shared" si="69"/>
        <v/>
      </c>
      <c r="BV180" s="120" t="str">
        <f t="shared" si="70"/>
        <v/>
      </c>
      <c r="BW180" s="120" t="str">
        <f t="shared" si="53"/>
        <v/>
      </c>
      <c r="BX180" s="113"/>
      <c r="BY180" s="113"/>
      <c r="BZ180" s="138" t="str">
        <f t="shared" si="54"/>
        <v/>
      </c>
      <c r="CA180" s="113"/>
      <c r="CB180" s="150"/>
      <c r="CC180" s="150"/>
      <c r="CD180" s="113"/>
      <c r="CE180" s="113"/>
      <c r="CF180" s="131" t="str">
        <f t="shared" si="72"/>
        <v/>
      </c>
      <c r="CG180" s="127" t="str">
        <f t="shared" si="71"/>
        <v/>
      </c>
      <c r="CH180" s="148"/>
      <c r="CI180" s="107"/>
      <c r="CJ180" s="279" t="str">
        <f t="shared" si="55"/>
        <v/>
      </c>
      <c r="CK180" s="143" t="str">
        <f t="shared" si="56"/>
        <v/>
      </c>
      <c r="CL180" s="137" t="str">
        <f t="shared" si="57"/>
        <v/>
      </c>
      <c r="CM180" s="137" t="str">
        <f t="shared" si="58"/>
        <v/>
      </c>
      <c r="CN180" s="137" t="str">
        <f t="shared" si="59"/>
        <v/>
      </c>
      <c r="CO180" s="149" t="str">
        <f t="shared" si="60"/>
        <v/>
      </c>
      <c r="CP180" s="149" t="str">
        <f t="shared" si="61"/>
        <v/>
      </c>
      <c r="CQ180" s="137" t="str">
        <f t="shared" si="62"/>
        <v/>
      </c>
      <c r="CR180" s="137" t="str">
        <f t="shared" si="63"/>
        <v/>
      </c>
      <c r="CS180" s="137" t="str">
        <f t="shared" si="64"/>
        <v/>
      </c>
      <c r="CT180" s="126" t="str">
        <f t="shared" si="65"/>
        <v/>
      </c>
      <c r="CU180" s="137" t="str">
        <f t="shared" si="66"/>
        <v/>
      </c>
      <c r="CV180" s="86"/>
      <c r="CW180" s="30"/>
      <c r="CX180" s="2"/>
    </row>
    <row r="181" spans="2:102" ht="25.35" customHeight="1" x14ac:dyDescent="0.45">
      <c r="B181" s="17"/>
      <c r="C181" s="112"/>
      <c r="D181" s="113"/>
      <c r="E181" s="115"/>
      <c r="F181" s="17"/>
      <c r="G181" s="17"/>
      <c r="H181" s="17"/>
      <c r="I181" s="17"/>
      <c r="J181" s="17"/>
      <c r="K181" s="17"/>
      <c r="L181" s="114"/>
      <c r="M181" s="114"/>
      <c r="N181" s="17"/>
      <c r="O181" s="17"/>
      <c r="P181" s="17"/>
      <c r="Q181" s="17"/>
      <c r="R181" s="194"/>
      <c r="S181" s="193"/>
      <c r="T181" s="193"/>
      <c r="U181" s="19"/>
      <c r="V181" s="17"/>
      <c r="W181" s="19"/>
      <c r="X181" s="17"/>
      <c r="Y181" s="19"/>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20"/>
      <c r="AX181" s="20"/>
      <c r="AY181" s="18"/>
      <c r="AZ181" s="18"/>
      <c r="BA181" s="18"/>
      <c r="BB181" s="18"/>
      <c r="BC181" s="18"/>
      <c r="BD181" s="18"/>
      <c r="BE181" s="18"/>
      <c r="BF181" s="18"/>
      <c r="BG181" s="21"/>
      <c r="BH181" s="197" t="str">
        <f t="shared" si="49"/>
        <v/>
      </c>
      <c r="BI181" s="197" t="str">
        <f t="shared" si="50"/>
        <v/>
      </c>
      <c r="BJ181" s="21"/>
      <c r="BK181" s="198" t="str">
        <f t="shared" si="67"/>
        <v/>
      </c>
      <c r="BL181" s="198" t="str">
        <f t="shared" si="51"/>
        <v/>
      </c>
      <c r="BM181" s="22"/>
      <c r="BN181" s="23"/>
      <c r="BO181" s="24"/>
      <c r="BQ181" s="115"/>
      <c r="BR181" s="121"/>
      <c r="BS181" s="123" t="str">
        <f t="shared" si="52"/>
        <v/>
      </c>
      <c r="BT181" s="120" t="str">
        <f t="shared" si="68"/>
        <v/>
      </c>
      <c r="BU181" s="120" t="str">
        <f t="shared" si="69"/>
        <v/>
      </c>
      <c r="BV181" s="120" t="str">
        <f t="shared" si="70"/>
        <v/>
      </c>
      <c r="BW181" s="120" t="str">
        <f t="shared" si="53"/>
        <v/>
      </c>
      <c r="BX181" s="113"/>
      <c r="BY181" s="113"/>
      <c r="BZ181" s="138" t="str">
        <f t="shared" si="54"/>
        <v/>
      </c>
      <c r="CA181" s="113"/>
      <c r="CB181" s="150"/>
      <c r="CC181" s="150"/>
      <c r="CD181" s="113"/>
      <c r="CE181" s="113"/>
      <c r="CF181" s="131" t="str">
        <f t="shared" si="72"/>
        <v/>
      </c>
      <c r="CG181" s="127" t="str">
        <f t="shared" si="71"/>
        <v/>
      </c>
      <c r="CH181" s="148"/>
      <c r="CI181" s="107"/>
      <c r="CJ181" s="279" t="str">
        <f t="shared" si="55"/>
        <v/>
      </c>
      <c r="CK181" s="143" t="str">
        <f t="shared" si="56"/>
        <v/>
      </c>
      <c r="CL181" s="137" t="str">
        <f t="shared" si="57"/>
        <v/>
      </c>
      <c r="CM181" s="137" t="str">
        <f t="shared" si="58"/>
        <v/>
      </c>
      <c r="CN181" s="137" t="str">
        <f t="shared" si="59"/>
        <v/>
      </c>
      <c r="CO181" s="149" t="str">
        <f t="shared" si="60"/>
        <v/>
      </c>
      <c r="CP181" s="149" t="str">
        <f t="shared" si="61"/>
        <v/>
      </c>
      <c r="CQ181" s="137" t="str">
        <f t="shared" si="62"/>
        <v/>
      </c>
      <c r="CR181" s="137" t="str">
        <f t="shared" si="63"/>
        <v/>
      </c>
      <c r="CS181" s="137" t="str">
        <f t="shared" si="64"/>
        <v/>
      </c>
      <c r="CT181" s="126" t="str">
        <f t="shared" si="65"/>
        <v/>
      </c>
      <c r="CU181" s="137" t="str">
        <f t="shared" si="66"/>
        <v/>
      </c>
      <c r="CV181" s="86"/>
      <c r="CW181" s="30"/>
      <c r="CX181" s="2"/>
    </row>
    <row r="182" spans="2:102" ht="25.35" customHeight="1" x14ac:dyDescent="0.45">
      <c r="B182" s="17"/>
      <c r="C182" s="112"/>
      <c r="D182" s="113"/>
      <c r="E182" s="115"/>
      <c r="F182" s="17"/>
      <c r="G182" s="17"/>
      <c r="H182" s="17"/>
      <c r="I182" s="17"/>
      <c r="J182" s="17"/>
      <c r="K182" s="17"/>
      <c r="L182" s="114"/>
      <c r="M182" s="114"/>
      <c r="N182" s="17"/>
      <c r="O182" s="17"/>
      <c r="P182" s="17"/>
      <c r="Q182" s="17"/>
      <c r="R182" s="194"/>
      <c r="S182" s="193"/>
      <c r="T182" s="193"/>
      <c r="U182" s="19"/>
      <c r="V182" s="17"/>
      <c r="W182" s="19"/>
      <c r="X182" s="17"/>
      <c r="Y182" s="19"/>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20"/>
      <c r="AX182" s="20"/>
      <c r="AY182" s="18"/>
      <c r="AZ182" s="18"/>
      <c r="BA182" s="18"/>
      <c r="BB182" s="18"/>
      <c r="BC182" s="18"/>
      <c r="BD182" s="18"/>
      <c r="BE182" s="18"/>
      <c r="BF182" s="18"/>
      <c r="BG182" s="21"/>
      <c r="BH182" s="197" t="str">
        <f t="shared" si="49"/>
        <v/>
      </c>
      <c r="BI182" s="197" t="str">
        <f t="shared" si="50"/>
        <v/>
      </c>
      <c r="BJ182" s="21"/>
      <c r="BK182" s="198" t="str">
        <f t="shared" si="67"/>
        <v/>
      </c>
      <c r="BL182" s="198" t="str">
        <f t="shared" si="51"/>
        <v/>
      </c>
      <c r="BM182" s="22"/>
      <c r="BN182" s="23"/>
      <c r="BO182" s="24"/>
      <c r="BQ182" s="115"/>
      <c r="BR182" s="121"/>
      <c r="BS182" s="123" t="str">
        <f t="shared" si="52"/>
        <v/>
      </c>
      <c r="BT182" s="120" t="str">
        <f t="shared" si="68"/>
        <v/>
      </c>
      <c r="BU182" s="120" t="str">
        <f t="shared" si="69"/>
        <v/>
      </c>
      <c r="BV182" s="120" t="str">
        <f t="shared" si="70"/>
        <v/>
      </c>
      <c r="BW182" s="120" t="str">
        <f t="shared" si="53"/>
        <v/>
      </c>
      <c r="BX182" s="113"/>
      <c r="BY182" s="113"/>
      <c r="BZ182" s="138" t="str">
        <f t="shared" si="54"/>
        <v/>
      </c>
      <c r="CA182" s="113"/>
      <c r="CB182" s="150"/>
      <c r="CC182" s="150"/>
      <c r="CD182" s="113"/>
      <c r="CE182" s="113"/>
      <c r="CF182" s="131" t="str">
        <f t="shared" si="72"/>
        <v/>
      </c>
      <c r="CG182" s="127" t="str">
        <f t="shared" si="71"/>
        <v/>
      </c>
      <c r="CH182" s="148"/>
      <c r="CI182" s="107"/>
      <c r="CJ182" s="279" t="str">
        <f t="shared" si="55"/>
        <v/>
      </c>
      <c r="CK182" s="143" t="str">
        <f t="shared" si="56"/>
        <v/>
      </c>
      <c r="CL182" s="137" t="str">
        <f t="shared" si="57"/>
        <v/>
      </c>
      <c r="CM182" s="137" t="str">
        <f t="shared" si="58"/>
        <v/>
      </c>
      <c r="CN182" s="137" t="str">
        <f t="shared" si="59"/>
        <v/>
      </c>
      <c r="CO182" s="149" t="str">
        <f t="shared" si="60"/>
        <v/>
      </c>
      <c r="CP182" s="149" t="str">
        <f t="shared" si="61"/>
        <v/>
      </c>
      <c r="CQ182" s="137" t="str">
        <f t="shared" si="62"/>
        <v/>
      </c>
      <c r="CR182" s="137" t="str">
        <f t="shared" si="63"/>
        <v/>
      </c>
      <c r="CS182" s="137" t="str">
        <f t="shared" si="64"/>
        <v/>
      </c>
      <c r="CT182" s="126" t="str">
        <f t="shared" si="65"/>
        <v/>
      </c>
      <c r="CU182" s="137" t="str">
        <f t="shared" si="66"/>
        <v/>
      </c>
      <c r="CV182" s="86"/>
      <c r="CW182" s="30"/>
      <c r="CX182" s="2"/>
    </row>
    <row r="183" spans="2:102" ht="25.35" customHeight="1" x14ac:dyDescent="0.45">
      <c r="B183" s="17"/>
      <c r="C183" s="112"/>
      <c r="D183" s="113"/>
      <c r="E183" s="115"/>
      <c r="F183" s="17"/>
      <c r="G183" s="17"/>
      <c r="H183" s="17"/>
      <c r="I183" s="17"/>
      <c r="J183" s="17"/>
      <c r="K183" s="17"/>
      <c r="L183" s="114"/>
      <c r="M183" s="114"/>
      <c r="N183" s="17"/>
      <c r="O183" s="17"/>
      <c r="P183" s="17"/>
      <c r="Q183" s="17"/>
      <c r="R183" s="194"/>
      <c r="S183" s="193"/>
      <c r="T183" s="193"/>
      <c r="U183" s="19"/>
      <c r="V183" s="17"/>
      <c r="W183" s="19"/>
      <c r="X183" s="17"/>
      <c r="Y183" s="19"/>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20"/>
      <c r="AX183" s="20"/>
      <c r="AY183" s="18"/>
      <c r="AZ183" s="18"/>
      <c r="BA183" s="18"/>
      <c r="BB183" s="18"/>
      <c r="BC183" s="18"/>
      <c r="BD183" s="18"/>
      <c r="BE183" s="18"/>
      <c r="BF183" s="18"/>
      <c r="BG183" s="21"/>
      <c r="BH183" s="197" t="str">
        <f t="shared" si="49"/>
        <v/>
      </c>
      <c r="BI183" s="197" t="str">
        <f t="shared" si="50"/>
        <v/>
      </c>
      <c r="BJ183" s="21"/>
      <c r="BK183" s="198" t="str">
        <f t="shared" si="67"/>
        <v/>
      </c>
      <c r="BL183" s="198" t="str">
        <f t="shared" si="51"/>
        <v/>
      </c>
      <c r="BM183" s="22"/>
      <c r="BN183" s="23"/>
      <c r="BO183" s="24"/>
      <c r="BQ183" s="115"/>
      <c r="BR183" s="121"/>
      <c r="BS183" s="123" t="str">
        <f t="shared" si="52"/>
        <v/>
      </c>
      <c r="BT183" s="120" t="str">
        <f t="shared" si="68"/>
        <v/>
      </c>
      <c r="BU183" s="120" t="str">
        <f t="shared" si="69"/>
        <v/>
      </c>
      <c r="BV183" s="120" t="str">
        <f t="shared" si="70"/>
        <v/>
      </c>
      <c r="BW183" s="120" t="str">
        <f t="shared" si="53"/>
        <v/>
      </c>
      <c r="BX183" s="113"/>
      <c r="BY183" s="113"/>
      <c r="BZ183" s="138" t="str">
        <f t="shared" si="54"/>
        <v/>
      </c>
      <c r="CA183" s="113"/>
      <c r="CB183" s="150"/>
      <c r="CC183" s="150"/>
      <c r="CD183" s="113"/>
      <c r="CE183" s="113"/>
      <c r="CF183" s="131" t="str">
        <f t="shared" si="72"/>
        <v/>
      </c>
      <c r="CG183" s="127" t="str">
        <f t="shared" si="71"/>
        <v/>
      </c>
      <c r="CH183" s="148"/>
      <c r="CI183" s="107"/>
      <c r="CJ183" s="279" t="str">
        <f t="shared" si="55"/>
        <v/>
      </c>
      <c r="CK183" s="143" t="str">
        <f t="shared" si="56"/>
        <v/>
      </c>
      <c r="CL183" s="137" t="str">
        <f t="shared" si="57"/>
        <v/>
      </c>
      <c r="CM183" s="137" t="str">
        <f t="shared" si="58"/>
        <v/>
      </c>
      <c r="CN183" s="137" t="str">
        <f t="shared" si="59"/>
        <v/>
      </c>
      <c r="CO183" s="149" t="str">
        <f t="shared" si="60"/>
        <v/>
      </c>
      <c r="CP183" s="149" t="str">
        <f t="shared" si="61"/>
        <v/>
      </c>
      <c r="CQ183" s="137" t="str">
        <f t="shared" si="62"/>
        <v/>
      </c>
      <c r="CR183" s="137" t="str">
        <f t="shared" si="63"/>
        <v/>
      </c>
      <c r="CS183" s="137" t="str">
        <f t="shared" si="64"/>
        <v/>
      </c>
      <c r="CT183" s="126" t="str">
        <f t="shared" si="65"/>
        <v/>
      </c>
      <c r="CU183" s="137" t="str">
        <f t="shared" si="66"/>
        <v/>
      </c>
      <c r="CV183" s="86"/>
      <c r="CW183" s="30"/>
      <c r="CX183" s="2"/>
    </row>
    <row r="184" spans="2:102" ht="25.35" customHeight="1" x14ac:dyDescent="0.45">
      <c r="B184" s="17"/>
      <c r="C184" s="112"/>
      <c r="D184" s="113"/>
      <c r="E184" s="115"/>
      <c r="F184" s="17"/>
      <c r="G184" s="17"/>
      <c r="H184" s="17"/>
      <c r="I184" s="17"/>
      <c r="J184" s="17"/>
      <c r="K184" s="17"/>
      <c r="L184" s="114"/>
      <c r="M184" s="114"/>
      <c r="N184" s="17"/>
      <c r="O184" s="17"/>
      <c r="P184" s="17"/>
      <c r="Q184" s="17"/>
      <c r="R184" s="194"/>
      <c r="S184" s="193"/>
      <c r="T184" s="193"/>
      <c r="U184" s="19"/>
      <c r="V184" s="17"/>
      <c r="W184" s="19"/>
      <c r="X184" s="17"/>
      <c r="Y184" s="19"/>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20"/>
      <c r="AX184" s="20"/>
      <c r="AY184" s="18"/>
      <c r="AZ184" s="18"/>
      <c r="BA184" s="18"/>
      <c r="BB184" s="18"/>
      <c r="BC184" s="18"/>
      <c r="BD184" s="18"/>
      <c r="BE184" s="18"/>
      <c r="BF184" s="18"/>
      <c r="BG184" s="21"/>
      <c r="BH184" s="197" t="str">
        <f t="shared" si="49"/>
        <v/>
      </c>
      <c r="BI184" s="197" t="str">
        <f t="shared" si="50"/>
        <v/>
      </c>
      <c r="BJ184" s="21"/>
      <c r="BK184" s="198" t="str">
        <f t="shared" si="67"/>
        <v/>
      </c>
      <c r="BL184" s="198" t="str">
        <f t="shared" si="51"/>
        <v/>
      </c>
      <c r="BM184" s="22"/>
      <c r="BN184" s="23"/>
      <c r="BO184" s="24"/>
      <c r="BQ184" s="115"/>
      <c r="BR184" s="121"/>
      <c r="BS184" s="123" t="str">
        <f t="shared" si="52"/>
        <v/>
      </c>
      <c r="BT184" s="120" t="str">
        <f t="shared" si="68"/>
        <v/>
      </c>
      <c r="BU184" s="120" t="str">
        <f t="shared" si="69"/>
        <v/>
      </c>
      <c r="BV184" s="120" t="str">
        <f t="shared" si="70"/>
        <v/>
      </c>
      <c r="BW184" s="120" t="str">
        <f t="shared" si="53"/>
        <v/>
      </c>
      <c r="BX184" s="113"/>
      <c r="BY184" s="113"/>
      <c r="BZ184" s="138" t="str">
        <f t="shared" si="54"/>
        <v/>
      </c>
      <c r="CA184" s="113"/>
      <c r="CB184" s="150"/>
      <c r="CC184" s="150"/>
      <c r="CD184" s="113"/>
      <c r="CE184" s="113"/>
      <c r="CF184" s="131" t="str">
        <f t="shared" si="72"/>
        <v/>
      </c>
      <c r="CG184" s="127" t="str">
        <f t="shared" si="71"/>
        <v/>
      </c>
      <c r="CH184" s="148"/>
      <c r="CI184" s="107"/>
      <c r="CJ184" s="279" t="str">
        <f t="shared" si="55"/>
        <v/>
      </c>
      <c r="CK184" s="143" t="str">
        <f t="shared" si="56"/>
        <v/>
      </c>
      <c r="CL184" s="137" t="str">
        <f t="shared" si="57"/>
        <v/>
      </c>
      <c r="CM184" s="137" t="str">
        <f t="shared" si="58"/>
        <v/>
      </c>
      <c r="CN184" s="137" t="str">
        <f t="shared" si="59"/>
        <v/>
      </c>
      <c r="CO184" s="149" t="str">
        <f t="shared" si="60"/>
        <v/>
      </c>
      <c r="CP184" s="149" t="str">
        <f t="shared" si="61"/>
        <v/>
      </c>
      <c r="CQ184" s="137" t="str">
        <f t="shared" si="62"/>
        <v/>
      </c>
      <c r="CR184" s="137" t="str">
        <f t="shared" si="63"/>
        <v/>
      </c>
      <c r="CS184" s="137" t="str">
        <f t="shared" si="64"/>
        <v/>
      </c>
      <c r="CT184" s="126" t="str">
        <f t="shared" si="65"/>
        <v/>
      </c>
      <c r="CU184" s="137" t="str">
        <f t="shared" si="66"/>
        <v/>
      </c>
      <c r="CV184" s="86"/>
      <c r="CW184" s="30"/>
      <c r="CX184" s="2"/>
    </row>
    <row r="185" spans="2:102" ht="25.35" customHeight="1" x14ac:dyDescent="0.45">
      <c r="B185" s="17"/>
      <c r="C185" s="112"/>
      <c r="D185" s="113"/>
      <c r="E185" s="115"/>
      <c r="F185" s="17"/>
      <c r="G185" s="17"/>
      <c r="H185" s="17"/>
      <c r="I185" s="17"/>
      <c r="J185" s="17"/>
      <c r="K185" s="17"/>
      <c r="L185" s="114"/>
      <c r="M185" s="114"/>
      <c r="N185" s="17"/>
      <c r="O185" s="17"/>
      <c r="P185" s="17"/>
      <c r="Q185" s="17"/>
      <c r="R185" s="194"/>
      <c r="S185" s="193"/>
      <c r="T185" s="193"/>
      <c r="U185" s="19"/>
      <c r="V185" s="17"/>
      <c r="W185" s="19"/>
      <c r="X185" s="17"/>
      <c r="Y185" s="19"/>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20"/>
      <c r="AX185" s="20"/>
      <c r="AY185" s="18"/>
      <c r="AZ185" s="18"/>
      <c r="BA185" s="18"/>
      <c r="BB185" s="18"/>
      <c r="BC185" s="18"/>
      <c r="BD185" s="18"/>
      <c r="BE185" s="18"/>
      <c r="BF185" s="18"/>
      <c r="BG185" s="21"/>
      <c r="BH185" s="197" t="str">
        <f t="shared" si="49"/>
        <v/>
      </c>
      <c r="BI185" s="197" t="str">
        <f t="shared" si="50"/>
        <v/>
      </c>
      <c r="BJ185" s="21"/>
      <c r="BK185" s="198" t="str">
        <f t="shared" si="67"/>
        <v/>
      </c>
      <c r="BL185" s="198" t="str">
        <f t="shared" si="51"/>
        <v/>
      </c>
      <c r="BM185" s="22"/>
      <c r="BN185" s="23"/>
      <c r="BO185" s="24"/>
      <c r="BQ185" s="115"/>
      <c r="BR185" s="121"/>
      <c r="BS185" s="123" t="str">
        <f t="shared" si="52"/>
        <v/>
      </c>
      <c r="BT185" s="120" t="str">
        <f t="shared" si="68"/>
        <v/>
      </c>
      <c r="BU185" s="120" t="str">
        <f t="shared" si="69"/>
        <v/>
      </c>
      <c r="BV185" s="120" t="str">
        <f t="shared" si="70"/>
        <v/>
      </c>
      <c r="BW185" s="120" t="str">
        <f t="shared" si="53"/>
        <v/>
      </c>
      <c r="BX185" s="113"/>
      <c r="BY185" s="113"/>
      <c r="BZ185" s="138" t="str">
        <f t="shared" si="54"/>
        <v/>
      </c>
      <c r="CA185" s="113"/>
      <c r="CB185" s="150"/>
      <c r="CC185" s="150"/>
      <c r="CD185" s="113"/>
      <c r="CE185" s="113"/>
      <c r="CF185" s="131" t="str">
        <f t="shared" si="72"/>
        <v/>
      </c>
      <c r="CG185" s="127" t="str">
        <f t="shared" si="71"/>
        <v/>
      </c>
      <c r="CH185" s="148"/>
      <c r="CI185" s="107"/>
      <c r="CJ185" s="279" t="str">
        <f t="shared" si="55"/>
        <v/>
      </c>
      <c r="CK185" s="143" t="str">
        <f t="shared" si="56"/>
        <v/>
      </c>
      <c r="CL185" s="137" t="str">
        <f t="shared" si="57"/>
        <v/>
      </c>
      <c r="CM185" s="137" t="str">
        <f t="shared" si="58"/>
        <v/>
      </c>
      <c r="CN185" s="137" t="str">
        <f t="shared" si="59"/>
        <v/>
      </c>
      <c r="CO185" s="149" t="str">
        <f t="shared" si="60"/>
        <v/>
      </c>
      <c r="CP185" s="149" t="str">
        <f t="shared" si="61"/>
        <v/>
      </c>
      <c r="CQ185" s="137" t="str">
        <f t="shared" si="62"/>
        <v/>
      </c>
      <c r="CR185" s="137" t="str">
        <f t="shared" si="63"/>
        <v/>
      </c>
      <c r="CS185" s="137" t="str">
        <f t="shared" si="64"/>
        <v/>
      </c>
      <c r="CT185" s="126" t="str">
        <f t="shared" si="65"/>
        <v/>
      </c>
      <c r="CU185" s="137" t="str">
        <f t="shared" si="66"/>
        <v/>
      </c>
      <c r="CV185" s="86"/>
      <c r="CW185" s="30"/>
      <c r="CX185" s="2"/>
    </row>
    <row r="186" spans="2:102" ht="25.35" customHeight="1" x14ac:dyDescent="0.45">
      <c r="B186" s="17"/>
      <c r="C186" s="112"/>
      <c r="D186" s="113"/>
      <c r="E186" s="115"/>
      <c r="F186" s="17"/>
      <c r="G186" s="17"/>
      <c r="H186" s="17"/>
      <c r="I186" s="17"/>
      <c r="J186" s="17"/>
      <c r="K186" s="17"/>
      <c r="L186" s="114"/>
      <c r="M186" s="114"/>
      <c r="N186" s="17"/>
      <c r="O186" s="17"/>
      <c r="P186" s="17"/>
      <c r="Q186" s="17"/>
      <c r="R186" s="194"/>
      <c r="S186" s="193"/>
      <c r="T186" s="193"/>
      <c r="U186" s="19"/>
      <c r="V186" s="17"/>
      <c r="W186" s="19"/>
      <c r="X186" s="17"/>
      <c r="Y186" s="19"/>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20"/>
      <c r="AX186" s="20"/>
      <c r="AY186" s="18"/>
      <c r="AZ186" s="18"/>
      <c r="BA186" s="18"/>
      <c r="BB186" s="18"/>
      <c r="BC186" s="18"/>
      <c r="BD186" s="18"/>
      <c r="BE186" s="18"/>
      <c r="BF186" s="18"/>
      <c r="BG186" s="21"/>
      <c r="BH186" s="197" t="str">
        <f t="shared" si="49"/>
        <v/>
      </c>
      <c r="BI186" s="197" t="str">
        <f t="shared" si="50"/>
        <v/>
      </c>
      <c r="BJ186" s="21"/>
      <c r="BK186" s="198" t="str">
        <f t="shared" si="67"/>
        <v/>
      </c>
      <c r="BL186" s="198" t="str">
        <f t="shared" si="51"/>
        <v/>
      </c>
      <c r="BM186" s="22"/>
      <c r="BN186" s="23"/>
      <c r="BO186" s="24"/>
      <c r="BQ186" s="115"/>
      <c r="BR186" s="121"/>
      <c r="BS186" s="123" t="str">
        <f t="shared" si="52"/>
        <v/>
      </c>
      <c r="BT186" s="120" t="str">
        <f t="shared" si="68"/>
        <v/>
      </c>
      <c r="BU186" s="120" t="str">
        <f t="shared" si="69"/>
        <v/>
      </c>
      <c r="BV186" s="120" t="str">
        <f t="shared" si="70"/>
        <v/>
      </c>
      <c r="BW186" s="120" t="str">
        <f t="shared" si="53"/>
        <v/>
      </c>
      <c r="BX186" s="113"/>
      <c r="BY186" s="113"/>
      <c r="BZ186" s="138" t="str">
        <f t="shared" si="54"/>
        <v/>
      </c>
      <c r="CA186" s="113"/>
      <c r="CB186" s="150"/>
      <c r="CC186" s="150"/>
      <c r="CD186" s="113"/>
      <c r="CE186" s="113"/>
      <c r="CF186" s="131" t="str">
        <f t="shared" si="72"/>
        <v/>
      </c>
      <c r="CG186" s="127" t="str">
        <f t="shared" si="71"/>
        <v/>
      </c>
      <c r="CH186" s="148"/>
      <c r="CI186" s="107"/>
      <c r="CJ186" s="279" t="str">
        <f t="shared" si="55"/>
        <v/>
      </c>
      <c r="CK186" s="143" t="str">
        <f t="shared" si="56"/>
        <v/>
      </c>
      <c r="CL186" s="137" t="str">
        <f t="shared" si="57"/>
        <v/>
      </c>
      <c r="CM186" s="137" t="str">
        <f t="shared" si="58"/>
        <v/>
      </c>
      <c r="CN186" s="137" t="str">
        <f t="shared" si="59"/>
        <v/>
      </c>
      <c r="CO186" s="149" t="str">
        <f t="shared" si="60"/>
        <v/>
      </c>
      <c r="CP186" s="149" t="str">
        <f t="shared" si="61"/>
        <v/>
      </c>
      <c r="CQ186" s="137" t="str">
        <f t="shared" si="62"/>
        <v/>
      </c>
      <c r="CR186" s="137" t="str">
        <f t="shared" si="63"/>
        <v/>
      </c>
      <c r="CS186" s="137" t="str">
        <f t="shared" si="64"/>
        <v/>
      </c>
      <c r="CT186" s="126" t="str">
        <f t="shared" si="65"/>
        <v/>
      </c>
      <c r="CU186" s="137" t="str">
        <f t="shared" si="66"/>
        <v/>
      </c>
      <c r="CV186" s="86"/>
      <c r="CW186" s="30"/>
      <c r="CX186" s="2"/>
    </row>
    <row r="187" spans="2:102" ht="25.35" customHeight="1" x14ac:dyDescent="0.45">
      <c r="B187" s="17"/>
      <c r="C187" s="112"/>
      <c r="D187" s="113"/>
      <c r="E187" s="115"/>
      <c r="F187" s="17"/>
      <c r="G187" s="17"/>
      <c r="H187" s="17"/>
      <c r="I187" s="17"/>
      <c r="J187" s="17"/>
      <c r="K187" s="17"/>
      <c r="L187" s="114"/>
      <c r="M187" s="114"/>
      <c r="N187" s="17"/>
      <c r="O187" s="17"/>
      <c r="P187" s="17"/>
      <c r="Q187" s="17"/>
      <c r="R187" s="194"/>
      <c r="S187" s="193"/>
      <c r="T187" s="193"/>
      <c r="U187" s="19"/>
      <c r="V187" s="17"/>
      <c r="W187" s="19"/>
      <c r="X187" s="17"/>
      <c r="Y187" s="19"/>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20"/>
      <c r="AX187" s="20"/>
      <c r="AY187" s="18"/>
      <c r="AZ187" s="18"/>
      <c r="BA187" s="18"/>
      <c r="BB187" s="18"/>
      <c r="BC187" s="18"/>
      <c r="BD187" s="18"/>
      <c r="BE187" s="18"/>
      <c r="BF187" s="18"/>
      <c r="BG187" s="21"/>
      <c r="BH187" s="197" t="str">
        <f t="shared" si="49"/>
        <v/>
      </c>
      <c r="BI187" s="197" t="str">
        <f t="shared" si="50"/>
        <v/>
      </c>
      <c r="BJ187" s="21"/>
      <c r="BK187" s="198" t="str">
        <f t="shared" si="67"/>
        <v/>
      </c>
      <c r="BL187" s="198" t="str">
        <f t="shared" si="51"/>
        <v/>
      </c>
      <c r="BM187" s="22"/>
      <c r="BN187" s="23"/>
      <c r="BO187" s="24"/>
      <c r="BQ187" s="115"/>
      <c r="BR187" s="121"/>
      <c r="BS187" s="123" t="str">
        <f t="shared" si="52"/>
        <v/>
      </c>
      <c r="BT187" s="120" t="str">
        <f t="shared" si="68"/>
        <v/>
      </c>
      <c r="BU187" s="120" t="str">
        <f t="shared" si="69"/>
        <v/>
      </c>
      <c r="BV187" s="120" t="str">
        <f t="shared" si="70"/>
        <v/>
      </c>
      <c r="BW187" s="120" t="str">
        <f t="shared" si="53"/>
        <v/>
      </c>
      <c r="BX187" s="113"/>
      <c r="BY187" s="113"/>
      <c r="BZ187" s="138" t="str">
        <f t="shared" si="54"/>
        <v/>
      </c>
      <c r="CA187" s="113"/>
      <c r="CB187" s="150"/>
      <c r="CC187" s="150"/>
      <c r="CD187" s="113"/>
      <c r="CE187" s="113"/>
      <c r="CF187" s="131" t="str">
        <f t="shared" si="72"/>
        <v/>
      </c>
      <c r="CG187" s="127" t="str">
        <f t="shared" si="71"/>
        <v/>
      </c>
      <c r="CH187" s="148"/>
      <c r="CI187" s="107"/>
      <c r="CJ187" s="279" t="str">
        <f t="shared" si="55"/>
        <v/>
      </c>
      <c r="CK187" s="143" t="str">
        <f t="shared" si="56"/>
        <v/>
      </c>
      <c r="CL187" s="137" t="str">
        <f t="shared" si="57"/>
        <v/>
      </c>
      <c r="CM187" s="137" t="str">
        <f t="shared" si="58"/>
        <v/>
      </c>
      <c r="CN187" s="137" t="str">
        <f t="shared" si="59"/>
        <v/>
      </c>
      <c r="CO187" s="149" t="str">
        <f t="shared" si="60"/>
        <v/>
      </c>
      <c r="CP187" s="149" t="str">
        <f t="shared" si="61"/>
        <v/>
      </c>
      <c r="CQ187" s="137" t="str">
        <f t="shared" si="62"/>
        <v/>
      </c>
      <c r="CR187" s="137" t="str">
        <f t="shared" si="63"/>
        <v/>
      </c>
      <c r="CS187" s="137" t="str">
        <f t="shared" si="64"/>
        <v/>
      </c>
      <c r="CT187" s="126" t="str">
        <f t="shared" si="65"/>
        <v/>
      </c>
      <c r="CU187" s="137" t="str">
        <f t="shared" si="66"/>
        <v/>
      </c>
      <c r="CV187" s="86"/>
      <c r="CW187" s="30"/>
      <c r="CX187" s="2"/>
    </row>
    <row r="188" spans="2:102" ht="25.35" customHeight="1" x14ac:dyDescent="0.45">
      <c r="B188" s="17"/>
      <c r="C188" s="112"/>
      <c r="D188" s="113"/>
      <c r="E188" s="115"/>
      <c r="F188" s="17"/>
      <c r="G188" s="17"/>
      <c r="H188" s="17"/>
      <c r="I188" s="17"/>
      <c r="J188" s="17"/>
      <c r="K188" s="17"/>
      <c r="L188" s="114"/>
      <c r="M188" s="114"/>
      <c r="N188" s="17"/>
      <c r="O188" s="17"/>
      <c r="P188" s="17"/>
      <c r="Q188" s="17"/>
      <c r="R188" s="194"/>
      <c r="S188" s="193"/>
      <c r="T188" s="193"/>
      <c r="U188" s="19"/>
      <c r="V188" s="17"/>
      <c r="W188" s="19"/>
      <c r="X188" s="17"/>
      <c r="Y188" s="19"/>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20"/>
      <c r="AX188" s="20"/>
      <c r="AY188" s="18"/>
      <c r="AZ188" s="18"/>
      <c r="BA188" s="18"/>
      <c r="BB188" s="18"/>
      <c r="BC188" s="18"/>
      <c r="BD188" s="18"/>
      <c r="BE188" s="18"/>
      <c r="BF188" s="18"/>
      <c r="BG188" s="21"/>
      <c r="BH188" s="197" t="str">
        <f t="shared" si="49"/>
        <v/>
      </c>
      <c r="BI188" s="197" t="str">
        <f t="shared" si="50"/>
        <v/>
      </c>
      <c r="BJ188" s="21"/>
      <c r="BK188" s="198" t="str">
        <f t="shared" si="67"/>
        <v/>
      </c>
      <c r="BL188" s="198" t="str">
        <f t="shared" si="51"/>
        <v/>
      </c>
      <c r="BM188" s="22"/>
      <c r="BN188" s="23"/>
      <c r="BO188" s="24"/>
      <c r="BQ188" s="115"/>
      <c r="BR188" s="121"/>
      <c r="BS188" s="123" t="str">
        <f t="shared" si="52"/>
        <v/>
      </c>
      <c r="BT188" s="120" t="str">
        <f t="shared" si="68"/>
        <v/>
      </c>
      <c r="BU188" s="120" t="str">
        <f t="shared" si="69"/>
        <v/>
      </c>
      <c r="BV188" s="120" t="str">
        <f t="shared" si="70"/>
        <v/>
      </c>
      <c r="BW188" s="120" t="str">
        <f t="shared" si="53"/>
        <v/>
      </c>
      <c r="BX188" s="113"/>
      <c r="BY188" s="113"/>
      <c r="BZ188" s="138" t="str">
        <f t="shared" si="54"/>
        <v/>
      </c>
      <c r="CA188" s="113"/>
      <c r="CB188" s="150"/>
      <c r="CC188" s="150"/>
      <c r="CD188" s="113"/>
      <c r="CE188" s="113"/>
      <c r="CF188" s="131" t="str">
        <f t="shared" si="72"/>
        <v/>
      </c>
      <c r="CG188" s="127" t="str">
        <f t="shared" si="71"/>
        <v/>
      </c>
      <c r="CH188" s="148"/>
      <c r="CI188" s="107"/>
      <c r="CJ188" s="279" t="str">
        <f t="shared" si="55"/>
        <v/>
      </c>
      <c r="CK188" s="143" t="str">
        <f t="shared" si="56"/>
        <v/>
      </c>
      <c r="CL188" s="137" t="str">
        <f t="shared" si="57"/>
        <v/>
      </c>
      <c r="CM188" s="137" t="str">
        <f t="shared" si="58"/>
        <v/>
      </c>
      <c r="CN188" s="137" t="str">
        <f t="shared" si="59"/>
        <v/>
      </c>
      <c r="CO188" s="149" t="str">
        <f t="shared" si="60"/>
        <v/>
      </c>
      <c r="CP188" s="149" t="str">
        <f t="shared" si="61"/>
        <v/>
      </c>
      <c r="CQ188" s="137" t="str">
        <f t="shared" si="62"/>
        <v/>
      </c>
      <c r="CR188" s="137" t="str">
        <f t="shared" si="63"/>
        <v/>
      </c>
      <c r="CS188" s="137" t="str">
        <f t="shared" si="64"/>
        <v/>
      </c>
      <c r="CT188" s="126" t="str">
        <f t="shared" si="65"/>
        <v/>
      </c>
      <c r="CU188" s="137" t="str">
        <f t="shared" si="66"/>
        <v/>
      </c>
      <c r="CV188" s="86"/>
      <c r="CW188" s="30"/>
      <c r="CX188" s="2"/>
    </row>
    <row r="189" spans="2:102" ht="25.35" customHeight="1" x14ac:dyDescent="0.45">
      <c r="B189" s="17"/>
      <c r="C189" s="112"/>
      <c r="D189" s="113"/>
      <c r="E189" s="115"/>
      <c r="F189" s="17"/>
      <c r="G189" s="17"/>
      <c r="H189" s="17"/>
      <c r="I189" s="17"/>
      <c r="J189" s="17"/>
      <c r="K189" s="17"/>
      <c r="L189" s="114"/>
      <c r="M189" s="114"/>
      <c r="N189" s="17"/>
      <c r="O189" s="17"/>
      <c r="P189" s="17"/>
      <c r="Q189" s="17"/>
      <c r="R189" s="194"/>
      <c r="S189" s="193"/>
      <c r="T189" s="193"/>
      <c r="U189" s="19"/>
      <c r="V189" s="17"/>
      <c r="W189" s="19"/>
      <c r="X189" s="17"/>
      <c r="Y189" s="19"/>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20"/>
      <c r="AX189" s="20"/>
      <c r="AY189" s="18"/>
      <c r="AZ189" s="18"/>
      <c r="BA189" s="18"/>
      <c r="BB189" s="18"/>
      <c r="BC189" s="18"/>
      <c r="BD189" s="18"/>
      <c r="BE189" s="18"/>
      <c r="BF189" s="18"/>
      <c r="BG189" s="21"/>
      <c r="BH189" s="197" t="str">
        <f t="shared" si="49"/>
        <v/>
      </c>
      <c r="BI189" s="197" t="str">
        <f t="shared" si="50"/>
        <v/>
      </c>
      <c r="BJ189" s="21"/>
      <c r="BK189" s="198" t="str">
        <f t="shared" si="67"/>
        <v/>
      </c>
      <c r="BL189" s="198" t="str">
        <f t="shared" si="51"/>
        <v/>
      </c>
      <c r="BM189" s="22"/>
      <c r="BN189" s="23"/>
      <c r="BO189" s="24"/>
      <c r="BQ189" s="115"/>
      <c r="BR189" s="121"/>
      <c r="BS189" s="123" t="str">
        <f t="shared" si="52"/>
        <v/>
      </c>
      <c r="BT189" s="120" t="str">
        <f t="shared" si="68"/>
        <v/>
      </c>
      <c r="BU189" s="120" t="str">
        <f t="shared" si="69"/>
        <v/>
      </c>
      <c r="BV189" s="120" t="str">
        <f t="shared" si="70"/>
        <v/>
      </c>
      <c r="BW189" s="120" t="str">
        <f t="shared" si="53"/>
        <v/>
      </c>
      <c r="BX189" s="113"/>
      <c r="BY189" s="113"/>
      <c r="BZ189" s="138" t="str">
        <f t="shared" si="54"/>
        <v/>
      </c>
      <c r="CA189" s="113"/>
      <c r="CB189" s="150"/>
      <c r="CC189" s="150"/>
      <c r="CD189" s="113"/>
      <c r="CE189" s="113"/>
      <c r="CF189" s="131" t="str">
        <f t="shared" si="72"/>
        <v/>
      </c>
      <c r="CG189" s="127" t="str">
        <f t="shared" si="71"/>
        <v/>
      </c>
      <c r="CH189" s="148"/>
      <c r="CI189" s="107"/>
      <c r="CJ189" s="279" t="str">
        <f t="shared" si="55"/>
        <v/>
      </c>
      <c r="CK189" s="143" t="str">
        <f t="shared" si="56"/>
        <v/>
      </c>
      <c r="CL189" s="137" t="str">
        <f t="shared" si="57"/>
        <v/>
      </c>
      <c r="CM189" s="137" t="str">
        <f t="shared" si="58"/>
        <v/>
      </c>
      <c r="CN189" s="137" t="str">
        <f t="shared" si="59"/>
        <v/>
      </c>
      <c r="CO189" s="149" t="str">
        <f t="shared" si="60"/>
        <v/>
      </c>
      <c r="CP189" s="149" t="str">
        <f t="shared" si="61"/>
        <v/>
      </c>
      <c r="CQ189" s="137" t="str">
        <f t="shared" si="62"/>
        <v/>
      </c>
      <c r="CR189" s="137" t="str">
        <f t="shared" si="63"/>
        <v/>
      </c>
      <c r="CS189" s="137" t="str">
        <f t="shared" si="64"/>
        <v/>
      </c>
      <c r="CT189" s="126" t="str">
        <f t="shared" si="65"/>
        <v/>
      </c>
      <c r="CU189" s="137" t="str">
        <f t="shared" si="66"/>
        <v/>
      </c>
      <c r="CV189" s="86"/>
      <c r="CW189" s="30"/>
      <c r="CX189" s="2"/>
    </row>
    <row r="190" spans="2:102" ht="25.35" customHeight="1" x14ac:dyDescent="0.45">
      <c r="B190" s="17"/>
      <c r="C190" s="112"/>
      <c r="D190" s="113"/>
      <c r="E190" s="115"/>
      <c r="F190" s="17"/>
      <c r="G190" s="17"/>
      <c r="H190" s="17"/>
      <c r="I190" s="17"/>
      <c r="J190" s="17"/>
      <c r="K190" s="17"/>
      <c r="L190" s="114"/>
      <c r="M190" s="114"/>
      <c r="N190" s="17"/>
      <c r="O190" s="17"/>
      <c r="P190" s="17"/>
      <c r="Q190" s="17"/>
      <c r="R190" s="194"/>
      <c r="S190" s="193"/>
      <c r="T190" s="193"/>
      <c r="U190" s="19"/>
      <c r="V190" s="17"/>
      <c r="W190" s="19"/>
      <c r="X190" s="17"/>
      <c r="Y190" s="19"/>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20"/>
      <c r="AX190" s="20"/>
      <c r="AY190" s="18"/>
      <c r="AZ190" s="18"/>
      <c r="BA190" s="18"/>
      <c r="BB190" s="18"/>
      <c r="BC190" s="18"/>
      <c r="BD190" s="18"/>
      <c r="BE190" s="18"/>
      <c r="BF190" s="18"/>
      <c r="BG190" s="21"/>
      <c r="BH190" s="197" t="str">
        <f t="shared" si="49"/>
        <v/>
      </c>
      <c r="BI190" s="197" t="str">
        <f t="shared" si="50"/>
        <v/>
      </c>
      <c r="BJ190" s="21"/>
      <c r="BK190" s="198" t="str">
        <f t="shared" si="67"/>
        <v/>
      </c>
      <c r="BL190" s="198" t="str">
        <f t="shared" si="51"/>
        <v/>
      </c>
      <c r="BM190" s="22"/>
      <c r="BN190" s="23"/>
      <c r="BO190" s="24"/>
      <c r="BQ190" s="115"/>
      <c r="BR190" s="121"/>
      <c r="BS190" s="123" t="str">
        <f t="shared" si="52"/>
        <v/>
      </c>
      <c r="BT190" s="120" t="str">
        <f t="shared" si="68"/>
        <v/>
      </c>
      <c r="BU190" s="120" t="str">
        <f t="shared" si="69"/>
        <v/>
      </c>
      <c r="BV190" s="120" t="str">
        <f t="shared" si="70"/>
        <v/>
      </c>
      <c r="BW190" s="120" t="str">
        <f t="shared" si="53"/>
        <v/>
      </c>
      <c r="BX190" s="113"/>
      <c r="BY190" s="113"/>
      <c r="BZ190" s="138" t="str">
        <f t="shared" si="54"/>
        <v/>
      </c>
      <c r="CA190" s="113"/>
      <c r="CB190" s="150"/>
      <c r="CC190" s="150"/>
      <c r="CD190" s="113"/>
      <c r="CE190" s="113"/>
      <c r="CF190" s="131" t="str">
        <f t="shared" si="72"/>
        <v/>
      </c>
      <c r="CG190" s="127" t="str">
        <f t="shared" si="71"/>
        <v/>
      </c>
      <c r="CH190" s="148"/>
      <c r="CI190" s="107"/>
      <c r="CJ190" s="279" t="str">
        <f t="shared" si="55"/>
        <v/>
      </c>
      <c r="CK190" s="143" t="str">
        <f t="shared" si="56"/>
        <v/>
      </c>
      <c r="CL190" s="137" t="str">
        <f t="shared" si="57"/>
        <v/>
      </c>
      <c r="CM190" s="137" t="str">
        <f t="shared" si="58"/>
        <v/>
      </c>
      <c r="CN190" s="137" t="str">
        <f t="shared" si="59"/>
        <v/>
      </c>
      <c r="CO190" s="149" t="str">
        <f t="shared" si="60"/>
        <v/>
      </c>
      <c r="CP190" s="149" t="str">
        <f t="shared" si="61"/>
        <v/>
      </c>
      <c r="CQ190" s="137" t="str">
        <f t="shared" si="62"/>
        <v/>
      </c>
      <c r="CR190" s="137" t="str">
        <f t="shared" si="63"/>
        <v/>
      </c>
      <c r="CS190" s="137" t="str">
        <f t="shared" si="64"/>
        <v/>
      </c>
      <c r="CT190" s="126" t="str">
        <f t="shared" si="65"/>
        <v/>
      </c>
      <c r="CU190" s="137" t="str">
        <f t="shared" si="66"/>
        <v/>
      </c>
      <c r="CV190" s="86"/>
      <c r="CW190" s="30"/>
      <c r="CX190" s="2"/>
    </row>
    <row r="191" spans="2:102" ht="25.35" customHeight="1" x14ac:dyDescent="0.45">
      <c r="B191" s="17"/>
      <c r="C191" s="112"/>
      <c r="D191" s="113"/>
      <c r="E191" s="115"/>
      <c r="F191" s="17"/>
      <c r="G191" s="17"/>
      <c r="H191" s="17"/>
      <c r="I191" s="17"/>
      <c r="J191" s="17"/>
      <c r="K191" s="17"/>
      <c r="L191" s="114"/>
      <c r="M191" s="114"/>
      <c r="N191" s="17"/>
      <c r="O191" s="17"/>
      <c r="P191" s="17"/>
      <c r="Q191" s="17"/>
      <c r="R191" s="194"/>
      <c r="S191" s="193"/>
      <c r="T191" s="193"/>
      <c r="U191" s="19"/>
      <c r="V191" s="17"/>
      <c r="W191" s="19"/>
      <c r="X191" s="17"/>
      <c r="Y191" s="19"/>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20"/>
      <c r="AX191" s="20"/>
      <c r="AY191" s="18"/>
      <c r="AZ191" s="18"/>
      <c r="BA191" s="18"/>
      <c r="BB191" s="18"/>
      <c r="BC191" s="18"/>
      <c r="BD191" s="18"/>
      <c r="BE191" s="18"/>
      <c r="BF191" s="18"/>
      <c r="BG191" s="21"/>
      <c r="BH191" s="197" t="str">
        <f t="shared" si="49"/>
        <v/>
      </c>
      <c r="BI191" s="197" t="str">
        <f t="shared" si="50"/>
        <v/>
      </c>
      <c r="BJ191" s="21"/>
      <c r="BK191" s="198" t="str">
        <f t="shared" si="67"/>
        <v/>
      </c>
      <c r="BL191" s="198" t="str">
        <f t="shared" si="51"/>
        <v/>
      </c>
      <c r="BM191" s="22"/>
      <c r="BN191" s="23"/>
      <c r="BO191" s="24"/>
      <c r="BQ191" s="115"/>
      <c r="BR191" s="121"/>
      <c r="BS191" s="123" t="str">
        <f t="shared" si="52"/>
        <v/>
      </c>
      <c r="BT191" s="120" t="str">
        <f t="shared" si="68"/>
        <v/>
      </c>
      <c r="BU191" s="120" t="str">
        <f t="shared" si="69"/>
        <v/>
      </c>
      <c r="BV191" s="120" t="str">
        <f t="shared" si="70"/>
        <v/>
      </c>
      <c r="BW191" s="120" t="str">
        <f t="shared" si="53"/>
        <v/>
      </c>
      <c r="BX191" s="113"/>
      <c r="BY191" s="113"/>
      <c r="BZ191" s="138" t="str">
        <f t="shared" si="54"/>
        <v/>
      </c>
      <c r="CA191" s="113"/>
      <c r="CB191" s="150"/>
      <c r="CC191" s="150"/>
      <c r="CD191" s="113"/>
      <c r="CE191" s="113"/>
      <c r="CF191" s="131" t="str">
        <f t="shared" si="72"/>
        <v/>
      </c>
      <c r="CG191" s="127" t="str">
        <f t="shared" si="71"/>
        <v/>
      </c>
      <c r="CH191" s="148"/>
      <c r="CI191" s="107"/>
      <c r="CJ191" s="279" t="str">
        <f t="shared" si="55"/>
        <v/>
      </c>
      <c r="CK191" s="143" t="str">
        <f t="shared" si="56"/>
        <v/>
      </c>
      <c r="CL191" s="137" t="str">
        <f t="shared" si="57"/>
        <v/>
      </c>
      <c r="CM191" s="137" t="str">
        <f t="shared" si="58"/>
        <v/>
      </c>
      <c r="CN191" s="137" t="str">
        <f t="shared" si="59"/>
        <v/>
      </c>
      <c r="CO191" s="149" t="str">
        <f t="shared" si="60"/>
        <v/>
      </c>
      <c r="CP191" s="149" t="str">
        <f t="shared" si="61"/>
        <v/>
      </c>
      <c r="CQ191" s="137" t="str">
        <f t="shared" si="62"/>
        <v/>
      </c>
      <c r="CR191" s="137" t="str">
        <f t="shared" si="63"/>
        <v/>
      </c>
      <c r="CS191" s="137" t="str">
        <f t="shared" si="64"/>
        <v/>
      </c>
      <c r="CT191" s="126" t="str">
        <f t="shared" si="65"/>
        <v/>
      </c>
      <c r="CU191" s="137" t="str">
        <f t="shared" si="66"/>
        <v/>
      </c>
      <c r="CV191" s="86"/>
      <c r="CW191" s="30"/>
      <c r="CX191" s="2"/>
    </row>
    <row r="192" spans="2:102" ht="25.35" customHeight="1" x14ac:dyDescent="0.45">
      <c r="B192" s="17"/>
      <c r="C192" s="112"/>
      <c r="D192" s="113"/>
      <c r="E192" s="115"/>
      <c r="F192" s="17"/>
      <c r="G192" s="17"/>
      <c r="H192" s="17"/>
      <c r="I192" s="17"/>
      <c r="J192" s="17"/>
      <c r="K192" s="17"/>
      <c r="L192" s="114"/>
      <c r="M192" s="114"/>
      <c r="N192" s="17"/>
      <c r="O192" s="17"/>
      <c r="P192" s="17"/>
      <c r="Q192" s="17"/>
      <c r="R192" s="194"/>
      <c r="S192" s="193"/>
      <c r="T192" s="193"/>
      <c r="U192" s="19"/>
      <c r="V192" s="17"/>
      <c r="W192" s="19"/>
      <c r="X192" s="17"/>
      <c r="Y192" s="19"/>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20"/>
      <c r="AX192" s="20"/>
      <c r="AY192" s="18"/>
      <c r="AZ192" s="18"/>
      <c r="BA192" s="18"/>
      <c r="BB192" s="18"/>
      <c r="BC192" s="18"/>
      <c r="BD192" s="18"/>
      <c r="BE192" s="18"/>
      <c r="BF192" s="18"/>
      <c r="BG192" s="21"/>
      <c r="BH192" s="197" t="str">
        <f t="shared" si="49"/>
        <v/>
      </c>
      <c r="BI192" s="197" t="str">
        <f t="shared" si="50"/>
        <v/>
      </c>
      <c r="BJ192" s="21"/>
      <c r="BK192" s="198" t="str">
        <f t="shared" si="67"/>
        <v/>
      </c>
      <c r="BL192" s="198" t="str">
        <f t="shared" si="51"/>
        <v/>
      </c>
      <c r="BM192" s="22"/>
      <c r="BN192" s="23"/>
      <c r="BO192" s="24"/>
      <c r="BQ192" s="115"/>
      <c r="BR192" s="121"/>
      <c r="BS192" s="123" t="str">
        <f t="shared" si="52"/>
        <v/>
      </c>
      <c r="BT192" s="120" t="str">
        <f t="shared" si="68"/>
        <v/>
      </c>
      <c r="BU192" s="120" t="str">
        <f t="shared" si="69"/>
        <v/>
      </c>
      <c r="BV192" s="120" t="str">
        <f t="shared" si="70"/>
        <v/>
      </c>
      <c r="BW192" s="120" t="str">
        <f t="shared" si="53"/>
        <v/>
      </c>
      <c r="BX192" s="113"/>
      <c r="BY192" s="113"/>
      <c r="BZ192" s="138" t="str">
        <f t="shared" si="54"/>
        <v/>
      </c>
      <c r="CA192" s="113"/>
      <c r="CB192" s="150"/>
      <c r="CC192" s="150"/>
      <c r="CD192" s="113"/>
      <c r="CE192" s="113"/>
      <c r="CF192" s="131" t="str">
        <f t="shared" si="72"/>
        <v/>
      </c>
      <c r="CG192" s="127" t="str">
        <f t="shared" si="71"/>
        <v/>
      </c>
      <c r="CH192" s="148"/>
      <c r="CI192" s="107"/>
      <c r="CJ192" s="279" t="str">
        <f t="shared" si="55"/>
        <v/>
      </c>
      <c r="CK192" s="143" t="str">
        <f t="shared" si="56"/>
        <v/>
      </c>
      <c r="CL192" s="137" t="str">
        <f t="shared" si="57"/>
        <v/>
      </c>
      <c r="CM192" s="137" t="str">
        <f t="shared" si="58"/>
        <v/>
      </c>
      <c r="CN192" s="137" t="str">
        <f t="shared" si="59"/>
        <v/>
      </c>
      <c r="CO192" s="149" t="str">
        <f t="shared" si="60"/>
        <v/>
      </c>
      <c r="CP192" s="149" t="str">
        <f t="shared" si="61"/>
        <v/>
      </c>
      <c r="CQ192" s="137" t="str">
        <f t="shared" si="62"/>
        <v/>
      </c>
      <c r="CR192" s="137" t="str">
        <f t="shared" si="63"/>
        <v/>
      </c>
      <c r="CS192" s="137" t="str">
        <f t="shared" si="64"/>
        <v/>
      </c>
      <c r="CT192" s="126" t="str">
        <f t="shared" si="65"/>
        <v/>
      </c>
      <c r="CU192" s="137" t="str">
        <f t="shared" si="66"/>
        <v/>
      </c>
      <c r="CV192" s="86"/>
      <c r="CW192" s="30"/>
      <c r="CX192" s="2"/>
    </row>
    <row r="193" spans="2:102" ht="25.35" customHeight="1" x14ac:dyDescent="0.45">
      <c r="B193" s="17"/>
      <c r="C193" s="112"/>
      <c r="D193" s="113"/>
      <c r="E193" s="115"/>
      <c r="F193" s="17"/>
      <c r="G193" s="17"/>
      <c r="H193" s="17"/>
      <c r="I193" s="17"/>
      <c r="J193" s="17"/>
      <c r="K193" s="17"/>
      <c r="L193" s="114"/>
      <c r="M193" s="114"/>
      <c r="N193" s="17"/>
      <c r="O193" s="17"/>
      <c r="P193" s="17"/>
      <c r="Q193" s="17"/>
      <c r="R193" s="194"/>
      <c r="S193" s="193"/>
      <c r="T193" s="193"/>
      <c r="U193" s="19"/>
      <c r="V193" s="17"/>
      <c r="W193" s="19"/>
      <c r="X193" s="17"/>
      <c r="Y193" s="19"/>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20"/>
      <c r="AX193" s="20"/>
      <c r="AY193" s="18"/>
      <c r="AZ193" s="18"/>
      <c r="BA193" s="18"/>
      <c r="BB193" s="18"/>
      <c r="BC193" s="18"/>
      <c r="BD193" s="18"/>
      <c r="BE193" s="18"/>
      <c r="BF193" s="18"/>
      <c r="BG193" s="21"/>
      <c r="BH193" s="197" t="str">
        <f t="shared" si="49"/>
        <v/>
      </c>
      <c r="BI193" s="197" t="str">
        <f t="shared" si="50"/>
        <v/>
      </c>
      <c r="BJ193" s="21"/>
      <c r="BK193" s="198" t="str">
        <f t="shared" si="67"/>
        <v/>
      </c>
      <c r="BL193" s="198" t="str">
        <f t="shared" si="51"/>
        <v/>
      </c>
      <c r="BM193" s="22"/>
      <c r="BN193" s="23"/>
      <c r="BO193" s="24"/>
      <c r="BQ193" s="115"/>
      <c r="BR193" s="121"/>
      <c r="BS193" s="123" t="str">
        <f t="shared" si="52"/>
        <v/>
      </c>
      <c r="BT193" s="120" t="str">
        <f t="shared" si="68"/>
        <v/>
      </c>
      <c r="BU193" s="120" t="str">
        <f t="shared" si="69"/>
        <v/>
      </c>
      <c r="BV193" s="120" t="str">
        <f t="shared" si="70"/>
        <v/>
      </c>
      <c r="BW193" s="120" t="str">
        <f t="shared" si="53"/>
        <v/>
      </c>
      <c r="BX193" s="113"/>
      <c r="BY193" s="113"/>
      <c r="BZ193" s="138" t="str">
        <f t="shared" si="54"/>
        <v/>
      </c>
      <c r="CA193" s="113"/>
      <c r="CB193" s="150"/>
      <c r="CC193" s="150"/>
      <c r="CD193" s="113"/>
      <c r="CE193" s="113"/>
      <c r="CF193" s="131" t="str">
        <f t="shared" si="72"/>
        <v/>
      </c>
      <c r="CG193" s="127" t="str">
        <f t="shared" si="71"/>
        <v/>
      </c>
      <c r="CH193" s="148"/>
      <c r="CI193" s="107"/>
      <c r="CJ193" s="279" t="str">
        <f t="shared" si="55"/>
        <v/>
      </c>
      <c r="CK193" s="143" t="str">
        <f t="shared" si="56"/>
        <v/>
      </c>
      <c r="CL193" s="137" t="str">
        <f t="shared" si="57"/>
        <v/>
      </c>
      <c r="CM193" s="137" t="str">
        <f t="shared" si="58"/>
        <v/>
      </c>
      <c r="CN193" s="137" t="str">
        <f t="shared" si="59"/>
        <v/>
      </c>
      <c r="CO193" s="149" t="str">
        <f t="shared" si="60"/>
        <v/>
      </c>
      <c r="CP193" s="149" t="str">
        <f t="shared" si="61"/>
        <v/>
      </c>
      <c r="CQ193" s="137" t="str">
        <f t="shared" si="62"/>
        <v/>
      </c>
      <c r="CR193" s="137" t="str">
        <f t="shared" si="63"/>
        <v/>
      </c>
      <c r="CS193" s="137" t="str">
        <f t="shared" si="64"/>
        <v/>
      </c>
      <c r="CT193" s="126" t="str">
        <f t="shared" si="65"/>
        <v/>
      </c>
      <c r="CU193" s="137" t="str">
        <f t="shared" si="66"/>
        <v/>
      </c>
      <c r="CV193" s="86"/>
      <c r="CW193" s="30"/>
      <c r="CX193" s="2"/>
    </row>
    <row r="194" spans="2:102" ht="25.35" customHeight="1" x14ac:dyDescent="0.45">
      <c r="B194" s="17"/>
      <c r="C194" s="112"/>
      <c r="D194" s="113"/>
      <c r="E194" s="115"/>
      <c r="F194" s="17"/>
      <c r="G194" s="17"/>
      <c r="H194" s="17"/>
      <c r="I194" s="17"/>
      <c r="J194" s="17"/>
      <c r="K194" s="17"/>
      <c r="L194" s="114"/>
      <c r="M194" s="114"/>
      <c r="N194" s="17"/>
      <c r="O194" s="17"/>
      <c r="P194" s="17"/>
      <c r="Q194" s="17"/>
      <c r="R194" s="194"/>
      <c r="S194" s="193"/>
      <c r="T194" s="193"/>
      <c r="U194" s="19"/>
      <c r="V194" s="17"/>
      <c r="W194" s="19"/>
      <c r="X194" s="17"/>
      <c r="Y194" s="19"/>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20"/>
      <c r="AX194" s="20"/>
      <c r="AY194" s="18"/>
      <c r="AZ194" s="18"/>
      <c r="BA194" s="18"/>
      <c r="BB194" s="18"/>
      <c r="BC194" s="18"/>
      <c r="BD194" s="18"/>
      <c r="BE194" s="18"/>
      <c r="BF194" s="18"/>
      <c r="BG194" s="21"/>
      <c r="BH194" s="197" t="str">
        <f t="shared" si="49"/>
        <v/>
      </c>
      <c r="BI194" s="197" t="str">
        <f t="shared" si="50"/>
        <v/>
      </c>
      <c r="BJ194" s="21"/>
      <c r="BK194" s="198" t="str">
        <f t="shared" si="67"/>
        <v/>
      </c>
      <c r="BL194" s="198" t="str">
        <f t="shared" si="51"/>
        <v/>
      </c>
      <c r="BM194" s="22"/>
      <c r="BN194" s="23"/>
      <c r="BO194" s="24"/>
      <c r="BQ194" s="115"/>
      <c r="BR194" s="121"/>
      <c r="BS194" s="123" t="str">
        <f t="shared" si="52"/>
        <v/>
      </c>
      <c r="BT194" s="120" t="str">
        <f t="shared" si="68"/>
        <v/>
      </c>
      <c r="BU194" s="120" t="str">
        <f t="shared" si="69"/>
        <v/>
      </c>
      <c r="BV194" s="120" t="str">
        <f t="shared" si="70"/>
        <v/>
      </c>
      <c r="BW194" s="120" t="str">
        <f t="shared" si="53"/>
        <v/>
      </c>
      <c r="BX194" s="113"/>
      <c r="BY194" s="113"/>
      <c r="BZ194" s="138" t="str">
        <f t="shared" si="54"/>
        <v/>
      </c>
      <c r="CA194" s="113"/>
      <c r="CB194" s="150"/>
      <c r="CC194" s="150"/>
      <c r="CD194" s="113"/>
      <c r="CE194" s="113"/>
      <c r="CF194" s="131" t="str">
        <f t="shared" si="72"/>
        <v/>
      </c>
      <c r="CG194" s="127" t="str">
        <f t="shared" si="71"/>
        <v/>
      </c>
      <c r="CH194" s="148"/>
      <c r="CI194" s="107"/>
      <c r="CJ194" s="279" t="str">
        <f t="shared" si="55"/>
        <v/>
      </c>
      <c r="CK194" s="143" t="str">
        <f t="shared" si="56"/>
        <v/>
      </c>
      <c r="CL194" s="137" t="str">
        <f t="shared" si="57"/>
        <v/>
      </c>
      <c r="CM194" s="137" t="str">
        <f t="shared" si="58"/>
        <v/>
      </c>
      <c r="CN194" s="137" t="str">
        <f t="shared" si="59"/>
        <v/>
      </c>
      <c r="CO194" s="149" t="str">
        <f t="shared" si="60"/>
        <v/>
      </c>
      <c r="CP194" s="149" t="str">
        <f t="shared" si="61"/>
        <v/>
      </c>
      <c r="CQ194" s="137" t="str">
        <f t="shared" si="62"/>
        <v/>
      </c>
      <c r="CR194" s="137" t="str">
        <f t="shared" si="63"/>
        <v/>
      </c>
      <c r="CS194" s="137" t="str">
        <f t="shared" si="64"/>
        <v/>
      </c>
      <c r="CT194" s="126" t="str">
        <f t="shared" si="65"/>
        <v/>
      </c>
      <c r="CU194" s="137" t="str">
        <f t="shared" si="66"/>
        <v/>
      </c>
      <c r="CV194" s="86"/>
      <c r="CW194" s="30"/>
      <c r="CX194" s="2"/>
    </row>
    <row r="195" spans="2:102" ht="25.35" customHeight="1" x14ac:dyDescent="0.45">
      <c r="B195" s="17"/>
      <c r="C195" s="112"/>
      <c r="D195" s="113"/>
      <c r="E195" s="115"/>
      <c r="F195" s="17"/>
      <c r="G195" s="17"/>
      <c r="H195" s="17"/>
      <c r="I195" s="17"/>
      <c r="J195" s="17"/>
      <c r="K195" s="17"/>
      <c r="L195" s="114"/>
      <c r="M195" s="114"/>
      <c r="N195" s="17"/>
      <c r="O195" s="17"/>
      <c r="P195" s="17"/>
      <c r="Q195" s="17"/>
      <c r="R195" s="194"/>
      <c r="S195" s="193"/>
      <c r="T195" s="193"/>
      <c r="U195" s="19"/>
      <c r="V195" s="17"/>
      <c r="W195" s="19"/>
      <c r="X195" s="17"/>
      <c r="Y195" s="19"/>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20"/>
      <c r="AX195" s="20"/>
      <c r="AY195" s="18"/>
      <c r="AZ195" s="18"/>
      <c r="BA195" s="18"/>
      <c r="BB195" s="18"/>
      <c r="BC195" s="18"/>
      <c r="BD195" s="18"/>
      <c r="BE195" s="18"/>
      <c r="BF195" s="18"/>
      <c r="BG195" s="21"/>
      <c r="BH195" s="197" t="str">
        <f t="shared" si="49"/>
        <v/>
      </c>
      <c r="BI195" s="197" t="str">
        <f t="shared" si="50"/>
        <v/>
      </c>
      <c r="BJ195" s="21"/>
      <c r="BK195" s="198" t="str">
        <f t="shared" si="67"/>
        <v/>
      </c>
      <c r="BL195" s="198" t="str">
        <f t="shared" si="51"/>
        <v/>
      </c>
      <c r="BM195" s="22"/>
      <c r="BN195" s="23"/>
      <c r="BO195" s="24"/>
      <c r="BQ195" s="115"/>
      <c r="BR195" s="121"/>
      <c r="BS195" s="123" t="str">
        <f t="shared" si="52"/>
        <v/>
      </c>
      <c r="BT195" s="120" t="str">
        <f t="shared" si="68"/>
        <v/>
      </c>
      <c r="BU195" s="120" t="str">
        <f t="shared" si="69"/>
        <v/>
      </c>
      <c r="BV195" s="120" t="str">
        <f t="shared" si="70"/>
        <v/>
      </c>
      <c r="BW195" s="120" t="str">
        <f t="shared" si="53"/>
        <v/>
      </c>
      <c r="BX195" s="113"/>
      <c r="BY195" s="113"/>
      <c r="BZ195" s="138" t="str">
        <f t="shared" si="54"/>
        <v/>
      </c>
      <c r="CA195" s="113"/>
      <c r="CB195" s="150"/>
      <c r="CC195" s="150"/>
      <c r="CD195" s="113"/>
      <c r="CE195" s="113"/>
      <c r="CF195" s="131" t="str">
        <f t="shared" si="72"/>
        <v/>
      </c>
      <c r="CG195" s="127" t="str">
        <f t="shared" si="71"/>
        <v/>
      </c>
      <c r="CH195" s="148"/>
      <c r="CI195" s="107"/>
      <c r="CJ195" s="279" t="str">
        <f t="shared" si="55"/>
        <v/>
      </c>
      <c r="CK195" s="143" t="str">
        <f t="shared" si="56"/>
        <v/>
      </c>
      <c r="CL195" s="137" t="str">
        <f t="shared" si="57"/>
        <v/>
      </c>
      <c r="CM195" s="137" t="str">
        <f t="shared" si="58"/>
        <v/>
      </c>
      <c r="CN195" s="137" t="str">
        <f t="shared" si="59"/>
        <v/>
      </c>
      <c r="CO195" s="149" t="str">
        <f t="shared" si="60"/>
        <v/>
      </c>
      <c r="CP195" s="149" t="str">
        <f t="shared" si="61"/>
        <v/>
      </c>
      <c r="CQ195" s="137" t="str">
        <f t="shared" si="62"/>
        <v/>
      </c>
      <c r="CR195" s="137" t="str">
        <f t="shared" si="63"/>
        <v/>
      </c>
      <c r="CS195" s="137" t="str">
        <f t="shared" si="64"/>
        <v/>
      </c>
      <c r="CT195" s="126" t="str">
        <f t="shared" si="65"/>
        <v/>
      </c>
      <c r="CU195" s="137" t="str">
        <f t="shared" si="66"/>
        <v/>
      </c>
      <c r="CV195" s="86"/>
      <c r="CW195" s="30"/>
      <c r="CX195" s="2"/>
    </row>
    <row r="196" spans="2:102" ht="25.35" customHeight="1" x14ac:dyDescent="0.45">
      <c r="B196" s="17"/>
      <c r="C196" s="112"/>
      <c r="D196" s="113"/>
      <c r="E196" s="115"/>
      <c r="F196" s="17"/>
      <c r="G196" s="17"/>
      <c r="H196" s="17"/>
      <c r="I196" s="17"/>
      <c r="J196" s="17"/>
      <c r="K196" s="17"/>
      <c r="L196" s="114"/>
      <c r="M196" s="114"/>
      <c r="N196" s="17"/>
      <c r="O196" s="17"/>
      <c r="P196" s="17"/>
      <c r="Q196" s="17"/>
      <c r="R196" s="194"/>
      <c r="S196" s="193"/>
      <c r="T196" s="193"/>
      <c r="U196" s="19"/>
      <c r="V196" s="17"/>
      <c r="W196" s="19"/>
      <c r="X196" s="17"/>
      <c r="Y196" s="19"/>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20"/>
      <c r="AX196" s="20"/>
      <c r="AY196" s="18"/>
      <c r="AZ196" s="18"/>
      <c r="BA196" s="18"/>
      <c r="BB196" s="18"/>
      <c r="BC196" s="18"/>
      <c r="BD196" s="18"/>
      <c r="BE196" s="18"/>
      <c r="BF196" s="18"/>
      <c r="BG196" s="21"/>
      <c r="BH196" s="197" t="str">
        <f t="shared" si="49"/>
        <v/>
      </c>
      <c r="BI196" s="197" t="str">
        <f t="shared" si="50"/>
        <v/>
      </c>
      <c r="BJ196" s="21"/>
      <c r="BK196" s="198" t="str">
        <f t="shared" si="67"/>
        <v/>
      </c>
      <c r="BL196" s="198" t="str">
        <f t="shared" si="51"/>
        <v/>
      </c>
      <c r="BM196" s="22"/>
      <c r="BN196" s="23"/>
      <c r="BO196" s="24"/>
      <c r="BQ196" s="115"/>
      <c r="BR196" s="121"/>
      <c r="BS196" s="123" t="str">
        <f t="shared" si="52"/>
        <v/>
      </c>
      <c r="BT196" s="120" t="str">
        <f t="shared" si="68"/>
        <v/>
      </c>
      <c r="BU196" s="120" t="str">
        <f t="shared" si="69"/>
        <v/>
      </c>
      <c r="BV196" s="120" t="str">
        <f t="shared" si="70"/>
        <v/>
      </c>
      <c r="BW196" s="120" t="str">
        <f t="shared" si="53"/>
        <v/>
      </c>
      <c r="BX196" s="113"/>
      <c r="BY196" s="113"/>
      <c r="BZ196" s="138" t="str">
        <f t="shared" si="54"/>
        <v/>
      </c>
      <c r="CA196" s="113"/>
      <c r="CB196" s="150"/>
      <c r="CC196" s="150"/>
      <c r="CD196" s="113"/>
      <c r="CE196" s="113"/>
      <c r="CF196" s="131" t="str">
        <f t="shared" si="72"/>
        <v/>
      </c>
      <c r="CG196" s="127" t="str">
        <f t="shared" si="71"/>
        <v/>
      </c>
      <c r="CH196" s="148"/>
      <c r="CI196" s="107"/>
      <c r="CJ196" s="279" t="str">
        <f t="shared" si="55"/>
        <v/>
      </c>
      <c r="CK196" s="143" t="str">
        <f t="shared" si="56"/>
        <v/>
      </c>
      <c r="CL196" s="137" t="str">
        <f t="shared" si="57"/>
        <v/>
      </c>
      <c r="CM196" s="137" t="str">
        <f t="shared" si="58"/>
        <v/>
      </c>
      <c r="CN196" s="137" t="str">
        <f t="shared" si="59"/>
        <v/>
      </c>
      <c r="CO196" s="149" t="str">
        <f t="shared" si="60"/>
        <v/>
      </c>
      <c r="CP196" s="149" t="str">
        <f t="shared" si="61"/>
        <v/>
      </c>
      <c r="CQ196" s="137" t="str">
        <f t="shared" si="62"/>
        <v/>
      </c>
      <c r="CR196" s="137" t="str">
        <f t="shared" si="63"/>
        <v/>
      </c>
      <c r="CS196" s="137" t="str">
        <f t="shared" si="64"/>
        <v/>
      </c>
      <c r="CT196" s="126" t="str">
        <f t="shared" si="65"/>
        <v/>
      </c>
      <c r="CU196" s="137" t="str">
        <f t="shared" si="66"/>
        <v/>
      </c>
      <c r="CV196" s="86"/>
      <c r="CW196" s="30"/>
      <c r="CX196" s="2"/>
    </row>
    <row r="197" spans="2:102" ht="25.35" customHeight="1" x14ac:dyDescent="0.45">
      <c r="B197" s="17"/>
      <c r="C197" s="112"/>
      <c r="D197" s="113"/>
      <c r="E197" s="115"/>
      <c r="F197" s="17"/>
      <c r="G197" s="17"/>
      <c r="H197" s="17"/>
      <c r="I197" s="17"/>
      <c r="J197" s="17"/>
      <c r="K197" s="17"/>
      <c r="L197" s="114"/>
      <c r="M197" s="114"/>
      <c r="N197" s="17"/>
      <c r="O197" s="17"/>
      <c r="P197" s="17"/>
      <c r="Q197" s="17"/>
      <c r="R197" s="194"/>
      <c r="S197" s="193"/>
      <c r="T197" s="193"/>
      <c r="U197" s="19"/>
      <c r="V197" s="17"/>
      <c r="W197" s="19"/>
      <c r="X197" s="17"/>
      <c r="Y197" s="19"/>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20"/>
      <c r="AX197" s="20"/>
      <c r="AY197" s="18"/>
      <c r="AZ197" s="18"/>
      <c r="BA197" s="18"/>
      <c r="BB197" s="18"/>
      <c r="BC197" s="18"/>
      <c r="BD197" s="18"/>
      <c r="BE197" s="18"/>
      <c r="BF197" s="18"/>
      <c r="BG197" s="21"/>
      <c r="BH197" s="197" t="str">
        <f t="shared" si="49"/>
        <v/>
      </c>
      <c r="BI197" s="197" t="str">
        <f t="shared" si="50"/>
        <v/>
      </c>
      <c r="BJ197" s="21"/>
      <c r="BK197" s="198" t="str">
        <f t="shared" si="67"/>
        <v/>
      </c>
      <c r="BL197" s="198" t="str">
        <f t="shared" si="51"/>
        <v/>
      </c>
      <c r="BM197" s="22"/>
      <c r="BN197" s="23"/>
      <c r="BO197" s="24"/>
      <c r="BQ197" s="115"/>
      <c r="BR197" s="121"/>
      <c r="BS197" s="123" t="str">
        <f t="shared" si="52"/>
        <v/>
      </c>
      <c r="BT197" s="120" t="str">
        <f t="shared" si="68"/>
        <v/>
      </c>
      <c r="BU197" s="120" t="str">
        <f t="shared" si="69"/>
        <v/>
      </c>
      <c r="BV197" s="120" t="str">
        <f t="shared" si="70"/>
        <v/>
      </c>
      <c r="BW197" s="120" t="str">
        <f t="shared" si="53"/>
        <v/>
      </c>
      <c r="BX197" s="113"/>
      <c r="BY197" s="113"/>
      <c r="BZ197" s="138" t="str">
        <f t="shared" si="54"/>
        <v/>
      </c>
      <c r="CA197" s="113"/>
      <c r="CB197" s="150"/>
      <c r="CC197" s="150"/>
      <c r="CD197" s="113"/>
      <c r="CE197" s="113"/>
      <c r="CF197" s="131" t="str">
        <f t="shared" si="72"/>
        <v/>
      </c>
      <c r="CG197" s="127" t="str">
        <f t="shared" si="71"/>
        <v/>
      </c>
      <c r="CH197" s="148"/>
      <c r="CI197" s="107"/>
      <c r="CJ197" s="279" t="str">
        <f t="shared" si="55"/>
        <v/>
      </c>
      <c r="CK197" s="143" t="str">
        <f t="shared" si="56"/>
        <v/>
      </c>
      <c r="CL197" s="137" t="str">
        <f t="shared" si="57"/>
        <v/>
      </c>
      <c r="CM197" s="137" t="str">
        <f t="shared" si="58"/>
        <v/>
      </c>
      <c r="CN197" s="137" t="str">
        <f t="shared" si="59"/>
        <v/>
      </c>
      <c r="CO197" s="149" t="str">
        <f t="shared" si="60"/>
        <v/>
      </c>
      <c r="CP197" s="149" t="str">
        <f t="shared" si="61"/>
        <v/>
      </c>
      <c r="CQ197" s="137" t="str">
        <f t="shared" si="62"/>
        <v/>
      </c>
      <c r="CR197" s="137" t="str">
        <f t="shared" si="63"/>
        <v/>
      </c>
      <c r="CS197" s="137" t="str">
        <f t="shared" si="64"/>
        <v/>
      </c>
      <c r="CT197" s="126" t="str">
        <f t="shared" si="65"/>
        <v/>
      </c>
      <c r="CU197" s="137" t="str">
        <f t="shared" si="66"/>
        <v/>
      </c>
      <c r="CV197" s="86"/>
      <c r="CW197" s="30"/>
      <c r="CX197" s="2"/>
    </row>
    <row r="198" spans="2:102" ht="25.35" customHeight="1" x14ac:dyDescent="0.45">
      <c r="B198" s="17"/>
      <c r="C198" s="112"/>
      <c r="D198" s="113"/>
      <c r="E198" s="115"/>
      <c r="F198" s="17"/>
      <c r="G198" s="17"/>
      <c r="H198" s="17"/>
      <c r="I198" s="17"/>
      <c r="J198" s="17"/>
      <c r="K198" s="17"/>
      <c r="L198" s="114"/>
      <c r="M198" s="114"/>
      <c r="N198" s="17"/>
      <c r="O198" s="17"/>
      <c r="P198" s="17"/>
      <c r="Q198" s="17"/>
      <c r="R198" s="194"/>
      <c r="S198" s="193"/>
      <c r="T198" s="193"/>
      <c r="U198" s="19"/>
      <c r="V198" s="17"/>
      <c r="W198" s="19"/>
      <c r="X198" s="17"/>
      <c r="Y198" s="19"/>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20"/>
      <c r="AX198" s="20"/>
      <c r="AY198" s="18"/>
      <c r="AZ198" s="18"/>
      <c r="BA198" s="18"/>
      <c r="BB198" s="18"/>
      <c r="BC198" s="18"/>
      <c r="BD198" s="18"/>
      <c r="BE198" s="18"/>
      <c r="BF198" s="18"/>
      <c r="BG198" s="21"/>
      <c r="BH198" s="197" t="str">
        <f t="shared" si="49"/>
        <v/>
      </c>
      <c r="BI198" s="197" t="str">
        <f t="shared" si="50"/>
        <v/>
      </c>
      <c r="BJ198" s="21"/>
      <c r="BK198" s="198" t="str">
        <f t="shared" si="67"/>
        <v/>
      </c>
      <c r="BL198" s="198" t="str">
        <f t="shared" si="51"/>
        <v/>
      </c>
      <c r="BM198" s="22"/>
      <c r="BN198" s="23"/>
      <c r="BO198" s="24"/>
      <c r="BQ198" s="115"/>
      <c r="BR198" s="121"/>
      <c r="BS198" s="123" t="str">
        <f t="shared" si="52"/>
        <v/>
      </c>
      <c r="BT198" s="120" t="str">
        <f t="shared" si="68"/>
        <v/>
      </c>
      <c r="BU198" s="120" t="str">
        <f t="shared" si="69"/>
        <v/>
      </c>
      <c r="BV198" s="120" t="str">
        <f t="shared" si="70"/>
        <v/>
      </c>
      <c r="BW198" s="120" t="str">
        <f t="shared" si="53"/>
        <v/>
      </c>
      <c r="BX198" s="113"/>
      <c r="BY198" s="113"/>
      <c r="BZ198" s="138" t="str">
        <f t="shared" si="54"/>
        <v/>
      </c>
      <c r="CA198" s="113"/>
      <c r="CB198" s="150"/>
      <c r="CC198" s="150"/>
      <c r="CD198" s="113"/>
      <c r="CE198" s="113"/>
      <c r="CF198" s="131" t="str">
        <f t="shared" si="72"/>
        <v/>
      </c>
      <c r="CG198" s="127" t="str">
        <f t="shared" si="71"/>
        <v/>
      </c>
      <c r="CH198" s="148"/>
      <c r="CI198" s="107"/>
      <c r="CJ198" s="279" t="str">
        <f t="shared" si="55"/>
        <v/>
      </c>
      <c r="CK198" s="143" t="str">
        <f t="shared" si="56"/>
        <v/>
      </c>
      <c r="CL198" s="137" t="str">
        <f t="shared" si="57"/>
        <v/>
      </c>
      <c r="CM198" s="137" t="str">
        <f t="shared" si="58"/>
        <v/>
      </c>
      <c r="CN198" s="137" t="str">
        <f t="shared" si="59"/>
        <v/>
      </c>
      <c r="CO198" s="149" t="str">
        <f t="shared" si="60"/>
        <v/>
      </c>
      <c r="CP198" s="149" t="str">
        <f t="shared" si="61"/>
        <v/>
      </c>
      <c r="CQ198" s="137" t="str">
        <f t="shared" si="62"/>
        <v/>
      </c>
      <c r="CR198" s="137" t="str">
        <f t="shared" si="63"/>
        <v/>
      </c>
      <c r="CS198" s="137" t="str">
        <f t="shared" si="64"/>
        <v/>
      </c>
      <c r="CT198" s="126" t="str">
        <f t="shared" si="65"/>
        <v/>
      </c>
      <c r="CU198" s="137" t="str">
        <f t="shared" si="66"/>
        <v/>
      </c>
      <c r="CV198" s="86"/>
      <c r="CW198" s="30"/>
      <c r="CX198" s="2"/>
    </row>
    <row r="199" spans="2:102" ht="25.35" customHeight="1" x14ac:dyDescent="0.45">
      <c r="B199" s="17"/>
      <c r="C199" s="112"/>
      <c r="D199" s="113"/>
      <c r="E199" s="115"/>
      <c r="F199" s="17"/>
      <c r="G199" s="17"/>
      <c r="H199" s="17"/>
      <c r="I199" s="17"/>
      <c r="J199" s="17"/>
      <c r="K199" s="17"/>
      <c r="L199" s="114"/>
      <c r="M199" s="114"/>
      <c r="N199" s="17"/>
      <c r="O199" s="17"/>
      <c r="P199" s="17"/>
      <c r="Q199" s="17"/>
      <c r="R199" s="194"/>
      <c r="S199" s="193"/>
      <c r="T199" s="193"/>
      <c r="U199" s="19"/>
      <c r="V199" s="17"/>
      <c r="W199" s="19"/>
      <c r="X199" s="17"/>
      <c r="Y199" s="19"/>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20"/>
      <c r="AX199" s="20"/>
      <c r="AY199" s="18"/>
      <c r="AZ199" s="18"/>
      <c r="BA199" s="18"/>
      <c r="BB199" s="18"/>
      <c r="BC199" s="18"/>
      <c r="BD199" s="18"/>
      <c r="BE199" s="18"/>
      <c r="BF199" s="18"/>
      <c r="BG199" s="21"/>
      <c r="BH199" s="197" t="str">
        <f t="shared" si="49"/>
        <v/>
      </c>
      <c r="BI199" s="197" t="str">
        <f t="shared" si="50"/>
        <v/>
      </c>
      <c r="BJ199" s="21"/>
      <c r="BK199" s="198" t="str">
        <f t="shared" si="67"/>
        <v/>
      </c>
      <c r="BL199" s="198" t="str">
        <f t="shared" si="51"/>
        <v/>
      </c>
      <c r="BM199" s="22"/>
      <c r="BN199" s="23"/>
      <c r="BO199" s="24"/>
      <c r="BQ199" s="115"/>
      <c r="BR199" s="121"/>
      <c r="BS199" s="123" t="str">
        <f t="shared" si="52"/>
        <v/>
      </c>
      <c r="BT199" s="120" t="str">
        <f t="shared" si="68"/>
        <v/>
      </c>
      <c r="BU199" s="120" t="str">
        <f t="shared" si="69"/>
        <v/>
      </c>
      <c r="BV199" s="120" t="str">
        <f t="shared" si="70"/>
        <v/>
      </c>
      <c r="BW199" s="120" t="str">
        <f t="shared" si="53"/>
        <v/>
      </c>
      <c r="BX199" s="113"/>
      <c r="BY199" s="113"/>
      <c r="BZ199" s="138" t="str">
        <f t="shared" si="54"/>
        <v/>
      </c>
      <c r="CA199" s="113"/>
      <c r="CB199" s="150"/>
      <c r="CC199" s="150"/>
      <c r="CD199" s="113"/>
      <c r="CE199" s="113"/>
      <c r="CF199" s="131" t="str">
        <f t="shared" si="72"/>
        <v/>
      </c>
      <c r="CG199" s="127" t="str">
        <f t="shared" si="71"/>
        <v/>
      </c>
      <c r="CH199" s="148"/>
      <c r="CI199" s="107"/>
      <c r="CJ199" s="279" t="str">
        <f t="shared" si="55"/>
        <v/>
      </c>
      <c r="CK199" s="143" t="str">
        <f t="shared" si="56"/>
        <v/>
      </c>
      <c r="CL199" s="137" t="str">
        <f t="shared" si="57"/>
        <v/>
      </c>
      <c r="CM199" s="137" t="str">
        <f t="shared" si="58"/>
        <v/>
      </c>
      <c r="CN199" s="137" t="str">
        <f t="shared" si="59"/>
        <v/>
      </c>
      <c r="CO199" s="149" t="str">
        <f t="shared" si="60"/>
        <v/>
      </c>
      <c r="CP199" s="149" t="str">
        <f t="shared" si="61"/>
        <v/>
      </c>
      <c r="CQ199" s="137" t="str">
        <f t="shared" si="62"/>
        <v/>
      </c>
      <c r="CR199" s="137" t="str">
        <f t="shared" si="63"/>
        <v/>
      </c>
      <c r="CS199" s="137" t="str">
        <f t="shared" si="64"/>
        <v/>
      </c>
      <c r="CT199" s="126" t="str">
        <f t="shared" si="65"/>
        <v/>
      </c>
      <c r="CU199" s="137" t="str">
        <f t="shared" si="66"/>
        <v/>
      </c>
      <c r="CV199" s="86"/>
      <c r="CW199" s="30"/>
      <c r="CX199" s="2"/>
    </row>
    <row r="200" spans="2:102" ht="25.35" customHeight="1" x14ac:dyDescent="0.45">
      <c r="B200" s="17"/>
      <c r="C200" s="112"/>
      <c r="D200" s="113"/>
      <c r="E200" s="115"/>
      <c r="F200" s="17"/>
      <c r="G200" s="17"/>
      <c r="H200" s="17"/>
      <c r="I200" s="17"/>
      <c r="J200" s="17"/>
      <c r="K200" s="17"/>
      <c r="L200" s="114"/>
      <c r="M200" s="114"/>
      <c r="N200" s="17"/>
      <c r="O200" s="17"/>
      <c r="P200" s="17"/>
      <c r="Q200" s="17"/>
      <c r="R200" s="194"/>
      <c r="S200" s="193"/>
      <c r="T200" s="193"/>
      <c r="U200" s="19"/>
      <c r="V200" s="17"/>
      <c r="W200" s="19"/>
      <c r="X200" s="17"/>
      <c r="Y200" s="19"/>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20"/>
      <c r="AX200" s="20"/>
      <c r="AY200" s="18"/>
      <c r="AZ200" s="18"/>
      <c r="BA200" s="18"/>
      <c r="BB200" s="18"/>
      <c r="BC200" s="18"/>
      <c r="BD200" s="18"/>
      <c r="BE200" s="18"/>
      <c r="BF200" s="18"/>
      <c r="BG200" s="21"/>
      <c r="BH200" s="197" t="str">
        <f t="shared" si="49"/>
        <v/>
      </c>
      <c r="BI200" s="197" t="str">
        <f t="shared" si="50"/>
        <v/>
      </c>
      <c r="BJ200" s="21"/>
      <c r="BK200" s="198" t="str">
        <f t="shared" si="67"/>
        <v/>
      </c>
      <c r="BL200" s="198" t="str">
        <f t="shared" si="51"/>
        <v/>
      </c>
      <c r="BM200" s="22"/>
      <c r="BN200" s="23"/>
      <c r="BO200" s="24"/>
      <c r="BQ200" s="115"/>
      <c r="BR200" s="121"/>
      <c r="BS200" s="123" t="str">
        <f t="shared" si="52"/>
        <v/>
      </c>
      <c r="BT200" s="120" t="str">
        <f t="shared" si="68"/>
        <v/>
      </c>
      <c r="BU200" s="120" t="str">
        <f t="shared" si="69"/>
        <v/>
      </c>
      <c r="BV200" s="120" t="str">
        <f t="shared" si="70"/>
        <v/>
      </c>
      <c r="BW200" s="120" t="str">
        <f t="shared" si="53"/>
        <v/>
      </c>
      <c r="BX200" s="113"/>
      <c r="BY200" s="113"/>
      <c r="BZ200" s="138" t="str">
        <f t="shared" si="54"/>
        <v/>
      </c>
      <c r="CA200" s="113"/>
      <c r="CB200" s="150"/>
      <c r="CC200" s="150"/>
      <c r="CD200" s="113"/>
      <c r="CE200" s="113"/>
      <c r="CF200" s="131" t="str">
        <f t="shared" si="72"/>
        <v/>
      </c>
      <c r="CG200" s="127" t="str">
        <f t="shared" si="71"/>
        <v/>
      </c>
      <c r="CH200" s="148"/>
      <c r="CI200" s="107"/>
      <c r="CJ200" s="279" t="str">
        <f t="shared" si="55"/>
        <v/>
      </c>
      <c r="CK200" s="143" t="str">
        <f t="shared" si="56"/>
        <v/>
      </c>
      <c r="CL200" s="137" t="str">
        <f t="shared" si="57"/>
        <v/>
      </c>
      <c r="CM200" s="137" t="str">
        <f t="shared" si="58"/>
        <v/>
      </c>
      <c r="CN200" s="137" t="str">
        <f t="shared" si="59"/>
        <v/>
      </c>
      <c r="CO200" s="149" t="str">
        <f t="shared" si="60"/>
        <v/>
      </c>
      <c r="CP200" s="149" t="str">
        <f t="shared" si="61"/>
        <v/>
      </c>
      <c r="CQ200" s="137" t="str">
        <f t="shared" si="62"/>
        <v/>
      </c>
      <c r="CR200" s="137" t="str">
        <f t="shared" si="63"/>
        <v/>
      </c>
      <c r="CS200" s="137" t="str">
        <f t="shared" si="64"/>
        <v/>
      </c>
      <c r="CT200" s="126" t="str">
        <f t="shared" si="65"/>
        <v/>
      </c>
      <c r="CU200" s="137" t="str">
        <f t="shared" si="66"/>
        <v/>
      </c>
      <c r="CV200" s="86"/>
      <c r="CW200" s="30"/>
      <c r="CX200" s="2"/>
    </row>
    <row r="201" spans="2:102" ht="25.35" customHeight="1" x14ac:dyDescent="0.45">
      <c r="B201" s="17"/>
      <c r="C201" s="112"/>
      <c r="D201" s="113"/>
      <c r="E201" s="115"/>
      <c r="F201" s="17"/>
      <c r="G201" s="17"/>
      <c r="H201" s="17"/>
      <c r="I201" s="17"/>
      <c r="J201" s="17"/>
      <c r="K201" s="17"/>
      <c r="L201" s="114"/>
      <c r="M201" s="114"/>
      <c r="N201" s="17"/>
      <c r="O201" s="17"/>
      <c r="P201" s="17"/>
      <c r="Q201" s="17"/>
      <c r="R201" s="194"/>
      <c r="S201" s="193"/>
      <c r="T201" s="193"/>
      <c r="U201" s="19"/>
      <c r="V201" s="17"/>
      <c r="W201" s="19"/>
      <c r="X201" s="17"/>
      <c r="Y201" s="19"/>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20"/>
      <c r="AX201" s="20"/>
      <c r="AY201" s="18"/>
      <c r="AZ201" s="18"/>
      <c r="BA201" s="18"/>
      <c r="BB201" s="18"/>
      <c r="BC201" s="18"/>
      <c r="BD201" s="18"/>
      <c r="BE201" s="18"/>
      <c r="BF201" s="18"/>
      <c r="BG201" s="21"/>
      <c r="BH201" s="197" t="str">
        <f t="shared" si="49"/>
        <v/>
      </c>
      <c r="BI201" s="197" t="str">
        <f t="shared" si="50"/>
        <v/>
      </c>
      <c r="BJ201" s="21"/>
      <c r="BK201" s="198" t="str">
        <f t="shared" si="67"/>
        <v/>
      </c>
      <c r="BL201" s="198" t="str">
        <f t="shared" si="51"/>
        <v/>
      </c>
      <c r="BM201" s="22"/>
      <c r="BN201" s="23"/>
      <c r="BO201" s="24"/>
      <c r="BQ201" s="115"/>
      <c r="BR201" s="121"/>
      <c r="BS201" s="123" t="str">
        <f t="shared" si="52"/>
        <v/>
      </c>
      <c r="BT201" s="120" t="str">
        <f t="shared" si="68"/>
        <v/>
      </c>
      <c r="BU201" s="120" t="str">
        <f t="shared" si="69"/>
        <v/>
      </c>
      <c r="BV201" s="120" t="str">
        <f t="shared" si="70"/>
        <v/>
      </c>
      <c r="BW201" s="120" t="str">
        <f t="shared" si="53"/>
        <v/>
      </c>
      <c r="BX201" s="113"/>
      <c r="BY201" s="113"/>
      <c r="BZ201" s="138" t="str">
        <f t="shared" si="54"/>
        <v/>
      </c>
      <c r="CA201" s="113"/>
      <c r="CB201" s="150"/>
      <c r="CC201" s="150"/>
      <c r="CD201" s="113"/>
      <c r="CE201" s="113"/>
      <c r="CF201" s="131" t="str">
        <f t="shared" si="72"/>
        <v/>
      </c>
      <c r="CG201" s="127" t="str">
        <f t="shared" si="71"/>
        <v/>
      </c>
      <c r="CH201" s="148"/>
      <c r="CI201" s="107"/>
      <c r="CJ201" s="279" t="str">
        <f t="shared" si="55"/>
        <v/>
      </c>
      <c r="CK201" s="143" t="str">
        <f t="shared" si="56"/>
        <v/>
      </c>
      <c r="CL201" s="137" t="str">
        <f t="shared" si="57"/>
        <v/>
      </c>
      <c r="CM201" s="137" t="str">
        <f t="shared" si="58"/>
        <v/>
      </c>
      <c r="CN201" s="137" t="str">
        <f t="shared" si="59"/>
        <v/>
      </c>
      <c r="CO201" s="149" t="str">
        <f t="shared" si="60"/>
        <v/>
      </c>
      <c r="CP201" s="149" t="str">
        <f t="shared" si="61"/>
        <v/>
      </c>
      <c r="CQ201" s="137" t="str">
        <f t="shared" si="62"/>
        <v/>
      </c>
      <c r="CR201" s="137" t="str">
        <f t="shared" si="63"/>
        <v/>
      </c>
      <c r="CS201" s="137" t="str">
        <f t="shared" si="64"/>
        <v/>
      </c>
      <c r="CT201" s="126" t="str">
        <f t="shared" si="65"/>
        <v/>
      </c>
      <c r="CU201" s="137" t="str">
        <f t="shared" si="66"/>
        <v/>
      </c>
      <c r="CV201" s="86"/>
      <c r="CW201" s="30"/>
      <c r="CX201" s="2"/>
    </row>
    <row r="202" spans="2:102" ht="25.35" customHeight="1" x14ac:dyDescent="0.45">
      <c r="B202" s="17"/>
      <c r="C202" s="112"/>
      <c r="D202" s="113"/>
      <c r="E202" s="115"/>
      <c r="F202" s="17"/>
      <c r="G202" s="17"/>
      <c r="H202" s="17"/>
      <c r="I202" s="17"/>
      <c r="J202" s="17"/>
      <c r="K202" s="17"/>
      <c r="L202" s="114"/>
      <c r="M202" s="114"/>
      <c r="N202" s="17"/>
      <c r="O202" s="17"/>
      <c r="P202" s="17"/>
      <c r="Q202" s="17"/>
      <c r="R202" s="194"/>
      <c r="S202" s="193"/>
      <c r="T202" s="193"/>
      <c r="U202" s="19"/>
      <c r="V202" s="17"/>
      <c r="W202" s="19"/>
      <c r="X202" s="17"/>
      <c r="Y202" s="19"/>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20"/>
      <c r="AX202" s="20"/>
      <c r="AY202" s="18"/>
      <c r="AZ202" s="18"/>
      <c r="BA202" s="18"/>
      <c r="BB202" s="18"/>
      <c r="BC202" s="18"/>
      <c r="BD202" s="18"/>
      <c r="BE202" s="18"/>
      <c r="BF202" s="18"/>
      <c r="BG202" s="21"/>
      <c r="BH202" s="197" t="str">
        <f t="shared" ref="BH202:BH259" si="73">IF(S202="","",S202)</f>
        <v/>
      </c>
      <c r="BI202" s="197" t="str">
        <f t="shared" ref="BI202:BI259" si="74">IF(T202="","",T202)</f>
        <v/>
      </c>
      <c r="BJ202" s="21"/>
      <c r="BK202" s="198" t="str">
        <f t="shared" si="67"/>
        <v/>
      </c>
      <c r="BL202" s="198" t="str">
        <f t="shared" ref="BL202:BL259" si="75">IF(OR(BH202="",BI202=""),"",BH202-BI202)</f>
        <v/>
      </c>
      <c r="BM202" s="22"/>
      <c r="BN202" s="23"/>
      <c r="BO202" s="24"/>
      <c r="BQ202" s="115"/>
      <c r="BR202" s="121"/>
      <c r="BS202" s="123" t="str">
        <f t="shared" si="52"/>
        <v/>
      </c>
      <c r="BT202" s="120" t="str">
        <f t="shared" si="68"/>
        <v/>
      </c>
      <c r="BU202" s="120" t="str">
        <f t="shared" si="69"/>
        <v/>
      </c>
      <c r="BV202" s="120" t="str">
        <f t="shared" si="70"/>
        <v/>
      </c>
      <c r="BW202" s="120" t="str">
        <f t="shared" si="53"/>
        <v/>
      </c>
      <c r="BX202" s="113"/>
      <c r="BY202" s="113"/>
      <c r="BZ202" s="138" t="str">
        <f t="shared" si="54"/>
        <v/>
      </c>
      <c r="CA202" s="113"/>
      <c r="CB202" s="150"/>
      <c r="CC202" s="150"/>
      <c r="CD202" s="113"/>
      <c r="CE202" s="113"/>
      <c r="CF202" s="131" t="str">
        <f t="shared" si="72"/>
        <v/>
      </c>
      <c r="CG202" s="127" t="str">
        <f t="shared" si="71"/>
        <v/>
      </c>
      <c r="CH202" s="148"/>
      <c r="CI202" s="107"/>
      <c r="CJ202" s="279" t="str">
        <f t="shared" si="55"/>
        <v/>
      </c>
      <c r="CK202" s="143" t="str">
        <f t="shared" si="56"/>
        <v/>
      </c>
      <c r="CL202" s="137" t="str">
        <f t="shared" si="57"/>
        <v/>
      </c>
      <c r="CM202" s="137" t="str">
        <f t="shared" si="58"/>
        <v/>
      </c>
      <c r="CN202" s="137" t="str">
        <f t="shared" si="59"/>
        <v/>
      </c>
      <c r="CO202" s="149" t="str">
        <f t="shared" si="60"/>
        <v/>
      </c>
      <c r="CP202" s="149" t="str">
        <f t="shared" si="61"/>
        <v/>
      </c>
      <c r="CQ202" s="137" t="str">
        <f t="shared" si="62"/>
        <v/>
      </c>
      <c r="CR202" s="137" t="str">
        <f t="shared" si="63"/>
        <v/>
      </c>
      <c r="CS202" s="137" t="str">
        <f t="shared" si="64"/>
        <v/>
      </c>
      <c r="CT202" s="126" t="str">
        <f t="shared" si="65"/>
        <v/>
      </c>
      <c r="CU202" s="137" t="str">
        <f t="shared" si="66"/>
        <v/>
      </c>
      <c r="CV202" s="86"/>
      <c r="CW202" s="30"/>
      <c r="CX202" s="2"/>
    </row>
    <row r="203" spans="2:102" ht="25.35" customHeight="1" x14ac:dyDescent="0.45">
      <c r="B203" s="17"/>
      <c r="C203" s="112"/>
      <c r="D203" s="113"/>
      <c r="E203" s="115"/>
      <c r="F203" s="17"/>
      <c r="G203" s="17"/>
      <c r="H203" s="17"/>
      <c r="I203" s="17"/>
      <c r="J203" s="17"/>
      <c r="K203" s="17"/>
      <c r="L203" s="114"/>
      <c r="M203" s="114"/>
      <c r="N203" s="17"/>
      <c r="O203" s="17"/>
      <c r="P203" s="17"/>
      <c r="Q203" s="17"/>
      <c r="R203" s="194"/>
      <c r="S203" s="193"/>
      <c r="T203" s="193"/>
      <c r="U203" s="19"/>
      <c r="V203" s="17"/>
      <c r="W203" s="19"/>
      <c r="X203" s="17"/>
      <c r="Y203" s="19"/>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20"/>
      <c r="AX203" s="20"/>
      <c r="AY203" s="18"/>
      <c r="AZ203" s="18"/>
      <c r="BA203" s="18"/>
      <c r="BB203" s="18"/>
      <c r="BC203" s="18"/>
      <c r="BD203" s="18"/>
      <c r="BE203" s="18"/>
      <c r="BF203" s="18"/>
      <c r="BG203" s="21"/>
      <c r="BH203" s="197" t="str">
        <f t="shared" si="73"/>
        <v/>
      </c>
      <c r="BI203" s="197" t="str">
        <f t="shared" si="74"/>
        <v/>
      </c>
      <c r="BJ203" s="21"/>
      <c r="BK203" s="198" t="str">
        <f t="shared" si="67"/>
        <v/>
      </c>
      <c r="BL203" s="198" t="str">
        <f t="shared" si="75"/>
        <v/>
      </c>
      <c r="BM203" s="22"/>
      <c r="BN203" s="23"/>
      <c r="BO203" s="24"/>
      <c r="BQ203" s="115"/>
      <c r="BR203" s="121"/>
      <c r="BS203" s="123" t="str">
        <f t="shared" ref="BS203:BS259" si="76">IF(M203="","", IF(BR203="","",M203*BR203))</f>
        <v/>
      </c>
      <c r="BT203" s="120" t="str">
        <f t="shared" si="68"/>
        <v/>
      </c>
      <c r="BU203" s="120" t="str">
        <f t="shared" si="69"/>
        <v/>
      </c>
      <c r="BV203" s="120" t="str">
        <f t="shared" si="70"/>
        <v/>
      </c>
      <c r="BW203" s="120" t="str">
        <f t="shared" ref="BW203:BW259" si="77">IF(BS203=0,"",IF(BR203=0,"",SUM(BT203:BV203)))</f>
        <v/>
      </c>
      <c r="BX203" s="113"/>
      <c r="BY203" s="113"/>
      <c r="BZ203" s="138" t="str">
        <f t="shared" ref="BZ203:BZ259" si="78">IF(BY203="No","N/A",IF(BY203="","",IF(AW203="","",IF(R203="","",IF(R203=0,"",((AW203/R203)*(BS203/BQ203)))))))</f>
        <v/>
      </c>
      <c r="CA203" s="113"/>
      <c r="CB203" s="150"/>
      <c r="CC203" s="150"/>
      <c r="CD203" s="113"/>
      <c r="CE203" s="113"/>
      <c r="CF203" s="131" t="str">
        <f t="shared" si="72"/>
        <v/>
      </c>
      <c r="CG203" s="127" t="str">
        <f t="shared" si="71"/>
        <v/>
      </c>
      <c r="CH203" s="148"/>
      <c r="CI203" s="107"/>
      <c r="CJ203" s="279" t="str">
        <f t="shared" ref="CJ203:CJ259" si="79">IF(BQ203="","",IF(BQ203=0,"",(SUM(BT203:BV203))/((BQ203)/1000000)))</f>
        <v/>
      </c>
      <c r="CK203" s="143" t="str">
        <f t="shared" ref="CK203:CK259" si="80">IF(BS203="","",IF(R203="","",IF(R203=0,"",IF(BQ203="","",IF(BQ203=0,"",((BS203/BQ203)*((U203+W203+Y203)/((R203/1000000)))))))))</f>
        <v/>
      </c>
      <c r="CL203" s="137" t="str">
        <f t="shared" ref="CL203:CL259" si="81">IF($BQ203="","",IF(BX203="","",IF(BS203="","",IF(BX203="Yes",$BS203/$BQ203,0))))</f>
        <v/>
      </c>
      <c r="CM203" s="137" t="str">
        <f t="shared" ref="CM203:CM259" si="82">IF(AW203="","",IF(AW203=0,"",IF(BS203="","",IF(BQ203="","",IF(BQ203=0,"",(((AW203-AX203)/AW203)*(BS203/BQ203)))))))</f>
        <v/>
      </c>
      <c r="CN203" s="137" t="str">
        <f t="shared" ref="CN203:CN259" si="83">IF($BS203="","",IF(BQ203="","",IF(BQ203=0,"",IF(CA203="","",IF(CA203="Yes",$BS203/$BQ203,0)))))</f>
        <v/>
      </c>
      <c r="CO203" s="149" t="str">
        <f t="shared" ref="CO203:CO259" si="84">IF($BS203="","",IF($BQ203="","",IF($CB203="","",IF($BR203="","",IF($BR203=0,"",IF($BQ203=0,"",(($CB203*($BS203/$BR203)/($BQ203/1000000)))))))))</f>
        <v/>
      </c>
      <c r="CP203" s="149" t="str">
        <f t="shared" ref="CP203:CP259" si="85">IF($BS203="","",IF($BQ203="","",IF($CC203="","",IF($BR203="","",IF($BR203=0,"",IF($BQ203=0,"",(($CC203*($BS203/$BR203)/($BQ203/1000000)))))))))</f>
        <v/>
      </c>
      <c r="CQ203" s="137" t="str">
        <f t="shared" ref="CQ203:CQ259" si="86">IF($BQ203="","",IF(CD203="","",IF(BS203="","",IF(CD203="Yes",$BS203/$BQ203,0))))</f>
        <v/>
      </c>
      <c r="CR203" s="137" t="str">
        <f t="shared" ref="CR203:CR259" si="87">IF($BQ203="","",IF(CE203="","",IF(BS203="","",IF(CE203="Yes",$BS203/$BQ203,0))))</f>
        <v/>
      </c>
      <c r="CS203" s="137" t="str">
        <f t="shared" ref="CS203:CS259" si="88">IF(BS203="","",IF(BQ203="","",IF(BQ203=0,"",IF(CF203="","",((BS203/BQ203)*CF203)))))</f>
        <v/>
      </c>
      <c r="CT203" s="126" t="str">
        <f t="shared" ref="CT203:CT259" si="89">IF(AY203="","",IF(AZ203="","",IF(BS203="","",IF(BQ203="","",IF(AY203=0,"",(BS203/BQ203)*(AZ203/AY203))))))</f>
        <v/>
      </c>
      <c r="CU203" s="137" t="str">
        <f t="shared" ref="CU203:CU259" si="90">IF($BQ203="","",IF(CH203="","",IF(BS203="","",IF(CH203="Yes",$BS203/$BQ203,0))))</f>
        <v/>
      </c>
      <c r="CV203" s="86"/>
      <c r="CW203" s="30"/>
      <c r="CX203" s="2"/>
    </row>
    <row r="204" spans="2:102" ht="25.35" customHeight="1" x14ac:dyDescent="0.45">
      <c r="B204" s="17"/>
      <c r="C204" s="112"/>
      <c r="D204" s="113"/>
      <c r="E204" s="115"/>
      <c r="F204" s="17"/>
      <c r="G204" s="17"/>
      <c r="H204" s="17"/>
      <c r="I204" s="17"/>
      <c r="J204" s="17"/>
      <c r="K204" s="17"/>
      <c r="L204" s="114"/>
      <c r="M204" s="114"/>
      <c r="N204" s="17"/>
      <c r="O204" s="17"/>
      <c r="P204" s="17"/>
      <c r="Q204" s="17"/>
      <c r="R204" s="194"/>
      <c r="S204" s="193"/>
      <c r="T204" s="193"/>
      <c r="U204" s="19"/>
      <c r="V204" s="17"/>
      <c r="W204" s="19"/>
      <c r="X204" s="17"/>
      <c r="Y204" s="19"/>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20"/>
      <c r="AX204" s="20"/>
      <c r="AY204" s="18"/>
      <c r="AZ204" s="18"/>
      <c r="BA204" s="18"/>
      <c r="BB204" s="18"/>
      <c r="BC204" s="18"/>
      <c r="BD204" s="18"/>
      <c r="BE204" s="18"/>
      <c r="BF204" s="18"/>
      <c r="BG204" s="21"/>
      <c r="BH204" s="197" t="str">
        <f t="shared" si="73"/>
        <v/>
      </c>
      <c r="BI204" s="197" t="str">
        <f t="shared" si="74"/>
        <v/>
      </c>
      <c r="BJ204" s="21"/>
      <c r="BK204" s="198" t="str">
        <f t="shared" ref="BK204:BK259" si="91">IF(OR(BH204="",BI204="",BJ204=""),"",BH204-BI204-BJ204)</f>
        <v/>
      </c>
      <c r="BL204" s="198" t="str">
        <f t="shared" si="75"/>
        <v/>
      </c>
      <c r="BM204" s="22"/>
      <c r="BN204" s="23"/>
      <c r="BO204" s="24"/>
      <c r="BQ204" s="115"/>
      <c r="BR204" s="121"/>
      <c r="BS204" s="123" t="str">
        <f t="shared" si="76"/>
        <v/>
      </c>
      <c r="BT204" s="120" t="str">
        <f t="shared" ref="BT204:BT259" si="92">IF(BS204=0,"",IF(BR204=0,"",($BS204/$BR204)*U204))</f>
        <v/>
      </c>
      <c r="BU204" s="120" t="str">
        <f t="shared" ref="BU204:BU259" si="93">IF($BS204=0,"",IF($BR204=0,"",($BS204/$BR204)*W204))</f>
        <v/>
      </c>
      <c r="BV204" s="120" t="str">
        <f t="shared" ref="BV204:BV259" si="94">IF($BS204=0,"",IF($BR204=0,"",($BS204/$BR204)*Y204))</f>
        <v/>
      </c>
      <c r="BW204" s="120" t="str">
        <f t="shared" si="77"/>
        <v/>
      </c>
      <c r="BX204" s="113"/>
      <c r="BY204" s="113"/>
      <c r="BZ204" s="138" t="str">
        <f t="shared" si="78"/>
        <v/>
      </c>
      <c r="CA204" s="113"/>
      <c r="CB204" s="150"/>
      <c r="CC204" s="150"/>
      <c r="CD204" s="113"/>
      <c r="CE204" s="113"/>
      <c r="CF204" s="131" t="str">
        <f t="shared" si="72"/>
        <v/>
      </c>
      <c r="CG204" s="127" t="str">
        <f t="shared" ref="CG204:CG259" si="95">IF(AY204="","",IF(AZ204="","",IF(AY204=0,"",AZ204/AY204)))</f>
        <v/>
      </c>
      <c r="CH204" s="148"/>
      <c r="CI204" s="107"/>
      <c r="CJ204" s="279" t="str">
        <f t="shared" si="79"/>
        <v/>
      </c>
      <c r="CK204" s="143" t="str">
        <f t="shared" si="80"/>
        <v/>
      </c>
      <c r="CL204" s="137" t="str">
        <f t="shared" si="81"/>
        <v/>
      </c>
      <c r="CM204" s="137" t="str">
        <f t="shared" si="82"/>
        <v/>
      </c>
      <c r="CN204" s="137" t="str">
        <f t="shared" si="83"/>
        <v/>
      </c>
      <c r="CO204" s="149" t="str">
        <f t="shared" si="84"/>
        <v/>
      </c>
      <c r="CP204" s="149" t="str">
        <f t="shared" si="85"/>
        <v/>
      </c>
      <c r="CQ204" s="137" t="str">
        <f t="shared" si="86"/>
        <v/>
      </c>
      <c r="CR204" s="137" t="str">
        <f t="shared" si="87"/>
        <v/>
      </c>
      <c r="CS204" s="137" t="str">
        <f t="shared" si="88"/>
        <v/>
      </c>
      <c r="CT204" s="126" t="str">
        <f t="shared" si="89"/>
        <v/>
      </c>
      <c r="CU204" s="137" t="str">
        <f t="shared" si="90"/>
        <v/>
      </c>
      <c r="CV204" s="86"/>
      <c r="CW204" s="30"/>
      <c r="CX204" s="2"/>
    </row>
    <row r="205" spans="2:102" ht="25.35" customHeight="1" x14ac:dyDescent="0.45">
      <c r="B205" s="17"/>
      <c r="C205" s="112"/>
      <c r="D205" s="113"/>
      <c r="E205" s="115"/>
      <c r="F205" s="17"/>
      <c r="G205" s="17"/>
      <c r="H205" s="17"/>
      <c r="I205" s="17"/>
      <c r="J205" s="17"/>
      <c r="K205" s="17"/>
      <c r="L205" s="114"/>
      <c r="M205" s="114"/>
      <c r="N205" s="17"/>
      <c r="O205" s="17"/>
      <c r="P205" s="17"/>
      <c r="Q205" s="17"/>
      <c r="R205" s="194"/>
      <c r="S205" s="193"/>
      <c r="T205" s="193"/>
      <c r="U205" s="19"/>
      <c r="V205" s="17"/>
      <c r="W205" s="19"/>
      <c r="X205" s="17"/>
      <c r="Y205" s="19"/>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20"/>
      <c r="AX205" s="20"/>
      <c r="AY205" s="18"/>
      <c r="AZ205" s="18"/>
      <c r="BA205" s="18"/>
      <c r="BB205" s="18"/>
      <c r="BC205" s="18"/>
      <c r="BD205" s="18"/>
      <c r="BE205" s="18"/>
      <c r="BF205" s="18"/>
      <c r="BG205" s="21"/>
      <c r="BH205" s="197" t="str">
        <f t="shared" si="73"/>
        <v/>
      </c>
      <c r="BI205" s="197" t="str">
        <f t="shared" si="74"/>
        <v/>
      </c>
      <c r="BJ205" s="21"/>
      <c r="BK205" s="198" t="str">
        <f t="shared" si="91"/>
        <v/>
      </c>
      <c r="BL205" s="198" t="str">
        <f t="shared" si="75"/>
        <v/>
      </c>
      <c r="BM205" s="22"/>
      <c r="BN205" s="23"/>
      <c r="BO205" s="24"/>
      <c r="BQ205" s="115"/>
      <c r="BR205" s="121"/>
      <c r="BS205" s="123" t="str">
        <f t="shared" si="76"/>
        <v/>
      </c>
      <c r="BT205" s="120" t="str">
        <f t="shared" si="92"/>
        <v/>
      </c>
      <c r="BU205" s="120" t="str">
        <f t="shared" si="93"/>
        <v/>
      </c>
      <c r="BV205" s="120" t="str">
        <f t="shared" si="94"/>
        <v/>
      </c>
      <c r="BW205" s="120" t="str">
        <f t="shared" si="77"/>
        <v/>
      </c>
      <c r="BX205" s="113"/>
      <c r="BY205" s="113"/>
      <c r="BZ205" s="138" t="str">
        <f t="shared" si="78"/>
        <v/>
      </c>
      <c r="CA205" s="113"/>
      <c r="CB205" s="150"/>
      <c r="CC205" s="150"/>
      <c r="CD205" s="113"/>
      <c r="CE205" s="113"/>
      <c r="CF205" s="131" t="str">
        <f t="shared" si="72"/>
        <v/>
      </c>
      <c r="CG205" s="127" t="str">
        <f t="shared" si="95"/>
        <v/>
      </c>
      <c r="CH205" s="148"/>
      <c r="CI205" s="107"/>
      <c r="CJ205" s="279" t="str">
        <f t="shared" si="79"/>
        <v/>
      </c>
      <c r="CK205" s="143" t="str">
        <f t="shared" si="80"/>
        <v/>
      </c>
      <c r="CL205" s="137" t="str">
        <f t="shared" si="81"/>
        <v/>
      </c>
      <c r="CM205" s="137" t="str">
        <f t="shared" si="82"/>
        <v/>
      </c>
      <c r="CN205" s="137" t="str">
        <f t="shared" si="83"/>
        <v/>
      </c>
      <c r="CO205" s="149" t="str">
        <f t="shared" si="84"/>
        <v/>
      </c>
      <c r="CP205" s="149" t="str">
        <f t="shared" si="85"/>
        <v/>
      </c>
      <c r="CQ205" s="137" t="str">
        <f t="shared" si="86"/>
        <v/>
      </c>
      <c r="CR205" s="137" t="str">
        <f t="shared" si="87"/>
        <v/>
      </c>
      <c r="CS205" s="137" t="str">
        <f t="shared" si="88"/>
        <v/>
      </c>
      <c r="CT205" s="126" t="str">
        <f t="shared" si="89"/>
        <v/>
      </c>
      <c r="CU205" s="137" t="str">
        <f t="shared" si="90"/>
        <v/>
      </c>
      <c r="CV205" s="86"/>
      <c r="CW205" s="30"/>
      <c r="CX205" s="2"/>
    </row>
    <row r="206" spans="2:102" ht="25.35" customHeight="1" x14ac:dyDescent="0.45">
      <c r="B206" s="17"/>
      <c r="C206" s="112"/>
      <c r="D206" s="113"/>
      <c r="E206" s="115"/>
      <c r="F206" s="17"/>
      <c r="G206" s="17"/>
      <c r="H206" s="17"/>
      <c r="I206" s="17"/>
      <c r="J206" s="17"/>
      <c r="K206" s="17"/>
      <c r="L206" s="114"/>
      <c r="M206" s="114"/>
      <c r="N206" s="17"/>
      <c r="O206" s="17"/>
      <c r="P206" s="17"/>
      <c r="Q206" s="17"/>
      <c r="R206" s="194"/>
      <c r="S206" s="193"/>
      <c r="T206" s="193"/>
      <c r="U206" s="19"/>
      <c r="V206" s="17"/>
      <c r="W206" s="19"/>
      <c r="X206" s="17"/>
      <c r="Y206" s="19"/>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20"/>
      <c r="AX206" s="20"/>
      <c r="AY206" s="18"/>
      <c r="AZ206" s="18"/>
      <c r="BA206" s="18"/>
      <c r="BB206" s="18"/>
      <c r="BC206" s="18"/>
      <c r="BD206" s="18"/>
      <c r="BE206" s="18"/>
      <c r="BF206" s="18"/>
      <c r="BG206" s="21"/>
      <c r="BH206" s="197" t="str">
        <f t="shared" si="73"/>
        <v/>
      </c>
      <c r="BI206" s="197" t="str">
        <f t="shared" si="74"/>
        <v/>
      </c>
      <c r="BJ206" s="21"/>
      <c r="BK206" s="198" t="str">
        <f t="shared" si="91"/>
        <v/>
      </c>
      <c r="BL206" s="198" t="str">
        <f t="shared" si="75"/>
        <v/>
      </c>
      <c r="BM206" s="22"/>
      <c r="BN206" s="23"/>
      <c r="BO206" s="24"/>
      <c r="BQ206" s="115"/>
      <c r="BR206" s="121"/>
      <c r="BS206" s="123" t="str">
        <f t="shared" si="76"/>
        <v/>
      </c>
      <c r="BT206" s="120" t="str">
        <f t="shared" si="92"/>
        <v/>
      </c>
      <c r="BU206" s="120" t="str">
        <f t="shared" si="93"/>
        <v/>
      </c>
      <c r="BV206" s="120" t="str">
        <f t="shared" si="94"/>
        <v/>
      </c>
      <c r="BW206" s="120" t="str">
        <f t="shared" si="77"/>
        <v/>
      </c>
      <c r="BX206" s="113"/>
      <c r="BY206" s="113"/>
      <c r="BZ206" s="138" t="str">
        <f t="shared" si="78"/>
        <v/>
      </c>
      <c r="CA206" s="113"/>
      <c r="CB206" s="150"/>
      <c r="CC206" s="150"/>
      <c r="CD206" s="113"/>
      <c r="CE206" s="113"/>
      <c r="CF206" s="131" t="str">
        <f t="shared" si="72"/>
        <v/>
      </c>
      <c r="CG206" s="127" t="str">
        <f t="shared" si="95"/>
        <v/>
      </c>
      <c r="CH206" s="148"/>
      <c r="CI206" s="107"/>
      <c r="CJ206" s="279" t="str">
        <f t="shared" si="79"/>
        <v/>
      </c>
      <c r="CK206" s="143" t="str">
        <f t="shared" si="80"/>
        <v/>
      </c>
      <c r="CL206" s="137" t="str">
        <f t="shared" si="81"/>
        <v/>
      </c>
      <c r="CM206" s="137" t="str">
        <f t="shared" si="82"/>
        <v/>
      </c>
      <c r="CN206" s="137" t="str">
        <f t="shared" si="83"/>
        <v/>
      </c>
      <c r="CO206" s="149" t="str">
        <f t="shared" si="84"/>
        <v/>
      </c>
      <c r="CP206" s="149" t="str">
        <f t="shared" si="85"/>
        <v/>
      </c>
      <c r="CQ206" s="137" t="str">
        <f t="shared" si="86"/>
        <v/>
      </c>
      <c r="CR206" s="137" t="str">
        <f t="shared" si="87"/>
        <v/>
      </c>
      <c r="CS206" s="137" t="str">
        <f t="shared" si="88"/>
        <v/>
      </c>
      <c r="CT206" s="126" t="str">
        <f t="shared" si="89"/>
        <v/>
      </c>
      <c r="CU206" s="137" t="str">
        <f t="shared" si="90"/>
        <v/>
      </c>
      <c r="CV206" s="86"/>
      <c r="CW206" s="30"/>
      <c r="CX206" s="2"/>
    </row>
    <row r="207" spans="2:102" ht="25.35" customHeight="1" x14ac:dyDescent="0.45">
      <c r="B207" s="17"/>
      <c r="C207" s="112"/>
      <c r="D207" s="113"/>
      <c r="E207" s="115"/>
      <c r="F207" s="17"/>
      <c r="G207" s="17"/>
      <c r="H207" s="17"/>
      <c r="I207" s="17"/>
      <c r="J207" s="17"/>
      <c r="K207" s="17"/>
      <c r="L207" s="114"/>
      <c r="M207" s="114"/>
      <c r="N207" s="17"/>
      <c r="O207" s="17"/>
      <c r="P207" s="17"/>
      <c r="Q207" s="17"/>
      <c r="R207" s="194"/>
      <c r="S207" s="193"/>
      <c r="T207" s="193"/>
      <c r="U207" s="19"/>
      <c r="V207" s="17"/>
      <c r="W207" s="19"/>
      <c r="X207" s="17"/>
      <c r="Y207" s="19"/>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20"/>
      <c r="AX207" s="20"/>
      <c r="AY207" s="18"/>
      <c r="AZ207" s="18"/>
      <c r="BA207" s="18"/>
      <c r="BB207" s="18"/>
      <c r="BC207" s="18"/>
      <c r="BD207" s="18"/>
      <c r="BE207" s="18"/>
      <c r="BF207" s="18"/>
      <c r="BG207" s="21"/>
      <c r="BH207" s="197" t="str">
        <f t="shared" si="73"/>
        <v/>
      </c>
      <c r="BI207" s="197" t="str">
        <f t="shared" si="74"/>
        <v/>
      </c>
      <c r="BJ207" s="21"/>
      <c r="BK207" s="198" t="str">
        <f t="shared" si="91"/>
        <v/>
      </c>
      <c r="BL207" s="198" t="str">
        <f t="shared" si="75"/>
        <v/>
      </c>
      <c r="BM207" s="22"/>
      <c r="BN207" s="23"/>
      <c r="BO207" s="24"/>
      <c r="BQ207" s="115"/>
      <c r="BR207" s="121"/>
      <c r="BS207" s="123" t="str">
        <f t="shared" si="76"/>
        <v/>
      </c>
      <c r="BT207" s="120" t="str">
        <f t="shared" si="92"/>
        <v/>
      </c>
      <c r="BU207" s="120" t="str">
        <f t="shared" si="93"/>
        <v/>
      </c>
      <c r="BV207" s="120" t="str">
        <f t="shared" si="94"/>
        <v/>
      </c>
      <c r="BW207" s="120" t="str">
        <f t="shared" si="77"/>
        <v/>
      </c>
      <c r="BX207" s="113"/>
      <c r="BY207" s="113"/>
      <c r="BZ207" s="138" t="str">
        <f t="shared" si="78"/>
        <v/>
      </c>
      <c r="CA207" s="113"/>
      <c r="CB207" s="150"/>
      <c r="CC207" s="150"/>
      <c r="CD207" s="113"/>
      <c r="CE207" s="113"/>
      <c r="CF207" s="131" t="str">
        <f t="shared" si="72"/>
        <v/>
      </c>
      <c r="CG207" s="127" t="str">
        <f t="shared" si="95"/>
        <v/>
      </c>
      <c r="CH207" s="148"/>
      <c r="CI207" s="107"/>
      <c r="CJ207" s="279" t="str">
        <f t="shared" si="79"/>
        <v/>
      </c>
      <c r="CK207" s="143" t="str">
        <f t="shared" si="80"/>
        <v/>
      </c>
      <c r="CL207" s="137" t="str">
        <f t="shared" si="81"/>
        <v/>
      </c>
      <c r="CM207" s="137" t="str">
        <f t="shared" si="82"/>
        <v/>
      </c>
      <c r="CN207" s="137" t="str">
        <f t="shared" si="83"/>
        <v/>
      </c>
      <c r="CO207" s="149" t="str">
        <f t="shared" si="84"/>
        <v/>
      </c>
      <c r="CP207" s="149" t="str">
        <f t="shared" si="85"/>
        <v/>
      </c>
      <c r="CQ207" s="137" t="str">
        <f t="shared" si="86"/>
        <v/>
      </c>
      <c r="CR207" s="137" t="str">
        <f t="shared" si="87"/>
        <v/>
      </c>
      <c r="CS207" s="137" t="str">
        <f t="shared" si="88"/>
        <v/>
      </c>
      <c r="CT207" s="126" t="str">
        <f t="shared" si="89"/>
        <v/>
      </c>
      <c r="CU207" s="137" t="str">
        <f t="shared" si="90"/>
        <v/>
      </c>
      <c r="CV207" s="86"/>
      <c r="CW207" s="30"/>
      <c r="CX207" s="2"/>
    </row>
    <row r="208" spans="2:102" ht="25.35" customHeight="1" x14ac:dyDescent="0.45">
      <c r="B208" s="17"/>
      <c r="C208" s="112"/>
      <c r="D208" s="113"/>
      <c r="E208" s="115"/>
      <c r="F208" s="17"/>
      <c r="G208" s="17"/>
      <c r="H208" s="17"/>
      <c r="I208" s="17"/>
      <c r="J208" s="17"/>
      <c r="K208" s="17"/>
      <c r="L208" s="114"/>
      <c r="M208" s="114"/>
      <c r="N208" s="17"/>
      <c r="O208" s="17"/>
      <c r="P208" s="17"/>
      <c r="Q208" s="17"/>
      <c r="R208" s="194"/>
      <c r="S208" s="193"/>
      <c r="T208" s="193"/>
      <c r="U208" s="19"/>
      <c r="V208" s="17"/>
      <c r="W208" s="19"/>
      <c r="X208" s="17"/>
      <c r="Y208" s="19"/>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20"/>
      <c r="AX208" s="20"/>
      <c r="AY208" s="18"/>
      <c r="AZ208" s="18"/>
      <c r="BA208" s="18"/>
      <c r="BB208" s="18"/>
      <c r="BC208" s="18"/>
      <c r="BD208" s="18"/>
      <c r="BE208" s="18"/>
      <c r="BF208" s="18"/>
      <c r="BG208" s="21"/>
      <c r="BH208" s="197" t="str">
        <f t="shared" si="73"/>
        <v/>
      </c>
      <c r="BI208" s="197" t="str">
        <f t="shared" si="74"/>
        <v/>
      </c>
      <c r="BJ208" s="21"/>
      <c r="BK208" s="198" t="str">
        <f t="shared" si="91"/>
        <v/>
      </c>
      <c r="BL208" s="198" t="str">
        <f t="shared" si="75"/>
        <v/>
      </c>
      <c r="BM208" s="22"/>
      <c r="BN208" s="23"/>
      <c r="BO208" s="24"/>
      <c r="BQ208" s="115"/>
      <c r="BR208" s="121"/>
      <c r="BS208" s="123" t="str">
        <f t="shared" si="76"/>
        <v/>
      </c>
      <c r="BT208" s="120" t="str">
        <f t="shared" si="92"/>
        <v/>
      </c>
      <c r="BU208" s="120" t="str">
        <f t="shared" si="93"/>
        <v/>
      </c>
      <c r="BV208" s="120" t="str">
        <f t="shared" si="94"/>
        <v/>
      </c>
      <c r="BW208" s="120" t="str">
        <f t="shared" si="77"/>
        <v/>
      </c>
      <c r="BX208" s="113"/>
      <c r="BY208" s="113"/>
      <c r="BZ208" s="138" t="str">
        <f t="shared" si="78"/>
        <v/>
      </c>
      <c r="CA208" s="113"/>
      <c r="CB208" s="150"/>
      <c r="CC208" s="150"/>
      <c r="CD208" s="113"/>
      <c r="CE208" s="113"/>
      <c r="CF208" s="131" t="str">
        <f t="shared" si="72"/>
        <v/>
      </c>
      <c r="CG208" s="127" t="str">
        <f t="shared" si="95"/>
        <v/>
      </c>
      <c r="CH208" s="148"/>
      <c r="CI208" s="107"/>
      <c r="CJ208" s="279" t="str">
        <f t="shared" si="79"/>
        <v/>
      </c>
      <c r="CK208" s="143" t="str">
        <f t="shared" si="80"/>
        <v/>
      </c>
      <c r="CL208" s="137" t="str">
        <f t="shared" si="81"/>
        <v/>
      </c>
      <c r="CM208" s="137" t="str">
        <f t="shared" si="82"/>
        <v/>
      </c>
      <c r="CN208" s="137" t="str">
        <f t="shared" si="83"/>
        <v/>
      </c>
      <c r="CO208" s="149" t="str">
        <f t="shared" si="84"/>
        <v/>
      </c>
      <c r="CP208" s="149" t="str">
        <f t="shared" si="85"/>
        <v/>
      </c>
      <c r="CQ208" s="137" t="str">
        <f t="shared" si="86"/>
        <v/>
      </c>
      <c r="CR208" s="137" t="str">
        <f t="shared" si="87"/>
        <v/>
      </c>
      <c r="CS208" s="137" t="str">
        <f t="shared" si="88"/>
        <v/>
      </c>
      <c r="CT208" s="126" t="str">
        <f t="shared" si="89"/>
        <v/>
      </c>
      <c r="CU208" s="137" t="str">
        <f t="shared" si="90"/>
        <v/>
      </c>
      <c r="CV208" s="86"/>
      <c r="CW208" s="30"/>
      <c r="CX208" s="2"/>
    </row>
    <row r="209" spans="2:102" ht="25.35" customHeight="1" x14ac:dyDescent="0.45">
      <c r="B209" s="17"/>
      <c r="C209" s="112"/>
      <c r="D209" s="113"/>
      <c r="E209" s="115"/>
      <c r="F209" s="17"/>
      <c r="G209" s="17"/>
      <c r="H209" s="17"/>
      <c r="I209" s="17"/>
      <c r="J209" s="17"/>
      <c r="K209" s="17"/>
      <c r="L209" s="114"/>
      <c r="M209" s="114"/>
      <c r="N209" s="17"/>
      <c r="O209" s="17"/>
      <c r="P209" s="17"/>
      <c r="Q209" s="17"/>
      <c r="R209" s="194"/>
      <c r="S209" s="193"/>
      <c r="T209" s="193"/>
      <c r="U209" s="19"/>
      <c r="V209" s="17"/>
      <c r="W209" s="19"/>
      <c r="X209" s="17"/>
      <c r="Y209" s="19"/>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20"/>
      <c r="AX209" s="20"/>
      <c r="AY209" s="18"/>
      <c r="AZ209" s="18"/>
      <c r="BA209" s="18"/>
      <c r="BB209" s="18"/>
      <c r="BC209" s="18"/>
      <c r="BD209" s="18"/>
      <c r="BE209" s="18"/>
      <c r="BF209" s="18"/>
      <c r="BG209" s="21"/>
      <c r="BH209" s="197" t="str">
        <f t="shared" si="73"/>
        <v/>
      </c>
      <c r="BI209" s="197" t="str">
        <f t="shared" si="74"/>
        <v/>
      </c>
      <c r="BJ209" s="21"/>
      <c r="BK209" s="198" t="str">
        <f t="shared" si="91"/>
        <v/>
      </c>
      <c r="BL209" s="198" t="str">
        <f t="shared" si="75"/>
        <v/>
      </c>
      <c r="BM209" s="22"/>
      <c r="BN209" s="23"/>
      <c r="BO209" s="24"/>
      <c r="BQ209" s="115"/>
      <c r="BR209" s="121"/>
      <c r="BS209" s="123" t="str">
        <f t="shared" si="76"/>
        <v/>
      </c>
      <c r="BT209" s="120" t="str">
        <f t="shared" si="92"/>
        <v/>
      </c>
      <c r="BU209" s="120" t="str">
        <f t="shared" si="93"/>
        <v/>
      </c>
      <c r="BV209" s="120" t="str">
        <f t="shared" si="94"/>
        <v/>
      </c>
      <c r="BW209" s="120" t="str">
        <f t="shared" si="77"/>
        <v/>
      </c>
      <c r="BX209" s="113"/>
      <c r="BY209" s="113"/>
      <c r="BZ209" s="138" t="str">
        <f t="shared" si="78"/>
        <v/>
      </c>
      <c r="CA209" s="113"/>
      <c r="CB209" s="150"/>
      <c r="CC209" s="150"/>
      <c r="CD209" s="113"/>
      <c r="CE209" s="113"/>
      <c r="CF209" s="131" t="str">
        <f t="shared" si="72"/>
        <v/>
      </c>
      <c r="CG209" s="127" t="str">
        <f t="shared" si="95"/>
        <v/>
      </c>
      <c r="CH209" s="148"/>
      <c r="CI209" s="107"/>
      <c r="CJ209" s="279" t="str">
        <f t="shared" si="79"/>
        <v/>
      </c>
      <c r="CK209" s="143" t="str">
        <f t="shared" si="80"/>
        <v/>
      </c>
      <c r="CL209" s="137" t="str">
        <f t="shared" si="81"/>
        <v/>
      </c>
      <c r="CM209" s="137" t="str">
        <f t="shared" si="82"/>
        <v/>
      </c>
      <c r="CN209" s="137" t="str">
        <f t="shared" si="83"/>
        <v/>
      </c>
      <c r="CO209" s="149" t="str">
        <f t="shared" si="84"/>
        <v/>
      </c>
      <c r="CP209" s="149" t="str">
        <f t="shared" si="85"/>
        <v/>
      </c>
      <c r="CQ209" s="137" t="str">
        <f t="shared" si="86"/>
        <v/>
      </c>
      <c r="CR209" s="137" t="str">
        <f t="shared" si="87"/>
        <v/>
      </c>
      <c r="CS209" s="137" t="str">
        <f t="shared" si="88"/>
        <v/>
      </c>
      <c r="CT209" s="126" t="str">
        <f t="shared" si="89"/>
        <v/>
      </c>
      <c r="CU209" s="137" t="str">
        <f t="shared" si="90"/>
        <v/>
      </c>
      <c r="CV209" s="86"/>
      <c r="CW209" s="30"/>
      <c r="CX209" s="2"/>
    </row>
    <row r="210" spans="2:102" ht="25.35" customHeight="1" x14ac:dyDescent="0.45">
      <c r="B210" s="17"/>
      <c r="C210" s="112"/>
      <c r="D210" s="113"/>
      <c r="E210" s="115"/>
      <c r="F210" s="17"/>
      <c r="G210" s="17"/>
      <c r="H210" s="17"/>
      <c r="I210" s="17"/>
      <c r="J210" s="17"/>
      <c r="K210" s="17"/>
      <c r="L210" s="114"/>
      <c r="M210" s="114"/>
      <c r="N210" s="17"/>
      <c r="O210" s="17"/>
      <c r="P210" s="17"/>
      <c r="Q210" s="17"/>
      <c r="R210" s="194"/>
      <c r="S210" s="193"/>
      <c r="T210" s="193"/>
      <c r="U210" s="19"/>
      <c r="V210" s="17"/>
      <c r="W210" s="19"/>
      <c r="X210" s="17"/>
      <c r="Y210" s="19"/>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20"/>
      <c r="AX210" s="20"/>
      <c r="AY210" s="18"/>
      <c r="AZ210" s="18"/>
      <c r="BA210" s="18"/>
      <c r="BB210" s="18"/>
      <c r="BC210" s="18"/>
      <c r="BD210" s="18"/>
      <c r="BE210" s="18"/>
      <c r="BF210" s="18"/>
      <c r="BG210" s="21"/>
      <c r="BH210" s="197" t="str">
        <f t="shared" si="73"/>
        <v/>
      </c>
      <c r="BI210" s="197" t="str">
        <f t="shared" si="74"/>
        <v/>
      </c>
      <c r="BJ210" s="21"/>
      <c r="BK210" s="198" t="str">
        <f t="shared" si="91"/>
        <v/>
      </c>
      <c r="BL210" s="198" t="str">
        <f t="shared" si="75"/>
        <v/>
      </c>
      <c r="BM210" s="22"/>
      <c r="BN210" s="23"/>
      <c r="BO210" s="24"/>
      <c r="BQ210" s="115"/>
      <c r="BR210" s="121"/>
      <c r="BS210" s="123" t="str">
        <f t="shared" si="76"/>
        <v/>
      </c>
      <c r="BT210" s="120" t="str">
        <f t="shared" si="92"/>
        <v/>
      </c>
      <c r="BU210" s="120" t="str">
        <f t="shared" si="93"/>
        <v/>
      </c>
      <c r="BV210" s="120" t="str">
        <f t="shared" si="94"/>
        <v/>
      </c>
      <c r="BW210" s="120" t="str">
        <f t="shared" si="77"/>
        <v/>
      </c>
      <c r="BX210" s="113"/>
      <c r="BY210" s="113"/>
      <c r="BZ210" s="138" t="str">
        <f t="shared" si="78"/>
        <v/>
      </c>
      <c r="CA210" s="113"/>
      <c r="CB210" s="150"/>
      <c r="CC210" s="150"/>
      <c r="CD210" s="113"/>
      <c r="CE210" s="113"/>
      <c r="CF210" s="131" t="str">
        <f t="shared" si="72"/>
        <v/>
      </c>
      <c r="CG210" s="127" t="str">
        <f t="shared" si="95"/>
        <v/>
      </c>
      <c r="CH210" s="148"/>
      <c r="CI210" s="107"/>
      <c r="CJ210" s="279" t="str">
        <f t="shared" si="79"/>
        <v/>
      </c>
      <c r="CK210" s="143" t="str">
        <f t="shared" si="80"/>
        <v/>
      </c>
      <c r="CL210" s="137" t="str">
        <f t="shared" si="81"/>
        <v/>
      </c>
      <c r="CM210" s="137" t="str">
        <f t="shared" si="82"/>
        <v/>
      </c>
      <c r="CN210" s="137" t="str">
        <f t="shared" si="83"/>
        <v/>
      </c>
      <c r="CO210" s="149" t="str">
        <f t="shared" si="84"/>
        <v/>
      </c>
      <c r="CP210" s="149" t="str">
        <f t="shared" si="85"/>
        <v/>
      </c>
      <c r="CQ210" s="137" t="str">
        <f t="shared" si="86"/>
        <v/>
      </c>
      <c r="CR210" s="137" t="str">
        <f t="shared" si="87"/>
        <v/>
      </c>
      <c r="CS210" s="137" t="str">
        <f t="shared" si="88"/>
        <v/>
      </c>
      <c r="CT210" s="126" t="str">
        <f t="shared" si="89"/>
        <v/>
      </c>
      <c r="CU210" s="137" t="str">
        <f t="shared" si="90"/>
        <v/>
      </c>
      <c r="CV210" s="86"/>
      <c r="CW210" s="30"/>
      <c r="CX210" s="2"/>
    </row>
    <row r="211" spans="2:102" ht="25.35" customHeight="1" x14ac:dyDescent="0.45">
      <c r="B211" s="17"/>
      <c r="C211" s="112"/>
      <c r="D211" s="113"/>
      <c r="E211" s="115"/>
      <c r="F211" s="17"/>
      <c r="G211" s="17"/>
      <c r="H211" s="17"/>
      <c r="I211" s="17"/>
      <c r="J211" s="17"/>
      <c r="K211" s="17"/>
      <c r="L211" s="114"/>
      <c r="M211" s="114"/>
      <c r="N211" s="17"/>
      <c r="O211" s="17"/>
      <c r="P211" s="17"/>
      <c r="Q211" s="17"/>
      <c r="R211" s="194"/>
      <c r="S211" s="193"/>
      <c r="T211" s="193"/>
      <c r="U211" s="19"/>
      <c r="V211" s="17"/>
      <c r="W211" s="19"/>
      <c r="X211" s="17"/>
      <c r="Y211" s="19"/>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20"/>
      <c r="AX211" s="20"/>
      <c r="AY211" s="18"/>
      <c r="AZ211" s="18"/>
      <c r="BA211" s="18"/>
      <c r="BB211" s="18"/>
      <c r="BC211" s="18"/>
      <c r="BD211" s="18"/>
      <c r="BE211" s="18"/>
      <c r="BF211" s="18"/>
      <c r="BG211" s="21"/>
      <c r="BH211" s="197" t="str">
        <f t="shared" si="73"/>
        <v/>
      </c>
      <c r="BI211" s="197" t="str">
        <f t="shared" si="74"/>
        <v/>
      </c>
      <c r="BJ211" s="21"/>
      <c r="BK211" s="198" t="str">
        <f t="shared" si="91"/>
        <v/>
      </c>
      <c r="BL211" s="198" t="str">
        <f t="shared" si="75"/>
        <v/>
      </c>
      <c r="BM211" s="22"/>
      <c r="BN211" s="23"/>
      <c r="BO211" s="24"/>
      <c r="BQ211" s="115"/>
      <c r="BR211" s="121"/>
      <c r="BS211" s="123" t="str">
        <f t="shared" si="76"/>
        <v/>
      </c>
      <c r="BT211" s="120" t="str">
        <f t="shared" si="92"/>
        <v/>
      </c>
      <c r="BU211" s="120" t="str">
        <f t="shared" si="93"/>
        <v/>
      </c>
      <c r="BV211" s="120" t="str">
        <f t="shared" si="94"/>
        <v/>
      </c>
      <c r="BW211" s="120" t="str">
        <f t="shared" si="77"/>
        <v/>
      </c>
      <c r="BX211" s="113"/>
      <c r="BY211" s="113"/>
      <c r="BZ211" s="138" t="str">
        <f t="shared" si="78"/>
        <v/>
      </c>
      <c r="CA211" s="113"/>
      <c r="CB211" s="150"/>
      <c r="CC211" s="150"/>
      <c r="CD211" s="113"/>
      <c r="CE211" s="113"/>
      <c r="CF211" s="131" t="str">
        <f t="shared" si="72"/>
        <v/>
      </c>
      <c r="CG211" s="127" t="str">
        <f t="shared" si="95"/>
        <v/>
      </c>
      <c r="CH211" s="148"/>
      <c r="CI211" s="107"/>
      <c r="CJ211" s="279" t="str">
        <f t="shared" si="79"/>
        <v/>
      </c>
      <c r="CK211" s="143" t="str">
        <f t="shared" si="80"/>
        <v/>
      </c>
      <c r="CL211" s="137" t="str">
        <f t="shared" si="81"/>
        <v/>
      </c>
      <c r="CM211" s="137" t="str">
        <f t="shared" si="82"/>
        <v/>
      </c>
      <c r="CN211" s="137" t="str">
        <f t="shared" si="83"/>
        <v/>
      </c>
      <c r="CO211" s="149" t="str">
        <f t="shared" si="84"/>
        <v/>
      </c>
      <c r="CP211" s="149" t="str">
        <f t="shared" si="85"/>
        <v/>
      </c>
      <c r="CQ211" s="137" t="str">
        <f t="shared" si="86"/>
        <v/>
      </c>
      <c r="CR211" s="137" t="str">
        <f t="shared" si="87"/>
        <v/>
      </c>
      <c r="CS211" s="137" t="str">
        <f t="shared" si="88"/>
        <v/>
      </c>
      <c r="CT211" s="126" t="str">
        <f t="shared" si="89"/>
        <v/>
      </c>
      <c r="CU211" s="137" t="str">
        <f t="shared" si="90"/>
        <v/>
      </c>
      <c r="CV211" s="86"/>
      <c r="CW211" s="30"/>
      <c r="CX211" s="2"/>
    </row>
    <row r="212" spans="2:102" ht="25.35" customHeight="1" x14ac:dyDescent="0.45">
      <c r="B212" s="17"/>
      <c r="C212" s="112"/>
      <c r="D212" s="113"/>
      <c r="E212" s="115"/>
      <c r="F212" s="17"/>
      <c r="G212" s="17"/>
      <c r="H212" s="17"/>
      <c r="I212" s="17"/>
      <c r="J212" s="17"/>
      <c r="K212" s="17"/>
      <c r="L212" s="114"/>
      <c r="M212" s="114"/>
      <c r="N212" s="17"/>
      <c r="O212" s="17"/>
      <c r="P212" s="17"/>
      <c r="Q212" s="17"/>
      <c r="R212" s="194"/>
      <c r="S212" s="193"/>
      <c r="T212" s="193"/>
      <c r="U212" s="19"/>
      <c r="V212" s="17"/>
      <c r="W212" s="19"/>
      <c r="X212" s="17"/>
      <c r="Y212" s="19"/>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20"/>
      <c r="AX212" s="20"/>
      <c r="AY212" s="18"/>
      <c r="AZ212" s="18"/>
      <c r="BA212" s="18"/>
      <c r="BB212" s="18"/>
      <c r="BC212" s="18"/>
      <c r="BD212" s="18"/>
      <c r="BE212" s="18"/>
      <c r="BF212" s="18"/>
      <c r="BG212" s="21"/>
      <c r="BH212" s="197" t="str">
        <f t="shared" si="73"/>
        <v/>
      </c>
      <c r="BI212" s="197" t="str">
        <f t="shared" si="74"/>
        <v/>
      </c>
      <c r="BJ212" s="21"/>
      <c r="BK212" s="198" t="str">
        <f t="shared" si="91"/>
        <v/>
      </c>
      <c r="BL212" s="198" t="str">
        <f t="shared" si="75"/>
        <v/>
      </c>
      <c r="BM212" s="22"/>
      <c r="BN212" s="23"/>
      <c r="BO212" s="24"/>
      <c r="BQ212" s="115"/>
      <c r="BR212" s="121"/>
      <c r="BS212" s="123" t="str">
        <f t="shared" si="76"/>
        <v/>
      </c>
      <c r="BT212" s="120" t="str">
        <f t="shared" si="92"/>
        <v/>
      </c>
      <c r="BU212" s="120" t="str">
        <f t="shared" si="93"/>
        <v/>
      </c>
      <c r="BV212" s="120" t="str">
        <f t="shared" si="94"/>
        <v/>
      </c>
      <c r="BW212" s="120" t="str">
        <f t="shared" si="77"/>
        <v/>
      </c>
      <c r="BX212" s="113"/>
      <c r="BY212" s="113"/>
      <c r="BZ212" s="138" t="str">
        <f t="shared" si="78"/>
        <v/>
      </c>
      <c r="CA212" s="113"/>
      <c r="CB212" s="150"/>
      <c r="CC212" s="150"/>
      <c r="CD212" s="113"/>
      <c r="CE212" s="113"/>
      <c r="CF212" s="131" t="str">
        <f t="shared" si="72"/>
        <v/>
      </c>
      <c r="CG212" s="127" t="str">
        <f t="shared" si="95"/>
        <v/>
      </c>
      <c r="CH212" s="148"/>
      <c r="CI212" s="107"/>
      <c r="CJ212" s="279" t="str">
        <f t="shared" si="79"/>
        <v/>
      </c>
      <c r="CK212" s="143" t="str">
        <f t="shared" si="80"/>
        <v/>
      </c>
      <c r="CL212" s="137" t="str">
        <f t="shared" si="81"/>
        <v/>
      </c>
      <c r="CM212" s="137" t="str">
        <f t="shared" si="82"/>
        <v/>
      </c>
      <c r="CN212" s="137" t="str">
        <f t="shared" si="83"/>
        <v/>
      </c>
      <c r="CO212" s="149" t="str">
        <f t="shared" si="84"/>
        <v/>
      </c>
      <c r="CP212" s="149" t="str">
        <f t="shared" si="85"/>
        <v/>
      </c>
      <c r="CQ212" s="137" t="str">
        <f t="shared" si="86"/>
        <v/>
      </c>
      <c r="CR212" s="137" t="str">
        <f t="shared" si="87"/>
        <v/>
      </c>
      <c r="CS212" s="137" t="str">
        <f t="shared" si="88"/>
        <v/>
      </c>
      <c r="CT212" s="126" t="str">
        <f t="shared" si="89"/>
        <v/>
      </c>
      <c r="CU212" s="137" t="str">
        <f t="shared" si="90"/>
        <v/>
      </c>
      <c r="CV212" s="86"/>
      <c r="CW212" s="30"/>
      <c r="CX212" s="2"/>
    </row>
    <row r="213" spans="2:102" ht="25.35" customHeight="1" x14ac:dyDescent="0.45">
      <c r="B213" s="17"/>
      <c r="C213" s="112"/>
      <c r="D213" s="113"/>
      <c r="E213" s="115"/>
      <c r="F213" s="17"/>
      <c r="G213" s="17"/>
      <c r="H213" s="17"/>
      <c r="I213" s="17"/>
      <c r="J213" s="17"/>
      <c r="K213" s="17"/>
      <c r="L213" s="114"/>
      <c r="M213" s="114"/>
      <c r="N213" s="17"/>
      <c r="O213" s="17"/>
      <c r="P213" s="17"/>
      <c r="Q213" s="17"/>
      <c r="R213" s="194"/>
      <c r="S213" s="193"/>
      <c r="T213" s="193"/>
      <c r="U213" s="19"/>
      <c r="V213" s="17"/>
      <c r="W213" s="19"/>
      <c r="X213" s="17"/>
      <c r="Y213" s="19"/>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20"/>
      <c r="AX213" s="20"/>
      <c r="AY213" s="18"/>
      <c r="AZ213" s="18"/>
      <c r="BA213" s="18"/>
      <c r="BB213" s="18"/>
      <c r="BC213" s="18"/>
      <c r="BD213" s="18"/>
      <c r="BE213" s="18"/>
      <c r="BF213" s="18"/>
      <c r="BG213" s="21"/>
      <c r="BH213" s="197" t="str">
        <f t="shared" si="73"/>
        <v/>
      </c>
      <c r="BI213" s="197" t="str">
        <f t="shared" si="74"/>
        <v/>
      </c>
      <c r="BJ213" s="21"/>
      <c r="BK213" s="198" t="str">
        <f t="shared" si="91"/>
        <v/>
      </c>
      <c r="BL213" s="198" t="str">
        <f t="shared" si="75"/>
        <v/>
      </c>
      <c r="BM213" s="22"/>
      <c r="BN213" s="23"/>
      <c r="BO213" s="24"/>
      <c r="BQ213" s="115"/>
      <c r="BR213" s="121"/>
      <c r="BS213" s="123" t="str">
        <f t="shared" si="76"/>
        <v/>
      </c>
      <c r="BT213" s="120" t="str">
        <f t="shared" si="92"/>
        <v/>
      </c>
      <c r="BU213" s="120" t="str">
        <f t="shared" si="93"/>
        <v/>
      </c>
      <c r="BV213" s="120" t="str">
        <f t="shared" si="94"/>
        <v/>
      </c>
      <c r="BW213" s="120" t="str">
        <f t="shared" si="77"/>
        <v/>
      </c>
      <c r="BX213" s="113"/>
      <c r="BY213" s="113"/>
      <c r="BZ213" s="138" t="str">
        <f t="shared" si="78"/>
        <v/>
      </c>
      <c r="CA213" s="113"/>
      <c r="CB213" s="150"/>
      <c r="CC213" s="150"/>
      <c r="CD213" s="113"/>
      <c r="CE213" s="113"/>
      <c r="CF213" s="131" t="str">
        <f t="shared" si="72"/>
        <v/>
      </c>
      <c r="CG213" s="127" t="str">
        <f t="shared" si="95"/>
        <v/>
      </c>
      <c r="CH213" s="148"/>
      <c r="CI213" s="107"/>
      <c r="CJ213" s="279" t="str">
        <f t="shared" si="79"/>
        <v/>
      </c>
      <c r="CK213" s="143" t="str">
        <f t="shared" si="80"/>
        <v/>
      </c>
      <c r="CL213" s="137" t="str">
        <f t="shared" si="81"/>
        <v/>
      </c>
      <c r="CM213" s="137" t="str">
        <f t="shared" si="82"/>
        <v/>
      </c>
      <c r="CN213" s="137" t="str">
        <f t="shared" si="83"/>
        <v/>
      </c>
      <c r="CO213" s="149" t="str">
        <f t="shared" si="84"/>
        <v/>
      </c>
      <c r="CP213" s="149" t="str">
        <f t="shared" si="85"/>
        <v/>
      </c>
      <c r="CQ213" s="137" t="str">
        <f t="shared" si="86"/>
        <v/>
      </c>
      <c r="CR213" s="137" t="str">
        <f t="shared" si="87"/>
        <v/>
      </c>
      <c r="CS213" s="137" t="str">
        <f t="shared" si="88"/>
        <v/>
      </c>
      <c r="CT213" s="126" t="str">
        <f t="shared" si="89"/>
        <v/>
      </c>
      <c r="CU213" s="137" t="str">
        <f t="shared" si="90"/>
        <v/>
      </c>
      <c r="CV213" s="86"/>
      <c r="CW213" s="30"/>
      <c r="CX213" s="2"/>
    </row>
    <row r="214" spans="2:102" ht="25.35" customHeight="1" x14ac:dyDescent="0.45">
      <c r="B214" s="17"/>
      <c r="C214" s="112"/>
      <c r="D214" s="113"/>
      <c r="E214" s="115"/>
      <c r="F214" s="17"/>
      <c r="G214" s="17"/>
      <c r="H214" s="17"/>
      <c r="I214" s="17"/>
      <c r="J214" s="17"/>
      <c r="K214" s="17"/>
      <c r="L214" s="114"/>
      <c r="M214" s="114"/>
      <c r="N214" s="17"/>
      <c r="O214" s="17"/>
      <c r="P214" s="17"/>
      <c r="Q214" s="17"/>
      <c r="R214" s="194"/>
      <c r="S214" s="193"/>
      <c r="T214" s="193"/>
      <c r="U214" s="19"/>
      <c r="V214" s="17"/>
      <c r="W214" s="19"/>
      <c r="X214" s="17"/>
      <c r="Y214" s="19"/>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20"/>
      <c r="AX214" s="20"/>
      <c r="AY214" s="18"/>
      <c r="AZ214" s="18"/>
      <c r="BA214" s="18"/>
      <c r="BB214" s="18"/>
      <c r="BC214" s="18"/>
      <c r="BD214" s="18"/>
      <c r="BE214" s="18"/>
      <c r="BF214" s="18"/>
      <c r="BG214" s="21"/>
      <c r="BH214" s="197" t="str">
        <f t="shared" si="73"/>
        <v/>
      </c>
      <c r="BI214" s="197" t="str">
        <f t="shared" si="74"/>
        <v/>
      </c>
      <c r="BJ214" s="21"/>
      <c r="BK214" s="198" t="str">
        <f t="shared" si="91"/>
        <v/>
      </c>
      <c r="BL214" s="198" t="str">
        <f t="shared" si="75"/>
        <v/>
      </c>
      <c r="BM214" s="22"/>
      <c r="BN214" s="23"/>
      <c r="BO214" s="24"/>
      <c r="BQ214" s="115"/>
      <c r="BR214" s="121"/>
      <c r="BS214" s="123" t="str">
        <f t="shared" si="76"/>
        <v/>
      </c>
      <c r="BT214" s="120" t="str">
        <f t="shared" si="92"/>
        <v/>
      </c>
      <c r="BU214" s="120" t="str">
        <f t="shared" si="93"/>
        <v/>
      </c>
      <c r="BV214" s="120" t="str">
        <f t="shared" si="94"/>
        <v/>
      </c>
      <c r="BW214" s="120" t="str">
        <f t="shared" si="77"/>
        <v/>
      </c>
      <c r="BX214" s="113"/>
      <c r="BY214" s="113"/>
      <c r="BZ214" s="138" t="str">
        <f t="shared" si="78"/>
        <v/>
      </c>
      <c r="CA214" s="113"/>
      <c r="CB214" s="150"/>
      <c r="CC214" s="150"/>
      <c r="CD214" s="113"/>
      <c r="CE214" s="113"/>
      <c r="CF214" s="131" t="str">
        <f t="shared" si="72"/>
        <v/>
      </c>
      <c r="CG214" s="127" t="str">
        <f t="shared" si="95"/>
        <v/>
      </c>
      <c r="CH214" s="148"/>
      <c r="CI214" s="107"/>
      <c r="CJ214" s="279" t="str">
        <f t="shared" si="79"/>
        <v/>
      </c>
      <c r="CK214" s="143" t="str">
        <f t="shared" si="80"/>
        <v/>
      </c>
      <c r="CL214" s="137" t="str">
        <f t="shared" si="81"/>
        <v/>
      </c>
      <c r="CM214" s="137" t="str">
        <f t="shared" si="82"/>
        <v/>
      </c>
      <c r="CN214" s="137" t="str">
        <f t="shared" si="83"/>
        <v/>
      </c>
      <c r="CO214" s="149" t="str">
        <f t="shared" si="84"/>
        <v/>
      </c>
      <c r="CP214" s="149" t="str">
        <f t="shared" si="85"/>
        <v/>
      </c>
      <c r="CQ214" s="137" t="str">
        <f t="shared" si="86"/>
        <v/>
      </c>
      <c r="CR214" s="137" t="str">
        <f t="shared" si="87"/>
        <v/>
      </c>
      <c r="CS214" s="137" t="str">
        <f t="shared" si="88"/>
        <v/>
      </c>
      <c r="CT214" s="126" t="str">
        <f t="shared" si="89"/>
        <v/>
      </c>
      <c r="CU214" s="137" t="str">
        <f t="shared" si="90"/>
        <v/>
      </c>
      <c r="CV214" s="86"/>
      <c r="CW214" s="30"/>
      <c r="CX214" s="2"/>
    </row>
    <row r="215" spans="2:102" ht="25.35" customHeight="1" x14ac:dyDescent="0.45">
      <c r="B215" s="17"/>
      <c r="C215" s="112"/>
      <c r="D215" s="113"/>
      <c r="E215" s="115"/>
      <c r="F215" s="17"/>
      <c r="G215" s="17"/>
      <c r="H215" s="17"/>
      <c r="I215" s="17"/>
      <c r="J215" s="17"/>
      <c r="K215" s="17"/>
      <c r="L215" s="114"/>
      <c r="M215" s="114"/>
      <c r="N215" s="17"/>
      <c r="O215" s="17"/>
      <c r="P215" s="17"/>
      <c r="Q215" s="17"/>
      <c r="R215" s="194"/>
      <c r="S215" s="193"/>
      <c r="T215" s="193"/>
      <c r="U215" s="19"/>
      <c r="V215" s="17"/>
      <c r="W215" s="19"/>
      <c r="X215" s="17"/>
      <c r="Y215" s="19"/>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20"/>
      <c r="AX215" s="20"/>
      <c r="AY215" s="18"/>
      <c r="AZ215" s="18"/>
      <c r="BA215" s="18"/>
      <c r="BB215" s="18"/>
      <c r="BC215" s="18"/>
      <c r="BD215" s="18"/>
      <c r="BE215" s="18"/>
      <c r="BF215" s="18"/>
      <c r="BG215" s="21"/>
      <c r="BH215" s="197" t="str">
        <f t="shared" si="73"/>
        <v/>
      </c>
      <c r="BI215" s="197" t="str">
        <f t="shared" si="74"/>
        <v/>
      </c>
      <c r="BJ215" s="21"/>
      <c r="BK215" s="198" t="str">
        <f t="shared" si="91"/>
        <v/>
      </c>
      <c r="BL215" s="198" t="str">
        <f t="shared" si="75"/>
        <v/>
      </c>
      <c r="BM215" s="22"/>
      <c r="BN215" s="23"/>
      <c r="BO215" s="24"/>
      <c r="BQ215" s="115"/>
      <c r="BR215" s="121"/>
      <c r="BS215" s="123" t="str">
        <f t="shared" si="76"/>
        <v/>
      </c>
      <c r="BT215" s="120" t="str">
        <f t="shared" si="92"/>
        <v/>
      </c>
      <c r="BU215" s="120" t="str">
        <f t="shared" si="93"/>
        <v/>
      </c>
      <c r="BV215" s="120" t="str">
        <f t="shared" si="94"/>
        <v/>
      </c>
      <c r="BW215" s="120" t="str">
        <f t="shared" si="77"/>
        <v/>
      </c>
      <c r="BX215" s="113"/>
      <c r="BY215" s="113"/>
      <c r="BZ215" s="138" t="str">
        <f t="shared" si="78"/>
        <v/>
      </c>
      <c r="CA215" s="113"/>
      <c r="CB215" s="150"/>
      <c r="CC215" s="150"/>
      <c r="CD215" s="113"/>
      <c r="CE215" s="113"/>
      <c r="CF215" s="131" t="str">
        <f t="shared" ref="CF215:CF259" si="96">IF(OR(CB215="",DD215=""),"",CB215-DD215)</f>
        <v/>
      </c>
      <c r="CG215" s="127" t="str">
        <f t="shared" si="95"/>
        <v/>
      </c>
      <c r="CH215" s="148"/>
      <c r="CI215" s="107"/>
      <c r="CJ215" s="279" t="str">
        <f t="shared" si="79"/>
        <v/>
      </c>
      <c r="CK215" s="143" t="str">
        <f t="shared" si="80"/>
        <v/>
      </c>
      <c r="CL215" s="137" t="str">
        <f t="shared" si="81"/>
        <v/>
      </c>
      <c r="CM215" s="137" t="str">
        <f t="shared" si="82"/>
        <v/>
      </c>
      <c r="CN215" s="137" t="str">
        <f t="shared" si="83"/>
        <v/>
      </c>
      <c r="CO215" s="149" t="str">
        <f t="shared" si="84"/>
        <v/>
      </c>
      <c r="CP215" s="149" t="str">
        <f t="shared" si="85"/>
        <v/>
      </c>
      <c r="CQ215" s="137" t="str">
        <f t="shared" si="86"/>
        <v/>
      </c>
      <c r="CR215" s="137" t="str">
        <f t="shared" si="87"/>
        <v/>
      </c>
      <c r="CS215" s="137" t="str">
        <f t="shared" si="88"/>
        <v/>
      </c>
      <c r="CT215" s="126" t="str">
        <f t="shared" si="89"/>
        <v/>
      </c>
      <c r="CU215" s="137" t="str">
        <f t="shared" si="90"/>
        <v/>
      </c>
      <c r="CV215" s="86"/>
      <c r="CW215" s="30"/>
      <c r="CX215" s="2"/>
    </row>
    <row r="216" spans="2:102" ht="25.35" customHeight="1" x14ac:dyDescent="0.45">
      <c r="B216" s="17"/>
      <c r="C216" s="112"/>
      <c r="D216" s="113"/>
      <c r="E216" s="115"/>
      <c r="F216" s="17"/>
      <c r="G216" s="17"/>
      <c r="H216" s="17"/>
      <c r="I216" s="17"/>
      <c r="J216" s="17"/>
      <c r="K216" s="17"/>
      <c r="L216" s="114"/>
      <c r="M216" s="114"/>
      <c r="N216" s="17"/>
      <c r="O216" s="17"/>
      <c r="P216" s="17"/>
      <c r="Q216" s="17"/>
      <c r="R216" s="194"/>
      <c r="S216" s="193"/>
      <c r="T216" s="193"/>
      <c r="U216" s="19"/>
      <c r="V216" s="17"/>
      <c r="W216" s="19"/>
      <c r="X216" s="17"/>
      <c r="Y216" s="19"/>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20"/>
      <c r="AX216" s="20"/>
      <c r="AY216" s="18"/>
      <c r="AZ216" s="18"/>
      <c r="BA216" s="18"/>
      <c r="BB216" s="18"/>
      <c r="BC216" s="18"/>
      <c r="BD216" s="18"/>
      <c r="BE216" s="18"/>
      <c r="BF216" s="18"/>
      <c r="BG216" s="21"/>
      <c r="BH216" s="197" t="str">
        <f t="shared" si="73"/>
        <v/>
      </c>
      <c r="BI216" s="197" t="str">
        <f t="shared" si="74"/>
        <v/>
      </c>
      <c r="BJ216" s="21"/>
      <c r="BK216" s="198" t="str">
        <f t="shared" si="91"/>
        <v/>
      </c>
      <c r="BL216" s="198" t="str">
        <f t="shared" si="75"/>
        <v/>
      </c>
      <c r="BM216" s="22"/>
      <c r="BN216" s="23"/>
      <c r="BO216" s="24"/>
      <c r="BQ216" s="115"/>
      <c r="BR216" s="121"/>
      <c r="BS216" s="123" t="str">
        <f t="shared" si="76"/>
        <v/>
      </c>
      <c r="BT216" s="120" t="str">
        <f t="shared" si="92"/>
        <v/>
      </c>
      <c r="BU216" s="120" t="str">
        <f t="shared" si="93"/>
        <v/>
      </c>
      <c r="BV216" s="120" t="str">
        <f t="shared" si="94"/>
        <v/>
      </c>
      <c r="BW216" s="120" t="str">
        <f t="shared" si="77"/>
        <v/>
      </c>
      <c r="BX216" s="113"/>
      <c r="BY216" s="113"/>
      <c r="BZ216" s="138" t="str">
        <f t="shared" si="78"/>
        <v/>
      </c>
      <c r="CA216" s="113"/>
      <c r="CB216" s="150"/>
      <c r="CC216" s="150"/>
      <c r="CD216" s="113"/>
      <c r="CE216" s="113"/>
      <c r="CF216" s="131" t="str">
        <f t="shared" si="96"/>
        <v/>
      </c>
      <c r="CG216" s="127" t="str">
        <f t="shared" si="95"/>
        <v/>
      </c>
      <c r="CH216" s="148"/>
      <c r="CI216" s="107"/>
      <c r="CJ216" s="279" t="str">
        <f t="shared" si="79"/>
        <v/>
      </c>
      <c r="CK216" s="143" t="str">
        <f t="shared" si="80"/>
        <v/>
      </c>
      <c r="CL216" s="137" t="str">
        <f t="shared" si="81"/>
        <v/>
      </c>
      <c r="CM216" s="137" t="str">
        <f t="shared" si="82"/>
        <v/>
      </c>
      <c r="CN216" s="137" t="str">
        <f t="shared" si="83"/>
        <v/>
      </c>
      <c r="CO216" s="149" t="str">
        <f t="shared" si="84"/>
        <v/>
      </c>
      <c r="CP216" s="149" t="str">
        <f t="shared" si="85"/>
        <v/>
      </c>
      <c r="CQ216" s="137" t="str">
        <f t="shared" si="86"/>
        <v/>
      </c>
      <c r="CR216" s="137" t="str">
        <f t="shared" si="87"/>
        <v/>
      </c>
      <c r="CS216" s="137" t="str">
        <f t="shared" si="88"/>
        <v/>
      </c>
      <c r="CT216" s="126" t="str">
        <f t="shared" si="89"/>
        <v/>
      </c>
      <c r="CU216" s="137" t="str">
        <f t="shared" si="90"/>
        <v/>
      </c>
      <c r="CV216" s="86"/>
      <c r="CW216" s="30"/>
      <c r="CX216" s="2"/>
    </row>
    <row r="217" spans="2:102" ht="25.35" customHeight="1" x14ac:dyDescent="0.45">
      <c r="B217" s="17"/>
      <c r="C217" s="112"/>
      <c r="D217" s="113"/>
      <c r="E217" s="115"/>
      <c r="F217" s="17"/>
      <c r="G217" s="17"/>
      <c r="H217" s="17"/>
      <c r="I217" s="17"/>
      <c r="J217" s="17"/>
      <c r="K217" s="17"/>
      <c r="L217" s="114"/>
      <c r="M217" s="114"/>
      <c r="N217" s="17"/>
      <c r="O217" s="17"/>
      <c r="P217" s="17"/>
      <c r="Q217" s="17"/>
      <c r="R217" s="194"/>
      <c r="S217" s="193"/>
      <c r="T217" s="193"/>
      <c r="U217" s="19"/>
      <c r="V217" s="17"/>
      <c r="W217" s="19"/>
      <c r="X217" s="17"/>
      <c r="Y217" s="19"/>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20"/>
      <c r="AX217" s="20"/>
      <c r="AY217" s="18"/>
      <c r="AZ217" s="18"/>
      <c r="BA217" s="18"/>
      <c r="BB217" s="18"/>
      <c r="BC217" s="18"/>
      <c r="BD217" s="18"/>
      <c r="BE217" s="18"/>
      <c r="BF217" s="18"/>
      <c r="BG217" s="21"/>
      <c r="BH217" s="197" t="str">
        <f t="shared" si="73"/>
        <v/>
      </c>
      <c r="BI217" s="197" t="str">
        <f t="shared" si="74"/>
        <v/>
      </c>
      <c r="BJ217" s="21"/>
      <c r="BK217" s="198" t="str">
        <f t="shared" si="91"/>
        <v/>
      </c>
      <c r="BL217" s="198" t="str">
        <f t="shared" si="75"/>
        <v/>
      </c>
      <c r="BM217" s="22"/>
      <c r="BN217" s="23"/>
      <c r="BO217" s="24"/>
      <c r="BQ217" s="115"/>
      <c r="BR217" s="121"/>
      <c r="BS217" s="123" t="str">
        <f t="shared" si="76"/>
        <v/>
      </c>
      <c r="BT217" s="120" t="str">
        <f t="shared" si="92"/>
        <v/>
      </c>
      <c r="BU217" s="120" t="str">
        <f t="shared" si="93"/>
        <v/>
      </c>
      <c r="BV217" s="120" t="str">
        <f t="shared" si="94"/>
        <v/>
      </c>
      <c r="BW217" s="120" t="str">
        <f t="shared" si="77"/>
        <v/>
      </c>
      <c r="BX217" s="113"/>
      <c r="BY217" s="113"/>
      <c r="BZ217" s="138" t="str">
        <f t="shared" si="78"/>
        <v/>
      </c>
      <c r="CA217" s="113"/>
      <c r="CB217" s="150"/>
      <c r="CC217" s="150"/>
      <c r="CD217" s="113"/>
      <c r="CE217" s="113"/>
      <c r="CF217" s="131" t="str">
        <f t="shared" si="96"/>
        <v/>
      </c>
      <c r="CG217" s="127" t="str">
        <f t="shared" si="95"/>
        <v/>
      </c>
      <c r="CH217" s="148"/>
      <c r="CI217" s="107"/>
      <c r="CJ217" s="279" t="str">
        <f t="shared" si="79"/>
        <v/>
      </c>
      <c r="CK217" s="143" t="str">
        <f t="shared" si="80"/>
        <v/>
      </c>
      <c r="CL217" s="137" t="str">
        <f t="shared" si="81"/>
        <v/>
      </c>
      <c r="CM217" s="137" t="str">
        <f t="shared" si="82"/>
        <v/>
      </c>
      <c r="CN217" s="137" t="str">
        <f t="shared" si="83"/>
        <v/>
      </c>
      <c r="CO217" s="149" t="str">
        <f t="shared" si="84"/>
        <v/>
      </c>
      <c r="CP217" s="149" t="str">
        <f t="shared" si="85"/>
        <v/>
      </c>
      <c r="CQ217" s="137" t="str">
        <f t="shared" si="86"/>
        <v/>
      </c>
      <c r="CR217" s="137" t="str">
        <f t="shared" si="87"/>
        <v/>
      </c>
      <c r="CS217" s="137" t="str">
        <f t="shared" si="88"/>
        <v/>
      </c>
      <c r="CT217" s="126" t="str">
        <f t="shared" si="89"/>
        <v/>
      </c>
      <c r="CU217" s="137" t="str">
        <f t="shared" si="90"/>
        <v/>
      </c>
      <c r="CV217" s="86"/>
      <c r="CW217" s="30"/>
      <c r="CX217" s="2"/>
    </row>
    <row r="218" spans="2:102" ht="25.35" customHeight="1" x14ac:dyDescent="0.45">
      <c r="B218" s="17"/>
      <c r="C218" s="112"/>
      <c r="D218" s="113"/>
      <c r="E218" s="115"/>
      <c r="F218" s="17"/>
      <c r="G218" s="17"/>
      <c r="H218" s="17"/>
      <c r="I218" s="17"/>
      <c r="J218" s="17"/>
      <c r="K218" s="17"/>
      <c r="L218" s="114"/>
      <c r="M218" s="114"/>
      <c r="N218" s="17"/>
      <c r="O218" s="17"/>
      <c r="P218" s="17"/>
      <c r="Q218" s="17"/>
      <c r="R218" s="194"/>
      <c r="S218" s="193"/>
      <c r="T218" s="193"/>
      <c r="U218" s="19"/>
      <c r="V218" s="17"/>
      <c r="W218" s="19"/>
      <c r="X218" s="17"/>
      <c r="Y218" s="19"/>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20"/>
      <c r="AX218" s="20"/>
      <c r="AY218" s="18"/>
      <c r="AZ218" s="18"/>
      <c r="BA218" s="18"/>
      <c r="BB218" s="18"/>
      <c r="BC218" s="18"/>
      <c r="BD218" s="18"/>
      <c r="BE218" s="18"/>
      <c r="BF218" s="18"/>
      <c r="BG218" s="21"/>
      <c r="BH218" s="197" t="str">
        <f t="shared" si="73"/>
        <v/>
      </c>
      <c r="BI218" s="197" t="str">
        <f t="shared" si="74"/>
        <v/>
      </c>
      <c r="BJ218" s="21"/>
      <c r="BK218" s="198" t="str">
        <f t="shared" si="91"/>
        <v/>
      </c>
      <c r="BL218" s="198" t="str">
        <f t="shared" si="75"/>
        <v/>
      </c>
      <c r="BM218" s="22"/>
      <c r="BN218" s="23"/>
      <c r="BO218" s="24"/>
      <c r="BQ218" s="115"/>
      <c r="BR218" s="121"/>
      <c r="BS218" s="123" t="str">
        <f t="shared" si="76"/>
        <v/>
      </c>
      <c r="BT218" s="120" t="str">
        <f t="shared" si="92"/>
        <v/>
      </c>
      <c r="BU218" s="120" t="str">
        <f t="shared" si="93"/>
        <v/>
      </c>
      <c r="BV218" s="120" t="str">
        <f t="shared" si="94"/>
        <v/>
      </c>
      <c r="BW218" s="120" t="str">
        <f t="shared" si="77"/>
        <v/>
      </c>
      <c r="BX218" s="113"/>
      <c r="BY218" s="113"/>
      <c r="BZ218" s="138" t="str">
        <f t="shared" si="78"/>
        <v/>
      </c>
      <c r="CA218" s="113"/>
      <c r="CB218" s="150"/>
      <c r="CC218" s="150"/>
      <c r="CD218" s="113"/>
      <c r="CE218" s="113"/>
      <c r="CF218" s="131" t="str">
        <f t="shared" si="96"/>
        <v/>
      </c>
      <c r="CG218" s="127" t="str">
        <f t="shared" si="95"/>
        <v/>
      </c>
      <c r="CH218" s="148"/>
      <c r="CI218" s="107"/>
      <c r="CJ218" s="279" t="str">
        <f t="shared" si="79"/>
        <v/>
      </c>
      <c r="CK218" s="143" t="str">
        <f t="shared" si="80"/>
        <v/>
      </c>
      <c r="CL218" s="137" t="str">
        <f t="shared" si="81"/>
        <v/>
      </c>
      <c r="CM218" s="137" t="str">
        <f t="shared" si="82"/>
        <v/>
      </c>
      <c r="CN218" s="137" t="str">
        <f t="shared" si="83"/>
        <v/>
      </c>
      <c r="CO218" s="149" t="str">
        <f t="shared" si="84"/>
        <v/>
      </c>
      <c r="CP218" s="149" t="str">
        <f t="shared" si="85"/>
        <v/>
      </c>
      <c r="CQ218" s="137" t="str">
        <f t="shared" si="86"/>
        <v/>
      </c>
      <c r="CR218" s="137" t="str">
        <f t="shared" si="87"/>
        <v/>
      </c>
      <c r="CS218" s="137" t="str">
        <f t="shared" si="88"/>
        <v/>
      </c>
      <c r="CT218" s="126" t="str">
        <f t="shared" si="89"/>
        <v/>
      </c>
      <c r="CU218" s="137" t="str">
        <f t="shared" si="90"/>
        <v/>
      </c>
      <c r="CV218" s="86"/>
      <c r="CW218" s="30"/>
      <c r="CX218" s="2"/>
    </row>
    <row r="219" spans="2:102" ht="25.35" customHeight="1" x14ac:dyDescent="0.45">
      <c r="B219" s="17"/>
      <c r="C219" s="112"/>
      <c r="D219" s="113"/>
      <c r="E219" s="115"/>
      <c r="F219" s="17"/>
      <c r="G219" s="17"/>
      <c r="H219" s="17"/>
      <c r="I219" s="17"/>
      <c r="J219" s="17"/>
      <c r="K219" s="17"/>
      <c r="L219" s="114"/>
      <c r="M219" s="114"/>
      <c r="N219" s="17"/>
      <c r="O219" s="17"/>
      <c r="P219" s="17"/>
      <c r="Q219" s="17"/>
      <c r="R219" s="194"/>
      <c r="S219" s="193"/>
      <c r="T219" s="193"/>
      <c r="U219" s="19"/>
      <c r="V219" s="17"/>
      <c r="W219" s="19"/>
      <c r="X219" s="17"/>
      <c r="Y219" s="19"/>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20"/>
      <c r="AX219" s="20"/>
      <c r="AY219" s="18"/>
      <c r="AZ219" s="18"/>
      <c r="BA219" s="18"/>
      <c r="BB219" s="18"/>
      <c r="BC219" s="18"/>
      <c r="BD219" s="18"/>
      <c r="BE219" s="18"/>
      <c r="BF219" s="18"/>
      <c r="BG219" s="21"/>
      <c r="BH219" s="197" t="str">
        <f t="shared" si="73"/>
        <v/>
      </c>
      <c r="BI219" s="197" t="str">
        <f t="shared" si="74"/>
        <v/>
      </c>
      <c r="BJ219" s="21"/>
      <c r="BK219" s="198" t="str">
        <f t="shared" si="91"/>
        <v/>
      </c>
      <c r="BL219" s="198" t="str">
        <f t="shared" si="75"/>
        <v/>
      </c>
      <c r="BM219" s="22"/>
      <c r="BN219" s="23"/>
      <c r="BO219" s="24"/>
      <c r="BQ219" s="115"/>
      <c r="BR219" s="121"/>
      <c r="BS219" s="123" t="str">
        <f t="shared" si="76"/>
        <v/>
      </c>
      <c r="BT219" s="120" t="str">
        <f t="shared" si="92"/>
        <v/>
      </c>
      <c r="BU219" s="120" t="str">
        <f t="shared" si="93"/>
        <v/>
      </c>
      <c r="BV219" s="120" t="str">
        <f t="shared" si="94"/>
        <v/>
      </c>
      <c r="BW219" s="120" t="str">
        <f t="shared" si="77"/>
        <v/>
      </c>
      <c r="BX219" s="113"/>
      <c r="BY219" s="113"/>
      <c r="BZ219" s="138" t="str">
        <f t="shared" si="78"/>
        <v/>
      </c>
      <c r="CA219" s="113"/>
      <c r="CB219" s="150"/>
      <c r="CC219" s="150"/>
      <c r="CD219" s="113"/>
      <c r="CE219" s="113"/>
      <c r="CF219" s="131" t="str">
        <f t="shared" si="96"/>
        <v/>
      </c>
      <c r="CG219" s="127" t="str">
        <f t="shared" si="95"/>
        <v/>
      </c>
      <c r="CH219" s="148"/>
      <c r="CI219" s="107"/>
      <c r="CJ219" s="279" t="str">
        <f t="shared" si="79"/>
        <v/>
      </c>
      <c r="CK219" s="143" t="str">
        <f t="shared" si="80"/>
        <v/>
      </c>
      <c r="CL219" s="137" t="str">
        <f t="shared" si="81"/>
        <v/>
      </c>
      <c r="CM219" s="137" t="str">
        <f t="shared" si="82"/>
        <v/>
      </c>
      <c r="CN219" s="137" t="str">
        <f t="shared" si="83"/>
        <v/>
      </c>
      <c r="CO219" s="149" t="str">
        <f t="shared" si="84"/>
        <v/>
      </c>
      <c r="CP219" s="149" t="str">
        <f t="shared" si="85"/>
        <v/>
      </c>
      <c r="CQ219" s="137" t="str">
        <f t="shared" si="86"/>
        <v/>
      </c>
      <c r="CR219" s="137" t="str">
        <f t="shared" si="87"/>
        <v/>
      </c>
      <c r="CS219" s="137" t="str">
        <f t="shared" si="88"/>
        <v/>
      </c>
      <c r="CT219" s="126" t="str">
        <f t="shared" si="89"/>
        <v/>
      </c>
      <c r="CU219" s="137" t="str">
        <f t="shared" si="90"/>
        <v/>
      </c>
      <c r="CV219" s="86"/>
      <c r="CW219" s="30"/>
      <c r="CX219" s="2"/>
    </row>
    <row r="220" spans="2:102" ht="25.35" customHeight="1" x14ac:dyDescent="0.45">
      <c r="B220" s="17"/>
      <c r="C220" s="112"/>
      <c r="D220" s="113"/>
      <c r="E220" s="115"/>
      <c r="F220" s="17"/>
      <c r="G220" s="17"/>
      <c r="H220" s="17"/>
      <c r="I220" s="17"/>
      <c r="J220" s="17"/>
      <c r="K220" s="17"/>
      <c r="L220" s="114"/>
      <c r="M220" s="114"/>
      <c r="N220" s="17"/>
      <c r="O220" s="17"/>
      <c r="P220" s="17"/>
      <c r="Q220" s="17"/>
      <c r="R220" s="194"/>
      <c r="S220" s="193"/>
      <c r="T220" s="193"/>
      <c r="U220" s="19"/>
      <c r="V220" s="17"/>
      <c r="W220" s="19"/>
      <c r="X220" s="17"/>
      <c r="Y220" s="19"/>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20"/>
      <c r="AX220" s="20"/>
      <c r="AY220" s="18"/>
      <c r="AZ220" s="18"/>
      <c r="BA220" s="18"/>
      <c r="BB220" s="18"/>
      <c r="BC220" s="18"/>
      <c r="BD220" s="18"/>
      <c r="BE220" s="18"/>
      <c r="BF220" s="18"/>
      <c r="BG220" s="21"/>
      <c r="BH220" s="197" t="str">
        <f t="shared" si="73"/>
        <v/>
      </c>
      <c r="BI220" s="197" t="str">
        <f t="shared" si="74"/>
        <v/>
      </c>
      <c r="BJ220" s="21"/>
      <c r="BK220" s="198" t="str">
        <f t="shared" si="91"/>
        <v/>
      </c>
      <c r="BL220" s="198" t="str">
        <f t="shared" si="75"/>
        <v/>
      </c>
      <c r="BM220" s="22"/>
      <c r="BN220" s="23"/>
      <c r="BO220" s="24"/>
      <c r="BQ220" s="115"/>
      <c r="BR220" s="121"/>
      <c r="BS220" s="123" t="str">
        <f t="shared" si="76"/>
        <v/>
      </c>
      <c r="BT220" s="120" t="str">
        <f t="shared" si="92"/>
        <v/>
      </c>
      <c r="BU220" s="120" t="str">
        <f t="shared" si="93"/>
        <v/>
      </c>
      <c r="BV220" s="120" t="str">
        <f t="shared" si="94"/>
        <v/>
      </c>
      <c r="BW220" s="120" t="str">
        <f t="shared" si="77"/>
        <v/>
      </c>
      <c r="BX220" s="113"/>
      <c r="BY220" s="113"/>
      <c r="BZ220" s="138" t="str">
        <f t="shared" si="78"/>
        <v/>
      </c>
      <c r="CA220" s="113"/>
      <c r="CB220" s="150"/>
      <c r="CC220" s="150"/>
      <c r="CD220" s="113"/>
      <c r="CE220" s="113"/>
      <c r="CF220" s="131" t="str">
        <f t="shared" si="96"/>
        <v/>
      </c>
      <c r="CG220" s="127" t="str">
        <f t="shared" si="95"/>
        <v/>
      </c>
      <c r="CH220" s="148"/>
      <c r="CI220" s="107"/>
      <c r="CJ220" s="279" t="str">
        <f t="shared" si="79"/>
        <v/>
      </c>
      <c r="CK220" s="143" t="str">
        <f t="shared" si="80"/>
        <v/>
      </c>
      <c r="CL220" s="137" t="str">
        <f t="shared" si="81"/>
        <v/>
      </c>
      <c r="CM220" s="137" t="str">
        <f t="shared" si="82"/>
        <v/>
      </c>
      <c r="CN220" s="137" t="str">
        <f t="shared" si="83"/>
        <v/>
      </c>
      <c r="CO220" s="149" t="str">
        <f t="shared" si="84"/>
        <v/>
      </c>
      <c r="CP220" s="149" t="str">
        <f t="shared" si="85"/>
        <v/>
      </c>
      <c r="CQ220" s="137" t="str">
        <f t="shared" si="86"/>
        <v/>
      </c>
      <c r="CR220" s="137" t="str">
        <f t="shared" si="87"/>
        <v/>
      </c>
      <c r="CS220" s="137" t="str">
        <f t="shared" si="88"/>
        <v/>
      </c>
      <c r="CT220" s="126" t="str">
        <f t="shared" si="89"/>
        <v/>
      </c>
      <c r="CU220" s="137" t="str">
        <f t="shared" si="90"/>
        <v/>
      </c>
      <c r="CV220" s="86"/>
      <c r="CW220" s="30"/>
      <c r="CX220" s="2"/>
    </row>
    <row r="221" spans="2:102" ht="25.35" customHeight="1" x14ac:dyDescent="0.45">
      <c r="B221" s="17"/>
      <c r="C221" s="112"/>
      <c r="D221" s="113"/>
      <c r="E221" s="115"/>
      <c r="F221" s="17"/>
      <c r="G221" s="17"/>
      <c r="H221" s="17"/>
      <c r="I221" s="17"/>
      <c r="J221" s="17"/>
      <c r="K221" s="17"/>
      <c r="L221" s="114"/>
      <c r="M221" s="114"/>
      <c r="N221" s="17"/>
      <c r="O221" s="17"/>
      <c r="P221" s="17"/>
      <c r="Q221" s="17"/>
      <c r="R221" s="194"/>
      <c r="S221" s="193"/>
      <c r="T221" s="193"/>
      <c r="U221" s="19"/>
      <c r="V221" s="17"/>
      <c r="W221" s="19"/>
      <c r="X221" s="17"/>
      <c r="Y221" s="19"/>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20"/>
      <c r="AX221" s="20"/>
      <c r="AY221" s="18"/>
      <c r="AZ221" s="18"/>
      <c r="BA221" s="18"/>
      <c r="BB221" s="18"/>
      <c r="BC221" s="18"/>
      <c r="BD221" s="18"/>
      <c r="BE221" s="18"/>
      <c r="BF221" s="18"/>
      <c r="BG221" s="21"/>
      <c r="BH221" s="197" t="str">
        <f t="shared" si="73"/>
        <v/>
      </c>
      <c r="BI221" s="197" t="str">
        <f t="shared" si="74"/>
        <v/>
      </c>
      <c r="BJ221" s="21"/>
      <c r="BK221" s="198" t="str">
        <f t="shared" si="91"/>
        <v/>
      </c>
      <c r="BL221" s="198" t="str">
        <f t="shared" si="75"/>
        <v/>
      </c>
      <c r="BM221" s="22"/>
      <c r="BN221" s="23"/>
      <c r="BO221" s="24"/>
      <c r="BQ221" s="115"/>
      <c r="BR221" s="121"/>
      <c r="BS221" s="123" t="str">
        <f t="shared" si="76"/>
        <v/>
      </c>
      <c r="BT221" s="120" t="str">
        <f t="shared" si="92"/>
        <v/>
      </c>
      <c r="BU221" s="120" t="str">
        <f t="shared" si="93"/>
        <v/>
      </c>
      <c r="BV221" s="120" t="str">
        <f t="shared" si="94"/>
        <v/>
      </c>
      <c r="BW221" s="120" t="str">
        <f t="shared" si="77"/>
        <v/>
      </c>
      <c r="BX221" s="113"/>
      <c r="BY221" s="113"/>
      <c r="BZ221" s="138" t="str">
        <f t="shared" si="78"/>
        <v/>
      </c>
      <c r="CA221" s="113"/>
      <c r="CB221" s="150"/>
      <c r="CC221" s="150"/>
      <c r="CD221" s="113"/>
      <c r="CE221" s="113"/>
      <c r="CF221" s="131" t="str">
        <f t="shared" si="96"/>
        <v/>
      </c>
      <c r="CG221" s="127" t="str">
        <f t="shared" si="95"/>
        <v/>
      </c>
      <c r="CH221" s="148"/>
      <c r="CI221" s="107"/>
      <c r="CJ221" s="279" t="str">
        <f t="shared" si="79"/>
        <v/>
      </c>
      <c r="CK221" s="143" t="str">
        <f t="shared" si="80"/>
        <v/>
      </c>
      <c r="CL221" s="137" t="str">
        <f t="shared" si="81"/>
        <v/>
      </c>
      <c r="CM221" s="137" t="str">
        <f t="shared" si="82"/>
        <v/>
      </c>
      <c r="CN221" s="137" t="str">
        <f t="shared" si="83"/>
        <v/>
      </c>
      <c r="CO221" s="149" t="str">
        <f t="shared" si="84"/>
        <v/>
      </c>
      <c r="CP221" s="149" t="str">
        <f t="shared" si="85"/>
        <v/>
      </c>
      <c r="CQ221" s="137" t="str">
        <f t="shared" si="86"/>
        <v/>
      </c>
      <c r="CR221" s="137" t="str">
        <f t="shared" si="87"/>
        <v/>
      </c>
      <c r="CS221" s="137" t="str">
        <f t="shared" si="88"/>
        <v/>
      </c>
      <c r="CT221" s="126" t="str">
        <f t="shared" si="89"/>
        <v/>
      </c>
      <c r="CU221" s="137" t="str">
        <f t="shared" si="90"/>
        <v/>
      </c>
      <c r="CV221" s="86"/>
      <c r="CW221" s="30"/>
      <c r="CX221" s="2"/>
    </row>
    <row r="222" spans="2:102" ht="25.35" customHeight="1" x14ac:dyDescent="0.45">
      <c r="B222" s="17"/>
      <c r="C222" s="112"/>
      <c r="D222" s="113"/>
      <c r="E222" s="115"/>
      <c r="F222" s="17"/>
      <c r="G222" s="17"/>
      <c r="H222" s="17"/>
      <c r="I222" s="17"/>
      <c r="J222" s="17"/>
      <c r="K222" s="17"/>
      <c r="L222" s="114"/>
      <c r="M222" s="114"/>
      <c r="N222" s="17"/>
      <c r="O222" s="17"/>
      <c r="P222" s="17"/>
      <c r="Q222" s="17"/>
      <c r="R222" s="194"/>
      <c r="S222" s="193"/>
      <c r="T222" s="193"/>
      <c r="U222" s="19"/>
      <c r="V222" s="17"/>
      <c r="W222" s="19"/>
      <c r="X222" s="17"/>
      <c r="Y222" s="19"/>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20"/>
      <c r="AX222" s="20"/>
      <c r="AY222" s="18"/>
      <c r="AZ222" s="18"/>
      <c r="BA222" s="18"/>
      <c r="BB222" s="18"/>
      <c r="BC222" s="18"/>
      <c r="BD222" s="18"/>
      <c r="BE222" s="18"/>
      <c r="BF222" s="18"/>
      <c r="BG222" s="21"/>
      <c r="BH222" s="197" t="str">
        <f t="shared" si="73"/>
        <v/>
      </c>
      <c r="BI222" s="197" t="str">
        <f t="shared" si="74"/>
        <v/>
      </c>
      <c r="BJ222" s="21"/>
      <c r="BK222" s="198" t="str">
        <f t="shared" si="91"/>
        <v/>
      </c>
      <c r="BL222" s="198" t="str">
        <f t="shared" si="75"/>
        <v/>
      </c>
      <c r="BM222" s="22"/>
      <c r="BN222" s="23"/>
      <c r="BO222" s="24"/>
      <c r="BQ222" s="115"/>
      <c r="BR222" s="121"/>
      <c r="BS222" s="123" t="str">
        <f t="shared" si="76"/>
        <v/>
      </c>
      <c r="BT222" s="120" t="str">
        <f t="shared" si="92"/>
        <v/>
      </c>
      <c r="BU222" s="120" t="str">
        <f t="shared" si="93"/>
        <v/>
      </c>
      <c r="BV222" s="120" t="str">
        <f t="shared" si="94"/>
        <v/>
      </c>
      <c r="BW222" s="120" t="str">
        <f t="shared" si="77"/>
        <v/>
      </c>
      <c r="BX222" s="113"/>
      <c r="BY222" s="113"/>
      <c r="BZ222" s="138" t="str">
        <f t="shared" si="78"/>
        <v/>
      </c>
      <c r="CA222" s="113"/>
      <c r="CB222" s="150"/>
      <c r="CC222" s="150"/>
      <c r="CD222" s="113"/>
      <c r="CE222" s="113"/>
      <c r="CF222" s="131" t="str">
        <f t="shared" si="96"/>
        <v/>
      </c>
      <c r="CG222" s="127" t="str">
        <f t="shared" si="95"/>
        <v/>
      </c>
      <c r="CH222" s="148"/>
      <c r="CI222" s="107"/>
      <c r="CJ222" s="279" t="str">
        <f t="shared" si="79"/>
        <v/>
      </c>
      <c r="CK222" s="143" t="str">
        <f t="shared" si="80"/>
        <v/>
      </c>
      <c r="CL222" s="137" t="str">
        <f t="shared" si="81"/>
        <v/>
      </c>
      <c r="CM222" s="137" t="str">
        <f t="shared" si="82"/>
        <v/>
      </c>
      <c r="CN222" s="137" t="str">
        <f t="shared" si="83"/>
        <v/>
      </c>
      <c r="CO222" s="149" t="str">
        <f t="shared" si="84"/>
        <v/>
      </c>
      <c r="CP222" s="149" t="str">
        <f t="shared" si="85"/>
        <v/>
      </c>
      <c r="CQ222" s="137" t="str">
        <f t="shared" si="86"/>
        <v/>
      </c>
      <c r="CR222" s="137" t="str">
        <f t="shared" si="87"/>
        <v/>
      </c>
      <c r="CS222" s="137" t="str">
        <f t="shared" si="88"/>
        <v/>
      </c>
      <c r="CT222" s="126" t="str">
        <f t="shared" si="89"/>
        <v/>
      </c>
      <c r="CU222" s="137" t="str">
        <f t="shared" si="90"/>
        <v/>
      </c>
      <c r="CV222" s="86"/>
      <c r="CW222" s="30"/>
      <c r="CX222" s="2"/>
    </row>
    <row r="223" spans="2:102" ht="25.35" customHeight="1" x14ac:dyDescent="0.45">
      <c r="B223" s="17"/>
      <c r="C223" s="112"/>
      <c r="D223" s="113"/>
      <c r="E223" s="115"/>
      <c r="F223" s="17"/>
      <c r="G223" s="17"/>
      <c r="H223" s="17"/>
      <c r="I223" s="17"/>
      <c r="J223" s="17"/>
      <c r="K223" s="17"/>
      <c r="L223" s="114"/>
      <c r="M223" s="114"/>
      <c r="N223" s="17"/>
      <c r="O223" s="17"/>
      <c r="P223" s="17"/>
      <c r="Q223" s="17"/>
      <c r="R223" s="194"/>
      <c r="S223" s="193"/>
      <c r="T223" s="193"/>
      <c r="U223" s="19"/>
      <c r="V223" s="17"/>
      <c r="W223" s="19"/>
      <c r="X223" s="17"/>
      <c r="Y223" s="19"/>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20"/>
      <c r="AX223" s="20"/>
      <c r="AY223" s="18"/>
      <c r="AZ223" s="18"/>
      <c r="BA223" s="18"/>
      <c r="BB223" s="18"/>
      <c r="BC223" s="18"/>
      <c r="BD223" s="18"/>
      <c r="BE223" s="18"/>
      <c r="BF223" s="18"/>
      <c r="BG223" s="21"/>
      <c r="BH223" s="197" t="str">
        <f t="shared" si="73"/>
        <v/>
      </c>
      <c r="BI223" s="197" t="str">
        <f t="shared" si="74"/>
        <v/>
      </c>
      <c r="BJ223" s="21"/>
      <c r="BK223" s="198" t="str">
        <f t="shared" si="91"/>
        <v/>
      </c>
      <c r="BL223" s="198" t="str">
        <f t="shared" si="75"/>
        <v/>
      </c>
      <c r="BM223" s="22"/>
      <c r="BN223" s="23"/>
      <c r="BO223" s="24"/>
      <c r="BQ223" s="115"/>
      <c r="BR223" s="121"/>
      <c r="BS223" s="123" t="str">
        <f t="shared" si="76"/>
        <v/>
      </c>
      <c r="BT223" s="120" t="str">
        <f t="shared" si="92"/>
        <v/>
      </c>
      <c r="BU223" s="120" t="str">
        <f t="shared" si="93"/>
        <v/>
      </c>
      <c r="BV223" s="120" t="str">
        <f t="shared" si="94"/>
        <v/>
      </c>
      <c r="BW223" s="120" t="str">
        <f t="shared" si="77"/>
        <v/>
      </c>
      <c r="BX223" s="113"/>
      <c r="BY223" s="113"/>
      <c r="BZ223" s="138" t="str">
        <f t="shared" si="78"/>
        <v/>
      </c>
      <c r="CA223" s="113"/>
      <c r="CB223" s="150"/>
      <c r="CC223" s="150"/>
      <c r="CD223" s="113"/>
      <c r="CE223" s="113"/>
      <c r="CF223" s="131" t="str">
        <f t="shared" si="96"/>
        <v/>
      </c>
      <c r="CG223" s="127" t="str">
        <f t="shared" si="95"/>
        <v/>
      </c>
      <c r="CH223" s="148"/>
      <c r="CI223" s="107"/>
      <c r="CJ223" s="279" t="str">
        <f t="shared" si="79"/>
        <v/>
      </c>
      <c r="CK223" s="143" t="str">
        <f t="shared" si="80"/>
        <v/>
      </c>
      <c r="CL223" s="137" t="str">
        <f t="shared" si="81"/>
        <v/>
      </c>
      <c r="CM223" s="137" t="str">
        <f t="shared" si="82"/>
        <v/>
      </c>
      <c r="CN223" s="137" t="str">
        <f t="shared" si="83"/>
        <v/>
      </c>
      <c r="CO223" s="149" t="str">
        <f t="shared" si="84"/>
        <v/>
      </c>
      <c r="CP223" s="149" t="str">
        <f t="shared" si="85"/>
        <v/>
      </c>
      <c r="CQ223" s="137" t="str">
        <f t="shared" si="86"/>
        <v/>
      </c>
      <c r="CR223" s="137" t="str">
        <f t="shared" si="87"/>
        <v/>
      </c>
      <c r="CS223" s="137" t="str">
        <f t="shared" si="88"/>
        <v/>
      </c>
      <c r="CT223" s="126" t="str">
        <f t="shared" si="89"/>
        <v/>
      </c>
      <c r="CU223" s="137" t="str">
        <f t="shared" si="90"/>
        <v/>
      </c>
      <c r="CV223" s="86"/>
      <c r="CW223" s="30"/>
      <c r="CX223" s="2"/>
    </row>
    <row r="224" spans="2:102" ht="25.35" customHeight="1" x14ac:dyDescent="0.45">
      <c r="B224" s="17"/>
      <c r="C224" s="112"/>
      <c r="D224" s="113"/>
      <c r="E224" s="115"/>
      <c r="F224" s="17"/>
      <c r="G224" s="17"/>
      <c r="H224" s="17"/>
      <c r="I224" s="17"/>
      <c r="J224" s="17"/>
      <c r="K224" s="17"/>
      <c r="L224" s="114"/>
      <c r="M224" s="114"/>
      <c r="N224" s="17"/>
      <c r="O224" s="17"/>
      <c r="P224" s="17"/>
      <c r="Q224" s="17"/>
      <c r="R224" s="194"/>
      <c r="S224" s="193"/>
      <c r="T224" s="193"/>
      <c r="U224" s="19"/>
      <c r="V224" s="17"/>
      <c r="W224" s="19"/>
      <c r="X224" s="17"/>
      <c r="Y224" s="19"/>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20"/>
      <c r="AX224" s="20"/>
      <c r="AY224" s="18"/>
      <c r="AZ224" s="18"/>
      <c r="BA224" s="18"/>
      <c r="BB224" s="18"/>
      <c r="BC224" s="18"/>
      <c r="BD224" s="18"/>
      <c r="BE224" s="18"/>
      <c r="BF224" s="18"/>
      <c r="BG224" s="21"/>
      <c r="BH224" s="197" t="str">
        <f t="shared" si="73"/>
        <v/>
      </c>
      <c r="BI224" s="197" t="str">
        <f t="shared" si="74"/>
        <v/>
      </c>
      <c r="BJ224" s="21"/>
      <c r="BK224" s="198" t="str">
        <f t="shared" si="91"/>
        <v/>
      </c>
      <c r="BL224" s="198" t="str">
        <f t="shared" si="75"/>
        <v/>
      </c>
      <c r="BM224" s="22"/>
      <c r="BN224" s="23"/>
      <c r="BO224" s="24"/>
      <c r="BQ224" s="115"/>
      <c r="BR224" s="121"/>
      <c r="BS224" s="123" t="str">
        <f t="shared" si="76"/>
        <v/>
      </c>
      <c r="BT224" s="120" t="str">
        <f t="shared" si="92"/>
        <v/>
      </c>
      <c r="BU224" s="120" t="str">
        <f t="shared" si="93"/>
        <v/>
      </c>
      <c r="BV224" s="120" t="str">
        <f t="shared" si="94"/>
        <v/>
      </c>
      <c r="BW224" s="120" t="str">
        <f t="shared" si="77"/>
        <v/>
      </c>
      <c r="BX224" s="113"/>
      <c r="BY224" s="113"/>
      <c r="BZ224" s="138" t="str">
        <f t="shared" si="78"/>
        <v/>
      </c>
      <c r="CA224" s="113"/>
      <c r="CB224" s="150"/>
      <c r="CC224" s="150"/>
      <c r="CD224" s="113"/>
      <c r="CE224" s="113"/>
      <c r="CF224" s="131" t="str">
        <f t="shared" si="96"/>
        <v/>
      </c>
      <c r="CG224" s="127" t="str">
        <f t="shared" si="95"/>
        <v/>
      </c>
      <c r="CH224" s="148"/>
      <c r="CI224" s="107"/>
      <c r="CJ224" s="279" t="str">
        <f t="shared" si="79"/>
        <v/>
      </c>
      <c r="CK224" s="143" t="str">
        <f t="shared" si="80"/>
        <v/>
      </c>
      <c r="CL224" s="137" t="str">
        <f t="shared" si="81"/>
        <v/>
      </c>
      <c r="CM224" s="137" t="str">
        <f t="shared" si="82"/>
        <v/>
      </c>
      <c r="CN224" s="137" t="str">
        <f t="shared" si="83"/>
        <v/>
      </c>
      <c r="CO224" s="149" t="str">
        <f t="shared" si="84"/>
        <v/>
      </c>
      <c r="CP224" s="149" t="str">
        <f t="shared" si="85"/>
        <v/>
      </c>
      <c r="CQ224" s="137" t="str">
        <f t="shared" si="86"/>
        <v/>
      </c>
      <c r="CR224" s="137" t="str">
        <f t="shared" si="87"/>
        <v/>
      </c>
      <c r="CS224" s="137" t="str">
        <f t="shared" si="88"/>
        <v/>
      </c>
      <c r="CT224" s="126" t="str">
        <f t="shared" si="89"/>
        <v/>
      </c>
      <c r="CU224" s="137" t="str">
        <f t="shared" si="90"/>
        <v/>
      </c>
      <c r="CV224" s="86"/>
      <c r="CW224" s="30"/>
      <c r="CX224" s="2"/>
    </row>
    <row r="225" spans="2:102" ht="25.35" customHeight="1" x14ac:dyDescent="0.45">
      <c r="B225" s="17"/>
      <c r="C225" s="112"/>
      <c r="D225" s="113"/>
      <c r="E225" s="115"/>
      <c r="F225" s="17"/>
      <c r="G225" s="17"/>
      <c r="H225" s="17"/>
      <c r="I225" s="17"/>
      <c r="J225" s="17"/>
      <c r="K225" s="17"/>
      <c r="L225" s="114"/>
      <c r="M225" s="114"/>
      <c r="N225" s="17"/>
      <c r="O225" s="17"/>
      <c r="P225" s="17"/>
      <c r="Q225" s="17"/>
      <c r="R225" s="194"/>
      <c r="S225" s="193"/>
      <c r="T225" s="193"/>
      <c r="U225" s="19"/>
      <c r="V225" s="17"/>
      <c r="W225" s="19"/>
      <c r="X225" s="17"/>
      <c r="Y225" s="19"/>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20"/>
      <c r="AX225" s="20"/>
      <c r="AY225" s="18"/>
      <c r="AZ225" s="18"/>
      <c r="BA225" s="18"/>
      <c r="BB225" s="18"/>
      <c r="BC225" s="18"/>
      <c r="BD225" s="18"/>
      <c r="BE225" s="18"/>
      <c r="BF225" s="18"/>
      <c r="BG225" s="21"/>
      <c r="BH225" s="197" t="str">
        <f t="shared" si="73"/>
        <v/>
      </c>
      <c r="BI225" s="197" t="str">
        <f t="shared" si="74"/>
        <v/>
      </c>
      <c r="BJ225" s="21"/>
      <c r="BK225" s="198" t="str">
        <f t="shared" si="91"/>
        <v/>
      </c>
      <c r="BL225" s="198" t="str">
        <f t="shared" si="75"/>
        <v/>
      </c>
      <c r="BM225" s="22"/>
      <c r="BN225" s="23"/>
      <c r="BO225" s="24"/>
      <c r="BQ225" s="115"/>
      <c r="BR225" s="121"/>
      <c r="BS225" s="123" t="str">
        <f t="shared" si="76"/>
        <v/>
      </c>
      <c r="BT225" s="120" t="str">
        <f t="shared" si="92"/>
        <v/>
      </c>
      <c r="BU225" s="120" t="str">
        <f t="shared" si="93"/>
        <v/>
      </c>
      <c r="BV225" s="120" t="str">
        <f t="shared" si="94"/>
        <v/>
      </c>
      <c r="BW225" s="120" t="str">
        <f t="shared" si="77"/>
        <v/>
      </c>
      <c r="BX225" s="113"/>
      <c r="BY225" s="113"/>
      <c r="BZ225" s="138" t="str">
        <f t="shared" si="78"/>
        <v/>
      </c>
      <c r="CA225" s="113"/>
      <c r="CB225" s="150"/>
      <c r="CC225" s="150"/>
      <c r="CD225" s="113"/>
      <c r="CE225" s="113"/>
      <c r="CF225" s="131" t="str">
        <f t="shared" si="96"/>
        <v/>
      </c>
      <c r="CG225" s="127" t="str">
        <f t="shared" si="95"/>
        <v/>
      </c>
      <c r="CH225" s="148"/>
      <c r="CI225" s="107"/>
      <c r="CJ225" s="279" t="str">
        <f t="shared" si="79"/>
        <v/>
      </c>
      <c r="CK225" s="143" t="str">
        <f t="shared" si="80"/>
        <v/>
      </c>
      <c r="CL225" s="137" t="str">
        <f t="shared" si="81"/>
        <v/>
      </c>
      <c r="CM225" s="137" t="str">
        <f t="shared" si="82"/>
        <v/>
      </c>
      <c r="CN225" s="137" t="str">
        <f t="shared" si="83"/>
        <v/>
      </c>
      <c r="CO225" s="149" t="str">
        <f t="shared" si="84"/>
        <v/>
      </c>
      <c r="CP225" s="149" t="str">
        <f t="shared" si="85"/>
        <v/>
      </c>
      <c r="CQ225" s="137" t="str">
        <f t="shared" si="86"/>
        <v/>
      </c>
      <c r="CR225" s="137" t="str">
        <f t="shared" si="87"/>
        <v/>
      </c>
      <c r="CS225" s="137" t="str">
        <f t="shared" si="88"/>
        <v/>
      </c>
      <c r="CT225" s="126" t="str">
        <f t="shared" si="89"/>
        <v/>
      </c>
      <c r="CU225" s="137" t="str">
        <f t="shared" si="90"/>
        <v/>
      </c>
      <c r="CV225" s="86"/>
      <c r="CW225" s="30"/>
      <c r="CX225" s="2"/>
    </row>
    <row r="226" spans="2:102" ht="25.35" customHeight="1" x14ac:dyDescent="0.45">
      <c r="B226" s="17"/>
      <c r="C226" s="112"/>
      <c r="D226" s="113"/>
      <c r="E226" s="115"/>
      <c r="F226" s="17"/>
      <c r="G226" s="17"/>
      <c r="H226" s="17"/>
      <c r="I226" s="17"/>
      <c r="J226" s="17"/>
      <c r="K226" s="17"/>
      <c r="L226" s="114"/>
      <c r="M226" s="114"/>
      <c r="N226" s="17"/>
      <c r="O226" s="17"/>
      <c r="P226" s="17"/>
      <c r="Q226" s="17"/>
      <c r="R226" s="194"/>
      <c r="S226" s="193"/>
      <c r="T226" s="193"/>
      <c r="U226" s="19"/>
      <c r="V226" s="17"/>
      <c r="W226" s="19"/>
      <c r="X226" s="17"/>
      <c r="Y226" s="19"/>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20"/>
      <c r="AX226" s="20"/>
      <c r="AY226" s="18"/>
      <c r="AZ226" s="18"/>
      <c r="BA226" s="18"/>
      <c r="BB226" s="18"/>
      <c r="BC226" s="18"/>
      <c r="BD226" s="18"/>
      <c r="BE226" s="18"/>
      <c r="BF226" s="18"/>
      <c r="BG226" s="21"/>
      <c r="BH226" s="197" t="str">
        <f t="shared" si="73"/>
        <v/>
      </c>
      <c r="BI226" s="197" t="str">
        <f t="shared" si="74"/>
        <v/>
      </c>
      <c r="BJ226" s="21"/>
      <c r="BK226" s="198" t="str">
        <f t="shared" si="91"/>
        <v/>
      </c>
      <c r="BL226" s="198" t="str">
        <f t="shared" si="75"/>
        <v/>
      </c>
      <c r="BM226" s="22"/>
      <c r="BN226" s="23"/>
      <c r="BO226" s="24"/>
      <c r="BQ226" s="115"/>
      <c r="BR226" s="121"/>
      <c r="BS226" s="123" t="str">
        <f t="shared" si="76"/>
        <v/>
      </c>
      <c r="BT226" s="120" t="str">
        <f t="shared" si="92"/>
        <v/>
      </c>
      <c r="BU226" s="120" t="str">
        <f t="shared" si="93"/>
        <v/>
      </c>
      <c r="BV226" s="120" t="str">
        <f t="shared" si="94"/>
        <v/>
      </c>
      <c r="BW226" s="120" t="str">
        <f t="shared" si="77"/>
        <v/>
      </c>
      <c r="BX226" s="113"/>
      <c r="BY226" s="113"/>
      <c r="BZ226" s="138" t="str">
        <f t="shared" si="78"/>
        <v/>
      </c>
      <c r="CA226" s="113"/>
      <c r="CB226" s="150"/>
      <c r="CC226" s="150"/>
      <c r="CD226" s="113"/>
      <c r="CE226" s="113"/>
      <c r="CF226" s="131" t="str">
        <f t="shared" si="96"/>
        <v/>
      </c>
      <c r="CG226" s="127" t="str">
        <f t="shared" si="95"/>
        <v/>
      </c>
      <c r="CH226" s="148"/>
      <c r="CI226" s="107"/>
      <c r="CJ226" s="279" t="str">
        <f t="shared" si="79"/>
        <v/>
      </c>
      <c r="CK226" s="143" t="str">
        <f t="shared" si="80"/>
        <v/>
      </c>
      <c r="CL226" s="137" t="str">
        <f t="shared" si="81"/>
        <v/>
      </c>
      <c r="CM226" s="137" t="str">
        <f t="shared" si="82"/>
        <v/>
      </c>
      <c r="CN226" s="137" t="str">
        <f t="shared" si="83"/>
        <v/>
      </c>
      <c r="CO226" s="149" t="str">
        <f t="shared" si="84"/>
        <v/>
      </c>
      <c r="CP226" s="149" t="str">
        <f t="shared" si="85"/>
        <v/>
      </c>
      <c r="CQ226" s="137" t="str">
        <f t="shared" si="86"/>
        <v/>
      </c>
      <c r="CR226" s="137" t="str">
        <f t="shared" si="87"/>
        <v/>
      </c>
      <c r="CS226" s="137" t="str">
        <f t="shared" si="88"/>
        <v/>
      </c>
      <c r="CT226" s="126" t="str">
        <f t="shared" si="89"/>
        <v/>
      </c>
      <c r="CU226" s="137" t="str">
        <f t="shared" si="90"/>
        <v/>
      </c>
      <c r="CV226" s="86"/>
      <c r="CW226" s="30"/>
      <c r="CX226" s="2"/>
    </row>
    <row r="227" spans="2:102" ht="25.35" customHeight="1" x14ac:dyDescent="0.45">
      <c r="B227" s="17"/>
      <c r="C227" s="112"/>
      <c r="D227" s="113"/>
      <c r="E227" s="115"/>
      <c r="F227" s="17"/>
      <c r="G227" s="17"/>
      <c r="H227" s="17"/>
      <c r="I227" s="17"/>
      <c r="J227" s="17"/>
      <c r="K227" s="17"/>
      <c r="L227" s="114"/>
      <c r="M227" s="114"/>
      <c r="N227" s="17"/>
      <c r="O227" s="17"/>
      <c r="P227" s="17"/>
      <c r="Q227" s="17"/>
      <c r="R227" s="194"/>
      <c r="S227" s="193"/>
      <c r="T227" s="193"/>
      <c r="U227" s="19"/>
      <c r="V227" s="17"/>
      <c r="W227" s="19"/>
      <c r="X227" s="17"/>
      <c r="Y227" s="19"/>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20"/>
      <c r="AX227" s="20"/>
      <c r="AY227" s="18"/>
      <c r="AZ227" s="18"/>
      <c r="BA227" s="18"/>
      <c r="BB227" s="18"/>
      <c r="BC227" s="18"/>
      <c r="BD227" s="18"/>
      <c r="BE227" s="18"/>
      <c r="BF227" s="18"/>
      <c r="BG227" s="21"/>
      <c r="BH227" s="197" t="str">
        <f t="shared" si="73"/>
        <v/>
      </c>
      <c r="BI227" s="197" t="str">
        <f t="shared" si="74"/>
        <v/>
      </c>
      <c r="BJ227" s="21"/>
      <c r="BK227" s="198" t="str">
        <f t="shared" si="91"/>
        <v/>
      </c>
      <c r="BL227" s="198" t="str">
        <f t="shared" si="75"/>
        <v/>
      </c>
      <c r="BM227" s="22"/>
      <c r="BN227" s="23"/>
      <c r="BO227" s="24"/>
      <c r="BQ227" s="115"/>
      <c r="BR227" s="121"/>
      <c r="BS227" s="123" t="str">
        <f t="shared" si="76"/>
        <v/>
      </c>
      <c r="BT227" s="120" t="str">
        <f t="shared" si="92"/>
        <v/>
      </c>
      <c r="BU227" s="120" t="str">
        <f t="shared" si="93"/>
        <v/>
      </c>
      <c r="BV227" s="120" t="str">
        <f t="shared" si="94"/>
        <v/>
      </c>
      <c r="BW227" s="120" t="str">
        <f t="shared" si="77"/>
        <v/>
      </c>
      <c r="BX227" s="113"/>
      <c r="BY227" s="113"/>
      <c r="BZ227" s="138" t="str">
        <f t="shared" si="78"/>
        <v/>
      </c>
      <c r="CA227" s="113"/>
      <c r="CB227" s="150"/>
      <c r="CC227" s="150"/>
      <c r="CD227" s="113"/>
      <c r="CE227" s="113"/>
      <c r="CF227" s="131" t="str">
        <f t="shared" si="96"/>
        <v/>
      </c>
      <c r="CG227" s="127" t="str">
        <f t="shared" si="95"/>
        <v/>
      </c>
      <c r="CH227" s="148"/>
      <c r="CI227" s="107"/>
      <c r="CJ227" s="279" t="str">
        <f t="shared" si="79"/>
        <v/>
      </c>
      <c r="CK227" s="143" t="str">
        <f t="shared" si="80"/>
        <v/>
      </c>
      <c r="CL227" s="137" t="str">
        <f t="shared" si="81"/>
        <v/>
      </c>
      <c r="CM227" s="137" t="str">
        <f t="shared" si="82"/>
        <v/>
      </c>
      <c r="CN227" s="137" t="str">
        <f t="shared" si="83"/>
        <v/>
      </c>
      <c r="CO227" s="149" t="str">
        <f t="shared" si="84"/>
        <v/>
      </c>
      <c r="CP227" s="149" t="str">
        <f t="shared" si="85"/>
        <v/>
      </c>
      <c r="CQ227" s="137" t="str">
        <f t="shared" si="86"/>
        <v/>
      </c>
      <c r="CR227" s="137" t="str">
        <f t="shared" si="87"/>
        <v/>
      </c>
      <c r="CS227" s="137" t="str">
        <f t="shared" si="88"/>
        <v/>
      </c>
      <c r="CT227" s="126" t="str">
        <f t="shared" si="89"/>
        <v/>
      </c>
      <c r="CU227" s="137" t="str">
        <f t="shared" si="90"/>
        <v/>
      </c>
      <c r="CV227" s="86"/>
      <c r="CW227" s="30"/>
      <c r="CX227" s="2"/>
    </row>
    <row r="228" spans="2:102" ht="25.35" customHeight="1" x14ac:dyDescent="0.45">
      <c r="B228" s="17"/>
      <c r="C228" s="112"/>
      <c r="D228" s="113"/>
      <c r="E228" s="115"/>
      <c r="F228" s="17"/>
      <c r="G228" s="17"/>
      <c r="H228" s="17"/>
      <c r="I228" s="17"/>
      <c r="J228" s="17"/>
      <c r="K228" s="17"/>
      <c r="L228" s="114"/>
      <c r="M228" s="114"/>
      <c r="N228" s="17"/>
      <c r="O228" s="17"/>
      <c r="P228" s="17"/>
      <c r="Q228" s="17"/>
      <c r="R228" s="194"/>
      <c r="S228" s="193"/>
      <c r="T228" s="193"/>
      <c r="U228" s="19"/>
      <c r="V228" s="17"/>
      <c r="W228" s="19"/>
      <c r="X228" s="17"/>
      <c r="Y228" s="19"/>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20"/>
      <c r="AX228" s="20"/>
      <c r="AY228" s="18"/>
      <c r="AZ228" s="18"/>
      <c r="BA228" s="18"/>
      <c r="BB228" s="18"/>
      <c r="BC228" s="18"/>
      <c r="BD228" s="18"/>
      <c r="BE228" s="18"/>
      <c r="BF228" s="18"/>
      <c r="BG228" s="21"/>
      <c r="BH228" s="197" t="str">
        <f t="shared" si="73"/>
        <v/>
      </c>
      <c r="BI228" s="197" t="str">
        <f t="shared" si="74"/>
        <v/>
      </c>
      <c r="BJ228" s="21"/>
      <c r="BK228" s="198" t="str">
        <f t="shared" si="91"/>
        <v/>
      </c>
      <c r="BL228" s="198" t="str">
        <f t="shared" si="75"/>
        <v/>
      </c>
      <c r="BM228" s="22"/>
      <c r="BN228" s="23"/>
      <c r="BO228" s="24"/>
      <c r="BQ228" s="115"/>
      <c r="BR228" s="121"/>
      <c r="BS228" s="123" t="str">
        <f t="shared" si="76"/>
        <v/>
      </c>
      <c r="BT228" s="120" t="str">
        <f t="shared" si="92"/>
        <v/>
      </c>
      <c r="BU228" s="120" t="str">
        <f t="shared" si="93"/>
        <v/>
      </c>
      <c r="BV228" s="120" t="str">
        <f t="shared" si="94"/>
        <v/>
      </c>
      <c r="BW228" s="120" t="str">
        <f t="shared" si="77"/>
        <v/>
      </c>
      <c r="BX228" s="113"/>
      <c r="BY228" s="113"/>
      <c r="BZ228" s="138" t="str">
        <f t="shared" si="78"/>
        <v/>
      </c>
      <c r="CA228" s="113"/>
      <c r="CB228" s="150"/>
      <c r="CC228" s="150"/>
      <c r="CD228" s="113"/>
      <c r="CE228" s="113"/>
      <c r="CF228" s="131" t="str">
        <f t="shared" si="96"/>
        <v/>
      </c>
      <c r="CG228" s="127" t="str">
        <f t="shared" si="95"/>
        <v/>
      </c>
      <c r="CH228" s="148"/>
      <c r="CI228" s="107"/>
      <c r="CJ228" s="279" t="str">
        <f t="shared" si="79"/>
        <v/>
      </c>
      <c r="CK228" s="143" t="str">
        <f t="shared" si="80"/>
        <v/>
      </c>
      <c r="CL228" s="137" t="str">
        <f t="shared" si="81"/>
        <v/>
      </c>
      <c r="CM228" s="137" t="str">
        <f t="shared" si="82"/>
        <v/>
      </c>
      <c r="CN228" s="137" t="str">
        <f t="shared" si="83"/>
        <v/>
      </c>
      <c r="CO228" s="149" t="str">
        <f t="shared" si="84"/>
        <v/>
      </c>
      <c r="CP228" s="149" t="str">
        <f t="shared" si="85"/>
        <v/>
      </c>
      <c r="CQ228" s="137" t="str">
        <f t="shared" si="86"/>
        <v/>
      </c>
      <c r="CR228" s="137" t="str">
        <f t="shared" si="87"/>
        <v/>
      </c>
      <c r="CS228" s="137" t="str">
        <f t="shared" si="88"/>
        <v/>
      </c>
      <c r="CT228" s="126" t="str">
        <f t="shared" si="89"/>
        <v/>
      </c>
      <c r="CU228" s="137" t="str">
        <f t="shared" si="90"/>
        <v/>
      </c>
      <c r="CV228" s="86"/>
      <c r="CW228" s="30"/>
      <c r="CX228" s="2"/>
    </row>
    <row r="229" spans="2:102" ht="25.35" customHeight="1" x14ac:dyDescent="0.45">
      <c r="B229" s="17"/>
      <c r="C229" s="112"/>
      <c r="D229" s="113"/>
      <c r="E229" s="115"/>
      <c r="F229" s="17"/>
      <c r="G229" s="17"/>
      <c r="H229" s="17"/>
      <c r="I229" s="17"/>
      <c r="J229" s="17"/>
      <c r="K229" s="17"/>
      <c r="L229" s="114"/>
      <c r="M229" s="114"/>
      <c r="N229" s="17"/>
      <c r="O229" s="17"/>
      <c r="P229" s="17"/>
      <c r="Q229" s="17"/>
      <c r="R229" s="194"/>
      <c r="S229" s="193"/>
      <c r="T229" s="193"/>
      <c r="U229" s="19"/>
      <c r="V229" s="17"/>
      <c r="W229" s="19"/>
      <c r="X229" s="17"/>
      <c r="Y229" s="19"/>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20"/>
      <c r="AX229" s="20"/>
      <c r="AY229" s="18"/>
      <c r="AZ229" s="18"/>
      <c r="BA229" s="18"/>
      <c r="BB229" s="18"/>
      <c r="BC229" s="18"/>
      <c r="BD229" s="18"/>
      <c r="BE229" s="18"/>
      <c r="BF229" s="18"/>
      <c r="BG229" s="21"/>
      <c r="BH229" s="197" t="str">
        <f t="shared" si="73"/>
        <v/>
      </c>
      <c r="BI229" s="197" t="str">
        <f t="shared" si="74"/>
        <v/>
      </c>
      <c r="BJ229" s="21"/>
      <c r="BK229" s="198" t="str">
        <f t="shared" si="91"/>
        <v/>
      </c>
      <c r="BL229" s="198" t="str">
        <f t="shared" si="75"/>
        <v/>
      </c>
      <c r="BM229" s="22"/>
      <c r="BN229" s="23"/>
      <c r="BO229" s="24"/>
      <c r="BQ229" s="115"/>
      <c r="BR229" s="121"/>
      <c r="BS229" s="123" t="str">
        <f t="shared" si="76"/>
        <v/>
      </c>
      <c r="BT229" s="120" t="str">
        <f t="shared" si="92"/>
        <v/>
      </c>
      <c r="BU229" s="120" t="str">
        <f t="shared" si="93"/>
        <v/>
      </c>
      <c r="BV229" s="120" t="str">
        <f t="shared" si="94"/>
        <v/>
      </c>
      <c r="BW229" s="120" t="str">
        <f t="shared" si="77"/>
        <v/>
      </c>
      <c r="BX229" s="113"/>
      <c r="BY229" s="113"/>
      <c r="BZ229" s="138" t="str">
        <f t="shared" si="78"/>
        <v/>
      </c>
      <c r="CA229" s="113"/>
      <c r="CB229" s="150"/>
      <c r="CC229" s="150"/>
      <c r="CD229" s="113"/>
      <c r="CE229" s="113"/>
      <c r="CF229" s="131" t="str">
        <f t="shared" si="96"/>
        <v/>
      </c>
      <c r="CG229" s="127" t="str">
        <f t="shared" si="95"/>
        <v/>
      </c>
      <c r="CH229" s="148"/>
      <c r="CI229" s="107"/>
      <c r="CJ229" s="279" t="str">
        <f t="shared" si="79"/>
        <v/>
      </c>
      <c r="CK229" s="143" t="str">
        <f t="shared" si="80"/>
        <v/>
      </c>
      <c r="CL229" s="137" t="str">
        <f t="shared" si="81"/>
        <v/>
      </c>
      <c r="CM229" s="137" t="str">
        <f t="shared" si="82"/>
        <v/>
      </c>
      <c r="CN229" s="137" t="str">
        <f t="shared" si="83"/>
        <v/>
      </c>
      <c r="CO229" s="149" t="str">
        <f t="shared" si="84"/>
        <v/>
      </c>
      <c r="CP229" s="149" t="str">
        <f t="shared" si="85"/>
        <v/>
      </c>
      <c r="CQ229" s="137" t="str">
        <f t="shared" si="86"/>
        <v/>
      </c>
      <c r="CR229" s="137" t="str">
        <f t="shared" si="87"/>
        <v/>
      </c>
      <c r="CS229" s="137" t="str">
        <f t="shared" si="88"/>
        <v/>
      </c>
      <c r="CT229" s="126" t="str">
        <f t="shared" si="89"/>
        <v/>
      </c>
      <c r="CU229" s="137" t="str">
        <f t="shared" si="90"/>
        <v/>
      </c>
      <c r="CV229" s="86"/>
      <c r="CW229" s="30"/>
      <c r="CX229" s="2"/>
    </row>
    <row r="230" spans="2:102" ht="25.35" customHeight="1" x14ac:dyDescent="0.45">
      <c r="B230" s="17"/>
      <c r="C230" s="112"/>
      <c r="D230" s="113"/>
      <c r="E230" s="115"/>
      <c r="F230" s="17"/>
      <c r="G230" s="17"/>
      <c r="H230" s="17"/>
      <c r="I230" s="17"/>
      <c r="J230" s="17"/>
      <c r="K230" s="17"/>
      <c r="L230" s="114"/>
      <c r="M230" s="114"/>
      <c r="N230" s="17"/>
      <c r="O230" s="17"/>
      <c r="P230" s="17"/>
      <c r="Q230" s="17"/>
      <c r="R230" s="194"/>
      <c r="S230" s="193"/>
      <c r="T230" s="193"/>
      <c r="U230" s="19"/>
      <c r="V230" s="17"/>
      <c r="W230" s="19"/>
      <c r="X230" s="17"/>
      <c r="Y230" s="19"/>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20"/>
      <c r="AX230" s="20"/>
      <c r="AY230" s="18"/>
      <c r="AZ230" s="18"/>
      <c r="BA230" s="18"/>
      <c r="BB230" s="18"/>
      <c r="BC230" s="18"/>
      <c r="BD230" s="18"/>
      <c r="BE230" s="18"/>
      <c r="BF230" s="18"/>
      <c r="BG230" s="21"/>
      <c r="BH230" s="197" t="str">
        <f t="shared" si="73"/>
        <v/>
      </c>
      <c r="BI230" s="197" t="str">
        <f t="shared" si="74"/>
        <v/>
      </c>
      <c r="BJ230" s="21"/>
      <c r="BK230" s="198" t="str">
        <f t="shared" si="91"/>
        <v/>
      </c>
      <c r="BL230" s="198" t="str">
        <f t="shared" si="75"/>
        <v/>
      </c>
      <c r="BM230" s="22"/>
      <c r="BN230" s="23"/>
      <c r="BO230" s="24"/>
      <c r="BQ230" s="115"/>
      <c r="BR230" s="121"/>
      <c r="BS230" s="123" t="str">
        <f t="shared" si="76"/>
        <v/>
      </c>
      <c r="BT230" s="120" t="str">
        <f t="shared" si="92"/>
        <v/>
      </c>
      <c r="BU230" s="120" t="str">
        <f t="shared" si="93"/>
        <v/>
      </c>
      <c r="BV230" s="120" t="str">
        <f t="shared" si="94"/>
        <v/>
      </c>
      <c r="BW230" s="120" t="str">
        <f t="shared" si="77"/>
        <v/>
      </c>
      <c r="BX230" s="113"/>
      <c r="BY230" s="113"/>
      <c r="BZ230" s="138" t="str">
        <f t="shared" si="78"/>
        <v/>
      </c>
      <c r="CA230" s="113"/>
      <c r="CB230" s="150"/>
      <c r="CC230" s="150"/>
      <c r="CD230" s="113"/>
      <c r="CE230" s="113"/>
      <c r="CF230" s="131" t="str">
        <f t="shared" si="96"/>
        <v/>
      </c>
      <c r="CG230" s="127" t="str">
        <f t="shared" si="95"/>
        <v/>
      </c>
      <c r="CH230" s="148"/>
      <c r="CI230" s="107"/>
      <c r="CJ230" s="279" t="str">
        <f t="shared" si="79"/>
        <v/>
      </c>
      <c r="CK230" s="143" t="str">
        <f t="shared" si="80"/>
        <v/>
      </c>
      <c r="CL230" s="137" t="str">
        <f t="shared" si="81"/>
        <v/>
      </c>
      <c r="CM230" s="137" t="str">
        <f t="shared" si="82"/>
        <v/>
      </c>
      <c r="CN230" s="137" t="str">
        <f t="shared" si="83"/>
        <v/>
      </c>
      <c r="CO230" s="149" t="str">
        <f t="shared" si="84"/>
        <v/>
      </c>
      <c r="CP230" s="149" t="str">
        <f t="shared" si="85"/>
        <v/>
      </c>
      <c r="CQ230" s="137" t="str">
        <f t="shared" si="86"/>
        <v/>
      </c>
      <c r="CR230" s="137" t="str">
        <f t="shared" si="87"/>
        <v/>
      </c>
      <c r="CS230" s="137" t="str">
        <f t="shared" si="88"/>
        <v/>
      </c>
      <c r="CT230" s="126" t="str">
        <f t="shared" si="89"/>
        <v/>
      </c>
      <c r="CU230" s="137" t="str">
        <f t="shared" si="90"/>
        <v/>
      </c>
      <c r="CV230" s="86"/>
      <c r="CW230" s="30"/>
      <c r="CX230" s="2"/>
    </row>
    <row r="231" spans="2:102" ht="25.35" customHeight="1" x14ac:dyDescent="0.45">
      <c r="B231" s="17"/>
      <c r="C231" s="112"/>
      <c r="D231" s="113"/>
      <c r="E231" s="115"/>
      <c r="F231" s="17"/>
      <c r="G231" s="17"/>
      <c r="H231" s="17"/>
      <c r="I231" s="17"/>
      <c r="J231" s="17"/>
      <c r="K231" s="17"/>
      <c r="L231" s="114"/>
      <c r="M231" s="114"/>
      <c r="N231" s="17"/>
      <c r="O231" s="17"/>
      <c r="P231" s="17"/>
      <c r="Q231" s="17"/>
      <c r="R231" s="194"/>
      <c r="S231" s="193"/>
      <c r="T231" s="193"/>
      <c r="U231" s="19"/>
      <c r="V231" s="17"/>
      <c r="W231" s="19"/>
      <c r="X231" s="17"/>
      <c r="Y231" s="19"/>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20"/>
      <c r="AX231" s="20"/>
      <c r="AY231" s="18"/>
      <c r="AZ231" s="18"/>
      <c r="BA231" s="18"/>
      <c r="BB231" s="18"/>
      <c r="BC231" s="18"/>
      <c r="BD231" s="18"/>
      <c r="BE231" s="18"/>
      <c r="BF231" s="18"/>
      <c r="BG231" s="21"/>
      <c r="BH231" s="197" t="str">
        <f t="shared" si="73"/>
        <v/>
      </c>
      <c r="BI231" s="197" t="str">
        <f t="shared" si="74"/>
        <v/>
      </c>
      <c r="BJ231" s="21"/>
      <c r="BK231" s="198" t="str">
        <f t="shared" si="91"/>
        <v/>
      </c>
      <c r="BL231" s="198" t="str">
        <f t="shared" si="75"/>
        <v/>
      </c>
      <c r="BM231" s="22"/>
      <c r="BN231" s="23"/>
      <c r="BO231" s="24"/>
      <c r="BQ231" s="115"/>
      <c r="BR231" s="121"/>
      <c r="BS231" s="123" t="str">
        <f t="shared" si="76"/>
        <v/>
      </c>
      <c r="BT231" s="120" t="str">
        <f t="shared" si="92"/>
        <v/>
      </c>
      <c r="BU231" s="120" t="str">
        <f t="shared" si="93"/>
        <v/>
      </c>
      <c r="BV231" s="120" t="str">
        <f t="shared" si="94"/>
        <v/>
      </c>
      <c r="BW231" s="120" t="str">
        <f t="shared" si="77"/>
        <v/>
      </c>
      <c r="BX231" s="113"/>
      <c r="BY231" s="113"/>
      <c r="BZ231" s="138" t="str">
        <f t="shared" si="78"/>
        <v/>
      </c>
      <c r="CA231" s="113"/>
      <c r="CB231" s="150"/>
      <c r="CC231" s="150"/>
      <c r="CD231" s="113"/>
      <c r="CE231" s="113"/>
      <c r="CF231" s="131" t="str">
        <f t="shared" si="96"/>
        <v/>
      </c>
      <c r="CG231" s="127" t="str">
        <f t="shared" si="95"/>
        <v/>
      </c>
      <c r="CH231" s="148"/>
      <c r="CI231" s="107"/>
      <c r="CJ231" s="279" t="str">
        <f t="shared" si="79"/>
        <v/>
      </c>
      <c r="CK231" s="143" t="str">
        <f t="shared" si="80"/>
        <v/>
      </c>
      <c r="CL231" s="137" t="str">
        <f t="shared" si="81"/>
        <v/>
      </c>
      <c r="CM231" s="137" t="str">
        <f t="shared" si="82"/>
        <v/>
      </c>
      <c r="CN231" s="137" t="str">
        <f t="shared" si="83"/>
        <v/>
      </c>
      <c r="CO231" s="149" t="str">
        <f t="shared" si="84"/>
        <v/>
      </c>
      <c r="CP231" s="149" t="str">
        <f t="shared" si="85"/>
        <v/>
      </c>
      <c r="CQ231" s="137" t="str">
        <f t="shared" si="86"/>
        <v/>
      </c>
      <c r="CR231" s="137" t="str">
        <f t="shared" si="87"/>
        <v/>
      </c>
      <c r="CS231" s="137" t="str">
        <f t="shared" si="88"/>
        <v/>
      </c>
      <c r="CT231" s="126" t="str">
        <f t="shared" si="89"/>
        <v/>
      </c>
      <c r="CU231" s="137" t="str">
        <f t="shared" si="90"/>
        <v/>
      </c>
      <c r="CV231" s="86"/>
      <c r="CW231" s="30"/>
      <c r="CX231" s="2"/>
    </row>
    <row r="232" spans="2:102" ht="25.35" customHeight="1" x14ac:dyDescent="0.45">
      <c r="B232" s="17"/>
      <c r="C232" s="112"/>
      <c r="D232" s="113"/>
      <c r="E232" s="115"/>
      <c r="F232" s="17"/>
      <c r="G232" s="17"/>
      <c r="H232" s="17"/>
      <c r="I232" s="17"/>
      <c r="J232" s="17"/>
      <c r="K232" s="17"/>
      <c r="L232" s="114"/>
      <c r="M232" s="114"/>
      <c r="N232" s="17"/>
      <c r="O232" s="17"/>
      <c r="P232" s="17"/>
      <c r="Q232" s="17"/>
      <c r="R232" s="194"/>
      <c r="S232" s="193"/>
      <c r="T232" s="193"/>
      <c r="U232" s="19"/>
      <c r="V232" s="17"/>
      <c r="W232" s="19"/>
      <c r="X232" s="17"/>
      <c r="Y232" s="19"/>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20"/>
      <c r="AX232" s="20"/>
      <c r="AY232" s="18"/>
      <c r="AZ232" s="18"/>
      <c r="BA232" s="18"/>
      <c r="BB232" s="18"/>
      <c r="BC232" s="18"/>
      <c r="BD232" s="18"/>
      <c r="BE232" s="18"/>
      <c r="BF232" s="18"/>
      <c r="BG232" s="21"/>
      <c r="BH232" s="197" t="str">
        <f t="shared" si="73"/>
        <v/>
      </c>
      <c r="BI232" s="197" t="str">
        <f t="shared" si="74"/>
        <v/>
      </c>
      <c r="BJ232" s="21"/>
      <c r="BK232" s="198" t="str">
        <f t="shared" si="91"/>
        <v/>
      </c>
      <c r="BL232" s="198" t="str">
        <f t="shared" si="75"/>
        <v/>
      </c>
      <c r="BM232" s="22"/>
      <c r="BN232" s="23"/>
      <c r="BO232" s="24"/>
      <c r="BQ232" s="115"/>
      <c r="BR232" s="121"/>
      <c r="BS232" s="123" t="str">
        <f t="shared" si="76"/>
        <v/>
      </c>
      <c r="BT232" s="120" t="str">
        <f t="shared" si="92"/>
        <v/>
      </c>
      <c r="BU232" s="120" t="str">
        <f t="shared" si="93"/>
        <v/>
      </c>
      <c r="BV232" s="120" t="str">
        <f t="shared" si="94"/>
        <v/>
      </c>
      <c r="BW232" s="120" t="str">
        <f t="shared" si="77"/>
        <v/>
      </c>
      <c r="BX232" s="113"/>
      <c r="BY232" s="113"/>
      <c r="BZ232" s="138" t="str">
        <f t="shared" si="78"/>
        <v/>
      </c>
      <c r="CA232" s="113"/>
      <c r="CB232" s="150"/>
      <c r="CC232" s="150"/>
      <c r="CD232" s="113"/>
      <c r="CE232" s="113"/>
      <c r="CF232" s="131" t="str">
        <f t="shared" si="96"/>
        <v/>
      </c>
      <c r="CG232" s="127" t="str">
        <f t="shared" si="95"/>
        <v/>
      </c>
      <c r="CH232" s="148"/>
      <c r="CI232" s="107"/>
      <c r="CJ232" s="279" t="str">
        <f t="shared" si="79"/>
        <v/>
      </c>
      <c r="CK232" s="143" t="str">
        <f t="shared" si="80"/>
        <v/>
      </c>
      <c r="CL232" s="137" t="str">
        <f t="shared" si="81"/>
        <v/>
      </c>
      <c r="CM232" s="137" t="str">
        <f t="shared" si="82"/>
        <v/>
      </c>
      <c r="CN232" s="137" t="str">
        <f t="shared" si="83"/>
        <v/>
      </c>
      <c r="CO232" s="149" t="str">
        <f t="shared" si="84"/>
        <v/>
      </c>
      <c r="CP232" s="149" t="str">
        <f t="shared" si="85"/>
        <v/>
      </c>
      <c r="CQ232" s="137" t="str">
        <f t="shared" si="86"/>
        <v/>
      </c>
      <c r="CR232" s="137" t="str">
        <f t="shared" si="87"/>
        <v/>
      </c>
      <c r="CS232" s="137" t="str">
        <f t="shared" si="88"/>
        <v/>
      </c>
      <c r="CT232" s="126" t="str">
        <f t="shared" si="89"/>
        <v/>
      </c>
      <c r="CU232" s="137" t="str">
        <f t="shared" si="90"/>
        <v/>
      </c>
      <c r="CV232" s="86"/>
      <c r="CW232" s="30"/>
      <c r="CX232" s="2"/>
    </row>
    <row r="233" spans="2:102" ht="25.35" customHeight="1" x14ac:dyDescent="0.45">
      <c r="B233" s="17"/>
      <c r="C233" s="112"/>
      <c r="D233" s="113"/>
      <c r="E233" s="115"/>
      <c r="F233" s="17"/>
      <c r="G233" s="17"/>
      <c r="H233" s="17"/>
      <c r="I233" s="17"/>
      <c r="J233" s="17"/>
      <c r="K233" s="17"/>
      <c r="L233" s="114"/>
      <c r="M233" s="114"/>
      <c r="N233" s="17"/>
      <c r="O233" s="17"/>
      <c r="P233" s="17"/>
      <c r="Q233" s="17"/>
      <c r="R233" s="194"/>
      <c r="S233" s="193"/>
      <c r="T233" s="193"/>
      <c r="U233" s="19"/>
      <c r="V233" s="17"/>
      <c r="W233" s="19"/>
      <c r="X233" s="17"/>
      <c r="Y233" s="19"/>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20"/>
      <c r="AX233" s="20"/>
      <c r="AY233" s="18"/>
      <c r="AZ233" s="18"/>
      <c r="BA233" s="18"/>
      <c r="BB233" s="18"/>
      <c r="BC233" s="18"/>
      <c r="BD233" s="18"/>
      <c r="BE233" s="18"/>
      <c r="BF233" s="18"/>
      <c r="BG233" s="21"/>
      <c r="BH233" s="197" t="str">
        <f t="shared" si="73"/>
        <v/>
      </c>
      <c r="BI233" s="197" t="str">
        <f t="shared" si="74"/>
        <v/>
      </c>
      <c r="BJ233" s="21"/>
      <c r="BK233" s="198" t="str">
        <f t="shared" si="91"/>
        <v/>
      </c>
      <c r="BL233" s="198" t="str">
        <f t="shared" si="75"/>
        <v/>
      </c>
      <c r="BM233" s="22"/>
      <c r="BN233" s="23"/>
      <c r="BO233" s="24"/>
      <c r="BQ233" s="115"/>
      <c r="BR233" s="121"/>
      <c r="BS233" s="123" t="str">
        <f t="shared" si="76"/>
        <v/>
      </c>
      <c r="BT233" s="120" t="str">
        <f t="shared" si="92"/>
        <v/>
      </c>
      <c r="BU233" s="120" t="str">
        <f t="shared" si="93"/>
        <v/>
      </c>
      <c r="BV233" s="120" t="str">
        <f t="shared" si="94"/>
        <v/>
      </c>
      <c r="BW233" s="120" t="str">
        <f t="shared" si="77"/>
        <v/>
      </c>
      <c r="BX233" s="113"/>
      <c r="BY233" s="113"/>
      <c r="BZ233" s="138" t="str">
        <f t="shared" si="78"/>
        <v/>
      </c>
      <c r="CA233" s="113"/>
      <c r="CB233" s="150"/>
      <c r="CC233" s="150"/>
      <c r="CD233" s="113"/>
      <c r="CE233" s="113"/>
      <c r="CF233" s="131" t="str">
        <f t="shared" si="96"/>
        <v/>
      </c>
      <c r="CG233" s="127" t="str">
        <f t="shared" si="95"/>
        <v/>
      </c>
      <c r="CH233" s="148"/>
      <c r="CI233" s="107"/>
      <c r="CJ233" s="279" t="str">
        <f t="shared" si="79"/>
        <v/>
      </c>
      <c r="CK233" s="143" t="str">
        <f t="shared" si="80"/>
        <v/>
      </c>
      <c r="CL233" s="137" t="str">
        <f t="shared" si="81"/>
        <v/>
      </c>
      <c r="CM233" s="137" t="str">
        <f t="shared" si="82"/>
        <v/>
      </c>
      <c r="CN233" s="137" t="str">
        <f t="shared" si="83"/>
        <v/>
      </c>
      <c r="CO233" s="149" t="str">
        <f t="shared" si="84"/>
        <v/>
      </c>
      <c r="CP233" s="149" t="str">
        <f t="shared" si="85"/>
        <v/>
      </c>
      <c r="CQ233" s="137" t="str">
        <f t="shared" si="86"/>
        <v/>
      </c>
      <c r="CR233" s="137" t="str">
        <f t="shared" si="87"/>
        <v/>
      </c>
      <c r="CS233" s="137" t="str">
        <f t="shared" si="88"/>
        <v/>
      </c>
      <c r="CT233" s="126" t="str">
        <f t="shared" si="89"/>
        <v/>
      </c>
      <c r="CU233" s="137" t="str">
        <f t="shared" si="90"/>
        <v/>
      </c>
      <c r="CV233" s="86"/>
      <c r="CW233" s="30"/>
      <c r="CX233" s="2"/>
    </row>
    <row r="234" spans="2:102" ht="25.35" customHeight="1" x14ac:dyDescent="0.45">
      <c r="B234" s="17"/>
      <c r="C234" s="112"/>
      <c r="D234" s="113"/>
      <c r="E234" s="115"/>
      <c r="F234" s="17"/>
      <c r="G234" s="17"/>
      <c r="H234" s="17"/>
      <c r="I234" s="17"/>
      <c r="J234" s="17"/>
      <c r="K234" s="17"/>
      <c r="L234" s="114"/>
      <c r="M234" s="114"/>
      <c r="N234" s="17"/>
      <c r="O234" s="17"/>
      <c r="P234" s="17"/>
      <c r="Q234" s="17"/>
      <c r="R234" s="194"/>
      <c r="S234" s="193"/>
      <c r="T234" s="193"/>
      <c r="U234" s="19"/>
      <c r="V234" s="17"/>
      <c r="W234" s="19"/>
      <c r="X234" s="17"/>
      <c r="Y234" s="19"/>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20"/>
      <c r="AX234" s="20"/>
      <c r="AY234" s="18"/>
      <c r="AZ234" s="18"/>
      <c r="BA234" s="18"/>
      <c r="BB234" s="18"/>
      <c r="BC234" s="18"/>
      <c r="BD234" s="18"/>
      <c r="BE234" s="18"/>
      <c r="BF234" s="18"/>
      <c r="BG234" s="21"/>
      <c r="BH234" s="197" t="str">
        <f t="shared" si="73"/>
        <v/>
      </c>
      <c r="BI234" s="197" t="str">
        <f t="shared" si="74"/>
        <v/>
      </c>
      <c r="BJ234" s="21"/>
      <c r="BK234" s="198" t="str">
        <f t="shared" si="91"/>
        <v/>
      </c>
      <c r="BL234" s="198" t="str">
        <f t="shared" si="75"/>
        <v/>
      </c>
      <c r="BM234" s="22"/>
      <c r="BN234" s="23"/>
      <c r="BO234" s="24"/>
      <c r="BQ234" s="115"/>
      <c r="BR234" s="121"/>
      <c r="BS234" s="123" t="str">
        <f t="shared" si="76"/>
        <v/>
      </c>
      <c r="BT234" s="120" t="str">
        <f t="shared" si="92"/>
        <v/>
      </c>
      <c r="BU234" s="120" t="str">
        <f t="shared" si="93"/>
        <v/>
      </c>
      <c r="BV234" s="120" t="str">
        <f t="shared" si="94"/>
        <v/>
      </c>
      <c r="BW234" s="120" t="str">
        <f t="shared" si="77"/>
        <v/>
      </c>
      <c r="BX234" s="113"/>
      <c r="BY234" s="113"/>
      <c r="BZ234" s="138" t="str">
        <f t="shared" si="78"/>
        <v/>
      </c>
      <c r="CA234" s="113"/>
      <c r="CB234" s="150"/>
      <c r="CC234" s="150"/>
      <c r="CD234" s="113"/>
      <c r="CE234" s="113"/>
      <c r="CF234" s="131" t="str">
        <f t="shared" si="96"/>
        <v/>
      </c>
      <c r="CG234" s="127" t="str">
        <f t="shared" si="95"/>
        <v/>
      </c>
      <c r="CH234" s="148"/>
      <c r="CI234" s="107"/>
      <c r="CJ234" s="279" t="str">
        <f t="shared" si="79"/>
        <v/>
      </c>
      <c r="CK234" s="143" t="str">
        <f t="shared" si="80"/>
        <v/>
      </c>
      <c r="CL234" s="137" t="str">
        <f t="shared" si="81"/>
        <v/>
      </c>
      <c r="CM234" s="137" t="str">
        <f t="shared" si="82"/>
        <v/>
      </c>
      <c r="CN234" s="137" t="str">
        <f t="shared" si="83"/>
        <v/>
      </c>
      <c r="CO234" s="149" t="str">
        <f t="shared" si="84"/>
        <v/>
      </c>
      <c r="CP234" s="149" t="str">
        <f t="shared" si="85"/>
        <v/>
      </c>
      <c r="CQ234" s="137" t="str">
        <f t="shared" si="86"/>
        <v/>
      </c>
      <c r="CR234" s="137" t="str">
        <f t="shared" si="87"/>
        <v/>
      </c>
      <c r="CS234" s="137" t="str">
        <f t="shared" si="88"/>
        <v/>
      </c>
      <c r="CT234" s="126" t="str">
        <f t="shared" si="89"/>
        <v/>
      </c>
      <c r="CU234" s="137" t="str">
        <f t="shared" si="90"/>
        <v/>
      </c>
      <c r="CV234" s="86"/>
      <c r="CW234" s="30"/>
      <c r="CX234" s="2"/>
    </row>
    <row r="235" spans="2:102" ht="25.35" customHeight="1" x14ac:dyDescent="0.45">
      <c r="B235" s="17"/>
      <c r="C235" s="112"/>
      <c r="D235" s="113"/>
      <c r="E235" s="115"/>
      <c r="F235" s="17"/>
      <c r="G235" s="17"/>
      <c r="H235" s="17"/>
      <c r="I235" s="17"/>
      <c r="J235" s="17"/>
      <c r="K235" s="17"/>
      <c r="L235" s="114"/>
      <c r="M235" s="114"/>
      <c r="N235" s="17"/>
      <c r="O235" s="17"/>
      <c r="P235" s="17"/>
      <c r="Q235" s="17"/>
      <c r="R235" s="194"/>
      <c r="S235" s="193"/>
      <c r="T235" s="193"/>
      <c r="U235" s="19"/>
      <c r="V235" s="17"/>
      <c r="W235" s="19"/>
      <c r="X235" s="17"/>
      <c r="Y235" s="19"/>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20"/>
      <c r="AX235" s="20"/>
      <c r="AY235" s="18"/>
      <c r="AZ235" s="18"/>
      <c r="BA235" s="18"/>
      <c r="BB235" s="18"/>
      <c r="BC235" s="18"/>
      <c r="BD235" s="18"/>
      <c r="BE235" s="18"/>
      <c r="BF235" s="18"/>
      <c r="BG235" s="21"/>
      <c r="BH235" s="197" t="str">
        <f t="shared" si="73"/>
        <v/>
      </c>
      <c r="BI235" s="197" t="str">
        <f t="shared" si="74"/>
        <v/>
      </c>
      <c r="BJ235" s="21"/>
      <c r="BK235" s="198" t="str">
        <f t="shared" si="91"/>
        <v/>
      </c>
      <c r="BL235" s="198" t="str">
        <f t="shared" si="75"/>
        <v/>
      </c>
      <c r="BM235" s="22"/>
      <c r="BN235" s="23"/>
      <c r="BO235" s="24"/>
      <c r="BQ235" s="115"/>
      <c r="BR235" s="121"/>
      <c r="BS235" s="123" t="str">
        <f t="shared" si="76"/>
        <v/>
      </c>
      <c r="BT235" s="120" t="str">
        <f t="shared" si="92"/>
        <v/>
      </c>
      <c r="BU235" s="120" t="str">
        <f t="shared" si="93"/>
        <v/>
      </c>
      <c r="BV235" s="120" t="str">
        <f t="shared" si="94"/>
        <v/>
      </c>
      <c r="BW235" s="120" t="str">
        <f t="shared" si="77"/>
        <v/>
      </c>
      <c r="BX235" s="113"/>
      <c r="BY235" s="113"/>
      <c r="BZ235" s="138" t="str">
        <f t="shared" si="78"/>
        <v/>
      </c>
      <c r="CA235" s="113"/>
      <c r="CB235" s="150"/>
      <c r="CC235" s="150"/>
      <c r="CD235" s="113"/>
      <c r="CE235" s="113"/>
      <c r="CF235" s="131" t="str">
        <f t="shared" si="96"/>
        <v/>
      </c>
      <c r="CG235" s="127" t="str">
        <f t="shared" si="95"/>
        <v/>
      </c>
      <c r="CH235" s="148"/>
      <c r="CI235" s="107"/>
      <c r="CJ235" s="279" t="str">
        <f t="shared" si="79"/>
        <v/>
      </c>
      <c r="CK235" s="143" t="str">
        <f t="shared" si="80"/>
        <v/>
      </c>
      <c r="CL235" s="137" t="str">
        <f t="shared" si="81"/>
        <v/>
      </c>
      <c r="CM235" s="137" t="str">
        <f t="shared" si="82"/>
        <v/>
      </c>
      <c r="CN235" s="137" t="str">
        <f t="shared" si="83"/>
        <v/>
      </c>
      <c r="CO235" s="149" t="str">
        <f t="shared" si="84"/>
        <v/>
      </c>
      <c r="CP235" s="149" t="str">
        <f t="shared" si="85"/>
        <v/>
      </c>
      <c r="CQ235" s="137" t="str">
        <f t="shared" si="86"/>
        <v/>
      </c>
      <c r="CR235" s="137" t="str">
        <f t="shared" si="87"/>
        <v/>
      </c>
      <c r="CS235" s="137" t="str">
        <f t="shared" si="88"/>
        <v/>
      </c>
      <c r="CT235" s="126" t="str">
        <f t="shared" si="89"/>
        <v/>
      </c>
      <c r="CU235" s="137" t="str">
        <f t="shared" si="90"/>
        <v/>
      </c>
      <c r="CV235" s="86"/>
      <c r="CW235" s="30"/>
      <c r="CX235" s="2"/>
    </row>
    <row r="236" spans="2:102" ht="25.35" customHeight="1" x14ac:dyDescent="0.45">
      <c r="B236" s="17"/>
      <c r="C236" s="112"/>
      <c r="D236" s="113"/>
      <c r="E236" s="115"/>
      <c r="F236" s="17"/>
      <c r="G236" s="17"/>
      <c r="H236" s="17"/>
      <c r="I236" s="17"/>
      <c r="J236" s="17"/>
      <c r="K236" s="17"/>
      <c r="L236" s="114"/>
      <c r="M236" s="114"/>
      <c r="N236" s="17"/>
      <c r="O236" s="17"/>
      <c r="P236" s="17"/>
      <c r="Q236" s="17"/>
      <c r="R236" s="194"/>
      <c r="S236" s="193"/>
      <c r="T236" s="193"/>
      <c r="U236" s="19"/>
      <c r="V236" s="17"/>
      <c r="W236" s="19"/>
      <c r="X236" s="17"/>
      <c r="Y236" s="19"/>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20"/>
      <c r="AX236" s="20"/>
      <c r="AY236" s="18"/>
      <c r="AZ236" s="18"/>
      <c r="BA236" s="18"/>
      <c r="BB236" s="18"/>
      <c r="BC236" s="18"/>
      <c r="BD236" s="18"/>
      <c r="BE236" s="18"/>
      <c r="BF236" s="18"/>
      <c r="BG236" s="21"/>
      <c r="BH236" s="197" t="str">
        <f t="shared" si="73"/>
        <v/>
      </c>
      <c r="BI236" s="197" t="str">
        <f t="shared" si="74"/>
        <v/>
      </c>
      <c r="BJ236" s="21"/>
      <c r="BK236" s="198" t="str">
        <f t="shared" si="91"/>
        <v/>
      </c>
      <c r="BL236" s="198" t="str">
        <f t="shared" si="75"/>
        <v/>
      </c>
      <c r="BM236" s="22"/>
      <c r="BN236" s="23"/>
      <c r="BO236" s="24"/>
      <c r="BQ236" s="115"/>
      <c r="BR236" s="121"/>
      <c r="BS236" s="123" t="str">
        <f t="shared" si="76"/>
        <v/>
      </c>
      <c r="BT236" s="120" t="str">
        <f t="shared" si="92"/>
        <v/>
      </c>
      <c r="BU236" s="120" t="str">
        <f t="shared" si="93"/>
        <v/>
      </c>
      <c r="BV236" s="120" t="str">
        <f t="shared" si="94"/>
        <v/>
      </c>
      <c r="BW236" s="120" t="str">
        <f t="shared" si="77"/>
        <v/>
      </c>
      <c r="BX236" s="113"/>
      <c r="BY236" s="113"/>
      <c r="BZ236" s="138" t="str">
        <f t="shared" si="78"/>
        <v/>
      </c>
      <c r="CA236" s="113"/>
      <c r="CB236" s="150"/>
      <c r="CC236" s="150"/>
      <c r="CD236" s="113"/>
      <c r="CE236" s="113"/>
      <c r="CF236" s="131" t="str">
        <f t="shared" si="96"/>
        <v/>
      </c>
      <c r="CG236" s="127" t="str">
        <f t="shared" si="95"/>
        <v/>
      </c>
      <c r="CH236" s="148"/>
      <c r="CI236" s="107"/>
      <c r="CJ236" s="279" t="str">
        <f t="shared" si="79"/>
        <v/>
      </c>
      <c r="CK236" s="143" t="str">
        <f t="shared" si="80"/>
        <v/>
      </c>
      <c r="CL236" s="137" t="str">
        <f t="shared" si="81"/>
        <v/>
      </c>
      <c r="CM236" s="137" t="str">
        <f t="shared" si="82"/>
        <v/>
      </c>
      <c r="CN236" s="137" t="str">
        <f t="shared" si="83"/>
        <v/>
      </c>
      <c r="CO236" s="149" t="str">
        <f t="shared" si="84"/>
        <v/>
      </c>
      <c r="CP236" s="149" t="str">
        <f t="shared" si="85"/>
        <v/>
      </c>
      <c r="CQ236" s="137" t="str">
        <f t="shared" si="86"/>
        <v/>
      </c>
      <c r="CR236" s="137" t="str">
        <f t="shared" si="87"/>
        <v/>
      </c>
      <c r="CS236" s="137" t="str">
        <f t="shared" si="88"/>
        <v/>
      </c>
      <c r="CT236" s="126" t="str">
        <f t="shared" si="89"/>
        <v/>
      </c>
      <c r="CU236" s="137" t="str">
        <f t="shared" si="90"/>
        <v/>
      </c>
      <c r="CV236" s="86"/>
      <c r="CW236" s="30"/>
      <c r="CX236" s="2"/>
    </row>
    <row r="237" spans="2:102" ht="25.35" customHeight="1" x14ac:dyDescent="0.45">
      <c r="B237" s="17"/>
      <c r="C237" s="112"/>
      <c r="D237" s="113"/>
      <c r="E237" s="115"/>
      <c r="F237" s="17"/>
      <c r="G237" s="17"/>
      <c r="H237" s="17"/>
      <c r="I237" s="17"/>
      <c r="J237" s="17"/>
      <c r="K237" s="17"/>
      <c r="L237" s="114"/>
      <c r="M237" s="114"/>
      <c r="N237" s="17"/>
      <c r="O237" s="17"/>
      <c r="P237" s="17"/>
      <c r="Q237" s="17"/>
      <c r="R237" s="194"/>
      <c r="S237" s="193"/>
      <c r="T237" s="193"/>
      <c r="U237" s="19"/>
      <c r="V237" s="17"/>
      <c r="W237" s="19"/>
      <c r="X237" s="17"/>
      <c r="Y237" s="19"/>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20"/>
      <c r="AX237" s="20"/>
      <c r="AY237" s="18"/>
      <c r="AZ237" s="18"/>
      <c r="BA237" s="18"/>
      <c r="BB237" s="18"/>
      <c r="BC237" s="18"/>
      <c r="BD237" s="18"/>
      <c r="BE237" s="18"/>
      <c r="BF237" s="18"/>
      <c r="BG237" s="21"/>
      <c r="BH237" s="197" t="str">
        <f t="shared" si="73"/>
        <v/>
      </c>
      <c r="BI237" s="197" t="str">
        <f t="shared" si="74"/>
        <v/>
      </c>
      <c r="BJ237" s="21"/>
      <c r="BK237" s="198" t="str">
        <f t="shared" si="91"/>
        <v/>
      </c>
      <c r="BL237" s="198" t="str">
        <f t="shared" si="75"/>
        <v/>
      </c>
      <c r="BM237" s="22"/>
      <c r="BN237" s="23"/>
      <c r="BO237" s="24"/>
      <c r="BQ237" s="115"/>
      <c r="BR237" s="121"/>
      <c r="BS237" s="123" t="str">
        <f t="shared" si="76"/>
        <v/>
      </c>
      <c r="BT237" s="120" t="str">
        <f t="shared" si="92"/>
        <v/>
      </c>
      <c r="BU237" s="120" t="str">
        <f t="shared" si="93"/>
        <v/>
      </c>
      <c r="BV237" s="120" t="str">
        <f t="shared" si="94"/>
        <v/>
      </c>
      <c r="BW237" s="120" t="str">
        <f t="shared" si="77"/>
        <v/>
      </c>
      <c r="BX237" s="113"/>
      <c r="BY237" s="113"/>
      <c r="BZ237" s="138" t="str">
        <f t="shared" si="78"/>
        <v/>
      </c>
      <c r="CA237" s="113"/>
      <c r="CB237" s="150"/>
      <c r="CC237" s="150"/>
      <c r="CD237" s="113"/>
      <c r="CE237" s="113"/>
      <c r="CF237" s="131" t="str">
        <f t="shared" si="96"/>
        <v/>
      </c>
      <c r="CG237" s="127" t="str">
        <f t="shared" si="95"/>
        <v/>
      </c>
      <c r="CH237" s="148"/>
      <c r="CI237" s="107"/>
      <c r="CJ237" s="279" t="str">
        <f t="shared" si="79"/>
        <v/>
      </c>
      <c r="CK237" s="143" t="str">
        <f t="shared" si="80"/>
        <v/>
      </c>
      <c r="CL237" s="137" t="str">
        <f t="shared" si="81"/>
        <v/>
      </c>
      <c r="CM237" s="137" t="str">
        <f t="shared" si="82"/>
        <v/>
      </c>
      <c r="CN237" s="137" t="str">
        <f t="shared" si="83"/>
        <v/>
      </c>
      <c r="CO237" s="149" t="str">
        <f t="shared" si="84"/>
        <v/>
      </c>
      <c r="CP237" s="149" t="str">
        <f t="shared" si="85"/>
        <v/>
      </c>
      <c r="CQ237" s="137" t="str">
        <f t="shared" si="86"/>
        <v/>
      </c>
      <c r="CR237" s="137" t="str">
        <f t="shared" si="87"/>
        <v/>
      </c>
      <c r="CS237" s="137" t="str">
        <f t="shared" si="88"/>
        <v/>
      </c>
      <c r="CT237" s="126" t="str">
        <f t="shared" si="89"/>
        <v/>
      </c>
      <c r="CU237" s="137" t="str">
        <f t="shared" si="90"/>
        <v/>
      </c>
      <c r="CV237" s="86"/>
      <c r="CW237" s="30"/>
      <c r="CX237" s="2"/>
    </row>
    <row r="238" spans="2:102" ht="25.35" customHeight="1" x14ac:dyDescent="0.45">
      <c r="B238" s="17"/>
      <c r="C238" s="112"/>
      <c r="D238" s="113"/>
      <c r="E238" s="115"/>
      <c r="F238" s="17"/>
      <c r="G238" s="17"/>
      <c r="H238" s="17"/>
      <c r="I238" s="17"/>
      <c r="J238" s="17"/>
      <c r="K238" s="17"/>
      <c r="L238" s="114"/>
      <c r="M238" s="114"/>
      <c r="N238" s="17"/>
      <c r="O238" s="17"/>
      <c r="P238" s="17"/>
      <c r="Q238" s="17"/>
      <c r="R238" s="194"/>
      <c r="S238" s="193"/>
      <c r="T238" s="193"/>
      <c r="U238" s="19"/>
      <c r="V238" s="17"/>
      <c r="W238" s="19"/>
      <c r="X238" s="17"/>
      <c r="Y238" s="19"/>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20"/>
      <c r="AX238" s="20"/>
      <c r="AY238" s="18"/>
      <c r="AZ238" s="18"/>
      <c r="BA238" s="18"/>
      <c r="BB238" s="18"/>
      <c r="BC238" s="18"/>
      <c r="BD238" s="18"/>
      <c r="BE238" s="18"/>
      <c r="BF238" s="18"/>
      <c r="BG238" s="21"/>
      <c r="BH238" s="197" t="str">
        <f t="shared" si="73"/>
        <v/>
      </c>
      <c r="BI238" s="197" t="str">
        <f t="shared" si="74"/>
        <v/>
      </c>
      <c r="BJ238" s="21"/>
      <c r="BK238" s="198" t="str">
        <f t="shared" si="91"/>
        <v/>
      </c>
      <c r="BL238" s="198" t="str">
        <f t="shared" si="75"/>
        <v/>
      </c>
      <c r="BM238" s="22"/>
      <c r="BN238" s="23"/>
      <c r="BO238" s="24"/>
      <c r="BQ238" s="115"/>
      <c r="BR238" s="121"/>
      <c r="BS238" s="123" t="str">
        <f t="shared" si="76"/>
        <v/>
      </c>
      <c r="BT238" s="120" t="str">
        <f t="shared" si="92"/>
        <v/>
      </c>
      <c r="BU238" s="120" t="str">
        <f t="shared" si="93"/>
        <v/>
      </c>
      <c r="BV238" s="120" t="str">
        <f t="shared" si="94"/>
        <v/>
      </c>
      <c r="BW238" s="120" t="str">
        <f t="shared" si="77"/>
        <v/>
      </c>
      <c r="BX238" s="113"/>
      <c r="BY238" s="113"/>
      <c r="BZ238" s="138" t="str">
        <f t="shared" si="78"/>
        <v/>
      </c>
      <c r="CA238" s="113"/>
      <c r="CB238" s="150"/>
      <c r="CC238" s="150"/>
      <c r="CD238" s="113"/>
      <c r="CE238" s="113"/>
      <c r="CF238" s="131" t="str">
        <f t="shared" si="96"/>
        <v/>
      </c>
      <c r="CG238" s="127" t="str">
        <f t="shared" si="95"/>
        <v/>
      </c>
      <c r="CH238" s="148"/>
      <c r="CI238" s="107"/>
      <c r="CJ238" s="279" t="str">
        <f t="shared" si="79"/>
        <v/>
      </c>
      <c r="CK238" s="143" t="str">
        <f t="shared" si="80"/>
        <v/>
      </c>
      <c r="CL238" s="137" t="str">
        <f t="shared" si="81"/>
        <v/>
      </c>
      <c r="CM238" s="137" t="str">
        <f t="shared" si="82"/>
        <v/>
      </c>
      <c r="CN238" s="137" t="str">
        <f t="shared" si="83"/>
        <v/>
      </c>
      <c r="CO238" s="149" t="str">
        <f t="shared" si="84"/>
        <v/>
      </c>
      <c r="CP238" s="149" t="str">
        <f t="shared" si="85"/>
        <v/>
      </c>
      <c r="CQ238" s="137" t="str">
        <f t="shared" si="86"/>
        <v/>
      </c>
      <c r="CR238" s="137" t="str">
        <f t="shared" si="87"/>
        <v/>
      </c>
      <c r="CS238" s="137" t="str">
        <f t="shared" si="88"/>
        <v/>
      </c>
      <c r="CT238" s="126" t="str">
        <f t="shared" si="89"/>
        <v/>
      </c>
      <c r="CU238" s="137" t="str">
        <f t="shared" si="90"/>
        <v/>
      </c>
      <c r="CV238" s="86"/>
      <c r="CW238" s="30"/>
      <c r="CX238" s="2"/>
    </row>
    <row r="239" spans="2:102" ht="25.35" customHeight="1" x14ac:dyDescent="0.45">
      <c r="B239" s="17"/>
      <c r="C239" s="112"/>
      <c r="D239" s="113"/>
      <c r="E239" s="115"/>
      <c r="F239" s="17"/>
      <c r="G239" s="17"/>
      <c r="H239" s="17"/>
      <c r="I239" s="17"/>
      <c r="J239" s="17"/>
      <c r="K239" s="17"/>
      <c r="L239" s="114"/>
      <c r="M239" s="114"/>
      <c r="N239" s="17"/>
      <c r="O239" s="17"/>
      <c r="P239" s="17"/>
      <c r="Q239" s="17"/>
      <c r="R239" s="194"/>
      <c r="S239" s="193"/>
      <c r="T239" s="193"/>
      <c r="U239" s="19"/>
      <c r="V239" s="17"/>
      <c r="W239" s="19"/>
      <c r="X239" s="17"/>
      <c r="Y239" s="19"/>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20"/>
      <c r="AX239" s="20"/>
      <c r="AY239" s="18"/>
      <c r="AZ239" s="18"/>
      <c r="BA239" s="18"/>
      <c r="BB239" s="18"/>
      <c r="BC239" s="18"/>
      <c r="BD239" s="18"/>
      <c r="BE239" s="18"/>
      <c r="BF239" s="18"/>
      <c r="BG239" s="21"/>
      <c r="BH239" s="197" t="str">
        <f t="shared" si="73"/>
        <v/>
      </c>
      <c r="BI239" s="197" t="str">
        <f t="shared" si="74"/>
        <v/>
      </c>
      <c r="BJ239" s="21"/>
      <c r="BK239" s="198" t="str">
        <f t="shared" si="91"/>
        <v/>
      </c>
      <c r="BL239" s="198" t="str">
        <f t="shared" si="75"/>
        <v/>
      </c>
      <c r="BM239" s="22"/>
      <c r="BN239" s="23"/>
      <c r="BO239" s="24"/>
      <c r="BQ239" s="115"/>
      <c r="BR239" s="121"/>
      <c r="BS239" s="123" t="str">
        <f t="shared" si="76"/>
        <v/>
      </c>
      <c r="BT239" s="120" t="str">
        <f t="shared" si="92"/>
        <v/>
      </c>
      <c r="BU239" s="120" t="str">
        <f t="shared" si="93"/>
        <v/>
      </c>
      <c r="BV239" s="120" t="str">
        <f t="shared" si="94"/>
        <v/>
      </c>
      <c r="BW239" s="120" t="str">
        <f t="shared" si="77"/>
        <v/>
      </c>
      <c r="BX239" s="113"/>
      <c r="BY239" s="113"/>
      <c r="BZ239" s="138" t="str">
        <f t="shared" si="78"/>
        <v/>
      </c>
      <c r="CA239" s="113"/>
      <c r="CB239" s="150"/>
      <c r="CC239" s="150"/>
      <c r="CD239" s="113"/>
      <c r="CE239" s="113"/>
      <c r="CF239" s="131" t="str">
        <f t="shared" si="96"/>
        <v/>
      </c>
      <c r="CG239" s="127" t="str">
        <f t="shared" si="95"/>
        <v/>
      </c>
      <c r="CH239" s="148"/>
      <c r="CI239" s="107"/>
      <c r="CJ239" s="279" t="str">
        <f t="shared" si="79"/>
        <v/>
      </c>
      <c r="CK239" s="143" t="str">
        <f t="shared" si="80"/>
        <v/>
      </c>
      <c r="CL239" s="137" t="str">
        <f t="shared" si="81"/>
        <v/>
      </c>
      <c r="CM239" s="137" t="str">
        <f t="shared" si="82"/>
        <v/>
      </c>
      <c r="CN239" s="137" t="str">
        <f t="shared" si="83"/>
        <v/>
      </c>
      <c r="CO239" s="149" t="str">
        <f t="shared" si="84"/>
        <v/>
      </c>
      <c r="CP239" s="149" t="str">
        <f t="shared" si="85"/>
        <v/>
      </c>
      <c r="CQ239" s="137" t="str">
        <f t="shared" si="86"/>
        <v/>
      </c>
      <c r="CR239" s="137" t="str">
        <f t="shared" si="87"/>
        <v/>
      </c>
      <c r="CS239" s="137" t="str">
        <f t="shared" si="88"/>
        <v/>
      </c>
      <c r="CT239" s="126" t="str">
        <f t="shared" si="89"/>
        <v/>
      </c>
      <c r="CU239" s="137" t="str">
        <f t="shared" si="90"/>
        <v/>
      </c>
      <c r="CV239" s="86"/>
      <c r="CW239" s="30"/>
      <c r="CX239" s="2"/>
    </row>
    <row r="240" spans="2:102" ht="25.35" customHeight="1" x14ac:dyDescent="0.45">
      <c r="B240" s="17"/>
      <c r="C240" s="112"/>
      <c r="D240" s="113"/>
      <c r="E240" s="115"/>
      <c r="F240" s="17"/>
      <c r="G240" s="17"/>
      <c r="H240" s="17"/>
      <c r="I240" s="17"/>
      <c r="J240" s="17"/>
      <c r="K240" s="17"/>
      <c r="L240" s="114"/>
      <c r="M240" s="114"/>
      <c r="N240" s="17"/>
      <c r="O240" s="17"/>
      <c r="P240" s="17"/>
      <c r="Q240" s="17"/>
      <c r="R240" s="194"/>
      <c r="S240" s="193"/>
      <c r="T240" s="193"/>
      <c r="U240" s="19"/>
      <c r="V240" s="17"/>
      <c r="W240" s="19"/>
      <c r="X240" s="17"/>
      <c r="Y240" s="19"/>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20"/>
      <c r="AX240" s="20"/>
      <c r="AY240" s="18"/>
      <c r="AZ240" s="18"/>
      <c r="BA240" s="18"/>
      <c r="BB240" s="18"/>
      <c r="BC240" s="18"/>
      <c r="BD240" s="18"/>
      <c r="BE240" s="18"/>
      <c r="BF240" s="18"/>
      <c r="BG240" s="21"/>
      <c r="BH240" s="197" t="str">
        <f t="shared" si="73"/>
        <v/>
      </c>
      <c r="BI240" s="197" t="str">
        <f t="shared" si="74"/>
        <v/>
      </c>
      <c r="BJ240" s="21"/>
      <c r="BK240" s="198" t="str">
        <f t="shared" si="91"/>
        <v/>
      </c>
      <c r="BL240" s="198" t="str">
        <f t="shared" si="75"/>
        <v/>
      </c>
      <c r="BM240" s="22"/>
      <c r="BN240" s="23"/>
      <c r="BO240" s="24"/>
      <c r="BQ240" s="115"/>
      <c r="BR240" s="121"/>
      <c r="BS240" s="123" t="str">
        <f t="shared" si="76"/>
        <v/>
      </c>
      <c r="BT240" s="120" t="str">
        <f t="shared" si="92"/>
        <v/>
      </c>
      <c r="BU240" s="120" t="str">
        <f t="shared" si="93"/>
        <v/>
      </c>
      <c r="BV240" s="120" t="str">
        <f t="shared" si="94"/>
        <v/>
      </c>
      <c r="BW240" s="120" t="str">
        <f t="shared" si="77"/>
        <v/>
      </c>
      <c r="BX240" s="113"/>
      <c r="BY240" s="113"/>
      <c r="BZ240" s="138" t="str">
        <f t="shared" si="78"/>
        <v/>
      </c>
      <c r="CA240" s="113"/>
      <c r="CB240" s="150"/>
      <c r="CC240" s="150"/>
      <c r="CD240" s="113"/>
      <c r="CE240" s="113"/>
      <c r="CF240" s="131" t="str">
        <f t="shared" si="96"/>
        <v/>
      </c>
      <c r="CG240" s="127" t="str">
        <f t="shared" si="95"/>
        <v/>
      </c>
      <c r="CH240" s="148"/>
      <c r="CI240" s="107"/>
      <c r="CJ240" s="279" t="str">
        <f t="shared" si="79"/>
        <v/>
      </c>
      <c r="CK240" s="143" t="str">
        <f t="shared" si="80"/>
        <v/>
      </c>
      <c r="CL240" s="137" t="str">
        <f t="shared" si="81"/>
        <v/>
      </c>
      <c r="CM240" s="137" t="str">
        <f t="shared" si="82"/>
        <v/>
      </c>
      <c r="CN240" s="137" t="str">
        <f t="shared" si="83"/>
        <v/>
      </c>
      <c r="CO240" s="149" t="str">
        <f t="shared" si="84"/>
        <v/>
      </c>
      <c r="CP240" s="149" t="str">
        <f t="shared" si="85"/>
        <v/>
      </c>
      <c r="CQ240" s="137" t="str">
        <f t="shared" si="86"/>
        <v/>
      </c>
      <c r="CR240" s="137" t="str">
        <f t="shared" si="87"/>
        <v/>
      </c>
      <c r="CS240" s="137" t="str">
        <f t="shared" si="88"/>
        <v/>
      </c>
      <c r="CT240" s="126" t="str">
        <f t="shared" si="89"/>
        <v/>
      </c>
      <c r="CU240" s="137" t="str">
        <f t="shared" si="90"/>
        <v/>
      </c>
      <c r="CV240" s="86"/>
      <c r="CW240" s="30"/>
      <c r="CX240" s="2"/>
    </row>
    <row r="241" spans="2:102" ht="25.35" customHeight="1" x14ac:dyDescent="0.45">
      <c r="B241" s="17"/>
      <c r="C241" s="112"/>
      <c r="D241" s="113"/>
      <c r="E241" s="115"/>
      <c r="F241" s="17"/>
      <c r="G241" s="17"/>
      <c r="H241" s="17"/>
      <c r="I241" s="17"/>
      <c r="J241" s="17"/>
      <c r="K241" s="17"/>
      <c r="L241" s="114"/>
      <c r="M241" s="114"/>
      <c r="N241" s="17"/>
      <c r="O241" s="17"/>
      <c r="P241" s="17"/>
      <c r="Q241" s="17"/>
      <c r="R241" s="194"/>
      <c r="S241" s="193"/>
      <c r="T241" s="193"/>
      <c r="U241" s="19"/>
      <c r="V241" s="17"/>
      <c r="W241" s="19"/>
      <c r="X241" s="17"/>
      <c r="Y241" s="19"/>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20"/>
      <c r="AX241" s="20"/>
      <c r="AY241" s="18"/>
      <c r="AZ241" s="18"/>
      <c r="BA241" s="18"/>
      <c r="BB241" s="18"/>
      <c r="BC241" s="18"/>
      <c r="BD241" s="18"/>
      <c r="BE241" s="18"/>
      <c r="BF241" s="18"/>
      <c r="BG241" s="21"/>
      <c r="BH241" s="197" t="str">
        <f t="shared" si="73"/>
        <v/>
      </c>
      <c r="BI241" s="197" t="str">
        <f t="shared" si="74"/>
        <v/>
      </c>
      <c r="BJ241" s="21"/>
      <c r="BK241" s="198" t="str">
        <f t="shared" si="91"/>
        <v/>
      </c>
      <c r="BL241" s="198" t="str">
        <f t="shared" si="75"/>
        <v/>
      </c>
      <c r="BM241" s="22"/>
      <c r="BN241" s="23"/>
      <c r="BO241" s="24"/>
      <c r="BQ241" s="115"/>
      <c r="BR241" s="121"/>
      <c r="BS241" s="123" t="str">
        <f t="shared" si="76"/>
        <v/>
      </c>
      <c r="BT241" s="120" t="str">
        <f t="shared" si="92"/>
        <v/>
      </c>
      <c r="BU241" s="120" t="str">
        <f t="shared" si="93"/>
        <v/>
      </c>
      <c r="BV241" s="120" t="str">
        <f t="shared" si="94"/>
        <v/>
      </c>
      <c r="BW241" s="120" t="str">
        <f t="shared" si="77"/>
        <v/>
      </c>
      <c r="BX241" s="113"/>
      <c r="BY241" s="113"/>
      <c r="BZ241" s="138" t="str">
        <f t="shared" si="78"/>
        <v/>
      </c>
      <c r="CA241" s="113"/>
      <c r="CB241" s="150"/>
      <c r="CC241" s="150"/>
      <c r="CD241" s="113"/>
      <c r="CE241" s="113"/>
      <c r="CF241" s="131" t="str">
        <f t="shared" si="96"/>
        <v/>
      </c>
      <c r="CG241" s="127" t="str">
        <f t="shared" si="95"/>
        <v/>
      </c>
      <c r="CH241" s="148"/>
      <c r="CI241" s="107"/>
      <c r="CJ241" s="279" t="str">
        <f t="shared" si="79"/>
        <v/>
      </c>
      <c r="CK241" s="143" t="str">
        <f t="shared" si="80"/>
        <v/>
      </c>
      <c r="CL241" s="137" t="str">
        <f t="shared" si="81"/>
        <v/>
      </c>
      <c r="CM241" s="137" t="str">
        <f t="shared" si="82"/>
        <v/>
      </c>
      <c r="CN241" s="137" t="str">
        <f t="shared" si="83"/>
        <v/>
      </c>
      <c r="CO241" s="149" t="str">
        <f t="shared" si="84"/>
        <v/>
      </c>
      <c r="CP241" s="149" t="str">
        <f t="shared" si="85"/>
        <v/>
      </c>
      <c r="CQ241" s="137" t="str">
        <f t="shared" si="86"/>
        <v/>
      </c>
      <c r="CR241" s="137" t="str">
        <f t="shared" si="87"/>
        <v/>
      </c>
      <c r="CS241" s="137" t="str">
        <f t="shared" si="88"/>
        <v/>
      </c>
      <c r="CT241" s="126" t="str">
        <f t="shared" si="89"/>
        <v/>
      </c>
      <c r="CU241" s="137" t="str">
        <f t="shared" si="90"/>
        <v/>
      </c>
      <c r="CV241" s="86"/>
      <c r="CW241" s="30"/>
      <c r="CX241" s="2"/>
    </row>
    <row r="242" spans="2:102" ht="25.35" customHeight="1" x14ac:dyDescent="0.45">
      <c r="B242" s="17"/>
      <c r="C242" s="112"/>
      <c r="D242" s="113"/>
      <c r="E242" s="115"/>
      <c r="F242" s="17"/>
      <c r="G242" s="17"/>
      <c r="H242" s="17"/>
      <c r="I242" s="17"/>
      <c r="J242" s="17"/>
      <c r="K242" s="17"/>
      <c r="L242" s="114"/>
      <c r="M242" s="114"/>
      <c r="N242" s="17"/>
      <c r="O242" s="17"/>
      <c r="P242" s="17"/>
      <c r="Q242" s="17"/>
      <c r="R242" s="194"/>
      <c r="S242" s="193"/>
      <c r="T242" s="193"/>
      <c r="U242" s="19"/>
      <c r="V242" s="17"/>
      <c r="W242" s="19"/>
      <c r="X242" s="17"/>
      <c r="Y242" s="19"/>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20"/>
      <c r="AX242" s="20"/>
      <c r="AY242" s="18"/>
      <c r="AZ242" s="18"/>
      <c r="BA242" s="18"/>
      <c r="BB242" s="18"/>
      <c r="BC242" s="18"/>
      <c r="BD242" s="18"/>
      <c r="BE242" s="18"/>
      <c r="BF242" s="18"/>
      <c r="BG242" s="21"/>
      <c r="BH242" s="197" t="str">
        <f t="shared" si="73"/>
        <v/>
      </c>
      <c r="BI242" s="197" t="str">
        <f t="shared" si="74"/>
        <v/>
      </c>
      <c r="BJ242" s="21"/>
      <c r="BK242" s="198" t="str">
        <f t="shared" si="91"/>
        <v/>
      </c>
      <c r="BL242" s="198" t="str">
        <f t="shared" si="75"/>
        <v/>
      </c>
      <c r="BM242" s="22"/>
      <c r="BN242" s="23"/>
      <c r="BO242" s="24"/>
      <c r="BQ242" s="115"/>
      <c r="BR242" s="121"/>
      <c r="BS242" s="123" t="str">
        <f t="shared" si="76"/>
        <v/>
      </c>
      <c r="BT242" s="120" t="str">
        <f t="shared" si="92"/>
        <v/>
      </c>
      <c r="BU242" s="120" t="str">
        <f t="shared" si="93"/>
        <v/>
      </c>
      <c r="BV242" s="120" t="str">
        <f t="shared" si="94"/>
        <v/>
      </c>
      <c r="BW242" s="120" t="str">
        <f t="shared" si="77"/>
        <v/>
      </c>
      <c r="BX242" s="113"/>
      <c r="BY242" s="113"/>
      <c r="BZ242" s="138" t="str">
        <f t="shared" si="78"/>
        <v/>
      </c>
      <c r="CA242" s="113"/>
      <c r="CB242" s="150"/>
      <c r="CC242" s="150"/>
      <c r="CD242" s="113"/>
      <c r="CE242" s="113"/>
      <c r="CF242" s="131" t="str">
        <f t="shared" si="96"/>
        <v/>
      </c>
      <c r="CG242" s="127" t="str">
        <f t="shared" si="95"/>
        <v/>
      </c>
      <c r="CH242" s="148"/>
      <c r="CI242" s="107"/>
      <c r="CJ242" s="279" t="str">
        <f t="shared" si="79"/>
        <v/>
      </c>
      <c r="CK242" s="143" t="str">
        <f t="shared" si="80"/>
        <v/>
      </c>
      <c r="CL242" s="137" t="str">
        <f t="shared" si="81"/>
        <v/>
      </c>
      <c r="CM242" s="137" t="str">
        <f t="shared" si="82"/>
        <v/>
      </c>
      <c r="CN242" s="137" t="str">
        <f t="shared" si="83"/>
        <v/>
      </c>
      <c r="CO242" s="149" t="str">
        <f t="shared" si="84"/>
        <v/>
      </c>
      <c r="CP242" s="149" t="str">
        <f t="shared" si="85"/>
        <v/>
      </c>
      <c r="CQ242" s="137" t="str">
        <f t="shared" si="86"/>
        <v/>
      </c>
      <c r="CR242" s="137" t="str">
        <f t="shared" si="87"/>
        <v/>
      </c>
      <c r="CS242" s="137" t="str">
        <f t="shared" si="88"/>
        <v/>
      </c>
      <c r="CT242" s="126" t="str">
        <f t="shared" si="89"/>
        <v/>
      </c>
      <c r="CU242" s="137" t="str">
        <f t="shared" si="90"/>
        <v/>
      </c>
      <c r="CV242" s="86"/>
      <c r="CW242" s="30"/>
      <c r="CX242" s="2"/>
    </row>
    <row r="243" spans="2:102" ht="25.35" customHeight="1" x14ac:dyDescent="0.45">
      <c r="B243" s="17"/>
      <c r="C243" s="112"/>
      <c r="D243" s="113"/>
      <c r="E243" s="115"/>
      <c r="F243" s="17"/>
      <c r="G243" s="17"/>
      <c r="H243" s="17"/>
      <c r="I243" s="17"/>
      <c r="J243" s="17"/>
      <c r="K243" s="17"/>
      <c r="L243" s="114"/>
      <c r="M243" s="114"/>
      <c r="N243" s="17"/>
      <c r="O243" s="17"/>
      <c r="P243" s="17"/>
      <c r="Q243" s="17"/>
      <c r="R243" s="194"/>
      <c r="S243" s="193"/>
      <c r="T243" s="193"/>
      <c r="U243" s="19"/>
      <c r="V243" s="17"/>
      <c r="W243" s="19"/>
      <c r="X243" s="17"/>
      <c r="Y243" s="19"/>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20"/>
      <c r="AX243" s="20"/>
      <c r="AY243" s="18"/>
      <c r="AZ243" s="18"/>
      <c r="BA243" s="18"/>
      <c r="BB243" s="18"/>
      <c r="BC243" s="18"/>
      <c r="BD243" s="18"/>
      <c r="BE243" s="18"/>
      <c r="BF243" s="18"/>
      <c r="BG243" s="21"/>
      <c r="BH243" s="197" t="str">
        <f t="shared" si="73"/>
        <v/>
      </c>
      <c r="BI243" s="197" t="str">
        <f t="shared" si="74"/>
        <v/>
      </c>
      <c r="BJ243" s="21"/>
      <c r="BK243" s="198" t="str">
        <f t="shared" si="91"/>
        <v/>
      </c>
      <c r="BL243" s="198" t="str">
        <f t="shared" si="75"/>
        <v/>
      </c>
      <c r="BM243" s="22"/>
      <c r="BN243" s="23"/>
      <c r="BO243" s="24"/>
      <c r="BQ243" s="115"/>
      <c r="BR243" s="121"/>
      <c r="BS243" s="123" t="str">
        <f t="shared" si="76"/>
        <v/>
      </c>
      <c r="BT243" s="120" t="str">
        <f t="shared" si="92"/>
        <v/>
      </c>
      <c r="BU243" s="120" t="str">
        <f t="shared" si="93"/>
        <v/>
      </c>
      <c r="BV243" s="120" t="str">
        <f t="shared" si="94"/>
        <v/>
      </c>
      <c r="BW243" s="120" t="str">
        <f t="shared" si="77"/>
        <v/>
      </c>
      <c r="BX243" s="113"/>
      <c r="BY243" s="113"/>
      <c r="BZ243" s="138" t="str">
        <f t="shared" si="78"/>
        <v/>
      </c>
      <c r="CA243" s="113"/>
      <c r="CB243" s="150"/>
      <c r="CC243" s="150"/>
      <c r="CD243" s="113"/>
      <c r="CE243" s="113"/>
      <c r="CF243" s="131" t="str">
        <f t="shared" si="96"/>
        <v/>
      </c>
      <c r="CG243" s="127" t="str">
        <f t="shared" si="95"/>
        <v/>
      </c>
      <c r="CH243" s="148"/>
      <c r="CI243" s="107"/>
      <c r="CJ243" s="279" t="str">
        <f t="shared" si="79"/>
        <v/>
      </c>
      <c r="CK243" s="143" t="str">
        <f t="shared" si="80"/>
        <v/>
      </c>
      <c r="CL243" s="137" t="str">
        <f t="shared" si="81"/>
        <v/>
      </c>
      <c r="CM243" s="137" t="str">
        <f t="shared" si="82"/>
        <v/>
      </c>
      <c r="CN243" s="137" t="str">
        <f t="shared" si="83"/>
        <v/>
      </c>
      <c r="CO243" s="149" t="str">
        <f t="shared" si="84"/>
        <v/>
      </c>
      <c r="CP243" s="149" t="str">
        <f t="shared" si="85"/>
        <v/>
      </c>
      <c r="CQ243" s="137" t="str">
        <f t="shared" si="86"/>
        <v/>
      </c>
      <c r="CR243" s="137" t="str">
        <f t="shared" si="87"/>
        <v/>
      </c>
      <c r="CS243" s="137" t="str">
        <f t="shared" si="88"/>
        <v/>
      </c>
      <c r="CT243" s="126" t="str">
        <f t="shared" si="89"/>
        <v/>
      </c>
      <c r="CU243" s="137" t="str">
        <f t="shared" si="90"/>
        <v/>
      </c>
      <c r="CV243" s="86"/>
      <c r="CW243" s="30"/>
      <c r="CX243" s="2"/>
    </row>
    <row r="244" spans="2:102" ht="25.35" customHeight="1" x14ac:dyDescent="0.45">
      <c r="B244" s="17"/>
      <c r="C244" s="112"/>
      <c r="D244" s="113"/>
      <c r="E244" s="115"/>
      <c r="F244" s="17"/>
      <c r="G244" s="17"/>
      <c r="H244" s="17"/>
      <c r="I244" s="17"/>
      <c r="J244" s="17"/>
      <c r="K244" s="17"/>
      <c r="L244" s="114"/>
      <c r="M244" s="114"/>
      <c r="N244" s="17"/>
      <c r="O244" s="17"/>
      <c r="P244" s="17"/>
      <c r="Q244" s="17"/>
      <c r="R244" s="194"/>
      <c r="S244" s="193"/>
      <c r="T244" s="193"/>
      <c r="U244" s="19"/>
      <c r="V244" s="17"/>
      <c r="W244" s="19"/>
      <c r="X244" s="17"/>
      <c r="Y244" s="19"/>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20"/>
      <c r="AX244" s="20"/>
      <c r="AY244" s="18"/>
      <c r="AZ244" s="18"/>
      <c r="BA244" s="18"/>
      <c r="BB244" s="18"/>
      <c r="BC244" s="18"/>
      <c r="BD244" s="18"/>
      <c r="BE244" s="18"/>
      <c r="BF244" s="18"/>
      <c r="BG244" s="21"/>
      <c r="BH244" s="197" t="str">
        <f t="shared" si="73"/>
        <v/>
      </c>
      <c r="BI244" s="197" t="str">
        <f t="shared" si="74"/>
        <v/>
      </c>
      <c r="BJ244" s="21"/>
      <c r="BK244" s="198" t="str">
        <f t="shared" si="91"/>
        <v/>
      </c>
      <c r="BL244" s="198" t="str">
        <f t="shared" si="75"/>
        <v/>
      </c>
      <c r="BM244" s="22"/>
      <c r="BN244" s="23"/>
      <c r="BO244" s="24"/>
      <c r="BQ244" s="115"/>
      <c r="BR244" s="121"/>
      <c r="BS244" s="123" t="str">
        <f t="shared" si="76"/>
        <v/>
      </c>
      <c r="BT244" s="120" t="str">
        <f t="shared" si="92"/>
        <v/>
      </c>
      <c r="BU244" s="120" t="str">
        <f t="shared" si="93"/>
        <v/>
      </c>
      <c r="BV244" s="120" t="str">
        <f t="shared" si="94"/>
        <v/>
      </c>
      <c r="BW244" s="120" t="str">
        <f t="shared" si="77"/>
        <v/>
      </c>
      <c r="BX244" s="113"/>
      <c r="BY244" s="113"/>
      <c r="BZ244" s="138" t="str">
        <f t="shared" si="78"/>
        <v/>
      </c>
      <c r="CA244" s="113"/>
      <c r="CB244" s="150"/>
      <c r="CC244" s="150"/>
      <c r="CD244" s="113"/>
      <c r="CE244" s="113"/>
      <c r="CF244" s="131" t="str">
        <f t="shared" si="96"/>
        <v/>
      </c>
      <c r="CG244" s="127" t="str">
        <f t="shared" si="95"/>
        <v/>
      </c>
      <c r="CH244" s="148"/>
      <c r="CI244" s="107"/>
      <c r="CJ244" s="279" t="str">
        <f t="shared" si="79"/>
        <v/>
      </c>
      <c r="CK244" s="143" t="str">
        <f t="shared" si="80"/>
        <v/>
      </c>
      <c r="CL244" s="137" t="str">
        <f t="shared" si="81"/>
        <v/>
      </c>
      <c r="CM244" s="137" t="str">
        <f t="shared" si="82"/>
        <v/>
      </c>
      <c r="CN244" s="137" t="str">
        <f t="shared" si="83"/>
        <v/>
      </c>
      <c r="CO244" s="149" t="str">
        <f t="shared" si="84"/>
        <v/>
      </c>
      <c r="CP244" s="149" t="str">
        <f t="shared" si="85"/>
        <v/>
      </c>
      <c r="CQ244" s="137" t="str">
        <f t="shared" si="86"/>
        <v/>
      </c>
      <c r="CR244" s="137" t="str">
        <f t="shared" si="87"/>
        <v/>
      </c>
      <c r="CS244" s="137" t="str">
        <f t="shared" si="88"/>
        <v/>
      </c>
      <c r="CT244" s="126" t="str">
        <f t="shared" si="89"/>
        <v/>
      </c>
      <c r="CU244" s="137" t="str">
        <f t="shared" si="90"/>
        <v/>
      </c>
      <c r="CV244" s="86"/>
      <c r="CW244" s="30"/>
      <c r="CX244" s="2"/>
    </row>
    <row r="245" spans="2:102" ht="25.35" customHeight="1" x14ac:dyDescent="0.45">
      <c r="B245" s="17"/>
      <c r="C245" s="112"/>
      <c r="D245" s="113"/>
      <c r="E245" s="115"/>
      <c r="F245" s="17"/>
      <c r="G245" s="17"/>
      <c r="H245" s="17"/>
      <c r="I245" s="17"/>
      <c r="J245" s="17"/>
      <c r="K245" s="17"/>
      <c r="L245" s="114"/>
      <c r="M245" s="114"/>
      <c r="N245" s="17"/>
      <c r="O245" s="17"/>
      <c r="P245" s="17"/>
      <c r="Q245" s="17"/>
      <c r="R245" s="194"/>
      <c r="S245" s="193"/>
      <c r="T245" s="193"/>
      <c r="U245" s="19"/>
      <c r="V245" s="17"/>
      <c r="W245" s="19"/>
      <c r="X245" s="17"/>
      <c r="Y245" s="19"/>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20"/>
      <c r="AX245" s="20"/>
      <c r="AY245" s="18"/>
      <c r="AZ245" s="18"/>
      <c r="BA245" s="18"/>
      <c r="BB245" s="18"/>
      <c r="BC245" s="18"/>
      <c r="BD245" s="18"/>
      <c r="BE245" s="18"/>
      <c r="BF245" s="18"/>
      <c r="BG245" s="21"/>
      <c r="BH245" s="197" t="str">
        <f t="shared" si="73"/>
        <v/>
      </c>
      <c r="BI245" s="197" t="str">
        <f t="shared" si="74"/>
        <v/>
      </c>
      <c r="BJ245" s="21"/>
      <c r="BK245" s="198" t="str">
        <f t="shared" si="91"/>
        <v/>
      </c>
      <c r="BL245" s="198" t="str">
        <f t="shared" si="75"/>
        <v/>
      </c>
      <c r="BM245" s="22"/>
      <c r="BN245" s="23"/>
      <c r="BO245" s="24"/>
      <c r="BQ245" s="115"/>
      <c r="BR245" s="121"/>
      <c r="BS245" s="123" t="str">
        <f t="shared" si="76"/>
        <v/>
      </c>
      <c r="BT245" s="120" t="str">
        <f t="shared" si="92"/>
        <v/>
      </c>
      <c r="BU245" s="120" t="str">
        <f t="shared" si="93"/>
        <v/>
      </c>
      <c r="BV245" s="120" t="str">
        <f t="shared" si="94"/>
        <v/>
      </c>
      <c r="BW245" s="120" t="str">
        <f t="shared" si="77"/>
        <v/>
      </c>
      <c r="BX245" s="113"/>
      <c r="BY245" s="113"/>
      <c r="BZ245" s="138" t="str">
        <f t="shared" si="78"/>
        <v/>
      </c>
      <c r="CA245" s="113"/>
      <c r="CB245" s="150"/>
      <c r="CC245" s="150"/>
      <c r="CD245" s="113"/>
      <c r="CE245" s="113"/>
      <c r="CF245" s="131" t="str">
        <f t="shared" si="96"/>
        <v/>
      </c>
      <c r="CG245" s="127" t="str">
        <f t="shared" si="95"/>
        <v/>
      </c>
      <c r="CH245" s="148"/>
      <c r="CI245" s="107"/>
      <c r="CJ245" s="279" t="str">
        <f t="shared" si="79"/>
        <v/>
      </c>
      <c r="CK245" s="143" t="str">
        <f t="shared" si="80"/>
        <v/>
      </c>
      <c r="CL245" s="137" t="str">
        <f t="shared" si="81"/>
        <v/>
      </c>
      <c r="CM245" s="137" t="str">
        <f t="shared" si="82"/>
        <v/>
      </c>
      <c r="CN245" s="137" t="str">
        <f t="shared" si="83"/>
        <v/>
      </c>
      <c r="CO245" s="149" t="str">
        <f t="shared" si="84"/>
        <v/>
      </c>
      <c r="CP245" s="149" t="str">
        <f t="shared" si="85"/>
        <v/>
      </c>
      <c r="CQ245" s="137" t="str">
        <f t="shared" si="86"/>
        <v/>
      </c>
      <c r="CR245" s="137" t="str">
        <f t="shared" si="87"/>
        <v/>
      </c>
      <c r="CS245" s="137" t="str">
        <f t="shared" si="88"/>
        <v/>
      </c>
      <c r="CT245" s="126" t="str">
        <f t="shared" si="89"/>
        <v/>
      </c>
      <c r="CU245" s="137" t="str">
        <f t="shared" si="90"/>
        <v/>
      </c>
      <c r="CV245" s="86"/>
      <c r="CW245" s="30"/>
      <c r="CX245" s="2"/>
    </row>
    <row r="246" spans="2:102" ht="25.35" customHeight="1" x14ac:dyDescent="0.45">
      <c r="B246" s="17"/>
      <c r="C246" s="112"/>
      <c r="D246" s="113"/>
      <c r="E246" s="115"/>
      <c r="F246" s="17"/>
      <c r="G246" s="17"/>
      <c r="H246" s="17"/>
      <c r="I246" s="17"/>
      <c r="J246" s="17"/>
      <c r="K246" s="17"/>
      <c r="L246" s="114"/>
      <c r="M246" s="114"/>
      <c r="N246" s="17"/>
      <c r="O246" s="17"/>
      <c r="P246" s="17"/>
      <c r="Q246" s="17"/>
      <c r="R246" s="194"/>
      <c r="S246" s="193"/>
      <c r="T246" s="193"/>
      <c r="U246" s="19"/>
      <c r="V246" s="17"/>
      <c r="W246" s="19"/>
      <c r="X246" s="17"/>
      <c r="Y246" s="19"/>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20"/>
      <c r="AX246" s="20"/>
      <c r="AY246" s="18"/>
      <c r="AZ246" s="18"/>
      <c r="BA246" s="18"/>
      <c r="BB246" s="18"/>
      <c r="BC246" s="18"/>
      <c r="BD246" s="18"/>
      <c r="BE246" s="18"/>
      <c r="BF246" s="18"/>
      <c r="BG246" s="21"/>
      <c r="BH246" s="197" t="str">
        <f t="shared" si="73"/>
        <v/>
      </c>
      <c r="BI246" s="197" t="str">
        <f t="shared" si="74"/>
        <v/>
      </c>
      <c r="BJ246" s="21"/>
      <c r="BK246" s="198" t="str">
        <f t="shared" si="91"/>
        <v/>
      </c>
      <c r="BL246" s="198" t="str">
        <f t="shared" si="75"/>
        <v/>
      </c>
      <c r="BM246" s="22"/>
      <c r="BN246" s="23"/>
      <c r="BO246" s="24"/>
      <c r="BQ246" s="115"/>
      <c r="BR246" s="121"/>
      <c r="BS246" s="123" t="str">
        <f t="shared" si="76"/>
        <v/>
      </c>
      <c r="BT246" s="120" t="str">
        <f t="shared" si="92"/>
        <v/>
      </c>
      <c r="BU246" s="120" t="str">
        <f t="shared" si="93"/>
        <v/>
      </c>
      <c r="BV246" s="120" t="str">
        <f t="shared" si="94"/>
        <v/>
      </c>
      <c r="BW246" s="120" t="str">
        <f t="shared" si="77"/>
        <v/>
      </c>
      <c r="BX246" s="113"/>
      <c r="BY246" s="113"/>
      <c r="BZ246" s="138" t="str">
        <f t="shared" si="78"/>
        <v/>
      </c>
      <c r="CA246" s="113"/>
      <c r="CB246" s="150"/>
      <c r="CC246" s="150"/>
      <c r="CD246" s="113"/>
      <c r="CE246" s="113"/>
      <c r="CF246" s="131" t="str">
        <f t="shared" si="96"/>
        <v/>
      </c>
      <c r="CG246" s="127" t="str">
        <f t="shared" si="95"/>
        <v/>
      </c>
      <c r="CH246" s="148"/>
      <c r="CI246" s="107"/>
      <c r="CJ246" s="279" t="str">
        <f t="shared" si="79"/>
        <v/>
      </c>
      <c r="CK246" s="143" t="str">
        <f t="shared" si="80"/>
        <v/>
      </c>
      <c r="CL246" s="137" t="str">
        <f t="shared" si="81"/>
        <v/>
      </c>
      <c r="CM246" s="137" t="str">
        <f t="shared" si="82"/>
        <v/>
      </c>
      <c r="CN246" s="137" t="str">
        <f t="shared" si="83"/>
        <v/>
      </c>
      <c r="CO246" s="149" t="str">
        <f t="shared" si="84"/>
        <v/>
      </c>
      <c r="CP246" s="149" t="str">
        <f t="shared" si="85"/>
        <v/>
      </c>
      <c r="CQ246" s="137" t="str">
        <f t="shared" si="86"/>
        <v/>
      </c>
      <c r="CR246" s="137" t="str">
        <f t="shared" si="87"/>
        <v/>
      </c>
      <c r="CS246" s="137" t="str">
        <f t="shared" si="88"/>
        <v/>
      </c>
      <c r="CT246" s="126" t="str">
        <f t="shared" si="89"/>
        <v/>
      </c>
      <c r="CU246" s="137" t="str">
        <f t="shared" si="90"/>
        <v/>
      </c>
      <c r="CV246" s="86"/>
      <c r="CW246" s="30"/>
      <c r="CX246" s="2"/>
    </row>
    <row r="247" spans="2:102" ht="25.35" customHeight="1" x14ac:dyDescent="0.45">
      <c r="B247" s="17"/>
      <c r="C247" s="112"/>
      <c r="D247" s="113"/>
      <c r="E247" s="115"/>
      <c r="F247" s="17"/>
      <c r="G247" s="17"/>
      <c r="H247" s="17"/>
      <c r="I247" s="17"/>
      <c r="J247" s="17"/>
      <c r="K247" s="17"/>
      <c r="L247" s="114"/>
      <c r="M247" s="114"/>
      <c r="N247" s="17"/>
      <c r="O247" s="17"/>
      <c r="P247" s="17"/>
      <c r="Q247" s="17"/>
      <c r="R247" s="194"/>
      <c r="S247" s="193"/>
      <c r="T247" s="193"/>
      <c r="U247" s="19"/>
      <c r="V247" s="17"/>
      <c r="W247" s="19"/>
      <c r="X247" s="17"/>
      <c r="Y247" s="19"/>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20"/>
      <c r="AX247" s="20"/>
      <c r="AY247" s="18"/>
      <c r="AZ247" s="18"/>
      <c r="BA247" s="18"/>
      <c r="BB247" s="18"/>
      <c r="BC247" s="18"/>
      <c r="BD247" s="18"/>
      <c r="BE247" s="18"/>
      <c r="BF247" s="18"/>
      <c r="BG247" s="21"/>
      <c r="BH247" s="197" t="str">
        <f t="shared" si="73"/>
        <v/>
      </c>
      <c r="BI247" s="197" t="str">
        <f t="shared" si="74"/>
        <v/>
      </c>
      <c r="BJ247" s="21"/>
      <c r="BK247" s="198" t="str">
        <f t="shared" si="91"/>
        <v/>
      </c>
      <c r="BL247" s="198" t="str">
        <f t="shared" si="75"/>
        <v/>
      </c>
      <c r="BM247" s="22"/>
      <c r="BN247" s="23"/>
      <c r="BO247" s="24"/>
      <c r="BQ247" s="115"/>
      <c r="BR247" s="121"/>
      <c r="BS247" s="123" t="str">
        <f t="shared" si="76"/>
        <v/>
      </c>
      <c r="BT247" s="120" t="str">
        <f t="shared" si="92"/>
        <v/>
      </c>
      <c r="BU247" s="120" t="str">
        <f t="shared" si="93"/>
        <v/>
      </c>
      <c r="BV247" s="120" t="str">
        <f t="shared" si="94"/>
        <v/>
      </c>
      <c r="BW247" s="120" t="str">
        <f t="shared" si="77"/>
        <v/>
      </c>
      <c r="BX247" s="113"/>
      <c r="BY247" s="113"/>
      <c r="BZ247" s="138" t="str">
        <f t="shared" si="78"/>
        <v/>
      </c>
      <c r="CA247" s="113"/>
      <c r="CB247" s="150"/>
      <c r="CC247" s="150"/>
      <c r="CD247" s="113"/>
      <c r="CE247" s="113"/>
      <c r="CF247" s="131" t="str">
        <f t="shared" si="96"/>
        <v/>
      </c>
      <c r="CG247" s="127" t="str">
        <f t="shared" si="95"/>
        <v/>
      </c>
      <c r="CH247" s="148"/>
      <c r="CI247" s="107"/>
      <c r="CJ247" s="279" t="str">
        <f t="shared" si="79"/>
        <v/>
      </c>
      <c r="CK247" s="143" t="str">
        <f t="shared" si="80"/>
        <v/>
      </c>
      <c r="CL247" s="137" t="str">
        <f t="shared" si="81"/>
        <v/>
      </c>
      <c r="CM247" s="137" t="str">
        <f t="shared" si="82"/>
        <v/>
      </c>
      <c r="CN247" s="137" t="str">
        <f t="shared" si="83"/>
        <v/>
      </c>
      <c r="CO247" s="149" t="str">
        <f t="shared" si="84"/>
        <v/>
      </c>
      <c r="CP247" s="149" t="str">
        <f t="shared" si="85"/>
        <v/>
      </c>
      <c r="CQ247" s="137" t="str">
        <f t="shared" si="86"/>
        <v/>
      </c>
      <c r="CR247" s="137" t="str">
        <f t="shared" si="87"/>
        <v/>
      </c>
      <c r="CS247" s="137" t="str">
        <f t="shared" si="88"/>
        <v/>
      </c>
      <c r="CT247" s="126" t="str">
        <f t="shared" si="89"/>
        <v/>
      </c>
      <c r="CU247" s="137" t="str">
        <f t="shared" si="90"/>
        <v/>
      </c>
      <c r="CV247" s="86"/>
      <c r="CW247" s="30"/>
      <c r="CX247" s="2"/>
    </row>
    <row r="248" spans="2:102" ht="25.35" customHeight="1" x14ac:dyDescent="0.45">
      <c r="B248" s="17"/>
      <c r="C248" s="112"/>
      <c r="D248" s="113"/>
      <c r="E248" s="115"/>
      <c r="F248" s="17"/>
      <c r="G248" s="17"/>
      <c r="H248" s="17"/>
      <c r="I248" s="17"/>
      <c r="J248" s="17"/>
      <c r="K248" s="17"/>
      <c r="L248" s="114"/>
      <c r="M248" s="114"/>
      <c r="N248" s="17"/>
      <c r="O248" s="17"/>
      <c r="P248" s="17"/>
      <c r="Q248" s="17"/>
      <c r="R248" s="194"/>
      <c r="S248" s="193"/>
      <c r="T248" s="193"/>
      <c r="U248" s="19"/>
      <c r="V248" s="17"/>
      <c r="W248" s="19"/>
      <c r="X248" s="17"/>
      <c r="Y248" s="19"/>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20"/>
      <c r="AX248" s="20"/>
      <c r="AY248" s="18"/>
      <c r="AZ248" s="18"/>
      <c r="BA248" s="18"/>
      <c r="BB248" s="18"/>
      <c r="BC248" s="18"/>
      <c r="BD248" s="18"/>
      <c r="BE248" s="18"/>
      <c r="BF248" s="18"/>
      <c r="BG248" s="21"/>
      <c r="BH248" s="197" t="str">
        <f t="shared" si="73"/>
        <v/>
      </c>
      <c r="BI248" s="197" t="str">
        <f t="shared" si="74"/>
        <v/>
      </c>
      <c r="BJ248" s="21"/>
      <c r="BK248" s="198" t="str">
        <f t="shared" si="91"/>
        <v/>
      </c>
      <c r="BL248" s="198" t="str">
        <f t="shared" si="75"/>
        <v/>
      </c>
      <c r="BM248" s="22"/>
      <c r="BN248" s="23"/>
      <c r="BO248" s="24"/>
      <c r="BQ248" s="115"/>
      <c r="BR248" s="121"/>
      <c r="BS248" s="123" t="str">
        <f t="shared" si="76"/>
        <v/>
      </c>
      <c r="BT248" s="120" t="str">
        <f t="shared" si="92"/>
        <v/>
      </c>
      <c r="BU248" s="120" t="str">
        <f t="shared" si="93"/>
        <v/>
      </c>
      <c r="BV248" s="120" t="str">
        <f t="shared" si="94"/>
        <v/>
      </c>
      <c r="BW248" s="120" t="str">
        <f t="shared" si="77"/>
        <v/>
      </c>
      <c r="BX248" s="113"/>
      <c r="BY248" s="113"/>
      <c r="BZ248" s="138" t="str">
        <f t="shared" si="78"/>
        <v/>
      </c>
      <c r="CA248" s="113"/>
      <c r="CB248" s="150"/>
      <c r="CC248" s="150"/>
      <c r="CD248" s="113"/>
      <c r="CE248" s="113"/>
      <c r="CF248" s="131" t="str">
        <f t="shared" si="96"/>
        <v/>
      </c>
      <c r="CG248" s="127" t="str">
        <f t="shared" si="95"/>
        <v/>
      </c>
      <c r="CH248" s="148"/>
      <c r="CI248" s="107"/>
      <c r="CJ248" s="279" t="str">
        <f t="shared" si="79"/>
        <v/>
      </c>
      <c r="CK248" s="143" t="str">
        <f t="shared" si="80"/>
        <v/>
      </c>
      <c r="CL248" s="137" t="str">
        <f t="shared" si="81"/>
        <v/>
      </c>
      <c r="CM248" s="137" t="str">
        <f t="shared" si="82"/>
        <v/>
      </c>
      <c r="CN248" s="137" t="str">
        <f t="shared" si="83"/>
        <v/>
      </c>
      <c r="CO248" s="149" t="str">
        <f t="shared" si="84"/>
        <v/>
      </c>
      <c r="CP248" s="149" t="str">
        <f t="shared" si="85"/>
        <v/>
      </c>
      <c r="CQ248" s="137" t="str">
        <f t="shared" si="86"/>
        <v/>
      </c>
      <c r="CR248" s="137" t="str">
        <f t="shared" si="87"/>
        <v/>
      </c>
      <c r="CS248" s="137" t="str">
        <f t="shared" si="88"/>
        <v/>
      </c>
      <c r="CT248" s="126" t="str">
        <f t="shared" si="89"/>
        <v/>
      </c>
      <c r="CU248" s="137" t="str">
        <f t="shared" si="90"/>
        <v/>
      </c>
      <c r="CV248" s="86"/>
      <c r="CW248" s="30"/>
      <c r="CX248" s="2"/>
    </row>
    <row r="249" spans="2:102" ht="25.35" customHeight="1" x14ac:dyDescent="0.45">
      <c r="B249" s="17"/>
      <c r="C249" s="112"/>
      <c r="D249" s="113"/>
      <c r="E249" s="115"/>
      <c r="F249" s="17"/>
      <c r="G249" s="17"/>
      <c r="H249" s="17"/>
      <c r="I249" s="17"/>
      <c r="J249" s="17"/>
      <c r="K249" s="17"/>
      <c r="L249" s="114"/>
      <c r="M249" s="114"/>
      <c r="N249" s="17"/>
      <c r="O249" s="17"/>
      <c r="P249" s="17"/>
      <c r="Q249" s="17"/>
      <c r="R249" s="194"/>
      <c r="S249" s="193"/>
      <c r="T249" s="193"/>
      <c r="U249" s="19"/>
      <c r="V249" s="17"/>
      <c r="W249" s="19"/>
      <c r="X249" s="17"/>
      <c r="Y249" s="19"/>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20"/>
      <c r="AX249" s="20"/>
      <c r="AY249" s="18"/>
      <c r="AZ249" s="18"/>
      <c r="BA249" s="18"/>
      <c r="BB249" s="18"/>
      <c r="BC249" s="18"/>
      <c r="BD249" s="18"/>
      <c r="BE249" s="18"/>
      <c r="BF249" s="18"/>
      <c r="BG249" s="21"/>
      <c r="BH249" s="197" t="str">
        <f t="shared" si="73"/>
        <v/>
      </c>
      <c r="BI249" s="197" t="str">
        <f t="shared" si="74"/>
        <v/>
      </c>
      <c r="BJ249" s="21"/>
      <c r="BK249" s="198" t="str">
        <f t="shared" si="91"/>
        <v/>
      </c>
      <c r="BL249" s="198" t="str">
        <f t="shared" si="75"/>
        <v/>
      </c>
      <c r="BM249" s="22"/>
      <c r="BN249" s="23"/>
      <c r="BO249" s="24"/>
      <c r="BQ249" s="115"/>
      <c r="BR249" s="121"/>
      <c r="BS249" s="123" t="str">
        <f t="shared" si="76"/>
        <v/>
      </c>
      <c r="BT249" s="120" t="str">
        <f t="shared" si="92"/>
        <v/>
      </c>
      <c r="BU249" s="120" t="str">
        <f t="shared" si="93"/>
        <v/>
      </c>
      <c r="BV249" s="120" t="str">
        <f t="shared" si="94"/>
        <v/>
      </c>
      <c r="BW249" s="120" t="str">
        <f t="shared" si="77"/>
        <v/>
      </c>
      <c r="BX249" s="113"/>
      <c r="BY249" s="113"/>
      <c r="BZ249" s="138" t="str">
        <f t="shared" si="78"/>
        <v/>
      </c>
      <c r="CA249" s="113"/>
      <c r="CB249" s="150"/>
      <c r="CC249" s="150"/>
      <c r="CD249" s="113"/>
      <c r="CE249" s="113"/>
      <c r="CF249" s="131" t="str">
        <f t="shared" si="96"/>
        <v/>
      </c>
      <c r="CG249" s="127" t="str">
        <f t="shared" si="95"/>
        <v/>
      </c>
      <c r="CH249" s="148"/>
      <c r="CI249" s="107"/>
      <c r="CJ249" s="279" t="str">
        <f t="shared" si="79"/>
        <v/>
      </c>
      <c r="CK249" s="143" t="str">
        <f t="shared" si="80"/>
        <v/>
      </c>
      <c r="CL249" s="137" t="str">
        <f t="shared" si="81"/>
        <v/>
      </c>
      <c r="CM249" s="137" t="str">
        <f t="shared" si="82"/>
        <v/>
      </c>
      <c r="CN249" s="137" t="str">
        <f t="shared" si="83"/>
        <v/>
      </c>
      <c r="CO249" s="149" t="str">
        <f t="shared" si="84"/>
        <v/>
      </c>
      <c r="CP249" s="149" t="str">
        <f t="shared" si="85"/>
        <v/>
      </c>
      <c r="CQ249" s="137" t="str">
        <f t="shared" si="86"/>
        <v/>
      </c>
      <c r="CR249" s="137" t="str">
        <f t="shared" si="87"/>
        <v/>
      </c>
      <c r="CS249" s="137" t="str">
        <f t="shared" si="88"/>
        <v/>
      </c>
      <c r="CT249" s="126" t="str">
        <f t="shared" si="89"/>
        <v/>
      </c>
      <c r="CU249" s="137" t="str">
        <f t="shared" si="90"/>
        <v/>
      </c>
      <c r="CV249" s="86"/>
      <c r="CW249" s="30"/>
      <c r="CX249" s="2"/>
    </row>
    <row r="250" spans="2:102" ht="25.35" customHeight="1" x14ac:dyDescent="0.45">
      <c r="B250" s="17"/>
      <c r="C250" s="112"/>
      <c r="D250" s="113"/>
      <c r="E250" s="115"/>
      <c r="F250" s="17"/>
      <c r="G250" s="17"/>
      <c r="H250" s="17"/>
      <c r="I250" s="17"/>
      <c r="J250" s="17"/>
      <c r="K250" s="17"/>
      <c r="L250" s="114"/>
      <c r="M250" s="114"/>
      <c r="N250" s="17"/>
      <c r="O250" s="17"/>
      <c r="P250" s="17"/>
      <c r="Q250" s="17"/>
      <c r="R250" s="194"/>
      <c r="S250" s="193"/>
      <c r="T250" s="193"/>
      <c r="U250" s="19"/>
      <c r="V250" s="17"/>
      <c r="W250" s="19"/>
      <c r="X250" s="17"/>
      <c r="Y250" s="19"/>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20"/>
      <c r="AX250" s="20"/>
      <c r="AY250" s="18"/>
      <c r="AZ250" s="18"/>
      <c r="BA250" s="18"/>
      <c r="BB250" s="18"/>
      <c r="BC250" s="18"/>
      <c r="BD250" s="18"/>
      <c r="BE250" s="18"/>
      <c r="BF250" s="18"/>
      <c r="BG250" s="21"/>
      <c r="BH250" s="197" t="str">
        <f t="shared" si="73"/>
        <v/>
      </c>
      <c r="BI250" s="197" t="str">
        <f t="shared" si="74"/>
        <v/>
      </c>
      <c r="BJ250" s="21"/>
      <c r="BK250" s="198" t="str">
        <f t="shared" si="91"/>
        <v/>
      </c>
      <c r="BL250" s="198" t="str">
        <f t="shared" si="75"/>
        <v/>
      </c>
      <c r="BM250" s="22"/>
      <c r="BN250" s="23"/>
      <c r="BO250" s="24"/>
      <c r="BQ250" s="115"/>
      <c r="BR250" s="121"/>
      <c r="BS250" s="123" t="str">
        <f t="shared" si="76"/>
        <v/>
      </c>
      <c r="BT250" s="120" t="str">
        <f t="shared" si="92"/>
        <v/>
      </c>
      <c r="BU250" s="120" t="str">
        <f t="shared" si="93"/>
        <v/>
      </c>
      <c r="BV250" s="120" t="str">
        <f t="shared" si="94"/>
        <v/>
      </c>
      <c r="BW250" s="120" t="str">
        <f t="shared" si="77"/>
        <v/>
      </c>
      <c r="BX250" s="113"/>
      <c r="BY250" s="113"/>
      <c r="BZ250" s="138" t="str">
        <f t="shared" si="78"/>
        <v/>
      </c>
      <c r="CA250" s="113"/>
      <c r="CB250" s="150"/>
      <c r="CC250" s="150"/>
      <c r="CD250" s="113"/>
      <c r="CE250" s="113"/>
      <c r="CF250" s="131" t="str">
        <f t="shared" si="96"/>
        <v/>
      </c>
      <c r="CG250" s="127" t="str">
        <f t="shared" si="95"/>
        <v/>
      </c>
      <c r="CH250" s="148"/>
      <c r="CI250" s="107"/>
      <c r="CJ250" s="279" t="str">
        <f t="shared" si="79"/>
        <v/>
      </c>
      <c r="CK250" s="143" t="str">
        <f t="shared" si="80"/>
        <v/>
      </c>
      <c r="CL250" s="137" t="str">
        <f t="shared" si="81"/>
        <v/>
      </c>
      <c r="CM250" s="137" t="str">
        <f t="shared" si="82"/>
        <v/>
      </c>
      <c r="CN250" s="137" t="str">
        <f t="shared" si="83"/>
        <v/>
      </c>
      <c r="CO250" s="149" t="str">
        <f t="shared" si="84"/>
        <v/>
      </c>
      <c r="CP250" s="149" t="str">
        <f t="shared" si="85"/>
        <v/>
      </c>
      <c r="CQ250" s="137" t="str">
        <f t="shared" si="86"/>
        <v/>
      </c>
      <c r="CR250" s="137" t="str">
        <f t="shared" si="87"/>
        <v/>
      </c>
      <c r="CS250" s="137" t="str">
        <f t="shared" si="88"/>
        <v/>
      </c>
      <c r="CT250" s="126" t="str">
        <f t="shared" si="89"/>
        <v/>
      </c>
      <c r="CU250" s="137" t="str">
        <f t="shared" si="90"/>
        <v/>
      </c>
      <c r="CV250" s="86"/>
      <c r="CW250" s="30"/>
      <c r="CX250" s="2"/>
    </row>
    <row r="251" spans="2:102" ht="25.35" customHeight="1" x14ac:dyDescent="0.45">
      <c r="B251" s="17"/>
      <c r="C251" s="112"/>
      <c r="D251" s="113"/>
      <c r="E251" s="115"/>
      <c r="F251" s="17"/>
      <c r="G251" s="17"/>
      <c r="H251" s="17"/>
      <c r="I251" s="17"/>
      <c r="J251" s="17"/>
      <c r="K251" s="17"/>
      <c r="L251" s="114"/>
      <c r="M251" s="114"/>
      <c r="N251" s="17"/>
      <c r="O251" s="17"/>
      <c r="P251" s="17"/>
      <c r="Q251" s="17"/>
      <c r="R251" s="194"/>
      <c r="S251" s="193"/>
      <c r="T251" s="193"/>
      <c r="U251" s="19"/>
      <c r="V251" s="17"/>
      <c r="W251" s="19"/>
      <c r="X251" s="17"/>
      <c r="Y251" s="19"/>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20"/>
      <c r="AX251" s="20"/>
      <c r="AY251" s="18"/>
      <c r="AZ251" s="18"/>
      <c r="BA251" s="18"/>
      <c r="BB251" s="18"/>
      <c r="BC251" s="18"/>
      <c r="BD251" s="18"/>
      <c r="BE251" s="18"/>
      <c r="BF251" s="18"/>
      <c r="BG251" s="21"/>
      <c r="BH251" s="197" t="str">
        <f t="shared" si="73"/>
        <v/>
      </c>
      <c r="BI251" s="197" t="str">
        <f t="shared" si="74"/>
        <v/>
      </c>
      <c r="BJ251" s="21"/>
      <c r="BK251" s="198" t="str">
        <f t="shared" si="91"/>
        <v/>
      </c>
      <c r="BL251" s="198" t="str">
        <f t="shared" si="75"/>
        <v/>
      </c>
      <c r="BM251" s="22"/>
      <c r="BN251" s="23"/>
      <c r="BO251" s="24"/>
      <c r="BQ251" s="115"/>
      <c r="BR251" s="121"/>
      <c r="BS251" s="123" t="str">
        <f t="shared" si="76"/>
        <v/>
      </c>
      <c r="BT251" s="120" t="str">
        <f t="shared" si="92"/>
        <v/>
      </c>
      <c r="BU251" s="120" t="str">
        <f t="shared" si="93"/>
        <v/>
      </c>
      <c r="BV251" s="120" t="str">
        <f t="shared" si="94"/>
        <v/>
      </c>
      <c r="BW251" s="120" t="str">
        <f t="shared" si="77"/>
        <v/>
      </c>
      <c r="BX251" s="113"/>
      <c r="BY251" s="113"/>
      <c r="BZ251" s="138" t="str">
        <f t="shared" si="78"/>
        <v/>
      </c>
      <c r="CA251" s="113"/>
      <c r="CB251" s="150"/>
      <c r="CC251" s="150"/>
      <c r="CD251" s="113"/>
      <c r="CE251" s="113"/>
      <c r="CF251" s="131" t="str">
        <f t="shared" si="96"/>
        <v/>
      </c>
      <c r="CG251" s="127" t="str">
        <f t="shared" si="95"/>
        <v/>
      </c>
      <c r="CH251" s="148"/>
      <c r="CI251" s="107"/>
      <c r="CJ251" s="279" t="str">
        <f t="shared" si="79"/>
        <v/>
      </c>
      <c r="CK251" s="143" t="str">
        <f t="shared" si="80"/>
        <v/>
      </c>
      <c r="CL251" s="137" t="str">
        <f t="shared" si="81"/>
        <v/>
      </c>
      <c r="CM251" s="137" t="str">
        <f t="shared" si="82"/>
        <v/>
      </c>
      <c r="CN251" s="137" t="str">
        <f t="shared" si="83"/>
        <v/>
      </c>
      <c r="CO251" s="149" t="str">
        <f t="shared" si="84"/>
        <v/>
      </c>
      <c r="CP251" s="149" t="str">
        <f t="shared" si="85"/>
        <v/>
      </c>
      <c r="CQ251" s="137" t="str">
        <f t="shared" si="86"/>
        <v/>
      </c>
      <c r="CR251" s="137" t="str">
        <f t="shared" si="87"/>
        <v/>
      </c>
      <c r="CS251" s="137" t="str">
        <f t="shared" si="88"/>
        <v/>
      </c>
      <c r="CT251" s="126" t="str">
        <f t="shared" si="89"/>
        <v/>
      </c>
      <c r="CU251" s="137" t="str">
        <f t="shared" si="90"/>
        <v/>
      </c>
      <c r="CV251" s="86"/>
      <c r="CW251" s="30"/>
      <c r="CX251" s="2"/>
    </row>
    <row r="252" spans="2:102" ht="25.35" customHeight="1" x14ac:dyDescent="0.45">
      <c r="B252" s="17"/>
      <c r="C252" s="112"/>
      <c r="D252" s="113"/>
      <c r="E252" s="115"/>
      <c r="F252" s="17"/>
      <c r="G252" s="17"/>
      <c r="H252" s="17"/>
      <c r="I252" s="17"/>
      <c r="J252" s="17"/>
      <c r="K252" s="17"/>
      <c r="L252" s="114"/>
      <c r="M252" s="114"/>
      <c r="N252" s="17"/>
      <c r="O252" s="17"/>
      <c r="P252" s="17"/>
      <c r="Q252" s="17"/>
      <c r="R252" s="194"/>
      <c r="S252" s="193"/>
      <c r="T252" s="193"/>
      <c r="U252" s="19"/>
      <c r="V252" s="17"/>
      <c r="W252" s="19"/>
      <c r="X252" s="17"/>
      <c r="Y252" s="19"/>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20"/>
      <c r="AX252" s="20"/>
      <c r="AY252" s="18"/>
      <c r="AZ252" s="18"/>
      <c r="BA252" s="18"/>
      <c r="BB252" s="18"/>
      <c r="BC252" s="18"/>
      <c r="BD252" s="18"/>
      <c r="BE252" s="18"/>
      <c r="BF252" s="18"/>
      <c r="BG252" s="21"/>
      <c r="BH252" s="197" t="str">
        <f t="shared" si="73"/>
        <v/>
      </c>
      <c r="BI252" s="197" t="str">
        <f t="shared" si="74"/>
        <v/>
      </c>
      <c r="BJ252" s="21"/>
      <c r="BK252" s="198" t="str">
        <f t="shared" si="91"/>
        <v/>
      </c>
      <c r="BL252" s="198" t="str">
        <f t="shared" si="75"/>
        <v/>
      </c>
      <c r="BM252" s="22"/>
      <c r="BN252" s="23"/>
      <c r="BO252" s="24"/>
      <c r="BQ252" s="115"/>
      <c r="BR252" s="121"/>
      <c r="BS252" s="123" t="str">
        <f t="shared" si="76"/>
        <v/>
      </c>
      <c r="BT252" s="120" t="str">
        <f t="shared" si="92"/>
        <v/>
      </c>
      <c r="BU252" s="120" t="str">
        <f t="shared" si="93"/>
        <v/>
      </c>
      <c r="BV252" s="120" t="str">
        <f t="shared" si="94"/>
        <v/>
      </c>
      <c r="BW252" s="120" t="str">
        <f t="shared" si="77"/>
        <v/>
      </c>
      <c r="BX252" s="113"/>
      <c r="BY252" s="113"/>
      <c r="BZ252" s="138" t="str">
        <f t="shared" si="78"/>
        <v/>
      </c>
      <c r="CA252" s="113"/>
      <c r="CB252" s="150"/>
      <c r="CC252" s="150"/>
      <c r="CD252" s="113"/>
      <c r="CE252" s="113"/>
      <c r="CF252" s="131" t="str">
        <f t="shared" si="96"/>
        <v/>
      </c>
      <c r="CG252" s="127" t="str">
        <f t="shared" si="95"/>
        <v/>
      </c>
      <c r="CH252" s="148"/>
      <c r="CI252" s="107"/>
      <c r="CJ252" s="279" t="str">
        <f t="shared" si="79"/>
        <v/>
      </c>
      <c r="CK252" s="143" t="str">
        <f t="shared" si="80"/>
        <v/>
      </c>
      <c r="CL252" s="137" t="str">
        <f t="shared" si="81"/>
        <v/>
      </c>
      <c r="CM252" s="137" t="str">
        <f t="shared" si="82"/>
        <v/>
      </c>
      <c r="CN252" s="137" t="str">
        <f t="shared" si="83"/>
        <v/>
      </c>
      <c r="CO252" s="149" t="str">
        <f t="shared" si="84"/>
        <v/>
      </c>
      <c r="CP252" s="149" t="str">
        <f t="shared" si="85"/>
        <v/>
      </c>
      <c r="CQ252" s="137" t="str">
        <f t="shared" si="86"/>
        <v/>
      </c>
      <c r="CR252" s="137" t="str">
        <f t="shared" si="87"/>
        <v/>
      </c>
      <c r="CS252" s="137" t="str">
        <f t="shared" si="88"/>
        <v/>
      </c>
      <c r="CT252" s="126" t="str">
        <f t="shared" si="89"/>
        <v/>
      </c>
      <c r="CU252" s="137" t="str">
        <f t="shared" si="90"/>
        <v/>
      </c>
      <c r="CV252" s="86"/>
      <c r="CW252" s="30"/>
      <c r="CX252" s="2"/>
    </row>
    <row r="253" spans="2:102" ht="25.35" customHeight="1" x14ac:dyDescent="0.45">
      <c r="B253" s="17"/>
      <c r="C253" s="112"/>
      <c r="D253" s="113"/>
      <c r="E253" s="115"/>
      <c r="F253" s="17"/>
      <c r="G253" s="17"/>
      <c r="H253" s="17"/>
      <c r="I253" s="17"/>
      <c r="J253" s="17"/>
      <c r="K253" s="17"/>
      <c r="L253" s="114"/>
      <c r="M253" s="114"/>
      <c r="N253" s="17"/>
      <c r="O253" s="17"/>
      <c r="P253" s="17"/>
      <c r="Q253" s="17"/>
      <c r="R253" s="194"/>
      <c r="S253" s="193"/>
      <c r="T253" s="193"/>
      <c r="U253" s="19"/>
      <c r="V253" s="17"/>
      <c r="W253" s="19"/>
      <c r="X253" s="17"/>
      <c r="Y253" s="19"/>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20"/>
      <c r="AX253" s="20"/>
      <c r="AY253" s="18"/>
      <c r="AZ253" s="18"/>
      <c r="BA253" s="18"/>
      <c r="BB253" s="18"/>
      <c r="BC253" s="18"/>
      <c r="BD253" s="18"/>
      <c r="BE253" s="18"/>
      <c r="BF253" s="18"/>
      <c r="BG253" s="21"/>
      <c r="BH253" s="197" t="str">
        <f t="shared" si="73"/>
        <v/>
      </c>
      <c r="BI253" s="197" t="str">
        <f t="shared" si="74"/>
        <v/>
      </c>
      <c r="BJ253" s="21"/>
      <c r="BK253" s="198" t="str">
        <f t="shared" si="91"/>
        <v/>
      </c>
      <c r="BL253" s="198" t="str">
        <f t="shared" si="75"/>
        <v/>
      </c>
      <c r="BM253" s="22"/>
      <c r="BN253" s="23"/>
      <c r="BO253" s="24"/>
      <c r="BQ253" s="115"/>
      <c r="BR253" s="121"/>
      <c r="BS253" s="123" t="str">
        <f t="shared" si="76"/>
        <v/>
      </c>
      <c r="BT253" s="120" t="str">
        <f t="shared" si="92"/>
        <v/>
      </c>
      <c r="BU253" s="120" t="str">
        <f t="shared" si="93"/>
        <v/>
      </c>
      <c r="BV253" s="120" t="str">
        <f t="shared" si="94"/>
        <v/>
      </c>
      <c r="BW253" s="120" t="str">
        <f t="shared" si="77"/>
        <v/>
      </c>
      <c r="BX253" s="113"/>
      <c r="BY253" s="113"/>
      <c r="BZ253" s="138" t="str">
        <f t="shared" si="78"/>
        <v/>
      </c>
      <c r="CA253" s="113"/>
      <c r="CB253" s="150"/>
      <c r="CC253" s="150"/>
      <c r="CD253" s="113"/>
      <c r="CE253" s="113"/>
      <c r="CF253" s="131" t="str">
        <f t="shared" si="96"/>
        <v/>
      </c>
      <c r="CG253" s="127" t="str">
        <f t="shared" si="95"/>
        <v/>
      </c>
      <c r="CH253" s="148"/>
      <c r="CI253" s="107"/>
      <c r="CJ253" s="279" t="str">
        <f t="shared" si="79"/>
        <v/>
      </c>
      <c r="CK253" s="143" t="str">
        <f t="shared" si="80"/>
        <v/>
      </c>
      <c r="CL253" s="137" t="str">
        <f t="shared" si="81"/>
        <v/>
      </c>
      <c r="CM253" s="137" t="str">
        <f t="shared" si="82"/>
        <v/>
      </c>
      <c r="CN253" s="137" t="str">
        <f t="shared" si="83"/>
        <v/>
      </c>
      <c r="CO253" s="149" t="str">
        <f t="shared" si="84"/>
        <v/>
      </c>
      <c r="CP253" s="149" t="str">
        <f t="shared" si="85"/>
        <v/>
      </c>
      <c r="CQ253" s="137" t="str">
        <f t="shared" si="86"/>
        <v/>
      </c>
      <c r="CR253" s="137" t="str">
        <f t="shared" si="87"/>
        <v/>
      </c>
      <c r="CS253" s="137" t="str">
        <f t="shared" si="88"/>
        <v/>
      </c>
      <c r="CT253" s="126" t="str">
        <f t="shared" si="89"/>
        <v/>
      </c>
      <c r="CU253" s="137" t="str">
        <f t="shared" si="90"/>
        <v/>
      </c>
      <c r="CV253" s="86"/>
      <c r="CW253" s="30"/>
      <c r="CX253" s="2"/>
    </row>
    <row r="254" spans="2:102" ht="25.35" customHeight="1" x14ac:dyDescent="0.45">
      <c r="B254" s="17"/>
      <c r="C254" s="112"/>
      <c r="D254" s="113"/>
      <c r="E254" s="115"/>
      <c r="F254" s="17"/>
      <c r="G254" s="17"/>
      <c r="H254" s="17"/>
      <c r="I254" s="17"/>
      <c r="J254" s="17"/>
      <c r="K254" s="17"/>
      <c r="L254" s="114"/>
      <c r="M254" s="114"/>
      <c r="N254" s="17"/>
      <c r="O254" s="17"/>
      <c r="P254" s="17"/>
      <c r="Q254" s="17"/>
      <c r="R254" s="194"/>
      <c r="S254" s="193"/>
      <c r="T254" s="193"/>
      <c r="U254" s="19"/>
      <c r="V254" s="17"/>
      <c r="W254" s="19"/>
      <c r="X254" s="17"/>
      <c r="Y254" s="19"/>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20"/>
      <c r="AX254" s="20"/>
      <c r="AY254" s="18"/>
      <c r="AZ254" s="18"/>
      <c r="BA254" s="18"/>
      <c r="BB254" s="18"/>
      <c r="BC254" s="18"/>
      <c r="BD254" s="18"/>
      <c r="BE254" s="18"/>
      <c r="BF254" s="18"/>
      <c r="BG254" s="21"/>
      <c r="BH254" s="197" t="str">
        <f t="shared" si="73"/>
        <v/>
      </c>
      <c r="BI254" s="197" t="str">
        <f t="shared" si="74"/>
        <v/>
      </c>
      <c r="BJ254" s="21"/>
      <c r="BK254" s="198" t="str">
        <f t="shared" si="91"/>
        <v/>
      </c>
      <c r="BL254" s="198" t="str">
        <f t="shared" si="75"/>
        <v/>
      </c>
      <c r="BM254" s="22"/>
      <c r="BN254" s="23"/>
      <c r="BO254" s="24"/>
      <c r="BQ254" s="115"/>
      <c r="BR254" s="121"/>
      <c r="BS254" s="123" t="str">
        <f t="shared" si="76"/>
        <v/>
      </c>
      <c r="BT254" s="120" t="str">
        <f t="shared" si="92"/>
        <v/>
      </c>
      <c r="BU254" s="120" t="str">
        <f t="shared" si="93"/>
        <v/>
      </c>
      <c r="BV254" s="120" t="str">
        <f t="shared" si="94"/>
        <v/>
      </c>
      <c r="BW254" s="120" t="str">
        <f t="shared" si="77"/>
        <v/>
      </c>
      <c r="BX254" s="113"/>
      <c r="BY254" s="113"/>
      <c r="BZ254" s="138" t="str">
        <f t="shared" si="78"/>
        <v/>
      </c>
      <c r="CA254" s="113"/>
      <c r="CB254" s="150"/>
      <c r="CC254" s="150"/>
      <c r="CD254" s="113"/>
      <c r="CE254" s="113"/>
      <c r="CF254" s="131" t="str">
        <f t="shared" si="96"/>
        <v/>
      </c>
      <c r="CG254" s="127" t="str">
        <f t="shared" si="95"/>
        <v/>
      </c>
      <c r="CH254" s="148"/>
      <c r="CI254" s="107"/>
      <c r="CJ254" s="279" t="str">
        <f t="shared" si="79"/>
        <v/>
      </c>
      <c r="CK254" s="143" t="str">
        <f t="shared" si="80"/>
        <v/>
      </c>
      <c r="CL254" s="137" t="str">
        <f t="shared" si="81"/>
        <v/>
      </c>
      <c r="CM254" s="137" t="str">
        <f t="shared" si="82"/>
        <v/>
      </c>
      <c r="CN254" s="137" t="str">
        <f t="shared" si="83"/>
        <v/>
      </c>
      <c r="CO254" s="149" t="str">
        <f t="shared" si="84"/>
        <v/>
      </c>
      <c r="CP254" s="149" t="str">
        <f t="shared" si="85"/>
        <v/>
      </c>
      <c r="CQ254" s="137" t="str">
        <f t="shared" si="86"/>
        <v/>
      </c>
      <c r="CR254" s="137" t="str">
        <f t="shared" si="87"/>
        <v/>
      </c>
      <c r="CS254" s="137" t="str">
        <f t="shared" si="88"/>
        <v/>
      </c>
      <c r="CT254" s="126" t="str">
        <f t="shared" si="89"/>
        <v/>
      </c>
      <c r="CU254" s="137" t="str">
        <f t="shared" si="90"/>
        <v/>
      </c>
      <c r="CV254" s="86"/>
      <c r="CW254" s="30"/>
      <c r="CX254" s="2"/>
    </row>
    <row r="255" spans="2:102" ht="25.35" customHeight="1" x14ac:dyDescent="0.45">
      <c r="B255" s="17"/>
      <c r="C255" s="112"/>
      <c r="D255" s="113"/>
      <c r="E255" s="115"/>
      <c r="F255" s="17"/>
      <c r="G255" s="17"/>
      <c r="H255" s="17"/>
      <c r="I255" s="17"/>
      <c r="J255" s="17"/>
      <c r="K255" s="17"/>
      <c r="L255" s="114"/>
      <c r="M255" s="114"/>
      <c r="N255" s="17"/>
      <c r="O255" s="17"/>
      <c r="P255" s="17"/>
      <c r="Q255" s="17"/>
      <c r="R255" s="194"/>
      <c r="S255" s="193"/>
      <c r="T255" s="193"/>
      <c r="U255" s="19"/>
      <c r="V255" s="17"/>
      <c r="W255" s="19"/>
      <c r="X255" s="17"/>
      <c r="Y255" s="19"/>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20"/>
      <c r="AX255" s="20"/>
      <c r="AY255" s="18"/>
      <c r="AZ255" s="18"/>
      <c r="BA255" s="18"/>
      <c r="BB255" s="18"/>
      <c r="BC255" s="18"/>
      <c r="BD255" s="18"/>
      <c r="BE255" s="18"/>
      <c r="BF255" s="18"/>
      <c r="BG255" s="21"/>
      <c r="BH255" s="197" t="str">
        <f t="shared" si="73"/>
        <v/>
      </c>
      <c r="BI255" s="197" t="str">
        <f t="shared" si="74"/>
        <v/>
      </c>
      <c r="BJ255" s="21"/>
      <c r="BK255" s="198" t="str">
        <f t="shared" si="91"/>
        <v/>
      </c>
      <c r="BL255" s="198" t="str">
        <f t="shared" si="75"/>
        <v/>
      </c>
      <c r="BM255" s="22"/>
      <c r="BN255" s="23"/>
      <c r="BO255" s="24"/>
      <c r="BQ255" s="115"/>
      <c r="BR255" s="121"/>
      <c r="BS255" s="123" t="str">
        <f t="shared" si="76"/>
        <v/>
      </c>
      <c r="BT255" s="120" t="str">
        <f t="shared" si="92"/>
        <v/>
      </c>
      <c r="BU255" s="120" t="str">
        <f t="shared" si="93"/>
        <v/>
      </c>
      <c r="BV255" s="120" t="str">
        <f t="shared" si="94"/>
        <v/>
      </c>
      <c r="BW255" s="120" t="str">
        <f t="shared" si="77"/>
        <v/>
      </c>
      <c r="BX255" s="113"/>
      <c r="BY255" s="113"/>
      <c r="BZ255" s="138" t="str">
        <f t="shared" si="78"/>
        <v/>
      </c>
      <c r="CA255" s="113"/>
      <c r="CB255" s="150"/>
      <c r="CC255" s="150"/>
      <c r="CD255" s="113"/>
      <c r="CE255" s="113"/>
      <c r="CF255" s="131" t="str">
        <f t="shared" si="96"/>
        <v/>
      </c>
      <c r="CG255" s="127" t="str">
        <f t="shared" si="95"/>
        <v/>
      </c>
      <c r="CH255" s="148"/>
      <c r="CI255" s="107"/>
      <c r="CJ255" s="279" t="str">
        <f t="shared" si="79"/>
        <v/>
      </c>
      <c r="CK255" s="143" t="str">
        <f t="shared" si="80"/>
        <v/>
      </c>
      <c r="CL255" s="137" t="str">
        <f t="shared" si="81"/>
        <v/>
      </c>
      <c r="CM255" s="137" t="str">
        <f t="shared" si="82"/>
        <v/>
      </c>
      <c r="CN255" s="137" t="str">
        <f t="shared" si="83"/>
        <v/>
      </c>
      <c r="CO255" s="149" t="str">
        <f t="shared" si="84"/>
        <v/>
      </c>
      <c r="CP255" s="149" t="str">
        <f t="shared" si="85"/>
        <v/>
      </c>
      <c r="CQ255" s="137" t="str">
        <f t="shared" si="86"/>
        <v/>
      </c>
      <c r="CR255" s="137" t="str">
        <f t="shared" si="87"/>
        <v/>
      </c>
      <c r="CS255" s="137" t="str">
        <f t="shared" si="88"/>
        <v/>
      </c>
      <c r="CT255" s="126" t="str">
        <f t="shared" si="89"/>
        <v/>
      </c>
      <c r="CU255" s="137" t="str">
        <f t="shared" si="90"/>
        <v/>
      </c>
      <c r="CV255" s="86"/>
      <c r="CW255" s="30"/>
      <c r="CX255" s="2"/>
    </row>
    <row r="256" spans="2:102" ht="25.35" customHeight="1" x14ac:dyDescent="0.45">
      <c r="B256" s="17"/>
      <c r="C256" s="112"/>
      <c r="D256" s="113"/>
      <c r="E256" s="115"/>
      <c r="F256" s="17"/>
      <c r="G256" s="17"/>
      <c r="H256" s="17"/>
      <c r="I256" s="17"/>
      <c r="J256" s="17"/>
      <c r="K256" s="17"/>
      <c r="L256" s="114"/>
      <c r="M256" s="114"/>
      <c r="N256" s="17"/>
      <c r="O256" s="17"/>
      <c r="P256" s="17"/>
      <c r="Q256" s="17"/>
      <c r="R256" s="194"/>
      <c r="S256" s="193"/>
      <c r="T256" s="193"/>
      <c r="U256" s="19"/>
      <c r="V256" s="17"/>
      <c r="W256" s="19"/>
      <c r="X256" s="17"/>
      <c r="Y256" s="19"/>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20"/>
      <c r="AX256" s="20"/>
      <c r="AY256" s="18"/>
      <c r="AZ256" s="18"/>
      <c r="BA256" s="18"/>
      <c r="BB256" s="18"/>
      <c r="BC256" s="18"/>
      <c r="BD256" s="18"/>
      <c r="BE256" s="18"/>
      <c r="BF256" s="18"/>
      <c r="BG256" s="21"/>
      <c r="BH256" s="197" t="str">
        <f t="shared" si="73"/>
        <v/>
      </c>
      <c r="BI256" s="197" t="str">
        <f t="shared" si="74"/>
        <v/>
      </c>
      <c r="BJ256" s="21"/>
      <c r="BK256" s="198" t="str">
        <f t="shared" si="91"/>
        <v/>
      </c>
      <c r="BL256" s="198" t="str">
        <f t="shared" si="75"/>
        <v/>
      </c>
      <c r="BM256" s="22"/>
      <c r="BN256" s="23"/>
      <c r="BO256" s="24"/>
      <c r="BQ256" s="115"/>
      <c r="BR256" s="121"/>
      <c r="BS256" s="123" t="str">
        <f t="shared" si="76"/>
        <v/>
      </c>
      <c r="BT256" s="120" t="str">
        <f t="shared" si="92"/>
        <v/>
      </c>
      <c r="BU256" s="120" t="str">
        <f t="shared" si="93"/>
        <v/>
      </c>
      <c r="BV256" s="120" t="str">
        <f t="shared" si="94"/>
        <v/>
      </c>
      <c r="BW256" s="120" t="str">
        <f t="shared" si="77"/>
        <v/>
      </c>
      <c r="BX256" s="113"/>
      <c r="BY256" s="113"/>
      <c r="BZ256" s="138" t="str">
        <f t="shared" si="78"/>
        <v/>
      </c>
      <c r="CA256" s="113"/>
      <c r="CB256" s="150"/>
      <c r="CC256" s="150"/>
      <c r="CD256" s="113"/>
      <c r="CE256" s="113"/>
      <c r="CF256" s="131" t="str">
        <f t="shared" si="96"/>
        <v/>
      </c>
      <c r="CG256" s="127" t="str">
        <f t="shared" si="95"/>
        <v/>
      </c>
      <c r="CH256" s="148"/>
      <c r="CI256" s="107"/>
      <c r="CJ256" s="279" t="str">
        <f t="shared" si="79"/>
        <v/>
      </c>
      <c r="CK256" s="143" t="str">
        <f t="shared" si="80"/>
        <v/>
      </c>
      <c r="CL256" s="137" t="str">
        <f t="shared" si="81"/>
        <v/>
      </c>
      <c r="CM256" s="137" t="str">
        <f t="shared" si="82"/>
        <v/>
      </c>
      <c r="CN256" s="137" t="str">
        <f t="shared" si="83"/>
        <v/>
      </c>
      <c r="CO256" s="149" t="str">
        <f t="shared" si="84"/>
        <v/>
      </c>
      <c r="CP256" s="149" t="str">
        <f t="shared" si="85"/>
        <v/>
      </c>
      <c r="CQ256" s="137" t="str">
        <f t="shared" si="86"/>
        <v/>
      </c>
      <c r="CR256" s="137" t="str">
        <f t="shared" si="87"/>
        <v/>
      </c>
      <c r="CS256" s="137" t="str">
        <f t="shared" si="88"/>
        <v/>
      </c>
      <c r="CT256" s="126" t="str">
        <f t="shared" si="89"/>
        <v/>
      </c>
      <c r="CU256" s="137" t="str">
        <f t="shared" si="90"/>
        <v/>
      </c>
      <c r="CV256" s="86"/>
      <c r="CW256" s="30"/>
      <c r="CX256" s="2"/>
    </row>
    <row r="257" spans="2:102" ht="25.35" customHeight="1" x14ac:dyDescent="0.45">
      <c r="B257" s="17"/>
      <c r="C257" s="112"/>
      <c r="D257" s="113"/>
      <c r="E257" s="115"/>
      <c r="F257" s="17"/>
      <c r="G257" s="17"/>
      <c r="H257" s="17"/>
      <c r="I257" s="17"/>
      <c r="J257" s="17"/>
      <c r="K257" s="17"/>
      <c r="L257" s="114"/>
      <c r="M257" s="114"/>
      <c r="N257" s="17"/>
      <c r="O257" s="17"/>
      <c r="P257" s="17"/>
      <c r="Q257" s="17"/>
      <c r="R257" s="194"/>
      <c r="S257" s="193"/>
      <c r="T257" s="193"/>
      <c r="U257" s="19"/>
      <c r="V257" s="17"/>
      <c r="W257" s="19"/>
      <c r="X257" s="17"/>
      <c r="Y257" s="19"/>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20"/>
      <c r="AX257" s="20"/>
      <c r="AY257" s="18"/>
      <c r="AZ257" s="18"/>
      <c r="BA257" s="18"/>
      <c r="BB257" s="18"/>
      <c r="BC257" s="18"/>
      <c r="BD257" s="18"/>
      <c r="BE257" s="18"/>
      <c r="BF257" s="18"/>
      <c r="BG257" s="21"/>
      <c r="BH257" s="197" t="str">
        <f t="shared" si="73"/>
        <v/>
      </c>
      <c r="BI257" s="197" t="str">
        <f t="shared" si="74"/>
        <v/>
      </c>
      <c r="BJ257" s="21"/>
      <c r="BK257" s="198" t="str">
        <f t="shared" si="91"/>
        <v/>
      </c>
      <c r="BL257" s="198" t="str">
        <f t="shared" si="75"/>
        <v/>
      </c>
      <c r="BM257" s="22"/>
      <c r="BN257" s="23"/>
      <c r="BO257" s="24"/>
      <c r="BQ257" s="115"/>
      <c r="BR257" s="121"/>
      <c r="BS257" s="123" t="str">
        <f t="shared" si="76"/>
        <v/>
      </c>
      <c r="BT257" s="120" t="str">
        <f t="shared" si="92"/>
        <v/>
      </c>
      <c r="BU257" s="120" t="str">
        <f t="shared" si="93"/>
        <v/>
      </c>
      <c r="BV257" s="120" t="str">
        <f t="shared" si="94"/>
        <v/>
      </c>
      <c r="BW257" s="120" t="str">
        <f t="shared" si="77"/>
        <v/>
      </c>
      <c r="BX257" s="113"/>
      <c r="BY257" s="113"/>
      <c r="BZ257" s="138" t="str">
        <f t="shared" si="78"/>
        <v/>
      </c>
      <c r="CA257" s="113"/>
      <c r="CB257" s="150"/>
      <c r="CC257" s="150"/>
      <c r="CD257" s="113"/>
      <c r="CE257" s="113"/>
      <c r="CF257" s="131" t="str">
        <f t="shared" si="96"/>
        <v/>
      </c>
      <c r="CG257" s="127" t="str">
        <f t="shared" si="95"/>
        <v/>
      </c>
      <c r="CH257" s="148"/>
      <c r="CI257" s="107"/>
      <c r="CJ257" s="279" t="str">
        <f t="shared" si="79"/>
        <v/>
      </c>
      <c r="CK257" s="143" t="str">
        <f t="shared" si="80"/>
        <v/>
      </c>
      <c r="CL257" s="137" t="str">
        <f t="shared" si="81"/>
        <v/>
      </c>
      <c r="CM257" s="137" t="str">
        <f t="shared" si="82"/>
        <v/>
      </c>
      <c r="CN257" s="137" t="str">
        <f t="shared" si="83"/>
        <v/>
      </c>
      <c r="CO257" s="149" t="str">
        <f t="shared" si="84"/>
        <v/>
      </c>
      <c r="CP257" s="149" t="str">
        <f t="shared" si="85"/>
        <v/>
      </c>
      <c r="CQ257" s="137" t="str">
        <f t="shared" si="86"/>
        <v/>
      </c>
      <c r="CR257" s="137" t="str">
        <f t="shared" si="87"/>
        <v/>
      </c>
      <c r="CS257" s="137" t="str">
        <f t="shared" si="88"/>
        <v/>
      </c>
      <c r="CT257" s="126" t="str">
        <f t="shared" si="89"/>
        <v/>
      </c>
      <c r="CU257" s="137" t="str">
        <f t="shared" si="90"/>
        <v/>
      </c>
      <c r="CV257" s="86"/>
      <c r="CW257" s="30"/>
      <c r="CX257" s="2"/>
    </row>
    <row r="258" spans="2:102" ht="25.35" customHeight="1" x14ac:dyDescent="0.45">
      <c r="B258" s="17"/>
      <c r="C258" s="112"/>
      <c r="D258" s="113"/>
      <c r="E258" s="115"/>
      <c r="F258" s="17"/>
      <c r="G258" s="17"/>
      <c r="H258" s="17"/>
      <c r="I258" s="17"/>
      <c r="J258" s="17"/>
      <c r="K258" s="17"/>
      <c r="L258" s="114"/>
      <c r="M258" s="114"/>
      <c r="N258" s="17"/>
      <c r="O258" s="17"/>
      <c r="P258" s="17"/>
      <c r="Q258" s="17"/>
      <c r="R258" s="194"/>
      <c r="S258" s="193"/>
      <c r="T258" s="193"/>
      <c r="U258" s="19"/>
      <c r="V258" s="17"/>
      <c r="W258" s="19"/>
      <c r="X258" s="17"/>
      <c r="Y258" s="19"/>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20"/>
      <c r="AX258" s="20"/>
      <c r="AY258" s="18"/>
      <c r="AZ258" s="18"/>
      <c r="BA258" s="18"/>
      <c r="BB258" s="18"/>
      <c r="BC258" s="18"/>
      <c r="BD258" s="18"/>
      <c r="BE258" s="18"/>
      <c r="BF258" s="18"/>
      <c r="BG258" s="21"/>
      <c r="BH258" s="197" t="str">
        <f t="shared" si="73"/>
        <v/>
      </c>
      <c r="BI258" s="197" t="str">
        <f t="shared" si="74"/>
        <v/>
      </c>
      <c r="BJ258" s="21"/>
      <c r="BK258" s="198" t="str">
        <f t="shared" si="91"/>
        <v/>
      </c>
      <c r="BL258" s="198" t="str">
        <f t="shared" si="75"/>
        <v/>
      </c>
      <c r="BM258" s="22"/>
      <c r="BN258" s="23"/>
      <c r="BO258" s="24"/>
      <c r="BQ258" s="115"/>
      <c r="BR258" s="121"/>
      <c r="BS258" s="123" t="str">
        <f t="shared" si="76"/>
        <v/>
      </c>
      <c r="BT258" s="120" t="str">
        <f t="shared" si="92"/>
        <v/>
      </c>
      <c r="BU258" s="120" t="str">
        <f t="shared" si="93"/>
        <v/>
      </c>
      <c r="BV258" s="120" t="str">
        <f t="shared" si="94"/>
        <v/>
      </c>
      <c r="BW258" s="120" t="str">
        <f t="shared" si="77"/>
        <v/>
      </c>
      <c r="BX258" s="113"/>
      <c r="BY258" s="113"/>
      <c r="BZ258" s="138" t="str">
        <f t="shared" si="78"/>
        <v/>
      </c>
      <c r="CA258" s="113"/>
      <c r="CB258" s="150"/>
      <c r="CC258" s="150"/>
      <c r="CD258" s="113"/>
      <c r="CE258" s="113"/>
      <c r="CF258" s="131" t="str">
        <f t="shared" si="96"/>
        <v/>
      </c>
      <c r="CG258" s="127" t="str">
        <f t="shared" si="95"/>
        <v/>
      </c>
      <c r="CH258" s="148"/>
      <c r="CI258" s="107"/>
      <c r="CJ258" s="279" t="str">
        <f t="shared" si="79"/>
        <v/>
      </c>
      <c r="CK258" s="143" t="str">
        <f t="shared" si="80"/>
        <v/>
      </c>
      <c r="CL258" s="137" t="str">
        <f t="shared" si="81"/>
        <v/>
      </c>
      <c r="CM258" s="137" t="str">
        <f t="shared" si="82"/>
        <v/>
      </c>
      <c r="CN258" s="137" t="str">
        <f t="shared" si="83"/>
        <v/>
      </c>
      <c r="CO258" s="149" t="str">
        <f t="shared" si="84"/>
        <v/>
      </c>
      <c r="CP258" s="149" t="str">
        <f t="shared" si="85"/>
        <v/>
      </c>
      <c r="CQ258" s="137" t="str">
        <f t="shared" si="86"/>
        <v/>
      </c>
      <c r="CR258" s="137" t="str">
        <f t="shared" si="87"/>
        <v/>
      </c>
      <c r="CS258" s="137" t="str">
        <f t="shared" si="88"/>
        <v/>
      </c>
      <c r="CT258" s="126" t="str">
        <f t="shared" si="89"/>
        <v/>
      </c>
      <c r="CU258" s="137" t="str">
        <f t="shared" si="90"/>
        <v/>
      </c>
      <c r="CV258" s="86"/>
      <c r="CW258" s="30"/>
      <c r="CX258" s="2"/>
    </row>
    <row r="259" spans="2:102" ht="25.35" customHeight="1" x14ac:dyDescent="0.45">
      <c r="B259" s="17"/>
      <c r="C259" s="112"/>
      <c r="D259" s="113"/>
      <c r="E259" s="115"/>
      <c r="F259" s="17"/>
      <c r="G259" s="17"/>
      <c r="H259" s="17"/>
      <c r="I259" s="17"/>
      <c r="J259" s="17"/>
      <c r="K259" s="17"/>
      <c r="L259" s="114"/>
      <c r="M259" s="114"/>
      <c r="N259" s="17"/>
      <c r="O259" s="17"/>
      <c r="P259" s="17"/>
      <c r="Q259" s="17"/>
      <c r="R259" s="194"/>
      <c r="S259" s="193"/>
      <c r="T259" s="193"/>
      <c r="U259" s="19"/>
      <c r="V259" s="17"/>
      <c r="W259" s="19"/>
      <c r="X259" s="17"/>
      <c r="Y259" s="19"/>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20"/>
      <c r="AX259" s="20"/>
      <c r="AY259" s="18"/>
      <c r="AZ259" s="18"/>
      <c r="BA259" s="18"/>
      <c r="BB259" s="18"/>
      <c r="BC259" s="18"/>
      <c r="BD259" s="18"/>
      <c r="BE259" s="18"/>
      <c r="BF259" s="18"/>
      <c r="BG259" s="21"/>
      <c r="BH259" s="197" t="str">
        <f t="shared" si="73"/>
        <v/>
      </c>
      <c r="BI259" s="197" t="str">
        <f t="shared" si="74"/>
        <v/>
      </c>
      <c r="BJ259" s="21"/>
      <c r="BK259" s="198" t="str">
        <f t="shared" si="91"/>
        <v/>
      </c>
      <c r="BL259" s="198" t="str">
        <f t="shared" si="75"/>
        <v/>
      </c>
      <c r="BM259" s="22"/>
      <c r="BN259" s="23"/>
      <c r="BO259" s="24"/>
      <c r="BQ259" s="115"/>
      <c r="BR259" s="121"/>
      <c r="BS259" s="123" t="str">
        <f t="shared" si="76"/>
        <v/>
      </c>
      <c r="BT259" s="120" t="str">
        <f t="shared" si="92"/>
        <v/>
      </c>
      <c r="BU259" s="120" t="str">
        <f t="shared" si="93"/>
        <v/>
      </c>
      <c r="BV259" s="120" t="str">
        <f t="shared" si="94"/>
        <v/>
      </c>
      <c r="BW259" s="120" t="str">
        <f t="shared" si="77"/>
        <v/>
      </c>
      <c r="BX259" s="113"/>
      <c r="BY259" s="113"/>
      <c r="BZ259" s="138" t="str">
        <f t="shared" si="78"/>
        <v/>
      </c>
      <c r="CA259" s="113"/>
      <c r="CB259" s="150"/>
      <c r="CC259" s="150"/>
      <c r="CD259" s="113"/>
      <c r="CE259" s="113"/>
      <c r="CF259" s="131" t="str">
        <f t="shared" si="96"/>
        <v/>
      </c>
      <c r="CG259" s="127" t="str">
        <f t="shared" si="95"/>
        <v/>
      </c>
      <c r="CH259" s="148"/>
      <c r="CI259" s="107"/>
      <c r="CJ259" s="279" t="str">
        <f t="shared" si="79"/>
        <v/>
      </c>
      <c r="CK259" s="143" t="str">
        <f t="shared" si="80"/>
        <v/>
      </c>
      <c r="CL259" s="137" t="str">
        <f t="shared" si="81"/>
        <v/>
      </c>
      <c r="CM259" s="137" t="str">
        <f t="shared" si="82"/>
        <v/>
      </c>
      <c r="CN259" s="137" t="str">
        <f t="shared" si="83"/>
        <v/>
      </c>
      <c r="CO259" s="149" t="str">
        <f t="shared" si="84"/>
        <v/>
      </c>
      <c r="CP259" s="149" t="str">
        <f t="shared" si="85"/>
        <v/>
      </c>
      <c r="CQ259" s="137" t="str">
        <f t="shared" si="86"/>
        <v/>
      </c>
      <c r="CR259" s="137" t="str">
        <f t="shared" si="87"/>
        <v/>
      </c>
      <c r="CS259" s="137" t="str">
        <f t="shared" si="88"/>
        <v/>
      </c>
      <c r="CT259" s="126" t="str">
        <f t="shared" si="89"/>
        <v/>
      </c>
      <c r="CU259" s="137" t="str">
        <f t="shared" si="90"/>
        <v/>
      </c>
      <c r="CV259" s="86"/>
      <c r="CW259" s="30"/>
      <c r="CX259" s="2"/>
    </row>
    <row r="260" spans="2:102" ht="15.75" customHeight="1" x14ac:dyDescent="0.45"/>
  </sheetData>
  <sheetProtection algorithmName="SHA-512" hashValue="zhJyo5CqqqVktJ2+hE+X+gs1AlIN4KW3Z+yK9rXD+LorNB4agfBYat/EKR9P9/HfGdpOCsAkFlvyKWrbob60bg==" saltValue="Mb1oTi2gUuQ3HjUCSIT27A==" spinCount="100000" sheet="1" formatCells="0" formatColumns="0" formatRows="0" insertColumns="0" selectLockedCells="1" sort="0" autoFilter="0"/>
  <mergeCells count="6">
    <mergeCell ref="BB8:BC8"/>
    <mergeCell ref="E2:H2"/>
    <mergeCell ref="E3:H3"/>
    <mergeCell ref="E4:H4"/>
    <mergeCell ref="B6:D7"/>
    <mergeCell ref="AY8:AZ8"/>
  </mergeCells>
  <conditionalFormatting sqref="B6">
    <cfRule type="containsText" dxfId="67" priority="1" operator="containsText" text="Please see the Tailored Data Checks tab for potential inconsistencies within your data.">
      <formula>NOT(ISERROR(SEARCH("Please see the Tailored Data Checks tab for potential inconsistencies within your data.",B6)))</formula>
    </cfRule>
    <cfRule type="containsBlanks" priority="2" stopIfTrue="1">
      <formula>LEN(TRIM(B6))=0</formula>
    </cfRule>
  </conditionalFormatting>
  <conditionalFormatting sqref="R10:T259">
    <cfRule type="expression" priority="3">
      <formula>IF(Q10="",R10&amp;" mn",Q10&amp;" "&amp;R10&amp;" mn")</formula>
    </cfRule>
  </conditionalFormatting>
  <dataValidations count="100">
    <dataValidation allowBlank="1" showErrorMessage="1" sqref="BQ9:CU9" xr:uid="{00E1EEC3-D45A-460A-B78D-6028106FC617}"/>
    <dataValidation type="decimal" operator="greaterThan" allowBlank="1" showInputMessage="1" showErrorMessage="1" errorTitle="Invalid data" error="Enter a number greater than 0" sqref="BR10:BR259" xr:uid="{5201F493-B952-4D09-B72D-B7720EE5362A}">
      <formula1>0</formula1>
    </dataValidation>
    <dataValidation type="decimal" operator="greaterThanOrEqual" allowBlank="1" showInputMessage="1" showErrorMessage="1" errorTitle="Invalid data" error="Enter a number greater than 0" sqref="BQ10:BQ259" xr:uid="{47DB5DE5-0E3F-4A79-8E55-653642F75BFF}">
      <formula1>0</formula1>
    </dataValidation>
    <dataValidation type="whole" errorStyle="information" operator="greaterThan" allowBlank="1" showInputMessage="1" showErrorMessage="1" errorTitle="Invalid data" error="Enter a number greater than 0" sqref="BS10:BS259" xr:uid="{C02E9919-4754-4019-B6BB-75C7507A9656}">
      <formula1>0</formula1>
    </dataValidation>
    <dataValidation type="decimal" allowBlank="1" showInputMessage="1" showErrorMessage="1" sqref="CB22:CB259" xr:uid="{C3F99EA0-3292-4AAC-8C4E-80095810B7E9}">
      <formula1>0</formula1>
      <formula2>1000000000000</formula2>
    </dataValidation>
    <dataValidation type="list" allowBlank="1" showInputMessage="1" showErrorMessage="1" errorTitle="Wrong data entry" error="Please, enter Yes or No." sqref="BX10:BY259 CH10:CI259 CA10:CA259 CD10:CE259" xr:uid="{2E6060E3-5FA8-40F1-B970-15A7585E0875}">
      <formula1>"Yes,No,N/A"</formula1>
    </dataValidation>
    <dataValidation showInputMessage="1" showErrorMessage="1" errorTitle="New Hires" error="Turnover must be a % greater than 0 (leave blank if unknown)." sqref="CT10:CT259 CG10:CG259" xr:uid="{5C6FE2DB-AE69-4A59-B865-A574D5552A18}"/>
    <dataValidation type="decimal" allowBlank="1" showInputMessage="1" showErrorMessage="1" sqref="CO10:CU259 CB10:CB21 CC10:CC259" xr:uid="{7282EBBB-3954-45CC-B221-98B1ACD786BA}">
      <formula1>0</formula1>
      <formula2>100000</formula2>
    </dataValidation>
    <dataValidation operator="lessThan" showInputMessage="1" showErrorMessage="1" sqref="BZ10:BZ259" xr:uid="{1B648623-5DAE-4B03-8E79-93BDBAB40905}"/>
    <dataValidation showInputMessage="1" showErrorMessage="1" errorTitle="New Hires" error="Net change in FTEs due to M&amp;A must be a number. Leave blank if unknown." sqref="CK10:CU259" xr:uid="{DF850BCB-B505-4DFD-8AA5-A5F81EA7321A}"/>
    <dataValidation allowBlank="1" showInputMessage="1" showErrorMessage="1" errorTitle="Wrong data entry" error="Please, enter Yes or No." sqref="CJ10:CU259" xr:uid="{6856F82D-CDB9-4B81-889A-E9A5334FBC41}"/>
    <dataValidation type="list" allowBlank="1" showInputMessage="1" showErrorMessage="1" errorTitle="Wrong data entry" error="Please, enter Yes or No." sqref="CT10:CT259" xr:uid="{D391ACC7-9485-476E-8BC1-A882B4ACA186}">
      <formula1>"'Yes','No'"</formula1>
    </dataValidation>
    <dataValidation type="list" operator="greaterThanOrEqual" allowBlank="1" showInputMessage="1" showErrorMessage="1" errorTitle="Scope 1 Methodology" error="Please select a methodology from the dropdown list." sqref="V10:V259" xr:uid="{BFB8DE55-83EA-43CA-AF2C-6633D909D714}">
      <formula1>Scope1Methodology</formula1>
    </dataValidation>
    <dataValidation type="whole" errorStyle="information" allowBlank="1" showInputMessage="1" showErrorMessage="1" errorTitle="Reporting Year" error="Enter a year" sqref="F10:F259" xr:uid="{A6041CE2-D472-4D70-80B5-B7C4C2B19F0E}">
      <formula1>1800</formula1>
      <formula2>2024</formula2>
    </dataValidation>
    <dataValidation type="whole" errorStyle="information" allowBlank="1" showInputMessage="1" showErrorMessage="1" errorTitle="Reporting Year" error="Enter a year between 2019 and this year." sqref="D10:D259" xr:uid="{504E3D8E-6364-4DA5-A006-96F6032674EA}">
      <formula1>2019</formula1>
      <formula2>2023</formula2>
    </dataValidation>
    <dataValidation operator="greaterThan" showInputMessage="1" showErrorMessage="1" sqref="BH10:BH259" xr:uid="{04201D9C-511A-41B9-8644-14D77F11079C}"/>
    <dataValidation showInputMessage="1" showErrorMessage="1" sqref="BK10:BK259" xr:uid="{9D674361-2E00-43F6-87BC-468BB1994F57}"/>
    <dataValidation type="list" operator="greaterThanOrEqual" allowBlank="1" showInputMessage="1" showErrorMessage="1" errorTitle="Methodology" error="Please select a methodology from the dropdown list." sqref="Z10:Z259" xr:uid="{906F3083-4CF3-415D-9949-445123204C6A}">
      <formula1>Scope3Methodology</formula1>
    </dataValidation>
    <dataValidation type="list" operator="greaterThanOrEqual" allowBlank="1" showInputMessage="1" showErrorMessage="1" errorTitle="Methodology" error="Please select a methodology from the dropdown list." sqref="X10:X259" xr:uid="{A81A4364-7B17-444C-93CE-DA6D2D9E0A9D}">
      <formula1>Scope2Methodology</formula1>
    </dataValidation>
    <dataValidation type="decimal" operator="greaterThanOrEqual" allowBlank="1" showInputMessage="1" showErrorMessage="1" errorTitle="Revenue" error="Revenues value must be greater than or equal to 0 in the currency noted for this portfolio company (corresponding to the &quot;Currency&quot; column)." sqref="R10:R259" xr:uid="{659992DB-9FD1-42F8-AC24-28F9BC5FDCFD}">
      <formula1>0</formula1>
    </dataValidation>
    <dataValidation type="decimal" operator="greaterThanOrEqual" allowBlank="1" showInputMessage="1" showErrorMessage="1" errorTitle="Current Year FTEs" error="Current Year FTEs value must be greater than or equal to 0." sqref="S10:S259" xr:uid="{37887BD1-97AA-46FB-9C81-80C04624CD9E}">
      <formula1>0</formula1>
    </dataValidation>
    <dataValidation type="list" allowBlank="1" showInputMessage="1" showErrorMessage="1" errorTitle="Growth Stage" error="Please select a growth stage from the dropdown list." sqref="K10:K259" xr:uid="{33C271BE-417B-4D0C-BE47-CDC5F494E356}">
      <formula1>GrowthStage</formula1>
    </dataValidation>
    <dataValidation type="decimal" operator="greaterThanOrEqual" allowBlank="1" showInputMessage="1" showErrorMessage="1" errorTitle="GHG Emissions" error="Scope 3 Emissions must be greater than or equal to 0 (leave blank if unknown)." sqref="Y10:Y259" xr:uid="{BF1C25FF-B365-4BC4-B03D-A363F07E9BE7}">
      <formula1>0</formula1>
    </dataValidation>
    <dataValidation type="decimal" operator="greaterThanOrEqual" allowBlank="1" showInputMessage="1" showErrorMessage="1" errorTitle="GHG Emissions" error="Scope 2 Emissions must be greater than or equal to 0 (leave blank if unknown)." sqref="W10:W259" xr:uid="{ECF64886-2343-4F5B-A560-B4814681C991}">
      <formula1>0</formula1>
    </dataValidation>
    <dataValidation type="decimal" operator="greaterThanOrEqual" allowBlank="1" showInputMessage="1" showErrorMessage="1" errorTitle="GHG Emissions" error="Scope 1 Emissions must be greater than or equal to 0 (leave blank if unknown)." sqref="U10:U259" xr:uid="{3DBB8289-0EFF-436B-B06F-9E99AB6C4CDC}">
      <formula1>0</formula1>
    </dataValidation>
    <dataValidation type="list" allowBlank="1" showInputMessage="1" showErrorMessage="1" errorTitle="Currency" error="Please select an ISO 4217 currency code from the dropdown list." sqref="Q10:Q259" xr:uid="{C6C82780-648E-4FD7-A235-24EA6EDAB9A0}">
      <formula1>Currency</formula1>
    </dataValidation>
    <dataValidation type="list" allowBlank="1" showInputMessage="1" showErrorMessage="1" errorTitle="Sector of Operations" error="Please select a SASB sector from the dropdown list." sqref="N10:N259" xr:uid="{3B618328-AB21-423A-9296-4688DEEDC81C}">
      <formula1>Sector</formula1>
    </dataValidation>
    <dataValidation type="list" allowBlank="1" showInputMessage="1" showErrorMessage="1" errorTitle="Company Structure" error="Please select from the dropdown list or leave blank." sqref="J10:J259" xr:uid="{041B6285-C589-446F-8DFE-CF544C680701}">
      <formula1>Structure</formula1>
    </dataValidation>
    <dataValidation allowBlank="1" showInputMessage="1" showErrorMessage="1" promptTitle="Definition" prompt="Number of Full-Time Equivalent (FTE) employees at the end of the calendar year for which data is being provided." sqref="BH9" xr:uid="{B8BCD88F-3FF2-4945-BE0C-21B20BC4B242}"/>
    <dataValidation allowBlank="1" showInputMessage="1" showErrorMessage="1" promptTitle="Definition" prompt="Total days lost due to work-related injury. Note that “days lost due to injury” excludes the day of the accident and temporary medical absences, or “sick days” alotted in advance by the employer. For more info see the 'Work Related Injuries' tab." sqref="BG9" xr:uid="{FD621BFE-5D6E-4DF3-8821-12F681745572}"/>
    <dataValidation allowBlank="1" showInputMessage="1" showErrorMessage="1" promptTitle="Definition" prompt="Select the Scope 3 categories that are captured in Scope 3 GHG emissions data with a x" sqref="AA9:AP9" xr:uid="{317E8768-DD7F-44CE-BF2F-92C92C8E9FF3}"/>
    <dataValidation allowBlank="1" showInputMessage="1" showErrorMessage="1" promptTitle="Definition" prompt="Review of GHG emissions inventory by an independent firm to assess your organization’s emissions data collection and reporting" sqref="AR9" xr:uid="{3B3D9523-199A-4830-B2EC-5A3C725F151B}"/>
    <dataValidation allowBlank="1" showInputMessage="1" showErrorMessage="1" promptTitle="Definition" prompt="Assess if the PortCo is aligned with Paris aligned net zero commitment of limiting global warming to 1.5 degrees by 2050 or if the PortCo plans to align in the future" sqref="AU9" xr:uid="{0053BBEA-7CC9-4E9D-9FD5-0364F2487864}"/>
    <dataValidation allowBlank="1" showInputMessage="1" showErrorMessage="1" promptTitle="Definition" prompt="If the portfolio company is Paris-aligned, they are aligned with net zero by 2050 with contributions to limit global warming to no more than 1.5 degrees Celsius, in line with the latest climate science and higher end ambition of the Paris agreement" sqref="AT9" xr:uid="{D2C52257-1B1E-4C6A-943E-2FEBCE79DC32}"/>
    <dataValidation allowBlank="1" showInputMessage="1" showErrorMessage="1" promptTitle="Definition" prompt="Does the PortCo have a time-bound action plan that clearly outlines how an organization will pivot its existing assets, operations, &amp; entire business model towards a trajectory that aligns with the latest &amp; most ambitious climate science recommendations" sqref="AS9" xr:uid="{E0808106-EB0B-4E94-871C-0EEAB7BA6E83}"/>
    <dataValidation allowBlank="1" showInputMessage="1" showErrorMessage="1" promptTitle="Definition" prompt="Total number of employees responding to survey divided by total number of employees surveyed" sqref="BO9" xr:uid="{7BCC4EA0-B17E-4E9B-96A4-B5CDED692BD7}"/>
    <dataValidation allowBlank="1" showInputMessage="1" showErrorMessage="1" promptTitle="Definition" prompt="Number of people identified as belonging to an under-represented group (i.e. belonging to an ethnic minority within a given country’s context). For more info see the 'Diversity' tab." sqref="BB9" xr:uid="{804B634E-7E5D-42FB-95A6-67E739DCB9F6}"/>
    <dataValidation allowBlank="1" showInputMessage="1" showErrorMessage="1" promptTitle="Definition" prompt="Number of Full Time Equivalent (FTE) employees at the end of the calendar year prior to the year for which data is being provided" sqref="T9" xr:uid="{940AC7E9-5AC9-4686-8535-320E2A52564A}"/>
    <dataValidation allowBlank="1" showInputMessage="1" showErrorMessage="1" promptTitle="Definition" prompt="Number of Full-Time Equivalent (FTE) employees at the end of the calendar year for which data is being provided_x000a_" sqref="S9" xr:uid="{5ECDD287-22E3-477A-BEFB-87F80399790C}"/>
    <dataValidation allowBlank="1" showInputMessage="1" showErrorMessage="1" promptTitle="Definition" prompt="Net change in FTEs due to mergers, acquisitions and divestitures." sqref="BJ9" xr:uid="{95A614FC-4FD5-449A-9D3D-888723BC9AE2}"/>
    <dataValidation allowBlank="1" showInputMessage="1" showErrorMessage="1" promptTitle="Definition" prompt="Description of relevant methodology and any comments that may be relevant" sqref="AV9 AQ9" xr:uid="{90A0F8A9-53DD-4551-802F-B553A9F92B31}"/>
    <dataValidation allowBlank="1" showInputMessage="1" showErrorMessage="1" promptTitle="Definition" prompt="Total number of employees responding to survey divided by total number of employees surveyed." sqref="BO9" xr:uid="{2099225A-47C3-4CE5-999F-9998B8998834}"/>
    <dataValidation allowBlank="1" showInputMessage="1" showErrorMessage="1" promptTitle="Definition" prompt="Y/N response indicating whether a company issues an annual employee feedback survey. For more info see the 'Employee Engagement' tab." sqref="BN9" xr:uid="{00E91CBD-64AB-4A1C-AE0E-D5EB13A19558}"/>
    <dataValidation allowBlank="1" showInputMessage="1" showErrorMessage="1" promptTitle="Definition" prompt="Turnover (the number of FTEs leaving the business excluding those from M&amp;A) over the course of the calendar year divided by the total number of FTEs at year end of the previous year, multiplied by 100." sqref="BM9" xr:uid="{8E0EADEF-97DB-41C5-82A6-01BE62A97E56}"/>
    <dataValidation allowBlank="1" showInputMessage="1" showErrorMessage="1" promptTitle="Definition" prompt="The net change in the number of FTEs from the end of the previous calendar year to the end of the current year (Column &quot;Year&quot;)." sqref="BL9" xr:uid="{65847541-0E93-4F87-9747-EDC964C0D2C6}"/>
    <dataValidation allowBlank="1" showInputMessage="1" showErrorMessage="1" promptTitle="Definition" prompt="The net change in the number of FTEs from the end of the previous calendar year to the end of the current year (Column &quot;Year&quot;), excluding the net change in FTEs due to M&amp;A (i.e. acquisitions, divestitures, etc.)" sqref="BK9" xr:uid="{A9459EA7-97AB-41EA-BFCA-CDB2AE8B2C6B}"/>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Injuries' tab." sqref="BF9" xr:uid="{7CD795CC-D784-4DC2-B3D0-B4FC0636A4BB}"/>
    <dataValidation allowBlank="1" showInputMessage="1" showErrorMessage="1" promptTitle="Definition" prompt="Total number of work-related injuries, as defined by local jurisdiction. Injury records could come from national systems as part of primary data source. For more info see the 'Work Related Injuries' tab." sqref="BE9" xr:uid="{EC632E1F-FCAD-4345-A677-927DB1881D7A}"/>
    <dataValidation allowBlank="1" showInputMessage="1" showErrorMessage="1" promptTitle="Definition" prompt="Number of people self-identified as belonging to an under-represented group (i.e. belonging to an ethnic minority within a given country’s context). For more info see the 'Diversity' tab" sqref="BB9" xr:uid="{DF5EFF9E-7615-414F-8E6B-8EA92F618451}"/>
    <dataValidation allowBlank="1" showInputMessage="1" showErrorMessage="1" promptTitle="Definition" prompt="Number of people self-identified as LGBTQ on board of directors at end of Calendar Year" sqref="BA9" xr:uid="{10D318B2-1250-4DA6-9E76-0A49496EBB2A}"/>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BD9" xr:uid="{70FBBEAD-BD12-448E-9FFE-C965F5DDB5F3}"/>
    <dataValidation allowBlank="1" showInputMessage="1" showErrorMessage="1" promptTitle="Definition" prompt="Number of people in C-suite positions at end of Calendar Year (CEO and any senior executives reporting directly to the CEO, e.g. CFO, COO, CAO, etc. as defined in ILPA’s Diversity Metrics Template) " sqref="BC9" xr:uid="{C4E844CD-FF44-459D-938F-671209AE26E6}"/>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AZ9" xr:uid="{7AAB8F98-CCD5-4BFC-ACD3-924E4D330C93}"/>
    <dataValidation allowBlank="1" showInputMessage="1" showErrorMessage="1" promptTitle="Definition" prompt="Number of people on board of directors at end of Calendar Year (Board defined _x000a_as the member-elected top governing body of the company)" sqref="AY9" xr:uid="{FEC3A759-13BB-47F4-BE67-FE9E78BC535A}"/>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AX9" xr:uid="{654D5F21-BF1E-46AC-BC05-7EE5976A7B0B}"/>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AW9" xr:uid="{4B53A4EF-7A2E-4380-B5E0-1BCF9C80C2E4}"/>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Y9" xr:uid="{D00EEE49-DD4D-4525-BEB6-42BFA3F0B92A}"/>
    <dataValidation allowBlank="1" showInputMessage="1" showErrorMessage="1" promptTitle="Definition" prompt="Choice of methodology used to determine emissions" sqref="V9 X9 Z9" xr:uid="{93F473C5-BBE0-4BAC-9A82-A10AB3419DD6}"/>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W9" xr:uid="{1611E560-CEB9-497E-82F2-88B4A479A7B4}"/>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U9" xr:uid="{B7FBB456-84D7-4AE5-9C52-40EFEA14B8FD}"/>
    <dataValidation allowBlank="1" showInputMessage="1" showErrorMessage="1" promptTitle="Definition" prompt="Number of Full-Time Equivalent (FTE) employees at the end of the calendar year for which data is being provided" sqref="S9 BH9" xr:uid="{7FBCBD83-B0EC-4AF1-8F35-53AC0FF05369}"/>
    <dataValidation allowBlank="1" showInputMessage="1" showErrorMessage="1" promptTitle="Definition" prompt="Number of Full Time Equivalent (FTE) employees at the end of the calendar year prior to the year for which data is being provided." sqref="BI9" xr:uid="{E1D2E26D-60AF-45AB-883A-1A5509B44509}"/>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R9" xr:uid="{0F5AA7DB-E63E-456D-9A37-7C70EEDC4F0B}"/>
    <dataValidation allowBlank="1" showInputMessage="1" showErrorMessage="1" promptTitle="Definition" prompt="Description of monetary unit using three letter code (ISO 4217 code)" sqref="Q9" xr:uid="{C6A73E85-A2A4-4B43-9A8E-455BB7BB590F}"/>
    <dataValidation allowBlank="1" showInputMessage="1" showErrorMessage="1" promptTitle="Definition" prompt="Industry according to SASB Sustainable Industry Classification System (SICS). Note that Industry is nested under Sector." sqref="O9:P9" xr:uid="{0E8E6496-8FF2-4B0D-8F11-2805EC20576E}"/>
    <dataValidation allowBlank="1" showInputMessage="1" showErrorMessage="1" promptTitle="Definition" prompt="Sector according to SASB Sustainable Industry Classification System (SICS). Note that Sector is broader than Industry. _x000a_" sqref="N9" xr:uid="{2D806FA1-F2DD-447C-8CE7-70F7821FEC4D}"/>
    <dataValidation allowBlank="1" showInputMessage="1" showErrorMessage="1" promptTitle="Definition" prompt="Equity ownership stake for the fund, between 0-100%. In the majority of cases, this will be the same as Percent GP ownership." sqref="M9" xr:uid="{63C091DD-C604-46E4-97B3-37C79F5E9216}"/>
    <dataValidation allowBlank="1" showInputMessage="1" showErrorMessage="1" promptTitle="Definition" prompt="Equity ownership stake for general partner, between 0-100%. Note that percent ownership should include co-investment share with effective GP control." sqref="L9" xr:uid="{D68E811D-A91A-4FF4-B235-49533B168A62}"/>
    <dataValidation allowBlank="1" showInputMessage="1" showErrorMessage="1" promptTitle="Definition" prompt="Description of company growth stage: Venture, Growth or Buyout. This is based on _x000a_self-determination." sqref="K9" xr:uid="{6D93CB1E-3FBE-4EC8-8CA1-46BCB1AFC1D1}"/>
    <dataValidation allowBlank="1" showInputMessage="1" showErrorMessage="1" promptTitle="Definition" prompt="Private or Public" sqref="J9" xr:uid="{B3452544-F49C-4C4F-86D8-1A27DB16E8B2}"/>
    <dataValidation allowBlank="1" showInputMessage="1" showErrorMessage="1" promptTitle="Definition" prompt="Year the GP's first investment into the relevant portfolio company was made" sqref="F9" xr:uid="{6F4258CA-1B87-4CFB-86D3-4CBD4ADA84A0}"/>
    <dataValidation allowBlank="1" showInputMessage="1" showErrorMessage="1" promptTitle="Definition" prompt="Country with the largest contribution to company revenue. Please provide only one country." sqref="I9" xr:uid="{B581F57E-DF2E-4D7E-9CF0-900A8EEE480F}"/>
    <dataValidation allowBlank="1" showInputMessage="1" showErrorMessage="1" promptTitle="Definition" prompt="Country where company affairs are discharged. Please provide only one country." sqref="H9" xr:uid="{B6BC79E8-7124-49A7-93DD-ECB32C31D684}"/>
    <dataValidation allowBlank="1" showInputMessage="1" showErrorMessage="1" promptTitle="Definition" prompt="Unique identifier for fund that portfolio company is a part of that should be anonymized by the GP" sqref="G9" xr:uid="{BB639608-B392-4982-A638-3A3FFDDAE32D}"/>
    <dataValidation allowBlank="1" showInputMessage="1" showErrorMessage="1" promptTitle="Definition" prompt="Name of general partner providing this data" sqref="E9" xr:uid="{C17BE57A-D306-4A73-87E0-96C8733C19AF}"/>
    <dataValidation allowBlank="1" showInputMessage="1" showErrorMessage="1" promptTitle="Definition" prompt="Name of portfolio company" sqref="C9" xr:uid="{24ACD07B-A9AB-4271-840B-619161E33D26}"/>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B9" xr:uid="{E39B88C9-798C-4F41-A049-33B3FC0054A0}"/>
    <dataValidation allowBlank="1" showInputMessage="1" showErrorMessage="1" promptTitle="Definition" prompt="Reporting year" sqref="D9" xr:uid="{82109DA5-1FEE-4047-975D-65BBB8191A77}"/>
    <dataValidation type="custom" showInputMessage="1" showErrorMessage="1" errorTitle="New Hires" error="Turnover must be a % greater than or equal to 0 (leave blank if unknown)." sqref="BM10:BM259" xr:uid="{6F9A2AC8-9263-4738-AE09-4B4A840B2CC9}">
      <formula1>AND(ISNUMBER($BM10),$BM10&gt;=0)</formula1>
    </dataValidation>
    <dataValidation type="custom" allowBlank="1" showInputMessage="1" showErrorMessage="1" errorTitle="GP Ownership" error="GP ownership should be equal to or higher than fund ownership and be between 0 and 1._x000a__x000a_Please check and either revise this value or the value in the column to the right." sqref="L10:L259" xr:uid="{B988E23F-4AE0-4DFC-AFBC-1C80A2496568}">
      <formula1>IF($M10="",TRUE,$M10&lt;=$L10)</formula1>
    </dataValidation>
    <dataValidation type="custom" showInputMessage="1" showErrorMessage="1" errorTitle="Fund Ownership" error="Fund ownership should be equal to or lower to GP ownership and be between 0 and 1._x000a__x000a_Please check and either revise this value or the value in the column to the left." sqref="M10:M259" xr:uid="{22518B93-3A15-46A2-AD76-6D015C56E412}">
      <formula1>IF($L10="",TRUE,$M10&lt;=$L10)</formula1>
    </dataValidation>
    <dataValidation type="custom" operator="greaterThan" showInputMessage="1" showErrorMessage="1" errorTitle="Total FTE (CY)" error="FTEs in Current Year must be greater than or equal to 0 (leave blank if unknown). If it is, please check that figures are accurate as ONNH is greater than turnover would suggest. Leave blank if unknown." sqref="S10:S259" xr:uid="{3F5D1375-B83C-4D64-81F8-7C37E20F1849}">
      <formula1>AND(ISNUMBER(S10),S10&gt;=0,IF(AND(T10&lt;&gt;"",BK10&lt;&gt;""),(T10+BK10)&gt;0,TRUE),IF(AND(BK10&lt;&gt;"",T10&lt;&gt;"",BM10&lt;&gt;"",T10&lt;&gt;0),BK10&gt;=(BM10*(-1)*T10),TRUE))</formula1>
    </dataValidation>
    <dataValidation type="custom" operator="greaterThan" showInputMessage="1" showErrorMessage="1" errorTitle="Renewable Energy Consumption" error="Renewable energy consumption must be greater than or equal to 0 (leave blank if unknown), and less than or equal to total energy consumption (leave blank if unknown)." sqref="AX10:AX259" xr:uid="{26771BDE-025D-485F-9556-0D94DC8212D5}">
      <formula1>AND(ISNUMBER($AX10),$AX10&gt;=0,IF($AW10&lt;&gt;"",$AX10&lt;=$AW10,TRUE))</formula1>
    </dataValidation>
    <dataValidation type="custom" showInputMessage="1" showErrorMessage="1" errorTitle="Diversity" error="Board members from under-represented groups must be greater than or equal to 0 (leave blank if unknown), and below or equal to total board members (leave blank if unknown)." sqref="BB10:BB259" xr:uid="{82AA7F77-5F9E-4CD3-B0A4-F784AC595A5F}">
      <formula1>AND(ISNUMBER(BB10),IF($AY10&lt;&gt;"",BB10&lt;=$AY10,TRUE),BB10&gt;=0)</formula1>
    </dataValidation>
    <dataValidation type="custom" showInputMessage="1" showErrorMessage="1" errorTitle="Diversity" error="LGBTQ board members must be greater than or equal to 0 (leave blank if unknown), and below or equal to total board members (leave blank if unknown)." sqref="BA10:BA259" xr:uid="{34591DB8-3AE4-49C8-ADBF-1F03A482071C}">
      <formula1>AND(ISNUMBER(BA10),IF($AY10&lt;&gt;"",BA10&lt;=$AY10,TRUE),BA10&gt;=0)</formula1>
    </dataValidation>
    <dataValidation type="custom" operator="greaterThan" showInputMessage="1" showErrorMessage="1" errorTitle="Board Diversity" error="Number of board members from under-represented groups must be greater than or equal to 0 (leave blank if unknown), and below or equal to total board members (leave blank if unknown)." sqref="BB10:BB259" xr:uid="{C8F65A7C-4F64-46E9-BF89-C9FA32E298D1}">
      <formula1>AND(ISNUMBER($BB10),IF($AY10&lt;&gt;"",$BB10&lt;=$AY10,TRUE),$BB10&gt;=0)</formula1>
    </dataValidation>
    <dataValidation type="custom" operator="greaterThan" showInputMessage="1" showErrorMessage="1" errorTitle="Board Diversity" error="Number of LGBTQ board members must be greater than or equal to 0 (leave blank if unknown), and below or equal to total board members (leave blank if unknown)." sqref="BA10:BA259" xr:uid="{7B6BED28-AEA7-420B-8A3B-FC83EEC40976}">
      <formula1>AND(ISNUMBER($BA10),IF($AY10&lt;&gt;"",$BA10&lt;=$AY10,TRUE),$BA10&gt;=0)</formula1>
    </dataValidation>
    <dataValidation type="custom" showInputMessage="1" showErrorMessage="1" errorTitle="Diversity" error="Number of Women board members must be greater than or equal to 0 (leave blank if unknown), and below or equal to total board members (leave blank if unknown)." sqref="AZ10:AZ259" xr:uid="{9521EC44-938D-4024-9676-5C33EC28ADB0}">
      <formula1>AND(ISNUMBER($AZ10),IF($AY10&lt;&gt;"",$AZ10&lt;=$AY10,TRUE),$AZ10&gt;=0)</formula1>
    </dataValidation>
    <dataValidation type="custom" operator="greaterThan" showInputMessage="1" showErrorMessage="1" errorTitle="Total Energy Consumption" error="Total energy consumption must be greater than or equal to 0 (leave blank if unknown), and greater than or equal to renewable energy consumption (leave blank if unknown)." sqref="AW10:AW259" xr:uid="{D5C963B7-4F85-4FA7-88DB-441E60802D86}">
      <formula1>AND(ISNUMBER($AW10),$AW10&gt;=0,IF($AX10&lt;&gt;"",$AW10&gt;=$AX10,TRUE))</formula1>
    </dataValidation>
    <dataValidation type="custom" operator="greaterThan" showInputMessage="1" showErrorMessage="1" errorTitle="Work Injuries" error="Number of injuries must be greater than or equal to 0 (leave blank if unknown), and greater than fatalities. " sqref="BE10:BE259" xr:uid="{CF01BF6E-E8D6-41C7-AAF2-0CD882D493A8}">
      <formula1>AND(IF($BF10&lt;&gt;"",$BE10&gt;=$BF10,TRUE),$BE10&gt;=0,ISNUMBER($BE10))</formula1>
    </dataValidation>
    <dataValidation type="custom" showInputMessage="1" showErrorMessage="1" errorTitle="Employee Survey Response" error="Enter a percentage 0-100% (leave blank if unknown), and if there is a non-blank Response Rate, EmployeeSurvey must be Y." sqref="BO10:BO259" xr:uid="{55DB81EE-BCB1-409C-9372-9F53D325CA5A}">
      <formula1>AND($BO10&gt;0,$BO10&lt;1,IF(OR($BN10="",$BN10="N"),$BO10="",TRUE))</formula1>
    </dataValidation>
    <dataValidation type="custom" operator="greaterThan" showInputMessage="1" showErrorMessage="1" errorTitle="Diversity" error="Number of women C-suite employees must be greater than or equal to 0 (leave blank if unknown), and less than or equal to Total number of C-Suite employees." sqref="BD10:BD259" xr:uid="{4DACA86F-2688-4062-89E2-70E49CF10147}">
      <formula1>AND(IF($BC10&lt;&gt;"",$BD10&lt;=$BC10,TRUE),$BD10&gt;=0,ISNUMBER($BD10))</formula1>
    </dataValidation>
    <dataValidation type="custom" operator="greaterThan" showInputMessage="1" showErrorMessage="1" errorTitle="Diversity" error="Total number of C-Suite employees must be greater than or equal to 0 (leave blank if unknown), and greater than or equal to the number of women C-Suite employees." sqref="BC10:BC259" xr:uid="{5F0FAFB8-0B85-4A60-99DA-CBD831FD1A68}">
      <formula1>AND($BC10&gt;=$BD10,$BC10&gt;=0,ISNUMBER($BC10))</formula1>
    </dataValidation>
    <dataValidation type="list" showInputMessage="1" showErrorMessage="1" errorTitle="Industry of Operations" error="Please select a SASB industry from the dropdown list." sqref="O10:P259" xr:uid="{3C3884BD-42A9-4223-AFD8-BB24A42A7C04}">
      <formula1>INDIRECT(SUBSTITUTE(SUBSTITUTE($N10,"&amp;","")," ",""))</formula1>
    </dataValidation>
    <dataValidation type="custom" operator="greaterThan" showInputMessage="1" showErrorMessage="1" errorTitle="Work Injuries" error="Work-related fatalities must be greater than or equal to 0 (leave blank if unknown), and less than or equal to work-related injuries (leave blank if unknown)." sqref="BF10:BF259" xr:uid="{882C734B-D22A-401E-89F6-A0B53608F403}">
      <formula1>AND(ISNUMBER($BF10),IF($BE10&lt;&gt;"",$BF10&lt;=$BE10,TRUE),$BF10&gt;=0)</formula1>
    </dataValidation>
    <dataValidation type="custom" operator="greaterThan" showInputMessage="1" showErrorMessage="1" errorTitle="Diversity" error="Total number of board members must be greater than or equal to 0 (leave blank if unknown), and greater than or equal to all of number of women, LGBTQ, and under-represented groups members (leave blank if unknown)." sqref="AY10:AY259" xr:uid="{CF35AEAE-E15A-470B-AF2F-1FEECF586C56}">
      <formula1>AND(ISNUMBER($AY10),$AY10&gt;=$AZ10,$AY10&gt;=$BA10,$AY10&gt;=$BB10,$AY10&gt;=0)</formula1>
    </dataValidation>
    <dataValidation type="custom" showErrorMessage="1" errorTitle="Employee Survey" error="Please enter Y or N (leave blank if unknown).  If there is a non-blank Response Rate, EmployeeSurvey must be Y." sqref="BN10:BN259" xr:uid="{42476EF2-63C2-4F8D-84DA-07DE9A83B335}">
      <formula1>AND(OR($BN10="Y",$BN10="N"),IF($BO10&lt;&gt;"",$BN10="Y",TRUE),IF($BO10&lt;&gt;"",$BN10&lt;&gt;"",TRUE))</formula1>
    </dataValidation>
    <dataValidation type="custom" operator="greaterThan" showInputMessage="1" showErrorMessage="1" errorTitle="Total FTE (PY)" error="PreviousYearFTEs must be greater than or equal to 0 (leave blank if unknown)." sqref="T10:T259" xr:uid="{AC89FEBA-4981-4722-8C5B-1A244C4DB2FC}">
      <formula1>AND(ISNUMBER($T10),$T10&gt;=0)</formula1>
    </dataValidation>
    <dataValidation type="custom" showInputMessage="1" showErrorMessage="1" errorTitle="New Hires" error="Net change in FTEs due to M&amp;A must be a number. Leave blank if unknown." sqref="BJ10:BJ259" xr:uid="{DCCB6B2A-0E29-4B83-86EF-4E780B455AC4}">
      <formula1>ISNUMBER($BJ10)</formula1>
    </dataValidation>
    <dataValidation type="custom" operator="greaterThan" showInputMessage="1" showErrorMessage="1" errorTitle="Work Injuries" error="Days lost due to injury must be greater than or equal to 0 (leave blank if unknown)." sqref="BG10:BG259" xr:uid="{98DA6869-1978-4FB8-9C21-B8D6E39645FA}">
      <formula1>AND(ISNUMBER($BG10),$BG10&gt;=0)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errorTitle="Net Zero" error="Please select an option from the dropdown list." xr:uid="{3B3974AD-2848-4D24-9D56-3A45F0A050DC}">
          <x14:formula1>
            <xm:f>'Source Data (Hidden)'!$Q$3:$Q$6</xm:f>
          </x14:formula1>
          <xm:sqref>AU10:AU259</xm:sqref>
        </x14:dataValidation>
        <x14:dataValidation type="list" allowBlank="1" showInputMessage="1" showErrorMessage="1" errorTitle="Net Zero" error="Please select an option from the dropdown list." xr:uid="{BE5A1BB3-5EA4-4CF0-A80F-F08B0D847CB4}">
          <x14:formula1>
            <xm:f>'Source Data (Hidden)'!$P$3:$P$5</xm:f>
          </x14:formula1>
          <xm:sqref>AT10:AT259</xm:sqref>
        </x14:dataValidation>
        <x14:dataValidation type="list" allowBlank="1" showInputMessage="1" showErrorMessage="1" errorTitle="Net Zero" error="Please select an option from the dropdown list." xr:uid="{DCBBA007-347D-4DA3-BD39-42761FBDF4C0}">
          <x14:formula1>
            <xm:f>'Source Data (Hidden)'!$O$3:$O$5</xm:f>
          </x14:formula1>
          <xm:sqref>AS10:AS259</xm:sqref>
        </x14:dataValidation>
        <x14:dataValidation type="list" allowBlank="1" showInputMessage="1" showErrorMessage="1" errorTitle="Country of Domicile" error="Please select from the dropdown list or leave blank." xr:uid="{BA6E4D60-89AC-469D-95DB-3B80F5B8423F}">
          <x14:formula1>
            <xm:f>'Source Data (Hidden)'!$A$3:$A$255</xm:f>
          </x14:formula1>
          <xm:sqref>H10:H259</xm:sqref>
        </x14:dataValidation>
        <x14:dataValidation type="list" allowBlank="1" showInputMessage="1" showErrorMessage="1" xr:uid="{57904498-742E-43B6-9FCE-910092026E66}">
          <x14:formula1>
            <xm:f>'Source Data (Hidden)'!$R$3:$R$4</xm:f>
          </x14:formula1>
          <xm:sqref>AA10:AP259</xm:sqref>
        </x14:dataValidation>
        <x14:dataValidation type="list" allowBlank="1" showInputMessage="1" showErrorMessage="1" errorTitle="Country of Operations" error="Please select from the dropdown list or leave blank." xr:uid="{CECFFE27-4D10-4CDE-AD6F-67A622C3C15F}">
          <x14:formula1>
            <xm:f>'Source Data (Hidden)'!$A$3:$A$255</xm:f>
          </x14:formula1>
          <xm:sqref>I10:I259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EC77-8954-426A-94AA-BDAACE70224F}">
  <sheetPr codeName="Sheet2">
    <tabColor theme="9" tint="0.79998168889431442"/>
  </sheetPr>
  <dimension ref="A1:G257"/>
  <sheetViews>
    <sheetView zoomScale="70" zoomScaleNormal="70" workbookViewId="0"/>
  </sheetViews>
  <sheetFormatPr defaultColWidth="0" defaultRowHeight="25.5" customHeight="1" zeroHeight="1" x14ac:dyDescent="0.45"/>
  <cols>
    <col min="1" max="1" width="2.46484375" style="199" customWidth="1"/>
    <col min="2" max="2" width="50.86328125" style="203" bestFit="1" customWidth="1"/>
    <col min="3" max="3" width="27.796875" style="203" customWidth="1"/>
    <col min="4" max="4" width="62.46484375" style="199" customWidth="1"/>
    <col min="5" max="5" width="90.1328125" style="199" customWidth="1"/>
    <col min="6" max="6" width="41.46484375" style="199" customWidth="1"/>
    <col min="7" max="7" width="8.796875" style="199" customWidth="1"/>
    <col min="8" max="30" width="8.796875" style="199" hidden="1" customWidth="1"/>
    <col min="31" max="16384" width="8.796875" style="199" hidden="1"/>
  </cols>
  <sheetData>
    <row r="1" spans="2:6" s="3" customFormat="1" ht="25.5" customHeight="1" x14ac:dyDescent="0.45"/>
    <row r="2" spans="2:6" s="3" customFormat="1" ht="25.5" customHeight="1" x14ac:dyDescent="0.45">
      <c r="B2" s="200" t="s">
        <v>144</v>
      </c>
    </row>
    <row r="3" spans="2:6" s="3" customFormat="1" ht="42.75" customHeight="1" x14ac:dyDescent="0.45">
      <c r="B3" s="367" t="s">
        <v>1704</v>
      </c>
      <c r="C3" s="368"/>
      <c r="D3" s="368"/>
      <c r="E3" s="368"/>
      <c r="F3" s="368"/>
    </row>
    <row r="4" spans="2:6" s="3" customFormat="1" ht="42.75" customHeight="1" x14ac:dyDescent="0.45">
      <c r="B4" s="368"/>
      <c r="C4" s="368"/>
      <c r="D4" s="368"/>
      <c r="E4" s="368"/>
      <c r="F4" s="368"/>
    </row>
    <row r="5" spans="2:6" s="3" customFormat="1" ht="25.5" customHeight="1" x14ac:dyDescent="0.45">
      <c r="B5" s="201"/>
    </row>
    <row r="6" spans="2:6" s="3" customFormat="1" ht="25.5" customHeight="1" x14ac:dyDescent="0.45">
      <c r="B6" s="7" t="s">
        <v>145</v>
      </c>
      <c r="C6" s="9" t="s">
        <v>146</v>
      </c>
      <c r="D6" s="8" t="s">
        <v>147</v>
      </c>
      <c r="E6" s="8" t="s">
        <v>148</v>
      </c>
      <c r="F6" s="8" t="s">
        <v>149</v>
      </c>
    </row>
    <row r="7" spans="2:6" s="3" customFormat="1" ht="75" customHeight="1" x14ac:dyDescent="0.45">
      <c r="B7" s="43" t="str">
        <f ca="1">IF('All Suggested Checks (Hidden)'!O6="","",IF(ISNUMBER(SEARCH("-",'All Suggested Checks (Hidden)'!O6)),'All Suggested Checks (Hidden)'!O6,IFERROR(_xlfn.NUMBERVALUE('All Suggested Checks (Hidden)'!O6),'All Suggested Checks (Hidden)'!O6)))</f>
        <v/>
      </c>
      <c r="C7" s="43" t="str">
        <f ca="1">IF('All Suggested Checks (Hidden)'!P6="","",'All Suggested Checks (Hidden)'!P6)</f>
        <v/>
      </c>
      <c r="D7" s="51" t="str" cm="1">
        <f t="array" aca="1" ref="D7" ca="1">IF(B7="","",IFERROR(IF(INDEX('Snapshot Checks'!$B$10:$B$259,MATCH(1,INDEX(('Snapshot Checks'!$D$10:$D$259=B7)*('Snapshot Checks'!$E$10:$E$259=C7),0,1),0))="","",INDEX('Snapshot Checks'!$B$10:$B$259,MATCH(1,INDEX(('Snapshot Checks'!$D$10:$D$259=B7)*('Snapshot Checks'!$E$10:$E$259=C7),0,1),0))),IF(INDEX('Snapshot Checks'!$B$10:$B$259,MATCH(1,INDEX(('Snapshot Checks'!$C$10:$C$259=B7)*('Snapshot Checks'!$E$10:$E$259=C7),0,1),0))="","",INDEX('Snapshot Checks'!$B$10:$B$259,MATCH(1,INDEX(('Snapshot Checks'!$C$10:$C$259=B7)*('Snapshot Checks'!$E$10:$E$259=C7),0,1),0)))))</f>
        <v/>
      </c>
      <c r="E7" s="51" t="str" cm="1">
        <f t="array" aca="1" ref="E7" ca="1">IF(B7="","",IFERROR(IF(INDEX('Trending Checks'!$B$10:$B$259,MATCH(1,INDEX(('Trending Checks'!$H$10:$H$259=B7)*('Trending Checks'!$I$10:$I$259=C7),0,1),0))="","",INDEX('Trending Checks'!$B$10:$B$259,MATCH(1,INDEX(('Trending Checks'!$H$10:$H$259=B7)*('Trending Checks'!$I$10:$I$259=C7),0,1),0))),IF(INDEX('Trending Checks'!$B$10:$B$259,MATCH(1,INDEX(('Trending Checks'!$G$10:$G$259=B7)*('Trending Checks'!$I$10:$I$259=C7),0,1),0))="","",INDEX('Trending Checks'!$B$10:$B$259,MATCH(1,INDEX(('Trending Checks'!$G$10:$G$259=B7)*('Trending Checks'!$I$10:$I$259=C7),0,1),0)))))</f>
        <v/>
      </c>
      <c r="F7" s="202"/>
    </row>
    <row r="8" spans="2:6" s="3" customFormat="1" ht="75" customHeight="1" x14ac:dyDescent="0.45">
      <c r="B8" s="43" t="str">
        <f>IF('All Suggested Checks (Hidden)'!O7="","",IF(ISNUMBER(SEARCH("-",'All Suggested Checks (Hidden)'!O7)),'All Suggested Checks (Hidden)'!O7,IFERROR(_xlfn.NUMBERVALUE('All Suggested Checks (Hidden)'!O7),'All Suggested Checks (Hidden)'!O7)))</f>
        <v/>
      </c>
      <c r="C8" s="43" t="str">
        <f>IF('All Suggested Checks (Hidden)'!P7="","",'All Suggested Checks (Hidden)'!P7)</f>
        <v/>
      </c>
      <c r="D8" s="51" t="str" cm="1">
        <f t="array" ref="D8">IF(B8="","",IFERROR(IF(INDEX('Snapshot Checks'!$B$10:$B$259,MATCH(1,INDEX(('Snapshot Checks'!$D$10:$D$259=B8)*('Snapshot Checks'!$E$10:$E$259=C8),0,1),0))="","",INDEX('Snapshot Checks'!$B$10:$B$259,MATCH(1,INDEX(('Snapshot Checks'!$D$10:$D$259=B8)*('Snapshot Checks'!$E$10:$E$259=C8),0,1),0))),IF(INDEX('Snapshot Checks'!$B$10:$B$259,MATCH(1,INDEX(('Snapshot Checks'!$C$10:$C$259=B8)*('Snapshot Checks'!$E$10:$E$259=C8),0,1),0))="","",INDEX('Snapshot Checks'!$B$10:$B$259,MATCH(1,INDEX(('Snapshot Checks'!$C$10:$C$259=B8)*('Snapshot Checks'!$E$10:$E$259=C8),0,1),0)))))</f>
        <v/>
      </c>
      <c r="E8" s="51" t="str" cm="1">
        <f t="array" ref="E8">IF(B8="","",IFERROR(IF(INDEX('Trending Checks'!$B$10:$B$259,MATCH(1,INDEX(('Trending Checks'!$H$10:$H$259=B8)*('Trending Checks'!$I$10:$I$259=C8),0,1),0))="","",INDEX('Trending Checks'!$B$10:$B$259,MATCH(1,INDEX(('Trending Checks'!$H$10:$H$259=B8)*('Trending Checks'!$I$10:$I$259=C8),0,1),0))),IF(INDEX('Trending Checks'!$B$10:$B$259,MATCH(1,INDEX(('Trending Checks'!$G$10:$G$259=B8)*('Trending Checks'!$I$10:$I$259=C8),0,1),0))="","",INDEX('Trending Checks'!$B$10:$B$259,MATCH(1,INDEX(('Trending Checks'!$G$10:$G$259=B8)*('Trending Checks'!$I$10:$I$259=C8),0,1),0)))))</f>
        <v/>
      </c>
      <c r="F8" s="202"/>
    </row>
    <row r="9" spans="2:6" s="3" customFormat="1" ht="75" customHeight="1" x14ac:dyDescent="0.45">
      <c r="B9" s="43" t="str">
        <f>IF('All Suggested Checks (Hidden)'!O8="","",IF(ISNUMBER(SEARCH("-",'All Suggested Checks (Hidden)'!O8)),'All Suggested Checks (Hidden)'!O8,IFERROR(_xlfn.NUMBERVALUE('All Suggested Checks (Hidden)'!O8),'All Suggested Checks (Hidden)'!O8)))</f>
        <v/>
      </c>
      <c r="C9" s="43" t="str">
        <f>IF('All Suggested Checks (Hidden)'!P8="","",'All Suggested Checks (Hidden)'!P8)</f>
        <v/>
      </c>
      <c r="D9" s="51" t="str" cm="1">
        <f t="array" ref="D9">IF(B9="","",IFERROR(IF(INDEX('Snapshot Checks'!$B$10:$B$259,MATCH(1,INDEX(('Snapshot Checks'!$D$10:$D$259=B9)*('Snapshot Checks'!$E$10:$E$259=C9),0,1),0))="","",INDEX('Snapshot Checks'!$B$10:$B$259,MATCH(1,INDEX(('Snapshot Checks'!$D$10:$D$259=B9)*('Snapshot Checks'!$E$10:$E$259=C9),0,1),0))),IF(INDEX('Snapshot Checks'!$B$10:$B$259,MATCH(1,INDEX(('Snapshot Checks'!$C$10:$C$259=B9)*('Snapshot Checks'!$E$10:$E$259=C9),0,1),0))="","",INDEX('Snapshot Checks'!$B$10:$B$259,MATCH(1,INDEX(('Snapshot Checks'!$C$10:$C$259=B9)*('Snapshot Checks'!$E$10:$E$259=C9),0,1),0)))))</f>
        <v/>
      </c>
      <c r="E9" s="51" t="str" cm="1">
        <f t="array" ref="E9">IF(B9="","",IFERROR(IF(INDEX('Trending Checks'!$B$10:$B$259,MATCH(1,INDEX(('Trending Checks'!$H$10:$H$259=B9)*('Trending Checks'!$I$10:$I$259=C9),0,1),0))="","",INDEX('Trending Checks'!$B$10:$B$259,MATCH(1,INDEX(('Trending Checks'!$H$10:$H$259=B9)*('Trending Checks'!$I$10:$I$259=C9),0,1),0))),IF(INDEX('Trending Checks'!$B$10:$B$259,MATCH(1,INDEX(('Trending Checks'!$G$10:$G$259=B9)*('Trending Checks'!$I$10:$I$259=C9),0,1),0))="","",INDEX('Trending Checks'!$B$10:$B$259,MATCH(1,INDEX(('Trending Checks'!$G$10:$G$259=B9)*('Trending Checks'!$I$10:$I$259=C9),0,1),0)))))</f>
        <v/>
      </c>
      <c r="F9" s="202"/>
    </row>
    <row r="10" spans="2:6" s="3" customFormat="1" ht="75" customHeight="1" x14ac:dyDescent="0.45">
      <c r="B10" s="43" t="str">
        <f>IF('All Suggested Checks (Hidden)'!O9="","",IF(ISNUMBER(SEARCH("-",'All Suggested Checks (Hidden)'!O9)),'All Suggested Checks (Hidden)'!O9,IFERROR(_xlfn.NUMBERVALUE('All Suggested Checks (Hidden)'!O9),'All Suggested Checks (Hidden)'!O9)))</f>
        <v/>
      </c>
      <c r="C10" s="43" t="str">
        <f>IF('All Suggested Checks (Hidden)'!P9="","",'All Suggested Checks (Hidden)'!P9)</f>
        <v/>
      </c>
      <c r="D10" s="51" t="str" cm="1">
        <f t="array" ref="D10">IF(B10="","",IFERROR(IF(INDEX('Snapshot Checks'!$B$10:$B$259,MATCH(1,INDEX(('Snapshot Checks'!$D$10:$D$259=B10)*('Snapshot Checks'!$E$10:$E$259=C10),0,1),0))="","",INDEX('Snapshot Checks'!$B$10:$B$259,MATCH(1,INDEX(('Snapshot Checks'!$D$10:$D$259=B10)*('Snapshot Checks'!$E$10:$E$259=C10),0,1),0))),IF(INDEX('Snapshot Checks'!$B$10:$B$259,MATCH(1,INDEX(('Snapshot Checks'!$C$10:$C$259=B10)*('Snapshot Checks'!$E$10:$E$259=C10),0,1),0))="","",INDEX('Snapshot Checks'!$B$10:$B$259,MATCH(1,INDEX(('Snapshot Checks'!$C$10:$C$259=B10)*('Snapshot Checks'!$E$10:$E$259=C10),0,1),0)))))</f>
        <v/>
      </c>
      <c r="E10" s="51" t="str" cm="1">
        <f t="array" ref="E10">IF(B10="","",IFERROR(IF(INDEX('Trending Checks'!$B$10:$B$259,MATCH(1,INDEX(('Trending Checks'!$H$10:$H$259=B10)*('Trending Checks'!$I$10:$I$259=C10),0,1),0))="","",INDEX('Trending Checks'!$B$10:$B$259,MATCH(1,INDEX(('Trending Checks'!$H$10:$H$259=B10)*('Trending Checks'!$I$10:$I$259=C10),0,1),0))),IF(INDEX('Trending Checks'!$B$10:$B$259,MATCH(1,INDEX(('Trending Checks'!$G$10:$G$259=B10)*('Trending Checks'!$I$10:$I$259=C10),0,1),0))="","",INDEX('Trending Checks'!$B$10:$B$259,MATCH(1,INDEX(('Trending Checks'!$G$10:$G$259=B10)*('Trending Checks'!$I$10:$I$259=C10),0,1),0)))))</f>
        <v/>
      </c>
      <c r="F10" s="202"/>
    </row>
    <row r="11" spans="2:6" s="3" customFormat="1" ht="75" customHeight="1" x14ac:dyDescent="0.45">
      <c r="B11" s="43" t="str">
        <f>IF('All Suggested Checks (Hidden)'!O10="","",IF(ISNUMBER(SEARCH("-",'All Suggested Checks (Hidden)'!O10)),'All Suggested Checks (Hidden)'!O10,IFERROR(_xlfn.NUMBERVALUE('All Suggested Checks (Hidden)'!O10),'All Suggested Checks (Hidden)'!O10)))</f>
        <v/>
      </c>
      <c r="C11" s="43" t="str">
        <f>IF('All Suggested Checks (Hidden)'!P10="","",'All Suggested Checks (Hidden)'!P10)</f>
        <v/>
      </c>
      <c r="D11" s="51" t="str" cm="1">
        <f t="array" ref="D11">IF(B11="","",IFERROR(IF(INDEX('Snapshot Checks'!$B$10:$B$259,MATCH(1,INDEX(('Snapshot Checks'!$D$10:$D$259=B11)*('Snapshot Checks'!$E$10:$E$259=C11),0,1),0))="","",INDEX('Snapshot Checks'!$B$10:$B$259,MATCH(1,INDEX(('Snapshot Checks'!$D$10:$D$259=B11)*('Snapshot Checks'!$E$10:$E$259=C11),0,1),0))),IF(INDEX('Snapshot Checks'!$B$10:$B$259,MATCH(1,INDEX(('Snapshot Checks'!$C$10:$C$259=B11)*('Snapshot Checks'!$E$10:$E$259=C11),0,1),0))="","",INDEX('Snapshot Checks'!$B$10:$B$259,MATCH(1,INDEX(('Snapshot Checks'!$C$10:$C$259=B11)*('Snapshot Checks'!$E$10:$E$259=C11),0,1),0)))))</f>
        <v/>
      </c>
      <c r="E11" s="51" t="str" cm="1">
        <f t="array" ref="E11">IF(B11="","",IFERROR(IF(INDEX('Trending Checks'!$B$10:$B$259,MATCH(1,INDEX(('Trending Checks'!$H$10:$H$259=B11)*('Trending Checks'!$I$10:$I$259=C11),0,1),0))="","",INDEX('Trending Checks'!$B$10:$B$259,MATCH(1,INDEX(('Trending Checks'!$H$10:$H$259=B11)*('Trending Checks'!$I$10:$I$259=C11),0,1),0))),IF(INDEX('Trending Checks'!$B$10:$B$259,MATCH(1,INDEX(('Trending Checks'!$G$10:$G$259=B11)*('Trending Checks'!$I$10:$I$259=C11),0,1),0))="","",INDEX('Trending Checks'!$B$10:$B$259,MATCH(1,INDEX(('Trending Checks'!$G$10:$G$259=B11)*('Trending Checks'!$I$10:$I$259=C11),0,1),0)))))</f>
        <v/>
      </c>
      <c r="F11" s="202"/>
    </row>
    <row r="12" spans="2:6" s="3" customFormat="1" ht="75" customHeight="1" x14ac:dyDescent="0.45">
      <c r="B12" s="43" t="str">
        <f>IF('All Suggested Checks (Hidden)'!O11="","",IF(ISNUMBER(SEARCH("-",'All Suggested Checks (Hidden)'!O11)),'All Suggested Checks (Hidden)'!O11,IFERROR(_xlfn.NUMBERVALUE('All Suggested Checks (Hidden)'!O11),'All Suggested Checks (Hidden)'!O11)))</f>
        <v/>
      </c>
      <c r="C12" s="43" t="str">
        <f>IF('All Suggested Checks (Hidden)'!P11="","",'All Suggested Checks (Hidden)'!P11)</f>
        <v/>
      </c>
      <c r="D12" s="51" t="str" cm="1">
        <f t="array" ref="D12">IF(B12="","",IFERROR(IF(INDEX('Snapshot Checks'!$B$10:$B$259,MATCH(1,INDEX(('Snapshot Checks'!$D$10:$D$259=B12)*('Snapshot Checks'!$E$10:$E$259=C12),0,1),0))="","",INDEX('Snapshot Checks'!$B$10:$B$259,MATCH(1,INDEX(('Snapshot Checks'!$D$10:$D$259=B12)*('Snapshot Checks'!$E$10:$E$259=C12),0,1),0))),IF(INDEX('Snapshot Checks'!$B$10:$B$259,MATCH(1,INDEX(('Snapshot Checks'!$C$10:$C$259=B12)*('Snapshot Checks'!$E$10:$E$259=C12),0,1),0))="","",INDEX('Snapshot Checks'!$B$10:$B$259,MATCH(1,INDEX(('Snapshot Checks'!$C$10:$C$259=B12)*('Snapshot Checks'!$E$10:$E$259=C12),0,1),0)))))</f>
        <v/>
      </c>
      <c r="E12" s="51" t="str" cm="1">
        <f t="array" ref="E12">IF(B12="","",IFERROR(IF(INDEX('Trending Checks'!$B$10:$B$259,MATCH(1,INDEX(('Trending Checks'!$H$10:$H$259=B12)*('Trending Checks'!$I$10:$I$259=C12),0,1),0))="","",INDEX('Trending Checks'!$B$10:$B$259,MATCH(1,INDEX(('Trending Checks'!$H$10:$H$259=B12)*('Trending Checks'!$I$10:$I$259=C12),0,1),0))),IF(INDEX('Trending Checks'!$B$10:$B$259,MATCH(1,INDEX(('Trending Checks'!$G$10:$G$259=B12)*('Trending Checks'!$I$10:$I$259=C12),0,1),0))="","",INDEX('Trending Checks'!$B$10:$B$259,MATCH(1,INDEX(('Trending Checks'!$G$10:$G$259=B12)*('Trending Checks'!$I$10:$I$259=C12),0,1),0)))))</f>
        <v/>
      </c>
      <c r="F12" s="202"/>
    </row>
    <row r="13" spans="2:6" s="3" customFormat="1" ht="75" customHeight="1" x14ac:dyDescent="0.45">
      <c r="B13" s="43" t="str">
        <f>IF('All Suggested Checks (Hidden)'!O12="","",IF(ISNUMBER(SEARCH("-",'All Suggested Checks (Hidden)'!O12)),'All Suggested Checks (Hidden)'!O12,IFERROR(_xlfn.NUMBERVALUE('All Suggested Checks (Hidden)'!O12),'All Suggested Checks (Hidden)'!O12)))</f>
        <v/>
      </c>
      <c r="C13" s="43" t="str">
        <f>IF('All Suggested Checks (Hidden)'!P12="","",'All Suggested Checks (Hidden)'!P12)</f>
        <v/>
      </c>
      <c r="D13" s="51" t="str" cm="1">
        <f t="array" ref="D13">IF(B13="","",IFERROR(IF(INDEX('Snapshot Checks'!$B$10:$B$259,MATCH(1,INDEX(('Snapshot Checks'!$D$10:$D$259=B13)*('Snapshot Checks'!$E$10:$E$259=C13),0,1),0))="","",INDEX('Snapshot Checks'!$B$10:$B$259,MATCH(1,INDEX(('Snapshot Checks'!$D$10:$D$259=B13)*('Snapshot Checks'!$E$10:$E$259=C13),0,1),0))),IF(INDEX('Snapshot Checks'!$B$10:$B$259,MATCH(1,INDEX(('Snapshot Checks'!$C$10:$C$259=B13)*('Snapshot Checks'!$E$10:$E$259=C13),0,1),0))="","",INDEX('Snapshot Checks'!$B$10:$B$259,MATCH(1,INDEX(('Snapshot Checks'!$C$10:$C$259=B13)*('Snapshot Checks'!$E$10:$E$259=C13),0,1),0)))))</f>
        <v/>
      </c>
      <c r="E13" s="51" t="str" cm="1">
        <f t="array" ref="E13">IF(B13="","",IFERROR(IF(INDEX('Trending Checks'!$B$10:$B$259,MATCH(1,INDEX(('Trending Checks'!$H$10:$H$259=B13)*('Trending Checks'!$I$10:$I$259=C13),0,1),0))="","",INDEX('Trending Checks'!$B$10:$B$259,MATCH(1,INDEX(('Trending Checks'!$H$10:$H$259=B13)*('Trending Checks'!$I$10:$I$259=C13),0,1),0))),IF(INDEX('Trending Checks'!$B$10:$B$259,MATCH(1,INDEX(('Trending Checks'!$G$10:$G$259=B13)*('Trending Checks'!$I$10:$I$259=C13),0,1),0))="","",INDEX('Trending Checks'!$B$10:$B$259,MATCH(1,INDEX(('Trending Checks'!$G$10:$G$259=B13)*('Trending Checks'!$I$10:$I$259=C13),0,1),0)))))</f>
        <v/>
      </c>
      <c r="F13" s="202"/>
    </row>
    <row r="14" spans="2:6" s="3" customFormat="1" ht="75" customHeight="1" x14ac:dyDescent="0.45">
      <c r="B14" s="43" t="str">
        <f>IF('All Suggested Checks (Hidden)'!O13="","",IF(ISNUMBER(SEARCH("-",'All Suggested Checks (Hidden)'!O13)),'All Suggested Checks (Hidden)'!O13,IFERROR(_xlfn.NUMBERVALUE('All Suggested Checks (Hidden)'!O13),'All Suggested Checks (Hidden)'!O13)))</f>
        <v/>
      </c>
      <c r="C14" s="43" t="str">
        <f>IF('All Suggested Checks (Hidden)'!P13="","",'All Suggested Checks (Hidden)'!P13)</f>
        <v/>
      </c>
      <c r="D14" s="51" t="str" cm="1">
        <f t="array" ref="D14">IF(B14="","",IFERROR(IF(INDEX('Snapshot Checks'!$B$10:$B$259,MATCH(1,INDEX(('Snapshot Checks'!$D$10:$D$259=B14)*('Snapshot Checks'!$E$10:$E$259=C14),0,1),0))="","",INDEX('Snapshot Checks'!$B$10:$B$259,MATCH(1,INDEX(('Snapshot Checks'!$D$10:$D$259=B14)*('Snapshot Checks'!$E$10:$E$259=C14),0,1),0))),IF(INDEX('Snapshot Checks'!$B$10:$B$259,MATCH(1,INDEX(('Snapshot Checks'!$C$10:$C$259=B14)*('Snapshot Checks'!$E$10:$E$259=C14),0,1),0))="","",INDEX('Snapshot Checks'!$B$10:$B$259,MATCH(1,INDEX(('Snapshot Checks'!$C$10:$C$259=B14)*('Snapshot Checks'!$E$10:$E$259=C14),0,1),0)))))</f>
        <v/>
      </c>
      <c r="E14" s="51" t="str" cm="1">
        <f t="array" ref="E14">IF(B14="","",IFERROR(IF(INDEX('Trending Checks'!$B$10:$B$259,MATCH(1,INDEX(('Trending Checks'!$H$10:$H$259=B14)*('Trending Checks'!$I$10:$I$259=C14),0,1),0))="","",INDEX('Trending Checks'!$B$10:$B$259,MATCH(1,INDEX(('Trending Checks'!$H$10:$H$259=B14)*('Trending Checks'!$I$10:$I$259=C14),0,1),0))),IF(INDEX('Trending Checks'!$B$10:$B$259,MATCH(1,INDEX(('Trending Checks'!$G$10:$G$259=B14)*('Trending Checks'!$I$10:$I$259=C14),0,1),0))="","",INDEX('Trending Checks'!$B$10:$B$259,MATCH(1,INDEX(('Trending Checks'!$G$10:$G$259=B14)*('Trending Checks'!$I$10:$I$259=C14),0,1),0)))))</f>
        <v/>
      </c>
      <c r="F14" s="202"/>
    </row>
    <row r="15" spans="2:6" s="3" customFormat="1" ht="75" customHeight="1" x14ac:dyDescent="0.45">
      <c r="B15" s="43" t="str">
        <f>IF('All Suggested Checks (Hidden)'!O14="","",IF(ISNUMBER(SEARCH("-",'All Suggested Checks (Hidden)'!O14)),'All Suggested Checks (Hidden)'!O14,IFERROR(_xlfn.NUMBERVALUE('All Suggested Checks (Hidden)'!O14),'All Suggested Checks (Hidden)'!O14)))</f>
        <v/>
      </c>
      <c r="C15" s="43" t="str">
        <f>IF('All Suggested Checks (Hidden)'!P14="","",'All Suggested Checks (Hidden)'!P14)</f>
        <v/>
      </c>
      <c r="D15" s="51" t="str" cm="1">
        <f t="array" ref="D15">IF(B15="","",IFERROR(IF(INDEX('Snapshot Checks'!$B$10:$B$259,MATCH(1,INDEX(('Snapshot Checks'!$D$10:$D$259=B15)*('Snapshot Checks'!$E$10:$E$259=C15),0,1),0))="","",INDEX('Snapshot Checks'!$B$10:$B$259,MATCH(1,INDEX(('Snapshot Checks'!$D$10:$D$259=B15)*('Snapshot Checks'!$E$10:$E$259=C15),0,1),0))),IF(INDEX('Snapshot Checks'!$B$10:$B$259,MATCH(1,INDEX(('Snapshot Checks'!$C$10:$C$259=B15)*('Snapshot Checks'!$E$10:$E$259=C15),0,1),0))="","",INDEX('Snapshot Checks'!$B$10:$B$259,MATCH(1,INDEX(('Snapshot Checks'!$C$10:$C$259=B15)*('Snapshot Checks'!$E$10:$E$259=C15),0,1),0)))))</f>
        <v/>
      </c>
      <c r="E15" s="51" t="str" cm="1">
        <f t="array" ref="E15">IF(B15="","",IFERROR(IF(INDEX('Trending Checks'!$B$10:$B$259,MATCH(1,INDEX(('Trending Checks'!$H$10:$H$259=B15)*('Trending Checks'!$I$10:$I$259=C15),0,1),0))="","",INDEX('Trending Checks'!$B$10:$B$259,MATCH(1,INDEX(('Trending Checks'!$H$10:$H$259=B15)*('Trending Checks'!$I$10:$I$259=C15),0,1),0))),IF(INDEX('Trending Checks'!$B$10:$B$259,MATCH(1,INDEX(('Trending Checks'!$G$10:$G$259=B15)*('Trending Checks'!$I$10:$I$259=C15),0,1),0))="","",INDEX('Trending Checks'!$B$10:$B$259,MATCH(1,INDEX(('Trending Checks'!$G$10:$G$259=B15)*('Trending Checks'!$I$10:$I$259=C15),0,1),0)))))</f>
        <v/>
      </c>
      <c r="F15" s="202"/>
    </row>
    <row r="16" spans="2:6" s="3" customFormat="1" ht="75" customHeight="1" x14ac:dyDescent="0.45">
      <c r="B16" s="43" t="str">
        <f>IF('All Suggested Checks (Hidden)'!O15="","",IF(ISNUMBER(SEARCH("-",'All Suggested Checks (Hidden)'!O15)),'All Suggested Checks (Hidden)'!O15,IFERROR(_xlfn.NUMBERVALUE('All Suggested Checks (Hidden)'!O15),'All Suggested Checks (Hidden)'!O15)))</f>
        <v/>
      </c>
      <c r="C16" s="43" t="str">
        <f>IF('All Suggested Checks (Hidden)'!P15="","",'All Suggested Checks (Hidden)'!P15)</f>
        <v/>
      </c>
      <c r="D16" s="51" t="str" cm="1">
        <f t="array" ref="D16">IF(B16="","",IFERROR(IF(INDEX('Snapshot Checks'!$B$10:$B$259,MATCH(1,INDEX(('Snapshot Checks'!$D$10:$D$259=B16)*('Snapshot Checks'!$E$10:$E$259=C16),0,1),0))="","",INDEX('Snapshot Checks'!$B$10:$B$259,MATCH(1,INDEX(('Snapshot Checks'!$D$10:$D$259=B16)*('Snapshot Checks'!$E$10:$E$259=C16),0,1),0))),IF(INDEX('Snapshot Checks'!$B$10:$B$259,MATCH(1,INDEX(('Snapshot Checks'!$C$10:$C$259=B16)*('Snapshot Checks'!$E$10:$E$259=C16),0,1),0))="","",INDEX('Snapshot Checks'!$B$10:$B$259,MATCH(1,INDEX(('Snapshot Checks'!$C$10:$C$259=B16)*('Snapshot Checks'!$E$10:$E$259=C16),0,1),0)))))</f>
        <v/>
      </c>
      <c r="E16" s="51" t="str" cm="1">
        <f t="array" ref="E16">IF(B16="","",IFERROR(IF(INDEX('Trending Checks'!$B$10:$B$259,MATCH(1,INDEX(('Trending Checks'!$H$10:$H$259=B16)*('Trending Checks'!$I$10:$I$259=C16),0,1),0))="","",INDEX('Trending Checks'!$B$10:$B$259,MATCH(1,INDEX(('Trending Checks'!$H$10:$H$259=B16)*('Trending Checks'!$I$10:$I$259=C16),0,1),0))),IF(INDEX('Trending Checks'!$B$10:$B$259,MATCH(1,INDEX(('Trending Checks'!$G$10:$G$259=B16)*('Trending Checks'!$I$10:$I$259=C16),0,1),0))="","",INDEX('Trending Checks'!$B$10:$B$259,MATCH(1,INDEX(('Trending Checks'!$G$10:$G$259=B16)*('Trending Checks'!$I$10:$I$259=C16),0,1),0)))))</f>
        <v/>
      </c>
      <c r="F16" s="202"/>
    </row>
    <row r="17" spans="2:6" s="3" customFormat="1" ht="75" customHeight="1" x14ac:dyDescent="0.45">
      <c r="B17" s="43" t="str">
        <f>IF('All Suggested Checks (Hidden)'!O16="","",IF(ISNUMBER(SEARCH("-",'All Suggested Checks (Hidden)'!O16)),'All Suggested Checks (Hidden)'!O16,IFERROR(_xlfn.NUMBERVALUE('All Suggested Checks (Hidden)'!O16),'All Suggested Checks (Hidden)'!O16)))</f>
        <v/>
      </c>
      <c r="C17" s="43" t="str">
        <f>IF('All Suggested Checks (Hidden)'!P16="","",'All Suggested Checks (Hidden)'!P16)</f>
        <v/>
      </c>
      <c r="D17" s="51" t="str" cm="1">
        <f t="array" ref="D17">IF(B17="","",IFERROR(IF(INDEX('Snapshot Checks'!$B$10:$B$259,MATCH(1,INDEX(('Snapshot Checks'!$D$10:$D$259=B17)*('Snapshot Checks'!$E$10:$E$259=C17),0,1),0))="","",INDEX('Snapshot Checks'!$B$10:$B$259,MATCH(1,INDEX(('Snapshot Checks'!$D$10:$D$259=B17)*('Snapshot Checks'!$E$10:$E$259=C17),0,1),0))),IF(INDEX('Snapshot Checks'!$B$10:$B$259,MATCH(1,INDEX(('Snapshot Checks'!$C$10:$C$259=B17)*('Snapshot Checks'!$E$10:$E$259=C17),0,1),0))="","",INDEX('Snapshot Checks'!$B$10:$B$259,MATCH(1,INDEX(('Snapshot Checks'!$C$10:$C$259=B17)*('Snapshot Checks'!$E$10:$E$259=C17),0,1),0)))))</f>
        <v/>
      </c>
      <c r="E17" s="51" t="str" cm="1">
        <f t="array" ref="E17">IF(B17="","",IFERROR(IF(INDEX('Trending Checks'!$B$10:$B$259,MATCH(1,INDEX(('Trending Checks'!$H$10:$H$259=B17)*('Trending Checks'!$I$10:$I$259=C17),0,1),0))="","",INDEX('Trending Checks'!$B$10:$B$259,MATCH(1,INDEX(('Trending Checks'!$H$10:$H$259=B17)*('Trending Checks'!$I$10:$I$259=C17),0,1),0))),IF(INDEX('Trending Checks'!$B$10:$B$259,MATCH(1,INDEX(('Trending Checks'!$G$10:$G$259=B17)*('Trending Checks'!$I$10:$I$259=C17),0,1),0))="","",INDEX('Trending Checks'!$B$10:$B$259,MATCH(1,INDEX(('Trending Checks'!$G$10:$G$259=B17)*('Trending Checks'!$I$10:$I$259=C17),0,1),0)))))</f>
        <v/>
      </c>
      <c r="F17" s="202"/>
    </row>
    <row r="18" spans="2:6" s="3" customFormat="1" ht="75" customHeight="1" x14ac:dyDescent="0.45">
      <c r="B18" s="43" t="str">
        <f>IF('All Suggested Checks (Hidden)'!O17="","",IF(ISNUMBER(SEARCH("-",'All Suggested Checks (Hidden)'!O17)),'All Suggested Checks (Hidden)'!O17,IFERROR(_xlfn.NUMBERVALUE('All Suggested Checks (Hidden)'!O17),'All Suggested Checks (Hidden)'!O17)))</f>
        <v/>
      </c>
      <c r="C18" s="43" t="str">
        <f>IF('All Suggested Checks (Hidden)'!P17="","",'All Suggested Checks (Hidden)'!P17)</f>
        <v/>
      </c>
      <c r="D18" s="51" t="str" cm="1">
        <f t="array" ref="D18">IF(B18="","",IFERROR(IF(INDEX('Snapshot Checks'!$B$10:$B$259,MATCH(1,INDEX(('Snapshot Checks'!$D$10:$D$259=B18)*('Snapshot Checks'!$E$10:$E$259=C18),0,1),0))="","",INDEX('Snapshot Checks'!$B$10:$B$259,MATCH(1,INDEX(('Snapshot Checks'!$D$10:$D$259=B18)*('Snapshot Checks'!$E$10:$E$259=C18),0,1),0))),IF(INDEX('Snapshot Checks'!$B$10:$B$259,MATCH(1,INDEX(('Snapshot Checks'!$C$10:$C$259=B18)*('Snapshot Checks'!$E$10:$E$259=C18),0,1),0))="","",INDEX('Snapshot Checks'!$B$10:$B$259,MATCH(1,INDEX(('Snapshot Checks'!$C$10:$C$259=B18)*('Snapshot Checks'!$E$10:$E$259=C18),0,1),0)))))</f>
        <v/>
      </c>
      <c r="E18" s="51" t="str" cm="1">
        <f t="array" ref="E18">IF(B18="","",IFERROR(IF(INDEX('Trending Checks'!$B$10:$B$259,MATCH(1,INDEX(('Trending Checks'!$H$10:$H$259=B18)*('Trending Checks'!$I$10:$I$259=C18),0,1),0))="","",INDEX('Trending Checks'!$B$10:$B$259,MATCH(1,INDEX(('Trending Checks'!$H$10:$H$259=B18)*('Trending Checks'!$I$10:$I$259=C18),0,1),0))),IF(INDEX('Trending Checks'!$B$10:$B$259,MATCH(1,INDEX(('Trending Checks'!$G$10:$G$259=B18)*('Trending Checks'!$I$10:$I$259=C18),0,1),0))="","",INDEX('Trending Checks'!$B$10:$B$259,MATCH(1,INDEX(('Trending Checks'!$G$10:$G$259=B18)*('Trending Checks'!$I$10:$I$259=C18),0,1),0)))))</f>
        <v/>
      </c>
      <c r="F18" s="202"/>
    </row>
    <row r="19" spans="2:6" s="3" customFormat="1" ht="75" customHeight="1" x14ac:dyDescent="0.45">
      <c r="B19" s="43" t="str">
        <f>IF('All Suggested Checks (Hidden)'!O18="","",IF(ISNUMBER(SEARCH("-",'All Suggested Checks (Hidden)'!O18)),'All Suggested Checks (Hidden)'!O18,IFERROR(_xlfn.NUMBERVALUE('All Suggested Checks (Hidden)'!O18),'All Suggested Checks (Hidden)'!O18)))</f>
        <v/>
      </c>
      <c r="C19" s="43" t="str">
        <f>IF('All Suggested Checks (Hidden)'!P18="","",'All Suggested Checks (Hidden)'!P18)</f>
        <v/>
      </c>
      <c r="D19" s="51" t="str" cm="1">
        <f t="array" ref="D19">IF(B19="","",IFERROR(IF(INDEX('Snapshot Checks'!$B$10:$B$259,MATCH(1,INDEX(('Snapshot Checks'!$D$10:$D$259=B19)*('Snapshot Checks'!$E$10:$E$259=C19),0,1),0))="","",INDEX('Snapshot Checks'!$B$10:$B$259,MATCH(1,INDEX(('Snapshot Checks'!$D$10:$D$259=B19)*('Snapshot Checks'!$E$10:$E$259=C19),0,1),0))),IF(INDEX('Snapshot Checks'!$B$10:$B$259,MATCH(1,INDEX(('Snapshot Checks'!$C$10:$C$259=B19)*('Snapshot Checks'!$E$10:$E$259=C19),0,1),0))="","",INDEX('Snapshot Checks'!$B$10:$B$259,MATCH(1,INDEX(('Snapshot Checks'!$C$10:$C$259=B19)*('Snapshot Checks'!$E$10:$E$259=C19),0,1),0)))))</f>
        <v/>
      </c>
      <c r="E19" s="51" t="str" cm="1">
        <f t="array" ref="E19">IF(B19="","",IFERROR(IF(INDEX('Trending Checks'!$B$10:$B$259,MATCH(1,INDEX(('Trending Checks'!$H$10:$H$259=B19)*('Trending Checks'!$I$10:$I$259=C19),0,1),0))="","",INDEX('Trending Checks'!$B$10:$B$259,MATCH(1,INDEX(('Trending Checks'!$H$10:$H$259=B19)*('Trending Checks'!$I$10:$I$259=C19),0,1),0))),IF(INDEX('Trending Checks'!$B$10:$B$259,MATCH(1,INDEX(('Trending Checks'!$G$10:$G$259=B19)*('Trending Checks'!$I$10:$I$259=C19),0,1),0))="","",INDEX('Trending Checks'!$B$10:$B$259,MATCH(1,INDEX(('Trending Checks'!$G$10:$G$259=B19)*('Trending Checks'!$I$10:$I$259=C19),0,1),0)))))</f>
        <v/>
      </c>
      <c r="F19" s="202"/>
    </row>
    <row r="20" spans="2:6" s="3" customFormat="1" ht="75" customHeight="1" x14ac:dyDescent="0.45">
      <c r="B20" s="43" t="str">
        <f>IF('All Suggested Checks (Hidden)'!O19="","",IF(ISNUMBER(SEARCH("-",'All Suggested Checks (Hidden)'!O19)),'All Suggested Checks (Hidden)'!O19,IFERROR(_xlfn.NUMBERVALUE('All Suggested Checks (Hidden)'!O19),'All Suggested Checks (Hidden)'!O19)))</f>
        <v/>
      </c>
      <c r="C20" s="43" t="str">
        <f>IF('All Suggested Checks (Hidden)'!P19="","",'All Suggested Checks (Hidden)'!P19)</f>
        <v/>
      </c>
      <c r="D20" s="51" t="str" cm="1">
        <f t="array" ref="D20">IF(B20="","",IFERROR(IF(INDEX('Snapshot Checks'!$B$10:$B$259,MATCH(1,INDEX(('Snapshot Checks'!$D$10:$D$259=B20)*('Snapshot Checks'!$E$10:$E$259=C20),0,1),0))="","",INDEX('Snapshot Checks'!$B$10:$B$259,MATCH(1,INDEX(('Snapshot Checks'!$D$10:$D$259=B20)*('Snapshot Checks'!$E$10:$E$259=C20),0,1),0))),IF(INDEX('Snapshot Checks'!$B$10:$B$259,MATCH(1,INDEX(('Snapshot Checks'!$C$10:$C$259=B20)*('Snapshot Checks'!$E$10:$E$259=C20),0,1),0))="","",INDEX('Snapshot Checks'!$B$10:$B$259,MATCH(1,INDEX(('Snapshot Checks'!$C$10:$C$259=B20)*('Snapshot Checks'!$E$10:$E$259=C20),0,1),0)))))</f>
        <v/>
      </c>
      <c r="E20" s="51" t="str" cm="1">
        <f t="array" ref="E20">IF(B20="","",IFERROR(IF(INDEX('Trending Checks'!$B$10:$B$259,MATCH(1,INDEX(('Trending Checks'!$H$10:$H$259=B20)*('Trending Checks'!$I$10:$I$259=C20),0,1),0))="","",INDEX('Trending Checks'!$B$10:$B$259,MATCH(1,INDEX(('Trending Checks'!$H$10:$H$259=B20)*('Trending Checks'!$I$10:$I$259=C20),0,1),0))),IF(INDEX('Trending Checks'!$B$10:$B$259,MATCH(1,INDEX(('Trending Checks'!$G$10:$G$259=B20)*('Trending Checks'!$I$10:$I$259=C20),0,1),0))="","",INDEX('Trending Checks'!$B$10:$B$259,MATCH(1,INDEX(('Trending Checks'!$G$10:$G$259=B20)*('Trending Checks'!$I$10:$I$259=C20),0,1),0)))))</f>
        <v/>
      </c>
      <c r="F20" s="202"/>
    </row>
    <row r="21" spans="2:6" s="3" customFormat="1" ht="75" customHeight="1" x14ac:dyDescent="0.45">
      <c r="B21" s="43" t="str">
        <f>IF('All Suggested Checks (Hidden)'!O20="","",IF(ISNUMBER(SEARCH("-",'All Suggested Checks (Hidden)'!O20)),'All Suggested Checks (Hidden)'!O20,IFERROR(_xlfn.NUMBERVALUE('All Suggested Checks (Hidden)'!O20),'All Suggested Checks (Hidden)'!O20)))</f>
        <v/>
      </c>
      <c r="C21" s="43" t="str">
        <f>IF('All Suggested Checks (Hidden)'!P20="","",'All Suggested Checks (Hidden)'!P20)</f>
        <v/>
      </c>
      <c r="D21" s="51" t="str" cm="1">
        <f t="array" ref="D21">IF(B21="","",IFERROR(IF(INDEX('Snapshot Checks'!$B$10:$B$259,MATCH(1,INDEX(('Snapshot Checks'!$D$10:$D$259=B21)*('Snapshot Checks'!$E$10:$E$259=C21),0,1),0))="","",INDEX('Snapshot Checks'!$B$10:$B$259,MATCH(1,INDEX(('Snapshot Checks'!$D$10:$D$259=B21)*('Snapshot Checks'!$E$10:$E$259=C21),0,1),0))),IF(INDEX('Snapshot Checks'!$B$10:$B$259,MATCH(1,INDEX(('Snapshot Checks'!$C$10:$C$259=B21)*('Snapshot Checks'!$E$10:$E$259=C21),0,1),0))="","",INDEX('Snapshot Checks'!$B$10:$B$259,MATCH(1,INDEX(('Snapshot Checks'!$C$10:$C$259=B21)*('Snapshot Checks'!$E$10:$E$259=C21),0,1),0)))))</f>
        <v/>
      </c>
      <c r="E21" s="51" t="str" cm="1">
        <f t="array" ref="E21">IF(B21="","",IFERROR(IF(INDEX('Trending Checks'!$B$10:$B$259,MATCH(1,INDEX(('Trending Checks'!$H$10:$H$259=B21)*('Trending Checks'!$I$10:$I$259=C21),0,1),0))="","",INDEX('Trending Checks'!$B$10:$B$259,MATCH(1,INDEX(('Trending Checks'!$H$10:$H$259=B21)*('Trending Checks'!$I$10:$I$259=C21),0,1),0))),IF(INDEX('Trending Checks'!$B$10:$B$259,MATCH(1,INDEX(('Trending Checks'!$G$10:$G$259=B21)*('Trending Checks'!$I$10:$I$259=C21),0,1),0))="","",INDEX('Trending Checks'!$B$10:$B$259,MATCH(1,INDEX(('Trending Checks'!$G$10:$G$259=B21)*('Trending Checks'!$I$10:$I$259=C21),0,1),0)))))</f>
        <v/>
      </c>
      <c r="F21" s="202"/>
    </row>
    <row r="22" spans="2:6" s="3" customFormat="1" ht="75" customHeight="1" x14ac:dyDescent="0.45">
      <c r="B22" s="43" t="str">
        <f>IF('All Suggested Checks (Hidden)'!O21="","",IF(ISNUMBER(SEARCH("-",'All Suggested Checks (Hidden)'!O21)),'All Suggested Checks (Hidden)'!O21,IFERROR(_xlfn.NUMBERVALUE('All Suggested Checks (Hidden)'!O21),'All Suggested Checks (Hidden)'!O21)))</f>
        <v/>
      </c>
      <c r="C22" s="43" t="str">
        <f>IF('All Suggested Checks (Hidden)'!P21="","",'All Suggested Checks (Hidden)'!P21)</f>
        <v/>
      </c>
      <c r="D22" s="51" t="str" cm="1">
        <f t="array" ref="D22">IF(B22="","",IFERROR(IF(INDEX('Snapshot Checks'!$B$10:$B$259,MATCH(1,INDEX(('Snapshot Checks'!$D$10:$D$259=B22)*('Snapshot Checks'!$E$10:$E$259=C22),0,1),0))="","",INDEX('Snapshot Checks'!$B$10:$B$259,MATCH(1,INDEX(('Snapshot Checks'!$D$10:$D$259=B22)*('Snapshot Checks'!$E$10:$E$259=C22),0,1),0))),IF(INDEX('Snapshot Checks'!$B$10:$B$259,MATCH(1,INDEX(('Snapshot Checks'!$C$10:$C$259=B22)*('Snapshot Checks'!$E$10:$E$259=C22),0,1),0))="","",INDEX('Snapshot Checks'!$B$10:$B$259,MATCH(1,INDEX(('Snapshot Checks'!$C$10:$C$259=B22)*('Snapshot Checks'!$E$10:$E$259=C22),0,1),0)))))</f>
        <v/>
      </c>
      <c r="E22" s="51" t="str" cm="1">
        <f t="array" ref="E22">IF(B22="","",IFERROR(IF(INDEX('Trending Checks'!$B$10:$B$259,MATCH(1,INDEX(('Trending Checks'!$H$10:$H$259=B22)*('Trending Checks'!$I$10:$I$259=C22),0,1),0))="","",INDEX('Trending Checks'!$B$10:$B$259,MATCH(1,INDEX(('Trending Checks'!$H$10:$H$259=B22)*('Trending Checks'!$I$10:$I$259=C22),0,1),0))),IF(INDEX('Trending Checks'!$B$10:$B$259,MATCH(1,INDEX(('Trending Checks'!$G$10:$G$259=B22)*('Trending Checks'!$I$10:$I$259=C22),0,1),0))="","",INDEX('Trending Checks'!$B$10:$B$259,MATCH(1,INDEX(('Trending Checks'!$G$10:$G$259=B22)*('Trending Checks'!$I$10:$I$259=C22),0,1),0)))))</f>
        <v/>
      </c>
      <c r="F22" s="202"/>
    </row>
    <row r="23" spans="2:6" s="3" customFormat="1" ht="75" customHeight="1" x14ac:dyDescent="0.45">
      <c r="B23" s="43" t="str">
        <f>IF('All Suggested Checks (Hidden)'!O22="","",IF(ISNUMBER(SEARCH("-",'All Suggested Checks (Hidden)'!O22)),'All Suggested Checks (Hidden)'!O22,IFERROR(_xlfn.NUMBERVALUE('All Suggested Checks (Hidden)'!O22),'All Suggested Checks (Hidden)'!O22)))</f>
        <v/>
      </c>
      <c r="C23" s="43" t="str">
        <f>IF('All Suggested Checks (Hidden)'!P22="","",'All Suggested Checks (Hidden)'!P22)</f>
        <v/>
      </c>
      <c r="D23" s="51" t="str" cm="1">
        <f t="array" ref="D23">IF(B23="","",IFERROR(IF(INDEX('Snapshot Checks'!$B$10:$B$259,MATCH(1,INDEX(('Snapshot Checks'!$D$10:$D$259=B23)*('Snapshot Checks'!$E$10:$E$259=C23),0,1),0))="","",INDEX('Snapshot Checks'!$B$10:$B$259,MATCH(1,INDEX(('Snapshot Checks'!$D$10:$D$259=B23)*('Snapshot Checks'!$E$10:$E$259=C23),0,1),0))),IF(INDEX('Snapshot Checks'!$B$10:$B$259,MATCH(1,INDEX(('Snapshot Checks'!$C$10:$C$259=B23)*('Snapshot Checks'!$E$10:$E$259=C23),0,1),0))="","",INDEX('Snapshot Checks'!$B$10:$B$259,MATCH(1,INDEX(('Snapshot Checks'!$C$10:$C$259=B23)*('Snapshot Checks'!$E$10:$E$259=C23),0,1),0)))))</f>
        <v/>
      </c>
      <c r="E23" s="51" t="str" cm="1">
        <f t="array" ref="E23">IF(B23="","",IFERROR(IF(INDEX('Trending Checks'!$B$10:$B$259,MATCH(1,INDEX(('Trending Checks'!$H$10:$H$259=B23)*('Trending Checks'!$I$10:$I$259=C23),0,1),0))="","",INDEX('Trending Checks'!$B$10:$B$259,MATCH(1,INDEX(('Trending Checks'!$H$10:$H$259=B23)*('Trending Checks'!$I$10:$I$259=C23),0,1),0))),IF(INDEX('Trending Checks'!$B$10:$B$259,MATCH(1,INDEX(('Trending Checks'!$G$10:$G$259=B23)*('Trending Checks'!$I$10:$I$259=C23),0,1),0))="","",INDEX('Trending Checks'!$B$10:$B$259,MATCH(1,INDEX(('Trending Checks'!$G$10:$G$259=B23)*('Trending Checks'!$I$10:$I$259=C23),0,1),0)))))</f>
        <v/>
      </c>
      <c r="F23" s="202"/>
    </row>
    <row r="24" spans="2:6" s="3" customFormat="1" ht="75" customHeight="1" x14ac:dyDescent="0.45">
      <c r="B24" s="43" t="str">
        <f>IF('All Suggested Checks (Hidden)'!O23="","",IF(ISNUMBER(SEARCH("-",'All Suggested Checks (Hidden)'!O23)),'All Suggested Checks (Hidden)'!O23,IFERROR(_xlfn.NUMBERVALUE('All Suggested Checks (Hidden)'!O23),'All Suggested Checks (Hidden)'!O23)))</f>
        <v/>
      </c>
      <c r="C24" s="43" t="str">
        <f>IF('All Suggested Checks (Hidden)'!P23="","",'All Suggested Checks (Hidden)'!P23)</f>
        <v/>
      </c>
      <c r="D24" s="51" t="str" cm="1">
        <f t="array" ref="D24">IF(B24="","",IFERROR(IF(INDEX('Snapshot Checks'!$B$10:$B$259,MATCH(1,INDEX(('Snapshot Checks'!$D$10:$D$259=B24)*('Snapshot Checks'!$E$10:$E$259=C24),0,1),0))="","",INDEX('Snapshot Checks'!$B$10:$B$259,MATCH(1,INDEX(('Snapshot Checks'!$D$10:$D$259=B24)*('Snapshot Checks'!$E$10:$E$259=C24),0,1),0))),IF(INDEX('Snapshot Checks'!$B$10:$B$259,MATCH(1,INDEX(('Snapshot Checks'!$C$10:$C$259=B24)*('Snapshot Checks'!$E$10:$E$259=C24),0,1),0))="","",INDEX('Snapshot Checks'!$B$10:$B$259,MATCH(1,INDEX(('Snapshot Checks'!$C$10:$C$259=B24)*('Snapshot Checks'!$E$10:$E$259=C24),0,1),0)))))</f>
        <v/>
      </c>
      <c r="E24" s="51" t="str" cm="1">
        <f t="array" ref="E24">IF(B24="","",IFERROR(IF(INDEX('Trending Checks'!$B$10:$B$259,MATCH(1,INDEX(('Trending Checks'!$H$10:$H$259=B24)*('Trending Checks'!$I$10:$I$259=C24),0,1),0))="","",INDEX('Trending Checks'!$B$10:$B$259,MATCH(1,INDEX(('Trending Checks'!$H$10:$H$259=B24)*('Trending Checks'!$I$10:$I$259=C24),0,1),0))),IF(INDEX('Trending Checks'!$B$10:$B$259,MATCH(1,INDEX(('Trending Checks'!$G$10:$G$259=B24)*('Trending Checks'!$I$10:$I$259=C24),0,1),0))="","",INDEX('Trending Checks'!$B$10:$B$259,MATCH(1,INDEX(('Trending Checks'!$G$10:$G$259=B24)*('Trending Checks'!$I$10:$I$259=C24),0,1),0)))))</f>
        <v/>
      </c>
      <c r="F24" s="202"/>
    </row>
    <row r="25" spans="2:6" s="3" customFormat="1" ht="75" customHeight="1" x14ac:dyDescent="0.45">
      <c r="B25" s="43" t="str">
        <f>IF('All Suggested Checks (Hidden)'!O24="","",IF(ISNUMBER(SEARCH("-",'All Suggested Checks (Hidden)'!O24)),'All Suggested Checks (Hidden)'!O24,IFERROR(_xlfn.NUMBERVALUE('All Suggested Checks (Hidden)'!O24),'All Suggested Checks (Hidden)'!O24)))</f>
        <v/>
      </c>
      <c r="C25" s="43" t="str">
        <f>IF('All Suggested Checks (Hidden)'!P24="","",'All Suggested Checks (Hidden)'!P24)</f>
        <v/>
      </c>
      <c r="D25" s="51" t="str" cm="1">
        <f t="array" ref="D25">IF(B25="","",IFERROR(IF(INDEX('Snapshot Checks'!$B$10:$B$259,MATCH(1,INDEX(('Snapshot Checks'!$D$10:$D$259=B25)*('Snapshot Checks'!$E$10:$E$259=C25),0,1),0))="","",INDEX('Snapshot Checks'!$B$10:$B$259,MATCH(1,INDEX(('Snapshot Checks'!$D$10:$D$259=B25)*('Snapshot Checks'!$E$10:$E$259=C25),0,1),0))),IF(INDEX('Snapshot Checks'!$B$10:$B$259,MATCH(1,INDEX(('Snapshot Checks'!$C$10:$C$259=B25)*('Snapshot Checks'!$E$10:$E$259=C25),0,1),0))="","",INDEX('Snapshot Checks'!$B$10:$B$259,MATCH(1,INDEX(('Snapshot Checks'!$C$10:$C$259=B25)*('Snapshot Checks'!$E$10:$E$259=C25),0,1),0)))))</f>
        <v/>
      </c>
      <c r="E25" s="51" t="str" cm="1">
        <f t="array" ref="E25">IF(B25="","",IFERROR(IF(INDEX('Trending Checks'!$B$10:$B$259,MATCH(1,INDEX(('Trending Checks'!$H$10:$H$259=B25)*('Trending Checks'!$I$10:$I$259=C25),0,1),0))="","",INDEX('Trending Checks'!$B$10:$B$259,MATCH(1,INDEX(('Trending Checks'!$H$10:$H$259=B25)*('Trending Checks'!$I$10:$I$259=C25),0,1),0))),IF(INDEX('Trending Checks'!$B$10:$B$259,MATCH(1,INDEX(('Trending Checks'!$G$10:$G$259=B25)*('Trending Checks'!$I$10:$I$259=C25),0,1),0))="","",INDEX('Trending Checks'!$B$10:$B$259,MATCH(1,INDEX(('Trending Checks'!$G$10:$G$259=B25)*('Trending Checks'!$I$10:$I$259=C25),0,1),0)))))</f>
        <v/>
      </c>
      <c r="F25" s="202"/>
    </row>
    <row r="26" spans="2:6" s="3" customFormat="1" ht="75" customHeight="1" x14ac:dyDescent="0.45">
      <c r="B26" s="43" t="str">
        <f>IF('All Suggested Checks (Hidden)'!O25="","",IF(ISNUMBER(SEARCH("-",'All Suggested Checks (Hidden)'!O25)),'All Suggested Checks (Hidden)'!O25,IFERROR(_xlfn.NUMBERVALUE('All Suggested Checks (Hidden)'!O25),'All Suggested Checks (Hidden)'!O25)))</f>
        <v/>
      </c>
      <c r="C26" s="43" t="str">
        <f>IF('All Suggested Checks (Hidden)'!P25="","",'All Suggested Checks (Hidden)'!P25)</f>
        <v/>
      </c>
      <c r="D26" s="51" t="str" cm="1">
        <f t="array" ref="D26">IF(B26="","",IFERROR(IF(INDEX('Snapshot Checks'!$B$10:$B$259,MATCH(1,INDEX(('Snapshot Checks'!$D$10:$D$259=B26)*('Snapshot Checks'!$E$10:$E$259=C26),0,1),0))="","",INDEX('Snapshot Checks'!$B$10:$B$259,MATCH(1,INDEX(('Snapshot Checks'!$D$10:$D$259=B26)*('Snapshot Checks'!$E$10:$E$259=C26),0,1),0))),IF(INDEX('Snapshot Checks'!$B$10:$B$259,MATCH(1,INDEX(('Snapshot Checks'!$C$10:$C$259=B26)*('Snapshot Checks'!$E$10:$E$259=C26),0,1),0))="","",INDEX('Snapshot Checks'!$B$10:$B$259,MATCH(1,INDEX(('Snapshot Checks'!$C$10:$C$259=B26)*('Snapshot Checks'!$E$10:$E$259=C26),0,1),0)))))</f>
        <v/>
      </c>
      <c r="E26" s="51" t="str" cm="1">
        <f t="array" ref="E26">IF(B26="","",IFERROR(IF(INDEX('Trending Checks'!$B$10:$B$259,MATCH(1,INDEX(('Trending Checks'!$H$10:$H$259=B26)*('Trending Checks'!$I$10:$I$259=C26),0,1),0))="","",INDEX('Trending Checks'!$B$10:$B$259,MATCH(1,INDEX(('Trending Checks'!$H$10:$H$259=B26)*('Trending Checks'!$I$10:$I$259=C26),0,1),0))),IF(INDEX('Trending Checks'!$B$10:$B$259,MATCH(1,INDEX(('Trending Checks'!$G$10:$G$259=B26)*('Trending Checks'!$I$10:$I$259=C26),0,1),0))="","",INDEX('Trending Checks'!$B$10:$B$259,MATCH(1,INDEX(('Trending Checks'!$G$10:$G$259=B26)*('Trending Checks'!$I$10:$I$259=C26),0,1),0)))))</f>
        <v/>
      </c>
      <c r="F26" s="202"/>
    </row>
    <row r="27" spans="2:6" s="3" customFormat="1" ht="75" customHeight="1" x14ac:dyDescent="0.45">
      <c r="B27" s="43" t="str">
        <f>IF('All Suggested Checks (Hidden)'!O26="","",IF(ISNUMBER(SEARCH("-",'All Suggested Checks (Hidden)'!O26)),'All Suggested Checks (Hidden)'!O26,IFERROR(_xlfn.NUMBERVALUE('All Suggested Checks (Hidden)'!O26),'All Suggested Checks (Hidden)'!O26)))</f>
        <v/>
      </c>
      <c r="C27" s="43" t="str">
        <f>IF('All Suggested Checks (Hidden)'!P26="","",'All Suggested Checks (Hidden)'!P26)</f>
        <v/>
      </c>
      <c r="D27" s="51" t="str" cm="1">
        <f t="array" ref="D27">IF(B27="","",IFERROR(IF(INDEX('Snapshot Checks'!$B$10:$B$259,MATCH(1,INDEX(('Snapshot Checks'!$D$10:$D$259=B27)*('Snapshot Checks'!$E$10:$E$259=C27),0,1),0))="","",INDEX('Snapshot Checks'!$B$10:$B$259,MATCH(1,INDEX(('Snapshot Checks'!$D$10:$D$259=B27)*('Snapshot Checks'!$E$10:$E$259=C27),0,1),0))),IF(INDEX('Snapshot Checks'!$B$10:$B$259,MATCH(1,INDEX(('Snapshot Checks'!$C$10:$C$259=B27)*('Snapshot Checks'!$E$10:$E$259=C27),0,1),0))="","",INDEX('Snapshot Checks'!$B$10:$B$259,MATCH(1,INDEX(('Snapshot Checks'!$C$10:$C$259=B27)*('Snapshot Checks'!$E$10:$E$259=C27),0,1),0)))))</f>
        <v/>
      </c>
      <c r="E27" s="51" t="str" cm="1">
        <f t="array" ref="E27">IF(B27="","",IFERROR(IF(INDEX('Trending Checks'!$B$10:$B$259,MATCH(1,INDEX(('Trending Checks'!$H$10:$H$259=B27)*('Trending Checks'!$I$10:$I$259=C27),0,1),0))="","",INDEX('Trending Checks'!$B$10:$B$259,MATCH(1,INDEX(('Trending Checks'!$H$10:$H$259=B27)*('Trending Checks'!$I$10:$I$259=C27),0,1),0))),IF(INDEX('Trending Checks'!$B$10:$B$259,MATCH(1,INDEX(('Trending Checks'!$G$10:$G$259=B27)*('Trending Checks'!$I$10:$I$259=C27),0,1),0))="","",INDEX('Trending Checks'!$B$10:$B$259,MATCH(1,INDEX(('Trending Checks'!$G$10:$G$259=B27)*('Trending Checks'!$I$10:$I$259=C27),0,1),0)))))</f>
        <v/>
      </c>
      <c r="F27" s="202"/>
    </row>
    <row r="28" spans="2:6" s="3" customFormat="1" ht="75" customHeight="1" x14ac:dyDescent="0.45">
      <c r="B28" s="43" t="str">
        <f>IF('All Suggested Checks (Hidden)'!O27="","",IF(ISNUMBER(SEARCH("-",'All Suggested Checks (Hidden)'!O27)),'All Suggested Checks (Hidden)'!O27,IFERROR(_xlfn.NUMBERVALUE('All Suggested Checks (Hidden)'!O27),'All Suggested Checks (Hidden)'!O27)))</f>
        <v/>
      </c>
      <c r="C28" s="43" t="str">
        <f>IF('All Suggested Checks (Hidden)'!P27="","",'All Suggested Checks (Hidden)'!P27)</f>
        <v/>
      </c>
      <c r="D28" s="51" t="str" cm="1">
        <f t="array" ref="D28">IF(B28="","",IFERROR(IF(INDEX('Snapshot Checks'!$B$10:$B$259,MATCH(1,INDEX(('Snapshot Checks'!$D$10:$D$259=B28)*('Snapshot Checks'!$E$10:$E$259=C28),0,1),0))="","",INDEX('Snapshot Checks'!$B$10:$B$259,MATCH(1,INDEX(('Snapshot Checks'!$D$10:$D$259=B28)*('Snapshot Checks'!$E$10:$E$259=C28),0,1),0))),IF(INDEX('Snapshot Checks'!$B$10:$B$259,MATCH(1,INDEX(('Snapshot Checks'!$C$10:$C$259=B28)*('Snapshot Checks'!$E$10:$E$259=C28),0,1),0))="","",INDEX('Snapshot Checks'!$B$10:$B$259,MATCH(1,INDEX(('Snapshot Checks'!$C$10:$C$259=B28)*('Snapshot Checks'!$E$10:$E$259=C28),0,1),0)))))</f>
        <v/>
      </c>
      <c r="E28" s="51" t="str" cm="1">
        <f t="array" ref="E28">IF(B28="","",IFERROR(IF(INDEX('Trending Checks'!$B$10:$B$259,MATCH(1,INDEX(('Trending Checks'!$H$10:$H$259=B28)*('Trending Checks'!$I$10:$I$259=C28),0,1),0))="","",INDEX('Trending Checks'!$B$10:$B$259,MATCH(1,INDEX(('Trending Checks'!$H$10:$H$259=B28)*('Trending Checks'!$I$10:$I$259=C28),0,1),0))),IF(INDEX('Trending Checks'!$B$10:$B$259,MATCH(1,INDEX(('Trending Checks'!$G$10:$G$259=B28)*('Trending Checks'!$I$10:$I$259=C28),0,1),0))="","",INDEX('Trending Checks'!$B$10:$B$259,MATCH(1,INDEX(('Trending Checks'!$G$10:$G$259=B28)*('Trending Checks'!$I$10:$I$259=C28),0,1),0)))))</f>
        <v/>
      </c>
      <c r="F28" s="202"/>
    </row>
    <row r="29" spans="2:6" s="3" customFormat="1" ht="75" customHeight="1" x14ac:dyDescent="0.45">
      <c r="B29" s="43" t="str">
        <f>IF('All Suggested Checks (Hidden)'!O28="","",IF(ISNUMBER(SEARCH("-",'All Suggested Checks (Hidden)'!O28)),'All Suggested Checks (Hidden)'!O28,IFERROR(_xlfn.NUMBERVALUE('All Suggested Checks (Hidden)'!O28),'All Suggested Checks (Hidden)'!O28)))</f>
        <v/>
      </c>
      <c r="C29" s="43" t="str">
        <f>IF('All Suggested Checks (Hidden)'!P28="","",'All Suggested Checks (Hidden)'!P28)</f>
        <v/>
      </c>
      <c r="D29" s="51" t="str" cm="1">
        <f t="array" ref="D29">IF(B29="","",IFERROR(IF(INDEX('Snapshot Checks'!$B$10:$B$259,MATCH(1,INDEX(('Snapshot Checks'!$D$10:$D$259=B29)*('Snapshot Checks'!$E$10:$E$259=C29),0,1),0))="","",INDEX('Snapshot Checks'!$B$10:$B$259,MATCH(1,INDEX(('Snapshot Checks'!$D$10:$D$259=B29)*('Snapshot Checks'!$E$10:$E$259=C29),0,1),0))),IF(INDEX('Snapshot Checks'!$B$10:$B$259,MATCH(1,INDEX(('Snapshot Checks'!$C$10:$C$259=B29)*('Snapshot Checks'!$E$10:$E$259=C29),0,1),0))="","",INDEX('Snapshot Checks'!$B$10:$B$259,MATCH(1,INDEX(('Snapshot Checks'!$C$10:$C$259=B29)*('Snapshot Checks'!$E$10:$E$259=C29),0,1),0)))))</f>
        <v/>
      </c>
      <c r="E29" s="51" t="str" cm="1">
        <f t="array" ref="E29">IF(B29="","",IFERROR(IF(INDEX('Trending Checks'!$B$10:$B$259,MATCH(1,INDEX(('Trending Checks'!$H$10:$H$259=B29)*('Trending Checks'!$I$10:$I$259=C29),0,1),0))="","",INDEX('Trending Checks'!$B$10:$B$259,MATCH(1,INDEX(('Trending Checks'!$H$10:$H$259=B29)*('Trending Checks'!$I$10:$I$259=C29),0,1),0))),IF(INDEX('Trending Checks'!$B$10:$B$259,MATCH(1,INDEX(('Trending Checks'!$G$10:$G$259=B29)*('Trending Checks'!$I$10:$I$259=C29),0,1),0))="","",INDEX('Trending Checks'!$B$10:$B$259,MATCH(1,INDEX(('Trending Checks'!$G$10:$G$259=B29)*('Trending Checks'!$I$10:$I$259=C29),0,1),0)))))</f>
        <v/>
      </c>
      <c r="F29" s="202"/>
    </row>
    <row r="30" spans="2:6" s="3" customFormat="1" ht="75" customHeight="1" x14ac:dyDescent="0.45">
      <c r="B30" s="43" t="str">
        <f>IF('All Suggested Checks (Hidden)'!O29="","",IF(ISNUMBER(SEARCH("-",'All Suggested Checks (Hidden)'!O29)),'All Suggested Checks (Hidden)'!O29,IFERROR(_xlfn.NUMBERVALUE('All Suggested Checks (Hidden)'!O29),'All Suggested Checks (Hidden)'!O29)))</f>
        <v/>
      </c>
      <c r="C30" s="43" t="str">
        <f>IF('All Suggested Checks (Hidden)'!P29="","",'All Suggested Checks (Hidden)'!P29)</f>
        <v/>
      </c>
      <c r="D30" s="51" t="str" cm="1">
        <f t="array" ref="D30">IF(B30="","",IFERROR(IF(INDEX('Snapshot Checks'!$B$10:$B$259,MATCH(1,INDEX(('Snapshot Checks'!$D$10:$D$259=B30)*('Snapshot Checks'!$E$10:$E$259=C30),0,1),0))="","",INDEX('Snapshot Checks'!$B$10:$B$259,MATCH(1,INDEX(('Snapshot Checks'!$D$10:$D$259=B30)*('Snapshot Checks'!$E$10:$E$259=C30),0,1),0))),IF(INDEX('Snapshot Checks'!$B$10:$B$259,MATCH(1,INDEX(('Snapshot Checks'!$C$10:$C$259=B30)*('Snapshot Checks'!$E$10:$E$259=C30),0,1),0))="","",INDEX('Snapshot Checks'!$B$10:$B$259,MATCH(1,INDEX(('Snapshot Checks'!$C$10:$C$259=B30)*('Snapshot Checks'!$E$10:$E$259=C30),0,1),0)))))</f>
        <v/>
      </c>
      <c r="E30" s="51" t="str" cm="1">
        <f t="array" ref="E30">IF(B30="","",IFERROR(IF(INDEX('Trending Checks'!$B$10:$B$259,MATCH(1,INDEX(('Trending Checks'!$H$10:$H$259=B30)*('Trending Checks'!$I$10:$I$259=C30),0,1),0))="","",INDEX('Trending Checks'!$B$10:$B$259,MATCH(1,INDEX(('Trending Checks'!$H$10:$H$259=B30)*('Trending Checks'!$I$10:$I$259=C30),0,1),0))),IF(INDEX('Trending Checks'!$B$10:$B$259,MATCH(1,INDEX(('Trending Checks'!$G$10:$G$259=B30)*('Trending Checks'!$I$10:$I$259=C30),0,1),0))="","",INDEX('Trending Checks'!$B$10:$B$259,MATCH(1,INDEX(('Trending Checks'!$G$10:$G$259=B30)*('Trending Checks'!$I$10:$I$259=C30),0,1),0)))))</f>
        <v/>
      </c>
      <c r="F30" s="202"/>
    </row>
    <row r="31" spans="2:6" s="3" customFormat="1" ht="75" customHeight="1" x14ac:dyDescent="0.45">
      <c r="B31" s="43" t="str">
        <f>IF('All Suggested Checks (Hidden)'!O30="","",IF(ISNUMBER(SEARCH("-",'All Suggested Checks (Hidden)'!O30)),'All Suggested Checks (Hidden)'!O30,IFERROR(_xlfn.NUMBERVALUE('All Suggested Checks (Hidden)'!O30),'All Suggested Checks (Hidden)'!O30)))</f>
        <v/>
      </c>
      <c r="C31" s="43" t="str">
        <f>IF('All Suggested Checks (Hidden)'!P30="","",'All Suggested Checks (Hidden)'!P30)</f>
        <v/>
      </c>
      <c r="D31" s="51" t="str" cm="1">
        <f t="array" ref="D31">IF(B31="","",IFERROR(IF(INDEX('Snapshot Checks'!$B$10:$B$259,MATCH(1,INDEX(('Snapshot Checks'!$D$10:$D$259=B31)*('Snapshot Checks'!$E$10:$E$259=C31),0,1),0))="","",INDEX('Snapshot Checks'!$B$10:$B$259,MATCH(1,INDEX(('Snapshot Checks'!$D$10:$D$259=B31)*('Snapshot Checks'!$E$10:$E$259=C31),0,1),0))),IF(INDEX('Snapshot Checks'!$B$10:$B$259,MATCH(1,INDEX(('Snapshot Checks'!$C$10:$C$259=B31)*('Snapshot Checks'!$E$10:$E$259=C31),0,1),0))="","",INDEX('Snapshot Checks'!$B$10:$B$259,MATCH(1,INDEX(('Snapshot Checks'!$C$10:$C$259=B31)*('Snapshot Checks'!$E$10:$E$259=C31),0,1),0)))))</f>
        <v/>
      </c>
      <c r="E31" s="51" t="str" cm="1">
        <f t="array" ref="E31">IF(B31="","",IFERROR(IF(INDEX('Trending Checks'!$B$10:$B$259,MATCH(1,INDEX(('Trending Checks'!$H$10:$H$259=B31)*('Trending Checks'!$I$10:$I$259=C31),0,1),0))="","",INDEX('Trending Checks'!$B$10:$B$259,MATCH(1,INDEX(('Trending Checks'!$H$10:$H$259=B31)*('Trending Checks'!$I$10:$I$259=C31),0,1),0))),IF(INDEX('Trending Checks'!$B$10:$B$259,MATCH(1,INDEX(('Trending Checks'!$G$10:$G$259=B31)*('Trending Checks'!$I$10:$I$259=C31),0,1),0))="","",INDEX('Trending Checks'!$B$10:$B$259,MATCH(1,INDEX(('Trending Checks'!$G$10:$G$259=B31)*('Trending Checks'!$I$10:$I$259=C31),0,1),0)))))</f>
        <v/>
      </c>
      <c r="F31" s="202"/>
    </row>
    <row r="32" spans="2:6" s="3" customFormat="1" ht="75" customHeight="1" x14ac:dyDescent="0.45">
      <c r="B32" s="43" t="str">
        <f>IF('All Suggested Checks (Hidden)'!O31="","",IF(ISNUMBER(SEARCH("-",'All Suggested Checks (Hidden)'!O31)),'All Suggested Checks (Hidden)'!O31,IFERROR(_xlfn.NUMBERVALUE('All Suggested Checks (Hidden)'!O31),'All Suggested Checks (Hidden)'!O31)))</f>
        <v/>
      </c>
      <c r="C32" s="43" t="str">
        <f>IF('All Suggested Checks (Hidden)'!P31="","",'All Suggested Checks (Hidden)'!P31)</f>
        <v/>
      </c>
      <c r="D32" s="51" t="str" cm="1">
        <f t="array" ref="D32">IF(B32="","",IFERROR(IF(INDEX('Snapshot Checks'!$B$10:$B$259,MATCH(1,INDEX(('Snapshot Checks'!$D$10:$D$259=B32)*('Snapshot Checks'!$E$10:$E$259=C32),0,1),0))="","",INDEX('Snapshot Checks'!$B$10:$B$259,MATCH(1,INDEX(('Snapshot Checks'!$D$10:$D$259=B32)*('Snapshot Checks'!$E$10:$E$259=C32),0,1),0))),IF(INDEX('Snapshot Checks'!$B$10:$B$259,MATCH(1,INDEX(('Snapshot Checks'!$C$10:$C$259=B32)*('Snapshot Checks'!$E$10:$E$259=C32),0,1),0))="","",INDEX('Snapshot Checks'!$B$10:$B$259,MATCH(1,INDEX(('Snapshot Checks'!$C$10:$C$259=B32)*('Snapshot Checks'!$E$10:$E$259=C32),0,1),0)))))</f>
        <v/>
      </c>
      <c r="E32" s="51" t="str" cm="1">
        <f t="array" ref="E32">IF(B32="","",IFERROR(IF(INDEX('Trending Checks'!$B$10:$B$259,MATCH(1,INDEX(('Trending Checks'!$H$10:$H$259=B32)*('Trending Checks'!$I$10:$I$259=C32),0,1),0))="","",INDEX('Trending Checks'!$B$10:$B$259,MATCH(1,INDEX(('Trending Checks'!$H$10:$H$259=B32)*('Trending Checks'!$I$10:$I$259=C32),0,1),0))),IF(INDEX('Trending Checks'!$B$10:$B$259,MATCH(1,INDEX(('Trending Checks'!$G$10:$G$259=B32)*('Trending Checks'!$I$10:$I$259=C32),0,1),0))="","",INDEX('Trending Checks'!$B$10:$B$259,MATCH(1,INDEX(('Trending Checks'!$G$10:$G$259=B32)*('Trending Checks'!$I$10:$I$259=C32),0,1),0)))))</f>
        <v/>
      </c>
      <c r="F32" s="202"/>
    </row>
    <row r="33" spans="2:6" s="3" customFormat="1" ht="75" customHeight="1" x14ac:dyDescent="0.45">
      <c r="B33" s="43" t="str">
        <f>IF('All Suggested Checks (Hidden)'!O32="","",IF(ISNUMBER(SEARCH("-",'All Suggested Checks (Hidden)'!O32)),'All Suggested Checks (Hidden)'!O32,IFERROR(_xlfn.NUMBERVALUE('All Suggested Checks (Hidden)'!O32),'All Suggested Checks (Hidden)'!O32)))</f>
        <v/>
      </c>
      <c r="C33" s="43" t="str">
        <f>IF('All Suggested Checks (Hidden)'!P32="","",'All Suggested Checks (Hidden)'!P32)</f>
        <v/>
      </c>
      <c r="D33" s="51" t="str" cm="1">
        <f t="array" ref="D33">IF(B33="","",IFERROR(IF(INDEX('Snapshot Checks'!$B$10:$B$259,MATCH(1,INDEX(('Snapshot Checks'!$D$10:$D$259=B33)*('Snapshot Checks'!$E$10:$E$259=C33),0,1),0))="","",INDEX('Snapshot Checks'!$B$10:$B$259,MATCH(1,INDEX(('Snapshot Checks'!$D$10:$D$259=B33)*('Snapshot Checks'!$E$10:$E$259=C33),0,1),0))),IF(INDEX('Snapshot Checks'!$B$10:$B$259,MATCH(1,INDEX(('Snapshot Checks'!$C$10:$C$259=B33)*('Snapshot Checks'!$E$10:$E$259=C33),0,1),0))="","",INDEX('Snapshot Checks'!$B$10:$B$259,MATCH(1,INDEX(('Snapshot Checks'!$C$10:$C$259=B33)*('Snapshot Checks'!$E$10:$E$259=C33),0,1),0)))))</f>
        <v/>
      </c>
      <c r="E33" s="51" t="str" cm="1">
        <f t="array" ref="E33">IF(B33="","",IFERROR(IF(INDEX('Trending Checks'!$B$10:$B$259,MATCH(1,INDEX(('Trending Checks'!$H$10:$H$259=B33)*('Trending Checks'!$I$10:$I$259=C33),0,1),0))="","",INDEX('Trending Checks'!$B$10:$B$259,MATCH(1,INDEX(('Trending Checks'!$H$10:$H$259=B33)*('Trending Checks'!$I$10:$I$259=C33),0,1),0))),IF(INDEX('Trending Checks'!$B$10:$B$259,MATCH(1,INDEX(('Trending Checks'!$G$10:$G$259=B33)*('Trending Checks'!$I$10:$I$259=C33),0,1),0))="","",INDEX('Trending Checks'!$B$10:$B$259,MATCH(1,INDEX(('Trending Checks'!$G$10:$G$259=B33)*('Trending Checks'!$I$10:$I$259=C33),0,1),0)))))</f>
        <v/>
      </c>
      <c r="F33" s="202"/>
    </row>
    <row r="34" spans="2:6" s="3" customFormat="1" ht="75" customHeight="1" x14ac:dyDescent="0.45">
      <c r="B34" s="43" t="str">
        <f>IF('All Suggested Checks (Hidden)'!O33="","",IF(ISNUMBER(SEARCH("-",'All Suggested Checks (Hidden)'!O33)),'All Suggested Checks (Hidden)'!O33,IFERROR(_xlfn.NUMBERVALUE('All Suggested Checks (Hidden)'!O33),'All Suggested Checks (Hidden)'!O33)))</f>
        <v/>
      </c>
      <c r="C34" s="43" t="str">
        <f>IF('All Suggested Checks (Hidden)'!P33="","",'All Suggested Checks (Hidden)'!P33)</f>
        <v/>
      </c>
      <c r="D34" s="51" t="str" cm="1">
        <f t="array" ref="D34">IF(B34="","",IFERROR(IF(INDEX('Snapshot Checks'!$B$10:$B$259,MATCH(1,INDEX(('Snapshot Checks'!$D$10:$D$259=B34)*('Snapshot Checks'!$E$10:$E$259=C34),0,1),0))="","",INDEX('Snapshot Checks'!$B$10:$B$259,MATCH(1,INDEX(('Snapshot Checks'!$D$10:$D$259=B34)*('Snapshot Checks'!$E$10:$E$259=C34),0,1),0))),IF(INDEX('Snapshot Checks'!$B$10:$B$259,MATCH(1,INDEX(('Snapshot Checks'!$C$10:$C$259=B34)*('Snapshot Checks'!$E$10:$E$259=C34),0,1),0))="","",INDEX('Snapshot Checks'!$B$10:$B$259,MATCH(1,INDEX(('Snapshot Checks'!$C$10:$C$259=B34)*('Snapshot Checks'!$E$10:$E$259=C34),0,1),0)))))</f>
        <v/>
      </c>
      <c r="E34" s="51" t="str" cm="1">
        <f t="array" ref="E34">IF(B34="","",IFERROR(IF(INDEX('Trending Checks'!$B$10:$B$259,MATCH(1,INDEX(('Trending Checks'!$H$10:$H$259=B34)*('Trending Checks'!$I$10:$I$259=C34),0,1),0))="","",INDEX('Trending Checks'!$B$10:$B$259,MATCH(1,INDEX(('Trending Checks'!$H$10:$H$259=B34)*('Trending Checks'!$I$10:$I$259=C34),0,1),0))),IF(INDEX('Trending Checks'!$B$10:$B$259,MATCH(1,INDEX(('Trending Checks'!$G$10:$G$259=B34)*('Trending Checks'!$I$10:$I$259=C34),0,1),0))="","",INDEX('Trending Checks'!$B$10:$B$259,MATCH(1,INDEX(('Trending Checks'!$G$10:$G$259=B34)*('Trending Checks'!$I$10:$I$259=C34),0,1),0)))))</f>
        <v/>
      </c>
      <c r="F34" s="202"/>
    </row>
    <row r="35" spans="2:6" s="3" customFormat="1" ht="75" customHeight="1" x14ac:dyDescent="0.45">
      <c r="B35" s="43" t="str">
        <f>IF('All Suggested Checks (Hidden)'!O34="","",IF(ISNUMBER(SEARCH("-",'All Suggested Checks (Hidden)'!O34)),'All Suggested Checks (Hidden)'!O34,IFERROR(_xlfn.NUMBERVALUE('All Suggested Checks (Hidden)'!O34),'All Suggested Checks (Hidden)'!O34)))</f>
        <v/>
      </c>
      <c r="C35" s="43" t="str">
        <f>IF('All Suggested Checks (Hidden)'!P34="","",'All Suggested Checks (Hidden)'!P34)</f>
        <v/>
      </c>
      <c r="D35" s="51" t="str" cm="1">
        <f t="array" ref="D35">IF(B35="","",IFERROR(IF(INDEX('Snapshot Checks'!$B$10:$B$259,MATCH(1,INDEX(('Snapshot Checks'!$D$10:$D$259=B35)*('Snapshot Checks'!$E$10:$E$259=C35),0,1),0))="","",INDEX('Snapshot Checks'!$B$10:$B$259,MATCH(1,INDEX(('Snapshot Checks'!$D$10:$D$259=B35)*('Snapshot Checks'!$E$10:$E$259=C35),0,1),0))),IF(INDEX('Snapshot Checks'!$B$10:$B$259,MATCH(1,INDEX(('Snapshot Checks'!$C$10:$C$259=B35)*('Snapshot Checks'!$E$10:$E$259=C35),0,1),0))="","",INDEX('Snapshot Checks'!$B$10:$B$259,MATCH(1,INDEX(('Snapshot Checks'!$C$10:$C$259=B35)*('Snapshot Checks'!$E$10:$E$259=C35),0,1),0)))))</f>
        <v/>
      </c>
      <c r="E35" s="51" t="str" cm="1">
        <f t="array" ref="E35">IF(B35="","",IFERROR(IF(INDEX('Trending Checks'!$B$10:$B$259,MATCH(1,INDEX(('Trending Checks'!$H$10:$H$259=B35)*('Trending Checks'!$I$10:$I$259=C35),0,1),0))="","",INDEX('Trending Checks'!$B$10:$B$259,MATCH(1,INDEX(('Trending Checks'!$H$10:$H$259=B35)*('Trending Checks'!$I$10:$I$259=C35),0,1),0))),IF(INDEX('Trending Checks'!$B$10:$B$259,MATCH(1,INDEX(('Trending Checks'!$G$10:$G$259=B35)*('Trending Checks'!$I$10:$I$259=C35),0,1),0))="","",INDEX('Trending Checks'!$B$10:$B$259,MATCH(1,INDEX(('Trending Checks'!$G$10:$G$259=B35)*('Trending Checks'!$I$10:$I$259=C35),0,1),0)))))</f>
        <v/>
      </c>
      <c r="F35" s="202"/>
    </row>
    <row r="36" spans="2:6" s="3" customFormat="1" ht="75" customHeight="1" x14ac:dyDescent="0.45">
      <c r="B36" s="43" t="str">
        <f>IF('All Suggested Checks (Hidden)'!O35="","",IF(ISNUMBER(SEARCH("-",'All Suggested Checks (Hidden)'!O35)),'All Suggested Checks (Hidden)'!O35,IFERROR(_xlfn.NUMBERVALUE('All Suggested Checks (Hidden)'!O35),'All Suggested Checks (Hidden)'!O35)))</f>
        <v/>
      </c>
      <c r="C36" s="43" t="str">
        <f>IF('All Suggested Checks (Hidden)'!P35="","",'All Suggested Checks (Hidden)'!P35)</f>
        <v/>
      </c>
      <c r="D36" s="51" t="str" cm="1">
        <f t="array" ref="D36">IF(B36="","",IFERROR(IF(INDEX('Snapshot Checks'!$B$10:$B$259,MATCH(1,INDEX(('Snapshot Checks'!$D$10:$D$259=B36)*('Snapshot Checks'!$E$10:$E$259=C36),0,1),0))="","",INDEX('Snapshot Checks'!$B$10:$B$259,MATCH(1,INDEX(('Snapshot Checks'!$D$10:$D$259=B36)*('Snapshot Checks'!$E$10:$E$259=C36),0,1),0))),IF(INDEX('Snapshot Checks'!$B$10:$B$259,MATCH(1,INDEX(('Snapshot Checks'!$C$10:$C$259=B36)*('Snapshot Checks'!$E$10:$E$259=C36),0,1),0))="","",INDEX('Snapshot Checks'!$B$10:$B$259,MATCH(1,INDEX(('Snapshot Checks'!$C$10:$C$259=B36)*('Snapshot Checks'!$E$10:$E$259=C36),0,1),0)))))</f>
        <v/>
      </c>
      <c r="E36" s="51" t="str" cm="1">
        <f t="array" ref="E36">IF(B36="","",IFERROR(IF(INDEX('Trending Checks'!$B$10:$B$259,MATCH(1,INDEX(('Trending Checks'!$H$10:$H$259=B36)*('Trending Checks'!$I$10:$I$259=C36),0,1),0))="","",INDEX('Trending Checks'!$B$10:$B$259,MATCH(1,INDEX(('Trending Checks'!$H$10:$H$259=B36)*('Trending Checks'!$I$10:$I$259=C36),0,1),0))),IF(INDEX('Trending Checks'!$B$10:$B$259,MATCH(1,INDEX(('Trending Checks'!$G$10:$G$259=B36)*('Trending Checks'!$I$10:$I$259=C36),0,1),0))="","",INDEX('Trending Checks'!$B$10:$B$259,MATCH(1,INDEX(('Trending Checks'!$G$10:$G$259=B36)*('Trending Checks'!$I$10:$I$259=C36),0,1),0)))))</f>
        <v/>
      </c>
      <c r="F36" s="202"/>
    </row>
    <row r="37" spans="2:6" s="3" customFormat="1" ht="75" customHeight="1" x14ac:dyDescent="0.45">
      <c r="B37" s="43" t="str">
        <f>IF('All Suggested Checks (Hidden)'!O36="","",IF(ISNUMBER(SEARCH("-",'All Suggested Checks (Hidden)'!O36)),'All Suggested Checks (Hidden)'!O36,IFERROR(_xlfn.NUMBERVALUE('All Suggested Checks (Hidden)'!O36),'All Suggested Checks (Hidden)'!O36)))</f>
        <v/>
      </c>
      <c r="C37" s="43" t="str">
        <f>IF('All Suggested Checks (Hidden)'!P36="","",'All Suggested Checks (Hidden)'!P36)</f>
        <v/>
      </c>
      <c r="D37" s="51" t="str" cm="1">
        <f t="array" ref="D37">IF(B37="","",IFERROR(IF(INDEX('Snapshot Checks'!$B$10:$B$259,MATCH(1,INDEX(('Snapshot Checks'!$D$10:$D$259=B37)*('Snapshot Checks'!$E$10:$E$259=C37),0,1),0))="","",INDEX('Snapshot Checks'!$B$10:$B$259,MATCH(1,INDEX(('Snapshot Checks'!$D$10:$D$259=B37)*('Snapshot Checks'!$E$10:$E$259=C37),0,1),0))),IF(INDEX('Snapshot Checks'!$B$10:$B$259,MATCH(1,INDEX(('Snapshot Checks'!$C$10:$C$259=B37)*('Snapshot Checks'!$E$10:$E$259=C37),0,1),0))="","",INDEX('Snapshot Checks'!$B$10:$B$259,MATCH(1,INDEX(('Snapshot Checks'!$C$10:$C$259=B37)*('Snapshot Checks'!$E$10:$E$259=C37),0,1),0)))))</f>
        <v/>
      </c>
      <c r="E37" s="51" t="str" cm="1">
        <f t="array" ref="E37">IF(B37="","",IFERROR(IF(INDEX('Trending Checks'!$B$10:$B$259,MATCH(1,INDEX(('Trending Checks'!$H$10:$H$259=B37)*('Trending Checks'!$I$10:$I$259=C37),0,1),0))="","",INDEX('Trending Checks'!$B$10:$B$259,MATCH(1,INDEX(('Trending Checks'!$H$10:$H$259=B37)*('Trending Checks'!$I$10:$I$259=C37),0,1),0))),IF(INDEX('Trending Checks'!$B$10:$B$259,MATCH(1,INDEX(('Trending Checks'!$G$10:$G$259=B37)*('Trending Checks'!$I$10:$I$259=C37),0,1),0))="","",INDEX('Trending Checks'!$B$10:$B$259,MATCH(1,INDEX(('Trending Checks'!$G$10:$G$259=B37)*('Trending Checks'!$I$10:$I$259=C37),0,1),0)))))</f>
        <v/>
      </c>
      <c r="F37" s="202"/>
    </row>
    <row r="38" spans="2:6" s="3" customFormat="1" ht="75" customHeight="1" x14ac:dyDescent="0.45">
      <c r="B38" s="43" t="str">
        <f>IF('All Suggested Checks (Hidden)'!O37="","",IF(ISNUMBER(SEARCH("-",'All Suggested Checks (Hidden)'!O37)),'All Suggested Checks (Hidden)'!O37,IFERROR(_xlfn.NUMBERVALUE('All Suggested Checks (Hidden)'!O37),'All Suggested Checks (Hidden)'!O37)))</f>
        <v/>
      </c>
      <c r="C38" s="43" t="str">
        <f>IF('All Suggested Checks (Hidden)'!P37="","",'All Suggested Checks (Hidden)'!P37)</f>
        <v/>
      </c>
      <c r="D38" s="51" t="str" cm="1">
        <f t="array" ref="D38">IF(B38="","",IFERROR(IF(INDEX('Snapshot Checks'!$B$10:$B$259,MATCH(1,INDEX(('Snapshot Checks'!$D$10:$D$259=B38)*('Snapshot Checks'!$E$10:$E$259=C38),0,1),0))="","",INDEX('Snapshot Checks'!$B$10:$B$259,MATCH(1,INDEX(('Snapshot Checks'!$D$10:$D$259=B38)*('Snapshot Checks'!$E$10:$E$259=C38),0,1),0))),IF(INDEX('Snapshot Checks'!$B$10:$B$259,MATCH(1,INDEX(('Snapshot Checks'!$C$10:$C$259=B38)*('Snapshot Checks'!$E$10:$E$259=C38),0,1),0))="","",INDEX('Snapshot Checks'!$B$10:$B$259,MATCH(1,INDEX(('Snapshot Checks'!$C$10:$C$259=B38)*('Snapshot Checks'!$E$10:$E$259=C38),0,1),0)))))</f>
        <v/>
      </c>
      <c r="E38" s="51" t="str" cm="1">
        <f t="array" ref="E38">IF(B38="","",IFERROR(IF(INDEX('Trending Checks'!$B$10:$B$259,MATCH(1,INDEX(('Trending Checks'!$H$10:$H$259=B38)*('Trending Checks'!$I$10:$I$259=C38),0,1),0))="","",INDEX('Trending Checks'!$B$10:$B$259,MATCH(1,INDEX(('Trending Checks'!$H$10:$H$259=B38)*('Trending Checks'!$I$10:$I$259=C38),0,1),0))),IF(INDEX('Trending Checks'!$B$10:$B$259,MATCH(1,INDEX(('Trending Checks'!$G$10:$G$259=B38)*('Trending Checks'!$I$10:$I$259=C38),0,1),0))="","",INDEX('Trending Checks'!$B$10:$B$259,MATCH(1,INDEX(('Trending Checks'!$G$10:$G$259=B38)*('Trending Checks'!$I$10:$I$259=C38),0,1),0)))))</f>
        <v/>
      </c>
      <c r="F38" s="202"/>
    </row>
    <row r="39" spans="2:6" s="3" customFormat="1" ht="75" customHeight="1" x14ac:dyDescent="0.45">
      <c r="B39" s="43" t="str">
        <f>IF('All Suggested Checks (Hidden)'!O38="","",IF(ISNUMBER(SEARCH("-",'All Suggested Checks (Hidden)'!O38)),'All Suggested Checks (Hidden)'!O38,IFERROR(_xlfn.NUMBERVALUE('All Suggested Checks (Hidden)'!O38),'All Suggested Checks (Hidden)'!O38)))</f>
        <v/>
      </c>
      <c r="C39" s="43" t="str">
        <f>IF('All Suggested Checks (Hidden)'!P38="","",'All Suggested Checks (Hidden)'!P38)</f>
        <v/>
      </c>
      <c r="D39" s="51" t="str" cm="1">
        <f t="array" ref="D39">IF(B39="","",IFERROR(IF(INDEX('Snapshot Checks'!$B$10:$B$259,MATCH(1,INDEX(('Snapshot Checks'!$D$10:$D$259=B39)*('Snapshot Checks'!$E$10:$E$259=C39),0,1),0))="","",INDEX('Snapshot Checks'!$B$10:$B$259,MATCH(1,INDEX(('Snapshot Checks'!$D$10:$D$259=B39)*('Snapshot Checks'!$E$10:$E$259=C39),0,1),0))),IF(INDEX('Snapshot Checks'!$B$10:$B$259,MATCH(1,INDEX(('Snapshot Checks'!$C$10:$C$259=B39)*('Snapshot Checks'!$E$10:$E$259=C39),0,1),0))="","",INDEX('Snapshot Checks'!$B$10:$B$259,MATCH(1,INDEX(('Snapshot Checks'!$C$10:$C$259=B39)*('Snapshot Checks'!$E$10:$E$259=C39),0,1),0)))))</f>
        <v/>
      </c>
      <c r="E39" s="51" t="str" cm="1">
        <f t="array" ref="E39">IF(B39="","",IFERROR(IF(INDEX('Trending Checks'!$B$10:$B$259,MATCH(1,INDEX(('Trending Checks'!$H$10:$H$259=B39)*('Trending Checks'!$I$10:$I$259=C39),0,1),0))="","",INDEX('Trending Checks'!$B$10:$B$259,MATCH(1,INDEX(('Trending Checks'!$H$10:$H$259=B39)*('Trending Checks'!$I$10:$I$259=C39),0,1),0))),IF(INDEX('Trending Checks'!$B$10:$B$259,MATCH(1,INDEX(('Trending Checks'!$G$10:$G$259=B39)*('Trending Checks'!$I$10:$I$259=C39),0,1),0))="","",INDEX('Trending Checks'!$B$10:$B$259,MATCH(1,INDEX(('Trending Checks'!$G$10:$G$259=B39)*('Trending Checks'!$I$10:$I$259=C39),0,1),0)))))</f>
        <v/>
      </c>
      <c r="F39" s="202"/>
    </row>
    <row r="40" spans="2:6" s="3" customFormat="1" ht="75" customHeight="1" x14ac:dyDescent="0.45">
      <c r="B40" s="43" t="str">
        <f>IF('All Suggested Checks (Hidden)'!O39="","",IF(ISNUMBER(SEARCH("-",'All Suggested Checks (Hidden)'!O39)),'All Suggested Checks (Hidden)'!O39,IFERROR(_xlfn.NUMBERVALUE('All Suggested Checks (Hidden)'!O39),'All Suggested Checks (Hidden)'!O39)))</f>
        <v/>
      </c>
      <c r="C40" s="43" t="str">
        <f>IF('All Suggested Checks (Hidden)'!P39="","",'All Suggested Checks (Hidden)'!P39)</f>
        <v/>
      </c>
      <c r="D40" s="51" t="str" cm="1">
        <f t="array" ref="D40">IF(B40="","",IFERROR(IF(INDEX('Snapshot Checks'!$B$10:$B$259,MATCH(1,INDEX(('Snapshot Checks'!$D$10:$D$259=B40)*('Snapshot Checks'!$E$10:$E$259=C40),0,1),0))="","",INDEX('Snapshot Checks'!$B$10:$B$259,MATCH(1,INDEX(('Snapshot Checks'!$D$10:$D$259=B40)*('Snapshot Checks'!$E$10:$E$259=C40),0,1),0))),IF(INDEX('Snapshot Checks'!$B$10:$B$259,MATCH(1,INDEX(('Snapshot Checks'!$C$10:$C$259=B40)*('Snapshot Checks'!$E$10:$E$259=C40),0,1),0))="","",INDEX('Snapshot Checks'!$B$10:$B$259,MATCH(1,INDEX(('Snapshot Checks'!$C$10:$C$259=B40)*('Snapshot Checks'!$E$10:$E$259=C40),0,1),0)))))</f>
        <v/>
      </c>
      <c r="E40" s="51" t="str" cm="1">
        <f t="array" ref="E40">IF(B40="","",IFERROR(IF(INDEX('Trending Checks'!$B$10:$B$259,MATCH(1,INDEX(('Trending Checks'!$H$10:$H$259=B40)*('Trending Checks'!$I$10:$I$259=C40),0,1),0))="","",INDEX('Trending Checks'!$B$10:$B$259,MATCH(1,INDEX(('Trending Checks'!$H$10:$H$259=B40)*('Trending Checks'!$I$10:$I$259=C40),0,1),0))),IF(INDEX('Trending Checks'!$B$10:$B$259,MATCH(1,INDEX(('Trending Checks'!$G$10:$G$259=B40)*('Trending Checks'!$I$10:$I$259=C40),0,1),0))="","",INDEX('Trending Checks'!$B$10:$B$259,MATCH(1,INDEX(('Trending Checks'!$G$10:$G$259=B40)*('Trending Checks'!$I$10:$I$259=C40),0,1),0)))))</f>
        <v/>
      </c>
      <c r="F40" s="202"/>
    </row>
    <row r="41" spans="2:6" s="3" customFormat="1" ht="75" customHeight="1" x14ac:dyDescent="0.45">
      <c r="B41" s="43" t="str">
        <f>IF('All Suggested Checks (Hidden)'!O40="","",IF(ISNUMBER(SEARCH("-",'All Suggested Checks (Hidden)'!O40)),'All Suggested Checks (Hidden)'!O40,IFERROR(_xlfn.NUMBERVALUE('All Suggested Checks (Hidden)'!O40),'All Suggested Checks (Hidden)'!O40)))</f>
        <v/>
      </c>
      <c r="C41" s="43" t="str">
        <f>IF('All Suggested Checks (Hidden)'!P40="","",'All Suggested Checks (Hidden)'!P40)</f>
        <v/>
      </c>
      <c r="D41" s="51" t="str" cm="1">
        <f t="array" ref="D41">IF(B41="","",IFERROR(IF(INDEX('Snapshot Checks'!$B$10:$B$259,MATCH(1,INDEX(('Snapshot Checks'!$D$10:$D$259=B41)*('Snapshot Checks'!$E$10:$E$259=C41),0,1),0))="","",INDEX('Snapshot Checks'!$B$10:$B$259,MATCH(1,INDEX(('Snapshot Checks'!$D$10:$D$259=B41)*('Snapshot Checks'!$E$10:$E$259=C41),0,1),0))),IF(INDEX('Snapshot Checks'!$B$10:$B$259,MATCH(1,INDEX(('Snapshot Checks'!$C$10:$C$259=B41)*('Snapshot Checks'!$E$10:$E$259=C41),0,1),0))="","",INDEX('Snapshot Checks'!$B$10:$B$259,MATCH(1,INDEX(('Snapshot Checks'!$C$10:$C$259=B41)*('Snapshot Checks'!$E$10:$E$259=C41),0,1),0)))))</f>
        <v/>
      </c>
      <c r="E41" s="51" t="str" cm="1">
        <f t="array" ref="E41">IF(B41="","",IFERROR(IF(INDEX('Trending Checks'!$B$10:$B$259,MATCH(1,INDEX(('Trending Checks'!$H$10:$H$259=B41)*('Trending Checks'!$I$10:$I$259=C41),0,1),0))="","",INDEX('Trending Checks'!$B$10:$B$259,MATCH(1,INDEX(('Trending Checks'!$H$10:$H$259=B41)*('Trending Checks'!$I$10:$I$259=C41),0,1),0))),IF(INDEX('Trending Checks'!$B$10:$B$259,MATCH(1,INDEX(('Trending Checks'!$G$10:$G$259=B41)*('Trending Checks'!$I$10:$I$259=C41),0,1),0))="","",INDEX('Trending Checks'!$B$10:$B$259,MATCH(1,INDEX(('Trending Checks'!$G$10:$G$259=B41)*('Trending Checks'!$I$10:$I$259=C41),0,1),0)))))</f>
        <v/>
      </c>
      <c r="F41" s="202"/>
    </row>
    <row r="42" spans="2:6" s="3" customFormat="1" ht="75" customHeight="1" x14ac:dyDescent="0.45">
      <c r="B42" s="43" t="str">
        <f>IF('All Suggested Checks (Hidden)'!O41="","",IF(ISNUMBER(SEARCH("-",'All Suggested Checks (Hidden)'!O41)),'All Suggested Checks (Hidden)'!O41,IFERROR(_xlfn.NUMBERVALUE('All Suggested Checks (Hidden)'!O41),'All Suggested Checks (Hidden)'!O41)))</f>
        <v/>
      </c>
      <c r="C42" s="43" t="str">
        <f>IF('All Suggested Checks (Hidden)'!P41="","",'All Suggested Checks (Hidden)'!P41)</f>
        <v/>
      </c>
      <c r="D42" s="51" t="str" cm="1">
        <f t="array" ref="D42">IF(B42="","",IFERROR(IF(INDEX('Snapshot Checks'!$B$10:$B$259,MATCH(1,INDEX(('Snapshot Checks'!$D$10:$D$259=B42)*('Snapshot Checks'!$E$10:$E$259=C42),0,1),0))="","",INDEX('Snapshot Checks'!$B$10:$B$259,MATCH(1,INDEX(('Snapshot Checks'!$D$10:$D$259=B42)*('Snapshot Checks'!$E$10:$E$259=C42),0,1),0))),IF(INDEX('Snapshot Checks'!$B$10:$B$259,MATCH(1,INDEX(('Snapshot Checks'!$C$10:$C$259=B42)*('Snapshot Checks'!$E$10:$E$259=C42),0,1),0))="","",INDEX('Snapshot Checks'!$B$10:$B$259,MATCH(1,INDEX(('Snapshot Checks'!$C$10:$C$259=B42)*('Snapshot Checks'!$E$10:$E$259=C42),0,1),0)))))</f>
        <v/>
      </c>
      <c r="E42" s="51" t="str" cm="1">
        <f t="array" ref="E42">IF(B42="","",IFERROR(IF(INDEX('Trending Checks'!$B$10:$B$259,MATCH(1,INDEX(('Trending Checks'!$H$10:$H$259=B42)*('Trending Checks'!$I$10:$I$259=C42),0,1),0))="","",INDEX('Trending Checks'!$B$10:$B$259,MATCH(1,INDEX(('Trending Checks'!$H$10:$H$259=B42)*('Trending Checks'!$I$10:$I$259=C42),0,1),0))),IF(INDEX('Trending Checks'!$B$10:$B$259,MATCH(1,INDEX(('Trending Checks'!$G$10:$G$259=B42)*('Trending Checks'!$I$10:$I$259=C42),0,1),0))="","",INDEX('Trending Checks'!$B$10:$B$259,MATCH(1,INDEX(('Trending Checks'!$G$10:$G$259=B42)*('Trending Checks'!$I$10:$I$259=C42),0,1),0)))))</f>
        <v/>
      </c>
      <c r="F42" s="202"/>
    </row>
    <row r="43" spans="2:6" s="3" customFormat="1" ht="75" customHeight="1" x14ac:dyDescent="0.45">
      <c r="B43" s="43" t="str">
        <f>IF('All Suggested Checks (Hidden)'!O42="","",IF(ISNUMBER(SEARCH("-",'All Suggested Checks (Hidden)'!O42)),'All Suggested Checks (Hidden)'!O42,IFERROR(_xlfn.NUMBERVALUE('All Suggested Checks (Hidden)'!O42),'All Suggested Checks (Hidden)'!O42)))</f>
        <v/>
      </c>
      <c r="C43" s="43" t="str">
        <f>IF('All Suggested Checks (Hidden)'!P42="","",'All Suggested Checks (Hidden)'!P42)</f>
        <v/>
      </c>
      <c r="D43" s="51" t="str" cm="1">
        <f t="array" ref="D43">IF(B43="","",IFERROR(IF(INDEX('Snapshot Checks'!$B$10:$B$259,MATCH(1,INDEX(('Snapshot Checks'!$D$10:$D$259=B43)*('Snapshot Checks'!$E$10:$E$259=C43),0,1),0))="","",INDEX('Snapshot Checks'!$B$10:$B$259,MATCH(1,INDEX(('Snapshot Checks'!$D$10:$D$259=B43)*('Snapshot Checks'!$E$10:$E$259=C43),0,1),0))),IF(INDEX('Snapshot Checks'!$B$10:$B$259,MATCH(1,INDEX(('Snapshot Checks'!$C$10:$C$259=B43)*('Snapshot Checks'!$E$10:$E$259=C43),0,1),0))="","",INDEX('Snapshot Checks'!$B$10:$B$259,MATCH(1,INDEX(('Snapshot Checks'!$C$10:$C$259=B43)*('Snapshot Checks'!$E$10:$E$259=C43),0,1),0)))))</f>
        <v/>
      </c>
      <c r="E43" s="51" t="str" cm="1">
        <f t="array" ref="E43">IF(B43="","",IFERROR(IF(INDEX('Trending Checks'!$B$10:$B$259,MATCH(1,INDEX(('Trending Checks'!$H$10:$H$259=B43)*('Trending Checks'!$I$10:$I$259=C43),0,1),0))="","",INDEX('Trending Checks'!$B$10:$B$259,MATCH(1,INDEX(('Trending Checks'!$H$10:$H$259=B43)*('Trending Checks'!$I$10:$I$259=C43),0,1),0))),IF(INDEX('Trending Checks'!$B$10:$B$259,MATCH(1,INDEX(('Trending Checks'!$G$10:$G$259=B43)*('Trending Checks'!$I$10:$I$259=C43),0,1),0))="","",INDEX('Trending Checks'!$B$10:$B$259,MATCH(1,INDEX(('Trending Checks'!$G$10:$G$259=B43)*('Trending Checks'!$I$10:$I$259=C43),0,1),0)))))</f>
        <v/>
      </c>
      <c r="F43" s="202"/>
    </row>
    <row r="44" spans="2:6" s="3" customFormat="1" ht="75" customHeight="1" x14ac:dyDescent="0.45">
      <c r="B44" s="43" t="str">
        <f>IF('All Suggested Checks (Hidden)'!O43="","",IF(ISNUMBER(SEARCH("-",'All Suggested Checks (Hidden)'!O43)),'All Suggested Checks (Hidden)'!O43,IFERROR(_xlfn.NUMBERVALUE('All Suggested Checks (Hidden)'!O43),'All Suggested Checks (Hidden)'!O43)))</f>
        <v/>
      </c>
      <c r="C44" s="43" t="str">
        <f>IF('All Suggested Checks (Hidden)'!P43="","",'All Suggested Checks (Hidden)'!P43)</f>
        <v/>
      </c>
      <c r="D44" s="51" t="str" cm="1">
        <f t="array" ref="D44">IF(B44="","",IFERROR(IF(INDEX('Snapshot Checks'!$B$10:$B$259,MATCH(1,INDEX(('Snapshot Checks'!$D$10:$D$259=B44)*('Snapshot Checks'!$E$10:$E$259=C44),0,1),0))="","",INDEX('Snapshot Checks'!$B$10:$B$259,MATCH(1,INDEX(('Snapshot Checks'!$D$10:$D$259=B44)*('Snapshot Checks'!$E$10:$E$259=C44),0,1),0))),IF(INDEX('Snapshot Checks'!$B$10:$B$259,MATCH(1,INDEX(('Snapshot Checks'!$C$10:$C$259=B44)*('Snapshot Checks'!$E$10:$E$259=C44),0,1),0))="","",INDEX('Snapshot Checks'!$B$10:$B$259,MATCH(1,INDEX(('Snapshot Checks'!$C$10:$C$259=B44)*('Snapshot Checks'!$E$10:$E$259=C44),0,1),0)))))</f>
        <v/>
      </c>
      <c r="E44" s="51" t="str" cm="1">
        <f t="array" ref="E44">IF(B44="","",IFERROR(IF(INDEX('Trending Checks'!$B$10:$B$259,MATCH(1,INDEX(('Trending Checks'!$H$10:$H$259=B44)*('Trending Checks'!$I$10:$I$259=C44),0,1),0))="","",INDEX('Trending Checks'!$B$10:$B$259,MATCH(1,INDEX(('Trending Checks'!$H$10:$H$259=B44)*('Trending Checks'!$I$10:$I$259=C44),0,1),0))),IF(INDEX('Trending Checks'!$B$10:$B$259,MATCH(1,INDEX(('Trending Checks'!$G$10:$G$259=B44)*('Trending Checks'!$I$10:$I$259=C44),0,1),0))="","",INDEX('Trending Checks'!$B$10:$B$259,MATCH(1,INDEX(('Trending Checks'!$G$10:$G$259=B44)*('Trending Checks'!$I$10:$I$259=C44),0,1),0)))))</f>
        <v/>
      </c>
      <c r="F44" s="202"/>
    </row>
    <row r="45" spans="2:6" s="3" customFormat="1" ht="75" customHeight="1" x14ac:dyDescent="0.45">
      <c r="B45" s="43" t="str">
        <f>IF('All Suggested Checks (Hidden)'!O44="","",IF(ISNUMBER(SEARCH("-",'All Suggested Checks (Hidden)'!O44)),'All Suggested Checks (Hidden)'!O44,IFERROR(_xlfn.NUMBERVALUE('All Suggested Checks (Hidden)'!O44),'All Suggested Checks (Hidden)'!O44)))</f>
        <v/>
      </c>
      <c r="C45" s="43" t="str">
        <f>IF('All Suggested Checks (Hidden)'!P44="","",'All Suggested Checks (Hidden)'!P44)</f>
        <v/>
      </c>
      <c r="D45" s="51" t="str" cm="1">
        <f t="array" ref="D45">IF(B45="","",IFERROR(IF(INDEX('Snapshot Checks'!$B$10:$B$259,MATCH(1,INDEX(('Snapshot Checks'!$D$10:$D$259=B45)*('Snapshot Checks'!$E$10:$E$259=C45),0,1),0))="","",INDEX('Snapshot Checks'!$B$10:$B$259,MATCH(1,INDEX(('Snapshot Checks'!$D$10:$D$259=B45)*('Snapshot Checks'!$E$10:$E$259=C45),0,1),0))),IF(INDEX('Snapshot Checks'!$B$10:$B$259,MATCH(1,INDEX(('Snapshot Checks'!$C$10:$C$259=B45)*('Snapshot Checks'!$E$10:$E$259=C45),0,1),0))="","",INDEX('Snapshot Checks'!$B$10:$B$259,MATCH(1,INDEX(('Snapshot Checks'!$C$10:$C$259=B45)*('Snapshot Checks'!$E$10:$E$259=C45),0,1),0)))))</f>
        <v/>
      </c>
      <c r="E45" s="51" t="str" cm="1">
        <f t="array" ref="E45">IF(B45="","",IFERROR(IF(INDEX('Trending Checks'!$B$10:$B$259,MATCH(1,INDEX(('Trending Checks'!$H$10:$H$259=B45)*('Trending Checks'!$I$10:$I$259=C45),0,1),0))="","",INDEX('Trending Checks'!$B$10:$B$259,MATCH(1,INDEX(('Trending Checks'!$H$10:$H$259=B45)*('Trending Checks'!$I$10:$I$259=C45),0,1),0))),IF(INDEX('Trending Checks'!$B$10:$B$259,MATCH(1,INDEX(('Trending Checks'!$G$10:$G$259=B45)*('Trending Checks'!$I$10:$I$259=C45),0,1),0))="","",INDEX('Trending Checks'!$B$10:$B$259,MATCH(1,INDEX(('Trending Checks'!$G$10:$G$259=B45)*('Trending Checks'!$I$10:$I$259=C45),0,1),0)))))</f>
        <v/>
      </c>
      <c r="F45" s="202"/>
    </row>
    <row r="46" spans="2:6" s="3" customFormat="1" ht="75" customHeight="1" x14ac:dyDescent="0.45">
      <c r="B46" s="43" t="str">
        <f>IF('All Suggested Checks (Hidden)'!O45="","",IF(ISNUMBER(SEARCH("-",'All Suggested Checks (Hidden)'!O45)),'All Suggested Checks (Hidden)'!O45,IFERROR(_xlfn.NUMBERVALUE('All Suggested Checks (Hidden)'!O45),'All Suggested Checks (Hidden)'!O45)))</f>
        <v/>
      </c>
      <c r="C46" s="43" t="str">
        <f>IF('All Suggested Checks (Hidden)'!P45="","",'All Suggested Checks (Hidden)'!P45)</f>
        <v/>
      </c>
      <c r="D46" s="51" t="str" cm="1">
        <f t="array" ref="D46">IF(B46="","",IFERROR(IF(INDEX('Snapshot Checks'!$B$10:$B$259,MATCH(1,INDEX(('Snapshot Checks'!$D$10:$D$259=B46)*('Snapshot Checks'!$E$10:$E$259=C46),0,1),0))="","",INDEX('Snapshot Checks'!$B$10:$B$259,MATCH(1,INDEX(('Snapshot Checks'!$D$10:$D$259=B46)*('Snapshot Checks'!$E$10:$E$259=C46),0,1),0))),IF(INDEX('Snapshot Checks'!$B$10:$B$259,MATCH(1,INDEX(('Snapshot Checks'!$C$10:$C$259=B46)*('Snapshot Checks'!$E$10:$E$259=C46),0,1),0))="","",INDEX('Snapshot Checks'!$B$10:$B$259,MATCH(1,INDEX(('Snapshot Checks'!$C$10:$C$259=B46)*('Snapshot Checks'!$E$10:$E$259=C46),0,1),0)))))</f>
        <v/>
      </c>
      <c r="E46" s="51" t="str" cm="1">
        <f t="array" ref="E46">IF(B46="","",IFERROR(IF(INDEX('Trending Checks'!$B$10:$B$259,MATCH(1,INDEX(('Trending Checks'!$H$10:$H$259=B46)*('Trending Checks'!$I$10:$I$259=C46),0,1),0))="","",INDEX('Trending Checks'!$B$10:$B$259,MATCH(1,INDEX(('Trending Checks'!$H$10:$H$259=B46)*('Trending Checks'!$I$10:$I$259=C46),0,1),0))),IF(INDEX('Trending Checks'!$B$10:$B$259,MATCH(1,INDEX(('Trending Checks'!$G$10:$G$259=B46)*('Trending Checks'!$I$10:$I$259=C46),0,1),0))="","",INDEX('Trending Checks'!$B$10:$B$259,MATCH(1,INDEX(('Trending Checks'!$G$10:$G$259=B46)*('Trending Checks'!$I$10:$I$259=C46),0,1),0)))))</f>
        <v/>
      </c>
      <c r="F46" s="202"/>
    </row>
    <row r="47" spans="2:6" s="3" customFormat="1" ht="75" customHeight="1" x14ac:dyDescent="0.45">
      <c r="B47" s="43" t="str">
        <f>IF('All Suggested Checks (Hidden)'!O46="","",IF(ISNUMBER(SEARCH("-",'All Suggested Checks (Hidden)'!O46)),'All Suggested Checks (Hidden)'!O46,IFERROR(_xlfn.NUMBERVALUE('All Suggested Checks (Hidden)'!O46),'All Suggested Checks (Hidden)'!O46)))</f>
        <v/>
      </c>
      <c r="C47" s="43" t="str">
        <f>IF('All Suggested Checks (Hidden)'!P46="","",'All Suggested Checks (Hidden)'!P46)</f>
        <v/>
      </c>
      <c r="D47" s="51" t="str" cm="1">
        <f t="array" ref="D47">IF(B47="","",IFERROR(IF(INDEX('Snapshot Checks'!$B$10:$B$259,MATCH(1,INDEX(('Snapshot Checks'!$D$10:$D$259=B47)*('Snapshot Checks'!$E$10:$E$259=C47),0,1),0))="","",INDEX('Snapshot Checks'!$B$10:$B$259,MATCH(1,INDEX(('Snapshot Checks'!$D$10:$D$259=B47)*('Snapshot Checks'!$E$10:$E$259=C47),0,1),0))),IF(INDEX('Snapshot Checks'!$B$10:$B$259,MATCH(1,INDEX(('Snapshot Checks'!$C$10:$C$259=B47)*('Snapshot Checks'!$E$10:$E$259=C47),0,1),0))="","",INDEX('Snapshot Checks'!$B$10:$B$259,MATCH(1,INDEX(('Snapshot Checks'!$C$10:$C$259=B47)*('Snapshot Checks'!$E$10:$E$259=C47),0,1),0)))))</f>
        <v/>
      </c>
      <c r="E47" s="51" t="str" cm="1">
        <f t="array" ref="E47">IF(B47="","",IFERROR(IF(INDEX('Trending Checks'!$B$10:$B$259,MATCH(1,INDEX(('Trending Checks'!$H$10:$H$259=B47)*('Trending Checks'!$I$10:$I$259=C47),0,1),0))="","",INDEX('Trending Checks'!$B$10:$B$259,MATCH(1,INDEX(('Trending Checks'!$H$10:$H$259=B47)*('Trending Checks'!$I$10:$I$259=C47),0,1),0))),IF(INDEX('Trending Checks'!$B$10:$B$259,MATCH(1,INDEX(('Trending Checks'!$G$10:$G$259=B47)*('Trending Checks'!$I$10:$I$259=C47),0,1),0))="","",INDEX('Trending Checks'!$B$10:$B$259,MATCH(1,INDEX(('Trending Checks'!$G$10:$G$259=B47)*('Trending Checks'!$I$10:$I$259=C47),0,1),0)))))</f>
        <v/>
      </c>
      <c r="F47" s="202"/>
    </row>
    <row r="48" spans="2:6" s="3" customFormat="1" ht="75" customHeight="1" x14ac:dyDescent="0.45">
      <c r="B48" s="43" t="str">
        <f>IF('All Suggested Checks (Hidden)'!O47="","",IF(ISNUMBER(SEARCH("-",'All Suggested Checks (Hidden)'!O47)),'All Suggested Checks (Hidden)'!O47,IFERROR(_xlfn.NUMBERVALUE('All Suggested Checks (Hidden)'!O47),'All Suggested Checks (Hidden)'!O47)))</f>
        <v/>
      </c>
      <c r="C48" s="43" t="str">
        <f>IF('All Suggested Checks (Hidden)'!P47="","",'All Suggested Checks (Hidden)'!P47)</f>
        <v/>
      </c>
      <c r="D48" s="51" t="str" cm="1">
        <f t="array" ref="D48">IF(B48="","",IFERROR(IF(INDEX('Snapshot Checks'!$B$10:$B$259,MATCH(1,INDEX(('Snapshot Checks'!$D$10:$D$259=B48)*('Snapshot Checks'!$E$10:$E$259=C48),0,1),0))="","",INDEX('Snapshot Checks'!$B$10:$B$259,MATCH(1,INDEX(('Snapshot Checks'!$D$10:$D$259=B48)*('Snapshot Checks'!$E$10:$E$259=C48),0,1),0))),IF(INDEX('Snapshot Checks'!$B$10:$B$259,MATCH(1,INDEX(('Snapshot Checks'!$C$10:$C$259=B48)*('Snapshot Checks'!$E$10:$E$259=C48),0,1),0))="","",INDEX('Snapshot Checks'!$B$10:$B$259,MATCH(1,INDEX(('Snapshot Checks'!$C$10:$C$259=B48)*('Snapshot Checks'!$E$10:$E$259=C48),0,1),0)))))</f>
        <v/>
      </c>
      <c r="E48" s="51" t="str" cm="1">
        <f t="array" ref="E48">IF(B48="","",IFERROR(IF(INDEX('Trending Checks'!$B$10:$B$259,MATCH(1,INDEX(('Trending Checks'!$H$10:$H$259=B48)*('Trending Checks'!$I$10:$I$259=C48),0,1),0))="","",INDEX('Trending Checks'!$B$10:$B$259,MATCH(1,INDEX(('Trending Checks'!$H$10:$H$259=B48)*('Trending Checks'!$I$10:$I$259=C48),0,1),0))),IF(INDEX('Trending Checks'!$B$10:$B$259,MATCH(1,INDEX(('Trending Checks'!$G$10:$G$259=B48)*('Trending Checks'!$I$10:$I$259=C48),0,1),0))="","",INDEX('Trending Checks'!$B$10:$B$259,MATCH(1,INDEX(('Trending Checks'!$G$10:$G$259=B48)*('Trending Checks'!$I$10:$I$259=C48),0,1),0)))))</f>
        <v/>
      </c>
      <c r="F48" s="202"/>
    </row>
    <row r="49" spans="2:6" s="3" customFormat="1" ht="75" customHeight="1" x14ac:dyDescent="0.45">
      <c r="B49" s="43" t="str">
        <f>IF('All Suggested Checks (Hidden)'!O48="","",IF(ISNUMBER(SEARCH("-",'All Suggested Checks (Hidden)'!O48)),'All Suggested Checks (Hidden)'!O48,IFERROR(_xlfn.NUMBERVALUE('All Suggested Checks (Hidden)'!O48),'All Suggested Checks (Hidden)'!O48)))</f>
        <v/>
      </c>
      <c r="C49" s="43" t="str">
        <f>IF('All Suggested Checks (Hidden)'!P48="","",'All Suggested Checks (Hidden)'!P48)</f>
        <v/>
      </c>
      <c r="D49" s="51" t="str" cm="1">
        <f t="array" ref="D49">IF(B49="","",IFERROR(IF(INDEX('Snapshot Checks'!$B$10:$B$259,MATCH(1,INDEX(('Snapshot Checks'!$D$10:$D$259=B49)*('Snapshot Checks'!$E$10:$E$259=C49),0,1),0))="","",INDEX('Snapshot Checks'!$B$10:$B$259,MATCH(1,INDEX(('Snapshot Checks'!$D$10:$D$259=B49)*('Snapshot Checks'!$E$10:$E$259=C49),0,1),0))),IF(INDEX('Snapshot Checks'!$B$10:$B$259,MATCH(1,INDEX(('Snapshot Checks'!$C$10:$C$259=B49)*('Snapshot Checks'!$E$10:$E$259=C49),0,1),0))="","",INDEX('Snapshot Checks'!$B$10:$B$259,MATCH(1,INDEX(('Snapshot Checks'!$C$10:$C$259=B49)*('Snapshot Checks'!$E$10:$E$259=C49),0,1),0)))))</f>
        <v/>
      </c>
      <c r="E49" s="51" t="str" cm="1">
        <f t="array" ref="E49">IF(B49="","",IFERROR(IF(INDEX('Trending Checks'!$B$10:$B$259,MATCH(1,INDEX(('Trending Checks'!$H$10:$H$259=B49)*('Trending Checks'!$I$10:$I$259=C49),0,1),0))="","",INDEX('Trending Checks'!$B$10:$B$259,MATCH(1,INDEX(('Trending Checks'!$H$10:$H$259=B49)*('Trending Checks'!$I$10:$I$259=C49),0,1),0))),IF(INDEX('Trending Checks'!$B$10:$B$259,MATCH(1,INDEX(('Trending Checks'!$G$10:$G$259=B49)*('Trending Checks'!$I$10:$I$259=C49),0,1),0))="","",INDEX('Trending Checks'!$B$10:$B$259,MATCH(1,INDEX(('Trending Checks'!$G$10:$G$259=B49)*('Trending Checks'!$I$10:$I$259=C49),0,1),0)))))</f>
        <v/>
      </c>
      <c r="F49" s="202"/>
    </row>
    <row r="50" spans="2:6" s="3" customFormat="1" ht="75" customHeight="1" x14ac:dyDescent="0.45">
      <c r="B50" s="43" t="str">
        <f>IF('All Suggested Checks (Hidden)'!O49="","",IF(ISNUMBER(SEARCH("-",'All Suggested Checks (Hidden)'!O49)),'All Suggested Checks (Hidden)'!O49,IFERROR(_xlfn.NUMBERVALUE('All Suggested Checks (Hidden)'!O49),'All Suggested Checks (Hidden)'!O49)))</f>
        <v/>
      </c>
      <c r="C50" s="43" t="str">
        <f>IF('All Suggested Checks (Hidden)'!P49="","",'All Suggested Checks (Hidden)'!P49)</f>
        <v/>
      </c>
      <c r="D50" s="51" t="str" cm="1">
        <f t="array" ref="D50">IF(B50="","",IFERROR(IF(INDEX('Snapshot Checks'!$B$10:$B$259,MATCH(1,INDEX(('Snapshot Checks'!$D$10:$D$259=B50)*('Snapshot Checks'!$E$10:$E$259=C50),0,1),0))="","",INDEX('Snapshot Checks'!$B$10:$B$259,MATCH(1,INDEX(('Snapshot Checks'!$D$10:$D$259=B50)*('Snapshot Checks'!$E$10:$E$259=C50),0,1),0))),IF(INDEX('Snapshot Checks'!$B$10:$B$259,MATCH(1,INDEX(('Snapshot Checks'!$C$10:$C$259=B50)*('Snapshot Checks'!$E$10:$E$259=C50),0,1),0))="","",INDEX('Snapshot Checks'!$B$10:$B$259,MATCH(1,INDEX(('Snapshot Checks'!$C$10:$C$259=B50)*('Snapshot Checks'!$E$10:$E$259=C50),0,1),0)))))</f>
        <v/>
      </c>
      <c r="E50" s="51" t="str" cm="1">
        <f t="array" ref="E50">IF(B50="","",IFERROR(IF(INDEX('Trending Checks'!$B$10:$B$259,MATCH(1,INDEX(('Trending Checks'!$H$10:$H$259=B50)*('Trending Checks'!$I$10:$I$259=C50),0,1),0))="","",INDEX('Trending Checks'!$B$10:$B$259,MATCH(1,INDEX(('Trending Checks'!$H$10:$H$259=B50)*('Trending Checks'!$I$10:$I$259=C50),0,1),0))),IF(INDEX('Trending Checks'!$B$10:$B$259,MATCH(1,INDEX(('Trending Checks'!$G$10:$G$259=B50)*('Trending Checks'!$I$10:$I$259=C50),0,1),0))="","",INDEX('Trending Checks'!$B$10:$B$259,MATCH(1,INDEX(('Trending Checks'!$G$10:$G$259=B50)*('Trending Checks'!$I$10:$I$259=C50),0,1),0)))))</f>
        <v/>
      </c>
      <c r="F50" s="202"/>
    </row>
    <row r="51" spans="2:6" s="3" customFormat="1" ht="75" customHeight="1" x14ac:dyDescent="0.45">
      <c r="B51" s="43" t="str">
        <f>IF('All Suggested Checks (Hidden)'!O50="","",IF(ISNUMBER(SEARCH("-",'All Suggested Checks (Hidden)'!O50)),'All Suggested Checks (Hidden)'!O50,IFERROR(_xlfn.NUMBERVALUE('All Suggested Checks (Hidden)'!O50),'All Suggested Checks (Hidden)'!O50)))</f>
        <v/>
      </c>
      <c r="C51" s="43" t="str">
        <f>IF('All Suggested Checks (Hidden)'!P50="","",'All Suggested Checks (Hidden)'!P50)</f>
        <v/>
      </c>
      <c r="D51" s="51" t="str" cm="1">
        <f t="array" ref="D51">IF(B51="","",IFERROR(IF(INDEX('Snapshot Checks'!$B$10:$B$259,MATCH(1,INDEX(('Snapshot Checks'!$D$10:$D$259=B51)*('Snapshot Checks'!$E$10:$E$259=C51),0,1),0))="","",INDEX('Snapshot Checks'!$B$10:$B$259,MATCH(1,INDEX(('Snapshot Checks'!$D$10:$D$259=B51)*('Snapshot Checks'!$E$10:$E$259=C51),0,1),0))),IF(INDEX('Snapshot Checks'!$B$10:$B$259,MATCH(1,INDEX(('Snapshot Checks'!$C$10:$C$259=B51)*('Snapshot Checks'!$E$10:$E$259=C51),0,1),0))="","",INDEX('Snapshot Checks'!$B$10:$B$259,MATCH(1,INDEX(('Snapshot Checks'!$C$10:$C$259=B51)*('Snapshot Checks'!$E$10:$E$259=C51),0,1),0)))))</f>
        <v/>
      </c>
      <c r="E51" s="51" t="str" cm="1">
        <f t="array" ref="E51">IF(B51="","",IFERROR(IF(INDEX('Trending Checks'!$B$10:$B$259,MATCH(1,INDEX(('Trending Checks'!$H$10:$H$259=B51)*('Trending Checks'!$I$10:$I$259=C51),0,1),0))="","",INDEX('Trending Checks'!$B$10:$B$259,MATCH(1,INDEX(('Trending Checks'!$H$10:$H$259=B51)*('Trending Checks'!$I$10:$I$259=C51),0,1),0))),IF(INDEX('Trending Checks'!$B$10:$B$259,MATCH(1,INDEX(('Trending Checks'!$G$10:$G$259=B51)*('Trending Checks'!$I$10:$I$259=C51),0,1),0))="","",INDEX('Trending Checks'!$B$10:$B$259,MATCH(1,INDEX(('Trending Checks'!$G$10:$G$259=B51)*('Trending Checks'!$I$10:$I$259=C51),0,1),0)))))</f>
        <v/>
      </c>
      <c r="F51" s="202"/>
    </row>
    <row r="52" spans="2:6" s="3" customFormat="1" ht="75" customHeight="1" x14ac:dyDescent="0.45">
      <c r="B52" s="43" t="str">
        <f>IF('All Suggested Checks (Hidden)'!O51="","",IF(ISNUMBER(SEARCH("-",'All Suggested Checks (Hidden)'!O51)),'All Suggested Checks (Hidden)'!O51,IFERROR(_xlfn.NUMBERVALUE('All Suggested Checks (Hidden)'!O51),'All Suggested Checks (Hidden)'!O51)))</f>
        <v/>
      </c>
      <c r="C52" s="43" t="str">
        <f>IF('All Suggested Checks (Hidden)'!P51="","",'All Suggested Checks (Hidden)'!P51)</f>
        <v/>
      </c>
      <c r="D52" s="51" t="str" cm="1">
        <f t="array" ref="D52">IF(B52="","",IFERROR(IF(INDEX('Snapshot Checks'!$B$10:$B$259,MATCH(1,INDEX(('Snapshot Checks'!$D$10:$D$259=B52)*('Snapshot Checks'!$E$10:$E$259=C52),0,1),0))="","",INDEX('Snapshot Checks'!$B$10:$B$259,MATCH(1,INDEX(('Snapshot Checks'!$D$10:$D$259=B52)*('Snapshot Checks'!$E$10:$E$259=C52),0,1),0))),IF(INDEX('Snapshot Checks'!$B$10:$B$259,MATCH(1,INDEX(('Snapshot Checks'!$C$10:$C$259=B52)*('Snapshot Checks'!$E$10:$E$259=C52),0,1),0))="","",INDEX('Snapshot Checks'!$B$10:$B$259,MATCH(1,INDEX(('Snapshot Checks'!$C$10:$C$259=B52)*('Snapshot Checks'!$E$10:$E$259=C52),0,1),0)))))</f>
        <v/>
      </c>
      <c r="E52" s="51" t="str" cm="1">
        <f t="array" ref="E52">IF(B52="","",IFERROR(IF(INDEX('Trending Checks'!$B$10:$B$259,MATCH(1,INDEX(('Trending Checks'!$H$10:$H$259=B52)*('Trending Checks'!$I$10:$I$259=C52),0,1),0))="","",INDEX('Trending Checks'!$B$10:$B$259,MATCH(1,INDEX(('Trending Checks'!$H$10:$H$259=B52)*('Trending Checks'!$I$10:$I$259=C52),0,1),0))),IF(INDEX('Trending Checks'!$B$10:$B$259,MATCH(1,INDEX(('Trending Checks'!$G$10:$G$259=B52)*('Trending Checks'!$I$10:$I$259=C52),0,1),0))="","",INDEX('Trending Checks'!$B$10:$B$259,MATCH(1,INDEX(('Trending Checks'!$G$10:$G$259=B52)*('Trending Checks'!$I$10:$I$259=C52),0,1),0)))))</f>
        <v/>
      </c>
      <c r="F52" s="202"/>
    </row>
    <row r="53" spans="2:6" s="3" customFormat="1" ht="75" customHeight="1" x14ac:dyDescent="0.45">
      <c r="B53" s="43" t="str">
        <f>IF('All Suggested Checks (Hidden)'!O52="","",IF(ISNUMBER(SEARCH("-",'All Suggested Checks (Hidden)'!O52)),'All Suggested Checks (Hidden)'!O52,IFERROR(_xlfn.NUMBERVALUE('All Suggested Checks (Hidden)'!O52),'All Suggested Checks (Hidden)'!O52)))</f>
        <v/>
      </c>
      <c r="C53" s="43" t="str">
        <f>IF('All Suggested Checks (Hidden)'!P52="","",'All Suggested Checks (Hidden)'!P52)</f>
        <v/>
      </c>
      <c r="D53" s="51" t="str" cm="1">
        <f t="array" ref="D53">IF(B53="","",IFERROR(IF(INDEX('Snapshot Checks'!$B$10:$B$259,MATCH(1,INDEX(('Snapshot Checks'!$D$10:$D$259=B53)*('Snapshot Checks'!$E$10:$E$259=C53),0,1),0))="","",INDEX('Snapshot Checks'!$B$10:$B$259,MATCH(1,INDEX(('Snapshot Checks'!$D$10:$D$259=B53)*('Snapshot Checks'!$E$10:$E$259=C53),0,1),0))),IF(INDEX('Snapshot Checks'!$B$10:$B$259,MATCH(1,INDEX(('Snapshot Checks'!$C$10:$C$259=B53)*('Snapshot Checks'!$E$10:$E$259=C53),0,1),0))="","",INDEX('Snapshot Checks'!$B$10:$B$259,MATCH(1,INDEX(('Snapshot Checks'!$C$10:$C$259=B53)*('Snapshot Checks'!$E$10:$E$259=C53),0,1),0)))))</f>
        <v/>
      </c>
      <c r="E53" s="51" t="str" cm="1">
        <f t="array" ref="E53">IF(B53="","",IFERROR(IF(INDEX('Trending Checks'!$B$10:$B$259,MATCH(1,INDEX(('Trending Checks'!$H$10:$H$259=B53)*('Trending Checks'!$I$10:$I$259=C53),0,1),0))="","",INDEX('Trending Checks'!$B$10:$B$259,MATCH(1,INDEX(('Trending Checks'!$H$10:$H$259=B53)*('Trending Checks'!$I$10:$I$259=C53),0,1),0))),IF(INDEX('Trending Checks'!$B$10:$B$259,MATCH(1,INDEX(('Trending Checks'!$G$10:$G$259=B53)*('Trending Checks'!$I$10:$I$259=C53),0,1),0))="","",INDEX('Trending Checks'!$B$10:$B$259,MATCH(1,INDEX(('Trending Checks'!$G$10:$G$259=B53)*('Trending Checks'!$I$10:$I$259=C53),0,1),0)))))</f>
        <v/>
      </c>
      <c r="F53" s="202"/>
    </row>
    <row r="54" spans="2:6" s="3" customFormat="1" ht="75" customHeight="1" x14ac:dyDescent="0.45">
      <c r="B54" s="43" t="str">
        <f>IF('All Suggested Checks (Hidden)'!O53="","",IF(ISNUMBER(SEARCH("-",'All Suggested Checks (Hidden)'!O53)),'All Suggested Checks (Hidden)'!O53,IFERROR(_xlfn.NUMBERVALUE('All Suggested Checks (Hidden)'!O53),'All Suggested Checks (Hidden)'!O53)))</f>
        <v/>
      </c>
      <c r="C54" s="43" t="str">
        <f>IF('All Suggested Checks (Hidden)'!P53="","",'All Suggested Checks (Hidden)'!P53)</f>
        <v/>
      </c>
      <c r="D54" s="51" t="str" cm="1">
        <f t="array" ref="D54">IF(B54="","",IFERROR(IF(INDEX('Snapshot Checks'!$B$10:$B$259,MATCH(1,INDEX(('Snapshot Checks'!$D$10:$D$259=B54)*('Snapshot Checks'!$E$10:$E$259=C54),0,1),0))="","",INDEX('Snapshot Checks'!$B$10:$B$259,MATCH(1,INDEX(('Snapshot Checks'!$D$10:$D$259=B54)*('Snapshot Checks'!$E$10:$E$259=C54),0,1),0))),IF(INDEX('Snapshot Checks'!$B$10:$B$259,MATCH(1,INDEX(('Snapshot Checks'!$C$10:$C$259=B54)*('Snapshot Checks'!$E$10:$E$259=C54),0,1),0))="","",INDEX('Snapshot Checks'!$B$10:$B$259,MATCH(1,INDEX(('Snapshot Checks'!$C$10:$C$259=B54)*('Snapshot Checks'!$E$10:$E$259=C54),0,1),0)))))</f>
        <v/>
      </c>
      <c r="E54" s="51" t="str" cm="1">
        <f t="array" ref="E54">IF(B54="","",IFERROR(IF(INDEX('Trending Checks'!$B$10:$B$259,MATCH(1,INDEX(('Trending Checks'!$H$10:$H$259=B54)*('Trending Checks'!$I$10:$I$259=C54),0,1),0))="","",INDEX('Trending Checks'!$B$10:$B$259,MATCH(1,INDEX(('Trending Checks'!$H$10:$H$259=B54)*('Trending Checks'!$I$10:$I$259=C54),0,1),0))),IF(INDEX('Trending Checks'!$B$10:$B$259,MATCH(1,INDEX(('Trending Checks'!$G$10:$G$259=B54)*('Trending Checks'!$I$10:$I$259=C54),0,1),0))="","",INDEX('Trending Checks'!$B$10:$B$259,MATCH(1,INDEX(('Trending Checks'!$G$10:$G$259=B54)*('Trending Checks'!$I$10:$I$259=C54),0,1),0)))))</f>
        <v/>
      </c>
      <c r="F54" s="202"/>
    </row>
    <row r="55" spans="2:6" s="3" customFormat="1" ht="75" customHeight="1" x14ac:dyDescent="0.45">
      <c r="B55" s="43" t="str">
        <f>IF('All Suggested Checks (Hidden)'!O54="","",IF(ISNUMBER(SEARCH("-",'All Suggested Checks (Hidden)'!O54)),'All Suggested Checks (Hidden)'!O54,IFERROR(_xlfn.NUMBERVALUE('All Suggested Checks (Hidden)'!O54),'All Suggested Checks (Hidden)'!O54)))</f>
        <v/>
      </c>
      <c r="C55" s="43" t="str">
        <f>IF('All Suggested Checks (Hidden)'!P54="","",'All Suggested Checks (Hidden)'!P54)</f>
        <v/>
      </c>
      <c r="D55" s="51" t="str" cm="1">
        <f t="array" ref="D55">IF(B55="","",IFERROR(IF(INDEX('Snapshot Checks'!$B$10:$B$259,MATCH(1,INDEX(('Snapshot Checks'!$D$10:$D$259=B55)*('Snapshot Checks'!$E$10:$E$259=C55),0,1),0))="","",INDEX('Snapshot Checks'!$B$10:$B$259,MATCH(1,INDEX(('Snapshot Checks'!$D$10:$D$259=B55)*('Snapshot Checks'!$E$10:$E$259=C55),0,1),0))),IF(INDEX('Snapshot Checks'!$B$10:$B$259,MATCH(1,INDEX(('Snapshot Checks'!$C$10:$C$259=B55)*('Snapshot Checks'!$E$10:$E$259=C55),0,1),0))="","",INDEX('Snapshot Checks'!$B$10:$B$259,MATCH(1,INDEX(('Snapshot Checks'!$C$10:$C$259=B55)*('Snapshot Checks'!$E$10:$E$259=C55),0,1),0)))))</f>
        <v/>
      </c>
      <c r="E55" s="51" t="str" cm="1">
        <f t="array" ref="E55">IF(B55="","",IFERROR(IF(INDEX('Trending Checks'!$B$10:$B$259,MATCH(1,INDEX(('Trending Checks'!$H$10:$H$259=B55)*('Trending Checks'!$I$10:$I$259=C55),0,1),0))="","",INDEX('Trending Checks'!$B$10:$B$259,MATCH(1,INDEX(('Trending Checks'!$H$10:$H$259=B55)*('Trending Checks'!$I$10:$I$259=C55),0,1),0))),IF(INDEX('Trending Checks'!$B$10:$B$259,MATCH(1,INDEX(('Trending Checks'!$G$10:$G$259=B55)*('Trending Checks'!$I$10:$I$259=C55),0,1),0))="","",INDEX('Trending Checks'!$B$10:$B$259,MATCH(1,INDEX(('Trending Checks'!$G$10:$G$259=B55)*('Trending Checks'!$I$10:$I$259=C55),0,1),0)))))</f>
        <v/>
      </c>
      <c r="F55" s="202"/>
    </row>
    <row r="56" spans="2:6" s="3" customFormat="1" ht="75" customHeight="1" x14ac:dyDescent="0.45">
      <c r="B56" s="43" t="str">
        <f>IF('All Suggested Checks (Hidden)'!O55="","",IF(ISNUMBER(SEARCH("-",'All Suggested Checks (Hidden)'!O55)),'All Suggested Checks (Hidden)'!O55,IFERROR(_xlfn.NUMBERVALUE('All Suggested Checks (Hidden)'!O55),'All Suggested Checks (Hidden)'!O55)))</f>
        <v/>
      </c>
      <c r="C56" s="43" t="str">
        <f>IF('All Suggested Checks (Hidden)'!P55="","",'All Suggested Checks (Hidden)'!P55)</f>
        <v/>
      </c>
      <c r="D56" s="51" t="str" cm="1">
        <f t="array" ref="D56">IF(B56="","",IFERROR(IF(INDEX('Snapshot Checks'!$B$10:$B$259,MATCH(1,INDEX(('Snapshot Checks'!$D$10:$D$259=B56)*('Snapshot Checks'!$E$10:$E$259=C56),0,1),0))="","",INDEX('Snapshot Checks'!$B$10:$B$259,MATCH(1,INDEX(('Snapshot Checks'!$D$10:$D$259=B56)*('Snapshot Checks'!$E$10:$E$259=C56),0,1),0))),IF(INDEX('Snapshot Checks'!$B$10:$B$259,MATCH(1,INDEX(('Snapshot Checks'!$C$10:$C$259=B56)*('Snapshot Checks'!$E$10:$E$259=C56),0,1),0))="","",INDEX('Snapshot Checks'!$B$10:$B$259,MATCH(1,INDEX(('Snapshot Checks'!$C$10:$C$259=B56)*('Snapshot Checks'!$E$10:$E$259=C56),0,1),0)))))</f>
        <v/>
      </c>
      <c r="E56" s="51" t="str" cm="1">
        <f t="array" ref="E56">IF(B56="","",IFERROR(IF(INDEX('Trending Checks'!$B$10:$B$259,MATCH(1,INDEX(('Trending Checks'!$H$10:$H$259=B56)*('Trending Checks'!$I$10:$I$259=C56),0,1),0))="","",INDEX('Trending Checks'!$B$10:$B$259,MATCH(1,INDEX(('Trending Checks'!$H$10:$H$259=B56)*('Trending Checks'!$I$10:$I$259=C56),0,1),0))),IF(INDEX('Trending Checks'!$B$10:$B$259,MATCH(1,INDEX(('Trending Checks'!$G$10:$G$259=B56)*('Trending Checks'!$I$10:$I$259=C56),0,1),0))="","",INDEX('Trending Checks'!$B$10:$B$259,MATCH(1,INDEX(('Trending Checks'!$G$10:$G$259=B56)*('Trending Checks'!$I$10:$I$259=C56),0,1),0)))))</f>
        <v/>
      </c>
      <c r="F56" s="202"/>
    </row>
    <row r="57" spans="2:6" s="3" customFormat="1" ht="75" customHeight="1" x14ac:dyDescent="0.45">
      <c r="B57" s="43" t="str">
        <f>IF('All Suggested Checks (Hidden)'!O56="","",IF(ISNUMBER(SEARCH("-",'All Suggested Checks (Hidden)'!O56)),'All Suggested Checks (Hidden)'!O56,IFERROR(_xlfn.NUMBERVALUE('All Suggested Checks (Hidden)'!O56),'All Suggested Checks (Hidden)'!O56)))</f>
        <v/>
      </c>
      <c r="C57" s="43" t="str">
        <f>IF('All Suggested Checks (Hidden)'!P56="","",'All Suggested Checks (Hidden)'!P56)</f>
        <v/>
      </c>
      <c r="D57" s="51" t="str" cm="1">
        <f t="array" ref="D57">IF(B57="","",IFERROR(IF(INDEX('Snapshot Checks'!$B$10:$B$259,MATCH(1,INDEX(('Snapshot Checks'!$D$10:$D$259=B57)*('Snapshot Checks'!$E$10:$E$259=C57),0,1),0))="","",INDEX('Snapshot Checks'!$B$10:$B$259,MATCH(1,INDEX(('Snapshot Checks'!$D$10:$D$259=B57)*('Snapshot Checks'!$E$10:$E$259=C57),0,1),0))),IF(INDEX('Snapshot Checks'!$B$10:$B$259,MATCH(1,INDEX(('Snapshot Checks'!$C$10:$C$259=B57)*('Snapshot Checks'!$E$10:$E$259=C57),0,1),0))="","",INDEX('Snapshot Checks'!$B$10:$B$259,MATCH(1,INDEX(('Snapshot Checks'!$C$10:$C$259=B57)*('Snapshot Checks'!$E$10:$E$259=C57),0,1),0)))))</f>
        <v/>
      </c>
      <c r="E57" s="51" t="str" cm="1">
        <f t="array" ref="E57">IF(B57="","",IFERROR(IF(INDEX('Trending Checks'!$B$10:$B$259,MATCH(1,INDEX(('Trending Checks'!$H$10:$H$259=B57)*('Trending Checks'!$I$10:$I$259=C57),0,1),0))="","",INDEX('Trending Checks'!$B$10:$B$259,MATCH(1,INDEX(('Trending Checks'!$H$10:$H$259=B57)*('Trending Checks'!$I$10:$I$259=C57),0,1),0))),IF(INDEX('Trending Checks'!$B$10:$B$259,MATCH(1,INDEX(('Trending Checks'!$G$10:$G$259=B57)*('Trending Checks'!$I$10:$I$259=C57),0,1),0))="","",INDEX('Trending Checks'!$B$10:$B$259,MATCH(1,INDEX(('Trending Checks'!$G$10:$G$259=B57)*('Trending Checks'!$I$10:$I$259=C57),0,1),0)))))</f>
        <v/>
      </c>
      <c r="F57" s="202"/>
    </row>
    <row r="58" spans="2:6" s="3" customFormat="1" ht="75" customHeight="1" x14ac:dyDescent="0.45">
      <c r="B58" s="43" t="str">
        <f>IF('All Suggested Checks (Hidden)'!O57="","",IF(ISNUMBER(SEARCH("-",'All Suggested Checks (Hidden)'!O57)),'All Suggested Checks (Hidden)'!O57,IFERROR(_xlfn.NUMBERVALUE('All Suggested Checks (Hidden)'!O57),'All Suggested Checks (Hidden)'!O57)))</f>
        <v/>
      </c>
      <c r="C58" s="43" t="str">
        <f>IF('All Suggested Checks (Hidden)'!P57="","",'All Suggested Checks (Hidden)'!P57)</f>
        <v/>
      </c>
      <c r="D58" s="51" t="str" cm="1">
        <f t="array" ref="D58">IF(B58="","",IFERROR(IF(INDEX('Snapshot Checks'!$B$10:$B$259,MATCH(1,INDEX(('Snapshot Checks'!$D$10:$D$259=B58)*('Snapshot Checks'!$E$10:$E$259=C58),0,1),0))="","",INDEX('Snapshot Checks'!$B$10:$B$259,MATCH(1,INDEX(('Snapshot Checks'!$D$10:$D$259=B58)*('Snapshot Checks'!$E$10:$E$259=C58),0,1),0))),IF(INDEX('Snapshot Checks'!$B$10:$B$259,MATCH(1,INDEX(('Snapshot Checks'!$C$10:$C$259=B58)*('Snapshot Checks'!$E$10:$E$259=C58),0,1),0))="","",INDEX('Snapshot Checks'!$B$10:$B$259,MATCH(1,INDEX(('Snapshot Checks'!$C$10:$C$259=B58)*('Snapshot Checks'!$E$10:$E$259=C58),0,1),0)))))</f>
        <v/>
      </c>
      <c r="E58" s="51" t="str" cm="1">
        <f t="array" ref="E58">IF(B58="","",IFERROR(IF(INDEX('Trending Checks'!$B$10:$B$259,MATCH(1,INDEX(('Trending Checks'!$H$10:$H$259=B58)*('Trending Checks'!$I$10:$I$259=C58),0,1),0))="","",INDEX('Trending Checks'!$B$10:$B$259,MATCH(1,INDEX(('Trending Checks'!$H$10:$H$259=B58)*('Trending Checks'!$I$10:$I$259=C58),0,1),0))),IF(INDEX('Trending Checks'!$B$10:$B$259,MATCH(1,INDEX(('Trending Checks'!$G$10:$G$259=B58)*('Trending Checks'!$I$10:$I$259=C58),0,1),0))="","",INDEX('Trending Checks'!$B$10:$B$259,MATCH(1,INDEX(('Trending Checks'!$G$10:$G$259=B58)*('Trending Checks'!$I$10:$I$259=C58),0,1),0)))))</f>
        <v/>
      </c>
      <c r="F58" s="202"/>
    </row>
    <row r="59" spans="2:6" s="3" customFormat="1" ht="75" customHeight="1" x14ac:dyDescent="0.45">
      <c r="B59" s="43" t="str">
        <f>IF('All Suggested Checks (Hidden)'!O58="","",IF(ISNUMBER(SEARCH("-",'All Suggested Checks (Hidden)'!O58)),'All Suggested Checks (Hidden)'!O58,IFERROR(_xlfn.NUMBERVALUE('All Suggested Checks (Hidden)'!O58),'All Suggested Checks (Hidden)'!O58)))</f>
        <v/>
      </c>
      <c r="C59" s="43" t="str">
        <f>IF('All Suggested Checks (Hidden)'!P58="","",'All Suggested Checks (Hidden)'!P58)</f>
        <v/>
      </c>
      <c r="D59" s="51" t="str" cm="1">
        <f t="array" ref="D59">IF(B59="","",IFERROR(IF(INDEX('Snapshot Checks'!$B$10:$B$259,MATCH(1,INDEX(('Snapshot Checks'!$D$10:$D$259=B59)*('Snapshot Checks'!$E$10:$E$259=C59),0,1),0))="","",INDEX('Snapshot Checks'!$B$10:$B$259,MATCH(1,INDEX(('Snapshot Checks'!$D$10:$D$259=B59)*('Snapshot Checks'!$E$10:$E$259=C59),0,1),0))),IF(INDEX('Snapshot Checks'!$B$10:$B$259,MATCH(1,INDEX(('Snapshot Checks'!$C$10:$C$259=B59)*('Snapshot Checks'!$E$10:$E$259=C59),0,1),0))="","",INDEX('Snapshot Checks'!$B$10:$B$259,MATCH(1,INDEX(('Snapshot Checks'!$C$10:$C$259=B59)*('Snapshot Checks'!$E$10:$E$259=C59),0,1),0)))))</f>
        <v/>
      </c>
      <c r="E59" s="51" t="str" cm="1">
        <f t="array" ref="E59">IF(B59="","",IFERROR(IF(INDEX('Trending Checks'!$B$10:$B$259,MATCH(1,INDEX(('Trending Checks'!$H$10:$H$259=B59)*('Trending Checks'!$I$10:$I$259=C59),0,1),0))="","",INDEX('Trending Checks'!$B$10:$B$259,MATCH(1,INDEX(('Trending Checks'!$H$10:$H$259=B59)*('Trending Checks'!$I$10:$I$259=C59),0,1),0))),IF(INDEX('Trending Checks'!$B$10:$B$259,MATCH(1,INDEX(('Trending Checks'!$G$10:$G$259=B59)*('Trending Checks'!$I$10:$I$259=C59),0,1),0))="","",INDEX('Trending Checks'!$B$10:$B$259,MATCH(1,INDEX(('Trending Checks'!$G$10:$G$259=B59)*('Trending Checks'!$I$10:$I$259=C59),0,1),0)))))</f>
        <v/>
      </c>
      <c r="F59" s="202"/>
    </row>
    <row r="60" spans="2:6" s="3" customFormat="1" ht="75" customHeight="1" x14ac:dyDescent="0.45">
      <c r="B60" s="43" t="str">
        <f>IF('All Suggested Checks (Hidden)'!O59="","",IF(ISNUMBER(SEARCH("-",'All Suggested Checks (Hidden)'!O59)),'All Suggested Checks (Hidden)'!O59,IFERROR(_xlfn.NUMBERVALUE('All Suggested Checks (Hidden)'!O59),'All Suggested Checks (Hidden)'!O59)))</f>
        <v/>
      </c>
      <c r="C60" s="43" t="str">
        <f>IF('All Suggested Checks (Hidden)'!P59="","",'All Suggested Checks (Hidden)'!P59)</f>
        <v/>
      </c>
      <c r="D60" s="51" t="str" cm="1">
        <f t="array" ref="D60">IF(B60="","",IFERROR(IF(INDEX('Snapshot Checks'!$B$10:$B$259,MATCH(1,INDEX(('Snapshot Checks'!$D$10:$D$259=B60)*('Snapshot Checks'!$E$10:$E$259=C60),0,1),0))="","",INDEX('Snapshot Checks'!$B$10:$B$259,MATCH(1,INDEX(('Snapshot Checks'!$D$10:$D$259=B60)*('Snapshot Checks'!$E$10:$E$259=C60),0,1),0))),IF(INDEX('Snapshot Checks'!$B$10:$B$259,MATCH(1,INDEX(('Snapshot Checks'!$C$10:$C$259=B60)*('Snapshot Checks'!$E$10:$E$259=C60),0,1),0))="","",INDEX('Snapshot Checks'!$B$10:$B$259,MATCH(1,INDEX(('Snapshot Checks'!$C$10:$C$259=B60)*('Snapshot Checks'!$E$10:$E$259=C60),0,1),0)))))</f>
        <v/>
      </c>
      <c r="E60" s="51" t="str" cm="1">
        <f t="array" ref="E60">IF(B60="","",IFERROR(IF(INDEX('Trending Checks'!$B$10:$B$259,MATCH(1,INDEX(('Trending Checks'!$H$10:$H$259=B60)*('Trending Checks'!$I$10:$I$259=C60),0,1),0))="","",INDEX('Trending Checks'!$B$10:$B$259,MATCH(1,INDEX(('Trending Checks'!$H$10:$H$259=B60)*('Trending Checks'!$I$10:$I$259=C60),0,1),0))),IF(INDEX('Trending Checks'!$B$10:$B$259,MATCH(1,INDEX(('Trending Checks'!$G$10:$G$259=B60)*('Trending Checks'!$I$10:$I$259=C60),0,1),0))="","",INDEX('Trending Checks'!$B$10:$B$259,MATCH(1,INDEX(('Trending Checks'!$G$10:$G$259=B60)*('Trending Checks'!$I$10:$I$259=C60),0,1),0)))))</f>
        <v/>
      </c>
      <c r="F60" s="202"/>
    </row>
    <row r="61" spans="2:6" s="3" customFormat="1" ht="75" customHeight="1" x14ac:dyDescent="0.45">
      <c r="B61" s="43" t="str">
        <f>IF('All Suggested Checks (Hidden)'!O60="","",IF(ISNUMBER(SEARCH("-",'All Suggested Checks (Hidden)'!O60)),'All Suggested Checks (Hidden)'!O60,IFERROR(_xlfn.NUMBERVALUE('All Suggested Checks (Hidden)'!O60),'All Suggested Checks (Hidden)'!O60)))</f>
        <v/>
      </c>
      <c r="C61" s="43" t="str">
        <f>IF('All Suggested Checks (Hidden)'!P60="","",'All Suggested Checks (Hidden)'!P60)</f>
        <v/>
      </c>
      <c r="D61" s="51" t="str" cm="1">
        <f t="array" ref="D61">IF(B61="","",IFERROR(IF(INDEX('Snapshot Checks'!$B$10:$B$259,MATCH(1,INDEX(('Snapshot Checks'!$D$10:$D$259=B61)*('Snapshot Checks'!$E$10:$E$259=C61),0,1),0))="","",INDEX('Snapshot Checks'!$B$10:$B$259,MATCH(1,INDEX(('Snapshot Checks'!$D$10:$D$259=B61)*('Snapshot Checks'!$E$10:$E$259=C61),0,1),0))),IF(INDEX('Snapshot Checks'!$B$10:$B$259,MATCH(1,INDEX(('Snapshot Checks'!$C$10:$C$259=B61)*('Snapshot Checks'!$E$10:$E$259=C61),0,1),0))="","",INDEX('Snapshot Checks'!$B$10:$B$259,MATCH(1,INDEX(('Snapshot Checks'!$C$10:$C$259=B61)*('Snapshot Checks'!$E$10:$E$259=C61),0,1),0)))))</f>
        <v/>
      </c>
      <c r="E61" s="51" t="str" cm="1">
        <f t="array" ref="E61">IF(B61="","",IFERROR(IF(INDEX('Trending Checks'!$B$10:$B$259,MATCH(1,INDEX(('Trending Checks'!$H$10:$H$259=B61)*('Trending Checks'!$I$10:$I$259=C61),0,1),0))="","",INDEX('Trending Checks'!$B$10:$B$259,MATCH(1,INDEX(('Trending Checks'!$H$10:$H$259=B61)*('Trending Checks'!$I$10:$I$259=C61),0,1),0))),IF(INDEX('Trending Checks'!$B$10:$B$259,MATCH(1,INDEX(('Trending Checks'!$G$10:$G$259=B61)*('Trending Checks'!$I$10:$I$259=C61),0,1),0))="","",INDEX('Trending Checks'!$B$10:$B$259,MATCH(1,INDEX(('Trending Checks'!$G$10:$G$259=B61)*('Trending Checks'!$I$10:$I$259=C61),0,1),0)))))</f>
        <v/>
      </c>
      <c r="F61" s="202"/>
    </row>
    <row r="62" spans="2:6" s="3" customFormat="1" ht="75" customHeight="1" x14ac:dyDescent="0.45">
      <c r="B62" s="43" t="str">
        <f>IF('All Suggested Checks (Hidden)'!O61="","",IF(ISNUMBER(SEARCH("-",'All Suggested Checks (Hidden)'!O61)),'All Suggested Checks (Hidden)'!O61,IFERROR(_xlfn.NUMBERVALUE('All Suggested Checks (Hidden)'!O61),'All Suggested Checks (Hidden)'!O61)))</f>
        <v/>
      </c>
      <c r="C62" s="43" t="str">
        <f>IF('All Suggested Checks (Hidden)'!P61="","",'All Suggested Checks (Hidden)'!P61)</f>
        <v/>
      </c>
      <c r="D62" s="51" t="str" cm="1">
        <f t="array" ref="D62">IF(B62="","",IFERROR(IF(INDEX('Snapshot Checks'!$B$10:$B$259,MATCH(1,INDEX(('Snapshot Checks'!$D$10:$D$259=B62)*('Snapshot Checks'!$E$10:$E$259=C62),0,1),0))="","",INDEX('Snapshot Checks'!$B$10:$B$259,MATCH(1,INDEX(('Snapshot Checks'!$D$10:$D$259=B62)*('Snapshot Checks'!$E$10:$E$259=C62),0,1),0))),IF(INDEX('Snapshot Checks'!$B$10:$B$259,MATCH(1,INDEX(('Snapshot Checks'!$C$10:$C$259=B62)*('Snapshot Checks'!$E$10:$E$259=C62),0,1),0))="","",INDEX('Snapshot Checks'!$B$10:$B$259,MATCH(1,INDEX(('Snapshot Checks'!$C$10:$C$259=B62)*('Snapshot Checks'!$E$10:$E$259=C62),0,1),0)))))</f>
        <v/>
      </c>
      <c r="E62" s="51" t="str" cm="1">
        <f t="array" ref="E62">IF(B62="","",IFERROR(IF(INDEX('Trending Checks'!$B$10:$B$259,MATCH(1,INDEX(('Trending Checks'!$H$10:$H$259=B62)*('Trending Checks'!$I$10:$I$259=C62),0,1),0))="","",INDEX('Trending Checks'!$B$10:$B$259,MATCH(1,INDEX(('Trending Checks'!$H$10:$H$259=B62)*('Trending Checks'!$I$10:$I$259=C62),0,1),0))),IF(INDEX('Trending Checks'!$B$10:$B$259,MATCH(1,INDEX(('Trending Checks'!$G$10:$G$259=B62)*('Trending Checks'!$I$10:$I$259=C62),0,1),0))="","",INDEX('Trending Checks'!$B$10:$B$259,MATCH(1,INDEX(('Trending Checks'!$G$10:$G$259=B62)*('Trending Checks'!$I$10:$I$259=C62),0,1),0)))))</f>
        <v/>
      </c>
      <c r="F62" s="202"/>
    </row>
    <row r="63" spans="2:6" s="3" customFormat="1" ht="75" customHeight="1" x14ac:dyDescent="0.45">
      <c r="B63" s="43" t="str">
        <f>IF('All Suggested Checks (Hidden)'!O62="","",IF(ISNUMBER(SEARCH("-",'All Suggested Checks (Hidden)'!O62)),'All Suggested Checks (Hidden)'!O62,IFERROR(_xlfn.NUMBERVALUE('All Suggested Checks (Hidden)'!O62),'All Suggested Checks (Hidden)'!O62)))</f>
        <v/>
      </c>
      <c r="C63" s="43" t="str">
        <f>IF('All Suggested Checks (Hidden)'!P62="","",'All Suggested Checks (Hidden)'!P62)</f>
        <v/>
      </c>
      <c r="D63" s="51" t="str" cm="1">
        <f t="array" ref="D63">IF(B63="","",IFERROR(IF(INDEX('Snapshot Checks'!$B$10:$B$259,MATCH(1,INDEX(('Snapshot Checks'!$D$10:$D$259=B63)*('Snapshot Checks'!$E$10:$E$259=C63),0,1),0))="","",INDEX('Snapshot Checks'!$B$10:$B$259,MATCH(1,INDEX(('Snapshot Checks'!$D$10:$D$259=B63)*('Snapshot Checks'!$E$10:$E$259=C63),0,1),0))),IF(INDEX('Snapshot Checks'!$B$10:$B$259,MATCH(1,INDEX(('Snapshot Checks'!$C$10:$C$259=B63)*('Snapshot Checks'!$E$10:$E$259=C63),0,1),0))="","",INDEX('Snapshot Checks'!$B$10:$B$259,MATCH(1,INDEX(('Snapshot Checks'!$C$10:$C$259=B63)*('Snapshot Checks'!$E$10:$E$259=C63),0,1),0)))))</f>
        <v/>
      </c>
      <c r="E63" s="51" t="str" cm="1">
        <f t="array" ref="E63">IF(B63="","",IFERROR(IF(INDEX('Trending Checks'!$B$10:$B$259,MATCH(1,INDEX(('Trending Checks'!$H$10:$H$259=B63)*('Trending Checks'!$I$10:$I$259=C63),0,1),0))="","",INDEX('Trending Checks'!$B$10:$B$259,MATCH(1,INDEX(('Trending Checks'!$H$10:$H$259=B63)*('Trending Checks'!$I$10:$I$259=C63),0,1),0))),IF(INDEX('Trending Checks'!$B$10:$B$259,MATCH(1,INDEX(('Trending Checks'!$G$10:$G$259=B63)*('Trending Checks'!$I$10:$I$259=C63),0,1),0))="","",INDEX('Trending Checks'!$B$10:$B$259,MATCH(1,INDEX(('Trending Checks'!$G$10:$G$259=B63)*('Trending Checks'!$I$10:$I$259=C63),0,1),0)))))</f>
        <v/>
      </c>
      <c r="F63" s="202"/>
    </row>
    <row r="64" spans="2:6" s="3" customFormat="1" ht="75" customHeight="1" x14ac:dyDescent="0.45">
      <c r="B64" s="43" t="str">
        <f>IF('All Suggested Checks (Hidden)'!O63="","",IF(ISNUMBER(SEARCH("-",'All Suggested Checks (Hidden)'!O63)),'All Suggested Checks (Hidden)'!O63,IFERROR(_xlfn.NUMBERVALUE('All Suggested Checks (Hidden)'!O63),'All Suggested Checks (Hidden)'!O63)))</f>
        <v/>
      </c>
      <c r="C64" s="43" t="str">
        <f>IF('All Suggested Checks (Hidden)'!P63="","",'All Suggested Checks (Hidden)'!P63)</f>
        <v/>
      </c>
      <c r="D64" s="51" t="str" cm="1">
        <f t="array" ref="D64">IF(B64="","",IFERROR(IF(INDEX('Snapshot Checks'!$B$10:$B$259,MATCH(1,INDEX(('Snapshot Checks'!$D$10:$D$259=B64)*('Snapshot Checks'!$E$10:$E$259=C64),0,1),0))="","",INDEX('Snapshot Checks'!$B$10:$B$259,MATCH(1,INDEX(('Snapshot Checks'!$D$10:$D$259=B64)*('Snapshot Checks'!$E$10:$E$259=C64),0,1),0))),IF(INDEX('Snapshot Checks'!$B$10:$B$259,MATCH(1,INDEX(('Snapshot Checks'!$C$10:$C$259=B64)*('Snapshot Checks'!$E$10:$E$259=C64),0,1),0))="","",INDEX('Snapshot Checks'!$B$10:$B$259,MATCH(1,INDEX(('Snapshot Checks'!$C$10:$C$259=B64)*('Snapshot Checks'!$E$10:$E$259=C64),0,1),0)))))</f>
        <v/>
      </c>
      <c r="E64" s="51" t="str" cm="1">
        <f t="array" ref="E64">IF(B64="","",IFERROR(IF(INDEX('Trending Checks'!$B$10:$B$259,MATCH(1,INDEX(('Trending Checks'!$H$10:$H$259=B64)*('Trending Checks'!$I$10:$I$259=C64),0,1),0))="","",INDEX('Trending Checks'!$B$10:$B$259,MATCH(1,INDEX(('Trending Checks'!$H$10:$H$259=B64)*('Trending Checks'!$I$10:$I$259=C64),0,1),0))),IF(INDEX('Trending Checks'!$B$10:$B$259,MATCH(1,INDEX(('Trending Checks'!$G$10:$G$259=B64)*('Trending Checks'!$I$10:$I$259=C64),0,1),0))="","",INDEX('Trending Checks'!$B$10:$B$259,MATCH(1,INDEX(('Trending Checks'!$G$10:$G$259=B64)*('Trending Checks'!$I$10:$I$259=C64),0,1),0)))))</f>
        <v/>
      </c>
      <c r="F64" s="202"/>
    </row>
    <row r="65" spans="2:6" s="3" customFormat="1" ht="75" customHeight="1" x14ac:dyDescent="0.45">
      <c r="B65" s="43" t="str">
        <f>IF('All Suggested Checks (Hidden)'!O64="","",IF(ISNUMBER(SEARCH("-",'All Suggested Checks (Hidden)'!O64)),'All Suggested Checks (Hidden)'!O64,IFERROR(_xlfn.NUMBERVALUE('All Suggested Checks (Hidden)'!O64),'All Suggested Checks (Hidden)'!O64)))</f>
        <v/>
      </c>
      <c r="C65" s="43" t="str">
        <f>IF('All Suggested Checks (Hidden)'!P64="","",'All Suggested Checks (Hidden)'!P64)</f>
        <v/>
      </c>
      <c r="D65" s="51" t="str" cm="1">
        <f t="array" ref="D65">IF(B65="","",IFERROR(IF(INDEX('Snapshot Checks'!$B$10:$B$259,MATCH(1,INDEX(('Snapshot Checks'!$D$10:$D$259=B65)*('Snapshot Checks'!$E$10:$E$259=C65),0,1),0))="","",INDEX('Snapshot Checks'!$B$10:$B$259,MATCH(1,INDEX(('Snapshot Checks'!$D$10:$D$259=B65)*('Snapshot Checks'!$E$10:$E$259=C65),0,1),0))),IF(INDEX('Snapshot Checks'!$B$10:$B$259,MATCH(1,INDEX(('Snapshot Checks'!$C$10:$C$259=B65)*('Snapshot Checks'!$E$10:$E$259=C65),0,1),0))="","",INDEX('Snapshot Checks'!$B$10:$B$259,MATCH(1,INDEX(('Snapshot Checks'!$C$10:$C$259=B65)*('Snapshot Checks'!$E$10:$E$259=C65),0,1),0)))))</f>
        <v/>
      </c>
      <c r="E65" s="51" t="str" cm="1">
        <f t="array" ref="E65">IF(B65="","",IFERROR(IF(INDEX('Trending Checks'!$B$10:$B$259,MATCH(1,INDEX(('Trending Checks'!$H$10:$H$259=B65)*('Trending Checks'!$I$10:$I$259=C65),0,1),0))="","",INDEX('Trending Checks'!$B$10:$B$259,MATCH(1,INDEX(('Trending Checks'!$H$10:$H$259=B65)*('Trending Checks'!$I$10:$I$259=C65),0,1),0))),IF(INDEX('Trending Checks'!$B$10:$B$259,MATCH(1,INDEX(('Trending Checks'!$G$10:$G$259=B65)*('Trending Checks'!$I$10:$I$259=C65),0,1),0))="","",INDEX('Trending Checks'!$B$10:$B$259,MATCH(1,INDEX(('Trending Checks'!$G$10:$G$259=B65)*('Trending Checks'!$I$10:$I$259=C65),0,1),0)))))</f>
        <v/>
      </c>
      <c r="F65" s="202"/>
    </row>
    <row r="66" spans="2:6" s="3" customFormat="1" ht="75" customHeight="1" x14ac:dyDescent="0.45">
      <c r="B66" s="43" t="str">
        <f>IF('All Suggested Checks (Hidden)'!O65="","",IF(ISNUMBER(SEARCH("-",'All Suggested Checks (Hidden)'!O65)),'All Suggested Checks (Hidden)'!O65,IFERROR(_xlfn.NUMBERVALUE('All Suggested Checks (Hidden)'!O65),'All Suggested Checks (Hidden)'!O65)))</f>
        <v/>
      </c>
      <c r="C66" s="43" t="str">
        <f>IF('All Suggested Checks (Hidden)'!P65="","",'All Suggested Checks (Hidden)'!P65)</f>
        <v/>
      </c>
      <c r="D66" s="51" t="str" cm="1">
        <f t="array" ref="D66">IF(B66="","",IFERROR(IF(INDEX('Snapshot Checks'!$B$10:$B$259,MATCH(1,INDEX(('Snapshot Checks'!$D$10:$D$259=B66)*('Snapshot Checks'!$E$10:$E$259=C66),0,1),0))="","",INDEX('Snapshot Checks'!$B$10:$B$259,MATCH(1,INDEX(('Snapshot Checks'!$D$10:$D$259=B66)*('Snapshot Checks'!$E$10:$E$259=C66),0,1),0))),IF(INDEX('Snapshot Checks'!$B$10:$B$259,MATCH(1,INDEX(('Snapshot Checks'!$C$10:$C$259=B66)*('Snapshot Checks'!$E$10:$E$259=C66),0,1),0))="","",INDEX('Snapshot Checks'!$B$10:$B$259,MATCH(1,INDEX(('Snapshot Checks'!$C$10:$C$259=B66)*('Snapshot Checks'!$E$10:$E$259=C66),0,1),0)))))</f>
        <v/>
      </c>
      <c r="E66" s="51" t="str" cm="1">
        <f t="array" ref="E66">IF(B66="","",IFERROR(IF(INDEX('Trending Checks'!$B$10:$B$259,MATCH(1,INDEX(('Trending Checks'!$H$10:$H$259=B66)*('Trending Checks'!$I$10:$I$259=C66),0,1),0))="","",INDEX('Trending Checks'!$B$10:$B$259,MATCH(1,INDEX(('Trending Checks'!$H$10:$H$259=B66)*('Trending Checks'!$I$10:$I$259=C66),0,1),0))),IF(INDEX('Trending Checks'!$B$10:$B$259,MATCH(1,INDEX(('Trending Checks'!$G$10:$G$259=B66)*('Trending Checks'!$I$10:$I$259=C66),0,1),0))="","",INDEX('Trending Checks'!$B$10:$B$259,MATCH(1,INDEX(('Trending Checks'!$G$10:$G$259=B66)*('Trending Checks'!$I$10:$I$259=C66),0,1),0)))))</f>
        <v/>
      </c>
      <c r="F66" s="202"/>
    </row>
    <row r="67" spans="2:6" s="3" customFormat="1" ht="75" customHeight="1" x14ac:dyDescent="0.45">
      <c r="B67" s="43" t="str">
        <f>IF('All Suggested Checks (Hidden)'!O66="","",IF(ISNUMBER(SEARCH("-",'All Suggested Checks (Hidden)'!O66)),'All Suggested Checks (Hidden)'!O66,IFERROR(_xlfn.NUMBERVALUE('All Suggested Checks (Hidden)'!O66),'All Suggested Checks (Hidden)'!O66)))</f>
        <v/>
      </c>
      <c r="C67" s="43" t="str">
        <f>IF('All Suggested Checks (Hidden)'!P66="","",'All Suggested Checks (Hidden)'!P66)</f>
        <v/>
      </c>
      <c r="D67" s="51" t="str" cm="1">
        <f t="array" ref="D67">IF(B67="","",IFERROR(IF(INDEX('Snapshot Checks'!$B$10:$B$259,MATCH(1,INDEX(('Snapshot Checks'!$D$10:$D$259=B67)*('Snapshot Checks'!$E$10:$E$259=C67),0,1),0))="","",INDEX('Snapshot Checks'!$B$10:$B$259,MATCH(1,INDEX(('Snapshot Checks'!$D$10:$D$259=B67)*('Snapshot Checks'!$E$10:$E$259=C67),0,1),0))),IF(INDEX('Snapshot Checks'!$B$10:$B$259,MATCH(1,INDEX(('Snapshot Checks'!$C$10:$C$259=B67)*('Snapshot Checks'!$E$10:$E$259=C67),0,1),0))="","",INDEX('Snapshot Checks'!$B$10:$B$259,MATCH(1,INDEX(('Snapshot Checks'!$C$10:$C$259=B67)*('Snapshot Checks'!$E$10:$E$259=C67),0,1),0)))))</f>
        <v/>
      </c>
      <c r="E67" s="51" t="str" cm="1">
        <f t="array" ref="E67">IF(B67="","",IFERROR(IF(INDEX('Trending Checks'!$B$10:$B$259,MATCH(1,INDEX(('Trending Checks'!$H$10:$H$259=B67)*('Trending Checks'!$I$10:$I$259=C67),0,1),0))="","",INDEX('Trending Checks'!$B$10:$B$259,MATCH(1,INDEX(('Trending Checks'!$H$10:$H$259=B67)*('Trending Checks'!$I$10:$I$259=C67),0,1),0))),IF(INDEX('Trending Checks'!$B$10:$B$259,MATCH(1,INDEX(('Trending Checks'!$G$10:$G$259=B67)*('Trending Checks'!$I$10:$I$259=C67),0,1),0))="","",INDEX('Trending Checks'!$B$10:$B$259,MATCH(1,INDEX(('Trending Checks'!$G$10:$G$259=B67)*('Trending Checks'!$I$10:$I$259=C67),0,1),0)))))</f>
        <v/>
      </c>
      <c r="F67" s="202"/>
    </row>
    <row r="68" spans="2:6" s="3" customFormat="1" ht="75" customHeight="1" x14ac:dyDescent="0.45">
      <c r="B68" s="43" t="str">
        <f>IF('All Suggested Checks (Hidden)'!O67="","",IF(ISNUMBER(SEARCH("-",'All Suggested Checks (Hidden)'!O67)),'All Suggested Checks (Hidden)'!O67,IFERROR(_xlfn.NUMBERVALUE('All Suggested Checks (Hidden)'!O67),'All Suggested Checks (Hidden)'!O67)))</f>
        <v/>
      </c>
      <c r="C68" s="43" t="str">
        <f>IF('All Suggested Checks (Hidden)'!P67="","",'All Suggested Checks (Hidden)'!P67)</f>
        <v/>
      </c>
      <c r="D68" s="51" t="str" cm="1">
        <f t="array" ref="D68">IF(B68="","",IFERROR(IF(INDEX('Snapshot Checks'!$B$10:$B$259,MATCH(1,INDEX(('Snapshot Checks'!$D$10:$D$259=B68)*('Snapshot Checks'!$E$10:$E$259=C68),0,1),0))="","",INDEX('Snapshot Checks'!$B$10:$B$259,MATCH(1,INDEX(('Snapshot Checks'!$D$10:$D$259=B68)*('Snapshot Checks'!$E$10:$E$259=C68),0,1),0))),IF(INDEX('Snapshot Checks'!$B$10:$B$259,MATCH(1,INDEX(('Snapshot Checks'!$C$10:$C$259=B68)*('Snapshot Checks'!$E$10:$E$259=C68),0,1),0))="","",INDEX('Snapshot Checks'!$B$10:$B$259,MATCH(1,INDEX(('Snapshot Checks'!$C$10:$C$259=B68)*('Snapshot Checks'!$E$10:$E$259=C68),0,1),0)))))</f>
        <v/>
      </c>
      <c r="E68" s="51" t="str" cm="1">
        <f t="array" ref="E68">IF(B68="","",IFERROR(IF(INDEX('Trending Checks'!$B$10:$B$259,MATCH(1,INDEX(('Trending Checks'!$H$10:$H$259=B68)*('Trending Checks'!$I$10:$I$259=C68),0,1),0))="","",INDEX('Trending Checks'!$B$10:$B$259,MATCH(1,INDEX(('Trending Checks'!$H$10:$H$259=B68)*('Trending Checks'!$I$10:$I$259=C68),0,1),0))),IF(INDEX('Trending Checks'!$B$10:$B$259,MATCH(1,INDEX(('Trending Checks'!$G$10:$G$259=B68)*('Trending Checks'!$I$10:$I$259=C68),0,1),0))="","",INDEX('Trending Checks'!$B$10:$B$259,MATCH(1,INDEX(('Trending Checks'!$G$10:$G$259=B68)*('Trending Checks'!$I$10:$I$259=C68),0,1),0)))))</f>
        <v/>
      </c>
      <c r="F68" s="202"/>
    </row>
    <row r="69" spans="2:6" s="3" customFormat="1" ht="75" customHeight="1" x14ac:dyDescent="0.45">
      <c r="B69" s="43" t="str">
        <f>IF('All Suggested Checks (Hidden)'!O68="","",IF(ISNUMBER(SEARCH("-",'All Suggested Checks (Hidden)'!O68)),'All Suggested Checks (Hidden)'!O68,IFERROR(_xlfn.NUMBERVALUE('All Suggested Checks (Hidden)'!O68),'All Suggested Checks (Hidden)'!O68)))</f>
        <v/>
      </c>
      <c r="C69" s="43" t="str">
        <f>IF('All Suggested Checks (Hidden)'!P68="","",'All Suggested Checks (Hidden)'!P68)</f>
        <v/>
      </c>
      <c r="D69" s="51" t="str" cm="1">
        <f t="array" ref="D69">IF(B69="","",IFERROR(IF(INDEX('Snapshot Checks'!$B$10:$B$259,MATCH(1,INDEX(('Snapshot Checks'!$D$10:$D$259=B69)*('Snapshot Checks'!$E$10:$E$259=C69),0,1),0))="","",INDEX('Snapshot Checks'!$B$10:$B$259,MATCH(1,INDEX(('Snapshot Checks'!$D$10:$D$259=B69)*('Snapshot Checks'!$E$10:$E$259=C69),0,1),0))),IF(INDEX('Snapshot Checks'!$B$10:$B$259,MATCH(1,INDEX(('Snapshot Checks'!$C$10:$C$259=B69)*('Snapshot Checks'!$E$10:$E$259=C69),0,1),0))="","",INDEX('Snapshot Checks'!$B$10:$B$259,MATCH(1,INDEX(('Snapshot Checks'!$C$10:$C$259=B69)*('Snapshot Checks'!$E$10:$E$259=C69),0,1),0)))))</f>
        <v/>
      </c>
      <c r="E69" s="51" t="str" cm="1">
        <f t="array" ref="E69">IF(B69="","",IFERROR(IF(INDEX('Trending Checks'!$B$10:$B$259,MATCH(1,INDEX(('Trending Checks'!$H$10:$H$259=B69)*('Trending Checks'!$I$10:$I$259=C69),0,1),0))="","",INDEX('Trending Checks'!$B$10:$B$259,MATCH(1,INDEX(('Trending Checks'!$H$10:$H$259=B69)*('Trending Checks'!$I$10:$I$259=C69),0,1),0))),IF(INDEX('Trending Checks'!$B$10:$B$259,MATCH(1,INDEX(('Trending Checks'!$G$10:$G$259=B69)*('Trending Checks'!$I$10:$I$259=C69),0,1),0))="","",INDEX('Trending Checks'!$B$10:$B$259,MATCH(1,INDEX(('Trending Checks'!$G$10:$G$259=B69)*('Trending Checks'!$I$10:$I$259=C69),0,1),0)))))</f>
        <v/>
      </c>
      <c r="F69" s="202"/>
    </row>
    <row r="70" spans="2:6" s="3" customFormat="1" ht="75" customHeight="1" x14ac:dyDescent="0.45">
      <c r="B70" s="43" t="str">
        <f>IF('All Suggested Checks (Hidden)'!O69="","",IF(ISNUMBER(SEARCH("-",'All Suggested Checks (Hidden)'!O69)),'All Suggested Checks (Hidden)'!O69,IFERROR(_xlfn.NUMBERVALUE('All Suggested Checks (Hidden)'!O69),'All Suggested Checks (Hidden)'!O69)))</f>
        <v/>
      </c>
      <c r="C70" s="43" t="str">
        <f>IF('All Suggested Checks (Hidden)'!P69="","",'All Suggested Checks (Hidden)'!P69)</f>
        <v/>
      </c>
      <c r="D70" s="51" t="str" cm="1">
        <f t="array" ref="D70">IF(B70="","",IFERROR(IF(INDEX('Snapshot Checks'!$B$10:$B$259,MATCH(1,INDEX(('Snapshot Checks'!$D$10:$D$259=B70)*('Snapshot Checks'!$E$10:$E$259=C70),0,1),0))="","",INDEX('Snapshot Checks'!$B$10:$B$259,MATCH(1,INDEX(('Snapshot Checks'!$D$10:$D$259=B70)*('Snapshot Checks'!$E$10:$E$259=C70),0,1),0))),IF(INDEX('Snapshot Checks'!$B$10:$B$259,MATCH(1,INDEX(('Snapshot Checks'!$C$10:$C$259=B70)*('Snapshot Checks'!$E$10:$E$259=C70),0,1),0))="","",INDEX('Snapshot Checks'!$B$10:$B$259,MATCH(1,INDEX(('Snapshot Checks'!$C$10:$C$259=B70)*('Snapshot Checks'!$E$10:$E$259=C70),0,1),0)))))</f>
        <v/>
      </c>
      <c r="E70" s="51" t="str" cm="1">
        <f t="array" ref="E70">IF(B70="","",IFERROR(IF(INDEX('Trending Checks'!$B$10:$B$259,MATCH(1,INDEX(('Trending Checks'!$H$10:$H$259=B70)*('Trending Checks'!$I$10:$I$259=C70),0,1),0))="","",INDEX('Trending Checks'!$B$10:$B$259,MATCH(1,INDEX(('Trending Checks'!$H$10:$H$259=B70)*('Trending Checks'!$I$10:$I$259=C70),0,1),0))),IF(INDEX('Trending Checks'!$B$10:$B$259,MATCH(1,INDEX(('Trending Checks'!$G$10:$G$259=B70)*('Trending Checks'!$I$10:$I$259=C70),0,1),0))="","",INDEX('Trending Checks'!$B$10:$B$259,MATCH(1,INDEX(('Trending Checks'!$G$10:$G$259=B70)*('Trending Checks'!$I$10:$I$259=C70),0,1),0)))))</f>
        <v/>
      </c>
      <c r="F70" s="202"/>
    </row>
    <row r="71" spans="2:6" s="3" customFormat="1" ht="75" customHeight="1" x14ac:dyDescent="0.45">
      <c r="B71" s="43" t="str">
        <f>IF('All Suggested Checks (Hidden)'!O70="","",IF(ISNUMBER(SEARCH("-",'All Suggested Checks (Hidden)'!O70)),'All Suggested Checks (Hidden)'!O70,IFERROR(_xlfn.NUMBERVALUE('All Suggested Checks (Hidden)'!O70),'All Suggested Checks (Hidden)'!O70)))</f>
        <v/>
      </c>
      <c r="C71" s="43" t="str">
        <f>IF('All Suggested Checks (Hidden)'!P70="","",'All Suggested Checks (Hidden)'!P70)</f>
        <v/>
      </c>
      <c r="D71" s="51" t="str" cm="1">
        <f t="array" ref="D71">IF(B71="","",IFERROR(IF(INDEX('Snapshot Checks'!$B$10:$B$259,MATCH(1,INDEX(('Snapshot Checks'!$D$10:$D$259=B71)*('Snapshot Checks'!$E$10:$E$259=C71),0,1),0))="","",INDEX('Snapshot Checks'!$B$10:$B$259,MATCH(1,INDEX(('Snapshot Checks'!$D$10:$D$259=B71)*('Snapshot Checks'!$E$10:$E$259=C71),0,1),0))),IF(INDEX('Snapshot Checks'!$B$10:$B$259,MATCH(1,INDEX(('Snapshot Checks'!$C$10:$C$259=B71)*('Snapshot Checks'!$E$10:$E$259=C71),0,1),0))="","",INDEX('Snapshot Checks'!$B$10:$B$259,MATCH(1,INDEX(('Snapshot Checks'!$C$10:$C$259=B71)*('Snapshot Checks'!$E$10:$E$259=C71),0,1),0)))))</f>
        <v/>
      </c>
      <c r="E71" s="51" t="str" cm="1">
        <f t="array" ref="E71">IF(B71="","",IFERROR(IF(INDEX('Trending Checks'!$B$10:$B$259,MATCH(1,INDEX(('Trending Checks'!$H$10:$H$259=B71)*('Trending Checks'!$I$10:$I$259=C71),0,1),0))="","",INDEX('Trending Checks'!$B$10:$B$259,MATCH(1,INDEX(('Trending Checks'!$H$10:$H$259=B71)*('Trending Checks'!$I$10:$I$259=C71),0,1),0))),IF(INDEX('Trending Checks'!$B$10:$B$259,MATCH(1,INDEX(('Trending Checks'!$G$10:$G$259=B71)*('Trending Checks'!$I$10:$I$259=C71),0,1),0))="","",INDEX('Trending Checks'!$B$10:$B$259,MATCH(1,INDEX(('Trending Checks'!$G$10:$G$259=B71)*('Trending Checks'!$I$10:$I$259=C71),0,1),0)))))</f>
        <v/>
      </c>
      <c r="F71" s="202"/>
    </row>
    <row r="72" spans="2:6" s="3" customFormat="1" ht="75" customHeight="1" x14ac:dyDescent="0.45">
      <c r="B72" s="43" t="str">
        <f>IF('All Suggested Checks (Hidden)'!O71="","",IF(ISNUMBER(SEARCH("-",'All Suggested Checks (Hidden)'!O71)),'All Suggested Checks (Hidden)'!O71,IFERROR(_xlfn.NUMBERVALUE('All Suggested Checks (Hidden)'!O71),'All Suggested Checks (Hidden)'!O71)))</f>
        <v/>
      </c>
      <c r="C72" s="43" t="str">
        <f>IF('All Suggested Checks (Hidden)'!P71="","",'All Suggested Checks (Hidden)'!P71)</f>
        <v/>
      </c>
      <c r="D72" s="51" t="str" cm="1">
        <f t="array" ref="D72">IF(B72="","",IFERROR(IF(INDEX('Snapshot Checks'!$B$10:$B$259,MATCH(1,INDEX(('Snapshot Checks'!$D$10:$D$259=B72)*('Snapshot Checks'!$E$10:$E$259=C72),0,1),0))="","",INDEX('Snapshot Checks'!$B$10:$B$259,MATCH(1,INDEX(('Snapshot Checks'!$D$10:$D$259=B72)*('Snapshot Checks'!$E$10:$E$259=C72),0,1),0))),IF(INDEX('Snapshot Checks'!$B$10:$B$259,MATCH(1,INDEX(('Snapshot Checks'!$C$10:$C$259=B72)*('Snapshot Checks'!$E$10:$E$259=C72),0,1),0))="","",INDEX('Snapshot Checks'!$B$10:$B$259,MATCH(1,INDEX(('Snapshot Checks'!$C$10:$C$259=B72)*('Snapshot Checks'!$E$10:$E$259=C72),0,1),0)))))</f>
        <v/>
      </c>
      <c r="E72" s="51" t="str" cm="1">
        <f t="array" ref="E72">IF(B72="","",IFERROR(IF(INDEX('Trending Checks'!$B$10:$B$259,MATCH(1,INDEX(('Trending Checks'!$H$10:$H$259=B72)*('Trending Checks'!$I$10:$I$259=C72),0,1),0))="","",INDEX('Trending Checks'!$B$10:$B$259,MATCH(1,INDEX(('Trending Checks'!$H$10:$H$259=B72)*('Trending Checks'!$I$10:$I$259=C72),0,1),0))),IF(INDEX('Trending Checks'!$B$10:$B$259,MATCH(1,INDEX(('Trending Checks'!$G$10:$G$259=B72)*('Trending Checks'!$I$10:$I$259=C72),0,1),0))="","",INDEX('Trending Checks'!$B$10:$B$259,MATCH(1,INDEX(('Trending Checks'!$G$10:$G$259=B72)*('Trending Checks'!$I$10:$I$259=C72),0,1),0)))))</f>
        <v/>
      </c>
      <c r="F72" s="202"/>
    </row>
    <row r="73" spans="2:6" s="3" customFormat="1" ht="75" customHeight="1" x14ac:dyDescent="0.45">
      <c r="B73" s="43" t="str">
        <f>IF('All Suggested Checks (Hidden)'!O72="","",IF(ISNUMBER(SEARCH("-",'All Suggested Checks (Hidden)'!O72)),'All Suggested Checks (Hidden)'!O72,IFERROR(_xlfn.NUMBERVALUE('All Suggested Checks (Hidden)'!O72),'All Suggested Checks (Hidden)'!O72)))</f>
        <v/>
      </c>
      <c r="C73" s="43" t="str">
        <f>IF('All Suggested Checks (Hidden)'!P72="","",'All Suggested Checks (Hidden)'!P72)</f>
        <v/>
      </c>
      <c r="D73" s="51" t="str" cm="1">
        <f t="array" ref="D73">IF(B73="","",IFERROR(IF(INDEX('Snapshot Checks'!$B$10:$B$259,MATCH(1,INDEX(('Snapshot Checks'!$D$10:$D$259=B73)*('Snapshot Checks'!$E$10:$E$259=C73),0,1),0))="","",INDEX('Snapshot Checks'!$B$10:$B$259,MATCH(1,INDEX(('Snapshot Checks'!$D$10:$D$259=B73)*('Snapshot Checks'!$E$10:$E$259=C73),0,1),0))),IF(INDEX('Snapshot Checks'!$B$10:$B$259,MATCH(1,INDEX(('Snapshot Checks'!$C$10:$C$259=B73)*('Snapshot Checks'!$E$10:$E$259=C73),0,1),0))="","",INDEX('Snapshot Checks'!$B$10:$B$259,MATCH(1,INDEX(('Snapshot Checks'!$C$10:$C$259=B73)*('Snapshot Checks'!$E$10:$E$259=C73),0,1),0)))))</f>
        <v/>
      </c>
      <c r="E73" s="51" t="str" cm="1">
        <f t="array" ref="E73">IF(B73="","",IFERROR(IF(INDEX('Trending Checks'!$B$10:$B$259,MATCH(1,INDEX(('Trending Checks'!$H$10:$H$259=B73)*('Trending Checks'!$I$10:$I$259=C73),0,1),0))="","",INDEX('Trending Checks'!$B$10:$B$259,MATCH(1,INDEX(('Trending Checks'!$H$10:$H$259=B73)*('Trending Checks'!$I$10:$I$259=C73),0,1),0))),IF(INDEX('Trending Checks'!$B$10:$B$259,MATCH(1,INDEX(('Trending Checks'!$G$10:$G$259=B73)*('Trending Checks'!$I$10:$I$259=C73),0,1),0))="","",INDEX('Trending Checks'!$B$10:$B$259,MATCH(1,INDEX(('Trending Checks'!$G$10:$G$259=B73)*('Trending Checks'!$I$10:$I$259=C73),0,1),0)))))</f>
        <v/>
      </c>
      <c r="F73" s="202"/>
    </row>
    <row r="74" spans="2:6" s="3" customFormat="1" ht="75" customHeight="1" x14ac:dyDescent="0.45">
      <c r="B74" s="43" t="str">
        <f>IF('All Suggested Checks (Hidden)'!O73="","",IF(ISNUMBER(SEARCH("-",'All Suggested Checks (Hidden)'!O73)),'All Suggested Checks (Hidden)'!O73,IFERROR(_xlfn.NUMBERVALUE('All Suggested Checks (Hidden)'!O73),'All Suggested Checks (Hidden)'!O73)))</f>
        <v/>
      </c>
      <c r="C74" s="43" t="str">
        <f>IF('All Suggested Checks (Hidden)'!P73="","",'All Suggested Checks (Hidden)'!P73)</f>
        <v/>
      </c>
      <c r="D74" s="51" t="str" cm="1">
        <f t="array" ref="D74">IF(B74="","",IFERROR(IF(INDEX('Snapshot Checks'!$B$10:$B$259,MATCH(1,INDEX(('Snapshot Checks'!$D$10:$D$259=B74)*('Snapshot Checks'!$E$10:$E$259=C74),0,1),0))="","",INDEX('Snapshot Checks'!$B$10:$B$259,MATCH(1,INDEX(('Snapshot Checks'!$D$10:$D$259=B74)*('Snapshot Checks'!$E$10:$E$259=C74),0,1),0))),IF(INDEX('Snapshot Checks'!$B$10:$B$259,MATCH(1,INDEX(('Snapshot Checks'!$C$10:$C$259=B74)*('Snapshot Checks'!$E$10:$E$259=C74),0,1),0))="","",INDEX('Snapshot Checks'!$B$10:$B$259,MATCH(1,INDEX(('Snapshot Checks'!$C$10:$C$259=B74)*('Snapshot Checks'!$E$10:$E$259=C74),0,1),0)))))</f>
        <v/>
      </c>
      <c r="E74" s="51" t="str" cm="1">
        <f t="array" ref="E74">IF(B74="","",IFERROR(IF(INDEX('Trending Checks'!$B$10:$B$259,MATCH(1,INDEX(('Trending Checks'!$H$10:$H$259=B74)*('Trending Checks'!$I$10:$I$259=C74),0,1),0))="","",INDEX('Trending Checks'!$B$10:$B$259,MATCH(1,INDEX(('Trending Checks'!$H$10:$H$259=B74)*('Trending Checks'!$I$10:$I$259=C74),0,1),0))),IF(INDEX('Trending Checks'!$B$10:$B$259,MATCH(1,INDEX(('Trending Checks'!$G$10:$G$259=B74)*('Trending Checks'!$I$10:$I$259=C74),0,1),0))="","",INDEX('Trending Checks'!$B$10:$B$259,MATCH(1,INDEX(('Trending Checks'!$G$10:$G$259=B74)*('Trending Checks'!$I$10:$I$259=C74),0,1),0)))))</f>
        <v/>
      </c>
      <c r="F74" s="202"/>
    </row>
    <row r="75" spans="2:6" s="3" customFormat="1" ht="75" customHeight="1" x14ac:dyDescent="0.45">
      <c r="B75" s="43" t="str">
        <f>IF('All Suggested Checks (Hidden)'!O74="","",IF(ISNUMBER(SEARCH("-",'All Suggested Checks (Hidden)'!O74)),'All Suggested Checks (Hidden)'!O74,IFERROR(_xlfn.NUMBERVALUE('All Suggested Checks (Hidden)'!O74),'All Suggested Checks (Hidden)'!O74)))</f>
        <v/>
      </c>
      <c r="C75" s="43" t="str">
        <f>IF('All Suggested Checks (Hidden)'!P74="","",'All Suggested Checks (Hidden)'!P74)</f>
        <v/>
      </c>
      <c r="D75" s="51" t="str" cm="1">
        <f t="array" ref="D75">IF(B75="","",IFERROR(IF(INDEX('Snapshot Checks'!$B$10:$B$259,MATCH(1,INDEX(('Snapshot Checks'!$D$10:$D$259=B75)*('Snapshot Checks'!$E$10:$E$259=C75),0,1),0))="","",INDEX('Snapshot Checks'!$B$10:$B$259,MATCH(1,INDEX(('Snapshot Checks'!$D$10:$D$259=B75)*('Snapshot Checks'!$E$10:$E$259=C75),0,1),0))),IF(INDEX('Snapshot Checks'!$B$10:$B$259,MATCH(1,INDEX(('Snapshot Checks'!$C$10:$C$259=B75)*('Snapshot Checks'!$E$10:$E$259=C75),0,1),0))="","",INDEX('Snapshot Checks'!$B$10:$B$259,MATCH(1,INDEX(('Snapshot Checks'!$C$10:$C$259=B75)*('Snapshot Checks'!$E$10:$E$259=C75),0,1),0)))))</f>
        <v/>
      </c>
      <c r="E75" s="51" t="str" cm="1">
        <f t="array" ref="E75">IF(B75="","",IFERROR(IF(INDEX('Trending Checks'!$B$10:$B$259,MATCH(1,INDEX(('Trending Checks'!$H$10:$H$259=B75)*('Trending Checks'!$I$10:$I$259=C75),0,1),0))="","",INDEX('Trending Checks'!$B$10:$B$259,MATCH(1,INDEX(('Trending Checks'!$H$10:$H$259=B75)*('Trending Checks'!$I$10:$I$259=C75),0,1),0))),IF(INDEX('Trending Checks'!$B$10:$B$259,MATCH(1,INDEX(('Trending Checks'!$G$10:$G$259=B75)*('Trending Checks'!$I$10:$I$259=C75),0,1),0))="","",INDEX('Trending Checks'!$B$10:$B$259,MATCH(1,INDEX(('Trending Checks'!$G$10:$G$259=B75)*('Trending Checks'!$I$10:$I$259=C75),0,1),0)))))</f>
        <v/>
      </c>
      <c r="F75" s="202"/>
    </row>
    <row r="76" spans="2:6" s="3" customFormat="1" ht="75" customHeight="1" x14ac:dyDescent="0.45">
      <c r="B76" s="43" t="str">
        <f>IF('All Suggested Checks (Hidden)'!O75="","",IF(ISNUMBER(SEARCH("-",'All Suggested Checks (Hidden)'!O75)),'All Suggested Checks (Hidden)'!O75,IFERROR(_xlfn.NUMBERVALUE('All Suggested Checks (Hidden)'!O75),'All Suggested Checks (Hidden)'!O75)))</f>
        <v/>
      </c>
      <c r="C76" s="43" t="str">
        <f>IF('All Suggested Checks (Hidden)'!P75="","",'All Suggested Checks (Hidden)'!P75)</f>
        <v/>
      </c>
      <c r="D76" s="51" t="str" cm="1">
        <f t="array" ref="D76">IF(B76="","",IFERROR(IF(INDEX('Snapshot Checks'!$B$10:$B$259,MATCH(1,INDEX(('Snapshot Checks'!$D$10:$D$259=B76)*('Snapshot Checks'!$E$10:$E$259=C76),0,1),0))="","",INDEX('Snapshot Checks'!$B$10:$B$259,MATCH(1,INDEX(('Snapshot Checks'!$D$10:$D$259=B76)*('Snapshot Checks'!$E$10:$E$259=C76),0,1),0))),IF(INDEX('Snapshot Checks'!$B$10:$B$259,MATCH(1,INDEX(('Snapshot Checks'!$C$10:$C$259=B76)*('Snapshot Checks'!$E$10:$E$259=C76),0,1),0))="","",INDEX('Snapshot Checks'!$B$10:$B$259,MATCH(1,INDEX(('Snapshot Checks'!$C$10:$C$259=B76)*('Snapshot Checks'!$E$10:$E$259=C76),0,1),0)))))</f>
        <v/>
      </c>
      <c r="E76" s="51" t="str" cm="1">
        <f t="array" ref="E76">IF(B76="","",IFERROR(IF(INDEX('Trending Checks'!$B$10:$B$259,MATCH(1,INDEX(('Trending Checks'!$H$10:$H$259=B76)*('Trending Checks'!$I$10:$I$259=C76),0,1),0))="","",INDEX('Trending Checks'!$B$10:$B$259,MATCH(1,INDEX(('Trending Checks'!$H$10:$H$259=B76)*('Trending Checks'!$I$10:$I$259=C76),0,1),0))),IF(INDEX('Trending Checks'!$B$10:$B$259,MATCH(1,INDEX(('Trending Checks'!$G$10:$G$259=B76)*('Trending Checks'!$I$10:$I$259=C76),0,1),0))="","",INDEX('Trending Checks'!$B$10:$B$259,MATCH(1,INDEX(('Trending Checks'!$G$10:$G$259=B76)*('Trending Checks'!$I$10:$I$259=C76),0,1),0)))))</f>
        <v/>
      </c>
      <c r="F76" s="202"/>
    </row>
    <row r="77" spans="2:6" s="3" customFormat="1" ht="75" customHeight="1" x14ac:dyDescent="0.45">
      <c r="B77" s="43" t="str">
        <f>IF('All Suggested Checks (Hidden)'!O76="","",IF(ISNUMBER(SEARCH("-",'All Suggested Checks (Hidden)'!O76)),'All Suggested Checks (Hidden)'!O76,IFERROR(_xlfn.NUMBERVALUE('All Suggested Checks (Hidden)'!O76),'All Suggested Checks (Hidden)'!O76)))</f>
        <v/>
      </c>
      <c r="C77" s="43" t="str">
        <f>IF('All Suggested Checks (Hidden)'!P76="","",'All Suggested Checks (Hidden)'!P76)</f>
        <v/>
      </c>
      <c r="D77" s="51" t="str" cm="1">
        <f t="array" ref="D77">IF(B77="","",IFERROR(IF(INDEX('Snapshot Checks'!$B$10:$B$259,MATCH(1,INDEX(('Snapshot Checks'!$D$10:$D$259=B77)*('Snapshot Checks'!$E$10:$E$259=C77),0,1),0))="","",INDEX('Snapshot Checks'!$B$10:$B$259,MATCH(1,INDEX(('Snapshot Checks'!$D$10:$D$259=B77)*('Snapshot Checks'!$E$10:$E$259=C77),0,1),0))),IF(INDEX('Snapshot Checks'!$B$10:$B$259,MATCH(1,INDEX(('Snapshot Checks'!$C$10:$C$259=B77)*('Snapshot Checks'!$E$10:$E$259=C77),0,1),0))="","",INDEX('Snapshot Checks'!$B$10:$B$259,MATCH(1,INDEX(('Snapshot Checks'!$C$10:$C$259=B77)*('Snapshot Checks'!$E$10:$E$259=C77),0,1),0)))))</f>
        <v/>
      </c>
      <c r="E77" s="51" t="str" cm="1">
        <f t="array" ref="E77">IF(B77="","",IFERROR(IF(INDEX('Trending Checks'!$B$10:$B$259,MATCH(1,INDEX(('Trending Checks'!$H$10:$H$259=B77)*('Trending Checks'!$I$10:$I$259=C77),0,1),0))="","",INDEX('Trending Checks'!$B$10:$B$259,MATCH(1,INDEX(('Trending Checks'!$H$10:$H$259=B77)*('Trending Checks'!$I$10:$I$259=C77),0,1),0))),IF(INDEX('Trending Checks'!$B$10:$B$259,MATCH(1,INDEX(('Trending Checks'!$G$10:$G$259=B77)*('Trending Checks'!$I$10:$I$259=C77),0,1),0))="","",INDEX('Trending Checks'!$B$10:$B$259,MATCH(1,INDEX(('Trending Checks'!$G$10:$G$259=B77)*('Trending Checks'!$I$10:$I$259=C77),0,1),0)))))</f>
        <v/>
      </c>
      <c r="F77" s="202"/>
    </row>
    <row r="78" spans="2:6" s="3" customFormat="1" ht="75" customHeight="1" x14ac:dyDescent="0.45">
      <c r="B78" s="43" t="str">
        <f>IF('All Suggested Checks (Hidden)'!O77="","",IF(ISNUMBER(SEARCH("-",'All Suggested Checks (Hidden)'!O77)),'All Suggested Checks (Hidden)'!O77,IFERROR(_xlfn.NUMBERVALUE('All Suggested Checks (Hidden)'!O77),'All Suggested Checks (Hidden)'!O77)))</f>
        <v/>
      </c>
      <c r="C78" s="43" t="str">
        <f>IF('All Suggested Checks (Hidden)'!P77="","",'All Suggested Checks (Hidden)'!P77)</f>
        <v/>
      </c>
      <c r="D78" s="51" t="str" cm="1">
        <f t="array" ref="D78">IF(B78="","",IFERROR(IF(INDEX('Snapshot Checks'!$B$10:$B$259,MATCH(1,INDEX(('Snapshot Checks'!$D$10:$D$259=B78)*('Snapshot Checks'!$E$10:$E$259=C78),0,1),0))="","",INDEX('Snapshot Checks'!$B$10:$B$259,MATCH(1,INDEX(('Snapshot Checks'!$D$10:$D$259=B78)*('Snapshot Checks'!$E$10:$E$259=C78),0,1),0))),IF(INDEX('Snapshot Checks'!$B$10:$B$259,MATCH(1,INDEX(('Snapshot Checks'!$C$10:$C$259=B78)*('Snapshot Checks'!$E$10:$E$259=C78),0,1),0))="","",INDEX('Snapshot Checks'!$B$10:$B$259,MATCH(1,INDEX(('Snapshot Checks'!$C$10:$C$259=B78)*('Snapshot Checks'!$E$10:$E$259=C78),0,1),0)))))</f>
        <v/>
      </c>
      <c r="E78" s="51" t="str" cm="1">
        <f t="array" ref="E78">IF(B78="","",IFERROR(IF(INDEX('Trending Checks'!$B$10:$B$259,MATCH(1,INDEX(('Trending Checks'!$H$10:$H$259=B78)*('Trending Checks'!$I$10:$I$259=C78),0,1),0))="","",INDEX('Trending Checks'!$B$10:$B$259,MATCH(1,INDEX(('Trending Checks'!$H$10:$H$259=B78)*('Trending Checks'!$I$10:$I$259=C78),0,1),0))),IF(INDEX('Trending Checks'!$B$10:$B$259,MATCH(1,INDEX(('Trending Checks'!$G$10:$G$259=B78)*('Trending Checks'!$I$10:$I$259=C78),0,1),0))="","",INDEX('Trending Checks'!$B$10:$B$259,MATCH(1,INDEX(('Trending Checks'!$G$10:$G$259=B78)*('Trending Checks'!$I$10:$I$259=C78),0,1),0)))))</f>
        <v/>
      </c>
      <c r="F78" s="202"/>
    </row>
    <row r="79" spans="2:6" s="3" customFormat="1" ht="75" customHeight="1" x14ac:dyDescent="0.45">
      <c r="B79" s="43" t="str">
        <f>IF('All Suggested Checks (Hidden)'!O78="","",IF(ISNUMBER(SEARCH("-",'All Suggested Checks (Hidden)'!O78)),'All Suggested Checks (Hidden)'!O78,IFERROR(_xlfn.NUMBERVALUE('All Suggested Checks (Hidden)'!O78),'All Suggested Checks (Hidden)'!O78)))</f>
        <v/>
      </c>
      <c r="C79" s="43" t="str">
        <f>IF('All Suggested Checks (Hidden)'!P78="","",'All Suggested Checks (Hidden)'!P78)</f>
        <v/>
      </c>
      <c r="D79" s="51" t="str" cm="1">
        <f t="array" ref="D79">IF(B79="","",IFERROR(IF(INDEX('Snapshot Checks'!$B$10:$B$259,MATCH(1,INDEX(('Snapshot Checks'!$D$10:$D$259=B79)*('Snapshot Checks'!$E$10:$E$259=C79),0,1),0))="","",INDEX('Snapshot Checks'!$B$10:$B$259,MATCH(1,INDEX(('Snapshot Checks'!$D$10:$D$259=B79)*('Snapshot Checks'!$E$10:$E$259=C79),0,1),0))),IF(INDEX('Snapshot Checks'!$B$10:$B$259,MATCH(1,INDEX(('Snapshot Checks'!$C$10:$C$259=B79)*('Snapshot Checks'!$E$10:$E$259=C79),0,1),0))="","",INDEX('Snapshot Checks'!$B$10:$B$259,MATCH(1,INDEX(('Snapshot Checks'!$C$10:$C$259=B79)*('Snapshot Checks'!$E$10:$E$259=C79),0,1),0)))))</f>
        <v/>
      </c>
      <c r="E79" s="51" t="str" cm="1">
        <f t="array" ref="E79">IF(B79="","",IFERROR(IF(INDEX('Trending Checks'!$B$10:$B$259,MATCH(1,INDEX(('Trending Checks'!$H$10:$H$259=B79)*('Trending Checks'!$I$10:$I$259=C79),0,1),0))="","",INDEX('Trending Checks'!$B$10:$B$259,MATCH(1,INDEX(('Trending Checks'!$H$10:$H$259=B79)*('Trending Checks'!$I$10:$I$259=C79),0,1),0))),IF(INDEX('Trending Checks'!$B$10:$B$259,MATCH(1,INDEX(('Trending Checks'!$G$10:$G$259=B79)*('Trending Checks'!$I$10:$I$259=C79),0,1),0))="","",INDEX('Trending Checks'!$B$10:$B$259,MATCH(1,INDEX(('Trending Checks'!$G$10:$G$259=B79)*('Trending Checks'!$I$10:$I$259=C79),0,1),0)))))</f>
        <v/>
      </c>
      <c r="F79" s="202"/>
    </row>
    <row r="80" spans="2:6" s="3" customFormat="1" ht="75" customHeight="1" x14ac:dyDescent="0.45">
      <c r="B80" s="43" t="str">
        <f>IF('All Suggested Checks (Hidden)'!O79="","",IF(ISNUMBER(SEARCH("-",'All Suggested Checks (Hidden)'!O79)),'All Suggested Checks (Hidden)'!O79,IFERROR(_xlfn.NUMBERVALUE('All Suggested Checks (Hidden)'!O79),'All Suggested Checks (Hidden)'!O79)))</f>
        <v/>
      </c>
      <c r="C80" s="43" t="str">
        <f>IF('All Suggested Checks (Hidden)'!P79="","",'All Suggested Checks (Hidden)'!P79)</f>
        <v/>
      </c>
      <c r="D80" s="51" t="str" cm="1">
        <f t="array" ref="D80">IF(B80="","",IFERROR(IF(INDEX('Snapshot Checks'!$B$10:$B$259,MATCH(1,INDEX(('Snapshot Checks'!$D$10:$D$259=B80)*('Snapshot Checks'!$E$10:$E$259=C80),0,1),0))="","",INDEX('Snapshot Checks'!$B$10:$B$259,MATCH(1,INDEX(('Snapshot Checks'!$D$10:$D$259=B80)*('Snapshot Checks'!$E$10:$E$259=C80),0,1),0))),IF(INDEX('Snapshot Checks'!$B$10:$B$259,MATCH(1,INDEX(('Snapshot Checks'!$C$10:$C$259=B80)*('Snapshot Checks'!$E$10:$E$259=C80),0,1),0))="","",INDEX('Snapshot Checks'!$B$10:$B$259,MATCH(1,INDEX(('Snapshot Checks'!$C$10:$C$259=B80)*('Snapshot Checks'!$E$10:$E$259=C80),0,1),0)))))</f>
        <v/>
      </c>
      <c r="E80" s="51" t="str" cm="1">
        <f t="array" ref="E80">IF(B80="","",IFERROR(IF(INDEX('Trending Checks'!$B$10:$B$259,MATCH(1,INDEX(('Trending Checks'!$H$10:$H$259=B80)*('Trending Checks'!$I$10:$I$259=C80),0,1),0))="","",INDEX('Trending Checks'!$B$10:$B$259,MATCH(1,INDEX(('Trending Checks'!$H$10:$H$259=B80)*('Trending Checks'!$I$10:$I$259=C80),0,1),0))),IF(INDEX('Trending Checks'!$B$10:$B$259,MATCH(1,INDEX(('Trending Checks'!$G$10:$G$259=B80)*('Trending Checks'!$I$10:$I$259=C80),0,1),0))="","",INDEX('Trending Checks'!$B$10:$B$259,MATCH(1,INDEX(('Trending Checks'!$G$10:$G$259=B80)*('Trending Checks'!$I$10:$I$259=C80),0,1),0)))))</f>
        <v/>
      </c>
      <c r="F80" s="202"/>
    </row>
    <row r="81" spans="2:6" s="3" customFormat="1" ht="75" customHeight="1" x14ac:dyDescent="0.45">
      <c r="B81" s="43" t="str">
        <f>IF('All Suggested Checks (Hidden)'!O80="","",IF(ISNUMBER(SEARCH("-",'All Suggested Checks (Hidden)'!O80)),'All Suggested Checks (Hidden)'!O80,IFERROR(_xlfn.NUMBERVALUE('All Suggested Checks (Hidden)'!O80),'All Suggested Checks (Hidden)'!O80)))</f>
        <v/>
      </c>
      <c r="C81" s="43" t="str">
        <f>IF('All Suggested Checks (Hidden)'!P80="","",'All Suggested Checks (Hidden)'!P80)</f>
        <v/>
      </c>
      <c r="D81" s="51" t="str" cm="1">
        <f t="array" ref="D81">IF(B81="","",IFERROR(IF(INDEX('Snapshot Checks'!$B$10:$B$259,MATCH(1,INDEX(('Snapshot Checks'!$D$10:$D$259=B81)*('Snapshot Checks'!$E$10:$E$259=C81),0,1),0))="","",INDEX('Snapshot Checks'!$B$10:$B$259,MATCH(1,INDEX(('Snapshot Checks'!$D$10:$D$259=B81)*('Snapshot Checks'!$E$10:$E$259=C81),0,1),0))),IF(INDEX('Snapshot Checks'!$B$10:$B$259,MATCH(1,INDEX(('Snapshot Checks'!$C$10:$C$259=B81)*('Snapshot Checks'!$E$10:$E$259=C81),0,1),0))="","",INDEX('Snapshot Checks'!$B$10:$B$259,MATCH(1,INDEX(('Snapshot Checks'!$C$10:$C$259=B81)*('Snapshot Checks'!$E$10:$E$259=C81),0,1),0)))))</f>
        <v/>
      </c>
      <c r="E81" s="51" t="str" cm="1">
        <f t="array" ref="E81">IF(B81="","",IFERROR(IF(INDEX('Trending Checks'!$B$10:$B$259,MATCH(1,INDEX(('Trending Checks'!$H$10:$H$259=B81)*('Trending Checks'!$I$10:$I$259=C81),0,1),0))="","",INDEX('Trending Checks'!$B$10:$B$259,MATCH(1,INDEX(('Trending Checks'!$H$10:$H$259=B81)*('Trending Checks'!$I$10:$I$259=C81),0,1),0))),IF(INDEX('Trending Checks'!$B$10:$B$259,MATCH(1,INDEX(('Trending Checks'!$G$10:$G$259=B81)*('Trending Checks'!$I$10:$I$259=C81),0,1),0))="","",INDEX('Trending Checks'!$B$10:$B$259,MATCH(1,INDEX(('Trending Checks'!$G$10:$G$259=B81)*('Trending Checks'!$I$10:$I$259=C81),0,1),0)))))</f>
        <v/>
      </c>
      <c r="F81" s="202"/>
    </row>
    <row r="82" spans="2:6" s="3" customFormat="1" ht="75" customHeight="1" x14ac:dyDescent="0.45">
      <c r="B82" s="43" t="str">
        <f>IF('All Suggested Checks (Hidden)'!O81="","",IF(ISNUMBER(SEARCH("-",'All Suggested Checks (Hidden)'!O81)),'All Suggested Checks (Hidden)'!O81,IFERROR(_xlfn.NUMBERVALUE('All Suggested Checks (Hidden)'!O81),'All Suggested Checks (Hidden)'!O81)))</f>
        <v/>
      </c>
      <c r="C82" s="43" t="str">
        <f>IF('All Suggested Checks (Hidden)'!P81="","",'All Suggested Checks (Hidden)'!P81)</f>
        <v/>
      </c>
      <c r="D82" s="51" t="str" cm="1">
        <f t="array" ref="D82">IF(B82="","",IFERROR(IF(INDEX('Snapshot Checks'!$B$10:$B$259,MATCH(1,INDEX(('Snapshot Checks'!$D$10:$D$259=B82)*('Snapshot Checks'!$E$10:$E$259=C82),0,1),0))="","",INDEX('Snapshot Checks'!$B$10:$B$259,MATCH(1,INDEX(('Snapshot Checks'!$D$10:$D$259=B82)*('Snapshot Checks'!$E$10:$E$259=C82),0,1),0))),IF(INDEX('Snapshot Checks'!$B$10:$B$259,MATCH(1,INDEX(('Snapshot Checks'!$C$10:$C$259=B82)*('Snapshot Checks'!$E$10:$E$259=C82),0,1),0))="","",INDEX('Snapshot Checks'!$B$10:$B$259,MATCH(1,INDEX(('Snapshot Checks'!$C$10:$C$259=B82)*('Snapshot Checks'!$E$10:$E$259=C82),0,1),0)))))</f>
        <v/>
      </c>
      <c r="E82" s="51" t="str" cm="1">
        <f t="array" ref="E82">IF(B82="","",IFERROR(IF(INDEX('Trending Checks'!$B$10:$B$259,MATCH(1,INDEX(('Trending Checks'!$H$10:$H$259=B82)*('Trending Checks'!$I$10:$I$259=C82),0,1),0))="","",INDEX('Trending Checks'!$B$10:$B$259,MATCH(1,INDEX(('Trending Checks'!$H$10:$H$259=B82)*('Trending Checks'!$I$10:$I$259=C82),0,1),0))),IF(INDEX('Trending Checks'!$B$10:$B$259,MATCH(1,INDEX(('Trending Checks'!$G$10:$G$259=B82)*('Trending Checks'!$I$10:$I$259=C82),0,1),0))="","",INDEX('Trending Checks'!$B$10:$B$259,MATCH(1,INDEX(('Trending Checks'!$G$10:$G$259=B82)*('Trending Checks'!$I$10:$I$259=C82),0,1),0)))))</f>
        <v/>
      </c>
      <c r="F82" s="202"/>
    </row>
    <row r="83" spans="2:6" s="3" customFormat="1" ht="75" customHeight="1" x14ac:dyDescent="0.45">
      <c r="B83" s="43" t="str">
        <f>IF('All Suggested Checks (Hidden)'!O82="","",IF(ISNUMBER(SEARCH("-",'All Suggested Checks (Hidden)'!O82)),'All Suggested Checks (Hidden)'!O82,IFERROR(_xlfn.NUMBERVALUE('All Suggested Checks (Hidden)'!O82),'All Suggested Checks (Hidden)'!O82)))</f>
        <v/>
      </c>
      <c r="C83" s="43" t="str">
        <f>IF('All Suggested Checks (Hidden)'!P82="","",'All Suggested Checks (Hidden)'!P82)</f>
        <v/>
      </c>
      <c r="D83" s="51" t="str" cm="1">
        <f t="array" ref="D83">IF(B83="","",IFERROR(IF(INDEX('Snapshot Checks'!$B$10:$B$259,MATCH(1,INDEX(('Snapshot Checks'!$D$10:$D$259=B83)*('Snapshot Checks'!$E$10:$E$259=C83),0,1),0))="","",INDEX('Snapshot Checks'!$B$10:$B$259,MATCH(1,INDEX(('Snapshot Checks'!$D$10:$D$259=B83)*('Snapshot Checks'!$E$10:$E$259=C83),0,1),0))),IF(INDEX('Snapshot Checks'!$B$10:$B$259,MATCH(1,INDEX(('Snapshot Checks'!$C$10:$C$259=B83)*('Snapshot Checks'!$E$10:$E$259=C83),0,1),0))="","",INDEX('Snapshot Checks'!$B$10:$B$259,MATCH(1,INDEX(('Snapshot Checks'!$C$10:$C$259=B83)*('Snapshot Checks'!$E$10:$E$259=C83),0,1),0)))))</f>
        <v/>
      </c>
      <c r="E83" s="51" t="str" cm="1">
        <f t="array" ref="E83">IF(B83="","",IFERROR(IF(INDEX('Trending Checks'!$B$10:$B$259,MATCH(1,INDEX(('Trending Checks'!$H$10:$H$259=B83)*('Trending Checks'!$I$10:$I$259=C83),0,1),0))="","",INDEX('Trending Checks'!$B$10:$B$259,MATCH(1,INDEX(('Trending Checks'!$H$10:$H$259=B83)*('Trending Checks'!$I$10:$I$259=C83),0,1),0))),IF(INDEX('Trending Checks'!$B$10:$B$259,MATCH(1,INDEX(('Trending Checks'!$G$10:$G$259=B83)*('Trending Checks'!$I$10:$I$259=C83),0,1),0))="","",INDEX('Trending Checks'!$B$10:$B$259,MATCH(1,INDEX(('Trending Checks'!$G$10:$G$259=B83)*('Trending Checks'!$I$10:$I$259=C83),0,1),0)))))</f>
        <v/>
      </c>
      <c r="F83" s="202"/>
    </row>
    <row r="84" spans="2:6" s="3" customFormat="1" ht="75" customHeight="1" x14ac:dyDescent="0.45">
      <c r="B84" s="43" t="str">
        <f>IF('All Suggested Checks (Hidden)'!O83="","",IF(ISNUMBER(SEARCH("-",'All Suggested Checks (Hidden)'!O83)),'All Suggested Checks (Hidden)'!O83,IFERROR(_xlfn.NUMBERVALUE('All Suggested Checks (Hidden)'!O83),'All Suggested Checks (Hidden)'!O83)))</f>
        <v/>
      </c>
      <c r="C84" s="43" t="str">
        <f>IF('All Suggested Checks (Hidden)'!P83="","",'All Suggested Checks (Hidden)'!P83)</f>
        <v/>
      </c>
      <c r="D84" s="51" t="str" cm="1">
        <f t="array" ref="D84">IF(B84="","",IFERROR(IF(INDEX('Snapshot Checks'!$B$10:$B$259,MATCH(1,INDEX(('Snapshot Checks'!$D$10:$D$259=B84)*('Snapshot Checks'!$E$10:$E$259=C84),0,1),0))="","",INDEX('Snapshot Checks'!$B$10:$B$259,MATCH(1,INDEX(('Snapshot Checks'!$D$10:$D$259=B84)*('Snapshot Checks'!$E$10:$E$259=C84),0,1),0))),IF(INDEX('Snapshot Checks'!$B$10:$B$259,MATCH(1,INDEX(('Snapshot Checks'!$C$10:$C$259=B84)*('Snapshot Checks'!$E$10:$E$259=C84),0,1),0))="","",INDEX('Snapshot Checks'!$B$10:$B$259,MATCH(1,INDEX(('Snapshot Checks'!$C$10:$C$259=B84)*('Snapshot Checks'!$E$10:$E$259=C84),0,1),0)))))</f>
        <v/>
      </c>
      <c r="E84" s="51" t="str" cm="1">
        <f t="array" ref="E84">IF(B84="","",IFERROR(IF(INDEX('Trending Checks'!$B$10:$B$259,MATCH(1,INDEX(('Trending Checks'!$H$10:$H$259=B84)*('Trending Checks'!$I$10:$I$259=C84),0,1),0))="","",INDEX('Trending Checks'!$B$10:$B$259,MATCH(1,INDEX(('Trending Checks'!$H$10:$H$259=B84)*('Trending Checks'!$I$10:$I$259=C84),0,1),0))),IF(INDEX('Trending Checks'!$B$10:$B$259,MATCH(1,INDEX(('Trending Checks'!$G$10:$G$259=B84)*('Trending Checks'!$I$10:$I$259=C84),0,1),0))="","",INDEX('Trending Checks'!$B$10:$B$259,MATCH(1,INDEX(('Trending Checks'!$G$10:$G$259=B84)*('Trending Checks'!$I$10:$I$259=C84),0,1),0)))))</f>
        <v/>
      </c>
      <c r="F84" s="202"/>
    </row>
    <row r="85" spans="2:6" s="3" customFormat="1" ht="75" customHeight="1" x14ac:dyDescent="0.45">
      <c r="B85" s="43" t="str">
        <f>IF('All Suggested Checks (Hidden)'!O84="","",IF(ISNUMBER(SEARCH("-",'All Suggested Checks (Hidden)'!O84)),'All Suggested Checks (Hidden)'!O84,IFERROR(_xlfn.NUMBERVALUE('All Suggested Checks (Hidden)'!O84),'All Suggested Checks (Hidden)'!O84)))</f>
        <v/>
      </c>
      <c r="C85" s="43" t="str">
        <f>IF('All Suggested Checks (Hidden)'!P84="","",'All Suggested Checks (Hidden)'!P84)</f>
        <v/>
      </c>
      <c r="D85" s="51" t="str" cm="1">
        <f t="array" ref="D85">IF(B85="","",IFERROR(IF(INDEX('Snapshot Checks'!$B$10:$B$259,MATCH(1,INDEX(('Snapshot Checks'!$D$10:$D$259=B85)*('Snapshot Checks'!$E$10:$E$259=C85),0,1),0))="","",INDEX('Snapshot Checks'!$B$10:$B$259,MATCH(1,INDEX(('Snapshot Checks'!$D$10:$D$259=B85)*('Snapshot Checks'!$E$10:$E$259=C85),0,1),0))),IF(INDEX('Snapshot Checks'!$B$10:$B$259,MATCH(1,INDEX(('Snapshot Checks'!$C$10:$C$259=B85)*('Snapshot Checks'!$E$10:$E$259=C85),0,1),0))="","",INDEX('Snapshot Checks'!$B$10:$B$259,MATCH(1,INDEX(('Snapshot Checks'!$C$10:$C$259=B85)*('Snapshot Checks'!$E$10:$E$259=C85),0,1),0)))))</f>
        <v/>
      </c>
      <c r="E85" s="51" t="str" cm="1">
        <f t="array" ref="E85">IF(B85="","",IFERROR(IF(INDEX('Trending Checks'!$B$10:$B$259,MATCH(1,INDEX(('Trending Checks'!$H$10:$H$259=B85)*('Trending Checks'!$I$10:$I$259=C85),0,1),0))="","",INDEX('Trending Checks'!$B$10:$B$259,MATCH(1,INDEX(('Trending Checks'!$H$10:$H$259=B85)*('Trending Checks'!$I$10:$I$259=C85),0,1),0))),IF(INDEX('Trending Checks'!$B$10:$B$259,MATCH(1,INDEX(('Trending Checks'!$G$10:$G$259=B85)*('Trending Checks'!$I$10:$I$259=C85),0,1),0))="","",INDEX('Trending Checks'!$B$10:$B$259,MATCH(1,INDEX(('Trending Checks'!$G$10:$G$259=B85)*('Trending Checks'!$I$10:$I$259=C85),0,1),0)))))</f>
        <v/>
      </c>
      <c r="F85" s="202"/>
    </row>
    <row r="86" spans="2:6" s="3" customFormat="1" ht="75" customHeight="1" x14ac:dyDescent="0.45">
      <c r="B86" s="43" t="str">
        <f>IF('All Suggested Checks (Hidden)'!O85="","",IF(ISNUMBER(SEARCH("-",'All Suggested Checks (Hidden)'!O85)),'All Suggested Checks (Hidden)'!O85,IFERROR(_xlfn.NUMBERVALUE('All Suggested Checks (Hidden)'!O85),'All Suggested Checks (Hidden)'!O85)))</f>
        <v/>
      </c>
      <c r="C86" s="43" t="str">
        <f>IF('All Suggested Checks (Hidden)'!P85="","",'All Suggested Checks (Hidden)'!P85)</f>
        <v/>
      </c>
      <c r="D86" s="51" t="str" cm="1">
        <f t="array" ref="D86">IF(B86="","",IFERROR(IF(INDEX('Snapshot Checks'!$B$10:$B$259,MATCH(1,INDEX(('Snapshot Checks'!$D$10:$D$259=B86)*('Snapshot Checks'!$E$10:$E$259=C86),0,1),0))="","",INDEX('Snapshot Checks'!$B$10:$B$259,MATCH(1,INDEX(('Snapshot Checks'!$D$10:$D$259=B86)*('Snapshot Checks'!$E$10:$E$259=C86),0,1),0))),IF(INDEX('Snapshot Checks'!$B$10:$B$259,MATCH(1,INDEX(('Snapshot Checks'!$C$10:$C$259=B86)*('Snapshot Checks'!$E$10:$E$259=C86),0,1),0))="","",INDEX('Snapshot Checks'!$B$10:$B$259,MATCH(1,INDEX(('Snapshot Checks'!$C$10:$C$259=B86)*('Snapshot Checks'!$E$10:$E$259=C86),0,1),0)))))</f>
        <v/>
      </c>
      <c r="E86" s="51" t="str" cm="1">
        <f t="array" ref="E86">IF(B86="","",IFERROR(IF(INDEX('Trending Checks'!$B$10:$B$259,MATCH(1,INDEX(('Trending Checks'!$H$10:$H$259=B86)*('Trending Checks'!$I$10:$I$259=C86),0,1),0))="","",INDEX('Trending Checks'!$B$10:$B$259,MATCH(1,INDEX(('Trending Checks'!$H$10:$H$259=B86)*('Trending Checks'!$I$10:$I$259=C86),0,1),0))),IF(INDEX('Trending Checks'!$B$10:$B$259,MATCH(1,INDEX(('Trending Checks'!$G$10:$G$259=B86)*('Trending Checks'!$I$10:$I$259=C86),0,1),0))="","",INDEX('Trending Checks'!$B$10:$B$259,MATCH(1,INDEX(('Trending Checks'!$G$10:$G$259=B86)*('Trending Checks'!$I$10:$I$259=C86),0,1),0)))))</f>
        <v/>
      </c>
      <c r="F86" s="202"/>
    </row>
    <row r="87" spans="2:6" s="3" customFormat="1" ht="75" customHeight="1" x14ac:dyDescent="0.45">
      <c r="B87" s="43" t="str">
        <f>IF('All Suggested Checks (Hidden)'!O86="","",IF(ISNUMBER(SEARCH("-",'All Suggested Checks (Hidden)'!O86)),'All Suggested Checks (Hidden)'!O86,IFERROR(_xlfn.NUMBERVALUE('All Suggested Checks (Hidden)'!O86),'All Suggested Checks (Hidden)'!O86)))</f>
        <v/>
      </c>
      <c r="C87" s="43" t="str">
        <f>IF('All Suggested Checks (Hidden)'!P86="","",'All Suggested Checks (Hidden)'!P86)</f>
        <v/>
      </c>
      <c r="D87" s="51" t="str" cm="1">
        <f t="array" ref="D87">IF(B87="","",IFERROR(IF(INDEX('Snapshot Checks'!$B$10:$B$259,MATCH(1,INDEX(('Snapshot Checks'!$D$10:$D$259=B87)*('Snapshot Checks'!$E$10:$E$259=C87),0,1),0))="","",INDEX('Snapshot Checks'!$B$10:$B$259,MATCH(1,INDEX(('Snapshot Checks'!$D$10:$D$259=B87)*('Snapshot Checks'!$E$10:$E$259=C87),0,1),0))),IF(INDEX('Snapshot Checks'!$B$10:$B$259,MATCH(1,INDEX(('Snapshot Checks'!$C$10:$C$259=B87)*('Snapshot Checks'!$E$10:$E$259=C87),0,1),0))="","",INDEX('Snapshot Checks'!$B$10:$B$259,MATCH(1,INDEX(('Snapshot Checks'!$C$10:$C$259=B87)*('Snapshot Checks'!$E$10:$E$259=C87),0,1),0)))))</f>
        <v/>
      </c>
      <c r="E87" s="51" t="str" cm="1">
        <f t="array" ref="E87">IF(B87="","",IFERROR(IF(INDEX('Trending Checks'!$B$10:$B$259,MATCH(1,INDEX(('Trending Checks'!$H$10:$H$259=B87)*('Trending Checks'!$I$10:$I$259=C87),0,1),0))="","",INDEX('Trending Checks'!$B$10:$B$259,MATCH(1,INDEX(('Trending Checks'!$H$10:$H$259=B87)*('Trending Checks'!$I$10:$I$259=C87),0,1),0))),IF(INDEX('Trending Checks'!$B$10:$B$259,MATCH(1,INDEX(('Trending Checks'!$G$10:$G$259=B87)*('Trending Checks'!$I$10:$I$259=C87),0,1),0))="","",INDEX('Trending Checks'!$B$10:$B$259,MATCH(1,INDEX(('Trending Checks'!$G$10:$G$259=B87)*('Trending Checks'!$I$10:$I$259=C87),0,1),0)))))</f>
        <v/>
      </c>
      <c r="F87" s="202"/>
    </row>
    <row r="88" spans="2:6" s="3" customFormat="1" ht="75" customHeight="1" x14ac:dyDescent="0.45">
      <c r="B88" s="43" t="str">
        <f>IF('All Suggested Checks (Hidden)'!O87="","",IF(ISNUMBER(SEARCH("-",'All Suggested Checks (Hidden)'!O87)),'All Suggested Checks (Hidden)'!O87,IFERROR(_xlfn.NUMBERVALUE('All Suggested Checks (Hidden)'!O87),'All Suggested Checks (Hidden)'!O87)))</f>
        <v/>
      </c>
      <c r="C88" s="43" t="str">
        <f>IF('All Suggested Checks (Hidden)'!P87="","",'All Suggested Checks (Hidden)'!P87)</f>
        <v/>
      </c>
      <c r="D88" s="51" t="str" cm="1">
        <f t="array" ref="D88">IF(B88="","",IFERROR(IF(INDEX('Snapshot Checks'!$B$10:$B$259,MATCH(1,INDEX(('Snapshot Checks'!$D$10:$D$259=B88)*('Snapshot Checks'!$E$10:$E$259=C88),0,1),0))="","",INDEX('Snapshot Checks'!$B$10:$B$259,MATCH(1,INDEX(('Snapshot Checks'!$D$10:$D$259=B88)*('Snapshot Checks'!$E$10:$E$259=C88),0,1),0))),IF(INDEX('Snapshot Checks'!$B$10:$B$259,MATCH(1,INDEX(('Snapshot Checks'!$C$10:$C$259=B88)*('Snapshot Checks'!$E$10:$E$259=C88),0,1),0))="","",INDEX('Snapshot Checks'!$B$10:$B$259,MATCH(1,INDEX(('Snapshot Checks'!$C$10:$C$259=B88)*('Snapshot Checks'!$E$10:$E$259=C88),0,1),0)))))</f>
        <v/>
      </c>
      <c r="E88" s="51" t="str" cm="1">
        <f t="array" ref="E88">IF(B88="","",IFERROR(IF(INDEX('Trending Checks'!$B$10:$B$259,MATCH(1,INDEX(('Trending Checks'!$H$10:$H$259=B88)*('Trending Checks'!$I$10:$I$259=C88),0,1),0))="","",INDEX('Trending Checks'!$B$10:$B$259,MATCH(1,INDEX(('Trending Checks'!$H$10:$H$259=B88)*('Trending Checks'!$I$10:$I$259=C88),0,1),0))),IF(INDEX('Trending Checks'!$B$10:$B$259,MATCH(1,INDEX(('Trending Checks'!$G$10:$G$259=B88)*('Trending Checks'!$I$10:$I$259=C88),0,1),0))="","",INDEX('Trending Checks'!$B$10:$B$259,MATCH(1,INDEX(('Trending Checks'!$G$10:$G$259=B88)*('Trending Checks'!$I$10:$I$259=C88),0,1),0)))))</f>
        <v/>
      </c>
      <c r="F88" s="202"/>
    </row>
    <row r="89" spans="2:6" s="3" customFormat="1" ht="75" customHeight="1" x14ac:dyDescent="0.45">
      <c r="B89" s="43" t="str">
        <f>IF('All Suggested Checks (Hidden)'!O88="","",IF(ISNUMBER(SEARCH("-",'All Suggested Checks (Hidden)'!O88)),'All Suggested Checks (Hidden)'!O88,IFERROR(_xlfn.NUMBERVALUE('All Suggested Checks (Hidden)'!O88),'All Suggested Checks (Hidden)'!O88)))</f>
        <v/>
      </c>
      <c r="C89" s="43" t="str">
        <f>IF('All Suggested Checks (Hidden)'!P88="","",'All Suggested Checks (Hidden)'!P88)</f>
        <v/>
      </c>
      <c r="D89" s="51" t="str" cm="1">
        <f t="array" ref="D89">IF(B89="","",IFERROR(IF(INDEX('Snapshot Checks'!$B$10:$B$259,MATCH(1,INDEX(('Snapshot Checks'!$D$10:$D$259=B89)*('Snapshot Checks'!$E$10:$E$259=C89),0,1),0))="","",INDEX('Snapshot Checks'!$B$10:$B$259,MATCH(1,INDEX(('Snapshot Checks'!$D$10:$D$259=B89)*('Snapshot Checks'!$E$10:$E$259=C89),0,1),0))),IF(INDEX('Snapshot Checks'!$B$10:$B$259,MATCH(1,INDEX(('Snapshot Checks'!$C$10:$C$259=B89)*('Snapshot Checks'!$E$10:$E$259=C89),0,1),0))="","",INDEX('Snapshot Checks'!$B$10:$B$259,MATCH(1,INDEX(('Snapshot Checks'!$C$10:$C$259=B89)*('Snapshot Checks'!$E$10:$E$259=C89),0,1),0)))))</f>
        <v/>
      </c>
      <c r="E89" s="51" t="str" cm="1">
        <f t="array" ref="E89">IF(B89="","",IFERROR(IF(INDEX('Trending Checks'!$B$10:$B$259,MATCH(1,INDEX(('Trending Checks'!$H$10:$H$259=B89)*('Trending Checks'!$I$10:$I$259=C89),0,1),0))="","",INDEX('Trending Checks'!$B$10:$B$259,MATCH(1,INDEX(('Trending Checks'!$H$10:$H$259=B89)*('Trending Checks'!$I$10:$I$259=C89),0,1),0))),IF(INDEX('Trending Checks'!$B$10:$B$259,MATCH(1,INDEX(('Trending Checks'!$G$10:$G$259=B89)*('Trending Checks'!$I$10:$I$259=C89),0,1),0))="","",INDEX('Trending Checks'!$B$10:$B$259,MATCH(1,INDEX(('Trending Checks'!$G$10:$G$259=B89)*('Trending Checks'!$I$10:$I$259=C89),0,1),0)))))</f>
        <v/>
      </c>
      <c r="F89" s="202"/>
    </row>
    <row r="90" spans="2:6" s="3" customFormat="1" ht="75" customHeight="1" x14ac:dyDescent="0.45">
      <c r="B90" s="43" t="str">
        <f>IF('All Suggested Checks (Hidden)'!O89="","",IF(ISNUMBER(SEARCH("-",'All Suggested Checks (Hidden)'!O89)),'All Suggested Checks (Hidden)'!O89,IFERROR(_xlfn.NUMBERVALUE('All Suggested Checks (Hidden)'!O89),'All Suggested Checks (Hidden)'!O89)))</f>
        <v/>
      </c>
      <c r="C90" s="43" t="str">
        <f>IF('All Suggested Checks (Hidden)'!P89="","",'All Suggested Checks (Hidden)'!P89)</f>
        <v/>
      </c>
      <c r="D90" s="51" t="str" cm="1">
        <f t="array" ref="D90">IF(B90="","",IFERROR(IF(INDEX('Snapshot Checks'!$B$10:$B$259,MATCH(1,INDEX(('Snapshot Checks'!$D$10:$D$259=B90)*('Snapshot Checks'!$E$10:$E$259=C90),0,1),0))="","",INDEX('Snapshot Checks'!$B$10:$B$259,MATCH(1,INDEX(('Snapshot Checks'!$D$10:$D$259=B90)*('Snapshot Checks'!$E$10:$E$259=C90),0,1),0))),IF(INDEX('Snapshot Checks'!$B$10:$B$259,MATCH(1,INDEX(('Snapshot Checks'!$C$10:$C$259=B90)*('Snapshot Checks'!$E$10:$E$259=C90),0,1),0))="","",INDEX('Snapshot Checks'!$B$10:$B$259,MATCH(1,INDEX(('Snapshot Checks'!$C$10:$C$259=B90)*('Snapshot Checks'!$E$10:$E$259=C90),0,1),0)))))</f>
        <v/>
      </c>
      <c r="E90" s="51" t="str" cm="1">
        <f t="array" ref="E90">IF(B90="","",IFERROR(IF(INDEX('Trending Checks'!$B$10:$B$259,MATCH(1,INDEX(('Trending Checks'!$H$10:$H$259=B90)*('Trending Checks'!$I$10:$I$259=C90),0,1),0))="","",INDEX('Trending Checks'!$B$10:$B$259,MATCH(1,INDEX(('Trending Checks'!$H$10:$H$259=B90)*('Trending Checks'!$I$10:$I$259=C90),0,1),0))),IF(INDEX('Trending Checks'!$B$10:$B$259,MATCH(1,INDEX(('Trending Checks'!$G$10:$G$259=B90)*('Trending Checks'!$I$10:$I$259=C90),0,1),0))="","",INDEX('Trending Checks'!$B$10:$B$259,MATCH(1,INDEX(('Trending Checks'!$G$10:$G$259=B90)*('Trending Checks'!$I$10:$I$259=C90),0,1),0)))))</f>
        <v/>
      </c>
      <c r="F90" s="202"/>
    </row>
    <row r="91" spans="2:6" s="3" customFormat="1" ht="75" customHeight="1" x14ac:dyDescent="0.45">
      <c r="B91" s="43" t="str">
        <f>IF('All Suggested Checks (Hidden)'!O90="","",IF(ISNUMBER(SEARCH("-",'All Suggested Checks (Hidden)'!O90)),'All Suggested Checks (Hidden)'!O90,IFERROR(_xlfn.NUMBERVALUE('All Suggested Checks (Hidden)'!O90),'All Suggested Checks (Hidden)'!O90)))</f>
        <v/>
      </c>
      <c r="C91" s="43" t="str">
        <f>IF('All Suggested Checks (Hidden)'!P90="","",'All Suggested Checks (Hidden)'!P90)</f>
        <v/>
      </c>
      <c r="D91" s="51" t="str" cm="1">
        <f t="array" ref="D91">IF(B91="","",IFERROR(IF(INDEX('Snapshot Checks'!$B$10:$B$259,MATCH(1,INDEX(('Snapshot Checks'!$D$10:$D$259=B91)*('Snapshot Checks'!$E$10:$E$259=C91),0,1),0))="","",INDEX('Snapshot Checks'!$B$10:$B$259,MATCH(1,INDEX(('Snapshot Checks'!$D$10:$D$259=B91)*('Snapshot Checks'!$E$10:$E$259=C91),0,1),0))),IF(INDEX('Snapshot Checks'!$B$10:$B$259,MATCH(1,INDEX(('Snapshot Checks'!$C$10:$C$259=B91)*('Snapshot Checks'!$E$10:$E$259=C91),0,1),0))="","",INDEX('Snapshot Checks'!$B$10:$B$259,MATCH(1,INDEX(('Snapshot Checks'!$C$10:$C$259=B91)*('Snapshot Checks'!$E$10:$E$259=C91),0,1),0)))))</f>
        <v/>
      </c>
      <c r="E91" s="51" t="str" cm="1">
        <f t="array" ref="E91">IF(B91="","",IFERROR(IF(INDEX('Trending Checks'!$B$10:$B$259,MATCH(1,INDEX(('Trending Checks'!$H$10:$H$259=B91)*('Trending Checks'!$I$10:$I$259=C91),0,1),0))="","",INDEX('Trending Checks'!$B$10:$B$259,MATCH(1,INDEX(('Trending Checks'!$H$10:$H$259=B91)*('Trending Checks'!$I$10:$I$259=C91),0,1),0))),IF(INDEX('Trending Checks'!$B$10:$B$259,MATCH(1,INDEX(('Trending Checks'!$G$10:$G$259=B91)*('Trending Checks'!$I$10:$I$259=C91),0,1),0))="","",INDEX('Trending Checks'!$B$10:$B$259,MATCH(1,INDEX(('Trending Checks'!$G$10:$G$259=B91)*('Trending Checks'!$I$10:$I$259=C91),0,1),0)))))</f>
        <v/>
      </c>
      <c r="F91" s="202"/>
    </row>
    <row r="92" spans="2:6" s="3" customFormat="1" ht="75" customHeight="1" x14ac:dyDescent="0.45">
      <c r="B92" s="43" t="str">
        <f>IF('All Suggested Checks (Hidden)'!O91="","",IF(ISNUMBER(SEARCH("-",'All Suggested Checks (Hidden)'!O91)),'All Suggested Checks (Hidden)'!O91,IFERROR(_xlfn.NUMBERVALUE('All Suggested Checks (Hidden)'!O91),'All Suggested Checks (Hidden)'!O91)))</f>
        <v/>
      </c>
      <c r="C92" s="43" t="str">
        <f>IF('All Suggested Checks (Hidden)'!P91="","",'All Suggested Checks (Hidden)'!P91)</f>
        <v/>
      </c>
      <c r="D92" s="51" t="str" cm="1">
        <f t="array" ref="D92">IF(B92="","",IFERROR(IF(INDEX('Snapshot Checks'!$B$10:$B$259,MATCH(1,INDEX(('Snapshot Checks'!$D$10:$D$259=B92)*('Snapshot Checks'!$E$10:$E$259=C92),0,1),0))="","",INDEX('Snapshot Checks'!$B$10:$B$259,MATCH(1,INDEX(('Snapshot Checks'!$D$10:$D$259=B92)*('Snapshot Checks'!$E$10:$E$259=C92),0,1),0))),IF(INDEX('Snapshot Checks'!$B$10:$B$259,MATCH(1,INDEX(('Snapshot Checks'!$C$10:$C$259=B92)*('Snapshot Checks'!$E$10:$E$259=C92),0,1),0))="","",INDEX('Snapshot Checks'!$B$10:$B$259,MATCH(1,INDEX(('Snapshot Checks'!$C$10:$C$259=B92)*('Snapshot Checks'!$E$10:$E$259=C92),0,1),0)))))</f>
        <v/>
      </c>
      <c r="E92" s="51" t="str" cm="1">
        <f t="array" ref="E92">IF(B92="","",IFERROR(IF(INDEX('Trending Checks'!$B$10:$B$259,MATCH(1,INDEX(('Trending Checks'!$H$10:$H$259=B92)*('Trending Checks'!$I$10:$I$259=C92),0,1),0))="","",INDEX('Trending Checks'!$B$10:$B$259,MATCH(1,INDEX(('Trending Checks'!$H$10:$H$259=B92)*('Trending Checks'!$I$10:$I$259=C92),0,1),0))),IF(INDEX('Trending Checks'!$B$10:$B$259,MATCH(1,INDEX(('Trending Checks'!$G$10:$G$259=B92)*('Trending Checks'!$I$10:$I$259=C92),0,1),0))="","",INDEX('Trending Checks'!$B$10:$B$259,MATCH(1,INDEX(('Trending Checks'!$G$10:$G$259=B92)*('Trending Checks'!$I$10:$I$259=C92),0,1),0)))))</f>
        <v/>
      </c>
      <c r="F92" s="202"/>
    </row>
    <row r="93" spans="2:6" s="3" customFormat="1" ht="75" customHeight="1" x14ac:dyDescent="0.45">
      <c r="B93" s="43" t="str">
        <f>IF('All Suggested Checks (Hidden)'!O92="","",IF(ISNUMBER(SEARCH("-",'All Suggested Checks (Hidden)'!O92)),'All Suggested Checks (Hidden)'!O92,IFERROR(_xlfn.NUMBERVALUE('All Suggested Checks (Hidden)'!O92),'All Suggested Checks (Hidden)'!O92)))</f>
        <v/>
      </c>
      <c r="C93" s="43" t="str">
        <f>IF('All Suggested Checks (Hidden)'!P92="","",'All Suggested Checks (Hidden)'!P92)</f>
        <v/>
      </c>
      <c r="D93" s="51" t="str" cm="1">
        <f t="array" ref="D93">IF(B93="","",IFERROR(IF(INDEX('Snapshot Checks'!$B$10:$B$259,MATCH(1,INDEX(('Snapshot Checks'!$D$10:$D$259=B93)*('Snapshot Checks'!$E$10:$E$259=C93),0,1),0))="","",INDEX('Snapshot Checks'!$B$10:$B$259,MATCH(1,INDEX(('Snapshot Checks'!$D$10:$D$259=B93)*('Snapshot Checks'!$E$10:$E$259=C93),0,1),0))),IF(INDEX('Snapshot Checks'!$B$10:$B$259,MATCH(1,INDEX(('Snapshot Checks'!$C$10:$C$259=B93)*('Snapshot Checks'!$E$10:$E$259=C93),0,1),0))="","",INDEX('Snapshot Checks'!$B$10:$B$259,MATCH(1,INDEX(('Snapshot Checks'!$C$10:$C$259=B93)*('Snapshot Checks'!$E$10:$E$259=C93),0,1),0)))))</f>
        <v/>
      </c>
      <c r="E93" s="51" t="str" cm="1">
        <f t="array" ref="E93">IF(B93="","",IFERROR(IF(INDEX('Trending Checks'!$B$10:$B$259,MATCH(1,INDEX(('Trending Checks'!$H$10:$H$259=B93)*('Trending Checks'!$I$10:$I$259=C93),0,1),0))="","",INDEX('Trending Checks'!$B$10:$B$259,MATCH(1,INDEX(('Trending Checks'!$H$10:$H$259=B93)*('Trending Checks'!$I$10:$I$259=C93),0,1),0))),IF(INDEX('Trending Checks'!$B$10:$B$259,MATCH(1,INDEX(('Trending Checks'!$G$10:$G$259=B93)*('Trending Checks'!$I$10:$I$259=C93),0,1),0))="","",INDEX('Trending Checks'!$B$10:$B$259,MATCH(1,INDEX(('Trending Checks'!$G$10:$G$259=B93)*('Trending Checks'!$I$10:$I$259=C93),0,1),0)))))</f>
        <v/>
      </c>
      <c r="F93" s="202"/>
    </row>
    <row r="94" spans="2:6" s="3" customFormat="1" ht="75" customHeight="1" x14ac:dyDescent="0.45">
      <c r="B94" s="43" t="str">
        <f>IF('All Suggested Checks (Hidden)'!O93="","",IF(ISNUMBER(SEARCH("-",'All Suggested Checks (Hidden)'!O93)),'All Suggested Checks (Hidden)'!O93,IFERROR(_xlfn.NUMBERVALUE('All Suggested Checks (Hidden)'!O93),'All Suggested Checks (Hidden)'!O93)))</f>
        <v/>
      </c>
      <c r="C94" s="43" t="str">
        <f>IF('All Suggested Checks (Hidden)'!P93="","",'All Suggested Checks (Hidden)'!P93)</f>
        <v/>
      </c>
      <c r="D94" s="51" t="str" cm="1">
        <f t="array" ref="D94">IF(B94="","",IFERROR(IF(INDEX('Snapshot Checks'!$B$10:$B$259,MATCH(1,INDEX(('Snapshot Checks'!$D$10:$D$259=B94)*('Snapshot Checks'!$E$10:$E$259=C94),0,1),0))="","",INDEX('Snapshot Checks'!$B$10:$B$259,MATCH(1,INDEX(('Snapshot Checks'!$D$10:$D$259=B94)*('Snapshot Checks'!$E$10:$E$259=C94),0,1),0))),IF(INDEX('Snapshot Checks'!$B$10:$B$259,MATCH(1,INDEX(('Snapshot Checks'!$C$10:$C$259=B94)*('Snapshot Checks'!$E$10:$E$259=C94),0,1),0))="","",INDEX('Snapshot Checks'!$B$10:$B$259,MATCH(1,INDEX(('Snapshot Checks'!$C$10:$C$259=B94)*('Snapshot Checks'!$E$10:$E$259=C94),0,1),0)))))</f>
        <v/>
      </c>
      <c r="E94" s="51" t="str" cm="1">
        <f t="array" ref="E94">IF(B94="","",IFERROR(IF(INDEX('Trending Checks'!$B$10:$B$259,MATCH(1,INDEX(('Trending Checks'!$H$10:$H$259=B94)*('Trending Checks'!$I$10:$I$259=C94),0,1),0))="","",INDEX('Trending Checks'!$B$10:$B$259,MATCH(1,INDEX(('Trending Checks'!$H$10:$H$259=B94)*('Trending Checks'!$I$10:$I$259=C94),0,1),0))),IF(INDEX('Trending Checks'!$B$10:$B$259,MATCH(1,INDEX(('Trending Checks'!$G$10:$G$259=B94)*('Trending Checks'!$I$10:$I$259=C94),0,1),0))="","",INDEX('Trending Checks'!$B$10:$B$259,MATCH(1,INDEX(('Trending Checks'!$G$10:$G$259=B94)*('Trending Checks'!$I$10:$I$259=C94),0,1),0)))))</f>
        <v/>
      </c>
      <c r="F94" s="202"/>
    </row>
    <row r="95" spans="2:6" s="3" customFormat="1" ht="75" customHeight="1" x14ac:dyDescent="0.45">
      <c r="B95" s="43" t="str">
        <f>IF('All Suggested Checks (Hidden)'!O94="","",IF(ISNUMBER(SEARCH("-",'All Suggested Checks (Hidden)'!O94)),'All Suggested Checks (Hidden)'!O94,IFERROR(_xlfn.NUMBERVALUE('All Suggested Checks (Hidden)'!O94),'All Suggested Checks (Hidden)'!O94)))</f>
        <v/>
      </c>
      <c r="C95" s="43" t="str">
        <f>IF('All Suggested Checks (Hidden)'!P94="","",'All Suggested Checks (Hidden)'!P94)</f>
        <v/>
      </c>
      <c r="D95" s="51" t="str" cm="1">
        <f t="array" ref="D95">IF(B95="","",IFERROR(IF(INDEX('Snapshot Checks'!$B$10:$B$259,MATCH(1,INDEX(('Snapshot Checks'!$D$10:$D$259=B95)*('Snapshot Checks'!$E$10:$E$259=C95),0,1),0))="","",INDEX('Snapshot Checks'!$B$10:$B$259,MATCH(1,INDEX(('Snapshot Checks'!$D$10:$D$259=B95)*('Snapshot Checks'!$E$10:$E$259=C95),0,1),0))),IF(INDEX('Snapshot Checks'!$B$10:$B$259,MATCH(1,INDEX(('Snapshot Checks'!$C$10:$C$259=B95)*('Snapshot Checks'!$E$10:$E$259=C95),0,1),0))="","",INDEX('Snapshot Checks'!$B$10:$B$259,MATCH(1,INDEX(('Snapshot Checks'!$C$10:$C$259=B95)*('Snapshot Checks'!$E$10:$E$259=C95),0,1),0)))))</f>
        <v/>
      </c>
      <c r="E95" s="51" t="str" cm="1">
        <f t="array" ref="E95">IF(B95="","",IFERROR(IF(INDEX('Trending Checks'!$B$10:$B$259,MATCH(1,INDEX(('Trending Checks'!$H$10:$H$259=B95)*('Trending Checks'!$I$10:$I$259=C95),0,1),0))="","",INDEX('Trending Checks'!$B$10:$B$259,MATCH(1,INDEX(('Trending Checks'!$H$10:$H$259=B95)*('Trending Checks'!$I$10:$I$259=C95),0,1),0))),IF(INDEX('Trending Checks'!$B$10:$B$259,MATCH(1,INDEX(('Trending Checks'!$G$10:$G$259=B95)*('Trending Checks'!$I$10:$I$259=C95),0,1),0))="","",INDEX('Trending Checks'!$B$10:$B$259,MATCH(1,INDEX(('Trending Checks'!$G$10:$G$259=B95)*('Trending Checks'!$I$10:$I$259=C95),0,1),0)))))</f>
        <v/>
      </c>
      <c r="F95" s="202"/>
    </row>
    <row r="96" spans="2:6" s="3" customFormat="1" ht="75" customHeight="1" x14ac:dyDescent="0.45">
      <c r="B96" s="43" t="str">
        <f>IF('All Suggested Checks (Hidden)'!O95="","",IF(ISNUMBER(SEARCH("-",'All Suggested Checks (Hidden)'!O95)),'All Suggested Checks (Hidden)'!O95,IFERROR(_xlfn.NUMBERVALUE('All Suggested Checks (Hidden)'!O95),'All Suggested Checks (Hidden)'!O95)))</f>
        <v/>
      </c>
      <c r="C96" s="43" t="str">
        <f>IF('All Suggested Checks (Hidden)'!P95="","",'All Suggested Checks (Hidden)'!P95)</f>
        <v/>
      </c>
      <c r="D96" s="51" t="str" cm="1">
        <f t="array" ref="D96">IF(B96="","",IFERROR(IF(INDEX('Snapshot Checks'!$B$10:$B$259,MATCH(1,INDEX(('Snapshot Checks'!$D$10:$D$259=B96)*('Snapshot Checks'!$E$10:$E$259=C96),0,1),0))="","",INDEX('Snapshot Checks'!$B$10:$B$259,MATCH(1,INDEX(('Snapshot Checks'!$D$10:$D$259=B96)*('Snapshot Checks'!$E$10:$E$259=C96),0,1),0))),IF(INDEX('Snapshot Checks'!$B$10:$B$259,MATCH(1,INDEX(('Snapshot Checks'!$C$10:$C$259=B96)*('Snapshot Checks'!$E$10:$E$259=C96),0,1),0))="","",INDEX('Snapshot Checks'!$B$10:$B$259,MATCH(1,INDEX(('Snapshot Checks'!$C$10:$C$259=B96)*('Snapshot Checks'!$E$10:$E$259=C96),0,1),0)))))</f>
        <v/>
      </c>
      <c r="E96" s="51" t="str" cm="1">
        <f t="array" ref="E96">IF(B96="","",IFERROR(IF(INDEX('Trending Checks'!$B$10:$B$259,MATCH(1,INDEX(('Trending Checks'!$H$10:$H$259=B96)*('Trending Checks'!$I$10:$I$259=C96),0,1),0))="","",INDEX('Trending Checks'!$B$10:$B$259,MATCH(1,INDEX(('Trending Checks'!$H$10:$H$259=B96)*('Trending Checks'!$I$10:$I$259=C96),0,1),0))),IF(INDEX('Trending Checks'!$B$10:$B$259,MATCH(1,INDEX(('Trending Checks'!$G$10:$G$259=B96)*('Trending Checks'!$I$10:$I$259=C96),0,1),0))="","",INDEX('Trending Checks'!$B$10:$B$259,MATCH(1,INDEX(('Trending Checks'!$G$10:$G$259=B96)*('Trending Checks'!$I$10:$I$259=C96),0,1),0)))))</f>
        <v/>
      </c>
      <c r="F96" s="202"/>
    </row>
    <row r="97" spans="2:6" s="3" customFormat="1" ht="75" customHeight="1" x14ac:dyDescent="0.45">
      <c r="B97" s="43" t="str">
        <f>IF('All Suggested Checks (Hidden)'!O96="","",IF(ISNUMBER(SEARCH("-",'All Suggested Checks (Hidden)'!O96)),'All Suggested Checks (Hidden)'!O96,IFERROR(_xlfn.NUMBERVALUE('All Suggested Checks (Hidden)'!O96),'All Suggested Checks (Hidden)'!O96)))</f>
        <v/>
      </c>
      <c r="C97" s="43" t="str">
        <f>IF('All Suggested Checks (Hidden)'!P96="","",'All Suggested Checks (Hidden)'!P96)</f>
        <v/>
      </c>
      <c r="D97" s="51" t="str" cm="1">
        <f t="array" ref="D97">IF(B97="","",IFERROR(IF(INDEX('Snapshot Checks'!$B$10:$B$259,MATCH(1,INDEX(('Snapshot Checks'!$D$10:$D$259=B97)*('Snapshot Checks'!$E$10:$E$259=C97),0,1),0))="","",INDEX('Snapshot Checks'!$B$10:$B$259,MATCH(1,INDEX(('Snapshot Checks'!$D$10:$D$259=B97)*('Snapshot Checks'!$E$10:$E$259=C97),0,1),0))),IF(INDEX('Snapshot Checks'!$B$10:$B$259,MATCH(1,INDEX(('Snapshot Checks'!$C$10:$C$259=B97)*('Snapshot Checks'!$E$10:$E$259=C97),0,1),0))="","",INDEX('Snapshot Checks'!$B$10:$B$259,MATCH(1,INDEX(('Snapshot Checks'!$C$10:$C$259=B97)*('Snapshot Checks'!$E$10:$E$259=C97),0,1),0)))))</f>
        <v/>
      </c>
      <c r="E97" s="51" t="str" cm="1">
        <f t="array" ref="E97">IF(B97="","",IFERROR(IF(INDEX('Trending Checks'!$B$10:$B$259,MATCH(1,INDEX(('Trending Checks'!$H$10:$H$259=B97)*('Trending Checks'!$I$10:$I$259=C97),0,1),0))="","",INDEX('Trending Checks'!$B$10:$B$259,MATCH(1,INDEX(('Trending Checks'!$H$10:$H$259=B97)*('Trending Checks'!$I$10:$I$259=C97),0,1),0))),IF(INDEX('Trending Checks'!$B$10:$B$259,MATCH(1,INDEX(('Trending Checks'!$G$10:$G$259=B97)*('Trending Checks'!$I$10:$I$259=C97),0,1),0))="","",INDEX('Trending Checks'!$B$10:$B$259,MATCH(1,INDEX(('Trending Checks'!$G$10:$G$259=B97)*('Trending Checks'!$I$10:$I$259=C97),0,1),0)))))</f>
        <v/>
      </c>
      <c r="F97" s="202"/>
    </row>
    <row r="98" spans="2:6" s="3" customFormat="1" ht="75" customHeight="1" x14ac:dyDescent="0.45">
      <c r="B98" s="43" t="str">
        <f>IF('All Suggested Checks (Hidden)'!O97="","",IF(ISNUMBER(SEARCH("-",'All Suggested Checks (Hidden)'!O97)),'All Suggested Checks (Hidden)'!O97,IFERROR(_xlfn.NUMBERVALUE('All Suggested Checks (Hidden)'!O97),'All Suggested Checks (Hidden)'!O97)))</f>
        <v/>
      </c>
      <c r="C98" s="43" t="str">
        <f>IF('All Suggested Checks (Hidden)'!P97="","",'All Suggested Checks (Hidden)'!P97)</f>
        <v/>
      </c>
      <c r="D98" s="51" t="str" cm="1">
        <f t="array" ref="D98">IF(B98="","",IFERROR(IF(INDEX('Snapshot Checks'!$B$10:$B$259,MATCH(1,INDEX(('Snapshot Checks'!$D$10:$D$259=B98)*('Snapshot Checks'!$E$10:$E$259=C98),0,1),0))="","",INDEX('Snapshot Checks'!$B$10:$B$259,MATCH(1,INDEX(('Snapshot Checks'!$D$10:$D$259=B98)*('Snapshot Checks'!$E$10:$E$259=C98),0,1),0))),IF(INDEX('Snapshot Checks'!$B$10:$B$259,MATCH(1,INDEX(('Snapshot Checks'!$C$10:$C$259=B98)*('Snapshot Checks'!$E$10:$E$259=C98),0,1),0))="","",INDEX('Snapshot Checks'!$B$10:$B$259,MATCH(1,INDEX(('Snapshot Checks'!$C$10:$C$259=B98)*('Snapshot Checks'!$E$10:$E$259=C98),0,1),0)))))</f>
        <v/>
      </c>
      <c r="E98" s="51" t="str" cm="1">
        <f t="array" ref="E98">IF(B98="","",IFERROR(IF(INDEX('Trending Checks'!$B$10:$B$259,MATCH(1,INDEX(('Trending Checks'!$H$10:$H$259=B98)*('Trending Checks'!$I$10:$I$259=C98),0,1),0))="","",INDEX('Trending Checks'!$B$10:$B$259,MATCH(1,INDEX(('Trending Checks'!$H$10:$H$259=B98)*('Trending Checks'!$I$10:$I$259=C98),0,1),0))),IF(INDEX('Trending Checks'!$B$10:$B$259,MATCH(1,INDEX(('Trending Checks'!$G$10:$G$259=B98)*('Trending Checks'!$I$10:$I$259=C98),0,1),0))="","",INDEX('Trending Checks'!$B$10:$B$259,MATCH(1,INDEX(('Trending Checks'!$G$10:$G$259=B98)*('Trending Checks'!$I$10:$I$259=C98),0,1),0)))))</f>
        <v/>
      </c>
      <c r="F98" s="202"/>
    </row>
    <row r="99" spans="2:6" s="3" customFormat="1" ht="75" customHeight="1" x14ac:dyDescent="0.45">
      <c r="B99" s="43" t="str">
        <f>IF('All Suggested Checks (Hidden)'!O98="","",IF(ISNUMBER(SEARCH("-",'All Suggested Checks (Hidden)'!O98)),'All Suggested Checks (Hidden)'!O98,IFERROR(_xlfn.NUMBERVALUE('All Suggested Checks (Hidden)'!O98),'All Suggested Checks (Hidden)'!O98)))</f>
        <v/>
      </c>
      <c r="C99" s="43" t="str">
        <f>IF('All Suggested Checks (Hidden)'!P98="","",'All Suggested Checks (Hidden)'!P98)</f>
        <v/>
      </c>
      <c r="D99" s="51" t="str" cm="1">
        <f t="array" ref="D99">IF(B99="","",IFERROR(IF(INDEX('Snapshot Checks'!$B$10:$B$259,MATCH(1,INDEX(('Snapshot Checks'!$D$10:$D$259=B99)*('Snapshot Checks'!$E$10:$E$259=C99),0,1),0))="","",INDEX('Snapshot Checks'!$B$10:$B$259,MATCH(1,INDEX(('Snapshot Checks'!$D$10:$D$259=B99)*('Snapshot Checks'!$E$10:$E$259=C99),0,1),0))),IF(INDEX('Snapshot Checks'!$B$10:$B$259,MATCH(1,INDEX(('Snapshot Checks'!$C$10:$C$259=B99)*('Snapshot Checks'!$E$10:$E$259=C99),0,1),0))="","",INDEX('Snapshot Checks'!$B$10:$B$259,MATCH(1,INDEX(('Snapshot Checks'!$C$10:$C$259=B99)*('Snapshot Checks'!$E$10:$E$259=C99),0,1),0)))))</f>
        <v/>
      </c>
      <c r="E99" s="51" t="str" cm="1">
        <f t="array" ref="E99">IF(B99="","",IFERROR(IF(INDEX('Trending Checks'!$B$10:$B$259,MATCH(1,INDEX(('Trending Checks'!$H$10:$H$259=B99)*('Trending Checks'!$I$10:$I$259=C99),0,1),0))="","",INDEX('Trending Checks'!$B$10:$B$259,MATCH(1,INDEX(('Trending Checks'!$H$10:$H$259=B99)*('Trending Checks'!$I$10:$I$259=C99),0,1),0))),IF(INDEX('Trending Checks'!$B$10:$B$259,MATCH(1,INDEX(('Trending Checks'!$G$10:$G$259=B99)*('Trending Checks'!$I$10:$I$259=C99),0,1),0))="","",INDEX('Trending Checks'!$B$10:$B$259,MATCH(1,INDEX(('Trending Checks'!$G$10:$G$259=B99)*('Trending Checks'!$I$10:$I$259=C99),0,1),0)))))</f>
        <v/>
      </c>
      <c r="F99" s="202"/>
    </row>
    <row r="100" spans="2:6" s="3" customFormat="1" ht="75" customHeight="1" x14ac:dyDescent="0.45">
      <c r="B100" s="43" t="str">
        <f>IF('All Suggested Checks (Hidden)'!O99="","",IF(ISNUMBER(SEARCH("-",'All Suggested Checks (Hidden)'!O99)),'All Suggested Checks (Hidden)'!O99,IFERROR(_xlfn.NUMBERVALUE('All Suggested Checks (Hidden)'!O99),'All Suggested Checks (Hidden)'!O99)))</f>
        <v/>
      </c>
      <c r="C100" s="43" t="str">
        <f>IF('All Suggested Checks (Hidden)'!P99="","",'All Suggested Checks (Hidden)'!P99)</f>
        <v/>
      </c>
      <c r="D100" s="51" t="str" cm="1">
        <f t="array" ref="D100">IF(B100="","",IFERROR(IF(INDEX('Snapshot Checks'!$B$10:$B$259,MATCH(1,INDEX(('Snapshot Checks'!$D$10:$D$259=B100)*('Snapshot Checks'!$E$10:$E$259=C100),0,1),0))="","",INDEX('Snapshot Checks'!$B$10:$B$259,MATCH(1,INDEX(('Snapshot Checks'!$D$10:$D$259=B100)*('Snapshot Checks'!$E$10:$E$259=C100),0,1),0))),IF(INDEX('Snapshot Checks'!$B$10:$B$259,MATCH(1,INDEX(('Snapshot Checks'!$C$10:$C$259=B100)*('Snapshot Checks'!$E$10:$E$259=C100),0,1),0))="","",INDEX('Snapshot Checks'!$B$10:$B$259,MATCH(1,INDEX(('Snapshot Checks'!$C$10:$C$259=B100)*('Snapshot Checks'!$E$10:$E$259=C100),0,1),0)))))</f>
        <v/>
      </c>
      <c r="E100" s="51" t="str" cm="1">
        <f t="array" ref="E100">IF(B100="","",IFERROR(IF(INDEX('Trending Checks'!$B$10:$B$259,MATCH(1,INDEX(('Trending Checks'!$H$10:$H$259=B100)*('Trending Checks'!$I$10:$I$259=C100),0,1),0))="","",INDEX('Trending Checks'!$B$10:$B$259,MATCH(1,INDEX(('Trending Checks'!$H$10:$H$259=B100)*('Trending Checks'!$I$10:$I$259=C100),0,1),0))),IF(INDEX('Trending Checks'!$B$10:$B$259,MATCH(1,INDEX(('Trending Checks'!$G$10:$G$259=B100)*('Trending Checks'!$I$10:$I$259=C100),0,1),0))="","",INDEX('Trending Checks'!$B$10:$B$259,MATCH(1,INDEX(('Trending Checks'!$G$10:$G$259=B100)*('Trending Checks'!$I$10:$I$259=C100),0,1),0)))))</f>
        <v/>
      </c>
      <c r="F100" s="202"/>
    </row>
    <row r="101" spans="2:6" s="3" customFormat="1" ht="75" customHeight="1" x14ac:dyDescent="0.45">
      <c r="B101" s="43" t="str">
        <f>IF('All Suggested Checks (Hidden)'!O100="","",IF(ISNUMBER(SEARCH("-",'All Suggested Checks (Hidden)'!O100)),'All Suggested Checks (Hidden)'!O100,IFERROR(_xlfn.NUMBERVALUE('All Suggested Checks (Hidden)'!O100),'All Suggested Checks (Hidden)'!O100)))</f>
        <v/>
      </c>
      <c r="C101" s="43" t="str">
        <f>IF('All Suggested Checks (Hidden)'!P100="","",'All Suggested Checks (Hidden)'!P100)</f>
        <v/>
      </c>
      <c r="D101" s="51" t="str" cm="1">
        <f t="array" ref="D101">IF(B101="","",IFERROR(IF(INDEX('Snapshot Checks'!$B$10:$B$259,MATCH(1,INDEX(('Snapshot Checks'!$D$10:$D$259=B101)*('Snapshot Checks'!$E$10:$E$259=C101),0,1),0))="","",INDEX('Snapshot Checks'!$B$10:$B$259,MATCH(1,INDEX(('Snapshot Checks'!$D$10:$D$259=B101)*('Snapshot Checks'!$E$10:$E$259=C101),0,1),0))),IF(INDEX('Snapshot Checks'!$B$10:$B$259,MATCH(1,INDEX(('Snapshot Checks'!$C$10:$C$259=B101)*('Snapshot Checks'!$E$10:$E$259=C101),0,1),0))="","",INDEX('Snapshot Checks'!$B$10:$B$259,MATCH(1,INDEX(('Snapshot Checks'!$C$10:$C$259=B101)*('Snapshot Checks'!$E$10:$E$259=C101),0,1),0)))))</f>
        <v/>
      </c>
      <c r="E101" s="51" t="str" cm="1">
        <f t="array" ref="E101">IF(B101="","",IFERROR(IF(INDEX('Trending Checks'!$B$10:$B$259,MATCH(1,INDEX(('Trending Checks'!$H$10:$H$259=B101)*('Trending Checks'!$I$10:$I$259=C101),0,1),0))="","",INDEX('Trending Checks'!$B$10:$B$259,MATCH(1,INDEX(('Trending Checks'!$H$10:$H$259=B101)*('Trending Checks'!$I$10:$I$259=C101),0,1),0))),IF(INDEX('Trending Checks'!$B$10:$B$259,MATCH(1,INDEX(('Trending Checks'!$G$10:$G$259=B101)*('Trending Checks'!$I$10:$I$259=C101),0,1),0))="","",INDEX('Trending Checks'!$B$10:$B$259,MATCH(1,INDEX(('Trending Checks'!$G$10:$G$259=B101)*('Trending Checks'!$I$10:$I$259=C101),0,1),0)))))</f>
        <v/>
      </c>
      <c r="F101" s="202"/>
    </row>
    <row r="102" spans="2:6" s="3" customFormat="1" ht="75" customHeight="1" x14ac:dyDescent="0.45">
      <c r="B102" s="43" t="str">
        <f>IF('All Suggested Checks (Hidden)'!O101="","",IF(ISNUMBER(SEARCH("-",'All Suggested Checks (Hidden)'!O101)),'All Suggested Checks (Hidden)'!O101,IFERROR(_xlfn.NUMBERVALUE('All Suggested Checks (Hidden)'!O101),'All Suggested Checks (Hidden)'!O101)))</f>
        <v/>
      </c>
      <c r="C102" s="43" t="str">
        <f>IF('All Suggested Checks (Hidden)'!P101="","",'All Suggested Checks (Hidden)'!P101)</f>
        <v/>
      </c>
      <c r="D102" s="51" t="str" cm="1">
        <f t="array" ref="D102">IF(B102="","",IFERROR(IF(INDEX('Snapshot Checks'!$B$10:$B$259,MATCH(1,INDEX(('Snapshot Checks'!$D$10:$D$259=B102)*('Snapshot Checks'!$E$10:$E$259=C102),0,1),0))="","",INDEX('Snapshot Checks'!$B$10:$B$259,MATCH(1,INDEX(('Snapshot Checks'!$D$10:$D$259=B102)*('Snapshot Checks'!$E$10:$E$259=C102),0,1),0))),IF(INDEX('Snapshot Checks'!$B$10:$B$259,MATCH(1,INDEX(('Snapshot Checks'!$C$10:$C$259=B102)*('Snapshot Checks'!$E$10:$E$259=C102),0,1),0))="","",INDEX('Snapshot Checks'!$B$10:$B$259,MATCH(1,INDEX(('Snapshot Checks'!$C$10:$C$259=B102)*('Snapshot Checks'!$E$10:$E$259=C102),0,1),0)))))</f>
        <v/>
      </c>
      <c r="E102" s="51" t="str" cm="1">
        <f t="array" ref="E102">IF(B102="","",IFERROR(IF(INDEX('Trending Checks'!$B$10:$B$259,MATCH(1,INDEX(('Trending Checks'!$H$10:$H$259=B102)*('Trending Checks'!$I$10:$I$259=C102),0,1),0))="","",INDEX('Trending Checks'!$B$10:$B$259,MATCH(1,INDEX(('Trending Checks'!$H$10:$H$259=B102)*('Trending Checks'!$I$10:$I$259=C102),0,1),0))),IF(INDEX('Trending Checks'!$B$10:$B$259,MATCH(1,INDEX(('Trending Checks'!$G$10:$G$259=B102)*('Trending Checks'!$I$10:$I$259=C102),0,1),0))="","",INDEX('Trending Checks'!$B$10:$B$259,MATCH(1,INDEX(('Trending Checks'!$G$10:$G$259=B102)*('Trending Checks'!$I$10:$I$259=C102),0,1),0)))))</f>
        <v/>
      </c>
      <c r="F102" s="202"/>
    </row>
    <row r="103" spans="2:6" s="3" customFormat="1" ht="75" customHeight="1" x14ac:dyDescent="0.45">
      <c r="B103" s="43" t="str">
        <f>IF('All Suggested Checks (Hidden)'!O102="","",IF(ISNUMBER(SEARCH("-",'All Suggested Checks (Hidden)'!O102)),'All Suggested Checks (Hidden)'!O102,IFERROR(_xlfn.NUMBERVALUE('All Suggested Checks (Hidden)'!O102),'All Suggested Checks (Hidden)'!O102)))</f>
        <v/>
      </c>
      <c r="C103" s="43" t="str">
        <f>IF('All Suggested Checks (Hidden)'!P102="","",'All Suggested Checks (Hidden)'!P102)</f>
        <v/>
      </c>
      <c r="D103" s="51" t="str" cm="1">
        <f t="array" ref="D103">IF(B103="","",IFERROR(IF(INDEX('Snapshot Checks'!$B$10:$B$259,MATCH(1,INDEX(('Snapshot Checks'!$D$10:$D$259=B103)*('Snapshot Checks'!$E$10:$E$259=C103),0,1),0))="","",INDEX('Snapshot Checks'!$B$10:$B$259,MATCH(1,INDEX(('Snapshot Checks'!$D$10:$D$259=B103)*('Snapshot Checks'!$E$10:$E$259=C103),0,1),0))),IF(INDEX('Snapshot Checks'!$B$10:$B$259,MATCH(1,INDEX(('Snapshot Checks'!$C$10:$C$259=B103)*('Snapshot Checks'!$E$10:$E$259=C103),0,1),0))="","",INDEX('Snapshot Checks'!$B$10:$B$259,MATCH(1,INDEX(('Snapshot Checks'!$C$10:$C$259=B103)*('Snapshot Checks'!$E$10:$E$259=C103),0,1),0)))))</f>
        <v/>
      </c>
      <c r="E103" s="51" t="str" cm="1">
        <f t="array" ref="E103">IF(B103="","",IFERROR(IF(INDEX('Trending Checks'!$B$10:$B$259,MATCH(1,INDEX(('Trending Checks'!$H$10:$H$259=B103)*('Trending Checks'!$I$10:$I$259=C103),0,1),0))="","",INDEX('Trending Checks'!$B$10:$B$259,MATCH(1,INDEX(('Trending Checks'!$H$10:$H$259=B103)*('Trending Checks'!$I$10:$I$259=C103),0,1),0))),IF(INDEX('Trending Checks'!$B$10:$B$259,MATCH(1,INDEX(('Trending Checks'!$G$10:$G$259=B103)*('Trending Checks'!$I$10:$I$259=C103),0,1),0))="","",INDEX('Trending Checks'!$B$10:$B$259,MATCH(1,INDEX(('Trending Checks'!$G$10:$G$259=B103)*('Trending Checks'!$I$10:$I$259=C103),0,1),0)))))</f>
        <v/>
      </c>
      <c r="F103" s="202"/>
    </row>
    <row r="104" spans="2:6" s="3" customFormat="1" ht="75" customHeight="1" x14ac:dyDescent="0.45">
      <c r="B104" s="43" t="str">
        <f>IF('All Suggested Checks (Hidden)'!O103="","",IF(ISNUMBER(SEARCH("-",'All Suggested Checks (Hidden)'!O103)),'All Suggested Checks (Hidden)'!O103,IFERROR(_xlfn.NUMBERVALUE('All Suggested Checks (Hidden)'!O103),'All Suggested Checks (Hidden)'!O103)))</f>
        <v/>
      </c>
      <c r="C104" s="43" t="str">
        <f>IF('All Suggested Checks (Hidden)'!P103="","",'All Suggested Checks (Hidden)'!P103)</f>
        <v/>
      </c>
      <c r="D104" s="51" t="str" cm="1">
        <f t="array" ref="D104">IF(B104="","",IFERROR(IF(INDEX('Snapshot Checks'!$B$10:$B$259,MATCH(1,INDEX(('Snapshot Checks'!$D$10:$D$259=B104)*('Snapshot Checks'!$E$10:$E$259=C104),0,1),0))="","",INDEX('Snapshot Checks'!$B$10:$B$259,MATCH(1,INDEX(('Snapshot Checks'!$D$10:$D$259=B104)*('Snapshot Checks'!$E$10:$E$259=C104),0,1),0))),IF(INDEX('Snapshot Checks'!$B$10:$B$259,MATCH(1,INDEX(('Snapshot Checks'!$C$10:$C$259=B104)*('Snapshot Checks'!$E$10:$E$259=C104),0,1),0))="","",INDEX('Snapshot Checks'!$B$10:$B$259,MATCH(1,INDEX(('Snapshot Checks'!$C$10:$C$259=B104)*('Snapshot Checks'!$E$10:$E$259=C104),0,1),0)))))</f>
        <v/>
      </c>
      <c r="E104" s="51" t="str" cm="1">
        <f t="array" ref="E104">IF(B104="","",IFERROR(IF(INDEX('Trending Checks'!$B$10:$B$259,MATCH(1,INDEX(('Trending Checks'!$H$10:$H$259=B104)*('Trending Checks'!$I$10:$I$259=C104),0,1),0))="","",INDEX('Trending Checks'!$B$10:$B$259,MATCH(1,INDEX(('Trending Checks'!$H$10:$H$259=B104)*('Trending Checks'!$I$10:$I$259=C104),0,1),0))),IF(INDEX('Trending Checks'!$B$10:$B$259,MATCH(1,INDEX(('Trending Checks'!$G$10:$G$259=B104)*('Trending Checks'!$I$10:$I$259=C104),0,1),0))="","",INDEX('Trending Checks'!$B$10:$B$259,MATCH(1,INDEX(('Trending Checks'!$G$10:$G$259=B104)*('Trending Checks'!$I$10:$I$259=C104),0,1),0)))))</f>
        <v/>
      </c>
      <c r="F104" s="202"/>
    </row>
    <row r="105" spans="2:6" s="3" customFormat="1" ht="75" customHeight="1" x14ac:dyDescent="0.45">
      <c r="B105" s="43" t="str">
        <f>IF('All Suggested Checks (Hidden)'!O104="","",IF(ISNUMBER(SEARCH("-",'All Suggested Checks (Hidden)'!O104)),'All Suggested Checks (Hidden)'!O104,IFERROR(_xlfn.NUMBERVALUE('All Suggested Checks (Hidden)'!O104),'All Suggested Checks (Hidden)'!O104)))</f>
        <v/>
      </c>
      <c r="C105" s="43" t="str">
        <f>IF('All Suggested Checks (Hidden)'!P104="","",'All Suggested Checks (Hidden)'!P104)</f>
        <v/>
      </c>
      <c r="D105" s="51" t="str" cm="1">
        <f t="array" ref="D105">IF(B105="","",IFERROR(IF(INDEX('Snapshot Checks'!$B$10:$B$259,MATCH(1,INDEX(('Snapshot Checks'!$D$10:$D$259=B105)*('Snapshot Checks'!$E$10:$E$259=C105),0,1),0))="","",INDEX('Snapshot Checks'!$B$10:$B$259,MATCH(1,INDEX(('Snapshot Checks'!$D$10:$D$259=B105)*('Snapshot Checks'!$E$10:$E$259=C105),0,1),0))),IF(INDEX('Snapshot Checks'!$B$10:$B$259,MATCH(1,INDEX(('Snapshot Checks'!$C$10:$C$259=B105)*('Snapshot Checks'!$E$10:$E$259=C105),0,1),0))="","",INDEX('Snapshot Checks'!$B$10:$B$259,MATCH(1,INDEX(('Snapshot Checks'!$C$10:$C$259=B105)*('Snapshot Checks'!$E$10:$E$259=C105),0,1),0)))))</f>
        <v/>
      </c>
      <c r="E105" s="51" t="str" cm="1">
        <f t="array" ref="E105">IF(B105="","",IFERROR(IF(INDEX('Trending Checks'!$B$10:$B$259,MATCH(1,INDEX(('Trending Checks'!$H$10:$H$259=B105)*('Trending Checks'!$I$10:$I$259=C105),0,1),0))="","",INDEX('Trending Checks'!$B$10:$B$259,MATCH(1,INDEX(('Trending Checks'!$H$10:$H$259=B105)*('Trending Checks'!$I$10:$I$259=C105),0,1),0))),IF(INDEX('Trending Checks'!$B$10:$B$259,MATCH(1,INDEX(('Trending Checks'!$G$10:$G$259=B105)*('Trending Checks'!$I$10:$I$259=C105),0,1),0))="","",INDEX('Trending Checks'!$B$10:$B$259,MATCH(1,INDEX(('Trending Checks'!$G$10:$G$259=B105)*('Trending Checks'!$I$10:$I$259=C105),0,1),0)))))</f>
        <v/>
      </c>
      <c r="F105" s="202"/>
    </row>
    <row r="106" spans="2:6" s="3" customFormat="1" ht="75" customHeight="1" x14ac:dyDescent="0.45">
      <c r="B106" s="43" t="str">
        <f>IF('All Suggested Checks (Hidden)'!O105="","",IF(ISNUMBER(SEARCH("-",'All Suggested Checks (Hidden)'!O105)),'All Suggested Checks (Hidden)'!O105,IFERROR(_xlfn.NUMBERVALUE('All Suggested Checks (Hidden)'!O105),'All Suggested Checks (Hidden)'!O105)))</f>
        <v/>
      </c>
      <c r="C106" s="43" t="str">
        <f>IF('All Suggested Checks (Hidden)'!P105="","",'All Suggested Checks (Hidden)'!P105)</f>
        <v/>
      </c>
      <c r="D106" s="51" t="str" cm="1">
        <f t="array" ref="D106">IF(B106="","",IFERROR(IF(INDEX('Snapshot Checks'!$B$10:$B$259,MATCH(1,INDEX(('Snapshot Checks'!$D$10:$D$259=B106)*('Snapshot Checks'!$E$10:$E$259=C106),0,1),0))="","",INDEX('Snapshot Checks'!$B$10:$B$259,MATCH(1,INDEX(('Snapshot Checks'!$D$10:$D$259=B106)*('Snapshot Checks'!$E$10:$E$259=C106),0,1),0))),IF(INDEX('Snapshot Checks'!$B$10:$B$259,MATCH(1,INDEX(('Snapshot Checks'!$C$10:$C$259=B106)*('Snapshot Checks'!$E$10:$E$259=C106),0,1),0))="","",INDEX('Snapshot Checks'!$B$10:$B$259,MATCH(1,INDEX(('Snapshot Checks'!$C$10:$C$259=B106)*('Snapshot Checks'!$E$10:$E$259=C106),0,1),0)))))</f>
        <v/>
      </c>
      <c r="E106" s="51" t="str" cm="1">
        <f t="array" ref="E106">IF(B106="","",IFERROR(IF(INDEX('Trending Checks'!$B$10:$B$259,MATCH(1,INDEX(('Trending Checks'!$H$10:$H$259=B106)*('Trending Checks'!$I$10:$I$259=C106),0,1),0))="","",INDEX('Trending Checks'!$B$10:$B$259,MATCH(1,INDEX(('Trending Checks'!$H$10:$H$259=B106)*('Trending Checks'!$I$10:$I$259=C106),0,1),0))),IF(INDEX('Trending Checks'!$B$10:$B$259,MATCH(1,INDEX(('Trending Checks'!$G$10:$G$259=B106)*('Trending Checks'!$I$10:$I$259=C106),0,1),0))="","",INDEX('Trending Checks'!$B$10:$B$259,MATCH(1,INDEX(('Trending Checks'!$G$10:$G$259=B106)*('Trending Checks'!$I$10:$I$259=C106),0,1),0)))))</f>
        <v/>
      </c>
      <c r="F106" s="202"/>
    </row>
    <row r="107" spans="2:6" s="3" customFormat="1" ht="75" customHeight="1" x14ac:dyDescent="0.45">
      <c r="B107" s="43" t="str">
        <f>IF('All Suggested Checks (Hidden)'!O106="","",IF(ISNUMBER(SEARCH("-",'All Suggested Checks (Hidden)'!O106)),'All Suggested Checks (Hidden)'!O106,IFERROR(_xlfn.NUMBERVALUE('All Suggested Checks (Hidden)'!O106),'All Suggested Checks (Hidden)'!O106)))</f>
        <v/>
      </c>
      <c r="C107" s="43" t="str">
        <f>IF('All Suggested Checks (Hidden)'!P106="","",'All Suggested Checks (Hidden)'!P106)</f>
        <v/>
      </c>
      <c r="D107" s="51" t="str" cm="1">
        <f t="array" ref="D107">IF(B107="","",IFERROR(IF(INDEX('Snapshot Checks'!$B$10:$B$259,MATCH(1,INDEX(('Snapshot Checks'!$D$10:$D$259=B107)*('Snapshot Checks'!$E$10:$E$259=C107),0,1),0))="","",INDEX('Snapshot Checks'!$B$10:$B$259,MATCH(1,INDEX(('Snapshot Checks'!$D$10:$D$259=B107)*('Snapshot Checks'!$E$10:$E$259=C107),0,1),0))),IF(INDEX('Snapshot Checks'!$B$10:$B$259,MATCH(1,INDEX(('Snapshot Checks'!$C$10:$C$259=B107)*('Snapshot Checks'!$E$10:$E$259=C107),0,1),0))="","",INDEX('Snapshot Checks'!$B$10:$B$259,MATCH(1,INDEX(('Snapshot Checks'!$C$10:$C$259=B107)*('Snapshot Checks'!$E$10:$E$259=C107),0,1),0)))))</f>
        <v/>
      </c>
      <c r="E107" s="51" t="str" cm="1">
        <f t="array" ref="E107">IF(B107="","",IFERROR(IF(INDEX('Trending Checks'!$B$10:$B$259,MATCH(1,INDEX(('Trending Checks'!$H$10:$H$259=B107)*('Trending Checks'!$I$10:$I$259=C107),0,1),0))="","",INDEX('Trending Checks'!$B$10:$B$259,MATCH(1,INDEX(('Trending Checks'!$H$10:$H$259=B107)*('Trending Checks'!$I$10:$I$259=C107),0,1),0))),IF(INDEX('Trending Checks'!$B$10:$B$259,MATCH(1,INDEX(('Trending Checks'!$G$10:$G$259=B107)*('Trending Checks'!$I$10:$I$259=C107),0,1),0))="","",INDEX('Trending Checks'!$B$10:$B$259,MATCH(1,INDEX(('Trending Checks'!$G$10:$G$259=B107)*('Trending Checks'!$I$10:$I$259=C107),0,1),0)))))</f>
        <v/>
      </c>
      <c r="F107" s="202"/>
    </row>
    <row r="108" spans="2:6" s="3" customFormat="1" ht="75" customHeight="1" x14ac:dyDescent="0.45">
      <c r="B108" s="43" t="str">
        <f>IF('All Suggested Checks (Hidden)'!O107="","",IF(ISNUMBER(SEARCH("-",'All Suggested Checks (Hidden)'!O107)),'All Suggested Checks (Hidden)'!O107,IFERROR(_xlfn.NUMBERVALUE('All Suggested Checks (Hidden)'!O107),'All Suggested Checks (Hidden)'!O107)))</f>
        <v/>
      </c>
      <c r="C108" s="43" t="str">
        <f>IF('All Suggested Checks (Hidden)'!P107="","",'All Suggested Checks (Hidden)'!P107)</f>
        <v/>
      </c>
      <c r="D108" s="51" t="str" cm="1">
        <f t="array" ref="D108">IF(B108="","",IFERROR(IF(INDEX('Snapshot Checks'!$B$10:$B$259,MATCH(1,INDEX(('Snapshot Checks'!$D$10:$D$259=B108)*('Snapshot Checks'!$E$10:$E$259=C108),0,1),0))="","",INDEX('Snapshot Checks'!$B$10:$B$259,MATCH(1,INDEX(('Snapshot Checks'!$D$10:$D$259=B108)*('Snapshot Checks'!$E$10:$E$259=C108),0,1),0))),IF(INDEX('Snapshot Checks'!$B$10:$B$259,MATCH(1,INDEX(('Snapshot Checks'!$C$10:$C$259=B108)*('Snapshot Checks'!$E$10:$E$259=C108),0,1),0))="","",INDEX('Snapshot Checks'!$B$10:$B$259,MATCH(1,INDEX(('Snapshot Checks'!$C$10:$C$259=B108)*('Snapshot Checks'!$E$10:$E$259=C108),0,1),0)))))</f>
        <v/>
      </c>
      <c r="E108" s="51" t="str" cm="1">
        <f t="array" ref="E108">IF(B108="","",IFERROR(IF(INDEX('Trending Checks'!$B$10:$B$259,MATCH(1,INDEX(('Trending Checks'!$H$10:$H$259=B108)*('Trending Checks'!$I$10:$I$259=C108),0,1),0))="","",INDEX('Trending Checks'!$B$10:$B$259,MATCH(1,INDEX(('Trending Checks'!$H$10:$H$259=B108)*('Trending Checks'!$I$10:$I$259=C108),0,1),0))),IF(INDEX('Trending Checks'!$B$10:$B$259,MATCH(1,INDEX(('Trending Checks'!$G$10:$G$259=B108)*('Trending Checks'!$I$10:$I$259=C108),0,1),0))="","",INDEX('Trending Checks'!$B$10:$B$259,MATCH(1,INDEX(('Trending Checks'!$G$10:$G$259=B108)*('Trending Checks'!$I$10:$I$259=C108),0,1),0)))))</f>
        <v/>
      </c>
      <c r="F108" s="202"/>
    </row>
    <row r="109" spans="2:6" s="3" customFormat="1" ht="75" customHeight="1" x14ac:dyDescent="0.45">
      <c r="B109" s="43" t="str">
        <f>IF('All Suggested Checks (Hidden)'!O108="","",IF(ISNUMBER(SEARCH("-",'All Suggested Checks (Hidden)'!O108)),'All Suggested Checks (Hidden)'!O108,IFERROR(_xlfn.NUMBERVALUE('All Suggested Checks (Hidden)'!O108),'All Suggested Checks (Hidden)'!O108)))</f>
        <v/>
      </c>
      <c r="C109" s="43" t="str">
        <f>IF('All Suggested Checks (Hidden)'!P108="","",'All Suggested Checks (Hidden)'!P108)</f>
        <v/>
      </c>
      <c r="D109" s="51" t="str" cm="1">
        <f t="array" ref="D109">IF(B109="","",IFERROR(IF(INDEX('Snapshot Checks'!$B$10:$B$259,MATCH(1,INDEX(('Snapshot Checks'!$D$10:$D$259=B109)*('Snapshot Checks'!$E$10:$E$259=C109),0,1),0))="","",INDEX('Snapshot Checks'!$B$10:$B$259,MATCH(1,INDEX(('Snapshot Checks'!$D$10:$D$259=B109)*('Snapshot Checks'!$E$10:$E$259=C109),0,1),0))),IF(INDEX('Snapshot Checks'!$B$10:$B$259,MATCH(1,INDEX(('Snapshot Checks'!$C$10:$C$259=B109)*('Snapshot Checks'!$E$10:$E$259=C109),0,1),0))="","",INDEX('Snapshot Checks'!$B$10:$B$259,MATCH(1,INDEX(('Snapshot Checks'!$C$10:$C$259=B109)*('Snapshot Checks'!$E$10:$E$259=C109),0,1),0)))))</f>
        <v/>
      </c>
      <c r="E109" s="51" t="str" cm="1">
        <f t="array" ref="E109">IF(B109="","",IFERROR(IF(INDEX('Trending Checks'!$B$10:$B$259,MATCH(1,INDEX(('Trending Checks'!$H$10:$H$259=B109)*('Trending Checks'!$I$10:$I$259=C109),0,1),0))="","",INDEX('Trending Checks'!$B$10:$B$259,MATCH(1,INDEX(('Trending Checks'!$H$10:$H$259=B109)*('Trending Checks'!$I$10:$I$259=C109),0,1),0))),IF(INDEX('Trending Checks'!$B$10:$B$259,MATCH(1,INDEX(('Trending Checks'!$G$10:$G$259=B109)*('Trending Checks'!$I$10:$I$259=C109),0,1),0))="","",INDEX('Trending Checks'!$B$10:$B$259,MATCH(1,INDEX(('Trending Checks'!$G$10:$G$259=B109)*('Trending Checks'!$I$10:$I$259=C109),0,1),0)))))</f>
        <v/>
      </c>
      <c r="F109" s="202"/>
    </row>
    <row r="110" spans="2:6" s="3" customFormat="1" ht="75" customHeight="1" x14ac:dyDescent="0.45">
      <c r="B110" s="43" t="str">
        <f>IF('All Suggested Checks (Hidden)'!O109="","",IF(ISNUMBER(SEARCH("-",'All Suggested Checks (Hidden)'!O109)),'All Suggested Checks (Hidden)'!O109,IFERROR(_xlfn.NUMBERVALUE('All Suggested Checks (Hidden)'!O109),'All Suggested Checks (Hidden)'!O109)))</f>
        <v/>
      </c>
      <c r="C110" s="43" t="str">
        <f>IF('All Suggested Checks (Hidden)'!P109="","",'All Suggested Checks (Hidden)'!P109)</f>
        <v/>
      </c>
      <c r="D110" s="51" t="str" cm="1">
        <f t="array" ref="D110">IF(B110="","",IFERROR(IF(INDEX('Snapshot Checks'!$B$10:$B$259,MATCH(1,INDEX(('Snapshot Checks'!$D$10:$D$259=B110)*('Snapshot Checks'!$E$10:$E$259=C110),0,1),0))="","",INDEX('Snapshot Checks'!$B$10:$B$259,MATCH(1,INDEX(('Snapshot Checks'!$D$10:$D$259=B110)*('Snapshot Checks'!$E$10:$E$259=C110),0,1),0))),IF(INDEX('Snapshot Checks'!$B$10:$B$259,MATCH(1,INDEX(('Snapshot Checks'!$C$10:$C$259=B110)*('Snapshot Checks'!$E$10:$E$259=C110),0,1),0))="","",INDEX('Snapshot Checks'!$B$10:$B$259,MATCH(1,INDEX(('Snapshot Checks'!$C$10:$C$259=B110)*('Snapshot Checks'!$E$10:$E$259=C110),0,1),0)))))</f>
        <v/>
      </c>
      <c r="E110" s="51" t="str" cm="1">
        <f t="array" ref="E110">IF(B110="","",IFERROR(IF(INDEX('Trending Checks'!$B$10:$B$259,MATCH(1,INDEX(('Trending Checks'!$H$10:$H$259=B110)*('Trending Checks'!$I$10:$I$259=C110),0,1),0))="","",INDEX('Trending Checks'!$B$10:$B$259,MATCH(1,INDEX(('Trending Checks'!$H$10:$H$259=B110)*('Trending Checks'!$I$10:$I$259=C110),0,1),0))),IF(INDEX('Trending Checks'!$B$10:$B$259,MATCH(1,INDEX(('Trending Checks'!$G$10:$G$259=B110)*('Trending Checks'!$I$10:$I$259=C110),0,1),0))="","",INDEX('Trending Checks'!$B$10:$B$259,MATCH(1,INDEX(('Trending Checks'!$G$10:$G$259=B110)*('Trending Checks'!$I$10:$I$259=C110),0,1),0)))))</f>
        <v/>
      </c>
      <c r="F110" s="202"/>
    </row>
    <row r="111" spans="2:6" s="3" customFormat="1" ht="75" customHeight="1" x14ac:dyDescent="0.45">
      <c r="B111" s="43" t="str">
        <f>IF('All Suggested Checks (Hidden)'!O110="","",IF(ISNUMBER(SEARCH("-",'All Suggested Checks (Hidden)'!O110)),'All Suggested Checks (Hidden)'!O110,IFERROR(_xlfn.NUMBERVALUE('All Suggested Checks (Hidden)'!O110),'All Suggested Checks (Hidden)'!O110)))</f>
        <v/>
      </c>
      <c r="C111" s="43" t="str">
        <f>IF('All Suggested Checks (Hidden)'!P110="","",'All Suggested Checks (Hidden)'!P110)</f>
        <v/>
      </c>
      <c r="D111" s="51" t="str" cm="1">
        <f t="array" ref="D111">IF(B111="","",IFERROR(IF(INDEX('Snapshot Checks'!$B$10:$B$259,MATCH(1,INDEX(('Snapshot Checks'!$D$10:$D$259=B111)*('Snapshot Checks'!$E$10:$E$259=C111),0,1),0))="","",INDEX('Snapshot Checks'!$B$10:$B$259,MATCH(1,INDEX(('Snapshot Checks'!$D$10:$D$259=B111)*('Snapshot Checks'!$E$10:$E$259=C111),0,1),0))),IF(INDEX('Snapshot Checks'!$B$10:$B$259,MATCH(1,INDEX(('Snapshot Checks'!$C$10:$C$259=B111)*('Snapshot Checks'!$E$10:$E$259=C111),0,1),0))="","",INDEX('Snapshot Checks'!$B$10:$B$259,MATCH(1,INDEX(('Snapshot Checks'!$C$10:$C$259=B111)*('Snapshot Checks'!$E$10:$E$259=C111),0,1),0)))))</f>
        <v/>
      </c>
      <c r="E111" s="51" t="str" cm="1">
        <f t="array" ref="E111">IF(B111="","",IFERROR(IF(INDEX('Trending Checks'!$B$10:$B$259,MATCH(1,INDEX(('Trending Checks'!$H$10:$H$259=B111)*('Trending Checks'!$I$10:$I$259=C111),0,1),0))="","",INDEX('Trending Checks'!$B$10:$B$259,MATCH(1,INDEX(('Trending Checks'!$H$10:$H$259=B111)*('Trending Checks'!$I$10:$I$259=C111),0,1),0))),IF(INDEX('Trending Checks'!$B$10:$B$259,MATCH(1,INDEX(('Trending Checks'!$G$10:$G$259=B111)*('Trending Checks'!$I$10:$I$259=C111),0,1),0))="","",INDEX('Trending Checks'!$B$10:$B$259,MATCH(1,INDEX(('Trending Checks'!$G$10:$G$259=B111)*('Trending Checks'!$I$10:$I$259=C111),0,1),0)))))</f>
        <v/>
      </c>
      <c r="F111" s="202"/>
    </row>
    <row r="112" spans="2:6" s="3" customFormat="1" ht="75" customHeight="1" x14ac:dyDescent="0.45">
      <c r="B112" s="43" t="str">
        <f>IF('All Suggested Checks (Hidden)'!O111="","",IF(ISNUMBER(SEARCH("-",'All Suggested Checks (Hidden)'!O111)),'All Suggested Checks (Hidden)'!O111,IFERROR(_xlfn.NUMBERVALUE('All Suggested Checks (Hidden)'!O111),'All Suggested Checks (Hidden)'!O111)))</f>
        <v/>
      </c>
      <c r="C112" s="43" t="str">
        <f>IF('All Suggested Checks (Hidden)'!P111="","",'All Suggested Checks (Hidden)'!P111)</f>
        <v/>
      </c>
      <c r="D112" s="51" t="str" cm="1">
        <f t="array" ref="D112">IF(B112="","",IFERROR(IF(INDEX('Snapshot Checks'!$B$10:$B$259,MATCH(1,INDEX(('Snapshot Checks'!$D$10:$D$259=B112)*('Snapshot Checks'!$E$10:$E$259=C112),0,1),0))="","",INDEX('Snapshot Checks'!$B$10:$B$259,MATCH(1,INDEX(('Snapshot Checks'!$D$10:$D$259=B112)*('Snapshot Checks'!$E$10:$E$259=C112),0,1),0))),IF(INDEX('Snapshot Checks'!$B$10:$B$259,MATCH(1,INDEX(('Snapshot Checks'!$C$10:$C$259=B112)*('Snapshot Checks'!$E$10:$E$259=C112),0,1),0))="","",INDEX('Snapshot Checks'!$B$10:$B$259,MATCH(1,INDEX(('Snapshot Checks'!$C$10:$C$259=B112)*('Snapshot Checks'!$E$10:$E$259=C112),0,1),0)))))</f>
        <v/>
      </c>
      <c r="E112" s="51" t="str" cm="1">
        <f t="array" ref="E112">IF(B112="","",IFERROR(IF(INDEX('Trending Checks'!$B$10:$B$259,MATCH(1,INDEX(('Trending Checks'!$H$10:$H$259=B112)*('Trending Checks'!$I$10:$I$259=C112),0,1),0))="","",INDEX('Trending Checks'!$B$10:$B$259,MATCH(1,INDEX(('Trending Checks'!$H$10:$H$259=B112)*('Trending Checks'!$I$10:$I$259=C112),0,1),0))),IF(INDEX('Trending Checks'!$B$10:$B$259,MATCH(1,INDEX(('Trending Checks'!$G$10:$G$259=B112)*('Trending Checks'!$I$10:$I$259=C112),0,1),0))="","",INDEX('Trending Checks'!$B$10:$B$259,MATCH(1,INDEX(('Trending Checks'!$G$10:$G$259=B112)*('Trending Checks'!$I$10:$I$259=C112),0,1),0)))))</f>
        <v/>
      </c>
      <c r="F112" s="202"/>
    </row>
    <row r="113" spans="2:6" s="3" customFormat="1" ht="75" customHeight="1" x14ac:dyDescent="0.45">
      <c r="B113" s="43" t="str">
        <f>IF('All Suggested Checks (Hidden)'!O112="","",IF(ISNUMBER(SEARCH("-",'All Suggested Checks (Hidden)'!O112)),'All Suggested Checks (Hidden)'!O112,IFERROR(_xlfn.NUMBERVALUE('All Suggested Checks (Hidden)'!O112),'All Suggested Checks (Hidden)'!O112)))</f>
        <v/>
      </c>
      <c r="C113" s="43" t="str">
        <f>IF('All Suggested Checks (Hidden)'!P112="","",'All Suggested Checks (Hidden)'!P112)</f>
        <v/>
      </c>
      <c r="D113" s="51" t="str" cm="1">
        <f t="array" ref="D113">IF(B113="","",IFERROR(IF(INDEX('Snapshot Checks'!$B$10:$B$259,MATCH(1,INDEX(('Snapshot Checks'!$D$10:$D$259=B113)*('Snapshot Checks'!$E$10:$E$259=C113),0,1),0))="","",INDEX('Snapshot Checks'!$B$10:$B$259,MATCH(1,INDEX(('Snapshot Checks'!$D$10:$D$259=B113)*('Snapshot Checks'!$E$10:$E$259=C113),0,1),0))),IF(INDEX('Snapshot Checks'!$B$10:$B$259,MATCH(1,INDEX(('Snapshot Checks'!$C$10:$C$259=B113)*('Snapshot Checks'!$E$10:$E$259=C113),0,1),0))="","",INDEX('Snapshot Checks'!$B$10:$B$259,MATCH(1,INDEX(('Snapshot Checks'!$C$10:$C$259=B113)*('Snapshot Checks'!$E$10:$E$259=C113),0,1),0)))))</f>
        <v/>
      </c>
      <c r="E113" s="51" t="str" cm="1">
        <f t="array" ref="E113">IF(B113="","",IFERROR(IF(INDEX('Trending Checks'!$B$10:$B$259,MATCH(1,INDEX(('Trending Checks'!$H$10:$H$259=B113)*('Trending Checks'!$I$10:$I$259=C113),0,1),0))="","",INDEX('Trending Checks'!$B$10:$B$259,MATCH(1,INDEX(('Trending Checks'!$H$10:$H$259=B113)*('Trending Checks'!$I$10:$I$259=C113),0,1),0))),IF(INDEX('Trending Checks'!$B$10:$B$259,MATCH(1,INDEX(('Trending Checks'!$G$10:$G$259=B113)*('Trending Checks'!$I$10:$I$259=C113),0,1),0))="","",INDEX('Trending Checks'!$B$10:$B$259,MATCH(1,INDEX(('Trending Checks'!$G$10:$G$259=B113)*('Trending Checks'!$I$10:$I$259=C113),0,1),0)))))</f>
        <v/>
      </c>
      <c r="F113" s="202"/>
    </row>
    <row r="114" spans="2:6" s="3" customFormat="1" ht="75" customHeight="1" x14ac:dyDescent="0.45">
      <c r="B114" s="43" t="str">
        <f>IF('All Suggested Checks (Hidden)'!O113="","",IF(ISNUMBER(SEARCH("-",'All Suggested Checks (Hidden)'!O113)),'All Suggested Checks (Hidden)'!O113,IFERROR(_xlfn.NUMBERVALUE('All Suggested Checks (Hidden)'!O113),'All Suggested Checks (Hidden)'!O113)))</f>
        <v/>
      </c>
      <c r="C114" s="43" t="str">
        <f>IF('All Suggested Checks (Hidden)'!P113="","",'All Suggested Checks (Hidden)'!P113)</f>
        <v/>
      </c>
      <c r="D114" s="51" t="str" cm="1">
        <f t="array" ref="D114">IF(B114="","",IFERROR(IF(INDEX('Snapshot Checks'!$B$10:$B$259,MATCH(1,INDEX(('Snapshot Checks'!$D$10:$D$259=B114)*('Snapshot Checks'!$E$10:$E$259=C114),0,1),0))="","",INDEX('Snapshot Checks'!$B$10:$B$259,MATCH(1,INDEX(('Snapshot Checks'!$D$10:$D$259=B114)*('Snapshot Checks'!$E$10:$E$259=C114),0,1),0))),IF(INDEX('Snapshot Checks'!$B$10:$B$259,MATCH(1,INDEX(('Snapshot Checks'!$C$10:$C$259=B114)*('Snapshot Checks'!$E$10:$E$259=C114),0,1),0))="","",INDEX('Snapshot Checks'!$B$10:$B$259,MATCH(1,INDEX(('Snapshot Checks'!$C$10:$C$259=B114)*('Snapshot Checks'!$E$10:$E$259=C114),0,1),0)))))</f>
        <v/>
      </c>
      <c r="E114" s="51" t="str" cm="1">
        <f t="array" ref="E114">IF(B114="","",IFERROR(IF(INDEX('Trending Checks'!$B$10:$B$259,MATCH(1,INDEX(('Trending Checks'!$H$10:$H$259=B114)*('Trending Checks'!$I$10:$I$259=C114),0,1),0))="","",INDEX('Trending Checks'!$B$10:$B$259,MATCH(1,INDEX(('Trending Checks'!$H$10:$H$259=B114)*('Trending Checks'!$I$10:$I$259=C114),0,1),0))),IF(INDEX('Trending Checks'!$B$10:$B$259,MATCH(1,INDEX(('Trending Checks'!$G$10:$G$259=B114)*('Trending Checks'!$I$10:$I$259=C114),0,1),0))="","",INDEX('Trending Checks'!$B$10:$B$259,MATCH(1,INDEX(('Trending Checks'!$G$10:$G$259=B114)*('Trending Checks'!$I$10:$I$259=C114),0,1),0)))))</f>
        <v/>
      </c>
      <c r="F114" s="202"/>
    </row>
    <row r="115" spans="2:6" s="3" customFormat="1" ht="75" customHeight="1" x14ac:dyDescent="0.45">
      <c r="B115" s="43" t="str">
        <f>IF('All Suggested Checks (Hidden)'!O114="","",IF(ISNUMBER(SEARCH("-",'All Suggested Checks (Hidden)'!O114)),'All Suggested Checks (Hidden)'!O114,IFERROR(_xlfn.NUMBERVALUE('All Suggested Checks (Hidden)'!O114),'All Suggested Checks (Hidden)'!O114)))</f>
        <v/>
      </c>
      <c r="C115" s="43" t="str">
        <f>IF('All Suggested Checks (Hidden)'!P114="","",'All Suggested Checks (Hidden)'!P114)</f>
        <v/>
      </c>
      <c r="D115" s="51" t="str" cm="1">
        <f t="array" ref="D115">IF(B115="","",IFERROR(IF(INDEX('Snapshot Checks'!$B$10:$B$259,MATCH(1,INDEX(('Snapshot Checks'!$D$10:$D$259=B115)*('Snapshot Checks'!$E$10:$E$259=C115),0,1),0))="","",INDEX('Snapshot Checks'!$B$10:$B$259,MATCH(1,INDEX(('Snapshot Checks'!$D$10:$D$259=B115)*('Snapshot Checks'!$E$10:$E$259=C115),0,1),0))),IF(INDEX('Snapshot Checks'!$B$10:$B$259,MATCH(1,INDEX(('Snapshot Checks'!$C$10:$C$259=B115)*('Snapshot Checks'!$E$10:$E$259=C115),0,1),0))="","",INDEX('Snapshot Checks'!$B$10:$B$259,MATCH(1,INDEX(('Snapshot Checks'!$C$10:$C$259=B115)*('Snapshot Checks'!$E$10:$E$259=C115),0,1),0)))))</f>
        <v/>
      </c>
      <c r="E115" s="51" t="str" cm="1">
        <f t="array" ref="E115">IF(B115="","",IFERROR(IF(INDEX('Trending Checks'!$B$10:$B$259,MATCH(1,INDEX(('Trending Checks'!$H$10:$H$259=B115)*('Trending Checks'!$I$10:$I$259=C115),0,1),0))="","",INDEX('Trending Checks'!$B$10:$B$259,MATCH(1,INDEX(('Trending Checks'!$H$10:$H$259=B115)*('Trending Checks'!$I$10:$I$259=C115),0,1),0))),IF(INDEX('Trending Checks'!$B$10:$B$259,MATCH(1,INDEX(('Trending Checks'!$G$10:$G$259=B115)*('Trending Checks'!$I$10:$I$259=C115),0,1),0))="","",INDEX('Trending Checks'!$B$10:$B$259,MATCH(1,INDEX(('Trending Checks'!$G$10:$G$259=B115)*('Trending Checks'!$I$10:$I$259=C115),0,1),0)))))</f>
        <v/>
      </c>
      <c r="F115" s="202"/>
    </row>
    <row r="116" spans="2:6" s="3" customFormat="1" ht="75" customHeight="1" x14ac:dyDescent="0.45">
      <c r="B116" s="43" t="str">
        <f>IF('All Suggested Checks (Hidden)'!O115="","",IF(ISNUMBER(SEARCH("-",'All Suggested Checks (Hidden)'!O115)),'All Suggested Checks (Hidden)'!O115,IFERROR(_xlfn.NUMBERVALUE('All Suggested Checks (Hidden)'!O115),'All Suggested Checks (Hidden)'!O115)))</f>
        <v/>
      </c>
      <c r="C116" s="43" t="str">
        <f>IF('All Suggested Checks (Hidden)'!P115="","",'All Suggested Checks (Hidden)'!P115)</f>
        <v/>
      </c>
      <c r="D116" s="51" t="str" cm="1">
        <f t="array" ref="D116">IF(B116="","",IFERROR(IF(INDEX('Snapshot Checks'!$B$10:$B$259,MATCH(1,INDEX(('Snapshot Checks'!$D$10:$D$259=B116)*('Snapshot Checks'!$E$10:$E$259=C116),0,1),0))="","",INDEX('Snapshot Checks'!$B$10:$B$259,MATCH(1,INDEX(('Snapshot Checks'!$D$10:$D$259=B116)*('Snapshot Checks'!$E$10:$E$259=C116),0,1),0))),IF(INDEX('Snapshot Checks'!$B$10:$B$259,MATCH(1,INDEX(('Snapshot Checks'!$C$10:$C$259=B116)*('Snapshot Checks'!$E$10:$E$259=C116),0,1),0))="","",INDEX('Snapshot Checks'!$B$10:$B$259,MATCH(1,INDEX(('Snapshot Checks'!$C$10:$C$259=B116)*('Snapshot Checks'!$E$10:$E$259=C116),0,1),0)))))</f>
        <v/>
      </c>
      <c r="E116" s="51" t="str" cm="1">
        <f t="array" ref="E116">IF(B116="","",IFERROR(IF(INDEX('Trending Checks'!$B$10:$B$259,MATCH(1,INDEX(('Trending Checks'!$H$10:$H$259=B116)*('Trending Checks'!$I$10:$I$259=C116),0,1),0))="","",INDEX('Trending Checks'!$B$10:$B$259,MATCH(1,INDEX(('Trending Checks'!$H$10:$H$259=B116)*('Trending Checks'!$I$10:$I$259=C116),0,1),0))),IF(INDEX('Trending Checks'!$B$10:$B$259,MATCH(1,INDEX(('Trending Checks'!$G$10:$G$259=B116)*('Trending Checks'!$I$10:$I$259=C116),0,1),0))="","",INDEX('Trending Checks'!$B$10:$B$259,MATCH(1,INDEX(('Trending Checks'!$G$10:$G$259=B116)*('Trending Checks'!$I$10:$I$259=C116),0,1),0)))))</f>
        <v/>
      </c>
      <c r="F116" s="202"/>
    </row>
    <row r="117" spans="2:6" s="3" customFormat="1" ht="75" customHeight="1" x14ac:dyDescent="0.45">
      <c r="B117" s="43" t="str">
        <f>IF('All Suggested Checks (Hidden)'!O116="","",IF(ISNUMBER(SEARCH("-",'All Suggested Checks (Hidden)'!O116)),'All Suggested Checks (Hidden)'!O116,IFERROR(_xlfn.NUMBERVALUE('All Suggested Checks (Hidden)'!O116),'All Suggested Checks (Hidden)'!O116)))</f>
        <v/>
      </c>
      <c r="C117" s="43" t="str">
        <f>IF('All Suggested Checks (Hidden)'!P116="","",'All Suggested Checks (Hidden)'!P116)</f>
        <v/>
      </c>
      <c r="D117" s="51" t="str" cm="1">
        <f t="array" ref="D117">IF(B117="","",IFERROR(IF(INDEX('Snapshot Checks'!$B$10:$B$259,MATCH(1,INDEX(('Snapshot Checks'!$D$10:$D$259=B117)*('Snapshot Checks'!$E$10:$E$259=C117),0,1),0))="","",INDEX('Snapshot Checks'!$B$10:$B$259,MATCH(1,INDEX(('Snapshot Checks'!$D$10:$D$259=B117)*('Snapshot Checks'!$E$10:$E$259=C117),0,1),0))),IF(INDEX('Snapshot Checks'!$B$10:$B$259,MATCH(1,INDEX(('Snapshot Checks'!$C$10:$C$259=B117)*('Snapshot Checks'!$E$10:$E$259=C117),0,1),0))="","",INDEX('Snapshot Checks'!$B$10:$B$259,MATCH(1,INDEX(('Snapshot Checks'!$C$10:$C$259=B117)*('Snapshot Checks'!$E$10:$E$259=C117),0,1),0)))))</f>
        <v/>
      </c>
      <c r="E117" s="51" t="str" cm="1">
        <f t="array" ref="E117">IF(B117="","",IFERROR(IF(INDEX('Trending Checks'!$B$10:$B$259,MATCH(1,INDEX(('Trending Checks'!$H$10:$H$259=B117)*('Trending Checks'!$I$10:$I$259=C117),0,1),0))="","",INDEX('Trending Checks'!$B$10:$B$259,MATCH(1,INDEX(('Trending Checks'!$H$10:$H$259=B117)*('Trending Checks'!$I$10:$I$259=C117),0,1),0))),IF(INDEX('Trending Checks'!$B$10:$B$259,MATCH(1,INDEX(('Trending Checks'!$G$10:$G$259=B117)*('Trending Checks'!$I$10:$I$259=C117),0,1),0))="","",INDEX('Trending Checks'!$B$10:$B$259,MATCH(1,INDEX(('Trending Checks'!$G$10:$G$259=B117)*('Trending Checks'!$I$10:$I$259=C117),0,1),0)))))</f>
        <v/>
      </c>
      <c r="F117" s="202"/>
    </row>
    <row r="118" spans="2:6" s="3" customFormat="1" ht="75" customHeight="1" x14ac:dyDescent="0.45">
      <c r="B118" s="43" t="str">
        <f>IF('All Suggested Checks (Hidden)'!O117="","",IF(ISNUMBER(SEARCH("-",'All Suggested Checks (Hidden)'!O117)),'All Suggested Checks (Hidden)'!O117,IFERROR(_xlfn.NUMBERVALUE('All Suggested Checks (Hidden)'!O117),'All Suggested Checks (Hidden)'!O117)))</f>
        <v/>
      </c>
      <c r="C118" s="43" t="str">
        <f>IF('All Suggested Checks (Hidden)'!P117="","",'All Suggested Checks (Hidden)'!P117)</f>
        <v/>
      </c>
      <c r="D118" s="51" t="str" cm="1">
        <f t="array" ref="D118">IF(B118="","",IFERROR(IF(INDEX('Snapshot Checks'!$B$10:$B$259,MATCH(1,INDEX(('Snapshot Checks'!$D$10:$D$259=B118)*('Snapshot Checks'!$E$10:$E$259=C118),0,1),0))="","",INDEX('Snapshot Checks'!$B$10:$B$259,MATCH(1,INDEX(('Snapshot Checks'!$D$10:$D$259=B118)*('Snapshot Checks'!$E$10:$E$259=C118),0,1),0))),IF(INDEX('Snapshot Checks'!$B$10:$B$259,MATCH(1,INDEX(('Snapshot Checks'!$C$10:$C$259=B118)*('Snapshot Checks'!$E$10:$E$259=C118),0,1),0))="","",INDEX('Snapshot Checks'!$B$10:$B$259,MATCH(1,INDEX(('Snapshot Checks'!$C$10:$C$259=B118)*('Snapshot Checks'!$E$10:$E$259=C118),0,1),0)))))</f>
        <v/>
      </c>
      <c r="E118" s="51" t="str" cm="1">
        <f t="array" ref="E118">IF(B118="","",IFERROR(IF(INDEX('Trending Checks'!$B$10:$B$259,MATCH(1,INDEX(('Trending Checks'!$H$10:$H$259=B118)*('Trending Checks'!$I$10:$I$259=C118),0,1),0))="","",INDEX('Trending Checks'!$B$10:$B$259,MATCH(1,INDEX(('Trending Checks'!$H$10:$H$259=B118)*('Trending Checks'!$I$10:$I$259=C118),0,1),0))),IF(INDEX('Trending Checks'!$B$10:$B$259,MATCH(1,INDEX(('Trending Checks'!$G$10:$G$259=B118)*('Trending Checks'!$I$10:$I$259=C118),0,1),0))="","",INDEX('Trending Checks'!$B$10:$B$259,MATCH(1,INDEX(('Trending Checks'!$G$10:$G$259=B118)*('Trending Checks'!$I$10:$I$259=C118),0,1),0)))))</f>
        <v/>
      </c>
      <c r="F118" s="202"/>
    </row>
    <row r="119" spans="2:6" s="3" customFormat="1" ht="75" customHeight="1" x14ac:dyDescent="0.45">
      <c r="B119" s="43" t="str">
        <f>IF('All Suggested Checks (Hidden)'!O118="","",IF(ISNUMBER(SEARCH("-",'All Suggested Checks (Hidden)'!O118)),'All Suggested Checks (Hidden)'!O118,IFERROR(_xlfn.NUMBERVALUE('All Suggested Checks (Hidden)'!O118),'All Suggested Checks (Hidden)'!O118)))</f>
        <v/>
      </c>
      <c r="C119" s="43" t="str">
        <f>IF('All Suggested Checks (Hidden)'!P118="","",'All Suggested Checks (Hidden)'!P118)</f>
        <v/>
      </c>
      <c r="D119" s="51" t="str" cm="1">
        <f t="array" ref="D119">IF(B119="","",IFERROR(IF(INDEX('Snapshot Checks'!$B$10:$B$259,MATCH(1,INDEX(('Snapshot Checks'!$D$10:$D$259=B119)*('Snapshot Checks'!$E$10:$E$259=C119),0,1),0))="","",INDEX('Snapshot Checks'!$B$10:$B$259,MATCH(1,INDEX(('Snapshot Checks'!$D$10:$D$259=B119)*('Snapshot Checks'!$E$10:$E$259=C119),0,1),0))),IF(INDEX('Snapshot Checks'!$B$10:$B$259,MATCH(1,INDEX(('Snapshot Checks'!$C$10:$C$259=B119)*('Snapshot Checks'!$E$10:$E$259=C119),0,1),0))="","",INDEX('Snapshot Checks'!$B$10:$B$259,MATCH(1,INDEX(('Snapshot Checks'!$C$10:$C$259=B119)*('Snapshot Checks'!$E$10:$E$259=C119),0,1),0)))))</f>
        <v/>
      </c>
      <c r="E119" s="51" t="str" cm="1">
        <f t="array" ref="E119">IF(B119="","",IFERROR(IF(INDEX('Trending Checks'!$B$10:$B$259,MATCH(1,INDEX(('Trending Checks'!$H$10:$H$259=B119)*('Trending Checks'!$I$10:$I$259=C119),0,1),0))="","",INDEX('Trending Checks'!$B$10:$B$259,MATCH(1,INDEX(('Trending Checks'!$H$10:$H$259=B119)*('Trending Checks'!$I$10:$I$259=C119),0,1),0))),IF(INDEX('Trending Checks'!$B$10:$B$259,MATCH(1,INDEX(('Trending Checks'!$G$10:$G$259=B119)*('Trending Checks'!$I$10:$I$259=C119),0,1),0))="","",INDEX('Trending Checks'!$B$10:$B$259,MATCH(1,INDEX(('Trending Checks'!$G$10:$G$259=B119)*('Trending Checks'!$I$10:$I$259=C119),0,1),0)))))</f>
        <v/>
      </c>
      <c r="F119" s="202"/>
    </row>
    <row r="120" spans="2:6" s="3" customFormat="1" ht="75" customHeight="1" x14ac:dyDescent="0.45">
      <c r="B120" s="43" t="str">
        <f>IF('All Suggested Checks (Hidden)'!O119="","",IF(ISNUMBER(SEARCH("-",'All Suggested Checks (Hidden)'!O119)),'All Suggested Checks (Hidden)'!O119,IFERROR(_xlfn.NUMBERVALUE('All Suggested Checks (Hidden)'!O119),'All Suggested Checks (Hidden)'!O119)))</f>
        <v/>
      </c>
      <c r="C120" s="43" t="str">
        <f>IF('All Suggested Checks (Hidden)'!P119="","",'All Suggested Checks (Hidden)'!P119)</f>
        <v/>
      </c>
      <c r="D120" s="51" t="str" cm="1">
        <f t="array" ref="D120">IF(B120="","",IFERROR(IF(INDEX('Snapshot Checks'!$B$10:$B$259,MATCH(1,INDEX(('Snapshot Checks'!$D$10:$D$259=B120)*('Snapshot Checks'!$E$10:$E$259=C120),0,1),0))="","",INDEX('Snapshot Checks'!$B$10:$B$259,MATCH(1,INDEX(('Snapshot Checks'!$D$10:$D$259=B120)*('Snapshot Checks'!$E$10:$E$259=C120),0,1),0))),IF(INDEX('Snapshot Checks'!$B$10:$B$259,MATCH(1,INDEX(('Snapshot Checks'!$C$10:$C$259=B120)*('Snapshot Checks'!$E$10:$E$259=C120),0,1),0))="","",INDEX('Snapshot Checks'!$B$10:$B$259,MATCH(1,INDEX(('Snapshot Checks'!$C$10:$C$259=B120)*('Snapshot Checks'!$E$10:$E$259=C120),0,1),0)))))</f>
        <v/>
      </c>
      <c r="E120" s="51" t="str" cm="1">
        <f t="array" ref="E120">IF(B120="","",IFERROR(IF(INDEX('Trending Checks'!$B$10:$B$259,MATCH(1,INDEX(('Trending Checks'!$H$10:$H$259=B120)*('Trending Checks'!$I$10:$I$259=C120),0,1),0))="","",INDEX('Trending Checks'!$B$10:$B$259,MATCH(1,INDEX(('Trending Checks'!$H$10:$H$259=B120)*('Trending Checks'!$I$10:$I$259=C120),0,1),0))),IF(INDEX('Trending Checks'!$B$10:$B$259,MATCH(1,INDEX(('Trending Checks'!$G$10:$G$259=B120)*('Trending Checks'!$I$10:$I$259=C120),0,1),0))="","",INDEX('Trending Checks'!$B$10:$B$259,MATCH(1,INDEX(('Trending Checks'!$G$10:$G$259=B120)*('Trending Checks'!$I$10:$I$259=C120),0,1),0)))))</f>
        <v/>
      </c>
      <c r="F120" s="202"/>
    </row>
    <row r="121" spans="2:6" s="3" customFormat="1" ht="75" customHeight="1" x14ac:dyDescent="0.45">
      <c r="B121" s="43" t="str">
        <f>IF('All Suggested Checks (Hidden)'!O120="","",IF(ISNUMBER(SEARCH("-",'All Suggested Checks (Hidden)'!O120)),'All Suggested Checks (Hidden)'!O120,IFERROR(_xlfn.NUMBERVALUE('All Suggested Checks (Hidden)'!O120),'All Suggested Checks (Hidden)'!O120)))</f>
        <v/>
      </c>
      <c r="C121" s="43" t="str">
        <f>IF('All Suggested Checks (Hidden)'!P120="","",'All Suggested Checks (Hidden)'!P120)</f>
        <v/>
      </c>
      <c r="D121" s="51" t="str" cm="1">
        <f t="array" ref="D121">IF(B121="","",IFERROR(IF(INDEX('Snapshot Checks'!$B$10:$B$259,MATCH(1,INDEX(('Snapshot Checks'!$D$10:$D$259=B121)*('Snapshot Checks'!$E$10:$E$259=C121),0,1),0))="","",INDEX('Snapshot Checks'!$B$10:$B$259,MATCH(1,INDEX(('Snapshot Checks'!$D$10:$D$259=B121)*('Snapshot Checks'!$E$10:$E$259=C121),0,1),0))),IF(INDEX('Snapshot Checks'!$B$10:$B$259,MATCH(1,INDEX(('Snapshot Checks'!$C$10:$C$259=B121)*('Snapshot Checks'!$E$10:$E$259=C121),0,1),0))="","",INDEX('Snapshot Checks'!$B$10:$B$259,MATCH(1,INDEX(('Snapshot Checks'!$C$10:$C$259=B121)*('Snapshot Checks'!$E$10:$E$259=C121),0,1),0)))))</f>
        <v/>
      </c>
      <c r="E121" s="51" t="str" cm="1">
        <f t="array" ref="E121">IF(B121="","",IFERROR(IF(INDEX('Trending Checks'!$B$10:$B$259,MATCH(1,INDEX(('Trending Checks'!$H$10:$H$259=B121)*('Trending Checks'!$I$10:$I$259=C121),0,1),0))="","",INDEX('Trending Checks'!$B$10:$B$259,MATCH(1,INDEX(('Trending Checks'!$H$10:$H$259=B121)*('Trending Checks'!$I$10:$I$259=C121),0,1),0))),IF(INDEX('Trending Checks'!$B$10:$B$259,MATCH(1,INDEX(('Trending Checks'!$G$10:$G$259=B121)*('Trending Checks'!$I$10:$I$259=C121),0,1),0))="","",INDEX('Trending Checks'!$B$10:$B$259,MATCH(1,INDEX(('Trending Checks'!$G$10:$G$259=B121)*('Trending Checks'!$I$10:$I$259=C121),0,1),0)))))</f>
        <v/>
      </c>
      <c r="F121" s="202"/>
    </row>
    <row r="122" spans="2:6" s="3" customFormat="1" ht="75" customHeight="1" x14ac:dyDescent="0.45">
      <c r="B122" s="43" t="str">
        <f>IF('All Suggested Checks (Hidden)'!O121="","",IF(ISNUMBER(SEARCH("-",'All Suggested Checks (Hidden)'!O121)),'All Suggested Checks (Hidden)'!O121,IFERROR(_xlfn.NUMBERVALUE('All Suggested Checks (Hidden)'!O121),'All Suggested Checks (Hidden)'!O121)))</f>
        <v/>
      </c>
      <c r="C122" s="43" t="str">
        <f>IF('All Suggested Checks (Hidden)'!P121="","",'All Suggested Checks (Hidden)'!P121)</f>
        <v/>
      </c>
      <c r="D122" s="51" t="str" cm="1">
        <f t="array" ref="D122">IF(B122="","",IFERROR(IF(INDEX('Snapshot Checks'!$B$10:$B$259,MATCH(1,INDEX(('Snapshot Checks'!$D$10:$D$259=B122)*('Snapshot Checks'!$E$10:$E$259=C122),0,1),0))="","",INDEX('Snapshot Checks'!$B$10:$B$259,MATCH(1,INDEX(('Snapshot Checks'!$D$10:$D$259=B122)*('Snapshot Checks'!$E$10:$E$259=C122),0,1),0))),IF(INDEX('Snapshot Checks'!$B$10:$B$259,MATCH(1,INDEX(('Snapshot Checks'!$C$10:$C$259=B122)*('Snapshot Checks'!$E$10:$E$259=C122),0,1),0))="","",INDEX('Snapshot Checks'!$B$10:$B$259,MATCH(1,INDEX(('Snapshot Checks'!$C$10:$C$259=B122)*('Snapshot Checks'!$E$10:$E$259=C122),0,1),0)))))</f>
        <v/>
      </c>
      <c r="E122" s="51" t="str" cm="1">
        <f t="array" ref="E122">IF(B122="","",IFERROR(IF(INDEX('Trending Checks'!$B$10:$B$259,MATCH(1,INDEX(('Trending Checks'!$H$10:$H$259=B122)*('Trending Checks'!$I$10:$I$259=C122),0,1),0))="","",INDEX('Trending Checks'!$B$10:$B$259,MATCH(1,INDEX(('Trending Checks'!$H$10:$H$259=B122)*('Trending Checks'!$I$10:$I$259=C122),0,1),0))),IF(INDEX('Trending Checks'!$B$10:$B$259,MATCH(1,INDEX(('Trending Checks'!$G$10:$G$259=B122)*('Trending Checks'!$I$10:$I$259=C122),0,1),0))="","",INDEX('Trending Checks'!$B$10:$B$259,MATCH(1,INDEX(('Trending Checks'!$G$10:$G$259=B122)*('Trending Checks'!$I$10:$I$259=C122),0,1),0)))))</f>
        <v/>
      </c>
      <c r="F122" s="202"/>
    </row>
    <row r="123" spans="2:6" s="3" customFormat="1" ht="75" customHeight="1" x14ac:dyDescent="0.45">
      <c r="B123" s="43" t="str">
        <f>IF('All Suggested Checks (Hidden)'!O122="","",IF(ISNUMBER(SEARCH("-",'All Suggested Checks (Hidden)'!O122)),'All Suggested Checks (Hidden)'!O122,IFERROR(_xlfn.NUMBERVALUE('All Suggested Checks (Hidden)'!O122),'All Suggested Checks (Hidden)'!O122)))</f>
        <v/>
      </c>
      <c r="C123" s="43" t="str">
        <f>IF('All Suggested Checks (Hidden)'!P122="","",'All Suggested Checks (Hidden)'!P122)</f>
        <v/>
      </c>
      <c r="D123" s="51" t="str" cm="1">
        <f t="array" ref="D123">IF(B123="","",IFERROR(IF(INDEX('Snapshot Checks'!$B$10:$B$259,MATCH(1,INDEX(('Snapshot Checks'!$D$10:$D$259=B123)*('Snapshot Checks'!$E$10:$E$259=C123),0,1),0))="","",INDEX('Snapshot Checks'!$B$10:$B$259,MATCH(1,INDEX(('Snapshot Checks'!$D$10:$D$259=B123)*('Snapshot Checks'!$E$10:$E$259=C123),0,1),0))),IF(INDEX('Snapshot Checks'!$B$10:$B$259,MATCH(1,INDEX(('Snapshot Checks'!$C$10:$C$259=B123)*('Snapshot Checks'!$E$10:$E$259=C123),0,1),0))="","",INDEX('Snapshot Checks'!$B$10:$B$259,MATCH(1,INDEX(('Snapshot Checks'!$C$10:$C$259=B123)*('Snapshot Checks'!$E$10:$E$259=C123),0,1),0)))))</f>
        <v/>
      </c>
      <c r="E123" s="51" t="str" cm="1">
        <f t="array" ref="E123">IF(B123="","",IFERROR(IF(INDEX('Trending Checks'!$B$10:$B$259,MATCH(1,INDEX(('Trending Checks'!$H$10:$H$259=B123)*('Trending Checks'!$I$10:$I$259=C123),0,1),0))="","",INDEX('Trending Checks'!$B$10:$B$259,MATCH(1,INDEX(('Trending Checks'!$H$10:$H$259=B123)*('Trending Checks'!$I$10:$I$259=C123),0,1),0))),IF(INDEX('Trending Checks'!$B$10:$B$259,MATCH(1,INDEX(('Trending Checks'!$G$10:$G$259=B123)*('Trending Checks'!$I$10:$I$259=C123),0,1),0))="","",INDEX('Trending Checks'!$B$10:$B$259,MATCH(1,INDEX(('Trending Checks'!$G$10:$G$259=B123)*('Trending Checks'!$I$10:$I$259=C123),0,1),0)))))</f>
        <v/>
      </c>
      <c r="F123" s="202"/>
    </row>
    <row r="124" spans="2:6" s="3" customFormat="1" ht="75" customHeight="1" x14ac:dyDescent="0.45">
      <c r="B124" s="43" t="str">
        <f>IF('All Suggested Checks (Hidden)'!O123="","",IF(ISNUMBER(SEARCH("-",'All Suggested Checks (Hidden)'!O123)),'All Suggested Checks (Hidden)'!O123,IFERROR(_xlfn.NUMBERVALUE('All Suggested Checks (Hidden)'!O123),'All Suggested Checks (Hidden)'!O123)))</f>
        <v/>
      </c>
      <c r="C124" s="43" t="str">
        <f>IF('All Suggested Checks (Hidden)'!P123="","",'All Suggested Checks (Hidden)'!P123)</f>
        <v/>
      </c>
      <c r="D124" s="51" t="str" cm="1">
        <f t="array" ref="D124">IF(B124="","",IFERROR(IF(INDEX('Snapshot Checks'!$B$10:$B$259,MATCH(1,INDEX(('Snapshot Checks'!$D$10:$D$259=B124)*('Snapshot Checks'!$E$10:$E$259=C124),0,1),0))="","",INDEX('Snapshot Checks'!$B$10:$B$259,MATCH(1,INDEX(('Snapshot Checks'!$D$10:$D$259=B124)*('Snapshot Checks'!$E$10:$E$259=C124),0,1),0))),IF(INDEX('Snapshot Checks'!$B$10:$B$259,MATCH(1,INDEX(('Snapshot Checks'!$C$10:$C$259=B124)*('Snapshot Checks'!$E$10:$E$259=C124),0,1),0))="","",INDEX('Snapshot Checks'!$B$10:$B$259,MATCH(1,INDEX(('Snapshot Checks'!$C$10:$C$259=B124)*('Snapshot Checks'!$E$10:$E$259=C124),0,1),0)))))</f>
        <v/>
      </c>
      <c r="E124" s="51" t="str" cm="1">
        <f t="array" ref="E124">IF(B124="","",IFERROR(IF(INDEX('Trending Checks'!$B$10:$B$259,MATCH(1,INDEX(('Trending Checks'!$H$10:$H$259=B124)*('Trending Checks'!$I$10:$I$259=C124),0,1),0))="","",INDEX('Trending Checks'!$B$10:$B$259,MATCH(1,INDEX(('Trending Checks'!$H$10:$H$259=B124)*('Trending Checks'!$I$10:$I$259=C124),0,1),0))),IF(INDEX('Trending Checks'!$B$10:$B$259,MATCH(1,INDEX(('Trending Checks'!$G$10:$G$259=B124)*('Trending Checks'!$I$10:$I$259=C124),0,1),0))="","",INDEX('Trending Checks'!$B$10:$B$259,MATCH(1,INDEX(('Trending Checks'!$G$10:$G$259=B124)*('Trending Checks'!$I$10:$I$259=C124),0,1),0)))))</f>
        <v/>
      </c>
      <c r="F124" s="202"/>
    </row>
    <row r="125" spans="2:6" s="3" customFormat="1" ht="75" customHeight="1" x14ac:dyDescent="0.45">
      <c r="B125" s="43" t="str">
        <f>IF('All Suggested Checks (Hidden)'!O124="","",IF(ISNUMBER(SEARCH("-",'All Suggested Checks (Hidden)'!O124)),'All Suggested Checks (Hidden)'!O124,IFERROR(_xlfn.NUMBERVALUE('All Suggested Checks (Hidden)'!O124),'All Suggested Checks (Hidden)'!O124)))</f>
        <v/>
      </c>
      <c r="C125" s="43" t="str">
        <f>IF('All Suggested Checks (Hidden)'!P124="","",'All Suggested Checks (Hidden)'!P124)</f>
        <v/>
      </c>
      <c r="D125" s="51" t="str" cm="1">
        <f t="array" ref="D125">IF(B125="","",IFERROR(IF(INDEX('Snapshot Checks'!$B$10:$B$259,MATCH(1,INDEX(('Snapshot Checks'!$D$10:$D$259=B125)*('Snapshot Checks'!$E$10:$E$259=C125),0,1),0))="","",INDEX('Snapshot Checks'!$B$10:$B$259,MATCH(1,INDEX(('Snapshot Checks'!$D$10:$D$259=B125)*('Snapshot Checks'!$E$10:$E$259=C125),0,1),0))),IF(INDEX('Snapshot Checks'!$B$10:$B$259,MATCH(1,INDEX(('Snapshot Checks'!$C$10:$C$259=B125)*('Snapshot Checks'!$E$10:$E$259=C125),0,1),0))="","",INDEX('Snapshot Checks'!$B$10:$B$259,MATCH(1,INDEX(('Snapshot Checks'!$C$10:$C$259=B125)*('Snapshot Checks'!$E$10:$E$259=C125),0,1),0)))))</f>
        <v/>
      </c>
      <c r="E125" s="51" t="str" cm="1">
        <f t="array" ref="E125">IF(B125="","",IFERROR(IF(INDEX('Trending Checks'!$B$10:$B$259,MATCH(1,INDEX(('Trending Checks'!$H$10:$H$259=B125)*('Trending Checks'!$I$10:$I$259=C125),0,1),0))="","",INDEX('Trending Checks'!$B$10:$B$259,MATCH(1,INDEX(('Trending Checks'!$H$10:$H$259=B125)*('Trending Checks'!$I$10:$I$259=C125),0,1),0))),IF(INDEX('Trending Checks'!$B$10:$B$259,MATCH(1,INDEX(('Trending Checks'!$G$10:$G$259=B125)*('Trending Checks'!$I$10:$I$259=C125),0,1),0))="","",INDEX('Trending Checks'!$B$10:$B$259,MATCH(1,INDEX(('Trending Checks'!$G$10:$G$259=B125)*('Trending Checks'!$I$10:$I$259=C125),0,1),0)))))</f>
        <v/>
      </c>
      <c r="F125" s="202"/>
    </row>
    <row r="126" spans="2:6" s="3" customFormat="1" ht="75" customHeight="1" x14ac:dyDescent="0.45">
      <c r="B126" s="43" t="str">
        <f>IF('All Suggested Checks (Hidden)'!O125="","",IF(ISNUMBER(SEARCH("-",'All Suggested Checks (Hidden)'!O125)),'All Suggested Checks (Hidden)'!O125,IFERROR(_xlfn.NUMBERVALUE('All Suggested Checks (Hidden)'!O125),'All Suggested Checks (Hidden)'!O125)))</f>
        <v/>
      </c>
      <c r="C126" s="43" t="str">
        <f>IF('All Suggested Checks (Hidden)'!P125="","",'All Suggested Checks (Hidden)'!P125)</f>
        <v/>
      </c>
      <c r="D126" s="51" t="str" cm="1">
        <f t="array" ref="D126">IF(B126="","",IFERROR(IF(INDEX('Snapshot Checks'!$B$10:$B$259,MATCH(1,INDEX(('Snapshot Checks'!$D$10:$D$259=B126)*('Snapshot Checks'!$E$10:$E$259=C126),0,1),0))="","",INDEX('Snapshot Checks'!$B$10:$B$259,MATCH(1,INDEX(('Snapshot Checks'!$D$10:$D$259=B126)*('Snapshot Checks'!$E$10:$E$259=C126),0,1),0))),IF(INDEX('Snapshot Checks'!$B$10:$B$259,MATCH(1,INDEX(('Snapshot Checks'!$C$10:$C$259=B126)*('Snapshot Checks'!$E$10:$E$259=C126),0,1),0))="","",INDEX('Snapshot Checks'!$B$10:$B$259,MATCH(1,INDEX(('Snapshot Checks'!$C$10:$C$259=B126)*('Snapshot Checks'!$E$10:$E$259=C126),0,1),0)))))</f>
        <v/>
      </c>
      <c r="E126" s="51" t="str" cm="1">
        <f t="array" ref="E126">IF(B126="","",IFERROR(IF(INDEX('Trending Checks'!$B$10:$B$259,MATCH(1,INDEX(('Trending Checks'!$H$10:$H$259=B126)*('Trending Checks'!$I$10:$I$259=C126),0,1),0))="","",INDEX('Trending Checks'!$B$10:$B$259,MATCH(1,INDEX(('Trending Checks'!$H$10:$H$259=B126)*('Trending Checks'!$I$10:$I$259=C126),0,1),0))),IF(INDEX('Trending Checks'!$B$10:$B$259,MATCH(1,INDEX(('Trending Checks'!$G$10:$G$259=B126)*('Trending Checks'!$I$10:$I$259=C126),0,1),0))="","",INDEX('Trending Checks'!$B$10:$B$259,MATCH(1,INDEX(('Trending Checks'!$G$10:$G$259=B126)*('Trending Checks'!$I$10:$I$259=C126),0,1),0)))))</f>
        <v/>
      </c>
      <c r="F126" s="202"/>
    </row>
    <row r="127" spans="2:6" s="3" customFormat="1" ht="75" customHeight="1" x14ac:dyDescent="0.45">
      <c r="B127" s="43" t="str">
        <f>IF('All Suggested Checks (Hidden)'!O126="","",IF(ISNUMBER(SEARCH("-",'All Suggested Checks (Hidden)'!O126)),'All Suggested Checks (Hidden)'!O126,IFERROR(_xlfn.NUMBERVALUE('All Suggested Checks (Hidden)'!O126),'All Suggested Checks (Hidden)'!O126)))</f>
        <v/>
      </c>
      <c r="C127" s="43" t="str">
        <f>IF('All Suggested Checks (Hidden)'!P126="","",'All Suggested Checks (Hidden)'!P126)</f>
        <v/>
      </c>
      <c r="D127" s="51" t="str" cm="1">
        <f t="array" ref="D127">IF(B127="","",IFERROR(IF(INDEX('Snapshot Checks'!$B$10:$B$259,MATCH(1,INDEX(('Snapshot Checks'!$D$10:$D$259=B127)*('Snapshot Checks'!$E$10:$E$259=C127),0,1),0))="","",INDEX('Snapshot Checks'!$B$10:$B$259,MATCH(1,INDEX(('Snapshot Checks'!$D$10:$D$259=B127)*('Snapshot Checks'!$E$10:$E$259=C127),0,1),0))),IF(INDEX('Snapshot Checks'!$B$10:$B$259,MATCH(1,INDEX(('Snapshot Checks'!$C$10:$C$259=B127)*('Snapshot Checks'!$E$10:$E$259=C127),0,1),0))="","",INDEX('Snapshot Checks'!$B$10:$B$259,MATCH(1,INDEX(('Snapshot Checks'!$C$10:$C$259=B127)*('Snapshot Checks'!$E$10:$E$259=C127),0,1),0)))))</f>
        <v/>
      </c>
      <c r="E127" s="51" t="str" cm="1">
        <f t="array" ref="E127">IF(B127="","",IFERROR(IF(INDEX('Trending Checks'!$B$10:$B$259,MATCH(1,INDEX(('Trending Checks'!$H$10:$H$259=B127)*('Trending Checks'!$I$10:$I$259=C127),0,1),0))="","",INDEX('Trending Checks'!$B$10:$B$259,MATCH(1,INDEX(('Trending Checks'!$H$10:$H$259=B127)*('Trending Checks'!$I$10:$I$259=C127),0,1),0))),IF(INDEX('Trending Checks'!$B$10:$B$259,MATCH(1,INDEX(('Trending Checks'!$G$10:$G$259=B127)*('Trending Checks'!$I$10:$I$259=C127),0,1),0))="","",INDEX('Trending Checks'!$B$10:$B$259,MATCH(1,INDEX(('Trending Checks'!$G$10:$G$259=B127)*('Trending Checks'!$I$10:$I$259=C127),0,1),0)))))</f>
        <v/>
      </c>
      <c r="F127" s="202"/>
    </row>
    <row r="128" spans="2:6" s="3" customFormat="1" ht="75" customHeight="1" x14ac:dyDescent="0.45">
      <c r="B128" s="43" t="str">
        <f>IF('All Suggested Checks (Hidden)'!O127="","",IF(ISNUMBER(SEARCH("-",'All Suggested Checks (Hidden)'!O127)),'All Suggested Checks (Hidden)'!O127,IFERROR(_xlfn.NUMBERVALUE('All Suggested Checks (Hidden)'!O127),'All Suggested Checks (Hidden)'!O127)))</f>
        <v/>
      </c>
      <c r="C128" s="43" t="str">
        <f>IF('All Suggested Checks (Hidden)'!P127="","",'All Suggested Checks (Hidden)'!P127)</f>
        <v/>
      </c>
      <c r="D128" s="51" t="str" cm="1">
        <f t="array" ref="D128">IF(B128="","",IFERROR(IF(INDEX('Snapshot Checks'!$B$10:$B$259,MATCH(1,INDEX(('Snapshot Checks'!$D$10:$D$259=B128)*('Snapshot Checks'!$E$10:$E$259=C128),0,1),0))="","",INDEX('Snapshot Checks'!$B$10:$B$259,MATCH(1,INDEX(('Snapshot Checks'!$D$10:$D$259=B128)*('Snapshot Checks'!$E$10:$E$259=C128),0,1),0))),IF(INDEX('Snapshot Checks'!$B$10:$B$259,MATCH(1,INDEX(('Snapshot Checks'!$C$10:$C$259=B128)*('Snapshot Checks'!$E$10:$E$259=C128),0,1),0))="","",INDEX('Snapshot Checks'!$B$10:$B$259,MATCH(1,INDEX(('Snapshot Checks'!$C$10:$C$259=B128)*('Snapshot Checks'!$E$10:$E$259=C128),0,1),0)))))</f>
        <v/>
      </c>
      <c r="E128" s="51" t="str" cm="1">
        <f t="array" ref="E128">IF(B128="","",IFERROR(IF(INDEX('Trending Checks'!$B$10:$B$259,MATCH(1,INDEX(('Trending Checks'!$H$10:$H$259=B128)*('Trending Checks'!$I$10:$I$259=C128),0,1),0))="","",INDEX('Trending Checks'!$B$10:$B$259,MATCH(1,INDEX(('Trending Checks'!$H$10:$H$259=B128)*('Trending Checks'!$I$10:$I$259=C128),0,1),0))),IF(INDEX('Trending Checks'!$B$10:$B$259,MATCH(1,INDEX(('Trending Checks'!$G$10:$G$259=B128)*('Trending Checks'!$I$10:$I$259=C128),0,1),0))="","",INDEX('Trending Checks'!$B$10:$B$259,MATCH(1,INDEX(('Trending Checks'!$G$10:$G$259=B128)*('Trending Checks'!$I$10:$I$259=C128),0,1),0)))))</f>
        <v/>
      </c>
      <c r="F128" s="202"/>
    </row>
    <row r="129" spans="2:6" s="3" customFormat="1" ht="75" customHeight="1" x14ac:dyDescent="0.45">
      <c r="B129" s="43" t="str">
        <f>IF('All Suggested Checks (Hidden)'!O128="","",IF(ISNUMBER(SEARCH("-",'All Suggested Checks (Hidden)'!O128)),'All Suggested Checks (Hidden)'!O128,IFERROR(_xlfn.NUMBERVALUE('All Suggested Checks (Hidden)'!O128),'All Suggested Checks (Hidden)'!O128)))</f>
        <v/>
      </c>
      <c r="C129" s="43" t="str">
        <f>IF('All Suggested Checks (Hidden)'!P128="","",'All Suggested Checks (Hidden)'!P128)</f>
        <v/>
      </c>
      <c r="D129" s="51" t="str" cm="1">
        <f t="array" ref="D129">IF(B129="","",IFERROR(IF(INDEX('Snapshot Checks'!$B$10:$B$259,MATCH(1,INDEX(('Snapshot Checks'!$D$10:$D$259=B129)*('Snapshot Checks'!$E$10:$E$259=C129),0,1),0))="","",INDEX('Snapshot Checks'!$B$10:$B$259,MATCH(1,INDEX(('Snapshot Checks'!$D$10:$D$259=B129)*('Snapshot Checks'!$E$10:$E$259=C129),0,1),0))),IF(INDEX('Snapshot Checks'!$B$10:$B$259,MATCH(1,INDEX(('Snapshot Checks'!$C$10:$C$259=B129)*('Snapshot Checks'!$E$10:$E$259=C129),0,1),0))="","",INDEX('Snapshot Checks'!$B$10:$B$259,MATCH(1,INDEX(('Snapshot Checks'!$C$10:$C$259=B129)*('Snapshot Checks'!$E$10:$E$259=C129),0,1),0)))))</f>
        <v/>
      </c>
      <c r="E129" s="51" t="str" cm="1">
        <f t="array" ref="E129">IF(B129="","",IFERROR(IF(INDEX('Trending Checks'!$B$10:$B$259,MATCH(1,INDEX(('Trending Checks'!$H$10:$H$259=B129)*('Trending Checks'!$I$10:$I$259=C129),0,1),0))="","",INDEX('Trending Checks'!$B$10:$B$259,MATCH(1,INDEX(('Trending Checks'!$H$10:$H$259=B129)*('Trending Checks'!$I$10:$I$259=C129),0,1),0))),IF(INDEX('Trending Checks'!$B$10:$B$259,MATCH(1,INDEX(('Trending Checks'!$G$10:$G$259=B129)*('Trending Checks'!$I$10:$I$259=C129),0,1),0))="","",INDEX('Trending Checks'!$B$10:$B$259,MATCH(1,INDEX(('Trending Checks'!$G$10:$G$259=B129)*('Trending Checks'!$I$10:$I$259=C129),0,1),0)))))</f>
        <v/>
      </c>
      <c r="F129" s="202"/>
    </row>
    <row r="130" spans="2:6" s="3" customFormat="1" ht="75" customHeight="1" x14ac:dyDescent="0.45">
      <c r="B130" s="43" t="str">
        <f>IF('All Suggested Checks (Hidden)'!O129="","",IF(ISNUMBER(SEARCH("-",'All Suggested Checks (Hidden)'!O129)),'All Suggested Checks (Hidden)'!O129,IFERROR(_xlfn.NUMBERVALUE('All Suggested Checks (Hidden)'!O129),'All Suggested Checks (Hidden)'!O129)))</f>
        <v/>
      </c>
      <c r="C130" s="43" t="str">
        <f>IF('All Suggested Checks (Hidden)'!P129="","",'All Suggested Checks (Hidden)'!P129)</f>
        <v/>
      </c>
      <c r="D130" s="51" t="str" cm="1">
        <f t="array" ref="D130">IF(B130="","",IFERROR(IF(INDEX('Snapshot Checks'!$B$10:$B$259,MATCH(1,INDEX(('Snapshot Checks'!$D$10:$D$259=B130)*('Snapshot Checks'!$E$10:$E$259=C130),0,1),0))="","",INDEX('Snapshot Checks'!$B$10:$B$259,MATCH(1,INDEX(('Snapshot Checks'!$D$10:$D$259=B130)*('Snapshot Checks'!$E$10:$E$259=C130),0,1),0))),IF(INDEX('Snapshot Checks'!$B$10:$B$259,MATCH(1,INDEX(('Snapshot Checks'!$C$10:$C$259=B130)*('Snapshot Checks'!$E$10:$E$259=C130),0,1),0))="","",INDEX('Snapshot Checks'!$B$10:$B$259,MATCH(1,INDEX(('Snapshot Checks'!$C$10:$C$259=B130)*('Snapshot Checks'!$E$10:$E$259=C130),0,1),0)))))</f>
        <v/>
      </c>
      <c r="E130" s="51" t="str" cm="1">
        <f t="array" ref="E130">IF(B130="","",IFERROR(IF(INDEX('Trending Checks'!$B$10:$B$259,MATCH(1,INDEX(('Trending Checks'!$H$10:$H$259=B130)*('Trending Checks'!$I$10:$I$259=C130),0,1),0))="","",INDEX('Trending Checks'!$B$10:$B$259,MATCH(1,INDEX(('Trending Checks'!$H$10:$H$259=B130)*('Trending Checks'!$I$10:$I$259=C130),0,1),0))),IF(INDEX('Trending Checks'!$B$10:$B$259,MATCH(1,INDEX(('Trending Checks'!$G$10:$G$259=B130)*('Trending Checks'!$I$10:$I$259=C130),0,1),0))="","",INDEX('Trending Checks'!$B$10:$B$259,MATCH(1,INDEX(('Trending Checks'!$G$10:$G$259=B130)*('Trending Checks'!$I$10:$I$259=C130),0,1),0)))))</f>
        <v/>
      </c>
      <c r="F130" s="202"/>
    </row>
    <row r="131" spans="2:6" s="3" customFormat="1" ht="75" customHeight="1" x14ac:dyDescent="0.45">
      <c r="B131" s="43" t="str">
        <f>IF('All Suggested Checks (Hidden)'!O130="","",IF(ISNUMBER(SEARCH("-",'All Suggested Checks (Hidden)'!O130)),'All Suggested Checks (Hidden)'!O130,IFERROR(_xlfn.NUMBERVALUE('All Suggested Checks (Hidden)'!O130),'All Suggested Checks (Hidden)'!O130)))</f>
        <v/>
      </c>
      <c r="C131" s="43" t="str">
        <f>IF('All Suggested Checks (Hidden)'!P130="","",'All Suggested Checks (Hidden)'!P130)</f>
        <v/>
      </c>
      <c r="D131" s="51" t="str" cm="1">
        <f t="array" ref="D131">IF(B131="","",IFERROR(IF(INDEX('Snapshot Checks'!$B$10:$B$259,MATCH(1,INDEX(('Snapshot Checks'!$D$10:$D$259=B131)*('Snapshot Checks'!$E$10:$E$259=C131),0,1),0))="","",INDEX('Snapshot Checks'!$B$10:$B$259,MATCH(1,INDEX(('Snapshot Checks'!$D$10:$D$259=B131)*('Snapshot Checks'!$E$10:$E$259=C131),0,1),0))),IF(INDEX('Snapshot Checks'!$B$10:$B$259,MATCH(1,INDEX(('Snapshot Checks'!$C$10:$C$259=B131)*('Snapshot Checks'!$E$10:$E$259=C131),0,1),0))="","",INDEX('Snapshot Checks'!$B$10:$B$259,MATCH(1,INDEX(('Snapshot Checks'!$C$10:$C$259=B131)*('Snapshot Checks'!$E$10:$E$259=C131),0,1),0)))))</f>
        <v/>
      </c>
      <c r="E131" s="51" t="str" cm="1">
        <f t="array" ref="E131">IF(B131="","",IFERROR(IF(INDEX('Trending Checks'!$B$10:$B$259,MATCH(1,INDEX(('Trending Checks'!$H$10:$H$259=B131)*('Trending Checks'!$I$10:$I$259=C131),0,1),0))="","",INDEX('Trending Checks'!$B$10:$B$259,MATCH(1,INDEX(('Trending Checks'!$H$10:$H$259=B131)*('Trending Checks'!$I$10:$I$259=C131),0,1),0))),IF(INDEX('Trending Checks'!$B$10:$B$259,MATCH(1,INDEX(('Trending Checks'!$G$10:$G$259=B131)*('Trending Checks'!$I$10:$I$259=C131),0,1),0))="","",INDEX('Trending Checks'!$B$10:$B$259,MATCH(1,INDEX(('Trending Checks'!$G$10:$G$259=B131)*('Trending Checks'!$I$10:$I$259=C131),0,1),0)))))</f>
        <v/>
      </c>
      <c r="F131" s="202"/>
    </row>
    <row r="132" spans="2:6" s="3" customFormat="1" ht="75" customHeight="1" x14ac:dyDescent="0.45">
      <c r="B132" s="43" t="str">
        <f>IF('All Suggested Checks (Hidden)'!O131="","",IF(ISNUMBER(SEARCH("-",'All Suggested Checks (Hidden)'!O131)),'All Suggested Checks (Hidden)'!O131,IFERROR(_xlfn.NUMBERVALUE('All Suggested Checks (Hidden)'!O131),'All Suggested Checks (Hidden)'!O131)))</f>
        <v/>
      </c>
      <c r="C132" s="43" t="str">
        <f>IF('All Suggested Checks (Hidden)'!P131="","",'All Suggested Checks (Hidden)'!P131)</f>
        <v/>
      </c>
      <c r="D132" s="51" t="str" cm="1">
        <f t="array" ref="D132">IF(B132="","",IFERROR(IF(INDEX('Snapshot Checks'!$B$10:$B$259,MATCH(1,INDEX(('Snapshot Checks'!$D$10:$D$259=B132)*('Snapshot Checks'!$E$10:$E$259=C132),0,1),0))="","",INDEX('Snapshot Checks'!$B$10:$B$259,MATCH(1,INDEX(('Snapshot Checks'!$D$10:$D$259=B132)*('Snapshot Checks'!$E$10:$E$259=C132),0,1),0))),IF(INDEX('Snapshot Checks'!$B$10:$B$259,MATCH(1,INDEX(('Snapshot Checks'!$C$10:$C$259=B132)*('Snapshot Checks'!$E$10:$E$259=C132),0,1),0))="","",INDEX('Snapshot Checks'!$B$10:$B$259,MATCH(1,INDEX(('Snapshot Checks'!$C$10:$C$259=B132)*('Snapshot Checks'!$E$10:$E$259=C132),0,1),0)))))</f>
        <v/>
      </c>
      <c r="E132" s="51" t="str" cm="1">
        <f t="array" ref="E132">IF(B132="","",IFERROR(IF(INDEX('Trending Checks'!$B$10:$B$259,MATCH(1,INDEX(('Trending Checks'!$H$10:$H$259=B132)*('Trending Checks'!$I$10:$I$259=C132),0,1),0))="","",INDEX('Trending Checks'!$B$10:$B$259,MATCH(1,INDEX(('Trending Checks'!$H$10:$H$259=B132)*('Trending Checks'!$I$10:$I$259=C132),0,1),0))),IF(INDEX('Trending Checks'!$B$10:$B$259,MATCH(1,INDEX(('Trending Checks'!$G$10:$G$259=B132)*('Trending Checks'!$I$10:$I$259=C132),0,1),0))="","",INDEX('Trending Checks'!$B$10:$B$259,MATCH(1,INDEX(('Trending Checks'!$G$10:$G$259=B132)*('Trending Checks'!$I$10:$I$259=C132),0,1),0)))))</f>
        <v/>
      </c>
      <c r="F132" s="202"/>
    </row>
    <row r="133" spans="2:6" s="3" customFormat="1" ht="75" customHeight="1" x14ac:dyDescent="0.45">
      <c r="B133" s="43" t="str">
        <f>IF('All Suggested Checks (Hidden)'!O132="","",IF(ISNUMBER(SEARCH("-",'All Suggested Checks (Hidden)'!O132)),'All Suggested Checks (Hidden)'!O132,IFERROR(_xlfn.NUMBERVALUE('All Suggested Checks (Hidden)'!O132),'All Suggested Checks (Hidden)'!O132)))</f>
        <v/>
      </c>
      <c r="C133" s="43" t="str">
        <f>IF('All Suggested Checks (Hidden)'!P132="","",'All Suggested Checks (Hidden)'!P132)</f>
        <v/>
      </c>
      <c r="D133" s="51" t="str" cm="1">
        <f t="array" ref="D133">IF(B133="","",IFERROR(IF(INDEX('Snapshot Checks'!$B$10:$B$259,MATCH(1,INDEX(('Snapshot Checks'!$D$10:$D$259=B133)*('Snapshot Checks'!$E$10:$E$259=C133),0,1),0))="","",INDEX('Snapshot Checks'!$B$10:$B$259,MATCH(1,INDEX(('Snapshot Checks'!$D$10:$D$259=B133)*('Snapshot Checks'!$E$10:$E$259=C133),0,1),0))),IF(INDEX('Snapshot Checks'!$B$10:$B$259,MATCH(1,INDEX(('Snapshot Checks'!$C$10:$C$259=B133)*('Snapshot Checks'!$E$10:$E$259=C133),0,1),0))="","",INDEX('Snapshot Checks'!$B$10:$B$259,MATCH(1,INDEX(('Snapshot Checks'!$C$10:$C$259=B133)*('Snapshot Checks'!$E$10:$E$259=C133),0,1),0)))))</f>
        <v/>
      </c>
      <c r="E133" s="51" t="str" cm="1">
        <f t="array" ref="E133">IF(B133="","",IFERROR(IF(INDEX('Trending Checks'!$B$10:$B$259,MATCH(1,INDEX(('Trending Checks'!$H$10:$H$259=B133)*('Trending Checks'!$I$10:$I$259=C133),0,1),0))="","",INDEX('Trending Checks'!$B$10:$B$259,MATCH(1,INDEX(('Trending Checks'!$H$10:$H$259=B133)*('Trending Checks'!$I$10:$I$259=C133),0,1),0))),IF(INDEX('Trending Checks'!$B$10:$B$259,MATCH(1,INDEX(('Trending Checks'!$G$10:$G$259=B133)*('Trending Checks'!$I$10:$I$259=C133),0,1),0))="","",INDEX('Trending Checks'!$B$10:$B$259,MATCH(1,INDEX(('Trending Checks'!$G$10:$G$259=B133)*('Trending Checks'!$I$10:$I$259=C133),0,1),0)))))</f>
        <v/>
      </c>
      <c r="F133" s="202"/>
    </row>
    <row r="134" spans="2:6" s="3" customFormat="1" ht="75" customHeight="1" x14ac:dyDescent="0.45">
      <c r="B134" s="43" t="str">
        <f>IF('All Suggested Checks (Hidden)'!O133="","",IF(ISNUMBER(SEARCH("-",'All Suggested Checks (Hidden)'!O133)),'All Suggested Checks (Hidden)'!O133,IFERROR(_xlfn.NUMBERVALUE('All Suggested Checks (Hidden)'!O133),'All Suggested Checks (Hidden)'!O133)))</f>
        <v/>
      </c>
      <c r="C134" s="43" t="str">
        <f>IF('All Suggested Checks (Hidden)'!P133="","",'All Suggested Checks (Hidden)'!P133)</f>
        <v/>
      </c>
      <c r="D134" s="51" t="str" cm="1">
        <f t="array" ref="D134">IF(B134="","",IFERROR(IF(INDEX('Snapshot Checks'!$B$10:$B$259,MATCH(1,INDEX(('Snapshot Checks'!$D$10:$D$259=B134)*('Snapshot Checks'!$E$10:$E$259=C134),0,1),0))="","",INDEX('Snapshot Checks'!$B$10:$B$259,MATCH(1,INDEX(('Snapshot Checks'!$D$10:$D$259=B134)*('Snapshot Checks'!$E$10:$E$259=C134),0,1),0))),IF(INDEX('Snapshot Checks'!$B$10:$B$259,MATCH(1,INDEX(('Snapshot Checks'!$C$10:$C$259=B134)*('Snapshot Checks'!$E$10:$E$259=C134),0,1),0))="","",INDEX('Snapshot Checks'!$B$10:$B$259,MATCH(1,INDEX(('Snapshot Checks'!$C$10:$C$259=B134)*('Snapshot Checks'!$E$10:$E$259=C134),0,1),0)))))</f>
        <v/>
      </c>
      <c r="E134" s="51" t="str" cm="1">
        <f t="array" ref="E134">IF(B134="","",IFERROR(IF(INDEX('Trending Checks'!$B$10:$B$259,MATCH(1,INDEX(('Trending Checks'!$H$10:$H$259=B134)*('Trending Checks'!$I$10:$I$259=C134),0,1),0))="","",INDEX('Trending Checks'!$B$10:$B$259,MATCH(1,INDEX(('Trending Checks'!$H$10:$H$259=B134)*('Trending Checks'!$I$10:$I$259=C134),0,1),0))),IF(INDEX('Trending Checks'!$B$10:$B$259,MATCH(1,INDEX(('Trending Checks'!$G$10:$G$259=B134)*('Trending Checks'!$I$10:$I$259=C134),0,1),0))="","",INDEX('Trending Checks'!$B$10:$B$259,MATCH(1,INDEX(('Trending Checks'!$G$10:$G$259=B134)*('Trending Checks'!$I$10:$I$259=C134),0,1),0)))))</f>
        <v/>
      </c>
      <c r="F134" s="202"/>
    </row>
    <row r="135" spans="2:6" s="3" customFormat="1" ht="75" customHeight="1" x14ac:dyDescent="0.45">
      <c r="B135" s="43" t="str">
        <f>IF('All Suggested Checks (Hidden)'!O134="","",IF(ISNUMBER(SEARCH("-",'All Suggested Checks (Hidden)'!O134)),'All Suggested Checks (Hidden)'!O134,IFERROR(_xlfn.NUMBERVALUE('All Suggested Checks (Hidden)'!O134),'All Suggested Checks (Hidden)'!O134)))</f>
        <v/>
      </c>
      <c r="C135" s="43" t="str">
        <f>IF('All Suggested Checks (Hidden)'!P134="","",'All Suggested Checks (Hidden)'!P134)</f>
        <v/>
      </c>
      <c r="D135" s="51" t="str" cm="1">
        <f t="array" ref="D135">IF(B135="","",IFERROR(IF(INDEX('Snapshot Checks'!$B$10:$B$259,MATCH(1,INDEX(('Snapshot Checks'!$D$10:$D$259=B135)*('Snapshot Checks'!$E$10:$E$259=C135),0,1),0))="","",INDEX('Snapshot Checks'!$B$10:$B$259,MATCH(1,INDEX(('Snapshot Checks'!$D$10:$D$259=B135)*('Snapshot Checks'!$E$10:$E$259=C135),0,1),0))),IF(INDEX('Snapshot Checks'!$B$10:$B$259,MATCH(1,INDEX(('Snapshot Checks'!$C$10:$C$259=B135)*('Snapshot Checks'!$E$10:$E$259=C135),0,1),0))="","",INDEX('Snapshot Checks'!$B$10:$B$259,MATCH(1,INDEX(('Snapshot Checks'!$C$10:$C$259=B135)*('Snapshot Checks'!$E$10:$E$259=C135),0,1),0)))))</f>
        <v/>
      </c>
      <c r="E135" s="51" t="str" cm="1">
        <f t="array" ref="E135">IF(B135="","",IFERROR(IF(INDEX('Trending Checks'!$B$10:$B$259,MATCH(1,INDEX(('Trending Checks'!$H$10:$H$259=B135)*('Trending Checks'!$I$10:$I$259=C135),0,1),0))="","",INDEX('Trending Checks'!$B$10:$B$259,MATCH(1,INDEX(('Trending Checks'!$H$10:$H$259=B135)*('Trending Checks'!$I$10:$I$259=C135),0,1),0))),IF(INDEX('Trending Checks'!$B$10:$B$259,MATCH(1,INDEX(('Trending Checks'!$G$10:$G$259=B135)*('Trending Checks'!$I$10:$I$259=C135),0,1),0))="","",INDEX('Trending Checks'!$B$10:$B$259,MATCH(1,INDEX(('Trending Checks'!$G$10:$G$259=B135)*('Trending Checks'!$I$10:$I$259=C135),0,1),0)))))</f>
        <v/>
      </c>
      <c r="F135" s="202"/>
    </row>
    <row r="136" spans="2:6" s="3" customFormat="1" ht="75" customHeight="1" x14ac:dyDescent="0.45">
      <c r="B136" s="43" t="str">
        <f>IF('All Suggested Checks (Hidden)'!O135="","",IF(ISNUMBER(SEARCH("-",'All Suggested Checks (Hidden)'!O135)),'All Suggested Checks (Hidden)'!O135,IFERROR(_xlfn.NUMBERVALUE('All Suggested Checks (Hidden)'!O135),'All Suggested Checks (Hidden)'!O135)))</f>
        <v/>
      </c>
      <c r="C136" s="43" t="str">
        <f>IF('All Suggested Checks (Hidden)'!P135="","",'All Suggested Checks (Hidden)'!P135)</f>
        <v/>
      </c>
      <c r="D136" s="51" t="str" cm="1">
        <f t="array" ref="D136">IF(B136="","",IFERROR(IF(INDEX('Snapshot Checks'!$B$10:$B$259,MATCH(1,INDEX(('Snapshot Checks'!$D$10:$D$259=B136)*('Snapshot Checks'!$E$10:$E$259=C136),0,1),0))="","",INDEX('Snapshot Checks'!$B$10:$B$259,MATCH(1,INDEX(('Snapshot Checks'!$D$10:$D$259=B136)*('Snapshot Checks'!$E$10:$E$259=C136),0,1),0))),IF(INDEX('Snapshot Checks'!$B$10:$B$259,MATCH(1,INDEX(('Snapshot Checks'!$C$10:$C$259=B136)*('Snapshot Checks'!$E$10:$E$259=C136),0,1),0))="","",INDEX('Snapshot Checks'!$B$10:$B$259,MATCH(1,INDEX(('Snapshot Checks'!$C$10:$C$259=B136)*('Snapshot Checks'!$E$10:$E$259=C136),0,1),0)))))</f>
        <v/>
      </c>
      <c r="E136" s="51" t="str" cm="1">
        <f t="array" ref="E136">IF(B136="","",IFERROR(IF(INDEX('Trending Checks'!$B$10:$B$259,MATCH(1,INDEX(('Trending Checks'!$H$10:$H$259=B136)*('Trending Checks'!$I$10:$I$259=C136),0,1),0))="","",INDEX('Trending Checks'!$B$10:$B$259,MATCH(1,INDEX(('Trending Checks'!$H$10:$H$259=B136)*('Trending Checks'!$I$10:$I$259=C136),0,1),0))),IF(INDEX('Trending Checks'!$B$10:$B$259,MATCH(1,INDEX(('Trending Checks'!$G$10:$G$259=B136)*('Trending Checks'!$I$10:$I$259=C136),0,1),0))="","",INDEX('Trending Checks'!$B$10:$B$259,MATCH(1,INDEX(('Trending Checks'!$G$10:$G$259=B136)*('Trending Checks'!$I$10:$I$259=C136),0,1),0)))))</f>
        <v/>
      </c>
      <c r="F136" s="202"/>
    </row>
    <row r="137" spans="2:6" s="3" customFormat="1" ht="75" customHeight="1" x14ac:dyDescent="0.45">
      <c r="B137" s="43" t="str">
        <f>IF('All Suggested Checks (Hidden)'!O136="","",IF(ISNUMBER(SEARCH("-",'All Suggested Checks (Hidden)'!O136)),'All Suggested Checks (Hidden)'!O136,IFERROR(_xlfn.NUMBERVALUE('All Suggested Checks (Hidden)'!O136),'All Suggested Checks (Hidden)'!O136)))</f>
        <v/>
      </c>
      <c r="C137" s="43" t="str">
        <f>IF('All Suggested Checks (Hidden)'!P136="","",'All Suggested Checks (Hidden)'!P136)</f>
        <v/>
      </c>
      <c r="D137" s="51" t="str" cm="1">
        <f t="array" ref="D137">IF(B137="","",IFERROR(IF(INDEX('Snapshot Checks'!$B$10:$B$259,MATCH(1,INDEX(('Snapshot Checks'!$D$10:$D$259=B137)*('Snapshot Checks'!$E$10:$E$259=C137),0,1),0))="","",INDEX('Snapshot Checks'!$B$10:$B$259,MATCH(1,INDEX(('Snapshot Checks'!$D$10:$D$259=B137)*('Snapshot Checks'!$E$10:$E$259=C137),0,1),0))),IF(INDEX('Snapshot Checks'!$B$10:$B$259,MATCH(1,INDEX(('Snapshot Checks'!$C$10:$C$259=B137)*('Snapshot Checks'!$E$10:$E$259=C137),0,1),0))="","",INDEX('Snapshot Checks'!$B$10:$B$259,MATCH(1,INDEX(('Snapshot Checks'!$C$10:$C$259=B137)*('Snapshot Checks'!$E$10:$E$259=C137),0,1),0)))))</f>
        <v/>
      </c>
      <c r="E137" s="51" t="str" cm="1">
        <f t="array" ref="E137">IF(B137="","",IFERROR(IF(INDEX('Trending Checks'!$B$10:$B$259,MATCH(1,INDEX(('Trending Checks'!$H$10:$H$259=B137)*('Trending Checks'!$I$10:$I$259=C137),0,1),0))="","",INDEX('Trending Checks'!$B$10:$B$259,MATCH(1,INDEX(('Trending Checks'!$H$10:$H$259=B137)*('Trending Checks'!$I$10:$I$259=C137),0,1),0))),IF(INDEX('Trending Checks'!$B$10:$B$259,MATCH(1,INDEX(('Trending Checks'!$G$10:$G$259=B137)*('Trending Checks'!$I$10:$I$259=C137),0,1),0))="","",INDEX('Trending Checks'!$B$10:$B$259,MATCH(1,INDEX(('Trending Checks'!$G$10:$G$259=B137)*('Trending Checks'!$I$10:$I$259=C137),0,1),0)))))</f>
        <v/>
      </c>
      <c r="F137" s="202"/>
    </row>
    <row r="138" spans="2:6" s="3" customFormat="1" ht="75" customHeight="1" x14ac:dyDescent="0.45">
      <c r="B138" s="43" t="str">
        <f>IF('All Suggested Checks (Hidden)'!O137="","",IF(ISNUMBER(SEARCH("-",'All Suggested Checks (Hidden)'!O137)),'All Suggested Checks (Hidden)'!O137,IFERROR(_xlfn.NUMBERVALUE('All Suggested Checks (Hidden)'!O137),'All Suggested Checks (Hidden)'!O137)))</f>
        <v/>
      </c>
      <c r="C138" s="43" t="str">
        <f>IF('All Suggested Checks (Hidden)'!P137="","",'All Suggested Checks (Hidden)'!P137)</f>
        <v/>
      </c>
      <c r="D138" s="51" t="str" cm="1">
        <f t="array" ref="D138">IF(B138="","",IFERROR(IF(INDEX('Snapshot Checks'!$B$10:$B$259,MATCH(1,INDEX(('Snapshot Checks'!$D$10:$D$259=B138)*('Snapshot Checks'!$E$10:$E$259=C138),0,1),0))="","",INDEX('Snapshot Checks'!$B$10:$B$259,MATCH(1,INDEX(('Snapshot Checks'!$D$10:$D$259=B138)*('Snapshot Checks'!$E$10:$E$259=C138),0,1),0))),IF(INDEX('Snapshot Checks'!$B$10:$B$259,MATCH(1,INDEX(('Snapshot Checks'!$C$10:$C$259=B138)*('Snapshot Checks'!$E$10:$E$259=C138),0,1),0))="","",INDEX('Snapshot Checks'!$B$10:$B$259,MATCH(1,INDEX(('Snapshot Checks'!$C$10:$C$259=B138)*('Snapshot Checks'!$E$10:$E$259=C138),0,1),0)))))</f>
        <v/>
      </c>
      <c r="E138" s="51" t="str" cm="1">
        <f t="array" ref="E138">IF(B138="","",IFERROR(IF(INDEX('Trending Checks'!$B$10:$B$259,MATCH(1,INDEX(('Trending Checks'!$H$10:$H$259=B138)*('Trending Checks'!$I$10:$I$259=C138),0,1),0))="","",INDEX('Trending Checks'!$B$10:$B$259,MATCH(1,INDEX(('Trending Checks'!$H$10:$H$259=B138)*('Trending Checks'!$I$10:$I$259=C138),0,1),0))),IF(INDEX('Trending Checks'!$B$10:$B$259,MATCH(1,INDEX(('Trending Checks'!$G$10:$G$259=B138)*('Trending Checks'!$I$10:$I$259=C138),0,1),0))="","",INDEX('Trending Checks'!$B$10:$B$259,MATCH(1,INDEX(('Trending Checks'!$G$10:$G$259=B138)*('Trending Checks'!$I$10:$I$259=C138),0,1),0)))))</f>
        <v/>
      </c>
      <c r="F138" s="202"/>
    </row>
    <row r="139" spans="2:6" s="3" customFormat="1" ht="75" customHeight="1" x14ac:dyDescent="0.45">
      <c r="B139" s="43" t="str">
        <f>IF('All Suggested Checks (Hidden)'!O138="","",IF(ISNUMBER(SEARCH("-",'All Suggested Checks (Hidden)'!O138)),'All Suggested Checks (Hidden)'!O138,IFERROR(_xlfn.NUMBERVALUE('All Suggested Checks (Hidden)'!O138),'All Suggested Checks (Hidden)'!O138)))</f>
        <v/>
      </c>
      <c r="C139" s="43" t="str">
        <f>IF('All Suggested Checks (Hidden)'!P138="","",'All Suggested Checks (Hidden)'!P138)</f>
        <v/>
      </c>
      <c r="D139" s="51" t="str" cm="1">
        <f t="array" ref="D139">IF(B139="","",IFERROR(IF(INDEX('Snapshot Checks'!$B$10:$B$259,MATCH(1,INDEX(('Snapshot Checks'!$D$10:$D$259=B139)*('Snapshot Checks'!$E$10:$E$259=C139),0,1),0))="","",INDEX('Snapshot Checks'!$B$10:$B$259,MATCH(1,INDEX(('Snapshot Checks'!$D$10:$D$259=B139)*('Snapshot Checks'!$E$10:$E$259=C139),0,1),0))),IF(INDEX('Snapshot Checks'!$B$10:$B$259,MATCH(1,INDEX(('Snapshot Checks'!$C$10:$C$259=B139)*('Snapshot Checks'!$E$10:$E$259=C139),0,1),0))="","",INDEX('Snapshot Checks'!$B$10:$B$259,MATCH(1,INDEX(('Snapshot Checks'!$C$10:$C$259=B139)*('Snapshot Checks'!$E$10:$E$259=C139),0,1),0)))))</f>
        <v/>
      </c>
      <c r="E139" s="51" t="str" cm="1">
        <f t="array" ref="E139">IF(B139="","",IFERROR(IF(INDEX('Trending Checks'!$B$10:$B$259,MATCH(1,INDEX(('Trending Checks'!$H$10:$H$259=B139)*('Trending Checks'!$I$10:$I$259=C139),0,1),0))="","",INDEX('Trending Checks'!$B$10:$B$259,MATCH(1,INDEX(('Trending Checks'!$H$10:$H$259=B139)*('Trending Checks'!$I$10:$I$259=C139),0,1),0))),IF(INDEX('Trending Checks'!$B$10:$B$259,MATCH(1,INDEX(('Trending Checks'!$G$10:$G$259=B139)*('Trending Checks'!$I$10:$I$259=C139),0,1),0))="","",INDEX('Trending Checks'!$B$10:$B$259,MATCH(1,INDEX(('Trending Checks'!$G$10:$G$259=B139)*('Trending Checks'!$I$10:$I$259=C139),0,1),0)))))</f>
        <v/>
      </c>
      <c r="F139" s="202"/>
    </row>
    <row r="140" spans="2:6" s="3" customFormat="1" ht="75" customHeight="1" x14ac:dyDescent="0.45">
      <c r="B140" s="43" t="str">
        <f>IF('All Suggested Checks (Hidden)'!O139="","",IF(ISNUMBER(SEARCH("-",'All Suggested Checks (Hidden)'!O139)),'All Suggested Checks (Hidden)'!O139,IFERROR(_xlfn.NUMBERVALUE('All Suggested Checks (Hidden)'!O139),'All Suggested Checks (Hidden)'!O139)))</f>
        <v/>
      </c>
      <c r="C140" s="43" t="str">
        <f>IF('All Suggested Checks (Hidden)'!P139="","",'All Suggested Checks (Hidden)'!P139)</f>
        <v/>
      </c>
      <c r="D140" s="51" t="str" cm="1">
        <f t="array" ref="D140">IF(B140="","",IFERROR(IF(INDEX('Snapshot Checks'!$B$10:$B$259,MATCH(1,INDEX(('Snapshot Checks'!$D$10:$D$259=B140)*('Snapshot Checks'!$E$10:$E$259=C140),0,1),0))="","",INDEX('Snapshot Checks'!$B$10:$B$259,MATCH(1,INDEX(('Snapshot Checks'!$D$10:$D$259=B140)*('Snapshot Checks'!$E$10:$E$259=C140),0,1),0))),IF(INDEX('Snapshot Checks'!$B$10:$B$259,MATCH(1,INDEX(('Snapshot Checks'!$C$10:$C$259=B140)*('Snapshot Checks'!$E$10:$E$259=C140),0,1),0))="","",INDEX('Snapshot Checks'!$B$10:$B$259,MATCH(1,INDEX(('Snapshot Checks'!$C$10:$C$259=B140)*('Snapshot Checks'!$E$10:$E$259=C140),0,1),0)))))</f>
        <v/>
      </c>
      <c r="E140" s="51" t="str" cm="1">
        <f t="array" ref="E140">IF(B140="","",IFERROR(IF(INDEX('Trending Checks'!$B$10:$B$259,MATCH(1,INDEX(('Trending Checks'!$H$10:$H$259=B140)*('Trending Checks'!$I$10:$I$259=C140),0,1),0))="","",INDEX('Trending Checks'!$B$10:$B$259,MATCH(1,INDEX(('Trending Checks'!$H$10:$H$259=B140)*('Trending Checks'!$I$10:$I$259=C140),0,1),0))),IF(INDEX('Trending Checks'!$B$10:$B$259,MATCH(1,INDEX(('Trending Checks'!$G$10:$G$259=B140)*('Trending Checks'!$I$10:$I$259=C140),0,1),0))="","",INDEX('Trending Checks'!$B$10:$B$259,MATCH(1,INDEX(('Trending Checks'!$G$10:$G$259=B140)*('Trending Checks'!$I$10:$I$259=C140),0,1),0)))))</f>
        <v/>
      </c>
      <c r="F140" s="202"/>
    </row>
    <row r="141" spans="2:6" s="3" customFormat="1" ht="75" customHeight="1" x14ac:dyDescent="0.45">
      <c r="B141" s="43" t="str">
        <f>IF('All Suggested Checks (Hidden)'!O140="","",IF(ISNUMBER(SEARCH("-",'All Suggested Checks (Hidden)'!O140)),'All Suggested Checks (Hidden)'!O140,IFERROR(_xlfn.NUMBERVALUE('All Suggested Checks (Hidden)'!O140),'All Suggested Checks (Hidden)'!O140)))</f>
        <v/>
      </c>
      <c r="C141" s="43" t="str">
        <f>IF('All Suggested Checks (Hidden)'!P140="","",'All Suggested Checks (Hidden)'!P140)</f>
        <v/>
      </c>
      <c r="D141" s="51" t="str" cm="1">
        <f t="array" ref="D141">IF(B141="","",IFERROR(IF(INDEX('Snapshot Checks'!$B$10:$B$259,MATCH(1,INDEX(('Snapshot Checks'!$D$10:$D$259=B141)*('Snapshot Checks'!$E$10:$E$259=C141),0,1),0))="","",INDEX('Snapshot Checks'!$B$10:$B$259,MATCH(1,INDEX(('Snapshot Checks'!$D$10:$D$259=B141)*('Snapshot Checks'!$E$10:$E$259=C141),0,1),0))),IF(INDEX('Snapshot Checks'!$B$10:$B$259,MATCH(1,INDEX(('Snapshot Checks'!$C$10:$C$259=B141)*('Snapshot Checks'!$E$10:$E$259=C141),0,1),0))="","",INDEX('Snapshot Checks'!$B$10:$B$259,MATCH(1,INDEX(('Snapshot Checks'!$C$10:$C$259=B141)*('Snapshot Checks'!$E$10:$E$259=C141),0,1),0)))))</f>
        <v/>
      </c>
      <c r="E141" s="51" t="str" cm="1">
        <f t="array" ref="E141">IF(B141="","",IFERROR(IF(INDEX('Trending Checks'!$B$10:$B$259,MATCH(1,INDEX(('Trending Checks'!$H$10:$H$259=B141)*('Trending Checks'!$I$10:$I$259=C141),0,1),0))="","",INDEX('Trending Checks'!$B$10:$B$259,MATCH(1,INDEX(('Trending Checks'!$H$10:$H$259=B141)*('Trending Checks'!$I$10:$I$259=C141),0,1),0))),IF(INDEX('Trending Checks'!$B$10:$B$259,MATCH(1,INDEX(('Trending Checks'!$G$10:$G$259=B141)*('Trending Checks'!$I$10:$I$259=C141),0,1),0))="","",INDEX('Trending Checks'!$B$10:$B$259,MATCH(1,INDEX(('Trending Checks'!$G$10:$G$259=B141)*('Trending Checks'!$I$10:$I$259=C141),0,1),0)))))</f>
        <v/>
      </c>
      <c r="F141" s="202"/>
    </row>
    <row r="142" spans="2:6" s="3" customFormat="1" ht="75" customHeight="1" x14ac:dyDescent="0.45">
      <c r="B142" s="43" t="str">
        <f>IF('All Suggested Checks (Hidden)'!O141="","",IF(ISNUMBER(SEARCH("-",'All Suggested Checks (Hidden)'!O141)),'All Suggested Checks (Hidden)'!O141,IFERROR(_xlfn.NUMBERVALUE('All Suggested Checks (Hidden)'!O141),'All Suggested Checks (Hidden)'!O141)))</f>
        <v/>
      </c>
      <c r="C142" s="43" t="str">
        <f>IF('All Suggested Checks (Hidden)'!P141="","",'All Suggested Checks (Hidden)'!P141)</f>
        <v/>
      </c>
      <c r="D142" s="51" t="str" cm="1">
        <f t="array" ref="D142">IF(B142="","",IFERROR(IF(INDEX('Snapshot Checks'!$B$10:$B$259,MATCH(1,INDEX(('Snapshot Checks'!$D$10:$D$259=B142)*('Snapshot Checks'!$E$10:$E$259=C142),0,1),0))="","",INDEX('Snapshot Checks'!$B$10:$B$259,MATCH(1,INDEX(('Snapshot Checks'!$D$10:$D$259=B142)*('Snapshot Checks'!$E$10:$E$259=C142),0,1),0))),IF(INDEX('Snapshot Checks'!$B$10:$B$259,MATCH(1,INDEX(('Snapshot Checks'!$C$10:$C$259=B142)*('Snapshot Checks'!$E$10:$E$259=C142),0,1),0))="","",INDEX('Snapshot Checks'!$B$10:$B$259,MATCH(1,INDEX(('Snapshot Checks'!$C$10:$C$259=B142)*('Snapshot Checks'!$E$10:$E$259=C142),0,1),0)))))</f>
        <v/>
      </c>
      <c r="E142" s="51" t="str" cm="1">
        <f t="array" ref="E142">IF(B142="","",IFERROR(IF(INDEX('Trending Checks'!$B$10:$B$259,MATCH(1,INDEX(('Trending Checks'!$H$10:$H$259=B142)*('Trending Checks'!$I$10:$I$259=C142),0,1),0))="","",INDEX('Trending Checks'!$B$10:$B$259,MATCH(1,INDEX(('Trending Checks'!$H$10:$H$259=B142)*('Trending Checks'!$I$10:$I$259=C142),0,1),0))),IF(INDEX('Trending Checks'!$B$10:$B$259,MATCH(1,INDEX(('Trending Checks'!$G$10:$G$259=B142)*('Trending Checks'!$I$10:$I$259=C142),0,1),0))="","",INDEX('Trending Checks'!$B$10:$B$259,MATCH(1,INDEX(('Trending Checks'!$G$10:$G$259=B142)*('Trending Checks'!$I$10:$I$259=C142),0,1),0)))))</f>
        <v/>
      </c>
      <c r="F142" s="202"/>
    </row>
    <row r="143" spans="2:6" s="3" customFormat="1" ht="75" customHeight="1" x14ac:dyDescent="0.45">
      <c r="B143" s="43" t="str">
        <f>IF('All Suggested Checks (Hidden)'!O142="","",IF(ISNUMBER(SEARCH("-",'All Suggested Checks (Hidden)'!O142)),'All Suggested Checks (Hidden)'!O142,IFERROR(_xlfn.NUMBERVALUE('All Suggested Checks (Hidden)'!O142),'All Suggested Checks (Hidden)'!O142)))</f>
        <v/>
      </c>
      <c r="C143" s="43" t="str">
        <f>IF('All Suggested Checks (Hidden)'!P142="","",'All Suggested Checks (Hidden)'!P142)</f>
        <v/>
      </c>
      <c r="D143" s="51" t="str" cm="1">
        <f t="array" ref="D143">IF(B143="","",IFERROR(IF(INDEX('Snapshot Checks'!$B$10:$B$259,MATCH(1,INDEX(('Snapshot Checks'!$D$10:$D$259=B143)*('Snapshot Checks'!$E$10:$E$259=C143),0,1),0))="","",INDEX('Snapshot Checks'!$B$10:$B$259,MATCH(1,INDEX(('Snapshot Checks'!$D$10:$D$259=B143)*('Snapshot Checks'!$E$10:$E$259=C143),0,1),0))),IF(INDEX('Snapshot Checks'!$B$10:$B$259,MATCH(1,INDEX(('Snapshot Checks'!$C$10:$C$259=B143)*('Snapshot Checks'!$E$10:$E$259=C143),0,1),0))="","",INDEX('Snapshot Checks'!$B$10:$B$259,MATCH(1,INDEX(('Snapshot Checks'!$C$10:$C$259=B143)*('Snapshot Checks'!$E$10:$E$259=C143),0,1),0)))))</f>
        <v/>
      </c>
      <c r="E143" s="51" t="str" cm="1">
        <f t="array" ref="E143">IF(B143="","",IFERROR(IF(INDEX('Trending Checks'!$B$10:$B$259,MATCH(1,INDEX(('Trending Checks'!$H$10:$H$259=B143)*('Trending Checks'!$I$10:$I$259=C143),0,1),0))="","",INDEX('Trending Checks'!$B$10:$B$259,MATCH(1,INDEX(('Trending Checks'!$H$10:$H$259=B143)*('Trending Checks'!$I$10:$I$259=C143),0,1),0))),IF(INDEX('Trending Checks'!$B$10:$B$259,MATCH(1,INDEX(('Trending Checks'!$G$10:$G$259=B143)*('Trending Checks'!$I$10:$I$259=C143),0,1),0))="","",INDEX('Trending Checks'!$B$10:$B$259,MATCH(1,INDEX(('Trending Checks'!$G$10:$G$259=B143)*('Trending Checks'!$I$10:$I$259=C143),0,1),0)))))</f>
        <v/>
      </c>
      <c r="F143" s="202"/>
    </row>
    <row r="144" spans="2:6" s="3" customFormat="1" ht="75" customHeight="1" x14ac:dyDescent="0.45">
      <c r="B144" s="43" t="str">
        <f>IF('All Suggested Checks (Hidden)'!O143="","",IF(ISNUMBER(SEARCH("-",'All Suggested Checks (Hidden)'!O143)),'All Suggested Checks (Hidden)'!O143,IFERROR(_xlfn.NUMBERVALUE('All Suggested Checks (Hidden)'!O143),'All Suggested Checks (Hidden)'!O143)))</f>
        <v/>
      </c>
      <c r="C144" s="43" t="str">
        <f>IF('All Suggested Checks (Hidden)'!P143="","",'All Suggested Checks (Hidden)'!P143)</f>
        <v/>
      </c>
      <c r="D144" s="51" t="str" cm="1">
        <f t="array" ref="D144">IF(B144="","",IFERROR(IF(INDEX('Snapshot Checks'!$B$10:$B$259,MATCH(1,INDEX(('Snapshot Checks'!$D$10:$D$259=B144)*('Snapshot Checks'!$E$10:$E$259=C144),0,1),0))="","",INDEX('Snapshot Checks'!$B$10:$B$259,MATCH(1,INDEX(('Snapshot Checks'!$D$10:$D$259=B144)*('Snapshot Checks'!$E$10:$E$259=C144),0,1),0))),IF(INDEX('Snapshot Checks'!$B$10:$B$259,MATCH(1,INDEX(('Snapshot Checks'!$C$10:$C$259=B144)*('Snapshot Checks'!$E$10:$E$259=C144),0,1),0))="","",INDEX('Snapshot Checks'!$B$10:$B$259,MATCH(1,INDEX(('Snapshot Checks'!$C$10:$C$259=B144)*('Snapshot Checks'!$E$10:$E$259=C144),0,1),0)))))</f>
        <v/>
      </c>
      <c r="E144" s="51" t="str" cm="1">
        <f t="array" ref="E144">IF(B144="","",IFERROR(IF(INDEX('Trending Checks'!$B$10:$B$259,MATCH(1,INDEX(('Trending Checks'!$H$10:$H$259=B144)*('Trending Checks'!$I$10:$I$259=C144),0,1),0))="","",INDEX('Trending Checks'!$B$10:$B$259,MATCH(1,INDEX(('Trending Checks'!$H$10:$H$259=B144)*('Trending Checks'!$I$10:$I$259=C144),0,1),0))),IF(INDEX('Trending Checks'!$B$10:$B$259,MATCH(1,INDEX(('Trending Checks'!$G$10:$G$259=B144)*('Trending Checks'!$I$10:$I$259=C144),0,1),0))="","",INDEX('Trending Checks'!$B$10:$B$259,MATCH(1,INDEX(('Trending Checks'!$G$10:$G$259=B144)*('Trending Checks'!$I$10:$I$259=C144),0,1),0)))))</f>
        <v/>
      </c>
      <c r="F144" s="202"/>
    </row>
    <row r="145" spans="2:6" s="3" customFormat="1" ht="75" customHeight="1" x14ac:dyDescent="0.45">
      <c r="B145" s="43" t="str">
        <f>IF('All Suggested Checks (Hidden)'!O144="","",IF(ISNUMBER(SEARCH("-",'All Suggested Checks (Hidden)'!O144)),'All Suggested Checks (Hidden)'!O144,IFERROR(_xlfn.NUMBERVALUE('All Suggested Checks (Hidden)'!O144),'All Suggested Checks (Hidden)'!O144)))</f>
        <v/>
      </c>
      <c r="C145" s="43" t="str">
        <f>IF('All Suggested Checks (Hidden)'!P144="","",'All Suggested Checks (Hidden)'!P144)</f>
        <v/>
      </c>
      <c r="D145" s="51" t="str" cm="1">
        <f t="array" ref="D145">IF(B145="","",IFERROR(IF(INDEX('Snapshot Checks'!$B$10:$B$259,MATCH(1,INDEX(('Snapshot Checks'!$D$10:$D$259=B145)*('Snapshot Checks'!$E$10:$E$259=C145),0,1),0))="","",INDEX('Snapshot Checks'!$B$10:$B$259,MATCH(1,INDEX(('Snapshot Checks'!$D$10:$D$259=B145)*('Snapshot Checks'!$E$10:$E$259=C145),0,1),0))),IF(INDEX('Snapshot Checks'!$B$10:$B$259,MATCH(1,INDEX(('Snapshot Checks'!$C$10:$C$259=B145)*('Snapshot Checks'!$E$10:$E$259=C145),0,1),0))="","",INDEX('Snapshot Checks'!$B$10:$B$259,MATCH(1,INDEX(('Snapshot Checks'!$C$10:$C$259=B145)*('Snapshot Checks'!$E$10:$E$259=C145),0,1),0)))))</f>
        <v/>
      </c>
      <c r="E145" s="51" t="str" cm="1">
        <f t="array" ref="E145">IF(B145="","",IFERROR(IF(INDEX('Trending Checks'!$B$10:$B$259,MATCH(1,INDEX(('Trending Checks'!$H$10:$H$259=B145)*('Trending Checks'!$I$10:$I$259=C145),0,1),0))="","",INDEX('Trending Checks'!$B$10:$B$259,MATCH(1,INDEX(('Trending Checks'!$H$10:$H$259=B145)*('Trending Checks'!$I$10:$I$259=C145),0,1),0))),IF(INDEX('Trending Checks'!$B$10:$B$259,MATCH(1,INDEX(('Trending Checks'!$G$10:$G$259=B145)*('Trending Checks'!$I$10:$I$259=C145),0,1),0))="","",INDEX('Trending Checks'!$B$10:$B$259,MATCH(1,INDEX(('Trending Checks'!$G$10:$G$259=B145)*('Trending Checks'!$I$10:$I$259=C145),0,1),0)))))</f>
        <v/>
      </c>
      <c r="F145" s="202"/>
    </row>
    <row r="146" spans="2:6" s="3" customFormat="1" ht="75" customHeight="1" x14ac:dyDescent="0.45">
      <c r="B146" s="43" t="str">
        <f>IF('All Suggested Checks (Hidden)'!O145="","",IF(ISNUMBER(SEARCH("-",'All Suggested Checks (Hidden)'!O145)),'All Suggested Checks (Hidden)'!O145,IFERROR(_xlfn.NUMBERVALUE('All Suggested Checks (Hidden)'!O145),'All Suggested Checks (Hidden)'!O145)))</f>
        <v/>
      </c>
      <c r="C146" s="43" t="str">
        <f>IF('All Suggested Checks (Hidden)'!P145="","",'All Suggested Checks (Hidden)'!P145)</f>
        <v/>
      </c>
      <c r="D146" s="51" t="str" cm="1">
        <f t="array" ref="D146">IF(B146="","",IFERROR(IF(INDEX('Snapshot Checks'!$B$10:$B$259,MATCH(1,INDEX(('Snapshot Checks'!$D$10:$D$259=B146)*('Snapshot Checks'!$E$10:$E$259=C146),0,1),0))="","",INDEX('Snapshot Checks'!$B$10:$B$259,MATCH(1,INDEX(('Snapshot Checks'!$D$10:$D$259=B146)*('Snapshot Checks'!$E$10:$E$259=C146),0,1),0))),IF(INDEX('Snapshot Checks'!$B$10:$B$259,MATCH(1,INDEX(('Snapshot Checks'!$C$10:$C$259=B146)*('Snapshot Checks'!$E$10:$E$259=C146),0,1),0))="","",INDEX('Snapshot Checks'!$B$10:$B$259,MATCH(1,INDEX(('Snapshot Checks'!$C$10:$C$259=B146)*('Snapshot Checks'!$E$10:$E$259=C146),0,1),0)))))</f>
        <v/>
      </c>
      <c r="E146" s="51" t="str" cm="1">
        <f t="array" ref="E146">IF(B146="","",IFERROR(IF(INDEX('Trending Checks'!$B$10:$B$259,MATCH(1,INDEX(('Trending Checks'!$H$10:$H$259=B146)*('Trending Checks'!$I$10:$I$259=C146),0,1),0))="","",INDEX('Trending Checks'!$B$10:$B$259,MATCH(1,INDEX(('Trending Checks'!$H$10:$H$259=B146)*('Trending Checks'!$I$10:$I$259=C146),0,1),0))),IF(INDEX('Trending Checks'!$B$10:$B$259,MATCH(1,INDEX(('Trending Checks'!$G$10:$G$259=B146)*('Trending Checks'!$I$10:$I$259=C146),0,1),0))="","",INDEX('Trending Checks'!$B$10:$B$259,MATCH(1,INDEX(('Trending Checks'!$G$10:$G$259=B146)*('Trending Checks'!$I$10:$I$259=C146),0,1),0)))))</f>
        <v/>
      </c>
      <c r="F146" s="202"/>
    </row>
    <row r="147" spans="2:6" s="3" customFormat="1" ht="75" customHeight="1" x14ac:dyDescent="0.45">
      <c r="B147" s="43" t="str">
        <f>IF('All Suggested Checks (Hidden)'!O146="","",IF(ISNUMBER(SEARCH("-",'All Suggested Checks (Hidden)'!O146)),'All Suggested Checks (Hidden)'!O146,IFERROR(_xlfn.NUMBERVALUE('All Suggested Checks (Hidden)'!O146),'All Suggested Checks (Hidden)'!O146)))</f>
        <v/>
      </c>
      <c r="C147" s="43" t="str">
        <f>IF('All Suggested Checks (Hidden)'!P146="","",'All Suggested Checks (Hidden)'!P146)</f>
        <v/>
      </c>
      <c r="D147" s="51" t="str" cm="1">
        <f t="array" ref="D147">IF(B147="","",IFERROR(IF(INDEX('Snapshot Checks'!$B$10:$B$259,MATCH(1,INDEX(('Snapshot Checks'!$D$10:$D$259=B147)*('Snapshot Checks'!$E$10:$E$259=C147),0,1),0))="","",INDEX('Snapshot Checks'!$B$10:$B$259,MATCH(1,INDEX(('Snapshot Checks'!$D$10:$D$259=B147)*('Snapshot Checks'!$E$10:$E$259=C147),0,1),0))),IF(INDEX('Snapshot Checks'!$B$10:$B$259,MATCH(1,INDEX(('Snapshot Checks'!$C$10:$C$259=B147)*('Snapshot Checks'!$E$10:$E$259=C147),0,1),0))="","",INDEX('Snapshot Checks'!$B$10:$B$259,MATCH(1,INDEX(('Snapshot Checks'!$C$10:$C$259=B147)*('Snapshot Checks'!$E$10:$E$259=C147),0,1),0)))))</f>
        <v/>
      </c>
      <c r="E147" s="51" t="str" cm="1">
        <f t="array" ref="E147">IF(B147="","",IFERROR(IF(INDEX('Trending Checks'!$B$10:$B$259,MATCH(1,INDEX(('Trending Checks'!$H$10:$H$259=B147)*('Trending Checks'!$I$10:$I$259=C147),0,1),0))="","",INDEX('Trending Checks'!$B$10:$B$259,MATCH(1,INDEX(('Trending Checks'!$H$10:$H$259=B147)*('Trending Checks'!$I$10:$I$259=C147),0,1),0))),IF(INDEX('Trending Checks'!$B$10:$B$259,MATCH(1,INDEX(('Trending Checks'!$G$10:$G$259=B147)*('Trending Checks'!$I$10:$I$259=C147),0,1),0))="","",INDEX('Trending Checks'!$B$10:$B$259,MATCH(1,INDEX(('Trending Checks'!$G$10:$G$259=B147)*('Trending Checks'!$I$10:$I$259=C147),0,1),0)))))</f>
        <v/>
      </c>
      <c r="F147" s="202"/>
    </row>
    <row r="148" spans="2:6" s="3" customFormat="1" ht="75" customHeight="1" x14ac:dyDescent="0.45">
      <c r="B148" s="43" t="str">
        <f>IF('All Suggested Checks (Hidden)'!O147="","",IF(ISNUMBER(SEARCH("-",'All Suggested Checks (Hidden)'!O147)),'All Suggested Checks (Hidden)'!O147,IFERROR(_xlfn.NUMBERVALUE('All Suggested Checks (Hidden)'!O147),'All Suggested Checks (Hidden)'!O147)))</f>
        <v/>
      </c>
      <c r="C148" s="43" t="str">
        <f>IF('All Suggested Checks (Hidden)'!P147="","",'All Suggested Checks (Hidden)'!P147)</f>
        <v/>
      </c>
      <c r="D148" s="51" t="str" cm="1">
        <f t="array" ref="D148">IF(B148="","",IFERROR(IF(INDEX('Snapshot Checks'!$B$10:$B$259,MATCH(1,INDEX(('Snapshot Checks'!$D$10:$D$259=B148)*('Snapshot Checks'!$E$10:$E$259=C148),0,1),0))="","",INDEX('Snapshot Checks'!$B$10:$B$259,MATCH(1,INDEX(('Snapshot Checks'!$D$10:$D$259=B148)*('Snapshot Checks'!$E$10:$E$259=C148),0,1),0))),IF(INDEX('Snapshot Checks'!$B$10:$B$259,MATCH(1,INDEX(('Snapshot Checks'!$C$10:$C$259=B148)*('Snapshot Checks'!$E$10:$E$259=C148),0,1),0))="","",INDEX('Snapshot Checks'!$B$10:$B$259,MATCH(1,INDEX(('Snapshot Checks'!$C$10:$C$259=B148)*('Snapshot Checks'!$E$10:$E$259=C148),0,1),0)))))</f>
        <v/>
      </c>
      <c r="E148" s="51" t="str" cm="1">
        <f t="array" ref="E148">IF(B148="","",IFERROR(IF(INDEX('Trending Checks'!$B$10:$B$259,MATCH(1,INDEX(('Trending Checks'!$H$10:$H$259=B148)*('Trending Checks'!$I$10:$I$259=C148),0,1),0))="","",INDEX('Trending Checks'!$B$10:$B$259,MATCH(1,INDEX(('Trending Checks'!$H$10:$H$259=B148)*('Trending Checks'!$I$10:$I$259=C148),0,1),0))),IF(INDEX('Trending Checks'!$B$10:$B$259,MATCH(1,INDEX(('Trending Checks'!$G$10:$G$259=B148)*('Trending Checks'!$I$10:$I$259=C148),0,1),0))="","",INDEX('Trending Checks'!$B$10:$B$259,MATCH(1,INDEX(('Trending Checks'!$G$10:$G$259=B148)*('Trending Checks'!$I$10:$I$259=C148),0,1),0)))))</f>
        <v/>
      </c>
      <c r="F148" s="202"/>
    </row>
    <row r="149" spans="2:6" s="3" customFormat="1" ht="75" customHeight="1" x14ac:dyDescent="0.45">
      <c r="B149" s="43" t="str">
        <f>IF('All Suggested Checks (Hidden)'!O148="","",IF(ISNUMBER(SEARCH("-",'All Suggested Checks (Hidden)'!O148)),'All Suggested Checks (Hidden)'!O148,IFERROR(_xlfn.NUMBERVALUE('All Suggested Checks (Hidden)'!O148),'All Suggested Checks (Hidden)'!O148)))</f>
        <v/>
      </c>
      <c r="C149" s="43" t="str">
        <f>IF('All Suggested Checks (Hidden)'!P148="","",'All Suggested Checks (Hidden)'!P148)</f>
        <v/>
      </c>
      <c r="D149" s="51" t="str" cm="1">
        <f t="array" ref="D149">IF(B149="","",IFERROR(IF(INDEX('Snapshot Checks'!$B$10:$B$259,MATCH(1,INDEX(('Snapshot Checks'!$D$10:$D$259=B149)*('Snapshot Checks'!$E$10:$E$259=C149),0,1),0))="","",INDEX('Snapshot Checks'!$B$10:$B$259,MATCH(1,INDEX(('Snapshot Checks'!$D$10:$D$259=B149)*('Snapshot Checks'!$E$10:$E$259=C149),0,1),0))),IF(INDEX('Snapshot Checks'!$B$10:$B$259,MATCH(1,INDEX(('Snapshot Checks'!$C$10:$C$259=B149)*('Snapshot Checks'!$E$10:$E$259=C149),0,1),0))="","",INDEX('Snapshot Checks'!$B$10:$B$259,MATCH(1,INDEX(('Snapshot Checks'!$C$10:$C$259=B149)*('Snapshot Checks'!$E$10:$E$259=C149),0,1),0)))))</f>
        <v/>
      </c>
      <c r="E149" s="51" t="str" cm="1">
        <f t="array" ref="E149">IF(B149="","",IFERROR(IF(INDEX('Trending Checks'!$B$10:$B$259,MATCH(1,INDEX(('Trending Checks'!$H$10:$H$259=B149)*('Trending Checks'!$I$10:$I$259=C149),0,1),0))="","",INDEX('Trending Checks'!$B$10:$B$259,MATCH(1,INDEX(('Trending Checks'!$H$10:$H$259=B149)*('Trending Checks'!$I$10:$I$259=C149),0,1),0))),IF(INDEX('Trending Checks'!$B$10:$B$259,MATCH(1,INDEX(('Trending Checks'!$G$10:$G$259=B149)*('Trending Checks'!$I$10:$I$259=C149),0,1),0))="","",INDEX('Trending Checks'!$B$10:$B$259,MATCH(1,INDEX(('Trending Checks'!$G$10:$G$259=B149)*('Trending Checks'!$I$10:$I$259=C149),0,1),0)))))</f>
        <v/>
      </c>
      <c r="F149" s="202"/>
    </row>
    <row r="150" spans="2:6" s="3" customFormat="1" ht="75" customHeight="1" x14ac:dyDescent="0.45">
      <c r="B150" s="43" t="str">
        <f>IF('All Suggested Checks (Hidden)'!O149="","",IF(ISNUMBER(SEARCH("-",'All Suggested Checks (Hidden)'!O149)),'All Suggested Checks (Hidden)'!O149,IFERROR(_xlfn.NUMBERVALUE('All Suggested Checks (Hidden)'!O149),'All Suggested Checks (Hidden)'!O149)))</f>
        <v/>
      </c>
      <c r="C150" s="43" t="str">
        <f>IF('All Suggested Checks (Hidden)'!P149="","",'All Suggested Checks (Hidden)'!P149)</f>
        <v/>
      </c>
      <c r="D150" s="51" t="str" cm="1">
        <f t="array" ref="D150">IF(B150="","",IFERROR(IF(INDEX('Snapshot Checks'!$B$10:$B$259,MATCH(1,INDEX(('Snapshot Checks'!$D$10:$D$259=B150)*('Snapshot Checks'!$E$10:$E$259=C150),0,1),0))="","",INDEX('Snapshot Checks'!$B$10:$B$259,MATCH(1,INDEX(('Snapshot Checks'!$D$10:$D$259=B150)*('Snapshot Checks'!$E$10:$E$259=C150),0,1),0))),IF(INDEX('Snapshot Checks'!$B$10:$B$259,MATCH(1,INDEX(('Snapshot Checks'!$C$10:$C$259=B150)*('Snapshot Checks'!$E$10:$E$259=C150),0,1),0))="","",INDEX('Snapshot Checks'!$B$10:$B$259,MATCH(1,INDEX(('Snapshot Checks'!$C$10:$C$259=B150)*('Snapshot Checks'!$E$10:$E$259=C150),0,1),0)))))</f>
        <v/>
      </c>
      <c r="E150" s="51" t="str" cm="1">
        <f t="array" ref="E150">IF(B150="","",IFERROR(IF(INDEX('Trending Checks'!$B$10:$B$259,MATCH(1,INDEX(('Trending Checks'!$H$10:$H$259=B150)*('Trending Checks'!$I$10:$I$259=C150),0,1),0))="","",INDEX('Trending Checks'!$B$10:$B$259,MATCH(1,INDEX(('Trending Checks'!$H$10:$H$259=B150)*('Trending Checks'!$I$10:$I$259=C150),0,1),0))),IF(INDEX('Trending Checks'!$B$10:$B$259,MATCH(1,INDEX(('Trending Checks'!$G$10:$G$259=B150)*('Trending Checks'!$I$10:$I$259=C150),0,1),0))="","",INDEX('Trending Checks'!$B$10:$B$259,MATCH(1,INDEX(('Trending Checks'!$G$10:$G$259=B150)*('Trending Checks'!$I$10:$I$259=C150),0,1),0)))))</f>
        <v/>
      </c>
      <c r="F150" s="202"/>
    </row>
    <row r="151" spans="2:6" s="3" customFormat="1" ht="75" customHeight="1" x14ac:dyDescent="0.45">
      <c r="B151" s="43" t="str">
        <f>IF('All Suggested Checks (Hidden)'!O150="","",IF(ISNUMBER(SEARCH("-",'All Suggested Checks (Hidden)'!O150)),'All Suggested Checks (Hidden)'!O150,IFERROR(_xlfn.NUMBERVALUE('All Suggested Checks (Hidden)'!O150),'All Suggested Checks (Hidden)'!O150)))</f>
        <v/>
      </c>
      <c r="C151" s="43" t="str">
        <f>IF('All Suggested Checks (Hidden)'!P150="","",'All Suggested Checks (Hidden)'!P150)</f>
        <v/>
      </c>
      <c r="D151" s="51" t="str" cm="1">
        <f t="array" ref="D151">IF(B151="","",IFERROR(IF(INDEX('Snapshot Checks'!$B$10:$B$259,MATCH(1,INDEX(('Snapshot Checks'!$D$10:$D$259=B151)*('Snapshot Checks'!$E$10:$E$259=C151),0,1),0))="","",INDEX('Snapshot Checks'!$B$10:$B$259,MATCH(1,INDEX(('Snapshot Checks'!$D$10:$D$259=B151)*('Snapshot Checks'!$E$10:$E$259=C151),0,1),0))),IF(INDEX('Snapshot Checks'!$B$10:$B$259,MATCH(1,INDEX(('Snapshot Checks'!$C$10:$C$259=B151)*('Snapshot Checks'!$E$10:$E$259=C151),0,1),0))="","",INDEX('Snapshot Checks'!$B$10:$B$259,MATCH(1,INDEX(('Snapshot Checks'!$C$10:$C$259=B151)*('Snapshot Checks'!$E$10:$E$259=C151),0,1),0)))))</f>
        <v/>
      </c>
      <c r="E151" s="51" t="str" cm="1">
        <f t="array" ref="E151">IF(B151="","",IFERROR(IF(INDEX('Trending Checks'!$B$10:$B$259,MATCH(1,INDEX(('Trending Checks'!$H$10:$H$259=B151)*('Trending Checks'!$I$10:$I$259=C151),0,1),0))="","",INDEX('Trending Checks'!$B$10:$B$259,MATCH(1,INDEX(('Trending Checks'!$H$10:$H$259=B151)*('Trending Checks'!$I$10:$I$259=C151),0,1),0))),IF(INDEX('Trending Checks'!$B$10:$B$259,MATCH(1,INDEX(('Trending Checks'!$G$10:$G$259=B151)*('Trending Checks'!$I$10:$I$259=C151),0,1),0))="","",INDEX('Trending Checks'!$B$10:$B$259,MATCH(1,INDEX(('Trending Checks'!$G$10:$G$259=B151)*('Trending Checks'!$I$10:$I$259=C151),0,1),0)))))</f>
        <v/>
      </c>
      <c r="F151" s="202"/>
    </row>
    <row r="152" spans="2:6" s="3" customFormat="1" ht="75" customHeight="1" x14ac:dyDescent="0.45">
      <c r="B152" s="43" t="str">
        <f>IF('All Suggested Checks (Hidden)'!O151="","",IF(ISNUMBER(SEARCH("-",'All Suggested Checks (Hidden)'!O151)),'All Suggested Checks (Hidden)'!O151,IFERROR(_xlfn.NUMBERVALUE('All Suggested Checks (Hidden)'!O151),'All Suggested Checks (Hidden)'!O151)))</f>
        <v/>
      </c>
      <c r="C152" s="43" t="str">
        <f>IF('All Suggested Checks (Hidden)'!P151="","",'All Suggested Checks (Hidden)'!P151)</f>
        <v/>
      </c>
      <c r="D152" s="51" t="str" cm="1">
        <f t="array" ref="D152">IF(B152="","",IFERROR(IF(INDEX('Snapshot Checks'!$B$10:$B$259,MATCH(1,INDEX(('Snapshot Checks'!$D$10:$D$259=B152)*('Snapshot Checks'!$E$10:$E$259=C152),0,1),0))="","",INDEX('Snapshot Checks'!$B$10:$B$259,MATCH(1,INDEX(('Snapshot Checks'!$D$10:$D$259=B152)*('Snapshot Checks'!$E$10:$E$259=C152),0,1),0))),IF(INDEX('Snapshot Checks'!$B$10:$B$259,MATCH(1,INDEX(('Snapshot Checks'!$C$10:$C$259=B152)*('Snapshot Checks'!$E$10:$E$259=C152),0,1),0))="","",INDEX('Snapshot Checks'!$B$10:$B$259,MATCH(1,INDEX(('Snapshot Checks'!$C$10:$C$259=B152)*('Snapshot Checks'!$E$10:$E$259=C152),0,1),0)))))</f>
        <v/>
      </c>
      <c r="E152" s="51" t="str" cm="1">
        <f t="array" ref="E152">IF(B152="","",IFERROR(IF(INDEX('Trending Checks'!$B$10:$B$259,MATCH(1,INDEX(('Trending Checks'!$H$10:$H$259=B152)*('Trending Checks'!$I$10:$I$259=C152),0,1),0))="","",INDEX('Trending Checks'!$B$10:$B$259,MATCH(1,INDEX(('Trending Checks'!$H$10:$H$259=B152)*('Trending Checks'!$I$10:$I$259=C152),0,1),0))),IF(INDEX('Trending Checks'!$B$10:$B$259,MATCH(1,INDEX(('Trending Checks'!$G$10:$G$259=B152)*('Trending Checks'!$I$10:$I$259=C152),0,1),0))="","",INDEX('Trending Checks'!$B$10:$B$259,MATCH(1,INDEX(('Trending Checks'!$G$10:$G$259=B152)*('Trending Checks'!$I$10:$I$259=C152),0,1),0)))))</f>
        <v/>
      </c>
      <c r="F152" s="202"/>
    </row>
    <row r="153" spans="2:6" s="3" customFormat="1" ht="75" customHeight="1" x14ac:dyDescent="0.45">
      <c r="B153" s="43" t="str">
        <f>IF('All Suggested Checks (Hidden)'!O152="","",IF(ISNUMBER(SEARCH("-",'All Suggested Checks (Hidden)'!O152)),'All Suggested Checks (Hidden)'!O152,IFERROR(_xlfn.NUMBERVALUE('All Suggested Checks (Hidden)'!O152),'All Suggested Checks (Hidden)'!O152)))</f>
        <v/>
      </c>
      <c r="C153" s="43" t="str">
        <f>IF('All Suggested Checks (Hidden)'!P152="","",'All Suggested Checks (Hidden)'!P152)</f>
        <v/>
      </c>
      <c r="D153" s="51" t="str" cm="1">
        <f t="array" ref="D153">IF(B153="","",IFERROR(IF(INDEX('Snapshot Checks'!$B$10:$B$259,MATCH(1,INDEX(('Snapshot Checks'!$D$10:$D$259=B153)*('Snapshot Checks'!$E$10:$E$259=C153),0,1),0))="","",INDEX('Snapshot Checks'!$B$10:$B$259,MATCH(1,INDEX(('Snapshot Checks'!$D$10:$D$259=B153)*('Snapshot Checks'!$E$10:$E$259=C153),0,1),0))),IF(INDEX('Snapshot Checks'!$B$10:$B$259,MATCH(1,INDEX(('Snapshot Checks'!$C$10:$C$259=B153)*('Snapshot Checks'!$E$10:$E$259=C153),0,1),0))="","",INDEX('Snapshot Checks'!$B$10:$B$259,MATCH(1,INDEX(('Snapshot Checks'!$C$10:$C$259=B153)*('Snapshot Checks'!$E$10:$E$259=C153),0,1),0)))))</f>
        <v/>
      </c>
      <c r="E153" s="51" t="str" cm="1">
        <f t="array" ref="E153">IF(B153="","",IFERROR(IF(INDEX('Trending Checks'!$B$10:$B$259,MATCH(1,INDEX(('Trending Checks'!$H$10:$H$259=B153)*('Trending Checks'!$I$10:$I$259=C153),0,1),0))="","",INDEX('Trending Checks'!$B$10:$B$259,MATCH(1,INDEX(('Trending Checks'!$H$10:$H$259=B153)*('Trending Checks'!$I$10:$I$259=C153),0,1),0))),IF(INDEX('Trending Checks'!$B$10:$B$259,MATCH(1,INDEX(('Trending Checks'!$G$10:$G$259=B153)*('Trending Checks'!$I$10:$I$259=C153),0,1),0))="","",INDEX('Trending Checks'!$B$10:$B$259,MATCH(1,INDEX(('Trending Checks'!$G$10:$G$259=B153)*('Trending Checks'!$I$10:$I$259=C153),0,1),0)))))</f>
        <v/>
      </c>
      <c r="F153" s="202"/>
    </row>
    <row r="154" spans="2:6" s="3" customFormat="1" ht="75" customHeight="1" x14ac:dyDescent="0.45">
      <c r="B154" s="43" t="str">
        <f>IF('All Suggested Checks (Hidden)'!O153="","",IF(ISNUMBER(SEARCH("-",'All Suggested Checks (Hidden)'!O153)),'All Suggested Checks (Hidden)'!O153,IFERROR(_xlfn.NUMBERVALUE('All Suggested Checks (Hidden)'!O153),'All Suggested Checks (Hidden)'!O153)))</f>
        <v/>
      </c>
      <c r="C154" s="43" t="str">
        <f>IF('All Suggested Checks (Hidden)'!P153="","",'All Suggested Checks (Hidden)'!P153)</f>
        <v/>
      </c>
      <c r="D154" s="51" t="str" cm="1">
        <f t="array" ref="D154">IF(B154="","",IFERROR(IF(INDEX('Snapshot Checks'!$B$10:$B$259,MATCH(1,INDEX(('Snapshot Checks'!$D$10:$D$259=B154)*('Snapshot Checks'!$E$10:$E$259=C154),0,1),0))="","",INDEX('Snapshot Checks'!$B$10:$B$259,MATCH(1,INDEX(('Snapshot Checks'!$D$10:$D$259=B154)*('Snapshot Checks'!$E$10:$E$259=C154),0,1),0))),IF(INDEX('Snapshot Checks'!$B$10:$B$259,MATCH(1,INDEX(('Snapshot Checks'!$C$10:$C$259=B154)*('Snapshot Checks'!$E$10:$E$259=C154),0,1),0))="","",INDEX('Snapshot Checks'!$B$10:$B$259,MATCH(1,INDEX(('Snapshot Checks'!$C$10:$C$259=B154)*('Snapshot Checks'!$E$10:$E$259=C154),0,1),0)))))</f>
        <v/>
      </c>
      <c r="E154" s="51" t="str" cm="1">
        <f t="array" ref="E154">IF(B154="","",IFERROR(IF(INDEX('Trending Checks'!$B$10:$B$259,MATCH(1,INDEX(('Trending Checks'!$H$10:$H$259=B154)*('Trending Checks'!$I$10:$I$259=C154),0,1),0))="","",INDEX('Trending Checks'!$B$10:$B$259,MATCH(1,INDEX(('Trending Checks'!$H$10:$H$259=B154)*('Trending Checks'!$I$10:$I$259=C154),0,1),0))),IF(INDEX('Trending Checks'!$B$10:$B$259,MATCH(1,INDEX(('Trending Checks'!$G$10:$G$259=B154)*('Trending Checks'!$I$10:$I$259=C154),0,1),0))="","",INDEX('Trending Checks'!$B$10:$B$259,MATCH(1,INDEX(('Trending Checks'!$G$10:$G$259=B154)*('Trending Checks'!$I$10:$I$259=C154),0,1),0)))))</f>
        <v/>
      </c>
      <c r="F154" s="202"/>
    </row>
    <row r="155" spans="2:6" s="3" customFormat="1" ht="75" customHeight="1" x14ac:dyDescent="0.45">
      <c r="B155" s="43" t="str">
        <f>IF('All Suggested Checks (Hidden)'!O154="","",IF(ISNUMBER(SEARCH("-",'All Suggested Checks (Hidden)'!O154)),'All Suggested Checks (Hidden)'!O154,IFERROR(_xlfn.NUMBERVALUE('All Suggested Checks (Hidden)'!O154),'All Suggested Checks (Hidden)'!O154)))</f>
        <v/>
      </c>
      <c r="C155" s="43" t="str">
        <f>IF('All Suggested Checks (Hidden)'!P154="","",'All Suggested Checks (Hidden)'!P154)</f>
        <v/>
      </c>
      <c r="D155" s="51" t="str" cm="1">
        <f t="array" ref="D155">IF(B155="","",IFERROR(IF(INDEX('Snapshot Checks'!$B$10:$B$259,MATCH(1,INDEX(('Snapshot Checks'!$D$10:$D$259=B155)*('Snapshot Checks'!$E$10:$E$259=C155),0,1),0))="","",INDEX('Snapshot Checks'!$B$10:$B$259,MATCH(1,INDEX(('Snapshot Checks'!$D$10:$D$259=B155)*('Snapshot Checks'!$E$10:$E$259=C155),0,1),0))),IF(INDEX('Snapshot Checks'!$B$10:$B$259,MATCH(1,INDEX(('Snapshot Checks'!$C$10:$C$259=B155)*('Snapshot Checks'!$E$10:$E$259=C155),0,1),0))="","",INDEX('Snapshot Checks'!$B$10:$B$259,MATCH(1,INDEX(('Snapshot Checks'!$C$10:$C$259=B155)*('Snapshot Checks'!$E$10:$E$259=C155),0,1),0)))))</f>
        <v/>
      </c>
      <c r="E155" s="51" t="str" cm="1">
        <f t="array" ref="E155">IF(B155="","",IFERROR(IF(INDEX('Trending Checks'!$B$10:$B$259,MATCH(1,INDEX(('Trending Checks'!$H$10:$H$259=B155)*('Trending Checks'!$I$10:$I$259=C155),0,1),0))="","",INDEX('Trending Checks'!$B$10:$B$259,MATCH(1,INDEX(('Trending Checks'!$H$10:$H$259=B155)*('Trending Checks'!$I$10:$I$259=C155),0,1),0))),IF(INDEX('Trending Checks'!$B$10:$B$259,MATCH(1,INDEX(('Trending Checks'!$G$10:$G$259=B155)*('Trending Checks'!$I$10:$I$259=C155),0,1),0))="","",INDEX('Trending Checks'!$B$10:$B$259,MATCH(1,INDEX(('Trending Checks'!$G$10:$G$259=B155)*('Trending Checks'!$I$10:$I$259=C155),0,1),0)))))</f>
        <v/>
      </c>
      <c r="F155" s="202"/>
    </row>
    <row r="156" spans="2:6" s="3" customFormat="1" ht="75" customHeight="1" x14ac:dyDescent="0.45">
      <c r="B156" s="43" t="str">
        <f>IF('All Suggested Checks (Hidden)'!O155="","",IF(ISNUMBER(SEARCH("-",'All Suggested Checks (Hidden)'!O155)),'All Suggested Checks (Hidden)'!O155,IFERROR(_xlfn.NUMBERVALUE('All Suggested Checks (Hidden)'!O155),'All Suggested Checks (Hidden)'!O155)))</f>
        <v/>
      </c>
      <c r="C156" s="43" t="str">
        <f>IF('All Suggested Checks (Hidden)'!P155="","",'All Suggested Checks (Hidden)'!P155)</f>
        <v/>
      </c>
      <c r="D156" s="51" t="str" cm="1">
        <f t="array" ref="D156">IF(B156="","",IFERROR(IF(INDEX('Snapshot Checks'!$B$10:$B$259,MATCH(1,INDEX(('Snapshot Checks'!$D$10:$D$259=B156)*('Snapshot Checks'!$E$10:$E$259=C156),0,1),0))="","",INDEX('Snapshot Checks'!$B$10:$B$259,MATCH(1,INDEX(('Snapshot Checks'!$D$10:$D$259=B156)*('Snapshot Checks'!$E$10:$E$259=C156),0,1),0))),IF(INDEX('Snapshot Checks'!$B$10:$B$259,MATCH(1,INDEX(('Snapshot Checks'!$C$10:$C$259=B156)*('Snapshot Checks'!$E$10:$E$259=C156),0,1),0))="","",INDEX('Snapshot Checks'!$B$10:$B$259,MATCH(1,INDEX(('Snapshot Checks'!$C$10:$C$259=B156)*('Snapshot Checks'!$E$10:$E$259=C156),0,1),0)))))</f>
        <v/>
      </c>
      <c r="E156" s="51" t="str" cm="1">
        <f t="array" ref="E156">IF(B156="","",IFERROR(IF(INDEX('Trending Checks'!$B$10:$B$259,MATCH(1,INDEX(('Trending Checks'!$H$10:$H$259=B156)*('Trending Checks'!$I$10:$I$259=C156),0,1),0))="","",INDEX('Trending Checks'!$B$10:$B$259,MATCH(1,INDEX(('Trending Checks'!$H$10:$H$259=B156)*('Trending Checks'!$I$10:$I$259=C156),0,1),0))),IF(INDEX('Trending Checks'!$B$10:$B$259,MATCH(1,INDEX(('Trending Checks'!$G$10:$G$259=B156)*('Trending Checks'!$I$10:$I$259=C156),0,1),0))="","",INDEX('Trending Checks'!$B$10:$B$259,MATCH(1,INDEX(('Trending Checks'!$G$10:$G$259=B156)*('Trending Checks'!$I$10:$I$259=C156),0,1),0)))))</f>
        <v/>
      </c>
      <c r="F156" s="202"/>
    </row>
    <row r="157" spans="2:6" s="3" customFormat="1" ht="75" customHeight="1" x14ac:dyDescent="0.45">
      <c r="B157" s="43" t="str">
        <f>IF('All Suggested Checks (Hidden)'!O156="","",IF(ISNUMBER(SEARCH("-",'All Suggested Checks (Hidden)'!O156)),'All Suggested Checks (Hidden)'!O156,IFERROR(_xlfn.NUMBERVALUE('All Suggested Checks (Hidden)'!O156),'All Suggested Checks (Hidden)'!O156)))</f>
        <v/>
      </c>
      <c r="C157" s="43" t="str">
        <f>IF('All Suggested Checks (Hidden)'!P156="","",'All Suggested Checks (Hidden)'!P156)</f>
        <v/>
      </c>
      <c r="D157" s="51" t="str" cm="1">
        <f t="array" ref="D157">IF(B157="","",IFERROR(IF(INDEX('Snapshot Checks'!$B$10:$B$259,MATCH(1,INDEX(('Snapshot Checks'!$D$10:$D$259=B157)*('Snapshot Checks'!$E$10:$E$259=C157),0,1),0))="","",INDEX('Snapshot Checks'!$B$10:$B$259,MATCH(1,INDEX(('Snapshot Checks'!$D$10:$D$259=B157)*('Snapshot Checks'!$E$10:$E$259=C157),0,1),0))),IF(INDEX('Snapshot Checks'!$B$10:$B$259,MATCH(1,INDEX(('Snapshot Checks'!$C$10:$C$259=B157)*('Snapshot Checks'!$E$10:$E$259=C157),0,1),0))="","",INDEX('Snapshot Checks'!$B$10:$B$259,MATCH(1,INDEX(('Snapshot Checks'!$C$10:$C$259=B157)*('Snapshot Checks'!$E$10:$E$259=C157),0,1),0)))))</f>
        <v/>
      </c>
      <c r="E157" s="51" t="str" cm="1">
        <f t="array" ref="E157">IF(B157="","",IFERROR(IF(INDEX('Trending Checks'!$B$10:$B$259,MATCH(1,INDEX(('Trending Checks'!$H$10:$H$259=B157)*('Trending Checks'!$I$10:$I$259=C157),0,1),0))="","",INDEX('Trending Checks'!$B$10:$B$259,MATCH(1,INDEX(('Trending Checks'!$H$10:$H$259=B157)*('Trending Checks'!$I$10:$I$259=C157),0,1),0))),IF(INDEX('Trending Checks'!$B$10:$B$259,MATCH(1,INDEX(('Trending Checks'!$G$10:$G$259=B157)*('Trending Checks'!$I$10:$I$259=C157),0,1),0))="","",INDEX('Trending Checks'!$B$10:$B$259,MATCH(1,INDEX(('Trending Checks'!$G$10:$G$259=B157)*('Trending Checks'!$I$10:$I$259=C157),0,1),0)))))</f>
        <v/>
      </c>
      <c r="F157" s="202"/>
    </row>
    <row r="158" spans="2:6" s="3" customFormat="1" ht="75" customHeight="1" x14ac:dyDescent="0.45">
      <c r="B158" s="43" t="str">
        <f>IF('All Suggested Checks (Hidden)'!O157="","",IF(ISNUMBER(SEARCH("-",'All Suggested Checks (Hidden)'!O157)),'All Suggested Checks (Hidden)'!O157,IFERROR(_xlfn.NUMBERVALUE('All Suggested Checks (Hidden)'!O157),'All Suggested Checks (Hidden)'!O157)))</f>
        <v/>
      </c>
      <c r="C158" s="43" t="str">
        <f>IF('All Suggested Checks (Hidden)'!P157="","",'All Suggested Checks (Hidden)'!P157)</f>
        <v/>
      </c>
      <c r="D158" s="51" t="str" cm="1">
        <f t="array" ref="D158">IF(B158="","",IFERROR(IF(INDEX('Snapshot Checks'!$B$10:$B$259,MATCH(1,INDEX(('Snapshot Checks'!$D$10:$D$259=B158)*('Snapshot Checks'!$E$10:$E$259=C158),0,1),0))="","",INDEX('Snapshot Checks'!$B$10:$B$259,MATCH(1,INDEX(('Snapshot Checks'!$D$10:$D$259=B158)*('Snapshot Checks'!$E$10:$E$259=C158),0,1),0))),IF(INDEX('Snapshot Checks'!$B$10:$B$259,MATCH(1,INDEX(('Snapshot Checks'!$C$10:$C$259=B158)*('Snapshot Checks'!$E$10:$E$259=C158),0,1),0))="","",INDEX('Snapshot Checks'!$B$10:$B$259,MATCH(1,INDEX(('Snapshot Checks'!$C$10:$C$259=B158)*('Snapshot Checks'!$E$10:$E$259=C158),0,1),0)))))</f>
        <v/>
      </c>
      <c r="E158" s="51" t="str" cm="1">
        <f t="array" ref="E158">IF(B158="","",IFERROR(IF(INDEX('Trending Checks'!$B$10:$B$259,MATCH(1,INDEX(('Trending Checks'!$H$10:$H$259=B158)*('Trending Checks'!$I$10:$I$259=C158),0,1),0))="","",INDEX('Trending Checks'!$B$10:$B$259,MATCH(1,INDEX(('Trending Checks'!$H$10:$H$259=B158)*('Trending Checks'!$I$10:$I$259=C158),0,1),0))),IF(INDEX('Trending Checks'!$B$10:$B$259,MATCH(1,INDEX(('Trending Checks'!$G$10:$G$259=B158)*('Trending Checks'!$I$10:$I$259=C158),0,1),0))="","",INDEX('Trending Checks'!$B$10:$B$259,MATCH(1,INDEX(('Trending Checks'!$G$10:$G$259=B158)*('Trending Checks'!$I$10:$I$259=C158),0,1),0)))))</f>
        <v/>
      </c>
      <c r="F158" s="202"/>
    </row>
    <row r="159" spans="2:6" s="3" customFormat="1" ht="75" customHeight="1" x14ac:dyDescent="0.45">
      <c r="B159" s="43" t="str">
        <f>IF('All Suggested Checks (Hidden)'!O158="","",IF(ISNUMBER(SEARCH("-",'All Suggested Checks (Hidden)'!O158)),'All Suggested Checks (Hidden)'!O158,IFERROR(_xlfn.NUMBERVALUE('All Suggested Checks (Hidden)'!O158),'All Suggested Checks (Hidden)'!O158)))</f>
        <v/>
      </c>
      <c r="C159" s="43" t="str">
        <f>IF('All Suggested Checks (Hidden)'!P158="","",'All Suggested Checks (Hidden)'!P158)</f>
        <v/>
      </c>
      <c r="D159" s="51" t="str" cm="1">
        <f t="array" ref="D159">IF(B159="","",IFERROR(IF(INDEX('Snapshot Checks'!$B$10:$B$259,MATCH(1,INDEX(('Snapshot Checks'!$D$10:$D$259=B159)*('Snapshot Checks'!$E$10:$E$259=C159),0,1),0))="","",INDEX('Snapshot Checks'!$B$10:$B$259,MATCH(1,INDEX(('Snapshot Checks'!$D$10:$D$259=B159)*('Snapshot Checks'!$E$10:$E$259=C159),0,1),0))),IF(INDEX('Snapshot Checks'!$B$10:$B$259,MATCH(1,INDEX(('Snapshot Checks'!$C$10:$C$259=B159)*('Snapshot Checks'!$E$10:$E$259=C159),0,1),0))="","",INDEX('Snapshot Checks'!$B$10:$B$259,MATCH(1,INDEX(('Snapshot Checks'!$C$10:$C$259=B159)*('Snapshot Checks'!$E$10:$E$259=C159),0,1),0)))))</f>
        <v/>
      </c>
      <c r="E159" s="51" t="str" cm="1">
        <f t="array" ref="E159">IF(B159="","",IFERROR(IF(INDEX('Trending Checks'!$B$10:$B$259,MATCH(1,INDEX(('Trending Checks'!$H$10:$H$259=B159)*('Trending Checks'!$I$10:$I$259=C159),0,1),0))="","",INDEX('Trending Checks'!$B$10:$B$259,MATCH(1,INDEX(('Trending Checks'!$H$10:$H$259=B159)*('Trending Checks'!$I$10:$I$259=C159),0,1),0))),IF(INDEX('Trending Checks'!$B$10:$B$259,MATCH(1,INDEX(('Trending Checks'!$G$10:$G$259=B159)*('Trending Checks'!$I$10:$I$259=C159),0,1),0))="","",INDEX('Trending Checks'!$B$10:$B$259,MATCH(1,INDEX(('Trending Checks'!$G$10:$G$259=B159)*('Trending Checks'!$I$10:$I$259=C159),0,1),0)))))</f>
        <v/>
      </c>
      <c r="F159" s="202"/>
    </row>
    <row r="160" spans="2:6" s="3" customFormat="1" ht="75" customHeight="1" x14ac:dyDescent="0.45">
      <c r="B160" s="43" t="str">
        <f>IF('All Suggested Checks (Hidden)'!O159="","",IF(ISNUMBER(SEARCH("-",'All Suggested Checks (Hidden)'!O159)),'All Suggested Checks (Hidden)'!O159,IFERROR(_xlfn.NUMBERVALUE('All Suggested Checks (Hidden)'!O159),'All Suggested Checks (Hidden)'!O159)))</f>
        <v/>
      </c>
      <c r="C160" s="43" t="str">
        <f>IF('All Suggested Checks (Hidden)'!P159="","",'All Suggested Checks (Hidden)'!P159)</f>
        <v/>
      </c>
      <c r="D160" s="51" t="str" cm="1">
        <f t="array" ref="D160">IF(B160="","",IFERROR(IF(INDEX('Snapshot Checks'!$B$10:$B$259,MATCH(1,INDEX(('Snapshot Checks'!$D$10:$D$259=B160)*('Snapshot Checks'!$E$10:$E$259=C160),0,1),0))="","",INDEX('Snapshot Checks'!$B$10:$B$259,MATCH(1,INDEX(('Snapshot Checks'!$D$10:$D$259=B160)*('Snapshot Checks'!$E$10:$E$259=C160),0,1),0))),IF(INDEX('Snapshot Checks'!$B$10:$B$259,MATCH(1,INDEX(('Snapshot Checks'!$C$10:$C$259=B160)*('Snapshot Checks'!$E$10:$E$259=C160),0,1),0))="","",INDEX('Snapshot Checks'!$B$10:$B$259,MATCH(1,INDEX(('Snapshot Checks'!$C$10:$C$259=B160)*('Snapshot Checks'!$E$10:$E$259=C160),0,1),0)))))</f>
        <v/>
      </c>
      <c r="E160" s="51" t="str" cm="1">
        <f t="array" ref="E160">IF(B160="","",IFERROR(IF(INDEX('Trending Checks'!$B$10:$B$259,MATCH(1,INDEX(('Trending Checks'!$H$10:$H$259=B160)*('Trending Checks'!$I$10:$I$259=C160),0,1),0))="","",INDEX('Trending Checks'!$B$10:$B$259,MATCH(1,INDEX(('Trending Checks'!$H$10:$H$259=B160)*('Trending Checks'!$I$10:$I$259=C160),0,1),0))),IF(INDEX('Trending Checks'!$B$10:$B$259,MATCH(1,INDEX(('Trending Checks'!$G$10:$G$259=B160)*('Trending Checks'!$I$10:$I$259=C160),0,1),0))="","",INDEX('Trending Checks'!$B$10:$B$259,MATCH(1,INDEX(('Trending Checks'!$G$10:$G$259=B160)*('Trending Checks'!$I$10:$I$259=C160),0,1),0)))))</f>
        <v/>
      </c>
      <c r="F160" s="202"/>
    </row>
    <row r="161" spans="2:6" s="3" customFormat="1" ht="75" customHeight="1" x14ac:dyDescent="0.45">
      <c r="B161" s="43" t="str">
        <f>IF('All Suggested Checks (Hidden)'!O160="","",IF(ISNUMBER(SEARCH("-",'All Suggested Checks (Hidden)'!O160)),'All Suggested Checks (Hidden)'!O160,IFERROR(_xlfn.NUMBERVALUE('All Suggested Checks (Hidden)'!O160),'All Suggested Checks (Hidden)'!O160)))</f>
        <v/>
      </c>
      <c r="C161" s="43" t="str">
        <f>IF('All Suggested Checks (Hidden)'!P160="","",'All Suggested Checks (Hidden)'!P160)</f>
        <v/>
      </c>
      <c r="D161" s="51" t="str" cm="1">
        <f t="array" ref="D161">IF(B161="","",IFERROR(IF(INDEX('Snapshot Checks'!$B$10:$B$259,MATCH(1,INDEX(('Snapshot Checks'!$D$10:$D$259=B161)*('Snapshot Checks'!$E$10:$E$259=C161),0,1),0))="","",INDEX('Snapshot Checks'!$B$10:$B$259,MATCH(1,INDEX(('Snapshot Checks'!$D$10:$D$259=B161)*('Snapshot Checks'!$E$10:$E$259=C161),0,1),0))),IF(INDEX('Snapshot Checks'!$B$10:$B$259,MATCH(1,INDEX(('Snapshot Checks'!$C$10:$C$259=B161)*('Snapshot Checks'!$E$10:$E$259=C161),0,1),0))="","",INDEX('Snapshot Checks'!$B$10:$B$259,MATCH(1,INDEX(('Snapshot Checks'!$C$10:$C$259=B161)*('Snapshot Checks'!$E$10:$E$259=C161),0,1),0)))))</f>
        <v/>
      </c>
      <c r="E161" s="51" t="str" cm="1">
        <f t="array" ref="E161">IF(B161="","",IFERROR(IF(INDEX('Trending Checks'!$B$10:$B$259,MATCH(1,INDEX(('Trending Checks'!$H$10:$H$259=B161)*('Trending Checks'!$I$10:$I$259=C161),0,1),0))="","",INDEX('Trending Checks'!$B$10:$B$259,MATCH(1,INDEX(('Trending Checks'!$H$10:$H$259=B161)*('Trending Checks'!$I$10:$I$259=C161),0,1),0))),IF(INDEX('Trending Checks'!$B$10:$B$259,MATCH(1,INDEX(('Trending Checks'!$G$10:$G$259=B161)*('Trending Checks'!$I$10:$I$259=C161),0,1),0))="","",INDEX('Trending Checks'!$B$10:$B$259,MATCH(1,INDEX(('Trending Checks'!$G$10:$G$259=B161)*('Trending Checks'!$I$10:$I$259=C161),0,1),0)))))</f>
        <v/>
      </c>
      <c r="F161" s="202"/>
    </row>
    <row r="162" spans="2:6" s="3" customFormat="1" ht="75" customHeight="1" x14ac:dyDescent="0.45">
      <c r="B162" s="43" t="str">
        <f>IF('All Suggested Checks (Hidden)'!O161="","",IF(ISNUMBER(SEARCH("-",'All Suggested Checks (Hidden)'!O161)),'All Suggested Checks (Hidden)'!O161,IFERROR(_xlfn.NUMBERVALUE('All Suggested Checks (Hidden)'!O161),'All Suggested Checks (Hidden)'!O161)))</f>
        <v/>
      </c>
      <c r="C162" s="43" t="str">
        <f>IF('All Suggested Checks (Hidden)'!P161="","",'All Suggested Checks (Hidden)'!P161)</f>
        <v/>
      </c>
      <c r="D162" s="51" t="str" cm="1">
        <f t="array" ref="D162">IF(B162="","",IFERROR(IF(INDEX('Snapshot Checks'!$B$10:$B$259,MATCH(1,INDEX(('Snapshot Checks'!$D$10:$D$259=B162)*('Snapshot Checks'!$E$10:$E$259=C162),0,1),0))="","",INDEX('Snapshot Checks'!$B$10:$B$259,MATCH(1,INDEX(('Snapshot Checks'!$D$10:$D$259=B162)*('Snapshot Checks'!$E$10:$E$259=C162),0,1),0))),IF(INDEX('Snapshot Checks'!$B$10:$B$259,MATCH(1,INDEX(('Snapshot Checks'!$C$10:$C$259=B162)*('Snapshot Checks'!$E$10:$E$259=C162),0,1),0))="","",INDEX('Snapshot Checks'!$B$10:$B$259,MATCH(1,INDEX(('Snapshot Checks'!$C$10:$C$259=B162)*('Snapshot Checks'!$E$10:$E$259=C162),0,1),0)))))</f>
        <v/>
      </c>
      <c r="E162" s="51" t="str" cm="1">
        <f t="array" ref="E162">IF(B162="","",IFERROR(IF(INDEX('Trending Checks'!$B$10:$B$259,MATCH(1,INDEX(('Trending Checks'!$H$10:$H$259=B162)*('Trending Checks'!$I$10:$I$259=C162),0,1),0))="","",INDEX('Trending Checks'!$B$10:$B$259,MATCH(1,INDEX(('Trending Checks'!$H$10:$H$259=B162)*('Trending Checks'!$I$10:$I$259=C162),0,1),0))),IF(INDEX('Trending Checks'!$B$10:$B$259,MATCH(1,INDEX(('Trending Checks'!$G$10:$G$259=B162)*('Trending Checks'!$I$10:$I$259=C162),0,1),0))="","",INDEX('Trending Checks'!$B$10:$B$259,MATCH(1,INDEX(('Trending Checks'!$G$10:$G$259=B162)*('Trending Checks'!$I$10:$I$259=C162),0,1),0)))))</f>
        <v/>
      </c>
      <c r="F162" s="202"/>
    </row>
    <row r="163" spans="2:6" s="3" customFormat="1" ht="75" customHeight="1" x14ac:dyDescent="0.45">
      <c r="B163" s="43" t="str">
        <f>IF('All Suggested Checks (Hidden)'!O162="","",IF(ISNUMBER(SEARCH("-",'All Suggested Checks (Hidden)'!O162)),'All Suggested Checks (Hidden)'!O162,IFERROR(_xlfn.NUMBERVALUE('All Suggested Checks (Hidden)'!O162),'All Suggested Checks (Hidden)'!O162)))</f>
        <v/>
      </c>
      <c r="C163" s="43" t="str">
        <f>IF('All Suggested Checks (Hidden)'!P162="","",'All Suggested Checks (Hidden)'!P162)</f>
        <v/>
      </c>
      <c r="D163" s="51" t="str" cm="1">
        <f t="array" ref="D163">IF(B163="","",IFERROR(IF(INDEX('Snapshot Checks'!$B$10:$B$259,MATCH(1,INDEX(('Snapshot Checks'!$D$10:$D$259=B163)*('Snapshot Checks'!$E$10:$E$259=C163),0,1),0))="","",INDEX('Snapshot Checks'!$B$10:$B$259,MATCH(1,INDEX(('Snapshot Checks'!$D$10:$D$259=B163)*('Snapshot Checks'!$E$10:$E$259=C163),0,1),0))),IF(INDEX('Snapshot Checks'!$B$10:$B$259,MATCH(1,INDEX(('Snapshot Checks'!$C$10:$C$259=B163)*('Snapshot Checks'!$E$10:$E$259=C163),0,1),0))="","",INDEX('Snapshot Checks'!$B$10:$B$259,MATCH(1,INDEX(('Snapshot Checks'!$C$10:$C$259=B163)*('Snapshot Checks'!$E$10:$E$259=C163),0,1),0)))))</f>
        <v/>
      </c>
      <c r="E163" s="51" t="str" cm="1">
        <f t="array" ref="E163">IF(B163="","",IFERROR(IF(INDEX('Trending Checks'!$B$10:$B$259,MATCH(1,INDEX(('Trending Checks'!$H$10:$H$259=B163)*('Trending Checks'!$I$10:$I$259=C163),0,1),0))="","",INDEX('Trending Checks'!$B$10:$B$259,MATCH(1,INDEX(('Trending Checks'!$H$10:$H$259=B163)*('Trending Checks'!$I$10:$I$259=C163),0,1),0))),IF(INDEX('Trending Checks'!$B$10:$B$259,MATCH(1,INDEX(('Trending Checks'!$G$10:$G$259=B163)*('Trending Checks'!$I$10:$I$259=C163),0,1),0))="","",INDEX('Trending Checks'!$B$10:$B$259,MATCH(1,INDEX(('Trending Checks'!$G$10:$G$259=B163)*('Trending Checks'!$I$10:$I$259=C163),0,1),0)))))</f>
        <v/>
      </c>
      <c r="F163" s="202"/>
    </row>
    <row r="164" spans="2:6" s="3" customFormat="1" ht="75" customHeight="1" x14ac:dyDescent="0.45">
      <c r="B164" s="43" t="str">
        <f>IF('All Suggested Checks (Hidden)'!O163="","",IF(ISNUMBER(SEARCH("-",'All Suggested Checks (Hidden)'!O163)),'All Suggested Checks (Hidden)'!O163,IFERROR(_xlfn.NUMBERVALUE('All Suggested Checks (Hidden)'!O163),'All Suggested Checks (Hidden)'!O163)))</f>
        <v/>
      </c>
      <c r="C164" s="43" t="str">
        <f>IF('All Suggested Checks (Hidden)'!P163="","",'All Suggested Checks (Hidden)'!P163)</f>
        <v/>
      </c>
      <c r="D164" s="51" t="str" cm="1">
        <f t="array" ref="D164">IF(B164="","",IFERROR(IF(INDEX('Snapshot Checks'!$B$10:$B$259,MATCH(1,INDEX(('Snapshot Checks'!$D$10:$D$259=B164)*('Snapshot Checks'!$E$10:$E$259=C164),0,1),0))="","",INDEX('Snapshot Checks'!$B$10:$B$259,MATCH(1,INDEX(('Snapshot Checks'!$D$10:$D$259=B164)*('Snapshot Checks'!$E$10:$E$259=C164),0,1),0))),IF(INDEX('Snapshot Checks'!$B$10:$B$259,MATCH(1,INDEX(('Snapshot Checks'!$C$10:$C$259=B164)*('Snapshot Checks'!$E$10:$E$259=C164),0,1),0))="","",INDEX('Snapshot Checks'!$B$10:$B$259,MATCH(1,INDEX(('Snapshot Checks'!$C$10:$C$259=B164)*('Snapshot Checks'!$E$10:$E$259=C164),0,1),0)))))</f>
        <v/>
      </c>
      <c r="E164" s="51" t="str" cm="1">
        <f t="array" ref="E164">IF(B164="","",IFERROR(IF(INDEX('Trending Checks'!$B$10:$B$259,MATCH(1,INDEX(('Trending Checks'!$H$10:$H$259=B164)*('Trending Checks'!$I$10:$I$259=C164),0,1),0))="","",INDEX('Trending Checks'!$B$10:$B$259,MATCH(1,INDEX(('Trending Checks'!$H$10:$H$259=B164)*('Trending Checks'!$I$10:$I$259=C164),0,1),0))),IF(INDEX('Trending Checks'!$B$10:$B$259,MATCH(1,INDEX(('Trending Checks'!$G$10:$G$259=B164)*('Trending Checks'!$I$10:$I$259=C164),0,1),0))="","",INDEX('Trending Checks'!$B$10:$B$259,MATCH(1,INDEX(('Trending Checks'!$G$10:$G$259=B164)*('Trending Checks'!$I$10:$I$259=C164),0,1),0)))))</f>
        <v/>
      </c>
      <c r="F164" s="202"/>
    </row>
    <row r="165" spans="2:6" s="3" customFormat="1" ht="75" customHeight="1" x14ac:dyDescent="0.45">
      <c r="B165" s="43" t="str">
        <f>IF('All Suggested Checks (Hidden)'!O164="","",IF(ISNUMBER(SEARCH("-",'All Suggested Checks (Hidden)'!O164)),'All Suggested Checks (Hidden)'!O164,IFERROR(_xlfn.NUMBERVALUE('All Suggested Checks (Hidden)'!O164),'All Suggested Checks (Hidden)'!O164)))</f>
        <v/>
      </c>
      <c r="C165" s="43" t="str">
        <f>IF('All Suggested Checks (Hidden)'!P164="","",'All Suggested Checks (Hidden)'!P164)</f>
        <v/>
      </c>
      <c r="D165" s="51" t="str" cm="1">
        <f t="array" ref="D165">IF(B165="","",IFERROR(IF(INDEX('Snapshot Checks'!$B$10:$B$259,MATCH(1,INDEX(('Snapshot Checks'!$D$10:$D$259=B165)*('Snapshot Checks'!$E$10:$E$259=C165),0,1),0))="","",INDEX('Snapshot Checks'!$B$10:$B$259,MATCH(1,INDEX(('Snapshot Checks'!$D$10:$D$259=B165)*('Snapshot Checks'!$E$10:$E$259=C165),0,1),0))),IF(INDEX('Snapshot Checks'!$B$10:$B$259,MATCH(1,INDEX(('Snapshot Checks'!$C$10:$C$259=B165)*('Snapshot Checks'!$E$10:$E$259=C165),0,1),0))="","",INDEX('Snapshot Checks'!$B$10:$B$259,MATCH(1,INDEX(('Snapshot Checks'!$C$10:$C$259=B165)*('Snapshot Checks'!$E$10:$E$259=C165),0,1),0)))))</f>
        <v/>
      </c>
      <c r="E165" s="51" t="str" cm="1">
        <f t="array" ref="E165">IF(B165="","",IFERROR(IF(INDEX('Trending Checks'!$B$10:$B$259,MATCH(1,INDEX(('Trending Checks'!$H$10:$H$259=B165)*('Trending Checks'!$I$10:$I$259=C165),0,1),0))="","",INDEX('Trending Checks'!$B$10:$B$259,MATCH(1,INDEX(('Trending Checks'!$H$10:$H$259=B165)*('Trending Checks'!$I$10:$I$259=C165),0,1),0))),IF(INDEX('Trending Checks'!$B$10:$B$259,MATCH(1,INDEX(('Trending Checks'!$G$10:$G$259=B165)*('Trending Checks'!$I$10:$I$259=C165),0,1),0))="","",INDEX('Trending Checks'!$B$10:$B$259,MATCH(1,INDEX(('Trending Checks'!$G$10:$G$259=B165)*('Trending Checks'!$I$10:$I$259=C165),0,1),0)))))</f>
        <v/>
      </c>
      <c r="F165" s="202"/>
    </row>
    <row r="166" spans="2:6" s="3" customFormat="1" ht="75" customHeight="1" x14ac:dyDescent="0.45">
      <c r="B166" s="43" t="str">
        <f>IF('All Suggested Checks (Hidden)'!O165="","",IF(ISNUMBER(SEARCH("-",'All Suggested Checks (Hidden)'!O165)),'All Suggested Checks (Hidden)'!O165,IFERROR(_xlfn.NUMBERVALUE('All Suggested Checks (Hidden)'!O165),'All Suggested Checks (Hidden)'!O165)))</f>
        <v/>
      </c>
      <c r="C166" s="43" t="str">
        <f>IF('All Suggested Checks (Hidden)'!P165="","",'All Suggested Checks (Hidden)'!P165)</f>
        <v/>
      </c>
      <c r="D166" s="51" t="str" cm="1">
        <f t="array" ref="D166">IF(B166="","",IFERROR(IF(INDEX('Snapshot Checks'!$B$10:$B$259,MATCH(1,INDEX(('Snapshot Checks'!$D$10:$D$259=B166)*('Snapshot Checks'!$E$10:$E$259=C166),0,1),0))="","",INDEX('Snapshot Checks'!$B$10:$B$259,MATCH(1,INDEX(('Snapshot Checks'!$D$10:$D$259=B166)*('Snapshot Checks'!$E$10:$E$259=C166),0,1),0))),IF(INDEX('Snapshot Checks'!$B$10:$B$259,MATCH(1,INDEX(('Snapshot Checks'!$C$10:$C$259=B166)*('Snapshot Checks'!$E$10:$E$259=C166),0,1),0))="","",INDEX('Snapshot Checks'!$B$10:$B$259,MATCH(1,INDEX(('Snapshot Checks'!$C$10:$C$259=B166)*('Snapshot Checks'!$E$10:$E$259=C166),0,1),0)))))</f>
        <v/>
      </c>
      <c r="E166" s="51" t="str" cm="1">
        <f t="array" ref="E166">IF(B166="","",IFERROR(IF(INDEX('Trending Checks'!$B$10:$B$259,MATCH(1,INDEX(('Trending Checks'!$H$10:$H$259=B166)*('Trending Checks'!$I$10:$I$259=C166),0,1),0))="","",INDEX('Trending Checks'!$B$10:$B$259,MATCH(1,INDEX(('Trending Checks'!$H$10:$H$259=B166)*('Trending Checks'!$I$10:$I$259=C166),0,1),0))),IF(INDEX('Trending Checks'!$B$10:$B$259,MATCH(1,INDEX(('Trending Checks'!$G$10:$G$259=B166)*('Trending Checks'!$I$10:$I$259=C166),0,1),0))="","",INDEX('Trending Checks'!$B$10:$B$259,MATCH(1,INDEX(('Trending Checks'!$G$10:$G$259=B166)*('Trending Checks'!$I$10:$I$259=C166),0,1),0)))))</f>
        <v/>
      </c>
      <c r="F166" s="202"/>
    </row>
    <row r="167" spans="2:6" s="3" customFormat="1" ht="75" customHeight="1" x14ac:dyDescent="0.45">
      <c r="B167" s="43" t="str">
        <f>IF('All Suggested Checks (Hidden)'!O166="","",IF(ISNUMBER(SEARCH("-",'All Suggested Checks (Hidden)'!O166)),'All Suggested Checks (Hidden)'!O166,IFERROR(_xlfn.NUMBERVALUE('All Suggested Checks (Hidden)'!O166),'All Suggested Checks (Hidden)'!O166)))</f>
        <v/>
      </c>
      <c r="C167" s="43" t="str">
        <f>IF('All Suggested Checks (Hidden)'!P166="","",'All Suggested Checks (Hidden)'!P166)</f>
        <v/>
      </c>
      <c r="D167" s="51" t="str" cm="1">
        <f t="array" ref="D167">IF(B167="","",IFERROR(IF(INDEX('Snapshot Checks'!$B$10:$B$259,MATCH(1,INDEX(('Snapshot Checks'!$D$10:$D$259=B167)*('Snapshot Checks'!$E$10:$E$259=C167),0,1),0))="","",INDEX('Snapshot Checks'!$B$10:$B$259,MATCH(1,INDEX(('Snapshot Checks'!$D$10:$D$259=B167)*('Snapshot Checks'!$E$10:$E$259=C167),0,1),0))),IF(INDEX('Snapshot Checks'!$B$10:$B$259,MATCH(1,INDEX(('Snapshot Checks'!$C$10:$C$259=B167)*('Snapshot Checks'!$E$10:$E$259=C167),0,1),0))="","",INDEX('Snapshot Checks'!$B$10:$B$259,MATCH(1,INDEX(('Snapshot Checks'!$C$10:$C$259=B167)*('Snapshot Checks'!$E$10:$E$259=C167),0,1),0)))))</f>
        <v/>
      </c>
      <c r="E167" s="51" t="str" cm="1">
        <f t="array" ref="E167">IF(B167="","",IFERROR(IF(INDEX('Trending Checks'!$B$10:$B$259,MATCH(1,INDEX(('Trending Checks'!$H$10:$H$259=B167)*('Trending Checks'!$I$10:$I$259=C167),0,1),0))="","",INDEX('Trending Checks'!$B$10:$B$259,MATCH(1,INDEX(('Trending Checks'!$H$10:$H$259=B167)*('Trending Checks'!$I$10:$I$259=C167),0,1),0))),IF(INDEX('Trending Checks'!$B$10:$B$259,MATCH(1,INDEX(('Trending Checks'!$G$10:$G$259=B167)*('Trending Checks'!$I$10:$I$259=C167),0,1),0))="","",INDEX('Trending Checks'!$B$10:$B$259,MATCH(1,INDEX(('Trending Checks'!$G$10:$G$259=B167)*('Trending Checks'!$I$10:$I$259=C167),0,1),0)))))</f>
        <v/>
      </c>
      <c r="F167" s="202"/>
    </row>
    <row r="168" spans="2:6" s="3" customFormat="1" ht="75" customHeight="1" x14ac:dyDescent="0.45">
      <c r="B168" s="43" t="str">
        <f>IF('All Suggested Checks (Hidden)'!O167="","",IF(ISNUMBER(SEARCH("-",'All Suggested Checks (Hidden)'!O167)),'All Suggested Checks (Hidden)'!O167,IFERROR(_xlfn.NUMBERVALUE('All Suggested Checks (Hidden)'!O167),'All Suggested Checks (Hidden)'!O167)))</f>
        <v/>
      </c>
      <c r="C168" s="43" t="str">
        <f>IF('All Suggested Checks (Hidden)'!P167="","",'All Suggested Checks (Hidden)'!P167)</f>
        <v/>
      </c>
      <c r="D168" s="51" t="str" cm="1">
        <f t="array" ref="D168">IF(B168="","",IFERROR(IF(INDEX('Snapshot Checks'!$B$10:$B$259,MATCH(1,INDEX(('Snapshot Checks'!$D$10:$D$259=B168)*('Snapshot Checks'!$E$10:$E$259=C168),0,1),0))="","",INDEX('Snapshot Checks'!$B$10:$B$259,MATCH(1,INDEX(('Snapshot Checks'!$D$10:$D$259=B168)*('Snapshot Checks'!$E$10:$E$259=C168),0,1),0))),IF(INDEX('Snapshot Checks'!$B$10:$B$259,MATCH(1,INDEX(('Snapshot Checks'!$C$10:$C$259=B168)*('Snapshot Checks'!$E$10:$E$259=C168),0,1),0))="","",INDEX('Snapshot Checks'!$B$10:$B$259,MATCH(1,INDEX(('Snapshot Checks'!$C$10:$C$259=B168)*('Snapshot Checks'!$E$10:$E$259=C168),0,1),0)))))</f>
        <v/>
      </c>
      <c r="E168" s="51" t="str" cm="1">
        <f t="array" ref="E168">IF(B168="","",IFERROR(IF(INDEX('Trending Checks'!$B$10:$B$259,MATCH(1,INDEX(('Trending Checks'!$H$10:$H$259=B168)*('Trending Checks'!$I$10:$I$259=C168),0,1),0))="","",INDEX('Trending Checks'!$B$10:$B$259,MATCH(1,INDEX(('Trending Checks'!$H$10:$H$259=B168)*('Trending Checks'!$I$10:$I$259=C168),0,1),0))),IF(INDEX('Trending Checks'!$B$10:$B$259,MATCH(1,INDEX(('Trending Checks'!$G$10:$G$259=B168)*('Trending Checks'!$I$10:$I$259=C168),0,1),0))="","",INDEX('Trending Checks'!$B$10:$B$259,MATCH(1,INDEX(('Trending Checks'!$G$10:$G$259=B168)*('Trending Checks'!$I$10:$I$259=C168),0,1),0)))))</f>
        <v/>
      </c>
      <c r="F168" s="202"/>
    </row>
    <row r="169" spans="2:6" s="3" customFormat="1" ht="75" customHeight="1" x14ac:dyDescent="0.45">
      <c r="B169" s="43" t="str">
        <f>IF('All Suggested Checks (Hidden)'!O168="","",IF(ISNUMBER(SEARCH("-",'All Suggested Checks (Hidden)'!O168)),'All Suggested Checks (Hidden)'!O168,IFERROR(_xlfn.NUMBERVALUE('All Suggested Checks (Hidden)'!O168),'All Suggested Checks (Hidden)'!O168)))</f>
        <v/>
      </c>
      <c r="C169" s="43" t="str">
        <f>IF('All Suggested Checks (Hidden)'!P168="","",'All Suggested Checks (Hidden)'!P168)</f>
        <v/>
      </c>
      <c r="D169" s="51" t="str" cm="1">
        <f t="array" ref="D169">IF(B169="","",IFERROR(IF(INDEX('Snapshot Checks'!$B$10:$B$259,MATCH(1,INDEX(('Snapshot Checks'!$D$10:$D$259=B169)*('Snapshot Checks'!$E$10:$E$259=C169),0,1),0))="","",INDEX('Snapshot Checks'!$B$10:$B$259,MATCH(1,INDEX(('Snapshot Checks'!$D$10:$D$259=B169)*('Snapshot Checks'!$E$10:$E$259=C169),0,1),0))),IF(INDEX('Snapshot Checks'!$B$10:$B$259,MATCH(1,INDEX(('Snapshot Checks'!$C$10:$C$259=B169)*('Snapshot Checks'!$E$10:$E$259=C169),0,1),0))="","",INDEX('Snapshot Checks'!$B$10:$B$259,MATCH(1,INDEX(('Snapshot Checks'!$C$10:$C$259=B169)*('Snapshot Checks'!$E$10:$E$259=C169),0,1),0)))))</f>
        <v/>
      </c>
      <c r="E169" s="51" t="str" cm="1">
        <f t="array" ref="E169">IF(B169="","",IFERROR(IF(INDEX('Trending Checks'!$B$10:$B$259,MATCH(1,INDEX(('Trending Checks'!$H$10:$H$259=B169)*('Trending Checks'!$I$10:$I$259=C169),0,1),0))="","",INDEX('Trending Checks'!$B$10:$B$259,MATCH(1,INDEX(('Trending Checks'!$H$10:$H$259=B169)*('Trending Checks'!$I$10:$I$259=C169),0,1),0))),IF(INDEX('Trending Checks'!$B$10:$B$259,MATCH(1,INDEX(('Trending Checks'!$G$10:$G$259=B169)*('Trending Checks'!$I$10:$I$259=C169),0,1),0))="","",INDEX('Trending Checks'!$B$10:$B$259,MATCH(1,INDEX(('Trending Checks'!$G$10:$G$259=B169)*('Trending Checks'!$I$10:$I$259=C169),0,1),0)))))</f>
        <v/>
      </c>
      <c r="F169" s="202"/>
    </row>
    <row r="170" spans="2:6" s="3" customFormat="1" ht="75" customHeight="1" x14ac:dyDescent="0.45">
      <c r="B170" s="43" t="str">
        <f>IF('All Suggested Checks (Hidden)'!O169="","",IF(ISNUMBER(SEARCH("-",'All Suggested Checks (Hidden)'!O169)),'All Suggested Checks (Hidden)'!O169,IFERROR(_xlfn.NUMBERVALUE('All Suggested Checks (Hidden)'!O169),'All Suggested Checks (Hidden)'!O169)))</f>
        <v/>
      </c>
      <c r="C170" s="43" t="str">
        <f>IF('All Suggested Checks (Hidden)'!P169="","",'All Suggested Checks (Hidden)'!P169)</f>
        <v/>
      </c>
      <c r="D170" s="51" t="str" cm="1">
        <f t="array" ref="D170">IF(B170="","",IFERROR(IF(INDEX('Snapshot Checks'!$B$10:$B$259,MATCH(1,INDEX(('Snapshot Checks'!$D$10:$D$259=B170)*('Snapshot Checks'!$E$10:$E$259=C170),0,1),0))="","",INDEX('Snapshot Checks'!$B$10:$B$259,MATCH(1,INDEX(('Snapshot Checks'!$D$10:$D$259=B170)*('Snapshot Checks'!$E$10:$E$259=C170),0,1),0))),IF(INDEX('Snapshot Checks'!$B$10:$B$259,MATCH(1,INDEX(('Snapshot Checks'!$C$10:$C$259=B170)*('Snapshot Checks'!$E$10:$E$259=C170),0,1),0))="","",INDEX('Snapshot Checks'!$B$10:$B$259,MATCH(1,INDEX(('Snapshot Checks'!$C$10:$C$259=B170)*('Snapshot Checks'!$E$10:$E$259=C170),0,1),0)))))</f>
        <v/>
      </c>
      <c r="E170" s="51" t="str" cm="1">
        <f t="array" ref="E170">IF(B170="","",IFERROR(IF(INDEX('Trending Checks'!$B$10:$B$259,MATCH(1,INDEX(('Trending Checks'!$H$10:$H$259=B170)*('Trending Checks'!$I$10:$I$259=C170),0,1),0))="","",INDEX('Trending Checks'!$B$10:$B$259,MATCH(1,INDEX(('Trending Checks'!$H$10:$H$259=B170)*('Trending Checks'!$I$10:$I$259=C170),0,1),0))),IF(INDEX('Trending Checks'!$B$10:$B$259,MATCH(1,INDEX(('Trending Checks'!$G$10:$G$259=B170)*('Trending Checks'!$I$10:$I$259=C170),0,1),0))="","",INDEX('Trending Checks'!$B$10:$B$259,MATCH(1,INDEX(('Trending Checks'!$G$10:$G$259=B170)*('Trending Checks'!$I$10:$I$259=C170),0,1),0)))))</f>
        <v/>
      </c>
      <c r="F170" s="202"/>
    </row>
    <row r="171" spans="2:6" s="3" customFormat="1" ht="75" customHeight="1" x14ac:dyDescent="0.45">
      <c r="B171" s="43" t="str">
        <f>IF('All Suggested Checks (Hidden)'!O170="","",IF(ISNUMBER(SEARCH("-",'All Suggested Checks (Hidden)'!O170)),'All Suggested Checks (Hidden)'!O170,IFERROR(_xlfn.NUMBERVALUE('All Suggested Checks (Hidden)'!O170),'All Suggested Checks (Hidden)'!O170)))</f>
        <v/>
      </c>
      <c r="C171" s="43" t="str">
        <f>IF('All Suggested Checks (Hidden)'!P170="","",'All Suggested Checks (Hidden)'!P170)</f>
        <v/>
      </c>
      <c r="D171" s="51" t="str" cm="1">
        <f t="array" ref="D171">IF(B171="","",IFERROR(IF(INDEX('Snapshot Checks'!$B$10:$B$259,MATCH(1,INDEX(('Snapshot Checks'!$D$10:$D$259=B171)*('Snapshot Checks'!$E$10:$E$259=C171),0,1),0))="","",INDEX('Snapshot Checks'!$B$10:$B$259,MATCH(1,INDEX(('Snapshot Checks'!$D$10:$D$259=B171)*('Snapshot Checks'!$E$10:$E$259=C171),0,1),0))),IF(INDEX('Snapshot Checks'!$B$10:$B$259,MATCH(1,INDEX(('Snapshot Checks'!$C$10:$C$259=B171)*('Snapshot Checks'!$E$10:$E$259=C171),0,1),0))="","",INDEX('Snapshot Checks'!$B$10:$B$259,MATCH(1,INDEX(('Snapshot Checks'!$C$10:$C$259=B171)*('Snapshot Checks'!$E$10:$E$259=C171),0,1),0)))))</f>
        <v/>
      </c>
      <c r="E171" s="51" t="str" cm="1">
        <f t="array" ref="E171">IF(B171="","",IFERROR(IF(INDEX('Trending Checks'!$B$10:$B$259,MATCH(1,INDEX(('Trending Checks'!$H$10:$H$259=B171)*('Trending Checks'!$I$10:$I$259=C171),0,1),0))="","",INDEX('Trending Checks'!$B$10:$B$259,MATCH(1,INDEX(('Trending Checks'!$H$10:$H$259=B171)*('Trending Checks'!$I$10:$I$259=C171),0,1),0))),IF(INDEX('Trending Checks'!$B$10:$B$259,MATCH(1,INDEX(('Trending Checks'!$G$10:$G$259=B171)*('Trending Checks'!$I$10:$I$259=C171),0,1),0))="","",INDEX('Trending Checks'!$B$10:$B$259,MATCH(1,INDEX(('Trending Checks'!$G$10:$G$259=B171)*('Trending Checks'!$I$10:$I$259=C171),0,1),0)))))</f>
        <v/>
      </c>
      <c r="F171" s="202"/>
    </row>
    <row r="172" spans="2:6" s="3" customFormat="1" ht="75" customHeight="1" x14ac:dyDescent="0.45">
      <c r="B172" s="43" t="str">
        <f>IF('All Suggested Checks (Hidden)'!O171="","",IF(ISNUMBER(SEARCH("-",'All Suggested Checks (Hidden)'!O171)),'All Suggested Checks (Hidden)'!O171,IFERROR(_xlfn.NUMBERVALUE('All Suggested Checks (Hidden)'!O171),'All Suggested Checks (Hidden)'!O171)))</f>
        <v/>
      </c>
      <c r="C172" s="43" t="str">
        <f>IF('All Suggested Checks (Hidden)'!P171="","",'All Suggested Checks (Hidden)'!P171)</f>
        <v/>
      </c>
      <c r="D172" s="51" t="str" cm="1">
        <f t="array" ref="D172">IF(B172="","",IFERROR(IF(INDEX('Snapshot Checks'!$B$10:$B$259,MATCH(1,INDEX(('Snapshot Checks'!$D$10:$D$259=B172)*('Snapshot Checks'!$E$10:$E$259=C172),0,1),0))="","",INDEX('Snapshot Checks'!$B$10:$B$259,MATCH(1,INDEX(('Snapshot Checks'!$D$10:$D$259=B172)*('Snapshot Checks'!$E$10:$E$259=C172),0,1),0))),IF(INDEX('Snapshot Checks'!$B$10:$B$259,MATCH(1,INDEX(('Snapshot Checks'!$C$10:$C$259=B172)*('Snapshot Checks'!$E$10:$E$259=C172),0,1),0))="","",INDEX('Snapshot Checks'!$B$10:$B$259,MATCH(1,INDEX(('Snapshot Checks'!$C$10:$C$259=B172)*('Snapshot Checks'!$E$10:$E$259=C172),0,1),0)))))</f>
        <v/>
      </c>
      <c r="E172" s="51" t="str" cm="1">
        <f t="array" ref="E172">IF(B172="","",IFERROR(IF(INDEX('Trending Checks'!$B$10:$B$259,MATCH(1,INDEX(('Trending Checks'!$H$10:$H$259=B172)*('Trending Checks'!$I$10:$I$259=C172),0,1),0))="","",INDEX('Trending Checks'!$B$10:$B$259,MATCH(1,INDEX(('Trending Checks'!$H$10:$H$259=B172)*('Trending Checks'!$I$10:$I$259=C172),0,1),0))),IF(INDEX('Trending Checks'!$B$10:$B$259,MATCH(1,INDEX(('Trending Checks'!$G$10:$G$259=B172)*('Trending Checks'!$I$10:$I$259=C172),0,1),0))="","",INDEX('Trending Checks'!$B$10:$B$259,MATCH(1,INDEX(('Trending Checks'!$G$10:$G$259=B172)*('Trending Checks'!$I$10:$I$259=C172),0,1),0)))))</f>
        <v/>
      </c>
      <c r="F172" s="202"/>
    </row>
    <row r="173" spans="2:6" s="3" customFormat="1" ht="75" customHeight="1" x14ac:dyDescent="0.45">
      <c r="B173" s="43" t="str">
        <f>IF('All Suggested Checks (Hidden)'!O172="","",IF(ISNUMBER(SEARCH("-",'All Suggested Checks (Hidden)'!O172)),'All Suggested Checks (Hidden)'!O172,IFERROR(_xlfn.NUMBERVALUE('All Suggested Checks (Hidden)'!O172),'All Suggested Checks (Hidden)'!O172)))</f>
        <v/>
      </c>
      <c r="C173" s="43" t="str">
        <f>IF('All Suggested Checks (Hidden)'!P172="","",'All Suggested Checks (Hidden)'!P172)</f>
        <v/>
      </c>
      <c r="D173" s="51" t="str" cm="1">
        <f t="array" ref="D173">IF(B173="","",IFERROR(IF(INDEX('Snapshot Checks'!$B$10:$B$259,MATCH(1,INDEX(('Snapshot Checks'!$D$10:$D$259=B173)*('Snapshot Checks'!$E$10:$E$259=C173),0,1),0))="","",INDEX('Snapshot Checks'!$B$10:$B$259,MATCH(1,INDEX(('Snapshot Checks'!$D$10:$D$259=B173)*('Snapshot Checks'!$E$10:$E$259=C173),0,1),0))),IF(INDEX('Snapshot Checks'!$B$10:$B$259,MATCH(1,INDEX(('Snapshot Checks'!$C$10:$C$259=B173)*('Snapshot Checks'!$E$10:$E$259=C173),0,1),0))="","",INDEX('Snapshot Checks'!$B$10:$B$259,MATCH(1,INDEX(('Snapshot Checks'!$C$10:$C$259=B173)*('Snapshot Checks'!$E$10:$E$259=C173),0,1),0)))))</f>
        <v/>
      </c>
      <c r="E173" s="51" t="str" cm="1">
        <f t="array" ref="E173">IF(B173="","",IFERROR(IF(INDEX('Trending Checks'!$B$10:$B$259,MATCH(1,INDEX(('Trending Checks'!$H$10:$H$259=B173)*('Trending Checks'!$I$10:$I$259=C173),0,1),0))="","",INDEX('Trending Checks'!$B$10:$B$259,MATCH(1,INDEX(('Trending Checks'!$H$10:$H$259=B173)*('Trending Checks'!$I$10:$I$259=C173),0,1),0))),IF(INDEX('Trending Checks'!$B$10:$B$259,MATCH(1,INDEX(('Trending Checks'!$G$10:$G$259=B173)*('Trending Checks'!$I$10:$I$259=C173),0,1),0))="","",INDEX('Trending Checks'!$B$10:$B$259,MATCH(1,INDEX(('Trending Checks'!$G$10:$G$259=B173)*('Trending Checks'!$I$10:$I$259=C173),0,1),0)))))</f>
        <v/>
      </c>
      <c r="F173" s="202"/>
    </row>
    <row r="174" spans="2:6" s="3" customFormat="1" ht="75" customHeight="1" x14ac:dyDescent="0.45">
      <c r="B174" s="43" t="str">
        <f>IF('All Suggested Checks (Hidden)'!O173="","",IF(ISNUMBER(SEARCH("-",'All Suggested Checks (Hidden)'!O173)),'All Suggested Checks (Hidden)'!O173,IFERROR(_xlfn.NUMBERVALUE('All Suggested Checks (Hidden)'!O173),'All Suggested Checks (Hidden)'!O173)))</f>
        <v/>
      </c>
      <c r="C174" s="43" t="str">
        <f>IF('All Suggested Checks (Hidden)'!P173="","",'All Suggested Checks (Hidden)'!P173)</f>
        <v/>
      </c>
      <c r="D174" s="51" t="str" cm="1">
        <f t="array" ref="D174">IF(B174="","",IFERROR(IF(INDEX('Snapshot Checks'!$B$10:$B$259,MATCH(1,INDEX(('Snapshot Checks'!$D$10:$D$259=B174)*('Snapshot Checks'!$E$10:$E$259=C174),0,1),0))="","",INDEX('Snapshot Checks'!$B$10:$B$259,MATCH(1,INDEX(('Snapshot Checks'!$D$10:$D$259=B174)*('Snapshot Checks'!$E$10:$E$259=C174),0,1),0))),IF(INDEX('Snapshot Checks'!$B$10:$B$259,MATCH(1,INDEX(('Snapshot Checks'!$C$10:$C$259=B174)*('Snapshot Checks'!$E$10:$E$259=C174),0,1),0))="","",INDEX('Snapshot Checks'!$B$10:$B$259,MATCH(1,INDEX(('Snapshot Checks'!$C$10:$C$259=B174)*('Snapshot Checks'!$E$10:$E$259=C174),0,1),0)))))</f>
        <v/>
      </c>
      <c r="E174" s="51" t="str" cm="1">
        <f t="array" ref="E174">IF(B174="","",IFERROR(IF(INDEX('Trending Checks'!$B$10:$B$259,MATCH(1,INDEX(('Trending Checks'!$H$10:$H$259=B174)*('Trending Checks'!$I$10:$I$259=C174),0,1),0))="","",INDEX('Trending Checks'!$B$10:$B$259,MATCH(1,INDEX(('Trending Checks'!$H$10:$H$259=B174)*('Trending Checks'!$I$10:$I$259=C174),0,1),0))),IF(INDEX('Trending Checks'!$B$10:$B$259,MATCH(1,INDEX(('Trending Checks'!$G$10:$G$259=B174)*('Trending Checks'!$I$10:$I$259=C174),0,1),0))="","",INDEX('Trending Checks'!$B$10:$B$259,MATCH(1,INDEX(('Trending Checks'!$G$10:$G$259=B174)*('Trending Checks'!$I$10:$I$259=C174),0,1),0)))))</f>
        <v/>
      </c>
      <c r="F174" s="202"/>
    </row>
    <row r="175" spans="2:6" s="3" customFormat="1" ht="75" customHeight="1" x14ac:dyDescent="0.45">
      <c r="B175" s="43" t="str">
        <f>IF('All Suggested Checks (Hidden)'!O174="","",IF(ISNUMBER(SEARCH("-",'All Suggested Checks (Hidden)'!O174)),'All Suggested Checks (Hidden)'!O174,IFERROR(_xlfn.NUMBERVALUE('All Suggested Checks (Hidden)'!O174),'All Suggested Checks (Hidden)'!O174)))</f>
        <v/>
      </c>
      <c r="C175" s="43" t="str">
        <f>IF('All Suggested Checks (Hidden)'!P174="","",'All Suggested Checks (Hidden)'!P174)</f>
        <v/>
      </c>
      <c r="D175" s="51" t="str" cm="1">
        <f t="array" ref="D175">IF(B175="","",IFERROR(IF(INDEX('Snapshot Checks'!$B$10:$B$259,MATCH(1,INDEX(('Snapshot Checks'!$D$10:$D$259=B175)*('Snapshot Checks'!$E$10:$E$259=C175),0,1),0))="","",INDEX('Snapshot Checks'!$B$10:$B$259,MATCH(1,INDEX(('Snapshot Checks'!$D$10:$D$259=B175)*('Snapshot Checks'!$E$10:$E$259=C175),0,1),0))),IF(INDEX('Snapshot Checks'!$B$10:$B$259,MATCH(1,INDEX(('Snapshot Checks'!$C$10:$C$259=B175)*('Snapshot Checks'!$E$10:$E$259=C175),0,1),0))="","",INDEX('Snapshot Checks'!$B$10:$B$259,MATCH(1,INDEX(('Snapshot Checks'!$C$10:$C$259=B175)*('Snapshot Checks'!$E$10:$E$259=C175),0,1),0)))))</f>
        <v/>
      </c>
      <c r="E175" s="51" t="str" cm="1">
        <f t="array" ref="E175">IF(B175="","",IFERROR(IF(INDEX('Trending Checks'!$B$10:$B$259,MATCH(1,INDEX(('Trending Checks'!$H$10:$H$259=B175)*('Trending Checks'!$I$10:$I$259=C175),0,1),0))="","",INDEX('Trending Checks'!$B$10:$B$259,MATCH(1,INDEX(('Trending Checks'!$H$10:$H$259=B175)*('Trending Checks'!$I$10:$I$259=C175),0,1),0))),IF(INDEX('Trending Checks'!$B$10:$B$259,MATCH(1,INDEX(('Trending Checks'!$G$10:$G$259=B175)*('Trending Checks'!$I$10:$I$259=C175),0,1),0))="","",INDEX('Trending Checks'!$B$10:$B$259,MATCH(1,INDEX(('Trending Checks'!$G$10:$G$259=B175)*('Trending Checks'!$I$10:$I$259=C175),0,1),0)))))</f>
        <v/>
      </c>
      <c r="F175" s="202"/>
    </row>
    <row r="176" spans="2:6" s="3" customFormat="1" ht="75" customHeight="1" x14ac:dyDescent="0.45">
      <c r="B176" s="43" t="str">
        <f>IF('All Suggested Checks (Hidden)'!O175="","",IF(ISNUMBER(SEARCH("-",'All Suggested Checks (Hidden)'!O175)),'All Suggested Checks (Hidden)'!O175,IFERROR(_xlfn.NUMBERVALUE('All Suggested Checks (Hidden)'!O175),'All Suggested Checks (Hidden)'!O175)))</f>
        <v/>
      </c>
      <c r="C176" s="43" t="str">
        <f>IF('All Suggested Checks (Hidden)'!P175="","",'All Suggested Checks (Hidden)'!P175)</f>
        <v/>
      </c>
      <c r="D176" s="51" t="str" cm="1">
        <f t="array" ref="D176">IF(B176="","",IFERROR(IF(INDEX('Snapshot Checks'!$B$10:$B$259,MATCH(1,INDEX(('Snapshot Checks'!$D$10:$D$259=B176)*('Snapshot Checks'!$E$10:$E$259=C176),0,1),0))="","",INDEX('Snapshot Checks'!$B$10:$B$259,MATCH(1,INDEX(('Snapshot Checks'!$D$10:$D$259=B176)*('Snapshot Checks'!$E$10:$E$259=C176),0,1),0))),IF(INDEX('Snapshot Checks'!$B$10:$B$259,MATCH(1,INDEX(('Snapshot Checks'!$C$10:$C$259=B176)*('Snapshot Checks'!$E$10:$E$259=C176),0,1),0))="","",INDEX('Snapshot Checks'!$B$10:$B$259,MATCH(1,INDEX(('Snapshot Checks'!$C$10:$C$259=B176)*('Snapshot Checks'!$E$10:$E$259=C176),0,1),0)))))</f>
        <v/>
      </c>
      <c r="E176" s="51" t="str" cm="1">
        <f t="array" ref="E176">IF(B176="","",IFERROR(IF(INDEX('Trending Checks'!$B$10:$B$259,MATCH(1,INDEX(('Trending Checks'!$H$10:$H$259=B176)*('Trending Checks'!$I$10:$I$259=C176),0,1),0))="","",INDEX('Trending Checks'!$B$10:$B$259,MATCH(1,INDEX(('Trending Checks'!$H$10:$H$259=B176)*('Trending Checks'!$I$10:$I$259=C176),0,1),0))),IF(INDEX('Trending Checks'!$B$10:$B$259,MATCH(1,INDEX(('Trending Checks'!$G$10:$G$259=B176)*('Trending Checks'!$I$10:$I$259=C176),0,1),0))="","",INDEX('Trending Checks'!$B$10:$B$259,MATCH(1,INDEX(('Trending Checks'!$G$10:$G$259=B176)*('Trending Checks'!$I$10:$I$259=C176),0,1),0)))))</f>
        <v/>
      </c>
      <c r="F176" s="202"/>
    </row>
    <row r="177" spans="2:6" s="3" customFormat="1" ht="75" customHeight="1" x14ac:dyDescent="0.45">
      <c r="B177" s="43" t="str">
        <f>IF('All Suggested Checks (Hidden)'!O176="","",IF(ISNUMBER(SEARCH("-",'All Suggested Checks (Hidden)'!O176)),'All Suggested Checks (Hidden)'!O176,IFERROR(_xlfn.NUMBERVALUE('All Suggested Checks (Hidden)'!O176),'All Suggested Checks (Hidden)'!O176)))</f>
        <v/>
      </c>
      <c r="C177" s="43" t="str">
        <f>IF('All Suggested Checks (Hidden)'!P176="","",'All Suggested Checks (Hidden)'!P176)</f>
        <v/>
      </c>
      <c r="D177" s="51" t="str" cm="1">
        <f t="array" ref="D177">IF(B177="","",IFERROR(IF(INDEX('Snapshot Checks'!$B$10:$B$259,MATCH(1,INDEX(('Snapshot Checks'!$D$10:$D$259=B177)*('Snapshot Checks'!$E$10:$E$259=C177),0,1),0))="","",INDEX('Snapshot Checks'!$B$10:$B$259,MATCH(1,INDEX(('Snapshot Checks'!$D$10:$D$259=B177)*('Snapshot Checks'!$E$10:$E$259=C177),0,1),0))),IF(INDEX('Snapshot Checks'!$B$10:$B$259,MATCH(1,INDEX(('Snapshot Checks'!$C$10:$C$259=B177)*('Snapshot Checks'!$E$10:$E$259=C177),0,1),0))="","",INDEX('Snapshot Checks'!$B$10:$B$259,MATCH(1,INDEX(('Snapshot Checks'!$C$10:$C$259=B177)*('Snapshot Checks'!$E$10:$E$259=C177),0,1),0)))))</f>
        <v/>
      </c>
      <c r="E177" s="51" t="str" cm="1">
        <f t="array" ref="E177">IF(B177="","",IFERROR(IF(INDEX('Trending Checks'!$B$10:$B$259,MATCH(1,INDEX(('Trending Checks'!$H$10:$H$259=B177)*('Trending Checks'!$I$10:$I$259=C177),0,1),0))="","",INDEX('Trending Checks'!$B$10:$B$259,MATCH(1,INDEX(('Trending Checks'!$H$10:$H$259=B177)*('Trending Checks'!$I$10:$I$259=C177),0,1),0))),IF(INDEX('Trending Checks'!$B$10:$B$259,MATCH(1,INDEX(('Trending Checks'!$G$10:$G$259=B177)*('Trending Checks'!$I$10:$I$259=C177),0,1),0))="","",INDEX('Trending Checks'!$B$10:$B$259,MATCH(1,INDEX(('Trending Checks'!$G$10:$G$259=B177)*('Trending Checks'!$I$10:$I$259=C177),0,1),0)))))</f>
        <v/>
      </c>
      <c r="F177" s="202"/>
    </row>
    <row r="178" spans="2:6" s="3" customFormat="1" ht="75" customHeight="1" x14ac:dyDescent="0.45">
      <c r="B178" s="43" t="str">
        <f>IF('All Suggested Checks (Hidden)'!O177="","",IF(ISNUMBER(SEARCH("-",'All Suggested Checks (Hidden)'!O177)),'All Suggested Checks (Hidden)'!O177,IFERROR(_xlfn.NUMBERVALUE('All Suggested Checks (Hidden)'!O177),'All Suggested Checks (Hidden)'!O177)))</f>
        <v/>
      </c>
      <c r="C178" s="43" t="str">
        <f>IF('All Suggested Checks (Hidden)'!P177="","",'All Suggested Checks (Hidden)'!P177)</f>
        <v/>
      </c>
      <c r="D178" s="51" t="str" cm="1">
        <f t="array" ref="D178">IF(B178="","",IFERROR(IF(INDEX('Snapshot Checks'!$B$10:$B$259,MATCH(1,INDEX(('Snapshot Checks'!$D$10:$D$259=B178)*('Snapshot Checks'!$E$10:$E$259=C178),0,1),0))="","",INDEX('Snapshot Checks'!$B$10:$B$259,MATCH(1,INDEX(('Snapshot Checks'!$D$10:$D$259=B178)*('Snapshot Checks'!$E$10:$E$259=C178),0,1),0))),IF(INDEX('Snapshot Checks'!$B$10:$B$259,MATCH(1,INDEX(('Snapshot Checks'!$C$10:$C$259=B178)*('Snapshot Checks'!$E$10:$E$259=C178),0,1),0))="","",INDEX('Snapshot Checks'!$B$10:$B$259,MATCH(1,INDEX(('Snapshot Checks'!$C$10:$C$259=B178)*('Snapshot Checks'!$E$10:$E$259=C178),0,1),0)))))</f>
        <v/>
      </c>
      <c r="E178" s="51" t="str" cm="1">
        <f t="array" ref="E178">IF(B178="","",IFERROR(IF(INDEX('Trending Checks'!$B$10:$B$259,MATCH(1,INDEX(('Trending Checks'!$H$10:$H$259=B178)*('Trending Checks'!$I$10:$I$259=C178),0,1),0))="","",INDEX('Trending Checks'!$B$10:$B$259,MATCH(1,INDEX(('Trending Checks'!$H$10:$H$259=B178)*('Trending Checks'!$I$10:$I$259=C178),0,1),0))),IF(INDEX('Trending Checks'!$B$10:$B$259,MATCH(1,INDEX(('Trending Checks'!$G$10:$G$259=B178)*('Trending Checks'!$I$10:$I$259=C178),0,1),0))="","",INDEX('Trending Checks'!$B$10:$B$259,MATCH(1,INDEX(('Trending Checks'!$G$10:$G$259=B178)*('Trending Checks'!$I$10:$I$259=C178),0,1),0)))))</f>
        <v/>
      </c>
      <c r="F178" s="202"/>
    </row>
    <row r="179" spans="2:6" s="3" customFormat="1" ht="75" customHeight="1" x14ac:dyDescent="0.45">
      <c r="B179" s="43" t="str">
        <f>IF('All Suggested Checks (Hidden)'!O178="","",IF(ISNUMBER(SEARCH("-",'All Suggested Checks (Hidden)'!O178)),'All Suggested Checks (Hidden)'!O178,IFERROR(_xlfn.NUMBERVALUE('All Suggested Checks (Hidden)'!O178),'All Suggested Checks (Hidden)'!O178)))</f>
        <v/>
      </c>
      <c r="C179" s="43" t="str">
        <f>IF('All Suggested Checks (Hidden)'!P178="","",'All Suggested Checks (Hidden)'!P178)</f>
        <v/>
      </c>
      <c r="D179" s="51" t="str" cm="1">
        <f t="array" ref="D179">IF(B179="","",IFERROR(IF(INDEX('Snapshot Checks'!$B$10:$B$259,MATCH(1,INDEX(('Snapshot Checks'!$D$10:$D$259=B179)*('Snapshot Checks'!$E$10:$E$259=C179),0,1),0))="","",INDEX('Snapshot Checks'!$B$10:$B$259,MATCH(1,INDEX(('Snapshot Checks'!$D$10:$D$259=B179)*('Snapshot Checks'!$E$10:$E$259=C179),0,1),0))),IF(INDEX('Snapshot Checks'!$B$10:$B$259,MATCH(1,INDEX(('Snapshot Checks'!$C$10:$C$259=B179)*('Snapshot Checks'!$E$10:$E$259=C179),0,1),0))="","",INDEX('Snapshot Checks'!$B$10:$B$259,MATCH(1,INDEX(('Snapshot Checks'!$C$10:$C$259=B179)*('Snapshot Checks'!$E$10:$E$259=C179),0,1),0)))))</f>
        <v/>
      </c>
      <c r="E179" s="51" t="str" cm="1">
        <f t="array" ref="E179">IF(B179="","",IFERROR(IF(INDEX('Trending Checks'!$B$10:$B$259,MATCH(1,INDEX(('Trending Checks'!$H$10:$H$259=B179)*('Trending Checks'!$I$10:$I$259=C179),0,1),0))="","",INDEX('Trending Checks'!$B$10:$B$259,MATCH(1,INDEX(('Trending Checks'!$H$10:$H$259=B179)*('Trending Checks'!$I$10:$I$259=C179),0,1),0))),IF(INDEX('Trending Checks'!$B$10:$B$259,MATCH(1,INDEX(('Trending Checks'!$G$10:$G$259=B179)*('Trending Checks'!$I$10:$I$259=C179),0,1),0))="","",INDEX('Trending Checks'!$B$10:$B$259,MATCH(1,INDEX(('Trending Checks'!$G$10:$G$259=B179)*('Trending Checks'!$I$10:$I$259=C179),0,1),0)))))</f>
        <v/>
      </c>
      <c r="F179" s="202"/>
    </row>
    <row r="180" spans="2:6" s="3" customFormat="1" ht="75" customHeight="1" x14ac:dyDescent="0.45">
      <c r="B180" s="43" t="str">
        <f>IF('All Suggested Checks (Hidden)'!O179="","",IF(ISNUMBER(SEARCH("-",'All Suggested Checks (Hidden)'!O179)),'All Suggested Checks (Hidden)'!O179,IFERROR(_xlfn.NUMBERVALUE('All Suggested Checks (Hidden)'!O179),'All Suggested Checks (Hidden)'!O179)))</f>
        <v/>
      </c>
      <c r="C180" s="43" t="str">
        <f>IF('All Suggested Checks (Hidden)'!P179="","",'All Suggested Checks (Hidden)'!P179)</f>
        <v/>
      </c>
      <c r="D180" s="51" t="str" cm="1">
        <f t="array" ref="D180">IF(B180="","",IFERROR(IF(INDEX('Snapshot Checks'!$B$10:$B$259,MATCH(1,INDEX(('Snapshot Checks'!$D$10:$D$259=B180)*('Snapshot Checks'!$E$10:$E$259=C180),0,1),0))="","",INDEX('Snapshot Checks'!$B$10:$B$259,MATCH(1,INDEX(('Snapshot Checks'!$D$10:$D$259=B180)*('Snapshot Checks'!$E$10:$E$259=C180),0,1),0))),IF(INDEX('Snapshot Checks'!$B$10:$B$259,MATCH(1,INDEX(('Snapshot Checks'!$C$10:$C$259=B180)*('Snapshot Checks'!$E$10:$E$259=C180),0,1),0))="","",INDEX('Snapshot Checks'!$B$10:$B$259,MATCH(1,INDEX(('Snapshot Checks'!$C$10:$C$259=B180)*('Snapshot Checks'!$E$10:$E$259=C180),0,1),0)))))</f>
        <v/>
      </c>
      <c r="E180" s="51" t="str" cm="1">
        <f t="array" ref="E180">IF(B180="","",IFERROR(IF(INDEX('Trending Checks'!$B$10:$B$259,MATCH(1,INDEX(('Trending Checks'!$H$10:$H$259=B180)*('Trending Checks'!$I$10:$I$259=C180),0,1),0))="","",INDEX('Trending Checks'!$B$10:$B$259,MATCH(1,INDEX(('Trending Checks'!$H$10:$H$259=B180)*('Trending Checks'!$I$10:$I$259=C180),0,1),0))),IF(INDEX('Trending Checks'!$B$10:$B$259,MATCH(1,INDEX(('Trending Checks'!$G$10:$G$259=B180)*('Trending Checks'!$I$10:$I$259=C180),0,1),0))="","",INDEX('Trending Checks'!$B$10:$B$259,MATCH(1,INDEX(('Trending Checks'!$G$10:$G$259=B180)*('Trending Checks'!$I$10:$I$259=C180),0,1),0)))))</f>
        <v/>
      </c>
      <c r="F180" s="202"/>
    </row>
    <row r="181" spans="2:6" s="3" customFormat="1" ht="75" customHeight="1" x14ac:dyDescent="0.45">
      <c r="B181" s="43" t="str">
        <f>IF('All Suggested Checks (Hidden)'!O180="","",IF(ISNUMBER(SEARCH("-",'All Suggested Checks (Hidden)'!O180)),'All Suggested Checks (Hidden)'!O180,IFERROR(_xlfn.NUMBERVALUE('All Suggested Checks (Hidden)'!O180),'All Suggested Checks (Hidden)'!O180)))</f>
        <v/>
      </c>
      <c r="C181" s="43" t="str">
        <f>IF('All Suggested Checks (Hidden)'!P180="","",'All Suggested Checks (Hidden)'!P180)</f>
        <v/>
      </c>
      <c r="D181" s="51" t="str" cm="1">
        <f t="array" ref="D181">IF(B181="","",IFERROR(IF(INDEX('Snapshot Checks'!$B$10:$B$259,MATCH(1,INDEX(('Snapshot Checks'!$D$10:$D$259=B181)*('Snapshot Checks'!$E$10:$E$259=C181),0,1),0))="","",INDEX('Snapshot Checks'!$B$10:$B$259,MATCH(1,INDEX(('Snapshot Checks'!$D$10:$D$259=B181)*('Snapshot Checks'!$E$10:$E$259=C181),0,1),0))),IF(INDEX('Snapshot Checks'!$B$10:$B$259,MATCH(1,INDEX(('Snapshot Checks'!$C$10:$C$259=B181)*('Snapshot Checks'!$E$10:$E$259=C181),0,1),0))="","",INDEX('Snapshot Checks'!$B$10:$B$259,MATCH(1,INDEX(('Snapshot Checks'!$C$10:$C$259=B181)*('Snapshot Checks'!$E$10:$E$259=C181),0,1),0)))))</f>
        <v/>
      </c>
      <c r="E181" s="51" t="str" cm="1">
        <f t="array" ref="E181">IF(B181="","",IFERROR(IF(INDEX('Trending Checks'!$B$10:$B$259,MATCH(1,INDEX(('Trending Checks'!$H$10:$H$259=B181)*('Trending Checks'!$I$10:$I$259=C181),0,1),0))="","",INDEX('Trending Checks'!$B$10:$B$259,MATCH(1,INDEX(('Trending Checks'!$H$10:$H$259=B181)*('Trending Checks'!$I$10:$I$259=C181),0,1),0))),IF(INDEX('Trending Checks'!$B$10:$B$259,MATCH(1,INDEX(('Trending Checks'!$G$10:$G$259=B181)*('Trending Checks'!$I$10:$I$259=C181),0,1),0))="","",INDEX('Trending Checks'!$B$10:$B$259,MATCH(1,INDEX(('Trending Checks'!$G$10:$G$259=B181)*('Trending Checks'!$I$10:$I$259=C181),0,1),0)))))</f>
        <v/>
      </c>
      <c r="F181" s="202"/>
    </row>
    <row r="182" spans="2:6" s="3" customFormat="1" ht="75" customHeight="1" x14ac:dyDescent="0.45">
      <c r="B182" s="43" t="str">
        <f>IF('All Suggested Checks (Hidden)'!O181="","",IF(ISNUMBER(SEARCH("-",'All Suggested Checks (Hidden)'!O181)),'All Suggested Checks (Hidden)'!O181,IFERROR(_xlfn.NUMBERVALUE('All Suggested Checks (Hidden)'!O181),'All Suggested Checks (Hidden)'!O181)))</f>
        <v/>
      </c>
      <c r="C182" s="43" t="str">
        <f>IF('All Suggested Checks (Hidden)'!P181="","",'All Suggested Checks (Hidden)'!P181)</f>
        <v/>
      </c>
      <c r="D182" s="51" t="str" cm="1">
        <f t="array" ref="D182">IF(B182="","",IFERROR(IF(INDEX('Snapshot Checks'!$B$10:$B$259,MATCH(1,INDEX(('Snapshot Checks'!$D$10:$D$259=B182)*('Snapshot Checks'!$E$10:$E$259=C182),0,1),0))="","",INDEX('Snapshot Checks'!$B$10:$B$259,MATCH(1,INDEX(('Snapshot Checks'!$D$10:$D$259=B182)*('Snapshot Checks'!$E$10:$E$259=C182),0,1),0))),IF(INDEX('Snapshot Checks'!$B$10:$B$259,MATCH(1,INDEX(('Snapshot Checks'!$C$10:$C$259=B182)*('Snapshot Checks'!$E$10:$E$259=C182),0,1),0))="","",INDEX('Snapshot Checks'!$B$10:$B$259,MATCH(1,INDEX(('Snapshot Checks'!$C$10:$C$259=B182)*('Snapshot Checks'!$E$10:$E$259=C182),0,1),0)))))</f>
        <v/>
      </c>
      <c r="E182" s="51" t="str" cm="1">
        <f t="array" ref="E182">IF(B182="","",IFERROR(IF(INDEX('Trending Checks'!$B$10:$B$259,MATCH(1,INDEX(('Trending Checks'!$H$10:$H$259=B182)*('Trending Checks'!$I$10:$I$259=C182),0,1),0))="","",INDEX('Trending Checks'!$B$10:$B$259,MATCH(1,INDEX(('Trending Checks'!$H$10:$H$259=B182)*('Trending Checks'!$I$10:$I$259=C182),0,1),0))),IF(INDEX('Trending Checks'!$B$10:$B$259,MATCH(1,INDEX(('Trending Checks'!$G$10:$G$259=B182)*('Trending Checks'!$I$10:$I$259=C182),0,1),0))="","",INDEX('Trending Checks'!$B$10:$B$259,MATCH(1,INDEX(('Trending Checks'!$G$10:$G$259=B182)*('Trending Checks'!$I$10:$I$259=C182),0,1),0)))))</f>
        <v/>
      </c>
      <c r="F182" s="202"/>
    </row>
    <row r="183" spans="2:6" s="3" customFormat="1" ht="75" customHeight="1" x14ac:dyDescent="0.45">
      <c r="B183" s="43" t="str">
        <f>IF('All Suggested Checks (Hidden)'!O182="","",IF(ISNUMBER(SEARCH("-",'All Suggested Checks (Hidden)'!O182)),'All Suggested Checks (Hidden)'!O182,IFERROR(_xlfn.NUMBERVALUE('All Suggested Checks (Hidden)'!O182),'All Suggested Checks (Hidden)'!O182)))</f>
        <v/>
      </c>
      <c r="C183" s="43" t="str">
        <f>IF('All Suggested Checks (Hidden)'!P182="","",'All Suggested Checks (Hidden)'!P182)</f>
        <v/>
      </c>
      <c r="D183" s="51" t="str" cm="1">
        <f t="array" ref="D183">IF(B183="","",IFERROR(IF(INDEX('Snapshot Checks'!$B$10:$B$259,MATCH(1,INDEX(('Snapshot Checks'!$D$10:$D$259=B183)*('Snapshot Checks'!$E$10:$E$259=C183),0,1),0))="","",INDEX('Snapshot Checks'!$B$10:$B$259,MATCH(1,INDEX(('Snapshot Checks'!$D$10:$D$259=B183)*('Snapshot Checks'!$E$10:$E$259=C183),0,1),0))),IF(INDEX('Snapshot Checks'!$B$10:$B$259,MATCH(1,INDEX(('Snapshot Checks'!$C$10:$C$259=B183)*('Snapshot Checks'!$E$10:$E$259=C183),0,1),0))="","",INDEX('Snapshot Checks'!$B$10:$B$259,MATCH(1,INDEX(('Snapshot Checks'!$C$10:$C$259=B183)*('Snapshot Checks'!$E$10:$E$259=C183),0,1),0)))))</f>
        <v/>
      </c>
      <c r="E183" s="51" t="str" cm="1">
        <f t="array" ref="E183">IF(B183="","",IFERROR(IF(INDEX('Trending Checks'!$B$10:$B$259,MATCH(1,INDEX(('Trending Checks'!$H$10:$H$259=B183)*('Trending Checks'!$I$10:$I$259=C183),0,1),0))="","",INDEX('Trending Checks'!$B$10:$B$259,MATCH(1,INDEX(('Trending Checks'!$H$10:$H$259=B183)*('Trending Checks'!$I$10:$I$259=C183),0,1),0))),IF(INDEX('Trending Checks'!$B$10:$B$259,MATCH(1,INDEX(('Trending Checks'!$G$10:$G$259=B183)*('Trending Checks'!$I$10:$I$259=C183),0,1),0))="","",INDEX('Trending Checks'!$B$10:$B$259,MATCH(1,INDEX(('Trending Checks'!$G$10:$G$259=B183)*('Trending Checks'!$I$10:$I$259=C183),0,1),0)))))</f>
        <v/>
      </c>
      <c r="F183" s="202"/>
    </row>
    <row r="184" spans="2:6" s="3" customFormat="1" ht="75" customHeight="1" x14ac:dyDescent="0.45">
      <c r="B184" s="43" t="str">
        <f>IF('All Suggested Checks (Hidden)'!O183="","",IF(ISNUMBER(SEARCH("-",'All Suggested Checks (Hidden)'!O183)),'All Suggested Checks (Hidden)'!O183,IFERROR(_xlfn.NUMBERVALUE('All Suggested Checks (Hidden)'!O183),'All Suggested Checks (Hidden)'!O183)))</f>
        <v/>
      </c>
      <c r="C184" s="43" t="str">
        <f>IF('All Suggested Checks (Hidden)'!P183="","",'All Suggested Checks (Hidden)'!P183)</f>
        <v/>
      </c>
      <c r="D184" s="51" t="str" cm="1">
        <f t="array" ref="D184">IF(B184="","",IFERROR(IF(INDEX('Snapshot Checks'!$B$10:$B$259,MATCH(1,INDEX(('Snapshot Checks'!$D$10:$D$259=B184)*('Snapshot Checks'!$E$10:$E$259=C184),0,1),0))="","",INDEX('Snapshot Checks'!$B$10:$B$259,MATCH(1,INDEX(('Snapshot Checks'!$D$10:$D$259=B184)*('Snapshot Checks'!$E$10:$E$259=C184),0,1),0))),IF(INDEX('Snapshot Checks'!$B$10:$B$259,MATCH(1,INDEX(('Snapshot Checks'!$C$10:$C$259=B184)*('Snapshot Checks'!$E$10:$E$259=C184),0,1),0))="","",INDEX('Snapshot Checks'!$B$10:$B$259,MATCH(1,INDEX(('Snapshot Checks'!$C$10:$C$259=B184)*('Snapshot Checks'!$E$10:$E$259=C184),0,1),0)))))</f>
        <v/>
      </c>
      <c r="E184" s="51" t="str" cm="1">
        <f t="array" ref="E184">IF(B184="","",IFERROR(IF(INDEX('Trending Checks'!$B$10:$B$259,MATCH(1,INDEX(('Trending Checks'!$H$10:$H$259=B184)*('Trending Checks'!$I$10:$I$259=C184),0,1),0))="","",INDEX('Trending Checks'!$B$10:$B$259,MATCH(1,INDEX(('Trending Checks'!$H$10:$H$259=B184)*('Trending Checks'!$I$10:$I$259=C184),0,1),0))),IF(INDEX('Trending Checks'!$B$10:$B$259,MATCH(1,INDEX(('Trending Checks'!$G$10:$G$259=B184)*('Trending Checks'!$I$10:$I$259=C184),0,1),0))="","",INDEX('Trending Checks'!$B$10:$B$259,MATCH(1,INDEX(('Trending Checks'!$G$10:$G$259=B184)*('Trending Checks'!$I$10:$I$259=C184),0,1),0)))))</f>
        <v/>
      </c>
      <c r="F184" s="202"/>
    </row>
    <row r="185" spans="2:6" s="3" customFormat="1" ht="75" customHeight="1" x14ac:dyDescent="0.45">
      <c r="B185" s="43" t="str">
        <f>IF('All Suggested Checks (Hidden)'!O184="","",IF(ISNUMBER(SEARCH("-",'All Suggested Checks (Hidden)'!O184)),'All Suggested Checks (Hidden)'!O184,IFERROR(_xlfn.NUMBERVALUE('All Suggested Checks (Hidden)'!O184),'All Suggested Checks (Hidden)'!O184)))</f>
        <v/>
      </c>
      <c r="C185" s="43" t="str">
        <f>IF('All Suggested Checks (Hidden)'!P184="","",'All Suggested Checks (Hidden)'!P184)</f>
        <v/>
      </c>
      <c r="D185" s="51" t="str" cm="1">
        <f t="array" ref="D185">IF(B185="","",IFERROR(IF(INDEX('Snapshot Checks'!$B$10:$B$259,MATCH(1,INDEX(('Snapshot Checks'!$D$10:$D$259=B185)*('Snapshot Checks'!$E$10:$E$259=C185),0,1),0))="","",INDEX('Snapshot Checks'!$B$10:$B$259,MATCH(1,INDEX(('Snapshot Checks'!$D$10:$D$259=B185)*('Snapshot Checks'!$E$10:$E$259=C185),0,1),0))),IF(INDEX('Snapshot Checks'!$B$10:$B$259,MATCH(1,INDEX(('Snapshot Checks'!$C$10:$C$259=B185)*('Snapshot Checks'!$E$10:$E$259=C185),0,1),0))="","",INDEX('Snapshot Checks'!$B$10:$B$259,MATCH(1,INDEX(('Snapshot Checks'!$C$10:$C$259=B185)*('Snapshot Checks'!$E$10:$E$259=C185),0,1),0)))))</f>
        <v/>
      </c>
      <c r="E185" s="51" t="str" cm="1">
        <f t="array" ref="E185">IF(B185="","",IFERROR(IF(INDEX('Trending Checks'!$B$10:$B$259,MATCH(1,INDEX(('Trending Checks'!$H$10:$H$259=B185)*('Trending Checks'!$I$10:$I$259=C185),0,1),0))="","",INDEX('Trending Checks'!$B$10:$B$259,MATCH(1,INDEX(('Trending Checks'!$H$10:$H$259=B185)*('Trending Checks'!$I$10:$I$259=C185),0,1),0))),IF(INDEX('Trending Checks'!$B$10:$B$259,MATCH(1,INDEX(('Trending Checks'!$G$10:$G$259=B185)*('Trending Checks'!$I$10:$I$259=C185),0,1),0))="","",INDEX('Trending Checks'!$B$10:$B$259,MATCH(1,INDEX(('Trending Checks'!$G$10:$G$259=B185)*('Trending Checks'!$I$10:$I$259=C185),0,1),0)))))</f>
        <v/>
      </c>
      <c r="F185" s="202"/>
    </row>
    <row r="186" spans="2:6" s="3" customFormat="1" ht="75" customHeight="1" x14ac:dyDescent="0.45">
      <c r="B186" s="43" t="str">
        <f>IF('All Suggested Checks (Hidden)'!O185="","",IF(ISNUMBER(SEARCH("-",'All Suggested Checks (Hidden)'!O185)),'All Suggested Checks (Hidden)'!O185,IFERROR(_xlfn.NUMBERVALUE('All Suggested Checks (Hidden)'!O185),'All Suggested Checks (Hidden)'!O185)))</f>
        <v/>
      </c>
      <c r="C186" s="43" t="str">
        <f>IF('All Suggested Checks (Hidden)'!P185="","",'All Suggested Checks (Hidden)'!P185)</f>
        <v/>
      </c>
      <c r="D186" s="51" t="str" cm="1">
        <f t="array" ref="D186">IF(B186="","",IFERROR(IF(INDEX('Snapshot Checks'!$B$10:$B$259,MATCH(1,INDEX(('Snapshot Checks'!$D$10:$D$259=B186)*('Snapshot Checks'!$E$10:$E$259=C186),0,1),0))="","",INDEX('Snapshot Checks'!$B$10:$B$259,MATCH(1,INDEX(('Snapshot Checks'!$D$10:$D$259=B186)*('Snapshot Checks'!$E$10:$E$259=C186),0,1),0))),IF(INDEX('Snapshot Checks'!$B$10:$B$259,MATCH(1,INDEX(('Snapshot Checks'!$C$10:$C$259=B186)*('Snapshot Checks'!$E$10:$E$259=C186),0,1),0))="","",INDEX('Snapshot Checks'!$B$10:$B$259,MATCH(1,INDEX(('Snapshot Checks'!$C$10:$C$259=B186)*('Snapshot Checks'!$E$10:$E$259=C186),0,1),0)))))</f>
        <v/>
      </c>
      <c r="E186" s="51" t="str" cm="1">
        <f t="array" ref="E186">IF(B186="","",IFERROR(IF(INDEX('Trending Checks'!$B$10:$B$259,MATCH(1,INDEX(('Trending Checks'!$H$10:$H$259=B186)*('Trending Checks'!$I$10:$I$259=C186),0,1),0))="","",INDEX('Trending Checks'!$B$10:$B$259,MATCH(1,INDEX(('Trending Checks'!$H$10:$H$259=B186)*('Trending Checks'!$I$10:$I$259=C186),0,1),0))),IF(INDEX('Trending Checks'!$B$10:$B$259,MATCH(1,INDEX(('Trending Checks'!$G$10:$G$259=B186)*('Trending Checks'!$I$10:$I$259=C186),0,1),0))="","",INDEX('Trending Checks'!$B$10:$B$259,MATCH(1,INDEX(('Trending Checks'!$G$10:$G$259=B186)*('Trending Checks'!$I$10:$I$259=C186),0,1),0)))))</f>
        <v/>
      </c>
      <c r="F186" s="202"/>
    </row>
    <row r="187" spans="2:6" s="3" customFormat="1" ht="75" customHeight="1" x14ac:dyDescent="0.45">
      <c r="B187" s="43" t="str">
        <f>IF('All Suggested Checks (Hidden)'!O186="","",IF(ISNUMBER(SEARCH("-",'All Suggested Checks (Hidden)'!O186)),'All Suggested Checks (Hidden)'!O186,IFERROR(_xlfn.NUMBERVALUE('All Suggested Checks (Hidden)'!O186),'All Suggested Checks (Hidden)'!O186)))</f>
        <v/>
      </c>
      <c r="C187" s="43" t="str">
        <f>IF('All Suggested Checks (Hidden)'!P186="","",'All Suggested Checks (Hidden)'!P186)</f>
        <v/>
      </c>
      <c r="D187" s="51" t="str" cm="1">
        <f t="array" ref="D187">IF(B187="","",IFERROR(IF(INDEX('Snapshot Checks'!$B$10:$B$259,MATCH(1,INDEX(('Snapshot Checks'!$D$10:$D$259=B187)*('Snapshot Checks'!$E$10:$E$259=C187),0,1),0))="","",INDEX('Snapshot Checks'!$B$10:$B$259,MATCH(1,INDEX(('Snapshot Checks'!$D$10:$D$259=B187)*('Snapshot Checks'!$E$10:$E$259=C187),0,1),0))),IF(INDEX('Snapshot Checks'!$B$10:$B$259,MATCH(1,INDEX(('Snapshot Checks'!$C$10:$C$259=B187)*('Snapshot Checks'!$E$10:$E$259=C187),0,1),0))="","",INDEX('Snapshot Checks'!$B$10:$B$259,MATCH(1,INDEX(('Snapshot Checks'!$C$10:$C$259=B187)*('Snapshot Checks'!$E$10:$E$259=C187),0,1),0)))))</f>
        <v/>
      </c>
      <c r="E187" s="51" t="str" cm="1">
        <f t="array" ref="E187">IF(B187="","",IFERROR(IF(INDEX('Trending Checks'!$B$10:$B$259,MATCH(1,INDEX(('Trending Checks'!$H$10:$H$259=B187)*('Trending Checks'!$I$10:$I$259=C187),0,1),0))="","",INDEX('Trending Checks'!$B$10:$B$259,MATCH(1,INDEX(('Trending Checks'!$H$10:$H$259=B187)*('Trending Checks'!$I$10:$I$259=C187),0,1),0))),IF(INDEX('Trending Checks'!$B$10:$B$259,MATCH(1,INDEX(('Trending Checks'!$G$10:$G$259=B187)*('Trending Checks'!$I$10:$I$259=C187),0,1),0))="","",INDEX('Trending Checks'!$B$10:$B$259,MATCH(1,INDEX(('Trending Checks'!$G$10:$G$259=B187)*('Trending Checks'!$I$10:$I$259=C187),0,1),0)))))</f>
        <v/>
      </c>
      <c r="F187" s="202"/>
    </row>
    <row r="188" spans="2:6" s="3" customFormat="1" ht="75" customHeight="1" x14ac:dyDescent="0.45">
      <c r="B188" s="43" t="str">
        <f>IF('All Suggested Checks (Hidden)'!O187="","",IF(ISNUMBER(SEARCH("-",'All Suggested Checks (Hidden)'!O187)),'All Suggested Checks (Hidden)'!O187,IFERROR(_xlfn.NUMBERVALUE('All Suggested Checks (Hidden)'!O187),'All Suggested Checks (Hidden)'!O187)))</f>
        <v/>
      </c>
      <c r="C188" s="43" t="str">
        <f>IF('All Suggested Checks (Hidden)'!P187="","",'All Suggested Checks (Hidden)'!P187)</f>
        <v/>
      </c>
      <c r="D188" s="51" t="str" cm="1">
        <f t="array" ref="D188">IF(B188="","",IFERROR(IF(INDEX('Snapshot Checks'!$B$10:$B$259,MATCH(1,INDEX(('Snapshot Checks'!$D$10:$D$259=B188)*('Snapshot Checks'!$E$10:$E$259=C188),0,1),0))="","",INDEX('Snapshot Checks'!$B$10:$B$259,MATCH(1,INDEX(('Snapshot Checks'!$D$10:$D$259=B188)*('Snapshot Checks'!$E$10:$E$259=C188),0,1),0))),IF(INDEX('Snapshot Checks'!$B$10:$B$259,MATCH(1,INDEX(('Snapshot Checks'!$C$10:$C$259=B188)*('Snapshot Checks'!$E$10:$E$259=C188),0,1),0))="","",INDEX('Snapshot Checks'!$B$10:$B$259,MATCH(1,INDEX(('Snapshot Checks'!$C$10:$C$259=B188)*('Snapshot Checks'!$E$10:$E$259=C188),0,1),0)))))</f>
        <v/>
      </c>
      <c r="E188" s="51" t="str" cm="1">
        <f t="array" ref="E188">IF(B188="","",IFERROR(IF(INDEX('Trending Checks'!$B$10:$B$259,MATCH(1,INDEX(('Trending Checks'!$H$10:$H$259=B188)*('Trending Checks'!$I$10:$I$259=C188),0,1),0))="","",INDEX('Trending Checks'!$B$10:$B$259,MATCH(1,INDEX(('Trending Checks'!$H$10:$H$259=B188)*('Trending Checks'!$I$10:$I$259=C188),0,1),0))),IF(INDEX('Trending Checks'!$B$10:$B$259,MATCH(1,INDEX(('Trending Checks'!$G$10:$G$259=B188)*('Trending Checks'!$I$10:$I$259=C188),0,1),0))="","",INDEX('Trending Checks'!$B$10:$B$259,MATCH(1,INDEX(('Trending Checks'!$G$10:$G$259=B188)*('Trending Checks'!$I$10:$I$259=C188),0,1),0)))))</f>
        <v/>
      </c>
      <c r="F188" s="202"/>
    </row>
    <row r="189" spans="2:6" s="3" customFormat="1" ht="75" customHeight="1" x14ac:dyDescent="0.45">
      <c r="B189" s="43" t="str">
        <f>IF('All Suggested Checks (Hidden)'!O188="","",IF(ISNUMBER(SEARCH("-",'All Suggested Checks (Hidden)'!O188)),'All Suggested Checks (Hidden)'!O188,IFERROR(_xlfn.NUMBERVALUE('All Suggested Checks (Hidden)'!O188),'All Suggested Checks (Hidden)'!O188)))</f>
        <v/>
      </c>
      <c r="C189" s="43" t="str">
        <f>IF('All Suggested Checks (Hidden)'!P188="","",'All Suggested Checks (Hidden)'!P188)</f>
        <v/>
      </c>
      <c r="D189" s="51" t="str" cm="1">
        <f t="array" ref="D189">IF(B189="","",IFERROR(IF(INDEX('Snapshot Checks'!$B$10:$B$259,MATCH(1,INDEX(('Snapshot Checks'!$D$10:$D$259=B189)*('Snapshot Checks'!$E$10:$E$259=C189),0,1),0))="","",INDEX('Snapshot Checks'!$B$10:$B$259,MATCH(1,INDEX(('Snapshot Checks'!$D$10:$D$259=B189)*('Snapshot Checks'!$E$10:$E$259=C189),0,1),0))),IF(INDEX('Snapshot Checks'!$B$10:$B$259,MATCH(1,INDEX(('Snapshot Checks'!$C$10:$C$259=B189)*('Snapshot Checks'!$E$10:$E$259=C189),0,1),0))="","",INDEX('Snapshot Checks'!$B$10:$B$259,MATCH(1,INDEX(('Snapshot Checks'!$C$10:$C$259=B189)*('Snapshot Checks'!$E$10:$E$259=C189),0,1),0)))))</f>
        <v/>
      </c>
      <c r="E189" s="51" t="str" cm="1">
        <f t="array" ref="E189">IF(B189="","",IFERROR(IF(INDEX('Trending Checks'!$B$10:$B$259,MATCH(1,INDEX(('Trending Checks'!$H$10:$H$259=B189)*('Trending Checks'!$I$10:$I$259=C189),0,1),0))="","",INDEX('Trending Checks'!$B$10:$B$259,MATCH(1,INDEX(('Trending Checks'!$H$10:$H$259=B189)*('Trending Checks'!$I$10:$I$259=C189),0,1),0))),IF(INDEX('Trending Checks'!$B$10:$B$259,MATCH(1,INDEX(('Trending Checks'!$G$10:$G$259=B189)*('Trending Checks'!$I$10:$I$259=C189),0,1),0))="","",INDEX('Trending Checks'!$B$10:$B$259,MATCH(1,INDEX(('Trending Checks'!$G$10:$G$259=B189)*('Trending Checks'!$I$10:$I$259=C189),0,1),0)))))</f>
        <v/>
      </c>
      <c r="F189" s="202"/>
    </row>
    <row r="190" spans="2:6" s="3" customFormat="1" ht="75" customHeight="1" x14ac:dyDescent="0.45">
      <c r="B190" s="43" t="str">
        <f>IF('All Suggested Checks (Hidden)'!O189="","",IF(ISNUMBER(SEARCH("-",'All Suggested Checks (Hidden)'!O189)),'All Suggested Checks (Hidden)'!O189,IFERROR(_xlfn.NUMBERVALUE('All Suggested Checks (Hidden)'!O189),'All Suggested Checks (Hidden)'!O189)))</f>
        <v/>
      </c>
      <c r="C190" s="43" t="str">
        <f>IF('All Suggested Checks (Hidden)'!P189="","",'All Suggested Checks (Hidden)'!P189)</f>
        <v/>
      </c>
      <c r="D190" s="51" t="str" cm="1">
        <f t="array" ref="D190">IF(B190="","",IFERROR(IF(INDEX('Snapshot Checks'!$B$10:$B$259,MATCH(1,INDEX(('Snapshot Checks'!$D$10:$D$259=B190)*('Snapshot Checks'!$E$10:$E$259=C190),0,1),0))="","",INDEX('Snapshot Checks'!$B$10:$B$259,MATCH(1,INDEX(('Snapshot Checks'!$D$10:$D$259=B190)*('Snapshot Checks'!$E$10:$E$259=C190),0,1),0))),IF(INDEX('Snapshot Checks'!$B$10:$B$259,MATCH(1,INDEX(('Snapshot Checks'!$C$10:$C$259=B190)*('Snapshot Checks'!$E$10:$E$259=C190),0,1),0))="","",INDEX('Snapshot Checks'!$B$10:$B$259,MATCH(1,INDEX(('Snapshot Checks'!$C$10:$C$259=B190)*('Snapshot Checks'!$E$10:$E$259=C190),0,1),0)))))</f>
        <v/>
      </c>
      <c r="E190" s="51" t="str" cm="1">
        <f t="array" ref="E190">IF(B190="","",IFERROR(IF(INDEX('Trending Checks'!$B$10:$B$259,MATCH(1,INDEX(('Trending Checks'!$H$10:$H$259=B190)*('Trending Checks'!$I$10:$I$259=C190),0,1),0))="","",INDEX('Trending Checks'!$B$10:$B$259,MATCH(1,INDEX(('Trending Checks'!$H$10:$H$259=B190)*('Trending Checks'!$I$10:$I$259=C190),0,1),0))),IF(INDEX('Trending Checks'!$B$10:$B$259,MATCH(1,INDEX(('Trending Checks'!$G$10:$G$259=B190)*('Trending Checks'!$I$10:$I$259=C190),0,1),0))="","",INDEX('Trending Checks'!$B$10:$B$259,MATCH(1,INDEX(('Trending Checks'!$G$10:$G$259=B190)*('Trending Checks'!$I$10:$I$259=C190),0,1),0)))))</f>
        <v/>
      </c>
      <c r="F190" s="202"/>
    </row>
    <row r="191" spans="2:6" s="3" customFormat="1" ht="75" customHeight="1" x14ac:dyDescent="0.45">
      <c r="B191" s="43" t="str">
        <f>IF('All Suggested Checks (Hidden)'!O190="","",IF(ISNUMBER(SEARCH("-",'All Suggested Checks (Hidden)'!O190)),'All Suggested Checks (Hidden)'!O190,IFERROR(_xlfn.NUMBERVALUE('All Suggested Checks (Hidden)'!O190),'All Suggested Checks (Hidden)'!O190)))</f>
        <v/>
      </c>
      <c r="C191" s="43" t="str">
        <f>IF('All Suggested Checks (Hidden)'!P190="","",'All Suggested Checks (Hidden)'!P190)</f>
        <v/>
      </c>
      <c r="D191" s="51" t="str" cm="1">
        <f t="array" ref="D191">IF(B191="","",IFERROR(IF(INDEX('Snapshot Checks'!$B$10:$B$259,MATCH(1,INDEX(('Snapshot Checks'!$D$10:$D$259=B191)*('Snapshot Checks'!$E$10:$E$259=C191),0,1),0))="","",INDEX('Snapshot Checks'!$B$10:$B$259,MATCH(1,INDEX(('Snapshot Checks'!$D$10:$D$259=B191)*('Snapshot Checks'!$E$10:$E$259=C191),0,1),0))),IF(INDEX('Snapshot Checks'!$B$10:$B$259,MATCH(1,INDEX(('Snapshot Checks'!$C$10:$C$259=B191)*('Snapshot Checks'!$E$10:$E$259=C191),0,1),0))="","",INDEX('Snapshot Checks'!$B$10:$B$259,MATCH(1,INDEX(('Snapshot Checks'!$C$10:$C$259=B191)*('Snapshot Checks'!$E$10:$E$259=C191),0,1),0)))))</f>
        <v/>
      </c>
      <c r="E191" s="51" t="str" cm="1">
        <f t="array" ref="E191">IF(B191="","",IFERROR(IF(INDEX('Trending Checks'!$B$10:$B$259,MATCH(1,INDEX(('Trending Checks'!$H$10:$H$259=B191)*('Trending Checks'!$I$10:$I$259=C191),0,1),0))="","",INDEX('Trending Checks'!$B$10:$B$259,MATCH(1,INDEX(('Trending Checks'!$H$10:$H$259=B191)*('Trending Checks'!$I$10:$I$259=C191),0,1),0))),IF(INDEX('Trending Checks'!$B$10:$B$259,MATCH(1,INDEX(('Trending Checks'!$G$10:$G$259=B191)*('Trending Checks'!$I$10:$I$259=C191),0,1),0))="","",INDEX('Trending Checks'!$B$10:$B$259,MATCH(1,INDEX(('Trending Checks'!$G$10:$G$259=B191)*('Trending Checks'!$I$10:$I$259=C191),0,1),0)))))</f>
        <v/>
      </c>
      <c r="F191" s="202"/>
    </row>
    <row r="192" spans="2:6" s="3" customFormat="1" ht="75" customHeight="1" x14ac:dyDescent="0.45">
      <c r="B192" s="43" t="str">
        <f>IF('All Suggested Checks (Hidden)'!O191="","",IF(ISNUMBER(SEARCH("-",'All Suggested Checks (Hidden)'!O191)),'All Suggested Checks (Hidden)'!O191,IFERROR(_xlfn.NUMBERVALUE('All Suggested Checks (Hidden)'!O191),'All Suggested Checks (Hidden)'!O191)))</f>
        <v/>
      </c>
      <c r="C192" s="43" t="str">
        <f>IF('All Suggested Checks (Hidden)'!P191="","",'All Suggested Checks (Hidden)'!P191)</f>
        <v/>
      </c>
      <c r="D192" s="51" t="str" cm="1">
        <f t="array" ref="D192">IF(B192="","",IFERROR(IF(INDEX('Snapshot Checks'!$B$10:$B$259,MATCH(1,INDEX(('Snapshot Checks'!$D$10:$D$259=B192)*('Snapshot Checks'!$E$10:$E$259=C192),0,1),0))="","",INDEX('Snapshot Checks'!$B$10:$B$259,MATCH(1,INDEX(('Snapshot Checks'!$D$10:$D$259=B192)*('Snapshot Checks'!$E$10:$E$259=C192),0,1),0))),IF(INDEX('Snapshot Checks'!$B$10:$B$259,MATCH(1,INDEX(('Snapshot Checks'!$C$10:$C$259=B192)*('Snapshot Checks'!$E$10:$E$259=C192),0,1),0))="","",INDEX('Snapshot Checks'!$B$10:$B$259,MATCH(1,INDEX(('Snapshot Checks'!$C$10:$C$259=B192)*('Snapshot Checks'!$E$10:$E$259=C192),0,1),0)))))</f>
        <v/>
      </c>
      <c r="E192" s="51" t="str" cm="1">
        <f t="array" ref="E192">IF(B192="","",IFERROR(IF(INDEX('Trending Checks'!$B$10:$B$259,MATCH(1,INDEX(('Trending Checks'!$H$10:$H$259=B192)*('Trending Checks'!$I$10:$I$259=C192),0,1),0))="","",INDEX('Trending Checks'!$B$10:$B$259,MATCH(1,INDEX(('Trending Checks'!$H$10:$H$259=B192)*('Trending Checks'!$I$10:$I$259=C192),0,1),0))),IF(INDEX('Trending Checks'!$B$10:$B$259,MATCH(1,INDEX(('Trending Checks'!$G$10:$G$259=B192)*('Trending Checks'!$I$10:$I$259=C192),0,1),0))="","",INDEX('Trending Checks'!$B$10:$B$259,MATCH(1,INDEX(('Trending Checks'!$G$10:$G$259=B192)*('Trending Checks'!$I$10:$I$259=C192),0,1),0)))))</f>
        <v/>
      </c>
      <c r="F192" s="202"/>
    </row>
    <row r="193" spans="2:6" s="3" customFormat="1" ht="75" customHeight="1" x14ac:dyDescent="0.45">
      <c r="B193" s="43" t="str">
        <f>IF('All Suggested Checks (Hidden)'!O192="","",IF(ISNUMBER(SEARCH("-",'All Suggested Checks (Hidden)'!O192)),'All Suggested Checks (Hidden)'!O192,IFERROR(_xlfn.NUMBERVALUE('All Suggested Checks (Hidden)'!O192),'All Suggested Checks (Hidden)'!O192)))</f>
        <v/>
      </c>
      <c r="C193" s="43" t="str">
        <f>IF('All Suggested Checks (Hidden)'!P192="","",'All Suggested Checks (Hidden)'!P192)</f>
        <v/>
      </c>
      <c r="D193" s="51" t="str" cm="1">
        <f t="array" ref="D193">IF(B193="","",IFERROR(IF(INDEX('Snapshot Checks'!$B$10:$B$259,MATCH(1,INDEX(('Snapshot Checks'!$D$10:$D$259=B193)*('Snapshot Checks'!$E$10:$E$259=C193),0,1),0))="","",INDEX('Snapshot Checks'!$B$10:$B$259,MATCH(1,INDEX(('Snapshot Checks'!$D$10:$D$259=B193)*('Snapshot Checks'!$E$10:$E$259=C193),0,1),0))),IF(INDEX('Snapshot Checks'!$B$10:$B$259,MATCH(1,INDEX(('Snapshot Checks'!$C$10:$C$259=B193)*('Snapshot Checks'!$E$10:$E$259=C193),0,1),0))="","",INDEX('Snapshot Checks'!$B$10:$B$259,MATCH(1,INDEX(('Snapshot Checks'!$C$10:$C$259=B193)*('Snapshot Checks'!$E$10:$E$259=C193),0,1),0)))))</f>
        <v/>
      </c>
      <c r="E193" s="51" t="str" cm="1">
        <f t="array" ref="E193">IF(B193="","",IFERROR(IF(INDEX('Trending Checks'!$B$10:$B$259,MATCH(1,INDEX(('Trending Checks'!$H$10:$H$259=B193)*('Trending Checks'!$I$10:$I$259=C193),0,1),0))="","",INDEX('Trending Checks'!$B$10:$B$259,MATCH(1,INDEX(('Trending Checks'!$H$10:$H$259=B193)*('Trending Checks'!$I$10:$I$259=C193),0,1),0))),IF(INDEX('Trending Checks'!$B$10:$B$259,MATCH(1,INDEX(('Trending Checks'!$G$10:$G$259=B193)*('Trending Checks'!$I$10:$I$259=C193),0,1),0))="","",INDEX('Trending Checks'!$B$10:$B$259,MATCH(1,INDEX(('Trending Checks'!$G$10:$G$259=B193)*('Trending Checks'!$I$10:$I$259=C193),0,1),0)))))</f>
        <v/>
      </c>
      <c r="F193" s="202"/>
    </row>
    <row r="194" spans="2:6" s="3" customFormat="1" ht="75" customHeight="1" x14ac:dyDescent="0.45">
      <c r="B194" s="43" t="str">
        <f>IF('All Suggested Checks (Hidden)'!O193="","",IF(ISNUMBER(SEARCH("-",'All Suggested Checks (Hidden)'!O193)),'All Suggested Checks (Hidden)'!O193,IFERROR(_xlfn.NUMBERVALUE('All Suggested Checks (Hidden)'!O193),'All Suggested Checks (Hidden)'!O193)))</f>
        <v/>
      </c>
      <c r="C194" s="43" t="str">
        <f>IF('All Suggested Checks (Hidden)'!P193="","",'All Suggested Checks (Hidden)'!P193)</f>
        <v/>
      </c>
      <c r="D194" s="51" t="str" cm="1">
        <f t="array" ref="D194">IF(B194="","",IFERROR(IF(INDEX('Snapshot Checks'!$B$10:$B$259,MATCH(1,INDEX(('Snapshot Checks'!$D$10:$D$259=B194)*('Snapshot Checks'!$E$10:$E$259=C194),0,1),0))="","",INDEX('Snapshot Checks'!$B$10:$B$259,MATCH(1,INDEX(('Snapshot Checks'!$D$10:$D$259=B194)*('Snapshot Checks'!$E$10:$E$259=C194),0,1),0))),IF(INDEX('Snapshot Checks'!$B$10:$B$259,MATCH(1,INDEX(('Snapshot Checks'!$C$10:$C$259=B194)*('Snapshot Checks'!$E$10:$E$259=C194),0,1),0))="","",INDEX('Snapshot Checks'!$B$10:$B$259,MATCH(1,INDEX(('Snapshot Checks'!$C$10:$C$259=B194)*('Snapshot Checks'!$E$10:$E$259=C194),0,1),0)))))</f>
        <v/>
      </c>
      <c r="E194" s="51" t="str" cm="1">
        <f t="array" ref="E194">IF(B194="","",IFERROR(IF(INDEX('Trending Checks'!$B$10:$B$259,MATCH(1,INDEX(('Trending Checks'!$H$10:$H$259=B194)*('Trending Checks'!$I$10:$I$259=C194),0,1),0))="","",INDEX('Trending Checks'!$B$10:$B$259,MATCH(1,INDEX(('Trending Checks'!$H$10:$H$259=B194)*('Trending Checks'!$I$10:$I$259=C194),0,1),0))),IF(INDEX('Trending Checks'!$B$10:$B$259,MATCH(1,INDEX(('Trending Checks'!$G$10:$G$259=B194)*('Trending Checks'!$I$10:$I$259=C194),0,1),0))="","",INDEX('Trending Checks'!$B$10:$B$259,MATCH(1,INDEX(('Trending Checks'!$G$10:$G$259=B194)*('Trending Checks'!$I$10:$I$259=C194),0,1),0)))))</f>
        <v/>
      </c>
      <c r="F194" s="202"/>
    </row>
    <row r="195" spans="2:6" s="3" customFormat="1" ht="75" customHeight="1" x14ac:dyDescent="0.45">
      <c r="B195" s="43" t="str">
        <f>IF('All Suggested Checks (Hidden)'!O194="","",IF(ISNUMBER(SEARCH("-",'All Suggested Checks (Hidden)'!O194)),'All Suggested Checks (Hidden)'!O194,IFERROR(_xlfn.NUMBERVALUE('All Suggested Checks (Hidden)'!O194),'All Suggested Checks (Hidden)'!O194)))</f>
        <v/>
      </c>
      <c r="C195" s="43" t="str">
        <f>IF('All Suggested Checks (Hidden)'!P194="","",'All Suggested Checks (Hidden)'!P194)</f>
        <v/>
      </c>
      <c r="D195" s="51" t="str" cm="1">
        <f t="array" ref="D195">IF(B195="","",IFERROR(IF(INDEX('Snapshot Checks'!$B$10:$B$259,MATCH(1,INDEX(('Snapshot Checks'!$D$10:$D$259=B195)*('Snapshot Checks'!$E$10:$E$259=C195),0,1),0))="","",INDEX('Snapshot Checks'!$B$10:$B$259,MATCH(1,INDEX(('Snapshot Checks'!$D$10:$D$259=B195)*('Snapshot Checks'!$E$10:$E$259=C195),0,1),0))),IF(INDEX('Snapshot Checks'!$B$10:$B$259,MATCH(1,INDEX(('Snapshot Checks'!$C$10:$C$259=B195)*('Snapshot Checks'!$E$10:$E$259=C195),0,1),0))="","",INDEX('Snapshot Checks'!$B$10:$B$259,MATCH(1,INDEX(('Snapshot Checks'!$C$10:$C$259=B195)*('Snapshot Checks'!$E$10:$E$259=C195),0,1),0)))))</f>
        <v/>
      </c>
      <c r="E195" s="51" t="str" cm="1">
        <f t="array" ref="E195">IF(B195="","",IFERROR(IF(INDEX('Trending Checks'!$B$10:$B$259,MATCH(1,INDEX(('Trending Checks'!$H$10:$H$259=B195)*('Trending Checks'!$I$10:$I$259=C195),0,1),0))="","",INDEX('Trending Checks'!$B$10:$B$259,MATCH(1,INDEX(('Trending Checks'!$H$10:$H$259=B195)*('Trending Checks'!$I$10:$I$259=C195),0,1),0))),IF(INDEX('Trending Checks'!$B$10:$B$259,MATCH(1,INDEX(('Trending Checks'!$G$10:$G$259=B195)*('Trending Checks'!$I$10:$I$259=C195),0,1),0))="","",INDEX('Trending Checks'!$B$10:$B$259,MATCH(1,INDEX(('Trending Checks'!$G$10:$G$259=B195)*('Trending Checks'!$I$10:$I$259=C195),0,1),0)))))</f>
        <v/>
      </c>
      <c r="F195" s="202"/>
    </row>
    <row r="196" spans="2:6" s="3" customFormat="1" ht="75" customHeight="1" x14ac:dyDescent="0.45">
      <c r="B196" s="43" t="str">
        <f>IF('All Suggested Checks (Hidden)'!O195="","",IF(ISNUMBER(SEARCH("-",'All Suggested Checks (Hidden)'!O195)),'All Suggested Checks (Hidden)'!O195,IFERROR(_xlfn.NUMBERVALUE('All Suggested Checks (Hidden)'!O195),'All Suggested Checks (Hidden)'!O195)))</f>
        <v/>
      </c>
      <c r="C196" s="43" t="str">
        <f>IF('All Suggested Checks (Hidden)'!P195="","",'All Suggested Checks (Hidden)'!P195)</f>
        <v/>
      </c>
      <c r="D196" s="51" t="str" cm="1">
        <f t="array" ref="D196">IF(B196="","",IFERROR(IF(INDEX('Snapshot Checks'!$B$10:$B$259,MATCH(1,INDEX(('Snapshot Checks'!$D$10:$D$259=B196)*('Snapshot Checks'!$E$10:$E$259=C196),0,1),0))="","",INDEX('Snapshot Checks'!$B$10:$B$259,MATCH(1,INDEX(('Snapshot Checks'!$D$10:$D$259=B196)*('Snapshot Checks'!$E$10:$E$259=C196),0,1),0))),IF(INDEX('Snapshot Checks'!$B$10:$B$259,MATCH(1,INDEX(('Snapshot Checks'!$C$10:$C$259=B196)*('Snapshot Checks'!$E$10:$E$259=C196),0,1),0))="","",INDEX('Snapshot Checks'!$B$10:$B$259,MATCH(1,INDEX(('Snapshot Checks'!$C$10:$C$259=B196)*('Snapshot Checks'!$E$10:$E$259=C196),0,1),0)))))</f>
        <v/>
      </c>
      <c r="E196" s="51" t="str" cm="1">
        <f t="array" ref="E196">IF(B196="","",IFERROR(IF(INDEX('Trending Checks'!$B$10:$B$259,MATCH(1,INDEX(('Trending Checks'!$H$10:$H$259=B196)*('Trending Checks'!$I$10:$I$259=C196),0,1),0))="","",INDEX('Trending Checks'!$B$10:$B$259,MATCH(1,INDEX(('Trending Checks'!$H$10:$H$259=B196)*('Trending Checks'!$I$10:$I$259=C196),0,1),0))),IF(INDEX('Trending Checks'!$B$10:$B$259,MATCH(1,INDEX(('Trending Checks'!$G$10:$G$259=B196)*('Trending Checks'!$I$10:$I$259=C196),0,1),0))="","",INDEX('Trending Checks'!$B$10:$B$259,MATCH(1,INDEX(('Trending Checks'!$G$10:$G$259=B196)*('Trending Checks'!$I$10:$I$259=C196),0,1),0)))))</f>
        <v/>
      </c>
      <c r="F196" s="202"/>
    </row>
    <row r="197" spans="2:6" s="3" customFormat="1" ht="75" customHeight="1" x14ac:dyDescent="0.45">
      <c r="B197" s="43" t="str">
        <f>IF('All Suggested Checks (Hidden)'!O196="","",IF(ISNUMBER(SEARCH("-",'All Suggested Checks (Hidden)'!O196)),'All Suggested Checks (Hidden)'!O196,IFERROR(_xlfn.NUMBERVALUE('All Suggested Checks (Hidden)'!O196),'All Suggested Checks (Hidden)'!O196)))</f>
        <v/>
      </c>
      <c r="C197" s="43" t="str">
        <f>IF('All Suggested Checks (Hidden)'!P196="","",'All Suggested Checks (Hidden)'!P196)</f>
        <v/>
      </c>
      <c r="D197" s="51" t="str" cm="1">
        <f t="array" ref="D197">IF(B197="","",IFERROR(IF(INDEX('Snapshot Checks'!$B$10:$B$259,MATCH(1,INDEX(('Snapshot Checks'!$D$10:$D$259=B197)*('Snapshot Checks'!$E$10:$E$259=C197),0,1),0))="","",INDEX('Snapshot Checks'!$B$10:$B$259,MATCH(1,INDEX(('Snapshot Checks'!$D$10:$D$259=B197)*('Snapshot Checks'!$E$10:$E$259=C197),0,1),0))),IF(INDEX('Snapshot Checks'!$B$10:$B$259,MATCH(1,INDEX(('Snapshot Checks'!$C$10:$C$259=B197)*('Snapshot Checks'!$E$10:$E$259=C197),0,1),0))="","",INDEX('Snapshot Checks'!$B$10:$B$259,MATCH(1,INDEX(('Snapshot Checks'!$C$10:$C$259=B197)*('Snapshot Checks'!$E$10:$E$259=C197),0,1),0)))))</f>
        <v/>
      </c>
      <c r="E197" s="51" t="str" cm="1">
        <f t="array" ref="E197">IF(B197="","",IFERROR(IF(INDEX('Trending Checks'!$B$10:$B$259,MATCH(1,INDEX(('Trending Checks'!$H$10:$H$259=B197)*('Trending Checks'!$I$10:$I$259=C197),0,1),0))="","",INDEX('Trending Checks'!$B$10:$B$259,MATCH(1,INDEX(('Trending Checks'!$H$10:$H$259=B197)*('Trending Checks'!$I$10:$I$259=C197),0,1),0))),IF(INDEX('Trending Checks'!$B$10:$B$259,MATCH(1,INDEX(('Trending Checks'!$G$10:$G$259=B197)*('Trending Checks'!$I$10:$I$259=C197),0,1),0))="","",INDEX('Trending Checks'!$B$10:$B$259,MATCH(1,INDEX(('Trending Checks'!$G$10:$G$259=B197)*('Trending Checks'!$I$10:$I$259=C197),0,1),0)))))</f>
        <v/>
      </c>
      <c r="F197" s="202"/>
    </row>
    <row r="198" spans="2:6" s="3" customFormat="1" ht="75" customHeight="1" x14ac:dyDescent="0.45">
      <c r="B198" s="43" t="str">
        <f>IF('All Suggested Checks (Hidden)'!O197="","",IF(ISNUMBER(SEARCH("-",'All Suggested Checks (Hidden)'!O197)),'All Suggested Checks (Hidden)'!O197,IFERROR(_xlfn.NUMBERVALUE('All Suggested Checks (Hidden)'!O197),'All Suggested Checks (Hidden)'!O197)))</f>
        <v/>
      </c>
      <c r="C198" s="43" t="str">
        <f>IF('All Suggested Checks (Hidden)'!P197="","",'All Suggested Checks (Hidden)'!P197)</f>
        <v/>
      </c>
      <c r="D198" s="51" t="str" cm="1">
        <f t="array" ref="D198">IF(B198="","",IFERROR(IF(INDEX('Snapshot Checks'!$B$10:$B$259,MATCH(1,INDEX(('Snapshot Checks'!$D$10:$D$259=B198)*('Snapshot Checks'!$E$10:$E$259=C198),0,1),0))="","",INDEX('Snapshot Checks'!$B$10:$B$259,MATCH(1,INDEX(('Snapshot Checks'!$D$10:$D$259=B198)*('Snapshot Checks'!$E$10:$E$259=C198),0,1),0))),IF(INDEX('Snapshot Checks'!$B$10:$B$259,MATCH(1,INDEX(('Snapshot Checks'!$C$10:$C$259=B198)*('Snapshot Checks'!$E$10:$E$259=C198),0,1),0))="","",INDEX('Snapshot Checks'!$B$10:$B$259,MATCH(1,INDEX(('Snapshot Checks'!$C$10:$C$259=B198)*('Snapshot Checks'!$E$10:$E$259=C198),0,1),0)))))</f>
        <v/>
      </c>
      <c r="E198" s="51" t="str" cm="1">
        <f t="array" ref="E198">IF(B198="","",IFERROR(IF(INDEX('Trending Checks'!$B$10:$B$259,MATCH(1,INDEX(('Trending Checks'!$H$10:$H$259=B198)*('Trending Checks'!$I$10:$I$259=C198),0,1),0))="","",INDEX('Trending Checks'!$B$10:$B$259,MATCH(1,INDEX(('Trending Checks'!$H$10:$H$259=B198)*('Trending Checks'!$I$10:$I$259=C198),0,1),0))),IF(INDEX('Trending Checks'!$B$10:$B$259,MATCH(1,INDEX(('Trending Checks'!$G$10:$G$259=B198)*('Trending Checks'!$I$10:$I$259=C198),0,1),0))="","",INDEX('Trending Checks'!$B$10:$B$259,MATCH(1,INDEX(('Trending Checks'!$G$10:$G$259=B198)*('Trending Checks'!$I$10:$I$259=C198),0,1),0)))))</f>
        <v/>
      </c>
      <c r="F198" s="202"/>
    </row>
    <row r="199" spans="2:6" s="3" customFormat="1" ht="75" customHeight="1" x14ac:dyDescent="0.45">
      <c r="B199" s="43" t="str">
        <f>IF('All Suggested Checks (Hidden)'!O198="","",IF(ISNUMBER(SEARCH("-",'All Suggested Checks (Hidden)'!O198)),'All Suggested Checks (Hidden)'!O198,IFERROR(_xlfn.NUMBERVALUE('All Suggested Checks (Hidden)'!O198),'All Suggested Checks (Hidden)'!O198)))</f>
        <v/>
      </c>
      <c r="C199" s="43" t="str">
        <f>IF('All Suggested Checks (Hidden)'!P198="","",'All Suggested Checks (Hidden)'!P198)</f>
        <v/>
      </c>
      <c r="D199" s="51" t="str" cm="1">
        <f t="array" ref="D199">IF(B199="","",IFERROR(IF(INDEX('Snapshot Checks'!$B$10:$B$259,MATCH(1,INDEX(('Snapshot Checks'!$D$10:$D$259=B199)*('Snapshot Checks'!$E$10:$E$259=C199),0,1),0))="","",INDEX('Snapshot Checks'!$B$10:$B$259,MATCH(1,INDEX(('Snapshot Checks'!$D$10:$D$259=B199)*('Snapshot Checks'!$E$10:$E$259=C199),0,1),0))),IF(INDEX('Snapshot Checks'!$B$10:$B$259,MATCH(1,INDEX(('Snapshot Checks'!$C$10:$C$259=B199)*('Snapshot Checks'!$E$10:$E$259=C199),0,1),0))="","",INDEX('Snapshot Checks'!$B$10:$B$259,MATCH(1,INDEX(('Snapshot Checks'!$C$10:$C$259=B199)*('Snapshot Checks'!$E$10:$E$259=C199),0,1),0)))))</f>
        <v/>
      </c>
      <c r="E199" s="51" t="str" cm="1">
        <f t="array" ref="E199">IF(B199="","",IFERROR(IF(INDEX('Trending Checks'!$B$10:$B$259,MATCH(1,INDEX(('Trending Checks'!$H$10:$H$259=B199)*('Trending Checks'!$I$10:$I$259=C199),0,1),0))="","",INDEX('Trending Checks'!$B$10:$B$259,MATCH(1,INDEX(('Trending Checks'!$H$10:$H$259=B199)*('Trending Checks'!$I$10:$I$259=C199),0,1),0))),IF(INDEX('Trending Checks'!$B$10:$B$259,MATCH(1,INDEX(('Trending Checks'!$G$10:$G$259=B199)*('Trending Checks'!$I$10:$I$259=C199),0,1),0))="","",INDEX('Trending Checks'!$B$10:$B$259,MATCH(1,INDEX(('Trending Checks'!$G$10:$G$259=B199)*('Trending Checks'!$I$10:$I$259=C199),0,1),0)))))</f>
        <v/>
      </c>
      <c r="F199" s="202"/>
    </row>
    <row r="200" spans="2:6" s="3" customFormat="1" ht="75" customHeight="1" x14ac:dyDescent="0.45">
      <c r="B200" s="43" t="str">
        <f>IF('All Suggested Checks (Hidden)'!O199="","",IF(ISNUMBER(SEARCH("-",'All Suggested Checks (Hidden)'!O199)),'All Suggested Checks (Hidden)'!O199,IFERROR(_xlfn.NUMBERVALUE('All Suggested Checks (Hidden)'!O199),'All Suggested Checks (Hidden)'!O199)))</f>
        <v/>
      </c>
      <c r="C200" s="43" t="str">
        <f>IF('All Suggested Checks (Hidden)'!P199="","",'All Suggested Checks (Hidden)'!P199)</f>
        <v/>
      </c>
      <c r="D200" s="51" t="str" cm="1">
        <f t="array" ref="D200">IF(B200="","",IFERROR(IF(INDEX('Snapshot Checks'!$B$10:$B$259,MATCH(1,INDEX(('Snapshot Checks'!$D$10:$D$259=B200)*('Snapshot Checks'!$E$10:$E$259=C200),0,1),0))="","",INDEX('Snapshot Checks'!$B$10:$B$259,MATCH(1,INDEX(('Snapshot Checks'!$D$10:$D$259=B200)*('Snapshot Checks'!$E$10:$E$259=C200),0,1),0))),IF(INDEX('Snapshot Checks'!$B$10:$B$259,MATCH(1,INDEX(('Snapshot Checks'!$C$10:$C$259=B200)*('Snapshot Checks'!$E$10:$E$259=C200),0,1),0))="","",INDEX('Snapshot Checks'!$B$10:$B$259,MATCH(1,INDEX(('Snapshot Checks'!$C$10:$C$259=B200)*('Snapshot Checks'!$E$10:$E$259=C200),0,1),0)))))</f>
        <v/>
      </c>
      <c r="E200" s="51" t="str" cm="1">
        <f t="array" ref="E200">IF(B200="","",IFERROR(IF(INDEX('Trending Checks'!$B$10:$B$259,MATCH(1,INDEX(('Trending Checks'!$H$10:$H$259=B200)*('Trending Checks'!$I$10:$I$259=C200),0,1),0))="","",INDEX('Trending Checks'!$B$10:$B$259,MATCH(1,INDEX(('Trending Checks'!$H$10:$H$259=B200)*('Trending Checks'!$I$10:$I$259=C200),0,1),0))),IF(INDEX('Trending Checks'!$B$10:$B$259,MATCH(1,INDEX(('Trending Checks'!$G$10:$G$259=B200)*('Trending Checks'!$I$10:$I$259=C200),0,1),0))="","",INDEX('Trending Checks'!$B$10:$B$259,MATCH(1,INDEX(('Trending Checks'!$G$10:$G$259=B200)*('Trending Checks'!$I$10:$I$259=C200),0,1),0)))))</f>
        <v/>
      </c>
      <c r="F200" s="202"/>
    </row>
    <row r="201" spans="2:6" s="3" customFormat="1" ht="75" customHeight="1" x14ac:dyDescent="0.45">
      <c r="B201" s="43" t="str">
        <f>IF('All Suggested Checks (Hidden)'!O200="","",IF(ISNUMBER(SEARCH("-",'All Suggested Checks (Hidden)'!O200)),'All Suggested Checks (Hidden)'!O200,IFERROR(_xlfn.NUMBERVALUE('All Suggested Checks (Hidden)'!O200),'All Suggested Checks (Hidden)'!O200)))</f>
        <v/>
      </c>
      <c r="C201" s="43" t="str">
        <f>IF('All Suggested Checks (Hidden)'!P200="","",'All Suggested Checks (Hidden)'!P200)</f>
        <v/>
      </c>
      <c r="D201" s="51" t="str" cm="1">
        <f t="array" ref="D201">IF(B201="","",IFERROR(IF(INDEX('Snapshot Checks'!$B$10:$B$259,MATCH(1,INDEX(('Snapshot Checks'!$D$10:$D$259=B201)*('Snapshot Checks'!$E$10:$E$259=C201),0,1),0))="","",INDEX('Snapshot Checks'!$B$10:$B$259,MATCH(1,INDEX(('Snapshot Checks'!$D$10:$D$259=B201)*('Snapshot Checks'!$E$10:$E$259=C201),0,1),0))),IF(INDEX('Snapshot Checks'!$B$10:$B$259,MATCH(1,INDEX(('Snapshot Checks'!$C$10:$C$259=B201)*('Snapshot Checks'!$E$10:$E$259=C201),0,1),0))="","",INDEX('Snapshot Checks'!$B$10:$B$259,MATCH(1,INDEX(('Snapshot Checks'!$C$10:$C$259=B201)*('Snapshot Checks'!$E$10:$E$259=C201),0,1),0)))))</f>
        <v/>
      </c>
      <c r="E201" s="51" t="str" cm="1">
        <f t="array" ref="E201">IF(B201="","",IFERROR(IF(INDEX('Trending Checks'!$B$10:$B$259,MATCH(1,INDEX(('Trending Checks'!$H$10:$H$259=B201)*('Trending Checks'!$I$10:$I$259=C201),0,1),0))="","",INDEX('Trending Checks'!$B$10:$B$259,MATCH(1,INDEX(('Trending Checks'!$H$10:$H$259=B201)*('Trending Checks'!$I$10:$I$259=C201),0,1),0))),IF(INDEX('Trending Checks'!$B$10:$B$259,MATCH(1,INDEX(('Trending Checks'!$G$10:$G$259=B201)*('Trending Checks'!$I$10:$I$259=C201),0,1),0))="","",INDEX('Trending Checks'!$B$10:$B$259,MATCH(1,INDEX(('Trending Checks'!$G$10:$G$259=B201)*('Trending Checks'!$I$10:$I$259=C201),0,1),0)))))</f>
        <v/>
      </c>
      <c r="F201" s="202"/>
    </row>
    <row r="202" spans="2:6" s="3" customFormat="1" ht="75" customHeight="1" x14ac:dyDescent="0.45">
      <c r="B202" s="43" t="str">
        <f>IF('All Suggested Checks (Hidden)'!O201="","",IF(ISNUMBER(SEARCH("-",'All Suggested Checks (Hidden)'!O201)),'All Suggested Checks (Hidden)'!O201,IFERROR(_xlfn.NUMBERVALUE('All Suggested Checks (Hidden)'!O201),'All Suggested Checks (Hidden)'!O201)))</f>
        <v/>
      </c>
      <c r="C202" s="43" t="str">
        <f>IF('All Suggested Checks (Hidden)'!P201="","",'All Suggested Checks (Hidden)'!P201)</f>
        <v/>
      </c>
      <c r="D202" s="51" t="str" cm="1">
        <f t="array" ref="D202">IF(B202="","",IFERROR(IF(INDEX('Snapshot Checks'!$B$10:$B$259,MATCH(1,INDEX(('Snapshot Checks'!$D$10:$D$259=B202)*('Snapshot Checks'!$E$10:$E$259=C202),0,1),0))="","",INDEX('Snapshot Checks'!$B$10:$B$259,MATCH(1,INDEX(('Snapshot Checks'!$D$10:$D$259=B202)*('Snapshot Checks'!$E$10:$E$259=C202),0,1),0))),IF(INDEX('Snapshot Checks'!$B$10:$B$259,MATCH(1,INDEX(('Snapshot Checks'!$C$10:$C$259=B202)*('Snapshot Checks'!$E$10:$E$259=C202),0,1),0))="","",INDEX('Snapshot Checks'!$B$10:$B$259,MATCH(1,INDEX(('Snapshot Checks'!$C$10:$C$259=B202)*('Snapshot Checks'!$E$10:$E$259=C202),0,1),0)))))</f>
        <v/>
      </c>
      <c r="E202" s="51" t="str" cm="1">
        <f t="array" ref="E202">IF(B202="","",IFERROR(IF(INDEX('Trending Checks'!$B$10:$B$259,MATCH(1,INDEX(('Trending Checks'!$H$10:$H$259=B202)*('Trending Checks'!$I$10:$I$259=C202),0,1),0))="","",INDEX('Trending Checks'!$B$10:$B$259,MATCH(1,INDEX(('Trending Checks'!$H$10:$H$259=B202)*('Trending Checks'!$I$10:$I$259=C202),0,1),0))),IF(INDEX('Trending Checks'!$B$10:$B$259,MATCH(1,INDEX(('Trending Checks'!$G$10:$G$259=B202)*('Trending Checks'!$I$10:$I$259=C202),0,1),0))="","",INDEX('Trending Checks'!$B$10:$B$259,MATCH(1,INDEX(('Trending Checks'!$G$10:$G$259=B202)*('Trending Checks'!$I$10:$I$259=C202),0,1),0)))))</f>
        <v/>
      </c>
      <c r="F202" s="202"/>
    </row>
    <row r="203" spans="2:6" s="3" customFormat="1" ht="75" customHeight="1" x14ac:dyDescent="0.45">
      <c r="B203" s="43" t="str">
        <f>IF('All Suggested Checks (Hidden)'!O202="","",IF(ISNUMBER(SEARCH("-",'All Suggested Checks (Hidden)'!O202)),'All Suggested Checks (Hidden)'!O202,IFERROR(_xlfn.NUMBERVALUE('All Suggested Checks (Hidden)'!O202),'All Suggested Checks (Hidden)'!O202)))</f>
        <v/>
      </c>
      <c r="C203" s="43" t="str">
        <f>IF('All Suggested Checks (Hidden)'!P202="","",'All Suggested Checks (Hidden)'!P202)</f>
        <v/>
      </c>
      <c r="D203" s="51" t="str" cm="1">
        <f t="array" ref="D203">IF(B203="","",IFERROR(IF(INDEX('Snapshot Checks'!$B$10:$B$259,MATCH(1,INDEX(('Snapshot Checks'!$D$10:$D$259=B203)*('Snapshot Checks'!$E$10:$E$259=C203),0,1),0))="","",INDEX('Snapshot Checks'!$B$10:$B$259,MATCH(1,INDEX(('Snapshot Checks'!$D$10:$D$259=B203)*('Snapshot Checks'!$E$10:$E$259=C203),0,1),0))),IF(INDEX('Snapshot Checks'!$B$10:$B$259,MATCH(1,INDEX(('Snapshot Checks'!$C$10:$C$259=B203)*('Snapshot Checks'!$E$10:$E$259=C203),0,1),0))="","",INDEX('Snapshot Checks'!$B$10:$B$259,MATCH(1,INDEX(('Snapshot Checks'!$C$10:$C$259=B203)*('Snapshot Checks'!$E$10:$E$259=C203),0,1),0)))))</f>
        <v/>
      </c>
      <c r="E203" s="51" t="str" cm="1">
        <f t="array" ref="E203">IF(B203="","",IFERROR(IF(INDEX('Trending Checks'!$B$10:$B$259,MATCH(1,INDEX(('Trending Checks'!$H$10:$H$259=B203)*('Trending Checks'!$I$10:$I$259=C203),0,1),0))="","",INDEX('Trending Checks'!$B$10:$B$259,MATCH(1,INDEX(('Trending Checks'!$H$10:$H$259=B203)*('Trending Checks'!$I$10:$I$259=C203),0,1),0))),IF(INDEX('Trending Checks'!$B$10:$B$259,MATCH(1,INDEX(('Trending Checks'!$G$10:$G$259=B203)*('Trending Checks'!$I$10:$I$259=C203),0,1),0))="","",INDEX('Trending Checks'!$B$10:$B$259,MATCH(1,INDEX(('Trending Checks'!$G$10:$G$259=B203)*('Trending Checks'!$I$10:$I$259=C203),0,1),0)))))</f>
        <v/>
      </c>
      <c r="F203" s="202"/>
    </row>
    <row r="204" spans="2:6" s="3" customFormat="1" ht="75" customHeight="1" x14ac:dyDescent="0.45">
      <c r="B204" s="43" t="str">
        <f>IF('All Suggested Checks (Hidden)'!O203="","",IF(ISNUMBER(SEARCH("-",'All Suggested Checks (Hidden)'!O203)),'All Suggested Checks (Hidden)'!O203,IFERROR(_xlfn.NUMBERVALUE('All Suggested Checks (Hidden)'!O203),'All Suggested Checks (Hidden)'!O203)))</f>
        <v/>
      </c>
      <c r="C204" s="43" t="str">
        <f>IF('All Suggested Checks (Hidden)'!P203="","",'All Suggested Checks (Hidden)'!P203)</f>
        <v/>
      </c>
      <c r="D204" s="51" t="str" cm="1">
        <f t="array" ref="D204">IF(B204="","",IFERROR(IF(INDEX('Snapshot Checks'!$B$10:$B$259,MATCH(1,INDEX(('Snapshot Checks'!$D$10:$D$259=B204)*('Snapshot Checks'!$E$10:$E$259=C204),0,1),0))="","",INDEX('Snapshot Checks'!$B$10:$B$259,MATCH(1,INDEX(('Snapshot Checks'!$D$10:$D$259=B204)*('Snapshot Checks'!$E$10:$E$259=C204),0,1),0))),IF(INDEX('Snapshot Checks'!$B$10:$B$259,MATCH(1,INDEX(('Snapshot Checks'!$C$10:$C$259=B204)*('Snapshot Checks'!$E$10:$E$259=C204),0,1),0))="","",INDEX('Snapshot Checks'!$B$10:$B$259,MATCH(1,INDEX(('Snapshot Checks'!$C$10:$C$259=B204)*('Snapshot Checks'!$E$10:$E$259=C204),0,1),0)))))</f>
        <v/>
      </c>
      <c r="E204" s="51" t="str" cm="1">
        <f t="array" ref="E204">IF(B204="","",IFERROR(IF(INDEX('Trending Checks'!$B$10:$B$259,MATCH(1,INDEX(('Trending Checks'!$H$10:$H$259=B204)*('Trending Checks'!$I$10:$I$259=C204),0,1),0))="","",INDEX('Trending Checks'!$B$10:$B$259,MATCH(1,INDEX(('Trending Checks'!$H$10:$H$259=B204)*('Trending Checks'!$I$10:$I$259=C204),0,1),0))),IF(INDEX('Trending Checks'!$B$10:$B$259,MATCH(1,INDEX(('Trending Checks'!$G$10:$G$259=B204)*('Trending Checks'!$I$10:$I$259=C204),0,1),0))="","",INDEX('Trending Checks'!$B$10:$B$259,MATCH(1,INDEX(('Trending Checks'!$G$10:$G$259=B204)*('Trending Checks'!$I$10:$I$259=C204),0,1),0)))))</f>
        <v/>
      </c>
      <c r="F204" s="202"/>
    </row>
    <row r="205" spans="2:6" s="3" customFormat="1" ht="75" customHeight="1" x14ac:dyDescent="0.45">
      <c r="B205" s="43" t="str">
        <f>IF('All Suggested Checks (Hidden)'!O204="","",IF(ISNUMBER(SEARCH("-",'All Suggested Checks (Hidden)'!O204)),'All Suggested Checks (Hidden)'!O204,IFERROR(_xlfn.NUMBERVALUE('All Suggested Checks (Hidden)'!O204),'All Suggested Checks (Hidden)'!O204)))</f>
        <v/>
      </c>
      <c r="C205" s="43" t="str">
        <f>IF('All Suggested Checks (Hidden)'!P204="","",'All Suggested Checks (Hidden)'!P204)</f>
        <v/>
      </c>
      <c r="D205" s="51" t="str" cm="1">
        <f t="array" ref="D205">IF(B205="","",IFERROR(IF(INDEX('Snapshot Checks'!$B$10:$B$259,MATCH(1,INDEX(('Snapshot Checks'!$D$10:$D$259=B205)*('Snapshot Checks'!$E$10:$E$259=C205),0,1),0))="","",INDEX('Snapshot Checks'!$B$10:$B$259,MATCH(1,INDEX(('Snapshot Checks'!$D$10:$D$259=B205)*('Snapshot Checks'!$E$10:$E$259=C205),0,1),0))),IF(INDEX('Snapshot Checks'!$B$10:$B$259,MATCH(1,INDEX(('Snapshot Checks'!$C$10:$C$259=B205)*('Snapshot Checks'!$E$10:$E$259=C205),0,1),0))="","",INDEX('Snapshot Checks'!$B$10:$B$259,MATCH(1,INDEX(('Snapshot Checks'!$C$10:$C$259=B205)*('Snapshot Checks'!$E$10:$E$259=C205),0,1),0)))))</f>
        <v/>
      </c>
      <c r="E205" s="51" t="str" cm="1">
        <f t="array" ref="E205">IF(B205="","",IFERROR(IF(INDEX('Trending Checks'!$B$10:$B$259,MATCH(1,INDEX(('Trending Checks'!$H$10:$H$259=B205)*('Trending Checks'!$I$10:$I$259=C205),0,1),0))="","",INDEX('Trending Checks'!$B$10:$B$259,MATCH(1,INDEX(('Trending Checks'!$H$10:$H$259=B205)*('Trending Checks'!$I$10:$I$259=C205),0,1),0))),IF(INDEX('Trending Checks'!$B$10:$B$259,MATCH(1,INDEX(('Trending Checks'!$G$10:$G$259=B205)*('Trending Checks'!$I$10:$I$259=C205),0,1),0))="","",INDEX('Trending Checks'!$B$10:$B$259,MATCH(1,INDEX(('Trending Checks'!$G$10:$G$259=B205)*('Trending Checks'!$I$10:$I$259=C205),0,1),0)))))</f>
        <v/>
      </c>
      <c r="F205" s="202"/>
    </row>
    <row r="206" spans="2:6" s="3" customFormat="1" ht="75" customHeight="1" x14ac:dyDescent="0.45">
      <c r="B206" s="43" t="str">
        <f>IF('All Suggested Checks (Hidden)'!O205="","",IF(ISNUMBER(SEARCH("-",'All Suggested Checks (Hidden)'!O205)),'All Suggested Checks (Hidden)'!O205,IFERROR(_xlfn.NUMBERVALUE('All Suggested Checks (Hidden)'!O205),'All Suggested Checks (Hidden)'!O205)))</f>
        <v/>
      </c>
      <c r="C206" s="43" t="str">
        <f>IF('All Suggested Checks (Hidden)'!P205="","",'All Suggested Checks (Hidden)'!P205)</f>
        <v/>
      </c>
      <c r="D206" s="51" t="str" cm="1">
        <f t="array" ref="D206">IF(B206="","",IFERROR(IF(INDEX('Snapshot Checks'!$B$10:$B$259,MATCH(1,INDEX(('Snapshot Checks'!$D$10:$D$259=B206)*('Snapshot Checks'!$E$10:$E$259=C206),0,1),0))="","",INDEX('Snapshot Checks'!$B$10:$B$259,MATCH(1,INDEX(('Snapshot Checks'!$D$10:$D$259=B206)*('Snapshot Checks'!$E$10:$E$259=C206),0,1),0))),IF(INDEX('Snapshot Checks'!$B$10:$B$259,MATCH(1,INDEX(('Snapshot Checks'!$C$10:$C$259=B206)*('Snapshot Checks'!$E$10:$E$259=C206),0,1),0))="","",INDEX('Snapshot Checks'!$B$10:$B$259,MATCH(1,INDEX(('Snapshot Checks'!$C$10:$C$259=B206)*('Snapshot Checks'!$E$10:$E$259=C206),0,1),0)))))</f>
        <v/>
      </c>
      <c r="E206" s="51" t="str" cm="1">
        <f t="array" ref="E206">IF(B206="","",IFERROR(IF(INDEX('Trending Checks'!$B$10:$B$259,MATCH(1,INDEX(('Trending Checks'!$H$10:$H$259=B206)*('Trending Checks'!$I$10:$I$259=C206),0,1),0))="","",INDEX('Trending Checks'!$B$10:$B$259,MATCH(1,INDEX(('Trending Checks'!$H$10:$H$259=B206)*('Trending Checks'!$I$10:$I$259=C206),0,1),0))),IF(INDEX('Trending Checks'!$B$10:$B$259,MATCH(1,INDEX(('Trending Checks'!$G$10:$G$259=B206)*('Trending Checks'!$I$10:$I$259=C206),0,1),0))="","",INDEX('Trending Checks'!$B$10:$B$259,MATCH(1,INDEX(('Trending Checks'!$G$10:$G$259=B206)*('Trending Checks'!$I$10:$I$259=C206),0,1),0)))))</f>
        <v/>
      </c>
      <c r="F206" s="202"/>
    </row>
    <row r="207" spans="2:6" s="3" customFormat="1" ht="75" customHeight="1" x14ac:dyDescent="0.45">
      <c r="B207" s="43" t="str">
        <f>IF('All Suggested Checks (Hidden)'!O206="","",IF(ISNUMBER(SEARCH("-",'All Suggested Checks (Hidden)'!O206)),'All Suggested Checks (Hidden)'!O206,IFERROR(_xlfn.NUMBERVALUE('All Suggested Checks (Hidden)'!O206),'All Suggested Checks (Hidden)'!O206)))</f>
        <v/>
      </c>
      <c r="C207" s="43" t="str">
        <f>IF('All Suggested Checks (Hidden)'!P206="","",'All Suggested Checks (Hidden)'!P206)</f>
        <v/>
      </c>
      <c r="D207" s="51" t="str" cm="1">
        <f t="array" ref="D207">IF(B207="","",IFERROR(IF(INDEX('Snapshot Checks'!$B$10:$B$259,MATCH(1,INDEX(('Snapshot Checks'!$D$10:$D$259=B207)*('Snapshot Checks'!$E$10:$E$259=C207),0,1),0))="","",INDEX('Snapshot Checks'!$B$10:$B$259,MATCH(1,INDEX(('Snapshot Checks'!$D$10:$D$259=B207)*('Snapshot Checks'!$E$10:$E$259=C207),0,1),0))),IF(INDEX('Snapshot Checks'!$B$10:$B$259,MATCH(1,INDEX(('Snapshot Checks'!$C$10:$C$259=B207)*('Snapshot Checks'!$E$10:$E$259=C207),0,1),0))="","",INDEX('Snapshot Checks'!$B$10:$B$259,MATCH(1,INDEX(('Snapshot Checks'!$C$10:$C$259=B207)*('Snapshot Checks'!$E$10:$E$259=C207),0,1),0)))))</f>
        <v/>
      </c>
      <c r="E207" s="51" t="str" cm="1">
        <f t="array" ref="E207">IF(B207="","",IFERROR(IF(INDEX('Trending Checks'!$B$10:$B$259,MATCH(1,INDEX(('Trending Checks'!$H$10:$H$259=B207)*('Trending Checks'!$I$10:$I$259=C207),0,1),0))="","",INDEX('Trending Checks'!$B$10:$B$259,MATCH(1,INDEX(('Trending Checks'!$H$10:$H$259=B207)*('Trending Checks'!$I$10:$I$259=C207),0,1),0))),IF(INDEX('Trending Checks'!$B$10:$B$259,MATCH(1,INDEX(('Trending Checks'!$G$10:$G$259=B207)*('Trending Checks'!$I$10:$I$259=C207),0,1),0))="","",INDEX('Trending Checks'!$B$10:$B$259,MATCH(1,INDEX(('Trending Checks'!$G$10:$G$259=B207)*('Trending Checks'!$I$10:$I$259=C207),0,1),0)))))</f>
        <v/>
      </c>
      <c r="F207" s="202"/>
    </row>
    <row r="208" spans="2:6" s="3" customFormat="1" ht="75" customHeight="1" x14ac:dyDescent="0.45">
      <c r="B208" s="43" t="str">
        <f>IF('All Suggested Checks (Hidden)'!O207="","",IF(ISNUMBER(SEARCH("-",'All Suggested Checks (Hidden)'!O207)),'All Suggested Checks (Hidden)'!O207,IFERROR(_xlfn.NUMBERVALUE('All Suggested Checks (Hidden)'!O207),'All Suggested Checks (Hidden)'!O207)))</f>
        <v/>
      </c>
      <c r="C208" s="43" t="str">
        <f>IF('All Suggested Checks (Hidden)'!P207="","",'All Suggested Checks (Hidden)'!P207)</f>
        <v/>
      </c>
      <c r="D208" s="51" t="str" cm="1">
        <f t="array" ref="D208">IF(B208="","",IFERROR(IF(INDEX('Snapshot Checks'!$B$10:$B$259,MATCH(1,INDEX(('Snapshot Checks'!$D$10:$D$259=B208)*('Snapshot Checks'!$E$10:$E$259=C208),0,1),0))="","",INDEX('Snapshot Checks'!$B$10:$B$259,MATCH(1,INDEX(('Snapshot Checks'!$D$10:$D$259=B208)*('Snapshot Checks'!$E$10:$E$259=C208),0,1),0))),IF(INDEX('Snapshot Checks'!$B$10:$B$259,MATCH(1,INDEX(('Snapshot Checks'!$C$10:$C$259=B208)*('Snapshot Checks'!$E$10:$E$259=C208),0,1),0))="","",INDEX('Snapshot Checks'!$B$10:$B$259,MATCH(1,INDEX(('Snapshot Checks'!$C$10:$C$259=B208)*('Snapshot Checks'!$E$10:$E$259=C208),0,1),0)))))</f>
        <v/>
      </c>
      <c r="E208" s="51" t="str" cm="1">
        <f t="array" ref="E208">IF(B208="","",IFERROR(IF(INDEX('Trending Checks'!$B$10:$B$259,MATCH(1,INDEX(('Trending Checks'!$H$10:$H$259=B208)*('Trending Checks'!$I$10:$I$259=C208),0,1),0))="","",INDEX('Trending Checks'!$B$10:$B$259,MATCH(1,INDEX(('Trending Checks'!$H$10:$H$259=B208)*('Trending Checks'!$I$10:$I$259=C208),0,1),0))),IF(INDEX('Trending Checks'!$B$10:$B$259,MATCH(1,INDEX(('Trending Checks'!$G$10:$G$259=B208)*('Trending Checks'!$I$10:$I$259=C208),0,1),0))="","",INDEX('Trending Checks'!$B$10:$B$259,MATCH(1,INDEX(('Trending Checks'!$G$10:$G$259=B208)*('Trending Checks'!$I$10:$I$259=C208),0,1),0)))))</f>
        <v/>
      </c>
      <c r="F208" s="202"/>
    </row>
    <row r="209" spans="2:6" s="3" customFormat="1" ht="75" customHeight="1" x14ac:dyDescent="0.45">
      <c r="B209" s="43" t="str">
        <f>IF('All Suggested Checks (Hidden)'!O208="","",IF(ISNUMBER(SEARCH("-",'All Suggested Checks (Hidden)'!O208)),'All Suggested Checks (Hidden)'!O208,IFERROR(_xlfn.NUMBERVALUE('All Suggested Checks (Hidden)'!O208),'All Suggested Checks (Hidden)'!O208)))</f>
        <v/>
      </c>
      <c r="C209" s="43" t="str">
        <f>IF('All Suggested Checks (Hidden)'!P208="","",'All Suggested Checks (Hidden)'!P208)</f>
        <v/>
      </c>
      <c r="D209" s="51" t="str" cm="1">
        <f t="array" ref="D209">IF(B209="","",IFERROR(IF(INDEX('Snapshot Checks'!$B$10:$B$259,MATCH(1,INDEX(('Snapshot Checks'!$D$10:$D$259=B209)*('Snapshot Checks'!$E$10:$E$259=C209),0,1),0))="","",INDEX('Snapshot Checks'!$B$10:$B$259,MATCH(1,INDEX(('Snapshot Checks'!$D$10:$D$259=B209)*('Snapshot Checks'!$E$10:$E$259=C209),0,1),0))),IF(INDEX('Snapshot Checks'!$B$10:$B$259,MATCH(1,INDEX(('Snapshot Checks'!$C$10:$C$259=B209)*('Snapshot Checks'!$E$10:$E$259=C209),0,1),0))="","",INDEX('Snapshot Checks'!$B$10:$B$259,MATCH(1,INDEX(('Snapshot Checks'!$C$10:$C$259=B209)*('Snapshot Checks'!$E$10:$E$259=C209),0,1),0)))))</f>
        <v/>
      </c>
      <c r="E209" s="51" t="str" cm="1">
        <f t="array" ref="E209">IF(B209="","",IFERROR(IF(INDEX('Trending Checks'!$B$10:$B$259,MATCH(1,INDEX(('Trending Checks'!$H$10:$H$259=B209)*('Trending Checks'!$I$10:$I$259=C209),0,1),0))="","",INDEX('Trending Checks'!$B$10:$B$259,MATCH(1,INDEX(('Trending Checks'!$H$10:$H$259=B209)*('Trending Checks'!$I$10:$I$259=C209),0,1),0))),IF(INDEX('Trending Checks'!$B$10:$B$259,MATCH(1,INDEX(('Trending Checks'!$G$10:$G$259=B209)*('Trending Checks'!$I$10:$I$259=C209),0,1),0))="","",INDEX('Trending Checks'!$B$10:$B$259,MATCH(1,INDEX(('Trending Checks'!$G$10:$G$259=B209)*('Trending Checks'!$I$10:$I$259=C209),0,1),0)))))</f>
        <v/>
      </c>
      <c r="F209" s="202"/>
    </row>
    <row r="210" spans="2:6" s="3" customFormat="1" ht="75" customHeight="1" x14ac:dyDescent="0.45">
      <c r="B210" s="43" t="str">
        <f>IF('All Suggested Checks (Hidden)'!O209="","",IF(ISNUMBER(SEARCH("-",'All Suggested Checks (Hidden)'!O209)),'All Suggested Checks (Hidden)'!O209,IFERROR(_xlfn.NUMBERVALUE('All Suggested Checks (Hidden)'!O209),'All Suggested Checks (Hidden)'!O209)))</f>
        <v/>
      </c>
      <c r="C210" s="43" t="str">
        <f>IF('All Suggested Checks (Hidden)'!P209="","",'All Suggested Checks (Hidden)'!P209)</f>
        <v/>
      </c>
      <c r="D210" s="51" t="str" cm="1">
        <f t="array" ref="D210">IF(B210="","",IFERROR(IF(INDEX('Snapshot Checks'!$B$10:$B$259,MATCH(1,INDEX(('Snapshot Checks'!$D$10:$D$259=B210)*('Snapshot Checks'!$E$10:$E$259=C210),0,1),0))="","",INDEX('Snapshot Checks'!$B$10:$B$259,MATCH(1,INDEX(('Snapshot Checks'!$D$10:$D$259=B210)*('Snapshot Checks'!$E$10:$E$259=C210),0,1),0))),IF(INDEX('Snapshot Checks'!$B$10:$B$259,MATCH(1,INDEX(('Snapshot Checks'!$C$10:$C$259=B210)*('Snapshot Checks'!$E$10:$E$259=C210),0,1),0))="","",INDEX('Snapshot Checks'!$B$10:$B$259,MATCH(1,INDEX(('Snapshot Checks'!$C$10:$C$259=B210)*('Snapshot Checks'!$E$10:$E$259=C210),0,1),0)))))</f>
        <v/>
      </c>
      <c r="E210" s="51" t="str" cm="1">
        <f t="array" ref="E210">IF(B210="","",IFERROR(IF(INDEX('Trending Checks'!$B$10:$B$259,MATCH(1,INDEX(('Trending Checks'!$H$10:$H$259=B210)*('Trending Checks'!$I$10:$I$259=C210),0,1),0))="","",INDEX('Trending Checks'!$B$10:$B$259,MATCH(1,INDEX(('Trending Checks'!$H$10:$H$259=B210)*('Trending Checks'!$I$10:$I$259=C210),0,1),0))),IF(INDEX('Trending Checks'!$B$10:$B$259,MATCH(1,INDEX(('Trending Checks'!$G$10:$G$259=B210)*('Trending Checks'!$I$10:$I$259=C210),0,1),0))="","",INDEX('Trending Checks'!$B$10:$B$259,MATCH(1,INDEX(('Trending Checks'!$G$10:$G$259=B210)*('Trending Checks'!$I$10:$I$259=C210),0,1),0)))))</f>
        <v/>
      </c>
      <c r="F210" s="202"/>
    </row>
    <row r="211" spans="2:6" s="3" customFormat="1" ht="75" customHeight="1" x14ac:dyDescent="0.45">
      <c r="B211" s="43" t="str">
        <f>IF('All Suggested Checks (Hidden)'!O210="","",IF(ISNUMBER(SEARCH("-",'All Suggested Checks (Hidden)'!O210)),'All Suggested Checks (Hidden)'!O210,IFERROR(_xlfn.NUMBERVALUE('All Suggested Checks (Hidden)'!O210),'All Suggested Checks (Hidden)'!O210)))</f>
        <v/>
      </c>
      <c r="C211" s="43" t="str">
        <f>IF('All Suggested Checks (Hidden)'!P210="","",'All Suggested Checks (Hidden)'!P210)</f>
        <v/>
      </c>
      <c r="D211" s="51" t="str" cm="1">
        <f t="array" ref="D211">IF(B211="","",IFERROR(IF(INDEX('Snapshot Checks'!$B$10:$B$259,MATCH(1,INDEX(('Snapshot Checks'!$D$10:$D$259=B211)*('Snapshot Checks'!$E$10:$E$259=C211),0,1),0))="","",INDEX('Snapshot Checks'!$B$10:$B$259,MATCH(1,INDEX(('Snapshot Checks'!$D$10:$D$259=B211)*('Snapshot Checks'!$E$10:$E$259=C211),0,1),0))),IF(INDEX('Snapshot Checks'!$B$10:$B$259,MATCH(1,INDEX(('Snapshot Checks'!$C$10:$C$259=B211)*('Snapshot Checks'!$E$10:$E$259=C211),0,1),0))="","",INDEX('Snapshot Checks'!$B$10:$B$259,MATCH(1,INDEX(('Snapshot Checks'!$C$10:$C$259=B211)*('Snapshot Checks'!$E$10:$E$259=C211),0,1),0)))))</f>
        <v/>
      </c>
      <c r="E211" s="51" t="str" cm="1">
        <f t="array" ref="E211">IF(B211="","",IFERROR(IF(INDEX('Trending Checks'!$B$10:$B$259,MATCH(1,INDEX(('Trending Checks'!$H$10:$H$259=B211)*('Trending Checks'!$I$10:$I$259=C211),0,1),0))="","",INDEX('Trending Checks'!$B$10:$B$259,MATCH(1,INDEX(('Trending Checks'!$H$10:$H$259=B211)*('Trending Checks'!$I$10:$I$259=C211),0,1),0))),IF(INDEX('Trending Checks'!$B$10:$B$259,MATCH(1,INDEX(('Trending Checks'!$G$10:$G$259=B211)*('Trending Checks'!$I$10:$I$259=C211),0,1),0))="","",INDEX('Trending Checks'!$B$10:$B$259,MATCH(1,INDEX(('Trending Checks'!$G$10:$G$259=B211)*('Trending Checks'!$I$10:$I$259=C211),0,1),0)))))</f>
        <v/>
      </c>
      <c r="F211" s="202"/>
    </row>
    <row r="212" spans="2:6" s="3" customFormat="1" ht="75" customHeight="1" x14ac:dyDescent="0.45">
      <c r="B212" s="43" t="str">
        <f>IF('All Suggested Checks (Hidden)'!O211="","",IF(ISNUMBER(SEARCH("-",'All Suggested Checks (Hidden)'!O211)),'All Suggested Checks (Hidden)'!O211,IFERROR(_xlfn.NUMBERVALUE('All Suggested Checks (Hidden)'!O211),'All Suggested Checks (Hidden)'!O211)))</f>
        <v/>
      </c>
      <c r="C212" s="43" t="str">
        <f>IF('All Suggested Checks (Hidden)'!P211="","",'All Suggested Checks (Hidden)'!P211)</f>
        <v/>
      </c>
      <c r="D212" s="51" t="str" cm="1">
        <f t="array" ref="D212">IF(B212="","",IFERROR(IF(INDEX('Snapshot Checks'!$B$10:$B$259,MATCH(1,INDEX(('Snapshot Checks'!$D$10:$D$259=B212)*('Snapshot Checks'!$E$10:$E$259=C212),0,1),0))="","",INDEX('Snapshot Checks'!$B$10:$B$259,MATCH(1,INDEX(('Snapshot Checks'!$D$10:$D$259=B212)*('Snapshot Checks'!$E$10:$E$259=C212),0,1),0))),IF(INDEX('Snapshot Checks'!$B$10:$B$259,MATCH(1,INDEX(('Snapshot Checks'!$C$10:$C$259=B212)*('Snapshot Checks'!$E$10:$E$259=C212),0,1),0))="","",INDEX('Snapshot Checks'!$B$10:$B$259,MATCH(1,INDEX(('Snapshot Checks'!$C$10:$C$259=B212)*('Snapshot Checks'!$E$10:$E$259=C212),0,1),0)))))</f>
        <v/>
      </c>
      <c r="E212" s="51" t="str" cm="1">
        <f t="array" ref="E212">IF(B212="","",IFERROR(IF(INDEX('Trending Checks'!$B$10:$B$259,MATCH(1,INDEX(('Trending Checks'!$H$10:$H$259=B212)*('Trending Checks'!$I$10:$I$259=C212),0,1),0))="","",INDEX('Trending Checks'!$B$10:$B$259,MATCH(1,INDEX(('Trending Checks'!$H$10:$H$259=B212)*('Trending Checks'!$I$10:$I$259=C212),0,1),0))),IF(INDEX('Trending Checks'!$B$10:$B$259,MATCH(1,INDEX(('Trending Checks'!$G$10:$G$259=B212)*('Trending Checks'!$I$10:$I$259=C212),0,1),0))="","",INDEX('Trending Checks'!$B$10:$B$259,MATCH(1,INDEX(('Trending Checks'!$G$10:$G$259=B212)*('Trending Checks'!$I$10:$I$259=C212),0,1),0)))))</f>
        <v/>
      </c>
      <c r="F212" s="202"/>
    </row>
    <row r="213" spans="2:6" s="3" customFormat="1" ht="75" customHeight="1" x14ac:dyDescent="0.45">
      <c r="B213" s="43" t="str">
        <f>IF('All Suggested Checks (Hidden)'!O212="","",IF(ISNUMBER(SEARCH("-",'All Suggested Checks (Hidden)'!O212)),'All Suggested Checks (Hidden)'!O212,IFERROR(_xlfn.NUMBERVALUE('All Suggested Checks (Hidden)'!O212),'All Suggested Checks (Hidden)'!O212)))</f>
        <v/>
      </c>
      <c r="C213" s="43" t="str">
        <f>IF('All Suggested Checks (Hidden)'!P212="","",'All Suggested Checks (Hidden)'!P212)</f>
        <v/>
      </c>
      <c r="D213" s="51" t="str" cm="1">
        <f t="array" ref="D213">IF(B213="","",IFERROR(IF(INDEX('Snapshot Checks'!$B$10:$B$259,MATCH(1,INDEX(('Snapshot Checks'!$D$10:$D$259=B213)*('Snapshot Checks'!$E$10:$E$259=C213),0,1),0))="","",INDEX('Snapshot Checks'!$B$10:$B$259,MATCH(1,INDEX(('Snapshot Checks'!$D$10:$D$259=B213)*('Snapshot Checks'!$E$10:$E$259=C213),0,1),0))),IF(INDEX('Snapshot Checks'!$B$10:$B$259,MATCH(1,INDEX(('Snapshot Checks'!$C$10:$C$259=B213)*('Snapshot Checks'!$E$10:$E$259=C213),0,1),0))="","",INDEX('Snapshot Checks'!$B$10:$B$259,MATCH(1,INDEX(('Snapshot Checks'!$C$10:$C$259=B213)*('Snapshot Checks'!$E$10:$E$259=C213),0,1),0)))))</f>
        <v/>
      </c>
      <c r="E213" s="51" t="str" cm="1">
        <f t="array" ref="E213">IF(B213="","",IFERROR(IF(INDEX('Trending Checks'!$B$10:$B$259,MATCH(1,INDEX(('Trending Checks'!$H$10:$H$259=B213)*('Trending Checks'!$I$10:$I$259=C213),0,1),0))="","",INDEX('Trending Checks'!$B$10:$B$259,MATCH(1,INDEX(('Trending Checks'!$H$10:$H$259=B213)*('Trending Checks'!$I$10:$I$259=C213),0,1),0))),IF(INDEX('Trending Checks'!$B$10:$B$259,MATCH(1,INDEX(('Trending Checks'!$G$10:$G$259=B213)*('Trending Checks'!$I$10:$I$259=C213),0,1),0))="","",INDEX('Trending Checks'!$B$10:$B$259,MATCH(1,INDEX(('Trending Checks'!$G$10:$G$259=B213)*('Trending Checks'!$I$10:$I$259=C213),0,1),0)))))</f>
        <v/>
      </c>
      <c r="F213" s="202"/>
    </row>
    <row r="214" spans="2:6" s="3" customFormat="1" ht="75" customHeight="1" x14ac:dyDescent="0.45">
      <c r="B214" s="43" t="str">
        <f>IF('All Suggested Checks (Hidden)'!O213="","",IF(ISNUMBER(SEARCH("-",'All Suggested Checks (Hidden)'!O213)),'All Suggested Checks (Hidden)'!O213,IFERROR(_xlfn.NUMBERVALUE('All Suggested Checks (Hidden)'!O213),'All Suggested Checks (Hidden)'!O213)))</f>
        <v/>
      </c>
      <c r="C214" s="43" t="str">
        <f>IF('All Suggested Checks (Hidden)'!P213="","",'All Suggested Checks (Hidden)'!P213)</f>
        <v/>
      </c>
      <c r="D214" s="51" t="str" cm="1">
        <f t="array" ref="D214">IF(B214="","",IFERROR(IF(INDEX('Snapshot Checks'!$B$10:$B$259,MATCH(1,INDEX(('Snapshot Checks'!$D$10:$D$259=B214)*('Snapshot Checks'!$E$10:$E$259=C214),0,1),0))="","",INDEX('Snapshot Checks'!$B$10:$B$259,MATCH(1,INDEX(('Snapshot Checks'!$D$10:$D$259=B214)*('Snapshot Checks'!$E$10:$E$259=C214),0,1),0))),IF(INDEX('Snapshot Checks'!$B$10:$B$259,MATCH(1,INDEX(('Snapshot Checks'!$C$10:$C$259=B214)*('Snapshot Checks'!$E$10:$E$259=C214),0,1),0))="","",INDEX('Snapshot Checks'!$B$10:$B$259,MATCH(1,INDEX(('Snapshot Checks'!$C$10:$C$259=B214)*('Snapshot Checks'!$E$10:$E$259=C214),0,1),0)))))</f>
        <v/>
      </c>
      <c r="E214" s="51" t="str" cm="1">
        <f t="array" ref="E214">IF(B214="","",IFERROR(IF(INDEX('Trending Checks'!$B$10:$B$259,MATCH(1,INDEX(('Trending Checks'!$H$10:$H$259=B214)*('Trending Checks'!$I$10:$I$259=C214),0,1),0))="","",INDEX('Trending Checks'!$B$10:$B$259,MATCH(1,INDEX(('Trending Checks'!$H$10:$H$259=B214)*('Trending Checks'!$I$10:$I$259=C214),0,1),0))),IF(INDEX('Trending Checks'!$B$10:$B$259,MATCH(1,INDEX(('Trending Checks'!$G$10:$G$259=B214)*('Trending Checks'!$I$10:$I$259=C214),0,1),0))="","",INDEX('Trending Checks'!$B$10:$B$259,MATCH(1,INDEX(('Trending Checks'!$G$10:$G$259=B214)*('Trending Checks'!$I$10:$I$259=C214),0,1),0)))))</f>
        <v/>
      </c>
      <c r="F214" s="202"/>
    </row>
    <row r="215" spans="2:6" s="3" customFormat="1" ht="75" customHeight="1" x14ac:dyDescent="0.45">
      <c r="B215" s="43" t="str">
        <f>IF('All Suggested Checks (Hidden)'!O214="","",IF(ISNUMBER(SEARCH("-",'All Suggested Checks (Hidden)'!O214)),'All Suggested Checks (Hidden)'!O214,IFERROR(_xlfn.NUMBERVALUE('All Suggested Checks (Hidden)'!O214),'All Suggested Checks (Hidden)'!O214)))</f>
        <v/>
      </c>
      <c r="C215" s="43" t="str">
        <f>IF('All Suggested Checks (Hidden)'!P214="","",'All Suggested Checks (Hidden)'!P214)</f>
        <v/>
      </c>
      <c r="D215" s="51" t="str" cm="1">
        <f t="array" ref="D215">IF(B215="","",IFERROR(IF(INDEX('Snapshot Checks'!$B$10:$B$259,MATCH(1,INDEX(('Snapshot Checks'!$D$10:$D$259=B215)*('Snapshot Checks'!$E$10:$E$259=C215),0,1),0))="","",INDEX('Snapshot Checks'!$B$10:$B$259,MATCH(1,INDEX(('Snapshot Checks'!$D$10:$D$259=B215)*('Snapshot Checks'!$E$10:$E$259=C215),0,1),0))),IF(INDEX('Snapshot Checks'!$B$10:$B$259,MATCH(1,INDEX(('Snapshot Checks'!$C$10:$C$259=B215)*('Snapshot Checks'!$E$10:$E$259=C215),0,1),0))="","",INDEX('Snapshot Checks'!$B$10:$B$259,MATCH(1,INDEX(('Snapshot Checks'!$C$10:$C$259=B215)*('Snapshot Checks'!$E$10:$E$259=C215),0,1),0)))))</f>
        <v/>
      </c>
      <c r="E215" s="51" t="str" cm="1">
        <f t="array" ref="E215">IF(B215="","",IFERROR(IF(INDEX('Trending Checks'!$B$10:$B$259,MATCH(1,INDEX(('Trending Checks'!$H$10:$H$259=B215)*('Trending Checks'!$I$10:$I$259=C215),0,1),0))="","",INDEX('Trending Checks'!$B$10:$B$259,MATCH(1,INDEX(('Trending Checks'!$H$10:$H$259=B215)*('Trending Checks'!$I$10:$I$259=C215),0,1),0))),IF(INDEX('Trending Checks'!$B$10:$B$259,MATCH(1,INDEX(('Trending Checks'!$G$10:$G$259=B215)*('Trending Checks'!$I$10:$I$259=C215),0,1),0))="","",INDEX('Trending Checks'!$B$10:$B$259,MATCH(1,INDEX(('Trending Checks'!$G$10:$G$259=B215)*('Trending Checks'!$I$10:$I$259=C215),0,1),0)))))</f>
        <v/>
      </c>
      <c r="F215" s="202"/>
    </row>
    <row r="216" spans="2:6" s="3" customFormat="1" ht="75" customHeight="1" x14ac:dyDescent="0.45">
      <c r="B216" s="43" t="str">
        <f>IF('All Suggested Checks (Hidden)'!O215="","",IF(ISNUMBER(SEARCH("-",'All Suggested Checks (Hidden)'!O215)),'All Suggested Checks (Hidden)'!O215,IFERROR(_xlfn.NUMBERVALUE('All Suggested Checks (Hidden)'!O215),'All Suggested Checks (Hidden)'!O215)))</f>
        <v/>
      </c>
      <c r="C216" s="43" t="str">
        <f>IF('All Suggested Checks (Hidden)'!P215="","",'All Suggested Checks (Hidden)'!P215)</f>
        <v/>
      </c>
      <c r="D216" s="51" t="str" cm="1">
        <f t="array" ref="D216">IF(B216="","",IFERROR(IF(INDEX('Snapshot Checks'!$B$10:$B$259,MATCH(1,INDEX(('Snapshot Checks'!$D$10:$D$259=B216)*('Snapshot Checks'!$E$10:$E$259=C216),0,1),0))="","",INDEX('Snapshot Checks'!$B$10:$B$259,MATCH(1,INDEX(('Snapshot Checks'!$D$10:$D$259=B216)*('Snapshot Checks'!$E$10:$E$259=C216),0,1),0))),IF(INDEX('Snapshot Checks'!$B$10:$B$259,MATCH(1,INDEX(('Snapshot Checks'!$C$10:$C$259=B216)*('Snapshot Checks'!$E$10:$E$259=C216),0,1),0))="","",INDEX('Snapshot Checks'!$B$10:$B$259,MATCH(1,INDEX(('Snapshot Checks'!$C$10:$C$259=B216)*('Snapshot Checks'!$E$10:$E$259=C216),0,1),0)))))</f>
        <v/>
      </c>
      <c r="E216" s="51" t="str" cm="1">
        <f t="array" ref="E216">IF(B216="","",IFERROR(IF(INDEX('Trending Checks'!$B$10:$B$259,MATCH(1,INDEX(('Trending Checks'!$H$10:$H$259=B216)*('Trending Checks'!$I$10:$I$259=C216),0,1),0))="","",INDEX('Trending Checks'!$B$10:$B$259,MATCH(1,INDEX(('Trending Checks'!$H$10:$H$259=B216)*('Trending Checks'!$I$10:$I$259=C216),0,1),0))),IF(INDEX('Trending Checks'!$B$10:$B$259,MATCH(1,INDEX(('Trending Checks'!$G$10:$G$259=B216)*('Trending Checks'!$I$10:$I$259=C216),0,1),0))="","",INDEX('Trending Checks'!$B$10:$B$259,MATCH(1,INDEX(('Trending Checks'!$G$10:$G$259=B216)*('Trending Checks'!$I$10:$I$259=C216),0,1),0)))))</f>
        <v/>
      </c>
      <c r="F216" s="202"/>
    </row>
    <row r="217" spans="2:6" s="3" customFormat="1" ht="75" customHeight="1" x14ac:dyDescent="0.45">
      <c r="B217" s="43" t="str">
        <f>IF('All Suggested Checks (Hidden)'!O216="","",IF(ISNUMBER(SEARCH("-",'All Suggested Checks (Hidden)'!O216)),'All Suggested Checks (Hidden)'!O216,IFERROR(_xlfn.NUMBERVALUE('All Suggested Checks (Hidden)'!O216),'All Suggested Checks (Hidden)'!O216)))</f>
        <v/>
      </c>
      <c r="C217" s="43" t="str">
        <f>IF('All Suggested Checks (Hidden)'!P216="","",'All Suggested Checks (Hidden)'!P216)</f>
        <v/>
      </c>
      <c r="D217" s="51" t="str" cm="1">
        <f t="array" ref="D217">IF(B217="","",IFERROR(IF(INDEX('Snapshot Checks'!$B$10:$B$259,MATCH(1,INDEX(('Snapshot Checks'!$D$10:$D$259=B217)*('Snapshot Checks'!$E$10:$E$259=C217),0,1),0))="","",INDEX('Snapshot Checks'!$B$10:$B$259,MATCH(1,INDEX(('Snapshot Checks'!$D$10:$D$259=B217)*('Snapshot Checks'!$E$10:$E$259=C217),0,1),0))),IF(INDEX('Snapshot Checks'!$B$10:$B$259,MATCH(1,INDEX(('Snapshot Checks'!$C$10:$C$259=B217)*('Snapshot Checks'!$E$10:$E$259=C217),0,1),0))="","",INDEX('Snapshot Checks'!$B$10:$B$259,MATCH(1,INDEX(('Snapshot Checks'!$C$10:$C$259=B217)*('Snapshot Checks'!$E$10:$E$259=C217),0,1),0)))))</f>
        <v/>
      </c>
      <c r="E217" s="51" t="str" cm="1">
        <f t="array" ref="E217">IF(B217="","",IFERROR(IF(INDEX('Trending Checks'!$B$10:$B$259,MATCH(1,INDEX(('Trending Checks'!$H$10:$H$259=B217)*('Trending Checks'!$I$10:$I$259=C217),0,1),0))="","",INDEX('Trending Checks'!$B$10:$B$259,MATCH(1,INDEX(('Trending Checks'!$H$10:$H$259=B217)*('Trending Checks'!$I$10:$I$259=C217),0,1),0))),IF(INDEX('Trending Checks'!$B$10:$B$259,MATCH(1,INDEX(('Trending Checks'!$G$10:$G$259=B217)*('Trending Checks'!$I$10:$I$259=C217),0,1),0))="","",INDEX('Trending Checks'!$B$10:$B$259,MATCH(1,INDEX(('Trending Checks'!$G$10:$G$259=B217)*('Trending Checks'!$I$10:$I$259=C217),0,1),0)))))</f>
        <v/>
      </c>
      <c r="F217" s="202"/>
    </row>
    <row r="218" spans="2:6" s="3" customFormat="1" ht="75" customHeight="1" x14ac:dyDescent="0.45">
      <c r="B218" s="43" t="str">
        <f>IF('All Suggested Checks (Hidden)'!O217="","",IF(ISNUMBER(SEARCH("-",'All Suggested Checks (Hidden)'!O217)),'All Suggested Checks (Hidden)'!O217,IFERROR(_xlfn.NUMBERVALUE('All Suggested Checks (Hidden)'!O217),'All Suggested Checks (Hidden)'!O217)))</f>
        <v/>
      </c>
      <c r="C218" s="43" t="str">
        <f>IF('All Suggested Checks (Hidden)'!P217="","",'All Suggested Checks (Hidden)'!P217)</f>
        <v/>
      </c>
      <c r="D218" s="51" t="str" cm="1">
        <f t="array" ref="D218">IF(B218="","",IFERROR(IF(INDEX('Snapshot Checks'!$B$10:$B$259,MATCH(1,INDEX(('Snapshot Checks'!$D$10:$D$259=B218)*('Snapshot Checks'!$E$10:$E$259=C218),0,1),0))="","",INDEX('Snapshot Checks'!$B$10:$B$259,MATCH(1,INDEX(('Snapshot Checks'!$D$10:$D$259=B218)*('Snapshot Checks'!$E$10:$E$259=C218),0,1),0))),IF(INDEX('Snapshot Checks'!$B$10:$B$259,MATCH(1,INDEX(('Snapshot Checks'!$C$10:$C$259=B218)*('Snapshot Checks'!$E$10:$E$259=C218),0,1),0))="","",INDEX('Snapshot Checks'!$B$10:$B$259,MATCH(1,INDEX(('Snapshot Checks'!$C$10:$C$259=B218)*('Snapshot Checks'!$E$10:$E$259=C218),0,1),0)))))</f>
        <v/>
      </c>
      <c r="E218" s="51" t="str" cm="1">
        <f t="array" ref="E218">IF(B218="","",IFERROR(IF(INDEX('Trending Checks'!$B$10:$B$259,MATCH(1,INDEX(('Trending Checks'!$H$10:$H$259=B218)*('Trending Checks'!$I$10:$I$259=C218),0,1),0))="","",INDEX('Trending Checks'!$B$10:$B$259,MATCH(1,INDEX(('Trending Checks'!$H$10:$H$259=B218)*('Trending Checks'!$I$10:$I$259=C218),0,1),0))),IF(INDEX('Trending Checks'!$B$10:$B$259,MATCH(1,INDEX(('Trending Checks'!$G$10:$G$259=B218)*('Trending Checks'!$I$10:$I$259=C218),0,1),0))="","",INDEX('Trending Checks'!$B$10:$B$259,MATCH(1,INDEX(('Trending Checks'!$G$10:$G$259=B218)*('Trending Checks'!$I$10:$I$259=C218),0,1),0)))))</f>
        <v/>
      </c>
      <c r="F218" s="202"/>
    </row>
    <row r="219" spans="2:6" s="3" customFormat="1" ht="75" customHeight="1" x14ac:dyDescent="0.45">
      <c r="B219" s="43" t="str">
        <f>IF('All Suggested Checks (Hidden)'!O218="","",IF(ISNUMBER(SEARCH("-",'All Suggested Checks (Hidden)'!O218)),'All Suggested Checks (Hidden)'!O218,IFERROR(_xlfn.NUMBERVALUE('All Suggested Checks (Hidden)'!O218),'All Suggested Checks (Hidden)'!O218)))</f>
        <v/>
      </c>
      <c r="C219" s="43" t="str">
        <f>IF('All Suggested Checks (Hidden)'!P218="","",'All Suggested Checks (Hidden)'!P218)</f>
        <v/>
      </c>
      <c r="D219" s="51" t="str" cm="1">
        <f t="array" ref="D219">IF(B219="","",IFERROR(IF(INDEX('Snapshot Checks'!$B$10:$B$259,MATCH(1,INDEX(('Snapshot Checks'!$D$10:$D$259=B219)*('Snapshot Checks'!$E$10:$E$259=C219),0,1),0))="","",INDEX('Snapshot Checks'!$B$10:$B$259,MATCH(1,INDEX(('Snapshot Checks'!$D$10:$D$259=B219)*('Snapshot Checks'!$E$10:$E$259=C219),0,1),0))),IF(INDEX('Snapshot Checks'!$B$10:$B$259,MATCH(1,INDEX(('Snapshot Checks'!$C$10:$C$259=B219)*('Snapshot Checks'!$E$10:$E$259=C219),0,1),0))="","",INDEX('Snapshot Checks'!$B$10:$B$259,MATCH(1,INDEX(('Snapshot Checks'!$C$10:$C$259=B219)*('Snapshot Checks'!$E$10:$E$259=C219),0,1),0)))))</f>
        <v/>
      </c>
      <c r="E219" s="51" t="str" cm="1">
        <f t="array" ref="E219">IF(B219="","",IFERROR(IF(INDEX('Trending Checks'!$B$10:$B$259,MATCH(1,INDEX(('Trending Checks'!$H$10:$H$259=B219)*('Trending Checks'!$I$10:$I$259=C219),0,1),0))="","",INDEX('Trending Checks'!$B$10:$B$259,MATCH(1,INDEX(('Trending Checks'!$H$10:$H$259=B219)*('Trending Checks'!$I$10:$I$259=C219),0,1),0))),IF(INDEX('Trending Checks'!$B$10:$B$259,MATCH(1,INDEX(('Trending Checks'!$G$10:$G$259=B219)*('Trending Checks'!$I$10:$I$259=C219),0,1),0))="","",INDEX('Trending Checks'!$B$10:$B$259,MATCH(1,INDEX(('Trending Checks'!$G$10:$G$259=B219)*('Trending Checks'!$I$10:$I$259=C219),0,1),0)))))</f>
        <v/>
      </c>
      <c r="F219" s="202"/>
    </row>
    <row r="220" spans="2:6" s="3" customFormat="1" ht="75" customHeight="1" x14ac:dyDescent="0.45">
      <c r="B220" s="43" t="str">
        <f>IF('All Suggested Checks (Hidden)'!O219="","",IF(ISNUMBER(SEARCH("-",'All Suggested Checks (Hidden)'!O219)),'All Suggested Checks (Hidden)'!O219,IFERROR(_xlfn.NUMBERVALUE('All Suggested Checks (Hidden)'!O219),'All Suggested Checks (Hidden)'!O219)))</f>
        <v/>
      </c>
      <c r="C220" s="43" t="str">
        <f>IF('All Suggested Checks (Hidden)'!P219="","",'All Suggested Checks (Hidden)'!P219)</f>
        <v/>
      </c>
      <c r="D220" s="51" t="str" cm="1">
        <f t="array" ref="D220">IF(B220="","",IFERROR(IF(INDEX('Snapshot Checks'!$B$10:$B$259,MATCH(1,INDEX(('Snapshot Checks'!$D$10:$D$259=B220)*('Snapshot Checks'!$E$10:$E$259=C220),0,1),0))="","",INDEX('Snapshot Checks'!$B$10:$B$259,MATCH(1,INDEX(('Snapshot Checks'!$D$10:$D$259=B220)*('Snapshot Checks'!$E$10:$E$259=C220),0,1),0))),IF(INDEX('Snapshot Checks'!$B$10:$B$259,MATCH(1,INDEX(('Snapshot Checks'!$C$10:$C$259=B220)*('Snapshot Checks'!$E$10:$E$259=C220),0,1),0))="","",INDEX('Snapshot Checks'!$B$10:$B$259,MATCH(1,INDEX(('Snapshot Checks'!$C$10:$C$259=B220)*('Snapshot Checks'!$E$10:$E$259=C220),0,1),0)))))</f>
        <v/>
      </c>
      <c r="E220" s="51" t="str" cm="1">
        <f t="array" ref="E220">IF(B220="","",IFERROR(IF(INDEX('Trending Checks'!$B$10:$B$259,MATCH(1,INDEX(('Trending Checks'!$H$10:$H$259=B220)*('Trending Checks'!$I$10:$I$259=C220),0,1),0))="","",INDEX('Trending Checks'!$B$10:$B$259,MATCH(1,INDEX(('Trending Checks'!$H$10:$H$259=B220)*('Trending Checks'!$I$10:$I$259=C220),0,1),0))),IF(INDEX('Trending Checks'!$B$10:$B$259,MATCH(1,INDEX(('Trending Checks'!$G$10:$G$259=B220)*('Trending Checks'!$I$10:$I$259=C220),0,1),0))="","",INDEX('Trending Checks'!$B$10:$B$259,MATCH(1,INDEX(('Trending Checks'!$G$10:$G$259=B220)*('Trending Checks'!$I$10:$I$259=C220),0,1),0)))))</f>
        <v/>
      </c>
      <c r="F220" s="202"/>
    </row>
    <row r="221" spans="2:6" s="3" customFormat="1" ht="75" customHeight="1" x14ac:dyDescent="0.45">
      <c r="B221" s="43" t="str">
        <f>IF('All Suggested Checks (Hidden)'!O220="","",IF(ISNUMBER(SEARCH("-",'All Suggested Checks (Hidden)'!O220)),'All Suggested Checks (Hidden)'!O220,IFERROR(_xlfn.NUMBERVALUE('All Suggested Checks (Hidden)'!O220),'All Suggested Checks (Hidden)'!O220)))</f>
        <v/>
      </c>
      <c r="C221" s="43" t="str">
        <f>IF('All Suggested Checks (Hidden)'!P220="","",'All Suggested Checks (Hidden)'!P220)</f>
        <v/>
      </c>
      <c r="D221" s="51" t="str" cm="1">
        <f t="array" ref="D221">IF(B221="","",IFERROR(IF(INDEX('Snapshot Checks'!$B$10:$B$259,MATCH(1,INDEX(('Snapshot Checks'!$D$10:$D$259=B221)*('Snapshot Checks'!$E$10:$E$259=C221),0,1),0))="","",INDEX('Snapshot Checks'!$B$10:$B$259,MATCH(1,INDEX(('Snapshot Checks'!$D$10:$D$259=B221)*('Snapshot Checks'!$E$10:$E$259=C221),0,1),0))),IF(INDEX('Snapshot Checks'!$B$10:$B$259,MATCH(1,INDEX(('Snapshot Checks'!$C$10:$C$259=B221)*('Snapshot Checks'!$E$10:$E$259=C221),0,1),0))="","",INDEX('Snapshot Checks'!$B$10:$B$259,MATCH(1,INDEX(('Snapshot Checks'!$C$10:$C$259=B221)*('Snapshot Checks'!$E$10:$E$259=C221),0,1),0)))))</f>
        <v/>
      </c>
      <c r="E221" s="51" t="str" cm="1">
        <f t="array" ref="E221">IF(B221="","",IFERROR(IF(INDEX('Trending Checks'!$B$10:$B$259,MATCH(1,INDEX(('Trending Checks'!$H$10:$H$259=B221)*('Trending Checks'!$I$10:$I$259=C221),0,1),0))="","",INDEX('Trending Checks'!$B$10:$B$259,MATCH(1,INDEX(('Trending Checks'!$H$10:$H$259=B221)*('Trending Checks'!$I$10:$I$259=C221),0,1),0))),IF(INDEX('Trending Checks'!$B$10:$B$259,MATCH(1,INDEX(('Trending Checks'!$G$10:$G$259=B221)*('Trending Checks'!$I$10:$I$259=C221),0,1),0))="","",INDEX('Trending Checks'!$B$10:$B$259,MATCH(1,INDEX(('Trending Checks'!$G$10:$G$259=B221)*('Trending Checks'!$I$10:$I$259=C221),0,1),0)))))</f>
        <v/>
      </c>
      <c r="F221" s="202"/>
    </row>
    <row r="222" spans="2:6" s="3" customFormat="1" ht="75" customHeight="1" x14ac:dyDescent="0.45">
      <c r="B222" s="43" t="str">
        <f>IF('All Suggested Checks (Hidden)'!O221="","",IF(ISNUMBER(SEARCH("-",'All Suggested Checks (Hidden)'!O221)),'All Suggested Checks (Hidden)'!O221,IFERROR(_xlfn.NUMBERVALUE('All Suggested Checks (Hidden)'!O221),'All Suggested Checks (Hidden)'!O221)))</f>
        <v/>
      </c>
      <c r="C222" s="43" t="str">
        <f>IF('All Suggested Checks (Hidden)'!P221="","",'All Suggested Checks (Hidden)'!P221)</f>
        <v/>
      </c>
      <c r="D222" s="51" t="str" cm="1">
        <f t="array" ref="D222">IF(B222="","",IFERROR(IF(INDEX('Snapshot Checks'!$B$10:$B$259,MATCH(1,INDEX(('Snapshot Checks'!$D$10:$D$259=B222)*('Snapshot Checks'!$E$10:$E$259=C222),0,1),0))="","",INDEX('Snapshot Checks'!$B$10:$B$259,MATCH(1,INDEX(('Snapshot Checks'!$D$10:$D$259=B222)*('Snapshot Checks'!$E$10:$E$259=C222),0,1),0))),IF(INDEX('Snapshot Checks'!$B$10:$B$259,MATCH(1,INDEX(('Snapshot Checks'!$C$10:$C$259=B222)*('Snapshot Checks'!$E$10:$E$259=C222),0,1),0))="","",INDEX('Snapshot Checks'!$B$10:$B$259,MATCH(1,INDEX(('Snapshot Checks'!$C$10:$C$259=B222)*('Snapshot Checks'!$E$10:$E$259=C222),0,1),0)))))</f>
        <v/>
      </c>
      <c r="E222" s="51" t="str" cm="1">
        <f t="array" ref="E222">IF(B222="","",IFERROR(IF(INDEX('Trending Checks'!$B$10:$B$259,MATCH(1,INDEX(('Trending Checks'!$H$10:$H$259=B222)*('Trending Checks'!$I$10:$I$259=C222),0,1),0))="","",INDEX('Trending Checks'!$B$10:$B$259,MATCH(1,INDEX(('Trending Checks'!$H$10:$H$259=B222)*('Trending Checks'!$I$10:$I$259=C222),0,1),0))),IF(INDEX('Trending Checks'!$B$10:$B$259,MATCH(1,INDEX(('Trending Checks'!$G$10:$G$259=B222)*('Trending Checks'!$I$10:$I$259=C222),0,1),0))="","",INDEX('Trending Checks'!$B$10:$B$259,MATCH(1,INDEX(('Trending Checks'!$G$10:$G$259=B222)*('Trending Checks'!$I$10:$I$259=C222),0,1),0)))))</f>
        <v/>
      </c>
      <c r="F222" s="202"/>
    </row>
    <row r="223" spans="2:6" s="3" customFormat="1" ht="75" customHeight="1" x14ac:dyDescent="0.45">
      <c r="B223" s="43" t="str">
        <f>IF('All Suggested Checks (Hidden)'!O222="","",IF(ISNUMBER(SEARCH("-",'All Suggested Checks (Hidden)'!O222)),'All Suggested Checks (Hidden)'!O222,IFERROR(_xlfn.NUMBERVALUE('All Suggested Checks (Hidden)'!O222),'All Suggested Checks (Hidden)'!O222)))</f>
        <v/>
      </c>
      <c r="C223" s="43" t="str">
        <f>IF('All Suggested Checks (Hidden)'!P222="","",'All Suggested Checks (Hidden)'!P222)</f>
        <v/>
      </c>
      <c r="D223" s="51" t="str" cm="1">
        <f t="array" ref="D223">IF(B223="","",IFERROR(IF(INDEX('Snapshot Checks'!$B$10:$B$259,MATCH(1,INDEX(('Snapshot Checks'!$D$10:$D$259=B223)*('Snapshot Checks'!$E$10:$E$259=C223),0,1),0))="","",INDEX('Snapshot Checks'!$B$10:$B$259,MATCH(1,INDEX(('Snapshot Checks'!$D$10:$D$259=B223)*('Snapshot Checks'!$E$10:$E$259=C223),0,1),0))),IF(INDEX('Snapshot Checks'!$B$10:$B$259,MATCH(1,INDEX(('Snapshot Checks'!$C$10:$C$259=B223)*('Snapshot Checks'!$E$10:$E$259=C223),0,1),0))="","",INDEX('Snapshot Checks'!$B$10:$B$259,MATCH(1,INDEX(('Snapshot Checks'!$C$10:$C$259=B223)*('Snapshot Checks'!$E$10:$E$259=C223),0,1),0)))))</f>
        <v/>
      </c>
      <c r="E223" s="51" t="str" cm="1">
        <f t="array" ref="E223">IF(B223="","",IFERROR(IF(INDEX('Trending Checks'!$B$10:$B$259,MATCH(1,INDEX(('Trending Checks'!$H$10:$H$259=B223)*('Trending Checks'!$I$10:$I$259=C223),0,1),0))="","",INDEX('Trending Checks'!$B$10:$B$259,MATCH(1,INDEX(('Trending Checks'!$H$10:$H$259=B223)*('Trending Checks'!$I$10:$I$259=C223),0,1),0))),IF(INDEX('Trending Checks'!$B$10:$B$259,MATCH(1,INDEX(('Trending Checks'!$G$10:$G$259=B223)*('Trending Checks'!$I$10:$I$259=C223),0,1),0))="","",INDEX('Trending Checks'!$B$10:$B$259,MATCH(1,INDEX(('Trending Checks'!$G$10:$G$259=B223)*('Trending Checks'!$I$10:$I$259=C223),0,1),0)))))</f>
        <v/>
      </c>
      <c r="F223" s="202"/>
    </row>
    <row r="224" spans="2:6" s="3" customFormat="1" ht="75" customHeight="1" x14ac:dyDescent="0.45">
      <c r="B224" s="43" t="str">
        <f>IF('All Suggested Checks (Hidden)'!O223="","",IF(ISNUMBER(SEARCH("-",'All Suggested Checks (Hidden)'!O223)),'All Suggested Checks (Hidden)'!O223,IFERROR(_xlfn.NUMBERVALUE('All Suggested Checks (Hidden)'!O223),'All Suggested Checks (Hidden)'!O223)))</f>
        <v/>
      </c>
      <c r="C224" s="43" t="str">
        <f>IF('All Suggested Checks (Hidden)'!P223="","",'All Suggested Checks (Hidden)'!P223)</f>
        <v/>
      </c>
      <c r="D224" s="51" t="str" cm="1">
        <f t="array" ref="D224">IF(B224="","",IFERROR(IF(INDEX('Snapshot Checks'!$B$10:$B$259,MATCH(1,INDEX(('Snapshot Checks'!$D$10:$D$259=B224)*('Snapshot Checks'!$E$10:$E$259=C224),0,1),0))="","",INDEX('Snapshot Checks'!$B$10:$B$259,MATCH(1,INDEX(('Snapshot Checks'!$D$10:$D$259=B224)*('Snapshot Checks'!$E$10:$E$259=C224),0,1),0))),IF(INDEX('Snapshot Checks'!$B$10:$B$259,MATCH(1,INDEX(('Snapshot Checks'!$C$10:$C$259=B224)*('Snapshot Checks'!$E$10:$E$259=C224),0,1),0))="","",INDEX('Snapshot Checks'!$B$10:$B$259,MATCH(1,INDEX(('Snapshot Checks'!$C$10:$C$259=B224)*('Snapshot Checks'!$E$10:$E$259=C224),0,1),0)))))</f>
        <v/>
      </c>
      <c r="E224" s="51" t="str" cm="1">
        <f t="array" ref="E224">IF(B224="","",IFERROR(IF(INDEX('Trending Checks'!$B$10:$B$259,MATCH(1,INDEX(('Trending Checks'!$H$10:$H$259=B224)*('Trending Checks'!$I$10:$I$259=C224),0,1),0))="","",INDEX('Trending Checks'!$B$10:$B$259,MATCH(1,INDEX(('Trending Checks'!$H$10:$H$259=B224)*('Trending Checks'!$I$10:$I$259=C224),0,1),0))),IF(INDEX('Trending Checks'!$B$10:$B$259,MATCH(1,INDEX(('Trending Checks'!$G$10:$G$259=B224)*('Trending Checks'!$I$10:$I$259=C224),0,1),0))="","",INDEX('Trending Checks'!$B$10:$B$259,MATCH(1,INDEX(('Trending Checks'!$G$10:$G$259=B224)*('Trending Checks'!$I$10:$I$259=C224),0,1),0)))))</f>
        <v/>
      </c>
      <c r="F224" s="202"/>
    </row>
    <row r="225" spans="2:6" s="3" customFormat="1" ht="75" customHeight="1" x14ac:dyDescent="0.45">
      <c r="B225" s="43" t="str">
        <f>IF('All Suggested Checks (Hidden)'!O224="","",IF(ISNUMBER(SEARCH("-",'All Suggested Checks (Hidden)'!O224)),'All Suggested Checks (Hidden)'!O224,IFERROR(_xlfn.NUMBERVALUE('All Suggested Checks (Hidden)'!O224),'All Suggested Checks (Hidden)'!O224)))</f>
        <v/>
      </c>
      <c r="C225" s="43" t="str">
        <f>IF('All Suggested Checks (Hidden)'!P224="","",'All Suggested Checks (Hidden)'!P224)</f>
        <v/>
      </c>
      <c r="D225" s="51" t="str" cm="1">
        <f t="array" ref="D225">IF(B225="","",IFERROR(IF(INDEX('Snapshot Checks'!$B$10:$B$259,MATCH(1,INDEX(('Snapshot Checks'!$D$10:$D$259=B225)*('Snapshot Checks'!$E$10:$E$259=C225),0,1),0))="","",INDEX('Snapshot Checks'!$B$10:$B$259,MATCH(1,INDEX(('Snapshot Checks'!$D$10:$D$259=B225)*('Snapshot Checks'!$E$10:$E$259=C225),0,1),0))),IF(INDEX('Snapshot Checks'!$B$10:$B$259,MATCH(1,INDEX(('Snapshot Checks'!$C$10:$C$259=B225)*('Snapshot Checks'!$E$10:$E$259=C225),0,1),0))="","",INDEX('Snapshot Checks'!$B$10:$B$259,MATCH(1,INDEX(('Snapshot Checks'!$C$10:$C$259=B225)*('Snapshot Checks'!$E$10:$E$259=C225),0,1),0)))))</f>
        <v/>
      </c>
      <c r="E225" s="51" t="str" cm="1">
        <f t="array" ref="E225">IF(B225="","",IFERROR(IF(INDEX('Trending Checks'!$B$10:$B$259,MATCH(1,INDEX(('Trending Checks'!$H$10:$H$259=B225)*('Trending Checks'!$I$10:$I$259=C225),0,1),0))="","",INDEX('Trending Checks'!$B$10:$B$259,MATCH(1,INDEX(('Trending Checks'!$H$10:$H$259=B225)*('Trending Checks'!$I$10:$I$259=C225),0,1),0))),IF(INDEX('Trending Checks'!$B$10:$B$259,MATCH(1,INDEX(('Trending Checks'!$G$10:$G$259=B225)*('Trending Checks'!$I$10:$I$259=C225),0,1),0))="","",INDEX('Trending Checks'!$B$10:$B$259,MATCH(1,INDEX(('Trending Checks'!$G$10:$G$259=B225)*('Trending Checks'!$I$10:$I$259=C225),0,1),0)))))</f>
        <v/>
      </c>
      <c r="F225" s="202"/>
    </row>
    <row r="226" spans="2:6" s="3" customFormat="1" ht="75" customHeight="1" x14ac:dyDescent="0.45">
      <c r="B226" s="43" t="str">
        <f>IF('All Suggested Checks (Hidden)'!O225="","",IF(ISNUMBER(SEARCH("-",'All Suggested Checks (Hidden)'!O225)),'All Suggested Checks (Hidden)'!O225,IFERROR(_xlfn.NUMBERVALUE('All Suggested Checks (Hidden)'!O225),'All Suggested Checks (Hidden)'!O225)))</f>
        <v/>
      </c>
      <c r="C226" s="43" t="str">
        <f>IF('All Suggested Checks (Hidden)'!P225="","",'All Suggested Checks (Hidden)'!P225)</f>
        <v/>
      </c>
      <c r="D226" s="51" t="str" cm="1">
        <f t="array" ref="D226">IF(B226="","",IFERROR(IF(INDEX('Snapshot Checks'!$B$10:$B$259,MATCH(1,INDEX(('Snapshot Checks'!$D$10:$D$259=B226)*('Snapshot Checks'!$E$10:$E$259=C226),0,1),0))="","",INDEX('Snapshot Checks'!$B$10:$B$259,MATCH(1,INDEX(('Snapshot Checks'!$D$10:$D$259=B226)*('Snapshot Checks'!$E$10:$E$259=C226),0,1),0))),IF(INDEX('Snapshot Checks'!$B$10:$B$259,MATCH(1,INDEX(('Snapshot Checks'!$C$10:$C$259=B226)*('Snapshot Checks'!$E$10:$E$259=C226),0,1),0))="","",INDEX('Snapshot Checks'!$B$10:$B$259,MATCH(1,INDEX(('Snapshot Checks'!$C$10:$C$259=B226)*('Snapshot Checks'!$E$10:$E$259=C226),0,1),0)))))</f>
        <v/>
      </c>
      <c r="E226" s="51" t="str" cm="1">
        <f t="array" ref="E226">IF(B226="","",IFERROR(IF(INDEX('Trending Checks'!$B$10:$B$259,MATCH(1,INDEX(('Trending Checks'!$H$10:$H$259=B226)*('Trending Checks'!$I$10:$I$259=C226),0,1),0))="","",INDEX('Trending Checks'!$B$10:$B$259,MATCH(1,INDEX(('Trending Checks'!$H$10:$H$259=B226)*('Trending Checks'!$I$10:$I$259=C226),0,1),0))),IF(INDEX('Trending Checks'!$B$10:$B$259,MATCH(1,INDEX(('Trending Checks'!$G$10:$G$259=B226)*('Trending Checks'!$I$10:$I$259=C226),0,1),0))="","",INDEX('Trending Checks'!$B$10:$B$259,MATCH(1,INDEX(('Trending Checks'!$G$10:$G$259=B226)*('Trending Checks'!$I$10:$I$259=C226),0,1),0)))))</f>
        <v/>
      </c>
      <c r="F226" s="202"/>
    </row>
    <row r="227" spans="2:6" s="3" customFormat="1" ht="75" customHeight="1" x14ac:dyDescent="0.45">
      <c r="B227" s="43" t="str">
        <f>IF('All Suggested Checks (Hidden)'!O226="","",IF(ISNUMBER(SEARCH("-",'All Suggested Checks (Hidden)'!O226)),'All Suggested Checks (Hidden)'!O226,IFERROR(_xlfn.NUMBERVALUE('All Suggested Checks (Hidden)'!O226),'All Suggested Checks (Hidden)'!O226)))</f>
        <v/>
      </c>
      <c r="C227" s="43" t="str">
        <f>IF('All Suggested Checks (Hidden)'!P226="","",'All Suggested Checks (Hidden)'!P226)</f>
        <v/>
      </c>
      <c r="D227" s="51" t="str" cm="1">
        <f t="array" ref="D227">IF(B227="","",IFERROR(IF(INDEX('Snapshot Checks'!$B$10:$B$259,MATCH(1,INDEX(('Snapshot Checks'!$D$10:$D$259=B227)*('Snapshot Checks'!$E$10:$E$259=C227),0,1),0))="","",INDEX('Snapshot Checks'!$B$10:$B$259,MATCH(1,INDEX(('Snapshot Checks'!$D$10:$D$259=B227)*('Snapshot Checks'!$E$10:$E$259=C227),0,1),0))),IF(INDEX('Snapshot Checks'!$B$10:$B$259,MATCH(1,INDEX(('Snapshot Checks'!$C$10:$C$259=B227)*('Snapshot Checks'!$E$10:$E$259=C227),0,1),0))="","",INDEX('Snapshot Checks'!$B$10:$B$259,MATCH(1,INDEX(('Snapshot Checks'!$C$10:$C$259=B227)*('Snapshot Checks'!$E$10:$E$259=C227),0,1),0)))))</f>
        <v/>
      </c>
      <c r="E227" s="51" t="str" cm="1">
        <f t="array" ref="E227">IF(B227="","",IFERROR(IF(INDEX('Trending Checks'!$B$10:$B$259,MATCH(1,INDEX(('Trending Checks'!$H$10:$H$259=B227)*('Trending Checks'!$I$10:$I$259=C227),0,1),0))="","",INDEX('Trending Checks'!$B$10:$B$259,MATCH(1,INDEX(('Trending Checks'!$H$10:$H$259=B227)*('Trending Checks'!$I$10:$I$259=C227),0,1),0))),IF(INDEX('Trending Checks'!$B$10:$B$259,MATCH(1,INDEX(('Trending Checks'!$G$10:$G$259=B227)*('Trending Checks'!$I$10:$I$259=C227),0,1),0))="","",INDEX('Trending Checks'!$B$10:$B$259,MATCH(1,INDEX(('Trending Checks'!$G$10:$G$259=B227)*('Trending Checks'!$I$10:$I$259=C227),0,1),0)))))</f>
        <v/>
      </c>
      <c r="F227" s="202"/>
    </row>
    <row r="228" spans="2:6" s="3" customFormat="1" ht="75" customHeight="1" x14ac:dyDescent="0.45">
      <c r="B228" s="43" t="str">
        <f>IF('All Suggested Checks (Hidden)'!O227="","",IF(ISNUMBER(SEARCH("-",'All Suggested Checks (Hidden)'!O227)),'All Suggested Checks (Hidden)'!O227,IFERROR(_xlfn.NUMBERVALUE('All Suggested Checks (Hidden)'!O227),'All Suggested Checks (Hidden)'!O227)))</f>
        <v/>
      </c>
      <c r="C228" s="43" t="str">
        <f>IF('All Suggested Checks (Hidden)'!P227="","",'All Suggested Checks (Hidden)'!P227)</f>
        <v/>
      </c>
      <c r="D228" s="51" t="str" cm="1">
        <f t="array" ref="D228">IF(B228="","",IFERROR(IF(INDEX('Snapshot Checks'!$B$10:$B$259,MATCH(1,INDEX(('Snapshot Checks'!$D$10:$D$259=B228)*('Snapshot Checks'!$E$10:$E$259=C228),0,1),0))="","",INDEX('Snapshot Checks'!$B$10:$B$259,MATCH(1,INDEX(('Snapshot Checks'!$D$10:$D$259=B228)*('Snapshot Checks'!$E$10:$E$259=C228),0,1),0))),IF(INDEX('Snapshot Checks'!$B$10:$B$259,MATCH(1,INDEX(('Snapshot Checks'!$C$10:$C$259=B228)*('Snapshot Checks'!$E$10:$E$259=C228),0,1),0))="","",INDEX('Snapshot Checks'!$B$10:$B$259,MATCH(1,INDEX(('Snapshot Checks'!$C$10:$C$259=B228)*('Snapshot Checks'!$E$10:$E$259=C228),0,1),0)))))</f>
        <v/>
      </c>
      <c r="E228" s="51" t="str" cm="1">
        <f t="array" ref="E228">IF(B228="","",IFERROR(IF(INDEX('Trending Checks'!$B$10:$B$259,MATCH(1,INDEX(('Trending Checks'!$H$10:$H$259=B228)*('Trending Checks'!$I$10:$I$259=C228),0,1),0))="","",INDEX('Trending Checks'!$B$10:$B$259,MATCH(1,INDEX(('Trending Checks'!$H$10:$H$259=B228)*('Trending Checks'!$I$10:$I$259=C228),0,1),0))),IF(INDEX('Trending Checks'!$B$10:$B$259,MATCH(1,INDEX(('Trending Checks'!$G$10:$G$259=B228)*('Trending Checks'!$I$10:$I$259=C228),0,1),0))="","",INDEX('Trending Checks'!$B$10:$B$259,MATCH(1,INDEX(('Trending Checks'!$G$10:$G$259=B228)*('Trending Checks'!$I$10:$I$259=C228),0,1),0)))))</f>
        <v/>
      </c>
      <c r="F228" s="202"/>
    </row>
    <row r="229" spans="2:6" s="3" customFormat="1" ht="75" customHeight="1" x14ac:dyDescent="0.45">
      <c r="B229" s="43" t="str">
        <f>IF('All Suggested Checks (Hidden)'!O228="","",IF(ISNUMBER(SEARCH("-",'All Suggested Checks (Hidden)'!O228)),'All Suggested Checks (Hidden)'!O228,IFERROR(_xlfn.NUMBERVALUE('All Suggested Checks (Hidden)'!O228),'All Suggested Checks (Hidden)'!O228)))</f>
        <v/>
      </c>
      <c r="C229" s="43" t="str">
        <f>IF('All Suggested Checks (Hidden)'!P228="","",'All Suggested Checks (Hidden)'!P228)</f>
        <v/>
      </c>
      <c r="D229" s="51" t="str" cm="1">
        <f t="array" ref="D229">IF(B229="","",IFERROR(IF(INDEX('Snapshot Checks'!$B$10:$B$259,MATCH(1,INDEX(('Snapshot Checks'!$D$10:$D$259=B229)*('Snapshot Checks'!$E$10:$E$259=C229),0,1),0))="","",INDEX('Snapshot Checks'!$B$10:$B$259,MATCH(1,INDEX(('Snapshot Checks'!$D$10:$D$259=B229)*('Snapshot Checks'!$E$10:$E$259=C229),0,1),0))),IF(INDEX('Snapshot Checks'!$B$10:$B$259,MATCH(1,INDEX(('Snapshot Checks'!$C$10:$C$259=B229)*('Snapshot Checks'!$E$10:$E$259=C229),0,1),0))="","",INDEX('Snapshot Checks'!$B$10:$B$259,MATCH(1,INDEX(('Snapshot Checks'!$C$10:$C$259=B229)*('Snapshot Checks'!$E$10:$E$259=C229),0,1),0)))))</f>
        <v/>
      </c>
      <c r="E229" s="51" t="str" cm="1">
        <f t="array" ref="E229">IF(B229="","",IFERROR(IF(INDEX('Trending Checks'!$B$10:$B$259,MATCH(1,INDEX(('Trending Checks'!$H$10:$H$259=B229)*('Trending Checks'!$I$10:$I$259=C229),0,1),0))="","",INDEX('Trending Checks'!$B$10:$B$259,MATCH(1,INDEX(('Trending Checks'!$H$10:$H$259=B229)*('Trending Checks'!$I$10:$I$259=C229),0,1),0))),IF(INDEX('Trending Checks'!$B$10:$B$259,MATCH(1,INDEX(('Trending Checks'!$G$10:$G$259=B229)*('Trending Checks'!$I$10:$I$259=C229),0,1),0))="","",INDEX('Trending Checks'!$B$10:$B$259,MATCH(1,INDEX(('Trending Checks'!$G$10:$G$259=B229)*('Trending Checks'!$I$10:$I$259=C229),0,1),0)))))</f>
        <v/>
      </c>
      <c r="F229" s="202"/>
    </row>
    <row r="230" spans="2:6" s="3" customFormat="1" ht="75" customHeight="1" x14ac:dyDescent="0.45">
      <c r="B230" s="43" t="str">
        <f>IF('All Suggested Checks (Hidden)'!O229="","",IF(ISNUMBER(SEARCH("-",'All Suggested Checks (Hidden)'!O229)),'All Suggested Checks (Hidden)'!O229,IFERROR(_xlfn.NUMBERVALUE('All Suggested Checks (Hidden)'!O229),'All Suggested Checks (Hidden)'!O229)))</f>
        <v/>
      </c>
      <c r="C230" s="43" t="str">
        <f>IF('All Suggested Checks (Hidden)'!P229="","",'All Suggested Checks (Hidden)'!P229)</f>
        <v/>
      </c>
      <c r="D230" s="51" t="str" cm="1">
        <f t="array" ref="D230">IF(B230="","",IFERROR(IF(INDEX('Snapshot Checks'!$B$10:$B$259,MATCH(1,INDEX(('Snapshot Checks'!$D$10:$D$259=B230)*('Snapshot Checks'!$E$10:$E$259=C230),0,1),0))="","",INDEX('Snapshot Checks'!$B$10:$B$259,MATCH(1,INDEX(('Snapshot Checks'!$D$10:$D$259=B230)*('Snapshot Checks'!$E$10:$E$259=C230),0,1),0))),IF(INDEX('Snapshot Checks'!$B$10:$B$259,MATCH(1,INDEX(('Snapshot Checks'!$C$10:$C$259=B230)*('Snapshot Checks'!$E$10:$E$259=C230),0,1),0))="","",INDEX('Snapshot Checks'!$B$10:$B$259,MATCH(1,INDEX(('Snapshot Checks'!$C$10:$C$259=B230)*('Snapshot Checks'!$E$10:$E$259=C230),0,1),0)))))</f>
        <v/>
      </c>
      <c r="E230" s="51" t="str" cm="1">
        <f t="array" ref="E230">IF(B230="","",IFERROR(IF(INDEX('Trending Checks'!$B$10:$B$259,MATCH(1,INDEX(('Trending Checks'!$H$10:$H$259=B230)*('Trending Checks'!$I$10:$I$259=C230),0,1),0))="","",INDEX('Trending Checks'!$B$10:$B$259,MATCH(1,INDEX(('Trending Checks'!$H$10:$H$259=B230)*('Trending Checks'!$I$10:$I$259=C230),0,1),0))),IF(INDEX('Trending Checks'!$B$10:$B$259,MATCH(1,INDEX(('Trending Checks'!$G$10:$G$259=B230)*('Trending Checks'!$I$10:$I$259=C230),0,1),0))="","",INDEX('Trending Checks'!$B$10:$B$259,MATCH(1,INDEX(('Trending Checks'!$G$10:$G$259=B230)*('Trending Checks'!$I$10:$I$259=C230),0,1),0)))))</f>
        <v/>
      </c>
      <c r="F230" s="202"/>
    </row>
    <row r="231" spans="2:6" s="3" customFormat="1" ht="75" customHeight="1" x14ac:dyDescent="0.45">
      <c r="B231" s="43" t="str">
        <f>IF('All Suggested Checks (Hidden)'!O230="","",IF(ISNUMBER(SEARCH("-",'All Suggested Checks (Hidden)'!O230)),'All Suggested Checks (Hidden)'!O230,IFERROR(_xlfn.NUMBERVALUE('All Suggested Checks (Hidden)'!O230),'All Suggested Checks (Hidden)'!O230)))</f>
        <v/>
      </c>
      <c r="C231" s="43" t="str">
        <f>IF('All Suggested Checks (Hidden)'!P230="","",'All Suggested Checks (Hidden)'!P230)</f>
        <v/>
      </c>
      <c r="D231" s="51" t="str" cm="1">
        <f t="array" ref="D231">IF(B231="","",IFERROR(IF(INDEX('Snapshot Checks'!$B$10:$B$259,MATCH(1,INDEX(('Snapshot Checks'!$D$10:$D$259=B231)*('Snapshot Checks'!$E$10:$E$259=C231),0,1),0))="","",INDEX('Snapshot Checks'!$B$10:$B$259,MATCH(1,INDEX(('Snapshot Checks'!$D$10:$D$259=B231)*('Snapshot Checks'!$E$10:$E$259=C231),0,1),0))),IF(INDEX('Snapshot Checks'!$B$10:$B$259,MATCH(1,INDEX(('Snapshot Checks'!$C$10:$C$259=B231)*('Snapshot Checks'!$E$10:$E$259=C231),0,1),0))="","",INDEX('Snapshot Checks'!$B$10:$B$259,MATCH(1,INDEX(('Snapshot Checks'!$C$10:$C$259=B231)*('Snapshot Checks'!$E$10:$E$259=C231),0,1),0)))))</f>
        <v/>
      </c>
      <c r="E231" s="51" t="str" cm="1">
        <f t="array" ref="E231">IF(B231="","",IFERROR(IF(INDEX('Trending Checks'!$B$10:$B$259,MATCH(1,INDEX(('Trending Checks'!$H$10:$H$259=B231)*('Trending Checks'!$I$10:$I$259=C231),0,1),0))="","",INDEX('Trending Checks'!$B$10:$B$259,MATCH(1,INDEX(('Trending Checks'!$H$10:$H$259=B231)*('Trending Checks'!$I$10:$I$259=C231),0,1),0))),IF(INDEX('Trending Checks'!$B$10:$B$259,MATCH(1,INDEX(('Trending Checks'!$G$10:$G$259=B231)*('Trending Checks'!$I$10:$I$259=C231),0,1),0))="","",INDEX('Trending Checks'!$B$10:$B$259,MATCH(1,INDEX(('Trending Checks'!$G$10:$G$259=B231)*('Trending Checks'!$I$10:$I$259=C231),0,1),0)))))</f>
        <v/>
      </c>
      <c r="F231" s="202"/>
    </row>
    <row r="232" spans="2:6" s="3" customFormat="1" ht="75" customHeight="1" x14ac:dyDescent="0.45">
      <c r="B232" s="43" t="str">
        <f>IF('All Suggested Checks (Hidden)'!O231="","",IF(ISNUMBER(SEARCH("-",'All Suggested Checks (Hidden)'!O231)),'All Suggested Checks (Hidden)'!O231,IFERROR(_xlfn.NUMBERVALUE('All Suggested Checks (Hidden)'!O231),'All Suggested Checks (Hidden)'!O231)))</f>
        <v/>
      </c>
      <c r="C232" s="43" t="str">
        <f>IF('All Suggested Checks (Hidden)'!P231="","",'All Suggested Checks (Hidden)'!P231)</f>
        <v/>
      </c>
      <c r="D232" s="51" t="str" cm="1">
        <f t="array" ref="D232">IF(B232="","",IFERROR(IF(INDEX('Snapshot Checks'!$B$10:$B$259,MATCH(1,INDEX(('Snapshot Checks'!$D$10:$D$259=B232)*('Snapshot Checks'!$E$10:$E$259=C232),0,1),0))="","",INDEX('Snapshot Checks'!$B$10:$B$259,MATCH(1,INDEX(('Snapshot Checks'!$D$10:$D$259=B232)*('Snapshot Checks'!$E$10:$E$259=C232),0,1),0))),IF(INDEX('Snapshot Checks'!$B$10:$B$259,MATCH(1,INDEX(('Snapshot Checks'!$C$10:$C$259=B232)*('Snapshot Checks'!$E$10:$E$259=C232),0,1),0))="","",INDEX('Snapshot Checks'!$B$10:$B$259,MATCH(1,INDEX(('Snapshot Checks'!$C$10:$C$259=B232)*('Snapshot Checks'!$E$10:$E$259=C232),0,1),0)))))</f>
        <v/>
      </c>
      <c r="E232" s="51" t="str" cm="1">
        <f t="array" ref="E232">IF(B232="","",IFERROR(IF(INDEX('Trending Checks'!$B$10:$B$259,MATCH(1,INDEX(('Trending Checks'!$H$10:$H$259=B232)*('Trending Checks'!$I$10:$I$259=C232),0,1),0))="","",INDEX('Trending Checks'!$B$10:$B$259,MATCH(1,INDEX(('Trending Checks'!$H$10:$H$259=B232)*('Trending Checks'!$I$10:$I$259=C232),0,1),0))),IF(INDEX('Trending Checks'!$B$10:$B$259,MATCH(1,INDEX(('Trending Checks'!$G$10:$G$259=B232)*('Trending Checks'!$I$10:$I$259=C232),0,1),0))="","",INDEX('Trending Checks'!$B$10:$B$259,MATCH(1,INDEX(('Trending Checks'!$G$10:$G$259=B232)*('Trending Checks'!$I$10:$I$259=C232),0,1),0)))))</f>
        <v/>
      </c>
      <c r="F232" s="202"/>
    </row>
    <row r="233" spans="2:6" s="3" customFormat="1" ht="75" customHeight="1" x14ac:dyDescent="0.45">
      <c r="B233" s="43" t="str">
        <f>IF('All Suggested Checks (Hidden)'!O232="","",IF(ISNUMBER(SEARCH("-",'All Suggested Checks (Hidden)'!O232)),'All Suggested Checks (Hidden)'!O232,IFERROR(_xlfn.NUMBERVALUE('All Suggested Checks (Hidden)'!O232),'All Suggested Checks (Hidden)'!O232)))</f>
        <v/>
      </c>
      <c r="C233" s="43" t="str">
        <f>IF('All Suggested Checks (Hidden)'!P232="","",'All Suggested Checks (Hidden)'!P232)</f>
        <v/>
      </c>
      <c r="D233" s="51" t="str" cm="1">
        <f t="array" ref="D233">IF(B233="","",IFERROR(IF(INDEX('Snapshot Checks'!$B$10:$B$259,MATCH(1,INDEX(('Snapshot Checks'!$D$10:$D$259=B233)*('Snapshot Checks'!$E$10:$E$259=C233),0,1),0))="","",INDEX('Snapshot Checks'!$B$10:$B$259,MATCH(1,INDEX(('Snapshot Checks'!$D$10:$D$259=B233)*('Snapshot Checks'!$E$10:$E$259=C233),0,1),0))),IF(INDEX('Snapshot Checks'!$B$10:$B$259,MATCH(1,INDEX(('Snapshot Checks'!$C$10:$C$259=B233)*('Snapshot Checks'!$E$10:$E$259=C233),0,1),0))="","",INDEX('Snapshot Checks'!$B$10:$B$259,MATCH(1,INDEX(('Snapshot Checks'!$C$10:$C$259=B233)*('Snapshot Checks'!$E$10:$E$259=C233),0,1),0)))))</f>
        <v/>
      </c>
      <c r="E233" s="51" t="str" cm="1">
        <f t="array" ref="E233">IF(B233="","",IFERROR(IF(INDEX('Trending Checks'!$B$10:$B$259,MATCH(1,INDEX(('Trending Checks'!$H$10:$H$259=B233)*('Trending Checks'!$I$10:$I$259=C233),0,1),0))="","",INDEX('Trending Checks'!$B$10:$B$259,MATCH(1,INDEX(('Trending Checks'!$H$10:$H$259=B233)*('Trending Checks'!$I$10:$I$259=C233),0,1),0))),IF(INDEX('Trending Checks'!$B$10:$B$259,MATCH(1,INDEX(('Trending Checks'!$G$10:$G$259=B233)*('Trending Checks'!$I$10:$I$259=C233),0,1),0))="","",INDEX('Trending Checks'!$B$10:$B$259,MATCH(1,INDEX(('Trending Checks'!$G$10:$G$259=B233)*('Trending Checks'!$I$10:$I$259=C233),0,1),0)))))</f>
        <v/>
      </c>
      <c r="F233" s="202"/>
    </row>
    <row r="234" spans="2:6" s="3" customFormat="1" ht="75" customHeight="1" x14ac:dyDescent="0.45">
      <c r="B234" s="43" t="str">
        <f>IF('All Suggested Checks (Hidden)'!O233="","",IF(ISNUMBER(SEARCH("-",'All Suggested Checks (Hidden)'!O233)),'All Suggested Checks (Hidden)'!O233,IFERROR(_xlfn.NUMBERVALUE('All Suggested Checks (Hidden)'!O233),'All Suggested Checks (Hidden)'!O233)))</f>
        <v/>
      </c>
      <c r="C234" s="43" t="str">
        <f>IF('All Suggested Checks (Hidden)'!P233="","",'All Suggested Checks (Hidden)'!P233)</f>
        <v/>
      </c>
      <c r="D234" s="51" t="str" cm="1">
        <f t="array" ref="D234">IF(B234="","",IFERROR(IF(INDEX('Snapshot Checks'!$B$10:$B$259,MATCH(1,INDEX(('Snapshot Checks'!$D$10:$D$259=B234)*('Snapshot Checks'!$E$10:$E$259=C234),0,1),0))="","",INDEX('Snapshot Checks'!$B$10:$B$259,MATCH(1,INDEX(('Snapshot Checks'!$D$10:$D$259=B234)*('Snapshot Checks'!$E$10:$E$259=C234),0,1),0))),IF(INDEX('Snapshot Checks'!$B$10:$B$259,MATCH(1,INDEX(('Snapshot Checks'!$C$10:$C$259=B234)*('Snapshot Checks'!$E$10:$E$259=C234),0,1),0))="","",INDEX('Snapshot Checks'!$B$10:$B$259,MATCH(1,INDEX(('Snapshot Checks'!$C$10:$C$259=B234)*('Snapshot Checks'!$E$10:$E$259=C234),0,1),0)))))</f>
        <v/>
      </c>
      <c r="E234" s="51" t="str" cm="1">
        <f t="array" ref="E234">IF(B234="","",IFERROR(IF(INDEX('Trending Checks'!$B$10:$B$259,MATCH(1,INDEX(('Trending Checks'!$H$10:$H$259=B234)*('Trending Checks'!$I$10:$I$259=C234),0,1),0))="","",INDEX('Trending Checks'!$B$10:$B$259,MATCH(1,INDEX(('Trending Checks'!$H$10:$H$259=B234)*('Trending Checks'!$I$10:$I$259=C234),0,1),0))),IF(INDEX('Trending Checks'!$B$10:$B$259,MATCH(1,INDEX(('Trending Checks'!$G$10:$G$259=B234)*('Trending Checks'!$I$10:$I$259=C234),0,1),0))="","",INDEX('Trending Checks'!$B$10:$B$259,MATCH(1,INDEX(('Trending Checks'!$G$10:$G$259=B234)*('Trending Checks'!$I$10:$I$259=C234),0,1),0)))))</f>
        <v/>
      </c>
      <c r="F234" s="202"/>
    </row>
    <row r="235" spans="2:6" s="3" customFormat="1" ht="75" customHeight="1" x14ac:dyDescent="0.45">
      <c r="B235" s="43" t="str">
        <f>IF('All Suggested Checks (Hidden)'!O234="","",IF(ISNUMBER(SEARCH("-",'All Suggested Checks (Hidden)'!O234)),'All Suggested Checks (Hidden)'!O234,IFERROR(_xlfn.NUMBERVALUE('All Suggested Checks (Hidden)'!O234),'All Suggested Checks (Hidden)'!O234)))</f>
        <v/>
      </c>
      <c r="C235" s="43" t="str">
        <f>IF('All Suggested Checks (Hidden)'!P234="","",'All Suggested Checks (Hidden)'!P234)</f>
        <v/>
      </c>
      <c r="D235" s="51" t="str" cm="1">
        <f t="array" ref="D235">IF(B235="","",IFERROR(IF(INDEX('Snapshot Checks'!$B$10:$B$259,MATCH(1,INDEX(('Snapshot Checks'!$D$10:$D$259=B235)*('Snapshot Checks'!$E$10:$E$259=C235),0,1),0))="","",INDEX('Snapshot Checks'!$B$10:$B$259,MATCH(1,INDEX(('Snapshot Checks'!$D$10:$D$259=B235)*('Snapshot Checks'!$E$10:$E$259=C235),0,1),0))),IF(INDEX('Snapshot Checks'!$B$10:$B$259,MATCH(1,INDEX(('Snapshot Checks'!$C$10:$C$259=B235)*('Snapshot Checks'!$E$10:$E$259=C235),0,1),0))="","",INDEX('Snapshot Checks'!$B$10:$B$259,MATCH(1,INDEX(('Snapshot Checks'!$C$10:$C$259=B235)*('Snapshot Checks'!$E$10:$E$259=C235),0,1),0)))))</f>
        <v/>
      </c>
      <c r="E235" s="51" t="str" cm="1">
        <f t="array" ref="E235">IF(B235="","",IFERROR(IF(INDEX('Trending Checks'!$B$10:$B$259,MATCH(1,INDEX(('Trending Checks'!$H$10:$H$259=B235)*('Trending Checks'!$I$10:$I$259=C235),0,1),0))="","",INDEX('Trending Checks'!$B$10:$B$259,MATCH(1,INDEX(('Trending Checks'!$H$10:$H$259=B235)*('Trending Checks'!$I$10:$I$259=C235),0,1),0))),IF(INDEX('Trending Checks'!$B$10:$B$259,MATCH(1,INDEX(('Trending Checks'!$G$10:$G$259=B235)*('Trending Checks'!$I$10:$I$259=C235),0,1),0))="","",INDEX('Trending Checks'!$B$10:$B$259,MATCH(1,INDEX(('Trending Checks'!$G$10:$G$259=B235)*('Trending Checks'!$I$10:$I$259=C235),0,1),0)))))</f>
        <v/>
      </c>
      <c r="F235" s="202"/>
    </row>
    <row r="236" spans="2:6" s="3" customFormat="1" ht="75" customHeight="1" x14ac:dyDescent="0.45">
      <c r="B236" s="43" t="str">
        <f>IF('All Suggested Checks (Hidden)'!O235="","",IF(ISNUMBER(SEARCH("-",'All Suggested Checks (Hidden)'!O235)),'All Suggested Checks (Hidden)'!O235,IFERROR(_xlfn.NUMBERVALUE('All Suggested Checks (Hidden)'!O235),'All Suggested Checks (Hidden)'!O235)))</f>
        <v/>
      </c>
      <c r="C236" s="43" t="str">
        <f>IF('All Suggested Checks (Hidden)'!P235="","",'All Suggested Checks (Hidden)'!P235)</f>
        <v/>
      </c>
      <c r="D236" s="51" t="str" cm="1">
        <f t="array" ref="D236">IF(B236="","",IFERROR(IF(INDEX('Snapshot Checks'!$B$10:$B$259,MATCH(1,INDEX(('Snapshot Checks'!$D$10:$D$259=B236)*('Snapshot Checks'!$E$10:$E$259=C236),0,1),0))="","",INDEX('Snapshot Checks'!$B$10:$B$259,MATCH(1,INDEX(('Snapshot Checks'!$D$10:$D$259=B236)*('Snapshot Checks'!$E$10:$E$259=C236),0,1),0))),IF(INDEX('Snapshot Checks'!$B$10:$B$259,MATCH(1,INDEX(('Snapshot Checks'!$C$10:$C$259=B236)*('Snapshot Checks'!$E$10:$E$259=C236),0,1),0))="","",INDEX('Snapshot Checks'!$B$10:$B$259,MATCH(1,INDEX(('Snapshot Checks'!$C$10:$C$259=B236)*('Snapshot Checks'!$E$10:$E$259=C236),0,1),0)))))</f>
        <v/>
      </c>
      <c r="E236" s="51" t="str" cm="1">
        <f t="array" ref="E236">IF(B236="","",IFERROR(IF(INDEX('Trending Checks'!$B$10:$B$259,MATCH(1,INDEX(('Trending Checks'!$H$10:$H$259=B236)*('Trending Checks'!$I$10:$I$259=C236),0,1),0))="","",INDEX('Trending Checks'!$B$10:$B$259,MATCH(1,INDEX(('Trending Checks'!$H$10:$H$259=B236)*('Trending Checks'!$I$10:$I$259=C236),0,1),0))),IF(INDEX('Trending Checks'!$B$10:$B$259,MATCH(1,INDEX(('Trending Checks'!$G$10:$G$259=B236)*('Trending Checks'!$I$10:$I$259=C236),0,1),0))="","",INDEX('Trending Checks'!$B$10:$B$259,MATCH(1,INDEX(('Trending Checks'!$G$10:$G$259=B236)*('Trending Checks'!$I$10:$I$259=C236),0,1),0)))))</f>
        <v/>
      </c>
      <c r="F236" s="202"/>
    </row>
    <row r="237" spans="2:6" s="3" customFormat="1" ht="75" customHeight="1" x14ac:dyDescent="0.45">
      <c r="B237" s="43" t="str">
        <f>IF('All Suggested Checks (Hidden)'!O236="","",IF(ISNUMBER(SEARCH("-",'All Suggested Checks (Hidden)'!O236)),'All Suggested Checks (Hidden)'!O236,IFERROR(_xlfn.NUMBERVALUE('All Suggested Checks (Hidden)'!O236),'All Suggested Checks (Hidden)'!O236)))</f>
        <v/>
      </c>
      <c r="C237" s="43" t="str">
        <f>IF('All Suggested Checks (Hidden)'!P236="","",'All Suggested Checks (Hidden)'!P236)</f>
        <v/>
      </c>
      <c r="D237" s="51" t="str" cm="1">
        <f t="array" ref="D237">IF(B237="","",IFERROR(IF(INDEX('Snapshot Checks'!$B$10:$B$259,MATCH(1,INDEX(('Snapshot Checks'!$D$10:$D$259=B237)*('Snapshot Checks'!$E$10:$E$259=C237),0,1),0))="","",INDEX('Snapshot Checks'!$B$10:$B$259,MATCH(1,INDEX(('Snapshot Checks'!$D$10:$D$259=B237)*('Snapshot Checks'!$E$10:$E$259=C237),0,1),0))),IF(INDEX('Snapshot Checks'!$B$10:$B$259,MATCH(1,INDEX(('Snapshot Checks'!$C$10:$C$259=B237)*('Snapshot Checks'!$E$10:$E$259=C237),0,1),0))="","",INDEX('Snapshot Checks'!$B$10:$B$259,MATCH(1,INDEX(('Snapshot Checks'!$C$10:$C$259=B237)*('Snapshot Checks'!$E$10:$E$259=C237),0,1),0)))))</f>
        <v/>
      </c>
      <c r="E237" s="51" t="str" cm="1">
        <f t="array" ref="E237">IF(B237="","",IFERROR(IF(INDEX('Trending Checks'!$B$10:$B$259,MATCH(1,INDEX(('Trending Checks'!$H$10:$H$259=B237)*('Trending Checks'!$I$10:$I$259=C237),0,1),0))="","",INDEX('Trending Checks'!$B$10:$B$259,MATCH(1,INDEX(('Trending Checks'!$H$10:$H$259=B237)*('Trending Checks'!$I$10:$I$259=C237),0,1),0))),IF(INDEX('Trending Checks'!$B$10:$B$259,MATCH(1,INDEX(('Trending Checks'!$G$10:$G$259=B237)*('Trending Checks'!$I$10:$I$259=C237),0,1),0))="","",INDEX('Trending Checks'!$B$10:$B$259,MATCH(1,INDEX(('Trending Checks'!$G$10:$G$259=B237)*('Trending Checks'!$I$10:$I$259=C237),0,1),0)))))</f>
        <v/>
      </c>
      <c r="F237" s="202"/>
    </row>
    <row r="238" spans="2:6" s="3" customFormat="1" ht="75" customHeight="1" x14ac:dyDescent="0.45">
      <c r="B238" s="43" t="str">
        <f>IF('All Suggested Checks (Hidden)'!O237="","",IF(ISNUMBER(SEARCH("-",'All Suggested Checks (Hidden)'!O237)),'All Suggested Checks (Hidden)'!O237,IFERROR(_xlfn.NUMBERVALUE('All Suggested Checks (Hidden)'!O237),'All Suggested Checks (Hidden)'!O237)))</f>
        <v/>
      </c>
      <c r="C238" s="43" t="str">
        <f>IF('All Suggested Checks (Hidden)'!P237="","",'All Suggested Checks (Hidden)'!P237)</f>
        <v/>
      </c>
      <c r="D238" s="51" t="str" cm="1">
        <f t="array" ref="D238">IF(B238="","",IFERROR(IF(INDEX('Snapshot Checks'!$B$10:$B$259,MATCH(1,INDEX(('Snapshot Checks'!$D$10:$D$259=B238)*('Snapshot Checks'!$E$10:$E$259=C238),0,1),0))="","",INDEX('Snapshot Checks'!$B$10:$B$259,MATCH(1,INDEX(('Snapshot Checks'!$D$10:$D$259=B238)*('Snapshot Checks'!$E$10:$E$259=C238),0,1),0))),IF(INDEX('Snapshot Checks'!$B$10:$B$259,MATCH(1,INDEX(('Snapshot Checks'!$C$10:$C$259=B238)*('Snapshot Checks'!$E$10:$E$259=C238),0,1),0))="","",INDEX('Snapshot Checks'!$B$10:$B$259,MATCH(1,INDEX(('Snapshot Checks'!$C$10:$C$259=B238)*('Snapshot Checks'!$E$10:$E$259=C238),0,1),0)))))</f>
        <v/>
      </c>
      <c r="E238" s="51" t="str" cm="1">
        <f t="array" ref="E238">IF(B238="","",IFERROR(IF(INDEX('Trending Checks'!$B$10:$B$259,MATCH(1,INDEX(('Trending Checks'!$H$10:$H$259=B238)*('Trending Checks'!$I$10:$I$259=C238),0,1),0))="","",INDEX('Trending Checks'!$B$10:$B$259,MATCH(1,INDEX(('Trending Checks'!$H$10:$H$259=B238)*('Trending Checks'!$I$10:$I$259=C238),0,1),0))),IF(INDEX('Trending Checks'!$B$10:$B$259,MATCH(1,INDEX(('Trending Checks'!$G$10:$G$259=B238)*('Trending Checks'!$I$10:$I$259=C238),0,1),0))="","",INDEX('Trending Checks'!$B$10:$B$259,MATCH(1,INDEX(('Trending Checks'!$G$10:$G$259=B238)*('Trending Checks'!$I$10:$I$259=C238),0,1),0)))))</f>
        <v/>
      </c>
      <c r="F238" s="202"/>
    </row>
    <row r="239" spans="2:6" s="3" customFormat="1" ht="75" customHeight="1" x14ac:dyDescent="0.45">
      <c r="B239" s="43" t="str">
        <f>IF('All Suggested Checks (Hidden)'!O238="","",IF(ISNUMBER(SEARCH("-",'All Suggested Checks (Hidden)'!O238)),'All Suggested Checks (Hidden)'!O238,IFERROR(_xlfn.NUMBERVALUE('All Suggested Checks (Hidden)'!O238),'All Suggested Checks (Hidden)'!O238)))</f>
        <v/>
      </c>
      <c r="C239" s="43" t="str">
        <f>IF('All Suggested Checks (Hidden)'!P238="","",'All Suggested Checks (Hidden)'!P238)</f>
        <v/>
      </c>
      <c r="D239" s="51" t="str" cm="1">
        <f t="array" ref="D239">IF(B239="","",IFERROR(IF(INDEX('Snapshot Checks'!$B$10:$B$259,MATCH(1,INDEX(('Snapshot Checks'!$D$10:$D$259=B239)*('Snapshot Checks'!$E$10:$E$259=C239),0,1),0))="","",INDEX('Snapshot Checks'!$B$10:$B$259,MATCH(1,INDEX(('Snapshot Checks'!$D$10:$D$259=B239)*('Snapshot Checks'!$E$10:$E$259=C239),0,1),0))),IF(INDEX('Snapshot Checks'!$B$10:$B$259,MATCH(1,INDEX(('Snapshot Checks'!$C$10:$C$259=B239)*('Snapshot Checks'!$E$10:$E$259=C239),0,1),0))="","",INDEX('Snapshot Checks'!$B$10:$B$259,MATCH(1,INDEX(('Snapshot Checks'!$C$10:$C$259=B239)*('Snapshot Checks'!$E$10:$E$259=C239),0,1),0)))))</f>
        <v/>
      </c>
      <c r="E239" s="51" t="str" cm="1">
        <f t="array" ref="E239">IF(B239="","",IFERROR(IF(INDEX('Trending Checks'!$B$10:$B$259,MATCH(1,INDEX(('Trending Checks'!$H$10:$H$259=B239)*('Trending Checks'!$I$10:$I$259=C239),0,1),0))="","",INDEX('Trending Checks'!$B$10:$B$259,MATCH(1,INDEX(('Trending Checks'!$H$10:$H$259=B239)*('Trending Checks'!$I$10:$I$259=C239),0,1),0))),IF(INDEX('Trending Checks'!$B$10:$B$259,MATCH(1,INDEX(('Trending Checks'!$G$10:$G$259=B239)*('Trending Checks'!$I$10:$I$259=C239),0,1),0))="","",INDEX('Trending Checks'!$B$10:$B$259,MATCH(1,INDEX(('Trending Checks'!$G$10:$G$259=B239)*('Trending Checks'!$I$10:$I$259=C239),0,1),0)))))</f>
        <v/>
      </c>
      <c r="F239" s="202"/>
    </row>
    <row r="240" spans="2:6" s="3" customFormat="1" ht="75" customHeight="1" x14ac:dyDescent="0.45">
      <c r="B240" s="43" t="str">
        <f>IF('All Suggested Checks (Hidden)'!O239="","",IF(ISNUMBER(SEARCH("-",'All Suggested Checks (Hidden)'!O239)),'All Suggested Checks (Hidden)'!O239,IFERROR(_xlfn.NUMBERVALUE('All Suggested Checks (Hidden)'!O239),'All Suggested Checks (Hidden)'!O239)))</f>
        <v/>
      </c>
      <c r="C240" s="43" t="str">
        <f>IF('All Suggested Checks (Hidden)'!P239="","",'All Suggested Checks (Hidden)'!P239)</f>
        <v/>
      </c>
      <c r="D240" s="51" t="str" cm="1">
        <f t="array" ref="D240">IF(B240="","",IFERROR(IF(INDEX('Snapshot Checks'!$B$10:$B$259,MATCH(1,INDEX(('Snapshot Checks'!$D$10:$D$259=B240)*('Snapshot Checks'!$E$10:$E$259=C240),0,1),0))="","",INDEX('Snapshot Checks'!$B$10:$B$259,MATCH(1,INDEX(('Snapshot Checks'!$D$10:$D$259=B240)*('Snapshot Checks'!$E$10:$E$259=C240),0,1),0))),IF(INDEX('Snapshot Checks'!$B$10:$B$259,MATCH(1,INDEX(('Snapshot Checks'!$C$10:$C$259=B240)*('Snapshot Checks'!$E$10:$E$259=C240),0,1),0))="","",INDEX('Snapshot Checks'!$B$10:$B$259,MATCH(1,INDEX(('Snapshot Checks'!$C$10:$C$259=B240)*('Snapshot Checks'!$E$10:$E$259=C240),0,1),0)))))</f>
        <v/>
      </c>
      <c r="E240" s="51" t="str" cm="1">
        <f t="array" ref="E240">IF(B240="","",IFERROR(IF(INDEX('Trending Checks'!$B$10:$B$259,MATCH(1,INDEX(('Trending Checks'!$H$10:$H$259=B240)*('Trending Checks'!$I$10:$I$259=C240),0,1),0))="","",INDEX('Trending Checks'!$B$10:$B$259,MATCH(1,INDEX(('Trending Checks'!$H$10:$H$259=B240)*('Trending Checks'!$I$10:$I$259=C240),0,1),0))),IF(INDEX('Trending Checks'!$B$10:$B$259,MATCH(1,INDEX(('Trending Checks'!$G$10:$G$259=B240)*('Trending Checks'!$I$10:$I$259=C240),0,1),0))="","",INDEX('Trending Checks'!$B$10:$B$259,MATCH(1,INDEX(('Trending Checks'!$G$10:$G$259=B240)*('Trending Checks'!$I$10:$I$259=C240),0,1),0)))))</f>
        <v/>
      </c>
      <c r="F240" s="202"/>
    </row>
    <row r="241" spans="2:6" s="3" customFormat="1" ht="75" customHeight="1" x14ac:dyDescent="0.45">
      <c r="B241" s="43" t="str">
        <f>IF('All Suggested Checks (Hidden)'!O240="","",IF(ISNUMBER(SEARCH("-",'All Suggested Checks (Hidden)'!O240)),'All Suggested Checks (Hidden)'!O240,IFERROR(_xlfn.NUMBERVALUE('All Suggested Checks (Hidden)'!O240),'All Suggested Checks (Hidden)'!O240)))</f>
        <v/>
      </c>
      <c r="C241" s="43" t="str">
        <f>IF('All Suggested Checks (Hidden)'!P240="","",'All Suggested Checks (Hidden)'!P240)</f>
        <v/>
      </c>
      <c r="D241" s="51" t="str" cm="1">
        <f t="array" ref="D241">IF(B241="","",IFERROR(IF(INDEX('Snapshot Checks'!$B$10:$B$259,MATCH(1,INDEX(('Snapshot Checks'!$D$10:$D$259=B241)*('Snapshot Checks'!$E$10:$E$259=C241),0,1),0))="","",INDEX('Snapshot Checks'!$B$10:$B$259,MATCH(1,INDEX(('Snapshot Checks'!$D$10:$D$259=B241)*('Snapshot Checks'!$E$10:$E$259=C241),0,1),0))),IF(INDEX('Snapshot Checks'!$B$10:$B$259,MATCH(1,INDEX(('Snapshot Checks'!$C$10:$C$259=B241)*('Snapshot Checks'!$E$10:$E$259=C241),0,1),0))="","",INDEX('Snapshot Checks'!$B$10:$B$259,MATCH(1,INDEX(('Snapshot Checks'!$C$10:$C$259=B241)*('Snapshot Checks'!$E$10:$E$259=C241),0,1),0)))))</f>
        <v/>
      </c>
      <c r="E241" s="51" t="str" cm="1">
        <f t="array" ref="E241">IF(B241="","",IFERROR(IF(INDEX('Trending Checks'!$B$10:$B$259,MATCH(1,INDEX(('Trending Checks'!$H$10:$H$259=B241)*('Trending Checks'!$I$10:$I$259=C241),0,1),0))="","",INDEX('Trending Checks'!$B$10:$B$259,MATCH(1,INDEX(('Trending Checks'!$H$10:$H$259=B241)*('Trending Checks'!$I$10:$I$259=C241),0,1),0))),IF(INDEX('Trending Checks'!$B$10:$B$259,MATCH(1,INDEX(('Trending Checks'!$G$10:$G$259=B241)*('Trending Checks'!$I$10:$I$259=C241),0,1),0))="","",INDEX('Trending Checks'!$B$10:$B$259,MATCH(1,INDEX(('Trending Checks'!$G$10:$G$259=B241)*('Trending Checks'!$I$10:$I$259=C241),0,1),0)))))</f>
        <v/>
      </c>
      <c r="F241" s="202"/>
    </row>
    <row r="242" spans="2:6" s="3" customFormat="1" ht="75" customHeight="1" x14ac:dyDescent="0.45">
      <c r="B242" s="43" t="str">
        <f>IF('All Suggested Checks (Hidden)'!O241="","",IF(ISNUMBER(SEARCH("-",'All Suggested Checks (Hidden)'!O241)),'All Suggested Checks (Hidden)'!O241,IFERROR(_xlfn.NUMBERVALUE('All Suggested Checks (Hidden)'!O241),'All Suggested Checks (Hidden)'!O241)))</f>
        <v/>
      </c>
      <c r="C242" s="43" t="str">
        <f>IF('All Suggested Checks (Hidden)'!P241="","",'All Suggested Checks (Hidden)'!P241)</f>
        <v/>
      </c>
      <c r="D242" s="51" t="str" cm="1">
        <f t="array" ref="D242">IF(B242="","",IFERROR(IF(INDEX('Snapshot Checks'!$B$10:$B$259,MATCH(1,INDEX(('Snapshot Checks'!$D$10:$D$259=B242)*('Snapshot Checks'!$E$10:$E$259=C242),0,1),0))="","",INDEX('Snapshot Checks'!$B$10:$B$259,MATCH(1,INDEX(('Snapshot Checks'!$D$10:$D$259=B242)*('Snapshot Checks'!$E$10:$E$259=C242),0,1),0))),IF(INDEX('Snapshot Checks'!$B$10:$B$259,MATCH(1,INDEX(('Snapshot Checks'!$C$10:$C$259=B242)*('Snapshot Checks'!$E$10:$E$259=C242),0,1),0))="","",INDEX('Snapshot Checks'!$B$10:$B$259,MATCH(1,INDEX(('Snapshot Checks'!$C$10:$C$259=B242)*('Snapshot Checks'!$E$10:$E$259=C242),0,1),0)))))</f>
        <v/>
      </c>
      <c r="E242" s="51" t="str" cm="1">
        <f t="array" ref="E242">IF(B242="","",IFERROR(IF(INDEX('Trending Checks'!$B$10:$B$259,MATCH(1,INDEX(('Trending Checks'!$H$10:$H$259=B242)*('Trending Checks'!$I$10:$I$259=C242),0,1),0))="","",INDEX('Trending Checks'!$B$10:$B$259,MATCH(1,INDEX(('Trending Checks'!$H$10:$H$259=B242)*('Trending Checks'!$I$10:$I$259=C242),0,1),0))),IF(INDEX('Trending Checks'!$B$10:$B$259,MATCH(1,INDEX(('Trending Checks'!$G$10:$G$259=B242)*('Trending Checks'!$I$10:$I$259=C242),0,1),0))="","",INDEX('Trending Checks'!$B$10:$B$259,MATCH(1,INDEX(('Trending Checks'!$G$10:$G$259=B242)*('Trending Checks'!$I$10:$I$259=C242),0,1),0)))))</f>
        <v/>
      </c>
      <c r="F242" s="202"/>
    </row>
    <row r="243" spans="2:6" s="3" customFormat="1" ht="75" customHeight="1" x14ac:dyDescent="0.45">
      <c r="B243" s="43" t="str">
        <f>IF('All Suggested Checks (Hidden)'!O242="","",IF(ISNUMBER(SEARCH("-",'All Suggested Checks (Hidden)'!O242)),'All Suggested Checks (Hidden)'!O242,IFERROR(_xlfn.NUMBERVALUE('All Suggested Checks (Hidden)'!O242),'All Suggested Checks (Hidden)'!O242)))</f>
        <v/>
      </c>
      <c r="C243" s="43" t="str">
        <f>IF('All Suggested Checks (Hidden)'!P242="","",'All Suggested Checks (Hidden)'!P242)</f>
        <v/>
      </c>
      <c r="D243" s="51" t="str" cm="1">
        <f t="array" ref="D243">IF(B243="","",IFERROR(IF(INDEX('Snapshot Checks'!$B$10:$B$259,MATCH(1,INDEX(('Snapshot Checks'!$D$10:$D$259=B243)*('Snapshot Checks'!$E$10:$E$259=C243),0,1),0))="","",INDEX('Snapshot Checks'!$B$10:$B$259,MATCH(1,INDEX(('Snapshot Checks'!$D$10:$D$259=B243)*('Snapshot Checks'!$E$10:$E$259=C243),0,1),0))),IF(INDEX('Snapshot Checks'!$B$10:$B$259,MATCH(1,INDEX(('Snapshot Checks'!$C$10:$C$259=B243)*('Snapshot Checks'!$E$10:$E$259=C243),0,1),0))="","",INDEX('Snapshot Checks'!$B$10:$B$259,MATCH(1,INDEX(('Snapshot Checks'!$C$10:$C$259=B243)*('Snapshot Checks'!$E$10:$E$259=C243),0,1),0)))))</f>
        <v/>
      </c>
      <c r="E243" s="51" t="str" cm="1">
        <f t="array" ref="E243">IF(B243="","",IFERROR(IF(INDEX('Trending Checks'!$B$10:$B$259,MATCH(1,INDEX(('Trending Checks'!$H$10:$H$259=B243)*('Trending Checks'!$I$10:$I$259=C243),0,1),0))="","",INDEX('Trending Checks'!$B$10:$B$259,MATCH(1,INDEX(('Trending Checks'!$H$10:$H$259=B243)*('Trending Checks'!$I$10:$I$259=C243),0,1),0))),IF(INDEX('Trending Checks'!$B$10:$B$259,MATCH(1,INDEX(('Trending Checks'!$G$10:$G$259=B243)*('Trending Checks'!$I$10:$I$259=C243),0,1),0))="","",INDEX('Trending Checks'!$B$10:$B$259,MATCH(1,INDEX(('Trending Checks'!$G$10:$G$259=B243)*('Trending Checks'!$I$10:$I$259=C243),0,1),0)))))</f>
        <v/>
      </c>
      <c r="F243" s="202"/>
    </row>
    <row r="244" spans="2:6" s="3" customFormat="1" ht="75" customHeight="1" x14ac:dyDescent="0.45">
      <c r="B244" s="43" t="str">
        <f>IF('All Suggested Checks (Hidden)'!O243="","",IF(ISNUMBER(SEARCH("-",'All Suggested Checks (Hidden)'!O243)),'All Suggested Checks (Hidden)'!O243,IFERROR(_xlfn.NUMBERVALUE('All Suggested Checks (Hidden)'!O243),'All Suggested Checks (Hidden)'!O243)))</f>
        <v/>
      </c>
      <c r="C244" s="43" t="str">
        <f>IF('All Suggested Checks (Hidden)'!P243="","",'All Suggested Checks (Hidden)'!P243)</f>
        <v/>
      </c>
      <c r="D244" s="51" t="str" cm="1">
        <f t="array" ref="D244">IF(B244="","",IFERROR(IF(INDEX('Snapshot Checks'!$B$10:$B$259,MATCH(1,INDEX(('Snapshot Checks'!$D$10:$D$259=B244)*('Snapshot Checks'!$E$10:$E$259=C244),0,1),0))="","",INDEX('Snapshot Checks'!$B$10:$B$259,MATCH(1,INDEX(('Snapshot Checks'!$D$10:$D$259=B244)*('Snapshot Checks'!$E$10:$E$259=C244),0,1),0))),IF(INDEX('Snapshot Checks'!$B$10:$B$259,MATCH(1,INDEX(('Snapshot Checks'!$C$10:$C$259=B244)*('Snapshot Checks'!$E$10:$E$259=C244),0,1),0))="","",INDEX('Snapshot Checks'!$B$10:$B$259,MATCH(1,INDEX(('Snapshot Checks'!$C$10:$C$259=B244)*('Snapshot Checks'!$E$10:$E$259=C244),0,1),0)))))</f>
        <v/>
      </c>
      <c r="E244" s="51" t="str" cm="1">
        <f t="array" ref="E244">IF(B244="","",IFERROR(IF(INDEX('Trending Checks'!$B$10:$B$259,MATCH(1,INDEX(('Trending Checks'!$H$10:$H$259=B244)*('Trending Checks'!$I$10:$I$259=C244),0,1),0))="","",INDEX('Trending Checks'!$B$10:$B$259,MATCH(1,INDEX(('Trending Checks'!$H$10:$H$259=B244)*('Trending Checks'!$I$10:$I$259=C244),0,1),0))),IF(INDEX('Trending Checks'!$B$10:$B$259,MATCH(1,INDEX(('Trending Checks'!$G$10:$G$259=B244)*('Trending Checks'!$I$10:$I$259=C244),0,1),0))="","",INDEX('Trending Checks'!$B$10:$B$259,MATCH(1,INDEX(('Trending Checks'!$G$10:$G$259=B244)*('Trending Checks'!$I$10:$I$259=C244),0,1),0)))))</f>
        <v/>
      </c>
      <c r="F244" s="202"/>
    </row>
    <row r="245" spans="2:6" s="3" customFormat="1" ht="75" customHeight="1" x14ac:dyDescent="0.45">
      <c r="B245" s="43" t="str">
        <f>IF('All Suggested Checks (Hidden)'!O244="","",IF(ISNUMBER(SEARCH("-",'All Suggested Checks (Hidden)'!O244)),'All Suggested Checks (Hidden)'!O244,IFERROR(_xlfn.NUMBERVALUE('All Suggested Checks (Hidden)'!O244),'All Suggested Checks (Hidden)'!O244)))</f>
        <v/>
      </c>
      <c r="C245" s="43" t="str">
        <f>IF('All Suggested Checks (Hidden)'!P244="","",'All Suggested Checks (Hidden)'!P244)</f>
        <v/>
      </c>
      <c r="D245" s="51" t="str" cm="1">
        <f t="array" ref="D245">IF(B245="","",IFERROR(IF(INDEX('Snapshot Checks'!$B$10:$B$259,MATCH(1,INDEX(('Snapshot Checks'!$D$10:$D$259=B245)*('Snapshot Checks'!$E$10:$E$259=C245),0,1),0))="","",INDEX('Snapshot Checks'!$B$10:$B$259,MATCH(1,INDEX(('Snapshot Checks'!$D$10:$D$259=B245)*('Snapshot Checks'!$E$10:$E$259=C245),0,1),0))),IF(INDEX('Snapshot Checks'!$B$10:$B$259,MATCH(1,INDEX(('Snapshot Checks'!$C$10:$C$259=B245)*('Snapshot Checks'!$E$10:$E$259=C245),0,1),0))="","",INDEX('Snapshot Checks'!$B$10:$B$259,MATCH(1,INDEX(('Snapshot Checks'!$C$10:$C$259=B245)*('Snapshot Checks'!$E$10:$E$259=C245),0,1),0)))))</f>
        <v/>
      </c>
      <c r="E245" s="51" t="str" cm="1">
        <f t="array" ref="E245">IF(B245="","",IFERROR(IF(INDEX('Trending Checks'!$B$10:$B$259,MATCH(1,INDEX(('Trending Checks'!$H$10:$H$259=B245)*('Trending Checks'!$I$10:$I$259=C245),0,1),0))="","",INDEX('Trending Checks'!$B$10:$B$259,MATCH(1,INDEX(('Trending Checks'!$H$10:$H$259=B245)*('Trending Checks'!$I$10:$I$259=C245),0,1),0))),IF(INDEX('Trending Checks'!$B$10:$B$259,MATCH(1,INDEX(('Trending Checks'!$G$10:$G$259=B245)*('Trending Checks'!$I$10:$I$259=C245),0,1),0))="","",INDEX('Trending Checks'!$B$10:$B$259,MATCH(1,INDEX(('Trending Checks'!$G$10:$G$259=B245)*('Trending Checks'!$I$10:$I$259=C245),0,1),0)))))</f>
        <v/>
      </c>
      <c r="F245" s="202"/>
    </row>
    <row r="246" spans="2:6" s="3" customFormat="1" ht="75" customHeight="1" x14ac:dyDescent="0.45">
      <c r="B246" s="43" t="str">
        <f>IF('All Suggested Checks (Hidden)'!O245="","",IF(ISNUMBER(SEARCH("-",'All Suggested Checks (Hidden)'!O245)),'All Suggested Checks (Hidden)'!O245,IFERROR(_xlfn.NUMBERVALUE('All Suggested Checks (Hidden)'!O245),'All Suggested Checks (Hidden)'!O245)))</f>
        <v/>
      </c>
      <c r="C246" s="43" t="str">
        <f>IF('All Suggested Checks (Hidden)'!P245="","",'All Suggested Checks (Hidden)'!P245)</f>
        <v/>
      </c>
      <c r="D246" s="51" t="str" cm="1">
        <f t="array" ref="D246">IF(B246="","",IFERROR(IF(INDEX('Snapshot Checks'!$B$10:$B$259,MATCH(1,INDEX(('Snapshot Checks'!$D$10:$D$259=B246)*('Snapshot Checks'!$E$10:$E$259=C246),0,1),0))="","",INDEX('Snapshot Checks'!$B$10:$B$259,MATCH(1,INDEX(('Snapshot Checks'!$D$10:$D$259=B246)*('Snapshot Checks'!$E$10:$E$259=C246),0,1),0))),IF(INDEX('Snapshot Checks'!$B$10:$B$259,MATCH(1,INDEX(('Snapshot Checks'!$C$10:$C$259=B246)*('Snapshot Checks'!$E$10:$E$259=C246),0,1),0))="","",INDEX('Snapshot Checks'!$B$10:$B$259,MATCH(1,INDEX(('Snapshot Checks'!$C$10:$C$259=B246)*('Snapshot Checks'!$E$10:$E$259=C246),0,1),0)))))</f>
        <v/>
      </c>
      <c r="E246" s="51" t="str" cm="1">
        <f t="array" ref="E246">IF(B246="","",IFERROR(IF(INDEX('Trending Checks'!$B$10:$B$259,MATCH(1,INDEX(('Trending Checks'!$H$10:$H$259=B246)*('Trending Checks'!$I$10:$I$259=C246),0,1),0))="","",INDEX('Trending Checks'!$B$10:$B$259,MATCH(1,INDEX(('Trending Checks'!$H$10:$H$259=B246)*('Trending Checks'!$I$10:$I$259=C246),0,1),0))),IF(INDEX('Trending Checks'!$B$10:$B$259,MATCH(1,INDEX(('Trending Checks'!$G$10:$G$259=B246)*('Trending Checks'!$I$10:$I$259=C246),0,1),0))="","",INDEX('Trending Checks'!$B$10:$B$259,MATCH(1,INDEX(('Trending Checks'!$G$10:$G$259=B246)*('Trending Checks'!$I$10:$I$259=C246),0,1),0)))))</f>
        <v/>
      </c>
      <c r="F246" s="202"/>
    </row>
    <row r="247" spans="2:6" s="3" customFormat="1" ht="75" customHeight="1" x14ac:dyDescent="0.45">
      <c r="B247" s="43" t="str">
        <f>IF('All Suggested Checks (Hidden)'!O246="","",IF(ISNUMBER(SEARCH("-",'All Suggested Checks (Hidden)'!O246)),'All Suggested Checks (Hidden)'!O246,IFERROR(_xlfn.NUMBERVALUE('All Suggested Checks (Hidden)'!O246),'All Suggested Checks (Hidden)'!O246)))</f>
        <v/>
      </c>
      <c r="C247" s="43" t="str">
        <f>IF('All Suggested Checks (Hidden)'!P246="","",'All Suggested Checks (Hidden)'!P246)</f>
        <v/>
      </c>
      <c r="D247" s="51" t="str" cm="1">
        <f t="array" ref="D247">IF(B247="","",IFERROR(IF(INDEX('Snapshot Checks'!$B$10:$B$259,MATCH(1,INDEX(('Snapshot Checks'!$D$10:$D$259=B247)*('Snapshot Checks'!$E$10:$E$259=C247),0,1),0))="","",INDEX('Snapshot Checks'!$B$10:$B$259,MATCH(1,INDEX(('Snapshot Checks'!$D$10:$D$259=B247)*('Snapshot Checks'!$E$10:$E$259=C247),0,1),0))),IF(INDEX('Snapshot Checks'!$B$10:$B$259,MATCH(1,INDEX(('Snapshot Checks'!$C$10:$C$259=B247)*('Snapshot Checks'!$E$10:$E$259=C247),0,1),0))="","",INDEX('Snapshot Checks'!$B$10:$B$259,MATCH(1,INDEX(('Snapshot Checks'!$C$10:$C$259=B247)*('Snapshot Checks'!$E$10:$E$259=C247),0,1),0)))))</f>
        <v/>
      </c>
      <c r="E247" s="51" t="str" cm="1">
        <f t="array" ref="E247">IF(B247="","",IFERROR(IF(INDEX('Trending Checks'!$B$10:$B$259,MATCH(1,INDEX(('Trending Checks'!$H$10:$H$259=B247)*('Trending Checks'!$I$10:$I$259=C247),0,1),0))="","",INDEX('Trending Checks'!$B$10:$B$259,MATCH(1,INDEX(('Trending Checks'!$H$10:$H$259=B247)*('Trending Checks'!$I$10:$I$259=C247),0,1),0))),IF(INDEX('Trending Checks'!$B$10:$B$259,MATCH(1,INDEX(('Trending Checks'!$G$10:$G$259=B247)*('Trending Checks'!$I$10:$I$259=C247),0,1),0))="","",INDEX('Trending Checks'!$B$10:$B$259,MATCH(1,INDEX(('Trending Checks'!$G$10:$G$259=B247)*('Trending Checks'!$I$10:$I$259=C247),0,1),0)))))</f>
        <v/>
      </c>
      <c r="F247" s="202"/>
    </row>
    <row r="248" spans="2:6" s="3" customFormat="1" ht="75" customHeight="1" x14ac:dyDescent="0.45">
      <c r="B248" s="43" t="str">
        <f>IF('All Suggested Checks (Hidden)'!O247="","",IF(ISNUMBER(SEARCH("-",'All Suggested Checks (Hidden)'!O247)),'All Suggested Checks (Hidden)'!O247,IFERROR(_xlfn.NUMBERVALUE('All Suggested Checks (Hidden)'!O247),'All Suggested Checks (Hidden)'!O247)))</f>
        <v/>
      </c>
      <c r="C248" s="43" t="str">
        <f>IF('All Suggested Checks (Hidden)'!P247="","",'All Suggested Checks (Hidden)'!P247)</f>
        <v/>
      </c>
      <c r="D248" s="51" t="str" cm="1">
        <f t="array" ref="D248">IF(B248="","",IFERROR(IF(INDEX('Snapshot Checks'!$B$10:$B$259,MATCH(1,INDEX(('Snapshot Checks'!$D$10:$D$259=B248)*('Snapshot Checks'!$E$10:$E$259=C248),0,1),0))="","",INDEX('Snapshot Checks'!$B$10:$B$259,MATCH(1,INDEX(('Snapshot Checks'!$D$10:$D$259=B248)*('Snapshot Checks'!$E$10:$E$259=C248),0,1),0))),IF(INDEX('Snapshot Checks'!$B$10:$B$259,MATCH(1,INDEX(('Snapshot Checks'!$C$10:$C$259=B248)*('Snapshot Checks'!$E$10:$E$259=C248),0,1),0))="","",INDEX('Snapshot Checks'!$B$10:$B$259,MATCH(1,INDEX(('Snapshot Checks'!$C$10:$C$259=B248)*('Snapshot Checks'!$E$10:$E$259=C248),0,1),0)))))</f>
        <v/>
      </c>
      <c r="E248" s="51" t="str" cm="1">
        <f t="array" ref="E248">IF(B248="","",IFERROR(IF(INDEX('Trending Checks'!$B$10:$B$259,MATCH(1,INDEX(('Trending Checks'!$H$10:$H$259=B248)*('Trending Checks'!$I$10:$I$259=C248),0,1),0))="","",INDEX('Trending Checks'!$B$10:$B$259,MATCH(1,INDEX(('Trending Checks'!$H$10:$H$259=B248)*('Trending Checks'!$I$10:$I$259=C248),0,1),0))),IF(INDEX('Trending Checks'!$B$10:$B$259,MATCH(1,INDEX(('Trending Checks'!$G$10:$G$259=B248)*('Trending Checks'!$I$10:$I$259=C248),0,1),0))="","",INDEX('Trending Checks'!$B$10:$B$259,MATCH(1,INDEX(('Trending Checks'!$G$10:$G$259=B248)*('Trending Checks'!$I$10:$I$259=C248),0,1),0)))))</f>
        <v/>
      </c>
      <c r="F248" s="202"/>
    </row>
    <row r="249" spans="2:6" s="3" customFormat="1" ht="75" customHeight="1" x14ac:dyDescent="0.45">
      <c r="B249" s="43" t="str">
        <f>IF('All Suggested Checks (Hidden)'!O248="","",IF(ISNUMBER(SEARCH("-",'All Suggested Checks (Hidden)'!O248)),'All Suggested Checks (Hidden)'!O248,IFERROR(_xlfn.NUMBERVALUE('All Suggested Checks (Hidden)'!O248),'All Suggested Checks (Hidden)'!O248)))</f>
        <v/>
      </c>
      <c r="C249" s="43" t="str">
        <f>IF('All Suggested Checks (Hidden)'!P248="","",'All Suggested Checks (Hidden)'!P248)</f>
        <v/>
      </c>
      <c r="D249" s="51" t="str" cm="1">
        <f t="array" ref="D249">IF(B249="","",IFERROR(IF(INDEX('Snapshot Checks'!$B$10:$B$259,MATCH(1,INDEX(('Snapshot Checks'!$D$10:$D$259=B249)*('Snapshot Checks'!$E$10:$E$259=C249),0,1),0))="","",INDEX('Snapshot Checks'!$B$10:$B$259,MATCH(1,INDEX(('Snapshot Checks'!$D$10:$D$259=B249)*('Snapshot Checks'!$E$10:$E$259=C249),0,1),0))),IF(INDEX('Snapshot Checks'!$B$10:$B$259,MATCH(1,INDEX(('Snapshot Checks'!$C$10:$C$259=B249)*('Snapshot Checks'!$E$10:$E$259=C249),0,1),0))="","",INDEX('Snapshot Checks'!$B$10:$B$259,MATCH(1,INDEX(('Snapshot Checks'!$C$10:$C$259=B249)*('Snapshot Checks'!$E$10:$E$259=C249),0,1),0)))))</f>
        <v/>
      </c>
      <c r="E249" s="51" t="str" cm="1">
        <f t="array" ref="E249">IF(B249="","",IFERROR(IF(INDEX('Trending Checks'!$B$10:$B$259,MATCH(1,INDEX(('Trending Checks'!$H$10:$H$259=B249)*('Trending Checks'!$I$10:$I$259=C249),0,1),0))="","",INDEX('Trending Checks'!$B$10:$B$259,MATCH(1,INDEX(('Trending Checks'!$H$10:$H$259=B249)*('Trending Checks'!$I$10:$I$259=C249),0,1),0))),IF(INDEX('Trending Checks'!$B$10:$B$259,MATCH(1,INDEX(('Trending Checks'!$G$10:$G$259=B249)*('Trending Checks'!$I$10:$I$259=C249),0,1),0))="","",INDEX('Trending Checks'!$B$10:$B$259,MATCH(1,INDEX(('Trending Checks'!$G$10:$G$259=B249)*('Trending Checks'!$I$10:$I$259=C249),0,1),0)))))</f>
        <v/>
      </c>
      <c r="F249" s="202"/>
    </row>
    <row r="250" spans="2:6" s="3" customFormat="1" ht="75" customHeight="1" x14ac:dyDescent="0.45">
      <c r="B250" s="43" t="str">
        <f>IF('All Suggested Checks (Hidden)'!O249="","",IF(ISNUMBER(SEARCH("-",'All Suggested Checks (Hidden)'!O249)),'All Suggested Checks (Hidden)'!O249,IFERROR(_xlfn.NUMBERVALUE('All Suggested Checks (Hidden)'!O249),'All Suggested Checks (Hidden)'!O249)))</f>
        <v/>
      </c>
      <c r="C250" s="43" t="str">
        <f>IF('All Suggested Checks (Hidden)'!P249="","",'All Suggested Checks (Hidden)'!P249)</f>
        <v/>
      </c>
      <c r="D250" s="51" t="str" cm="1">
        <f t="array" ref="D250">IF(B250="","",IFERROR(IF(INDEX('Snapshot Checks'!$B$10:$B$259,MATCH(1,INDEX(('Snapshot Checks'!$D$10:$D$259=B250)*('Snapshot Checks'!$E$10:$E$259=C250),0,1),0))="","",INDEX('Snapshot Checks'!$B$10:$B$259,MATCH(1,INDEX(('Snapshot Checks'!$D$10:$D$259=B250)*('Snapshot Checks'!$E$10:$E$259=C250),0,1),0))),IF(INDEX('Snapshot Checks'!$B$10:$B$259,MATCH(1,INDEX(('Snapshot Checks'!$C$10:$C$259=B250)*('Snapshot Checks'!$E$10:$E$259=C250),0,1),0))="","",INDEX('Snapshot Checks'!$B$10:$B$259,MATCH(1,INDEX(('Snapshot Checks'!$C$10:$C$259=B250)*('Snapshot Checks'!$E$10:$E$259=C250),0,1),0)))))</f>
        <v/>
      </c>
      <c r="E250" s="51" t="str" cm="1">
        <f t="array" ref="E250">IF(B250="","",IFERROR(IF(INDEX('Trending Checks'!$B$10:$B$259,MATCH(1,INDEX(('Trending Checks'!$H$10:$H$259=B250)*('Trending Checks'!$I$10:$I$259=C250),0,1),0))="","",INDEX('Trending Checks'!$B$10:$B$259,MATCH(1,INDEX(('Trending Checks'!$H$10:$H$259=B250)*('Trending Checks'!$I$10:$I$259=C250),0,1),0))),IF(INDEX('Trending Checks'!$B$10:$B$259,MATCH(1,INDEX(('Trending Checks'!$G$10:$G$259=B250)*('Trending Checks'!$I$10:$I$259=C250),0,1),0))="","",INDEX('Trending Checks'!$B$10:$B$259,MATCH(1,INDEX(('Trending Checks'!$G$10:$G$259=B250)*('Trending Checks'!$I$10:$I$259=C250),0,1),0)))))</f>
        <v/>
      </c>
      <c r="F250" s="202"/>
    </row>
    <row r="251" spans="2:6" s="3" customFormat="1" ht="75" customHeight="1" x14ac:dyDescent="0.45">
      <c r="B251" s="43" t="str">
        <f>IF('All Suggested Checks (Hidden)'!O250="","",IF(ISNUMBER(SEARCH("-",'All Suggested Checks (Hidden)'!O250)),'All Suggested Checks (Hidden)'!O250,IFERROR(_xlfn.NUMBERVALUE('All Suggested Checks (Hidden)'!O250),'All Suggested Checks (Hidden)'!O250)))</f>
        <v/>
      </c>
      <c r="C251" s="43" t="str">
        <f>IF('All Suggested Checks (Hidden)'!P250="","",'All Suggested Checks (Hidden)'!P250)</f>
        <v/>
      </c>
      <c r="D251" s="51" t="str" cm="1">
        <f t="array" ref="D251">IF(B251="","",IFERROR(IF(INDEX('Snapshot Checks'!$B$10:$B$259,MATCH(1,INDEX(('Snapshot Checks'!$D$10:$D$259=B251)*('Snapshot Checks'!$E$10:$E$259=C251),0,1),0))="","",INDEX('Snapshot Checks'!$B$10:$B$259,MATCH(1,INDEX(('Snapshot Checks'!$D$10:$D$259=B251)*('Snapshot Checks'!$E$10:$E$259=C251),0,1),0))),IF(INDEX('Snapshot Checks'!$B$10:$B$259,MATCH(1,INDEX(('Snapshot Checks'!$C$10:$C$259=B251)*('Snapshot Checks'!$E$10:$E$259=C251),0,1),0))="","",INDEX('Snapshot Checks'!$B$10:$B$259,MATCH(1,INDEX(('Snapshot Checks'!$C$10:$C$259=B251)*('Snapshot Checks'!$E$10:$E$259=C251),0,1),0)))))</f>
        <v/>
      </c>
      <c r="E251" s="51" t="str" cm="1">
        <f t="array" ref="E251">IF(B251="","",IFERROR(IF(INDEX('Trending Checks'!$B$10:$B$259,MATCH(1,INDEX(('Trending Checks'!$H$10:$H$259=B251)*('Trending Checks'!$I$10:$I$259=C251),0,1),0))="","",INDEX('Trending Checks'!$B$10:$B$259,MATCH(1,INDEX(('Trending Checks'!$H$10:$H$259=B251)*('Trending Checks'!$I$10:$I$259=C251),0,1),0))),IF(INDEX('Trending Checks'!$B$10:$B$259,MATCH(1,INDEX(('Trending Checks'!$G$10:$G$259=B251)*('Trending Checks'!$I$10:$I$259=C251),0,1),0))="","",INDEX('Trending Checks'!$B$10:$B$259,MATCH(1,INDEX(('Trending Checks'!$G$10:$G$259=B251)*('Trending Checks'!$I$10:$I$259=C251),0,1),0)))))</f>
        <v/>
      </c>
      <c r="F251" s="202"/>
    </row>
    <row r="252" spans="2:6" s="3" customFormat="1" ht="75" customHeight="1" x14ac:dyDescent="0.45">
      <c r="B252" s="43" t="str">
        <f>IF('All Suggested Checks (Hidden)'!O251="","",IF(ISNUMBER(SEARCH("-",'All Suggested Checks (Hidden)'!O251)),'All Suggested Checks (Hidden)'!O251,IFERROR(_xlfn.NUMBERVALUE('All Suggested Checks (Hidden)'!O251),'All Suggested Checks (Hidden)'!O251)))</f>
        <v/>
      </c>
      <c r="C252" s="43" t="str">
        <f>IF('All Suggested Checks (Hidden)'!P251="","",'All Suggested Checks (Hidden)'!P251)</f>
        <v/>
      </c>
      <c r="D252" s="51" t="str" cm="1">
        <f t="array" ref="D252">IF(B252="","",IFERROR(IF(INDEX('Snapshot Checks'!$B$10:$B$259,MATCH(1,INDEX(('Snapshot Checks'!$D$10:$D$259=B252)*('Snapshot Checks'!$E$10:$E$259=C252),0,1),0))="","",INDEX('Snapshot Checks'!$B$10:$B$259,MATCH(1,INDEX(('Snapshot Checks'!$D$10:$D$259=B252)*('Snapshot Checks'!$E$10:$E$259=C252),0,1),0))),IF(INDEX('Snapshot Checks'!$B$10:$B$259,MATCH(1,INDEX(('Snapshot Checks'!$C$10:$C$259=B252)*('Snapshot Checks'!$E$10:$E$259=C252),0,1),0))="","",INDEX('Snapshot Checks'!$B$10:$B$259,MATCH(1,INDEX(('Snapshot Checks'!$C$10:$C$259=B252)*('Snapshot Checks'!$E$10:$E$259=C252),0,1),0)))))</f>
        <v/>
      </c>
      <c r="E252" s="51" t="str" cm="1">
        <f t="array" ref="E252">IF(B252="","",IFERROR(IF(INDEX('Trending Checks'!$B$10:$B$259,MATCH(1,INDEX(('Trending Checks'!$H$10:$H$259=B252)*('Trending Checks'!$I$10:$I$259=C252),0,1),0))="","",INDEX('Trending Checks'!$B$10:$B$259,MATCH(1,INDEX(('Trending Checks'!$H$10:$H$259=B252)*('Trending Checks'!$I$10:$I$259=C252),0,1),0))),IF(INDEX('Trending Checks'!$B$10:$B$259,MATCH(1,INDEX(('Trending Checks'!$G$10:$G$259=B252)*('Trending Checks'!$I$10:$I$259=C252),0,1),0))="","",INDEX('Trending Checks'!$B$10:$B$259,MATCH(1,INDEX(('Trending Checks'!$G$10:$G$259=B252)*('Trending Checks'!$I$10:$I$259=C252),0,1),0)))))</f>
        <v/>
      </c>
      <c r="F252" s="202"/>
    </row>
    <row r="253" spans="2:6" s="3" customFormat="1" ht="75" customHeight="1" x14ac:dyDescent="0.45">
      <c r="B253" s="43" t="str">
        <f>IF('All Suggested Checks (Hidden)'!O252="","",IF(ISNUMBER(SEARCH("-",'All Suggested Checks (Hidden)'!O252)),'All Suggested Checks (Hidden)'!O252,IFERROR(_xlfn.NUMBERVALUE('All Suggested Checks (Hidden)'!O252),'All Suggested Checks (Hidden)'!O252)))</f>
        <v/>
      </c>
      <c r="C253" s="43" t="str">
        <f>IF('All Suggested Checks (Hidden)'!P252="","",'All Suggested Checks (Hidden)'!P252)</f>
        <v/>
      </c>
      <c r="D253" s="51" t="str" cm="1">
        <f t="array" ref="D253">IF(B253="","",IFERROR(IF(INDEX('Snapshot Checks'!$B$10:$B$259,MATCH(1,INDEX(('Snapshot Checks'!$D$10:$D$259=B253)*('Snapshot Checks'!$E$10:$E$259=C253),0,1),0))="","",INDEX('Snapshot Checks'!$B$10:$B$259,MATCH(1,INDEX(('Snapshot Checks'!$D$10:$D$259=B253)*('Snapshot Checks'!$E$10:$E$259=C253),0,1),0))),IF(INDEX('Snapshot Checks'!$B$10:$B$259,MATCH(1,INDEX(('Snapshot Checks'!$C$10:$C$259=B253)*('Snapshot Checks'!$E$10:$E$259=C253),0,1),0))="","",INDEX('Snapshot Checks'!$B$10:$B$259,MATCH(1,INDEX(('Snapshot Checks'!$C$10:$C$259=B253)*('Snapshot Checks'!$E$10:$E$259=C253),0,1),0)))))</f>
        <v/>
      </c>
      <c r="E253" s="51" t="str" cm="1">
        <f t="array" ref="E253">IF(B253="","",IFERROR(IF(INDEX('Trending Checks'!$B$10:$B$259,MATCH(1,INDEX(('Trending Checks'!$H$10:$H$259=B253)*('Trending Checks'!$I$10:$I$259=C253),0,1),0))="","",INDEX('Trending Checks'!$B$10:$B$259,MATCH(1,INDEX(('Trending Checks'!$H$10:$H$259=B253)*('Trending Checks'!$I$10:$I$259=C253),0,1),0))),IF(INDEX('Trending Checks'!$B$10:$B$259,MATCH(1,INDEX(('Trending Checks'!$G$10:$G$259=B253)*('Trending Checks'!$I$10:$I$259=C253),0,1),0))="","",INDEX('Trending Checks'!$B$10:$B$259,MATCH(1,INDEX(('Trending Checks'!$G$10:$G$259=B253)*('Trending Checks'!$I$10:$I$259=C253),0,1),0)))))</f>
        <v/>
      </c>
      <c r="F253" s="202"/>
    </row>
    <row r="254" spans="2:6" s="3" customFormat="1" ht="75" customHeight="1" x14ac:dyDescent="0.45">
      <c r="B254" s="43" t="str">
        <f>IF('All Suggested Checks (Hidden)'!O253="","",IF(ISNUMBER(SEARCH("-",'All Suggested Checks (Hidden)'!O253)),'All Suggested Checks (Hidden)'!O253,IFERROR(_xlfn.NUMBERVALUE('All Suggested Checks (Hidden)'!O253),'All Suggested Checks (Hidden)'!O253)))</f>
        <v/>
      </c>
      <c r="C254" s="43" t="str">
        <f>IF('All Suggested Checks (Hidden)'!P253="","",'All Suggested Checks (Hidden)'!P253)</f>
        <v/>
      </c>
      <c r="D254" s="51" t="str" cm="1">
        <f t="array" ref="D254">IF(B254="","",IFERROR(IF(INDEX('Snapshot Checks'!$B$10:$B$259,MATCH(1,INDEX(('Snapshot Checks'!$D$10:$D$259=B254)*('Snapshot Checks'!$E$10:$E$259=C254),0,1),0))="","",INDEX('Snapshot Checks'!$B$10:$B$259,MATCH(1,INDEX(('Snapshot Checks'!$D$10:$D$259=B254)*('Snapshot Checks'!$E$10:$E$259=C254),0,1),0))),IF(INDEX('Snapshot Checks'!$B$10:$B$259,MATCH(1,INDEX(('Snapshot Checks'!$C$10:$C$259=B254)*('Snapshot Checks'!$E$10:$E$259=C254),0,1),0))="","",INDEX('Snapshot Checks'!$B$10:$B$259,MATCH(1,INDEX(('Snapshot Checks'!$C$10:$C$259=B254)*('Snapshot Checks'!$E$10:$E$259=C254),0,1),0)))))</f>
        <v/>
      </c>
      <c r="E254" s="51" t="str" cm="1">
        <f t="array" ref="E254">IF(B254="","",IFERROR(IF(INDEX('Trending Checks'!$B$10:$B$259,MATCH(1,INDEX(('Trending Checks'!$H$10:$H$259=B254)*('Trending Checks'!$I$10:$I$259=C254),0,1),0))="","",INDEX('Trending Checks'!$B$10:$B$259,MATCH(1,INDEX(('Trending Checks'!$H$10:$H$259=B254)*('Trending Checks'!$I$10:$I$259=C254),0,1),0))),IF(INDEX('Trending Checks'!$B$10:$B$259,MATCH(1,INDEX(('Trending Checks'!$G$10:$G$259=B254)*('Trending Checks'!$I$10:$I$259=C254),0,1),0))="","",INDEX('Trending Checks'!$B$10:$B$259,MATCH(1,INDEX(('Trending Checks'!$G$10:$G$259=B254)*('Trending Checks'!$I$10:$I$259=C254),0,1),0)))))</f>
        <v/>
      </c>
      <c r="F254" s="202"/>
    </row>
    <row r="255" spans="2:6" s="3" customFormat="1" ht="75" customHeight="1" x14ac:dyDescent="0.45">
      <c r="B255" s="43" t="str">
        <f>IF('All Suggested Checks (Hidden)'!O254="","",IF(ISNUMBER(SEARCH("-",'All Suggested Checks (Hidden)'!O254)),'All Suggested Checks (Hidden)'!O254,IFERROR(_xlfn.NUMBERVALUE('All Suggested Checks (Hidden)'!O254),'All Suggested Checks (Hidden)'!O254)))</f>
        <v/>
      </c>
      <c r="C255" s="43" t="str">
        <f>IF('All Suggested Checks (Hidden)'!P254="","",'All Suggested Checks (Hidden)'!P254)</f>
        <v/>
      </c>
      <c r="D255" s="51" t="str" cm="1">
        <f t="array" ref="D255">IF(B255="","",IFERROR(IF(INDEX('Snapshot Checks'!$B$10:$B$259,MATCH(1,INDEX(('Snapshot Checks'!$D$10:$D$259=B255)*('Snapshot Checks'!$E$10:$E$259=C255),0,1),0))="","",INDEX('Snapshot Checks'!$B$10:$B$259,MATCH(1,INDEX(('Snapshot Checks'!$D$10:$D$259=B255)*('Snapshot Checks'!$E$10:$E$259=C255),0,1),0))),IF(INDEX('Snapshot Checks'!$B$10:$B$259,MATCH(1,INDEX(('Snapshot Checks'!$C$10:$C$259=B255)*('Snapshot Checks'!$E$10:$E$259=C255),0,1),0))="","",INDEX('Snapshot Checks'!$B$10:$B$259,MATCH(1,INDEX(('Snapshot Checks'!$C$10:$C$259=B255)*('Snapshot Checks'!$E$10:$E$259=C255),0,1),0)))))</f>
        <v/>
      </c>
      <c r="E255" s="51" t="str" cm="1">
        <f t="array" ref="E255">IF(B255="","",IFERROR(IF(INDEX('Trending Checks'!$B$10:$B$259,MATCH(1,INDEX(('Trending Checks'!$H$10:$H$259=B255)*('Trending Checks'!$I$10:$I$259=C255),0,1),0))="","",INDEX('Trending Checks'!$B$10:$B$259,MATCH(1,INDEX(('Trending Checks'!$H$10:$H$259=B255)*('Trending Checks'!$I$10:$I$259=C255),0,1),0))),IF(INDEX('Trending Checks'!$B$10:$B$259,MATCH(1,INDEX(('Trending Checks'!$G$10:$G$259=B255)*('Trending Checks'!$I$10:$I$259=C255),0,1),0))="","",INDEX('Trending Checks'!$B$10:$B$259,MATCH(1,INDEX(('Trending Checks'!$G$10:$G$259=B255)*('Trending Checks'!$I$10:$I$259=C255),0,1),0)))))</f>
        <v/>
      </c>
      <c r="F255" s="202"/>
    </row>
    <row r="256" spans="2:6" s="3" customFormat="1" ht="75" customHeight="1" x14ac:dyDescent="0.45">
      <c r="B256" s="43" t="str">
        <f>IF('All Suggested Checks (Hidden)'!O255="","",IF(ISNUMBER(SEARCH("-",'All Suggested Checks (Hidden)'!O255)),'All Suggested Checks (Hidden)'!O255,IFERROR(_xlfn.NUMBERVALUE('All Suggested Checks (Hidden)'!O255),'All Suggested Checks (Hidden)'!O255)))</f>
        <v/>
      </c>
      <c r="C256" s="43" t="str">
        <f>IF('All Suggested Checks (Hidden)'!P255="","",'All Suggested Checks (Hidden)'!P255)</f>
        <v/>
      </c>
      <c r="D256" s="51" t="str" cm="1">
        <f t="array" ref="D256">IF(B256="","",IFERROR(IF(INDEX('Snapshot Checks'!$B$10:$B$259,MATCH(1,INDEX(('Snapshot Checks'!$D$10:$D$259=B256)*('Snapshot Checks'!$E$10:$E$259=C256),0,1),0))="","",INDEX('Snapshot Checks'!$B$10:$B$259,MATCH(1,INDEX(('Snapshot Checks'!$D$10:$D$259=B256)*('Snapshot Checks'!$E$10:$E$259=C256),0,1),0))),IF(INDEX('Snapshot Checks'!$B$10:$B$259,MATCH(1,INDEX(('Snapshot Checks'!$C$10:$C$259=B256)*('Snapshot Checks'!$E$10:$E$259=C256),0,1),0))="","",INDEX('Snapshot Checks'!$B$10:$B$259,MATCH(1,INDEX(('Snapshot Checks'!$C$10:$C$259=B256)*('Snapshot Checks'!$E$10:$E$259=C256),0,1),0)))))</f>
        <v/>
      </c>
      <c r="E256" s="51" t="str" cm="1">
        <f t="array" ref="E256">IF(B256="","",IFERROR(IF(INDEX('Trending Checks'!$B$10:$B$259,MATCH(1,INDEX(('Trending Checks'!$H$10:$H$259=B256)*('Trending Checks'!$I$10:$I$259=C256),0,1),0))="","",INDEX('Trending Checks'!$B$10:$B$259,MATCH(1,INDEX(('Trending Checks'!$H$10:$H$259=B256)*('Trending Checks'!$I$10:$I$259=C256),0,1),0))),IF(INDEX('Trending Checks'!$B$10:$B$259,MATCH(1,INDEX(('Trending Checks'!$G$10:$G$259=B256)*('Trending Checks'!$I$10:$I$259=C256),0,1),0))="","",INDEX('Trending Checks'!$B$10:$B$259,MATCH(1,INDEX(('Trending Checks'!$G$10:$G$259=B256)*('Trending Checks'!$I$10:$I$259=C256),0,1),0)))))</f>
        <v/>
      </c>
      <c r="F256" s="202"/>
    </row>
    <row r="257" ht="25.5" customHeight="1" x14ac:dyDescent="0.45"/>
  </sheetData>
  <sheetProtection algorithmName="SHA-512" hashValue="rvm6pN/lyHRLyBCxk8/nczLOfuhUXN5kcuUkQnbBMTlIryQE2l2iFCyjOdgwgoI8aLEMWTsOXUzNaynBiDEEhA==" saltValue="DpEf+/gyK5uJVkq6vHB3BQ==" spinCount="100000" sheet="1" formatColumns="0" formatRows="0" deleteColumns="0" deleteRows="0" selectLockedCells="1"/>
  <mergeCells count="1">
    <mergeCell ref="B3:F4"/>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3A32-5D54-4AD9-8EE8-C642914407C4}">
  <sheetPr codeName="Sheet3">
    <tabColor theme="9" tint="0.79998168889431442"/>
  </sheetPr>
  <dimension ref="A1:AA506"/>
  <sheetViews>
    <sheetView zoomScale="70" zoomScaleNormal="70" workbookViewId="0"/>
  </sheetViews>
  <sheetFormatPr defaultColWidth="0" defaultRowHeight="14.25" zeroHeight="1" x14ac:dyDescent="0.45"/>
  <cols>
    <col min="1" max="1" width="8.796875" style="1" customWidth="1"/>
    <col min="2" max="2" width="36.796875" style="1" customWidth="1"/>
    <col min="3" max="4" width="30.1328125" style="1" customWidth="1"/>
    <col min="5" max="5" width="8.796875" style="1" customWidth="1"/>
    <col min="6" max="6" width="36.796875" style="1" customWidth="1"/>
    <col min="7" max="8" width="30.1328125" style="1" customWidth="1"/>
    <col min="9" max="9" width="8.796875" style="1" customWidth="1"/>
    <col min="10" max="10" width="36.796875" style="1" customWidth="1"/>
    <col min="11" max="12" width="30.1328125" style="1" customWidth="1"/>
    <col min="13" max="13" width="8.796875" style="1" customWidth="1"/>
    <col min="14" max="14" width="36.796875" style="1" customWidth="1"/>
    <col min="15" max="16" width="30.1328125" style="1" customWidth="1"/>
    <col min="17" max="27" width="8.796875" style="1" customWidth="1"/>
    <col min="28" max="16384" width="9.1328125" hidden="1"/>
  </cols>
  <sheetData>
    <row r="1" spans="2:17" x14ac:dyDescent="0.45"/>
    <row r="2" spans="2:17" x14ac:dyDescent="0.45"/>
    <row r="3" spans="2:17" x14ac:dyDescent="0.45"/>
    <row r="4" spans="2:17" x14ac:dyDescent="0.45">
      <c r="B4" s="369" t="s">
        <v>13</v>
      </c>
      <c r="C4" s="366"/>
      <c r="D4" s="366"/>
      <c r="F4" s="369" t="s">
        <v>14</v>
      </c>
      <c r="G4" s="366"/>
      <c r="H4" s="366"/>
      <c r="J4" s="369" t="s">
        <v>150</v>
      </c>
      <c r="K4" s="366"/>
      <c r="L4" s="366"/>
      <c r="N4" s="369" t="s">
        <v>151</v>
      </c>
      <c r="O4" s="366"/>
      <c r="P4" s="366"/>
      <c r="Q4" s="189"/>
    </row>
    <row r="5" spans="2:17" ht="18" x14ac:dyDescent="0.45">
      <c r="B5" s="282" t="s">
        <v>152</v>
      </c>
      <c r="C5" s="282" t="s">
        <v>146</v>
      </c>
      <c r="D5" s="282" t="s">
        <v>153</v>
      </c>
      <c r="F5" s="282" t="s">
        <v>152</v>
      </c>
      <c r="G5" s="282" t="s">
        <v>146</v>
      </c>
      <c r="H5" s="282" t="s">
        <v>153</v>
      </c>
      <c r="J5" s="282" t="s">
        <v>152</v>
      </c>
      <c r="K5" s="282" t="s">
        <v>146</v>
      </c>
      <c r="L5" s="282" t="s">
        <v>153</v>
      </c>
      <c r="N5" s="282" t="s">
        <v>152</v>
      </c>
      <c r="O5" s="282" t="s">
        <v>154</v>
      </c>
      <c r="P5" s="282" t="s">
        <v>146</v>
      </c>
    </row>
    <row r="6" spans="2:17" ht="14.45" customHeight="1" x14ac:dyDescent="0.45">
      <c r="B6" s="1" t="str">
        <f ca="1">IF('Snapshot Checks'!$B10="","",IF('Snapshot Checks'!D10="",'Snapshot Checks'!C10,'Snapshot Checks'!D10))</f>
        <v/>
      </c>
      <c r="C6" s="1" t="str">
        <f ca="1">IF('Snapshot Checks'!$B10="","",'Snapshot Checks'!E10)</f>
        <v/>
      </c>
      <c r="D6" s="1" t="str">
        <f ca="1">_xlfn.CONCAT(B6:C6)</f>
        <v/>
      </c>
      <c r="F6" s="1" t="str">
        <f>IF('Trending Checks'!$B10="","",IF('Trending Checks'!H10="",'Trending Checks'!G10,'Trending Checks'!H10))</f>
        <v/>
      </c>
      <c r="G6" s="1" t="str">
        <f>IF('Trending Checks'!$B10="","",'Trending Checks'!I10)</f>
        <v/>
      </c>
      <c r="H6" s="1" t="str">
        <f t="shared" ref="H6:H69" si="0">_xlfn.CONCAT(F6:G6)</f>
        <v/>
      </c>
      <c r="J6" s="1" t="str">
        <f ca="1">B6</f>
        <v/>
      </c>
      <c r="K6" s="1" t="str">
        <f ca="1">C6</f>
        <v/>
      </c>
      <c r="L6" s="1" t="str">
        <f ca="1">D6</f>
        <v/>
      </c>
      <c r="N6" s="1" t="str" cm="1">
        <f t="array" aca="1" ref="N6" ca="1">IFERROR(IF(COUNTA($L$6:$L$505)&gt;0,_xlfn.UNIQUE(_xlfn._xlws.FILTER($L$6:$L$505,$L$6:$L$505&lt;&gt;"")),""),"")</f>
        <v/>
      </c>
      <c r="O6" s="1" t="str">
        <f ca="1">IFERROR(IF(N6="","",IF(ISNUMBER(SEARCH("-",N6)),LEFT(N6,LEN(N6)-4),IFERROR(_xlfn.NUMBERVALUE(LEFT(N6,LEN(N6)-4)),LEFT(N6,LEN(N6)-4)))),"")</f>
        <v/>
      </c>
      <c r="P6" s="1" t="str">
        <f ca="1">IFERROR(IF(N6="","",_xlfn.NUMBERVALUE(RIGHT(N6,4))),"")</f>
        <v/>
      </c>
    </row>
    <row r="7" spans="2:17" ht="14.45" customHeight="1" x14ac:dyDescent="0.45">
      <c r="B7" s="1" t="str">
        <f ca="1">IF('Snapshot Checks'!$B11="","",IF('Snapshot Checks'!D11="",'Snapshot Checks'!C11,'Snapshot Checks'!D11))</f>
        <v/>
      </c>
      <c r="C7" s="1" t="str">
        <f ca="1">IF('Snapshot Checks'!$B11="","",'Snapshot Checks'!E11)</f>
        <v/>
      </c>
      <c r="D7" s="1" t="str">
        <f t="shared" ref="D7:D70" ca="1" si="1">_xlfn.CONCAT(B7:C7)</f>
        <v/>
      </c>
      <c r="F7" s="1" t="str">
        <f>IF('Trending Checks'!$B11="","",IF('Trending Checks'!H11="",'Trending Checks'!G11,'Trending Checks'!H11))</f>
        <v/>
      </c>
      <c r="G7" s="1" t="str">
        <f>IF('Trending Checks'!$B11="","",'Trending Checks'!I11)</f>
        <v/>
      </c>
      <c r="H7" s="1" t="str">
        <f t="shared" si="0"/>
        <v/>
      </c>
      <c r="J7" s="1" t="str">
        <f t="shared" ref="J7:J70" ca="1" si="2">B7</f>
        <v/>
      </c>
      <c r="K7" s="1" t="str">
        <f t="shared" ref="K7:L70" ca="1" si="3">C7</f>
        <v/>
      </c>
      <c r="L7" s="1" t="str">
        <f t="shared" ca="1" si="3"/>
        <v/>
      </c>
      <c r="O7" s="1" t="str">
        <f t="shared" ref="O7:O70" si="4">IFERROR(IF(N7="","",IF(ISNUMBER(SEARCH("-",N7)),LEFT(N7,LEN(N7)-4),IFERROR(_xlfn.NUMBERVALUE(LEFT(N7,LEN(N7)-4)),LEFT(N7,LEN(N7)-4)))),"")</f>
        <v/>
      </c>
      <c r="P7" s="1" t="str">
        <f t="shared" ref="P7:P70" si="5">IFERROR(IF(N7="","",_xlfn.NUMBERVALUE(RIGHT(N7,4))),"")</f>
        <v/>
      </c>
    </row>
    <row r="8" spans="2:17" ht="14.45" customHeight="1" x14ac:dyDescent="0.45">
      <c r="B8" s="1" t="str">
        <f ca="1">IF('Snapshot Checks'!$B12="","",IF('Snapshot Checks'!D12="",'Snapshot Checks'!C12,'Snapshot Checks'!D12))</f>
        <v/>
      </c>
      <c r="C8" s="1" t="str">
        <f ca="1">IF('Snapshot Checks'!$B12="","",'Snapshot Checks'!E12)</f>
        <v/>
      </c>
      <c r="D8" s="1" t="str">
        <f t="shared" ca="1" si="1"/>
        <v/>
      </c>
      <c r="F8" s="1" t="str">
        <f>IF('Trending Checks'!$B12="","",IF('Trending Checks'!H12="",'Trending Checks'!G12,'Trending Checks'!H12))</f>
        <v/>
      </c>
      <c r="G8" s="1" t="str">
        <f>IF('Trending Checks'!$B12="","",'Trending Checks'!I12)</f>
        <v/>
      </c>
      <c r="H8" s="1" t="str">
        <f t="shared" si="0"/>
        <v/>
      </c>
      <c r="J8" s="1" t="str">
        <f t="shared" ca="1" si="2"/>
        <v/>
      </c>
      <c r="K8" s="1" t="str">
        <f t="shared" ca="1" si="3"/>
        <v/>
      </c>
      <c r="L8" s="1" t="str">
        <f t="shared" ca="1" si="3"/>
        <v/>
      </c>
      <c r="O8" s="1" t="str">
        <f t="shared" si="4"/>
        <v/>
      </c>
      <c r="P8" s="1" t="str">
        <f t="shared" si="5"/>
        <v/>
      </c>
    </row>
    <row r="9" spans="2:17" ht="14.45" customHeight="1" x14ac:dyDescent="0.45">
      <c r="B9" s="1" t="str">
        <f ca="1">IF('Snapshot Checks'!$B13="","",IF('Snapshot Checks'!D13="",'Snapshot Checks'!C13,'Snapshot Checks'!D13))</f>
        <v/>
      </c>
      <c r="C9" s="1" t="str">
        <f ca="1">IF('Snapshot Checks'!$B13="","",'Snapshot Checks'!E13)</f>
        <v/>
      </c>
      <c r="D9" s="1" t="str">
        <f t="shared" ca="1" si="1"/>
        <v/>
      </c>
      <c r="F9" s="1" t="str">
        <f>IF('Trending Checks'!$B13="","",IF('Trending Checks'!H13="",'Trending Checks'!G13,'Trending Checks'!H13))</f>
        <v/>
      </c>
      <c r="G9" s="1" t="str">
        <f>IF('Trending Checks'!$B13="","",'Trending Checks'!I13)</f>
        <v/>
      </c>
      <c r="H9" s="1" t="str">
        <f t="shared" si="0"/>
        <v/>
      </c>
      <c r="J9" s="1" t="str">
        <f t="shared" ca="1" si="2"/>
        <v/>
      </c>
      <c r="K9" s="1" t="str">
        <f t="shared" ca="1" si="3"/>
        <v/>
      </c>
      <c r="L9" s="1" t="str">
        <f t="shared" ca="1" si="3"/>
        <v/>
      </c>
      <c r="O9" s="1" t="str">
        <f t="shared" si="4"/>
        <v/>
      </c>
      <c r="P9" s="1" t="str">
        <f t="shared" si="5"/>
        <v/>
      </c>
    </row>
    <row r="10" spans="2:17" ht="14.45" customHeight="1" x14ac:dyDescent="0.45">
      <c r="B10" s="1" t="str">
        <f ca="1">IF('Snapshot Checks'!$B14="","",IF('Snapshot Checks'!D14="",'Snapshot Checks'!C14,'Snapshot Checks'!D14))</f>
        <v/>
      </c>
      <c r="C10" s="1" t="str">
        <f ca="1">IF('Snapshot Checks'!$B14="","",'Snapshot Checks'!E14)</f>
        <v/>
      </c>
      <c r="D10" s="1" t="str">
        <f t="shared" ca="1" si="1"/>
        <v/>
      </c>
      <c r="F10" s="1" t="str">
        <f>IF('Trending Checks'!$B14="","",IF('Trending Checks'!H14="",'Trending Checks'!G14,'Trending Checks'!H14))</f>
        <v/>
      </c>
      <c r="G10" s="1" t="str">
        <f>IF('Trending Checks'!$B14="","",'Trending Checks'!I14)</f>
        <v/>
      </c>
      <c r="H10" s="1" t="str">
        <f t="shared" si="0"/>
        <v/>
      </c>
      <c r="J10" s="1" t="str">
        <f t="shared" ca="1" si="2"/>
        <v/>
      </c>
      <c r="K10" s="1" t="str">
        <f t="shared" ca="1" si="3"/>
        <v/>
      </c>
      <c r="L10" s="1" t="str">
        <f t="shared" ca="1" si="3"/>
        <v/>
      </c>
      <c r="O10" s="1" t="str">
        <f t="shared" si="4"/>
        <v/>
      </c>
      <c r="P10" s="1" t="str">
        <f t="shared" si="5"/>
        <v/>
      </c>
    </row>
    <row r="11" spans="2:17" ht="14.45" customHeight="1" x14ac:dyDescent="0.45">
      <c r="B11" s="1" t="str">
        <f ca="1">IF('Snapshot Checks'!$B15="","",IF('Snapshot Checks'!D15="",'Snapshot Checks'!C15,'Snapshot Checks'!D15))</f>
        <v/>
      </c>
      <c r="C11" s="1" t="str">
        <f ca="1">IF('Snapshot Checks'!$B15="","",'Snapshot Checks'!E15)</f>
        <v/>
      </c>
      <c r="D11" s="1" t="str">
        <f t="shared" ca="1" si="1"/>
        <v/>
      </c>
      <c r="F11" s="1" t="str">
        <f>IF('Trending Checks'!$B15="","",IF('Trending Checks'!H15="",'Trending Checks'!G15,'Trending Checks'!H15))</f>
        <v/>
      </c>
      <c r="G11" s="1" t="str">
        <f>IF('Trending Checks'!$B15="","",'Trending Checks'!I15)</f>
        <v/>
      </c>
      <c r="H11" s="1" t="str">
        <f t="shared" si="0"/>
        <v/>
      </c>
      <c r="J11" s="1" t="str">
        <f t="shared" ca="1" si="2"/>
        <v/>
      </c>
      <c r="K11" s="1" t="str">
        <f t="shared" ca="1" si="3"/>
        <v/>
      </c>
      <c r="L11" s="1" t="str">
        <f t="shared" ca="1" si="3"/>
        <v/>
      </c>
      <c r="O11" s="1" t="str">
        <f t="shared" si="4"/>
        <v/>
      </c>
      <c r="P11" s="1" t="str">
        <f t="shared" si="5"/>
        <v/>
      </c>
    </row>
    <row r="12" spans="2:17" ht="14.45" customHeight="1" x14ac:dyDescent="0.45">
      <c r="B12" s="1" t="str">
        <f ca="1">IF('Snapshot Checks'!$B16="","",IF('Snapshot Checks'!D16="",'Snapshot Checks'!C16,'Snapshot Checks'!D16))</f>
        <v/>
      </c>
      <c r="C12" s="1" t="str">
        <f ca="1">IF('Snapshot Checks'!$B16="","",'Snapshot Checks'!E16)</f>
        <v/>
      </c>
      <c r="D12" s="1" t="str">
        <f t="shared" ca="1" si="1"/>
        <v/>
      </c>
      <c r="F12" s="1" t="str">
        <f>IF('Trending Checks'!$B16="","",IF('Trending Checks'!H16="",'Trending Checks'!G16,'Trending Checks'!H16))</f>
        <v/>
      </c>
      <c r="G12" s="1" t="str">
        <f>IF('Trending Checks'!$B16="","",'Trending Checks'!I16)</f>
        <v/>
      </c>
      <c r="H12" s="1" t="str">
        <f t="shared" si="0"/>
        <v/>
      </c>
      <c r="J12" s="1" t="str">
        <f t="shared" ca="1" si="2"/>
        <v/>
      </c>
      <c r="K12" s="1" t="str">
        <f t="shared" ca="1" si="3"/>
        <v/>
      </c>
      <c r="L12" s="1" t="str">
        <f t="shared" ca="1" si="3"/>
        <v/>
      </c>
      <c r="O12" s="1" t="str">
        <f t="shared" si="4"/>
        <v/>
      </c>
      <c r="P12" s="1" t="str">
        <f t="shared" si="5"/>
        <v/>
      </c>
    </row>
    <row r="13" spans="2:17" ht="14.45" customHeight="1" x14ac:dyDescent="0.45">
      <c r="B13" s="1" t="str">
        <f ca="1">IF('Snapshot Checks'!$B17="","",IF('Snapshot Checks'!D17="",'Snapshot Checks'!C17,'Snapshot Checks'!D17))</f>
        <v/>
      </c>
      <c r="C13" s="1" t="str">
        <f ca="1">IF('Snapshot Checks'!$B17="","",'Snapshot Checks'!E17)</f>
        <v/>
      </c>
      <c r="D13" s="1" t="str">
        <f t="shared" ca="1" si="1"/>
        <v/>
      </c>
      <c r="F13" s="1" t="str">
        <f>IF('Trending Checks'!$B17="","",IF('Trending Checks'!H17="",'Trending Checks'!G17,'Trending Checks'!H17))</f>
        <v/>
      </c>
      <c r="G13" s="1" t="str">
        <f>IF('Trending Checks'!$B17="","",'Trending Checks'!I17)</f>
        <v/>
      </c>
      <c r="H13" s="1" t="str">
        <f t="shared" si="0"/>
        <v/>
      </c>
      <c r="J13" s="1" t="str">
        <f t="shared" ca="1" si="2"/>
        <v/>
      </c>
      <c r="K13" s="1" t="str">
        <f t="shared" ca="1" si="3"/>
        <v/>
      </c>
      <c r="L13" s="1" t="str">
        <f t="shared" ca="1" si="3"/>
        <v/>
      </c>
      <c r="O13" s="1" t="str">
        <f t="shared" si="4"/>
        <v/>
      </c>
      <c r="P13" s="1" t="str">
        <f t="shared" si="5"/>
        <v/>
      </c>
    </row>
    <row r="14" spans="2:17" ht="14.45" customHeight="1" x14ac:dyDescent="0.45">
      <c r="B14" s="1" t="str">
        <f ca="1">IF('Snapshot Checks'!$B18="","",IF('Snapshot Checks'!D18="",'Snapshot Checks'!C18,'Snapshot Checks'!D18))</f>
        <v/>
      </c>
      <c r="C14" s="1" t="str">
        <f ca="1">IF('Snapshot Checks'!$B18="","",'Snapshot Checks'!E18)</f>
        <v/>
      </c>
      <c r="D14" s="1" t="str">
        <f t="shared" ca="1" si="1"/>
        <v/>
      </c>
      <c r="F14" s="1" t="str">
        <f>IF('Trending Checks'!$B18="","",IF('Trending Checks'!H18="",'Trending Checks'!G18,'Trending Checks'!H18))</f>
        <v/>
      </c>
      <c r="G14" s="1" t="str">
        <f>IF('Trending Checks'!$B18="","",'Trending Checks'!I18)</f>
        <v/>
      </c>
      <c r="H14" s="1" t="str">
        <f t="shared" si="0"/>
        <v/>
      </c>
      <c r="J14" s="1" t="str">
        <f t="shared" ca="1" si="2"/>
        <v/>
      </c>
      <c r="K14" s="1" t="str">
        <f t="shared" ca="1" si="3"/>
        <v/>
      </c>
      <c r="L14" s="1" t="str">
        <f t="shared" ca="1" si="3"/>
        <v/>
      </c>
      <c r="O14" s="1" t="str">
        <f t="shared" si="4"/>
        <v/>
      </c>
      <c r="P14" s="1" t="str">
        <f t="shared" si="5"/>
        <v/>
      </c>
    </row>
    <row r="15" spans="2:17" ht="14.45" customHeight="1" x14ac:dyDescent="0.45">
      <c r="B15" s="1" t="str">
        <f ca="1">IF('Snapshot Checks'!$B19="","",IF('Snapshot Checks'!D19="",'Snapshot Checks'!C19,'Snapshot Checks'!D19))</f>
        <v/>
      </c>
      <c r="C15" s="1" t="str">
        <f ca="1">IF('Snapshot Checks'!$B19="","",'Snapshot Checks'!E19)</f>
        <v/>
      </c>
      <c r="D15" s="1" t="str">
        <f t="shared" ca="1" si="1"/>
        <v/>
      </c>
      <c r="F15" s="1" t="str">
        <f>IF('Trending Checks'!$B19="","",IF('Trending Checks'!H19="",'Trending Checks'!G19,'Trending Checks'!H19))</f>
        <v/>
      </c>
      <c r="G15" s="1" t="str">
        <f>IF('Trending Checks'!$B19="","",'Trending Checks'!I19)</f>
        <v/>
      </c>
      <c r="H15" s="1" t="str">
        <f t="shared" si="0"/>
        <v/>
      </c>
      <c r="J15" s="1" t="str">
        <f t="shared" ca="1" si="2"/>
        <v/>
      </c>
      <c r="K15" s="1" t="str">
        <f t="shared" ca="1" si="3"/>
        <v/>
      </c>
      <c r="L15" s="1" t="str">
        <f t="shared" ca="1" si="3"/>
        <v/>
      </c>
      <c r="O15" s="1" t="str">
        <f t="shared" si="4"/>
        <v/>
      </c>
      <c r="P15" s="1" t="str">
        <f t="shared" si="5"/>
        <v/>
      </c>
    </row>
    <row r="16" spans="2:17" ht="14.45" customHeight="1" x14ac:dyDescent="0.45">
      <c r="B16" s="1" t="str">
        <f ca="1">IF('Snapshot Checks'!$B20="","",IF('Snapshot Checks'!D20="",'Snapshot Checks'!C20,'Snapshot Checks'!D20))</f>
        <v/>
      </c>
      <c r="C16" s="1" t="str">
        <f ca="1">IF('Snapshot Checks'!$B20="","",'Snapshot Checks'!E20)</f>
        <v/>
      </c>
      <c r="D16" s="1" t="str">
        <f t="shared" ca="1" si="1"/>
        <v/>
      </c>
      <c r="F16" s="1" t="str">
        <f>IF('Trending Checks'!$B20="","",IF('Trending Checks'!H20="",'Trending Checks'!G20,'Trending Checks'!H20))</f>
        <v/>
      </c>
      <c r="G16" s="1" t="str">
        <f>IF('Trending Checks'!$B20="","",'Trending Checks'!I20)</f>
        <v/>
      </c>
      <c r="H16" s="1" t="str">
        <f t="shared" si="0"/>
        <v/>
      </c>
      <c r="J16" s="1" t="str">
        <f t="shared" ca="1" si="2"/>
        <v/>
      </c>
      <c r="K16" s="1" t="str">
        <f t="shared" ca="1" si="3"/>
        <v/>
      </c>
      <c r="L16" s="1" t="str">
        <f t="shared" ca="1" si="3"/>
        <v/>
      </c>
      <c r="O16" s="1" t="str">
        <f t="shared" si="4"/>
        <v/>
      </c>
      <c r="P16" s="1" t="str">
        <f t="shared" si="5"/>
        <v/>
      </c>
    </row>
    <row r="17" spans="2:16" ht="14.45" customHeight="1" x14ac:dyDescent="0.45">
      <c r="B17" s="1" t="str">
        <f ca="1">IF('Snapshot Checks'!$B21="","",IF('Snapshot Checks'!D21="",'Snapshot Checks'!C21,'Snapshot Checks'!D21))</f>
        <v/>
      </c>
      <c r="C17" s="1" t="str">
        <f ca="1">IF('Snapshot Checks'!$B21="","",'Snapshot Checks'!E21)</f>
        <v/>
      </c>
      <c r="D17" s="1" t="str">
        <f t="shared" ca="1" si="1"/>
        <v/>
      </c>
      <c r="F17" s="1" t="str">
        <f>IF('Trending Checks'!$B21="","",IF('Trending Checks'!H21="",'Trending Checks'!G21,'Trending Checks'!H21))</f>
        <v/>
      </c>
      <c r="G17" s="1" t="str">
        <f>IF('Trending Checks'!$B21="","",'Trending Checks'!I21)</f>
        <v/>
      </c>
      <c r="H17" s="1" t="str">
        <f t="shared" si="0"/>
        <v/>
      </c>
      <c r="J17" s="1" t="str">
        <f t="shared" ca="1" si="2"/>
        <v/>
      </c>
      <c r="K17" s="1" t="str">
        <f t="shared" ca="1" si="3"/>
        <v/>
      </c>
      <c r="L17" s="1" t="str">
        <f t="shared" ca="1" si="3"/>
        <v/>
      </c>
      <c r="O17" s="1" t="str">
        <f t="shared" si="4"/>
        <v/>
      </c>
      <c r="P17" s="1" t="str">
        <f t="shared" si="5"/>
        <v/>
      </c>
    </row>
    <row r="18" spans="2:16" ht="14.45" customHeight="1" x14ac:dyDescent="0.45">
      <c r="B18" s="1" t="str">
        <f ca="1">IF('Snapshot Checks'!$B22="","",IF('Snapshot Checks'!D22="",'Snapshot Checks'!C22,'Snapshot Checks'!D22))</f>
        <v/>
      </c>
      <c r="C18" s="1" t="str">
        <f ca="1">IF('Snapshot Checks'!$B22="","",'Snapshot Checks'!E22)</f>
        <v/>
      </c>
      <c r="D18" s="1" t="str">
        <f t="shared" ca="1" si="1"/>
        <v/>
      </c>
      <c r="F18" s="1" t="str">
        <f>IF('Trending Checks'!$B22="","",IF('Trending Checks'!H22="",'Trending Checks'!G22,'Trending Checks'!H22))</f>
        <v/>
      </c>
      <c r="G18" s="1" t="str">
        <f>IF('Trending Checks'!$B22="","",'Trending Checks'!I22)</f>
        <v/>
      </c>
      <c r="H18" s="1" t="str">
        <f t="shared" si="0"/>
        <v/>
      </c>
      <c r="J18" s="1" t="str">
        <f t="shared" ca="1" si="2"/>
        <v/>
      </c>
      <c r="K18" s="1" t="str">
        <f t="shared" ca="1" si="3"/>
        <v/>
      </c>
      <c r="L18" s="1" t="str">
        <f t="shared" ca="1" si="3"/>
        <v/>
      </c>
      <c r="O18" s="1" t="str">
        <f t="shared" si="4"/>
        <v/>
      </c>
      <c r="P18" s="1" t="str">
        <f t="shared" si="5"/>
        <v/>
      </c>
    </row>
    <row r="19" spans="2:16" ht="14.45" customHeight="1" x14ac:dyDescent="0.45">
      <c r="B19" s="1" t="str">
        <f ca="1">IF('Snapshot Checks'!$B23="","",IF('Snapshot Checks'!D23="",'Snapshot Checks'!C23,'Snapshot Checks'!D23))</f>
        <v/>
      </c>
      <c r="C19" s="1" t="str">
        <f ca="1">IF('Snapshot Checks'!$B23="","",'Snapshot Checks'!E23)</f>
        <v/>
      </c>
      <c r="D19" s="1" t="str">
        <f t="shared" ca="1" si="1"/>
        <v/>
      </c>
      <c r="F19" s="1" t="str">
        <f>IF('Trending Checks'!$B23="","",IF('Trending Checks'!H23="",'Trending Checks'!G23,'Trending Checks'!H23))</f>
        <v/>
      </c>
      <c r="G19" s="1" t="str">
        <f>IF('Trending Checks'!$B23="","",'Trending Checks'!I23)</f>
        <v/>
      </c>
      <c r="H19" s="1" t="str">
        <f t="shared" si="0"/>
        <v/>
      </c>
      <c r="J19" s="1" t="str">
        <f t="shared" ca="1" si="2"/>
        <v/>
      </c>
      <c r="K19" s="1" t="str">
        <f t="shared" ca="1" si="3"/>
        <v/>
      </c>
      <c r="L19" s="1" t="str">
        <f t="shared" ca="1" si="3"/>
        <v/>
      </c>
      <c r="O19" s="1" t="str">
        <f t="shared" si="4"/>
        <v/>
      </c>
      <c r="P19" s="1" t="str">
        <f t="shared" si="5"/>
        <v/>
      </c>
    </row>
    <row r="20" spans="2:16" ht="14.45" customHeight="1" x14ac:dyDescent="0.45">
      <c r="B20" s="1" t="str">
        <f ca="1">IF('Snapshot Checks'!$B24="","",IF('Snapshot Checks'!D24="",'Snapshot Checks'!C24,'Snapshot Checks'!D24))</f>
        <v/>
      </c>
      <c r="C20" s="1" t="str">
        <f ca="1">IF('Snapshot Checks'!$B24="","",'Snapshot Checks'!E24)</f>
        <v/>
      </c>
      <c r="D20" s="1" t="str">
        <f t="shared" ca="1" si="1"/>
        <v/>
      </c>
      <c r="F20" s="1" t="str">
        <f>IF('Trending Checks'!$B24="","",IF('Trending Checks'!H24="",'Trending Checks'!G24,'Trending Checks'!H24))</f>
        <v/>
      </c>
      <c r="G20" s="1" t="str">
        <f>IF('Trending Checks'!$B24="","",'Trending Checks'!I24)</f>
        <v/>
      </c>
      <c r="H20" s="1" t="str">
        <f t="shared" si="0"/>
        <v/>
      </c>
      <c r="J20" s="1" t="str">
        <f t="shared" ca="1" si="2"/>
        <v/>
      </c>
      <c r="K20" s="1" t="str">
        <f t="shared" ca="1" si="3"/>
        <v/>
      </c>
      <c r="L20" s="1" t="str">
        <f t="shared" ca="1" si="3"/>
        <v/>
      </c>
      <c r="O20" s="1" t="str">
        <f t="shared" si="4"/>
        <v/>
      </c>
      <c r="P20" s="1" t="str">
        <f t="shared" si="5"/>
        <v/>
      </c>
    </row>
    <row r="21" spans="2:16" ht="14.45" customHeight="1" x14ac:dyDescent="0.45">
      <c r="B21" s="1" t="str">
        <f ca="1">IF('Snapshot Checks'!$B25="","",IF('Snapshot Checks'!D25="",'Snapshot Checks'!C25,'Snapshot Checks'!D25))</f>
        <v/>
      </c>
      <c r="C21" s="1" t="str">
        <f ca="1">IF('Snapshot Checks'!$B25="","",'Snapshot Checks'!E25)</f>
        <v/>
      </c>
      <c r="D21" s="1" t="str">
        <f t="shared" ca="1" si="1"/>
        <v/>
      </c>
      <c r="F21" s="1" t="str">
        <f>IF('Trending Checks'!$B25="","",IF('Trending Checks'!H25="",'Trending Checks'!G25,'Trending Checks'!H25))</f>
        <v/>
      </c>
      <c r="G21" s="1" t="str">
        <f>IF('Trending Checks'!$B25="","",'Trending Checks'!I25)</f>
        <v/>
      </c>
      <c r="H21" s="1" t="str">
        <f t="shared" si="0"/>
        <v/>
      </c>
      <c r="J21" s="1" t="str">
        <f t="shared" ca="1" si="2"/>
        <v/>
      </c>
      <c r="K21" s="1" t="str">
        <f t="shared" ca="1" si="3"/>
        <v/>
      </c>
      <c r="L21" s="1" t="str">
        <f t="shared" ca="1" si="3"/>
        <v/>
      </c>
      <c r="O21" s="1" t="str">
        <f t="shared" si="4"/>
        <v/>
      </c>
      <c r="P21" s="1" t="str">
        <f t="shared" si="5"/>
        <v/>
      </c>
    </row>
    <row r="22" spans="2:16" ht="14.45" customHeight="1" x14ac:dyDescent="0.45">
      <c r="B22" s="1" t="str">
        <f ca="1">IF('Snapshot Checks'!$B26="","",IF('Snapshot Checks'!D26="",'Snapshot Checks'!C26,'Snapshot Checks'!D26))</f>
        <v/>
      </c>
      <c r="C22" s="1" t="str">
        <f ca="1">IF('Snapshot Checks'!$B26="","",'Snapshot Checks'!E26)</f>
        <v/>
      </c>
      <c r="D22" s="1" t="str">
        <f t="shared" ca="1" si="1"/>
        <v/>
      </c>
      <c r="F22" s="1" t="str">
        <f>IF('Trending Checks'!$B26="","",IF('Trending Checks'!H26="",'Trending Checks'!G26,'Trending Checks'!H26))</f>
        <v/>
      </c>
      <c r="G22" s="1" t="str">
        <f>IF('Trending Checks'!$B26="","",'Trending Checks'!I26)</f>
        <v/>
      </c>
      <c r="H22" s="1" t="str">
        <f t="shared" si="0"/>
        <v/>
      </c>
      <c r="J22" s="1" t="str">
        <f t="shared" ca="1" si="2"/>
        <v/>
      </c>
      <c r="K22" s="1" t="str">
        <f t="shared" ca="1" si="3"/>
        <v/>
      </c>
      <c r="L22" s="1" t="str">
        <f t="shared" ca="1" si="3"/>
        <v/>
      </c>
      <c r="O22" s="1" t="str">
        <f t="shared" si="4"/>
        <v/>
      </c>
      <c r="P22" s="1" t="str">
        <f t="shared" si="5"/>
        <v/>
      </c>
    </row>
    <row r="23" spans="2:16" ht="14.45" customHeight="1" x14ac:dyDescent="0.45">
      <c r="B23" s="1" t="str">
        <f ca="1">IF('Snapshot Checks'!$B27="","",IF('Snapshot Checks'!D27="",'Snapshot Checks'!C27,'Snapshot Checks'!D27))</f>
        <v/>
      </c>
      <c r="C23" s="1" t="str">
        <f ca="1">IF('Snapshot Checks'!$B27="","",'Snapshot Checks'!E27)</f>
        <v/>
      </c>
      <c r="D23" s="1" t="str">
        <f t="shared" ca="1" si="1"/>
        <v/>
      </c>
      <c r="F23" s="1" t="str">
        <f>IF('Trending Checks'!$B27="","",IF('Trending Checks'!H27="",'Trending Checks'!G27,'Trending Checks'!H27))</f>
        <v/>
      </c>
      <c r="G23" s="1" t="str">
        <f>IF('Trending Checks'!$B27="","",'Trending Checks'!I27)</f>
        <v/>
      </c>
      <c r="H23" s="1" t="str">
        <f t="shared" si="0"/>
        <v/>
      </c>
      <c r="J23" s="1" t="str">
        <f t="shared" ca="1" si="2"/>
        <v/>
      </c>
      <c r="K23" s="1" t="str">
        <f t="shared" ca="1" si="3"/>
        <v/>
      </c>
      <c r="L23" s="1" t="str">
        <f t="shared" ca="1" si="3"/>
        <v/>
      </c>
      <c r="O23" s="1" t="str">
        <f t="shared" si="4"/>
        <v/>
      </c>
      <c r="P23" s="1" t="str">
        <f t="shared" si="5"/>
        <v/>
      </c>
    </row>
    <row r="24" spans="2:16" ht="14.45" customHeight="1" x14ac:dyDescent="0.45">
      <c r="B24" s="1" t="str">
        <f ca="1">IF('Snapshot Checks'!$B28="","",IF('Snapshot Checks'!D28="",'Snapshot Checks'!C28,'Snapshot Checks'!D28))</f>
        <v/>
      </c>
      <c r="C24" s="1" t="str">
        <f ca="1">IF('Snapshot Checks'!$B28="","",'Snapshot Checks'!E28)</f>
        <v/>
      </c>
      <c r="D24" s="1" t="str">
        <f t="shared" ca="1" si="1"/>
        <v/>
      </c>
      <c r="F24" s="1" t="str">
        <f>IF('Trending Checks'!$B28="","",IF('Trending Checks'!H28="",'Trending Checks'!G28,'Trending Checks'!H28))</f>
        <v/>
      </c>
      <c r="G24" s="1" t="str">
        <f>IF('Trending Checks'!$B28="","",'Trending Checks'!I28)</f>
        <v/>
      </c>
      <c r="H24" s="1" t="str">
        <f t="shared" si="0"/>
        <v/>
      </c>
      <c r="J24" s="1" t="str">
        <f t="shared" ca="1" si="2"/>
        <v/>
      </c>
      <c r="K24" s="1" t="str">
        <f t="shared" ca="1" si="3"/>
        <v/>
      </c>
      <c r="L24" s="1" t="str">
        <f t="shared" ca="1" si="3"/>
        <v/>
      </c>
      <c r="O24" s="1" t="str">
        <f t="shared" si="4"/>
        <v/>
      </c>
      <c r="P24" s="1" t="str">
        <f t="shared" si="5"/>
        <v/>
      </c>
    </row>
    <row r="25" spans="2:16" ht="14.45" customHeight="1" x14ac:dyDescent="0.45">
      <c r="B25" s="1" t="str">
        <f ca="1">IF('Snapshot Checks'!$B29="","",IF('Snapshot Checks'!D29="",'Snapshot Checks'!C29,'Snapshot Checks'!D29))</f>
        <v/>
      </c>
      <c r="C25" s="1" t="str">
        <f ca="1">IF('Snapshot Checks'!$B29="","",'Snapshot Checks'!E29)</f>
        <v/>
      </c>
      <c r="D25" s="1" t="str">
        <f t="shared" ca="1" si="1"/>
        <v/>
      </c>
      <c r="F25" s="1" t="str">
        <f>IF('Trending Checks'!$B29="","",IF('Trending Checks'!H29="",'Trending Checks'!G29,'Trending Checks'!H29))</f>
        <v/>
      </c>
      <c r="G25" s="1" t="str">
        <f>IF('Trending Checks'!$B29="","",'Trending Checks'!I29)</f>
        <v/>
      </c>
      <c r="H25" s="1" t="str">
        <f t="shared" si="0"/>
        <v/>
      </c>
      <c r="J25" s="1" t="str">
        <f t="shared" ca="1" si="2"/>
        <v/>
      </c>
      <c r="K25" s="1" t="str">
        <f t="shared" ca="1" si="3"/>
        <v/>
      </c>
      <c r="L25" s="1" t="str">
        <f t="shared" ca="1" si="3"/>
        <v/>
      </c>
      <c r="O25" s="1" t="str">
        <f t="shared" si="4"/>
        <v/>
      </c>
      <c r="P25" s="1" t="str">
        <f t="shared" si="5"/>
        <v/>
      </c>
    </row>
    <row r="26" spans="2:16" ht="14.45" customHeight="1" x14ac:dyDescent="0.45">
      <c r="B26" s="1" t="str">
        <f ca="1">IF('Snapshot Checks'!$B30="","",IF('Snapshot Checks'!D30="",'Snapshot Checks'!C30,'Snapshot Checks'!D30))</f>
        <v/>
      </c>
      <c r="C26" s="1" t="str">
        <f ca="1">IF('Snapshot Checks'!$B30="","",'Snapshot Checks'!E30)</f>
        <v/>
      </c>
      <c r="D26" s="1" t="str">
        <f t="shared" ca="1" si="1"/>
        <v/>
      </c>
      <c r="F26" s="1" t="str">
        <f>IF('Trending Checks'!$B30="","",IF('Trending Checks'!H30="",'Trending Checks'!G30,'Trending Checks'!H30))</f>
        <v/>
      </c>
      <c r="G26" s="1" t="str">
        <f>IF('Trending Checks'!$B30="","",'Trending Checks'!I30)</f>
        <v/>
      </c>
      <c r="H26" s="1" t="str">
        <f t="shared" si="0"/>
        <v/>
      </c>
      <c r="J26" s="1" t="str">
        <f t="shared" ca="1" si="2"/>
        <v/>
      </c>
      <c r="K26" s="1" t="str">
        <f t="shared" ca="1" si="3"/>
        <v/>
      </c>
      <c r="L26" s="1" t="str">
        <f t="shared" ca="1" si="3"/>
        <v/>
      </c>
      <c r="O26" s="1" t="str">
        <f t="shared" si="4"/>
        <v/>
      </c>
      <c r="P26" s="1" t="str">
        <f t="shared" si="5"/>
        <v/>
      </c>
    </row>
    <row r="27" spans="2:16" ht="14.45" customHeight="1" x14ac:dyDescent="0.45">
      <c r="B27" s="1" t="str">
        <f ca="1">IF('Snapshot Checks'!$B31="","",IF('Snapshot Checks'!D31="",'Snapshot Checks'!C31,'Snapshot Checks'!D31))</f>
        <v/>
      </c>
      <c r="C27" s="1" t="str">
        <f ca="1">IF('Snapshot Checks'!$B31="","",'Snapshot Checks'!E31)</f>
        <v/>
      </c>
      <c r="D27" s="1" t="str">
        <f t="shared" ca="1" si="1"/>
        <v/>
      </c>
      <c r="F27" s="1" t="str">
        <f>IF('Trending Checks'!$B31="","",IF('Trending Checks'!H31="",'Trending Checks'!G31,'Trending Checks'!H31))</f>
        <v/>
      </c>
      <c r="G27" s="1" t="str">
        <f>IF('Trending Checks'!$B31="","",'Trending Checks'!I31)</f>
        <v/>
      </c>
      <c r="H27" s="1" t="str">
        <f t="shared" si="0"/>
        <v/>
      </c>
      <c r="J27" s="1" t="str">
        <f t="shared" ca="1" si="2"/>
        <v/>
      </c>
      <c r="K27" s="1" t="str">
        <f t="shared" ca="1" si="3"/>
        <v/>
      </c>
      <c r="L27" s="1" t="str">
        <f t="shared" ca="1" si="3"/>
        <v/>
      </c>
      <c r="O27" s="1" t="str">
        <f t="shared" si="4"/>
        <v/>
      </c>
      <c r="P27" s="1" t="str">
        <f t="shared" si="5"/>
        <v/>
      </c>
    </row>
    <row r="28" spans="2:16" ht="14.45" customHeight="1" x14ac:dyDescent="0.45">
      <c r="B28" s="1" t="str">
        <f ca="1">IF('Snapshot Checks'!$B32="","",IF('Snapshot Checks'!D32="",'Snapshot Checks'!C32,'Snapshot Checks'!D32))</f>
        <v/>
      </c>
      <c r="C28" s="1" t="str">
        <f ca="1">IF('Snapshot Checks'!$B32="","",'Snapshot Checks'!E32)</f>
        <v/>
      </c>
      <c r="D28" s="1" t="str">
        <f t="shared" ca="1" si="1"/>
        <v/>
      </c>
      <c r="F28" s="1" t="str">
        <f>IF('Trending Checks'!$B32="","",IF('Trending Checks'!H32="",'Trending Checks'!G32,'Trending Checks'!H32))</f>
        <v/>
      </c>
      <c r="G28" s="1" t="str">
        <f>IF('Trending Checks'!$B32="","",'Trending Checks'!I32)</f>
        <v/>
      </c>
      <c r="H28" s="1" t="str">
        <f t="shared" si="0"/>
        <v/>
      </c>
      <c r="J28" s="1" t="str">
        <f t="shared" ca="1" si="2"/>
        <v/>
      </c>
      <c r="K28" s="1" t="str">
        <f t="shared" ca="1" si="3"/>
        <v/>
      </c>
      <c r="L28" s="1" t="str">
        <f t="shared" ca="1" si="3"/>
        <v/>
      </c>
      <c r="O28" s="1" t="str">
        <f t="shared" si="4"/>
        <v/>
      </c>
      <c r="P28" s="1" t="str">
        <f t="shared" si="5"/>
        <v/>
      </c>
    </row>
    <row r="29" spans="2:16" ht="14.45" customHeight="1" x14ac:dyDescent="0.45">
      <c r="B29" s="1" t="str">
        <f ca="1">IF('Snapshot Checks'!$B33="","",IF('Snapshot Checks'!D33="",'Snapshot Checks'!C33,'Snapshot Checks'!D33))</f>
        <v/>
      </c>
      <c r="C29" s="1" t="str">
        <f ca="1">IF('Snapshot Checks'!$B33="","",'Snapshot Checks'!E33)</f>
        <v/>
      </c>
      <c r="D29" s="1" t="str">
        <f t="shared" ca="1" si="1"/>
        <v/>
      </c>
      <c r="F29" s="1" t="str">
        <f>IF('Trending Checks'!$B33="","",IF('Trending Checks'!H33="",'Trending Checks'!G33,'Trending Checks'!H33))</f>
        <v/>
      </c>
      <c r="G29" s="1" t="str">
        <f>IF('Trending Checks'!$B33="","",'Trending Checks'!I33)</f>
        <v/>
      </c>
      <c r="H29" s="1" t="str">
        <f t="shared" si="0"/>
        <v/>
      </c>
      <c r="J29" s="1" t="str">
        <f t="shared" ca="1" si="2"/>
        <v/>
      </c>
      <c r="K29" s="1" t="str">
        <f t="shared" ca="1" si="3"/>
        <v/>
      </c>
      <c r="L29" s="1" t="str">
        <f t="shared" ca="1" si="3"/>
        <v/>
      </c>
      <c r="O29" s="1" t="str">
        <f t="shared" si="4"/>
        <v/>
      </c>
      <c r="P29" s="1" t="str">
        <f t="shared" si="5"/>
        <v/>
      </c>
    </row>
    <row r="30" spans="2:16" ht="14.45" customHeight="1" x14ac:dyDescent="0.45">
      <c r="B30" s="1" t="str">
        <f ca="1">IF('Snapshot Checks'!$B34="","",IF('Snapshot Checks'!D34="",'Snapshot Checks'!C34,'Snapshot Checks'!D34))</f>
        <v/>
      </c>
      <c r="C30" s="1" t="str">
        <f ca="1">IF('Snapshot Checks'!$B34="","",'Snapshot Checks'!E34)</f>
        <v/>
      </c>
      <c r="D30" s="1" t="str">
        <f t="shared" ca="1" si="1"/>
        <v/>
      </c>
      <c r="F30" s="1" t="str">
        <f>IF('Trending Checks'!$B34="","",IF('Trending Checks'!H34="",'Trending Checks'!G34,'Trending Checks'!H34))</f>
        <v/>
      </c>
      <c r="G30" s="1" t="str">
        <f>IF('Trending Checks'!$B34="","",'Trending Checks'!I34)</f>
        <v/>
      </c>
      <c r="H30" s="1" t="str">
        <f t="shared" si="0"/>
        <v/>
      </c>
      <c r="J30" s="1" t="str">
        <f t="shared" ca="1" si="2"/>
        <v/>
      </c>
      <c r="K30" s="1" t="str">
        <f t="shared" ca="1" si="3"/>
        <v/>
      </c>
      <c r="L30" s="1" t="str">
        <f t="shared" ca="1" si="3"/>
        <v/>
      </c>
      <c r="O30" s="1" t="str">
        <f t="shared" si="4"/>
        <v/>
      </c>
      <c r="P30" s="1" t="str">
        <f t="shared" si="5"/>
        <v/>
      </c>
    </row>
    <row r="31" spans="2:16" ht="14.45" customHeight="1" x14ac:dyDescent="0.45">
      <c r="B31" s="1" t="str">
        <f ca="1">IF('Snapshot Checks'!$B35="","",IF('Snapshot Checks'!D35="",'Snapshot Checks'!C35,'Snapshot Checks'!D35))</f>
        <v/>
      </c>
      <c r="C31" s="1" t="str">
        <f ca="1">IF('Snapshot Checks'!$B35="","",'Snapshot Checks'!E35)</f>
        <v/>
      </c>
      <c r="D31" s="1" t="str">
        <f t="shared" ca="1" si="1"/>
        <v/>
      </c>
      <c r="F31" s="1" t="str">
        <f>IF('Trending Checks'!$B35="","",IF('Trending Checks'!H35="",'Trending Checks'!G35,'Trending Checks'!H35))</f>
        <v/>
      </c>
      <c r="G31" s="1" t="str">
        <f>IF('Trending Checks'!$B35="","",'Trending Checks'!I35)</f>
        <v/>
      </c>
      <c r="H31" s="1" t="str">
        <f t="shared" si="0"/>
        <v/>
      </c>
      <c r="J31" s="1" t="str">
        <f t="shared" ca="1" si="2"/>
        <v/>
      </c>
      <c r="K31" s="1" t="str">
        <f t="shared" ca="1" si="3"/>
        <v/>
      </c>
      <c r="L31" s="1" t="str">
        <f t="shared" ca="1" si="3"/>
        <v/>
      </c>
      <c r="O31" s="1" t="str">
        <f t="shared" si="4"/>
        <v/>
      </c>
      <c r="P31" s="1" t="str">
        <f t="shared" si="5"/>
        <v/>
      </c>
    </row>
    <row r="32" spans="2:16" ht="14.45" customHeight="1" x14ac:dyDescent="0.45">
      <c r="B32" s="1" t="str">
        <f ca="1">IF('Snapshot Checks'!$B36="","",IF('Snapshot Checks'!D36="",'Snapshot Checks'!C36,'Snapshot Checks'!D36))</f>
        <v/>
      </c>
      <c r="C32" s="1" t="str">
        <f ca="1">IF('Snapshot Checks'!$B36="","",'Snapshot Checks'!E36)</f>
        <v/>
      </c>
      <c r="D32" s="1" t="str">
        <f t="shared" ca="1" si="1"/>
        <v/>
      </c>
      <c r="F32" s="1" t="str">
        <f>IF('Trending Checks'!$B36="","",IF('Trending Checks'!H36="",'Trending Checks'!G36,'Trending Checks'!H36))</f>
        <v/>
      </c>
      <c r="G32" s="1" t="str">
        <f>IF('Trending Checks'!$B36="","",'Trending Checks'!I36)</f>
        <v/>
      </c>
      <c r="H32" s="1" t="str">
        <f t="shared" si="0"/>
        <v/>
      </c>
      <c r="J32" s="1" t="str">
        <f t="shared" ca="1" si="2"/>
        <v/>
      </c>
      <c r="K32" s="1" t="str">
        <f t="shared" ca="1" si="3"/>
        <v/>
      </c>
      <c r="L32" s="1" t="str">
        <f t="shared" ca="1" si="3"/>
        <v/>
      </c>
      <c r="O32" s="1" t="str">
        <f t="shared" si="4"/>
        <v/>
      </c>
      <c r="P32" s="1" t="str">
        <f t="shared" si="5"/>
        <v/>
      </c>
    </row>
    <row r="33" spans="2:16" ht="14.45" customHeight="1" x14ac:dyDescent="0.45">
      <c r="B33" s="1" t="str">
        <f ca="1">IF('Snapshot Checks'!$B37="","",IF('Snapshot Checks'!D37="",'Snapshot Checks'!C37,'Snapshot Checks'!D37))</f>
        <v/>
      </c>
      <c r="C33" s="1" t="str">
        <f ca="1">IF('Snapshot Checks'!$B37="","",'Snapshot Checks'!E37)</f>
        <v/>
      </c>
      <c r="D33" s="1" t="str">
        <f t="shared" ca="1" si="1"/>
        <v/>
      </c>
      <c r="F33" s="1" t="str">
        <f>IF('Trending Checks'!$B37="","",IF('Trending Checks'!H37="",'Trending Checks'!G37,'Trending Checks'!H37))</f>
        <v/>
      </c>
      <c r="G33" s="1" t="str">
        <f>IF('Trending Checks'!$B37="","",'Trending Checks'!I37)</f>
        <v/>
      </c>
      <c r="H33" s="1" t="str">
        <f t="shared" si="0"/>
        <v/>
      </c>
      <c r="J33" s="1" t="str">
        <f t="shared" ca="1" si="2"/>
        <v/>
      </c>
      <c r="K33" s="1" t="str">
        <f t="shared" ca="1" si="3"/>
        <v/>
      </c>
      <c r="L33" s="1" t="str">
        <f t="shared" ca="1" si="3"/>
        <v/>
      </c>
      <c r="O33" s="1" t="str">
        <f t="shared" si="4"/>
        <v/>
      </c>
      <c r="P33" s="1" t="str">
        <f t="shared" si="5"/>
        <v/>
      </c>
    </row>
    <row r="34" spans="2:16" ht="14.45" customHeight="1" x14ac:dyDescent="0.45">
      <c r="B34" s="1" t="str">
        <f ca="1">IF('Snapshot Checks'!$B38="","",IF('Snapshot Checks'!D38="",'Snapshot Checks'!C38,'Snapshot Checks'!D38))</f>
        <v/>
      </c>
      <c r="C34" s="1" t="str">
        <f ca="1">IF('Snapshot Checks'!$B38="","",'Snapshot Checks'!E38)</f>
        <v/>
      </c>
      <c r="D34" s="1" t="str">
        <f t="shared" ca="1" si="1"/>
        <v/>
      </c>
      <c r="F34" s="1" t="str">
        <f>IF('Trending Checks'!$B38="","",IF('Trending Checks'!H38="",'Trending Checks'!G38,'Trending Checks'!H38))</f>
        <v/>
      </c>
      <c r="G34" s="1" t="str">
        <f>IF('Trending Checks'!$B38="","",'Trending Checks'!I38)</f>
        <v/>
      </c>
      <c r="H34" s="1" t="str">
        <f t="shared" si="0"/>
        <v/>
      </c>
      <c r="J34" s="1" t="str">
        <f t="shared" ca="1" si="2"/>
        <v/>
      </c>
      <c r="K34" s="1" t="str">
        <f t="shared" ca="1" si="3"/>
        <v/>
      </c>
      <c r="L34" s="1" t="str">
        <f t="shared" ca="1" si="3"/>
        <v/>
      </c>
      <c r="O34" s="1" t="str">
        <f t="shared" si="4"/>
        <v/>
      </c>
      <c r="P34" s="1" t="str">
        <f t="shared" si="5"/>
        <v/>
      </c>
    </row>
    <row r="35" spans="2:16" ht="14.45" customHeight="1" x14ac:dyDescent="0.45">
      <c r="B35" s="1" t="str">
        <f ca="1">IF('Snapshot Checks'!$B39="","",IF('Snapshot Checks'!D39="",'Snapshot Checks'!C39,'Snapshot Checks'!D39))</f>
        <v/>
      </c>
      <c r="C35" s="1" t="str">
        <f ca="1">IF('Snapshot Checks'!$B39="","",'Snapshot Checks'!E39)</f>
        <v/>
      </c>
      <c r="D35" s="1" t="str">
        <f t="shared" ca="1" si="1"/>
        <v/>
      </c>
      <c r="F35" s="1" t="str">
        <f>IF('Trending Checks'!$B39="","",IF('Trending Checks'!H39="",'Trending Checks'!G39,'Trending Checks'!H39))</f>
        <v/>
      </c>
      <c r="G35" s="1" t="str">
        <f>IF('Trending Checks'!$B39="","",'Trending Checks'!I39)</f>
        <v/>
      </c>
      <c r="H35" s="1" t="str">
        <f t="shared" si="0"/>
        <v/>
      </c>
      <c r="J35" s="1" t="str">
        <f t="shared" ca="1" si="2"/>
        <v/>
      </c>
      <c r="K35" s="1" t="str">
        <f t="shared" ca="1" si="3"/>
        <v/>
      </c>
      <c r="L35" s="1" t="str">
        <f t="shared" ca="1" si="3"/>
        <v/>
      </c>
      <c r="O35" s="1" t="str">
        <f t="shared" si="4"/>
        <v/>
      </c>
      <c r="P35" s="1" t="str">
        <f t="shared" si="5"/>
        <v/>
      </c>
    </row>
    <row r="36" spans="2:16" ht="14.45" customHeight="1" x14ac:dyDescent="0.45">
      <c r="B36" s="1" t="str">
        <f ca="1">IF('Snapshot Checks'!$B40="","",IF('Snapshot Checks'!D40="",'Snapshot Checks'!C40,'Snapshot Checks'!D40))</f>
        <v/>
      </c>
      <c r="C36" s="1" t="str">
        <f ca="1">IF('Snapshot Checks'!$B40="","",'Snapshot Checks'!E40)</f>
        <v/>
      </c>
      <c r="D36" s="1" t="str">
        <f t="shared" ca="1" si="1"/>
        <v/>
      </c>
      <c r="F36" s="1" t="str">
        <f>IF('Trending Checks'!$B40="","",IF('Trending Checks'!H40="",'Trending Checks'!G40,'Trending Checks'!H40))</f>
        <v/>
      </c>
      <c r="G36" s="1" t="str">
        <f>IF('Trending Checks'!$B40="","",'Trending Checks'!I40)</f>
        <v/>
      </c>
      <c r="H36" s="1" t="str">
        <f t="shared" si="0"/>
        <v/>
      </c>
      <c r="J36" s="1" t="str">
        <f t="shared" ca="1" si="2"/>
        <v/>
      </c>
      <c r="K36" s="1" t="str">
        <f t="shared" ca="1" si="3"/>
        <v/>
      </c>
      <c r="L36" s="1" t="str">
        <f t="shared" ca="1" si="3"/>
        <v/>
      </c>
      <c r="O36" s="1" t="str">
        <f t="shared" si="4"/>
        <v/>
      </c>
      <c r="P36" s="1" t="str">
        <f t="shared" si="5"/>
        <v/>
      </c>
    </row>
    <row r="37" spans="2:16" ht="14.45" customHeight="1" x14ac:dyDescent="0.45">
      <c r="B37" s="1" t="str">
        <f ca="1">IF('Snapshot Checks'!$B41="","",IF('Snapshot Checks'!D41="",'Snapshot Checks'!C41,'Snapshot Checks'!D41))</f>
        <v/>
      </c>
      <c r="C37" s="1" t="str">
        <f ca="1">IF('Snapshot Checks'!$B41="","",'Snapshot Checks'!E41)</f>
        <v/>
      </c>
      <c r="D37" s="1" t="str">
        <f t="shared" ca="1" si="1"/>
        <v/>
      </c>
      <c r="F37" s="1" t="str">
        <f>IF('Trending Checks'!$B41="","",IF('Trending Checks'!H41="",'Trending Checks'!G41,'Trending Checks'!H41))</f>
        <v/>
      </c>
      <c r="G37" s="1" t="str">
        <f>IF('Trending Checks'!$B41="","",'Trending Checks'!I41)</f>
        <v/>
      </c>
      <c r="H37" s="1" t="str">
        <f t="shared" si="0"/>
        <v/>
      </c>
      <c r="J37" s="1" t="str">
        <f t="shared" ca="1" si="2"/>
        <v/>
      </c>
      <c r="K37" s="1" t="str">
        <f t="shared" ca="1" si="3"/>
        <v/>
      </c>
      <c r="L37" s="1" t="str">
        <f t="shared" ca="1" si="3"/>
        <v/>
      </c>
      <c r="O37" s="1" t="str">
        <f t="shared" si="4"/>
        <v/>
      </c>
      <c r="P37" s="1" t="str">
        <f t="shared" si="5"/>
        <v/>
      </c>
    </row>
    <row r="38" spans="2:16" ht="14.45" customHeight="1" x14ac:dyDescent="0.45">
      <c r="B38" s="1" t="str">
        <f ca="1">IF('Snapshot Checks'!$B42="","",IF('Snapshot Checks'!D42="",'Snapshot Checks'!C42,'Snapshot Checks'!D42))</f>
        <v/>
      </c>
      <c r="C38" s="1" t="str">
        <f ca="1">IF('Snapshot Checks'!$B42="","",'Snapshot Checks'!E42)</f>
        <v/>
      </c>
      <c r="D38" s="1" t="str">
        <f t="shared" ca="1" si="1"/>
        <v/>
      </c>
      <c r="F38" s="1" t="str">
        <f>IF('Trending Checks'!$B42="","",IF('Trending Checks'!H42="",'Trending Checks'!G42,'Trending Checks'!H42))</f>
        <v/>
      </c>
      <c r="G38" s="1" t="str">
        <f>IF('Trending Checks'!$B42="","",'Trending Checks'!I42)</f>
        <v/>
      </c>
      <c r="H38" s="1" t="str">
        <f t="shared" si="0"/>
        <v/>
      </c>
      <c r="J38" s="1" t="str">
        <f t="shared" ca="1" si="2"/>
        <v/>
      </c>
      <c r="K38" s="1" t="str">
        <f t="shared" ca="1" si="3"/>
        <v/>
      </c>
      <c r="L38" s="1" t="str">
        <f t="shared" ca="1" si="3"/>
        <v/>
      </c>
      <c r="O38" s="1" t="str">
        <f t="shared" si="4"/>
        <v/>
      </c>
      <c r="P38" s="1" t="str">
        <f t="shared" si="5"/>
        <v/>
      </c>
    </row>
    <row r="39" spans="2:16" ht="14.45" customHeight="1" x14ac:dyDescent="0.45">
      <c r="B39" s="1" t="str">
        <f ca="1">IF('Snapshot Checks'!$B43="","",IF('Snapshot Checks'!D43="",'Snapshot Checks'!C43,'Snapshot Checks'!D43))</f>
        <v/>
      </c>
      <c r="C39" s="1" t="str">
        <f ca="1">IF('Snapshot Checks'!$B43="","",'Snapshot Checks'!E43)</f>
        <v/>
      </c>
      <c r="D39" s="1" t="str">
        <f t="shared" ca="1" si="1"/>
        <v/>
      </c>
      <c r="F39" s="1" t="str">
        <f>IF('Trending Checks'!$B43="","",IF('Trending Checks'!H43="",'Trending Checks'!G43,'Trending Checks'!H43))</f>
        <v/>
      </c>
      <c r="G39" s="1" t="str">
        <f>IF('Trending Checks'!$B43="","",'Trending Checks'!I43)</f>
        <v/>
      </c>
      <c r="H39" s="1" t="str">
        <f t="shared" si="0"/>
        <v/>
      </c>
      <c r="J39" s="1" t="str">
        <f t="shared" ca="1" si="2"/>
        <v/>
      </c>
      <c r="K39" s="1" t="str">
        <f t="shared" ca="1" si="3"/>
        <v/>
      </c>
      <c r="L39" s="1" t="str">
        <f t="shared" ca="1" si="3"/>
        <v/>
      </c>
      <c r="O39" s="1" t="str">
        <f t="shared" si="4"/>
        <v/>
      </c>
      <c r="P39" s="1" t="str">
        <f t="shared" si="5"/>
        <v/>
      </c>
    </row>
    <row r="40" spans="2:16" ht="14.45" customHeight="1" x14ac:dyDescent="0.45">
      <c r="B40" s="1" t="str">
        <f ca="1">IF('Snapshot Checks'!$B44="","",IF('Snapshot Checks'!D44="",'Snapshot Checks'!C44,'Snapshot Checks'!D44))</f>
        <v/>
      </c>
      <c r="C40" s="1" t="str">
        <f ca="1">IF('Snapshot Checks'!$B44="","",'Snapshot Checks'!E44)</f>
        <v/>
      </c>
      <c r="D40" s="1" t="str">
        <f t="shared" ca="1" si="1"/>
        <v/>
      </c>
      <c r="F40" s="1" t="str">
        <f>IF('Trending Checks'!$B44="","",IF('Trending Checks'!H44="",'Trending Checks'!G44,'Trending Checks'!H44))</f>
        <v/>
      </c>
      <c r="G40" s="1" t="str">
        <f>IF('Trending Checks'!$B44="","",'Trending Checks'!I44)</f>
        <v/>
      </c>
      <c r="H40" s="1" t="str">
        <f t="shared" si="0"/>
        <v/>
      </c>
      <c r="J40" s="1" t="str">
        <f t="shared" ca="1" si="2"/>
        <v/>
      </c>
      <c r="K40" s="1" t="str">
        <f t="shared" ca="1" si="3"/>
        <v/>
      </c>
      <c r="L40" s="1" t="str">
        <f t="shared" ca="1" si="3"/>
        <v/>
      </c>
      <c r="O40" s="1" t="str">
        <f t="shared" si="4"/>
        <v/>
      </c>
      <c r="P40" s="1" t="str">
        <f t="shared" si="5"/>
        <v/>
      </c>
    </row>
    <row r="41" spans="2:16" ht="14.45" customHeight="1" x14ac:dyDescent="0.45">
      <c r="B41" s="1" t="str">
        <f ca="1">IF('Snapshot Checks'!$B45="","",IF('Snapshot Checks'!D45="",'Snapshot Checks'!C45,'Snapshot Checks'!D45))</f>
        <v/>
      </c>
      <c r="C41" s="1" t="str">
        <f ca="1">IF('Snapshot Checks'!$B45="","",'Snapshot Checks'!E45)</f>
        <v/>
      </c>
      <c r="D41" s="1" t="str">
        <f t="shared" ca="1" si="1"/>
        <v/>
      </c>
      <c r="F41" s="1" t="str">
        <f>IF('Trending Checks'!$B45="","",IF('Trending Checks'!H45="",'Trending Checks'!G45,'Trending Checks'!H45))</f>
        <v/>
      </c>
      <c r="G41" s="1" t="str">
        <f>IF('Trending Checks'!$B45="","",'Trending Checks'!I45)</f>
        <v/>
      </c>
      <c r="H41" s="1" t="str">
        <f t="shared" si="0"/>
        <v/>
      </c>
      <c r="J41" s="1" t="str">
        <f t="shared" ca="1" si="2"/>
        <v/>
      </c>
      <c r="K41" s="1" t="str">
        <f t="shared" ca="1" si="3"/>
        <v/>
      </c>
      <c r="L41" s="1" t="str">
        <f t="shared" ca="1" si="3"/>
        <v/>
      </c>
      <c r="O41" s="1" t="str">
        <f t="shared" si="4"/>
        <v/>
      </c>
      <c r="P41" s="1" t="str">
        <f t="shared" si="5"/>
        <v/>
      </c>
    </row>
    <row r="42" spans="2:16" ht="14.45" customHeight="1" x14ac:dyDescent="0.45">
      <c r="B42" s="1" t="str">
        <f ca="1">IF('Snapshot Checks'!$B46="","",IF('Snapshot Checks'!D46="",'Snapshot Checks'!C46,'Snapshot Checks'!D46))</f>
        <v/>
      </c>
      <c r="C42" s="1" t="str">
        <f ca="1">IF('Snapshot Checks'!$B46="","",'Snapshot Checks'!E46)</f>
        <v/>
      </c>
      <c r="D42" s="1" t="str">
        <f t="shared" ca="1" si="1"/>
        <v/>
      </c>
      <c r="F42" s="1" t="str">
        <f>IF('Trending Checks'!$B46="","",IF('Trending Checks'!H46="",'Trending Checks'!G46,'Trending Checks'!H46))</f>
        <v/>
      </c>
      <c r="G42" s="1" t="str">
        <f>IF('Trending Checks'!$B46="","",'Trending Checks'!I46)</f>
        <v/>
      </c>
      <c r="H42" s="1" t="str">
        <f t="shared" si="0"/>
        <v/>
      </c>
      <c r="J42" s="1" t="str">
        <f t="shared" ca="1" si="2"/>
        <v/>
      </c>
      <c r="K42" s="1" t="str">
        <f t="shared" ca="1" si="3"/>
        <v/>
      </c>
      <c r="L42" s="1" t="str">
        <f t="shared" ca="1" si="3"/>
        <v/>
      </c>
      <c r="O42" s="1" t="str">
        <f t="shared" si="4"/>
        <v/>
      </c>
      <c r="P42" s="1" t="str">
        <f t="shared" si="5"/>
        <v/>
      </c>
    </row>
    <row r="43" spans="2:16" ht="14.45" customHeight="1" x14ac:dyDescent="0.45">
      <c r="B43" s="1" t="str">
        <f ca="1">IF('Snapshot Checks'!$B47="","",IF('Snapshot Checks'!D47="",'Snapshot Checks'!C47,'Snapshot Checks'!D47))</f>
        <v/>
      </c>
      <c r="C43" s="1" t="str">
        <f ca="1">IF('Snapshot Checks'!$B47="","",'Snapshot Checks'!E47)</f>
        <v/>
      </c>
      <c r="D43" s="1" t="str">
        <f t="shared" ca="1" si="1"/>
        <v/>
      </c>
      <c r="F43" s="1" t="str">
        <f>IF('Trending Checks'!$B47="","",IF('Trending Checks'!H47="",'Trending Checks'!G47,'Trending Checks'!H47))</f>
        <v/>
      </c>
      <c r="G43" s="1" t="str">
        <f>IF('Trending Checks'!$B47="","",'Trending Checks'!I47)</f>
        <v/>
      </c>
      <c r="H43" s="1" t="str">
        <f t="shared" si="0"/>
        <v/>
      </c>
      <c r="J43" s="1" t="str">
        <f t="shared" ca="1" si="2"/>
        <v/>
      </c>
      <c r="K43" s="1" t="str">
        <f t="shared" ca="1" si="3"/>
        <v/>
      </c>
      <c r="L43" s="1" t="str">
        <f t="shared" ca="1" si="3"/>
        <v/>
      </c>
      <c r="O43" s="1" t="str">
        <f t="shared" si="4"/>
        <v/>
      </c>
      <c r="P43" s="1" t="str">
        <f t="shared" si="5"/>
        <v/>
      </c>
    </row>
    <row r="44" spans="2:16" ht="14.45" customHeight="1" x14ac:dyDescent="0.45">
      <c r="B44" s="1" t="str">
        <f ca="1">IF('Snapshot Checks'!$B48="","",IF('Snapshot Checks'!D48="",'Snapshot Checks'!C48,'Snapshot Checks'!D48))</f>
        <v/>
      </c>
      <c r="C44" s="1" t="str">
        <f ca="1">IF('Snapshot Checks'!$B48="","",'Snapshot Checks'!E48)</f>
        <v/>
      </c>
      <c r="D44" s="1" t="str">
        <f t="shared" ca="1" si="1"/>
        <v/>
      </c>
      <c r="F44" s="1" t="str">
        <f>IF('Trending Checks'!$B48="","",IF('Trending Checks'!H48="",'Trending Checks'!G48,'Trending Checks'!H48))</f>
        <v/>
      </c>
      <c r="G44" s="1" t="str">
        <f>IF('Trending Checks'!$B48="","",'Trending Checks'!I48)</f>
        <v/>
      </c>
      <c r="H44" s="1" t="str">
        <f t="shared" si="0"/>
        <v/>
      </c>
      <c r="J44" s="1" t="str">
        <f t="shared" ca="1" si="2"/>
        <v/>
      </c>
      <c r="K44" s="1" t="str">
        <f t="shared" ca="1" si="3"/>
        <v/>
      </c>
      <c r="L44" s="1" t="str">
        <f t="shared" ca="1" si="3"/>
        <v/>
      </c>
      <c r="O44" s="1" t="str">
        <f t="shared" si="4"/>
        <v/>
      </c>
      <c r="P44" s="1" t="str">
        <f t="shared" si="5"/>
        <v/>
      </c>
    </row>
    <row r="45" spans="2:16" ht="14.45" customHeight="1" x14ac:dyDescent="0.45">
      <c r="B45" s="1" t="str">
        <f ca="1">IF('Snapshot Checks'!$B49="","",IF('Snapshot Checks'!D49="",'Snapshot Checks'!C49,'Snapshot Checks'!D49))</f>
        <v/>
      </c>
      <c r="C45" s="1" t="str">
        <f ca="1">IF('Snapshot Checks'!$B49="","",'Snapshot Checks'!E49)</f>
        <v/>
      </c>
      <c r="D45" s="1" t="str">
        <f t="shared" ca="1" si="1"/>
        <v/>
      </c>
      <c r="F45" s="1" t="str">
        <f>IF('Trending Checks'!$B49="","",IF('Trending Checks'!H49="",'Trending Checks'!G49,'Trending Checks'!H49))</f>
        <v/>
      </c>
      <c r="G45" s="1" t="str">
        <f>IF('Trending Checks'!$B49="","",'Trending Checks'!I49)</f>
        <v/>
      </c>
      <c r="H45" s="1" t="str">
        <f t="shared" si="0"/>
        <v/>
      </c>
      <c r="J45" s="1" t="str">
        <f t="shared" ca="1" si="2"/>
        <v/>
      </c>
      <c r="K45" s="1" t="str">
        <f t="shared" ca="1" si="3"/>
        <v/>
      </c>
      <c r="L45" s="1" t="str">
        <f t="shared" ca="1" si="3"/>
        <v/>
      </c>
      <c r="O45" s="1" t="str">
        <f t="shared" si="4"/>
        <v/>
      </c>
      <c r="P45" s="1" t="str">
        <f t="shared" si="5"/>
        <v/>
      </c>
    </row>
    <row r="46" spans="2:16" ht="14.45" customHeight="1" x14ac:dyDescent="0.45">
      <c r="B46" s="1" t="str">
        <f ca="1">IF('Snapshot Checks'!$B50="","",IF('Snapshot Checks'!D50="",'Snapshot Checks'!C50,'Snapshot Checks'!D50))</f>
        <v/>
      </c>
      <c r="C46" s="1" t="str">
        <f ca="1">IF('Snapshot Checks'!$B50="","",'Snapshot Checks'!E50)</f>
        <v/>
      </c>
      <c r="D46" s="1" t="str">
        <f t="shared" ca="1" si="1"/>
        <v/>
      </c>
      <c r="F46" s="1" t="str">
        <f>IF('Trending Checks'!$B50="","",IF('Trending Checks'!H50="",'Trending Checks'!G50,'Trending Checks'!H50))</f>
        <v/>
      </c>
      <c r="G46" s="1" t="str">
        <f>IF('Trending Checks'!$B50="","",'Trending Checks'!I50)</f>
        <v/>
      </c>
      <c r="H46" s="1" t="str">
        <f t="shared" si="0"/>
        <v/>
      </c>
      <c r="J46" s="1" t="str">
        <f t="shared" ca="1" si="2"/>
        <v/>
      </c>
      <c r="K46" s="1" t="str">
        <f t="shared" ca="1" si="3"/>
        <v/>
      </c>
      <c r="L46" s="1" t="str">
        <f t="shared" ca="1" si="3"/>
        <v/>
      </c>
      <c r="O46" s="1" t="str">
        <f t="shared" si="4"/>
        <v/>
      </c>
      <c r="P46" s="1" t="str">
        <f t="shared" si="5"/>
        <v/>
      </c>
    </row>
    <row r="47" spans="2:16" ht="14.45" customHeight="1" x14ac:dyDescent="0.45">
      <c r="B47" s="1" t="str">
        <f ca="1">IF('Snapshot Checks'!$B51="","",IF('Snapshot Checks'!D51="",'Snapshot Checks'!C51,'Snapshot Checks'!D51))</f>
        <v/>
      </c>
      <c r="C47" s="1" t="str">
        <f ca="1">IF('Snapshot Checks'!$B51="","",'Snapshot Checks'!E51)</f>
        <v/>
      </c>
      <c r="D47" s="1" t="str">
        <f t="shared" ca="1" si="1"/>
        <v/>
      </c>
      <c r="F47" s="1" t="str">
        <f>IF('Trending Checks'!$B51="","",IF('Trending Checks'!H51="",'Trending Checks'!G51,'Trending Checks'!H51))</f>
        <v/>
      </c>
      <c r="G47" s="1" t="str">
        <f>IF('Trending Checks'!$B51="","",'Trending Checks'!I51)</f>
        <v/>
      </c>
      <c r="H47" s="1" t="str">
        <f t="shared" si="0"/>
        <v/>
      </c>
      <c r="J47" s="1" t="str">
        <f t="shared" ca="1" si="2"/>
        <v/>
      </c>
      <c r="K47" s="1" t="str">
        <f t="shared" ca="1" si="3"/>
        <v/>
      </c>
      <c r="L47" s="1" t="str">
        <f t="shared" ca="1" si="3"/>
        <v/>
      </c>
      <c r="O47" s="1" t="str">
        <f t="shared" si="4"/>
        <v/>
      </c>
      <c r="P47" s="1" t="str">
        <f t="shared" si="5"/>
        <v/>
      </c>
    </row>
    <row r="48" spans="2:16" ht="14.45" customHeight="1" x14ac:dyDescent="0.45">
      <c r="B48" s="1" t="str">
        <f ca="1">IF('Snapshot Checks'!$B52="","",IF('Snapshot Checks'!D52="",'Snapshot Checks'!C52,'Snapshot Checks'!D52))</f>
        <v/>
      </c>
      <c r="C48" s="1" t="str">
        <f ca="1">IF('Snapshot Checks'!$B52="","",'Snapshot Checks'!E52)</f>
        <v/>
      </c>
      <c r="D48" s="1" t="str">
        <f t="shared" ca="1" si="1"/>
        <v/>
      </c>
      <c r="F48" s="1" t="str">
        <f>IF('Trending Checks'!$B52="","",IF('Trending Checks'!H52="",'Trending Checks'!G52,'Trending Checks'!H52))</f>
        <v/>
      </c>
      <c r="G48" s="1" t="str">
        <f>IF('Trending Checks'!$B52="","",'Trending Checks'!I52)</f>
        <v/>
      </c>
      <c r="H48" s="1" t="str">
        <f t="shared" si="0"/>
        <v/>
      </c>
      <c r="J48" s="1" t="str">
        <f t="shared" ca="1" si="2"/>
        <v/>
      </c>
      <c r="K48" s="1" t="str">
        <f t="shared" ca="1" si="3"/>
        <v/>
      </c>
      <c r="L48" s="1" t="str">
        <f t="shared" ca="1" si="3"/>
        <v/>
      </c>
      <c r="O48" s="1" t="str">
        <f t="shared" si="4"/>
        <v/>
      </c>
      <c r="P48" s="1" t="str">
        <f t="shared" si="5"/>
        <v/>
      </c>
    </row>
    <row r="49" spans="2:16" ht="14.45" customHeight="1" x14ac:dyDescent="0.45">
      <c r="B49" s="1" t="str">
        <f ca="1">IF('Snapshot Checks'!$B53="","",IF('Snapshot Checks'!D53="",'Snapshot Checks'!C53,'Snapshot Checks'!D53))</f>
        <v/>
      </c>
      <c r="C49" s="1" t="str">
        <f ca="1">IF('Snapshot Checks'!$B53="","",'Snapshot Checks'!E53)</f>
        <v/>
      </c>
      <c r="D49" s="1" t="str">
        <f t="shared" ca="1" si="1"/>
        <v/>
      </c>
      <c r="F49" s="1" t="str">
        <f>IF('Trending Checks'!$B53="","",IF('Trending Checks'!H53="",'Trending Checks'!G53,'Trending Checks'!H53))</f>
        <v/>
      </c>
      <c r="G49" s="1" t="str">
        <f>IF('Trending Checks'!$B53="","",'Trending Checks'!I53)</f>
        <v/>
      </c>
      <c r="H49" s="1" t="str">
        <f t="shared" si="0"/>
        <v/>
      </c>
      <c r="J49" s="1" t="str">
        <f t="shared" ca="1" si="2"/>
        <v/>
      </c>
      <c r="K49" s="1" t="str">
        <f t="shared" ca="1" si="3"/>
        <v/>
      </c>
      <c r="L49" s="1" t="str">
        <f t="shared" ca="1" si="3"/>
        <v/>
      </c>
      <c r="O49" s="1" t="str">
        <f t="shared" si="4"/>
        <v/>
      </c>
      <c r="P49" s="1" t="str">
        <f t="shared" si="5"/>
        <v/>
      </c>
    </row>
    <row r="50" spans="2:16" ht="14.45" customHeight="1" x14ac:dyDescent="0.45">
      <c r="B50" s="1" t="str">
        <f ca="1">IF('Snapshot Checks'!$B54="","",IF('Snapshot Checks'!D54="",'Snapshot Checks'!C54,'Snapshot Checks'!D54))</f>
        <v/>
      </c>
      <c r="C50" s="1" t="str">
        <f ca="1">IF('Snapshot Checks'!$B54="","",'Snapshot Checks'!E54)</f>
        <v/>
      </c>
      <c r="D50" s="1" t="str">
        <f t="shared" ca="1" si="1"/>
        <v/>
      </c>
      <c r="F50" s="1" t="str">
        <f>IF('Trending Checks'!$B54="","",IF('Trending Checks'!H54="",'Trending Checks'!G54,'Trending Checks'!H54))</f>
        <v/>
      </c>
      <c r="G50" s="1" t="str">
        <f>IF('Trending Checks'!$B54="","",'Trending Checks'!I54)</f>
        <v/>
      </c>
      <c r="H50" s="1" t="str">
        <f t="shared" si="0"/>
        <v/>
      </c>
      <c r="J50" s="1" t="str">
        <f t="shared" ca="1" si="2"/>
        <v/>
      </c>
      <c r="K50" s="1" t="str">
        <f t="shared" ca="1" si="3"/>
        <v/>
      </c>
      <c r="L50" s="1" t="str">
        <f t="shared" ca="1" si="3"/>
        <v/>
      </c>
      <c r="O50" s="1" t="str">
        <f t="shared" si="4"/>
        <v/>
      </c>
      <c r="P50" s="1" t="str">
        <f t="shared" si="5"/>
        <v/>
      </c>
    </row>
    <row r="51" spans="2:16" ht="14.45" customHeight="1" x14ac:dyDescent="0.45">
      <c r="B51" s="1" t="str">
        <f ca="1">IF('Snapshot Checks'!$B55="","",IF('Snapshot Checks'!D55="",'Snapshot Checks'!C55,'Snapshot Checks'!D55))</f>
        <v/>
      </c>
      <c r="C51" s="1" t="str">
        <f ca="1">IF('Snapshot Checks'!$B55="","",'Snapshot Checks'!E55)</f>
        <v/>
      </c>
      <c r="D51" s="1" t="str">
        <f t="shared" ca="1" si="1"/>
        <v/>
      </c>
      <c r="F51" s="1" t="str">
        <f>IF('Trending Checks'!$B55="","",IF('Trending Checks'!H55="",'Trending Checks'!G55,'Trending Checks'!H55))</f>
        <v/>
      </c>
      <c r="G51" s="1" t="str">
        <f>IF('Trending Checks'!$B55="","",'Trending Checks'!I55)</f>
        <v/>
      </c>
      <c r="H51" s="1" t="str">
        <f t="shared" si="0"/>
        <v/>
      </c>
      <c r="J51" s="1" t="str">
        <f t="shared" ca="1" si="2"/>
        <v/>
      </c>
      <c r="K51" s="1" t="str">
        <f t="shared" ca="1" si="3"/>
        <v/>
      </c>
      <c r="L51" s="1" t="str">
        <f t="shared" ca="1" si="3"/>
        <v/>
      </c>
      <c r="O51" s="1" t="str">
        <f t="shared" si="4"/>
        <v/>
      </c>
      <c r="P51" s="1" t="str">
        <f t="shared" si="5"/>
        <v/>
      </c>
    </row>
    <row r="52" spans="2:16" ht="14.45" customHeight="1" x14ac:dyDescent="0.45">
      <c r="B52" s="1" t="str">
        <f ca="1">IF('Snapshot Checks'!$B56="","",IF('Snapshot Checks'!D56="",'Snapshot Checks'!C56,'Snapshot Checks'!D56))</f>
        <v/>
      </c>
      <c r="C52" s="1" t="str">
        <f ca="1">IF('Snapshot Checks'!$B56="","",'Snapshot Checks'!E56)</f>
        <v/>
      </c>
      <c r="D52" s="1" t="str">
        <f t="shared" ca="1" si="1"/>
        <v/>
      </c>
      <c r="F52" s="1" t="str">
        <f>IF('Trending Checks'!$B56="","",IF('Trending Checks'!H56="",'Trending Checks'!G56,'Trending Checks'!H56))</f>
        <v/>
      </c>
      <c r="G52" s="1" t="str">
        <f>IF('Trending Checks'!$B56="","",'Trending Checks'!I56)</f>
        <v/>
      </c>
      <c r="H52" s="1" t="str">
        <f t="shared" si="0"/>
        <v/>
      </c>
      <c r="J52" s="1" t="str">
        <f t="shared" ca="1" si="2"/>
        <v/>
      </c>
      <c r="K52" s="1" t="str">
        <f t="shared" ca="1" si="3"/>
        <v/>
      </c>
      <c r="L52" s="1" t="str">
        <f t="shared" ca="1" si="3"/>
        <v/>
      </c>
      <c r="O52" s="1" t="str">
        <f t="shared" si="4"/>
        <v/>
      </c>
      <c r="P52" s="1" t="str">
        <f t="shared" si="5"/>
        <v/>
      </c>
    </row>
    <row r="53" spans="2:16" ht="14.45" customHeight="1" x14ac:dyDescent="0.45">
      <c r="B53" s="1" t="str">
        <f ca="1">IF('Snapshot Checks'!$B57="","",IF('Snapshot Checks'!D57="",'Snapshot Checks'!C57,'Snapshot Checks'!D57))</f>
        <v/>
      </c>
      <c r="C53" s="1" t="str">
        <f ca="1">IF('Snapshot Checks'!$B57="","",'Snapshot Checks'!E57)</f>
        <v/>
      </c>
      <c r="D53" s="1" t="str">
        <f t="shared" ca="1" si="1"/>
        <v/>
      </c>
      <c r="F53" s="1" t="str">
        <f>IF('Trending Checks'!$B57="","",IF('Trending Checks'!H57="",'Trending Checks'!G57,'Trending Checks'!H57))</f>
        <v/>
      </c>
      <c r="G53" s="1" t="str">
        <f>IF('Trending Checks'!$B57="","",'Trending Checks'!I57)</f>
        <v/>
      </c>
      <c r="H53" s="1" t="str">
        <f t="shared" si="0"/>
        <v/>
      </c>
      <c r="J53" s="1" t="str">
        <f t="shared" ca="1" si="2"/>
        <v/>
      </c>
      <c r="K53" s="1" t="str">
        <f t="shared" ca="1" si="3"/>
        <v/>
      </c>
      <c r="L53" s="1" t="str">
        <f t="shared" ca="1" si="3"/>
        <v/>
      </c>
      <c r="O53" s="1" t="str">
        <f t="shared" si="4"/>
        <v/>
      </c>
      <c r="P53" s="1" t="str">
        <f t="shared" si="5"/>
        <v/>
      </c>
    </row>
    <row r="54" spans="2:16" ht="14.45" customHeight="1" x14ac:dyDescent="0.45">
      <c r="B54" s="1" t="str">
        <f ca="1">IF('Snapshot Checks'!$B58="","",IF('Snapshot Checks'!D58="",'Snapshot Checks'!C58,'Snapshot Checks'!D58))</f>
        <v/>
      </c>
      <c r="C54" s="1" t="str">
        <f ca="1">IF('Snapshot Checks'!$B58="","",'Snapshot Checks'!E58)</f>
        <v/>
      </c>
      <c r="D54" s="1" t="str">
        <f t="shared" ca="1" si="1"/>
        <v/>
      </c>
      <c r="F54" s="1" t="str">
        <f>IF('Trending Checks'!$B58="","",IF('Trending Checks'!H58="",'Trending Checks'!G58,'Trending Checks'!H58))</f>
        <v/>
      </c>
      <c r="G54" s="1" t="str">
        <f>IF('Trending Checks'!$B58="","",'Trending Checks'!I58)</f>
        <v/>
      </c>
      <c r="H54" s="1" t="str">
        <f t="shared" si="0"/>
        <v/>
      </c>
      <c r="J54" s="1" t="str">
        <f t="shared" ca="1" si="2"/>
        <v/>
      </c>
      <c r="K54" s="1" t="str">
        <f t="shared" ca="1" si="3"/>
        <v/>
      </c>
      <c r="L54" s="1" t="str">
        <f t="shared" ca="1" si="3"/>
        <v/>
      </c>
      <c r="O54" s="1" t="str">
        <f t="shared" si="4"/>
        <v/>
      </c>
      <c r="P54" s="1" t="str">
        <f t="shared" si="5"/>
        <v/>
      </c>
    </row>
    <row r="55" spans="2:16" ht="14.45" customHeight="1" x14ac:dyDescent="0.45">
      <c r="B55" s="1" t="str">
        <f ca="1">IF('Snapshot Checks'!$B59="","",IF('Snapshot Checks'!D59="",'Snapshot Checks'!C59,'Snapshot Checks'!D59))</f>
        <v/>
      </c>
      <c r="C55" s="1" t="str">
        <f ca="1">IF('Snapshot Checks'!$B59="","",'Snapshot Checks'!E59)</f>
        <v/>
      </c>
      <c r="D55" s="1" t="str">
        <f t="shared" ca="1" si="1"/>
        <v/>
      </c>
      <c r="F55" s="1" t="str">
        <f>IF('Trending Checks'!$B59="","",IF('Trending Checks'!H59="",'Trending Checks'!G59,'Trending Checks'!H59))</f>
        <v/>
      </c>
      <c r="G55" s="1" t="str">
        <f>IF('Trending Checks'!$B59="","",'Trending Checks'!I59)</f>
        <v/>
      </c>
      <c r="H55" s="1" t="str">
        <f t="shared" si="0"/>
        <v/>
      </c>
      <c r="J55" s="1" t="str">
        <f t="shared" ca="1" si="2"/>
        <v/>
      </c>
      <c r="K55" s="1" t="str">
        <f t="shared" ca="1" si="3"/>
        <v/>
      </c>
      <c r="L55" s="1" t="str">
        <f t="shared" ca="1" si="3"/>
        <v/>
      </c>
      <c r="O55" s="1" t="str">
        <f t="shared" si="4"/>
        <v/>
      </c>
      <c r="P55" s="1" t="str">
        <f t="shared" si="5"/>
        <v/>
      </c>
    </row>
    <row r="56" spans="2:16" ht="14.45" customHeight="1" x14ac:dyDescent="0.45">
      <c r="B56" s="1" t="str">
        <f ca="1">IF('Snapshot Checks'!$B60="","",IF('Snapshot Checks'!D60="",'Snapshot Checks'!C60,'Snapshot Checks'!D60))</f>
        <v/>
      </c>
      <c r="C56" s="1" t="str">
        <f ca="1">IF('Snapshot Checks'!$B60="","",'Snapshot Checks'!E60)</f>
        <v/>
      </c>
      <c r="D56" s="1" t="str">
        <f t="shared" ca="1" si="1"/>
        <v/>
      </c>
      <c r="F56" s="1" t="str">
        <f>IF('Trending Checks'!$B60="","",IF('Trending Checks'!H60="",'Trending Checks'!G60,'Trending Checks'!H60))</f>
        <v/>
      </c>
      <c r="G56" s="1" t="str">
        <f>IF('Trending Checks'!$B60="","",'Trending Checks'!I60)</f>
        <v/>
      </c>
      <c r="H56" s="1" t="str">
        <f t="shared" si="0"/>
        <v/>
      </c>
      <c r="J56" s="1" t="str">
        <f t="shared" ca="1" si="2"/>
        <v/>
      </c>
      <c r="K56" s="1" t="str">
        <f t="shared" ca="1" si="3"/>
        <v/>
      </c>
      <c r="L56" s="1" t="str">
        <f t="shared" ca="1" si="3"/>
        <v/>
      </c>
      <c r="O56" s="1" t="str">
        <f t="shared" si="4"/>
        <v/>
      </c>
      <c r="P56" s="1" t="str">
        <f t="shared" si="5"/>
        <v/>
      </c>
    </row>
    <row r="57" spans="2:16" ht="14.45" customHeight="1" x14ac:dyDescent="0.45">
      <c r="B57" s="1" t="str">
        <f ca="1">IF('Snapshot Checks'!$B61="","",IF('Snapshot Checks'!D61="",'Snapshot Checks'!C61,'Snapshot Checks'!D61))</f>
        <v/>
      </c>
      <c r="C57" s="1" t="str">
        <f ca="1">IF('Snapshot Checks'!$B61="","",'Snapshot Checks'!E61)</f>
        <v/>
      </c>
      <c r="D57" s="1" t="str">
        <f t="shared" ca="1" si="1"/>
        <v/>
      </c>
      <c r="F57" s="1" t="str">
        <f>IF('Trending Checks'!$B61="","",IF('Trending Checks'!H61="",'Trending Checks'!G61,'Trending Checks'!H61))</f>
        <v/>
      </c>
      <c r="G57" s="1" t="str">
        <f>IF('Trending Checks'!$B61="","",'Trending Checks'!I61)</f>
        <v/>
      </c>
      <c r="H57" s="1" t="str">
        <f t="shared" si="0"/>
        <v/>
      </c>
      <c r="J57" s="1" t="str">
        <f t="shared" ca="1" si="2"/>
        <v/>
      </c>
      <c r="K57" s="1" t="str">
        <f t="shared" ca="1" si="3"/>
        <v/>
      </c>
      <c r="L57" s="1" t="str">
        <f t="shared" ca="1" si="3"/>
        <v/>
      </c>
      <c r="O57" s="1" t="str">
        <f t="shared" si="4"/>
        <v/>
      </c>
      <c r="P57" s="1" t="str">
        <f t="shared" si="5"/>
        <v/>
      </c>
    </row>
    <row r="58" spans="2:16" ht="14.45" customHeight="1" x14ac:dyDescent="0.45">
      <c r="B58" s="1" t="str">
        <f ca="1">IF('Snapshot Checks'!$B62="","",IF('Snapshot Checks'!D62="",'Snapshot Checks'!C62,'Snapshot Checks'!D62))</f>
        <v/>
      </c>
      <c r="C58" s="1" t="str">
        <f ca="1">IF('Snapshot Checks'!$B62="","",'Snapshot Checks'!E62)</f>
        <v/>
      </c>
      <c r="D58" s="1" t="str">
        <f t="shared" ca="1" si="1"/>
        <v/>
      </c>
      <c r="F58" s="1" t="str">
        <f>IF('Trending Checks'!$B62="","",IF('Trending Checks'!H62="",'Trending Checks'!G62,'Trending Checks'!H62))</f>
        <v/>
      </c>
      <c r="G58" s="1" t="str">
        <f>IF('Trending Checks'!$B62="","",'Trending Checks'!I62)</f>
        <v/>
      </c>
      <c r="H58" s="1" t="str">
        <f t="shared" si="0"/>
        <v/>
      </c>
      <c r="J58" s="1" t="str">
        <f t="shared" ca="1" si="2"/>
        <v/>
      </c>
      <c r="K58" s="1" t="str">
        <f t="shared" ca="1" si="3"/>
        <v/>
      </c>
      <c r="L58" s="1" t="str">
        <f t="shared" ca="1" si="3"/>
        <v/>
      </c>
      <c r="O58" s="1" t="str">
        <f t="shared" si="4"/>
        <v/>
      </c>
      <c r="P58" s="1" t="str">
        <f t="shared" si="5"/>
        <v/>
      </c>
    </row>
    <row r="59" spans="2:16" ht="14.45" customHeight="1" x14ac:dyDescent="0.45">
      <c r="B59" s="1" t="str">
        <f ca="1">IF('Snapshot Checks'!$B63="","",IF('Snapshot Checks'!D63="",'Snapshot Checks'!C63,'Snapshot Checks'!D63))</f>
        <v/>
      </c>
      <c r="C59" s="1" t="str">
        <f ca="1">IF('Snapshot Checks'!$B63="","",'Snapshot Checks'!E63)</f>
        <v/>
      </c>
      <c r="D59" s="1" t="str">
        <f t="shared" ca="1" si="1"/>
        <v/>
      </c>
      <c r="F59" s="1" t="str">
        <f>IF('Trending Checks'!$B63="","",IF('Trending Checks'!H63="",'Trending Checks'!G63,'Trending Checks'!H63))</f>
        <v/>
      </c>
      <c r="G59" s="1" t="str">
        <f>IF('Trending Checks'!$B63="","",'Trending Checks'!I63)</f>
        <v/>
      </c>
      <c r="H59" s="1" t="str">
        <f t="shared" si="0"/>
        <v/>
      </c>
      <c r="J59" s="1" t="str">
        <f t="shared" ca="1" si="2"/>
        <v/>
      </c>
      <c r="K59" s="1" t="str">
        <f t="shared" ca="1" si="3"/>
        <v/>
      </c>
      <c r="L59" s="1" t="str">
        <f t="shared" ca="1" si="3"/>
        <v/>
      </c>
      <c r="O59" s="1" t="str">
        <f t="shared" si="4"/>
        <v/>
      </c>
      <c r="P59" s="1" t="str">
        <f t="shared" si="5"/>
        <v/>
      </c>
    </row>
    <row r="60" spans="2:16" ht="14.45" customHeight="1" x14ac:dyDescent="0.45">
      <c r="B60" s="1" t="str">
        <f ca="1">IF('Snapshot Checks'!$B64="","",IF('Snapshot Checks'!D64="",'Snapshot Checks'!C64,'Snapshot Checks'!D64))</f>
        <v/>
      </c>
      <c r="C60" s="1" t="str">
        <f ca="1">IF('Snapshot Checks'!$B64="","",'Snapshot Checks'!E64)</f>
        <v/>
      </c>
      <c r="D60" s="1" t="str">
        <f t="shared" ca="1" si="1"/>
        <v/>
      </c>
      <c r="F60" s="1" t="str">
        <f>IF('Trending Checks'!$B64="","",IF('Trending Checks'!H64="",'Trending Checks'!G64,'Trending Checks'!H64))</f>
        <v/>
      </c>
      <c r="G60" s="1" t="str">
        <f>IF('Trending Checks'!$B64="","",'Trending Checks'!I64)</f>
        <v/>
      </c>
      <c r="H60" s="1" t="str">
        <f t="shared" si="0"/>
        <v/>
      </c>
      <c r="J60" s="1" t="str">
        <f t="shared" ca="1" si="2"/>
        <v/>
      </c>
      <c r="K60" s="1" t="str">
        <f t="shared" ca="1" si="3"/>
        <v/>
      </c>
      <c r="L60" s="1" t="str">
        <f t="shared" ca="1" si="3"/>
        <v/>
      </c>
      <c r="O60" s="1" t="str">
        <f t="shared" si="4"/>
        <v/>
      </c>
      <c r="P60" s="1" t="str">
        <f t="shared" si="5"/>
        <v/>
      </c>
    </row>
    <row r="61" spans="2:16" ht="14.45" customHeight="1" x14ac:dyDescent="0.45">
      <c r="B61" s="1" t="str">
        <f ca="1">IF('Snapshot Checks'!$B65="","",IF('Snapshot Checks'!D65="",'Snapshot Checks'!C65,'Snapshot Checks'!D65))</f>
        <v/>
      </c>
      <c r="C61" s="1" t="str">
        <f ca="1">IF('Snapshot Checks'!$B65="","",'Snapshot Checks'!E65)</f>
        <v/>
      </c>
      <c r="D61" s="1" t="str">
        <f t="shared" ca="1" si="1"/>
        <v/>
      </c>
      <c r="F61" s="1" t="str">
        <f>IF('Trending Checks'!$B65="","",IF('Trending Checks'!H65="",'Trending Checks'!G65,'Trending Checks'!H65))</f>
        <v/>
      </c>
      <c r="G61" s="1" t="str">
        <f>IF('Trending Checks'!$B65="","",'Trending Checks'!I65)</f>
        <v/>
      </c>
      <c r="H61" s="1" t="str">
        <f t="shared" si="0"/>
        <v/>
      </c>
      <c r="J61" s="1" t="str">
        <f t="shared" ca="1" si="2"/>
        <v/>
      </c>
      <c r="K61" s="1" t="str">
        <f t="shared" ca="1" si="3"/>
        <v/>
      </c>
      <c r="L61" s="1" t="str">
        <f t="shared" ca="1" si="3"/>
        <v/>
      </c>
      <c r="O61" s="1" t="str">
        <f t="shared" si="4"/>
        <v/>
      </c>
      <c r="P61" s="1" t="str">
        <f t="shared" si="5"/>
        <v/>
      </c>
    </row>
    <row r="62" spans="2:16" ht="14.45" customHeight="1" x14ac:dyDescent="0.45">
      <c r="B62" s="1" t="str">
        <f ca="1">IF('Snapshot Checks'!$B66="","",IF('Snapshot Checks'!D66="",'Snapshot Checks'!C66,'Snapshot Checks'!D66))</f>
        <v/>
      </c>
      <c r="C62" s="1" t="str">
        <f ca="1">IF('Snapshot Checks'!$B66="","",'Snapshot Checks'!E66)</f>
        <v/>
      </c>
      <c r="D62" s="1" t="str">
        <f t="shared" ca="1" si="1"/>
        <v/>
      </c>
      <c r="F62" s="1" t="str">
        <f>IF('Trending Checks'!$B66="","",IF('Trending Checks'!H66="",'Trending Checks'!G66,'Trending Checks'!H66))</f>
        <v/>
      </c>
      <c r="G62" s="1" t="str">
        <f>IF('Trending Checks'!$B66="","",'Trending Checks'!I66)</f>
        <v/>
      </c>
      <c r="H62" s="1" t="str">
        <f t="shared" si="0"/>
        <v/>
      </c>
      <c r="J62" s="1" t="str">
        <f t="shared" ca="1" si="2"/>
        <v/>
      </c>
      <c r="K62" s="1" t="str">
        <f t="shared" ca="1" si="3"/>
        <v/>
      </c>
      <c r="L62" s="1" t="str">
        <f t="shared" ca="1" si="3"/>
        <v/>
      </c>
      <c r="O62" s="1" t="str">
        <f t="shared" si="4"/>
        <v/>
      </c>
      <c r="P62" s="1" t="str">
        <f t="shared" si="5"/>
        <v/>
      </c>
    </row>
    <row r="63" spans="2:16" ht="14.45" customHeight="1" x14ac:dyDescent="0.45">
      <c r="B63" s="1" t="str">
        <f ca="1">IF('Snapshot Checks'!$B67="","",IF('Snapshot Checks'!D67="",'Snapshot Checks'!C67,'Snapshot Checks'!D67))</f>
        <v/>
      </c>
      <c r="C63" s="1" t="str">
        <f ca="1">IF('Snapshot Checks'!$B67="","",'Snapshot Checks'!E67)</f>
        <v/>
      </c>
      <c r="D63" s="1" t="str">
        <f t="shared" ca="1" si="1"/>
        <v/>
      </c>
      <c r="F63" s="1" t="str">
        <f>IF('Trending Checks'!$B67="","",IF('Trending Checks'!H67="",'Trending Checks'!G67,'Trending Checks'!H67))</f>
        <v/>
      </c>
      <c r="G63" s="1" t="str">
        <f>IF('Trending Checks'!$B67="","",'Trending Checks'!I67)</f>
        <v/>
      </c>
      <c r="H63" s="1" t="str">
        <f t="shared" si="0"/>
        <v/>
      </c>
      <c r="J63" s="1" t="str">
        <f t="shared" ca="1" si="2"/>
        <v/>
      </c>
      <c r="K63" s="1" t="str">
        <f t="shared" ca="1" si="3"/>
        <v/>
      </c>
      <c r="L63" s="1" t="str">
        <f t="shared" ca="1" si="3"/>
        <v/>
      </c>
      <c r="O63" s="1" t="str">
        <f t="shared" si="4"/>
        <v/>
      </c>
      <c r="P63" s="1" t="str">
        <f t="shared" si="5"/>
        <v/>
      </c>
    </row>
    <row r="64" spans="2:16" ht="14.45" customHeight="1" x14ac:dyDescent="0.45">
      <c r="B64" s="1" t="str">
        <f ca="1">IF('Snapshot Checks'!$B68="","",IF('Snapshot Checks'!D68="",'Snapshot Checks'!C68,'Snapshot Checks'!D68))</f>
        <v/>
      </c>
      <c r="C64" s="1" t="str">
        <f ca="1">IF('Snapshot Checks'!$B68="","",'Snapshot Checks'!E68)</f>
        <v/>
      </c>
      <c r="D64" s="1" t="str">
        <f t="shared" ca="1" si="1"/>
        <v/>
      </c>
      <c r="F64" s="1" t="str">
        <f>IF('Trending Checks'!$B68="","",IF('Trending Checks'!H68="",'Trending Checks'!G68,'Trending Checks'!H68))</f>
        <v/>
      </c>
      <c r="G64" s="1" t="str">
        <f>IF('Trending Checks'!$B68="","",'Trending Checks'!I68)</f>
        <v/>
      </c>
      <c r="H64" s="1" t="str">
        <f t="shared" si="0"/>
        <v/>
      </c>
      <c r="J64" s="1" t="str">
        <f t="shared" ca="1" si="2"/>
        <v/>
      </c>
      <c r="K64" s="1" t="str">
        <f t="shared" ca="1" si="3"/>
        <v/>
      </c>
      <c r="L64" s="1" t="str">
        <f t="shared" ca="1" si="3"/>
        <v/>
      </c>
      <c r="O64" s="1" t="str">
        <f t="shared" si="4"/>
        <v/>
      </c>
      <c r="P64" s="1" t="str">
        <f t="shared" si="5"/>
        <v/>
      </c>
    </row>
    <row r="65" spans="2:16" ht="14.45" customHeight="1" x14ac:dyDescent="0.45">
      <c r="B65" s="1" t="str">
        <f ca="1">IF('Snapshot Checks'!$B69="","",IF('Snapshot Checks'!D69="",'Snapshot Checks'!C69,'Snapshot Checks'!D69))</f>
        <v/>
      </c>
      <c r="C65" s="1" t="str">
        <f ca="1">IF('Snapshot Checks'!$B69="","",'Snapshot Checks'!E69)</f>
        <v/>
      </c>
      <c r="D65" s="1" t="str">
        <f t="shared" ca="1" si="1"/>
        <v/>
      </c>
      <c r="F65" s="1" t="str">
        <f>IF('Trending Checks'!$B69="","",IF('Trending Checks'!H69="",'Trending Checks'!G69,'Trending Checks'!H69))</f>
        <v/>
      </c>
      <c r="G65" s="1" t="str">
        <f>IF('Trending Checks'!$B69="","",'Trending Checks'!I69)</f>
        <v/>
      </c>
      <c r="H65" s="1" t="str">
        <f t="shared" si="0"/>
        <v/>
      </c>
      <c r="J65" s="1" t="str">
        <f t="shared" ca="1" si="2"/>
        <v/>
      </c>
      <c r="K65" s="1" t="str">
        <f t="shared" ca="1" si="3"/>
        <v/>
      </c>
      <c r="L65" s="1" t="str">
        <f t="shared" ca="1" si="3"/>
        <v/>
      </c>
      <c r="O65" s="1" t="str">
        <f t="shared" si="4"/>
        <v/>
      </c>
      <c r="P65" s="1" t="str">
        <f t="shared" si="5"/>
        <v/>
      </c>
    </row>
    <row r="66" spans="2:16" ht="14.45" customHeight="1" x14ac:dyDescent="0.45">
      <c r="B66" s="1" t="str">
        <f ca="1">IF('Snapshot Checks'!$B70="","",IF('Snapshot Checks'!D70="",'Snapshot Checks'!C70,'Snapshot Checks'!D70))</f>
        <v/>
      </c>
      <c r="C66" s="1" t="str">
        <f ca="1">IF('Snapshot Checks'!$B70="","",'Snapshot Checks'!E70)</f>
        <v/>
      </c>
      <c r="D66" s="1" t="str">
        <f t="shared" ca="1" si="1"/>
        <v/>
      </c>
      <c r="F66" s="1" t="str">
        <f>IF('Trending Checks'!$B70="","",IF('Trending Checks'!H70="",'Trending Checks'!G70,'Trending Checks'!H70))</f>
        <v/>
      </c>
      <c r="G66" s="1" t="str">
        <f>IF('Trending Checks'!$B70="","",'Trending Checks'!I70)</f>
        <v/>
      </c>
      <c r="H66" s="1" t="str">
        <f t="shared" si="0"/>
        <v/>
      </c>
      <c r="J66" s="1" t="str">
        <f t="shared" ca="1" si="2"/>
        <v/>
      </c>
      <c r="K66" s="1" t="str">
        <f t="shared" ca="1" si="3"/>
        <v/>
      </c>
      <c r="L66" s="1" t="str">
        <f t="shared" ca="1" si="3"/>
        <v/>
      </c>
      <c r="O66" s="1" t="str">
        <f t="shared" si="4"/>
        <v/>
      </c>
      <c r="P66" s="1" t="str">
        <f t="shared" si="5"/>
        <v/>
      </c>
    </row>
    <row r="67" spans="2:16" ht="14.45" customHeight="1" x14ac:dyDescent="0.45">
      <c r="B67" s="1" t="str">
        <f ca="1">IF('Snapshot Checks'!$B71="","",IF('Snapshot Checks'!D71="",'Snapshot Checks'!C71,'Snapshot Checks'!D71))</f>
        <v/>
      </c>
      <c r="C67" s="1" t="str">
        <f ca="1">IF('Snapshot Checks'!$B71="","",'Snapshot Checks'!E71)</f>
        <v/>
      </c>
      <c r="D67" s="1" t="str">
        <f t="shared" ca="1" si="1"/>
        <v/>
      </c>
      <c r="F67" s="1" t="str">
        <f>IF('Trending Checks'!$B71="","",IF('Trending Checks'!H71="",'Trending Checks'!G71,'Trending Checks'!H71))</f>
        <v/>
      </c>
      <c r="G67" s="1" t="str">
        <f>IF('Trending Checks'!$B71="","",'Trending Checks'!I71)</f>
        <v/>
      </c>
      <c r="H67" s="1" t="str">
        <f t="shared" si="0"/>
        <v/>
      </c>
      <c r="J67" s="1" t="str">
        <f t="shared" ca="1" si="2"/>
        <v/>
      </c>
      <c r="K67" s="1" t="str">
        <f t="shared" ca="1" si="3"/>
        <v/>
      </c>
      <c r="L67" s="1" t="str">
        <f t="shared" ca="1" si="3"/>
        <v/>
      </c>
      <c r="O67" s="1" t="str">
        <f t="shared" si="4"/>
        <v/>
      </c>
      <c r="P67" s="1" t="str">
        <f t="shared" si="5"/>
        <v/>
      </c>
    </row>
    <row r="68" spans="2:16" ht="14.45" customHeight="1" x14ac:dyDescent="0.45">
      <c r="B68" s="1" t="str">
        <f ca="1">IF('Snapshot Checks'!$B72="","",IF('Snapshot Checks'!D72="",'Snapshot Checks'!C72,'Snapshot Checks'!D72))</f>
        <v/>
      </c>
      <c r="C68" s="1" t="str">
        <f ca="1">IF('Snapshot Checks'!$B72="","",'Snapshot Checks'!E72)</f>
        <v/>
      </c>
      <c r="D68" s="1" t="str">
        <f t="shared" ca="1" si="1"/>
        <v/>
      </c>
      <c r="F68" s="1" t="str">
        <f>IF('Trending Checks'!$B72="","",IF('Trending Checks'!H72="",'Trending Checks'!G72,'Trending Checks'!H72))</f>
        <v/>
      </c>
      <c r="G68" s="1" t="str">
        <f>IF('Trending Checks'!$B72="","",'Trending Checks'!I72)</f>
        <v/>
      </c>
      <c r="H68" s="1" t="str">
        <f t="shared" si="0"/>
        <v/>
      </c>
      <c r="J68" s="1" t="str">
        <f t="shared" ca="1" si="2"/>
        <v/>
      </c>
      <c r="K68" s="1" t="str">
        <f t="shared" ca="1" si="3"/>
        <v/>
      </c>
      <c r="L68" s="1" t="str">
        <f t="shared" ca="1" si="3"/>
        <v/>
      </c>
      <c r="O68" s="1" t="str">
        <f t="shared" si="4"/>
        <v/>
      </c>
      <c r="P68" s="1" t="str">
        <f t="shared" si="5"/>
        <v/>
      </c>
    </row>
    <row r="69" spans="2:16" ht="14.45" customHeight="1" x14ac:dyDescent="0.45">
      <c r="B69" s="1" t="str">
        <f ca="1">IF('Snapshot Checks'!$B73="","",IF('Snapshot Checks'!D73="",'Snapshot Checks'!C73,'Snapshot Checks'!D73))</f>
        <v/>
      </c>
      <c r="C69" s="1" t="str">
        <f ca="1">IF('Snapshot Checks'!$B73="","",'Snapshot Checks'!E73)</f>
        <v/>
      </c>
      <c r="D69" s="1" t="str">
        <f t="shared" ca="1" si="1"/>
        <v/>
      </c>
      <c r="F69" s="1" t="str">
        <f>IF('Trending Checks'!$B73="","",IF('Trending Checks'!H73="",'Trending Checks'!G73,'Trending Checks'!H73))</f>
        <v/>
      </c>
      <c r="G69" s="1" t="str">
        <f>IF('Trending Checks'!$B73="","",'Trending Checks'!I73)</f>
        <v/>
      </c>
      <c r="H69" s="1" t="str">
        <f t="shared" si="0"/>
        <v/>
      </c>
      <c r="J69" s="1" t="str">
        <f t="shared" ca="1" si="2"/>
        <v/>
      </c>
      <c r="K69" s="1" t="str">
        <f t="shared" ca="1" si="3"/>
        <v/>
      </c>
      <c r="L69" s="1" t="str">
        <f t="shared" ca="1" si="3"/>
        <v/>
      </c>
      <c r="O69" s="1" t="str">
        <f t="shared" si="4"/>
        <v/>
      </c>
      <c r="P69" s="1" t="str">
        <f t="shared" si="5"/>
        <v/>
      </c>
    </row>
    <row r="70" spans="2:16" ht="14.45" customHeight="1" x14ac:dyDescent="0.45">
      <c r="B70" s="1" t="str">
        <f ca="1">IF('Snapshot Checks'!$B74="","",IF('Snapshot Checks'!D74="",'Snapshot Checks'!C74,'Snapshot Checks'!D74))</f>
        <v/>
      </c>
      <c r="C70" s="1" t="str">
        <f ca="1">IF('Snapshot Checks'!$B74="","",'Snapshot Checks'!E74)</f>
        <v/>
      </c>
      <c r="D70" s="1" t="str">
        <f t="shared" ca="1" si="1"/>
        <v/>
      </c>
      <c r="F70" s="1" t="str">
        <f>IF('Trending Checks'!$B74="","",IF('Trending Checks'!H74="",'Trending Checks'!G74,'Trending Checks'!H74))</f>
        <v/>
      </c>
      <c r="G70" s="1" t="str">
        <f>IF('Trending Checks'!$B74="","",'Trending Checks'!I74)</f>
        <v/>
      </c>
      <c r="H70" s="1" t="str">
        <f t="shared" ref="H70:H133" si="6">_xlfn.CONCAT(F70:G70)</f>
        <v/>
      </c>
      <c r="J70" s="1" t="str">
        <f t="shared" ca="1" si="2"/>
        <v/>
      </c>
      <c r="K70" s="1" t="str">
        <f t="shared" ca="1" si="3"/>
        <v/>
      </c>
      <c r="L70" s="1" t="str">
        <f t="shared" ca="1" si="3"/>
        <v/>
      </c>
      <c r="O70" s="1" t="str">
        <f t="shared" si="4"/>
        <v/>
      </c>
      <c r="P70" s="1" t="str">
        <f t="shared" si="5"/>
        <v/>
      </c>
    </row>
    <row r="71" spans="2:16" ht="14.45" customHeight="1" x14ac:dyDescent="0.45">
      <c r="B71" s="1" t="str">
        <f ca="1">IF('Snapshot Checks'!$B75="","",IF('Snapshot Checks'!D75="",'Snapshot Checks'!C75,'Snapshot Checks'!D75))</f>
        <v/>
      </c>
      <c r="C71" s="1" t="str">
        <f ca="1">IF('Snapshot Checks'!$B75="","",'Snapshot Checks'!E75)</f>
        <v/>
      </c>
      <c r="D71" s="1" t="str">
        <f t="shared" ref="D71:D134" ca="1" si="7">_xlfn.CONCAT(B71:C71)</f>
        <v/>
      </c>
      <c r="F71" s="1" t="str">
        <f>IF('Trending Checks'!$B75="","",IF('Trending Checks'!H75="",'Trending Checks'!G75,'Trending Checks'!H75))</f>
        <v/>
      </c>
      <c r="G71" s="1" t="str">
        <f>IF('Trending Checks'!$B75="","",'Trending Checks'!I75)</f>
        <v/>
      </c>
      <c r="H71" s="1" t="str">
        <f t="shared" si="6"/>
        <v/>
      </c>
      <c r="J71" s="1" t="str">
        <f t="shared" ref="J71:J134" ca="1" si="8">B71</f>
        <v/>
      </c>
      <c r="K71" s="1" t="str">
        <f t="shared" ref="K71:L134" ca="1" si="9">C71</f>
        <v/>
      </c>
      <c r="L71" s="1" t="str">
        <f t="shared" ca="1" si="9"/>
        <v/>
      </c>
      <c r="O71" s="1" t="str">
        <f t="shared" ref="O71:O134" si="10">IFERROR(IF(N71="","",IF(ISNUMBER(SEARCH("-",N71)),LEFT(N71,LEN(N71)-4),IFERROR(_xlfn.NUMBERVALUE(LEFT(N71,LEN(N71)-4)),LEFT(N71,LEN(N71)-4)))),"")</f>
        <v/>
      </c>
      <c r="P71" s="1" t="str">
        <f t="shared" ref="P71:P134" si="11">IFERROR(IF(N71="","",_xlfn.NUMBERVALUE(RIGHT(N71,4))),"")</f>
        <v/>
      </c>
    </row>
    <row r="72" spans="2:16" ht="14.45" customHeight="1" x14ac:dyDescent="0.45">
      <c r="B72" s="1" t="str">
        <f ca="1">IF('Snapshot Checks'!$B76="","",IF('Snapshot Checks'!D76="",'Snapshot Checks'!C76,'Snapshot Checks'!D76))</f>
        <v/>
      </c>
      <c r="C72" s="1" t="str">
        <f ca="1">IF('Snapshot Checks'!$B76="","",'Snapshot Checks'!E76)</f>
        <v/>
      </c>
      <c r="D72" s="1" t="str">
        <f t="shared" ca="1" si="7"/>
        <v/>
      </c>
      <c r="F72" s="1" t="str">
        <f>IF('Trending Checks'!$B76="","",IF('Trending Checks'!H76="",'Trending Checks'!G76,'Trending Checks'!H76))</f>
        <v/>
      </c>
      <c r="G72" s="1" t="str">
        <f>IF('Trending Checks'!$B76="","",'Trending Checks'!I76)</f>
        <v/>
      </c>
      <c r="H72" s="1" t="str">
        <f t="shared" si="6"/>
        <v/>
      </c>
      <c r="J72" s="1" t="str">
        <f t="shared" ca="1" si="8"/>
        <v/>
      </c>
      <c r="K72" s="1" t="str">
        <f t="shared" ca="1" si="9"/>
        <v/>
      </c>
      <c r="L72" s="1" t="str">
        <f t="shared" ca="1" si="9"/>
        <v/>
      </c>
      <c r="O72" s="1" t="str">
        <f t="shared" si="10"/>
        <v/>
      </c>
      <c r="P72" s="1" t="str">
        <f t="shared" si="11"/>
        <v/>
      </c>
    </row>
    <row r="73" spans="2:16" ht="14.45" customHeight="1" x14ac:dyDescent="0.45">
      <c r="B73" s="1" t="str">
        <f ca="1">IF('Snapshot Checks'!$B77="","",IF('Snapshot Checks'!D77="",'Snapshot Checks'!C77,'Snapshot Checks'!D77))</f>
        <v/>
      </c>
      <c r="C73" s="1" t="str">
        <f ca="1">IF('Snapshot Checks'!$B77="","",'Snapshot Checks'!E77)</f>
        <v/>
      </c>
      <c r="D73" s="1" t="str">
        <f t="shared" ca="1" si="7"/>
        <v/>
      </c>
      <c r="F73" s="1" t="str">
        <f>IF('Trending Checks'!$B77="","",IF('Trending Checks'!H77="",'Trending Checks'!G77,'Trending Checks'!H77))</f>
        <v/>
      </c>
      <c r="G73" s="1" t="str">
        <f>IF('Trending Checks'!$B77="","",'Trending Checks'!I77)</f>
        <v/>
      </c>
      <c r="H73" s="1" t="str">
        <f t="shared" si="6"/>
        <v/>
      </c>
      <c r="J73" s="1" t="str">
        <f t="shared" ca="1" si="8"/>
        <v/>
      </c>
      <c r="K73" s="1" t="str">
        <f t="shared" ca="1" si="9"/>
        <v/>
      </c>
      <c r="L73" s="1" t="str">
        <f t="shared" ca="1" si="9"/>
        <v/>
      </c>
      <c r="O73" s="1" t="str">
        <f t="shared" si="10"/>
        <v/>
      </c>
      <c r="P73" s="1" t="str">
        <f t="shared" si="11"/>
        <v/>
      </c>
    </row>
    <row r="74" spans="2:16" ht="14.45" customHeight="1" x14ac:dyDescent="0.45">
      <c r="B74" s="1" t="str">
        <f ca="1">IF('Snapshot Checks'!$B78="","",IF('Snapshot Checks'!D78="",'Snapshot Checks'!C78,'Snapshot Checks'!D78))</f>
        <v/>
      </c>
      <c r="C74" s="1" t="str">
        <f ca="1">IF('Snapshot Checks'!$B78="","",'Snapshot Checks'!E78)</f>
        <v/>
      </c>
      <c r="D74" s="1" t="str">
        <f t="shared" ca="1" si="7"/>
        <v/>
      </c>
      <c r="F74" s="1" t="str">
        <f>IF('Trending Checks'!$B78="","",IF('Trending Checks'!H78="",'Trending Checks'!G78,'Trending Checks'!H78))</f>
        <v/>
      </c>
      <c r="G74" s="1" t="str">
        <f>IF('Trending Checks'!$B78="","",'Trending Checks'!I78)</f>
        <v/>
      </c>
      <c r="H74" s="1" t="str">
        <f t="shared" si="6"/>
        <v/>
      </c>
      <c r="J74" s="1" t="str">
        <f t="shared" ca="1" si="8"/>
        <v/>
      </c>
      <c r="K74" s="1" t="str">
        <f t="shared" ca="1" si="9"/>
        <v/>
      </c>
      <c r="L74" s="1" t="str">
        <f t="shared" ca="1" si="9"/>
        <v/>
      </c>
      <c r="O74" s="1" t="str">
        <f t="shared" si="10"/>
        <v/>
      </c>
      <c r="P74" s="1" t="str">
        <f t="shared" si="11"/>
        <v/>
      </c>
    </row>
    <row r="75" spans="2:16" ht="14.45" customHeight="1" x14ac:dyDescent="0.45">
      <c r="B75" s="1" t="str">
        <f ca="1">IF('Snapshot Checks'!$B79="","",IF('Snapshot Checks'!D79="",'Snapshot Checks'!C79,'Snapshot Checks'!D79))</f>
        <v/>
      </c>
      <c r="C75" s="1" t="str">
        <f ca="1">IF('Snapshot Checks'!$B79="","",'Snapshot Checks'!E79)</f>
        <v/>
      </c>
      <c r="D75" s="1" t="str">
        <f t="shared" ca="1" si="7"/>
        <v/>
      </c>
      <c r="F75" s="1" t="str">
        <f>IF('Trending Checks'!$B79="","",IF('Trending Checks'!H79="",'Trending Checks'!G79,'Trending Checks'!H79))</f>
        <v/>
      </c>
      <c r="G75" s="1" t="str">
        <f>IF('Trending Checks'!$B79="","",'Trending Checks'!I79)</f>
        <v/>
      </c>
      <c r="H75" s="1" t="str">
        <f t="shared" si="6"/>
        <v/>
      </c>
      <c r="J75" s="1" t="str">
        <f t="shared" ca="1" si="8"/>
        <v/>
      </c>
      <c r="K75" s="1" t="str">
        <f t="shared" ca="1" si="9"/>
        <v/>
      </c>
      <c r="L75" s="1" t="str">
        <f t="shared" ca="1" si="9"/>
        <v/>
      </c>
      <c r="O75" s="1" t="str">
        <f t="shared" si="10"/>
        <v/>
      </c>
      <c r="P75" s="1" t="str">
        <f t="shared" si="11"/>
        <v/>
      </c>
    </row>
    <row r="76" spans="2:16" ht="14.45" customHeight="1" x14ac:dyDescent="0.45">
      <c r="B76" s="1" t="str">
        <f ca="1">IF('Snapshot Checks'!$B80="","",IF('Snapshot Checks'!D80="",'Snapshot Checks'!C80,'Snapshot Checks'!D80))</f>
        <v/>
      </c>
      <c r="C76" s="1" t="str">
        <f ca="1">IF('Snapshot Checks'!$B80="","",'Snapshot Checks'!E80)</f>
        <v/>
      </c>
      <c r="D76" s="1" t="str">
        <f t="shared" ca="1" si="7"/>
        <v/>
      </c>
      <c r="F76" s="1" t="str">
        <f>IF('Trending Checks'!$B80="","",IF('Trending Checks'!H80="",'Trending Checks'!G80,'Trending Checks'!H80))</f>
        <v/>
      </c>
      <c r="G76" s="1" t="str">
        <f>IF('Trending Checks'!$B80="","",'Trending Checks'!I80)</f>
        <v/>
      </c>
      <c r="H76" s="1" t="str">
        <f t="shared" si="6"/>
        <v/>
      </c>
      <c r="J76" s="1" t="str">
        <f t="shared" ca="1" si="8"/>
        <v/>
      </c>
      <c r="K76" s="1" t="str">
        <f t="shared" ca="1" si="9"/>
        <v/>
      </c>
      <c r="L76" s="1" t="str">
        <f t="shared" ca="1" si="9"/>
        <v/>
      </c>
      <c r="O76" s="1" t="str">
        <f t="shared" si="10"/>
        <v/>
      </c>
      <c r="P76" s="1" t="str">
        <f t="shared" si="11"/>
        <v/>
      </c>
    </row>
    <row r="77" spans="2:16" ht="14.45" customHeight="1" x14ac:dyDescent="0.45">
      <c r="B77" s="1" t="str">
        <f ca="1">IF('Snapshot Checks'!$B81="","",IF('Snapshot Checks'!D81="",'Snapshot Checks'!C81,'Snapshot Checks'!D81))</f>
        <v/>
      </c>
      <c r="C77" s="1" t="str">
        <f ca="1">IF('Snapshot Checks'!$B81="","",'Snapshot Checks'!E81)</f>
        <v/>
      </c>
      <c r="D77" s="1" t="str">
        <f t="shared" ca="1" si="7"/>
        <v/>
      </c>
      <c r="F77" s="1" t="str">
        <f>IF('Trending Checks'!$B81="","",IF('Trending Checks'!H81="",'Trending Checks'!G81,'Trending Checks'!H81))</f>
        <v/>
      </c>
      <c r="G77" s="1" t="str">
        <f>IF('Trending Checks'!$B81="","",'Trending Checks'!I81)</f>
        <v/>
      </c>
      <c r="H77" s="1" t="str">
        <f t="shared" si="6"/>
        <v/>
      </c>
      <c r="J77" s="1" t="str">
        <f t="shared" ca="1" si="8"/>
        <v/>
      </c>
      <c r="K77" s="1" t="str">
        <f t="shared" ca="1" si="9"/>
        <v/>
      </c>
      <c r="L77" s="1" t="str">
        <f t="shared" ca="1" si="9"/>
        <v/>
      </c>
      <c r="O77" s="1" t="str">
        <f t="shared" si="10"/>
        <v/>
      </c>
      <c r="P77" s="1" t="str">
        <f t="shared" si="11"/>
        <v/>
      </c>
    </row>
    <row r="78" spans="2:16" ht="14.45" customHeight="1" x14ac:dyDescent="0.45">
      <c r="B78" s="1" t="str">
        <f ca="1">IF('Snapshot Checks'!$B82="","",IF('Snapshot Checks'!D82="",'Snapshot Checks'!C82,'Snapshot Checks'!D82))</f>
        <v/>
      </c>
      <c r="C78" s="1" t="str">
        <f ca="1">IF('Snapshot Checks'!$B82="","",'Snapshot Checks'!E82)</f>
        <v/>
      </c>
      <c r="D78" s="1" t="str">
        <f t="shared" ca="1" si="7"/>
        <v/>
      </c>
      <c r="F78" s="1" t="str">
        <f>IF('Trending Checks'!$B82="","",IF('Trending Checks'!H82="",'Trending Checks'!G82,'Trending Checks'!H82))</f>
        <v/>
      </c>
      <c r="G78" s="1" t="str">
        <f>IF('Trending Checks'!$B82="","",'Trending Checks'!I82)</f>
        <v/>
      </c>
      <c r="H78" s="1" t="str">
        <f t="shared" si="6"/>
        <v/>
      </c>
      <c r="J78" s="1" t="str">
        <f t="shared" ca="1" si="8"/>
        <v/>
      </c>
      <c r="K78" s="1" t="str">
        <f t="shared" ca="1" si="9"/>
        <v/>
      </c>
      <c r="L78" s="1" t="str">
        <f t="shared" ca="1" si="9"/>
        <v/>
      </c>
      <c r="O78" s="1" t="str">
        <f t="shared" si="10"/>
        <v/>
      </c>
      <c r="P78" s="1" t="str">
        <f t="shared" si="11"/>
        <v/>
      </c>
    </row>
    <row r="79" spans="2:16" ht="14.45" customHeight="1" x14ac:dyDescent="0.45">
      <c r="B79" s="1" t="str">
        <f ca="1">IF('Snapshot Checks'!$B83="","",IF('Snapshot Checks'!D83="",'Snapshot Checks'!C83,'Snapshot Checks'!D83))</f>
        <v/>
      </c>
      <c r="C79" s="1" t="str">
        <f ca="1">IF('Snapshot Checks'!$B83="","",'Snapshot Checks'!E83)</f>
        <v/>
      </c>
      <c r="D79" s="1" t="str">
        <f t="shared" ca="1" si="7"/>
        <v/>
      </c>
      <c r="F79" s="1" t="str">
        <f>IF('Trending Checks'!$B83="","",IF('Trending Checks'!H83="",'Trending Checks'!G83,'Trending Checks'!H83))</f>
        <v/>
      </c>
      <c r="G79" s="1" t="str">
        <f>IF('Trending Checks'!$B83="","",'Trending Checks'!I83)</f>
        <v/>
      </c>
      <c r="H79" s="1" t="str">
        <f t="shared" si="6"/>
        <v/>
      </c>
      <c r="J79" s="1" t="str">
        <f t="shared" ca="1" si="8"/>
        <v/>
      </c>
      <c r="K79" s="1" t="str">
        <f t="shared" ca="1" si="9"/>
        <v/>
      </c>
      <c r="L79" s="1" t="str">
        <f t="shared" ca="1" si="9"/>
        <v/>
      </c>
      <c r="O79" s="1" t="str">
        <f t="shared" si="10"/>
        <v/>
      </c>
      <c r="P79" s="1" t="str">
        <f t="shared" si="11"/>
        <v/>
      </c>
    </row>
    <row r="80" spans="2:16" ht="14.45" customHeight="1" x14ac:dyDescent="0.45">
      <c r="B80" s="1" t="str">
        <f ca="1">IF('Snapshot Checks'!$B84="","",IF('Snapshot Checks'!D84="",'Snapshot Checks'!C84,'Snapshot Checks'!D84))</f>
        <v/>
      </c>
      <c r="C80" s="1" t="str">
        <f ca="1">IF('Snapshot Checks'!$B84="","",'Snapshot Checks'!E84)</f>
        <v/>
      </c>
      <c r="D80" s="1" t="str">
        <f t="shared" ca="1" si="7"/>
        <v/>
      </c>
      <c r="F80" s="1" t="str">
        <f>IF('Trending Checks'!$B84="","",IF('Trending Checks'!H84="",'Trending Checks'!G84,'Trending Checks'!H84))</f>
        <v/>
      </c>
      <c r="G80" s="1" t="str">
        <f>IF('Trending Checks'!$B84="","",'Trending Checks'!I84)</f>
        <v/>
      </c>
      <c r="H80" s="1" t="str">
        <f t="shared" si="6"/>
        <v/>
      </c>
      <c r="J80" s="1" t="str">
        <f t="shared" ca="1" si="8"/>
        <v/>
      </c>
      <c r="K80" s="1" t="str">
        <f t="shared" ca="1" si="9"/>
        <v/>
      </c>
      <c r="L80" s="1" t="str">
        <f t="shared" ca="1" si="9"/>
        <v/>
      </c>
      <c r="O80" s="1" t="str">
        <f t="shared" si="10"/>
        <v/>
      </c>
      <c r="P80" s="1" t="str">
        <f t="shared" si="11"/>
        <v/>
      </c>
    </row>
    <row r="81" spans="2:16" ht="14.45" customHeight="1" x14ac:dyDescent="0.45">
      <c r="B81" s="1" t="str">
        <f ca="1">IF('Snapshot Checks'!$B85="","",IF('Snapshot Checks'!D85="",'Snapshot Checks'!C85,'Snapshot Checks'!D85))</f>
        <v/>
      </c>
      <c r="C81" s="1" t="str">
        <f ca="1">IF('Snapshot Checks'!$B85="","",'Snapshot Checks'!E85)</f>
        <v/>
      </c>
      <c r="D81" s="1" t="str">
        <f t="shared" ca="1" si="7"/>
        <v/>
      </c>
      <c r="F81" s="1" t="str">
        <f>IF('Trending Checks'!$B85="","",IF('Trending Checks'!H85="",'Trending Checks'!G85,'Trending Checks'!H85))</f>
        <v/>
      </c>
      <c r="G81" s="1" t="str">
        <f>IF('Trending Checks'!$B85="","",'Trending Checks'!I85)</f>
        <v/>
      </c>
      <c r="H81" s="1" t="str">
        <f t="shared" si="6"/>
        <v/>
      </c>
      <c r="J81" s="1" t="str">
        <f t="shared" ca="1" si="8"/>
        <v/>
      </c>
      <c r="K81" s="1" t="str">
        <f t="shared" ca="1" si="9"/>
        <v/>
      </c>
      <c r="L81" s="1" t="str">
        <f t="shared" ca="1" si="9"/>
        <v/>
      </c>
      <c r="O81" s="1" t="str">
        <f t="shared" si="10"/>
        <v/>
      </c>
      <c r="P81" s="1" t="str">
        <f t="shared" si="11"/>
        <v/>
      </c>
    </row>
    <row r="82" spans="2:16" ht="14.45" customHeight="1" x14ac:dyDescent="0.45">
      <c r="B82" s="1" t="str">
        <f ca="1">IF('Snapshot Checks'!$B86="","",IF('Snapshot Checks'!D86="",'Snapshot Checks'!C86,'Snapshot Checks'!D86))</f>
        <v/>
      </c>
      <c r="C82" s="1" t="str">
        <f ca="1">IF('Snapshot Checks'!$B86="","",'Snapshot Checks'!E86)</f>
        <v/>
      </c>
      <c r="D82" s="1" t="str">
        <f t="shared" ca="1" si="7"/>
        <v/>
      </c>
      <c r="F82" s="1" t="str">
        <f>IF('Trending Checks'!$B86="","",IF('Trending Checks'!H86="",'Trending Checks'!G86,'Trending Checks'!H86))</f>
        <v/>
      </c>
      <c r="G82" s="1" t="str">
        <f>IF('Trending Checks'!$B86="","",'Trending Checks'!I86)</f>
        <v/>
      </c>
      <c r="H82" s="1" t="str">
        <f t="shared" si="6"/>
        <v/>
      </c>
      <c r="J82" s="1" t="str">
        <f t="shared" ca="1" si="8"/>
        <v/>
      </c>
      <c r="K82" s="1" t="str">
        <f t="shared" ca="1" si="9"/>
        <v/>
      </c>
      <c r="L82" s="1" t="str">
        <f t="shared" ca="1" si="9"/>
        <v/>
      </c>
      <c r="O82" s="1" t="str">
        <f t="shared" si="10"/>
        <v/>
      </c>
      <c r="P82" s="1" t="str">
        <f t="shared" si="11"/>
        <v/>
      </c>
    </row>
    <row r="83" spans="2:16" ht="14.45" customHeight="1" x14ac:dyDescent="0.45">
      <c r="B83" s="1" t="str">
        <f ca="1">IF('Snapshot Checks'!$B87="","",IF('Snapshot Checks'!D87="",'Snapshot Checks'!C87,'Snapshot Checks'!D87))</f>
        <v/>
      </c>
      <c r="C83" s="1" t="str">
        <f ca="1">IF('Snapshot Checks'!$B87="","",'Snapshot Checks'!E87)</f>
        <v/>
      </c>
      <c r="D83" s="1" t="str">
        <f t="shared" ca="1" si="7"/>
        <v/>
      </c>
      <c r="F83" s="1" t="str">
        <f>IF('Trending Checks'!$B87="","",IF('Trending Checks'!H87="",'Trending Checks'!G87,'Trending Checks'!H87))</f>
        <v/>
      </c>
      <c r="G83" s="1" t="str">
        <f>IF('Trending Checks'!$B87="","",'Trending Checks'!I87)</f>
        <v/>
      </c>
      <c r="H83" s="1" t="str">
        <f t="shared" si="6"/>
        <v/>
      </c>
      <c r="J83" s="1" t="str">
        <f t="shared" ca="1" si="8"/>
        <v/>
      </c>
      <c r="K83" s="1" t="str">
        <f t="shared" ca="1" si="9"/>
        <v/>
      </c>
      <c r="L83" s="1" t="str">
        <f t="shared" ca="1" si="9"/>
        <v/>
      </c>
      <c r="O83" s="1" t="str">
        <f t="shared" si="10"/>
        <v/>
      </c>
      <c r="P83" s="1" t="str">
        <f t="shared" si="11"/>
        <v/>
      </c>
    </row>
    <row r="84" spans="2:16" ht="14.45" customHeight="1" x14ac:dyDescent="0.45">
      <c r="B84" s="1" t="str">
        <f ca="1">IF('Snapshot Checks'!$B88="","",IF('Snapshot Checks'!D88="",'Snapshot Checks'!C88,'Snapshot Checks'!D88))</f>
        <v/>
      </c>
      <c r="C84" s="1" t="str">
        <f ca="1">IF('Snapshot Checks'!$B88="","",'Snapshot Checks'!E88)</f>
        <v/>
      </c>
      <c r="D84" s="1" t="str">
        <f t="shared" ca="1" si="7"/>
        <v/>
      </c>
      <c r="F84" s="1" t="str">
        <f>IF('Trending Checks'!$B88="","",IF('Trending Checks'!H88="",'Trending Checks'!G88,'Trending Checks'!H88))</f>
        <v/>
      </c>
      <c r="G84" s="1" t="str">
        <f>IF('Trending Checks'!$B88="","",'Trending Checks'!I88)</f>
        <v/>
      </c>
      <c r="H84" s="1" t="str">
        <f t="shared" si="6"/>
        <v/>
      </c>
      <c r="J84" s="1" t="str">
        <f t="shared" ca="1" si="8"/>
        <v/>
      </c>
      <c r="K84" s="1" t="str">
        <f t="shared" ca="1" si="9"/>
        <v/>
      </c>
      <c r="L84" s="1" t="str">
        <f t="shared" ca="1" si="9"/>
        <v/>
      </c>
      <c r="O84" s="1" t="str">
        <f t="shared" si="10"/>
        <v/>
      </c>
      <c r="P84" s="1" t="str">
        <f t="shared" si="11"/>
        <v/>
      </c>
    </row>
    <row r="85" spans="2:16" ht="14.45" customHeight="1" x14ac:dyDescent="0.45">
      <c r="B85" s="1" t="str">
        <f ca="1">IF('Snapshot Checks'!$B89="","",IF('Snapshot Checks'!D89="",'Snapshot Checks'!C89,'Snapshot Checks'!D89))</f>
        <v/>
      </c>
      <c r="C85" s="1" t="str">
        <f ca="1">IF('Snapshot Checks'!$B89="","",'Snapshot Checks'!E89)</f>
        <v/>
      </c>
      <c r="D85" s="1" t="str">
        <f t="shared" ca="1" si="7"/>
        <v/>
      </c>
      <c r="F85" s="1" t="str">
        <f>IF('Trending Checks'!$B89="","",IF('Trending Checks'!H89="",'Trending Checks'!G89,'Trending Checks'!H89))</f>
        <v/>
      </c>
      <c r="G85" s="1" t="str">
        <f>IF('Trending Checks'!$B89="","",'Trending Checks'!I89)</f>
        <v/>
      </c>
      <c r="H85" s="1" t="str">
        <f t="shared" si="6"/>
        <v/>
      </c>
      <c r="J85" s="1" t="str">
        <f t="shared" ca="1" si="8"/>
        <v/>
      </c>
      <c r="K85" s="1" t="str">
        <f t="shared" ca="1" si="9"/>
        <v/>
      </c>
      <c r="L85" s="1" t="str">
        <f t="shared" ca="1" si="9"/>
        <v/>
      </c>
      <c r="O85" s="1" t="str">
        <f t="shared" si="10"/>
        <v/>
      </c>
      <c r="P85" s="1" t="str">
        <f t="shared" si="11"/>
        <v/>
      </c>
    </row>
    <row r="86" spans="2:16" ht="14.45" customHeight="1" x14ac:dyDescent="0.45">
      <c r="B86" s="1" t="str">
        <f ca="1">IF('Snapshot Checks'!$B90="","",IF('Snapshot Checks'!D90="",'Snapshot Checks'!C90,'Snapshot Checks'!D90))</f>
        <v/>
      </c>
      <c r="C86" s="1" t="str">
        <f ca="1">IF('Snapshot Checks'!$B90="","",'Snapshot Checks'!E90)</f>
        <v/>
      </c>
      <c r="D86" s="1" t="str">
        <f t="shared" ca="1" si="7"/>
        <v/>
      </c>
      <c r="F86" s="1" t="str">
        <f>IF('Trending Checks'!$B90="","",IF('Trending Checks'!H90="",'Trending Checks'!G90,'Trending Checks'!H90))</f>
        <v/>
      </c>
      <c r="G86" s="1" t="str">
        <f>IF('Trending Checks'!$B90="","",'Trending Checks'!I90)</f>
        <v/>
      </c>
      <c r="H86" s="1" t="str">
        <f t="shared" si="6"/>
        <v/>
      </c>
      <c r="J86" s="1" t="str">
        <f t="shared" ca="1" si="8"/>
        <v/>
      </c>
      <c r="K86" s="1" t="str">
        <f t="shared" ca="1" si="9"/>
        <v/>
      </c>
      <c r="L86" s="1" t="str">
        <f t="shared" ca="1" si="9"/>
        <v/>
      </c>
      <c r="O86" s="1" t="str">
        <f t="shared" si="10"/>
        <v/>
      </c>
      <c r="P86" s="1" t="str">
        <f t="shared" si="11"/>
        <v/>
      </c>
    </row>
    <row r="87" spans="2:16" ht="14.45" customHeight="1" x14ac:dyDescent="0.45">
      <c r="B87" s="1" t="str">
        <f ca="1">IF('Snapshot Checks'!$B91="","",IF('Snapshot Checks'!D91="",'Snapshot Checks'!C91,'Snapshot Checks'!D91))</f>
        <v/>
      </c>
      <c r="C87" s="1" t="str">
        <f ca="1">IF('Snapshot Checks'!$B91="","",'Snapshot Checks'!E91)</f>
        <v/>
      </c>
      <c r="D87" s="1" t="str">
        <f t="shared" ca="1" si="7"/>
        <v/>
      </c>
      <c r="F87" s="1" t="str">
        <f>IF('Trending Checks'!$B91="","",IF('Trending Checks'!H91="",'Trending Checks'!G91,'Trending Checks'!H91))</f>
        <v/>
      </c>
      <c r="G87" s="1" t="str">
        <f>IF('Trending Checks'!$B91="","",'Trending Checks'!I91)</f>
        <v/>
      </c>
      <c r="H87" s="1" t="str">
        <f t="shared" si="6"/>
        <v/>
      </c>
      <c r="J87" s="1" t="str">
        <f t="shared" ca="1" si="8"/>
        <v/>
      </c>
      <c r="K87" s="1" t="str">
        <f t="shared" ca="1" si="9"/>
        <v/>
      </c>
      <c r="L87" s="1" t="str">
        <f t="shared" ca="1" si="9"/>
        <v/>
      </c>
      <c r="O87" s="1" t="str">
        <f t="shared" si="10"/>
        <v/>
      </c>
      <c r="P87" s="1" t="str">
        <f t="shared" si="11"/>
        <v/>
      </c>
    </row>
    <row r="88" spans="2:16" ht="14.45" customHeight="1" x14ac:dyDescent="0.45">
      <c r="B88" s="1" t="str">
        <f ca="1">IF('Snapshot Checks'!$B92="","",IF('Snapshot Checks'!D92="",'Snapshot Checks'!C92,'Snapshot Checks'!D92))</f>
        <v/>
      </c>
      <c r="C88" s="1" t="str">
        <f ca="1">IF('Snapshot Checks'!$B92="","",'Snapshot Checks'!E92)</f>
        <v/>
      </c>
      <c r="D88" s="1" t="str">
        <f t="shared" ca="1" si="7"/>
        <v/>
      </c>
      <c r="F88" s="1" t="str">
        <f>IF('Trending Checks'!$B92="","",IF('Trending Checks'!H92="",'Trending Checks'!G92,'Trending Checks'!H92))</f>
        <v/>
      </c>
      <c r="G88" s="1" t="str">
        <f>IF('Trending Checks'!$B92="","",'Trending Checks'!I92)</f>
        <v/>
      </c>
      <c r="H88" s="1" t="str">
        <f t="shared" si="6"/>
        <v/>
      </c>
      <c r="J88" s="1" t="str">
        <f t="shared" ca="1" si="8"/>
        <v/>
      </c>
      <c r="K88" s="1" t="str">
        <f t="shared" ca="1" si="9"/>
        <v/>
      </c>
      <c r="L88" s="1" t="str">
        <f t="shared" ca="1" si="9"/>
        <v/>
      </c>
      <c r="O88" s="1" t="str">
        <f t="shared" si="10"/>
        <v/>
      </c>
      <c r="P88" s="1" t="str">
        <f t="shared" si="11"/>
        <v/>
      </c>
    </row>
    <row r="89" spans="2:16" ht="14.45" customHeight="1" x14ac:dyDescent="0.45">
      <c r="B89" s="1" t="str">
        <f ca="1">IF('Snapshot Checks'!$B93="","",IF('Snapshot Checks'!D93="",'Snapshot Checks'!C93,'Snapshot Checks'!D93))</f>
        <v/>
      </c>
      <c r="C89" s="1" t="str">
        <f ca="1">IF('Snapshot Checks'!$B93="","",'Snapshot Checks'!E93)</f>
        <v/>
      </c>
      <c r="D89" s="1" t="str">
        <f t="shared" ca="1" si="7"/>
        <v/>
      </c>
      <c r="F89" s="1" t="str">
        <f>IF('Trending Checks'!$B93="","",IF('Trending Checks'!H93="",'Trending Checks'!G93,'Trending Checks'!H93))</f>
        <v/>
      </c>
      <c r="G89" s="1" t="str">
        <f>IF('Trending Checks'!$B93="","",'Trending Checks'!I93)</f>
        <v/>
      </c>
      <c r="H89" s="1" t="str">
        <f t="shared" si="6"/>
        <v/>
      </c>
      <c r="J89" s="1" t="str">
        <f t="shared" ca="1" si="8"/>
        <v/>
      </c>
      <c r="K89" s="1" t="str">
        <f t="shared" ca="1" si="9"/>
        <v/>
      </c>
      <c r="L89" s="1" t="str">
        <f t="shared" ca="1" si="9"/>
        <v/>
      </c>
      <c r="O89" s="1" t="str">
        <f t="shared" si="10"/>
        <v/>
      </c>
      <c r="P89" s="1" t="str">
        <f t="shared" si="11"/>
        <v/>
      </c>
    </row>
    <row r="90" spans="2:16" ht="14.45" customHeight="1" x14ac:dyDescent="0.45">
      <c r="B90" s="1" t="str">
        <f ca="1">IF('Snapshot Checks'!$B94="","",IF('Snapshot Checks'!D94="",'Snapshot Checks'!C94,'Snapshot Checks'!D94))</f>
        <v/>
      </c>
      <c r="C90" s="1" t="str">
        <f ca="1">IF('Snapshot Checks'!$B94="","",'Snapshot Checks'!E94)</f>
        <v/>
      </c>
      <c r="D90" s="1" t="str">
        <f t="shared" ca="1" si="7"/>
        <v/>
      </c>
      <c r="F90" s="1" t="str">
        <f>IF('Trending Checks'!$B94="","",IF('Trending Checks'!H94="",'Trending Checks'!G94,'Trending Checks'!H94))</f>
        <v/>
      </c>
      <c r="G90" s="1" t="str">
        <f>IF('Trending Checks'!$B94="","",'Trending Checks'!I94)</f>
        <v/>
      </c>
      <c r="H90" s="1" t="str">
        <f t="shared" si="6"/>
        <v/>
      </c>
      <c r="J90" s="1" t="str">
        <f t="shared" ca="1" si="8"/>
        <v/>
      </c>
      <c r="K90" s="1" t="str">
        <f t="shared" ca="1" si="9"/>
        <v/>
      </c>
      <c r="L90" s="1" t="str">
        <f t="shared" ca="1" si="9"/>
        <v/>
      </c>
      <c r="O90" s="1" t="str">
        <f t="shared" si="10"/>
        <v/>
      </c>
      <c r="P90" s="1" t="str">
        <f t="shared" si="11"/>
        <v/>
      </c>
    </row>
    <row r="91" spans="2:16" ht="14.45" customHeight="1" x14ac:dyDescent="0.45">
      <c r="B91" s="1" t="str">
        <f ca="1">IF('Snapshot Checks'!$B95="","",IF('Snapshot Checks'!D95="",'Snapshot Checks'!C95,'Snapshot Checks'!D95))</f>
        <v/>
      </c>
      <c r="C91" s="1" t="str">
        <f ca="1">IF('Snapshot Checks'!$B95="","",'Snapshot Checks'!E95)</f>
        <v/>
      </c>
      <c r="D91" s="1" t="str">
        <f t="shared" ca="1" si="7"/>
        <v/>
      </c>
      <c r="F91" s="1" t="str">
        <f>IF('Trending Checks'!$B95="","",IF('Trending Checks'!H95="",'Trending Checks'!G95,'Trending Checks'!H95))</f>
        <v/>
      </c>
      <c r="G91" s="1" t="str">
        <f>IF('Trending Checks'!$B95="","",'Trending Checks'!I95)</f>
        <v/>
      </c>
      <c r="H91" s="1" t="str">
        <f t="shared" si="6"/>
        <v/>
      </c>
      <c r="J91" s="1" t="str">
        <f t="shared" ca="1" si="8"/>
        <v/>
      </c>
      <c r="K91" s="1" t="str">
        <f t="shared" ca="1" si="9"/>
        <v/>
      </c>
      <c r="L91" s="1" t="str">
        <f t="shared" ca="1" si="9"/>
        <v/>
      </c>
      <c r="O91" s="1" t="str">
        <f t="shared" si="10"/>
        <v/>
      </c>
      <c r="P91" s="1" t="str">
        <f t="shared" si="11"/>
        <v/>
      </c>
    </row>
    <row r="92" spans="2:16" ht="14.45" customHeight="1" x14ac:dyDescent="0.45">
      <c r="B92" s="1" t="str">
        <f ca="1">IF('Snapshot Checks'!$B96="","",IF('Snapshot Checks'!D96="",'Snapshot Checks'!C96,'Snapshot Checks'!D96))</f>
        <v/>
      </c>
      <c r="C92" s="1" t="str">
        <f ca="1">IF('Snapshot Checks'!$B96="","",'Snapshot Checks'!E96)</f>
        <v/>
      </c>
      <c r="D92" s="1" t="str">
        <f t="shared" ca="1" si="7"/>
        <v/>
      </c>
      <c r="F92" s="1" t="str">
        <f>IF('Trending Checks'!$B96="","",IF('Trending Checks'!H96="",'Trending Checks'!G96,'Trending Checks'!H96))</f>
        <v/>
      </c>
      <c r="G92" s="1" t="str">
        <f>IF('Trending Checks'!$B96="","",'Trending Checks'!I96)</f>
        <v/>
      </c>
      <c r="H92" s="1" t="str">
        <f t="shared" si="6"/>
        <v/>
      </c>
      <c r="J92" s="1" t="str">
        <f t="shared" ca="1" si="8"/>
        <v/>
      </c>
      <c r="K92" s="1" t="str">
        <f t="shared" ca="1" si="9"/>
        <v/>
      </c>
      <c r="L92" s="1" t="str">
        <f t="shared" ca="1" si="9"/>
        <v/>
      </c>
      <c r="O92" s="1" t="str">
        <f t="shared" si="10"/>
        <v/>
      </c>
      <c r="P92" s="1" t="str">
        <f t="shared" si="11"/>
        <v/>
      </c>
    </row>
    <row r="93" spans="2:16" ht="14.45" customHeight="1" x14ac:dyDescent="0.45">
      <c r="B93" s="1" t="str">
        <f ca="1">IF('Snapshot Checks'!$B97="","",IF('Snapshot Checks'!D97="",'Snapshot Checks'!C97,'Snapshot Checks'!D97))</f>
        <v/>
      </c>
      <c r="C93" s="1" t="str">
        <f ca="1">IF('Snapshot Checks'!$B97="","",'Snapshot Checks'!E97)</f>
        <v/>
      </c>
      <c r="D93" s="1" t="str">
        <f t="shared" ca="1" si="7"/>
        <v/>
      </c>
      <c r="F93" s="1" t="str">
        <f>IF('Trending Checks'!$B97="","",IF('Trending Checks'!H97="",'Trending Checks'!G97,'Trending Checks'!H97))</f>
        <v/>
      </c>
      <c r="G93" s="1" t="str">
        <f>IF('Trending Checks'!$B97="","",'Trending Checks'!I97)</f>
        <v/>
      </c>
      <c r="H93" s="1" t="str">
        <f t="shared" si="6"/>
        <v/>
      </c>
      <c r="J93" s="1" t="str">
        <f t="shared" ca="1" si="8"/>
        <v/>
      </c>
      <c r="K93" s="1" t="str">
        <f t="shared" ca="1" si="9"/>
        <v/>
      </c>
      <c r="L93" s="1" t="str">
        <f t="shared" ca="1" si="9"/>
        <v/>
      </c>
      <c r="O93" s="1" t="str">
        <f t="shared" si="10"/>
        <v/>
      </c>
      <c r="P93" s="1" t="str">
        <f t="shared" si="11"/>
        <v/>
      </c>
    </row>
    <row r="94" spans="2:16" ht="14.45" customHeight="1" x14ac:dyDescent="0.45">
      <c r="B94" s="1" t="str">
        <f ca="1">IF('Snapshot Checks'!$B98="","",IF('Snapshot Checks'!D98="",'Snapshot Checks'!C98,'Snapshot Checks'!D98))</f>
        <v/>
      </c>
      <c r="C94" s="1" t="str">
        <f ca="1">IF('Snapshot Checks'!$B98="","",'Snapshot Checks'!E98)</f>
        <v/>
      </c>
      <c r="D94" s="1" t="str">
        <f t="shared" ca="1" si="7"/>
        <v/>
      </c>
      <c r="F94" s="1" t="str">
        <f>IF('Trending Checks'!$B98="","",IF('Trending Checks'!H98="",'Trending Checks'!G98,'Trending Checks'!H98))</f>
        <v/>
      </c>
      <c r="G94" s="1" t="str">
        <f>IF('Trending Checks'!$B98="","",'Trending Checks'!I98)</f>
        <v/>
      </c>
      <c r="H94" s="1" t="str">
        <f t="shared" si="6"/>
        <v/>
      </c>
      <c r="J94" s="1" t="str">
        <f t="shared" ca="1" si="8"/>
        <v/>
      </c>
      <c r="K94" s="1" t="str">
        <f t="shared" ca="1" si="9"/>
        <v/>
      </c>
      <c r="L94" s="1" t="str">
        <f t="shared" ca="1" si="9"/>
        <v/>
      </c>
      <c r="O94" s="1" t="str">
        <f t="shared" si="10"/>
        <v/>
      </c>
      <c r="P94" s="1" t="str">
        <f t="shared" si="11"/>
        <v/>
      </c>
    </row>
    <row r="95" spans="2:16" ht="14.45" customHeight="1" x14ac:dyDescent="0.45">
      <c r="B95" s="1" t="str">
        <f ca="1">IF('Snapshot Checks'!$B99="","",IF('Snapshot Checks'!D99="",'Snapshot Checks'!C99,'Snapshot Checks'!D99))</f>
        <v/>
      </c>
      <c r="C95" s="1" t="str">
        <f ca="1">IF('Snapshot Checks'!$B99="","",'Snapshot Checks'!E99)</f>
        <v/>
      </c>
      <c r="D95" s="1" t="str">
        <f t="shared" ca="1" si="7"/>
        <v/>
      </c>
      <c r="F95" s="1" t="str">
        <f>IF('Trending Checks'!$B99="","",IF('Trending Checks'!H99="",'Trending Checks'!G99,'Trending Checks'!H99))</f>
        <v/>
      </c>
      <c r="G95" s="1" t="str">
        <f>IF('Trending Checks'!$B99="","",'Trending Checks'!I99)</f>
        <v/>
      </c>
      <c r="H95" s="1" t="str">
        <f t="shared" si="6"/>
        <v/>
      </c>
      <c r="J95" s="1" t="str">
        <f t="shared" ca="1" si="8"/>
        <v/>
      </c>
      <c r="K95" s="1" t="str">
        <f t="shared" ca="1" si="9"/>
        <v/>
      </c>
      <c r="L95" s="1" t="str">
        <f t="shared" ca="1" si="9"/>
        <v/>
      </c>
      <c r="O95" s="1" t="str">
        <f t="shared" si="10"/>
        <v/>
      </c>
      <c r="P95" s="1" t="str">
        <f t="shared" si="11"/>
        <v/>
      </c>
    </row>
    <row r="96" spans="2:16" ht="14.45" customHeight="1" x14ac:dyDescent="0.45">
      <c r="B96" s="1" t="str">
        <f ca="1">IF('Snapshot Checks'!$B100="","",IF('Snapshot Checks'!D100="",'Snapshot Checks'!C100,'Snapshot Checks'!D100))</f>
        <v/>
      </c>
      <c r="C96" s="1" t="str">
        <f ca="1">IF('Snapshot Checks'!$B100="","",'Snapshot Checks'!E100)</f>
        <v/>
      </c>
      <c r="D96" s="1" t="str">
        <f t="shared" ca="1" si="7"/>
        <v/>
      </c>
      <c r="F96" s="1" t="str">
        <f>IF('Trending Checks'!$B100="","",IF('Trending Checks'!H100="",'Trending Checks'!G100,'Trending Checks'!H100))</f>
        <v/>
      </c>
      <c r="G96" s="1" t="str">
        <f>IF('Trending Checks'!$B100="","",'Trending Checks'!I100)</f>
        <v/>
      </c>
      <c r="H96" s="1" t="str">
        <f t="shared" si="6"/>
        <v/>
      </c>
      <c r="J96" s="1" t="str">
        <f t="shared" ca="1" si="8"/>
        <v/>
      </c>
      <c r="K96" s="1" t="str">
        <f t="shared" ca="1" si="9"/>
        <v/>
      </c>
      <c r="L96" s="1" t="str">
        <f t="shared" ca="1" si="9"/>
        <v/>
      </c>
      <c r="O96" s="1" t="str">
        <f t="shared" si="10"/>
        <v/>
      </c>
      <c r="P96" s="1" t="str">
        <f t="shared" si="11"/>
        <v/>
      </c>
    </row>
    <row r="97" spans="2:16" ht="14.45" customHeight="1" x14ac:dyDescent="0.45">
      <c r="B97" s="1" t="str">
        <f ca="1">IF('Snapshot Checks'!$B101="","",IF('Snapshot Checks'!D101="",'Snapshot Checks'!C101,'Snapshot Checks'!D101))</f>
        <v/>
      </c>
      <c r="C97" s="1" t="str">
        <f ca="1">IF('Snapshot Checks'!$B101="","",'Snapshot Checks'!E101)</f>
        <v/>
      </c>
      <c r="D97" s="1" t="str">
        <f t="shared" ca="1" si="7"/>
        <v/>
      </c>
      <c r="F97" s="1" t="str">
        <f>IF('Trending Checks'!$B101="","",IF('Trending Checks'!H101="",'Trending Checks'!G101,'Trending Checks'!H101))</f>
        <v/>
      </c>
      <c r="G97" s="1" t="str">
        <f>IF('Trending Checks'!$B101="","",'Trending Checks'!I101)</f>
        <v/>
      </c>
      <c r="H97" s="1" t="str">
        <f t="shared" si="6"/>
        <v/>
      </c>
      <c r="J97" s="1" t="str">
        <f t="shared" ca="1" si="8"/>
        <v/>
      </c>
      <c r="K97" s="1" t="str">
        <f t="shared" ca="1" si="9"/>
        <v/>
      </c>
      <c r="L97" s="1" t="str">
        <f t="shared" ca="1" si="9"/>
        <v/>
      </c>
      <c r="O97" s="1" t="str">
        <f t="shared" si="10"/>
        <v/>
      </c>
      <c r="P97" s="1" t="str">
        <f t="shared" si="11"/>
        <v/>
      </c>
    </row>
    <row r="98" spans="2:16" ht="14.45" customHeight="1" x14ac:dyDescent="0.45">
      <c r="B98" s="1" t="str">
        <f ca="1">IF('Snapshot Checks'!$B102="","",IF('Snapshot Checks'!D102="",'Snapshot Checks'!C102,'Snapshot Checks'!D102))</f>
        <v/>
      </c>
      <c r="C98" s="1" t="str">
        <f ca="1">IF('Snapshot Checks'!$B102="","",'Snapshot Checks'!E102)</f>
        <v/>
      </c>
      <c r="D98" s="1" t="str">
        <f t="shared" ca="1" si="7"/>
        <v/>
      </c>
      <c r="F98" s="1" t="str">
        <f>IF('Trending Checks'!$B102="","",IF('Trending Checks'!H102="",'Trending Checks'!G102,'Trending Checks'!H102))</f>
        <v/>
      </c>
      <c r="G98" s="1" t="str">
        <f>IF('Trending Checks'!$B102="","",'Trending Checks'!I102)</f>
        <v/>
      </c>
      <c r="H98" s="1" t="str">
        <f t="shared" si="6"/>
        <v/>
      </c>
      <c r="J98" s="1" t="str">
        <f t="shared" ca="1" si="8"/>
        <v/>
      </c>
      <c r="K98" s="1" t="str">
        <f t="shared" ca="1" si="9"/>
        <v/>
      </c>
      <c r="L98" s="1" t="str">
        <f t="shared" ca="1" si="9"/>
        <v/>
      </c>
      <c r="O98" s="1" t="str">
        <f t="shared" si="10"/>
        <v/>
      </c>
      <c r="P98" s="1" t="str">
        <f t="shared" si="11"/>
        <v/>
      </c>
    </row>
    <row r="99" spans="2:16" ht="14.45" customHeight="1" x14ac:dyDescent="0.45">
      <c r="B99" s="1" t="str">
        <f ca="1">IF('Snapshot Checks'!$B103="","",IF('Snapshot Checks'!D103="",'Snapshot Checks'!C103,'Snapshot Checks'!D103))</f>
        <v/>
      </c>
      <c r="C99" s="1" t="str">
        <f ca="1">IF('Snapshot Checks'!$B103="","",'Snapshot Checks'!E103)</f>
        <v/>
      </c>
      <c r="D99" s="1" t="str">
        <f t="shared" ca="1" si="7"/>
        <v/>
      </c>
      <c r="F99" s="1" t="str">
        <f>IF('Trending Checks'!$B103="","",IF('Trending Checks'!H103="",'Trending Checks'!G103,'Trending Checks'!H103))</f>
        <v/>
      </c>
      <c r="G99" s="1" t="str">
        <f>IF('Trending Checks'!$B103="","",'Trending Checks'!I103)</f>
        <v/>
      </c>
      <c r="H99" s="1" t="str">
        <f t="shared" si="6"/>
        <v/>
      </c>
      <c r="J99" s="1" t="str">
        <f t="shared" ca="1" si="8"/>
        <v/>
      </c>
      <c r="K99" s="1" t="str">
        <f t="shared" ca="1" si="9"/>
        <v/>
      </c>
      <c r="L99" s="1" t="str">
        <f t="shared" ca="1" si="9"/>
        <v/>
      </c>
      <c r="O99" s="1" t="str">
        <f t="shared" si="10"/>
        <v/>
      </c>
      <c r="P99" s="1" t="str">
        <f t="shared" si="11"/>
        <v/>
      </c>
    </row>
    <row r="100" spans="2:16" ht="14.45" customHeight="1" x14ac:dyDescent="0.45">
      <c r="B100" s="1" t="str">
        <f ca="1">IF('Snapshot Checks'!$B104="","",IF('Snapshot Checks'!D104="",'Snapshot Checks'!C104,'Snapshot Checks'!D104))</f>
        <v/>
      </c>
      <c r="C100" s="1" t="str">
        <f ca="1">IF('Snapshot Checks'!$B104="","",'Snapshot Checks'!E104)</f>
        <v/>
      </c>
      <c r="D100" s="1" t="str">
        <f t="shared" ca="1" si="7"/>
        <v/>
      </c>
      <c r="F100" s="1" t="str">
        <f>IF('Trending Checks'!$B104="","",IF('Trending Checks'!H104="",'Trending Checks'!G104,'Trending Checks'!H104))</f>
        <v/>
      </c>
      <c r="G100" s="1" t="str">
        <f>IF('Trending Checks'!$B104="","",'Trending Checks'!I104)</f>
        <v/>
      </c>
      <c r="H100" s="1" t="str">
        <f t="shared" si="6"/>
        <v/>
      </c>
      <c r="J100" s="1" t="str">
        <f t="shared" ca="1" si="8"/>
        <v/>
      </c>
      <c r="K100" s="1" t="str">
        <f t="shared" ca="1" si="9"/>
        <v/>
      </c>
      <c r="L100" s="1" t="str">
        <f t="shared" ca="1" si="9"/>
        <v/>
      </c>
      <c r="O100" s="1" t="str">
        <f t="shared" si="10"/>
        <v/>
      </c>
      <c r="P100" s="1" t="str">
        <f t="shared" si="11"/>
        <v/>
      </c>
    </row>
    <row r="101" spans="2:16" ht="14.45" customHeight="1" x14ac:dyDescent="0.45">
      <c r="B101" s="1" t="str">
        <f ca="1">IF('Snapshot Checks'!$B105="","",IF('Snapshot Checks'!D105="",'Snapshot Checks'!C105,'Snapshot Checks'!D105))</f>
        <v/>
      </c>
      <c r="C101" s="1" t="str">
        <f ca="1">IF('Snapshot Checks'!$B105="","",'Snapshot Checks'!E105)</f>
        <v/>
      </c>
      <c r="D101" s="1" t="str">
        <f t="shared" ca="1" si="7"/>
        <v/>
      </c>
      <c r="F101" s="1" t="str">
        <f>IF('Trending Checks'!$B105="","",IF('Trending Checks'!H105="",'Trending Checks'!G105,'Trending Checks'!H105))</f>
        <v/>
      </c>
      <c r="G101" s="1" t="str">
        <f>IF('Trending Checks'!$B105="","",'Trending Checks'!I105)</f>
        <v/>
      </c>
      <c r="H101" s="1" t="str">
        <f t="shared" si="6"/>
        <v/>
      </c>
      <c r="J101" s="1" t="str">
        <f t="shared" ca="1" si="8"/>
        <v/>
      </c>
      <c r="K101" s="1" t="str">
        <f t="shared" ca="1" si="9"/>
        <v/>
      </c>
      <c r="L101" s="1" t="str">
        <f t="shared" ca="1" si="9"/>
        <v/>
      </c>
      <c r="O101" s="1" t="str">
        <f t="shared" si="10"/>
        <v/>
      </c>
      <c r="P101" s="1" t="str">
        <f t="shared" si="11"/>
        <v/>
      </c>
    </row>
    <row r="102" spans="2:16" ht="14.45" customHeight="1" x14ac:dyDescent="0.45">
      <c r="B102" s="1" t="str">
        <f ca="1">IF('Snapshot Checks'!$B106="","",IF('Snapshot Checks'!D106="",'Snapshot Checks'!C106,'Snapshot Checks'!D106))</f>
        <v/>
      </c>
      <c r="C102" s="1" t="str">
        <f ca="1">IF('Snapshot Checks'!$B106="","",'Snapshot Checks'!E106)</f>
        <v/>
      </c>
      <c r="D102" s="1" t="str">
        <f t="shared" ca="1" si="7"/>
        <v/>
      </c>
      <c r="F102" s="1" t="str">
        <f>IF('Trending Checks'!$B106="","",IF('Trending Checks'!H106="",'Trending Checks'!G106,'Trending Checks'!H106))</f>
        <v/>
      </c>
      <c r="G102" s="1" t="str">
        <f>IF('Trending Checks'!$B106="","",'Trending Checks'!I106)</f>
        <v/>
      </c>
      <c r="H102" s="1" t="str">
        <f t="shared" si="6"/>
        <v/>
      </c>
      <c r="J102" s="1" t="str">
        <f t="shared" ca="1" si="8"/>
        <v/>
      </c>
      <c r="K102" s="1" t="str">
        <f t="shared" ca="1" si="9"/>
        <v/>
      </c>
      <c r="L102" s="1" t="str">
        <f t="shared" ca="1" si="9"/>
        <v/>
      </c>
      <c r="O102" s="1" t="str">
        <f t="shared" si="10"/>
        <v/>
      </c>
      <c r="P102" s="1" t="str">
        <f t="shared" si="11"/>
        <v/>
      </c>
    </row>
    <row r="103" spans="2:16" ht="14.45" customHeight="1" x14ac:dyDescent="0.45">
      <c r="B103" s="1" t="str">
        <f ca="1">IF('Snapshot Checks'!$B107="","",IF('Snapshot Checks'!D107="",'Snapshot Checks'!C107,'Snapshot Checks'!D107))</f>
        <v/>
      </c>
      <c r="C103" s="1" t="str">
        <f ca="1">IF('Snapshot Checks'!$B107="","",'Snapshot Checks'!E107)</f>
        <v/>
      </c>
      <c r="D103" s="1" t="str">
        <f t="shared" ca="1" si="7"/>
        <v/>
      </c>
      <c r="F103" s="1" t="str">
        <f>IF('Trending Checks'!$B107="","",IF('Trending Checks'!H107="",'Trending Checks'!G107,'Trending Checks'!H107))</f>
        <v/>
      </c>
      <c r="G103" s="1" t="str">
        <f>IF('Trending Checks'!$B107="","",'Trending Checks'!I107)</f>
        <v/>
      </c>
      <c r="H103" s="1" t="str">
        <f t="shared" si="6"/>
        <v/>
      </c>
      <c r="J103" s="1" t="str">
        <f t="shared" ca="1" si="8"/>
        <v/>
      </c>
      <c r="K103" s="1" t="str">
        <f t="shared" ca="1" si="9"/>
        <v/>
      </c>
      <c r="L103" s="1" t="str">
        <f t="shared" ca="1" si="9"/>
        <v/>
      </c>
      <c r="O103" s="1" t="str">
        <f t="shared" si="10"/>
        <v/>
      </c>
      <c r="P103" s="1" t="str">
        <f t="shared" si="11"/>
        <v/>
      </c>
    </row>
    <row r="104" spans="2:16" ht="14.45" customHeight="1" x14ac:dyDescent="0.45">
      <c r="B104" s="1" t="str">
        <f ca="1">IF('Snapshot Checks'!$B108="","",IF('Snapshot Checks'!D108="",'Snapshot Checks'!C108,'Snapshot Checks'!D108))</f>
        <v/>
      </c>
      <c r="C104" s="1" t="str">
        <f ca="1">IF('Snapshot Checks'!$B108="","",'Snapshot Checks'!E108)</f>
        <v/>
      </c>
      <c r="D104" s="1" t="str">
        <f t="shared" ca="1" si="7"/>
        <v/>
      </c>
      <c r="F104" s="1" t="str">
        <f>IF('Trending Checks'!$B108="","",IF('Trending Checks'!H108="",'Trending Checks'!G108,'Trending Checks'!H108))</f>
        <v/>
      </c>
      <c r="G104" s="1" t="str">
        <f>IF('Trending Checks'!$B108="","",'Trending Checks'!I108)</f>
        <v/>
      </c>
      <c r="H104" s="1" t="str">
        <f t="shared" si="6"/>
        <v/>
      </c>
      <c r="J104" s="1" t="str">
        <f t="shared" ca="1" si="8"/>
        <v/>
      </c>
      <c r="K104" s="1" t="str">
        <f t="shared" ca="1" si="9"/>
        <v/>
      </c>
      <c r="L104" s="1" t="str">
        <f t="shared" ca="1" si="9"/>
        <v/>
      </c>
      <c r="O104" s="1" t="str">
        <f t="shared" si="10"/>
        <v/>
      </c>
      <c r="P104" s="1" t="str">
        <f t="shared" si="11"/>
        <v/>
      </c>
    </row>
    <row r="105" spans="2:16" ht="14.45" customHeight="1" x14ac:dyDescent="0.45">
      <c r="B105" s="1" t="str">
        <f ca="1">IF('Snapshot Checks'!$B109="","",IF('Snapshot Checks'!D109="",'Snapshot Checks'!C109,'Snapshot Checks'!D109))</f>
        <v/>
      </c>
      <c r="C105" s="1" t="str">
        <f ca="1">IF('Snapshot Checks'!$B109="","",'Snapshot Checks'!E109)</f>
        <v/>
      </c>
      <c r="D105" s="1" t="str">
        <f t="shared" ca="1" si="7"/>
        <v/>
      </c>
      <c r="F105" s="1" t="str">
        <f>IF('Trending Checks'!$B109="","",IF('Trending Checks'!H109="",'Trending Checks'!G109,'Trending Checks'!H109))</f>
        <v/>
      </c>
      <c r="G105" s="1" t="str">
        <f>IF('Trending Checks'!$B109="","",'Trending Checks'!I109)</f>
        <v/>
      </c>
      <c r="H105" s="1" t="str">
        <f t="shared" si="6"/>
        <v/>
      </c>
      <c r="J105" s="1" t="str">
        <f t="shared" ca="1" si="8"/>
        <v/>
      </c>
      <c r="K105" s="1" t="str">
        <f t="shared" ca="1" si="9"/>
        <v/>
      </c>
      <c r="L105" s="1" t="str">
        <f t="shared" ca="1" si="9"/>
        <v/>
      </c>
      <c r="O105" s="1" t="str">
        <f t="shared" si="10"/>
        <v/>
      </c>
      <c r="P105" s="1" t="str">
        <f t="shared" si="11"/>
        <v/>
      </c>
    </row>
    <row r="106" spans="2:16" ht="14.45" customHeight="1" x14ac:dyDescent="0.45">
      <c r="B106" s="1" t="str">
        <f ca="1">IF('Snapshot Checks'!$B110="","",IF('Snapshot Checks'!D110="",'Snapshot Checks'!C110,'Snapshot Checks'!D110))</f>
        <v/>
      </c>
      <c r="C106" s="1" t="str">
        <f ca="1">IF('Snapshot Checks'!$B110="","",'Snapshot Checks'!E110)</f>
        <v/>
      </c>
      <c r="D106" s="1" t="str">
        <f t="shared" ca="1" si="7"/>
        <v/>
      </c>
      <c r="F106" s="1" t="str">
        <f>IF('Trending Checks'!$B110="","",IF('Trending Checks'!H110="",'Trending Checks'!G110,'Trending Checks'!H110))</f>
        <v/>
      </c>
      <c r="G106" s="1" t="str">
        <f>IF('Trending Checks'!$B110="","",'Trending Checks'!I110)</f>
        <v/>
      </c>
      <c r="H106" s="1" t="str">
        <f t="shared" si="6"/>
        <v/>
      </c>
      <c r="J106" s="1" t="str">
        <f t="shared" ca="1" si="8"/>
        <v/>
      </c>
      <c r="K106" s="1" t="str">
        <f t="shared" ca="1" si="9"/>
        <v/>
      </c>
      <c r="L106" s="1" t="str">
        <f t="shared" ca="1" si="9"/>
        <v/>
      </c>
      <c r="O106" s="1" t="str">
        <f t="shared" si="10"/>
        <v/>
      </c>
      <c r="P106" s="1" t="str">
        <f t="shared" si="11"/>
        <v/>
      </c>
    </row>
    <row r="107" spans="2:16" ht="14.45" customHeight="1" x14ac:dyDescent="0.45">
      <c r="B107" s="1" t="str">
        <f ca="1">IF('Snapshot Checks'!$B111="","",IF('Snapshot Checks'!D111="",'Snapshot Checks'!C111,'Snapshot Checks'!D111))</f>
        <v/>
      </c>
      <c r="C107" s="1" t="str">
        <f ca="1">IF('Snapshot Checks'!$B111="","",'Snapshot Checks'!E111)</f>
        <v/>
      </c>
      <c r="D107" s="1" t="str">
        <f t="shared" ca="1" si="7"/>
        <v/>
      </c>
      <c r="F107" s="1" t="str">
        <f>IF('Trending Checks'!$B111="","",IF('Trending Checks'!H111="",'Trending Checks'!G111,'Trending Checks'!H111))</f>
        <v/>
      </c>
      <c r="G107" s="1" t="str">
        <f>IF('Trending Checks'!$B111="","",'Trending Checks'!I111)</f>
        <v/>
      </c>
      <c r="H107" s="1" t="str">
        <f t="shared" si="6"/>
        <v/>
      </c>
      <c r="J107" s="1" t="str">
        <f t="shared" ca="1" si="8"/>
        <v/>
      </c>
      <c r="K107" s="1" t="str">
        <f t="shared" ca="1" si="9"/>
        <v/>
      </c>
      <c r="L107" s="1" t="str">
        <f t="shared" ca="1" si="9"/>
        <v/>
      </c>
      <c r="O107" s="1" t="str">
        <f t="shared" si="10"/>
        <v/>
      </c>
      <c r="P107" s="1" t="str">
        <f t="shared" si="11"/>
        <v/>
      </c>
    </row>
    <row r="108" spans="2:16" ht="14.45" customHeight="1" x14ac:dyDescent="0.45">
      <c r="B108" s="1" t="str">
        <f ca="1">IF('Snapshot Checks'!$B112="","",IF('Snapshot Checks'!D112="",'Snapshot Checks'!C112,'Snapshot Checks'!D112))</f>
        <v/>
      </c>
      <c r="C108" s="1" t="str">
        <f ca="1">IF('Snapshot Checks'!$B112="","",'Snapshot Checks'!E112)</f>
        <v/>
      </c>
      <c r="D108" s="1" t="str">
        <f t="shared" ca="1" si="7"/>
        <v/>
      </c>
      <c r="F108" s="1" t="str">
        <f>IF('Trending Checks'!$B112="","",IF('Trending Checks'!H112="",'Trending Checks'!G112,'Trending Checks'!H112))</f>
        <v/>
      </c>
      <c r="G108" s="1" t="str">
        <f>IF('Trending Checks'!$B112="","",'Trending Checks'!I112)</f>
        <v/>
      </c>
      <c r="H108" s="1" t="str">
        <f t="shared" si="6"/>
        <v/>
      </c>
      <c r="J108" s="1" t="str">
        <f t="shared" ca="1" si="8"/>
        <v/>
      </c>
      <c r="K108" s="1" t="str">
        <f t="shared" ca="1" si="9"/>
        <v/>
      </c>
      <c r="L108" s="1" t="str">
        <f t="shared" ca="1" si="9"/>
        <v/>
      </c>
      <c r="O108" s="1" t="str">
        <f t="shared" si="10"/>
        <v/>
      </c>
      <c r="P108" s="1" t="str">
        <f t="shared" si="11"/>
        <v/>
      </c>
    </row>
    <row r="109" spans="2:16" ht="14.45" customHeight="1" x14ac:dyDescent="0.45">
      <c r="B109" s="1" t="str">
        <f ca="1">IF('Snapshot Checks'!$B113="","",IF('Snapshot Checks'!D113="",'Snapshot Checks'!C113,'Snapshot Checks'!D113))</f>
        <v/>
      </c>
      <c r="C109" s="1" t="str">
        <f ca="1">IF('Snapshot Checks'!$B113="","",'Snapshot Checks'!E113)</f>
        <v/>
      </c>
      <c r="D109" s="1" t="str">
        <f t="shared" ca="1" si="7"/>
        <v/>
      </c>
      <c r="F109" s="1" t="str">
        <f>IF('Trending Checks'!$B113="","",IF('Trending Checks'!H113="",'Trending Checks'!G113,'Trending Checks'!H113))</f>
        <v/>
      </c>
      <c r="G109" s="1" t="str">
        <f>IF('Trending Checks'!$B113="","",'Trending Checks'!I113)</f>
        <v/>
      </c>
      <c r="H109" s="1" t="str">
        <f t="shared" si="6"/>
        <v/>
      </c>
      <c r="J109" s="1" t="str">
        <f t="shared" ca="1" si="8"/>
        <v/>
      </c>
      <c r="K109" s="1" t="str">
        <f t="shared" ca="1" si="9"/>
        <v/>
      </c>
      <c r="L109" s="1" t="str">
        <f t="shared" ca="1" si="9"/>
        <v/>
      </c>
      <c r="O109" s="1" t="str">
        <f t="shared" si="10"/>
        <v/>
      </c>
      <c r="P109" s="1" t="str">
        <f t="shared" si="11"/>
        <v/>
      </c>
    </row>
    <row r="110" spans="2:16" ht="14.45" customHeight="1" x14ac:dyDescent="0.45">
      <c r="B110" s="1" t="str">
        <f ca="1">IF('Snapshot Checks'!$B114="","",IF('Snapshot Checks'!D114="",'Snapshot Checks'!C114,'Snapshot Checks'!D114))</f>
        <v/>
      </c>
      <c r="C110" s="1" t="str">
        <f ca="1">IF('Snapshot Checks'!$B114="","",'Snapshot Checks'!E114)</f>
        <v/>
      </c>
      <c r="D110" s="1" t="str">
        <f t="shared" ca="1" si="7"/>
        <v/>
      </c>
      <c r="F110" s="1" t="str">
        <f>IF('Trending Checks'!$B114="","",IF('Trending Checks'!H114="",'Trending Checks'!G114,'Trending Checks'!H114))</f>
        <v/>
      </c>
      <c r="G110" s="1" t="str">
        <f>IF('Trending Checks'!$B114="","",'Trending Checks'!I114)</f>
        <v/>
      </c>
      <c r="H110" s="1" t="str">
        <f t="shared" si="6"/>
        <v/>
      </c>
      <c r="J110" s="1" t="str">
        <f t="shared" ca="1" si="8"/>
        <v/>
      </c>
      <c r="K110" s="1" t="str">
        <f t="shared" ca="1" si="9"/>
        <v/>
      </c>
      <c r="L110" s="1" t="str">
        <f t="shared" ca="1" si="9"/>
        <v/>
      </c>
      <c r="O110" s="1" t="str">
        <f t="shared" si="10"/>
        <v/>
      </c>
      <c r="P110" s="1" t="str">
        <f t="shared" si="11"/>
        <v/>
      </c>
    </row>
    <row r="111" spans="2:16" ht="14.45" customHeight="1" x14ac:dyDescent="0.45">
      <c r="B111" s="1" t="str">
        <f ca="1">IF('Snapshot Checks'!$B115="","",IF('Snapshot Checks'!D115="",'Snapshot Checks'!C115,'Snapshot Checks'!D115))</f>
        <v/>
      </c>
      <c r="C111" s="1" t="str">
        <f ca="1">IF('Snapshot Checks'!$B115="","",'Snapshot Checks'!E115)</f>
        <v/>
      </c>
      <c r="D111" s="1" t="str">
        <f t="shared" ca="1" si="7"/>
        <v/>
      </c>
      <c r="F111" s="1" t="str">
        <f>IF('Trending Checks'!$B115="","",IF('Trending Checks'!H115="",'Trending Checks'!G115,'Trending Checks'!H115))</f>
        <v/>
      </c>
      <c r="G111" s="1" t="str">
        <f>IF('Trending Checks'!$B115="","",'Trending Checks'!I115)</f>
        <v/>
      </c>
      <c r="H111" s="1" t="str">
        <f t="shared" si="6"/>
        <v/>
      </c>
      <c r="J111" s="1" t="str">
        <f t="shared" ca="1" si="8"/>
        <v/>
      </c>
      <c r="K111" s="1" t="str">
        <f t="shared" ca="1" si="9"/>
        <v/>
      </c>
      <c r="L111" s="1" t="str">
        <f t="shared" ca="1" si="9"/>
        <v/>
      </c>
      <c r="O111" s="1" t="str">
        <f t="shared" si="10"/>
        <v/>
      </c>
      <c r="P111" s="1" t="str">
        <f t="shared" si="11"/>
        <v/>
      </c>
    </row>
    <row r="112" spans="2:16" ht="14.45" customHeight="1" x14ac:dyDescent="0.45">
      <c r="B112" s="1" t="str">
        <f ca="1">IF('Snapshot Checks'!$B116="","",IF('Snapshot Checks'!D116="",'Snapshot Checks'!C116,'Snapshot Checks'!D116))</f>
        <v/>
      </c>
      <c r="C112" s="1" t="str">
        <f ca="1">IF('Snapshot Checks'!$B116="","",'Snapshot Checks'!E116)</f>
        <v/>
      </c>
      <c r="D112" s="1" t="str">
        <f t="shared" ca="1" si="7"/>
        <v/>
      </c>
      <c r="F112" s="1" t="str">
        <f>IF('Trending Checks'!$B116="","",IF('Trending Checks'!H116="",'Trending Checks'!G116,'Trending Checks'!H116))</f>
        <v/>
      </c>
      <c r="G112" s="1" t="str">
        <f>IF('Trending Checks'!$B116="","",'Trending Checks'!I116)</f>
        <v/>
      </c>
      <c r="H112" s="1" t="str">
        <f t="shared" si="6"/>
        <v/>
      </c>
      <c r="J112" s="1" t="str">
        <f t="shared" ca="1" si="8"/>
        <v/>
      </c>
      <c r="K112" s="1" t="str">
        <f t="shared" ca="1" si="9"/>
        <v/>
      </c>
      <c r="L112" s="1" t="str">
        <f t="shared" ca="1" si="9"/>
        <v/>
      </c>
      <c r="O112" s="1" t="str">
        <f t="shared" si="10"/>
        <v/>
      </c>
      <c r="P112" s="1" t="str">
        <f t="shared" si="11"/>
        <v/>
      </c>
    </row>
    <row r="113" spans="2:16" ht="14.45" customHeight="1" x14ac:dyDescent="0.45">
      <c r="B113" s="1" t="str">
        <f ca="1">IF('Snapshot Checks'!$B117="","",IF('Snapshot Checks'!D117="",'Snapshot Checks'!C117,'Snapshot Checks'!D117))</f>
        <v/>
      </c>
      <c r="C113" s="1" t="str">
        <f ca="1">IF('Snapshot Checks'!$B117="","",'Snapshot Checks'!E117)</f>
        <v/>
      </c>
      <c r="D113" s="1" t="str">
        <f t="shared" ca="1" si="7"/>
        <v/>
      </c>
      <c r="F113" s="1" t="str">
        <f>IF('Trending Checks'!$B117="","",IF('Trending Checks'!H117="",'Trending Checks'!G117,'Trending Checks'!H117))</f>
        <v/>
      </c>
      <c r="G113" s="1" t="str">
        <f>IF('Trending Checks'!$B117="","",'Trending Checks'!I117)</f>
        <v/>
      </c>
      <c r="H113" s="1" t="str">
        <f t="shared" si="6"/>
        <v/>
      </c>
      <c r="J113" s="1" t="str">
        <f t="shared" ca="1" si="8"/>
        <v/>
      </c>
      <c r="K113" s="1" t="str">
        <f t="shared" ca="1" si="9"/>
        <v/>
      </c>
      <c r="L113" s="1" t="str">
        <f t="shared" ca="1" si="9"/>
        <v/>
      </c>
      <c r="O113" s="1" t="str">
        <f t="shared" si="10"/>
        <v/>
      </c>
      <c r="P113" s="1" t="str">
        <f t="shared" si="11"/>
        <v/>
      </c>
    </row>
    <row r="114" spans="2:16" ht="14.45" customHeight="1" x14ac:dyDescent="0.45">
      <c r="B114" s="1" t="str">
        <f ca="1">IF('Snapshot Checks'!$B118="","",IF('Snapshot Checks'!D118="",'Snapshot Checks'!C118,'Snapshot Checks'!D118))</f>
        <v/>
      </c>
      <c r="C114" s="1" t="str">
        <f ca="1">IF('Snapshot Checks'!$B118="","",'Snapshot Checks'!E118)</f>
        <v/>
      </c>
      <c r="D114" s="1" t="str">
        <f t="shared" ca="1" si="7"/>
        <v/>
      </c>
      <c r="F114" s="1" t="str">
        <f>IF('Trending Checks'!$B118="","",IF('Trending Checks'!H118="",'Trending Checks'!G118,'Trending Checks'!H118))</f>
        <v/>
      </c>
      <c r="G114" s="1" t="str">
        <f>IF('Trending Checks'!$B118="","",'Trending Checks'!I118)</f>
        <v/>
      </c>
      <c r="H114" s="1" t="str">
        <f t="shared" si="6"/>
        <v/>
      </c>
      <c r="J114" s="1" t="str">
        <f t="shared" ca="1" si="8"/>
        <v/>
      </c>
      <c r="K114" s="1" t="str">
        <f t="shared" ca="1" si="9"/>
        <v/>
      </c>
      <c r="L114" s="1" t="str">
        <f t="shared" ca="1" si="9"/>
        <v/>
      </c>
      <c r="O114" s="1" t="str">
        <f t="shared" si="10"/>
        <v/>
      </c>
      <c r="P114" s="1" t="str">
        <f t="shared" si="11"/>
        <v/>
      </c>
    </row>
    <row r="115" spans="2:16" ht="14.45" customHeight="1" x14ac:dyDescent="0.45">
      <c r="B115" s="1" t="str">
        <f ca="1">IF('Snapshot Checks'!$B119="","",IF('Snapshot Checks'!D119="",'Snapshot Checks'!C119,'Snapshot Checks'!D119))</f>
        <v/>
      </c>
      <c r="C115" s="1" t="str">
        <f ca="1">IF('Snapshot Checks'!$B119="","",'Snapshot Checks'!E119)</f>
        <v/>
      </c>
      <c r="D115" s="1" t="str">
        <f t="shared" ca="1" si="7"/>
        <v/>
      </c>
      <c r="F115" s="1" t="str">
        <f>IF('Trending Checks'!$B119="","",IF('Trending Checks'!H119="",'Trending Checks'!G119,'Trending Checks'!H119))</f>
        <v/>
      </c>
      <c r="G115" s="1" t="str">
        <f>IF('Trending Checks'!$B119="","",'Trending Checks'!I119)</f>
        <v/>
      </c>
      <c r="H115" s="1" t="str">
        <f t="shared" si="6"/>
        <v/>
      </c>
      <c r="J115" s="1" t="str">
        <f t="shared" ca="1" si="8"/>
        <v/>
      </c>
      <c r="K115" s="1" t="str">
        <f t="shared" ca="1" si="9"/>
        <v/>
      </c>
      <c r="L115" s="1" t="str">
        <f t="shared" ca="1" si="9"/>
        <v/>
      </c>
      <c r="O115" s="1" t="str">
        <f t="shared" si="10"/>
        <v/>
      </c>
      <c r="P115" s="1" t="str">
        <f t="shared" si="11"/>
        <v/>
      </c>
    </row>
    <row r="116" spans="2:16" ht="14.45" customHeight="1" x14ac:dyDescent="0.45">
      <c r="B116" s="1" t="str">
        <f ca="1">IF('Snapshot Checks'!$B120="","",IF('Snapshot Checks'!D120="",'Snapshot Checks'!C120,'Snapshot Checks'!D120))</f>
        <v/>
      </c>
      <c r="C116" s="1" t="str">
        <f ca="1">IF('Snapshot Checks'!$B120="","",'Snapshot Checks'!E120)</f>
        <v/>
      </c>
      <c r="D116" s="1" t="str">
        <f t="shared" ca="1" si="7"/>
        <v/>
      </c>
      <c r="F116" s="1" t="str">
        <f>IF('Trending Checks'!$B120="","",IF('Trending Checks'!H120="",'Trending Checks'!G120,'Trending Checks'!H120))</f>
        <v/>
      </c>
      <c r="G116" s="1" t="str">
        <f>IF('Trending Checks'!$B120="","",'Trending Checks'!I120)</f>
        <v/>
      </c>
      <c r="H116" s="1" t="str">
        <f t="shared" si="6"/>
        <v/>
      </c>
      <c r="J116" s="1" t="str">
        <f t="shared" ca="1" si="8"/>
        <v/>
      </c>
      <c r="K116" s="1" t="str">
        <f t="shared" ca="1" si="9"/>
        <v/>
      </c>
      <c r="L116" s="1" t="str">
        <f t="shared" ca="1" si="9"/>
        <v/>
      </c>
      <c r="O116" s="1" t="str">
        <f t="shared" si="10"/>
        <v/>
      </c>
      <c r="P116" s="1" t="str">
        <f t="shared" si="11"/>
        <v/>
      </c>
    </row>
    <row r="117" spans="2:16" ht="14.45" customHeight="1" x14ac:dyDescent="0.45">
      <c r="B117" s="1" t="str">
        <f ca="1">IF('Snapshot Checks'!$B121="","",IF('Snapshot Checks'!D121="",'Snapshot Checks'!C121,'Snapshot Checks'!D121))</f>
        <v/>
      </c>
      <c r="C117" s="1" t="str">
        <f ca="1">IF('Snapshot Checks'!$B121="","",'Snapshot Checks'!E121)</f>
        <v/>
      </c>
      <c r="D117" s="1" t="str">
        <f t="shared" ca="1" si="7"/>
        <v/>
      </c>
      <c r="F117" s="1" t="str">
        <f>IF('Trending Checks'!$B121="","",IF('Trending Checks'!H121="",'Trending Checks'!G121,'Trending Checks'!H121))</f>
        <v/>
      </c>
      <c r="G117" s="1" t="str">
        <f>IF('Trending Checks'!$B121="","",'Trending Checks'!I121)</f>
        <v/>
      </c>
      <c r="H117" s="1" t="str">
        <f t="shared" si="6"/>
        <v/>
      </c>
      <c r="J117" s="1" t="str">
        <f t="shared" ca="1" si="8"/>
        <v/>
      </c>
      <c r="K117" s="1" t="str">
        <f t="shared" ca="1" si="9"/>
        <v/>
      </c>
      <c r="L117" s="1" t="str">
        <f t="shared" ca="1" si="9"/>
        <v/>
      </c>
      <c r="O117" s="1" t="str">
        <f t="shared" si="10"/>
        <v/>
      </c>
      <c r="P117" s="1" t="str">
        <f t="shared" si="11"/>
        <v/>
      </c>
    </row>
    <row r="118" spans="2:16" ht="14.45" customHeight="1" x14ac:dyDescent="0.45">
      <c r="B118" s="1" t="str">
        <f ca="1">IF('Snapshot Checks'!$B122="","",IF('Snapshot Checks'!D122="",'Snapshot Checks'!C122,'Snapshot Checks'!D122))</f>
        <v/>
      </c>
      <c r="C118" s="1" t="str">
        <f ca="1">IF('Snapshot Checks'!$B122="","",'Snapshot Checks'!E122)</f>
        <v/>
      </c>
      <c r="D118" s="1" t="str">
        <f t="shared" ca="1" si="7"/>
        <v/>
      </c>
      <c r="F118" s="1" t="str">
        <f>IF('Trending Checks'!$B122="","",IF('Trending Checks'!H122="",'Trending Checks'!G122,'Trending Checks'!H122))</f>
        <v/>
      </c>
      <c r="G118" s="1" t="str">
        <f>IF('Trending Checks'!$B122="","",'Trending Checks'!I122)</f>
        <v/>
      </c>
      <c r="H118" s="1" t="str">
        <f t="shared" si="6"/>
        <v/>
      </c>
      <c r="J118" s="1" t="str">
        <f t="shared" ca="1" si="8"/>
        <v/>
      </c>
      <c r="K118" s="1" t="str">
        <f t="shared" ca="1" si="9"/>
        <v/>
      </c>
      <c r="L118" s="1" t="str">
        <f t="shared" ca="1" si="9"/>
        <v/>
      </c>
      <c r="O118" s="1" t="str">
        <f t="shared" si="10"/>
        <v/>
      </c>
      <c r="P118" s="1" t="str">
        <f t="shared" si="11"/>
        <v/>
      </c>
    </row>
    <row r="119" spans="2:16" ht="14.45" customHeight="1" x14ac:dyDescent="0.45">
      <c r="B119" s="1" t="str">
        <f ca="1">IF('Snapshot Checks'!$B123="","",IF('Snapshot Checks'!D123="",'Snapshot Checks'!C123,'Snapshot Checks'!D123))</f>
        <v/>
      </c>
      <c r="C119" s="1" t="str">
        <f ca="1">IF('Snapshot Checks'!$B123="","",'Snapshot Checks'!E123)</f>
        <v/>
      </c>
      <c r="D119" s="1" t="str">
        <f t="shared" ca="1" si="7"/>
        <v/>
      </c>
      <c r="F119" s="1" t="str">
        <f>IF('Trending Checks'!$B123="","",IF('Trending Checks'!H123="",'Trending Checks'!G123,'Trending Checks'!H123))</f>
        <v/>
      </c>
      <c r="G119" s="1" t="str">
        <f>IF('Trending Checks'!$B123="","",'Trending Checks'!I123)</f>
        <v/>
      </c>
      <c r="H119" s="1" t="str">
        <f t="shared" si="6"/>
        <v/>
      </c>
      <c r="J119" s="1" t="str">
        <f t="shared" ca="1" si="8"/>
        <v/>
      </c>
      <c r="K119" s="1" t="str">
        <f t="shared" ca="1" si="9"/>
        <v/>
      </c>
      <c r="L119" s="1" t="str">
        <f t="shared" ca="1" si="9"/>
        <v/>
      </c>
      <c r="O119" s="1" t="str">
        <f t="shared" si="10"/>
        <v/>
      </c>
      <c r="P119" s="1" t="str">
        <f t="shared" si="11"/>
        <v/>
      </c>
    </row>
    <row r="120" spans="2:16" ht="14.45" customHeight="1" x14ac:dyDescent="0.45">
      <c r="B120" s="1" t="str">
        <f ca="1">IF('Snapshot Checks'!$B124="","",IF('Snapshot Checks'!D124="",'Snapshot Checks'!C124,'Snapshot Checks'!D124))</f>
        <v/>
      </c>
      <c r="C120" s="1" t="str">
        <f ca="1">IF('Snapshot Checks'!$B124="","",'Snapshot Checks'!E124)</f>
        <v/>
      </c>
      <c r="D120" s="1" t="str">
        <f t="shared" ca="1" si="7"/>
        <v/>
      </c>
      <c r="F120" s="1" t="str">
        <f>IF('Trending Checks'!$B124="","",IF('Trending Checks'!H124="",'Trending Checks'!G124,'Trending Checks'!H124))</f>
        <v/>
      </c>
      <c r="G120" s="1" t="str">
        <f>IF('Trending Checks'!$B124="","",'Trending Checks'!I124)</f>
        <v/>
      </c>
      <c r="H120" s="1" t="str">
        <f t="shared" si="6"/>
        <v/>
      </c>
      <c r="J120" s="1" t="str">
        <f t="shared" ca="1" si="8"/>
        <v/>
      </c>
      <c r="K120" s="1" t="str">
        <f t="shared" ca="1" si="9"/>
        <v/>
      </c>
      <c r="L120" s="1" t="str">
        <f t="shared" ca="1" si="9"/>
        <v/>
      </c>
      <c r="O120" s="1" t="str">
        <f t="shared" si="10"/>
        <v/>
      </c>
      <c r="P120" s="1" t="str">
        <f t="shared" si="11"/>
        <v/>
      </c>
    </row>
    <row r="121" spans="2:16" ht="14.45" customHeight="1" x14ac:dyDescent="0.45">
      <c r="B121" s="1" t="str">
        <f ca="1">IF('Snapshot Checks'!$B125="","",IF('Snapshot Checks'!D125="",'Snapshot Checks'!C125,'Snapshot Checks'!D125))</f>
        <v/>
      </c>
      <c r="C121" s="1" t="str">
        <f ca="1">IF('Snapshot Checks'!$B125="","",'Snapshot Checks'!E125)</f>
        <v/>
      </c>
      <c r="D121" s="1" t="str">
        <f t="shared" ca="1" si="7"/>
        <v/>
      </c>
      <c r="F121" s="1" t="str">
        <f>IF('Trending Checks'!$B125="","",IF('Trending Checks'!H125="",'Trending Checks'!G125,'Trending Checks'!H125))</f>
        <v/>
      </c>
      <c r="G121" s="1" t="str">
        <f>IF('Trending Checks'!$B125="","",'Trending Checks'!I125)</f>
        <v/>
      </c>
      <c r="H121" s="1" t="str">
        <f t="shared" si="6"/>
        <v/>
      </c>
      <c r="J121" s="1" t="str">
        <f t="shared" ca="1" si="8"/>
        <v/>
      </c>
      <c r="K121" s="1" t="str">
        <f t="shared" ca="1" si="9"/>
        <v/>
      </c>
      <c r="L121" s="1" t="str">
        <f t="shared" ca="1" si="9"/>
        <v/>
      </c>
      <c r="O121" s="1" t="str">
        <f t="shared" si="10"/>
        <v/>
      </c>
      <c r="P121" s="1" t="str">
        <f t="shared" si="11"/>
        <v/>
      </c>
    </row>
    <row r="122" spans="2:16" ht="14.45" customHeight="1" x14ac:dyDescent="0.45">
      <c r="B122" s="1" t="str">
        <f ca="1">IF('Snapshot Checks'!$B126="","",IF('Snapshot Checks'!D126="",'Snapshot Checks'!C126,'Snapshot Checks'!D126))</f>
        <v/>
      </c>
      <c r="C122" s="1" t="str">
        <f ca="1">IF('Snapshot Checks'!$B126="","",'Snapshot Checks'!E126)</f>
        <v/>
      </c>
      <c r="D122" s="1" t="str">
        <f t="shared" ca="1" si="7"/>
        <v/>
      </c>
      <c r="F122" s="1" t="str">
        <f>IF('Trending Checks'!$B126="","",IF('Trending Checks'!H126="",'Trending Checks'!G126,'Trending Checks'!H126))</f>
        <v/>
      </c>
      <c r="G122" s="1" t="str">
        <f>IF('Trending Checks'!$B126="","",'Trending Checks'!I126)</f>
        <v/>
      </c>
      <c r="H122" s="1" t="str">
        <f t="shared" si="6"/>
        <v/>
      </c>
      <c r="J122" s="1" t="str">
        <f t="shared" ca="1" si="8"/>
        <v/>
      </c>
      <c r="K122" s="1" t="str">
        <f t="shared" ca="1" si="9"/>
        <v/>
      </c>
      <c r="L122" s="1" t="str">
        <f t="shared" ca="1" si="9"/>
        <v/>
      </c>
      <c r="O122" s="1" t="str">
        <f t="shared" si="10"/>
        <v/>
      </c>
      <c r="P122" s="1" t="str">
        <f t="shared" si="11"/>
        <v/>
      </c>
    </row>
    <row r="123" spans="2:16" ht="14.45" customHeight="1" x14ac:dyDescent="0.45">
      <c r="B123" s="1" t="str">
        <f ca="1">IF('Snapshot Checks'!$B127="","",IF('Snapshot Checks'!D127="",'Snapshot Checks'!C127,'Snapshot Checks'!D127))</f>
        <v/>
      </c>
      <c r="C123" s="1" t="str">
        <f ca="1">IF('Snapshot Checks'!$B127="","",'Snapshot Checks'!E127)</f>
        <v/>
      </c>
      <c r="D123" s="1" t="str">
        <f t="shared" ca="1" si="7"/>
        <v/>
      </c>
      <c r="F123" s="1" t="str">
        <f>IF('Trending Checks'!$B127="","",IF('Trending Checks'!H127="",'Trending Checks'!G127,'Trending Checks'!H127))</f>
        <v/>
      </c>
      <c r="G123" s="1" t="str">
        <f>IF('Trending Checks'!$B127="","",'Trending Checks'!I127)</f>
        <v/>
      </c>
      <c r="H123" s="1" t="str">
        <f t="shared" si="6"/>
        <v/>
      </c>
      <c r="J123" s="1" t="str">
        <f t="shared" ca="1" si="8"/>
        <v/>
      </c>
      <c r="K123" s="1" t="str">
        <f t="shared" ca="1" si="9"/>
        <v/>
      </c>
      <c r="L123" s="1" t="str">
        <f t="shared" ca="1" si="9"/>
        <v/>
      </c>
      <c r="O123" s="1" t="str">
        <f t="shared" si="10"/>
        <v/>
      </c>
      <c r="P123" s="1" t="str">
        <f t="shared" si="11"/>
        <v/>
      </c>
    </row>
    <row r="124" spans="2:16" ht="14.45" customHeight="1" x14ac:dyDescent="0.45">
      <c r="B124" s="1" t="str">
        <f ca="1">IF('Snapshot Checks'!$B128="","",IF('Snapshot Checks'!D128="",'Snapshot Checks'!C128,'Snapshot Checks'!D128))</f>
        <v/>
      </c>
      <c r="C124" s="1" t="str">
        <f ca="1">IF('Snapshot Checks'!$B128="","",'Snapshot Checks'!E128)</f>
        <v/>
      </c>
      <c r="D124" s="1" t="str">
        <f t="shared" ca="1" si="7"/>
        <v/>
      </c>
      <c r="F124" s="1" t="str">
        <f>IF('Trending Checks'!$B128="","",IF('Trending Checks'!H128="",'Trending Checks'!G128,'Trending Checks'!H128))</f>
        <v/>
      </c>
      <c r="G124" s="1" t="str">
        <f>IF('Trending Checks'!$B128="","",'Trending Checks'!I128)</f>
        <v/>
      </c>
      <c r="H124" s="1" t="str">
        <f t="shared" si="6"/>
        <v/>
      </c>
      <c r="J124" s="1" t="str">
        <f t="shared" ca="1" si="8"/>
        <v/>
      </c>
      <c r="K124" s="1" t="str">
        <f t="shared" ca="1" si="9"/>
        <v/>
      </c>
      <c r="L124" s="1" t="str">
        <f t="shared" ca="1" si="9"/>
        <v/>
      </c>
      <c r="O124" s="1" t="str">
        <f t="shared" si="10"/>
        <v/>
      </c>
      <c r="P124" s="1" t="str">
        <f t="shared" si="11"/>
        <v/>
      </c>
    </row>
    <row r="125" spans="2:16" ht="14.45" customHeight="1" x14ac:dyDescent="0.45">
      <c r="B125" s="1" t="str">
        <f ca="1">IF('Snapshot Checks'!$B129="","",IF('Snapshot Checks'!D129="",'Snapshot Checks'!C129,'Snapshot Checks'!D129))</f>
        <v/>
      </c>
      <c r="C125" s="1" t="str">
        <f ca="1">IF('Snapshot Checks'!$B129="","",'Snapshot Checks'!E129)</f>
        <v/>
      </c>
      <c r="D125" s="1" t="str">
        <f t="shared" ca="1" si="7"/>
        <v/>
      </c>
      <c r="F125" s="1" t="str">
        <f>IF('Trending Checks'!$B129="","",IF('Trending Checks'!H129="",'Trending Checks'!G129,'Trending Checks'!H129))</f>
        <v/>
      </c>
      <c r="G125" s="1" t="str">
        <f>IF('Trending Checks'!$B129="","",'Trending Checks'!I129)</f>
        <v/>
      </c>
      <c r="H125" s="1" t="str">
        <f t="shared" si="6"/>
        <v/>
      </c>
      <c r="J125" s="1" t="str">
        <f t="shared" ca="1" si="8"/>
        <v/>
      </c>
      <c r="K125" s="1" t="str">
        <f t="shared" ca="1" si="9"/>
        <v/>
      </c>
      <c r="L125" s="1" t="str">
        <f t="shared" ca="1" si="9"/>
        <v/>
      </c>
      <c r="O125" s="1" t="str">
        <f t="shared" si="10"/>
        <v/>
      </c>
      <c r="P125" s="1" t="str">
        <f t="shared" si="11"/>
        <v/>
      </c>
    </row>
    <row r="126" spans="2:16" ht="14.45" customHeight="1" x14ac:dyDescent="0.45">
      <c r="B126" s="1" t="str">
        <f ca="1">IF('Snapshot Checks'!$B130="","",IF('Snapshot Checks'!D130="",'Snapshot Checks'!C130,'Snapshot Checks'!D130))</f>
        <v/>
      </c>
      <c r="C126" s="1" t="str">
        <f ca="1">IF('Snapshot Checks'!$B130="","",'Snapshot Checks'!E130)</f>
        <v/>
      </c>
      <c r="D126" s="1" t="str">
        <f t="shared" ca="1" si="7"/>
        <v/>
      </c>
      <c r="F126" s="1" t="str">
        <f>IF('Trending Checks'!$B130="","",IF('Trending Checks'!H130="",'Trending Checks'!G130,'Trending Checks'!H130))</f>
        <v/>
      </c>
      <c r="G126" s="1" t="str">
        <f>IF('Trending Checks'!$B130="","",'Trending Checks'!I130)</f>
        <v/>
      </c>
      <c r="H126" s="1" t="str">
        <f t="shared" si="6"/>
        <v/>
      </c>
      <c r="J126" s="1" t="str">
        <f t="shared" ca="1" si="8"/>
        <v/>
      </c>
      <c r="K126" s="1" t="str">
        <f t="shared" ca="1" si="9"/>
        <v/>
      </c>
      <c r="L126" s="1" t="str">
        <f t="shared" ca="1" si="9"/>
        <v/>
      </c>
      <c r="O126" s="1" t="str">
        <f t="shared" si="10"/>
        <v/>
      </c>
      <c r="P126" s="1" t="str">
        <f t="shared" si="11"/>
        <v/>
      </c>
    </row>
    <row r="127" spans="2:16" ht="14.45" customHeight="1" x14ac:dyDescent="0.45">
      <c r="B127" s="1" t="str">
        <f ca="1">IF('Snapshot Checks'!$B131="","",IF('Snapshot Checks'!D131="",'Snapshot Checks'!C131,'Snapshot Checks'!D131))</f>
        <v/>
      </c>
      <c r="C127" s="1" t="str">
        <f ca="1">IF('Snapshot Checks'!$B131="","",'Snapshot Checks'!E131)</f>
        <v/>
      </c>
      <c r="D127" s="1" t="str">
        <f t="shared" ca="1" si="7"/>
        <v/>
      </c>
      <c r="F127" s="1" t="str">
        <f>IF('Trending Checks'!$B131="","",IF('Trending Checks'!H131="",'Trending Checks'!G131,'Trending Checks'!H131))</f>
        <v/>
      </c>
      <c r="G127" s="1" t="str">
        <f>IF('Trending Checks'!$B131="","",'Trending Checks'!I131)</f>
        <v/>
      </c>
      <c r="H127" s="1" t="str">
        <f t="shared" si="6"/>
        <v/>
      </c>
      <c r="J127" s="1" t="str">
        <f t="shared" ca="1" si="8"/>
        <v/>
      </c>
      <c r="K127" s="1" t="str">
        <f t="shared" ca="1" si="9"/>
        <v/>
      </c>
      <c r="L127" s="1" t="str">
        <f t="shared" ca="1" si="9"/>
        <v/>
      </c>
      <c r="O127" s="1" t="str">
        <f t="shared" si="10"/>
        <v/>
      </c>
      <c r="P127" s="1" t="str">
        <f t="shared" si="11"/>
        <v/>
      </c>
    </row>
    <row r="128" spans="2:16" ht="14.45" customHeight="1" x14ac:dyDescent="0.45">
      <c r="B128" s="1" t="str">
        <f ca="1">IF('Snapshot Checks'!$B132="","",IF('Snapshot Checks'!D132="",'Snapshot Checks'!C132,'Snapshot Checks'!D132))</f>
        <v/>
      </c>
      <c r="C128" s="1" t="str">
        <f ca="1">IF('Snapshot Checks'!$B132="","",'Snapshot Checks'!E132)</f>
        <v/>
      </c>
      <c r="D128" s="1" t="str">
        <f t="shared" ca="1" si="7"/>
        <v/>
      </c>
      <c r="F128" s="1" t="str">
        <f>IF('Trending Checks'!$B132="","",IF('Trending Checks'!H132="",'Trending Checks'!G132,'Trending Checks'!H132))</f>
        <v/>
      </c>
      <c r="G128" s="1" t="str">
        <f>IF('Trending Checks'!$B132="","",'Trending Checks'!I132)</f>
        <v/>
      </c>
      <c r="H128" s="1" t="str">
        <f t="shared" si="6"/>
        <v/>
      </c>
      <c r="J128" s="1" t="str">
        <f t="shared" ca="1" si="8"/>
        <v/>
      </c>
      <c r="K128" s="1" t="str">
        <f t="shared" ca="1" si="9"/>
        <v/>
      </c>
      <c r="L128" s="1" t="str">
        <f t="shared" ca="1" si="9"/>
        <v/>
      </c>
      <c r="O128" s="1" t="str">
        <f t="shared" si="10"/>
        <v/>
      </c>
      <c r="P128" s="1" t="str">
        <f t="shared" si="11"/>
        <v/>
      </c>
    </row>
    <row r="129" spans="2:16" ht="14.45" customHeight="1" x14ac:dyDescent="0.45">
      <c r="B129" s="1" t="str">
        <f ca="1">IF('Snapshot Checks'!$B133="","",IF('Snapshot Checks'!D133="",'Snapshot Checks'!C133,'Snapshot Checks'!D133))</f>
        <v/>
      </c>
      <c r="C129" s="1" t="str">
        <f ca="1">IF('Snapshot Checks'!$B133="","",'Snapshot Checks'!E133)</f>
        <v/>
      </c>
      <c r="D129" s="1" t="str">
        <f t="shared" ca="1" si="7"/>
        <v/>
      </c>
      <c r="F129" s="1" t="str">
        <f>IF('Trending Checks'!$B133="","",IF('Trending Checks'!H133="",'Trending Checks'!G133,'Trending Checks'!H133))</f>
        <v/>
      </c>
      <c r="G129" s="1" t="str">
        <f>IF('Trending Checks'!$B133="","",'Trending Checks'!I133)</f>
        <v/>
      </c>
      <c r="H129" s="1" t="str">
        <f t="shared" si="6"/>
        <v/>
      </c>
      <c r="J129" s="1" t="str">
        <f t="shared" ca="1" si="8"/>
        <v/>
      </c>
      <c r="K129" s="1" t="str">
        <f t="shared" ca="1" si="9"/>
        <v/>
      </c>
      <c r="L129" s="1" t="str">
        <f t="shared" ca="1" si="9"/>
        <v/>
      </c>
      <c r="O129" s="1" t="str">
        <f t="shared" si="10"/>
        <v/>
      </c>
      <c r="P129" s="1" t="str">
        <f t="shared" si="11"/>
        <v/>
      </c>
    </row>
    <row r="130" spans="2:16" ht="14.45" customHeight="1" x14ac:dyDescent="0.45">
      <c r="B130" s="1" t="str">
        <f ca="1">IF('Snapshot Checks'!$B134="","",IF('Snapshot Checks'!D134="",'Snapshot Checks'!C134,'Snapshot Checks'!D134))</f>
        <v/>
      </c>
      <c r="C130" s="1" t="str">
        <f ca="1">IF('Snapshot Checks'!$B134="","",'Snapshot Checks'!E134)</f>
        <v/>
      </c>
      <c r="D130" s="1" t="str">
        <f t="shared" ca="1" si="7"/>
        <v/>
      </c>
      <c r="F130" s="1" t="str">
        <f>IF('Trending Checks'!$B134="","",IF('Trending Checks'!H134="",'Trending Checks'!G134,'Trending Checks'!H134))</f>
        <v/>
      </c>
      <c r="G130" s="1" t="str">
        <f>IF('Trending Checks'!$B134="","",'Trending Checks'!I134)</f>
        <v/>
      </c>
      <c r="H130" s="1" t="str">
        <f t="shared" si="6"/>
        <v/>
      </c>
      <c r="J130" s="1" t="str">
        <f t="shared" ca="1" si="8"/>
        <v/>
      </c>
      <c r="K130" s="1" t="str">
        <f t="shared" ca="1" si="9"/>
        <v/>
      </c>
      <c r="L130" s="1" t="str">
        <f t="shared" ca="1" si="9"/>
        <v/>
      </c>
      <c r="O130" s="1" t="str">
        <f t="shared" si="10"/>
        <v/>
      </c>
      <c r="P130" s="1" t="str">
        <f t="shared" si="11"/>
        <v/>
      </c>
    </row>
    <row r="131" spans="2:16" ht="14.45" customHeight="1" x14ac:dyDescent="0.45">
      <c r="B131" s="1" t="str">
        <f ca="1">IF('Snapshot Checks'!$B135="","",IF('Snapshot Checks'!D135="",'Snapshot Checks'!C135,'Snapshot Checks'!D135))</f>
        <v/>
      </c>
      <c r="C131" s="1" t="str">
        <f ca="1">IF('Snapshot Checks'!$B135="","",'Snapshot Checks'!E135)</f>
        <v/>
      </c>
      <c r="D131" s="1" t="str">
        <f t="shared" ca="1" si="7"/>
        <v/>
      </c>
      <c r="F131" s="1" t="str">
        <f>IF('Trending Checks'!$B135="","",IF('Trending Checks'!H135="",'Trending Checks'!G135,'Trending Checks'!H135))</f>
        <v/>
      </c>
      <c r="G131" s="1" t="str">
        <f>IF('Trending Checks'!$B135="","",'Trending Checks'!I135)</f>
        <v/>
      </c>
      <c r="H131" s="1" t="str">
        <f t="shared" si="6"/>
        <v/>
      </c>
      <c r="J131" s="1" t="str">
        <f t="shared" ca="1" si="8"/>
        <v/>
      </c>
      <c r="K131" s="1" t="str">
        <f t="shared" ca="1" si="9"/>
        <v/>
      </c>
      <c r="L131" s="1" t="str">
        <f t="shared" ca="1" si="9"/>
        <v/>
      </c>
      <c r="O131" s="1" t="str">
        <f t="shared" si="10"/>
        <v/>
      </c>
      <c r="P131" s="1" t="str">
        <f t="shared" si="11"/>
        <v/>
      </c>
    </row>
    <row r="132" spans="2:16" ht="14.45" customHeight="1" x14ac:dyDescent="0.45">
      <c r="B132" s="1" t="str">
        <f ca="1">IF('Snapshot Checks'!$B136="","",IF('Snapshot Checks'!D136="",'Snapshot Checks'!C136,'Snapshot Checks'!D136))</f>
        <v/>
      </c>
      <c r="C132" s="1" t="str">
        <f ca="1">IF('Snapshot Checks'!$B136="","",'Snapshot Checks'!E136)</f>
        <v/>
      </c>
      <c r="D132" s="1" t="str">
        <f t="shared" ca="1" si="7"/>
        <v/>
      </c>
      <c r="F132" s="1" t="str">
        <f>IF('Trending Checks'!$B136="","",IF('Trending Checks'!H136="",'Trending Checks'!G136,'Trending Checks'!H136))</f>
        <v/>
      </c>
      <c r="G132" s="1" t="str">
        <f>IF('Trending Checks'!$B136="","",'Trending Checks'!I136)</f>
        <v/>
      </c>
      <c r="H132" s="1" t="str">
        <f t="shared" si="6"/>
        <v/>
      </c>
      <c r="J132" s="1" t="str">
        <f t="shared" ca="1" si="8"/>
        <v/>
      </c>
      <c r="K132" s="1" t="str">
        <f t="shared" ca="1" si="9"/>
        <v/>
      </c>
      <c r="L132" s="1" t="str">
        <f t="shared" ca="1" si="9"/>
        <v/>
      </c>
      <c r="O132" s="1" t="str">
        <f t="shared" si="10"/>
        <v/>
      </c>
      <c r="P132" s="1" t="str">
        <f t="shared" si="11"/>
        <v/>
      </c>
    </row>
    <row r="133" spans="2:16" ht="14.45" customHeight="1" x14ac:dyDescent="0.45">
      <c r="B133" s="1" t="str">
        <f ca="1">IF('Snapshot Checks'!$B137="","",IF('Snapshot Checks'!D137="",'Snapshot Checks'!C137,'Snapshot Checks'!D137))</f>
        <v/>
      </c>
      <c r="C133" s="1" t="str">
        <f ca="1">IF('Snapshot Checks'!$B137="","",'Snapshot Checks'!E137)</f>
        <v/>
      </c>
      <c r="D133" s="1" t="str">
        <f t="shared" ca="1" si="7"/>
        <v/>
      </c>
      <c r="F133" s="1" t="str">
        <f>IF('Trending Checks'!$B137="","",IF('Trending Checks'!H137="",'Trending Checks'!G137,'Trending Checks'!H137))</f>
        <v/>
      </c>
      <c r="G133" s="1" t="str">
        <f>IF('Trending Checks'!$B137="","",'Trending Checks'!I137)</f>
        <v/>
      </c>
      <c r="H133" s="1" t="str">
        <f t="shared" si="6"/>
        <v/>
      </c>
      <c r="J133" s="1" t="str">
        <f t="shared" ca="1" si="8"/>
        <v/>
      </c>
      <c r="K133" s="1" t="str">
        <f t="shared" ca="1" si="9"/>
        <v/>
      </c>
      <c r="L133" s="1" t="str">
        <f t="shared" ca="1" si="9"/>
        <v/>
      </c>
      <c r="O133" s="1" t="str">
        <f t="shared" si="10"/>
        <v/>
      </c>
      <c r="P133" s="1" t="str">
        <f t="shared" si="11"/>
        <v/>
      </c>
    </row>
    <row r="134" spans="2:16" ht="14.45" customHeight="1" x14ac:dyDescent="0.45">
      <c r="B134" s="1" t="str">
        <f ca="1">IF('Snapshot Checks'!$B138="","",IF('Snapshot Checks'!D138="",'Snapshot Checks'!C138,'Snapshot Checks'!D138))</f>
        <v/>
      </c>
      <c r="C134" s="1" t="str">
        <f ca="1">IF('Snapshot Checks'!$B138="","",'Snapshot Checks'!E138)</f>
        <v/>
      </c>
      <c r="D134" s="1" t="str">
        <f t="shared" ca="1" si="7"/>
        <v/>
      </c>
      <c r="F134" s="1" t="str">
        <f>IF('Trending Checks'!$B138="","",IF('Trending Checks'!H138="",'Trending Checks'!G138,'Trending Checks'!H138))</f>
        <v/>
      </c>
      <c r="G134" s="1" t="str">
        <f>IF('Trending Checks'!$B138="","",'Trending Checks'!I138)</f>
        <v/>
      </c>
      <c r="H134" s="1" t="str">
        <f t="shared" ref="H134:H197" si="12">_xlfn.CONCAT(F134:G134)</f>
        <v/>
      </c>
      <c r="J134" s="1" t="str">
        <f t="shared" ca="1" si="8"/>
        <v/>
      </c>
      <c r="K134" s="1" t="str">
        <f t="shared" ca="1" si="9"/>
        <v/>
      </c>
      <c r="L134" s="1" t="str">
        <f t="shared" ca="1" si="9"/>
        <v/>
      </c>
      <c r="O134" s="1" t="str">
        <f t="shared" si="10"/>
        <v/>
      </c>
      <c r="P134" s="1" t="str">
        <f t="shared" si="11"/>
        <v/>
      </c>
    </row>
    <row r="135" spans="2:16" ht="14.45" customHeight="1" x14ac:dyDescent="0.45">
      <c r="B135" s="1" t="str">
        <f ca="1">IF('Snapshot Checks'!$B139="","",IF('Snapshot Checks'!D139="",'Snapshot Checks'!C139,'Snapshot Checks'!D139))</f>
        <v/>
      </c>
      <c r="C135" s="1" t="str">
        <f ca="1">IF('Snapshot Checks'!$B139="","",'Snapshot Checks'!E139)</f>
        <v/>
      </c>
      <c r="D135" s="1" t="str">
        <f t="shared" ref="D135:D198" ca="1" si="13">_xlfn.CONCAT(B135:C135)</f>
        <v/>
      </c>
      <c r="F135" s="1" t="str">
        <f>IF('Trending Checks'!$B139="","",IF('Trending Checks'!H139="",'Trending Checks'!G139,'Trending Checks'!H139))</f>
        <v/>
      </c>
      <c r="G135" s="1" t="str">
        <f>IF('Trending Checks'!$B139="","",'Trending Checks'!I139)</f>
        <v/>
      </c>
      <c r="H135" s="1" t="str">
        <f t="shared" si="12"/>
        <v/>
      </c>
      <c r="J135" s="1" t="str">
        <f t="shared" ref="J135:J198" ca="1" si="14">B135</f>
        <v/>
      </c>
      <c r="K135" s="1" t="str">
        <f t="shared" ref="K135:L198" ca="1" si="15">C135</f>
        <v/>
      </c>
      <c r="L135" s="1" t="str">
        <f t="shared" ca="1" si="15"/>
        <v/>
      </c>
      <c r="O135" s="1" t="str">
        <f t="shared" ref="O135:O198" si="16">IFERROR(IF(N135="","",IF(ISNUMBER(SEARCH("-",N135)),LEFT(N135,LEN(N135)-4),IFERROR(_xlfn.NUMBERVALUE(LEFT(N135,LEN(N135)-4)),LEFT(N135,LEN(N135)-4)))),"")</f>
        <v/>
      </c>
      <c r="P135" s="1" t="str">
        <f t="shared" ref="P135:P198" si="17">IFERROR(IF(N135="","",_xlfn.NUMBERVALUE(RIGHT(N135,4))),"")</f>
        <v/>
      </c>
    </row>
    <row r="136" spans="2:16" ht="14.45" customHeight="1" x14ac:dyDescent="0.45">
      <c r="B136" s="1" t="str">
        <f ca="1">IF('Snapshot Checks'!$B140="","",IF('Snapshot Checks'!D140="",'Snapshot Checks'!C140,'Snapshot Checks'!D140))</f>
        <v/>
      </c>
      <c r="C136" s="1" t="str">
        <f ca="1">IF('Snapshot Checks'!$B140="","",'Snapshot Checks'!E140)</f>
        <v/>
      </c>
      <c r="D136" s="1" t="str">
        <f t="shared" ca="1" si="13"/>
        <v/>
      </c>
      <c r="F136" s="1" t="str">
        <f>IF('Trending Checks'!$B140="","",IF('Trending Checks'!H140="",'Trending Checks'!G140,'Trending Checks'!H140))</f>
        <v/>
      </c>
      <c r="G136" s="1" t="str">
        <f>IF('Trending Checks'!$B140="","",'Trending Checks'!I140)</f>
        <v/>
      </c>
      <c r="H136" s="1" t="str">
        <f t="shared" si="12"/>
        <v/>
      </c>
      <c r="J136" s="1" t="str">
        <f t="shared" ca="1" si="14"/>
        <v/>
      </c>
      <c r="K136" s="1" t="str">
        <f t="shared" ca="1" si="15"/>
        <v/>
      </c>
      <c r="L136" s="1" t="str">
        <f t="shared" ca="1" si="15"/>
        <v/>
      </c>
      <c r="O136" s="1" t="str">
        <f t="shared" si="16"/>
        <v/>
      </c>
      <c r="P136" s="1" t="str">
        <f t="shared" si="17"/>
        <v/>
      </c>
    </row>
    <row r="137" spans="2:16" ht="14.45" customHeight="1" x14ac:dyDescent="0.45">
      <c r="B137" s="1" t="str">
        <f ca="1">IF('Snapshot Checks'!$B141="","",IF('Snapshot Checks'!D141="",'Snapshot Checks'!C141,'Snapshot Checks'!D141))</f>
        <v/>
      </c>
      <c r="C137" s="1" t="str">
        <f ca="1">IF('Snapshot Checks'!$B141="","",'Snapshot Checks'!E141)</f>
        <v/>
      </c>
      <c r="D137" s="1" t="str">
        <f t="shared" ca="1" si="13"/>
        <v/>
      </c>
      <c r="F137" s="1" t="str">
        <f>IF('Trending Checks'!$B141="","",IF('Trending Checks'!H141="",'Trending Checks'!G141,'Trending Checks'!H141))</f>
        <v/>
      </c>
      <c r="G137" s="1" t="str">
        <f>IF('Trending Checks'!$B141="","",'Trending Checks'!I141)</f>
        <v/>
      </c>
      <c r="H137" s="1" t="str">
        <f t="shared" si="12"/>
        <v/>
      </c>
      <c r="J137" s="1" t="str">
        <f t="shared" ca="1" si="14"/>
        <v/>
      </c>
      <c r="K137" s="1" t="str">
        <f t="shared" ca="1" si="15"/>
        <v/>
      </c>
      <c r="L137" s="1" t="str">
        <f t="shared" ca="1" si="15"/>
        <v/>
      </c>
      <c r="O137" s="1" t="str">
        <f t="shared" si="16"/>
        <v/>
      </c>
      <c r="P137" s="1" t="str">
        <f t="shared" si="17"/>
        <v/>
      </c>
    </row>
    <row r="138" spans="2:16" ht="14.45" customHeight="1" x14ac:dyDescent="0.45">
      <c r="B138" s="1" t="str">
        <f ca="1">IF('Snapshot Checks'!$B142="","",IF('Snapshot Checks'!D142="",'Snapshot Checks'!C142,'Snapshot Checks'!D142))</f>
        <v/>
      </c>
      <c r="C138" s="1" t="str">
        <f ca="1">IF('Snapshot Checks'!$B142="","",'Snapshot Checks'!E142)</f>
        <v/>
      </c>
      <c r="D138" s="1" t="str">
        <f t="shared" ca="1" si="13"/>
        <v/>
      </c>
      <c r="F138" s="1" t="str">
        <f>IF('Trending Checks'!$B142="","",IF('Trending Checks'!H142="",'Trending Checks'!G142,'Trending Checks'!H142))</f>
        <v/>
      </c>
      <c r="G138" s="1" t="str">
        <f>IF('Trending Checks'!$B142="","",'Trending Checks'!I142)</f>
        <v/>
      </c>
      <c r="H138" s="1" t="str">
        <f t="shared" si="12"/>
        <v/>
      </c>
      <c r="J138" s="1" t="str">
        <f t="shared" ca="1" si="14"/>
        <v/>
      </c>
      <c r="K138" s="1" t="str">
        <f t="shared" ca="1" si="15"/>
        <v/>
      </c>
      <c r="L138" s="1" t="str">
        <f t="shared" ca="1" si="15"/>
        <v/>
      </c>
      <c r="O138" s="1" t="str">
        <f t="shared" si="16"/>
        <v/>
      </c>
      <c r="P138" s="1" t="str">
        <f t="shared" si="17"/>
        <v/>
      </c>
    </row>
    <row r="139" spans="2:16" ht="14.45" customHeight="1" x14ac:dyDescent="0.45">
      <c r="B139" s="1" t="str">
        <f ca="1">IF('Snapshot Checks'!$B143="","",IF('Snapshot Checks'!D143="",'Snapshot Checks'!C143,'Snapshot Checks'!D143))</f>
        <v/>
      </c>
      <c r="C139" s="1" t="str">
        <f ca="1">IF('Snapshot Checks'!$B143="","",'Snapshot Checks'!E143)</f>
        <v/>
      </c>
      <c r="D139" s="1" t="str">
        <f t="shared" ca="1" si="13"/>
        <v/>
      </c>
      <c r="F139" s="1" t="str">
        <f>IF('Trending Checks'!$B143="","",IF('Trending Checks'!H143="",'Trending Checks'!G143,'Trending Checks'!H143))</f>
        <v/>
      </c>
      <c r="G139" s="1" t="str">
        <f>IF('Trending Checks'!$B143="","",'Trending Checks'!I143)</f>
        <v/>
      </c>
      <c r="H139" s="1" t="str">
        <f t="shared" si="12"/>
        <v/>
      </c>
      <c r="J139" s="1" t="str">
        <f t="shared" ca="1" si="14"/>
        <v/>
      </c>
      <c r="K139" s="1" t="str">
        <f t="shared" ca="1" si="15"/>
        <v/>
      </c>
      <c r="L139" s="1" t="str">
        <f t="shared" ca="1" si="15"/>
        <v/>
      </c>
      <c r="O139" s="1" t="str">
        <f t="shared" si="16"/>
        <v/>
      </c>
      <c r="P139" s="1" t="str">
        <f t="shared" si="17"/>
        <v/>
      </c>
    </row>
    <row r="140" spans="2:16" ht="14.45" customHeight="1" x14ac:dyDescent="0.45">
      <c r="B140" s="1" t="str">
        <f ca="1">IF('Snapshot Checks'!$B144="","",IF('Snapshot Checks'!D144="",'Snapshot Checks'!C144,'Snapshot Checks'!D144))</f>
        <v/>
      </c>
      <c r="C140" s="1" t="str">
        <f ca="1">IF('Snapshot Checks'!$B144="","",'Snapshot Checks'!E144)</f>
        <v/>
      </c>
      <c r="D140" s="1" t="str">
        <f t="shared" ca="1" si="13"/>
        <v/>
      </c>
      <c r="F140" s="1" t="str">
        <f>IF('Trending Checks'!$B144="","",IF('Trending Checks'!H144="",'Trending Checks'!G144,'Trending Checks'!H144))</f>
        <v/>
      </c>
      <c r="G140" s="1" t="str">
        <f>IF('Trending Checks'!$B144="","",'Trending Checks'!I144)</f>
        <v/>
      </c>
      <c r="H140" s="1" t="str">
        <f t="shared" si="12"/>
        <v/>
      </c>
      <c r="J140" s="1" t="str">
        <f t="shared" ca="1" si="14"/>
        <v/>
      </c>
      <c r="K140" s="1" t="str">
        <f t="shared" ca="1" si="15"/>
        <v/>
      </c>
      <c r="L140" s="1" t="str">
        <f t="shared" ca="1" si="15"/>
        <v/>
      </c>
      <c r="O140" s="1" t="str">
        <f t="shared" si="16"/>
        <v/>
      </c>
      <c r="P140" s="1" t="str">
        <f t="shared" si="17"/>
        <v/>
      </c>
    </row>
    <row r="141" spans="2:16" ht="14.45" customHeight="1" x14ac:dyDescent="0.45">
      <c r="B141" s="1" t="str">
        <f ca="1">IF('Snapshot Checks'!$B145="","",IF('Snapshot Checks'!D145="",'Snapshot Checks'!C145,'Snapshot Checks'!D145))</f>
        <v/>
      </c>
      <c r="C141" s="1" t="str">
        <f ca="1">IF('Snapshot Checks'!$B145="","",'Snapshot Checks'!E145)</f>
        <v/>
      </c>
      <c r="D141" s="1" t="str">
        <f t="shared" ca="1" si="13"/>
        <v/>
      </c>
      <c r="F141" s="1" t="str">
        <f>IF('Trending Checks'!$B145="","",IF('Trending Checks'!H145="",'Trending Checks'!G145,'Trending Checks'!H145))</f>
        <v/>
      </c>
      <c r="G141" s="1" t="str">
        <f>IF('Trending Checks'!$B145="","",'Trending Checks'!I145)</f>
        <v/>
      </c>
      <c r="H141" s="1" t="str">
        <f t="shared" si="12"/>
        <v/>
      </c>
      <c r="J141" s="1" t="str">
        <f t="shared" ca="1" si="14"/>
        <v/>
      </c>
      <c r="K141" s="1" t="str">
        <f t="shared" ca="1" si="15"/>
        <v/>
      </c>
      <c r="L141" s="1" t="str">
        <f t="shared" ca="1" si="15"/>
        <v/>
      </c>
      <c r="O141" s="1" t="str">
        <f t="shared" si="16"/>
        <v/>
      </c>
      <c r="P141" s="1" t="str">
        <f t="shared" si="17"/>
        <v/>
      </c>
    </row>
    <row r="142" spans="2:16" ht="14.45" customHeight="1" x14ac:dyDescent="0.45">
      <c r="B142" s="1" t="str">
        <f ca="1">IF('Snapshot Checks'!$B146="","",IF('Snapshot Checks'!D146="",'Snapshot Checks'!C146,'Snapshot Checks'!D146))</f>
        <v/>
      </c>
      <c r="C142" s="1" t="str">
        <f ca="1">IF('Snapshot Checks'!$B146="","",'Snapshot Checks'!E146)</f>
        <v/>
      </c>
      <c r="D142" s="1" t="str">
        <f t="shared" ca="1" si="13"/>
        <v/>
      </c>
      <c r="F142" s="1" t="str">
        <f>IF('Trending Checks'!$B146="","",IF('Trending Checks'!H146="",'Trending Checks'!G146,'Trending Checks'!H146))</f>
        <v/>
      </c>
      <c r="G142" s="1" t="str">
        <f>IF('Trending Checks'!$B146="","",'Trending Checks'!I146)</f>
        <v/>
      </c>
      <c r="H142" s="1" t="str">
        <f t="shared" si="12"/>
        <v/>
      </c>
      <c r="J142" s="1" t="str">
        <f t="shared" ca="1" si="14"/>
        <v/>
      </c>
      <c r="K142" s="1" t="str">
        <f t="shared" ca="1" si="15"/>
        <v/>
      </c>
      <c r="L142" s="1" t="str">
        <f t="shared" ca="1" si="15"/>
        <v/>
      </c>
      <c r="O142" s="1" t="str">
        <f t="shared" si="16"/>
        <v/>
      </c>
      <c r="P142" s="1" t="str">
        <f t="shared" si="17"/>
        <v/>
      </c>
    </row>
    <row r="143" spans="2:16" ht="14.45" customHeight="1" x14ac:dyDescent="0.45">
      <c r="B143" s="1" t="str">
        <f ca="1">IF('Snapshot Checks'!$B147="","",IF('Snapshot Checks'!D147="",'Snapshot Checks'!C147,'Snapshot Checks'!D147))</f>
        <v/>
      </c>
      <c r="C143" s="1" t="str">
        <f ca="1">IF('Snapshot Checks'!$B147="","",'Snapshot Checks'!E147)</f>
        <v/>
      </c>
      <c r="D143" s="1" t="str">
        <f t="shared" ca="1" si="13"/>
        <v/>
      </c>
      <c r="F143" s="1" t="str">
        <f>IF('Trending Checks'!$B147="","",IF('Trending Checks'!H147="",'Trending Checks'!G147,'Trending Checks'!H147))</f>
        <v/>
      </c>
      <c r="G143" s="1" t="str">
        <f>IF('Trending Checks'!$B147="","",'Trending Checks'!I147)</f>
        <v/>
      </c>
      <c r="H143" s="1" t="str">
        <f t="shared" si="12"/>
        <v/>
      </c>
      <c r="J143" s="1" t="str">
        <f t="shared" ca="1" si="14"/>
        <v/>
      </c>
      <c r="K143" s="1" t="str">
        <f t="shared" ca="1" si="15"/>
        <v/>
      </c>
      <c r="L143" s="1" t="str">
        <f t="shared" ca="1" si="15"/>
        <v/>
      </c>
      <c r="O143" s="1" t="str">
        <f t="shared" si="16"/>
        <v/>
      </c>
      <c r="P143" s="1" t="str">
        <f t="shared" si="17"/>
        <v/>
      </c>
    </row>
    <row r="144" spans="2:16" ht="14.45" customHeight="1" x14ac:dyDescent="0.45">
      <c r="B144" s="1" t="str">
        <f ca="1">IF('Snapshot Checks'!$B148="","",IF('Snapshot Checks'!D148="",'Snapshot Checks'!C148,'Snapshot Checks'!D148))</f>
        <v/>
      </c>
      <c r="C144" s="1" t="str">
        <f ca="1">IF('Snapshot Checks'!$B148="","",'Snapshot Checks'!E148)</f>
        <v/>
      </c>
      <c r="D144" s="1" t="str">
        <f t="shared" ca="1" si="13"/>
        <v/>
      </c>
      <c r="F144" s="1" t="str">
        <f>IF('Trending Checks'!$B148="","",IF('Trending Checks'!H148="",'Trending Checks'!G148,'Trending Checks'!H148))</f>
        <v/>
      </c>
      <c r="G144" s="1" t="str">
        <f>IF('Trending Checks'!$B148="","",'Trending Checks'!I148)</f>
        <v/>
      </c>
      <c r="H144" s="1" t="str">
        <f t="shared" si="12"/>
        <v/>
      </c>
      <c r="J144" s="1" t="str">
        <f t="shared" ca="1" si="14"/>
        <v/>
      </c>
      <c r="K144" s="1" t="str">
        <f t="shared" ca="1" si="15"/>
        <v/>
      </c>
      <c r="L144" s="1" t="str">
        <f t="shared" ca="1" si="15"/>
        <v/>
      </c>
      <c r="O144" s="1" t="str">
        <f t="shared" si="16"/>
        <v/>
      </c>
      <c r="P144" s="1" t="str">
        <f t="shared" si="17"/>
        <v/>
      </c>
    </row>
    <row r="145" spans="2:16" ht="14.45" customHeight="1" x14ac:dyDescent="0.45">
      <c r="B145" s="1" t="str">
        <f ca="1">IF('Snapshot Checks'!$B149="","",IF('Snapshot Checks'!D149="",'Snapshot Checks'!C149,'Snapshot Checks'!D149))</f>
        <v/>
      </c>
      <c r="C145" s="1" t="str">
        <f ca="1">IF('Snapshot Checks'!$B149="","",'Snapshot Checks'!E149)</f>
        <v/>
      </c>
      <c r="D145" s="1" t="str">
        <f t="shared" ca="1" si="13"/>
        <v/>
      </c>
      <c r="F145" s="1" t="str">
        <f>IF('Trending Checks'!$B149="","",IF('Trending Checks'!H149="",'Trending Checks'!G149,'Trending Checks'!H149))</f>
        <v/>
      </c>
      <c r="G145" s="1" t="str">
        <f>IF('Trending Checks'!$B149="","",'Trending Checks'!I149)</f>
        <v/>
      </c>
      <c r="H145" s="1" t="str">
        <f t="shared" si="12"/>
        <v/>
      </c>
      <c r="J145" s="1" t="str">
        <f t="shared" ca="1" si="14"/>
        <v/>
      </c>
      <c r="K145" s="1" t="str">
        <f t="shared" ca="1" si="15"/>
        <v/>
      </c>
      <c r="L145" s="1" t="str">
        <f t="shared" ca="1" si="15"/>
        <v/>
      </c>
      <c r="O145" s="1" t="str">
        <f t="shared" si="16"/>
        <v/>
      </c>
      <c r="P145" s="1" t="str">
        <f t="shared" si="17"/>
        <v/>
      </c>
    </row>
    <row r="146" spans="2:16" ht="14.45" customHeight="1" x14ac:dyDescent="0.45">
      <c r="B146" s="1" t="str">
        <f ca="1">IF('Snapshot Checks'!$B150="","",IF('Snapshot Checks'!D150="",'Snapshot Checks'!C150,'Snapshot Checks'!D150))</f>
        <v/>
      </c>
      <c r="C146" s="1" t="str">
        <f ca="1">IF('Snapshot Checks'!$B150="","",'Snapshot Checks'!E150)</f>
        <v/>
      </c>
      <c r="D146" s="1" t="str">
        <f t="shared" ca="1" si="13"/>
        <v/>
      </c>
      <c r="F146" s="1" t="str">
        <f>IF('Trending Checks'!$B150="","",IF('Trending Checks'!H150="",'Trending Checks'!G150,'Trending Checks'!H150))</f>
        <v/>
      </c>
      <c r="G146" s="1" t="str">
        <f>IF('Trending Checks'!$B150="","",'Trending Checks'!I150)</f>
        <v/>
      </c>
      <c r="H146" s="1" t="str">
        <f t="shared" si="12"/>
        <v/>
      </c>
      <c r="J146" s="1" t="str">
        <f t="shared" ca="1" si="14"/>
        <v/>
      </c>
      <c r="K146" s="1" t="str">
        <f t="shared" ca="1" si="15"/>
        <v/>
      </c>
      <c r="L146" s="1" t="str">
        <f t="shared" ca="1" si="15"/>
        <v/>
      </c>
      <c r="O146" s="1" t="str">
        <f t="shared" si="16"/>
        <v/>
      </c>
      <c r="P146" s="1" t="str">
        <f t="shared" si="17"/>
        <v/>
      </c>
    </row>
    <row r="147" spans="2:16" ht="14.45" customHeight="1" x14ac:dyDescent="0.45">
      <c r="B147" s="1" t="str">
        <f ca="1">IF('Snapshot Checks'!$B151="","",IF('Snapshot Checks'!D151="",'Snapshot Checks'!C151,'Snapshot Checks'!D151))</f>
        <v/>
      </c>
      <c r="C147" s="1" t="str">
        <f ca="1">IF('Snapshot Checks'!$B151="","",'Snapshot Checks'!E151)</f>
        <v/>
      </c>
      <c r="D147" s="1" t="str">
        <f t="shared" ca="1" si="13"/>
        <v/>
      </c>
      <c r="F147" s="1" t="str">
        <f>IF('Trending Checks'!$B151="","",IF('Trending Checks'!H151="",'Trending Checks'!G151,'Trending Checks'!H151))</f>
        <v/>
      </c>
      <c r="G147" s="1" t="str">
        <f>IF('Trending Checks'!$B151="","",'Trending Checks'!I151)</f>
        <v/>
      </c>
      <c r="H147" s="1" t="str">
        <f t="shared" si="12"/>
        <v/>
      </c>
      <c r="J147" s="1" t="str">
        <f t="shared" ca="1" si="14"/>
        <v/>
      </c>
      <c r="K147" s="1" t="str">
        <f t="shared" ca="1" si="15"/>
        <v/>
      </c>
      <c r="L147" s="1" t="str">
        <f t="shared" ca="1" si="15"/>
        <v/>
      </c>
      <c r="O147" s="1" t="str">
        <f t="shared" si="16"/>
        <v/>
      </c>
      <c r="P147" s="1" t="str">
        <f t="shared" si="17"/>
        <v/>
      </c>
    </row>
    <row r="148" spans="2:16" ht="14.45" customHeight="1" x14ac:dyDescent="0.45">
      <c r="B148" s="1" t="str">
        <f ca="1">IF('Snapshot Checks'!$B152="","",IF('Snapshot Checks'!D152="",'Snapshot Checks'!C152,'Snapshot Checks'!D152))</f>
        <v/>
      </c>
      <c r="C148" s="1" t="str">
        <f ca="1">IF('Snapshot Checks'!$B152="","",'Snapshot Checks'!E152)</f>
        <v/>
      </c>
      <c r="D148" s="1" t="str">
        <f t="shared" ca="1" si="13"/>
        <v/>
      </c>
      <c r="F148" s="1" t="str">
        <f>IF('Trending Checks'!$B152="","",IF('Trending Checks'!H152="",'Trending Checks'!G152,'Trending Checks'!H152))</f>
        <v/>
      </c>
      <c r="G148" s="1" t="str">
        <f>IF('Trending Checks'!$B152="","",'Trending Checks'!I152)</f>
        <v/>
      </c>
      <c r="H148" s="1" t="str">
        <f t="shared" si="12"/>
        <v/>
      </c>
      <c r="J148" s="1" t="str">
        <f t="shared" ca="1" si="14"/>
        <v/>
      </c>
      <c r="K148" s="1" t="str">
        <f t="shared" ca="1" si="15"/>
        <v/>
      </c>
      <c r="L148" s="1" t="str">
        <f t="shared" ca="1" si="15"/>
        <v/>
      </c>
      <c r="O148" s="1" t="str">
        <f t="shared" si="16"/>
        <v/>
      </c>
      <c r="P148" s="1" t="str">
        <f t="shared" si="17"/>
        <v/>
      </c>
    </row>
    <row r="149" spans="2:16" ht="14.45" customHeight="1" x14ac:dyDescent="0.45">
      <c r="B149" s="1" t="str">
        <f ca="1">IF('Snapshot Checks'!$B153="","",IF('Snapshot Checks'!D153="",'Snapshot Checks'!C153,'Snapshot Checks'!D153))</f>
        <v/>
      </c>
      <c r="C149" s="1" t="str">
        <f ca="1">IF('Snapshot Checks'!$B153="","",'Snapshot Checks'!E153)</f>
        <v/>
      </c>
      <c r="D149" s="1" t="str">
        <f t="shared" ca="1" si="13"/>
        <v/>
      </c>
      <c r="F149" s="1" t="str">
        <f>IF('Trending Checks'!$B153="","",IF('Trending Checks'!H153="",'Trending Checks'!G153,'Trending Checks'!H153))</f>
        <v/>
      </c>
      <c r="G149" s="1" t="str">
        <f>IF('Trending Checks'!$B153="","",'Trending Checks'!I153)</f>
        <v/>
      </c>
      <c r="H149" s="1" t="str">
        <f t="shared" si="12"/>
        <v/>
      </c>
      <c r="J149" s="1" t="str">
        <f t="shared" ca="1" si="14"/>
        <v/>
      </c>
      <c r="K149" s="1" t="str">
        <f t="shared" ca="1" si="15"/>
        <v/>
      </c>
      <c r="L149" s="1" t="str">
        <f t="shared" ca="1" si="15"/>
        <v/>
      </c>
      <c r="O149" s="1" t="str">
        <f t="shared" si="16"/>
        <v/>
      </c>
      <c r="P149" s="1" t="str">
        <f t="shared" si="17"/>
        <v/>
      </c>
    </row>
    <row r="150" spans="2:16" ht="14.45" customHeight="1" x14ac:dyDescent="0.45">
      <c r="B150" s="1" t="str">
        <f ca="1">IF('Snapshot Checks'!$B154="","",IF('Snapshot Checks'!D154="",'Snapshot Checks'!C154,'Snapshot Checks'!D154))</f>
        <v/>
      </c>
      <c r="C150" s="1" t="str">
        <f ca="1">IF('Snapshot Checks'!$B154="","",'Snapshot Checks'!E154)</f>
        <v/>
      </c>
      <c r="D150" s="1" t="str">
        <f t="shared" ca="1" si="13"/>
        <v/>
      </c>
      <c r="F150" s="1" t="str">
        <f>IF('Trending Checks'!$B154="","",IF('Trending Checks'!H154="",'Trending Checks'!G154,'Trending Checks'!H154))</f>
        <v/>
      </c>
      <c r="G150" s="1" t="str">
        <f>IF('Trending Checks'!$B154="","",'Trending Checks'!I154)</f>
        <v/>
      </c>
      <c r="H150" s="1" t="str">
        <f t="shared" si="12"/>
        <v/>
      </c>
      <c r="J150" s="1" t="str">
        <f t="shared" ca="1" si="14"/>
        <v/>
      </c>
      <c r="K150" s="1" t="str">
        <f t="shared" ca="1" si="15"/>
        <v/>
      </c>
      <c r="L150" s="1" t="str">
        <f t="shared" ca="1" si="15"/>
        <v/>
      </c>
      <c r="O150" s="1" t="str">
        <f t="shared" si="16"/>
        <v/>
      </c>
      <c r="P150" s="1" t="str">
        <f t="shared" si="17"/>
        <v/>
      </c>
    </row>
    <row r="151" spans="2:16" ht="14.45" customHeight="1" x14ac:dyDescent="0.45">
      <c r="B151" s="1" t="str">
        <f ca="1">IF('Snapshot Checks'!$B155="","",IF('Snapshot Checks'!D155="",'Snapshot Checks'!C155,'Snapshot Checks'!D155))</f>
        <v/>
      </c>
      <c r="C151" s="1" t="str">
        <f ca="1">IF('Snapshot Checks'!$B155="","",'Snapshot Checks'!E155)</f>
        <v/>
      </c>
      <c r="D151" s="1" t="str">
        <f t="shared" ca="1" si="13"/>
        <v/>
      </c>
      <c r="F151" s="1" t="str">
        <f>IF('Trending Checks'!$B155="","",IF('Trending Checks'!H155="",'Trending Checks'!G155,'Trending Checks'!H155))</f>
        <v/>
      </c>
      <c r="G151" s="1" t="str">
        <f>IF('Trending Checks'!$B155="","",'Trending Checks'!I155)</f>
        <v/>
      </c>
      <c r="H151" s="1" t="str">
        <f t="shared" si="12"/>
        <v/>
      </c>
      <c r="J151" s="1" t="str">
        <f t="shared" ca="1" si="14"/>
        <v/>
      </c>
      <c r="K151" s="1" t="str">
        <f t="shared" ca="1" si="15"/>
        <v/>
      </c>
      <c r="L151" s="1" t="str">
        <f t="shared" ca="1" si="15"/>
        <v/>
      </c>
      <c r="O151" s="1" t="str">
        <f t="shared" si="16"/>
        <v/>
      </c>
      <c r="P151" s="1" t="str">
        <f t="shared" si="17"/>
        <v/>
      </c>
    </row>
    <row r="152" spans="2:16" ht="14.45" customHeight="1" x14ac:dyDescent="0.45">
      <c r="B152" s="1" t="str">
        <f ca="1">IF('Snapshot Checks'!$B156="","",IF('Snapshot Checks'!D156="",'Snapshot Checks'!C156,'Snapshot Checks'!D156))</f>
        <v/>
      </c>
      <c r="C152" s="1" t="str">
        <f ca="1">IF('Snapshot Checks'!$B156="","",'Snapshot Checks'!E156)</f>
        <v/>
      </c>
      <c r="D152" s="1" t="str">
        <f t="shared" ca="1" si="13"/>
        <v/>
      </c>
      <c r="F152" s="1" t="str">
        <f>IF('Trending Checks'!$B156="","",IF('Trending Checks'!H156="",'Trending Checks'!G156,'Trending Checks'!H156))</f>
        <v/>
      </c>
      <c r="G152" s="1" t="str">
        <f>IF('Trending Checks'!$B156="","",'Trending Checks'!I156)</f>
        <v/>
      </c>
      <c r="H152" s="1" t="str">
        <f t="shared" si="12"/>
        <v/>
      </c>
      <c r="J152" s="1" t="str">
        <f t="shared" ca="1" si="14"/>
        <v/>
      </c>
      <c r="K152" s="1" t="str">
        <f t="shared" ca="1" si="15"/>
        <v/>
      </c>
      <c r="L152" s="1" t="str">
        <f t="shared" ca="1" si="15"/>
        <v/>
      </c>
      <c r="O152" s="1" t="str">
        <f t="shared" si="16"/>
        <v/>
      </c>
      <c r="P152" s="1" t="str">
        <f t="shared" si="17"/>
        <v/>
      </c>
    </row>
    <row r="153" spans="2:16" ht="14.45" customHeight="1" x14ac:dyDescent="0.45">
      <c r="B153" s="1" t="str">
        <f ca="1">IF('Snapshot Checks'!$B157="","",IF('Snapshot Checks'!D157="",'Snapshot Checks'!C157,'Snapshot Checks'!D157))</f>
        <v/>
      </c>
      <c r="C153" s="1" t="str">
        <f ca="1">IF('Snapshot Checks'!$B157="","",'Snapshot Checks'!E157)</f>
        <v/>
      </c>
      <c r="D153" s="1" t="str">
        <f t="shared" ca="1" si="13"/>
        <v/>
      </c>
      <c r="F153" s="1" t="str">
        <f>IF('Trending Checks'!$B157="","",IF('Trending Checks'!H157="",'Trending Checks'!G157,'Trending Checks'!H157))</f>
        <v/>
      </c>
      <c r="G153" s="1" t="str">
        <f>IF('Trending Checks'!$B157="","",'Trending Checks'!I157)</f>
        <v/>
      </c>
      <c r="H153" s="1" t="str">
        <f t="shared" si="12"/>
        <v/>
      </c>
      <c r="J153" s="1" t="str">
        <f t="shared" ca="1" si="14"/>
        <v/>
      </c>
      <c r="K153" s="1" t="str">
        <f t="shared" ca="1" si="15"/>
        <v/>
      </c>
      <c r="L153" s="1" t="str">
        <f t="shared" ca="1" si="15"/>
        <v/>
      </c>
      <c r="O153" s="1" t="str">
        <f t="shared" si="16"/>
        <v/>
      </c>
      <c r="P153" s="1" t="str">
        <f t="shared" si="17"/>
        <v/>
      </c>
    </row>
    <row r="154" spans="2:16" ht="14.45" customHeight="1" x14ac:dyDescent="0.45">
      <c r="B154" s="1" t="str">
        <f ca="1">IF('Snapshot Checks'!$B158="","",IF('Snapshot Checks'!D158="",'Snapshot Checks'!C158,'Snapshot Checks'!D158))</f>
        <v/>
      </c>
      <c r="C154" s="1" t="str">
        <f ca="1">IF('Snapshot Checks'!$B158="","",'Snapshot Checks'!E158)</f>
        <v/>
      </c>
      <c r="D154" s="1" t="str">
        <f t="shared" ca="1" si="13"/>
        <v/>
      </c>
      <c r="F154" s="1" t="str">
        <f>IF('Trending Checks'!$B158="","",IF('Trending Checks'!H158="",'Trending Checks'!G158,'Trending Checks'!H158))</f>
        <v/>
      </c>
      <c r="G154" s="1" t="str">
        <f>IF('Trending Checks'!$B158="","",'Trending Checks'!I158)</f>
        <v/>
      </c>
      <c r="H154" s="1" t="str">
        <f t="shared" si="12"/>
        <v/>
      </c>
      <c r="J154" s="1" t="str">
        <f t="shared" ca="1" si="14"/>
        <v/>
      </c>
      <c r="K154" s="1" t="str">
        <f t="shared" ca="1" si="15"/>
        <v/>
      </c>
      <c r="L154" s="1" t="str">
        <f t="shared" ca="1" si="15"/>
        <v/>
      </c>
      <c r="O154" s="1" t="str">
        <f t="shared" si="16"/>
        <v/>
      </c>
      <c r="P154" s="1" t="str">
        <f t="shared" si="17"/>
        <v/>
      </c>
    </row>
    <row r="155" spans="2:16" ht="14.45" customHeight="1" x14ac:dyDescent="0.45">
      <c r="B155" s="1" t="str">
        <f ca="1">IF('Snapshot Checks'!$B159="","",IF('Snapshot Checks'!D159="",'Snapshot Checks'!C159,'Snapshot Checks'!D159))</f>
        <v/>
      </c>
      <c r="C155" s="1" t="str">
        <f ca="1">IF('Snapshot Checks'!$B159="","",'Snapshot Checks'!E159)</f>
        <v/>
      </c>
      <c r="D155" s="1" t="str">
        <f t="shared" ca="1" si="13"/>
        <v/>
      </c>
      <c r="F155" s="1" t="str">
        <f>IF('Trending Checks'!$B159="","",IF('Trending Checks'!H159="",'Trending Checks'!G159,'Trending Checks'!H159))</f>
        <v/>
      </c>
      <c r="G155" s="1" t="str">
        <f>IF('Trending Checks'!$B159="","",'Trending Checks'!I159)</f>
        <v/>
      </c>
      <c r="H155" s="1" t="str">
        <f t="shared" si="12"/>
        <v/>
      </c>
      <c r="J155" s="1" t="str">
        <f t="shared" ca="1" si="14"/>
        <v/>
      </c>
      <c r="K155" s="1" t="str">
        <f t="shared" ca="1" si="15"/>
        <v/>
      </c>
      <c r="L155" s="1" t="str">
        <f t="shared" ca="1" si="15"/>
        <v/>
      </c>
      <c r="O155" s="1" t="str">
        <f t="shared" si="16"/>
        <v/>
      </c>
      <c r="P155" s="1" t="str">
        <f t="shared" si="17"/>
        <v/>
      </c>
    </row>
    <row r="156" spans="2:16" ht="14.45" customHeight="1" x14ac:dyDescent="0.45">
      <c r="B156" s="1" t="str">
        <f ca="1">IF('Snapshot Checks'!$B160="","",IF('Snapshot Checks'!D160="",'Snapshot Checks'!C160,'Snapshot Checks'!D160))</f>
        <v/>
      </c>
      <c r="C156" s="1" t="str">
        <f ca="1">IF('Snapshot Checks'!$B160="","",'Snapshot Checks'!E160)</f>
        <v/>
      </c>
      <c r="D156" s="1" t="str">
        <f t="shared" ca="1" si="13"/>
        <v/>
      </c>
      <c r="F156" s="1" t="str">
        <f>IF('Trending Checks'!$B160="","",IF('Trending Checks'!H160="",'Trending Checks'!G160,'Trending Checks'!H160))</f>
        <v/>
      </c>
      <c r="G156" s="1" t="str">
        <f>IF('Trending Checks'!$B160="","",'Trending Checks'!I160)</f>
        <v/>
      </c>
      <c r="H156" s="1" t="str">
        <f t="shared" si="12"/>
        <v/>
      </c>
      <c r="J156" s="1" t="str">
        <f t="shared" ca="1" si="14"/>
        <v/>
      </c>
      <c r="K156" s="1" t="str">
        <f t="shared" ca="1" si="15"/>
        <v/>
      </c>
      <c r="L156" s="1" t="str">
        <f t="shared" ca="1" si="15"/>
        <v/>
      </c>
      <c r="O156" s="1" t="str">
        <f t="shared" si="16"/>
        <v/>
      </c>
      <c r="P156" s="1" t="str">
        <f t="shared" si="17"/>
        <v/>
      </c>
    </row>
    <row r="157" spans="2:16" ht="14.45" customHeight="1" x14ac:dyDescent="0.45">
      <c r="B157" s="1" t="str">
        <f ca="1">IF('Snapshot Checks'!$B161="","",IF('Snapshot Checks'!D161="",'Snapshot Checks'!C161,'Snapshot Checks'!D161))</f>
        <v/>
      </c>
      <c r="C157" s="1" t="str">
        <f ca="1">IF('Snapshot Checks'!$B161="","",'Snapshot Checks'!E161)</f>
        <v/>
      </c>
      <c r="D157" s="1" t="str">
        <f t="shared" ca="1" si="13"/>
        <v/>
      </c>
      <c r="F157" s="1" t="str">
        <f>IF('Trending Checks'!$B161="","",IF('Trending Checks'!H161="",'Trending Checks'!G161,'Trending Checks'!H161))</f>
        <v/>
      </c>
      <c r="G157" s="1" t="str">
        <f>IF('Trending Checks'!$B161="","",'Trending Checks'!I161)</f>
        <v/>
      </c>
      <c r="H157" s="1" t="str">
        <f t="shared" si="12"/>
        <v/>
      </c>
      <c r="J157" s="1" t="str">
        <f t="shared" ca="1" si="14"/>
        <v/>
      </c>
      <c r="K157" s="1" t="str">
        <f t="shared" ca="1" si="15"/>
        <v/>
      </c>
      <c r="L157" s="1" t="str">
        <f t="shared" ca="1" si="15"/>
        <v/>
      </c>
      <c r="O157" s="1" t="str">
        <f t="shared" si="16"/>
        <v/>
      </c>
      <c r="P157" s="1" t="str">
        <f t="shared" si="17"/>
        <v/>
      </c>
    </row>
    <row r="158" spans="2:16" ht="14.45" customHeight="1" x14ac:dyDescent="0.45">
      <c r="B158" s="1" t="str">
        <f ca="1">IF('Snapshot Checks'!$B162="","",IF('Snapshot Checks'!D162="",'Snapshot Checks'!C162,'Snapshot Checks'!D162))</f>
        <v/>
      </c>
      <c r="C158" s="1" t="str">
        <f ca="1">IF('Snapshot Checks'!$B162="","",'Snapshot Checks'!E162)</f>
        <v/>
      </c>
      <c r="D158" s="1" t="str">
        <f t="shared" ca="1" si="13"/>
        <v/>
      </c>
      <c r="F158" s="1" t="str">
        <f>IF('Trending Checks'!$B162="","",IF('Trending Checks'!H162="",'Trending Checks'!G162,'Trending Checks'!H162))</f>
        <v/>
      </c>
      <c r="G158" s="1" t="str">
        <f>IF('Trending Checks'!$B162="","",'Trending Checks'!I162)</f>
        <v/>
      </c>
      <c r="H158" s="1" t="str">
        <f t="shared" si="12"/>
        <v/>
      </c>
      <c r="J158" s="1" t="str">
        <f t="shared" ca="1" si="14"/>
        <v/>
      </c>
      <c r="K158" s="1" t="str">
        <f t="shared" ca="1" si="15"/>
        <v/>
      </c>
      <c r="L158" s="1" t="str">
        <f t="shared" ca="1" si="15"/>
        <v/>
      </c>
      <c r="O158" s="1" t="str">
        <f t="shared" si="16"/>
        <v/>
      </c>
      <c r="P158" s="1" t="str">
        <f t="shared" si="17"/>
        <v/>
      </c>
    </row>
    <row r="159" spans="2:16" ht="14.45" customHeight="1" x14ac:dyDescent="0.45">
      <c r="B159" s="1" t="str">
        <f ca="1">IF('Snapshot Checks'!$B163="","",IF('Snapshot Checks'!D163="",'Snapshot Checks'!C163,'Snapshot Checks'!D163))</f>
        <v/>
      </c>
      <c r="C159" s="1" t="str">
        <f ca="1">IF('Snapshot Checks'!$B163="","",'Snapshot Checks'!E163)</f>
        <v/>
      </c>
      <c r="D159" s="1" t="str">
        <f t="shared" ca="1" si="13"/>
        <v/>
      </c>
      <c r="F159" s="1" t="str">
        <f>IF('Trending Checks'!$B163="","",IF('Trending Checks'!H163="",'Trending Checks'!G163,'Trending Checks'!H163))</f>
        <v/>
      </c>
      <c r="G159" s="1" t="str">
        <f>IF('Trending Checks'!$B163="","",'Trending Checks'!I163)</f>
        <v/>
      </c>
      <c r="H159" s="1" t="str">
        <f t="shared" si="12"/>
        <v/>
      </c>
      <c r="J159" s="1" t="str">
        <f t="shared" ca="1" si="14"/>
        <v/>
      </c>
      <c r="K159" s="1" t="str">
        <f t="shared" ca="1" si="15"/>
        <v/>
      </c>
      <c r="L159" s="1" t="str">
        <f t="shared" ca="1" si="15"/>
        <v/>
      </c>
      <c r="O159" s="1" t="str">
        <f t="shared" si="16"/>
        <v/>
      </c>
      <c r="P159" s="1" t="str">
        <f t="shared" si="17"/>
        <v/>
      </c>
    </row>
    <row r="160" spans="2:16" ht="14.45" customHeight="1" x14ac:dyDescent="0.45">
      <c r="B160" s="1" t="str">
        <f ca="1">IF('Snapshot Checks'!$B164="","",IF('Snapshot Checks'!D164="",'Snapshot Checks'!C164,'Snapshot Checks'!D164))</f>
        <v/>
      </c>
      <c r="C160" s="1" t="str">
        <f ca="1">IF('Snapshot Checks'!$B164="","",'Snapshot Checks'!E164)</f>
        <v/>
      </c>
      <c r="D160" s="1" t="str">
        <f t="shared" ca="1" si="13"/>
        <v/>
      </c>
      <c r="F160" s="1" t="str">
        <f>IF('Trending Checks'!$B164="","",IF('Trending Checks'!H164="",'Trending Checks'!G164,'Trending Checks'!H164))</f>
        <v/>
      </c>
      <c r="G160" s="1" t="str">
        <f>IF('Trending Checks'!$B164="","",'Trending Checks'!I164)</f>
        <v/>
      </c>
      <c r="H160" s="1" t="str">
        <f t="shared" si="12"/>
        <v/>
      </c>
      <c r="J160" s="1" t="str">
        <f t="shared" ca="1" si="14"/>
        <v/>
      </c>
      <c r="K160" s="1" t="str">
        <f t="shared" ca="1" si="15"/>
        <v/>
      </c>
      <c r="L160" s="1" t="str">
        <f t="shared" ca="1" si="15"/>
        <v/>
      </c>
      <c r="O160" s="1" t="str">
        <f t="shared" si="16"/>
        <v/>
      </c>
      <c r="P160" s="1" t="str">
        <f t="shared" si="17"/>
        <v/>
      </c>
    </row>
    <row r="161" spans="2:16" ht="14.45" customHeight="1" x14ac:dyDescent="0.45">
      <c r="B161" s="1" t="str">
        <f ca="1">IF('Snapshot Checks'!$B165="","",IF('Snapshot Checks'!D165="",'Snapshot Checks'!C165,'Snapshot Checks'!D165))</f>
        <v/>
      </c>
      <c r="C161" s="1" t="str">
        <f ca="1">IF('Snapshot Checks'!$B165="","",'Snapshot Checks'!E165)</f>
        <v/>
      </c>
      <c r="D161" s="1" t="str">
        <f t="shared" ca="1" si="13"/>
        <v/>
      </c>
      <c r="F161" s="1" t="str">
        <f>IF('Trending Checks'!$B165="","",IF('Trending Checks'!H165="",'Trending Checks'!G165,'Trending Checks'!H165))</f>
        <v/>
      </c>
      <c r="G161" s="1" t="str">
        <f>IF('Trending Checks'!$B165="","",'Trending Checks'!I165)</f>
        <v/>
      </c>
      <c r="H161" s="1" t="str">
        <f t="shared" si="12"/>
        <v/>
      </c>
      <c r="J161" s="1" t="str">
        <f t="shared" ca="1" si="14"/>
        <v/>
      </c>
      <c r="K161" s="1" t="str">
        <f t="shared" ca="1" si="15"/>
        <v/>
      </c>
      <c r="L161" s="1" t="str">
        <f t="shared" ca="1" si="15"/>
        <v/>
      </c>
      <c r="O161" s="1" t="str">
        <f t="shared" si="16"/>
        <v/>
      </c>
      <c r="P161" s="1" t="str">
        <f t="shared" si="17"/>
        <v/>
      </c>
    </row>
    <row r="162" spans="2:16" ht="14.45" customHeight="1" x14ac:dyDescent="0.45">
      <c r="B162" s="1" t="str">
        <f ca="1">IF('Snapshot Checks'!$B166="","",IF('Snapshot Checks'!D166="",'Snapshot Checks'!C166,'Snapshot Checks'!D166))</f>
        <v/>
      </c>
      <c r="C162" s="1" t="str">
        <f ca="1">IF('Snapshot Checks'!$B166="","",'Snapshot Checks'!E166)</f>
        <v/>
      </c>
      <c r="D162" s="1" t="str">
        <f t="shared" ca="1" si="13"/>
        <v/>
      </c>
      <c r="F162" s="1" t="str">
        <f>IF('Trending Checks'!$B166="","",IF('Trending Checks'!H166="",'Trending Checks'!G166,'Trending Checks'!H166))</f>
        <v/>
      </c>
      <c r="G162" s="1" t="str">
        <f>IF('Trending Checks'!$B166="","",'Trending Checks'!I166)</f>
        <v/>
      </c>
      <c r="H162" s="1" t="str">
        <f t="shared" si="12"/>
        <v/>
      </c>
      <c r="J162" s="1" t="str">
        <f t="shared" ca="1" si="14"/>
        <v/>
      </c>
      <c r="K162" s="1" t="str">
        <f t="shared" ca="1" si="15"/>
        <v/>
      </c>
      <c r="L162" s="1" t="str">
        <f t="shared" ca="1" si="15"/>
        <v/>
      </c>
      <c r="O162" s="1" t="str">
        <f t="shared" si="16"/>
        <v/>
      </c>
      <c r="P162" s="1" t="str">
        <f t="shared" si="17"/>
        <v/>
      </c>
    </row>
    <row r="163" spans="2:16" ht="14.45" customHeight="1" x14ac:dyDescent="0.45">
      <c r="B163" s="1" t="str">
        <f ca="1">IF('Snapshot Checks'!$B167="","",IF('Snapshot Checks'!D167="",'Snapshot Checks'!C167,'Snapshot Checks'!D167))</f>
        <v/>
      </c>
      <c r="C163" s="1" t="str">
        <f ca="1">IF('Snapshot Checks'!$B167="","",'Snapshot Checks'!E167)</f>
        <v/>
      </c>
      <c r="D163" s="1" t="str">
        <f t="shared" ca="1" si="13"/>
        <v/>
      </c>
      <c r="F163" s="1" t="str">
        <f>IF('Trending Checks'!$B167="","",IF('Trending Checks'!H167="",'Trending Checks'!G167,'Trending Checks'!H167))</f>
        <v/>
      </c>
      <c r="G163" s="1" t="str">
        <f>IF('Trending Checks'!$B167="","",'Trending Checks'!I167)</f>
        <v/>
      </c>
      <c r="H163" s="1" t="str">
        <f t="shared" si="12"/>
        <v/>
      </c>
      <c r="J163" s="1" t="str">
        <f t="shared" ca="1" si="14"/>
        <v/>
      </c>
      <c r="K163" s="1" t="str">
        <f t="shared" ca="1" si="15"/>
        <v/>
      </c>
      <c r="L163" s="1" t="str">
        <f t="shared" ca="1" si="15"/>
        <v/>
      </c>
      <c r="O163" s="1" t="str">
        <f t="shared" si="16"/>
        <v/>
      </c>
      <c r="P163" s="1" t="str">
        <f t="shared" si="17"/>
        <v/>
      </c>
    </row>
    <row r="164" spans="2:16" ht="14.45" customHeight="1" x14ac:dyDescent="0.45">
      <c r="B164" s="1" t="str">
        <f ca="1">IF('Snapshot Checks'!$B168="","",IF('Snapshot Checks'!D168="",'Snapshot Checks'!C168,'Snapshot Checks'!D168))</f>
        <v/>
      </c>
      <c r="C164" s="1" t="str">
        <f ca="1">IF('Snapshot Checks'!$B168="","",'Snapshot Checks'!E168)</f>
        <v/>
      </c>
      <c r="D164" s="1" t="str">
        <f t="shared" ca="1" si="13"/>
        <v/>
      </c>
      <c r="F164" s="1" t="str">
        <f>IF('Trending Checks'!$B168="","",IF('Trending Checks'!H168="",'Trending Checks'!G168,'Trending Checks'!H168))</f>
        <v/>
      </c>
      <c r="G164" s="1" t="str">
        <f>IF('Trending Checks'!$B168="","",'Trending Checks'!I168)</f>
        <v/>
      </c>
      <c r="H164" s="1" t="str">
        <f t="shared" si="12"/>
        <v/>
      </c>
      <c r="J164" s="1" t="str">
        <f t="shared" ca="1" si="14"/>
        <v/>
      </c>
      <c r="K164" s="1" t="str">
        <f t="shared" ca="1" si="15"/>
        <v/>
      </c>
      <c r="L164" s="1" t="str">
        <f t="shared" ca="1" si="15"/>
        <v/>
      </c>
      <c r="O164" s="1" t="str">
        <f t="shared" si="16"/>
        <v/>
      </c>
      <c r="P164" s="1" t="str">
        <f t="shared" si="17"/>
        <v/>
      </c>
    </row>
    <row r="165" spans="2:16" ht="14.45" customHeight="1" x14ac:dyDescent="0.45">
      <c r="B165" s="1" t="str">
        <f ca="1">IF('Snapshot Checks'!$B169="","",IF('Snapshot Checks'!D169="",'Snapshot Checks'!C169,'Snapshot Checks'!D169))</f>
        <v/>
      </c>
      <c r="C165" s="1" t="str">
        <f ca="1">IF('Snapshot Checks'!$B169="","",'Snapshot Checks'!E169)</f>
        <v/>
      </c>
      <c r="D165" s="1" t="str">
        <f t="shared" ca="1" si="13"/>
        <v/>
      </c>
      <c r="F165" s="1" t="str">
        <f>IF('Trending Checks'!$B169="","",IF('Trending Checks'!H169="",'Trending Checks'!G169,'Trending Checks'!H169))</f>
        <v/>
      </c>
      <c r="G165" s="1" t="str">
        <f>IF('Trending Checks'!$B169="","",'Trending Checks'!I169)</f>
        <v/>
      </c>
      <c r="H165" s="1" t="str">
        <f t="shared" si="12"/>
        <v/>
      </c>
      <c r="J165" s="1" t="str">
        <f t="shared" ca="1" si="14"/>
        <v/>
      </c>
      <c r="K165" s="1" t="str">
        <f t="shared" ca="1" si="15"/>
        <v/>
      </c>
      <c r="L165" s="1" t="str">
        <f t="shared" ca="1" si="15"/>
        <v/>
      </c>
      <c r="O165" s="1" t="str">
        <f t="shared" si="16"/>
        <v/>
      </c>
      <c r="P165" s="1" t="str">
        <f t="shared" si="17"/>
        <v/>
      </c>
    </row>
    <row r="166" spans="2:16" ht="14.45" customHeight="1" x14ac:dyDescent="0.45">
      <c r="B166" s="1" t="str">
        <f ca="1">IF('Snapshot Checks'!$B170="","",IF('Snapshot Checks'!D170="",'Snapshot Checks'!C170,'Snapshot Checks'!D170))</f>
        <v/>
      </c>
      <c r="C166" s="1" t="str">
        <f ca="1">IF('Snapshot Checks'!$B170="","",'Snapshot Checks'!E170)</f>
        <v/>
      </c>
      <c r="D166" s="1" t="str">
        <f t="shared" ca="1" si="13"/>
        <v/>
      </c>
      <c r="F166" s="1" t="str">
        <f>IF('Trending Checks'!$B170="","",IF('Trending Checks'!H170="",'Trending Checks'!G170,'Trending Checks'!H170))</f>
        <v/>
      </c>
      <c r="G166" s="1" t="str">
        <f>IF('Trending Checks'!$B170="","",'Trending Checks'!I170)</f>
        <v/>
      </c>
      <c r="H166" s="1" t="str">
        <f t="shared" si="12"/>
        <v/>
      </c>
      <c r="J166" s="1" t="str">
        <f t="shared" ca="1" si="14"/>
        <v/>
      </c>
      <c r="K166" s="1" t="str">
        <f t="shared" ca="1" si="15"/>
        <v/>
      </c>
      <c r="L166" s="1" t="str">
        <f t="shared" ca="1" si="15"/>
        <v/>
      </c>
      <c r="O166" s="1" t="str">
        <f t="shared" si="16"/>
        <v/>
      </c>
      <c r="P166" s="1" t="str">
        <f t="shared" si="17"/>
        <v/>
      </c>
    </row>
    <row r="167" spans="2:16" ht="14.45" customHeight="1" x14ac:dyDescent="0.45">
      <c r="B167" s="1" t="str">
        <f ca="1">IF('Snapshot Checks'!$B171="","",IF('Snapshot Checks'!D171="",'Snapshot Checks'!C171,'Snapshot Checks'!D171))</f>
        <v/>
      </c>
      <c r="C167" s="1" t="str">
        <f ca="1">IF('Snapshot Checks'!$B171="","",'Snapshot Checks'!E171)</f>
        <v/>
      </c>
      <c r="D167" s="1" t="str">
        <f t="shared" ca="1" si="13"/>
        <v/>
      </c>
      <c r="F167" s="1" t="str">
        <f>IF('Trending Checks'!$B171="","",IF('Trending Checks'!H171="",'Trending Checks'!G171,'Trending Checks'!H171))</f>
        <v/>
      </c>
      <c r="G167" s="1" t="str">
        <f>IF('Trending Checks'!$B171="","",'Trending Checks'!I171)</f>
        <v/>
      </c>
      <c r="H167" s="1" t="str">
        <f t="shared" si="12"/>
        <v/>
      </c>
      <c r="J167" s="1" t="str">
        <f t="shared" ca="1" si="14"/>
        <v/>
      </c>
      <c r="K167" s="1" t="str">
        <f t="shared" ca="1" si="15"/>
        <v/>
      </c>
      <c r="L167" s="1" t="str">
        <f t="shared" ca="1" si="15"/>
        <v/>
      </c>
      <c r="O167" s="1" t="str">
        <f t="shared" si="16"/>
        <v/>
      </c>
      <c r="P167" s="1" t="str">
        <f t="shared" si="17"/>
        <v/>
      </c>
    </row>
    <row r="168" spans="2:16" ht="14.45" customHeight="1" x14ac:dyDescent="0.45">
      <c r="B168" s="1" t="str">
        <f ca="1">IF('Snapshot Checks'!$B172="","",IF('Snapshot Checks'!D172="",'Snapshot Checks'!C172,'Snapshot Checks'!D172))</f>
        <v/>
      </c>
      <c r="C168" s="1" t="str">
        <f ca="1">IF('Snapshot Checks'!$B172="","",'Snapshot Checks'!E172)</f>
        <v/>
      </c>
      <c r="D168" s="1" t="str">
        <f t="shared" ca="1" si="13"/>
        <v/>
      </c>
      <c r="F168" s="1" t="str">
        <f>IF('Trending Checks'!$B172="","",IF('Trending Checks'!H172="",'Trending Checks'!G172,'Trending Checks'!H172))</f>
        <v/>
      </c>
      <c r="G168" s="1" t="str">
        <f>IF('Trending Checks'!$B172="","",'Trending Checks'!I172)</f>
        <v/>
      </c>
      <c r="H168" s="1" t="str">
        <f t="shared" si="12"/>
        <v/>
      </c>
      <c r="J168" s="1" t="str">
        <f t="shared" ca="1" si="14"/>
        <v/>
      </c>
      <c r="K168" s="1" t="str">
        <f t="shared" ca="1" si="15"/>
        <v/>
      </c>
      <c r="L168" s="1" t="str">
        <f t="shared" ca="1" si="15"/>
        <v/>
      </c>
      <c r="O168" s="1" t="str">
        <f t="shared" si="16"/>
        <v/>
      </c>
      <c r="P168" s="1" t="str">
        <f t="shared" si="17"/>
        <v/>
      </c>
    </row>
    <row r="169" spans="2:16" ht="14.45" customHeight="1" x14ac:dyDescent="0.45">
      <c r="B169" s="1" t="str">
        <f ca="1">IF('Snapshot Checks'!$B173="","",IF('Snapshot Checks'!D173="",'Snapshot Checks'!C173,'Snapshot Checks'!D173))</f>
        <v/>
      </c>
      <c r="C169" s="1" t="str">
        <f ca="1">IF('Snapshot Checks'!$B173="","",'Snapshot Checks'!E173)</f>
        <v/>
      </c>
      <c r="D169" s="1" t="str">
        <f t="shared" ca="1" si="13"/>
        <v/>
      </c>
      <c r="F169" s="1" t="str">
        <f>IF('Trending Checks'!$B173="","",IF('Trending Checks'!H173="",'Trending Checks'!G173,'Trending Checks'!H173))</f>
        <v/>
      </c>
      <c r="G169" s="1" t="str">
        <f>IF('Trending Checks'!$B173="","",'Trending Checks'!I173)</f>
        <v/>
      </c>
      <c r="H169" s="1" t="str">
        <f t="shared" si="12"/>
        <v/>
      </c>
      <c r="J169" s="1" t="str">
        <f t="shared" ca="1" si="14"/>
        <v/>
      </c>
      <c r="K169" s="1" t="str">
        <f t="shared" ca="1" si="15"/>
        <v/>
      </c>
      <c r="L169" s="1" t="str">
        <f t="shared" ca="1" si="15"/>
        <v/>
      </c>
      <c r="O169" s="1" t="str">
        <f t="shared" si="16"/>
        <v/>
      </c>
      <c r="P169" s="1" t="str">
        <f t="shared" si="17"/>
        <v/>
      </c>
    </row>
    <row r="170" spans="2:16" ht="14.45" customHeight="1" x14ac:dyDescent="0.45">
      <c r="B170" s="1" t="str">
        <f ca="1">IF('Snapshot Checks'!$B174="","",IF('Snapshot Checks'!D174="",'Snapshot Checks'!C174,'Snapshot Checks'!D174))</f>
        <v/>
      </c>
      <c r="C170" s="1" t="str">
        <f ca="1">IF('Snapshot Checks'!$B174="","",'Snapshot Checks'!E174)</f>
        <v/>
      </c>
      <c r="D170" s="1" t="str">
        <f t="shared" ca="1" si="13"/>
        <v/>
      </c>
      <c r="F170" s="1" t="str">
        <f>IF('Trending Checks'!$B174="","",IF('Trending Checks'!H174="",'Trending Checks'!G174,'Trending Checks'!H174))</f>
        <v/>
      </c>
      <c r="G170" s="1" t="str">
        <f>IF('Trending Checks'!$B174="","",'Trending Checks'!I174)</f>
        <v/>
      </c>
      <c r="H170" s="1" t="str">
        <f t="shared" si="12"/>
        <v/>
      </c>
      <c r="J170" s="1" t="str">
        <f t="shared" ca="1" si="14"/>
        <v/>
      </c>
      <c r="K170" s="1" t="str">
        <f t="shared" ca="1" si="15"/>
        <v/>
      </c>
      <c r="L170" s="1" t="str">
        <f t="shared" ca="1" si="15"/>
        <v/>
      </c>
      <c r="O170" s="1" t="str">
        <f t="shared" si="16"/>
        <v/>
      </c>
      <c r="P170" s="1" t="str">
        <f t="shared" si="17"/>
        <v/>
      </c>
    </row>
    <row r="171" spans="2:16" ht="14.45" customHeight="1" x14ac:dyDescent="0.45">
      <c r="B171" s="1" t="str">
        <f ca="1">IF('Snapshot Checks'!$B175="","",IF('Snapshot Checks'!D175="",'Snapshot Checks'!C175,'Snapshot Checks'!D175))</f>
        <v/>
      </c>
      <c r="C171" s="1" t="str">
        <f ca="1">IF('Snapshot Checks'!$B175="","",'Snapshot Checks'!E175)</f>
        <v/>
      </c>
      <c r="D171" s="1" t="str">
        <f t="shared" ca="1" si="13"/>
        <v/>
      </c>
      <c r="F171" s="1" t="str">
        <f>IF('Trending Checks'!$B175="","",IF('Trending Checks'!H175="",'Trending Checks'!G175,'Trending Checks'!H175))</f>
        <v/>
      </c>
      <c r="G171" s="1" t="str">
        <f>IF('Trending Checks'!$B175="","",'Trending Checks'!I175)</f>
        <v/>
      </c>
      <c r="H171" s="1" t="str">
        <f t="shared" si="12"/>
        <v/>
      </c>
      <c r="J171" s="1" t="str">
        <f t="shared" ca="1" si="14"/>
        <v/>
      </c>
      <c r="K171" s="1" t="str">
        <f t="shared" ca="1" si="15"/>
        <v/>
      </c>
      <c r="L171" s="1" t="str">
        <f t="shared" ca="1" si="15"/>
        <v/>
      </c>
      <c r="O171" s="1" t="str">
        <f t="shared" si="16"/>
        <v/>
      </c>
      <c r="P171" s="1" t="str">
        <f t="shared" si="17"/>
        <v/>
      </c>
    </row>
    <row r="172" spans="2:16" ht="14.45" customHeight="1" x14ac:dyDescent="0.45">
      <c r="B172" s="1" t="str">
        <f ca="1">IF('Snapshot Checks'!$B176="","",IF('Snapshot Checks'!D176="",'Snapshot Checks'!C176,'Snapshot Checks'!D176))</f>
        <v/>
      </c>
      <c r="C172" s="1" t="str">
        <f ca="1">IF('Snapshot Checks'!$B176="","",'Snapshot Checks'!E176)</f>
        <v/>
      </c>
      <c r="D172" s="1" t="str">
        <f t="shared" ca="1" si="13"/>
        <v/>
      </c>
      <c r="F172" s="1" t="str">
        <f>IF('Trending Checks'!$B176="","",IF('Trending Checks'!H176="",'Trending Checks'!G176,'Trending Checks'!H176))</f>
        <v/>
      </c>
      <c r="G172" s="1" t="str">
        <f>IF('Trending Checks'!$B176="","",'Trending Checks'!I176)</f>
        <v/>
      </c>
      <c r="H172" s="1" t="str">
        <f t="shared" si="12"/>
        <v/>
      </c>
      <c r="J172" s="1" t="str">
        <f t="shared" ca="1" si="14"/>
        <v/>
      </c>
      <c r="K172" s="1" t="str">
        <f t="shared" ca="1" si="15"/>
        <v/>
      </c>
      <c r="L172" s="1" t="str">
        <f t="shared" ca="1" si="15"/>
        <v/>
      </c>
      <c r="O172" s="1" t="str">
        <f t="shared" si="16"/>
        <v/>
      </c>
      <c r="P172" s="1" t="str">
        <f t="shared" si="17"/>
        <v/>
      </c>
    </row>
    <row r="173" spans="2:16" ht="14.45" customHeight="1" x14ac:dyDescent="0.45">
      <c r="B173" s="1" t="str">
        <f ca="1">IF('Snapshot Checks'!$B177="","",IF('Snapshot Checks'!D177="",'Snapshot Checks'!C177,'Snapshot Checks'!D177))</f>
        <v/>
      </c>
      <c r="C173" s="1" t="str">
        <f ca="1">IF('Snapshot Checks'!$B177="","",'Snapshot Checks'!E177)</f>
        <v/>
      </c>
      <c r="D173" s="1" t="str">
        <f t="shared" ca="1" si="13"/>
        <v/>
      </c>
      <c r="F173" s="1" t="str">
        <f>IF('Trending Checks'!$B177="","",IF('Trending Checks'!H177="",'Trending Checks'!G177,'Trending Checks'!H177))</f>
        <v/>
      </c>
      <c r="G173" s="1" t="str">
        <f>IF('Trending Checks'!$B177="","",'Trending Checks'!I177)</f>
        <v/>
      </c>
      <c r="H173" s="1" t="str">
        <f t="shared" si="12"/>
        <v/>
      </c>
      <c r="J173" s="1" t="str">
        <f t="shared" ca="1" si="14"/>
        <v/>
      </c>
      <c r="K173" s="1" t="str">
        <f t="shared" ca="1" si="15"/>
        <v/>
      </c>
      <c r="L173" s="1" t="str">
        <f t="shared" ca="1" si="15"/>
        <v/>
      </c>
      <c r="O173" s="1" t="str">
        <f t="shared" si="16"/>
        <v/>
      </c>
      <c r="P173" s="1" t="str">
        <f t="shared" si="17"/>
        <v/>
      </c>
    </row>
    <row r="174" spans="2:16" ht="14.45" customHeight="1" x14ac:dyDescent="0.45">
      <c r="B174" s="1" t="str">
        <f ca="1">IF('Snapshot Checks'!$B178="","",IF('Snapshot Checks'!D178="",'Snapshot Checks'!C178,'Snapshot Checks'!D178))</f>
        <v/>
      </c>
      <c r="C174" s="1" t="str">
        <f ca="1">IF('Snapshot Checks'!$B178="","",'Snapshot Checks'!E178)</f>
        <v/>
      </c>
      <c r="D174" s="1" t="str">
        <f t="shared" ca="1" si="13"/>
        <v/>
      </c>
      <c r="F174" s="1" t="str">
        <f>IF('Trending Checks'!$B178="","",IF('Trending Checks'!H178="",'Trending Checks'!G178,'Trending Checks'!H178))</f>
        <v/>
      </c>
      <c r="G174" s="1" t="str">
        <f>IF('Trending Checks'!$B178="","",'Trending Checks'!I178)</f>
        <v/>
      </c>
      <c r="H174" s="1" t="str">
        <f t="shared" si="12"/>
        <v/>
      </c>
      <c r="J174" s="1" t="str">
        <f t="shared" ca="1" si="14"/>
        <v/>
      </c>
      <c r="K174" s="1" t="str">
        <f t="shared" ca="1" si="15"/>
        <v/>
      </c>
      <c r="L174" s="1" t="str">
        <f t="shared" ca="1" si="15"/>
        <v/>
      </c>
      <c r="O174" s="1" t="str">
        <f t="shared" si="16"/>
        <v/>
      </c>
      <c r="P174" s="1" t="str">
        <f t="shared" si="17"/>
        <v/>
      </c>
    </row>
    <row r="175" spans="2:16" ht="14.45" customHeight="1" x14ac:dyDescent="0.45">
      <c r="B175" s="1" t="str">
        <f ca="1">IF('Snapshot Checks'!$B179="","",IF('Snapshot Checks'!D179="",'Snapshot Checks'!C179,'Snapshot Checks'!D179))</f>
        <v/>
      </c>
      <c r="C175" s="1" t="str">
        <f ca="1">IF('Snapshot Checks'!$B179="","",'Snapshot Checks'!E179)</f>
        <v/>
      </c>
      <c r="D175" s="1" t="str">
        <f t="shared" ca="1" si="13"/>
        <v/>
      </c>
      <c r="F175" s="1" t="str">
        <f>IF('Trending Checks'!$B179="","",IF('Trending Checks'!H179="",'Trending Checks'!G179,'Trending Checks'!H179))</f>
        <v/>
      </c>
      <c r="G175" s="1" t="str">
        <f>IF('Trending Checks'!$B179="","",'Trending Checks'!I179)</f>
        <v/>
      </c>
      <c r="H175" s="1" t="str">
        <f t="shared" si="12"/>
        <v/>
      </c>
      <c r="J175" s="1" t="str">
        <f t="shared" ca="1" si="14"/>
        <v/>
      </c>
      <c r="K175" s="1" t="str">
        <f t="shared" ca="1" si="15"/>
        <v/>
      </c>
      <c r="L175" s="1" t="str">
        <f t="shared" ca="1" si="15"/>
        <v/>
      </c>
      <c r="O175" s="1" t="str">
        <f t="shared" si="16"/>
        <v/>
      </c>
      <c r="P175" s="1" t="str">
        <f t="shared" si="17"/>
        <v/>
      </c>
    </row>
    <row r="176" spans="2:16" ht="14.45" customHeight="1" x14ac:dyDescent="0.45">
      <c r="B176" s="1" t="str">
        <f ca="1">IF('Snapshot Checks'!$B180="","",IF('Snapshot Checks'!D180="",'Snapshot Checks'!C180,'Snapshot Checks'!D180))</f>
        <v/>
      </c>
      <c r="C176" s="1" t="str">
        <f ca="1">IF('Snapshot Checks'!$B180="","",'Snapshot Checks'!E180)</f>
        <v/>
      </c>
      <c r="D176" s="1" t="str">
        <f t="shared" ca="1" si="13"/>
        <v/>
      </c>
      <c r="F176" s="1" t="str">
        <f>IF('Trending Checks'!$B180="","",IF('Trending Checks'!H180="",'Trending Checks'!G180,'Trending Checks'!H180))</f>
        <v/>
      </c>
      <c r="G176" s="1" t="str">
        <f>IF('Trending Checks'!$B180="","",'Trending Checks'!I180)</f>
        <v/>
      </c>
      <c r="H176" s="1" t="str">
        <f t="shared" si="12"/>
        <v/>
      </c>
      <c r="J176" s="1" t="str">
        <f t="shared" ca="1" si="14"/>
        <v/>
      </c>
      <c r="K176" s="1" t="str">
        <f t="shared" ca="1" si="15"/>
        <v/>
      </c>
      <c r="L176" s="1" t="str">
        <f t="shared" ca="1" si="15"/>
        <v/>
      </c>
      <c r="O176" s="1" t="str">
        <f t="shared" si="16"/>
        <v/>
      </c>
      <c r="P176" s="1" t="str">
        <f t="shared" si="17"/>
        <v/>
      </c>
    </row>
    <row r="177" spans="2:16" ht="14.45" customHeight="1" x14ac:dyDescent="0.45">
      <c r="B177" s="1" t="str">
        <f ca="1">IF('Snapshot Checks'!$B181="","",IF('Snapshot Checks'!D181="",'Snapshot Checks'!C181,'Snapshot Checks'!D181))</f>
        <v/>
      </c>
      <c r="C177" s="1" t="str">
        <f ca="1">IF('Snapshot Checks'!$B181="","",'Snapshot Checks'!E181)</f>
        <v/>
      </c>
      <c r="D177" s="1" t="str">
        <f t="shared" ca="1" si="13"/>
        <v/>
      </c>
      <c r="F177" s="1" t="str">
        <f>IF('Trending Checks'!$B181="","",IF('Trending Checks'!H181="",'Trending Checks'!G181,'Trending Checks'!H181))</f>
        <v/>
      </c>
      <c r="G177" s="1" t="str">
        <f>IF('Trending Checks'!$B181="","",'Trending Checks'!I181)</f>
        <v/>
      </c>
      <c r="H177" s="1" t="str">
        <f t="shared" si="12"/>
        <v/>
      </c>
      <c r="J177" s="1" t="str">
        <f t="shared" ca="1" si="14"/>
        <v/>
      </c>
      <c r="K177" s="1" t="str">
        <f t="shared" ca="1" si="15"/>
        <v/>
      </c>
      <c r="L177" s="1" t="str">
        <f t="shared" ca="1" si="15"/>
        <v/>
      </c>
      <c r="O177" s="1" t="str">
        <f t="shared" si="16"/>
        <v/>
      </c>
      <c r="P177" s="1" t="str">
        <f t="shared" si="17"/>
        <v/>
      </c>
    </row>
    <row r="178" spans="2:16" ht="14.45" customHeight="1" x14ac:dyDescent="0.45">
      <c r="B178" s="1" t="str">
        <f ca="1">IF('Snapshot Checks'!$B182="","",IF('Snapshot Checks'!D182="",'Snapshot Checks'!C182,'Snapshot Checks'!D182))</f>
        <v/>
      </c>
      <c r="C178" s="1" t="str">
        <f ca="1">IF('Snapshot Checks'!$B182="","",'Snapshot Checks'!E182)</f>
        <v/>
      </c>
      <c r="D178" s="1" t="str">
        <f t="shared" ca="1" si="13"/>
        <v/>
      </c>
      <c r="F178" s="1" t="str">
        <f>IF('Trending Checks'!$B182="","",IF('Trending Checks'!H182="",'Trending Checks'!G182,'Trending Checks'!H182))</f>
        <v/>
      </c>
      <c r="G178" s="1" t="str">
        <f>IF('Trending Checks'!$B182="","",'Trending Checks'!I182)</f>
        <v/>
      </c>
      <c r="H178" s="1" t="str">
        <f t="shared" si="12"/>
        <v/>
      </c>
      <c r="J178" s="1" t="str">
        <f t="shared" ca="1" si="14"/>
        <v/>
      </c>
      <c r="K178" s="1" t="str">
        <f t="shared" ca="1" si="15"/>
        <v/>
      </c>
      <c r="L178" s="1" t="str">
        <f t="shared" ca="1" si="15"/>
        <v/>
      </c>
      <c r="O178" s="1" t="str">
        <f t="shared" si="16"/>
        <v/>
      </c>
      <c r="P178" s="1" t="str">
        <f t="shared" si="17"/>
        <v/>
      </c>
    </row>
    <row r="179" spans="2:16" ht="14.45" customHeight="1" x14ac:dyDescent="0.45">
      <c r="B179" s="1" t="str">
        <f ca="1">IF('Snapshot Checks'!$B183="","",IF('Snapshot Checks'!D183="",'Snapshot Checks'!C183,'Snapshot Checks'!D183))</f>
        <v/>
      </c>
      <c r="C179" s="1" t="str">
        <f ca="1">IF('Snapshot Checks'!$B183="","",'Snapshot Checks'!E183)</f>
        <v/>
      </c>
      <c r="D179" s="1" t="str">
        <f t="shared" ca="1" si="13"/>
        <v/>
      </c>
      <c r="F179" s="1" t="str">
        <f>IF('Trending Checks'!$B183="","",IF('Trending Checks'!H183="",'Trending Checks'!G183,'Trending Checks'!H183))</f>
        <v/>
      </c>
      <c r="G179" s="1" t="str">
        <f>IF('Trending Checks'!$B183="","",'Trending Checks'!I183)</f>
        <v/>
      </c>
      <c r="H179" s="1" t="str">
        <f t="shared" si="12"/>
        <v/>
      </c>
      <c r="J179" s="1" t="str">
        <f t="shared" ca="1" si="14"/>
        <v/>
      </c>
      <c r="K179" s="1" t="str">
        <f t="shared" ca="1" si="15"/>
        <v/>
      </c>
      <c r="L179" s="1" t="str">
        <f t="shared" ca="1" si="15"/>
        <v/>
      </c>
      <c r="O179" s="1" t="str">
        <f t="shared" si="16"/>
        <v/>
      </c>
      <c r="P179" s="1" t="str">
        <f t="shared" si="17"/>
        <v/>
      </c>
    </row>
    <row r="180" spans="2:16" ht="14.45" customHeight="1" x14ac:dyDescent="0.45">
      <c r="B180" s="1" t="str">
        <f ca="1">IF('Snapshot Checks'!$B184="","",IF('Snapshot Checks'!D184="",'Snapshot Checks'!C184,'Snapshot Checks'!D184))</f>
        <v/>
      </c>
      <c r="C180" s="1" t="str">
        <f ca="1">IF('Snapshot Checks'!$B184="","",'Snapshot Checks'!E184)</f>
        <v/>
      </c>
      <c r="D180" s="1" t="str">
        <f t="shared" ca="1" si="13"/>
        <v/>
      </c>
      <c r="F180" s="1" t="str">
        <f>IF('Trending Checks'!$B184="","",IF('Trending Checks'!H184="",'Trending Checks'!G184,'Trending Checks'!H184))</f>
        <v/>
      </c>
      <c r="G180" s="1" t="str">
        <f>IF('Trending Checks'!$B184="","",'Trending Checks'!I184)</f>
        <v/>
      </c>
      <c r="H180" s="1" t="str">
        <f t="shared" si="12"/>
        <v/>
      </c>
      <c r="J180" s="1" t="str">
        <f t="shared" ca="1" si="14"/>
        <v/>
      </c>
      <c r="K180" s="1" t="str">
        <f t="shared" ca="1" si="15"/>
        <v/>
      </c>
      <c r="L180" s="1" t="str">
        <f t="shared" ca="1" si="15"/>
        <v/>
      </c>
      <c r="O180" s="1" t="str">
        <f t="shared" si="16"/>
        <v/>
      </c>
      <c r="P180" s="1" t="str">
        <f t="shared" si="17"/>
        <v/>
      </c>
    </row>
    <row r="181" spans="2:16" ht="14.45" customHeight="1" x14ac:dyDescent="0.45">
      <c r="B181" s="1" t="str">
        <f ca="1">IF('Snapshot Checks'!$B185="","",IF('Snapshot Checks'!D185="",'Snapshot Checks'!C185,'Snapshot Checks'!D185))</f>
        <v/>
      </c>
      <c r="C181" s="1" t="str">
        <f ca="1">IF('Snapshot Checks'!$B185="","",'Snapshot Checks'!E185)</f>
        <v/>
      </c>
      <c r="D181" s="1" t="str">
        <f t="shared" ca="1" si="13"/>
        <v/>
      </c>
      <c r="F181" s="1" t="str">
        <f>IF('Trending Checks'!$B185="","",IF('Trending Checks'!H185="",'Trending Checks'!G185,'Trending Checks'!H185))</f>
        <v/>
      </c>
      <c r="G181" s="1" t="str">
        <f>IF('Trending Checks'!$B185="","",'Trending Checks'!I185)</f>
        <v/>
      </c>
      <c r="H181" s="1" t="str">
        <f t="shared" si="12"/>
        <v/>
      </c>
      <c r="J181" s="1" t="str">
        <f t="shared" ca="1" si="14"/>
        <v/>
      </c>
      <c r="K181" s="1" t="str">
        <f t="shared" ca="1" si="15"/>
        <v/>
      </c>
      <c r="L181" s="1" t="str">
        <f t="shared" ca="1" si="15"/>
        <v/>
      </c>
      <c r="O181" s="1" t="str">
        <f t="shared" si="16"/>
        <v/>
      </c>
      <c r="P181" s="1" t="str">
        <f t="shared" si="17"/>
        <v/>
      </c>
    </row>
    <row r="182" spans="2:16" ht="14.45" customHeight="1" x14ac:dyDescent="0.45">
      <c r="B182" s="1" t="str">
        <f ca="1">IF('Snapshot Checks'!$B186="","",IF('Snapshot Checks'!D186="",'Snapshot Checks'!C186,'Snapshot Checks'!D186))</f>
        <v/>
      </c>
      <c r="C182" s="1" t="str">
        <f ca="1">IF('Snapshot Checks'!$B186="","",'Snapshot Checks'!E186)</f>
        <v/>
      </c>
      <c r="D182" s="1" t="str">
        <f t="shared" ca="1" si="13"/>
        <v/>
      </c>
      <c r="F182" s="1" t="str">
        <f>IF('Trending Checks'!$B186="","",IF('Trending Checks'!H186="",'Trending Checks'!G186,'Trending Checks'!H186))</f>
        <v/>
      </c>
      <c r="G182" s="1" t="str">
        <f>IF('Trending Checks'!$B186="","",'Trending Checks'!I186)</f>
        <v/>
      </c>
      <c r="H182" s="1" t="str">
        <f t="shared" si="12"/>
        <v/>
      </c>
      <c r="J182" s="1" t="str">
        <f t="shared" ca="1" si="14"/>
        <v/>
      </c>
      <c r="K182" s="1" t="str">
        <f t="shared" ca="1" si="15"/>
        <v/>
      </c>
      <c r="L182" s="1" t="str">
        <f t="shared" ca="1" si="15"/>
        <v/>
      </c>
      <c r="O182" s="1" t="str">
        <f t="shared" si="16"/>
        <v/>
      </c>
      <c r="P182" s="1" t="str">
        <f t="shared" si="17"/>
        <v/>
      </c>
    </row>
    <row r="183" spans="2:16" ht="14.45" customHeight="1" x14ac:dyDescent="0.45">
      <c r="B183" s="1" t="str">
        <f ca="1">IF('Snapshot Checks'!$B187="","",IF('Snapshot Checks'!D187="",'Snapshot Checks'!C187,'Snapshot Checks'!D187))</f>
        <v/>
      </c>
      <c r="C183" s="1" t="str">
        <f ca="1">IF('Snapshot Checks'!$B187="","",'Snapshot Checks'!E187)</f>
        <v/>
      </c>
      <c r="D183" s="1" t="str">
        <f t="shared" ca="1" si="13"/>
        <v/>
      </c>
      <c r="F183" s="1" t="str">
        <f>IF('Trending Checks'!$B187="","",IF('Trending Checks'!H187="",'Trending Checks'!G187,'Trending Checks'!H187))</f>
        <v/>
      </c>
      <c r="G183" s="1" t="str">
        <f>IF('Trending Checks'!$B187="","",'Trending Checks'!I187)</f>
        <v/>
      </c>
      <c r="H183" s="1" t="str">
        <f t="shared" si="12"/>
        <v/>
      </c>
      <c r="J183" s="1" t="str">
        <f t="shared" ca="1" si="14"/>
        <v/>
      </c>
      <c r="K183" s="1" t="str">
        <f t="shared" ca="1" si="15"/>
        <v/>
      </c>
      <c r="L183" s="1" t="str">
        <f t="shared" ca="1" si="15"/>
        <v/>
      </c>
      <c r="O183" s="1" t="str">
        <f t="shared" si="16"/>
        <v/>
      </c>
      <c r="P183" s="1" t="str">
        <f t="shared" si="17"/>
        <v/>
      </c>
    </row>
    <row r="184" spans="2:16" ht="14.45" customHeight="1" x14ac:dyDescent="0.45">
      <c r="B184" s="1" t="str">
        <f ca="1">IF('Snapshot Checks'!$B188="","",IF('Snapshot Checks'!D188="",'Snapshot Checks'!C188,'Snapshot Checks'!D188))</f>
        <v/>
      </c>
      <c r="C184" s="1" t="str">
        <f ca="1">IF('Snapshot Checks'!$B188="","",'Snapshot Checks'!E188)</f>
        <v/>
      </c>
      <c r="D184" s="1" t="str">
        <f t="shared" ca="1" si="13"/>
        <v/>
      </c>
      <c r="F184" s="1" t="str">
        <f>IF('Trending Checks'!$B188="","",IF('Trending Checks'!H188="",'Trending Checks'!G188,'Trending Checks'!H188))</f>
        <v/>
      </c>
      <c r="G184" s="1" t="str">
        <f>IF('Trending Checks'!$B188="","",'Trending Checks'!I188)</f>
        <v/>
      </c>
      <c r="H184" s="1" t="str">
        <f t="shared" si="12"/>
        <v/>
      </c>
      <c r="J184" s="1" t="str">
        <f t="shared" ca="1" si="14"/>
        <v/>
      </c>
      <c r="K184" s="1" t="str">
        <f t="shared" ca="1" si="15"/>
        <v/>
      </c>
      <c r="L184" s="1" t="str">
        <f t="shared" ca="1" si="15"/>
        <v/>
      </c>
      <c r="O184" s="1" t="str">
        <f t="shared" si="16"/>
        <v/>
      </c>
      <c r="P184" s="1" t="str">
        <f t="shared" si="17"/>
        <v/>
      </c>
    </row>
    <row r="185" spans="2:16" ht="14.45" customHeight="1" x14ac:dyDescent="0.45">
      <c r="B185" s="1" t="str">
        <f ca="1">IF('Snapshot Checks'!$B189="","",IF('Snapshot Checks'!D189="",'Snapshot Checks'!C189,'Snapshot Checks'!D189))</f>
        <v/>
      </c>
      <c r="C185" s="1" t="str">
        <f ca="1">IF('Snapshot Checks'!$B189="","",'Snapshot Checks'!E189)</f>
        <v/>
      </c>
      <c r="D185" s="1" t="str">
        <f t="shared" ca="1" si="13"/>
        <v/>
      </c>
      <c r="F185" s="1" t="str">
        <f>IF('Trending Checks'!$B189="","",IF('Trending Checks'!H189="",'Trending Checks'!G189,'Trending Checks'!H189))</f>
        <v/>
      </c>
      <c r="G185" s="1" t="str">
        <f>IF('Trending Checks'!$B189="","",'Trending Checks'!I189)</f>
        <v/>
      </c>
      <c r="H185" s="1" t="str">
        <f t="shared" si="12"/>
        <v/>
      </c>
      <c r="J185" s="1" t="str">
        <f t="shared" ca="1" si="14"/>
        <v/>
      </c>
      <c r="K185" s="1" t="str">
        <f t="shared" ca="1" si="15"/>
        <v/>
      </c>
      <c r="L185" s="1" t="str">
        <f t="shared" ca="1" si="15"/>
        <v/>
      </c>
      <c r="O185" s="1" t="str">
        <f t="shared" si="16"/>
        <v/>
      </c>
      <c r="P185" s="1" t="str">
        <f t="shared" si="17"/>
        <v/>
      </c>
    </row>
    <row r="186" spans="2:16" ht="14.45" customHeight="1" x14ac:dyDescent="0.45">
      <c r="B186" s="1" t="str">
        <f ca="1">IF('Snapshot Checks'!$B190="","",IF('Snapshot Checks'!D190="",'Snapshot Checks'!C190,'Snapshot Checks'!D190))</f>
        <v/>
      </c>
      <c r="C186" s="1" t="str">
        <f ca="1">IF('Snapshot Checks'!$B190="","",'Snapshot Checks'!E190)</f>
        <v/>
      </c>
      <c r="D186" s="1" t="str">
        <f t="shared" ca="1" si="13"/>
        <v/>
      </c>
      <c r="F186" s="1" t="str">
        <f>IF('Trending Checks'!$B190="","",IF('Trending Checks'!H190="",'Trending Checks'!G190,'Trending Checks'!H190))</f>
        <v/>
      </c>
      <c r="G186" s="1" t="str">
        <f>IF('Trending Checks'!$B190="","",'Trending Checks'!I190)</f>
        <v/>
      </c>
      <c r="H186" s="1" t="str">
        <f t="shared" si="12"/>
        <v/>
      </c>
      <c r="J186" s="1" t="str">
        <f t="shared" ca="1" si="14"/>
        <v/>
      </c>
      <c r="K186" s="1" t="str">
        <f t="shared" ca="1" si="15"/>
        <v/>
      </c>
      <c r="L186" s="1" t="str">
        <f t="shared" ca="1" si="15"/>
        <v/>
      </c>
      <c r="O186" s="1" t="str">
        <f t="shared" si="16"/>
        <v/>
      </c>
      <c r="P186" s="1" t="str">
        <f t="shared" si="17"/>
        <v/>
      </c>
    </row>
    <row r="187" spans="2:16" ht="14.45" customHeight="1" x14ac:dyDescent="0.45">
      <c r="B187" s="1" t="str">
        <f ca="1">IF('Snapshot Checks'!$B191="","",IF('Snapshot Checks'!D191="",'Snapshot Checks'!C191,'Snapshot Checks'!D191))</f>
        <v/>
      </c>
      <c r="C187" s="1" t="str">
        <f ca="1">IF('Snapshot Checks'!$B191="","",'Snapshot Checks'!E191)</f>
        <v/>
      </c>
      <c r="D187" s="1" t="str">
        <f t="shared" ca="1" si="13"/>
        <v/>
      </c>
      <c r="F187" s="1" t="str">
        <f>IF('Trending Checks'!$B191="","",IF('Trending Checks'!H191="",'Trending Checks'!G191,'Trending Checks'!H191))</f>
        <v/>
      </c>
      <c r="G187" s="1" t="str">
        <f>IF('Trending Checks'!$B191="","",'Trending Checks'!I191)</f>
        <v/>
      </c>
      <c r="H187" s="1" t="str">
        <f t="shared" si="12"/>
        <v/>
      </c>
      <c r="J187" s="1" t="str">
        <f t="shared" ca="1" si="14"/>
        <v/>
      </c>
      <c r="K187" s="1" t="str">
        <f t="shared" ca="1" si="15"/>
        <v/>
      </c>
      <c r="L187" s="1" t="str">
        <f t="shared" ca="1" si="15"/>
        <v/>
      </c>
      <c r="O187" s="1" t="str">
        <f t="shared" si="16"/>
        <v/>
      </c>
      <c r="P187" s="1" t="str">
        <f t="shared" si="17"/>
        <v/>
      </c>
    </row>
    <row r="188" spans="2:16" ht="14.45" customHeight="1" x14ac:dyDescent="0.45">
      <c r="B188" s="1" t="str">
        <f ca="1">IF('Snapshot Checks'!$B192="","",IF('Snapshot Checks'!D192="",'Snapshot Checks'!C192,'Snapshot Checks'!D192))</f>
        <v/>
      </c>
      <c r="C188" s="1" t="str">
        <f ca="1">IF('Snapshot Checks'!$B192="","",'Snapshot Checks'!E192)</f>
        <v/>
      </c>
      <c r="D188" s="1" t="str">
        <f t="shared" ca="1" si="13"/>
        <v/>
      </c>
      <c r="F188" s="1" t="str">
        <f>IF('Trending Checks'!$B192="","",IF('Trending Checks'!H192="",'Trending Checks'!G192,'Trending Checks'!H192))</f>
        <v/>
      </c>
      <c r="G188" s="1" t="str">
        <f>IF('Trending Checks'!$B192="","",'Trending Checks'!I192)</f>
        <v/>
      </c>
      <c r="H188" s="1" t="str">
        <f t="shared" si="12"/>
        <v/>
      </c>
      <c r="J188" s="1" t="str">
        <f t="shared" ca="1" si="14"/>
        <v/>
      </c>
      <c r="K188" s="1" t="str">
        <f t="shared" ca="1" si="15"/>
        <v/>
      </c>
      <c r="L188" s="1" t="str">
        <f t="shared" ca="1" si="15"/>
        <v/>
      </c>
      <c r="O188" s="1" t="str">
        <f t="shared" si="16"/>
        <v/>
      </c>
      <c r="P188" s="1" t="str">
        <f t="shared" si="17"/>
        <v/>
      </c>
    </row>
    <row r="189" spans="2:16" ht="14.45" customHeight="1" x14ac:dyDescent="0.45">
      <c r="B189" s="1" t="str">
        <f ca="1">IF('Snapshot Checks'!$B193="","",IF('Snapshot Checks'!D193="",'Snapshot Checks'!C193,'Snapshot Checks'!D193))</f>
        <v/>
      </c>
      <c r="C189" s="1" t="str">
        <f ca="1">IF('Snapshot Checks'!$B193="","",'Snapshot Checks'!E193)</f>
        <v/>
      </c>
      <c r="D189" s="1" t="str">
        <f t="shared" ca="1" si="13"/>
        <v/>
      </c>
      <c r="F189" s="1" t="str">
        <f>IF('Trending Checks'!$B193="","",IF('Trending Checks'!H193="",'Trending Checks'!G193,'Trending Checks'!H193))</f>
        <v/>
      </c>
      <c r="G189" s="1" t="str">
        <f>IF('Trending Checks'!$B193="","",'Trending Checks'!I193)</f>
        <v/>
      </c>
      <c r="H189" s="1" t="str">
        <f t="shared" si="12"/>
        <v/>
      </c>
      <c r="J189" s="1" t="str">
        <f t="shared" ca="1" si="14"/>
        <v/>
      </c>
      <c r="K189" s="1" t="str">
        <f t="shared" ca="1" si="15"/>
        <v/>
      </c>
      <c r="L189" s="1" t="str">
        <f t="shared" ca="1" si="15"/>
        <v/>
      </c>
      <c r="O189" s="1" t="str">
        <f t="shared" si="16"/>
        <v/>
      </c>
      <c r="P189" s="1" t="str">
        <f t="shared" si="17"/>
        <v/>
      </c>
    </row>
    <row r="190" spans="2:16" ht="14.45" customHeight="1" x14ac:dyDescent="0.45">
      <c r="B190" s="1" t="str">
        <f ca="1">IF('Snapshot Checks'!$B194="","",IF('Snapshot Checks'!D194="",'Snapshot Checks'!C194,'Snapshot Checks'!D194))</f>
        <v/>
      </c>
      <c r="C190" s="1" t="str">
        <f ca="1">IF('Snapshot Checks'!$B194="","",'Snapshot Checks'!E194)</f>
        <v/>
      </c>
      <c r="D190" s="1" t="str">
        <f t="shared" ca="1" si="13"/>
        <v/>
      </c>
      <c r="F190" s="1" t="str">
        <f>IF('Trending Checks'!$B194="","",IF('Trending Checks'!H194="",'Trending Checks'!G194,'Trending Checks'!H194))</f>
        <v/>
      </c>
      <c r="G190" s="1" t="str">
        <f>IF('Trending Checks'!$B194="","",'Trending Checks'!I194)</f>
        <v/>
      </c>
      <c r="H190" s="1" t="str">
        <f t="shared" si="12"/>
        <v/>
      </c>
      <c r="J190" s="1" t="str">
        <f t="shared" ca="1" si="14"/>
        <v/>
      </c>
      <c r="K190" s="1" t="str">
        <f t="shared" ca="1" si="15"/>
        <v/>
      </c>
      <c r="L190" s="1" t="str">
        <f t="shared" ca="1" si="15"/>
        <v/>
      </c>
      <c r="O190" s="1" t="str">
        <f t="shared" si="16"/>
        <v/>
      </c>
      <c r="P190" s="1" t="str">
        <f t="shared" si="17"/>
        <v/>
      </c>
    </row>
    <row r="191" spans="2:16" ht="14.45" customHeight="1" x14ac:dyDescent="0.45">
      <c r="B191" s="1" t="str">
        <f ca="1">IF('Snapshot Checks'!$B195="","",IF('Snapshot Checks'!D195="",'Snapshot Checks'!C195,'Snapshot Checks'!D195))</f>
        <v/>
      </c>
      <c r="C191" s="1" t="str">
        <f ca="1">IF('Snapshot Checks'!$B195="","",'Snapshot Checks'!E195)</f>
        <v/>
      </c>
      <c r="D191" s="1" t="str">
        <f t="shared" ca="1" si="13"/>
        <v/>
      </c>
      <c r="F191" s="1" t="str">
        <f>IF('Trending Checks'!$B195="","",IF('Trending Checks'!H195="",'Trending Checks'!G195,'Trending Checks'!H195))</f>
        <v/>
      </c>
      <c r="G191" s="1" t="str">
        <f>IF('Trending Checks'!$B195="","",'Trending Checks'!I195)</f>
        <v/>
      </c>
      <c r="H191" s="1" t="str">
        <f t="shared" si="12"/>
        <v/>
      </c>
      <c r="J191" s="1" t="str">
        <f t="shared" ca="1" si="14"/>
        <v/>
      </c>
      <c r="K191" s="1" t="str">
        <f t="shared" ca="1" si="15"/>
        <v/>
      </c>
      <c r="L191" s="1" t="str">
        <f t="shared" ca="1" si="15"/>
        <v/>
      </c>
      <c r="O191" s="1" t="str">
        <f t="shared" si="16"/>
        <v/>
      </c>
      <c r="P191" s="1" t="str">
        <f t="shared" si="17"/>
        <v/>
      </c>
    </row>
    <row r="192" spans="2:16" ht="14.45" customHeight="1" x14ac:dyDescent="0.45">
      <c r="B192" s="1" t="str">
        <f ca="1">IF('Snapshot Checks'!$B196="","",IF('Snapshot Checks'!D196="",'Snapshot Checks'!C196,'Snapshot Checks'!D196))</f>
        <v/>
      </c>
      <c r="C192" s="1" t="str">
        <f ca="1">IF('Snapshot Checks'!$B196="","",'Snapshot Checks'!E196)</f>
        <v/>
      </c>
      <c r="D192" s="1" t="str">
        <f t="shared" ca="1" si="13"/>
        <v/>
      </c>
      <c r="F192" s="1" t="str">
        <f>IF('Trending Checks'!$B196="","",IF('Trending Checks'!H196="",'Trending Checks'!G196,'Trending Checks'!H196))</f>
        <v/>
      </c>
      <c r="G192" s="1" t="str">
        <f>IF('Trending Checks'!$B196="","",'Trending Checks'!I196)</f>
        <v/>
      </c>
      <c r="H192" s="1" t="str">
        <f t="shared" si="12"/>
        <v/>
      </c>
      <c r="J192" s="1" t="str">
        <f t="shared" ca="1" si="14"/>
        <v/>
      </c>
      <c r="K192" s="1" t="str">
        <f t="shared" ca="1" si="15"/>
        <v/>
      </c>
      <c r="L192" s="1" t="str">
        <f t="shared" ca="1" si="15"/>
        <v/>
      </c>
      <c r="O192" s="1" t="str">
        <f t="shared" si="16"/>
        <v/>
      </c>
      <c r="P192" s="1" t="str">
        <f t="shared" si="17"/>
        <v/>
      </c>
    </row>
    <row r="193" spans="2:16" ht="14.45" customHeight="1" x14ac:dyDescent="0.45">
      <c r="B193" s="1" t="str">
        <f ca="1">IF('Snapshot Checks'!$B197="","",IF('Snapshot Checks'!D197="",'Snapshot Checks'!C197,'Snapshot Checks'!D197))</f>
        <v/>
      </c>
      <c r="C193" s="1" t="str">
        <f ca="1">IF('Snapshot Checks'!$B197="","",'Snapshot Checks'!E197)</f>
        <v/>
      </c>
      <c r="D193" s="1" t="str">
        <f t="shared" ca="1" si="13"/>
        <v/>
      </c>
      <c r="F193" s="1" t="str">
        <f>IF('Trending Checks'!$B197="","",IF('Trending Checks'!H197="",'Trending Checks'!G197,'Trending Checks'!H197))</f>
        <v/>
      </c>
      <c r="G193" s="1" t="str">
        <f>IF('Trending Checks'!$B197="","",'Trending Checks'!I197)</f>
        <v/>
      </c>
      <c r="H193" s="1" t="str">
        <f t="shared" si="12"/>
        <v/>
      </c>
      <c r="J193" s="1" t="str">
        <f t="shared" ca="1" si="14"/>
        <v/>
      </c>
      <c r="K193" s="1" t="str">
        <f t="shared" ca="1" si="15"/>
        <v/>
      </c>
      <c r="L193" s="1" t="str">
        <f t="shared" ca="1" si="15"/>
        <v/>
      </c>
      <c r="O193" s="1" t="str">
        <f t="shared" si="16"/>
        <v/>
      </c>
      <c r="P193" s="1" t="str">
        <f t="shared" si="17"/>
        <v/>
      </c>
    </row>
    <row r="194" spans="2:16" ht="14.45" customHeight="1" x14ac:dyDescent="0.45">
      <c r="B194" s="1" t="str">
        <f ca="1">IF('Snapshot Checks'!$B198="","",IF('Snapshot Checks'!D198="",'Snapshot Checks'!C198,'Snapshot Checks'!D198))</f>
        <v/>
      </c>
      <c r="C194" s="1" t="str">
        <f ca="1">IF('Snapshot Checks'!$B198="","",'Snapshot Checks'!E198)</f>
        <v/>
      </c>
      <c r="D194" s="1" t="str">
        <f t="shared" ca="1" si="13"/>
        <v/>
      </c>
      <c r="F194" s="1" t="str">
        <f>IF('Trending Checks'!$B198="","",IF('Trending Checks'!H198="",'Trending Checks'!G198,'Trending Checks'!H198))</f>
        <v/>
      </c>
      <c r="G194" s="1" t="str">
        <f>IF('Trending Checks'!$B198="","",'Trending Checks'!I198)</f>
        <v/>
      </c>
      <c r="H194" s="1" t="str">
        <f t="shared" si="12"/>
        <v/>
      </c>
      <c r="J194" s="1" t="str">
        <f t="shared" ca="1" si="14"/>
        <v/>
      </c>
      <c r="K194" s="1" t="str">
        <f t="shared" ca="1" si="15"/>
        <v/>
      </c>
      <c r="L194" s="1" t="str">
        <f t="shared" ca="1" si="15"/>
        <v/>
      </c>
      <c r="O194" s="1" t="str">
        <f t="shared" si="16"/>
        <v/>
      </c>
      <c r="P194" s="1" t="str">
        <f t="shared" si="17"/>
        <v/>
      </c>
    </row>
    <row r="195" spans="2:16" ht="14.45" customHeight="1" x14ac:dyDescent="0.45">
      <c r="B195" s="1" t="str">
        <f ca="1">IF('Snapshot Checks'!$B199="","",IF('Snapshot Checks'!D199="",'Snapshot Checks'!C199,'Snapshot Checks'!D199))</f>
        <v/>
      </c>
      <c r="C195" s="1" t="str">
        <f ca="1">IF('Snapshot Checks'!$B199="","",'Snapshot Checks'!E199)</f>
        <v/>
      </c>
      <c r="D195" s="1" t="str">
        <f t="shared" ca="1" si="13"/>
        <v/>
      </c>
      <c r="F195" s="1" t="str">
        <f>IF('Trending Checks'!$B199="","",IF('Trending Checks'!H199="",'Trending Checks'!G199,'Trending Checks'!H199))</f>
        <v/>
      </c>
      <c r="G195" s="1" t="str">
        <f>IF('Trending Checks'!$B199="","",'Trending Checks'!I199)</f>
        <v/>
      </c>
      <c r="H195" s="1" t="str">
        <f t="shared" si="12"/>
        <v/>
      </c>
      <c r="J195" s="1" t="str">
        <f t="shared" ca="1" si="14"/>
        <v/>
      </c>
      <c r="K195" s="1" t="str">
        <f t="shared" ca="1" si="15"/>
        <v/>
      </c>
      <c r="L195" s="1" t="str">
        <f t="shared" ca="1" si="15"/>
        <v/>
      </c>
      <c r="O195" s="1" t="str">
        <f t="shared" si="16"/>
        <v/>
      </c>
      <c r="P195" s="1" t="str">
        <f t="shared" si="17"/>
        <v/>
      </c>
    </row>
    <row r="196" spans="2:16" ht="14.45" customHeight="1" x14ac:dyDescent="0.45">
      <c r="B196" s="1" t="str">
        <f ca="1">IF('Snapshot Checks'!$B200="","",IF('Snapshot Checks'!D200="",'Snapshot Checks'!C200,'Snapshot Checks'!D200))</f>
        <v/>
      </c>
      <c r="C196" s="1" t="str">
        <f ca="1">IF('Snapshot Checks'!$B200="","",'Snapshot Checks'!E200)</f>
        <v/>
      </c>
      <c r="D196" s="1" t="str">
        <f t="shared" ca="1" si="13"/>
        <v/>
      </c>
      <c r="F196" s="1" t="str">
        <f>IF('Trending Checks'!$B200="","",IF('Trending Checks'!H200="",'Trending Checks'!G200,'Trending Checks'!H200))</f>
        <v/>
      </c>
      <c r="G196" s="1" t="str">
        <f>IF('Trending Checks'!$B200="","",'Trending Checks'!I200)</f>
        <v/>
      </c>
      <c r="H196" s="1" t="str">
        <f t="shared" si="12"/>
        <v/>
      </c>
      <c r="J196" s="1" t="str">
        <f t="shared" ca="1" si="14"/>
        <v/>
      </c>
      <c r="K196" s="1" t="str">
        <f t="shared" ca="1" si="15"/>
        <v/>
      </c>
      <c r="L196" s="1" t="str">
        <f t="shared" ca="1" si="15"/>
        <v/>
      </c>
      <c r="O196" s="1" t="str">
        <f t="shared" si="16"/>
        <v/>
      </c>
      <c r="P196" s="1" t="str">
        <f t="shared" si="17"/>
        <v/>
      </c>
    </row>
    <row r="197" spans="2:16" ht="14.45" customHeight="1" x14ac:dyDescent="0.45">
      <c r="B197" s="1" t="str">
        <f ca="1">IF('Snapshot Checks'!$B201="","",IF('Snapshot Checks'!D201="",'Snapshot Checks'!C201,'Snapshot Checks'!D201))</f>
        <v/>
      </c>
      <c r="C197" s="1" t="str">
        <f ca="1">IF('Snapshot Checks'!$B201="","",'Snapshot Checks'!E201)</f>
        <v/>
      </c>
      <c r="D197" s="1" t="str">
        <f t="shared" ca="1" si="13"/>
        <v/>
      </c>
      <c r="F197" s="1" t="str">
        <f>IF('Trending Checks'!$B201="","",IF('Trending Checks'!H201="",'Trending Checks'!G201,'Trending Checks'!H201))</f>
        <v/>
      </c>
      <c r="G197" s="1" t="str">
        <f>IF('Trending Checks'!$B201="","",'Trending Checks'!I201)</f>
        <v/>
      </c>
      <c r="H197" s="1" t="str">
        <f t="shared" si="12"/>
        <v/>
      </c>
      <c r="J197" s="1" t="str">
        <f t="shared" ca="1" si="14"/>
        <v/>
      </c>
      <c r="K197" s="1" t="str">
        <f t="shared" ca="1" si="15"/>
        <v/>
      </c>
      <c r="L197" s="1" t="str">
        <f t="shared" ca="1" si="15"/>
        <v/>
      </c>
      <c r="O197" s="1" t="str">
        <f t="shared" si="16"/>
        <v/>
      </c>
      <c r="P197" s="1" t="str">
        <f t="shared" si="17"/>
        <v/>
      </c>
    </row>
    <row r="198" spans="2:16" ht="14.45" customHeight="1" x14ac:dyDescent="0.45">
      <c r="B198" s="1" t="str">
        <f ca="1">IF('Snapshot Checks'!$B202="","",IF('Snapshot Checks'!D202="",'Snapshot Checks'!C202,'Snapshot Checks'!D202))</f>
        <v/>
      </c>
      <c r="C198" s="1" t="str">
        <f ca="1">IF('Snapshot Checks'!$B202="","",'Snapshot Checks'!E202)</f>
        <v/>
      </c>
      <c r="D198" s="1" t="str">
        <f t="shared" ca="1" si="13"/>
        <v/>
      </c>
      <c r="F198" s="1" t="str">
        <f>IF('Trending Checks'!$B202="","",IF('Trending Checks'!H202="",'Trending Checks'!G202,'Trending Checks'!H202))</f>
        <v/>
      </c>
      <c r="G198" s="1" t="str">
        <f>IF('Trending Checks'!$B202="","",'Trending Checks'!I202)</f>
        <v/>
      </c>
      <c r="H198" s="1" t="str">
        <f t="shared" ref="H198:H255" si="18">_xlfn.CONCAT(F198:G198)</f>
        <v/>
      </c>
      <c r="J198" s="1" t="str">
        <f t="shared" ca="1" si="14"/>
        <v/>
      </c>
      <c r="K198" s="1" t="str">
        <f t="shared" ca="1" si="15"/>
        <v/>
      </c>
      <c r="L198" s="1" t="str">
        <f t="shared" ca="1" si="15"/>
        <v/>
      </c>
      <c r="O198" s="1" t="str">
        <f t="shared" si="16"/>
        <v/>
      </c>
      <c r="P198" s="1" t="str">
        <f t="shared" si="17"/>
        <v/>
      </c>
    </row>
    <row r="199" spans="2:16" ht="14.45" customHeight="1" x14ac:dyDescent="0.45">
      <c r="B199" s="1" t="str">
        <f ca="1">IF('Snapshot Checks'!$B203="","",IF('Snapshot Checks'!D203="",'Snapshot Checks'!C203,'Snapshot Checks'!D203))</f>
        <v/>
      </c>
      <c r="C199" s="1" t="str">
        <f ca="1">IF('Snapshot Checks'!$B203="","",'Snapshot Checks'!E203)</f>
        <v/>
      </c>
      <c r="D199" s="1" t="str">
        <f t="shared" ref="D199:D255" ca="1" si="19">_xlfn.CONCAT(B199:C199)</f>
        <v/>
      </c>
      <c r="F199" s="1" t="str">
        <f>IF('Trending Checks'!$B203="","",IF('Trending Checks'!H203="",'Trending Checks'!G203,'Trending Checks'!H203))</f>
        <v/>
      </c>
      <c r="G199" s="1" t="str">
        <f>IF('Trending Checks'!$B203="","",'Trending Checks'!I203)</f>
        <v/>
      </c>
      <c r="H199" s="1" t="str">
        <f t="shared" si="18"/>
        <v/>
      </c>
      <c r="J199" s="1" t="str">
        <f t="shared" ref="J199:J255" ca="1" si="20">B199</f>
        <v/>
      </c>
      <c r="K199" s="1" t="str">
        <f t="shared" ref="K199:L255" ca="1" si="21">C199</f>
        <v/>
      </c>
      <c r="L199" s="1" t="str">
        <f t="shared" ca="1" si="21"/>
        <v/>
      </c>
      <c r="O199" s="1" t="str">
        <f t="shared" ref="O199:O255" si="22">IFERROR(IF(N199="","",IF(ISNUMBER(SEARCH("-",N199)),LEFT(N199,LEN(N199)-4),IFERROR(_xlfn.NUMBERVALUE(LEFT(N199,LEN(N199)-4)),LEFT(N199,LEN(N199)-4)))),"")</f>
        <v/>
      </c>
      <c r="P199" s="1" t="str">
        <f t="shared" ref="P199:P255" si="23">IFERROR(IF(N199="","",_xlfn.NUMBERVALUE(RIGHT(N199,4))),"")</f>
        <v/>
      </c>
    </row>
    <row r="200" spans="2:16" ht="14.45" customHeight="1" x14ac:dyDescent="0.45">
      <c r="B200" s="1" t="str">
        <f ca="1">IF('Snapshot Checks'!$B204="","",IF('Snapshot Checks'!D204="",'Snapshot Checks'!C204,'Snapshot Checks'!D204))</f>
        <v/>
      </c>
      <c r="C200" s="1" t="str">
        <f ca="1">IF('Snapshot Checks'!$B204="","",'Snapshot Checks'!E204)</f>
        <v/>
      </c>
      <c r="D200" s="1" t="str">
        <f t="shared" ca="1" si="19"/>
        <v/>
      </c>
      <c r="F200" s="1" t="str">
        <f>IF('Trending Checks'!$B204="","",IF('Trending Checks'!H204="",'Trending Checks'!G204,'Trending Checks'!H204))</f>
        <v/>
      </c>
      <c r="G200" s="1" t="str">
        <f>IF('Trending Checks'!$B204="","",'Trending Checks'!I204)</f>
        <v/>
      </c>
      <c r="H200" s="1" t="str">
        <f t="shared" si="18"/>
        <v/>
      </c>
      <c r="J200" s="1" t="str">
        <f t="shared" ca="1" si="20"/>
        <v/>
      </c>
      <c r="K200" s="1" t="str">
        <f t="shared" ca="1" si="21"/>
        <v/>
      </c>
      <c r="L200" s="1" t="str">
        <f t="shared" ca="1" si="21"/>
        <v/>
      </c>
      <c r="O200" s="1" t="str">
        <f t="shared" si="22"/>
        <v/>
      </c>
      <c r="P200" s="1" t="str">
        <f t="shared" si="23"/>
        <v/>
      </c>
    </row>
    <row r="201" spans="2:16" ht="14.45" customHeight="1" x14ac:dyDescent="0.45">
      <c r="B201" s="1" t="str">
        <f ca="1">IF('Snapshot Checks'!$B205="","",IF('Snapshot Checks'!D205="",'Snapshot Checks'!C205,'Snapshot Checks'!D205))</f>
        <v/>
      </c>
      <c r="C201" s="1" t="str">
        <f ca="1">IF('Snapshot Checks'!$B205="","",'Snapshot Checks'!E205)</f>
        <v/>
      </c>
      <c r="D201" s="1" t="str">
        <f t="shared" ca="1" si="19"/>
        <v/>
      </c>
      <c r="F201" s="1" t="str">
        <f>IF('Trending Checks'!$B205="","",IF('Trending Checks'!H205="",'Trending Checks'!G205,'Trending Checks'!H205))</f>
        <v/>
      </c>
      <c r="G201" s="1" t="str">
        <f>IF('Trending Checks'!$B205="","",'Trending Checks'!I205)</f>
        <v/>
      </c>
      <c r="H201" s="1" t="str">
        <f t="shared" si="18"/>
        <v/>
      </c>
      <c r="J201" s="1" t="str">
        <f t="shared" ca="1" si="20"/>
        <v/>
      </c>
      <c r="K201" s="1" t="str">
        <f t="shared" ca="1" si="21"/>
        <v/>
      </c>
      <c r="L201" s="1" t="str">
        <f t="shared" ca="1" si="21"/>
        <v/>
      </c>
      <c r="O201" s="1" t="str">
        <f t="shared" si="22"/>
        <v/>
      </c>
      <c r="P201" s="1" t="str">
        <f t="shared" si="23"/>
        <v/>
      </c>
    </row>
    <row r="202" spans="2:16" ht="14.45" customHeight="1" x14ac:dyDescent="0.45">
      <c r="B202" s="1" t="str">
        <f ca="1">IF('Snapshot Checks'!$B206="","",IF('Snapshot Checks'!D206="",'Snapshot Checks'!C206,'Snapshot Checks'!D206))</f>
        <v/>
      </c>
      <c r="C202" s="1" t="str">
        <f ca="1">IF('Snapshot Checks'!$B206="","",'Snapshot Checks'!E206)</f>
        <v/>
      </c>
      <c r="D202" s="1" t="str">
        <f t="shared" ca="1" si="19"/>
        <v/>
      </c>
      <c r="F202" s="1" t="str">
        <f>IF('Trending Checks'!$B206="","",IF('Trending Checks'!H206="",'Trending Checks'!G206,'Trending Checks'!H206))</f>
        <v/>
      </c>
      <c r="G202" s="1" t="str">
        <f>IF('Trending Checks'!$B206="","",'Trending Checks'!I206)</f>
        <v/>
      </c>
      <c r="H202" s="1" t="str">
        <f t="shared" si="18"/>
        <v/>
      </c>
      <c r="J202" s="1" t="str">
        <f t="shared" ca="1" si="20"/>
        <v/>
      </c>
      <c r="K202" s="1" t="str">
        <f t="shared" ca="1" si="21"/>
        <v/>
      </c>
      <c r="L202" s="1" t="str">
        <f t="shared" ca="1" si="21"/>
        <v/>
      </c>
      <c r="O202" s="1" t="str">
        <f t="shared" si="22"/>
        <v/>
      </c>
      <c r="P202" s="1" t="str">
        <f t="shared" si="23"/>
        <v/>
      </c>
    </row>
    <row r="203" spans="2:16" ht="14.45" customHeight="1" x14ac:dyDescent="0.45">
      <c r="B203" s="1" t="str">
        <f ca="1">IF('Snapshot Checks'!$B207="","",IF('Snapshot Checks'!D207="",'Snapshot Checks'!C207,'Snapshot Checks'!D207))</f>
        <v/>
      </c>
      <c r="C203" s="1" t="str">
        <f ca="1">IF('Snapshot Checks'!$B207="","",'Snapshot Checks'!E207)</f>
        <v/>
      </c>
      <c r="D203" s="1" t="str">
        <f t="shared" ca="1" si="19"/>
        <v/>
      </c>
      <c r="F203" s="1" t="str">
        <f>IF('Trending Checks'!$B207="","",IF('Trending Checks'!H207="",'Trending Checks'!G207,'Trending Checks'!H207))</f>
        <v/>
      </c>
      <c r="G203" s="1" t="str">
        <f>IF('Trending Checks'!$B207="","",'Trending Checks'!I207)</f>
        <v/>
      </c>
      <c r="H203" s="1" t="str">
        <f t="shared" si="18"/>
        <v/>
      </c>
      <c r="J203" s="1" t="str">
        <f t="shared" ca="1" si="20"/>
        <v/>
      </c>
      <c r="K203" s="1" t="str">
        <f t="shared" ca="1" si="21"/>
        <v/>
      </c>
      <c r="L203" s="1" t="str">
        <f t="shared" ca="1" si="21"/>
        <v/>
      </c>
      <c r="O203" s="1" t="str">
        <f t="shared" si="22"/>
        <v/>
      </c>
      <c r="P203" s="1" t="str">
        <f t="shared" si="23"/>
        <v/>
      </c>
    </row>
    <row r="204" spans="2:16" ht="14.45" customHeight="1" x14ac:dyDescent="0.45">
      <c r="B204" s="1" t="str">
        <f ca="1">IF('Snapshot Checks'!$B208="","",IF('Snapshot Checks'!D208="",'Snapshot Checks'!C208,'Snapshot Checks'!D208))</f>
        <v/>
      </c>
      <c r="C204" s="1" t="str">
        <f ca="1">IF('Snapshot Checks'!$B208="","",'Snapshot Checks'!E208)</f>
        <v/>
      </c>
      <c r="D204" s="1" t="str">
        <f t="shared" ca="1" si="19"/>
        <v/>
      </c>
      <c r="F204" s="1" t="str">
        <f>IF('Trending Checks'!$B208="","",IF('Trending Checks'!H208="",'Trending Checks'!G208,'Trending Checks'!H208))</f>
        <v/>
      </c>
      <c r="G204" s="1" t="str">
        <f>IF('Trending Checks'!$B208="","",'Trending Checks'!I208)</f>
        <v/>
      </c>
      <c r="H204" s="1" t="str">
        <f t="shared" si="18"/>
        <v/>
      </c>
      <c r="J204" s="1" t="str">
        <f t="shared" ca="1" si="20"/>
        <v/>
      </c>
      <c r="K204" s="1" t="str">
        <f t="shared" ca="1" si="21"/>
        <v/>
      </c>
      <c r="L204" s="1" t="str">
        <f t="shared" ca="1" si="21"/>
        <v/>
      </c>
      <c r="O204" s="1" t="str">
        <f t="shared" si="22"/>
        <v/>
      </c>
      <c r="P204" s="1" t="str">
        <f t="shared" si="23"/>
        <v/>
      </c>
    </row>
    <row r="205" spans="2:16" ht="14.45" customHeight="1" x14ac:dyDescent="0.45">
      <c r="B205" s="1" t="str">
        <f ca="1">IF('Snapshot Checks'!$B209="","",IF('Snapshot Checks'!D209="",'Snapshot Checks'!C209,'Snapshot Checks'!D209))</f>
        <v/>
      </c>
      <c r="C205" s="1" t="str">
        <f ca="1">IF('Snapshot Checks'!$B209="","",'Snapshot Checks'!E209)</f>
        <v/>
      </c>
      <c r="D205" s="1" t="str">
        <f t="shared" ca="1" si="19"/>
        <v/>
      </c>
      <c r="F205" s="1" t="str">
        <f>IF('Trending Checks'!$B209="","",IF('Trending Checks'!H209="",'Trending Checks'!G209,'Trending Checks'!H209))</f>
        <v/>
      </c>
      <c r="G205" s="1" t="str">
        <f>IF('Trending Checks'!$B209="","",'Trending Checks'!I209)</f>
        <v/>
      </c>
      <c r="H205" s="1" t="str">
        <f t="shared" si="18"/>
        <v/>
      </c>
      <c r="J205" s="1" t="str">
        <f t="shared" ca="1" si="20"/>
        <v/>
      </c>
      <c r="K205" s="1" t="str">
        <f t="shared" ca="1" si="21"/>
        <v/>
      </c>
      <c r="L205" s="1" t="str">
        <f t="shared" ca="1" si="21"/>
        <v/>
      </c>
      <c r="O205" s="1" t="str">
        <f t="shared" si="22"/>
        <v/>
      </c>
      <c r="P205" s="1" t="str">
        <f t="shared" si="23"/>
        <v/>
      </c>
    </row>
    <row r="206" spans="2:16" ht="14.45" customHeight="1" x14ac:dyDescent="0.45">
      <c r="B206" s="1" t="str">
        <f ca="1">IF('Snapshot Checks'!$B210="","",IF('Snapshot Checks'!D210="",'Snapshot Checks'!C210,'Snapshot Checks'!D210))</f>
        <v/>
      </c>
      <c r="C206" s="1" t="str">
        <f ca="1">IF('Snapshot Checks'!$B210="","",'Snapshot Checks'!E210)</f>
        <v/>
      </c>
      <c r="D206" s="1" t="str">
        <f t="shared" ca="1" si="19"/>
        <v/>
      </c>
      <c r="F206" s="1" t="str">
        <f>IF('Trending Checks'!$B210="","",IF('Trending Checks'!H210="",'Trending Checks'!G210,'Trending Checks'!H210))</f>
        <v/>
      </c>
      <c r="G206" s="1" t="str">
        <f>IF('Trending Checks'!$B210="","",'Trending Checks'!I210)</f>
        <v/>
      </c>
      <c r="H206" s="1" t="str">
        <f t="shared" si="18"/>
        <v/>
      </c>
      <c r="J206" s="1" t="str">
        <f t="shared" ca="1" si="20"/>
        <v/>
      </c>
      <c r="K206" s="1" t="str">
        <f t="shared" ca="1" si="21"/>
        <v/>
      </c>
      <c r="L206" s="1" t="str">
        <f t="shared" ca="1" si="21"/>
        <v/>
      </c>
      <c r="O206" s="1" t="str">
        <f t="shared" si="22"/>
        <v/>
      </c>
      <c r="P206" s="1" t="str">
        <f t="shared" si="23"/>
        <v/>
      </c>
    </row>
    <row r="207" spans="2:16" ht="14.45" customHeight="1" x14ac:dyDescent="0.45">
      <c r="B207" s="1" t="str">
        <f ca="1">IF('Snapshot Checks'!$B211="","",IF('Snapshot Checks'!D211="",'Snapshot Checks'!C211,'Snapshot Checks'!D211))</f>
        <v/>
      </c>
      <c r="C207" s="1" t="str">
        <f ca="1">IF('Snapshot Checks'!$B211="","",'Snapshot Checks'!E211)</f>
        <v/>
      </c>
      <c r="D207" s="1" t="str">
        <f t="shared" ca="1" si="19"/>
        <v/>
      </c>
      <c r="F207" s="1" t="str">
        <f>IF('Trending Checks'!$B211="","",IF('Trending Checks'!H211="",'Trending Checks'!G211,'Trending Checks'!H211))</f>
        <v/>
      </c>
      <c r="G207" s="1" t="str">
        <f>IF('Trending Checks'!$B211="","",'Trending Checks'!I211)</f>
        <v/>
      </c>
      <c r="H207" s="1" t="str">
        <f t="shared" si="18"/>
        <v/>
      </c>
      <c r="J207" s="1" t="str">
        <f t="shared" ca="1" si="20"/>
        <v/>
      </c>
      <c r="K207" s="1" t="str">
        <f t="shared" ca="1" si="21"/>
        <v/>
      </c>
      <c r="L207" s="1" t="str">
        <f t="shared" ca="1" si="21"/>
        <v/>
      </c>
      <c r="O207" s="1" t="str">
        <f t="shared" si="22"/>
        <v/>
      </c>
      <c r="P207" s="1" t="str">
        <f t="shared" si="23"/>
        <v/>
      </c>
    </row>
    <row r="208" spans="2:16" ht="14.45" customHeight="1" x14ac:dyDescent="0.45">
      <c r="B208" s="1" t="str">
        <f ca="1">IF('Snapshot Checks'!$B212="","",IF('Snapshot Checks'!D212="",'Snapshot Checks'!C212,'Snapshot Checks'!D212))</f>
        <v/>
      </c>
      <c r="C208" s="1" t="str">
        <f ca="1">IF('Snapshot Checks'!$B212="","",'Snapshot Checks'!E212)</f>
        <v/>
      </c>
      <c r="D208" s="1" t="str">
        <f t="shared" ca="1" si="19"/>
        <v/>
      </c>
      <c r="F208" s="1" t="str">
        <f>IF('Trending Checks'!$B212="","",IF('Trending Checks'!H212="",'Trending Checks'!G212,'Trending Checks'!H212))</f>
        <v/>
      </c>
      <c r="G208" s="1" t="str">
        <f>IF('Trending Checks'!$B212="","",'Trending Checks'!I212)</f>
        <v/>
      </c>
      <c r="H208" s="1" t="str">
        <f t="shared" si="18"/>
        <v/>
      </c>
      <c r="J208" s="1" t="str">
        <f t="shared" ca="1" si="20"/>
        <v/>
      </c>
      <c r="K208" s="1" t="str">
        <f t="shared" ca="1" si="21"/>
        <v/>
      </c>
      <c r="L208" s="1" t="str">
        <f t="shared" ca="1" si="21"/>
        <v/>
      </c>
      <c r="O208" s="1" t="str">
        <f t="shared" si="22"/>
        <v/>
      </c>
      <c r="P208" s="1" t="str">
        <f t="shared" si="23"/>
        <v/>
      </c>
    </row>
    <row r="209" spans="2:16" ht="14.45" customHeight="1" x14ac:dyDescent="0.45">
      <c r="B209" s="1" t="str">
        <f ca="1">IF('Snapshot Checks'!$B213="","",IF('Snapshot Checks'!D213="",'Snapshot Checks'!C213,'Snapshot Checks'!D213))</f>
        <v/>
      </c>
      <c r="C209" s="1" t="str">
        <f ca="1">IF('Snapshot Checks'!$B213="","",'Snapshot Checks'!E213)</f>
        <v/>
      </c>
      <c r="D209" s="1" t="str">
        <f t="shared" ca="1" si="19"/>
        <v/>
      </c>
      <c r="F209" s="1" t="str">
        <f>IF('Trending Checks'!$B213="","",IF('Trending Checks'!H213="",'Trending Checks'!G213,'Trending Checks'!H213))</f>
        <v/>
      </c>
      <c r="G209" s="1" t="str">
        <f>IF('Trending Checks'!$B213="","",'Trending Checks'!I213)</f>
        <v/>
      </c>
      <c r="H209" s="1" t="str">
        <f t="shared" si="18"/>
        <v/>
      </c>
      <c r="J209" s="1" t="str">
        <f t="shared" ca="1" si="20"/>
        <v/>
      </c>
      <c r="K209" s="1" t="str">
        <f t="shared" ca="1" si="21"/>
        <v/>
      </c>
      <c r="L209" s="1" t="str">
        <f t="shared" ca="1" si="21"/>
        <v/>
      </c>
      <c r="O209" s="1" t="str">
        <f t="shared" si="22"/>
        <v/>
      </c>
      <c r="P209" s="1" t="str">
        <f t="shared" si="23"/>
        <v/>
      </c>
    </row>
    <row r="210" spans="2:16" ht="14.45" customHeight="1" x14ac:dyDescent="0.45">
      <c r="B210" s="1" t="str">
        <f ca="1">IF('Snapshot Checks'!$B214="","",IF('Snapshot Checks'!D214="",'Snapshot Checks'!C214,'Snapshot Checks'!D214))</f>
        <v/>
      </c>
      <c r="C210" s="1" t="str">
        <f ca="1">IF('Snapshot Checks'!$B214="","",'Snapshot Checks'!E214)</f>
        <v/>
      </c>
      <c r="D210" s="1" t="str">
        <f t="shared" ca="1" si="19"/>
        <v/>
      </c>
      <c r="F210" s="1" t="str">
        <f>IF('Trending Checks'!$B214="","",IF('Trending Checks'!H214="",'Trending Checks'!G214,'Trending Checks'!H214))</f>
        <v/>
      </c>
      <c r="G210" s="1" t="str">
        <f>IF('Trending Checks'!$B214="","",'Trending Checks'!I214)</f>
        <v/>
      </c>
      <c r="H210" s="1" t="str">
        <f t="shared" si="18"/>
        <v/>
      </c>
      <c r="J210" s="1" t="str">
        <f t="shared" ca="1" si="20"/>
        <v/>
      </c>
      <c r="K210" s="1" t="str">
        <f t="shared" ca="1" si="21"/>
        <v/>
      </c>
      <c r="L210" s="1" t="str">
        <f t="shared" ca="1" si="21"/>
        <v/>
      </c>
      <c r="O210" s="1" t="str">
        <f t="shared" si="22"/>
        <v/>
      </c>
      <c r="P210" s="1" t="str">
        <f t="shared" si="23"/>
        <v/>
      </c>
    </row>
    <row r="211" spans="2:16" ht="14.45" customHeight="1" x14ac:dyDescent="0.45">
      <c r="B211" s="1" t="str">
        <f ca="1">IF('Snapshot Checks'!$B215="","",IF('Snapshot Checks'!D215="",'Snapshot Checks'!C215,'Snapshot Checks'!D215))</f>
        <v/>
      </c>
      <c r="C211" s="1" t="str">
        <f ca="1">IF('Snapshot Checks'!$B215="","",'Snapshot Checks'!E215)</f>
        <v/>
      </c>
      <c r="D211" s="1" t="str">
        <f t="shared" ca="1" si="19"/>
        <v/>
      </c>
      <c r="F211" s="1" t="str">
        <f>IF('Trending Checks'!$B215="","",IF('Trending Checks'!H215="",'Trending Checks'!G215,'Trending Checks'!H215))</f>
        <v/>
      </c>
      <c r="G211" s="1" t="str">
        <f>IF('Trending Checks'!$B215="","",'Trending Checks'!I215)</f>
        <v/>
      </c>
      <c r="H211" s="1" t="str">
        <f t="shared" si="18"/>
        <v/>
      </c>
      <c r="J211" s="1" t="str">
        <f t="shared" ca="1" si="20"/>
        <v/>
      </c>
      <c r="K211" s="1" t="str">
        <f t="shared" ca="1" si="21"/>
        <v/>
      </c>
      <c r="L211" s="1" t="str">
        <f t="shared" ca="1" si="21"/>
        <v/>
      </c>
      <c r="O211" s="1" t="str">
        <f t="shared" si="22"/>
        <v/>
      </c>
      <c r="P211" s="1" t="str">
        <f t="shared" si="23"/>
        <v/>
      </c>
    </row>
    <row r="212" spans="2:16" ht="14.45" customHeight="1" x14ac:dyDescent="0.45">
      <c r="B212" s="1" t="str">
        <f ca="1">IF('Snapshot Checks'!$B216="","",IF('Snapshot Checks'!D216="",'Snapshot Checks'!C216,'Snapshot Checks'!D216))</f>
        <v/>
      </c>
      <c r="C212" s="1" t="str">
        <f ca="1">IF('Snapshot Checks'!$B216="","",'Snapshot Checks'!E216)</f>
        <v/>
      </c>
      <c r="D212" s="1" t="str">
        <f t="shared" ca="1" si="19"/>
        <v/>
      </c>
      <c r="F212" s="1" t="str">
        <f>IF('Trending Checks'!$B216="","",IF('Trending Checks'!H216="",'Trending Checks'!G216,'Trending Checks'!H216))</f>
        <v/>
      </c>
      <c r="G212" s="1" t="str">
        <f>IF('Trending Checks'!$B216="","",'Trending Checks'!I216)</f>
        <v/>
      </c>
      <c r="H212" s="1" t="str">
        <f t="shared" si="18"/>
        <v/>
      </c>
      <c r="J212" s="1" t="str">
        <f t="shared" ca="1" si="20"/>
        <v/>
      </c>
      <c r="K212" s="1" t="str">
        <f t="shared" ca="1" si="21"/>
        <v/>
      </c>
      <c r="L212" s="1" t="str">
        <f t="shared" ca="1" si="21"/>
        <v/>
      </c>
      <c r="O212" s="1" t="str">
        <f t="shared" si="22"/>
        <v/>
      </c>
      <c r="P212" s="1" t="str">
        <f t="shared" si="23"/>
        <v/>
      </c>
    </row>
    <row r="213" spans="2:16" ht="14.45" customHeight="1" x14ac:dyDescent="0.45">
      <c r="B213" s="1" t="str">
        <f ca="1">IF('Snapshot Checks'!$B217="","",IF('Snapshot Checks'!D217="",'Snapshot Checks'!C217,'Snapshot Checks'!D217))</f>
        <v/>
      </c>
      <c r="C213" s="1" t="str">
        <f ca="1">IF('Snapshot Checks'!$B217="","",'Snapshot Checks'!E217)</f>
        <v/>
      </c>
      <c r="D213" s="1" t="str">
        <f t="shared" ca="1" si="19"/>
        <v/>
      </c>
      <c r="F213" s="1" t="str">
        <f>IF('Trending Checks'!$B217="","",IF('Trending Checks'!H217="",'Trending Checks'!G217,'Trending Checks'!H217))</f>
        <v/>
      </c>
      <c r="G213" s="1" t="str">
        <f>IF('Trending Checks'!$B217="","",'Trending Checks'!I217)</f>
        <v/>
      </c>
      <c r="H213" s="1" t="str">
        <f t="shared" si="18"/>
        <v/>
      </c>
      <c r="J213" s="1" t="str">
        <f t="shared" ca="1" si="20"/>
        <v/>
      </c>
      <c r="K213" s="1" t="str">
        <f t="shared" ca="1" si="21"/>
        <v/>
      </c>
      <c r="L213" s="1" t="str">
        <f t="shared" ca="1" si="21"/>
        <v/>
      </c>
      <c r="O213" s="1" t="str">
        <f t="shared" si="22"/>
        <v/>
      </c>
      <c r="P213" s="1" t="str">
        <f t="shared" si="23"/>
        <v/>
      </c>
    </row>
    <row r="214" spans="2:16" ht="14.45" customHeight="1" x14ac:dyDescent="0.45">
      <c r="B214" s="1" t="str">
        <f ca="1">IF('Snapshot Checks'!$B218="","",IF('Snapshot Checks'!D218="",'Snapshot Checks'!C218,'Snapshot Checks'!D218))</f>
        <v/>
      </c>
      <c r="C214" s="1" t="str">
        <f ca="1">IF('Snapshot Checks'!$B218="","",'Snapshot Checks'!E218)</f>
        <v/>
      </c>
      <c r="D214" s="1" t="str">
        <f t="shared" ca="1" si="19"/>
        <v/>
      </c>
      <c r="F214" s="1" t="str">
        <f>IF('Trending Checks'!$B218="","",IF('Trending Checks'!H218="",'Trending Checks'!G218,'Trending Checks'!H218))</f>
        <v/>
      </c>
      <c r="G214" s="1" t="str">
        <f>IF('Trending Checks'!$B218="","",'Trending Checks'!I218)</f>
        <v/>
      </c>
      <c r="H214" s="1" t="str">
        <f t="shared" si="18"/>
        <v/>
      </c>
      <c r="J214" s="1" t="str">
        <f t="shared" ca="1" si="20"/>
        <v/>
      </c>
      <c r="K214" s="1" t="str">
        <f t="shared" ca="1" si="21"/>
        <v/>
      </c>
      <c r="L214" s="1" t="str">
        <f t="shared" ca="1" si="21"/>
        <v/>
      </c>
      <c r="O214" s="1" t="str">
        <f t="shared" si="22"/>
        <v/>
      </c>
      <c r="P214" s="1" t="str">
        <f t="shared" si="23"/>
        <v/>
      </c>
    </row>
    <row r="215" spans="2:16" ht="14.45" customHeight="1" x14ac:dyDescent="0.45">
      <c r="B215" s="1" t="str">
        <f ca="1">IF('Snapshot Checks'!$B219="","",IF('Snapshot Checks'!D219="",'Snapshot Checks'!C219,'Snapshot Checks'!D219))</f>
        <v/>
      </c>
      <c r="C215" s="1" t="str">
        <f ca="1">IF('Snapshot Checks'!$B219="","",'Snapshot Checks'!E219)</f>
        <v/>
      </c>
      <c r="D215" s="1" t="str">
        <f t="shared" ca="1" si="19"/>
        <v/>
      </c>
      <c r="F215" s="1" t="str">
        <f>IF('Trending Checks'!$B219="","",IF('Trending Checks'!H219="",'Trending Checks'!G219,'Trending Checks'!H219))</f>
        <v/>
      </c>
      <c r="G215" s="1" t="str">
        <f>IF('Trending Checks'!$B219="","",'Trending Checks'!I219)</f>
        <v/>
      </c>
      <c r="H215" s="1" t="str">
        <f t="shared" si="18"/>
        <v/>
      </c>
      <c r="J215" s="1" t="str">
        <f t="shared" ca="1" si="20"/>
        <v/>
      </c>
      <c r="K215" s="1" t="str">
        <f t="shared" ca="1" si="21"/>
        <v/>
      </c>
      <c r="L215" s="1" t="str">
        <f t="shared" ca="1" si="21"/>
        <v/>
      </c>
      <c r="O215" s="1" t="str">
        <f t="shared" si="22"/>
        <v/>
      </c>
      <c r="P215" s="1" t="str">
        <f t="shared" si="23"/>
        <v/>
      </c>
    </row>
    <row r="216" spans="2:16" ht="14.45" customHeight="1" x14ac:dyDescent="0.45">
      <c r="B216" s="1" t="str">
        <f ca="1">IF('Snapshot Checks'!$B220="","",IF('Snapshot Checks'!D220="",'Snapshot Checks'!C220,'Snapshot Checks'!D220))</f>
        <v/>
      </c>
      <c r="C216" s="1" t="str">
        <f ca="1">IF('Snapshot Checks'!$B220="","",'Snapshot Checks'!E220)</f>
        <v/>
      </c>
      <c r="D216" s="1" t="str">
        <f t="shared" ca="1" si="19"/>
        <v/>
      </c>
      <c r="F216" s="1" t="str">
        <f>IF('Trending Checks'!$B220="","",IF('Trending Checks'!H220="",'Trending Checks'!G220,'Trending Checks'!H220))</f>
        <v/>
      </c>
      <c r="G216" s="1" t="str">
        <f>IF('Trending Checks'!$B220="","",'Trending Checks'!I220)</f>
        <v/>
      </c>
      <c r="H216" s="1" t="str">
        <f t="shared" si="18"/>
        <v/>
      </c>
      <c r="J216" s="1" t="str">
        <f t="shared" ca="1" si="20"/>
        <v/>
      </c>
      <c r="K216" s="1" t="str">
        <f t="shared" ca="1" si="21"/>
        <v/>
      </c>
      <c r="L216" s="1" t="str">
        <f t="shared" ca="1" si="21"/>
        <v/>
      </c>
      <c r="O216" s="1" t="str">
        <f t="shared" si="22"/>
        <v/>
      </c>
      <c r="P216" s="1" t="str">
        <f t="shared" si="23"/>
        <v/>
      </c>
    </row>
    <row r="217" spans="2:16" ht="14.45" customHeight="1" x14ac:dyDescent="0.45">
      <c r="B217" s="1" t="str">
        <f ca="1">IF('Snapshot Checks'!$B221="","",IF('Snapshot Checks'!D221="",'Snapshot Checks'!C221,'Snapshot Checks'!D221))</f>
        <v/>
      </c>
      <c r="C217" s="1" t="str">
        <f ca="1">IF('Snapshot Checks'!$B221="","",'Snapshot Checks'!E221)</f>
        <v/>
      </c>
      <c r="D217" s="1" t="str">
        <f t="shared" ca="1" si="19"/>
        <v/>
      </c>
      <c r="F217" s="1" t="str">
        <f>IF('Trending Checks'!$B221="","",IF('Trending Checks'!H221="",'Trending Checks'!G221,'Trending Checks'!H221))</f>
        <v/>
      </c>
      <c r="G217" s="1" t="str">
        <f>IF('Trending Checks'!$B221="","",'Trending Checks'!I221)</f>
        <v/>
      </c>
      <c r="H217" s="1" t="str">
        <f t="shared" si="18"/>
        <v/>
      </c>
      <c r="J217" s="1" t="str">
        <f t="shared" ca="1" si="20"/>
        <v/>
      </c>
      <c r="K217" s="1" t="str">
        <f t="shared" ca="1" si="21"/>
        <v/>
      </c>
      <c r="L217" s="1" t="str">
        <f t="shared" ca="1" si="21"/>
        <v/>
      </c>
      <c r="O217" s="1" t="str">
        <f t="shared" si="22"/>
        <v/>
      </c>
      <c r="P217" s="1" t="str">
        <f t="shared" si="23"/>
        <v/>
      </c>
    </row>
    <row r="218" spans="2:16" ht="14.45" customHeight="1" x14ac:dyDescent="0.45">
      <c r="B218" s="1" t="str">
        <f ca="1">IF('Snapshot Checks'!$B222="","",IF('Snapshot Checks'!D222="",'Snapshot Checks'!C222,'Snapshot Checks'!D222))</f>
        <v/>
      </c>
      <c r="C218" s="1" t="str">
        <f ca="1">IF('Snapshot Checks'!$B222="","",'Snapshot Checks'!E222)</f>
        <v/>
      </c>
      <c r="D218" s="1" t="str">
        <f t="shared" ca="1" si="19"/>
        <v/>
      </c>
      <c r="F218" s="1" t="str">
        <f>IF('Trending Checks'!$B222="","",IF('Trending Checks'!H222="",'Trending Checks'!G222,'Trending Checks'!H222))</f>
        <v/>
      </c>
      <c r="G218" s="1" t="str">
        <f>IF('Trending Checks'!$B222="","",'Trending Checks'!I222)</f>
        <v/>
      </c>
      <c r="H218" s="1" t="str">
        <f t="shared" si="18"/>
        <v/>
      </c>
      <c r="J218" s="1" t="str">
        <f t="shared" ca="1" si="20"/>
        <v/>
      </c>
      <c r="K218" s="1" t="str">
        <f t="shared" ca="1" si="21"/>
        <v/>
      </c>
      <c r="L218" s="1" t="str">
        <f t="shared" ca="1" si="21"/>
        <v/>
      </c>
      <c r="O218" s="1" t="str">
        <f t="shared" si="22"/>
        <v/>
      </c>
      <c r="P218" s="1" t="str">
        <f t="shared" si="23"/>
        <v/>
      </c>
    </row>
    <row r="219" spans="2:16" ht="14.45" customHeight="1" x14ac:dyDescent="0.45">
      <c r="B219" s="1" t="str">
        <f ca="1">IF('Snapshot Checks'!$B223="","",IF('Snapshot Checks'!D223="",'Snapshot Checks'!C223,'Snapshot Checks'!D223))</f>
        <v/>
      </c>
      <c r="C219" s="1" t="str">
        <f ca="1">IF('Snapshot Checks'!$B223="","",'Snapshot Checks'!E223)</f>
        <v/>
      </c>
      <c r="D219" s="1" t="str">
        <f t="shared" ca="1" si="19"/>
        <v/>
      </c>
      <c r="F219" s="1" t="str">
        <f>IF('Trending Checks'!$B223="","",IF('Trending Checks'!H223="",'Trending Checks'!G223,'Trending Checks'!H223))</f>
        <v/>
      </c>
      <c r="G219" s="1" t="str">
        <f>IF('Trending Checks'!$B223="","",'Trending Checks'!I223)</f>
        <v/>
      </c>
      <c r="H219" s="1" t="str">
        <f t="shared" si="18"/>
        <v/>
      </c>
      <c r="J219" s="1" t="str">
        <f t="shared" ca="1" si="20"/>
        <v/>
      </c>
      <c r="K219" s="1" t="str">
        <f t="shared" ca="1" si="21"/>
        <v/>
      </c>
      <c r="L219" s="1" t="str">
        <f t="shared" ca="1" si="21"/>
        <v/>
      </c>
      <c r="O219" s="1" t="str">
        <f t="shared" si="22"/>
        <v/>
      </c>
      <c r="P219" s="1" t="str">
        <f t="shared" si="23"/>
        <v/>
      </c>
    </row>
    <row r="220" spans="2:16" ht="14.45" customHeight="1" x14ac:dyDescent="0.45">
      <c r="B220" s="1" t="str">
        <f ca="1">IF('Snapshot Checks'!$B224="","",IF('Snapshot Checks'!D224="",'Snapshot Checks'!C224,'Snapshot Checks'!D224))</f>
        <v/>
      </c>
      <c r="C220" s="1" t="str">
        <f ca="1">IF('Snapshot Checks'!$B224="","",'Snapshot Checks'!E224)</f>
        <v/>
      </c>
      <c r="D220" s="1" t="str">
        <f t="shared" ca="1" si="19"/>
        <v/>
      </c>
      <c r="F220" s="1" t="str">
        <f>IF('Trending Checks'!$B224="","",IF('Trending Checks'!H224="",'Trending Checks'!G224,'Trending Checks'!H224))</f>
        <v/>
      </c>
      <c r="G220" s="1" t="str">
        <f>IF('Trending Checks'!$B224="","",'Trending Checks'!I224)</f>
        <v/>
      </c>
      <c r="H220" s="1" t="str">
        <f t="shared" si="18"/>
        <v/>
      </c>
      <c r="J220" s="1" t="str">
        <f t="shared" ca="1" si="20"/>
        <v/>
      </c>
      <c r="K220" s="1" t="str">
        <f t="shared" ca="1" si="21"/>
        <v/>
      </c>
      <c r="L220" s="1" t="str">
        <f t="shared" ca="1" si="21"/>
        <v/>
      </c>
      <c r="O220" s="1" t="str">
        <f t="shared" si="22"/>
        <v/>
      </c>
      <c r="P220" s="1" t="str">
        <f t="shared" si="23"/>
        <v/>
      </c>
    </row>
    <row r="221" spans="2:16" ht="14.45" customHeight="1" x14ac:dyDescent="0.45">
      <c r="B221" s="1" t="str">
        <f ca="1">IF('Snapshot Checks'!$B225="","",IF('Snapshot Checks'!D225="",'Snapshot Checks'!C225,'Snapshot Checks'!D225))</f>
        <v/>
      </c>
      <c r="C221" s="1" t="str">
        <f ca="1">IF('Snapshot Checks'!$B225="","",'Snapshot Checks'!E225)</f>
        <v/>
      </c>
      <c r="D221" s="1" t="str">
        <f t="shared" ca="1" si="19"/>
        <v/>
      </c>
      <c r="F221" s="1" t="str">
        <f>IF('Trending Checks'!$B225="","",IF('Trending Checks'!H225="",'Trending Checks'!G225,'Trending Checks'!H225))</f>
        <v/>
      </c>
      <c r="G221" s="1" t="str">
        <f>IF('Trending Checks'!$B225="","",'Trending Checks'!I225)</f>
        <v/>
      </c>
      <c r="H221" s="1" t="str">
        <f t="shared" si="18"/>
        <v/>
      </c>
      <c r="J221" s="1" t="str">
        <f t="shared" ca="1" si="20"/>
        <v/>
      </c>
      <c r="K221" s="1" t="str">
        <f t="shared" ca="1" si="21"/>
        <v/>
      </c>
      <c r="L221" s="1" t="str">
        <f t="shared" ca="1" si="21"/>
        <v/>
      </c>
      <c r="O221" s="1" t="str">
        <f t="shared" si="22"/>
        <v/>
      </c>
      <c r="P221" s="1" t="str">
        <f t="shared" si="23"/>
        <v/>
      </c>
    </row>
    <row r="222" spans="2:16" ht="14.45" customHeight="1" x14ac:dyDescent="0.45">
      <c r="B222" s="1" t="str">
        <f ca="1">IF('Snapshot Checks'!$B226="","",IF('Snapshot Checks'!D226="",'Snapshot Checks'!C226,'Snapshot Checks'!D226))</f>
        <v/>
      </c>
      <c r="C222" s="1" t="str">
        <f ca="1">IF('Snapshot Checks'!$B226="","",'Snapshot Checks'!E226)</f>
        <v/>
      </c>
      <c r="D222" s="1" t="str">
        <f t="shared" ca="1" si="19"/>
        <v/>
      </c>
      <c r="F222" s="1" t="str">
        <f>IF('Trending Checks'!$B226="","",IF('Trending Checks'!H226="",'Trending Checks'!G226,'Trending Checks'!H226))</f>
        <v/>
      </c>
      <c r="G222" s="1" t="str">
        <f>IF('Trending Checks'!$B226="","",'Trending Checks'!I226)</f>
        <v/>
      </c>
      <c r="H222" s="1" t="str">
        <f t="shared" si="18"/>
        <v/>
      </c>
      <c r="J222" s="1" t="str">
        <f t="shared" ca="1" si="20"/>
        <v/>
      </c>
      <c r="K222" s="1" t="str">
        <f t="shared" ca="1" si="21"/>
        <v/>
      </c>
      <c r="L222" s="1" t="str">
        <f t="shared" ca="1" si="21"/>
        <v/>
      </c>
      <c r="O222" s="1" t="str">
        <f t="shared" si="22"/>
        <v/>
      </c>
      <c r="P222" s="1" t="str">
        <f t="shared" si="23"/>
        <v/>
      </c>
    </row>
    <row r="223" spans="2:16" ht="14.45" customHeight="1" x14ac:dyDescent="0.45">
      <c r="B223" s="1" t="str">
        <f ca="1">IF('Snapshot Checks'!$B227="","",IF('Snapshot Checks'!D227="",'Snapshot Checks'!C227,'Snapshot Checks'!D227))</f>
        <v/>
      </c>
      <c r="C223" s="1" t="str">
        <f ca="1">IF('Snapshot Checks'!$B227="","",'Snapshot Checks'!E227)</f>
        <v/>
      </c>
      <c r="D223" s="1" t="str">
        <f t="shared" ca="1" si="19"/>
        <v/>
      </c>
      <c r="F223" s="1" t="str">
        <f>IF('Trending Checks'!$B227="","",IF('Trending Checks'!H227="",'Trending Checks'!G227,'Trending Checks'!H227))</f>
        <v/>
      </c>
      <c r="G223" s="1" t="str">
        <f>IF('Trending Checks'!$B227="","",'Trending Checks'!I227)</f>
        <v/>
      </c>
      <c r="H223" s="1" t="str">
        <f t="shared" si="18"/>
        <v/>
      </c>
      <c r="J223" s="1" t="str">
        <f t="shared" ca="1" si="20"/>
        <v/>
      </c>
      <c r="K223" s="1" t="str">
        <f t="shared" ca="1" si="21"/>
        <v/>
      </c>
      <c r="L223" s="1" t="str">
        <f t="shared" ca="1" si="21"/>
        <v/>
      </c>
      <c r="O223" s="1" t="str">
        <f t="shared" si="22"/>
        <v/>
      </c>
      <c r="P223" s="1" t="str">
        <f t="shared" si="23"/>
        <v/>
      </c>
    </row>
    <row r="224" spans="2:16" ht="14.45" customHeight="1" x14ac:dyDescent="0.45">
      <c r="B224" s="1" t="str">
        <f ca="1">IF('Snapshot Checks'!$B228="","",IF('Snapshot Checks'!D228="",'Snapshot Checks'!C228,'Snapshot Checks'!D228))</f>
        <v/>
      </c>
      <c r="C224" s="1" t="str">
        <f ca="1">IF('Snapshot Checks'!$B228="","",'Snapshot Checks'!E228)</f>
        <v/>
      </c>
      <c r="D224" s="1" t="str">
        <f t="shared" ca="1" si="19"/>
        <v/>
      </c>
      <c r="F224" s="1" t="str">
        <f>IF('Trending Checks'!$B228="","",IF('Trending Checks'!H228="",'Trending Checks'!G228,'Trending Checks'!H228))</f>
        <v/>
      </c>
      <c r="G224" s="1" t="str">
        <f>IF('Trending Checks'!$B228="","",'Trending Checks'!I228)</f>
        <v/>
      </c>
      <c r="H224" s="1" t="str">
        <f t="shared" si="18"/>
        <v/>
      </c>
      <c r="J224" s="1" t="str">
        <f t="shared" ca="1" si="20"/>
        <v/>
      </c>
      <c r="K224" s="1" t="str">
        <f t="shared" ca="1" si="21"/>
        <v/>
      </c>
      <c r="L224" s="1" t="str">
        <f t="shared" ca="1" si="21"/>
        <v/>
      </c>
      <c r="O224" s="1" t="str">
        <f t="shared" si="22"/>
        <v/>
      </c>
      <c r="P224" s="1" t="str">
        <f t="shared" si="23"/>
        <v/>
      </c>
    </row>
    <row r="225" spans="2:16" ht="14.45" customHeight="1" x14ac:dyDescent="0.45">
      <c r="B225" s="1" t="str">
        <f ca="1">IF('Snapshot Checks'!$B229="","",IF('Snapshot Checks'!D229="",'Snapshot Checks'!C229,'Snapshot Checks'!D229))</f>
        <v/>
      </c>
      <c r="C225" s="1" t="str">
        <f ca="1">IF('Snapshot Checks'!$B229="","",'Snapshot Checks'!E229)</f>
        <v/>
      </c>
      <c r="D225" s="1" t="str">
        <f t="shared" ca="1" si="19"/>
        <v/>
      </c>
      <c r="F225" s="1" t="str">
        <f>IF('Trending Checks'!$B229="","",IF('Trending Checks'!H229="",'Trending Checks'!G229,'Trending Checks'!H229))</f>
        <v/>
      </c>
      <c r="G225" s="1" t="str">
        <f>IF('Trending Checks'!$B229="","",'Trending Checks'!I229)</f>
        <v/>
      </c>
      <c r="H225" s="1" t="str">
        <f t="shared" si="18"/>
        <v/>
      </c>
      <c r="J225" s="1" t="str">
        <f t="shared" ca="1" si="20"/>
        <v/>
      </c>
      <c r="K225" s="1" t="str">
        <f t="shared" ca="1" si="21"/>
        <v/>
      </c>
      <c r="L225" s="1" t="str">
        <f t="shared" ca="1" si="21"/>
        <v/>
      </c>
      <c r="O225" s="1" t="str">
        <f t="shared" si="22"/>
        <v/>
      </c>
      <c r="P225" s="1" t="str">
        <f t="shared" si="23"/>
        <v/>
      </c>
    </row>
    <row r="226" spans="2:16" ht="14.45" customHeight="1" x14ac:dyDescent="0.45">
      <c r="B226" s="1" t="str">
        <f ca="1">IF('Snapshot Checks'!$B230="","",IF('Snapshot Checks'!D230="",'Snapshot Checks'!C230,'Snapshot Checks'!D230))</f>
        <v/>
      </c>
      <c r="C226" s="1" t="str">
        <f ca="1">IF('Snapshot Checks'!$B230="","",'Snapshot Checks'!E230)</f>
        <v/>
      </c>
      <c r="D226" s="1" t="str">
        <f t="shared" ca="1" si="19"/>
        <v/>
      </c>
      <c r="F226" s="1" t="str">
        <f>IF('Trending Checks'!$B230="","",IF('Trending Checks'!H230="",'Trending Checks'!G230,'Trending Checks'!H230))</f>
        <v/>
      </c>
      <c r="G226" s="1" t="str">
        <f>IF('Trending Checks'!$B230="","",'Trending Checks'!I230)</f>
        <v/>
      </c>
      <c r="H226" s="1" t="str">
        <f t="shared" si="18"/>
        <v/>
      </c>
      <c r="J226" s="1" t="str">
        <f t="shared" ca="1" si="20"/>
        <v/>
      </c>
      <c r="K226" s="1" t="str">
        <f t="shared" ca="1" si="21"/>
        <v/>
      </c>
      <c r="L226" s="1" t="str">
        <f t="shared" ca="1" si="21"/>
        <v/>
      </c>
      <c r="O226" s="1" t="str">
        <f t="shared" si="22"/>
        <v/>
      </c>
      <c r="P226" s="1" t="str">
        <f t="shared" si="23"/>
        <v/>
      </c>
    </row>
    <row r="227" spans="2:16" ht="14.45" customHeight="1" x14ac:dyDescent="0.45">
      <c r="B227" s="1" t="str">
        <f ca="1">IF('Snapshot Checks'!$B231="","",IF('Snapshot Checks'!D231="",'Snapshot Checks'!C231,'Snapshot Checks'!D231))</f>
        <v/>
      </c>
      <c r="C227" s="1" t="str">
        <f ca="1">IF('Snapshot Checks'!$B231="","",'Snapshot Checks'!E231)</f>
        <v/>
      </c>
      <c r="D227" s="1" t="str">
        <f t="shared" ca="1" si="19"/>
        <v/>
      </c>
      <c r="F227" s="1" t="str">
        <f>IF('Trending Checks'!$B231="","",IF('Trending Checks'!H231="",'Trending Checks'!G231,'Trending Checks'!H231))</f>
        <v/>
      </c>
      <c r="G227" s="1" t="str">
        <f>IF('Trending Checks'!$B231="","",'Trending Checks'!I231)</f>
        <v/>
      </c>
      <c r="H227" s="1" t="str">
        <f t="shared" si="18"/>
        <v/>
      </c>
      <c r="J227" s="1" t="str">
        <f t="shared" ca="1" si="20"/>
        <v/>
      </c>
      <c r="K227" s="1" t="str">
        <f t="shared" ca="1" si="21"/>
        <v/>
      </c>
      <c r="L227" s="1" t="str">
        <f t="shared" ca="1" si="21"/>
        <v/>
      </c>
      <c r="O227" s="1" t="str">
        <f t="shared" si="22"/>
        <v/>
      </c>
      <c r="P227" s="1" t="str">
        <f t="shared" si="23"/>
        <v/>
      </c>
    </row>
    <row r="228" spans="2:16" ht="14.45" customHeight="1" x14ac:dyDescent="0.45">
      <c r="B228" s="1" t="str">
        <f ca="1">IF('Snapshot Checks'!$B232="","",IF('Snapshot Checks'!D232="",'Snapshot Checks'!C232,'Snapshot Checks'!D232))</f>
        <v/>
      </c>
      <c r="C228" s="1" t="str">
        <f ca="1">IF('Snapshot Checks'!$B232="","",'Snapshot Checks'!E232)</f>
        <v/>
      </c>
      <c r="D228" s="1" t="str">
        <f t="shared" ca="1" si="19"/>
        <v/>
      </c>
      <c r="F228" s="1" t="str">
        <f>IF('Trending Checks'!$B232="","",IF('Trending Checks'!H232="",'Trending Checks'!G232,'Trending Checks'!H232))</f>
        <v/>
      </c>
      <c r="G228" s="1" t="str">
        <f>IF('Trending Checks'!$B232="","",'Trending Checks'!I232)</f>
        <v/>
      </c>
      <c r="H228" s="1" t="str">
        <f t="shared" si="18"/>
        <v/>
      </c>
      <c r="J228" s="1" t="str">
        <f t="shared" ca="1" si="20"/>
        <v/>
      </c>
      <c r="K228" s="1" t="str">
        <f t="shared" ca="1" si="21"/>
        <v/>
      </c>
      <c r="L228" s="1" t="str">
        <f t="shared" ca="1" si="21"/>
        <v/>
      </c>
      <c r="O228" s="1" t="str">
        <f t="shared" si="22"/>
        <v/>
      </c>
      <c r="P228" s="1" t="str">
        <f t="shared" si="23"/>
        <v/>
      </c>
    </row>
    <row r="229" spans="2:16" ht="14.45" customHeight="1" x14ac:dyDescent="0.45">
      <c r="B229" s="1" t="str">
        <f ca="1">IF('Snapshot Checks'!$B233="","",IF('Snapshot Checks'!D233="",'Snapshot Checks'!C233,'Snapshot Checks'!D233))</f>
        <v/>
      </c>
      <c r="C229" s="1" t="str">
        <f ca="1">IF('Snapshot Checks'!$B233="","",'Snapshot Checks'!E233)</f>
        <v/>
      </c>
      <c r="D229" s="1" t="str">
        <f t="shared" ca="1" si="19"/>
        <v/>
      </c>
      <c r="F229" s="1" t="str">
        <f>IF('Trending Checks'!$B233="","",IF('Trending Checks'!H233="",'Trending Checks'!G233,'Trending Checks'!H233))</f>
        <v/>
      </c>
      <c r="G229" s="1" t="str">
        <f>IF('Trending Checks'!$B233="","",'Trending Checks'!I233)</f>
        <v/>
      </c>
      <c r="H229" s="1" t="str">
        <f t="shared" si="18"/>
        <v/>
      </c>
      <c r="J229" s="1" t="str">
        <f t="shared" ca="1" si="20"/>
        <v/>
      </c>
      <c r="K229" s="1" t="str">
        <f t="shared" ca="1" si="21"/>
        <v/>
      </c>
      <c r="L229" s="1" t="str">
        <f t="shared" ca="1" si="21"/>
        <v/>
      </c>
      <c r="O229" s="1" t="str">
        <f t="shared" si="22"/>
        <v/>
      </c>
      <c r="P229" s="1" t="str">
        <f t="shared" si="23"/>
        <v/>
      </c>
    </row>
    <row r="230" spans="2:16" ht="14.45" customHeight="1" x14ac:dyDescent="0.45">
      <c r="B230" s="1" t="str">
        <f ca="1">IF('Snapshot Checks'!$B234="","",IF('Snapshot Checks'!D234="",'Snapshot Checks'!C234,'Snapshot Checks'!D234))</f>
        <v/>
      </c>
      <c r="C230" s="1" t="str">
        <f ca="1">IF('Snapshot Checks'!$B234="","",'Snapshot Checks'!E234)</f>
        <v/>
      </c>
      <c r="D230" s="1" t="str">
        <f t="shared" ca="1" si="19"/>
        <v/>
      </c>
      <c r="F230" s="1" t="str">
        <f>IF('Trending Checks'!$B234="","",IF('Trending Checks'!H234="",'Trending Checks'!G234,'Trending Checks'!H234))</f>
        <v/>
      </c>
      <c r="G230" s="1" t="str">
        <f>IF('Trending Checks'!$B234="","",'Trending Checks'!I234)</f>
        <v/>
      </c>
      <c r="H230" s="1" t="str">
        <f t="shared" si="18"/>
        <v/>
      </c>
      <c r="J230" s="1" t="str">
        <f t="shared" ca="1" si="20"/>
        <v/>
      </c>
      <c r="K230" s="1" t="str">
        <f t="shared" ca="1" si="21"/>
        <v/>
      </c>
      <c r="L230" s="1" t="str">
        <f t="shared" ca="1" si="21"/>
        <v/>
      </c>
      <c r="O230" s="1" t="str">
        <f t="shared" si="22"/>
        <v/>
      </c>
      <c r="P230" s="1" t="str">
        <f t="shared" si="23"/>
        <v/>
      </c>
    </row>
    <row r="231" spans="2:16" ht="14.45" customHeight="1" x14ac:dyDescent="0.45">
      <c r="B231" s="1" t="str">
        <f ca="1">IF('Snapshot Checks'!$B235="","",IF('Snapshot Checks'!D235="",'Snapshot Checks'!C235,'Snapshot Checks'!D235))</f>
        <v/>
      </c>
      <c r="C231" s="1" t="str">
        <f ca="1">IF('Snapshot Checks'!$B235="","",'Snapshot Checks'!E235)</f>
        <v/>
      </c>
      <c r="D231" s="1" t="str">
        <f t="shared" ca="1" si="19"/>
        <v/>
      </c>
      <c r="F231" s="1" t="str">
        <f>IF('Trending Checks'!$B235="","",IF('Trending Checks'!H235="",'Trending Checks'!G235,'Trending Checks'!H235))</f>
        <v/>
      </c>
      <c r="G231" s="1" t="str">
        <f>IF('Trending Checks'!$B235="","",'Trending Checks'!I235)</f>
        <v/>
      </c>
      <c r="H231" s="1" t="str">
        <f t="shared" si="18"/>
        <v/>
      </c>
      <c r="J231" s="1" t="str">
        <f t="shared" ca="1" si="20"/>
        <v/>
      </c>
      <c r="K231" s="1" t="str">
        <f t="shared" ca="1" si="21"/>
        <v/>
      </c>
      <c r="L231" s="1" t="str">
        <f t="shared" ca="1" si="21"/>
        <v/>
      </c>
      <c r="O231" s="1" t="str">
        <f t="shared" si="22"/>
        <v/>
      </c>
      <c r="P231" s="1" t="str">
        <f t="shared" si="23"/>
        <v/>
      </c>
    </row>
    <row r="232" spans="2:16" ht="14.45" customHeight="1" x14ac:dyDescent="0.45">
      <c r="B232" s="1" t="str">
        <f ca="1">IF('Snapshot Checks'!$B236="","",IF('Snapshot Checks'!D236="",'Snapshot Checks'!C236,'Snapshot Checks'!D236))</f>
        <v/>
      </c>
      <c r="C232" s="1" t="str">
        <f ca="1">IF('Snapshot Checks'!$B236="","",'Snapshot Checks'!E236)</f>
        <v/>
      </c>
      <c r="D232" s="1" t="str">
        <f t="shared" ca="1" si="19"/>
        <v/>
      </c>
      <c r="F232" s="1" t="str">
        <f>IF('Trending Checks'!$B236="","",IF('Trending Checks'!H236="",'Trending Checks'!G236,'Trending Checks'!H236))</f>
        <v/>
      </c>
      <c r="G232" s="1" t="str">
        <f>IF('Trending Checks'!$B236="","",'Trending Checks'!I236)</f>
        <v/>
      </c>
      <c r="H232" s="1" t="str">
        <f t="shared" si="18"/>
        <v/>
      </c>
      <c r="J232" s="1" t="str">
        <f t="shared" ca="1" si="20"/>
        <v/>
      </c>
      <c r="K232" s="1" t="str">
        <f t="shared" ca="1" si="21"/>
        <v/>
      </c>
      <c r="L232" s="1" t="str">
        <f t="shared" ca="1" si="21"/>
        <v/>
      </c>
      <c r="O232" s="1" t="str">
        <f t="shared" si="22"/>
        <v/>
      </c>
      <c r="P232" s="1" t="str">
        <f t="shared" si="23"/>
        <v/>
      </c>
    </row>
    <row r="233" spans="2:16" ht="14.45" customHeight="1" x14ac:dyDescent="0.45">
      <c r="B233" s="1" t="str">
        <f ca="1">IF('Snapshot Checks'!$B237="","",IF('Snapshot Checks'!D237="",'Snapshot Checks'!C237,'Snapshot Checks'!D237))</f>
        <v/>
      </c>
      <c r="C233" s="1" t="str">
        <f ca="1">IF('Snapshot Checks'!$B237="","",'Snapshot Checks'!E237)</f>
        <v/>
      </c>
      <c r="D233" s="1" t="str">
        <f t="shared" ca="1" si="19"/>
        <v/>
      </c>
      <c r="F233" s="1" t="str">
        <f>IF('Trending Checks'!$B237="","",IF('Trending Checks'!H237="",'Trending Checks'!G237,'Trending Checks'!H237))</f>
        <v/>
      </c>
      <c r="G233" s="1" t="str">
        <f>IF('Trending Checks'!$B237="","",'Trending Checks'!I237)</f>
        <v/>
      </c>
      <c r="H233" s="1" t="str">
        <f t="shared" si="18"/>
        <v/>
      </c>
      <c r="J233" s="1" t="str">
        <f t="shared" ca="1" si="20"/>
        <v/>
      </c>
      <c r="K233" s="1" t="str">
        <f t="shared" ca="1" si="21"/>
        <v/>
      </c>
      <c r="L233" s="1" t="str">
        <f t="shared" ca="1" si="21"/>
        <v/>
      </c>
      <c r="O233" s="1" t="str">
        <f t="shared" si="22"/>
        <v/>
      </c>
      <c r="P233" s="1" t="str">
        <f t="shared" si="23"/>
        <v/>
      </c>
    </row>
    <row r="234" spans="2:16" ht="14.45" customHeight="1" x14ac:dyDescent="0.45">
      <c r="B234" s="1" t="str">
        <f ca="1">IF('Snapshot Checks'!$B238="","",IF('Snapshot Checks'!D238="",'Snapshot Checks'!C238,'Snapshot Checks'!D238))</f>
        <v/>
      </c>
      <c r="C234" s="1" t="str">
        <f ca="1">IF('Snapshot Checks'!$B238="","",'Snapshot Checks'!E238)</f>
        <v/>
      </c>
      <c r="D234" s="1" t="str">
        <f t="shared" ca="1" si="19"/>
        <v/>
      </c>
      <c r="F234" s="1" t="str">
        <f>IF('Trending Checks'!$B238="","",IF('Trending Checks'!H238="",'Trending Checks'!G238,'Trending Checks'!H238))</f>
        <v/>
      </c>
      <c r="G234" s="1" t="str">
        <f>IF('Trending Checks'!$B238="","",'Trending Checks'!I238)</f>
        <v/>
      </c>
      <c r="H234" s="1" t="str">
        <f t="shared" si="18"/>
        <v/>
      </c>
      <c r="J234" s="1" t="str">
        <f t="shared" ca="1" si="20"/>
        <v/>
      </c>
      <c r="K234" s="1" t="str">
        <f t="shared" ca="1" si="21"/>
        <v/>
      </c>
      <c r="L234" s="1" t="str">
        <f t="shared" ca="1" si="21"/>
        <v/>
      </c>
      <c r="O234" s="1" t="str">
        <f t="shared" si="22"/>
        <v/>
      </c>
      <c r="P234" s="1" t="str">
        <f t="shared" si="23"/>
        <v/>
      </c>
    </row>
    <row r="235" spans="2:16" ht="14.45" customHeight="1" x14ac:dyDescent="0.45">
      <c r="B235" s="1" t="str">
        <f ca="1">IF('Snapshot Checks'!$B239="","",IF('Snapshot Checks'!D239="",'Snapshot Checks'!C239,'Snapshot Checks'!D239))</f>
        <v/>
      </c>
      <c r="C235" s="1" t="str">
        <f ca="1">IF('Snapshot Checks'!$B239="","",'Snapshot Checks'!E239)</f>
        <v/>
      </c>
      <c r="D235" s="1" t="str">
        <f t="shared" ca="1" si="19"/>
        <v/>
      </c>
      <c r="F235" s="1" t="str">
        <f>IF('Trending Checks'!$B239="","",IF('Trending Checks'!H239="",'Trending Checks'!G239,'Trending Checks'!H239))</f>
        <v/>
      </c>
      <c r="G235" s="1" t="str">
        <f>IF('Trending Checks'!$B239="","",'Trending Checks'!I239)</f>
        <v/>
      </c>
      <c r="H235" s="1" t="str">
        <f t="shared" si="18"/>
        <v/>
      </c>
      <c r="J235" s="1" t="str">
        <f t="shared" ca="1" si="20"/>
        <v/>
      </c>
      <c r="K235" s="1" t="str">
        <f t="shared" ca="1" si="21"/>
        <v/>
      </c>
      <c r="L235" s="1" t="str">
        <f t="shared" ca="1" si="21"/>
        <v/>
      </c>
      <c r="O235" s="1" t="str">
        <f t="shared" si="22"/>
        <v/>
      </c>
      <c r="P235" s="1" t="str">
        <f t="shared" si="23"/>
        <v/>
      </c>
    </row>
    <row r="236" spans="2:16" ht="14.45" customHeight="1" x14ac:dyDescent="0.45">
      <c r="B236" s="1" t="str">
        <f ca="1">IF('Snapshot Checks'!$B240="","",IF('Snapshot Checks'!D240="",'Snapshot Checks'!C240,'Snapshot Checks'!D240))</f>
        <v/>
      </c>
      <c r="C236" s="1" t="str">
        <f ca="1">IF('Snapshot Checks'!$B240="","",'Snapshot Checks'!E240)</f>
        <v/>
      </c>
      <c r="D236" s="1" t="str">
        <f t="shared" ca="1" si="19"/>
        <v/>
      </c>
      <c r="F236" s="1" t="str">
        <f>IF('Trending Checks'!$B240="","",IF('Trending Checks'!H240="",'Trending Checks'!G240,'Trending Checks'!H240))</f>
        <v/>
      </c>
      <c r="G236" s="1" t="str">
        <f>IF('Trending Checks'!$B240="","",'Trending Checks'!I240)</f>
        <v/>
      </c>
      <c r="H236" s="1" t="str">
        <f t="shared" si="18"/>
        <v/>
      </c>
      <c r="J236" s="1" t="str">
        <f t="shared" ca="1" si="20"/>
        <v/>
      </c>
      <c r="K236" s="1" t="str">
        <f t="shared" ca="1" si="21"/>
        <v/>
      </c>
      <c r="L236" s="1" t="str">
        <f t="shared" ca="1" si="21"/>
        <v/>
      </c>
      <c r="O236" s="1" t="str">
        <f t="shared" si="22"/>
        <v/>
      </c>
      <c r="P236" s="1" t="str">
        <f t="shared" si="23"/>
        <v/>
      </c>
    </row>
    <row r="237" spans="2:16" ht="14.45" customHeight="1" x14ac:dyDescent="0.45">
      <c r="B237" s="1" t="str">
        <f ca="1">IF('Snapshot Checks'!$B241="","",IF('Snapshot Checks'!D241="",'Snapshot Checks'!C241,'Snapshot Checks'!D241))</f>
        <v/>
      </c>
      <c r="C237" s="1" t="str">
        <f ca="1">IF('Snapshot Checks'!$B241="","",'Snapshot Checks'!E241)</f>
        <v/>
      </c>
      <c r="D237" s="1" t="str">
        <f t="shared" ca="1" si="19"/>
        <v/>
      </c>
      <c r="F237" s="1" t="str">
        <f>IF('Trending Checks'!$B241="","",IF('Trending Checks'!H241="",'Trending Checks'!G241,'Trending Checks'!H241))</f>
        <v/>
      </c>
      <c r="G237" s="1" t="str">
        <f>IF('Trending Checks'!$B241="","",'Trending Checks'!I241)</f>
        <v/>
      </c>
      <c r="H237" s="1" t="str">
        <f t="shared" si="18"/>
        <v/>
      </c>
      <c r="J237" s="1" t="str">
        <f t="shared" ca="1" si="20"/>
        <v/>
      </c>
      <c r="K237" s="1" t="str">
        <f t="shared" ca="1" si="21"/>
        <v/>
      </c>
      <c r="L237" s="1" t="str">
        <f t="shared" ca="1" si="21"/>
        <v/>
      </c>
      <c r="O237" s="1" t="str">
        <f t="shared" si="22"/>
        <v/>
      </c>
      <c r="P237" s="1" t="str">
        <f t="shared" si="23"/>
        <v/>
      </c>
    </row>
    <row r="238" spans="2:16" ht="14.45" customHeight="1" x14ac:dyDescent="0.45">
      <c r="B238" s="1" t="str">
        <f ca="1">IF('Snapshot Checks'!$B242="","",IF('Snapshot Checks'!D242="",'Snapshot Checks'!C242,'Snapshot Checks'!D242))</f>
        <v/>
      </c>
      <c r="C238" s="1" t="str">
        <f ca="1">IF('Snapshot Checks'!$B242="","",'Snapshot Checks'!E242)</f>
        <v/>
      </c>
      <c r="D238" s="1" t="str">
        <f t="shared" ca="1" si="19"/>
        <v/>
      </c>
      <c r="F238" s="1" t="str">
        <f>IF('Trending Checks'!$B242="","",IF('Trending Checks'!H242="",'Trending Checks'!G242,'Trending Checks'!H242))</f>
        <v/>
      </c>
      <c r="G238" s="1" t="str">
        <f>IF('Trending Checks'!$B242="","",'Trending Checks'!I242)</f>
        <v/>
      </c>
      <c r="H238" s="1" t="str">
        <f t="shared" si="18"/>
        <v/>
      </c>
      <c r="J238" s="1" t="str">
        <f t="shared" ca="1" si="20"/>
        <v/>
      </c>
      <c r="K238" s="1" t="str">
        <f t="shared" ca="1" si="21"/>
        <v/>
      </c>
      <c r="L238" s="1" t="str">
        <f t="shared" ca="1" si="21"/>
        <v/>
      </c>
      <c r="O238" s="1" t="str">
        <f t="shared" si="22"/>
        <v/>
      </c>
      <c r="P238" s="1" t="str">
        <f t="shared" si="23"/>
        <v/>
      </c>
    </row>
    <row r="239" spans="2:16" ht="14.45" customHeight="1" x14ac:dyDescent="0.45">
      <c r="B239" s="1" t="str">
        <f ca="1">IF('Snapshot Checks'!$B243="","",IF('Snapshot Checks'!D243="",'Snapshot Checks'!C243,'Snapshot Checks'!D243))</f>
        <v/>
      </c>
      <c r="C239" s="1" t="str">
        <f ca="1">IF('Snapshot Checks'!$B243="","",'Snapshot Checks'!E243)</f>
        <v/>
      </c>
      <c r="D239" s="1" t="str">
        <f t="shared" ca="1" si="19"/>
        <v/>
      </c>
      <c r="F239" s="1" t="str">
        <f>IF('Trending Checks'!$B243="","",IF('Trending Checks'!H243="",'Trending Checks'!G243,'Trending Checks'!H243))</f>
        <v/>
      </c>
      <c r="G239" s="1" t="str">
        <f>IF('Trending Checks'!$B243="","",'Trending Checks'!I243)</f>
        <v/>
      </c>
      <c r="H239" s="1" t="str">
        <f t="shared" si="18"/>
        <v/>
      </c>
      <c r="J239" s="1" t="str">
        <f t="shared" ca="1" si="20"/>
        <v/>
      </c>
      <c r="K239" s="1" t="str">
        <f t="shared" ca="1" si="21"/>
        <v/>
      </c>
      <c r="L239" s="1" t="str">
        <f t="shared" ca="1" si="21"/>
        <v/>
      </c>
      <c r="O239" s="1" t="str">
        <f t="shared" si="22"/>
        <v/>
      </c>
      <c r="P239" s="1" t="str">
        <f t="shared" si="23"/>
        <v/>
      </c>
    </row>
    <row r="240" spans="2:16" ht="14.45" customHeight="1" x14ac:dyDescent="0.45">
      <c r="B240" s="1" t="str">
        <f ca="1">IF('Snapshot Checks'!$B244="","",IF('Snapshot Checks'!D244="",'Snapshot Checks'!C244,'Snapshot Checks'!D244))</f>
        <v/>
      </c>
      <c r="C240" s="1" t="str">
        <f ca="1">IF('Snapshot Checks'!$B244="","",'Snapshot Checks'!E244)</f>
        <v/>
      </c>
      <c r="D240" s="1" t="str">
        <f t="shared" ca="1" si="19"/>
        <v/>
      </c>
      <c r="F240" s="1" t="str">
        <f>IF('Trending Checks'!$B244="","",IF('Trending Checks'!H244="",'Trending Checks'!G244,'Trending Checks'!H244))</f>
        <v/>
      </c>
      <c r="G240" s="1" t="str">
        <f>IF('Trending Checks'!$B244="","",'Trending Checks'!I244)</f>
        <v/>
      </c>
      <c r="H240" s="1" t="str">
        <f t="shared" si="18"/>
        <v/>
      </c>
      <c r="J240" s="1" t="str">
        <f t="shared" ca="1" si="20"/>
        <v/>
      </c>
      <c r="K240" s="1" t="str">
        <f t="shared" ca="1" si="21"/>
        <v/>
      </c>
      <c r="L240" s="1" t="str">
        <f t="shared" ca="1" si="21"/>
        <v/>
      </c>
      <c r="O240" s="1" t="str">
        <f t="shared" si="22"/>
        <v/>
      </c>
      <c r="P240" s="1" t="str">
        <f t="shared" si="23"/>
        <v/>
      </c>
    </row>
    <row r="241" spans="2:16" ht="14.45" customHeight="1" x14ac:dyDescent="0.45">
      <c r="B241" s="1" t="str">
        <f ca="1">IF('Snapshot Checks'!$B245="","",IF('Snapshot Checks'!D245="",'Snapshot Checks'!C245,'Snapshot Checks'!D245))</f>
        <v/>
      </c>
      <c r="C241" s="1" t="str">
        <f ca="1">IF('Snapshot Checks'!$B245="","",'Snapshot Checks'!E245)</f>
        <v/>
      </c>
      <c r="D241" s="1" t="str">
        <f t="shared" ca="1" si="19"/>
        <v/>
      </c>
      <c r="F241" s="1" t="str">
        <f>IF('Trending Checks'!$B245="","",IF('Trending Checks'!H245="",'Trending Checks'!G245,'Trending Checks'!H245))</f>
        <v/>
      </c>
      <c r="G241" s="1" t="str">
        <f>IF('Trending Checks'!$B245="","",'Trending Checks'!I245)</f>
        <v/>
      </c>
      <c r="H241" s="1" t="str">
        <f t="shared" si="18"/>
        <v/>
      </c>
      <c r="J241" s="1" t="str">
        <f t="shared" ca="1" si="20"/>
        <v/>
      </c>
      <c r="K241" s="1" t="str">
        <f t="shared" ca="1" si="21"/>
        <v/>
      </c>
      <c r="L241" s="1" t="str">
        <f t="shared" ca="1" si="21"/>
        <v/>
      </c>
      <c r="O241" s="1" t="str">
        <f t="shared" si="22"/>
        <v/>
      </c>
      <c r="P241" s="1" t="str">
        <f t="shared" si="23"/>
        <v/>
      </c>
    </row>
    <row r="242" spans="2:16" ht="14.45" customHeight="1" x14ac:dyDescent="0.45">
      <c r="B242" s="1" t="str">
        <f ca="1">IF('Snapshot Checks'!$B246="","",IF('Snapshot Checks'!D246="",'Snapshot Checks'!C246,'Snapshot Checks'!D246))</f>
        <v/>
      </c>
      <c r="C242" s="1" t="str">
        <f ca="1">IF('Snapshot Checks'!$B246="","",'Snapshot Checks'!E246)</f>
        <v/>
      </c>
      <c r="D242" s="1" t="str">
        <f t="shared" ca="1" si="19"/>
        <v/>
      </c>
      <c r="F242" s="1" t="str">
        <f>IF('Trending Checks'!$B246="","",IF('Trending Checks'!H246="",'Trending Checks'!G246,'Trending Checks'!H246))</f>
        <v/>
      </c>
      <c r="G242" s="1" t="str">
        <f>IF('Trending Checks'!$B246="","",'Trending Checks'!I246)</f>
        <v/>
      </c>
      <c r="H242" s="1" t="str">
        <f t="shared" si="18"/>
        <v/>
      </c>
      <c r="J242" s="1" t="str">
        <f t="shared" ca="1" si="20"/>
        <v/>
      </c>
      <c r="K242" s="1" t="str">
        <f t="shared" ca="1" si="21"/>
        <v/>
      </c>
      <c r="L242" s="1" t="str">
        <f t="shared" ca="1" si="21"/>
        <v/>
      </c>
      <c r="O242" s="1" t="str">
        <f t="shared" si="22"/>
        <v/>
      </c>
      <c r="P242" s="1" t="str">
        <f t="shared" si="23"/>
        <v/>
      </c>
    </row>
    <row r="243" spans="2:16" ht="14.45" customHeight="1" x14ac:dyDescent="0.45">
      <c r="B243" s="1" t="str">
        <f ca="1">IF('Snapshot Checks'!$B247="","",IF('Snapshot Checks'!D247="",'Snapshot Checks'!C247,'Snapshot Checks'!D247))</f>
        <v/>
      </c>
      <c r="C243" s="1" t="str">
        <f ca="1">IF('Snapshot Checks'!$B247="","",'Snapshot Checks'!E247)</f>
        <v/>
      </c>
      <c r="D243" s="1" t="str">
        <f t="shared" ca="1" si="19"/>
        <v/>
      </c>
      <c r="F243" s="1" t="str">
        <f>IF('Trending Checks'!$B247="","",IF('Trending Checks'!H247="",'Trending Checks'!G247,'Trending Checks'!H247))</f>
        <v/>
      </c>
      <c r="G243" s="1" t="str">
        <f>IF('Trending Checks'!$B247="","",'Trending Checks'!I247)</f>
        <v/>
      </c>
      <c r="H243" s="1" t="str">
        <f t="shared" si="18"/>
        <v/>
      </c>
      <c r="J243" s="1" t="str">
        <f t="shared" ca="1" si="20"/>
        <v/>
      </c>
      <c r="K243" s="1" t="str">
        <f t="shared" ca="1" si="21"/>
        <v/>
      </c>
      <c r="L243" s="1" t="str">
        <f t="shared" ca="1" si="21"/>
        <v/>
      </c>
      <c r="O243" s="1" t="str">
        <f t="shared" si="22"/>
        <v/>
      </c>
      <c r="P243" s="1" t="str">
        <f t="shared" si="23"/>
        <v/>
      </c>
    </row>
    <row r="244" spans="2:16" ht="14.45" customHeight="1" x14ac:dyDescent="0.45">
      <c r="B244" s="1" t="str">
        <f ca="1">IF('Snapshot Checks'!$B248="","",IF('Snapshot Checks'!D248="",'Snapshot Checks'!C248,'Snapshot Checks'!D248))</f>
        <v/>
      </c>
      <c r="C244" s="1" t="str">
        <f ca="1">IF('Snapshot Checks'!$B248="","",'Snapshot Checks'!E248)</f>
        <v/>
      </c>
      <c r="D244" s="1" t="str">
        <f t="shared" ca="1" si="19"/>
        <v/>
      </c>
      <c r="F244" s="1" t="str">
        <f>IF('Trending Checks'!$B248="","",IF('Trending Checks'!H248="",'Trending Checks'!G248,'Trending Checks'!H248))</f>
        <v/>
      </c>
      <c r="G244" s="1" t="str">
        <f>IF('Trending Checks'!$B248="","",'Trending Checks'!I248)</f>
        <v/>
      </c>
      <c r="H244" s="1" t="str">
        <f t="shared" si="18"/>
        <v/>
      </c>
      <c r="J244" s="1" t="str">
        <f t="shared" ca="1" si="20"/>
        <v/>
      </c>
      <c r="K244" s="1" t="str">
        <f t="shared" ca="1" si="21"/>
        <v/>
      </c>
      <c r="L244" s="1" t="str">
        <f t="shared" ca="1" si="21"/>
        <v/>
      </c>
      <c r="O244" s="1" t="str">
        <f t="shared" si="22"/>
        <v/>
      </c>
      <c r="P244" s="1" t="str">
        <f t="shared" si="23"/>
        <v/>
      </c>
    </row>
    <row r="245" spans="2:16" ht="14.45" customHeight="1" x14ac:dyDescent="0.45">
      <c r="B245" s="1" t="str">
        <f ca="1">IF('Snapshot Checks'!$B249="","",IF('Snapshot Checks'!D249="",'Snapshot Checks'!C249,'Snapshot Checks'!D249))</f>
        <v/>
      </c>
      <c r="C245" s="1" t="str">
        <f ca="1">IF('Snapshot Checks'!$B249="","",'Snapshot Checks'!E249)</f>
        <v/>
      </c>
      <c r="D245" s="1" t="str">
        <f t="shared" ca="1" si="19"/>
        <v/>
      </c>
      <c r="F245" s="1" t="str">
        <f>IF('Trending Checks'!$B249="","",IF('Trending Checks'!H249="",'Trending Checks'!G249,'Trending Checks'!H249))</f>
        <v/>
      </c>
      <c r="G245" s="1" t="str">
        <f>IF('Trending Checks'!$B249="","",'Trending Checks'!I249)</f>
        <v/>
      </c>
      <c r="H245" s="1" t="str">
        <f t="shared" si="18"/>
        <v/>
      </c>
      <c r="J245" s="1" t="str">
        <f t="shared" ca="1" si="20"/>
        <v/>
      </c>
      <c r="K245" s="1" t="str">
        <f t="shared" ca="1" si="21"/>
        <v/>
      </c>
      <c r="L245" s="1" t="str">
        <f t="shared" ca="1" si="21"/>
        <v/>
      </c>
      <c r="O245" s="1" t="str">
        <f t="shared" si="22"/>
        <v/>
      </c>
      <c r="P245" s="1" t="str">
        <f t="shared" si="23"/>
        <v/>
      </c>
    </row>
    <row r="246" spans="2:16" ht="14.45" customHeight="1" x14ac:dyDescent="0.45">
      <c r="B246" s="1" t="str">
        <f ca="1">IF('Snapshot Checks'!$B250="","",IF('Snapshot Checks'!D250="",'Snapshot Checks'!C250,'Snapshot Checks'!D250))</f>
        <v/>
      </c>
      <c r="C246" s="1" t="str">
        <f ca="1">IF('Snapshot Checks'!$B250="","",'Snapshot Checks'!E250)</f>
        <v/>
      </c>
      <c r="D246" s="1" t="str">
        <f t="shared" ca="1" si="19"/>
        <v/>
      </c>
      <c r="F246" s="1" t="str">
        <f>IF('Trending Checks'!$B250="","",IF('Trending Checks'!H250="",'Trending Checks'!G250,'Trending Checks'!H250))</f>
        <v/>
      </c>
      <c r="G246" s="1" t="str">
        <f>IF('Trending Checks'!$B250="","",'Trending Checks'!I250)</f>
        <v/>
      </c>
      <c r="H246" s="1" t="str">
        <f t="shared" si="18"/>
        <v/>
      </c>
      <c r="J246" s="1" t="str">
        <f t="shared" ca="1" si="20"/>
        <v/>
      </c>
      <c r="K246" s="1" t="str">
        <f t="shared" ca="1" si="21"/>
        <v/>
      </c>
      <c r="L246" s="1" t="str">
        <f t="shared" ca="1" si="21"/>
        <v/>
      </c>
      <c r="O246" s="1" t="str">
        <f t="shared" si="22"/>
        <v/>
      </c>
      <c r="P246" s="1" t="str">
        <f t="shared" si="23"/>
        <v/>
      </c>
    </row>
    <row r="247" spans="2:16" ht="14.45" customHeight="1" x14ac:dyDescent="0.45">
      <c r="B247" s="1" t="str">
        <f ca="1">IF('Snapshot Checks'!$B251="","",IF('Snapshot Checks'!D251="",'Snapshot Checks'!C251,'Snapshot Checks'!D251))</f>
        <v/>
      </c>
      <c r="C247" s="1" t="str">
        <f ca="1">IF('Snapshot Checks'!$B251="","",'Snapshot Checks'!E251)</f>
        <v/>
      </c>
      <c r="D247" s="1" t="str">
        <f t="shared" ca="1" si="19"/>
        <v/>
      </c>
      <c r="F247" s="1" t="str">
        <f>IF('Trending Checks'!$B251="","",IF('Trending Checks'!H251="",'Trending Checks'!G251,'Trending Checks'!H251))</f>
        <v/>
      </c>
      <c r="G247" s="1" t="str">
        <f>IF('Trending Checks'!$B251="","",'Trending Checks'!I251)</f>
        <v/>
      </c>
      <c r="H247" s="1" t="str">
        <f t="shared" si="18"/>
        <v/>
      </c>
      <c r="J247" s="1" t="str">
        <f t="shared" ca="1" si="20"/>
        <v/>
      </c>
      <c r="K247" s="1" t="str">
        <f t="shared" ca="1" si="21"/>
        <v/>
      </c>
      <c r="L247" s="1" t="str">
        <f t="shared" ca="1" si="21"/>
        <v/>
      </c>
      <c r="O247" s="1" t="str">
        <f t="shared" si="22"/>
        <v/>
      </c>
      <c r="P247" s="1" t="str">
        <f t="shared" si="23"/>
        <v/>
      </c>
    </row>
    <row r="248" spans="2:16" ht="14.45" customHeight="1" x14ac:dyDescent="0.45">
      <c r="B248" s="1" t="str">
        <f ca="1">IF('Snapshot Checks'!$B252="","",IF('Snapshot Checks'!D252="",'Snapshot Checks'!C252,'Snapshot Checks'!D252))</f>
        <v/>
      </c>
      <c r="C248" s="1" t="str">
        <f ca="1">IF('Snapshot Checks'!$B252="","",'Snapshot Checks'!E252)</f>
        <v/>
      </c>
      <c r="D248" s="1" t="str">
        <f t="shared" ca="1" si="19"/>
        <v/>
      </c>
      <c r="F248" s="1" t="str">
        <f>IF('Trending Checks'!$B252="","",IF('Trending Checks'!H252="",'Trending Checks'!G252,'Trending Checks'!H252))</f>
        <v/>
      </c>
      <c r="G248" s="1" t="str">
        <f>IF('Trending Checks'!$B252="","",'Trending Checks'!I252)</f>
        <v/>
      </c>
      <c r="H248" s="1" t="str">
        <f t="shared" si="18"/>
        <v/>
      </c>
      <c r="J248" s="1" t="str">
        <f t="shared" ca="1" si="20"/>
        <v/>
      </c>
      <c r="K248" s="1" t="str">
        <f t="shared" ca="1" si="21"/>
        <v/>
      </c>
      <c r="L248" s="1" t="str">
        <f t="shared" ca="1" si="21"/>
        <v/>
      </c>
      <c r="O248" s="1" t="str">
        <f t="shared" si="22"/>
        <v/>
      </c>
      <c r="P248" s="1" t="str">
        <f t="shared" si="23"/>
        <v/>
      </c>
    </row>
    <row r="249" spans="2:16" ht="14.45" customHeight="1" x14ac:dyDescent="0.45">
      <c r="B249" s="1" t="str">
        <f ca="1">IF('Snapshot Checks'!$B253="","",IF('Snapshot Checks'!D253="",'Snapshot Checks'!C253,'Snapshot Checks'!D253))</f>
        <v/>
      </c>
      <c r="C249" s="1" t="str">
        <f ca="1">IF('Snapshot Checks'!$B253="","",'Snapshot Checks'!E253)</f>
        <v/>
      </c>
      <c r="D249" s="1" t="str">
        <f t="shared" ca="1" si="19"/>
        <v/>
      </c>
      <c r="F249" s="1" t="str">
        <f>IF('Trending Checks'!$B253="","",IF('Trending Checks'!H253="",'Trending Checks'!G253,'Trending Checks'!H253))</f>
        <v/>
      </c>
      <c r="G249" s="1" t="str">
        <f>IF('Trending Checks'!$B253="","",'Trending Checks'!I253)</f>
        <v/>
      </c>
      <c r="H249" s="1" t="str">
        <f t="shared" si="18"/>
        <v/>
      </c>
      <c r="J249" s="1" t="str">
        <f t="shared" ca="1" si="20"/>
        <v/>
      </c>
      <c r="K249" s="1" t="str">
        <f t="shared" ca="1" si="21"/>
        <v/>
      </c>
      <c r="L249" s="1" t="str">
        <f t="shared" ca="1" si="21"/>
        <v/>
      </c>
      <c r="O249" s="1" t="str">
        <f t="shared" si="22"/>
        <v/>
      </c>
      <c r="P249" s="1" t="str">
        <f t="shared" si="23"/>
        <v/>
      </c>
    </row>
    <row r="250" spans="2:16" ht="14.45" customHeight="1" x14ac:dyDescent="0.45">
      <c r="B250" s="1" t="str">
        <f ca="1">IF('Snapshot Checks'!$B254="","",IF('Snapshot Checks'!D254="",'Snapshot Checks'!C254,'Snapshot Checks'!D254))</f>
        <v/>
      </c>
      <c r="C250" s="1" t="str">
        <f ca="1">IF('Snapshot Checks'!$B254="","",'Snapshot Checks'!E254)</f>
        <v/>
      </c>
      <c r="D250" s="1" t="str">
        <f t="shared" ca="1" si="19"/>
        <v/>
      </c>
      <c r="F250" s="1" t="str">
        <f>IF('Trending Checks'!$B254="","",IF('Trending Checks'!H254="",'Trending Checks'!G254,'Trending Checks'!H254))</f>
        <v/>
      </c>
      <c r="G250" s="1" t="str">
        <f>IF('Trending Checks'!$B254="","",'Trending Checks'!I254)</f>
        <v/>
      </c>
      <c r="H250" s="1" t="str">
        <f t="shared" si="18"/>
        <v/>
      </c>
      <c r="J250" s="1" t="str">
        <f t="shared" ca="1" si="20"/>
        <v/>
      </c>
      <c r="K250" s="1" t="str">
        <f t="shared" ca="1" si="21"/>
        <v/>
      </c>
      <c r="L250" s="1" t="str">
        <f t="shared" ca="1" si="21"/>
        <v/>
      </c>
      <c r="O250" s="1" t="str">
        <f t="shared" si="22"/>
        <v/>
      </c>
      <c r="P250" s="1" t="str">
        <f t="shared" si="23"/>
        <v/>
      </c>
    </row>
    <row r="251" spans="2:16" ht="14.45" customHeight="1" x14ac:dyDescent="0.45">
      <c r="B251" s="1" t="str">
        <f ca="1">IF('Snapshot Checks'!$B255="","",IF('Snapshot Checks'!D255="",'Snapshot Checks'!C255,'Snapshot Checks'!D255))</f>
        <v/>
      </c>
      <c r="C251" s="1" t="str">
        <f ca="1">IF('Snapshot Checks'!$B255="","",'Snapshot Checks'!E255)</f>
        <v/>
      </c>
      <c r="D251" s="1" t="str">
        <f t="shared" ca="1" si="19"/>
        <v/>
      </c>
      <c r="F251" s="1" t="str">
        <f>IF('Trending Checks'!$B255="","",IF('Trending Checks'!H255="",'Trending Checks'!G255,'Trending Checks'!H255))</f>
        <v/>
      </c>
      <c r="G251" s="1" t="str">
        <f>IF('Trending Checks'!$B255="","",'Trending Checks'!I255)</f>
        <v/>
      </c>
      <c r="H251" s="1" t="str">
        <f t="shared" si="18"/>
        <v/>
      </c>
      <c r="J251" s="1" t="str">
        <f t="shared" ca="1" si="20"/>
        <v/>
      </c>
      <c r="K251" s="1" t="str">
        <f t="shared" ca="1" si="21"/>
        <v/>
      </c>
      <c r="L251" s="1" t="str">
        <f t="shared" ca="1" si="21"/>
        <v/>
      </c>
      <c r="O251" s="1" t="str">
        <f t="shared" si="22"/>
        <v/>
      </c>
      <c r="P251" s="1" t="str">
        <f t="shared" si="23"/>
        <v/>
      </c>
    </row>
    <row r="252" spans="2:16" ht="14.45" customHeight="1" x14ac:dyDescent="0.45">
      <c r="B252" s="1" t="str">
        <f ca="1">IF('Snapshot Checks'!$B256="","",IF('Snapshot Checks'!D256="",'Snapshot Checks'!C256,'Snapshot Checks'!D256))</f>
        <v/>
      </c>
      <c r="C252" s="1" t="str">
        <f ca="1">IF('Snapshot Checks'!$B256="","",'Snapshot Checks'!E256)</f>
        <v/>
      </c>
      <c r="D252" s="1" t="str">
        <f t="shared" ca="1" si="19"/>
        <v/>
      </c>
      <c r="F252" s="1" t="str">
        <f>IF('Trending Checks'!$B256="","",IF('Trending Checks'!H256="",'Trending Checks'!G256,'Trending Checks'!H256))</f>
        <v/>
      </c>
      <c r="G252" s="1" t="str">
        <f>IF('Trending Checks'!$B256="","",'Trending Checks'!I256)</f>
        <v/>
      </c>
      <c r="H252" s="1" t="str">
        <f t="shared" si="18"/>
        <v/>
      </c>
      <c r="J252" s="1" t="str">
        <f t="shared" ca="1" si="20"/>
        <v/>
      </c>
      <c r="K252" s="1" t="str">
        <f t="shared" ca="1" si="21"/>
        <v/>
      </c>
      <c r="L252" s="1" t="str">
        <f t="shared" ca="1" si="21"/>
        <v/>
      </c>
      <c r="O252" s="1" t="str">
        <f t="shared" si="22"/>
        <v/>
      </c>
      <c r="P252" s="1" t="str">
        <f t="shared" si="23"/>
        <v/>
      </c>
    </row>
    <row r="253" spans="2:16" ht="14.45" customHeight="1" x14ac:dyDescent="0.45">
      <c r="B253" s="1" t="str">
        <f ca="1">IF('Snapshot Checks'!$B257="","",IF('Snapshot Checks'!D257="",'Snapshot Checks'!C257,'Snapshot Checks'!D257))</f>
        <v/>
      </c>
      <c r="C253" s="1" t="str">
        <f ca="1">IF('Snapshot Checks'!$B257="","",'Snapshot Checks'!E257)</f>
        <v/>
      </c>
      <c r="D253" s="1" t="str">
        <f t="shared" ca="1" si="19"/>
        <v/>
      </c>
      <c r="F253" s="1" t="str">
        <f>IF('Trending Checks'!$B257="","",IF('Trending Checks'!H257="",'Trending Checks'!G257,'Trending Checks'!H257))</f>
        <v/>
      </c>
      <c r="G253" s="1" t="str">
        <f>IF('Trending Checks'!$B257="","",'Trending Checks'!I257)</f>
        <v/>
      </c>
      <c r="H253" s="1" t="str">
        <f t="shared" si="18"/>
        <v/>
      </c>
      <c r="J253" s="1" t="str">
        <f t="shared" ca="1" si="20"/>
        <v/>
      </c>
      <c r="K253" s="1" t="str">
        <f t="shared" ca="1" si="21"/>
        <v/>
      </c>
      <c r="L253" s="1" t="str">
        <f t="shared" ca="1" si="21"/>
        <v/>
      </c>
      <c r="O253" s="1" t="str">
        <f t="shared" si="22"/>
        <v/>
      </c>
      <c r="P253" s="1" t="str">
        <f t="shared" si="23"/>
        <v/>
      </c>
    </row>
    <row r="254" spans="2:16" ht="14.45" customHeight="1" x14ac:dyDescent="0.45">
      <c r="B254" s="1" t="str">
        <f ca="1">IF('Snapshot Checks'!$B258="","",IF('Snapshot Checks'!D258="",'Snapshot Checks'!C258,'Snapshot Checks'!D258))</f>
        <v/>
      </c>
      <c r="C254" s="1" t="str">
        <f ca="1">IF('Snapshot Checks'!$B258="","",'Snapshot Checks'!E258)</f>
        <v/>
      </c>
      <c r="D254" s="1" t="str">
        <f t="shared" ca="1" si="19"/>
        <v/>
      </c>
      <c r="F254" s="1" t="str">
        <f>IF('Trending Checks'!$B258="","",IF('Trending Checks'!H258="",'Trending Checks'!G258,'Trending Checks'!H258))</f>
        <v/>
      </c>
      <c r="G254" s="1" t="str">
        <f>IF('Trending Checks'!$B258="","",'Trending Checks'!I258)</f>
        <v/>
      </c>
      <c r="H254" s="1" t="str">
        <f t="shared" si="18"/>
        <v/>
      </c>
      <c r="J254" s="1" t="str">
        <f t="shared" ca="1" si="20"/>
        <v/>
      </c>
      <c r="K254" s="1" t="str">
        <f t="shared" ca="1" si="21"/>
        <v/>
      </c>
      <c r="L254" s="1" t="str">
        <f t="shared" ca="1" si="21"/>
        <v/>
      </c>
      <c r="O254" s="1" t="str">
        <f t="shared" si="22"/>
        <v/>
      </c>
      <c r="P254" s="1" t="str">
        <f t="shared" si="23"/>
        <v/>
      </c>
    </row>
    <row r="255" spans="2:16" ht="14.45" customHeight="1" x14ac:dyDescent="0.45">
      <c r="B255" s="1" t="str">
        <f ca="1">IF('Snapshot Checks'!$B259="","",IF('Snapshot Checks'!D259="",'Snapshot Checks'!C259,'Snapshot Checks'!D259))</f>
        <v/>
      </c>
      <c r="C255" s="1" t="str">
        <f ca="1">IF('Snapshot Checks'!$B259="","",'Snapshot Checks'!E259)</f>
        <v/>
      </c>
      <c r="D255" s="1" t="str">
        <f t="shared" ca="1" si="19"/>
        <v/>
      </c>
      <c r="F255" s="1" t="str">
        <f>IF('Trending Checks'!$B259="","",IF('Trending Checks'!H259="",'Trending Checks'!G259,'Trending Checks'!H259))</f>
        <v/>
      </c>
      <c r="G255" s="1" t="str">
        <f>IF('Trending Checks'!$B259="","",'Trending Checks'!I259)</f>
        <v/>
      </c>
      <c r="H255" s="1" t="str">
        <f t="shared" si="18"/>
        <v/>
      </c>
      <c r="J255" s="1" t="str">
        <f t="shared" ca="1" si="20"/>
        <v/>
      </c>
      <c r="K255" s="1" t="str">
        <f t="shared" ca="1" si="21"/>
        <v/>
      </c>
      <c r="L255" s="1" t="str">
        <f t="shared" ca="1" si="21"/>
        <v/>
      </c>
      <c r="O255" s="1" t="str">
        <f t="shared" si="22"/>
        <v/>
      </c>
      <c r="P255" s="1" t="str">
        <f t="shared" si="23"/>
        <v/>
      </c>
    </row>
    <row r="256" spans="2:16" ht="14.45" customHeight="1" x14ac:dyDescent="0.45">
      <c r="J256" s="1" t="str">
        <f t="shared" ref="J256:J319" si="24">F6</f>
        <v/>
      </c>
      <c r="K256" s="1" t="str">
        <f t="shared" ref="K256:K319" si="25">G6</f>
        <v/>
      </c>
      <c r="L256" s="1" t="str">
        <f t="shared" ref="L256:L319" si="26">H6</f>
        <v/>
      </c>
    </row>
    <row r="257" spans="10:12" ht="14.45" customHeight="1" x14ac:dyDescent="0.45">
      <c r="J257" s="1" t="str">
        <f t="shared" si="24"/>
        <v/>
      </c>
      <c r="K257" s="1" t="str">
        <f t="shared" si="25"/>
        <v/>
      </c>
      <c r="L257" s="1" t="str">
        <f t="shared" si="26"/>
        <v/>
      </c>
    </row>
    <row r="258" spans="10:12" ht="14.45" customHeight="1" x14ac:dyDescent="0.45">
      <c r="J258" s="1" t="str">
        <f t="shared" si="24"/>
        <v/>
      </c>
      <c r="K258" s="1" t="str">
        <f t="shared" si="25"/>
        <v/>
      </c>
      <c r="L258" s="1" t="str">
        <f t="shared" si="26"/>
        <v/>
      </c>
    </row>
    <row r="259" spans="10:12" ht="14.45" customHeight="1" x14ac:dyDescent="0.45">
      <c r="J259" s="1" t="str">
        <f t="shared" si="24"/>
        <v/>
      </c>
      <c r="K259" s="1" t="str">
        <f t="shared" si="25"/>
        <v/>
      </c>
      <c r="L259" s="1" t="str">
        <f t="shared" si="26"/>
        <v/>
      </c>
    </row>
    <row r="260" spans="10:12" ht="14.45" customHeight="1" x14ac:dyDescent="0.45">
      <c r="J260" s="1" t="str">
        <f t="shared" si="24"/>
        <v/>
      </c>
      <c r="K260" s="1" t="str">
        <f t="shared" si="25"/>
        <v/>
      </c>
      <c r="L260" s="1" t="str">
        <f t="shared" si="26"/>
        <v/>
      </c>
    </row>
    <row r="261" spans="10:12" ht="14.45" customHeight="1" x14ac:dyDescent="0.45">
      <c r="J261" s="1" t="str">
        <f t="shared" si="24"/>
        <v/>
      </c>
      <c r="K261" s="1" t="str">
        <f t="shared" si="25"/>
        <v/>
      </c>
      <c r="L261" s="1" t="str">
        <f t="shared" si="26"/>
        <v/>
      </c>
    </row>
    <row r="262" spans="10:12" ht="14.45" customHeight="1" x14ac:dyDescent="0.45">
      <c r="J262" s="1" t="str">
        <f t="shared" si="24"/>
        <v/>
      </c>
      <c r="K262" s="1" t="str">
        <f t="shared" si="25"/>
        <v/>
      </c>
      <c r="L262" s="1" t="str">
        <f t="shared" si="26"/>
        <v/>
      </c>
    </row>
    <row r="263" spans="10:12" ht="14.45" customHeight="1" x14ac:dyDescent="0.45">
      <c r="J263" s="1" t="str">
        <f t="shared" si="24"/>
        <v/>
      </c>
      <c r="K263" s="1" t="str">
        <f t="shared" si="25"/>
        <v/>
      </c>
      <c r="L263" s="1" t="str">
        <f t="shared" si="26"/>
        <v/>
      </c>
    </row>
    <row r="264" spans="10:12" ht="14.45" customHeight="1" x14ac:dyDescent="0.45">
      <c r="J264" s="1" t="str">
        <f t="shared" si="24"/>
        <v/>
      </c>
      <c r="K264" s="1" t="str">
        <f t="shared" si="25"/>
        <v/>
      </c>
      <c r="L264" s="1" t="str">
        <f t="shared" si="26"/>
        <v/>
      </c>
    </row>
    <row r="265" spans="10:12" ht="14.45" customHeight="1" x14ac:dyDescent="0.45">
      <c r="J265" s="1" t="str">
        <f t="shared" si="24"/>
        <v/>
      </c>
      <c r="K265" s="1" t="str">
        <f t="shared" si="25"/>
        <v/>
      </c>
      <c r="L265" s="1" t="str">
        <f t="shared" si="26"/>
        <v/>
      </c>
    </row>
    <row r="266" spans="10:12" ht="14.45" customHeight="1" x14ac:dyDescent="0.45">
      <c r="J266" s="1" t="str">
        <f t="shared" si="24"/>
        <v/>
      </c>
      <c r="K266" s="1" t="str">
        <f t="shared" si="25"/>
        <v/>
      </c>
      <c r="L266" s="1" t="str">
        <f t="shared" si="26"/>
        <v/>
      </c>
    </row>
    <row r="267" spans="10:12" ht="14.45" customHeight="1" x14ac:dyDescent="0.45">
      <c r="J267" s="1" t="str">
        <f t="shared" si="24"/>
        <v/>
      </c>
      <c r="K267" s="1" t="str">
        <f t="shared" si="25"/>
        <v/>
      </c>
      <c r="L267" s="1" t="str">
        <f t="shared" si="26"/>
        <v/>
      </c>
    </row>
    <row r="268" spans="10:12" ht="14.45" customHeight="1" x14ac:dyDescent="0.45">
      <c r="J268" s="1" t="str">
        <f t="shared" si="24"/>
        <v/>
      </c>
      <c r="K268" s="1" t="str">
        <f t="shared" si="25"/>
        <v/>
      </c>
      <c r="L268" s="1" t="str">
        <f t="shared" si="26"/>
        <v/>
      </c>
    </row>
    <row r="269" spans="10:12" ht="14.45" customHeight="1" x14ac:dyDescent="0.45">
      <c r="J269" s="1" t="str">
        <f t="shared" si="24"/>
        <v/>
      </c>
      <c r="K269" s="1" t="str">
        <f t="shared" si="25"/>
        <v/>
      </c>
      <c r="L269" s="1" t="str">
        <f t="shared" si="26"/>
        <v/>
      </c>
    </row>
    <row r="270" spans="10:12" ht="14.45" customHeight="1" x14ac:dyDescent="0.45">
      <c r="J270" s="1" t="str">
        <f t="shared" si="24"/>
        <v/>
      </c>
      <c r="K270" s="1" t="str">
        <f t="shared" si="25"/>
        <v/>
      </c>
      <c r="L270" s="1" t="str">
        <f t="shared" si="26"/>
        <v/>
      </c>
    </row>
    <row r="271" spans="10:12" ht="14.45" customHeight="1" x14ac:dyDescent="0.45">
      <c r="J271" s="1" t="str">
        <f t="shared" si="24"/>
        <v/>
      </c>
      <c r="K271" s="1" t="str">
        <f t="shared" si="25"/>
        <v/>
      </c>
      <c r="L271" s="1" t="str">
        <f t="shared" si="26"/>
        <v/>
      </c>
    </row>
    <row r="272" spans="10:12" ht="14.45" customHeight="1" x14ac:dyDescent="0.45">
      <c r="J272" s="1" t="str">
        <f t="shared" si="24"/>
        <v/>
      </c>
      <c r="K272" s="1" t="str">
        <f t="shared" si="25"/>
        <v/>
      </c>
      <c r="L272" s="1" t="str">
        <f t="shared" si="26"/>
        <v/>
      </c>
    </row>
    <row r="273" spans="10:12" ht="14.45" customHeight="1" x14ac:dyDescent="0.45">
      <c r="J273" s="1" t="str">
        <f t="shared" si="24"/>
        <v/>
      </c>
      <c r="K273" s="1" t="str">
        <f t="shared" si="25"/>
        <v/>
      </c>
      <c r="L273" s="1" t="str">
        <f t="shared" si="26"/>
        <v/>
      </c>
    </row>
    <row r="274" spans="10:12" ht="14.45" customHeight="1" x14ac:dyDescent="0.45">
      <c r="J274" s="1" t="str">
        <f t="shared" si="24"/>
        <v/>
      </c>
      <c r="K274" s="1" t="str">
        <f t="shared" si="25"/>
        <v/>
      </c>
      <c r="L274" s="1" t="str">
        <f t="shared" si="26"/>
        <v/>
      </c>
    </row>
    <row r="275" spans="10:12" ht="14.45" customHeight="1" x14ac:dyDescent="0.45">
      <c r="J275" s="1" t="str">
        <f t="shared" si="24"/>
        <v/>
      </c>
      <c r="K275" s="1" t="str">
        <f t="shared" si="25"/>
        <v/>
      </c>
      <c r="L275" s="1" t="str">
        <f t="shared" si="26"/>
        <v/>
      </c>
    </row>
    <row r="276" spans="10:12" ht="14.45" customHeight="1" x14ac:dyDescent="0.45">
      <c r="J276" s="1" t="str">
        <f t="shared" si="24"/>
        <v/>
      </c>
      <c r="K276" s="1" t="str">
        <f t="shared" si="25"/>
        <v/>
      </c>
      <c r="L276" s="1" t="str">
        <f t="shared" si="26"/>
        <v/>
      </c>
    </row>
    <row r="277" spans="10:12" ht="14.45" customHeight="1" x14ac:dyDescent="0.45">
      <c r="J277" s="1" t="str">
        <f t="shared" si="24"/>
        <v/>
      </c>
      <c r="K277" s="1" t="str">
        <f t="shared" si="25"/>
        <v/>
      </c>
      <c r="L277" s="1" t="str">
        <f t="shared" si="26"/>
        <v/>
      </c>
    </row>
    <row r="278" spans="10:12" ht="14.45" customHeight="1" x14ac:dyDescent="0.45">
      <c r="J278" s="1" t="str">
        <f t="shared" si="24"/>
        <v/>
      </c>
      <c r="K278" s="1" t="str">
        <f t="shared" si="25"/>
        <v/>
      </c>
      <c r="L278" s="1" t="str">
        <f t="shared" si="26"/>
        <v/>
      </c>
    </row>
    <row r="279" spans="10:12" ht="14.45" customHeight="1" x14ac:dyDescent="0.45">
      <c r="J279" s="1" t="str">
        <f t="shared" si="24"/>
        <v/>
      </c>
      <c r="K279" s="1" t="str">
        <f t="shared" si="25"/>
        <v/>
      </c>
      <c r="L279" s="1" t="str">
        <f t="shared" si="26"/>
        <v/>
      </c>
    </row>
    <row r="280" spans="10:12" ht="14.45" customHeight="1" x14ac:dyDescent="0.45">
      <c r="J280" s="1" t="str">
        <f t="shared" si="24"/>
        <v/>
      </c>
      <c r="K280" s="1" t="str">
        <f t="shared" si="25"/>
        <v/>
      </c>
      <c r="L280" s="1" t="str">
        <f t="shared" si="26"/>
        <v/>
      </c>
    </row>
    <row r="281" spans="10:12" ht="14.45" customHeight="1" x14ac:dyDescent="0.45">
      <c r="J281" s="1" t="str">
        <f t="shared" si="24"/>
        <v/>
      </c>
      <c r="K281" s="1" t="str">
        <f t="shared" si="25"/>
        <v/>
      </c>
      <c r="L281" s="1" t="str">
        <f t="shared" si="26"/>
        <v/>
      </c>
    </row>
    <row r="282" spans="10:12" ht="14.45" customHeight="1" x14ac:dyDescent="0.45">
      <c r="J282" s="1" t="str">
        <f t="shared" si="24"/>
        <v/>
      </c>
      <c r="K282" s="1" t="str">
        <f t="shared" si="25"/>
        <v/>
      </c>
      <c r="L282" s="1" t="str">
        <f t="shared" si="26"/>
        <v/>
      </c>
    </row>
    <row r="283" spans="10:12" ht="14.45" customHeight="1" x14ac:dyDescent="0.45">
      <c r="J283" s="1" t="str">
        <f t="shared" si="24"/>
        <v/>
      </c>
      <c r="K283" s="1" t="str">
        <f t="shared" si="25"/>
        <v/>
      </c>
      <c r="L283" s="1" t="str">
        <f t="shared" si="26"/>
        <v/>
      </c>
    </row>
    <row r="284" spans="10:12" ht="14.45" customHeight="1" x14ac:dyDescent="0.45">
      <c r="J284" s="1" t="str">
        <f t="shared" si="24"/>
        <v/>
      </c>
      <c r="K284" s="1" t="str">
        <f t="shared" si="25"/>
        <v/>
      </c>
      <c r="L284" s="1" t="str">
        <f t="shared" si="26"/>
        <v/>
      </c>
    </row>
    <row r="285" spans="10:12" ht="14.45" customHeight="1" x14ac:dyDescent="0.45">
      <c r="J285" s="1" t="str">
        <f t="shared" si="24"/>
        <v/>
      </c>
      <c r="K285" s="1" t="str">
        <f t="shared" si="25"/>
        <v/>
      </c>
      <c r="L285" s="1" t="str">
        <f t="shared" si="26"/>
        <v/>
      </c>
    </row>
    <row r="286" spans="10:12" ht="14.45" customHeight="1" x14ac:dyDescent="0.45">
      <c r="J286" s="1" t="str">
        <f t="shared" si="24"/>
        <v/>
      </c>
      <c r="K286" s="1" t="str">
        <f t="shared" si="25"/>
        <v/>
      </c>
      <c r="L286" s="1" t="str">
        <f t="shared" si="26"/>
        <v/>
      </c>
    </row>
    <row r="287" spans="10:12" ht="14.45" customHeight="1" x14ac:dyDescent="0.45">
      <c r="J287" s="1" t="str">
        <f t="shared" si="24"/>
        <v/>
      </c>
      <c r="K287" s="1" t="str">
        <f t="shared" si="25"/>
        <v/>
      </c>
      <c r="L287" s="1" t="str">
        <f t="shared" si="26"/>
        <v/>
      </c>
    </row>
    <row r="288" spans="10:12" ht="14.45" customHeight="1" x14ac:dyDescent="0.45">
      <c r="J288" s="1" t="str">
        <f t="shared" si="24"/>
        <v/>
      </c>
      <c r="K288" s="1" t="str">
        <f t="shared" si="25"/>
        <v/>
      </c>
      <c r="L288" s="1" t="str">
        <f t="shared" si="26"/>
        <v/>
      </c>
    </row>
    <row r="289" spans="10:12" ht="14.45" customHeight="1" x14ac:dyDescent="0.45">
      <c r="J289" s="1" t="str">
        <f t="shared" si="24"/>
        <v/>
      </c>
      <c r="K289" s="1" t="str">
        <f t="shared" si="25"/>
        <v/>
      </c>
      <c r="L289" s="1" t="str">
        <f t="shared" si="26"/>
        <v/>
      </c>
    </row>
    <row r="290" spans="10:12" ht="14.45" customHeight="1" x14ac:dyDescent="0.45">
      <c r="J290" s="1" t="str">
        <f t="shared" si="24"/>
        <v/>
      </c>
      <c r="K290" s="1" t="str">
        <f t="shared" si="25"/>
        <v/>
      </c>
      <c r="L290" s="1" t="str">
        <f t="shared" si="26"/>
        <v/>
      </c>
    </row>
    <row r="291" spans="10:12" ht="14.45" customHeight="1" x14ac:dyDescent="0.45">
      <c r="J291" s="1" t="str">
        <f t="shared" si="24"/>
        <v/>
      </c>
      <c r="K291" s="1" t="str">
        <f t="shared" si="25"/>
        <v/>
      </c>
      <c r="L291" s="1" t="str">
        <f t="shared" si="26"/>
        <v/>
      </c>
    </row>
    <row r="292" spans="10:12" ht="14.45" customHeight="1" x14ac:dyDescent="0.45">
      <c r="J292" s="1" t="str">
        <f t="shared" si="24"/>
        <v/>
      </c>
      <c r="K292" s="1" t="str">
        <f t="shared" si="25"/>
        <v/>
      </c>
      <c r="L292" s="1" t="str">
        <f t="shared" si="26"/>
        <v/>
      </c>
    </row>
    <row r="293" spans="10:12" ht="14.45" customHeight="1" x14ac:dyDescent="0.45">
      <c r="J293" s="1" t="str">
        <f t="shared" si="24"/>
        <v/>
      </c>
      <c r="K293" s="1" t="str">
        <f t="shared" si="25"/>
        <v/>
      </c>
      <c r="L293" s="1" t="str">
        <f t="shared" si="26"/>
        <v/>
      </c>
    </row>
    <row r="294" spans="10:12" ht="14.45" customHeight="1" x14ac:dyDescent="0.45">
      <c r="J294" s="1" t="str">
        <f t="shared" si="24"/>
        <v/>
      </c>
      <c r="K294" s="1" t="str">
        <f t="shared" si="25"/>
        <v/>
      </c>
      <c r="L294" s="1" t="str">
        <f t="shared" si="26"/>
        <v/>
      </c>
    </row>
    <row r="295" spans="10:12" ht="14.45" customHeight="1" x14ac:dyDescent="0.45">
      <c r="J295" s="1" t="str">
        <f t="shared" si="24"/>
        <v/>
      </c>
      <c r="K295" s="1" t="str">
        <f t="shared" si="25"/>
        <v/>
      </c>
      <c r="L295" s="1" t="str">
        <f t="shared" si="26"/>
        <v/>
      </c>
    </row>
    <row r="296" spans="10:12" ht="14.45" customHeight="1" x14ac:dyDescent="0.45">
      <c r="J296" s="1" t="str">
        <f t="shared" si="24"/>
        <v/>
      </c>
      <c r="K296" s="1" t="str">
        <f t="shared" si="25"/>
        <v/>
      </c>
      <c r="L296" s="1" t="str">
        <f t="shared" si="26"/>
        <v/>
      </c>
    </row>
    <row r="297" spans="10:12" ht="14.45" customHeight="1" x14ac:dyDescent="0.45">
      <c r="J297" s="1" t="str">
        <f t="shared" si="24"/>
        <v/>
      </c>
      <c r="K297" s="1" t="str">
        <f t="shared" si="25"/>
        <v/>
      </c>
      <c r="L297" s="1" t="str">
        <f t="shared" si="26"/>
        <v/>
      </c>
    </row>
    <row r="298" spans="10:12" ht="14.45" customHeight="1" x14ac:dyDescent="0.45">
      <c r="J298" s="1" t="str">
        <f t="shared" si="24"/>
        <v/>
      </c>
      <c r="K298" s="1" t="str">
        <f t="shared" si="25"/>
        <v/>
      </c>
      <c r="L298" s="1" t="str">
        <f t="shared" si="26"/>
        <v/>
      </c>
    </row>
    <row r="299" spans="10:12" ht="14.45" customHeight="1" x14ac:dyDescent="0.45">
      <c r="J299" s="1" t="str">
        <f t="shared" si="24"/>
        <v/>
      </c>
      <c r="K299" s="1" t="str">
        <f t="shared" si="25"/>
        <v/>
      </c>
      <c r="L299" s="1" t="str">
        <f t="shared" si="26"/>
        <v/>
      </c>
    </row>
    <row r="300" spans="10:12" ht="14.45" customHeight="1" x14ac:dyDescent="0.45">
      <c r="J300" s="1" t="str">
        <f t="shared" si="24"/>
        <v/>
      </c>
      <c r="K300" s="1" t="str">
        <f t="shared" si="25"/>
        <v/>
      </c>
      <c r="L300" s="1" t="str">
        <f t="shared" si="26"/>
        <v/>
      </c>
    </row>
    <row r="301" spans="10:12" ht="14.45" customHeight="1" x14ac:dyDescent="0.45">
      <c r="J301" s="1" t="str">
        <f t="shared" si="24"/>
        <v/>
      </c>
      <c r="K301" s="1" t="str">
        <f t="shared" si="25"/>
        <v/>
      </c>
      <c r="L301" s="1" t="str">
        <f t="shared" si="26"/>
        <v/>
      </c>
    </row>
    <row r="302" spans="10:12" ht="14.45" customHeight="1" x14ac:dyDescent="0.45">
      <c r="J302" s="1" t="str">
        <f t="shared" si="24"/>
        <v/>
      </c>
      <c r="K302" s="1" t="str">
        <f t="shared" si="25"/>
        <v/>
      </c>
      <c r="L302" s="1" t="str">
        <f t="shared" si="26"/>
        <v/>
      </c>
    </row>
    <row r="303" spans="10:12" ht="14.45" customHeight="1" x14ac:dyDescent="0.45">
      <c r="J303" s="1" t="str">
        <f t="shared" si="24"/>
        <v/>
      </c>
      <c r="K303" s="1" t="str">
        <f t="shared" si="25"/>
        <v/>
      </c>
      <c r="L303" s="1" t="str">
        <f t="shared" si="26"/>
        <v/>
      </c>
    </row>
    <row r="304" spans="10:12" ht="14.45" customHeight="1" x14ac:dyDescent="0.45">
      <c r="J304" s="1" t="str">
        <f t="shared" si="24"/>
        <v/>
      </c>
      <c r="K304" s="1" t="str">
        <f t="shared" si="25"/>
        <v/>
      </c>
      <c r="L304" s="1" t="str">
        <f t="shared" si="26"/>
        <v/>
      </c>
    </row>
    <row r="305" spans="10:12" ht="14.45" customHeight="1" x14ac:dyDescent="0.45">
      <c r="J305" s="1" t="str">
        <f t="shared" si="24"/>
        <v/>
      </c>
      <c r="K305" s="1" t="str">
        <f t="shared" si="25"/>
        <v/>
      </c>
      <c r="L305" s="1" t="str">
        <f t="shared" si="26"/>
        <v/>
      </c>
    </row>
    <row r="306" spans="10:12" ht="14.45" customHeight="1" x14ac:dyDescent="0.45">
      <c r="J306" s="1" t="str">
        <f t="shared" si="24"/>
        <v/>
      </c>
      <c r="K306" s="1" t="str">
        <f t="shared" si="25"/>
        <v/>
      </c>
      <c r="L306" s="1" t="str">
        <f t="shared" si="26"/>
        <v/>
      </c>
    </row>
    <row r="307" spans="10:12" ht="14.45" customHeight="1" x14ac:dyDescent="0.45">
      <c r="J307" s="1" t="str">
        <f t="shared" si="24"/>
        <v/>
      </c>
      <c r="K307" s="1" t="str">
        <f t="shared" si="25"/>
        <v/>
      </c>
      <c r="L307" s="1" t="str">
        <f t="shared" si="26"/>
        <v/>
      </c>
    </row>
    <row r="308" spans="10:12" ht="14.45" customHeight="1" x14ac:dyDescent="0.45">
      <c r="J308" s="1" t="str">
        <f t="shared" si="24"/>
        <v/>
      </c>
      <c r="K308" s="1" t="str">
        <f t="shared" si="25"/>
        <v/>
      </c>
      <c r="L308" s="1" t="str">
        <f t="shared" si="26"/>
        <v/>
      </c>
    </row>
    <row r="309" spans="10:12" ht="14.45" customHeight="1" x14ac:dyDescent="0.45">
      <c r="J309" s="1" t="str">
        <f t="shared" si="24"/>
        <v/>
      </c>
      <c r="K309" s="1" t="str">
        <f t="shared" si="25"/>
        <v/>
      </c>
      <c r="L309" s="1" t="str">
        <f t="shared" si="26"/>
        <v/>
      </c>
    </row>
    <row r="310" spans="10:12" ht="14.45" customHeight="1" x14ac:dyDescent="0.45">
      <c r="J310" s="1" t="str">
        <f t="shared" si="24"/>
        <v/>
      </c>
      <c r="K310" s="1" t="str">
        <f t="shared" si="25"/>
        <v/>
      </c>
      <c r="L310" s="1" t="str">
        <f t="shared" si="26"/>
        <v/>
      </c>
    </row>
    <row r="311" spans="10:12" ht="14.45" customHeight="1" x14ac:dyDescent="0.45">
      <c r="J311" s="1" t="str">
        <f t="shared" si="24"/>
        <v/>
      </c>
      <c r="K311" s="1" t="str">
        <f t="shared" si="25"/>
        <v/>
      </c>
      <c r="L311" s="1" t="str">
        <f t="shared" si="26"/>
        <v/>
      </c>
    </row>
    <row r="312" spans="10:12" ht="14.45" customHeight="1" x14ac:dyDescent="0.45">
      <c r="J312" s="1" t="str">
        <f t="shared" si="24"/>
        <v/>
      </c>
      <c r="K312" s="1" t="str">
        <f t="shared" si="25"/>
        <v/>
      </c>
      <c r="L312" s="1" t="str">
        <f t="shared" si="26"/>
        <v/>
      </c>
    </row>
    <row r="313" spans="10:12" ht="14.45" customHeight="1" x14ac:dyDescent="0.45">
      <c r="J313" s="1" t="str">
        <f t="shared" si="24"/>
        <v/>
      </c>
      <c r="K313" s="1" t="str">
        <f t="shared" si="25"/>
        <v/>
      </c>
      <c r="L313" s="1" t="str">
        <f t="shared" si="26"/>
        <v/>
      </c>
    </row>
    <row r="314" spans="10:12" ht="14.45" customHeight="1" x14ac:dyDescent="0.45">
      <c r="J314" s="1" t="str">
        <f t="shared" si="24"/>
        <v/>
      </c>
      <c r="K314" s="1" t="str">
        <f t="shared" si="25"/>
        <v/>
      </c>
      <c r="L314" s="1" t="str">
        <f t="shared" si="26"/>
        <v/>
      </c>
    </row>
    <row r="315" spans="10:12" ht="14.45" customHeight="1" x14ac:dyDescent="0.45">
      <c r="J315" s="1" t="str">
        <f t="shared" si="24"/>
        <v/>
      </c>
      <c r="K315" s="1" t="str">
        <f t="shared" si="25"/>
        <v/>
      </c>
      <c r="L315" s="1" t="str">
        <f t="shared" si="26"/>
        <v/>
      </c>
    </row>
    <row r="316" spans="10:12" ht="14.45" customHeight="1" x14ac:dyDescent="0.45">
      <c r="J316" s="1" t="str">
        <f t="shared" si="24"/>
        <v/>
      </c>
      <c r="K316" s="1" t="str">
        <f t="shared" si="25"/>
        <v/>
      </c>
      <c r="L316" s="1" t="str">
        <f t="shared" si="26"/>
        <v/>
      </c>
    </row>
    <row r="317" spans="10:12" ht="14.45" customHeight="1" x14ac:dyDescent="0.45">
      <c r="J317" s="1" t="str">
        <f t="shared" si="24"/>
        <v/>
      </c>
      <c r="K317" s="1" t="str">
        <f t="shared" si="25"/>
        <v/>
      </c>
      <c r="L317" s="1" t="str">
        <f t="shared" si="26"/>
        <v/>
      </c>
    </row>
    <row r="318" spans="10:12" ht="14.45" customHeight="1" x14ac:dyDescent="0.45">
      <c r="J318" s="1" t="str">
        <f t="shared" si="24"/>
        <v/>
      </c>
      <c r="K318" s="1" t="str">
        <f t="shared" si="25"/>
        <v/>
      </c>
      <c r="L318" s="1" t="str">
        <f t="shared" si="26"/>
        <v/>
      </c>
    </row>
    <row r="319" spans="10:12" ht="14.45" customHeight="1" x14ac:dyDescent="0.45">
      <c r="J319" s="1" t="str">
        <f t="shared" si="24"/>
        <v/>
      </c>
      <c r="K319" s="1" t="str">
        <f t="shared" si="25"/>
        <v/>
      </c>
      <c r="L319" s="1" t="str">
        <f t="shared" si="26"/>
        <v/>
      </c>
    </row>
    <row r="320" spans="10:12" ht="14.45" customHeight="1" x14ac:dyDescent="0.45">
      <c r="J320" s="1" t="str">
        <f t="shared" ref="J320:J383" si="27">F70</f>
        <v/>
      </c>
      <c r="K320" s="1" t="str">
        <f t="shared" ref="K320:K383" si="28">G70</f>
        <v/>
      </c>
      <c r="L320" s="1" t="str">
        <f t="shared" ref="L320:L383" si="29">H70</f>
        <v/>
      </c>
    </row>
    <row r="321" spans="10:12" ht="14.45" customHeight="1" x14ac:dyDescent="0.45">
      <c r="J321" s="1" t="str">
        <f t="shared" si="27"/>
        <v/>
      </c>
      <c r="K321" s="1" t="str">
        <f t="shared" si="28"/>
        <v/>
      </c>
      <c r="L321" s="1" t="str">
        <f t="shared" si="29"/>
        <v/>
      </c>
    </row>
    <row r="322" spans="10:12" ht="14.45" customHeight="1" x14ac:dyDescent="0.45">
      <c r="J322" s="1" t="str">
        <f t="shared" si="27"/>
        <v/>
      </c>
      <c r="K322" s="1" t="str">
        <f t="shared" si="28"/>
        <v/>
      </c>
      <c r="L322" s="1" t="str">
        <f t="shared" si="29"/>
        <v/>
      </c>
    </row>
    <row r="323" spans="10:12" ht="14.45" customHeight="1" x14ac:dyDescent="0.45">
      <c r="J323" s="1" t="str">
        <f t="shared" si="27"/>
        <v/>
      </c>
      <c r="K323" s="1" t="str">
        <f t="shared" si="28"/>
        <v/>
      </c>
      <c r="L323" s="1" t="str">
        <f t="shared" si="29"/>
        <v/>
      </c>
    </row>
    <row r="324" spans="10:12" ht="14.45" customHeight="1" x14ac:dyDescent="0.45">
      <c r="J324" s="1" t="str">
        <f t="shared" si="27"/>
        <v/>
      </c>
      <c r="K324" s="1" t="str">
        <f t="shared" si="28"/>
        <v/>
      </c>
      <c r="L324" s="1" t="str">
        <f t="shared" si="29"/>
        <v/>
      </c>
    </row>
    <row r="325" spans="10:12" ht="14.45" customHeight="1" x14ac:dyDescent="0.45">
      <c r="J325" s="1" t="str">
        <f t="shared" si="27"/>
        <v/>
      </c>
      <c r="K325" s="1" t="str">
        <f t="shared" si="28"/>
        <v/>
      </c>
      <c r="L325" s="1" t="str">
        <f t="shared" si="29"/>
        <v/>
      </c>
    </row>
    <row r="326" spans="10:12" ht="14.45" customHeight="1" x14ac:dyDescent="0.45">
      <c r="J326" s="1" t="str">
        <f t="shared" si="27"/>
        <v/>
      </c>
      <c r="K326" s="1" t="str">
        <f t="shared" si="28"/>
        <v/>
      </c>
      <c r="L326" s="1" t="str">
        <f t="shared" si="29"/>
        <v/>
      </c>
    </row>
    <row r="327" spans="10:12" ht="14.45" customHeight="1" x14ac:dyDescent="0.45">
      <c r="J327" s="1" t="str">
        <f t="shared" si="27"/>
        <v/>
      </c>
      <c r="K327" s="1" t="str">
        <f t="shared" si="28"/>
        <v/>
      </c>
      <c r="L327" s="1" t="str">
        <f t="shared" si="29"/>
        <v/>
      </c>
    </row>
    <row r="328" spans="10:12" ht="14.45" customHeight="1" x14ac:dyDescent="0.45">
      <c r="J328" s="1" t="str">
        <f t="shared" si="27"/>
        <v/>
      </c>
      <c r="K328" s="1" t="str">
        <f t="shared" si="28"/>
        <v/>
      </c>
      <c r="L328" s="1" t="str">
        <f t="shared" si="29"/>
        <v/>
      </c>
    </row>
    <row r="329" spans="10:12" ht="14.45" customHeight="1" x14ac:dyDescent="0.45">
      <c r="J329" s="1" t="str">
        <f t="shared" si="27"/>
        <v/>
      </c>
      <c r="K329" s="1" t="str">
        <f t="shared" si="28"/>
        <v/>
      </c>
      <c r="L329" s="1" t="str">
        <f t="shared" si="29"/>
        <v/>
      </c>
    </row>
    <row r="330" spans="10:12" ht="14.45" customHeight="1" x14ac:dyDescent="0.45">
      <c r="J330" s="1" t="str">
        <f t="shared" si="27"/>
        <v/>
      </c>
      <c r="K330" s="1" t="str">
        <f t="shared" si="28"/>
        <v/>
      </c>
      <c r="L330" s="1" t="str">
        <f t="shared" si="29"/>
        <v/>
      </c>
    </row>
    <row r="331" spans="10:12" ht="14.45" customHeight="1" x14ac:dyDescent="0.45">
      <c r="J331" s="1" t="str">
        <f t="shared" si="27"/>
        <v/>
      </c>
      <c r="K331" s="1" t="str">
        <f t="shared" si="28"/>
        <v/>
      </c>
      <c r="L331" s="1" t="str">
        <f t="shared" si="29"/>
        <v/>
      </c>
    </row>
    <row r="332" spans="10:12" ht="14.45" customHeight="1" x14ac:dyDescent="0.45">
      <c r="J332" s="1" t="str">
        <f t="shared" si="27"/>
        <v/>
      </c>
      <c r="K332" s="1" t="str">
        <f t="shared" si="28"/>
        <v/>
      </c>
      <c r="L332" s="1" t="str">
        <f t="shared" si="29"/>
        <v/>
      </c>
    </row>
    <row r="333" spans="10:12" ht="14.45" customHeight="1" x14ac:dyDescent="0.45">
      <c r="J333" s="1" t="str">
        <f t="shared" si="27"/>
        <v/>
      </c>
      <c r="K333" s="1" t="str">
        <f t="shared" si="28"/>
        <v/>
      </c>
      <c r="L333" s="1" t="str">
        <f t="shared" si="29"/>
        <v/>
      </c>
    </row>
    <row r="334" spans="10:12" ht="14.45" customHeight="1" x14ac:dyDescent="0.45">
      <c r="J334" s="1" t="str">
        <f t="shared" si="27"/>
        <v/>
      </c>
      <c r="K334" s="1" t="str">
        <f t="shared" si="28"/>
        <v/>
      </c>
      <c r="L334" s="1" t="str">
        <f t="shared" si="29"/>
        <v/>
      </c>
    </row>
    <row r="335" spans="10:12" ht="14.45" customHeight="1" x14ac:dyDescent="0.45">
      <c r="J335" s="1" t="str">
        <f t="shared" si="27"/>
        <v/>
      </c>
      <c r="K335" s="1" t="str">
        <f t="shared" si="28"/>
        <v/>
      </c>
      <c r="L335" s="1" t="str">
        <f t="shared" si="29"/>
        <v/>
      </c>
    </row>
    <row r="336" spans="10:12" ht="14.45" customHeight="1" x14ac:dyDescent="0.45">
      <c r="J336" s="1" t="str">
        <f t="shared" si="27"/>
        <v/>
      </c>
      <c r="K336" s="1" t="str">
        <f t="shared" si="28"/>
        <v/>
      </c>
      <c r="L336" s="1" t="str">
        <f t="shared" si="29"/>
        <v/>
      </c>
    </row>
    <row r="337" spans="10:12" ht="14.45" customHeight="1" x14ac:dyDescent="0.45">
      <c r="J337" s="1" t="str">
        <f t="shared" si="27"/>
        <v/>
      </c>
      <c r="K337" s="1" t="str">
        <f t="shared" si="28"/>
        <v/>
      </c>
      <c r="L337" s="1" t="str">
        <f t="shared" si="29"/>
        <v/>
      </c>
    </row>
    <row r="338" spans="10:12" ht="14.45" customHeight="1" x14ac:dyDescent="0.45">
      <c r="J338" s="1" t="str">
        <f t="shared" si="27"/>
        <v/>
      </c>
      <c r="K338" s="1" t="str">
        <f t="shared" si="28"/>
        <v/>
      </c>
      <c r="L338" s="1" t="str">
        <f t="shared" si="29"/>
        <v/>
      </c>
    </row>
    <row r="339" spans="10:12" ht="14.45" customHeight="1" x14ac:dyDescent="0.45">
      <c r="J339" s="1" t="str">
        <f t="shared" si="27"/>
        <v/>
      </c>
      <c r="K339" s="1" t="str">
        <f t="shared" si="28"/>
        <v/>
      </c>
      <c r="L339" s="1" t="str">
        <f t="shared" si="29"/>
        <v/>
      </c>
    </row>
    <row r="340" spans="10:12" ht="14.45" customHeight="1" x14ac:dyDescent="0.45">
      <c r="J340" s="1" t="str">
        <f t="shared" si="27"/>
        <v/>
      </c>
      <c r="K340" s="1" t="str">
        <f t="shared" si="28"/>
        <v/>
      </c>
      <c r="L340" s="1" t="str">
        <f t="shared" si="29"/>
        <v/>
      </c>
    </row>
    <row r="341" spans="10:12" ht="14.45" customHeight="1" x14ac:dyDescent="0.45">
      <c r="J341" s="1" t="str">
        <f t="shared" si="27"/>
        <v/>
      </c>
      <c r="K341" s="1" t="str">
        <f t="shared" si="28"/>
        <v/>
      </c>
      <c r="L341" s="1" t="str">
        <f t="shared" si="29"/>
        <v/>
      </c>
    </row>
    <row r="342" spans="10:12" ht="14.45" customHeight="1" x14ac:dyDescent="0.45">
      <c r="J342" s="1" t="str">
        <f t="shared" si="27"/>
        <v/>
      </c>
      <c r="K342" s="1" t="str">
        <f t="shared" si="28"/>
        <v/>
      </c>
      <c r="L342" s="1" t="str">
        <f t="shared" si="29"/>
        <v/>
      </c>
    </row>
    <row r="343" spans="10:12" ht="14.45" customHeight="1" x14ac:dyDescent="0.45">
      <c r="J343" s="1" t="str">
        <f t="shared" si="27"/>
        <v/>
      </c>
      <c r="K343" s="1" t="str">
        <f t="shared" si="28"/>
        <v/>
      </c>
      <c r="L343" s="1" t="str">
        <f t="shared" si="29"/>
        <v/>
      </c>
    </row>
    <row r="344" spans="10:12" ht="14.45" customHeight="1" x14ac:dyDescent="0.45">
      <c r="J344" s="1" t="str">
        <f t="shared" si="27"/>
        <v/>
      </c>
      <c r="K344" s="1" t="str">
        <f t="shared" si="28"/>
        <v/>
      </c>
      <c r="L344" s="1" t="str">
        <f t="shared" si="29"/>
        <v/>
      </c>
    </row>
    <row r="345" spans="10:12" ht="14.45" customHeight="1" x14ac:dyDescent="0.45">
      <c r="J345" s="1" t="str">
        <f t="shared" si="27"/>
        <v/>
      </c>
      <c r="K345" s="1" t="str">
        <f t="shared" si="28"/>
        <v/>
      </c>
      <c r="L345" s="1" t="str">
        <f t="shared" si="29"/>
        <v/>
      </c>
    </row>
    <row r="346" spans="10:12" ht="14.45" customHeight="1" x14ac:dyDescent="0.45">
      <c r="J346" s="1" t="str">
        <f t="shared" si="27"/>
        <v/>
      </c>
      <c r="K346" s="1" t="str">
        <f t="shared" si="28"/>
        <v/>
      </c>
      <c r="L346" s="1" t="str">
        <f t="shared" si="29"/>
        <v/>
      </c>
    </row>
    <row r="347" spans="10:12" ht="14.45" customHeight="1" x14ac:dyDescent="0.45">
      <c r="J347" s="1" t="str">
        <f t="shared" si="27"/>
        <v/>
      </c>
      <c r="K347" s="1" t="str">
        <f t="shared" si="28"/>
        <v/>
      </c>
      <c r="L347" s="1" t="str">
        <f t="shared" si="29"/>
        <v/>
      </c>
    </row>
    <row r="348" spans="10:12" ht="14.45" customHeight="1" x14ac:dyDescent="0.45">
      <c r="J348" s="1" t="str">
        <f t="shared" si="27"/>
        <v/>
      </c>
      <c r="K348" s="1" t="str">
        <f t="shared" si="28"/>
        <v/>
      </c>
      <c r="L348" s="1" t="str">
        <f t="shared" si="29"/>
        <v/>
      </c>
    </row>
    <row r="349" spans="10:12" ht="14.45" customHeight="1" x14ac:dyDescent="0.45">
      <c r="J349" s="1" t="str">
        <f t="shared" si="27"/>
        <v/>
      </c>
      <c r="K349" s="1" t="str">
        <f t="shared" si="28"/>
        <v/>
      </c>
      <c r="L349" s="1" t="str">
        <f t="shared" si="29"/>
        <v/>
      </c>
    </row>
    <row r="350" spans="10:12" ht="14.45" customHeight="1" x14ac:dyDescent="0.45">
      <c r="J350" s="1" t="str">
        <f t="shared" si="27"/>
        <v/>
      </c>
      <c r="K350" s="1" t="str">
        <f t="shared" si="28"/>
        <v/>
      </c>
      <c r="L350" s="1" t="str">
        <f t="shared" si="29"/>
        <v/>
      </c>
    </row>
    <row r="351" spans="10:12" ht="14.45" customHeight="1" x14ac:dyDescent="0.45">
      <c r="J351" s="1" t="str">
        <f t="shared" si="27"/>
        <v/>
      </c>
      <c r="K351" s="1" t="str">
        <f t="shared" si="28"/>
        <v/>
      </c>
      <c r="L351" s="1" t="str">
        <f t="shared" si="29"/>
        <v/>
      </c>
    </row>
    <row r="352" spans="10:12" ht="14.45" customHeight="1" x14ac:dyDescent="0.45">
      <c r="J352" s="1" t="str">
        <f t="shared" si="27"/>
        <v/>
      </c>
      <c r="K352" s="1" t="str">
        <f t="shared" si="28"/>
        <v/>
      </c>
      <c r="L352" s="1" t="str">
        <f t="shared" si="29"/>
        <v/>
      </c>
    </row>
    <row r="353" spans="10:12" ht="14.45" customHeight="1" x14ac:dyDescent="0.45">
      <c r="J353" s="1" t="str">
        <f t="shared" si="27"/>
        <v/>
      </c>
      <c r="K353" s="1" t="str">
        <f t="shared" si="28"/>
        <v/>
      </c>
      <c r="L353" s="1" t="str">
        <f t="shared" si="29"/>
        <v/>
      </c>
    </row>
    <row r="354" spans="10:12" ht="14.45" customHeight="1" x14ac:dyDescent="0.45">
      <c r="J354" s="1" t="str">
        <f t="shared" si="27"/>
        <v/>
      </c>
      <c r="K354" s="1" t="str">
        <f t="shared" si="28"/>
        <v/>
      </c>
      <c r="L354" s="1" t="str">
        <f t="shared" si="29"/>
        <v/>
      </c>
    </row>
    <row r="355" spans="10:12" ht="14.45" customHeight="1" x14ac:dyDescent="0.45">
      <c r="J355" s="1" t="str">
        <f t="shared" si="27"/>
        <v/>
      </c>
      <c r="K355" s="1" t="str">
        <f t="shared" si="28"/>
        <v/>
      </c>
      <c r="L355" s="1" t="str">
        <f t="shared" si="29"/>
        <v/>
      </c>
    </row>
    <row r="356" spans="10:12" ht="14.45" customHeight="1" x14ac:dyDescent="0.45">
      <c r="J356" s="1" t="str">
        <f t="shared" si="27"/>
        <v/>
      </c>
      <c r="K356" s="1" t="str">
        <f t="shared" si="28"/>
        <v/>
      </c>
      <c r="L356" s="1" t="str">
        <f t="shared" si="29"/>
        <v/>
      </c>
    </row>
    <row r="357" spans="10:12" ht="14.45" customHeight="1" x14ac:dyDescent="0.45">
      <c r="J357" s="1" t="str">
        <f t="shared" si="27"/>
        <v/>
      </c>
      <c r="K357" s="1" t="str">
        <f t="shared" si="28"/>
        <v/>
      </c>
      <c r="L357" s="1" t="str">
        <f t="shared" si="29"/>
        <v/>
      </c>
    </row>
    <row r="358" spans="10:12" ht="14.45" customHeight="1" x14ac:dyDescent="0.45">
      <c r="J358" s="1" t="str">
        <f t="shared" si="27"/>
        <v/>
      </c>
      <c r="K358" s="1" t="str">
        <f t="shared" si="28"/>
        <v/>
      </c>
      <c r="L358" s="1" t="str">
        <f t="shared" si="29"/>
        <v/>
      </c>
    </row>
    <row r="359" spans="10:12" ht="14.45" customHeight="1" x14ac:dyDescent="0.45">
      <c r="J359" s="1" t="str">
        <f t="shared" si="27"/>
        <v/>
      </c>
      <c r="K359" s="1" t="str">
        <f t="shared" si="28"/>
        <v/>
      </c>
      <c r="L359" s="1" t="str">
        <f t="shared" si="29"/>
        <v/>
      </c>
    </row>
    <row r="360" spans="10:12" ht="14.45" customHeight="1" x14ac:dyDescent="0.45">
      <c r="J360" s="1" t="str">
        <f t="shared" si="27"/>
        <v/>
      </c>
      <c r="K360" s="1" t="str">
        <f t="shared" si="28"/>
        <v/>
      </c>
      <c r="L360" s="1" t="str">
        <f t="shared" si="29"/>
        <v/>
      </c>
    </row>
    <row r="361" spans="10:12" ht="14.45" customHeight="1" x14ac:dyDescent="0.45">
      <c r="J361" s="1" t="str">
        <f t="shared" si="27"/>
        <v/>
      </c>
      <c r="K361" s="1" t="str">
        <f t="shared" si="28"/>
        <v/>
      </c>
      <c r="L361" s="1" t="str">
        <f t="shared" si="29"/>
        <v/>
      </c>
    </row>
    <row r="362" spans="10:12" ht="14.45" customHeight="1" x14ac:dyDescent="0.45">
      <c r="J362" s="1" t="str">
        <f t="shared" si="27"/>
        <v/>
      </c>
      <c r="K362" s="1" t="str">
        <f t="shared" si="28"/>
        <v/>
      </c>
      <c r="L362" s="1" t="str">
        <f t="shared" si="29"/>
        <v/>
      </c>
    </row>
    <row r="363" spans="10:12" ht="14.45" customHeight="1" x14ac:dyDescent="0.45">
      <c r="J363" s="1" t="str">
        <f t="shared" si="27"/>
        <v/>
      </c>
      <c r="K363" s="1" t="str">
        <f t="shared" si="28"/>
        <v/>
      </c>
      <c r="L363" s="1" t="str">
        <f t="shared" si="29"/>
        <v/>
      </c>
    </row>
    <row r="364" spans="10:12" ht="14.45" customHeight="1" x14ac:dyDescent="0.45">
      <c r="J364" s="1" t="str">
        <f t="shared" si="27"/>
        <v/>
      </c>
      <c r="K364" s="1" t="str">
        <f t="shared" si="28"/>
        <v/>
      </c>
      <c r="L364" s="1" t="str">
        <f t="shared" si="29"/>
        <v/>
      </c>
    </row>
    <row r="365" spans="10:12" ht="14.45" customHeight="1" x14ac:dyDescent="0.45">
      <c r="J365" s="1" t="str">
        <f t="shared" si="27"/>
        <v/>
      </c>
      <c r="K365" s="1" t="str">
        <f t="shared" si="28"/>
        <v/>
      </c>
      <c r="L365" s="1" t="str">
        <f t="shared" si="29"/>
        <v/>
      </c>
    </row>
    <row r="366" spans="10:12" ht="14.45" customHeight="1" x14ac:dyDescent="0.45">
      <c r="J366" s="1" t="str">
        <f t="shared" si="27"/>
        <v/>
      </c>
      <c r="K366" s="1" t="str">
        <f t="shared" si="28"/>
        <v/>
      </c>
      <c r="L366" s="1" t="str">
        <f t="shared" si="29"/>
        <v/>
      </c>
    </row>
    <row r="367" spans="10:12" ht="14.45" customHeight="1" x14ac:dyDescent="0.45">
      <c r="J367" s="1" t="str">
        <f t="shared" si="27"/>
        <v/>
      </c>
      <c r="K367" s="1" t="str">
        <f t="shared" si="28"/>
        <v/>
      </c>
      <c r="L367" s="1" t="str">
        <f t="shared" si="29"/>
        <v/>
      </c>
    </row>
    <row r="368" spans="10:12" ht="14.45" customHeight="1" x14ac:dyDescent="0.45">
      <c r="J368" s="1" t="str">
        <f t="shared" si="27"/>
        <v/>
      </c>
      <c r="K368" s="1" t="str">
        <f t="shared" si="28"/>
        <v/>
      </c>
      <c r="L368" s="1" t="str">
        <f t="shared" si="29"/>
        <v/>
      </c>
    </row>
    <row r="369" spans="10:12" ht="14.45" customHeight="1" x14ac:dyDescent="0.45">
      <c r="J369" s="1" t="str">
        <f t="shared" si="27"/>
        <v/>
      </c>
      <c r="K369" s="1" t="str">
        <f t="shared" si="28"/>
        <v/>
      </c>
      <c r="L369" s="1" t="str">
        <f t="shared" si="29"/>
        <v/>
      </c>
    </row>
    <row r="370" spans="10:12" ht="14.45" customHeight="1" x14ac:dyDescent="0.45">
      <c r="J370" s="1" t="str">
        <f t="shared" si="27"/>
        <v/>
      </c>
      <c r="K370" s="1" t="str">
        <f t="shared" si="28"/>
        <v/>
      </c>
      <c r="L370" s="1" t="str">
        <f t="shared" si="29"/>
        <v/>
      </c>
    </row>
    <row r="371" spans="10:12" ht="14.45" customHeight="1" x14ac:dyDescent="0.45">
      <c r="J371" s="1" t="str">
        <f t="shared" si="27"/>
        <v/>
      </c>
      <c r="K371" s="1" t="str">
        <f t="shared" si="28"/>
        <v/>
      </c>
      <c r="L371" s="1" t="str">
        <f t="shared" si="29"/>
        <v/>
      </c>
    </row>
    <row r="372" spans="10:12" ht="14.45" customHeight="1" x14ac:dyDescent="0.45">
      <c r="J372" s="1" t="str">
        <f t="shared" si="27"/>
        <v/>
      </c>
      <c r="K372" s="1" t="str">
        <f t="shared" si="28"/>
        <v/>
      </c>
      <c r="L372" s="1" t="str">
        <f t="shared" si="29"/>
        <v/>
      </c>
    </row>
    <row r="373" spans="10:12" ht="14.45" customHeight="1" x14ac:dyDescent="0.45">
      <c r="J373" s="1" t="str">
        <f t="shared" si="27"/>
        <v/>
      </c>
      <c r="K373" s="1" t="str">
        <f t="shared" si="28"/>
        <v/>
      </c>
      <c r="L373" s="1" t="str">
        <f t="shared" si="29"/>
        <v/>
      </c>
    </row>
    <row r="374" spans="10:12" ht="14.45" customHeight="1" x14ac:dyDescent="0.45">
      <c r="J374" s="1" t="str">
        <f t="shared" si="27"/>
        <v/>
      </c>
      <c r="K374" s="1" t="str">
        <f t="shared" si="28"/>
        <v/>
      </c>
      <c r="L374" s="1" t="str">
        <f t="shared" si="29"/>
        <v/>
      </c>
    </row>
    <row r="375" spans="10:12" ht="14.45" customHeight="1" x14ac:dyDescent="0.45">
      <c r="J375" s="1" t="str">
        <f t="shared" si="27"/>
        <v/>
      </c>
      <c r="K375" s="1" t="str">
        <f t="shared" si="28"/>
        <v/>
      </c>
      <c r="L375" s="1" t="str">
        <f t="shared" si="29"/>
        <v/>
      </c>
    </row>
    <row r="376" spans="10:12" ht="14.45" customHeight="1" x14ac:dyDescent="0.45">
      <c r="J376" s="1" t="str">
        <f t="shared" si="27"/>
        <v/>
      </c>
      <c r="K376" s="1" t="str">
        <f t="shared" si="28"/>
        <v/>
      </c>
      <c r="L376" s="1" t="str">
        <f t="shared" si="29"/>
        <v/>
      </c>
    </row>
    <row r="377" spans="10:12" ht="14.45" customHeight="1" x14ac:dyDescent="0.45">
      <c r="J377" s="1" t="str">
        <f t="shared" si="27"/>
        <v/>
      </c>
      <c r="K377" s="1" t="str">
        <f t="shared" si="28"/>
        <v/>
      </c>
      <c r="L377" s="1" t="str">
        <f t="shared" si="29"/>
        <v/>
      </c>
    </row>
    <row r="378" spans="10:12" ht="14.45" customHeight="1" x14ac:dyDescent="0.45">
      <c r="J378" s="1" t="str">
        <f t="shared" si="27"/>
        <v/>
      </c>
      <c r="K378" s="1" t="str">
        <f t="shared" si="28"/>
        <v/>
      </c>
      <c r="L378" s="1" t="str">
        <f t="shared" si="29"/>
        <v/>
      </c>
    </row>
    <row r="379" spans="10:12" ht="14.45" customHeight="1" x14ac:dyDescent="0.45">
      <c r="J379" s="1" t="str">
        <f t="shared" si="27"/>
        <v/>
      </c>
      <c r="K379" s="1" t="str">
        <f t="shared" si="28"/>
        <v/>
      </c>
      <c r="L379" s="1" t="str">
        <f t="shared" si="29"/>
        <v/>
      </c>
    </row>
    <row r="380" spans="10:12" ht="14.45" customHeight="1" x14ac:dyDescent="0.45">
      <c r="J380" s="1" t="str">
        <f t="shared" si="27"/>
        <v/>
      </c>
      <c r="K380" s="1" t="str">
        <f t="shared" si="28"/>
        <v/>
      </c>
      <c r="L380" s="1" t="str">
        <f t="shared" si="29"/>
        <v/>
      </c>
    </row>
    <row r="381" spans="10:12" ht="14.45" customHeight="1" x14ac:dyDescent="0.45">
      <c r="J381" s="1" t="str">
        <f t="shared" si="27"/>
        <v/>
      </c>
      <c r="K381" s="1" t="str">
        <f t="shared" si="28"/>
        <v/>
      </c>
      <c r="L381" s="1" t="str">
        <f t="shared" si="29"/>
        <v/>
      </c>
    </row>
    <row r="382" spans="10:12" ht="14.45" customHeight="1" x14ac:dyDescent="0.45">
      <c r="J382" s="1" t="str">
        <f t="shared" si="27"/>
        <v/>
      </c>
      <c r="K382" s="1" t="str">
        <f t="shared" si="28"/>
        <v/>
      </c>
      <c r="L382" s="1" t="str">
        <f t="shared" si="29"/>
        <v/>
      </c>
    </row>
    <row r="383" spans="10:12" ht="14.45" customHeight="1" x14ac:dyDescent="0.45">
      <c r="J383" s="1" t="str">
        <f t="shared" si="27"/>
        <v/>
      </c>
      <c r="K383" s="1" t="str">
        <f t="shared" si="28"/>
        <v/>
      </c>
      <c r="L383" s="1" t="str">
        <f t="shared" si="29"/>
        <v/>
      </c>
    </row>
    <row r="384" spans="10:12" ht="14.45" customHeight="1" x14ac:dyDescent="0.45">
      <c r="J384" s="1" t="str">
        <f t="shared" ref="J384:J447" si="30">F134</f>
        <v/>
      </c>
      <c r="K384" s="1" t="str">
        <f t="shared" ref="K384:K447" si="31">G134</f>
        <v/>
      </c>
      <c r="L384" s="1" t="str">
        <f t="shared" ref="L384:L447" si="32">H134</f>
        <v/>
      </c>
    </row>
    <row r="385" spans="10:12" ht="14.45" customHeight="1" x14ac:dyDescent="0.45">
      <c r="J385" s="1" t="str">
        <f t="shared" si="30"/>
        <v/>
      </c>
      <c r="K385" s="1" t="str">
        <f t="shared" si="31"/>
        <v/>
      </c>
      <c r="L385" s="1" t="str">
        <f t="shared" si="32"/>
        <v/>
      </c>
    </row>
    <row r="386" spans="10:12" ht="14.45" customHeight="1" x14ac:dyDescent="0.45">
      <c r="J386" s="1" t="str">
        <f t="shared" si="30"/>
        <v/>
      </c>
      <c r="K386" s="1" t="str">
        <f t="shared" si="31"/>
        <v/>
      </c>
      <c r="L386" s="1" t="str">
        <f t="shared" si="32"/>
        <v/>
      </c>
    </row>
    <row r="387" spans="10:12" ht="14.45" customHeight="1" x14ac:dyDescent="0.45">
      <c r="J387" s="1" t="str">
        <f t="shared" si="30"/>
        <v/>
      </c>
      <c r="K387" s="1" t="str">
        <f t="shared" si="31"/>
        <v/>
      </c>
      <c r="L387" s="1" t="str">
        <f t="shared" si="32"/>
        <v/>
      </c>
    </row>
    <row r="388" spans="10:12" ht="14.45" customHeight="1" x14ac:dyDescent="0.45">
      <c r="J388" s="1" t="str">
        <f t="shared" si="30"/>
        <v/>
      </c>
      <c r="K388" s="1" t="str">
        <f t="shared" si="31"/>
        <v/>
      </c>
      <c r="L388" s="1" t="str">
        <f t="shared" si="32"/>
        <v/>
      </c>
    </row>
    <row r="389" spans="10:12" ht="14.45" customHeight="1" x14ac:dyDescent="0.45">
      <c r="J389" s="1" t="str">
        <f t="shared" si="30"/>
        <v/>
      </c>
      <c r="K389" s="1" t="str">
        <f t="shared" si="31"/>
        <v/>
      </c>
      <c r="L389" s="1" t="str">
        <f t="shared" si="32"/>
        <v/>
      </c>
    </row>
    <row r="390" spans="10:12" ht="14.45" customHeight="1" x14ac:dyDescent="0.45">
      <c r="J390" s="1" t="str">
        <f t="shared" si="30"/>
        <v/>
      </c>
      <c r="K390" s="1" t="str">
        <f t="shared" si="31"/>
        <v/>
      </c>
      <c r="L390" s="1" t="str">
        <f t="shared" si="32"/>
        <v/>
      </c>
    </row>
    <row r="391" spans="10:12" ht="14.45" customHeight="1" x14ac:dyDescent="0.45">
      <c r="J391" s="1" t="str">
        <f t="shared" si="30"/>
        <v/>
      </c>
      <c r="K391" s="1" t="str">
        <f t="shared" si="31"/>
        <v/>
      </c>
      <c r="L391" s="1" t="str">
        <f t="shared" si="32"/>
        <v/>
      </c>
    </row>
    <row r="392" spans="10:12" ht="14.45" customHeight="1" x14ac:dyDescent="0.45">
      <c r="J392" s="1" t="str">
        <f t="shared" si="30"/>
        <v/>
      </c>
      <c r="K392" s="1" t="str">
        <f t="shared" si="31"/>
        <v/>
      </c>
      <c r="L392" s="1" t="str">
        <f t="shared" si="32"/>
        <v/>
      </c>
    </row>
    <row r="393" spans="10:12" ht="14.45" customHeight="1" x14ac:dyDescent="0.45">
      <c r="J393" s="1" t="str">
        <f t="shared" si="30"/>
        <v/>
      </c>
      <c r="K393" s="1" t="str">
        <f t="shared" si="31"/>
        <v/>
      </c>
      <c r="L393" s="1" t="str">
        <f t="shared" si="32"/>
        <v/>
      </c>
    </row>
    <row r="394" spans="10:12" ht="14.45" customHeight="1" x14ac:dyDescent="0.45">
      <c r="J394" s="1" t="str">
        <f t="shared" si="30"/>
        <v/>
      </c>
      <c r="K394" s="1" t="str">
        <f t="shared" si="31"/>
        <v/>
      </c>
      <c r="L394" s="1" t="str">
        <f t="shared" si="32"/>
        <v/>
      </c>
    </row>
    <row r="395" spans="10:12" ht="14.45" customHeight="1" x14ac:dyDescent="0.45">
      <c r="J395" s="1" t="str">
        <f t="shared" si="30"/>
        <v/>
      </c>
      <c r="K395" s="1" t="str">
        <f t="shared" si="31"/>
        <v/>
      </c>
      <c r="L395" s="1" t="str">
        <f t="shared" si="32"/>
        <v/>
      </c>
    </row>
    <row r="396" spans="10:12" ht="14.45" customHeight="1" x14ac:dyDescent="0.45">
      <c r="J396" s="1" t="str">
        <f t="shared" si="30"/>
        <v/>
      </c>
      <c r="K396" s="1" t="str">
        <f t="shared" si="31"/>
        <v/>
      </c>
      <c r="L396" s="1" t="str">
        <f t="shared" si="32"/>
        <v/>
      </c>
    </row>
    <row r="397" spans="10:12" ht="14.45" customHeight="1" x14ac:dyDescent="0.45">
      <c r="J397" s="1" t="str">
        <f t="shared" si="30"/>
        <v/>
      </c>
      <c r="K397" s="1" t="str">
        <f t="shared" si="31"/>
        <v/>
      </c>
      <c r="L397" s="1" t="str">
        <f t="shared" si="32"/>
        <v/>
      </c>
    </row>
    <row r="398" spans="10:12" ht="14.45" customHeight="1" x14ac:dyDescent="0.45">
      <c r="J398" s="1" t="str">
        <f t="shared" si="30"/>
        <v/>
      </c>
      <c r="K398" s="1" t="str">
        <f t="shared" si="31"/>
        <v/>
      </c>
      <c r="L398" s="1" t="str">
        <f t="shared" si="32"/>
        <v/>
      </c>
    </row>
    <row r="399" spans="10:12" ht="14.45" customHeight="1" x14ac:dyDescent="0.45">
      <c r="J399" s="1" t="str">
        <f t="shared" si="30"/>
        <v/>
      </c>
      <c r="K399" s="1" t="str">
        <f t="shared" si="31"/>
        <v/>
      </c>
      <c r="L399" s="1" t="str">
        <f t="shared" si="32"/>
        <v/>
      </c>
    </row>
    <row r="400" spans="10:12" ht="14.45" customHeight="1" x14ac:dyDescent="0.45">
      <c r="J400" s="1" t="str">
        <f t="shared" si="30"/>
        <v/>
      </c>
      <c r="K400" s="1" t="str">
        <f t="shared" si="31"/>
        <v/>
      </c>
      <c r="L400" s="1" t="str">
        <f t="shared" si="32"/>
        <v/>
      </c>
    </row>
    <row r="401" spans="10:12" ht="14.45" customHeight="1" x14ac:dyDescent="0.45">
      <c r="J401" s="1" t="str">
        <f t="shared" si="30"/>
        <v/>
      </c>
      <c r="K401" s="1" t="str">
        <f t="shared" si="31"/>
        <v/>
      </c>
      <c r="L401" s="1" t="str">
        <f t="shared" si="32"/>
        <v/>
      </c>
    </row>
    <row r="402" spans="10:12" ht="14.45" customHeight="1" x14ac:dyDescent="0.45">
      <c r="J402" s="1" t="str">
        <f t="shared" si="30"/>
        <v/>
      </c>
      <c r="K402" s="1" t="str">
        <f t="shared" si="31"/>
        <v/>
      </c>
      <c r="L402" s="1" t="str">
        <f t="shared" si="32"/>
        <v/>
      </c>
    </row>
    <row r="403" spans="10:12" ht="14.45" customHeight="1" x14ac:dyDescent="0.45">
      <c r="J403" s="1" t="str">
        <f t="shared" si="30"/>
        <v/>
      </c>
      <c r="K403" s="1" t="str">
        <f t="shared" si="31"/>
        <v/>
      </c>
      <c r="L403" s="1" t="str">
        <f t="shared" si="32"/>
        <v/>
      </c>
    </row>
    <row r="404" spans="10:12" ht="14.45" customHeight="1" x14ac:dyDescent="0.45">
      <c r="J404" s="1" t="str">
        <f t="shared" si="30"/>
        <v/>
      </c>
      <c r="K404" s="1" t="str">
        <f t="shared" si="31"/>
        <v/>
      </c>
      <c r="L404" s="1" t="str">
        <f t="shared" si="32"/>
        <v/>
      </c>
    </row>
    <row r="405" spans="10:12" ht="14.45" customHeight="1" x14ac:dyDescent="0.45">
      <c r="J405" s="1" t="str">
        <f t="shared" si="30"/>
        <v/>
      </c>
      <c r="K405" s="1" t="str">
        <f t="shared" si="31"/>
        <v/>
      </c>
      <c r="L405" s="1" t="str">
        <f t="shared" si="32"/>
        <v/>
      </c>
    </row>
    <row r="406" spans="10:12" ht="14.45" customHeight="1" x14ac:dyDescent="0.45">
      <c r="J406" s="1" t="str">
        <f t="shared" si="30"/>
        <v/>
      </c>
      <c r="K406" s="1" t="str">
        <f t="shared" si="31"/>
        <v/>
      </c>
      <c r="L406" s="1" t="str">
        <f t="shared" si="32"/>
        <v/>
      </c>
    </row>
    <row r="407" spans="10:12" ht="14.45" customHeight="1" x14ac:dyDescent="0.45">
      <c r="J407" s="1" t="str">
        <f t="shared" si="30"/>
        <v/>
      </c>
      <c r="K407" s="1" t="str">
        <f t="shared" si="31"/>
        <v/>
      </c>
      <c r="L407" s="1" t="str">
        <f t="shared" si="32"/>
        <v/>
      </c>
    </row>
    <row r="408" spans="10:12" ht="14.45" customHeight="1" x14ac:dyDescent="0.45">
      <c r="J408" s="1" t="str">
        <f t="shared" si="30"/>
        <v/>
      </c>
      <c r="K408" s="1" t="str">
        <f t="shared" si="31"/>
        <v/>
      </c>
      <c r="L408" s="1" t="str">
        <f t="shared" si="32"/>
        <v/>
      </c>
    </row>
    <row r="409" spans="10:12" ht="14.45" customHeight="1" x14ac:dyDescent="0.45">
      <c r="J409" s="1" t="str">
        <f t="shared" si="30"/>
        <v/>
      </c>
      <c r="K409" s="1" t="str">
        <f t="shared" si="31"/>
        <v/>
      </c>
      <c r="L409" s="1" t="str">
        <f t="shared" si="32"/>
        <v/>
      </c>
    </row>
    <row r="410" spans="10:12" ht="14.45" customHeight="1" x14ac:dyDescent="0.45">
      <c r="J410" s="1" t="str">
        <f t="shared" si="30"/>
        <v/>
      </c>
      <c r="K410" s="1" t="str">
        <f t="shared" si="31"/>
        <v/>
      </c>
      <c r="L410" s="1" t="str">
        <f t="shared" si="32"/>
        <v/>
      </c>
    </row>
    <row r="411" spans="10:12" ht="14.45" customHeight="1" x14ac:dyDescent="0.45">
      <c r="J411" s="1" t="str">
        <f t="shared" si="30"/>
        <v/>
      </c>
      <c r="K411" s="1" t="str">
        <f t="shared" si="31"/>
        <v/>
      </c>
      <c r="L411" s="1" t="str">
        <f t="shared" si="32"/>
        <v/>
      </c>
    </row>
    <row r="412" spans="10:12" ht="14.45" customHeight="1" x14ac:dyDescent="0.45">
      <c r="J412" s="1" t="str">
        <f t="shared" si="30"/>
        <v/>
      </c>
      <c r="K412" s="1" t="str">
        <f t="shared" si="31"/>
        <v/>
      </c>
      <c r="L412" s="1" t="str">
        <f t="shared" si="32"/>
        <v/>
      </c>
    </row>
    <row r="413" spans="10:12" ht="14.45" customHeight="1" x14ac:dyDescent="0.45">
      <c r="J413" s="1" t="str">
        <f t="shared" si="30"/>
        <v/>
      </c>
      <c r="K413" s="1" t="str">
        <f t="shared" si="31"/>
        <v/>
      </c>
      <c r="L413" s="1" t="str">
        <f t="shared" si="32"/>
        <v/>
      </c>
    </row>
    <row r="414" spans="10:12" ht="14.45" customHeight="1" x14ac:dyDescent="0.45">
      <c r="J414" s="1" t="str">
        <f t="shared" si="30"/>
        <v/>
      </c>
      <c r="K414" s="1" t="str">
        <f t="shared" si="31"/>
        <v/>
      </c>
      <c r="L414" s="1" t="str">
        <f t="shared" si="32"/>
        <v/>
      </c>
    </row>
    <row r="415" spans="10:12" ht="14.45" customHeight="1" x14ac:dyDescent="0.45">
      <c r="J415" s="1" t="str">
        <f t="shared" si="30"/>
        <v/>
      </c>
      <c r="K415" s="1" t="str">
        <f t="shared" si="31"/>
        <v/>
      </c>
      <c r="L415" s="1" t="str">
        <f t="shared" si="32"/>
        <v/>
      </c>
    </row>
    <row r="416" spans="10:12" ht="14.45" customHeight="1" x14ac:dyDescent="0.45">
      <c r="J416" s="1" t="str">
        <f t="shared" si="30"/>
        <v/>
      </c>
      <c r="K416" s="1" t="str">
        <f t="shared" si="31"/>
        <v/>
      </c>
      <c r="L416" s="1" t="str">
        <f t="shared" si="32"/>
        <v/>
      </c>
    </row>
    <row r="417" spans="10:12" ht="14.45" customHeight="1" x14ac:dyDescent="0.45">
      <c r="J417" s="1" t="str">
        <f t="shared" si="30"/>
        <v/>
      </c>
      <c r="K417" s="1" t="str">
        <f t="shared" si="31"/>
        <v/>
      </c>
      <c r="L417" s="1" t="str">
        <f t="shared" si="32"/>
        <v/>
      </c>
    </row>
    <row r="418" spans="10:12" ht="14.45" customHeight="1" x14ac:dyDescent="0.45">
      <c r="J418" s="1" t="str">
        <f t="shared" si="30"/>
        <v/>
      </c>
      <c r="K418" s="1" t="str">
        <f t="shared" si="31"/>
        <v/>
      </c>
      <c r="L418" s="1" t="str">
        <f t="shared" si="32"/>
        <v/>
      </c>
    </row>
    <row r="419" spans="10:12" ht="14.45" customHeight="1" x14ac:dyDescent="0.45">
      <c r="J419" s="1" t="str">
        <f t="shared" si="30"/>
        <v/>
      </c>
      <c r="K419" s="1" t="str">
        <f t="shared" si="31"/>
        <v/>
      </c>
      <c r="L419" s="1" t="str">
        <f t="shared" si="32"/>
        <v/>
      </c>
    </row>
    <row r="420" spans="10:12" ht="14.45" customHeight="1" x14ac:dyDescent="0.45">
      <c r="J420" s="1" t="str">
        <f t="shared" si="30"/>
        <v/>
      </c>
      <c r="K420" s="1" t="str">
        <f t="shared" si="31"/>
        <v/>
      </c>
      <c r="L420" s="1" t="str">
        <f t="shared" si="32"/>
        <v/>
      </c>
    </row>
    <row r="421" spans="10:12" ht="14.45" customHeight="1" x14ac:dyDescent="0.45">
      <c r="J421" s="1" t="str">
        <f t="shared" si="30"/>
        <v/>
      </c>
      <c r="K421" s="1" t="str">
        <f t="shared" si="31"/>
        <v/>
      </c>
      <c r="L421" s="1" t="str">
        <f t="shared" si="32"/>
        <v/>
      </c>
    </row>
    <row r="422" spans="10:12" ht="14.45" customHeight="1" x14ac:dyDescent="0.45">
      <c r="J422" s="1" t="str">
        <f t="shared" si="30"/>
        <v/>
      </c>
      <c r="K422" s="1" t="str">
        <f t="shared" si="31"/>
        <v/>
      </c>
      <c r="L422" s="1" t="str">
        <f t="shared" si="32"/>
        <v/>
      </c>
    </row>
    <row r="423" spans="10:12" ht="14.45" customHeight="1" x14ac:dyDescent="0.45">
      <c r="J423" s="1" t="str">
        <f t="shared" si="30"/>
        <v/>
      </c>
      <c r="K423" s="1" t="str">
        <f t="shared" si="31"/>
        <v/>
      </c>
      <c r="L423" s="1" t="str">
        <f t="shared" si="32"/>
        <v/>
      </c>
    </row>
    <row r="424" spans="10:12" ht="14.45" customHeight="1" x14ac:dyDescent="0.45">
      <c r="J424" s="1" t="str">
        <f t="shared" si="30"/>
        <v/>
      </c>
      <c r="K424" s="1" t="str">
        <f t="shared" si="31"/>
        <v/>
      </c>
      <c r="L424" s="1" t="str">
        <f t="shared" si="32"/>
        <v/>
      </c>
    </row>
    <row r="425" spans="10:12" ht="14.45" customHeight="1" x14ac:dyDescent="0.45">
      <c r="J425" s="1" t="str">
        <f t="shared" si="30"/>
        <v/>
      </c>
      <c r="K425" s="1" t="str">
        <f t="shared" si="31"/>
        <v/>
      </c>
      <c r="L425" s="1" t="str">
        <f t="shared" si="32"/>
        <v/>
      </c>
    </row>
    <row r="426" spans="10:12" ht="14.45" customHeight="1" x14ac:dyDescent="0.45">
      <c r="J426" s="1" t="str">
        <f t="shared" si="30"/>
        <v/>
      </c>
      <c r="K426" s="1" t="str">
        <f t="shared" si="31"/>
        <v/>
      </c>
      <c r="L426" s="1" t="str">
        <f t="shared" si="32"/>
        <v/>
      </c>
    </row>
    <row r="427" spans="10:12" ht="14.45" customHeight="1" x14ac:dyDescent="0.45">
      <c r="J427" s="1" t="str">
        <f t="shared" si="30"/>
        <v/>
      </c>
      <c r="K427" s="1" t="str">
        <f t="shared" si="31"/>
        <v/>
      </c>
      <c r="L427" s="1" t="str">
        <f t="shared" si="32"/>
        <v/>
      </c>
    </row>
    <row r="428" spans="10:12" ht="14.45" customHeight="1" x14ac:dyDescent="0.45">
      <c r="J428" s="1" t="str">
        <f t="shared" si="30"/>
        <v/>
      </c>
      <c r="K428" s="1" t="str">
        <f t="shared" si="31"/>
        <v/>
      </c>
      <c r="L428" s="1" t="str">
        <f t="shared" si="32"/>
        <v/>
      </c>
    </row>
    <row r="429" spans="10:12" ht="14.45" customHeight="1" x14ac:dyDescent="0.45">
      <c r="J429" s="1" t="str">
        <f t="shared" si="30"/>
        <v/>
      </c>
      <c r="K429" s="1" t="str">
        <f t="shared" si="31"/>
        <v/>
      </c>
      <c r="L429" s="1" t="str">
        <f t="shared" si="32"/>
        <v/>
      </c>
    </row>
    <row r="430" spans="10:12" ht="14.45" customHeight="1" x14ac:dyDescent="0.45">
      <c r="J430" s="1" t="str">
        <f t="shared" si="30"/>
        <v/>
      </c>
      <c r="K430" s="1" t="str">
        <f t="shared" si="31"/>
        <v/>
      </c>
      <c r="L430" s="1" t="str">
        <f t="shared" si="32"/>
        <v/>
      </c>
    </row>
    <row r="431" spans="10:12" ht="14.45" customHeight="1" x14ac:dyDescent="0.45">
      <c r="J431" s="1" t="str">
        <f t="shared" si="30"/>
        <v/>
      </c>
      <c r="K431" s="1" t="str">
        <f t="shared" si="31"/>
        <v/>
      </c>
      <c r="L431" s="1" t="str">
        <f t="shared" si="32"/>
        <v/>
      </c>
    </row>
    <row r="432" spans="10:12" ht="14.45" customHeight="1" x14ac:dyDescent="0.45">
      <c r="J432" s="1" t="str">
        <f t="shared" si="30"/>
        <v/>
      </c>
      <c r="K432" s="1" t="str">
        <f t="shared" si="31"/>
        <v/>
      </c>
      <c r="L432" s="1" t="str">
        <f t="shared" si="32"/>
        <v/>
      </c>
    </row>
    <row r="433" spans="10:12" ht="14.45" customHeight="1" x14ac:dyDescent="0.45">
      <c r="J433" s="1" t="str">
        <f t="shared" si="30"/>
        <v/>
      </c>
      <c r="K433" s="1" t="str">
        <f t="shared" si="31"/>
        <v/>
      </c>
      <c r="L433" s="1" t="str">
        <f t="shared" si="32"/>
        <v/>
      </c>
    </row>
    <row r="434" spans="10:12" ht="14.45" customHeight="1" x14ac:dyDescent="0.45">
      <c r="J434" s="1" t="str">
        <f t="shared" si="30"/>
        <v/>
      </c>
      <c r="K434" s="1" t="str">
        <f t="shared" si="31"/>
        <v/>
      </c>
      <c r="L434" s="1" t="str">
        <f t="shared" si="32"/>
        <v/>
      </c>
    </row>
    <row r="435" spans="10:12" ht="14.45" customHeight="1" x14ac:dyDescent="0.45">
      <c r="J435" s="1" t="str">
        <f t="shared" si="30"/>
        <v/>
      </c>
      <c r="K435" s="1" t="str">
        <f t="shared" si="31"/>
        <v/>
      </c>
      <c r="L435" s="1" t="str">
        <f t="shared" si="32"/>
        <v/>
      </c>
    </row>
    <row r="436" spans="10:12" ht="14.45" customHeight="1" x14ac:dyDescent="0.45">
      <c r="J436" s="1" t="str">
        <f t="shared" si="30"/>
        <v/>
      </c>
      <c r="K436" s="1" t="str">
        <f t="shared" si="31"/>
        <v/>
      </c>
      <c r="L436" s="1" t="str">
        <f t="shared" si="32"/>
        <v/>
      </c>
    </row>
    <row r="437" spans="10:12" ht="14.45" customHeight="1" x14ac:dyDescent="0.45">
      <c r="J437" s="1" t="str">
        <f t="shared" si="30"/>
        <v/>
      </c>
      <c r="K437" s="1" t="str">
        <f t="shared" si="31"/>
        <v/>
      </c>
      <c r="L437" s="1" t="str">
        <f t="shared" si="32"/>
        <v/>
      </c>
    </row>
    <row r="438" spans="10:12" ht="14.45" customHeight="1" x14ac:dyDescent="0.45">
      <c r="J438" s="1" t="str">
        <f t="shared" si="30"/>
        <v/>
      </c>
      <c r="K438" s="1" t="str">
        <f t="shared" si="31"/>
        <v/>
      </c>
      <c r="L438" s="1" t="str">
        <f t="shared" si="32"/>
        <v/>
      </c>
    </row>
    <row r="439" spans="10:12" ht="14.45" customHeight="1" x14ac:dyDescent="0.45">
      <c r="J439" s="1" t="str">
        <f t="shared" si="30"/>
        <v/>
      </c>
      <c r="K439" s="1" t="str">
        <f t="shared" si="31"/>
        <v/>
      </c>
      <c r="L439" s="1" t="str">
        <f t="shared" si="32"/>
        <v/>
      </c>
    </row>
    <row r="440" spans="10:12" ht="14.45" customHeight="1" x14ac:dyDescent="0.45">
      <c r="J440" s="1" t="str">
        <f t="shared" si="30"/>
        <v/>
      </c>
      <c r="K440" s="1" t="str">
        <f t="shared" si="31"/>
        <v/>
      </c>
      <c r="L440" s="1" t="str">
        <f t="shared" si="32"/>
        <v/>
      </c>
    </row>
    <row r="441" spans="10:12" ht="14.45" customHeight="1" x14ac:dyDescent="0.45">
      <c r="J441" s="1" t="str">
        <f t="shared" si="30"/>
        <v/>
      </c>
      <c r="K441" s="1" t="str">
        <f t="shared" si="31"/>
        <v/>
      </c>
      <c r="L441" s="1" t="str">
        <f t="shared" si="32"/>
        <v/>
      </c>
    </row>
    <row r="442" spans="10:12" ht="14.45" customHeight="1" x14ac:dyDescent="0.45">
      <c r="J442" s="1" t="str">
        <f t="shared" si="30"/>
        <v/>
      </c>
      <c r="K442" s="1" t="str">
        <f t="shared" si="31"/>
        <v/>
      </c>
      <c r="L442" s="1" t="str">
        <f t="shared" si="32"/>
        <v/>
      </c>
    </row>
    <row r="443" spans="10:12" ht="14.45" customHeight="1" x14ac:dyDescent="0.45">
      <c r="J443" s="1" t="str">
        <f t="shared" si="30"/>
        <v/>
      </c>
      <c r="K443" s="1" t="str">
        <f t="shared" si="31"/>
        <v/>
      </c>
      <c r="L443" s="1" t="str">
        <f t="shared" si="32"/>
        <v/>
      </c>
    </row>
    <row r="444" spans="10:12" ht="14.45" customHeight="1" x14ac:dyDescent="0.45">
      <c r="J444" s="1" t="str">
        <f t="shared" si="30"/>
        <v/>
      </c>
      <c r="K444" s="1" t="str">
        <f t="shared" si="31"/>
        <v/>
      </c>
      <c r="L444" s="1" t="str">
        <f t="shared" si="32"/>
        <v/>
      </c>
    </row>
    <row r="445" spans="10:12" ht="14.45" customHeight="1" x14ac:dyDescent="0.45">
      <c r="J445" s="1" t="str">
        <f t="shared" si="30"/>
        <v/>
      </c>
      <c r="K445" s="1" t="str">
        <f t="shared" si="31"/>
        <v/>
      </c>
      <c r="L445" s="1" t="str">
        <f t="shared" si="32"/>
        <v/>
      </c>
    </row>
    <row r="446" spans="10:12" ht="14.45" customHeight="1" x14ac:dyDescent="0.45">
      <c r="J446" s="1" t="str">
        <f t="shared" si="30"/>
        <v/>
      </c>
      <c r="K446" s="1" t="str">
        <f t="shared" si="31"/>
        <v/>
      </c>
      <c r="L446" s="1" t="str">
        <f t="shared" si="32"/>
        <v/>
      </c>
    </row>
    <row r="447" spans="10:12" ht="14.45" customHeight="1" x14ac:dyDescent="0.45">
      <c r="J447" s="1" t="str">
        <f t="shared" si="30"/>
        <v/>
      </c>
      <c r="K447" s="1" t="str">
        <f t="shared" si="31"/>
        <v/>
      </c>
      <c r="L447" s="1" t="str">
        <f t="shared" si="32"/>
        <v/>
      </c>
    </row>
    <row r="448" spans="10:12" ht="14.45" customHeight="1" x14ac:dyDescent="0.45">
      <c r="J448" s="1" t="str">
        <f t="shared" ref="J448:J505" si="33">F198</f>
        <v/>
      </c>
      <c r="K448" s="1" t="str">
        <f t="shared" ref="K448:K505" si="34">G198</f>
        <v/>
      </c>
      <c r="L448" s="1" t="str">
        <f t="shared" ref="L448:L505" si="35">H198</f>
        <v/>
      </c>
    </row>
    <row r="449" spans="10:12" ht="14.45" customHeight="1" x14ac:dyDescent="0.45">
      <c r="J449" s="1" t="str">
        <f t="shared" si="33"/>
        <v/>
      </c>
      <c r="K449" s="1" t="str">
        <f t="shared" si="34"/>
        <v/>
      </c>
      <c r="L449" s="1" t="str">
        <f t="shared" si="35"/>
        <v/>
      </c>
    </row>
    <row r="450" spans="10:12" ht="14.45" customHeight="1" x14ac:dyDescent="0.45">
      <c r="J450" s="1" t="str">
        <f t="shared" si="33"/>
        <v/>
      </c>
      <c r="K450" s="1" t="str">
        <f t="shared" si="34"/>
        <v/>
      </c>
      <c r="L450" s="1" t="str">
        <f t="shared" si="35"/>
        <v/>
      </c>
    </row>
    <row r="451" spans="10:12" ht="14.45" customHeight="1" x14ac:dyDescent="0.45">
      <c r="J451" s="1" t="str">
        <f t="shared" si="33"/>
        <v/>
      </c>
      <c r="K451" s="1" t="str">
        <f t="shared" si="34"/>
        <v/>
      </c>
      <c r="L451" s="1" t="str">
        <f t="shared" si="35"/>
        <v/>
      </c>
    </row>
    <row r="452" spans="10:12" ht="14.45" customHeight="1" x14ac:dyDescent="0.45">
      <c r="J452" s="1" t="str">
        <f t="shared" si="33"/>
        <v/>
      </c>
      <c r="K452" s="1" t="str">
        <f t="shared" si="34"/>
        <v/>
      </c>
      <c r="L452" s="1" t="str">
        <f t="shared" si="35"/>
        <v/>
      </c>
    </row>
    <row r="453" spans="10:12" ht="14.45" customHeight="1" x14ac:dyDescent="0.45">
      <c r="J453" s="1" t="str">
        <f t="shared" si="33"/>
        <v/>
      </c>
      <c r="K453" s="1" t="str">
        <f t="shared" si="34"/>
        <v/>
      </c>
      <c r="L453" s="1" t="str">
        <f t="shared" si="35"/>
        <v/>
      </c>
    </row>
    <row r="454" spans="10:12" ht="14.45" customHeight="1" x14ac:dyDescent="0.45">
      <c r="J454" s="1" t="str">
        <f t="shared" si="33"/>
        <v/>
      </c>
      <c r="K454" s="1" t="str">
        <f t="shared" si="34"/>
        <v/>
      </c>
      <c r="L454" s="1" t="str">
        <f t="shared" si="35"/>
        <v/>
      </c>
    </row>
    <row r="455" spans="10:12" ht="14.45" customHeight="1" x14ac:dyDescent="0.45">
      <c r="J455" s="1" t="str">
        <f t="shared" si="33"/>
        <v/>
      </c>
      <c r="K455" s="1" t="str">
        <f t="shared" si="34"/>
        <v/>
      </c>
      <c r="L455" s="1" t="str">
        <f t="shared" si="35"/>
        <v/>
      </c>
    </row>
    <row r="456" spans="10:12" ht="14.45" customHeight="1" x14ac:dyDescent="0.45">
      <c r="J456" s="1" t="str">
        <f t="shared" si="33"/>
        <v/>
      </c>
      <c r="K456" s="1" t="str">
        <f t="shared" si="34"/>
        <v/>
      </c>
      <c r="L456" s="1" t="str">
        <f t="shared" si="35"/>
        <v/>
      </c>
    </row>
    <row r="457" spans="10:12" ht="14.45" customHeight="1" x14ac:dyDescent="0.45">
      <c r="J457" s="1" t="str">
        <f t="shared" si="33"/>
        <v/>
      </c>
      <c r="K457" s="1" t="str">
        <f t="shared" si="34"/>
        <v/>
      </c>
      <c r="L457" s="1" t="str">
        <f t="shared" si="35"/>
        <v/>
      </c>
    </row>
    <row r="458" spans="10:12" ht="14.45" customHeight="1" x14ac:dyDescent="0.45">
      <c r="J458" s="1" t="str">
        <f t="shared" si="33"/>
        <v/>
      </c>
      <c r="K458" s="1" t="str">
        <f t="shared" si="34"/>
        <v/>
      </c>
      <c r="L458" s="1" t="str">
        <f t="shared" si="35"/>
        <v/>
      </c>
    </row>
    <row r="459" spans="10:12" ht="14.45" customHeight="1" x14ac:dyDescent="0.45">
      <c r="J459" s="1" t="str">
        <f t="shared" si="33"/>
        <v/>
      </c>
      <c r="K459" s="1" t="str">
        <f t="shared" si="34"/>
        <v/>
      </c>
      <c r="L459" s="1" t="str">
        <f t="shared" si="35"/>
        <v/>
      </c>
    </row>
    <row r="460" spans="10:12" ht="14.45" customHeight="1" x14ac:dyDescent="0.45">
      <c r="J460" s="1" t="str">
        <f t="shared" si="33"/>
        <v/>
      </c>
      <c r="K460" s="1" t="str">
        <f t="shared" si="34"/>
        <v/>
      </c>
      <c r="L460" s="1" t="str">
        <f t="shared" si="35"/>
        <v/>
      </c>
    </row>
    <row r="461" spans="10:12" ht="14.45" customHeight="1" x14ac:dyDescent="0.45">
      <c r="J461" s="1" t="str">
        <f t="shared" si="33"/>
        <v/>
      </c>
      <c r="K461" s="1" t="str">
        <f t="shared" si="34"/>
        <v/>
      </c>
      <c r="L461" s="1" t="str">
        <f t="shared" si="35"/>
        <v/>
      </c>
    </row>
    <row r="462" spans="10:12" ht="14.45" customHeight="1" x14ac:dyDescent="0.45">
      <c r="J462" s="1" t="str">
        <f t="shared" si="33"/>
        <v/>
      </c>
      <c r="K462" s="1" t="str">
        <f t="shared" si="34"/>
        <v/>
      </c>
      <c r="L462" s="1" t="str">
        <f t="shared" si="35"/>
        <v/>
      </c>
    </row>
    <row r="463" spans="10:12" ht="14.45" customHeight="1" x14ac:dyDescent="0.45">
      <c r="J463" s="1" t="str">
        <f t="shared" si="33"/>
        <v/>
      </c>
      <c r="K463" s="1" t="str">
        <f t="shared" si="34"/>
        <v/>
      </c>
      <c r="L463" s="1" t="str">
        <f t="shared" si="35"/>
        <v/>
      </c>
    </row>
    <row r="464" spans="10:12" ht="14.45" customHeight="1" x14ac:dyDescent="0.45">
      <c r="J464" s="1" t="str">
        <f t="shared" si="33"/>
        <v/>
      </c>
      <c r="K464" s="1" t="str">
        <f t="shared" si="34"/>
        <v/>
      </c>
      <c r="L464" s="1" t="str">
        <f t="shared" si="35"/>
        <v/>
      </c>
    </row>
    <row r="465" spans="10:12" ht="14.45" customHeight="1" x14ac:dyDescent="0.45">
      <c r="J465" s="1" t="str">
        <f t="shared" si="33"/>
        <v/>
      </c>
      <c r="K465" s="1" t="str">
        <f t="shared" si="34"/>
        <v/>
      </c>
      <c r="L465" s="1" t="str">
        <f t="shared" si="35"/>
        <v/>
      </c>
    </row>
    <row r="466" spans="10:12" ht="14.45" customHeight="1" x14ac:dyDescent="0.45">
      <c r="J466" s="1" t="str">
        <f t="shared" si="33"/>
        <v/>
      </c>
      <c r="K466" s="1" t="str">
        <f t="shared" si="34"/>
        <v/>
      </c>
      <c r="L466" s="1" t="str">
        <f t="shared" si="35"/>
        <v/>
      </c>
    </row>
    <row r="467" spans="10:12" ht="14.45" customHeight="1" x14ac:dyDescent="0.45">
      <c r="J467" s="1" t="str">
        <f t="shared" si="33"/>
        <v/>
      </c>
      <c r="K467" s="1" t="str">
        <f t="shared" si="34"/>
        <v/>
      </c>
      <c r="L467" s="1" t="str">
        <f t="shared" si="35"/>
        <v/>
      </c>
    </row>
    <row r="468" spans="10:12" ht="14.45" customHeight="1" x14ac:dyDescent="0.45">
      <c r="J468" s="1" t="str">
        <f t="shared" si="33"/>
        <v/>
      </c>
      <c r="K468" s="1" t="str">
        <f t="shared" si="34"/>
        <v/>
      </c>
      <c r="L468" s="1" t="str">
        <f t="shared" si="35"/>
        <v/>
      </c>
    </row>
    <row r="469" spans="10:12" ht="14.45" customHeight="1" x14ac:dyDescent="0.45">
      <c r="J469" s="1" t="str">
        <f t="shared" si="33"/>
        <v/>
      </c>
      <c r="K469" s="1" t="str">
        <f t="shared" si="34"/>
        <v/>
      </c>
      <c r="L469" s="1" t="str">
        <f t="shared" si="35"/>
        <v/>
      </c>
    </row>
    <row r="470" spans="10:12" ht="14.45" customHeight="1" x14ac:dyDescent="0.45">
      <c r="J470" s="1" t="str">
        <f t="shared" si="33"/>
        <v/>
      </c>
      <c r="K470" s="1" t="str">
        <f t="shared" si="34"/>
        <v/>
      </c>
      <c r="L470" s="1" t="str">
        <f t="shared" si="35"/>
        <v/>
      </c>
    </row>
    <row r="471" spans="10:12" ht="14.45" customHeight="1" x14ac:dyDescent="0.45">
      <c r="J471" s="1" t="str">
        <f t="shared" si="33"/>
        <v/>
      </c>
      <c r="K471" s="1" t="str">
        <f t="shared" si="34"/>
        <v/>
      </c>
      <c r="L471" s="1" t="str">
        <f t="shared" si="35"/>
        <v/>
      </c>
    </row>
    <row r="472" spans="10:12" ht="14.45" customHeight="1" x14ac:dyDescent="0.45">
      <c r="J472" s="1" t="str">
        <f t="shared" si="33"/>
        <v/>
      </c>
      <c r="K472" s="1" t="str">
        <f t="shared" si="34"/>
        <v/>
      </c>
      <c r="L472" s="1" t="str">
        <f t="shared" si="35"/>
        <v/>
      </c>
    </row>
    <row r="473" spans="10:12" ht="14.45" customHeight="1" x14ac:dyDescent="0.45">
      <c r="J473" s="1" t="str">
        <f t="shared" si="33"/>
        <v/>
      </c>
      <c r="K473" s="1" t="str">
        <f t="shared" si="34"/>
        <v/>
      </c>
      <c r="L473" s="1" t="str">
        <f t="shared" si="35"/>
        <v/>
      </c>
    </row>
    <row r="474" spans="10:12" ht="14.45" customHeight="1" x14ac:dyDescent="0.45">
      <c r="J474" s="1" t="str">
        <f t="shared" si="33"/>
        <v/>
      </c>
      <c r="K474" s="1" t="str">
        <f t="shared" si="34"/>
        <v/>
      </c>
      <c r="L474" s="1" t="str">
        <f t="shared" si="35"/>
        <v/>
      </c>
    </row>
    <row r="475" spans="10:12" ht="14.45" customHeight="1" x14ac:dyDescent="0.45">
      <c r="J475" s="1" t="str">
        <f t="shared" si="33"/>
        <v/>
      </c>
      <c r="K475" s="1" t="str">
        <f t="shared" si="34"/>
        <v/>
      </c>
      <c r="L475" s="1" t="str">
        <f t="shared" si="35"/>
        <v/>
      </c>
    </row>
    <row r="476" spans="10:12" ht="14.45" customHeight="1" x14ac:dyDescent="0.45">
      <c r="J476" s="1" t="str">
        <f t="shared" si="33"/>
        <v/>
      </c>
      <c r="K476" s="1" t="str">
        <f t="shared" si="34"/>
        <v/>
      </c>
      <c r="L476" s="1" t="str">
        <f t="shared" si="35"/>
        <v/>
      </c>
    </row>
    <row r="477" spans="10:12" ht="14.45" customHeight="1" x14ac:dyDescent="0.45">
      <c r="J477" s="1" t="str">
        <f t="shared" si="33"/>
        <v/>
      </c>
      <c r="K477" s="1" t="str">
        <f t="shared" si="34"/>
        <v/>
      </c>
      <c r="L477" s="1" t="str">
        <f t="shared" si="35"/>
        <v/>
      </c>
    </row>
    <row r="478" spans="10:12" ht="14.45" customHeight="1" x14ac:dyDescent="0.45">
      <c r="J478" s="1" t="str">
        <f t="shared" si="33"/>
        <v/>
      </c>
      <c r="K478" s="1" t="str">
        <f t="shared" si="34"/>
        <v/>
      </c>
      <c r="L478" s="1" t="str">
        <f t="shared" si="35"/>
        <v/>
      </c>
    </row>
    <row r="479" spans="10:12" ht="14.45" customHeight="1" x14ac:dyDescent="0.45">
      <c r="J479" s="1" t="str">
        <f t="shared" si="33"/>
        <v/>
      </c>
      <c r="K479" s="1" t="str">
        <f t="shared" si="34"/>
        <v/>
      </c>
      <c r="L479" s="1" t="str">
        <f t="shared" si="35"/>
        <v/>
      </c>
    </row>
    <row r="480" spans="10:12" ht="14.45" customHeight="1" x14ac:dyDescent="0.45">
      <c r="J480" s="1" t="str">
        <f t="shared" si="33"/>
        <v/>
      </c>
      <c r="K480" s="1" t="str">
        <f t="shared" si="34"/>
        <v/>
      </c>
      <c r="L480" s="1" t="str">
        <f t="shared" si="35"/>
        <v/>
      </c>
    </row>
    <row r="481" spans="10:12" ht="14.45" customHeight="1" x14ac:dyDescent="0.45">
      <c r="J481" s="1" t="str">
        <f t="shared" si="33"/>
        <v/>
      </c>
      <c r="K481" s="1" t="str">
        <f t="shared" si="34"/>
        <v/>
      </c>
      <c r="L481" s="1" t="str">
        <f t="shared" si="35"/>
        <v/>
      </c>
    </row>
    <row r="482" spans="10:12" ht="14.45" customHeight="1" x14ac:dyDescent="0.45">
      <c r="J482" s="1" t="str">
        <f t="shared" si="33"/>
        <v/>
      </c>
      <c r="K482" s="1" t="str">
        <f t="shared" si="34"/>
        <v/>
      </c>
      <c r="L482" s="1" t="str">
        <f t="shared" si="35"/>
        <v/>
      </c>
    </row>
    <row r="483" spans="10:12" ht="14.45" customHeight="1" x14ac:dyDescent="0.45">
      <c r="J483" s="1" t="str">
        <f t="shared" si="33"/>
        <v/>
      </c>
      <c r="K483" s="1" t="str">
        <f t="shared" si="34"/>
        <v/>
      </c>
      <c r="L483" s="1" t="str">
        <f t="shared" si="35"/>
        <v/>
      </c>
    </row>
    <row r="484" spans="10:12" ht="14.45" customHeight="1" x14ac:dyDescent="0.45">
      <c r="J484" s="1" t="str">
        <f t="shared" si="33"/>
        <v/>
      </c>
      <c r="K484" s="1" t="str">
        <f t="shared" si="34"/>
        <v/>
      </c>
      <c r="L484" s="1" t="str">
        <f t="shared" si="35"/>
        <v/>
      </c>
    </row>
    <row r="485" spans="10:12" ht="14.45" customHeight="1" x14ac:dyDescent="0.45">
      <c r="J485" s="1" t="str">
        <f t="shared" si="33"/>
        <v/>
      </c>
      <c r="K485" s="1" t="str">
        <f t="shared" si="34"/>
        <v/>
      </c>
      <c r="L485" s="1" t="str">
        <f t="shared" si="35"/>
        <v/>
      </c>
    </row>
    <row r="486" spans="10:12" ht="14.45" customHeight="1" x14ac:dyDescent="0.45">
      <c r="J486" s="1" t="str">
        <f t="shared" si="33"/>
        <v/>
      </c>
      <c r="K486" s="1" t="str">
        <f t="shared" si="34"/>
        <v/>
      </c>
      <c r="L486" s="1" t="str">
        <f t="shared" si="35"/>
        <v/>
      </c>
    </row>
    <row r="487" spans="10:12" ht="14.45" customHeight="1" x14ac:dyDescent="0.45">
      <c r="J487" s="1" t="str">
        <f t="shared" si="33"/>
        <v/>
      </c>
      <c r="K487" s="1" t="str">
        <f t="shared" si="34"/>
        <v/>
      </c>
      <c r="L487" s="1" t="str">
        <f t="shared" si="35"/>
        <v/>
      </c>
    </row>
    <row r="488" spans="10:12" ht="14.45" customHeight="1" x14ac:dyDescent="0.45">
      <c r="J488" s="1" t="str">
        <f t="shared" si="33"/>
        <v/>
      </c>
      <c r="K488" s="1" t="str">
        <f t="shared" si="34"/>
        <v/>
      </c>
      <c r="L488" s="1" t="str">
        <f t="shared" si="35"/>
        <v/>
      </c>
    </row>
    <row r="489" spans="10:12" ht="14.45" customHeight="1" x14ac:dyDescent="0.45">
      <c r="J489" s="1" t="str">
        <f t="shared" si="33"/>
        <v/>
      </c>
      <c r="K489" s="1" t="str">
        <f t="shared" si="34"/>
        <v/>
      </c>
      <c r="L489" s="1" t="str">
        <f t="shared" si="35"/>
        <v/>
      </c>
    </row>
    <row r="490" spans="10:12" ht="14.45" customHeight="1" x14ac:dyDescent="0.45">
      <c r="J490" s="1" t="str">
        <f t="shared" si="33"/>
        <v/>
      </c>
      <c r="K490" s="1" t="str">
        <f t="shared" si="34"/>
        <v/>
      </c>
      <c r="L490" s="1" t="str">
        <f t="shared" si="35"/>
        <v/>
      </c>
    </row>
    <row r="491" spans="10:12" ht="14.45" customHeight="1" x14ac:dyDescent="0.45">
      <c r="J491" s="1" t="str">
        <f t="shared" si="33"/>
        <v/>
      </c>
      <c r="K491" s="1" t="str">
        <f t="shared" si="34"/>
        <v/>
      </c>
      <c r="L491" s="1" t="str">
        <f t="shared" si="35"/>
        <v/>
      </c>
    </row>
    <row r="492" spans="10:12" ht="14.45" customHeight="1" x14ac:dyDescent="0.45">
      <c r="J492" s="1" t="str">
        <f t="shared" si="33"/>
        <v/>
      </c>
      <c r="K492" s="1" t="str">
        <f t="shared" si="34"/>
        <v/>
      </c>
      <c r="L492" s="1" t="str">
        <f t="shared" si="35"/>
        <v/>
      </c>
    </row>
    <row r="493" spans="10:12" ht="14.45" customHeight="1" x14ac:dyDescent="0.45">
      <c r="J493" s="1" t="str">
        <f t="shared" si="33"/>
        <v/>
      </c>
      <c r="K493" s="1" t="str">
        <f t="shared" si="34"/>
        <v/>
      </c>
      <c r="L493" s="1" t="str">
        <f t="shared" si="35"/>
        <v/>
      </c>
    </row>
    <row r="494" spans="10:12" ht="14.45" customHeight="1" x14ac:dyDescent="0.45">
      <c r="J494" s="1" t="str">
        <f t="shared" si="33"/>
        <v/>
      </c>
      <c r="K494" s="1" t="str">
        <f t="shared" si="34"/>
        <v/>
      </c>
      <c r="L494" s="1" t="str">
        <f t="shared" si="35"/>
        <v/>
      </c>
    </row>
    <row r="495" spans="10:12" ht="14.45" customHeight="1" x14ac:dyDescent="0.45">
      <c r="J495" s="1" t="str">
        <f t="shared" si="33"/>
        <v/>
      </c>
      <c r="K495" s="1" t="str">
        <f t="shared" si="34"/>
        <v/>
      </c>
      <c r="L495" s="1" t="str">
        <f t="shared" si="35"/>
        <v/>
      </c>
    </row>
    <row r="496" spans="10:12" ht="14.45" customHeight="1" x14ac:dyDescent="0.45">
      <c r="J496" s="1" t="str">
        <f t="shared" si="33"/>
        <v/>
      </c>
      <c r="K496" s="1" t="str">
        <f t="shared" si="34"/>
        <v/>
      </c>
      <c r="L496" s="1" t="str">
        <f t="shared" si="35"/>
        <v/>
      </c>
    </row>
    <row r="497" spans="10:12" ht="14.45" customHeight="1" x14ac:dyDescent="0.45">
      <c r="J497" s="1" t="str">
        <f t="shared" si="33"/>
        <v/>
      </c>
      <c r="K497" s="1" t="str">
        <f t="shared" si="34"/>
        <v/>
      </c>
      <c r="L497" s="1" t="str">
        <f t="shared" si="35"/>
        <v/>
      </c>
    </row>
    <row r="498" spans="10:12" ht="14.45" customHeight="1" x14ac:dyDescent="0.45">
      <c r="J498" s="1" t="str">
        <f t="shared" si="33"/>
        <v/>
      </c>
      <c r="K498" s="1" t="str">
        <f t="shared" si="34"/>
        <v/>
      </c>
      <c r="L498" s="1" t="str">
        <f t="shared" si="35"/>
        <v/>
      </c>
    </row>
    <row r="499" spans="10:12" ht="14.45" customHeight="1" x14ac:dyDescent="0.45">
      <c r="J499" s="1" t="str">
        <f t="shared" si="33"/>
        <v/>
      </c>
      <c r="K499" s="1" t="str">
        <f t="shared" si="34"/>
        <v/>
      </c>
      <c r="L499" s="1" t="str">
        <f t="shared" si="35"/>
        <v/>
      </c>
    </row>
    <row r="500" spans="10:12" ht="14.45" customHeight="1" x14ac:dyDescent="0.45">
      <c r="J500" s="1" t="str">
        <f t="shared" si="33"/>
        <v/>
      </c>
      <c r="K500" s="1" t="str">
        <f t="shared" si="34"/>
        <v/>
      </c>
      <c r="L500" s="1" t="str">
        <f t="shared" si="35"/>
        <v/>
      </c>
    </row>
    <row r="501" spans="10:12" ht="14.45" customHeight="1" x14ac:dyDescent="0.45">
      <c r="J501" s="1" t="str">
        <f t="shared" si="33"/>
        <v/>
      </c>
      <c r="K501" s="1" t="str">
        <f t="shared" si="34"/>
        <v/>
      </c>
      <c r="L501" s="1" t="str">
        <f t="shared" si="35"/>
        <v/>
      </c>
    </row>
    <row r="502" spans="10:12" ht="14.45" customHeight="1" x14ac:dyDescent="0.45">
      <c r="J502" s="1" t="str">
        <f t="shared" si="33"/>
        <v/>
      </c>
      <c r="K502" s="1" t="str">
        <f t="shared" si="34"/>
        <v/>
      </c>
      <c r="L502" s="1" t="str">
        <f t="shared" si="35"/>
        <v/>
      </c>
    </row>
    <row r="503" spans="10:12" ht="14.45" customHeight="1" x14ac:dyDescent="0.45">
      <c r="J503" s="1" t="str">
        <f t="shared" si="33"/>
        <v/>
      </c>
      <c r="K503" s="1" t="str">
        <f t="shared" si="34"/>
        <v/>
      </c>
      <c r="L503" s="1" t="str">
        <f t="shared" si="35"/>
        <v/>
      </c>
    </row>
    <row r="504" spans="10:12" ht="14.45" customHeight="1" x14ac:dyDescent="0.45">
      <c r="J504" s="1" t="str">
        <f t="shared" si="33"/>
        <v/>
      </c>
      <c r="K504" s="1" t="str">
        <f t="shared" si="34"/>
        <v/>
      </c>
      <c r="L504" s="1" t="str">
        <f t="shared" si="35"/>
        <v/>
      </c>
    </row>
    <row r="505" spans="10:12" ht="14.45" customHeight="1" x14ac:dyDescent="0.45">
      <c r="J505" s="1" t="str">
        <f t="shared" si="33"/>
        <v/>
      </c>
      <c r="K505" s="1" t="str">
        <f t="shared" si="34"/>
        <v/>
      </c>
      <c r="L505" s="1" t="str">
        <f t="shared" si="35"/>
        <v/>
      </c>
    </row>
    <row r="506" spans="10:12" x14ac:dyDescent="0.45"/>
  </sheetData>
  <sheetProtection algorithmName="SHA-512" hashValue="sMgejfnCgO6MtvZI0d13R8hyWKsJH1lYo9/2I1I5nrq8HzXZ0f5+wzgiDG3PGypXTMQX4B9YV7Qfx+Y94+uURg==" saltValue="hMgQa9ZDzyOZv0zj+DLvvQ==" spinCount="100000" sheet="1" selectLockedCells="1"/>
  <mergeCells count="4">
    <mergeCell ref="F4:H4"/>
    <mergeCell ref="B4:D4"/>
    <mergeCell ref="J4:L4"/>
    <mergeCell ref="N4:P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ECA9-092D-4699-A7CE-0E526B859308}">
  <sheetPr codeName="Sheet8">
    <tabColor theme="9" tint="0.79998168889431442"/>
  </sheetPr>
  <dimension ref="A1:M64"/>
  <sheetViews>
    <sheetView zoomScale="70" zoomScaleNormal="70" workbookViewId="0"/>
  </sheetViews>
  <sheetFormatPr defaultColWidth="0" defaultRowHeight="15.4" zeroHeight="1" x14ac:dyDescent="0.45"/>
  <cols>
    <col min="1" max="1" width="8.796875" style="4" customWidth="1"/>
    <col min="2" max="2" width="2.46484375" style="4" customWidth="1"/>
    <col min="3" max="3" width="92.46484375" style="4" customWidth="1"/>
    <col min="4" max="4" width="19.796875" style="4" customWidth="1"/>
    <col min="5" max="5" width="64.796875" style="4" customWidth="1"/>
    <col min="6" max="6" width="4.46484375" style="4" customWidth="1"/>
    <col min="7" max="7" width="7.1328125" style="4" customWidth="1"/>
    <col min="8" max="8" width="36.46484375" style="4" customWidth="1"/>
    <col min="9" max="9" width="22.19921875" style="4" customWidth="1"/>
    <col min="10" max="10" width="28" style="4" customWidth="1"/>
    <col min="11" max="11" width="33.19921875" style="4" customWidth="1"/>
    <col min="12" max="13" width="8.796875" style="4" customWidth="1"/>
    <col min="14" max="16384" width="8.796875" style="4" hidden="1"/>
  </cols>
  <sheetData>
    <row r="1" spans="3:11" ht="25.5" customHeight="1" x14ac:dyDescent="0.45"/>
    <row r="2" spans="3:11" ht="25.5" customHeight="1" x14ac:dyDescent="0.45">
      <c r="C2" s="104" t="s">
        <v>11</v>
      </c>
    </row>
    <row r="3" spans="3:11" ht="25.5" customHeight="1" x14ac:dyDescent="0.45">
      <c r="C3" s="6" t="s">
        <v>155</v>
      </c>
    </row>
    <row r="4" spans="3:11" ht="25.5" customHeight="1" x14ac:dyDescent="0.45">
      <c r="C4" s="156" t="s">
        <v>156</v>
      </c>
      <c r="D4" s="5"/>
    </row>
    <row r="5" spans="3:11" ht="25.5" customHeight="1" x14ac:dyDescent="0.45">
      <c r="C5" s="156"/>
      <c r="D5" s="5"/>
    </row>
    <row r="6" spans="3:11" ht="25.5" customHeight="1" x14ac:dyDescent="0.45">
      <c r="C6" s="104" t="s">
        <v>157</v>
      </c>
      <c r="D6" s="5"/>
      <c r="H6" s="102" t="s">
        <v>158</v>
      </c>
    </row>
    <row r="7" spans="3:11" ht="25.5" customHeight="1" x14ac:dyDescent="0.45">
      <c r="C7" s="376" t="s">
        <v>159</v>
      </c>
      <c r="D7" s="377"/>
      <c r="E7" s="377"/>
      <c r="H7" s="102"/>
    </row>
    <row r="8" spans="3:11" ht="25.5" customHeight="1" x14ac:dyDescent="0.45">
      <c r="C8" s="377"/>
      <c r="D8" s="377"/>
      <c r="E8" s="377"/>
      <c r="H8" s="102"/>
    </row>
    <row r="9" spans="3:11" ht="15.75" thickBot="1" x14ac:dyDescent="0.5"/>
    <row r="10" spans="3:11" ht="50.25" customHeight="1" x14ac:dyDescent="0.45">
      <c r="C10" s="157" t="s">
        <v>160</v>
      </c>
      <c r="D10" s="158" t="s">
        <v>161</v>
      </c>
      <c r="E10" s="158" t="s">
        <v>147</v>
      </c>
      <c r="H10" s="168" t="s">
        <v>162</v>
      </c>
      <c r="I10" s="169" t="s">
        <v>163</v>
      </c>
      <c r="J10" s="169" t="s">
        <v>164</v>
      </c>
      <c r="K10" s="169" t="s">
        <v>165</v>
      </c>
    </row>
    <row r="11" spans="3:11" ht="80.25" customHeight="1" x14ac:dyDescent="0.45">
      <c r="C11" s="159" t="s">
        <v>166</v>
      </c>
      <c r="D11" s="160" t="s">
        <v>167</v>
      </c>
      <c r="E11" s="161" t="s">
        <v>168</v>
      </c>
      <c r="H11" s="370" t="s">
        <v>169</v>
      </c>
      <c r="I11" s="174"/>
      <c r="J11" s="171" t="s">
        <v>170</v>
      </c>
      <c r="K11" s="373" t="s">
        <v>171</v>
      </c>
    </row>
    <row r="12" spans="3:11" ht="80.25" customHeight="1" x14ac:dyDescent="0.45">
      <c r="C12" s="165" t="s">
        <v>172</v>
      </c>
      <c r="D12" s="163" t="s">
        <v>173</v>
      </c>
      <c r="E12" s="164" t="s">
        <v>174</v>
      </c>
      <c r="H12" s="371"/>
      <c r="I12" s="175"/>
      <c r="J12" s="172" t="s">
        <v>175</v>
      </c>
      <c r="K12" s="374"/>
    </row>
    <row r="13" spans="3:11" ht="80.25" customHeight="1" x14ac:dyDescent="0.45">
      <c r="C13" s="165" t="s">
        <v>176</v>
      </c>
      <c r="D13" s="163" t="s">
        <v>177</v>
      </c>
      <c r="E13" s="164" t="s">
        <v>178</v>
      </c>
      <c r="H13" s="371"/>
      <c r="I13" s="176"/>
      <c r="J13" s="172" t="s">
        <v>179</v>
      </c>
      <c r="K13" s="374"/>
    </row>
    <row r="14" spans="3:11" ht="80.25" customHeight="1" x14ac:dyDescent="0.45">
      <c r="C14" s="165" t="s">
        <v>180</v>
      </c>
      <c r="D14" s="163" t="s">
        <v>181</v>
      </c>
      <c r="E14" s="164" t="s">
        <v>182</v>
      </c>
      <c r="H14" s="372"/>
      <c r="I14" s="177"/>
      <c r="J14" s="173" t="s">
        <v>183</v>
      </c>
      <c r="K14" s="375"/>
    </row>
    <row r="15" spans="3:11" ht="80.25" customHeight="1" x14ac:dyDescent="0.45">
      <c r="C15" s="162" t="s">
        <v>59</v>
      </c>
      <c r="D15" s="163" t="s">
        <v>184</v>
      </c>
      <c r="E15" s="164" t="s">
        <v>185</v>
      </c>
      <c r="H15" s="370" t="s">
        <v>186</v>
      </c>
      <c r="I15" s="179"/>
      <c r="J15" s="178" t="s">
        <v>175</v>
      </c>
      <c r="K15" s="373" t="s">
        <v>187</v>
      </c>
    </row>
    <row r="16" spans="3:11" ht="80.25" customHeight="1" x14ac:dyDescent="0.45">
      <c r="C16" s="162" t="s">
        <v>60</v>
      </c>
      <c r="D16" s="163" t="s">
        <v>188</v>
      </c>
      <c r="E16" s="164" t="s">
        <v>189</v>
      </c>
      <c r="H16" s="371"/>
      <c r="I16" s="180"/>
      <c r="J16" s="172" t="s">
        <v>179</v>
      </c>
      <c r="K16" s="374"/>
    </row>
    <row r="17" spans="3:11" ht="80.25" customHeight="1" x14ac:dyDescent="0.45">
      <c r="C17" s="165" t="s">
        <v>190</v>
      </c>
      <c r="D17" s="163" t="s">
        <v>191</v>
      </c>
      <c r="E17" s="164"/>
      <c r="H17" s="372"/>
      <c r="I17" s="181"/>
      <c r="J17" s="173" t="s">
        <v>192</v>
      </c>
      <c r="K17" s="375"/>
    </row>
    <row r="18" spans="3:11" ht="80.25" customHeight="1" x14ac:dyDescent="0.45">
      <c r="C18" s="162" t="s">
        <v>62</v>
      </c>
      <c r="D18" s="163" t="s">
        <v>193</v>
      </c>
      <c r="E18" s="164" t="s">
        <v>194</v>
      </c>
      <c r="H18" s="182" t="s">
        <v>195</v>
      </c>
      <c r="I18" s="184"/>
      <c r="J18" s="183" t="s">
        <v>196</v>
      </c>
      <c r="K18" s="170" t="s">
        <v>197</v>
      </c>
    </row>
    <row r="19" spans="3:11" ht="80.25" customHeight="1" x14ac:dyDescent="0.45">
      <c r="C19" s="162" t="s">
        <v>63</v>
      </c>
      <c r="D19" s="163" t="s">
        <v>198</v>
      </c>
      <c r="E19" s="164" t="s">
        <v>199</v>
      </c>
      <c r="H19" s="182" t="s">
        <v>200</v>
      </c>
      <c r="I19" s="190"/>
      <c r="J19" s="183" t="s">
        <v>201</v>
      </c>
      <c r="K19" s="170" t="s">
        <v>202</v>
      </c>
    </row>
    <row r="20" spans="3:11" ht="80.25" customHeight="1" x14ac:dyDescent="0.45">
      <c r="C20" s="162" t="s">
        <v>64</v>
      </c>
      <c r="D20" s="163" t="s">
        <v>203</v>
      </c>
      <c r="E20" s="164" t="s">
        <v>204</v>
      </c>
    </row>
    <row r="21" spans="3:11" ht="80.25" customHeight="1" x14ac:dyDescent="0.45">
      <c r="C21" s="162" t="s">
        <v>65</v>
      </c>
      <c r="D21" s="163" t="s">
        <v>205</v>
      </c>
      <c r="E21" s="164" t="s">
        <v>206</v>
      </c>
    </row>
    <row r="22" spans="3:11" ht="80.25" customHeight="1" x14ac:dyDescent="0.45">
      <c r="C22" s="162" t="s">
        <v>66</v>
      </c>
      <c r="D22" s="163" t="s">
        <v>207</v>
      </c>
      <c r="E22" s="164" t="s">
        <v>208</v>
      </c>
    </row>
    <row r="23" spans="3:11" ht="80.25" customHeight="1" x14ac:dyDescent="0.45">
      <c r="C23" s="162" t="s">
        <v>67</v>
      </c>
      <c r="D23" s="163" t="s">
        <v>209</v>
      </c>
      <c r="E23" s="164" t="s">
        <v>210</v>
      </c>
    </row>
    <row r="24" spans="3:11" ht="80.25" customHeight="1" x14ac:dyDescent="0.45">
      <c r="C24" s="162" t="s">
        <v>68</v>
      </c>
      <c r="D24" s="163" t="s">
        <v>211</v>
      </c>
      <c r="E24" s="164" t="s">
        <v>212</v>
      </c>
    </row>
    <row r="25" spans="3:11" ht="80.25" customHeight="1" x14ac:dyDescent="0.45">
      <c r="C25" s="162" t="s">
        <v>69</v>
      </c>
      <c r="D25" s="163" t="s">
        <v>213</v>
      </c>
      <c r="E25" s="164" t="s">
        <v>214</v>
      </c>
    </row>
    <row r="26" spans="3:11" ht="80.25" customHeight="1" x14ac:dyDescent="0.45">
      <c r="C26" s="162" t="s">
        <v>70</v>
      </c>
      <c r="D26" s="163" t="s">
        <v>215</v>
      </c>
      <c r="E26" s="164" t="s">
        <v>216</v>
      </c>
    </row>
    <row r="27" spans="3:11" ht="80.25" customHeight="1" x14ac:dyDescent="0.45">
      <c r="C27" s="162" t="s">
        <v>71</v>
      </c>
      <c r="D27" s="163" t="s">
        <v>217</v>
      </c>
      <c r="E27" s="164" t="s">
        <v>218</v>
      </c>
    </row>
    <row r="28" spans="3:11" ht="80.25" customHeight="1" x14ac:dyDescent="0.45">
      <c r="C28" s="162" t="s">
        <v>72</v>
      </c>
      <c r="D28" s="163" t="s">
        <v>219</v>
      </c>
      <c r="E28" s="164" t="s">
        <v>220</v>
      </c>
    </row>
    <row r="29" spans="3:11" ht="80.25" customHeight="1" x14ac:dyDescent="0.45">
      <c r="C29" s="162" t="s">
        <v>73</v>
      </c>
      <c r="D29" s="163" t="s">
        <v>221</v>
      </c>
      <c r="E29" s="164" t="s">
        <v>222</v>
      </c>
    </row>
    <row r="30" spans="3:11" ht="80.25" customHeight="1" x14ac:dyDescent="0.45">
      <c r="C30" s="162" t="s">
        <v>74</v>
      </c>
      <c r="D30" s="163" t="s">
        <v>223</v>
      </c>
      <c r="E30" s="164" t="s">
        <v>224</v>
      </c>
    </row>
    <row r="31" spans="3:11" ht="80.25" customHeight="1" x14ac:dyDescent="0.45">
      <c r="C31" s="162" t="s">
        <v>75</v>
      </c>
      <c r="D31" s="163" t="s">
        <v>225</v>
      </c>
      <c r="E31" s="164" t="s">
        <v>226</v>
      </c>
    </row>
    <row r="32" spans="3:11" ht="80.25" customHeight="1" x14ac:dyDescent="0.45">
      <c r="C32" s="162" t="s">
        <v>227</v>
      </c>
      <c r="D32" s="163" t="s">
        <v>228</v>
      </c>
      <c r="E32" s="164" t="s">
        <v>229</v>
      </c>
    </row>
    <row r="33" spans="3:5" ht="80.25" customHeight="1" x14ac:dyDescent="0.45">
      <c r="C33" s="162" t="s">
        <v>77</v>
      </c>
      <c r="D33" s="163" t="s">
        <v>230</v>
      </c>
      <c r="E33" s="164" t="s">
        <v>226</v>
      </c>
    </row>
    <row r="34" spans="3:5" ht="80.25" customHeight="1" x14ac:dyDescent="0.45">
      <c r="C34" s="162" t="s">
        <v>78</v>
      </c>
      <c r="D34" s="163" t="s">
        <v>231</v>
      </c>
      <c r="E34" s="164" t="s">
        <v>229</v>
      </c>
    </row>
    <row r="35" spans="3:5" ht="80.25" customHeight="1" x14ac:dyDescent="0.45">
      <c r="C35" s="162" t="s">
        <v>79</v>
      </c>
      <c r="D35" s="163" t="s">
        <v>232</v>
      </c>
      <c r="E35" s="164" t="s">
        <v>226</v>
      </c>
    </row>
    <row r="36" spans="3:5" ht="80.25" customHeight="1" x14ac:dyDescent="0.45">
      <c r="C36" s="162" t="s">
        <v>80</v>
      </c>
      <c r="D36" s="163" t="s">
        <v>233</v>
      </c>
      <c r="E36" s="164" t="s">
        <v>229</v>
      </c>
    </row>
    <row r="37" spans="3:5" ht="80.25" customHeight="1" x14ac:dyDescent="0.45">
      <c r="C37" s="167" t="str">
        <f>"1-15"</f>
        <v>1-15</v>
      </c>
      <c r="D37" s="163" t="s">
        <v>234</v>
      </c>
      <c r="E37" s="164" t="s">
        <v>235</v>
      </c>
    </row>
    <row r="38" spans="3:5" ht="80.25" customHeight="1" x14ac:dyDescent="0.45">
      <c r="C38" s="167" t="s">
        <v>236</v>
      </c>
      <c r="D38" s="163" t="s">
        <v>237</v>
      </c>
      <c r="E38" s="164" t="s">
        <v>238</v>
      </c>
    </row>
    <row r="39" spans="3:5" ht="80.25" customHeight="1" x14ac:dyDescent="0.45">
      <c r="C39" s="162" t="s">
        <v>82</v>
      </c>
      <c r="D39" s="163" t="s">
        <v>239</v>
      </c>
      <c r="E39" s="164" t="s">
        <v>240</v>
      </c>
    </row>
    <row r="40" spans="3:5" ht="80.25" customHeight="1" x14ac:dyDescent="0.45">
      <c r="C40" s="162" t="s">
        <v>83</v>
      </c>
      <c r="D40" s="163" t="s">
        <v>241</v>
      </c>
      <c r="E40" s="164" t="s">
        <v>242</v>
      </c>
    </row>
    <row r="41" spans="3:5" ht="80.25" customHeight="1" x14ac:dyDescent="0.45">
      <c r="C41" s="162" t="s">
        <v>84</v>
      </c>
      <c r="D41" s="163" t="s">
        <v>243</v>
      </c>
      <c r="E41" s="164" t="s">
        <v>229</v>
      </c>
    </row>
    <row r="42" spans="3:5" ht="80.25" customHeight="1" x14ac:dyDescent="0.45">
      <c r="C42" s="162" t="s">
        <v>244</v>
      </c>
      <c r="D42" s="163" t="s">
        <v>245</v>
      </c>
      <c r="E42" s="164" t="s">
        <v>229</v>
      </c>
    </row>
    <row r="43" spans="3:5" ht="116.25" customHeight="1" x14ac:dyDescent="0.45">
      <c r="C43" s="162" t="s">
        <v>86</v>
      </c>
      <c r="D43" s="163" t="s">
        <v>246</v>
      </c>
      <c r="E43" s="164" t="s">
        <v>229</v>
      </c>
    </row>
    <row r="44" spans="3:5" ht="80.25" customHeight="1" x14ac:dyDescent="0.45">
      <c r="C44" s="162" t="s">
        <v>87</v>
      </c>
      <c r="D44" s="163" t="s">
        <v>247</v>
      </c>
      <c r="E44" s="164" t="s">
        <v>240</v>
      </c>
    </row>
    <row r="45" spans="3:5" ht="80.25" customHeight="1" x14ac:dyDescent="0.45">
      <c r="C45" s="162" t="s">
        <v>88</v>
      </c>
      <c r="D45" s="163" t="s">
        <v>248</v>
      </c>
      <c r="E45" s="164" t="s">
        <v>249</v>
      </c>
    </row>
    <row r="46" spans="3:5" ht="80.25" customHeight="1" x14ac:dyDescent="0.45">
      <c r="C46" s="162" t="s">
        <v>89</v>
      </c>
      <c r="D46" s="163" t="s">
        <v>250</v>
      </c>
      <c r="E46" s="164" t="s">
        <v>251</v>
      </c>
    </row>
    <row r="47" spans="3:5" ht="80.25" customHeight="1" x14ac:dyDescent="0.45">
      <c r="C47" s="162" t="s">
        <v>90</v>
      </c>
      <c r="D47" s="163" t="s">
        <v>252</v>
      </c>
      <c r="E47" s="164" t="s">
        <v>253</v>
      </c>
    </row>
    <row r="48" spans="3:5" ht="80.25" customHeight="1" x14ac:dyDescent="0.45">
      <c r="C48" s="162" t="s">
        <v>91</v>
      </c>
      <c r="D48" s="163" t="s">
        <v>254</v>
      </c>
      <c r="E48" s="164" t="s">
        <v>255</v>
      </c>
    </row>
    <row r="49" spans="3:5" ht="80.25" customHeight="1" x14ac:dyDescent="0.45">
      <c r="C49" s="162" t="s">
        <v>92</v>
      </c>
      <c r="D49" s="163" t="s">
        <v>256</v>
      </c>
      <c r="E49" s="164" t="s">
        <v>257</v>
      </c>
    </row>
    <row r="50" spans="3:5" ht="80.25" customHeight="1" x14ac:dyDescent="0.45">
      <c r="C50" s="162" t="s">
        <v>93</v>
      </c>
      <c r="D50" s="163" t="s">
        <v>258</v>
      </c>
      <c r="E50" s="164" t="s">
        <v>259</v>
      </c>
    </row>
    <row r="51" spans="3:5" ht="80.25" customHeight="1" x14ac:dyDescent="0.45">
      <c r="C51" s="162" t="s">
        <v>94</v>
      </c>
      <c r="D51" s="163" t="s">
        <v>260</v>
      </c>
      <c r="E51" s="164" t="s">
        <v>261</v>
      </c>
    </row>
    <row r="52" spans="3:5" ht="80.25" customHeight="1" x14ac:dyDescent="0.45">
      <c r="C52" s="162" t="s">
        <v>95</v>
      </c>
      <c r="D52" s="163" t="s">
        <v>262</v>
      </c>
      <c r="E52" s="164" t="s">
        <v>263</v>
      </c>
    </row>
    <row r="53" spans="3:5" ht="80.25" customHeight="1" x14ac:dyDescent="0.45">
      <c r="C53" s="162" t="s">
        <v>96</v>
      </c>
      <c r="D53" s="163" t="s">
        <v>264</v>
      </c>
      <c r="E53" s="164" t="s">
        <v>265</v>
      </c>
    </row>
    <row r="54" spans="3:5" ht="80.25" customHeight="1" x14ac:dyDescent="0.45">
      <c r="C54" s="162" t="s">
        <v>97</v>
      </c>
      <c r="D54" s="163" t="s">
        <v>266</v>
      </c>
      <c r="E54" s="164" t="s">
        <v>267</v>
      </c>
    </row>
    <row r="55" spans="3:5" ht="80.25" customHeight="1" x14ac:dyDescent="0.45">
      <c r="C55" s="162" t="s">
        <v>98</v>
      </c>
      <c r="D55" s="163" t="s">
        <v>268</v>
      </c>
      <c r="E55" s="164" t="s">
        <v>269</v>
      </c>
    </row>
    <row r="56" spans="3:5" ht="80.25" customHeight="1" x14ac:dyDescent="0.45">
      <c r="C56" s="162" t="s">
        <v>99</v>
      </c>
      <c r="D56" s="166" t="s">
        <v>270</v>
      </c>
      <c r="E56" s="164" t="s">
        <v>271</v>
      </c>
    </row>
    <row r="57" spans="3:5" ht="80.25" customHeight="1" x14ac:dyDescent="0.45">
      <c r="C57" s="162" t="s">
        <v>100</v>
      </c>
      <c r="D57" s="166" t="s">
        <v>272</v>
      </c>
      <c r="E57" s="164" t="s">
        <v>273</v>
      </c>
    </row>
    <row r="58" spans="3:5" ht="80.25" customHeight="1" x14ac:dyDescent="0.45">
      <c r="C58" s="162" t="s">
        <v>101</v>
      </c>
      <c r="D58" s="166" t="s">
        <v>274</v>
      </c>
      <c r="E58" s="164" t="s">
        <v>275</v>
      </c>
    </row>
    <row r="59" spans="3:5" ht="80.25" customHeight="1" x14ac:dyDescent="0.45">
      <c r="C59" s="162" t="s">
        <v>102</v>
      </c>
      <c r="D59" s="166" t="s">
        <v>276</v>
      </c>
      <c r="E59" s="164" t="s">
        <v>277</v>
      </c>
    </row>
    <row r="60" spans="3:5" ht="80.25" customHeight="1" x14ac:dyDescent="0.45">
      <c r="C60" s="162" t="s">
        <v>103</v>
      </c>
      <c r="D60" s="166" t="s">
        <v>278</v>
      </c>
      <c r="E60" s="164" t="s">
        <v>279</v>
      </c>
    </row>
    <row r="61" spans="3:5" ht="80.25" customHeight="1" x14ac:dyDescent="0.45">
      <c r="C61" s="162" t="s">
        <v>104</v>
      </c>
      <c r="D61" s="166" t="s">
        <v>280</v>
      </c>
      <c r="E61" s="164" t="s">
        <v>281</v>
      </c>
    </row>
    <row r="62" spans="3:5" ht="80.25" customHeight="1" x14ac:dyDescent="0.45">
      <c r="C62" s="162" t="s">
        <v>105</v>
      </c>
      <c r="D62" s="166" t="s">
        <v>282</v>
      </c>
      <c r="E62" s="164" t="s">
        <v>283</v>
      </c>
    </row>
    <row r="63" spans="3:5" ht="80.25" customHeight="1" x14ac:dyDescent="0.45">
      <c r="C63" s="162" t="s">
        <v>106</v>
      </c>
      <c r="D63" s="166" t="s">
        <v>284</v>
      </c>
      <c r="E63" s="164" t="s">
        <v>285</v>
      </c>
    </row>
    <row r="64" spans="3:5" ht="80.25" customHeight="1" x14ac:dyDescent="0.45"/>
  </sheetData>
  <mergeCells count="5">
    <mergeCell ref="H11:H14"/>
    <mergeCell ref="H15:H17"/>
    <mergeCell ref="K11:K14"/>
    <mergeCell ref="K15:K17"/>
    <mergeCell ref="C7:E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E9EA-0941-41F5-911D-BBB89DF88688}">
  <sheetPr codeName="Sheet23">
    <tabColor theme="9" tint="0.79998168889431442"/>
  </sheetPr>
  <dimension ref="A1:EH260"/>
  <sheetViews>
    <sheetView zoomScale="70" zoomScaleNormal="70" workbookViewId="0"/>
  </sheetViews>
  <sheetFormatPr defaultColWidth="0" defaultRowHeight="15.4" zeroHeight="1" outlineLevelCol="1" x14ac:dyDescent="0.45"/>
  <cols>
    <col min="1" max="1" width="4.1328125" style="62" customWidth="1"/>
    <col min="2" max="2" width="111.46484375" style="204" customWidth="1"/>
    <col min="3" max="3" width="39.46484375" style="62" customWidth="1"/>
    <col min="4" max="4" width="37.46484375" style="62" customWidth="1"/>
    <col min="5" max="5" width="35.46484375" style="63" customWidth="1"/>
    <col min="6" max="12" width="20.46484375" style="63" customWidth="1"/>
    <col min="13" max="14" width="20.46484375" style="84" customWidth="1"/>
    <col min="15" max="17" width="35.46484375" style="63" customWidth="1"/>
    <col min="18" max="18" width="14.46484375" style="63" customWidth="1"/>
    <col min="19" max="19" width="25.46484375" style="64" customWidth="1"/>
    <col min="20" max="27" width="25.46484375" style="63" customWidth="1"/>
    <col min="28" max="42" width="5.46484375" style="63" customWidth="1" outlineLevel="1"/>
    <col min="43" max="43" width="28.46484375" style="63" customWidth="1" outlineLevel="1"/>
    <col min="44" max="45" width="30.46484375" style="63" customWidth="1"/>
    <col min="46" max="46" width="45" style="63" customWidth="1"/>
    <col min="47" max="48" width="60.46484375" style="63" customWidth="1"/>
    <col min="49" max="49" width="24.46484375" style="63" customWidth="1"/>
    <col min="50" max="52" width="25.46484375" style="63" customWidth="1"/>
    <col min="53" max="65" width="25.46484375" style="65" customWidth="1"/>
    <col min="66" max="66" width="25" style="65" bestFit="1" customWidth="1"/>
    <col min="67" max="69" width="25.46484375" style="63" customWidth="1"/>
    <col min="70" max="70" width="22.46484375" style="199" hidden="1" customWidth="1"/>
    <col min="71" max="71" width="30.796875" style="199" hidden="1" customWidth="1"/>
    <col min="72" max="137" width="22.46484375" style="199" hidden="1" customWidth="1"/>
    <col min="138" max="138" width="9.1328125" style="199" hidden="1" customWidth="1"/>
    <col min="139" max="16384" width="9" style="196" hidden="1"/>
  </cols>
  <sheetData>
    <row r="1" spans="1:137" ht="35.25" customHeight="1" thickBot="1" x14ac:dyDescent="0.5">
      <c r="C1" s="199"/>
      <c r="D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row>
    <row r="2" spans="1:137" ht="35.25" customHeight="1" x14ac:dyDescent="0.45">
      <c r="B2" s="105" t="s">
        <v>13</v>
      </c>
      <c r="C2" s="380" t="s">
        <v>286</v>
      </c>
      <c r="D2" s="381"/>
      <c r="E2" s="66"/>
      <c r="F2" s="1"/>
      <c r="G2" s="1"/>
      <c r="H2" s="1"/>
      <c r="I2" s="1"/>
      <c r="J2" s="1"/>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row>
    <row r="3" spans="1:137" ht="35.25" customHeight="1" x14ac:dyDescent="0.45">
      <c r="B3" s="378" t="s">
        <v>1703</v>
      </c>
      <c r="C3" s="205"/>
      <c r="D3" s="206" t="s">
        <v>287</v>
      </c>
      <c r="E3" s="109"/>
      <c r="F3" s="1"/>
      <c r="G3" s="1"/>
      <c r="H3" s="1"/>
      <c r="I3" s="1"/>
      <c r="J3" s="1"/>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row>
    <row r="4" spans="1:137" ht="35.25" customHeight="1" thickBot="1" x14ac:dyDescent="0.5">
      <c r="B4" s="379"/>
      <c r="C4" s="207"/>
      <c r="D4" s="208" t="s">
        <v>288</v>
      </c>
      <c r="F4" s="1"/>
      <c r="G4" s="1"/>
      <c r="H4" s="1"/>
      <c r="I4" s="1"/>
      <c r="J4" s="1"/>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row>
    <row r="5" spans="1:137" ht="35.25" customHeight="1" x14ac:dyDescent="0.45">
      <c r="B5" s="379"/>
      <c r="C5" s="196"/>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row>
    <row r="6" spans="1:137" ht="35.25" customHeight="1" x14ac:dyDescent="0.45">
      <c r="B6" s="379"/>
      <c r="C6" s="209" t="s">
        <v>289</v>
      </c>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row>
    <row r="7" spans="1:137" ht="35.25" customHeight="1" x14ac:dyDescent="0.45">
      <c r="A7" s="3"/>
      <c r="C7" s="72"/>
      <c r="D7" s="73"/>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259"/>
      <c r="BP7" s="199"/>
      <c r="BQ7" s="199"/>
    </row>
    <row r="8" spans="1:137" s="63" customFormat="1" ht="30" customHeight="1" x14ac:dyDescent="0.45">
      <c r="A8" s="67"/>
      <c r="B8" s="199"/>
      <c r="C8" s="199"/>
      <c r="D8" s="199"/>
      <c r="E8" s="16"/>
      <c r="F8" s="87" t="s">
        <v>44</v>
      </c>
      <c r="G8" s="88"/>
      <c r="H8" s="88"/>
      <c r="I8" s="88"/>
      <c r="J8" s="88"/>
      <c r="K8" s="88"/>
      <c r="L8" s="88"/>
      <c r="M8" s="88"/>
      <c r="N8" s="88"/>
      <c r="O8" s="88"/>
      <c r="P8" s="88"/>
      <c r="Q8" s="88"/>
      <c r="R8" s="88"/>
      <c r="S8" s="88"/>
      <c r="T8" s="88"/>
      <c r="U8" s="88"/>
      <c r="V8" s="97" t="s">
        <v>45</v>
      </c>
      <c r="W8" s="98"/>
      <c r="X8" s="98"/>
      <c r="Y8" s="98"/>
      <c r="Z8" s="98"/>
      <c r="AA8" s="99" t="s">
        <v>46</v>
      </c>
      <c r="AB8" s="99"/>
      <c r="AC8" s="98"/>
      <c r="AD8" s="98"/>
      <c r="AE8" s="98"/>
      <c r="AF8" s="98"/>
      <c r="AG8" s="98"/>
      <c r="AH8" s="98"/>
      <c r="AI8" s="98"/>
      <c r="AJ8" s="98"/>
      <c r="AK8" s="98"/>
      <c r="AL8" s="98"/>
      <c r="AM8" s="98"/>
      <c r="AN8" s="98"/>
      <c r="AO8" s="98"/>
      <c r="AP8" s="98"/>
      <c r="AQ8" s="98"/>
      <c r="AR8" s="98"/>
      <c r="AS8" s="98"/>
      <c r="AT8" s="98" t="s">
        <v>47</v>
      </c>
      <c r="AU8" s="98"/>
      <c r="AV8" s="98"/>
      <c r="AW8" s="98"/>
      <c r="AX8" s="97" t="s">
        <v>48</v>
      </c>
      <c r="AY8" s="191"/>
      <c r="AZ8" s="100"/>
      <c r="BA8" s="363" t="s">
        <v>49</v>
      </c>
      <c r="BB8" s="364"/>
      <c r="BC8" s="90"/>
      <c r="BD8" s="360"/>
      <c r="BE8" s="360"/>
      <c r="BF8" s="91"/>
      <c r="BG8" s="88" t="s">
        <v>50</v>
      </c>
      <c r="BH8" s="90"/>
      <c r="BI8" s="91"/>
      <c r="BJ8" s="92" t="s">
        <v>51</v>
      </c>
      <c r="BK8" s="93"/>
      <c r="BL8" s="93"/>
      <c r="BM8" s="93"/>
      <c r="BN8" s="93"/>
      <c r="BO8" s="94"/>
      <c r="BP8" s="95" t="s">
        <v>52</v>
      </c>
      <c r="BQ8" s="96"/>
      <c r="BR8" s="199"/>
      <c r="BS8" s="199"/>
      <c r="BT8" s="199"/>
      <c r="BU8" s="199"/>
      <c r="BV8" s="199"/>
      <c r="BW8" s="210" t="s">
        <v>290</v>
      </c>
      <c r="BX8" s="210" t="s">
        <v>291</v>
      </c>
      <c r="BY8" s="210" t="s">
        <v>292</v>
      </c>
      <c r="BZ8" s="210" t="s">
        <v>293</v>
      </c>
      <c r="CA8" s="210" t="s">
        <v>294</v>
      </c>
      <c r="CB8" s="210" t="s">
        <v>295</v>
      </c>
      <c r="CC8" s="210" t="s">
        <v>296</v>
      </c>
      <c r="CD8" s="210" t="s">
        <v>297</v>
      </c>
      <c r="CE8" s="210" t="s">
        <v>298</v>
      </c>
      <c r="CF8" s="211" t="s">
        <v>299</v>
      </c>
      <c r="CG8" s="211" t="s">
        <v>300</v>
      </c>
      <c r="CH8" s="210" t="s">
        <v>71</v>
      </c>
      <c r="CI8" s="210" t="s">
        <v>301</v>
      </c>
      <c r="CJ8" s="210" t="s">
        <v>302</v>
      </c>
      <c r="CK8" s="210" t="s">
        <v>303</v>
      </c>
      <c r="CL8" s="210" t="s">
        <v>304</v>
      </c>
      <c r="CM8" s="210" t="s">
        <v>305</v>
      </c>
      <c r="CN8" s="210" t="s">
        <v>306</v>
      </c>
      <c r="CO8" s="210" t="s">
        <v>307</v>
      </c>
      <c r="CP8" s="210" t="s">
        <v>308</v>
      </c>
      <c r="CQ8" s="210" t="s">
        <v>309</v>
      </c>
      <c r="CR8" s="210" t="s">
        <v>310</v>
      </c>
      <c r="CS8" s="210" t="s">
        <v>311</v>
      </c>
      <c r="CT8" s="210" t="s">
        <v>312</v>
      </c>
      <c r="CU8" s="210" t="s">
        <v>313</v>
      </c>
      <c r="CV8" s="210" t="s">
        <v>314</v>
      </c>
      <c r="CW8" s="210" t="s">
        <v>315</v>
      </c>
      <c r="CX8" s="210" t="s">
        <v>316</v>
      </c>
      <c r="CY8" s="210" t="s">
        <v>317</v>
      </c>
      <c r="CZ8" s="210" t="s">
        <v>318</v>
      </c>
      <c r="DA8" s="210" t="s">
        <v>319</v>
      </c>
      <c r="DB8" s="210" t="s">
        <v>320</v>
      </c>
      <c r="DC8" s="210" t="s">
        <v>321</v>
      </c>
      <c r="DD8" s="210" t="s">
        <v>322</v>
      </c>
      <c r="DE8" s="210" t="s">
        <v>323</v>
      </c>
      <c r="DF8" s="210" t="s">
        <v>324</v>
      </c>
      <c r="DG8" s="275" t="s">
        <v>325</v>
      </c>
      <c r="DH8" s="210" t="s">
        <v>326</v>
      </c>
      <c r="DI8" s="210" t="s">
        <v>327</v>
      </c>
      <c r="DJ8" s="210" t="s">
        <v>328</v>
      </c>
      <c r="DK8" s="210" t="s">
        <v>329</v>
      </c>
      <c r="DL8" s="210" t="s">
        <v>330</v>
      </c>
      <c r="DM8" s="210" t="s">
        <v>331</v>
      </c>
      <c r="DN8" s="210" t="s">
        <v>332</v>
      </c>
      <c r="DO8" s="210" t="s">
        <v>333</v>
      </c>
      <c r="DP8" s="210"/>
      <c r="DQ8" s="210" t="s">
        <v>90</v>
      </c>
      <c r="DR8" s="210" t="s">
        <v>91</v>
      </c>
      <c r="DS8" s="210" t="s">
        <v>334</v>
      </c>
      <c r="DT8" s="210" t="s">
        <v>335</v>
      </c>
      <c r="DU8" s="210" t="s">
        <v>336</v>
      </c>
      <c r="DV8" s="210" t="s">
        <v>337</v>
      </c>
      <c r="DW8" s="210" t="s">
        <v>96</v>
      </c>
      <c r="DX8" s="210" t="s">
        <v>97</v>
      </c>
      <c r="DY8" s="210" t="s">
        <v>98</v>
      </c>
      <c r="DZ8" s="210" t="s">
        <v>302</v>
      </c>
      <c r="EA8" s="210" t="s">
        <v>303</v>
      </c>
      <c r="EB8" s="210" t="s">
        <v>101</v>
      </c>
      <c r="EC8" s="210" t="s">
        <v>338</v>
      </c>
      <c r="ED8" s="210" t="s">
        <v>339</v>
      </c>
      <c r="EE8" s="210" t="s">
        <v>340</v>
      </c>
      <c r="EF8" s="211" t="s">
        <v>341</v>
      </c>
      <c r="EG8" s="210" t="s">
        <v>342</v>
      </c>
    </row>
    <row r="9" spans="1:137" s="63" customFormat="1" ht="210" customHeight="1" x14ac:dyDescent="0.45">
      <c r="A9" s="85"/>
      <c r="B9" s="151" t="s">
        <v>343</v>
      </c>
      <c r="C9" s="27" t="s">
        <v>56</v>
      </c>
      <c r="D9" s="28" t="s">
        <v>57</v>
      </c>
      <c r="E9" s="28" t="s">
        <v>58</v>
      </c>
      <c r="F9" s="25" t="s">
        <v>59</v>
      </c>
      <c r="G9" s="25" t="s">
        <v>60</v>
      </c>
      <c r="H9" s="29" t="s">
        <v>61</v>
      </c>
      <c r="I9" s="25" t="s">
        <v>62</v>
      </c>
      <c r="J9" s="25" t="s">
        <v>63</v>
      </c>
      <c r="K9" s="25" t="s">
        <v>64</v>
      </c>
      <c r="L9" s="25" t="s">
        <v>65</v>
      </c>
      <c r="M9" s="25" t="s">
        <v>66</v>
      </c>
      <c r="N9" s="25" t="s">
        <v>67</v>
      </c>
      <c r="O9" s="25" t="s">
        <v>68</v>
      </c>
      <c r="P9" s="25" t="s">
        <v>69</v>
      </c>
      <c r="Q9" s="25" t="s">
        <v>70</v>
      </c>
      <c r="R9" s="25" t="s">
        <v>71</v>
      </c>
      <c r="S9" s="25" t="s">
        <v>72</v>
      </c>
      <c r="T9" s="25" t="s">
        <v>73</v>
      </c>
      <c r="U9" s="25" t="s">
        <v>74</v>
      </c>
      <c r="V9" s="25" t="s">
        <v>75</v>
      </c>
      <c r="W9" s="25" t="s">
        <v>76</v>
      </c>
      <c r="X9" s="25" t="s">
        <v>77</v>
      </c>
      <c r="Y9" s="25" t="s">
        <v>78</v>
      </c>
      <c r="Z9" s="25" t="s">
        <v>79</v>
      </c>
      <c r="AA9" s="25" t="s">
        <v>80</v>
      </c>
      <c r="AB9" s="25">
        <v>1</v>
      </c>
      <c r="AC9" s="25">
        <v>2</v>
      </c>
      <c r="AD9" s="25">
        <v>3</v>
      </c>
      <c r="AE9" s="25">
        <v>4</v>
      </c>
      <c r="AF9" s="25">
        <v>5</v>
      </c>
      <c r="AG9" s="25">
        <v>6</v>
      </c>
      <c r="AH9" s="25">
        <v>7</v>
      </c>
      <c r="AI9" s="25">
        <v>8</v>
      </c>
      <c r="AJ9" s="25">
        <v>9</v>
      </c>
      <c r="AK9" s="25">
        <v>10</v>
      </c>
      <c r="AL9" s="25">
        <v>11</v>
      </c>
      <c r="AM9" s="25">
        <v>12</v>
      </c>
      <c r="AN9" s="25">
        <v>13</v>
      </c>
      <c r="AO9" s="25">
        <v>14</v>
      </c>
      <c r="AP9" s="25">
        <v>15</v>
      </c>
      <c r="AQ9" s="25" t="s">
        <v>81</v>
      </c>
      <c r="AR9" s="136" t="s">
        <v>82</v>
      </c>
      <c r="AS9" s="136" t="s">
        <v>83</v>
      </c>
      <c r="AT9" s="136" t="s">
        <v>84</v>
      </c>
      <c r="AU9" s="136" t="s">
        <v>85</v>
      </c>
      <c r="AV9" s="136" t="s">
        <v>344</v>
      </c>
      <c r="AW9" s="25" t="s">
        <v>87</v>
      </c>
      <c r="AX9" s="25" t="s">
        <v>88</v>
      </c>
      <c r="AY9" s="192" t="s">
        <v>89</v>
      </c>
      <c r="AZ9" s="25" t="s">
        <v>345</v>
      </c>
      <c r="BA9" s="25" t="s">
        <v>90</v>
      </c>
      <c r="BB9" s="25" t="s">
        <v>91</v>
      </c>
      <c r="BC9" s="25" t="s">
        <v>92</v>
      </c>
      <c r="BD9" s="25" t="s">
        <v>93</v>
      </c>
      <c r="BE9" s="25" t="s">
        <v>94</v>
      </c>
      <c r="BF9" s="25" t="s">
        <v>95</v>
      </c>
      <c r="BG9" s="25" t="s">
        <v>96</v>
      </c>
      <c r="BH9" s="25" t="s">
        <v>97</v>
      </c>
      <c r="BI9" s="25" t="s">
        <v>98</v>
      </c>
      <c r="BJ9" s="25" t="s">
        <v>99</v>
      </c>
      <c r="BK9" s="25" t="s">
        <v>100</v>
      </c>
      <c r="BL9" s="25" t="s">
        <v>101</v>
      </c>
      <c r="BM9" s="25" t="s">
        <v>102</v>
      </c>
      <c r="BN9" s="25" t="s">
        <v>103</v>
      </c>
      <c r="BO9" s="25" t="s">
        <v>104</v>
      </c>
      <c r="BP9" s="25" t="s">
        <v>105</v>
      </c>
      <c r="BQ9" s="26" t="s">
        <v>106</v>
      </c>
      <c r="BR9" s="34" t="s">
        <v>153</v>
      </c>
      <c r="BS9" s="27" t="s">
        <v>56</v>
      </c>
      <c r="BT9" s="28" t="s">
        <v>346</v>
      </c>
      <c r="BU9" s="28" t="s">
        <v>58</v>
      </c>
      <c r="BV9" s="25" t="s">
        <v>59</v>
      </c>
      <c r="BW9" s="25" t="s">
        <v>347</v>
      </c>
      <c r="BX9" s="29" t="s">
        <v>61</v>
      </c>
      <c r="BY9" s="25" t="s">
        <v>62</v>
      </c>
      <c r="BZ9" s="25" t="s">
        <v>63</v>
      </c>
      <c r="CA9" s="25" t="s">
        <v>64</v>
      </c>
      <c r="CB9" s="25" t="s">
        <v>65</v>
      </c>
      <c r="CC9" s="25" t="s">
        <v>66</v>
      </c>
      <c r="CD9" s="25" t="s">
        <v>67</v>
      </c>
      <c r="CE9" s="25" t="s">
        <v>139</v>
      </c>
      <c r="CF9" s="25" t="s">
        <v>140</v>
      </c>
      <c r="CG9" s="25" t="s">
        <v>348</v>
      </c>
      <c r="CH9" s="25" t="s">
        <v>71</v>
      </c>
      <c r="CI9" s="25" t="s">
        <v>72</v>
      </c>
      <c r="CJ9" s="25" t="s">
        <v>73</v>
      </c>
      <c r="CK9" s="25" t="s">
        <v>74</v>
      </c>
      <c r="CL9" s="25" t="s">
        <v>75</v>
      </c>
      <c r="CM9" s="25" t="s">
        <v>76</v>
      </c>
      <c r="CN9" s="25" t="s">
        <v>77</v>
      </c>
      <c r="CO9" s="25" t="s">
        <v>78</v>
      </c>
      <c r="CP9" s="25" t="s">
        <v>79</v>
      </c>
      <c r="CQ9" s="25" t="s">
        <v>80</v>
      </c>
      <c r="CR9" s="25">
        <v>1</v>
      </c>
      <c r="CS9" s="25">
        <v>2</v>
      </c>
      <c r="CT9" s="25">
        <v>3</v>
      </c>
      <c r="CU9" s="25">
        <v>4</v>
      </c>
      <c r="CV9" s="25">
        <v>5</v>
      </c>
      <c r="CW9" s="25">
        <v>6</v>
      </c>
      <c r="CX9" s="25">
        <v>7</v>
      </c>
      <c r="CY9" s="25">
        <v>8</v>
      </c>
      <c r="CZ9" s="25">
        <v>9</v>
      </c>
      <c r="DA9" s="25">
        <v>10</v>
      </c>
      <c r="DB9" s="25">
        <v>11</v>
      </c>
      <c r="DC9" s="25">
        <v>12</v>
      </c>
      <c r="DD9" s="25">
        <v>13</v>
      </c>
      <c r="DE9" s="25">
        <v>14</v>
      </c>
      <c r="DF9" s="25">
        <v>15</v>
      </c>
      <c r="DG9" s="25" t="s">
        <v>81</v>
      </c>
      <c r="DH9" s="136" t="s">
        <v>82</v>
      </c>
      <c r="DI9" s="136" t="s">
        <v>83</v>
      </c>
      <c r="DJ9" s="136" t="s">
        <v>84</v>
      </c>
      <c r="DK9" s="136" t="s">
        <v>85</v>
      </c>
      <c r="DL9" s="136" t="s">
        <v>349</v>
      </c>
      <c r="DM9" s="25" t="s">
        <v>87</v>
      </c>
      <c r="DN9" s="25" t="s">
        <v>88</v>
      </c>
      <c r="DO9" s="25" t="s">
        <v>89</v>
      </c>
      <c r="DP9" s="25" t="s">
        <v>345</v>
      </c>
      <c r="DQ9" s="25" t="s">
        <v>90</v>
      </c>
      <c r="DR9" s="25" t="s">
        <v>91</v>
      </c>
      <c r="DS9" s="25" t="s">
        <v>92</v>
      </c>
      <c r="DT9" s="25" t="s">
        <v>93</v>
      </c>
      <c r="DU9" s="25" t="s">
        <v>94</v>
      </c>
      <c r="DV9" s="25" t="s">
        <v>95</v>
      </c>
      <c r="DW9" s="25" t="s">
        <v>96</v>
      </c>
      <c r="DX9" s="25" t="s">
        <v>97</v>
      </c>
      <c r="DY9" s="25" t="s">
        <v>98</v>
      </c>
      <c r="DZ9" s="25" t="s">
        <v>99</v>
      </c>
      <c r="EA9" s="25" t="s">
        <v>100</v>
      </c>
      <c r="EB9" s="25" t="s">
        <v>101</v>
      </c>
      <c r="EC9" s="25" t="s">
        <v>102</v>
      </c>
      <c r="ED9" s="25" t="s">
        <v>103</v>
      </c>
      <c r="EE9" s="25" t="s">
        <v>104</v>
      </c>
      <c r="EF9" s="25" t="s">
        <v>105</v>
      </c>
      <c r="EG9" s="26" t="s">
        <v>106</v>
      </c>
    </row>
    <row r="10" spans="1:137" s="154" customFormat="1" ht="60" customHeight="1" x14ac:dyDescent="0.35">
      <c r="A10" s="153"/>
      <c r="B10" s="212" t="str">
        <f t="shared" ref="B10:B73" ca="1" si="0">_xlfn.CONCAT(BS10:EG10)</f>
        <v/>
      </c>
      <c r="C10" s="213" t="str">
        <f>IF('EDCI Data'!B10="","",'EDCI Data'!B10)</f>
        <v/>
      </c>
      <c r="D10" s="214" t="str">
        <f>IF('EDCI Data'!C10="","",'EDCI Data'!C10)</f>
        <v/>
      </c>
      <c r="E10" s="215" t="str">
        <f>IF('EDCI Data'!D10="","",'EDCI Data'!D10)</f>
        <v/>
      </c>
      <c r="F10" s="216" t="str">
        <f>IF('EDCI Data'!E10="","",'EDCI Data'!E10)</f>
        <v/>
      </c>
      <c r="G10" s="213" t="str">
        <f>IF('EDCI Data'!F10="","",'EDCI Data'!F10)</f>
        <v/>
      </c>
      <c r="H10" s="213" t="str">
        <f>IF('EDCI Data'!G10="","",'EDCI Data'!G10)</f>
        <v/>
      </c>
      <c r="I10" s="213" t="str">
        <f>IF('EDCI Data'!H10="","",'EDCI Data'!H10)</f>
        <v/>
      </c>
      <c r="J10" s="213" t="str">
        <f>IF('EDCI Data'!I10="","",'EDCI Data'!I10)</f>
        <v/>
      </c>
      <c r="K10" s="213" t="str">
        <f>IF('EDCI Data'!J10="","",'EDCI Data'!J10)</f>
        <v/>
      </c>
      <c r="L10" s="213" t="str">
        <f>IF('EDCI Data'!K10="","",'EDCI Data'!K10)</f>
        <v/>
      </c>
      <c r="M10" s="217" t="str">
        <f>IF('EDCI Data'!L10="","",'EDCI Data'!L10)</f>
        <v/>
      </c>
      <c r="N10" s="217" t="str">
        <f>IF('EDCI Data'!M10="","",'EDCI Data'!M10)</f>
        <v/>
      </c>
      <c r="O10" s="213" t="str">
        <f>IF('EDCI Data'!N10="","",'EDCI Data'!N10)</f>
        <v/>
      </c>
      <c r="P10" s="213" t="str">
        <f>IF('EDCI Data'!O10="","",'EDCI Data'!O10)</f>
        <v/>
      </c>
      <c r="Q10" s="213" t="str">
        <f>IF('EDCI Data'!P10="","",'EDCI Data'!P10)</f>
        <v/>
      </c>
      <c r="R10" s="213" t="str">
        <f>IF('EDCI Data'!Q10="","",'EDCI Data'!Q10)</f>
        <v/>
      </c>
      <c r="S10" s="218" t="str">
        <f>IF('EDCI Data'!R10="","",'EDCI Data'!R10)</f>
        <v/>
      </c>
      <c r="T10" s="219" t="str">
        <f>IF('EDCI Data'!S10="","",'EDCI Data'!S10)</f>
        <v/>
      </c>
      <c r="U10" s="219" t="str">
        <f>IF('EDCI Data'!T10="","",'EDCI Data'!T10)</f>
        <v/>
      </c>
      <c r="V10" s="220" t="str">
        <f>IF('EDCI Data'!U10="","",'EDCI Data'!U10)</f>
        <v/>
      </c>
      <c r="W10" s="213" t="str">
        <f>IF('EDCI Data'!V10="","",'EDCI Data'!V10)</f>
        <v/>
      </c>
      <c r="X10" s="220" t="str">
        <f>IF('EDCI Data'!W10="","",'EDCI Data'!W10)</f>
        <v/>
      </c>
      <c r="Y10" s="213" t="str">
        <f>IF('EDCI Data'!X10="","",'EDCI Data'!X10)</f>
        <v/>
      </c>
      <c r="Z10" s="220" t="str">
        <f>IF('EDCI Data'!Y10="","",'EDCI Data'!Y10)</f>
        <v/>
      </c>
      <c r="AA10" s="213" t="str">
        <f>IF('EDCI Data'!Z10="","",'EDCI Data'!Z10)</f>
        <v/>
      </c>
      <c r="AB10" s="213" t="str">
        <f>IF('EDCI Data'!AA10="","",'EDCI Data'!AA10)</f>
        <v/>
      </c>
      <c r="AC10" s="213" t="str">
        <f>IF('EDCI Data'!AB10="","",'EDCI Data'!AB10)</f>
        <v/>
      </c>
      <c r="AD10" s="213" t="str">
        <f>IF('EDCI Data'!AC10="","",'EDCI Data'!AC10)</f>
        <v/>
      </c>
      <c r="AE10" s="213" t="str">
        <f>IF('EDCI Data'!AD10="","",'EDCI Data'!AD10)</f>
        <v/>
      </c>
      <c r="AF10" s="213" t="str">
        <f>IF('EDCI Data'!AE10="","",'EDCI Data'!AE10)</f>
        <v/>
      </c>
      <c r="AG10" s="213" t="str">
        <f>IF('EDCI Data'!AF10="","",'EDCI Data'!AF10)</f>
        <v/>
      </c>
      <c r="AH10" s="213" t="str">
        <f>IF('EDCI Data'!AG10="","",'EDCI Data'!AG10)</f>
        <v/>
      </c>
      <c r="AI10" s="213" t="str">
        <f>IF('EDCI Data'!AH10="","",'EDCI Data'!AH10)</f>
        <v/>
      </c>
      <c r="AJ10" s="213" t="str">
        <f>IF('EDCI Data'!AI10="","",'EDCI Data'!AI10)</f>
        <v/>
      </c>
      <c r="AK10" s="213" t="str">
        <f>IF('EDCI Data'!AJ10="","",'EDCI Data'!AJ10)</f>
        <v/>
      </c>
      <c r="AL10" s="213" t="str">
        <f>IF('EDCI Data'!AK10="","",'EDCI Data'!AK10)</f>
        <v/>
      </c>
      <c r="AM10" s="213" t="str">
        <f>IF('EDCI Data'!AL10="","",'EDCI Data'!AL10)</f>
        <v/>
      </c>
      <c r="AN10" s="213" t="str">
        <f>IF('EDCI Data'!AM10="","",'EDCI Data'!AM10)</f>
        <v/>
      </c>
      <c r="AO10" s="213" t="str">
        <f>IF('EDCI Data'!AN10="","",'EDCI Data'!AN10)</f>
        <v/>
      </c>
      <c r="AP10" s="213" t="str">
        <f>IF('EDCI Data'!AO10="","",'EDCI Data'!AO10)</f>
        <v/>
      </c>
      <c r="AQ10" s="213" t="str">
        <f>IF('EDCI Data'!AP10="","",'EDCI Data'!AP10)</f>
        <v/>
      </c>
      <c r="AR10" s="213" t="str">
        <f>IF('EDCI Data'!AQ10="","",'EDCI Data'!AQ10)</f>
        <v/>
      </c>
      <c r="AS10" s="213" t="str">
        <f>IF('EDCI Data'!AR10="","",'EDCI Data'!AR10)</f>
        <v/>
      </c>
      <c r="AT10" s="213" t="str">
        <f>IF('EDCI Data'!AS10="","",'EDCI Data'!AS10)</f>
        <v/>
      </c>
      <c r="AU10" s="213" t="str">
        <f>IF('EDCI Data'!AT10="","",'EDCI Data'!AT10)</f>
        <v/>
      </c>
      <c r="AV10" s="213" t="str">
        <f>IF('EDCI Data'!AU10="","",'EDCI Data'!AU10)</f>
        <v/>
      </c>
      <c r="AW10" s="213" t="str">
        <f>IF('EDCI Data'!AV10="","",'EDCI Data'!AV10)</f>
        <v/>
      </c>
      <c r="AX10" s="221" t="str">
        <f>IF('EDCI Data'!AW10="","",'EDCI Data'!AW10)</f>
        <v/>
      </c>
      <c r="AY10" s="221" t="str">
        <f>IF('EDCI Data'!AX10="","",'EDCI Data'!AX10)</f>
        <v/>
      </c>
      <c r="AZ10" s="222" t="str">
        <f>IFERROR(IF(OR(AX10="",AY10=""),"",AY10/AX10),"")</f>
        <v/>
      </c>
      <c r="BA10" s="223" t="str">
        <f>IF('EDCI Data'!AY10="","",'EDCI Data'!AY10)</f>
        <v/>
      </c>
      <c r="BB10" s="223" t="str">
        <f>IF('EDCI Data'!AZ10="","",'EDCI Data'!AZ10)</f>
        <v/>
      </c>
      <c r="BC10" s="223" t="str">
        <f>IF('EDCI Data'!BA10="","",'EDCI Data'!BA10)</f>
        <v/>
      </c>
      <c r="BD10" s="223" t="str">
        <f>IF('EDCI Data'!BB10="","",'EDCI Data'!BB10)</f>
        <v/>
      </c>
      <c r="BE10" s="223" t="str">
        <f>IF('EDCI Data'!BC10="","",'EDCI Data'!BC10)</f>
        <v/>
      </c>
      <c r="BF10" s="223" t="str">
        <f>IF('EDCI Data'!BD10="","",'EDCI Data'!BD10)</f>
        <v/>
      </c>
      <c r="BG10" s="223" t="str">
        <f>IF('EDCI Data'!BE10="","",'EDCI Data'!BE10)</f>
        <v/>
      </c>
      <c r="BH10" s="223" t="str">
        <f>IF('EDCI Data'!BF10="","",'EDCI Data'!BF10)</f>
        <v/>
      </c>
      <c r="BI10" s="224" t="str">
        <f>IF('EDCI Data'!BG10="","",'EDCI Data'!BG10)</f>
        <v/>
      </c>
      <c r="BJ10" s="225" t="str">
        <f>IF('EDCI Data'!S10="","",'EDCI Data'!S10)</f>
        <v/>
      </c>
      <c r="BK10" s="225" t="str">
        <f>IF('EDCI Data'!T10="","",'EDCI Data'!T10)</f>
        <v/>
      </c>
      <c r="BL10" s="224" t="str">
        <f>IF('EDCI Data'!BJ10="","",'EDCI Data'!BJ10)</f>
        <v/>
      </c>
      <c r="BM10" s="226" t="str">
        <f>IF('EDCI Data'!BK10="","",'EDCI Data'!BK10)</f>
        <v/>
      </c>
      <c r="BN10" s="226" t="str">
        <f>IF('EDCI Data'!BL10="","",'EDCI Data'!BL10)</f>
        <v/>
      </c>
      <c r="BO10" s="227" t="str">
        <f>IF('EDCI Data'!BM10="","",'EDCI Data'!BM10)</f>
        <v/>
      </c>
      <c r="BP10" s="228" t="str">
        <f>IF('EDCI Data'!BN10="","",'EDCI Data'!BN10)</f>
        <v/>
      </c>
      <c r="BQ10" s="229" t="str">
        <f>IF('EDCI Data'!BO10="","",'EDCI Data'!BO10)</f>
        <v/>
      </c>
      <c r="BR10" s="230" t="str">
        <f t="shared" ref="BR10" si="1">_xlfn.CONCAT(C10:D10)</f>
        <v/>
      </c>
      <c r="BS10" s="230" t="str">
        <f t="shared" ref="BS10" si="2">IF(AND(C10="",D10=""),"",IF(AND(C10&lt;&gt;"",D10&lt;&gt;""),IF(COUNTIFS($C$10:$C$259,C10,$D$10:$D$259,D10)&lt;&gt;COUNTIF($C$10:$C$259,C10),"Please ensure you have entered a consistent unique Company ID for each Company Name. " &amp; CHAR(10),IF(AND(C10&lt;&gt;"",E10&lt;&gt;"",H10&lt;&gt;""),IF(COUNTIFS($C$10:$C$259,C10,$E$10:$E$259,E10,$H$10:$H$259,H10)&gt;1,"Duplicate rows of data with same company ID, year and Fund ID. " &amp; CHAR(10),""),"")),""))</f>
        <v/>
      </c>
      <c r="BT10" s="230" t="str">
        <f t="shared" ref="BT10" si="3">IF(AND(C10="",D10=""),"",IF(OR(C10="",D10=""),"",IF(COUNTIFS($C$10:$C$259,C10,$D$10:$D$259,D10)&lt;&gt;COUNTIF($D$10:$D$259,D10),"Please ensure you have entered a consistent unique Company ID for each Company Name. " &amp; CHAR(10),IF(COUNTIFS($D$10:$D$259,D10,$E$10:$E$259,E10,$H$10:$H$259,H10)&gt;1,"Duplicate rows of data with same company name, year and Fund ID. " &amp; CHAR(10),""))))</f>
        <v/>
      </c>
      <c r="BU10" s="230" t="str">
        <f t="shared" ref="BU10" si="4">IF(AND($BR10&lt;&gt;"",E10=""),"Please enter a reporting year. " &amp; CHAR(10),IF(E10="","",IF(IFERROR(OR(E10&lt;2019,E10&gt;2023,INT(E10)&lt;&gt;E10,ISTEXT(E10)),TRUE),"Invalid year - The reporting year should be between 2019 and 2023. " &amp; CHAR(10),"")))</f>
        <v/>
      </c>
      <c r="BV10" s="230" t="str">
        <f t="shared" ref="BV10" si="5">IF(F10="","",IF(COUNTIF($F$10:$F$259,F10)&lt;COUNTA($F$10:$F$259)-COUNTIF($F$10:$F$259,""),"Inconsistent GP name - Please ensure that the general partner name is consistent for all rows of data. " &amp; CHAR(10),""))</f>
        <v/>
      </c>
      <c r="BW10" s="230" t="str">
        <f>IF(COUNTIFS($BR$10:$BR$259,$BR10,$E$10:$E$259,$E10)&lt;&gt;COUNTIFS($BR$10:$BR$259,$BR10,$E$10:$E$259,$E10,G$10:G$259,G10),BW$8&amp;" for this company in this year is inconsistent across funds, please update accordingly. "&amp;CHAR(10),IF(G10="","",IF(IFERROR(OR(INT(G10)&lt;&gt;G10,ISTEXT(G10),G10&gt;'Source Data (Hidden)'!$T$3),TRUE),"Invalid year of initial investment - Please ensure that the input is a year (not a date) and is not future dated. "&amp;CHAR(10),"")))</f>
        <v/>
      </c>
      <c r="BX10" s="230"/>
      <c r="BY10" s="230" t="str">
        <f>IF(COUNTIFS($BR$10:$BR$259,$BR10,$E$10:$E$259,$E10)&lt;&gt;COUNTIFS($BR$10:$BR$259,$BR10,$E$10:$E$259,$E10,I$10:I$259,I10),BY$8&amp;" for this company in this year is inconsistent across funds, please update accordingly. "&amp;CHAR(10),IF(I10="","",IF(COUNTIF('Source Data (Hidden)'!$A$3:$B$255,I10)=0,"Invalid country of domicile - Please enter a valid input using the drop-down in the 'Country of domicile' column in the EDCI Data tab. "&amp;CHAR(10),"")))</f>
        <v/>
      </c>
      <c r="BZ10" s="230" t="str">
        <f>IF(COUNTIFS($BR$10:$BR$259,$BR10,$E$10:$E$259,$E10)&lt;&gt;COUNTIFS($BR$10:$BR$259,$BR10,$E$10:$E$259,$E10,J$10:J$259,J10),BZ$8&amp;" for this company in this year is inconsistent across funds, please update accordingly. "&amp;CHAR(10),IF(J10="","",IF(COUNTIF('Source Data (Hidden)'!$A$3:$B$255,J10)=0,"Invalid primary country of operations - Please enter a valid input using the drop-down in the 'Primary country of operations' column in the EDCI Data tab and ensure that you have narrowed this down to 1 primary country of operations. "&amp;CHAR(10),"")))</f>
        <v/>
      </c>
      <c r="CA10" s="230" t="str">
        <f>IF(COUNTIFS($BR$10:$BR$259,$BR10,$E$10:$E$259,$E10)&lt;&gt;COUNTIFS($BR$10:$BR$259,$BR10,$E$10:$E$259,$E10,K$10:K$259,K10),CA$8&amp;" for this company in this year is inconsistent across funds, please update accordingly. "&amp;CHAR(10),IF(K10="","",IF(COUNTIF('Source Data (Hidden)'!$C$3:$C$4,K10)&lt;&gt;1,"Invalid company structure - Please classify the portfolio company as either 'Private' or 'Public'. "&amp;CHAR(10),"")))</f>
        <v/>
      </c>
      <c r="CB10" s="230" t="str">
        <f>IF(COUNTIFS($BR$10:$BR$259,$BR10,$E$10:$E$259,$E10)&lt;&gt;COUNTIFS($BR$10:$BR$259,$BR10,$E$10:$E$259,$E10,L$10:L$259,L10),CB$8&amp;" for this company in this year is inconsistent across funds, please update accordingly. "&amp;CHAR(10),IF(L10="","",IF(COUNTIF('Source Data (Hidden)'!$D$3:$D$5,L10)&lt;&gt;1,"Invalid growth stage of company - Please describe the growth stage of the company as either 'Venture', 'Growth' or 'Buyout'. " &amp; CHAR(10),"")))</f>
        <v/>
      </c>
      <c r="CC10" s="230" t="str">
        <f t="shared" ref="CC10" si="6">IF(COUNTIFS($BR$10:$BR$259,$BR10,$E$10:$E$259,$E10)&lt;&gt;COUNTIFS($BR$10:$BR$259,$BR10,$E$10:$E$259,$E10,M$10:M$259,M10),CC$8&amp;" for this company in this year is inconsistent across funds, please update accordingly. "&amp;CHAR(10),IF(M10="","",IF(OR(M10&lt;0,M10&gt;1,ISTEXT(M10)),"Invalid GP ownership - Please ensure you have entered a % which is &gt;0% and &lt;=100%. "&amp;CHAR(10),IF(M10=0,"Reconfirm 0% GP ownership - Please confirm the zero % GP ownership. "&amp;CHAR(10),""))))</f>
        <v/>
      </c>
      <c r="CD10" s="283" t="str">
        <f t="shared" ref="CD10" si="7">IF(N10="","",IF(OR(N10&lt;0,N10&gt;1,ISTEXT(N10)),"Invalid Fund ownership - Please ensure you have entered a % which is &gt;0% and &lt;=100%. " &amp; CHAR(10),IF(N10=0,"Reconfirm 0% Fund ownership - Please confirm the zero % Fund ownership. " &amp; CHAR(10),IF(AND(M10&lt;&gt;"",N10&lt;&gt;"",IFERROR(AVERAGEIFS($M$10:$M$259,$E$10:$E$259,E10,$BR$10:$BR$259,BR10),"")&lt;&gt;""),IF(SUMIFS($N$10:$N$259,$E$10:$E$259,E10,$BR$10:$BR$259,BR10)&gt;AVERAGEIFS($M$10:$M$259,$E$10:$E$259,E10,$BR$10:$BR$259,BR10),"Invalid Fund ownership - Sum of ownership across funds exceeds GP ownership. " &amp; CHAR(10),""),""))))</f>
        <v/>
      </c>
      <c r="CE10" s="230" t="str">
        <f>IF(COUNTIFS($BR$10:$BR$259,$BR10,$E$10:$E$259,$E10)&lt;&gt;COUNTIFS($BR$10:$BR$259,$BR10,$E$10:$E$259,$E10,O$10:O$259,O10),CE$8&amp;" for this company in this year is inconsistent across funds, please update accordingly. "&amp;CHAR(10),IF(O10="","",IF(COUNTIF('Source Data (Hidden)'!$G$3:$G$13,O10)&lt;&gt;1,"Invalid sector of operations SICS name - Please ensure that you have selected a valid sector of operations using the drop-down list available in the corresponding column in the EDCI Data tab. " &amp; CHAR(10),"")))</f>
        <v/>
      </c>
      <c r="CF10" s="230" t="str">
        <f ca="1">IF(P10=0,IF(COUNTIFS($BR$10:$BR$259,$BR10,$E$10:$E$259,$E10)&lt;&gt;COUNTIFS($BR$10:$BR$259,$BR10,$E$10:$E$259,$E10,P$10:P$259,""),CF$8&amp;" for this company in this year is inconsistent across funds, please update accordingly. "&amp;CHAR(10),IF(P10="","",IFERROR(IF(COUNTIF(INDIRECT(SUBSTITUTE(SUBSTITUTE(SUBSTITUTE(SUBSTITUTE(O10,"&amp;","")," ",""),"-",""),",","")),P10)&gt;0,"","Invalid industry of operations SICS name - Please ensure that you have selected a valid industry of operations using the drop-down list available in the corresponding column in the EDCI Data tab. " &amp; CHAR(10)),""))),IFERROR(IF(COUNTIFS($BR$10:$BR$259,$BR10,$E$10:$E$259,$E10)&lt;&gt;COUNTIFS($BR$10:$BR$259,$BR10,$E$10:$E$259,$E10,P$10:P$259,P10),CF$8&amp;" for this company in this year is inconsistent across funds, please update accordingly. "&amp;CHAR(10),IF(P10="","",IF(COUNTIF(INDIRECT(SUBSTITUTE(SUBSTITUTE(SUBSTITUTE(SUBSTITUTE(O10,"&amp;","")," ",""),"-",""),",","")),P10)&gt;0,"","Invalid industry of operations SICS name - Please ensure that you have selected a valid industry of operations using the drop-down list available in the corresponding column in the EDCI Data tab. " &amp; CHAR(10)))),""))</f>
        <v/>
      </c>
      <c r="CG10" s="230" t="str">
        <f ca="1">IF(Q10=0,IF(COUNTIFS($BR$10:$BR$259,$BR10,$E$10:$E$259,$E10)&lt;&gt;COUNTIFS($BR$10:$BR$259,$BR10,$E$10:$E$259,$E10,Q$10:Q$259,""),CG$8&amp;" for this company in this year is inconsistent across funds, please update accordingly. "&amp;CHAR(10),IF(Q10="","",IFERROR(IF(COUNTIF(INDIRECT(SUBSTITUTE(SUBSTITUTE(SUBSTITUTE(SUBSTITUTE(P10,"&amp;","")," ",""),"-",""),",","")),Q10)&gt;0,"","Invalid sub-industry of operations GICS name - Please ensure that you have selected a valid sub-industry of operations using the drop-down list available in the corresponding column in the EDCI Data tab. " &amp; CHAR(10)),""))),IFERROR(IF(COUNTIFS($BR$10:$BR$259,$BR10,$E$10:$E$259,$E10)&lt;&gt;COUNTIFS($BR$10:$BR$259,$BR10,$E$10:$E$259,$E10,Q$10:Q$259,Q10),CG$8&amp;" for this company in this year is inconsistent across funds, please update accordingly. "&amp;CHAR(10),IF(Q10="","",IF(COUNTIF(INDIRECT(SUBSTITUTE(SUBSTITUTE(SUBSTITUTE(SUBSTITUTE(P10,"&amp;","")," ",""),"-",""),",","")),Q10)&gt;0,"","Invalid sub-industry of operations GICS name - Please ensure that you have selected a valid sub-industry of operations using the drop-down list available in the corresponding column in the EDCI Data tab. " &amp; CHAR(10)))),""))</f>
        <v/>
      </c>
      <c r="CH10" s="230" t="str">
        <f>IF(COUNTIFS($BR$10:$BR$259,$BR10,$E$10:$E$259,$E10)&lt;&gt;COUNTIFS($BR$10:$BR$259,$BR10,$E$10:$E$259,$E10,R$10:R$259,R10),CH$8&amp;" for this company in this year is inconsistent across funds, please update accordingly. "&amp;CHAR(10),IF(R10="","",IF(COUNTIF('Source Data (Hidden)'!$F$3:$F$183,R10)&lt;&gt;1,"Invalid currency input - Please ensure that the currency entered is a monetary unit described using three letter code (ISO 4217 code). " &amp; CHAR(10),"")))</f>
        <v/>
      </c>
      <c r="CI10" s="230" t="str">
        <f t="shared" ref="CI10" si="8">IF(COUNTIFS($BR$10:$BR$259,$BR10,$E$10:$E$259,$E10)&lt;&gt;COUNTIFS($BR$10:$BR$259,$BR10,$E$10:$E$259,$E10,S$10:S$259,S10),CI$8&amp;" for this company in this year is inconsistent across funds, please update accordingly. "&amp;CHAR(10),IF(S10="","",IF(OR(S10&lt;0,ISTEXT(S10)),"Invalid revenue input - Please ensure that the revenue entered is non-negative and is not expressed in any unit such as millions or thousands. " &amp; CHAR(10),IF(S10=0,"Please verify zero revenue input. Leave blank if unknown/not available. "&amp; CHAR(10),""))))</f>
        <v/>
      </c>
      <c r="CJ10" s="230" t="str">
        <f t="shared" ref="CJ10" si="9">IF(COUNTIFS($BR$10:$BR$259,$BR10,$E$10:$E$259,$E10)&lt;&gt;COUNTIFS($BR$10:$BR$259,$BR10,$E$10:$E$259,$E10,T$10:T$259,T10),CJ$8&amp;" for this company in this year is inconsistent across funds, please update accordingly. "&amp;CHAR(10),IF(T10="","",IF(OR(T10&lt;0,ISTEXT(T10)),"Invalid total number of FTE in current year - Please ensure the input is a non-negative numeric value. "&amp;CHAR(10),IF(T10=0,"Please verify the zero FTE input. Please leave blank if unknown/data not available. "&amp;CHAR(10),""))))</f>
        <v/>
      </c>
      <c r="CK10" s="230" t="str">
        <f t="shared" ref="CK10" si="10">IF(COUNTIFS($BR$10:$BR$259,$BR10,$E$10:$E$259,$E10)&lt;&gt;COUNTIFS($BR$10:$BR$259,$BR10,$E$10:$E$259,$E10,U$10:U$259,U10),CK$8&amp;" for this company in this year is inconsistent across funds, please update accordingly. "&amp;CHAR(10),IF(U10="","",IF(OR(U10&lt;0,ISTEXT(U10)),"Invalid total number of FTE in previous year - Please ensure the input is a non-negative numeric value. " &amp; CHAR(10),IF(U10=0,"Please verify the zero FTE input. Please leave blank if unknown/data not available. " &amp; CHAR(10),""))))</f>
        <v/>
      </c>
      <c r="CL10" s="230" t="str">
        <f t="shared" ref="CL10" si="11">IF(COUNTIFS($BR$10:$BR$259,$BR10,$E$10:$E$259,$E10)&lt;&gt;COUNTIFS($BR$10:$BR$259,$BR10,$E$10:$E$259,$E10,V$10:V$259,V10),CL$8&amp;" for this company in this year is inconsistent across funds, please update accordingly. "&amp;CHAR(10),IF(V10="","",IF(OR(ISTEXT(V10),V10&lt;0),"Invalid input for Scope 1 Emissions - Please ensure that the input is a non-negative numeric value. " &amp; CHAR(10),"")))</f>
        <v/>
      </c>
      <c r="CM10" s="230" t="str">
        <f>IF(COUNTIFS($BR$10:$BR$259,$BR10,$E$10:$E$259,$E10)&lt;&gt;COUNTIFS($BR$10:$BR$259,$BR10,$E$10:$E$259,$E10,W$10:W$259,W10),CM$8&amp;" for this company in this year is inconsistent across funds, please update accordingly. "&amp;CHAR(10),IF(W10="","",IF(COUNTIF('Source Data (Hidden)'!$L$3:$L$6,W10)&lt;&gt;1,"Invalid input for Scope 1 Methodology - Please choose one of the options from the drop-down list in the corresponding column in the EDCI Data tab. " &amp; CHAR(10),"")))</f>
        <v/>
      </c>
      <c r="CN10" s="230" t="str">
        <f t="shared" ref="CN10" si="12">IF(COUNTIFS($BR$10:$BR$259,$BR10,$E$10:$E$259,$E10)&lt;&gt;COUNTIFS($BR$10:$BR$259,$BR10,$E$10:$E$259,$E10,X$10:X$259,X10),CN$8&amp;" for this company in this year is inconsistent across funds, please update accordingly. "&amp;CHAR(10),IF(X10="","",IF(OR(ISTEXT(X10),X10&lt;0),"Invalid input for Scope 2 Emissions - Please ensure that the input is a non-negative numeric value. " &amp; CHAR(10),"")))</f>
        <v/>
      </c>
      <c r="CO10" s="230" t="str">
        <f>IF(COUNTIFS($BR$10:$BR$259,$BR10,$E$10:$E$259,$E10)&lt;&gt;COUNTIFS($BR$10:$BR$259,$BR10,$E$10:$E$259,$E10,Y$10:Y$259,Y10),CO$8&amp;" for this company in this year is inconsistent across funds, please update accordingly. "&amp;CHAR(10),IF(Y10="","",IF(COUNTIF('Source Data (Hidden)'!$M$3:$M$5,Y10)&lt;&gt;1,"Invalid input for Scope 2 Methodology - Please choose one of the options from the drop-down list in the corresponding column in the EDCI Data tab. " &amp; CHAR(10),"")))</f>
        <v/>
      </c>
      <c r="CP10" s="230" t="str">
        <f t="shared" ref="CP10" si="13">IF(COUNTIFS($BR$10:$BR$259,$BR10,$E$10:$E$259,$E10)&lt;&gt;COUNTIFS($BR$10:$BR$259,$BR10,$E$10:$E$259,$E10,Z$10:Z$259,Z10),CP$8&amp;" for this company in this year is inconsistent across funds, please update accordingly. "&amp;CHAR(10),IF(Z10="","",IF(OR(ISTEXT(Z10),Z10&lt;0),"Invalid input for Scope 3 Emissions - Please ensure that the input is a non-negative numeric value. " &amp; CHAR(10),"")))</f>
        <v/>
      </c>
      <c r="CQ10" s="230" t="str">
        <f>IF(COUNTIFS($BR$10:$BR$259,$BR10,$E$10:$E$259,$E10)&lt;&gt;COUNTIFS($BR$10:$BR$259,$BR10,$E$10:$E$259,$E10,AA$10:AA$259,AA10),CQ$8&amp;" for this company in this year is inconsistent across funds, please update accordingly. "&amp;CHAR(10),IF(AA10="","",IF(COUNTIF('Source Data (Hidden)'!$N$3:$N$6,AA10)&lt;&gt;1,"Invalid input for Scope 3 Methodology - Please choose one of the options from the drop-down list in the corresponding column in the EDCI Data tab. " &amp; CHAR(10),"")))</f>
        <v/>
      </c>
      <c r="CR10" s="230" t="str">
        <f t="shared" ref="CR10" si="14">IF(COUNTIFS($BR$10:$BR$259,$BR10,$E$10:$E$259,$E10)&lt;&gt;COUNTIFS($BR$10:$BR$259,$BR10,$E$10:$E$259,$E10,AB$10:AB$259,AB10),CR$8&amp;" for this company in this year is inconsistent across funds, please update accordingly. "&amp;CHAR(10),IF(AB10="","",IF(AB10&lt;&gt;"X","Invalid entry for indication of Scope 3 coverage - Please enter an x to indicate Scope 3 coverage for a category. " &amp; CHAR(10),"")))</f>
        <v/>
      </c>
      <c r="CS10" s="230" t="str">
        <f t="shared" ref="CS10" si="15">IF(COUNTIFS($BR$10:$BR$259,$BR10,$E$10:$E$259,$E10)&lt;&gt;COUNTIFS($BR$10:$BR$259,$BR10,$E$10:$E$259,$E10,AC$10:AC$259,AC10),CS$8&amp;" for this company in this year is inconsistent across funds, please update accordingly. "&amp;CHAR(10),IF(AC10="","",IF(AC10&lt;&gt;"X","Invalid entry for indication of Scope 3 coverage - Please enter an x to indicate Scope 3 coverage for a category. " &amp; CHAR(10),"")))</f>
        <v/>
      </c>
      <c r="CT10" s="230" t="str">
        <f t="shared" ref="CT10" si="16">IF(COUNTIFS($BR$10:$BR$259,$BR10,$E$10:$E$259,$E10)&lt;&gt;COUNTIFS($BR$10:$BR$259,$BR10,$E$10:$E$259,$E10,AD$10:AD$259,AD10),CT$8&amp;" for this company in this year is inconsistent across funds, please update accordingly. "&amp;CHAR(10),IF(AD10="","",IF(AD10&lt;&gt;"X","Invalid entry for indication of Scope 3 coverage - Please enter an x to indicate Scope 3 coverage for a category. " &amp; CHAR(10),"")))</f>
        <v/>
      </c>
      <c r="CU10" s="230" t="str">
        <f t="shared" ref="CU10" si="17">IF(COUNTIFS($BR$10:$BR$259,$BR10,$E$10:$E$259,$E10)&lt;&gt;COUNTIFS($BR$10:$BR$259,$BR10,$E$10:$E$259,$E10,AE$10:AE$259,AE10),CU$8&amp;" for this company in this year is inconsistent across funds, please update accordingly. "&amp;CHAR(10),IF(AE10="","",IF(AE10&lt;&gt;"X","Invalid entry for indication of Scope 3 coverage - Please enter an x to indicate Scope 3 coverage for a category. " &amp; CHAR(10),"")))</f>
        <v/>
      </c>
      <c r="CV10" s="230" t="str">
        <f t="shared" ref="CV10" si="18">IF(COUNTIFS($BR$10:$BR$259,$BR10,$E$10:$E$259,$E10)&lt;&gt;COUNTIFS($BR$10:$BR$259,$BR10,$E$10:$E$259,$E10,AF$10:AF$259,AF10),CV$8&amp;" for this company in this year is inconsistent across funds, please update accordingly. "&amp;CHAR(10),IF(AF10="","",IF(AF10&lt;&gt;"X","Invalid entry for indication of Scope 3 coverage - Please enter an x to indicate Scope 3 coverage for a category. " &amp; CHAR(10),"")))</f>
        <v/>
      </c>
      <c r="CW10" s="230" t="str">
        <f t="shared" ref="CW10" si="19">IF(COUNTIFS($BR$10:$BR$259,$BR10,$E$10:$E$259,$E10)&lt;&gt;COUNTIFS($BR$10:$BR$259,$BR10,$E$10:$E$259,$E10,AG$10:AG$259,AG10),CW$8&amp;" for this company in this year is inconsistent across funds, please update accordingly. "&amp;CHAR(10),IF(AG10="","",IF(AG10&lt;&gt;"X","Invalid entry for indication of Scope 3 coverage - Please enter an x to indicate Scope 3 coverage for a category. " &amp; CHAR(10),"")))</f>
        <v/>
      </c>
      <c r="CX10" s="230" t="str">
        <f t="shared" ref="CX10" si="20">IF(COUNTIFS($BR$10:$BR$259,$BR10,$E$10:$E$259,$E10)&lt;&gt;COUNTIFS($BR$10:$BR$259,$BR10,$E$10:$E$259,$E10,AH$10:AH$259,AH10),CX$8&amp;" for this company in this year is inconsistent across funds, please update accordingly. "&amp;CHAR(10),IF(AH10="","",IF(AH10&lt;&gt;"X","Invalid entry for indication of Scope 3 coverage - Please enter an x to indicate Scope 3 coverage for a category. " &amp; CHAR(10),"")))</f>
        <v/>
      </c>
      <c r="CY10" s="230" t="str">
        <f t="shared" ref="CY10" si="21">IF(COUNTIFS($BR$10:$BR$259,$BR10,$E$10:$E$259,$E10)&lt;&gt;COUNTIFS($BR$10:$BR$259,$BR10,$E$10:$E$259,$E10,AI$10:AI$259,AI10),CY$8&amp;" for this company in this year is inconsistent across funds, please update accordingly. "&amp;CHAR(10),IF(AI10="","",IF(AI10&lt;&gt;"X","Invalid entry for indication of Scope 3 coverage - Please enter an x to indicate Scope 3 coverage for a category. " &amp; CHAR(10),"")))</f>
        <v/>
      </c>
      <c r="CZ10" s="230" t="str">
        <f t="shared" ref="CZ10" si="22">IF(COUNTIFS($BR$10:$BR$259,$BR10,$E$10:$E$259,$E10)&lt;&gt;COUNTIFS($BR$10:$BR$259,$BR10,$E$10:$E$259,$E10,AJ$10:AJ$259,AJ10),CZ$8&amp;" for this company in this year is inconsistent across funds, please update accordingly. "&amp;CHAR(10),IF(AJ10="","",IF(AJ10&lt;&gt;"X","Invalid entry for indication of Scope 3 coverage - Please enter an x to indicate Scope 3 coverage for a category. " &amp; CHAR(10),"")))</f>
        <v/>
      </c>
      <c r="DA10" s="230" t="str">
        <f t="shared" ref="DA10" si="23">IF(COUNTIFS($BR$10:$BR$259,$BR10,$E$10:$E$259,$E10)&lt;&gt;COUNTIFS($BR$10:$BR$259,$BR10,$E$10:$E$259,$E10,AK$10:AK$259,AK10),DA$8&amp;" for this company in this year is inconsistent across funds, please update accordingly. "&amp;CHAR(10),IF(AK10="","",IF(AK10&lt;&gt;"X","Invalid entry for indication of Scope 3 coverage - Please enter an x to indicate Scope 3 coverage for a category. " &amp; CHAR(10),"")))</f>
        <v/>
      </c>
      <c r="DB10" s="230" t="str">
        <f t="shared" ref="DB10" si="24">IF(COUNTIFS($BR$10:$BR$259,$BR10,$E$10:$E$259,$E10)&lt;&gt;COUNTIFS($BR$10:$BR$259,$BR10,$E$10:$E$259,$E10,AL$10:AL$259,AL10),DB$8&amp;" for this company in this year is inconsistent across funds, please update accordingly. "&amp;CHAR(10),IF(AL10="","",IF(AL10&lt;&gt;"X","Invalid entry for indication of Scope 3 coverage - Please enter an x to indicate Scope 3 coverage for a category. " &amp; CHAR(10),"")))</f>
        <v/>
      </c>
      <c r="DC10" s="230" t="str">
        <f t="shared" ref="DC10" si="25">IF(COUNTIFS($BR$10:$BR$259,$BR10,$E$10:$E$259,$E10)&lt;&gt;COUNTIFS($BR$10:$BR$259,$BR10,$E$10:$E$259,$E10,AM$10:AM$259,AM10),DC$8&amp;" for this company in this year is inconsistent across funds, please update accordingly. "&amp;CHAR(10),IF(AM10="","",IF(AM10&lt;&gt;"X","Invalid entry for indication of Scope 3 coverage - Please enter an x to indicate Scope 3 coverage for a category. " &amp; CHAR(10),"")))</f>
        <v/>
      </c>
      <c r="DD10" s="230" t="str">
        <f t="shared" ref="DD10" si="26">IF(COUNTIFS($BR$10:$BR$259,$BR10,$E$10:$E$259,$E10)&lt;&gt;COUNTIFS($BR$10:$BR$259,$BR10,$E$10:$E$259,$E10,AN$10:AN$259,AN10),DD$8&amp;" for this company in this year is inconsistent across funds, please update accordingly. "&amp;CHAR(10),IF(AN10="","",IF(AN10&lt;&gt;"X","Invalid entry for indication of Scope 3 coverage - Please enter an x to indicate Scope 3 coverage for a category. " &amp; CHAR(10),"")))</f>
        <v/>
      </c>
      <c r="DE10" s="230" t="str">
        <f t="shared" ref="DE10" si="27">IF(COUNTIFS($BR$10:$BR$259,$BR10,$E$10:$E$259,$E10)&lt;&gt;COUNTIFS($BR$10:$BR$259,$BR10,$E$10:$E$259,$E10,AO$10:AO$259,AO10),DE$8&amp;" for this company in this year is inconsistent across funds, please update accordingly. "&amp;CHAR(10),IF(AO10="","",IF(AO10&lt;&gt;"X","Invalid entry for indication of Scope 3 coverage - Please enter an x to indicate Scope 3 coverage for a category. " &amp; CHAR(10),"")))</f>
        <v/>
      </c>
      <c r="DF10" s="230" t="str">
        <f t="shared" ref="DF10" si="28">IF(COUNTIFS($BR$10:$BR$259,$BR10,$E$10:$E$259,$E10)&lt;&gt;COUNTIFS($BR$10:$BR$259,$BR10,$E$10:$E$259,$E10,AP$10:AP$259,AP10),DF$8&amp;" for this company in this year is inconsistent across funds, please update accordingly. "&amp;CHAR(10),IF(AP10="","",IF(AP10&lt;&gt;"X","Invalid entry for indication of Scope 3 coverage - Please enter an x to indicate Scope 3 coverage for a category. " &amp; CHAR(10),"")))</f>
        <v/>
      </c>
      <c r="DG10" s="230" t="str">
        <f t="shared" ref="DG10" si="29">IF(COUNTIFS($BR$10:$BR$259,$BR10,$E$10:$E$259,$E10)&lt;&gt;COUNTIFS($BR$10:$BR$259,$BR10,$E$10:$E$259,$E10,AQ$10:AQ$259,AQ10),DG$8&amp;" for this company in this year is inconsistent across funds, please update accordingly. "&amp;CHAR(10),IF(AQ10="","",IF(AND(AQ10&lt;&gt;"Y",AQ10&lt;&gt;"N"),"Invalid entry for indication of Scope 3 coverage - Please enter a Y or N to indicate whether this is representative of total Scope 3 emissions. " &amp; CHAR(10),"")))</f>
        <v/>
      </c>
      <c r="DH10" s="283" t="str">
        <f t="shared" ref="DH10" si="30">IF(AND(COUNTIFS($BR$10:$BR$259,$BR10,$E$10:$E$259,$E10)&gt;1,COUNTIFS($BR$10:$BR$259,$BR10,$E$10:$E$259,$E10)&lt;&gt;COUNTIFS($BR$10:$BR$259,$BR10,$E$10:$E$259,$E10,AR$10:AR$259,AR10)),DH$8&amp;" for this company in this year is inconsistent across funds, please update accordingly. "&amp;CHAR(10),"")</f>
        <v/>
      </c>
      <c r="DI10" s="230" t="str">
        <f t="shared" ref="DI10" si="31">IF(COUNTIFS($BR$10:$BR$259,$BR10,$E$10:$E$259,$E10)&lt;&gt;COUNTIFS($BR$10:$BR$259,$BR10,$E$10:$E$259,$E10,AS$10:AS$259,AS10),DI$8&amp;" for this company in this year is inconsistent across funds, please update accordingly. "&amp;CHAR(10),"")</f>
        <v/>
      </c>
      <c r="DJ10" s="230" t="str">
        <f>IF(COUNTIFS($BR$10:$BR$259,$BR10,$E$10:$E$259,$E10)&lt;&gt;COUNTIFS($BR$10:$BR$259,$BR10,$E$10:$E$259,$E10,AT$10:AT$259,AT10),DJ$8&amp;" for this company in this year is inconsistent across funds, please update accordingly. "&amp;CHAR(10),IF(AT10="","",IF(COUNTIF('Source Data (Hidden)'!$O$3:$O$5,AT10)&lt;&gt;1,"Invalid input for 'Does this Portco have a decarbonization strategy/plan in place' - Please ensure that you have selected a valid response using the drop-down list available in the corresponding column in the EDCI Data tab. " &amp; CHAR(10),"")))</f>
        <v/>
      </c>
      <c r="DK10" s="230" t="str">
        <f>IF(COUNTIFS($BR$10:$BR$259,$BR10,$E$10:$E$259,$E10)&lt;&gt;COUNTIFS($BR$10:$BR$259,$BR10,$E$10:$E$259,$E10,AU$10:AU$259,AU10),DK$8&amp;" for this company in this year is inconsistent across funds, please update accordingly. "&amp;CHAR(10),IF(AU10="","",IF(COUNTIF('Source Data (Hidden)'!$P$3:$P$5,AU10)&lt;&gt;1,"Invalid input for 'Does the Portfolio Company have a short-term GHG emission reduction target' - Please ensure you have selected a valid response using the drop-down list available in the corresponding column in the EDCI Data tab. " &amp; CHAR(10),"")))</f>
        <v/>
      </c>
      <c r="DL10" s="230" t="str">
        <f>IF(COUNTIFS($BR$10:$BR$259,$BR10,$E$10:$E$259,$E10)&lt;&gt;COUNTIFS($BR$10:$BR$259,$BR10,$E$10:$E$259,$E10,AV$10:AV$259,AV10),DL$8&amp;" for this company in this year is inconsistent across funds, please update accordingly. "&amp;CHAR(10),IF(AV10="","",IF(COUNTIF('Source Data (Hidden)'!$Q$3:$Q$6,AV10)&lt;&gt;1,"Invalid input for 'Does the Portfolio Company have a long-term net zero goal' - Please ensure that you have selected a valid response using the drop-down list available in the corresponding column in the EDCI Data tab. " &amp; CHAR(10),"")))</f>
        <v/>
      </c>
      <c r="DM10" s="230" t="str">
        <f t="shared" ref="DM10" si="32">IF(COUNTIFS($BR$10:$BR$259,$BR10,$E$10:$E$259,$E10)&lt;&gt;COUNTIFS($BR$10:$BR$259,$BR10,$E$10:$E$259,$E10,AW$10:AW$259,AW10),DM$8&amp;" for this company in this year is inconsistent across funds, please update accordingly. "&amp;CHAR(10),"")</f>
        <v/>
      </c>
      <c r="DN10" s="230" t="str">
        <f t="shared" ref="DN10" si="33">IF(COUNTIFS($BR$10:$BR$259,$BR10,$E$10:$E$259,$E10)&lt;&gt;COUNTIFS($BR$10:$BR$259,$BR10,$E$10:$E$259,$E10,AX$10:AX$259,AX10),DN$8&amp;" for this company in this year is inconsistent across funds, please update accordingly. "&amp;CHAR(10),IF(AX10="","",IF(OR(AX10&lt;0,ISTEXT(AX10)),"Invalid input for total energy consumption - Please input a non-negative numeric value. " &amp; CHAR(10),IF(AND(AX10&lt;&gt;"",AY10&lt;&gt;"",AX10&lt;AY10),"Invalid input for Total energy consumption - Please ensure that total energy consumption is greater than renewable energy consumption. " &amp; CHAR(10),""))))</f>
        <v/>
      </c>
      <c r="DO10" s="230" t="str">
        <f t="shared" ref="DO10" si="34">IF(COUNTIFS($BR$10:$BR$259,$BR10,$E$10:$E$259,$E10)&lt;&gt;COUNTIFS($BR$10:$BR$259,$BR10,$E$10:$E$259,$E10,AY$10:AY$259,AY10),DO$8&amp;" for this company in this year is inconsistent across funds, please update accordingly. "&amp;CHAR(10),IF(AY10="","",IF(OR(AY10&lt;0,AY10&gt;AX10,ISTEXT(AY10)),"Invalid input for renewable energy consumption - Please input a non-negative numeric value ensuring that renewable energy consumption is not greater than total energy consumption. " &amp; CHAR(10),IF(AND(AX10&lt;&gt;"",AY10&lt;&gt;"",AY10&gt;AX10),"Invalid input for Renewable energy consumption - Please ensure that renewable energy consumption does not exceed total energy consumption. " &amp; CHAR(10),""))))</f>
        <v/>
      </c>
      <c r="DP10" s="230"/>
      <c r="DQ10" s="230" t="str">
        <f t="shared" ref="DQ10" si="35">IF(COUNTIFS($BR$10:$BR$259,$BR10,$E$10:$E$259,$E10)&lt;&gt;COUNTIFS($BR$10:$BR$259,$BR10,$E$10:$E$259,$E10,BA$10:BA$259,BA10),DQ$8&amp;" for this company in this year is inconsistent across funds, please update accordingly. "&amp;CHAR(10),IF(BA10="","",IF(OR(BA10&lt;0,ISTEXT(BA10)),"Invalid input for Total number of board memebrs -  Please ensure that total number of board members is a non-negative numeric value. " &amp; CHAR(10),IF(OR(AND(BA10&lt;&gt;"",BB10&lt;&gt;"",BB10&gt;BA10),AND(BA10&lt;&gt;"",BC10&lt;&gt;"",BC10&gt;BA10),AND(BA10&lt;&gt;"",BD10&lt;&gt;"",BD10&gt;BA10)),"Invalid input for Total board member - Total number of board members should be greater than number of women board members, number of LGBTQ board members and number of board members from under-represented groups. " &amp; CHAR(10),""))))</f>
        <v/>
      </c>
      <c r="DR10" s="230" t="str">
        <f t="shared" ref="DR10" si="36">IF(COUNTIFS($BR$10:$BR$259,$BR10,$E$10:$E$259,$E10)&lt;&gt;COUNTIFS($BR$10:$BR$259,$BR10,$E$10:$E$259,$E10,BB$10:BB$259,BB10),DR$8&amp;" for this company in this year is inconsistent across funds, please update accordingly. "&amp;CHAR(10),IF(BB10="","",IF(OR(BB10&lt;0,ISTEXT(BB10)),"Invalid input for Number of women board members - Please input a non-negative numeric value. " &amp; CHAR(10),IF(AND(BA10&lt;&gt;"",BB10&lt;&gt;"",BB10&gt;BA10),"Invalid input for Number of women on board - Please ensure that number of women board members &lt;= total board members. " &amp; CHAR(10),""))))</f>
        <v/>
      </c>
      <c r="DS10" s="230" t="str">
        <f t="shared" ref="DS10" si="37">IF(COUNTIFS($BR$10:$BR$259,$BR10,$E$10:$E$259,$E10)&lt;&gt;COUNTIFS($BR$10:$BR$259,$BR10,$E$10:$E$259,$E10,BC$10:BC$259,BC10),DS$8&amp;" for this company in this year is inconsistent across funds, please update accordingly. "&amp;CHAR(10),IF(BC10="","",IF(OR(BC10&lt;0,ISTEXT(BC10)),"Invalid input for Number of LGBTQ board members - Please input a non-negative numeric value." &amp; CHAR(10),IF(AND(BA10&lt;&gt;"",BC10&lt;&gt;"",BC10&gt;BA10),"Invalid input for Number of LGBTQ board members - Please ensure that number of LGBTQ board members &lt;= total board members. " &amp; CHAR(10),""))))</f>
        <v/>
      </c>
      <c r="DT10" s="230" t="str">
        <f t="shared" ref="DT10" si="38">IF(COUNTIFS($BR$10:$BR$259,$BR10,$E$10:$E$259,$E10)&lt;&gt;COUNTIFS($BR$10:$BR$259,$BR10,$E$10:$E$259,$E10,BD$10:BD$259,BD10),DT$8&amp;" for this company in this year is inconsistent across funds, please update accordingly. "&amp;CHAR(10),IF(BD10="","",IF(OR(BD10&lt;0,ISTEXT(BD10)),"Invalid input for Number of board members from under-represented groups - Please input a non-negative numeric value. " &amp; CHAR(10),IF(AND(BA10&lt;&gt;"",BD10&lt;&gt;"",BD10&gt;BA10),"Invalid input for Number of board members from under-represented groups - Please ensure that number of board members from under-represented groups &lt;= total board members. " &amp; CHAR(10),""))))</f>
        <v/>
      </c>
      <c r="DU10" s="230" t="str">
        <f t="shared" ref="DU10" si="39">IF(COUNTIFS($BR$10:$BR$259,$BR10,$E$10:$E$259,$E10)&lt;&gt;COUNTIFS($BR$10:$BR$259,$BR10,$E$10:$E$259,$E10,BE$10:BE$259,BE10),DU$8&amp;" for this company in this year is inconsistent across funds, please update accordingly. "&amp;CHAR(10),IF(BE10="","",IF(OR(BE10&lt;0,ISTEXT(BE10)),"Invalid input for Total number of C-Suite employees - Please ensure you have entered a non-negative numeric value. " &amp; CHAR(10),IF(AND(BF10&lt;&gt;"",BE10&lt;&gt;"",BF10&gt;BE10),"Invalid input for Total number of C-Suite employees - Please ensure that total number of C-suite employees &gt;= number of women C-suite employees. " &amp; CHAR(10),""))))</f>
        <v/>
      </c>
      <c r="DV10" s="230" t="str">
        <f t="shared" ref="DV10" si="40">IF(COUNTIFS($BR$10:$BR$259,$BR10,$E$10:$E$259,$E10)&lt;&gt;COUNTIFS($BR$10:$BR$259,$BR10,$E$10:$E$259,$E10,BF$10:BF$259,BF10),DV$8&amp;" for this company in this year is inconsistent across funds, please update accordingly. "&amp;CHAR(10),IF(BF10="","",IF(OR(BF10&lt;0,ISTEXT(BF10)),"Invalid input for Number of women C-suite employees - Please ensure you have entered a non-negative numeric value. " &amp; CHAR(10),IF(AND(BF10&lt;&gt;"",BE10&lt;&gt;"",BF10&gt;BE10),"Invalid input for Total number of C-Suite employees - Please ensure that total number of C-suite employees &gt;= number of women C-suite employees. " &amp; CHAR(10),""))))</f>
        <v/>
      </c>
      <c r="DW10" s="230" t="str">
        <f t="shared" ref="DW10" si="41">IF(COUNTIFS($BR$10:$BR$259,$BR10,$E$10:$E$259,$E10)&lt;&gt;COUNTIFS($BR$10:$BR$259,$BR10,$E$10:$E$259,$E10,BG$10:BG$259,BG10),DW$8&amp;" for this company in this year is inconsistent across funds, please update accordingly. "&amp;CHAR(10),IF(BG10="","",IF(OR(BG10&lt;0,ISTEXT(BG10)),"Invalid input for number of work-related injuries - Please ensure you have entered a non-negative numeric value. " &amp; CHAR(10),"")))</f>
        <v/>
      </c>
      <c r="DX10" s="230" t="str">
        <f t="shared" ref="DX10" si="42">IF(COUNTIFS($BR$10:$BR$259,$BR10,$E$10:$E$259,$E10)&lt;&gt;COUNTIFS($BR$10:$BR$259,$BR10,$E$10:$E$259,$E10,BH$10:BH$259,BH10),DX$8&amp;" for this company in this year is inconsistent across funds, please update accordingly. "&amp;CHAR(10),IF(BH10="","",IF(OR(BH10&lt;0,ISTEXT(BH10)),"Invalid input for Number of work-related fatalities - Please ensure you have entered a non-negative numeric input. " &amp; CHAR(10),IF(AND(BG10&lt;&gt;"",BH10&lt;&gt;"",BH10&gt;BG10),"Invalid input for Number of work-related fatalities - Please ensure that the number of work-related fatalities &lt;= number of work-related injuries. " &amp; CHAR(10),""))))</f>
        <v/>
      </c>
      <c r="DY10" s="230" t="str">
        <f t="shared" ref="DY10" si="43">IF(COUNTIFS($BR$10:$BR$259,$BR10,$E$10:$E$259,$E10)&lt;&gt;COUNTIFS($BR$10:$BR$259,$BR10,$E$10:$E$259,$E10,BI$10:BI$259,BI10),DY$8&amp;" for this company in this year is inconsistent across funds, please update accordingly. "&amp;CHAR(10),IF(BI10="","",IF(OR(BI10&lt;0,AND(BG10=0,BI10&gt;0),ISTEXT(BI10)),"Invalid input for Days lost due to injury (temporary incapacity) - Please ensure that you have entered a non-negative numeric value and if number of work-related injuries is zero then number of days lost due to injury cannot be positive. " &amp; CHAR(10),"")))</f>
        <v/>
      </c>
      <c r="DZ10" s="230" t="str">
        <f>IF(BJ10&lt;&gt;T10,"Invalid input for Total number of FTE in current year - Please ensure that column R and column BF of the EDCI Data tab have the same value. " &amp; CHAR(10),"")</f>
        <v/>
      </c>
      <c r="EA10" s="230" t="str">
        <f>IF(BK10&lt;&gt;U10,"Invalid input for Total number of FTE in previous year - Please ensure that column S and column BG of the EDCI Data tab have the same value. " &amp; CHAR(10),"")</f>
        <v/>
      </c>
      <c r="EB10" s="230" t="str">
        <f t="shared" ref="EB10" si="44">IF(COUNTIFS($BR$10:$BR$259,$BR10,$E$10:$E$259,$E10)&lt;&gt;COUNTIFS($BR$10:$BR$259,$BR10,$E$10:$E$259,$E10,BL$10:BL$259,BL10),EB$8&amp;" for this company in this year is inconsistent across funds, please update accordingly. "&amp;CHAR(10),IF(BL10="","",IF(ISTEXT(BL10),"Invalid input for net change in FTEs due to M&amp;A - Please enter a numeric value or leave blank if data is not available. " &amp; CHAR(10),"")))</f>
        <v/>
      </c>
      <c r="EC10" s="284" t="str">
        <f t="shared" ref="EC10" si="45">IF(COUNTIFS($BR$10:$BR$259,$BR10,$E$10:$E$259,$E10)&lt;&gt;COUNTIFS($BR$10:$BR$259,$BR10,$E$10:$E$259,$E10,BM$10:BM$259,BM10),EC$8&amp;" for this company in this year is inconsistent across funds, please update accordingly. "&amp;CHAR(10),IF(OR(BJ10="",BK10="",BL10=""),"",IF(IFERROR(ROUND(BM10,5)&lt;&gt;ROUND(BJ10-BK10-BL10,5),TRUE),"Invalid input for Organic net new hires - Please ensure that this equals Current year FTEs - Previous year FTEs - (net change in FTEs due to M&amp;A). " &amp; CHAR(10),IF(OR(BK10&lt;&gt;"",BL10&lt;&gt;""),"",IF(IFERROR(ROUND(BM10,5)&lt;&gt;ROUND(BJ10-BK10-BL10,5),TRUE),"Invalid input for Organic net new hires - Please ensure that Organic net new hires  + Previous year FTEs &gt; 0. " &amp; CHAR(10),"")))))</f>
        <v/>
      </c>
      <c r="ED10" s="284" t="str">
        <f t="shared" ref="ED10" si="46">IF(COUNTIFS($BR$10:$BR$259,$BR10,$E$10:$E$259,$E10)&lt;&gt;COUNTIFS($BR$10:$BR$259,$BR10,$E$10:$E$259,$E10,BN$10:BN$259,BN10),ED$8&amp;" for this company in this year is inconsistent across funds, please update accordingly. "&amp;CHAR(10),IF(OR(BJ10="",BK10=""),"",IF(IFERROR(ROUND(BN10,5)&lt;&gt;ROUND(BJ10-BK10,5),TRUE),"Invalid input for Total net new hires - Please ensure that total net new hires is equal to the difference between current year FTEs and previous year FTEs. " &amp; CHAR(10),"")))</f>
        <v/>
      </c>
      <c r="EE10" s="230" t="str">
        <f t="shared" ref="EE10" si="47">IF(COUNTIFS($BR$10:$BR$259,$BR10,$E$10:$E$259,$E10)&lt;&gt;COUNTIFS($BR$10:$BR$259,$BR10,$E$10:$E$259,$E10,BO$10:BO$259,BO10),EE$8&amp;" for this company in this year is inconsistent across funds, please update accordingly. "&amp;CHAR(10),IF(BO10="","",IF(BO10&lt;0,"Invalid input for Annual percent turnover - Please ensure that turnover % is at least 0%. "&amp;CHAR(10),IF(BO10&gt;1,"Please ensure Annual percent turnover is genuinely greater than 100%. "&amp;CHAR(10)&amp;IF(AND(BM10&lt;&gt;"",BK10&lt;&gt;"",BO10&lt;&gt;"",BK10&gt;0,IFERROR((BM10/BK10)&lt;-BO10,"")),"Invalid input for Annual percent turnover - The staff loss as suggested by organic net new hires is greater than that reported according to turnover percentage. "&amp;CHAR(10),""),IF(AND(BM10&lt;&gt;"",BK10&lt;&gt;"",BO10&lt;&gt;"",BK10&gt;0,IFERROR((BM10/BK10)&lt;-BO10,"")),"Invalid input for Annual percent turnover - The staff loss as suggested by organic net new hires is greater than that reported according to turnover percentage. "&amp;CHAR(10),"")))))</f>
        <v/>
      </c>
      <c r="EF10" s="230" t="str">
        <f>IF(COUNTIFS($BR$10:$BR$259,$BR10,$E$10:$E$259,$E10)&lt;&gt;COUNTIFS($BR$10:$BR$259,$BR10,$E$10:$E$259,$E10,BP$10:BP$259,BP10),EF$8&amp;" for this company in this year is inconsistent across funds, please update accordingly. "&amp;CHAR(10),IF(AND(BP10="",BQ10=""),"",IF(OR(AND(BQ10&lt;&gt;"",BP10&lt;&gt;"",BP10&lt;&gt;"Y"),AND(BQ10&lt;&gt;"",BP10=""),COUNTIF('Source Data (Hidden)'!$S$3:$S$4,BP10)&lt;&gt;1),"Invalid input for 'Do you conduct an employee survey' - Please ensure the input is either Y or N or leave blank if data is not available. If you have reported a % response rate to employee survey then the input for this metric should be Y. " &amp; CHAR(10),"")))</f>
        <v/>
      </c>
      <c r="EG10" s="230" t="str">
        <f t="shared" ref="EG10" si="48">IF(COUNTIFS($BR$10:$BR$259,$BR10,$E$10:$E$259,$E10)&lt;&gt;COUNTIFS($BR$10:$BR$259,$BR10,$E$10:$E$259,$E10,BQ$10:BQ$259,BQ10),EG$8&amp;" for this company in this year is inconsistent across funds, please update accordingly. "&amp;CHAR(10),IF(BQ10="","",IF(AND(BQ10&lt;&gt;"",BP10&lt;&gt;"Y",OR(BQ10&lt;0,BQ10&gt;1,ISTEXT(BQ10))),"% employees responding to survey - Please enter a % between 0 and 100. If you have entered a survey response rate then ensure that you have entered a Y in the 'do you conduct an employee survey' column. " &amp; CHAR(10),"")))</f>
        <v/>
      </c>
    </row>
    <row r="11" spans="1:137" s="154" customFormat="1" ht="60" customHeight="1" x14ac:dyDescent="0.35">
      <c r="A11" s="153"/>
      <c r="B11" s="212" t="str">
        <f t="shared" ca="1" si="0"/>
        <v/>
      </c>
      <c r="C11" s="213" t="str">
        <f>IF('EDCI Data'!B11="","",'EDCI Data'!B11)</f>
        <v/>
      </c>
      <c r="D11" s="214" t="str">
        <f>IF('EDCI Data'!C11="","",'EDCI Data'!C11)</f>
        <v/>
      </c>
      <c r="E11" s="215" t="str">
        <f>IF('EDCI Data'!D11="","",'EDCI Data'!D11)</f>
        <v/>
      </c>
      <c r="F11" s="216" t="str">
        <f>IF('EDCI Data'!E11="","",'EDCI Data'!E11)</f>
        <v/>
      </c>
      <c r="G11" s="213" t="str">
        <f>IF('EDCI Data'!F11="","",'EDCI Data'!F11)</f>
        <v/>
      </c>
      <c r="H11" s="213" t="str">
        <f>IF('EDCI Data'!G11="","",'EDCI Data'!G11)</f>
        <v/>
      </c>
      <c r="I11" s="213" t="str">
        <f>IF('EDCI Data'!H11="","",'EDCI Data'!H11)</f>
        <v/>
      </c>
      <c r="J11" s="213" t="str">
        <f>IF('EDCI Data'!I11="","",'EDCI Data'!I11)</f>
        <v/>
      </c>
      <c r="K11" s="213" t="str">
        <f>IF('EDCI Data'!J11="","",'EDCI Data'!J11)</f>
        <v/>
      </c>
      <c r="L11" s="213" t="str">
        <f>IF('EDCI Data'!K11="","",'EDCI Data'!K11)</f>
        <v/>
      </c>
      <c r="M11" s="217" t="str">
        <f>IF('EDCI Data'!L11="","",'EDCI Data'!L11)</f>
        <v/>
      </c>
      <c r="N11" s="217" t="str">
        <f>IF('EDCI Data'!M11="","",'EDCI Data'!M11)</f>
        <v/>
      </c>
      <c r="O11" s="213" t="str">
        <f>IF('EDCI Data'!N11="","",'EDCI Data'!N11)</f>
        <v/>
      </c>
      <c r="P11" s="213" t="str">
        <f>IF('EDCI Data'!O11="","",'EDCI Data'!O11)</f>
        <v/>
      </c>
      <c r="Q11" s="213" t="str">
        <f>IF('EDCI Data'!P11="","",'EDCI Data'!P11)</f>
        <v/>
      </c>
      <c r="R11" s="213" t="str">
        <f>IF('EDCI Data'!Q11="","",'EDCI Data'!Q11)</f>
        <v/>
      </c>
      <c r="S11" s="218" t="str">
        <f>IF('EDCI Data'!R11="","",'EDCI Data'!R11)</f>
        <v/>
      </c>
      <c r="T11" s="219" t="str">
        <f>IF('EDCI Data'!S11="","",'EDCI Data'!S11)</f>
        <v/>
      </c>
      <c r="U11" s="219" t="str">
        <f>IF('EDCI Data'!T11="","",'EDCI Data'!T11)</f>
        <v/>
      </c>
      <c r="V11" s="220" t="str">
        <f>IF('EDCI Data'!U11="","",'EDCI Data'!U11)</f>
        <v/>
      </c>
      <c r="W11" s="213" t="str">
        <f>IF('EDCI Data'!V11="","",'EDCI Data'!V11)</f>
        <v/>
      </c>
      <c r="X11" s="220" t="str">
        <f>IF('EDCI Data'!W11="","",'EDCI Data'!W11)</f>
        <v/>
      </c>
      <c r="Y11" s="213" t="str">
        <f>IF('EDCI Data'!X11="","",'EDCI Data'!X11)</f>
        <v/>
      </c>
      <c r="Z11" s="220" t="str">
        <f>IF('EDCI Data'!Y11="","",'EDCI Data'!Y11)</f>
        <v/>
      </c>
      <c r="AA11" s="213" t="str">
        <f>IF('EDCI Data'!Z11="","",'EDCI Data'!Z11)</f>
        <v/>
      </c>
      <c r="AB11" s="213" t="str">
        <f>IF('EDCI Data'!AA11="","",'EDCI Data'!AA11)</f>
        <v/>
      </c>
      <c r="AC11" s="213" t="str">
        <f>IF('EDCI Data'!AB11="","",'EDCI Data'!AB11)</f>
        <v/>
      </c>
      <c r="AD11" s="213" t="str">
        <f>IF('EDCI Data'!AC11="","",'EDCI Data'!AC11)</f>
        <v/>
      </c>
      <c r="AE11" s="213" t="str">
        <f>IF('EDCI Data'!AD11="","",'EDCI Data'!AD11)</f>
        <v/>
      </c>
      <c r="AF11" s="213" t="str">
        <f>IF('EDCI Data'!AE11="","",'EDCI Data'!AE11)</f>
        <v/>
      </c>
      <c r="AG11" s="213" t="str">
        <f>IF('EDCI Data'!AF11="","",'EDCI Data'!AF11)</f>
        <v/>
      </c>
      <c r="AH11" s="213" t="str">
        <f>IF('EDCI Data'!AG11="","",'EDCI Data'!AG11)</f>
        <v/>
      </c>
      <c r="AI11" s="213" t="str">
        <f>IF('EDCI Data'!AH11="","",'EDCI Data'!AH11)</f>
        <v/>
      </c>
      <c r="AJ11" s="213" t="str">
        <f>IF('EDCI Data'!AI11="","",'EDCI Data'!AI11)</f>
        <v/>
      </c>
      <c r="AK11" s="213" t="str">
        <f>IF('EDCI Data'!AJ11="","",'EDCI Data'!AJ11)</f>
        <v/>
      </c>
      <c r="AL11" s="213" t="str">
        <f>IF('EDCI Data'!AK11="","",'EDCI Data'!AK11)</f>
        <v/>
      </c>
      <c r="AM11" s="213" t="str">
        <f>IF('EDCI Data'!AL11="","",'EDCI Data'!AL11)</f>
        <v/>
      </c>
      <c r="AN11" s="213" t="str">
        <f>IF('EDCI Data'!AM11="","",'EDCI Data'!AM11)</f>
        <v/>
      </c>
      <c r="AO11" s="213" t="str">
        <f>IF('EDCI Data'!AN11="","",'EDCI Data'!AN11)</f>
        <v/>
      </c>
      <c r="AP11" s="213" t="str">
        <f>IF('EDCI Data'!AO11="","",'EDCI Data'!AO11)</f>
        <v/>
      </c>
      <c r="AQ11" s="213" t="str">
        <f>IF('EDCI Data'!AP11="","",'EDCI Data'!AP11)</f>
        <v/>
      </c>
      <c r="AR11" s="213" t="str">
        <f>IF('EDCI Data'!AQ11="","",'EDCI Data'!AQ11)</f>
        <v/>
      </c>
      <c r="AS11" s="213" t="str">
        <f>IF('EDCI Data'!AR11="","",'EDCI Data'!AR11)</f>
        <v/>
      </c>
      <c r="AT11" s="213" t="str">
        <f>IF('EDCI Data'!AS11="","",'EDCI Data'!AS11)</f>
        <v/>
      </c>
      <c r="AU11" s="213" t="str">
        <f>IF('EDCI Data'!AT11="","",'EDCI Data'!AT11)</f>
        <v/>
      </c>
      <c r="AV11" s="213" t="str">
        <f>IF('EDCI Data'!AU11="","",'EDCI Data'!AU11)</f>
        <v/>
      </c>
      <c r="AW11" s="213" t="str">
        <f>IF('EDCI Data'!AV11="","",'EDCI Data'!AV11)</f>
        <v/>
      </c>
      <c r="AX11" s="221" t="str">
        <f>IF('EDCI Data'!AW11="","",'EDCI Data'!AW11)</f>
        <v/>
      </c>
      <c r="AY11" s="221" t="str">
        <f>IF('EDCI Data'!AX11="","",'EDCI Data'!AX11)</f>
        <v/>
      </c>
      <c r="AZ11" s="222" t="str">
        <f t="shared" ref="AZ11:AZ74" si="49">IFERROR(IF(OR(AX11="",AY11=""),"",AY11/AX11),"")</f>
        <v/>
      </c>
      <c r="BA11" s="223" t="str">
        <f>IF('EDCI Data'!AY11="","",'EDCI Data'!AY11)</f>
        <v/>
      </c>
      <c r="BB11" s="223" t="str">
        <f>IF('EDCI Data'!AZ11="","",'EDCI Data'!AZ11)</f>
        <v/>
      </c>
      <c r="BC11" s="223" t="str">
        <f>IF('EDCI Data'!BA11="","",'EDCI Data'!BA11)</f>
        <v/>
      </c>
      <c r="BD11" s="223" t="str">
        <f>IF('EDCI Data'!BB11="","",'EDCI Data'!BB11)</f>
        <v/>
      </c>
      <c r="BE11" s="223" t="str">
        <f>IF('EDCI Data'!BC11="","",'EDCI Data'!BC11)</f>
        <v/>
      </c>
      <c r="BF11" s="223" t="str">
        <f>IF('EDCI Data'!BD11="","",'EDCI Data'!BD11)</f>
        <v/>
      </c>
      <c r="BG11" s="223" t="str">
        <f>IF('EDCI Data'!BE11="","",'EDCI Data'!BE11)</f>
        <v/>
      </c>
      <c r="BH11" s="223" t="str">
        <f>IF('EDCI Data'!BF11="","",'EDCI Data'!BF11)</f>
        <v/>
      </c>
      <c r="BI11" s="224" t="str">
        <f>IF('EDCI Data'!BG11="","",'EDCI Data'!BG11)</f>
        <v/>
      </c>
      <c r="BJ11" s="225" t="str">
        <f>IF('EDCI Data'!S11="","",'EDCI Data'!S11)</f>
        <v/>
      </c>
      <c r="BK11" s="225" t="str">
        <f>IF('EDCI Data'!T11="","",'EDCI Data'!T11)</f>
        <v/>
      </c>
      <c r="BL11" s="224" t="str">
        <f>IF('EDCI Data'!BJ11="","",'EDCI Data'!BJ11)</f>
        <v/>
      </c>
      <c r="BM11" s="226" t="str">
        <f>IF('EDCI Data'!BK11="","",'EDCI Data'!BK11)</f>
        <v/>
      </c>
      <c r="BN11" s="226" t="str">
        <f>IF('EDCI Data'!BL11="","",'EDCI Data'!BL11)</f>
        <v/>
      </c>
      <c r="BO11" s="227" t="str">
        <f>IF('EDCI Data'!BM11="","",'EDCI Data'!BM11)</f>
        <v/>
      </c>
      <c r="BP11" s="228" t="str">
        <f>IF('EDCI Data'!BN11="","",'EDCI Data'!BN11)</f>
        <v/>
      </c>
      <c r="BQ11" s="229" t="str">
        <f>IF('EDCI Data'!BO11="","",'EDCI Data'!BO11)</f>
        <v/>
      </c>
      <c r="BR11" s="230" t="str">
        <f t="shared" ref="BR11:BR74" si="50">_xlfn.CONCAT(C11:D11)</f>
        <v/>
      </c>
      <c r="BS11" s="230" t="str">
        <f t="shared" ref="BS11:BS74" si="51">IF(AND(C11="",D11=""),"",IF(AND(C11&lt;&gt;"",D11&lt;&gt;""),IF(COUNTIFS($C$10:$C$259,C11,$D$10:$D$259,D11)&lt;&gt;COUNTIF($C$10:$C$259,C11),"Please ensure you have entered a consistent unique Company ID for each Company Name. " &amp; CHAR(10),IF(AND(C11&lt;&gt;"",E11&lt;&gt;"",H11&lt;&gt;""),IF(COUNTIFS($C$10:$C$259,C11,$E$10:$E$259,E11,$H$10:$H$259,H11)&gt;1,"Duplicate rows of data with same company ID, year and Fund ID. " &amp; CHAR(10),""),"")),""))</f>
        <v/>
      </c>
      <c r="BT11" s="230" t="str">
        <f t="shared" ref="BT11:BT74" si="52">IF(AND(C11="",D11=""),"",IF(OR(C11="",D11=""),"",IF(COUNTIFS($C$10:$C$259,C11,$D$10:$D$259,D11)&lt;&gt;COUNTIF($D$10:$D$259,D11),"Please ensure you have entered a consistent unique Company ID for each Company Name. " &amp; CHAR(10),IF(COUNTIFS($D$10:$D$259,D11,$E$10:$E$259,E11,$H$10:$H$259,H11)&gt;1,"Duplicate rows of data with same company name, year and Fund ID. " &amp; CHAR(10),""))))</f>
        <v/>
      </c>
      <c r="BU11" s="230" t="str">
        <f t="shared" ref="BU11:BU74" si="53">IF(AND($BR11&lt;&gt;"",E11=""),"Please enter a reporting year. " &amp; CHAR(10),IF(E11="","",IF(IFERROR(OR(E11&lt;2019,E11&gt;2023,INT(E11)&lt;&gt;E11,ISTEXT(E11)),TRUE),"Invalid year - The reporting year should be between 2019 and 2023. " &amp; CHAR(10),"")))</f>
        <v/>
      </c>
      <c r="BV11" s="230" t="str">
        <f t="shared" ref="BV11:BV74" si="54">IF(F11="","",IF(COUNTIF($F$10:$F$259,F11)&lt;COUNTA($F$10:$F$259)-COUNTIF($F$10:$F$259,""),"Inconsistent GP name - Please ensure that the general partner name is consistent for all rows of data. " &amp; CHAR(10),""))</f>
        <v/>
      </c>
      <c r="BW11" s="230" t="str">
        <f>IF(COUNTIFS($BR$10:$BR$259,$BR11,$E$10:$E$259,$E11)&lt;&gt;COUNTIFS($BR$10:$BR$259,$BR11,$E$10:$E$259,$E11,G$10:G$259,G11),BW$8&amp;" for this company in this year is inconsistent across funds, please update accordingly. "&amp;CHAR(10),IF(G11="","",IF(IFERROR(OR(INT(G11)&lt;&gt;G11,ISTEXT(G11),G11&gt;'Source Data (Hidden)'!$T$3),TRUE),"Invalid year of initial investment - Please ensure that the input is a year (not a date) and is not future dated. "&amp;CHAR(10),"")))</f>
        <v/>
      </c>
      <c r="BX11" s="230"/>
      <c r="BY11" s="230" t="str">
        <f>IF(COUNTIFS($BR$10:$BR$259,$BR11,$E$10:$E$259,$E11)&lt;&gt;COUNTIFS($BR$10:$BR$259,$BR11,$E$10:$E$259,$E11,I$10:I$259,I11),BY$8&amp;" for this company in this year is inconsistent across funds, please update accordingly. "&amp;CHAR(10),IF(I11="","",IF(COUNTIF('Source Data (Hidden)'!$A$3:$B$255,I11)=0,"Invalid country of domicile - Please enter a valid input using the drop-down in the 'Country of domicile' column in the EDCI Data tab. "&amp;CHAR(10),"")))</f>
        <v/>
      </c>
      <c r="BZ11" s="230" t="str">
        <f>IF(COUNTIFS($BR$10:$BR$259,$BR11,$E$10:$E$259,$E11)&lt;&gt;COUNTIFS($BR$10:$BR$259,$BR11,$E$10:$E$259,$E11,J$10:J$259,J11),BZ$8&amp;" for this company in this year is inconsistent across funds, please update accordingly. "&amp;CHAR(10),IF(J11="","",IF(COUNTIF('Source Data (Hidden)'!$A$3:$B$255,J11)=0,"Invalid primary country of operations - Please enter a valid input using the drop-down in the 'Primary country of operations' column in the EDCI Data tab and ensure that you have narrowed this down to 1 primary country of operations. "&amp;CHAR(10),"")))</f>
        <v/>
      </c>
      <c r="CA11" s="230" t="str">
        <f>IF(COUNTIFS($BR$10:$BR$259,$BR11,$E$10:$E$259,$E11)&lt;&gt;COUNTIFS($BR$10:$BR$259,$BR11,$E$10:$E$259,$E11,K$10:K$259,K11),CA$8&amp;" for this company in this year is inconsistent across funds, please update accordingly. "&amp;CHAR(10),IF(K11="","",IF(COUNTIF('Source Data (Hidden)'!$C$3:$C$4,K11)&lt;&gt;1,"Invalid company structure - Please classify the portfolio company as either 'Private' or 'Public'. "&amp;CHAR(10),"")))</f>
        <v/>
      </c>
      <c r="CB11" s="230" t="str">
        <f>IF(COUNTIFS($BR$10:$BR$259,$BR11,$E$10:$E$259,$E11)&lt;&gt;COUNTIFS($BR$10:$BR$259,$BR11,$E$10:$E$259,$E11,L$10:L$259,L11),CB$8&amp;" for this company in this year is inconsistent across funds, please update accordingly. "&amp;CHAR(10),IF(L11="","",IF(COUNTIF('Source Data (Hidden)'!$D$3:$D$5,L11)&lt;&gt;1,"Invalid growth stage of company - Please describe the growth stage of the company as either 'Venture', 'Growth' or 'Buyout'. " &amp; CHAR(10),"")))</f>
        <v/>
      </c>
      <c r="CC11" s="230" t="str">
        <f t="shared" ref="CC11:CC74" si="55">IF(COUNTIFS($BR$10:$BR$259,$BR11,$E$10:$E$259,$E11)&lt;&gt;COUNTIFS($BR$10:$BR$259,$BR11,$E$10:$E$259,$E11,M$10:M$259,M11),CC$8&amp;" for this company in this year is inconsistent across funds, please update accordingly. "&amp;CHAR(10),IF(M11="","",IF(OR(M11&lt;0,M11&gt;1,ISTEXT(M11)),"Invalid GP ownership - Please ensure you have entered a % which is &gt;0% and &lt;=100%. "&amp;CHAR(10),IF(M11=0,"Reconfirm 0% GP ownership - Please confirm the zero % GP ownership. "&amp;CHAR(10),""))))</f>
        <v/>
      </c>
      <c r="CD11" s="283" t="str">
        <f t="shared" ref="CD11:CD74" si="56">IF(N11="","",IF(OR(N11&lt;0,N11&gt;1,ISTEXT(N11)),"Invalid Fund ownership - Please ensure you have entered a % which is &gt;0% and &lt;=100%. " &amp; CHAR(10),IF(N11=0,"Reconfirm 0% Fund ownership - Please confirm the zero % Fund ownership. " &amp; CHAR(10),IF(AND(M11&lt;&gt;"",N11&lt;&gt;"",IFERROR(AVERAGEIFS($M$10:$M$259,$E$10:$E$259,E11,$BR$10:$BR$259,BR11),"")&lt;&gt;""),IF(SUMIFS($N$10:$N$259,$E$10:$E$259,E11,$BR$10:$BR$259,BR11)&gt;AVERAGEIFS($M$10:$M$259,$E$10:$E$259,E11,$BR$10:$BR$259,BR11),"Invalid Fund ownership - Sum of ownership across funds exceeds GP ownership. " &amp; CHAR(10),""),""))))</f>
        <v/>
      </c>
      <c r="CE11" s="230" t="str">
        <f>IF(COUNTIFS($BR$10:$BR$259,$BR11,$E$10:$E$259,$E11)&lt;&gt;COUNTIFS($BR$10:$BR$259,$BR11,$E$10:$E$259,$E11,O$10:O$259,O11),CE$8&amp;" for this company in this year is inconsistent across funds, please update accordingly. "&amp;CHAR(10),IF(O11="","",IF(COUNTIF('Source Data (Hidden)'!$G$3:$G$13,O11)&lt;&gt;1,"Invalid sector of operations SICS name - Please ensure that you have selected a valid sector of operations using the drop-down list available in the corresponding column in the EDCI Data tab. " &amp; CHAR(10),"")))</f>
        <v/>
      </c>
      <c r="CF11" s="230" t="str">
        <f t="shared" ref="CF11:CF74" ca="1" si="57">IF(P11=0,IF(COUNTIFS($BR$10:$BR$259,$BR11,$E$10:$E$259,$E11)&lt;&gt;COUNTIFS($BR$10:$BR$259,$BR11,$E$10:$E$259,$E11,P$10:P$259,""),CF$8&amp;" for this company in this year is inconsistent across funds, please update accordingly. "&amp;CHAR(10),IF(P11="","",IFERROR(IF(COUNTIF(INDIRECT(SUBSTITUTE(SUBSTITUTE(SUBSTITUTE(SUBSTITUTE(O11,"&amp;","")," ",""),"-",""),",","")),P11)&gt;0,"","Invalid industry of operations SICS name - Please ensure that you have selected a valid industry of operations using the drop-down list available in the corresponding column in the EDCI Data tab. " &amp; CHAR(10)),""))),IFERROR(IF(COUNTIFS($BR$10:$BR$259,$BR11,$E$10:$E$259,$E11)&lt;&gt;COUNTIFS($BR$10:$BR$259,$BR11,$E$10:$E$259,$E11,P$10:P$259,P11),CF$8&amp;" for this company in this year is inconsistent across funds, please update accordingly. "&amp;CHAR(10),IF(P11="","",IF(COUNTIF(INDIRECT(SUBSTITUTE(SUBSTITUTE(SUBSTITUTE(SUBSTITUTE(O11,"&amp;","")," ",""),"-",""),",","")),P11)&gt;0,"","Invalid industry of operations SICS name - Please ensure that you have selected a valid industry of operations using the drop-down list available in the corresponding column in the EDCI Data tab. " &amp; CHAR(10)))),""))</f>
        <v/>
      </c>
      <c r="CG11" s="230" t="str">
        <f t="shared" ref="CG11:CG74" ca="1" si="58">IF(Q11=0,IF(COUNTIFS($BR$10:$BR$259,$BR11,$E$10:$E$259,$E11)&lt;&gt;COUNTIFS($BR$10:$BR$259,$BR11,$E$10:$E$259,$E11,Q$10:Q$259,""),CG$8&amp;" for this company in this year is inconsistent across funds, please update accordingly. "&amp;CHAR(10),IF(Q11="","",IFERROR(IF(COUNTIF(INDIRECT(SUBSTITUTE(SUBSTITUTE(SUBSTITUTE(SUBSTITUTE(P11,"&amp;","")," ",""),"-",""),",","")),Q11)&gt;0,"","Invalid sub-industry of operations GICS name - Please ensure that you have selected a valid sub-industry of operations using the drop-down list available in the corresponding column in the EDCI Data tab. " &amp; CHAR(10)),""))),IFERROR(IF(COUNTIFS($BR$10:$BR$259,$BR11,$E$10:$E$259,$E11)&lt;&gt;COUNTIFS($BR$10:$BR$259,$BR11,$E$10:$E$259,$E11,Q$10:Q$259,Q11),CG$8&amp;" for this company in this year is inconsistent across funds, please update accordingly. "&amp;CHAR(10),IF(Q11="","",IF(COUNTIF(INDIRECT(SUBSTITUTE(SUBSTITUTE(SUBSTITUTE(SUBSTITUTE(P11,"&amp;","")," ",""),"-",""),",","")),Q11)&gt;0,"","Invalid sub-industry of operations GICS name - Please ensure that you have selected a valid sub-industry of operations using the drop-down list available in the corresponding column in the EDCI Data tab. " &amp; CHAR(10)))),""))</f>
        <v/>
      </c>
      <c r="CH11" s="230" t="str">
        <f>IF(COUNTIFS($BR$10:$BR$259,$BR11,$E$10:$E$259,$E11)&lt;&gt;COUNTIFS($BR$10:$BR$259,$BR11,$E$10:$E$259,$E11,R$10:R$259,R11),CH$8&amp;" for this company in this year is inconsistent across funds, please update accordingly. "&amp;CHAR(10),IF(R11="","",IF(COUNTIF('Source Data (Hidden)'!$F$3:$F$183,R11)&lt;&gt;1,"Invalid currency input - Please ensure that the currency entered is a monetary unit described using three letter code (ISO 4217 code). " &amp; CHAR(10),"")))</f>
        <v/>
      </c>
      <c r="CI11" s="230" t="str">
        <f t="shared" ref="CI11:CI74" si="59">IF(COUNTIFS($BR$10:$BR$259,$BR11,$E$10:$E$259,$E11)&lt;&gt;COUNTIFS($BR$10:$BR$259,$BR11,$E$10:$E$259,$E11,S$10:S$259,S11),CI$8&amp;" for this company in this year is inconsistent across funds, please update accordingly. "&amp;CHAR(10),IF(S11="","",IF(OR(S11&lt;0,ISTEXT(S11)),"Invalid revenue input - Please ensure that the revenue entered is non-negative and is not expressed in any unit such as millions or thousands. " &amp; CHAR(10),IF(S11=0,"Please verify zero revenue input. Leave blank if unknown/not available. "&amp; CHAR(10),""))))</f>
        <v/>
      </c>
      <c r="CJ11" s="230" t="str">
        <f t="shared" ref="CJ11:CJ74" si="60">IF(COUNTIFS($BR$10:$BR$259,$BR11,$E$10:$E$259,$E11)&lt;&gt;COUNTIFS($BR$10:$BR$259,$BR11,$E$10:$E$259,$E11,T$10:T$259,T11),CJ$8&amp;" for this company in this year is inconsistent across funds, please update accordingly. "&amp;CHAR(10),IF(T11="","",IF(OR(T11&lt;0,ISTEXT(T11)),"Invalid total number of FTE in current year - Please ensure the input is a non-negative numeric value. "&amp;CHAR(10),IF(T11=0,"Please verify the zero FTE input. Please leave blank if unknown/data not available. "&amp;CHAR(10),""))))</f>
        <v/>
      </c>
      <c r="CK11" s="230" t="str">
        <f t="shared" ref="CK11:CK74" si="61">IF(COUNTIFS($BR$10:$BR$259,$BR11,$E$10:$E$259,$E11)&lt;&gt;COUNTIFS($BR$10:$BR$259,$BR11,$E$10:$E$259,$E11,U$10:U$259,U11),CK$8&amp;" for this company in this year is inconsistent across funds, please update accordingly. "&amp;CHAR(10),IF(U11="","",IF(OR(U11&lt;0,ISTEXT(U11)),"Invalid total number of FTE in previous year - Please ensure the input is a non-negative numeric value. " &amp; CHAR(10),IF(U11=0,"Please verify the zero FTE input. Please leave blank if unknown/data not available. " &amp; CHAR(10),""))))</f>
        <v/>
      </c>
      <c r="CL11" s="230" t="str">
        <f t="shared" ref="CL11:CL74" si="62">IF(COUNTIFS($BR$10:$BR$259,$BR11,$E$10:$E$259,$E11)&lt;&gt;COUNTIFS($BR$10:$BR$259,$BR11,$E$10:$E$259,$E11,V$10:V$259,V11),CL$8&amp;" for this company in this year is inconsistent across funds, please update accordingly. "&amp;CHAR(10),IF(V11="","",IF(OR(ISTEXT(V11),V11&lt;0),"Invalid input for Scope 1 Emissions - Please ensure that the input is a non-negative numeric value. " &amp; CHAR(10),"")))</f>
        <v/>
      </c>
      <c r="CM11" s="230" t="str">
        <f>IF(COUNTIFS($BR$10:$BR$259,$BR11,$E$10:$E$259,$E11)&lt;&gt;COUNTIFS($BR$10:$BR$259,$BR11,$E$10:$E$259,$E11,W$10:W$259,W11),CM$8&amp;" for this company in this year is inconsistent across funds, please update accordingly. "&amp;CHAR(10),IF(W11="","",IF(COUNTIF('Source Data (Hidden)'!$L$3:$L$6,W11)&lt;&gt;1,"Invalid input for Scope 1 Methodology - Please choose one of the options from the drop-down list in the corresponding column in the EDCI Data tab. " &amp; CHAR(10),"")))</f>
        <v/>
      </c>
      <c r="CN11" s="230" t="str">
        <f t="shared" ref="CN11:CN74" si="63">IF(COUNTIFS($BR$10:$BR$259,$BR11,$E$10:$E$259,$E11)&lt;&gt;COUNTIFS($BR$10:$BR$259,$BR11,$E$10:$E$259,$E11,X$10:X$259,X11),CN$8&amp;" for this company in this year is inconsistent across funds, please update accordingly. "&amp;CHAR(10),IF(X11="","",IF(OR(ISTEXT(X11),X11&lt;0),"Invalid input for Scope 2 Emissions - Please ensure that the input is a non-negative numeric value. " &amp; CHAR(10),"")))</f>
        <v/>
      </c>
      <c r="CO11" s="230" t="str">
        <f>IF(COUNTIFS($BR$10:$BR$259,$BR11,$E$10:$E$259,$E11)&lt;&gt;COUNTIFS($BR$10:$BR$259,$BR11,$E$10:$E$259,$E11,Y$10:Y$259,Y11),CO$8&amp;" for this company in this year is inconsistent across funds, please update accordingly. "&amp;CHAR(10),IF(Y11="","",IF(COUNTIF('Source Data (Hidden)'!$M$3:$M$5,Y11)&lt;&gt;1,"Invalid input for Scope 2 Methodology - Please choose one of the options from the drop-down list in the corresponding column in the EDCI Data tab. " &amp; CHAR(10),"")))</f>
        <v/>
      </c>
      <c r="CP11" s="230" t="str">
        <f t="shared" ref="CP11:CP74" si="64">IF(COUNTIFS($BR$10:$BR$259,$BR11,$E$10:$E$259,$E11)&lt;&gt;COUNTIFS($BR$10:$BR$259,$BR11,$E$10:$E$259,$E11,Z$10:Z$259,Z11),CP$8&amp;" for this company in this year is inconsistent across funds, please update accordingly. "&amp;CHAR(10),IF(Z11="","",IF(OR(ISTEXT(Z11),Z11&lt;0),"Invalid input for Scope 3 Emissions - Please ensure that the input is a non-negative numeric value. " &amp; CHAR(10),"")))</f>
        <v/>
      </c>
      <c r="CQ11" s="230" t="str">
        <f>IF(COUNTIFS($BR$10:$BR$259,$BR11,$E$10:$E$259,$E11)&lt;&gt;COUNTIFS($BR$10:$BR$259,$BR11,$E$10:$E$259,$E11,AA$10:AA$259,AA11),CQ$8&amp;" for this company in this year is inconsistent across funds, please update accordingly. "&amp;CHAR(10),IF(AA11="","",IF(COUNTIF('Source Data (Hidden)'!$N$3:$N$6,AA11)&lt;&gt;1,"Invalid input for Scope 3 Methodology - Please choose one of the options from the drop-down list in the corresponding column in the EDCI Data tab. " &amp; CHAR(10),"")))</f>
        <v/>
      </c>
      <c r="CR11" s="230" t="str">
        <f t="shared" ref="CR11:CR74" si="65">IF(COUNTIFS($BR$10:$BR$259,$BR11,$E$10:$E$259,$E11)&lt;&gt;COUNTIFS($BR$10:$BR$259,$BR11,$E$10:$E$259,$E11,AB$10:AB$259,AB11),CR$8&amp;" for this company in this year is inconsistent across funds, please update accordingly. "&amp;CHAR(10),IF(AB11="","",IF(AB11&lt;&gt;"X","Invalid entry for indication of Scope 3 coverage - Please enter an x to indicate Scope 3 coverage for a category. " &amp; CHAR(10),"")))</f>
        <v/>
      </c>
      <c r="CS11" s="230" t="str">
        <f t="shared" ref="CS11:CS74" si="66">IF(COUNTIFS($BR$10:$BR$259,$BR11,$E$10:$E$259,$E11)&lt;&gt;COUNTIFS($BR$10:$BR$259,$BR11,$E$10:$E$259,$E11,AC$10:AC$259,AC11),CS$8&amp;" for this company in this year is inconsistent across funds, please update accordingly. "&amp;CHAR(10),IF(AC11="","",IF(AC11&lt;&gt;"X","Invalid entry for indication of Scope 3 coverage - Please enter an x to indicate Scope 3 coverage for a category. " &amp; CHAR(10),"")))</f>
        <v/>
      </c>
      <c r="CT11" s="230" t="str">
        <f t="shared" ref="CT11:CT74" si="67">IF(COUNTIFS($BR$10:$BR$259,$BR11,$E$10:$E$259,$E11)&lt;&gt;COUNTIFS($BR$10:$BR$259,$BR11,$E$10:$E$259,$E11,AD$10:AD$259,AD11),CT$8&amp;" for this company in this year is inconsistent across funds, please update accordingly. "&amp;CHAR(10),IF(AD11="","",IF(AD11&lt;&gt;"X","Invalid entry for indication of Scope 3 coverage - Please enter an x to indicate Scope 3 coverage for a category. " &amp; CHAR(10),"")))</f>
        <v/>
      </c>
      <c r="CU11" s="230" t="str">
        <f t="shared" ref="CU11:CU74" si="68">IF(COUNTIFS($BR$10:$BR$259,$BR11,$E$10:$E$259,$E11)&lt;&gt;COUNTIFS($BR$10:$BR$259,$BR11,$E$10:$E$259,$E11,AE$10:AE$259,AE11),CU$8&amp;" for this company in this year is inconsistent across funds, please update accordingly. "&amp;CHAR(10),IF(AE11="","",IF(AE11&lt;&gt;"X","Invalid entry for indication of Scope 3 coverage - Please enter an x to indicate Scope 3 coverage for a category. " &amp; CHAR(10),"")))</f>
        <v/>
      </c>
      <c r="CV11" s="230" t="str">
        <f t="shared" ref="CV11:CV74" si="69">IF(COUNTIFS($BR$10:$BR$259,$BR11,$E$10:$E$259,$E11)&lt;&gt;COUNTIFS($BR$10:$BR$259,$BR11,$E$10:$E$259,$E11,AF$10:AF$259,AF11),CV$8&amp;" for this company in this year is inconsistent across funds, please update accordingly. "&amp;CHAR(10),IF(AF11="","",IF(AF11&lt;&gt;"X","Invalid entry for indication of Scope 3 coverage - Please enter an x to indicate Scope 3 coverage for a category. " &amp; CHAR(10),"")))</f>
        <v/>
      </c>
      <c r="CW11" s="230" t="str">
        <f t="shared" ref="CW11:CW74" si="70">IF(COUNTIFS($BR$10:$BR$259,$BR11,$E$10:$E$259,$E11)&lt;&gt;COUNTIFS($BR$10:$BR$259,$BR11,$E$10:$E$259,$E11,AG$10:AG$259,AG11),CW$8&amp;" for this company in this year is inconsistent across funds, please update accordingly. "&amp;CHAR(10),IF(AG11="","",IF(AG11&lt;&gt;"X","Invalid entry for indication of Scope 3 coverage - Please enter an x to indicate Scope 3 coverage for a category. " &amp; CHAR(10),"")))</f>
        <v/>
      </c>
      <c r="CX11" s="230" t="str">
        <f t="shared" ref="CX11:CX74" si="71">IF(COUNTIFS($BR$10:$BR$259,$BR11,$E$10:$E$259,$E11)&lt;&gt;COUNTIFS($BR$10:$BR$259,$BR11,$E$10:$E$259,$E11,AH$10:AH$259,AH11),CX$8&amp;" for this company in this year is inconsistent across funds, please update accordingly. "&amp;CHAR(10),IF(AH11="","",IF(AH11&lt;&gt;"X","Invalid entry for indication of Scope 3 coverage - Please enter an x to indicate Scope 3 coverage for a category. " &amp; CHAR(10),"")))</f>
        <v/>
      </c>
      <c r="CY11" s="230" t="str">
        <f t="shared" ref="CY11:CY74" si="72">IF(COUNTIFS($BR$10:$BR$259,$BR11,$E$10:$E$259,$E11)&lt;&gt;COUNTIFS($BR$10:$BR$259,$BR11,$E$10:$E$259,$E11,AI$10:AI$259,AI11),CY$8&amp;" for this company in this year is inconsistent across funds, please update accordingly. "&amp;CHAR(10),IF(AI11="","",IF(AI11&lt;&gt;"X","Invalid entry for indication of Scope 3 coverage - Please enter an x to indicate Scope 3 coverage for a category. " &amp; CHAR(10),"")))</f>
        <v/>
      </c>
      <c r="CZ11" s="230" t="str">
        <f t="shared" ref="CZ11:CZ74" si="73">IF(COUNTIFS($BR$10:$BR$259,$BR11,$E$10:$E$259,$E11)&lt;&gt;COUNTIFS($BR$10:$BR$259,$BR11,$E$10:$E$259,$E11,AJ$10:AJ$259,AJ11),CZ$8&amp;" for this company in this year is inconsistent across funds, please update accordingly. "&amp;CHAR(10),IF(AJ11="","",IF(AJ11&lt;&gt;"X","Invalid entry for indication of Scope 3 coverage - Please enter an x to indicate Scope 3 coverage for a category. " &amp; CHAR(10),"")))</f>
        <v/>
      </c>
      <c r="DA11" s="230" t="str">
        <f t="shared" ref="DA11:DA74" si="74">IF(COUNTIFS($BR$10:$BR$259,$BR11,$E$10:$E$259,$E11)&lt;&gt;COUNTIFS($BR$10:$BR$259,$BR11,$E$10:$E$259,$E11,AK$10:AK$259,AK11),DA$8&amp;" for this company in this year is inconsistent across funds, please update accordingly. "&amp;CHAR(10),IF(AK11="","",IF(AK11&lt;&gt;"X","Invalid entry for indication of Scope 3 coverage - Please enter an x to indicate Scope 3 coverage for a category. " &amp; CHAR(10),"")))</f>
        <v/>
      </c>
      <c r="DB11" s="230" t="str">
        <f t="shared" ref="DB11:DB74" si="75">IF(COUNTIFS($BR$10:$BR$259,$BR11,$E$10:$E$259,$E11)&lt;&gt;COUNTIFS($BR$10:$BR$259,$BR11,$E$10:$E$259,$E11,AL$10:AL$259,AL11),DB$8&amp;" for this company in this year is inconsistent across funds, please update accordingly. "&amp;CHAR(10),IF(AL11="","",IF(AL11&lt;&gt;"X","Invalid entry for indication of Scope 3 coverage - Please enter an x to indicate Scope 3 coverage for a category. " &amp; CHAR(10),"")))</f>
        <v/>
      </c>
      <c r="DC11" s="230" t="str">
        <f t="shared" ref="DC11:DC74" si="76">IF(COUNTIFS($BR$10:$BR$259,$BR11,$E$10:$E$259,$E11)&lt;&gt;COUNTIFS($BR$10:$BR$259,$BR11,$E$10:$E$259,$E11,AM$10:AM$259,AM11),DC$8&amp;" for this company in this year is inconsistent across funds, please update accordingly. "&amp;CHAR(10),IF(AM11="","",IF(AM11&lt;&gt;"X","Invalid entry for indication of Scope 3 coverage - Please enter an x to indicate Scope 3 coverage for a category. " &amp; CHAR(10),"")))</f>
        <v/>
      </c>
      <c r="DD11" s="230" t="str">
        <f t="shared" ref="DD11:DD74" si="77">IF(COUNTIFS($BR$10:$BR$259,$BR11,$E$10:$E$259,$E11)&lt;&gt;COUNTIFS($BR$10:$BR$259,$BR11,$E$10:$E$259,$E11,AN$10:AN$259,AN11),DD$8&amp;" for this company in this year is inconsistent across funds, please update accordingly. "&amp;CHAR(10),IF(AN11="","",IF(AN11&lt;&gt;"X","Invalid entry for indication of Scope 3 coverage - Please enter an x to indicate Scope 3 coverage for a category. " &amp; CHAR(10),"")))</f>
        <v/>
      </c>
      <c r="DE11" s="230" t="str">
        <f t="shared" ref="DE11:DE74" si="78">IF(COUNTIFS($BR$10:$BR$259,$BR11,$E$10:$E$259,$E11)&lt;&gt;COUNTIFS($BR$10:$BR$259,$BR11,$E$10:$E$259,$E11,AO$10:AO$259,AO11),DE$8&amp;" for this company in this year is inconsistent across funds, please update accordingly. "&amp;CHAR(10),IF(AO11="","",IF(AO11&lt;&gt;"X","Invalid entry for indication of Scope 3 coverage - Please enter an x to indicate Scope 3 coverage for a category. " &amp; CHAR(10),"")))</f>
        <v/>
      </c>
      <c r="DF11" s="230" t="str">
        <f t="shared" ref="DF11:DF74" si="79">IF(COUNTIFS($BR$10:$BR$259,$BR11,$E$10:$E$259,$E11)&lt;&gt;COUNTIFS($BR$10:$BR$259,$BR11,$E$10:$E$259,$E11,AP$10:AP$259,AP11),DF$8&amp;" for this company in this year is inconsistent across funds, please update accordingly. "&amp;CHAR(10),IF(AP11="","",IF(AP11&lt;&gt;"X","Invalid entry for indication of Scope 3 coverage - Please enter an x to indicate Scope 3 coverage for a category. " &amp; CHAR(10),"")))</f>
        <v/>
      </c>
      <c r="DG11" s="230" t="str">
        <f t="shared" ref="DG11:DG74" si="80">IF(COUNTIFS($BR$10:$BR$259,$BR11,$E$10:$E$259,$E11)&lt;&gt;COUNTIFS($BR$10:$BR$259,$BR11,$E$10:$E$259,$E11,AQ$10:AQ$259,AQ11),DG$8&amp;" for this company in this year is inconsistent across funds, please update accordingly. "&amp;CHAR(10),IF(AQ11="","",IF(AND(AQ11&lt;&gt;"Y",AQ11&lt;&gt;"N"),"Invalid entry for indication of Scope 3 coverage - Please enter a Y or N to indicate whether this is representative of total Scope 3 emissions. " &amp; CHAR(10),"")))</f>
        <v/>
      </c>
      <c r="DH11" s="283" t="str">
        <f t="shared" ref="DH11:DH74" si="81">IF(AND(COUNTIFS($BR$10:$BR$259,$BR11,$E$10:$E$259,$E11)&gt;1,COUNTIFS($BR$10:$BR$259,$BR11,$E$10:$E$259,$E11)&lt;&gt;COUNTIFS($BR$10:$BR$259,$BR11,$E$10:$E$259,$E11,AR$10:AR$259,AR11)),DH$8&amp;" for this company in this year is inconsistent across funds, please update accordingly. "&amp;CHAR(10),"")</f>
        <v/>
      </c>
      <c r="DI11" s="230" t="str">
        <f t="shared" ref="DI11:DI74" si="82">IF(COUNTIFS($BR$10:$BR$259,$BR11,$E$10:$E$259,$E11)&lt;&gt;COUNTIFS($BR$10:$BR$259,$BR11,$E$10:$E$259,$E11,AS$10:AS$259,AS11),DI$8&amp;" for this company in this year is inconsistent across funds, please update accordingly. "&amp;CHAR(10),"")</f>
        <v/>
      </c>
      <c r="DJ11" s="230" t="str">
        <f>IF(COUNTIFS($BR$10:$BR$259,$BR11,$E$10:$E$259,$E11)&lt;&gt;COUNTIFS($BR$10:$BR$259,$BR11,$E$10:$E$259,$E11,AT$10:AT$259,AT11),DJ$8&amp;" for this company in this year is inconsistent across funds, please update accordingly. "&amp;CHAR(10),IF(AT11="","",IF(COUNTIF('Source Data (Hidden)'!$O$3:$O$5,AT11)&lt;&gt;1,"Invalid input for 'Does this Portco have a decarbonization strategy/plan in place' - Please ensure that you have selected a valid response using the drop-down list available in the corresponding column in the EDCI Data tab. " &amp; CHAR(10),"")))</f>
        <v/>
      </c>
      <c r="DK11" s="230" t="str">
        <f>IF(COUNTIFS($BR$10:$BR$259,$BR11,$E$10:$E$259,$E11)&lt;&gt;COUNTIFS($BR$10:$BR$259,$BR11,$E$10:$E$259,$E11,AU$10:AU$259,AU11),DK$8&amp;" for this company in this year is inconsistent across funds, please update accordingly. "&amp;CHAR(10),IF(AU11="","",IF(COUNTIF('Source Data (Hidden)'!$P$3:$P$5,AU11)&lt;&gt;1,"Invalid input for 'Does the Portfolio Company have a short-term GHG emission reduction target' - Please ensure you have selected a valid response using the drop-down list available in the corresponding column in the EDCI Data tab. " &amp; CHAR(10),"")))</f>
        <v/>
      </c>
      <c r="DL11" s="230" t="str">
        <f>IF(COUNTIFS($BR$10:$BR$259,$BR11,$E$10:$E$259,$E11)&lt;&gt;COUNTIFS($BR$10:$BR$259,$BR11,$E$10:$E$259,$E11,AV$10:AV$259,AV11),DL$8&amp;" for this company in this year is inconsistent across funds, please update accordingly. "&amp;CHAR(10),IF(AV11="","",IF(COUNTIF('Source Data (Hidden)'!$Q$3:$Q$6,AV11)&lt;&gt;1,"Invalid input for 'Does the Portfolio Company have a long-term net zero goal' - Please ensure that you have selected a valid response using the drop-down list available in the corresponding column in the EDCI Data tab. " &amp; CHAR(10),"")))</f>
        <v/>
      </c>
      <c r="DM11" s="230" t="str">
        <f t="shared" ref="DM11:DM74" si="83">IF(COUNTIFS($BR$10:$BR$259,$BR11,$E$10:$E$259,$E11)&lt;&gt;COUNTIFS($BR$10:$BR$259,$BR11,$E$10:$E$259,$E11,AW$10:AW$259,AW11),DM$8&amp;" for this company in this year is inconsistent across funds, please update accordingly. "&amp;CHAR(10),"")</f>
        <v/>
      </c>
      <c r="DN11" s="230" t="str">
        <f t="shared" ref="DN11:DN74" si="84">IF(COUNTIFS($BR$10:$BR$259,$BR11,$E$10:$E$259,$E11)&lt;&gt;COUNTIFS($BR$10:$BR$259,$BR11,$E$10:$E$259,$E11,AX$10:AX$259,AX11),DN$8&amp;" for this company in this year is inconsistent across funds, please update accordingly. "&amp;CHAR(10),IF(AX11="","",IF(OR(AX11&lt;0,ISTEXT(AX11)),"Invalid input for total energy consumption - Please input a non-negative numeric value. " &amp; CHAR(10),IF(AND(AX11&lt;&gt;"",AY11&lt;&gt;"",AX11&lt;AY11),"Invalid input for Total energy consumption - Please ensure that total energy consumption is greater than renewable energy consumption. " &amp; CHAR(10),""))))</f>
        <v/>
      </c>
      <c r="DO11" s="230" t="str">
        <f t="shared" ref="DO11:DO74" si="85">IF(COUNTIFS($BR$10:$BR$259,$BR11,$E$10:$E$259,$E11)&lt;&gt;COUNTIFS($BR$10:$BR$259,$BR11,$E$10:$E$259,$E11,AY$10:AY$259,AY11),DO$8&amp;" for this company in this year is inconsistent across funds, please update accordingly. "&amp;CHAR(10),IF(AY11="","",IF(OR(AY11&lt;0,AY11&gt;AX11,ISTEXT(AY11)),"Invalid input for renewable energy consumption - Please input a non-negative numeric value ensuring that renewable energy consumption is not greater than total energy consumption. " &amp; CHAR(10),IF(AND(AX11&lt;&gt;"",AY11&lt;&gt;"",AY11&gt;AX11),"Invalid input for Renewable energy consumption - Please ensure that renewable energy consumption does not exceed total energy consumption. " &amp; CHAR(10),""))))</f>
        <v/>
      </c>
      <c r="DP11" s="230"/>
      <c r="DQ11" s="230" t="str">
        <f t="shared" ref="DQ11:DQ74" si="86">IF(COUNTIFS($BR$10:$BR$259,$BR11,$E$10:$E$259,$E11)&lt;&gt;COUNTIFS($BR$10:$BR$259,$BR11,$E$10:$E$259,$E11,BA$10:BA$259,BA11),DQ$8&amp;" for this company in this year is inconsistent across funds, please update accordingly. "&amp;CHAR(10),IF(BA11="","",IF(OR(BA11&lt;0,ISTEXT(BA11)),"Invalid input for Total number of board memebrs -  Please ensure that total number of board members is a non-negative numeric value. " &amp; CHAR(10),IF(OR(AND(BA11&lt;&gt;"",BB11&lt;&gt;"",BB11&gt;BA11),AND(BA11&lt;&gt;"",BC11&lt;&gt;"",BC11&gt;BA11),AND(BA11&lt;&gt;"",BD11&lt;&gt;"",BD11&gt;BA11)),"Invalid input for Total board member - Total number of board members should be greater than number of women board members, number of LGBTQ board members and number of board members from under-represented groups. " &amp; CHAR(10),""))))</f>
        <v/>
      </c>
      <c r="DR11" s="230" t="str">
        <f t="shared" ref="DR11:DR74" si="87">IF(COUNTIFS($BR$10:$BR$259,$BR11,$E$10:$E$259,$E11)&lt;&gt;COUNTIFS($BR$10:$BR$259,$BR11,$E$10:$E$259,$E11,BB$10:BB$259,BB11),DR$8&amp;" for this company in this year is inconsistent across funds, please update accordingly. "&amp;CHAR(10),IF(BB11="","",IF(OR(BB11&lt;0,ISTEXT(BB11)),"Invalid input for Number of women board members - Please input a non-negative numeric value. " &amp; CHAR(10),IF(AND(BA11&lt;&gt;"",BB11&lt;&gt;"",BB11&gt;BA11),"Invalid input for Number of women on board - Please ensure that number of women board members &lt;= total board members. " &amp; CHAR(10),""))))</f>
        <v/>
      </c>
      <c r="DS11" s="230" t="str">
        <f t="shared" ref="DS11:DS74" si="88">IF(COUNTIFS($BR$10:$BR$259,$BR11,$E$10:$E$259,$E11)&lt;&gt;COUNTIFS($BR$10:$BR$259,$BR11,$E$10:$E$259,$E11,BC$10:BC$259,BC11),DS$8&amp;" for this company in this year is inconsistent across funds, please update accordingly. "&amp;CHAR(10),IF(BC11="","",IF(OR(BC11&lt;0,ISTEXT(BC11)),"Invalid input for Number of LGBTQ board members - Please input a non-negative numeric value." &amp; CHAR(10),IF(AND(BA11&lt;&gt;"",BC11&lt;&gt;"",BC11&gt;BA11),"Invalid input for Number of LGBTQ board members - Please ensure that number of LGBTQ board members &lt;= total board members. " &amp; CHAR(10),""))))</f>
        <v/>
      </c>
      <c r="DT11" s="230" t="str">
        <f t="shared" ref="DT11:DT74" si="89">IF(COUNTIFS($BR$10:$BR$259,$BR11,$E$10:$E$259,$E11)&lt;&gt;COUNTIFS($BR$10:$BR$259,$BR11,$E$10:$E$259,$E11,BD$10:BD$259,BD11),DT$8&amp;" for this company in this year is inconsistent across funds, please update accordingly. "&amp;CHAR(10),IF(BD11="","",IF(OR(BD11&lt;0,ISTEXT(BD11)),"Invalid input for Number of board members from under-represented groups - Please input a non-negative numeric value. " &amp; CHAR(10),IF(AND(BA11&lt;&gt;"",BD11&lt;&gt;"",BD11&gt;BA11),"Invalid input for Number of board members from under-represented groups - Please ensure that number of board members from under-represented groups &lt;= total board members. " &amp; CHAR(10),""))))</f>
        <v/>
      </c>
      <c r="DU11" s="230" t="str">
        <f t="shared" ref="DU11:DU74" si="90">IF(COUNTIFS($BR$10:$BR$259,$BR11,$E$10:$E$259,$E11)&lt;&gt;COUNTIFS($BR$10:$BR$259,$BR11,$E$10:$E$259,$E11,BE$10:BE$259,BE11),DU$8&amp;" for this company in this year is inconsistent across funds, please update accordingly. "&amp;CHAR(10),IF(BE11="","",IF(OR(BE11&lt;0,ISTEXT(BE11)),"Invalid input for Total number of C-Suite employees - Please ensure you have entered a non-negative numeric value. " &amp; CHAR(10),IF(AND(BF11&lt;&gt;"",BE11&lt;&gt;"",BF11&gt;BE11),"Invalid input for Total number of C-Suite employees - Please ensure that total number of C-suite employees &gt;= number of women C-suite employees. " &amp; CHAR(10),""))))</f>
        <v/>
      </c>
      <c r="DV11" s="230" t="str">
        <f t="shared" ref="DV11:DV74" si="91">IF(COUNTIFS($BR$10:$BR$259,$BR11,$E$10:$E$259,$E11)&lt;&gt;COUNTIFS($BR$10:$BR$259,$BR11,$E$10:$E$259,$E11,BF$10:BF$259,BF11),DV$8&amp;" for this company in this year is inconsistent across funds, please update accordingly. "&amp;CHAR(10),IF(BF11="","",IF(OR(BF11&lt;0,ISTEXT(BF11)),"Invalid input for Number of women C-suite employees - Please ensure you have entered a non-negative numeric value. " &amp; CHAR(10),IF(AND(BF11&lt;&gt;"",BE11&lt;&gt;"",BF11&gt;BE11),"Invalid input for Total number of C-Suite employees - Please ensure that total number of C-suite employees &gt;= number of women C-suite employees. " &amp; CHAR(10),""))))</f>
        <v/>
      </c>
      <c r="DW11" s="230" t="str">
        <f t="shared" ref="DW11:DW74" si="92">IF(COUNTIFS($BR$10:$BR$259,$BR11,$E$10:$E$259,$E11)&lt;&gt;COUNTIFS($BR$10:$BR$259,$BR11,$E$10:$E$259,$E11,BG$10:BG$259,BG11),DW$8&amp;" for this company in this year is inconsistent across funds, please update accordingly. "&amp;CHAR(10),IF(BG11="","",IF(OR(BG11&lt;0,ISTEXT(BG11)),"Invalid input for number of work-related injuries - Please ensure you have entered a non-negative numeric value. " &amp; CHAR(10),"")))</f>
        <v/>
      </c>
      <c r="DX11" s="230" t="str">
        <f t="shared" ref="DX11:DX74" si="93">IF(COUNTIFS($BR$10:$BR$259,$BR11,$E$10:$E$259,$E11)&lt;&gt;COUNTIFS($BR$10:$BR$259,$BR11,$E$10:$E$259,$E11,BH$10:BH$259,BH11),DX$8&amp;" for this company in this year is inconsistent across funds, please update accordingly. "&amp;CHAR(10),IF(BH11="","",IF(OR(BH11&lt;0,ISTEXT(BH11)),"Invalid input for Number of work-related fatalities - Please ensure you have entered a non-negative numeric input. " &amp; CHAR(10),IF(AND(BG11&lt;&gt;"",BH11&lt;&gt;"",BH11&gt;BG11),"Invalid input for Number of work-related fatalities - Please ensure that the number of work-related fatalities &lt;= number of work-related injuries. " &amp; CHAR(10),""))))</f>
        <v/>
      </c>
      <c r="DY11" s="230" t="str">
        <f t="shared" ref="DY11:DY74" si="94">IF(COUNTIFS($BR$10:$BR$259,$BR11,$E$10:$E$259,$E11)&lt;&gt;COUNTIFS($BR$10:$BR$259,$BR11,$E$10:$E$259,$E11,BI$10:BI$259,BI11),DY$8&amp;" for this company in this year is inconsistent across funds, please update accordingly. "&amp;CHAR(10),IF(BI11="","",IF(OR(BI11&lt;0,AND(BG11=0,BI11&gt;0),ISTEXT(BI11)),"Invalid input for Days lost due to injury (temporary incapacity) - Please ensure that you have entered a non-negative numeric value and if number of work-related injuries is zero then number of days lost due to injury cannot be positive. " &amp; CHAR(10),"")))</f>
        <v/>
      </c>
      <c r="DZ11" s="230" t="str">
        <f t="shared" ref="DZ11:DZ74" si="95">IF(BJ11&lt;&gt;T11,"Invalid input for Total number of FTE in current year - Please ensure that column R and column BF of the EDCI Data tab have the same value. " &amp; CHAR(10),"")</f>
        <v/>
      </c>
      <c r="EA11" s="230" t="str">
        <f t="shared" ref="EA11:EA74" si="96">IF(BK11&lt;&gt;U11,"Invalid input for Total number of FTE in previous year - Please ensure that column S and column BG of the EDCI Data tab have the same value. " &amp; CHAR(10),"")</f>
        <v/>
      </c>
      <c r="EB11" s="230" t="str">
        <f t="shared" ref="EB11:EB74" si="97">IF(COUNTIFS($BR$10:$BR$259,$BR11,$E$10:$E$259,$E11)&lt;&gt;COUNTIFS($BR$10:$BR$259,$BR11,$E$10:$E$259,$E11,BL$10:BL$259,BL11),EB$8&amp;" for this company in this year is inconsistent across funds, please update accordingly. "&amp;CHAR(10),IF(BL11="","",IF(ISTEXT(BL11),"Invalid input for net change in FTEs due to M&amp;A - Please enter a numeric value or leave blank if data is not available. " &amp; CHAR(10),"")))</f>
        <v/>
      </c>
      <c r="EC11" s="284" t="str">
        <f t="shared" ref="EC11:EC74" si="98">IF(COUNTIFS($BR$10:$BR$259,$BR11,$E$10:$E$259,$E11)&lt;&gt;COUNTIFS($BR$10:$BR$259,$BR11,$E$10:$E$259,$E11,BM$10:BM$259,BM11),EC$8&amp;" for this company in this year is inconsistent across funds, please update accordingly. "&amp;CHAR(10),IF(OR(BJ11="",BK11="",BL11=""),"",IF(IFERROR(ROUND(BM11,5)&lt;&gt;ROUND(BJ11-BK11-BL11,5),TRUE),"Invalid input for Organic net new hires - Please ensure that this equals Current year FTEs - Previous year FTEs - (net change in FTEs due to M&amp;A). " &amp; CHAR(10),IF(OR(BK11&lt;&gt;"",BL11&lt;&gt;""),"",IF(IFERROR(ROUND(BM11,5)&lt;&gt;ROUND(BJ11-BK11-BL11,5),TRUE),"Invalid input for Organic net new hires - Please ensure that Organic net new hires  + Previous year FTEs &gt; 0. " &amp; CHAR(10),"")))))</f>
        <v/>
      </c>
      <c r="ED11" s="284" t="str">
        <f t="shared" ref="ED11:ED74" si="99">IF(COUNTIFS($BR$10:$BR$259,$BR11,$E$10:$E$259,$E11)&lt;&gt;COUNTIFS($BR$10:$BR$259,$BR11,$E$10:$E$259,$E11,BN$10:BN$259,BN11),ED$8&amp;" for this company in this year is inconsistent across funds, please update accordingly. "&amp;CHAR(10),IF(OR(BJ11="",BK11=""),"",IF(IFERROR(ROUND(BN11,5)&lt;&gt;ROUND(BJ11-BK11,5),TRUE),"Invalid input for Total net new hires - Please ensure that total net new hires is equal to the difference between current year FTEs and previous year FTEs. " &amp; CHAR(10),"")))</f>
        <v/>
      </c>
      <c r="EE11" s="230" t="str">
        <f t="shared" ref="EE11:EE74" si="100">IF(COUNTIFS($BR$10:$BR$259,$BR11,$E$10:$E$259,$E11)&lt;&gt;COUNTIFS($BR$10:$BR$259,$BR11,$E$10:$E$259,$E11,BO$10:BO$259,BO11),EE$8&amp;" for this company in this year is inconsistent across funds, please update accordingly. "&amp;CHAR(10),IF(BO11="","",IF(BO11&lt;0,"Invalid input for Annual percent turnover - Please ensure that turnover % is at least 0%. "&amp;CHAR(10),IF(BO11&gt;1,"Please ensure Annual percent turnover is genuinely greater than 100%. "&amp;CHAR(10)&amp;IF(AND(BM11&lt;&gt;"",BK11&lt;&gt;"",BO11&lt;&gt;"",BK11&gt;0,IFERROR((BM11/BK11)&lt;-BO11,"")),"Invalid input for Annual percent turnover - The staff loss as suggested by organic net new hires is greater than that reported according to turnover percentage. "&amp;CHAR(10),""),IF(AND(BM11&lt;&gt;"",BK11&lt;&gt;"",BO11&lt;&gt;"",BK11&gt;0,IFERROR((BM11/BK11)&lt;-BO11,"")),"Invalid input for Annual percent turnover - The staff loss as suggested by organic net new hires is greater than that reported according to turnover percentage. "&amp;CHAR(10),"")))))</f>
        <v/>
      </c>
      <c r="EF11" s="230" t="str">
        <f>IF(COUNTIFS($BR$10:$BR$259,$BR11,$E$10:$E$259,$E11)&lt;&gt;COUNTIFS($BR$10:$BR$259,$BR11,$E$10:$E$259,$E11,BP$10:BP$259,BP11),EF$8&amp;" for this company in this year is inconsistent across funds, please update accordingly. "&amp;CHAR(10),IF(AND(BP11="",BQ11=""),"",IF(OR(AND(BQ11&lt;&gt;"",BP11&lt;&gt;"",BP11&lt;&gt;"Y"),AND(BQ11&lt;&gt;"",BP11=""),COUNTIF('Source Data (Hidden)'!$S$3:$S$4,BP11)&lt;&gt;1),"Invalid input for 'Do you conduct an employee survey' - Please ensure the input is either Y or N or leave blank if data is not available. If you have reported a % response rate to employee survey then the input for this metric should be Y. " &amp; CHAR(10),"")))</f>
        <v/>
      </c>
      <c r="EG11" s="230" t="str">
        <f t="shared" ref="EG11:EG74" si="101">IF(COUNTIFS($BR$10:$BR$259,$BR11,$E$10:$E$259,$E11)&lt;&gt;COUNTIFS($BR$10:$BR$259,$BR11,$E$10:$E$259,$E11,BQ$10:BQ$259,BQ11),EG$8&amp;" for this company in this year is inconsistent across funds, please update accordingly. "&amp;CHAR(10),IF(BQ11="","",IF(AND(BQ11&lt;&gt;"",BP11&lt;&gt;"Y",OR(BQ11&lt;0,BQ11&gt;1,ISTEXT(BQ11))),"% employees responding to survey - Please enter a % between 0 and 100. If you have entered a survey response rate then ensure that you have entered a Y in the 'do you conduct an employee survey' column. " &amp; CHAR(10),"")))</f>
        <v/>
      </c>
    </row>
    <row r="12" spans="1:137" s="154" customFormat="1" ht="60" customHeight="1" x14ac:dyDescent="0.35">
      <c r="A12" s="153"/>
      <c r="B12" s="212" t="str">
        <f t="shared" ca="1" si="0"/>
        <v/>
      </c>
      <c r="C12" s="213" t="str">
        <f>IF('EDCI Data'!B12="","",'EDCI Data'!B12)</f>
        <v/>
      </c>
      <c r="D12" s="214" t="str">
        <f>IF('EDCI Data'!C12="","",'EDCI Data'!C12)</f>
        <v/>
      </c>
      <c r="E12" s="215" t="str">
        <f>IF('EDCI Data'!D12="","",'EDCI Data'!D12)</f>
        <v/>
      </c>
      <c r="F12" s="216" t="str">
        <f>IF('EDCI Data'!E12="","",'EDCI Data'!E12)</f>
        <v/>
      </c>
      <c r="G12" s="213" t="str">
        <f>IF('EDCI Data'!F12="","",'EDCI Data'!F12)</f>
        <v/>
      </c>
      <c r="H12" s="213" t="str">
        <f>IF('EDCI Data'!G12="","",'EDCI Data'!G12)</f>
        <v/>
      </c>
      <c r="I12" s="213" t="str">
        <f>IF('EDCI Data'!H12="","",'EDCI Data'!H12)</f>
        <v/>
      </c>
      <c r="J12" s="213" t="str">
        <f>IF('EDCI Data'!I12="","",'EDCI Data'!I12)</f>
        <v/>
      </c>
      <c r="K12" s="213" t="str">
        <f>IF('EDCI Data'!J12="","",'EDCI Data'!J12)</f>
        <v/>
      </c>
      <c r="L12" s="213" t="str">
        <f>IF('EDCI Data'!K12="","",'EDCI Data'!K12)</f>
        <v/>
      </c>
      <c r="M12" s="217" t="str">
        <f>IF('EDCI Data'!L12="","",'EDCI Data'!L12)</f>
        <v/>
      </c>
      <c r="N12" s="217" t="str">
        <f>IF('EDCI Data'!M12="","",'EDCI Data'!M12)</f>
        <v/>
      </c>
      <c r="O12" s="213" t="str">
        <f>IF('EDCI Data'!N12="","",'EDCI Data'!N12)</f>
        <v/>
      </c>
      <c r="P12" s="213" t="str">
        <f>IF('EDCI Data'!O12="","",'EDCI Data'!O12)</f>
        <v/>
      </c>
      <c r="Q12" s="213" t="str">
        <f>IF('EDCI Data'!P12="","",'EDCI Data'!P12)</f>
        <v/>
      </c>
      <c r="R12" s="213" t="str">
        <f>IF('EDCI Data'!Q12="","",'EDCI Data'!Q12)</f>
        <v/>
      </c>
      <c r="S12" s="218" t="str">
        <f>IF('EDCI Data'!R12="","",'EDCI Data'!R12)</f>
        <v/>
      </c>
      <c r="T12" s="219" t="str">
        <f>IF('EDCI Data'!S12="","",'EDCI Data'!S12)</f>
        <v/>
      </c>
      <c r="U12" s="219" t="str">
        <f>IF('EDCI Data'!T12="","",'EDCI Data'!T12)</f>
        <v/>
      </c>
      <c r="V12" s="220" t="str">
        <f>IF('EDCI Data'!U12="","",'EDCI Data'!U12)</f>
        <v/>
      </c>
      <c r="W12" s="213" t="str">
        <f>IF('EDCI Data'!V12="","",'EDCI Data'!V12)</f>
        <v/>
      </c>
      <c r="X12" s="220" t="str">
        <f>IF('EDCI Data'!W12="","",'EDCI Data'!W12)</f>
        <v/>
      </c>
      <c r="Y12" s="213" t="str">
        <f>IF('EDCI Data'!X12="","",'EDCI Data'!X12)</f>
        <v/>
      </c>
      <c r="Z12" s="220" t="str">
        <f>IF('EDCI Data'!Y12="","",'EDCI Data'!Y12)</f>
        <v/>
      </c>
      <c r="AA12" s="213" t="str">
        <f>IF('EDCI Data'!Z12="","",'EDCI Data'!Z12)</f>
        <v/>
      </c>
      <c r="AB12" s="213" t="str">
        <f>IF('EDCI Data'!AA12="","",'EDCI Data'!AA12)</f>
        <v/>
      </c>
      <c r="AC12" s="213" t="str">
        <f>IF('EDCI Data'!AB12="","",'EDCI Data'!AB12)</f>
        <v/>
      </c>
      <c r="AD12" s="213" t="str">
        <f>IF('EDCI Data'!AC12="","",'EDCI Data'!AC12)</f>
        <v/>
      </c>
      <c r="AE12" s="213" t="str">
        <f>IF('EDCI Data'!AD12="","",'EDCI Data'!AD12)</f>
        <v/>
      </c>
      <c r="AF12" s="213" t="str">
        <f>IF('EDCI Data'!AE12="","",'EDCI Data'!AE12)</f>
        <v/>
      </c>
      <c r="AG12" s="213" t="str">
        <f>IF('EDCI Data'!AF12="","",'EDCI Data'!AF12)</f>
        <v/>
      </c>
      <c r="AH12" s="213" t="str">
        <f>IF('EDCI Data'!AG12="","",'EDCI Data'!AG12)</f>
        <v/>
      </c>
      <c r="AI12" s="213" t="str">
        <f>IF('EDCI Data'!AH12="","",'EDCI Data'!AH12)</f>
        <v/>
      </c>
      <c r="AJ12" s="213" t="str">
        <f>IF('EDCI Data'!AI12="","",'EDCI Data'!AI12)</f>
        <v/>
      </c>
      <c r="AK12" s="213" t="str">
        <f>IF('EDCI Data'!AJ12="","",'EDCI Data'!AJ12)</f>
        <v/>
      </c>
      <c r="AL12" s="213" t="str">
        <f>IF('EDCI Data'!AK12="","",'EDCI Data'!AK12)</f>
        <v/>
      </c>
      <c r="AM12" s="213" t="str">
        <f>IF('EDCI Data'!AL12="","",'EDCI Data'!AL12)</f>
        <v/>
      </c>
      <c r="AN12" s="213" t="str">
        <f>IF('EDCI Data'!AM12="","",'EDCI Data'!AM12)</f>
        <v/>
      </c>
      <c r="AO12" s="213" t="str">
        <f>IF('EDCI Data'!AN12="","",'EDCI Data'!AN12)</f>
        <v/>
      </c>
      <c r="AP12" s="213" t="str">
        <f>IF('EDCI Data'!AO12="","",'EDCI Data'!AO12)</f>
        <v/>
      </c>
      <c r="AQ12" s="213" t="str">
        <f>IF('EDCI Data'!AP12="","",'EDCI Data'!AP12)</f>
        <v/>
      </c>
      <c r="AR12" s="213" t="str">
        <f>IF('EDCI Data'!AQ12="","",'EDCI Data'!AQ12)</f>
        <v/>
      </c>
      <c r="AS12" s="213" t="str">
        <f>IF('EDCI Data'!AR12="","",'EDCI Data'!AR12)</f>
        <v/>
      </c>
      <c r="AT12" s="213" t="str">
        <f>IF('EDCI Data'!AS12="","",'EDCI Data'!AS12)</f>
        <v/>
      </c>
      <c r="AU12" s="213" t="str">
        <f>IF('EDCI Data'!AT12="","",'EDCI Data'!AT12)</f>
        <v/>
      </c>
      <c r="AV12" s="213" t="str">
        <f>IF('EDCI Data'!AU12="","",'EDCI Data'!AU12)</f>
        <v/>
      </c>
      <c r="AW12" s="213" t="str">
        <f>IF('EDCI Data'!AV12="","",'EDCI Data'!AV12)</f>
        <v/>
      </c>
      <c r="AX12" s="221" t="str">
        <f>IF('EDCI Data'!AW12="","",'EDCI Data'!AW12)</f>
        <v/>
      </c>
      <c r="AY12" s="221" t="str">
        <f>IF('EDCI Data'!AX12="","",'EDCI Data'!AX12)</f>
        <v/>
      </c>
      <c r="AZ12" s="222" t="str">
        <f t="shared" si="49"/>
        <v/>
      </c>
      <c r="BA12" s="223" t="str">
        <f>IF('EDCI Data'!AY12="","",'EDCI Data'!AY12)</f>
        <v/>
      </c>
      <c r="BB12" s="223" t="str">
        <f>IF('EDCI Data'!AZ12="","",'EDCI Data'!AZ12)</f>
        <v/>
      </c>
      <c r="BC12" s="223" t="str">
        <f>IF('EDCI Data'!BA12="","",'EDCI Data'!BA12)</f>
        <v/>
      </c>
      <c r="BD12" s="223" t="str">
        <f>IF('EDCI Data'!BB12="","",'EDCI Data'!BB12)</f>
        <v/>
      </c>
      <c r="BE12" s="223" t="str">
        <f>IF('EDCI Data'!BC12="","",'EDCI Data'!BC12)</f>
        <v/>
      </c>
      <c r="BF12" s="223" t="str">
        <f>IF('EDCI Data'!BD12="","",'EDCI Data'!BD12)</f>
        <v/>
      </c>
      <c r="BG12" s="223" t="str">
        <f>IF('EDCI Data'!BE12="","",'EDCI Data'!BE12)</f>
        <v/>
      </c>
      <c r="BH12" s="223" t="str">
        <f>IF('EDCI Data'!BF12="","",'EDCI Data'!BF12)</f>
        <v/>
      </c>
      <c r="BI12" s="224" t="str">
        <f>IF('EDCI Data'!BG12="","",'EDCI Data'!BG12)</f>
        <v/>
      </c>
      <c r="BJ12" s="225" t="str">
        <f>IF('EDCI Data'!S12="","",'EDCI Data'!S12)</f>
        <v/>
      </c>
      <c r="BK12" s="225" t="str">
        <f>IF('EDCI Data'!T12="","",'EDCI Data'!T12)</f>
        <v/>
      </c>
      <c r="BL12" s="224" t="str">
        <f>IF('EDCI Data'!BJ12="","",'EDCI Data'!BJ12)</f>
        <v/>
      </c>
      <c r="BM12" s="226" t="str">
        <f>IF('EDCI Data'!BK12="","",'EDCI Data'!BK12)</f>
        <v/>
      </c>
      <c r="BN12" s="226" t="str">
        <f>IF('EDCI Data'!BL12="","",'EDCI Data'!BL12)</f>
        <v/>
      </c>
      <c r="BO12" s="227" t="str">
        <f>IF('EDCI Data'!BM12="","",'EDCI Data'!BM12)</f>
        <v/>
      </c>
      <c r="BP12" s="228" t="str">
        <f>IF('EDCI Data'!BN12="","",'EDCI Data'!BN12)</f>
        <v/>
      </c>
      <c r="BQ12" s="229" t="str">
        <f>IF('EDCI Data'!BO12="","",'EDCI Data'!BO12)</f>
        <v/>
      </c>
      <c r="BR12" s="230" t="str">
        <f t="shared" si="50"/>
        <v/>
      </c>
      <c r="BS12" s="230" t="str">
        <f t="shared" si="51"/>
        <v/>
      </c>
      <c r="BT12" s="230" t="str">
        <f t="shared" si="52"/>
        <v/>
      </c>
      <c r="BU12" s="230" t="str">
        <f t="shared" si="53"/>
        <v/>
      </c>
      <c r="BV12" s="230" t="str">
        <f t="shared" si="54"/>
        <v/>
      </c>
      <c r="BW12" s="230" t="str">
        <f>IF(COUNTIFS($BR$10:$BR$259,$BR12,$E$10:$E$259,$E12)&lt;&gt;COUNTIFS($BR$10:$BR$259,$BR12,$E$10:$E$259,$E12,G$10:G$259,G12),BW$8&amp;" for this company in this year is inconsistent across funds, please update accordingly. "&amp;CHAR(10),IF(G12="","",IF(IFERROR(OR(INT(G12)&lt;&gt;G12,ISTEXT(G12),G12&gt;'Source Data (Hidden)'!$T$3),TRUE),"Invalid year of initial investment - Please ensure that the input is a year (not a date) and is not future dated. "&amp;CHAR(10),"")))</f>
        <v/>
      </c>
      <c r="BX12" s="230"/>
      <c r="BY12" s="230" t="str">
        <f>IF(COUNTIFS($BR$10:$BR$259,$BR12,$E$10:$E$259,$E12)&lt;&gt;COUNTIFS($BR$10:$BR$259,$BR12,$E$10:$E$259,$E12,I$10:I$259,I12),BY$8&amp;" for this company in this year is inconsistent across funds, please update accordingly. "&amp;CHAR(10),IF(I12="","",IF(COUNTIF('Source Data (Hidden)'!$A$3:$B$255,I12)=0,"Invalid country of domicile - Please enter a valid input using the drop-down in the 'Country of domicile' column in the EDCI Data tab. "&amp;CHAR(10),"")))</f>
        <v/>
      </c>
      <c r="BZ12" s="230" t="str">
        <f>IF(COUNTIFS($BR$10:$BR$259,$BR12,$E$10:$E$259,$E12)&lt;&gt;COUNTIFS($BR$10:$BR$259,$BR12,$E$10:$E$259,$E12,J$10:J$259,J12),BZ$8&amp;" for this company in this year is inconsistent across funds, please update accordingly. "&amp;CHAR(10),IF(J12="","",IF(COUNTIF('Source Data (Hidden)'!$A$3:$B$255,J12)=0,"Invalid primary country of operations - Please enter a valid input using the drop-down in the 'Primary country of operations' column in the EDCI Data tab and ensure that you have narrowed this down to 1 primary country of operations. "&amp;CHAR(10),"")))</f>
        <v/>
      </c>
      <c r="CA12" s="230" t="str">
        <f>IF(COUNTIFS($BR$10:$BR$259,$BR12,$E$10:$E$259,$E12)&lt;&gt;COUNTIFS($BR$10:$BR$259,$BR12,$E$10:$E$259,$E12,K$10:K$259,K12),CA$8&amp;" for this company in this year is inconsistent across funds, please update accordingly. "&amp;CHAR(10),IF(K12="","",IF(COUNTIF('Source Data (Hidden)'!$C$3:$C$4,K12)&lt;&gt;1,"Invalid company structure - Please classify the portfolio company as either 'Private' or 'Public'. "&amp;CHAR(10),"")))</f>
        <v/>
      </c>
      <c r="CB12" s="230" t="str">
        <f>IF(COUNTIFS($BR$10:$BR$259,$BR12,$E$10:$E$259,$E12)&lt;&gt;COUNTIFS($BR$10:$BR$259,$BR12,$E$10:$E$259,$E12,L$10:L$259,L12),CB$8&amp;" for this company in this year is inconsistent across funds, please update accordingly. "&amp;CHAR(10),IF(L12="","",IF(COUNTIF('Source Data (Hidden)'!$D$3:$D$5,L12)&lt;&gt;1,"Invalid growth stage of company - Please describe the growth stage of the company as either 'Venture', 'Growth' or 'Buyout'. " &amp; CHAR(10),"")))</f>
        <v/>
      </c>
      <c r="CC12" s="230" t="str">
        <f t="shared" si="55"/>
        <v/>
      </c>
      <c r="CD12" s="283" t="str">
        <f t="shared" si="56"/>
        <v/>
      </c>
      <c r="CE12" s="230" t="str">
        <f>IF(COUNTIFS($BR$10:$BR$259,$BR12,$E$10:$E$259,$E12)&lt;&gt;COUNTIFS($BR$10:$BR$259,$BR12,$E$10:$E$259,$E12,O$10:O$259,O12),CE$8&amp;" for this company in this year is inconsistent across funds, please update accordingly. "&amp;CHAR(10),IF(O12="","",IF(COUNTIF('Source Data (Hidden)'!$G$3:$G$13,O12)&lt;&gt;1,"Invalid sector of operations SICS name - Please ensure that you have selected a valid sector of operations using the drop-down list available in the corresponding column in the EDCI Data tab. " &amp; CHAR(10),"")))</f>
        <v/>
      </c>
      <c r="CF12" s="230" t="str">
        <f t="shared" ca="1" si="57"/>
        <v/>
      </c>
      <c r="CG12" s="230" t="str">
        <f t="shared" ca="1" si="58"/>
        <v/>
      </c>
      <c r="CH12" s="230" t="str">
        <f>IF(COUNTIFS($BR$10:$BR$259,$BR12,$E$10:$E$259,$E12)&lt;&gt;COUNTIFS($BR$10:$BR$259,$BR12,$E$10:$E$259,$E12,R$10:R$259,R12),CH$8&amp;" for this company in this year is inconsistent across funds, please update accordingly. "&amp;CHAR(10),IF(R12="","",IF(COUNTIF('Source Data (Hidden)'!$F$3:$F$183,R12)&lt;&gt;1,"Invalid currency input - Please ensure that the currency entered is a monetary unit described using three letter code (ISO 4217 code). " &amp; CHAR(10),"")))</f>
        <v/>
      </c>
      <c r="CI12" s="230" t="str">
        <f t="shared" si="59"/>
        <v/>
      </c>
      <c r="CJ12" s="230" t="str">
        <f t="shared" si="60"/>
        <v/>
      </c>
      <c r="CK12" s="230" t="str">
        <f t="shared" si="61"/>
        <v/>
      </c>
      <c r="CL12" s="230" t="str">
        <f t="shared" si="62"/>
        <v/>
      </c>
      <c r="CM12" s="230" t="str">
        <f>IF(COUNTIFS($BR$10:$BR$259,$BR12,$E$10:$E$259,$E12)&lt;&gt;COUNTIFS($BR$10:$BR$259,$BR12,$E$10:$E$259,$E12,W$10:W$259,W12),CM$8&amp;" for this company in this year is inconsistent across funds, please update accordingly. "&amp;CHAR(10),IF(W12="","",IF(COUNTIF('Source Data (Hidden)'!$L$3:$L$6,W12)&lt;&gt;1,"Invalid input for Scope 1 Methodology - Please choose one of the options from the drop-down list in the corresponding column in the EDCI Data tab. " &amp; CHAR(10),"")))</f>
        <v/>
      </c>
      <c r="CN12" s="230" t="str">
        <f t="shared" si="63"/>
        <v/>
      </c>
      <c r="CO12" s="230" t="str">
        <f>IF(COUNTIFS($BR$10:$BR$259,$BR12,$E$10:$E$259,$E12)&lt;&gt;COUNTIFS($BR$10:$BR$259,$BR12,$E$10:$E$259,$E12,Y$10:Y$259,Y12),CO$8&amp;" for this company in this year is inconsistent across funds, please update accordingly. "&amp;CHAR(10),IF(Y12="","",IF(COUNTIF('Source Data (Hidden)'!$M$3:$M$5,Y12)&lt;&gt;1,"Invalid input for Scope 2 Methodology - Please choose one of the options from the drop-down list in the corresponding column in the EDCI Data tab. " &amp; CHAR(10),"")))</f>
        <v/>
      </c>
      <c r="CP12" s="230" t="str">
        <f t="shared" si="64"/>
        <v/>
      </c>
      <c r="CQ12" s="230" t="str">
        <f>IF(COUNTIFS($BR$10:$BR$259,$BR12,$E$10:$E$259,$E12)&lt;&gt;COUNTIFS($BR$10:$BR$259,$BR12,$E$10:$E$259,$E12,AA$10:AA$259,AA12),CQ$8&amp;" for this company in this year is inconsistent across funds, please update accordingly. "&amp;CHAR(10),IF(AA12="","",IF(COUNTIF('Source Data (Hidden)'!$N$3:$N$6,AA12)&lt;&gt;1,"Invalid input for Scope 3 Methodology - Please choose one of the options from the drop-down list in the corresponding column in the EDCI Data tab. " &amp; CHAR(10),"")))</f>
        <v/>
      </c>
      <c r="CR12" s="230" t="str">
        <f t="shared" si="65"/>
        <v/>
      </c>
      <c r="CS12" s="230" t="str">
        <f t="shared" si="66"/>
        <v/>
      </c>
      <c r="CT12" s="230" t="str">
        <f t="shared" si="67"/>
        <v/>
      </c>
      <c r="CU12" s="230" t="str">
        <f t="shared" si="68"/>
        <v/>
      </c>
      <c r="CV12" s="230" t="str">
        <f t="shared" si="69"/>
        <v/>
      </c>
      <c r="CW12" s="230" t="str">
        <f t="shared" si="70"/>
        <v/>
      </c>
      <c r="CX12" s="230" t="str">
        <f t="shared" si="71"/>
        <v/>
      </c>
      <c r="CY12" s="230" t="str">
        <f t="shared" si="72"/>
        <v/>
      </c>
      <c r="CZ12" s="230" t="str">
        <f t="shared" si="73"/>
        <v/>
      </c>
      <c r="DA12" s="230" t="str">
        <f t="shared" si="74"/>
        <v/>
      </c>
      <c r="DB12" s="230" t="str">
        <f t="shared" si="75"/>
        <v/>
      </c>
      <c r="DC12" s="230" t="str">
        <f t="shared" si="76"/>
        <v/>
      </c>
      <c r="DD12" s="230" t="str">
        <f t="shared" si="77"/>
        <v/>
      </c>
      <c r="DE12" s="230" t="str">
        <f t="shared" si="78"/>
        <v/>
      </c>
      <c r="DF12" s="230" t="str">
        <f t="shared" si="79"/>
        <v/>
      </c>
      <c r="DG12" s="230" t="str">
        <f t="shared" si="80"/>
        <v/>
      </c>
      <c r="DH12" s="283" t="str">
        <f t="shared" si="81"/>
        <v/>
      </c>
      <c r="DI12" s="230" t="str">
        <f t="shared" si="82"/>
        <v/>
      </c>
      <c r="DJ12" s="230" t="str">
        <f>IF(COUNTIFS($BR$10:$BR$259,$BR12,$E$10:$E$259,$E12)&lt;&gt;COUNTIFS($BR$10:$BR$259,$BR12,$E$10:$E$259,$E12,AT$10:AT$259,AT12),DJ$8&amp;" for this company in this year is inconsistent across funds, please update accordingly. "&amp;CHAR(10),IF(AT12="","",IF(COUNTIF('Source Data (Hidden)'!$O$3:$O$5,AT12)&lt;&gt;1,"Invalid input for 'Does this Portco have a decarbonization strategy/plan in place' - Please ensure that you have selected a valid response using the drop-down list available in the corresponding column in the EDCI Data tab. " &amp; CHAR(10),"")))</f>
        <v/>
      </c>
      <c r="DK12" s="230" t="str">
        <f>IF(COUNTIFS($BR$10:$BR$259,$BR12,$E$10:$E$259,$E12)&lt;&gt;COUNTIFS($BR$10:$BR$259,$BR12,$E$10:$E$259,$E12,AU$10:AU$259,AU12),DK$8&amp;" for this company in this year is inconsistent across funds, please update accordingly. "&amp;CHAR(10),IF(AU12="","",IF(COUNTIF('Source Data (Hidden)'!$P$3:$P$5,AU12)&lt;&gt;1,"Invalid input for 'Does the Portfolio Company have a short-term GHG emission reduction target' - Please ensure you have selected a valid response using the drop-down list available in the corresponding column in the EDCI Data tab. " &amp; CHAR(10),"")))</f>
        <v/>
      </c>
      <c r="DL12" s="230" t="str">
        <f>IF(COUNTIFS($BR$10:$BR$259,$BR12,$E$10:$E$259,$E12)&lt;&gt;COUNTIFS($BR$10:$BR$259,$BR12,$E$10:$E$259,$E12,AV$10:AV$259,AV12),DL$8&amp;" for this company in this year is inconsistent across funds, please update accordingly. "&amp;CHAR(10),IF(AV12="","",IF(COUNTIF('Source Data (Hidden)'!$Q$3:$Q$6,AV12)&lt;&gt;1,"Invalid input for 'Does the Portfolio Company have a long-term net zero goal' - Please ensure that you have selected a valid response using the drop-down list available in the corresponding column in the EDCI Data tab. " &amp; CHAR(10),"")))</f>
        <v/>
      </c>
      <c r="DM12" s="230" t="str">
        <f t="shared" si="83"/>
        <v/>
      </c>
      <c r="DN12" s="230" t="str">
        <f t="shared" si="84"/>
        <v/>
      </c>
      <c r="DO12" s="230" t="str">
        <f t="shared" si="85"/>
        <v/>
      </c>
      <c r="DP12" s="230"/>
      <c r="DQ12" s="230" t="str">
        <f t="shared" si="86"/>
        <v/>
      </c>
      <c r="DR12" s="230" t="str">
        <f t="shared" si="87"/>
        <v/>
      </c>
      <c r="DS12" s="230" t="str">
        <f t="shared" si="88"/>
        <v/>
      </c>
      <c r="DT12" s="230" t="str">
        <f t="shared" si="89"/>
        <v/>
      </c>
      <c r="DU12" s="230" t="str">
        <f t="shared" si="90"/>
        <v/>
      </c>
      <c r="DV12" s="230" t="str">
        <f t="shared" si="91"/>
        <v/>
      </c>
      <c r="DW12" s="230" t="str">
        <f t="shared" si="92"/>
        <v/>
      </c>
      <c r="DX12" s="230" t="str">
        <f t="shared" si="93"/>
        <v/>
      </c>
      <c r="DY12" s="230" t="str">
        <f t="shared" si="94"/>
        <v/>
      </c>
      <c r="DZ12" s="230" t="str">
        <f t="shared" si="95"/>
        <v/>
      </c>
      <c r="EA12" s="230" t="str">
        <f t="shared" si="96"/>
        <v/>
      </c>
      <c r="EB12" s="230" t="str">
        <f t="shared" si="97"/>
        <v/>
      </c>
      <c r="EC12" s="284" t="str">
        <f t="shared" si="98"/>
        <v/>
      </c>
      <c r="ED12" s="284" t="str">
        <f t="shared" si="99"/>
        <v/>
      </c>
      <c r="EE12" s="230" t="str">
        <f t="shared" si="100"/>
        <v/>
      </c>
      <c r="EF12" s="230" t="str">
        <f>IF(COUNTIFS($BR$10:$BR$259,$BR12,$E$10:$E$259,$E12)&lt;&gt;COUNTIFS($BR$10:$BR$259,$BR12,$E$10:$E$259,$E12,BP$10:BP$259,BP12),EF$8&amp;" for this company in this year is inconsistent across funds, please update accordingly. "&amp;CHAR(10),IF(AND(BP12="",BQ12=""),"",IF(OR(AND(BQ12&lt;&gt;"",BP12&lt;&gt;"",BP12&lt;&gt;"Y"),AND(BQ12&lt;&gt;"",BP12=""),COUNTIF('Source Data (Hidden)'!$S$3:$S$4,BP12)&lt;&gt;1),"Invalid input for 'Do you conduct an employee survey' - Please ensure the input is either Y or N or leave blank if data is not available. If you have reported a % response rate to employee survey then the input for this metric should be Y. " &amp; CHAR(10),"")))</f>
        <v/>
      </c>
      <c r="EG12" s="230" t="str">
        <f t="shared" si="101"/>
        <v/>
      </c>
    </row>
    <row r="13" spans="1:137" s="154" customFormat="1" ht="60" customHeight="1" x14ac:dyDescent="0.35">
      <c r="A13" s="153"/>
      <c r="B13" s="212" t="str">
        <f t="shared" ca="1" si="0"/>
        <v/>
      </c>
      <c r="C13" s="213" t="str">
        <f>IF('EDCI Data'!B13="","",'EDCI Data'!B13)</f>
        <v/>
      </c>
      <c r="D13" s="214" t="str">
        <f>IF('EDCI Data'!C13="","",'EDCI Data'!C13)</f>
        <v/>
      </c>
      <c r="E13" s="215" t="str">
        <f>IF('EDCI Data'!D13="","",'EDCI Data'!D13)</f>
        <v/>
      </c>
      <c r="F13" s="216" t="str">
        <f>IF('EDCI Data'!E13="","",'EDCI Data'!E13)</f>
        <v/>
      </c>
      <c r="G13" s="213" t="str">
        <f>IF('EDCI Data'!F13="","",'EDCI Data'!F13)</f>
        <v/>
      </c>
      <c r="H13" s="213" t="str">
        <f>IF('EDCI Data'!G13="","",'EDCI Data'!G13)</f>
        <v/>
      </c>
      <c r="I13" s="213" t="str">
        <f>IF('EDCI Data'!H13="","",'EDCI Data'!H13)</f>
        <v/>
      </c>
      <c r="J13" s="213" t="str">
        <f>IF('EDCI Data'!I13="","",'EDCI Data'!I13)</f>
        <v/>
      </c>
      <c r="K13" s="213" t="str">
        <f>IF('EDCI Data'!J13="","",'EDCI Data'!J13)</f>
        <v/>
      </c>
      <c r="L13" s="213" t="str">
        <f>IF('EDCI Data'!K13="","",'EDCI Data'!K13)</f>
        <v/>
      </c>
      <c r="M13" s="217" t="str">
        <f>IF('EDCI Data'!L13="","",'EDCI Data'!L13)</f>
        <v/>
      </c>
      <c r="N13" s="217" t="str">
        <f>IF('EDCI Data'!M13="","",'EDCI Data'!M13)</f>
        <v/>
      </c>
      <c r="O13" s="213" t="str">
        <f>IF('EDCI Data'!N13="","",'EDCI Data'!N13)</f>
        <v/>
      </c>
      <c r="P13" s="213" t="str">
        <f>IF('EDCI Data'!O13="","",'EDCI Data'!O13)</f>
        <v/>
      </c>
      <c r="Q13" s="213" t="str">
        <f>IF('EDCI Data'!P13="","",'EDCI Data'!P13)</f>
        <v/>
      </c>
      <c r="R13" s="213" t="str">
        <f>IF('EDCI Data'!Q13="","",'EDCI Data'!Q13)</f>
        <v/>
      </c>
      <c r="S13" s="218" t="str">
        <f>IF('EDCI Data'!R13="","",'EDCI Data'!R13)</f>
        <v/>
      </c>
      <c r="T13" s="219" t="str">
        <f>IF('EDCI Data'!S13="","",'EDCI Data'!S13)</f>
        <v/>
      </c>
      <c r="U13" s="219" t="str">
        <f>IF('EDCI Data'!T13="","",'EDCI Data'!T13)</f>
        <v/>
      </c>
      <c r="V13" s="220" t="str">
        <f>IF('EDCI Data'!U13="","",'EDCI Data'!U13)</f>
        <v/>
      </c>
      <c r="W13" s="213" t="str">
        <f>IF('EDCI Data'!V13="","",'EDCI Data'!V13)</f>
        <v/>
      </c>
      <c r="X13" s="220" t="str">
        <f>IF('EDCI Data'!W13="","",'EDCI Data'!W13)</f>
        <v/>
      </c>
      <c r="Y13" s="213" t="str">
        <f>IF('EDCI Data'!X13="","",'EDCI Data'!X13)</f>
        <v/>
      </c>
      <c r="Z13" s="220" t="str">
        <f>IF('EDCI Data'!Y13="","",'EDCI Data'!Y13)</f>
        <v/>
      </c>
      <c r="AA13" s="213" t="str">
        <f>IF('EDCI Data'!Z13="","",'EDCI Data'!Z13)</f>
        <v/>
      </c>
      <c r="AB13" s="213" t="str">
        <f>IF('EDCI Data'!AA13="","",'EDCI Data'!AA13)</f>
        <v/>
      </c>
      <c r="AC13" s="213" t="str">
        <f>IF('EDCI Data'!AB13="","",'EDCI Data'!AB13)</f>
        <v/>
      </c>
      <c r="AD13" s="213" t="str">
        <f>IF('EDCI Data'!AC13="","",'EDCI Data'!AC13)</f>
        <v/>
      </c>
      <c r="AE13" s="213" t="str">
        <f>IF('EDCI Data'!AD13="","",'EDCI Data'!AD13)</f>
        <v/>
      </c>
      <c r="AF13" s="213" t="str">
        <f>IF('EDCI Data'!AE13="","",'EDCI Data'!AE13)</f>
        <v/>
      </c>
      <c r="AG13" s="213" t="str">
        <f>IF('EDCI Data'!AF13="","",'EDCI Data'!AF13)</f>
        <v/>
      </c>
      <c r="AH13" s="213" t="str">
        <f>IF('EDCI Data'!AG13="","",'EDCI Data'!AG13)</f>
        <v/>
      </c>
      <c r="AI13" s="213" t="str">
        <f>IF('EDCI Data'!AH13="","",'EDCI Data'!AH13)</f>
        <v/>
      </c>
      <c r="AJ13" s="213" t="str">
        <f>IF('EDCI Data'!AI13="","",'EDCI Data'!AI13)</f>
        <v/>
      </c>
      <c r="AK13" s="213" t="str">
        <f>IF('EDCI Data'!AJ13="","",'EDCI Data'!AJ13)</f>
        <v/>
      </c>
      <c r="AL13" s="213" t="str">
        <f>IF('EDCI Data'!AK13="","",'EDCI Data'!AK13)</f>
        <v/>
      </c>
      <c r="AM13" s="213" t="str">
        <f>IF('EDCI Data'!AL13="","",'EDCI Data'!AL13)</f>
        <v/>
      </c>
      <c r="AN13" s="213" t="str">
        <f>IF('EDCI Data'!AM13="","",'EDCI Data'!AM13)</f>
        <v/>
      </c>
      <c r="AO13" s="213" t="str">
        <f>IF('EDCI Data'!AN13="","",'EDCI Data'!AN13)</f>
        <v/>
      </c>
      <c r="AP13" s="213" t="str">
        <f>IF('EDCI Data'!AO13="","",'EDCI Data'!AO13)</f>
        <v/>
      </c>
      <c r="AQ13" s="213" t="str">
        <f>IF('EDCI Data'!AP13="","",'EDCI Data'!AP13)</f>
        <v/>
      </c>
      <c r="AR13" s="213" t="str">
        <f>IF('EDCI Data'!AQ13="","",'EDCI Data'!AQ13)</f>
        <v/>
      </c>
      <c r="AS13" s="213" t="str">
        <f>IF('EDCI Data'!AR13="","",'EDCI Data'!AR13)</f>
        <v/>
      </c>
      <c r="AT13" s="213" t="str">
        <f>IF('EDCI Data'!AS13="","",'EDCI Data'!AS13)</f>
        <v/>
      </c>
      <c r="AU13" s="213" t="str">
        <f>IF('EDCI Data'!AT13="","",'EDCI Data'!AT13)</f>
        <v/>
      </c>
      <c r="AV13" s="213" t="str">
        <f>IF('EDCI Data'!AU13="","",'EDCI Data'!AU13)</f>
        <v/>
      </c>
      <c r="AW13" s="213" t="str">
        <f>IF('EDCI Data'!AV13="","",'EDCI Data'!AV13)</f>
        <v/>
      </c>
      <c r="AX13" s="221" t="str">
        <f>IF('EDCI Data'!AW13="","",'EDCI Data'!AW13)</f>
        <v/>
      </c>
      <c r="AY13" s="221" t="str">
        <f>IF('EDCI Data'!AX13="","",'EDCI Data'!AX13)</f>
        <v/>
      </c>
      <c r="AZ13" s="222" t="str">
        <f t="shared" si="49"/>
        <v/>
      </c>
      <c r="BA13" s="223" t="str">
        <f>IF('EDCI Data'!AY13="","",'EDCI Data'!AY13)</f>
        <v/>
      </c>
      <c r="BB13" s="223" t="str">
        <f>IF('EDCI Data'!AZ13="","",'EDCI Data'!AZ13)</f>
        <v/>
      </c>
      <c r="BC13" s="223" t="str">
        <f>IF('EDCI Data'!BA13="","",'EDCI Data'!BA13)</f>
        <v/>
      </c>
      <c r="BD13" s="223" t="str">
        <f>IF('EDCI Data'!BB13="","",'EDCI Data'!BB13)</f>
        <v/>
      </c>
      <c r="BE13" s="223" t="str">
        <f>IF('EDCI Data'!BC13="","",'EDCI Data'!BC13)</f>
        <v/>
      </c>
      <c r="BF13" s="223" t="str">
        <f>IF('EDCI Data'!BD13="","",'EDCI Data'!BD13)</f>
        <v/>
      </c>
      <c r="BG13" s="223" t="str">
        <f>IF('EDCI Data'!BE13="","",'EDCI Data'!BE13)</f>
        <v/>
      </c>
      <c r="BH13" s="223" t="str">
        <f>IF('EDCI Data'!BF13="","",'EDCI Data'!BF13)</f>
        <v/>
      </c>
      <c r="BI13" s="224" t="str">
        <f>IF('EDCI Data'!BG13="","",'EDCI Data'!BG13)</f>
        <v/>
      </c>
      <c r="BJ13" s="225" t="str">
        <f>IF('EDCI Data'!S13="","",'EDCI Data'!S13)</f>
        <v/>
      </c>
      <c r="BK13" s="225" t="str">
        <f>IF('EDCI Data'!T13="","",'EDCI Data'!T13)</f>
        <v/>
      </c>
      <c r="BL13" s="224" t="str">
        <f>IF('EDCI Data'!BJ13="","",'EDCI Data'!BJ13)</f>
        <v/>
      </c>
      <c r="BM13" s="226" t="str">
        <f>IF('EDCI Data'!BK13="","",'EDCI Data'!BK13)</f>
        <v/>
      </c>
      <c r="BN13" s="226" t="str">
        <f>IF('EDCI Data'!BL13="","",'EDCI Data'!BL13)</f>
        <v/>
      </c>
      <c r="BO13" s="227" t="str">
        <f>IF('EDCI Data'!BM13="","",'EDCI Data'!BM13)</f>
        <v/>
      </c>
      <c r="BP13" s="228" t="str">
        <f>IF('EDCI Data'!BN13="","",'EDCI Data'!BN13)</f>
        <v/>
      </c>
      <c r="BQ13" s="229" t="str">
        <f>IF('EDCI Data'!BO13="","",'EDCI Data'!BO13)</f>
        <v/>
      </c>
      <c r="BR13" s="230" t="str">
        <f t="shared" si="50"/>
        <v/>
      </c>
      <c r="BS13" s="230" t="str">
        <f t="shared" si="51"/>
        <v/>
      </c>
      <c r="BT13" s="230" t="str">
        <f t="shared" si="52"/>
        <v/>
      </c>
      <c r="BU13" s="230" t="str">
        <f t="shared" si="53"/>
        <v/>
      </c>
      <c r="BV13" s="230" t="str">
        <f t="shared" si="54"/>
        <v/>
      </c>
      <c r="BW13" s="230" t="str">
        <f>IF(COUNTIFS($BR$10:$BR$259,$BR13,$E$10:$E$259,$E13)&lt;&gt;COUNTIFS($BR$10:$BR$259,$BR13,$E$10:$E$259,$E13,G$10:G$259,G13),BW$8&amp;" for this company in this year is inconsistent across funds, please update accordingly. "&amp;CHAR(10),IF(G13="","",IF(IFERROR(OR(INT(G13)&lt;&gt;G13,ISTEXT(G13),G13&gt;'Source Data (Hidden)'!$T$3),TRUE),"Invalid year of initial investment - Please ensure that the input is a year (not a date) and is not future dated. "&amp;CHAR(10),"")))</f>
        <v/>
      </c>
      <c r="BX13" s="230"/>
      <c r="BY13" s="230" t="str">
        <f>IF(COUNTIFS($BR$10:$BR$259,$BR13,$E$10:$E$259,$E13)&lt;&gt;COUNTIFS($BR$10:$BR$259,$BR13,$E$10:$E$259,$E13,I$10:I$259,I13),BY$8&amp;" for this company in this year is inconsistent across funds, please update accordingly. "&amp;CHAR(10),IF(I13="","",IF(COUNTIF('Source Data (Hidden)'!$A$3:$B$255,I13)=0,"Invalid country of domicile - Please enter a valid input using the drop-down in the 'Country of domicile' column in the EDCI Data tab. "&amp;CHAR(10),"")))</f>
        <v/>
      </c>
      <c r="BZ13" s="230" t="str">
        <f>IF(COUNTIFS($BR$10:$BR$259,$BR13,$E$10:$E$259,$E13)&lt;&gt;COUNTIFS($BR$10:$BR$259,$BR13,$E$10:$E$259,$E13,J$10:J$259,J13),BZ$8&amp;" for this company in this year is inconsistent across funds, please update accordingly. "&amp;CHAR(10),IF(J13="","",IF(COUNTIF('Source Data (Hidden)'!$A$3:$B$255,J13)=0,"Invalid primary country of operations - Please enter a valid input using the drop-down in the 'Primary country of operations' column in the EDCI Data tab and ensure that you have narrowed this down to 1 primary country of operations. "&amp;CHAR(10),"")))</f>
        <v/>
      </c>
      <c r="CA13" s="230" t="str">
        <f>IF(COUNTIFS($BR$10:$BR$259,$BR13,$E$10:$E$259,$E13)&lt;&gt;COUNTIFS($BR$10:$BR$259,$BR13,$E$10:$E$259,$E13,K$10:K$259,K13),CA$8&amp;" for this company in this year is inconsistent across funds, please update accordingly. "&amp;CHAR(10),IF(K13="","",IF(COUNTIF('Source Data (Hidden)'!$C$3:$C$4,K13)&lt;&gt;1,"Invalid company structure - Please classify the portfolio company as either 'Private' or 'Public'. "&amp;CHAR(10),"")))</f>
        <v/>
      </c>
      <c r="CB13" s="230" t="str">
        <f>IF(COUNTIFS($BR$10:$BR$259,$BR13,$E$10:$E$259,$E13)&lt;&gt;COUNTIFS($BR$10:$BR$259,$BR13,$E$10:$E$259,$E13,L$10:L$259,L13),CB$8&amp;" for this company in this year is inconsistent across funds, please update accordingly. "&amp;CHAR(10),IF(L13="","",IF(COUNTIF('Source Data (Hidden)'!$D$3:$D$5,L13)&lt;&gt;1,"Invalid growth stage of company - Please describe the growth stage of the company as either 'Venture', 'Growth' or 'Buyout'. " &amp; CHAR(10),"")))</f>
        <v/>
      </c>
      <c r="CC13" s="230" t="str">
        <f t="shared" si="55"/>
        <v/>
      </c>
      <c r="CD13" s="283" t="str">
        <f t="shared" si="56"/>
        <v/>
      </c>
      <c r="CE13" s="230" t="str">
        <f>IF(COUNTIFS($BR$10:$BR$259,$BR13,$E$10:$E$259,$E13)&lt;&gt;COUNTIFS($BR$10:$BR$259,$BR13,$E$10:$E$259,$E13,O$10:O$259,O13),CE$8&amp;" for this company in this year is inconsistent across funds, please update accordingly. "&amp;CHAR(10),IF(O13="","",IF(COUNTIF('Source Data (Hidden)'!$G$3:$G$13,O13)&lt;&gt;1,"Invalid sector of operations SICS name - Please ensure that you have selected a valid sector of operations using the drop-down list available in the corresponding column in the EDCI Data tab. " &amp; CHAR(10),"")))</f>
        <v/>
      </c>
      <c r="CF13" s="230" t="str">
        <f t="shared" ca="1" si="57"/>
        <v/>
      </c>
      <c r="CG13" s="230" t="str">
        <f t="shared" ca="1" si="58"/>
        <v/>
      </c>
      <c r="CH13" s="230" t="str">
        <f>IF(COUNTIFS($BR$10:$BR$259,$BR13,$E$10:$E$259,$E13)&lt;&gt;COUNTIFS($BR$10:$BR$259,$BR13,$E$10:$E$259,$E13,R$10:R$259,R13),CH$8&amp;" for this company in this year is inconsistent across funds, please update accordingly. "&amp;CHAR(10),IF(R13="","",IF(COUNTIF('Source Data (Hidden)'!$F$3:$F$183,R13)&lt;&gt;1,"Invalid currency input - Please ensure that the currency entered is a monetary unit described using three letter code (ISO 4217 code). " &amp; CHAR(10),"")))</f>
        <v/>
      </c>
      <c r="CI13" s="230" t="str">
        <f t="shared" si="59"/>
        <v/>
      </c>
      <c r="CJ13" s="230" t="str">
        <f t="shared" si="60"/>
        <v/>
      </c>
      <c r="CK13" s="230" t="str">
        <f t="shared" si="61"/>
        <v/>
      </c>
      <c r="CL13" s="230" t="str">
        <f t="shared" si="62"/>
        <v/>
      </c>
      <c r="CM13" s="230" t="str">
        <f>IF(COUNTIFS($BR$10:$BR$259,$BR13,$E$10:$E$259,$E13)&lt;&gt;COUNTIFS($BR$10:$BR$259,$BR13,$E$10:$E$259,$E13,W$10:W$259,W13),CM$8&amp;" for this company in this year is inconsistent across funds, please update accordingly. "&amp;CHAR(10),IF(W13="","",IF(COUNTIF('Source Data (Hidden)'!$L$3:$L$6,W13)&lt;&gt;1,"Invalid input for Scope 1 Methodology - Please choose one of the options from the drop-down list in the corresponding column in the EDCI Data tab. " &amp; CHAR(10),"")))</f>
        <v/>
      </c>
      <c r="CN13" s="230" t="str">
        <f t="shared" si="63"/>
        <v/>
      </c>
      <c r="CO13" s="230" t="str">
        <f>IF(COUNTIFS($BR$10:$BR$259,$BR13,$E$10:$E$259,$E13)&lt;&gt;COUNTIFS($BR$10:$BR$259,$BR13,$E$10:$E$259,$E13,Y$10:Y$259,Y13),CO$8&amp;" for this company in this year is inconsistent across funds, please update accordingly. "&amp;CHAR(10),IF(Y13="","",IF(COUNTIF('Source Data (Hidden)'!$M$3:$M$5,Y13)&lt;&gt;1,"Invalid input for Scope 2 Methodology - Please choose one of the options from the drop-down list in the corresponding column in the EDCI Data tab. " &amp; CHAR(10),"")))</f>
        <v/>
      </c>
      <c r="CP13" s="230" t="str">
        <f t="shared" si="64"/>
        <v/>
      </c>
      <c r="CQ13" s="230" t="str">
        <f>IF(COUNTIFS($BR$10:$BR$259,$BR13,$E$10:$E$259,$E13)&lt;&gt;COUNTIFS($BR$10:$BR$259,$BR13,$E$10:$E$259,$E13,AA$10:AA$259,AA13),CQ$8&amp;" for this company in this year is inconsistent across funds, please update accordingly. "&amp;CHAR(10),IF(AA13="","",IF(COUNTIF('Source Data (Hidden)'!$N$3:$N$6,AA13)&lt;&gt;1,"Invalid input for Scope 3 Methodology - Please choose one of the options from the drop-down list in the corresponding column in the EDCI Data tab. " &amp; CHAR(10),"")))</f>
        <v/>
      </c>
      <c r="CR13" s="230" t="str">
        <f t="shared" si="65"/>
        <v/>
      </c>
      <c r="CS13" s="230" t="str">
        <f t="shared" si="66"/>
        <v/>
      </c>
      <c r="CT13" s="230" t="str">
        <f t="shared" si="67"/>
        <v/>
      </c>
      <c r="CU13" s="230" t="str">
        <f t="shared" si="68"/>
        <v/>
      </c>
      <c r="CV13" s="230" t="str">
        <f t="shared" si="69"/>
        <v/>
      </c>
      <c r="CW13" s="230" t="str">
        <f t="shared" si="70"/>
        <v/>
      </c>
      <c r="CX13" s="230" t="str">
        <f t="shared" si="71"/>
        <v/>
      </c>
      <c r="CY13" s="230" t="str">
        <f t="shared" si="72"/>
        <v/>
      </c>
      <c r="CZ13" s="230" t="str">
        <f t="shared" si="73"/>
        <v/>
      </c>
      <c r="DA13" s="230" t="str">
        <f t="shared" si="74"/>
        <v/>
      </c>
      <c r="DB13" s="230" t="str">
        <f t="shared" si="75"/>
        <v/>
      </c>
      <c r="DC13" s="230" t="str">
        <f t="shared" si="76"/>
        <v/>
      </c>
      <c r="DD13" s="230" t="str">
        <f t="shared" si="77"/>
        <v/>
      </c>
      <c r="DE13" s="230" t="str">
        <f t="shared" si="78"/>
        <v/>
      </c>
      <c r="DF13" s="230" t="str">
        <f t="shared" si="79"/>
        <v/>
      </c>
      <c r="DG13" s="230" t="str">
        <f t="shared" si="80"/>
        <v/>
      </c>
      <c r="DH13" s="283" t="str">
        <f t="shared" si="81"/>
        <v/>
      </c>
      <c r="DI13" s="230" t="str">
        <f t="shared" si="82"/>
        <v/>
      </c>
      <c r="DJ13" s="230" t="str">
        <f>IF(COUNTIFS($BR$10:$BR$259,$BR13,$E$10:$E$259,$E13)&lt;&gt;COUNTIFS($BR$10:$BR$259,$BR13,$E$10:$E$259,$E13,AT$10:AT$259,AT13),DJ$8&amp;" for this company in this year is inconsistent across funds, please update accordingly. "&amp;CHAR(10),IF(AT13="","",IF(COUNTIF('Source Data (Hidden)'!$O$3:$O$5,AT13)&lt;&gt;1,"Invalid input for 'Does this Portco have a decarbonization strategy/plan in place' - Please ensure that you have selected a valid response using the drop-down list available in the corresponding column in the EDCI Data tab. " &amp; CHAR(10),"")))</f>
        <v/>
      </c>
      <c r="DK13" s="230" t="str">
        <f>IF(COUNTIFS($BR$10:$BR$259,$BR13,$E$10:$E$259,$E13)&lt;&gt;COUNTIFS($BR$10:$BR$259,$BR13,$E$10:$E$259,$E13,AU$10:AU$259,AU13),DK$8&amp;" for this company in this year is inconsistent across funds, please update accordingly. "&amp;CHAR(10),IF(AU13="","",IF(COUNTIF('Source Data (Hidden)'!$P$3:$P$5,AU13)&lt;&gt;1,"Invalid input for 'Does the Portfolio Company have a short-term GHG emission reduction target' - Please ensure you have selected a valid response using the drop-down list available in the corresponding column in the EDCI Data tab. " &amp; CHAR(10),"")))</f>
        <v/>
      </c>
      <c r="DL13" s="230" t="str">
        <f>IF(COUNTIFS($BR$10:$BR$259,$BR13,$E$10:$E$259,$E13)&lt;&gt;COUNTIFS($BR$10:$BR$259,$BR13,$E$10:$E$259,$E13,AV$10:AV$259,AV13),DL$8&amp;" for this company in this year is inconsistent across funds, please update accordingly. "&amp;CHAR(10),IF(AV13="","",IF(COUNTIF('Source Data (Hidden)'!$Q$3:$Q$6,AV13)&lt;&gt;1,"Invalid input for 'Does the Portfolio Company have a long-term net zero goal' - Please ensure that you have selected a valid response using the drop-down list available in the corresponding column in the EDCI Data tab. " &amp; CHAR(10),"")))</f>
        <v/>
      </c>
      <c r="DM13" s="230" t="str">
        <f t="shared" si="83"/>
        <v/>
      </c>
      <c r="DN13" s="230" t="str">
        <f t="shared" si="84"/>
        <v/>
      </c>
      <c r="DO13" s="230" t="str">
        <f t="shared" si="85"/>
        <v/>
      </c>
      <c r="DP13" s="230"/>
      <c r="DQ13" s="230" t="str">
        <f t="shared" si="86"/>
        <v/>
      </c>
      <c r="DR13" s="230" t="str">
        <f t="shared" si="87"/>
        <v/>
      </c>
      <c r="DS13" s="230" t="str">
        <f t="shared" si="88"/>
        <v/>
      </c>
      <c r="DT13" s="230" t="str">
        <f t="shared" si="89"/>
        <v/>
      </c>
      <c r="DU13" s="230" t="str">
        <f t="shared" si="90"/>
        <v/>
      </c>
      <c r="DV13" s="230" t="str">
        <f t="shared" si="91"/>
        <v/>
      </c>
      <c r="DW13" s="230" t="str">
        <f t="shared" si="92"/>
        <v/>
      </c>
      <c r="DX13" s="230" t="str">
        <f t="shared" si="93"/>
        <v/>
      </c>
      <c r="DY13" s="230" t="str">
        <f t="shared" si="94"/>
        <v/>
      </c>
      <c r="DZ13" s="230" t="str">
        <f t="shared" si="95"/>
        <v/>
      </c>
      <c r="EA13" s="230" t="str">
        <f t="shared" si="96"/>
        <v/>
      </c>
      <c r="EB13" s="230" t="str">
        <f t="shared" si="97"/>
        <v/>
      </c>
      <c r="EC13" s="284" t="str">
        <f t="shared" si="98"/>
        <v/>
      </c>
      <c r="ED13" s="284" t="str">
        <f t="shared" si="99"/>
        <v/>
      </c>
      <c r="EE13" s="230" t="str">
        <f t="shared" si="100"/>
        <v/>
      </c>
      <c r="EF13" s="230" t="str">
        <f>IF(COUNTIFS($BR$10:$BR$259,$BR13,$E$10:$E$259,$E13)&lt;&gt;COUNTIFS($BR$10:$BR$259,$BR13,$E$10:$E$259,$E13,BP$10:BP$259,BP13),EF$8&amp;" for this company in this year is inconsistent across funds, please update accordingly. "&amp;CHAR(10),IF(AND(BP13="",BQ13=""),"",IF(OR(AND(BQ13&lt;&gt;"",BP13&lt;&gt;"",BP13&lt;&gt;"Y"),AND(BQ13&lt;&gt;"",BP13=""),COUNTIF('Source Data (Hidden)'!$S$3:$S$4,BP13)&lt;&gt;1),"Invalid input for 'Do you conduct an employee survey' - Please ensure the input is either Y or N or leave blank if data is not available. If you have reported a % response rate to employee survey then the input for this metric should be Y. " &amp; CHAR(10),"")))</f>
        <v/>
      </c>
      <c r="EG13" s="230" t="str">
        <f t="shared" si="101"/>
        <v/>
      </c>
    </row>
    <row r="14" spans="1:137" s="154" customFormat="1" ht="60" customHeight="1" x14ac:dyDescent="0.35">
      <c r="A14" s="153"/>
      <c r="B14" s="212" t="str">
        <f t="shared" ca="1" si="0"/>
        <v/>
      </c>
      <c r="C14" s="213" t="str">
        <f>IF('EDCI Data'!B14="","",'EDCI Data'!B14)</f>
        <v/>
      </c>
      <c r="D14" s="214" t="str">
        <f>IF('EDCI Data'!C14="","",'EDCI Data'!C14)</f>
        <v/>
      </c>
      <c r="E14" s="215" t="str">
        <f>IF('EDCI Data'!D14="","",'EDCI Data'!D14)</f>
        <v/>
      </c>
      <c r="F14" s="216" t="str">
        <f>IF('EDCI Data'!E14="","",'EDCI Data'!E14)</f>
        <v/>
      </c>
      <c r="G14" s="213" t="str">
        <f>IF('EDCI Data'!F14="","",'EDCI Data'!F14)</f>
        <v/>
      </c>
      <c r="H14" s="213" t="str">
        <f>IF('EDCI Data'!G14="","",'EDCI Data'!G14)</f>
        <v/>
      </c>
      <c r="I14" s="213" t="str">
        <f>IF('EDCI Data'!H14="","",'EDCI Data'!H14)</f>
        <v/>
      </c>
      <c r="J14" s="213" t="str">
        <f>IF('EDCI Data'!I14="","",'EDCI Data'!I14)</f>
        <v/>
      </c>
      <c r="K14" s="213" t="str">
        <f>IF('EDCI Data'!J14="","",'EDCI Data'!J14)</f>
        <v/>
      </c>
      <c r="L14" s="213" t="str">
        <f>IF('EDCI Data'!K14="","",'EDCI Data'!K14)</f>
        <v/>
      </c>
      <c r="M14" s="217" t="str">
        <f>IF('EDCI Data'!L14="","",'EDCI Data'!L14)</f>
        <v/>
      </c>
      <c r="N14" s="217" t="str">
        <f>IF('EDCI Data'!M14="","",'EDCI Data'!M14)</f>
        <v/>
      </c>
      <c r="O14" s="213" t="str">
        <f>IF('EDCI Data'!N14="","",'EDCI Data'!N14)</f>
        <v/>
      </c>
      <c r="P14" s="213" t="str">
        <f>IF('EDCI Data'!O14="","",'EDCI Data'!O14)</f>
        <v/>
      </c>
      <c r="Q14" s="213" t="str">
        <f>IF('EDCI Data'!P14="","",'EDCI Data'!P14)</f>
        <v/>
      </c>
      <c r="R14" s="213" t="str">
        <f>IF('EDCI Data'!Q14="","",'EDCI Data'!Q14)</f>
        <v/>
      </c>
      <c r="S14" s="218" t="str">
        <f>IF('EDCI Data'!R14="","",'EDCI Data'!R14)</f>
        <v/>
      </c>
      <c r="T14" s="219" t="str">
        <f>IF('EDCI Data'!S14="","",'EDCI Data'!S14)</f>
        <v/>
      </c>
      <c r="U14" s="219" t="str">
        <f>IF('EDCI Data'!T14="","",'EDCI Data'!T14)</f>
        <v/>
      </c>
      <c r="V14" s="220" t="str">
        <f>IF('EDCI Data'!U14="","",'EDCI Data'!U14)</f>
        <v/>
      </c>
      <c r="W14" s="213" t="str">
        <f>IF('EDCI Data'!V14="","",'EDCI Data'!V14)</f>
        <v/>
      </c>
      <c r="X14" s="220" t="str">
        <f>IF('EDCI Data'!W14="","",'EDCI Data'!W14)</f>
        <v/>
      </c>
      <c r="Y14" s="213" t="str">
        <f>IF('EDCI Data'!X14="","",'EDCI Data'!X14)</f>
        <v/>
      </c>
      <c r="Z14" s="220" t="str">
        <f>IF('EDCI Data'!Y14="","",'EDCI Data'!Y14)</f>
        <v/>
      </c>
      <c r="AA14" s="213" t="str">
        <f>IF('EDCI Data'!Z14="","",'EDCI Data'!Z14)</f>
        <v/>
      </c>
      <c r="AB14" s="213" t="str">
        <f>IF('EDCI Data'!AA14="","",'EDCI Data'!AA14)</f>
        <v/>
      </c>
      <c r="AC14" s="213" t="str">
        <f>IF('EDCI Data'!AB14="","",'EDCI Data'!AB14)</f>
        <v/>
      </c>
      <c r="AD14" s="213" t="str">
        <f>IF('EDCI Data'!AC14="","",'EDCI Data'!AC14)</f>
        <v/>
      </c>
      <c r="AE14" s="213" t="str">
        <f>IF('EDCI Data'!AD14="","",'EDCI Data'!AD14)</f>
        <v/>
      </c>
      <c r="AF14" s="213" t="str">
        <f>IF('EDCI Data'!AE14="","",'EDCI Data'!AE14)</f>
        <v/>
      </c>
      <c r="AG14" s="213" t="str">
        <f>IF('EDCI Data'!AF14="","",'EDCI Data'!AF14)</f>
        <v/>
      </c>
      <c r="AH14" s="213" t="str">
        <f>IF('EDCI Data'!AG14="","",'EDCI Data'!AG14)</f>
        <v/>
      </c>
      <c r="AI14" s="213" t="str">
        <f>IF('EDCI Data'!AH14="","",'EDCI Data'!AH14)</f>
        <v/>
      </c>
      <c r="AJ14" s="213" t="str">
        <f>IF('EDCI Data'!AI14="","",'EDCI Data'!AI14)</f>
        <v/>
      </c>
      <c r="AK14" s="213" t="str">
        <f>IF('EDCI Data'!AJ14="","",'EDCI Data'!AJ14)</f>
        <v/>
      </c>
      <c r="AL14" s="213" t="str">
        <f>IF('EDCI Data'!AK14="","",'EDCI Data'!AK14)</f>
        <v/>
      </c>
      <c r="AM14" s="213" t="str">
        <f>IF('EDCI Data'!AL14="","",'EDCI Data'!AL14)</f>
        <v/>
      </c>
      <c r="AN14" s="213" t="str">
        <f>IF('EDCI Data'!AM14="","",'EDCI Data'!AM14)</f>
        <v/>
      </c>
      <c r="AO14" s="213" t="str">
        <f>IF('EDCI Data'!AN14="","",'EDCI Data'!AN14)</f>
        <v/>
      </c>
      <c r="AP14" s="213" t="str">
        <f>IF('EDCI Data'!AO14="","",'EDCI Data'!AO14)</f>
        <v/>
      </c>
      <c r="AQ14" s="213" t="str">
        <f>IF('EDCI Data'!AP14="","",'EDCI Data'!AP14)</f>
        <v/>
      </c>
      <c r="AR14" s="213" t="str">
        <f>IF('EDCI Data'!AQ14="","",'EDCI Data'!AQ14)</f>
        <v/>
      </c>
      <c r="AS14" s="213" t="str">
        <f>IF('EDCI Data'!AR14="","",'EDCI Data'!AR14)</f>
        <v/>
      </c>
      <c r="AT14" s="213" t="str">
        <f>IF('EDCI Data'!AS14="","",'EDCI Data'!AS14)</f>
        <v/>
      </c>
      <c r="AU14" s="213" t="str">
        <f>IF('EDCI Data'!AT14="","",'EDCI Data'!AT14)</f>
        <v/>
      </c>
      <c r="AV14" s="213" t="str">
        <f>IF('EDCI Data'!AU14="","",'EDCI Data'!AU14)</f>
        <v/>
      </c>
      <c r="AW14" s="213" t="str">
        <f>IF('EDCI Data'!AV14="","",'EDCI Data'!AV14)</f>
        <v/>
      </c>
      <c r="AX14" s="221" t="str">
        <f>IF('EDCI Data'!AW14="","",'EDCI Data'!AW14)</f>
        <v/>
      </c>
      <c r="AY14" s="221" t="str">
        <f>IF('EDCI Data'!AX14="","",'EDCI Data'!AX14)</f>
        <v/>
      </c>
      <c r="AZ14" s="222" t="str">
        <f t="shared" si="49"/>
        <v/>
      </c>
      <c r="BA14" s="223" t="str">
        <f>IF('EDCI Data'!AY14="","",'EDCI Data'!AY14)</f>
        <v/>
      </c>
      <c r="BB14" s="223" t="str">
        <f>IF('EDCI Data'!AZ14="","",'EDCI Data'!AZ14)</f>
        <v/>
      </c>
      <c r="BC14" s="223" t="str">
        <f>IF('EDCI Data'!BA14="","",'EDCI Data'!BA14)</f>
        <v/>
      </c>
      <c r="BD14" s="223" t="str">
        <f>IF('EDCI Data'!BB14="","",'EDCI Data'!BB14)</f>
        <v/>
      </c>
      <c r="BE14" s="223" t="str">
        <f>IF('EDCI Data'!BC14="","",'EDCI Data'!BC14)</f>
        <v/>
      </c>
      <c r="BF14" s="223" t="str">
        <f>IF('EDCI Data'!BD14="","",'EDCI Data'!BD14)</f>
        <v/>
      </c>
      <c r="BG14" s="223" t="str">
        <f>IF('EDCI Data'!BE14="","",'EDCI Data'!BE14)</f>
        <v/>
      </c>
      <c r="BH14" s="223" t="str">
        <f>IF('EDCI Data'!BF14="","",'EDCI Data'!BF14)</f>
        <v/>
      </c>
      <c r="BI14" s="224" t="str">
        <f>IF('EDCI Data'!BG14="","",'EDCI Data'!BG14)</f>
        <v/>
      </c>
      <c r="BJ14" s="225" t="str">
        <f>IF('EDCI Data'!S14="","",'EDCI Data'!S14)</f>
        <v/>
      </c>
      <c r="BK14" s="225" t="str">
        <f>IF('EDCI Data'!T14="","",'EDCI Data'!T14)</f>
        <v/>
      </c>
      <c r="BL14" s="224" t="str">
        <f>IF('EDCI Data'!BJ14="","",'EDCI Data'!BJ14)</f>
        <v/>
      </c>
      <c r="BM14" s="226" t="str">
        <f>IF('EDCI Data'!BK14="","",'EDCI Data'!BK14)</f>
        <v/>
      </c>
      <c r="BN14" s="226" t="str">
        <f>IF('EDCI Data'!BL14="","",'EDCI Data'!BL14)</f>
        <v/>
      </c>
      <c r="BO14" s="227" t="str">
        <f>IF('EDCI Data'!BM14="","",'EDCI Data'!BM14)</f>
        <v/>
      </c>
      <c r="BP14" s="228" t="str">
        <f>IF('EDCI Data'!BN14="","",'EDCI Data'!BN14)</f>
        <v/>
      </c>
      <c r="BQ14" s="229" t="str">
        <f>IF('EDCI Data'!BO14="","",'EDCI Data'!BO14)</f>
        <v/>
      </c>
      <c r="BR14" s="230" t="str">
        <f t="shared" si="50"/>
        <v/>
      </c>
      <c r="BS14" s="230" t="str">
        <f t="shared" si="51"/>
        <v/>
      </c>
      <c r="BT14" s="230" t="str">
        <f t="shared" si="52"/>
        <v/>
      </c>
      <c r="BU14" s="230" t="str">
        <f t="shared" si="53"/>
        <v/>
      </c>
      <c r="BV14" s="230" t="str">
        <f t="shared" si="54"/>
        <v/>
      </c>
      <c r="BW14" s="230" t="str">
        <f>IF(COUNTIFS($BR$10:$BR$259,$BR14,$E$10:$E$259,$E14)&lt;&gt;COUNTIFS($BR$10:$BR$259,$BR14,$E$10:$E$259,$E14,G$10:G$259,G14),BW$8&amp;" for this company in this year is inconsistent across funds, please update accordingly. "&amp;CHAR(10),IF(G14="","",IF(IFERROR(OR(INT(G14)&lt;&gt;G14,ISTEXT(G14),G14&gt;'Source Data (Hidden)'!$T$3),TRUE),"Invalid year of initial investment - Please ensure that the input is a year (not a date) and is not future dated. "&amp;CHAR(10),"")))</f>
        <v/>
      </c>
      <c r="BX14" s="230"/>
      <c r="BY14" s="230" t="str">
        <f>IF(COUNTIFS($BR$10:$BR$259,$BR14,$E$10:$E$259,$E14)&lt;&gt;COUNTIFS($BR$10:$BR$259,$BR14,$E$10:$E$259,$E14,I$10:I$259,I14),BY$8&amp;" for this company in this year is inconsistent across funds, please update accordingly. "&amp;CHAR(10),IF(I14="","",IF(COUNTIF('Source Data (Hidden)'!$A$3:$B$255,I14)=0,"Invalid country of domicile - Please enter a valid input using the drop-down in the 'Country of domicile' column in the EDCI Data tab. "&amp;CHAR(10),"")))</f>
        <v/>
      </c>
      <c r="BZ14" s="230" t="str">
        <f>IF(COUNTIFS($BR$10:$BR$259,$BR14,$E$10:$E$259,$E14)&lt;&gt;COUNTIFS($BR$10:$BR$259,$BR14,$E$10:$E$259,$E14,J$10:J$259,J14),BZ$8&amp;" for this company in this year is inconsistent across funds, please update accordingly. "&amp;CHAR(10),IF(J14="","",IF(COUNTIF('Source Data (Hidden)'!$A$3:$B$255,J14)=0,"Invalid primary country of operations - Please enter a valid input using the drop-down in the 'Primary country of operations' column in the EDCI Data tab and ensure that you have narrowed this down to 1 primary country of operations. "&amp;CHAR(10),"")))</f>
        <v/>
      </c>
      <c r="CA14" s="230" t="str">
        <f>IF(COUNTIFS($BR$10:$BR$259,$BR14,$E$10:$E$259,$E14)&lt;&gt;COUNTIFS($BR$10:$BR$259,$BR14,$E$10:$E$259,$E14,K$10:K$259,K14),CA$8&amp;" for this company in this year is inconsistent across funds, please update accordingly. "&amp;CHAR(10),IF(K14="","",IF(COUNTIF('Source Data (Hidden)'!$C$3:$C$4,K14)&lt;&gt;1,"Invalid company structure - Please classify the portfolio company as either 'Private' or 'Public'. "&amp;CHAR(10),"")))</f>
        <v/>
      </c>
      <c r="CB14" s="230" t="str">
        <f>IF(COUNTIFS($BR$10:$BR$259,$BR14,$E$10:$E$259,$E14)&lt;&gt;COUNTIFS($BR$10:$BR$259,$BR14,$E$10:$E$259,$E14,L$10:L$259,L14),CB$8&amp;" for this company in this year is inconsistent across funds, please update accordingly. "&amp;CHAR(10),IF(L14="","",IF(COUNTIF('Source Data (Hidden)'!$D$3:$D$5,L14)&lt;&gt;1,"Invalid growth stage of company - Please describe the growth stage of the company as either 'Venture', 'Growth' or 'Buyout'. " &amp; CHAR(10),"")))</f>
        <v/>
      </c>
      <c r="CC14" s="230" t="str">
        <f t="shared" si="55"/>
        <v/>
      </c>
      <c r="CD14" s="283" t="str">
        <f t="shared" si="56"/>
        <v/>
      </c>
      <c r="CE14" s="230" t="str">
        <f>IF(COUNTIFS($BR$10:$BR$259,$BR14,$E$10:$E$259,$E14)&lt;&gt;COUNTIFS($BR$10:$BR$259,$BR14,$E$10:$E$259,$E14,O$10:O$259,O14),CE$8&amp;" for this company in this year is inconsistent across funds, please update accordingly. "&amp;CHAR(10),IF(O14="","",IF(COUNTIF('Source Data (Hidden)'!$G$3:$G$13,O14)&lt;&gt;1,"Invalid sector of operations SICS name - Please ensure that you have selected a valid sector of operations using the drop-down list available in the corresponding column in the EDCI Data tab. " &amp; CHAR(10),"")))</f>
        <v/>
      </c>
      <c r="CF14" s="230" t="str">
        <f t="shared" ca="1" si="57"/>
        <v/>
      </c>
      <c r="CG14" s="230" t="str">
        <f t="shared" ca="1" si="58"/>
        <v/>
      </c>
      <c r="CH14" s="230" t="str">
        <f>IF(COUNTIFS($BR$10:$BR$259,$BR14,$E$10:$E$259,$E14)&lt;&gt;COUNTIFS($BR$10:$BR$259,$BR14,$E$10:$E$259,$E14,R$10:R$259,R14),CH$8&amp;" for this company in this year is inconsistent across funds, please update accordingly. "&amp;CHAR(10),IF(R14="","",IF(COUNTIF('Source Data (Hidden)'!$F$3:$F$183,R14)&lt;&gt;1,"Invalid currency input - Please ensure that the currency entered is a monetary unit described using three letter code (ISO 4217 code). " &amp; CHAR(10),"")))</f>
        <v/>
      </c>
      <c r="CI14" s="230" t="str">
        <f t="shared" si="59"/>
        <v/>
      </c>
      <c r="CJ14" s="230" t="str">
        <f t="shared" si="60"/>
        <v/>
      </c>
      <c r="CK14" s="230" t="str">
        <f t="shared" si="61"/>
        <v/>
      </c>
      <c r="CL14" s="230" t="str">
        <f t="shared" si="62"/>
        <v/>
      </c>
      <c r="CM14" s="230" t="str">
        <f>IF(COUNTIFS($BR$10:$BR$259,$BR14,$E$10:$E$259,$E14)&lt;&gt;COUNTIFS($BR$10:$BR$259,$BR14,$E$10:$E$259,$E14,W$10:W$259,W14),CM$8&amp;" for this company in this year is inconsistent across funds, please update accordingly. "&amp;CHAR(10),IF(W14="","",IF(COUNTIF('Source Data (Hidden)'!$L$3:$L$6,W14)&lt;&gt;1,"Invalid input for Scope 1 Methodology - Please choose one of the options from the drop-down list in the corresponding column in the EDCI Data tab. " &amp; CHAR(10),"")))</f>
        <v/>
      </c>
      <c r="CN14" s="230" t="str">
        <f t="shared" si="63"/>
        <v/>
      </c>
      <c r="CO14" s="230" t="str">
        <f>IF(COUNTIFS($BR$10:$BR$259,$BR14,$E$10:$E$259,$E14)&lt;&gt;COUNTIFS($BR$10:$BR$259,$BR14,$E$10:$E$259,$E14,Y$10:Y$259,Y14),CO$8&amp;" for this company in this year is inconsistent across funds, please update accordingly. "&amp;CHAR(10),IF(Y14="","",IF(COUNTIF('Source Data (Hidden)'!$M$3:$M$5,Y14)&lt;&gt;1,"Invalid input for Scope 2 Methodology - Please choose one of the options from the drop-down list in the corresponding column in the EDCI Data tab. " &amp; CHAR(10),"")))</f>
        <v/>
      </c>
      <c r="CP14" s="230" t="str">
        <f t="shared" si="64"/>
        <v/>
      </c>
      <c r="CQ14" s="230" t="str">
        <f>IF(COUNTIFS($BR$10:$BR$259,$BR14,$E$10:$E$259,$E14)&lt;&gt;COUNTIFS($BR$10:$BR$259,$BR14,$E$10:$E$259,$E14,AA$10:AA$259,AA14),CQ$8&amp;" for this company in this year is inconsistent across funds, please update accordingly. "&amp;CHAR(10),IF(AA14="","",IF(COUNTIF('Source Data (Hidden)'!$N$3:$N$6,AA14)&lt;&gt;1,"Invalid input for Scope 3 Methodology - Please choose one of the options from the drop-down list in the corresponding column in the EDCI Data tab. " &amp; CHAR(10),"")))</f>
        <v/>
      </c>
      <c r="CR14" s="230" t="str">
        <f t="shared" si="65"/>
        <v/>
      </c>
      <c r="CS14" s="230" t="str">
        <f t="shared" si="66"/>
        <v/>
      </c>
      <c r="CT14" s="230" t="str">
        <f t="shared" si="67"/>
        <v/>
      </c>
      <c r="CU14" s="230" t="str">
        <f t="shared" si="68"/>
        <v/>
      </c>
      <c r="CV14" s="230" t="str">
        <f t="shared" si="69"/>
        <v/>
      </c>
      <c r="CW14" s="230" t="str">
        <f t="shared" si="70"/>
        <v/>
      </c>
      <c r="CX14" s="230" t="str">
        <f t="shared" si="71"/>
        <v/>
      </c>
      <c r="CY14" s="230" t="str">
        <f t="shared" si="72"/>
        <v/>
      </c>
      <c r="CZ14" s="230" t="str">
        <f t="shared" si="73"/>
        <v/>
      </c>
      <c r="DA14" s="230" t="str">
        <f t="shared" si="74"/>
        <v/>
      </c>
      <c r="DB14" s="230" t="str">
        <f t="shared" si="75"/>
        <v/>
      </c>
      <c r="DC14" s="230" t="str">
        <f t="shared" si="76"/>
        <v/>
      </c>
      <c r="DD14" s="230" t="str">
        <f t="shared" si="77"/>
        <v/>
      </c>
      <c r="DE14" s="230" t="str">
        <f t="shared" si="78"/>
        <v/>
      </c>
      <c r="DF14" s="230" t="str">
        <f t="shared" si="79"/>
        <v/>
      </c>
      <c r="DG14" s="230" t="str">
        <f t="shared" si="80"/>
        <v/>
      </c>
      <c r="DH14" s="283" t="str">
        <f t="shared" si="81"/>
        <v/>
      </c>
      <c r="DI14" s="230" t="str">
        <f t="shared" si="82"/>
        <v/>
      </c>
      <c r="DJ14" s="230" t="str">
        <f>IF(COUNTIFS($BR$10:$BR$259,$BR14,$E$10:$E$259,$E14)&lt;&gt;COUNTIFS($BR$10:$BR$259,$BR14,$E$10:$E$259,$E14,AT$10:AT$259,AT14),DJ$8&amp;" for this company in this year is inconsistent across funds, please update accordingly. "&amp;CHAR(10),IF(AT14="","",IF(COUNTIF('Source Data (Hidden)'!$O$3:$O$5,AT14)&lt;&gt;1,"Invalid input for 'Does this Portco have a decarbonization strategy/plan in place' - Please ensure that you have selected a valid response using the drop-down list available in the corresponding column in the EDCI Data tab. " &amp; CHAR(10),"")))</f>
        <v/>
      </c>
      <c r="DK14" s="230" t="str">
        <f>IF(COUNTIFS($BR$10:$BR$259,$BR14,$E$10:$E$259,$E14)&lt;&gt;COUNTIFS($BR$10:$BR$259,$BR14,$E$10:$E$259,$E14,AU$10:AU$259,AU14),DK$8&amp;" for this company in this year is inconsistent across funds, please update accordingly. "&amp;CHAR(10),IF(AU14="","",IF(COUNTIF('Source Data (Hidden)'!$P$3:$P$5,AU14)&lt;&gt;1,"Invalid input for 'Does the Portfolio Company have a short-term GHG emission reduction target' - Please ensure you have selected a valid response using the drop-down list available in the corresponding column in the EDCI Data tab. " &amp; CHAR(10),"")))</f>
        <v/>
      </c>
      <c r="DL14" s="230" t="str">
        <f>IF(COUNTIFS($BR$10:$BR$259,$BR14,$E$10:$E$259,$E14)&lt;&gt;COUNTIFS($BR$10:$BR$259,$BR14,$E$10:$E$259,$E14,AV$10:AV$259,AV14),DL$8&amp;" for this company in this year is inconsistent across funds, please update accordingly. "&amp;CHAR(10),IF(AV14="","",IF(COUNTIF('Source Data (Hidden)'!$Q$3:$Q$6,AV14)&lt;&gt;1,"Invalid input for 'Does the Portfolio Company have a long-term net zero goal' - Please ensure that you have selected a valid response using the drop-down list available in the corresponding column in the EDCI Data tab. " &amp; CHAR(10),"")))</f>
        <v/>
      </c>
      <c r="DM14" s="230" t="str">
        <f t="shared" si="83"/>
        <v/>
      </c>
      <c r="DN14" s="230" t="str">
        <f t="shared" si="84"/>
        <v/>
      </c>
      <c r="DO14" s="230" t="str">
        <f t="shared" si="85"/>
        <v/>
      </c>
      <c r="DP14" s="230"/>
      <c r="DQ14" s="230" t="str">
        <f t="shared" si="86"/>
        <v/>
      </c>
      <c r="DR14" s="230" t="str">
        <f t="shared" si="87"/>
        <v/>
      </c>
      <c r="DS14" s="230" t="str">
        <f t="shared" si="88"/>
        <v/>
      </c>
      <c r="DT14" s="230" t="str">
        <f t="shared" si="89"/>
        <v/>
      </c>
      <c r="DU14" s="230" t="str">
        <f t="shared" si="90"/>
        <v/>
      </c>
      <c r="DV14" s="230" t="str">
        <f t="shared" si="91"/>
        <v/>
      </c>
      <c r="DW14" s="230" t="str">
        <f t="shared" si="92"/>
        <v/>
      </c>
      <c r="DX14" s="230" t="str">
        <f t="shared" si="93"/>
        <v/>
      </c>
      <c r="DY14" s="230" t="str">
        <f t="shared" si="94"/>
        <v/>
      </c>
      <c r="DZ14" s="230" t="str">
        <f t="shared" si="95"/>
        <v/>
      </c>
      <c r="EA14" s="230" t="str">
        <f t="shared" si="96"/>
        <v/>
      </c>
      <c r="EB14" s="230" t="str">
        <f t="shared" si="97"/>
        <v/>
      </c>
      <c r="EC14" s="284" t="str">
        <f t="shared" si="98"/>
        <v/>
      </c>
      <c r="ED14" s="284" t="str">
        <f t="shared" si="99"/>
        <v/>
      </c>
      <c r="EE14" s="230" t="str">
        <f t="shared" si="100"/>
        <v/>
      </c>
      <c r="EF14" s="230" t="str">
        <f>IF(COUNTIFS($BR$10:$BR$259,$BR14,$E$10:$E$259,$E14)&lt;&gt;COUNTIFS($BR$10:$BR$259,$BR14,$E$10:$E$259,$E14,BP$10:BP$259,BP14),EF$8&amp;" for this company in this year is inconsistent across funds, please update accordingly. "&amp;CHAR(10),IF(AND(BP14="",BQ14=""),"",IF(OR(AND(BQ14&lt;&gt;"",BP14&lt;&gt;"",BP14&lt;&gt;"Y"),AND(BQ14&lt;&gt;"",BP14=""),COUNTIF('Source Data (Hidden)'!$S$3:$S$4,BP14)&lt;&gt;1),"Invalid input for 'Do you conduct an employee survey' - Please ensure the input is either Y or N or leave blank if data is not available. If you have reported a % response rate to employee survey then the input for this metric should be Y. " &amp; CHAR(10),"")))</f>
        <v/>
      </c>
      <c r="EG14" s="230" t="str">
        <f t="shared" si="101"/>
        <v/>
      </c>
    </row>
    <row r="15" spans="1:137" s="154" customFormat="1" ht="60" customHeight="1" x14ac:dyDescent="0.35">
      <c r="A15" s="153"/>
      <c r="B15" s="212" t="str">
        <f t="shared" ca="1" si="0"/>
        <v/>
      </c>
      <c r="C15" s="213" t="str">
        <f>IF('EDCI Data'!B15="","",'EDCI Data'!B15)</f>
        <v/>
      </c>
      <c r="D15" s="214" t="str">
        <f>IF('EDCI Data'!C15="","",'EDCI Data'!C15)</f>
        <v/>
      </c>
      <c r="E15" s="215" t="str">
        <f>IF('EDCI Data'!D15="","",'EDCI Data'!D15)</f>
        <v/>
      </c>
      <c r="F15" s="216" t="str">
        <f>IF('EDCI Data'!E15="","",'EDCI Data'!E15)</f>
        <v/>
      </c>
      <c r="G15" s="213" t="str">
        <f>IF('EDCI Data'!F15="","",'EDCI Data'!F15)</f>
        <v/>
      </c>
      <c r="H15" s="213" t="str">
        <f>IF('EDCI Data'!G15="","",'EDCI Data'!G15)</f>
        <v/>
      </c>
      <c r="I15" s="213" t="str">
        <f>IF('EDCI Data'!H15="","",'EDCI Data'!H15)</f>
        <v/>
      </c>
      <c r="J15" s="213" t="str">
        <f>IF('EDCI Data'!I15="","",'EDCI Data'!I15)</f>
        <v/>
      </c>
      <c r="K15" s="213" t="str">
        <f>IF('EDCI Data'!J15="","",'EDCI Data'!J15)</f>
        <v/>
      </c>
      <c r="L15" s="213" t="str">
        <f>IF('EDCI Data'!K15="","",'EDCI Data'!K15)</f>
        <v/>
      </c>
      <c r="M15" s="217" t="str">
        <f>IF('EDCI Data'!L15="","",'EDCI Data'!L15)</f>
        <v/>
      </c>
      <c r="N15" s="217" t="str">
        <f>IF('EDCI Data'!M15="","",'EDCI Data'!M15)</f>
        <v/>
      </c>
      <c r="O15" s="213" t="str">
        <f>IF('EDCI Data'!N15="","",'EDCI Data'!N15)</f>
        <v/>
      </c>
      <c r="P15" s="213" t="str">
        <f>IF('EDCI Data'!O15="","",'EDCI Data'!O15)</f>
        <v/>
      </c>
      <c r="Q15" s="213" t="str">
        <f>IF('EDCI Data'!P15="","",'EDCI Data'!P15)</f>
        <v/>
      </c>
      <c r="R15" s="213" t="str">
        <f>IF('EDCI Data'!Q15="","",'EDCI Data'!Q15)</f>
        <v/>
      </c>
      <c r="S15" s="218" t="str">
        <f>IF('EDCI Data'!R15="","",'EDCI Data'!R15)</f>
        <v/>
      </c>
      <c r="T15" s="219" t="str">
        <f>IF('EDCI Data'!S15="","",'EDCI Data'!S15)</f>
        <v/>
      </c>
      <c r="U15" s="219" t="str">
        <f>IF('EDCI Data'!T15="","",'EDCI Data'!T15)</f>
        <v/>
      </c>
      <c r="V15" s="220" t="str">
        <f>IF('EDCI Data'!U15="","",'EDCI Data'!U15)</f>
        <v/>
      </c>
      <c r="W15" s="213" t="str">
        <f>IF('EDCI Data'!V15="","",'EDCI Data'!V15)</f>
        <v/>
      </c>
      <c r="X15" s="220" t="str">
        <f>IF('EDCI Data'!W15="","",'EDCI Data'!W15)</f>
        <v/>
      </c>
      <c r="Y15" s="213" t="str">
        <f>IF('EDCI Data'!X15="","",'EDCI Data'!X15)</f>
        <v/>
      </c>
      <c r="Z15" s="220" t="str">
        <f>IF('EDCI Data'!Y15="","",'EDCI Data'!Y15)</f>
        <v/>
      </c>
      <c r="AA15" s="213" t="str">
        <f>IF('EDCI Data'!Z15="","",'EDCI Data'!Z15)</f>
        <v/>
      </c>
      <c r="AB15" s="213" t="str">
        <f>IF('EDCI Data'!AA15="","",'EDCI Data'!AA15)</f>
        <v/>
      </c>
      <c r="AC15" s="213" t="str">
        <f>IF('EDCI Data'!AB15="","",'EDCI Data'!AB15)</f>
        <v/>
      </c>
      <c r="AD15" s="213" t="str">
        <f>IF('EDCI Data'!AC15="","",'EDCI Data'!AC15)</f>
        <v/>
      </c>
      <c r="AE15" s="213" t="str">
        <f>IF('EDCI Data'!AD15="","",'EDCI Data'!AD15)</f>
        <v/>
      </c>
      <c r="AF15" s="213" t="str">
        <f>IF('EDCI Data'!AE15="","",'EDCI Data'!AE15)</f>
        <v/>
      </c>
      <c r="AG15" s="213" t="str">
        <f>IF('EDCI Data'!AF15="","",'EDCI Data'!AF15)</f>
        <v/>
      </c>
      <c r="AH15" s="213" t="str">
        <f>IF('EDCI Data'!AG15="","",'EDCI Data'!AG15)</f>
        <v/>
      </c>
      <c r="AI15" s="213" t="str">
        <f>IF('EDCI Data'!AH15="","",'EDCI Data'!AH15)</f>
        <v/>
      </c>
      <c r="AJ15" s="213" t="str">
        <f>IF('EDCI Data'!AI15="","",'EDCI Data'!AI15)</f>
        <v/>
      </c>
      <c r="AK15" s="213" t="str">
        <f>IF('EDCI Data'!AJ15="","",'EDCI Data'!AJ15)</f>
        <v/>
      </c>
      <c r="AL15" s="213" t="str">
        <f>IF('EDCI Data'!AK15="","",'EDCI Data'!AK15)</f>
        <v/>
      </c>
      <c r="AM15" s="213" t="str">
        <f>IF('EDCI Data'!AL15="","",'EDCI Data'!AL15)</f>
        <v/>
      </c>
      <c r="AN15" s="213" t="str">
        <f>IF('EDCI Data'!AM15="","",'EDCI Data'!AM15)</f>
        <v/>
      </c>
      <c r="AO15" s="213" t="str">
        <f>IF('EDCI Data'!AN15="","",'EDCI Data'!AN15)</f>
        <v/>
      </c>
      <c r="AP15" s="213" t="str">
        <f>IF('EDCI Data'!AO15="","",'EDCI Data'!AO15)</f>
        <v/>
      </c>
      <c r="AQ15" s="213" t="str">
        <f>IF('EDCI Data'!AP15="","",'EDCI Data'!AP15)</f>
        <v/>
      </c>
      <c r="AR15" s="213" t="str">
        <f>IF('EDCI Data'!AQ15="","",'EDCI Data'!AQ15)</f>
        <v/>
      </c>
      <c r="AS15" s="213" t="str">
        <f>IF('EDCI Data'!AR15="","",'EDCI Data'!AR15)</f>
        <v/>
      </c>
      <c r="AT15" s="213" t="str">
        <f>IF('EDCI Data'!AS15="","",'EDCI Data'!AS15)</f>
        <v/>
      </c>
      <c r="AU15" s="213" t="str">
        <f>IF('EDCI Data'!AT15="","",'EDCI Data'!AT15)</f>
        <v/>
      </c>
      <c r="AV15" s="213" t="str">
        <f>IF('EDCI Data'!AU15="","",'EDCI Data'!AU15)</f>
        <v/>
      </c>
      <c r="AW15" s="213" t="str">
        <f>IF('EDCI Data'!AV15="","",'EDCI Data'!AV15)</f>
        <v/>
      </c>
      <c r="AX15" s="221" t="str">
        <f>IF('EDCI Data'!AW15="","",'EDCI Data'!AW15)</f>
        <v/>
      </c>
      <c r="AY15" s="221" t="str">
        <f>IF('EDCI Data'!AX15="","",'EDCI Data'!AX15)</f>
        <v/>
      </c>
      <c r="AZ15" s="222" t="str">
        <f t="shared" si="49"/>
        <v/>
      </c>
      <c r="BA15" s="223" t="str">
        <f>IF('EDCI Data'!AY15="","",'EDCI Data'!AY15)</f>
        <v/>
      </c>
      <c r="BB15" s="223" t="str">
        <f>IF('EDCI Data'!AZ15="","",'EDCI Data'!AZ15)</f>
        <v/>
      </c>
      <c r="BC15" s="223" t="str">
        <f>IF('EDCI Data'!BA15="","",'EDCI Data'!BA15)</f>
        <v/>
      </c>
      <c r="BD15" s="223" t="str">
        <f>IF('EDCI Data'!BB15="","",'EDCI Data'!BB15)</f>
        <v/>
      </c>
      <c r="BE15" s="223" t="str">
        <f>IF('EDCI Data'!BC15="","",'EDCI Data'!BC15)</f>
        <v/>
      </c>
      <c r="BF15" s="223" t="str">
        <f>IF('EDCI Data'!BD15="","",'EDCI Data'!BD15)</f>
        <v/>
      </c>
      <c r="BG15" s="223" t="str">
        <f>IF('EDCI Data'!BE15="","",'EDCI Data'!BE15)</f>
        <v/>
      </c>
      <c r="BH15" s="223" t="str">
        <f>IF('EDCI Data'!BF15="","",'EDCI Data'!BF15)</f>
        <v/>
      </c>
      <c r="BI15" s="224" t="str">
        <f>IF('EDCI Data'!BG15="","",'EDCI Data'!BG15)</f>
        <v/>
      </c>
      <c r="BJ15" s="225" t="str">
        <f>IF('EDCI Data'!S15="","",'EDCI Data'!S15)</f>
        <v/>
      </c>
      <c r="BK15" s="225" t="str">
        <f>IF('EDCI Data'!T15="","",'EDCI Data'!T15)</f>
        <v/>
      </c>
      <c r="BL15" s="224" t="str">
        <f>IF('EDCI Data'!BJ15="","",'EDCI Data'!BJ15)</f>
        <v/>
      </c>
      <c r="BM15" s="226" t="str">
        <f>IF('EDCI Data'!BK15="","",'EDCI Data'!BK15)</f>
        <v/>
      </c>
      <c r="BN15" s="226" t="str">
        <f>IF('EDCI Data'!BL15="","",'EDCI Data'!BL15)</f>
        <v/>
      </c>
      <c r="BO15" s="227" t="str">
        <f>IF('EDCI Data'!BM15="","",'EDCI Data'!BM15)</f>
        <v/>
      </c>
      <c r="BP15" s="228" t="str">
        <f>IF('EDCI Data'!BN15="","",'EDCI Data'!BN15)</f>
        <v/>
      </c>
      <c r="BQ15" s="229" t="str">
        <f>IF('EDCI Data'!BO15="","",'EDCI Data'!BO15)</f>
        <v/>
      </c>
      <c r="BR15" s="230" t="str">
        <f t="shared" si="50"/>
        <v/>
      </c>
      <c r="BS15" s="230" t="str">
        <f t="shared" si="51"/>
        <v/>
      </c>
      <c r="BT15" s="230" t="str">
        <f t="shared" si="52"/>
        <v/>
      </c>
      <c r="BU15" s="230" t="str">
        <f t="shared" si="53"/>
        <v/>
      </c>
      <c r="BV15" s="230" t="str">
        <f t="shared" si="54"/>
        <v/>
      </c>
      <c r="BW15" s="230" t="str">
        <f>IF(COUNTIFS($BR$10:$BR$259,$BR15,$E$10:$E$259,$E15)&lt;&gt;COUNTIFS($BR$10:$BR$259,$BR15,$E$10:$E$259,$E15,G$10:G$259,G15),BW$8&amp;" for this company in this year is inconsistent across funds, please update accordingly. "&amp;CHAR(10),IF(G15="","",IF(IFERROR(OR(INT(G15)&lt;&gt;G15,ISTEXT(G15),G15&gt;'Source Data (Hidden)'!$T$3),TRUE),"Invalid year of initial investment - Please ensure that the input is a year (not a date) and is not future dated. "&amp;CHAR(10),"")))</f>
        <v/>
      </c>
      <c r="BX15" s="230"/>
      <c r="BY15" s="230" t="str">
        <f>IF(COUNTIFS($BR$10:$BR$259,$BR15,$E$10:$E$259,$E15)&lt;&gt;COUNTIFS($BR$10:$BR$259,$BR15,$E$10:$E$259,$E15,I$10:I$259,I15),BY$8&amp;" for this company in this year is inconsistent across funds, please update accordingly. "&amp;CHAR(10),IF(I15="","",IF(COUNTIF('Source Data (Hidden)'!$A$3:$B$255,I15)=0,"Invalid country of domicile - Please enter a valid input using the drop-down in the 'Country of domicile' column in the EDCI Data tab. "&amp;CHAR(10),"")))</f>
        <v/>
      </c>
      <c r="BZ15" s="230" t="str">
        <f>IF(COUNTIFS($BR$10:$BR$259,$BR15,$E$10:$E$259,$E15)&lt;&gt;COUNTIFS($BR$10:$BR$259,$BR15,$E$10:$E$259,$E15,J$10:J$259,J15),BZ$8&amp;" for this company in this year is inconsistent across funds, please update accordingly. "&amp;CHAR(10),IF(J15="","",IF(COUNTIF('Source Data (Hidden)'!$A$3:$B$255,J15)=0,"Invalid primary country of operations - Please enter a valid input using the drop-down in the 'Primary country of operations' column in the EDCI Data tab and ensure that you have narrowed this down to 1 primary country of operations. "&amp;CHAR(10),"")))</f>
        <v/>
      </c>
      <c r="CA15" s="230" t="str">
        <f>IF(COUNTIFS($BR$10:$BR$259,$BR15,$E$10:$E$259,$E15)&lt;&gt;COUNTIFS($BR$10:$BR$259,$BR15,$E$10:$E$259,$E15,K$10:K$259,K15),CA$8&amp;" for this company in this year is inconsistent across funds, please update accordingly. "&amp;CHAR(10),IF(K15="","",IF(COUNTIF('Source Data (Hidden)'!$C$3:$C$4,K15)&lt;&gt;1,"Invalid company structure - Please classify the portfolio company as either 'Private' or 'Public'. "&amp;CHAR(10),"")))</f>
        <v/>
      </c>
      <c r="CB15" s="230" t="str">
        <f>IF(COUNTIFS($BR$10:$BR$259,$BR15,$E$10:$E$259,$E15)&lt;&gt;COUNTIFS($BR$10:$BR$259,$BR15,$E$10:$E$259,$E15,L$10:L$259,L15),CB$8&amp;" for this company in this year is inconsistent across funds, please update accordingly. "&amp;CHAR(10),IF(L15="","",IF(COUNTIF('Source Data (Hidden)'!$D$3:$D$5,L15)&lt;&gt;1,"Invalid growth stage of company - Please describe the growth stage of the company as either 'Venture', 'Growth' or 'Buyout'. " &amp; CHAR(10),"")))</f>
        <v/>
      </c>
      <c r="CC15" s="230" t="str">
        <f t="shared" si="55"/>
        <v/>
      </c>
      <c r="CD15" s="283" t="str">
        <f t="shared" si="56"/>
        <v/>
      </c>
      <c r="CE15" s="230" t="str">
        <f>IF(COUNTIFS($BR$10:$BR$259,$BR15,$E$10:$E$259,$E15)&lt;&gt;COUNTIFS($BR$10:$BR$259,$BR15,$E$10:$E$259,$E15,O$10:O$259,O15),CE$8&amp;" for this company in this year is inconsistent across funds, please update accordingly. "&amp;CHAR(10),IF(O15="","",IF(COUNTIF('Source Data (Hidden)'!$G$3:$G$13,O15)&lt;&gt;1,"Invalid sector of operations SICS name - Please ensure that you have selected a valid sector of operations using the drop-down list available in the corresponding column in the EDCI Data tab. " &amp; CHAR(10),"")))</f>
        <v/>
      </c>
      <c r="CF15" s="230" t="str">
        <f t="shared" ca="1" si="57"/>
        <v/>
      </c>
      <c r="CG15" s="230" t="str">
        <f t="shared" ca="1" si="58"/>
        <v/>
      </c>
      <c r="CH15" s="230" t="str">
        <f>IF(COUNTIFS($BR$10:$BR$259,$BR15,$E$10:$E$259,$E15)&lt;&gt;COUNTIFS($BR$10:$BR$259,$BR15,$E$10:$E$259,$E15,R$10:R$259,R15),CH$8&amp;" for this company in this year is inconsistent across funds, please update accordingly. "&amp;CHAR(10),IF(R15="","",IF(COUNTIF('Source Data (Hidden)'!$F$3:$F$183,R15)&lt;&gt;1,"Invalid currency input - Please ensure that the currency entered is a monetary unit described using three letter code (ISO 4217 code). " &amp; CHAR(10),"")))</f>
        <v/>
      </c>
      <c r="CI15" s="230" t="str">
        <f t="shared" si="59"/>
        <v/>
      </c>
      <c r="CJ15" s="230" t="str">
        <f t="shared" si="60"/>
        <v/>
      </c>
      <c r="CK15" s="230" t="str">
        <f t="shared" si="61"/>
        <v/>
      </c>
      <c r="CL15" s="230" t="str">
        <f t="shared" si="62"/>
        <v/>
      </c>
      <c r="CM15" s="230" t="str">
        <f>IF(COUNTIFS($BR$10:$BR$259,$BR15,$E$10:$E$259,$E15)&lt;&gt;COUNTIFS($BR$10:$BR$259,$BR15,$E$10:$E$259,$E15,W$10:W$259,W15),CM$8&amp;" for this company in this year is inconsistent across funds, please update accordingly. "&amp;CHAR(10),IF(W15="","",IF(COUNTIF('Source Data (Hidden)'!$L$3:$L$6,W15)&lt;&gt;1,"Invalid input for Scope 1 Methodology - Please choose one of the options from the drop-down list in the corresponding column in the EDCI Data tab. " &amp; CHAR(10),"")))</f>
        <v/>
      </c>
      <c r="CN15" s="230" t="str">
        <f t="shared" si="63"/>
        <v/>
      </c>
      <c r="CO15" s="230" t="str">
        <f>IF(COUNTIFS($BR$10:$BR$259,$BR15,$E$10:$E$259,$E15)&lt;&gt;COUNTIFS($BR$10:$BR$259,$BR15,$E$10:$E$259,$E15,Y$10:Y$259,Y15),CO$8&amp;" for this company in this year is inconsistent across funds, please update accordingly. "&amp;CHAR(10),IF(Y15="","",IF(COUNTIF('Source Data (Hidden)'!$M$3:$M$5,Y15)&lt;&gt;1,"Invalid input for Scope 2 Methodology - Please choose one of the options from the drop-down list in the corresponding column in the EDCI Data tab. " &amp; CHAR(10),"")))</f>
        <v/>
      </c>
      <c r="CP15" s="230" t="str">
        <f t="shared" si="64"/>
        <v/>
      </c>
      <c r="CQ15" s="230" t="str">
        <f>IF(COUNTIFS($BR$10:$BR$259,$BR15,$E$10:$E$259,$E15)&lt;&gt;COUNTIFS($BR$10:$BR$259,$BR15,$E$10:$E$259,$E15,AA$10:AA$259,AA15),CQ$8&amp;" for this company in this year is inconsistent across funds, please update accordingly. "&amp;CHAR(10),IF(AA15="","",IF(COUNTIF('Source Data (Hidden)'!$N$3:$N$6,AA15)&lt;&gt;1,"Invalid input for Scope 3 Methodology - Please choose one of the options from the drop-down list in the corresponding column in the EDCI Data tab. " &amp; CHAR(10),"")))</f>
        <v/>
      </c>
      <c r="CR15" s="230" t="str">
        <f t="shared" si="65"/>
        <v/>
      </c>
      <c r="CS15" s="230" t="str">
        <f t="shared" si="66"/>
        <v/>
      </c>
      <c r="CT15" s="230" t="str">
        <f t="shared" si="67"/>
        <v/>
      </c>
      <c r="CU15" s="230" t="str">
        <f t="shared" si="68"/>
        <v/>
      </c>
      <c r="CV15" s="230" t="str">
        <f t="shared" si="69"/>
        <v/>
      </c>
      <c r="CW15" s="230" t="str">
        <f t="shared" si="70"/>
        <v/>
      </c>
      <c r="CX15" s="230" t="str">
        <f t="shared" si="71"/>
        <v/>
      </c>
      <c r="CY15" s="230" t="str">
        <f t="shared" si="72"/>
        <v/>
      </c>
      <c r="CZ15" s="230" t="str">
        <f t="shared" si="73"/>
        <v/>
      </c>
      <c r="DA15" s="230" t="str">
        <f t="shared" si="74"/>
        <v/>
      </c>
      <c r="DB15" s="230" t="str">
        <f t="shared" si="75"/>
        <v/>
      </c>
      <c r="DC15" s="230" t="str">
        <f t="shared" si="76"/>
        <v/>
      </c>
      <c r="DD15" s="230" t="str">
        <f t="shared" si="77"/>
        <v/>
      </c>
      <c r="DE15" s="230" t="str">
        <f t="shared" si="78"/>
        <v/>
      </c>
      <c r="DF15" s="230" t="str">
        <f t="shared" si="79"/>
        <v/>
      </c>
      <c r="DG15" s="230" t="str">
        <f t="shared" si="80"/>
        <v/>
      </c>
      <c r="DH15" s="283" t="str">
        <f t="shared" si="81"/>
        <v/>
      </c>
      <c r="DI15" s="230" t="str">
        <f t="shared" si="82"/>
        <v/>
      </c>
      <c r="DJ15" s="230" t="str">
        <f>IF(COUNTIFS($BR$10:$BR$259,$BR15,$E$10:$E$259,$E15)&lt;&gt;COUNTIFS($BR$10:$BR$259,$BR15,$E$10:$E$259,$E15,AT$10:AT$259,AT15),DJ$8&amp;" for this company in this year is inconsistent across funds, please update accordingly. "&amp;CHAR(10),IF(AT15="","",IF(COUNTIF('Source Data (Hidden)'!$O$3:$O$5,AT15)&lt;&gt;1,"Invalid input for 'Does this Portco have a decarbonization strategy/plan in place' - Please ensure that you have selected a valid response using the drop-down list available in the corresponding column in the EDCI Data tab. " &amp; CHAR(10),"")))</f>
        <v/>
      </c>
      <c r="DK15" s="230" t="str">
        <f>IF(COUNTIFS($BR$10:$BR$259,$BR15,$E$10:$E$259,$E15)&lt;&gt;COUNTIFS($BR$10:$BR$259,$BR15,$E$10:$E$259,$E15,AU$10:AU$259,AU15),DK$8&amp;" for this company in this year is inconsistent across funds, please update accordingly. "&amp;CHAR(10),IF(AU15="","",IF(COUNTIF('Source Data (Hidden)'!$P$3:$P$5,AU15)&lt;&gt;1,"Invalid input for 'Does the Portfolio Company have a short-term GHG emission reduction target' - Please ensure you have selected a valid response using the drop-down list available in the corresponding column in the EDCI Data tab. " &amp; CHAR(10),"")))</f>
        <v/>
      </c>
      <c r="DL15" s="230" t="str">
        <f>IF(COUNTIFS($BR$10:$BR$259,$BR15,$E$10:$E$259,$E15)&lt;&gt;COUNTIFS($BR$10:$BR$259,$BR15,$E$10:$E$259,$E15,AV$10:AV$259,AV15),DL$8&amp;" for this company in this year is inconsistent across funds, please update accordingly. "&amp;CHAR(10),IF(AV15="","",IF(COUNTIF('Source Data (Hidden)'!$Q$3:$Q$6,AV15)&lt;&gt;1,"Invalid input for 'Does the Portfolio Company have a long-term net zero goal' - Please ensure that you have selected a valid response using the drop-down list available in the corresponding column in the EDCI Data tab. " &amp; CHAR(10),"")))</f>
        <v/>
      </c>
      <c r="DM15" s="230" t="str">
        <f t="shared" si="83"/>
        <v/>
      </c>
      <c r="DN15" s="230" t="str">
        <f t="shared" si="84"/>
        <v/>
      </c>
      <c r="DO15" s="230" t="str">
        <f t="shared" si="85"/>
        <v/>
      </c>
      <c r="DP15" s="230"/>
      <c r="DQ15" s="230" t="str">
        <f t="shared" si="86"/>
        <v/>
      </c>
      <c r="DR15" s="230" t="str">
        <f t="shared" si="87"/>
        <v/>
      </c>
      <c r="DS15" s="230" t="str">
        <f t="shared" si="88"/>
        <v/>
      </c>
      <c r="DT15" s="230" t="str">
        <f t="shared" si="89"/>
        <v/>
      </c>
      <c r="DU15" s="230" t="str">
        <f t="shared" si="90"/>
        <v/>
      </c>
      <c r="DV15" s="230" t="str">
        <f t="shared" si="91"/>
        <v/>
      </c>
      <c r="DW15" s="230" t="str">
        <f t="shared" si="92"/>
        <v/>
      </c>
      <c r="DX15" s="230" t="str">
        <f t="shared" si="93"/>
        <v/>
      </c>
      <c r="DY15" s="230" t="str">
        <f t="shared" si="94"/>
        <v/>
      </c>
      <c r="DZ15" s="230" t="str">
        <f t="shared" si="95"/>
        <v/>
      </c>
      <c r="EA15" s="230" t="str">
        <f t="shared" si="96"/>
        <v/>
      </c>
      <c r="EB15" s="230" t="str">
        <f t="shared" si="97"/>
        <v/>
      </c>
      <c r="EC15" s="284" t="str">
        <f t="shared" si="98"/>
        <v/>
      </c>
      <c r="ED15" s="284" t="str">
        <f t="shared" si="99"/>
        <v/>
      </c>
      <c r="EE15" s="230" t="str">
        <f t="shared" si="100"/>
        <v/>
      </c>
      <c r="EF15" s="230" t="str">
        <f>IF(COUNTIFS($BR$10:$BR$259,$BR15,$E$10:$E$259,$E15)&lt;&gt;COUNTIFS($BR$10:$BR$259,$BR15,$E$10:$E$259,$E15,BP$10:BP$259,BP15),EF$8&amp;" for this company in this year is inconsistent across funds, please update accordingly. "&amp;CHAR(10),IF(AND(BP15="",BQ15=""),"",IF(OR(AND(BQ15&lt;&gt;"",BP15&lt;&gt;"",BP15&lt;&gt;"Y"),AND(BQ15&lt;&gt;"",BP15=""),COUNTIF('Source Data (Hidden)'!$S$3:$S$4,BP15)&lt;&gt;1),"Invalid input for 'Do you conduct an employee survey' - Please ensure the input is either Y or N or leave blank if data is not available. If you have reported a % response rate to employee survey then the input for this metric should be Y. " &amp; CHAR(10),"")))</f>
        <v/>
      </c>
      <c r="EG15" s="230" t="str">
        <f t="shared" si="101"/>
        <v/>
      </c>
    </row>
    <row r="16" spans="1:137" s="154" customFormat="1" ht="60" customHeight="1" x14ac:dyDescent="0.35">
      <c r="A16" s="153"/>
      <c r="B16" s="212" t="str">
        <f t="shared" ca="1" si="0"/>
        <v/>
      </c>
      <c r="C16" s="213" t="str">
        <f>IF('EDCI Data'!B16="","",'EDCI Data'!B16)</f>
        <v/>
      </c>
      <c r="D16" s="214" t="str">
        <f>IF('EDCI Data'!C16="","",'EDCI Data'!C16)</f>
        <v/>
      </c>
      <c r="E16" s="215" t="str">
        <f>IF('EDCI Data'!D16="","",'EDCI Data'!D16)</f>
        <v/>
      </c>
      <c r="F16" s="216" t="str">
        <f>IF('EDCI Data'!E16="","",'EDCI Data'!E16)</f>
        <v/>
      </c>
      <c r="G16" s="213" t="str">
        <f>IF('EDCI Data'!F16="","",'EDCI Data'!F16)</f>
        <v/>
      </c>
      <c r="H16" s="213" t="str">
        <f>IF('EDCI Data'!G16="","",'EDCI Data'!G16)</f>
        <v/>
      </c>
      <c r="I16" s="213" t="str">
        <f>IF('EDCI Data'!H16="","",'EDCI Data'!H16)</f>
        <v/>
      </c>
      <c r="J16" s="213" t="str">
        <f>IF('EDCI Data'!I16="","",'EDCI Data'!I16)</f>
        <v/>
      </c>
      <c r="K16" s="213" t="str">
        <f>IF('EDCI Data'!J16="","",'EDCI Data'!J16)</f>
        <v/>
      </c>
      <c r="L16" s="213" t="str">
        <f>IF('EDCI Data'!K16="","",'EDCI Data'!K16)</f>
        <v/>
      </c>
      <c r="M16" s="217" t="str">
        <f>IF('EDCI Data'!L16="","",'EDCI Data'!L16)</f>
        <v/>
      </c>
      <c r="N16" s="217" t="str">
        <f>IF('EDCI Data'!M16="","",'EDCI Data'!M16)</f>
        <v/>
      </c>
      <c r="O16" s="213" t="str">
        <f>IF('EDCI Data'!N16="","",'EDCI Data'!N16)</f>
        <v/>
      </c>
      <c r="P16" s="213" t="str">
        <f>IF('EDCI Data'!O16="","",'EDCI Data'!O16)</f>
        <v/>
      </c>
      <c r="Q16" s="213" t="str">
        <f>IF('EDCI Data'!P16="","",'EDCI Data'!P16)</f>
        <v/>
      </c>
      <c r="R16" s="213" t="str">
        <f>IF('EDCI Data'!Q16="","",'EDCI Data'!Q16)</f>
        <v/>
      </c>
      <c r="S16" s="218" t="str">
        <f>IF('EDCI Data'!R16="","",'EDCI Data'!R16)</f>
        <v/>
      </c>
      <c r="T16" s="219" t="str">
        <f>IF('EDCI Data'!S16="","",'EDCI Data'!S16)</f>
        <v/>
      </c>
      <c r="U16" s="219" t="str">
        <f>IF('EDCI Data'!T16="","",'EDCI Data'!T16)</f>
        <v/>
      </c>
      <c r="V16" s="220" t="str">
        <f>IF('EDCI Data'!U16="","",'EDCI Data'!U16)</f>
        <v/>
      </c>
      <c r="W16" s="213" t="str">
        <f>IF('EDCI Data'!V16="","",'EDCI Data'!V16)</f>
        <v/>
      </c>
      <c r="X16" s="220" t="str">
        <f>IF('EDCI Data'!W16="","",'EDCI Data'!W16)</f>
        <v/>
      </c>
      <c r="Y16" s="213" t="str">
        <f>IF('EDCI Data'!X16="","",'EDCI Data'!X16)</f>
        <v/>
      </c>
      <c r="Z16" s="220" t="str">
        <f>IF('EDCI Data'!Y16="","",'EDCI Data'!Y16)</f>
        <v/>
      </c>
      <c r="AA16" s="213" t="str">
        <f>IF('EDCI Data'!Z16="","",'EDCI Data'!Z16)</f>
        <v/>
      </c>
      <c r="AB16" s="213" t="str">
        <f>IF('EDCI Data'!AA16="","",'EDCI Data'!AA16)</f>
        <v/>
      </c>
      <c r="AC16" s="213" t="str">
        <f>IF('EDCI Data'!AB16="","",'EDCI Data'!AB16)</f>
        <v/>
      </c>
      <c r="AD16" s="213" t="str">
        <f>IF('EDCI Data'!AC16="","",'EDCI Data'!AC16)</f>
        <v/>
      </c>
      <c r="AE16" s="213" t="str">
        <f>IF('EDCI Data'!AD16="","",'EDCI Data'!AD16)</f>
        <v/>
      </c>
      <c r="AF16" s="213" t="str">
        <f>IF('EDCI Data'!AE16="","",'EDCI Data'!AE16)</f>
        <v/>
      </c>
      <c r="AG16" s="213" t="str">
        <f>IF('EDCI Data'!AF16="","",'EDCI Data'!AF16)</f>
        <v/>
      </c>
      <c r="AH16" s="213" t="str">
        <f>IF('EDCI Data'!AG16="","",'EDCI Data'!AG16)</f>
        <v/>
      </c>
      <c r="AI16" s="213" t="str">
        <f>IF('EDCI Data'!AH16="","",'EDCI Data'!AH16)</f>
        <v/>
      </c>
      <c r="AJ16" s="213" t="str">
        <f>IF('EDCI Data'!AI16="","",'EDCI Data'!AI16)</f>
        <v/>
      </c>
      <c r="AK16" s="213" t="str">
        <f>IF('EDCI Data'!AJ16="","",'EDCI Data'!AJ16)</f>
        <v/>
      </c>
      <c r="AL16" s="213" t="str">
        <f>IF('EDCI Data'!AK16="","",'EDCI Data'!AK16)</f>
        <v/>
      </c>
      <c r="AM16" s="213" t="str">
        <f>IF('EDCI Data'!AL16="","",'EDCI Data'!AL16)</f>
        <v/>
      </c>
      <c r="AN16" s="213" t="str">
        <f>IF('EDCI Data'!AM16="","",'EDCI Data'!AM16)</f>
        <v/>
      </c>
      <c r="AO16" s="213" t="str">
        <f>IF('EDCI Data'!AN16="","",'EDCI Data'!AN16)</f>
        <v/>
      </c>
      <c r="AP16" s="213" t="str">
        <f>IF('EDCI Data'!AO16="","",'EDCI Data'!AO16)</f>
        <v/>
      </c>
      <c r="AQ16" s="213" t="str">
        <f>IF('EDCI Data'!AP16="","",'EDCI Data'!AP16)</f>
        <v/>
      </c>
      <c r="AR16" s="213" t="str">
        <f>IF('EDCI Data'!AQ16="","",'EDCI Data'!AQ16)</f>
        <v/>
      </c>
      <c r="AS16" s="213" t="str">
        <f>IF('EDCI Data'!AR16="","",'EDCI Data'!AR16)</f>
        <v/>
      </c>
      <c r="AT16" s="213" t="str">
        <f>IF('EDCI Data'!AS16="","",'EDCI Data'!AS16)</f>
        <v/>
      </c>
      <c r="AU16" s="213" t="str">
        <f>IF('EDCI Data'!AT16="","",'EDCI Data'!AT16)</f>
        <v/>
      </c>
      <c r="AV16" s="213" t="str">
        <f>IF('EDCI Data'!AU16="","",'EDCI Data'!AU16)</f>
        <v/>
      </c>
      <c r="AW16" s="213" t="str">
        <f>IF('EDCI Data'!AV16="","",'EDCI Data'!AV16)</f>
        <v/>
      </c>
      <c r="AX16" s="221" t="str">
        <f>IF('EDCI Data'!AW16="","",'EDCI Data'!AW16)</f>
        <v/>
      </c>
      <c r="AY16" s="221" t="str">
        <f>IF('EDCI Data'!AX16="","",'EDCI Data'!AX16)</f>
        <v/>
      </c>
      <c r="AZ16" s="222" t="str">
        <f t="shared" si="49"/>
        <v/>
      </c>
      <c r="BA16" s="223" t="str">
        <f>IF('EDCI Data'!AY16="","",'EDCI Data'!AY16)</f>
        <v/>
      </c>
      <c r="BB16" s="223" t="str">
        <f>IF('EDCI Data'!AZ16="","",'EDCI Data'!AZ16)</f>
        <v/>
      </c>
      <c r="BC16" s="223" t="str">
        <f>IF('EDCI Data'!BA16="","",'EDCI Data'!BA16)</f>
        <v/>
      </c>
      <c r="BD16" s="223" t="str">
        <f>IF('EDCI Data'!BB16="","",'EDCI Data'!BB16)</f>
        <v/>
      </c>
      <c r="BE16" s="223" t="str">
        <f>IF('EDCI Data'!BC16="","",'EDCI Data'!BC16)</f>
        <v/>
      </c>
      <c r="BF16" s="223" t="str">
        <f>IF('EDCI Data'!BD16="","",'EDCI Data'!BD16)</f>
        <v/>
      </c>
      <c r="BG16" s="223" t="str">
        <f>IF('EDCI Data'!BE16="","",'EDCI Data'!BE16)</f>
        <v/>
      </c>
      <c r="BH16" s="223" t="str">
        <f>IF('EDCI Data'!BF16="","",'EDCI Data'!BF16)</f>
        <v/>
      </c>
      <c r="BI16" s="224" t="str">
        <f>IF('EDCI Data'!BG16="","",'EDCI Data'!BG16)</f>
        <v/>
      </c>
      <c r="BJ16" s="225" t="str">
        <f>IF('EDCI Data'!S16="","",'EDCI Data'!S16)</f>
        <v/>
      </c>
      <c r="BK16" s="225" t="str">
        <f>IF('EDCI Data'!T16="","",'EDCI Data'!T16)</f>
        <v/>
      </c>
      <c r="BL16" s="224" t="str">
        <f>IF('EDCI Data'!BJ16="","",'EDCI Data'!BJ16)</f>
        <v/>
      </c>
      <c r="BM16" s="226" t="str">
        <f>IF('EDCI Data'!BK16="","",'EDCI Data'!BK16)</f>
        <v/>
      </c>
      <c r="BN16" s="226" t="str">
        <f>IF('EDCI Data'!BL16="","",'EDCI Data'!BL16)</f>
        <v/>
      </c>
      <c r="BO16" s="227" t="str">
        <f>IF('EDCI Data'!BM16="","",'EDCI Data'!BM16)</f>
        <v/>
      </c>
      <c r="BP16" s="228" t="str">
        <f>IF('EDCI Data'!BN16="","",'EDCI Data'!BN16)</f>
        <v/>
      </c>
      <c r="BQ16" s="229" t="str">
        <f>IF('EDCI Data'!BO16="","",'EDCI Data'!BO16)</f>
        <v/>
      </c>
      <c r="BR16" s="230" t="str">
        <f t="shared" si="50"/>
        <v/>
      </c>
      <c r="BS16" s="230" t="str">
        <f t="shared" si="51"/>
        <v/>
      </c>
      <c r="BT16" s="230" t="str">
        <f t="shared" si="52"/>
        <v/>
      </c>
      <c r="BU16" s="230" t="str">
        <f t="shared" si="53"/>
        <v/>
      </c>
      <c r="BV16" s="230" t="str">
        <f t="shared" si="54"/>
        <v/>
      </c>
      <c r="BW16" s="230" t="str">
        <f>IF(COUNTIFS($BR$10:$BR$259,$BR16,$E$10:$E$259,$E16)&lt;&gt;COUNTIFS($BR$10:$BR$259,$BR16,$E$10:$E$259,$E16,G$10:G$259,G16),BW$8&amp;" for this company in this year is inconsistent across funds, please update accordingly. "&amp;CHAR(10),IF(G16="","",IF(IFERROR(OR(INT(G16)&lt;&gt;G16,ISTEXT(G16),G16&gt;'Source Data (Hidden)'!$T$3),TRUE),"Invalid year of initial investment - Please ensure that the input is a year (not a date) and is not future dated. "&amp;CHAR(10),"")))</f>
        <v/>
      </c>
      <c r="BX16" s="230"/>
      <c r="BY16" s="230" t="str">
        <f>IF(COUNTIFS($BR$10:$BR$259,$BR16,$E$10:$E$259,$E16)&lt;&gt;COUNTIFS($BR$10:$BR$259,$BR16,$E$10:$E$259,$E16,I$10:I$259,I16),BY$8&amp;" for this company in this year is inconsistent across funds, please update accordingly. "&amp;CHAR(10),IF(I16="","",IF(COUNTIF('Source Data (Hidden)'!$A$3:$B$255,I16)=0,"Invalid country of domicile - Please enter a valid input using the drop-down in the 'Country of domicile' column in the EDCI Data tab. "&amp;CHAR(10),"")))</f>
        <v/>
      </c>
      <c r="BZ16" s="230" t="str">
        <f>IF(COUNTIFS($BR$10:$BR$259,$BR16,$E$10:$E$259,$E16)&lt;&gt;COUNTIFS($BR$10:$BR$259,$BR16,$E$10:$E$259,$E16,J$10:J$259,J16),BZ$8&amp;" for this company in this year is inconsistent across funds, please update accordingly. "&amp;CHAR(10),IF(J16="","",IF(COUNTIF('Source Data (Hidden)'!$A$3:$B$255,J16)=0,"Invalid primary country of operations - Please enter a valid input using the drop-down in the 'Primary country of operations' column in the EDCI Data tab and ensure that you have narrowed this down to 1 primary country of operations. "&amp;CHAR(10),"")))</f>
        <v/>
      </c>
      <c r="CA16" s="230" t="str">
        <f>IF(COUNTIFS($BR$10:$BR$259,$BR16,$E$10:$E$259,$E16)&lt;&gt;COUNTIFS($BR$10:$BR$259,$BR16,$E$10:$E$259,$E16,K$10:K$259,K16),CA$8&amp;" for this company in this year is inconsistent across funds, please update accordingly. "&amp;CHAR(10),IF(K16="","",IF(COUNTIF('Source Data (Hidden)'!$C$3:$C$4,K16)&lt;&gt;1,"Invalid company structure - Please classify the portfolio company as either 'Private' or 'Public'. "&amp;CHAR(10),"")))</f>
        <v/>
      </c>
      <c r="CB16" s="230" t="str">
        <f>IF(COUNTIFS($BR$10:$BR$259,$BR16,$E$10:$E$259,$E16)&lt;&gt;COUNTIFS($BR$10:$BR$259,$BR16,$E$10:$E$259,$E16,L$10:L$259,L16),CB$8&amp;" for this company in this year is inconsistent across funds, please update accordingly. "&amp;CHAR(10),IF(L16="","",IF(COUNTIF('Source Data (Hidden)'!$D$3:$D$5,L16)&lt;&gt;1,"Invalid growth stage of company - Please describe the growth stage of the company as either 'Venture', 'Growth' or 'Buyout'. " &amp; CHAR(10),"")))</f>
        <v/>
      </c>
      <c r="CC16" s="230" t="str">
        <f t="shared" si="55"/>
        <v/>
      </c>
      <c r="CD16" s="283" t="str">
        <f t="shared" si="56"/>
        <v/>
      </c>
      <c r="CE16" s="230" t="str">
        <f>IF(COUNTIFS($BR$10:$BR$259,$BR16,$E$10:$E$259,$E16)&lt;&gt;COUNTIFS($BR$10:$BR$259,$BR16,$E$10:$E$259,$E16,O$10:O$259,O16),CE$8&amp;" for this company in this year is inconsistent across funds, please update accordingly. "&amp;CHAR(10),IF(O16="","",IF(COUNTIF('Source Data (Hidden)'!$G$3:$G$13,O16)&lt;&gt;1,"Invalid sector of operations SICS name - Please ensure that you have selected a valid sector of operations using the drop-down list available in the corresponding column in the EDCI Data tab. " &amp; CHAR(10),"")))</f>
        <v/>
      </c>
      <c r="CF16" s="230" t="str">
        <f t="shared" ca="1" si="57"/>
        <v/>
      </c>
      <c r="CG16" s="230" t="str">
        <f t="shared" ca="1" si="58"/>
        <v/>
      </c>
      <c r="CH16" s="230" t="str">
        <f>IF(COUNTIFS($BR$10:$BR$259,$BR16,$E$10:$E$259,$E16)&lt;&gt;COUNTIFS($BR$10:$BR$259,$BR16,$E$10:$E$259,$E16,R$10:R$259,R16),CH$8&amp;" for this company in this year is inconsistent across funds, please update accordingly. "&amp;CHAR(10),IF(R16="","",IF(COUNTIF('Source Data (Hidden)'!$F$3:$F$183,R16)&lt;&gt;1,"Invalid currency input - Please ensure that the currency entered is a monetary unit described using three letter code (ISO 4217 code). " &amp; CHAR(10),"")))</f>
        <v/>
      </c>
      <c r="CI16" s="230" t="str">
        <f t="shared" si="59"/>
        <v/>
      </c>
      <c r="CJ16" s="230" t="str">
        <f t="shared" si="60"/>
        <v/>
      </c>
      <c r="CK16" s="230" t="str">
        <f t="shared" si="61"/>
        <v/>
      </c>
      <c r="CL16" s="230" t="str">
        <f t="shared" si="62"/>
        <v/>
      </c>
      <c r="CM16" s="230" t="str">
        <f>IF(COUNTIFS($BR$10:$BR$259,$BR16,$E$10:$E$259,$E16)&lt;&gt;COUNTIFS($BR$10:$BR$259,$BR16,$E$10:$E$259,$E16,W$10:W$259,W16),CM$8&amp;" for this company in this year is inconsistent across funds, please update accordingly. "&amp;CHAR(10),IF(W16="","",IF(COUNTIF('Source Data (Hidden)'!$L$3:$L$6,W16)&lt;&gt;1,"Invalid input for Scope 1 Methodology - Please choose one of the options from the drop-down list in the corresponding column in the EDCI Data tab. " &amp; CHAR(10),"")))</f>
        <v/>
      </c>
      <c r="CN16" s="230" t="str">
        <f t="shared" si="63"/>
        <v/>
      </c>
      <c r="CO16" s="230" t="str">
        <f>IF(COUNTIFS($BR$10:$BR$259,$BR16,$E$10:$E$259,$E16)&lt;&gt;COUNTIFS($BR$10:$BR$259,$BR16,$E$10:$E$259,$E16,Y$10:Y$259,Y16),CO$8&amp;" for this company in this year is inconsistent across funds, please update accordingly. "&amp;CHAR(10),IF(Y16="","",IF(COUNTIF('Source Data (Hidden)'!$M$3:$M$5,Y16)&lt;&gt;1,"Invalid input for Scope 2 Methodology - Please choose one of the options from the drop-down list in the corresponding column in the EDCI Data tab. " &amp; CHAR(10),"")))</f>
        <v/>
      </c>
      <c r="CP16" s="230" t="str">
        <f t="shared" si="64"/>
        <v/>
      </c>
      <c r="CQ16" s="230" t="str">
        <f>IF(COUNTIFS($BR$10:$BR$259,$BR16,$E$10:$E$259,$E16)&lt;&gt;COUNTIFS($BR$10:$BR$259,$BR16,$E$10:$E$259,$E16,AA$10:AA$259,AA16),CQ$8&amp;" for this company in this year is inconsistent across funds, please update accordingly. "&amp;CHAR(10),IF(AA16="","",IF(COUNTIF('Source Data (Hidden)'!$N$3:$N$6,AA16)&lt;&gt;1,"Invalid input for Scope 3 Methodology - Please choose one of the options from the drop-down list in the corresponding column in the EDCI Data tab. " &amp; CHAR(10),"")))</f>
        <v/>
      </c>
      <c r="CR16" s="230" t="str">
        <f t="shared" si="65"/>
        <v/>
      </c>
      <c r="CS16" s="230" t="str">
        <f t="shared" si="66"/>
        <v/>
      </c>
      <c r="CT16" s="230" t="str">
        <f t="shared" si="67"/>
        <v/>
      </c>
      <c r="CU16" s="230" t="str">
        <f t="shared" si="68"/>
        <v/>
      </c>
      <c r="CV16" s="230" t="str">
        <f t="shared" si="69"/>
        <v/>
      </c>
      <c r="CW16" s="230" t="str">
        <f t="shared" si="70"/>
        <v/>
      </c>
      <c r="CX16" s="230" t="str">
        <f t="shared" si="71"/>
        <v/>
      </c>
      <c r="CY16" s="230" t="str">
        <f t="shared" si="72"/>
        <v/>
      </c>
      <c r="CZ16" s="230" t="str">
        <f t="shared" si="73"/>
        <v/>
      </c>
      <c r="DA16" s="230" t="str">
        <f t="shared" si="74"/>
        <v/>
      </c>
      <c r="DB16" s="230" t="str">
        <f t="shared" si="75"/>
        <v/>
      </c>
      <c r="DC16" s="230" t="str">
        <f t="shared" si="76"/>
        <v/>
      </c>
      <c r="DD16" s="230" t="str">
        <f t="shared" si="77"/>
        <v/>
      </c>
      <c r="DE16" s="230" t="str">
        <f t="shared" si="78"/>
        <v/>
      </c>
      <c r="DF16" s="230" t="str">
        <f t="shared" si="79"/>
        <v/>
      </c>
      <c r="DG16" s="230" t="str">
        <f t="shared" si="80"/>
        <v/>
      </c>
      <c r="DH16" s="283" t="str">
        <f t="shared" si="81"/>
        <v/>
      </c>
      <c r="DI16" s="230" t="str">
        <f t="shared" si="82"/>
        <v/>
      </c>
      <c r="DJ16" s="230" t="str">
        <f>IF(COUNTIFS($BR$10:$BR$259,$BR16,$E$10:$E$259,$E16)&lt;&gt;COUNTIFS($BR$10:$BR$259,$BR16,$E$10:$E$259,$E16,AT$10:AT$259,AT16),DJ$8&amp;" for this company in this year is inconsistent across funds, please update accordingly. "&amp;CHAR(10),IF(AT16="","",IF(COUNTIF('Source Data (Hidden)'!$O$3:$O$5,AT16)&lt;&gt;1,"Invalid input for 'Does this Portco have a decarbonization strategy/plan in place' - Please ensure that you have selected a valid response using the drop-down list available in the corresponding column in the EDCI Data tab. " &amp; CHAR(10),"")))</f>
        <v/>
      </c>
      <c r="DK16" s="230" t="str">
        <f>IF(COUNTIFS($BR$10:$BR$259,$BR16,$E$10:$E$259,$E16)&lt;&gt;COUNTIFS($BR$10:$BR$259,$BR16,$E$10:$E$259,$E16,AU$10:AU$259,AU16),DK$8&amp;" for this company in this year is inconsistent across funds, please update accordingly. "&amp;CHAR(10),IF(AU16="","",IF(COUNTIF('Source Data (Hidden)'!$P$3:$P$5,AU16)&lt;&gt;1,"Invalid input for 'Does the Portfolio Company have a short-term GHG emission reduction target' - Please ensure you have selected a valid response using the drop-down list available in the corresponding column in the EDCI Data tab. " &amp; CHAR(10),"")))</f>
        <v/>
      </c>
      <c r="DL16" s="230" t="str">
        <f>IF(COUNTIFS($BR$10:$BR$259,$BR16,$E$10:$E$259,$E16)&lt;&gt;COUNTIFS($BR$10:$BR$259,$BR16,$E$10:$E$259,$E16,AV$10:AV$259,AV16),DL$8&amp;" for this company in this year is inconsistent across funds, please update accordingly. "&amp;CHAR(10),IF(AV16="","",IF(COUNTIF('Source Data (Hidden)'!$Q$3:$Q$6,AV16)&lt;&gt;1,"Invalid input for 'Does the Portfolio Company have a long-term net zero goal' - Please ensure that you have selected a valid response using the drop-down list available in the corresponding column in the EDCI Data tab. " &amp; CHAR(10),"")))</f>
        <v/>
      </c>
      <c r="DM16" s="230" t="str">
        <f t="shared" si="83"/>
        <v/>
      </c>
      <c r="DN16" s="230" t="str">
        <f t="shared" si="84"/>
        <v/>
      </c>
      <c r="DO16" s="230" t="str">
        <f t="shared" si="85"/>
        <v/>
      </c>
      <c r="DP16" s="230"/>
      <c r="DQ16" s="230" t="str">
        <f t="shared" si="86"/>
        <v/>
      </c>
      <c r="DR16" s="230" t="str">
        <f t="shared" si="87"/>
        <v/>
      </c>
      <c r="DS16" s="230" t="str">
        <f t="shared" si="88"/>
        <v/>
      </c>
      <c r="DT16" s="230" t="str">
        <f t="shared" si="89"/>
        <v/>
      </c>
      <c r="DU16" s="230" t="str">
        <f t="shared" si="90"/>
        <v/>
      </c>
      <c r="DV16" s="230" t="str">
        <f t="shared" si="91"/>
        <v/>
      </c>
      <c r="DW16" s="230" t="str">
        <f t="shared" si="92"/>
        <v/>
      </c>
      <c r="DX16" s="230" t="str">
        <f t="shared" si="93"/>
        <v/>
      </c>
      <c r="DY16" s="230" t="str">
        <f t="shared" si="94"/>
        <v/>
      </c>
      <c r="DZ16" s="230" t="str">
        <f t="shared" si="95"/>
        <v/>
      </c>
      <c r="EA16" s="230" t="str">
        <f t="shared" si="96"/>
        <v/>
      </c>
      <c r="EB16" s="230" t="str">
        <f t="shared" si="97"/>
        <v/>
      </c>
      <c r="EC16" s="284" t="str">
        <f t="shared" si="98"/>
        <v/>
      </c>
      <c r="ED16" s="284" t="str">
        <f t="shared" si="99"/>
        <v/>
      </c>
      <c r="EE16" s="230" t="str">
        <f t="shared" si="100"/>
        <v/>
      </c>
      <c r="EF16" s="230" t="str">
        <f>IF(COUNTIFS($BR$10:$BR$259,$BR16,$E$10:$E$259,$E16)&lt;&gt;COUNTIFS($BR$10:$BR$259,$BR16,$E$10:$E$259,$E16,BP$10:BP$259,BP16),EF$8&amp;" for this company in this year is inconsistent across funds, please update accordingly. "&amp;CHAR(10),IF(AND(BP16="",BQ16=""),"",IF(OR(AND(BQ16&lt;&gt;"",BP16&lt;&gt;"",BP16&lt;&gt;"Y"),AND(BQ16&lt;&gt;"",BP16=""),COUNTIF('Source Data (Hidden)'!$S$3:$S$4,BP16)&lt;&gt;1),"Invalid input for 'Do you conduct an employee survey' - Please ensure the input is either Y or N or leave blank if data is not available. If you have reported a % response rate to employee survey then the input for this metric should be Y. " &amp; CHAR(10),"")))</f>
        <v/>
      </c>
      <c r="EG16" s="230" t="str">
        <f t="shared" si="101"/>
        <v/>
      </c>
    </row>
    <row r="17" spans="1:137" s="154" customFormat="1" ht="60" customHeight="1" x14ac:dyDescent="0.35">
      <c r="A17" s="153"/>
      <c r="B17" s="212" t="str">
        <f t="shared" ca="1" si="0"/>
        <v/>
      </c>
      <c r="C17" s="213" t="str">
        <f>IF('EDCI Data'!B17="","",'EDCI Data'!B17)</f>
        <v/>
      </c>
      <c r="D17" s="214" t="str">
        <f>IF('EDCI Data'!C17="","",'EDCI Data'!C17)</f>
        <v/>
      </c>
      <c r="E17" s="215" t="str">
        <f>IF('EDCI Data'!D17="","",'EDCI Data'!D17)</f>
        <v/>
      </c>
      <c r="F17" s="216" t="str">
        <f>IF('EDCI Data'!E17="","",'EDCI Data'!E17)</f>
        <v/>
      </c>
      <c r="G17" s="213" t="str">
        <f>IF('EDCI Data'!F17="","",'EDCI Data'!F17)</f>
        <v/>
      </c>
      <c r="H17" s="213" t="str">
        <f>IF('EDCI Data'!G17="","",'EDCI Data'!G17)</f>
        <v/>
      </c>
      <c r="I17" s="213" t="str">
        <f>IF('EDCI Data'!H17="","",'EDCI Data'!H17)</f>
        <v/>
      </c>
      <c r="J17" s="213" t="str">
        <f>IF('EDCI Data'!I17="","",'EDCI Data'!I17)</f>
        <v/>
      </c>
      <c r="K17" s="213" t="str">
        <f>IF('EDCI Data'!J17="","",'EDCI Data'!J17)</f>
        <v/>
      </c>
      <c r="L17" s="213" t="str">
        <f>IF('EDCI Data'!K17="","",'EDCI Data'!K17)</f>
        <v/>
      </c>
      <c r="M17" s="217" t="str">
        <f>IF('EDCI Data'!L17="","",'EDCI Data'!L17)</f>
        <v/>
      </c>
      <c r="N17" s="217" t="str">
        <f>IF('EDCI Data'!M17="","",'EDCI Data'!M17)</f>
        <v/>
      </c>
      <c r="O17" s="213" t="str">
        <f>IF('EDCI Data'!N17="","",'EDCI Data'!N17)</f>
        <v/>
      </c>
      <c r="P17" s="213" t="str">
        <f>IF('EDCI Data'!O17="","",'EDCI Data'!O17)</f>
        <v/>
      </c>
      <c r="Q17" s="213" t="str">
        <f>IF('EDCI Data'!P17="","",'EDCI Data'!P17)</f>
        <v/>
      </c>
      <c r="R17" s="213" t="str">
        <f>IF('EDCI Data'!Q17="","",'EDCI Data'!Q17)</f>
        <v/>
      </c>
      <c r="S17" s="218" t="str">
        <f>IF('EDCI Data'!R17="","",'EDCI Data'!R17)</f>
        <v/>
      </c>
      <c r="T17" s="219" t="str">
        <f>IF('EDCI Data'!S17="","",'EDCI Data'!S17)</f>
        <v/>
      </c>
      <c r="U17" s="219" t="str">
        <f>IF('EDCI Data'!T17="","",'EDCI Data'!T17)</f>
        <v/>
      </c>
      <c r="V17" s="220" t="str">
        <f>IF('EDCI Data'!U17="","",'EDCI Data'!U17)</f>
        <v/>
      </c>
      <c r="W17" s="213" t="str">
        <f>IF('EDCI Data'!V17="","",'EDCI Data'!V17)</f>
        <v/>
      </c>
      <c r="X17" s="220" t="str">
        <f>IF('EDCI Data'!W17="","",'EDCI Data'!W17)</f>
        <v/>
      </c>
      <c r="Y17" s="213" t="str">
        <f>IF('EDCI Data'!X17="","",'EDCI Data'!X17)</f>
        <v/>
      </c>
      <c r="Z17" s="220" t="str">
        <f>IF('EDCI Data'!Y17="","",'EDCI Data'!Y17)</f>
        <v/>
      </c>
      <c r="AA17" s="213" t="str">
        <f>IF('EDCI Data'!Z17="","",'EDCI Data'!Z17)</f>
        <v/>
      </c>
      <c r="AB17" s="213" t="str">
        <f>IF('EDCI Data'!AA17="","",'EDCI Data'!AA17)</f>
        <v/>
      </c>
      <c r="AC17" s="213" t="str">
        <f>IF('EDCI Data'!AB17="","",'EDCI Data'!AB17)</f>
        <v/>
      </c>
      <c r="AD17" s="213" t="str">
        <f>IF('EDCI Data'!AC17="","",'EDCI Data'!AC17)</f>
        <v/>
      </c>
      <c r="AE17" s="213" t="str">
        <f>IF('EDCI Data'!AD17="","",'EDCI Data'!AD17)</f>
        <v/>
      </c>
      <c r="AF17" s="213" t="str">
        <f>IF('EDCI Data'!AE17="","",'EDCI Data'!AE17)</f>
        <v/>
      </c>
      <c r="AG17" s="213" t="str">
        <f>IF('EDCI Data'!AF17="","",'EDCI Data'!AF17)</f>
        <v/>
      </c>
      <c r="AH17" s="213" t="str">
        <f>IF('EDCI Data'!AG17="","",'EDCI Data'!AG17)</f>
        <v/>
      </c>
      <c r="AI17" s="213" t="str">
        <f>IF('EDCI Data'!AH17="","",'EDCI Data'!AH17)</f>
        <v/>
      </c>
      <c r="AJ17" s="213" t="str">
        <f>IF('EDCI Data'!AI17="","",'EDCI Data'!AI17)</f>
        <v/>
      </c>
      <c r="AK17" s="213" t="str">
        <f>IF('EDCI Data'!AJ17="","",'EDCI Data'!AJ17)</f>
        <v/>
      </c>
      <c r="AL17" s="213" t="str">
        <f>IF('EDCI Data'!AK17="","",'EDCI Data'!AK17)</f>
        <v/>
      </c>
      <c r="AM17" s="213" t="str">
        <f>IF('EDCI Data'!AL17="","",'EDCI Data'!AL17)</f>
        <v/>
      </c>
      <c r="AN17" s="213" t="str">
        <f>IF('EDCI Data'!AM17="","",'EDCI Data'!AM17)</f>
        <v/>
      </c>
      <c r="AO17" s="213" t="str">
        <f>IF('EDCI Data'!AN17="","",'EDCI Data'!AN17)</f>
        <v/>
      </c>
      <c r="AP17" s="213" t="str">
        <f>IF('EDCI Data'!AO17="","",'EDCI Data'!AO17)</f>
        <v/>
      </c>
      <c r="AQ17" s="213" t="str">
        <f>IF('EDCI Data'!AP17="","",'EDCI Data'!AP17)</f>
        <v/>
      </c>
      <c r="AR17" s="213" t="str">
        <f>IF('EDCI Data'!AQ17="","",'EDCI Data'!AQ17)</f>
        <v/>
      </c>
      <c r="AS17" s="213" t="str">
        <f>IF('EDCI Data'!AR17="","",'EDCI Data'!AR17)</f>
        <v/>
      </c>
      <c r="AT17" s="213" t="str">
        <f>IF('EDCI Data'!AS17="","",'EDCI Data'!AS17)</f>
        <v/>
      </c>
      <c r="AU17" s="213" t="str">
        <f>IF('EDCI Data'!AT17="","",'EDCI Data'!AT17)</f>
        <v/>
      </c>
      <c r="AV17" s="213" t="str">
        <f>IF('EDCI Data'!AU17="","",'EDCI Data'!AU17)</f>
        <v/>
      </c>
      <c r="AW17" s="213" t="str">
        <f>IF('EDCI Data'!AV17="","",'EDCI Data'!AV17)</f>
        <v/>
      </c>
      <c r="AX17" s="221" t="str">
        <f>IF('EDCI Data'!AW17="","",'EDCI Data'!AW17)</f>
        <v/>
      </c>
      <c r="AY17" s="221" t="str">
        <f>IF('EDCI Data'!AX17="","",'EDCI Data'!AX17)</f>
        <v/>
      </c>
      <c r="AZ17" s="222" t="str">
        <f t="shared" si="49"/>
        <v/>
      </c>
      <c r="BA17" s="223" t="str">
        <f>IF('EDCI Data'!AY17="","",'EDCI Data'!AY17)</f>
        <v/>
      </c>
      <c r="BB17" s="223" t="str">
        <f>IF('EDCI Data'!AZ17="","",'EDCI Data'!AZ17)</f>
        <v/>
      </c>
      <c r="BC17" s="223" t="str">
        <f>IF('EDCI Data'!BA17="","",'EDCI Data'!BA17)</f>
        <v/>
      </c>
      <c r="BD17" s="223" t="str">
        <f>IF('EDCI Data'!BB17="","",'EDCI Data'!BB17)</f>
        <v/>
      </c>
      <c r="BE17" s="223" t="str">
        <f>IF('EDCI Data'!BC17="","",'EDCI Data'!BC17)</f>
        <v/>
      </c>
      <c r="BF17" s="223" t="str">
        <f>IF('EDCI Data'!BD17="","",'EDCI Data'!BD17)</f>
        <v/>
      </c>
      <c r="BG17" s="223" t="str">
        <f>IF('EDCI Data'!BE17="","",'EDCI Data'!BE17)</f>
        <v/>
      </c>
      <c r="BH17" s="223" t="str">
        <f>IF('EDCI Data'!BF17="","",'EDCI Data'!BF17)</f>
        <v/>
      </c>
      <c r="BI17" s="224" t="str">
        <f>IF('EDCI Data'!BG17="","",'EDCI Data'!BG17)</f>
        <v/>
      </c>
      <c r="BJ17" s="225" t="str">
        <f>IF('EDCI Data'!S17="","",'EDCI Data'!S17)</f>
        <v/>
      </c>
      <c r="BK17" s="225" t="str">
        <f>IF('EDCI Data'!T17="","",'EDCI Data'!T17)</f>
        <v/>
      </c>
      <c r="BL17" s="224" t="str">
        <f>IF('EDCI Data'!BJ17="","",'EDCI Data'!BJ17)</f>
        <v/>
      </c>
      <c r="BM17" s="226" t="str">
        <f>IF('EDCI Data'!BK17="","",'EDCI Data'!BK17)</f>
        <v/>
      </c>
      <c r="BN17" s="226" t="str">
        <f>IF('EDCI Data'!BL17="","",'EDCI Data'!BL17)</f>
        <v/>
      </c>
      <c r="BO17" s="227" t="str">
        <f>IF('EDCI Data'!BM17="","",'EDCI Data'!BM17)</f>
        <v/>
      </c>
      <c r="BP17" s="228" t="str">
        <f>IF('EDCI Data'!BN17="","",'EDCI Data'!BN17)</f>
        <v/>
      </c>
      <c r="BQ17" s="229" t="str">
        <f>IF('EDCI Data'!BO17="","",'EDCI Data'!BO17)</f>
        <v/>
      </c>
      <c r="BR17" s="230" t="str">
        <f t="shared" si="50"/>
        <v/>
      </c>
      <c r="BS17" s="230" t="str">
        <f t="shared" si="51"/>
        <v/>
      </c>
      <c r="BT17" s="230" t="str">
        <f t="shared" si="52"/>
        <v/>
      </c>
      <c r="BU17" s="230" t="str">
        <f t="shared" si="53"/>
        <v/>
      </c>
      <c r="BV17" s="230" t="str">
        <f t="shared" si="54"/>
        <v/>
      </c>
      <c r="BW17" s="230" t="str">
        <f>IF(COUNTIFS($BR$10:$BR$259,$BR17,$E$10:$E$259,$E17)&lt;&gt;COUNTIFS($BR$10:$BR$259,$BR17,$E$10:$E$259,$E17,G$10:G$259,G17),BW$8&amp;" for this company in this year is inconsistent across funds, please update accordingly. "&amp;CHAR(10),IF(G17="","",IF(IFERROR(OR(INT(G17)&lt;&gt;G17,ISTEXT(G17),G17&gt;'Source Data (Hidden)'!$T$3),TRUE),"Invalid year of initial investment - Please ensure that the input is a year (not a date) and is not future dated. "&amp;CHAR(10),"")))</f>
        <v/>
      </c>
      <c r="BX17" s="230"/>
      <c r="BY17" s="230" t="str">
        <f>IF(COUNTIFS($BR$10:$BR$259,$BR17,$E$10:$E$259,$E17)&lt;&gt;COUNTIFS($BR$10:$BR$259,$BR17,$E$10:$E$259,$E17,I$10:I$259,I17),BY$8&amp;" for this company in this year is inconsistent across funds, please update accordingly. "&amp;CHAR(10),IF(I17="","",IF(COUNTIF('Source Data (Hidden)'!$A$3:$B$255,I17)=0,"Invalid country of domicile - Please enter a valid input using the drop-down in the 'Country of domicile' column in the EDCI Data tab. "&amp;CHAR(10),"")))</f>
        <v/>
      </c>
      <c r="BZ17" s="230" t="str">
        <f>IF(COUNTIFS($BR$10:$BR$259,$BR17,$E$10:$E$259,$E17)&lt;&gt;COUNTIFS($BR$10:$BR$259,$BR17,$E$10:$E$259,$E17,J$10:J$259,J17),BZ$8&amp;" for this company in this year is inconsistent across funds, please update accordingly. "&amp;CHAR(10),IF(J17="","",IF(COUNTIF('Source Data (Hidden)'!$A$3:$B$255,J17)=0,"Invalid primary country of operations - Please enter a valid input using the drop-down in the 'Primary country of operations' column in the EDCI Data tab and ensure that you have narrowed this down to 1 primary country of operations. "&amp;CHAR(10),"")))</f>
        <v/>
      </c>
      <c r="CA17" s="230" t="str">
        <f>IF(COUNTIFS($BR$10:$BR$259,$BR17,$E$10:$E$259,$E17)&lt;&gt;COUNTIFS($BR$10:$BR$259,$BR17,$E$10:$E$259,$E17,K$10:K$259,K17),CA$8&amp;" for this company in this year is inconsistent across funds, please update accordingly. "&amp;CHAR(10),IF(K17="","",IF(COUNTIF('Source Data (Hidden)'!$C$3:$C$4,K17)&lt;&gt;1,"Invalid company structure - Please classify the portfolio company as either 'Private' or 'Public'. "&amp;CHAR(10),"")))</f>
        <v/>
      </c>
      <c r="CB17" s="230" t="str">
        <f>IF(COUNTIFS($BR$10:$BR$259,$BR17,$E$10:$E$259,$E17)&lt;&gt;COUNTIFS($BR$10:$BR$259,$BR17,$E$10:$E$259,$E17,L$10:L$259,L17),CB$8&amp;" for this company in this year is inconsistent across funds, please update accordingly. "&amp;CHAR(10),IF(L17="","",IF(COUNTIF('Source Data (Hidden)'!$D$3:$D$5,L17)&lt;&gt;1,"Invalid growth stage of company - Please describe the growth stage of the company as either 'Venture', 'Growth' or 'Buyout'. " &amp; CHAR(10),"")))</f>
        <v/>
      </c>
      <c r="CC17" s="230" t="str">
        <f t="shared" si="55"/>
        <v/>
      </c>
      <c r="CD17" s="283" t="str">
        <f t="shared" si="56"/>
        <v/>
      </c>
      <c r="CE17" s="230" t="str">
        <f>IF(COUNTIFS($BR$10:$BR$259,$BR17,$E$10:$E$259,$E17)&lt;&gt;COUNTIFS($BR$10:$BR$259,$BR17,$E$10:$E$259,$E17,O$10:O$259,O17),CE$8&amp;" for this company in this year is inconsistent across funds, please update accordingly. "&amp;CHAR(10),IF(O17="","",IF(COUNTIF('Source Data (Hidden)'!$G$3:$G$13,O17)&lt;&gt;1,"Invalid sector of operations SICS name - Please ensure that you have selected a valid sector of operations using the drop-down list available in the corresponding column in the EDCI Data tab. " &amp; CHAR(10),"")))</f>
        <v/>
      </c>
      <c r="CF17" s="230" t="str">
        <f t="shared" ca="1" si="57"/>
        <v/>
      </c>
      <c r="CG17" s="230" t="str">
        <f t="shared" ca="1" si="58"/>
        <v/>
      </c>
      <c r="CH17" s="230" t="str">
        <f>IF(COUNTIFS($BR$10:$BR$259,$BR17,$E$10:$E$259,$E17)&lt;&gt;COUNTIFS($BR$10:$BR$259,$BR17,$E$10:$E$259,$E17,R$10:R$259,R17),CH$8&amp;" for this company in this year is inconsistent across funds, please update accordingly. "&amp;CHAR(10),IF(R17="","",IF(COUNTIF('Source Data (Hidden)'!$F$3:$F$183,R17)&lt;&gt;1,"Invalid currency input - Please ensure that the currency entered is a monetary unit described using three letter code (ISO 4217 code). " &amp; CHAR(10),"")))</f>
        <v/>
      </c>
      <c r="CI17" s="230" t="str">
        <f t="shared" si="59"/>
        <v/>
      </c>
      <c r="CJ17" s="230" t="str">
        <f t="shared" si="60"/>
        <v/>
      </c>
      <c r="CK17" s="230" t="str">
        <f t="shared" si="61"/>
        <v/>
      </c>
      <c r="CL17" s="230" t="str">
        <f t="shared" si="62"/>
        <v/>
      </c>
      <c r="CM17" s="230" t="str">
        <f>IF(COUNTIFS($BR$10:$BR$259,$BR17,$E$10:$E$259,$E17)&lt;&gt;COUNTIFS($BR$10:$BR$259,$BR17,$E$10:$E$259,$E17,W$10:W$259,W17),CM$8&amp;" for this company in this year is inconsistent across funds, please update accordingly. "&amp;CHAR(10),IF(W17="","",IF(COUNTIF('Source Data (Hidden)'!$L$3:$L$6,W17)&lt;&gt;1,"Invalid input for Scope 1 Methodology - Please choose one of the options from the drop-down list in the corresponding column in the EDCI Data tab. " &amp; CHAR(10),"")))</f>
        <v/>
      </c>
      <c r="CN17" s="230" t="str">
        <f t="shared" si="63"/>
        <v/>
      </c>
      <c r="CO17" s="230" t="str">
        <f>IF(COUNTIFS($BR$10:$BR$259,$BR17,$E$10:$E$259,$E17)&lt;&gt;COUNTIFS($BR$10:$BR$259,$BR17,$E$10:$E$259,$E17,Y$10:Y$259,Y17),CO$8&amp;" for this company in this year is inconsistent across funds, please update accordingly. "&amp;CHAR(10),IF(Y17="","",IF(COUNTIF('Source Data (Hidden)'!$M$3:$M$5,Y17)&lt;&gt;1,"Invalid input for Scope 2 Methodology - Please choose one of the options from the drop-down list in the corresponding column in the EDCI Data tab. " &amp; CHAR(10),"")))</f>
        <v/>
      </c>
      <c r="CP17" s="230" t="str">
        <f t="shared" si="64"/>
        <v/>
      </c>
      <c r="CQ17" s="230" t="str">
        <f>IF(COUNTIFS($BR$10:$BR$259,$BR17,$E$10:$E$259,$E17)&lt;&gt;COUNTIFS($BR$10:$BR$259,$BR17,$E$10:$E$259,$E17,AA$10:AA$259,AA17),CQ$8&amp;" for this company in this year is inconsistent across funds, please update accordingly. "&amp;CHAR(10),IF(AA17="","",IF(COUNTIF('Source Data (Hidden)'!$N$3:$N$6,AA17)&lt;&gt;1,"Invalid input for Scope 3 Methodology - Please choose one of the options from the drop-down list in the corresponding column in the EDCI Data tab. " &amp; CHAR(10),"")))</f>
        <v/>
      </c>
      <c r="CR17" s="230" t="str">
        <f t="shared" si="65"/>
        <v/>
      </c>
      <c r="CS17" s="230" t="str">
        <f t="shared" si="66"/>
        <v/>
      </c>
      <c r="CT17" s="230" t="str">
        <f t="shared" si="67"/>
        <v/>
      </c>
      <c r="CU17" s="230" t="str">
        <f t="shared" si="68"/>
        <v/>
      </c>
      <c r="CV17" s="230" t="str">
        <f t="shared" si="69"/>
        <v/>
      </c>
      <c r="CW17" s="230" t="str">
        <f t="shared" si="70"/>
        <v/>
      </c>
      <c r="CX17" s="230" t="str">
        <f t="shared" si="71"/>
        <v/>
      </c>
      <c r="CY17" s="230" t="str">
        <f t="shared" si="72"/>
        <v/>
      </c>
      <c r="CZ17" s="230" t="str">
        <f t="shared" si="73"/>
        <v/>
      </c>
      <c r="DA17" s="230" t="str">
        <f t="shared" si="74"/>
        <v/>
      </c>
      <c r="DB17" s="230" t="str">
        <f t="shared" si="75"/>
        <v/>
      </c>
      <c r="DC17" s="230" t="str">
        <f t="shared" si="76"/>
        <v/>
      </c>
      <c r="DD17" s="230" t="str">
        <f t="shared" si="77"/>
        <v/>
      </c>
      <c r="DE17" s="230" t="str">
        <f t="shared" si="78"/>
        <v/>
      </c>
      <c r="DF17" s="230" t="str">
        <f t="shared" si="79"/>
        <v/>
      </c>
      <c r="DG17" s="230" t="str">
        <f t="shared" si="80"/>
        <v/>
      </c>
      <c r="DH17" s="283" t="str">
        <f t="shared" si="81"/>
        <v/>
      </c>
      <c r="DI17" s="230" t="str">
        <f t="shared" si="82"/>
        <v/>
      </c>
      <c r="DJ17" s="230" t="str">
        <f>IF(COUNTIFS($BR$10:$BR$259,$BR17,$E$10:$E$259,$E17)&lt;&gt;COUNTIFS($BR$10:$BR$259,$BR17,$E$10:$E$259,$E17,AT$10:AT$259,AT17),DJ$8&amp;" for this company in this year is inconsistent across funds, please update accordingly. "&amp;CHAR(10),IF(AT17="","",IF(COUNTIF('Source Data (Hidden)'!$O$3:$O$5,AT17)&lt;&gt;1,"Invalid input for 'Does this Portco have a decarbonization strategy/plan in place' - Please ensure that you have selected a valid response using the drop-down list available in the corresponding column in the EDCI Data tab. " &amp; CHAR(10),"")))</f>
        <v/>
      </c>
      <c r="DK17" s="230" t="str">
        <f>IF(COUNTIFS($BR$10:$BR$259,$BR17,$E$10:$E$259,$E17)&lt;&gt;COUNTIFS($BR$10:$BR$259,$BR17,$E$10:$E$259,$E17,AU$10:AU$259,AU17),DK$8&amp;" for this company in this year is inconsistent across funds, please update accordingly. "&amp;CHAR(10),IF(AU17="","",IF(COUNTIF('Source Data (Hidden)'!$P$3:$P$5,AU17)&lt;&gt;1,"Invalid input for 'Does the Portfolio Company have a short-term GHG emission reduction target' - Please ensure you have selected a valid response using the drop-down list available in the corresponding column in the EDCI Data tab. " &amp; CHAR(10),"")))</f>
        <v/>
      </c>
      <c r="DL17" s="230" t="str">
        <f>IF(COUNTIFS($BR$10:$BR$259,$BR17,$E$10:$E$259,$E17)&lt;&gt;COUNTIFS($BR$10:$BR$259,$BR17,$E$10:$E$259,$E17,AV$10:AV$259,AV17),DL$8&amp;" for this company in this year is inconsistent across funds, please update accordingly. "&amp;CHAR(10),IF(AV17="","",IF(COUNTIF('Source Data (Hidden)'!$Q$3:$Q$6,AV17)&lt;&gt;1,"Invalid input for 'Does the Portfolio Company have a long-term net zero goal' - Please ensure that you have selected a valid response using the drop-down list available in the corresponding column in the EDCI Data tab. " &amp; CHAR(10),"")))</f>
        <v/>
      </c>
      <c r="DM17" s="230" t="str">
        <f t="shared" si="83"/>
        <v/>
      </c>
      <c r="DN17" s="230" t="str">
        <f t="shared" si="84"/>
        <v/>
      </c>
      <c r="DO17" s="230" t="str">
        <f t="shared" si="85"/>
        <v/>
      </c>
      <c r="DP17" s="230"/>
      <c r="DQ17" s="230" t="str">
        <f t="shared" si="86"/>
        <v/>
      </c>
      <c r="DR17" s="230" t="str">
        <f t="shared" si="87"/>
        <v/>
      </c>
      <c r="DS17" s="230" t="str">
        <f t="shared" si="88"/>
        <v/>
      </c>
      <c r="DT17" s="230" t="str">
        <f t="shared" si="89"/>
        <v/>
      </c>
      <c r="DU17" s="230" t="str">
        <f t="shared" si="90"/>
        <v/>
      </c>
      <c r="DV17" s="230" t="str">
        <f t="shared" si="91"/>
        <v/>
      </c>
      <c r="DW17" s="230" t="str">
        <f t="shared" si="92"/>
        <v/>
      </c>
      <c r="DX17" s="230" t="str">
        <f t="shared" si="93"/>
        <v/>
      </c>
      <c r="DY17" s="230" t="str">
        <f t="shared" si="94"/>
        <v/>
      </c>
      <c r="DZ17" s="230" t="str">
        <f t="shared" si="95"/>
        <v/>
      </c>
      <c r="EA17" s="230" t="str">
        <f t="shared" si="96"/>
        <v/>
      </c>
      <c r="EB17" s="230" t="str">
        <f t="shared" si="97"/>
        <v/>
      </c>
      <c r="EC17" s="284" t="str">
        <f t="shared" si="98"/>
        <v/>
      </c>
      <c r="ED17" s="284" t="str">
        <f t="shared" si="99"/>
        <v/>
      </c>
      <c r="EE17" s="230" t="str">
        <f t="shared" si="100"/>
        <v/>
      </c>
      <c r="EF17" s="230" t="str">
        <f>IF(COUNTIFS($BR$10:$BR$259,$BR17,$E$10:$E$259,$E17)&lt;&gt;COUNTIFS($BR$10:$BR$259,$BR17,$E$10:$E$259,$E17,BP$10:BP$259,BP17),EF$8&amp;" for this company in this year is inconsistent across funds, please update accordingly. "&amp;CHAR(10),IF(AND(BP17="",BQ17=""),"",IF(OR(AND(BQ17&lt;&gt;"",BP17&lt;&gt;"",BP17&lt;&gt;"Y"),AND(BQ17&lt;&gt;"",BP17=""),COUNTIF('Source Data (Hidden)'!$S$3:$S$4,BP17)&lt;&gt;1),"Invalid input for 'Do you conduct an employee survey' - Please ensure the input is either Y or N or leave blank if data is not available. If you have reported a % response rate to employee survey then the input for this metric should be Y. " &amp; CHAR(10),"")))</f>
        <v/>
      </c>
      <c r="EG17" s="230" t="str">
        <f t="shared" si="101"/>
        <v/>
      </c>
    </row>
    <row r="18" spans="1:137" s="154" customFormat="1" ht="60" customHeight="1" x14ac:dyDescent="0.35">
      <c r="A18" s="153"/>
      <c r="B18" s="212" t="str">
        <f t="shared" ca="1" si="0"/>
        <v/>
      </c>
      <c r="C18" s="213" t="str">
        <f>IF('EDCI Data'!B18="","",'EDCI Data'!B18)</f>
        <v/>
      </c>
      <c r="D18" s="214" t="str">
        <f>IF('EDCI Data'!C18="","",'EDCI Data'!C18)</f>
        <v/>
      </c>
      <c r="E18" s="215" t="str">
        <f>IF('EDCI Data'!D18="","",'EDCI Data'!D18)</f>
        <v/>
      </c>
      <c r="F18" s="216" t="str">
        <f>IF('EDCI Data'!E18="","",'EDCI Data'!E18)</f>
        <v/>
      </c>
      <c r="G18" s="213" t="str">
        <f>IF('EDCI Data'!F18="","",'EDCI Data'!F18)</f>
        <v/>
      </c>
      <c r="H18" s="213" t="str">
        <f>IF('EDCI Data'!G18="","",'EDCI Data'!G18)</f>
        <v/>
      </c>
      <c r="I18" s="213" t="str">
        <f>IF('EDCI Data'!H18="","",'EDCI Data'!H18)</f>
        <v/>
      </c>
      <c r="J18" s="213" t="str">
        <f>IF('EDCI Data'!I18="","",'EDCI Data'!I18)</f>
        <v/>
      </c>
      <c r="K18" s="213" t="str">
        <f>IF('EDCI Data'!J18="","",'EDCI Data'!J18)</f>
        <v/>
      </c>
      <c r="L18" s="213" t="str">
        <f>IF('EDCI Data'!K18="","",'EDCI Data'!K18)</f>
        <v/>
      </c>
      <c r="M18" s="217" t="str">
        <f>IF('EDCI Data'!L18="","",'EDCI Data'!L18)</f>
        <v/>
      </c>
      <c r="N18" s="217" t="str">
        <f>IF('EDCI Data'!M18="","",'EDCI Data'!M18)</f>
        <v/>
      </c>
      <c r="O18" s="213" t="str">
        <f>IF('EDCI Data'!N18="","",'EDCI Data'!N18)</f>
        <v/>
      </c>
      <c r="P18" s="213" t="str">
        <f>IF('EDCI Data'!O18="","",'EDCI Data'!O18)</f>
        <v/>
      </c>
      <c r="Q18" s="213" t="str">
        <f>IF('EDCI Data'!P18="","",'EDCI Data'!P18)</f>
        <v/>
      </c>
      <c r="R18" s="213" t="str">
        <f>IF('EDCI Data'!Q18="","",'EDCI Data'!Q18)</f>
        <v/>
      </c>
      <c r="S18" s="218" t="str">
        <f>IF('EDCI Data'!R18="","",'EDCI Data'!R18)</f>
        <v/>
      </c>
      <c r="T18" s="219" t="str">
        <f>IF('EDCI Data'!S18="","",'EDCI Data'!S18)</f>
        <v/>
      </c>
      <c r="U18" s="219" t="str">
        <f>IF('EDCI Data'!T18="","",'EDCI Data'!T18)</f>
        <v/>
      </c>
      <c r="V18" s="220" t="str">
        <f>IF('EDCI Data'!U18="","",'EDCI Data'!U18)</f>
        <v/>
      </c>
      <c r="W18" s="213" t="str">
        <f>IF('EDCI Data'!V18="","",'EDCI Data'!V18)</f>
        <v/>
      </c>
      <c r="X18" s="220" t="str">
        <f>IF('EDCI Data'!W18="","",'EDCI Data'!W18)</f>
        <v/>
      </c>
      <c r="Y18" s="213" t="str">
        <f>IF('EDCI Data'!X18="","",'EDCI Data'!X18)</f>
        <v/>
      </c>
      <c r="Z18" s="220" t="str">
        <f>IF('EDCI Data'!Y18="","",'EDCI Data'!Y18)</f>
        <v/>
      </c>
      <c r="AA18" s="213" t="str">
        <f>IF('EDCI Data'!Z18="","",'EDCI Data'!Z18)</f>
        <v/>
      </c>
      <c r="AB18" s="213" t="str">
        <f>IF('EDCI Data'!AA18="","",'EDCI Data'!AA18)</f>
        <v/>
      </c>
      <c r="AC18" s="213" t="str">
        <f>IF('EDCI Data'!AB18="","",'EDCI Data'!AB18)</f>
        <v/>
      </c>
      <c r="AD18" s="213" t="str">
        <f>IF('EDCI Data'!AC18="","",'EDCI Data'!AC18)</f>
        <v/>
      </c>
      <c r="AE18" s="213" t="str">
        <f>IF('EDCI Data'!AD18="","",'EDCI Data'!AD18)</f>
        <v/>
      </c>
      <c r="AF18" s="213" t="str">
        <f>IF('EDCI Data'!AE18="","",'EDCI Data'!AE18)</f>
        <v/>
      </c>
      <c r="AG18" s="213" t="str">
        <f>IF('EDCI Data'!AF18="","",'EDCI Data'!AF18)</f>
        <v/>
      </c>
      <c r="AH18" s="213" t="str">
        <f>IF('EDCI Data'!AG18="","",'EDCI Data'!AG18)</f>
        <v/>
      </c>
      <c r="AI18" s="213" t="str">
        <f>IF('EDCI Data'!AH18="","",'EDCI Data'!AH18)</f>
        <v/>
      </c>
      <c r="AJ18" s="213" t="str">
        <f>IF('EDCI Data'!AI18="","",'EDCI Data'!AI18)</f>
        <v/>
      </c>
      <c r="AK18" s="213" t="str">
        <f>IF('EDCI Data'!AJ18="","",'EDCI Data'!AJ18)</f>
        <v/>
      </c>
      <c r="AL18" s="213" t="str">
        <f>IF('EDCI Data'!AK18="","",'EDCI Data'!AK18)</f>
        <v/>
      </c>
      <c r="AM18" s="213" t="str">
        <f>IF('EDCI Data'!AL18="","",'EDCI Data'!AL18)</f>
        <v/>
      </c>
      <c r="AN18" s="213" t="str">
        <f>IF('EDCI Data'!AM18="","",'EDCI Data'!AM18)</f>
        <v/>
      </c>
      <c r="AO18" s="213" t="str">
        <f>IF('EDCI Data'!AN18="","",'EDCI Data'!AN18)</f>
        <v/>
      </c>
      <c r="AP18" s="213" t="str">
        <f>IF('EDCI Data'!AO18="","",'EDCI Data'!AO18)</f>
        <v/>
      </c>
      <c r="AQ18" s="213" t="str">
        <f>IF('EDCI Data'!AP18="","",'EDCI Data'!AP18)</f>
        <v/>
      </c>
      <c r="AR18" s="213" t="str">
        <f>IF('EDCI Data'!AQ18="","",'EDCI Data'!AQ18)</f>
        <v/>
      </c>
      <c r="AS18" s="213" t="str">
        <f>IF('EDCI Data'!AR18="","",'EDCI Data'!AR18)</f>
        <v/>
      </c>
      <c r="AT18" s="213" t="str">
        <f>IF('EDCI Data'!AS18="","",'EDCI Data'!AS18)</f>
        <v/>
      </c>
      <c r="AU18" s="213" t="str">
        <f>IF('EDCI Data'!AT18="","",'EDCI Data'!AT18)</f>
        <v/>
      </c>
      <c r="AV18" s="213" t="str">
        <f>IF('EDCI Data'!AU18="","",'EDCI Data'!AU18)</f>
        <v/>
      </c>
      <c r="AW18" s="213" t="str">
        <f>IF('EDCI Data'!AV18="","",'EDCI Data'!AV18)</f>
        <v/>
      </c>
      <c r="AX18" s="221" t="str">
        <f>IF('EDCI Data'!AW18="","",'EDCI Data'!AW18)</f>
        <v/>
      </c>
      <c r="AY18" s="221" t="str">
        <f>IF('EDCI Data'!AX18="","",'EDCI Data'!AX18)</f>
        <v/>
      </c>
      <c r="AZ18" s="222" t="str">
        <f t="shared" si="49"/>
        <v/>
      </c>
      <c r="BA18" s="223" t="str">
        <f>IF('EDCI Data'!AY18="","",'EDCI Data'!AY18)</f>
        <v/>
      </c>
      <c r="BB18" s="223" t="str">
        <f>IF('EDCI Data'!AZ18="","",'EDCI Data'!AZ18)</f>
        <v/>
      </c>
      <c r="BC18" s="223" t="str">
        <f>IF('EDCI Data'!BA18="","",'EDCI Data'!BA18)</f>
        <v/>
      </c>
      <c r="BD18" s="223" t="str">
        <f>IF('EDCI Data'!BB18="","",'EDCI Data'!BB18)</f>
        <v/>
      </c>
      <c r="BE18" s="223" t="str">
        <f>IF('EDCI Data'!BC18="","",'EDCI Data'!BC18)</f>
        <v/>
      </c>
      <c r="BF18" s="223" t="str">
        <f>IF('EDCI Data'!BD18="","",'EDCI Data'!BD18)</f>
        <v/>
      </c>
      <c r="BG18" s="223" t="str">
        <f>IF('EDCI Data'!BE18="","",'EDCI Data'!BE18)</f>
        <v/>
      </c>
      <c r="BH18" s="223" t="str">
        <f>IF('EDCI Data'!BF18="","",'EDCI Data'!BF18)</f>
        <v/>
      </c>
      <c r="BI18" s="224" t="str">
        <f>IF('EDCI Data'!BG18="","",'EDCI Data'!BG18)</f>
        <v/>
      </c>
      <c r="BJ18" s="225" t="str">
        <f>IF('EDCI Data'!S18="","",'EDCI Data'!S18)</f>
        <v/>
      </c>
      <c r="BK18" s="225" t="str">
        <f>IF('EDCI Data'!T18="","",'EDCI Data'!T18)</f>
        <v/>
      </c>
      <c r="BL18" s="224" t="str">
        <f>IF('EDCI Data'!BJ18="","",'EDCI Data'!BJ18)</f>
        <v/>
      </c>
      <c r="BM18" s="226" t="str">
        <f>IF('EDCI Data'!BK18="","",'EDCI Data'!BK18)</f>
        <v/>
      </c>
      <c r="BN18" s="226" t="str">
        <f>IF('EDCI Data'!BL18="","",'EDCI Data'!BL18)</f>
        <v/>
      </c>
      <c r="BO18" s="227" t="str">
        <f>IF('EDCI Data'!BM18="","",'EDCI Data'!BM18)</f>
        <v/>
      </c>
      <c r="BP18" s="228" t="str">
        <f>IF('EDCI Data'!BN18="","",'EDCI Data'!BN18)</f>
        <v/>
      </c>
      <c r="BQ18" s="229" t="str">
        <f>IF('EDCI Data'!BO18="","",'EDCI Data'!BO18)</f>
        <v/>
      </c>
      <c r="BR18" s="230" t="str">
        <f t="shared" si="50"/>
        <v/>
      </c>
      <c r="BS18" s="230" t="str">
        <f t="shared" si="51"/>
        <v/>
      </c>
      <c r="BT18" s="230" t="str">
        <f t="shared" si="52"/>
        <v/>
      </c>
      <c r="BU18" s="230" t="str">
        <f t="shared" si="53"/>
        <v/>
      </c>
      <c r="BV18" s="230" t="str">
        <f t="shared" si="54"/>
        <v/>
      </c>
      <c r="BW18" s="230" t="str">
        <f>IF(COUNTIFS($BR$10:$BR$259,$BR18,$E$10:$E$259,$E18)&lt;&gt;COUNTIFS($BR$10:$BR$259,$BR18,$E$10:$E$259,$E18,G$10:G$259,G18),BW$8&amp;" for this company in this year is inconsistent across funds, please update accordingly. "&amp;CHAR(10),IF(G18="","",IF(IFERROR(OR(INT(G18)&lt;&gt;G18,ISTEXT(G18),G18&gt;'Source Data (Hidden)'!$T$3),TRUE),"Invalid year of initial investment - Please ensure that the input is a year (not a date) and is not future dated. "&amp;CHAR(10),"")))</f>
        <v/>
      </c>
      <c r="BX18" s="230"/>
      <c r="BY18" s="230" t="str">
        <f>IF(COUNTIFS($BR$10:$BR$259,$BR18,$E$10:$E$259,$E18)&lt;&gt;COUNTIFS($BR$10:$BR$259,$BR18,$E$10:$E$259,$E18,I$10:I$259,I18),BY$8&amp;" for this company in this year is inconsistent across funds, please update accordingly. "&amp;CHAR(10),IF(I18="","",IF(COUNTIF('Source Data (Hidden)'!$A$3:$B$255,I18)=0,"Invalid country of domicile - Please enter a valid input using the drop-down in the 'Country of domicile' column in the EDCI Data tab. "&amp;CHAR(10),"")))</f>
        <v/>
      </c>
      <c r="BZ18" s="230" t="str">
        <f>IF(COUNTIFS($BR$10:$BR$259,$BR18,$E$10:$E$259,$E18)&lt;&gt;COUNTIFS($BR$10:$BR$259,$BR18,$E$10:$E$259,$E18,J$10:J$259,J18),BZ$8&amp;" for this company in this year is inconsistent across funds, please update accordingly. "&amp;CHAR(10),IF(J18="","",IF(COUNTIF('Source Data (Hidden)'!$A$3:$B$255,J18)=0,"Invalid primary country of operations - Please enter a valid input using the drop-down in the 'Primary country of operations' column in the EDCI Data tab and ensure that you have narrowed this down to 1 primary country of operations. "&amp;CHAR(10),"")))</f>
        <v/>
      </c>
      <c r="CA18" s="230" t="str">
        <f>IF(COUNTIFS($BR$10:$BR$259,$BR18,$E$10:$E$259,$E18)&lt;&gt;COUNTIFS($BR$10:$BR$259,$BR18,$E$10:$E$259,$E18,K$10:K$259,K18),CA$8&amp;" for this company in this year is inconsistent across funds, please update accordingly. "&amp;CHAR(10),IF(K18="","",IF(COUNTIF('Source Data (Hidden)'!$C$3:$C$4,K18)&lt;&gt;1,"Invalid company structure - Please classify the portfolio company as either 'Private' or 'Public'. "&amp;CHAR(10),"")))</f>
        <v/>
      </c>
      <c r="CB18" s="230" t="str">
        <f>IF(COUNTIFS($BR$10:$BR$259,$BR18,$E$10:$E$259,$E18)&lt;&gt;COUNTIFS($BR$10:$BR$259,$BR18,$E$10:$E$259,$E18,L$10:L$259,L18),CB$8&amp;" for this company in this year is inconsistent across funds, please update accordingly. "&amp;CHAR(10),IF(L18="","",IF(COUNTIF('Source Data (Hidden)'!$D$3:$D$5,L18)&lt;&gt;1,"Invalid growth stage of company - Please describe the growth stage of the company as either 'Venture', 'Growth' or 'Buyout'. " &amp; CHAR(10),"")))</f>
        <v/>
      </c>
      <c r="CC18" s="230" t="str">
        <f t="shared" si="55"/>
        <v/>
      </c>
      <c r="CD18" s="283" t="str">
        <f t="shared" si="56"/>
        <v/>
      </c>
      <c r="CE18" s="230" t="str">
        <f>IF(COUNTIFS($BR$10:$BR$259,$BR18,$E$10:$E$259,$E18)&lt;&gt;COUNTIFS($BR$10:$BR$259,$BR18,$E$10:$E$259,$E18,O$10:O$259,O18),CE$8&amp;" for this company in this year is inconsistent across funds, please update accordingly. "&amp;CHAR(10),IF(O18="","",IF(COUNTIF('Source Data (Hidden)'!$G$3:$G$13,O18)&lt;&gt;1,"Invalid sector of operations SICS name - Please ensure that you have selected a valid sector of operations using the drop-down list available in the corresponding column in the EDCI Data tab. " &amp; CHAR(10),"")))</f>
        <v/>
      </c>
      <c r="CF18" s="230" t="str">
        <f t="shared" ca="1" si="57"/>
        <v/>
      </c>
      <c r="CG18" s="230" t="str">
        <f t="shared" ca="1" si="58"/>
        <v/>
      </c>
      <c r="CH18" s="230" t="str">
        <f>IF(COUNTIFS($BR$10:$BR$259,$BR18,$E$10:$E$259,$E18)&lt;&gt;COUNTIFS($BR$10:$BR$259,$BR18,$E$10:$E$259,$E18,R$10:R$259,R18),CH$8&amp;" for this company in this year is inconsistent across funds, please update accordingly. "&amp;CHAR(10),IF(R18="","",IF(COUNTIF('Source Data (Hidden)'!$F$3:$F$183,R18)&lt;&gt;1,"Invalid currency input - Please ensure that the currency entered is a monetary unit described using three letter code (ISO 4217 code). " &amp; CHAR(10),"")))</f>
        <v/>
      </c>
      <c r="CI18" s="230" t="str">
        <f t="shared" si="59"/>
        <v/>
      </c>
      <c r="CJ18" s="230" t="str">
        <f t="shared" si="60"/>
        <v/>
      </c>
      <c r="CK18" s="230" t="str">
        <f t="shared" si="61"/>
        <v/>
      </c>
      <c r="CL18" s="230" t="str">
        <f t="shared" si="62"/>
        <v/>
      </c>
      <c r="CM18" s="230" t="str">
        <f>IF(COUNTIFS($BR$10:$BR$259,$BR18,$E$10:$E$259,$E18)&lt;&gt;COUNTIFS($BR$10:$BR$259,$BR18,$E$10:$E$259,$E18,W$10:W$259,W18),CM$8&amp;" for this company in this year is inconsistent across funds, please update accordingly. "&amp;CHAR(10),IF(W18="","",IF(COUNTIF('Source Data (Hidden)'!$L$3:$L$6,W18)&lt;&gt;1,"Invalid input for Scope 1 Methodology - Please choose one of the options from the drop-down list in the corresponding column in the EDCI Data tab. " &amp; CHAR(10),"")))</f>
        <v/>
      </c>
      <c r="CN18" s="230" t="str">
        <f t="shared" si="63"/>
        <v/>
      </c>
      <c r="CO18" s="230" t="str">
        <f>IF(COUNTIFS($BR$10:$BR$259,$BR18,$E$10:$E$259,$E18)&lt;&gt;COUNTIFS($BR$10:$BR$259,$BR18,$E$10:$E$259,$E18,Y$10:Y$259,Y18),CO$8&amp;" for this company in this year is inconsistent across funds, please update accordingly. "&amp;CHAR(10),IF(Y18="","",IF(COUNTIF('Source Data (Hidden)'!$M$3:$M$5,Y18)&lt;&gt;1,"Invalid input for Scope 2 Methodology - Please choose one of the options from the drop-down list in the corresponding column in the EDCI Data tab. " &amp; CHAR(10),"")))</f>
        <v/>
      </c>
      <c r="CP18" s="230" t="str">
        <f t="shared" si="64"/>
        <v/>
      </c>
      <c r="CQ18" s="230" t="str">
        <f>IF(COUNTIFS($BR$10:$BR$259,$BR18,$E$10:$E$259,$E18)&lt;&gt;COUNTIFS($BR$10:$BR$259,$BR18,$E$10:$E$259,$E18,AA$10:AA$259,AA18),CQ$8&amp;" for this company in this year is inconsistent across funds, please update accordingly. "&amp;CHAR(10),IF(AA18="","",IF(COUNTIF('Source Data (Hidden)'!$N$3:$N$6,AA18)&lt;&gt;1,"Invalid input for Scope 3 Methodology - Please choose one of the options from the drop-down list in the corresponding column in the EDCI Data tab. " &amp; CHAR(10),"")))</f>
        <v/>
      </c>
      <c r="CR18" s="230" t="str">
        <f t="shared" si="65"/>
        <v/>
      </c>
      <c r="CS18" s="230" t="str">
        <f t="shared" si="66"/>
        <v/>
      </c>
      <c r="CT18" s="230" t="str">
        <f t="shared" si="67"/>
        <v/>
      </c>
      <c r="CU18" s="230" t="str">
        <f t="shared" si="68"/>
        <v/>
      </c>
      <c r="CV18" s="230" t="str">
        <f t="shared" si="69"/>
        <v/>
      </c>
      <c r="CW18" s="230" t="str">
        <f t="shared" si="70"/>
        <v/>
      </c>
      <c r="CX18" s="230" t="str">
        <f t="shared" si="71"/>
        <v/>
      </c>
      <c r="CY18" s="230" t="str">
        <f t="shared" si="72"/>
        <v/>
      </c>
      <c r="CZ18" s="230" t="str">
        <f t="shared" si="73"/>
        <v/>
      </c>
      <c r="DA18" s="230" t="str">
        <f t="shared" si="74"/>
        <v/>
      </c>
      <c r="DB18" s="230" t="str">
        <f t="shared" si="75"/>
        <v/>
      </c>
      <c r="DC18" s="230" t="str">
        <f t="shared" si="76"/>
        <v/>
      </c>
      <c r="DD18" s="230" t="str">
        <f t="shared" si="77"/>
        <v/>
      </c>
      <c r="DE18" s="230" t="str">
        <f t="shared" si="78"/>
        <v/>
      </c>
      <c r="DF18" s="230" t="str">
        <f t="shared" si="79"/>
        <v/>
      </c>
      <c r="DG18" s="230" t="str">
        <f t="shared" si="80"/>
        <v/>
      </c>
      <c r="DH18" s="283" t="str">
        <f t="shared" si="81"/>
        <v/>
      </c>
      <c r="DI18" s="230" t="str">
        <f t="shared" si="82"/>
        <v/>
      </c>
      <c r="DJ18" s="230" t="str">
        <f>IF(COUNTIFS($BR$10:$BR$259,$BR18,$E$10:$E$259,$E18)&lt;&gt;COUNTIFS($BR$10:$BR$259,$BR18,$E$10:$E$259,$E18,AT$10:AT$259,AT18),DJ$8&amp;" for this company in this year is inconsistent across funds, please update accordingly. "&amp;CHAR(10),IF(AT18="","",IF(COUNTIF('Source Data (Hidden)'!$O$3:$O$5,AT18)&lt;&gt;1,"Invalid input for 'Does this Portco have a decarbonization strategy/plan in place' - Please ensure that you have selected a valid response using the drop-down list available in the corresponding column in the EDCI Data tab. " &amp; CHAR(10),"")))</f>
        <v/>
      </c>
      <c r="DK18" s="230" t="str">
        <f>IF(COUNTIFS($BR$10:$BR$259,$BR18,$E$10:$E$259,$E18)&lt;&gt;COUNTIFS($BR$10:$BR$259,$BR18,$E$10:$E$259,$E18,AU$10:AU$259,AU18),DK$8&amp;" for this company in this year is inconsistent across funds, please update accordingly. "&amp;CHAR(10),IF(AU18="","",IF(COUNTIF('Source Data (Hidden)'!$P$3:$P$5,AU18)&lt;&gt;1,"Invalid input for 'Does the Portfolio Company have a short-term GHG emission reduction target' - Please ensure you have selected a valid response using the drop-down list available in the corresponding column in the EDCI Data tab. " &amp; CHAR(10),"")))</f>
        <v/>
      </c>
      <c r="DL18" s="230" t="str">
        <f>IF(COUNTIFS($BR$10:$BR$259,$BR18,$E$10:$E$259,$E18)&lt;&gt;COUNTIFS($BR$10:$BR$259,$BR18,$E$10:$E$259,$E18,AV$10:AV$259,AV18),DL$8&amp;" for this company in this year is inconsistent across funds, please update accordingly. "&amp;CHAR(10),IF(AV18="","",IF(COUNTIF('Source Data (Hidden)'!$Q$3:$Q$6,AV18)&lt;&gt;1,"Invalid input for 'Does the Portfolio Company have a long-term net zero goal' - Please ensure that you have selected a valid response using the drop-down list available in the corresponding column in the EDCI Data tab. " &amp; CHAR(10),"")))</f>
        <v/>
      </c>
      <c r="DM18" s="230" t="str">
        <f t="shared" si="83"/>
        <v/>
      </c>
      <c r="DN18" s="230" t="str">
        <f t="shared" si="84"/>
        <v/>
      </c>
      <c r="DO18" s="230" t="str">
        <f t="shared" si="85"/>
        <v/>
      </c>
      <c r="DP18" s="230"/>
      <c r="DQ18" s="230" t="str">
        <f t="shared" si="86"/>
        <v/>
      </c>
      <c r="DR18" s="230" t="str">
        <f t="shared" si="87"/>
        <v/>
      </c>
      <c r="DS18" s="230" t="str">
        <f t="shared" si="88"/>
        <v/>
      </c>
      <c r="DT18" s="230" t="str">
        <f t="shared" si="89"/>
        <v/>
      </c>
      <c r="DU18" s="230" t="str">
        <f t="shared" si="90"/>
        <v/>
      </c>
      <c r="DV18" s="230" t="str">
        <f t="shared" si="91"/>
        <v/>
      </c>
      <c r="DW18" s="230" t="str">
        <f t="shared" si="92"/>
        <v/>
      </c>
      <c r="DX18" s="230" t="str">
        <f t="shared" si="93"/>
        <v/>
      </c>
      <c r="DY18" s="230" t="str">
        <f t="shared" si="94"/>
        <v/>
      </c>
      <c r="DZ18" s="230" t="str">
        <f t="shared" si="95"/>
        <v/>
      </c>
      <c r="EA18" s="230" t="str">
        <f t="shared" si="96"/>
        <v/>
      </c>
      <c r="EB18" s="230" t="str">
        <f t="shared" si="97"/>
        <v/>
      </c>
      <c r="EC18" s="284" t="str">
        <f t="shared" si="98"/>
        <v/>
      </c>
      <c r="ED18" s="284" t="str">
        <f t="shared" si="99"/>
        <v/>
      </c>
      <c r="EE18" s="230" t="str">
        <f t="shared" si="100"/>
        <v/>
      </c>
      <c r="EF18" s="230" t="str">
        <f>IF(COUNTIFS($BR$10:$BR$259,$BR18,$E$10:$E$259,$E18)&lt;&gt;COUNTIFS($BR$10:$BR$259,$BR18,$E$10:$E$259,$E18,BP$10:BP$259,BP18),EF$8&amp;" for this company in this year is inconsistent across funds, please update accordingly. "&amp;CHAR(10),IF(AND(BP18="",BQ18=""),"",IF(OR(AND(BQ18&lt;&gt;"",BP18&lt;&gt;"",BP18&lt;&gt;"Y"),AND(BQ18&lt;&gt;"",BP18=""),COUNTIF('Source Data (Hidden)'!$S$3:$S$4,BP18)&lt;&gt;1),"Invalid input for 'Do you conduct an employee survey' - Please ensure the input is either Y or N or leave blank if data is not available. If you have reported a % response rate to employee survey then the input for this metric should be Y. " &amp; CHAR(10),"")))</f>
        <v/>
      </c>
      <c r="EG18" s="230" t="str">
        <f t="shared" si="101"/>
        <v/>
      </c>
    </row>
    <row r="19" spans="1:137" s="154" customFormat="1" ht="60" customHeight="1" x14ac:dyDescent="0.35">
      <c r="A19" s="153"/>
      <c r="B19" s="212" t="str">
        <f t="shared" ca="1" si="0"/>
        <v/>
      </c>
      <c r="C19" s="213" t="str">
        <f>IF('EDCI Data'!B19="","",'EDCI Data'!B19)</f>
        <v/>
      </c>
      <c r="D19" s="214" t="str">
        <f>IF('EDCI Data'!C19="","",'EDCI Data'!C19)</f>
        <v/>
      </c>
      <c r="E19" s="215" t="str">
        <f>IF('EDCI Data'!D19="","",'EDCI Data'!D19)</f>
        <v/>
      </c>
      <c r="F19" s="216" t="str">
        <f>IF('EDCI Data'!E19="","",'EDCI Data'!E19)</f>
        <v/>
      </c>
      <c r="G19" s="213" t="str">
        <f>IF('EDCI Data'!F19="","",'EDCI Data'!F19)</f>
        <v/>
      </c>
      <c r="H19" s="213" t="str">
        <f>IF('EDCI Data'!G19="","",'EDCI Data'!G19)</f>
        <v/>
      </c>
      <c r="I19" s="213" t="str">
        <f>IF('EDCI Data'!H19="","",'EDCI Data'!H19)</f>
        <v/>
      </c>
      <c r="J19" s="213" t="str">
        <f>IF('EDCI Data'!I19="","",'EDCI Data'!I19)</f>
        <v/>
      </c>
      <c r="K19" s="213" t="str">
        <f>IF('EDCI Data'!J19="","",'EDCI Data'!J19)</f>
        <v/>
      </c>
      <c r="L19" s="213" t="str">
        <f>IF('EDCI Data'!K19="","",'EDCI Data'!K19)</f>
        <v/>
      </c>
      <c r="M19" s="217" t="str">
        <f>IF('EDCI Data'!L19="","",'EDCI Data'!L19)</f>
        <v/>
      </c>
      <c r="N19" s="217" t="str">
        <f>IF('EDCI Data'!M19="","",'EDCI Data'!M19)</f>
        <v/>
      </c>
      <c r="O19" s="213" t="str">
        <f>IF('EDCI Data'!N19="","",'EDCI Data'!N19)</f>
        <v/>
      </c>
      <c r="P19" s="213" t="str">
        <f>IF('EDCI Data'!O19="","",'EDCI Data'!O19)</f>
        <v/>
      </c>
      <c r="Q19" s="213" t="str">
        <f>IF('EDCI Data'!P19="","",'EDCI Data'!P19)</f>
        <v/>
      </c>
      <c r="R19" s="213" t="str">
        <f>IF('EDCI Data'!Q19="","",'EDCI Data'!Q19)</f>
        <v/>
      </c>
      <c r="S19" s="218" t="str">
        <f>IF('EDCI Data'!R19="","",'EDCI Data'!R19)</f>
        <v/>
      </c>
      <c r="T19" s="219" t="str">
        <f>IF('EDCI Data'!S19="","",'EDCI Data'!S19)</f>
        <v/>
      </c>
      <c r="U19" s="219" t="str">
        <f>IF('EDCI Data'!T19="","",'EDCI Data'!T19)</f>
        <v/>
      </c>
      <c r="V19" s="220" t="str">
        <f>IF('EDCI Data'!U19="","",'EDCI Data'!U19)</f>
        <v/>
      </c>
      <c r="W19" s="213" t="str">
        <f>IF('EDCI Data'!V19="","",'EDCI Data'!V19)</f>
        <v/>
      </c>
      <c r="X19" s="220" t="str">
        <f>IF('EDCI Data'!W19="","",'EDCI Data'!W19)</f>
        <v/>
      </c>
      <c r="Y19" s="213" t="str">
        <f>IF('EDCI Data'!X19="","",'EDCI Data'!X19)</f>
        <v/>
      </c>
      <c r="Z19" s="220" t="str">
        <f>IF('EDCI Data'!Y19="","",'EDCI Data'!Y19)</f>
        <v/>
      </c>
      <c r="AA19" s="213" t="str">
        <f>IF('EDCI Data'!Z19="","",'EDCI Data'!Z19)</f>
        <v/>
      </c>
      <c r="AB19" s="213" t="str">
        <f>IF('EDCI Data'!AA19="","",'EDCI Data'!AA19)</f>
        <v/>
      </c>
      <c r="AC19" s="213" t="str">
        <f>IF('EDCI Data'!AB19="","",'EDCI Data'!AB19)</f>
        <v/>
      </c>
      <c r="AD19" s="213" t="str">
        <f>IF('EDCI Data'!AC19="","",'EDCI Data'!AC19)</f>
        <v/>
      </c>
      <c r="AE19" s="213" t="str">
        <f>IF('EDCI Data'!AD19="","",'EDCI Data'!AD19)</f>
        <v/>
      </c>
      <c r="AF19" s="213" t="str">
        <f>IF('EDCI Data'!AE19="","",'EDCI Data'!AE19)</f>
        <v/>
      </c>
      <c r="AG19" s="213" t="str">
        <f>IF('EDCI Data'!AF19="","",'EDCI Data'!AF19)</f>
        <v/>
      </c>
      <c r="AH19" s="213" t="str">
        <f>IF('EDCI Data'!AG19="","",'EDCI Data'!AG19)</f>
        <v/>
      </c>
      <c r="AI19" s="213" t="str">
        <f>IF('EDCI Data'!AH19="","",'EDCI Data'!AH19)</f>
        <v/>
      </c>
      <c r="AJ19" s="213" t="str">
        <f>IF('EDCI Data'!AI19="","",'EDCI Data'!AI19)</f>
        <v/>
      </c>
      <c r="AK19" s="213" t="str">
        <f>IF('EDCI Data'!AJ19="","",'EDCI Data'!AJ19)</f>
        <v/>
      </c>
      <c r="AL19" s="213" t="str">
        <f>IF('EDCI Data'!AK19="","",'EDCI Data'!AK19)</f>
        <v/>
      </c>
      <c r="AM19" s="213" t="str">
        <f>IF('EDCI Data'!AL19="","",'EDCI Data'!AL19)</f>
        <v/>
      </c>
      <c r="AN19" s="213" t="str">
        <f>IF('EDCI Data'!AM19="","",'EDCI Data'!AM19)</f>
        <v/>
      </c>
      <c r="AO19" s="213" t="str">
        <f>IF('EDCI Data'!AN19="","",'EDCI Data'!AN19)</f>
        <v/>
      </c>
      <c r="AP19" s="213" t="str">
        <f>IF('EDCI Data'!AO19="","",'EDCI Data'!AO19)</f>
        <v/>
      </c>
      <c r="AQ19" s="213" t="str">
        <f>IF('EDCI Data'!AP19="","",'EDCI Data'!AP19)</f>
        <v/>
      </c>
      <c r="AR19" s="213" t="str">
        <f>IF('EDCI Data'!AQ19="","",'EDCI Data'!AQ19)</f>
        <v/>
      </c>
      <c r="AS19" s="213" t="str">
        <f>IF('EDCI Data'!AR19="","",'EDCI Data'!AR19)</f>
        <v/>
      </c>
      <c r="AT19" s="213" t="str">
        <f>IF('EDCI Data'!AS19="","",'EDCI Data'!AS19)</f>
        <v/>
      </c>
      <c r="AU19" s="213" t="str">
        <f>IF('EDCI Data'!AT19="","",'EDCI Data'!AT19)</f>
        <v/>
      </c>
      <c r="AV19" s="213" t="str">
        <f>IF('EDCI Data'!AU19="","",'EDCI Data'!AU19)</f>
        <v/>
      </c>
      <c r="AW19" s="213" t="str">
        <f>IF('EDCI Data'!AV19="","",'EDCI Data'!AV19)</f>
        <v/>
      </c>
      <c r="AX19" s="221" t="str">
        <f>IF('EDCI Data'!AW19="","",'EDCI Data'!AW19)</f>
        <v/>
      </c>
      <c r="AY19" s="221" t="str">
        <f>IF('EDCI Data'!AX19="","",'EDCI Data'!AX19)</f>
        <v/>
      </c>
      <c r="AZ19" s="222" t="str">
        <f t="shared" si="49"/>
        <v/>
      </c>
      <c r="BA19" s="223" t="str">
        <f>IF('EDCI Data'!AY19="","",'EDCI Data'!AY19)</f>
        <v/>
      </c>
      <c r="BB19" s="223" t="str">
        <f>IF('EDCI Data'!AZ19="","",'EDCI Data'!AZ19)</f>
        <v/>
      </c>
      <c r="BC19" s="223" t="str">
        <f>IF('EDCI Data'!BA19="","",'EDCI Data'!BA19)</f>
        <v/>
      </c>
      <c r="BD19" s="223" t="str">
        <f>IF('EDCI Data'!BB19="","",'EDCI Data'!BB19)</f>
        <v/>
      </c>
      <c r="BE19" s="223" t="str">
        <f>IF('EDCI Data'!BC19="","",'EDCI Data'!BC19)</f>
        <v/>
      </c>
      <c r="BF19" s="223" t="str">
        <f>IF('EDCI Data'!BD19="","",'EDCI Data'!BD19)</f>
        <v/>
      </c>
      <c r="BG19" s="223" t="str">
        <f>IF('EDCI Data'!BE19="","",'EDCI Data'!BE19)</f>
        <v/>
      </c>
      <c r="BH19" s="223" t="str">
        <f>IF('EDCI Data'!BF19="","",'EDCI Data'!BF19)</f>
        <v/>
      </c>
      <c r="BI19" s="224" t="str">
        <f>IF('EDCI Data'!BG19="","",'EDCI Data'!BG19)</f>
        <v/>
      </c>
      <c r="BJ19" s="225" t="str">
        <f>IF('EDCI Data'!S19="","",'EDCI Data'!S19)</f>
        <v/>
      </c>
      <c r="BK19" s="225" t="str">
        <f>IF('EDCI Data'!T19="","",'EDCI Data'!T19)</f>
        <v/>
      </c>
      <c r="BL19" s="224" t="str">
        <f>IF('EDCI Data'!BJ19="","",'EDCI Data'!BJ19)</f>
        <v/>
      </c>
      <c r="BM19" s="226" t="str">
        <f>IF('EDCI Data'!BK19="","",'EDCI Data'!BK19)</f>
        <v/>
      </c>
      <c r="BN19" s="226" t="str">
        <f>IF('EDCI Data'!BL19="","",'EDCI Data'!BL19)</f>
        <v/>
      </c>
      <c r="BO19" s="227" t="str">
        <f>IF('EDCI Data'!BM19="","",'EDCI Data'!BM19)</f>
        <v/>
      </c>
      <c r="BP19" s="228" t="str">
        <f>IF('EDCI Data'!BN19="","",'EDCI Data'!BN19)</f>
        <v/>
      </c>
      <c r="BQ19" s="229" t="str">
        <f>IF('EDCI Data'!BO19="","",'EDCI Data'!BO19)</f>
        <v/>
      </c>
      <c r="BR19" s="230" t="str">
        <f t="shared" si="50"/>
        <v/>
      </c>
      <c r="BS19" s="230" t="str">
        <f t="shared" si="51"/>
        <v/>
      </c>
      <c r="BT19" s="230" t="str">
        <f t="shared" si="52"/>
        <v/>
      </c>
      <c r="BU19" s="230" t="str">
        <f t="shared" si="53"/>
        <v/>
      </c>
      <c r="BV19" s="230" t="str">
        <f t="shared" si="54"/>
        <v/>
      </c>
      <c r="BW19" s="230" t="str">
        <f>IF(COUNTIFS($BR$10:$BR$259,$BR19,$E$10:$E$259,$E19)&lt;&gt;COUNTIFS($BR$10:$BR$259,$BR19,$E$10:$E$259,$E19,G$10:G$259,G19),BW$8&amp;" for this company in this year is inconsistent across funds, please update accordingly. "&amp;CHAR(10),IF(G19="","",IF(IFERROR(OR(INT(G19)&lt;&gt;G19,ISTEXT(G19),G19&gt;'Source Data (Hidden)'!$T$3),TRUE),"Invalid year of initial investment - Please ensure that the input is a year (not a date) and is not future dated. "&amp;CHAR(10),"")))</f>
        <v/>
      </c>
      <c r="BX19" s="230"/>
      <c r="BY19" s="230" t="str">
        <f>IF(COUNTIFS($BR$10:$BR$259,$BR19,$E$10:$E$259,$E19)&lt;&gt;COUNTIFS($BR$10:$BR$259,$BR19,$E$10:$E$259,$E19,I$10:I$259,I19),BY$8&amp;" for this company in this year is inconsistent across funds, please update accordingly. "&amp;CHAR(10),IF(I19="","",IF(COUNTIF('Source Data (Hidden)'!$A$3:$B$255,I19)=0,"Invalid country of domicile - Please enter a valid input using the drop-down in the 'Country of domicile' column in the EDCI Data tab. "&amp;CHAR(10),"")))</f>
        <v/>
      </c>
      <c r="BZ19" s="230" t="str">
        <f>IF(COUNTIFS($BR$10:$BR$259,$BR19,$E$10:$E$259,$E19)&lt;&gt;COUNTIFS($BR$10:$BR$259,$BR19,$E$10:$E$259,$E19,J$10:J$259,J19),BZ$8&amp;" for this company in this year is inconsistent across funds, please update accordingly. "&amp;CHAR(10),IF(J19="","",IF(COUNTIF('Source Data (Hidden)'!$A$3:$B$255,J19)=0,"Invalid primary country of operations - Please enter a valid input using the drop-down in the 'Primary country of operations' column in the EDCI Data tab and ensure that you have narrowed this down to 1 primary country of operations. "&amp;CHAR(10),"")))</f>
        <v/>
      </c>
      <c r="CA19" s="230" t="str">
        <f>IF(COUNTIFS($BR$10:$BR$259,$BR19,$E$10:$E$259,$E19)&lt;&gt;COUNTIFS($BR$10:$BR$259,$BR19,$E$10:$E$259,$E19,K$10:K$259,K19),CA$8&amp;" for this company in this year is inconsistent across funds, please update accordingly. "&amp;CHAR(10),IF(K19="","",IF(COUNTIF('Source Data (Hidden)'!$C$3:$C$4,K19)&lt;&gt;1,"Invalid company structure - Please classify the portfolio company as either 'Private' or 'Public'. "&amp;CHAR(10),"")))</f>
        <v/>
      </c>
      <c r="CB19" s="230" t="str">
        <f>IF(COUNTIFS($BR$10:$BR$259,$BR19,$E$10:$E$259,$E19)&lt;&gt;COUNTIFS($BR$10:$BR$259,$BR19,$E$10:$E$259,$E19,L$10:L$259,L19),CB$8&amp;" for this company in this year is inconsistent across funds, please update accordingly. "&amp;CHAR(10),IF(L19="","",IF(COUNTIF('Source Data (Hidden)'!$D$3:$D$5,L19)&lt;&gt;1,"Invalid growth stage of company - Please describe the growth stage of the company as either 'Venture', 'Growth' or 'Buyout'. " &amp; CHAR(10),"")))</f>
        <v/>
      </c>
      <c r="CC19" s="230" t="str">
        <f t="shared" si="55"/>
        <v/>
      </c>
      <c r="CD19" s="283" t="str">
        <f t="shared" si="56"/>
        <v/>
      </c>
      <c r="CE19" s="230" t="str">
        <f>IF(COUNTIFS($BR$10:$BR$259,$BR19,$E$10:$E$259,$E19)&lt;&gt;COUNTIFS($BR$10:$BR$259,$BR19,$E$10:$E$259,$E19,O$10:O$259,O19),CE$8&amp;" for this company in this year is inconsistent across funds, please update accordingly. "&amp;CHAR(10),IF(O19="","",IF(COUNTIF('Source Data (Hidden)'!$G$3:$G$13,O19)&lt;&gt;1,"Invalid sector of operations SICS name - Please ensure that you have selected a valid sector of operations using the drop-down list available in the corresponding column in the EDCI Data tab. " &amp; CHAR(10),"")))</f>
        <v/>
      </c>
      <c r="CF19" s="230" t="str">
        <f t="shared" ca="1" si="57"/>
        <v/>
      </c>
      <c r="CG19" s="230" t="str">
        <f t="shared" ca="1" si="58"/>
        <v/>
      </c>
      <c r="CH19" s="230" t="str">
        <f>IF(COUNTIFS($BR$10:$BR$259,$BR19,$E$10:$E$259,$E19)&lt;&gt;COUNTIFS($BR$10:$BR$259,$BR19,$E$10:$E$259,$E19,R$10:R$259,R19),CH$8&amp;" for this company in this year is inconsistent across funds, please update accordingly. "&amp;CHAR(10),IF(R19="","",IF(COUNTIF('Source Data (Hidden)'!$F$3:$F$183,R19)&lt;&gt;1,"Invalid currency input - Please ensure that the currency entered is a monetary unit described using three letter code (ISO 4217 code). " &amp; CHAR(10),"")))</f>
        <v/>
      </c>
      <c r="CI19" s="230" t="str">
        <f t="shared" si="59"/>
        <v/>
      </c>
      <c r="CJ19" s="230" t="str">
        <f t="shared" si="60"/>
        <v/>
      </c>
      <c r="CK19" s="230" t="str">
        <f t="shared" si="61"/>
        <v/>
      </c>
      <c r="CL19" s="230" t="str">
        <f t="shared" si="62"/>
        <v/>
      </c>
      <c r="CM19" s="230" t="str">
        <f>IF(COUNTIFS($BR$10:$BR$259,$BR19,$E$10:$E$259,$E19)&lt;&gt;COUNTIFS($BR$10:$BR$259,$BR19,$E$10:$E$259,$E19,W$10:W$259,W19),CM$8&amp;" for this company in this year is inconsistent across funds, please update accordingly. "&amp;CHAR(10),IF(W19="","",IF(COUNTIF('Source Data (Hidden)'!$L$3:$L$6,W19)&lt;&gt;1,"Invalid input for Scope 1 Methodology - Please choose one of the options from the drop-down list in the corresponding column in the EDCI Data tab. " &amp; CHAR(10),"")))</f>
        <v/>
      </c>
      <c r="CN19" s="230" t="str">
        <f t="shared" si="63"/>
        <v/>
      </c>
      <c r="CO19" s="230" t="str">
        <f>IF(COUNTIFS($BR$10:$BR$259,$BR19,$E$10:$E$259,$E19)&lt;&gt;COUNTIFS($BR$10:$BR$259,$BR19,$E$10:$E$259,$E19,Y$10:Y$259,Y19),CO$8&amp;" for this company in this year is inconsistent across funds, please update accordingly. "&amp;CHAR(10),IF(Y19="","",IF(COUNTIF('Source Data (Hidden)'!$M$3:$M$5,Y19)&lt;&gt;1,"Invalid input for Scope 2 Methodology - Please choose one of the options from the drop-down list in the corresponding column in the EDCI Data tab. " &amp; CHAR(10),"")))</f>
        <v/>
      </c>
      <c r="CP19" s="230" t="str">
        <f t="shared" si="64"/>
        <v/>
      </c>
      <c r="CQ19" s="230" t="str">
        <f>IF(COUNTIFS($BR$10:$BR$259,$BR19,$E$10:$E$259,$E19)&lt;&gt;COUNTIFS($BR$10:$BR$259,$BR19,$E$10:$E$259,$E19,AA$10:AA$259,AA19),CQ$8&amp;" for this company in this year is inconsistent across funds, please update accordingly. "&amp;CHAR(10),IF(AA19="","",IF(COUNTIF('Source Data (Hidden)'!$N$3:$N$6,AA19)&lt;&gt;1,"Invalid input for Scope 3 Methodology - Please choose one of the options from the drop-down list in the corresponding column in the EDCI Data tab. " &amp; CHAR(10),"")))</f>
        <v/>
      </c>
      <c r="CR19" s="230" t="str">
        <f t="shared" si="65"/>
        <v/>
      </c>
      <c r="CS19" s="230" t="str">
        <f t="shared" si="66"/>
        <v/>
      </c>
      <c r="CT19" s="230" t="str">
        <f t="shared" si="67"/>
        <v/>
      </c>
      <c r="CU19" s="230" t="str">
        <f t="shared" si="68"/>
        <v/>
      </c>
      <c r="CV19" s="230" t="str">
        <f t="shared" si="69"/>
        <v/>
      </c>
      <c r="CW19" s="230" t="str">
        <f t="shared" si="70"/>
        <v/>
      </c>
      <c r="CX19" s="230" t="str">
        <f t="shared" si="71"/>
        <v/>
      </c>
      <c r="CY19" s="230" t="str">
        <f t="shared" si="72"/>
        <v/>
      </c>
      <c r="CZ19" s="230" t="str">
        <f t="shared" si="73"/>
        <v/>
      </c>
      <c r="DA19" s="230" t="str">
        <f t="shared" si="74"/>
        <v/>
      </c>
      <c r="DB19" s="230" t="str">
        <f t="shared" si="75"/>
        <v/>
      </c>
      <c r="DC19" s="230" t="str">
        <f t="shared" si="76"/>
        <v/>
      </c>
      <c r="DD19" s="230" t="str">
        <f t="shared" si="77"/>
        <v/>
      </c>
      <c r="DE19" s="230" t="str">
        <f t="shared" si="78"/>
        <v/>
      </c>
      <c r="DF19" s="230" t="str">
        <f t="shared" si="79"/>
        <v/>
      </c>
      <c r="DG19" s="230" t="str">
        <f t="shared" si="80"/>
        <v/>
      </c>
      <c r="DH19" s="283" t="str">
        <f t="shared" si="81"/>
        <v/>
      </c>
      <c r="DI19" s="230" t="str">
        <f t="shared" si="82"/>
        <v/>
      </c>
      <c r="DJ19" s="230" t="str">
        <f>IF(COUNTIFS($BR$10:$BR$259,$BR19,$E$10:$E$259,$E19)&lt;&gt;COUNTIFS($BR$10:$BR$259,$BR19,$E$10:$E$259,$E19,AT$10:AT$259,AT19),DJ$8&amp;" for this company in this year is inconsistent across funds, please update accordingly. "&amp;CHAR(10),IF(AT19="","",IF(COUNTIF('Source Data (Hidden)'!$O$3:$O$5,AT19)&lt;&gt;1,"Invalid input for 'Does this Portco have a decarbonization strategy/plan in place' - Please ensure that you have selected a valid response using the drop-down list available in the corresponding column in the EDCI Data tab. " &amp; CHAR(10),"")))</f>
        <v/>
      </c>
      <c r="DK19" s="230" t="str">
        <f>IF(COUNTIFS($BR$10:$BR$259,$BR19,$E$10:$E$259,$E19)&lt;&gt;COUNTIFS($BR$10:$BR$259,$BR19,$E$10:$E$259,$E19,AU$10:AU$259,AU19),DK$8&amp;" for this company in this year is inconsistent across funds, please update accordingly. "&amp;CHAR(10),IF(AU19="","",IF(COUNTIF('Source Data (Hidden)'!$P$3:$P$5,AU19)&lt;&gt;1,"Invalid input for 'Does the Portfolio Company have a short-term GHG emission reduction target' - Please ensure you have selected a valid response using the drop-down list available in the corresponding column in the EDCI Data tab. " &amp; CHAR(10),"")))</f>
        <v/>
      </c>
      <c r="DL19" s="230" t="str">
        <f>IF(COUNTIFS($BR$10:$BR$259,$BR19,$E$10:$E$259,$E19)&lt;&gt;COUNTIFS($BR$10:$BR$259,$BR19,$E$10:$E$259,$E19,AV$10:AV$259,AV19),DL$8&amp;" for this company in this year is inconsistent across funds, please update accordingly. "&amp;CHAR(10),IF(AV19="","",IF(COUNTIF('Source Data (Hidden)'!$Q$3:$Q$6,AV19)&lt;&gt;1,"Invalid input for 'Does the Portfolio Company have a long-term net zero goal' - Please ensure that you have selected a valid response using the drop-down list available in the corresponding column in the EDCI Data tab. " &amp; CHAR(10),"")))</f>
        <v/>
      </c>
      <c r="DM19" s="230" t="str">
        <f t="shared" si="83"/>
        <v/>
      </c>
      <c r="DN19" s="230" t="str">
        <f t="shared" si="84"/>
        <v/>
      </c>
      <c r="DO19" s="230" t="str">
        <f t="shared" si="85"/>
        <v/>
      </c>
      <c r="DP19" s="230"/>
      <c r="DQ19" s="230" t="str">
        <f t="shared" si="86"/>
        <v/>
      </c>
      <c r="DR19" s="230" t="str">
        <f t="shared" si="87"/>
        <v/>
      </c>
      <c r="DS19" s="230" t="str">
        <f t="shared" si="88"/>
        <v/>
      </c>
      <c r="DT19" s="230" t="str">
        <f t="shared" si="89"/>
        <v/>
      </c>
      <c r="DU19" s="230" t="str">
        <f t="shared" si="90"/>
        <v/>
      </c>
      <c r="DV19" s="230" t="str">
        <f t="shared" si="91"/>
        <v/>
      </c>
      <c r="DW19" s="230" t="str">
        <f t="shared" si="92"/>
        <v/>
      </c>
      <c r="DX19" s="230" t="str">
        <f t="shared" si="93"/>
        <v/>
      </c>
      <c r="DY19" s="230" t="str">
        <f t="shared" si="94"/>
        <v/>
      </c>
      <c r="DZ19" s="230" t="str">
        <f t="shared" si="95"/>
        <v/>
      </c>
      <c r="EA19" s="230" t="str">
        <f t="shared" si="96"/>
        <v/>
      </c>
      <c r="EB19" s="230" t="str">
        <f t="shared" si="97"/>
        <v/>
      </c>
      <c r="EC19" s="284" t="str">
        <f t="shared" si="98"/>
        <v/>
      </c>
      <c r="ED19" s="284" t="str">
        <f t="shared" si="99"/>
        <v/>
      </c>
      <c r="EE19" s="230" t="str">
        <f t="shared" si="100"/>
        <v/>
      </c>
      <c r="EF19" s="230" t="str">
        <f>IF(COUNTIFS($BR$10:$BR$259,$BR19,$E$10:$E$259,$E19)&lt;&gt;COUNTIFS($BR$10:$BR$259,$BR19,$E$10:$E$259,$E19,BP$10:BP$259,BP19),EF$8&amp;" for this company in this year is inconsistent across funds, please update accordingly. "&amp;CHAR(10),IF(AND(BP19="",BQ19=""),"",IF(OR(AND(BQ19&lt;&gt;"",BP19&lt;&gt;"",BP19&lt;&gt;"Y"),AND(BQ19&lt;&gt;"",BP19=""),COUNTIF('Source Data (Hidden)'!$S$3:$S$4,BP19)&lt;&gt;1),"Invalid input for 'Do you conduct an employee survey' - Please ensure the input is either Y or N or leave blank if data is not available. If you have reported a % response rate to employee survey then the input for this metric should be Y. " &amp; CHAR(10),"")))</f>
        <v/>
      </c>
      <c r="EG19" s="230" t="str">
        <f t="shared" si="101"/>
        <v/>
      </c>
    </row>
    <row r="20" spans="1:137" s="154" customFormat="1" ht="60" customHeight="1" x14ac:dyDescent="0.35">
      <c r="A20" s="153"/>
      <c r="B20" s="212" t="str">
        <f t="shared" ca="1" si="0"/>
        <v/>
      </c>
      <c r="C20" s="213" t="str">
        <f>IF('EDCI Data'!B20="","",'EDCI Data'!B20)</f>
        <v/>
      </c>
      <c r="D20" s="214" t="str">
        <f>IF('EDCI Data'!C20="","",'EDCI Data'!C20)</f>
        <v/>
      </c>
      <c r="E20" s="215" t="str">
        <f>IF('EDCI Data'!D20="","",'EDCI Data'!D20)</f>
        <v/>
      </c>
      <c r="F20" s="216" t="str">
        <f>IF('EDCI Data'!E20="","",'EDCI Data'!E20)</f>
        <v/>
      </c>
      <c r="G20" s="213" t="str">
        <f>IF('EDCI Data'!F20="","",'EDCI Data'!F20)</f>
        <v/>
      </c>
      <c r="H20" s="213" t="str">
        <f>IF('EDCI Data'!G20="","",'EDCI Data'!G20)</f>
        <v/>
      </c>
      <c r="I20" s="213" t="str">
        <f>IF('EDCI Data'!H20="","",'EDCI Data'!H20)</f>
        <v/>
      </c>
      <c r="J20" s="213" t="str">
        <f>IF('EDCI Data'!I20="","",'EDCI Data'!I20)</f>
        <v/>
      </c>
      <c r="K20" s="213" t="str">
        <f>IF('EDCI Data'!J20="","",'EDCI Data'!J20)</f>
        <v/>
      </c>
      <c r="L20" s="213" t="str">
        <f>IF('EDCI Data'!K20="","",'EDCI Data'!K20)</f>
        <v/>
      </c>
      <c r="M20" s="217" t="str">
        <f>IF('EDCI Data'!L20="","",'EDCI Data'!L20)</f>
        <v/>
      </c>
      <c r="N20" s="217" t="str">
        <f>IF('EDCI Data'!M20="","",'EDCI Data'!M20)</f>
        <v/>
      </c>
      <c r="O20" s="213" t="str">
        <f>IF('EDCI Data'!N20="","",'EDCI Data'!N20)</f>
        <v/>
      </c>
      <c r="P20" s="213" t="str">
        <f>IF('EDCI Data'!O20="","",'EDCI Data'!O20)</f>
        <v/>
      </c>
      <c r="Q20" s="213" t="str">
        <f>IF('EDCI Data'!P20="","",'EDCI Data'!P20)</f>
        <v/>
      </c>
      <c r="R20" s="213" t="str">
        <f>IF('EDCI Data'!Q20="","",'EDCI Data'!Q20)</f>
        <v/>
      </c>
      <c r="S20" s="218" t="str">
        <f>IF('EDCI Data'!R20="","",'EDCI Data'!R20)</f>
        <v/>
      </c>
      <c r="T20" s="219" t="str">
        <f>IF('EDCI Data'!S20="","",'EDCI Data'!S20)</f>
        <v/>
      </c>
      <c r="U20" s="219" t="str">
        <f>IF('EDCI Data'!T20="","",'EDCI Data'!T20)</f>
        <v/>
      </c>
      <c r="V20" s="220" t="str">
        <f>IF('EDCI Data'!U20="","",'EDCI Data'!U20)</f>
        <v/>
      </c>
      <c r="W20" s="213" t="str">
        <f>IF('EDCI Data'!V20="","",'EDCI Data'!V20)</f>
        <v/>
      </c>
      <c r="X20" s="220" t="str">
        <f>IF('EDCI Data'!W20="","",'EDCI Data'!W20)</f>
        <v/>
      </c>
      <c r="Y20" s="213" t="str">
        <f>IF('EDCI Data'!X20="","",'EDCI Data'!X20)</f>
        <v/>
      </c>
      <c r="Z20" s="220" t="str">
        <f>IF('EDCI Data'!Y20="","",'EDCI Data'!Y20)</f>
        <v/>
      </c>
      <c r="AA20" s="213" t="str">
        <f>IF('EDCI Data'!Z20="","",'EDCI Data'!Z20)</f>
        <v/>
      </c>
      <c r="AB20" s="213" t="str">
        <f>IF('EDCI Data'!AA20="","",'EDCI Data'!AA20)</f>
        <v/>
      </c>
      <c r="AC20" s="213" t="str">
        <f>IF('EDCI Data'!AB20="","",'EDCI Data'!AB20)</f>
        <v/>
      </c>
      <c r="AD20" s="213" t="str">
        <f>IF('EDCI Data'!AC20="","",'EDCI Data'!AC20)</f>
        <v/>
      </c>
      <c r="AE20" s="213" t="str">
        <f>IF('EDCI Data'!AD20="","",'EDCI Data'!AD20)</f>
        <v/>
      </c>
      <c r="AF20" s="213" t="str">
        <f>IF('EDCI Data'!AE20="","",'EDCI Data'!AE20)</f>
        <v/>
      </c>
      <c r="AG20" s="213" t="str">
        <f>IF('EDCI Data'!AF20="","",'EDCI Data'!AF20)</f>
        <v/>
      </c>
      <c r="AH20" s="213" t="str">
        <f>IF('EDCI Data'!AG20="","",'EDCI Data'!AG20)</f>
        <v/>
      </c>
      <c r="AI20" s="213" t="str">
        <f>IF('EDCI Data'!AH20="","",'EDCI Data'!AH20)</f>
        <v/>
      </c>
      <c r="AJ20" s="213" t="str">
        <f>IF('EDCI Data'!AI20="","",'EDCI Data'!AI20)</f>
        <v/>
      </c>
      <c r="AK20" s="213" t="str">
        <f>IF('EDCI Data'!AJ20="","",'EDCI Data'!AJ20)</f>
        <v/>
      </c>
      <c r="AL20" s="213" t="str">
        <f>IF('EDCI Data'!AK20="","",'EDCI Data'!AK20)</f>
        <v/>
      </c>
      <c r="AM20" s="213" t="str">
        <f>IF('EDCI Data'!AL20="","",'EDCI Data'!AL20)</f>
        <v/>
      </c>
      <c r="AN20" s="213" t="str">
        <f>IF('EDCI Data'!AM20="","",'EDCI Data'!AM20)</f>
        <v/>
      </c>
      <c r="AO20" s="213" t="str">
        <f>IF('EDCI Data'!AN20="","",'EDCI Data'!AN20)</f>
        <v/>
      </c>
      <c r="AP20" s="213" t="str">
        <f>IF('EDCI Data'!AO20="","",'EDCI Data'!AO20)</f>
        <v/>
      </c>
      <c r="AQ20" s="213" t="str">
        <f>IF('EDCI Data'!AP20="","",'EDCI Data'!AP20)</f>
        <v/>
      </c>
      <c r="AR20" s="213" t="str">
        <f>IF('EDCI Data'!AQ20="","",'EDCI Data'!AQ20)</f>
        <v/>
      </c>
      <c r="AS20" s="213" t="str">
        <f>IF('EDCI Data'!AR20="","",'EDCI Data'!AR20)</f>
        <v/>
      </c>
      <c r="AT20" s="213" t="str">
        <f>IF('EDCI Data'!AS20="","",'EDCI Data'!AS20)</f>
        <v/>
      </c>
      <c r="AU20" s="213" t="str">
        <f>IF('EDCI Data'!AT20="","",'EDCI Data'!AT20)</f>
        <v/>
      </c>
      <c r="AV20" s="213" t="str">
        <f>IF('EDCI Data'!AU20="","",'EDCI Data'!AU20)</f>
        <v/>
      </c>
      <c r="AW20" s="213" t="str">
        <f>IF('EDCI Data'!AV20="","",'EDCI Data'!AV20)</f>
        <v/>
      </c>
      <c r="AX20" s="221" t="str">
        <f>IF('EDCI Data'!AW20="","",'EDCI Data'!AW20)</f>
        <v/>
      </c>
      <c r="AY20" s="221" t="str">
        <f>IF('EDCI Data'!AX20="","",'EDCI Data'!AX20)</f>
        <v/>
      </c>
      <c r="AZ20" s="222" t="str">
        <f t="shared" si="49"/>
        <v/>
      </c>
      <c r="BA20" s="223" t="str">
        <f>IF('EDCI Data'!AY20="","",'EDCI Data'!AY20)</f>
        <v/>
      </c>
      <c r="BB20" s="223" t="str">
        <f>IF('EDCI Data'!AZ20="","",'EDCI Data'!AZ20)</f>
        <v/>
      </c>
      <c r="BC20" s="223" t="str">
        <f>IF('EDCI Data'!BA20="","",'EDCI Data'!BA20)</f>
        <v/>
      </c>
      <c r="BD20" s="223" t="str">
        <f>IF('EDCI Data'!BB20="","",'EDCI Data'!BB20)</f>
        <v/>
      </c>
      <c r="BE20" s="223" t="str">
        <f>IF('EDCI Data'!BC20="","",'EDCI Data'!BC20)</f>
        <v/>
      </c>
      <c r="BF20" s="223" t="str">
        <f>IF('EDCI Data'!BD20="","",'EDCI Data'!BD20)</f>
        <v/>
      </c>
      <c r="BG20" s="223" t="str">
        <f>IF('EDCI Data'!BE20="","",'EDCI Data'!BE20)</f>
        <v/>
      </c>
      <c r="BH20" s="223" t="str">
        <f>IF('EDCI Data'!BF20="","",'EDCI Data'!BF20)</f>
        <v/>
      </c>
      <c r="BI20" s="224" t="str">
        <f>IF('EDCI Data'!BG20="","",'EDCI Data'!BG20)</f>
        <v/>
      </c>
      <c r="BJ20" s="225" t="str">
        <f>IF('EDCI Data'!S20="","",'EDCI Data'!S20)</f>
        <v/>
      </c>
      <c r="BK20" s="225" t="str">
        <f>IF('EDCI Data'!T20="","",'EDCI Data'!T20)</f>
        <v/>
      </c>
      <c r="BL20" s="224" t="str">
        <f>IF('EDCI Data'!BJ20="","",'EDCI Data'!BJ20)</f>
        <v/>
      </c>
      <c r="BM20" s="226" t="str">
        <f>IF('EDCI Data'!BK20="","",'EDCI Data'!BK20)</f>
        <v/>
      </c>
      <c r="BN20" s="226" t="str">
        <f>IF('EDCI Data'!BL20="","",'EDCI Data'!BL20)</f>
        <v/>
      </c>
      <c r="BO20" s="227" t="str">
        <f>IF('EDCI Data'!BM20="","",'EDCI Data'!BM20)</f>
        <v/>
      </c>
      <c r="BP20" s="228" t="str">
        <f>IF('EDCI Data'!BN20="","",'EDCI Data'!BN20)</f>
        <v/>
      </c>
      <c r="BQ20" s="229" t="str">
        <f>IF('EDCI Data'!BO20="","",'EDCI Data'!BO20)</f>
        <v/>
      </c>
      <c r="BR20" s="230" t="str">
        <f t="shared" si="50"/>
        <v/>
      </c>
      <c r="BS20" s="230" t="str">
        <f t="shared" si="51"/>
        <v/>
      </c>
      <c r="BT20" s="230" t="str">
        <f t="shared" si="52"/>
        <v/>
      </c>
      <c r="BU20" s="230" t="str">
        <f t="shared" si="53"/>
        <v/>
      </c>
      <c r="BV20" s="230" t="str">
        <f t="shared" si="54"/>
        <v/>
      </c>
      <c r="BW20" s="230" t="str">
        <f>IF(COUNTIFS($BR$10:$BR$259,$BR20,$E$10:$E$259,$E20)&lt;&gt;COUNTIFS($BR$10:$BR$259,$BR20,$E$10:$E$259,$E20,G$10:G$259,G20),BW$8&amp;" for this company in this year is inconsistent across funds, please update accordingly. "&amp;CHAR(10),IF(G20="","",IF(IFERROR(OR(INT(G20)&lt;&gt;G20,ISTEXT(G20),G20&gt;'Source Data (Hidden)'!$T$3),TRUE),"Invalid year of initial investment - Please ensure that the input is a year (not a date) and is not future dated. "&amp;CHAR(10),"")))</f>
        <v/>
      </c>
      <c r="BX20" s="230"/>
      <c r="BY20" s="230" t="str">
        <f>IF(COUNTIFS($BR$10:$BR$259,$BR20,$E$10:$E$259,$E20)&lt;&gt;COUNTIFS($BR$10:$BR$259,$BR20,$E$10:$E$259,$E20,I$10:I$259,I20),BY$8&amp;" for this company in this year is inconsistent across funds, please update accordingly. "&amp;CHAR(10),IF(I20="","",IF(COUNTIF('Source Data (Hidden)'!$A$3:$B$255,I20)=0,"Invalid country of domicile - Please enter a valid input using the drop-down in the 'Country of domicile' column in the EDCI Data tab. "&amp;CHAR(10),"")))</f>
        <v/>
      </c>
      <c r="BZ20" s="230" t="str">
        <f>IF(COUNTIFS($BR$10:$BR$259,$BR20,$E$10:$E$259,$E20)&lt;&gt;COUNTIFS($BR$10:$BR$259,$BR20,$E$10:$E$259,$E20,J$10:J$259,J20),BZ$8&amp;" for this company in this year is inconsistent across funds, please update accordingly. "&amp;CHAR(10),IF(J20="","",IF(COUNTIF('Source Data (Hidden)'!$A$3:$B$255,J20)=0,"Invalid primary country of operations - Please enter a valid input using the drop-down in the 'Primary country of operations' column in the EDCI Data tab and ensure that you have narrowed this down to 1 primary country of operations. "&amp;CHAR(10),"")))</f>
        <v/>
      </c>
      <c r="CA20" s="230" t="str">
        <f>IF(COUNTIFS($BR$10:$BR$259,$BR20,$E$10:$E$259,$E20)&lt;&gt;COUNTIFS($BR$10:$BR$259,$BR20,$E$10:$E$259,$E20,K$10:K$259,K20),CA$8&amp;" for this company in this year is inconsistent across funds, please update accordingly. "&amp;CHAR(10),IF(K20="","",IF(COUNTIF('Source Data (Hidden)'!$C$3:$C$4,K20)&lt;&gt;1,"Invalid company structure - Please classify the portfolio company as either 'Private' or 'Public'. "&amp;CHAR(10),"")))</f>
        <v/>
      </c>
      <c r="CB20" s="230" t="str">
        <f>IF(COUNTIFS($BR$10:$BR$259,$BR20,$E$10:$E$259,$E20)&lt;&gt;COUNTIFS($BR$10:$BR$259,$BR20,$E$10:$E$259,$E20,L$10:L$259,L20),CB$8&amp;" for this company in this year is inconsistent across funds, please update accordingly. "&amp;CHAR(10),IF(L20="","",IF(COUNTIF('Source Data (Hidden)'!$D$3:$D$5,L20)&lt;&gt;1,"Invalid growth stage of company - Please describe the growth stage of the company as either 'Venture', 'Growth' or 'Buyout'. " &amp; CHAR(10),"")))</f>
        <v/>
      </c>
      <c r="CC20" s="230" t="str">
        <f t="shared" si="55"/>
        <v/>
      </c>
      <c r="CD20" s="283" t="str">
        <f t="shared" si="56"/>
        <v/>
      </c>
      <c r="CE20" s="230" t="str">
        <f>IF(COUNTIFS($BR$10:$BR$259,$BR20,$E$10:$E$259,$E20)&lt;&gt;COUNTIFS($BR$10:$BR$259,$BR20,$E$10:$E$259,$E20,O$10:O$259,O20),CE$8&amp;" for this company in this year is inconsistent across funds, please update accordingly. "&amp;CHAR(10),IF(O20="","",IF(COUNTIF('Source Data (Hidden)'!$G$3:$G$13,O20)&lt;&gt;1,"Invalid sector of operations SICS name - Please ensure that you have selected a valid sector of operations using the drop-down list available in the corresponding column in the EDCI Data tab. " &amp; CHAR(10),"")))</f>
        <v/>
      </c>
      <c r="CF20" s="230" t="str">
        <f t="shared" ca="1" si="57"/>
        <v/>
      </c>
      <c r="CG20" s="230" t="str">
        <f t="shared" ca="1" si="58"/>
        <v/>
      </c>
      <c r="CH20" s="230" t="str">
        <f>IF(COUNTIFS($BR$10:$BR$259,$BR20,$E$10:$E$259,$E20)&lt;&gt;COUNTIFS($BR$10:$BR$259,$BR20,$E$10:$E$259,$E20,R$10:R$259,R20),CH$8&amp;" for this company in this year is inconsistent across funds, please update accordingly. "&amp;CHAR(10),IF(R20="","",IF(COUNTIF('Source Data (Hidden)'!$F$3:$F$183,R20)&lt;&gt;1,"Invalid currency input - Please ensure that the currency entered is a monetary unit described using three letter code (ISO 4217 code). " &amp; CHAR(10),"")))</f>
        <v/>
      </c>
      <c r="CI20" s="230" t="str">
        <f t="shared" si="59"/>
        <v/>
      </c>
      <c r="CJ20" s="230" t="str">
        <f t="shared" si="60"/>
        <v/>
      </c>
      <c r="CK20" s="230" t="str">
        <f t="shared" si="61"/>
        <v/>
      </c>
      <c r="CL20" s="230" t="str">
        <f t="shared" si="62"/>
        <v/>
      </c>
      <c r="CM20" s="230" t="str">
        <f>IF(COUNTIFS($BR$10:$BR$259,$BR20,$E$10:$E$259,$E20)&lt;&gt;COUNTIFS($BR$10:$BR$259,$BR20,$E$10:$E$259,$E20,W$10:W$259,W20),CM$8&amp;" for this company in this year is inconsistent across funds, please update accordingly. "&amp;CHAR(10),IF(W20="","",IF(COUNTIF('Source Data (Hidden)'!$L$3:$L$6,W20)&lt;&gt;1,"Invalid input for Scope 1 Methodology - Please choose one of the options from the drop-down list in the corresponding column in the EDCI Data tab. " &amp; CHAR(10),"")))</f>
        <v/>
      </c>
      <c r="CN20" s="230" t="str">
        <f t="shared" si="63"/>
        <v/>
      </c>
      <c r="CO20" s="230" t="str">
        <f>IF(COUNTIFS($BR$10:$BR$259,$BR20,$E$10:$E$259,$E20)&lt;&gt;COUNTIFS($BR$10:$BR$259,$BR20,$E$10:$E$259,$E20,Y$10:Y$259,Y20),CO$8&amp;" for this company in this year is inconsistent across funds, please update accordingly. "&amp;CHAR(10),IF(Y20="","",IF(COUNTIF('Source Data (Hidden)'!$M$3:$M$5,Y20)&lt;&gt;1,"Invalid input for Scope 2 Methodology - Please choose one of the options from the drop-down list in the corresponding column in the EDCI Data tab. " &amp; CHAR(10),"")))</f>
        <v/>
      </c>
      <c r="CP20" s="230" t="str">
        <f t="shared" si="64"/>
        <v/>
      </c>
      <c r="CQ20" s="230" t="str">
        <f>IF(COUNTIFS($BR$10:$BR$259,$BR20,$E$10:$E$259,$E20)&lt;&gt;COUNTIFS($BR$10:$BR$259,$BR20,$E$10:$E$259,$E20,AA$10:AA$259,AA20),CQ$8&amp;" for this company in this year is inconsistent across funds, please update accordingly. "&amp;CHAR(10),IF(AA20="","",IF(COUNTIF('Source Data (Hidden)'!$N$3:$N$6,AA20)&lt;&gt;1,"Invalid input for Scope 3 Methodology - Please choose one of the options from the drop-down list in the corresponding column in the EDCI Data tab. " &amp; CHAR(10),"")))</f>
        <v/>
      </c>
      <c r="CR20" s="230" t="str">
        <f t="shared" si="65"/>
        <v/>
      </c>
      <c r="CS20" s="230" t="str">
        <f t="shared" si="66"/>
        <v/>
      </c>
      <c r="CT20" s="230" t="str">
        <f t="shared" si="67"/>
        <v/>
      </c>
      <c r="CU20" s="230" t="str">
        <f t="shared" si="68"/>
        <v/>
      </c>
      <c r="CV20" s="230" t="str">
        <f t="shared" si="69"/>
        <v/>
      </c>
      <c r="CW20" s="230" t="str">
        <f t="shared" si="70"/>
        <v/>
      </c>
      <c r="CX20" s="230" t="str">
        <f t="shared" si="71"/>
        <v/>
      </c>
      <c r="CY20" s="230" t="str">
        <f t="shared" si="72"/>
        <v/>
      </c>
      <c r="CZ20" s="230" t="str">
        <f t="shared" si="73"/>
        <v/>
      </c>
      <c r="DA20" s="230" t="str">
        <f t="shared" si="74"/>
        <v/>
      </c>
      <c r="DB20" s="230" t="str">
        <f t="shared" si="75"/>
        <v/>
      </c>
      <c r="DC20" s="230" t="str">
        <f t="shared" si="76"/>
        <v/>
      </c>
      <c r="DD20" s="230" t="str">
        <f t="shared" si="77"/>
        <v/>
      </c>
      <c r="DE20" s="230" t="str">
        <f t="shared" si="78"/>
        <v/>
      </c>
      <c r="DF20" s="230" t="str">
        <f t="shared" si="79"/>
        <v/>
      </c>
      <c r="DG20" s="230" t="str">
        <f t="shared" si="80"/>
        <v/>
      </c>
      <c r="DH20" s="283" t="str">
        <f t="shared" si="81"/>
        <v/>
      </c>
      <c r="DI20" s="230" t="str">
        <f t="shared" si="82"/>
        <v/>
      </c>
      <c r="DJ20" s="230" t="str">
        <f>IF(COUNTIFS($BR$10:$BR$259,$BR20,$E$10:$E$259,$E20)&lt;&gt;COUNTIFS($BR$10:$BR$259,$BR20,$E$10:$E$259,$E20,AT$10:AT$259,AT20),DJ$8&amp;" for this company in this year is inconsistent across funds, please update accordingly. "&amp;CHAR(10),IF(AT20="","",IF(COUNTIF('Source Data (Hidden)'!$O$3:$O$5,AT20)&lt;&gt;1,"Invalid input for 'Does this Portco have a decarbonization strategy/plan in place' - Please ensure that you have selected a valid response using the drop-down list available in the corresponding column in the EDCI Data tab. " &amp; CHAR(10),"")))</f>
        <v/>
      </c>
      <c r="DK20" s="230" t="str">
        <f>IF(COUNTIFS($BR$10:$BR$259,$BR20,$E$10:$E$259,$E20)&lt;&gt;COUNTIFS($BR$10:$BR$259,$BR20,$E$10:$E$259,$E20,AU$10:AU$259,AU20),DK$8&amp;" for this company in this year is inconsistent across funds, please update accordingly. "&amp;CHAR(10),IF(AU20="","",IF(COUNTIF('Source Data (Hidden)'!$P$3:$P$5,AU20)&lt;&gt;1,"Invalid input for 'Does the Portfolio Company have a short-term GHG emission reduction target' - Please ensure you have selected a valid response using the drop-down list available in the corresponding column in the EDCI Data tab. " &amp; CHAR(10),"")))</f>
        <v/>
      </c>
      <c r="DL20" s="230" t="str">
        <f>IF(COUNTIFS($BR$10:$BR$259,$BR20,$E$10:$E$259,$E20)&lt;&gt;COUNTIFS($BR$10:$BR$259,$BR20,$E$10:$E$259,$E20,AV$10:AV$259,AV20),DL$8&amp;" for this company in this year is inconsistent across funds, please update accordingly. "&amp;CHAR(10),IF(AV20="","",IF(COUNTIF('Source Data (Hidden)'!$Q$3:$Q$6,AV20)&lt;&gt;1,"Invalid input for 'Does the Portfolio Company have a long-term net zero goal' - Please ensure that you have selected a valid response using the drop-down list available in the corresponding column in the EDCI Data tab. " &amp; CHAR(10),"")))</f>
        <v/>
      </c>
      <c r="DM20" s="230" t="str">
        <f t="shared" si="83"/>
        <v/>
      </c>
      <c r="DN20" s="230" t="str">
        <f t="shared" si="84"/>
        <v/>
      </c>
      <c r="DO20" s="230" t="str">
        <f t="shared" si="85"/>
        <v/>
      </c>
      <c r="DP20" s="230"/>
      <c r="DQ20" s="230" t="str">
        <f t="shared" si="86"/>
        <v/>
      </c>
      <c r="DR20" s="230" t="str">
        <f t="shared" si="87"/>
        <v/>
      </c>
      <c r="DS20" s="230" t="str">
        <f t="shared" si="88"/>
        <v/>
      </c>
      <c r="DT20" s="230" t="str">
        <f t="shared" si="89"/>
        <v/>
      </c>
      <c r="DU20" s="230" t="str">
        <f t="shared" si="90"/>
        <v/>
      </c>
      <c r="DV20" s="230" t="str">
        <f t="shared" si="91"/>
        <v/>
      </c>
      <c r="DW20" s="230" t="str">
        <f t="shared" si="92"/>
        <v/>
      </c>
      <c r="DX20" s="230" t="str">
        <f t="shared" si="93"/>
        <v/>
      </c>
      <c r="DY20" s="230" t="str">
        <f t="shared" si="94"/>
        <v/>
      </c>
      <c r="DZ20" s="230" t="str">
        <f t="shared" si="95"/>
        <v/>
      </c>
      <c r="EA20" s="230" t="str">
        <f t="shared" si="96"/>
        <v/>
      </c>
      <c r="EB20" s="230" t="str">
        <f t="shared" si="97"/>
        <v/>
      </c>
      <c r="EC20" s="284" t="str">
        <f t="shared" si="98"/>
        <v/>
      </c>
      <c r="ED20" s="284" t="str">
        <f t="shared" si="99"/>
        <v/>
      </c>
      <c r="EE20" s="230" t="str">
        <f t="shared" si="100"/>
        <v/>
      </c>
      <c r="EF20" s="230" t="str">
        <f>IF(COUNTIFS($BR$10:$BR$259,$BR20,$E$10:$E$259,$E20)&lt;&gt;COUNTIFS($BR$10:$BR$259,$BR20,$E$10:$E$259,$E20,BP$10:BP$259,BP20),EF$8&amp;" for this company in this year is inconsistent across funds, please update accordingly. "&amp;CHAR(10),IF(AND(BP20="",BQ20=""),"",IF(OR(AND(BQ20&lt;&gt;"",BP20&lt;&gt;"",BP20&lt;&gt;"Y"),AND(BQ20&lt;&gt;"",BP20=""),COUNTIF('Source Data (Hidden)'!$S$3:$S$4,BP20)&lt;&gt;1),"Invalid input for 'Do you conduct an employee survey' - Please ensure the input is either Y or N or leave blank if data is not available. If you have reported a % response rate to employee survey then the input for this metric should be Y. " &amp; CHAR(10),"")))</f>
        <v/>
      </c>
      <c r="EG20" s="230" t="str">
        <f t="shared" si="101"/>
        <v/>
      </c>
    </row>
    <row r="21" spans="1:137" s="154" customFormat="1" ht="60" customHeight="1" x14ac:dyDescent="0.35">
      <c r="A21" s="153"/>
      <c r="B21" s="212" t="str">
        <f t="shared" ca="1" si="0"/>
        <v/>
      </c>
      <c r="C21" s="213" t="str">
        <f>IF('EDCI Data'!B21="","",'EDCI Data'!B21)</f>
        <v/>
      </c>
      <c r="D21" s="214" t="str">
        <f>IF('EDCI Data'!C21="","",'EDCI Data'!C21)</f>
        <v/>
      </c>
      <c r="E21" s="215" t="str">
        <f>IF('EDCI Data'!D21="","",'EDCI Data'!D21)</f>
        <v/>
      </c>
      <c r="F21" s="216" t="str">
        <f>IF('EDCI Data'!E21="","",'EDCI Data'!E21)</f>
        <v/>
      </c>
      <c r="G21" s="213" t="str">
        <f>IF('EDCI Data'!F21="","",'EDCI Data'!F21)</f>
        <v/>
      </c>
      <c r="H21" s="213" t="str">
        <f>IF('EDCI Data'!G21="","",'EDCI Data'!G21)</f>
        <v/>
      </c>
      <c r="I21" s="213" t="str">
        <f>IF('EDCI Data'!H21="","",'EDCI Data'!H21)</f>
        <v/>
      </c>
      <c r="J21" s="213" t="str">
        <f>IF('EDCI Data'!I21="","",'EDCI Data'!I21)</f>
        <v/>
      </c>
      <c r="K21" s="213" t="str">
        <f>IF('EDCI Data'!J21="","",'EDCI Data'!J21)</f>
        <v/>
      </c>
      <c r="L21" s="213" t="str">
        <f>IF('EDCI Data'!K21="","",'EDCI Data'!K21)</f>
        <v/>
      </c>
      <c r="M21" s="217" t="str">
        <f>IF('EDCI Data'!L21="","",'EDCI Data'!L21)</f>
        <v/>
      </c>
      <c r="N21" s="217" t="str">
        <f>IF('EDCI Data'!M21="","",'EDCI Data'!M21)</f>
        <v/>
      </c>
      <c r="O21" s="213" t="str">
        <f>IF('EDCI Data'!N21="","",'EDCI Data'!N21)</f>
        <v/>
      </c>
      <c r="P21" s="213" t="str">
        <f>IF('EDCI Data'!O21="","",'EDCI Data'!O21)</f>
        <v/>
      </c>
      <c r="Q21" s="213" t="str">
        <f>IF('EDCI Data'!P21="","",'EDCI Data'!P21)</f>
        <v/>
      </c>
      <c r="R21" s="213" t="str">
        <f>IF('EDCI Data'!Q21="","",'EDCI Data'!Q21)</f>
        <v/>
      </c>
      <c r="S21" s="218" t="str">
        <f>IF('EDCI Data'!R21="","",'EDCI Data'!R21)</f>
        <v/>
      </c>
      <c r="T21" s="219" t="str">
        <f>IF('EDCI Data'!S21="","",'EDCI Data'!S21)</f>
        <v/>
      </c>
      <c r="U21" s="219" t="str">
        <f>IF('EDCI Data'!T21="","",'EDCI Data'!T21)</f>
        <v/>
      </c>
      <c r="V21" s="220" t="str">
        <f>IF('EDCI Data'!U21="","",'EDCI Data'!U21)</f>
        <v/>
      </c>
      <c r="W21" s="213" t="str">
        <f>IF('EDCI Data'!V21="","",'EDCI Data'!V21)</f>
        <v/>
      </c>
      <c r="X21" s="220" t="str">
        <f>IF('EDCI Data'!W21="","",'EDCI Data'!W21)</f>
        <v/>
      </c>
      <c r="Y21" s="213" t="str">
        <f>IF('EDCI Data'!X21="","",'EDCI Data'!X21)</f>
        <v/>
      </c>
      <c r="Z21" s="220" t="str">
        <f>IF('EDCI Data'!Y21="","",'EDCI Data'!Y21)</f>
        <v/>
      </c>
      <c r="AA21" s="213" t="str">
        <f>IF('EDCI Data'!Z21="","",'EDCI Data'!Z21)</f>
        <v/>
      </c>
      <c r="AB21" s="213" t="str">
        <f>IF('EDCI Data'!AA21="","",'EDCI Data'!AA21)</f>
        <v/>
      </c>
      <c r="AC21" s="213" t="str">
        <f>IF('EDCI Data'!AB21="","",'EDCI Data'!AB21)</f>
        <v/>
      </c>
      <c r="AD21" s="213" t="str">
        <f>IF('EDCI Data'!AC21="","",'EDCI Data'!AC21)</f>
        <v/>
      </c>
      <c r="AE21" s="213" t="str">
        <f>IF('EDCI Data'!AD21="","",'EDCI Data'!AD21)</f>
        <v/>
      </c>
      <c r="AF21" s="213" t="str">
        <f>IF('EDCI Data'!AE21="","",'EDCI Data'!AE21)</f>
        <v/>
      </c>
      <c r="AG21" s="213" t="str">
        <f>IF('EDCI Data'!AF21="","",'EDCI Data'!AF21)</f>
        <v/>
      </c>
      <c r="AH21" s="213" t="str">
        <f>IF('EDCI Data'!AG21="","",'EDCI Data'!AG21)</f>
        <v/>
      </c>
      <c r="AI21" s="213" t="str">
        <f>IF('EDCI Data'!AH21="","",'EDCI Data'!AH21)</f>
        <v/>
      </c>
      <c r="AJ21" s="213" t="str">
        <f>IF('EDCI Data'!AI21="","",'EDCI Data'!AI21)</f>
        <v/>
      </c>
      <c r="AK21" s="213" t="str">
        <f>IF('EDCI Data'!AJ21="","",'EDCI Data'!AJ21)</f>
        <v/>
      </c>
      <c r="AL21" s="213" t="str">
        <f>IF('EDCI Data'!AK21="","",'EDCI Data'!AK21)</f>
        <v/>
      </c>
      <c r="AM21" s="213" t="str">
        <f>IF('EDCI Data'!AL21="","",'EDCI Data'!AL21)</f>
        <v/>
      </c>
      <c r="AN21" s="213" t="str">
        <f>IF('EDCI Data'!AM21="","",'EDCI Data'!AM21)</f>
        <v/>
      </c>
      <c r="AO21" s="213" t="str">
        <f>IF('EDCI Data'!AN21="","",'EDCI Data'!AN21)</f>
        <v/>
      </c>
      <c r="AP21" s="213" t="str">
        <f>IF('EDCI Data'!AO21="","",'EDCI Data'!AO21)</f>
        <v/>
      </c>
      <c r="AQ21" s="213" t="str">
        <f>IF('EDCI Data'!AP21="","",'EDCI Data'!AP21)</f>
        <v/>
      </c>
      <c r="AR21" s="213" t="str">
        <f>IF('EDCI Data'!AQ21="","",'EDCI Data'!AQ21)</f>
        <v/>
      </c>
      <c r="AS21" s="213" t="str">
        <f>IF('EDCI Data'!AR21="","",'EDCI Data'!AR21)</f>
        <v/>
      </c>
      <c r="AT21" s="213" t="str">
        <f>IF('EDCI Data'!AS21="","",'EDCI Data'!AS21)</f>
        <v/>
      </c>
      <c r="AU21" s="213" t="str">
        <f>IF('EDCI Data'!AT21="","",'EDCI Data'!AT21)</f>
        <v/>
      </c>
      <c r="AV21" s="213" t="str">
        <f>IF('EDCI Data'!AU21="","",'EDCI Data'!AU21)</f>
        <v/>
      </c>
      <c r="AW21" s="213" t="str">
        <f>IF('EDCI Data'!AV21="","",'EDCI Data'!AV21)</f>
        <v/>
      </c>
      <c r="AX21" s="221" t="str">
        <f>IF('EDCI Data'!AW21="","",'EDCI Data'!AW21)</f>
        <v/>
      </c>
      <c r="AY21" s="221" t="str">
        <f>IF('EDCI Data'!AX21="","",'EDCI Data'!AX21)</f>
        <v/>
      </c>
      <c r="AZ21" s="222" t="str">
        <f t="shared" si="49"/>
        <v/>
      </c>
      <c r="BA21" s="223" t="str">
        <f>IF('EDCI Data'!AY21="","",'EDCI Data'!AY21)</f>
        <v/>
      </c>
      <c r="BB21" s="223" t="str">
        <f>IF('EDCI Data'!AZ21="","",'EDCI Data'!AZ21)</f>
        <v/>
      </c>
      <c r="BC21" s="223" t="str">
        <f>IF('EDCI Data'!BA21="","",'EDCI Data'!BA21)</f>
        <v/>
      </c>
      <c r="BD21" s="223" t="str">
        <f>IF('EDCI Data'!BB21="","",'EDCI Data'!BB21)</f>
        <v/>
      </c>
      <c r="BE21" s="223" t="str">
        <f>IF('EDCI Data'!BC21="","",'EDCI Data'!BC21)</f>
        <v/>
      </c>
      <c r="BF21" s="223" t="str">
        <f>IF('EDCI Data'!BD21="","",'EDCI Data'!BD21)</f>
        <v/>
      </c>
      <c r="BG21" s="223" t="str">
        <f>IF('EDCI Data'!BE21="","",'EDCI Data'!BE21)</f>
        <v/>
      </c>
      <c r="BH21" s="223" t="str">
        <f>IF('EDCI Data'!BF21="","",'EDCI Data'!BF21)</f>
        <v/>
      </c>
      <c r="BI21" s="224" t="str">
        <f>IF('EDCI Data'!BG21="","",'EDCI Data'!BG21)</f>
        <v/>
      </c>
      <c r="BJ21" s="225" t="str">
        <f>IF('EDCI Data'!S21="","",'EDCI Data'!S21)</f>
        <v/>
      </c>
      <c r="BK21" s="225" t="str">
        <f>IF('EDCI Data'!T21="","",'EDCI Data'!T21)</f>
        <v/>
      </c>
      <c r="BL21" s="224" t="str">
        <f>IF('EDCI Data'!BJ21="","",'EDCI Data'!BJ21)</f>
        <v/>
      </c>
      <c r="BM21" s="226" t="str">
        <f>IF('EDCI Data'!BK21="","",'EDCI Data'!BK21)</f>
        <v/>
      </c>
      <c r="BN21" s="226" t="str">
        <f>IF('EDCI Data'!BL21="","",'EDCI Data'!BL21)</f>
        <v/>
      </c>
      <c r="BO21" s="227" t="str">
        <f>IF('EDCI Data'!BM21="","",'EDCI Data'!BM21)</f>
        <v/>
      </c>
      <c r="BP21" s="228" t="str">
        <f>IF('EDCI Data'!BN21="","",'EDCI Data'!BN21)</f>
        <v/>
      </c>
      <c r="BQ21" s="229" t="str">
        <f>IF('EDCI Data'!BO21="","",'EDCI Data'!BO21)</f>
        <v/>
      </c>
      <c r="BR21" s="230" t="str">
        <f t="shared" si="50"/>
        <v/>
      </c>
      <c r="BS21" s="230" t="str">
        <f t="shared" si="51"/>
        <v/>
      </c>
      <c r="BT21" s="230" t="str">
        <f t="shared" si="52"/>
        <v/>
      </c>
      <c r="BU21" s="230" t="str">
        <f t="shared" si="53"/>
        <v/>
      </c>
      <c r="BV21" s="230" t="str">
        <f t="shared" si="54"/>
        <v/>
      </c>
      <c r="BW21" s="230" t="str">
        <f>IF(COUNTIFS($BR$10:$BR$259,$BR21,$E$10:$E$259,$E21)&lt;&gt;COUNTIFS($BR$10:$BR$259,$BR21,$E$10:$E$259,$E21,G$10:G$259,G21),BW$8&amp;" for this company in this year is inconsistent across funds, please update accordingly. "&amp;CHAR(10),IF(G21="","",IF(IFERROR(OR(INT(G21)&lt;&gt;G21,ISTEXT(G21),G21&gt;'Source Data (Hidden)'!$T$3),TRUE),"Invalid year of initial investment - Please ensure that the input is a year (not a date) and is not future dated. "&amp;CHAR(10),"")))</f>
        <v/>
      </c>
      <c r="BX21" s="230"/>
      <c r="BY21" s="230" t="str">
        <f>IF(COUNTIFS($BR$10:$BR$259,$BR21,$E$10:$E$259,$E21)&lt;&gt;COUNTIFS($BR$10:$BR$259,$BR21,$E$10:$E$259,$E21,I$10:I$259,I21),BY$8&amp;" for this company in this year is inconsistent across funds, please update accordingly. "&amp;CHAR(10),IF(I21="","",IF(COUNTIF('Source Data (Hidden)'!$A$3:$B$255,I21)=0,"Invalid country of domicile - Please enter a valid input using the drop-down in the 'Country of domicile' column in the EDCI Data tab. "&amp;CHAR(10),"")))</f>
        <v/>
      </c>
      <c r="BZ21" s="230" t="str">
        <f>IF(COUNTIFS($BR$10:$BR$259,$BR21,$E$10:$E$259,$E21)&lt;&gt;COUNTIFS($BR$10:$BR$259,$BR21,$E$10:$E$259,$E21,J$10:J$259,J21),BZ$8&amp;" for this company in this year is inconsistent across funds, please update accordingly. "&amp;CHAR(10),IF(J21="","",IF(COUNTIF('Source Data (Hidden)'!$A$3:$B$255,J21)=0,"Invalid primary country of operations - Please enter a valid input using the drop-down in the 'Primary country of operations' column in the EDCI Data tab and ensure that you have narrowed this down to 1 primary country of operations. "&amp;CHAR(10),"")))</f>
        <v/>
      </c>
      <c r="CA21" s="230" t="str">
        <f>IF(COUNTIFS($BR$10:$BR$259,$BR21,$E$10:$E$259,$E21)&lt;&gt;COUNTIFS($BR$10:$BR$259,$BR21,$E$10:$E$259,$E21,K$10:K$259,K21),CA$8&amp;" for this company in this year is inconsistent across funds, please update accordingly. "&amp;CHAR(10),IF(K21="","",IF(COUNTIF('Source Data (Hidden)'!$C$3:$C$4,K21)&lt;&gt;1,"Invalid company structure - Please classify the portfolio company as either 'Private' or 'Public'. "&amp;CHAR(10),"")))</f>
        <v/>
      </c>
      <c r="CB21" s="230" t="str">
        <f>IF(COUNTIFS($BR$10:$BR$259,$BR21,$E$10:$E$259,$E21)&lt;&gt;COUNTIFS($BR$10:$BR$259,$BR21,$E$10:$E$259,$E21,L$10:L$259,L21),CB$8&amp;" for this company in this year is inconsistent across funds, please update accordingly. "&amp;CHAR(10),IF(L21="","",IF(COUNTIF('Source Data (Hidden)'!$D$3:$D$5,L21)&lt;&gt;1,"Invalid growth stage of company - Please describe the growth stage of the company as either 'Venture', 'Growth' or 'Buyout'. " &amp; CHAR(10),"")))</f>
        <v/>
      </c>
      <c r="CC21" s="230" t="str">
        <f t="shared" si="55"/>
        <v/>
      </c>
      <c r="CD21" s="283" t="str">
        <f t="shared" si="56"/>
        <v/>
      </c>
      <c r="CE21" s="230" t="str">
        <f>IF(COUNTIFS($BR$10:$BR$259,$BR21,$E$10:$E$259,$E21)&lt;&gt;COUNTIFS($BR$10:$BR$259,$BR21,$E$10:$E$259,$E21,O$10:O$259,O21),CE$8&amp;" for this company in this year is inconsistent across funds, please update accordingly. "&amp;CHAR(10),IF(O21="","",IF(COUNTIF('Source Data (Hidden)'!$G$3:$G$13,O21)&lt;&gt;1,"Invalid sector of operations SICS name - Please ensure that you have selected a valid sector of operations using the drop-down list available in the corresponding column in the EDCI Data tab. " &amp; CHAR(10),"")))</f>
        <v/>
      </c>
      <c r="CF21" s="230" t="str">
        <f t="shared" ca="1" si="57"/>
        <v/>
      </c>
      <c r="CG21" s="230" t="str">
        <f t="shared" ca="1" si="58"/>
        <v/>
      </c>
      <c r="CH21" s="230" t="str">
        <f>IF(COUNTIFS($BR$10:$BR$259,$BR21,$E$10:$E$259,$E21)&lt;&gt;COUNTIFS($BR$10:$BR$259,$BR21,$E$10:$E$259,$E21,R$10:R$259,R21),CH$8&amp;" for this company in this year is inconsistent across funds, please update accordingly. "&amp;CHAR(10),IF(R21="","",IF(COUNTIF('Source Data (Hidden)'!$F$3:$F$183,R21)&lt;&gt;1,"Invalid currency input - Please ensure that the currency entered is a monetary unit described using three letter code (ISO 4217 code). " &amp; CHAR(10),"")))</f>
        <v/>
      </c>
      <c r="CI21" s="230" t="str">
        <f t="shared" si="59"/>
        <v/>
      </c>
      <c r="CJ21" s="230" t="str">
        <f t="shared" si="60"/>
        <v/>
      </c>
      <c r="CK21" s="230" t="str">
        <f t="shared" si="61"/>
        <v/>
      </c>
      <c r="CL21" s="230" t="str">
        <f t="shared" si="62"/>
        <v/>
      </c>
      <c r="CM21" s="230" t="str">
        <f>IF(COUNTIFS($BR$10:$BR$259,$BR21,$E$10:$E$259,$E21)&lt;&gt;COUNTIFS($BR$10:$BR$259,$BR21,$E$10:$E$259,$E21,W$10:W$259,W21),CM$8&amp;" for this company in this year is inconsistent across funds, please update accordingly. "&amp;CHAR(10),IF(W21="","",IF(COUNTIF('Source Data (Hidden)'!$L$3:$L$6,W21)&lt;&gt;1,"Invalid input for Scope 1 Methodology - Please choose one of the options from the drop-down list in the corresponding column in the EDCI Data tab. " &amp; CHAR(10),"")))</f>
        <v/>
      </c>
      <c r="CN21" s="230" t="str">
        <f t="shared" si="63"/>
        <v/>
      </c>
      <c r="CO21" s="230" t="str">
        <f>IF(COUNTIFS($BR$10:$BR$259,$BR21,$E$10:$E$259,$E21)&lt;&gt;COUNTIFS($BR$10:$BR$259,$BR21,$E$10:$E$259,$E21,Y$10:Y$259,Y21),CO$8&amp;" for this company in this year is inconsistent across funds, please update accordingly. "&amp;CHAR(10),IF(Y21="","",IF(COUNTIF('Source Data (Hidden)'!$M$3:$M$5,Y21)&lt;&gt;1,"Invalid input for Scope 2 Methodology - Please choose one of the options from the drop-down list in the corresponding column in the EDCI Data tab. " &amp; CHAR(10),"")))</f>
        <v/>
      </c>
      <c r="CP21" s="230" t="str">
        <f t="shared" si="64"/>
        <v/>
      </c>
      <c r="CQ21" s="230" t="str">
        <f>IF(COUNTIFS($BR$10:$BR$259,$BR21,$E$10:$E$259,$E21)&lt;&gt;COUNTIFS($BR$10:$BR$259,$BR21,$E$10:$E$259,$E21,AA$10:AA$259,AA21),CQ$8&amp;" for this company in this year is inconsistent across funds, please update accordingly. "&amp;CHAR(10),IF(AA21="","",IF(COUNTIF('Source Data (Hidden)'!$N$3:$N$6,AA21)&lt;&gt;1,"Invalid input for Scope 3 Methodology - Please choose one of the options from the drop-down list in the corresponding column in the EDCI Data tab. " &amp; CHAR(10),"")))</f>
        <v/>
      </c>
      <c r="CR21" s="230" t="str">
        <f t="shared" si="65"/>
        <v/>
      </c>
      <c r="CS21" s="230" t="str">
        <f t="shared" si="66"/>
        <v/>
      </c>
      <c r="CT21" s="230" t="str">
        <f t="shared" si="67"/>
        <v/>
      </c>
      <c r="CU21" s="230" t="str">
        <f t="shared" si="68"/>
        <v/>
      </c>
      <c r="CV21" s="230" t="str">
        <f t="shared" si="69"/>
        <v/>
      </c>
      <c r="CW21" s="230" t="str">
        <f t="shared" si="70"/>
        <v/>
      </c>
      <c r="CX21" s="230" t="str">
        <f t="shared" si="71"/>
        <v/>
      </c>
      <c r="CY21" s="230" t="str">
        <f t="shared" si="72"/>
        <v/>
      </c>
      <c r="CZ21" s="230" t="str">
        <f t="shared" si="73"/>
        <v/>
      </c>
      <c r="DA21" s="230" t="str">
        <f t="shared" si="74"/>
        <v/>
      </c>
      <c r="DB21" s="230" t="str">
        <f t="shared" si="75"/>
        <v/>
      </c>
      <c r="DC21" s="230" t="str">
        <f t="shared" si="76"/>
        <v/>
      </c>
      <c r="DD21" s="230" t="str">
        <f t="shared" si="77"/>
        <v/>
      </c>
      <c r="DE21" s="230" t="str">
        <f t="shared" si="78"/>
        <v/>
      </c>
      <c r="DF21" s="230" t="str">
        <f t="shared" si="79"/>
        <v/>
      </c>
      <c r="DG21" s="230" t="str">
        <f t="shared" si="80"/>
        <v/>
      </c>
      <c r="DH21" s="283" t="str">
        <f t="shared" si="81"/>
        <v/>
      </c>
      <c r="DI21" s="230" t="str">
        <f t="shared" si="82"/>
        <v/>
      </c>
      <c r="DJ21" s="230" t="str">
        <f>IF(COUNTIFS($BR$10:$BR$259,$BR21,$E$10:$E$259,$E21)&lt;&gt;COUNTIFS($BR$10:$BR$259,$BR21,$E$10:$E$259,$E21,AT$10:AT$259,AT21),DJ$8&amp;" for this company in this year is inconsistent across funds, please update accordingly. "&amp;CHAR(10),IF(AT21="","",IF(COUNTIF('Source Data (Hidden)'!$O$3:$O$5,AT21)&lt;&gt;1,"Invalid input for 'Does this Portco have a decarbonization strategy/plan in place' - Please ensure that you have selected a valid response using the drop-down list available in the corresponding column in the EDCI Data tab. " &amp; CHAR(10),"")))</f>
        <v/>
      </c>
      <c r="DK21" s="230" t="str">
        <f>IF(COUNTIFS($BR$10:$BR$259,$BR21,$E$10:$E$259,$E21)&lt;&gt;COUNTIFS($BR$10:$BR$259,$BR21,$E$10:$E$259,$E21,AU$10:AU$259,AU21),DK$8&amp;" for this company in this year is inconsistent across funds, please update accordingly. "&amp;CHAR(10),IF(AU21="","",IF(COUNTIF('Source Data (Hidden)'!$P$3:$P$5,AU21)&lt;&gt;1,"Invalid input for 'Does the Portfolio Company have a short-term GHG emission reduction target' - Please ensure you have selected a valid response using the drop-down list available in the corresponding column in the EDCI Data tab. " &amp; CHAR(10),"")))</f>
        <v/>
      </c>
      <c r="DL21" s="230" t="str">
        <f>IF(COUNTIFS($BR$10:$BR$259,$BR21,$E$10:$E$259,$E21)&lt;&gt;COUNTIFS($BR$10:$BR$259,$BR21,$E$10:$E$259,$E21,AV$10:AV$259,AV21),DL$8&amp;" for this company in this year is inconsistent across funds, please update accordingly. "&amp;CHAR(10),IF(AV21="","",IF(COUNTIF('Source Data (Hidden)'!$Q$3:$Q$6,AV21)&lt;&gt;1,"Invalid input for 'Does the Portfolio Company have a long-term net zero goal' - Please ensure that you have selected a valid response using the drop-down list available in the corresponding column in the EDCI Data tab. " &amp; CHAR(10),"")))</f>
        <v/>
      </c>
      <c r="DM21" s="230" t="str">
        <f t="shared" si="83"/>
        <v/>
      </c>
      <c r="DN21" s="230" t="str">
        <f t="shared" si="84"/>
        <v/>
      </c>
      <c r="DO21" s="230" t="str">
        <f t="shared" si="85"/>
        <v/>
      </c>
      <c r="DP21" s="230"/>
      <c r="DQ21" s="230" t="str">
        <f t="shared" si="86"/>
        <v/>
      </c>
      <c r="DR21" s="230" t="str">
        <f t="shared" si="87"/>
        <v/>
      </c>
      <c r="DS21" s="230" t="str">
        <f t="shared" si="88"/>
        <v/>
      </c>
      <c r="DT21" s="230" t="str">
        <f t="shared" si="89"/>
        <v/>
      </c>
      <c r="DU21" s="230" t="str">
        <f t="shared" si="90"/>
        <v/>
      </c>
      <c r="DV21" s="230" t="str">
        <f t="shared" si="91"/>
        <v/>
      </c>
      <c r="DW21" s="230" t="str">
        <f t="shared" si="92"/>
        <v/>
      </c>
      <c r="DX21" s="230" t="str">
        <f t="shared" si="93"/>
        <v/>
      </c>
      <c r="DY21" s="230" t="str">
        <f t="shared" si="94"/>
        <v/>
      </c>
      <c r="DZ21" s="230" t="str">
        <f t="shared" si="95"/>
        <v/>
      </c>
      <c r="EA21" s="230" t="str">
        <f t="shared" si="96"/>
        <v/>
      </c>
      <c r="EB21" s="230" t="str">
        <f t="shared" si="97"/>
        <v/>
      </c>
      <c r="EC21" s="284" t="str">
        <f t="shared" si="98"/>
        <v/>
      </c>
      <c r="ED21" s="284" t="str">
        <f t="shared" si="99"/>
        <v/>
      </c>
      <c r="EE21" s="230" t="str">
        <f t="shared" si="100"/>
        <v/>
      </c>
      <c r="EF21" s="230" t="str">
        <f>IF(COUNTIFS($BR$10:$BR$259,$BR21,$E$10:$E$259,$E21)&lt;&gt;COUNTIFS($BR$10:$BR$259,$BR21,$E$10:$E$259,$E21,BP$10:BP$259,BP21),EF$8&amp;" for this company in this year is inconsistent across funds, please update accordingly. "&amp;CHAR(10),IF(AND(BP21="",BQ21=""),"",IF(OR(AND(BQ21&lt;&gt;"",BP21&lt;&gt;"",BP21&lt;&gt;"Y"),AND(BQ21&lt;&gt;"",BP21=""),COUNTIF('Source Data (Hidden)'!$S$3:$S$4,BP21)&lt;&gt;1),"Invalid input for 'Do you conduct an employee survey' - Please ensure the input is either Y or N or leave blank if data is not available. If you have reported a % response rate to employee survey then the input for this metric should be Y. " &amp; CHAR(10),"")))</f>
        <v/>
      </c>
      <c r="EG21" s="230" t="str">
        <f t="shared" si="101"/>
        <v/>
      </c>
    </row>
    <row r="22" spans="1:137" s="154" customFormat="1" ht="60" customHeight="1" x14ac:dyDescent="0.35">
      <c r="A22" s="153"/>
      <c r="B22" s="212" t="str">
        <f t="shared" ca="1" si="0"/>
        <v/>
      </c>
      <c r="C22" s="213" t="str">
        <f>IF('EDCI Data'!B22="","",'EDCI Data'!B22)</f>
        <v/>
      </c>
      <c r="D22" s="214" t="str">
        <f>IF('EDCI Data'!C22="","",'EDCI Data'!C22)</f>
        <v/>
      </c>
      <c r="E22" s="215" t="str">
        <f>IF('EDCI Data'!D22="","",'EDCI Data'!D22)</f>
        <v/>
      </c>
      <c r="F22" s="216" t="str">
        <f>IF('EDCI Data'!E22="","",'EDCI Data'!E22)</f>
        <v/>
      </c>
      <c r="G22" s="213" t="str">
        <f>IF('EDCI Data'!F22="","",'EDCI Data'!F22)</f>
        <v/>
      </c>
      <c r="H22" s="213" t="str">
        <f>IF('EDCI Data'!G22="","",'EDCI Data'!G22)</f>
        <v/>
      </c>
      <c r="I22" s="213" t="str">
        <f>IF('EDCI Data'!H22="","",'EDCI Data'!H22)</f>
        <v/>
      </c>
      <c r="J22" s="213" t="str">
        <f>IF('EDCI Data'!I22="","",'EDCI Data'!I22)</f>
        <v/>
      </c>
      <c r="K22" s="213" t="str">
        <f>IF('EDCI Data'!J22="","",'EDCI Data'!J22)</f>
        <v/>
      </c>
      <c r="L22" s="213" t="str">
        <f>IF('EDCI Data'!K22="","",'EDCI Data'!K22)</f>
        <v/>
      </c>
      <c r="M22" s="217" t="str">
        <f>IF('EDCI Data'!L22="","",'EDCI Data'!L22)</f>
        <v/>
      </c>
      <c r="N22" s="217" t="str">
        <f>IF('EDCI Data'!M22="","",'EDCI Data'!M22)</f>
        <v/>
      </c>
      <c r="O22" s="213" t="str">
        <f>IF('EDCI Data'!N22="","",'EDCI Data'!N22)</f>
        <v/>
      </c>
      <c r="P22" s="213" t="str">
        <f>IF('EDCI Data'!O22="","",'EDCI Data'!O22)</f>
        <v/>
      </c>
      <c r="Q22" s="213" t="str">
        <f>IF('EDCI Data'!P22="","",'EDCI Data'!P22)</f>
        <v/>
      </c>
      <c r="R22" s="213" t="str">
        <f>IF('EDCI Data'!Q22="","",'EDCI Data'!Q22)</f>
        <v/>
      </c>
      <c r="S22" s="218" t="str">
        <f>IF('EDCI Data'!R22="","",'EDCI Data'!R22)</f>
        <v/>
      </c>
      <c r="T22" s="219" t="str">
        <f>IF('EDCI Data'!S22="","",'EDCI Data'!S22)</f>
        <v/>
      </c>
      <c r="U22" s="219" t="str">
        <f>IF('EDCI Data'!T22="","",'EDCI Data'!T22)</f>
        <v/>
      </c>
      <c r="V22" s="220" t="str">
        <f>IF('EDCI Data'!U22="","",'EDCI Data'!U22)</f>
        <v/>
      </c>
      <c r="W22" s="213" t="str">
        <f>IF('EDCI Data'!V22="","",'EDCI Data'!V22)</f>
        <v/>
      </c>
      <c r="X22" s="220" t="str">
        <f>IF('EDCI Data'!W22="","",'EDCI Data'!W22)</f>
        <v/>
      </c>
      <c r="Y22" s="213" t="str">
        <f>IF('EDCI Data'!X22="","",'EDCI Data'!X22)</f>
        <v/>
      </c>
      <c r="Z22" s="220" t="str">
        <f>IF('EDCI Data'!Y22="","",'EDCI Data'!Y22)</f>
        <v/>
      </c>
      <c r="AA22" s="213" t="str">
        <f>IF('EDCI Data'!Z22="","",'EDCI Data'!Z22)</f>
        <v/>
      </c>
      <c r="AB22" s="213" t="str">
        <f>IF('EDCI Data'!AA22="","",'EDCI Data'!AA22)</f>
        <v/>
      </c>
      <c r="AC22" s="213" t="str">
        <f>IF('EDCI Data'!AB22="","",'EDCI Data'!AB22)</f>
        <v/>
      </c>
      <c r="AD22" s="213" t="str">
        <f>IF('EDCI Data'!AC22="","",'EDCI Data'!AC22)</f>
        <v/>
      </c>
      <c r="AE22" s="213" t="str">
        <f>IF('EDCI Data'!AD22="","",'EDCI Data'!AD22)</f>
        <v/>
      </c>
      <c r="AF22" s="213" t="str">
        <f>IF('EDCI Data'!AE22="","",'EDCI Data'!AE22)</f>
        <v/>
      </c>
      <c r="AG22" s="213" t="str">
        <f>IF('EDCI Data'!AF22="","",'EDCI Data'!AF22)</f>
        <v/>
      </c>
      <c r="AH22" s="213" t="str">
        <f>IF('EDCI Data'!AG22="","",'EDCI Data'!AG22)</f>
        <v/>
      </c>
      <c r="AI22" s="213" t="str">
        <f>IF('EDCI Data'!AH22="","",'EDCI Data'!AH22)</f>
        <v/>
      </c>
      <c r="AJ22" s="213" t="str">
        <f>IF('EDCI Data'!AI22="","",'EDCI Data'!AI22)</f>
        <v/>
      </c>
      <c r="AK22" s="213" t="str">
        <f>IF('EDCI Data'!AJ22="","",'EDCI Data'!AJ22)</f>
        <v/>
      </c>
      <c r="AL22" s="213" t="str">
        <f>IF('EDCI Data'!AK22="","",'EDCI Data'!AK22)</f>
        <v/>
      </c>
      <c r="AM22" s="213" t="str">
        <f>IF('EDCI Data'!AL22="","",'EDCI Data'!AL22)</f>
        <v/>
      </c>
      <c r="AN22" s="213" t="str">
        <f>IF('EDCI Data'!AM22="","",'EDCI Data'!AM22)</f>
        <v/>
      </c>
      <c r="AO22" s="213" t="str">
        <f>IF('EDCI Data'!AN22="","",'EDCI Data'!AN22)</f>
        <v/>
      </c>
      <c r="AP22" s="213" t="str">
        <f>IF('EDCI Data'!AO22="","",'EDCI Data'!AO22)</f>
        <v/>
      </c>
      <c r="AQ22" s="213" t="str">
        <f>IF('EDCI Data'!AP22="","",'EDCI Data'!AP22)</f>
        <v/>
      </c>
      <c r="AR22" s="213" t="str">
        <f>IF('EDCI Data'!AQ22="","",'EDCI Data'!AQ22)</f>
        <v/>
      </c>
      <c r="AS22" s="213" t="str">
        <f>IF('EDCI Data'!AR22="","",'EDCI Data'!AR22)</f>
        <v/>
      </c>
      <c r="AT22" s="213" t="str">
        <f>IF('EDCI Data'!AS22="","",'EDCI Data'!AS22)</f>
        <v/>
      </c>
      <c r="AU22" s="213" t="str">
        <f>IF('EDCI Data'!AT22="","",'EDCI Data'!AT22)</f>
        <v/>
      </c>
      <c r="AV22" s="213" t="str">
        <f>IF('EDCI Data'!AU22="","",'EDCI Data'!AU22)</f>
        <v/>
      </c>
      <c r="AW22" s="213" t="str">
        <f>IF('EDCI Data'!AV22="","",'EDCI Data'!AV22)</f>
        <v/>
      </c>
      <c r="AX22" s="221" t="str">
        <f>IF('EDCI Data'!AW22="","",'EDCI Data'!AW22)</f>
        <v/>
      </c>
      <c r="AY22" s="221" t="str">
        <f>IF('EDCI Data'!AX22="","",'EDCI Data'!AX22)</f>
        <v/>
      </c>
      <c r="AZ22" s="222" t="str">
        <f t="shared" si="49"/>
        <v/>
      </c>
      <c r="BA22" s="223" t="str">
        <f>IF('EDCI Data'!AY22="","",'EDCI Data'!AY22)</f>
        <v/>
      </c>
      <c r="BB22" s="223" t="str">
        <f>IF('EDCI Data'!AZ22="","",'EDCI Data'!AZ22)</f>
        <v/>
      </c>
      <c r="BC22" s="223" t="str">
        <f>IF('EDCI Data'!BA22="","",'EDCI Data'!BA22)</f>
        <v/>
      </c>
      <c r="BD22" s="223" t="str">
        <f>IF('EDCI Data'!BB22="","",'EDCI Data'!BB22)</f>
        <v/>
      </c>
      <c r="BE22" s="223" t="str">
        <f>IF('EDCI Data'!BC22="","",'EDCI Data'!BC22)</f>
        <v/>
      </c>
      <c r="BF22" s="223" t="str">
        <f>IF('EDCI Data'!BD22="","",'EDCI Data'!BD22)</f>
        <v/>
      </c>
      <c r="BG22" s="223" t="str">
        <f>IF('EDCI Data'!BE22="","",'EDCI Data'!BE22)</f>
        <v/>
      </c>
      <c r="BH22" s="223" t="str">
        <f>IF('EDCI Data'!BF22="","",'EDCI Data'!BF22)</f>
        <v/>
      </c>
      <c r="BI22" s="224" t="str">
        <f>IF('EDCI Data'!BG22="","",'EDCI Data'!BG22)</f>
        <v/>
      </c>
      <c r="BJ22" s="225" t="str">
        <f>IF('EDCI Data'!S22="","",'EDCI Data'!S22)</f>
        <v/>
      </c>
      <c r="BK22" s="225" t="str">
        <f>IF('EDCI Data'!T22="","",'EDCI Data'!T22)</f>
        <v/>
      </c>
      <c r="BL22" s="224" t="str">
        <f>IF('EDCI Data'!BJ22="","",'EDCI Data'!BJ22)</f>
        <v/>
      </c>
      <c r="BM22" s="226" t="str">
        <f>IF('EDCI Data'!BK22="","",'EDCI Data'!BK22)</f>
        <v/>
      </c>
      <c r="BN22" s="226" t="str">
        <f>IF('EDCI Data'!BL22="","",'EDCI Data'!BL22)</f>
        <v/>
      </c>
      <c r="BO22" s="227" t="str">
        <f>IF('EDCI Data'!BM22="","",'EDCI Data'!BM22)</f>
        <v/>
      </c>
      <c r="BP22" s="228" t="str">
        <f>IF('EDCI Data'!BN22="","",'EDCI Data'!BN22)</f>
        <v/>
      </c>
      <c r="BQ22" s="229" t="str">
        <f>IF('EDCI Data'!BO22="","",'EDCI Data'!BO22)</f>
        <v/>
      </c>
      <c r="BR22" s="230" t="str">
        <f t="shared" si="50"/>
        <v/>
      </c>
      <c r="BS22" s="230" t="str">
        <f t="shared" si="51"/>
        <v/>
      </c>
      <c r="BT22" s="230" t="str">
        <f t="shared" si="52"/>
        <v/>
      </c>
      <c r="BU22" s="230" t="str">
        <f t="shared" si="53"/>
        <v/>
      </c>
      <c r="BV22" s="230" t="str">
        <f t="shared" si="54"/>
        <v/>
      </c>
      <c r="BW22" s="230" t="str">
        <f>IF(COUNTIFS($BR$10:$BR$259,$BR22,$E$10:$E$259,$E22)&lt;&gt;COUNTIFS($BR$10:$BR$259,$BR22,$E$10:$E$259,$E22,G$10:G$259,G22),BW$8&amp;" for this company in this year is inconsistent across funds, please update accordingly. "&amp;CHAR(10),IF(G22="","",IF(IFERROR(OR(INT(G22)&lt;&gt;G22,ISTEXT(G22),G22&gt;'Source Data (Hidden)'!$T$3),TRUE),"Invalid year of initial investment - Please ensure that the input is a year (not a date) and is not future dated. "&amp;CHAR(10),"")))</f>
        <v/>
      </c>
      <c r="BX22" s="230"/>
      <c r="BY22" s="230" t="str">
        <f>IF(COUNTIFS($BR$10:$BR$259,$BR22,$E$10:$E$259,$E22)&lt;&gt;COUNTIFS($BR$10:$BR$259,$BR22,$E$10:$E$259,$E22,I$10:I$259,I22),BY$8&amp;" for this company in this year is inconsistent across funds, please update accordingly. "&amp;CHAR(10),IF(I22="","",IF(COUNTIF('Source Data (Hidden)'!$A$3:$B$255,I22)=0,"Invalid country of domicile - Please enter a valid input using the drop-down in the 'Country of domicile' column in the EDCI Data tab. "&amp;CHAR(10),"")))</f>
        <v/>
      </c>
      <c r="BZ22" s="230" t="str">
        <f>IF(COUNTIFS($BR$10:$BR$259,$BR22,$E$10:$E$259,$E22)&lt;&gt;COUNTIFS($BR$10:$BR$259,$BR22,$E$10:$E$259,$E22,J$10:J$259,J22),BZ$8&amp;" for this company in this year is inconsistent across funds, please update accordingly. "&amp;CHAR(10),IF(J22="","",IF(COUNTIF('Source Data (Hidden)'!$A$3:$B$255,J22)=0,"Invalid primary country of operations - Please enter a valid input using the drop-down in the 'Primary country of operations' column in the EDCI Data tab and ensure that you have narrowed this down to 1 primary country of operations. "&amp;CHAR(10),"")))</f>
        <v/>
      </c>
      <c r="CA22" s="230" t="str">
        <f>IF(COUNTIFS($BR$10:$BR$259,$BR22,$E$10:$E$259,$E22)&lt;&gt;COUNTIFS($BR$10:$BR$259,$BR22,$E$10:$E$259,$E22,K$10:K$259,K22),CA$8&amp;" for this company in this year is inconsistent across funds, please update accordingly. "&amp;CHAR(10),IF(K22="","",IF(COUNTIF('Source Data (Hidden)'!$C$3:$C$4,K22)&lt;&gt;1,"Invalid company structure - Please classify the portfolio company as either 'Private' or 'Public'. "&amp;CHAR(10),"")))</f>
        <v/>
      </c>
      <c r="CB22" s="230" t="str">
        <f>IF(COUNTIFS($BR$10:$BR$259,$BR22,$E$10:$E$259,$E22)&lt;&gt;COUNTIFS($BR$10:$BR$259,$BR22,$E$10:$E$259,$E22,L$10:L$259,L22),CB$8&amp;" for this company in this year is inconsistent across funds, please update accordingly. "&amp;CHAR(10),IF(L22="","",IF(COUNTIF('Source Data (Hidden)'!$D$3:$D$5,L22)&lt;&gt;1,"Invalid growth stage of company - Please describe the growth stage of the company as either 'Venture', 'Growth' or 'Buyout'. " &amp; CHAR(10),"")))</f>
        <v/>
      </c>
      <c r="CC22" s="230" t="str">
        <f t="shared" si="55"/>
        <v/>
      </c>
      <c r="CD22" s="283" t="str">
        <f t="shared" si="56"/>
        <v/>
      </c>
      <c r="CE22" s="230" t="str">
        <f>IF(COUNTIFS($BR$10:$BR$259,$BR22,$E$10:$E$259,$E22)&lt;&gt;COUNTIFS($BR$10:$BR$259,$BR22,$E$10:$E$259,$E22,O$10:O$259,O22),CE$8&amp;" for this company in this year is inconsistent across funds, please update accordingly. "&amp;CHAR(10),IF(O22="","",IF(COUNTIF('Source Data (Hidden)'!$G$3:$G$13,O22)&lt;&gt;1,"Invalid sector of operations SICS name - Please ensure that you have selected a valid sector of operations using the drop-down list available in the corresponding column in the EDCI Data tab. " &amp; CHAR(10),"")))</f>
        <v/>
      </c>
      <c r="CF22" s="230" t="str">
        <f t="shared" ca="1" si="57"/>
        <v/>
      </c>
      <c r="CG22" s="230" t="str">
        <f t="shared" ca="1" si="58"/>
        <v/>
      </c>
      <c r="CH22" s="230" t="str">
        <f>IF(COUNTIFS($BR$10:$BR$259,$BR22,$E$10:$E$259,$E22)&lt;&gt;COUNTIFS($BR$10:$BR$259,$BR22,$E$10:$E$259,$E22,R$10:R$259,R22),CH$8&amp;" for this company in this year is inconsistent across funds, please update accordingly. "&amp;CHAR(10),IF(R22="","",IF(COUNTIF('Source Data (Hidden)'!$F$3:$F$183,R22)&lt;&gt;1,"Invalid currency input - Please ensure that the currency entered is a monetary unit described using three letter code (ISO 4217 code). " &amp; CHAR(10),"")))</f>
        <v/>
      </c>
      <c r="CI22" s="230" t="str">
        <f t="shared" si="59"/>
        <v/>
      </c>
      <c r="CJ22" s="230" t="str">
        <f t="shared" si="60"/>
        <v/>
      </c>
      <c r="CK22" s="230" t="str">
        <f t="shared" si="61"/>
        <v/>
      </c>
      <c r="CL22" s="230" t="str">
        <f t="shared" si="62"/>
        <v/>
      </c>
      <c r="CM22" s="230" t="str">
        <f>IF(COUNTIFS($BR$10:$BR$259,$BR22,$E$10:$E$259,$E22)&lt;&gt;COUNTIFS($BR$10:$BR$259,$BR22,$E$10:$E$259,$E22,W$10:W$259,W22),CM$8&amp;" for this company in this year is inconsistent across funds, please update accordingly. "&amp;CHAR(10),IF(W22="","",IF(COUNTIF('Source Data (Hidden)'!$L$3:$L$6,W22)&lt;&gt;1,"Invalid input for Scope 1 Methodology - Please choose one of the options from the drop-down list in the corresponding column in the EDCI Data tab. " &amp; CHAR(10),"")))</f>
        <v/>
      </c>
      <c r="CN22" s="230" t="str">
        <f t="shared" si="63"/>
        <v/>
      </c>
      <c r="CO22" s="230" t="str">
        <f>IF(COUNTIFS($BR$10:$BR$259,$BR22,$E$10:$E$259,$E22)&lt;&gt;COUNTIFS($BR$10:$BR$259,$BR22,$E$10:$E$259,$E22,Y$10:Y$259,Y22),CO$8&amp;" for this company in this year is inconsistent across funds, please update accordingly. "&amp;CHAR(10),IF(Y22="","",IF(COUNTIF('Source Data (Hidden)'!$M$3:$M$5,Y22)&lt;&gt;1,"Invalid input for Scope 2 Methodology - Please choose one of the options from the drop-down list in the corresponding column in the EDCI Data tab. " &amp; CHAR(10),"")))</f>
        <v/>
      </c>
      <c r="CP22" s="230" t="str">
        <f t="shared" si="64"/>
        <v/>
      </c>
      <c r="CQ22" s="230" t="str">
        <f>IF(COUNTIFS($BR$10:$BR$259,$BR22,$E$10:$E$259,$E22)&lt;&gt;COUNTIFS($BR$10:$BR$259,$BR22,$E$10:$E$259,$E22,AA$10:AA$259,AA22),CQ$8&amp;" for this company in this year is inconsistent across funds, please update accordingly. "&amp;CHAR(10),IF(AA22="","",IF(COUNTIF('Source Data (Hidden)'!$N$3:$N$6,AA22)&lt;&gt;1,"Invalid input for Scope 3 Methodology - Please choose one of the options from the drop-down list in the corresponding column in the EDCI Data tab. " &amp; CHAR(10),"")))</f>
        <v/>
      </c>
      <c r="CR22" s="230" t="str">
        <f t="shared" si="65"/>
        <v/>
      </c>
      <c r="CS22" s="230" t="str">
        <f t="shared" si="66"/>
        <v/>
      </c>
      <c r="CT22" s="230" t="str">
        <f t="shared" si="67"/>
        <v/>
      </c>
      <c r="CU22" s="230" t="str">
        <f t="shared" si="68"/>
        <v/>
      </c>
      <c r="CV22" s="230" t="str">
        <f t="shared" si="69"/>
        <v/>
      </c>
      <c r="CW22" s="230" t="str">
        <f t="shared" si="70"/>
        <v/>
      </c>
      <c r="CX22" s="230" t="str">
        <f t="shared" si="71"/>
        <v/>
      </c>
      <c r="CY22" s="230" t="str">
        <f t="shared" si="72"/>
        <v/>
      </c>
      <c r="CZ22" s="230" t="str">
        <f t="shared" si="73"/>
        <v/>
      </c>
      <c r="DA22" s="230" t="str">
        <f t="shared" si="74"/>
        <v/>
      </c>
      <c r="DB22" s="230" t="str">
        <f t="shared" si="75"/>
        <v/>
      </c>
      <c r="DC22" s="230" t="str">
        <f t="shared" si="76"/>
        <v/>
      </c>
      <c r="DD22" s="230" t="str">
        <f t="shared" si="77"/>
        <v/>
      </c>
      <c r="DE22" s="230" t="str">
        <f t="shared" si="78"/>
        <v/>
      </c>
      <c r="DF22" s="230" t="str">
        <f t="shared" si="79"/>
        <v/>
      </c>
      <c r="DG22" s="230" t="str">
        <f t="shared" si="80"/>
        <v/>
      </c>
      <c r="DH22" s="283" t="str">
        <f t="shared" si="81"/>
        <v/>
      </c>
      <c r="DI22" s="230" t="str">
        <f t="shared" si="82"/>
        <v/>
      </c>
      <c r="DJ22" s="230" t="str">
        <f>IF(COUNTIFS($BR$10:$BR$259,$BR22,$E$10:$E$259,$E22)&lt;&gt;COUNTIFS($BR$10:$BR$259,$BR22,$E$10:$E$259,$E22,AT$10:AT$259,AT22),DJ$8&amp;" for this company in this year is inconsistent across funds, please update accordingly. "&amp;CHAR(10),IF(AT22="","",IF(COUNTIF('Source Data (Hidden)'!$O$3:$O$5,AT22)&lt;&gt;1,"Invalid input for 'Does this Portco have a decarbonization strategy/plan in place' - Please ensure that you have selected a valid response using the drop-down list available in the corresponding column in the EDCI Data tab. " &amp; CHAR(10),"")))</f>
        <v/>
      </c>
      <c r="DK22" s="230" t="str">
        <f>IF(COUNTIFS($BR$10:$BR$259,$BR22,$E$10:$E$259,$E22)&lt;&gt;COUNTIFS($BR$10:$BR$259,$BR22,$E$10:$E$259,$E22,AU$10:AU$259,AU22),DK$8&amp;" for this company in this year is inconsistent across funds, please update accordingly. "&amp;CHAR(10),IF(AU22="","",IF(COUNTIF('Source Data (Hidden)'!$P$3:$P$5,AU22)&lt;&gt;1,"Invalid input for 'Does the Portfolio Company have a short-term GHG emission reduction target' - Please ensure you have selected a valid response using the drop-down list available in the corresponding column in the EDCI Data tab. " &amp; CHAR(10),"")))</f>
        <v/>
      </c>
      <c r="DL22" s="230" t="str">
        <f>IF(COUNTIFS($BR$10:$BR$259,$BR22,$E$10:$E$259,$E22)&lt;&gt;COUNTIFS($BR$10:$BR$259,$BR22,$E$10:$E$259,$E22,AV$10:AV$259,AV22),DL$8&amp;" for this company in this year is inconsistent across funds, please update accordingly. "&amp;CHAR(10),IF(AV22="","",IF(COUNTIF('Source Data (Hidden)'!$Q$3:$Q$6,AV22)&lt;&gt;1,"Invalid input for 'Does the Portfolio Company have a long-term net zero goal' - Please ensure that you have selected a valid response using the drop-down list available in the corresponding column in the EDCI Data tab. " &amp; CHAR(10),"")))</f>
        <v/>
      </c>
      <c r="DM22" s="230" t="str">
        <f t="shared" si="83"/>
        <v/>
      </c>
      <c r="DN22" s="230" t="str">
        <f t="shared" si="84"/>
        <v/>
      </c>
      <c r="DO22" s="230" t="str">
        <f t="shared" si="85"/>
        <v/>
      </c>
      <c r="DP22" s="230"/>
      <c r="DQ22" s="230" t="str">
        <f t="shared" si="86"/>
        <v/>
      </c>
      <c r="DR22" s="230" t="str">
        <f t="shared" si="87"/>
        <v/>
      </c>
      <c r="DS22" s="230" t="str">
        <f t="shared" si="88"/>
        <v/>
      </c>
      <c r="DT22" s="230" t="str">
        <f t="shared" si="89"/>
        <v/>
      </c>
      <c r="DU22" s="230" t="str">
        <f t="shared" si="90"/>
        <v/>
      </c>
      <c r="DV22" s="230" t="str">
        <f t="shared" si="91"/>
        <v/>
      </c>
      <c r="DW22" s="230" t="str">
        <f t="shared" si="92"/>
        <v/>
      </c>
      <c r="DX22" s="230" t="str">
        <f t="shared" si="93"/>
        <v/>
      </c>
      <c r="DY22" s="230" t="str">
        <f t="shared" si="94"/>
        <v/>
      </c>
      <c r="DZ22" s="230" t="str">
        <f t="shared" si="95"/>
        <v/>
      </c>
      <c r="EA22" s="230" t="str">
        <f t="shared" si="96"/>
        <v/>
      </c>
      <c r="EB22" s="230" t="str">
        <f t="shared" si="97"/>
        <v/>
      </c>
      <c r="EC22" s="284" t="str">
        <f t="shared" si="98"/>
        <v/>
      </c>
      <c r="ED22" s="284" t="str">
        <f t="shared" si="99"/>
        <v/>
      </c>
      <c r="EE22" s="230" t="str">
        <f t="shared" si="100"/>
        <v/>
      </c>
      <c r="EF22" s="230" t="str">
        <f>IF(COUNTIFS($BR$10:$BR$259,$BR22,$E$10:$E$259,$E22)&lt;&gt;COUNTIFS($BR$10:$BR$259,$BR22,$E$10:$E$259,$E22,BP$10:BP$259,BP22),EF$8&amp;" for this company in this year is inconsistent across funds, please update accordingly. "&amp;CHAR(10),IF(AND(BP22="",BQ22=""),"",IF(OR(AND(BQ22&lt;&gt;"",BP22&lt;&gt;"",BP22&lt;&gt;"Y"),AND(BQ22&lt;&gt;"",BP22=""),COUNTIF('Source Data (Hidden)'!$S$3:$S$4,BP22)&lt;&gt;1),"Invalid input for 'Do you conduct an employee survey' - Please ensure the input is either Y or N or leave blank if data is not available. If you have reported a % response rate to employee survey then the input for this metric should be Y. " &amp; CHAR(10),"")))</f>
        <v/>
      </c>
      <c r="EG22" s="230" t="str">
        <f t="shared" si="101"/>
        <v/>
      </c>
    </row>
    <row r="23" spans="1:137" s="154" customFormat="1" ht="60" customHeight="1" x14ac:dyDescent="0.35">
      <c r="A23" s="153"/>
      <c r="B23" s="212" t="str">
        <f t="shared" ca="1" si="0"/>
        <v/>
      </c>
      <c r="C23" s="213" t="str">
        <f>IF('EDCI Data'!B23="","",'EDCI Data'!B23)</f>
        <v/>
      </c>
      <c r="D23" s="214" t="str">
        <f>IF('EDCI Data'!C23="","",'EDCI Data'!C23)</f>
        <v/>
      </c>
      <c r="E23" s="215" t="str">
        <f>IF('EDCI Data'!D23="","",'EDCI Data'!D23)</f>
        <v/>
      </c>
      <c r="F23" s="216" t="str">
        <f>IF('EDCI Data'!E23="","",'EDCI Data'!E23)</f>
        <v/>
      </c>
      <c r="G23" s="213" t="str">
        <f>IF('EDCI Data'!F23="","",'EDCI Data'!F23)</f>
        <v/>
      </c>
      <c r="H23" s="213" t="str">
        <f>IF('EDCI Data'!G23="","",'EDCI Data'!G23)</f>
        <v/>
      </c>
      <c r="I23" s="213" t="str">
        <f>IF('EDCI Data'!H23="","",'EDCI Data'!H23)</f>
        <v/>
      </c>
      <c r="J23" s="213" t="str">
        <f>IF('EDCI Data'!I23="","",'EDCI Data'!I23)</f>
        <v/>
      </c>
      <c r="K23" s="213" t="str">
        <f>IF('EDCI Data'!J23="","",'EDCI Data'!J23)</f>
        <v/>
      </c>
      <c r="L23" s="213" t="str">
        <f>IF('EDCI Data'!K23="","",'EDCI Data'!K23)</f>
        <v/>
      </c>
      <c r="M23" s="217" t="str">
        <f>IF('EDCI Data'!L23="","",'EDCI Data'!L23)</f>
        <v/>
      </c>
      <c r="N23" s="217" t="str">
        <f>IF('EDCI Data'!M23="","",'EDCI Data'!M23)</f>
        <v/>
      </c>
      <c r="O23" s="213" t="str">
        <f>IF('EDCI Data'!N23="","",'EDCI Data'!N23)</f>
        <v/>
      </c>
      <c r="P23" s="213" t="str">
        <f>IF('EDCI Data'!O23="","",'EDCI Data'!O23)</f>
        <v/>
      </c>
      <c r="Q23" s="213" t="str">
        <f>IF('EDCI Data'!P23="","",'EDCI Data'!P23)</f>
        <v/>
      </c>
      <c r="R23" s="213" t="str">
        <f>IF('EDCI Data'!Q23="","",'EDCI Data'!Q23)</f>
        <v/>
      </c>
      <c r="S23" s="218" t="str">
        <f>IF('EDCI Data'!R23="","",'EDCI Data'!R23)</f>
        <v/>
      </c>
      <c r="T23" s="219" t="str">
        <f>IF('EDCI Data'!S23="","",'EDCI Data'!S23)</f>
        <v/>
      </c>
      <c r="U23" s="219" t="str">
        <f>IF('EDCI Data'!T23="","",'EDCI Data'!T23)</f>
        <v/>
      </c>
      <c r="V23" s="220" t="str">
        <f>IF('EDCI Data'!U23="","",'EDCI Data'!U23)</f>
        <v/>
      </c>
      <c r="W23" s="213" t="str">
        <f>IF('EDCI Data'!V23="","",'EDCI Data'!V23)</f>
        <v/>
      </c>
      <c r="X23" s="220" t="str">
        <f>IF('EDCI Data'!W23="","",'EDCI Data'!W23)</f>
        <v/>
      </c>
      <c r="Y23" s="213" t="str">
        <f>IF('EDCI Data'!X23="","",'EDCI Data'!X23)</f>
        <v/>
      </c>
      <c r="Z23" s="220" t="str">
        <f>IF('EDCI Data'!Y23="","",'EDCI Data'!Y23)</f>
        <v/>
      </c>
      <c r="AA23" s="213" t="str">
        <f>IF('EDCI Data'!Z23="","",'EDCI Data'!Z23)</f>
        <v/>
      </c>
      <c r="AB23" s="213" t="str">
        <f>IF('EDCI Data'!AA23="","",'EDCI Data'!AA23)</f>
        <v/>
      </c>
      <c r="AC23" s="213" t="str">
        <f>IF('EDCI Data'!AB23="","",'EDCI Data'!AB23)</f>
        <v/>
      </c>
      <c r="AD23" s="213" t="str">
        <f>IF('EDCI Data'!AC23="","",'EDCI Data'!AC23)</f>
        <v/>
      </c>
      <c r="AE23" s="213" t="str">
        <f>IF('EDCI Data'!AD23="","",'EDCI Data'!AD23)</f>
        <v/>
      </c>
      <c r="AF23" s="213" t="str">
        <f>IF('EDCI Data'!AE23="","",'EDCI Data'!AE23)</f>
        <v/>
      </c>
      <c r="AG23" s="213" t="str">
        <f>IF('EDCI Data'!AF23="","",'EDCI Data'!AF23)</f>
        <v/>
      </c>
      <c r="AH23" s="213" t="str">
        <f>IF('EDCI Data'!AG23="","",'EDCI Data'!AG23)</f>
        <v/>
      </c>
      <c r="AI23" s="213" t="str">
        <f>IF('EDCI Data'!AH23="","",'EDCI Data'!AH23)</f>
        <v/>
      </c>
      <c r="AJ23" s="213" t="str">
        <f>IF('EDCI Data'!AI23="","",'EDCI Data'!AI23)</f>
        <v/>
      </c>
      <c r="AK23" s="213" t="str">
        <f>IF('EDCI Data'!AJ23="","",'EDCI Data'!AJ23)</f>
        <v/>
      </c>
      <c r="AL23" s="213" t="str">
        <f>IF('EDCI Data'!AK23="","",'EDCI Data'!AK23)</f>
        <v/>
      </c>
      <c r="AM23" s="213" t="str">
        <f>IF('EDCI Data'!AL23="","",'EDCI Data'!AL23)</f>
        <v/>
      </c>
      <c r="AN23" s="213" t="str">
        <f>IF('EDCI Data'!AM23="","",'EDCI Data'!AM23)</f>
        <v/>
      </c>
      <c r="AO23" s="213" t="str">
        <f>IF('EDCI Data'!AN23="","",'EDCI Data'!AN23)</f>
        <v/>
      </c>
      <c r="AP23" s="213" t="str">
        <f>IF('EDCI Data'!AO23="","",'EDCI Data'!AO23)</f>
        <v/>
      </c>
      <c r="AQ23" s="213" t="str">
        <f>IF('EDCI Data'!AP23="","",'EDCI Data'!AP23)</f>
        <v/>
      </c>
      <c r="AR23" s="213" t="str">
        <f>IF('EDCI Data'!AQ23="","",'EDCI Data'!AQ23)</f>
        <v/>
      </c>
      <c r="AS23" s="213" t="str">
        <f>IF('EDCI Data'!AR23="","",'EDCI Data'!AR23)</f>
        <v/>
      </c>
      <c r="AT23" s="213" t="str">
        <f>IF('EDCI Data'!AS23="","",'EDCI Data'!AS23)</f>
        <v/>
      </c>
      <c r="AU23" s="213" t="str">
        <f>IF('EDCI Data'!AT23="","",'EDCI Data'!AT23)</f>
        <v/>
      </c>
      <c r="AV23" s="213" t="str">
        <f>IF('EDCI Data'!AU23="","",'EDCI Data'!AU23)</f>
        <v/>
      </c>
      <c r="AW23" s="213" t="str">
        <f>IF('EDCI Data'!AV23="","",'EDCI Data'!AV23)</f>
        <v/>
      </c>
      <c r="AX23" s="221" t="str">
        <f>IF('EDCI Data'!AW23="","",'EDCI Data'!AW23)</f>
        <v/>
      </c>
      <c r="AY23" s="221" t="str">
        <f>IF('EDCI Data'!AX23="","",'EDCI Data'!AX23)</f>
        <v/>
      </c>
      <c r="AZ23" s="222" t="str">
        <f t="shared" si="49"/>
        <v/>
      </c>
      <c r="BA23" s="223" t="str">
        <f>IF('EDCI Data'!AY23="","",'EDCI Data'!AY23)</f>
        <v/>
      </c>
      <c r="BB23" s="223" t="str">
        <f>IF('EDCI Data'!AZ23="","",'EDCI Data'!AZ23)</f>
        <v/>
      </c>
      <c r="BC23" s="223" t="str">
        <f>IF('EDCI Data'!BA23="","",'EDCI Data'!BA23)</f>
        <v/>
      </c>
      <c r="BD23" s="223" t="str">
        <f>IF('EDCI Data'!BB23="","",'EDCI Data'!BB23)</f>
        <v/>
      </c>
      <c r="BE23" s="223" t="str">
        <f>IF('EDCI Data'!BC23="","",'EDCI Data'!BC23)</f>
        <v/>
      </c>
      <c r="BF23" s="223" t="str">
        <f>IF('EDCI Data'!BD23="","",'EDCI Data'!BD23)</f>
        <v/>
      </c>
      <c r="BG23" s="223" t="str">
        <f>IF('EDCI Data'!BE23="","",'EDCI Data'!BE23)</f>
        <v/>
      </c>
      <c r="BH23" s="223" t="str">
        <f>IF('EDCI Data'!BF23="","",'EDCI Data'!BF23)</f>
        <v/>
      </c>
      <c r="BI23" s="224" t="str">
        <f>IF('EDCI Data'!BG23="","",'EDCI Data'!BG23)</f>
        <v/>
      </c>
      <c r="BJ23" s="225" t="str">
        <f>IF('EDCI Data'!S23="","",'EDCI Data'!S23)</f>
        <v/>
      </c>
      <c r="BK23" s="225" t="str">
        <f>IF('EDCI Data'!T23="","",'EDCI Data'!T23)</f>
        <v/>
      </c>
      <c r="BL23" s="224" t="str">
        <f>IF('EDCI Data'!BJ23="","",'EDCI Data'!BJ23)</f>
        <v/>
      </c>
      <c r="BM23" s="226" t="str">
        <f>IF('EDCI Data'!BK23="","",'EDCI Data'!BK23)</f>
        <v/>
      </c>
      <c r="BN23" s="226" t="str">
        <f>IF('EDCI Data'!BL23="","",'EDCI Data'!BL23)</f>
        <v/>
      </c>
      <c r="BO23" s="227" t="str">
        <f>IF('EDCI Data'!BM23="","",'EDCI Data'!BM23)</f>
        <v/>
      </c>
      <c r="BP23" s="228" t="str">
        <f>IF('EDCI Data'!BN23="","",'EDCI Data'!BN23)</f>
        <v/>
      </c>
      <c r="BQ23" s="229" t="str">
        <f>IF('EDCI Data'!BO23="","",'EDCI Data'!BO23)</f>
        <v/>
      </c>
      <c r="BR23" s="230" t="str">
        <f t="shared" si="50"/>
        <v/>
      </c>
      <c r="BS23" s="230" t="str">
        <f t="shared" si="51"/>
        <v/>
      </c>
      <c r="BT23" s="230" t="str">
        <f t="shared" si="52"/>
        <v/>
      </c>
      <c r="BU23" s="230" t="str">
        <f t="shared" si="53"/>
        <v/>
      </c>
      <c r="BV23" s="230" t="str">
        <f t="shared" si="54"/>
        <v/>
      </c>
      <c r="BW23" s="230" t="str">
        <f>IF(COUNTIFS($BR$10:$BR$259,$BR23,$E$10:$E$259,$E23)&lt;&gt;COUNTIFS($BR$10:$BR$259,$BR23,$E$10:$E$259,$E23,G$10:G$259,G23),BW$8&amp;" for this company in this year is inconsistent across funds, please update accordingly. "&amp;CHAR(10),IF(G23="","",IF(IFERROR(OR(INT(G23)&lt;&gt;G23,ISTEXT(G23),G23&gt;'Source Data (Hidden)'!$T$3),TRUE),"Invalid year of initial investment - Please ensure that the input is a year (not a date) and is not future dated. "&amp;CHAR(10),"")))</f>
        <v/>
      </c>
      <c r="BX23" s="230"/>
      <c r="BY23" s="230" t="str">
        <f>IF(COUNTIFS($BR$10:$BR$259,$BR23,$E$10:$E$259,$E23)&lt;&gt;COUNTIFS($BR$10:$BR$259,$BR23,$E$10:$E$259,$E23,I$10:I$259,I23),BY$8&amp;" for this company in this year is inconsistent across funds, please update accordingly. "&amp;CHAR(10),IF(I23="","",IF(COUNTIF('Source Data (Hidden)'!$A$3:$B$255,I23)=0,"Invalid country of domicile - Please enter a valid input using the drop-down in the 'Country of domicile' column in the EDCI Data tab. "&amp;CHAR(10),"")))</f>
        <v/>
      </c>
      <c r="BZ23" s="230" t="str">
        <f>IF(COUNTIFS($BR$10:$BR$259,$BR23,$E$10:$E$259,$E23)&lt;&gt;COUNTIFS($BR$10:$BR$259,$BR23,$E$10:$E$259,$E23,J$10:J$259,J23),BZ$8&amp;" for this company in this year is inconsistent across funds, please update accordingly. "&amp;CHAR(10),IF(J23="","",IF(COUNTIF('Source Data (Hidden)'!$A$3:$B$255,J23)=0,"Invalid primary country of operations - Please enter a valid input using the drop-down in the 'Primary country of operations' column in the EDCI Data tab and ensure that you have narrowed this down to 1 primary country of operations. "&amp;CHAR(10),"")))</f>
        <v/>
      </c>
      <c r="CA23" s="230" t="str">
        <f>IF(COUNTIFS($BR$10:$BR$259,$BR23,$E$10:$E$259,$E23)&lt;&gt;COUNTIFS($BR$10:$BR$259,$BR23,$E$10:$E$259,$E23,K$10:K$259,K23),CA$8&amp;" for this company in this year is inconsistent across funds, please update accordingly. "&amp;CHAR(10),IF(K23="","",IF(COUNTIF('Source Data (Hidden)'!$C$3:$C$4,K23)&lt;&gt;1,"Invalid company structure - Please classify the portfolio company as either 'Private' or 'Public'. "&amp;CHAR(10),"")))</f>
        <v/>
      </c>
      <c r="CB23" s="230" t="str">
        <f>IF(COUNTIFS($BR$10:$BR$259,$BR23,$E$10:$E$259,$E23)&lt;&gt;COUNTIFS($BR$10:$BR$259,$BR23,$E$10:$E$259,$E23,L$10:L$259,L23),CB$8&amp;" for this company in this year is inconsistent across funds, please update accordingly. "&amp;CHAR(10),IF(L23="","",IF(COUNTIF('Source Data (Hidden)'!$D$3:$D$5,L23)&lt;&gt;1,"Invalid growth stage of company - Please describe the growth stage of the company as either 'Venture', 'Growth' or 'Buyout'. " &amp; CHAR(10),"")))</f>
        <v/>
      </c>
      <c r="CC23" s="230" t="str">
        <f t="shared" si="55"/>
        <v/>
      </c>
      <c r="CD23" s="283" t="str">
        <f t="shared" si="56"/>
        <v/>
      </c>
      <c r="CE23" s="230" t="str">
        <f>IF(COUNTIFS($BR$10:$BR$259,$BR23,$E$10:$E$259,$E23)&lt;&gt;COUNTIFS($BR$10:$BR$259,$BR23,$E$10:$E$259,$E23,O$10:O$259,O23),CE$8&amp;" for this company in this year is inconsistent across funds, please update accordingly. "&amp;CHAR(10),IF(O23="","",IF(COUNTIF('Source Data (Hidden)'!$G$3:$G$13,O23)&lt;&gt;1,"Invalid sector of operations SICS name - Please ensure that you have selected a valid sector of operations using the drop-down list available in the corresponding column in the EDCI Data tab. " &amp; CHAR(10),"")))</f>
        <v/>
      </c>
      <c r="CF23" s="230" t="str">
        <f t="shared" ca="1" si="57"/>
        <v/>
      </c>
      <c r="CG23" s="230" t="str">
        <f t="shared" ca="1" si="58"/>
        <v/>
      </c>
      <c r="CH23" s="230" t="str">
        <f>IF(COUNTIFS($BR$10:$BR$259,$BR23,$E$10:$E$259,$E23)&lt;&gt;COUNTIFS($BR$10:$BR$259,$BR23,$E$10:$E$259,$E23,R$10:R$259,R23),CH$8&amp;" for this company in this year is inconsistent across funds, please update accordingly. "&amp;CHAR(10),IF(R23="","",IF(COUNTIF('Source Data (Hidden)'!$F$3:$F$183,R23)&lt;&gt;1,"Invalid currency input - Please ensure that the currency entered is a monetary unit described using three letter code (ISO 4217 code). " &amp; CHAR(10),"")))</f>
        <v/>
      </c>
      <c r="CI23" s="230" t="str">
        <f t="shared" si="59"/>
        <v/>
      </c>
      <c r="CJ23" s="230" t="str">
        <f t="shared" si="60"/>
        <v/>
      </c>
      <c r="CK23" s="230" t="str">
        <f t="shared" si="61"/>
        <v/>
      </c>
      <c r="CL23" s="230" t="str">
        <f t="shared" si="62"/>
        <v/>
      </c>
      <c r="CM23" s="230" t="str">
        <f>IF(COUNTIFS($BR$10:$BR$259,$BR23,$E$10:$E$259,$E23)&lt;&gt;COUNTIFS($BR$10:$BR$259,$BR23,$E$10:$E$259,$E23,W$10:W$259,W23),CM$8&amp;" for this company in this year is inconsistent across funds, please update accordingly. "&amp;CHAR(10),IF(W23="","",IF(COUNTIF('Source Data (Hidden)'!$L$3:$L$6,W23)&lt;&gt;1,"Invalid input for Scope 1 Methodology - Please choose one of the options from the drop-down list in the corresponding column in the EDCI Data tab. " &amp; CHAR(10),"")))</f>
        <v/>
      </c>
      <c r="CN23" s="230" t="str">
        <f t="shared" si="63"/>
        <v/>
      </c>
      <c r="CO23" s="230" t="str">
        <f>IF(COUNTIFS($BR$10:$BR$259,$BR23,$E$10:$E$259,$E23)&lt;&gt;COUNTIFS($BR$10:$BR$259,$BR23,$E$10:$E$259,$E23,Y$10:Y$259,Y23),CO$8&amp;" for this company in this year is inconsistent across funds, please update accordingly. "&amp;CHAR(10),IF(Y23="","",IF(COUNTIF('Source Data (Hidden)'!$M$3:$M$5,Y23)&lt;&gt;1,"Invalid input for Scope 2 Methodology - Please choose one of the options from the drop-down list in the corresponding column in the EDCI Data tab. " &amp; CHAR(10),"")))</f>
        <v/>
      </c>
      <c r="CP23" s="230" t="str">
        <f t="shared" si="64"/>
        <v/>
      </c>
      <c r="CQ23" s="230" t="str">
        <f>IF(COUNTIFS($BR$10:$BR$259,$BR23,$E$10:$E$259,$E23)&lt;&gt;COUNTIFS($BR$10:$BR$259,$BR23,$E$10:$E$259,$E23,AA$10:AA$259,AA23),CQ$8&amp;" for this company in this year is inconsistent across funds, please update accordingly. "&amp;CHAR(10),IF(AA23="","",IF(COUNTIF('Source Data (Hidden)'!$N$3:$N$6,AA23)&lt;&gt;1,"Invalid input for Scope 3 Methodology - Please choose one of the options from the drop-down list in the corresponding column in the EDCI Data tab. " &amp; CHAR(10),"")))</f>
        <v/>
      </c>
      <c r="CR23" s="230" t="str">
        <f t="shared" si="65"/>
        <v/>
      </c>
      <c r="CS23" s="230" t="str">
        <f t="shared" si="66"/>
        <v/>
      </c>
      <c r="CT23" s="230" t="str">
        <f t="shared" si="67"/>
        <v/>
      </c>
      <c r="CU23" s="230" t="str">
        <f t="shared" si="68"/>
        <v/>
      </c>
      <c r="CV23" s="230" t="str">
        <f t="shared" si="69"/>
        <v/>
      </c>
      <c r="CW23" s="230" t="str">
        <f t="shared" si="70"/>
        <v/>
      </c>
      <c r="CX23" s="230" t="str">
        <f t="shared" si="71"/>
        <v/>
      </c>
      <c r="CY23" s="230" t="str">
        <f t="shared" si="72"/>
        <v/>
      </c>
      <c r="CZ23" s="230" t="str">
        <f t="shared" si="73"/>
        <v/>
      </c>
      <c r="DA23" s="230" t="str">
        <f t="shared" si="74"/>
        <v/>
      </c>
      <c r="DB23" s="230" t="str">
        <f t="shared" si="75"/>
        <v/>
      </c>
      <c r="DC23" s="230" t="str">
        <f t="shared" si="76"/>
        <v/>
      </c>
      <c r="DD23" s="230" t="str">
        <f t="shared" si="77"/>
        <v/>
      </c>
      <c r="DE23" s="230" t="str">
        <f t="shared" si="78"/>
        <v/>
      </c>
      <c r="DF23" s="230" t="str">
        <f t="shared" si="79"/>
        <v/>
      </c>
      <c r="DG23" s="230" t="str">
        <f t="shared" si="80"/>
        <v/>
      </c>
      <c r="DH23" s="283" t="str">
        <f t="shared" si="81"/>
        <v/>
      </c>
      <c r="DI23" s="230" t="str">
        <f t="shared" si="82"/>
        <v/>
      </c>
      <c r="DJ23" s="230" t="str">
        <f>IF(COUNTIFS($BR$10:$BR$259,$BR23,$E$10:$E$259,$E23)&lt;&gt;COUNTIFS($BR$10:$BR$259,$BR23,$E$10:$E$259,$E23,AT$10:AT$259,AT23),DJ$8&amp;" for this company in this year is inconsistent across funds, please update accordingly. "&amp;CHAR(10),IF(AT23="","",IF(COUNTIF('Source Data (Hidden)'!$O$3:$O$5,AT23)&lt;&gt;1,"Invalid input for 'Does this Portco have a decarbonization strategy/plan in place' - Please ensure that you have selected a valid response using the drop-down list available in the corresponding column in the EDCI Data tab. " &amp; CHAR(10),"")))</f>
        <v/>
      </c>
      <c r="DK23" s="230" t="str">
        <f>IF(COUNTIFS($BR$10:$BR$259,$BR23,$E$10:$E$259,$E23)&lt;&gt;COUNTIFS($BR$10:$BR$259,$BR23,$E$10:$E$259,$E23,AU$10:AU$259,AU23),DK$8&amp;" for this company in this year is inconsistent across funds, please update accordingly. "&amp;CHAR(10),IF(AU23="","",IF(COUNTIF('Source Data (Hidden)'!$P$3:$P$5,AU23)&lt;&gt;1,"Invalid input for 'Does the Portfolio Company have a short-term GHG emission reduction target' - Please ensure you have selected a valid response using the drop-down list available in the corresponding column in the EDCI Data tab. " &amp; CHAR(10),"")))</f>
        <v/>
      </c>
      <c r="DL23" s="230" t="str">
        <f>IF(COUNTIFS($BR$10:$BR$259,$BR23,$E$10:$E$259,$E23)&lt;&gt;COUNTIFS($BR$10:$BR$259,$BR23,$E$10:$E$259,$E23,AV$10:AV$259,AV23),DL$8&amp;" for this company in this year is inconsistent across funds, please update accordingly. "&amp;CHAR(10),IF(AV23="","",IF(COUNTIF('Source Data (Hidden)'!$Q$3:$Q$6,AV23)&lt;&gt;1,"Invalid input for 'Does the Portfolio Company have a long-term net zero goal' - Please ensure that you have selected a valid response using the drop-down list available in the corresponding column in the EDCI Data tab. " &amp; CHAR(10),"")))</f>
        <v/>
      </c>
      <c r="DM23" s="230" t="str">
        <f t="shared" si="83"/>
        <v/>
      </c>
      <c r="DN23" s="230" t="str">
        <f t="shared" si="84"/>
        <v/>
      </c>
      <c r="DO23" s="230" t="str">
        <f t="shared" si="85"/>
        <v/>
      </c>
      <c r="DP23" s="230"/>
      <c r="DQ23" s="230" t="str">
        <f t="shared" si="86"/>
        <v/>
      </c>
      <c r="DR23" s="230" t="str">
        <f t="shared" si="87"/>
        <v/>
      </c>
      <c r="DS23" s="230" t="str">
        <f t="shared" si="88"/>
        <v/>
      </c>
      <c r="DT23" s="230" t="str">
        <f t="shared" si="89"/>
        <v/>
      </c>
      <c r="DU23" s="230" t="str">
        <f t="shared" si="90"/>
        <v/>
      </c>
      <c r="DV23" s="230" t="str">
        <f t="shared" si="91"/>
        <v/>
      </c>
      <c r="DW23" s="230" t="str">
        <f t="shared" si="92"/>
        <v/>
      </c>
      <c r="DX23" s="230" t="str">
        <f t="shared" si="93"/>
        <v/>
      </c>
      <c r="DY23" s="230" t="str">
        <f t="shared" si="94"/>
        <v/>
      </c>
      <c r="DZ23" s="230" t="str">
        <f t="shared" si="95"/>
        <v/>
      </c>
      <c r="EA23" s="230" t="str">
        <f t="shared" si="96"/>
        <v/>
      </c>
      <c r="EB23" s="230" t="str">
        <f t="shared" si="97"/>
        <v/>
      </c>
      <c r="EC23" s="284" t="str">
        <f t="shared" si="98"/>
        <v/>
      </c>
      <c r="ED23" s="284" t="str">
        <f t="shared" si="99"/>
        <v/>
      </c>
      <c r="EE23" s="230" t="str">
        <f t="shared" si="100"/>
        <v/>
      </c>
      <c r="EF23" s="230" t="str">
        <f>IF(COUNTIFS($BR$10:$BR$259,$BR23,$E$10:$E$259,$E23)&lt;&gt;COUNTIFS($BR$10:$BR$259,$BR23,$E$10:$E$259,$E23,BP$10:BP$259,BP23),EF$8&amp;" for this company in this year is inconsistent across funds, please update accordingly. "&amp;CHAR(10),IF(AND(BP23="",BQ23=""),"",IF(OR(AND(BQ23&lt;&gt;"",BP23&lt;&gt;"",BP23&lt;&gt;"Y"),AND(BQ23&lt;&gt;"",BP23=""),COUNTIF('Source Data (Hidden)'!$S$3:$S$4,BP23)&lt;&gt;1),"Invalid input for 'Do you conduct an employee survey' - Please ensure the input is either Y or N or leave blank if data is not available. If you have reported a % response rate to employee survey then the input for this metric should be Y. " &amp; CHAR(10),"")))</f>
        <v/>
      </c>
      <c r="EG23" s="230" t="str">
        <f t="shared" si="101"/>
        <v/>
      </c>
    </row>
    <row r="24" spans="1:137" s="154" customFormat="1" ht="60" customHeight="1" x14ac:dyDescent="0.35">
      <c r="A24" s="153"/>
      <c r="B24" s="212" t="str">
        <f t="shared" ca="1" si="0"/>
        <v/>
      </c>
      <c r="C24" s="213" t="str">
        <f>IF('EDCI Data'!B24="","",'EDCI Data'!B24)</f>
        <v/>
      </c>
      <c r="D24" s="214" t="str">
        <f>IF('EDCI Data'!C24="","",'EDCI Data'!C24)</f>
        <v/>
      </c>
      <c r="E24" s="215" t="str">
        <f>IF('EDCI Data'!D24="","",'EDCI Data'!D24)</f>
        <v/>
      </c>
      <c r="F24" s="216" t="str">
        <f>IF('EDCI Data'!E24="","",'EDCI Data'!E24)</f>
        <v/>
      </c>
      <c r="G24" s="213" t="str">
        <f>IF('EDCI Data'!F24="","",'EDCI Data'!F24)</f>
        <v/>
      </c>
      <c r="H24" s="213" t="str">
        <f>IF('EDCI Data'!G24="","",'EDCI Data'!G24)</f>
        <v/>
      </c>
      <c r="I24" s="213" t="str">
        <f>IF('EDCI Data'!H24="","",'EDCI Data'!H24)</f>
        <v/>
      </c>
      <c r="J24" s="213" t="str">
        <f>IF('EDCI Data'!I24="","",'EDCI Data'!I24)</f>
        <v/>
      </c>
      <c r="K24" s="213" t="str">
        <f>IF('EDCI Data'!J24="","",'EDCI Data'!J24)</f>
        <v/>
      </c>
      <c r="L24" s="213" t="str">
        <f>IF('EDCI Data'!K24="","",'EDCI Data'!K24)</f>
        <v/>
      </c>
      <c r="M24" s="217" t="str">
        <f>IF('EDCI Data'!L24="","",'EDCI Data'!L24)</f>
        <v/>
      </c>
      <c r="N24" s="217" t="str">
        <f>IF('EDCI Data'!M24="","",'EDCI Data'!M24)</f>
        <v/>
      </c>
      <c r="O24" s="213" t="str">
        <f>IF('EDCI Data'!N24="","",'EDCI Data'!N24)</f>
        <v/>
      </c>
      <c r="P24" s="213" t="str">
        <f>IF('EDCI Data'!O24="","",'EDCI Data'!O24)</f>
        <v/>
      </c>
      <c r="Q24" s="213" t="str">
        <f>IF('EDCI Data'!P24="","",'EDCI Data'!P24)</f>
        <v/>
      </c>
      <c r="R24" s="213" t="str">
        <f>IF('EDCI Data'!Q24="","",'EDCI Data'!Q24)</f>
        <v/>
      </c>
      <c r="S24" s="218" t="str">
        <f>IF('EDCI Data'!R24="","",'EDCI Data'!R24)</f>
        <v/>
      </c>
      <c r="T24" s="219" t="str">
        <f>IF('EDCI Data'!S24="","",'EDCI Data'!S24)</f>
        <v/>
      </c>
      <c r="U24" s="219" t="str">
        <f>IF('EDCI Data'!T24="","",'EDCI Data'!T24)</f>
        <v/>
      </c>
      <c r="V24" s="220" t="str">
        <f>IF('EDCI Data'!U24="","",'EDCI Data'!U24)</f>
        <v/>
      </c>
      <c r="W24" s="213" t="str">
        <f>IF('EDCI Data'!V24="","",'EDCI Data'!V24)</f>
        <v/>
      </c>
      <c r="X24" s="220" t="str">
        <f>IF('EDCI Data'!W24="","",'EDCI Data'!W24)</f>
        <v/>
      </c>
      <c r="Y24" s="213" t="str">
        <f>IF('EDCI Data'!X24="","",'EDCI Data'!X24)</f>
        <v/>
      </c>
      <c r="Z24" s="220" t="str">
        <f>IF('EDCI Data'!Y24="","",'EDCI Data'!Y24)</f>
        <v/>
      </c>
      <c r="AA24" s="213" t="str">
        <f>IF('EDCI Data'!Z24="","",'EDCI Data'!Z24)</f>
        <v/>
      </c>
      <c r="AB24" s="213" t="str">
        <f>IF('EDCI Data'!AA24="","",'EDCI Data'!AA24)</f>
        <v/>
      </c>
      <c r="AC24" s="213" t="str">
        <f>IF('EDCI Data'!AB24="","",'EDCI Data'!AB24)</f>
        <v/>
      </c>
      <c r="AD24" s="213" t="str">
        <f>IF('EDCI Data'!AC24="","",'EDCI Data'!AC24)</f>
        <v/>
      </c>
      <c r="AE24" s="213" t="str">
        <f>IF('EDCI Data'!AD24="","",'EDCI Data'!AD24)</f>
        <v/>
      </c>
      <c r="AF24" s="213" t="str">
        <f>IF('EDCI Data'!AE24="","",'EDCI Data'!AE24)</f>
        <v/>
      </c>
      <c r="AG24" s="213" t="str">
        <f>IF('EDCI Data'!AF24="","",'EDCI Data'!AF24)</f>
        <v/>
      </c>
      <c r="AH24" s="213" t="str">
        <f>IF('EDCI Data'!AG24="","",'EDCI Data'!AG24)</f>
        <v/>
      </c>
      <c r="AI24" s="213" t="str">
        <f>IF('EDCI Data'!AH24="","",'EDCI Data'!AH24)</f>
        <v/>
      </c>
      <c r="AJ24" s="213" t="str">
        <f>IF('EDCI Data'!AI24="","",'EDCI Data'!AI24)</f>
        <v/>
      </c>
      <c r="AK24" s="213" t="str">
        <f>IF('EDCI Data'!AJ24="","",'EDCI Data'!AJ24)</f>
        <v/>
      </c>
      <c r="AL24" s="213" t="str">
        <f>IF('EDCI Data'!AK24="","",'EDCI Data'!AK24)</f>
        <v/>
      </c>
      <c r="AM24" s="213" t="str">
        <f>IF('EDCI Data'!AL24="","",'EDCI Data'!AL24)</f>
        <v/>
      </c>
      <c r="AN24" s="213" t="str">
        <f>IF('EDCI Data'!AM24="","",'EDCI Data'!AM24)</f>
        <v/>
      </c>
      <c r="AO24" s="213" t="str">
        <f>IF('EDCI Data'!AN24="","",'EDCI Data'!AN24)</f>
        <v/>
      </c>
      <c r="AP24" s="213" t="str">
        <f>IF('EDCI Data'!AO24="","",'EDCI Data'!AO24)</f>
        <v/>
      </c>
      <c r="AQ24" s="213" t="str">
        <f>IF('EDCI Data'!AP24="","",'EDCI Data'!AP24)</f>
        <v/>
      </c>
      <c r="AR24" s="213" t="str">
        <f>IF('EDCI Data'!AQ24="","",'EDCI Data'!AQ24)</f>
        <v/>
      </c>
      <c r="AS24" s="213" t="str">
        <f>IF('EDCI Data'!AR24="","",'EDCI Data'!AR24)</f>
        <v/>
      </c>
      <c r="AT24" s="213" t="str">
        <f>IF('EDCI Data'!AS24="","",'EDCI Data'!AS24)</f>
        <v/>
      </c>
      <c r="AU24" s="213" t="str">
        <f>IF('EDCI Data'!AT24="","",'EDCI Data'!AT24)</f>
        <v/>
      </c>
      <c r="AV24" s="213" t="str">
        <f>IF('EDCI Data'!AU24="","",'EDCI Data'!AU24)</f>
        <v/>
      </c>
      <c r="AW24" s="213" t="str">
        <f>IF('EDCI Data'!AV24="","",'EDCI Data'!AV24)</f>
        <v/>
      </c>
      <c r="AX24" s="221" t="str">
        <f>IF('EDCI Data'!AW24="","",'EDCI Data'!AW24)</f>
        <v/>
      </c>
      <c r="AY24" s="221" t="str">
        <f>IF('EDCI Data'!AX24="","",'EDCI Data'!AX24)</f>
        <v/>
      </c>
      <c r="AZ24" s="222" t="str">
        <f t="shared" si="49"/>
        <v/>
      </c>
      <c r="BA24" s="223" t="str">
        <f>IF('EDCI Data'!AY24="","",'EDCI Data'!AY24)</f>
        <v/>
      </c>
      <c r="BB24" s="223" t="str">
        <f>IF('EDCI Data'!AZ24="","",'EDCI Data'!AZ24)</f>
        <v/>
      </c>
      <c r="BC24" s="223" t="str">
        <f>IF('EDCI Data'!BA24="","",'EDCI Data'!BA24)</f>
        <v/>
      </c>
      <c r="BD24" s="223" t="str">
        <f>IF('EDCI Data'!BB24="","",'EDCI Data'!BB24)</f>
        <v/>
      </c>
      <c r="BE24" s="223" t="str">
        <f>IF('EDCI Data'!BC24="","",'EDCI Data'!BC24)</f>
        <v/>
      </c>
      <c r="BF24" s="223" t="str">
        <f>IF('EDCI Data'!BD24="","",'EDCI Data'!BD24)</f>
        <v/>
      </c>
      <c r="BG24" s="223" t="str">
        <f>IF('EDCI Data'!BE24="","",'EDCI Data'!BE24)</f>
        <v/>
      </c>
      <c r="BH24" s="223" t="str">
        <f>IF('EDCI Data'!BF24="","",'EDCI Data'!BF24)</f>
        <v/>
      </c>
      <c r="BI24" s="224" t="str">
        <f>IF('EDCI Data'!BG24="","",'EDCI Data'!BG24)</f>
        <v/>
      </c>
      <c r="BJ24" s="225" t="str">
        <f>IF('EDCI Data'!S24="","",'EDCI Data'!S24)</f>
        <v/>
      </c>
      <c r="BK24" s="225" t="str">
        <f>IF('EDCI Data'!T24="","",'EDCI Data'!T24)</f>
        <v/>
      </c>
      <c r="BL24" s="224" t="str">
        <f>IF('EDCI Data'!BJ24="","",'EDCI Data'!BJ24)</f>
        <v/>
      </c>
      <c r="BM24" s="226" t="str">
        <f>IF('EDCI Data'!BK24="","",'EDCI Data'!BK24)</f>
        <v/>
      </c>
      <c r="BN24" s="226" t="str">
        <f>IF('EDCI Data'!BL24="","",'EDCI Data'!BL24)</f>
        <v/>
      </c>
      <c r="BO24" s="227" t="str">
        <f>IF('EDCI Data'!BM24="","",'EDCI Data'!BM24)</f>
        <v/>
      </c>
      <c r="BP24" s="228" t="str">
        <f>IF('EDCI Data'!BN24="","",'EDCI Data'!BN24)</f>
        <v/>
      </c>
      <c r="BQ24" s="229" t="str">
        <f>IF('EDCI Data'!BO24="","",'EDCI Data'!BO24)</f>
        <v/>
      </c>
      <c r="BR24" s="230" t="str">
        <f t="shared" si="50"/>
        <v/>
      </c>
      <c r="BS24" s="230" t="str">
        <f t="shared" si="51"/>
        <v/>
      </c>
      <c r="BT24" s="230" t="str">
        <f t="shared" si="52"/>
        <v/>
      </c>
      <c r="BU24" s="230" t="str">
        <f t="shared" si="53"/>
        <v/>
      </c>
      <c r="BV24" s="230" t="str">
        <f t="shared" si="54"/>
        <v/>
      </c>
      <c r="BW24" s="230" t="str">
        <f>IF(COUNTIFS($BR$10:$BR$259,$BR24,$E$10:$E$259,$E24)&lt;&gt;COUNTIFS($BR$10:$BR$259,$BR24,$E$10:$E$259,$E24,G$10:G$259,G24),BW$8&amp;" for this company in this year is inconsistent across funds, please update accordingly. "&amp;CHAR(10),IF(G24="","",IF(IFERROR(OR(INT(G24)&lt;&gt;G24,ISTEXT(G24),G24&gt;'Source Data (Hidden)'!$T$3),TRUE),"Invalid year of initial investment - Please ensure that the input is a year (not a date) and is not future dated. "&amp;CHAR(10),"")))</f>
        <v/>
      </c>
      <c r="BX24" s="230"/>
      <c r="BY24" s="230" t="str">
        <f>IF(COUNTIFS($BR$10:$BR$259,$BR24,$E$10:$E$259,$E24)&lt;&gt;COUNTIFS($BR$10:$BR$259,$BR24,$E$10:$E$259,$E24,I$10:I$259,I24),BY$8&amp;" for this company in this year is inconsistent across funds, please update accordingly. "&amp;CHAR(10),IF(I24="","",IF(COUNTIF('Source Data (Hidden)'!$A$3:$B$255,I24)=0,"Invalid country of domicile - Please enter a valid input using the drop-down in the 'Country of domicile' column in the EDCI Data tab. "&amp;CHAR(10),"")))</f>
        <v/>
      </c>
      <c r="BZ24" s="230" t="str">
        <f>IF(COUNTIFS($BR$10:$BR$259,$BR24,$E$10:$E$259,$E24)&lt;&gt;COUNTIFS($BR$10:$BR$259,$BR24,$E$10:$E$259,$E24,J$10:J$259,J24),BZ$8&amp;" for this company in this year is inconsistent across funds, please update accordingly. "&amp;CHAR(10),IF(J24="","",IF(COUNTIF('Source Data (Hidden)'!$A$3:$B$255,J24)=0,"Invalid primary country of operations - Please enter a valid input using the drop-down in the 'Primary country of operations' column in the EDCI Data tab and ensure that you have narrowed this down to 1 primary country of operations. "&amp;CHAR(10),"")))</f>
        <v/>
      </c>
      <c r="CA24" s="230" t="str">
        <f>IF(COUNTIFS($BR$10:$BR$259,$BR24,$E$10:$E$259,$E24)&lt;&gt;COUNTIFS($BR$10:$BR$259,$BR24,$E$10:$E$259,$E24,K$10:K$259,K24),CA$8&amp;" for this company in this year is inconsistent across funds, please update accordingly. "&amp;CHAR(10),IF(K24="","",IF(COUNTIF('Source Data (Hidden)'!$C$3:$C$4,K24)&lt;&gt;1,"Invalid company structure - Please classify the portfolio company as either 'Private' or 'Public'. "&amp;CHAR(10),"")))</f>
        <v/>
      </c>
      <c r="CB24" s="230" t="str">
        <f>IF(COUNTIFS($BR$10:$BR$259,$BR24,$E$10:$E$259,$E24)&lt;&gt;COUNTIFS($BR$10:$BR$259,$BR24,$E$10:$E$259,$E24,L$10:L$259,L24),CB$8&amp;" for this company in this year is inconsistent across funds, please update accordingly. "&amp;CHAR(10),IF(L24="","",IF(COUNTIF('Source Data (Hidden)'!$D$3:$D$5,L24)&lt;&gt;1,"Invalid growth stage of company - Please describe the growth stage of the company as either 'Venture', 'Growth' or 'Buyout'. " &amp; CHAR(10),"")))</f>
        <v/>
      </c>
      <c r="CC24" s="230" t="str">
        <f t="shared" si="55"/>
        <v/>
      </c>
      <c r="CD24" s="283" t="str">
        <f t="shared" si="56"/>
        <v/>
      </c>
      <c r="CE24" s="230" t="str">
        <f>IF(COUNTIFS($BR$10:$BR$259,$BR24,$E$10:$E$259,$E24)&lt;&gt;COUNTIFS($BR$10:$BR$259,$BR24,$E$10:$E$259,$E24,O$10:O$259,O24),CE$8&amp;" for this company in this year is inconsistent across funds, please update accordingly. "&amp;CHAR(10),IF(O24="","",IF(COUNTIF('Source Data (Hidden)'!$G$3:$G$13,O24)&lt;&gt;1,"Invalid sector of operations SICS name - Please ensure that you have selected a valid sector of operations using the drop-down list available in the corresponding column in the EDCI Data tab. " &amp; CHAR(10),"")))</f>
        <v/>
      </c>
      <c r="CF24" s="230" t="str">
        <f t="shared" ca="1" si="57"/>
        <v/>
      </c>
      <c r="CG24" s="230" t="str">
        <f t="shared" ca="1" si="58"/>
        <v/>
      </c>
      <c r="CH24" s="230" t="str">
        <f>IF(COUNTIFS($BR$10:$BR$259,$BR24,$E$10:$E$259,$E24)&lt;&gt;COUNTIFS($BR$10:$BR$259,$BR24,$E$10:$E$259,$E24,R$10:R$259,R24),CH$8&amp;" for this company in this year is inconsistent across funds, please update accordingly. "&amp;CHAR(10),IF(R24="","",IF(COUNTIF('Source Data (Hidden)'!$F$3:$F$183,R24)&lt;&gt;1,"Invalid currency input - Please ensure that the currency entered is a monetary unit described using three letter code (ISO 4217 code). " &amp; CHAR(10),"")))</f>
        <v/>
      </c>
      <c r="CI24" s="230" t="str">
        <f t="shared" si="59"/>
        <v/>
      </c>
      <c r="CJ24" s="230" t="str">
        <f t="shared" si="60"/>
        <v/>
      </c>
      <c r="CK24" s="230" t="str">
        <f t="shared" si="61"/>
        <v/>
      </c>
      <c r="CL24" s="230" t="str">
        <f t="shared" si="62"/>
        <v/>
      </c>
      <c r="CM24" s="230" t="str">
        <f>IF(COUNTIFS($BR$10:$BR$259,$BR24,$E$10:$E$259,$E24)&lt;&gt;COUNTIFS($BR$10:$BR$259,$BR24,$E$10:$E$259,$E24,W$10:W$259,W24),CM$8&amp;" for this company in this year is inconsistent across funds, please update accordingly. "&amp;CHAR(10),IF(W24="","",IF(COUNTIF('Source Data (Hidden)'!$L$3:$L$6,W24)&lt;&gt;1,"Invalid input for Scope 1 Methodology - Please choose one of the options from the drop-down list in the corresponding column in the EDCI Data tab. " &amp; CHAR(10),"")))</f>
        <v/>
      </c>
      <c r="CN24" s="230" t="str">
        <f t="shared" si="63"/>
        <v/>
      </c>
      <c r="CO24" s="230" t="str">
        <f>IF(COUNTIFS($BR$10:$BR$259,$BR24,$E$10:$E$259,$E24)&lt;&gt;COUNTIFS($BR$10:$BR$259,$BR24,$E$10:$E$259,$E24,Y$10:Y$259,Y24),CO$8&amp;" for this company in this year is inconsistent across funds, please update accordingly. "&amp;CHAR(10),IF(Y24="","",IF(COUNTIF('Source Data (Hidden)'!$M$3:$M$5,Y24)&lt;&gt;1,"Invalid input for Scope 2 Methodology - Please choose one of the options from the drop-down list in the corresponding column in the EDCI Data tab. " &amp; CHAR(10),"")))</f>
        <v/>
      </c>
      <c r="CP24" s="230" t="str">
        <f t="shared" si="64"/>
        <v/>
      </c>
      <c r="CQ24" s="230" t="str">
        <f>IF(COUNTIFS($BR$10:$BR$259,$BR24,$E$10:$E$259,$E24)&lt;&gt;COUNTIFS($BR$10:$BR$259,$BR24,$E$10:$E$259,$E24,AA$10:AA$259,AA24),CQ$8&amp;" for this company in this year is inconsistent across funds, please update accordingly. "&amp;CHAR(10),IF(AA24="","",IF(COUNTIF('Source Data (Hidden)'!$N$3:$N$6,AA24)&lt;&gt;1,"Invalid input for Scope 3 Methodology - Please choose one of the options from the drop-down list in the corresponding column in the EDCI Data tab. " &amp; CHAR(10),"")))</f>
        <v/>
      </c>
      <c r="CR24" s="230" t="str">
        <f t="shared" si="65"/>
        <v/>
      </c>
      <c r="CS24" s="230" t="str">
        <f t="shared" si="66"/>
        <v/>
      </c>
      <c r="CT24" s="230" t="str">
        <f t="shared" si="67"/>
        <v/>
      </c>
      <c r="CU24" s="230" t="str">
        <f t="shared" si="68"/>
        <v/>
      </c>
      <c r="CV24" s="230" t="str">
        <f t="shared" si="69"/>
        <v/>
      </c>
      <c r="CW24" s="230" t="str">
        <f t="shared" si="70"/>
        <v/>
      </c>
      <c r="CX24" s="230" t="str">
        <f t="shared" si="71"/>
        <v/>
      </c>
      <c r="CY24" s="230" t="str">
        <f t="shared" si="72"/>
        <v/>
      </c>
      <c r="CZ24" s="230" t="str">
        <f t="shared" si="73"/>
        <v/>
      </c>
      <c r="DA24" s="230" t="str">
        <f t="shared" si="74"/>
        <v/>
      </c>
      <c r="DB24" s="230" t="str">
        <f t="shared" si="75"/>
        <v/>
      </c>
      <c r="DC24" s="230" t="str">
        <f t="shared" si="76"/>
        <v/>
      </c>
      <c r="DD24" s="230" t="str">
        <f t="shared" si="77"/>
        <v/>
      </c>
      <c r="DE24" s="230" t="str">
        <f t="shared" si="78"/>
        <v/>
      </c>
      <c r="DF24" s="230" t="str">
        <f t="shared" si="79"/>
        <v/>
      </c>
      <c r="DG24" s="230" t="str">
        <f t="shared" si="80"/>
        <v/>
      </c>
      <c r="DH24" s="283" t="str">
        <f t="shared" si="81"/>
        <v/>
      </c>
      <c r="DI24" s="230" t="str">
        <f t="shared" si="82"/>
        <v/>
      </c>
      <c r="DJ24" s="230" t="str">
        <f>IF(COUNTIFS($BR$10:$BR$259,$BR24,$E$10:$E$259,$E24)&lt;&gt;COUNTIFS($BR$10:$BR$259,$BR24,$E$10:$E$259,$E24,AT$10:AT$259,AT24),DJ$8&amp;" for this company in this year is inconsistent across funds, please update accordingly. "&amp;CHAR(10),IF(AT24="","",IF(COUNTIF('Source Data (Hidden)'!$O$3:$O$5,AT24)&lt;&gt;1,"Invalid input for 'Does this Portco have a decarbonization strategy/plan in place' - Please ensure that you have selected a valid response using the drop-down list available in the corresponding column in the EDCI Data tab. " &amp; CHAR(10),"")))</f>
        <v/>
      </c>
      <c r="DK24" s="230" t="str">
        <f>IF(COUNTIFS($BR$10:$BR$259,$BR24,$E$10:$E$259,$E24)&lt;&gt;COUNTIFS($BR$10:$BR$259,$BR24,$E$10:$E$259,$E24,AU$10:AU$259,AU24),DK$8&amp;" for this company in this year is inconsistent across funds, please update accordingly. "&amp;CHAR(10),IF(AU24="","",IF(COUNTIF('Source Data (Hidden)'!$P$3:$P$5,AU24)&lt;&gt;1,"Invalid input for 'Does the Portfolio Company have a short-term GHG emission reduction target' - Please ensure you have selected a valid response using the drop-down list available in the corresponding column in the EDCI Data tab. " &amp; CHAR(10),"")))</f>
        <v/>
      </c>
      <c r="DL24" s="230" t="str">
        <f>IF(COUNTIFS($BR$10:$BR$259,$BR24,$E$10:$E$259,$E24)&lt;&gt;COUNTIFS($BR$10:$BR$259,$BR24,$E$10:$E$259,$E24,AV$10:AV$259,AV24),DL$8&amp;" for this company in this year is inconsistent across funds, please update accordingly. "&amp;CHAR(10),IF(AV24="","",IF(COUNTIF('Source Data (Hidden)'!$Q$3:$Q$6,AV24)&lt;&gt;1,"Invalid input for 'Does the Portfolio Company have a long-term net zero goal' - Please ensure that you have selected a valid response using the drop-down list available in the corresponding column in the EDCI Data tab. " &amp; CHAR(10),"")))</f>
        <v/>
      </c>
      <c r="DM24" s="230" t="str">
        <f t="shared" si="83"/>
        <v/>
      </c>
      <c r="DN24" s="230" t="str">
        <f t="shared" si="84"/>
        <v/>
      </c>
      <c r="DO24" s="230" t="str">
        <f t="shared" si="85"/>
        <v/>
      </c>
      <c r="DP24" s="230"/>
      <c r="DQ24" s="230" t="str">
        <f t="shared" si="86"/>
        <v/>
      </c>
      <c r="DR24" s="230" t="str">
        <f t="shared" si="87"/>
        <v/>
      </c>
      <c r="DS24" s="230" t="str">
        <f t="shared" si="88"/>
        <v/>
      </c>
      <c r="DT24" s="230" t="str">
        <f t="shared" si="89"/>
        <v/>
      </c>
      <c r="DU24" s="230" t="str">
        <f t="shared" si="90"/>
        <v/>
      </c>
      <c r="DV24" s="230" t="str">
        <f t="shared" si="91"/>
        <v/>
      </c>
      <c r="DW24" s="230" t="str">
        <f t="shared" si="92"/>
        <v/>
      </c>
      <c r="DX24" s="230" t="str">
        <f t="shared" si="93"/>
        <v/>
      </c>
      <c r="DY24" s="230" t="str">
        <f t="shared" si="94"/>
        <v/>
      </c>
      <c r="DZ24" s="230" t="str">
        <f t="shared" si="95"/>
        <v/>
      </c>
      <c r="EA24" s="230" t="str">
        <f t="shared" si="96"/>
        <v/>
      </c>
      <c r="EB24" s="230" t="str">
        <f t="shared" si="97"/>
        <v/>
      </c>
      <c r="EC24" s="284" t="str">
        <f t="shared" si="98"/>
        <v/>
      </c>
      <c r="ED24" s="284" t="str">
        <f t="shared" si="99"/>
        <v/>
      </c>
      <c r="EE24" s="230" t="str">
        <f t="shared" si="100"/>
        <v/>
      </c>
      <c r="EF24" s="230" t="str">
        <f>IF(COUNTIFS($BR$10:$BR$259,$BR24,$E$10:$E$259,$E24)&lt;&gt;COUNTIFS($BR$10:$BR$259,$BR24,$E$10:$E$259,$E24,BP$10:BP$259,BP24),EF$8&amp;" for this company in this year is inconsistent across funds, please update accordingly. "&amp;CHAR(10),IF(AND(BP24="",BQ24=""),"",IF(OR(AND(BQ24&lt;&gt;"",BP24&lt;&gt;"",BP24&lt;&gt;"Y"),AND(BQ24&lt;&gt;"",BP24=""),COUNTIF('Source Data (Hidden)'!$S$3:$S$4,BP24)&lt;&gt;1),"Invalid input for 'Do you conduct an employee survey' - Please ensure the input is either Y or N or leave blank if data is not available. If you have reported a % response rate to employee survey then the input for this metric should be Y. " &amp; CHAR(10),"")))</f>
        <v/>
      </c>
      <c r="EG24" s="230" t="str">
        <f t="shared" si="101"/>
        <v/>
      </c>
    </row>
    <row r="25" spans="1:137" s="154" customFormat="1" ht="60" customHeight="1" x14ac:dyDescent="0.35">
      <c r="A25" s="153"/>
      <c r="B25" s="212" t="str">
        <f t="shared" ca="1" si="0"/>
        <v/>
      </c>
      <c r="C25" s="213" t="str">
        <f>IF('EDCI Data'!B25="","",'EDCI Data'!B25)</f>
        <v/>
      </c>
      <c r="D25" s="214" t="str">
        <f>IF('EDCI Data'!C25="","",'EDCI Data'!C25)</f>
        <v/>
      </c>
      <c r="E25" s="215" t="str">
        <f>IF('EDCI Data'!D25="","",'EDCI Data'!D25)</f>
        <v/>
      </c>
      <c r="F25" s="216" t="str">
        <f>IF('EDCI Data'!E25="","",'EDCI Data'!E25)</f>
        <v/>
      </c>
      <c r="G25" s="213" t="str">
        <f>IF('EDCI Data'!F25="","",'EDCI Data'!F25)</f>
        <v/>
      </c>
      <c r="H25" s="213" t="str">
        <f>IF('EDCI Data'!G25="","",'EDCI Data'!G25)</f>
        <v/>
      </c>
      <c r="I25" s="213" t="str">
        <f>IF('EDCI Data'!H25="","",'EDCI Data'!H25)</f>
        <v/>
      </c>
      <c r="J25" s="213" t="str">
        <f>IF('EDCI Data'!I25="","",'EDCI Data'!I25)</f>
        <v/>
      </c>
      <c r="K25" s="213" t="str">
        <f>IF('EDCI Data'!J25="","",'EDCI Data'!J25)</f>
        <v/>
      </c>
      <c r="L25" s="213" t="str">
        <f>IF('EDCI Data'!K25="","",'EDCI Data'!K25)</f>
        <v/>
      </c>
      <c r="M25" s="217" t="str">
        <f>IF('EDCI Data'!L25="","",'EDCI Data'!L25)</f>
        <v/>
      </c>
      <c r="N25" s="217" t="str">
        <f>IF('EDCI Data'!M25="","",'EDCI Data'!M25)</f>
        <v/>
      </c>
      <c r="O25" s="213" t="str">
        <f>IF('EDCI Data'!N25="","",'EDCI Data'!N25)</f>
        <v/>
      </c>
      <c r="P25" s="213" t="str">
        <f>IF('EDCI Data'!O25="","",'EDCI Data'!O25)</f>
        <v/>
      </c>
      <c r="Q25" s="213" t="str">
        <f>IF('EDCI Data'!P25="","",'EDCI Data'!P25)</f>
        <v/>
      </c>
      <c r="R25" s="213" t="str">
        <f>IF('EDCI Data'!Q25="","",'EDCI Data'!Q25)</f>
        <v/>
      </c>
      <c r="S25" s="218" t="str">
        <f>IF('EDCI Data'!R25="","",'EDCI Data'!R25)</f>
        <v/>
      </c>
      <c r="T25" s="219" t="str">
        <f>IF('EDCI Data'!S25="","",'EDCI Data'!S25)</f>
        <v/>
      </c>
      <c r="U25" s="219" t="str">
        <f>IF('EDCI Data'!T25="","",'EDCI Data'!T25)</f>
        <v/>
      </c>
      <c r="V25" s="220" t="str">
        <f>IF('EDCI Data'!U25="","",'EDCI Data'!U25)</f>
        <v/>
      </c>
      <c r="W25" s="213" t="str">
        <f>IF('EDCI Data'!V25="","",'EDCI Data'!V25)</f>
        <v/>
      </c>
      <c r="X25" s="220" t="str">
        <f>IF('EDCI Data'!W25="","",'EDCI Data'!W25)</f>
        <v/>
      </c>
      <c r="Y25" s="213" t="str">
        <f>IF('EDCI Data'!X25="","",'EDCI Data'!X25)</f>
        <v/>
      </c>
      <c r="Z25" s="220" t="str">
        <f>IF('EDCI Data'!Y25="","",'EDCI Data'!Y25)</f>
        <v/>
      </c>
      <c r="AA25" s="213" t="str">
        <f>IF('EDCI Data'!Z25="","",'EDCI Data'!Z25)</f>
        <v/>
      </c>
      <c r="AB25" s="213" t="str">
        <f>IF('EDCI Data'!AA25="","",'EDCI Data'!AA25)</f>
        <v/>
      </c>
      <c r="AC25" s="213" t="str">
        <f>IF('EDCI Data'!AB25="","",'EDCI Data'!AB25)</f>
        <v/>
      </c>
      <c r="AD25" s="213" t="str">
        <f>IF('EDCI Data'!AC25="","",'EDCI Data'!AC25)</f>
        <v/>
      </c>
      <c r="AE25" s="213" t="str">
        <f>IF('EDCI Data'!AD25="","",'EDCI Data'!AD25)</f>
        <v/>
      </c>
      <c r="AF25" s="213" t="str">
        <f>IF('EDCI Data'!AE25="","",'EDCI Data'!AE25)</f>
        <v/>
      </c>
      <c r="AG25" s="213" t="str">
        <f>IF('EDCI Data'!AF25="","",'EDCI Data'!AF25)</f>
        <v/>
      </c>
      <c r="AH25" s="213" t="str">
        <f>IF('EDCI Data'!AG25="","",'EDCI Data'!AG25)</f>
        <v/>
      </c>
      <c r="AI25" s="213" t="str">
        <f>IF('EDCI Data'!AH25="","",'EDCI Data'!AH25)</f>
        <v/>
      </c>
      <c r="AJ25" s="213" t="str">
        <f>IF('EDCI Data'!AI25="","",'EDCI Data'!AI25)</f>
        <v/>
      </c>
      <c r="AK25" s="213" t="str">
        <f>IF('EDCI Data'!AJ25="","",'EDCI Data'!AJ25)</f>
        <v/>
      </c>
      <c r="AL25" s="213" t="str">
        <f>IF('EDCI Data'!AK25="","",'EDCI Data'!AK25)</f>
        <v/>
      </c>
      <c r="AM25" s="213" t="str">
        <f>IF('EDCI Data'!AL25="","",'EDCI Data'!AL25)</f>
        <v/>
      </c>
      <c r="AN25" s="213" t="str">
        <f>IF('EDCI Data'!AM25="","",'EDCI Data'!AM25)</f>
        <v/>
      </c>
      <c r="AO25" s="213" t="str">
        <f>IF('EDCI Data'!AN25="","",'EDCI Data'!AN25)</f>
        <v/>
      </c>
      <c r="AP25" s="213" t="str">
        <f>IF('EDCI Data'!AO25="","",'EDCI Data'!AO25)</f>
        <v/>
      </c>
      <c r="AQ25" s="213" t="str">
        <f>IF('EDCI Data'!AP25="","",'EDCI Data'!AP25)</f>
        <v/>
      </c>
      <c r="AR25" s="213" t="str">
        <f>IF('EDCI Data'!AQ25="","",'EDCI Data'!AQ25)</f>
        <v/>
      </c>
      <c r="AS25" s="213" t="str">
        <f>IF('EDCI Data'!AR25="","",'EDCI Data'!AR25)</f>
        <v/>
      </c>
      <c r="AT25" s="213" t="str">
        <f>IF('EDCI Data'!AS25="","",'EDCI Data'!AS25)</f>
        <v/>
      </c>
      <c r="AU25" s="213" t="str">
        <f>IF('EDCI Data'!AT25="","",'EDCI Data'!AT25)</f>
        <v/>
      </c>
      <c r="AV25" s="213" t="str">
        <f>IF('EDCI Data'!AU25="","",'EDCI Data'!AU25)</f>
        <v/>
      </c>
      <c r="AW25" s="213" t="str">
        <f>IF('EDCI Data'!AV25="","",'EDCI Data'!AV25)</f>
        <v/>
      </c>
      <c r="AX25" s="221" t="str">
        <f>IF('EDCI Data'!AW25="","",'EDCI Data'!AW25)</f>
        <v/>
      </c>
      <c r="AY25" s="221" t="str">
        <f>IF('EDCI Data'!AX25="","",'EDCI Data'!AX25)</f>
        <v/>
      </c>
      <c r="AZ25" s="222" t="str">
        <f t="shared" si="49"/>
        <v/>
      </c>
      <c r="BA25" s="223" t="str">
        <f>IF('EDCI Data'!AY25="","",'EDCI Data'!AY25)</f>
        <v/>
      </c>
      <c r="BB25" s="223" t="str">
        <f>IF('EDCI Data'!AZ25="","",'EDCI Data'!AZ25)</f>
        <v/>
      </c>
      <c r="BC25" s="223" t="str">
        <f>IF('EDCI Data'!BA25="","",'EDCI Data'!BA25)</f>
        <v/>
      </c>
      <c r="BD25" s="223" t="str">
        <f>IF('EDCI Data'!BB25="","",'EDCI Data'!BB25)</f>
        <v/>
      </c>
      <c r="BE25" s="223" t="str">
        <f>IF('EDCI Data'!BC25="","",'EDCI Data'!BC25)</f>
        <v/>
      </c>
      <c r="BF25" s="223" t="str">
        <f>IF('EDCI Data'!BD25="","",'EDCI Data'!BD25)</f>
        <v/>
      </c>
      <c r="BG25" s="223" t="str">
        <f>IF('EDCI Data'!BE25="","",'EDCI Data'!BE25)</f>
        <v/>
      </c>
      <c r="BH25" s="223" t="str">
        <f>IF('EDCI Data'!BF25="","",'EDCI Data'!BF25)</f>
        <v/>
      </c>
      <c r="BI25" s="224" t="str">
        <f>IF('EDCI Data'!BG25="","",'EDCI Data'!BG25)</f>
        <v/>
      </c>
      <c r="BJ25" s="225" t="str">
        <f>IF('EDCI Data'!S25="","",'EDCI Data'!S25)</f>
        <v/>
      </c>
      <c r="BK25" s="225" t="str">
        <f>IF('EDCI Data'!T25="","",'EDCI Data'!T25)</f>
        <v/>
      </c>
      <c r="BL25" s="224" t="str">
        <f>IF('EDCI Data'!BJ25="","",'EDCI Data'!BJ25)</f>
        <v/>
      </c>
      <c r="BM25" s="226" t="str">
        <f>IF('EDCI Data'!BK25="","",'EDCI Data'!BK25)</f>
        <v/>
      </c>
      <c r="BN25" s="226" t="str">
        <f>IF('EDCI Data'!BL25="","",'EDCI Data'!BL25)</f>
        <v/>
      </c>
      <c r="BO25" s="227" t="str">
        <f>IF('EDCI Data'!BM25="","",'EDCI Data'!BM25)</f>
        <v/>
      </c>
      <c r="BP25" s="228" t="str">
        <f>IF('EDCI Data'!BN25="","",'EDCI Data'!BN25)</f>
        <v/>
      </c>
      <c r="BQ25" s="229" t="str">
        <f>IF('EDCI Data'!BO25="","",'EDCI Data'!BO25)</f>
        <v/>
      </c>
      <c r="BR25" s="230" t="str">
        <f t="shared" si="50"/>
        <v/>
      </c>
      <c r="BS25" s="230" t="str">
        <f t="shared" si="51"/>
        <v/>
      </c>
      <c r="BT25" s="230" t="str">
        <f t="shared" si="52"/>
        <v/>
      </c>
      <c r="BU25" s="230" t="str">
        <f t="shared" si="53"/>
        <v/>
      </c>
      <c r="BV25" s="230" t="str">
        <f t="shared" si="54"/>
        <v/>
      </c>
      <c r="BW25" s="230" t="str">
        <f>IF(COUNTIFS($BR$10:$BR$259,$BR25,$E$10:$E$259,$E25)&lt;&gt;COUNTIFS($BR$10:$BR$259,$BR25,$E$10:$E$259,$E25,G$10:G$259,G25),BW$8&amp;" for this company in this year is inconsistent across funds, please update accordingly. "&amp;CHAR(10),IF(G25="","",IF(IFERROR(OR(INT(G25)&lt;&gt;G25,ISTEXT(G25),G25&gt;'Source Data (Hidden)'!$T$3),TRUE),"Invalid year of initial investment - Please ensure that the input is a year (not a date) and is not future dated. "&amp;CHAR(10),"")))</f>
        <v/>
      </c>
      <c r="BX25" s="230"/>
      <c r="BY25" s="230" t="str">
        <f>IF(COUNTIFS($BR$10:$BR$259,$BR25,$E$10:$E$259,$E25)&lt;&gt;COUNTIFS($BR$10:$BR$259,$BR25,$E$10:$E$259,$E25,I$10:I$259,I25),BY$8&amp;" for this company in this year is inconsistent across funds, please update accordingly. "&amp;CHAR(10),IF(I25="","",IF(COUNTIF('Source Data (Hidden)'!$A$3:$B$255,I25)=0,"Invalid country of domicile - Please enter a valid input using the drop-down in the 'Country of domicile' column in the EDCI Data tab. "&amp;CHAR(10),"")))</f>
        <v/>
      </c>
      <c r="BZ25" s="230" t="str">
        <f>IF(COUNTIFS($BR$10:$BR$259,$BR25,$E$10:$E$259,$E25)&lt;&gt;COUNTIFS($BR$10:$BR$259,$BR25,$E$10:$E$259,$E25,J$10:J$259,J25),BZ$8&amp;" for this company in this year is inconsistent across funds, please update accordingly. "&amp;CHAR(10),IF(J25="","",IF(COUNTIF('Source Data (Hidden)'!$A$3:$B$255,J25)=0,"Invalid primary country of operations - Please enter a valid input using the drop-down in the 'Primary country of operations' column in the EDCI Data tab and ensure that you have narrowed this down to 1 primary country of operations. "&amp;CHAR(10),"")))</f>
        <v/>
      </c>
      <c r="CA25" s="230" t="str">
        <f>IF(COUNTIFS($BR$10:$BR$259,$BR25,$E$10:$E$259,$E25)&lt;&gt;COUNTIFS($BR$10:$BR$259,$BR25,$E$10:$E$259,$E25,K$10:K$259,K25),CA$8&amp;" for this company in this year is inconsistent across funds, please update accordingly. "&amp;CHAR(10),IF(K25="","",IF(COUNTIF('Source Data (Hidden)'!$C$3:$C$4,K25)&lt;&gt;1,"Invalid company structure - Please classify the portfolio company as either 'Private' or 'Public'. "&amp;CHAR(10),"")))</f>
        <v/>
      </c>
      <c r="CB25" s="230" t="str">
        <f>IF(COUNTIFS($BR$10:$BR$259,$BR25,$E$10:$E$259,$E25)&lt;&gt;COUNTIFS($BR$10:$BR$259,$BR25,$E$10:$E$259,$E25,L$10:L$259,L25),CB$8&amp;" for this company in this year is inconsistent across funds, please update accordingly. "&amp;CHAR(10),IF(L25="","",IF(COUNTIF('Source Data (Hidden)'!$D$3:$D$5,L25)&lt;&gt;1,"Invalid growth stage of company - Please describe the growth stage of the company as either 'Venture', 'Growth' or 'Buyout'. " &amp; CHAR(10),"")))</f>
        <v/>
      </c>
      <c r="CC25" s="230" t="str">
        <f t="shared" si="55"/>
        <v/>
      </c>
      <c r="CD25" s="283" t="str">
        <f t="shared" si="56"/>
        <v/>
      </c>
      <c r="CE25" s="230" t="str">
        <f>IF(COUNTIFS($BR$10:$BR$259,$BR25,$E$10:$E$259,$E25)&lt;&gt;COUNTIFS($BR$10:$BR$259,$BR25,$E$10:$E$259,$E25,O$10:O$259,O25),CE$8&amp;" for this company in this year is inconsistent across funds, please update accordingly. "&amp;CHAR(10),IF(O25="","",IF(COUNTIF('Source Data (Hidden)'!$G$3:$G$13,O25)&lt;&gt;1,"Invalid sector of operations SICS name - Please ensure that you have selected a valid sector of operations using the drop-down list available in the corresponding column in the EDCI Data tab. " &amp; CHAR(10),"")))</f>
        <v/>
      </c>
      <c r="CF25" s="230" t="str">
        <f t="shared" ca="1" si="57"/>
        <v/>
      </c>
      <c r="CG25" s="230" t="str">
        <f t="shared" ca="1" si="58"/>
        <v/>
      </c>
      <c r="CH25" s="230" t="str">
        <f>IF(COUNTIFS($BR$10:$BR$259,$BR25,$E$10:$E$259,$E25)&lt;&gt;COUNTIFS($BR$10:$BR$259,$BR25,$E$10:$E$259,$E25,R$10:R$259,R25),CH$8&amp;" for this company in this year is inconsistent across funds, please update accordingly. "&amp;CHAR(10),IF(R25="","",IF(COUNTIF('Source Data (Hidden)'!$F$3:$F$183,R25)&lt;&gt;1,"Invalid currency input - Please ensure that the currency entered is a monetary unit described using three letter code (ISO 4217 code). " &amp; CHAR(10),"")))</f>
        <v/>
      </c>
      <c r="CI25" s="230" t="str">
        <f t="shared" si="59"/>
        <v/>
      </c>
      <c r="CJ25" s="230" t="str">
        <f t="shared" si="60"/>
        <v/>
      </c>
      <c r="CK25" s="230" t="str">
        <f t="shared" si="61"/>
        <v/>
      </c>
      <c r="CL25" s="230" t="str">
        <f t="shared" si="62"/>
        <v/>
      </c>
      <c r="CM25" s="230" t="str">
        <f>IF(COUNTIFS($BR$10:$BR$259,$BR25,$E$10:$E$259,$E25)&lt;&gt;COUNTIFS($BR$10:$BR$259,$BR25,$E$10:$E$259,$E25,W$10:W$259,W25),CM$8&amp;" for this company in this year is inconsistent across funds, please update accordingly. "&amp;CHAR(10),IF(W25="","",IF(COUNTIF('Source Data (Hidden)'!$L$3:$L$6,W25)&lt;&gt;1,"Invalid input for Scope 1 Methodology - Please choose one of the options from the drop-down list in the corresponding column in the EDCI Data tab. " &amp; CHAR(10),"")))</f>
        <v/>
      </c>
      <c r="CN25" s="230" t="str">
        <f t="shared" si="63"/>
        <v/>
      </c>
      <c r="CO25" s="230" t="str">
        <f>IF(COUNTIFS($BR$10:$BR$259,$BR25,$E$10:$E$259,$E25)&lt;&gt;COUNTIFS($BR$10:$BR$259,$BR25,$E$10:$E$259,$E25,Y$10:Y$259,Y25),CO$8&amp;" for this company in this year is inconsistent across funds, please update accordingly. "&amp;CHAR(10),IF(Y25="","",IF(COUNTIF('Source Data (Hidden)'!$M$3:$M$5,Y25)&lt;&gt;1,"Invalid input for Scope 2 Methodology - Please choose one of the options from the drop-down list in the corresponding column in the EDCI Data tab. " &amp; CHAR(10),"")))</f>
        <v/>
      </c>
      <c r="CP25" s="230" t="str">
        <f t="shared" si="64"/>
        <v/>
      </c>
      <c r="CQ25" s="230" t="str">
        <f>IF(COUNTIFS($BR$10:$BR$259,$BR25,$E$10:$E$259,$E25)&lt;&gt;COUNTIFS($BR$10:$BR$259,$BR25,$E$10:$E$259,$E25,AA$10:AA$259,AA25),CQ$8&amp;" for this company in this year is inconsistent across funds, please update accordingly. "&amp;CHAR(10),IF(AA25="","",IF(COUNTIF('Source Data (Hidden)'!$N$3:$N$6,AA25)&lt;&gt;1,"Invalid input for Scope 3 Methodology - Please choose one of the options from the drop-down list in the corresponding column in the EDCI Data tab. " &amp; CHAR(10),"")))</f>
        <v/>
      </c>
      <c r="CR25" s="230" t="str">
        <f t="shared" si="65"/>
        <v/>
      </c>
      <c r="CS25" s="230" t="str">
        <f t="shared" si="66"/>
        <v/>
      </c>
      <c r="CT25" s="230" t="str">
        <f t="shared" si="67"/>
        <v/>
      </c>
      <c r="CU25" s="230" t="str">
        <f t="shared" si="68"/>
        <v/>
      </c>
      <c r="CV25" s="230" t="str">
        <f t="shared" si="69"/>
        <v/>
      </c>
      <c r="CW25" s="230" t="str">
        <f t="shared" si="70"/>
        <v/>
      </c>
      <c r="CX25" s="230" t="str">
        <f t="shared" si="71"/>
        <v/>
      </c>
      <c r="CY25" s="230" t="str">
        <f t="shared" si="72"/>
        <v/>
      </c>
      <c r="CZ25" s="230" t="str">
        <f t="shared" si="73"/>
        <v/>
      </c>
      <c r="DA25" s="230" t="str">
        <f t="shared" si="74"/>
        <v/>
      </c>
      <c r="DB25" s="230" t="str">
        <f t="shared" si="75"/>
        <v/>
      </c>
      <c r="DC25" s="230" t="str">
        <f t="shared" si="76"/>
        <v/>
      </c>
      <c r="DD25" s="230" t="str">
        <f t="shared" si="77"/>
        <v/>
      </c>
      <c r="DE25" s="230" t="str">
        <f t="shared" si="78"/>
        <v/>
      </c>
      <c r="DF25" s="230" t="str">
        <f t="shared" si="79"/>
        <v/>
      </c>
      <c r="DG25" s="230" t="str">
        <f t="shared" si="80"/>
        <v/>
      </c>
      <c r="DH25" s="283" t="str">
        <f t="shared" si="81"/>
        <v/>
      </c>
      <c r="DI25" s="230" t="str">
        <f t="shared" si="82"/>
        <v/>
      </c>
      <c r="DJ25" s="230" t="str">
        <f>IF(COUNTIFS($BR$10:$BR$259,$BR25,$E$10:$E$259,$E25)&lt;&gt;COUNTIFS($BR$10:$BR$259,$BR25,$E$10:$E$259,$E25,AT$10:AT$259,AT25),DJ$8&amp;" for this company in this year is inconsistent across funds, please update accordingly. "&amp;CHAR(10),IF(AT25="","",IF(COUNTIF('Source Data (Hidden)'!$O$3:$O$5,AT25)&lt;&gt;1,"Invalid input for 'Does this Portco have a decarbonization strategy/plan in place' - Please ensure that you have selected a valid response using the drop-down list available in the corresponding column in the EDCI Data tab. " &amp; CHAR(10),"")))</f>
        <v/>
      </c>
      <c r="DK25" s="230" t="str">
        <f>IF(COUNTIFS($BR$10:$BR$259,$BR25,$E$10:$E$259,$E25)&lt;&gt;COUNTIFS($BR$10:$BR$259,$BR25,$E$10:$E$259,$E25,AU$10:AU$259,AU25),DK$8&amp;" for this company in this year is inconsistent across funds, please update accordingly. "&amp;CHAR(10),IF(AU25="","",IF(COUNTIF('Source Data (Hidden)'!$P$3:$P$5,AU25)&lt;&gt;1,"Invalid input for 'Does the Portfolio Company have a short-term GHG emission reduction target' - Please ensure you have selected a valid response using the drop-down list available in the corresponding column in the EDCI Data tab. " &amp; CHAR(10),"")))</f>
        <v/>
      </c>
      <c r="DL25" s="230" t="str">
        <f>IF(COUNTIFS($BR$10:$BR$259,$BR25,$E$10:$E$259,$E25)&lt;&gt;COUNTIFS($BR$10:$BR$259,$BR25,$E$10:$E$259,$E25,AV$10:AV$259,AV25),DL$8&amp;" for this company in this year is inconsistent across funds, please update accordingly. "&amp;CHAR(10),IF(AV25="","",IF(COUNTIF('Source Data (Hidden)'!$Q$3:$Q$6,AV25)&lt;&gt;1,"Invalid input for 'Does the Portfolio Company have a long-term net zero goal' - Please ensure that you have selected a valid response using the drop-down list available in the corresponding column in the EDCI Data tab. " &amp; CHAR(10),"")))</f>
        <v/>
      </c>
      <c r="DM25" s="230" t="str">
        <f t="shared" si="83"/>
        <v/>
      </c>
      <c r="DN25" s="230" t="str">
        <f t="shared" si="84"/>
        <v/>
      </c>
      <c r="DO25" s="230" t="str">
        <f t="shared" si="85"/>
        <v/>
      </c>
      <c r="DP25" s="230"/>
      <c r="DQ25" s="230" t="str">
        <f t="shared" si="86"/>
        <v/>
      </c>
      <c r="DR25" s="230" t="str">
        <f t="shared" si="87"/>
        <v/>
      </c>
      <c r="DS25" s="230" t="str">
        <f t="shared" si="88"/>
        <v/>
      </c>
      <c r="DT25" s="230" t="str">
        <f t="shared" si="89"/>
        <v/>
      </c>
      <c r="DU25" s="230" t="str">
        <f t="shared" si="90"/>
        <v/>
      </c>
      <c r="DV25" s="230" t="str">
        <f t="shared" si="91"/>
        <v/>
      </c>
      <c r="DW25" s="230" t="str">
        <f t="shared" si="92"/>
        <v/>
      </c>
      <c r="DX25" s="230" t="str">
        <f t="shared" si="93"/>
        <v/>
      </c>
      <c r="DY25" s="230" t="str">
        <f t="shared" si="94"/>
        <v/>
      </c>
      <c r="DZ25" s="230" t="str">
        <f t="shared" si="95"/>
        <v/>
      </c>
      <c r="EA25" s="230" t="str">
        <f t="shared" si="96"/>
        <v/>
      </c>
      <c r="EB25" s="230" t="str">
        <f t="shared" si="97"/>
        <v/>
      </c>
      <c r="EC25" s="284" t="str">
        <f t="shared" si="98"/>
        <v/>
      </c>
      <c r="ED25" s="284" t="str">
        <f t="shared" si="99"/>
        <v/>
      </c>
      <c r="EE25" s="230" t="str">
        <f t="shared" si="100"/>
        <v/>
      </c>
      <c r="EF25" s="230" t="str">
        <f>IF(COUNTIFS($BR$10:$BR$259,$BR25,$E$10:$E$259,$E25)&lt;&gt;COUNTIFS($BR$10:$BR$259,$BR25,$E$10:$E$259,$E25,BP$10:BP$259,BP25),EF$8&amp;" for this company in this year is inconsistent across funds, please update accordingly. "&amp;CHAR(10),IF(AND(BP25="",BQ25=""),"",IF(OR(AND(BQ25&lt;&gt;"",BP25&lt;&gt;"",BP25&lt;&gt;"Y"),AND(BQ25&lt;&gt;"",BP25=""),COUNTIF('Source Data (Hidden)'!$S$3:$S$4,BP25)&lt;&gt;1),"Invalid input for 'Do you conduct an employee survey' - Please ensure the input is either Y or N or leave blank if data is not available. If you have reported a % response rate to employee survey then the input for this metric should be Y. " &amp; CHAR(10),"")))</f>
        <v/>
      </c>
      <c r="EG25" s="230" t="str">
        <f t="shared" si="101"/>
        <v/>
      </c>
    </row>
    <row r="26" spans="1:137" s="154" customFormat="1" ht="60" customHeight="1" x14ac:dyDescent="0.35">
      <c r="A26" s="153"/>
      <c r="B26" s="212" t="str">
        <f t="shared" ca="1" si="0"/>
        <v/>
      </c>
      <c r="C26" s="213" t="str">
        <f>IF('EDCI Data'!B26="","",'EDCI Data'!B26)</f>
        <v/>
      </c>
      <c r="D26" s="214" t="str">
        <f>IF('EDCI Data'!C26="","",'EDCI Data'!C26)</f>
        <v/>
      </c>
      <c r="E26" s="215" t="str">
        <f>IF('EDCI Data'!D26="","",'EDCI Data'!D26)</f>
        <v/>
      </c>
      <c r="F26" s="216" t="str">
        <f>IF('EDCI Data'!E26="","",'EDCI Data'!E26)</f>
        <v/>
      </c>
      <c r="G26" s="213" t="str">
        <f>IF('EDCI Data'!F26="","",'EDCI Data'!F26)</f>
        <v/>
      </c>
      <c r="H26" s="213" t="str">
        <f>IF('EDCI Data'!G26="","",'EDCI Data'!G26)</f>
        <v/>
      </c>
      <c r="I26" s="213" t="str">
        <f>IF('EDCI Data'!H26="","",'EDCI Data'!H26)</f>
        <v/>
      </c>
      <c r="J26" s="213" t="str">
        <f>IF('EDCI Data'!I26="","",'EDCI Data'!I26)</f>
        <v/>
      </c>
      <c r="K26" s="213" t="str">
        <f>IF('EDCI Data'!J26="","",'EDCI Data'!J26)</f>
        <v/>
      </c>
      <c r="L26" s="213" t="str">
        <f>IF('EDCI Data'!K26="","",'EDCI Data'!K26)</f>
        <v/>
      </c>
      <c r="M26" s="217" t="str">
        <f>IF('EDCI Data'!L26="","",'EDCI Data'!L26)</f>
        <v/>
      </c>
      <c r="N26" s="217" t="str">
        <f>IF('EDCI Data'!M26="","",'EDCI Data'!M26)</f>
        <v/>
      </c>
      <c r="O26" s="213" t="str">
        <f>IF('EDCI Data'!N26="","",'EDCI Data'!N26)</f>
        <v/>
      </c>
      <c r="P26" s="213" t="str">
        <f>IF('EDCI Data'!O26="","",'EDCI Data'!O26)</f>
        <v/>
      </c>
      <c r="Q26" s="213" t="str">
        <f>IF('EDCI Data'!P26="","",'EDCI Data'!P26)</f>
        <v/>
      </c>
      <c r="R26" s="213" t="str">
        <f>IF('EDCI Data'!Q26="","",'EDCI Data'!Q26)</f>
        <v/>
      </c>
      <c r="S26" s="218" t="str">
        <f>IF('EDCI Data'!R26="","",'EDCI Data'!R26)</f>
        <v/>
      </c>
      <c r="T26" s="219" t="str">
        <f>IF('EDCI Data'!S26="","",'EDCI Data'!S26)</f>
        <v/>
      </c>
      <c r="U26" s="219" t="str">
        <f>IF('EDCI Data'!T26="","",'EDCI Data'!T26)</f>
        <v/>
      </c>
      <c r="V26" s="220" t="str">
        <f>IF('EDCI Data'!U26="","",'EDCI Data'!U26)</f>
        <v/>
      </c>
      <c r="W26" s="213" t="str">
        <f>IF('EDCI Data'!V26="","",'EDCI Data'!V26)</f>
        <v/>
      </c>
      <c r="X26" s="220" t="str">
        <f>IF('EDCI Data'!W26="","",'EDCI Data'!W26)</f>
        <v/>
      </c>
      <c r="Y26" s="213" t="str">
        <f>IF('EDCI Data'!X26="","",'EDCI Data'!X26)</f>
        <v/>
      </c>
      <c r="Z26" s="220" t="str">
        <f>IF('EDCI Data'!Y26="","",'EDCI Data'!Y26)</f>
        <v/>
      </c>
      <c r="AA26" s="213" t="str">
        <f>IF('EDCI Data'!Z26="","",'EDCI Data'!Z26)</f>
        <v/>
      </c>
      <c r="AB26" s="213" t="str">
        <f>IF('EDCI Data'!AA26="","",'EDCI Data'!AA26)</f>
        <v/>
      </c>
      <c r="AC26" s="213" t="str">
        <f>IF('EDCI Data'!AB26="","",'EDCI Data'!AB26)</f>
        <v/>
      </c>
      <c r="AD26" s="213" t="str">
        <f>IF('EDCI Data'!AC26="","",'EDCI Data'!AC26)</f>
        <v/>
      </c>
      <c r="AE26" s="213" t="str">
        <f>IF('EDCI Data'!AD26="","",'EDCI Data'!AD26)</f>
        <v/>
      </c>
      <c r="AF26" s="213" t="str">
        <f>IF('EDCI Data'!AE26="","",'EDCI Data'!AE26)</f>
        <v/>
      </c>
      <c r="AG26" s="213" t="str">
        <f>IF('EDCI Data'!AF26="","",'EDCI Data'!AF26)</f>
        <v/>
      </c>
      <c r="AH26" s="213" t="str">
        <f>IF('EDCI Data'!AG26="","",'EDCI Data'!AG26)</f>
        <v/>
      </c>
      <c r="AI26" s="213" t="str">
        <f>IF('EDCI Data'!AH26="","",'EDCI Data'!AH26)</f>
        <v/>
      </c>
      <c r="AJ26" s="213" t="str">
        <f>IF('EDCI Data'!AI26="","",'EDCI Data'!AI26)</f>
        <v/>
      </c>
      <c r="AK26" s="213" t="str">
        <f>IF('EDCI Data'!AJ26="","",'EDCI Data'!AJ26)</f>
        <v/>
      </c>
      <c r="AL26" s="213" t="str">
        <f>IF('EDCI Data'!AK26="","",'EDCI Data'!AK26)</f>
        <v/>
      </c>
      <c r="AM26" s="213" t="str">
        <f>IF('EDCI Data'!AL26="","",'EDCI Data'!AL26)</f>
        <v/>
      </c>
      <c r="AN26" s="213" t="str">
        <f>IF('EDCI Data'!AM26="","",'EDCI Data'!AM26)</f>
        <v/>
      </c>
      <c r="AO26" s="213" t="str">
        <f>IF('EDCI Data'!AN26="","",'EDCI Data'!AN26)</f>
        <v/>
      </c>
      <c r="AP26" s="213" t="str">
        <f>IF('EDCI Data'!AO26="","",'EDCI Data'!AO26)</f>
        <v/>
      </c>
      <c r="AQ26" s="213" t="str">
        <f>IF('EDCI Data'!AP26="","",'EDCI Data'!AP26)</f>
        <v/>
      </c>
      <c r="AR26" s="213" t="str">
        <f>IF('EDCI Data'!AQ26="","",'EDCI Data'!AQ26)</f>
        <v/>
      </c>
      <c r="AS26" s="213" t="str">
        <f>IF('EDCI Data'!AR26="","",'EDCI Data'!AR26)</f>
        <v/>
      </c>
      <c r="AT26" s="213" t="str">
        <f>IF('EDCI Data'!AS26="","",'EDCI Data'!AS26)</f>
        <v/>
      </c>
      <c r="AU26" s="213" t="str">
        <f>IF('EDCI Data'!AT26="","",'EDCI Data'!AT26)</f>
        <v/>
      </c>
      <c r="AV26" s="213" t="str">
        <f>IF('EDCI Data'!AU26="","",'EDCI Data'!AU26)</f>
        <v/>
      </c>
      <c r="AW26" s="213" t="str">
        <f>IF('EDCI Data'!AV26="","",'EDCI Data'!AV26)</f>
        <v/>
      </c>
      <c r="AX26" s="221" t="str">
        <f>IF('EDCI Data'!AW26="","",'EDCI Data'!AW26)</f>
        <v/>
      </c>
      <c r="AY26" s="221" t="str">
        <f>IF('EDCI Data'!AX26="","",'EDCI Data'!AX26)</f>
        <v/>
      </c>
      <c r="AZ26" s="222" t="str">
        <f t="shared" si="49"/>
        <v/>
      </c>
      <c r="BA26" s="223" t="str">
        <f>IF('EDCI Data'!AY26="","",'EDCI Data'!AY26)</f>
        <v/>
      </c>
      <c r="BB26" s="223" t="str">
        <f>IF('EDCI Data'!AZ26="","",'EDCI Data'!AZ26)</f>
        <v/>
      </c>
      <c r="BC26" s="223" t="str">
        <f>IF('EDCI Data'!BA26="","",'EDCI Data'!BA26)</f>
        <v/>
      </c>
      <c r="BD26" s="223" t="str">
        <f>IF('EDCI Data'!BB26="","",'EDCI Data'!BB26)</f>
        <v/>
      </c>
      <c r="BE26" s="223" t="str">
        <f>IF('EDCI Data'!BC26="","",'EDCI Data'!BC26)</f>
        <v/>
      </c>
      <c r="BF26" s="223" t="str">
        <f>IF('EDCI Data'!BD26="","",'EDCI Data'!BD26)</f>
        <v/>
      </c>
      <c r="BG26" s="223" t="str">
        <f>IF('EDCI Data'!BE26="","",'EDCI Data'!BE26)</f>
        <v/>
      </c>
      <c r="BH26" s="223" t="str">
        <f>IF('EDCI Data'!BF26="","",'EDCI Data'!BF26)</f>
        <v/>
      </c>
      <c r="BI26" s="224" t="str">
        <f>IF('EDCI Data'!BG26="","",'EDCI Data'!BG26)</f>
        <v/>
      </c>
      <c r="BJ26" s="225" t="str">
        <f>IF('EDCI Data'!S26="","",'EDCI Data'!S26)</f>
        <v/>
      </c>
      <c r="BK26" s="225" t="str">
        <f>IF('EDCI Data'!T26="","",'EDCI Data'!T26)</f>
        <v/>
      </c>
      <c r="BL26" s="224" t="str">
        <f>IF('EDCI Data'!BJ26="","",'EDCI Data'!BJ26)</f>
        <v/>
      </c>
      <c r="BM26" s="226" t="str">
        <f>IF('EDCI Data'!BK26="","",'EDCI Data'!BK26)</f>
        <v/>
      </c>
      <c r="BN26" s="226" t="str">
        <f>IF('EDCI Data'!BL26="","",'EDCI Data'!BL26)</f>
        <v/>
      </c>
      <c r="BO26" s="227" t="str">
        <f>IF('EDCI Data'!BM26="","",'EDCI Data'!BM26)</f>
        <v/>
      </c>
      <c r="BP26" s="228" t="str">
        <f>IF('EDCI Data'!BN26="","",'EDCI Data'!BN26)</f>
        <v/>
      </c>
      <c r="BQ26" s="229" t="str">
        <f>IF('EDCI Data'!BO26="","",'EDCI Data'!BO26)</f>
        <v/>
      </c>
      <c r="BR26" s="230" t="str">
        <f t="shared" si="50"/>
        <v/>
      </c>
      <c r="BS26" s="230" t="str">
        <f t="shared" si="51"/>
        <v/>
      </c>
      <c r="BT26" s="230" t="str">
        <f t="shared" si="52"/>
        <v/>
      </c>
      <c r="BU26" s="230" t="str">
        <f t="shared" si="53"/>
        <v/>
      </c>
      <c r="BV26" s="230" t="str">
        <f t="shared" si="54"/>
        <v/>
      </c>
      <c r="BW26" s="230" t="str">
        <f>IF(COUNTIFS($BR$10:$BR$259,$BR26,$E$10:$E$259,$E26)&lt;&gt;COUNTIFS($BR$10:$BR$259,$BR26,$E$10:$E$259,$E26,G$10:G$259,G26),BW$8&amp;" for this company in this year is inconsistent across funds, please update accordingly. "&amp;CHAR(10),IF(G26="","",IF(IFERROR(OR(INT(G26)&lt;&gt;G26,ISTEXT(G26),G26&gt;'Source Data (Hidden)'!$T$3),TRUE),"Invalid year of initial investment - Please ensure that the input is a year (not a date) and is not future dated. "&amp;CHAR(10),"")))</f>
        <v/>
      </c>
      <c r="BX26" s="230"/>
      <c r="BY26" s="230" t="str">
        <f>IF(COUNTIFS($BR$10:$BR$259,$BR26,$E$10:$E$259,$E26)&lt;&gt;COUNTIFS($BR$10:$BR$259,$BR26,$E$10:$E$259,$E26,I$10:I$259,I26),BY$8&amp;" for this company in this year is inconsistent across funds, please update accordingly. "&amp;CHAR(10),IF(I26="","",IF(COUNTIF('Source Data (Hidden)'!$A$3:$B$255,I26)=0,"Invalid country of domicile - Please enter a valid input using the drop-down in the 'Country of domicile' column in the EDCI Data tab. "&amp;CHAR(10),"")))</f>
        <v/>
      </c>
      <c r="BZ26" s="230" t="str">
        <f>IF(COUNTIFS($BR$10:$BR$259,$BR26,$E$10:$E$259,$E26)&lt;&gt;COUNTIFS($BR$10:$BR$259,$BR26,$E$10:$E$259,$E26,J$10:J$259,J26),BZ$8&amp;" for this company in this year is inconsistent across funds, please update accordingly. "&amp;CHAR(10),IF(J26="","",IF(COUNTIF('Source Data (Hidden)'!$A$3:$B$255,J26)=0,"Invalid primary country of operations - Please enter a valid input using the drop-down in the 'Primary country of operations' column in the EDCI Data tab and ensure that you have narrowed this down to 1 primary country of operations. "&amp;CHAR(10),"")))</f>
        <v/>
      </c>
      <c r="CA26" s="230" t="str">
        <f>IF(COUNTIFS($BR$10:$BR$259,$BR26,$E$10:$E$259,$E26)&lt;&gt;COUNTIFS($BR$10:$BR$259,$BR26,$E$10:$E$259,$E26,K$10:K$259,K26),CA$8&amp;" for this company in this year is inconsistent across funds, please update accordingly. "&amp;CHAR(10),IF(K26="","",IF(COUNTIF('Source Data (Hidden)'!$C$3:$C$4,K26)&lt;&gt;1,"Invalid company structure - Please classify the portfolio company as either 'Private' or 'Public'. "&amp;CHAR(10),"")))</f>
        <v/>
      </c>
      <c r="CB26" s="230" t="str">
        <f>IF(COUNTIFS($BR$10:$BR$259,$BR26,$E$10:$E$259,$E26)&lt;&gt;COUNTIFS($BR$10:$BR$259,$BR26,$E$10:$E$259,$E26,L$10:L$259,L26),CB$8&amp;" for this company in this year is inconsistent across funds, please update accordingly. "&amp;CHAR(10),IF(L26="","",IF(COUNTIF('Source Data (Hidden)'!$D$3:$D$5,L26)&lt;&gt;1,"Invalid growth stage of company - Please describe the growth stage of the company as either 'Venture', 'Growth' or 'Buyout'. " &amp; CHAR(10),"")))</f>
        <v/>
      </c>
      <c r="CC26" s="230" t="str">
        <f t="shared" si="55"/>
        <v/>
      </c>
      <c r="CD26" s="283" t="str">
        <f t="shared" si="56"/>
        <v/>
      </c>
      <c r="CE26" s="230" t="str">
        <f>IF(COUNTIFS($BR$10:$BR$259,$BR26,$E$10:$E$259,$E26)&lt;&gt;COUNTIFS($BR$10:$BR$259,$BR26,$E$10:$E$259,$E26,O$10:O$259,O26),CE$8&amp;" for this company in this year is inconsistent across funds, please update accordingly. "&amp;CHAR(10),IF(O26="","",IF(COUNTIF('Source Data (Hidden)'!$G$3:$G$13,O26)&lt;&gt;1,"Invalid sector of operations SICS name - Please ensure that you have selected a valid sector of operations using the drop-down list available in the corresponding column in the EDCI Data tab. " &amp; CHAR(10),"")))</f>
        <v/>
      </c>
      <c r="CF26" s="230" t="str">
        <f t="shared" ca="1" si="57"/>
        <v/>
      </c>
      <c r="CG26" s="230" t="str">
        <f t="shared" ca="1" si="58"/>
        <v/>
      </c>
      <c r="CH26" s="230" t="str">
        <f>IF(COUNTIFS($BR$10:$BR$259,$BR26,$E$10:$E$259,$E26)&lt;&gt;COUNTIFS($BR$10:$BR$259,$BR26,$E$10:$E$259,$E26,R$10:R$259,R26),CH$8&amp;" for this company in this year is inconsistent across funds, please update accordingly. "&amp;CHAR(10),IF(R26="","",IF(COUNTIF('Source Data (Hidden)'!$F$3:$F$183,R26)&lt;&gt;1,"Invalid currency input - Please ensure that the currency entered is a monetary unit described using three letter code (ISO 4217 code). " &amp; CHAR(10),"")))</f>
        <v/>
      </c>
      <c r="CI26" s="230" t="str">
        <f t="shared" si="59"/>
        <v/>
      </c>
      <c r="CJ26" s="230" t="str">
        <f t="shared" si="60"/>
        <v/>
      </c>
      <c r="CK26" s="230" t="str">
        <f t="shared" si="61"/>
        <v/>
      </c>
      <c r="CL26" s="230" t="str">
        <f t="shared" si="62"/>
        <v/>
      </c>
      <c r="CM26" s="230" t="str">
        <f>IF(COUNTIFS($BR$10:$BR$259,$BR26,$E$10:$E$259,$E26)&lt;&gt;COUNTIFS($BR$10:$BR$259,$BR26,$E$10:$E$259,$E26,W$10:W$259,W26),CM$8&amp;" for this company in this year is inconsistent across funds, please update accordingly. "&amp;CHAR(10),IF(W26="","",IF(COUNTIF('Source Data (Hidden)'!$L$3:$L$6,W26)&lt;&gt;1,"Invalid input for Scope 1 Methodology - Please choose one of the options from the drop-down list in the corresponding column in the EDCI Data tab. " &amp; CHAR(10),"")))</f>
        <v/>
      </c>
      <c r="CN26" s="230" t="str">
        <f t="shared" si="63"/>
        <v/>
      </c>
      <c r="CO26" s="230" t="str">
        <f>IF(COUNTIFS($BR$10:$BR$259,$BR26,$E$10:$E$259,$E26)&lt;&gt;COUNTIFS($BR$10:$BR$259,$BR26,$E$10:$E$259,$E26,Y$10:Y$259,Y26),CO$8&amp;" for this company in this year is inconsistent across funds, please update accordingly. "&amp;CHAR(10),IF(Y26="","",IF(COUNTIF('Source Data (Hidden)'!$M$3:$M$5,Y26)&lt;&gt;1,"Invalid input for Scope 2 Methodology - Please choose one of the options from the drop-down list in the corresponding column in the EDCI Data tab. " &amp; CHAR(10),"")))</f>
        <v/>
      </c>
      <c r="CP26" s="230" t="str">
        <f t="shared" si="64"/>
        <v/>
      </c>
      <c r="CQ26" s="230" t="str">
        <f>IF(COUNTIFS($BR$10:$BR$259,$BR26,$E$10:$E$259,$E26)&lt;&gt;COUNTIFS($BR$10:$BR$259,$BR26,$E$10:$E$259,$E26,AA$10:AA$259,AA26),CQ$8&amp;" for this company in this year is inconsistent across funds, please update accordingly. "&amp;CHAR(10),IF(AA26="","",IF(COUNTIF('Source Data (Hidden)'!$N$3:$N$6,AA26)&lt;&gt;1,"Invalid input for Scope 3 Methodology - Please choose one of the options from the drop-down list in the corresponding column in the EDCI Data tab. " &amp; CHAR(10),"")))</f>
        <v/>
      </c>
      <c r="CR26" s="230" t="str">
        <f t="shared" si="65"/>
        <v/>
      </c>
      <c r="CS26" s="230" t="str">
        <f t="shared" si="66"/>
        <v/>
      </c>
      <c r="CT26" s="230" t="str">
        <f t="shared" si="67"/>
        <v/>
      </c>
      <c r="CU26" s="230" t="str">
        <f t="shared" si="68"/>
        <v/>
      </c>
      <c r="CV26" s="230" t="str">
        <f t="shared" si="69"/>
        <v/>
      </c>
      <c r="CW26" s="230" t="str">
        <f t="shared" si="70"/>
        <v/>
      </c>
      <c r="CX26" s="230" t="str">
        <f t="shared" si="71"/>
        <v/>
      </c>
      <c r="CY26" s="230" t="str">
        <f t="shared" si="72"/>
        <v/>
      </c>
      <c r="CZ26" s="230" t="str">
        <f t="shared" si="73"/>
        <v/>
      </c>
      <c r="DA26" s="230" t="str">
        <f t="shared" si="74"/>
        <v/>
      </c>
      <c r="DB26" s="230" t="str">
        <f t="shared" si="75"/>
        <v/>
      </c>
      <c r="DC26" s="230" t="str">
        <f t="shared" si="76"/>
        <v/>
      </c>
      <c r="DD26" s="230" t="str">
        <f t="shared" si="77"/>
        <v/>
      </c>
      <c r="DE26" s="230" t="str">
        <f t="shared" si="78"/>
        <v/>
      </c>
      <c r="DF26" s="230" t="str">
        <f t="shared" si="79"/>
        <v/>
      </c>
      <c r="DG26" s="230" t="str">
        <f t="shared" si="80"/>
        <v/>
      </c>
      <c r="DH26" s="283" t="str">
        <f t="shared" si="81"/>
        <v/>
      </c>
      <c r="DI26" s="230" t="str">
        <f t="shared" si="82"/>
        <v/>
      </c>
      <c r="DJ26" s="230" t="str">
        <f>IF(COUNTIFS($BR$10:$BR$259,$BR26,$E$10:$E$259,$E26)&lt;&gt;COUNTIFS($BR$10:$BR$259,$BR26,$E$10:$E$259,$E26,AT$10:AT$259,AT26),DJ$8&amp;" for this company in this year is inconsistent across funds, please update accordingly. "&amp;CHAR(10),IF(AT26="","",IF(COUNTIF('Source Data (Hidden)'!$O$3:$O$5,AT26)&lt;&gt;1,"Invalid input for 'Does this Portco have a decarbonization strategy/plan in place' - Please ensure that you have selected a valid response using the drop-down list available in the corresponding column in the EDCI Data tab. " &amp; CHAR(10),"")))</f>
        <v/>
      </c>
      <c r="DK26" s="230" t="str">
        <f>IF(COUNTIFS($BR$10:$BR$259,$BR26,$E$10:$E$259,$E26)&lt;&gt;COUNTIFS($BR$10:$BR$259,$BR26,$E$10:$E$259,$E26,AU$10:AU$259,AU26),DK$8&amp;" for this company in this year is inconsistent across funds, please update accordingly. "&amp;CHAR(10),IF(AU26="","",IF(COUNTIF('Source Data (Hidden)'!$P$3:$P$5,AU26)&lt;&gt;1,"Invalid input for 'Does the Portfolio Company have a short-term GHG emission reduction target' - Please ensure you have selected a valid response using the drop-down list available in the corresponding column in the EDCI Data tab. " &amp; CHAR(10),"")))</f>
        <v/>
      </c>
      <c r="DL26" s="230" t="str">
        <f>IF(COUNTIFS($BR$10:$BR$259,$BR26,$E$10:$E$259,$E26)&lt;&gt;COUNTIFS($BR$10:$BR$259,$BR26,$E$10:$E$259,$E26,AV$10:AV$259,AV26),DL$8&amp;" for this company in this year is inconsistent across funds, please update accordingly. "&amp;CHAR(10),IF(AV26="","",IF(COUNTIF('Source Data (Hidden)'!$Q$3:$Q$6,AV26)&lt;&gt;1,"Invalid input for 'Does the Portfolio Company have a long-term net zero goal' - Please ensure that you have selected a valid response using the drop-down list available in the corresponding column in the EDCI Data tab. " &amp; CHAR(10),"")))</f>
        <v/>
      </c>
      <c r="DM26" s="230" t="str">
        <f t="shared" si="83"/>
        <v/>
      </c>
      <c r="DN26" s="230" t="str">
        <f t="shared" si="84"/>
        <v/>
      </c>
      <c r="DO26" s="230" t="str">
        <f t="shared" si="85"/>
        <v/>
      </c>
      <c r="DP26" s="230"/>
      <c r="DQ26" s="230" t="str">
        <f t="shared" si="86"/>
        <v/>
      </c>
      <c r="DR26" s="230" t="str">
        <f t="shared" si="87"/>
        <v/>
      </c>
      <c r="DS26" s="230" t="str">
        <f t="shared" si="88"/>
        <v/>
      </c>
      <c r="DT26" s="230" t="str">
        <f t="shared" si="89"/>
        <v/>
      </c>
      <c r="DU26" s="230" t="str">
        <f t="shared" si="90"/>
        <v/>
      </c>
      <c r="DV26" s="230" t="str">
        <f t="shared" si="91"/>
        <v/>
      </c>
      <c r="DW26" s="230" t="str">
        <f t="shared" si="92"/>
        <v/>
      </c>
      <c r="DX26" s="230" t="str">
        <f t="shared" si="93"/>
        <v/>
      </c>
      <c r="DY26" s="230" t="str">
        <f t="shared" si="94"/>
        <v/>
      </c>
      <c r="DZ26" s="230" t="str">
        <f t="shared" si="95"/>
        <v/>
      </c>
      <c r="EA26" s="230" t="str">
        <f t="shared" si="96"/>
        <v/>
      </c>
      <c r="EB26" s="230" t="str">
        <f t="shared" si="97"/>
        <v/>
      </c>
      <c r="EC26" s="284" t="str">
        <f t="shared" si="98"/>
        <v/>
      </c>
      <c r="ED26" s="284" t="str">
        <f t="shared" si="99"/>
        <v/>
      </c>
      <c r="EE26" s="230" t="str">
        <f t="shared" si="100"/>
        <v/>
      </c>
      <c r="EF26" s="230" t="str">
        <f>IF(COUNTIFS($BR$10:$BR$259,$BR26,$E$10:$E$259,$E26)&lt;&gt;COUNTIFS($BR$10:$BR$259,$BR26,$E$10:$E$259,$E26,BP$10:BP$259,BP26),EF$8&amp;" for this company in this year is inconsistent across funds, please update accordingly. "&amp;CHAR(10),IF(AND(BP26="",BQ26=""),"",IF(OR(AND(BQ26&lt;&gt;"",BP26&lt;&gt;"",BP26&lt;&gt;"Y"),AND(BQ26&lt;&gt;"",BP26=""),COUNTIF('Source Data (Hidden)'!$S$3:$S$4,BP26)&lt;&gt;1),"Invalid input for 'Do you conduct an employee survey' - Please ensure the input is either Y or N or leave blank if data is not available. If you have reported a % response rate to employee survey then the input for this metric should be Y. " &amp; CHAR(10),"")))</f>
        <v/>
      </c>
      <c r="EG26" s="230" t="str">
        <f t="shared" si="101"/>
        <v/>
      </c>
    </row>
    <row r="27" spans="1:137" s="154" customFormat="1" ht="60" customHeight="1" x14ac:dyDescent="0.35">
      <c r="A27" s="153"/>
      <c r="B27" s="212" t="str">
        <f t="shared" ca="1" si="0"/>
        <v/>
      </c>
      <c r="C27" s="213" t="str">
        <f>IF('EDCI Data'!B27="","",'EDCI Data'!B27)</f>
        <v/>
      </c>
      <c r="D27" s="214" t="str">
        <f>IF('EDCI Data'!C27="","",'EDCI Data'!C27)</f>
        <v/>
      </c>
      <c r="E27" s="215" t="str">
        <f>IF('EDCI Data'!D27="","",'EDCI Data'!D27)</f>
        <v/>
      </c>
      <c r="F27" s="216" t="str">
        <f>IF('EDCI Data'!E27="","",'EDCI Data'!E27)</f>
        <v/>
      </c>
      <c r="G27" s="213" t="str">
        <f>IF('EDCI Data'!F27="","",'EDCI Data'!F27)</f>
        <v/>
      </c>
      <c r="H27" s="213" t="str">
        <f>IF('EDCI Data'!G27="","",'EDCI Data'!G27)</f>
        <v/>
      </c>
      <c r="I27" s="213" t="str">
        <f>IF('EDCI Data'!H27="","",'EDCI Data'!H27)</f>
        <v/>
      </c>
      <c r="J27" s="213" t="str">
        <f>IF('EDCI Data'!I27="","",'EDCI Data'!I27)</f>
        <v/>
      </c>
      <c r="K27" s="213" t="str">
        <f>IF('EDCI Data'!J27="","",'EDCI Data'!J27)</f>
        <v/>
      </c>
      <c r="L27" s="213" t="str">
        <f>IF('EDCI Data'!K27="","",'EDCI Data'!K27)</f>
        <v/>
      </c>
      <c r="M27" s="217" t="str">
        <f>IF('EDCI Data'!L27="","",'EDCI Data'!L27)</f>
        <v/>
      </c>
      <c r="N27" s="217" t="str">
        <f>IF('EDCI Data'!M27="","",'EDCI Data'!M27)</f>
        <v/>
      </c>
      <c r="O27" s="213" t="str">
        <f>IF('EDCI Data'!N27="","",'EDCI Data'!N27)</f>
        <v/>
      </c>
      <c r="P27" s="213" t="str">
        <f>IF('EDCI Data'!O27="","",'EDCI Data'!O27)</f>
        <v/>
      </c>
      <c r="Q27" s="213" t="str">
        <f>IF('EDCI Data'!P27="","",'EDCI Data'!P27)</f>
        <v/>
      </c>
      <c r="R27" s="213" t="str">
        <f>IF('EDCI Data'!Q27="","",'EDCI Data'!Q27)</f>
        <v/>
      </c>
      <c r="S27" s="218" t="str">
        <f>IF('EDCI Data'!R27="","",'EDCI Data'!R27)</f>
        <v/>
      </c>
      <c r="T27" s="219" t="str">
        <f>IF('EDCI Data'!S27="","",'EDCI Data'!S27)</f>
        <v/>
      </c>
      <c r="U27" s="219" t="str">
        <f>IF('EDCI Data'!T27="","",'EDCI Data'!T27)</f>
        <v/>
      </c>
      <c r="V27" s="220" t="str">
        <f>IF('EDCI Data'!U27="","",'EDCI Data'!U27)</f>
        <v/>
      </c>
      <c r="W27" s="213" t="str">
        <f>IF('EDCI Data'!V27="","",'EDCI Data'!V27)</f>
        <v/>
      </c>
      <c r="X27" s="220" t="str">
        <f>IF('EDCI Data'!W27="","",'EDCI Data'!W27)</f>
        <v/>
      </c>
      <c r="Y27" s="213" t="str">
        <f>IF('EDCI Data'!X27="","",'EDCI Data'!X27)</f>
        <v/>
      </c>
      <c r="Z27" s="220" t="str">
        <f>IF('EDCI Data'!Y27="","",'EDCI Data'!Y27)</f>
        <v/>
      </c>
      <c r="AA27" s="213" t="str">
        <f>IF('EDCI Data'!Z27="","",'EDCI Data'!Z27)</f>
        <v/>
      </c>
      <c r="AB27" s="213" t="str">
        <f>IF('EDCI Data'!AA27="","",'EDCI Data'!AA27)</f>
        <v/>
      </c>
      <c r="AC27" s="213" t="str">
        <f>IF('EDCI Data'!AB27="","",'EDCI Data'!AB27)</f>
        <v/>
      </c>
      <c r="AD27" s="213" t="str">
        <f>IF('EDCI Data'!AC27="","",'EDCI Data'!AC27)</f>
        <v/>
      </c>
      <c r="AE27" s="213" t="str">
        <f>IF('EDCI Data'!AD27="","",'EDCI Data'!AD27)</f>
        <v/>
      </c>
      <c r="AF27" s="213" t="str">
        <f>IF('EDCI Data'!AE27="","",'EDCI Data'!AE27)</f>
        <v/>
      </c>
      <c r="AG27" s="213" t="str">
        <f>IF('EDCI Data'!AF27="","",'EDCI Data'!AF27)</f>
        <v/>
      </c>
      <c r="AH27" s="213" t="str">
        <f>IF('EDCI Data'!AG27="","",'EDCI Data'!AG27)</f>
        <v/>
      </c>
      <c r="AI27" s="213" t="str">
        <f>IF('EDCI Data'!AH27="","",'EDCI Data'!AH27)</f>
        <v/>
      </c>
      <c r="AJ27" s="213" t="str">
        <f>IF('EDCI Data'!AI27="","",'EDCI Data'!AI27)</f>
        <v/>
      </c>
      <c r="AK27" s="213" t="str">
        <f>IF('EDCI Data'!AJ27="","",'EDCI Data'!AJ27)</f>
        <v/>
      </c>
      <c r="AL27" s="213" t="str">
        <f>IF('EDCI Data'!AK27="","",'EDCI Data'!AK27)</f>
        <v/>
      </c>
      <c r="AM27" s="213" t="str">
        <f>IF('EDCI Data'!AL27="","",'EDCI Data'!AL27)</f>
        <v/>
      </c>
      <c r="AN27" s="213" t="str">
        <f>IF('EDCI Data'!AM27="","",'EDCI Data'!AM27)</f>
        <v/>
      </c>
      <c r="AO27" s="213" t="str">
        <f>IF('EDCI Data'!AN27="","",'EDCI Data'!AN27)</f>
        <v/>
      </c>
      <c r="AP27" s="213" t="str">
        <f>IF('EDCI Data'!AO27="","",'EDCI Data'!AO27)</f>
        <v/>
      </c>
      <c r="AQ27" s="213" t="str">
        <f>IF('EDCI Data'!AP27="","",'EDCI Data'!AP27)</f>
        <v/>
      </c>
      <c r="AR27" s="213" t="str">
        <f>IF('EDCI Data'!AQ27="","",'EDCI Data'!AQ27)</f>
        <v/>
      </c>
      <c r="AS27" s="213" t="str">
        <f>IF('EDCI Data'!AR27="","",'EDCI Data'!AR27)</f>
        <v/>
      </c>
      <c r="AT27" s="213" t="str">
        <f>IF('EDCI Data'!AS27="","",'EDCI Data'!AS27)</f>
        <v/>
      </c>
      <c r="AU27" s="213" t="str">
        <f>IF('EDCI Data'!AT27="","",'EDCI Data'!AT27)</f>
        <v/>
      </c>
      <c r="AV27" s="213" t="str">
        <f>IF('EDCI Data'!AU27="","",'EDCI Data'!AU27)</f>
        <v/>
      </c>
      <c r="AW27" s="213" t="str">
        <f>IF('EDCI Data'!AV27="","",'EDCI Data'!AV27)</f>
        <v/>
      </c>
      <c r="AX27" s="221" t="str">
        <f>IF('EDCI Data'!AW27="","",'EDCI Data'!AW27)</f>
        <v/>
      </c>
      <c r="AY27" s="221" t="str">
        <f>IF('EDCI Data'!AX27="","",'EDCI Data'!AX27)</f>
        <v/>
      </c>
      <c r="AZ27" s="222" t="str">
        <f t="shared" si="49"/>
        <v/>
      </c>
      <c r="BA27" s="223" t="str">
        <f>IF('EDCI Data'!AY27="","",'EDCI Data'!AY27)</f>
        <v/>
      </c>
      <c r="BB27" s="223" t="str">
        <f>IF('EDCI Data'!AZ27="","",'EDCI Data'!AZ27)</f>
        <v/>
      </c>
      <c r="BC27" s="223" t="str">
        <f>IF('EDCI Data'!BA27="","",'EDCI Data'!BA27)</f>
        <v/>
      </c>
      <c r="BD27" s="223" t="str">
        <f>IF('EDCI Data'!BB27="","",'EDCI Data'!BB27)</f>
        <v/>
      </c>
      <c r="BE27" s="223" t="str">
        <f>IF('EDCI Data'!BC27="","",'EDCI Data'!BC27)</f>
        <v/>
      </c>
      <c r="BF27" s="223" t="str">
        <f>IF('EDCI Data'!BD27="","",'EDCI Data'!BD27)</f>
        <v/>
      </c>
      <c r="BG27" s="223" t="str">
        <f>IF('EDCI Data'!BE27="","",'EDCI Data'!BE27)</f>
        <v/>
      </c>
      <c r="BH27" s="223" t="str">
        <f>IF('EDCI Data'!BF27="","",'EDCI Data'!BF27)</f>
        <v/>
      </c>
      <c r="BI27" s="224" t="str">
        <f>IF('EDCI Data'!BG27="","",'EDCI Data'!BG27)</f>
        <v/>
      </c>
      <c r="BJ27" s="225" t="str">
        <f>IF('EDCI Data'!S27="","",'EDCI Data'!S27)</f>
        <v/>
      </c>
      <c r="BK27" s="225" t="str">
        <f>IF('EDCI Data'!T27="","",'EDCI Data'!T27)</f>
        <v/>
      </c>
      <c r="BL27" s="224" t="str">
        <f>IF('EDCI Data'!BJ27="","",'EDCI Data'!BJ27)</f>
        <v/>
      </c>
      <c r="BM27" s="226" t="str">
        <f>IF('EDCI Data'!BK27="","",'EDCI Data'!BK27)</f>
        <v/>
      </c>
      <c r="BN27" s="226" t="str">
        <f>IF('EDCI Data'!BL27="","",'EDCI Data'!BL27)</f>
        <v/>
      </c>
      <c r="BO27" s="227" t="str">
        <f>IF('EDCI Data'!BM27="","",'EDCI Data'!BM27)</f>
        <v/>
      </c>
      <c r="BP27" s="228" t="str">
        <f>IF('EDCI Data'!BN27="","",'EDCI Data'!BN27)</f>
        <v/>
      </c>
      <c r="BQ27" s="229" t="str">
        <f>IF('EDCI Data'!BO27="","",'EDCI Data'!BO27)</f>
        <v/>
      </c>
      <c r="BR27" s="230" t="str">
        <f t="shared" si="50"/>
        <v/>
      </c>
      <c r="BS27" s="230" t="str">
        <f t="shared" si="51"/>
        <v/>
      </c>
      <c r="BT27" s="230" t="str">
        <f t="shared" si="52"/>
        <v/>
      </c>
      <c r="BU27" s="230" t="str">
        <f t="shared" si="53"/>
        <v/>
      </c>
      <c r="BV27" s="230" t="str">
        <f t="shared" si="54"/>
        <v/>
      </c>
      <c r="BW27" s="230" t="str">
        <f>IF(COUNTIFS($BR$10:$BR$259,$BR27,$E$10:$E$259,$E27)&lt;&gt;COUNTIFS($BR$10:$BR$259,$BR27,$E$10:$E$259,$E27,G$10:G$259,G27),BW$8&amp;" for this company in this year is inconsistent across funds, please update accordingly. "&amp;CHAR(10),IF(G27="","",IF(IFERROR(OR(INT(G27)&lt;&gt;G27,ISTEXT(G27),G27&gt;'Source Data (Hidden)'!$T$3),TRUE),"Invalid year of initial investment - Please ensure that the input is a year (not a date) and is not future dated. "&amp;CHAR(10),"")))</f>
        <v/>
      </c>
      <c r="BX27" s="230"/>
      <c r="BY27" s="230" t="str">
        <f>IF(COUNTIFS($BR$10:$BR$259,$BR27,$E$10:$E$259,$E27)&lt;&gt;COUNTIFS($BR$10:$BR$259,$BR27,$E$10:$E$259,$E27,I$10:I$259,I27),BY$8&amp;" for this company in this year is inconsistent across funds, please update accordingly. "&amp;CHAR(10),IF(I27="","",IF(COUNTIF('Source Data (Hidden)'!$A$3:$B$255,I27)=0,"Invalid country of domicile - Please enter a valid input using the drop-down in the 'Country of domicile' column in the EDCI Data tab. "&amp;CHAR(10),"")))</f>
        <v/>
      </c>
      <c r="BZ27" s="230" t="str">
        <f>IF(COUNTIFS($BR$10:$BR$259,$BR27,$E$10:$E$259,$E27)&lt;&gt;COUNTIFS($BR$10:$BR$259,$BR27,$E$10:$E$259,$E27,J$10:J$259,J27),BZ$8&amp;" for this company in this year is inconsistent across funds, please update accordingly. "&amp;CHAR(10),IF(J27="","",IF(COUNTIF('Source Data (Hidden)'!$A$3:$B$255,J27)=0,"Invalid primary country of operations - Please enter a valid input using the drop-down in the 'Primary country of operations' column in the EDCI Data tab and ensure that you have narrowed this down to 1 primary country of operations. "&amp;CHAR(10),"")))</f>
        <v/>
      </c>
      <c r="CA27" s="230" t="str">
        <f>IF(COUNTIFS($BR$10:$BR$259,$BR27,$E$10:$E$259,$E27)&lt;&gt;COUNTIFS($BR$10:$BR$259,$BR27,$E$10:$E$259,$E27,K$10:K$259,K27),CA$8&amp;" for this company in this year is inconsistent across funds, please update accordingly. "&amp;CHAR(10),IF(K27="","",IF(COUNTIF('Source Data (Hidden)'!$C$3:$C$4,K27)&lt;&gt;1,"Invalid company structure - Please classify the portfolio company as either 'Private' or 'Public'. "&amp;CHAR(10),"")))</f>
        <v/>
      </c>
      <c r="CB27" s="230" t="str">
        <f>IF(COUNTIFS($BR$10:$BR$259,$BR27,$E$10:$E$259,$E27)&lt;&gt;COUNTIFS($BR$10:$BR$259,$BR27,$E$10:$E$259,$E27,L$10:L$259,L27),CB$8&amp;" for this company in this year is inconsistent across funds, please update accordingly. "&amp;CHAR(10),IF(L27="","",IF(COUNTIF('Source Data (Hidden)'!$D$3:$D$5,L27)&lt;&gt;1,"Invalid growth stage of company - Please describe the growth stage of the company as either 'Venture', 'Growth' or 'Buyout'. " &amp; CHAR(10),"")))</f>
        <v/>
      </c>
      <c r="CC27" s="230" t="str">
        <f t="shared" si="55"/>
        <v/>
      </c>
      <c r="CD27" s="283" t="str">
        <f t="shared" si="56"/>
        <v/>
      </c>
      <c r="CE27" s="230" t="str">
        <f>IF(COUNTIFS($BR$10:$BR$259,$BR27,$E$10:$E$259,$E27)&lt;&gt;COUNTIFS($BR$10:$BR$259,$BR27,$E$10:$E$259,$E27,O$10:O$259,O27),CE$8&amp;" for this company in this year is inconsistent across funds, please update accordingly. "&amp;CHAR(10),IF(O27="","",IF(COUNTIF('Source Data (Hidden)'!$G$3:$G$13,O27)&lt;&gt;1,"Invalid sector of operations SICS name - Please ensure that you have selected a valid sector of operations using the drop-down list available in the corresponding column in the EDCI Data tab. " &amp; CHAR(10),"")))</f>
        <v/>
      </c>
      <c r="CF27" s="230" t="str">
        <f t="shared" ca="1" si="57"/>
        <v/>
      </c>
      <c r="CG27" s="230" t="str">
        <f t="shared" ca="1" si="58"/>
        <v/>
      </c>
      <c r="CH27" s="230" t="str">
        <f>IF(COUNTIFS($BR$10:$BR$259,$BR27,$E$10:$E$259,$E27)&lt;&gt;COUNTIFS($BR$10:$BR$259,$BR27,$E$10:$E$259,$E27,R$10:R$259,R27),CH$8&amp;" for this company in this year is inconsistent across funds, please update accordingly. "&amp;CHAR(10),IF(R27="","",IF(COUNTIF('Source Data (Hidden)'!$F$3:$F$183,R27)&lt;&gt;1,"Invalid currency input - Please ensure that the currency entered is a monetary unit described using three letter code (ISO 4217 code). " &amp; CHAR(10),"")))</f>
        <v/>
      </c>
      <c r="CI27" s="230" t="str">
        <f t="shared" si="59"/>
        <v/>
      </c>
      <c r="CJ27" s="230" t="str">
        <f t="shared" si="60"/>
        <v/>
      </c>
      <c r="CK27" s="230" t="str">
        <f t="shared" si="61"/>
        <v/>
      </c>
      <c r="CL27" s="230" t="str">
        <f t="shared" si="62"/>
        <v/>
      </c>
      <c r="CM27" s="230" t="str">
        <f>IF(COUNTIFS($BR$10:$BR$259,$BR27,$E$10:$E$259,$E27)&lt;&gt;COUNTIFS($BR$10:$BR$259,$BR27,$E$10:$E$259,$E27,W$10:W$259,W27),CM$8&amp;" for this company in this year is inconsistent across funds, please update accordingly. "&amp;CHAR(10),IF(W27="","",IF(COUNTIF('Source Data (Hidden)'!$L$3:$L$6,W27)&lt;&gt;1,"Invalid input for Scope 1 Methodology - Please choose one of the options from the drop-down list in the corresponding column in the EDCI Data tab. " &amp; CHAR(10),"")))</f>
        <v/>
      </c>
      <c r="CN27" s="230" t="str">
        <f t="shared" si="63"/>
        <v/>
      </c>
      <c r="CO27" s="230" t="str">
        <f>IF(COUNTIFS($BR$10:$BR$259,$BR27,$E$10:$E$259,$E27)&lt;&gt;COUNTIFS($BR$10:$BR$259,$BR27,$E$10:$E$259,$E27,Y$10:Y$259,Y27),CO$8&amp;" for this company in this year is inconsistent across funds, please update accordingly. "&amp;CHAR(10),IF(Y27="","",IF(COUNTIF('Source Data (Hidden)'!$M$3:$M$5,Y27)&lt;&gt;1,"Invalid input for Scope 2 Methodology - Please choose one of the options from the drop-down list in the corresponding column in the EDCI Data tab. " &amp; CHAR(10),"")))</f>
        <v/>
      </c>
      <c r="CP27" s="230" t="str">
        <f t="shared" si="64"/>
        <v/>
      </c>
      <c r="CQ27" s="230" t="str">
        <f>IF(COUNTIFS($BR$10:$BR$259,$BR27,$E$10:$E$259,$E27)&lt;&gt;COUNTIFS($BR$10:$BR$259,$BR27,$E$10:$E$259,$E27,AA$10:AA$259,AA27),CQ$8&amp;" for this company in this year is inconsistent across funds, please update accordingly. "&amp;CHAR(10),IF(AA27="","",IF(COUNTIF('Source Data (Hidden)'!$N$3:$N$6,AA27)&lt;&gt;1,"Invalid input for Scope 3 Methodology - Please choose one of the options from the drop-down list in the corresponding column in the EDCI Data tab. " &amp; CHAR(10),"")))</f>
        <v/>
      </c>
      <c r="CR27" s="230" t="str">
        <f t="shared" si="65"/>
        <v/>
      </c>
      <c r="CS27" s="230" t="str">
        <f t="shared" si="66"/>
        <v/>
      </c>
      <c r="CT27" s="230" t="str">
        <f t="shared" si="67"/>
        <v/>
      </c>
      <c r="CU27" s="230" t="str">
        <f t="shared" si="68"/>
        <v/>
      </c>
      <c r="CV27" s="230" t="str">
        <f t="shared" si="69"/>
        <v/>
      </c>
      <c r="CW27" s="230" t="str">
        <f t="shared" si="70"/>
        <v/>
      </c>
      <c r="CX27" s="230" t="str">
        <f t="shared" si="71"/>
        <v/>
      </c>
      <c r="CY27" s="230" t="str">
        <f t="shared" si="72"/>
        <v/>
      </c>
      <c r="CZ27" s="230" t="str">
        <f t="shared" si="73"/>
        <v/>
      </c>
      <c r="DA27" s="230" t="str">
        <f t="shared" si="74"/>
        <v/>
      </c>
      <c r="DB27" s="230" t="str">
        <f t="shared" si="75"/>
        <v/>
      </c>
      <c r="DC27" s="230" t="str">
        <f t="shared" si="76"/>
        <v/>
      </c>
      <c r="DD27" s="230" t="str">
        <f t="shared" si="77"/>
        <v/>
      </c>
      <c r="DE27" s="230" t="str">
        <f t="shared" si="78"/>
        <v/>
      </c>
      <c r="DF27" s="230" t="str">
        <f t="shared" si="79"/>
        <v/>
      </c>
      <c r="DG27" s="230" t="str">
        <f t="shared" si="80"/>
        <v/>
      </c>
      <c r="DH27" s="283" t="str">
        <f t="shared" si="81"/>
        <v/>
      </c>
      <c r="DI27" s="230" t="str">
        <f t="shared" si="82"/>
        <v/>
      </c>
      <c r="DJ27" s="230" t="str">
        <f>IF(COUNTIFS($BR$10:$BR$259,$BR27,$E$10:$E$259,$E27)&lt;&gt;COUNTIFS($BR$10:$BR$259,$BR27,$E$10:$E$259,$E27,AT$10:AT$259,AT27),DJ$8&amp;" for this company in this year is inconsistent across funds, please update accordingly. "&amp;CHAR(10),IF(AT27="","",IF(COUNTIF('Source Data (Hidden)'!$O$3:$O$5,AT27)&lt;&gt;1,"Invalid input for 'Does this Portco have a decarbonization strategy/plan in place' - Please ensure that you have selected a valid response using the drop-down list available in the corresponding column in the EDCI Data tab. " &amp; CHAR(10),"")))</f>
        <v/>
      </c>
      <c r="DK27" s="230" t="str">
        <f>IF(COUNTIFS($BR$10:$BR$259,$BR27,$E$10:$E$259,$E27)&lt;&gt;COUNTIFS($BR$10:$BR$259,$BR27,$E$10:$E$259,$E27,AU$10:AU$259,AU27),DK$8&amp;" for this company in this year is inconsistent across funds, please update accordingly. "&amp;CHAR(10),IF(AU27="","",IF(COUNTIF('Source Data (Hidden)'!$P$3:$P$5,AU27)&lt;&gt;1,"Invalid input for 'Does the Portfolio Company have a short-term GHG emission reduction target' - Please ensure you have selected a valid response using the drop-down list available in the corresponding column in the EDCI Data tab. " &amp; CHAR(10),"")))</f>
        <v/>
      </c>
      <c r="DL27" s="230" t="str">
        <f>IF(COUNTIFS($BR$10:$BR$259,$BR27,$E$10:$E$259,$E27)&lt;&gt;COUNTIFS($BR$10:$BR$259,$BR27,$E$10:$E$259,$E27,AV$10:AV$259,AV27),DL$8&amp;" for this company in this year is inconsistent across funds, please update accordingly. "&amp;CHAR(10),IF(AV27="","",IF(COUNTIF('Source Data (Hidden)'!$Q$3:$Q$6,AV27)&lt;&gt;1,"Invalid input for 'Does the Portfolio Company have a long-term net zero goal' - Please ensure that you have selected a valid response using the drop-down list available in the corresponding column in the EDCI Data tab. " &amp; CHAR(10),"")))</f>
        <v/>
      </c>
      <c r="DM27" s="230" t="str">
        <f t="shared" si="83"/>
        <v/>
      </c>
      <c r="DN27" s="230" t="str">
        <f t="shared" si="84"/>
        <v/>
      </c>
      <c r="DO27" s="230" t="str">
        <f t="shared" si="85"/>
        <v/>
      </c>
      <c r="DP27" s="230"/>
      <c r="DQ27" s="230" t="str">
        <f t="shared" si="86"/>
        <v/>
      </c>
      <c r="DR27" s="230" t="str">
        <f t="shared" si="87"/>
        <v/>
      </c>
      <c r="DS27" s="230" t="str">
        <f t="shared" si="88"/>
        <v/>
      </c>
      <c r="DT27" s="230" t="str">
        <f t="shared" si="89"/>
        <v/>
      </c>
      <c r="DU27" s="230" t="str">
        <f t="shared" si="90"/>
        <v/>
      </c>
      <c r="DV27" s="230" t="str">
        <f t="shared" si="91"/>
        <v/>
      </c>
      <c r="DW27" s="230" t="str">
        <f t="shared" si="92"/>
        <v/>
      </c>
      <c r="DX27" s="230" t="str">
        <f t="shared" si="93"/>
        <v/>
      </c>
      <c r="DY27" s="230" t="str">
        <f t="shared" si="94"/>
        <v/>
      </c>
      <c r="DZ27" s="230" t="str">
        <f t="shared" si="95"/>
        <v/>
      </c>
      <c r="EA27" s="230" t="str">
        <f t="shared" si="96"/>
        <v/>
      </c>
      <c r="EB27" s="230" t="str">
        <f t="shared" si="97"/>
        <v/>
      </c>
      <c r="EC27" s="284" t="str">
        <f t="shared" si="98"/>
        <v/>
      </c>
      <c r="ED27" s="284" t="str">
        <f t="shared" si="99"/>
        <v/>
      </c>
      <c r="EE27" s="230" t="str">
        <f t="shared" si="100"/>
        <v/>
      </c>
      <c r="EF27" s="230" t="str">
        <f>IF(COUNTIFS($BR$10:$BR$259,$BR27,$E$10:$E$259,$E27)&lt;&gt;COUNTIFS($BR$10:$BR$259,$BR27,$E$10:$E$259,$E27,BP$10:BP$259,BP27),EF$8&amp;" for this company in this year is inconsistent across funds, please update accordingly. "&amp;CHAR(10),IF(AND(BP27="",BQ27=""),"",IF(OR(AND(BQ27&lt;&gt;"",BP27&lt;&gt;"",BP27&lt;&gt;"Y"),AND(BQ27&lt;&gt;"",BP27=""),COUNTIF('Source Data (Hidden)'!$S$3:$S$4,BP27)&lt;&gt;1),"Invalid input for 'Do you conduct an employee survey' - Please ensure the input is either Y or N or leave blank if data is not available. If you have reported a % response rate to employee survey then the input for this metric should be Y. " &amp; CHAR(10),"")))</f>
        <v/>
      </c>
      <c r="EG27" s="230" t="str">
        <f t="shared" si="101"/>
        <v/>
      </c>
    </row>
    <row r="28" spans="1:137" s="154" customFormat="1" ht="60" customHeight="1" x14ac:dyDescent="0.35">
      <c r="A28" s="153"/>
      <c r="B28" s="212" t="str">
        <f t="shared" ca="1" si="0"/>
        <v/>
      </c>
      <c r="C28" s="213" t="str">
        <f>IF('EDCI Data'!B28="","",'EDCI Data'!B28)</f>
        <v/>
      </c>
      <c r="D28" s="214" t="str">
        <f>IF('EDCI Data'!C28="","",'EDCI Data'!C28)</f>
        <v/>
      </c>
      <c r="E28" s="215" t="str">
        <f>IF('EDCI Data'!D28="","",'EDCI Data'!D28)</f>
        <v/>
      </c>
      <c r="F28" s="216" t="str">
        <f>IF('EDCI Data'!E28="","",'EDCI Data'!E28)</f>
        <v/>
      </c>
      <c r="G28" s="213" t="str">
        <f>IF('EDCI Data'!F28="","",'EDCI Data'!F28)</f>
        <v/>
      </c>
      <c r="H28" s="213" t="str">
        <f>IF('EDCI Data'!G28="","",'EDCI Data'!G28)</f>
        <v/>
      </c>
      <c r="I28" s="213" t="str">
        <f>IF('EDCI Data'!H28="","",'EDCI Data'!H28)</f>
        <v/>
      </c>
      <c r="J28" s="213" t="str">
        <f>IF('EDCI Data'!I28="","",'EDCI Data'!I28)</f>
        <v/>
      </c>
      <c r="K28" s="213" t="str">
        <f>IF('EDCI Data'!J28="","",'EDCI Data'!J28)</f>
        <v/>
      </c>
      <c r="L28" s="213" t="str">
        <f>IF('EDCI Data'!K28="","",'EDCI Data'!K28)</f>
        <v/>
      </c>
      <c r="M28" s="217" t="str">
        <f>IF('EDCI Data'!L28="","",'EDCI Data'!L28)</f>
        <v/>
      </c>
      <c r="N28" s="217" t="str">
        <f>IF('EDCI Data'!M28="","",'EDCI Data'!M28)</f>
        <v/>
      </c>
      <c r="O28" s="213" t="str">
        <f>IF('EDCI Data'!N28="","",'EDCI Data'!N28)</f>
        <v/>
      </c>
      <c r="P28" s="213" t="str">
        <f>IF('EDCI Data'!O28="","",'EDCI Data'!O28)</f>
        <v/>
      </c>
      <c r="Q28" s="213" t="str">
        <f>IF('EDCI Data'!P28="","",'EDCI Data'!P28)</f>
        <v/>
      </c>
      <c r="R28" s="213" t="str">
        <f>IF('EDCI Data'!Q28="","",'EDCI Data'!Q28)</f>
        <v/>
      </c>
      <c r="S28" s="218" t="str">
        <f>IF('EDCI Data'!R28="","",'EDCI Data'!R28)</f>
        <v/>
      </c>
      <c r="T28" s="219" t="str">
        <f>IF('EDCI Data'!S28="","",'EDCI Data'!S28)</f>
        <v/>
      </c>
      <c r="U28" s="219" t="str">
        <f>IF('EDCI Data'!T28="","",'EDCI Data'!T28)</f>
        <v/>
      </c>
      <c r="V28" s="220" t="str">
        <f>IF('EDCI Data'!U28="","",'EDCI Data'!U28)</f>
        <v/>
      </c>
      <c r="W28" s="213" t="str">
        <f>IF('EDCI Data'!V28="","",'EDCI Data'!V28)</f>
        <v/>
      </c>
      <c r="X28" s="220" t="str">
        <f>IF('EDCI Data'!W28="","",'EDCI Data'!W28)</f>
        <v/>
      </c>
      <c r="Y28" s="213" t="str">
        <f>IF('EDCI Data'!X28="","",'EDCI Data'!X28)</f>
        <v/>
      </c>
      <c r="Z28" s="220" t="str">
        <f>IF('EDCI Data'!Y28="","",'EDCI Data'!Y28)</f>
        <v/>
      </c>
      <c r="AA28" s="213" t="str">
        <f>IF('EDCI Data'!Z28="","",'EDCI Data'!Z28)</f>
        <v/>
      </c>
      <c r="AB28" s="213" t="str">
        <f>IF('EDCI Data'!AA28="","",'EDCI Data'!AA28)</f>
        <v/>
      </c>
      <c r="AC28" s="213" t="str">
        <f>IF('EDCI Data'!AB28="","",'EDCI Data'!AB28)</f>
        <v/>
      </c>
      <c r="AD28" s="213" t="str">
        <f>IF('EDCI Data'!AC28="","",'EDCI Data'!AC28)</f>
        <v/>
      </c>
      <c r="AE28" s="213" t="str">
        <f>IF('EDCI Data'!AD28="","",'EDCI Data'!AD28)</f>
        <v/>
      </c>
      <c r="AF28" s="213" t="str">
        <f>IF('EDCI Data'!AE28="","",'EDCI Data'!AE28)</f>
        <v/>
      </c>
      <c r="AG28" s="213" t="str">
        <f>IF('EDCI Data'!AF28="","",'EDCI Data'!AF28)</f>
        <v/>
      </c>
      <c r="AH28" s="213" t="str">
        <f>IF('EDCI Data'!AG28="","",'EDCI Data'!AG28)</f>
        <v/>
      </c>
      <c r="AI28" s="213" t="str">
        <f>IF('EDCI Data'!AH28="","",'EDCI Data'!AH28)</f>
        <v/>
      </c>
      <c r="AJ28" s="213" t="str">
        <f>IF('EDCI Data'!AI28="","",'EDCI Data'!AI28)</f>
        <v/>
      </c>
      <c r="AK28" s="213" t="str">
        <f>IF('EDCI Data'!AJ28="","",'EDCI Data'!AJ28)</f>
        <v/>
      </c>
      <c r="AL28" s="213" t="str">
        <f>IF('EDCI Data'!AK28="","",'EDCI Data'!AK28)</f>
        <v/>
      </c>
      <c r="AM28" s="213" t="str">
        <f>IF('EDCI Data'!AL28="","",'EDCI Data'!AL28)</f>
        <v/>
      </c>
      <c r="AN28" s="213" t="str">
        <f>IF('EDCI Data'!AM28="","",'EDCI Data'!AM28)</f>
        <v/>
      </c>
      <c r="AO28" s="213" t="str">
        <f>IF('EDCI Data'!AN28="","",'EDCI Data'!AN28)</f>
        <v/>
      </c>
      <c r="AP28" s="213" t="str">
        <f>IF('EDCI Data'!AO28="","",'EDCI Data'!AO28)</f>
        <v/>
      </c>
      <c r="AQ28" s="213" t="str">
        <f>IF('EDCI Data'!AP28="","",'EDCI Data'!AP28)</f>
        <v/>
      </c>
      <c r="AR28" s="213" t="str">
        <f>IF('EDCI Data'!AQ28="","",'EDCI Data'!AQ28)</f>
        <v/>
      </c>
      <c r="AS28" s="213" t="str">
        <f>IF('EDCI Data'!AR28="","",'EDCI Data'!AR28)</f>
        <v/>
      </c>
      <c r="AT28" s="213" t="str">
        <f>IF('EDCI Data'!AS28="","",'EDCI Data'!AS28)</f>
        <v/>
      </c>
      <c r="AU28" s="213" t="str">
        <f>IF('EDCI Data'!AT28="","",'EDCI Data'!AT28)</f>
        <v/>
      </c>
      <c r="AV28" s="213" t="str">
        <f>IF('EDCI Data'!AU28="","",'EDCI Data'!AU28)</f>
        <v/>
      </c>
      <c r="AW28" s="213" t="str">
        <f>IF('EDCI Data'!AV28="","",'EDCI Data'!AV28)</f>
        <v/>
      </c>
      <c r="AX28" s="221" t="str">
        <f>IF('EDCI Data'!AW28="","",'EDCI Data'!AW28)</f>
        <v/>
      </c>
      <c r="AY28" s="221" t="str">
        <f>IF('EDCI Data'!AX28="","",'EDCI Data'!AX28)</f>
        <v/>
      </c>
      <c r="AZ28" s="222" t="str">
        <f t="shared" si="49"/>
        <v/>
      </c>
      <c r="BA28" s="223" t="str">
        <f>IF('EDCI Data'!AY28="","",'EDCI Data'!AY28)</f>
        <v/>
      </c>
      <c r="BB28" s="223" t="str">
        <f>IF('EDCI Data'!AZ28="","",'EDCI Data'!AZ28)</f>
        <v/>
      </c>
      <c r="BC28" s="223" t="str">
        <f>IF('EDCI Data'!BA28="","",'EDCI Data'!BA28)</f>
        <v/>
      </c>
      <c r="BD28" s="223" t="str">
        <f>IF('EDCI Data'!BB28="","",'EDCI Data'!BB28)</f>
        <v/>
      </c>
      <c r="BE28" s="223" t="str">
        <f>IF('EDCI Data'!BC28="","",'EDCI Data'!BC28)</f>
        <v/>
      </c>
      <c r="BF28" s="223" t="str">
        <f>IF('EDCI Data'!BD28="","",'EDCI Data'!BD28)</f>
        <v/>
      </c>
      <c r="BG28" s="223" t="str">
        <f>IF('EDCI Data'!BE28="","",'EDCI Data'!BE28)</f>
        <v/>
      </c>
      <c r="BH28" s="223" t="str">
        <f>IF('EDCI Data'!BF28="","",'EDCI Data'!BF28)</f>
        <v/>
      </c>
      <c r="BI28" s="224" t="str">
        <f>IF('EDCI Data'!BG28="","",'EDCI Data'!BG28)</f>
        <v/>
      </c>
      <c r="BJ28" s="225" t="str">
        <f>IF('EDCI Data'!S28="","",'EDCI Data'!S28)</f>
        <v/>
      </c>
      <c r="BK28" s="225" t="str">
        <f>IF('EDCI Data'!T28="","",'EDCI Data'!T28)</f>
        <v/>
      </c>
      <c r="BL28" s="224" t="str">
        <f>IF('EDCI Data'!BJ28="","",'EDCI Data'!BJ28)</f>
        <v/>
      </c>
      <c r="BM28" s="226" t="str">
        <f>IF('EDCI Data'!BK28="","",'EDCI Data'!BK28)</f>
        <v/>
      </c>
      <c r="BN28" s="226" t="str">
        <f>IF('EDCI Data'!BL28="","",'EDCI Data'!BL28)</f>
        <v/>
      </c>
      <c r="BO28" s="227" t="str">
        <f>IF('EDCI Data'!BM28="","",'EDCI Data'!BM28)</f>
        <v/>
      </c>
      <c r="BP28" s="228" t="str">
        <f>IF('EDCI Data'!BN28="","",'EDCI Data'!BN28)</f>
        <v/>
      </c>
      <c r="BQ28" s="229" t="str">
        <f>IF('EDCI Data'!BO28="","",'EDCI Data'!BO28)</f>
        <v/>
      </c>
      <c r="BR28" s="230" t="str">
        <f t="shared" si="50"/>
        <v/>
      </c>
      <c r="BS28" s="230" t="str">
        <f t="shared" si="51"/>
        <v/>
      </c>
      <c r="BT28" s="230" t="str">
        <f t="shared" si="52"/>
        <v/>
      </c>
      <c r="BU28" s="230" t="str">
        <f t="shared" si="53"/>
        <v/>
      </c>
      <c r="BV28" s="230" t="str">
        <f t="shared" si="54"/>
        <v/>
      </c>
      <c r="BW28" s="230" t="str">
        <f>IF(COUNTIFS($BR$10:$BR$259,$BR28,$E$10:$E$259,$E28)&lt;&gt;COUNTIFS($BR$10:$BR$259,$BR28,$E$10:$E$259,$E28,G$10:G$259,G28),BW$8&amp;" for this company in this year is inconsistent across funds, please update accordingly. "&amp;CHAR(10),IF(G28="","",IF(IFERROR(OR(INT(G28)&lt;&gt;G28,ISTEXT(G28),G28&gt;'Source Data (Hidden)'!$T$3),TRUE),"Invalid year of initial investment - Please ensure that the input is a year (not a date) and is not future dated. "&amp;CHAR(10),"")))</f>
        <v/>
      </c>
      <c r="BX28" s="230"/>
      <c r="BY28" s="230" t="str">
        <f>IF(COUNTIFS($BR$10:$BR$259,$BR28,$E$10:$E$259,$E28)&lt;&gt;COUNTIFS($BR$10:$BR$259,$BR28,$E$10:$E$259,$E28,I$10:I$259,I28),BY$8&amp;" for this company in this year is inconsistent across funds, please update accordingly. "&amp;CHAR(10),IF(I28="","",IF(COUNTIF('Source Data (Hidden)'!$A$3:$B$255,I28)=0,"Invalid country of domicile - Please enter a valid input using the drop-down in the 'Country of domicile' column in the EDCI Data tab. "&amp;CHAR(10),"")))</f>
        <v/>
      </c>
      <c r="BZ28" s="230" t="str">
        <f>IF(COUNTIFS($BR$10:$BR$259,$BR28,$E$10:$E$259,$E28)&lt;&gt;COUNTIFS($BR$10:$BR$259,$BR28,$E$10:$E$259,$E28,J$10:J$259,J28),BZ$8&amp;" for this company in this year is inconsistent across funds, please update accordingly. "&amp;CHAR(10),IF(J28="","",IF(COUNTIF('Source Data (Hidden)'!$A$3:$B$255,J28)=0,"Invalid primary country of operations - Please enter a valid input using the drop-down in the 'Primary country of operations' column in the EDCI Data tab and ensure that you have narrowed this down to 1 primary country of operations. "&amp;CHAR(10),"")))</f>
        <v/>
      </c>
      <c r="CA28" s="230" t="str">
        <f>IF(COUNTIFS($BR$10:$BR$259,$BR28,$E$10:$E$259,$E28)&lt;&gt;COUNTIFS($BR$10:$BR$259,$BR28,$E$10:$E$259,$E28,K$10:K$259,K28),CA$8&amp;" for this company in this year is inconsistent across funds, please update accordingly. "&amp;CHAR(10),IF(K28="","",IF(COUNTIF('Source Data (Hidden)'!$C$3:$C$4,K28)&lt;&gt;1,"Invalid company structure - Please classify the portfolio company as either 'Private' or 'Public'. "&amp;CHAR(10),"")))</f>
        <v/>
      </c>
      <c r="CB28" s="230" t="str">
        <f>IF(COUNTIFS($BR$10:$BR$259,$BR28,$E$10:$E$259,$E28)&lt;&gt;COUNTIFS($BR$10:$BR$259,$BR28,$E$10:$E$259,$E28,L$10:L$259,L28),CB$8&amp;" for this company in this year is inconsistent across funds, please update accordingly. "&amp;CHAR(10),IF(L28="","",IF(COUNTIF('Source Data (Hidden)'!$D$3:$D$5,L28)&lt;&gt;1,"Invalid growth stage of company - Please describe the growth stage of the company as either 'Venture', 'Growth' or 'Buyout'. " &amp; CHAR(10),"")))</f>
        <v/>
      </c>
      <c r="CC28" s="230" t="str">
        <f t="shared" si="55"/>
        <v/>
      </c>
      <c r="CD28" s="283" t="str">
        <f t="shared" si="56"/>
        <v/>
      </c>
      <c r="CE28" s="230" t="str">
        <f>IF(COUNTIFS($BR$10:$BR$259,$BR28,$E$10:$E$259,$E28)&lt;&gt;COUNTIFS($BR$10:$BR$259,$BR28,$E$10:$E$259,$E28,O$10:O$259,O28),CE$8&amp;" for this company in this year is inconsistent across funds, please update accordingly. "&amp;CHAR(10),IF(O28="","",IF(COUNTIF('Source Data (Hidden)'!$G$3:$G$13,O28)&lt;&gt;1,"Invalid sector of operations SICS name - Please ensure that you have selected a valid sector of operations using the drop-down list available in the corresponding column in the EDCI Data tab. " &amp; CHAR(10),"")))</f>
        <v/>
      </c>
      <c r="CF28" s="230" t="str">
        <f t="shared" ca="1" si="57"/>
        <v/>
      </c>
      <c r="CG28" s="230" t="str">
        <f t="shared" ca="1" si="58"/>
        <v/>
      </c>
      <c r="CH28" s="230" t="str">
        <f>IF(COUNTIFS($BR$10:$BR$259,$BR28,$E$10:$E$259,$E28)&lt;&gt;COUNTIFS($BR$10:$BR$259,$BR28,$E$10:$E$259,$E28,R$10:R$259,R28),CH$8&amp;" for this company in this year is inconsistent across funds, please update accordingly. "&amp;CHAR(10),IF(R28="","",IF(COUNTIF('Source Data (Hidden)'!$F$3:$F$183,R28)&lt;&gt;1,"Invalid currency input - Please ensure that the currency entered is a monetary unit described using three letter code (ISO 4217 code). " &amp; CHAR(10),"")))</f>
        <v/>
      </c>
      <c r="CI28" s="230" t="str">
        <f t="shared" si="59"/>
        <v/>
      </c>
      <c r="CJ28" s="230" t="str">
        <f t="shared" si="60"/>
        <v/>
      </c>
      <c r="CK28" s="230" t="str">
        <f t="shared" si="61"/>
        <v/>
      </c>
      <c r="CL28" s="230" t="str">
        <f t="shared" si="62"/>
        <v/>
      </c>
      <c r="CM28" s="230" t="str">
        <f>IF(COUNTIFS($BR$10:$BR$259,$BR28,$E$10:$E$259,$E28)&lt;&gt;COUNTIFS($BR$10:$BR$259,$BR28,$E$10:$E$259,$E28,W$10:W$259,W28),CM$8&amp;" for this company in this year is inconsistent across funds, please update accordingly. "&amp;CHAR(10),IF(W28="","",IF(COUNTIF('Source Data (Hidden)'!$L$3:$L$6,W28)&lt;&gt;1,"Invalid input for Scope 1 Methodology - Please choose one of the options from the drop-down list in the corresponding column in the EDCI Data tab. " &amp; CHAR(10),"")))</f>
        <v/>
      </c>
      <c r="CN28" s="230" t="str">
        <f t="shared" si="63"/>
        <v/>
      </c>
      <c r="CO28" s="230" t="str">
        <f>IF(COUNTIFS($BR$10:$BR$259,$BR28,$E$10:$E$259,$E28)&lt;&gt;COUNTIFS($BR$10:$BR$259,$BR28,$E$10:$E$259,$E28,Y$10:Y$259,Y28),CO$8&amp;" for this company in this year is inconsistent across funds, please update accordingly. "&amp;CHAR(10),IF(Y28="","",IF(COUNTIF('Source Data (Hidden)'!$M$3:$M$5,Y28)&lt;&gt;1,"Invalid input for Scope 2 Methodology - Please choose one of the options from the drop-down list in the corresponding column in the EDCI Data tab. " &amp; CHAR(10),"")))</f>
        <v/>
      </c>
      <c r="CP28" s="230" t="str">
        <f t="shared" si="64"/>
        <v/>
      </c>
      <c r="CQ28" s="230" t="str">
        <f>IF(COUNTIFS($BR$10:$BR$259,$BR28,$E$10:$E$259,$E28)&lt;&gt;COUNTIFS($BR$10:$BR$259,$BR28,$E$10:$E$259,$E28,AA$10:AA$259,AA28),CQ$8&amp;" for this company in this year is inconsistent across funds, please update accordingly. "&amp;CHAR(10),IF(AA28="","",IF(COUNTIF('Source Data (Hidden)'!$N$3:$N$6,AA28)&lt;&gt;1,"Invalid input for Scope 3 Methodology - Please choose one of the options from the drop-down list in the corresponding column in the EDCI Data tab. " &amp; CHAR(10),"")))</f>
        <v/>
      </c>
      <c r="CR28" s="230" t="str">
        <f t="shared" si="65"/>
        <v/>
      </c>
      <c r="CS28" s="230" t="str">
        <f t="shared" si="66"/>
        <v/>
      </c>
      <c r="CT28" s="230" t="str">
        <f t="shared" si="67"/>
        <v/>
      </c>
      <c r="CU28" s="230" t="str">
        <f t="shared" si="68"/>
        <v/>
      </c>
      <c r="CV28" s="230" t="str">
        <f t="shared" si="69"/>
        <v/>
      </c>
      <c r="CW28" s="230" t="str">
        <f t="shared" si="70"/>
        <v/>
      </c>
      <c r="CX28" s="230" t="str">
        <f t="shared" si="71"/>
        <v/>
      </c>
      <c r="CY28" s="230" t="str">
        <f t="shared" si="72"/>
        <v/>
      </c>
      <c r="CZ28" s="230" t="str">
        <f t="shared" si="73"/>
        <v/>
      </c>
      <c r="DA28" s="230" t="str">
        <f t="shared" si="74"/>
        <v/>
      </c>
      <c r="DB28" s="230" t="str">
        <f t="shared" si="75"/>
        <v/>
      </c>
      <c r="DC28" s="230" t="str">
        <f t="shared" si="76"/>
        <v/>
      </c>
      <c r="DD28" s="230" t="str">
        <f t="shared" si="77"/>
        <v/>
      </c>
      <c r="DE28" s="230" t="str">
        <f t="shared" si="78"/>
        <v/>
      </c>
      <c r="DF28" s="230" t="str">
        <f t="shared" si="79"/>
        <v/>
      </c>
      <c r="DG28" s="230" t="str">
        <f t="shared" si="80"/>
        <v/>
      </c>
      <c r="DH28" s="283" t="str">
        <f t="shared" si="81"/>
        <v/>
      </c>
      <c r="DI28" s="230" t="str">
        <f t="shared" si="82"/>
        <v/>
      </c>
      <c r="DJ28" s="230" t="str">
        <f>IF(COUNTIFS($BR$10:$BR$259,$BR28,$E$10:$E$259,$E28)&lt;&gt;COUNTIFS($BR$10:$BR$259,$BR28,$E$10:$E$259,$E28,AT$10:AT$259,AT28),DJ$8&amp;" for this company in this year is inconsistent across funds, please update accordingly. "&amp;CHAR(10),IF(AT28="","",IF(COUNTIF('Source Data (Hidden)'!$O$3:$O$5,AT28)&lt;&gt;1,"Invalid input for 'Does this Portco have a decarbonization strategy/plan in place' - Please ensure that you have selected a valid response using the drop-down list available in the corresponding column in the EDCI Data tab. " &amp; CHAR(10),"")))</f>
        <v/>
      </c>
      <c r="DK28" s="230" t="str">
        <f>IF(COUNTIFS($BR$10:$BR$259,$BR28,$E$10:$E$259,$E28)&lt;&gt;COUNTIFS($BR$10:$BR$259,$BR28,$E$10:$E$259,$E28,AU$10:AU$259,AU28),DK$8&amp;" for this company in this year is inconsistent across funds, please update accordingly. "&amp;CHAR(10),IF(AU28="","",IF(COUNTIF('Source Data (Hidden)'!$P$3:$P$5,AU28)&lt;&gt;1,"Invalid input for 'Does the Portfolio Company have a short-term GHG emission reduction target' - Please ensure you have selected a valid response using the drop-down list available in the corresponding column in the EDCI Data tab. " &amp; CHAR(10),"")))</f>
        <v/>
      </c>
      <c r="DL28" s="230" t="str">
        <f>IF(COUNTIFS($BR$10:$BR$259,$BR28,$E$10:$E$259,$E28)&lt;&gt;COUNTIFS($BR$10:$BR$259,$BR28,$E$10:$E$259,$E28,AV$10:AV$259,AV28),DL$8&amp;" for this company in this year is inconsistent across funds, please update accordingly. "&amp;CHAR(10),IF(AV28="","",IF(COUNTIF('Source Data (Hidden)'!$Q$3:$Q$6,AV28)&lt;&gt;1,"Invalid input for 'Does the Portfolio Company have a long-term net zero goal' - Please ensure that you have selected a valid response using the drop-down list available in the corresponding column in the EDCI Data tab. " &amp; CHAR(10),"")))</f>
        <v/>
      </c>
      <c r="DM28" s="230" t="str">
        <f t="shared" si="83"/>
        <v/>
      </c>
      <c r="DN28" s="230" t="str">
        <f t="shared" si="84"/>
        <v/>
      </c>
      <c r="DO28" s="230" t="str">
        <f t="shared" si="85"/>
        <v/>
      </c>
      <c r="DP28" s="230"/>
      <c r="DQ28" s="230" t="str">
        <f t="shared" si="86"/>
        <v/>
      </c>
      <c r="DR28" s="230" t="str">
        <f t="shared" si="87"/>
        <v/>
      </c>
      <c r="DS28" s="230" t="str">
        <f t="shared" si="88"/>
        <v/>
      </c>
      <c r="DT28" s="230" t="str">
        <f t="shared" si="89"/>
        <v/>
      </c>
      <c r="DU28" s="230" t="str">
        <f t="shared" si="90"/>
        <v/>
      </c>
      <c r="DV28" s="230" t="str">
        <f t="shared" si="91"/>
        <v/>
      </c>
      <c r="DW28" s="230" t="str">
        <f t="shared" si="92"/>
        <v/>
      </c>
      <c r="DX28" s="230" t="str">
        <f t="shared" si="93"/>
        <v/>
      </c>
      <c r="DY28" s="230" t="str">
        <f t="shared" si="94"/>
        <v/>
      </c>
      <c r="DZ28" s="230" t="str">
        <f t="shared" si="95"/>
        <v/>
      </c>
      <c r="EA28" s="230" t="str">
        <f t="shared" si="96"/>
        <v/>
      </c>
      <c r="EB28" s="230" t="str">
        <f t="shared" si="97"/>
        <v/>
      </c>
      <c r="EC28" s="284" t="str">
        <f t="shared" si="98"/>
        <v/>
      </c>
      <c r="ED28" s="284" t="str">
        <f t="shared" si="99"/>
        <v/>
      </c>
      <c r="EE28" s="230" t="str">
        <f t="shared" si="100"/>
        <v/>
      </c>
      <c r="EF28" s="230" t="str">
        <f>IF(COUNTIFS($BR$10:$BR$259,$BR28,$E$10:$E$259,$E28)&lt;&gt;COUNTIFS($BR$10:$BR$259,$BR28,$E$10:$E$259,$E28,BP$10:BP$259,BP28),EF$8&amp;" for this company in this year is inconsistent across funds, please update accordingly. "&amp;CHAR(10),IF(AND(BP28="",BQ28=""),"",IF(OR(AND(BQ28&lt;&gt;"",BP28&lt;&gt;"",BP28&lt;&gt;"Y"),AND(BQ28&lt;&gt;"",BP28=""),COUNTIF('Source Data (Hidden)'!$S$3:$S$4,BP28)&lt;&gt;1),"Invalid input for 'Do you conduct an employee survey' - Please ensure the input is either Y or N or leave blank if data is not available. If you have reported a % response rate to employee survey then the input for this metric should be Y. " &amp; CHAR(10),"")))</f>
        <v/>
      </c>
      <c r="EG28" s="230" t="str">
        <f t="shared" si="101"/>
        <v/>
      </c>
    </row>
    <row r="29" spans="1:137" s="154" customFormat="1" ht="60" customHeight="1" x14ac:dyDescent="0.35">
      <c r="A29" s="153"/>
      <c r="B29" s="212" t="str">
        <f t="shared" ca="1" si="0"/>
        <v/>
      </c>
      <c r="C29" s="213" t="str">
        <f>IF('EDCI Data'!B29="","",'EDCI Data'!B29)</f>
        <v/>
      </c>
      <c r="D29" s="214" t="str">
        <f>IF('EDCI Data'!C29="","",'EDCI Data'!C29)</f>
        <v/>
      </c>
      <c r="E29" s="215" t="str">
        <f>IF('EDCI Data'!D29="","",'EDCI Data'!D29)</f>
        <v/>
      </c>
      <c r="F29" s="216" t="str">
        <f>IF('EDCI Data'!E29="","",'EDCI Data'!E29)</f>
        <v/>
      </c>
      <c r="G29" s="213" t="str">
        <f>IF('EDCI Data'!F29="","",'EDCI Data'!F29)</f>
        <v/>
      </c>
      <c r="H29" s="213" t="str">
        <f>IF('EDCI Data'!G29="","",'EDCI Data'!G29)</f>
        <v/>
      </c>
      <c r="I29" s="213" t="str">
        <f>IF('EDCI Data'!H29="","",'EDCI Data'!H29)</f>
        <v/>
      </c>
      <c r="J29" s="213" t="str">
        <f>IF('EDCI Data'!I29="","",'EDCI Data'!I29)</f>
        <v/>
      </c>
      <c r="K29" s="213" t="str">
        <f>IF('EDCI Data'!J29="","",'EDCI Data'!J29)</f>
        <v/>
      </c>
      <c r="L29" s="213" t="str">
        <f>IF('EDCI Data'!K29="","",'EDCI Data'!K29)</f>
        <v/>
      </c>
      <c r="M29" s="217" t="str">
        <f>IF('EDCI Data'!L29="","",'EDCI Data'!L29)</f>
        <v/>
      </c>
      <c r="N29" s="217" t="str">
        <f>IF('EDCI Data'!M29="","",'EDCI Data'!M29)</f>
        <v/>
      </c>
      <c r="O29" s="213" t="str">
        <f>IF('EDCI Data'!N29="","",'EDCI Data'!N29)</f>
        <v/>
      </c>
      <c r="P29" s="213" t="str">
        <f>IF('EDCI Data'!O29="","",'EDCI Data'!O29)</f>
        <v/>
      </c>
      <c r="Q29" s="213" t="str">
        <f>IF('EDCI Data'!P29="","",'EDCI Data'!P29)</f>
        <v/>
      </c>
      <c r="R29" s="213" t="str">
        <f>IF('EDCI Data'!Q29="","",'EDCI Data'!Q29)</f>
        <v/>
      </c>
      <c r="S29" s="218" t="str">
        <f>IF('EDCI Data'!R29="","",'EDCI Data'!R29)</f>
        <v/>
      </c>
      <c r="T29" s="219" t="str">
        <f>IF('EDCI Data'!S29="","",'EDCI Data'!S29)</f>
        <v/>
      </c>
      <c r="U29" s="219" t="str">
        <f>IF('EDCI Data'!T29="","",'EDCI Data'!T29)</f>
        <v/>
      </c>
      <c r="V29" s="220" t="str">
        <f>IF('EDCI Data'!U29="","",'EDCI Data'!U29)</f>
        <v/>
      </c>
      <c r="W29" s="213" t="str">
        <f>IF('EDCI Data'!V29="","",'EDCI Data'!V29)</f>
        <v/>
      </c>
      <c r="X29" s="220" t="str">
        <f>IF('EDCI Data'!W29="","",'EDCI Data'!W29)</f>
        <v/>
      </c>
      <c r="Y29" s="213" t="str">
        <f>IF('EDCI Data'!X29="","",'EDCI Data'!X29)</f>
        <v/>
      </c>
      <c r="Z29" s="220" t="str">
        <f>IF('EDCI Data'!Y29="","",'EDCI Data'!Y29)</f>
        <v/>
      </c>
      <c r="AA29" s="213" t="str">
        <f>IF('EDCI Data'!Z29="","",'EDCI Data'!Z29)</f>
        <v/>
      </c>
      <c r="AB29" s="213" t="str">
        <f>IF('EDCI Data'!AA29="","",'EDCI Data'!AA29)</f>
        <v/>
      </c>
      <c r="AC29" s="213" t="str">
        <f>IF('EDCI Data'!AB29="","",'EDCI Data'!AB29)</f>
        <v/>
      </c>
      <c r="AD29" s="213" t="str">
        <f>IF('EDCI Data'!AC29="","",'EDCI Data'!AC29)</f>
        <v/>
      </c>
      <c r="AE29" s="213" t="str">
        <f>IF('EDCI Data'!AD29="","",'EDCI Data'!AD29)</f>
        <v/>
      </c>
      <c r="AF29" s="213" t="str">
        <f>IF('EDCI Data'!AE29="","",'EDCI Data'!AE29)</f>
        <v/>
      </c>
      <c r="AG29" s="213" t="str">
        <f>IF('EDCI Data'!AF29="","",'EDCI Data'!AF29)</f>
        <v/>
      </c>
      <c r="AH29" s="213" t="str">
        <f>IF('EDCI Data'!AG29="","",'EDCI Data'!AG29)</f>
        <v/>
      </c>
      <c r="AI29" s="213" t="str">
        <f>IF('EDCI Data'!AH29="","",'EDCI Data'!AH29)</f>
        <v/>
      </c>
      <c r="AJ29" s="213" t="str">
        <f>IF('EDCI Data'!AI29="","",'EDCI Data'!AI29)</f>
        <v/>
      </c>
      <c r="AK29" s="213" t="str">
        <f>IF('EDCI Data'!AJ29="","",'EDCI Data'!AJ29)</f>
        <v/>
      </c>
      <c r="AL29" s="213" t="str">
        <f>IF('EDCI Data'!AK29="","",'EDCI Data'!AK29)</f>
        <v/>
      </c>
      <c r="AM29" s="213" t="str">
        <f>IF('EDCI Data'!AL29="","",'EDCI Data'!AL29)</f>
        <v/>
      </c>
      <c r="AN29" s="213" t="str">
        <f>IF('EDCI Data'!AM29="","",'EDCI Data'!AM29)</f>
        <v/>
      </c>
      <c r="AO29" s="213" t="str">
        <f>IF('EDCI Data'!AN29="","",'EDCI Data'!AN29)</f>
        <v/>
      </c>
      <c r="AP29" s="213" t="str">
        <f>IF('EDCI Data'!AO29="","",'EDCI Data'!AO29)</f>
        <v/>
      </c>
      <c r="AQ29" s="213" t="str">
        <f>IF('EDCI Data'!AP29="","",'EDCI Data'!AP29)</f>
        <v/>
      </c>
      <c r="AR29" s="213" t="str">
        <f>IF('EDCI Data'!AQ29="","",'EDCI Data'!AQ29)</f>
        <v/>
      </c>
      <c r="AS29" s="213" t="str">
        <f>IF('EDCI Data'!AR29="","",'EDCI Data'!AR29)</f>
        <v/>
      </c>
      <c r="AT29" s="213" t="str">
        <f>IF('EDCI Data'!AS29="","",'EDCI Data'!AS29)</f>
        <v/>
      </c>
      <c r="AU29" s="213" t="str">
        <f>IF('EDCI Data'!AT29="","",'EDCI Data'!AT29)</f>
        <v/>
      </c>
      <c r="AV29" s="213" t="str">
        <f>IF('EDCI Data'!AU29="","",'EDCI Data'!AU29)</f>
        <v/>
      </c>
      <c r="AW29" s="213" t="str">
        <f>IF('EDCI Data'!AV29="","",'EDCI Data'!AV29)</f>
        <v/>
      </c>
      <c r="AX29" s="221" t="str">
        <f>IF('EDCI Data'!AW29="","",'EDCI Data'!AW29)</f>
        <v/>
      </c>
      <c r="AY29" s="221" t="str">
        <f>IF('EDCI Data'!AX29="","",'EDCI Data'!AX29)</f>
        <v/>
      </c>
      <c r="AZ29" s="222" t="str">
        <f t="shared" si="49"/>
        <v/>
      </c>
      <c r="BA29" s="223" t="str">
        <f>IF('EDCI Data'!AY29="","",'EDCI Data'!AY29)</f>
        <v/>
      </c>
      <c r="BB29" s="223" t="str">
        <f>IF('EDCI Data'!AZ29="","",'EDCI Data'!AZ29)</f>
        <v/>
      </c>
      <c r="BC29" s="223" t="str">
        <f>IF('EDCI Data'!BA29="","",'EDCI Data'!BA29)</f>
        <v/>
      </c>
      <c r="BD29" s="223" t="str">
        <f>IF('EDCI Data'!BB29="","",'EDCI Data'!BB29)</f>
        <v/>
      </c>
      <c r="BE29" s="223" t="str">
        <f>IF('EDCI Data'!BC29="","",'EDCI Data'!BC29)</f>
        <v/>
      </c>
      <c r="BF29" s="223" t="str">
        <f>IF('EDCI Data'!BD29="","",'EDCI Data'!BD29)</f>
        <v/>
      </c>
      <c r="BG29" s="223" t="str">
        <f>IF('EDCI Data'!BE29="","",'EDCI Data'!BE29)</f>
        <v/>
      </c>
      <c r="BH29" s="223" t="str">
        <f>IF('EDCI Data'!BF29="","",'EDCI Data'!BF29)</f>
        <v/>
      </c>
      <c r="BI29" s="224" t="str">
        <f>IF('EDCI Data'!BG29="","",'EDCI Data'!BG29)</f>
        <v/>
      </c>
      <c r="BJ29" s="225" t="str">
        <f>IF('EDCI Data'!S29="","",'EDCI Data'!S29)</f>
        <v/>
      </c>
      <c r="BK29" s="225" t="str">
        <f>IF('EDCI Data'!T29="","",'EDCI Data'!T29)</f>
        <v/>
      </c>
      <c r="BL29" s="224" t="str">
        <f>IF('EDCI Data'!BJ29="","",'EDCI Data'!BJ29)</f>
        <v/>
      </c>
      <c r="BM29" s="226" t="str">
        <f>IF('EDCI Data'!BK29="","",'EDCI Data'!BK29)</f>
        <v/>
      </c>
      <c r="BN29" s="226" t="str">
        <f>IF('EDCI Data'!BL29="","",'EDCI Data'!BL29)</f>
        <v/>
      </c>
      <c r="BO29" s="227" t="str">
        <f>IF('EDCI Data'!BM29="","",'EDCI Data'!BM29)</f>
        <v/>
      </c>
      <c r="BP29" s="228" t="str">
        <f>IF('EDCI Data'!BN29="","",'EDCI Data'!BN29)</f>
        <v/>
      </c>
      <c r="BQ29" s="229" t="str">
        <f>IF('EDCI Data'!BO29="","",'EDCI Data'!BO29)</f>
        <v/>
      </c>
      <c r="BR29" s="230" t="str">
        <f t="shared" si="50"/>
        <v/>
      </c>
      <c r="BS29" s="230" t="str">
        <f t="shared" si="51"/>
        <v/>
      </c>
      <c r="BT29" s="230" t="str">
        <f t="shared" si="52"/>
        <v/>
      </c>
      <c r="BU29" s="230" t="str">
        <f t="shared" si="53"/>
        <v/>
      </c>
      <c r="BV29" s="230" t="str">
        <f t="shared" si="54"/>
        <v/>
      </c>
      <c r="BW29" s="230" t="str">
        <f>IF(COUNTIFS($BR$10:$BR$259,$BR29,$E$10:$E$259,$E29)&lt;&gt;COUNTIFS($BR$10:$BR$259,$BR29,$E$10:$E$259,$E29,G$10:G$259,G29),BW$8&amp;" for this company in this year is inconsistent across funds, please update accordingly. "&amp;CHAR(10),IF(G29="","",IF(IFERROR(OR(INT(G29)&lt;&gt;G29,ISTEXT(G29),G29&gt;'Source Data (Hidden)'!$T$3),TRUE),"Invalid year of initial investment - Please ensure that the input is a year (not a date) and is not future dated. "&amp;CHAR(10),"")))</f>
        <v/>
      </c>
      <c r="BX29" s="230"/>
      <c r="BY29" s="230" t="str">
        <f>IF(COUNTIFS($BR$10:$BR$259,$BR29,$E$10:$E$259,$E29)&lt;&gt;COUNTIFS($BR$10:$BR$259,$BR29,$E$10:$E$259,$E29,I$10:I$259,I29),BY$8&amp;" for this company in this year is inconsistent across funds, please update accordingly. "&amp;CHAR(10),IF(I29="","",IF(COUNTIF('Source Data (Hidden)'!$A$3:$B$255,I29)=0,"Invalid country of domicile - Please enter a valid input using the drop-down in the 'Country of domicile' column in the EDCI Data tab. "&amp;CHAR(10),"")))</f>
        <v/>
      </c>
      <c r="BZ29" s="230" t="str">
        <f>IF(COUNTIFS($BR$10:$BR$259,$BR29,$E$10:$E$259,$E29)&lt;&gt;COUNTIFS($BR$10:$BR$259,$BR29,$E$10:$E$259,$E29,J$10:J$259,J29),BZ$8&amp;" for this company in this year is inconsistent across funds, please update accordingly. "&amp;CHAR(10),IF(J29="","",IF(COUNTIF('Source Data (Hidden)'!$A$3:$B$255,J29)=0,"Invalid primary country of operations - Please enter a valid input using the drop-down in the 'Primary country of operations' column in the EDCI Data tab and ensure that you have narrowed this down to 1 primary country of operations. "&amp;CHAR(10),"")))</f>
        <v/>
      </c>
      <c r="CA29" s="230" t="str">
        <f>IF(COUNTIFS($BR$10:$BR$259,$BR29,$E$10:$E$259,$E29)&lt;&gt;COUNTIFS($BR$10:$BR$259,$BR29,$E$10:$E$259,$E29,K$10:K$259,K29),CA$8&amp;" for this company in this year is inconsistent across funds, please update accordingly. "&amp;CHAR(10),IF(K29="","",IF(COUNTIF('Source Data (Hidden)'!$C$3:$C$4,K29)&lt;&gt;1,"Invalid company structure - Please classify the portfolio company as either 'Private' or 'Public'. "&amp;CHAR(10),"")))</f>
        <v/>
      </c>
      <c r="CB29" s="230" t="str">
        <f>IF(COUNTIFS($BR$10:$BR$259,$BR29,$E$10:$E$259,$E29)&lt;&gt;COUNTIFS($BR$10:$BR$259,$BR29,$E$10:$E$259,$E29,L$10:L$259,L29),CB$8&amp;" for this company in this year is inconsistent across funds, please update accordingly. "&amp;CHAR(10),IF(L29="","",IF(COUNTIF('Source Data (Hidden)'!$D$3:$D$5,L29)&lt;&gt;1,"Invalid growth stage of company - Please describe the growth stage of the company as either 'Venture', 'Growth' or 'Buyout'. " &amp; CHAR(10),"")))</f>
        <v/>
      </c>
      <c r="CC29" s="230" t="str">
        <f t="shared" si="55"/>
        <v/>
      </c>
      <c r="CD29" s="283" t="str">
        <f t="shared" si="56"/>
        <v/>
      </c>
      <c r="CE29" s="230" t="str">
        <f>IF(COUNTIFS($BR$10:$BR$259,$BR29,$E$10:$E$259,$E29)&lt;&gt;COUNTIFS($BR$10:$BR$259,$BR29,$E$10:$E$259,$E29,O$10:O$259,O29),CE$8&amp;" for this company in this year is inconsistent across funds, please update accordingly. "&amp;CHAR(10),IF(O29="","",IF(COUNTIF('Source Data (Hidden)'!$G$3:$G$13,O29)&lt;&gt;1,"Invalid sector of operations SICS name - Please ensure that you have selected a valid sector of operations using the drop-down list available in the corresponding column in the EDCI Data tab. " &amp; CHAR(10),"")))</f>
        <v/>
      </c>
      <c r="CF29" s="230" t="str">
        <f t="shared" ca="1" si="57"/>
        <v/>
      </c>
      <c r="CG29" s="230" t="str">
        <f t="shared" ca="1" si="58"/>
        <v/>
      </c>
      <c r="CH29" s="230" t="str">
        <f>IF(COUNTIFS($BR$10:$BR$259,$BR29,$E$10:$E$259,$E29)&lt;&gt;COUNTIFS($BR$10:$BR$259,$BR29,$E$10:$E$259,$E29,R$10:R$259,R29),CH$8&amp;" for this company in this year is inconsistent across funds, please update accordingly. "&amp;CHAR(10),IF(R29="","",IF(COUNTIF('Source Data (Hidden)'!$F$3:$F$183,R29)&lt;&gt;1,"Invalid currency input - Please ensure that the currency entered is a monetary unit described using three letter code (ISO 4217 code). " &amp; CHAR(10),"")))</f>
        <v/>
      </c>
      <c r="CI29" s="230" t="str">
        <f t="shared" si="59"/>
        <v/>
      </c>
      <c r="CJ29" s="230" t="str">
        <f t="shared" si="60"/>
        <v/>
      </c>
      <c r="CK29" s="230" t="str">
        <f t="shared" si="61"/>
        <v/>
      </c>
      <c r="CL29" s="230" t="str">
        <f t="shared" si="62"/>
        <v/>
      </c>
      <c r="CM29" s="230" t="str">
        <f>IF(COUNTIFS($BR$10:$BR$259,$BR29,$E$10:$E$259,$E29)&lt;&gt;COUNTIFS($BR$10:$BR$259,$BR29,$E$10:$E$259,$E29,W$10:W$259,W29),CM$8&amp;" for this company in this year is inconsistent across funds, please update accordingly. "&amp;CHAR(10),IF(W29="","",IF(COUNTIF('Source Data (Hidden)'!$L$3:$L$6,W29)&lt;&gt;1,"Invalid input for Scope 1 Methodology - Please choose one of the options from the drop-down list in the corresponding column in the EDCI Data tab. " &amp; CHAR(10),"")))</f>
        <v/>
      </c>
      <c r="CN29" s="230" t="str">
        <f t="shared" si="63"/>
        <v/>
      </c>
      <c r="CO29" s="230" t="str">
        <f>IF(COUNTIFS($BR$10:$BR$259,$BR29,$E$10:$E$259,$E29)&lt;&gt;COUNTIFS($BR$10:$BR$259,$BR29,$E$10:$E$259,$E29,Y$10:Y$259,Y29),CO$8&amp;" for this company in this year is inconsistent across funds, please update accordingly. "&amp;CHAR(10),IF(Y29="","",IF(COUNTIF('Source Data (Hidden)'!$M$3:$M$5,Y29)&lt;&gt;1,"Invalid input for Scope 2 Methodology - Please choose one of the options from the drop-down list in the corresponding column in the EDCI Data tab. " &amp; CHAR(10),"")))</f>
        <v/>
      </c>
      <c r="CP29" s="230" t="str">
        <f t="shared" si="64"/>
        <v/>
      </c>
      <c r="CQ29" s="230" t="str">
        <f>IF(COUNTIFS($BR$10:$BR$259,$BR29,$E$10:$E$259,$E29)&lt;&gt;COUNTIFS($BR$10:$BR$259,$BR29,$E$10:$E$259,$E29,AA$10:AA$259,AA29),CQ$8&amp;" for this company in this year is inconsistent across funds, please update accordingly. "&amp;CHAR(10),IF(AA29="","",IF(COUNTIF('Source Data (Hidden)'!$N$3:$N$6,AA29)&lt;&gt;1,"Invalid input for Scope 3 Methodology - Please choose one of the options from the drop-down list in the corresponding column in the EDCI Data tab. " &amp; CHAR(10),"")))</f>
        <v/>
      </c>
      <c r="CR29" s="230" t="str">
        <f t="shared" si="65"/>
        <v/>
      </c>
      <c r="CS29" s="230" t="str">
        <f t="shared" si="66"/>
        <v/>
      </c>
      <c r="CT29" s="230" t="str">
        <f t="shared" si="67"/>
        <v/>
      </c>
      <c r="CU29" s="230" t="str">
        <f t="shared" si="68"/>
        <v/>
      </c>
      <c r="CV29" s="230" t="str">
        <f t="shared" si="69"/>
        <v/>
      </c>
      <c r="CW29" s="230" t="str">
        <f t="shared" si="70"/>
        <v/>
      </c>
      <c r="CX29" s="230" t="str">
        <f t="shared" si="71"/>
        <v/>
      </c>
      <c r="CY29" s="230" t="str">
        <f t="shared" si="72"/>
        <v/>
      </c>
      <c r="CZ29" s="230" t="str">
        <f t="shared" si="73"/>
        <v/>
      </c>
      <c r="DA29" s="230" t="str">
        <f t="shared" si="74"/>
        <v/>
      </c>
      <c r="DB29" s="230" t="str">
        <f t="shared" si="75"/>
        <v/>
      </c>
      <c r="DC29" s="230" t="str">
        <f t="shared" si="76"/>
        <v/>
      </c>
      <c r="DD29" s="230" t="str">
        <f t="shared" si="77"/>
        <v/>
      </c>
      <c r="DE29" s="230" t="str">
        <f t="shared" si="78"/>
        <v/>
      </c>
      <c r="DF29" s="230" t="str">
        <f t="shared" si="79"/>
        <v/>
      </c>
      <c r="DG29" s="230" t="str">
        <f t="shared" si="80"/>
        <v/>
      </c>
      <c r="DH29" s="283" t="str">
        <f t="shared" si="81"/>
        <v/>
      </c>
      <c r="DI29" s="230" t="str">
        <f t="shared" si="82"/>
        <v/>
      </c>
      <c r="DJ29" s="230" t="str">
        <f>IF(COUNTIFS($BR$10:$BR$259,$BR29,$E$10:$E$259,$E29)&lt;&gt;COUNTIFS($BR$10:$BR$259,$BR29,$E$10:$E$259,$E29,AT$10:AT$259,AT29),DJ$8&amp;" for this company in this year is inconsistent across funds, please update accordingly. "&amp;CHAR(10),IF(AT29="","",IF(COUNTIF('Source Data (Hidden)'!$O$3:$O$5,AT29)&lt;&gt;1,"Invalid input for 'Does this Portco have a decarbonization strategy/plan in place' - Please ensure that you have selected a valid response using the drop-down list available in the corresponding column in the EDCI Data tab. " &amp; CHAR(10),"")))</f>
        <v/>
      </c>
      <c r="DK29" s="230" t="str">
        <f>IF(COUNTIFS($BR$10:$BR$259,$BR29,$E$10:$E$259,$E29)&lt;&gt;COUNTIFS($BR$10:$BR$259,$BR29,$E$10:$E$259,$E29,AU$10:AU$259,AU29),DK$8&amp;" for this company in this year is inconsistent across funds, please update accordingly. "&amp;CHAR(10),IF(AU29="","",IF(COUNTIF('Source Data (Hidden)'!$P$3:$P$5,AU29)&lt;&gt;1,"Invalid input for 'Does the Portfolio Company have a short-term GHG emission reduction target' - Please ensure you have selected a valid response using the drop-down list available in the corresponding column in the EDCI Data tab. " &amp; CHAR(10),"")))</f>
        <v/>
      </c>
      <c r="DL29" s="230" t="str">
        <f>IF(COUNTIFS($BR$10:$BR$259,$BR29,$E$10:$E$259,$E29)&lt;&gt;COUNTIFS($BR$10:$BR$259,$BR29,$E$10:$E$259,$E29,AV$10:AV$259,AV29),DL$8&amp;" for this company in this year is inconsistent across funds, please update accordingly. "&amp;CHAR(10),IF(AV29="","",IF(COUNTIF('Source Data (Hidden)'!$Q$3:$Q$6,AV29)&lt;&gt;1,"Invalid input for 'Does the Portfolio Company have a long-term net zero goal' - Please ensure that you have selected a valid response using the drop-down list available in the corresponding column in the EDCI Data tab. " &amp; CHAR(10),"")))</f>
        <v/>
      </c>
      <c r="DM29" s="230" t="str">
        <f t="shared" si="83"/>
        <v/>
      </c>
      <c r="DN29" s="230" t="str">
        <f t="shared" si="84"/>
        <v/>
      </c>
      <c r="DO29" s="230" t="str">
        <f t="shared" si="85"/>
        <v/>
      </c>
      <c r="DP29" s="230"/>
      <c r="DQ29" s="230" t="str">
        <f t="shared" si="86"/>
        <v/>
      </c>
      <c r="DR29" s="230" t="str">
        <f t="shared" si="87"/>
        <v/>
      </c>
      <c r="DS29" s="230" t="str">
        <f t="shared" si="88"/>
        <v/>
      </c>
      <c r="DT29" s="230" t="str">
        <f t="shared" si="89"/>
        <v/>
      </c>
      <c r="DU29" s="230" t="str">
        <f t="shared" si="90"/>
        <v/>
      </c>
      <c r="DV29" s="230" t="str">
        <f t="shared" si="91"/>
        <v/>
      </c>
      <c r="DW29" s="230" t="str">
        <f t="shared" si="92"/>
        <v/>
      </c>
      <c r="DX29" s="230" t="str">
        <f t="shared" si="93"/>
        <v/>
      </c>
      <c r="DY29" s="230" t="str">
        <f t="shared" si="94"/>
        <v/>
      </c>
      <c r="DZ29" s="230" t="str">
        <f t="shared" si="95"/>
        <v/>
      </c>
      <c r="EA29" s="230" t="str">
        <f t="shared" si="96"/>
        <v/>
      </c>
      <c r="EB29" s="230" t="str">
        <f t="shared" si="97"/>
        <v/>
      </c>
      <c r="EC29" s="284" t="str">
        <f t="shared" si="98"/>
        <v/>
      </c>
      <c r="ED29" s="284" t="str">
        <f t="shared" si="99"/>
        <v/>
      </c>
      <c r="EE29" s="230" t="str">
        <f t="shared" si="100"/>
        <v/>
      </c>
      <c r="EF29" s="230" t="str">
        <f>IF(COUNTIFS($BR$10:$BR$259,$BR29,$E$10:$E$259,$E29)&lt;&gt;COUNTIFS($BR$10:$BR$259,$BR29,$E$10:$E$259,$E29,BP$10:BP$259,BP29),EF$8&amp;" for this company in this year is inconsistent across funds, please update accordingly. "&amp;CHAR(10),IF(AND(BP29="",BQ29=""),"",IF(OR(AND(BQ29&lt;&gt;"",BP29&lt;&gt;"",BP29&lt;&gt;"Y"),AND(BQ29&lt;&gt;"",BP29=""),COUNTIF('Source Data (Hidden)'!$S$3:$S$4,BP29)&lt;&gt;1),"Invalid input for 'Do you conduct an employee survey' - Please ensure the input is either Y or N or leave blank if data is not available. If you have reported a % response rate to employee survey then the input for this metric should be Y. " &amp; CHAR(10),"")))</f>
        <v/>
      </c>
      <c r="EG29" s="230" t="str">
        <f t="shared" si="101"/>
        <v/>
      </c>
    </row>
    <row r="30" spans="1:137" s="154" customFormat="1" ht="60" customHeight="1" x14ac:dyDescent="0.35">
      <c r="A30" s="153"/>
      <c r="B30" s="212" t="str">
        <f t="shared" ca="1" si="0"/>
        <v/>
      </c>
      <c r="C30" s="213" t="str">
        <f>IF('EDCI Data'!B30="","",'EDCI Data'!B30)</f>
        <v/>
      </c>
      <c r="D30" s="214" t="str">
        <f>IF('EDCI Data'!C30="","",'EDCI Data'!C30)</f>
        <v/>
      </c>
      <c r="E30" s="215" t="str">
        <f>IF('EDCI Data'!D30="","",'EDCI Data'!D30)</f>
        <v/>
      </c>
      <c r="F30" s="216" t="str">
        <f>IF('EDCI Data'!E30="","",'EDCI Data'!E30)</f>
        <v/>
      </c>
      <c r="G30" s="213" t="str">
        <f>IF('EDCI Data'!F30="","",'EDCI Data'!F30)</f>
        <v/>
      </c>
      <c r="H30" s="213" t="str">
        <f>IF('EDCI Data'!G30="","",'EDCI Data'!G30)</f>
        <v/>
      </c>
      <c r="I30" s="213" t="str">
        <f>IF('EDCI Data'!H30="","",'EDCI Data'!H30)</f>
        <v/>
      </c>
      <c r="J30" s="213" t="str">
        <f>IF('EDCI Data'!I30="","",'EDCI Data'!I30)</f>
        <v/>
      </c>
      <c r="K30" s="213" t="str">
        <f>IF('EDCI Data'!J30="","",'EDCI Data'!J30)</f>
        <v/>
      </c>
      <c r="L30" s="213" t="str">
        <f>IF('EDCI Data'!K30="","",'EDCI Data'!K30)</f>
        <v/>
      </c>
      <c r="M30" s="217" t="str">
        <f>IF('EDCI Data'!L30="","",'EDCI Data'!L30)</f>
        <v/>
      </c>
      <c r="N30" s="217" t="str">
        <f>IF('EDCI Data'!M30="","",'EDCI Data'!M30)</f>
        <v/>
      </c>
      <c r="O30" s="213" t="str">
        <f>IF('EDCI Data'!N30="","",'EDCI Data'!N30)</f>
        <v/>
      </c>
      <c r="P30" s="213" t="str">
        <f>IF('EDCI Data'!O30="","",'EDCI Data'!O30)</f>
        <v/>
      </c>
      <c r="Q30" s="213" t="str">
        <f>IF('EDCI Data'!P30="","",'EDCI Data'!P30)</f>
        <v/>
      </c>
      <c r="R30" s="213" t="str">
        <f>IF('EDCI Data'!Q30="","",'EDCI Data'!Q30)</f>
        <v/>
      </c>
      <c r="S30" s="218" t="str">
        <f>IF('EDCI Data'!R30="","",'EDCI Data'!R30)</f>
        <v/>
      </c>
      <c r="T30" s="219" t="str">
        <f>IF('EDCI Data'!S30="","",'EDCI Data'!S30)</f>
        <v/>
      </c>
      <c r="U30" s="219" t="str">
        <f>IF('EDCI Data'!T30="","",'EDCI Data'!T30)</f>
        <v/>
      </c>
      <c r="V30" s="220" t="str">
        <f>IF('EDCI Data'!U30="","",'EDCI Data'!U30)</f>
        <v/>
      </c>
      <c r="W30" s="213" t="str">
        <f>IF('EDCI Data'!V30="","",'EDCI Data'!V30)</f>
        <v/>
      </c>
      <c r="X30" s="220" t="str">
        <f>IF('EDCI Data'!W30="","",'EDCI Data'!W30)</f>
        <v/>
      </c>
      <c r="Y30" s="213" t="str">
        <f>IF('EDCI Data'!X30="","",'EDCI Data'!X30)</f>
        <v/>
      </c>
      <c r="Z30" s="220" t="str">
        <f>IF('EDCI Data'!Y30="","",'EDCI Data'!Y30)</f>
        <v/>
      </c>
      <c r="AA30" s="213" t="str">
        <f>IF('EDCI Data'!Z30="","",'EDCI Data'!Z30)</f>
        <v/>
      </c>
      <c r="AB30" s="213" t="str">
        <f>IF('EDCI Data'!AA30="","",'EDCI Data'!AA30)</f>
        <v/>
      </c>
      <c r="AC30" s="213" t="str">
        <f>IF('EDCI Data'!AB30="","",'EDCI Data'!AB30)</f>
        <v/>
      </c>
      <c r="AD30" s="213" t="str">
        <f>IF('EDCI Data'!AC30="","",'EDCI Data'!AC30)</f>
        <v/>
      </c>
      <c r="AE30" s="213" t="str">
        <f>IF('EDCI Data'!AD30="","",'EDCI Data'!AD30)</f>
        <v/>
      </c>
      <c r="AF30" s="213" t="str">
        <f>IF('EDCI Data'!AE30="","",'EDCI Data'!AE30)</f>
        <v/>
      </c>
      <c r="AG30" s="213" t="str">
        <f>IF('EDCI Data'!AF30="","",'EDCI Data'!AF30)</f>
        <v/>
      </c>
      <c r="AH30" s="213" t="str">
        <f>IF('EDCI Data'!AG30="","",'EDCI Data'!AG30)</f>
        <v/>
      </c>
      <c r="AI30" s="213" t="str">
        <f>IF('EDCI Data'!AH30="","",'EDCI Data'!AH30)</f>
        <v/>
      </c>
      <c r="AJ30" s="213" t="str">
        <f>IF('EDCI Data'!AI30="","",'EDCI Data'!AI30)</f>
        <v/>
      </c>
      <c r="AK30" s="213" t="str">
        <f>IF('EDCI Data'!AJ30="","",'EDCI Data'!AJ30)</f>
        <v/>
      </c>
      <c r="AL30" s="213" t="str">
        <f>IF('EDCI Data'!AK30="","",'EDCI Data'!AK30)</f>
        <v/>
      </c>
      <c r="AM30" s="213" t="str">
        <f>IF('EDCI Data'!AL30="","",'EDCI Data'!AL30)</f>
        <v/>
      </c>
      <c r="AN30" s="213" t="str">
        <f>IF('EDCI Data'!AM30="","",'EDCI Data'!AM30)</f>
        <v/>
      </c>
      <c r="AO30" s="213" t="str">
        <f>IF('EDCI Data'!AN30="","",'EDCI Data'!AN30)</f>
        <v/>
      </c>
      <c r="AP30" s="213" t="str">
        <f>IF('EDCI Data'!AO30="","",'EDCI Data'!AO30)</f>
        <v/>
      </c>
      <c r="AQ30" s="213" t="str">
        <f>IF('EDCI Data'!AP30="","",'EDCI Data'!AP30)</f>
        <v/>
      </c>
      <c r="AR30" s="213" t="str">
        <f>IF('EDCI Data'!AQ30="","",'EDCI Data'!AQ30)</f>
        <v/>
      </c>
      <c r="AS30" s="213" t="str">
        <f>IF('EDCI Data'!AR30="","",'EDCI Data'!AR30)</f>
        <v/>
      </c>
      <c r="AT30" s="213" t="str">
        <f>IF('EDCI Data'!AS30="","",'EDCI Data'!AS30)</f>
        <v/>
      </c>
      <c r="AU30" s="213" t="str">
        <f>IF('EDCI Data'!AT30="","",'EDCI Data'!AT30)</f>
        <v/>
      </c>
      <c r="AV30" s="213" t="str">
        <f>IF('EDCI Data'!AU30="","",'EDCI Data'!AU30)</f>
        <v/>
      </c>
      <c r="AW30" s="213" t="str">
        <f>IF('EDCI Data'!AV30="","",'EDCI Data'!AV30)</f>
        <v/>
      </c>
      <c r="AX30" s="221" t="str">
        <f>IF('EDCI Data'!AW30="","",'EDCI Data'!AW30)</f>
        <v/>
      </c>
      <c r="AY30" s="221" t="str">
        <f>IF('EDCI Data'!AX30="","",'EDCI Data'!AX30)</f>
        <v/>
      </c>
      <c r="AZ30" s="222" t="str">
        <f t="shared" si="49"/>
        <v/>
      </c>
      <c r="BA30" s="223" t="str">
        <f>IF('EDCI Data'!AY30="","",'EDCI Data'!AY30)</f>
        <v/>
      </c>
      <c r="BB30" s="223" t="str">
        <f>IF('EDCI Data'!AZ30="","",'EDCI Data'!AZ30)</f>
        <v/>
      </c>
      <c r="BC30" s="223" t="str">
        <f>IF('EDCI Data'!BA30="","",'EDCI Data'!BA30)</f>
        <v/>
      </c>
      <c r="BD30" s="223" t="str">
        <f>IF('EDCI Data'!BB30="","",'EDCI Data'!BB30)</f>
        <v/>
      </c>
      <c r="BE30" s="223" t="str">
        <f>IF('EDCI Data'!BC30="","",'EDCI Data'!BC30)</f>
        <v/>
      </c>
      <c r="BF30" s="223" t="str">
        <f>IF('EDCI Data'!BD30="","",'EDCI Data'!BD30)</f>
        <v/>
      </c>
      <c r="BG30" s="223" t="str">
        <f>IF('EDCI Data'!BE30="","",'EDCI Data'!BE30)</f>
        <v/>
      </c>
      <c r="BH30" s="223" t="str">
        <f>IF('EDCI Data'!BF30="","",'EDCI Data'!BF30)</f>
        <v/>
      </c>
      <c r="BI30" s="224" t="str">
        <f>IF('EDCI Data'!BG30="","",'EDCI Data'!BG30)</f>
        <v/>
      </c>
      <c r="BJ30" s="225" t="str">
        <f>IF('EDCI Data'!S30="","",'EDCI Data'!S30)</f>
        <v/>
      </c>
      <c r="BK30" s="225" t="str">
        <f>IF('EDCI Data'!T30="","",'EDCI Data'!T30)</f>
        <v/>
      </c>
      <c r="BL30" s="224" t="str">
        <f>IF('EDCI Data'!BJ30="","",'EDCI Data'!BJ30)</f>
        <v/>
      </c>
      <c r="BM30" s="226" t="str">
        <f>IF('EDCI Data'!BK30="","",'EDCI Data'!BK30)</f>
        <v/>
      </c>
      <c r="BN30" s="226" t="str">
        <f>IF('EDCI Data'!BL30="","",'EDCI Data'!BL30)</f>
        <v/>
      </c>
      <c r="BO30" s="227" t="str">
        <f>IF('EDCI Data'!BM30="","",'EDCI Data'!BM30)</f>
        <v/>
      </c>
      <c r="BP30" s="228" t="str">
        <f>IF('EDCI Data'!BN30="","",'EDCI Data'!BN30)</f>
        <v/>
      </c>
      <c r="BQ30" s="229" t="str">
        <f>IF('EDCI Data'!BO30="","",'EDCI Data'!BO30)</f>
        <v/>
      </c>
      <c r="BR30" s="230" t="str">
        <f t="shared" si="50"/>
        <v/>
      </c>
      <c r="BS30" s="230" t="str">
        <f t="shared" si="51"/>
        <v/>
      </c>
      <c r="BT30" s="230" t="str">
        <f t="shared" si="52"/>
        <v/>
      </c>
      <c r="BU30" s="230" t="str">
        <f t="shared" si="53"/>
        <v/>
      </c>
      <c r="BV30" s="230" t="str">
        <f t="shared" si="54"/>
        <v/>
      </c>
      <c r="BW30" s="230" t="str">
        <f>IF(COUNTIFS($BR$10:$BR$259,$BR30,$E$10:$E$259,$E30)&lt;&gt;COUNTIFS($BR$10:$BR$259,$BR30,$E$10:$E$259,$E30,G$10:G$259,G30),BW$8&amp;" for this company in this year is inconsistent across funds, please update accordingly. "&amp;CHAR(10),IF(G30="","",IF(IFERROR(OR(INT(G30)&lt;&gt;G30,ISTEXT(G30),G30&gt;'Source Data (Hidden)'!$T$3),TRUE),"Invalid year of initial investment - Please ensure that the input is a year (not a date) and is not future dated. "&amp;CHAR(10),"")))</f>
        <v/>
      </c>
      <c r="BX30" s="230"/>
      <c r="BY30" s="230" t="str">
        <f>IF(COUNTIFS($BR$10:$BR$259,$BR30,$E$10:$E$259,$E30)&lt;&gt;COUNTIFS($BR$10:$BR$259,$BR30,$E$10:$E$259,$E30,I$10:I$259,I30),BY$8&amp;" for this company in this year is inconsistent across funds, please update accordingly. "&amp;CHAR(10),IF(I30="","",IF(COUNTIF('Source Data (Hidden)'!$A$3:$B$255,I30)=0,"Invalid country of domicile - Please enter a valid input using the drop-down in the 'Country of domicile' column in the EDCI Data tab. "&amp;CHAR(10),"")))</f>
        <v/>
      </c>
      <c r="BZ30" s="230" t="str">
        <f>IF(COUNTIFS($BR$10:$BR$259,$BR30,$E$10:$E$259,$E30)&lt;&gt;COUNTIFS($BR$10:$BR$259,$BR30,$E$10:$E$259,$E30,J$10:J$259,J30),BZ$8&amp;" for this company in this year is inconsistent across funds, please update accordingly. "&amp;CHAR(10),IF(J30="","",IF(COUNTIF('Source Data (Hidden)'!$A$3:$B$255,J30)=0,"Invalid primary country of operations - Please enter a valid input using the drop-down in the 'Primary country of operations' column in the EDCI Data tab and ensure that you have narrowed this down to 1 primary country of operations. "&amp;CHAR(10),"")))</f>
        <v/>
      </c>
      <c r="CA30" s="230" t="str">
        <f>IF(COUNTIFS($BR$10:$BR$259,$BR30,$E$10:$E$259,$E30)&lt;&gt;COUNTIFS($BR$10:$BR$259,$BR30,$E$10:$E$259,$E30,K$10:K$259,K30),CA$8&amp;" for this company in this year is inconsistent across funds, please update accordingly. "&amp;CHAR(10),IF(K30="","",IF(COUNTIF('Source Data (Hidden)'!$C$3:$C$4,K30)&lt;&gt;1,"Invalid company structure - Please classify the portfolio company as either 'Private' or 'Public'. "&amp;CHAR(10),"")))</f>
        <v/>
      </c>
      <c r="CB30" s="230" t="str">
        <f>IF(COUNTIFS($BR$10:$BR$259,$BR30,$E$10:$E$259,$E30)&lt;&gt;COUNTIFS($BR$10:$BR$259,$BR30,$E$10:$E$259,$E30,L$10:L$259,L30),CB$8&amp;" for this company in this year is inconsistent across funds, please update accordingly. "&amp;CHAR(10),IF(L30="","",IF(COUNTIF('Source Data (Hidden)'!$D$3:$D$5,L30)&lt;&gt;1,"Invalid growth stage of company - Please describe the growth stage of the company as either 'Venture', 'Growth' or 'Buyout'. " &amp; CHAR(10),"")))</f>
        <v/>
      </c>
      <c r="CC30" s="230" t="str">
        <f t="shared" si="55"/>
        <v/>
      </c>
      <c r="CD30" s="283" t="str">
        <f t="shared" si="56"/>
        <v/>
      </c>
      <c r="CE30" s="230" t="str">
        <f>IF(COUNTIFS($BR$10:$BR$259,$BR30,$E$10:$E$259,$E30)&lt;&gt;COUNTIFS($BR$10:$BR$259,$BR30,$E$10:$E$259,$E30,O$10:O$259,O30),CE$8&amp;" for this company in this year is inconsistent across funds, please update accordingly. "&amp;CHAR(10),IF(O30="","",IF(COUNTIF('Source Data (Hidden)'!$G$3:$G$13,O30)&lt;&gt;1,"Invalid sector of operations SICS name - Please ensure that you have selected a valid sector of operations using the drop-down list available in the corresponding column in the EDCI Data tab. " &amp; CHAR(10),"")))</f>
        <v/>
      </c>
      <c r="CF30" s="230" t="str">
        <f t="shared" ca="1" si="57"/>
        <v/>
      </c>
      <c r="CG30" s="230" t="str">
        <f t="shared" ca="1" si="58"/>
        <v/>
      </c>
      <c r="CH30" s="230" t="str">
        <f>IF(COUNTIFS($BR$10:$BR$259,$BR30,$E$10:$E$259,$E30)&lt;&gt;COUNTIFS($BR$10:$BR$259,$BR30,$E$10:$E$259,$E30,R$10:R$259,R30),CH$8&amp;" for this company in this year is inconsistent across funds, please update accordingly. "&amp;CHAR(10),IF(R30="","",IF(COUNTIF('Source Data (Hidden)'!$F$3:$F$183,R30)&lt;&gt;1,"Invalid currency input - Please ensure that the currency entered is a monetary unit described using three letter code (ISO 4217 code). " &amp; CHAR(10),"")))</f>
        <v/>
      </c>
      <c r="CI30" s="230" t="str">
        <f t="shared" si="59"/>
        <v/>
      </c>
      <c r="CJ30" s="230" t="str">
        <f t="shared" si="60"/>
        <v/>
      </c>
      <c r="CK30" s="230" t="str">
        <f t="shared" si="61"/>
        <v/>
      </c>
      <c r="CL30" s="230" t="str">
        <f t="shared" si="62"/>
        <v/>
      </c>
      <c r="CM30" s="230" t="str">
        <f>IF(COUNTIFS($BR$10:$BR$259,$BR30,$E$10:$E$259,$E30)&lt;&gt;COUNTIFS($BR$10:$BR$259,$BR30,$E$10:$E$259,$E30,W$10:W$259,W30),CM$8&amp;" for this company in this year is inconsistent across funds, please update accordingly. "&amp;CHAR(10),IF(W30="","",IF(COUNTIF('Source Data (Hidden)'!$L$3:$L$6,W30)&lt;&gt;1,"Invalid input for Scope 1 Methodology - Please choose one of the options from the drop-down list in the corresponding column in the EDCI Data tab. " &amp; CHAR(10),"")))</f>
        <v/>
      </c>
      <c r="CN30" s="230" t="str">
        <f t="shared" si="63"/>
        <v/>
      </c>
      <c r="CO30" s="230" t="str">
        <f>IF(COUNTIFS($BR$10:$BR$259,$BR30,$E$10:$E$259,$E30)&lt;&gt;COUNTIFS($BR$10:$BR$259,$BR30,$E$10:$E$259,$E30,Y$10:Y$259,Y30),CO$8&amp;" for this company in this year is inconsistent across funds, please update accordingly. "&amp;CHAR(10),IF(Y30="","",IF(COUNTIF('Source Data (Hidden)'!$M$3:$M$5,Y30)&lt;&gt;1,"Invalid input for Scope 2 Methodology - Please choose one of the options from the drop-down list in the corresponding column in the EDCI Data tab. " &amp; CHAR(10),"")))</f>
        <v/>
      </c>
      <c r="CP30" s="230" t="str">
        <f t="shared" si="64"/>
        <v/>
      </c>
      <c r="CQ30" s="230" t="str">
        <f>IF(COUNTIFS($BR$10:$BR$259,$BR30,$E$10:$E$259,$E30)&lt;&gt;COUNTIFS($BR$10:$BR$259,$BR30,$E$10:$E$259,$E30,AA$10:AA$259,AA30),CQ$8&amp;" for this company in this year is inconsistent across funds, please update accordingly. "&amp;CHAR(10),IF(AA30="","",IF(COUNTIF('Source Data (Hidden)'!$N$3:$N$6,AA30)&lt;&gt;1,"Invalid input for Scope 3 Methodology - Please choose one of the options from the drop-down list in the corresponding column in the EDCI Data tab. " &amp; CHAR(10),"")))</f>
        <v/>
      </c>
      <c r="CR30" s="230" t="str">
        <f t="shared" si="65"/>
        <v/>
      </c>
      <c r="CS30" s="230" t="str">
        <f t="shared" si="66"/>
        <v/>
      </c>
      <c r="CT30" s="230" t="str">
        <f t="shared" si="67"/>
        <v/>
      </c>
      <c r="CU30" s="230" t="str">
        <f t="shared" si="68"/>
        <v/>
      </c>
      <c r="CV30" s="230" t="str">
        <f t="shared" si="69"/>
        <v/>
      </c>
      <c r="CW30" s="230" t="str">
        <f t="shared" si="70"/>
        <v/>
      </c>
      <c r="CX30" s="230" t="str">
        <f t="shared" si="71"/>
        <v/>
      </c>
      <c r="CY30" s="230" t="str">
        <f t="shared" si="72"/>
        <v/>
      </c>
      <c r="CZ30" s="230" t="str">
        <f t="shared" si="73"/>
        <v/>
      </c>
      <c r="DA30" s="230" t="str">
        <f t="shared" si="74"/>
        <v/>
      </c>
      <c r="DB30" s="230" t="str">
        <f t="shared" si="75"/>
        <v/>
      </c>
      <c r="DC30" s="230" t="str">
        <f t="shared" si="76"/>
        <v/>
      </c>
      <c r="DD30" s="230" t="str">
        <f t="shared" si="77"/>
        <v/>
      </c>
      <c r="DE30" s="230" t="str">
        <f t="shared" si="78"/>
        <v/>
      </c>
      <c r="DF30" s="230" t="str">
        <f t="shared" si="79"/>
        <v/>
      </c>
      <c r="DG30" s="230" t="str">
        <f t="shared" si="80"/>
        <v/>
      </c>
      <c r="DH30" s="283" t="str">
        <f t="shared" si="81"/>
        <v/>
      </c>
      <c r="DI30" s="230" t="str">
        <f t="shared" si="82"/>
        <v/>
      </c>
      <c r="DJ30" s="230" t="str">
        <f>IF(COUNTIFS($BR$10:$BR$259,$BR30,$E$10:$E$259,$E30)&lt;&gt;COUNTIFS($BR$10:$BR$259,$BR30,$E$10:$E$259,$E30,AT$10:AT$259,AT30),DJ$8&amp;" for this company in this year is inconsistent across funds, please update accordingly. "&amp;CHAR(10),IF(AT30="","",IF(COUNTIF('Source Data (Hidden)'!$O$3:$O$5,AT30)&lt;&gt;1,"Invalid input for 'Does this Portco have a decarbonization strategy/plan in place' - Please ensure that you have selected a valid response using the drop-down list available in the corresponding column in the EDCI Data tab. " &amp; CHAR(10),"")))</f>
        <v/>
      </c>
      <c r="DK30" s="230" t="str">
        <f>IF(COUNTIFS($BR$10:$BR$259,$BR30,$E$10:$E$259,$E30)&lt;&gt;COUNTIFS($BR$10:$BR$259,$BR30,$E$10:$E$259,$E30,AU$10:AU$259,AU30),DK$8&amp;" for this company in this year is inconsistent across funds, please update accordingly. "&amp;CHAR(10),IF(AU30="","",IF(COUNTIF('Source Data (Hidden)'!$P$3:$P$5,AU30)&lt;&gt;1,"Invalid input for 'Does the Portfolio Company have a short-term GHG emission reduction target' - Please ensure you have selected a valid response using the drop-down list available in the corresponding column in the EDCI Data tab. " &amp; CHAR(10),"")))</f>
        <v/>
      </c>
      <c r="DL30" s="230" t="str">
        <f>IF(COUNTIFS($BR$10:$BR$259,$BR30,$E$10:$E$259,$E30)&lt;&gt;COUNTIFS($BR$10:$BR$259,$BR30,$E$10:$E$259,$E30,AV$10:AV$259,AV30),DL$8&amp;" for this company in this year is inconsistent across funds, please update accordingly. "&amp;CHAR(10),IF(AV30="","",IF(COUNTIF('Source Data (Hidden)'!$Q$3:$Q$6,AV30)&lt;&gt;1,"Invalid input for 'Does the Portfolio Company have a long-term net zero goal' - Please ensure that you have selected a valid response using the drop-down list available in the corresponding column in the EDCI Data tab. " &amp; CHAR(10),"")))</f>
        <v/>
      </c>
      <c r="DM30" s="230" t="str">
        <f t="shared" si="83"/>
        <v/>
      </c>
      <c r="DN30" s="230" t="str">
        <f t="shared" si="84"/>
        <v/>
      </c>
      <c r="DO30" s="230" t="str">
        <f t="shared" si="85"/>
        <v/>
      </c>
      <c r="DP30" s="230"/>
      <c r="DQ30" s="230" t="str">
        <f t="shared" si="86"/>
        <v/>
      </c>
      <c r="DR30" s="230" t="str">
        <f t="shared" si="87"/>
        <v/>
      </c>
      <c r="DS30" s="230" t="str">
        <f t="shared" si="88"/>
        <v/>
      </c>
      <c r="DT30" s="230" t="str">
        <f t="shared" si="89"/>
        <v/>
      </c>
      <c r="DU30" s="230" t="str">
        <f t="shared" si="90"/>
        <v/>
      </c>
      <c r="DV30" s="230" t="str">
        <f t="shared" si="91"/>
        <v/>
      </c>
      <c r="DW30" s="230" t="str">
        <f t="shared" si="92"/>
        <v/>
      </c>
      <c r="DX30" s="230" t="str">
        <f t="shared" si="93"/>
        <v/>
      </c>
      <c r="DY30" s="230" t="str">
        <f t="shared" si="94"/>
        <v/>
      </c>
      <c r="DZ30" s="230" t="str">
        <f t="shared" si="95"/>
        <v/>
      </c>
      <c r="EA30" s="230" t="str">
        <f t="shared" si="96"/>
        <v/>
      </c>
      <c r="EB30" s="230" t="str">
        <f t="shared" si="97"/>
        <v/>
      </c>
      <c r="EC30" s="284" t="str">
        <f t="shared" si="98"/>
        <v/>
      </c>
      <c r="ED30" s="284" t="str">
        <f t="shared" si="99"/>
        <v/>
      </c>
      <c r="EE30" s="230" t="str">
        <f t="shared" si="100"/>
        <v/>
      </c>
      <c r="EF30" s="230" t="str">
        <f>IF(COUNTIFS($BR$10:$BR$259,$BR30,$E$10:$E$259,$E30)&lt;&gt;COUNTIFS($BR$10:$BR$259,$BR30,$E$10:$E$259,$E30,BP$10:BP$259,BP30),EF$8&amp;" for this company in this year is inconsistent across funds, please update accordingly. "&amp;CHAR(10),IF(AND(BP30="",BQ30=""),"",IF(OR(AND(BQ30&lt;&gt;"",BP30&lt;&gt;"",BP30&lt;&gt;"Y"),AND(BQ30&lt;&gt;"",BP30=""),COUNTIF('Source Data (Hidden)'!$S$3:$S$4,BP30)&lt;&gt;1),"Invalid input for 'Do you conduct an employee survey' - Please ensure the input is either Y or N or leave blank if data is not available. If you have reported a % response rate to employee survey then the input for this metric should be Y. " &amp; CHAR(10),"")))</f>
        <v/>
      </c>
      <c r="EG30" s="230" t="str">
        <f t="shared" si="101"/>
        <v/>
      </c>
    </row>
    <row r="31" spans="1:137" s="154" customFormat="1" ht="60" customHeight="1" x14ac:dyDescent="0.35">
      <c r="A31" s="153"/>
      <c r="B31" s="212" t="str">
        <f t="shared" ca="1" si="0"/>
        <v/>
      </c>
      <c r="C31" s="213" t="str">
        <f>IF('EDCI Data'!B31="","",'EDCI Data'!B31)</f>
        <v/>
      </c>
      <c r="D31" s="214" t="str">
        <f>IF('EDCI Data'!C31="","",'EDCI Data'!C31)</f>
        <v/>
      </c>
      <c r="E31" s="215" t="str">
        <f>IF('EDCI Data'!D31="","",'EDCI Data'!D31)</f>
        <v/>
      </c>
      <c r="F31" s="216" t="str">
        <f>IF('EDCI Data'!E31="","",'EDCI Data'!E31)</f>
        <v/>
      </c>
      <c r="G31" s="213" t="str">
        <f>IF('EDCI Data'!F31="","",'EDCI Data'!F31)</f>
        <v/>
      </c>
      <c r="H31" s="213" t="str">
        <f>IF('EDCI Data'!G31="","",'EDCI Data'!G31)</f>
        <v/>
      </c>
      <c r="I31" s="213" t="str">
        <f>IF('EDCI Data'!H31="","",'EDCI Data'!H31)</f>
        <v/>
      </c>
      <c r="J31" s="213" t="str">
        <f>IF('EDCI Data'!I31="","",'EDCI Data'!I31)</f>
        <v/>
      </c>
      <c r="K31" s="213" t="str">
        <f>IF('EDCI Data'!J31="","",'EDCI Data'!J31)</f>
        <v/>
      </c>
      <c r="L31" s="213" t="str">
        <f>IF('EDCI Data'!K31="","",'EDCI Data'!K31)</f>
        <v/>
      </c>
      <c r="M31" s="217" t="str">
        <f>IF('EDCI Data'!L31="","",'EDCI Data'!L31)</f>
        <v/>
      </c>
      <c r="N31" s="217" t="str">
        <f>IF('EDCI Data'!M31="","",'EDCI Data'!M31)</f>
        <v/>
      </c>
      <c r="O31" s="213" t="str">
        <f>IF('EDCI Data'!N31="","",'EDCI Data'!N31)</f>
        <v/>
      </c>
      <c r="P31" s="213" t="str">
        <f>IF('EDCI Data'!O31="","",'EDCI Data'!O31)</f>
        <v/>
      </c>
      <c r="Q31" s="213" t="str">
        <f>IF('EDCI Data'!P31="","",'EDCI Data'!P31)</f>
        <v/>
      </c>
      <c r="R31" s="213" t="str">
        <f>IF('EDCI Data'!Q31="","",'EDCI Data'!Q31)</f>
        <v/>
      </c>
      <c r="S31" s="218" t="str">
        <f>IF('EDCI Data'!R31="","",'EDCI Data'!R31)</f>
        <v/>
      </c>
      <c r="T31" s="219" t="str">
        <f>IF('EDCI Data'!S31="","",'EDCI Data'!S31)</f>
        <v/>
      </c>
      <c r="U31" s="219" t="str">
        <f>IF('EDCI Data'!T31="","",'EDCI Data'!T31)</f>
        <v/>
      </c>
      <c r="V31" s="220" t="str">
        <f>IF('EDCI Data'!U31="","",'EDCI Data'!U31)</f>
        <v/>
      </c>
      <c r="W31" s="213" t="str">
        <f>IF('EDCI Data'!V31="","",'EDCI Data'!V31)</f>
        <v/>
      </c>
      <c r="X31" s="220" t="str">
        <f>IF('EDCI Data'!W31="","",'EDCI Data'!W31)</f>
        <v/>
      </c>
      <c r="Y31" s="213" t="str">
        <f>IF('EDCI Data'!X31="","",'EDCI Data'!X31)</f>
        <v/>
      </c>
      <c r="Z31" s="220" t="str">
        <f>IF('EDCI Data'!Y31="","",'EDCI Data'!Y31)</f>
        <v/>
      </c>
      <c r="AA31" s="213" t="str">
        <f>IF('EDCI Data'!Z31="","",'EDCI Data'!Z31)</f>
        <v/>
      </c>
      <c r="AB31" s="213" t="str">
        <f>IF('EDCI Data'!AA31="","",'EDCI Data'!AA31)</f>
        <v/>
      </c>
      <c r="AC31" s="213" t="str">
        <f>IF('EDCI Data'!AB31="","",'EDCI Data'!AB31)</f>
        <v/>
      </c>
      <c r="AD31" s="213" t="str">
        <f>IF('EDCI Data'!AC31="","",'EDCI Data'!AC31)</f>
        <v/>
      </c>
      <c r="AE31" s="213" t="str">
        <f>IF('EDCI Data'!AD31="","",'EDCI Data'!AD31)</f>
        <v/>
      </c>
      <c r="AF31" s="213" t="str">
        <f>IF('EDCI Data'!AE31="","",'EDCI Data'!AE31)</f>
        <v/>
      </c>
      <c r="AG31" s="213" t="str">
        <f>IF('EDCI Data'!AF31="","",'EDCI Data'!AF31)</f>
        <v/>
      </c>
      <c r="AH31" s="213" t="str">
        <f>IF('EDCI Data'!AG31="","",'EDCI Data'!AG31)</f>
        <v/>
      </c>
      <c r="AI31" s="213" t="str">
        <f>IF('EDCI Data'!AH31="","",'EDCI Data'!AH31)</f>
        <v/>
      </c>
      <c r="AJ31" s="213" t="str">
        <f>IF('EDCI Data'!AI31="","",'EDCI Data'!AI31)</f>
        <v/>
      </c>
      <c r="AK31" s="213" t="str">
        <f>IF('EDCI Data'!AJ31="","",'EDCI Data'!AJ31)</f>
        <v/>
      </c>
      <c r="AL31" s="213" t="str">
        <f>IF('EDCI Data'!AK31="","",'EDCI Data'!AK31)</f>
        <v/>
      </c>
      <c r="AM31" s="213" t="str">
        <f>IF('EDCI Data'!AL31="","",'EDCI Data'!AL31)</f>
        <v/>
      </c>
      <c r="AN31" s="213" t="str">
        <f>IF('EDCI Data'!AM31="","",'EDCI Data'!AM31)</f>
        <v/>
      </c>
      <c r="AO31" s="213" t="str">
        <f>IF('EDCI Data'!AN31="","",'EDCI Data'!AN31)</f>
        <v/>
      </c>
      <c r="AP31" s="213" t="str">
        <f>IF('EDCI Data'!AO31="","",'EDCI Data'!AO31)</f>
        <v/>
      </c>
      <c r="AQ31" s="213" t="str">
        <f>IF('EDCI Data'!AP31="","",'EDCI Data'!AP31)</f>
        <v/>
      </c>
      <c r="AR31" s="213" t="str">
        <f>IF('EDCI Data'!AQ31="","",'EDCI Data'!AQ31)</f>
        <v/>
      </c>
      <c r="AS31" s="213" t="str">
        <f>IF('EDCI Data'!AR31="","",'EDCI Data'!AR31)</f>
        <v/>
      </c>
      <c r="AT31" s="213" t="str">
        <f>IF('EDCI Data'!AS31="","",'EDCI Data'!AS31)</f>
        <v/>
      </c>
      <c r="AU31" s="213" t="str">
        <f>IF('EDCI Data'!AT31="","",'EDCI Data'!AT31)</f>
        <v/>
      </c>
      <c r="AV31" s="213" t="str">
        <f>IF('EDCI Data'!AU31="","",'EDCI Data'!AU31)</f>
        <v/>
      </c>
      <c r="AW31" s="213" t="str">
        <f>IF('EDCI Data'!AV31="","",'EDCI Data'!AV31)</f>
        <v/>
      </c>
      <c r="AX31" s="221" t="str">
        <f>IF('EDCI Data'!AW31="","",'EDCI Data'!AW31)</f>
        <v/>
      </c>
      <c r="AY31" s="221" t="str">
        <f>IF('EDCI Data'!AX31="","",'EDCI Data'!AX31)</f>
        <v/>
      </c>
      <c r="AZ31" s="222" t="str">
        <f t="shared" si="49"/>
        <v/>
      </c>
      <c r="BA31" s="223" t="str">
        <f>IF('EDCI Data'!AY31="","",'EDCI Data'!AY31)</f>
        <v/>
      </c>
      <c r="BB31" s="223" t="str">
        <f>IF('EDCI Data'!AZ31="","",'EDCI Data'!AZ31)</f>
        <v/>
      </c>
      <c r="BC31" s="223" t="str">
        <f>IF('EDCI Data'!BA31="","",'EDCI Data'!BA31)</f>
        <v/>
      </c>
      <c r="BD31" s="223" t="str">
        <f>IF('EDCI Data'!BB31="","",'EDCI Data'!BB31)</f>
        <v/>
      </c>
      <c r="BE31" s="223" t="str">
        <f>IF('EDCI Data'!BC31="","",'EDCI Data'!BC31)</f>
        <v/>
      </c>
      <c r="BF31" s="223" t="str">
        <f>IF('EDCI Data'!BD31="","",'EDCI Data'!BD31)</f>
        <v/>
      </c>
      <c r="BG31" s="223" t="str">
        <f>IF('EDCI Data'!BE31="","",'EDCI Data'!BE31)</f>
        <v/>
      </c>
      <c r="BH31" s="223" t="str">
        <f>IF('EDCI Data'!BF31="","",'EDCI Data'!BF31)</f>
        <v/>
      </c>
      <c r="BI31" s="224" t="str">
        <f>IF('EDCI Data'!BG31="","",'EDCI Data'!BG31)</f>
        <v/>
      </c>
      <c r="BJ31" s="225" t="str">
        <f>IF('EDCI Data'!S31="","",'EDCI Data'!S31)</f>
        <v/>
      </c>
      <c r="BK31" s="225" t="str">
        <f>IF('EDCI Data'!T31="","",'EDCI Data'!T31)</f>
        <v/>
      </c>
      <c r="BL31" s="224" t="str">
        <f>IF('EDCI Data'!BJ31="","",'EDCI Data'!BJ31)</f>
        <v/>
      </c>
      <c r="BM31" s="226" t="str">
        <f>IF('EDCI Data'!BK31="","",'EDCI Data'!BK31)</f>
        <v/>
      </c>
      <c r="BN31" s="226" t="str">
        <f>IF('EDCI Data'!BL31="","",'EDCI Data'!BL31)</f>
        <v/>
      </c>
      <c r="BO31" s="227" t="str">
        <f>IF('EDCI Data'!BM31="","",'EDCI Data'!BM31)</f>
        <v/>
      </c>
      <c r="BP31" s="228" t="str">
        <f>IF('EDCI Data'!BN31="","",'EDCI Data'!BN31)</f>
        <v/>
      </c>
      <c r="BQ31" s="229" t="str">
        <f>IF('EDCI Data'!BO31="","",'EDCI Data'!BO31)</f>
        <v/>
      </c>
      <c r="BR31" s="230" t="str">
        <f t="shared" si="50"/>
        <v/>
      </c>
      <c r="BS31" s="230" t="str">
        <f t="shared" si="51"/>
        <v/>
      </c>
      <c r="BT31" s="230" t="str">
        <f t="shared" si="52"/>
        <v/>
      </c>
      <c r="BU31" s="230" t="str">
        <f t="shared" si="53"/>
        <v/>
      </c>
      <c r="BV31" s="230" t="str">
        <f t="shared" si="54"/>
        <v/>
      </c>
      <c r="BW31" s="230" t="str">
        <f>IF(COUNTIFS($BR$10:$BR$259,$BR31,$E$10:$E$259,$E31)&lt;&gt;COUNTIFS($BR$10:$BR$259,$BR31,$E$10:$E$259,$E31,G$10:G$259,G31),BW$8&amp;" for this company in this year is inconsistent across funds, please update accordingly. "&amp;CHAR(10),IF(G31="","",IF(IFERROR(OR(INT(G31)&lt;&gt;G31,ISTEXT(G31),G31&gt;'Source Data (Hidden)'!$T$3),TRUE),"Invalid year of initial investment - Please ensure that the input is a year (not a date) and is not future dated. "&amp;CHAR(10),"")))</f>
        <v/>
      </c>
      <c r="BX31" s="230"/>
      <c r="BY31" s="230" t="str">
        <f>IF(COUNTIFS($BR$10:$BR$259,$BR31,$E$10:$E$259,$E31)&lt;&gt;COUNTIFS($BR$10:$BR$259,$BR31,$E$10:$E$259,$E31,I$10:I$259,I31),BY$8&amp;" for this company in this year is inconsistent across funds, please update accordingly. "&amp;CHAR(10),IF(I31="","",IF(COUNTIF('Source Data (Hidden)'!$A$3:$B$255,I31)=0,"Invalid country of domicile - Please enter a valid input using the drop-down in the 'Country of domicile' column in the EDCI Data tab. "&amp;CHAR(10),"")))</f>
        <v/>
      </c>
      <c r="BZ31" s="230" t="str">
        <f>IF(COUNTIFS($BR$10:$BR$259,$BR31,$E$10:$E$259,$E31)&lt;&gt;COUNTIFS($BR$10:$BR$259,$BR31,$E$10:$E$259,$E31,J$10:J$259,J31),BZ$8&amp;" for this company in this year is inconsistent across funds, please update accordingly. "&amp;CHAR(10),IF(J31="","",IF(COUNTIF('Source Data (Hidden)'!$A$3:$B$255,J31)=0,"Invalid primary country of operations - Please enter a valid input using the drop-down in the 'Primary country of operations' column in the EDCI Data tab and ensure that you have narrowed this down to 1 primary country of operations. "&amp;CHAR(10),"")))</f>
        <v/>
      </c>
      <c r="CA31" s="230" t="str">
        <f>IF(COUNTIFS($BR$10:$BR$259,$BR31,$E$10:$E$259,$E31)&lt;&gt;COUNTIFS($BR$10:$BR$259,$BR31,$E$10:$E$259,$E31,K$10:K$259,K31),CA$8&amp;" for this company in this year is inconsistent across funds, please update accordingly. "&amp;CHAR(10),IF(K31="","",IF(COUNTIF('Source Data (Hidden)'!$C$3:$C$4,K31)&lt;&gt;1,"Invalid company structure - Please classify the portfolio company as either 'Private' or 'Public'. "&amp;CHAR(10),"")))</f>
        <v/>
      </c>
      <c r="CB31" s="230" t="str">
        <f>IF(COUNTIFS($BR$10:$BR$259,$BR31,$E$10:$E$259,$E31)&lt;&gt;COUNTIFS($BR$10:$BR$259,$BR31,$E$10:$E$259,$E31,L$10:L$259,L31),CB$8&amp;" for this company in this year is inconsistent across funds, please update accordingly. "&amp;CHAR(10),IF(L31="","",IF(COUNTIF('Source Data (Hidden)'!$D$3:$D$5,L31)&lt;&gt;1,"Invalid growth stage of company - Please describe the growth stage of the company as either 'Venture', 'Growth' or 'Buyout'. " &amp; CHAR(10),"")))</f>
        <v/>
      </c>
      <c r="CC31" s="230" t="str">
        <f t="shared" si="55"/>
        <v/>
      </c>
      <c r="CD31" s="283" t="str">
        <f t="shared" si="56"/>
        <v/>
      </c>
      <c r="CE31" s="230" t="str">
        <f>IF(COUNTIFS($BR$10:$BR$259,$BR31,$E$10:$E$259,$E31)&lt;&gt;COUNTIFS($BR$10:$BR$259,$BR31,$E$10:$E$259,$E31,O$10:O$259,O31),CE$8&amp;" for this company in this year is inconsistent across funds, please update accordingly. "&amp;CHAR(10),IF(O31="","",IF(COUNTIF('Source Data (Hidden)'!$G$3:$G$13,O31)&lt;&gt;1,"Invalid sector of operations SICS name - Please ensure that you have selected a valid sector of operations using the drop-down list available in the corresponding column in the EDCI Data tab. " &amp; CHAR(10),"")))</f>
        <v/>
      </c>
      <c r="CF31" s="230" t="str">
        <f t="shared" ca="1" si="57"/>
        <v/>
      </c>
      <c r="CG31" s="230" t="str">
        <f t="shared" ca="1" si="58"/>
        <v/>
      </c>
      <c r="CH31" s="230" t="str">
        <f>IF(COUNTIFS($BR$10:$BR$259,$BR31,$E$10:$E$259,$E31)&lt;&gt;COUNTIFS($BR$10:$BR$259,$BR31,$E$10:$E$259,$E31,R$10:R$259,R31),CH$8&amp;" for this company in this year is inconsistent across funds, please update accordingly. "&amp;CHAR(10),IF(R31="","",IF(COUNTIF('Source Data (Hidden)'!$F$3:$F$183,R31)&lt;&gt;1,"Invalid currency input - Please ensure that the currency entered is a monetary unit described using three letter code (ISO 4217 code). " &amp; CHAR(10),"")))</f>
        <v/>
      </c>
      <c r="CI31" s="230" t="str">
        <f t="shared" si="59"/>
        <v/>
      </c>
      <c r="CJ31" s="230" t="str">
        <f t="shared" si="60"/>
        <v/>
      </c>
      <c r="CK31" s="230" t="str">
        <f t="shared" si="61"/>
        <v/>
      </c>
      <c r="CL31" s="230" t="str">
        <f t="shared" si="62"/>
        <v/>
      </c>
      <c r="CM31" s="230" t="str">
        <f>IF(COUNTIFS($BR$10:$BR$259,$BR31,$E$10:$E$259,$E31)&lt;&gt;COUNTIFS($BR$10:$BR$259,$BR31,$E$10:$E$259,$E31,W$10:W$259,W31),CM$8&amp;" for this company in this year is inconsistent across funds, please update accordingly. "&amp;CHAR(10),IF(W31="","",IF(COUNTIF('Source Data (Hidden)'!$L$3:$L$6,W31)&lt;&gt;1,"Invalid input for Scope 1 Methodology - Please choose one of the options from the drop-down list in the corresponding column in the EDCI Data tab. " &amp; CHAR(10),"")))</f>
        <v/>
      </c>
      <c r="CN31" s="230" t="str">
        <f t="shared" si="63"/>
        <v/>
      </c>
      <c r="CO31" s="230" t="str">
        <f>IF(COUNTIFS($BR$10:$BR$259,$BR31,$E$10:$E$259,$E31)&lt;&gt;COUNTIFS($BR$10:$BR$259,$BR31,$E$10:$E$259,$E31,Y$10:Y$259,Y31),CO$8&amp;" for this company in this year is inconsistent across funds, please update accordingly. "&amp;CHAR(10),IF(Y31="","",IF(COUNTIF('Source Data (Hidden)'!$M$3:$M$5,Y31)&lt;&gt;1,"Invalid input for Scope 2 Methodology - Please choose one of the options from the drop-down list in the corresponding column in the EDCI Data tab. " &amp; CHAR(10),"")))</f>
        <v/>
      </c>
      <c r="CP31" s="230" t="str">
        <f t="shared" si="64"/>
        <v/>
      </c>
      <c r="CQ31" s="230" t="str">
        <f>IF(COUNTIFS($BR$10:$BR$259,$BR31,$E$10:$E$259,$E31)&lt;&gt;COUNTIFS($BR$10:$BR$259,$BR31,$E$10:$E$259,$E31,AA$10:AA$259,AA31),CQ$8&amp;" for this company in this year is inconsistent across funds, please update accordingly. "&amp;CHAR(10),IF(AA31="","",IF(COUNTIF('Source Data (Hidden)'!$N$3:$N$6,AA31)&lt;&gt;1,"Invalid input for Scope 3 Methodology - Please choose one of the options from the drop-down list in the corresponding column in the EDCI Data tab. " &amp; CHAR(10),"")))</f>
        <v/>
      </c>
      <c r="CR31" s="230" t="str">
        <f t="shared" si="65"/>
        <v/>
      </c>
      <c r="CS31" s="230" t="str">
        <f t="shared" si="66"/>
        <v/>
      </c>
      <c r="CT31" s="230" t="str">
        <f t="shared" si="67"/>
        <v/>
      </c>
      <c r="CU31" s="230" t="str">
        <f t="shared" si="68"/>
        <v/>
      </c>
      <c r="CV31" s="230" t="str">
        <f t="shared" si="69"/>
        <v/>
      </c>
      <c r="CW31" s="230" t="str">
        <f t="shared" si="70"/>
        <v/>
      </c>
      <c r="CX31" s="230" t="str">
        <f t="shared" si="71"/>
        <v/>
      </c>
      <c r="CY31" s="230" t="str">
        <f t="shared" si="72"/>
        <v/>
      </c>
      <c r="CZ31" s="230" t="str">
        <f t="shared" si="73"/>
        <v/>
      </c>
      <c r="DA31" s="230" t="str">
        <f t="shared" si="74"/>
        <v/>
      </c>
      <c r="DB31" s="230" t="str">
        <f t="shared" si="75"/>
        <v/>
      </c>
      <c r="DC31" s="230" t="str">
        <f t="shared" si="76"/>
        <v/>
      </c>
      <c r="DD31" s="230" t="str">
        <f t="shared" si="77"/>
        <v/>
      </c>
      <c r="DE31" s="230" t="str">
        <f t="shared" si="78"/>
        <v/>
      </c>
      <c r="DF31" s="230" t="str">
        <f t="shared" si="79"/>
        <v/>
      </c>
      <c r="DG31" s="230" t="str">
        <f t="shared" si="80"/>
        <v/>
      </c>
      <c r="DH31" s="283" t="str">
        <f t="shared" si="81"/>
        <v/>
      </c>
      <c r="DI31" s="230" t="str">
        <f t="shared" si="82"/>
        <v/>
      </c>
      <c r="DJ31" s="230" t="str">
        <f>IF(COUNTIFS($BR$10:$BR$259,$BR31,$E$10:$E$259,$E31)&lt;&gt;COUNTIFS($BR$10:$BR$259,$BR31,$E$10:$E$259,$E31,AT$10:AT$259,AT31),DJ$8&amp;" for this company in this year is inconsistent across funds, please update accordingly. "&amp;CHAR(10),IF(AT31="","",IF(COUNTIF('Source Data (Hidden)'!$O$3:$O$5,AT31)&lt;&gt;1,"Invalid input for 'Does this Portco have a decarbonization strategy/plan in place' - Please ensure that you have selected a valid response using the drop-down list available in the corresponding column in the EDCI Data tab. " &amp; CHAR(10),"")))</f>
        <v/>
      </c>
      <c r="DK31" s="230" t="str">
        <f>IF(COUNTIFS($BR$10:$BR$259,$BR31,$E$10:$E$259,$E31)&lt;&gt;COUNTIFS($BR$10:$BR$259,$BR31,$E$10:$E$259,$E31,AU$10:AU$259,AU31),DK$8&amp;" for this company in this year is inconsistent across funds, please update accordingly. "&amp;CHAR(10),IF(AU31="","",IF(COUNTIF('Source Data (Hidden)'!$P$3:$P$5,AU31)&lt;&gt;1,"Invalid input for 'Does the Portfolio Company have a short-term GHG emission reduction target' - Please ensure you have selected a valid response using the drop-down list available in the corresponding column in the EDCI Data tab. " &amp; CHAR(10),"")))</f>
        <v/>
      </c>
      <c r="DL31" s="230" t="str">
        <f>IF(COUNTIFS($BR$10:$BR$259,$BR31,$E$10:$E$259,$E31)&lt;&gt;COUNTIFS($BR$10:$BR$259,$BR31,$E$10:$E$259,$E31,AV$10:AV$259,AV31),DL$8&amp;" for this company in this year is inconsistent across funds, please update accordingly. "&amp;CHAR(10),IF(AV31="","",IF(COUNTIF('Source Data (Hidden)'!$Q$3:$Q$6,AV31)&lt;&gt;1,"Invalid input for 'Does the Portfolio Company have a long-term net zero goal' - Please ensure that you have selected a valid response using the drop-down list available in the corresponding column in the EDCI Data tab. " &amp; CHAR(10),"")))</f>
        <v/>
      </c>
      <c r="DM31" s="230" t="str">
        <f t="shared" si="83"/>
        <v/>
      </c>
      <c r="DN31" s="230" t="str">
        <f t="shared" si="84"/>
        <v/>
      </c>
      <c r="DO31" s="230" t="str">
        <f t="shared" si="85"/>
        <v/>
      </c>
      <c r="DP31" s="230"/>
      <c r="DQ31" s="230" t="str">
        <f t="shared" si="86"/>
        <v/>
      </c>
      <c r="DR31" s="230" t="str">
        <f t="shared" si="87"/>
        <v/>
      </c>
      <c r="DS31" s="230" t="str">
        <f t="shared" si="88"/>
        <v/>
      </c>
      <c r="DT31" s="230" t="str">
        <f t="shared" si="89"/>
        <v/>
      </c>
      <c r="DU31" s="230" t="str">
        <f t="shared" si="90"/>
        <v/>
      </c>
      <c r="DV31" s="230" t="str">
        <f t="shared" si="91"/>
        <v/>
      </c>
      <c r="DW31" s="230" t="str">
        <f t="shared" si="92"/>
        <v/>
      </c>
      <c r="DX31" s="230" t="str">
        <f t="shared" si="93"/>
        <v/>
      </c>
      <c r="DY31" s="230" t="str">
        <f t="shared" si="94"/>
        <v/>
      </c>
      <c r="DZ31" s="230" t="str">
        <f t="shared" si="95"/>
        <v/>
      </c>
      <c r="EA31" s="230" t="str">
        <f t="shared" si="96"/>
        <v/>
      </c>
      <c r="EB31" s="230" t="str">
        <f t="shared" si="97"/>
        <v/>
      </c>
      <c r="EC31" s="284" t="str">
        <f t="shared" si="98"/>
        <v/>
      </c>
      <c r="ED31" s="284" t="str">
        <f t="shared" si="99"/>
        <v/>
      </c>
      <c r="EE31" s="230" t="str">
        <f t="shared" si="100"/>
        <v/>
      </c>
      <c r="EF31" s="230" t="str">
        <f>IF(COUNTIFS($BR$10:$BR$259,$BR31,$E$10:$E$259,$E31)&lt;&gt;COUNTIFS($BR$10:$BR$259,$BR31,$E$10:$E$259,$E31,BP$10:BP$259,BP31),EF$8&amp;" for this company in this year is inconsistent across funds, please update accordingly. "&amp;CHAR(10),IF(AND(BP31="",BQ31=""),"",IF(OR(AND(BQ31&lt;&gt;"",BP31&lt;&gt;"",BP31&lt;&gt;"Y"),AND(BQ31&lt;&gt;"",BP31=""),COUNTIF('Source Data (Hidden)'!$S$3:$S$4,BP31)&lt;&gt;1),"Invalid input for 'Do you conduct an employee survey' - Please ensure the input is either Y or N or leave blank if data is not available. If you have reported a % response rate to employee survey then the input for this metric should be Y. " &amp; CHAR(10),"")))</f>
        <v/>
      </c>
      <c r="EG31" s="230" t="str">
        <f t="shared" si="101"/>
        <v/>
      </c>
    </row>
    <row r="32" spans="1:137" s="154" customFormat="1" ht="60" customHeight="1" x14ac:dyDescent="0.35">
      <c r="A32" s="153"/>
      <c r="B32" s="212" t="str">
        <f t="shared" ca="1" si="0"/>
        <v/>
      </c>
      <c r="C32" s="213" t="str">
        <f>IF('EDCI Data'!B32="","",'EDCI Data'!B32)</f>
        <v/>
      </c>
      <c r="D32" s="214" t="str">
        <f>IF('EDCI Data'!C32="","",'EDCI Data'!C32)</f>
        <v/>
      </c>
      <c r="E32" s="215" t="str">
        <f>IF('EDCI Data'!D32="","",'EDCI Data'!D32)</f>
        <v/>
      </c>
      <c r="F32" s="216" t="str">
        <f>IF('EDCI Data'!E32="","",'EDCI Data'!E32)</f>
        <v/>
      </c>
      <c r="G32" s="213" t="str">
        <f>IF('EDCI Data'!F32="","",'EDCI Data'!F32)</f>
        <v/>
      </c>
      <c r="H32" s="213" t="str">
        <f>IF('EDCI Data'!G32="","",'EDCI Data'!G32)</f>
        <v/>
      </c>
      <c r="I32" s="213" t="str">
        <f>IF('EDCI Data'!H32="","",'EDCI Data'!H32)</f>
        <v/>
      </c>
      <c r="J32" s="213" t="str">
        <f>IF('EDCI Data'!I32="","",'EDCI Data'!I32)</f>
        <v/>
      </c>
      <c r="K32" s="213" t="str">
        <f>IF('EDCI Data'!J32="","",'EDCI Data'!J32)</f>
        <v/>
      </c>
      <c r="L32" s="213" t="str">
        <f>IF('EDCI Data'!K32="","",'EDCI Data'!K32)</f>
        <v/>
      </c>
      <c r="M32" s="217" t="str">
        <f>IF('EDCI Data'!L32="","",'EDCI Data'!L32)</f>
        <v/>
      </c>
      <c r="N32" s="217" t="str">
        <f>IF('EDCI Data'!M32="","",'EDCI Data'!M32)</f>
        <v/>
      </c>
      <c r="O32" s="213" t="str">
        <f>IF('EDCI Data'!N32="","",'EDCI Data'!N32)</f>
        <v/>
      </c>
      <c r="P32" s="213" t="str">
        <f>IF('EDCI Data'!O32="","",'EDCI Data'!O32)</f>
        <v/>
      </c>
      <c r="Q32" s="213" t="str">
        <f>IF('EDCI Data'!P32="","",'EDCI Data'!P32)</f>
        <v/>
      </c>
      <c r="R32" s="213" t="str">
        <f>IF('EDCI Data'!Q32="","",'EDCI Data'!Q32)</f>
        <v/>
      </c>
      <c r="S32" s="218" t="str">
        <f>IF('EDCI Data'!R32="","",'EDCI Data'!R32)</f>
        <v/>
      </c>
      <c r="T32" s="219" t="str">
        <f>IF('EDCI Data'!S32="","",'EDCI Data'!S32)</f>
        <v/>
      </c>
      <c r="U32" s="219" t="str">
        <f>IF('EDCI Data'!T32="","",'EDCI Data'!T32)</f>
        <v/>
      </c>
      <c r="V32" s="220" t="str">
        <f>IF('EDCI Data'!U32="","",'EDCI Data'!U32)</f>
        <v/>
      </c>
      <c r="W32" s="213" t="str">
        <f>IF('EDCI Data'!V32="","",'EDCI Data'!V32)</f>
        <v/>
      </c>
      <c r="X32" s="220" t="str">
        <f>IF('EDCI Data'!W32="","",'EDCI Data'!W32)</f>
        <v/>
      </c>
      <c r="Y32" s="213" t="str">
        <f>IF('EDCI Data'!X32="","",'EDCI Data'!X32)</f>
        <v/>
      </c>
      <c r="Z32" s="220" t="str">
        <f>IF('EDCI Data'!Y32="","",'EDCI Data'!Y32)</f>
        <v/>
      </c>
      <c r="AA32" s="213" t="str">
        <f>IF('EDCI Data'!Z32="","",'EDCI Data'!Z32)</f>
        <v/>
      </c>
      <c r="AB32" s="213" t="str">
        <f>IF('EDCI Data'!AA32="","",'EDCI Data'!AA32)</f>
        <v/>
      </c>
      <c r="AC32" s="213" t="str">
        <f>IF('EDCI Data'!AB32="","",'EDCI Data'!AB32)</f>
        <v/>
      </c>
      <c r="AD32" s="213" t="str">
        <f>IF('EDCI Data'!AC32="","",'EDCI Data'!AC32)</f>
        <v/>
      </c>
      <c r="AE32" s="213" t="str">
        <f>IF('EDCI Data'!AD32="","",'EDCI Data'!AD32)</f>
        <v/>
      </c>
      <c r="AF32" s="213" t="str">
        <f>IF('EDCI Data'!AE32="","",'EDCI Data'!AE32)</f>
        <v/>
      </c>
      <c r="AG32" s="213" t="str">
        <f>IF('EDCI Data'!AF32="","",'EDCI Data'!AF32)</f>
        <v/>
      </c>
      <c r="AH32" s="213" t="str">
        <f>IF('EDCI Data'!AG32="","",'EDCI Data'!AG32)</f>
        <v/>
      </c>
      <c r="AI32" s="213" t="str">
        <f>IF('EDCI Data'!AH32="","",'EDCI Data'!AH32)</f>
        <v/>
      </c>
      <c r="AJ32" s="213" t="str">
        <f>IF('EDCI Data'!AI32="","",'EDCI Data'!AI32)</f>
        <v/>
      </c>
      <c r="AK32" s="213" t="str">
        <f>IF('EDCI Data'!AJ32="","",'EDCI Data'!AJ32)</f>
        <v/>
      </c>
      <c r="AL32" s="213" t="str">
        <f>IF('EDCI Data'!AK32="","",'EDCI Data'!AK32)</f>
        <v/>
      </c>
      <c r="AM32" s="213" t="str">
        <f>IF('EDCI Data'!AL32="","",'EDCI Data'!AL32)</f>
        <v/>
      </c>
      <c r="AN32" s="213" t="str">
        <f>IF('EDCI Data'!AM32="","",'EDCI Data'!AM32)</f>
        <v/>
      </c>
      <c r="AO32" s="213" t="str">
        <f>IF('EDCI Data'!AN32="","",'EDCI Data'!AN32)</f>
        <v/>
      </c>
      <c r="AP32" s="213" t="str">
        <f>IF('EDCI Data'!AO32="","",'EDCI Data'!AO32)</f>
        <v/>
      </c>
      <c r="AQ32" s="213" t="str">
        <f>IF('EDCI Data'!AP32="","",'EDCI Data'!AP32)</f>
        <v/>
      </c>
      <c r="AR32" s="213" t="str">
        <f>IF('EDCI Data'!AQ32="","",'EDCI Data'!AQ32)</f>
        <v/>
      </c>
      <c r="AS32" s="213" t="str">
        <f>IF('EDCI Data'!AR32="","",'EDCI Data'!AR32)</f>
        <v/>
      </c>
      <c r="AT32" s="213" t="str">
        <f>IF('EDCI Data'!AS32="","",'EDCI Data'!AS32)</f>
        <v/>
      </c>
      <c r="AU32" s="213" t="str">
        <f>IF('EDCI Data'!AT32="","",'EDCI Data'!AT32)</f>
        <v/>
      </c>
      <c r="AV32" s="213" t="str">
        <f>IF('EDCI Data'!AU32="","",'EDCI Data'!AU32)</f>
        <v/>
      </c>
      <c r="AW32" s="213" t="str">
        <f>IF('EDCI Data'!AV32="","",'EDCI Data'!AV32)</f>
        <v/>
      </c>
      <c r="AX32" s="221" t="str">
        <f>IF('EDCI Data'!AW32="","",'EDCI Data'!AW32)</f>
        <v/>
      </c>
      <c r="AY32" s="221" t="str">
        <f>IF('EDCI Data'!AX32="","",'EDCI Data'!AX32)</f>
        <v/>
      </c>
      <c r="AZ32" s="222" t="str">
        <f t="shared" si="49"/>
        <v/>
      </c>
      <c r="BA32" s="223" t="str">
        <f>IF('EDCI Data'!AY32="","",'EDCI Data'!AY32)</f>
        <v/>
      </c>
      <c r="BB32" s="223" t="str">
        <f>IF('EDCI Data'!AZ32="","",'EDCI Data'!AZ32)</f>
        <v/>
      </c>
      <c r="BC32" s="223" t="str">
        <f>IF('EDCI Data'!BA32="","",'EDCI Data'!BA32)</f>
        <v/>
      </c>
      <c r="BD32" s="223" t="str">
        <f>IF('EDCI Data'!BB32="","",'EDCI Data'!BB32)</f>
        <v/>
      </c>
      <c r="BE32" s="223" t="str">
        <f>IF('EDCI Data'!BC32="","",'EDCI Data'!BC32)</f>
        <v/>
      </c>
      <c r="BF32" s="223" t="str">
        <f>IF('EDCI Data'!BD32="","",'EDCI Data'!BD32)</f>
        <v/>
      </c>
      <c r="BG32" s="223" t="str">
        <f>IF('EDCI Data'!BE32="","",'EDCI Data'!BE32)</f>
        <v/>
      </c>
      <c r="BH32" s="223" t="str">
        <f>IF('EDCI Data'!BF32="","",'EDCI Data'!BF32)</f>
        <v/>
      </c>
      <c r="BI32" s="224" t="str">
        <f>IF('EDCI Data'!BG32="","",'EDCI Data'!BG32)</f>
        <v/>
      </c>
      <c r="BJ32" s="225" t="str">
        <f>IF('EDCI Data'!S32="","",'EDCI Data'!S32)</f>
        <v/>
      </c>
      <c r="BK32" s="225" t="str">
        <f>IF('EDCI Data'!T32="","",'EDCI Data'!T32)</f>
        <v/>
      </c>
      <c r="BL32" s="224" t="str">
        <f>IF('EDCI Data'!BJ32="","",'EDCI Data'!BJ32)</f>
        <v/>
      </c>
      <c r="BM32" s="226" t="str">
        <f>IF('EDCI Data'!BK32="","",'EDCI Data'!BK32)</f>
        <v/>
      </c>
      <c r="BN32" s="226" t="str">
        <f>IF('EDCI Data'!BL32="","",'EDCI Data'!BL32)</f>
        <v/>
      </c>
      <c r="BO32" s="227" t="str">
        <f>IF('EDCI Data'!BM32="","",'EDCI Data'!BM32)</f>
        <v/>
      </c>
      <c r="BP32" s="228" t="str">
        <f>IF('EDCI Data'!BN32="","",'EDCI Data'!BN32)</f>
        <v/>
      </c>
      <c r="BQ32" s="229" t="str">
        <f>IF('EDCI Data'!BO32="","",'EDCI Data'!BO32)</f>
        <v/>
      </c>
      <c r="BR32" s="230" t="str">
        <f t="shared" si="50"/>
        <v/>
      </c>
      <c r="BS32" s="230" t="str">
        <f t="shared" si="51"/>
        <v/>
      </c>
      <c r="BT32" s="230" t="str">
        <f t="shared" si="52"/>
        <v/>
      </c>
      <c r="BU32" s="230" t="str">
        <f t="shared" si="53"/>
        <v/>
      </c>
      <c r="BV32" s="230" t="str">
        <f t="shared" si="54"/>
        <v/>
      </c>
      <c r="BW32" s="230" t="str">
        <f>IF(COUNTIFS($BR$10:$BR$259,$BR32,$E$10:$E$259,$E32)&lt;&gt;COUNTIFS($BR$10:$BR$259,$BR32,$E$10:$E$259,$E32,G$10:G$259,G32),BW$8&amp;" for this company in this year is inconsistent across funds, please update accordingly. "&amp;CHAR(10),IF(G32="","",IF(IFERROR(OR(INT(G32)&lt;&gt;G32,ISTEXT(G32),G32&gt;'Source Data (Hidden)'!$T$3),TRUE),"Invalid year of initial investment - Please ensure that the input is a year (not a date) and is not future dated. "&amp;CHAR(10),"")))</f>
        <v/>
      </c>
      <c r="BX32" s="230"/>
      <c r="BY32" s="230" t="str">
        <f>IF(COUNTIFS($BR$10:$BR$259,$BR32,$E$10:$E$259,$E32)&lt;&gt;COUNTIFS($BR$10:$BR$259,$BR32,$E$10:$E$259,$E32,I$10:I$259,I32),BY$8&amp;" for this company in this year is inconsistent across funds, please update accordingly. "&amp;CHAR(10),IF(I32="","",IF(COUNTIF('Source Data (Hidden)'!$A$3:$B$255,I32)=0,"Invalid country of domicile - Please enter a valid input using the drop-down in the 'Country of domicile' column in the EDCI Data tab. "&amp;CHAR(10),"")))</f>
        <v/>
      </c>
      <c r="BZ32" s="230" t="str">
        <f>IF(COUNTIFS($BR$10:$BR$259,$BR32,$E$10:$E$259,$E32)&lt;&gt;COUNTIFS($BR$10:$BR$259,$BR32,$E$10:$E$259,$E32,J$10:J$259,J32),BZ$8&amp;" for this company in this year is inconsistent across funds, please update accordingly. "&amp;CHAR(10),IF(J32="","",IF(COUNTIF('Source Data (Hidden)'!$A$3:$B$255,J32)=0,"Invalid primary country of operations - Please enter a valid input using the drop-down in the 'Primary country of operations' column in the EDCI Data tab and ensure that you have narrowed this down to 1 primary country of operations. "&amp;CHAR(10),"")))</f>
        <v/>
      </c>
      <c r="CA32" s="230" t="str">
        <f>IF(COUNTIFS($BR$10:$BR$259,$BR32,$E$10:$E$259,$E32)&lt;&gt;COUNTIFS($BR$10:$BR$259,$BR32,$E$10:$E$259,$E32,K$10:K$259,K32),CA$8&amp;" for this company in this year is inconsistent across funds, please update accordingly. "&amp;CHAR(10),IF(K32="","",IF(COUNTIF('Source Data (Hidden)'!$C$3:$C$4,K32)&lt;&gt;1,"Invalid company structure - Please classify the portfolio company as either 'Private' or 'Public'. "&amp;CHAR(10),"")))</f>
        <v/>
      </c>
      <c r="CB32" s="230" t="str">
        <f>IF(COUNTIFS($BR$10:$BR$259,$BR32,$E$10:$E$259,$E32)&lt;&gt;COUNTIFS($BR$10:$BR$259,$BR32,$E$10:$E$259,$E32,L$10:L$259,L32),CB$8&amp;" for this company in this year is inconsistent across funds, please update accordingly. "&amp;CHAR(10),IF(L32="","",IF(COUNTIF('Source Data (Hidden)'!$D$3:$D$5,L32)&lt;&gt;1,"Invalid growth stage of company - Please describe the growth stage of the company as either 'Venture', 'Growth' or 'Buyout'. " &amp; CHAR(10),"")))</f>
        <v/>
      </c>
      <c r="CC32" s="230" t="str">
        <f t="shared" si="55"/>
        <v/>
      </c>
      <c r="CD32" s="283" t="str">
        <f t="shared" si="56"/>
        <v/>
      </c>
      <c r="CE32" s="230" t="str">
        <f>IF(COUNTIFS($BR$10:$BR$259,$BR32,$E$10:$E$259,$E32)&lt;&gt;COUNTIFS($BR$10:$BR$259,$BR32,$E$10:$E$259,$E32,O$10:O$259,O32),CE$8&amp;" for this company in this year is inconsistent across funds, please update accordingly. "&amp;CHAR(10),IF(O32="","",IF(COUNTIF('Source Data (Hidden)'!$G$3:$G$13,O32)&lt;&gt;1,"Invalid sector of operations SICS name - Please ensure that you have selected a valid sector of operations using the drop-down list available in the corresponding column in the EDCI Data tab. " &amp; CHAR(10),"")))</f>
        <v/>
      </c>
      <c r="CF32" s="230" t="str">
        <f t="shared" ca="1" si="57"/>
        <v/>
      </c>
      <c r="CG32" s="230" t="str">
        <f t="shared" ca="1" si="58"/>
        <v/>
      </c>
      <c r="CH32" s="230" t="str">
        <f>IF(COUNTIFS($BR$10:$BR$259,$BR32,$E$10:$E$259,$E32)&lt;&gt;COUNTIFS($BR$10:$BR$259,$BR32,$E$10:$E$259,$E32,R$10:R$259,R32),CH$8&amp;" for this company in this year is inconsistent across funds, please update accordingly. "&amp;CHAR(10),IF(R32="","",IF(COUNTIF('Source Data (Hidden)'!$F$3:$F$183,R32)&lt;&gt;1,"Invalid currency input - Please ensure that the currency entered is a monetary unit described using three letter code (ISO 4217 code). " &amp; CHAR(10),"")))</f>
        <v/>
      </c>
      <c r="CI32" s="230" t="str">
        <f t="shared" si="59"/>
        <v/>
      </c>
      <c r="CJ32" s="230" t="str">
        <f t="shared" si="60"/>
        <v/>
      </c>
      <c r="CK32" s="230" t="str">
        <f t="shared" si="61"/>
        <v/>
      </c>
      <c r="CL32" s="230" t="str">
        <f t="shared" si="62"/>
        <v/>
      </c>
      <c r="CM32" s="230" t="str">
        <f>IF(COUNTIFS($BR$10:$BR$259,$BR32,$E$10:$E$259,$E32)&lt;&gt;COUNTIFS($BR$10:$BR$259,$BR32,$E$10:$E$259,$E32,W$10:W$259,W32),CM$8&amp;" for this company in this year is inconsistent across funds, please update accordingly. "&amp;CHAR(10),IF(W32="","",IF(COUNTIF('Source Data (Hidden)'!$L$3:$L$6,W32)&lt;&gt;1,"Invalid input for Scope 1 Methodology - Please choose one of the options from the drop-down list in the corresponding column in the EDCI Data tab. " &amp; CHAR(10),"")))</f>
        <v/>
      </c>
      <c r="CN32" s="230" t="str">
        <f t="shared" si="63"/>
        <v/>
      </c>
      <c r="CO32" s="230" t="str">
        <f>IF(COUNTIFS($BR$10:$BR$259,$BR32,$E$10:$E$259,$E32)&lt;&gt;COUNTIFS($BR$10:$BR$259,$BR32,$E$10:$E$259,$E32,Y$10:Y$259,Y32),CO$8&amp;" for this company in this year is inconsistent across funds, please update accordingly. "&amp;CHAR(10),IF(Y32="","",IF(COUNTIF('Source Data (Hidden)'!$M$3:$M$5,Y32)&lt;&gt;1,"Invalid input for Scope 2 Methodology - Please choose one of the options from the drop-down list in the corresponding column in the EDCI Data tab. " &amp; CHAR(10),"")))</f>
        <v/>
      </c>
      <c r="CP32" s="230" t="str">
        <f t="shared" si="64"/>
        <v/>
      </c>
      <c r="CQ32" s="230" t="str">
        <f>IF(COUNTIFS($BR$10:$BR$259,$BR32,$E$10:$E$259,$E32)&lt;&gt;COUNTIFS($BR$10:$BR$259,$BR32,$E$10:$E$259,$E32,AA$10:AA$259,AA32),CQ$8&amp;" for this company in this year is inconsistent across funds, please update accordingly. "&amp;CHAR(10),IF(AA32="","",IF(COUNTIF('Source Data (Hidden)'!$N$3:$N$6,AA32)&lt;&gt;1,"Invalid input for Scope 3 Methodology - Please choose one of the options from the drop-down list in the corresponding column in the EDCI Data tab. " &amp; CHAR(10),"")))</f>
        <v/>
      </c>
      <c r="CR32" s="230" t="str">
        <f t="shared" si="65"/>
        <v/>
      </c>
      <c r="CS32" s="230" t="str">
        <f t="shared" si="66"/>
        <v/>
      </c>
      <c r="CT32" s="230" t="str">
        <f t="shared" si="67"/>
        <v/>
      </c>
      <c r="CU32" s="230" t="str">
        <f t="shared" si="68"/>
        <v/>
      </c>
      <c r="CV32" s="230" t="str">
        <f t="shared" si="69"/>
        <v/>
      </c>
      <c r="CW32" s="230" t="str">
        <f t="shared" si="70"/>
        <v/>
      </c>
      <c r="CX32" s="230" t="str">
        <f t="shared" si="71"/>
        <v/>
      </c>
      <c r="CY32" s="230" t="str">
        <f t="shared" si="72"/>
        <v/>
      </c>
      <c r="CZ32" s="230" t="str">
        <f t="shared" si="73"/>
        <v/>
      </c>
      <c r="DA32" s="230" t="str">
        <f t="shared" si="74"/>
        <v/>
      </c>
      <c r="DB32" s="230" t="str">
        <f t="shared" si="75"/>
        <v/>
      </c>
      <c r="DC32" s="230" t="str">
        <f t="shared" si="76"/>
        <v/>
      </c>
      <c r="DD32" s="230" t="str">
        <f t="shared" si="77"/>
        <v/>
      </c>
      <c r="DE32" s="230" t="str">
        <f t="shared" si="78"/>
        <v/>
      </c>
      <c r="DF32" s="230" t="str">
        <f t="shared" si="79"/>
        <v/>
      </c>
      <c r="DG32" s="230" t="str">
        <f t="shared" si="80"/>
        <v/>
      </c>
      <c r="DH32" s="283" t="str">
        <f t="shared" si="81"/>
        <v/>
      </c>
      <c r="DI32" s="230" t="str">
        <f t="shared" si="82"/>
        <v/>
      </c>
      <c r="DJ32" s="230" t="str">
        <f>IF(COUNTIFS($BR$10:$BR$259,$BR32,$E$10:$E$259,$E32)&lt;&gt;COUNTIFS($BR$10:$BR$259,$BR32,$E$10:$E$259,$E32,AT$10:AT$259,AT32),DJ$8&amp;" for this company in this year is inconsistent across funds, please update accordingly. "&amp;CHAR(10),IF(AT32="","",IF(COUNTIF('Source Data (Hidden)'!$O$3:$O$5,AT32)&lt;&gt;1,"Invalid input for 'Does this Portco have a decarbonization strategy/plan in place' - Please ensure that you have selected a valid response using the drop-down list available in the corresponding column in the EDCI Data tab. " &amp; CHAR(10),"")))</f>
        <v/>
      </c>
      <c r="DK32" s="230" t="str">
        <f>IF(COUNTIFS($BR$10:$BR$259,$BR32,$E$10:$E$259,$E32)&lt;&gt;COUNTIFS($BR$10:$BR$259,$BR32,$E$10:$E$259,$E32,AU$10:AU$259,AU32),DK$8&amp;" for this company in this year is inconsistent across funds, please update accordingly. "&amp;CHAR(10),IF(AU32="","",IF(COUNTIF('Source Data (Hidden)'!$P$3:$P$5,AU32)&lt;&gt;1,"Invalid input for 'Does the Portfolio Company have a short-term GHG emission reduction target' - Please ensure you have selected a valid response using the drop-down list available in the corresponding column in the EDCI Data tab. " &amp; CHAR(10),"")))</f>
        <v/>
      </c>
      <c r="DL32" s="230" t="str">
        <f>IF(COUNTIFS($BR$10:$BR$259,$BR32,$E$10:$E$259,$E32)&lt;&gt;COUNTIFS($BR$10:$BR$259,$BR32,$E$10:$E$259,$E32,AV$10:AV$259,AV32),DL$8&amp;" for this company in this year is inconsistent across funds, please update accordingly. "&amp;CHAR(10),IF(AV32="","",IF(COUNTIF('Source Data (Hidden)'!$Q$3:$Q$6,AV32)&lt;&gt;1,"Invalid input for 'Does the Portfolio Company have a long-term net zero goal' - Please ensure that you have selected a valid response using the drop-down list available in the corresponding column in the EDCI Data tab. " &amp; CHAR(10),"")))</f>
        <v/>
      </c>
      <c r="DM32" s="230" t="str">
        <f t="shared" si="83"/>
        <v/>
      </c>
      <c r="DN32" s="230" t="str">
        <f t="shared" si="84"/>
        <v/>
      </c>
      <c r="DO32" s="230" t="str">
        <f t="shared" si="85"/>
        <v/>
      </c>
      <c r="DP32" s="230"/>
      <c r="DQ32" s="230" t="str">
        <f t="shared" si="86"/>
        <v/>
      </c>
      <c r="DR32" s="230" t="str">
        <f t="shared" si="87"/>
        <v/>
      </c>
      <c r="DS32" s="230" t="str">
        <f t="shared" si="88"/>
        <v/>
      </c>
      <c r="DT32" s="230" t="str">
        <f t="shared" si="89"/>
        <v/>
      </c>
      <c r="DU32" s="230" t="str">
        <f t="shared" si="90"/>
        <v/>
      </c>
      <c r="DV32" s="230" t="str">
        <f t="shared" si="91"/>
        <v/>
      </c>
      <c r="DW32" s="230" t="str">
        <f t="shared" si="92"/>
        <v/>
      </c>
      <c r="DX32" s="230" t="str">
        <f t="shared" si="93"/>
        <v/>
      </c>
      <c r="DY32" s="230" t="str">
        <f t="shared" si="94"/>
        <v/>
      </c>
      <c r="DZ32" s="230" t="str">
        <f t="shared" si="95"/>
        <v/>
      </c>
      <c r="EA32" s="230" t="str">
        <f t="shared" si="96"/>
        <v/>
      </c>
      <c r="EB32" s="230" t="str">
        <f t="shared" si="97"/>
        <v/>
      </c>
      <c r="EC32" s="284" t="str">
        <f t="shared" si="98"/>
        <v/>
      </c>
      <c r="ED32" s="284" t="str">
        <f t="shared" si="99"/>
        <v/>
      </c>
      <c r="EE32" s="230" t="str">
        <f t="shared" si="100"/>
        <v/>
      </c>
      <c r="EF32" s="230" t="str">
        <f>IF(COUNTIFS($BR$10:$BR$259,$BR32,$E$10:$E$259,$E32)&lt;&gt;COUNTIFS($BR$10:$BR$259,$BR32,$E$10:$E$259,$E32,BP$10:BP$259,BP32),EF$8&amp;" for this company in this year is inconsistent across funds, please update accordingly. "&amp;CHAR(10),IF(AND(BP32="",BQ32=""),"",IF(OR(AND(BQ32&lt;&gt;"",BP32&lt;&gt;"",BP32&lt;&gt;"Y"),AND(BQ32&lt;&gt;"",BP32=""),COUNTIF('Source Data (Hidden)'!$S$3:$S$4,BP32)&lt;&gt;1),"Invalid input for 'Do you conduct an employee survey' - Please ensure the input is either Y or N or leave blank if data is not available. If you have reported a % response rate to employee survey then the input for this metric should be Y. " &amp; CHAR(10),"")))</f>
        <v/>
      </c>
      <c r="EG32" s="230" t="str">
        <f t="shared" si="101"/>
        <v/>
      </c>
    </row>
    <row r="33" spans="1:137" s="154" customFormat="1" ht="60" customHeight="1" x14ac:dyDescent="0.35">
      <c r="A33" s="153"/>
      <c r="B33" s="212" t="str">
        <f t="shared" ca="1" si="0"/>
        <v/>
      </c>
      <c r="C33" s="213" t="str">
        <f>IF('EDCI Data'!B33="","",'EDCI Data'!B33)</f>
        <v/>
      </c>
      <c r="D33" s="214" t="str">
        <f>IF('EDCI Data'!C33="","",'EDCI Data'!C33)</f>
        <v/>
      </c>
      <c r="E33" s="215" t="str">
        <f>IF('EDCI Data'!D33="","",'EDCI Data'!D33)</f>
        <v/>
      </c>
      <c r="F33" s="216" t="str">
        <f>IF('EDCI Data'!E33="","",'EDCI Data'!E33)</f>
        <v/>
      </c>
      <c r="G33" s="213" t="str">
        <f>IF('EDCI Data'!F33="","",'EDCI Data'!F33)</f>
        <v/>
      </c>
      <c r="H33" s="213" t="str">
        <f>IF('EDCI Data'!G33="","",'EDCI Data'!G33)</f>
        <v/>
      </c>
      <c r="I33" s="213" t="str">
        <f>IF('EDCI Data'!H33="","",'EDCI Data'!H33)</f>
        <v/>
      </c>
      <c r="J33" s="213" t="str">
        <f>IF('EDCI Data'!I33="","",'EDCI Data'!I33)</f>
        <v/>
      </c>
      <c r="K33" s="213" t="str">
        <f>IF('EDCI Data'!J33="","",'EDCI Data'!J33)</f>
        <v/>
      </c>
      <c r="L33" s="213" t="str">
        <f>IF('EDCI Data'!K33="","",'EDCI Data'!K33)</f>
        <v/>
      </c>
      <c r="M33" s="217" t="str">
        <f>IF('EDCI Data'!L33="","",'EDCI Data'!L33)</f>
        <v/>
      </c>
      <c r="N33" s="217" t="str">
        <f>IF('EDCI Data'!M33="","",'EDCI Data'!M33)</f>
        <v/>
      </c>
      <c r="O33" s="213" t="str">
        <f>IF('EDCI Data'!N33="","",'EDCI Data'!N33)</f>
        <v/>
      </c>
      <c r="P33" s="213" t="str">
        <f>IF('EDCI Data'!O33="","",'EDCI Data'!O33)</f>
        <v/>
      </c>
      <c r="Q33" s="213" t="str">
        <f>IF('EDCI Data'!P33="","",'EDCI Data'!P33)</f>
        <v/>
      </c>
      <c r="R33" s="213" t="str">
        <f>IF('EDCI Data'!Q33="","",'EDCI Data'!Q33)</f>
        <v/>
      </c>
      <c r="S33" s="218" t="str">
        <f>IF('EDCI Data'!R33="","",'EDCI Data'!R33)</f>
        <v/>
      </c>
      <c r="T33" s="219" t="str">
        <f>IF('EDCI Data'!S33="","",'EDCI Data'!S33)</f>
        <v/>
      </c>
      <c r="U33" s="219" t="str">
        <f>IF('EDCI Data'!T33="","",'EDCI Data'!T33)</f>
        <v/>
      </c>
      <c r="V33" s="220" t="str">
        <f>IF('EDCI Data'!U33="","",'EDCI Data'!U33)</f>
        <v/>
      </c>
      <c r="W33" s="213" t="str">
        <f>IF('EDCI Data'!V33="","",'EDCI Data'!V33)</f>
        <v/>
      </c>
      <c r="X33" s="220" t="str">
        <f>IF('EDCI Data'!W33="","",'EDCI Data'!W33)</f>
        <v/>
      </c>
      <c r="Y33" s="213" t="str">
        <f>IF('EDCI Data'!X33="","",'EDCI Data'!X33)</f>
        <v/>
      </c>
      <c r="Z33" s="220" t="str">
        <f>IF('EDCI Data'!Y33="","",'EDCI Data'!Y33)</f>
        <v/>
      </c>
      <c r="AA33" s="213" t="str">
        <f>IF('EDCI Data'!Z33="","",'EDCI Data'!Z33)</f>
        <v/>
      </c>
      <c r="AB33" s="213" t="str">
        <f>IF('EDCI Data'!AA33="","",'EDCI Data'!AA33)</f>
        <v/>
      </c>
      <c r="AC33" s="213" t="str">
        <f>IF('EDCI Data'!AB33="","",'EDCI Data'!AB33)</f>
        <v/>
      </c>
      <c r="AD33" s="213" t="str">
        <f>IF('EDCI Data'!AC33="","",'EDCI Data'!AC33)</f>
        <v/>
      </c>
      <c r="AE33" s="213" t="str">
        <f>IF('EDCI Data'!AD33="","",'EDCI Data'!AD33)</f>
        <v/>
      </c>
      <c r="AF33" s="213" t="str">
        <f>IF('EDCI Data'!AE33="","",'EDCI Data'!AE33)</f>
        <v/>
      </c>
      <c r="AG33" s="213" t="str">
        <f>IF('EDCI Data'!AF33="","",'EDCI Data'!AF33)</f>
        <v/>
      </c>
      <c r="AH33" s="213" t="str">
        <f>IF('EDCI Data'!AG33="","",'EDCI Data'!AG33)</f>
        <v/>
      </c>
      <c r="AI33" s="213" t="str">
        <f>IF('EDCI Data'!AH33="","",'EDCI Data'!AH33)</f>
        <v/>
      </c>
      <c r="AJ33" s="213" t="str">
        <f>IF('EDCI Data'!AI33="","",'EDCI Data'!AI33)</f>
        <v/>
      </c>
      <c r="AK33" s="213" t="str">
        <f>IF('EDCI Data'!AJ33="","",'EDCI Data'!AJ33)</f>
        <v/>
      </c>
      <c r="AL33" s="213" t="str">
        <f>IF('EDCI Data'!AK33="","",'EDCI Data'!AK33)</f>
        <v/>
      </c>
      <c r="AM33" s="213" t="str">
        <f>IF('EDCI Data'!AL33="","",'EDCI Data'!AL33)</f>
        <v/>
      </c>
      <c r="AN33" s="213" t="str">
        <f>IF('EDCI Data'!AM33="","",'EDCI Data'!AM33)</f>
        <v/>
      </c>
      <c r="AO33" s="213" t="str">
        <f>IF('EDCI Data'!AN33="","",'EDCI Data'!AN33)</f>
        <v/>
      </c>
      <c r="AP33" s="213" t="str">
        <f>IF('EDCI Data'!AO33="","",'EDCI Data'!AO33)</f>
        <v/>
      </c>
      <c r="AQ33" s="213" t="str">
        <f>IF('EDCI Data'!AP33="","",'EDCI Data'!AP33)</f>
        <v/>
      </c>
      <c r="AR33" s="213" t="str">
        <f>IF('EDCI Data'!AQ33="","",'EDCI Data'!AQ33)</f>
        <v/>
      </c>
      <c r="AS33" s="213" t="str">
        <f>IF('EDCI Data'!AR33="","",'EDCI Data'!AR33)</f>
        <v/>
      </c>
      <c r="AT33" s="213" t="str">
        <f>IF('EDCI Data'!AS33="","",'EDCI Data'!AS33)</f>
        <v/>
      </c>
      <c r="AU33" s="213" t="str">
        <f>IF('EDCI Data'!AT33="","",'EDCI Data'!AT33)</f>
        <v/>
      </c>
      <c r="AV33" s="213" t="str">
        <f>IF('EDCI Data'!AU33="","",'EDCI Data'!AU33)</f>
        <v/>
      </c>
      <c r="AW33" s="213" t="str">
        <f>IF('EDCI Data'!AV33="","",'EDCI Data'!AV33)</f>
        <v/>
      </c>
      <c r="AX33" s="221" t="str">
        <f>IF('EDCI Data'!AW33="","",'EDCI Data'!AW33)</f>
        <v/>
      </c>
      <c r="AY33" s="221" t="str">
        <f>IF('EDCI Data'!AX33="","",'EDCI Data'!AX33)</f>
        <v/>
      </c>
      <c r="AZ33" s="222" t="str">
        <f t="shared" si="49"/>
        <v/>
      </c>
      <c r="BA33" s="223" t="str">
        <f>IF('EDCI Data'!AY33="","",'EDCI Data'!AY33)</f>
        <v/>
      </c>
      <c r="BB33" s="223" t="str">
        <f>IF('EDCI Data'!AZ33="","",'EDCI Data'!AZ33)</f>
        <v/>
      </c>
      <c r="BC33" s="223" t="str">
        <f>IF('EDCI Data'!BA33="","",'EDCI Data'!BA33)</f>
        <v/>
      </c>
      <c r="BD33" s="223" t="str">
        <f>IF('EDCI Data'!BB33="","",'EDCI Data'!BB33)</f>
        <v/>
      </c>
      <c r="BE33" s="223" t="str">
        <f>IF('EDCI Data'!BC33="","",'EDCI Data'!BC33)</f>
        <v/>
      </c>
      <c r="BF33" s="223" t="str">
        <f>IF('EDCI Data'!BD33="","",'EDCI Data'!BD33)</f>
        <v/>
      </c>
      <c r="BG33" s="223" t="str">
        <f>IF('EDCI Data'!BE33="","",'EDCI Data'!BE33)</f>
        <v/>
      </c>
      <c r="BH33" s="223" t="str">
        <f>IF('EDCI Data'!BF33="","",'EDCI Data'!BF33)</f>
        <v/>
      </c>
      <c r="BI33" s="224" t="str">
        <f>IF('EDCI Data'!BG33="","",'EDCI Data'!BG33)</f>
        <v/>
      </c>
      <c r="BJ33" s="225" t="str">
        <f>IF('EDCI Data'!S33="","",'EDCI Data'!S33)</f>
        <v/>
      </c>
      <c r="BK33" s="225" t="str">
        <f>IF('EDCI Data'!T33="","",'EDCI Data'!T33)</f>
        <v/>
      </c>
      <c r="BL33" s="224" t="str">
        <f>IF('EDCI Data'!BJ33="","",'EDCI Data'!BJ33)</f>
        <v/>
      </c>
      <c r="BM33" s="226" t="str">
        <f>IF('EDCI Data'!BK33="","",'EDCI Data'!BK33)</f>
        <v/>
      </c>
      <c r="BN33" s="226" t="str">
        <f>IF('EDCI Data'!BL33="","",'EDCI Data'!BL33)</f>
        <v/>
      </c>
      <c r="BO33" s="227" t="str">
        <f>IF('EDCI Data'!BM33="","",'EDCI Data'!BM33)</f>
        <v/>
      </c>
      <c r="BP33" s="228" t="str">
        <f>IF('EDCI Data'!BN33="","",'EDCI Data'!BN33)</f>
        <v/>
      </c>
      <c r="BQ33" s="229" t="str">
        <f>IF('EDCI Data'!BO33="","",'EDCI Data'!BO33)</f>
        <v/>
      </c>
      <c r="BR33" s="230" t="str">
        <f t="shared" si="50"/>
        <v/>
      </c>
      <c r="BS33" s="230" t="str">
        <f t="shared" si="51"/>
        <v/>
      </c>
      <c r="BT33" s="230" t="str">
        <f t="shared" si="52"/>
        <v/>
      </c>
      <c r="BU33" s="230" t="str">
        <f t="shared" si="53"/>
        <v/>
      </c>
      <c r="BV33" s="230" t="str">
        <f t="shared" si="54"/>
        <v/>
      </c>
      <c r="BW33" s="230" t="str">
        <f>IF(COUNTIFS($BR$10:$BR$259,$BR33,$E$10:$E$259,$E33)&lt;&gt;COUNTIFS($BR$10:$BR$259,$BR33,$E$10:$E$259,$E33,G$10:G$259,G33),BW$8&amp;" for this company in this year is inconsistent across funds, please update accordingly. "&amp;CHAR(10),IF(G33="","",IF(IFERROR(OR(INT(G33)&lt;&gt;G33,ISTEXT(G33),G33&gt;'Source Data (Hidden)'!$T$3),TRUE),"Invalid year of initial investment - Please ensure that the input is a year (not a date) and is not future dated. "&amp;CHAR(10),"")))</f>
        <v/>
      </c>
      <c r="BX33" s="230"/>
      <c r="BY33" s="230" t="str">
        <f>IF(COUNTIFS($BR$10:$BR$259,$BR33,$E$10:$E$259,$E33)&lt;&gt;COUNTIFS($BR$10:$BR$259,$BR33,$E$10:$E$259,$E33,I$10:I$259,I33),BY$8&amp;" for this company in this year is inconsistent across funds, please update accordingly. "&amp;CHAR(10),IF(I33="","",IF(COUNTIF('Source Data (Hidden)'!$A$3:$B$255,I33)=0,"Invalid country of domicile - Please enter a valid input using the drop-down in the 'Country of domicile' column in the EDCI Data tab. "&amp;CHAR(10),"")))</f>
        <v/>
      </c>
      <c r="BZ33" s="230" t="str">
        <f>IF(COUNTIFS($BR$10:$BR$259,$BR33,$E$10:$E$259,$E33)&lt;&gt;COUNTIFS($BR$10:$BR$259,$BR33,$E$10:$E$259,$E33,J$10:J$259,J33),BZ$8&amp;" for this company in this year is inconsistent across funds, please update accordingly. "&amp;CHAR(10),IF(J33="","",IF(COUNTIF('Source Data (Hidden)'!$A$3:$B$255,J33)=0,"Invalid primary country of operations - Please enter a valid input using the drop-down in the 'Primary country of operations' column in the EDCI Data tab and ensure that you have narrowed this down to 1 primary country of operations. "&amp;CHAR(10),"")))</f>
        <v/>
      </c>
      <c r="CA33" s="230" t="str">
        <f>IF(COUNTIFS($BR$10:$BR$259,$BR33,$E$10:$E$259,$E33)&lt;&gt;COUNTIFS($BR$10:$BR$259,$BR33,$E$10:$E$259,$E33,K$10:K$259,K33),CA$8&amp;" for this company in this year is inconsistent across funds, please update accordingly. "&amp;CHAR(10),IF(K33="","",IF(COUNTIF('Source Data (Hidden)'!$C$3:$C$4,K33)&lt;&gt;1,"Invalid company structure - Please classify the portfolio company as either 'Private' or 'Public'. "&amp;CHAR(10),"")))</f>
        <v/>
      </c>
      <c r="CB33" s="230" t="str">
        <f>IF(COUNTIFS($BR$10:$BR$259,$BR33,$E$10:$E$259,$E33)&lt;&gt;COUNTIFS($BR$10:$BR$259,$BR33,$E$10:$E$259,$E33,L$10:L$259,L33),CB$8&amp;" for this company in this year is inconsistent across funds, please update accordingly. "&amp;CHAR(10),IF(L33="","",IF(COUNTIF('Source Data (Hidden)'!$D$3:$D$5,L33)&lt;&gt;1,"Invalid growth stage of company - Please describe the growth stage of the company as either 'Venture', 'Growth' or 'Buyout'. " &amp; CHAR(10),"")))</f>
        <v/>
      </c>
      <c r="CC33" s="230" t="str">
        <f t="shared" si="55"/>
        <v/>
      </c>
      <c r="CD33" s="283" t="str">
        <f t="shared" si="56"/>
        <v/>
      </c>
      <c r="CE33" s="230" t="str">
        <f>IF(COUNTIFS($BR$10:$BR$259,$BR33,$E$10:$E$259,$E33)&lt;&gt;COUNTIFS($BR$10:$BR$259,$BR33,$E$10:$E$259,$E33,O$10:O$259,O33),CE$8&amp;" for this company in this year is inconsistent across funds, please update accordingly. "&amp;CHAR(10),IF(O33="","",IF(COUNTIF('Source Data (Hidden)'!$G$3:$G$13,O33)&lt;&gt;1,"Invalid sector of operations SICS name - Please ensure that you have selected a valid sector of operations using the drop-down list available in the corresponding column in the EDCI Data tab. " &amp; CHAR(10),"")))</f>
        <v/>
      </c>
      <c r="CF33" s="230" t="str">
        <f t="shared" ca="1" si="57"/>
        <v/>
      </c>
      <c r="CG33" s="230" t="str">
        <f t="shared" ca="1" si="58"/>
        <v/>
      </c>
      <c r="CH33" s="230" t="str">
        <f>IF(COUNTIFS($BR$10:$BR$259,$BR33,$E$10:$E$259,$E33)&lt;&gt;COUNTIFS($BR$10:$BR$259,$BR33,$E$10:$E$259,$E33,R$10:R$259,R33),CH$8&amp;" for this company in this year is inconsistent across funds, please update accordingly. "&amp;CHAR(10),IF(R33="","",IF(COUNTIF('Source Data (Hidden)'!$F$3:$F$183,R33)&lt;&gt;1,"Invalid currency input - Please ensure that the currency entered is a monetary unit described using three letter code (ISO 4217 code). " &amp; CHAR(10),"")))</f>
        <v/>
      </c>
      <c r="CI33" s="230" t="str">
        <f t="shared" si="59"/>
        <v/>
      </c>
      <c r="CJ33" s="230" t="str">
        <f t="shared" si="60"/>
        <v/>
      </c>
      <c r="CK33" s="230" t="str">
        <f t="shared" si="61"/>
        <v/>
      </c>
      <c r="CL33" s="230" t="str">
        <f t="shared" si="62"/>
        <v/>
      </c>
      <c r="CM33" s="230" t="str">
        <f>IF(COUNTIFS($BR$10:$BR$259,$BR33,$E$10:$E$259,$E33)&lt;&gt;COUNTIFS($BR$10:$BR$259,$BR33,$E$10:$E$259,$E33,W$10:W$259,W33),CM$8&amp;" for this company in this year is inconsistent across funds, please update accordingly. "&amp;CHAR(10),IF(W33="","",IF(COUNTIF('Source Data (Hidden)'!$L$3:$L$6,W33)&lt;&gt;1,"Invalid input for Scope 1 Methodology - Please choose one of the options from the drop-down list in the corresponding column in the EDCI Data tab. " &amp; CHAR(10),"")))</f>
        <v/>
      </c>
      <c r="CN33" s="230" t="str">
        <f t="shared" si="63"/>
        <v/>
      </c>
      <c r="CO33" s="230" t="str">
        <f>IF(COUNTIFS($BR$10:$BR$259,$BR33,$E$10:$E$259,$E33)&lt;&gt;COUNTIFS($BR$10:$BR$259,$BR33,$E$10:$E$259,$E33,Y$10:Y$259,Y33),CO$8&amp;" for this company in this year is inconsistent across funds, please update accordingly. "&amp;CHAR(10),IF(Y33="","",IF(COUNTIF('Source Data (Hidden)'!$M$3:$M$5,Y33)&lt;&gt;1,"Invalid input for Scope 2 Methodology - Please choose one of the options from the drop-down list in the corresponding column in the EDCI Data tab. " &amp; CHAR(10),"")))</f>
        <v/>
      </c>
      <c r="CP33" s="230" t="str">
        <f t="shared" si="64"/>
        <v/>
      </c>
      <c r="CQ33" s="230" t="str">
        <f>IF(COUNTIFS($BR$10:$BR$259,$BR33,$E$10:$E$259,$E33)&lt;&gt;COUNTIFS($BR$10:$BR$259,$BR33,$E$10:$E$259,$E33,AA$10:AA$259,AA33),CQ$8&amp;" for this company in this year is inconsistent across funds, please update accordingly. "&amp;CHAR(10),IF(AA33="","",IF(COUNTIF('Source Data (Hidden)'!$N$3:$N$6,AA33)&lt;&gt;1,"Invalid input for Scope 3 Methodology - Please choose one of the options from the drop-down list in the corresponding column in the EDCI Data tab. " &amp; CHAR(10),"")))</f>
        <v/>
      </c>
      <c r="CR33" s="230" t="str">
        <f t="shared" si="65"/>
        <v/>
      </c>
      <c r="CS33" s="230" t="str">
        <f t="shared" si="66"/>
        <v/>
      </c>
      <c r="CT33" s="230" t="str">
        <f t="shared" si="67"/>
        <v/>
      </c>
      <c r="CU33" s="230" t="str">
        <f t="shared" si="68"/>
        <v/>
      </c>
      <c r="CV33" s="230" t="str">
        <f t="shared" si="69"/>
        <v/>
      </c>
      <c r="CW33" s="230" t="str">
        <f t="shared" si="70"/>
        <v/>
      </c>
      <c r="CX33" s="230" t="str">
        <f t="shared" si="71"/>
        <v/>
      </c>
      <c r="CY33" s="230" t="str">
        <f t="shared" si="72"/>
        <v/>
      </c>
      <c r="CZ33" s="230" t="str">
        <f t="shared" si="73"/>
        <v/>
      </c>
      <c r="DA33" s="230" t="str">
        <f t="shared" si="74"/>
        <v/>
      </c>
      <c r="DB33" s="230" t="str">
        <f t="shared" si="75"/>
        <v/>
      </c>
      <c r="DC33" s="230" t="str">
        <f t="shared" si="76"/>
        <v/>
      </c>
      <c r="DD33" s="230" t="str">
        <f t="shared" si="77"/>
        <v/>
      </c>
      <c r="DE33" s="230" t="str">
        <f t="shared" si="78"/>
        <v/>
      </c>
      <c r="DF33" s="230" t="str">
        <f t="shared" si="79"/>
        <v/>
      </c>
      <c r="DG33" s="230" t="str">
        <f t="shared" si="80"/>
        <v/>
      </c>
      <c r="DH33" s="283" t="str">
        <f t="shared" si="81"/>
        <v/>
      </c>
      <c r="DI33" s="230" t="str">
        <f t="shared" si="82"/>
        <v/>
      </c>
      <c r="DJ33" s="230" t="str">
        <f>IF(COUNTIFS($BR$10:$BR$259,$BR33,$E$10:$E$259,$E33)&lt;&gt;COUNTIFS($BR$10:$BR$259,$BR33,$E$10:$E$259,$E33,AT$10:AT$259,AT33),DJ$8&amp;" for this company in this year is inconsistent across funds, please update accordingly. "&amp;CHAR(10),IF(AT33="","",IF(COUNTIF('Source Data (Hidden)'!$O$3:$O$5,AT33)&lt;&gt;1,"Invalid input for 'Does this Portco have a decarbonization strategy/plan in place' - Please ensure that you have selected a valid response using the drop-down list available in the corresponding column in the EDCI Data tab. " &amp; CHAR(10),"")))</f>
        <v/>
      </c>
      <c r="DK33" s="230" t="str">
        <f>IF(COUNTIFS($BR$10:$BR$259,$BR33,$E$10:$E$259,$E33)&lt;&gt;COUNTIFS($BR$10:$BR$259,$BR33,$E$10:$E$259,$E33,AU$10:AU$259,AU33),DK$8&amp;" for this company in this year is inconsistent across funds, please update accordingly. "&amp;CHAR(10),IF(AU33="","",IF(COUNTIF('Source Data (Hidden)'!$P$3:$P$5,AU33)&lt;&gt;1,"Invalid input for 'Does the Portfolio Company have a short-term GHG emission reduction target' - Please ensure you have selected a valid response using the drop-down list available in the corresponding column in the EDCI Data tab. " &amp; CHAR(10),"")))</f>
        <v/>
      </c>
      <c r="DL33" s="230" t="str">
        <f>IF(COUNTIFS($BR$10:$BR$259,$BR33,$E$10:$E$259,$E33)&lt;&gt;COUNTIFS($BR$10:$BR$259,$BR33,$E$10:$E$259,$E33,AV$10:AV$259,AV33),DL$8&amp;" for this company in this year is inconsistent across funds, please update accordingly. "&amp;CHAR(10),IF(AV33="","",IF(COUNTIF('Source Data (Hidden)'!$Q$3:$Q$6,AV33)&lt;&gt;1,"Invalid input for 'Does the Portfolio Company have a long-term net zero goal' - Please ensure that you have selected a valid response using the drop-down list available in the corresponding column in the EDCI Data tab. " &amp; CHAR(10),"")))</f>
        <v/>
      </c>
      <c r="DM33" s="230" t="str">
        <f t="shared" si="83"/>
        <v/>
      </c>
      <c r="DN33" s="230" t="str">
        <f t="shared" si="84"/>
        <v/>
      </c>
      <c r="DO33" s="230" t="str">
        <f t="shared" si="85"/>
        <v/>
      </c>
      <c r="DP33" s="230"/>
      <c r="DQ33" s="230" t="str">
        <f t="shared" si="86"/>
        <v/>
      </c>
      <c r="DR33" s="230" t="str">
        <f t="shared" si="87"/>
        <v/>
      </c>
      <c r="DS33" s="230" t="str">
        <f t="shared" si="88"/>
        <v/>
      </c>
      <c r="DT33" s="230" t="str">
        <f t="shared" si="89"/>
        <v/>
      </c>
      <c r="DU33" s="230" t="str">
        <f t="shared" si="90"/>
        <v/>
      </c>
      <c r="DV33" s="230" t="str">
        <f t="shared" si="91"/>
        <v/>
      </c>
      <c r="DW33" s="230" t="str">
        <f t="shared" si="92"/>
        <v/>
      </c>
      <c r="DX33" s="230" t="str">
        <f t="shared" si="93"/>
        <v/>
      </c>
      <c r="DY33" s="230" t="str">
        <f t="shared" si="94"/>
        <v/>
      </c>
      <c r="DZ33" s="230" t="str">
        <f t="shared" si="95"/>
        <v/>
      </c>
      <c r="EA33" s="230" t="str">
        <f t="shared" si="96"/>
        <v/>
      </c>
      <c r="EB33" s="230" t="str">
        <f t="shared" si="97"/>
        <v/>
      </c>
      <c r="EC33" s="284" t="str">
        <f t="shared" si="98"/>
        <v/>
      </c>
      <c r="ED33" s="284" t="str">
        <f t="shared" si="99"/>
        <v/>
      </c>
      <c r="EE33" s="230" t="str">
        <f t="shared" si="100"/>
        <v/>
      </c>
      <c r="EF33" s="230" t="str">
        <f>IF(COUNTIFS($BR$10:$BR$259,$BR33,$E$10:$E$259,$E33)&lt;&gt;COUNTIFS($BR$10:$BR$259,$BR33,$E$10:$E$259,$E33,BP$10:BP$259,BP33),EF$8&amp;" for this company in this year is inconsistent across funds, please update accordingly. "&amp;CHAR(10),IF(AND(BP33="",BQ33=""),"",IF(OR(AND(BQ33&lt;&gt;"",BP33&lt;&gt;"",BP33&lt;&gt;"Y"),AND(BQ33&lt;&gt;"",BP33=""),COUNTIF('Source Data (Hidden)'!$S$3:$S$4,BP33)&lt;&gt;1),"Invalid input for 'Do you conduct an employee survey' - Please ensure the input is either Y or N or leave blank if data is not available. If you have reported a % response rate to employee survey then the input for this metric should be Y. " &amp; CHAR(10),"")))</f>
        <v/>
      </c>
      <c r="EG33" s="230" t="str">
        <f t="shared" si="101"/>
        <v/>
      </c>
    </row>
    <row r="34" spans="1:137" s="154" customFormat="1" ht="60" customHeight="1" x14ac:dyDescent="0.35">
      <c r="A34" s="153"/>
      <c r="B34" s="212" t="str">
        <f t="shared" ca="1" si="0"/>
        <v/>
      </c>
      <c r="C34" s="213" t="str">
        <f>IF('EDCI Data'!B34="","",'EDCI Data'!B34)</f>
        <v/>
      </c>
      <c r="D34" s="214" t="str">
        <f>IF('EDCI Data'!C34="","",'EDCI Data'!C34)</f>
        <v/>
      </c>
      <c r="E34" s="215" t="str">
        <f>IF('EDCI Data'!D34="","",'EDCI Data'!D34)</f>
        <v/>
      </c>
      <c r="F34" s="216" t="str">
        <f>IF('EDCI Data'!E34="","",'EDCI Data'!E34)</f>
        <v/>
      </c>
      <c r="G34" s="213" t="str">
        <f>IF('EDCI Data'!F34="","",'EDCI Data'!F34)</f>
        <v/>
      </c>
      <c r="H34" s="213" t="str">
        <f>IF('EDCI Data'!G34="","",'EDCI Data'!G34)</f>
        <v/>
      </c>
      <c r="I34" s="213" t="str">
        <f>IF('EDCI Data'!H34="","",'EDCI Data'!H34)</f>
        <v/>
      </c>
      <c r="J34" s="213" t="str">
        <f>IF('EDCI Data'!I34="","",'EDCI Data'!I34)</f>
        <v/>
      </c>
      <c r="K34" s="213" t="str">
        <f>IF('EDCI Data'!J34="","",'EDCI Data'!J34)</f>
        <v/>
      </c>
      <c r="L34" s="213" t="str">
        <f>IF('EDCI Data'!K34="","",'EDCI Data'!K34)</f>
        <v/>
      </c>
      <c r="M34" s="217" t="str">
        <f>IF('EDCI Data'!L34="","",'EDCI Data'!L34)</f>
        <v/>
      </c>
      <c r="N34" s="217" t="str">
        <f>IF('EDCI Data'!M34="","",'EDCI Data'!M34)</f>
        <v/>
      </c>
      <c r="O34" s="213" t="str">
        <f>IF('EDCI Data'!N34="","",'EDCI Data'!N34)</f>
        <v/>
      </c>
      <c r="P34" s="213" t="str">
        <f>IF('EDCI Data'!O34="","",'EDCI Data'!O34)</f>
        <v/>
      </c>
      <c r="Q34" s="213" t="str">
        <f>IF('EDCI Data'!P34="","",'EDCI Data'!P34)</f>
        <v/>
      </c>
      <c r="R34" s="213" t="str">
        <f>IF('EDCI Data'!Q34="","",'EDCI Data'!Q34)</f>
        <v/>
      </c>
      <c r="S34" s="218" t="str">
        <f>IF('EDCI Data'!R34="","",'EDCI Data'!R34)</f>
        <v/>
      </c>
      <c r="T34" s="219" t="str">
        <f>IF('EDCI Data'!S34="","",'EDCI Data'!S34)</f>
        <v/>
      </c>
      <c r="U34" s="219" t="str">
        <f>IF('EDCI Data'!T34="","",'EDCI Data'!T34)</f>
        <v/>
      </c>
      <c r="V34" s="220" t="str">
        <f>IF('EDCI Data'!U34="","",'EDCI Data'!U34)</f>
        <v/>
      </c>
      <c r="W34" s="213" t="str">
        <f>IF('EDCI Data'!V34="","",'EDCI Data'!V34)</f>
        <v/>
      </c>
      <c r="X34" s="220" t="str">
        <f>IF('EDCI Data'!W34="","",'EDCI Data'!W34)</f>
        <v/>
      </c>
      <c r="Y34" s="213" t="str">
        <f>IF('EDCI Data'!X34="","",'EDCI Data'!X34)</f>
        <v/>
      </c>
      <c r="Z34" s="220" t="str">
        <f>IF('EDCI Data'!Y34="","",'EDCI Data'!Y34)</f>
        <v/>
      </c>
      <c r="AA34" s="213" t="str">
        <f>IF('EDCI Data'!Z34="","",'EDCI Data'!Z34)</f>
        <v/>
      </c>
      <c r="AB34" s="213" t="str">
        <f>IF('EDCI Data'!AA34="","",'EDCI Data'!AA34)</f>
        <v/>
      </c>
      <c r="AC34" s="213" t="str">
        <f>IF('EDCI Data'!AB34="","",'EDCI Data'!AB34)</f>
        <v/>
      </c>
      <c r="AD34" s="213" t="str">
        <f>IF('EDCI Data'!AC34="","",'EDCI Data'!AC34)</f>
        <v/>
      </c>
      <c r="AE34" s="213" t="str">
        <f>IF('EDCI Data'!AD34="","",'EDCI Data'!AD34)</f>
        <v/>
      </c>
      <c r="AF34" s="213" t="str">
        <f>IF('EDCI Data'!AE34="","",'EDCI Data'!AE34)</f>
        <v/>
      </c>
      <c r="AG34" s="213" t="str">
        <f>IF('EDCI Data'!AF34="","",'EDCI Data'!AF34)</f>
        <v/>
      </c>
      <c r="AH34" s="213" t="str">
        <f>IF('EDCI Data'!AG34="","",'EDCI Data'!AG34)</f>
        <v/>
      </c>
      <c r="AI34" s="213" t="str">
        <f>IF('EDCI Data'!AH34="","",'EDCI Data'!AH34)</f>
        <v/>
      </c>
      <c r="AJ34" s="213" t="str">
        <f>IF('EDCI Data'!AI34="","",'EDCI Data'!AI34)</f>
        <v/>
      </c>
      <c r="AK34" s="213" t="str">
        <f>IF('EDCI Data'!AJ34="","",'EDCI Data'!AJ34)</f>
        <v/>
      </c>
      <c r="AL34" s="213" t="str">
        <f>IF('EDCI Data'!AK34="","",'EDCI Data'!AK34)</f>
        <v/>
      </c>
      <c r="AM34" s="213" t="str">
        <f>IF('EDCI Data'!AL34="","",'EDCI Data'!AL34)</f>
        <v/>
      </c>
      <c r="AN34" s="213" t="str">
        <f>IF('EDCI Data'!AM34="","",'EDCI Data'!AM34)</f>
        <v/>
      </c>
      <c r="AO34" s="213" t="str">
        <f>IF('EDCI Data'!AN34="","",'EDCI Data'!AN34)</f>
        <v/>
      </c>
      <c r="AP34" s="213" t="str">
        <f>IF('EDCI Data'!AO34="","",'EDCI Data'!AO34)</f>
        <v/>
      </c>
      <c r="AQ34" s="213" t="str">
        <f>IF('EDCI Data'!AP34="","",'EDCI Data'!AP34)</f>
        <v/>
      </c>
      <c r="AR34" s="213" t="str">
        <f>IF('EDCI Data'!AQ34="","",'EDCI Data'!AQ34)</f>
        <v/>
      </c>
      <c r="AS34" s="213" t="str">
        <f>IF('EDCI Data'!AR34="","",'EDCI Data'!AR34)</f>
        <v/>
      </c>
      <c r="AT34" s="213" t="str">
        <f>IF('EDCI Data'!AS34="","",'EDCI Data'!AS34)</f>
        <v/>
      </c>
      <c r="AU34" s="213" t="str">
        <f>IF('EDCI Data'!AT34="","",'EDCI Data'!AT34)</f>
        <v/>
      </c>
      <c r="AV34" s="213" t="str">
        <f>IF('EDCI Data'!AU34="","",'EDCI Data'!AU34)</f>
        <v/>
      </c>
      <c r="AW34" s="213" t="str">
        <f>IF('EDCI Data'!AV34="","",'EDCI Data'!AV34)</f>
        <v/>
      </c>
      <c r="AX34" s="221" t="str">
        <f>IF('EDCI Data'!AW34="","",'EDCI Data'!AW34)</f>
        <v/>
      </c>
      <c r="AY34" s="221" t="str">
        <f>IF('EDCI Data'!AX34="","",'EDCI Data'!AX34)</f>
        <v/>
      </c>
      <c r="AZ34" s="222" t="str">
        <f t="shared" si="49"/>
        <v/>
      </c>
      <c r="BA34" s="223" t="str">
        <f>IF('EDCI Data'!AY34="","",'EDCI Data'!AY34)</f>
        <v/>
      </c>
      <c r="BB34" s="223" t="str">
        <f>IF('EDCI Data'!AZ34="","",'EDCI Data'!AZ34)</f>
        <v/>
      </c>
      <c r="BC34" s="223" t="str">
        <f>IF('EDCI Data'!BA34="","",'EDCI Data'!BA34)</f>
        <v/>
      </c>
      <c r="BD34" s="223" t="str">
        <f>IF('EDCI Data'!BB34="","",'EDCI Data'!BB34)</f>
        <v/>
      </c>
      <c r="BE34" s="223" t="str">
        <f>IF('EDCI Data'!BC34="","",'EDCI Data'!BC34)</f>
        <v/>
      </c>
      <c r="BF34" s="223" t="str">
        <f>IF('EDCI Data'!BD34="","",'EDCI Data'!BD34)</f>
        <v/>
      </c>
      <c r="BG34" s="223" t="str">
        <f>IF('EDCI Data'!BE34="","",'EDCI Data'!BE34)</f>
        <v/>
      </c>
      <c r="BH34" s="223" t="str">
        <f>IF('EDCI Data'!BF34="","",'EDCI Data'!BF34)</f>
        <v/>
      </c>
      <c r="BI34" s="224" t="str">
        <f>IF('EDCI Data'!BG34="","",'EDCI Data'!BG34)</f>
        <v/>
      </c>
      <c r="BJ34" s="225" t="str">
        <f>IF('EDCI Data'!S34="","",'EDCI Data'!S34)</f>
        <v/>
      </c>
      <c r="BK34" s="225" t="str">
        <f>IF('EDCI Data'!T34="","",'EDCI Data'!T34)</f>
        <v/>
      </c>
      <c r="BL34" s="224" t="str">
        <f>IF('EDCI Data'!BJ34="","",'EDCI Data'!BJ34)</f>
        <v/>
      </c>
      <c r="BM34" s="226" t="str">
        <f>IF('EDCI Data'!BK34="","",'EDCI Data'!BK34)</f>
        <v/>
      </c>
      <c r="BN34" s="226" t="str">
        <f>IF('EDCI Data'!BL34="","",'EDCI Data'!BL34)</f>
        <v/>
      </c>
      <c r="BO34" s="227" t="str">
        <f>IF('EDCI Data'!BM34="","",'EDCI Data'!BM34)</f>
        <v/>
      </c>
      <c r="BP34" s="228" t="str">
        <f>IF('EDCI Data'!BN34="","",'EDCI Data'!BN34)</f>
        <v/>
      </c>
      <c r="BQ34" s="229" t="str">
        <f>IF('EDCI Data'!BO34="","",'EDCI Data'!BO34)</f>
        <v/>
      </c>
      <c r="BR34" s="230" t="str">
        <f t="shared" si="50"/>
        <v/>
      </c>
      <c r="BS34" s="230" t="str">
        <f t="shared" si="51"/>
        <v/>
      </c>
      <c r="BT34" s="230" t="str">
        <f t="shared" si="52"/>
        <v/>
      </c>
      <c r="BU34" s="230" t="str">
        <f t="shared" si="53"/>
        <v/>
      </c>
      <c r="BV34" s="230" t="str">
        <f t="shared" si="54"/>
        <v/>
      </c>
      <c r="BW34" s="230" t="str">
        <f>IF(COUNTIFS($BR$10:$BR$259,$BR34,$E$10:$E$259,$E34)&lt;&gt;COUNTIFS($BR$10:$BR$259,$BR34,$E$10:$E$259,$E34,G$10:G$259,G34),BW$8&amp;" for this company in this year is inconsistent across funds, please update accordingly. "&amp;CHAR(10),IF(G34="","",IF(IFERROR(OR(INT(G34)&lt;&gt;G34,ISTEXT(G34),G34&gt;'Source Data (Hidden)'!$T$3),TRUE),"Invalid year of initial investment - Please ensure that the input is a year (not a date) and is not future dated. "&amp;CHAR(10),"")))</f>
        <v/>
      </c>
      <c r="BX34" s="230"/>
      <c r="BY34" s="230" t="str">
        <f>IF(COUNTIFS($BR$10:$BR$259,$BR34,$E$10:$E$259,$E34)&lt;&gt;COUNTIFS($BR$10:$BR$259,$BR34,$E$10:$E$259,$E34,I$10:I$259,I34),BY$8&amp;" for this company in this year is inconsistent across funds, please update accordingly. "&amp;CHAR(10),IF(I34="","",IF(COUNTIF('Source Data (Hidden)'!$A$3:$B$255,I34)=0,"Invalid country of domicile - Please enter a valid input using the drop-down in the 'Country of domicile' column in the EDCI Data tab. "&amp;CHAR(10),"")))</f>
        <v/>
      </c>
      <c r="BZ34" s="230" t="str">
        <f>IF(COUNTIFS($BR$10:$BR$259,$BR34,$E$10:$E$259,$E34)&lt;&gt;COUNTIFS($BR$10:$BR$259,$BR34,$E$10:$E$259,$E34,J$10:J$259,J34),BZ$8&amp;" for this company in this year is inconsistent across funds, please update accordingly. "&amp;CHAR(10),IF(J34="","",IF(COUNTIF('Source Data (Hidden)'!$A$3:$B$255,J34)=0,"Invalid primary country of operations - Please enter a valid input using the drop-down in the 'Primary country of operations' column in the EDCI Data tab and ensure that you have narrowed this down to 1 primary country of operations. "&amp;CHAR(10),"")))</f>
        <v/>
      </c>
      <c r="CA34" s="230" t="str">
        <f>IF(COUNTIFS($BR$10:$BR$259,$BR34,$E$10:$E$259,$E34)&lt;&gt;COUNTIFS($BR$10:$BR$259,$BR34,$E$10:$E$259,$E34,K$10:K$259,K34),CA$8&amp;" for this company in this year is inconsistent across funds, please update accordingly. "&amp;CHAR(10),IF(K34="","",IF(COUNTIF('Source Data (Hidden)'!$C$3:$C$4,K34)&lt;&gt;1,"Invalid company structure - Please classify the portfolio company as either 'Private' or 'Public'. "&amp;CHAR(10),"")))</f>
        <v/>
      </c>
      <c r="CB34" s="230" t="str">
        <f>IF(COUNTIFS($BR$10:$BR$259,$BR34,$E$10:$E$259,$E34)&lt;&gt;COUNTIFS($BR$10:$BR$259,$BR34,$E$10:$E$259,$E34,L$10:L$259,L34),CB$8&amp;" for this company in this year is inconsistent across funds, please update accordingly. "&amp;CHAR(10),IF(L34="","",IF(COUNTIF('Source Data (Hidden)'!$D$3:$D$5,L34)&lt;&gt;1,"Invalid growth stage of company - Please describe the growth stage of the company as either 'Venture', 'Growth' or 'Buyout'. " &amp; CHAR(10),"")))</f>
        <v/>
      </c>
      <c r="CC34" s="230" t="str">
        <f t="shared" si="55"/>
        <v/>
      </c>
      <c r="CD34" s="283" t="str">
        <f t="shared" si="56"/>
        <v/>
      </c>
      <c r="CE34" s="230" t="str">
        <f>IF(COUNTIFS($BR$10:$BR$259,$BR34,$E$10:$E$259,$E34)&lt;&gt;COUNTIFS($BR$10:$BR$259,$BR34,$E$10:$E$259,$E34,O$10:O$259,O34),CE$8&amp;" for this company in this year is inconsistent across funds, please update accordingly. "&amp;CHAR(10),IF(O34="","",IF(COUNTIF('Source Data (Hidden)'!$G$3:$G$13,O34)&lt;&gt;1,"Invalid sector of operations SICS name - Please ensure that you have selected a valid sector of operations using the drop-down list available in the corresponding column in the EDCI Data tab. " &amp; CHAR(10),"")))</f>
        <v/>
      </c>
      <c r="CF34" s="230" t="str">
        <f t="shared" ca="1" si="57"/>
        <v/>
      </c>
      <c r="CG34" s="230" t="str">
        <f t="shared" ca="1" si="58"/>
        <v/>
      </c>
      <c r="CH34" s="230" t="str">
        <f>IF(COUNTIFS($BR$10:$BR$259,$BR34,$E$10:$E$259,$E34)&lt;&gt;COUNTIFS($BR$10:$BR$259,$BR34,$E$10:$E$259,$E34,R$10:R$259,R34),CH$8&amp;" for this company in this year is inconsistent across funds, please update accordingly. "&amp;CHAR(10),IF(R34="","",IF(COUNTIF('Source Data (Hidden)'!$F$3:$F$183,R34)&lt;&gt;1,"Invalid currency input - Please ensure that the currency entered is a monetary unit described using three letter code (ISO 4217 code). " &amp; CHAR(10),"")))</f>
        <v/>
      </c>
      <c r="CI34" s="230" t="str">
        <f t="shared" si="59"/>
        <v/>
      </c>
      <c r="CJ34" s="230" t="str">
        <f t="shared" si="60"/>
        <v/>
      </c>
      <c r="CK34" s="230" t="str">
        <f t="shared" si="61"/>
        <v/>
      </c>
      <c r="CL34" s="230" t="str">
        <f t="shared" si="62"/>
        <v/>
      </c>
      <c r="CM34" s="230" t="str">
        <f>IF(COUNTIFS($BR$10:$BR$259,$BR34,$E$10:$E$259,$E34)&lt;&gt;COUNTIFS($BR$10:$BR$259,$BR34,$E$10:$E$259,$E34,W$10:W$259,W34),CM$8&amp;" for this company in this year is inconsistent across funds, please update accordingly. "&amp;CHAR(10),IF(W34="","",IF(COUNTIF('Source Data (Hidden)'!$L$3:$L$6,W34)&lt;&gt;1,"Invalid input for Scope 1 Methodology - Please choose one of the options from the drop-down list in the corresponding column in the EDCI Data tab. " &amp; CHAR(10),"")))</f>
        <v/>
      </c>
      <c r="CN34" s="230" t="str">
        <f t="shared" si="63"/>
        <v/>
      </c>
      <c r="CO34" s="230" t="str">
        <f>IF(COUNTIFS($BR$10:$BR$259,$BR34,$E$10:$E$259,$E34)&lt;&gt;COUNTIFS($BR$10:$BR$259,$BR34,$E$10:$E$259,$E34,Y$10:Y$259,Y34),CO$8&amp;" for this company in this year is inconsistent across funds, please update accordingly. "&amp;CHAR(10),IF(Y34="","",IF(COUNTIF('Source Data (Hidden)'!$M$3:$M$5,Y34)&lt;&gt;1,"Invalid input for Scope 2 Methodology - Please choose one of the options from the drop-down list in the corresponding column in the EDCI Data tab. " &amp; CHAR(10),"")))</f>
        <v/>
      </c>
      <c r="CP34" s="230" t="str">
        <f t="shared" si="64"/>
        <v/>
      </c>
      <c r="CQ34" s="230" t="str">
        <f>IF(COUNTIFS($BR$10:$BR$259,$BR34,$E$10:$E$259,$E34)&lt;&gt;COUNTIFS($BR$10:$BR$259,$BR34,$E$10:$E$259,$E34,AA$10:AA$259,AA34),CQ$8&amp;" for this company in this year is inconsistent across funds, please update accordingly. "&amp;CHAR(10),IF(AA34="","",IF(COUNTIF('Source Data (Hidden)'!$N$3:$N$6,AA34)&lt;&gt;1,"Invalid input for Scope 3 Methodology - Please choose one of the options from the drop-down list in the corresponding column in the EDCI Data tab. " &amp; CHAR(10),"")))</f>
        <v/>
      </c>
      <c r="CR34" s="230" t="str">
        <f t="shared" si="65"/>
        <v/>
      </c>
      <c r="CS34" s="230" t="str">
        <f t="shared" si="66"/>
        <v/>
      </c>
      <c r="CT34" s="230" t="str">
        <f t="shared" si="67"/>
        <v/>
      </c>
      <c r="CU34" s="230" t="str">
        <f t="shared" si="68"/>
        <v/>
      </c>
      <c r="CV34" s="230" t="str">
        <f t="shared" si="69"/>
        <v/>
      </c>
      <c r="CW34" s="230" t="str">
        <f t="shared" si="70"/>
        <v/>
      </c>
      <c r="CX34" s="230" t="str">
        <f t="shared" si="71"/>
        <v/>
      </c>
      <c r="CY34" s="230" t="str">
        <f t="shared" si="72"/>
        <v/>
      </c>
      <c r="CZ34" s="230" t="str">
        <f t="shared" si="73"/>
        <v/>
      </c>
      <c r="DA34" s="230" t="str">
        <f t="shared" si="74"/>
        <v/>
      </c>
      <c r="DB34" s="230" t="str">
        <f t="shared" si="75"/>
        <v/>
      </c>
      <c r="DC34" s="230" t="str">
        <f t="shared" si="76"/>
        <v/>
      </c>
      <c r="DD34" s="230" t="str">
        <f t="shared" si="77"/>
        <v/>
      </c>
      <c r="DE34" s="230" t="str">
        <f t="shared" si="78"/>
        <v/>
      </c>
      <c r="DF34" s="230" t="str">
        <f t="shared" si="79"/>
        <v/>
      </c>
      <c r="DG34" s="230" t="str">
        <f t="shared" si="80"/>
        <v/>
      </c>
      <c r="DH34" s="283" t="str">
        <f t="shared" si="81"/>
        <v/>
      </c>
      <c r="DI34" s="230" t="str">
        <f t="shared" si="82"/>
        <v/>
      </c>
      <c r="DJ34" s="230" t="str">
        <f>IF(COUNTIFS($BR$10:$BR$259,$BR34,$E$10:$E$259,$E34)&lt;&gt;COUNTIFS($BR$10:$BR$259,$BR34,$E$10:$E$259,$E34,AT$10:AT$259,AT34),DJ$8&amp;" for this company in this year is inconsistent across funds, please update accordingly. "&amp;CHAR(10),IF(AT34="","",IF(COUNTIF('Source Data (Hidden)'!$O$3:$O$5,AT34)&lt;&gt;1,"Invalid input for 'Does this Portco have a decarbonization strategy/plan in place' - Please ensure that you have selected a valid response using the drop-down list available in the corresponding column in the EDCI Data tab. " &amp; CHAR(10),"")))</f>
        <v/>
      </c>
      <c r="DK34" s="230" t="str">
        <f>IF(COUNTIFS($BR$10:$BR$259,$BR34,$E$10:$E$259,$E34)&lt;&gt;COUNTIFS($BR$10:$BR$259,$BR34,$E$10:$E$259,$E34,AU$10:AU$259,AU34),DK$8&amp;" for this company in this year is inconsistent across funds, please update accordingly. "&amp;CHAR(10),IF(AU34="","",IF(COUNTIF('Source Data (Hidden)'!$P$3:$P$5,AU34)&lt;&gt;1,"Invalid input for 'Does the Portfolio Company have a short-term GHG emission reduction target' - Please ensure you have selected a valid response using the drop-down list available in the corresponding column in the EDCI Data tab. " &amp; CHAR(10),"")))</f>
        <v/>
      </c>
      <c r="DL34" s="230" t="str">
        <f>IF(COUNTIFS($BR$10:$BR$259,$BR34,$E$10:$E$259,$E34)&lt;&gt;COUNTIFS($BR$10:$BR$259,$BR34,$E$10:$E$259,$E34,AV$10:AV$259,AV34),DL$8&amp;" for this company in this year is inconsistent across funds, please update accordingly. "&amp;CHAR(10),IF(AV34="","",IF(COUNTIF('Source Data (Hidden)'!$Q$3:$Q$6,AV34)&lt;&gt;1,"Invalid input for 'Does the Portfolio Company have a long-term net zero goal' - Please ensure that you have selected a valid response using the drop-down list available in the corresponding column in the EDCI Data tab. " &amp; CHAR(10),"")))</f>
        <v/>
      </c>
      <c r="DM34" s="230" t="str">
        <f t="shared" si="83"/>
        <v/>
      </c>
      <c r="DN34" s="230" t="str">
        <f t="shared" si="84"/>
        <v/>
      </c>
      <c r="DO34" s="230" t="str">
        <f t="shared" si="85"/>
        <v/>
      </c>
      <c r="DP34" s="230"/>
      <c r="DQ34" s="230" t="str">
        <f t="shared" si="86"/>
        <v/>
      </c>
      <c r="DR34" s="230" t="str">
        <f t="shared" si="87"/>
        <v/>
      </c>
      <c r="DS34" s="230" t="str">
        <f t="shared" si="88"/>
        <v/>
      </c>
      <c r="DT34" s="230" t="str">
        <f t="shared" si="89"/>
        <v/>
      </c>
      <c r="DU34" s="230" t="str">
        <f t="shared" si="90"/>
        <v/>
      </c>
      <c r="DV34" s="230" t="str">
        <f t="shared" si="91"/>
        <v/>
      </c>
      <c r="DW34" s="230" t="str">
        <f t="shared" si="92"/>
        <v/>
      </c>
      <c r="DX34" s="230" t="str">
        <f t="shared" si="93"/>
        <v/>
      </c>
      <c r="DY34" s="230" t="str">
        <f t="shared" si="94"/>
        <v/>
      </c>
      <c r="DZ34" s="230" t="str">
        <f t="shared" si="95"/>
        <v/>
      </c>
      <c r="EA34" s="230" t="str">
        <f t="shared" si="96"/>
        <v/>
      </c>
      <c r="EB34" s="230" t="str">
        <f t="shared" si="97"/>
        <v/>
      </c>
      <c r="EC34" s="284" t="str">
        <f t="shared" si="98"/>
        <v/>
      </c>
      <c r="ED34" s="284" t="str">
        <f t="shared" si="99"/>
        <v/>
      </c>
      <c r="EE34" s="230" t="str">
        <f t="shared" si="100"/>
        <v/>
      </c>
      <c r="EF34" s="230" t="str">
        <f>IF(COUNTIFS($BR$10:$BR$259,$BR34,$E$10:$E$259,$E34)&lt;&gt;COUNTIFS($BR$10:$BR$259,$BR34,$E$10:$E$259,$E34,BP$10:BP$259,BP34),EF$8&amp;" for this company in this year is inconsistent across funds, please update accordingly. "&amp;CHAR(10),IF(AND(BP34="",BQ34=""),"",IF(OR(AND(BQ34&lt;&gt;"",BP34&lt;&gt;"",BP34&lt;&gt;"Y"),AND(BQ34&lt;&gt;"",BP34=""),COUNTIF('Source Data (Hidden)'!$S$3:$S$4,BP34)&lt;&gt;1),"Invalid input for 'Do you conduct an employee survey' - Please ensure the input is either Y or N or leave blank if data is not available. If you have reported a % response rate to employee survey then the input for this metric should be Y. " &amp; CHAR(10),"")))</f>
        <v/>
      </c>
      <c r="EG34" s="230" t="str">
        <f t="shared" si="101"/>
        <v/>
      </c>
    </row>
    <row r="35" spans="1:137" s="154" customFormat="1" ht="60" customHeight="1" x14ac:dyDescent="0.35">
      <c r="A35" s="153"/>
      <c r="B35" s="212" t="str">
        <f t="shared" ca="1" si="0"/>
        <v/>
      </c>
      <c r="C35" s="213" t="str">
        <f>IF('EDCI Data'!B35="","",'EDCI Data'!B35)</f>
        <v/>
      </c>
      <c r="D35" s="214" t="str">
        <f>IF('EDCI Data'!C35="","",'EDCI Data'!C35)</f>
        <v/>
      </c>
      <c r="E35" s="215" t="str">
        <f>IF('EDCI Data'!D35="","",'EDCI Data'!D35)</f>
        <v/>
      </c>
      <c r="F35" s="216" t="str">
        <f>IF('EDCI Data'!E35="","",'EDCI Data'!E35)</f>
        <v/>
      </c>
      <c r="G35" s="213" t="str">
        <f>IF('EDCI Data'!F35="","",'EDCI Data'!F35)</f>
        <v/>
      </c>
      <c r="H35" s="213" t="str">
        <f>IF('EDCI Data'!G35="","",'EDCI Data'!G35)</f>
        <v/>
      </c>
      <c r="I35" s="213" t="str">
        <f>IF('EDCI Data'!H35="","",'EDCI Data'!H35)</f>
        <v/>
      </c>
      <c r="J35" s="213" t="str">
        <f>IF('EDCI Data'!I35="","",'EDCI Data'!I35)</f>
        <v/>
      </c>
      <c r="K35" s="213" t="str">
        <f>IF('EDCI Data'!J35="","",'EDCI Data'!J35)</f>
        <v/>
      </c>
      <c r="L35" s="213" t="str">
        <f>IF('EDCI Data'!K35="","",'EDCI Data'!K35)</f>
        <v/>
      </c>
      <c r="M35" s="217" t="str">
        <f>IF('EDCI Data'!L35="","",'EDCI Data'!L35)</f>
        <v/>
      </c>
      <c r="N35" s="217" t="str">
        <f>IF('EDCI Data'!M35="","",'EDCI Data'!M35)</f>
        <v/>
      </c>
      <c r="O35" s="213" t="str">
        <f>IF('EDCI Data'!N35="","",'EDCI Data'!N35)</f>
        <v/>
      </c>
      <c r="P35" s="213" t="str">
        <f>IF('EDCI Data'!O35="","",'EDCI Data'!O35)</f>
        <v/>
      </c>
      <c r="Q35" s="213" t="str">
        <f>IF('EDCI Data'!P35="","",'EDCI Data'!P35)</f>
        <v/>
      </c>
      <c r="R35" s="213" t="str">
        <f>IF('EDCI Data'!Q35="","",'EDCI Data'!Q35)</f>
        <v/>
      </c>
      <c r="S35" s="218" t="str">
        <f>IF('EDCI Data'!R35="","",'EDCI Data'!R35)</f>
        <v/>
      </c>
      <c r="T35" s="219" t="str">
        <f>IF('EDCI Data'!S35="","",'EDCI Data'!S35)</f>
        <v/>
      </c>
      <c r="U35" s="219" t="str">
        <f>IF('EDCI Data'!T35="","",'EDCI Data'!T35)</f>
        <v/>
      </c>
      <c r="V35" s="220" t="str">
        <f>IF('EDCI Data'!U35="","",'EDCI Data'!U35)</f>
        <v/>
      </c>
      <c r="W35" s="213" t="str">
        <f>IF('EDCI Data'!V35="","",'EDCI Data'!V35)</f>
        <v/>
      </c>
      <c r="X35" s="220" t="str">
        <f>IF('EDCI Data'!W35="","",'EDCI Data'!W35)</f>
        <v/>
      </c>
      <c r="Y35" s="213" t="str">
        <f>IF('EDCI Data'!X35="","",'EDCI Data'!X35)</f>
        <v/>
      </c>
      <c r="Z35" s="220" t="str">
        <f>IF('EDCI Data'!Y35="","",'EDCI Data'!Y35)</f>
        <v/>
      </c>
      <c r="AA35" s="213" t="str">
        <f>IF('EDCI Data'!Z35="","",'EDCI Data'!Z35)</f>
        <v/>
      </c>
      <c r="AB35" s="213" t="str">
        <f>IF('EDCI Data'!AA35="","",'EDCI Data'!AA35)</f>
        <v/>
      </c>
      <c r="AC35" s="213" t="str">
        <f>IF('EDCI Data'!AB35="","",'EDCI Data'!AB35)</f>
        <v/>
      </c>
      <c r="AD35" s="213" t="str">
        <f>IF('EDCI Data'!AC35="","",'EDCI Data'!AC35)</f>
        <v/>
      </c>
      <c r="AE35" s="213" t="str">
        <f>IF('EDCI Data'!AD35="","",'EDCI Data'!AD35)</f>
        <v/>
      </c>
      <c r="AF35" s="213" t="str">
        <f>IF('EDCI Data'!AE35="","",'EDCI Data'!AE35)</f>
        <v/>
      </c>
      <c r="AG35" s="213" t="str">
        <f>IF('EDCI Data'!AF35="","",'EDCI Data'!AF35)</f>
        <v/>
      </c>
      <c r="AH35" s="213" t="str">
        <f>IF('EDCI Data'!AG35="","",'EDCI Data'!AG35)</f>
        <v/>
      </c>
      <c r="AI35" s="213" t="str">
        <f>IF('EDCI Data'!AH35="","",'EDCI Data'!AH35)</f>
        <v/>
      </c>
      <c r="AJ35" s="213" t="str">
        <f>IF('EDCI Data'!AI35="","",'EDCI Data'!AI35)</f>
        <v/>
      </c>
      <c r="AK35" s="213" t="str">
        <f>IF('EDCI Data'!AJ35="","",'EDCI Data'!AJ35)</f>
        <v/>
      </c>
      <c r="AL35" s="213" t="str">
        <f>IF('EDCI Data'!AK35="","",'EDCI Data'!AK35)</f>
        <v/>
      </c>
      <c r="AM35" s="213" t="str">
        <f>IF('EDCI Data'!AL35="","",'EDCI Data'!AL35)</f>
        <v/>
      </c>
      <c r="AN35" s="213" t="str">
        <f>IF('EDCI Data'!AM35="","",'EDCI Data'!AM35)</f>
        <v/>
      </c>
      <c r="AO35" s="213" t="str">
        <f>IF('EDCI Data'!AN35="","",'EDCI Data'!AN35)</f>
        <v/>
      </c>
      <c r="AP35" s="213" t="str">
        <f>IF('EDCI Data'!AO35="","",'EDCI Data'!AO35)</f>
        <v/>
      </c>
      <c r="AQ35" s="213" t="str">
        <f>IF('EDCI Data'!AP35="","",'EDCI Data'!AP35)</f>
        <v/>
      </c>
      <c r="AR35" s="213" t="str">
        <f>IF('EDCI Data'!AQ35="","",'EDCI Data'!AQ35)</f>
        <v/>
      </c>
      <c r="AS35" s="213" t="str">
        <f>IF('EDCI Data'!AR35="","",'EDCI Data'!AR35)</f>
        <v/>
      </c>
      <c r="AT35" s="213" t="str">
        <f>IF('EDCI Data'!AS35="","",'EDCI Data'!AS35)</f>
        <v/>
      </c>
      <c r="AU35" s="213" t="str">
        <f>IF('EDCI Data'!AT35="","",'EDCI Data'!AT35)</f>
        <v/>
      </c>
      <c r="AV35" s="213" t="str">
        <f>IF('EDCI Data'!AU35="","",'EDCI Data'!AU35)</f>
        <v/>
      </c>
      <c r="AW35" s="213" t="str">
        <f>IF('EDCI Data'!AV35="","",'EDCI Data'!AV35)</f>
        <v/>
      </c>
      <c r="AX35" s="221" t="str">
        <f>IF('EDCI Data'!AW35="","",'EDCI Data'!AW35)</f>
        <v/>
      </c>
      <c r="AY35" s="221" t="str">
        <f>IF('EDCI Data'!AX35="","",'EDCI Data'!AX35)</f>
        <v/>
      </c>
      <c r="AZ35" s="222" t="str">
        <f t="shared" si="49"/>
        <v/>
      </c>
      <c r="BA35" s="223" t="str">
        <f>IF('EDCI Data'!AY35="","",'EDCI Data'!AY35)</f>
        <v/>
      </c>
      <c r="BB35" s="223" t="str">
        <f>IF('EDCI Data'!AZ35="","",'EDCI Data'!AZ35)</f>
        <v/>
      </c>
      <c r="BC35" s="223" t="str">
        <f>IF('EDCI Data'!BA35="","",'EDCI Data'!BA35)</f>
        <v/>
      </c>
      <c r="BD35" s="223" t="str">
        <f>IF('EDCI Data'!BB35="","",'EDCI Data'!BB35)</f>
        <v/>
      </c>
      <c r="BE35" s="223" t="str">
        <f>IF('EDCI Data'!BC35="","",'EDCI Data'!BC35)</f>
        <v/>
      </c>
      <c r="BF35" s="223" t="str">
        <f>IF('EDCI Data'!BD35="","",'EDCI Data'!BD35)</f>
        <v/>
      </c>
      <c r="BG35" s="223" t="str">
        <f>IF('EDCI Data'!BE35="","",'EDCI Data'!BE35)</f>
        <v/>
      </c>
      <c r="BH35" s="223" t="str">
        <f>IF('EDCI Data'!BF35="","",'EDCI Data'!BF35)</f>
        <v/>
      </c>
      <c r="BI35" s="224" t="str">
        <f>IF('EDCI Data'!BG35="","",'EDCI Data'!BG35)</f>
        <v/>
      </c>
      <c r="BJ35" s="225" t="str">
        <f>IF('EDCI Data'!S35="","",'EDCI Data'!S35)</f>
        <v/>
      </c>
      <c r="BK35" s="225" t="str">
        <f>IF('EDCI Data'!T35="","",'EDCI Data'!T35)</f>
        <v/>
      </c>
      <c r="BL35" s="224" t="str">
        <f>IF('EDCI Data'!BJ35="","",'EDCI Data'!BJ35)</f>
        <v/>
      </c>
      <c r="BM35" s="226" t="str">
        <f>IF('EDCI Data'!BK35="","",'EDCI Data'!BK35)</f>
        <v/>
      </c>
      <c r="BN35" s="226" t="str">
        <f>IF('EDCI Data'!BL35="","",'EDCI Data'!BL35)</f>
        <v/>
      </c>
      <c r="BO35" s="227" t="str">
        <f>IF('EDCI Data'!BM35="","",'EDCI Data'!BM35)</f>
        <v/>
      </c>
      <c r="BP35" s="228" t="str">
        <f>IF('EDCI Data'!BN35="","",'EDCI Data'!BN35)</f>
        <v/>
      </c>
      <c r="BQ35" s="229" t="str">
        <f>IF('EDCI Data'!BO35="","",'EDCI Data'!BO35)</f>
        <v/>
      </c>
      <c r="BR35" s="230" t="str">
        <f t="shared" si="50"/>
        <v/>
      </c>
      <c r="BS35" s="230" t="str">
        <f t="shared" si="51"/>
        <v/>
      </c>
      <c r="BT35" s="230" t="str">
        <f t="shared" si="52"/>
        <v/>
      </c>
      <c r="BU35" s="230" t="str">
        <f t="shared" si="53"/>
        <v/>
      </c>
      <c r="BV35" s="230" t="str">
        <f t="shared" si="54"/>
        <v/>
      </c>
      <c r="BW35" s="230" t="str">
        <f>IF(COUNTIFS($BR$10:$BR$259,$BR35,$E$10:$E$259,$E35)&lt;&gt;COUNTIFS($BR$10:$BR$259,$BR35,$E$10:$E$259,$E35,G$10:G$259,G35),BW$8&amp;" for this company in this year is inconsistent across funds, please update accordingly. "&amp;CHAR(10),IF(G35="","",IF(IFERROR(OR(INT(G35)&lt;&gt;G35,ISTEXT(G35),G35&gt;'Source Data (Hidden)'!$T$3),TRUE),"Invalid year of initial investment - Please ensure that the input is a year (not a date) and is not future dated. "&amp;CHAR(10),"")))</f>
        <v/>
      </c>
      <c r="BX35" s="230"/>
      <c r="BY35" s="230" t="str">
        <f>IF(COUNTIFS($BR$10:$BR$259,$BR35,$E$10:$E$259,$E35)&lt;&gt;COUNTIFS($BR$10:$BR$259,$BR35,$E$10:$E$259,$E35,I$10:I$259,I35),BY$8&amp;" for this company in this year is inconsistent across funds, please update accordingly. "&amp;CHAR(10),IF(I35="","",IF(COUNTIF('Source Data (Hidden)'!$A$3:$B$255,I35)=0,"Invalid country of domicile - Please enter a valid input using the drop-down in the 'Country of domicile' column in the EDCI Data tab. "&amp;CHAR(10),"")))</f>
        <v/>
      </c>
      <c r="BZ35" s="230" t="str">
        <f>IF(COUNTIFS($BR$10:$BR$259,$BR35,$E$10:$E$259,$E35)&lt;&gt;COUNTIFS($BR$10:$BR$259,$BR35,$E$10:$E$259,$E35,J$10:J$259,J35),BZ$8&amp;" for this company in this year is inconsistent across funds, please update accordingly. "&amp;CHAR(10),IF(J35="","",IF(COUNTIF('Source Data (Hidden)'!$A$3:$B$255,J35)=0,"Invalid primary country of operations - Please enter a valid input using the drop-down in the 'Primary country of operations' column in the EDCI Data tab and ensure that you have narrowed this down to 1 primary country of operations. "&amp;CHAR(10),"")))</f>
        <v/>
      </c>
      <c r="CA35" s="230" t="str">
        <f>IF(COUNTIFS($BR$10:$BR$259,$BR35,$E$10:$E$259,$E35)&lt;&gt;COUNTIFS($BR$10:$BR$259,$BR35,$E$10:$E$259,$E35,K$10:K$259,K35),CA$8&amp;" for this company in this year is inconsistent across funds, please update accordingly. "&amp;CHAR(10),IF(K35="","",IF(COUNTIF('Source Data (Hidden)'!$C$3:$C$4,K35)&lt;&gt;1,"Invalid company structure - Please classify the portfolio company as either 'Private' or 'Public'. "&amp;CHAR(10),"")))</f>
        <v/>
      </c>
      <c r="CB35" s="230" t="str">
        <f>IF(COUNTIFS($BR$10:$BR$259,$BR35,$E$10:$E$259,$E35)&lt;&gt;COUNTIFS($BR$10:$BR$259,$BR35,$E$10:$E$259,$E35,L$10:L$259,L35),CB$8&amp;" for this company in this year is inconsistent across funds, please update accordingly. "&amp;CHAR(10),IF(L35="","",IF(COUNTIF('Source Data (Hidden)'!$D$3:$D$5,L35)&lt;&gt;1,"Invalid growth stage of company - Please describe the growth stage of the company as either 'Venture', 'Growth' or 'Buyout'. " &amp; CHAR(10),"")))</f>
        <v/>
      </c>
      <c r="CC35" s="230" t="str">
        <f t="shared" si="55"/>
        <v/>
      </c>
      <c r="CD35" s="283" t="str">
        <f t="shared" si="56"/>
        <v/>
      </c>
      <c r="CE35" s="230" t="str">
        <f>IF(COUNTIFS($BR$10:$BR$259,$BR35,$E$10:$E$259,$E35)&lt;&gt;COUNTIFS($BR$10:$BR$259,$BR35,$E$10:$E$259,$E35,O$10:O$259,O35),CE$8&amp;" for this company in this year is inconsistent across funds, please update accordingly. "&amp;CHAR(10),IF(O35="","",IF(COUNTIF('Source Data (Hidden)'!$G$3:$G$13,O35)&lt;&gt;1,"Invalid sector of operations SICS name - Please ensure that you have selected a valid sector of operations using the drop-down list available in the corresponding column in the EDCI Data tab. " &amp; CHAR(10),"")))</f>
        <v/>
      </c>
      <c r="CF35" s="230" t="str">
        <f t="shared" ca="1" si="57"/>
        <v/>
      </c>
      <c r="CG35" s="230" t="str">
        <f t="shared" ca="1" si="58"/>
        <v/>
      </c>
      <c r="CH35" s="230" t="str">
        <f>IF(COUNTIFS($BR$10:$BR$259,$BR35,$E$10:$E$259,$E35)&lt;&gt;COUNTIFS($BR$10:$BR$259,$BR35,$E$10:$E$259,$E35,R$10:R$259,R35),CH$8&amp;" for this company in this year is inconsistent across funds, please update accordingly. "&amp;CHAR(10),IF(R35="","",IF(COUNTIF('Source Data (Hidden)'!$F$3:$F$183,R35)&lt;&gt;1,"Invalid currency input - Please ensure that the currency entered is a monetary unit described using three letter code (ISO 4217 code). " &amp; CHAR(10),"")))</f>
        <v/>
      </c>
      <c r="CI35" s="230" t="str">
        <f t="shared" si="59"/>
        <v/>
      </c>
      <c r="CJ35" s="230" t="str">
        <f t="shared" si="60"/>
        <v/>
      </c>
      <c r="CK35" s="230" t="str">
        <f t="shared" si="61"/>
        <v/>
      </c>
      <c r="CL35" s="230" t="str">
        <f t="shared" si="62"/>
        <v/>
      </c>
      <c r="CM35" s="230" t="str">
        <f>IF(COUNTIFS($BR$10:$BR$259,$BR35,$E$10:$E$259,$E35)&lt;&gt;COUNTIFS($BR$10:$BR$259,$BR35,$E$10:$E$259,$E35,W$10:W$259,W35),CM$8&amp;" for this company in this year is inconsistent across funds, please update accordingly. "&amp;CHAR(10),IF(W35="","",IF(COUNTIF('Source Data (Hidden)'!$L$3:$L$6,W35)&lt;&gt;1,"Invalid input for Scope 1 Methodology - Please choose one of the options from the drop-down list in the corresponding column in the EDCI Data tab. " &amp; CHAR(10),"")))</f>
        <v/>
      </c>
      <c r="CN35" s="230" t="str">
        <f t="shared" si="63"/>
        <v/>
      </c>
      <c r="CO35" s="230" t="str">
        <f>IF(COUNTIFS($BR$10:$BR$259,$BR35,$E$10:$E$259,$E35)&lt;&gt;COUNTIFS($BR$10:$BR$259,$BR35,$E$10:$E$259,$E35,Y$10:Y$259,Y35),CO$8&amp;" for this company in this year is inconsistent across funds, please update accordingly. "&amp;CHAR(10),IF(Y35="","",IF(COUNTIF('Source Data (Hidden)'!$M$3:$M$5,Y35)&lt;&gt;1,"Invalid input for Scope 2 Methodology - Please choose one of the options from the drop-down list in the corresponding column in the EDCI Data tab. " &amp; CHAR(10),"")))</f>
        <v/>
      </c>
      <c r="CP35" s="230" t="str">
        <f t="shared" si="64"/>
        <v/>
      </c>
      <c r="CQ35" s="230" t="str">
        <f>IF(COUNTIFS($BR$10:$BR$259,$BR35,$E$10:$E$259,$E35)&lt;&gt;COUNTIFS($BR$10:$BR$259,$BR35,$E$10:$E$259,$E35,AA$10:AA$259,AA35),CQ$8&amp;" for this company in this year is inconsistent across funds, please update accordingly. "&amp;CHAR(10),IF(AA35="","",IF(COUNTIF('Source Data (Hidden)'!$N$3:$N$6,AA35)&lt;&gt;1,"Invalid input for Scope 3 Methodology - Please choose one of the options from the drop-down list in the corresponding column in the EDCI Data tab. " &amp; CHAR(10),"")))</f>
        <v/>
      </c>
      <c r="CR35" s="230" t="str">
        <f t="shared" si="65"/>
        <v/>
      </c>
      <c r="CS35" s="230" t="str">
        <f t="shared" si="66"/>
        <v/>
      </c>
      <c r="CT35" s="230" t="str">
        <f t="shared" si="67"/>
        <v/>
      </c>
      <c r="CU35" s="230" t="str">
        <f t="shared" si="68"/>
        <v/>
      </c>
      <c r="CV35" s="230" t="str">
        <f t="shared" si="69"/>
        <v/>
      </c>
      <c r="CW35" s="230" t="str">
        <f t="shared" si="70"/>
        <v/>
      </c>
      <c r="CX35" s="230" t="str">
        <f t="shared" si="71"/>
        <v/>
      </c>
      <c r="CY35" s="230" t="str">
        <f t="shared" si="72"/>
        <v/>
      </c>
      <c r="CZ35" s="230" t="str">
        <f t="shared" si="73"/>
        <v/>
      </c>
      <c r="DA35" s="230" t="str">
        <f t="shared" si="74"/>
        <v/>
      </c>
      <c r="DB35" s="230" t="str">
        <f t="shared" si="75"/>
        <v/>
      </c>
      <c r="DC35" s="230" t="str">
        <f t="shared" si="76"/>
        <v/>
      </c>
      <c r="DD35" s="230" t="str">
        <f t="shared" si="77"/>
        <v/>
      </c>
      <c r="DE35" s="230" t="str">
        <f t="shared" si="78"/>
        <v/>
      </c>
      <c r="DF35" s="230" t="str">
        <f t="shared" si="79"/>
        <v/>
      </c>
      <c r="DG35" s="230" t="str">
        <f t="shared" si="80"/>
        <v/>
      </c>
      <c r="DH35" s="283" t="str">
        <f t="shared" si="81"/>
        <v/>
      </c>
      <c r="DI35" s="230" t="str">
        <f t="shared" si="82"/>
        <v/>
      </c>
      <c r="DJ35" s="230" t="str">
        <f>IF(COUNTIFS($BR$10:$BR$259,$BR35,$E$10:$E$259,$E35)&lt;&gt;COUNTIFS($BR$10:$BR$259,$BR35,$E$10:$E$259,$E35,AT$10:AT$259,AT35),DJ$8&amp;" for this company in this year is inconsistent across funds, please update accordingly. "&amp;CHAR(10),IF(AT35="","",IF(COUNTIF('Source Data (Hidden)'!$O$3:$O$5,AT35)&lt;&gt;1,"Invalid input for 'Does this Portco have a decarbonization strategy/plan in place' - Please ensure that you have selected a valid response using the drop-down list available in the corresponding column in the EDCI Data tab. " &amp; CHAR(10),"")))</f>
        <v/>
      </c>
      <c r="DK35" s="230" t="str">
        <f>IF(COUNTIFS($BR$10:$BR$259,$BR35,$E$10:$E$259,$E35)&lt;&gt;COUNTIFS($BR$10:$BR$259,$BR35,$E$10:$E$259,$E35,AU$10:AU$259,AU35),DK$8&amp;" for this company in this year is inconsistent across funds, please update accordingly. "&amp;CHAR(10),IF(AU35="","",IF(COUNTIF('Source Data (Hidden)'!$P$3:$P$5,AU35)&lt;&gt;1,"Invalid input for 'Does the Portfolio Company have a short-term GHG emission reduction target' - Please ensure you have selected a valid response using the drop-down list available in the corresponding column in the EDCI Data tab. " &amp; CHAR(10),"")))</f>
        <v/>
      </c>
      <c r="DL35" s="230" t="str">
        <f>IF(COUNTIFS($BR$10:$BR$259,$BR35,$E$10:$E$259,$E35)&lt;&gt;COUNTIFS($BR$10:$BR$259,$BR35,$E$10:$E$259,$E35,AV$10:AV$259,AV35),DL$8&amp;" for this company in this year is inconsistent across funds, please update accordingly. "&amp;CHAR(10),IF(AV35="","",IF(COUNTIF('Source Data (Hidden)'!$Q$3:$Q$6,AV35)&lt;&gt;1,"Invalid input for 'Does the Portfolio Company have a long-term net zero goal' - Please ensure that you have selected a valid response using the drop-down list available in the corresponding column in the EDCI Data tab. " &amp; CHAR(10),"")))</f>
        <v/>
      </c>
      <c r="DM35" s="230" t="str">
        <f t="shared" si="83"/>
        <v/>
      </c>
      <c r="DN35" s="230" t="str">
        <f t="shared" si="84"/>
        <v/>
      </c>
      <c r="DO35" s="230" t="str">
        <f t="shared" si="85"/>
        <v/>
      </c>
      <c r="DP35" s="230"/>
      <c r="DQ35" s="230" t="str">
        <f t="shared" si="86"/>
        <v/>
      </c>
      <c r="DR35" s="230" t="str">
        <f t="shared" si="87"/>
        <v/>
      </c>
      <c r="DS35" s="230" t="str">
        <f t="shared" si="88"/>
        <v/>
      </c>
      <c r="DT35" s="230" t="str">
        <f t="shared" si="89"/>
        <v/>
      </c>
      <c r="DU35" s="230" t="str">
        <f t="shared" si="90"/>
        <v/>
      </c>
      <c r="DV35" s="230" t="str">
        <f t="shared" si="91"/>
        <v/>
      </c>
      <c r="DW35" s="230" t="str">
        <f t="shared" si="92"/>
        <v/>
      </c>
      <c r="DX35" s="230" t="str">
        <f t="shared" si="93"/>
        <v/>
      </c>
      <c r="DY35" s="230" t="str">
        <f t="shared" si="94"/>
        <v/>
      </c>
      <c r="DZ35" s="230" t="str">
        <f t="shared" si="95"/>
        <v/>
      </c>
      <c r="EA35" s="230" t="str">
        <f t="shared" si="96"/>
        <v/>
      </c>
      <c r="EB35" s="230" t="str">
        <f t="shared" si="97"/>
        <v/>
      </c>
      <c r="EC35" s="284" t="str">
        <f t="shared" si="98"/>
        <v/>
      </c>
      <c r="ED35" s="284" t="str">
        <f t="shared" si="99"/>
        <v/>
      </c>
      <c r="EE35" s="230" t="str">
        <f t="shared" si="100"/>
        <v/>
      </c>
      <c r="EF35" s="230" t="str">
        <f>IF(COUNTIFS($BR$10:$BR$259,$BR35,$E$10:$E$259,$E35)&lt;&gt;COUNTIFS($BR$10:$BR$259,$BR35,$E$10:$E$259,$E35,BP$10:BP$259,BP35),EF$8&amp;" for this company in this year is inconsistent across funds, please update accordingly. "&amp;CHAR(10),IF(AND(BP35="",BQ35=""),"",IF(OR(AND(BQ35&lt;&gt;"",BP35&lt;&gt;"",BP35&lt;&gt;"Y"),AND(BQ35&lt;&gt;"",BP35=""),COUNTIF('Source Data (Hidden)'!$S$3:$S$4,BP35)&lt;&gt;1),"Invalid input for 'Do you conduct an employee survey' - Please ensure the input is either Y or N or leave blank if data is not available. If you have reported a % response rate to employee survey then the input for this metric should be Y. " &amp; CHAR(10),"")))</f>
        <v/>
      </c>
      <c r="EG35" s="230" t="str">
        <f t="shared" si="101"/>
        <v/>
      </c>
    </row>
    <row r="36" spans="1:137" s="154" customFormat="1" ht="60" customHeight="1" x14ac:dyDescent="0.35">
      <c r="A36" s="153"/>
      <c r="B36" s="212" t="str">
        <f t="shared" ca="1" si="0"/>
        <v/>
      </c>
      <c r="C36" s="213" t="str">
        <f>IF('EDCI Data'!B36="","",'EDCI Data'!B36)</f>
        <v/>
      </c>
      <c r="D36" s="214" t="str">
        <f>IF('EDCI Data'!C36="","",'EDCI Data'!C36)</f>
        <v/>
      </c>
      <c r="E36" s="215" t="str">
        <f>IF('EDCI Data'!D36="","",'EDCI Data'!D36)</f>
        <v/>
      </c>
      <c r="F36" s="216" t="str">
        <f>IF('EDCI Data'!E36="","",'EDCI Data'!E36)</f>
        <v/>
      </c>
      <c r="G36" s="213" t="str">
        <f>IF('EDCI Data'!F36="","",'EDCI Data'!F36)</f>
        <v/>
      </c>
      <c r="H36" s="213" t="str">
        <f>IF('EDCI Data'!G36="","",'EDCI Data'!G36)</f>
        <v/>
      </c>
      <c r="I36" s="213" t="str">
        <f>IF('EDCI Data'!H36="","",'EDCI Data'!H36)</f>
        <v/>
      </c>
      <c r="J36" s="213" t="str">
        <f>IF('EDCI Data'!I36="","",'EDCI Data'!I36)</f>
        <v/>
      </c>
      <c r="K36" s="213" t="str">
        <f>IF('EDCI Data'!J36="","",'EDCI Data'!J36)</f>
        <v/>
      </c>
      <c r="L36" s="213" t="str">
        <f>IF('EDCI Data'!K36="","",'EDCI Data'!K36)</f>
        <v/>
      </c>
      <c r="M36" s="217" t="str">
        <f>IF('EDCI Data'!L36="","",'EDCI Data'!L36)</f>
        <v/>
      </c>
      <c r="N36" s="217" t="str">
        <f>IF('EDCI Data'!M36="","",'EDCI Data'!M36)</f>
        <v/>
      </c>
      <c r="O36" s="213" t="str">
        <f>IF('EDCI Data'!N36="","",'EDCI Data'!N36)</f>
        <v/>
      </c>
      <c r="P36" s="213" t="str">
        <f>IF('EDCI Data'!O36="","",'EDCI Data'!O36)</f>
        <v/>
      </c>
      <c r="Q36" s="213" t="str">
        <f>IF('EDCI Data'!P36="","",'EDCI Data'!P36)</f>
        <v/>
      </c>
      <c r="R36" s="213" t="str">
        <f>IF('EDCI Data'!Q36="","",'EDCI Data'!Q36)</f>
        <v/>
      </c>
      <c r="S36" s="218" t="str">
        <f>IF('EDCI Data'!R36="","",'EDCI Data'!R36)</f>
        <v/>
      </c>
      <c r="T36" s="219" t="str">
        <f>IF('EDCI Data'!S36="","",'EDCI Data'!S36)</f>
        <v/>
      </c>
      <c r="U36" s="219" t="str">
        <f>IF('EDCI Data'!T36="","",'EDCI Data'!T36)</f>
        <v/>
      </c>
      <c r="V36" s="220" t="str">
        <f>IF('EDCI Data'!U36="","",'EDCI Data'!U36)</f>
        <v/>
      </c>
      <c r="W36" s="213" t="str">
        <f>IF('EDCI Data'!V36="","",'EDCI Data'!V36)</f>
        <v/>
      </c>
      <c r="X36" s="220" t="str">
        <f>IF('EDCI Data'!W36="","",'EDCI Data'!W36)</f>
        <v/>
      </c>
      <c r="Y36" s="213" t="str">
        <f>IF('EDCI Data'!X36="","",'EDCI Data'!X36)</f>
        <v/>
      </c>
      <c r="Z36" s="220" t="str">
        <f>IF('EDCI Data'!Y36="","",'EDCI Data'!Y36)</f>
        <v/>
      </c>
      <c r="AA36" s="213" t="str">
        <f>IF('EDCI Data'!Z36="","",'EDCI Data'!Z36)</f>
        <v/>
      </c>
      <c r="AB36" s="213" t="str">
        <f>IF('EDCI Data'!AA36="","",'EDCI Data'!AA36)</f>
        <v/>
      </c>
      <c r="AC36" s="213" t="str">
        <f>IF('EDCI Data'!AB36="","",'EDCI Data'!AB36)</f>
        <v/>
      </c>
      <c r="AD36" s="213" t="str">
        <f>IF('EDCI Data'!AC36="","",'EDCI Data'!AC36)</f>
        <v/>
      </c>
      <c r="AE36" s="213" t="str">
        <f>IF('EDCI Data'!AD36="","",'EDCI Data'!AD36)</f>
        <v/>
      </c>
      <c r="AF36" s="213" t="str">
        <f>IF('EDCI Data'!AE36="","",'EDCI Data'!AE36)</f>
        <v/>
      </c>
      <c r="AG36" s="213" t="str">
        <f>IF('EDCI Data'!AF36="","",'EDCI Data'!AF36)</f>
        <v/>
      </c>
      <c r="AH36" s="213" t="str">
        <f>IF('EDCI Data'!AG36="","",'EDCI Data'!AG36)</f>
        <v/>
      </c>
      <c r="AI36" s="213" t="str">
        <f>IF('EDCI Data'!AH36="","",'EDCI Data'!AH36)</f>
        <v/>
      </c>
      <c r="AJ36" s="213" t="str">
        <f>IF('EDCI Data'!AI36="","",'EDCI Data'!AI36)</f>
        <v/>
      </c>
      <c r="AK36" s="213" t="str">
        <f>IF('EDCI Data'!AJ36="","",'EDCI Data'!AJ36)</f>
        <v/>
      </c>
      <c r="AL36" s="213" t="str">
        <f>IF('EDCI Data'!AK36="","",'EDCI Data'!AK36)</f>
        <v/>
      </c>
      <c r="AM36" s="213" t="str">
        <f>IF('EDCI Data'!AL36="","",'EDCI Data'!AL36)</f>
        <v/>
      </c>
      <c r="AN36" s="213" t="str">
        <f>IF('EDCI Data'!AM36="","",'EDCI Data'!AM36)</f>
        <v/>
      </c>
      <c r="AO36" s="213" t="str">
        <f>IF('EDCI Data'!AN36="","",'EDCI Data'!AN36)</f>
        <v/>
      </c>
      <c r="AP36" s="213" t="str">
        <f>IF('EDCI Data'!AO36="","",'EDCI Data'!AO36)</f>
        <v/>
      </c>
      <c r="AQ36" s="213" t="str">
        <f>IF('EDCI Data'!AP36="","",'EDCI Data'!AP36)</f>
        <v/>
      </c>
      <c r="AR36" s="213" t="str">
        <f>IF('EDCI Data'!AQ36="","",'EDCI Data'!AQ36)</f>
        <v/>
      </c>
      <c r="AS36" s="213" t="str">
        <f>IF('EDCI Data'!AR36="","",'EDCI Data'!AR36)</f>
        <v/>
      </c>
      <c r="AT36" s="213" t="str">
        <f>IF('EDCI Data'!AS36="","",'EDCI Data'!AS36)</f>
        <v/>
      </c>
      <c r="AU36" s="213" t="str">
        <f>IF('EDCI Data'!AT36="","",'EDCI Data'!AT36)</f>
        <v/>
      </c>
      <c r="AV36" s="213" t="str">
        <f>IF('EDCI Data'!AU36="","",'EDCI Data'!AU36)</f>
        <v/>
      </c>
      <c r="AW36" s="213" t="str">
        <f>IF('EDCI Data'!AV36="","",'EDCI Data'!AV36)</f>
        <v/>
      </c>
      <c r="AX36" s="221" t="str">
        <f>IF('EDCI Data'!AW36="","",'EDCI Data'!AW36)</f>
        <v/>
      </c>
      <c r="AY36" s="221" t="str">
        <f>IF('EDCI Data'!AX36="","",'EDCI Data'!AX36)</f>
        <v/>
      </c>
      <c r="AZ36" s="222" t="str">
        <f t="shared" si="49"/>
        <v/>
      </c>
      <c r="BA36" s="223" t="str">
        <f>IF('EDCI Data'!AY36="","",'EDCI Data'!AY36)</f>
        <v/>
      </c>
      <c r="BB36" s="223" t="str">
        <f>IF('EDCI Data'!AZ36="","",'EDCI Data'!AZ36)</f>
        <v/>
      </c>
      <c r="BC36" s="223" t="str">
        <f>IF('EDCI Data'!BA36="","",'EDCI Data'!BA36)</f>
        <v/>
      </c>
      <c r="BD36" s="223" t="str">
        <f>IF('EDCI Data'!BB36="","",'EDCI Data'!BB36)</f>
        <v/>
      </c>
      <c r="BE36" s="223" t="str">
        <f>IF('EDCI Data'!BC36="","",'EDCI Data'!BC36)</f>
        <v/>
      </c>
      <c r="BF36" s="223" t="str">
        <f>IF('EDCI Data'!BD36="","",'EDCI Data'!BD36)</f>
        <v/>
      </c>
      <c r="BG36" s="223" t="str">
        <f>IF('EDCI Data'!BE36="","",'EDCI Data'!BE36)</f>
        <v/>
      </c>
      <c r="BH36" s="223" t="str">
        <f>IF('EDCI Data'!BF36="","",'EDCI Data'!BF36)</f>
        <v/>
      </c>
      <c r="BI36" s="224" t="str">
        <f>IF('EDCI Data'!BG36="","",'EDCI Data'!BG36)</f>
        <v/>
      </c>
      <c r="BJ36" s="225" t="str">
        <f>IF('EDCI Data'!S36="","",'EDCI Data'!S36)</f>
        <v/>
      </c>
      <c r="BK36" s="225" t="str">
        <f>IF('EDCI Data'!T36="","",'EDCI Data'!T36)</f>
        <v/>
      </c>
      <c r="BL36" s="224" t="str">
        <f>IF('EDCI Data'!BJ36="","",'EDCI Data'!BJ36)</f>
        <v/>
      </c>
      <c r="BM36" s="226" t="str">
        <f>IF('EDCI Data'!BK36="","",'EDCI Data'!BK36)</f>
        <v/>
      </c>
      <c r="BN36" s="226" t="str">
        <f>IF('EDCI Data'!BL36="","",'EDCI Data'!BL36)</f>
        <v/>
      </c>
      <c r="BO36" s="227" t="str">
        <f>IF('EDCI Data'!BM36="","",'EDCI Data'!BM36)</f>
        <v/>
      </c>
      <c r="BP36" s="228" t="str">
        <f>IF('EDCI Data'!BN36="","",'EDCI Data'!BN36)</f>
        <v/>
      </c>
      <c r="BQ36" s="229" t="str">
        <f>IF('EDCI Data'!BO36="","",'EDCI Data'!BO36)</f>
        <v/>
      </c>
      <c r="BR36" s="230" t="str">
        <f t="shared" si="50"/>
        <v/>
      </c>
      <c r="BS36" s="230" t="str">
        <f t="shared" si="51"/>
        <v/>
      </c>
      <c r="BT36" s="230" t="str">
        <f t="shared" si="52"/>
        <v/>
      </c>
      <c r="BU36" s="230" t="str">
        <f t="shared" si="53"/>
        <v/>
      </c>
      <c r="BV36" s="230" t="str">
        <f t="shared" si="54"/>
        <v/>
      </c>
      <c r="BW36" s="230" t="str">
        <f>IF(COUNTIFS($BR$10:$BR$259,$BR36,$E$10:$E$259,$E36)&lt;&gt;COUNTIFS($BR$10:$BR$259,$BR36,$E$10:$E$259,$E36,G$10:G$259,G36),BW$8&amp;" for this company in this year is inconsistent across funds, please update accordingly. "&amp;CHAR(10),IF(G36="","",IF(IFERROR(OR(INT(G36)&lt;&gt;G36,ISTEXT(G36),G36&gt;'Source Data (Hidden)'!$T$3),TRUE),"Invalid year of initial investment - Please ensure that the input is a year (not a date) and is not future dated. "&amp;CHAR(10),"")))</f>
        <v/>
      </c>
      <c r="BX36" s="230"/>
      <c r="BY36" s="230" t="str">
        <f>IF(COUNTIFS($BR$10:$BR$259,$BR36,$E$10:$E$259,$E36)&lt;&gt;COUNTIFS($BR$10:$BR$259,$BR36,$E$10:$E$259,$E36,I$10:I$259,I36),BY$8&amp;" for this company in this year is inconsistent across funds, please update accordingly. "&amp;CHAR(10),IF(I36="","",IF(COUNTIF('Source Data (Hidden)'!$A$3:$B$255,I36)=0,"Invalid country of domicile - Please enter a valid input using the drop-down in the 'Country of domicile' column in the EDCI Data tab. "&amp;CHAR(10),"")))</f>
        <v/>
      </c>
      <c r="BZ36" s="230" t="str">
        <f>IF(COUNTIFS($BR$10:$BR$259,$BR36,$E$10:$E$259,$E36)&lt;&gt;COUNTIFS($BR$10:$BR$259,$BR36,$E$10:$E$259,$E36,J$10:J$259,J36),BZ$8&amp;" for this company in this year is inconsistent across funds, please update accordingly. "&amp;CHAR(10),IF(J36="","",IF(COUNTIF('Source Data (Hidden)'!$A$3:$B$255,J36)=0,"Invalid primary country of operations - Please enter a valid input using the drop-down in the 'Primary country of operations' column in the EDCI Data tab and ensure that you have narrowed this down to 1 primary country of operations. "&amp;CHAR(10),"")))</f>
        <v/>
      </c>
      <c r="CA36" s="230" t="str">
        <f>IF(COUNTIFS($BR$10:$BR$259,$BR36,$E$10:$E$259,$E36)&lt;&gt;COUNTIFS($BR$10:$BR$259,$BR36,$E$10:$E$259,$E36,K$10:K$259,K36),CA$8&amp;" for this company in this year is inconsistent across funds, please update accordingly. "&amp;CHAR(10),IF(K36="","",IF(COUNTIF('Source Data (Hidden)'!$C$3:$C$4,K36)&lt;&gt;1,"Invalid company structure - Please classify the portfolio company as either 'Private' or 'Public'. "&amp;CHAR(10),"")))</f>
        <v/>
      </c>
      <c r="CB36" s="230" t="str">
        <f>IF(COUNTIFS($BR$10:$BR$259,$BR36,$E$10:$E$259,$E36)&lt;&gt;COUNTIFS($BR$10:$BR$259,$BR36,$E$10:$E$259,$E36,L$10:L$259,L36),CB$8&amp;" for this company in this year is inconsistent across funds, please update accordingly. "&amp;CHAR(10),IF(L36="","",IF(COUNTIF('Source Data (Hidden)'!$D$3:$D$5,L36)&lt;&gt;1,"Invalid growth stage of company - Please describe the growth stage of the company as either 'Venture', 'Growth' or 'Buyout'. " &amp; CHAR(10),"")))</f>
        <v/>
      </c>
      <c r="CC36" s="230" t="str">
        <f t="shared" si="55"/>
        <v/>
      </c>
      <c r="CD36" s="283" t="str">
        <f t="shared" si="56"/>
        <v/>
      </c>
      <c r="CE36" s="230" t="str">
        <f>IF(COUNTIFS($BR$10:$BR$259,$BR36,$E$10:$E$259,$E36)&lt;&gt;COUNTIFS($BR$10:$BR$259,$BR36,$E$10:$E$259,$E36,O$10:O$259,O36),CE$8&amp;" for this company in this year is inconsistent across funds, please update accordingly. "&amp;CHAR(10),IF(O36="","",IF(COUNTIF('Source Data (Hidden)'!$G$3:$G$13,O36)&lt;&gt;1,"Invalid sector of operations SICS name - Please ensure that you have selected a valid sector of operations using the drop-down list available in the corresponding column in the EDCI Data tab. " &amp; CHAR(10),"")))</f>
        <v/>
      </c>
      <c r="CF36" s="230" t="str">
        <f t="shared" ca="1" si="57"/>
        <v/>
      </c>
      <c r="CG36" s="230" t="str">
        <f t="shared" ca="1" si="58"/>
        <v/>
      </c>
      <c r="CH36" s="230" t="str">
        <f>IF(COUNTIFS($BR$10:$BR$259,$BR36,$E$10:$E$259,$E36)&lt;&gt;COUNTIFS($BR$10:$BR$259,$BR36,$E$10:$E$259,$E36,R$10:R$259,R36),CH$8&amp;" for this company in this year is inconsistent across funds, please update accordingly. "&amp;CHAR(10),IF(R36="","",IF(COUNTIF('Source Data (Hidden)'!$F$3:$F$183,R36)&lt;&gt;1,"Invalid currency input - Please ensure that the currency entered is a monetary unit described using three letter code (ISO 4217 code). " &amp; CHAR(10),"")))</f>
        <v/>
      </c>
      <c r="CI36" s="230" t="str">
        <f t="shared" si="59"/>
        <v/>
      </c>
      <c r="CJ36" s="230" t="str">
        <f t="shared" si="60"/>
        <v/>
      </c>
      <c r="CK36" s="230" t="str">
        <f t="shared" si="61"/>
        <v/>
      </c>
      <c r="CL36" s="230" t="str">
        <f t="shared" si="62"/>
        <v/>
      </c>
      <c r="CM36" s="230" t="str">
        <f>IF(COUNTIFS($BR$10:$BR$259,$BR36,$E$10:$E$259,$E36)&lt;&gt;COUNTIFS($BR$10:$BR$259,$BR36,$E$10:$E$259,$E36,W$10:W$259,W36),CM$8&amp;" for this company in this year is inconsistent across funds, please update accordingly. "&amp;CHAR(10),IF(W36="","",IF(COUNTIF('Source Data (Hidden)'!$L$3:$L$6,W36)&lt;&gt;1,"Invalid input for Scope 1 Methodology - Please choose one of the options from the drop-down list in the corresponding column in the EDCI Data tab. " &amp; CHAR(10),"")))</f>
        <v/>
      </c>
      <c r="CN36" s="230" t="str">
        <f t="shared" si="63"/>
        <v/>
      </c>
      <c r="CO36" s="230" t="str">
        <f>IF(COUNTIFS($BR$10:$BR$259,$BR36,$E$10:$E$259,$E36)&lt;&gt;COUNTIFS($BR$10:$BR$259,$BR36,$E$10:$E$259,$E36,Y$10:Y$259,Y36),CO$8&amp;" for this company in this year is inconsistent across funds, please update accordingly. "&amp;CHAR(10),IF(Y36="","",IF(COUNTIF('Source Data (Hidden)'!$M$3:$M$5,Y36)&lt;&gt;1,"Invalid input for Scope 2 Methodology - Please choose one of the options from the drop-down list in the corresponding column in the EDCI Data tab. " &amp; CHAR(10),"")))</f>
        <v/>
      </c>
      <c r="CP36" s="230" t="str">
        <f t="shared" si="64"/>
        <v/>
      </c>
      <c r="CQ36" s="230" t="str">
        <f>IF(COUNTIFS($BR$10:$BR$259,$BR36,$E$10:$E$259,$E36)&lt;&gt;COUNTIFS($BR$10:$BR$259,$BR36,$E$10:$E$259,$E36,AA$10:AA$259,AA36),CQ$8&amp;" for this company in this year is inconsistent across funds, please update accordingly. "&amp;CHAR(10),IF(AA36="","",IF(COUNTIF('Source Data (Hidden)'!$N$3:$N$6,AA36)&lt;&gt;1,"Invalid input for Scope 3 Methodology - Please choose one of the options from the drop-down list in the corresponding column in the EDCI Data tab. " &amp; CHAR(10),"")))</f>
        <v/>
      </c>
      <c r="CR36" s="230" t="str">
        <f t="shared" si="65"/>
        <v/>
      </c>
      <c r="CS36" s="230" t="str">
        <f t="shared" si="66"/>
        <v/>
      </c>
      <c r="CT36" s="230" t="str">
        <f t="shared" si="67"/>
        <v/>
      </c>
      <c r="CU36" s="230" t="str">
        <f t="shared" si="68"/>
        <v/>
      </c>
      <c r="CV36" s="230" t="str">
        <f t="shared" si="69"/>
        <v/>
      </c>
      <c r="CW36" s="230" t="str">
        <f t="shared" si="70"/>
        <v/>
      </c>
      <c r="CX36" s="230" t="str">
        <f t="shared" si="71"/>
        <v/>
      </c>
      <c r="CY36" s="230" t="str">
        <f t="shared" si="72"/>
        <v/>
      </c>
      <c r="CZ36" s="230" t="str">
        <f t="shared" si="73"/>
        <v/>
      </c>
      <c r="DA36" s="230" t="str">
        <f t="shared" si="74"/>
        <v/>
      </c>
      <c r="DB36" s="230" t="str">
        <f t="shared" si="75"/>
        <v/>
      </c>
      <c r="DC36" s="230" t="str">
        <f t="shared" si="76"/>
        <v/>
      </c>
      <c r="DD36" s="230" t="str">
        <f t="shared" si="77"/>
        <v/>
      </c>
      <c r="DE36" s="230" t="str">
        <f t="shared" si="78"/>
        <v/>
      </c>
      <c r="DF36" s="230" t="str">
        <f t="shared" si="79"/>
        <v/>
      </c>
      <c r="DG36" s="230" t="str">
        <f t="shared" si="80"/>
        <v/>
      </c>
      <c r="DH36" s="283" t="str">
        <f t="shared" si="81"/>
        <v/>
      </c>
      <c r="DI36" s="230" t="str">
        <f t="shared" si="82"/>
        <v/>
      </c>
      <c r="DJ36" s="230" t="str">
        <f>IF(COUNTIFS($BR$10:$BR$259,$BR36,$E$10:$E$259,$E36)&lt;&gt;COUNTIFS($BR$10:$BR$259,$BR36,$E$10:$E$259,$E36,AT$10:AT$259,AT36),DJ$8&amp;" for this company in this year is inconsistent across funds, please update accordingly. "&amp;CHAR(10),IF(AT36="","",IF(COUNTIF('Source Data (Hidden)'!$O$3:$O$5,AT36)&lt;&gt;1,"Invalid input for 'Does this Portco have a decarbonization strategy/plan in place' - Please ensure that you have selected a valid response using the drop-down list available in the corresponding column in the EDCI Data tab. " &amp; CHAR(10),"")))</f>
        <v/>
      </c>
      <c r="DK36" s="230" t="str">
        <f>IF(COUNTIFS($BR$10:$BR$259,$BR36,$E$10:$E$259,$E36)&lt;&gt;COUNTIFS($BR$10:$BR$259,$BR36,$E$10:$E$259,$E36,AU$10:AU$259,AU36),DK$8&amp;" for this company in this year is inconsistent across funds, please update accordingly. "&amp;CHAR(10),IF(AU36="","",IF(COUNTIF('Source Data (Hidden)'!$P$3:$P$5,AU36)&lt;&gt;1,"Invalid input for 'Does the Portfolio Company have a short-term GHG emission reduction target' - Please ensure you have selected a valid response using the drop-down list available in the corresponding column in the EDCI Data tab. " &amp; CHAR(10),"")))</f>
        <v/>
      </c>
      <c r="DL36" s="230" t="str">
        <f>IF(COUNTIFS($BR$10:$BR$259,$BR36,$E$10:$E$259,$E36)&lt;&gt;COUNTIFS($BR$10:$BR$259,$BR36,$E$10:$E$259,$E36,AV$10:AV$259,AV36),DL$8&amp;" for this company in this year is inconsistent across funds, please update accordingly. "&amp;CHAR(10),IF(AV36="","",IF(COUNTIF('Source Data (Hidden)'!$Q$3:$Q$6,AV36)&lt;&gt;1,"Invalid input for 'Does the Portfolio Company have a long-term net zero goal' - Please ensure that you have selected a valid response using the drop-down list available in the corresponding column in the EDCI Data tab. " &amp; CHAR(10),"")))</f>
        <v/>
      </c>
      <c r="DM36" s="230" t="str">
        <f t="shared" si="83"/>
        <v/>
      </c>
      <c r="DN36" s="230" t="str">
        <f t="shared" si="84"/>
        <v/>
      </c>
      <c r="DO36" s="230" t="str">
        <f t="shared" si="85"/>
        <v/>
      </c>
      <c r="DP36" s="230"/>
      <c r="DQ36" s="230" t="str">
        <f t="shared" si="86"/>
        <v/>
      </c>
      <c r="DR36" s="230" t="str">
        <f t="shared" si="87"/>
        <v/>
      </c>
      <c r="DS36" s="230" t="str">
        <f t="shared" si="88"/>
        <v/>
      </c>
      <c r="DT36" s="230" t="str">
        <f t="shared" si="89"/>
        <v/>
      </c>
      <c r="DU36" s="230" t="str">
        <f t="shared" si="90"/>
        <v/>
      </c>
      <c r="DV36" s="230" t="str">
        <f t="shared" si="91"/>
        <v/>
      </c>
      <c r="DW36" s="230" t="str">
        <f t="shared" si="92"/>
        <v/>
      </c>
      <c r="DX36" s="230" t="str">
        <f t="shared" si="93"/>
        <v/>
      </c>
      <c r="DY36" s="230" t="str">
        <f t="shared" si="94"/>
        <v/>
      </c>
      <c r="DZ36" s="230" t="str">
        <f t="shared" si="95"/>
        <v/>
      </c>
      <c r="EA36" s="230" t="str">
        <f t="shared" si="96"/>
        <v/>
      </c>
      <c r="EB36" s="230" t="str">
        <f t="shared" si="97"/>
        <v/>
      </c>
      <c r="EC36" s="284" t="str">
        <f t="shared" si="98"/>
        <v/>
      </c>
      <c r="ED36" s="284" t="str">
        <f t="shared" si="99"/>
        <v/>
      </c>
      <c r="EE36" s="230" t="str">
        <f t="shared" si="100"/>
        <v/>
      </c>
      <c r="EF36" s="230" t="str">
        <f>IF(COUNTIFS($BR$10:$BR$259,$BR36,$E$10:$E$259,$E36)&lt;&gt;COUNTIFS($BR$10:$BR$259,$BR36,$E$10:$E$259,$E36,BP$10:BP$259,BP36),EF$8&amp;" for this company in this year is inconsistent across funds, please update accordingly. "&amp;CHAR(10),IF(AND(BP36="",BQ36=""),"",IF(OR(AND(BQ36&lt;&gt;"",BP36&lt;&gt;"",BP36&lt;&gt;"Y"),AND(BQ36&lt;&gt;"",BP36=""),COUNTIF('Source Data (Hidden)'!$S$3:$S$4,BP36)&lt;&gt;1),"Invalid input for 'Do you conduct an employee survey' - Please ensure the input is either Y or N or leave blank if data is not available. If you have reported a % response rate to employee survey then the input for this metric should be Y. " &amp; CHAR(10),"")))</f>
        <v/>
      </c>
      <c r="EG36" s="230" t="str">
        <f t="shared" si="101"/>
        <v/>
      </c>
    </row>
    <row r="37" spans="1:137" s="154" customFormat="1" ht="60" customHeight="1" x14ac:dyDescent="0.35">
      <c r="A37" s="153"/>
      <c r="B37" s="212" t="str">
        <f t="shared" ca="1" si="0"/>
        <v/>
      </c>
      <c r="C37" s="213" t="str">
        <f>IF('EDCI Data'!B37="","",'EDCI Data'!B37)</f>
        <v/>
      </c>
      <c r="D37" s="214" t="str">
        <f>IF('EDCI Data'!C37="","",'EDCI Data'!C37)</f>
        <v/>
      </c>
      <c r="E37" s="215" t="str">
        <f>IF('EDCI Data'!D37="","",'EDCI Data'!D37)</f>
        <v/>
      </c>
      <c r="F37" s="216" t="str">
        <f>IF('EDCI Data'!E37="","",'EDCI Data'!E37)</f>
        <v/>
      </c>
      <c r="G37" s="213" t="str">
        <f>IF('EDCI Data'!F37="","",'EDCI Data'!F37)</f>
        <v/>
      </c>
      <c r="H37" s="213" t="str">
        <f>IF('EDCI Data'!G37="","",'EDCI Data'!G37)</f>
        <v/>
      </c>
      <c r="I37" s="213" t="str">
        <f>IF('EDCI Data'!H37="","",'EDCI Data'!H37)</f>
        <v/>
      </c>
      <c r="J37" s="213" t="str">
        <f>IF('EDCI Data'!I37="","",'EDCI Data'!I37)</f>
        <v/>
      </c>
      <c r="K37" s="213" t="str">
        <f>IF('EDCI Data'!J37="","",'EDCI Data'!J37)</f>
        <v/>
      </c>
      <c r="L37" s="213" t="str">
        <f>IF('EDCI Data'!K37="","",'EDCI Data'!K37)</f>
        <v/>
      </c>
      <c r="M37" s="217" t="str">
        <f>IF('EDCI Data'!L37="","",'EDCI Data'!L37)</f>
        <v/>
      </c>
      <c r="N37" s="217" t="str">
        <f>IF('EDCI Data'!M37="","",'EDCI Data'!M37)</f>
        <v/>
      </c>
      <c r="O37" s="213" t="str">
        <f>IF('EDCI Data'!N37="","",'EDCI Data'!N37)</f>
        <v/>
      </c>
      <c r="P37" s="213" t="str">
        <f>IF('EDCI Data'!O37="","",'EDCI Data'!O37)</f>
        <v/>
      </c>
      <c r="Q37" s="213" t="str">
        <f>IF('EDCI Data'!P37="","",'EDCI Data'!P37)</f>
        <v/>
      </c>
      <c r="R37" s="213" t="str">
        <f>IF('EDCI Data'!Q37="","",'EDCI Data'!Q37)</f>
        <v/>
      </c>
      <c r="S37" s="218" t="str">
        <f>IF('EDCI Data'!R37="","",'EDCI Data'!R37)</f>
        <v/>
      </c>
      <c r="T37" s="219" t="str">
        <f>IF('EDCI Data'!S37="","",'EDCI Data'!S37)</f>
        <v/>
      </c>
      <c r="U37" s="219" t="str">
        <f>IF('EDCI Data'!T37="","",'EDCI Data'!T37)</f>
        <v/>
      </c>
      <c r="V37" s="220" t="str">
        <f>IF('EDCI Data'!U37="","",'EDCI Data'!U37)</f>
        <v/>
      </c>
      <c r="W37" s="213" t="str">
        <f>IF('EDCI Data'!V37="","",'EDCI Data'!V37)</f>
        <v/>
      </c>
      <c r="X37" s="220" t="str">
        <f>IF('EDCI Data'!W37="","",'EDCI Data'!W37)</f>
        <v/>
      </c>
      <c r="Y37" s="213" t="str">
        <f>IF('EDCI Data'!X37="","",'EDCI Data'!X37)</f>
        <v/>
      </c>
      <c r="Z37" s="220" t="str">
        <f>IF('EDCI Data'!Y37="","",'EDCI Data'!Y37)</f>
        <v/>
      </c>
      <c r="AA37" s="213" t="str">
        <f>IF('EDCI Data'!Z37="","",'EDCI Data'!Z37)</f>
        <v/>
      </c>
      <c r="AB37" s="213" t="str">
        <f>IF('EDCI Data'!AA37="","",'EDCI Data'!AA37)</f>
        <v/>
      </c>
      <c r="AC37" s="213" t="str">
        <f>IF('EDCI Data'!AB37="","",'EDCI Data'!AB37)</f>
        <v/>
      </c>
      <c r="AD37" s="213" t="str">
        <f>IF('EDCI Data'!AC37="","",'EDCI Data'!AC37)</f>
        <v/>
      </c>
      <c r="AE37" s="213" t="str">
        <f>IF('EDCI Data'!AD37="","",'EDCI Data'!AD37)</f>
        <v/>
      </c>
      <c r="AF37" s="213" t="str">
        <f>IF('EDCI Data'!AE37="","",'EDCI Data'!AE37)</f>
        <v/>
      </c>
      <c r="AG37" s="213" t="str">
        <f>IF('EDCI Data'!AF37="","",'EDCI Data'!AF37)</f>
        <v/>
      </c>
      <c r="AH37" s="213" t="str">
        <f>IF('EDCI Data'!AG37="","",'EDCI Data'!AG37)</f>
        <v/>
      </c>
      <c r="AI37" s="213" t="str">
        <f>IF('EDCI Data'!AH37="","",'EDCI Data'!AH37)</f>
        <v/>
      </c>
      <c r="AJ37" s="213" t="str">
        <f>IF('EDCI Data'!AI37="","",'EDCI Data'!AI37)</f>
        <v/>
      </c>
      <c r="AK37" s="213" t="str">
        <f>IF('EDCI Data'!AJ37="","",'EDCI Data'!AJ37)</f>
        <v/>
      </c>
      <c r="AL37" s="213" t="str">
        <f>IF('EDCI Data'!AK37="","",'EDCI Data'!AK37)</f>
        <v/>
      </c>
      <c r="AM37" s="213" t="str">
        <f>IF('EDCI Data'!AL37="","",'EDCI Data'!AL37)</f>
        <v/>
      </c>
      <c r="AN37" s="213" t="str">
        <f>IF('EDCI Data'!AM37="","",'EDCI Data'!AM37)</f>
        <v/>
      </c>
      <c r="AO37" s="213" t="str">
        <f>IF('EDCI Data'!AN37="","",'EDCI Data'!AN37)</f>
        <v/>
      </c>
      <c r="AP37" s="213" t="str">
        <f>IF('EDCI Data'!AO37="","",'EDCI Data'!AO37)</f>
        <v/>
      </c>
      <c r="AQ37" s="213" t="str">
        <f>IF('EDCI Data'!AP37="","",'EDCI Data'!AP37)</f>
        <v/>
      </c>
      <c r="AR37" s="213" t="str">
        <f>IF('EDCI Data'!AQ37="","",'EDCI Data'!AQ37)</f>
        <v/>
      </c>
      <c r="AS37" s="213" t="str">
        <f>IF('EDCI Data'!AR37="","",'EDCI Data'!AR37)</f>
        <v/>
      </c>
      <c r="AT37" s="213" t="str">
        <f>IF('EDCI Data'!AS37="","",'EDCI Data'!AS37)</f>
        <v/>
      </c>
      <c r="AU37" s="213" t="str">
        <f>IF('EDCI Data'!AT37="","",'EDCI Data'!AT37)</f>
        <v/>
      </c>
      <c r="AV37" s="213" t="str">
        <f>IF('EDCI Data'!AU37="","",'EDCI Data'!AU37)</f>
        <v/>
      </c>
      <c r="AW37" s="213" t="str">
        <f>IF('EDCI Data'!AV37="","",'EDCI Data'!AV37)</f>
        <v/>
      </c>
      <c r="AX37" s="221" t="str">
        <f>IF('EDCI Data'!AW37="","",'EDCI Data'!AW37)</f>
        <v/>
      </c>
      <c r="AY37" s="221" t="str">
        <f>IF('EDCI Data'!AX37="","",'EDCI Data'!AX37)</f>
        <v/>
      </c>
      <c r="AZ37" s="222" t="str">
        <f t="shared" si="49"/>
        <v/>
      </c>
      <c r="BA37" s="223" t="str">
        <f>IF('EDCI Data'!AY37="","",'EDCI Data'!AY37)</f>
        <v/>
      </c>
      <c r="BB37" s="223" t="str">
        <f>IF('EDCI Data'!AZ37="","",'EDCI Data'!AZ37)</f>
        <v/>
      </c>
      <c r="BC37" s="223" t="str">
        <f>IF('EDCI Data'!BA37="","",'EDCI Data'!BA37)</f>
        <v/>
      </c>
      <c r="BD37" s="223" t="str">
        <f>IF('EDCI Data'!BB37="","",'EDCI Data'!BB37)</f>
        <v/>
      </c>
      <c r="BE37" s="223" t="str">
        <f>IF('EDCI Data'!BC37="","",'EDCI Data'!BC37)</f>
        <v/>
      </c>
      <c r="BF37" s="223" t="str">
        <f>IF('EDCI Data'!BD37="","",'EDCI Data'!BD37)</f>
        <v/>
      </c>
      <c r="BG37" s="223" t="str">
        <f>IF('EDCI Data'!BE37="","",'EDCI Data'!BE37)</f>
        <v/>
      </c>
      <c r="BH37" s="223" t="str">
        <f>IF('EDCI Data'!BF37="","",'EDCI Data'!BF37)</f>
        <v/>
      </c>
      <c r="BI37" s="224" t="str">
        <f>IF('EDCI Data'!BG37="","",'EDCI Data'!BG37)</f>
        <v/>
      </c>
      <c r="BJ37" s="225" t="str">
        <f>IF('EDCI Data'!S37="","",'EDCI Data'!S37)</f>
        <v/>
      </c>
      <c r="BK37" s="225" t="str">
        <f>IF('EDCI Data'!T37="","",'EDCI Data'!T37)</f>
        <v/>
      </c>
      <c r="BL37" s="224" t="str">
        <f>IF('EDCI Data'!BJ37="","",'EDCI Data'!BJ37)</f>
        <v/>
      </c>
      <c r="BM37" s="226" t="str">
        <f>IF('EDCI Data'!BK37="","",'EDCI Data'!BK37)</f>
        <v/>
      </c>
      <c r="BN37" s="226" t="str">
        <f>IF('EDCI Data'!BL37="","",'EDCI Data'!BL37)</f>
        <v/>
      </c>
      <c r="BO37" s="227" t="str">
        <f>IF('EDCI Data'!BM37="","",'EDCI Data'!BM37)</f>
        <v/>
      </c>
      <c r="BP37" s="228" t="str">
        <f>IF('EDCI Data'!BN37="","",'EDCI Data'!BN37)</f>
        <v/>
      </c>
      <c r="BQ37" s="229" t="str">
        <f>IF('EDCI Data'!BO37="","",'EDCI Data'!BO37)</f>
        <v/>
      </c>
      <c r="BR37" s="230" t="str">
        <f t="shared" si="50"/>
        <v/>
      </c>
      <c r="BS37" s="230" t="str">
        <f t="shared" si="51"/>
        <v/>
      </c>
      <c r="BT37" s="230" t="str">
        <f t="shared" si="52"/>
        <v/>
      </c>
      <c r="BU37" s="230" t="str">
        <f t="shared" si="53"/>
        <v/>
      </c>
      <c r="BV37" s="230" t="str">
        <f t="shared" si="54"/>
        <v/>
      </c>
      <c r="BW37" s="230" t="str">
        <f>IF(COUNTIFS($BR$10:$BR$259,$BR37,$E$10:$E$259,$E37)&lt;&gt;COUNTIFS($BR$10:$BR$259,$BR37,$E$10:$E$259,$E37,G$10:G$259,G37),BW$8&amp;" for this company in this year is inconsistent across funds, please update accordingly. "&amp;CHAR(10),IF(G37="","",IF(IFERROR(OR(INT(G37)&lt;&gt;G37,ISTEXT(G37),G37&gt;'Source Data (Hidden)'!$T$3),TRUE),"Invalid year of initial investment - Please ensure that the input is a year (not a date) and is not future dated. "&amp;CHAR(10),"")))</f>
        <v/>
      </c>
      <c r="BX37" s="230"/>
      <c r="BY37" s="230" t="str">
        <f>IF(COUNTIFS($BR$10:$BR$259,$BR37,$E$10:$E$259,$E37)&lt;&gt;COUNTIFS($BR$10:$BR$259,$BR37,$E$10:$E$259,$E37,I$10:I$259,I37),BY$8&amp;" for this company in this year is inconsistent across funds, please update accordingly. "&amp;CHAR(10),IF(I37="","",IF(COUNTIF('Source Data (Hidden)'!$A$3:$B$255,I37)=0,"Invalid country of domicile - Please enter a valid input using the drop-down in the 'Country of domicile' column in the EDCI Data tab. "&amp;CHAR(10),"")))</f>
        <v/>
      </c>
      <c r="BZ37" s="230" t="str">
        <f>IF(COUNTIFS($BR$10:$BR$259,$BR37,$E$10:$E$259,$E37)&lt;&gt;COUNTIFS($BR$10:$BR$259,$BR37,$E$10:$E$259,$E37,J$10:J$259,J37),BZ$8&amp;" for this company in this year is inconsistent across funds, please update accordingly. "&amp;CHAR(10),IF(J37="","",IF(COUNTIF('Source Data (Hidden)'!$A$3:$B$255,J37)=0,"Invalid primary country of operations - Please enter a valid input using the drop-down in the 'Primary country of operations' column in the EDCI Data tab and ensure that you have narrowed this down to 1 primary country of operations. "&amp;CHAR(10),"")))</f>
        <v/>
      </c>
      <c r="CA37" s="230" t="str">
        <f>IF(COUNTIFS($BR$10:$BR$259,$BR37,$E$10:$E$259,$E37)&lt;&gt;COUNTIFS($BR$10:$BR$259,$BR37,$E$10:$E$259,$E37,K$10:K$259,K37),CA$8&amp;" for this company in this year is inconsistent across funds, please update accordingly. "&amp;CHAR(10),IF(K37="","",IF(COUNTIF('Source Data (Hidden)'!$C$3:$C$4,K37)&lt;&gt;1,"Invalid company structure - Please classify the portfolio company as either 'Private' or 'Public'. "&amp;CHAR(10),"")))</f>
        <v/>
      </c>
      <c r="CB37" s="230" t="str">
        <f>IF(COUNTIFS($BR$10:$BR$259,$BR37,$E$10:$E$259,$E37)&lt;&gt;COUNTIFS($BR$10:$BR$259,$BR37,$E$10:$E$259,$E37,L$10:L$259,L37),CB$8&amp;" for this company in this year is inconsistent across funds, please update accordingly. "&amp;CHAR(10),IF(L37="","",IF(COUNTIF('Source Data (Hidden)'!$D$3:$D$5,L37)&lt;&gt;1,"Invalid growth stage of company - Please describe the growth stage of the company as either 'Venture', 'Growth' or 'Buyout'. " &amp; CHAR(10),"")))</f>
        <v/>
      </c>
      <c r="CC37" s="230" t="str">
        <f t="shared" si="55"/>
        <v/>
      </c>
      <c r="CD37" s="283" t="str">
        <f t="shared" si="56"/>
        <v/>
      </c>
      <c r="CE37" s="230" t="str">
        <f>IF(COUNTIFS($BR$10:$BR$259,$BR37,$E$10:$E$259,$E37)&lt;&gt;COUNTIFS($BR$10:$BR$259,$BR37,$E$10:$E$259,$E37,O$10:O$259,O37),CE$8&amp;" for this company in this year is inconsistent across funds, please update accordingly. "&amp;CHAR(10),IF(O37="","",IF(COUNTIF('Source Data (Hidden)'!$G$3:$G$13,O37)&lt;&gt;1,"Invalid sector of operations SICS name - Please ensure that you have selected a valid sector of operations using the drop-down list available in the corresponding column in the EDCI Data tab. " &amp; CHAR(10),"")))</f>
        <v/>
      </c>
      <c r="CF37" s="230" t="str">
        <f t="shared" ca="1" si="57"/>
        <v/>
      </c>
      <c r="CG37" s="230" t="str">
        <f t="shared" ca="1" si="58"/>
        <v/>
      </c>
      <c r="CH37" s="230" t="str">
        <f>IF(COUNTIFS($BR$10:$BR$259,$BR37,$E$10:$E$259,$E37)&lt;&gt;COUNTIFS($BR$10:$BR$259,$BR37,$E$10:$E$259,$E37,R$10:R$259,R37),CH$8&amp;" for this company in this year is inconsistent across funds, please update accordingly. "&amp;CHAR(10),IF(R37="","",IF(COUNTIF('Source Data (Hidden)'!$F$3:$F$183,R37)&lt;&gt;1,"Invalid currency input - Please ensure that the currency entered is a monetary unit described using three letter code (ISO 4217 code). " &amp; CHAR(10),"")))</f>
        <v/>
      </c>
      <c r="CI37" s="230" t="str">
        <f t="shared" si="59"/>
        <v/>
      </c>
      <c r="CJ37" s="230" t="str">
        <f t="shared" si="60"/>
        <v/>
      </c>
      <c r="CK37" s="230" t="str">
        <f t="shared" si="61"/>
        <v/>
      </c>
      <c r="CL37" s="230" t="str">
        <f t="shared" si="62"/>
        <v/>
      </c>
      <c r="CM37" s="230" t="str">
        <f>IF(COUNTIFS($BR$10:$BR$259,$BR37,$E$10:$E$259,$E37)&lt;&gt;COUNTIFS($BR$10:$BR$259,$BR37,$E$10:$E$259,$E37,W$10:W$259,W37),CM$8&amp;" for this company in this year is inconsistent across funds, please update accordingly. "&amp;CHAR(10),IF(W37="","",IF(COUNTIF('Source Data (Hidden)'!$L$3:$L$6,W37)&lt;&gt;1,"Invalid input for Scope 1 Methodology - Please choose one of the options from the drop-down list in the corresponding column in the EDCI Data tab. " &amp; CHAR(10),"")))</f>
        <v/>
      </c>
      <c r="CN37" s="230" t="str">
        <f t="shared" si="63"/>
        <v/>
      </c>
      <c r="CO37" s="230" t="str">
        <f>IF(COUNTIFS($BR$10:$BR$259,$BR37,$E$10:$E$259,$E37)&lt;&gt;COUNTIFS($BR$10:$BR$259,$BR37,$E$10:$E$259,$E37,Y$10:Y$259,Y37),CO$8&amp;" for this company in this year is inconsistent across funds, please update accordingly. "&amp;CHAR(10),IF(Y37="","",IF(COUNTIF('Source Data (Hidden)'!$M$3:$M$5,Y37)&lt;&gt;1,"Invalid input for Scope 2 Methodology - Please choose one of the options from the drop-down list in the corresponding column in the EDCI Data tab. " &amp; CHAR(10),"")))</f>
        <v/>
      </c>
      <c r="CP37" s="230" t="str">
        <f t="shared" si="64"/>
        <v/>
      </c>
      <c r="CQ37" s="230" t="str">
        <f>IF(COUNTIFS($BR$10:$BR$259,$BR37,$E$10:$E$259,$E37)&lt;&gt;COUNTIFS($BR$10:$BR$259,$BR37,$E$10:$E$259,$E37,AA$10:AA$259,AA37),CQ$8&amp;" for this company in this year is inconsistent across funds, please update accordingly. "&amp;CHAR(10),IF(AA37="","",IF(COUNTIF('Source Data (Hidden)'!$N$3:$N$6,AA37)&lt;&gt;1,"Invalid input for Scope 3 Methodology - Please choose one of the options from the drop-down list in the corresponding column in the EDCI Data tab. " &amp; CHAR(10),"")))</f>
        <v/>
      </c>
      <c r="CR37" s="230" t="str">
        <f t="shared" si="65"/>
        <v/>
      </c>
      <c r="CS37" s="230" t="str">
        <f t="shared" si="66"/>
        <v/>
      </c>
      <c r="CT37" s="230" t="str">
        <f t="shared" si="67"/>
        <v/>
      </c>
      <c r="CU37" s="230" t="str">
        <f t="shared" si="68"/>
        <v/>
      </c>
      <c r="CV37" s="230" t="str">
        <f t="shared" si="69"/>
        <v/>
      </c>
      <c r="CW37" s="230" t="str">
        <f t="shared" si="70"/>
        <v/>
      </c>
      <c r="CX37" s="230" t="str">
        <f t="shared" si="71"/>
        <v/>
      </c>
      <c r="CY37" s="230" t="str">
        <f t="shared" si="72"/>
        <v/>
      </c>
      <c r="CZ37" s="230" t="str">
        <f t="shared" si="73"/>
        <v/>
      </c>
      <c r="DA37" s="230" t="str">
        <f t="shared" si="74"/>
        <v/>
      </c>
      <c r="DB37" s="230" t="str">
        <f t="shared" si="75"/>
        <v/>
      </c>
      <c r="DC37" s="230" t="str">
        <f t="shared" si="76"/>
        <v/>
      </c>
      <c r="DD37" s="230" t="str">
        <f t="shared" si="77"/>
        <v/>
      </c>
      <c r="DE37" s="230" t="str">
        <f t="shared" si="78"/>
        <v/>
      </c>
      <c r="DF37" s="230" t="str">
        <f t="shared" si="79"/>
        <v/>
      </c>
      <c r="DG37" s="230" t="str">
        <f t="shared" si="80"/>
        <v/>
      </c>
      <c r="DH37" s="283" t="str">
        <f t="shared" si="81"/>
        <v/>
      </c>
      <c r="DI37" s="230" t="str">
        <f t="shared" si="82"/>
        <v/>
      </c>
      <c r="DJ37" s="230" t="str">
        <f>IF(COUNTIFS($BR$10:$BR$259,$BR37,$E$10:$E$259,$E37)&lt;&gt;COUNTIFS($BR$10:$BR$259,$BR37,$E$10:$E$259,$E37,AT$10:AT$259,AT37),DJ$8&amp;" for this company in this year is inconsistent across funds, please update accordingly. "&amp;CHAR(10),IF(AT37="","",IF(COUNTIF('Source Data (Hidden)'!$O$3:$O$5,AT37)&lt;&gt;1,"Invalid input for 'Does this Portco have a decarbonization strategy/plan in place' - Please ensure that you have selected a valid response using the drop-down list available in the corresponding column in the EDCI Data tab. " &amp; CHAR(10),"")))</f>
        <v/>
      </c>
      <c r="DK37" s="230" t="str">
        <f>IF(COUNTIFS($BR$10:$BR$259,$BR37,$E$10:$E$259,$E37)&lt;&gt;COUNTIFS($BR$10:$BR$259,$BR37,$E$10:$E$259,$E37,AU$10:AU$259,AU37),DK$8&amp;" for this company in this year is inconsistent across funds, please update accordingly. "&amp;CHAR(10),IF(AU37="","",IF(COUNTIF('Source Data (Hidden)'!$P$3:$P$5,AU37)&lt;&gt;1,"Invalid input for 'Does the Portfolio Company have a short-term GHG emission reduction target' - Please ensure you have selected a valid response using the drop-down list available in the corresponding column in the EDCI Data tab. " &amp; CHAR(10),"")))</f>
        <v/>
      </c>
      <c r="DL37" s="230" t="str">
        <f>IF(COUNTIFS($BR$10:$BR$259,$BR37,$E$10:$E$259,$E37)&lt;&gt;COUNTIFS($BR$10:$BR$259,$BR37,$E$10:$E$259,$E37,AV$10:AV$259,AV37),DL$8&amp;" for this company in this year is inconsistent across funds, please update accordingly. "&amp;CHAR(10),IF(AV37="","",IF(COUNTIF('Source Data (Hidden)'!$Q$3:$Q$6,AV37)&lt;&gt;1,"Invalid input for 'Does the Portfolio Company have a long-term net zero goal' - Please ensure that you have selected a valid response using the drop-down list available in the corresponding column in the EDCI Data tab. " &amp; CHAR(10),"")))</f>
        <v/>
      </c>
      <c r="DM37" s="230" t="str">
        <f t="shared" si="83"/>
        <v/>
      </c>
      <c r="DN37" s="230" t="str">
        <f t="shared" si="84"/>
        <v/>
      </c>
      <c r="DO37" s="230" t="str">
        <f t="shared" si="85"/>
        <v/>
      </c>
      <c r="DP37" s="230"/>
      <c r="DQ37" s="230" t="str">
        <f t="shared" si="86"/>
        <v/>
      </c>
      <c r="DR37" s="230" t="str">
        <f t="shared" si="87"/>
        <v/>
      </c>
      <c r="DS37" s="230" t="str">
        <f t="shared" si="88"/>
        <v/>
      </c>
      <c r="DT37" s="230" t="str">
        <f t="shared" si="89"/>
        <v/>
      </c>
      <c r="DU37" s="230" t="str">
        <f t="shared" si="90"/>
        <v/>
      </c>
      <c r="DV37" s="230" t="str">
        <f t="shared" si="91"/>
        <v/>
      </c>
      <c r="DW37" s="230" t="str">
        <f t="shared" si="92"/>
        <v/>
      </c>
      <c r="DX37" s="230" t="str">
        <f t="shared" si="93"/>
        <v/>
      </c>
      <c r="DY37" s="230" t="str">
        <f t="shared" si="94"/>
        <v/>
      </c>
      <c r="DZ37" s="230" t="str">
        <f t="shared" si="95"/>
        <v/>
      </c>
      <c r="EA37" s="230" t="str">
        <f t="shared" si="96"/>
        <v/>
      </c>
      <c r="EB37" s="230" t="str">
        <f t="shared" si="97"/>
        <v/>
      </c>
      <c r="EC37" s="284" t="str">
        <f t="shared" si="98"/>
        <v/>
      </c>
      <c r="ED37" s="284" t="str">
        <f t="shared" si="99"/>
        <v/>
      </c>
      <c r="EE37" s="230" t="str">
        <f t="shared" si="100"/>
        <v/>
      </c>
      <c r="EF37" s="230" t="str">
        <f>IF(COUNTIFS($BR$10:$BR$259,$BR37,$E$10:$E$259,$E37)&lt;&gt;COUNTIFS($BR$10:$BR$259,$BR37,$E$10:$E$259,$E37,BP$10:BP$259,BP37),EF$8&amp;" for this company in this year is inconsistent across funds, please update accordingly. "&amp;CHAR(10),IF(AND(BP37="",BQ37=""),"",IF(OR(AND(BQ37&lt;&gt;"",BP37&lt;&gt;"",BP37&lt;&gt;"Y"),AND(BQ37&lt;&gt;"",BP37=""),COUNTIF('Source Data (Hidden)'!$S$3:$S$4,BP37)&lt;&gt;1),"Invalid input for 'Do you conduct an employee survey' - Please ensure the input is either Y or N or leave blank if data is not available. If you have reported a % response rate to employee survey then the input for this metric should be Y. " &amp; CHAR(10),"")))</f>
        <v/>
      </c>
      <c r="EG37" s="230" t="str">
        <f t="shared" si="101"/>
        <v/>
      </c>
    </row>
    <row r="38" spans="1:137" s="154" customFormat="1" ht="60" customHeight="1" x14ac:dyDescent="0.35">
      <c r="A38" s="153"/>
      <c r="B38" s="212" t="str">
        <f t="shared" ca="1" si="0"/>
        <v/>
      </c>
      <c r="C38" s="213" t="str">
        <f>IF('EDCI Data'!B38="","",'EDCI Data'!B38)</f>
        <v/>
      </c>
      <c r="D38" s="214" t="str">
        <f>IF('EDCI Data'!C38="","",'EDCI Data'!C38)</f>
        <v/>
      </c>
      <c r="E38" s="215" t="str">
        <f>IF('EDCI Data'!D38="","",'EDCI Data'!D38)</f>
        <v/>
      </c>
      <c r="F38" s="216" t="str">
        <f>IF('EDCI Data'!E38="","",'EDCI Data'!E38)</f>
        <v/>
      </c>
      <c r="G38" s="213" t="str">
        <f>IF('EDCI Data'!F38="","",'EDCI Data'!F38)</f>
        <v/>
      </c>
      <c r="H38" s="213" t="str">
        <f>IF('EDCI Data'!G38="","",'EDCI Data'!G38)</f>
        <v/>
      </c>
      <c r="I38" s="213" t="str">
        <f>IF('EDCI Data'!H38="","",'EDCI Data'!H38)</f>
        <v/>
      </c>
      <c r="J38" s="213" t="str">
        <f>IF('EDCI Data'!I38="","",'EDCI Data'!I38)</f>
        <v/>
      </c>
      <c r="K38" s="213" t="str">
        <f>IF('EDCI Data'!J38="","",'EDCI Data'!J38)</f>
        <v/>
      </c>
      <c r="L38" s="213" t="str">
        <f>IF('EDCI Data'!K38="","",'EDCI Data'!K38)</f>
        <v/>
      </c>
      <c r="M38" s="217" t="str">
        <f>IF('EDCI Data'!L38="","",'EDCI Data'!L38)</f>
        <v/>
      </c>
      <c r="N38" s="217" t="str">
        <f>IF('EDCI Data'!M38="","",'EDCI Data'!M38)</f>
        <v/>
      </c>
      <c r="O38" s="213" t="str">
        <f>IF('EDCI Data'!N38="","",'EDCI Data'!N38)</f>
        <v/>
      </c>
      <c r="P38" s="213" t="str">
        <f>IF('EDCI Data'!O38="","",'EDCI Data'!O38)</f>
        <v/>
      </c>
      <c r="Q38" s="213" t="str">
        <f>IF('EDCI Data'!P38="","",'EDCI Data'!P38)</f>
        <v/>
      </c>
      <c r="R38" s="213" t="str">
        <f>IF('EDCI Data'!Q38="","",'EDCI Data'!Q38)</f>
        <v/>
      </c>
      <c r="S38" s="218" t="str">
        <f>IF('EDCI Data'!R38="","",'EDCI Data'!R38)</f>
        <v/>
      </c>
      <c r="T38" s="219" t="str">
        <f>IF('EDCI Data'!S38="","",'EDCI Data'!S38)</f>
        <v/>
      </c>
      <c r="U38" s="219" t="str">
        <f>IF('EDCI Data'!T38="","",'EDCI Data'!T38)</f>
        <v/>
      </c>
      <c r="V38" s="220" t="str">
        <f>IF('EDCI Data'!U38="","",'EDCI Data'!U38)</f>
        <v/>
      </c>
      <c r="W38" s="213" t="str">
        <f>IF('EDCI Data'!V38="","",'EDCI Data'!V38)</f>
        <v/>
      </c>
      <c r="X38" s="220" t="str">
        <f>IF('EDCI Data'!W38="","",'EDCI Data'!W38)</f>
        <v/>
      </c>
      <c r="Y38" s="213" t="str">
        <f>IF('EDCI Data'!X38="","",'EDCI Data'!X38)</f>
        <v/>
      </c>
      <c r="Z38" s="220" t="str">
        <f>IF('EDCI Data'!Y38="","",'EDCI Data'!Y38)</f>
        <v/>
      </c>
      <c r="AA38" s="213" t="str">
        <f>IF('EDCI Data'!Z38="","",'EDCI Data'!Z38)</f>
        <v/>
      </c>
      <c r="AB38" s="213" t="str">
        <f>IF('EDCI Data'!AA38="","",'EDCI Data'!AA38)</f>
        <v/>
      </c>
      <c r="AC38" s="213" t="str">
        <f>IF('EDCI Data'!AB38="","",'EDCI Data'!AB38)</f>
        <v/>
      </c>
      <c r="AD38" s="213" t="str">
        <f>IF('EDCI Data'!AC38="","",'EDCI Data'!AC38)</f>
        <v/>
      </c>
      <c r="AE38" s="213" t="str">
        <f>IF('EDCI Data'!AD38="","",'EDCI Data'!AD38)</f>
        <v/>
      </c>
      <c r="AF38" s="213" t="str">
        <f>IF('EDCI Data'!AE38="","",'EDCI Data'!AE38)</f>
        <v/>
      </c>
      <c r="AG38" s="213" t="str">
        <f>IF('EDCI Data'!AF38="","",'EDCI Data'!AF38)</f>
        <v/>
      </c>
      <c r="AH38" s="213" t="str">
        <f>IF('EDCI Data'!AG38="","",'EDCI Data'!AG38)</f>
        <v/>
      </c>
      <c r="AI38" s="213" t="str">
        <f>IF('EDCI Data'!AH38="","",'EDCI Data'!AH38)</f>
        <v/>
      </c>
      <c r="AJ38" s="213" t="str">
        <f>IF('EDCI Data'!AI38="","",'EDCI Data'!AI38)</f>
        <v/>
      </c>
      <c r="AK38" s="213" t="str">
        <f>IF('EDCI Data'!AJ38="","",'EDCI Data'!AJ38)</f>
        <v/>
      </c>
      <c r="AL38" s="213" t="str">
        <f>IF('EDCI Data'!AK38="","",'EDCI Data'!AK38)</f>
        <v/>
      </c>
      <c r="AM38" s="213" t="str">
        <f>IF('EDCI Data'!AL38="","",'EDCI Data'!AL38)</f>
        <v/>
      </c>
      <c r="AN38" s="213" t="str">
        <f>IF('EDCI Data'!AM38="","",'EDCI Data'!AM38)</f>
        <v/>
      </c>
      <c r="AO38" s="213" t="str">
        <f>IF('EDCI Data'!AN38="","",'EDCI Data'!AN38)</f>
        <v/>
      </c>
      <c r="AP38" s="213" t="str">
        <f>IF('EDCI Data'!AO38="","",'EDCI Data'!AO38)</f>
        <v/>
      </c>
      <c r="AQ38" s="213" t="str">
        <f>IF('EDCI Data'!AP38="","",'EDCI Data'!AP38)</f>
        <v/>
      </c>
      <c r="AR38" s="213" t="str">
        <f>IF('EDCI Data'!AQ38="","",'EDCI Data'!AQ38)</f>
        <v/>
      </c>
      <c r="AS38" s="213" t="str">
        <f>IF('EDCI Data'!AR38="","",'EDCI Data'!AR38)</f>
        <v/>
      </c>
      <c r="AT38" s="213" t="str">
        <f>IF('EDCI Data'!AS38="","",'EDCI Data'!AS38)</f>
        <v/>
      </c>
      <c r="AU38" s="213" t="str">
        <f>IF('EDCI Data'!AT38="","",'EDCI Data'!AT38)</f>
        <v/>
      </c>
      <c r="AV38" s="213" t="str">
        <f>IF('EDCI Data'!AU38="","",'EDCI Data'!AU38)</f>
        <v/>
      </c>
      <c r="AW38" s="213" t="str">
        <f>IF('EDCI Data'!AV38="","",'EDCI Data'!AV38)</f>
        <v/>
      </c>
      <c r="AX38" s="221" t="str">
        <f>IF('EDCI Data'!AW38="","",'EDCI Data'!AW38)</f>
        <v/>
      </c>
      <c r="AY38" s="221" t="str">
        <f>IF('EDCI Data'!AX38="","",'EDCI Data'!AX38)</f>
        <v/>
      </c>
      <c r="AZ38" s="222" t="str">
        <f t="shared" si="49"/>
        <v/>
      </c>
      <c r="BA38" s="223" t="str">
        <f>IF('EDCI Data'!AY38="","",'EDCI Data'!AY38)</f>
        <v/>
      </c>
      <c r="BB38" s="223" t="str">
        <f>IF('EDCI Data'!AZ38="","",'EDCI Data'!AZ38)</f>
        <v/>
      </c>
      <c r="BC38" s="223" t="str">
        <f>IF('EDCI Data'!BA38="","",'EDCI Data'!BA38)</f>
        <v/>
      </c>
      <c r="BD38" s="223" t="str">
        <f>IF('EDCI Data'!BB38="","",'EDCI Data'!BB38)</f>
        <v/>
      </c>
      <c r="BE38" s="223" t="str">
        <f>IF('EDCI Data'!BC38="","",'EDCI Data'!BC38)</f>
        <v/>
      </c>
      <c r="BF38" s="223" t="str">
        <f>IF('EDCI Data'!BD38="","",'EDCI Data'!BD38)</f>
        <v/>
      </c>
      <c r="BG38" s="223" t="str">
        <f>IF('EDCI Data'!BE38="","",'EDCI Data'!BE38)</f>
        <v/>
      </c>
      <c r="BH38" s="223" t="str">
        <f>IF('EDCI Data'!BF38="","",'EDCI Data'!BF38)</f>
        <v/>
      </c>
      <c r="BI38" s="224" t="str">
        <f>IF('EDCI Data'!BG38="","",'EDCI Data'!BG38)</f>
        <v/>
      </c>
      <c r="BJ38" s="225" t="str">
        <f>IF('EDCI Data'!S38="","",'EDCI Data'!S38)</f>
        <v/>
      </c>
      <c r="BK38" s="225" t="str">
        <f>IF('EDCI Data'!T38="","",'EDCI Data'!T38)</f>
        <v/>
      </c>
      <c r="BL38" s="224" t="str">
        <f>IF('EDCI Data'!BJ38="","",'EDCI Data'!BJ38)</f>
        <v/>
      </c>
      <c r="BM38" s="226" t="str">
        <f>IF('EDCI Data'!BK38="","",'EDCI Data'!BK38)</f>
        <v/>
      </c>
      <c r="BN38" s="226" t="str">
        <f>IF('EDCI Data'!BL38="","",'EDCI Data'!BL38)</f>
        <v/>
      </c>
      <c r="BO38" s="227" t="str">
        <f>IF('EDCI Data'!BM38="","",'EDCI Data'!BM38)</f>
        <v/>
      </c>
      <c r="BP38" s="228" t="str">
        <f>IF('EDCI Data'!BN38="","",'EDCI Data'!BN38)</f>
        <v/>
      </c>
      <c r="BQ38" s="229" t="str">
        <f>IF('EDCI Data'!BO38="","",'EDCI Data'!BO38)</f>
        <v/>
      </c>
      <c r="BR38" s="230" t="str">
        <f t="shared" si="50"/>
        <v/>
      </c>
      <c r="BS38" s="230" t="str">
        <f t="shared" si="51"/>
        <v/>
      </c>
      <c r="BT38" s="230" t="str">
        <f t="shared" si="52"/>
        <v/>
      </c>
      <c r="BU38" s="230" t="str">
        <f t="shared" si="53"/>
        <v/>
      </c>
      <c r="BV38" s="230" t="str">
        <f t="shared" si="54"/>
        <v/>
      </c>
      <c r="BW38" s="230" t="str">
        <f>IF(COUNTIFS($BR$10:$BR$259,$BR38,$E$10:$E$259,$E38)&lt;&gt;COUNTIFS($BR$10:$BR$259,$BR38,$E$10:$E$259,$E38,G$10:G$259,G38),BW$8&amp;" for this company in this year is inconsistent across funds, please update accordingly. "&amp;CHAR(10),IF(G38="","",IF(IFERROR(OR(INT(G38)&lt;&gt;G38,ISTEXT(G38),G38&gt;'Source Data (Hidden)'!$T$3),TRUE),"Invalid year of initial investment - Please ensure that the input is a year (not a date) and is not future dated. "&amp;CHAR(10),"")))</f>
        <v/>
      </c>
      <c r="BX38" s="230"/>
      <c r="BY38" s="230" t="str">
        <f>IF(COUNTIFS($BR$10:$BR$259,$BR38,$E$10:$E$259,$E38)&lt;&gt;COUNTIFS($BR$10:$BR$259,$BR38,$E$10:$E$259,$E38,I$10:I$259,I38),BY$8&amp;" for this company in this year is inconsistent across funds, please update accordingly. "&amp;CHAR(10),IF(I38="","",IF(COUNTIF('Source Data (Hidden)'!$A$3:$B$255,I38)=0,"Invalid country of domicile - Please enter a valid input using the drop-down in the 'Country of domicile' column in the EDCI Data tab. "&amp;CHAR(10),"")))</f>
        <v/>
      </c>
      <c r="BZ38" s="230" t="str">
        <f>IF(COUNTIFS($BR$10:$BR$259,$BR38,$E$10:$E$259,$E38)&lt;&gt;COUNTIFS($BR$10:$BR$259,$BR38,$E$10:$E$259,$E38,J$10:J$259,J38),BZ$8&amp;" for this company in this year is inconsistent across funds, please update accordingly. "&amp;CHAR(10),IF(J38="","",IF(COUNTIF('Source Data (Hidden)'!$A$3:$B$255,J38)=0,"Invalid primary country of operations - Please enter a valid input using the drop-down in the 'Primary country of operations' column in the EDCI Data tab and ensure that you have narrowed this down to 1 primary country of operations. "&amp;CHAR(10),"")))</f>
        <v/>
      </c>
      <c r="CA38" s="230" t="str">
        <f>IF(COUNTIFS($BR$10:$BR$259,$BR38,$E$10:$E$259,$E38)&lt;&gt;COUNTIFS($BR$10:$BR$259,$BR38,$E$10:$E$259,$E38,K$10:K$259,K38),CA$8&amp;" for this company in this year is inconsistent across funds, please update accordingly. "&amp;CHAR(10),IF(K38="","",IF(COUNTIF('Source Data (Hidden)'!$C$3:$C$4,K38)&lt;&gt;1,"Invalid company structure - Please classify the portfolio company as either 'Private' or 'Public'. "&amp;CHAR(10),"")))</f>
        <v/>
      </c>
      <c r="CB38" s="230" t="str">
        <f>IF(COUNTIFS($BR$10:$BR$259,$BR38,$E$10:$E$259,$E38)&lt;&gt;COUNTIFS($BR$10:$BR$259,$BR38,$E$10:$E$259,$E38,L$10:L$259,L38),CB$8&amp;" for this company in this year is inconsistent across funds, please update accordingly. "&amp;CHAR(10),IF(L38="","",IF(COUNTIF('Source Data (Hidden)'!$D$3:$D$5,L38)&lt;&gt;1,"Invalid growth stage of company - Please describe the growth stage of the company as either 'Venture', 'Growth' or 'Buyout'. " &amp; CHAR(10),"")))</f>
        <v/>
      </c>
      <c r="CC38" s="230" t="str">
        <f t="shared" si="55"/>
        <v/>
      </c>
      <c r="CD38" s="283" t="str">
        <f t="shared" si="56"/>
        <v/>
      </c>
      <c r="CE38" s="230" t="str">
        <f>IF(COUNTIFS($BR$10:$BR$259,$BR38,$E$10:$E$259,$E38)&lt;&gt;COUNTIFS($BR$10:$BR$259,$BR38,$E$10:$E$259,$E38,O$10:O$259,O38),CE$8&amp;" for this company in this year is inconsistent across funds, please update accordingly. "&amp;CHAR(10),IF(O38="","",IF(COUNTIF('Source Data (Hidden)'!$G$3:$G$13,O38)&lt;&gt;1,"Invalid sector of operations SICS name - Please ensure that you have selected a valid sector of operations using the drop-down list available in the corresponding column in the EDCI Data tab. " &amp; CHAR(10),"")))</f>
        <v/>
      </c>
      <c r="CF38" s="230" t="str">
        <f t="shared" ca="1" si="57"/>
        <v/>
      </c>
      <c r="CG38" s="230" t="str">
        <f t="shared" ca="1" si="58"/>
        <v/>
      </c>
      <c r="CH38" s="230" t="str">
        <f>IF(COUNTIFS($BR$10:$BR$259,$BR38,$E$10:$E$259,$E38)&lt;&gt;COUNTIFS($BR$10:$BR$259,$BR38,$E$10:$E$259,$E38,R$10:R$259,R38),CH$8&amp;" for this company in this year is inconsistent across funds, please update accordingly. "&amp;CHAR(10),IF(R38="","",IF(COUNTIF('Source Data (Hidden)'!$F$3:$F$183,R38)&lt;&gt;1,"Invalid currency input - Please ensure that the currency entered is a monetary unit described using three letter code (ISO 4217 code). " &amp; CHAR(10),"")))</f>
        <v/>
      </c>
      <c r="CI38" s="230" t="str">
        <f t="shared" si="59"/>
        <v/>
      </c>
      <c r="CJ38" s="230" t="str">
        <f t="shared" si="60"/>
        <v/>
      </c>
      <c r="CK38" s="230" t="str">
        <f t="shared" si="61"/>
        <v/>
      </c>
      <c r="CL38" s="230" t="str">
        <f t="shared" si="62"/>
        <v/>
      </c>
      <c r="CM38" s="230" t="str">
        <f>IF(COUNTIFS($BR$10:$BR$259,$BR38,$E$10:$E$259,$E38)&lt;&gt;COUNTIFS($BR$10:$BR$259,$BR38,$E$10:$E$259,$E38,W$10:W$259,W38),CM$8&amp;" for this company in this year is inconsistent across funds, please update accordingly. "&amp;CHAR(10),IF(W38="","",IF(COUNTIF('Source Data (Hidden)'!$L$3:$L$6,W38)&lt;&gt;1,"Invalid input for Scope 1 Methodology - Please choose one of the options from the drop-down list in the corresponding column in the EDCI Data tab. " &amp; CHAR(10),"")))</f>
        <v/>
      </c>
      <c r="CN38" s="230" t="str">
        <f t="shared" si="63"/>
        <v/>
      </c>
      <c r="CO38" s="230" t="str">
        <f>IF(COUNTIFS($BR$10:$BR$259,$BR38,$E$10:$E$259,$E38)&lt;&gt;COUNTIFS($BR$10:$BR$259,$BR38,$E$10:$E$259,$E38,Y$10:Y$259,Y38),CO$8&amp;" for this company in this year is inconsistent across funds, please update accordingly. "&amp;CHAR(10),IF(Y38="","",IF(COUNTIF('Source Data (Hidden)'!$M$3:$M$5,Y38)&lt;&gt;1,"Invalid input for Scope 2 Methodology - Please choose one of the options from the drop-down list in the corresponding column in the EDCI Data tab. " &amp; CHAR(10),"")))</f>
        <v/>
      </c>
      <c r="CP38" s="230" t="str">
        <f t="shared" si="64"/>
        <v/>
      </c>
      <c r="CQ38" s="230" t="str">
        <f>IF(COUNTIFS($BR$10:$BR$259,$BR38,$E$10:$E$259,$E38)&lt;&gt;COUNTIFS($BR$10:$BR$259,$BR38,$E$10:$E$259,$E38,AA$10:AA$259,AA38),CQ$8&amp;" for this company in this year is inconsistent across funds, please update accordingly. "&amp;CHAR(10),IF(AA38="","",IF(COUNTIF('Source Data (Hidden)'!$N$3:$N$6,AA38)&lt;&gt;1,"Invalid input for Scope 3 Methodology - Please choose one of the options from the drop-down list in the corresponding column in the EDCI Data tab. " &amp; CHAR(10),"")))</f>
        <v/>
      </c>
      <c r="CR38" s="230" t="str">
        <f t="shared" si="65"/>
        <v/>
      </c>
      <c r="CS38" s="230" t="str">
        <f t="shared" si="66"/>
        <v/>
      </c>
      <c r="CT38" s="230" t="str">
        <f t="shared" si="67"/>
        <v/>
      </c>
      <c r="CU38" s="230" t="str">
        <f t="shared" si="68"/>
        <v/>
      </c>
      <c r="CV38" s="230" t="str">
        <f t="shared" si="69"/>
        <v/>
      </c>
      <c r="CW38" s="230" t="str">
        <f t="shared" si="70"/>
        <v/>
      </c>
      <c r="CX38" s="230" t="str">
        <f t="shared" si="71"/>
        <v/>
      </c>
      <c r="CY38" s="230" t="str">
        <f t="shared" si="72"/>
        <v/>
      </c>
      <c r="CZ38" s="230" t="str">
        <f t="shared" si="73"/>
        <v/>
      </c>
      <c r="DA38" s="230" t="str">
        <f t="shared" si="74"/>
        <v/>
      </c>
      <c r="DB38" s="230" t="str">
        <f t="shared" si="75"/>
        <v/>
      </c>
      <c r="DC38" s="230" t="str">
        <f t="shared" si="76"/>
        <v/>
      </c>
      <c r="DD38" s="230" t="str">
        <f t="shared" si="77"/>
        <v/>
      </c>
      <c r="DE38" s="230" t="str">
        <f t="shared" si="78"/>
        <v/>
      </c>
      <c r="DF38" s="230" t="str">
        <f t="shared" si="79"/>
        <v/>
      </c>
      <c r="DG38" s="230" t="str">
        <f t="shared" si="80"/>
        <v/>
      </c>
      <c r="DH38" s="283" t="str">
        <f t="shared" si="81"/>
        <v/>
      </c>
      <c r="DI38" s="230" t="str">
        <f t="shared" si="82"/>
        <v/>
      </c>
      <c r="DJ38" s="230" t="str">
        <f>IF(COUNTIFS($BR$10:$BR$259,$BR38,$E$10:$E$259,$E38)&lt;&gt;COUNTIFS($BR$10:$BR$259,$BR38,$E$10:$E$259,$E38,AT$10:AT$259,AT38),DJ$8&amp;" for this company in this year is inconsistent across funds, please update accordingly. "&amp;CHAR(10),IF(AT38="","",IF(COUNTIF('Source Data (Hidden)'!$O$3:$O$5,AT38)&lt;&gt;1,"Invalid input for 'Does this Portco have a decarbonization strategy/plan in place' - Please ensure that you have selected a valid response using the drop-down list available in the corresponding column in the EDCI Data tab. " &amp; CHAR(10),"")))</f>
        <v/>
      </c>
      <c r="DK38" s="230" t="str">
        <f>IF(COUNTIFS($BR$10:$BR$259,$BR38,$E$10:$E$259,$E38)&lt;&gt;COUNTIFS($BR$10:$BR$259,$BR38,$E$10:$E$259,$E38,AU$10:AU$259,AU38),DK$8&amp;" for this company in this year is inconsistent across funds, please update accordingly. "&amp;CHAR(10),IF(AU38="","",IF(COUNTIF('Source Data (Hidden)'!$P$3:$P$5,AU38)&lt;&gt;1,"Invalid input for 'Does the Portfolio Company have a short-term GHG emission reduction target' - Please ensure you have selected a valid response using the drop-down list available in the corresponding column in the EDCI Data tab. " &amp; CHAR(10),"")))</f>
        <v/>
      </c>
      <c r="DL38" s="230" t="str">
        <f>IF(COUNTIFS($BR$10:$BR$259,$BR38,$E$10:$E$259,$E38)&lt;&gt;COUNTIFS($BR$10:$BR$259,$BR38,$E$10:$E$259,$E38,AV$10:AV$259,AV38),DL$8&amp;" for this company in this year is inconsistent across funds, please update accordingly. "&amp;CHAR(10),IF(AV38="","",IF(COUNTIF('Source Data (Hidden)'!$Q$3:$Q$6,AV38)&lt;&gt;1,"Invalid input for 'Does the Portfolio Company have a long-term net zero goal' - Please ensure that you have selected a valid response using the drop-down list available in the corresponding column in the EDCI Data tab. " &amp; CHAR(10),"")))</f>
        <v/>
      </c>
      <c r="DM38" s="230" t="str">
        <f t="shared" si="83"/>
        <v/>
      </c>
      <c r="DN38" s="230" t="str">
        <f t="shared" si="84"/>
        <v/>
      </c>
      <c r="DO38" s="230" t="str">
        <f t="shared" si="85"/>
        <v/>
      </c>
      <c r="DP38" s="230"/>
      <c r="DQ38" s="230" t="str">
        <f t="shared" si="86"/>
        <v/>
      </c>
      <c r="DR38" s="230" t="str">
        <f t="shared" si="87"/>
        <v/>
      </c>
      <c r="DS38" s="230" t="str">
        <f t="shared" si="88"/>
        <v/>
      </c>
      <c r="DT38" s="230" t="str">
        <f t="shared" si="89"/>
        <v/>
      </c>
      <c r="DU38" s="230" t="str">
        <f t="shared" si="90"/>
        <v/>
      </c>
      <c r="DV38" s="230" t="str">
        <f t="shared" si="91"/>
        <v/>
      </c>
      <c r="DW38" s="230" t="str">
        <f t="shared" si="92"/>
        <v/>
      </c>
      <c r="DX38" s="230" t="str">
        <f t="shared" si="93"/>
        <v/>
      </c>
      <c r="DY38" s="230" t="str">
        <f t="shared" si="94"/>
        <v/>
      </c>
      <c r="DZ38" s="230" t="str">
        <f t="shared" si="95"/>
        <v/>
      </c>
      <c r="EA38" s="230" t="str">
        <f t="shared" si="96"/>
        <v/>
      </c>
      <c r="EB38" s="230" t="str">
        <f t="shared" si="97"/>
        <v/>
      </c>
      <c r="EC38" s="284" t="str">
        <f t="shared" si="98"/>
        <v/>
      </c>
      <c r="ED38" s="284" t="str">
        <f t="shared" si="99"/>
        <v/>
      </c>
      <c r="EE38" s="230" t="str">
        <f t="shared" si="100"/>
        <v/>
      </c>
      <c r="EF38" s="230" t="str">
        <f>IF(COUNTIFS($BR$10:$BR$259,$BR38,$E$10:$E$259,$E38)&lt;&gt;COUNTIFS($BR$10:$BR$259,$BR38,$E$10:$E$259,$E38,BP$10:BP$259,BP38),EF$8&amp;" for this company in this year is inconsistent across funds, please update accordingly. "&amp;CHAR(10),IF(AND(BP38="",BQ38=""),"",IF(OR(AND(BQ38&lt;&gt;"",BP38&lt;&gt;"",BP38&lt;&gt;"Y"),AND(BQ38&lt;&gt;"",BP38=""),COUNTIF('Source Data (Hidden)'!$S$3:$S$4,BP38)&lt;&gt;1),"Invalid input for 'Do you conduct an employee survey' - Please ensure the input is either Y or N or leave blank if data is not available. If you have reported a % response rate to employee survey then the input for this metric should be Y. " &amp; CHAR(10),"")))</f>
        <v/>
      </c>
      <c r="EG38" s="230" t="str">
        <f t="shared" si="101"/>
        <v/>
      </c>
    </row>
    <row r="39" spans="1:137" s="154" customFormat="1" ht="60" customHeight="1" x14ac:dyDescent="0.35">
      <c r="A39" s="153"/>
      <c r="B39" s="212" t="str">
        <f t="shared" ca="1" si="0"/>
        <v/>
      </c>
      <c r="C39" s="213" t="str">
        <f>IF('EDCI Data'!B39="","",'EDCI Data'!B39)</f>
        <v/>
      </c>
      <c r="D39" s="214" t="str">
        <f>IF('EDCI Data'!C39="","",'EDCI Data'!C39)</f>
        <v/>
      </c>
      <c r="E39" s="215" t="str">
        <f>IF('EDCI Data'!D39="","",'EDCI Data'!D39)</f>
        <v/>
      </c>
      <c r="F39" s="216" t="str">
        <f>IF('EDCI Data'!E39="","",'EDCI Data'!E39)</f>
        <v/>
      </c>
      <c r="G39" s="213" t="str">
        <f>IF('EDCI Data'!F39="","",'EDCI Data'!F39)</f>
        <v/>
      </c>
      <c r="H39" s="213" t="str">
        <f>IF('EDCI Data'!G39="","",'EDCI Data'!G39)</f>
        <v/>
      </c>
      <c r="I39" s="213" t="str">
        <f>IF('EDCI Data'!H39="","",'EDCI Data'!H39)</f>
        <v/>
      </c>
      <c r="J39" s="213" t="str">
        <f>IF('EDCI Data'!I39="","",'EDCI Data'!I39)</f>
        <v/>
      </c>
      <c r="K39" s="213" t="str">
        <f>IF('EDCI Data'!J39="","",'EDCI Data'!J39)</f>
        <v/>
      </c>
      <c r="L39" s="213" t="str">
        <f>IF('EDCI Data'!K39="","",'EDCI Data'!K39)</f>
        <v/>
      </c>
      <c r="M39" s="217" t="str">
        <f>IF('EDCI Data'!L39="","",'EDCI Data'!L39)</f>
        <v/>
      </c>
      <c r="N39" s="217" t="str">
        <f>IF('EDCI Data'!M39="","",'EDCI Data'!M39)</f>
        <v/>
      </c>
      <c r="O39" s="213" t="str">
        <f>IF('EDCI Data'!N39="","",'EDCI Data'!N39)</f>
        <v/>
      </c>
      <c r="P39" s="213" t="str">
        <f>IF('EDCI Data'!O39="","",'EDCI Data'!O39)</f>
        <v/>
      </c>
      <c r="Q39" s="213" t="str">
        <f>IF('EDCI Data'!P39="","",'EDCI Data'!P39)</f>
        <v/>
      </c>
      <c r="R39" s="213" t="str">
        <f>IF('EDCI Data'!Q39="","",'EDCI Data'!Q39)</f>
        <v/>
      </c>
      <c r="S39" s="218" t="str">
        <f>IF('EDCI Data'!R39="","",'EDCI Data'!R39)</f>
        <v/>
      </c>
      <c r="T39" s="219" t="str">
        <f>IF('EDCI Data'!S39="","",'EDCI Data'!S39)</f>
        <v/>
      </c>
      <c r="U39" s="219" t="str">
        <f>IF('EDCI Data'!T39="","",'EDCI Data'!T39)</f>
        <v/>
      </c>
      <c r="V39" s="220" t="str">
        <f>IF('EDCI Data'!U39="","",'EDCI Data'!U39)</f>
        <v/>
      </c>
      <c r="W39" s="213" t="str">
        <f>IF('EDCI Data'!V39="","",'EDCI Data'!V39)</f>
        <v/>
      </c>
      <c r="X39" s="220" t="str">
        <f>IF('EDCI Data'!W39="","",'EDCI Data'!W39)</f>
        <v/>
      </c>
      <c r="Y39" s="213" t="str">
        <f>IF('EDCI Data'!X39="","",'EDCI Data'!X39)</f>
        <v/>
      </c>
      <c r="Z39" s="220" t="str">
        <f>IF('EDCI Data'!Y39="","",'EDCI Data'!Y39)</f>
        <v/>
      </c>
      <c r="AA39" s="213" t="str">
        <f>IF('EDCI Data'!Z39="","",'EDCI Data'!Z39)</f>
        <v/>
      </c>
      <c r="AB39" s="213" t="str">
        <f>IF('EDCI Data'!AA39="","",'EDCI Data'!AA39)</f>
        <v/>
      </c>
      <c r="AC39" s="213" t="str">
        <f>IF('EDCI Data'!AB39="","",'EDCI Data'!AB39)</f>
        <v/>
      </c>
      <c r="AD39" s="213" t="str">
        <f>IF('EDCI Data'!AC39="","",'EDCI Data'!AC39)</f>
        <v/>
      </c>
      <c r="AE39" s="213" t="str">
        <f>IF('EDCI Data'!AD39="","",'EDCI Data'!AD39)</f>
        <v/>
      </c>
      <c r="AF39" s="213" t="str">
        <f>IF('EDCI Data'!AE39="","",'EDCI Data'!AE39)</f>
        <v/>
      </c>
      <c r="AG39" s="213" t="str">
        <f>IF('EDCI Data'!AF39="","",'EDCI Data'!AF39)</f>
        <v/>
      </c>
      <c r="AH39" s="213" t="str">
        <f>IF('EDCI Data'!AG39="","",'EDCI Data'!AG39)</f>
        <v/>
      </c>
      <c r="AI39" s="213" t="str">
        <f>IF('EDCI Data'!AH39="","",'EDCI Data'!AH39)</f>
        <v/>
      </c>
      <c r="AJ39" s="213" t="str">
        <f>IF('EDCI Data'!AI39="","",'EDCI Data'!AI39)</f>
        <v/>
      </c>
      <c r="AK39" s="213" t="str">
        <f>IF('EDCI Data'!AJ39="","",'EDCI Data'!AJ39)</f>
        <v/>
      </c>
      <c r="AL39" s="213" t="str">
        <f>IF('EDCI Data'!AK39="","",'EDCI Data'!AK39)</f>
        <v/>
      </c>
      <c r="AM39" s="213" t="str">
        <f>IF('EDCI Data'!AL39="","",'EDCI Data'!AL39)</f>
        <v/>
      </c>
      <c r="AN39" s="213" t="str">
        <f>IF('EDCI Data'!AM39="","",'EDCI Data'!AM39)</f>
        <v/>
      </c>
      <c r="AO39" s="213" t="str">
        <f>IF('EDCI Data'!AN39="","",'EDCI Data'!AN39)</f>
        <v/>
      </c>
      <c r="AP39" s="213" t="str">
        <f>IF('EDCI Data'!AO39="","",'EDCI Data'!AO39)</f>
        <v/>
      </c>
      <c r="AQ39" s="213" t="str">
        <f>IF('EDCI Data'!AP39="","",'EDCI Data'!AP39)</f>
        <v/>
      </c>
      <c r="AR39" s="213" t="str">
        <f>IF('EDCI Data'!AQ39="","",'EDCI Data'!AQ39)</f>
        <v/>
      </c>
      <c r="AS39" s="213" t="str">
        <f>IF('EDCI Data'!AR39="","",'EDCI Data'!AR39)</f>
        <v/>
      </c>
      <c r="AT39" s="213" t="str">
        <f>IF('EDCI Data'!AS39="","",'EDCI Data'!AS39)</f>
        <v/>
      </c>
      <c r="AU39" s="213" t="str">
        <f>IF('EDCI Data'!AT39="","",'EDCI Data'!AT39)</f>
        <v/>
      </c>
      <c r="AV39" s="213" t="str">
        <f>IF('EDCI Data'!AU39="","",'EDCI Data'!AU39)</f>
        <v/>
      </c>
      <c r="AW39" s="213" t="str">
        <f>IF('EDCI Data'!AV39="","",'EDCI Data'!AV39)</f>
        <v/>
      </c>
      <c r="AX39" s="221" t="str">
        <f>IF('EDCI Data'!AW39="","",'EDCI Data'!AW39)</f>
        <v/>
      </c>
      <c r="AY39" s="221" t="str">
        <f>IF('EDCI Data'!AX39="","",'EDCI Data'!AX39)</f>
        <v/>
      </c>
      <c r="AZ39" s="222" t="str">
        <f t="shared" si="49"/>
        <v/>
      </c>
      <c r="BA39" s="223" t="str">
        <f>IF('EDCI Data'!AY39="","",'EDCI Data'!AY39)</f>
        <v/>
      </c>
      <c r="BB39" s="223" t="str">
        <f>IF('EDCI Data'!AZ39="","",'EDCI Data'!AZ39)</f>
        <v/>
      </c>
      <c r="BC39" s="223" t="str">
        <f>IF('EDCI Data'!BA39="","",'EDCI Data'!BA39)</f>
        <v/>
      </c>
      <c r="BD39" s="223" t="str">
        <f>IF('EDCI Data'!BB39="","",'EDCI Data'!BB39)</f>
        <v/>
      </c>
      <c r="BE39" s="223" t="str">
        <f>IF('EDCI Data'!BC39="","",'EDCI Data'!BC39)</f>
        <v/>
      </c>
      <c r="BF39" s="223" t="str">
        <f>IF('EDCI Data'!BD39="","",'EDCI Data'!BD39)</f>
        <v/>
      </c>
      <c r="BG39" s="223" t="str">
        <f>IF('EDCI Data'!BE39="","",'EDCI Data'!BE39)</f>
        <v/>
      </c>
      <c r="BH39" s="223" t="str">
        <f>IF('EDCI Data'!BF39="","",'EDCI Data'!BF39)</f>
        <v/>
      </c>
      <c r="BI39" s="224" t="str">
        <f>IF('EDCI Data'!BG39="","",'EDCI Data'!BG39)</f>
        <v/>
      </c>
      <c r="BJ39" s="225" t="str">
        <f>IF('EDCI Data'!S39="","",'EDCI Data'!S39)</f>
        <v/>
      </c>
      <c r="BK39" s="225" t="str">
        <f>IF('EDCI Data'!T39="","",'EDCI Data'!T39)</f>
        <v/>
      </c>
      <c r="BL39" s="224" t="str">
        <f>IF('EDCI Data'!BJ39="","",'EDCI Data'!BJ39)</f>
        <v/>
      </c>
      <c r="BM39" s="226" t="str">
        <f>IF('EDCI Data'!BK39="","",'EDCI Data'!BK39)</f>
        <v/>
      </c>
      <c r="BN39" s="226" t="str">
        <f>IF('EDCI Data'!BL39="","",'EDCI Data'!BL39)</f>
        <v/>
      </c>
      <c r="BO39" s="227" t="str">
        <f>IF('EDCI Data'!BM39="","",'EDCI Data'!BM39)</f>
        <v/>
      </c>
      <c r="BP39" s="228" t="str">
        <f>IF('EDCI Data'!BN39="","",'EDCI Data'!BN39)</f>
        <v/>
      </c>
      <c r="BQ39" s="229" t="str">
        <f>IF('EDCI Data'!BO39="","",'EDCI Data'!BO39)</f>
        <v/>
      </c>
      <c r="BR39" s="230" t="str">
        <f t="shared" si="50"/>
        <v/>
      </c>
      <c r="BS39" s="230" t="str">
        <f t="shared" si="51"/>
        <v/>
      </c>
      <c r="BT39" s="230" t="str">
        <f t="shared" si="52"/>
        <v/>
      </c>
      <c r="BU39" s="230" t="str">
        <f t="shared" si="53"/>
        <v/>
      </c>
      <c r="BV39" s="230" t="str">
        <f t="shared" si="54"/>
        <v/>
      </c>
      <c r="BW39" s="230" t="str">
        <f>IF(COUNTIFS($BR$10:$BR$259,$BR39,$E$10:$E$259,$E39)&lt;&gt;COUNTIFS($BR$10:$BR$259,$BR39,$E$10:$E$259,$E39,G$10:G$259,G39),BW$8&amp;" for this company in this year is inconsistent across funds, please update accordingly. "&amp;CHAR(10),IF(G39="","",IF(IFERROR(OR(INT(G39)&lt;&gt;G39,ISTEXT(G39),G39&gt;'Source Data (Hidden)'!$T$3),TRUE),"Invalid year of initial investment - Please ensure that the input is a year (not a date) and is not future dated. "&amp;CHAR(10),"")))</f>
        <v/>
      </c>
      <c r="BX39" s="230"/>
      <c r="BY39" s="230" t="str">
        <f>IF(COUNTIFS($BR$10:$BR$259,$BR39,$E$10:$E$259,$E39)&lt;&gt;COUNTIFS($BR$10:$BR$259,$BR39,$E$10:$E$259,$E39,I$10:I$259,I39),BY$8&amp;" for this company in this year is inconsistent across funds, please update accordingly. "&amp;CHAR(10),IF(I39="","",IF(COUNTIF('Source Data (Hidden)'!$A$3:$B$255,I39)=0,"Invalid country of domicile - Please enter a valid input using the drop-down in the 'Country of domicile' column in the EDCI Data tab. "&amp;CHAR(10),"")))</f>
        <v/>
      </c>
      <c r="BZ39" s="230" t="str">
        <f>IF(COUNTIFS($BR$10:$BR$259,$BR39,$E$10:$E$259,$E39)&lt;&gt;COUNTIFS($BR$10:$BR$259,$BR39,$E$10:$E$259,$E39,J$10:J$259,J39),BZ$8&amp;" for this company in this year is inconsistent across funds, please update accordingly. "&amp;CHAR(10),IF(J39="","",IF(COUNTIF('Source Data (Hidden)'!$A$3:$B$255,J39)=0,"Invalid primary country of operations - Please enter a valid input using the drop-down in the 'Primary country of operations' column in the EDCI Data tab and ensure that you have narrowed this down to 1 primary country of operations. "&amp;CHAR(10),"")))</f>
        <v/>
      </c>
      <c r="CA39" s="230" t="str">
        <f>IF(COUNTIFS($BR$10:$BR$259,$BR39,$E$10:$E$259,$E39)&lt;&gt;COUNTIFS($BR$10:$BR$259,$BR39,$E$10:$E$259,$E39,K$10:K$259,K39),CA$8&amp;" for this company in this year is inconsistent across funds, please update accordingly. "&amp;CHAR(10),IF(K39="","",IF(COUNTIF('Source Data (Hidden)'!$C$3:$C$4,K39)&lt;&gt;1,"Invalid company structure - Please classify the portfolio company as either 'Private' or 'Public'. "&amp;CHAR(10),"")))</f>
        <v/>
      </c>
      <c r="CB39" s="230" t="str">
        <f>IF(COUNTIFS($BR$10:$BR$259,$BR39,$E$10:$E$259,$E39)&lt;&gt;COUNTIFS($BR$10:$BR$259,$BR39,$E$10:$E$259,$E39,L$10:L$259,L39),CB$8&amp;" for this company in this year is inconsistent across funds, please update accordingly. "&amp;CHAR(10),IF(L39="","",IF(COUNTIF('Source Data (Hidden)'!$D$3:$D$5,L39)&lt;&gt;1,"Invalid growth stage of company - Please describe the growth stage of the company as either 'Venture', 'Growth' or 'Buyout'. " &amp; CHAR(10),"")))</f>
        <v/>
      </c>
      <c r="CC39" s="230" t="str">
        <f t="shared" si="55"/>
        <v/>
      </c>
      <c r="CD39" s="283" t="str">
        <f t="shared" si="56"/>
        <v/>
      </c>
      <c r="CE39" s="230" t="str">
        <f>IF(COUNTIFS($BR$10:$BR$259,$BR39,$E$10:$E$259,$E39)&lt;&gt;COUNTIFS($BR$10:$BR$259,$BR39,$E$10:$E$259,$E39,O$10:O$259,O39),CE$8&amp;" for this company in this year is inconsistent across funds, please update accordingly. "&amp;CHAR(10),IF(O39="","",IF(COUNTIF('Source Data (Hidden)'!$G$3:$G$13,O39)&lt;&gt;1,"Invalid sector of operations SICS name - Please ensure that you have selected a valid sector of operations using the drop-down list available in the corresponding column in the EDCI Data tab. " &amp; CHAR(10),"")))</f>
        <v/>
      </c>
      <c r="CF39" s="230" t="str">
        <f t="shared" ca="1" si="57"/>
        <v/>
      </c>
      <c r="CG39" s="230" t="str">
        <f t="shared" ca="1" si="58"/>
        <v/>
      </c>
      <c r="CH39" s="230" t="str">
        <f>IF(COUNTIFS($BR$10:$BR$259,$BR39,$E$10:$E$259,$E39)&lt;&gt;COUNTIFS($BR$10:$BR$259,$BR39,$E$10:$E$259,$E39,R$10:R$259,R39),CH$8&amp;" for this company in this year is inconsistent across funds, please update accordingly. "&amp;CHAR(10),IF(R39="","",IF(COUNTIF('Source Data (Hidden)'!$F$3:$F$183,R39)&lt;&gt;1,"Invalid currency input - Please ensure that the currency entered is a monetary unit described using three letter code (ISO 4217 code). " &amp; CHAR(10),"")))</f>
        <v/>
      </c>
      <c r="CI39" s="230" t="str">
        <f t="shared" si="59"/>
        <v/>
      </c>
      <c r="CJ39" s="230" t="str">
        <f t="shared" si="60"/>
        <v/>
      </c>
      <c r="CK39" s="230" t="str">
        <f t="shared" si="61"/>
        <v/>
      </c>
      <c r="CL39" s="230" t="str">
        <f t="shared" si="62"/>
        <v/>
      </c>
      <c r="CM39" s="230" t="str">
        <f>IF(COUNTIFS($BR$10:$BR$259,$BR39,$E$10:$E$259,$E39)&lt;&gt;COUNTIFS($BR$10:$BR$259,$BR39,$E$10:$E$259,$E39,W$10:W$259,W39),CM$8&amp;" for this company in this year is inconsistent across funds, please update accordingly. "&amp;CHAR(10),IF(W39="","",IF(COUNTIF('Source Data (Hidden)'!$L$3:$L$6,W39)&lt;&gt;1,"Invalid input for Scope 1 Methodology - Please choose one of the options from the drop-down list in the corresponding column in the EDCI Data tab. " &amp; CHAR(10),"")))</f>
        <v/>
      </c>
      <c r="CN39" s="230" t="str">
        <f t="shared" si="63"/>
        <v/>
      </c>
      <c r="CO39" s="230" t="str">
        <f>IF(COUNTIFS($BR$10:$BR$259,$BR39,$E$10:$E$259,$E39)&lt;&gt;COUNTIFS($BR$10:$BR$259,$BR39,$E$10:$E$259,$E39,Y$10:Y$259,Y39),CO$8&amp;" for this company in this year is inconsistent across funds, please update accordingly. "&amp;CHAR(10),IF(Y39="","",IF(COUNTIF('Source Data (Hidden)'!$M$3:$M$5,Y39)&lt;&gt;1,"Invalid input for Scope 2 Methodology - Please choose one of the options from the drop-down list in the corresponding column in the EDCI Data tab. " &amp; CHAR(10),"")))</f>
        <v/>
      </c>
      <c r="CP39" s="230" t="str">
        <f t="shared" si="64"/>
        <v/>
      </c>
      <c r="CQ39" s="230" t="str">
        <f>IF(COUNTIFS($BR$10:$BR$259,$BR39,$E$10:$E$259,$E39)&lt;&gt;COUNTIFS($BR$10:$BR$259,$BR39,$E$10:$E$259,$E39,AA$10:AA$259,AA39),CQ$8&amp;" for this company in this year is inconsistent across funds, please update accordingly. "&amp;CHAR(10),IF(AA39="","",IF(COUNTIF('Source Data (Hidden)'!$N$3:$N$6,AA39)&lt;&gt;1,"Invalid input for Scope 3 Methodology - Please choose one of the options from the drop-down list in the corresponding column in the EDCI Data tab. " &amp; CHAR(10),"")))</f>
        <v/>
      </c>
      <c r="CR39" s="230" t="str">
        <f t="shared" si="65"/>
        <v/>
      </c>
      <c r="CS39" s="230" t="str">
        <f t="shared" si="66"/>
        <v/>
      </c>
      <c r="CT39" s="230" t="str">
        <f t="shared" si="67"/>
        <v/>
      </c>
      <c r="CU39" s="230" t="str">
        <f t="shared" si="68"/>
        <v/>
      </c>
      <c r="CV39" s="230" t="str">
        <f t="shared" si="69"/>
        <v/>
      </c>
      <c r="CW39" s="230" t="str">
        <f t="shared" si="70"/>
        <v/>
      </c>
      <c r="CX39" s="230" t="str">
        <f t="shared" si="71"/>
        <v/>
      </c>
      <c r="CY39" s="230" t="str">
        <f t="shared" si="72"/>
        <v/>
      </c>
      <c r="CZ39" s="230" t="str">
        <f t="shared" si="73"/>
        <v/>
      </c>
      <c r="DA39" s="230" t="str">
        <f t="shared" si="74"/>
        <v/>
      </c>
      <c r="DB39" s="230" t="str">
        <f t="shared" si="75"/>
        <v/>
      </c>
      <c r="DC39" s="230" t="str">
        <f t="shared" si="76"/>
        <v/>
      </c>
      <c r="DD39" s="230" t="str">
        <f t="shared" si="77"/>
        <v/>
      </c>
      <c r="DE39" s="230" t="str">
        <f t="shared" si="78"/>
        <v/>
      </c>
      <c r="DF39" s="230" t="str">
        <f t="shared" si="79"/>
        <v/>
      </c>
      <c r="DG39" s="230" t="str">
        <f t="shared" si="80"/>
        <v/>
      </c>
      <c r="DH39" s="283" t="str">
        <f t="shared" si="81"/>
        <v/>
      </c>
      <c r="DI39" s="230" t="str">
        <f t="shared" si="82"/>
        <v/>
      </c>
      <c r="DJ39" s="230" t="str">
        <f>IF(COUNTIFS($BR$10:$BR$259,$BR39,$E$10:$E$259,$E39)&lt;&gt;COUNTIFS($BR$10:$BR$259,$BR39,$E$10:$E$259,$E39,AT$10:AT$259,AT39),DJ$8&amp;" for this company in this year is inconsistent across funds, please update accordingly. "&amp;CHAR(10),IF(AT39="","",IF(COUNTIF('Source Data (Hidden)'!$O$3:$O$5,AT39)&lt;&gt;1,"Invalid input for 'Does this Portco have a decarbonization strategy/plan in place' - Please ensure that you have selected a valid response using the drop-down list available in the corresponding column in the EDCI Data tab. " &amp; CHAR(10),"")))</f>
        <v/>
      </c>
      <c r="DK39" s="230" t="str">
        <f>IF(COUNTIFS($BR$10:$BR$259,$BR39,$E$10:$E$259,$E39)&lt;&gt;COUNTIFS($BR$10:$BR$259,$BR39,$E$10:$E$259,$E39,AU$10:AU$259,AU39),DK$8&amp;" for this company in this year is inconsistent across funds, please update accordingly. "&amp;CHAR(10),IF(AU39="","",IF(COUNTIF('Source Data (Hidden)'!$P$3:$P$5,AU39)&lt;&gt;1,"Invalid input for 'Does the Portfolio Company have a short-term GHG emission reduction target' - Please ensure you have selected a valid response using the drop-down list available in the corresponding column in the EDCI Data tab. " &amp; CHAR(10),"")))</f>
        <v/>
      </c>
      <c r="DL39" s="230" t="str">
        <f>IF(COUNTIFS($BR$10:$BR$259,$BR39,$E$10:$E$259,$E39)&lt;&gt;COUNTIFS($BR$10:$BR$259,$BR39,$E$10:$E$259,$E39,AV$10:AV$259,AV39),DL$8&amp;" for this company in this year is inconsistent across funds, please update accordingly. "&amp;CHAR(10),IF(AV39="","",IF(COUNTIF('Source Data (Hidden)'!$Q$3:$Q$6,AV39)&lt;&gt;1,"Invalid input for 'Does the Portfolio Company have a long-term net zero goal' - Please ensure that you have selected a valid response using the drop-down list available in the corresponding column in the EDCI Data tab. " &amp; CHAR(10),"")))</f>
        <v/>
      </c>
      <c r="DM39" s="230" t="str">
        <f t="shared" si="83"/>
        <v/>
      </c>
      <c r="DN39" s="230" t="str">
        <f t="shared" si="84"/>
        <v/>
      </c>
      <c r="DO39" s="230" t="str">
        <f t="shared" si="85"/>
        <v/>
      </c>
      <c r="DP39" s="230"/>
      <c r="DQ39" s="230" t="str">
        <f t="shared" si="86"/>
        <v/>
      </c>
      <c r="DR39" s="230" t="str">
        <f t="shared" si="87"/>
        <v/>
      </c>
      <c r="DS39" s="230" t="str">
        <f t="shared" si="88"/>
        <v/>
      </c>
      <c r="DT39" s="230" t="str">
        <f t="shared" si="89"/>
        <v/>
      </c>
      <c r="DU39" s="230" t="str">
        <f t="shared" si="90"/>
        <v/>
      </c>
      <c r="DV39" s="230" t="str">
        <f t="shared" si="91"/>
        <v/>
      </c>
      <c r="DW39" s="230" t="str">
        <f t="shared" si="92"/>
        <v/>
      </c>
      <c r="DX39" s="230" t="str">
        <f t="shared" si="93"/>
        <v/>
      </c>
      <c r="DY39" s="230" t="str">
        <f t="shared" si="94"/>
        <v/>
      </c>
      <c r="DZ39" s="230" t="str">
        <f t="shared" si="95"/>
        <v/>
      </c>
      <c r="EA39" s="230" t="str">
        <f t="shared" si="96"/>
        <v/>
      </c>
      <c r="EB39" s="230" t="str">
        <f t="shared" si="97"/>
        <v/>
      </c>
      <c r="EC39" s="284" t="str">
        <f t="shared" si="98"/>
        <v/>
      </c>
      <c r="ED39" s="284" t="str">
        <f t="shared" si="99"/>
        <v/>
      </c>
      <c r="EE39" s="230" t="str">
        <f t="shared" si="100"/>
        <v/>
      </c>
      <c r="EF39" s="230" t="str">
        <f>IF(COUNTIFS($BR$10:$BR$259,$BR39,$E$10:$E$259,$E39)&lt;&gt;COUNTIFS($BR$10:$BR$259,$BR39,$E$10:$E$259,$E39,BP$10:BP$259,BP39),EF$8&amp;" for this company in this year is inconsistent across funds, please update accordingly. "&amp;CHAR(10),IF(AND(BP39="",BQ39=""),"",IF(OR(AND(BQ39&lt;&gt;"",BP39&lt;&gt;"",BP39&lt;&gt;"Y"),AND(BQ39&lt;&gt;"",BP39=""),COUNTIF('Source Data (Hidden)'!$S$3:$S$4,BP39)&lt;&gt;1),"Invalid input for 'Do you conduct an employee survey' - Please ensure the input is either Y or N or leave blank if data is not available. If you have reported a % response rate to employee survey then the input for this metric should be Y. " &amp; CHAR(10),"")))</f>
        <v/>
      </c>
      <c r="EG39" s="230" t="str">
        <f t="shared" si="101"/>
        <v/>
      </c>
    </row>
    <row r="40" spans="1:137" s="154" customFormat="1" ht="60" customHeight="1" x14ac:dyDescent="0.35">
      <c r="A40" s="153"/>
      <c r="B40" s="212" t="str">
        <f t="shared" ca="1" si="0"/>
        <v/>
      </c>
      <c r="C40" s="213" t="str">
        <f>IF('EDCI Data'!B40="","",'EDCI Data'!B40)</f>
        <v/>
      </c>
      <c r="D40" s="214" t="str">
        <f>IF('EDCI Data'!C40="","",'EDCI Data'!C40)</f>
        <v/>
      </c>
      <c r="E40" s="215" t="str">
        <f>IF('EDCI Data'!D40="","",'EDCI Data'!D40)</f>
        <v/>
      </c>
      <c r="F40" s="216" t="str">
        <f>IF('EDCI Data'!E40="","",'EDCI Data'!E40)</f>
        <v/>
      </c>
      <c r="G40" s="213" t="str">
        <f>IF('EDCI Data'!F40="","",'EDCI Data'!F40)</f>
        <v/>
      </c>
      <c r="H40" s="213" t="str">
        <f>IF('EDCI Data'!G40="","",'EDCI Data'!G40)</f>
        <v/>
      </c>
      <c r="I40" s="213" t="str">
        <f>IF('EDCI Data'!H40="","",'EDCI Data'!H40)</f>
        <v/>
      </c>
      <c r="J40" s="213" t="str">
        <f>IF('EDCI Data'!I40="","",'EDCI Data'!I40)</f>
        <v/>
      </c>
      <c r="K40" s="213" t="str">
        <f>IF('EDCI Data'!J40="","",'EDCI Data'!J40)</f>
        <v/>
      </c>
      <c r="L40" s="213" t="str">
        <f>IF('EDCI Data'!K40="","",'EDCI Data'!K40)</f>
        <v/>
      </c>
      <c r="M40" s="217" t="str">
        <f>IF('EDCI Data'!L40="","",'EDCI Data'!L40)</f>
        <v/>
      </c>
      <c r="N40" s="217" t="str">
        <f>IF('EDCI Data'!M40="","",'EDCI Data'!M40)</f>
        <v/>
      </c>
      <c r="O40" s="213" t="str">
        <f>IF('EDCI Data'!N40="","",'EDCI Data'!N40)</f>
        <v/>
      </c>
      <c r="P40" s="213" t="str">
        <f>IF('EDCI Data'!O40="","",'EDCI Data'!O40)</f>
        <v/>
      </c>
      <c r="Q40" s="213" t="str">
        <f>IF('EDCI Data'!P40="","",'EDCI Data'!P40)</f>
        <v/>
      </c>
      <c r="R40" s="213" t="str">
        <f>IF('EDCI Data'!Q40="","",'EDCI Data'!Q40)</f>
        <v/>
      </c>
      <c r="S40" s="218" t="str">
        <f>IF('EDCI Data'!R40="","",'EDCI Data'!R40)</f>
        <v/>
      </c>
      <c r="T40" s="219" t="str">
        <f>IF('EDCI Data'!S40="","",'EDCI Data'!S40)</f>
        <v/>
      </c>
      <c r="U40" s="219" t="str">
        <f>IF('EDCI Data'!T40="","",'EDCI Data'!T40)</f>
        <v/>
      </c>
      <c r="V40" s="220" t="str">
        <f>IF('EDCI Data'!U40="","",'EDCI Data'!U40)</f>
        <v/>
      </c>
      <c r="W40" s="213" t="str">
        <f>IF('EDCI Data'!V40="","",'EDCI Data'!V40)</f>
        <v/>
      </c>
      <c r="X40" s="220" t="str">
        <f>IF('EDCI Data'!W40="","",'EDCI Data'!W40)</f>
        <v/>
      </c>
      <c r="Y40" s="213" t="str">
        <f>IF('EDCI Data'!X40="","",'EDCI Data'!X40)</f>
        <v/>
      </c>
      <c r="Z40" s="220" t="str">
        <f>IF('EDCI Data'!Y40="","",'EDCI Data'!Y40)</f>
        <v/>
      </c>
      <c r="AA40" s="213" t="str">
        <f>IF('EDCI Data'!Z40="","",'EDCI Data'!Z40)</f>
        <v/>
      </c>
      <c r="AB40" s="213" t="str">
        <f>IF('EDCI Data'!AA40="","",'EDCI Data'!AA40)</f>
        <v/>
      </c>
      <c r="AC40" s="213" t="str">
        <f>IF('EDCI Data'!AB40="","",'EDCI Data'!AB40)</f>
        <v/>
      </c>
      <c r="AD40" s="213" t="str">
        <f>IF('EDCI Data'!AC40="","",'EDCI Data'!AC40)</f>
        <v/>
      </c>
      <c r="AE40" s="213" t="str">
        <f>IF('EDCI Data'!AD40="","",'EDCI Data'!AD40)</f>
        <v/>
      </c>
      <c r="AF40" s="213" t="str">
        <f>IF('EDCI Data'!AE40="","",'EDCI Data'!AE40)</f>
        <v/>
      </c>
      <c r="AG40" s="213" t="str">
        <f>IF('EDCI Data'!AF40="","",'EDCI Data'!AF40)</f>
        <v/>
      </c>
      <c r="AH40" s="213" t="str">
        <f>IF('EDCI Data'!AG40="","",'EDCI Data'!AG40)</f>
        <v/>
      </c>
      <c r="AI40" s="213" t="str">
        <f>IF('EDCI Data'!AH40="","",'EDCI Data'!AH40)</f>
        <v/>
      </c>
      <c r="AJ40" s="213" t="str">
        <f>IF('EDCI Data'!AI40="","",'EDCI Data'!AI40)</f>
        <v/>
      </c>
      <c r="AK40" s="213" t="str">
        <f>IF('EDCI Data'!AJ40="","",'EDCI Data'!AJ40)</f>
        <v/>
      </c>
      <c r="AL40" s="213" t="str">
        <f>IF('EDCI Data'!AK40="","",'EDCI Data'!AK40)</f>
        <v/>
      </c>
      <c r="AM40" s="213" t="str">
        <f>IF('EDCI Data'!AL40="","",'EDCI Data'!AL40)</f>
        <v/>
      </c>
      <c r="AN40" s="213" t="str">
        <f>IF('EDCI Data'!AM40="","",'EDCI Data'!AM40)</f>
        <v/>
      </c>
      <c r="AO40" s="213" t="str">
        <f>IF('EDCI Data'!AN40="","",'EDCI Data'!AN40)</f>
        <v/>
      </c>
      <c r="AP40" s="213" t="str">
        <f>IF('EDCI Data'!AO40="","",'EDCI Data'!AO40)</f>
        <v/>
      </c>
      <c r="AQ40" s="213" t="str">
        <f>IF('EDCI Data'!AP40="","",'EDCI Data'!AP40)</f>
        <v/>
      </c>
      <c r="AR40" s="213" t="str">
        <f>IF('EDCI Data'!AQ40="","",'EDCI Data'!AQ40)</f>
        <v/>
      </c>
      <c r="AS40" s="213" t="str">
        <f>IF('EDCI Data'!AR40="","",'EDCI Data'!AR40)</f>
        <v/>
      </c>
      <c r="AT40" s="213" t="str">
        <f>IF('EDCI Data'!AS40="","",'EDCI Data'!AS40)</f>
        <v/>
      </c>
      <c r="AU40" s="213" t="str">
        <f>IF('EDCI Data'!AT40="","",'EDCI Data'!AT40)</f>
        <v/>
      </c>
      <c r="AV40" s="213" t="str">
        <f>IF('EDCI Data'!AU40="","",'EDCI Data'!AU40)</f>
        <v/>
      </c>
      <c r="AW40" s="213" t="str">
        <f>IF('EDCI Data'!AV40="","",'EDCI Data'!AV40)</f>
        <v/>
      </c>
      <c r="AX40" s="221" t="str">
        <f>IF('EDCI Data'!AW40="","",'EDCI Data'!AW40)</f>
        <v/>
      </c>
      <c r="AY40" s="221" t="str">
        <f>IF('EDCI Data'!AX40="","",'EDCI Data'!AX40)</f>
        <v/>
      </c>
      <c r="AZ40" s="222" t="str">
        <f t="shared" si="49"/>
        <v/>
      </c>
      <c r="BA40" s="223" t="str">
        <f>IF('EDCI Data'!AY40="","",'EDCI Data'!AY40)</f>
        <v/>
      </c>
      <c r="BB40" s="223" t="str">
        <f>IF('EDCI Data'!AZ40="","",'EDCI Data'!AZ40)</f>
        <v/>
      </c>
      <c r="BC40" s="223" t="str">
        <f>IF('EDCI Data'!BA40="","",'EDCI Data'!BA40)</f>
        <v/>
      </c>
      <c r="BD40" s="223" t="str">
        <f>IF('EDCI Data'!BB40="","",'EDCI Data'!BB40)</f>
        <v/>
      </c>
      <c r="BE40" s="223" t="str">
        <f>IF('EDCI Data'!BC40="","",'EDCI Data'!BC40)</f>
        <v/>
      </c>
      <c r="BF40" s="223" t="str">
        <f>IF('EDCI Data'!BD40="","",'EDCI Data'!BD40)</f>
        <v/>
      </c>
      <c r="BG40" s="223" t="str">
        <f>IF('EDCI Data'!BE40="","",'EDCI Data'!BE40)</f>
        <v/>
      </c>
      <c r="BH40" s="223" t="str">
        <f>IF('EDCI Data'!BF40="","",'EDCI Data'!BF40)</f>
        <v/>
      </c>
      <c r="BI40" s="224" t="str">
        <f>IF('EDCI Data'!BG40="","",'EDCI Data'!BG40)</f>
        <v/>
      </c>
      <c r="BJ40" s="225" t="str">
        <f>IF('EDCI Data'!S40="","",'EDCI Data'!S40)</f>
        <v/>
      </c>
      <c r="BK40" s="225" t="str">
        <f>IF('EDCI Data'!T40="","",'EDCI Data'!T40)</f>
        <v/>
      </c>
      <c r="BL40" s="224" t="str">
        <f>IF('EDCI Data'!BJ40="","",'EDCI Data'!BJ40)</f>
        <v/>
      </c>
      <c r="BM40" s="226" t="str">
        <f>IF('EDCI Data'!BK40="","",'EDCI Data'!BK40)</f>
        <v/>
      </c>
      <c r="BN40" s="226" t="str">
        <f>IF('EDCI Data'!BL40="","",'EDCI Data'!BL40)</f>
        <v/>
      </c>
      <c r="BO40" s="227" t="str">
        <f>IF('EDCI Data'!BM40="","",'EDCI Data'!BM40)</f>
        <v/>
      </c>
      <c r="BP40" s="228" t="str">
        <f>IF('EDCI Data'!BN40="","",'EDCI Data'!BN40)</f>
        <v/>
      </c>
      <c r="BQ40" s="229" t="str">
        <f>IF('EDCI Data'!BO40="","",'EDCI Data'!BO40)</f>
        <v/>
      </c>
      <c r="BR40" s="230" t="str">
        <f t="shared" si="50"/>
        <v/>
      </c>
      <c r="BS40" s="230" t="str">
        <f t="shared" si="51"/>
        <v/>
      </c>
      <c r="BT40" s="230" t="str">
        <f t="shared" si="52"/>
        <v/>
      </c>
      <c r="BU40" s="230" t="str">
        <f t="shared" si="53"/>
        <v/>
      </c>
      <c r="BV40" s="230" t="str">
        <f t="shared" si="54"/>
        <v/>
      </c>
      <c r="BW40" s="230" t="str">
        <f>IF(COUNTIFS($BR$10:$BR$259,$BR40,$E$10:$E$259,$E40)&lt;&gt;COUNTIFS($BR$10:$BR$259,$BR40,$E$10:$E$259,$E40,G$10:G$259,G40),BW$8&amp;" for this company in this year is inconsistent across funds, please update accordingly. "&amp;CHAR(10),IF(G40="","",IF(IFERROR(OR(INT(G40)&lt;&gt;G40,ISTEXT(G40),G40&gt;'Source Data (Hidden)'!$T$3),TRUE),"Invalid year of initial investment - Please ensure that the input is a year (not a date) and is not future dated. "&amp;CHAR(10),"")))</f>
        <v/>
      </c>
      <c r="BX40" s="230"/>
      <c r="BY40" s="230" t="str">
        <f>IF(COUNTIFS($BR$10:$BR$259,$BR40,$E$10:$E$259,$E40)&lt;&gt;COUNTIFS($BR$10:$BR$259,$BR40,$E$10:$E$259,$E40,I$10:I$259,I40),BY$8&amp;" for this company in this year is inconsistent across funds, please update accordingly. "&amp;CHAR(10),IF(I40="","",IF(COUNTIF('Source Data (Hidden)'!$A$3:$B$255,I40)=0,"Invalid country of domicile - Please enter a valid input using the drop-down in the 'Country of domicile' column in the EDCI Data tab. "&amp;CHAR(10),"")))</f>
        <v/>
      </c>
      <c r="BZ40" s="230" t="str">
        <f>IF(COUNTIFS($BR$10:$BR$259,$BR40,$E$10:$E$259,$E40)&lt;&gt;COUNTIFS($BR$10:$BR$259,$BR40,$E$10:$E$259,$E40,J$10:J$259,J40),BZ$8&amp;" for this company in this year is inconsistent across funds, please update accordingly. "&amp;CHAR(10),IF(J40="","",IF(COUNTIF('Source Data (Hidden)'!$A$3:$B$255,J40)=0,"Invalid primary country of operations - Please enter a valid input using the drop-down in the 'Primary country of operations' column in the EDCI Data tab and ensure that you have narrowed this down to 1 primary country of operations. "&amp;CHAR(10),"")))</f>
        <v/>
      </c>
      <c r="CA40" s="230" t="str">
        <f>IF(COUNTIFS($BR$10:$BR$259,$BR40,$E$10:$E$259,$E40)&lt;&gt;COUNTIFS($BR$10:$BR$259,$BR40,$E$10:$E$259,$E40,K$10:K$259,K40),CA$8&amp;" for this company in this year is inconsistent across funds, please update accordingly. "&amp;CHAR(10),IF(K40="","",IF(COUNTIF('Source Data (Hidden)'!$C$3:$C$4,K40)&lt;&gt;1,"Invalid company structure - Please classify the portfolio company as either 'Private' or 'Public'. "&amp;CHAR(10),"")))</f>
        <v/>
      </c>
      <c r="CB40" s="230" t="str">
        <f>IF(COUNTIFS($BR$10:$BR$259,$BR40,$E$10:$E$259,$E40)&lt;&gt;COUNTIFS($BR$10:$BR$259,$BR40,$E$10:$E$259,$E40,L$10:L$259,L40),CB$8&amp;" for this company in this year is inconsistent across funds, please update accordingly. "&amp;CHAR(10),IF(L40="","",IF(COUNTIF('Source Data (Hidden)'!$D$3:$D$5,L40)&lt;&gt;1,"Invalid growth stage of company - Please describe the growth stage of the company as either 'Venture', 'Growth' or 'Buyout'. " &amp; CHAR(10),"")))</f>
        <v/>
      </c>
      <c r="CC40" s="230" t="str">
        <f t="shared" si="55"/>
        <v/>
      </c>
      <c r="CD40" s="283" t="str">
        <f t="shared" si="56"/>
        <v/>
      </c>
      <c r="CE40" s="230" t="str">
        <f>IF(COUNTIFS($BR$10:$BR$259,$BR40,$E$10:$E$259,$E40)&lt;&gt;COUNTIFS($BR$10:$BR$259,$BR40,$E$10:$E$259,$E40,O$10:O$259,O40),CE$8&amp;" for this company in this year is inconsistent across funds, please update accordingly. "&amp;CHAR(10),IF(O40="","",IF(COUNTIF('Source Data (Hidden)'!$G$3:$G$13,O40)&lt;&gt;1,"Invalid sector of operations SICS name - Please ensure that you have selected a valid sector of operations using the drop-down list available in the corresponding column in the EDCI Data tab. " &amp; CHAR(10),"")))</f>
        <v/>
      </c>
      <c r="CF40" s="230" t="str">
        <f t="shared" ca="1" si="57"/>
        <v/>
      </c>
      <c r="CG40" s="230" t="str">
        <f t="shared" ca="1" si="58"/>
        <v/>
      </c>
      <c r="CH40" s="230" t="str">
        <f>IF(COUNTIFS($BR$10:$BR$259,$BR40,$E$10:$E$259,$E40)&lt;&gt;COUNTIFS($BR$10:$BR$259,$BR40,$E$10:$E$259,$E40,R$10:R$259,R40),CH$8&amp;" for this company in this year is inconsistent across funds, please update accordingly. "&amp;CHAR(10),IF(R40="","",IF(COUNTIF('Source Data (Hidden)'!$F$3:$F$183,R40)&lt;&gt;1,"Invalid currency input - Please ensure that the currency entered is a monetary unit described using three letter code (ISO 4217 code). " &amp; CHAR(10),"")))</f>
        <v/>
      </c>
      <c r="CI40" s="230" t="str">
        <f t="shared" si="59"/>
        <v/>
      </c>
      <c r="CJ40" s="230" t="str">
        <f t="shared" si="60"/>
        <v/>
      </c>
      <c r="CK40" s="230" t="str">
        <f t="shared" si="61"/>
        <v/>
      </c>
      <c r="CL40" s="230" t="str">
        <f t="shared" si="62"/>
        <v/>
      </c>
      <c r="CM40" s="230" t="str">
        <f>IF(COUNTIFS($BR$10:$BR$259,$BR40,$E$10:$E$259,$E40)&lt;&gt;COUNTIFS($BR$10:$BR$259,$BR40,$E$10:$E$259,$E40,W$10:W$259,W40),CM$8&amp;" for this company in this year is inconsistent across funds, please update accordingly. "&amp;CHAR(10),IF(W40="","",IF(COUNTIF('Source Data (Hidden)'!$L$3:$L$6,W40)&lt;&gt;1,"Invalid input for Scope 1 Methodology - Please choose one of the options from the drop-down list in the corresponding column in the EDCI Data tab. " &amp; CHAR(10),"")))</f>
        <v/>
      </c>
      <c r="CN40" s="230" t="str">
        <f t="shared" si="63"/>
        <v/>
      </c>
      <c r="CO40" s="230" t="str">
        <f>IF(COUNTIFS($BR$10:$BR$259,$BR40,$E$10:$E$259,$E40)&lt;&gt;COUNTIFS($BR$10:$BR$259,$BR40,$E$10:$E$259,$E40,Y$10:Y$259,Y40),CO$8&amp;" for this company in this year is inconsistent across funds, please update accordingly. "&amp;CHAR(10),IF(Y40="","",IF(COUNTIF('Source Data (Hidden)'!$M$3:$M$5,Y40)&lt;&gt;1,"Invalid input for Scope 2 Methodology - Please choose one of the options from the drop-down list in the corresponding column in the EDCI Data tab. " &amp; CHAR(10),"")))</f>
        <v/>
      </c>
      <c r="CP40" s="230" t="str">
        <f t="shared" si="64"/>
        <v/>
      </c>
      <c r="CQ40" s="230" t="str">
        <f>IF(COUNTIFS($BR$10:$BR$259,$BR40,$E$10:$E$259,$E40)&lt;&gt;COUNTIFS($BR$10:$BR$259,$BR40,$E$10:$E$259,$E40,AA$10:AA$259,AA40),CQ$8&amp;" for this company in this year is inconsistent across funds, please update accordingly. "&amp;CHAR(10),IF(AA40="","",IF(COUNTIF('Source Data (Hidden)'!$N$3:$N$6,AA40)&lt;&gt;1,"Invalid input for Scope 3 Methodology - Please choose one of the options from the drop-down list in the corresponding column in the EDCI Data tab. " &amp; CHAR(10),"")))</f>
        <v/>
      </c>
      <c r="CR40" s="230" t="str">
        <f t="shared" si="65"/>
        <v/>
      </c>
      <c r="CS40" s="230" t="str">
        <f t="shared" si="66"/>
        <v/>
      </c>
      <c r="CT40" s="230" t="str">
        <f t="shared" si="67"/>
        <v/>
      </c>
      <c r="CU40" s="230" t="str">
        <f t="shared" si="68"/>
        <v/>
      </c>
      <c r="CV40" s="230" t="str">
        <f t="shared" si="69"/>
        <v/>
      </c>
      <c r="CW40" s="230" t="str">
        <f t="shared" si="70"/>
        <v/>
      </c>
      <c r="CX40" s="230" t="str">
        <f t="shared" si="71"/>
        <v/>
      </c>
      <c r="CY40" s="230" t="str">
        <f t="shared" si="72"/>
        <v/>
      </c>
      <c r="CZ40" s="230" t="str">
        <f t="shared" si="73"/>
        <v/>
      </c>
      <c r="DA40" s="230" t="str">
        <f t="shared" si="74"/>
        <v/>
      </c>
      <c r="DB40" s="230" t="str">
        <f t="shared" si="75"/>
        <v/>
      </c>
      <c r="DC40" s="230" t="str">
        <f t="shared" si="76"/>
        <v/>
      </c>
      <c r="DD40" s="230" t="str">
        <f t="shared" si="77"/>
        <v/>
      </c>
      <c r="DE40" s="230" t="str">
        <f t="shared" si="78"/>
        <v/>
      </c>
      <c r="DF40" s="230" t="str">
        <f t="shared" si="79"/>
        <v/>
      </c>
      <c r="DG40" s="230" t="str">
        <f t="shared" si="80"/>
        <v/>
      </c>
      <c r="DH40" s="283" t="str">
        <f t="shared" si="81"/>
        <v/>
      </c>
      <c r="DI40" s="230" t="str">
        <f t="shared" si="82"/>
        <v/>
      </c>
      <c r="DJ40" s="230" t="str">
        <f>IF(COUNTIFS($BR$10:$BR$259,$BR40,$E$10:$E$259,$E40)&lt;&gt;COUNTIFS($BR$10:$BR$259,$BR40,$E$10:$E$259,$E40,AT$10:AT$259,AT40),DJ$8&amp;" for this company in this year is inconsistent across funds, please update accordingly. "&amp;CHAR(10),IF(AT40="","",IF(COUNTIF('Source Data (Hidden)'!$O$3:$O$5,AT40)&lt;&gt;1,"Invalid input for 'Does this Portco have a decarbonization strategy/plan in place' - Please ensure that you have selected a valid response using the drop-down list available in the corresponding column in the EDCI Data tab. " &amp; CHAR(10),"")))</f>
        <v/>
      </c>
      <c r="DK40" s="230" t="str">
        <f>IF(COUNTIFS($BR$10:$BR$259,$BR40,$E$10:$E$259,$E40)&lt;&gt;COUNTIFS($BR$10:$BR$259,$BR40,$E$10:$E$259,$E40,AU$10:AU$259,AU40),DK$8&amp;" for this company in this year is inconsistent across funds, please update accordingly. "&amp;CHAR(10),IF(AU40="","",IF(COUNTIF('Source Data (Hidden)'!$P$3:$P$5,AU40)&lt;&gt;1,"Invalid input for 'Does the Portfolio Company have a short-term GHG emission reduction target' - Please ensure you have selected a valid response using the drop-down list available in the corresponding column in the EDCI Data tab. " &amp; CHAR(10),"")))</f>
        <v/>
      </c>
      <c r="DL40" s="230" t="str">
        <f>IF(COUNTIFS($BR$10:$BR$259,$BR40,$E$10:$E$259,$E40)&lt;&gt;COUNTIFS($BR$10:$BR$259,$BR40,$E$10:$E$259,$E40,AV$10:AV$259,AV40),DL$8&amp;" for this company in this year is inconsistent across funds, please update accordingly. "&amp;CHAR(10),IF(AV40="","",IF(COUNTIF('Source Data (Hidden)'!$Q$3:$Q$6,AV40)&lt;&gt;1,"Invalid input for 'Does the Portfolio Company have a long-term net zero goal' - Please ensure that you have selected a valid response using the drop-down list available in the corresponding column in the EDCI Data tab. " &amp; CHAR(10),"")))</f>
        <v/>
      </c>
      <c r="DM40" s="230" t="str">
        <f t="shared" si="83"/>
        <v/>
      </c>
      <c r="DN40" s="230" t="str">
        <f t="shared" si="84"/>
        <v/>
      </c>
      <c r="DO40" s="230" t="str">
        <f t="shared" si="85"/>
        <v/>
      </c>
      <c r="DP40" s="230"/>
      <c r="DQ40" s="230" t="str">
        <f t="shared" si="86"/>
        <v/>
      </c>
      <c r="DR40" s="230" t="str">
        <f t="shared" si="87"/>
        <v/>
      </c>
      <c r="DS40" s="230" t="str">
        <f t="shared" si="88"/>
        <v/>
      </c>
      <c r="DT40" s="230" t="str">
        <f t="shared" si="89"/>
        <v/>
      </c>
      <c r="DU40" s="230" t="str">
        <f t="shared" si="90"/>
        <v/>
      </c>
      <c r="DV40" s="230" t="str">
        <f t="shared" si="91"/>
        <v/>
      </c>
      <c r="DW40" s="230" t="str">
        <f t="shared" si="92"/>
        <v/>
      </c>
      <c r="DX40" s="230" t="str">
        <f t="shared" si="93"/>
        <v/>
      </c>
      <c r="DY40" s="230" t="str">
        <f t="shared" si="94"/>
        <v/>
      </c>
      <c r="DZ40" s="230" t="str">
        <f t="shared" si="95"/>
        <v/>
      </c>
      <c r="EA40" s="230" t="str">
        <f t="shared" si="96"/>
        <v/>
      </c>
      <c r="EB40" s="230" t="str">
        <f t="shared" si="97"/>
        <v/>
      </c>
      <c r="EC40" s="284" t="str">
        <f t="shared" si="98"/>
        <v/>
      </c>
      <c r="ED40" s="284" t="str">
        <f t="shared" si="99"/>
        <v/>
      </c>
      <c r="EE40" s="230" t="str">
        <f t="shared" si="100"/>
        <v/>
      </c>
      <c r="EF40" s="230" t="str">
        <f>IF(COUNTIFS($BR$10:$BR$259,$BR40,$E$10:$E$259,$E40)&lt;&gt;COUNTIFS($BR$10:$BR$259,$BR40,$E$10:$E$259,$E40,BP$10:BP$259,BP40),EF$8&amp;" for this company in this year is inconsistent across funds, please update accordingly. "&amp;CHAR(10),IF(AND(BP40="",BQ40=""),"",IF(OR(AND(BQ40&lt;&gt;"",BP40&lt;&gt;"",BP40&lt;&gt;"Y"),AND(BQ40&lt;&gt;"",BP40=""),COUNTIF('Source Data (Hidden)'!$S$3:$S$4,BP40)&lt;&gt;1),"Invalid input for 'Do you conduct an employee survey' - Please ensure the input is either Y or N or leave blank if data is not available. If you have reported a % response rate to employee survey then the input for this metric should be Y. " &amp; CHAR(10),"")))</f>
        <v/>
      </c>
      <c r="EG40" s="230" t="str">
        <f t="shared" si="101"/>
        <v/>
      </c>
    </row>
    <row r="41" spans="1:137" s="154" customFormat="1" ht="60" customHeight="1" x14ac:dyDescent="0.35">
      <c r="A41" s="153"/>
      <c r="B41" s="212" t="str">
        <f t="shared" ca="1" si="0"/>
        <v/>
      </c>
      <c r="C41" s="213" t="str">
        <f>IF('EDCI Data'!B41="","",'EDCI Data'!B41)</f>
        <v/>
      </c>
      <c r="D41" s="214" t="str">
        <f>IF('EDCI Data'!C41="","",'EDCI Data'!C41)</f>
        <v/>
      </c>
      <c r="E41" s="215" t="str">
        <f>IF('EDCI Data'!D41="","",'EDCI Data'!D41)</f>
        <v/>
      </c>
      <c r="F41" s="216" t="str">
        <f>IF('EDCI Data'!E41="","",'EDCI Data'!E41)</f>
        <v/>
      </c>
      <c r="G41" s="213" t="str">
        <f>IF('EDCI Data'!F41="","",'EDCI Data'!F41)</f>
        <v/>
      </c>
      <c r="H41" s="213" t="str">
        <f>IF('EDCI Data'!G41="","",'EDCI Data'!G41)</f>
        <v/>
      </c>
      <c r="I41" s="213" t="str">
        <f>IF('EDCI Data'!H41="","",'EDCI Data'!H41)</f>
        <v/>
      </c>
      <c r="J41" s="213" t="str">
        <f>IF('EDCI Data'!I41="","",'EDCI Data'!I41)</f>
        <v/>
      </c>
      <c r="K41" s="213" t="str">
        <f>IF('EDCI Data'!J41="","",'EDCI Data'!J41)</f>
        <v/>
      </c>
      <c r="L41" s="213" t="str">
        <f>IF('EDCI Data'!K41="","",'EDCI Data'!K41)</f>
        <v/>
      </c>
      <c r="M41" s="217" t="str">
        <f>IF('EDCI Data'!L41="","",'EDCI Data'!L41)</f>
        <v/>
      </c>
      <c r="N41" s="217" t="str">
        <f>IF('EDCI Data'!M41="","",'EDCI Data'!M41)</f>
        <v/>
      </c>
      <c r="O41" s="213" t="str">
        <f>IF('EDCI Data'!N41="","",'EDCI Data'!N41)</f>
        <v/>
      </c>
      <c r="P41" s="213" t="str">
        <f>IF('EDCI Data'!O41="","",'EDCI Data'!O41)</f>
        <v/>
      </c>
      <c r="Q41" s="213" t="str">
        <f>IF('EDCI Data'!P41="","",'EDCI Data'!P41)</f>
        <v/>
      </c>
      <c r="R41" s="213" t="str">
        <f>IF('EDCI Data'!Q41="","",'EDCI Data'!Q41)</f>
        <v/>
      </c>
      <c r="S41" s="218" t="str">
        <f>IF('EDCI Data'!R41="","",'EDCI Data'!R41)</f>
        <v/>
      </c>
      <c r="T41" s="219" t="str">
        <f>IF('EDCI Data'!S41="","",'EDCI Data'!S41)</f>
        <v/>
      </c>
      <c r="U41" s="219" t="str">
        <f>IF('EDCI Data'!T41="","",'EDCI Data'!T41)</f>
        <v/>
      </c>
      <c r="V41" s="220" t="str">
        <f>IF('EDCI Data'!U41="","",'EDCI Data'!U41)</f>
        <v/>
      </c>
      <c r="W41" s="213" t="str">
        <f>IF('EDCI Data'!V41="","",'EDCI Data'!V41)</f>
        <v/>
      </c>
      <c r="X41" s="220" t="str">
        <f>IF('EDCI Data'!W41="","",'EDCI Data'!W41)</f>
        <v/>
      </c>
      <c r="Y41" s="213" t="str">
        <f>IF('EDCI Data'!X41="","",'EDCI Data'!X41)</f>
        <v/>
      </c>
      <c r="Z41" s="220" t="str">
        <f>IF('EDCI Data'!Y41="","",'EDCI Data'!Y41)</f>
        <v/>
      </c>
      <c r="AA41" s="213" t="str">
        <f>IF('EDCI Data'!Z41="","",'EDCI Data'!Z41)</f>
        <v/>
      </c>
      <c r="AB41" s="213" t="str">
        <f>IF('EDCI Data'!AA41="","",'EDCI Data'!AA41)</f>
        <v/>
      </c>
      <c r="AC41" s="213" t="str">
        <f>IF('EDCI Data'!AB41="","",'EDCI Data'!AB41)</f>
        <v/>
      </c>
      <c r="AD41" s="213" t="str">
        <f>IF('EDCI Data'!AC41="","",'EDCI Data'!AC41)</f>
        <v/>
      </c>
      <c r="AE41" s="213" t="str">
        <f>IF('EDCI Data'!AD41="","",'EDCI Data'!AD41)</f>
        <v/>
      </c>
      <c r="AF41" s="213" t="str">
        <f>IF('EDCI Data'!AE41="","",'EDCI Data'!AE41)</f>
        <v/>
      </c>
      <c r="AG41" s="213" t="str">
        <f>IF('EDCI Data'!AF41="","",'EDCI Data'!AF41)</f>
        <v/>
      </c>
      <c r="AH41" s="213" t="str">
        <f>IF('EDCI Data'!AG41="","",'EDCI Data'!AG41)</f>
        <v/>
      </c>
      <c r="AI41" s="213" t="str">
        <f>IF('EDCI Data'!AH41="","",'EDCI Data'!AH41)</f>
        <v/>
      </c>
      <c r="AJ41" s="213" t="str">
        <f>IF('EDCI Data'!AI41="","",'EDCI Data'!AI41)</f>
        <v/>
      </c>
      <c r="AK41" s="213" t="str">
        <f>IF('EDCI Data'!AJ41="","",'EDCI Data'!AJ41)</f>
        <v/>
      </c>
      <c r="AL41" s="213" t="str">
        <f>IF('EDCI Data'!AK41="","",'EDCI Data'!AK41)</f>
        <v/>
      </c>
      <c r="AM41" s="213" t="str">
        <f>IF('EDCI Data'!AL41="","",'EDCI Data'!AL41)</f>
        <v/>
      </c>
      <c r="AN41" s="213" t="str">
        <f>IF('EDCI Data'!AM41="","",'EDCI Data'!AM41)</f>
        <v/>
      </c>
      <c r="AO41" s="213" t="str">
        <f>IF('EDCI Data'!AN41="","",'EDCI Data'!AN41)</f>
        <v/>
      </c>
      <c r="AP41" s="213" t="str">
        <f>IF('EDCI Data'!AO41="","",'EDCI Data'!AO41)</f>
        <v/>
      </c>
      <c r="AQ41" s="213" t="str">
        <f>IF('EDCI Data'!AP41="","",'EDCI Data'!AP41)</f>
        <v/>
      </c>
      <c r="AR41" s="213" t="str">
        <f>IF('EDCI Data'!AQ41="","",'EDCI Data'!AQ41)</f>
        <v/>
      </c>
      <c r="AS41" s="213" t="str">
        <f>IF('EDCI Data'!AR41="","",'EDCI Data'!AR41)</f>
        <v/>
      </c>
      <c r="AT41" s="213" t="str">
        <f>IF('EDCI Data'!AS41="","",'EDCI Data'!AS41)</f>
        <v/>
      </c>
      <c r="AU41" s="213" t="str">
        <f>IF('EDCI Data'!AT41="","",'EDCI Data'!AT41)</f>
        <v/>
      </c>
      <c r="AV41" s="213" t="str">
        <f>IF('EDCI Data'!AU41="","",'EDCI Data'!AU41)</f>
        <v/>
      </c>
      <c r="AW41" s="213" t="str">
        <f>IF('EDCI Data'!AV41="","",'EDCI Data'!AV41)</f>
        <v/>
      </c>
      <c r="AX41" s="221" t="str">
        <f>IF('EDCI Data'!AW41="","",'EDCI Data'!AW41)</f>
        <v/>
      </c>
      <c r="AY41" s="221" t="str">
        <f>IF('EDCI Data'!AX41="","",'EDCI Data'!AX41)</f>
        <v/>
      </c>
      <c r="AZ41" s="222" t="str">
        <f t="shared" si="49"/>
        <v/>
      </c>
      <c r="BA41" s="223" t="str">
        <f>IF('EDCI Data'!AY41="","",'EDCI Data'!AY41)</f>
        <v/>
      </c>
      <c r="BB41" s="223" t="str">
        <f>IF('EDCI Data'!AZ41="","",'EDCI Data'!AZ41)</f>
        <v/>
      </c>
      <c r="BC41" s="223" t="str">
        <f>IF('EDCI Data'!BA41="","",'EDCI Data'!BA41)</f>
        <v/>
      </c>
      <c r="BD41" s="223" t="str">
        <f>IF('EDCI Data'!BB41="","",'EDCI Data'!BB41)</f>
        <v/>
      </c>
      <c r="BE41" s="223" t="str">
        <f>IF('EDCI Data'!BC41="","",'EDCI Data'!BC41)</f>
        <v/>
      </c>
      <c r="BF41" s="223" t="str">
        <f>IF('EDCI Data'!BD41="","",'EDCI Data'!BD41)</f>
        <v/>
      </c>
      <c r="BG41" s="223" t="str">
        <f>IF('EDCI Data'!BE41="","",'EDCI Data'!BE41)</f>
        <v/>
      </c>
      <c r="BH41" s="223" t="str">
        <f>IF('EDCI Data'!BF41="","",'EDCI Data'!BF41)</f>
        <v/>
      </c>
      <c r="BI41" s="224" t="str">
        <f>IF('EDCI Data'!BG41="","",'EDCI Data'!BG41)</f>
        <v/>
      </c>
      <c r="BJ41" s="225" t="str">
        <f>IF('EDCI Data'!S41="","",'EDCI Data'!S41)</f>
        <v/>
      </c>
      <c r="BK41" s="225" t="str">
        <f>IF('EDCI Data'!T41="","",'EDCI Data'!T41)</f>
        <v/>
      </c>
      <c r="BL41" s="224" t="str">
        <f>IF('EDCI Data'!BJ41="","",'EDCI Data'!BJ41)</f>
        <v/>
      </c>
      <c r="BM41" s="226" t="str">
        <f>IF('EDCI Data'!BK41="","",'EDCI Data'!BK41)</f>
        <v/>
      </c>
      <c r="BN41" s="226" t="str">
        <f>IF('EDCI Data'!BL41="","",'EDCI Data'!BL41)</f>
        <v/>
      </c>
      <c r="BO41" s="227" t="str">
        <f>IF('EDCI Data'!BM41="","",'EDCI Data'!BM41)</f>
        <v/>
      </c>
      <c r="BP41" s="228" t="str">
        <f>IF('EDCI Data'!BN41="","",'EDCI Data'!BN41)</f>
        <v/>
      </c>
      <c r="BQ41" s="229" t="str">
        <f>IF('EDCI Data'!BO41="","",'EDCI Data'!BO41)</f>
        <v/>
      </c>
      <c r="BR41" s="230" t="str">
        <f t="shared" si="50"/>
        <v/>
      </c>
      <c r="BS41" s="230" t="str">
        <f t="shared" si="51"/>
        <v/>
      </c>
      <c r="BT41" s="230" t="str">
        <f t="shared" si="52"/>
        <v/>
      </c>
      <c r="BU41" s="230" t="str">
        <f t="shared" si="53"/>
        <v/>
      </c>
      <c r="BV41" s="230" t="str">
        <f t="shared" si="54"/>
        <v/>
      </c>
      <c r="BW41" s="230" t="str">
        <f>IF(COUNTIFS($BR$10:$BR$259,$BR41,$E$10:$E$259,$E41)&lt;&gt;COUNTIFS($BR$10:$BR$259,$BR41,$E$10:$E$259,$E41,G$10:G$259,G41),BW$8&amp;" for this company in this year is inconsistent across funds, please update accordingly. "&amp;CHAR(10),IF(G41="","",IF(IFERROR(OR(INT(G41)&lt;&gt;G41,ISTEXT(G41),G41&gt;'Source Data (Hidden)'!$T$3),TRUE),"Invalid year of initial investment - Please ensure that the input is a year (not a date) and is not future dated. "&amp;CHAR(10),"")))</f>
        <v/>
      </c>
      <c r="BX41" s="230"/>
      <c r="BY41" s="230" t="str">
        <f>IF(COUNTIFS($BR$10:$BR$259,$BR41,$E$10:$E$259,$E41)&lt;&gt;COUNTIFS($BR$10:$BR$259,$BR41,$E$10:$E$259,$E41,I$10:I$259,I41),BY$8&amp;" for this company in this year is inconsistent across funds, please update accordingly. "&amp;CHAR(10),IF(I41="","",IF(COUNTIF('Source Data (Hidden)'!$A$3:$B$255,I41)=0,"Invalid country of domicile - Please enter a valid input using the drop-down in the 'Country of domicile' column in the EDCI Data tab. "&amp;CHAR(10),"")))</f>
        <v/>
      </c>
      <c r="BZ41" s="230" t="str">
        <f>IF(COUNTIFS($BR$10:$BR$259,$BR41,$E$10:$E$259,$E41)&lt;&gt;COUNTIFS($BR$10:$BR$259,$BR41,$E$10:$E$259,$E41,J$10:J$259,J41),BZ$8&amp;" for this company in this year is inconsistent across funds, please update accordingly. "&amp;CHAR(10),IF(J41="","",IF(COUNTIF('Source Data (Hidden)'!$A$3:$B$255,J41)=0,"Invalid primary country of operations - Please enter a valid input using the drop-down in the 'Primary country of operations' column in the EDCI Data tab and ensure that you have narrowed this down to 1 primary country of operations. "&amp;CHAR(10),"")))</f>
        <v/>
      </c>
      <c r="CA41" s="230" t="str">
        <f>IF(COUNTIFS($BR$10:$BR$259,$BR41,$E$10:$E$259,$E41)&lt;&gt;COUNTIFS($BR$10:$BR$259,$BR41,$E$10:$E$259,$E41,K$10:K$259,K41),CA$8&amp;" for this company in this year is inconsistent across funds, please update accordingly. "&amp;CHAR(10),IF(K41="","",IF(COUNTIF('Source Data (Hidden)'!$C$3:$C$4,K41)&lt;&gt;1,"Invalid company structure - Please classify the portfolio company as either 'Private' or 'Public'. "&amp;CHAR(10),"")))</f>
        <v/>
      </c>
      <c r="CB41" s="230" t="str">
        <f>IF(COUNTIFS($BR$10:$BR$259,$BR41,$E$10:$E$259,$E41)&lt;&gt;COUNTIFS($BR$10:$BR$259,$BR41,$E$10:$E$259,$E41,L$10:L$259,L41),CB$8&amp;" for this company in this year is inconsistent across funds, please update accordingly. "&amp;CHAR(10),IF(L41="","",IF(COUNTIF('Source Data (Hidden)'!$D$3:$D$5,L41)&lt;&gt;1,"Invalid growth stage of company - Please describe the growth stage of the company as either 'Venture', 'Growth' or 'Buyout'. " &amp; CHAR(10),"")))</f>
        <v/>
      </c>
      <c r="CC41" s="230" t="str">
        <f t="shared" si="55"/>
        <v/>
      </c>
      <c r="CD41" s="283" t="str">
        <f t="shared" si="56"/>
        <v/>
      </c>
      <c r="CE41" s="230" t="str">
        <f>IF(COUNTIFS($BR$10:$BR$259,$BR41,$E$10:$E$259,$E41)&lt;&gt;COUNTIFS($BR$10:$BR$259,$BR41,$E$10:$E$259,$E41,O$10:O$259,O41),CE$8&amp;" for this company in this year is inconsistent across funds, please update accordingly. "&amp;CHAR(10),IF(O41="","",IF(COUNTIF('Source Data (Hidden)'!$G$3:$G$13,O41)&lt;&gt;1,"Invalid sector of operations SICS name - Please ensure that you have selected a valid sector of operations using the drop-down list available in the corresponding column in the EDCI Data tab. " &amp; CHAR(10),"")))</f>
        <v/>
      </c>
      <c r="CF41" s="230" t="str">
        <f t="shared" ca="1" si="57"/>
        <v/>
      </c>
      <c r="CG41" s="230" t="str">
        <f t="shared" ca="1" si="58"/>
        <v/>
      </c>
      <c r="CH41" s="230" t="str">
        <f>IF(COUNTIFS($BR$10:$BR$259,$BR41,$E$10:$E$259,$E41)&lt;&gt;COUNTIFS($BR$10:$BR$259,$BR41,$E$10:$E$259,$E41,R$10:R$259,R41),CH$8&amp;" for this company in this year is inconsistent across funds, please update accordingly. "&amp;CHAR(10),IF(R41="","",IF(COUNTIF('Source Data (Hidden)'!$F$3:$F$183,R41)&lt;&gt;1,"Invalid currency input - Please ensure that the currency entered is a monetary unit described using three letter code (ISO 4217 code). " &amp; CHAR(10),"")))</f>
        <v/>
      </c>
      <c r="CI41" s="230" t="str">
        <f t="shared" si="59"/>
        <v/>
      </c>
      <c r="CJ41" s="230" t="str">
        <f t="shared" si="60"/>
        <v/>
      </c>
      <c r="CK41" s="230" t="str">
        <f t="shared" si="61"/>
        <v/>
      </c>
      <c r="CL41" s="230" t="str">
        <f t="shared" si="62"/>
        <v/>
      </c>
      <c r="CM41" s="230" t="str">
        <f>IF(COUNTIFS($BR$10:$BR$259,$BR41,$E$10:$E$259,$E41)&lt;&gt;COUNTIFS($BR$10:$BR$259,$BR41,$E$10:$E$259,$E41,W$10:W$259,W41),CM$8&amp;" for this company in this year is inconsistent across funds, please update accordingly. "&amp;CHAR(10),IF(W41="","",IF(COUNTIF('Source Data (Hidden)'!$L$3:$L$6,W41)&lt;&gt;1,"Invalid input for Scope 1 Methodology - Please choose one of the options from the drop-down list in the corresponding column in the EDCI Data tab. " &amp; CHAR(10),"")))</f>
        <v/>
      </c>
      <c r="CN41" s="230" t="str">
        <f t="shared" si="63"/>
        <v/>
      </c>
      <c r="CO41" s="230" t="str">
        <f>IF(COUNTIFS($BR$10:$BR$259,$BR41,$E$10:$E$259,$E41)&lt;&gt;COUNTIFS($BR$10:$BR$259,$BR41,$E$10:$E$259,$E41,Y$10:Y$259,Y41),CO$8&amp;" for this company in this year is inconsistent across funds, please update accordingly. "&amp;CHAR(10),IF(Y41="","",IF(COUNTIF('Source Data (Hidden)'!$M$3:$M$5,Y41)&lt;&gt;1,"Invalid input for Scope 2 Methodology - Please choose one of the options from the drop-down list in the corresponding column in the EDCI Data tab. " &amp; CHAR(10),"")))</f>
        <v/>
      </c>
      <c r="CP41" s="230" t="str">
        <f t="shared" si="64"/>
        <v/>
      </c>
      <c r="CQ41" s="230" t="str">
        <f>IF(COUNTIFS($BR$10:$BR$259,$BR41,$E$10:$E$259,$E41)&lt;&gt;COUNTIFS($BR$10:$BR$259,$BR41,$E$10:$E$259,$E41,AA$10:AA$259,AA41),CQ$8&amp;" for this company in this year is inconsistent across funds, please update accordingly. "&amp;CHAR(10),IF(AA41="","",IF(COUNTIF('Source Data (Hidden)'!$N$3:$N$6,AA41)&lt;&gt;1,"Invalid input for Scope 3 Methodology - Please choose one of the options from the drop-down list in the corresponding column in the EDCI Data tab. " &amp; CHAR(10),"")))</f>
        <v/>
      </c>
      <c r="CR41" s="230" t="str">
        <f t="shared" si="65"/>
        <v/>
      </c>
      <c r="CS41" s="230" t="str">
        <f t="shared" si="66"/>
        <v/>
      </c>
      <c r="CT41" s="230" t="str">
        <f t="shared" si="67"/>
        <v/>
      </c>
      <c r="CU41" s="230" t="str">
        <f t="shared" si="68"/>
        <v/>
      </c>
      <c r="CV41" s="230" t="str">
        <f t="shared" si="69"/>
        <v/>
      </c>
      <c r="CW41" s="230" t="str">
        <f t="shared" si="70"/>
        <v/>
      </c>
      <c r="CX41" s="230" t="str">
        <f t="shared" si="71"/>
        <v/>
      </c>
      <c r="CY41" s="230" t="str">
        <f t="shared" si="72"/>
        <v/>
      </c>
      <c r="CZ41" s="230" t="str">
        <f t="shared" si="73"/>
        <v/>
      </c>
      <c r="DA41" s="230" t="str">
        <f t="shared" si="74"/>
        <v/>
      </c>
      <c r="DB41" s="230" t="str">
        <f t="shared" si="75"/>
        <v/>
      </c>
      <c r="DC41" s="230" t="str">
        <f t="shared" si="76"/>
        <v/>
      </c>
      <c r="DD41" s="230" t="str">
        <f t="shared" si="77"/>
        <v/>
      </c>
      <c r="DE41" s="230" t="str">
        <f t="shared" si="78"/>
        <v/>
      </c>
      <c r="DF41" s="230" t="str">
        <f t="shared" si="79"/>
        <v/>
      </c>
      <c r="DG41" s="230" t="str">
        <f t="shared" si="80"/>
        <v/>
      </c>
      <c r="DH41" s="283" t="str">
        <f t="shared" si="81"/>
        <v/>
      </c>
      <c r="DI41" s="230" t="str">
        <f t="shared" si="82"/>
        <v/>
      </c>
      <c r="DJ41" s="230" t="str">
        <f>IF(COUNTIFS($BR$10:$BR$259,$BR41,$E$10:$E$259,$E41)&lt;&gt;COUNTIFS($BR$10:$BR$259,$BR41,$E$10:$E$259,$E41,AT$10:AT$259,AT41),DJ$8&amp;" for this company in this year is inconsistent across funds, please update accordingly. "&amp;CHAR(10),IF(AT41="","",IF(COUNTIF('Source Data (Hidden)'!$O$3:$O$5,AT41)&lt;&gt;1,"Invalid input for 'Does this Portco have a decarbonization strategy/plan in place' - Please ensure that you have selected a valid response using the drop-down list available in the corresponding column in the EDCI Data tab. " &amp; CHAR(10),"")))</f>
        <v/>
      </c>
      <c r="DK41" s="230" t="str">
        <f>IF(COUNTIFS($BR$10:$BR$259,$BR41,$E$10:$E$259,$E41)&lt;&gt;COUNTIFS($BR$10:$BR$259,$BR41,$E$10:$E$259,$E41,AU$10:AU$259,AU41),DK$8&amp;" for this company in this year is inconsistent across funds, please update accordingly. "&amp;CHAR(10),IF(AU41="","",IF(COUNTIF('Source Data (Hidden)'!$P$3:$P$5,AU41)&lt;&gt;1,"Invalid input for 'Does the Portfolio Company have a short-term GHG emission reduction target' - Please ensure you have selected a valid response using the drop-down list available in the corresponding column in the EDCI Data tab. " &amp; CHAR(10),"")))</f>
        <v/>
      </c>
      <c r="DL41" s="230" t="str">
        <f>IF(COUNTIFS($BR$10:$BR$259,$BR41,$E$10:$E$259,$E41)&lt;&gt;COUNTIFS($BR$10:$BR$259,$BR41,$E$10:$E$259,$E41,AV$10:AV$259,AV41),DL$8&amp;" for this company in this year is inconsistent across funds, please update accordingly. "&amp;CHAR(10),IF(AV41="","",IF(COUNTIF('Source Data (Hidden)'!$Q$3:$Q$6,AV41)&lt;&gt;1,"Invalid input for 'Does the Portfolio Company have a long-term net zero goal' - Please ensure that you have selected a valid response using the drop-down list available in the corresponding column in the EDCI Data tab. " &amp; CHAR(10),"")))</f>
        <v/>
      </c>
      <c r="DM41" s="230" t="str">
        <f t="shared" si="83"/>
        <v/>
      </c>
      <c r="DN41" s="230" t="str">
        <f t="shared" si="84"/>
        <v/>
      </c>
      <c r="DO41" s="230" t="str">
        <f t="shared" si="85"/>
        <v/>
      </c>
      <c r="DP41" s="230"/>
      <c r="DQ41" s="230" t="str">
        <f t="shared" si="86"/>
        <v/>
      </c>
      <c r="DR41" s="230" t="str">
        <f t="shared" si="87"/>
        <v/>
      </c>
      <c r="DS41" s="230" t="str">
        <f t="shared" si="88"/>
        <v/>
      </c>
      <c r="DT41" s="230" t="str">
        <f t="shared" si="89"/>
        <v/>
      </c>
      <c r="DU41" s="230" t="str">
        <f t="shared" si="90"/>
        <v/>
      </c>
      <c r="DV41" s="230" t="str">
        <f t="shared" si="91"/>
        <v/>
      </c>
      <c r="DW41" s="230" t="str">
        <f t="shared" si="92"/>
        <v/>
      </c>
      <c r="DX41" s="230" t="str">
        <f t="shared" si="93"/>
        <v/>
      </c>
      <c r="DY41" s="230" t="str">
        <f t="shared" si="94"/>
        <v/>
      </c>
      <c r="DZ41" s="230" t="str">
        <f t="shared" si="95"/>
        <v/>
      </c>
      <c r="EA41" s="230" t="str">
        <f t="shared" si="96"/>
        <v/>
      </c>
      <c r="EB41" s="230" t="str">
        <f t="shared" si="97"/>
        <v/>
      </c>
      <c r="EC41" s="284" t="str">
        <f t="shared" si="98"/>
        <v/>
      </c>
      <c r="ED41" s="284" t="str">
        <f t="shared" si="99"/>
        <v/>
      </c>
      <c r="EE41" s="230" t="str">
        <f t="shared" si="100"/>
        <v/>
      </c>
      <c r="EF41" s="230" t="str">
        <f>IF(COUNTIFS($BR$10:$BR$259,$BR41,$E$10:$E$259,$E41)&lt;&gt;COUNTIFS($BR$10:$BR$259,$BR41,$E$10:$E$259,$E41,BP$10:BP$259,BP41),EF$8&amp;" for this company in this year is inconsistent across funds, please update accordingly. "&amp;CHAR(10),IF(AND(BP41="",BQ41=""),"",IF(OR(AND(BQ41&lt;&gt;"",BP41&lt;&gt;"",BP41&lt;&gt;"Y"),AND(BQ41&lt;&gt;"",BP41=""),COUNTIF('Source Data (Hidden)'!$S$3:$S$4,BP41)&lt;&gt;1),"Invalid input for 'Do you conduct an employee survey' - Please ensure the input is either Y or N or leave blank if data is not available. If you have reported a % response rate to employee survey then the input for this metric should be Y. " &amp; CHAR(10),"")))</f>
        <v/>
      </c>
      <c r="EG41" s="230" t="str">
        <f t="shared" si="101"/>
        <v/>
      </c>
    </row>
    <row r="42" spans="1:137" s="154" customFormat="1" ht="60" customHeight="1" x14ac:dyDescent="0.35">
      <c r="A42" s="153"/>
      <c r="B42" s="212" t="str">
        <f t="shared" ca="1" si="0"/>
        <v/>
      </c>
      <c r="C42" s="213" t="str">
        <f>IF('EDCI Data'!B42="","",'EDCI Data'!B42)</f>
        <v/>
      </c>
      <c r="D42" s="214" t="str">
        <f>IF('EDCI Data'!C42="","",'EDCI Data'!C42)</f>
        <v/>
      </c>
      <c r="E42" s="215" t="str">
        <f>IF('EDCI Data'!D42="","",'EDCI Data'!D42)</f>
        <v/>
      </c>
      <c r="F42" s="216" t="str">
        <f>IF('EDCI Data'!E42="","",'EDCI Data'!E42)</f>
        <v/>
      </c>
      <c r="G42" s="213" t="str">
        <f>IF('EDCI Data'!F42="","",'EDCI Data'!F42)</f>
        <v/>
      </c>
      <c r="H42" s="213" t="str">
        <f>IF('EDCI Data'!G42="","",'EDCI Data'!G42)</f>
        <v/>
      </c>
      <c r="I42" s="213" t="str">
        <f>IF('EDCI Data'!H42="","",'EDCI Data'!H42)</f>
        <v/>
      </c>
      <c r="J42" s="213" t="str">
        <f>IF('EDCI Data'!I42="","",'EDCI Data'!I42)</f>
        <v/>
      </c>
      <c r="K42" s="213" t="str">
        <f>IF('EDCI Data'!J42="","",'EDCI Data'!J42)</f>
        <v/>
      </c>
      <c r="L42" s="213" t="str">
        <f>IF('EDCI Data'!K42="","",'EDCI Data'!K42)</f>
        <v/>
      </c>
      <c r="M42" s="217" t="str">
        <f>IF('EDCI Data'!L42="","",'EDCI Data'!L42)</f>
        <v/>
      </c>
      <c r="N42" s="217" t="str">
        <f>IF('EDCI Data'!M42="","",'EDCI Data'!M42)</f>
        <v/>
      </c>
      <c r="O42" s="213" t="str">
        <f>IF('EDCI Data'!N42="","",'EDCI Data'!N42)</f>
        <v/>
      </c>
      <c r="P42" s="213" t="str">
        <f>IF('EDCI Data'!O42="","",'EDCI Data'!O42)</f>
        <v/>
      </c>
      <c r="Q42" s="213" t="str">
        <f>IF('EDCI Data'!P42="","",'EDCI Data'!P42)</f>
        <v/>
      </c>
      <c r="R42" s="213" t="str">
        <f>IF('EDCI Data'!Q42="","",'EDCI Data'!Q42)</f>
        <v/>
      </c>
      <c r="S42" s="218" t="str">
        <f>IF('EDCI Data'!R42="","",'EDCI Data'!R42)</f>
        <v/>
      </c>
      <c r="T42" s="219" t="str">
        <f>IF('EDCI Data'!S42="","",'EDCI Data'!S42)</f>
        <v/>
      </c>
      <c r="U42" s="219" t="str">
        <f>IF('EDCI Data'!T42="","",'EDCI Data'!T42)</f>
        <v/>
      </c>
      <c r="V42" s="220" t="str">
        <f>IF('EDCI Data'!U42="","",'EDCI Data'!U42)</f>
        <v/>
      </c>
      <c r="W42" s="213" t="str">
        <f>IF('EDCI Data'!V42="","",'EDCI Data'!V42)</f>
        <v/>
      </c>
      <c r="X42" s="220" t="str">
        <f>IF('EDCI Data'!W42="","",'EDCI Data'!W42)</f>
        <v/>
      </c>
      <c r="Y42" s="213" t="str">
        <f>IF('EDCI Data'!X42="","",'EDCI Data'!X42)</f>
        <v/>
      </c>
      <c r="Z42" s="220" t="str">
        <f>IF('EDCI Data'!Y42="","",'EDCI Data'!Y42)</f>
        <v/>
      </c>
      <c r="AA42" s="213" t="str">
        <f>IF('EDCI Data'!Z42="","",'EDCI Data'!Z42)</f>
        <v/>
      </c>
      <c r="AB42" s="213" t="str">
        <f>IF('EDCI Data'!AA42="","",'EDCI Data'!AA42)</f>
        <v/>
      </c>
      <c r="AC42" s="213" t="str">
        <f>IF('EDCI Data'!AB42="","",'EDCI Data'!AB42)</f>
        <v/>
      </c>
      <c r="AD42" s="213" t="str">
        <f>IF('EDCI Data'!AC42="","",'EDCI Data'!AC42)</f>
        <v/>
      </c>
      <c r="AE42" s="213" t="str">
        <f>IF('EDCI Data'!AD42="","",'EDCI Data'!AD42)</f>
        <v/>
      </c>
      <c r="AF42" s="213" t="str">
        <f>IF('EDCI Data'!AE42="","",'EDCI Data'!AE42)</f>
        <v/>
      </c>
      <c r="AG42" s="213" t="str">
        <f>IF('EDCI Data'!AF42="","",'EDCI Data'!AF42)</f>
        <v/>
      </c>
      <c r="AH42" s="213" t="str">
        <f>IF('EDCI Data'!AG42="","",'EDCI Data'!AG42)</f>
        <v/>
      </c>
      <c r="AI42" s="213" t="str">
        <f>IF('EDCI Data'!AH42="","",'EDCI Data'!AH42)</f>
        <v/>
      </c>
      <c r="AJ42" s="213" t="str">
        <f>IF('EDCI Data'!AI42="","",'EDCI Data'!AI42)</f>
        <v/>
      </c>
      <c r="AK42" s="213" t="str">
        <f>IF('EDCI Data'!AJ42="","",'EDCI Data'!AJ42)</f>
        <v/>
      </c>
      <c r="AL42" s="213" t="str">
        <f>IF('EDCI Data'!AK42="","",'EDCI Data'!AK42)</f>
        <v/>
      </c>
      <c r="AM42" s="213" t="str">
        <f>IF('EDCI Data'!AL42="","",'EDCI Data'!AL42)</f>
        <v/>
      </c>
      <c r="AN42" s="213" t="str">
        <f>IF('EDCI Data'!AM42="","",'EDCI Data'!AM42)</f>
        <v/>
      </c>
      <c r="AO42" s="213" t="str">
        <f>IF('EDCI Data'!AN42="","",'EDCI Data'!AN42)</f>
        <v/>
      </c>
      <c r="AP42" s="213" t="str">
        <f>IF('EDCI Data'!AO42="","",'EDCI Data'!AO42)</f>
        <v/>
      </c>
      <c r="AQ42" s="213" t="str">
        <f>IF('EDCI Data'!AP42="","",'EDCI Data'!AP42)</f>
        <v/>
      </c>
      <c r="AR42" s="213" t="str">
        <f>IF('EDCI Data'!AQ42="","",'EDCI Data'!AQ42)</f>
        <v/>
      </c>
      <c r="AS42" s="213" t="str">
        <f>IF('EDCI Data'!AR42="","",'EDCI Data'!AR42)</f>
        <v/>
      </c>
      <c r="AT42" s="213" t="str">
        <f>IF('EDCI Data'!AS42="","",'EDCI Data'!AS42)</f>
        <v/>
      </c>
      <c r="AU42" s="213" t="str">
        <f>IF('EDCI Data'!AT42="","",'EDCI Data'!AT42)</f>
        <v/>
      </c>
      <c r="AV42" s="213" t="str">
        <f>IF('EDCI Data'!AU42="","",'EDCI Data'!AU42)</f>
        <v/>
      </c>
      <c r="AW42" s="213" t="str">
        <f>IF('EDCI Data'!AV42="","",'EDCI Data'!AV42)</f>
        <v/>
      </c>
      <c r="AX42" s="221" t="str">
        <f>IF('EDCI Data'!AW42="","",'EDCI Data'!AW42)</f>
        <v/>
      </c>
      <c r="AY42" s="221" t="str">
        <f>IF('EDCI Data'!AX42="","",'EDCI Data'!AX42)</f>
        <v/>
      </c>
      <c r="AZ42" s="222" t="str">
        <f t="shared" si="49"/>
        <v/>
      </c>
      <c r="BA42" s="223" t="str">
        <f>IF('EDCI Data'!AY42="","",'EDCI Data'!AY42)</f>
        <v/>
      </c>
      <c r="BB42" s="223" t="str">
        <f>IF('EDCI Data'!AZ42="","",'EDCI Data'!AZ42)</f>
        <v/>
      </c>
      <c r="BC42" s="223" t="str">
        <f>IF('EDCI Data'!BA42="","",'EDCI Data'!BA42)</f>
        <v/>
      </c>
      <c r="BD42" s="223" t="str">
        <f>IF('EDCI Data'!BB42="","",'EDCI Data'!BB42)</f>
        <v/>
      </c>
      <c r="BE42" s="223" t="str">
        <f>IF('EDCI Data'!BC42="","",'EDCI Data'!BC42)</f>
        <v/>
      </c>
      <c r="BF42" s="223" t="str">
        <f>IF('EDCI Data'!BD42="","",'EDCI Data'!BD42)</f>
        <v/>
      </c>
      <c r="BG42" s="223" t="str">
        <f>IF('EDCI Data'!BE42="","",'EDCI Data'!BE42)</f>
        <v/>
      </c>
      <c r="BH42" s="223" t="str">
        <f>IF('EDCI Data'!BF42="","",'EDCI Data'!BF42)</f>
        <v/>
      </c>
      <c r="BI42" s="224" t="str">
        <f>IF('EDCI Data'!BG42="","",'EDCI Data'!BG42)</f>
        <v/>
      </c>
      <c r="BJ42" s="225" t="str">
        <f>IF('EDCI Data'!S42="","",'EDCI Data'!S42)</f>
        <v/>
      </c>
      <c r="BK42" s="225" t="str">
        <f>IF('EDCI Data'!T42="","",'EDCI Data'!T42)</f>
        <v/>
      </c>
      <c r="BL42" s="224" t="str">
        <f>IF('EDCI Data'!BJ42="","",'EDCI Data'!BJ42)</f>
        <v/>
      </c>
      <c r="BM42" s="226" t="str">
        <f>IF('EDCI Data'!BK42="","",'EDCI Data'!BK42)</f>
        <v/>
      </c>
      <c r="BN42" s="226" t="str">
        <f>IF('EDCI Data'!BL42="","",'EDCI Data'!BL42)</f>
        <v/>
      </c>
      <c r="BO42" s="227" t="str">
        <f>IF('EDCI Data'!BM42="","",'EDCI Data'!BM42)</f>
        <v/>
      </c>
      <c r="BP42" s="228" t="str">
        <f>IF('EDCI Data'!BN42="","",'EDCI Data'!BN42)</f>
        <v/>
      </c>
      <c r="BQ42" s="229" t="str">
        <f>IF('EDCI Data'!BO42="","",'EDCI Data'!BO42)</f>
        <v/>
      </c>
      <c r="BR42" s="230" t="str">
        <f t="shared" si="50"/>
        <v/>
      </c>
      <c r="BS42" s="230" t="str">
        <f t="shared" si="51"/>
        <v/>
      </c>
      <c r="BT42" s="230" t="str">
        <f t="shared" si="52"/>
        <v/>
      </c>
      <c r="BU42" s="230" t="str">
        <f t="shared" si="53"/>
        <v/>
      </c>
      <c r="BV42" s="230" t="str">
        <f t="shared" si="54"/>
        <v/>
      </c>
      <c r="BW42" s="230" t="str">
        <f>IF(COUNTIFS($BR$10:$BR$259,$BR42,$E$10:$E$259,$E42)&lt;&gt;COUNTIFS($BR$10:$BR$259,$BR42,$E$10:$E$259,$E42,G$10:G$259,G42),BW$8&amp;" for this company in this year is inconsistent across funds, please update accordingly. "&amp;CHAR(10),IF(G42="","",IF(IFERROR(OR(INT(G42)&lt;&gt;G42,ISTEXT(G42),G42&gt;'Source Data (Hidden)'!$T$3),TRUE),"Invalid year of initial investment - Please ensure that the input is a year (not a date) and is not future dated. "&amp;CHAR(10),"")))</f>
        <v/>
      </c>
      <c r="BX42" s="230"/>
      <c r="BY42" s="230" t="str">
        <f>IF(COUNTIFS($BR$10:$BR$259,$BR42,$E$10:$E$259,$E42)&lt;&gt;COUNTIFS($BR$10:$BR$259,$BR42,$E$10:$E$259,$E42,I$10:I$259,I42),BY$8&amp;" for this company in this year is inconsistent across funds, please update accordingly. "&amp;CHAR(10),IF(I42="","",IF(COUNTIF('Source Data (Hidden)'!$A$3:$B$255,I42)=0,"Invalid country of domicile - Please enter a valid input using the drop-down in the 'Country of domicile' column in the EDCI Data tab. "&amp;CHAR(10),"")))</f>
        <v/>
      </c>
      <c r="BZ42" s="230" t="str">
        <f>IF(COUNTIFS($BR$10:$BR$259,$BR42,$E$10:$E$259,$E42)&lt;&gt;COUNTIFS($BR$10:$BR$259,$BR42,$E$10:$E$259,$E42,J$10:J$259,J42),BZ$8&amp;" for this company in this year is inconsistent across funds, please update accordingly. "&amp;CHAR(10),IF(J42="","",IF(COUNTIF('Source Data (Hidden)'!$A$3:$B$255,J42)=0,"Invalid primary country of operations - Please enter a valid input using the drop-down in the 'Primary country of operations' column in the EDCI Data tab and ensure that you have narrowed this down to 1 primary country of operations. "&amp;CHAR(10),"")))</f>
        <v/>
      </c>
      <c r="CA42" s="230" t="str">
        <f>IF(COUNTIFS($BR$10:$BR$259,$BR42,$E$10:$E$259,$E42)&lt;&gt;COUNTIFS($BR$10:$BR$259,$BR42,$E$10:$E$259,$E42,K$10:K$259,K42),CA$8&amp;" for this company in this year is inconsistent across funds, please update accordingly. "&amp;CHAR(10),IF(K42="","",IF(COUNTIF('Source Data (Hidden)'!$C$3:$C$4,K42)&lt;&gt;1,"Invalid company structure - Please classify the portfolio company as either 'Private' or 'Public'. "&amp;CHAR(10),"")))</f>
        <v/>
      </c>
      <c r="CB42" s="230" t="str">
        <f>IF(COUNTIFS($BR$10:$BR$259,$BR42,$E$10:$E$259,$E42)&lt;&gt;COUNTIFS($BR$10:$BR$259,$BR42,$E$10:$E$259,$E42,L$10:L$259,L42),CB$8&amp;" for this company in this year is inconsistent across funds, please update accordingly. "&amp;CHAR(10),IF(L42="","",IF(COUNTIF('Source Data (Hidden)'!$D$3:$D$5,L42)&lt;&gt;1,"Invalid growth stage of company - Please describe the growth stage of the company as either 'Venture', 'Growth' or 'Buyout'. " &amp; CHAR(10),"")))</f>
        <v/>
      </c>
      <c r="CC42" s="230" t="str">
        <f t="shared" si="55"/>
        <v/>
      </c>
      <c r="CD42" s="283" t="str">
        <f t="shared" si="56"/>
        <v/>
      </c>
      <c r="CE42" s="230" t="str">
        <f>IF(COUNTIFS($BR$10:$BR$259,$BR42,$E$10:$E$259,$E42)&lt;&gt;COUNTIFS($BR$10:$BR$259,$BR42,$E$10:$E$259,$E42,O$10:O$259,O42),CE$8&amp;" for this company in this year is inconsistent across funds, please update accordingly. "&amp;CHAR(10),IF(O42="","",IF(COUNTIF('Source Data (Hidden)'!$G$3:$G$13,O42)&lt;&gt;1,"Invalid sector of operations SICS name - Please ensure that you have selected a valid sector of operations using the drop-down list available in the corresponding column in the EDCI Data tab. " &amp; CHAR(10),"")))</f>
        <v/>
      </c>
      <c r="CF42" s="230" t="str">
        <f t="shared" ca="1" si="57"/>
        <v/>
      </c>
      <c r="CG42" s="230" t="str">
        <f t="shared" ca="1" si="58"/>
        <v/>
      </c>
      <c r="CH42" s="230" t="str">
        <f>IF(COUNTIFS($BR$10:$BR$259,$BR42,$E$10:$E$259,$E42)&lt;&gt;COUNTIFS($BR$10:$BR$259,$BR42,$E$10:$E$259,$E42,R$10:R$259,R42),CH$8&amp;" for this company in this year is inconsistent across funds, please update accordingly. "&amp;CHAR(10),IF(R42="","",IF(COUNTIF('Source Data (Hidden)'!$F$3:$F$183,R42)&lt;&gt;1,"Invalid currency input - Please ensure that the currency entered is a monetary unit described using three letter code (ISO 4217 code). " &amp; CHAR(10),"")))</f>
        <v/>
      </c>
      <c r="CI42" s="230" t="str">
        <f t="shared" si="59"/>
        <v/>
      </c>
      <c r="CJ42" s="230" t="str">
        <f t="shared" si="60"/>
        <v/>
      </c>
      <c r="CK42" s="230" t="str">
        <f t="shared" si="61"/>
        <v/>
      </c>
      <c r="CL42" s="230" t="str">
        <f t="shared" si="62"/>
        <v/>
      </c>
      <c r="CM42" s="230" t="str">
        <f>IF(COUNTIFS($BR$10:$BR$259,$BR42,$E$10:$E$259,$E42)&lt;&gt;COUNTIFS($BR$10:$BR$259,$BR42,$E$10:$E$259,$E42,W$10:W$259,W42),CM$8&amp;" for this company in this year is inconsistent across funds, please update accordingly. "&amp;CHAR(10),IF(W42="","",IF(COUNTIF('Source Data (Hidden)'!$L$3:$L$6,W42)&lt;&gt;1,"Invalid input for Scope 1 Methodology - Please choose one of the options from the drop-down list in the corresponding column in the EDCI Data tab. " &amp; CHAR(10),"")))</f>
        <v/>
      </c>
      <c r="CN42" s="230" t="str">
        <f t="shared" si="63"/>
        <v/>
      </c>
      <c r="CO42" s="230" t="str">
        <f>IF(COUNTIFS($BR$10:$BR$259,$BR42,$E$10:$E$259,$E42)&lt;&gt;COUNTIFS($BR$10:$BR$259,$BR42,$E$10:$E$259,$E42,Y$10:Y$259,Y42),CO$8&amp;" for this company in this year is inconsistent across funds, please update accordingly. "&amp;CHAR(10),IF(Y42="","",IF(COUNTIF('Source Data (Hidden)'!$M$3:$M$5,Y42)&lt;&gt;1,"Invalid input for Scope 2 Methodology - Please choose one of the options from the drop-down list in the corresponding column in the EDCI Data tab. " &amp; CHAR(10),"")))</f>
        <v/>
      </c>
      <c r="CP42" s="230" t="str">
        <f t="shared" si="64"/>
        <v/>
      </c>
      <c r="CQ42" s="230" t="str">
        <f>IF(COUNTIFS($BR$10:$BR$259,$BR42,$E$10:$E$259,$E42)&lt;&gt;COUNTIFS($BR$10:$BR$259,$BR42,$E$10:$E$259,$E42,AA$10:AA$259,AA42),CQ$8&amp;" for this company in this year is inconsistent across funds, please update accordingly. "&amp;CHAR(10),IF(AA42="","",IF(COUNTIF('Source Data (Hidden)'!$N$3:$N$6,AA42)&lt;&gt;1,"Invalid input for Scope 3 Methodology - Please choose one of the options from the drop-down list in the corresponding column in the EDCI Data tab. " &amp; CHAR(10),"")))</f>
        <v/>
      </c>
      <c r="CR42" s="230" t="str">
        <f t="shared" si="65"/>
        <v/>
      </c>
      <c r="CS42" s="230" t="str">
        <f t="shared" si="66"/>
        <v/>
      </c>
      <c r="CT42" s="230" t="str">
        <f t="shared" si="67"/>
        <v/>
      </c>
      <c r="CU42" s="230" t="str">
        <f t="shared" si="68"/>
        <v/>
      </c>
      <c r="CV42" s="230" t="str">
        <f t="shared" si="69"/>
        <v/>
      </c>
      <c r="CW42" s="230" t="str">
        <f t="shared" si="70"/>
        <v/>
      </c>
      <c r="CX42" s="230" t="str">
        <f t="shared" si="71"/>
        <v/>
      </c>
      <c r="CY42" s="230" t="str">
        <f t="shared" si="72"/>
        <v/>
      </c>
      <c r="CZ42" s="230" t="str">
        <f t="shared" si="73"/>
        <v/>
      </c>
      <c r="DA42" s="230" t="str">
        <f t="shared" si="74"/>
        <v/>
      </c>
      <c r="DB42" s="230" t="str">
        <f t="shared" si="75"/>
        <v/>
      </c>
      <c r="DC42" s="230" t="str">
        <f t="shared" si="76"/>
        <v/>
      </c>
      <c r="DD42" s="230" t="str">
        <f t="shared" si="77"/>
        <v/>
      </c>
      <c r="DE42" s="230" t="str">
        <f t="shared" si="78"/>
        <v/>
      </c>
      <c r="DF42" s="230" t="str">
        <f t="shared" si="79"/>
        <v/>
      </c>
      <c r="DG42" s="230" t="str">
        <f t="shared" si="80"/>
        <v/>
      </c>
      <c r="DH42" s="283" t="str">
        <f t="shared" si="81"/>
        <v/>
      </c>
      <c r="DI42" s="230" t="str">
        <f t="shared" si="82"/>
        <v/>
      </c>
      <c r="DJ42" s="230" t="str">
        <f>IF(COUNTIFS($BR$10:$BR$259,$BR42,$E$10:$E$259,$E42)&lt;&gt;COUNTIFS($BR$10:$BR$259,$BR42,$E$10:$E$259,$E42,AT$10:AT$259,AT42),DJ$8&amp;" for this company in this year is inconsistent across funds, please update accordingly. "&amp;CHAR(10),IF(AT42="","",IF(COUNTIF('Source Data (Hidden)'!$O$3:$O$5,AT42)&lt;&gt;1,"Invalid input for 'Does this Portco have a decarbonization strategy/plan in place' - Please ensure that you have selected a valid response using the drop-down list available in the corresponding column in the EDCI Data tab. " &amp; CHAR(10),"")))</f>
        <v/>
      </c>
      <c r="DK42" s="230" t="str">
        <f>IF(COUNTIFS($BR$10:$BR$259,$BR42,$E$10:$E$259,$E42)&lt;&gt;COUNTIFS($BR$10:$BR$259,$BR42,$E$10:$E$259,$E42,AU$10:AU$259,AU42),DK$8&amp;" for this company in this year is inconsistent across funds, please update accordingly. "&amp;CHAR(10),IF(AU42="","",IF(COUNTIF('Source Data (Hidden)'!$P$3:$P$5,AU42)&lt;&gt;1,"Invalid input for 'Does the Portfolio Company have a short-term GHG emission reduction target' - Please ensure you have selected a valid response using the drop-down list available in the corresponding column in the EDCI Data tab. " &amp; CHAR(10),"")))</f>
        <v/>
      </c>
      <c r="DL42" s="230" t="str">
        <f>IF(COUNTIFS($BR$10:$BR$259,$BR42,$E$10:$E$259,$E42)&lt;&gt;COUNTIFS($BR$10:$BR$259,$BR42,$E$10:$E$259,$E42,AV$10:AV$259,AV42),DL$8&amp;" for this company in this year is inconsistent across funds, please update accordingly. "&amp;CHAR(10),IF(AV42="","",IF(COUNTIF('Source Data (Hidden)'!$Q$3:$Q$6,AV42)&lt;&gt;1,"Invalid input for 'Does the Portfolio Company have a long-term net zero goal' - Please ensure that you have selected a valid response using the drop-down list available in the corresponding column in the EDCI Data tab. " &amp; CHAR(10),"")))</f>
        <v/>
      </c>
      <c r="DM42" s="230" t="str">
        <f t="shared" si="83"/>
        <v/>
      </c>
      <c r="DN42" s="230" t="str">
        <f t="shared" si="84"/>
        <v/>
      </c>
      <c r="DO42" s="230" t="str">
        <f t="shared" si="85"/>
        <v/>
      </c>
      <c r="DP42" s="230"/>
      <c r="DQ42" s="230" t="str">
        <f t="shared" si="86"/>
        <v/>
      </c>
      <c r="DR42" s="230" t="str">
        <f t="shared" si="87"/>
        <v/>
      </c>
      <c r="DS42" s="230" t="str">
        <f t="shared" si="88"/>
        <v/>
      </c>
      <c r="DT42" s="230" t="str">
        <f t="shared" si="89"/>
        <v/>
      </c>
      <c r="DU42" s="230" t="str">
        <f t="shared" si="90"/>
        <v/>
      </c>
      <c r="DV42" s="230" t="str">
        <f t="shared" si="91"/>
        <v/>
      </c>
      <c r="DW42" s="230" t="str">
        <f t="shared" si="92"/>
        <v/>
      </c>
      <c r="DX42" s="230" t="str">
        <f t="shared" si="93"/>
        <v/>
      </c>
      <c r="DY42" s="230" t="str">
        <f t="shared" si="94"/>
        <v/>
      </c>
      <c r="DZ42" s="230" t="str">
        <f t="shared" si="95"/>
        <v/>
      </c>
      <c r="EA42" s="230" t="str">
        <f t="shared" si="96"/>
        <v/>
      </c>
      <c r="EB42" s="230" t="str">
        <f t="shared" si="97"/>
        <v/>
      </c>
      <c r="EC42" s="284" t="str">
        <f t="shared" si="98"/>
        <v/>
      </c>
      <c r="ED42" s="284" t="str">
        <f t="shared" si="99"/>
        <v/>
      </c>
      <c r="EE42" s="230" t="str">
        <f t="shared" si="100"/>
        <v/>
      </c>
      <c r="EF42" s="230" t="str">
        <f>IF(COUNTIFS($BR$10:$BR$259,$BR42,$E$10:$E$259,$E42)&lt;&gt;COUNTIFS($BR$10:$BR$259,$BR42,$E$10:$E$259,$E42,BP$10:BP$259,BP42),EF$8&amp;" for this company in this year is inconsistent across funds, please update accordingly. "&amp;CHAR(10),IF(AND(BP42="",BQ42=""),"",IF(OR(AND(BQ42&lt;&gt;"",BP42&lt;&gt;"",BP42&lt;&gt;"Y"),AND(BQ42&lt;&gt;"",BP42=""),COUNTIF('Source Data (Hidden)'!$S$3:$S$4,BP42)&lt;&gt;1),"Invalid input for 'Do you conduct an employee survey' - Please ensure the input is either Y or N or leave blank if data is not available. If you have reported a % response rate to employee survey then the input for this metric should be Y. " &amp; CHAR(10),"")))</f>
        <v/>
      </c>
      <c r="EG42" s="230" t="str">
        <f t="shared" si="101"/>
        <v/>
      </c>
    </row>
    <row r="43" spans="1:137" s="154" customFormat="1" ht="60" customHeight="1" x14ac:dyDescent="0.35">
      <c r="A43" s="153"/>
      <c r="B43" s="212" t="str">
        <f t="shared" ca="1" si="0"/>
        <v/>
      </c>
      <c r="C43" s="213" t="str">
        <f>IF('EDCI Data'!B43="","",'EDCI Data'!B43)</f>
        <v/>
      </c>
      <c r="D43" s="214" t="str">
        <f>IF('EDCI Data'!C43="","",'EDCI Data'!C43)</f>
        <v/>
      </c>
      <c r="E43" s="215" t="str">
        <f>IF('EDCI Data'!D43="","",'EDCI Data'!D43)</f>
        <v/>
      </c>
      <c r="F43" s="216" t="str">
        <f>IF('EDCI Data'!E43="","",'EDCI Data'!E43)</f>
        <v/>
      </c>
      <c r="G43" s="213" t="str">
        <f>IF('EDCI Data'!F43="","",'EDCI Data'!F43)</f>
        <v/>
      </c>
      <c r="H43" s="213" t="str">
        <f>IF('EDCI Data'!G43="","",'EDCI Data'!G43)</f>
        <v/>
      </c>
      <c r="I43" s="213" t="str">
        <f>IF('EDCI Data'!H43="","",'EDCI Data'!H43)</f>
        <v/>
      </c>
      <c r="J43" s="213" t="str">
        <f>IF('EDCI Data'!I43="","",'EDCI Data'!I43)</f>
        <v/>
      </c>
      <c r="K43" s="213" t="str">
        <f>IF('EDCI Data'!J43="","",'EDCI Data'!J43)</f>
        <v/>
      </c>
      <c r="L43" s="213" t="str">
        <f>IF('EDCI Data'!K43="","",'EDCI Data'!K43)</f>
        <v/>
      </c>
      <c r="M43" s="217" t="str">
        <f>IF('EDCI Data'!L43="","",'EDCI Data'!L43)</f>
        <v/>
      </c>
      <c r="N43" s="217" t="str">
        <f>IF('EDCI Data'!M43="","",'EDCI Data'!M43)</f>
        <v/>
      </c>
      <c r="O43" s="213" t="str">
        <f>IF('EDCI Data'!N43="","",'EDCI Data'!N43)</f>
        <v/>
      </c>
      <c r="P43" s="213" t="str">
        <f>IF('EDCI Data'!O43="","",'EDCI Data'!O43)</f>
        <v/>
      </c>
      <c r="Q43" s="213" t="str">
        <f>IF('EDCI Data'!P43="","",'EDCI Data'!P43)</f>
        <v/>
      </c>
      <c r="R43" s="213" t="str">
        <f>IF('EDCI Data'!Q43="","",'EDCI Data'!Q43)</f>
        <v/>
      </c>
      <c r="S43" s="218" t="str">
        <f>IF('EDCI Data'!R43="","",'EDCI Data'!R43)</f>
        <v/>
      </c>
      <c r="T43" s="219" t="str">
        <f>IF('EDCI Data'!S43="","",'EDCI Data'!S43)</f>
        <v/>
      </c>
      <c r="U43" s="219" t="str">
        <f>IF('EDCI Data'!T43="","",'EDCI Data'!T43)</f>
        <v/>
      </c>
      <c r="V43" s="220" t="str">
        <f>IF('EDCI Data'!U43="","",'EDCI Data'!U43)</f>
        <v/>
      </c>
      <c r="W43" s="213" t="str">
        <f>IF('EDCI Data'!V43="","",'EDCI Data'!V43)</f>
        <v/>
      </c>
      <c r="X43" s="220" t="str">
        <f>IF('EDCI Data'!W43="","",'EDCI Data'!W43)</f>
        <v/>
      </c>
      <c r="Y43" s="213" t="str">
        <f>IF('EDCI Data'!X43="","",'EDCI Data'!X43)</f>
        <v/>
      </c>
      <c r="Z43" s="220" t="str">
        <f>IF('EDCI Data'!Y43="","",'EDCI Data'!Y43)</f>
        <v/>
      </c>
      <c r="AA43" s="213" t="str">
        <f>IF('EDCI Data'!Z43="","",'EDCI Data'!Z43)</f>
        <v/>
      </c>
      <c r="AB43" s="213" t="str">
        <f>IF('EDCI Data'!AA43="","",'EDCI Data'!AA43)</f>
        <v/>
      </c>
      <c r="AC43" s="213" t="str">
        <f>IF('EDCI Data'!AB43="","",'EDCI Data'!AB43)</f>
        <v/>
      </c>
      <c r="AD43" s="213" t="str">
        <f>IF('EDCI Data'!AC43="","",'EDCI Data'!AC43)</f>
        <v/>
      </c>
      <c r="AE43" s="213" t="str">
        <f>IF('EDCI Data'!AD43="","",'EDCI Data'!AD43)</f>
        <v/>
      </c>
      <c r="AF43" s="213" t="str">
        <f>IF('EDCI Data'!AE43="","",'EDCI Data'!AE43)</f>
        <v/>
      </c>
      <c r="AG43" s="213" t="str">
        <f>IF('EDCI Data'!AF43="","",'EDCI Data'!AF43)</f>
        <v/>
      </c>
      <c r="AH43" s="213" t="str">
        <f>IF('EDCI Data'!AG43="","",'EDCI Data'!AG43)</f>
        <v/>
      </c>
      <c r="AI43" s="213" t="str">
        <f>IF('EDCI Data'!AH43="","",'EDCI Data'!AH43)</f>
        <v/>
      </c>
      <c r="AJ43" s="213" t="str">
        <f>IF('EDCI Data'!AI43="","",'EDCI Data'!AI43)</f>
        <v/>
      </c>
      <c r="AK43" s="213" t="str">
        <f>IF('EDCI Data'!AJ43="","",'EDCI Data'!AJ43)</f>
        <v/>
      </c>
      <c r="AL43" s="213" t="str">
        <f>IF('EDCI Data'!AK43="","",'EDCI Data'!AK43)</f>
        <v/>
      </c>
      <c r="AM43" s="213" t="str">
        <f>IF('EDCI Data'!AL43="","",'EDCI Data'!AL43)</f>
        <v/>
      </c>
      <c r="AN43" s="213" t="str">
        <f>IF('EDCI Data'!AM43="","",'EDCI Data'!AM43)</f>
        <v/>
      </c>
      <c r="AO43" s="213" t="str">
        <f>IF('EDCI Data'!AN43="","",'EDCI Data'!AN43)</f>
        <v/>
      </c>
      <c r="AP43" s="213" t="str">
        <f>IF('EDCI Data'!AO43="","",'EDCI Data'!AO43)</f>
        <v/>
      </c>
      <c r="AQ43" s="213" t="str">
        <f>IF('EDCI Data'!AP43="","",'EDCI Data'!AP43)</f>
        <v/>
      </c>
      <c r="AR43" s="213" t="str">
        <f>IF('EDCI Data'!AQ43="","",'EDCI Data'!AQ43)</f>
        <v/>
      </c>
      <c r="AS43" s="213" t="str">
        <f>IF('EDCI Data'!AR43="","",'EDCI Data'!AR43)</f>
        <v/>
      </c>
      <c r="AT43" s="213" t="str">
        <f>IF('EDCI Data'!AS43="","",'EDCI Data'!AS43)</f>
        <v/>
      </c>
      <c r="AU43" s="213" t="str">
        <f>IF('EDCI Data'!AT43="","",'EDCI Data'!AT43)</f>
        <v/>
      </c>
      <c r="AV43" s="213" t="str">
        <f>IF('EDCI Data'!AU43="","",'EDCI Data'!AU43)</f>
        <v/>
      </c>
      <c r="AW43" s="213" t="str">
        <f>IF('EDCI Data'!AV43="","",'EDCI Data'!AV43)</f>
        <v/>
      </c>
      <c r="AX43" s="221" t="str">
        <f>IF('EDCI Data'!AW43="","",'EDCI Data'!AW43)</f>
        <v/>
      </c>
      <c r="AY43" s="221" t="str">
        <f>IF('EDCI Data'!AX43="","",'EDCI Data'!AX43)</f>
        <v/>
      </c>
      <c r="AZ43" s="222" t="str">
        <f t="shared" si="49"/>
        <v/>
      </c>
      <c r="BA43" s="223" t="str">
        <f>IF('EDCI Data'!AY43="","",'EDCI Data'!AY43)</f>
        <v/>
      </c>
      <c r="BB43" s="223" t="str">
        <f>IF('EDCI Data'!AZ43="","",'EDCI Data'!AZ43)</f>
        <v/>
      </c>
      <c r="BC43" s="223" t="str">
        <f>IF('EDCI Data'!BA43="","",'EDCI Data'!BA43)</f>
        <v/>
      </c>
      <c r="BD43" s="223" t="str">
        <f>IF('EDCI Data'!BB43="","",'EDCI Data'!BB43)</f>
        <v/>
      </c>
      <c r="BE43" s="223" t="str">
        <f>IF('EDCI Data'!BC43="","",'EDCI Data'!BC43)</f>
        <v/>
      </c>
      <c r="BF43" s="223" t="str">
        <f>IF('EDCI Data'!BD43="","",'EDCI Data'!BD43)</f>
        <v/>
      </c>
      <c r="BG43" s="223" t="str">
        <f>IF('EDCI Data'!BE43="","",'EDCI Data'!BE43)</f>
        <v/>
      </c>
      <c r="BH43" s="223" t="str">
        <f>IF('EDCI Data'!BF43="","",'EDCI Data'!BF43)</f>
        <v/>
      </c>
      <c r="BI43" s="224" t="str">
        <f>IF('EDCI Data'!BG43="","",'EDCI Data'!BG43)</f>
        <v/>
      </c>
      <c r="BJ43" s="225" t="str">
        <f>IF('EDCI Data'!S43="","",'EDCI Data'!S43)</f>
        <v/>
      </c>
      <c r="BK43" s="225" t="str">
        <f>IF('EDCI Data'!T43="","",'EDCI Data'!T43)</f>
        <v/>
      </c>
      <c r="BL43" s="224" t="str">
        <f>IF('EDCI Data'!BJ43="","",'EDCI Data'!BJ43)</f>
        <v/>
      </c>
      <c r="BM43" s="226" t="str">
        <f>IF('EDCI Data'!BK43="","",'EDCI Data'!BK43)</f>
        <v/>
      </c>
      <c r="BN43" s="226" t="str">
        <f>IF('EDCI Data'!BL43="","",'EDCI Data'!BL43)</f>
        <v/>
      </c>
      <c r="BO43" s="227" t="str">
        <f>IF('EDCI Data'!BM43="","",'EDCI Data'!BM43)</f>
        <v/>
      </c>
      <c r="BP43" s="228" t="str">
        <f>IF('EDCI Data'!BN43="","",'EDCI Data'!BN43)</f>
        <v/>
      </c>
      <c r="BQ43" s="229" t="str">
        <f>IF('EDCI Data'!BO43="","",'EDCI Data'!BO43)</f>
        <v/>
      </c>
      <c r="BR43" s="230" t="str">
        <f t="shared" si="50"/>
        <v/>
      </c>
      <c r="BS43" s="230" t="str">
        <f t="shared" si="51"/>
        <v/>
      </c>
      <c r="BT43" s="230" t="str">
        <f t="shared" si="52"/>
        <v/>
      </c>
      <c r="BU43" s="230" t="str">
        <f t="shared" si="53"/>
        <v/>
      </c>
      <c r="BV43" s="230" t="str">
        <f t="shared" si="54"/>
        <v/>
      </c>
      <c r="BW43" s="230" t="str">
        <f>IF(COUNTIFS($BR$10:$BR$259,$BR43,$E$10:$E$259,$E43)&lt;&gt;COUNTIFS($BR$10:$BR$259,$BR43,$E$10:$E$259,$E43,G$10:G$259,G43),BW$8&amp;" for this company in this year is inconsistent across funds, please update accordingly. "&amp;CHAR(10),IF(G43="","",IF(IFERROR(OR(INT(G43)&lt;&gt;G43,ISTEXT(G43),G43&gt;'Source Data (Hidden)'!$T$3),TRUE),"Invalid year of initial investment - Please ensure that the input is a year (not a date) and is not future dated. "&amp;CHAR(10),"")))</f>
        <v/>
      </c>
      <c r="BX43" s="230"/>
      <c r="BY43" s="230" t="str">
        <f>IF(COUNTIFS($BR$10:$BR$259,$BR43,$E$10:$E$259,$E43)&lt;&gt;COUNTIFS($BR$10:$BR$259,$BR43,$E$10:$E$259,$E43,I$10:I$259,I43),BY$8&amp;" for this company in this year is inconsistent across funds, please update accordingly. "&amp;CHAR(10),IF(I43="","",IF(COUNTIF('Source Data (Hidden)'!$A$3:$B$255,I43)=0,"Invalid country of domicile - Please enter a valid input using the drop-down in the 'Country of domicile' column in the EDCI Data tab. "&amp;CHAR(10),"")))</f>
        <v/>
      </c>
      <c r="BZ43" s="230" t="str">
        <f>IF(COUNTIFS($BR$10:$BR$259,$BR43,$E$10:$E$259,$E43)&lt;&gt;COUNTIFS($BR$10:$BR$259,$BR43,$E$10:$E$259,$E43,J$10:J$259,J43),BZ$8&amp;" for this company in this year is inconsistent across funds, please update accordingly. "&amp;CHAR(10),IF(J43="","",IF(COUNTIF('Source Data (Hidden)'!$A$3:$B$255,J43)=0,"Invalid primary country of operations - Please enter a valid input using the drop-down in the 'Primary country of operations' column in the EDCI Data tab and ensure that you have narrowed this down to 1 primary country of operations. "&amp;CHAR(10),"")))</f>
        <v/>
      </c>
      <c r="CA43" s="230" t="str">
        <f>IF(COUNTIFS($BR$10:$BR$259,$BR43,$E$10:$E$259,$E43)&lt;&gt;COUNTIFS($BR$10:$BR$259,$BR43,$E$10:$E$259,$E43,K$10:K$259,K43),CA$8&amp;" for this company in this year is inconsistent across funds, please update accordingly. "&amp;CHAR(10),IF(K43="","",IF(COUNTIF('Source Data (Hidden)'!$C$3:$C$4,K43)&lt;&gt;1,"Invalid company structure - Please classify the portfolio company as either 'Private' or 'Public'. "&amp;CHAR(10),"")))</f>
        <v/>
      </c>
      <c r="CB43" s="230" t="str">
        <f>IF(COUNTIFS($BR$10:$BR$259,$BR43,$E$10:$E$259,$E43)&lt;&gt;COUNTIFS($BR$10:$BR$259,$BR43,$E$10:$E$259,$E43,L$10:L$259,L43),CB$8&amp;" for this company in this year is inconsistent across funds, please update accordingly. "&amp;CHAR(10),IF(L43="","",IF(COUNTIF('Source Data (Hidden)'!$D$3:$D$5,L43)&lt;&gt;1,"Invalid growth stage of company - Please describe the growth stage of the company as either 'Venture', 'Growth' or 'Buyout'. " &amp; CHAR(10),"")))</f>
        <v/>
      </c>
      <c r="CC43" s="230" t="str">
        <f t="shared" si="55"/>
        <v/>
      </c>
      <c r="CD43" s="283" t="str">
        <f t="shared" si="56"/>
        <v/>
      </c>
      <c r="CE43" s="230" t="str">
        <f>IF(COUNTIFS($BR$10:$BR$259,$BR43,$E$10:$E$259,$E43)&lt;&gt;COUNTIFS($BR$10:$BR$259,$BR43,$E$10:$E$259,$E43,O$10:O$259,O43),CE$8&amp;" for this company in this year is inconsistent across funds, please update accordingly. "&amp;CHAR(10),IF(O43="","",IF(COUNTIF('Source Data (Hidden)'!$G$3:$G$13,O43)&lt;&gt;1,"Invalid sector of operations SICS name - Please ensure that you have selected a valid sector of operations using the drop-down list available in the corresponding column in the EDCI Data tab. " &amp; CHAR(10),"")))</f>
        <v/>
      </c>
      <c r="CF43" s="230" t="str">
        <f t="shared" ca="1" si="57"/>
        <v/>
      </c>
      <c r="CG43" s="230" t="str">
        <f t="shared" ca="1" si="58"/>
        <v/>
      </c>
      <c r="CH43" s="230" t="str">
        <f>IF(COUNTIFS($BR$10:$BR$259,$BR43,$E$10:$E$259,$E43)&lt;&gt;COUNTIFS($BR$10:$BR$259,$BR43,$E$10:$E$259,$E43,R$10:R$259,R43),CH$8&amp;" for this company in this year is inconsistent across funds, please update accordingly. "&amp;CHAR(10),IF(R43="","",IF(COUNTIF('Source Data (Hidden)'!$F$3:$F$183,R43)&lt;&gt;1,"Invalid currency input - Please ensure that the currency entered is a monetary unit described using three letter code (ISO 4217 code). " &amp; CHAR(10),"")))</f>
        <v/>
      </c>
      <c r="CI43" s="230" t="str">
        <f t="shared" si="59"/>
        <v/>
      </c>
      <c r="CJ43" s="230" t="str">
        <f t="shared" si="60"/>
        <v/>
      </c>
      <c r="CK43" s="230" t="str">
        <f t="shared" si="61"/>
        <v/>
      </c>
      <c r="CL43" s="230" t="str">
        <f t="shared" si="62"/>
        <v/>
      </c>
      <c r="CM43" s="230" t="str">
        <f>IF(COUNTIFS($BR$10:$BR$259,$BR43,$E$10:$E$259,$E43)&lt;&gt;COUNTIFS($BR$10:$BR$259,$BR43,$E$10:$E$259,$E43,W$10:W$259,W43),CM$8&amp;" for this company in this year is inconsistent across funds, please update accordingly. "&amp;CHAR(10),IF(W43="","",IF(COUNTIF('Source Data (Hidden)'!$L$3:$L$6,W43)&lt;&gt;1,"Invalid input for Scope 1 Methodology - Please choose one of the options from the drop-down list in the corresponding column in the EDCI Data tab. " &amp; CHAR(10),"")))</f>
        <v/>
      </c>
      <c r="CN43" s="230" t="str">
        <f t="shared" si="63"/>
        <v/>
      </c>
      <c r="CO43" s="230" t="str">
        <f>IF(COUNTIFS($BR$10:$BR$259,$BR43,$E$10:$E$259,$E43)&lt;&gt;COUNTIFS($BR$10:$BR$259,$BR43,$E$10:$E$259,$E43,Y$10:Y$259,Y43),CO$8&amp;" for this company in this year is inconsistent across funds, please update accordingly. "&amp;CHAR(10),IF(Y43="","",IF(COUNTIF('Source Data (Hidden)'!$M$3:$M$5,Y43)&lt;&gt;1,"Invalid input for Scope 2 Methodology - Please choose one of the options from the drop-down list in the corresponding column in the EDCI Data tab. " &amp; CHAR(10),"")))</f>
        <v/>
      </c>
      <c r="CP43" s="230" t="str">
        <f t="shared" si="64"/>
        <v/>
      </c>
      <c r="CQ43" s="230" t="str">
        <f>IF(COUNTIFS($BR$10:$BR$259,$BR43,$E$10:$E$259,$E43)&lt;&gt;COUNTIFS($BR$10:$BR$259,$BR43,$E$10:$E$259,$E43,AA$10:AA$259,AA43),CQ$8&amp;" for this company in this year is inconsistent across funds, please update accordingly. "&amp;CHAR(10),IF(AA43="","",IF(COUNTIF('Source Data (Hidden)'!$N$3:$N$6,AA43)&lt;&gt;1,"Invalid input for Scope 3 Methodology - Please choose one of the options from the drop-down list in the corresponding column in the EDCI Data tab. " &amp; CHAR(10),"")))</f>
        <v/>
      </c>
      <c r="CR43" s="230" t="str">
        <f t="shared" si="65"/>
        <v/>
      </c>
      <c r="CS43" s="230" t="str">
        <f t="shared" si="66"/>
        <v/>
      </c>
      <c r="CT43" s="230" t="str">
        <f t="shared" si="67"/>
        <v/>
      </c>
      <c r="CU43" s="230" t="str">
        <f t="shared" si="68"/>
        <v/>
      </c>
      <c r="CV43" s="230" t="str">
        <f t="shared" si="69"/>
        <v/>
      </c>
      <c r="CW43" s="230" t="str">
        <f t="shared" si="70"/>
        <v/>
      </c>
      <c r="CX43" s="230" t="str">
        <f t="shared" si="71"/>
        <v/>
      </c>
      <c r="CY43" s="230" t="str">
        <f t="shared" si="72"/>
        <v/>
      </c>
      <c r="CZ43" s="230" t="str">
        <f t="shared" si="73"/>
        <v/>
      </c>
      <c r="DA43" s="230" t="str">
        <f t="shared" si="74"/>
        <v/>
      </c>
      <c r="DB43" s="230" t="str">
        <f t="shared" si="75"/>
        <v/>
      </c>
      <c r="DC43" s="230" t="str">
        <f t="shared" si="76"/>
        <v/>
      </c>
      <c r="DD43" s="230" t="str">
        <f t="shared" si="77"/>
        <v/>
      </c>
      <c r="DE43" s="230" t="str">
        <f t="shared" si="78"/>
        <v/>
      </c>
      <c r="DF43" s="230" t="str">
        <f t="shared" si="79"/>
        <v/>
      </c>
      <c r="DG43" s="230" t="str">
        <f t="shared" si="80"/>
        <v/>
      </c>
      <c r="DH43" s="283" t="str">
        <f t="shared" si="81"/>
        <v/>
      </c>
      <c r="DI43" s="230" t="str">
        <f t="shared" si="82"/>
        <v/>
      </c>
      <c r="DJ43" s="230" t="str">
        <f>IF(COUNTIFS($BR$10:$BR$259,$BR43,$E$10:$E$259,$E43)&lt;&gt;COUNTIFS($BR$10:$BR$259,$BR43,$E$10:$E$259,$E43,AT$10:AT$259,AT43),DJ$8&amp;" for this company in this year is inconsistent across funds, please update accordingly. "&amp;CHAR(10),IF(AT43="","",IF(COUNTIF('Source Data (Hidden)'!$O$3:$O$5,AT43)&lt;&gt;1,"Invalid input for 'Does this Portco have a decarbonization strategy/plan in place' - Please ensure that you have selected a valid response using the drop-down list available in the corresponding column in the EDCI Data tab. " &amp; CHAR(10),"")))</f>
        <v/>
      </c>
      <c r="DK43" s="230" t="str">
        <f>IF(COUNTIFS($BR$10:$BR$259,$BR43,$E$10:$E$259,$E43)&lt;&gt;COUNTIFS($BR$10:$BR$259,$BR43,$E$10:$E$259,$E43,AU$10:AU$259,AU43),DK$8&amp;" for this company in this year is inconsistent across funds, please update accordingly. "&amp;CHAR(10),IF(AU43="","",IF(COUNTIF('Source Data (Hidden)'!$P$3:$P$5,AU43)&lt;&gt;1,"Invalid input for 'Does the Portfolio Company have a short-term GHG emission reduction target' - Please ensure you have selected a valid response using the drop-down list available in the corresponding column in the EDCI Data tab. " &amp; CHAR(10),"")))</f>
        <v/>
      </c>
      <c r="DL43" s="230" t="str">
        <f>IF(COUNTIFS($BR$10:$BR$259,$BR43,$E$10:$E$259,$E43)&lt;&gt;COUNTIFS($BR$10:$BR$259,$BR43,$E$10:$E$259,$E43,AV$10:AV$259,AV43),DL$8&amp;" for this company in this year is inconsistent across funds, please update accordingly. "&amp;CHAR(10),IF(AV43="","",IF(COUNTIF('Source Data (Hidden)'!$Q$3:$Q$6,AV43)&lt;&gt;1,"Invalid input for 'Does the Portfolio Company have a long-term net zero goal' - Please ensure that you have selected a valid response using the drop-down list available in the corresponding column in the EDCI Data tab. " &amp; CHAR(10),"")))</f>
        <v/>
      </c>
      <c r="DM43" s="230" t="str">
        <f t="shared" si="83"/>
        <v/>
      </c>
      <c r="DN43" s="230" t="str">
        <f t="shared" si="84"/>
        <v/>
      </c>
      <c r="DO43" s="230" t="str">
        <f t="shared" si="85"/>
        <v/>
      </c>
      <c r="DP43" s="230"/>
      <c r="DQ43" s="230" t="str">
        <f t="shared" si="86"/>
        <v/>
      </c>
      <c r="DR43" s="230" t="str">
        <f t="shared" si="87"/>
        <v/>
      </c>
      <c r="DS43" s="230" t="str">
        <f t="shared" si="88"/>
        <v/>
      </c>
      <c r="DT43" s="230" t="str">
        <f t="shared" si="89"/>
        <v/>
      </c>
      <c r="DU43" s="230" t="str">
        <f t="shared" si="90"/>
        <v/>
      </c>
      <c r="DV43" s="230" t="str">
        <f t="shared" si="91"/>
        <v/>
      </c>
      <c r="DW43" s="230" t="str">
        <f t="shared" si="92"/>
        <v/>
      </c>
      <c r="DX43" s="230" t="str">
        <f t="shared" si="93"/>
        <v/>
      </c>
      <c r="DY43" s="230" t="str">
        <f t="shared" si="94"/>
        <v/>
      </c>
      <c r="DZ43" s="230" t="str">
        <f t="shared" si="95"/>
        <v/>
      </c>
      <c r="EA43" s="230" t="str">
        <f t="shared" si="96"/>
        <v/>
      </c>
      <c r="EB43" s="230" t="str">
        <f t="shared" si="97"/>
        <v/>
      </c>
      <c r="EC43" s="284" t="str">
        <f t="shared" si="98"/>
        <v/>
      </c>
      <c r="ED43" s="284" t="str">
        <f t="shared" si="99"/>
        <v/>
      </c>
      <c r="EE43" s="230" t="str">
        <f t="shared" si="100"/>
        <v/>
      </c>
      <c r="EF43" s="230" t="str">
        <f>IF(COUNTIFS($BR$10:$BR$259,$BR43,$E$10:$E$259,$E43)&lt;&gt;COUNTIFS($BR$10:$BR$259,$BR43,$E$10:$E$259,$E43,BP$10:BP$259,BP43),EF$8&amp;" for this company in this year is inconsistent across funds, please update accordingly. "&amp;CHAR(10),IF(AND(BP43="",BQ43=""),"",IF(OR(AND(BQ43&lt;&gt;"",BP43&lt;&gt;"",BP43&lt;&gt;"Y"),AND(BQ43&lt;&gt;"",BP43=""),COUNTIF('Source Data (Hidden)'!$S$3:$S$4,BP43)&lt;&gt;1),"Invalid input for 'Do you conduct an employee survey' - Please ensure the input is either Y or N or leave blank if data is not available. If you have reported a % response rate to employee survey then the input for this metric should be Y. " &amp; CHAR(10),"")))</f>
        <v/>
      </c>
      <c r="EG43" s="230" t="str">
        <f t="shared" si="101"/>
        <v/>
      </c>
    </row>
    <row r="44" spans="1:137" s="154" customFormat="1" ht="60" customHeight="1" x14ac:dyDescent="0.35">
      <c r="A44" s="153"/>
      <c r="B44" s="212" t="str">
        <f t="shared" ca="1" si="0"/>
        <v/>
      </c>
      <c r="C44" s="213" t="str">
        <f>IF('EDCI Data'!B44="","",'EDCI Data'!B44)</f>
        <v/>
      </c>
      <c r="D44" s="214" t="str">
        <f>IF('EDCI Data'!C44="","",'EDCI Data'!C44)</f>
        <v/>
      </c>
      <c r="E44" s="215" t="str">
        <f>IF('EDCI Data'!D44="","",'EDCI Data'!D44)</f>
        <v/>
      </c>
      <c r="F44" s="216" t="str">
        <f>IF('EDCI Data'!E44="","",'EDCI Data'!E44)</f>
        <v/>
      </c>
      <c r="G44" s="213" t="str">
        <f>IF('EDCI Data'!F44="","",'EDCI Data'!F44)</f>
        <v/>
      </c>
      <c r="H44" s="213" t="str">
        <f>IF('EDCI Data'!G44="","",'EDCI Data'!G44)</f>
        <v/>
      </c>
      <c r="I44" s="213" t="str">
        <f>IF('EDCI Data'!H44="","",'EDCI Data'!H44)</f>
        <v/>
      </c>
      <c r="J44" s="213" t="str">
        <f>IF('EDCI Data'!I44="","",'EDCI Data'!I44)</f>
        <v/>
      </c>
      <c r="K44" s="213" t="str">
        <f>IF('EDCI Data'!J44="","",'EDCI Data'!J44)</f>
        <v/>
      </c>
      <c r="L44" s="213" t="str">
        <f>IF('EDCI Data'!K44="","",'EDCI Data'!K44)</f>
        <v/>
      </c>
      <c r="M44" s="217" t="str">
        <f>IF('EDCI Data'!L44="","",'EDCI Data'!L44)</f>
        <v/>
      </c>
      <c r="N44" s="217" t="str">
        <f>IF('EDCI Data'!M44="","",'EDCI Data'!M44)</f>
        <v/>
      </c>
      <c r="O44" s="213" t="str">
        <f>IF('EDCI Data'!N44="","",'EDCI Data'!N44)</f>
        <v/>
      </c>
      <c r="P44" s="213" t="str">
        <f>IF('EDCI Data'!O44="","",'EDCI Data'!O44)</f>
        <v/>
      </c>
      <c r="Q44" s="213" t="str">
        <f>IF('EDCI Data'!P44="","",'EDCI Data'!P44)</f>
        <v/>
      </c>
      <c r="R44" s="213" t="str">
        <f>IF('EDCI Data'!Q44="","",'EDCI Data'!Q44)</f>
        <v/>
      </c>
      <c r="S44" s="218" t="str">
        <f>IF('EDCI Data'!R44="","",'EDCI Data'!R44)</f>
        <v/>
      </c>
      <c r="T44" s="219" t="str">
        <f>IF('EDCI Data'!S44="","",'EDCI Data'!S44)</f>
        <v/>
      </c>
      <c r="U44" s="219" t="str">
        <f>IF('EDCI Data'!T44="","",'EDCI Data'!T44)</f>
        <v/>
      </c>
      <c r="V44" s="220" t="str">
        <f>IF('EDCI Data'!U44="","",'EDCI Data'!U44)</f>
        <v/>
      </c>
      <c r="W44" s="213" t="str">
        <f>IF('EDCI Data'!V44="","",'EDCI Data'!V44)</f>
        <v/>
      </c>
      <c r="X44" s="220" t="str">
        <f>IF('EDCI Data'!W44="","",'EDCI Data'!W44)</f>
        <v/>
      </c>
      <c r="Y44" s="213" t="str">
        <f>IF('EDCI Data'!X44="","",'EDCI Data'!X44)</f>
        <v/>
      </c>
      <c r="Z44" s="220" t="str">
        <f>IF('EDCI Data'!Y44="","",'EDCI Data'!Y44)</f>
        <v/>
      </c>
      <c r="AA44" s="213" t="str">
        <f>IF('EDCI Data'!Z44="","",'EDCI Data'!Z44)</f>
        <v/>
      </c>
      <c r="AB44" s="213" t="str">
        <f>IF('EDCI Data'!AA44="","",'EDCI Data'!AA44)</f>
        <v/>
      </c>
      <c r="AC44" s="213" t="str">
        <f>IF('EDCI Data'!AB44="","",'EDCI Data'!AB44)</f>
        <v/>
      </c>
      <c r="AD44" s="213" t="str">
        <f>IF('EDCI Data'!AC44="","",'EDCI Data'!AC44)</f>
        <v/>
      </c>
      <c r="AE44" s="213" t="str">
        <f>IF('EDCI Data'!AD44="","",'EDCI Data'!AD44)</f>
        <v/>
      </c>
      <c r="AF44" s="213" t="str">
        <f>IF('EDCI Data'!AE44="","",'EDCI Data'!AE44)</f>
        <v/>
      </c>
      <c r="AG44" s="213" t="str">
        <f>IF('EDCI Data'!AF44="","",'EDCI Data'!AF44)</f>
        <v/>
      </c>
      <c r="AH44" s="213" t="str">
        <f>IF('EDCI Data'!AG44="","",'EDCI Data'!AG44)</f>
        <v/>
      </c>
      <c r="AI44" s="213" t="str">
        <f>IF('EDCI Data'!AH44="","",'EDCI Data'!AH44)</f>
        <v/>
      </c>
      <c r="AJ44" s="213" t="str">
        <f>IF('EDCI Data'!AI44="","",'EDCI Data'!AI44)</f>
        <v/>
      </c>
      <c r="AK44" s="213" t="str">
        <f>IF('EDCI Data'!AJ44="","",'EDCI Data'!AJ44)</f>
        <v/>
      </c>
      <c r="AL44" s="213" t="str">
        <f>IF('EDCI Data'!AK44="","",'EDCI Data'!AK44)</f>
        <v/>
      </c>
      <c r="AM44" s="213" t="str">
        <f>IF('EDCI Data'!AL44="","",'EDCI Data'!AL44)</f>
        <v/>
      </c>
      <c r="AN44" s="213" t="str">
        <f>IF('EDCI Data'!AM44="","",'EDCI Data'!AM44)</f>
        <v/>
      </c>
      <c r="AO44" s="213" t="str">
        <f>IF('EDCI Data'!AN44="","",'EDCI Data'!AN44)</f>
        <v/>
      </c>
      <c r="AP44" s="213" t="str">
        <f>IF('EDCI Data'!AO44="","",'EDCI Data'!AO44)</f>
        <v/>
      </c>
      <c r="AQ44" s="213" t="str">
        <f>IF('EDCI Data'!AP44="","",'EDCI Data'!AP44)</f>
        <v/>
      </c>
      <c r="AR44" s="213" t="str">
        <f>IF('EDCI Data'!AQ44="","",'EDCI Data'!AQ44)</f>
        <v/>
      </c>
      <c r="AS44" s="213" t="str">
        <f>IF('EDCI Data'!AR44="","",'EDCI Data'!AR44)</f>
        <v/>
      </c>
      <c r="AT44" s="213" t="str">
        <f>IF('EDCI Data'!AS44="","",'EDCI Data'!AS44)</f>
        <v/>
      </c>
      <c r="AU44" s="213" t="str">
        <f>IF('EDCI Data'!AT44="","",'EDCI Data'!AT44)</f>
        <v/>
      </c>
      <c r="AV44" s="213" t="str">
        <f>IF('EDCI Data'!AU44="","",'EDCI Data'!AU44)</f>
        <v/>
      </c>
      <c r="AW44" s="213" t="str">
        <f>IF('EDCI Data'!AV44="","",'EDCI Data'!AV44)</f>
        <v/>
      </c>
      <c r="AX44" s="221" t="str">
        <f>IF('EDCI Data'!AW44="","",'EDCI Data'!AW44)</f>
        <v/>
      </c>
      <c r="AY44" s="221" t="str">
        <f>IF('EDCI Data'!AX44="","",'EDCI Data'!AX44)</f>
        <v/>
      </c>
      <c r="AZ44" s="222" t="str">
        <f t="shared" si="49"/>
        <v/>
      </c>
      <c r="BA44" s="223" t="str">
        <f>IF('EDCI Data'!AY44="","",'EDCI Data'!AY44)</f>
        <v/>
      </c>
      <c r="BB44" s="223" t="str">
        <f>IF('EDCI Data'!AZ44="","",'EDCI Data'!AZ44)</f>
        <v/>
      </c>
      <c r="BC44" s="223" t="str">
        <f>IF('EDCI Data'!BA44="","",'EDCI Data'!BA44)</f>
        <v/>
      </c>
      <c r="BD44" s="223" t="str">
        <f>IF('EDCI Data'!BB44="","",'EDCI Data'!BB44)</f>
        <v/>
      </c>
      <c r="BE44" s="223" t="str">
        <f>IF('EDCI Data'!BC44="","",'EDCI Data'!BC44)</f>
        <v/>
      </c>
      <c r="BF44" s="223" t="str">
        <f>IF('EDCI Data'!BD44="","",'EDCI Data'!BD44)</f>
        <v/>
      </c>
      <c r="BG44" s="223" t="str">
        <f>IF('EDCI Data'!BE44="","",'EDCI Data'!BE44)</f>
        <v/>
      </c>
      <c r="BH44" s="223" t="str">
        <f>IF('EDCI Data'!BF44="","",'EDCI Data'!BF44)</f>
        <v/>
      </c>
      <c r="BI44" s="224" t="str">
        <f>IF('EDCI Data'!BG44="","",'EDCI Data'!BG44)</f>
        <v/>
      </c>
      <c r="BJ44" s="225" t="str">
        <f>IF('EDCI Data'!S44="","",'EDCI Data'!S44)</f>
        <v/>
      </c>
      <c r="BK44" s="225" t="str">
        <f>IF('EDCI Data'!T44="","",'EDCI Data'!T44)</f>
        <v/>
      </c>
      <c r="BL44" s="224" t="str">
        <f>IF('EDCI Data'!BJ44="","",'EDCI Data'!BJ44)</f>
        <v/>
      </c>
      <c r="BM44" s="226" t="str">
        <f>IF('EDCI Data'!BK44="","",'EDCI Data'!BK44)</f>
        <v/>
      </c>
      <c r="BN44" s="226" t="str">
        <f>IF('EDCI Data'!BL44="","",'EDCI Data'!BL44)</f>
        <v/>
      </c>
      <c r="BO44" s="227" t="str">
        <f>IF('EDCI Data'!BM44="","",'EDCI Data'!BM44)</f>
        <v/>
      </c>
      <c r="BP44" s="228" t="str">
        <f>IF('EDCI Data'!BN44="","",'EDCI Data'!BN44)</f>
        <v/>
      </c>
      <c r="BQ44" s="229" t="str">
        <f>IF('EDCI Data'!BO44="","",'EDCI Data'!BO44)</f>
        <v/>
      </c>
      <c r="BR44" s="230" t="str">
        <f t="shared" si="50"/>
        <v/>
      </c>
      <c r="BS44" s="230" t="str">
        <f t="shared" si="51"/>
        <v/>
      </c>
      <c r="BT44" s="230" t="str">
        <f t="shared" si="52"/>
        <v/>
      </c>
      <c r="BU44" s="230" t="str">
        <f t="shared" si="53"/>
        <v/>
      </c>
      <c r="BV44" s="230" t="str">
        <f t="shared" si="54"/>
        <v/>
      </c>
      <c r="BW44" s="230" t="str">
        <f>IF(COUNTIFS($BR$10:$BR$259,$BR44,$E$10:$E$259,$E44)&lt;&gt;COUNTIFS($BR$10:$BR$259,$BR44,$E$10:$E$259,$E44,G$10:G$259,G44),BW$8&amp;" for this company in this year is inconsistent across funds, please update accordingly. "&amp;CHAR(10),IF(G44="","",IF(IFERROR(OR(INT(G44)&lt;&gt;G44,ISTEXT(G44),G44&gt;'Source Data (Hidden)'!$T$3),TRUE),"Invalid year of initial investment - Please ensure that the input is a year (not a date) and is not future dated. "&amp;CHAR(10),"")))</f>
        <v/>
      </c>
      <c r="BX44" s="230"/>
      <c r="BY44" s="230" t="str">
        <f>IF(COUNTIFS($BR$10:$BR$259,$BR44,$E$10:$E$259,$E44)&lt;&gt;COUNTIFS($BR$10:$BR$259,$BR44,$E$10:$E$259,$E44,I$10:I$259,I44),BY$8&amp;" for this company in this year is inconsistent across funds, please update accordingly. "&amp;CHAR(10),IF(I44="","",IF(COUNTIF('Source Data (Hidden)'!$A$3:$B$255,I44)=0,"Invalid country of domicile - Please enter a valid input using the drop-down in the 'Country of domicile' column in the EDCI Data tab. "&amp;CHAR(10),"")))</f>
        <v/>
      </c>
      <c r="BZ44" s="230" t="str">
        <f>IF(COUNTIFS($BR$10:$BR$259,$BR44,$E$10:$E$259,$E44)&lt;&gt;COUNTIFS($BR$10:$BR$259,$BR44,$E$10:$E$259,$E44,J$10:J$259,J44),BZ$8&amp;" for this company in this year is inconsistent across funds, please update accordingly. "&amp;CHAR(10),IF(J44="","",IF(COUNTIF('Source Data (Hidden)'!$A$3:$B$255,J44)=0,"Invalid primary country of operations - Please enter a valid input using the drop-down in the 'Primary country of operations' column in the EDCI Data tab and ensure that you have narrowed this down to 1 primary country of operations. "&amp;CHAR(10),"")))</f>
        <v/>
      </c>
      <c r="CA44" s="230" t="str">
        <f>IF(COUNTIFS($BR$10:$BR$259,$BR44,$E$10:$E$259,$E44)&lt;&gt;COUNTIFS($BR$10:$BR$259,$BR44,$E$10:$E$259,$E44,K$10:K$259,K44),CA$8&amp;" for this company in this year is inconsistent across funds, please update accordingly. "&amp;CHAR(10),IF(K44="","",IF(COUNTIF('Source Data (Hidden)'!$C$3:$C$4,K44)&lt;&gt;1,"Invalid company structure - Please classify the portfolio company as either 'Private' or 'Public'. "&amp;CHAR(10),"")))</f>
        <v/>
      </c>
      <c r="CB44" s="230" t="str">
        <f>IF(COUNTIFS($BR$10:$BR$259,$BR44,$E$10:$E$259,$E44)&lt;&gt;COUNTIFS($BR$10:$BR$259,$BR44,$E$10:$E$259,$E44,L$10:L$259,L44),CB$8&amp;" for this company in this year is inconsistent across funds, please update accordingly. "&amp;CHAR(10),IF(L44="","",IF(COUNTIF('Source Data (Hidden)'!$D$3:$D$5,L44)&lt;&gt;1,"Invalid growth stage of company - Please describe the growth stage of the company as either 'Venture', 'Growth' or 'Buyout'. " &amp; CHAR(10),"")))</f>
        <v/>
      </c>
      <c r="CC44" s="230" t="str">
        <f t="shared" si="55"/>
        <v/>
      </c>
      <c r="CD44" s="283" t="str">
        <f t="shared" si="56"/>
        <v/>
      </c>
      <c r="CE44" s="230" t="str">
        <f>IF(COUNTIFS($BR$10:$BR$259,$BR44,$E$10:$E$259,$E44)&lt;&gt;COUNTIFS($BR$10:$BR$259,$BR44,$E$10:$E$259,$E44,O$10:O$259,O44),CE$8&amp;" for this company in this year is inconsistent across funds, please update accordingly. "&amp;CHAR(10),IF(O44="","",IF(COUNTIF('Source Data (Hidden)'!$G$3:$G$13,O44)&lt;&gt;1,"Invalid sector of operations SICS name - Please ensure that you have selected a valid sector of operations using the drop-down list available in the corresponding column in the EDCI Data tab. " &amp; CHAR(10),"")))</f>
        <v/>
      </c>
      <c r="CF44" s="230" t="str">
        <f t="shared" ca="1" si="57"/>
        <v/>
      </c>
      <c r="CG44" s="230" t="str">
        <f t="shared" ca="1" si="58"/>
        <v/>
      </c>
      <c r="CH44" s="230" t="str">
        <f>IF(COUNTIFS($BR$10:$BR$259,$BR44,$E$10:$E$259,$E44)&lt;&gt;COUNTIFS($BR$10:$BR$259,$BR44,$E$10:$E$259,$E44,R$10:R$259,R44),CH$8&amp;" for this company in this year is inconsistent across funds, please update accordingly. "&amp;CHAR(10),IF(R44="","",IF(COUNTIF('Source Data (Hidden)'!$F$3:$F$183,R44)&lt;&gt;1,"Invalid currency input - Please ensure that the currency entered is a monetary unit described using three letter code (ISO 4217 code). " &amp; CHAR(10),"")))</f>
        <v/>
      </c>
      <c r="CI44" s="230" t="str">
        <f t="shared" si="59"/>
        <v/>
      </c>
      <c r="CJ44" s="230" t="str">
        <f t="shared" si="60"/>
        <v/>
      </c>
      <c r="CK44" s="230" t="str">
        <f t="shared" si="61"/>
        <v/>
      </c>
      <c r="CL44" s="230" t="str">
        <f t="shared" si="62"/>
        <v/>
      </c>
      <c r="CM44" s="230" t="str">
        <f>IF(COUNTIFS($BR$10:$BR$259,$BR44,$E$10:$E$259,$E44)&lt;&gt;COUNTIFS($BR$10:$BR$259,$BR44,$E$10:$E$259,$E44,W$10:W$259,W44),CM$8&amp;" for this company in this year is inconsistent across funds, please update accordingly. "&amp;CHAR(10),IF(W44="","",IF(COUNTIF('Source Data (Hidden)'!$L$3:$L$6,W44)&lt;&gt;1,"Invalid input for Scope 1 Methodology - Please choose one of the options from the drop-down list in the corresponding column in the EDCI Data tab. " &amp; CHAR(10),"")))</f>
        <v/>
      </c>
      <c r="CN44" s="230" t="str">
        <f t="shared" si="63"/>
        <v/>
      </c>
      <c r="CO44" s="230" t="str">
        <f>IF(COUNTIFS($BR$10:$BR$259,$BR44,$E$10:$E$259,$E44)&lt;&gt;COUNTIFS($BR$10:$BR$259,$BR44,$E$10:$E$259,$E44,Y$10:Y$259,Y44),CO$8&amp;" for this company in this year is inconsistent across funds, please update accordingly. "&amp;CHAR(10),IF(Y44="","",IF(COUNTIF('Source Data (Hidden)'!$M$3:$M$5,Y44)&lt;&gt;1,"Invalid input for Scope 2 Methodology - Please choose one of the options from the drop-down list in the corresponding column in the EDCI Data tab. " &amp; CHAR(10),"")))</f>
        <v/>
      </c>
      <c r="CP44" s="230" t="str">
        <f t="shared" si="64"/>
        <v/>
      </c>
      <c r="CQ44" s="230" t="str">
        <f>IF(COUNTIFS($BR$10:$BR$259,$BR44,$E$10:$E$259,$E44)&lt;&gt;COUNTIFS($BR$10:$BR$259,$BR44,$E$10:$E$259,$E44,AA$10:AA$259,AA44),CQ$8&amp;" for this company in this year is inconsistent across funds, please update accordingly. "&amp;CHAR(10),IF(AA44="","",IF(COUNTIF('Source Data (Hidden)'!$N$3:$N$6,AA44)&lt;&gt;1,"Invalid input for Scope 3 Methodology - Please choose one of the options from the drop-down list in the corresponding column in the EDCI Data tab. " &amp; CHAR(10),"")))</f>
        <v/>
      </c>
      <c r="CR44" s="230" t="str">
        <f t="shared" si="65"/>
        <v/>
      </c>
      <c r="CS44" s="230" t="str">
        <f t="shared" si="66"/>
        <v/>
      </c>
      <c r="CT44" s="230" t="str">
        <f t="shared" si="67"/>
        <v/>
      </c>
      <c r="CU44" s="230" t="str">
        <f t="shared" si="68"/>
        <v/>
      </c>
      <c r="CV44" s="230" t="str">
        <f t="shared" si="69"/>
        <v/>
      </c>
      <c r="CW44" s="230" t="str">
        <f t="shared" si="70"/>
        <v/>
      </c>
      <c r="CX44" s="230" t="str">
        <f t="shared" si="71"/>
        <v/>
      </c>
      <c r="CY44" s="230" t="str">
        <f t="shared" si="72"/>
        <v/>
      </c>
      <c r="CZ44" s="230" t="str">
        <f t="shared" si="73"/>
        <v/>
      </c>
      <c r="DA44" s="230" t="str">
        <f t="shared" si="74"/>
        <v/>
      </c>
      <c r="DB44" s="230" t="str">
        <f t="shared" si="75"/>
        <v/>
      </c>
      <c r="DC44" s="230" t="str">
        <f t="shared" si="76"/>
        <v/>
      </c>
      <c r="DD44" s="230" t="str">
        <f t="shared" si="77"/>
        <v/>
      </c>
      <c r="DE44" s="230" t="str">
        <f t="shared" si="78"/>
        <v/>
      </c>
      <c r="DF44" s="230" t="str">
        <f t="shared" si="79"/>
        <v/>
      </c>
      <c r="DG44" s="230" t="str">
        <f t="shared" si="80"/>
        <v/>
      </c>
      <c r="DH44" s="283" t="str">
        <f t="shared" si="81"/>
        <v/>
      </c>
      <c r="DI44" s="230" t="str">
        <f t="shared" si="82"/>
        <v/>
      </c>
      <c r="DJ44" s="230" t="str">
        <f>IF(COUNTIFS($BR$10:$BR$259,$BR44,$E$10:$E$259,$E44)&lt;&gt;COUNTIFS($BR$10:$BR$259,$BR44,$E$10:$E$259,$E44,AT$10:AT$259,AT44),DJ$8&amp;" for this company in this year is inconsistent across funds, please update accordingly. "&amp;CHAR(10),IF(AT44="","",IF(COUNTIF('Source Data (Hidden)'!$O$3:$O$5,AT44)&lt;&gt;1,"Invalid input for 'Does this Portco have a decarbonization strategy/plan in place' - Please ensure that you have selected a valid response using the drop-down list available in the corresponding column in the EDCI Data tab. " &amp; CHAR(10),"")))</f>
        <v/>
      </c>
      <c r="DK44" s="230" t="str">
        <f>IF(COUNTIFS($BR$10:$BR$259,$BR44,$E$10:$E$259,$E44)&lt;&gt;COUNTIFS($BR$10:$BR$259,$BR44,$E$10:$E$259,$E44,AU$10:AU$259,AU44),DK$8&amp;" for this company in this year is inconsistent across funds, please update accordingly. "&amp;CHAR(10),IF(AU44="","",IF(COUNTIF('Source Data (Hidden)'!$P$3:$P$5,AU44)&lt;&gt;1,"Invalid input for 'Does the Portfolio Company have a short-term GHG emission reduction target' - Please ensure you have selected a valid response using the drop-down list available in the corresponding column in the EDCI Data tab. " &amp; CHAR(10),"")))</f>
        <v/>
      </c>
      <c r="DL44" s="230" t="str">
        <f>IF(COUNTIFS($BR$10:$BR$259,$BR44,$E$10:$E$259,$E44)&lt;&gt;COUNTIFS($BR$10:$BR$259,$BR44,$E$10:$E$259,$E44,AV$10:AV$259,AV44),DL$8&amp;" for this company in this year is inconsistent across funds, please update accordingly. "&amp;CHAR(10),IF(AV44="","",IF(COUNTIF('Source Data (Hidden)'!$Q$3:$Q$6,AV44)&lt;&gt;1,"Invalid input for 'Does the Portfolio Company have a long-term net zero goal' - Please ensure that you have selected a valid response using the drop-down list available in the corresponding column in the EDCI Data tab. " &amp; CHAR(10),"")))</f>
        <v/>
      </c>
      <c r="DM44" s="230" t="str">
        <f t="shared" si="83"/>
        <v/>
      </c>
      <c r="DN44" s="230" t="str">
        <f t="shared" si="84"/>
        <v/>
      </c>
      <c r="DO44" s="230" t="str">
        <f t="shared" si="85"/>
        <v/>
      </c>
      <c r="DP44" s="230"/>
      <c r="DQ44" s="230" t="str">
        <f t="shared" si="86"/>
        <v/>
      </c>
      <c r="DR44" s="230" t="str">
        <f t="shared" si="87"/>
        <v/>
      </c>
      <c r="DS44" s="230" t="str">
        <f t="shared" si="88"/>
        <v/>
      </c>
      <c r="DT44" s="230" t="str">
        <f t="shared" si="89"/>
        <v/>
      </c>
      <c r="DU44" s="230" t="str">
        <f t="shared" si="90"/>
        <v/>
      </c>
      <c r="DV44" s="230" t="str">
        <f t="shared" si="91"/>
        <v/>
      </c>
      <c r="DW44" s="230" t="str">
        <f t="shared" si="92"/>
        <v/>
      </c>
      <c r="DX44" s="230" t="str">
        <f t="shared" si="93"/>
        <v/>
      </c>
      <c r="DY44" s="230" t="str">
        <f t="shared" si="94"/>
        <v/>
      </c>
      <c r="DZ44" s="230" t="str">
        <f t="shared" si="95"/>
        <v/>
      </c>
      <c r="EA44" s="230" t="str">
        <f t="shared" si="96"/>
        <v/>
      </c>
      <c r="EB44" s="230" t="str">
        <f t="shared" si="97"/>
        <v/>
      </c>
      <c r="EC44" s="284" t="str">
        <f t="shared" si="98"/>
        <v/>
      </c>
      <c r="ED44" s="284" t="str">
        <f t="shared" si="99"/>
        <v/>
      </c>
      <c r="EE44" s="230" t="str">
        <f t="shared" si="100"/>
        <v/>
      </c>
      <c r="EF44" s="230" t="str">
        <f>IF(COUNTIFS($BR$10:$BR$259,$BR44,$E$10:$E$259,$E44)&lt;&gt;COUNTIFS($BR$10:$BR$259,$BR44,$E$10:$E$259,$E44,BP$10:BP$259,BP44),EF$8&amp;" for this company in this year is inconsistent across funds, please update accordingly. "&amp;CHAR(10),IF(AND(BP44="",BQ44=""),"",IF(OR(AND(BQ44&lt;&gt;"",BP44&lt;&gt;"",BP44&lt;&gt;"Y"),AND(BQ44&lt;&gt;"",BP44=""),COUNTIF('Source Data (Hidden)'!$S$3:$S$4,BP44)&lt;&gt;1),"Invalid input for 'Do you conduct an employee survey' - Please ensure the input is either Y or N or leave blank if data is not available. If you have reported a % response rate to employee survey then the input for this metric should be Y. " &amp; CHAR(10),"")))</f>
        <v/>
      </c>
      <c r="EG44" s="230" t="str">
        <f t="shared" si="101"/>
        <v/>
      </c>
    </row>
    <row r="45" spans="1:137" s="154" customFormat="1" ht="60" customHeight="1" x14ac:dyDescent="0.35">
      <c r="A45" s="153"/>
      <c r="B45" s="212" t="str">
        <f t="shared" ca="1" si="0"/>
        <v/>
      </c>
      <c r="C45" s="213" t="str">
        <f>IF('EDCI Data'!B45="","",'EDCI Data'!B45)</f>
        <v/>
      </c>
      <c r="D45" s="214" t="str">
        <f>IF('EDCI Data'!C45="","",'EDCI Data'!C45)</f>
        <v/>
      </c>
      <c r="E45" s="215" t="str">
        <f>IF('EDCI Data'!D45="","",'EDCI Data'!D45)</f>
        <v/>
      </c>
      <c r="F45" s="216" t="str">
        <f>IF('EDCI Data'!E45="","",'EDCI Data'!E45)</f>
        <v/>
      </c>
      <c r="G45" s="213" t="str">
        <f>IF('EDCI Data'!F45="","",'EDCI Data'!F45)</f>
        <v/>
      </c>
      <c r="H45" s="213" t="str">
        <f>IF('EDCI Data'!G45="","",'EDCI Data'!G45)</f>
        <v/>
      </c>
      <c r="I45" s="213" t="str">
        <f>IF('EDCI Data'!H45="","",'EDCI Data'!H45)</f>
        <v/>
      </c>
      <c r="J45" s="213" t="str">
        <f>IF('EDCI Data'!I45="","",'EDCI Data'!I45)</f>
        <v/>
      </c>
      <c r="K45" s="213" t="str">
        <f>IF('EDCI Data'!J45="","",'EDCI Data'!J45)</f>
        <v/>
      </c>
      <c r="L45" s="213" t="str">
        <f>IF('EDCI Data'!K45="","",'EDCI Data'!K45)</f>
        <v/>
      </c>
      <c r="M45" s="217" t="str">
        <f>IF('EDCI Data'!L45="","",'EDCI Data'!L45)</f>
        <v/>
      </c>
      <c r="N45" s="217" t="str">
        <f>IF('EDCI Data'!M45="","",'EDCI Data'!M45)</f>
        <v/>
      </c>
      <c r="O45" s="213" t="str">
        <f>IF('EDCI Data'!N45="","",'EDCI Data'!N45)</f>
        <v/>
      </c>
      <c r="P45" s="213" t="str">
        <f>IF('EDCI Data'!O45="","",'EDCI Data'!O45)</f>
        <v/>
      </c>
      <c r="Q45" s="213" t="str">
        <f>IF('EDCI Data'!P45="","",'EDCI Data'!P45)</f>
        <v/>
      </c>
      <c r="R45" s="213" t="str">
        <f>IF('EDCI Data'!Q45="","",'EDCI Data'!Q45)</f>
        <v/>
      </c>
      <c r="S45" s="218" t="str">
        <f>IF('EDCI Data'!R45="","",'EDCI Data'!R45)</f>
        <v/>
      </c>
      <c r="T45" s="219" t="str">
        <f>IF('EDCI Data'!S45="","",'EDCI Data'!S45)</f>
        <v/>
      </c>
      <c r="U45" s="219" t="str">
        <f>IF('EDCI Data'!T45="","",'EDCI Data'!T45)</f>
        <v/>
      </c>
      <c r="V45" s="220" t="str">
        <f>IF('EDCI Data'!U45="","",'EDCI Data'!U45)</f>
        <v/>
      </c>
      <c r="W45" s="213" t="str">
        <f>IF('EDCI Data'!V45="","",'EDCI Data'!V45)</f>
        <v/>
      </c>
      <c r="X45" s="220" t="str">
        <f>IF('EDCI Data'!W45="","",'EDCI Data'!W45)</f>
        <v/>
      </c>
      <c r="Y45" s="213" t="str">
        <f>IF('EDCI Data'!X45="","",'EDCI Data'!X45)</f>
        <v/>
      </c>
      <c r="Z45" s="220" t="str">
        <f>IF('EDCI Data'!Y45="","",'EDCI Data'!Y45)</f>
        <v/>
      </c>
      <c r="AA45" s="213" t="str">
        <f>IF('EDCI Data'!Z45="","",'EDCI Data'!Z45)</f>
        <v/>
      </c>
      <c r="AB45" s="213" t="str">
        <f>IF('EDCI Data'!AA45="","",'EDCI Data'!AA45)</f>
        <v/>
      </c>
      <c r="AC45" s="213" t="str">
        <f>IF('EDCI Data'!AB45="","",'EDCI Data'!AB45)</f>
        <v/>
      </c>
      <c r="AD45" s="213" t="str">
        <f>IF('EDCI Data'!AC45="","",'EDCI Data'!AC45)</f>
        <v/>
      </c>
      <c r="AE45" s="213" t="str">
        <f>IF('EDCI Data'!AD45="","",'EDCI Data'!AD45)</f>
        <v/>
      </c>
      <c r="AF45" s="213" t="str">
        <f>IF('EDCI Data'!AE45="","",'EDCI Data'!AE45)</f>
        <v/>
      </c>
      <c r="AG45" s="213" t="str">
        <f>IF('EDCI Data'!AF45="","",'EDCI Data'!AF45)</f>
        <v/>
      </c>
      <c r="AH45" s="213" t="str">
        <f>IF('EDCI Data'!AG45="","",'EDCI Data'!AG45)</f>
        <v/>
      </c>
      <c r="AI45" s="213" t="str">
        <f>IF('EDCI Data'!AH45="","",'EDCI Data'!AH45)</f>
        <v/>
      </c>
      <c r="AJ45" s="213" t="str">
        <f>IF('EDCI Data'!AI45="","",'EDCI Data'!AI45)</f>
        <v/>
      </c>
      <c r="AK45" s="213" t="str">
        <f>IF('EDCI Data'!AJ45="","",'EDCI Data'!AJ45)</f>
        <v/>
      </c>
      <c r="AL45" s="213" t="str">
        <f>IF('EDCI Data'!AK45="","",'EDCI Data'!AK45)</f>
        <v/>
      </c>
      <c r="AM45" s="213" t="str">
        <f>IF('EDCI Data'!AL45="","",'EDCI Data'!AL45)</f>
        <v/>
      </c>
      <c r="AN45" s="213" t="str">
        <f>IF('EDCI Data'!AM45="","",'EDCI Data'!AM45)</f>
        <v/>
      </c>
      <c r="AO45" s="213" t="str">
        <f>IF('EDCI Data'!AN45="","",'EDCI Data'!AN45)</f>
        <v/>
      </c>
      <c r="AP45" s="213" t="str">
        <f>IF('EDCI Data'!AO45="","",'EDCI Data'!AO45)</f>
        <v/>
      </c>
      <c r="AQ45" s="213" t="str">
        <f>IF('EDCI Data'!AP45="","",'EDCI Data'!AP45)</f>
        <v/>
      </c>
      <c r="AR45" s="213" t="str">
        <f>IF('EDCI Data'!AQ45="","",'EDCI Data'!AQ45)</f>
        <v/>
      </c>
      <c r="AS45" s="213" t="str">
        <f>IF('EDCI Data'!AR45="","",'EDCI Data'!AR45)</f>
        <v/>
      </c>
      <c r="AT45" s="213" t="str">
        <f>IF('EDCI Data'!AS45="","",'EDCI Data'!AS45)</f>
        <v/>
      </c>
      <c r="AU45" s="213" t="str">
        <f>IF('EDCI Data'!AT45="","",'EDCI Data'!AT45)</f>
        <v/>
      </c>
      <c r="AV45" s="213" t="str">
        <f>IF('EDCI Data'!AU45="","",'EDCI Data'!AU45)</f>
        <v/>
      </c>
      <c r="AW45" s="213" t="str">
        <f>IF('EDCI Data'!AV45="","",'EDCI Data'!AV45)</f>
        <v/>
      </c>
      <c r="AX45" s="221" t="str">
        <f>IF('EDCI Data'!AW45="","",'EDCI Data'!AW45)</f>
        <v/>
      </c>
      <c r="AY45" s="221" t="str">
        <f>IF('EDCI Data'!AX45="","",'EDCI Data'!AX45)</f>
        <v/>
      </c>
      <c r="AZ45" s="222" t="str">
        <f t="shared" si="49"/>
        <v/>
      </c>
      <c r="BA45" s="223" t="str">
        <f>IF('EDCI Data'!AY45="","",'EDCI Data'!AY45)</f>
        <v/>
      </c>
      <c r="BB45" s="223" t="str">
        <f>IF('EDCI Data'!AZ45="","",'EDCI Data'!AZ45)</f>
        <v/>
      </c>
      <c r="BC45" s="223" t="str">
        <f>IF('EDCI Data'!BA45="","",'EDCI Data'!BA45)</f>
        <v/>
      </c>
      <c r="BD45" s="223" t="str">
        <f>IF('EDCI Data'!BB45="","",'EDCI Data'!BB45)</f>
        <v/>
      </c>
      <c r="BE45" s="223" t="str">
        <f>IF('EDCI Data'!BC45="","",'EDCI Data'!BC45)</f>
        <v/>
      </c>
      <c r="BF45" s="223" t="str">
        <f>IF('EDCI Data'!BD45="","",'EDCI Data'!BD45)</f>
        <v/>
      </c>
      <c r="BG45" s="223" t="str">
        <f>IF('EDCI Data'!BE45="","",'EDCI Data'!BE45)</f>
        <v/>
      </c>
      <c r="BH45" s="223" t="str">
        <f>IF('EDCI Data'!BF45="","",'EDCI Data'!BF45)</f>
        <v/>
      </c>
      <c r="BI45" s="224" t="str">
        <f>IF('EDCI Data'!BG45="","",'EDCI Data'!BG45)</f>
        <v/>
      </c>
      <c r="BJ45" s="225" t="str">
        <f>IF('EDCI Data'!S45="","",'EDCI Data'!S45)</f>
        <v/>
      </c>
      <c r="BK45" s="225" t="str">
        <f>IF('EDCI Data'!T45="","",'EDCI Data'!T45)</f>
        <v/>
      </c>
      <c r="BL45" s="224" t="str">
        <f>IF('EDCI Data'!BJ45="","",'EDCI Data'!BJ45)</f>
        <v/>
      </c>
      <c r="BM45" s="226" t="str">
        <f>IF('EDCI Data'!BK45="","",'EDCI Data'!BK45)</f>
        <v/>
      </c>
      <c r="BN45" s="226" t="str">
        <f>IF('EDCI Data'!BL45="","",'EDCI Data'!BL45)</f>
        <v/>
      </c>
      <c r="BO45" s="227" t="str">
        <f>IF('EDCI Data'!BM45="","",'EDCI Data'!BM45)</f>
        <v/>
      </c>
      <c r="BP45" s="228" t="str">
        <f>IF('EDCI Data'!BN45="","",'EDCI Data'!BN45)</f>
        <v/>
      </c>
      <c r="BQ45" s="229" t="str">
        <f>IF('EDCI Data'!BO45="","",'EDCI Data'!BO45)</f>
        <v/>
      </c>
      <c r="BR45" s="230" t="str">
        <f t="shared" si="50"/>
        <v/>
      </c>
      <c r="BS45" s="230" t="str">
        <f t="shared" si="51"/>
        <v/>
      </c>
      <c r="BT45" s="230" t="str">
        <f t="shared" si="52"/>
        <v/>
      </c>
      <c r="BU45" s="230" t="str">
        <f t="shared" si="53"/>
        <v/>
      </c>
      <c r="BV45" s="230" t="str">
        <f t="shared" si="54"/>
        <v/>
      </c>
      <c r="BW45" s="230" t="str">
        <f>IF(COUNTIFS($BR$10:$BR$259,$BR45,$E$10:$E$259,$E45)&lt;&gt;COUNTIFS($BR$10:$BR$259,$BR45,$E$10:$E$259,$E45,G$10:G$259,G45),BW$8&amp;" for this company in this year is inconsistent across funds, please update accordingly. "&amp;CHAR(10),IF(G45="","",IF(IFERROR(OR(INT(G45)&lt;&gt;G45,ISTEXT(G45),G45&gt;'Source Data (Hidden)'!$T$3),TRUE),"Invalid year of initial investment - Please ensure that the input is a year (not a date) and is not future dated. "&amp;CHAR(10),"")))</f>
        <v/>
      </c>
      <c r="BX45" s="230"/>
      <c r="BY45" s="230" t="str">
        <f>IF(COUNTIFS($BR$10:$BR$259,$BR45,$E$10:$E$259,$E45)&lt;&gt;COUNTIFS($BR$10:$BR$259,$BR45,$E$10:$E$259,$E45,I$10:I$259,I45),BY$8&amp;" for this company in this year is inconsistent across funds, please update accordingly. "&amp;CHAR(10),IF(I45="","",IF(COUNTIF('Source Data (Hidden)'!$A$3:$B$255,I45)=0,"Invalid country of domicile - Please enter a valid input using the drop-down in the 'Country of domicile' column in the EDCI Data tab. "&amp;CHAR(10),"")))</f>
        <v/>
      </c>
      <c r="BZ45" s="230" t="str">
        <f>IF(COUNTIFS($BR$10:$BR$259,$BR45,$E$10:$E$259,$E45)&lt;&gt;COUNTIFS($BR$10:$BR$259,$BR45,$E$10:$E$259,$E45,J$10:J$259,J45),BZ$8&amp;" for this company in this year is inconsistent across funds, please update accordingly. "&amp;CHAR(10),IF(J45="","",IF(COUNTIF('Source Data (Hidden)'!$A$3:$B$255,J45)=0,"Invalid primary country of operations - Please enter a valid input using the drop-down in the 'Primary country of operations' column in the EDCI Data tab and ensure that you have narrowed this down to 1 primary country of operations. "&amp;CHAR(10),"")))</f>
        <v/>
      </c>
      <c r="CA45" s="230" t="str">
        <f>IF(COUNTIFS($BR$10:$BR$259,$BR45,$E$10:$E$259,$E45)&lt;&gt;COUNTIFS($BR$10:$BR$259,$BR45,$E$10:$E$259,$E45,K$10:K$259,K45),CA$8&amp;" for this company in this year is inconsistent across funds, please update accordingly. "&amp;CHAR(10),IF(K45="","",IF(COUNTIF('Source Data (Hidden)'!$C$3:$C$4,K45)&lt;&gt;1,"Invalid company structure - Please classify the portfolio company as either 'Private' or 'Public'. "&amp;CHAR(10),"")))</f>
        <v/>
      </c>
      <c r="CB45" s="230" t="str">
        <f>IF(COUNTIFS($BR$10:$BR$259,$BR45,$E$10:$E$259,$E45)&lt;&gt;COUNTIFS($BR$10:$BR$259,$BR45,$E$10:$E$259,$E45,L$10:L$259,L45),CB$8&amp;" for this company in this year is inconsistent across funds, please update accordingly. "&amp;CHAR(10),IF(L45="","",IF(COUNTIF('Source Data (Hidden)'!$D$3:$D$5,L45)&lt;&gt;1,"Invalid growth stage of company - Please describe the growth stage of the company as either 'Venture', 'Growth' or 'Buyout'. " &amp; CHAR(10),"")))</f>
        <v/>
      </c>
      <c r="CC45" s="230" t="str">
        <f t="shared" si="55"/>
        <v/>
      </c>
      <c r="CD45" s="283" t="str">
        <f t="shared" si="56"/>
        <v/>
      </c>
      <c r="CE45" s="230" t="str">
        <f>IF(COUNTIFS($BR$10:$BR$259,$BR45,$E$10:$E$259,$E45)&lt;&gt;COUNTIFS($BR$10:$BR$259,$BR45,$E$10:$E$259,$E45,O$10:O$259,O45),CE$8&amp;" for this company in this year is inconsistent across funds, please update accordingly. "&amp;CHAR(10),IF(O45="","",IF(COUNTIF('Source Data (Hidden)'!$G$3:$G$13,O45)&lt;&gt;1,"Invalid sector of operations SICS name - Please ensure that you have selected a valid sector of operations using the drop-down list available in the corresponding column in the EDCI Data tab. " &amp; CHAR(10),"")))</f>
        <v/>
      </c>
      <c r="CF45" s="230" t="str">
        <f t="shared" ca="1" si="57"/>
        <v/>
      </c>
      <c r="CG45" s="230" t="str">
        <f t="shared" ca="1" si="58"/>
        <v/>
      </c>
      <c r="CH45" s="230" t="str">
        <f>IF(COUNTIFS($BR$10:$BR$259,$BR45,$E$10:$E$259,$E45)&lt;&gt;COUNTIFS($BR$10:$BR$259,$BR45,$E$10:$E$259,$E45,R$10:R$259,R45),CH$8&amp;" for this company in this year is inconsistent across funds, please update accordingly. "&amp;CHAR(10),IF(R45="","",IF(COUNTIF('Source Data (Hidden)'!$F$3:$F$183,R45)&lt;&gt;1,"Invalid currency input - Please ensure that the currency entered is a monetary unit described using three letter code (ISO 4217 code). " &amp; CHAR(10),"")))</f>
        <v/>
      </c>
      <c r="CI45" s="230" t="str">
        <f t="shared" si="59"/>
        <v/>
      </c>
      <c r="CJ45" s="230" t="str">
        <f t="shared" si="60"/>
        <v/>
      </c>
      <c r="CK45" s="230" t="str">
        <f t="shared" si="61"/>
        <v/>
      </c>
      <c r="CL45" s="230" t="str">
        <f t="shared" si="62"/>
        <v/>
      </c>
      <c r="CM45" s="230" t="str">
        <f>IF(COUNTIFS($BR$10:$BR$259,$BR45,$E$10:$E$259,$E45)&lt;&gt;COUNTIFS($BR$10:$BR$259,$BR45,$E$10:$E$259,$E45,W$10:W$259,W45),CM$8&amp;" for this company in this year is inconsistent across funds, please update accordingly. "&amp;CHAR(10),IF(W45="","",IF(COUNTIF('Source Data (Hidden)'!$L$3:$L$6,W45)&lt;&gt;1,"Invalid input for Scope 1 Methodology - Please choose one of the options from the drop-down list in the corresponding column in the EDCI Data tab. " &amp; CHAR(10),"")))</f>
        <v/>
      </c>
      <c r="CN45" s="230" t="str">
        <f t="shared" si="63"/>
        <v/>
      </c>
      <c r="CO45" s="230" t="str">
        <f>IF(COUNTIFS($BR$10:$BR$259,$BR45,$E$10:$E$259,$E45)&lt;&gt;COUNTIFS($BR$10:$BR$259,$BR45,$E$10:$E$259,$E45,Y$10:Y$259,Y45),CO$8&amp;" for this company in this year is inconsistent across funds, please update accordingly. "&amp;CHAR(10),IF(Y45="","",IF(COUNTIF('Source Data (Hidden)'!$M$3:$M$5,Y45)&lt;&gt;1,"Invalid input for Scope 2 Methodology - Please choose one of the options from the drop-down list in the corresponding column in the EDCI Data tab. " &amp; CHAR(10),"")))</f>
        <v/>
      </c>
      <c r="CP45" s="230" t="str">
        <f t="shared" si="64"/>
        <v/>
      </c>
      <c r="CQ45" s="230" t="str">
        <f>IF(COUNTIFS($BR$10:$BR$259,$BR45,$E$10:$E$259,$E45)&lt;&gt;COUNTIFS($BR$10:$BR$259,$BR45,$E$10:$E$259,$E45,AA$10:AA$259,AA45),CQ$8&amp;" for this company in this year is inconsistent across funds, please update accordingly. "&amp;CHAR(10),IF(AA45="","",IF(COUNTIF('Source Data (Hidden)'!$N$3:$N$6,AA45)&lt;&gt;1,"Invalid input for Scope 3 Methodology - Please choose one of the options from the drop-down list in the corresponding column in the EDCI Data tab. " &amp; CHAR(10),"")))</f>
        <v/>
      </c>
      <c r="CR45" s="230" t="str">
        <f t="shared" si="65"/>
        <v/>
      </c>
      <c r="CS45" s="230" t="str">
        <f t="shared" si="66"/>
        <v/>
      </c>
      <c r="CT45" s="230" t="str">
        <f t="shared" si="67"/>
        <v/>
      </c>
      <c r="CU45" s="230" t="str">
        <f t="shared" si="68"/>
        <v/>
      </c>
      <c r="CV45" s="230" t="str">
        <f t="shared" si="69"/>
        <v/>
      </c>
      <c r="CW45" s="230" t="str">
        <f t="shared" si="70"/>
        <v/>
      </c>
      <c r="CX45" s="230" t="str">
        <f t="shared" si="71"/>
        <v/>
      </c>
      <c r="CY45" s="230" t="str">
        <f t="shared" si="72"/>
        <v/>
      </c>
      <c r="CZ45" s="230" t="str">
        <f t="shared" si="73"/>
        <v/>
      </c>
      <c r="DA45" s="230" t="str">
        <f t="shared" si="74"/>
        <v/>
      </c>
      <c r="DB45" s="230" t="str">
        <f t="shared" si="75"/>
        <v/>
      </c>
      <c r="DC45" s="230" t="str">
        <f t="shared" si="76"/>
        <v/>
      </c>
      <c r="DD45" s="230" t="str">
        <f t="shared" si="77"/>
        <v/>
      </c>
      <c r="DE45" s="230" t="str">
        <f t="shared" si="78"/>
        <v/>
      </c>
      <c r="DF45" s="230" t="str">
        <f t="shared" si="79"/>
        <v/>
      </c>
      <c r="DG45" s="230" t="str">
        <f t="shared" si="80"/>
        <v/>
      </c>
      <c r="DH45" s="283" t="str">
        <f t="shared" si="81"/>
        <v/>
      </c>
      <c r="DI45" s="230" t="str">
        <f t="shared" si="82"/>
        <v/>
      </c>
      <c r="DJ45" s="230" t="str">
        <f>IF(COUNTIFS($BR$10:$BR$259,$BR45,$E$10:$E$259,$E45)&lt;&gt;COUNTIFS($BR$10:$BR$259,$BR45,$E$10:$E$259,$E45,AT$10:AT$259,AT45),DJ$8&amp;" for this company in this year is inconsistent across funds, please update accordingly. "&amp;CHAR(10),IF(AT45="","",IF(COUNTIF('Source Data (Hidden)'!$O$3:$O$5,AT45)&lt;&gt;1,"Invalid input for 'Does this Portco have a decarbonization strategy/plan in place' - Please ensure that you have selected a valid response using the drop-down list available in the corresponding column in the EDCI Data tab. " &amp; CHAR(10),"")))</f>
        <v/>
      </c>
      <c r="DK45" s="230" t="str">
        <f>IF(COUNTIFS($BR$10:$BR$259,$BR45,$E$10:$E$259,$E45)&lt;&gt;COUNTIFS($BR$10:$BR$259,$BR45,$E$10:$E$259,$E45,AU$10:AU$259,AU45),DK$8&amp;" for this company in this year is inconsistent across funds, please update accordingly. "&amp;CHAR(10),IF(AU45="","",IF(COUNTIF('Source Data (Hidden)'!$P$3:$P$5,AU45)&lt;&gt;1,"Invalid input for 'Does the Portfolio Company have a short-term GHG emission reduction target' - Please ensure you have selected a valid response using the drop-down list available in the corresponding column in the EDCI Data tab. " &amp; CHAR(10),"")))</f>
        <v/>
      </c>
      <c r="DL45" s="230" t="str">
        <f>IF(COUNTIFS($BR$10:$BR$259,$BR45,$E$10:$E$259,$E45)&lt;&gt;COUNTIFS($BR$10:$BR$259,$BR45,$E$10:$E$259,$E45,AV$10:AV$259,AV45),DL$8&amp;" for this company in this year is inconsistent across funds, please update accordingly. "&amp;CHAR(10),IF(AV45="","",IF(COUNTIF('Source Data (Hidden)'!$Q$3:$Q$6,AV45)&lt;&gt;1,"Invalid input for 'Does the Portfolio Company have a long-term net zero goal' - Please ensure that you have selected a valid response using the drop-down list available in the corresponding column in the EDCI Data tab. " &amp; CHAR(10),"")))</f>
        <v/>
      </c>
      <c r="DM45" s="230" t="str">
        <f t="shared" si="83"/>
        <v/>
      </c>
      <c r="DN45" s="230" t="str">
        <f t="shared" si="84"/>
        <v/>
      </c>
      <c r="DO45" s="230" t="str">
        <f t="shared" si="85"/>
        <v/>
      </c>
      <c r="DP45" s="230"/>
      <c r="DQ45" s="230" t="str">
        <f t="shared" si="86"/>
        <v/>
      </c>
      <c r="DR45" s="230" t="str">
        <f t="shared" si="87"/>
        <v/>
      </c>
      <c r="DS45" s="230" t="str">
        <f t="shared" si="88"/>
        <v/>
      </c>
      <c r="DT45" s="230" t="str">
        <f t="shared" si="89"/>
        <v/>
      </c>
      <c r="DU45" s="230" t="str">
        <f t="shared" si="90"/>
        <v/>
      </c>
      <c r="DV45" s="230" t="str">
        <f t="shared" si="91"/>
        <v/>
      </c>
      <c r="DW45" s="230" t="str">
        <f t="shared" si="92"/>
        <v/>
      </c>
      <c r="DX45" s="230" t="str">
        <f t="shared" si="93"/>
        <v/>
      </c>
      <c r="DY45" s="230" t="str">
        <f t="shared" si="94"/>
        <v/>
      </c>
      <c r="DZ45" s="230" t="str">
        <f t="shared" si="95"/>
        <v/>
      </c>
      <c r="EA45" s="230" t="str">
        <f t="shared" si="96"/>
        <v/>
      </c>
      <c r="EB45" s="230" t="str">
        <f t="shared" si="97"/>
        <v/>
      </c>
      <c r="EC45" s="284" t="str">
        <f t="shared" si="98"/>
        <v/>
      </c>
      <c r="ED45" s="284" t="str">
        <f t="shared" si="99"/>
        <v/>
      </c>
      <c r="EE45" s="230" t="str">
        <f t="shared" si="100"/>
        <v/>
      </c>
      <c r="EF45" s="230" t="str">
        <f>IF(COUNTIFS($BR$10:$BR$259,$BR45,$E$10:$E$259,$E45)&lt;&gt;COUNTIFS($BR$10:$BR$259,$BR45,$E$10:$E$259,$E45,BP$10:BP$259,BP45),EF$8&amp;" for this company in this year is inconsistent across funds, please update accordingly. "&amp;CHAR(10),IF(AND(BP45="",BQ45=""),"",IF(OR(AND(BQ45&lt;&gt;"",BP45&lt;&gt;"",BP45&lt;&gt;"Y"),AND(BQ45&lt;&gt;"",BP45=""),COUNTIF('Source Data (Hidden)'!$S$3:$S$4,BP45)&lt;&gt;1),"Invalid input for 'Do you conduct an employee survey' - Please ensure the input is either Y or N or leave blank if data is not available. If you have reported a % response rate to employee survey then the input for this metric should be Y. " &amp; CHAR(10),"")))</f>
        <v/>
      </c>
      <c r="EG45" s="230" t="str">
        <f t="shared" si="101"/>
        <v/>
      </c>
    </row>
    <row r="46" spans="1:137" s="154" customFormat="1" ht="60" customHeight="1" x14ac:dyDescent="0.35">
      <c r="A46" s="153"/>
      <c r="B46" s="212" t="str">
        <f t="shared" ca="1" si="0"/>
        <v/>
      </c>
      <c r="C46" s="213" t="str">
        <f>IF('EDCI Data'!B46="","",'EDCI Data'!B46)</f>
        <v/>
      </c>
      <c r="D46" s="214" t="str">
        <f>IF('EDCI Data'!C46="","",'EDCI Data'!C46)</f>
        <v/>
      </c>
      <c r="E46" s="215" t="str">
        <f>IF('EDCI Data'!D46="","",'EDCI Data'!D46)</f>
        <v/>
      </c>
      <c r="F46" s="216" t="str">
        <f>IF('EDCI Data'!E46="","",'EDCI Data'!E46)</f>
        <v/>
      </c>
      <c r="G46" s="213" t="str">
        <f>IF('EDCI Data'!F46="","",'EDCI Data'!F46)</f>
        <v/>
      </c>
      <c r="H46" s="213" t="str">
        <f>IF('EDCI Data'!G46="","",'EDCI Data'!G46)</f>
        <v/>
      </c>
      <c r="I46" s="213" t="str">
        <f>IF('EDCI Data'!H46="","",'EDCI Data'!H46)</f>
        <v/>
      </c>
      <c r="J46" s="213" t="str">
        <f>IF('EDCI Data'!I46="","",'EDCI Data'!I46)</f>
        <v/>
      </c>
      <c r="K46" s="213" t="str">
        <f>IF('EDCI Data'!J46="","",'EDCI Data'!J46)</f>
        <v/>
      </c>
      <c r="L46" s="213" t="str">
        <f>IF('EDCI Data'!K46="","",'EDCI Data'!K46)</f>
        <v/>
      </c>
      <c r="M46" s="217" t="str">
        <f>IF('EDCI Data'!L46="","",'EDCI Data'!L46)</f>
        <v/>
      </c>
      <c r="N46" s="217" t="str">
        <f>IF('EDCI Data'!M46="","",'EDCI Data'!M46)</f>
        <v/>
      </c>
      <c r="O46" s="213" t="str">
        <f>IF('EDCI Data'!N46="","",'EDCI Data'!N46)</f>
        <v/>
      </c>
      <c r="P46" s="213" t="str">
        <f>IF('EDCI Data'!O46="","",'EDCI Data'!O46)</f>
        <v/>
      </c>
      <c r="Q46" s="213" t="str">
        <f>IF('EDCI Data'!P46="","",'EDCI Data'!P46)</f>
        <v/>
      </c>
      <c r="R46" s="213" t="str">
        <f>IF('EDCI Data'!Q46="","",'EDCI Data'!Q46)</f>
        <v/>
      </c>
      <c r="S46" s="218" t="str">
        <f>IF('EDCI Data'!R46="","",'EDCI Data'!R46)</f>
        <v/>
      </c>
      <c r="T46" s="219" t="str">
        <f>IF('EDCI Data'!S46="","",'EDCI Data'!S46)</f>
        <v/>
      </c>
      <c r="U46" s="219" t="str">
        <f>IF('EDCI Data'!T46="","",'EDCI Data'!T46)</f>
        <v/>
      </c>
      <c r="V46" s="220" t="str">
        <f>IF('EDCI Data'!U46="","",'EDCI Data'!U46)</f>
        <v/>
      </c>
      <c r="W46" s="213" t="str">
        <f>IF('EDCI Data'!V46="","",'EDCI Data'!V46)</f>
        <v/>
      </c>
      <c r="X46" s="220" t="str">
        <f>IF('EDCI Data'!W46="","",'EDCI Data'!W46)</f>
        <v/>
      </c>
      <c r="Y46" s="213" t="str">
        <f>IF('EDCI Data'!X46="","",'EDCI Data'!X46)</f>
        <v/>
      </c>
      <c r="Z46" s="220" t="str">
        <f>IF('EDCI Data'!Y46="","",'EDCI Data'!Y46)</f>
        <v/>
      </c>
      <c r="AA46" s="213" t="str">
        <f>IF('EDCI Data'!Z46="","",'EDCI Data'!Z46)</f>
        <v/>
      </c>
      <c r="AB46" s="213" t="str">
        <f>IF('EDCI Data'!AA46="","",'EDCI Data'!AA46)</f>
        <v/>
      </c>
      <c r="AC46" s="213" t="str">
        <f>IF('EDCI Data'!AB46="","",'EDCI Data'!AB46)</f>
        <v/>
      </c>
      <c r="AD46" s="213" t="str">
        <f>IF('EDCI Data'!AC46="","",'EDCI Data'!AC46)</f>
        <v/>
      </c>
      <c r="AE46" s="213" t="str">
        <f>IF('EDCI Data'!AD46="","",'EDCI Data'!AD46)</f>
        <v/>
      </c>
      <c r="AF46" s="213" t="str">
        <f>IF('EDCI Data'!AE46="","",'EDCI Data'!AE46)</f>
        <v/>
      </c>
      <c r="AG46" s="213" t="str">
        <f>IF('EDCI Data'!AF46="","",'EDCI Data'!AF46)</f>
        <v/>
      </c>
      <c r="AH46" s="213" t="str">
        <f>IF('EDCI Data'!AG46="","",'EDCI Data'!AG46)</f>
        <v/>
      </c>
      <c r="AI46" s="213" t="str">
        <f>IF('EDCI Data'!AH46="","",'EDCI Data'!AH46)</f>
        <v/>
      </c>
      <c r="AJ46" s="213" t="str">
        <f>IF('EDCI Data'!AI46="","",'EDCI Data'!AI46)</f>
        <v/>
      </c>
      <c r="AK46" s="213" t="str">
        <f>IF('EDCI Data'!AJ46="","",'EDCI Data'!AJ46)</f>
        <v/>
      </c>
      <c r="AL46" s="213" t="str">
        <f>IF('EDCI Data'!AK46="","",'EDCI Data'!AK46)</f>
        <v/>
      </c>
      <c r="AM46" s="213" t="str">
        <f>IF('EDCI Data'!AL46="","",'EDCI Data'!AL46)</f>
        <v/>
      </c>
      <c r="AN46" s="213" t="str">
        <f>IF('EDCI Data'!AM46="","",'EDCI Data'!AM46)</f>
        <v/>
      </c>
      <c r="AO46" s="213" t="str">
        <f>IF('EDCI Data'!AN46="","",'EDCI Data'!AN46)</f>
        <v/>
      </c>
      <c r="AP46" s="213" t="str">
        <f>IF('EDCI Data'!AO46="","",'EDCI Data'!AO46)</f>
        <v/>
      </c>
      <c r="AQ46" s="213" t="str">
        <f>IF('EDCI Data'!AP46="","",'EDCI Data'!AP46)</f>
        <v/>
      </c>
      <c r="AR46" s="213" t="str">
        <f>IF('EDCI Data'!AQ46="","",'EDCI Data'!AQ46)</f>
        <v/>
      </c>
      <c r="AS46" s="213" t="str">
        <f>IF('EDCI Data'!AR46="","",'EDCI Data'!AR46)</f>
        <v/>
      </c>
      <c r="AT46" s="213" t="str">
        <f>IF('EDCI Data'!AS46="","",'EDCI Data'!AS46)</f>
        <v/>
      </c>
      <c r="AU46" s="213" t="str">
        <f>IF('EDCI Data'!AT46="","",'EDCI Data'!AT46)</f>
        <v/>
      </c>
      <c r="AV46" s="213" t="str">
        <f>IF('EDCI Data'!AU46="","",'EDCI Data'!AU46)</f>
        <v/>
      </c>
      <c r="AW46" s="213" t="str">
        <f>IF('EDCI Data'!AV46="","",'EDCI Data'!AV46)</f>
        <v/>
      </c>
      <c r="AX46" s="221" t="str">
        <f>IF('EDCI Data'!AW46="","",'EDCI Data'!AW46)</f>
        <v/>
      </c>
      <c r="AY46" s="221" t="str">
        <f>IF('EDCI Data'!AX46="","",'EDCI Data'!AX46)</f>
        <v/>
      </c>
      <c r="AZ46" s="222" t="str">
        <f t="shared" si="49"/>
        <v/>
      </c>
      <c r="BA46" s="223" t="str">
        <f>IF('EDCI Data'!AY46="","",'EDCI Data'!AY46)</f>
        <v/>
      </c>
      <c r="BB46" s="223" t="str">
        <f>IF('EDCI Data'!AZ46="","",'EDCI Data'!AZ46)</f>
        <v/>
      </c>
      <c r="BC46" s="223" t="str">
        <f>IF('EDCI Data'!BA46="","",'EDCI Data'!BA46)</f>
        <v/>
      </c>
      <c r="BD46" s="223" t="str">
        <f>IF('EDCI Data'!BB46="","",'EDCI Data'!BB46)</f>
        <v/>
      </c>
      <c r="BE46" s="223" t="str">
        <f>IF('EDCI Data'!BC46="","",'EDCI Data'!BC46)</f>
        <v/>
      </c>
      <c r="BF46" s="223" t="str">
        <f>IF('EDCI Data'!BD46="","",'EDCI Data'!BD46)</f>
        <v/>
      </c>
      <c r="BG46" s="223" t="str">
        <f>IF('EDCI Data'!BE46="","",'EDCI Data'!BE46)</f>
        <v/>
      </c>
      <c r="BH46" s="223" t="str">
        <f>IF('EDCI Data'!BF46="","",'EDCI Data'!BF46)</f>
        <v/>
      </c>
      <c r="BI46" s="224" t="str">
        <f>IF('EDCI Data'!BG46="","",'EDCI Data'!BG46)</f>
        <v/>
      </c>
      <c r="BJ46" s="225" t="str">
        <f>IF('EDCI Data'!S46="","",'EDCI Data'!S46)</f>
        <v/>
      </c>
      <c r="BK46" s="225" t="str">
        <f>IF('EDCI Data'!T46="","",'EDCI Data'!T46)</f>
        <v/>
      </c>
      <c r="BL46" s="224" t="str">
        <f>IF('EDCI Data'!BJ46="","",'EDCI Data'!BJ46)</f>
        <v/>
      </c>
      <c r="BM46" s="226" t="str">
        <f>IF('EDCI Data'!BK46="","",'EDCI Data'!BK46)</f>
        <v/>
      </c>
      <c r="BN46" s="226" t="str">
        <f>IF('EDCI Data'!BL46="","",'EDCI Data'!BL46)</f>
        <v/>
      </c>
      <c r="BO46" s="227" t="str">
        <f>IF('EDCI Data'!BM46="","",'EDCI Data'!BM46)</f>
        <v/>
      </c>
      <c r="BP46" s="228" t="str">
        <f>IF('EDCI Data'!BN46="","",'EDCI Data'!BN46)</f>
        <v/>
      </c>
      <c r="BQ46" s="229" t="str">
        <f>IF('EDCI Data'!BO46="","",'EDCI Data'!BO46)</f>
        <v/>
      </c>
      <c r="BR46" s="230" t="str">
        <f t="shared" si="50"/>
        <v/>
      </c>
      <c r="BS46" s="230" t="str">
        <f t="shared" si="51"/>
        <v/>
      </c>
      <c r="BT46" s="230" t="str">
        <f t="shared" si="52"/>
        <v/>
      </c>
      <c r="BU46" s="230" t="str">
        <f t="shared" si="53"/>
        <v/>
      </c>
      <c r="BV46" s="230" t="str">
        <f t="shared" si="54"/>
        <v/>
      </c>
      <c r="BW46" s="230" t="str">
        <f>IF(COUNTIFS($BR$10:$BR$259,$BR46,$E$10:$E$259,$E46)&lt;&gt;COUNTIFS($BR$10:$BR$259,$BR46,$E$10:$E$259,$E46,G$10:G$259,G46),BW$8&amp;" for this company in this year is inconsistent across funds, please update accordingly. "&amp;CHAR(10),IF(G46="","",IF(IFERROR(OR(INT(G46)&lt;&gt;G46,ISTEXT(G46),G46&gt;'Source Data (Hidden)'!$T$3),TRUE),"Invalid year of initial investment - Please ensure that the input is a year (not a date) and is not future dated. "&amp;CHAR(10),"")))</f>
        <v/>
      </c>
      <c r="BX46" s="230"/>
      <c r="BY46" s="230" t="str">
        <f>IF(COUNTIFS($BR$10:$BR$259,$BR46,$E$10:$E$259,$E46)&lt;&gt;COUNTIFS($BR$10:$BR$259,$BR46,$E$10:$E$259,$E46,I$10:I$259,I46),BY$8&amp;" for this company in this year is inconsistent across funds, please update accordingly. "&amp;CHAR(10),IF(I46="","",IF(COUNTIF('Source Data (Hidden)'!$A$3:$B$255,I46)=0,"Invalid country of domicile - Please enter a valid input using the drop-down in the 'Country of domicile' column in the EDCI Data tab. "&amp;CHAR(10),"")))</f>
        <v/>
      </c>
      <c r="BZ46" s="230" t="str">
        <f>IF(COUNTIFS($BR$10:$BR$259,$BR46,$E$10:$E$259,$E46)&lt;&gt;COUNTIFS($BR$10:$BR$259,$BR46,$E$10:$E$259,$E46,J$10:J$259,J46),BZ$8&amp;" for this company in this year is inconsistent across funds, please update accordingly. "&amp;CHAR(10),IF(J46="","",IF(COUNTIF('Source Data (Hidden)'!$A$3:$B$255,J46)=0,"Invalid primary country of operations - Please enter a valid input using the drop-down in the 'Primary country of operations' column in the EDCI Data tab and ensure that you have narrowed this down to 1 primary country of operations. "&amp;CHAR(10),"")))</f>
        <v/>
      </c>
      <c r="CA46" s="230" t="str">
        <f>IF(COUNTIFS($BR$10:$BR$259,$BR46,$E$10:$E$259,$E46)&lt;&gt;COUNTIFS($BR$10:$BR$259,$BR46,$E$10:$E$259,$E46,K$10:K$259,K46),CA$8&amp;" for this company in this year is inconsistent across funds, please update accordingly. "&amp;CHAR(10),IF(K46="","",IF(COUNTIF('Source Data (Hidden)'!$C$3:$C$4,K46)&lt;&gt;1,"Invalid company structure - Please classify the portfolio company as either 'Private' or 'Public'. "&amp;CHAR(10),"")))</f>
        <v/>
      </c>
      <c r="CB46" s="230" t="str">
        <f>IF(COUNTIFS($BR$10:$BR$259,$BR46,$E$10:$E$259,$E46)&lt;&gt;COUNTIFS($BR$10:$BR$259,$BR46,$E$10:$E$259,$E46,L$10:L$259,L46),CB$8&amp;" for this company in this year is inconsistent across funds, please update accordingly. "&amp;CHAR(10),IF(L46="","",IF(COUNTIF('Source Data (Hidden)'!$D$3:$D$5,L46)&lt;&gt;1,"Invalid growth stage of company - Please describe the growth stage of the company as either 'Venture', 'Growth' or 'Buyout'. " &amp; CHAR(10),"")))</f>
        <v/>
      </c>
      <c r="CC46" s="230" t="str">
        <f t="shared" si="55"/>
        <v/>
      </c>
      <c r="CD46" s="283" t="str">
        <f t="shared" si="56"/>
        <v/>
      </c>
      <c r="CE46" s="230" t="str">
        <f>IF(COUNTIFS($BR$10:$BR$259,$BR46,$E$10:$E$259,$E46)&lt;&gt;COUNTIFS($BR$10:$BR$259,$BR46,$E$10:$E$259,$E46,O$10:O$259,O46),CE$8&amp;" for this company in this year is inconsistent across funds, please update accordingly. "&amp;CHAR(10),IF(O46="","",IF(COUNTIF('Source Data (Hidden)'!$G$3:$G$13,O46)&lt;&gt;1,"Invalid sector of operations SICS name - Please ensure that you have selected a valid sector of operations using the drop-down list available in the corresponding column in the EDCI Data tab. " &amp; CHAR(10),"")))</f>
        <v/>
      </c>
      <c r="CF46" s="230" t="str">
        <f t="shared" ca="1" si="57"/>
        <v/>
      </c>
      <c r="CG46" s="230" t="str">
        <f t="shared" ca="1" si="58"/>
        <v/>
      </c>
      <c r="CH46" s="230" t="str">
        <f>IF(COUNTIFS($BR$10:$BR$259,$BR46,$E$10:$E$259,$E46)&lt;&gt;COUNTIFS($BR$10:$BR$259,$BR46,$E$10:$E$259,$E46,R$10:R$259,R46),CH$8&amp;" for this company in this year is inconsistent across funds, please update accordingly. "&amp;CHAR(10),IF(R46="","",IF(COUNTIF('Source Data (Hidden)'!$F$3:$F$183,R46)&lt;&gt;1,"Invalid currency input - Please ensure that the currency entered is a monetary unit described using three letter code (ISO 4217 code). " &amp; CHAR(10),"")))</f>
        <v/>
      </c>
      <c r="CI46" s="230" t="str">
        <f t="shared" si="59"/>
        <v/>
      </c>
      <c r="CJ46" s="230" t="str">
        <f t="shared" si="60"/>
        <v/>
      </c>
      <c r="CK46" s="230" t="str">
        <f t="shared" si="61"/>
        <v/>
      </c>
      <c r="CL46" s="230" t="str">
        <f t="shared" si="62"/>
        <v/>
      </c>
      <c r="CM46" s="230" t="str">
        <f>IF(COUNTIFS($BR$10:$BR$259,$BR46,$E$10:$E$259,$E46)&lt;&gt;COUNTIFS($BR$10:$BR$259,$BR46,$E$10:$E$259,$E46,W$10:W$259,W46),CM$8&amp;" for this company in this year is inconsistent across funds, please update accordingly. "&amp;CHAR(10),IF(W46="","",IF(COUNTIF('Source Data (Hidden)'!$L$3:$L$6,W46)&lt;&gt;1,"Invalid input for Scope 1 Methodology - Please choose one of the options from the drop-down list in the corresponding column in the EDCI Data tab. " &amp; CHAR(10),"")))</f>
        <v/>
      </c>
      <c r="CN46" s="230" t="str">
        <f t="shared" si="63"/>
        <v/>
      </c>
      <c r="CO46" s="230" t="str">
        <f>IF(COUNTIFS($BR$10:$BR$259,$BR46,$E$10:$E$259,$E46)&lt;&gt;COUNTIFS($BR$10:$BR$259,$BR46,$E$10:$E$259,$E46,Y$10:Y$259,Y46),CO$8&amp;" for this company in this year is inconsistent across funds, please update accordingly. "&amp;CHAR(10),IF(Y46="","",IF(COUNTIF('Source Data (Hidden)'!$M$3:$M$5,Y46)&lt;&gt;1,"Invalid input for Scope 2 Methodology - Please choose one of the options from the drop-down list in the corresponding column in the EDCI Data tab. " &amp; CHAR(10),"")))</f>
        <v/>
      </c>
      <c r="CP46" s="230" t="str">
        <f t="shared" si="64"/>
        <v/>
      </c>
      <c r="CQ46" s="230" t="str">
        <f>IF(COUNTIFS($BR$10:$BR$259,$BR46,$E$10:$E$259,$E46)&lt;&gt;COUNTIFS($BR$10:$BR$259,$BR46,$E$10:$E$259,$E46,AA$10:AA$259,AA46),CQ$8&amp;" for this company in this year is inconsistent across funds, please update accordingly. "&amp;CHAR(10),IF(AA46="","",IF(COUNTIF('Source Data (Hidden)'!$N$3:$N$6,AA46)&lt;&gt;1,"Invalid input for Scope 3 Methodology - Please choose one of the options from the drop-down list in the corresponding column in the EDCI Data tab. " &amp; CHAR(10),"")))</f>
        <v/>
      </c>
      <c r="CR46" s="230" t="str">
        <f t="shared" si="65"/>
        <v/>
      </c>
      <c r="CS46" s="230" t="str">
        <f t="shared" si="66"/>
        <v/>
      </c>
      <c r="CT46" s="230" t="str">
        <f t="shared" si="67"/>
        <v/>
      </c>
      <c r="CU46" s="230" t="str">
        <f t="shared" si="68"/>
        <v/>
      </c>
      <c r="CV46" s="230" t="str">
        <f t="shared" si="69"/>
        <v/>
      </c>
      <c r="CW46" s="230" t="str">
        <f t="shared" si="70"/>
        <v/>
      </c>
      <c r="CX46" s="230" t="str">
        <f t="shared" si="71"/>
        <v/>
      </c>
      <c r="CY46" s="230" t="str">
        <f t="shared" si="72"/>
        <v/>
      </c>
      <c r="CZ46" s="230" t="str">
        <f t="shared" si="73"/>
        <v/>
      </c>
      <c r="DA46" s="230" t="str">
        <f t="shared" si="74"/>
        <v/>
      </c>
      <c r="DB46" s="230" t="str">
        <f t="shared" si="75"/>
        <v/>
      </c>
      <c r="DC46" s="230" t="str">
        <f t="shared" si="76"/>
        <v/>
      </c>
      <c r="DD46" s="230" t="str">
        <f t="shared" si="77"/>
        <v/>
      </c>
      <c r="DE46" s="230" t="str">
        <f t="shared" si="78"/>
        <v/>
      </c>
      <c r="DF46" s="230" t="str">
        <f t="shared" si="79"/>
        <v/>
      </c>
      <c r="DG46" s="230" t="str">
        <f t="shared" si="80"/>
        <v/>
      </c>
      <c r="DH46" s="283" t="str">
        <f t="shared" si="81"/>
        <v/>
      </c>
      <c r="DI46" s="230" t="str">
        <f t="shared" si="82"/>
        <v/>
      </c>
      <c r="DJ46" s="230" t="str">
        <f>IF(COUNTIFS($BR$10:$BR$259,$BR46,$E$10:$E$259,$E46)&lt;&gt;COUNTIFS($BR$10:$BR$259,$BR46,$E$10:$E$259,$E46,AT$10:AT$259,AT46),DJ$8&amp;" for this company in this year is inconsistent across funds, please update accordingly. "&amp;CHAR(10),IF(AT46="","",IF(COUNTIF('Source Data (Hidden)'!$O$3:$O$5,AT46)&lt;&gt;1,"Invalid input for 'Does this Portco have a decarbonization strategy/plan in place' - Please ensure that you have selected a valid response using the drop-down list available in the corresponding column in the EDCI Data tab. " &amp; CHAR(10),"")))</f>
        <v/>
      </c>
      <c r="DK46" s="230" t="str">
        <f>IF(COUNTIFS($BR$10:$BR$259,$BR46,$E$10:$E$259,$E46)&lt;&gt;COUNTIFS($BR$10:$BR$259,$BR46,$E$10:$E$259,$E46,AU$10:AU$259,AU46),DK$8&amp;" for this company in this year is inconsistent across funds, please update accordingly. "&amp;CHAR(10),IF(AU46="","",IF(COUNTIF('Source Data (Hidden)'!$P$3:$P$5,AU46)&lt;&gt;1,"Invalid input for 'Does the Portfolio Company have a short-term GHG emission reduction target' - Please ensure you have selected a valid response using the drop-down list available in the corresponding column in the EDCI Data tab. " &amp; CHAR(10),"")))</f>
        <v/>
      </c>
      <c r="DL46" s="230" t="str">
        <f>IF(COUNTIFS($BR$10:$BR$259,$BR46,$E$10:$E$259,$E46)&lt;&gt;COUNTIFS($BR$10:$BR$259,$BR46,$E$10:$E$259,$E46,AV$10:AV$259,AV46),DL$8&amp;" for this company in this year is inconsistent across funds, please update accordingly. "&amp;CHAR(10),IF(AV46="","",IF(COUNTIF('Source Data (Hidden)'!$Q$3:$Q$6,AV46)&lt;&gt;1,"Invalid input for 'Does the Portfolio Company have a long-term net zero goal' - Please ensure that you have selected a valid response using the drop-down list available in the corresponding column in the EDCI Data tab. " &amp; CHAR(10),"")))</f>
        <v/>
      </c>
      <c r="DM46" s="230" t="str">
        <f t="shared" si="83"/>
        <v/>
      </c>
      <c r="DN46" s="230" t="str">
        <f t="shared" si="84"/>
        <v/>
      </c>
      <c r="DO46" s="230" t="str">
        <f t="shared" si="85"/>
        <v/>
      </c>
      <c r="DP46" s="230"/>
      <c r="DQ46" s="230" t="str">
        <f t="shared" si="86"/>
        <v/>
      </c>
      <c r="DR46" s="230" t="str">
        <f t="shared" si="87"/>
        <v/>
      </c>
      <c r="DS46" s="230" t="str">
        <f t="shared" si="88"/>
        <v/>
      </c>
      <c r="DT46" s="230" t="str">
        <f t="shared" si="89"/>
        <v/>
      </c>
      <c r="DU46" s="230" t="str">
        <f t="shared" si="90"/>
        <v/>
      </c>
      <c r="DV46" s="230" t="str">
        <f t="shared" si="91"/>
        <v/>
      </c>
      <c r="DW46" s="230" t="str">
        <f t="shared" si="92"/>
        <v/>
      </c>
      <c r="DX46" s="230" t="str">
        <f t="shared" si="93"/>
        <v/>
      </c>
      <c r="DY46" s="230" t="str">
        <f t="shared" si="94"/>
        <v/>
      </c>
      <c r="DZ46" s="230" t="str">
        <f t="shared" si="95"/>
        <v/>
      </c>
      <c r="EA46" s="230" t="str">
        <f t="shared" si="96"/>
        <v/>
      </c>
      <c r="EB46" s="230" t="str">
        <f t="shared" si="97"/>
        <v/>
      </c>
      <c r="EC46" s="284" t="str">
        <f t="shared" si="98"/>
        <v/>
      </c>
      <c r="ED46" s="284" t="str">
        <f t="shared" si="99"/>
        <v/>
      </c>
      <c r="EE46" s="230" t="str">
        <f t="shared" si="100"/>
        <v/>
      </c>
      <c r="EF46" s="230" t="str">
        <f>IF(COUNTIFS($BR$10:$BR$259,$BR46,$E$10:$E$259,$E46)&lt;&gt;COUNTIFS($BR$10:$BR$259,$BR46,$E$10:$E$259,$E46,BP$10:BP$259,BP46),EF$8&amp;" for this company in this year is inconsistent across funds, please update accordingly. "&amp;CHAR(10),IF(AND(BP46="",BQ46=""),"",IF(OR(AND(BQ46&lt;&gt;"",BP46&lt;&gt;"",BP46&lt;&gt;"Y"),AND(BQ46&lt;&gt;"",BP46=""),COUNTIF('Source Data (Hidden)'!$S$3:$S$4,BP46)&lt;&gt;1),"Invalid input for 'Do you conduct an employee survey' - Please ensure the input is either Y or N or leave blank if data is not available. If you have reported a % response rate to employee survey then the input for this metric should be Y. " &amp; CHAR(10),"")))</f>
        <v/>
      </c>
      <c r="EG46" s="230" t="str">
        <f t="shared" si="101"/>
        <v/>
      </c>
    </row>
    <row r="47" spans="1:137" s="154" customFormat="1" ht="60" customHeight="1" x14ac:dyDescent="0.35">
      <c r="A47" s="153"/>
      <c r="B47" s="212" t="str">
        <f t="shared" ca="1" si="0"/>
        <v/>
      </c>
      <c r="C47" s="213" t="str">
        <f>IF('EDCI Data'!B47="","",'EDCI Data'!B47)</f>
        <v/>
      </c>
      <c r="D47" s="214" t="str">
        <f>IF('EDCI Data'!C47="","",'EDCI Data'!C47)</f>
        <v/>
      </c>
      <c r="E47" s="215" t="str">
        <f>IF('EDCI Data'!D47="","",'EDCI Data'!D47)</f>
        <v/>
      </c>
      <c r="F47" s="216" t="str">
        <f>IF('EDCI Data'!E47="","",'EDCI Data'!E47)</f>
        <v/>
      </c>
      <c r="G47" s="213" t="str">
        <f>IF('EDCI Data'!F47="","",'EDCI Data'!F47)</f>
        <v/>
      </c>
      <c r="H47" s="213" t="str">
        <f>IF('EDCI Data'!G47="","",'EDCI Data'!G47)</f>
        <v/>
      </c>
      <c r="I47" s="213" t="str">
        <f>IF('EDCI Data'!H47="","",'EDCI Data'!H47)</f>
        <v/>
      </c>
      <c r="J47" s="213" t="str">
        <f>IF('EDCI Data'!I47="","",'EDCI Data'!I47)</f>
        <v/>
      </c>
      <c r="K47" s="213" t="str">
        <f>IF('EDCI Data'!J47="","",'EDCI Data'!J47)</f>
        <v/>
      </c>
      <c r="L47" s="213" t="str">
        <f>IF('EDCI Data'!K47="","",'EDCI Data'!K47)</f>
        <v/>
      </c>
      <c r="M47" s="217" t="str">
        <f>IF('EDCI Data'!L47="","",'EDCI Data'!L47)</f>
        <v/>
      </c>
      <c r="N47" s="217" t="str">
        <f>IF('EDCI Data'!M47="","",'EDCI Data'!M47)</f>
        <v/>
      </c>
      <c r="O47" s="213" t="str">
        <f>IF('EDCI Data'!N47="","",'EDCI Data'!N47)</f>
        <v/>
      </c>
      <c r="P47" s="213" t="str">
        <f>IF('EDCI Data'!O47="","",'EDCI Data'!O47)</f>
        <v/>
      </c>
      <c r="Q47" s="213" t="str">
        <f>IF('EDCI Data'!P47="","",'EDCI Data'!P47)</f>
        <v/>
      </c>
      <c r="R47" s="213" t="str">
        <f>IF('EDCI Data'!Q47="","",'EDCI Data'!Q47)</f>
        <v/>
      </c>
      <c r="S47" s="218" t="str">
        <f>IF('EDCI Data'!R47="","",'EDCI Data'!R47)</f>
        <v/>
      </c>
      <c r="T47" s="219" t="str">
        <f>IF('EDCI Data'!S47="","",'EDCI Data'!S47)</f>
        <v/>
      </c>
      <c r="U47" s="219" t="str">
        <f>IF('EDCI Data'!T47="","",'EDCI Data'!T47)</f>
        <v/>
      </c>
      <c r="V47" s="220" t="str">
        <f>IF('EDCI Data'!U47="","",'EDCI Data'!U47)</f>
        <v/>
      </c>
      <c r="W47" s="213" t="str">
        <f>IF('EDCI Data'!V47="","",'EDCI Data'!V47)</f>
        <v/>
      </c>
      <c r="X47" s="220" t="str">
        <f>IF('EDCI Data'!W47="","",'EDCI Data'!W47)</f>
        <v/>
      </c>
      <c r="Y47" s="213" t="str">
        <f>IF('EDCI Data'!X47="","",'EDCI Data'!X47)</f>
        <v/>
      </c>
      <c r="Z47" s="220" t="str">
        <f>IF('EDCI Data'!Y47="","",'EDCI Data'!Y47)</f>
        <v/>
      </c>
      <c r="AA47" s="213" t="str">
        <f>IF('EDCI Data'!Z47="","",'EDCI Data'!Z47)</f>
        <v/>
      </c>
      <c r="AB47" s="213" t="str">
        <f>IF('EDCI Data'!AA47="","",'EDCI Data'!AA47)</f>
        <v/>
      </c>
      <c r="AC47" s="213" t="str">
        <f>IF('EDCI Data'!AB47="","",'EDCI Data'!AB47)</f>
        <v/>
      </c>
      <c r="AD47" s="213" t="str">
        <f>IF('EDCI Data'!AC47="","",'EDCI Data'!AC47)</f>
        <v/>
      </c>
      <c r="AE47" s="213" t="str">
        <f>IF('EDCI Data'!AD47="","",'EDCI Data'!AD47)</f>
        <v/>
      </c>
      <c r="AF47" s="213" t="str">
        <f>IF('EDCI Data'!AE47="","",'EDCI Data'!AE47)</f>
        <v/>
      </c>
      <c r="AG47" s="213" t="str">
        <f>IF('EDCI Data'!AF47="","",'EDCI Data'!AF47)</f>
        <v/>
      </c>
      <c r="AH47" s="213" t="str">
        <f>IF('EDCI Data'!AG47="","",'EDCI Data'!AG47)</f>
        <v/>
      </c>
      <c r="AI47" s="213" t="str">
        <f>IF('EDCI Data'!AH47="","",'EDCI Data'!AH47)</f>
        <v/>
      </c>
      <c r="AJ47" s="213" t="str">
        <f>IF('EDCI Data'!AI47="","",'EDCI Data'!AI47)</f>
        <v/>
      </c>
      <c r="AK47" s="213" t="str">
        <f>IF('EDCI Data'!AJ47="","",'EDCI Data'!AJ47)</f>
        <v/>
      </c>
      <c r="AL47" s="213" t="str">
        <f>IF('EDCI Data'!AK47="","",'EDCI Data'!AK47)</f>
        <v/>
      </c>
      <c r="AM47" s="213" t="str">
        <f>IF('EDCI Data'!AL47="","",'EDCI Data'!AL47)</f>
        <v/>
      </c>
      <c r="AN47" s="213" t="str">
        <f>IF('EDCI Data'!AM47="","",'EDCI Data'!AM47)</f>
        <v/>
      </c>
      <c r="AO47" s="213" t="str">
        <f>IF('EDCI Data'!AN47="","",'EDCI Data'!AN47)</f>
        <v/>
      </c>
      <c r="AP47" s="213" t="str">
        <f>IF('EDCI Data'!AO47="","",'EDCI Data'!AO47)</f>
        <v/>
      </c>
      <c r="AQ47" s="213" t="str">
        <f>IF('EDCI Data'!AP47="","",'EDCI Data'!AP47)</f>
        <v/>
      </c>
      <c r="AR47" s="213" t="str">
        <f>IF('EDCI Data'!AQ47="","",'EDCI Data'!AQ47)</f>
        <v/>
      </c>
      <c r="AS47" s="213" t="str">
        <f>IF('EDCI Data'!AR47="","",'EDCI Data'!AR47)</f>
        <v/>
      </c>
      <c r="AT47" s="213" t="str">
        <f>IF('EDCI Data'!AS47="","",'EDCI Data'!AS47)</f>
        <v/>
      </c>
      <c r="AU47" s="213" t="str">
        <f>IF('EDCI Data'!AT47="","",'EDCI Data'!AT47)</f>
        <v/>
      </c>
      <c r="AV47" s="213" t="str">
        <f>IF('EDCI Data'!AU47="","",'EDCI Data'!AU47)</f>
        <v/>
      </c>
      <c r="AW47" s="213" t="str">
        <f>IF('EDCI Data'!AV47="","",'EDCI Data'!AV47)</f>
        <v/>
      </c>
      <c r="AX47" s="221" t="str">
        <f>IF('EDCI Data'!AW47="","",'EDCI Data'!AW47)</f>
        <v/>
      </c>
      <c r="AY47" s="221" t="str">
        <f>IF('EDCI Data'!AX47="","",'EDCI Data'!AX47)</f>
        <v/>
      </c>
      <c r="AZ47" s="222" t="str">
        <f t="shared" si="49"/>
        <v/>
      </c>
      <c r="BA47" s="223" t="str">
        <f>IF('EDCI Data'!AY47="","",'EDCI Data'!AY47)</f>
        <v/>
      </c>
      <c r="BB47" s="223" t="str">
        <f>IF('EDCI Data'!AZ47="","",'EDCI Data'!AZ47)</f>
        <v/>
      </c>
      <c r="BC47" s="223" t="str">
        <f>IF('EDCI Data'!BA47="","",'EDCI Data'!BA47)</f>
        <v/>
      </c>
      <c r="BD47" s="223" t="str">
        <f>IF('EDCI Data'!BB47="","",'EDCI Data'!BB47)</f>
        <v/>
      </c>
      <c r="BE47" s="223" t="str">
        <f>IF('EDCI Data'!BC47="","",'EDCI Data'!BC47)</f>
        <v/>
      </c>
      <c r="BF47" s="223" t="str">
        <f>IF('EDCI Data'!BD47="","",'EDCI Data'!BD47)</f>
        <v/>
      </c>
      <c r="BG47" s="223" t="str">
        <f>IF('EDCI Data'!BE47="","",'EDCI Data'!BE47)</f>
        <v/>
      </c>
      <c r="BH47" s="223" t="str">
        <f>IF('EDCI Data'!BF47="","",'EDCI Data'!BF47)</f>
        <v/>
      </c>
      <c r="BI47" s="224" t="str">
        <f>IF('EDCI Data'!BG47="","",'EDCI Data'!BG47)</f>
        <v/>
      </c>
      <c r="BJ47" s="225" t="str">
        <f>IF('EDCI Data'!S47="","",'EDCI Data'!S47)</f>
        <v/>
      </c>
      <c r="BK47" s="225" t="str">
        <f>IF('EDCI Data'!T47="","",'EDCI Data'!T47)</f>
        <v/>
      </c>
      <c r="BL47" s="224" t="str">
        <f>IF('EDCI Data'!BJ47="","",'EDCI Data'!BJ47)</f>
        <v/>
      </c>
      <c r="BM47" s="226" t="str">
        <f>IF('EDCI Data'!BK47="","",'EDCI Data'!BK47)</f>
        <v/>
      </c>
      <c r="BN47" s="226" t="str">
        <f>IF('EDCI Data'!BL47="","",'EDCI Data'!BL47)</f>
        <v/>
      </c>
      <c r="BO47" s="227" t="str">
        <f>IF('EDCI Data'!BM47="","",'EDCI Data'!BM47)</f>
        <v/>
      </c>
      <c r="BP47" s="228" t="str">
        <f>IF('EDCI Data'!BN47="","",'EDCI Data'!BN47)</f>
        <v/>
      </c>
      <c r="BQ47" s="229" t="str">
        <f>IF('EDCI Data'!BO47="","",'EDCI Data'!BO47)</f>
        <v/>
      </c>
      <c r="BR47" s="230" t="str">
        <f t="shared" si="50"/>
        <v/>
      </c>
      <c r="BS47" s="230" t="str">
        <f t="shared" si="51"/>
        <v/>
      </c>
      <c r="BT47" s="230" t="str">
        <f t="shared" si="52"/>
        <v/>
      </c>
      <c r="BU47" s="230" t="str">
        <f t="shared" si="53"/>
        <v/>
      </c>
      <c r="BV47" s="230" t="str">
        <f t="shared" si="54"/>
        <v/>
      </c>
      <c r="BW47" s="230" t="str">
        <f>IF(COUNTIFS($BR$10:$BR$259,$BR47,$E$10:$E$259,$E47)&lt;&gt;COUNTIFS($BR$10:$BR$259,$BR47,$E$10:$E$259,$E47,G$10:G$259,G47),BW$8&amp;" for this company in this year is inconsistent across funds, please update accordingly. "&amp;CHAR(10),IF(G47="","",IF(IFERROR(OR(INT(G47)&lt;&gt;G47,ISTEXT(G47),G47&gt;'Source Data (Hidden)'!$T$3),TRUE),"Invalid year of initial investment - Please ensure that the input is a year (not a date) and is not future dated. "&amp;CHAR(10),"")))</f>
        <v/>
      </c>
      <c r="BX47" s="230"/>
      <c r="BY47" s="230" t="str">
        <f>IF(COUNTIFS($BR$10:$BR$259,$BR47,$E$10:$E$259,$E47)&lt;&gt;COUNTIFS($BR$10:$BR$259,$BR47,$E$10:$E$259,$E47,I$10:I$259,I47),BY$8&amp;" for this company in this year is inconsistent across funds, please update accordingly. "&amp;CHAR(10),IF(I47="","",IF(COUNTIF('Source Data (Hidden)'!$A$3:$B$255,I47)=0,"Invalid country of domicile - Please enter a valid input using the drop-down in the 'Country of domicile' column in the EDCI Data tab. "&amp;CHAR(10),"")))</f>
        <v/>
      </c>
      <c r="BZ47" s="230" t="str">
        <f>IF(COUNTIFS($BR$10:$BR$259,$BR47,$E$10:$E$259,$E47)&lt;&gt;COUNTIFS($BR$10:$BR$259,$BR47,$E$10:$E$259,$E47,J$10:J$259,J47),BZ$8&amp;" for this company in this year is inconsistent across funds, please update accordingly. "&amp;CHAR(10),IF(J47="","",IF(COUNTIF('Source Data (Hidden)'!$A$3:$B$255,J47)=0,"Invalid primary country of operations - Please enter a valid input using the drop-down in the 'Primary country of operations' column in the EDCI Data tab and ensure that you have narrowed this down to 1 primary country of operations. "&amp;CHAR(10),"")))</f>
        <v/>
      </c>
      <c r="CA47" s="230" t="str">
        <f>IF(COUNTIFS($BR$10:$BR$259,$BR47,$E$10:$E$259,$E47)&lt;&gt;COUNTIFS($BR$10:$BR$259,$BR47,$E$10:$E$259,$E47,K$10:K$259,K47),CA$8&amp;" for this company in this year is inconsistent across funds, please update accordingly. "&amp;CHAR(10),IF(K47="","",IF(COUNTIF('Source Data (Hidden)'!$C$3:$C$4,K47)&lt;&gt;1,"Invalid company structure - Please classify the portfolio company as either 'Private' or 'Public'. "&amp;CHAR(10),"")))</f>
        <v/>
      </c>
      <c r="CB47" s="230" t="str">
        <f>IF(COUNTIFS($BR$10:$BR$259,$BR47,$E$10:$E$259,$E47)&lt;&gt;COUNTIFS($BR$10:$BR$259,$BR47,$E$10:$E$259,$E47,L$10:L$259,L47),CB$8&amp;" for this company in this year is inconsistent across funds, please update accordingly. "&amp;CHAR(10),IF(L47="","",IF(COUNTIF('Source Data (Hidden)'!$D$3:$D$5,L47)&lt;&gt;1,"Invalid growth stage of company - Please describe the growth stage of the company as either 'Venture', 'Growth' or 'Buyout'. " &amp; CHAR(10),"")))</f>
        <v/>
      </c>
      <c r="CC47" s="230" t="str">
        <f t="shared" si="55"/>
        <v/>
      </c>
      <c r="CD47" s="283" t="str">
        <f t="shared" si="56"/>
        <v/>
      </c>
      <c r="CE47" s="230" t="str">
        <f>IF(COUNTIFS($BR$10:$BR$259,$BR47,$E$10:$E$259,$E47)&lt;&gt;COUNTIFS($BR$10:$BR$259,$BR47,$E$10:$E$259,$E47,O$10:O$259,O47),CE$8&amp;" for this company in this year is inconsistent across funds, please update accordingly. "&amp;CHAR(10),IF(O47="","",IF(COUNTIF('Source Data (Hidden)'!$G$3:$G$13,O47)&lt;&gt;1,"Invalid sector of operations SICS name - Please ensure that you have selected a valid sector of operations using the drop-down list available in the corresponding column in the EDCI Data tab. " &amp; CHAR(10),"")))</f>
        <v/>
      </c>
      <c r="CF47" s="230" t="str">
        <f t="shared" ca="1" si="57"/>
        <v/>
      </c>
      <c r="CG47" s="230" t="str">
        <f t="shared" ca="1" si="58"/>
        <v/>
      </c>
      <c r="CH47" s="230" t="str">
        <f>IF(COUNTIFS($BR$10:$BR$259,$BR47,$E$10:$E$259,$E47)&lt;&gt;COUNTIFS($BR$10:$BR$259,$BR47,$E$10:$E$259,$E47,R$10:R$259,R47),CH$8&amp;" for this company in this year is inconsistent across funds, please update accordingly. "&amp;CHAR(10),IF(R47="","",IF(COUNTIF('Source Data (Hidden)'!$F$3:$F$183,R47)&lt;&gt;1,"Invalid currency input - Please ensure that the currency entered is a monetary unit described using three letter code (ISO 4217 code). " &amp; CHAR(10),"")))</f>
        <v/>
      </c>
      <c r="CI47" s="230" t="str">
        <f t="shared" si="59"/>
        <v/>
      </c>
      <c r="CJ47" s="230" t="str">
        <f t="shared" si="60"/>
        <v/>
      </c>
      <c r="CK47" s="230" t="str">
        <f t="shared" si="61"/>
        <v/>
      </c>
      <c r="CL47" s="230" t="str">
        <f t="shared" si="62"/>
        <v/>
      </c>
      <c r="CM47" s="230" t="str">
        <f>IF(COUNTIFS($BR$10:$BR$259,$BR47,$E$10:$E$259,$E47)&lt;&gt;COUNTIFS($BR$10:$BR$259,$BR47,$E$10:$E$259,$E47,W$10:W$259,W47),CM$8&amp;" for this company in this year is inconsistent across funds, please update accordingly. "&amp;CHAR(10),IF(W47="","",IF(COUNTIF('Source Data (Hidden)'!$L$3:$L$6,W47)&lt;&gt;1,"Invalid input for Scope 1 Methodology - Please choose one of the options from the drop-down list in the corresponding column in the EDCI Data tab. " &amp; CHAR(10),"")))</f>
        <v/>
      </c>
      <c r="CN47" s="230" t="str">
        <f t="shared" si="63"/>
        <v/>
      </c>
      <c r="CO47" s="230" t="str">
        <f>IF(COUNTIFS($BR$10:$BR$259,$BR47,$E$10:$E$259,$E47)&lt;&gt;COUNTIFS($BR$10:$BR$259,$BR47,$E$10:$E$259,$E47,Y$10:Y$259,Y47),CO$8&amp;" for this company in this year is inconsistent across funds, please update accordingly. "&amp;CHAR(10),IF(Y47="","",IF(COUNTIF('Source Data (Hidden)'!$M$3:$M$5,Y47)&lt;&gt;1,"Invalid input for Scope 2 Methodology - Please choose one of the options from the drop-down list in the corresponding column in the EDCI Data tab. " &amp; CHAR(10),"")))</f>
        <v/>
      </c>
      <c r="CP47" s="230" t="str">
        <f t="shared" si="64"/>
        <v/>
      </c>
      <c r="CQ47" s="230" t="str">
        <f>IF(COUNTIFS($BR$10:$BR$259,$BR47,$E$10:$E$259,$E47)&lt;&gt;COUNTIFS($BR$10:$BR$259,$BR47,$E$10:$E$259,$E47,AA$10:AA$259,AA47),CQ$8&amp;" for this company in this year is inconsistent across funds, please update accordingly. "&amp;CHAR(10),IF(AA47="","",IF(COUNTIF('Source Data (Hidden)'!$N$3:$N$6,AA47)&lt;&gt;1,"Invalid input for Scope 3 Methodology - Please choose one of the options from the drop-down list in the corresponding column in the EDCI Data tab. " &amp; CHAR(10),"")))</f>
        <v/>
      </c>
      <c r="CR47" s="230" t="str">
        <f t="shared" si="65"/>
        <v/>
      </c>
      <c r="CS47" s="230" t="str">
        <f t="shared" si="66"/>
        <v/>
      </c>
      <c r="CT47" s="230" t="str">
        <f t="shared" si="67"/>
        <v/>
      </c>
      <c r="CU47" s="230" t="str">
        <f t="shared" si="68"/>
        <v/>
      </c>
      <c r="CV47" s="230" t="str">
        <f t="shared" si="69"/>
        <v/>
      </c>
      <c r="CW47" s="230" t="str">
        <f t="shared" si="70"/>
        <v/>
      </c>
      <c r="CX47" s="230" t="str">
        <f t="shared" si="71"/>
        <v/>
      </c>
      <c r="CY47" s="230" t="str">
        <f t="shared" si="72"/>
        <v/>
      </c>
      <c r="CZ47" s="230" t="str">
        <f t="shared" si="73"/>
        <v/>
      </c>
      <c r="DA47" s="230" t="str">
        <f t="shared" si="74"/>
        <v/>
      </c>
      <c r="DB47" s="230" t="str">
        <f t="shared" si="75"/>
        <v/>
      </c>
      <c r="DC47" s="230" t="str">
        <f t="shared" si="76"/>
        <v/>
      </c>
      <c r="DD47" s="230" t="str">
        <f t="shared" si="77"/>
        <v/>
      </c>
      <c r="DE47" s="230" t="str">
        <f t="shared" si="78"/>
        <v/>
      </c>
      <c r="DF47" s="230" t="str">
        <f t="shared" si="79"/>
        <v/>
      </c>
      <c r="DG47" s="230" t="str">
        <f t="shared" si="80"/>
        <v/>
      </c>
      <c r="DH47" s="283" t="str">
        <f t="shared" si="81"/>
        <v/>
      </c>
      <c r="DI47" s="230" t="str">
        <f t="shared" si="82"/>
        <v/>
      </c>
      <c r="DJ47" s="230" t="str">
        <f>IF(COUNTIFS($BR$10:$BR$259,$BR47,$E$10:$E$259,$E47)&lt;&gt;COUNTIFS($BR$10:$BR$259,$BR47,$E$10:$E$259,$E47,AT$10:AT$259,AT47),DJ$8&amp;" for this company in this year is inconsistent across funds, please update accordingly. "&amp;CHAR(10),IF(AT47="","",IF(COUNTIF('Source Data (Hidden)'!$O$3:$O$5,AT47)&lt;&gt;1,"Invalid input for 'Does this Portco have a decarbonization strategy/plan in place' - Please ensure that you have selected a valid response using the drop-down list available in the corresponding column in the EDCI Data tab. " &amp; CHAR(10),"")))</f>
        <v/>
      </c>
      <c r="DK47" s="230" t="str">
        <f>IF(COUNTIFS($BR$10:$BR$259,$BR47,$E$10:$E$259,$E47)&lt;&gt;COUNTIFS($BR$10:$BR$259,$BR47,$E$10:$E$259,$E47,AU$10:AU$259,AU47),DK$8&amp;" for this company in this year is inconsistent across funds, please update accordingly. "&amp;CHAR(10),IF(AU47="","",IF(COUNTIF('Source Data (Hidden)'!$P$3:$P$5,AU47)&lt;&gt;1,"Invalid input for 'Does the Portfolio Company have a short-term GHG emission reduction target' - Please ensure you have selected a valid response using the drop-down list available in the corresponding column in the EDCI Data tab. " &amp; CHAR(10),"")))</f>
        <v/>
      </c>
      <c r="DL47" s="230" t="str">
        <f>IF(COUNTIFS($BR$10:$BR$259,$BR47,$E$10:$E$259,$E47)&lt;&gt;COUNTIFS($BR$10:$BR$259,$BR47,$E$10:$E$259,$E47,AV$10:AV$259,AV47),DL$8&amp;" for this company in this year is inconsistent across funds, please update accordingly. "&amp;CHAR(10),IF(AV47="","",IF(COUNTIF('Source Data (Hidden)'!$Q$3:$Q$6,AV47)&lt;&gt;1,"Invalid input for 'Does the Portfolio Company have a long-term net zero goal' - Please ensure that you have selected a valid response using the drop-down list available in the corresponding column in the EDCI Data tab. " &amp; CHAR(10),"")))</f>
        <v/>
      </c>
      <c r="DM47" s="230" t="str">
        <f t="shared" si="83"/>
        <v/>
      </c>
      <c r="DN47" s="230" t="str">
        <f t="shared" si="84"/>
        <v/>
      </c>
      <c r="DO47" s="230" t="str">
        <f t="shared" si="85"/>
        <v/>
      </c>
      <c r="DP47" s="230"/>
      <c r="DQ47" s="230" t="str">
        <f t="shared" si="86"/>
        <v/>
      </c>
      <c r="DR47" s="230" t="str">
        <f t="shared" si="87"/>
        <v/>
      </c>
      <c r="DS47" s="230" t="str">
        <f t="shared" si="88"/>
        <v/>
      </c>
      <c r="DT47" s="230" t="str">
        <f t="shared" si="89"/>
        <v/>
      </c>
      <c r="DU47" s="230" t="str">
        <f t="shared" si="90"/>
        <v/>
      </c>
      <c r="DV47" s="230" t="str">
        <f t="shared" si="91"/>
        <v/>
      </c>
      <c r="DW47" s="230" t="str">
        <f t="shared" si="92"/>
        <v/>
      </c>
      <c r="DX47" s="230" t="str">
        <f t="shared" si="93"/>
        <v/>
      </c>
      <c r="DY47" s="230" t="str">
        <f t="shared" si="94"/>
        <v/>
      </c>
      <c r="DZ47" s="230" t="str">
        <f t="shared" si="95"/>
        <v/>
      </c>
      <c r="EA47" s="230" t="str">
        <f t="shared" si="96"/>
        <v/>
      </c>
      <c r="EB47" s="230" t="str">
        <f t="shared" si="97"/>
        <v/>
      </c>
      <c r="EC47" s="284" t="str">
        <f t="shared" si="98"/>
        <v/>
      </c>
      <c r="ED47" s="284" t="str">
        <f t="shared" si="99"/>
        <v/>
      </c>
      <c r="EE47" s="230" t="str">
        <f t="shared" si="100"/>
        <v/>
      </c>
      <c r="EF47" s="230" t="str">
        <f>IF(COUNTIFS($BR$10:$BR$259,$BR47,$E$10:$E$259,$E47)&lt;&gt;COUNTIFS($BR$10:$BR$259,$BR47,$E$10:$E$259,$E47,BP$10:BP$259,BP47),EF$8&amp;" for this company in this year is inconsistent across funds, please update accordingly. "&amp;CHAR(10),IF(AND(BP47="",BQ47=""),"",IF(OR(AND(BQ47&lt;&gt;"",BP47&lt;&gt;"",BP47&lt;&gt;"Y"),AND(BQ47&lt;&gt;"",BP47=""),COUNTIF('Source Data (Hidden)'!$S$3:$S$4,BP47)&lt;&gt;1),"Invalid input for 'Do you conduct an employee survey' - Please ensure the input is either Y or N or leave blank if data is not available. If you have reported a % response rate to employee survey then the input for this metric should be Y. " &amp; CHAR(10),"")))</f>
        <v/>
      </c>
      <c r="EG47" s="230" t="str">
        <f t="shared" si="101"/>
        <v/>
      </c>
    </row>
    <row r="48" spans="1:137" s="154" customFormat="1" ht="60" customHeight="1" x14ac:dyDescent="0.35">
      <c r="A48" s="153"/>
      <c r="B48" s="212" t="str">
        <f t="shared" ca="1" si="0"/>
        <v/>
      </c>
      <c r="C48" s="213" t="str">
        <f>IF('EDCI Data'!B48="","",'EDCI Data'!B48)</f>
        <v/>
      </c>
      <c r="D48" s="214" t="str">
        <f>IF('EDCI Data'!C48="","",'EDCI Data'!C48)</f>
        <v/>
      </c>
      <c r="E48" s="215" t="str">
        <f>IF('EDCI Data'!D48="","",'EDCI Data'!D48)</f>
        <v/>
      </c>
      <c r="F48" s="216" t="str">
        <f>IF('EDCI Data'!E48="","",'EDCI Data'!E48)</f>
        <v/>
      </c>
      <c r="G48" s="213" t="str">
        <f>IF('EDCI Data'!F48="","",'EDCI Data'!F48)</f>
        <v/>
      </c>
      <c r="H48" s="213" t="str">
        <f>IF('EDCI Data'!G48="","",'EDCI Data'!G48)</f>
        <v/>
      </c>
      <c r="I48" s="213" t="str">
        <f>IF('EDCI Data'!H48="","",'EDCI Data'!H48)</f>
        <v/>
      </c>
      <c r="J48" s="213" t="str">
        <f>IF('EDCI Data'!I48="","",'EDCI Data'!I48)</f>
        <v/>
      </c>
      <c r="K48" s="213" t="str">
        <f>IF('EDCI Data'!J48="","",'EDCI Data'!J48)</f>
        <v/>
      </c>
      <c r="L48" s="213" t="str">
        <f>IF('EDCI Data'!K48="","",'EDCI Data'!K48)</f>
        <v/>
      </c>
      <c r="M48" s="217" t="str">
        <f>IF('EDCI Data'!L48="","",'EDCI Data'!L48)</f>
        <v/>
      </c>
      <c r="N48" s="217" t="str">
        <f>IF('EDCI Data'!M48="","",'EDCI Data'!M48)</f>
        <v/>
      </c>
      <c r="O48" s="213" t="str">
        <f>IF('EDCI Data'!N48="","",'EDCI Data'!N48)</f>
        <v/>
      </c>
      <c r="P48" s="213" t="str">
        <f>IF('EDCI Data'!O48="","",'EDCI Data'!O48)</f>
        <v/>
      </c>
      <c r="Q48" s="213" t="str">
        <f>IF('EDCI Data'!P48="","",'EDCI Data'!P48)</f>
        <v/>
      </c>
      <c r="R48" s="213" t="str">
        <f>IF('EDCI Data'!Q48="","",'EDCI Data'!Q48)</f>
        <v/>
      </c>
      <c r="S48" s="218" t="str">
        <f>IF('EDCI Data'!R48="","",'EDCI Data'!R48)</f>
        <v/>
      </c>
      <c r="T48" s="219" t="str">
        <f>IF('EDCI Data'!S48="","",'EDCI Data'!S48)</f>
        <v/>
      </c>
      <c r="U48" s="219" t="str">
        <f>IF('EDCI Data'!T48="","",'EDCI Data'!T48)</f>
        <v/>
      </c>
      <c r="V48" s="220" t="str">
        <f>IF('EDCI Data'!U48="","",'EDCI Data'!U48)</f>
        <v/>
      </c>
      <c r="W48" s="213" t="str">
        <f>IF('EDCI Data'!V48="","",'EDCI Data'!V48)</f>
        <v/>
      </c>
      <c r="X48" s="220" t="str">
        <f>IF('EDCI Data'!W48="","",'EDCI Data'!W48)</f>
        <v/>
      </c>
      <c r="Y48" s="213" t="str">
        <f>IF('EDCI Data'!X48="","",'EDCI Data'!X48)</f>
        <v/>
      </c>
      <c r="Z48" s="220" t="str">
        <f>IF('EDCI Data'!Y48="","",'EDCI Data'!Y48)</f>
        <v/>
      </c>
      <c r="AA48" s="213" t="str">
        <f>IF('EDCI Data'!Z48="","",'EDCI Data'!Z48)</f>
        <v/>
      </c>
      <c r="AB48" s="213" t="str">
        <f>IF('EDCI Data'!AA48="","",'EDCI Data'!AA48)</f>
        <v/>
      </c>
      <c r="AC48" s="213" t="str">
        <f>IF('EDCI Data'!AB48="","",'EDCI Data'!AB48)</f>
        <v/>
      </c>
      <c r="AD48" s="213" t="str">
        <f>IF('EDCI Data'!AC48="","",'EDCI Data'!AC48)</f>
        <v/>
      </c>
      <c r="AE48" s="213" t="str">
        <f>IF('EDCI Data'!AD48="","",'EDCI Data'!AD48)</f>
        <v/>
      </c>
      <c r="AF48" s="213" t="str">
        <f>IF('EDCI Data'!AE48="","",'EDCI Data'!AE48)</f>
        <v/>
      </c>
      <c r="AG48" s="213" t="str">
        <f>IF('EDCI Data'!AF48="","",'EDCI Data'!AF48)</f>
        <v/>
      </c>
      <c r="AH48" s="213" t="str">
        <f>IF('EDCI Data'!AG48="","",'EDCI Data'!AG48)</f>
        <v/>
      </c>
      <c r="AI48" s="213" t="str">
        <f>IF('EDCI Data'!AH48="","",'EDCI Data'!AH48)</f>
        <v/>
      </c>
      <c r="AJ48" s="213" t="str">
        <f>IF('EDCI Data'!AI48="","",'EDCI Data'!AI48)</f>
        <v/>
      </c>
      <c r="AK48" s="213" t="str">
        <f>IF('EDCI Data'!AJ48="","",'EDCI Data'!AJ48)</f>
        <v/>
      </c>
      <c r="AL48" s="213" t="str">
        <f>IF('EDCI Data'!AK48="","",'EDCI Data'!AK48)</f>
        <v/>
      </c>
      <c r="AM48" s="213" t="str">
        <f>IF('EDCI Data'!AL48="","",'EDCI Data'!AL48)</f>
        <v/>
      </c>
      <c r="AN48" s="213" t="str">
        <f>IF('EDCI Data'!AM48="","",'EDCI Data'!AM48)</f>
        <v/>
      </c>
      <c r="AO48" s="213" t="str">
        <f>IF('EDCI Data'!AN48="","",'EDCI Data'!AN48)</f>
        <v/>
      </c>
      <c r="AP48" s="213" t="str">
        <f>IF('EDCI Data'!AO48="","",'EDCI Data'!AO48)</f>
        <v/>
      </c>
      <c r="AQ48" s="213" t="str">
        <f>IF('EDCI Data'!AP48="","",'EDCI Data'!AP48)</f>
        <v/>
      </c>
      <c r="AR48" s="213" t="str">
        <f>IF('EDCI Data'!AQ48="","",'EDCI Data'!AQ48)</f>
        <v/>
      </c>
      <c r="AS48" s="213" t="str">
        <f>IF('EDCI Data'!AR48="","",'EDCI Data'!AR48)</f>
        <v/>
      </c>
      <c r="AT48" s="213" t="str">
        <f>IF('EDCI Data'!AS48="","",'EDCI Data'!AS48)</f>
        <v/>
      </c>
      <c r="AU48" s="213" t="str">
        <f>IF('EDCI Data'!AT48="","",'EDCI Data'!AT48)</f>
        <v/>
      </c>
      <c r="AV48" s="213" t="str">
        <f>IF('EDCI Data'!AU48="","",'EDCI Data'!AU48)</f>
        <v/>
      </c>
      <c r="AW48" s="213" t="str">
        <f>IF('EDCI Data'!AV48="","",'EDCI Data'!AV48)</f>
        <v/>
      </c>
      <c r="AX48" s="221" t="str">
        <f>IF('EDCI Data'!AW48="","",'EDCI Data'!AW48)</f>
        <v/>
      </c>
      <c r="AY48" s="221" t="str">
        <f>IF('EDCI Data'!AX48="","",'EDCI Data'!AX48)</f>
        <v/>
      </c>
      <c r="AZ48" s="222" t="str">
        <f t="shared" si="49"/>
        <v/>
      </c>
      <c r="BA48" s="223" t="str">
        <f>IF('EDCI Data'!AY48="","",'EDCI Data'!AY48)</f>
        <v/>
      </c>
      <c r="BB48" s="223" t="str">
        <f>IF('EDCI Data'!AZ48="","",'EDCI Data'!AZ48)</f>
        <v/>
      </c>
      <c r="BC48" s="223" t="str">
        <f>IF('EDCI Data'!BA48="","",'EDCI Data'!BA48)</f>
        <v/>
      </c>
      <c r="BD48" s="223" t="str">
        <f>IF('EDCI Data'!BB48="","",'EDCI Data'!BB48)</f>
        <v/>
      </c>
      <c r="BE48" s="223" t="str">
        <f>IF('EDCI Data'!BC48="","",'EDCI Data'!BC48)</f>
        <v/>
      </c>
      <c r="BF48" s="223" t="str">
        <f>IF('EDCI Data'!BD48="","",'EDCI Data'!BD48)</f>
        <v/>
      </c>
      <c r="BG48" s="223" t="str">
        <f>IF('EDCI Data'!BE48="","",'EDCI Data'!BE48)</f>
        <v/>
      </c>
      <c r="BH48" s="223" t="str">
        <f>IF('EDCI Data'!BF48="","",'EDCI Data'!BF48)</f>
        <v/>
      </c>
      <c r="BI48" s="224" t="str">
        <f>IF('EDCI Data'!BG48="","",'EDCI Data'!BG48)</f>
        <v/>
      </c>
      <c r="BJ48" s="225" t="str">
        <f>IF('EDCI Data'!S48="","",'EDCI Data'!S48)</f>
        <v/>
      </c>
      <c r="BK48" s="225" t="str">
        <f>IF('EDCI Data'!T48="","",'EDCI Data'!T48)</f>
        <v/>
      </c>
      <c r="BL48" s="224" t="str">
        <f>IF('EDCI Data'!BJ48="","",'EDCI Data'!BJ48)</f>
        <v/>
      </c>
      <c r="BM48" s="226" t="str">
        <f>IF('EDCI Data'!BK48="","",'EDCI Data'!BK48)</f>
        <v/>
      </c>
      <c r="BN48" s="226" t="str">
        <f>IF('EDCI Data'!BL48="","",'EDCI Data'!BL48)</f>
        <v/>
      </c>
      <c r="BO48" s="227" t="str">
        <f>IF('EDCI Data'!BM48="","",'EDCI Data'!BM48)</f>
        <v/>
      </c>
      <c r="BP48" s="228" t="str">
        <f>IF('EDCI Data'!BN48="","",'EDCI Data'!BN48)</f>
        <v/>
      </c>
      <c r="BQ48" s="229" t="str">
        <f>IF('EDCI Data'!BO48="","",'EDCI Data'!BO48)</f>
        <v/>
      </c>
      <c r="BR48" s="230" t="str">
        <f t="shared" si="50"/>
        <v/>
      </c>
      <c r="BS48" s="230" t="str">
        <f t="shared" si="51"/>
        <v/>
      </c>
      <c r="BT48" s="230" t="str">
        <f t="shared" si="52"/>
        <v/>
      </c>
      <c r="BU48" s="230" t="str">
        <f t="shared" si="53"/>
        <v/>
      </c>
      <c r="BV48" s="230" t="str">
        <f t="shared" si="54"/>
        <v/>
      </c>
      <c r="BW48" s="230" t="str">
        <f>IF(COUNTIFS($BR$10:$BR$259,$BR48,$E$10:$E$259,$E48)&lt;&gt;COUNTIFS($BR$10:$BR$259,$BR48,$E$10:$E$259,$E48,G$10:G$259,G48),BW$8&amp;" for this company in this year is inconsistent across funds, please update accordingly. "&amp;CHAR(10),IF(G48="","",IF(IFERROR(OR(INT(G48)&lt;&gt;G48,ISTEXT(G48),G48&gt;'Source Data (Hidden)'!$T$3),TRUE),"Invalid year of initial investment - Please ensure that the input is a year (not a date) and is not future dated. "&amp;CHAR(10),"")))</f>
        <v/>
      </c>
      <c r="BX48" s="230"/>
      <c r="BY48" s="230" t="str">
        <f>IF(COUNTIFS($BR$10:$BR$259,$BR48,$E$10:$E$259,$E48)&lt;&gt;COUNTIFS($BR$10:$BR$259,$BR48,$E$10:$E$259,$E48,I$10:I$259,I48),BY$8&amp;" for this company in this year is inconsistent across funds, please update accordingly. "&amp;CHAR(10),IF(I48="","",IF(COUNTIF('Source Data (Hidden)'!$A$3:$B$255,I48)=0,"Invalid country of domicile - Please enter a valid input using the drop-down in the 'Country of domicile' column in the EDCI Data tab. "&amp;CHAR(10),"")))</f>
        <v/>
      </c>
      <c r="BZ48" s="230" t="str">
        <f>IF(COUNTIFS($BR$10:$BR$259,$BR48,$E$10:$E$259,$E48)&lt;&gt;COUNTIFS($BR$10:$BR$259,$BR48,$E$10:$E$259,$E48,J$10:J$259,J48),BZ$8&amp;" for this company in this year is inconsistent across funds, please update accordingly. "&amp;CHAR(10),IF(J48="","",IF(COUNTIF('Source Data (Hidden)'!$A$3:$B$255,J48)=0,"Invalid primary country of operations - Please enter a valid input using the drop-down in the 'Primary country of operations' column in the EDCI Data tab and ensure that you have narrowed this down to 1 primary country of operations. "&amp;CHAR(10),"")))</f>
        <v/>
      </c>
      <c r="CA48" s="230" t="str">
        <f>IF(COUNTIFS($BR$10:$BR$259,$BR48,$E$10:$E$259,$E48)&lt;&gt;COUNTIFS($BR$10:$BR$259,$BR48,$E$10:$E$259,$E48,K$10:K$259,K48),CA$8&amp;" for this company in this year is inconsistent across funds, please update accordingly. "&amp;CHAR(10),IF(K48="","",IF(COUNTIF('Source Data (Hidden)'!$C$3:$C$4,K48)&lt;&gt;1,"Invalid company structure - Please classify the portfolio company as either 'Private' or 'Public'. "&amp;CHAR(10),"")))</f>
        <v/>
      </c>
      <c r="CB48" s="230" t="str">
        <f>IF(COUNTIFS($BR$10:$BR$259,$BR48,$E$10:$E$259,$E48)&lt;&gt;COUNTIFS($BR$10:$BR$259,$BR48,$E$10:$E$259,$E48,L$10:L$259,L48),CB$8&amp;" for this company in this year is inconsistent across funds, please update accordingly. "&amp;CHAR(10),IF(L48="","",IF(COUNTIF('Source Data (Hidden)'!$D$3:$D$5,L48)&lt;&gt;1,"Invalid growth stage of company - Please describe the growth stage of the company as either 'Venture', 'Growth' or 'Buyout'. " &amp; CHAR(10),"")))</f>
        <v/>
      </c>
      <c r="CC48" s="230" t="str">
        <f t="shared" si="55"/>
        <v/>
      </c>
      <c r="CD48" s="283" t="str">
        <f t="shared" si="56"/>
        <v/>
      </c>
      <c r="CE48" s="230" t="str">
        <f>IF(COUNTIFS($BR$10:$BR$259,$BR48,$E$10:$E$259,$E48)&lt;&gt;COUNTIFS($BR$10:$BR$259,$BR48,$E$10:$E$259,$E48,O$10:O$259,O48),CE$8&amp;" for this company in this year is inconsistent across funds, please update accordingly. "&amp;CHAR(10),IF(O48="","",IF(COUNTIF('Source Data (Hidden)'!$G$3:$G$13,O48)&lt;&gt;1,"Invalid sector of operations SICS name - Please ensure that you have selected a valid sector of operations using the drop-down list available in the corresponding column in the EDCI Data tab. " &amp; CHAR(10),"")))</f>
        <v/>
      </c>
      <c r="CF48" s="230" t="str">
        <f t="shared" ca="1" si="57"/>
        <v/>
      </c>
      <c r="CG48" s="230" t="str">
        <f t="shared" ca="1" si="58"/>
        <v/>
      </c>
      <c r="CH48" s="230" t="str">
        <f>IF(COUNTIFS($BR$10:$BR$259,$BR48,$E$10:$E$259,$E48)&lt;&gt;COUNTIFS($BR$10:$BR$259,$BR48,$E$10:$E$259,$E48,R$10:R$259,R48),CH$8&amp;" for this company in this year is inconsistent across funds, please update accordingly. "&amp;CHAR(10),IF(R48="","",IF(COUNTIF('Source Data (Hidden)'!$F$3:$F$183,R48)&lt;&gt;1,"Invalid currency input - Please ensure that the currency entered is a monetary unit described using three letter code (ISO 4217 code). " &amp; CHAR(10),"")))</f>
        <v/>
      </c>
      <c r="CI48" s="230" t="str">
        <f t="shared" si="59"/>
        <v/>
      </c>
      <c r="CJ48" s="230" t="str">
        <f t="shared" si="60"/>
        <v/>
      </c>
      <c r="CK48" s="230" t="str">
        <f t="shared" si="61"/>
        <v/>
      </c>
      <c r="CL48" s="230" t="str">
        <f t="shared" si="62"/>
        <v/>
      </c>
      <c r="CM48" s="230" t="str">
        <f>IF(COUNTIFS($BR$10:$BR$259,$BR48,$E$10:$E$259,$E48)&lt;&gt;COUNTIFS($BR$10:$BR$259,$BR48,$E$10:$E$259,$E48,W$10:W$259,W48),CM$8&amp;" for this company in this year is inconsistent across funds, please update accordingly. "&amp;CHAR(10),IF(W48="","",IF(COUNTIF('Source Data (Hidden)'!$L$3:$L$6,W48)&lt;&gt;1,"Invalid input for Scope 1 Methodology - Please choose one of the options from the drop-down list in the corresponding column in the EDCI Data tab. " &amp; CHAR(10),"")))</f>
        <v/>
      </c>
      <c r="CN48" s="230" t="str">
        <f t="shared" si="63"/>
        <v/>
      </c>
      <c r="CO48" s="230" t="str">
        <f>IF(COUNTIFS($BR$10:$BR$259,$BR48,$E$10:$E$259,$E48)&lt;&gt;COUNTIFS($BR$10:$BR$259,$BR48,$E$10:$E$259,$E48,Y$10:Y$259,Y48),CO$8&amp;" for this company in this year is inconsistent across funds, please update accordingly. "&amp;CHAR(10),IF(Y48="","",IF(COUNTIF('Source Data (Hidden)'!$M$3:$M$5,Y48)&lt;&gt;1,"Invalid input for Scope 2 Methodology - Please choose one of the options from the drop-down list in the corresponding column in the EDCI Data tab. " &amp; CHAR(10),"")))</f>
        <v/>
      </c>
      <c r="CP48" s="230" t="str">
        <f t="shared" si="64"/>
        <v/>
      </c>
      <c r="CQ48" s="230" t="str">
        <f>IF(COUNTIFS($BR$10:$BR$259,$BR48,$E$10:$E$259,$E48)&lt;&gt;COUNTIFS($BR$10:$BR$259,$BR48,$E$10:$E$259,$E48,AA$10:AA$259,AA48),CQ$8&amp;" for this company in this year is inconsistent across funds, please update accordingly. "&amp;CHAR(10),IF(AA48="","",IF(COUNTIF('Source Data (Hidden)'!$N$3:$N$6,AA48)&lt;&gt;1,"Invalid input for Scope 3 Methodology - Please choose one of the options from the drop-down list in the corresponding column in the EDCI Data tab. " &amp; CHAR(10),"")))</f>
        <v/>
      </c>
      <c r="CR48" s="230" t="str">
        <f t="shared" si="65"/>
        <v/>
      </c>
      <c r="CS48" s="230" t="str">
        <f t="shared" si="66"/>
        <v/>
      </c>
      <c r="CT48" s="230" t="str">
        <f t="shared" si="67"/>
        <v/>
      </c>
      <c r="CU48" s="230" t="str">
        <f t="shared" si="68"/>
        <v/>
      </c>
      <c r="CV48" s="230" t="str">
        <f t="shared" si="69"/>
        <v/>
      </c>
      <c r="CW48" s="230" t="str">
        <f t="shared" si="70"/>
        <v/>
      </c>
      <c r="CX48" s="230" t="str">
        <f t="shared" si="71"/>
        <v/>
      </c>
      <c r="CY48" s="230" t="str">
        <f t="shared" si="72"/>
        <v/>
      </c>
      <c r="CZ48" s="230" t="str">
        <f t="shared" si="73"/>
        <v/>
      </c>
      <c r="DA48" s="230" t="str">
        <f t="shared" si="74"/>
        <v/>
      </c>
      <c r="DB48" s="230" t="str">
        <f t="shared" si="75"/>
        <v/>
      </c>
      <c r="DC48" s="230" t="str">
        <f t="shared" si="76"/>
        <v/>
      </c>
      <c r="DD48" s="230" t="str">
        <f t="shared" si="77"/>
        <v/>
      </c>
      <c r="DE48" s="230" t="str">
        <f t="shared" si="78"/>
        <v/>
      </c>
      <c r="DF48" s="230" t="str">
        <f t="shared" si="79"/>
        <v/>
      </c>
      <c r="DG48" s="230" t="str">
        <f t="shared" si="80"/>
        <v/>
      </c>
      <c r="DH48" s="283" t="str">
        <f t="shared" si="81"/>
        <v/>
      </c>
      <c r="DI48" s="230" t="str">
        <f t="shared" si="82"/>
        <v/>
      </c>
      <c r="DJ48" s="230" t="str">
        <f>IF(COUNTIFS($BR$10:$BR$259,$BR48,$E$10:$E$259,$E48)&lt;&gt;COUNTIFS($BR$10:$BR$259,$BR48,$E$10:$E$259,$E48,AT$10:AT$259,AT48),DJ$8&amp;" for this company in this year is inconsistent across funds, please update accordingly. "&amp;CHAR(10),IF(AT48="","",IF(COUNTIF('Source Data (Hidden)'!$O$3:$O$5,AT48)&lt;&gt;1,"Invalid input for 'Does this Portco have a decarbonization strategy/plan in place' - Please ensure that you have selected a valid response using the drop-down list available in the corresponding column in the EDCI Data tab. " &amp; CHAR(10),"")))</f>
        <v/>
      </c>
      <c r="DK48" s="230" t="str">
        <f>IF(COUNTIFS($BR$10:$BR$259,$BR48,$E$10:$E$259,$E48)&lt;&gt;COUNTIFS($BR$10:$BR$259,$BR48,$E$10:$E$259,$E48,AU$10:AU$259,AU48),DK$8&amp;" for this company in this year is inconsistent across funds, please update accordingly. "&amp;CHAR(10),IF(AU48="","",IF(COUNTIF('Source Data (Hidden)'!$P$3:$P$5,AU48)&lt;&gt;1,"Invalid input for 'Does the Portfolio Company have a short-term GHG emission reduction target' - Please ensure you have selected a valid response using the drop-down list available in the corresponding column in the EDCI Data tab. " &amp; CHAR(10),"")))</f>
        <v/>
      </c>
      <c r="DL48" s="230" t="str">
        <f>IF(COUNTIFS($BR$10:$BR$259,$BR48,$E$10:$E$259,$E48)&lt;&gt;COUNTIFS($BR$10:$BR$259,$BR48,$E$10:$E$259,$E48,AV$10:AV$259,AV48),DL$8&amp;" for this company in this year is inconsistent across funds, please update accordingly. "&amp;CHAR(10),IF(AV48="","",IF(COUNTIF('Source Data (Hidden)'!$Q$3:$Q$6,AV48)&lt;&gt;1,"Invalid input for 'Does the Portfolio Company have a long-term net zero goal' - Please ensure that you have selected a valid response using the drop-down list available in the corresponding column in the EDCI Data tab. " &amp; CHAR(10),"")))</f>
        <v/>
      </c>
      <c r="DM48" s="230" t="str">
        <f t="shared" si="83"/>
        <v/>
      </c>
      <c r="DN48" s="230" t="str">
        <f t="shared" si="84"/>
        <v/>
      </c>
      <c r="DO48" s="230" t="str">
        <f t="shared" si="85"/>
        <v/>
      </c>
      <c r="DP48" s="230"/>
      <c r="DQ48" s="230" t="str">
        <f t="shared" si="86"/>
        <v/>
      </c>
      <c r="DR48" s="230" t="str">
        <f t="shared" si="87"/>
        <v/>
      </c>
      <c r="DS48" s="230" t="str">
        <f t="shared" si="88"/>
        <v/>
      </c>
      <c r="DT48" s="230" t="str">
        <f t="shared" si="89"/>
        <v/>
      </c>
      <c r="DU48" s="230" t="str">
        <f t="shared" si="90"/>
        <v/>
      </c>
      <c r="DV48" s="230" t="str">
        <f t="shared" si="91"/>
        <v/>
      </c>
      <c r="DW48" s="230" t="str">
        <f t="shared" si="92"/>
        <v/>
      </c>
      <c r="DX48" s="230" t="str">
        <f t="shared" si="93"/>
        <v/>
      </c>
      <c r="DY48" s="230" t="str">
        <f t="shared" si="94"/>
        <v/>
      </c>
      <c r="DZ48" s="230" t="str">
        <f t="shared" si="95"/>
        <v/>
      </c>
      <c r="EA48" s="230" t="str">
        <f t="shared" si="96"/>
        <v/>
      </c>
      <c r="EB48" s="230" t="str">
        <f t="shared" si="97"/>
        <v/>
      </c>
      <c r="EC48" s="284" t="str">
        <f t="shared" si="98"/>
        <v/>
      </c>
      <c r="ED48" s="284" t="str">
        <f t="shared" si="99"/>
        <v/>
      </c>
      <c r="EE48" s="230" t="str">
        <f t="shared" si="100"/>
        <v/>
      </c>
      <c r="EF48" s="230" t="str">
        <f>IF(COUNTIFS($BR$10:$BR$259,$BR48,$E$10:$E$259,$E48)&lt;&gt;COUNTIFS($BR$10:$BR$259,$BR48,$E$10:$E$259,$E48,BP$10:BP$259,BP48),EF$8&amp;" for this company in this year is inconsistent across funds, please update accordingly. "&amp;CHAR(10),IF(AND(BP48="",BQ48=""),"",IF(OR(AND(BQ48&lt;&gt;"",BP48&lt;&gt;"",BP48&lt;&gt;"Y"),AND(BQ48&lt;&gt;"",BP48=""),COUNTIF('Source Data (Hidden)'!$S$3:$S$4,BP48)&lt;&gt;1),"Invalid input for 'Do you conduct an employee survey' - Please ensure the input is either Y or N or leave blank if data is not available. If you have reported a % response rate to employee survey then the input for this metric should be Y. " &amp; CHAR(10),"")))</f>
        <v/>
      </c>
      <c r="EG48" s="230" t="str">
        <f t="shared" si="101"/>
        <v/>
      </c>
    </row>
    <row r="49" spans="1:137" s="154" customFormat="1" ht="60" customHeight="1" x14ac:dyDescent="0.35">
      <c r="A49" s="153"/>
      <c r="B49" s="212" t="str">
        <f t="shared" ca="1" si="0"/>
        <v/>
      </c>
      <c r="C49" s="213" t="str">
        <f>IF('EDCI Data'!B49="","",'EDCI Data'!B49)</f>
        <v/>
      </c>
      <c r="D49" s="214" t="str">
        <f>IF('EDCI Data'!C49="","",'EDCI Data'!C49)</f>
        <v/>
      </c>
      <c r="E49" s="215" t="str">
        <f>IF('EDCI Data'!D49="","",'EDCI Data'!D49)</f>
        <v/>
      </c>
      <c r="F49" s="216" t="str">
        <f>IF('EDCI Data'!E49="","",'EDCI Data'!E49)</f>
        <v/>
      </c>
      <c r="G49" s="213" t="str">
        <f>IF('EDCI Data'!F49="","",'EDCI Data'!F49)</f>
        <v/>
      </c>
      <c r="H49" s="213" t="str">
        <f>IF('EDCI Data'!G49="","",'EDCI Data'!G49)</f>
        <v/>
      </c>
      <c r="I49" s="213" t="str">
        <f>IF('EDCI Data'!H49="","",'EDCI Data'!H49)</f>
        <v/>
      </c>
      <c r="J49" s="213" t="str">
        <f>IF('EDCI Data'!I49="","",'EDCI Data'!I49)</f>
        <v/>
      </c>
      <c r="K49" s="213" t="str">
        <f>IF('EDCI Data'!J49="","",'EDCI Data'!J49)</f>
        <v/>
      </c>
      <c r="L49" s="213" t="str">
        <f>IF('EDCI Data'!K49="","",'EDCI Data'!K49)</f>
        <v/>
      </c>
      <c r="M49" s="217" t="str">
        <f>IF('EDCI Data'!L49="","",'EDCI Data'!L49)</f>
        <v/>
      </c>
      <c r="N49" s="217" t="str">
        <f>IF('EDCI Data'!M49="","",'EDCI Data'!M49)</f>
        <v/>
      </c>
      <c r="O49" s="213" t="str">
        <f>IF('EDCI Data'!N49="","",'EDCI Data'!N49)</f>
        <v/>
      </c>
      <c r="P49" s="213" t="str">
        <f>IF('EDCI Data'!O49="","",'EDCI Data'!O49)</f>
        <v/>
      </c>
      <c r="Q49" s="213" t="str">
        <f>IF('EDCI Data'!P49="","",'EDCI Data'!P49)</f>
        <v/>
      </c>
      <c r="R49" s="213" t="str">
        <f>IF('EDCI Data'!Q49="","",'EDCI Data'!Q49)</f>
        <v/>
      </c>
      <c r="S49" s="218" t="str">
        <f>IF('EDCI Data'!R49="","",'EDCI Data'!R49)</f>
        <v/>
      </c>
      <c r="T49" s="219" t="str">
        <f>IF('EDCI Data'!S49="","",'EDCI Data'!S49)</f>
        <v/>
      </c>
      <c r="U49" s="219" t="str">
        <f>IF('EDCI Data'!T49="","",'EDCI Data'!T49)</f>
        <v/>
      </c>
      <c r="V49" s="220" t="str">
        <f>IF('EDCI Data'!U49="","",'EDCI Data'!U49)</f>
        <v/>
      </c>
      <c r="W49" s="213" t="str">
        <f>IF('EDCI Data'!V49="","",'EDCI Data'!V49)</f>
        <v/>
      </c>
      <c r="X49" s="220" t="str">
        <f>IF('EDCI Data'!W49="","",'EDCI Data'!W49)</f>
        <v/>
      </c>
      <c r="Y49" s="213" t="str">
        <f>IF('EDCI Data'!X49="","",'EDCI Data'!X49)</f>
        <v/>
      </c>
      <c r="Z49" s="220" t="str">
        <f>IF('EDCI Data'!Y49="","",'EDCI Data'!Y49)</f>
        <v/>
      </c>
      <c r="AA49" s="213" t="str">
        <f>IF('EDCI Data'!Z49="","",'EDCI Data'!Z49)</f>
        <v/>
      </c>
      <c r="AB49" s="213" t="str">
        <f>IF('EDCI Data'!AA49="","",'EDCI Data'!AA49)</f>
        <v/>
      </c>
      <c r="AC49" s="213" t="str">
        <f>IF('EDCI Data'!AB49="","",'EDCI Data'!AB49)</f>
        <v/>
      </c>
      <c r="AD49" s="213" t="str">
        <f>IF('EDCI Data'!AC49="","",'EDCI Data'!AC49)</f>
        <v/>
      </c>
      <c r="AE49" s="213" t="str">
        <f>IF('EDCI Data'!AD49="","",'EDCI Data'!AD49)</f>
        <v/>
      </c>
      <c r="AF49" s="213" t="str">
        <f>IF('EDCI Data'!AE49="","",'EDCI Data'!AE49)</f>
        <v/>
      </c>
      <c r="AG49" s="213" t="str">
        <f>IF('EDCI Data'!AF49="","",'EDCI Data'!AF49)</f>
        <v/>
      </c>
      <c r="AH49" s="213" t="str">
        <f>IF('EDCI Data'!AG49="","",'EDCI Data'!AG49)</f>
        <v/>
      </c>
      <c r="AI49" s="213" t="str">
        <f>IF('EDCI Data'!AH49="","",'EDCI Data'!AH49)</f>
        <v/>
      </c>
      <c r="AJ49" s="213" t="str">
        <f>IF('EDCI Data'!AI49="","",'EDCI Data'!AI49)</f>
        <v/>
      </c>
      <c r="AK49" s="213" t="str">
        <f>IF('EDCI Data'!AJ49="","",'EDCI Data'!AJ49)</f>
        <v/>
      </c>
      <c r="AL49" s="213" t="str">
        <f>IF('EDCI Data'!AK49="","",'EDCI Data'!AK49)</f>
        <v/>
      </c>
      <c r="AM49" s="213" t="str">
        <f>IF('EDCI Data'!AL49="","",'EDCI Data'!AL49)</f>
        <v/>
      </c>
      <c r="AN49" s="213" t="str">
        <f>IF('EDCI Data'!AM49="","",'EDCI Data'!AM49)</f>
        <v/>
      </c>
      <c r="AO49" s="213" t="str">
        <f>IF('EDCI Data'!AN49="","",'EDCI Data'!AN49)</f>
        <v/>
      </c>
      <c r="AP49" s="213" t="str">
        <f>IF('EDCI Data'!AO49="","",'EDCI Data'!AO49)</f>
        <v/>
      </c>
      <c r="AQ49" s="213" t="str">
        <f>IF('EDCI Data'!AP49="","",'EDCI Data'!AP49)</f>
        <v/>
      </c>
      <c r="AR49" s="213" t="str">
        <f>IF('EDCI Data'!AQ49="","",'EDCI Data'!AQ49)</f>
        <v/>
      </c>
      <c r="AS49" s="213" t="str">
        <f>IF('EDCI Data'!AR49="","",'EDCI Data'!AR49)</f>
        <v/>
      </c>
      <c r="AT49" s="213" t="str">
        <f>IF('EDCI Data'!AS49="","",'EDCI Data'!AS49)</f>
        <v/>
      </c>
      <c r="AU49" s="213" t="str">
        <f>IF('EDCI Data'!AT49="","",'EDCI Data'!AT49)</f>
        <v/>
      </c>
      <c r="AV49" s="213" t="str">
        <f>IF('EDCI Data'!AU49="","",'EDCI Data'!AU49)</f>
        <v/>
      </c>
      <c r="AW49" s="213" t="str">
        <f>IF('EDCI Data'!AV49="","",'EDCI Data'!AV49)</f>
        <v/>
      </c>
      <c r="AX49" s="221" t="str">
        <f>IF('EDCI Data'!AW49="","",'EDCI Data'!AW49)</f>
        <v/>
      </c>
      <c r="AY49" s="221" t="str">
        <f>IF('EDCI Data'!AX49="","",'EDCI Data'!AX49)</f>
        <v/>
      </c>
      <c r="AZ49" s="222" t="str">
        <f t="shared" si="49"/>
        <v/>
      </c>
      <c r="BA49" s="223" t="str">
        <f>IF('EDCI Data'!AY49="","",'EDCI Data'!AY49)</f>
        <v/>
      </c>
      <c r="BB49" s="223" t="str">
        <f>IF('EDCI Data'!AZ49="","",'EDCI Data'!AZ49)</f>
        <v/>
      </c>
      <c r="BC49" s="223" t="str">
        <f>IF('EDCI Data'!BA49="","",'EDCI Data'!BA49)</f>
        <v/>
      </c>
      <c r="BD49" s="223" t="str">
        <f>IF('EDCI Data'!BB49="","",'EDCI Data'!BB49)</f>
        <v/>
      </c>
      <c r="BE49" s="223" t="str">
        <f>IF('EDCI Data'!BC49="","",'EDCI Data'!BC49)</f>
        <v/>
      </c>
      <c r="BF49" s="223" t="str">
        <f>IF('EDCI Data'!BD49="","",'EDCI Data'!BD49)</f>
        <v/>
      </c>
      <c r="BG49" s="223" t="str">
        <f>IF('EDCI Data'!BE49="","",'EDCI Data'!BE49)</f>
        <v/>
      </c>
      <c r="BH49" s="223" t="str">
        <f>IF('EDCI Data'!BF49="","",'EDCI Data'!BF49)</f>
        <v/>
      </c>
      <c r="BI49" s="224" t="str">
        <f>IF('EDCI Data'!BG49="","",'EDCI Data'!BG49)</f>
        <v/>
      </c>
      <c r="BJ49" s="225" t="str">
        <f>IF('EDCI Data'!S49="","",'EDCI Data'!S49)</f>
        <v/>
      </c>
      <c r="BK49" s="225" t="str">
        <f>IF('EDCI Data'!T49="","",'EDCI Data'!T49)</f>
        <v/>
      </c>
      <c r="BL49" s="224" t="str">
        <f>IF('EDCI Data'!BJ49="","",'EDCI Data'!BJ49)</f>
        <v/>
      </c>
      <c r="BM49" s="226" t="str">
        <f>IF('EDCI Data'!BK49="","",'EDCI Data'!BK49)</f>
        <v/>
      </c>
      <c r="BN49" s="226" t="str">
        <f>IF('EDCI Data'!BL49="","",'EDCI Data'!BL49)</f>
        <v/>
      </c>
      <c r="BO49" s="227" t="str">
        <f>IF('EDCI Data'!BM49="","",'EDCI Data'!BM49)</f>
        <v/>
      </c>
      <c r="BP49" s="228" t="str">
        <f>IF('EDCI Data'!BN49="","",'EDCI Data'!BN49)</f>
        <v/>
      </c>
      <c r="BQ49" s="229" t="str">
        <f>IF('EDCI Data'!BO49="","",'EDCI Data'!BO49)</f>
        <v/>
      </c>
      <c r="BR49" s="230" t="str">
        <f t="shared" si="50"/>
        <v/>
      </c>
      <c r="BS49" s="230" t="str">
        <f t="shared" si="51"/>
        <v/>
      </c>
      <c r="BT49" s="230" t="str">
        <f t="shared" si="52"/>
        <v/>
      </c>
      <c r="BU49" s="230" t="str">
        <f t="shared" si="53"/>
        <v/>
      </c>
      <c r="BV49" s="230" t="str">
        <f t="shared" si="54"/>
        <v/>
      </c>
      <c r="BW49" s="230" t="str">
        <f>IF(COUNTIFS($BR$10:$BR$259,$BR49,$E$10:$E$259,$E49)&lt;&gt;COUNTIFS($BR$10:$BR$259,$BR49,$E$10:$E$259,$E49,G$10:G$259,G49),BW$8&amp;" for this company in this year is inconsistent across funds, please update accordingly. "&amp;CHAR(10),IF(G49="","",IF(IFERROR(OR(INT(G49)&lt;&gt;G49,ISTEXT(G49),G49&gt;'Source Data (Hidden)'!$T$3),TRUE),"Invalid year of initial investment - Please ensure that the input is a year (not a date) and is not future dated. "&amp;CHAR(10),"")))</f>
        <v/>
      </c>
      <c r="BX49" s="230"/>
      <c r="BY49" s="230" t="str">
        <f>IF(COUNTIFS($BR$10:$BR$259,$BR49,$E$10:$E$259,$E49)&lt;&gt;COUNTIFS($BR$10:$BR$259,$BR49,$E$10:$E$259,$E49,I$10:I$259,I49),BY$8&amp;" for this company in this year is inconsistent across funds, please update accordingly. "&amp;CHAR(10),IF(I49="","",IF(COUNTIF('Source Data (Hidden)'!$A$3:$B$255,I49)=0,"Invalid country of domicile - Please enter a valid input using the drop-down in the 'Country of domicile' column in the EDCI Data tab. "&amp;CHAR(10),"")))</f>
        <v/>
      </c>
      <c r="BZ49" s="230" t="str">
        <f>IF(COUNTIFS($BR$10:$BR$259,$BR49,$E$10:$E$259,$E49)&lt;&gt;COUNTIFS($BR$10:$BR$259,$BR49,$E$10:$E$259,$E49,J$10:J$259,J49),BZ$8&amp;" for this company in this year is inconsistent across funds, please update accordingly. "&amp;CHAR(10),IF(J49="","",IF(COUNTIF('Source Data (Hidden)'!$A$3:$B$255,J49)=0,"Invalid primary country of operations - Please enter a valid input using the drop-down in the 'Primary country of operations' column in the EDCI Data tab and ensure that you have narrowed this down to 1 primary country of operations. "&amp;CHAR(10),"")))</f>
        <v/>
      </c>
      <c r="CA49" s="230" t="str">
        <f>IF(COUNTIFS($BR$10:$BR$259,$BR49,$E$10:$E$259,$E49)&lt;&gt;COUNTIFS($BR$10:$BR$259,$BR49,$E$10:$E$259,$E49,K$10:K$259,K49),CA$8&amp;" for this company in this year is inconsistent across funds, please update accordingly. "&amp;CHAR(10),IF(K49="","",IF(COUNTIF('Source Data (Hidden)'!$C$3:$C$4,K49)&lt;&gt;1,"Invalid company structure - Please classify the portfolio company as either 'Private' or 'Public'. "&amp;CHAR(10),"")))</f>
        <v/>
      </c>
      <c r="CB49" s="230" t="str">
        <f>IF(COUNTIFS($BR$10:$BR$259,$BR49,$E$10:$E$259,$E49)&lt;&gt;COUNTIFS($BR$10:$BR$259,$BR49,$E$10:$E$259,$E49,L$10:L$259,L49),CB$8&amp;" for this company in this year is inconsistent across funds, please update accordingly. "&amp;CHAR(10),IF(L49="","",IF(COUNTIF('Source Data (Hidden)'!$D$3:$D$5,L49)&lt;&gt;1,"Invalid growth stage of company - Please describe the growth stage of the company as either 'Venture', 'Growth' or 'Buyout'. " &amp; CHAR(10),"")))</f>
        <v/>
      </c>
      <c r="CC49" s="230" t="str">
        <f t="shared" si="55"/>
        <v/>
      </c>
      <c r="CD49" s="283" t="str">
        <f t="shared" si="56"/>
        <v/>
      </c>
      <c r="CE49" s="230" t="str">
        <f>IF(COUNTIFS($BR$10:$BR$259,$BR49,$E$10:$E$259,$E49)&lt;&gt;COUNTIFS($BR$10:$BR$259,$BR49,$E$10:$E$259,$E49,O$10:O$259,O49),CE$8&amp;" for this company in this year is inconsistent across funds, please update accordingly. "&amp;CHAR(10),IF(O49="","",IF(COUNTIF('Source Data (Hidden)'!$G$3:$G$13,O49)&lt;&gt;1,"Invalid sector of operations SICS name - Please ensure that you have selected a valid sector of operations using the drop-down list available in the corresponding column in the EDCI Data tab. " &amp; CHAR(10),"")))</f>
        <v/>
      </c>
      <c r="CF49" s="230" t="str">
        <f t="shared" ca="1" si="57"/>
        <v/>
      </c>
      <c r="CG49" s="230" t="str">
        <f t="shared" ca="1" si="58"/>
        <v/>
      </c>
      <c r="CH49" s="230" t="str">
        <f>IF(COUNTIFS($BR$10:$BR$259,$BR49,$E$10:$E$259,$E49)&lt;&gt;COUNTIFS($BR$10:$BR$259,$BR49,$E$10:$E$259,$E49,R$10:R$259,R49),CH$8&amp;" for this company in this year is inconsistent across funds, please update accordingly. "&amp;CHAR(10),IF(R49="","",IF(COUNTIF('Source Data (Hidden)'!$F$3:$F$183,R49)&lt;&gt;1,"Invalid currency input - Please ensure that the currency entered is a monetary unit described using three letter code (ISO 4217 code). " &amp; CHAR(10),"")))</f>
        <v/>
      </c>
      <c r="CI49" s="230" t="str">
        <f t="shared" si="59"/>
        <v/>
      </c>
      <c r="CJ49" s="230" t="str">
        <f t="shared" si="60"/>
        <v/>
      </c>
      <c r="CK49" s="230" t="str">
        <f t="shared" si="61"/>
        <v/>
      </c>
      <c r="CL49" s="230" t="str">
        <f t="shared" si="62"/>
        <v/>
      </c>
      <c r="CM49" s="230" t="str">
        <f>IF(COUNTIFS($BR$10:$BR$259,$BR49,$E$10:$E$259,$E49)&lt;&gt;COUNTIFS($BR$10:$BR$259,$BR49,$E$10:$E$259,$E49,W$10:W$259,W49),CM$8&amp;" for this company in this year is inconsistent across funds, please update accordingly. "&amp;CHAR(10),IF(W49="","",IF(COUNTIF('Source Data (Hidden)'!$L$3:$L$6,W49)&lt;&gt;1,"Invalid input for Scope 1 Methodology - Please choose one of the options from the drop-down list in the corresponding column in the EDCI Data tab. " &amp; CHAR(10),"")))</f>
        <v/>
      </c>
      <c r="CN49" s="230" t="str">
        <f t="shared" si="63"/>
        <v/>
      </c>
      <c r="CO49" s="230" t="str">
        <f>IF(COUNTIFS($BR$10:$BR$259,$BR49,$E$10:$E$259,$E49)&lt;&gt;COUNTIFS($BR$10:$BR$259,$BR49,$E$10:$E$259,$E49,Y$10:Y$259,Y49),CO$8&amp;" for this company in this year is inconsistent across funds, please update accordingly. "&amp;CHAR(10),IF(Y49="","",IF(COUNTIF('Source Data (Hidden)'!$M$3:$M$5,Y49)&lt;&gt;1,"Invalid input for Scope 2 Methodology - Please choose one of the options from the drop-down list in the corresponding column in the EDCI Data tab. " &amp; CHAR(10),"")))</f>
        <v/>
      </c>
      <c r="CP49" s="230" t="str">
        <f t="shared" si="64"/>
        <v/>
      </c>
      <c r="CQ49" s="230" t="str">
        <f>IF(COUNTIFS($BR$10:$BR$259,$BR49,$E$10:$E$259,$E49)&lt;&gt;COUNTIFS($BR$10:$BR$259,$BR49,$E$10:$E$259,$E49,AA$10:AA$259,AA49),CQ$8&amp;" for this company in this year is inconsistent across funds, please update accordingly. "&amp;CHAR(10),IF(AA49="","",IF(COUNTIF('Source Data (Hidden)'!$N$3:$N$6,AA49)&lt;&gt;1,"Invalid input for Scope 3 Methodology - Please choose one of the options from the drop-down list in the corresponding column in the EDCI Data tab. " &amp; CHAR(10),"")))</f>
        <v/>
      </c>
      <c r="CR49" s="230" t="str">
        <f t="shared" si="65"/>
        <v/>
      </c>
      <c r="CS49" s="230" t="str">
        <f t="shared" si="66"/>
        <v/>
      </c>
      <c r="CT49" s="230" t="str">
        <f t="shared" si="67"/>
        <v/>
      </c>
      <c r="CU49" s="230" t="str">
        <f t="shared" si="68"/>
        <v/>
      </c>
      <c r="CV49" s="230" t="str">
        <f t="shared" si="69"/>
        <v/>
      </c>
      <c r="CW49" s="230" t="str">
        <f t="shared" si="70"/>
        <v/>
      </c>
      <c r="CX49" s="230" t="str">
        <f t="shared" si="71"/>
        <v/>
      </c>
      <c r="CY49" s="230" t="str">
        <f t="shared" si="72"/>
        <v/>
      </c>
      <c r="CZ49" s="230" t="str">
        <f t="shared" si="73"/>
        <v/>
      </c>
      <c r="DA49" s="230" t="str">
        <f t="shared" si="74"/>
        <v/>
      </c>
      <c r="DB49" s="230" t="str">
        <f t="shared" si="75"/>
        <v/>
      </c>
      <c r="DC49" s="230" t="str">
        <f t="shared" si="76"/>
        <v/>
      </c>
      <c r="DD49" s="230" t="str">
        <f t="shared" si="77"/>
        <v/>
      </c>
      <c r="DE49" s="230" t="str">
        <f t="shared" si="78"/>
        <v/>
      </c>
      <c r="DF49" s="230" t="str">
        <f t="shared" si="79"/>
        <v/>
      </c>
      <c r="DG49" s="230" t="str">
        <f t="shared" si="80"/>
        <v/>
      </c>
      <c r="DH49" s="283" t="str">
        <f t="shared" si="81"/>
        <v/>
      </c>
      <c r="DI49" s="230" t="str">
        <f t="shared" si="82"/>
        <v/>
      </c>
      <c r="DJ49" s="230" t="str">
        <f>IF(COUNTIFS($BR$10:$BR$259,$BR49,$E$10:$E$259,$E49)&lt;&gt;COUNTIFS($BR$10:$BR$259,$BR49,$E$10:$E$259,$E49,AT$10:AT$259,AT49),DJ$8&amp;" for this company in this year is inconsistent across funds, please update accordingly. "&amp;CHAR(10),IF(AT49="","",IF(COUNTIF('Source Data (Hidden)'!$O$3:$O$5,AT49)&lt;&gt;1,"Invalid input for 'Does this Portco have a decarbonization strategy/plan in place' - Please ensure that you have selected a valid response using the drop-down list available in the corresponding column in the EDCI Data tab. " &amp; CHAR(10),"")))</f>
        <v/>
      </c>
      <c r="DK49" s="230" t="str">
        <f>IF(COUNTIFS($BR$10:$BR$259,$BR49,$E$10:$E$259,$E49)&lt;&gt;COUNTIFS($BR$10:$BR$259,$BR49,$E$10:$E$259,$E49,AU$10:AU$259,AU49),DK$8&amp;" for this company in this year is inconsistent across funds, please update accordingly. "&amp;CHAR(10),IF(AU49="","",IF(COUNTIF('Source Data (Hidden)'!$P$3:$P$5,AU49)&lt;&gt;1,"Invalid input for 'Does the Portfolio Company have a short-term GHG emission reduction target' - Please ensure you have selected a valid response using the drop-down list available in the corresponding column in the EDCI Data tab. " &amp; CHAR(10),"")))</f>
        <v/>
      </c>
      <c r="DL49" s="230" t="str">
        <f>IF(COUNTIFS($BR$10:$BR$259,$BR49,$E$10:$E$259,$E49)&lt;&gt;COUNTIFS($BR$10:$BR$259,$BR49,$E$10:$E$259,$E49,AV$10:AV$259,AV49),DL$8&amp;" for this company in this year is inconsistent across funds, please update accordingly. "&amp;CHAR(10),IF(AV49="","",IF(COUNTIF('Source Data (Hidden)'!$Q$3:$Q$6,AV49)&lt;&gt;1,"Invalid input for 'Does the Portfolio Company have a long-term net zero goal' - Please ensure that you have selected a valid response using the drop-down list available in the corresponding column in the EDCI Data tab. " &amp; CHAR(10),"")))</f>
        <v/>
      </c>
      <c r="DM49" s="230" t="str">
        <f t="shared" si="83"/>
        <v/>
      </c>
      <c r="DN49" s="230" t="str">
        <f t="shared" si="84"/>
        <v/>
      </c>
      <c r="DO49" s="230" t="str">
        <f t="shared" si="85"/>
        <v/>
      </c>
      <c r="DP49" s="230"/>
      <c r="DQ49" s="230" t="str">
        <f t="shared" si="86"/>
        <v/>
      </c>
      <c r="DR49" s="230" t="str">
        <f t="shared" si="87"/>
        <v/>
      </c>
      <c r="DS49" s="230" t="str">
        <f t="shared" si="88"/>
        <v/>
      </c>
      <c r="DT49" s="230" t="str">
        <f t="shared" si="89"/>
        <v/>
      </c>
      <c r="DU49" s="230" t="str">
        <f t="shared" si="90"/>
        <v/>
      </c>
      <c r="DV49" s="230" t="str">
        <f t="shared" si="91"/>
        <v/>
      </c>
      <c r="DW49" s="230" t="str">
        <f t="shared" si="92"/>
        <v/>
      </c>
      <c r="DX49" s="230" t="str">
        <f t="shared" si="93"/>
        <v/>
      </c>
      <c r="DY49" s="230" t="str">
        <f t="shared" si="94"/>
        <v/>
      </c>
      <c r="DZ49" s="230" t="str">
        <f t="shared" si="95"/>
        <v/>
      </c>
      <c r="EA49" s="230" t="str">
        <f t="shared" si="96"/>
        <v/>
      </c>
      <c r="EB49" s="230" t="str">
        <f t="shared" si="97"/>
        <v/>
      </c>
      <c r="EC49" s="284" t="str">
        <f t="shared" si="98"/>
        <v/>
      </c>
      <c r="ED49" s="284" t="str">
        <f t="shared" si="99"/>
        <v/>
      </c>
      <c r="EE49" s="230" t="str">
        <f t="shared" si="100"/>
        <v/>
      </c>
      <c r="EF49" s="230" t="str">
        <f>IF(COUNTIFS($BR$10:$BR$259,$BR49,$E$10:$E$259,$E49)&lt;&gt;COUNTIFS($BR$10:$BR$259,$BR49,$E$10:$E$259,$E49,BP$10:BP$259,BP49),EF$8&amp;" for this company in this year is inconsistent across funds, please update accordingly. "&amp;CHAR(10),IF(AND(BP49="",BQ49=""),"",IF(OR(AND(BQ49&lt;&gt;"",BP49&lt;&gt;"",BP49&lt;&gt;"Y"),AND(BQ49&lt;&gt;"",BP49=""),COUNTIF('Source Data (Hidden)'!$S$3:$S$4,BP49)&lt;&gt;1),"Invalid input for 'Do you conduct an employee survey' - Please ensure the input is either Y or N or leave blank if data is not available. If you have reported a % response rate to employee survey then the input for this metric should be Y. " &amp; CHAR(10),"")))</f>
        <v/>
      </c>
      <c r="EG49" s="230" t="str">
        <f t="shared" si="101"/>
        <v/>
      </c>
    </row>
    <row r="50" spans="1:137" s="154" customFormat="1" ht="60" customHeight="1" x14ac:dyDescent="0.35">
      <c r="A50" s="153"/>
      <c r="B50" s="212" t="str">
        <f t="shared" ca="1" si="0"/>
        <v/>
      </c>
      <c r="C50" s="213" t="str">
        <f>IF('EDCI Data'!B50="","",'EDCI Data'!B50)</f>
        <v/>
      </c>
      <c r="D50" s="214" t="str">
        <f>IF('EDCI Data'!C50="","",'EDCI Data'!C50)</f>
        <v/>
      </c>
      <c r="E50" s="215" t="str">
        <f>IF('EDCI Data'!D50="","",'EDCI Data'!D50)</f>
        <v/>
      </c>
      <c r="F50" s="216" t="str">
        <f>IF('EDCI Data'!E50="","",'EDCI Data'!E50)</f>
        <v/>
      </c>
      <c r="G50" s="213" t="str">
        <f>IF('EDCI Data'!F50="","",'EDCI Data'!F50)</f>
        <v/>
      </c>
      <c r="H50" s="213" t="str">
        <f>IF('EDCI Data'!G50="","",'EDCI Data'!G50)</f>
        <v/>
      </c>
      <c r="I50" s="213" t="str">
        <f>IF('EDCI Data'!H50="","",'EDCI Data'!H50)</f>
        <v/>
      </c>
      <c r="J50" s="213" t="str">
        <f>IF('EDCI Data'!I50="","",'EDCI Data'!I50)</f>
        <v/>
      </c>
      <c r="K50" s="213" t="str">
        <f>IF('EDCI Data'!J50="","",'EDCI Data'!J50)</f>
        <v/>
      </c>
      <c r="L50" s="213" t="str">
        <f>IF('EDCI Data'!K50="","",'EDCI Data'!K50)</f>
        <v/>
      </c>
      <c r="M50" s="217" t="str">
        <f>IF('EDCI Data'!L50="","",'EDCI Data'!L50)</f>
        <v/>
      </c>
      <c r="N50" s="217" t="str">
        <f>IF('EDCI Data'!M50="","",'EDCI Data'!M50)</f>
        <v/>
      </c>
      <c r="O50" s="213" t="str">
        <f>IF('EDCI Data'!N50="","",'EDCI Data'!N50)</f>
        <v/>
      </c>
      <c r="P50" s="213" t="str">
        <f>IF('EDCI Data'!O50="","",'EDCI Data'!O50)</f>
        <v/>
      </c>
      <c r="Q50" s="213" t="str">
        <f>IF('EDCI Data'!P50="","",'EDCI Data'!P50)</f>
        <v/>
      </c>
      <c r="R50" s="213" t="str">
        <f>IF('EDCI Data'!Q50="","",'EDCI Data'!Q50)</f>
        <v/>
      </c>
      <c r="S50" s="218" t="str">
        <f>IF('EDCI Data'!R50="","",'EDCI Data'!R50)</f>
        <v/>
      </c>
      <c r="T50" s="219" t="str">
        <f>IF('EDCI Data'!S50="","",'EDCI Data'!S50)</f>
        <v/>
      </c>
      <c r="U50" s="219" t="str">
        <f>IF('EDCI Data'!T50="","",'EDCI Data'!T50)</f>
        <v/>
      </c>
      <c r="V50" s="220" t="str">
        <f>IF('EDCI Data'!U50="","",'EDCI Data'!U50)</f>
        <v/>
      </c>
      <c r="W50" s="213" t="str">
        <f>IF('EDCI Data'!V50="","",'EDCI Data'!V50)</f>
        <v/>
      </c>
      <c r="X50" s="220" t="str">
        <f>IF('EDCI Data'!W50="","",'EDCI Data'!W50)</f>
        <v/>
      </c>
      <c r="Y50" s="213" t="str">
        <f>IF('EDCI Data'!X50="","",'EDCI Data'!X50)</f>
        <v/>
      </c>
      <c r="Z50" s="220" t="str">
        <f>IF('EDCI Data'!Y50="","",'EDCI Data'!Y50)</f>
        <v/>
      </c>
      <c r="AA50" s="213" t="str">
        <f>IF('EDCI Data'!Z50="","",'EDCI Data'!Z50)</f>
        <v/>
      </c>
      <c r="AB50" s="213" t="str">
        <f>IF('EDCI Data'!AA50="","",'EDCI Data'!AA50)</f>
        <v/>
      </c>
      <c r="AC50" s="213" t="str">
        <f>IF('EDCI Data'!AB50="","",'EDCI Data'!AB50)</f>
        <v/>
      </c>
      <c r="AD50" s="213" t="str">
        <f>IF('EDCI Data'!AC50="","",'EDCI Data'!AC50)</f>
        <v/>
      </c>
      <c r="AE50" s="213" t="str">
        <f>IF('EDCI Data'!AD50="","",'EDCI Data'!AD50)</f>
        <v/>
      </c>
      <c r="AF50" s="213" t="str">
        <f>IF('EDCI Data'!AE50="","",'EDCI Data'!AE50)</f>
        <v/>
      </c>
      <c r="AG50" s="213" t="str">
        <f>IF('EDCI Data'!AF50="","",'EDCI Data'!AF50)</f>
        <v/>
      </c>
      <c r="AH50" s="213" t="str">
        <f>IF('EDCI Data'!AG50="","",'EDCI Data'!AG50)</f>
        <v/>
      </c>
      <c r="AI50" s="213" t="str">
        <f>IF('EDCI Data'!AH50="","",'EDCI Data'!AH50)</f>
        <v/>
      </c>
      <c r="AJ50" s="213" t="str">
        <f>IF('EDCI Data'!AI50="","",'EDCI Data'!AI50)</f>
        <v/>
      </c>
      <c r="AK50" s="213" t="str">
        <f>IF('EDCI Data'!AJ50="","",'EDCI Data'!AJ50)</f>
        <v/>
      </c>
      <c r="AL50" s="213" t="str">
        <f>IF('EDCI Data'!AK50="","",'EDCI Data'!AK50)</f>
        <v/>
      </c>
      <c r="AM50" s="213" t="str">
        <f>IF('EDCI Data'!AL50="","",'EDCI Data'!AL50)</f>
        <v/>
      </c>
      <c r="AN50" s="213" t="str">
        <f>IF('EDCI Data'!AM50="","",'EDCI Data'!AM50)</f>
        <v/>
      </c>
      <c r="AO50" s="213" t="str">
        <f>IF('EDCI Data'!AN50="","",'EDCI Data'!AN50)</f>
        <v/>
      </c>
      <c r="AP50" s="213" t="str">
        <f>IF('EDCI Data'!AO50="","",'EDCI Data'!AO50)</f>
        <v/>
      </c>
      <c r="AQ50" s="213" t="str">
        <f>IF('EDCI Data'!AP50="","",'EDCI Data'!AP50)</f>
        <v/>
      </c>
      <c r="AR50" s="213" t="str">
        <f>IF('EDCI Data'!AQ50="","",'EDCI Data'!AQ50)</f>
        <v/>
      </c>
      <c r="AS50" s="213" t="str">
        <f>IF('EDCI Data'!AR50="","",'EDCI Data'!AR50)</f>
        <v/>
      </c>
      <c r="AT50" s="213" t="str">
        <f>IF('EDCI Data'!AS50="","",'EDCI Data'!AS50)</f>
        <v/>
      </c>
      <c r="AU50" s="213" t="str">
        <f>IF('EDCI Data'!AT50="","",'EDCI Data'!AT50)</f>
        <v/>
      </c>
      <c r="AV50" s="213" t="str">
        <f>IF('EDCI Data'!AU50="","",'EDCI Data'!AU50)</f>
        <v/>
      </c>
      <c r="AW50" s="213" t="str">
        <f>IF('EDCI Data'!AV50="","",'EDCI Data'!AV50)</f>
        <v/>
      </c>
      <c r="AX50" s="221" t="str">
        <f>IF('EDCI Data'!AW50="","",'EDCI Data'!AW50)</f>
        <v/>
      </c>
      <c r="AY50" s="221" t="str">
        <f>IF('EDCI Data'!AX50="","",'EDCI Data'!AX50)</f>
        <v/>
      </c>
      <c r="AZ50" s="222" t="str">
        <f t="shared" si="49"/>
        <v/>
      </c>
      <c r="BA50" s="223" t="str">
        <f>IF('EDCI Data'!AY50="","",'EDCI Data'!AY50)</f>
        <v/>
      </c>
      <c r="BB50" s="223" t="str">
        <f>IF('EDCI Data'!AZ50="","",'EDCI Data'!AZ50)</f>
        <v/>
      </c>
      <c r="BC50" s="223" t="str">
        <f>IF('EDCI Data'!BA50="","",'EDCI Data'!BA50)</f>
        <v/>
      </c>
      <c r="BD50" s="223" t="str">
        <f>IF('EDCI Data'!BB50="","",'EDCI Data'!BB50)</f>
        <v/>
      </c>
      <c r="BE50" s="223" t="str">
        <f>IF('EDCI Data'!BC50="","",'EDCI Data'!BC50)</f>
        <v/>
      </c>
      <c r="BF50" s="223" t="str">
        <f>IF('EDCI Data'!BD50="","",'EDCI Data'!BD50)</f>
        <v/>
      </c>
      <c r="BG50" s="223" t="str">
        <f>IF('EDCI Data'!BE50="","",'EDCI Data'!BE50)</f>
        <v/>
      </c>
      <c r="BH50" s="223" t="str">
        <f>IF('EDCI Data'!BF50="","",'EDCI Data'!BF50)</f>
        <v/>
      </c>
      <c r="BI50" s="224" t="str">
        <f>IF('EDCI Data'!BG50="","",'EDCI Data'!BG50)</f>
        <v/>
      </c>
      <c r="BJ50" s="225" t="str">
        <f>IF('EDCI Data'!S50="","",'EDCI Data'!S50)</f>
        <v/>
      </c>
      <c r="BK50" s="225" t="str">
        <f>IF('EDCI Data'!T50="","",'EDCI Data'!T50)</f>
        <v/>
      </c>
      <c r="BL50" s="224" t="str">
        <f>IF('EDCI Data'!BJ50="","",'EDCI Data'!BJ50)</f>
        <v/>
      </c>
      <c r="BM50" s="226" t="str">
        <f>IF('EDCI Data'!BK50="","",'EDCI Data'!BK50)</f>
        <v/>
      </c>
      <c r="BN50" s="226" t="str">
        <f>IF('EDCI Data'!BL50="","",'EDCI Data'!BL50)</f>
        <v/>
      </c>
      <c r="BO50" s="227" t="str">
        <f>IF('EDCI Data'!BM50="","",'EDCI Data'!BM50)</f>
        <v/>
      </c>
      <c r="BP50" s="228" t="str">
        <f>IF('EDCI Data'!BN50="","",'EDCI Data'!BN50)</f>
        <v/>
      </c>
      <c r="BQ50" s="229" t="str">
        <f>IF('EDCI Data'!BO50="","",'EDCI Data'!BO50)</f>
        <v/>
      </c>
      <c r="BR50" s="230" t="str">
        <f t="shared" si="50"/>
        <v/>
      </c>
      <c r="BS50" s="230" t="str">
        <f t="shared" si="51"/>
        <v/>
      </c>
      <c r="BT50" s="230" t="str">
        <f t="shared" si="52"/>
        <v/>
      </c>
      <c r="BU50" s="230" t="str">
        <f t="shared" si="53"/>
        <v/>
      </c>
      <c r="BV50" s="230" t="str">
        <f t="shared" si="54"/>
        <v/>
      </c>
      <c r="BW50" s="230" t="str">
        <f>IF(COUNTIFS($BR$10:$BR$259,$BR50,$E$10:$E$259,$E50)&lt;&gt;COUNTIFS($BR$10:$BR$259,$BR50,$E$10:$E$259,$E50,G$10:G$259,G50),BW$8&amp;" for this company in this year is inconsistent across funds, please update accordingly. "&amp;CHAR(10),IF(G50="","",IF(IFERROR(OR(INT(G50)&lt;&gt;G50,ISTEXT(G50),G50&gt;'Source Data (Hidden)'!$T$3),TRUE),"Invalid year of initial investment - Please ensure that the input is a year (not a date) and is not future dated. "&amp;CHAR(10),"")))</f>
        <v/>
      </c>
      <c r="BX50" s="230"/>
      <c r="BY50" s="230" t="str">
        <f>IF(COUNTIFS($BR$10:$BR$259,$BR50,$E$10:$E$259,$E50)&lt;&gt;COUNTIFS($BR$10:$BR$259,$BR50,$E$10:$E$259,$E50,I$10:I$259,I50),BY$8&amp;" for this company in this year is inconsistent across funds, please update accordingly. "&amp;CHAR(10),IF(I50="","",IF(COUNTIF('Source Data (Hidden)'!$A$3:$B$255,I50)=0,"Invalid country of domicile - Please enter a valid input using the drop-down in the 'Country of domicile' column in the EDCI Data tab. "&amp;CHAR(10),"")))</f>
        <v/>
      </c>
      <c r="BZ50" s="230" t="str">
        <f>IF(COUNTIFS($BR$10:$BR$259,$BR50,$E$10:$E$259,$E50)&lt;&gt;COUNTIFS($BR$10:$BR$259,$BR50,$E$10:$E$259,$E50,J$10:J$259,J50),BZ$8&amp;" for this company in this year is inconsistent across funds, please update accordingly. "&amp;CHAR(10),IF(J50="","",IF(COUNTIF('Source Data (Hidden)'!$A$3:$B$255,J50)=0,"Invalid primary country of operations - Please enter a valid input using the drop-down in the 'Primary country of operations' column in the EDCI Data tab and ensure that you have narrowed this down to 1 primary country of operations. "&amp;CHAR(10),"")))</f>
        <v/>
      </c>
      <c r="CA50" s="230" t="str">
        <f>IF(COUNTIFS($BR$10:$BR$259,$BR50,$E$10:$E$259,$E50)&lt;&gt;COUNTIFS($BR$10:$BR$259,$BR50,$E$10:$E$259,$E50,K$10:K$259,K50),CA$8&amp;" for this company in this year is inconsistent across funds, please update accordingly. "&amp;CHAR(10),IF(K50="","",IF(COUNTIF('Source Data (Hidden)'!$C$3:$C$4,K50)&lt;&gt;1,"Invalid company structure - Please classify the portfolio company as either 'Private' or 'Public'. "&amp;CHAR(10),"")))</f>
        <v/>
      </c>
      <c r="CB50" s="230" t="str">
        <f>IF(COUNTIFS($BR$10:$BR$259,$BR50,$E$10:$E$259,$E50)&lt;&gt;COUNTIFS($BR$10:$BR$259,$BR50,$E$10:$E$259,$E50,L$10:L$259,L50),CB$8&amp;" for this company in this year is inconsistent across funds, please update accordingly. "&amp;CHAR(10),IF(L50="","",IF(COUNTIF('Source Data (Hidden)'!$D$3:$D$5,L50)&lt;&gt;1,"Invalid growth stage of company - Please describe the growth stage of the company as either 'Venture', 'Growth' or 'Buyout'. " &amp; CHAR(10),"")))</f>
        <v/>
      </c>
      <c r="CC50" s="230" t="str">
        <f t="shared" si="55"/>
        <v/>
      </c>
      <c r="CD50" s="283" t="str">
        <f t="shared" si="56"/>
        <v/>
      </c>
      <c r="CE50" s="230" t="str">
        <f>IF(COUNTIFS($BR$10:$BR$259,$BR50,$E$10:$E$259,$E50)&lt;&gt;COUNTIFS($BR$10:$BR$259,$BR50,$E$10:$E$259,$E50,O$10:O$259,O50),CE$8&amp;" for this company in this year is inconsistent across funds, please update accordingly. "&amp;CHAR(10),IF(O50="","",IF(COUNTIF('Source Data (Hidden)'!$G$3:$G$13,O50)&lt;&gt;1,"Invalid sector of operations SICS name - Please ensure that you have selected a valid sector of operations using the drop-down list available in the corresponding column in the EDCI Data tab. " &amp; CHAR(10),"")))</f>
        <v/>
      </c>
      <c r="CF50" s="230" t="str">
        <f t="shared" ca="1" si="57"/>
        <v/>
      </c>
      <c r="CG50" s="230" t="str">
        <f t="shared" ca="1" si="58"/>
        <v/>
      </c>
      <c r="CH50" s="230" t="str">
        <f>IF(COUNTIFS($BR$10:$BR$259,$BR50,$E$10:$E$259,$E50)&lt;&gt;COUNTIFS($BR$10:$BR$259,$BR50,$E$10:$E$259,$E50,R$10:R$259,R50),CH$8&amp;" for this company in this year is inconsistent across funds, please update accordingly. "&amp;CHAR(10),IF(R50="","",IF(COUNTIF('Source Data (Hidden)'!$F$3:$F$183,R50)&lt;&gt;1,"Invalid currency input - Please ensure that the currency entered is a monetary unit described using three letter code (ISO 4217 code). " &amp; CHAR(10),"")))</f>
        <v/>
      </c>
      <c r="CI50" s="230" t="str">
        <f t="shared" si="59"/>
        <v/>
      </c>
      <c r="CJ50" s="230" t="str">
        <f t="shared" si="60"/>
        <v/>
      </c>
      <c r="CK50" s="230" t="str">
        <f t="shared" si="61"/>
        <v/>
      </c>
      <c r="CL50" s="230" t="str">
        <f t="shared" si="62"/>
        <v/>
      </c>
      <c r="CM50" s="230" t="str">
        <f>IF(COUNTIFS($BR$10:$BR$259,$BR50,$E$10:$E$259,$E50)&lt;&gt;COUNTIFS($BR$10:$BR$259,$BR50,$E$10:$E$259,$E50,W$10:W$259,W50),CM$8&amp;" for this company in this year is inconsistent across funds, please update accordingly. "&amp;CHAR(10),IF(W50="","",IF(COUNTIF('Source Data (Hidden)'!$L$3:$L$6,W50)&lt;&gt;1,"Invalid input for Scope 1 Methodology - Please choose one of the options from the drop-down list in the corresponding column in the EDCI Data tab. " &amp; CHAR(10),"")))</f>
        <v/>
      </c>
      <c r="CN50" s="230" t="str">
        <f t="shared" si="63"/>
        <v/>
      </c>
      <c r="CO50" s="230" t="str">
        <f>IF(COUNTIFS($BR$10:$BR$259,$BR50,$E$10:$E$259,$E50)&lt;&gt;COUNTIFS($BR$10:$BR$259,$BR50,$E$10:$E$259,$E50,Y$10:Y$259,Y50),CO$8&amp;" for this company in this year is inconsistent across funds, please update accordingly. "&amp;CHAR(10),IF(Y50="","",IF(COUNTIF('Source Data (Hidden)'!$M$3:$M$5,Y50)&lt;&gt;1,"Invalid input for Scope 2 Methodology - Please choose one of the options from the drop-down list in the corresponding column in the EDCI Data tab. " &amp; CHAR(10),"")))</f>
        <v/>
      </c>
      <c r="CP50" s="230" t="str">
        <f t="shared" si="64"/>
        <v/>
      </c>
      <c r="CQ50" s="230" t="str">
        <f>IF(COUNTIFS($BR$10:$BR$259,$BR50,$E$10:$E$259,$E50)&lt;&gt;COUNTIFS($BR$10:$BR$259,$BR50,$E$10:$E$259,$E50,AA$10:AA$259,AA50),CQ$8&amp;" for this company in this year is inconsistent across funds, please update accordingly. "&amp;CHAR(10),IF(AA50="","",IF(COUNTIF('Source Data (Hidden)'!$N$3:$N$6,AA50)&lt;&gt;1,"Invalid input for Scope 3 Methodology - Please choose one of the options from the drop-down list in the corresponding column in the EDCI Data tab. " &amp; CHAR(10),"")))</f>
        <v/>
      </c>
      <c r="CR50" s="230" t="str">
        <f t="shared" si="65"/>
        <v/>
      </c>
      <c r="CS50" s="230" t="str">
        <f t="shared" si="66"/>
        <v/>
      </c>
      <c r="CT50" s="230" t="str">
        <f t="shared" si="67"/>
        <v/>
      </c>
      <c r="CU50" s="230" t="str">
        <f t="shared" si="68"/>
        <v/>
      </c>
      <c r="CV50" s="230" t="str">
        <f t="shared" si="69"/>
        <v/>
      </c>
      <c r="CW50" s="230" t="str">
        <f t="shared" si="70"/>
        <v/>
      </c>
      <c r="CX50" s="230" t="str">
        <f t="shared" si="71"/>
        <v/>
      </c>
      <c r="CY50" s="230" t="str">
        <f t="shared" si="72"/>
        <v/>
      </c>
      <c r="CZ50" s="230" t="str">
        <f t="shared" si="73"/>
        <v/>
      </c>
      <c r="DA50" s="230" t="str">
        <f t="shared" si="74"/>
        <v/>
      </c>
      <c r="DB50" s="230" t="str">
        <f t="shared" si="75"/>
        <v/>
      </c>
      <c r="DC50" s="230" t="str">
        <f t="shared" si="76"/>
        <v/>
      </c>
      <c r="DD50" s="230" t="str">
        <f t="shared" si="77"/>
        <v/>
      </c>
      <c r="DE50" s="230" t="str">
        <f t="shared" si="78"/>
        <v/>
      </c>
      <c r="DF50" s="230" t="str">
        <f t="shared" si="79"/>
        <v/>
      </c>
      <c r="DG50" s="230" t="str">
        <f t="shared" si="80"/>
        <v/>
      </c>
      <c r="DH50" s="283" t="str">
        <f t="shared" si="81"/>
        <v/>
      </c>
      <c r="DI50" s="230" t="str">
        <f t="shared" si="82"/>
        <v/>
      </c>
      <c r="DJ50" s="230" t="str">
        <f>IF(COUNTIFS($BR$10:$BR$259,$BR50,$E$10:$E$259,$E50)&lt;&gt;COUNTIFS($BR$10:$BR$259,$BR50,$E$10:$E$259,$E50,AT$10:AT$259,AT50),DJ$8&amp;" for this company in this year is inconsistent across funds, please update accordingly. "&amp;CHAR(10),IF(AT50="","",IF(COUNTIF('Source Data (Hidden)'!$O$3:$O$5,AT50)&lt;&gt;1,"Invalid input for 'Does this Portco have a decarbonization strategy/plan in place' - Please ensure that you have selected a valid response using the drop-down list available in the corresponding column in the EDCI Data tab. " &amp; CHAR(10),"")))</f>
        <v/>
      </c>
      <c r="DK50" s="230" t="str">
        <f>IF(COUNTIFS($BR$10:$BR$259,$BR50,$E$10:$E$259,$E50)&lt;&gt;COUNTIFS($BR$10:$BR$259,$BR50,$E$10:$E$259,$E50,AU$10:AU$259,AU50),DK$8&amp;" for this company in this year is inconsistent across funds, please update accordingly. "&amp;CHAR(10),IF(AU50="","",IF(COUNTIF('Source Data (Hidden)'!$P$3:$P$5,AU50)&lt;&gt;1,"Invalid input for 'Does the Portfolio Company have a short-term GHG emission reduction target' - Please ensure you have selected a valid response using the drop-down list available in the corresponding column in the EDCI Data tab. " &amp; CHAR(10),"")))</f>
        <v/>
      </c>
      <c r="DL50" s="230" t="str">
        <f>IF(COUNTIFS($BR$10:$BR$259,$BR50,$E$10:$E$259,$E50)&lt;&gt;COUNTIFS($BR$10:$BR$259,$BR50,$E$10:$E$259,$E50,AV$10:AV$259,AV50),DL$8&amp;" for this company in this year is inconsistent across funds, please update accordingly. "&amp;CHAR(10),IF(AV50="","",IF(COUNTIF('Source Data (Hidden)'!$Q$3:$Q$6,AV50)&lt;&gt;1,"Invalid input for 'Does the Portfolio Company have a long-term net zero goal' - Please ensure that you have selected a valid response using the drop-down list available in the corresponding column in the EDCI Data tab. " &amp; CHAR(10),"")))</f>
        <v/>
      </c>
      <c r="DM50" s="230" t="str">
        <f t="shared" si="83"/>
        <v/>
      </c>
      <c r="DN50" s="230" t="str">
        <f t="shared" si="84"/>
        <v/>
      </c>
      <c r="DO50" s="230" t="str">
        <f t="shared" si="85"/>
        <v/>
      </c>
      <c r="DP50" s="230"/>
      <c r="DQ50" s="230" t="str">
        <f t="shared" si="86"/>
        <v/>
      </c>
      <c r="DR50" s="230" t="str">
        <f t="shared" si="87"/>
        <v/>
      </c>
      <c r="DS50" s="230" t="str">
        <f t="shared" si="88"/>
        <v/>
      </c>
      <c r="DT50" s="230" t="str">
        <f t="shared" si="89"/>
        <v/>
      </c>
      <c r="DU50" s="230" t="str">
        <f t="shared" si="90"/>
        <v/>
      </c>
      <c r="DV50" s="230" t="str">
        <f t="shared" si="91"/>
        <v/>
      </c>
      <c r="DW50" s="230" t="str">
        <f t="shared" si="92"/>
        <v/>
      </c>
      <c r="DX50" s="230" t="str">
        <f t="shared" si="93"/>
        <v/>
      </c>
      <c r="DY50" s="230" t="str">
        <f t="shared" si="94"/>
        <v/>
      </c>
      <c r="DZ50" s="230" t="str">
        <f t="shared" si="95"/>
        <v/>
      </c>
      <c r="EA50" s="230" t="str">
        <f t="shared" si="96"/>
        <v/>
      </c>
      <c r="EB50" s="230" t="str">
        <f t="shared" si="97"/>
        <v/>
      </c>
      <c r="EC50" s="284" t="str">
        <f t="shared" si="98"/>
        <v/>
      </c>
      <c r="ED50" s="284" t="str">
        <f t="shared" si="99"/>
        <v/>
      </c>
      <c r="EE50" s="230" t="str">
        <f t="shared" si="100"/>
        <v/>
      </c>
      <c r="EF50" s="230" t="str">
        <f>IF(COUNTIFS($BR$10:$BR$259,$BR50,$E$10:$E$259,$E50)&lt;&gt;COUNTIFS($BR$10:$BR$259,$BR50,$E$10:$E$259,$E50,BP$10:BP$259,BP50),EF$8&amp;" for this company in this year is inconsistent across funds, please update accordingly. "&amp;CHAR(10),IF(AND(BP50="",BQ50=""),"",IF(OR(AND(BQ50&lt;&gt;"",BP50&lt;&gt;"",BP50&lt;&gt;"Y"),AND(BQ50&lt;&gt;"",BP50=""),COUNTIF('Source Data (Hidden)'!$S$3:$S$4,BP50)&lt;&gt;1),"Invalid input for 'Do you conduct an employee survey' - Please ensure the input is either Y or N or leave blank if data is not available. If you have reported a % response rate to employee survey then the input for this metric should be Y. " &amp; CHAR(10),"")))</f>
        <v/>
      </c>
      <c r="EG50" s="230" t="str">
        <f t="shared" si="101"/>
        <v/>
      </c>
    </row>
    <row r="51" spans="1:137" s="154" customFormat="1" ht="60" customHeight="1" x14ac:dyDescent="0.35">
      <c r="A51" s="153"/>
      <c r="B51" s="212" t="str">
        <f t="shared" ca="1" si="0"/>
        <v/>
      </c>
      <c r="C51" s="213" t="str">
        <f>IF('EDCI Data'!B51="","",'EDCI Data'!B51)</f>
        <v/>
      </c>
      <c r="D51" s="214" t="str">
        <f>IF('EDCI Data'!C51="","",'EDCI Data'!C51)</f>
        <v/>
      </c>
      <c r="E51" s="215" t="str">
        <f>IF('EDCI Data'!D51="","",'EDCI Data'!D51)</f>
        <v/>
      </c>
      <c r="F51" s="216" t="str">
        <f>IF('EDCI Data'!E51="","",'EDCI Data'!E51)</f>
        <v/>
      </c>
      <c r="G51" s="213" t="str">
        <f>IF('EDCI Data'!F51="","",'EDCI Data'!F51)</f>
        <v/>
      </c>
      <c r="H51" s="213" t="str">
        <f>IF('EDCI Data'!G51="","",'EDCI Data'!G51)</f>
        <v/>
      </c>
      <c r="I51" s="213" t="str">
        <f>IF('EDCI Data'!H51="","",'EDCI Data'!H51)</f>
        <v/>
      </c>
      <c r="J51" s="213" t="str">
        <f>IF('EDCI Data'!I51="","",'EDCI Data'!I51)</f>
        <v/>
      </c>
      <c r="K51" s="213" t="str">
        <f>IF('EDCI Data'!J51="","",'EDCI Data'!J51)</f>
        <v/>
      </c>
      <c r="L51" s="213" t="str">
        <f>IF('EDCI Data'!K51="","",'EDCI Data'!K51)</f>
        <v/>
      </c>
      <c r="M51" s="217" t="str">
        <f>IF('EDCI Data'!L51="","",'EDCI Data'!L51)</f>
        <v/>
      </c>
      <c r="N51" s="217" t="str">
        <f>IF('EDCI Data'!M51="","",'EDCI Data'!M51)</f>
        <v/>
      </c>
      <c r="O51" s="213" t="str">
        <f>IF('EDCI Data'!N51="","",'EDCI Data'!N51)</f>
        <v/>
      </c>
      <c r="P51" s="213" t="str">
        <f>IF('EDCI Data'!O51="","",'EDCI Data'!O51)</f>
        <v/>
      </c>
      <c r="Q51" s="213" t="str">
        <f>IF('EDCI Data'!P51="","",'EDCI Data'!P51)</f>
        <v/>
      </c>
      <c r="R51" s="213" t="str">
        <f>IF('EDCI Data'!Q51="","",'EDCI Data'!Q51)</f>
        <v/>
      </c>
      <c r="S51" s="218" t="str">
        <f>IF('EDCI Data'!R51="","",'EDCI Data'!R51)</f>
        <v/>
      </c>
      <c r="T51" s="219" t="str">
        <f>IF('EDCI Data'!S51="","",'EDCI Data'!S51)</f>
        <v/>
      </c>
      <c r="U51" s="219" t="str">
        <f>IF('EDCI Data'!T51="","",'EDCI Data'!T51)</f>
        <v/>
      </c>
      <c r="V51" s="220" t="str">
        <f>IF('EDCI Data'!U51="","",'EDCI Data'!U51)</f>
        <v/>
      </c>
      <c r="W51" s="213" t="str">
        <f>IF('EDCI Data'!V51="","",'EDCI Data'!V51)</f>
        <v/>
      </c>
      <c r="X51" s="220" t="str">
        <f>IF('EDCI Data'!W51="","",'EDCI Data'!W51)</f>
        <v/>
      </c>
      <c r="Y51" s="213" t="str">
        <f>IF('EDCI Data'!X51="","",'EDCI Data'!X51)</f>
        <v/>
      </c>
      <c r="Z51" s="220" t="str">
        <f>IF('EDCI Data'!Y51="","",'EDCI Data'!Y51)</f>
        <v/>
      </c>
      <c r="AA51" s="213" t="str">
        <f>IF('EDCI Data'!Z51="","",'EDCI Data'!Z51)</f>
        <v/>
      </c>
      <c r="AB51" s="213" t="str">
        <f>IF('EDCI Data'!AA51="","",'EDCI Data'!AA51)</f>
        <v/>
      </c>
      <c r="AC51" s="213" t="str">
        <f>IF('EDCI Data'!AB51="","",'EDCI Data'!AB51)</f>
        <v/>
      </c>
      <c r="AD51" s="213" t="str">
        <f>IF('EDCI Data'!AC51="","",'EDCI Data'!AC51)</f>
        <v/>
      </c>
      <c r="AE51" s="213" t="str">
        <f>IF('EDCI Data'!AD51="","",'EDCI Data'!AD51)</f>
        <v/>
      </c>
      <c r="AF51" s="213" t="str">
        <f>IF('EDCI Data'!AE51="","",'EDCI Data'!AE51)</f>
        <v/>
      </c>
      <c r="AG51" s="213" t="str">
        <f>IF('EDCI Data'!AF51="","",'EDCI Data'!AF51)</f>
        <v/>
      </c>
      <c r="AH51" s="213" t="str">
        <f>IF('EDCI Data'!AG51="","",'EDCI Data'!AG51)</f>
        <v/>
      </c>
      <c r="AI51" s="213" t="str">
        <f>IF('EDCI Data'!AH51="","",'EDCI Data'!AH51)</f>
        <v/>
      </c>
      <c r="AJ51" s="213" t="str">
        <f>IF('EDCI Data'!AI51="","",'EDCI Data'!AI51)</f>
        <v/>
      </c>
      <c r="AK51" s="213" t="str">
        <f>IF('EDCI Data'!AJ51="","",'EDCI Data'!AJ51)</f>
        <v/>
      </c>
      <c r="AL51" s="213" t="str">
        <f>IF('EDCI Data'!AK51="","",'EDCI Data'!AK51)</f>
        <v/>
      </c>
      <c r="AM51" s="213" t="str">
        <f>IF('EDCI Data'!AL51="","",'EDCI Data'!AL51)</f>
        <v/>
      </c>
      <c r="AN51" s="213" t="str">
        <f>IF('EDCI Data'!AM51="","",'EDCI Data'!AM51)</f>
        <v/>
      </c>
      <c r="AO51" s="213" t="str">
        <f>IF('EDCI Data'!AN51="","",'EDCI Data'!AN51)</f>
        <v/>
      </c>
      <c r="AP51" s="213" t="str">
        <f>IF('EDCI Data'!AO51="","",'EDCI Data'!AO51)</f>
        <v/>
      </c>
      <c r="AQ51" s="213" t="str">
        <f>IF('EDCI Data'!AP51="","",'EDCI Data'!AP51)</f>
        <v/>
      </c>
      <c r="AR51" s="213" t="str">
        <f>IF('EDCI Data'!AQ51="","",'EDCI Data'!AQ51)</f>
        <v/>
      </c>
      <c r="AS51" s="213" t="str">
        <f>IF('EDCI Data'!AR51="","",'EDCI Data'!AR51)</f>
        <v/>
      </c>
      <c r="AT51" s="213" t="str">
        <f>IF('EDCI Data'!AS51="","",'EDCI Data'!AS51)</f>
        <v/>
      </c>
      <c r="AU51" s="213" t="str">
        <f>IF('EDCI Data'!AT51="","",'EDCI Data'!AT51)</f>
        <v/>
      </c>
      <c r="AV51" s="213" t="str">
        <f>IF('EDCI Data'!AU51="","",'EDCI Data'!AU51)</f>
        <v/>
      </c>
      <c r="AW51" s="213" t="str">
        <f>IF('EDCI Data'!AV51="","",'EDCI Data'!AV51)</f>
        <v/>
      </c>
      <c r="AX51" s="221" t="str">
        <f>IF('EDCI Data'!AW51="","",'EDCI Data'!AW51)</f>
        <v/>
      </c>
      <c r="AY51" s="221" t="str">
        <f>IF('EDCI Data'!AX51="","",'EDCI Data'!AX51)</f>
        <v/>
      </c>
      <c r="AZ51" s="222" t="str">
        <f t="shared" si="49"/>
        <v/>
      </c>
      <c r="BA51" s="223" t="str">
        <f>IF('EDCI Data'!AY51="","",'EDCI Data'!AY51)</f>
        <v/>
      </c>
      <c r="BB51" s="223" t="str">
        <f>IF('EDCI Data'!AZ51="","",'EDCI Data'!AZ51)</f>
        <v/>
      </c>
      <c r="BC51" s="223" t="str">
        <f>IF('EDCI Data'!BA51="","",'EDCI Data'!BA51)</f>
        <v/>
      </c>
      <c r="BD51" s="223" t="str">
        <f>IF('EDCI Data'!BB51="","",'EDCI Data'!BB51)</f>
        <v/>
      </c>
      <c r="BE51" s="223" t="str">
        <f>IF('EDCI Data'!BC51="","",'EDCI Data'!BC51)</f>
        <v/>
      </c>
      <c r="BF51" s="223" t="str">
        <f>IF('EDCI Data'!BD51="","",'EDCI Data'!BD51)</f>
        <v/>
      </c>
      <c r="BG51" s="223" t="str">
        <f>IF('EDCI Data'!BE51="","",'EDCI Data'!BE51)</f>
        <v/>
      </c>
      <c r="BH51" s="223" t="str">
        <f>IF('EDCI Data'!BF51="","",'EDCI Data'!BF51)</f>
        <v/>
      </c>
      <c r="BI51" s="224" t="str">
        <f>IF('EDCI Data'!BG51="","",'EDCI Data'!BG51)</f>
        <v/>
      </c>
      <c r="BJ51" s="225" t="str">
        <f>IF('EDCI Data'!S51="","",'EDCI Data'!S51)</f>
        <v/>
      </c>
      <c r="BK51" s="225" t="str">
        <f>IF('EDCI Data'!T51="","",'EDCI Data'!T51)</f>
        <v/>
      </c>
      <c r="BL51" s="224" t="str">
        <f>IF('EDCI Data'!BJ51="","",'EDCI Data'!BJ51)</f>
        <v/>
      </c>
      <c r="BM51" s="226" t="str">
        <f>IF('EDCI Data'!BK51="","",'EDCI Data'!BK51)</f>
        <v/>
      </c>
      <c r="BN51" s="226" t="str">
        <f>IF('EDCI Data'!BL51="","",'EDCI Data'!BL51)</f>
        <v/>
      </c>
      <c r="BO51" s="227" t="str">
        <f>IF('EDCI Data'!BM51="","",'EDCI Data'!BM51)</f>
        <v/>
      </c>
      <c r="BP51" s="228" t="str">
        <f>IF('EDCI Data'!BN51="","",'EDCI Data'!BN51)</f>
        <v/>
      </c>
      <c r="BQ51" s="229" t="str">
        <f>IF('EDCI Data'!BO51="","",'EDCI Data'!BO51)</f>
        <v/>
      </c>
      <c r="BR51" s="230" t="str">
        <f t="shared" si="50"/>
        <v/>
      </c>
      <c r="BS51" s="230" t="str">
        <f t="shared" si="51"/>
        <v/>
      </c>
      <c r="BT51" s="230" t="str">
        <f t="shared" si="52"/>
        <v/>
      </c>
      <c r="BU51" s="230" t="str">
        <f t="shared" si="53"/>
        <v/>
      </c>
      <c r="BV51" s="230" t="str">
        <f t="shared" si="54"/>
        <v/>
      </c>
      <c r="BW51" s="230" t="str">
        <f>IF(COUNTIFS($BR$10:$BR$259,$BR51,$E$10:$E$259,$E51)&lt;&gt;COUNTIFS($BR$10:$BR$259,$BR51,$E$10:$E$259,$E51,G$10:G$259,G51),BW$8&amp;" for this company in this year is inconsistent across funds, please update accordingly. "&amp;CHAR(10),IF(G51="","",IF(IFERROR(OR(INT(G51)&lt;&gt;G51,ISTEXT(G51),G51&gt;'Source Data (Hidden)'!$T$3),TRUE),"Invalid year of initial investment - Please ensure that the input is a year (not a date) and is not future dated. "&amp;CHAR(10),"")))</f>
        <v/>
      </c>
      <c r="BX51" s="230"/>
      <c r="BY51" s="230" t="str">
        <f>IF(COUNTIFS($BR$10:$BR$259,$BR51,$E$10:$E$259,$E51)&lt;&gt;COUNTIFS($BR$10:$BR$259,$BR51,$E$10:$E$259,$E51,I$10:I$259,I51),BY$8&amp;" for this company in this year is inconsistent across funds, please update accordingly. "&amp;CHAR(10),IF(I51="","",IF(COUNTIF('Source Data (Hidden)'!$A$3:$B$255,I51)=0,"Invalid country of domicile - Please enter a valid input using the drop-down in the 'Country of domicile' column in the EDCI Data tab. "&amp;CHAR(10),"")))</f>
        <v/>
      </c>
      <c r="BZ51" s="230" t="str">
        <f>IF(COUNTIFS($BR$10:$BR$259,$BR51,$E$10:$E$259,$E51)&lt;&gt;COUNTIFS($BR$10:$BR$259,$BR51,$E$10:$E$259,$E51,J$10:J$259,J51),BZ$8&amp;" for this company in this year is inconsistent across funds, please update accordingly. "&amp;CHAR(10),IF(J51="","",IF(COUNTIF('Source Data (Hidden)'!$A$3:$B$255,J51)=0,"Invalid primary country of operations - Please enter a valid input using the drop-down in the 'Primary country of operations' column in the EDCI Data tab and ensure that you have narrowed this down to 1 primary country of operations. "&amp;CHAR(10),"")))</f>
        <v/>
      </c>
      <c r="CA51" s="230" t="str">
        <f>IF(COUNTIFS($BR$10:$BR$259,$BR51,$E$10:$E$259,$E51)&lt;&gt;COUNTIFS($BR$10:$BR$259,$BR51,$E$10:$E$259,$E51,K$10:K$259,K51),CA$8&amp;" for this company in this year is inconsistent across funds, please update accordingly. "&amp;CHAR(10),IF(K51="","",IF(COUNTIF('Source Data (Hidden)'!$C$3:$C$4,K51)&lt;&gt;1,"Invalid company structure - Please classify the portfolio company as either 'Private' or 'Public'. "&amp;CHAR(10),"")))</f>
        <v/>
      </c>
      <c r="CB51" s="230" t="str">
        <f>IF(COUNTIFS($BR$10:$BR$259,$BR51,$E$10:$E$259,$E51)&lt;&gt;COUNTIFS($BR$10:$BR$259,$BR51,$E$10:$E$259,$E51,L$10:L$259,L51),CB$8&amp;" for this company in this year is inconsistent across funds, please update accordingly. "&amp;CHAR(10),IF(L51="","",IF(COUNTIF('Source Data (Hidden)'!$D$3:$D$5,L51)&lt;&gt;1,"Invalid growth stage of company - Please describe the growth stage of the company as either 'Venture', 'Growth' or 'Buyout'. " &amp; CHAR(10),"")))</f>
        <v/>
      </c>
      <c r="CC51" s="230" t="str">
        <f t="shared" si="55"/>
        <v/>
      </c>
      <c r="CD51" s="283" t="str">
        <f t="shared" si="56"/>
        <v/>
      </c>
      <c r="CE51" s="230" t="str">
        <f>IF(COUNTIFS($BR$10:$BR$259,$BR51,$E$10:$E$259,$E51)&lt;&gt;COUNTIFS($BR$10:$BR$259,$BR51,$E$10:$E$259,$E51,O$10:O$259,O51),CE$8&amp;" for this company in this year is inconsistent across funds, please update accordingly. "&amp;CHAR(10),IF(O51="","",IF(COUNTIF('Source Data (Hidden)'!$G$3:$G$13,O51)&lt;&gt;1,"Invalid sector of operations SICS name - Please ensure that you have selected a valid sector of operations using the drop-down list available in the corresponding column in the EDCI Data tab. " &amp; CHAR(10),"")))</f>
        <v/>
      </c>
      <c r="CF51" s="230" t="str">
        <f t="shared" ca="1" si="57"/>
        <v/>
      </c>
      <c r="CG51" s="230" t="str">
        <f t="shared" ca="1" si="58"/>
        <v/>
      </c>
      <c r="CH51" s="230" t="str">
        <f>IF(COUNTIFS($BR$10:$BR$259,$BR51,$E$10:$E$259,$E51)&lt;&gt;COUNTIFS($BR$10:$BR$259,$BR51,$E$10:$E$259,$E51,R$10:R$259,R51),CH$8&amp;" for this company in this year is inconsistent across funds, please update accordingly. "&amp;CHAR(10),IF(R51="","",IF(COUNTIF('Source Data (Hidden)'!$F$3:$F$183,R51)&lt;&gt;1,"Invalid currency input - Please ensure that the currency entered is a monetary unit described using three letter code (ISO 4217 code). " &amp; CHAR(10),"")))</f>
        <v/>
      </c>
      <c r="CI51" s="230" t="str">
        <f t="shared" si="59"/>
        <v/>
      </c>
      <c r="CJ51" s="230" t="str">
        <f t="shared" si="60"/>
        <v/>
      </c>
      <c r="CK51" s="230" t="str">
        <f t="shared" si="61"/>
        <v/>
      </c>
      <c r="CL51" s="230" t="str">
        <f t="shared" si="62"/>
        <v/>
      </c>
      <c r="CM51" s="230" t="str">
        <f>IF(COUNTIFS($BR$10:$BR$259,$BR51,$E$10:$E$259,$E51)&lt;&gt;COUNTIFS($BR$10:$BR$259,$BR51,$E$10:$E$259,$E51,W$10:W$259,W51),CM$8&amp;" for this company in this year is inconsistent across funds, please update accordingly. "&amp;CHAR(10),IF(W51="","",IF(COUNTIF('Source Data (Hidden)'!$L$3:$L$6,W51)&lt;&gt;1,"Invalid input for Scope 1 Methodology - Please choose one of the options from the drop-down list in the corresponding column in the EDCI Data tab. " &amp; CHAR(10),"")))</f>
        <v/>
      </c>
      <c r="CN51" s="230" t="str">
        <f t="shared" si="63"/>
        <v/>
      </c>
      <c r="CO51" s="230" t="str">
        <f>IF(COUNTIFS($BR$10:$BR$259,$BR51,$E$10:$E$259,$E51)&lt;&gt;COUNTIFS($BR$10:$BR$259,$BR51,$E$10:$E$259,$E51,Y$10:Y$259,Y51),CO$8&amp;" for this company in this year is inconsistent across funds, please update accordingly. "&amp;CHAR(10),IF(Y51="","",IF(COUNTIF('Source Data (Hidden)'!$M$3:$M$5,Y51)&lt;&gt;1,"Invalid input for Scope 2 Methodology - Please choose one of the options from the drop-down list in the corresponding column in the EDCI Data tab. " &amp; CHAR(10),"")))</f>
        <v/>
      </c>
      <c r="CP51" s="230" t="str">
        <f t="shared" si="64"/>
        <v/>
      </c>
      <c r="CQ51" s="230" t="str">
        <f>IF(COUNTIFS($BR$10:$BR$259,$BR51,$E$10:$E$259,$E51)&lt;&gt;COUNTIFS($BR$10:$BR$259,$BR51,$E$10:$E$259,$E51,AA$10:AA$259,AA51),CQ$8&amp;" for this company in this year is inconsistent across funds, please update accordingly. "&amp;CHAR(10),IF(AA51="","",IF(COUNTIF('Source Data (Hidden)'!$N$3:$N$6,AA51)&lt;&gt;1,"Invalid input for Scope 3 Methodology - Please choose one of the options from the drop-down list in the corresponding column in the EDCI Data tab. " &amp; CHAR(10),"")))</f>
        <v/>
      </c>
      <c r="CR51" s="230" t="str">
        <f t="shared" si="65"/>
        <v/>
      </c>
      <c r="CS51" s="230" t="str">
        <f t="shared" si="66"/>
        <v/>
      </c>
      <c r="CT51" s="230" t="str">
        <f t="shared" si="67"/>
        <v/>
      </c>
      <c r="CU51" s="230" t="str">
        <f t="shared" si="68"/>
        <v/>
      </c>
      <c r="CV51" s="230" t="str">
        <f t="shared" si="69"/>
        <v/>
      </c>
      <c r="CW51" s="230" t="str">
        <f t="shared" si="70"/>
        <v/>
      </c>
      <c r="CX51" s="230" t="str">
        <f t="shared" si="71"/>
        <v/>
      </c>
      <c r="CY51" s="230" t="str">
        <f t="shared" si="72"/>
        <v/>
      </c>
      <c r="CZ51" s="230" t="str">
        <f t="shared" si="73"/>
        <v/>
      </c>
      <c r="DA51" s="230" t="str">
        <f t="shared" si="74"/>
        <v/>
      </c>
      <c r="DB51" s="230" t="str">
        <f t="shared" si="75"/>
        <v/>
      </c>
      <c r="DC51" s="230" t="str">
        <f t="shared" si="76"/>
        <v/>
      </c>
      <c r="DD51" s="230" t="str">
        <f t="shared" si="77"/>
        <v/>
      </c>
      <c r="DE51" s="230" t="str">
        <f t="shared" si="78"/>
        <v/>
      </c>
      <c r="DF51" s="230" t="str">
        <f t="shared" si="79"/>
        <v/>
      </c>
      <c r="DG51" s="230" t="str">
        <f t="shared" si="80"/>
        <v/>
      </c>
      <c r="DH51" s="283" t="str">
        <f t="shared" si="81"/>
        <v/>
      </c>
      <c r="DI51" s="230" t="str">
        <f t="shared" si="82"/>
        <v/>
      </c>
      <c r="DJ51" s="230" t="str">
        <f>IF(COUNTIFS($BR$10:$BR$259,$BR51,$E$10:$E$259,$E51)&lt;&gt;COUNTIFS($BR$10:$BR$259,$BR51,$E$10:$E$259,$E51,AT$10:AT$259,AT51),DJ$8&amp;" for this company in this year is inconsistent across funds, please update accordingly. "&amp;CHAR(10),IF(AT51="","",IF(COUNTIF('Source Data (Hidden)'!$O$3:$O$5,AT51)&lt;&gt;1,"Invalid input for 'Does this Portco have a decarbonization strategy/plan in place' - Please ensure that you have selected a valid response using the drop-down list available in the corresponding column in the EDCI Data tab. " &amp; CHAR(10),"")))</f>
        <v/>
      </c>
      <c r="DK51" s="230" t="str">
        <f>IF(COUNTIFS($BR$10:$BR$259,$BR51,$E$10:$E$259,$E51)&lt;&gt;COUNTIFS($BR$10:$BR$259,$BR51,$E$10:$E$259,$E51,AU$10:AU$259,AU51),DK$8&amp;" for this company in this year is inconsistent across funds, please update accordingly. "&amp;CHAR(10),IF(AU51="","",IF(COUNTIF('Source Data (Hidden)'!$P$3:$P$5,AU51)&lt;&gt;1,"Invalid input for 'Does the Portfolio Company have a short-term GHG emission reduction target' - Please ensure you have selected a valid response using the drop-down list available in the corresponding column in the EDCI Data tab. " &amp; CHAR(10),"")))</f>
        <v/>
      </c>
      <c r="DL51" s="230" t="str">
        <f>IF(COUNTIFS($BR$10:$BR$259,$BR51,$E$10:$E$259,$E51)&lt;&gt;COUNTIFS($BR$10:$BR$259,$BR51,$E$10:$E$259,$E51,AV$10:AV$259,AV51),DL$8&amp;" for this company in this year is inconsistent across funds, please update accordingly. "&amp;CHAR(10),IF(AV51="","",IF(COUNTIF('Source Data (Hidden)'!$Q$3:$Q$6,AV51)&lt;&gt;1,"Invalid input for 'Does the Portfolio Company have a long-term net zero goal' - Please ensure that you have selected a valid response using the drop-down list available in the corresponding column in the EDCI Data tab. " &amp; CHAR(10),"")))</f>
        <v/>
      </c>
      <c r="DM51" s="230" t="str">
        <f t="shared" si="83"/>
        <v/>
      </c>
      <c r="DN51" s="230" t="str">
        <f t="shared" si="84"/>
        <v/>
      </c>
      <c r="DO51" s="230" t="str">
        <f t="shared" si="85"/>
        <v/>
      </c>
      <c r="DP51" s="230"/>
      <c r="DQ51" s="230" t="str">
        <f t="shared" si="86"/>
        <v/>
      </c>
      <c r="DR51" s="230" t="str">
        <f t="shared" si="87"/>
        <v/>
      </c>
      <c r="DS51" s="230" t="str">
        <f t="shared" si="88"/>
        <v/>
      </c>
      <c r="DT51" s="230" t="str">
        <f t="shared" si="89"/>
        <v/>
      </c>
      <c r="DU51" s="230" t="str">
        <f t="shared" si="90"/>
        <v/>
      </c>
      <c r="DV51" s="230" t="str">
        <f t="shared" si="91"/>
        <v/>
      </c>
      <c r="DW51" s="230" t="str">
        <f t="shared" si="92"/>
        <v/>
      </c>
      <c r="DX51" s="230" t="str">
        <f t="shared" si="93"/>
        <v/>
      </c>
      <c r="DY51" s="230" t="str">
        <f t="shared" si="94"/>
        <v/>
      </c>
      <c r="DZ51" s="230" t="str">
        <f t="shared" si="95"/>
        <v/>
      </c>
      <c r="EA51" s="230" t="str">
        <f t="shared" si="96"/>
        <v/>
      </c>
      <c r="EB51" s="230" t="str">
        <f t="shared" si="97"/>
        <v/>
      </c>
      <c r="EC51" s="284" t="str">
        <f t="shared" si="98"/>
        <v/>
      </c>
      <c r="ED51" s="284" t="str">
        <f t="shared" si="99"/>
        <v/>
      </c>
      <c r="EE51" s="230" t="str">
        <f t="shared" si="100"/>
        <v/>
      </c>
      <c r="EF51" s="230" t="str">
        <f>IF(COUNTIFS($BR$10:$BR$259,$BR51,$E$10:$E$259,$E51)&lt;&gt;COUNTIFS($BR$10:$BR$259,$BR51,$E$10:$E$259,$E51,BP$10:BP$259,BP51),EF$8&amp;" for this company in this year is inconsistent across funds, please update accordingly. "&amp;CHAR(10),IF(AND(BP51="",BQ51=""),"",IF(OR(AND(BQ51&lt;&gt;"",BP51&lt;&gt;"",BP51&lt;&gt;"Y"),AND(BQ51&lt;&gt;"",BP51=""),COUNTIF('Source Data (Hidden)'!$S$3:$S$4,BP51)&lt;&gt;1),"Invalid input for 'Do you conduct an employee survey' - Please ensure the input is either Y or N or leave blank if data is not available. If you have reported a % response rate to employee survey then the input for this metric should be Y. " &amp; CHAR(10),"")))</f>
        <v/>
      </c>
      <c r="EG51" s="230" t="str">
        <f t="shared" si="101"/>
        <v/>
      </c>
    </row>
    <row r="52" spans="1:137" s="154" customFormat="1" ht="60" customHeight="1" x14ac:dyDescent="0.35">
      <c r="A52" s="153"/>
      <c r="B52" s="212" t="str">
        <f t="shared" ca="1" si="0"/>
        <v/>
      </c>
      <c r="C52" s="213" t="str">
        <f>IF('EDCI Data'!B52="","",'EDCI Data'!B52)</f>
        <v/>
      </c>
      <c r="D52" s="214" t="str">
        <f>IF('EDCI Data'!C52="","",'EDCI Data'!C52)</f>
        <v/>
      </c>
      <c r="E52" s="215" t="str">
        <f>IF('EDCI Data'!D52="","",'EDCI Data'!D52)</f>
        <v/>
      </c>
      <c r="F52" s="216" t="str">
        <f>IF('EDCI Data'!E52="","",'EDCI Data'!E52)</f>
        <v/>
      </c>
      <c r="G52" s="213" t="str">
        <f>IF('EDCI Data'!F52="","",'EDCI Data'!F52)</f>
        <v/>
      </c>
      <c r="H52" s="213" t="str">
        <f>IF('EDCI Data'!G52="","",'EDCI Data'!G52)</f>
        <v/>
      </c>
      <c r="I52" s="213" t="str">
        <f>IF('EDCI Data'!H52="","",'EDCI Data'!H52)</f>
        <v/>
      </c>
      <c r="J52" s="213" t="str">
        <f>IF('EDCI Data'!I52="","",'EDCI Data'!I52)</f>
        <v/>
      </c>
      <c r="K52" s="213" t="str">
        <f>IF('EDCI Data'!J52="","",'EDCI Data'!J52)</f>
        <v/>
      </c>
      <c r="L52" s="213" t="str">
        <f>IF('EDCI Data'!K52="","",'EDCI Data'!K52)</f>
        <v/>
      </c>
      <c r="M52" s="217" t="str">
        <f>IF('EDCI Data'!L52="","",'EDCI Data'!L52)</f>
        <v/>
      </c>
      <c r="N52" s="217" t="str">
        <f>IF('EDCI Data'!M52="","",'EDCI Data'!M52)</f>
        <v/>
      </c>
      <c r="O52" s="213" t="str">
        <f>IF('EDCI Data'!N52="","",'EDCI Data'!N52)</f>
        <v/>
      </c>
      <c r="P52" s="213" t="str">
        <f>IF('EDCI Data'!O52="","",'EDCI Data'!O52)</f>
        <v/>
      </c>
      <c r="Q52" s="213" t="str">
        <f>IF('EDCI Data'!P52="","",'EDCI Data'!P52)</f>
        <v/>
      </c>
      <c r="R52" s="213" t="str">
        <f>IF('EDCI Data'!Q52="","",'EDCI Data'!Q52)</f>
        <v/>
      </c>
      <c r="S52" s="218" t="str">
        <f>IF('EDCI Data'!R52="","",'EDCI Data'!R52)</f>
        <v/>
      </c>
      <c r="T52" s="219" t="str">
        <f>IF('EDCI Data'!S52="","",'EDCI Data'!S52)</f>
        <v/>
      </c>
      <c r="U52" s="219" t="str">
        <f>IF('EDCI Data'!T52="","",'EDCI Data'!T52)</f>
        <v/>
      </c>
      <c r="V52" s="220" t="str">
        <f>IF('EDCI Data'!U52="","",'EDCI Data'!U52)</f>
        <v/>
      </c>
      <c r="W52" s="213" t="str">
        <f>IF('EDCI Data'!V52="","",'EDCI Data'!V52)</f>
        <v/>
      </c>
      <c r="X52" s="220" t="str">
        <f>IF('EDCI Data'!W52="","",'EDCI Data'!W52)</f>
        <v/>
      </c>
      <c r="Y52" s="213" t="str">
        <f>IF('EDCI Data'!X52="","",'EDCI Data'!X52)</f>
        <v/>
      </c>
      <c r="Z52" s="220" t="str">
        <f>IF('EDCI Data'!Y52="","",'EDCI Data'!Y52)</f>
        <v/>
      </c>
      <c r="AA52" s="213" t="str">
        <f>IF('EDCI Data'!Z52="","",'EDCI Data'!Z52)</f>
        <v/>
      </c>
      <c r="AB52" s="213" t="str">
        <f>IF('EDCI Data'!AA52="","",'EDCI Data'!AA52)</f>
        <v/>
      </c>
      <c r="AC52" s="213" t="str">
        <f>IF('EDCI Data'!AB52="","",'EDCI Data'!AB52)</f>
        <v/>
      </c>
      <c r="AD52" s="213" t="str">
        <f>IF('EDCI Data'!AC52="","",'EDCI Data'!AC52)</f>
        <v/>
      </c>
      <c r="AE52" s="213" t="str">
        <f>IF('EDCI Data'!AD52="","",'EDCI Data'!AD52)</f>
        <v/>
      </c>
      <c r="AF52" s="213" t="str">
        <f>IF('EDCI Data'!AE52="","",'EDCI Data'!AE52)</f>
        <v/>
      </c>
      <c r="AG52" s="213" t="str">
        <f>IF('EDCI Data'!AF52="","",'EDCI Data'!AF52)</f>
        <v/>
      </c>
      <c r="AH52" s="213" t="str">
        <f>IF('EDCI Data'!AG52="","",'EDCI Data'!AG52)</f>
        <v/>
      </c>
      <c r="AI52" s="213" t="str">
        <f>IF('EDCI Data'!AH52="","",'EDCI Data'!AH52)</f>
        <v/>
      </c>
      <c r="AJ52" s="213" t="str">
        <f>IF('EDCI Data'!AI52="","",'EDCI Data'!AI52)</f>
        <v/>
      </c>
      <c r="AK52" s="213" t="str">
        <f>IF('EDCI Data'!AJ52="","",'EDCI Data'!AJ52)</f>
        <v/>
      </c>
      <c r="AL52" s="213" t="str">
        <f>IF('EDCI Data'!AK52="","",'EDCI Data'!AK52)</f>
        <v/>
      </c>
      <c r="AM52" s="213" t="str">
        <f>IF('EDCI Data'!AL52="","",'EDCI Data'!AL52)</f>
        <v/>
      </c>
      <c r="AN52" s="213" t="str">
        <f>IF('EDCI Data'!AM52="","",'EDCI Data'!AM52)</f>
        <v/>
      </c>
      <c r="AO52" s="213" t="str">
        <f>IF('EDCI Data'!AN52="","",'EDCI Data'!AN52)</f>
        <v/>
      </c>
      <c r="AP52" s="213" t="str">
        <f>IF('EDCI Data'!AO52="","",'EDCI Data'!AO52)</f>
        <v/>
      </c>
      <c r="AQ52" s="213" t="str">
        <f>IF('EDCI Data'!AP52="","",'EDCI Data'!AP52)</f>
        <v/>
      </c>
      <c r="AR52" s="213" t="str">
        <f>IF('EDCI Data'!AQ52="","",'EDCI Data'!AQ52)</f>
        <v/>
      </c>
      <c r="AS52" s="213" t="str">
        <f>IF('EDCI Data'!AR52="","",'EDCI Data'!AR52)</f>
        <v/>
      </c>
      <c r="AT52" s="213" t="str">
        <f>IF('EDCI Data'!AS52="","",'EDCI Data'!AS52)</f>
        <v/>
      </c>
      <c r="AU52" s="213" t="str">
        <f>IF('EDCI Data'!AT52="","",'EDCI Data'!AT52)</f>
        <v/>
      </c>
      <c r="AV52" s="213" t="str">
        <f>IF('EDCI Data'!AU52="","",'EDCI Data'!AU52)</f>
        <v/>
      </c>
      <c r="AW52" s="213" t="str">
        <f>IF('EDCI Data'!AV52="","",'EDCI Data'!AV52)</f>
        <v/>
      </c>
      <c r="AX52" s="221" t="str">
        <f>IF('EDCI Data'!AW52="","",'EDCI Data'!AW52)</f>
        <v/>
      </c>
      <c r="AY52" s="221" t="str">
        <f>IF('EDCI Data'!AX52="","",'EDCI Data'!AX52)</f>
        <v/>
      </c>
      <c r="AZ52" s="222" t="str">
        <f t="shared" si="49"/>
        <v/>
      </c>
      <c r="BA52" s="223" t="str">
        <f>IF('EDCI Data'!AY52="","",'EDCI Data'!AY52)</f>
        <v/>
      </c>
      <c r="BB52" s="223" t="str">
        <f>IF('EDCI Data'!AZ52="","",'EDCI Data'!AZ52)</f>
        <v/>
      </c>
      <c r="BC52" s="223" t="str">
        <f>IF('EDCI Data'!BA52="","",'EDCI Data'!BA52)</f>
        <v/>
      </c>
      <c r="BD52" s="223" t="str">
        <f>IF('EDCI Data'!BB52="","",'EDCI Data'!BB52)</f>
        <v/>
      </c>
      <c r="BE52" s="223" t="str">
        <f>IF('EDCI Data'!BC52="","",'EDCI Data'!BC52)</f>
        <v/>
      </c>
      <c r="BF52" s="223" t="str">
        <f>IF('EDCI Data'!BD52="","",'EDCI Data'!BD52)</f>
        <v/>
      </c>
      <c r="BG52" s="223" t="str">
        <f>IF('EDCI Data'!BE52="","",'EDCI Data'!BE52)</f>
        <v/>
      </c>
      <c r="BH52" s="223" t="str">
        <f>IF('EDCI Data'!BF52="","",'EDCI Data'!BF52)</f>
        <v/>
      </c>
      <c r="BI52" s="224" t="str">
        <f>IF('EDCI Data'!BG52="","",'EDCI Data'!BG52)</f>
        <v/>
      </c>
      <c r="BJ52" s="225" t="str">
        <f>IF('EDCI Data'!S52="","",'EDCI Data'!S52)</f>
        <v/>
      </c>
      <c r="BK52" s="225" t="str">
        <f>IF('EDCI Data'!T52="","",'EDCI Data'!T52)</f>
        <v/>
      </c>
      <c r="BL52" s="224" t="str">
        <f>IF('EDCI Data'!BJ52="","",'EDCI Data'!BJ52)</f>
        <v/>
      </c>
      <c r="BM52" s="226" t="str">
        <f>IF('EDCI Data'!BK52="","",'EDCI Data'!BK52)</f>
        <v/>
      </c>
      <c r="BN52" s="226" t="str">
        <f>IF('EDCI Data'!BL52="","",'EDCI Data'!BL52)</f>
        <v/>
      </c>
      <c r="BO52" s="227" t="str">
        <f>IF('EDCI Data'!BM52="","",'EDCI Data'!BM52)</f>
        <v/>
      </c>
      <c r="BP52" s="228" t="str">
        <f>IF('EDCI Data'!BN52="","",'EDCI Data'!BN52)</f>
        <v/>
      </c>
      <c r="BQ52" s="229" t="str">
        <f>IF('EDCI Data'!BO52="","",'EDCI Data'!BO52)</f>
        <v/>
      </c>
      <c r="BR52" s="230" t="str">
        <f t="shared" si="50"/>
        <v/>
      </c>
      <c r="BS52" s="230" t="str">
        <f t="shared" si="51"/>
        <v/>
      </c>
      <c r="BT52" s="230" t="str">
        <f t="shared" si="52"/>
        <v/>
      </c>
      <c r="BU52" s="230" t="str">
        <f t="shared" si="53"/>
        <v/>
      </c>
      <c r="BV52" s="230" t="str">
        <f t="shared" si="54"/>
        <v/>
      </c>
      <c r="BW52" s="230" t="str">
        <f>IF(COUNTIFS($BR$10:$BR$259,$BR52,$E$10:$E$259,$E52)&lt;&gt;COUNTIFS($BR$10:$BR$259,$BR52,$E$10:$E$259,$E52,G$10:G$259,G52),BW$8&amp;" for this company in this year is inconsistent across funds, please update accordingly. "&amp;CHAR(10),IF(G52="","",IF(IFERROR(OR(INT(G52)&lt;&gt;G52,ISTEXT(G52),G52&gt;'Source Data (Hidden)'!$T$3),TRUE),"Invalid year of initial investment - Please ensure that the input is a year (not a date) and is not future dated. "&amp;CHAR(10),"")))</f>
        <v/>
      </c>
      <c r="BX52" s="230"/>
      <c r="BY52" s="230" t="str">
        <f>IF(COUNTIFS($BR$10:$BR$259,$BR52,$E$10:$E$259,$E52)&lt;&gt;COUNTIFS($BR$10:$BR$259,$BR52,$E$10:$E$259,$E52,I$10:I$259,I52),BY$8&amp;" for this company in this year is inconsistent across funds, please update accordingly. "&amp;CHAR(10),IF(I52="","",IF(COUNTIF('Source Data (Hidden)'!$A$3:$B$255,I52)=0,"Invalid country of domicile - Please enter a valid input using the drop-down in the 'Country of domicile' column in the EDCI Data tab. "&amp;CHAR(10),"")))</f>
        <v/>
      </c>
      <c r="BZ52" s="230" t="str">
        <f>IF(COUNTIFS($BR$10:$BR$259,$BR52,$E$10:$E$259,$E52)&lt;&gt;COUNTIFS($BR$10:$BR$259,$BR52,$E$10:$E$259,$E52,J$10:J$259,J52),BZ$8&amp;" for this company in this year is inconsistent across funds, please update accordingly. "&amp;CHAR(10),IF(J52="","",IF(COUNTIF('Source Data (Hidden)'!$A$3:$B$255,J52)=0,"Invalid primary country of operations - Please enter a valid input using the drop-down in the 'Primary country of operations' column in the EDCI Data tab and ensure that you have narrowed this down to 1 primary country of operations. "&amp;CHAR(10),"")))</f>
        <v/>
      </c>
      <c r="CA52" s="230" t="str">
        <f>IF(COUNTIFS($BR$10:$BR$259,$BR52,$E$10:$E$259,$E52)&lt;&gt;COUNTIFS($BR$10:$BR$259,$BR52,$E$10:$E$259,$E52,K$10:K$259,K52),CA$8&amp;" for this company in this year is inconsistent across funds, please update accordingly. "&amp;CHAR(10),IF(K52="","",IF(COUNTIF('Source Data (Hidden)'!$C$3:$C$4,K52)&lt;&gt;1,"Invalid company structure - Please classify the portfolio company as either 'Private' or 'Public'. "&amp;CHAR(10),"")))</f>
        <v/>
      </c>
      <c r="CB52" s="230" t="str">
        <f>IF(COUNTIFS($BR$10:$BR$259,$BR52,$E$10:$E$259,$E52)&lt;&gt;COUNTIFS($BR$10:$BR$259,$BR52,$E$10:$E$259,$E52,L$10:L$259,L52),CB$8&amp;" for this company in this year is inconsistent across funds, please update accordingly. "&amp;CHAR(10),IF(L52="","",IF(COUNTIF('Source Data (Hidden)'!$D$3:$D$5,L52)&lt;&gt;1,"Invalid growth stage of company - Please describe the growth stage of the company as either 'Venture', 'Growth' or 'Buyout'. " &amp; CHAR(10),"")))</f>
        <v/>
      </c>
      <c r="CC52" s="230" t="str">
        <f t="shared" si="55"/>
        <v/>
      </c>
      <c r="CD52" s="283" t="str">
        <f t="shared" si="56"/>
        <v/>
      </c>
      <c r="CE52" s="230" t="str">
        <f>IF(COUNTIFS($BR$10:$BR$259,$BR52,$E$10:$E$259,$E52)&lt;&gt;COUNTIFS($BR$10:$BR$259,$BR52,$E$10:$E$259,$E52,O$10:O$259,O52),CE$8&amp;" for this company in this year is inconsistent across funds, please update accordingly. "&amp;CHAR(10),IF(O52="","",IF(COUNTIF('Source Data (Hidden)'!$G$3:$G$13,O52)&lt;&gt;1,"Invalid sector of operations SICS name - Please ensure that you have selected a valid sector of operations using the drop-down list available in the corresponding column in the EDCI Data tab. " &amp; CHAR(10),"")))</f>
        <v/>
      </c>
      <c r="CF52" s="230" t="str">
        <f t="shared" ca="1" si="57"/>
        <v/>
      </c>
      <c r="CG52" s="230" t="str">
        <f t="shared" ca="1" si="58"/>
        <v/>
      </c>
      <c r="CH52" s="230" t="str">
        <f>IF(COUNTIFS($BR$10:$BR$259,$BR52,$E$10:$E$259,$E52)&lt;&gt;COUNTIFS($BR$10:$BR$259,$BR52,$E$10:$E$259,$E52,R$10:R$259,R52),CH$8&amp;" for this company in this year is inconsistent across funds, please update accordingly. "&amp;CHAR(10),IF(R52="","",IF(COUNTIF('Source Data (Hidden)'!$F$3:$F$183,R52)&lt;&gt;1,"Invalid currency input - Please ensure that the currency entered is a monetary unit described using three letter code (ISO 4217 code). " &amp; CHAR(10),"")))</f>
        <v/>
      </c>
      <c r="CI52" s="230" t="str">
        <f t="shared" si="59"/>
        <v/>
      </c>
      <c r="CJ52" s="230" t="str">
        <f t="shared" si="60"/>
        <v/>
      </c>
      <c r="CK52" s="230" t="str">
        <f t="shared" si="61"/>
        <v/>
      </c>
      <c r="CL52" s="230" t="str">
        <f t="shared" si="62"/>
        <v/>
      </c>
      <c r="CM52" s="230" t="str">
        <f>IF(COUNTIFS($BR$10:$BR$259,$BR52,$E$10:$E$259,$E52)&lt;&gt;COUNTIFS($BR$10:$BR$259,$BR52,$E$10:$E$259,$E52,W$10:W$259,W52),CM$8&amp;" for this company in this year is inconsistent across funds, please update accordingly. "&amp;CHAR(10),IF(W52="","",IF(COUNTIF('Source Data (Hidden)'!$L$3:$L$6,W52)&lt;&gt;1,"Invalid input for Scope 1 Methodology - Please choose one of the options from the drop-down list in the corresponding column in the EDCI Data tab. " &amp; CHAR(10),"")))</f>
        <v/>
      </c>
      <c r="CN52" s="230" t="str">
        <f t="shared" si="63"/>
        <v/>
      </c>
      <c r="CO52" s="230" t="str">
        <f>IF(COUNTIFS($BR$10:$BR$259,$BR52,$E$10:$E$259,$E52)&lt;&gt;COUNTIFS($BR$10:$BR$259,$BR52,$E$10:$E$259,$E52,Y$10:Y$259,Y52),CO$8&amp;" for this company in this year is inconsistent across funds, please update accordingly. "&amp;CHAR(10),IF(Y52="","",IF(COUNTIF('Source Data (Hidden)'!$M$3:$M$5,Y52)&lt;&gt;1,"Invalid input for Scope 2 Methodology - Please choose one of the options from the drop-down list in the corresponding column in the EDCI Data tab. " &amp; CHAR(10),"")))</f>
        <v/>
      </c>
      <c r="CP52" s="230" t="str">
        <f t="shared" si="64"/>
        <v/>
      </c>
      <c r="CQ52" s="230" t="str">
        <f>IF(COUNTIFS($BR$10:$BR$259,$BR52,$E$10:$E$259,$E52)&lt;&gt;COUNTIFS($BR$10:$BR$259,$BR52,$E$10:$E$259,$E52,AA$10:AA$259,AA52),CQ$8&amp;" for this company in this year is inconsistent across funds, please update accordingly. "&amp;CHAR(10),IF(AA52="","",IF(COUNTIF('Source Data (Hidden)'!$N$3:$N$6,AA52)&lt;&gt;1,"Invalid input for Scope 3 Methodology - Please choose one of the options from the drop-down list in the corresponding column in the EDCI Data tab. " &amp; CHAR(10),"")))</f>
        <v/>
      </c>
      <c r="CR52" s="230" t="str">
        <f t="shared" si="65"/>
        <v/>
      </c>
      <c r="CS52" s="230" t="str">
        <f t="shared" si="66"/>
        <v/>
      </c>
      <c r="CT52" s="230" t="str">
        <f t="shared" si="67"/>
        <v/>
      </c>
      <c r="CU52" s="230" t="str">
        <f t="shared" si="68"/>
        <v/>
      </c>
      <c r="CV52" s="230" t="str">
        <f t="shared" si="69"/>
        <v/>
      </c>
      <c r="CW52" s="230" t="str">
        <f t="shared" si="70"/>
        <v/>
      </c>
      <c r="CX52" s="230" t="str">
        <f t="shared" si="71"/>
        <v/>
      </c>
      <c r="CY52" s="230" t="str">
        <f t="shared" si="72"/>
        <v/>
      </c>
      <c r="CZ52" s="230" t="str">
        <f t="shared" si="73"/>
        <v/>
      </c>
      <c r="DA52" s="230" t="str">
        <f t="shared" si="74"/>
        <v/>
      </c>
      <c r="DB52" s="230" t="str">
        <f t="shared" si="75"/>
        <v/>
      </c>
      <c r="DC52" s="230" t="str">
        <f t="shared" si="76"/>
        <v/>
      </c>
      <c r="DD52" s="230" t="str">
        <f t="shared" si="77"/>
        <v/>
      </c>
      <c r="DE52" s="230" t="str">
        <f t="shared" si="78"/>
        <v/>
      </c>
      <c r="DF52" s="230" t="str">
        <f t="shared" si="79"/>
        <v/>
      </c>
      <c r="DG52" s="230" t="str">
        <f t="shared" si="80"/>
        <v/>
      </c>
      <c r="DH52" s="283" t="str">
        <f t="shared" si="81"/>
        <v/>
      </c>
      <c r="DI52" s="230" t="str">
        <f t="shared" si="82"/>
        <v/>
      </c>
      <c r="DJ52" s="230" t="str">
        <f>IF(COUNTIFS($BR$10:$BR$259,$BR52,$E$10:$E$259,$E52)&lt;&gt;COUNTIFS($BR$10:$BR$259,$BR52,$E$10:$E$259,$E52,AT$10:AT$259,AT52),DJ$8&amp;" for this company in this year is inconsistent across funds, please update accordingly. "&amp;CHAR(10),IF(AT52="","",IF(COUNTIF('Source Data (Hidden)'!$O$3:$O$5,AT52)&lt;&gt;1,"Invalid input for 'Does this Portco have a decarbonization strategy/plan in place' - Please ensure that you have selected a valid response using the drop-down list available in the corresponding column in the EDCI Data tab. " &amp; CHAR(10),"")))</f>
        <v/>
      </c>
      <c r="DK52" s="230" t="str">
        <f>IF(COUNTIFS($BR$10:$BR$259,$BR52,$E$10:$E$259,$E52)&lt;&gt;COUNTIFS($BR$10:$BR$259,$BR52,$E$10:$E$259,$E52,AU$10:AU$259,AU52),DK$8&amp;" for this company in this year is inconsistent across funds, please update accordingly. "&amp;CHAR(10),IF(AU52="","",IF(COUNTIF('Source Data (Hidden)'!$P$3:$P$5,AU52)&lt;&gt;1,"Invalid input for 'Does the Portfolio Company have a short-term GHG emission reduction target' - Please ensure you have selected a valid response using the drop-down list available in the corresponding column in the EDCI Data tab. " &amp; CHAR(10),"")))</f>
        <v/>
      </c>
      <c r="DL52" s="230" t="str">
        <f>IF(COUNTIFS($BR$10:$BR$259,$BR52,$E$10:$E$259,$E52)&lt;&gt;COUNTIFS($BR$10:$BR$259,$BR52,$E$10:$E$259,$E52,AV$10:AV$259,AV52),DL$8&amp;" for this company in this year is inconsistent across funds, please update accordingly. "&amp;CHAR(10),IF(AV52="","",IF(COUNTIF('Source Data (Hidden)'!$Q$3:$Q$6,AV52)&lt;&gt;1,"Invalid input for 'Does the Portfolio Company have a long-term net zero goal' - Please ensure that you have selected a valid response using the drop-down list available in the corresponding column in the EDCI Data tab. " &amp; CHAR(10),"")))</f>
        <v/>
      </c>
      <c r="DM52" s="230" t="str">
        <f t="shared" si="83"/>
        <v/>
      </c>
      <c r="DN52" s="230" t="str">
        <f t="shared" si="84"/>
        <v/>
      </c>
      <c r="DO52" s="230" t="str">
        <f t="shared" si="85"/>
        <v/>
      </c>
      <c r="DP52" s="230"/>
      <c r="DQ52" s="230" t="str">
        <f t="shared" si="86"/>
        <v/>
      </c>
      <c r="DR52" s="230" t="str">
        <f t="shared" si="87"/>
        <v/>
      </c>
      <c r="DS52" s="230" t="str">
        <f t="shared" si="88"/>
        <v/>
      </c>
      <c r="DT52" s="230" t="str">
        <f t="shared" si="89"/>
        <v/>
      </c>
      <c r="DU52" s="230" t="str">
        <f t="shared" si="90"/>
        <v/>
      </c>
      <c r="DV52" s="230" t="str">
        <f t="shared" si="91"/>
        <v/>
      </c>
      <c r="DW52" s="230" t="str">
        <f t="shared" si="92"/>
        <v/>
      </c>
      <c r="DX52" s="230" t="str">
        <f t="shared" si="93"/>
        <v/>
      </c>
      <c r="DY52" s="230" t="str">
        <f t="shared" si="94"/>
        <v/>
      </c>
      <c r="DZ52" s="230" t="str">
        <f t="shared" si="95"/>
        <v/>
      </c>
      <c r="EA52" s="230" t="str">
        <f t="shared" si="96"/>
        <v/>
      </c>
      <c r="EB52" s="230" t="str">
        <f t="shared" si="97"/>
        <v/>
      </c>
      <c r="EC52" s="284" t="str">
        <f t="shared" si="98"/>
        <v/>
      </c>
      <c r="ED52" s="284" t="str">
        <f t="shared" si="99"/>
        <v/>
      </c>
      <c r="EE52" s="230" t="str">
        <f t="shared" si="100"/>
        <v/>
      </c>
      <c r="EF52" s="230" t="str">
        <f>IF(COUNTIFS($BR$10:$BR$259,$BR52,$E$10:$E$259,$E52)&lt;&gt;COUNTIFS($BR$10:$BR$259,$BR52,$E$10:$E$259,$E52,BP$10:BP$259,BP52),EF$8&amp;" for this company in this year is inconsistent across funds, please update accordingly. "&amp;CHAR(10),IF(AND(BP52="",BQ52=""),"",IF(OR(AND(BQ52&lt;&gt;"",BP52&lt;&gt;"",BP52&lt;&gt;"Y"),AND(BQ52&lt;&gt;"",BP52=""),COUNTIF('Source Data (Hidden)'!$S$3:$S$4,BP52)&lt;&gt;1),"Invalid input for 'Do you conduct an employee survey' - Please ensure the input is either Y or N or leave blank if data is not available. If you have reported a % response rate to employee survey then the input for this metric should be Y. " &amp; CHAR(10),"")))</f>
        <v/>
      </c>
      <c r="EG52" s="230" t="str">
        <f t="shared" si="101"/>
        <v/>
      </c>
    </row>
    <row r="53" spans="1:137" s="154" customFormat="1" ht="60" customHeight="1" x14ac:dyDescent="0.35">
      <c r="A53" s="153"/>
      <c r="B53" s="212" t="str">
        <f t="shared" ca="1" si="0"/>
        <v/>
      </c>
      <c r="C53" s="213" t="str">
        <f>IF('EDCI Data'!B53="","",'EDCI Data'!B53)</f>
        <v/>
      </c>
      <c r="D53" s="214" t="str">
        <f>IF('EDCI Data'!C53="","",'EDCI Data'!C53)</f>
        <v/>
      </c>
      <c r="E53" s="215" t="str">
        <f>IF('EDCI Data'!D53="","",'EDCI Data'!D53)</f>
        <v/>
      </c>
      <c r="F53" s="216" t="str">
        <f>IF('EDCI Data'!E53="","",'EDCI Data'!E53)</f>
        <v/>
      </c>
      <c r="G53" s="213" t="str">
        <f>IF('EDCI Data'!F53="","",'EDCI Data'!F53)</f>
        <v/>
      </c>
      <c r="H53" s="213" t="str">
        <f>IF('EDCI Data'!G53="","",'EDCI Data'!G53)</f>
        <v/>
      </c>
      <c r="I53" s="213" t="str">
        <f>IF('EDCI Data'!H53="","",'EDCI Data'!H53)</f>
        <v/>
      </c>
      <c r="J53" s="213" t="str">
        <f>IF('EDCI Data'!I53="","",'EDCI Data'!I53)</f>
        <v/>
      </c>
      <c r="K53" s="213" t="str">
        <f>IF('EDCI Data'!J53="","",'EDCI Data'!J53)</f>
        <v/>
      </c>
      <c r="L53" s="213" t="str">
        <f>IF('EDCI Data'!K53="","",'EDCI Data'!K53)</f>
        <v/>
      </c>
      <c r="M53" s="217" t="str">
        <f>IF('EDCI Data'!L53="","",'EDCI Data'!L53)</f>
        <v/>
      </c>
      <c r="N53" s="217" t="str">
        <f>IF('EDCI Data'!M53="","",'EDCI Data'!M53)</f>
        <v/>
      </c>
      <c r="O53" s="213" t="str">
        <f>IF('EDCI Data'!N53="","",'EDCI Data'!N53)</f>
        <v/>
      </c>
      <c r="P53" s="213" t="str">
        <f>IF('EDCI Data'!O53="","",'EDCI Data'!O53)</f>
        <v/>
      </c>
      <c r="Q53" s="213" t="str">
        <f>IF('EDCI Data'!P53="","",'EDCI Data'!P53)</f>
        <v/>
      </c>
      <c r="R53" s="213" t="str">
        <f>IF('EDCI Data'!Q53="","",'EDCI Data'!Q53)</f>
        <v/>
      </c>
      <c r="S53" s="218" t="str">
        <f>IF('EDCI Data'!R53="","",'EDCI Data'!R53)</f>
        <v/>
      </c>
      <c r="T53" s="219" t="str">
        <f>IF('EDCI Data'!S53="","",'EDCI Data'!S53)</f>
        <v/>
      </c>
      <c r="U53" s="219" t="str">
        <f>IF('EDCI Data'!T53="","",'EDCI Data'!T53)</f>
        <v/>
      </c>
      <c r="V53" s="220" t="str">
        <f>IF('EDCI Data'!U53="","",'EDCI Data'!U53)</f>
        <v/>
      </c>
      <c r="W53" s="213" t="str">
        <f>IF('EDCI Data'!V53="","",'EDCI Data'!V53)</f>
        <v/>
      </c>
      <c r="X53" s="220" t="str">
        <f>IF('EDCI Data'!W53="","",'EDCI Data'!W53)</f>
        <v/>
      </c>
      <c r="Y53" s="213" t="str">
        <f>IF('EDCI Data'!X53="","",'EDCI Data'!X53)</f>
        <v/>
      </c>
      <c r="Z53" s="220" t="str">
        <f>IF('EDCI Data'!Y53="","",'EDCI Data'!Y53)</f>
        <v/>
      </c>
      <c r="AA53" s="213" t="str">
        <f>IF('EDCI Data'!Z53="","",'EDCI Data'!Z53)</f>
        <v/>
      </c>
      <c r="AB53" s="213" t="str">
        <f>IF('EDCI Data'!AA53="","",'EDCI Data'!AA53)</f>
        <v/>
      </c>
      <c r="AC53" s="213" t="str">
        <f>IF('EDCI Data'!AB53="","",'EDCI Data'!AB53)</f>
        <v/>
      </c>
      <c r="AD53" s="213" t="str">
        <f>IF('EDCI Data'!AC53="","",'EDCI Data'!AC53)</f>
        <v/>
      </c>
      <c r="AE53" s="213" t="str">
        <f>IF('EDCI Data'!AD53="","",'EDCI Data'!AD53)</f>
        <v/>
      </c>
      <c r="AF53" s="213" t="str">
        <f>IF('EDCI Data'!AE53="","",'EDCI Data'!AE53)</f>
        <v/>
      </c>
      <c r="AG53" s="213" t="str">
        <f>IF('EDCI Data'!AF53="","",'EDCI Data'!AF53)</f>
        <v/>
      </c>
      <c r="AH53" s="213" t="str">
        <f>IF('EDCI Data'!AG53="","",'EDCI Data'!AG53)</f>
        <v/>
      </c>
      <c r="AI53" s="213" t="str">
        <f>IF('EDCI Data'!AH53="","",'EDCI Data'!AH53)</f>
        <v/>
      </c>
      <c r="AJ53" s="213" t="str">
        <f>IF('EDCI Data'!AI53="","",'EDCI Data'!AI53)</f>
        <v/>
      </c>
      <c r="AK53" s="213" t="str">
        <f>IF('EDCI Data'!AJ53="","",'EDCI Data'!AJ53)</f>
        <v/>
      </c>
      <c r="AL53" s="213" t="str">
        <f>IF('EDCI Data'!AK53="","",'EDCI Data'!AK53)</f>
        <v/>
      </c>
      <c r="AM53" s="213" t="str">
        <f>IF('EDCI Data'!AL53="","",'EDCI Data'!AL53)</f>
        <v/>
      </c>
      <c r="AN53" s="213" t="str">
        <f>IF('EDCI Data'!AM53="","",'EDCI Data'!AM53)</f>
        <v/>
      </c>
      <c r="AO53" s="213" t="str">
        <f>IF('EDCI Data'!AN53="","",'EDCI Data'!AN53)</f>
        <v/>
      </c>
      <c r="AP53" s="213" t="str">
        <f>IF('EDCI Data'!AO53="","",'EDCI Data'!AO53)</f>
        <v/>
      </c>
      <c r="AQ53" s="213" t="str">
        <f>IF('EDCI Data'!AP53="","",'EDCI Data'!AP53)</f>
        <v/>
      </c>
      <c r="AR53" s="213" t="str">
        <f>IF('EDCI Data'!AQ53="","",'EDCI Data'!AQ53)</f>
        <v/>
      </c>
      <c r="AS53" s="213" t="str">
        <f>IF('EDCI Data'!AR53="","",'EDCI Data'!AR53)</f>
        <v/>
      </c>
      <c r="AT53" s="213" t="str">
        <f>IF('EDCI Data'!AS53="","",'EDCI Data'!AS53)</f>
        <v/>
      </c>
      <c r="AU53" s="213" t="str">
        <f>IF('EDCI Data'!AT53="","",'EDCI Data'!AT53)</f>
        <v/>
      </c>
      <c r="AV53" s="213" t="str">
        <f>IF('EDCI Data'!AU53="","",'EDCI Data'!AU53)</f>
        <v/>
      </c>
      <c r="AW53" s="213" t="str">
        <f>IF('EDCI Data'!AV53="","",'EDCI Data'!AV53)</f>
        <v/>
      </c>
      <c r="AX53" s="221" t="str">
        <f>IF('EDCI Data'!AW53="","",'EDCI Data'!AW53)</f>
        <v/>
      </c>
      <c r="AY53" s="221" t="str">
        <f>IF('EDCI Data'!AX53="","",'EDCI Data'!AX53)</f>
        <v/>
      </c>
      <c r="AZ53" s="222" t="str">
        <f t="shared" si="49"/>
        <v/>
      </c>
      <c r="BA53" s="223" t="str">
        <f>IF('EDCI Data'!AY53="","",'EDCI Data'!AY53)</f>
        <v/>
      </c>
      <c r="BB53" s="223" t="str">
        <f>IF('EDCI Data'!AZ53="","",'EDCI Data'!AZ53)</f>
        <v/>
      </c>
      <c r="BC53" s="223" t="str">
        <f>IF('EDCI Data'!BA53="","",'EDCI Data'!BA53)</f>
        <v/>
      </c>
      <c r="BD53" s="223" t="str">
        <f>IF('EDCI Data'!BB53="","",'EDCI Data'!BB53)</f>
        <v/>
      </c>
      <c r="BE53" s="223" t="str">
        <f>IF('EDCI Data'!BC53="","",'EDCI Data'!BC53)</f>
        <v/>
      </c>
      <c r="BF53" s="223" t="str">
        <f>IF('EDCI Data'!BD53="","",'EDCI Data'!BD53)</f>
        <v/>
      </c>
      <c r="BG53" s="223" t="str">
        <f>IF('EDCI Data'!BE53="","",'EDCI Data'!BE53)</f>
        <v/>
      </c>
      <c r="BH53" s="223" t="str">
        <f>IF('EDCI Data'!BF53="","",'EDCI Data'!BF53)</f>
        <v/>
      </c>
      <c r="BI53" s="224" t="str">
        <f>IF('EDCI Data'!BG53="","",'EDCI Data'!BG53)</f>
        <v/>
      </c>
      <c r="BJ53" s="225" t="str">
        <f>IF('EDCI Data'!S53="","",'EDCI Data'!S53)</f>
        <v/>
      </c>
      <c r="BK53" s="225" t="str">
        <f>IF('EDCI Data'!T53="","",'EDCI Data'!T53)</f>
        <v/>
      </c>
      <c r="BL53" s="224" t="str">
        <f>IF('EDCI Data'!BJ53="","",'EDCI Data'!BJ53)</f>
        <v/>
      </c>
      <c r="BM53" s="226" t="str">
        <f>IF('EDCI Data'!BK53="","",'EDCI Data'!BK53)</f>
        <v/>
      </c>
      <c r="BN53" s="226" t="str">
        <f>IF('EDCI Data'!BL53="","",'EDCI Data'!BL53)</f>
        <v/>
      </c>
      <c r="BO53" s="227" t="str">
        <f>IF('EDCI Data'!BM53="","",'EDCI Data'!BM53)</f>
        <v/>
      </c>
      <c r="BP53" s="228" t="str">
        <f>IF('EDCI Data'!BN53="","",'EDCI Data'!BN53)</f>
        <v/>
      </c>
      <c r="BQ53" s="229" t="str">
        <f>IF('EDCI Data'!BO53="","",'EDCI Data'!BO53)</f>
        <v/>
      </c>
      <c r="BR53" s="230" t="str">
        <f t="shared" si="50"/>
        <v/>
      </c>
      <c r="BS53" s="230" t="str">
        <f t="shared" si="51"/>
        <v/>
      </c>
      <c r="BT53" s="230" t="str">
        <f t="shared" si="52"/>
        <v/>
      </c>
      <c r="BU53" s="230" t="str">
        <f t="shared" si="53"/>
        <v/>
      </c>
      <c r="BV53" s="230" t="str">
        <f t="shared" si="54"/>
        <v/>
      </c>
      <c r="BW53" s="230" t="str">
        <f>IF(COUNTIFS($BR$10:$BR$259,$BR53,$E$10:$E$259,$E53)&lt;&gt;COUNTIFS($BR$10:$BR$259,$BR53,$E$10:$E$259,$E53,G$10:G$259,G53),BW$8&amp;" for this company in this year is inconsistent across funds, please update accordingly. "&amp;CHAR(10),IF(G53="","",IF(IFERROR(OR(INT(G53)&lt;&gt;G53,ISTEXT(G53),G53&gt;'Source Data (Hidden)'!$T$3),TRUE),"Invalid year of initial investment - Please ensure that the input is a year (not a date) and is not future dated. "&amp;CHAR(10),"")))</f>
        <v/>
      </c>
      <c r="BX53" s="230"/>
      <c r="BY53" s="230" t="str">
        <f>IF(COUNTIFS($BR$10:$BR$259,$BR53,$E$10:$E$259,$E53)&lt;&gt;COUNTIFS($BR$10:$BR$259,$BR53,$E$10:$E$259,$E53,I$10:I$259,I53),BY$8&amp;" for this company in this year is inconsistent across funds, please update accordingly. "&amp;CHAR(10),IF(I53="","",IF(COUNTIF('Source Data (Hidden)'!$A$3:$B$255,I53)=0,"Invalid country of domicile - Please enter a valid input using the drop-down in the 'Country of domicile' column in the EDCI Data tab. "&amp;CHAR(10),"")))</f>
        <v/>
      </c>
      <c r="BZ53" s="230" t="str">
        <f>IF(COUNTIFS($BR$10:$BR$259,$BR53,$E$10:$E$259,$E53)&lt;&gt;COUNTIFS($BR$10:$BR$259,$BR53,$E$10:$E$259,$E53,J$10:J$259,J53),BZ$8&amp;" for this company in this year is inconsistent across funds, please update accordingly. "&amp;CHAR(10),IF(J53="","",IF(COUNTIF('Source Data (Hidden)'!$A$3:$B$255,J53)=0,"Invalid primary country of operations - Please enter a valid input using the drop-down in the 'Primary country of operations' column in the EDCI Data tab and ensure that you have narrowed this down to 1 primary country of operations. "&amp;CHAR(10),"")))</f>
        <v/>
      </c>
      <c r="CA53" s="230" t="str">
        <f>IF(COUNTIFS($BR$10:$BR$259,$BR53,$E$10:$E$259,$E53)&lt;&gt;COUNTIFS($BR$10:$BR$259,$BR53,$E$10:$E$259,$E53,K$10:K$259,K53),CA$8&amp;" for this company in this year is inconsistent across funds, please update accordingly. "&amp;CHAR(10),IF(K53="","",IF(COUNTIF('Source Data (Hidden)'!$C$3:$C$4,K53)&lt;&gt;1,"Invalid company structure - Please classify the portfolio company as either 'Private' or 'Public'. "&amp;CHAR(10),"")))</f>
        <v/>
      </c>
      <c r="CB53" s="230" t="str">
        <f>IF(COUNTIFS($BR$10:$BR$259,$BR53,$E$10:$E$259,$E53)&lt;&gt;COUNTIFS($BR$10:$BR$259,$BR53,$E$10:$E$259,$E53,L$10:L$259,L53),CB$8&amp;" for this company in this year is inconsistent across funds, please update accordingly. "&amp;CHAR(10),IF(L53="","",IF(COUNTIF('Source Data (Hidden)'!$D$3:$D$5,L53)&lt;&gt;1,"Invalid growth stage of company - Please describe the growth stage of the company as either 'Venture', 'Growth' or 'Buyout'. " &amp; CHAR(10),"")))</f>
        <v/>
      </c>
      <c r="CC53" s="230" t="str">
        <f t="shared" si="55"/>
        <v/>
      </c>
      <c r="CD53" s="283" t="str">
        <f t="shared" si="56"/>
        <v/>
      </c>
      <c r="CE53" s="230" t="str">
        <f>IF(COUNTIFS($BR$10:$BR$259,$BR53,$E$10:$E$259,$E53)&lt;&gt;COUNTIFS($BR$10:$BR$259,$BR53,$E$10:$E$259,$E53,O$10:O$259,O53),CE$8&amp;" for this company in this year is inconsistent across funds, please update accordingly. "&amp;CHAR(10),IF(O53="","",IF(COUNTIF('Source Data (Hidden)'!$G$3:$G$13,O53)&lt;&gt;1,"Invalid sector of operations SICS name - Please ensure that you have selected a valid sector of operations using the drop-down list available in the corresponding column in the EDCI Data tab. " &amp; CHAR(10),"")))</f>
        <v/>
      </c>
      <c r="CF53" s="230" t="str">
        <f t="shared" ca="1" si="57"/>
        <v/>
      </c>
      <c r="CG53" s="230" t="str">
        <f t="shared" ca="1" si="58"/>
        <v/>
      </c>
      <c r="CH53" s="230" t="str">
        <f>IF(COUNTIFS($BR$10:$BR$259,$BR53,$E$10:$E$259,$E53)&lt;&gt;COUNTIFS($BR$10:$BR$259,$BR53,$E$10:$E$259,$E53,R$10:R$259,R53),CH$8&amp;" for this company in this year is inconsistent across funds, please update accordingly. "&amp;CHAR(10),IF(R53="","",IF(COUNTIF('Source Data (Hidden)'!$F$3:$F$183,R53)&lt;&gt;1,"Invalid currency input - Please ensure that the currency entered is a monetary unit described using three letter code (ISO 4217 code). " &amp; CHAR(10),"")))</f>
        <v/>
      </c>
      <c r="CI53" s="230" t="str">
        <f t="shared" si="59"/>
        <v/>
      </c>
      <c r="CJ53" s="230" t="str">
        <f t="shared" si="60"/>
        <v/>
      </c>
      <c r="CK53" s="230" t="str">
        <f t="shared" si="61"/>
        <v/>
      </c>
      <c r="CL53" s="230" t="str">
        <f t="shared" si="62"/>
        <v/>
      </c>
      <c r="CM53" s="230" t="str">
        <f>IF(COUNTIFS($BR$10:$BR$259,$BR53,$E$10:$E$259,$E53)&lt;&gt;COUNTIFS($BR$10:$BR$259,$BR53,$E$10:$E$259,$E53,W$10:W$259,W53),CM$8&amp;" for this company in this year is inconsistent across funds, please update accordingly. "&amp;CHAR(10),IF(W53="","",IF(COUNTIF('Source Data (Hidden)'!$L$3:$L$6,W53)&lt;&gt;1,"Invalid input for Scope 1 Methodology - Please choose one of the options from the drop-down list in the corresponding column in the EDCI Data tab. " &amp; CHAR(10),"")))</f>
        <v/>
      </c>
      <c r="CN53" s="230" t="str">
        <f t="shared" si="63"/>
        <v/>
      </c>
      <c r="CO53" s="230" t="str">
        <f>IF(COUNTIFS($BR$10:$BR$259,$BR53,$E$10:$E$259,$E53)&lt;&gt;COUNTIFS($BR$10:$BR$259,$BR53,$E$10:$E$259,$E53,Y$10:Y$259,Y53),CO$8&amp;" for this company in this year is inconsistent across funds, please update accordingly. "&amp;CHAR(10),IF(Y53="","",IF(COUNTIF('Source Data (Hidden)'!$M$3:$M$5,Y53)&lt;&gt;1,"Invalid input for Scope 2 Methodology - Please choose one of the options from the drop-down list in the corresponding column in the EDCI Data tab. " &amp; CHAR(10),"")))</f>
        <v/>
      </c>
      <c r="CP53" s="230" t="str">
        <f t="shared" si="64"/>
        <v/>
      </c>
      <c r="CQ53" s="230" t="str">
        <f>IF(COUNTIFS($BR$10:$BR$259,$BR53,$E$10:$E$259,$E53)&lt;&gt;COUNTIFS($BR$10:$BR$259,$BR53,$E$10:$E$259,$E53,AA$10:AA$259,AA53),CQ$8&amp;" for this company in this year is inconsistent across funds, please update accordingly. "&amp;CHAR(10),IF(AA53="","",IF(COUNTIF('Source Data (Hidden)'!$N$3:$N$6,AA53)&lt;&gt;1,"Invalid input for Scope 3 Methodology - Please choose one of the options from the drop-down list in the corresponding column in the EDCI Data tab. " &amp; CHAR(10),"")))</f>
        <v/>
      </c>
      <c r="CR53" s="230" t="str">
        <f t="shared" si="65"/>
        <v/>
      </c>
      <c r="CS53" s="230" t="str">
        <f t="shared" si="66"/>
        <v/>
      </c>
      <c r="CT53" s="230" t="str">
        <f t="shared" si="67"/>
        <v/>
      </c>
      <c r="CU53" s="230" t="str">
        <f t="shared" si="68"/>
        <v/>
      </c>
      <c r="CV53" s="230" t="str">
        <f t="shared" si="69"/>
        <v/>
      </c>
      <c r="CW53" s="230" t="str">
        <f t="shared" si="70"/>
        <v/>
      </c>
      <c r="CX53" s="230" t="str">
        <f t="shared" si="71"/>
        <v/>
      </c>
      <c r="CY53" s="230" t="str">
        <f t="shared" si="72"/>
        <v/>
      </c>
      <c r="CZ53" s="230" t="str">
        <f t="shared" si="73"/>
        <v/>
      </c>
      <c r="DA53" s="230" t="str">
        <f t="shared" si="74"/>
        <v/>
      </c>
      <c r="DB53" s="230" t="str">
        <f t="shared" si="75"/>
        <v/>
      </c>
      <c r="DC53" s="230" t="str">
        <f t="shared" si="76"/>
        <v/>
      </c>
      <c r="DD53" s="230" t="str">
        <f t="shared" si="77"/>
        <v/>
      </c>
      <c r="DE53" s="230" t="str">
        <f t="shared" si="78"/>
        <v/>
      </c>
      <c r="DF53" s="230" t="str">
        <f t="shared" si="79"/>
        <v/>
      </c>
      <c r="DG53" s="230" t="str">
        <f t="shared" si="80"/>
        <v/>
      </c>
      <c r="DH53" s="283" t="str">
        <f t="shared" si="81"/>
        <v/>
      </c>
      <c r="DI53" s="230" t="str">
        <f t="shared" si="82"/>
        <v/>
      </c>
      <c r="DJ53" s="230" t="str">
        <f>IF(COUNTIFS($BR$10:$BR$259,$BR53,$E$10:$E$259,$E53)&lt;&gt;COUNTIFS($BR$10:$BR$259,$BR53,$E$10:$E$259,$E53,AT$10:AT$259,AT53),DJ$8&amp;" for this company in this year is inconsistent across funds, please update accordingly. "&amp;CHAR(10),IF(AT53="","",IF(COUNTIF('Source Data (Hidden)'!$O$3:$O$5,AT53)&lt;&gt;1,"Invalid input for 'Does this Portco have a decarbonization strategy/plan in place' - Please ensure that you have selected a valid response using the drop-down list available in the corresponding column in the EDCI Data tab. " &amp; CHAR(10),"")))</f>
        <v/>
      </c>
      <c r="DK53" s="230" t="str">
        <f>IF(COUNTIFS($BR$10:$BR$259,$BR53,$E$10:$E$259,$E53)&lt;&gt;COUNTIFS($BR$10:$BR$259,$BR53,$E$10:$E$259,$E53,AU$10:AU$259,AU53),DK$8&amp;" for this company in this year is inconsistent across funds, please update accordingly. "&amp;CHAR(10),IF(AU53="","",IF(COUNTIF('Source Data (Hidden)'!$P$3:$P$5,AU53)&lt;&gt;1,"Invalid input for 'Does the Portfolio Company have a short-term GHG emission reduction target' - Please ensure you have selected a valid response using the drop-down list available in the corresponding column in the EDCI Data tab. " &amp; CHAR(10),"")))</f>
        <v/>
      </c>
      <c r="DL53" s="230" t="str">
        <f>IF(COUNTIFS($BR$10:$BR$259,$BR53,$E$10:$E$259,$E53)&lt;&gt;COUNTIFS($BR$10:$BR$259,$BR53,$E$10:$E$259,$E53,AV$10:AV$259,AV53),DL$8&amp;" for this company in this year is inconsistent across funds, please update accordingly. "&amp;CHAR(10),IF(AV53="","",IF(COUNTIF('Source Data (Hidden)'!$Q$3:$Q$6,AV53)&lt;&gt;1,"Invalid input for 'Does the Portfolio Company have a long-term net zero goal' - Please ensure that you have selected a valid response using the drop-down list available in the corresponding column in the EDCI Data tab. " &amp; CHAR(10),"")))</f>
        <v/>
      </c>
      <c r="DM53" s="230" t="str">
        <f t="shared" si="83"/>
        <v/>
      </c>
      <c r="DN53" s="230" t="str">
        <f t="shared" si="84"/>
        <v/>
      </c>
      <c r="DO53" s="230" t="str">
        <f t="shared" si="85"/>
        <v/>
      </c>
      <c r="DP53" s="230"/>
      <c r="DQ53" s="230" t="str">
        <f t="shared" si="86"/>
        <v/>
      </c>
      <c r="DR53" s="230" t="str">
        <f t="shared" si="87"/>
        <v/>
      </c>
      <c r="DS53" s="230" t="str">
        <f t="shared" si="88"/>
        <v/>
      </c>
      <c r="DT53" s="230" t="str">
        <f t="shared" si="89"/>
        <v/>
      </c>
      <c r="DU53" s="230" t="str">
        <f t="shared" si="90"/>
        <v/>
      </c>
      <c r="DV53" s="230" t="str">
        <f t="shared" si="91"/>
        <v/>
      </c>
      <c r="DW53" s="230" t="str">
        <f t="shared" si="92"/>
        <v/>
      </c>
      <c r="DX53" s="230" t="str">
        <f t="shared" si="93"/>
        <v/>
      </c>
      <c r="DY53" s="230" t="str">
        <f t="shared" si="94"/>
        <v/>
      </c>
      <c r="DZ53" s="230" t="str">
        <f t="shared" si="95"/>
        <v/>
      </c>
      <c r="EA53" s="230" t="str">
        <f t="shared" si="96"/>
        <v/>
      </c>
      <c r="EB53" s="230" t="str">
        <f t="shared" si="97"/>
        <v/>
      </c>
      <c r="EC53" s="284" t="str">
        <f t="shared" si="98"/>
        <v/>
      </c>
      <c r="ED53" s="284" t="str">
        <f t="shared" si="99"/>
        <v/>
      </c>
      <c r="EE53" s="230" t="str">
        <f t="shared" si="100"/>
        <v/>
      </c>
      <c r="EF53" s="230" t="str">
        <f>IF(COUNTIFS($BR$10:$BR$259,$BR53,$E$10:$E$259,$E53)&lt;&gt;COUNTIFS($BR$10:$BR$259,$BR53,$E$10:$E$259,$E53,BP$10:BP$259,BP53),EF$8&amp;" for this company in this year is inconsistent across funds, please update accordingly. "&amp;CHAR(10),IF(AND(BP53="",BQ53=""),"",IF(OR(AND(BQ53&lt;&gt;"",BP53&lt;&gt;"",BP53&lt;&gt;"Y"),AND(BQ53&lt;&gt;"",BP53=""),COUNTIF('Source Data (Hidden)'!$S$3:$S$4,BP53)&lt;&gt;1),"Invalid input for 'Do you conduct an employee survey' - Please ensure the input is either Y or N or leave blank if data is not available. If you have reported a % response rate to employee survey then the input for this metric should be Y. " &amp; CHAR(10),"")))</f>
        <v/>
      </c>
      <c r="EG53" s="230" t="str">
        <f t="shared" si="101"/>
        <v/>
      </c>
    </row>
    <row r="54" spans="1:137" s="154" customFormat="1" ht="60" customHeight="1" x14ac:dyDescent="0.35">
      <c r="A54" s="153"/>
      <c r="B54" s="212" t="str">
        <f t="shared" ca="1" si="0"/>
        <v/>
      </c>
      <c r="C54" s="213" t="str">
        <f>IF('EDCI Data'!B54="","",'EDCI Data'!B54)</f>
        <v/>
      </c>
      <c r="D54" s="214" t="str">
        <f>IF('EDCI Data'!C54="","",'EDCI Data'!C54)</f>
        <v/>
      </c>
      <c r="E54" s="215" t="str">
        <f>IF('EDCI Data'!D54="","",'EDCI Data'!D54)</f>
        <v/>
      </c>
      <c r="F54" s="216" t="str">
        <f>IF('EDCI Data'!E54="","",'EDCI Data'!E54)</f>
        <v/>
      </c>
      <c r="G54" s="213" t="str">
        <f>IF('EDCI Data'!F54="","",'EDCI Data'!F54)</f>
        <v/>
      </c>
      <c r="H54" s="213" t="str">
        <f>IF('EDCI Data'!G54="","",'EDCI Data'!G54)</f>
        <v/>
      </c>
      <c r="I54" s="213" t="str">
        <f>IF('EDCI Data'!H54="","",'EDCI Data'!H54)</f>
        <v/>
      </c>
      <c r="J54" s="213" t="str">
        <f>IF('EDCI Data'!I54="","",'EDCI Data'!I54)</f>
        <v/>
      </c>
      <c r="K54" s="213" t="str">
        <f>IF('EDCI Data'!J54="","",'EDCI Data'!J54)</f>
        <v/>
      </c>
      <c r="L54" s="213" t="str">
        <f>IF('EDCI Data'!K54="","",'EDCI Data'!K54)</f>
        <v/>
      </c>
      <c r="M54" s="217" t="str">
        <f>IF('EDCI Data'!L54="","",'EDCI Data'!L54)</f>
        <v/>
      </c>
      <c r="N54" s="217" t="str">
        <f>IF('EDCI Data'!M54="","",'EDCI Data'!M54)</f>
        <v/>
      </c>
      <c r="O54" s="213" t="str">
        <f>IF('EDCI Data'!N54="","",'EDCI Data'!N54)</f>
        <v/>
      </c>
      <c r="P54" s="213" t="str">
        <f>IF('EDCI Data'!O54="","",'EDCI Data'!O54)</f>
        <v/>
      </c>
      <c r="Q54" s="213" t="str">
        <f>IF('EDCI Data'!P54="","",'EDCI Data'!P54)</f>
        <v/>
      </c>
      <c r="R54" s="213" t="str">
        <f>IF('EDCI Data'!Q54="","",'EDCI Data'!Q54)</f>
        <v/>
      </c>
      <c r="S54" s="218" t="str">
        <f>IF('EDCI Data'!R54="","",'EDCI Data'!R54)</f>
        <v/>
      </c>
      <c r="T54" s="219" t="str">
        <f>IF('EDCI Data'!S54="","",'EDCI Data'!S54)</f>
        <v/>
      </c>
      <c r="U54" s="219" t="str">
        <f>IF('EDCI Data'!T54="","",'EDCI Data'!T54)</f>
        <v/>
      </c>
      <c r="V54" s="220" t="str">
        <f>IF('EDCI Data'!U54="","",'EDCI Data'!U54)</f>
        <v/>
      </c>
      <c r="W54" s="213" t="str">
        <f>IF('EDCI Data'!V54="","",'EDCI Data'!V54)</f>
        <v/>
      </c>
      <c r="X54" s="220" t="str">
        <f>IF('EDCI Data'!W54="","",'EDCI Data'!W54)</f>
        <v/>
      </c>
      <c r="Y54" s="213" t="str">
        <f>IF('EDCI Data'!X54="","",'EDCI Data'!X54)</f>
        <v/>
      </c>
      <c r="Z54" s="220" t="str">
        <f>IF('EDCI Data'!Y54="","",'EDCI Data'!Y54)</f>
        <v/>
      </c>
      <c r="AA54" s="213" t="str">
        <f>IF('EDCI Data'!Z54="","",'EDCI Data'!Z54)</f>
        <v/>
      </c>
      <c r="AB54" s="213" t="str">
        <f>IF('EDCI Data'!AA54="","",'EDCI Data'!AA54)</f>
        <v/>
      </c>
      <c r="AC54" s="213" t="str">
        <f>IF('EDCI Data'!AB54="","",'EDCI Data'!AB54)</f>
        <v/>
      </c>
      <c r="AD54" s="213" t="str">
        <f>IF('EDCI Data'!AC54="","",'EDCI Data'!AC54)</f>
        <v/>
      </c>
      <c r="AE54" s="213" t="str">
        <f>IF('EDCI Data'!AD54="","",'EDCI Data'!AD54)</f>
        <v/>
      </c>
      <c r="AF54" s="213" t="str">
        <f>IF('EDCI Data'!AE54="","",'EDCI Data'!AE54)</f>
        <v/>
      </c>
      <c r="AG54" s="213" t="str">
        <f>IF('EDCI Data'!AF54="","",'EDCI Data'!AF54)</f>
        <v/>
      </c>
      <c r="AH54" s="213" t="str">
        <f>IF('EDCI Data'!AG54="","",'EDCI Data'!AG54)</f>
        <v/>
      </c>
      <c r="AI54" s="213" t="str">
        <f>IF('EDCI Data'!AH54="","",'EDCI Data'!AH54)</f>
        <v/>
      </c>
      <c r="AJ54" s="213" t="str">
        <f>IF('EDCI Data'!AI54="","",'EDCI Data'!AI54)</f>
        <v/>
      </c>
      <c r="AK54" s="213" t="str">
        <f>IF('EDCI Data'!AJ54="","",'EDCI Data'!AJ54)</f>
        <v/>
      </c>
      <c r="AL54" s="213" t="str">
        <f>IF('EDCI Data'!AK54="","",'EDCI Data'!AK54)</f>
        <v/>
      </c>
      <c r="AM54" s="213" t="str">
        <f>IF('EDCI Data'!AL54="","",'EDCI Data'!AL54)</f>
        <v/>
      </c>
      <c r="AN54" s="213" t="str">
        <f>IF('EDCI Data'!AM54="","",'EDCI Data'!AM54)</f>
        <v/>
      </c>
      <c r="AO54" s="213" t="str">
        <f>IF('EDCI Data'!AN54="","",'EDCI Data'!AN54)</f>
        <v/>
      </c>
      <c r="AP54" s="213" t="str">
        <f>IF('EDCI Data'!AO54="","",'EDCI Data'!AO54)</f>
        <v/>
      </c>
      <c r="AQ54" s="213" t="str">
        <f>IF('EDCI Data'!AP54="","",'EDCI Data'!AP54)</f>
        <v/>
      </c>
      <c r="AR54" s="213" t="str">
        <f>IF('EDCI Data'!AQ54="","",'EDCI Data'!AQ54)</f>
        <v/>
      </c>
      <c r="AS54" s="213" t="str">
        <f>IF('EDCI Data'!AR54="","",'EDCI Data'!AR54)</f>
        <v/>
      </c>
      <c r="AT54" s="213" t="str">
        <f>IF('EDCI Data'!AS54="","",'EDCI Data'!AS54)</f>
        <v/>
      </c>
      <c r="AU54" s="213" t="str">
        <f>IF('EDCI Data'!AT54="","",'EDCI Data'!AT54)</f>
        <v/>
      </c>
      <c r="AV54" s="213" t="str">
        <f>IF('EDCI Data'!AU54="","",'EDCI Data'!AU54)</f>
        <v/>
      </c>
      <c r="AW54" s="213" t="str">
        <f>IF('EDCI Data'!AV54="","",'EDCI Data'!AV54)</f>
        <v/>
      </c>
      <c r="AX54" s="221" t="str">
        <f>IF('EDCI Data'!AW54="","",'EDCI Data'!AW54)</f>
        <v/>
      </c>
      <c r="AY54" s="221" t="str">
        <f>IF('EDCI Data'!AX54="","",'EDCI Data'!AX54)</f>
        <v/>
      </c>
      <c r="AZ54" s="222" t="str">
        <f t="shared" si="49"/>
        <v/>
      </c>
      <c r="BA54" s="223" t="str">
        <f>IF('EDCI Data'!AY54="","",'EDCI Data'!AY54)</f>
        <v/>
      </c>
      <c r="BB54" s="223" t="str">
        <f>IF('EDCI Data'!AZ54="","",'EDCI Data'!AZ54)</f>
        <v/>
      </c>
      <c r="BC54" s="223" t="str">
        <f>IF('EDCI Data'!BA54="","",'EDCI Data'!BA54)</f>
        <v/>
      </c>
      <c r="BD54" s="223" t="str">
        <f>IF('EDCI Data'!BB54="","",'EDCI Data'!BB54)</f>
        <v/>
      </c>
      <c r="BE54" s="223" t="str">
        <f>IF('EDCI Data'!BC54="","",'EDCI Data'!BC54)</f>
        <v/>
      </c>
      <c r="BF54" s="223" t="str">
        <f>IF('EDCI Data'!BD54="","",'EDCI Data'!BD54)</f>
        <v/>
      </c>
      <c r="BG54" s="223" t="str">
        <f>IF('EDCI Data'!BE54="","",'EDCI Data'!BE54)</f>
        <v/>
      </c>
      <c r="BH54" s="223" t="str">
        <f>IF('EDCI Data'!BF54="","",'EDCI Data'!BF54)</f>
        <v/>
      </c>
      <c r="BI54" s="224" t="str">
        <f>IF('EDCI Data'!BG54="","",'EDCI Data'!BG54)</f>
        <v/>
      </c>
      <c r="BJ54" s="225" t="str">
        <f>IF('EDCI Data'!S54="","",'EDCI Data'!S54)</f>
        <v/>
      </c>
      <c r="BK54" s="225" t="str">
        <f>IF('EDCI Data'!T54="","",'EDCI Data'!T54)</f>
        <v/>
      </c>
      <c r="BL54" s="224" t="str">
        <f>IF('EDCI Data'!BJ54="","",'EDCI Data'!BJ54)</f>
        <v/>
      </c>
      <c r="BM54" s="226" t="str">
        <f>IF('EDCI Data'!BK54="","",'EDCI Data'!BK54)</f>
        <v/>
      </c>
      <c r="BN54" s="226" t="str">
        <f>IF('EDCI Data'!BL54="","",'EDCI Data'!BL54)</f>
        <v/>
      </c>
      <c r="BO54" s="227" t="str">
        <f>IF('EDCI Data'!BM54="","",'EDCI Data'!BM54)</f>
        <v/>
      </c>
      <c r="BP54" s="228" t="str">
        <f>IF('EDCI Data'!BN54="","",'EDCI Data'!BN54)</f>
        <v/>
      </c>
      <c r="BQ54" s="229" t="str">
        <f>IF('EDCI Data'!BO54="","",'EDCI Data'!BO54)</f>
        <v/>
      </c>
      <c r="BR54" s="230" t="str">
        <f t="shared" si="50"/>
        <v/>
      </c>
      <c r="BS54" s="230" t="str">
        <f t="shared" si="51"/>
        <v/>
      </c>
      <c r="BT54" s="230" t="str">
        <f t="shared" si="52"/>
        <v/>
      </c>
      <c r="BU54" s="230" t="str">
        <f t="shared" si="53"/>
        <v/>
      </c>
      <c r="BV54" s="230" t="str">
        <f t="shared" si="54"/>
        <v/>
      </c>
      <c r="BW54" s="230" t="str">
        <f>IF(COUNTIFS($BR$10:$BR$259,$BR54,$E$10:$E$259,$E54)&lt;&gt;COUNTIFS($BR$10:$BR$259,$BR54,$E$10:$E$259,$E54,G$10:G$259,G54),BW$8&amp;" for this company in this year is inconsistent across funds, please update accordingly. "&amp;CHAR(10),IF(G54="","",IF(IFERROR(OR(INT(G54)&lt;&gt;G54,ISTEXT(G54),G54&gt;'Source Data (Hidden)'!$T$3),TRUE),"Invalid year of initial investment - Please ensure that the input is a year (not a date) and is not future dated. "&amp;CHAR(10),"")))</f>
        <v/>
      </c>
      <c r="BX54" s="230"/>
      <c r="BY54" s="230" t="str">
        <f>IF(COUNTIFS($BR$10:$BR$259,$BR54,$E$10:$E$259,$E54)&lt;&gt;COUNTIFS($BR$10:$BR$259,$BR54,$E$10:$E$259,$E54,I$10:I$259,I54),BY$8&amp;" for this company in this year is inconsistent across funds, please update accordingly. "&amp;CHAR(10),IF(I54="","",IF(COUNTIF('Source Data (Hidden)'!$A$3:$B$255,I54)=0,"Invalid country of domicile - Please enter a valid input using the drop-down in the 'Country of domicile' column in the EDCI Data tab. "&amp;CHAR(10),"")))</f>
        <v/>
      </c>
      <c r="BZ54" s="230" t="str">
        <f>IF(COUNTIFS($BR$10:$BR$259,$BR54,$E$10:$E$259,$E54)&lt;&gt;COUNTIFS($BR$10:$BR$259,$BR54,$E$10:$E$259,$E54,J$10:J$259,J54),BZ$8&amp;" for this company in this year is inconsistent across funds, please update accordingly. "&amp;CHAR(10),IF(J54="","",IF(COUNTIF('Source Data (Hidden)'!$A$3:$B$255,J54)=0,"Invalid primary country of operations - Please enter a valid input using the drop-down in the 'Primary country of operations' column in the EDCI Data tab and ensure that you have narrowed this down to 1 primary country of operations. "&amp;CHAR(10),"")))</f>
        <v/>
      </c>
      <c r="CA54" s="230" t="str">
        <f>IF(COUNTIFS($BR$10:$BR$259,$BR54,$E$10:$E$259,$E54)&lt;&gt;COUNTIFS($BR$10:$BR$259,$BR54,$E$10:$E$259,$E54,K$10:K$259,K54),CA$8&amp;" for this company in this year is inconsistent across funds, please update accordingly. "&amp;CHAR(10),IF(K54="","",IF(COUNTIF('Source Data (Hidden)'!$C$3:$C$4,K54)&lt;&gt;1,"Invalid company structure - Please classify the portfolio company as either 'Private' or 'Public'. "&amp;CHAR(10),"")))</f>
        <v/>
      </c>
      <c r="CB54" s="230" t="str">
        <f>IF(COUNTIFS($BR$10:$BR$259,$BR54,$E$10:$E$259,$E54)&lt;&gt;COUNTIFS($BR$10:$BR$259,$BR54,$E$10:$E$259,$E54,L$10:L$259,L54),CB$8&amp;" for this company in this year is inconsistent across funds, please update accordingly. "&amp;CHAR(10),IF(L54="","",IF(COUNTIF('Source Data (Hidden)'!$D$3:$D$5,L54)&lt;&gt;1,"Invalid growth stage of company - Please describe the growth stage of the company as either 'Venture', 'Growth' or 'Buyout'. " &amp; CHAR(10),"")))</f>
        <v/>
      </c>
      <c r="CC54" s="230" t="str">
        <f t="shared" si="55"/>
        <v/>
      </c>
      <c r="CD54" s="283" t="str">
        <f t="shared" si="56"/>
        <v/>
      </c>
      <c r="CE54" s="230" t="str">
        <f>IF(COUNTIFS($BR$10:$BR$259,$BR54,$E$10:$E$259,$E54)&lt;&gt;COUNTIFS($BR$10:$BR$259,$BR54,$E$10:$E$259,$E54,O$10:O$259,O54),CE$8&amp;" for this company in this year is inconsistent across funds, please update accordingly. "&amp;CHAR(10),IF(O54="","",IF(COUNTIF('Source Data (Hidden)'!$G$3:$G$13,O54)&lt;&gt;1,"Invalid sector of operations SICS name - Please ensure that you have selected a valid sector of operations using the drop-down list available in the corresponding column in the EDCI Data tab. " &amp; CHAR(10),"")))</f>
        <v/>
      </c>
      <c r="CF54" s="230" t="str">
        <f t="shared" ca="1" si="57"/>
        <v/>
      </c>
      <c r="CG54" s="230" t="str">
        <f t="shared" ca="1" si="58"/>
        <v/>
      </c>
      <c r="CH54" s="230" t="str">
        <f>IF(COUNTIFS($BR$10:$BR$259,$BR54,$E$10:$E$259,$E54)&lt;&gt;COUNTIFS($BR$10:$BR$259,$BR54,$E$10:$E$259,$E54,R$10:R$259,R54),CH$8&amp;" for this company in this year is inconsistent across funds, please update accordingly. "&amp;CHAR(10),IF(R54="","",IF(COUNTIF('Source Data (Hidden)'!$F$3:$F$183,R54)&lt;&gt;1,"Invalid currency input - Please ensure that the currency entered is a monetary unit described using three letter code (ISO 4217 code). " &amp; CHAR(10),"")))</f>
        <v/>
      </c>
      <c r="CI54" s="230" t="str">
        <f t="shared" si="59"/>
        <v/>
      </c>
      <c r="CJ54" s="230" t="str">
        <f t="shared" si="60"/>
        <v/>
      </c>
      <c r="CK54" s="230" t="str">
        <f t="shared" si="61"/>
        <v/>
      </c>
      <c r="CL54" s="230" t="str">
        <f t="shared" si="62"/>
        <v/>
      </c>
      <c r="CM54" s="230" t="str">
        <f>IF(COUNTIFS($BR$10:$BR$259,$BR54,$E$10:$E$259,$E54)&lt;&gt;COUNTIFS($BR$10:$BR$259,$BR54,$E$10:$E$259,$E54,W$10:W$259,W54),CM$8&amp;" for this company in this year is inconsistent across funds, please update accordingly. "&amp;CHAR(10),IF(W54="","",IF(COUNTIF('Source Data (Hidden)'!$L$3:$L$6,W54)&lt;&gt;1,"Invalid input for Scope 1 Methodology - Please choose one of the options from the drop-down list in the corresponding column in the EDCI Data tab. " &amp; CHAR(10),"")))</f>
        <v/>
      </c>
      <c r="CN54" s="230" t="str">
        <f t="shared" si="63"/>
        <v/>
      </c>
      <c r="CO54" s="230" t="str">
        <f>IF(COUNTIFS($BR$10:$BR$259,$BR54,$E$10:$E$259,$E54)&lt;&gt;COUNTIFS($BR$10:$BR$259,$BR54,$E$10:$E$259,$E54,Y$10:Y$259,Y54),CO$8&amp;" for this company in this year is inconsistent across funds, please update accordingly. "&amp;CHAR(10),IF(Y54="","",IF(COUNTIF('Source Data (Hidden)'!$M$3:$M$5,Y54)&lt;&gt;1,"Invalid input for Scope 2 Methodology - Please choose one of the options from the drop-down list in the corresponding column in the EDCI Data tab. " &amp; CHAR(10),"")))</f>
        <v/>
      </c>
      <c r="CP54" s="230" t="str">
        <f t="shared" si="64"/>
        <v/>
      </c>
      <c r="CQ54" s="230" t="str">
        <f>IF(COUNTIFS($BR$10:$BR$259,$BR54,$E$10:$E$259,$E54)&lt;&gt;COUNTIFS($BR$10:$BR$259,$BR54,$E$10:$E$259,$E54,AA$10:AA$259,AA54),CQ$8&amp;" for this company in this year is inconsistent across funds, please update accordingly. "&amp;CHAR(10),IF(AA54="","",IF(COUNTIF('Source Data (Hidden)'!$N$3:$N$6,AA54)&lt;&gt;1,"Invalid input for Scope 3 Methodology - Please choose one of the options from the drop-down list in the corresponding column in the EDCI Data tab. " &amp; CHAR(10),"")))</f>
        <v/>
      </c>
      <c r="CR54" s="230" t="str">
        <f t="shared" si="65"/>
        <v/>
      </c>
      <c r="CS54" s="230" t="str">
        <f t="shared" si="66"/>
        <v/>
      </c>
      <c r="CT54" s="230" t="str">
        <f t="shared" si="67"/>
        <v/>
      </c>
      <c r="CU54" s="230" t="str">
        <f t="shared" si="68"/>
        <v/>
      </c>
      <c r="CV54" s="230" t="str">
        <f t="shared" si="69"/>
        <v/>
      </c>
      <c r="CW54" s="230" t="str">
        <f t="shared" si="70"/>
        <v/>
      </c>
      <c r="CX54" s="230" t="str">
        <f t="shared" si="71"/>
        <v/>
      </c>
      <c r="CY54" s="230" t="str">
        <f t="shared" si="72"/>
        <v/>
      </c>
      <c r="CZ54" s="230" t="str">
        <f t="shared" si="73"/>
        <v/>
      </c>
      <c r="DA54" s="230" t="str">
        <f t="shared" si="74"/>
        <v/>
      </c>
      <c r="DB54" s="230" t="str">
        <f t="shared" si="75"/>
        <v/>
      </c>
      <c r="DC54" s="230" t="str">
        <f t="shared" si="76"/>
        <v/>
      </c>
      <c r="DD54" s="230" t="str">
        <f t="shared" si="77"/>
        <v/>
      </c>
      <c r="DE54" s="230" t="str">
        <f t="shared" si="78"/>
        <v/>
      </c>
      <c r="DF54" s="230" t="str">
        <f t="shared" si="79"/>
        <v/>
      </c>
      <c r="DG54" s="230" t="str">
        <f t="shared" si="80"/>
        <v/>
      </c>
      <c r="DH54" s="283" t="str">
        <f t="shared" si="81"/>
        <v/>
      </c>
      <c r="DI54" s="230" t="str">
        <f t="shared" si="82"/>
        <v/>
      </c>
      <c r="DJ54" s="230" t="str">
        <f>IF(COUNTIFS($BR$10:$BR$259,$BR54,$E$10:$E$259,$E54)&lt;&gt;COUNTIFS($BR$10:$BR$259,$BR54,$E$10:$E$259,$E54,AT$10:AT$259,AT54),DJ$8&amp;" for this company in this year is inconsistent across funds, please update accordingly. "&amp;CHAR(10),IF(AT54="","",IF(COUNTIF('Source Data (Hidden)'!$O$3:$O$5,AT54)&lt;&gt;1,"Invalid input for 'Does this Portco have a decarbonization strategy/plan in place' - Please ensure that you have selected a valid response using the drop-down list available in the corresponding column in the EDCI Data tab. " &amp; CHAR(10),"")))</f>
        <v/>
      </c>
      <c r="DK54" s="230" t="str">
        <f>IF(COUNTIFS($BR$10:$BR$259,$BR54,$E$10:$E$259,$E54)&lt;&gt;COUNTIFS($BR$10:$BR$259,$BR54,$E$10:$E$259,$E54,AU$10:AU$259,AU54),DK$8&amp;" for this company in this year is inconsistent across funds, please update accordingly. "&amp;CHAR(10),IF(AU54="","",IF(COUNTIF('Source Data (Hidden)'!$P$3:$P$5,AU54)&lt;&gt;1,"Invalid input for 'Does the Portfolio Company have a short-term GHG emission reduction target' - Please ensure you have selected a valid response using the drop-down list available in the corresponding column in the EDCI Data tab. " &amp; CHAR(10),"")))</f>
        <v/>
      </c>
      <c r="DL54" s="230" t="str">
        <f>IF(COUNTIFS($BR$10:$BR$259,$BR54,$E$10:$E$259,$E54)&lt;&gt;COUNTIFS($BR$10:$BR$259,$BR54,$E$10:$E$259,$E54,AV$10:AV$259,AV54),DL$8&amp;" for this company in this year is inconsistent across funds, please update accordingly. "&amp;CHAR(10),IF(AV54="","",IF(COUNTIF('Source Data (Hidden)'!$Q$3:$Q$6,AV54)&lt;&gt;1,"Invalid input for 'Does the Portfolio Company have a long-term net zero goal' - Please ensure that you have selected a valid response using the drop-down list available in the corresponding column in the EDCI Data tab. " &amp; CHAR(10),"")))</f>
        <v/>
      </c>
      <c r="DM54" s="230" t="str">
        <f t="shared" si="83"/>
        <v/>
      </c>
      <c r="DN54" s="230" t="str">
        <f t="shared" si="84"/>
        <v/>
      </c>
      <c r="DO54" s="230" t="str">
        <f t="shared" si="85"/>
        <v/>
      </c>
      <c r="DP54" s="230"/>
      <c r="DQ54" s="230" t="str">
        <f t="shared" si="86"/>
        <v/>
      </c>
      <c r="DR54" s="230" t="str">
        <f t="shared" si="87"/>
        <v/>
      </c>
      <c r="DS54" s="230" t="str">
        <f t="shared" si="88"/>
        <v/>
      </c>
      <c r="DT54" s="230" t="str">
        <f t="shared" si="89"/>
        <v/>
      </c>
      <c r="DU54" s="230" t="str">
        <f t="shared" si="90"/>
        <v/>
      </c>
      <c r="DV54" s="230" t="str">
        <f t="shared" si="91"/>
        <v/>
      </c>
      <c r="DW54" s="230" t="str">
        <f t="shared" si="92"/>
        <v/>
      </c>
      <c r="DX54" s="230" t="str">
        <f t="shared" si="93"/>
        <v/>
      </c>
      <c r="DY54" s="230" t="str">
        <f t="shared" si="94"/>
        <v/>
      </c>
      <c r="DZ54" s="230" t="str">
        <f t="shared" si="95"/>
        <v/>
      </c>
      <c r="EA54" s="230" t="str">
        <f t="shared" si="96"/>
        <v/>
      </c>
      <c r="EB54" s="230" t="str">
        <f t="shared" si="97"/>
        <v/>
      </c>
      <c r="EC54" s="284" t="str">
        <f t="shared" si="98"/>
        <v/>
      </c>
      <c r="ED54" s="284" t="str">
        <f t="shared" si="99"/>
        <v/>
      </c>
      <c r="EE54" s="230" t="str">
        <f t="shared" si="100"/>
        <v/>
      </c>
      <c r="EF54" s="230" t="str">
        <f>IF(COUNTIFS($BR$10:$BR$259,$BR54,$E$10:$E$259,$E54)&lt;&gt;COUNTIFS($BR$10:$BR$259,$BR54,$E$10:$E$259,$E54,BP$10:BP$259,BP54),EF$8&amp;" for this company in this year is inconsistent across funds, please update accordingly. "&amp;CHAR(10),IF(AND(BP54="",BQ54=""),"",IF(OR(AND(BQ54&lt;&gt;"",BP54&lt;&gt;"",BP54&lt;&gt;"Y"),AND(BQ54&lt;&gt;"",BP54=""),COUNTIF('Source Data (Hidden)'!$S$3:$S$4,BP54)&lt;&gt;1),"Invalid input for 'Do you conduct an employee survey' - Please ensure the input is either Y or N or leave blank if data is not available. If you have reported a % response rate to employee survey then the input for this metric should be Y. " &amp; CHAR(10),"")))</f>
        <v/>
      </c>
      <c r="EG54" s="230" t="str">
        <f t="shared" si="101"/>
        <v/>
      </c>
    </row>
    <row r="55" spans="1:137" s="154" customFormat="1" ht="60" customHeight="1" x14ac:dyDescent="0.35">
      <c r="A55" s="153"/>
      <c r="B55" s="212" t="str">
        <f t="shared" ca="1" si="0"/>
        <v/>
      </c>
      <c r="C55" s="213" t="str">
        <f>IF('EDCI Data'!B55="","",'EDCI Data'!B55)</f>
        <v/>
      </c>
      <c r="D55" s="214" t="str">
        <f>IF('EDCI Data'!C55="","",'EDCI Data'!C55)</f>
        <v/>
      </c>
      <c r="E55" s="215" t="str">
        <f>IF('EDCI Data'!D55="","",'EDCI Data'!D55)</f>
        <v/>
      </c>
      <c r="F55" s="216" t="str">
        <f>IF('EDCI Data'!E55="","",'EDCI Data'!E55)</f>
        <v/>
      </c>
      <c r="G55" s="213" t="str">
        <f>IF('EDCI Data'!F55="","",'EDCI Data'!F55)</f>
        <v/>
      </c>
      <c r="H55" s="213" t="str">
        <f>IF('EDCI Data'!G55="","",'EDCI Data'!G55)</f>
        <v/>
      </c>
      <c r="I55" s="213" t="str">
        <f>IF('EDCI Data'!H55="","",'EDCI Data'!H55)</f>
        <v/>
      </c>
      <c r="J55" s="213" t="str">
        <f>IF('EDCI Data'!I55="","",'EDCI Data'!I55)</f>
        <v/>
      </c>
      <c r="K55" s="213" t="str">
        <f>IF('EDCI Data'!J55="","",'EDCI Data'!J55)</f>
        <v/>
      </c>
      <c r="L55" s="213" t="str">
        <f>IF('EDCI Data'!K55="","",'EDCI Data'!K55)</f>
        <v/>
      </c>
      <c r="M55" s="217" t="str">
        <f>IF('EDCI Data'!L55="","",'EDCI Data'!L55)</f>
        <v/>
      </c>
      <c r="N55" s="217" t="str">
        <f>IF('EDCI Data'!M55="","",'EDCI Data'!M55)</f>
        <v/>
      </c>
      <c r="O55" s="213" t="str">
        <f>IF('EDCI Data'!N55="","",'EDCI Data'!N55)</f>
        <v/>
      </c>
      <c r="P55" s="213" t="str">
        <f>IF('EDCI Data'!O55="","",'EDCI Data'!O55)</f>
        <v/>
      </c>
      <c r="Q55" s="213" t="str">
        <f>IF('EDCI Data'!P55="","",'EDCI Data'!P55)</f>
        <v/>
      </c>
      <c r="R55" s="213" t="str">
        <f>IF('EDCI Data'!Q55="","",'EDCI Data'!Q55)</f>
        <v/>
      </c>
      <c r="S55" s="218" t="str">
        <f>IF('EDCI Data'!R55="","",'EDCI Data'!R55)</f>
        <v/>
      </c>
      <c r="T55" s="219" t="str">
        <f>IF('EDCI Data'!S55="","",'EDCI Data'!S55)</f>
        <v/>
      </c>
      <c r="U55" s="219" t="str">
        <f>IF('EDCI Data'!T55="","",'EDCI Data'!T55)</f>
        <v/>
      </c>
      <c r="V55" s="220" t="str">
        <f>IF('EDCI Data'!U55="","",'EDCI Data'!U55)</f>
        <v/>
      </c>
      <c r="W55" s="213" t="str">
        <f>IF('EDCI Data'!V55="","",'EDCI Data'!V55)</f>
        <v/>
      </c>
      <c r="X55" s="220" t="str">
        <f>IF('EDCI Data'!W55="","",'EDCI Data'!W55)</f>
        <v/>
      </c>
      <c r="Y55" s="213" t="str">
        <f>IF('EDCI Data'!X55="","",'EDCI Data'!X55)</f>
        <v/>
      </c>
      <c r="Z55" s="220" t="str">
        <f>IF('EDCI Data'!Y55="","",'EDCI Data'!Y55)</f>
        <v/>
      </c>
      <c r="AA55" s="213" t="str">
        <f>IF('EDCI Data'!Z55="","",'EDCI Data'!Z55)</f>
        <v/>
      </c>
      <c r="AB55" s="213" t="str">
        <f>IF('EDCI Data'!AA55="","",'EDCI Data'!AA55)</f>
        <v/>
      </c>
      <c r="AC55" s="213" t="str">
        <f>IF('EDCI Data'!AB55="","",'EDCI Data'!AB55)</f>
        <v/>
      </c>
      <c r="AD55" s="213" t="str">
        <f>IF('EDCI Data'!AC55="","",'EDCI Data'!AC55)</f>
        <v/>
      </c>
      <c r="AE55" s="213" t="str">
        <f>IF('EDCI Data'!AD55="","",'EDCI Data'!AD55)</f>
        <v/>
      </c>
      <c r="AF55" s="213" t="str">
        <f>IF('EDCI Data'!AE55="","",'EDCI Data'!AE55)</f>
        <v/>
      </c>
      <c r="AG55" s="213" t="str">
        <f>IF('EDCI Data'!AF55="","",'EDCI Data'!AF55)</f>
        <v/>
      </c>
      <c r="AH55" s="213" t="str">
        <f>IF('EDCI Data'!AG55="","",'EDCI Data'!AG55)</f>
        <v/>
      </c>
      <c r="AI55" s="213" t="str">
        <f>IF('EDCI Data'!AH55="","",'EDCI Data'!AH55)</f>
        <v/>
      </c>
      <c r="AJ55" s="213" t="str">
        <f>IF('EDCI Data'!AI55="","",'EDCI Data'!AI55)</f>
        <v/>
      </c>
      <c r="AK55" s="213" t="str">
        <f>IF('EDCI Data'!AJ55="","",'EDCI Data'!AJ55)</f>
        <v/>
      </c>
      <c r="AL55" s="213" t="str">
        <f>IF('EDCI Data'!AK55="","",'EDCI Data'!AK55)</f>
        <v/>
      </c>
      <c r="AM55" s="213" t="str">
        <f>IF('EDCI Data'!AL55="","",'EDCI Data'!AL55)</f>
        <v/>
      </c>
      <c r="AN55" s="213" t="str">
        <f>IF('EDCI Data'!AM55="","",'EDCI Data'!AM55)</f>
        <v/>
      </c>
      <c r="AO55" s="213" t="str">
        <f>IF('EDCI Data'!AN55="","",'EDCI Data'!AN55)</f>
        <v/>
      </c>
      <c r="AP55" s="213" t="str">
        <f>IF('EDCI Data'!AO55="","",'EDCI Data'!AO55)</f>
        <v/>
      </c>
      <c r="AQ55" s="213" t="str">
        <f>IF('EDCI Data'!AP55="","",'EDCI Data'!AP55)</f>
        <v/>
      </c>
      <c r="AR55" s="213" t="str">
        <f>IF('EDCI Data'!AQ55="","",'EDCI Data'!AQ55)</f>
        <v/>
      </c>
      <c r="AS55" s="213" t="str">
        <f>IF('EDCI Data'!AR55="","",'EDCI Data'!AR55)</f>
        <v/>
      </c>
      <c r="AT55" s="213" t="str">
        <f>IF('EDCI Data'!AS55="","",'EDCI Data'!AS55)</f>
        <v/>
      </c>
      <c r="AU55" s="213" t="str">
        <f>IF('EDCI Data'!AT55="","",'EDCI Data'!AT55)</f>
        <v/>
      </c>
      <c r="AV55" s="213" t="str">
        <f>IF('EDCI Data'!AU55="","",'EDCI Data'!AU55)</f>
        <v/>
      </c>
      <c r="AW55" s="213" t="str">
        <f>IF('EDCI Data'!AV55="","",'EDCI Data'!AV55)</f>
        <v/>
      </c>
      <c r="AX55" s="221" t="str">
        <f>IF('EDCI Data'!AW55="","",'EDCI Data'!AW55)</f>
        <v/>
      </c>
      <c r="AY55" s="221" t="str">
        <f>IF('EDCI Data'!AX55="","",'EDCI Data'!AX55)</f>
        <v/>
      </c>
      <c r="AZ55" s="222" t="str">
        <f t="shared" si="49"/>
        <v/>
      </c>
      <c r="BA55" s="223" t="str">
        <f>IF('EDCI Data'!AY55="","",'EDCI Data'!AY55)</f>
        <v/>
      </c>
      <c r="BB55" s="223" t="str">
        <f>IF('EDCI Data'!AZ55="","",'EDCI Data'!AZ55)</f>
        <v/>
      </c>
      <c r="BC55" s="223" t="str">
        <f>IF('EDCI Data'!BA55="","",'EDCI Data'!BA55)</f>
        <v/>
      </c>
      <c r="BD55" s="223" t="str">
        <f>IF('EDCI Data'!BB55="","",'EDCI Data'!BB55)</f>
        <v/>
      </c>
      <c r="BE55" s="223" t="str">
        <f>IF('EDCI Data'!BC55="","",'EDCI Data'!BC55)</f>
        <v/>
      </c>
      <c r="BF55" s="223" t="str">
        <f>IF('EDCI Data'!BD55="","",'EDCI Data'!BD55)</f>
        <v/>
      </c>
      <c r="BG55" s="223" t="str">
        <f>IF('EDCI Data'!BE55="","",'EDCI Data'!BE55)</f>
        <v/>
      </c>
      <c r="BH55" s="223" t="str">
        <f>IF('EDCI Data'!BF55="","",'EDCI Data'!BF55)</f>
        <v/>
      </c>
      <c r="BI55" s="224" t="str">
        <f>IF('EDCI Data'!BG55="","",'EDCI Data'!BG55)</f>
        <v/>
      </c>
      <c r="BJ55" s="225" t="str">
        <f>IF('EDCI Data'!S55="","",'EDCI Data'!S55)</f>
        <v/>
      </c>
      <c r="BK55" s="225" t="str">
        <f>IF('EDCI Data'!T55="","",'EDCI Data'!T55)</f>
        <v/>
      </c>
      <c r="BL55" s="224" t="str">
        <f>IF('EDCI Data'!BJ55="","",'EDCI Data'!BJ55)</f>
        <v/>
      </c>
      <c r="BM55" s="226" t="str">
        <f>IF('EDCI Data'!BK55="","",'EDCI Data'!BK55)</f>
        <v/>
      </c>
      <c r="BN55" s="226" t="str">
        <f>IF('EDCI Data'!BL55="","",'EDCI Data'!BL55)</f>
        <v/>
      </c>
      <c r="BO55" s="227" t="str">
        <f>IF('EDCI Data'!BM55="","",'EDCI Data'!BM55)</f>
        <v/>
      </c>
      <c r="BP55" s="228" t="str">
        <f>IF('EDCI Data'!BN55="","",'EDCI Data'!BN55)</f>
        <v/>
      </c>
      <c r="BQ55" s="229" t="str">
        <f>IF('EDCI Data'!BO55="","",'EDCI Data'!BO55)</f>
        <v/>
      </c>
      <c r="BR55" s="230" t="str">
        <f t="shared" si="50"/>
        <v/>
      </c>
      <c r="BS55" s="230" t="str">
        <f t="shared" si="51"/>
        <v/>
      </c>
      <c r="BT55" s="230" t="str">
        <f t="shared" si="52"/>
        <v/>
      </c>
      <c r="BU55" s="230" t="str">
        <f t="shared" si="53"/>
        <v/>
      </c>
      <c r="BV55" s="230" t="str">
        <f t="shared" si="54"/>
        <v/>
      </c>
      <c r="BW55" s="230" t="str">
        <f>IF(COUNTIFS($BR$10:$BR$259,$BR55,$E$10:$E$259,$E55)&lt;&gt;COUNTIFS($BR$10:$BR$259,$BR55,$E$10:$E$259,$E55,G$10:G$259,G55),BW$8&amp;" for this company in this year is inconsistent across funds, please update accordingly. "&amp;CHAR(10),IF(G55="","",IF(IFERROR(OR(INT(G55)&lt;&gt;G55,ISTEXT(G55),G55&gt;'Source Data (Hidden)'!$T$3),TRUE),"Invalid year of initial investment - Please ensure that the input is a year (not a date) and is not future dated. "&amp;CHAR(10),"")))</f>
        <v/>
      </c>
      <c r="BX55" s="230"/>
      <c r="BY55" s="230" t="str">
        <f>IF(COUNTIFS($BR$10:$BR$259,$BR55,$E$10:$E$259,$E55)&lt;&gt;COUNTIFS($BR$10:$BR$259,$BR55,$E$10:$E$259,$E55,I$10:I$259,I55),BY$8&amp;" for this company in this year is inconsistent across funds, please update accordingly. "&amp;CHAR(10),IF(I55="","",IF(COUNTIF('Source Data (Hidden)'!$A$3:$B$255,I55)=0,"Invalid country of domicile - Please enter a valid input using the drop-down in the 'Country of domicile' column in the EDCI Data tab. "&amp;CHAR(10),"")))</f>
        <v/>
      </c>
      <c r="BZ55" s="230" t="str">
        <f>IF(COUNTIFS($BR$10:$BR$259,$BR55,$E$10:$E$259,$E55)&lt;&gt;COUNTIFS($BR$10:$BR$259,$BR55,$E$10:$E$259,$E55,J$10:J$259,J55),BZ$8&amp;" for this company in this year is inconsistent across funds, please update accordingly. "&amp;CHAR(10),IF(J55="","",IF(COUNTIF('Source Data (Hidden)'!$A$3:$B$255,J55)=0,"Invalid primary country of operations - Please enter a valid input using the drop-down in the 'Primary country of operations' column in the EDCI Data tab and ensure that you have narrowed this down to 1 primary country of operations. "&amp;CHAR(10),"")))</f>
        <v/>
      </c>
      <c r="CA55" s="230" t="str">
        <f>IF(COUNTIFS($BR$10:$BR$259,$BR55,$E$10:$E$259,$E55)&lt;&gt;COUNTIFS($BR$10:$BR$259,$BR55,$E$10:$E$259,$E55,K$10:K$259,K55),CA$8&amp;" for this company in this year is inconsistent across funds, please update accordingly. "&amp;CHAR(10),IF(K55="","",IF(COUNTIF('Source Data (Hidden)'!$C$3:$C$4,K55)&lt;&gt;1,"Invalid company structure - Please classify the portfolio company as either 'Private' or 'Public'. "&amp;CHAR(10),"")))</f>
        <v/>
      </c>
      <c r="CB55" s="230" t="str">
        <f>IF(COUNTIFS($BR$10:$BR$259,$BR55,$E$10:$E$259,$E55)&lt;&gt;COUNTIFS($BR$10:$BR$259,$BR55,$E$10:$E$259,$E55,L$10:L$259,L55),CB$8&amp;" for this company in this year is inconsistent across funds, please update accordingly. "&amp;CHAR(10),IF(L55="","",IF(COUNTIF('Source Data (Hidden)'!$D$3:$D$5,L55)&lt;&gt;1,"Invalid growth stage of company - Please describe the growth stage of the company as either 'Venture', 'Growth' or 'Buyout'. " &amp; CHAR(10),"")))</f>
        <v/>
      </c>
      <c r="CC55" s="230" t="str">
        <f t="shared" si="55"/>
        <v/>
      </c>
      <c r="CD55" s="283" t="str">
        <f t="shared" si="56"/>
        <v/>
      </c>
      <c r="CE55" s="230" t="str">
        <f>IF(COUNTIFS($BR$10:$BR$259,$BR55,$E$10:$E$259,$E55)&lt;&gt;COUNTIFS($BR$10:$BR$259,$BR55,$E$10:$E$259,$E55,O$10:O$259,O55),CE$8&amp;" for this company in this year is inconsistent across funds, please update accordingly. "&amp;CHAR(10),IF(O55="","",IF(COUNTIF('Source Data (Hidden)'!$G$3:$G$13,O55)&lt;&gt;1,"Invalid sector of operations SICS name - Please ensure that you have selected a valid sector of operations using the drop-down list available in the corresponding column in the EDCI Data tab. " &amp; CHAR(10),"")))</f>
        <v/>
      </c>
      <c r="CF55" s="230" t="str">
        <f t="shared" ca="1" si="57"/>
        <v/>
      </c>
      <c r="CG55" s="230" t="str">
        <f t="shared" ca="1" si="58"/>
        <v/>
      </c>
      <c r="CH55" s="230" t="str">
        <f>IF(COUNTIFS($BR$10:$BR$259,$BR55,$E$10:$E$259,$E55)&lt;&gt;COUNTIFS($BR$10:$BR$259,$BR55,$E$10:$E$259,$E55,R$10:R$259,R55),CH$8&amp;" for this company in this year is inconsistent across funds, please update accordingly. "&amp;CHAR(10),IF(R55="","",IF(COUNTIF('Source Data (Hidden)'!$F$3:$F$183,R55)&lt;&gt;1,"Invalid currency input - Please ensure that the currency entered is a monetary unit described using three letter code (ISO 4217 code). " &amp; CHAR(10),"")))</f>
        <v/>
      </c>
      <c r="CI55" s="230" t="str">
        <f t="shared" si="59"/>
        <v/>
      </c>
      <c r="CJ55" s="230" t="str">
        <f t="shared" si="60"/>
        <v/>
      </c>
      <c r="CK55" s="230" t="str">
        <f t="shared" si="61"/>
        <v/>
      </c>
      <c r="CL55" s="230" t="str">
        <f t="shared" si="62"/>
        <v/>
      </c>
      <c r="CM55" s="230" t="str">
        <f>IF(COUNTIFS($BR$10:$BR$259,$BR55,$E$10:$E$259,$E55)&lt;&gt;COUNTIFS($BR$10:$BR$259,$BR55,$E$10:$E$259,$E55,W$10:W$259,W55),CM$8&amp;" for this company in this year is inconsistent across funds, please update accordingly. "&amp;CHAR(10),IF(W55="","",IF(COUNTIF('Source Data (Hidden)'!$L$3:$L$6,W55)&lt;&gt;1,"Invalid input for Scope 1 Methodology - Please choose one of the options from the drop-down list in the corresponding column in the EDCI Data tab. " &amp; CHAR(10),"")))</f>
        <v/>
      </c>
      <c r="CN55" s="230" t="str">
        <f t="shared" si="63"/>
        <v/>
      </c>
      <c r="CO55" s="230" t="str">
        <f>IF(COUNTIFS($BR$10:$BR$259,$BR55,$E$10:$E$259,$E55)&lt;&gt;COUNTIFS($BR$10:$BR$259,$BR55,$E$10:$E$259,$E55,Y$10:Y$259,Y55),CO$8&amp;" for this company in this year is inconsistent across funds, please update accordingly. "&amp;CHAR(10),IF(Y55="","",IF(COUNTIF('Source Data (Hidden)'!$M$3:$M$5,Y55)&lt;&gt;1,"Invalid input for Scope 2 Methodology - Please choose one of the options from the drop-down list in the corresponding column in the EDCI Data tab. " &amp; CHAR(10),"")))</f>
        <v/>
      </c>
      <c r="CP55" s="230" t="str">
        <f t="shared" si="64"/>
        <v/>
      </c>
      <c r="CQ55" s="230" t="str">
        <f>IF(COUNTIFS($BR$10:$BR$259,$BR55,$E$10:$E$259,$E55)&lt;&gt;COUNTIFS($BR$10:$BR$259,$BR55,$E$10:$E$259,$E55,AA$10:AA$259,AA55),CQ$8&amp;" for this company in this year is inconsistent across funds, please update accordingly. "&amp;CHAR(10),IF(AA55="","",IF(COUNTIF('Source Data (Hidden)'!$N$3:$N$6,AA55)&lt;&gt;1,"Invalid input for Scope 3 Methodology - Please choose one of the options from the drop-down list in the corresponding column in the EDCI Data tab. " &amp; CHAR(10),"")))</f>
        <v/>
      </c>
      <c r="CR55" s="230" t="str">
        <f t="shared" si="65"/>
        <v/>
      </c>
      <c r="CS55" s="230" t="str">
        <f t="shared" si="66"/>
        <v/>
      </c>
      <c r="CT55" s="230" t="str">
        <f t="shared" si="67"/>
        <v/>
      </c>
      <c r="CU55" s="230" t="str">
        <f t="shared" si="68"/>
        <v/>
      </c>
      <c r="CV55" s="230" t="str">
        <f t="shared" si="69"/>
        <v/>
      </c>
      <c r="CW55" s="230" t="str">
        <f t="shared" si="70"/>
        <v/>
      </c>
      <c r="CX55" s="230" t="str">
        <f t="shared" si="71"/>
        <v/>
      </c>
      <c r="CY55" s="230" t="str">
        <f t="shared" si="72"/>
        <v/>
      </c>
      <c r="CZ55" s="230" t="str">
        <f t="shared" si="73"/>
        <v/>
      </c>
      <c r="DA55" s="230" t="str">
        <f t="shared" si="74"/>
        <v/>
      </c>
      <c r="DB55" s="230" t="str">
        <f t="shared" si="75"/>
        <v/>
      </c>
      <c r="DC55" s="230" t="str">
        <f t="shared" si="76"/>
        <v/>
      </c>
      <c r="DD55" s="230" t="str">
        <f t="shared" si="77"/>
        <v/>
      </c>
      <c r="DE55" s="230" t="str">
        <f t="shared" si="78"/>
        <v/>
      </c>
      <c r="DF55" s="230" t="str">
        <f t="shared" si="79"/>
        <v/>
      </c>
      <c r="DG55" s="230" t="str">
        <f t="shared" si="80"/>
        <v/>
      </c>
      <c r="DH55" s="283" t="str">
        <f t="shared" si="81"/>
        <v/>
      </c>
      <c r="DI55" s="230" t="str">
        <f t="shared" si="82"/>
        <v/>
      </c>
      <c r="DJ55" s="230" t="str">
        <f>IF(COUNTIFS($BR$10:$BR$259,$BR55,$E$10:$E$259,$E55)&lt;&gt;COUNTIFS($BR$10:$BR$259,$BR55,$E$10:$E$259,$E55,AT$10:AT$259,AT55),DJ$8&amp;" for this company in this year is inconsistent across funds, please update accordingly. "&amp;CHAR(10),IF(AT55="","",IF(COUNTIF('Source Data (Hidden)'!$O$3:$O$5,AT55)&lt;&gt;1,"Invalid input for 'Does this Portco have a decarbonization strategy/plan in place' - Please ensure that you have selected a valid response using the drop-down list available in the corresponding column in the EDCI Data tab. " &amp; CHAR(10),"")))</f>
        <v/>
      </c>
      <c r="DK55" s="230" t="str">
        <f>IF(COUNTIFS($BR$10:$BR$259,$BR55,$E$10:$E$259,$E55)&lt;&gt;COUNTIFS($BR$10:$BR$259,$BR55,$E$10:$E$259,$E55,AU$10:AU$259,AU55),DK$8&amp;" for this company in this year is inconsistent across funds, please update accordingly. "&amp;CHAR(10),IF(AU55="","",IF(COUNTIF('Source Data (Hidden)'!$P$3:$P$5,AU55)&lt;&gt;1,"Invalid input for 'Does the Portfolio Company have a short-term GHG emission reduction target' - Please ensure you have selected a valid response using the drop-down list available in the corresponding column in the EDCI Data tab. " &amp; CHAR(10),"")))</f>
        <v/>
      </c>
      <c r="DL55" s="230" t="str">
        <f>IF(COUNTIFS($BR$10:$BR$259,$BR55,$E$10:$E$259,$E55)&lt;&gt;COUNTIFS($BR$10:$BR$259,$BR55,$E$10:$E$259,$E55,AV$10:AV$259,AV55),DL$8&amp;" for this company in this year is inconsistent across funds, please update accordingly. "&amp;CHAR(10),IF(AV55="","",IF(COUNTIF('Source Data (Hidden)'!$Q$3:$Q$6,AV55)&lt;&gt;1,"Invalid input for 'Does the Portfolio Company have a long-term net zero goal' - Please ensure that you have selected a valid response using the drop-down list available in the corresponding column in the EDCI Data tab. " &amp; CHAR(10),"")))</f>
        <v/>
      </c>
      <c r="DM55" s="230" t="str">
        <f t="shared" si="83"/>
        <v/>
      </c>
      <c r="DN55" s="230" t="str">
        <f t="shared" si="84"/>
        <v/>
      </c>
      <c r="DO55" s="230" t="str">
        <f t="shared" si="85"/>
        <v/>
      </c>
      <c r="DP55" s="230"/>
      <c r="DQ55" s="230" t="str">
        <f t="shared" si="86"/>
        <v/>
      </c>
      <c r="DR55" s="230" t="str">
        <f t="shared" si="87"/>
        <v/>
      </c>
      <c r="DS55" s="230" t="str">
        <f t="shared" si="88"/>
        <v/>
      </c>
      <c r="DT55" s="230" t="str">
        <f t="shared" si="89"/>
        <v/>
      </c>
      <c r="DU55" s="230" t="str">
        <f t="shared" si="90"/>
        <v/>
      </c>
      <c r="DV55" s="230" t="str">
        <f t="shared" si="91"/>
        <v/>
      </c>
      <c r="DW55" s="230" t="str">
        <f t="shared" si="92"/>
        <v/>
      </c>
      <c r="DX55" s="230" t="str">
        <f t="shared" si="93"/>
        <v/>
      </c>
      <c r="DY55" s="230" t="str">
        <f t="shared" si="94"/>
        <v/>
      </c>
      <c r="DZ55" s="230" t="str">
        <f t="shared" si="95"/>
        <v/>
      </c>
      <c r="EA55" s="230" t="str">
        <f t="shared" si="96"/>
        <v/>
      </c>
      <c r="EB55" s="230" t="str">
        <f t="shared" si="97"/>
        <v/>
      </c>
      <c r="EC55" s="284" t="str">
        <f t="shared" si="98"/>
        <v/>
      </c>
      <c r="ED55" s="284" t="str">
        <f t="shared" si="99"/>
        <v/>
      </c>
      <c r="EE55" s="230" t="str">
        <f t="shared" si="100"/>
        <v/>
      </c>
      <c r="EF55" s="230" t="str">
        <f>IF(COUNTIFS($BR$10:$BR$259,$BR55,$E$10:$E$259,$E55)&lt;&gt;COUNTIFS($BR$10:$BR$259,$BR55,$E$10:$E$259,$E55,BP$10:BP$259,BP55),EF$8&amp;" for this company in this year is inconsistent across funds, please update accordingly. "&amp;CHAR(10),IF(AND(BP55="",BQ55=""),"",IF(OR(AND(BQ55&lt;&gt;"",BP55&lt;&gt;"",BP55&lt;&gt;"Y"),AND(BQ55&lt;&gt;"",BP55=""),COUNTIF('Source Data (Hidden)'!$S$3:$S$4,BP55)&lt;&gt;1),"Invalid input for 'Do you conduct an employee survey' - Please ensure the input is either Y or N or leave blank if data is not available. If you have reported a % response rate to employee survey then the input for this metric should be Y. " &amp; CHAR(10),"")))</f>
        <v/>
      </c>
      <c r="EG55" s="230" t="str">
        <f t="shared" si="101"/>
        <v/>
      </c>
    </row>
    <row r="56" spans="1:137" s="154" customFormat="1" ht="60" customHeight="1" x14ac:dyDescent="0.35">
      <c r="A56" s="153"/>
      <c r="B56" s="212" t="str">
        <f t="shared" ca="1" si="0"/>
        <v/>
      </c>
      <c r="C56" s="213" t="str">
        <f>IF('EDCI Data'!B56="","",'EDCI Data'!B56)</f>
        <v/>
      </c>
      <c r="D56" s="214" t="str">
        <f>IF('EDCI Data'!C56="","",'EDCI Data'!C56)</f>
        <v/>
      </c>
      <c r="E56" s="215" t="str">
        <f>IF('EDCI Data'!D56="","",'EDCI Data'!D56)</f>
        <v/>
      </c>
      <c r="F56" s="216" t="str">
        <f>IF('EDCI Data'!E56="","",'EDCI Data'!E56)</f>
        <v/>
      </c>
      <c r="G56" s="213" t="str">
        <f>IF('EDCI Data'!F56="","",'EDCI Data'!F56)</f>
        <v/>
      </c>
      <c r="H56" s="213" t="str">
        <f>IF('EDCI Data'!G56="","",'EDCI Data'!G56)</f>
        <v/>
      </c>
      <c r="I56" s="213" t="str">
        <f>IF('EDCI Data'!H56="","",'EDCI Data'!H56)</f>
        <v/>
      </c>
      <c r="J56" s="213" t="str">
        <f>IF('EDCI Data'!I56="","",'EDCI Data'!I56)</f>
        <v/>
      </c>
      <c r="K56" s="213" t="str">
        <f>IF('EDCI Data'!J56="","",'EDCI Data'!J56)</f>
        <v/>
      </c>
      <c r="L56" s="213" t="str">
        <f>IF('EDCI Data'!K56="","",'EDCI Data'!K56)</f>
        <v/>
      </c>
      <c r="M56" s="217" t="str">
        <f>IF('EDCI Data'!L56="","",'EDCI Data'!L56)</f>
        <v/>
      </c>
      <c r="N56" s="217" t="str">
        <f>IF('EDCI Data'!M56="","",'EDCI Data'!M56)</f>
        <v/>
      </c>
      <c r="O56" s="213" t="str">
        <f>IF('EDCI Data'!N56="","",'EDCI Data'!N56)</f>
        <v/>
      </c>
      <c r="P56" s="213" t="str">
        <f>IF('EDCI Data'!O56="","",'EDCI Data'!O56)</f>
        <v/>
      </c>
      <c r="Q56" s="213" t="str">
        <f>IF('EDCI Data'!P56="","",'EDCI Data'!P56)</f>
        <v/>
      </c>
      <c r="R56" s="213" t="str">
        <f>IF('EDCI Data'!Q56="","",'EDCI Data'!Q56)</f>
        <v/>
      </c>
      <c r="S56" s="218" t="str">
        <f>IF('EDCI Data'!R56="","",'EDCI Data'!R56)</f>
        <v/>
      </c>
      <c r="T56" s="219" t="str">
        <f>IF('EDCI Data'!S56="","",'EDCI Data'!S56)</f>
        <v/>
      </c>
      <c r="U56" s="219" t="str">
        <f>IF('EDCI Data'!T56="","",'EDCI Data'!T56)</f>
        <v/>
      </c>
      <c r="V56" s="220" t="str">
        <f>IF('EDCI Data'!U56="","",'EDCI Data'!U56)</f>
        <v/>
      </c>
      <c r="W56" s="213" t="str">
        <f>IF('EDCI Data'!V56="","",'EDCI Data'!V56)</f>
        <v/>
      </c>
      <c r="X56" s="220" t="str">
        <f>IF('EDCI Data'!W56="","",'EDCI Data'!W56)</f>
        <v/>
      </c>
      <c r="Y56" s="213" t="str">
        <f>IF('EDCI Data'!X56="","",'EDCI Data'!X56)</f>
        <v/>
      </c>
      <c r="Z56" s="220" t="str">
        <f>IF('EDCI Data'!Y56="","",'EDCI Data'!Y56)</f>
        <v/>
      </c>
      <c r="AA56" s="213" t="str">
        <f>IF('EDCI Data'!Z56="","",'EDCI Data'!Z56)</f>
        <v/>
      </c>
      <c r="AB56" s="213" t="str">
        <f>IF('EDCI Data'!AA56="","",'EDCI Data'!AA56)</f>
        <v/>
      </c>
      <c r="AC56" s="213" t="str">
        <f>IF('EDCI Data'!AB56="","",'EDCI Data'!AB56)</f>
        <v/>
      </c>
      <c r="AD56" s="213" t="str">
        <f>IF('EDCI Data'!AC56="","",'EDCI Data'!AC56)</f>
        <v/>
      </c>
      <c r="AE56" s="213" t="str">
        <f>IF('EDCI Data'!AD56="","",'EDCI Data'!AD56)</f>
        <v/>
      </c>
      <c r="AF56" s="213" t="str">
        <f>IF('EDCI Data'!AE56="","",'EDCI Data'!AE56)</f>
        <v/>
      </c>
      <c r="AG56" s="213" t="str">
        <f>IF('EDCI Data'!AF56="","",'EDCI Data'!AF56)</f>
        <v/>
      </c>
      <c r="AH56" s="213" t="str">
        <f>IF('EDCI Data'!AG56="","",'EDCI Data'!AG56)</f>
        <v/>
      </c>
      <c r="AI56" s="213" t="str">
        <f>IF('EDCI Data'!AH56="","",'EDCI Data'!AH56)</f>
        <v/>
      </c>
      <c r="AJ56" s="213" t="str">
        <f>IF('EDCI Data'!AI56="","",'EDCI Data'!AI56)</f>
        <v/>
      </c>
      <c r="AK56" s="213" t="str">
        <f>IF('EDCI Data'!AJ56="","",'EDCI Data'!AJ56)</f>
        <v/>
      </c>
      <c r="AL56" s="213" t="str">
        <f>IF('EDCI Data'!AK56="","",'EDCI Data'!AK56)</f>
        <v/>
      </c>
      <c r="AM56" s="213" t="str">
        <f>IF('EDCI Data'!AL56="","",'EDCI Data'!AL56)</f>
        <v/>
      </c>
      <c r="AN56" s="213" t="str">
        <f>IF('EDCI Data'!AM56="","",'EDCI Data'!AM56)</f>
        <v/>
      </c>
      <c r="AO56" s="213" t="str">
        <f>IF('EDCI Data'!AN56="","",'EDCI Data'!AN56)</f>
        <v/>
      </c>
      <c r="AP56" s="213" t="str">
        <f>IF('EDCI Data'!AO56="","",'EDCI Data'!AO56)</f>
        <v/>
      </c>
      <c r="AQ56" s="213" t="str">
        <f>IF('EDCI Data'!AP56="","",'EDCI Data'!AP56)</f>
        <v/>
      </c>
      <c r="AR56" s="213" t="str">
        <f>IF('EDCI Data'!AQ56="","",'EDCI Data'!AQ56)</f>
        <v/>
      </c>
      <c r="AS56" s="213" t="str">
        <f>IF('EDCI Data'!AR56="","",'EDCI Data'!AR56)</f>
        <v/>
      </c>
      <c r="AT56" s="213" t="str">
        <f>IF('EDCI Data'!AS56="","",'EDCI Data'!AS56)</f>
        <v/>
      </c>
      <c r="AU56" s="213" t="str">
        <f>IF('EDCI Data'!AT56="","",'EDCI Data'!AT56)</f>
        <v/>
      </c>
      <c r="AV56" s="213" t="str">
        <f>IF('EDCI Data'!AU56="","",'EDCI Data'!AU56)</f>
        <v/>
      </c>
      <c r="AW56" s="213" t="str">
        <f>IF('EDCI Data'!AV56="","",'EDCI Data'!AV56)</f>
        <v/>
      </c>
      <c r="AX56" s="221" t="str">
        <f>IF('EDCI Data'!AW56="","",'EDCI Data'!AW56)</f>
        <v/>
      </c>
      <c r="AY56" s="221" t="str">
        <f>IF('EDCI Data'!AX56="","",'EDCI Data'!AX56)</f>
        <v/>
      </c>
      <c r="AZ56" s="222" t="str">
        <f t="shared" si="49"/>
        <v/>
      </c>
      <c r="BA56" s="223" t="str">
        <f>IF('EDCI Data'!AY56="","",'EDCI Data'!AY56)</f>
        <v/>
      </c>
      <c r="BB56" s="223" t="str">
        <f>IF('EDCI Data'!AZ56="","",'EDCI Data'!AZ56)</f>
        <v/>
      </c>
      <c r="BC56" s="223" t="str">
        <f>IF('EDCI Data'!BA56="","",'EDCI Data'!BA56)</f>
        <v/>
      </c>
      <c r="BD56" s="223" t="str">
        <f>IF('EDCI Data'!BB56="","",'EDCI Data'!BB56)</f>
        <v/>
      </c>
      <c r="BE56" s="223" t="str">
        <f>IF('EDCI Data'!BC56="","",'EDCI Data'!BC56)</f>
        <v/>
      </c>
      <c r="BF56" s="223" t="str">
        <f>IF('EDCI Data'!BD56="","",'EDCI Data'!BD56)</f>
        <v/>
      </c>
      <c r="BG56" s="223" t="str">
        <f>IF('EDCI Data'!BE56="","",'EDCI Data'!BE56)</f>
        <v/>
      </c>
      <c r="BH56" s="223" t="str">
        <f>IF('EDCI Data'!BF56="","",'EDCI Data'!BF56)</f>
        <v/>
      </c>
      <c r="BI56" s="224" t="str">
        <f>IF('EDCI Data'!BG56="","",'EDCI Data'!BG56)</f>
        <v/>
      </c>
      <c r="BJ56" s="225" t="str">
        <f>IF('EDCI Data'!S56="","",'EDCI Data'!S56)</f>
        <v/>
      </c>
      <c r="BK56" s="225" t="str">
        <f>IF('EDCI Data'!T56="","",'EDCI Data'!T56)</f>
        <v/>
      </c>
      <c r="BL56" s="224" t="str">
        <f>IF('EDCI Data'!BJ56="","",'EDCI Data'!BJ56)</f>
        <v/>
      </c>
      <c r="BM56" s="226" t="str">
        <f>IF('EDCI Data'!BK56="","",'EDCI Data'!BK56)</f>
        <v/>
      </c>
      <c r="BN56" s="226" t="str">
        <f>IF('EDCI Data'!BL56="","",'EDCI Data'!BL56)</f>
        <v/>
      </c>
      <c r="BO56" s="227" t="str">
        <f>IF('EDCI Data'!BM56="","",'EDCI Data'!BM56)</f>
        <v/>
      </c>
      <c r="BP56" s="228" t="str">
        <f>IF('EDCI Data'!BN56="","",'EDCI Data'!BN56)</f>
        <v/>
      </c>
      <c r="BQ56" s="229" t="str">
        <f>IF('EDCI Data'!BO56="","",'EDCI Data'!BO56)</f>
        <v/>
      </c>
      <c r="BR56" s="230" t="str">
        <f t="shared" si="50"/>
        <v/>
      </c>
      <c r="BS56" s="230" t="str">
        <f t="shared" si="51"/>
        <v/>
      </c>
      <c r="BT56" s="230" t="str">
        <f t="shared" si="52"/>
        <v/>
      </c>
      <c r="BU56" s="230" t="str">
        <f t="shared" si="53"/>
        <v/>
      </c>
      <c r="BV56" s="230" t="str">
        <f t="shared" si="54"/>
        <v/>
      </c>
      <c r="BW56" s="230" t="str">
        <f>IF(COUNTIFS($BR$10:$BR$259,$BR56,$E$10:$E$259,$E56)&lt;&gt;COUNTIFS($BR$10:$BR$259,$BR56,$E$10:$E$259,$E56,G$10:G$259,G56),BW$8&amp;" for this company in this year is inconsistent across funds, please update accordingly. "&amp;CHAR(10),IF(G56="","",IF(IFERROR(OR(INT(G56)&lt;&gt;G56,ISTEXT(G56),G56&gt;'Source Data (Hidden)'!$T$3),TRUE),"Invalid year of initial investment - Please ensure that the input is a year (not a date) and is not future dated. "&amp;CHAR(10),"")))</f>
        <v/>
      </c>
      <c r="BX56" s="230"/>
      <c r="BY56" s="230" t="str">
        <f>IF(COUNTIFS($BR$10:$BR$259,$BR56,$E$10:$E$259,$E56)&lt;&gt;COUNTIFS($BR$10:$BR$259,$BR56,$E$10:$E$259,$E56,I$10:I$259,I56),BY$8&amp;" for this company in this year is inconsistent across funds, please update accordingly. "&amp;CHAR(10),IF(I56="","",IF(COUNTIF('Source Data (Hidden)'!$A$3:$B$255,I56)=0,"Invalid country of domicile - Please enter a valid input using the drop-down in the 'Country of domicile' column in the EDCI Data tab. "&amp;CHAR(10),"")))</f>
        <v/>
      </c>
      <c r="BZ56" s="230" t="str">
        <f>IF(COUNTIFS($BR$10:$BR$259,$BR56,$E$10:$E$259,$E56)&lt;&gt;COUNTIFS($BR$10:$BR$259,$BR56,$E$10:$E$259,$E56,J$10:J$259,J56),BZ$8&amp;" for this company in this year is inconsistent across funds, please update accordingly. "&amp;CHAR(10),IF(J56="","",IF(COUNTIF('Source Data (Hidden)'!$A$3:$B$255,J56)=0,"Invalid primary country of operations - Please enter a valid input using the drop-down in the 'Primary country of operations' column in the EDCI Data tab and ensure that you have narrowed this down to 1 primary country of operations. "&amp;CHAR(10),"")))</f>
        <v/>
      </c>
      <c r="CA56" s="230" t="str">
        <f>IF(COUNTIFS($BR$10:$BR$259,$BR56,$E$10:$E$259,$E56)&lt;&gt;COUNTIFS($BR$10:$BR$259,$BR56,$E$10:$E$259,$E56,K$10:K$259,K56),CA$8&amp;" for this company in this year is inconsistent across funds, please update accordingly. "&amp;CHAR(10),IF(K56="","",IF(COUNTIF('Source Data (Hidden)'!$C$3:$C$4,K56)&lt;&gt;1,"Invalid company structure - Please classify the portfolio company as either 'Private' or 'Public'. "&amp;CHAR(10),"")))</f>
        <v/>
      </c>
      <c r="CB56" s="230" t="str">
        <f>IF(COUNTIFS($BR$10:$BR$259,$BR56,$E$10:$E$259,$E56)&lt;&gt;COUNTIFS($BR$10:$BR$259,$BR56,$E$10:$E$259,$E56,L$10:L$259,L56),CB$8&amp;" for this company in this year is inconsistent across funds, please update accordingly. "&amp;CHAR(10),IF(L56="","",IF(COUNTIF('Source Data (Hidden)'!$D$3:$D$5,L56)&lt;&gt;1,"Invalid growth stage of company - Please describe the growth stage of the company as either 'Venture', 'Growth' or 'Buyout'. " &amp; CHAR(10),"")))</f>
        <v/>
      </c>
      <c r="CC56" s="230" t="str">
        <f t="shared" si="55"/>
        <v/>
      </c>
      <c r="CD56" s="283" t="str">
        <f t="shared" si="56"/>
        <v/>
      </c>
      <c r="CE56" s="230" t="str">
        <f>IF(COUNTIFS($BR$10:$BR$259,$BR56,$E$10:$E$259,$E56)&lt;&gt;COUNTIFS($BR$10:$BR$259,$BR56,$E$10:$E$259,$E56,O$10:O$259,O56),CE$8&amp;" for this company in this year is inconsistent across funds, please update accordingly. "&amp;CHAR(10),IF(O56="","",IF(COUNTIF('Source Data (Hidden)'!$G$3:$G$13,O56)&lt;&gt;1,"Invalid sector of operations SICS name - Please ensure that you have selected a valid sector of operations using the drop-down list available in the corresponding column in the EDCI Data tab. " &amp; CHAR(10),"")))</f>
        <v/>
      </c>
      <c r="CF56" s="230" t="str">
        <f t="shared" ca="1" si="57"/>
        <v/>
      </c>
      <c r="CG56" s="230" t="str">
        <f t="shared" ca="1" si="58"/>
        <v/>
      </c>
      <c r="CH56" s="230" t="str">
        <f>IF(COUNTIFS($BR$10:$BR$259,$BR56,$E$10:$E$259,$E56)&lt;&gt;COUNTIFS($BR$10:$BR$259,$BR56,$E$10:$E$259,$E56,R$10:R$259,R56),CH$8&amp;" for this company in this year is inconsistent across funds, please update accordingly. "&amp;CHAR(10),IF(R56="","",IF(COUNTIF('Source Data (Hidden)'!$F$3:$F$183,R56)&lt;&gt;1,"Invalid currency input - Please ensure that the currency entered is a monetary unit described using three letter code (ISO 4217 code). " &amp; CHAR(10),"")))</f>
        <v/>
      </c>
      <c r="CI56" s="230" t="str">
        <f t="shared" si="59"/>
        <v/>
      </c>
      <c r="CJ56" s="230" t="str">
        <f t="shared" si="60"/>
        <v/>
      </c>
      <c r="CK56" s="230" t="str">
        <f t="shared" si="61"/>
        <v/>
      </c>
      <c r="CL56" s="230" t="str">
        <f t="shared" si="62"/>
        <v/>
      </c>
      <c r="CM56" s="230" t="str">
        <f>IF(COUNTIFS($BR$10:$BR$259,$BR56,$E$10:$E$259,$E56)&lt;&gt;COUNTIFS($BR$10:$BR$259,$BR56,$E$10:$E$259,$E56,W$10:W$259,W56),CM$8&amp;" for this company in this year is inconsistent across funds, please update accordingly. "&amp;CHAR(10),IF(W56="","",IF(COUNTIF('Source Data (Hidden)'!$L$3:$L$6,W56)&lt;&gt;1,"Invalid input for Scope 1 Methodology - Please choose one of the options from the drop-down list in the corresponding column in the EDCI Data tab. " &amp; CHAR(10),"")))</f>
        <v/>
      </c>
      <c r="CN56" s="230" t="str">
        <f t="shared" si="63"/>
        <v/>
      </c>
      <c r="CO56" s="230" t="str">
        <f>IF(COUNTIFS($BR$10:$BR$259,$BR56,$E$10:$E$259,$E56)&lt;&gt;COUNTIFS($BR$10:$BR$259,$BR56,$E$10:$E$259,$E56,Y$10:Y$259,Y56),CO$8&amp;" for this company in this year is inconsistent across funds, please update accordingly. "&amp;CHAR(10),IF(Y56="","",IF(COUNTIF('Source Data (Hidden)'!$M$3:$M$5,Y56)&lt;&gt;1,"Invalid input for Scope 2 Methodology - Please choose one of the options from the drop-down list in the corresponding column in the EDCI Data tab. " &amp; CHAR(10),"")))</f>
        <v/>
      </c>
      <c r="CP56" s="230" t="str">
        <f t="shared" si="64"/>
        <v/>
      </c>
      <c r="CQ56" s="230" t="str">
        <f>IF(COUNTIFS($BR$10:$BR$259,$BR56,$E$10:$E$259,$E56)&lt;&gt;COUNTIFS($BR$10:$BR$259,$BR56,$E$10:$E$259,$E56,AA$10:AA$259,AA56),CQ$8&amp;" for this company in this year is inconsistent across funds, please update accordingly. "&amp;CHAR(10),IF(AA56="","",IF(COUNTIF('Source Data (Hidden)'!$N$3:$N$6,AA56)&lt;&gt;1,"Invalid input for Scope 3 Methodology - Please choose one of the options from the drop-down list in the corresponding column in the EDCI Data tab. " &amp; CHAR(10),"")))</f>
        <v/>
      </c>
      <c r="CR56" s="230" t="str">
        <f t="shared" si="65"/>
        <v/>
      </c>
      <c r="CS56" s="230" t="str">
        <f t="shared" si="66"/>
        <v/>
      </c>
      <c r="CT56" s="230" t="str">
        <f t="shared" si="67"/>
        <v/>
      </c>
      <c r="CU56" s="230" t="str">
        <f t="shared" si="68"/>
        <v/>
      </c>
      <c r="CV56" s="230" t="str">
        <f t="shared" si="69"/>
        <v/>
      </c>
      <c r="CW56" s="230" t="str">
        <f t="shared" si="70"/>
        <v/>
      </c>
      <c r="CX56" s="230" t="str">
        <f t="shared" si="71"/>
        <v/>
      </c>
      <c r="CY56" s="230" t="str">
        <f t="shared" si="72"/>
        <v/>
      </c>
      <c r="CZ56" s="230" t="str">
        <f t="shared" si="73"/>
        <v/>
      </c>
      <c r="DA56" s="230" t="str">
        <f t="shared" si="74"/>
        <v/>
      </c>
      <c r="DB56" s="230" t="str">
        <f t="shared" si="75"/>
        <v/>
      </c>
      <c r="DC56" s="230" t="str">
        <f t="shared" si="76"/>
        <v/>
      </c>
      <c r="DD56" s="230" t="str">
        <f t="shared" si="77"/>
        <v/>
      </c>
      <c r="DE56" s="230" t="str">
        <f t="shared" si="78"/>
        <v/>
      </c>
      <c r="DF56" s="230" t="str">
        <f t="shared" si="79"/>
        <v/>
      </c>
      <c r="DG56" s="230" t="str">
        <f t="shared" si="80"/>
        <v/>
      </c>
      <c r="DH56" s="283" t="str">
        <f t="shared" si="81"/>
        <v/>
      </c>
      <c r="DI56" s="230" t="str">
        <f t="shared" si="82"/>
        <v/>
      </c>
      <c r="DJ56" s="230" t="str">
        <f>IF(COUNTIFS($BR$10:$BR$259,$BR56,$E$10:$E$259,$E56)&lt;&gt;COUNTIFS($BR$10:$BR$259,$BR56,$E$10:$E$259,$E56,AT$10:AT$259,AT56),DJ$8&amp;" for this company in this year is inconsistent across funds, please update accordingly. "&amp;CHAR(10),IF(AT56="","",IF(COUNTIF('Source Data (Hidden)'!$O$3:$O$5,AT56)&lt;&gt;1,"Invalid input for 'Does this Portco have a decarbonization strategy/plan in place' - Please ensure that you have selected a valid response using the drop-down list available in the corresponding column in the EDCI Data tab. " &amp; CHAR(10),"")))</f>
        <v/>
      </c>
      <c r="DK56" s="230" t="str">
        <f>IF(COUNTIFS($BR$10:$BR$259,$BR56,$E$10:$E$259,$E56)&lt;&gt;COUNTIFS($BR$10:$BR$259,$BR56,$E$10:$E$259,$E56,AU$10:AU$259,AU56),DK$8&amp;" for this company in this year is inconsistent across funds, please update accordingly. "&amp;CHAR(10),IF(AU56="","",IF(COUNTIF('Source Data (Hidden)'!$P$3:$P$5,AU56)&lt;&gt;1,"Invalid input for 'Does the Portfolio Company have a short-term GHG emission reduction target' - Please ensure you have selected a valid response using the drop-down list available in the corresponding column in the EDCI Data tab. " &amp; CHAR(10),"")))</f>
        <v/>
      </c>
      <c r="DL56" s="230" t="str">
        <f>IF(COUNTIFS($BR$10:$BR$259,$BR56,$E$10:$E$259,$E56)&lt;&gt;COUNTIFS($BR$10:$BR$259,$BR56,$E$10:$E$259,$E56,AV$10:AV$259,AV56),DL$8&amp;" for this company in this year is inconsistent across funds, please update accordingly. "&amp;CHAR(10),IF(AV56="","",IF(COUNTIF('Source Data (Hidden)'!$Q$3:$Q$6,AV56)&lt;&gt;1,"Invalid input for 'Does the Portfolio Company have a long-term net zero goal' - Please ensure that you have selected a valid response using the drop-down list available in the corresponding column in the EDCI Data tab. " &amp; CHAR(10),"")))</f>
        <v/>
      </c>
      <c r="DM56" s="230" t="str">
        <f t="shared" si="83"/>
        <v/>
      </c>
      <c r="DN56" s="230" t="str">
        <f t="shared" si="84"/>
        <v/>
      </c>
      <c r="DO56" s="230" t="str">
        <f t="shared" si="85"/>
        <v/>
      </c>
      <c r="DP56" s="230"/>
      <c r="DQ56" s="230" t="str">
        <f t="shared" si="86"/>
        <v/>
      </c>
      <c r="DR56" s="230" t="str">
        <f t="shared" si="87"/>
        <v/>
      </c>
      <c r="DS56" s="230" t="str">
        <f t="shared" si="88"/>
        <v/>
      </c>
      <c r="DT56" s="230" t="str">
        <f t="shared" si="89"/>
        <v/>
      </c>
      <c r="DU56" s="230" t="str">
        <f t="shared" si="90"/>
        <v/>
      </c>
      <c r="DV56" s="230" t="str">
        <f t="shared" si="91"/>
        <v/>
      </c>
      <c r="DW56" s="230" t="str">
        <f t="shared" si="92"/>
        <v/>
      </c>
      <c r="DX56" s="230" t="str">
        <f t="shared" si="93"/>
        <v/>
      </c>
      <c r="DY56" s="230" t="str">
        <f t="shared" si="94"/>
        <v/>
      </c>
      <c r="DZ56" s="230" t="str">
        <f t="shared" si="95"/>
        <v/>
      </c>
      <c r="EA56" s="230" t="str">
        <f t="shared" si="96"/>
        <v/>
      </c>
      <c r="EB56" s="230" t="str">
        <f t="shared" si="97"/>
        <v/>
      </c>
      <c r="EC56" s="284" t="str">
        <f t="shared" si="98"/>
        <v/>
      </c>
      <c r="ED56" s="284" t="str">
        <f t="shared" si="99"/>
        <v/>
      </c>
      <c r="EE56" s="230" t="str">
        <f t="shared" si="100"/>
        <v/>
      </c>
      <c r="EF56" s="230" t="str">
        <f>IF(COUNTIFS($BR$10:$BR$259,$BR56,$E$10:$E$259,$E56)&lt;&gt;COUNTIFS($BR$10:$BR$259,$BR56,$E$10:$E$259,$E56,BP$10:BP$259,BP56),EF$8&amp;" for this company in this year is inconsistent across funds, please update accordingly. "&amp;CHAR(10),IF(AND(BP56="",BQ56=""),"",IF(OR(AND(BQ56&lt;&gt;"",BP56&lt;&gt;"",BP56&lt;&gt;"Y"),AND(BQ56&lt;&gt;"",BP56=""),COUNTIF('Source Data (Hidden)'!$S$3:$S$4,BP56)&lt;&gt;1),"Invalid input for 'Do you conduct an employee survey' - Please ensure the input is either Y or N or leave blank if data is not available. If you have reported a % response rate to employee survey then the input for this metric should be Y. " &amp; CHAR(10),"")))</f>
        <v/>
      </c>
      <c r="EG56" s="230" t="str">
        <f t="shared" si="101"/>
        <v/>
      </c>
    </row>
    <row r="57" spans="1:137" s="154" customFormat="1" ht="60" customHeight="1" x14ac:dyDescent="0.35">
      <c r="A57" s="153"/>
      <c r="B57" s="212" t="str">
        <f t="shared" ca="1" si="0"/>
        <v/>
      </c>
      <c r="C57" s="213" t="str">
        <f>IF('EDCI Data'!B57="","",'EDCI Data'!B57)</f>
        <v/>
      </c>
      <c r="D57" s="214" t="str">
        <f>IF('EDCI Data'!C57="","",'EDCI Data'!C57)</f>
        <v/>
      </c>
      <c r="E57" s="215" t="str">
        <f>IF('EDCI Data'!D57="","",'EDCI Data'!D57)</f>
        <v/>
      </c>
      <c r="F57" s="216" t="str">
        <f>IF('EDCI Data'!E57="","",'EDCI Data'!E57)</f>
        <v/>
      </c>
      <c r="G57" s="213" t="str">
        <f>IF('EDCI Data'!F57="","",'EDCI Data'!F57)</f>
        <v/>
      </c>
      <c r="H57" s="213" t="str">
        <f>IF('EDCI Data'!G57="","",'EDCI Data'!G57)</f>
        <v/>
      </c>
      <c r="I57" s="213" t="str">
        <f>IF('EDCI Data'!H57="","",'EDCI Data'!H57)</f>
        <v/>
      </c>
      <c r="J57" s="213" t="str">
        <f>IF('EDCI Data'!I57="","",'EDCI Data'!I57)</f>
        <v/>
      </c>
      <c r="K57" s="213" t="str">
        <f>IF('EDCI Data'!J57="","",'EDCI Data'!J57)</f>
        <v/>
      </c>
      <c r="L57" s="213" t="str">
        <f>IF('EDCI Data'!K57="","",'EDCI Data'!K57)</f>
        <v/>
      </c>
      <c r="M57" s="217" t="str">
        <f>IF('EDCI Data'!L57="","",'EDCI Data'!L57)</f>
        <v/>
      </c>
      <c r="N57" s="217" t="str">
        <f>IF('EDCI Data'!M57="","",'EDCI Data'!M57)</f>
        <v/>
      </c>
      <c r="O57" s="213" t="str">
        <f>IF('EDCI Data'!N57="","",'EDCI Data'!N57)</f>
        <v/>
      </c>
      <c r="P57" s="213" t="str">
        <f>IF('EDCI Data'!O57="","",'EDCI Data'!O57)</f>
        <v/>
      </c>
      <c r="Q57" s="213" t="str">
        <f>IF('EDCI Data'!P57="","",'EDCI Data'!P57)</f>
        <v/>
      </c>
      <c r="R57" s="213" t="str">
        <f>IF('EDCI Data'!Q57="","",'EDCI Data'!Q57)</f>
        <v/>
      </c>
      <c r="S57" s="218" t="str">
        <f>IF('EDCI Data'!R57="","",'EDCI Data'!R57)</f>
        <v/>
      </c>
      <c r="T57" s="219" t="str">
        <f>IF('EDCI Data'!S57="","",'EDCI Data'!S57)</f>
        <v/>
      </c>
      <c r="U57" s="219" t="str">
        <f>IF('EDCI Data'!T57="","",'EDCI Data'!T57)</f>
        <v/>
      </c>
      <c r="V57" s="220" t="str">
        <f>IF('EDCI Data'!U57="","",'EDCI Data'!U57)</f>
        <v/>
      </c>
      <c r="W57" s="213" t="str">
        <f>IF('EDCI Data'!V57="","",'EDCI Data'!V57)</f>
        <v/>
      </c>
      <c r="X57" s="220" t="str">
        <f>IF('EDCI Data'!W57="","",'EDCI Data'!W57)</f>
        <v/>
      </c>
      <c r="Y57" s="213" t="str">
        <f>IF('EDCI Data'!X57="","",'EDCI Data'!X57)</f>
        <v/>
      </c>
      <c r="Z57" s="220" t="str">
        <f>IF('EDCI Data'!Y57="","",'EDCI Data'!Y57)</f>
        <v/>
      </c>
      <c r="AA57" s="213" t="str">
        <f>IF('EDCI Data'!Z57="","",'EDCI Data'!Z57)</f>
        <v/>
      </c>
      <c r="AB57" s="213" t="str">
        <f>IF('EDCI Data'!AA57="","",'EDCI Data'!AA57)</f>
        <v/>
      </c>
      <c r="AC57" s="213" t="str">
        <f>IF('EDCI Data'!AB57="","",'EDCI Data'!AB57)</f>
        <v/>
      </c>
      <c r="AD57" s="213" t="str">
        <f>IF('EDCI Data'!AC57="","",'EDCI Data'!AC57)</f>
        <v/>
      </c>
      <c r="AE57" s="213" t="str">
        <f>IF('EDCI Data'!AD57="","",'EDCI Data'!AD57)</f>
        <v/>
      </c>
      <c r="AF57" s="213" t="str">
        <f>IF('EDCI Data'!AE57="","",'EDCI Data'!AE57)</f>
        <v/>
      </c>
      <c r="AG57" s="213" t="str">
        <f>IF('EDCI Data'!AF57="","",'EDCI Data'!AF57)</f>
        <v/>
      </c>
      <c r="AH57" s="213" t="str">
        <f>IF('EDCI Data'!AG57="","",'EDCI Data'!AG57)</f>
        <v/>
      </c>
      <c r="AI57" s="213" t="str">
        <f>IF('EDCI Data'!AH57="","",'EDCI Data'!AH57)</f>
        <v/>
      </c>
      <c r="AJ57" s="213" t="str">
        <f>IF('EDCI Data'!AI57="","",'EDCI Data'!AI57)</f>
        <v/>
      </c>
      <c r="AK57" s="213" t="str">
        <f>IF('EDCI Data'!AJ57="","",'EDCI Data'!AJ57)</f>
        <v/>
      </c>
      <c r="AL57" s="213" t="str">
        <f>IF('EDCI Data'!AK57="","",'EDCI Data'!AK57)</f>
        <v/>
      </c>
      <c r="AM57" s="213" t="str">
        <f>IF('EDCI Data'!AL57="","",'EDCI Data'!AL57)</f>
        <v/>
      </c>
      <c r="AN57" s="213" t="str">
        <f>IF('EDCI Data'!AM57="","",'EDCI Data'!AM57)</f>
        <v/>
      </c>
      <c r="AO57" s="213" t="str">
        <f>IF('EDCI Data'!AN57="","",'EDCI Data'!AN57)</f>
        <v/>
      </c>
      <c r="AP57" s="213" t="str">
        <f>IF('EDCI Data'!AO57="","",'EDCI Data'!AO57)</f>
        <v/>
      </c>
      <c r="AQ57" s="213" t="str">
        <f>IF('EDCI Data'!AP57="","",'EDCI Data'!AP57)</f>
        <v/>
      </c>
      <c r="AR57" s="213" t="str">
        <f>IF('EDCI Data'!AQ57="","",'EDCI Data'!AQ57)</f>
        <v/>
      </c>
      <c r="AS57" s="213" t="str">
        <f>IF('EDCI Data'!AR57="","",'EDCI Data'!AR57)</f>
        <v/>
      </c>
      <c r="AT57" s="213" t="str">
        <f>IF('EDCI Data'!AS57="","",'EDCI Data'!AS57)</f>
        <v/>
      </c>
      <c r="AU57" s="213" t="str">
        <f>IF('EDCI Data'!AT57="","",'EDCI Data'!AT57)</f>
        <v/>
      </c>
      <c r="AV57" s="213" t="str">
        <f>IF('EDCI Data'!AU57="","",'EDCI Data'!AU57)</f>
        <v/>
      </c>
      <c r="AW57" s="213" t="str">
        <f>IF('EDCI Data'!AV57="","",'EDCI Data'!AV57)</f>
        <v/>
      </c>
      <c r="AX57" s="221" t="str">
        <f>IF('EDCI Data'!AW57="","",'EDCI Data'!AW57)</f>
        <v/>
      </c>
      <c r="AY57" s="221" t="str">
        <f>IF('EDCI Data'!AX57="","",'EDCI Data'!AX57)</f>
        <v/>
      </c>
      <c r="AZ57" s="222" t="str">
        <f t="shared" si="49"/>
        <v/>
      </c>
      <c r="BA57" s="223" t="str">
        <f>IF('EDCI Data'!AY57="","",'EDCI Data'!AY57)</f>
        <v/>
      </c>
      <c r="BB57" s="223" t="str">
        <f>IF('EDCI Data'!AZ57="","",'EDCI Data'!AZ57)</f>
        <v/>
      </c>
      <c r="BC57" s="223" t="str">
        <f>IF('EDCI Data'!BA57="","",'EDCI Data'!BA57)</f>
        <v/>
      </c>
      <c r="BD57" s="223" t="str">
        <f>IF('EDCI Data'!BB57="","",'EDCI Data'!BB57)</f>
        <v/>
      </c>
      <c r="BE57" s="223" t="str">
        <f>IF('EDCI Data'!BC57="","",'EDCI Data'!BC57)</f>
        <v/>
      </c>
      <c r="BF57" s="223" t="str">
        <f>IF('EDCI Data'!BD57="","",'EDCI Data'!BD57)</f>
        <v/>
      </c>
      <c r="BG57" s="223" t="str">
        <f>IF('EDCI Data'!BE57="","",'EDCI Data'!BE57)</f>
        <v/>
      </c>
      <c r="BH57" s="223" t="str">
        <f>IF('EDCI Data'!BF57="","",'EDCI Data'!BF57)</f>
        <v/>
      </c>
      <c r="BI57" s="224" t="str">
        <f>IF('EDCI Data'!BG57="","",'EDCI Data'!BG57)</f>
        <v/>
      </c>
      <c r="BJ57" s="225" t="str">
        <f>IF('EDCI Data'!S57="","",'EDCI Data'!S57)</f>
        <v/>
      </c>
      <c r="BK57" s="225" t="str">
        <f>IF('EDCI Data'!T57="","",'EDCI Data'!T57)</f>
        <v/>
      </c>
      <c r="BL57" s="224" t="str">
        <f>IF('EDCI Data'!BJ57="","",'EDCI Data'!BJ57)</f>
        <v/>
      </c>
      <c r="BM57" s="226" t="str">
        <f>IF('EDCI Data'!BK57="","",'EDCI Data'!BK57)</f>
        <v/>
      </c>
      <c r="BN57" s="226" t="str">
        <f>IF('EDCI Data'!BL57="","",'EDCI Data'!BL57)</f>
        <v/>
      </c>
      <c r="BO57" s="227" t="str">
        <f>IF('EDCI Data'!BM57="","",'EDCI Data'!BM57)</f>
        <v/>
      </c>
      <c r="BP57" s="228" t="str">
        <f>IF('EDCI Data'!BN57="","",'EDCI Data'!BN57)</f>
        <v/>
      </c>
      <c r="BQ57" s="229" t="str">
        <f>IF('EDCI Data'!BO57="","",'EDCI Data'!BO57)</f>
        <v/>
      </c>
      <c r="BR57" s="230" t="str">
        <f t="shared" si="50"/>
        <v/>
      </c>
      <c r="BS57" s="230" t="str">
        <f t="shared" si="51"/>
        <v/>
      </c>
      <c r="BT57" s="230" t="str">
        <f t="shared" si="52"/>
        <v/>
      </c>
      <c r="BU57" s="230" t="str">
        <f t="shared" si="53"/>
        <v/>
      </c>
      <c r="BV57" s="230" t="str">
        <f t="shared" si="54"/>
        <v/>
      </c>
      <c r="BW57" s="230" t="str">
        <f>IF(COUNTIFS($BR$10:$BR$259,$BR57,$E$10:$E$259,$E57)&lt;&gt;COUNTIFS($BR$10:$BR$259,$BR57,$E$10:$E$259,$E57,G$10:G$259,G57),BW$8&amp;" for this company in this year is inconsistent across funds, please update accordingly. "&amp;CHAR(10),IF(G57="","",IF(IFERROR(OR(INT(G57)&lt;&gt;G57,ISTEXT(G57),G57&gt;'Source Data (Hidden)'!$T$3),TRUE),"Invalid year of initial investment - Please ensure that the input is a year (not a date) and is not future dated. "&amp;CHAR(10),"")))</f>
        <v/>
      </c>
      <c r="BX57" s="230"/>
      <c r="BY57" s="230" t="str">
        <f>IF(COUNTIFS($BR$10:$BR$259,$BR57,$E$10:$E$259,$E57)&lt;&gt;COUNTIFS($BR$10:$BR$259,$BR57,$E$10:$E$259,$E57,I$10:I$259,I57),BY$8&amp;" for this company in this year is inconsistent across funds, please update accordingly. "&amp;CHAR(10),IF(I57="","",IF(COUNTIF('Source Data (Hidden)'!$A$3:$B$255,I57)=0,"Invalid country of domicile - Please enter a valid input using the drop-down in the 'Country of domicile' column in the EDCI Data tab. "&amp;CHAR(10),"")))</f>
        <v/>
      </c>
      <c r="BZ57" s="230" t="str">
        <f>IF(COUNTIFS($BR$10:$BR$259,$BR57,$E$10:$E$259,$E57)&lt;&gt;COUNTIFS($BR$10:$BR$259,$BR57,$E$10:$E$259,$E57,J$10:J$259,J57),BZ$8&amp;" for this company in this year is inconsistent across funds, please update accordingly. "&amp;CHAR(10),IF(J57="","",IF(COUNTIF('Source Data (Hidden)'!$A$3:$B$255,J57)=0,"Invalid primary country of operations - Please enter a valid input using the drop-down in the 'Primary country of operations' column in the EDCI Data tab and ensure that you have narrowed this down to 1 primary country of operations. "&amp;CHAR(10),"")))</f>
        <v/>
      </c>
      <c r="CA57" s="230" t="str">
        <f>IF(COUNTIFS($BR$10:$BR$259,$BR57,$E$10:$E$259,$E57)&lt;&gt;COUNTIFS($BR$10:$BR$259,$BR57,$E$10:$E$259,$E57,K$10:K$259,K57),CA$8&amp;" for this company in this year is inconsistent across funds, please update accordingly. "&amp;CHAR(10),IF(K57="","",IF(COUNTIF('Source Data (Hidden)'!$C$3:$C$4,K57)&lt;&gt;1,"Invalid company structure - Please classify the portfolio company as either 'Private' or 'Public'. "&amp;CHAR(10),"")))</f>
        <v/>
      </c>
      <c r="CB57" s="230" t="str">
        <f>IF(COUNTIFS($BR$10:$BR$259,$BR57,$E$10:$E$259,$E57)&lt;&gt;COUNTIFS($BR$10:$BR$259,$BR57,$E$10:$E$259,$E57,L$10:L$259,L57),CB$8&amp;" for this company in this year is inconsistent across funds, please update accordingly. "&amp;CHAR(10),IF(L57="","",IF(COUNTIF('Source Data (Hidden)'!$D$3:$D$5,L57)&lt;&gt;1,"Invalid growth stage of company - Please describe the growth stage of the company as either 'Venture', 'Growth' or 'Buyout'. " &amp; CHAR(10),"")))</f>
        <v/>
      </c>
      <c r="CC57" s="230" t="str">
        <f t="shared" si="55"/>
        <v/>
      </c>
      <c r="CD57" s="283" t="str">
        <f t="shared" si="56"/>
        <v/>
      </c>
      <c r="CE57" s="230" t="str">
        <f>IF(COUNTIFS($BR$10:$BR$259,$BR57,$E$10:$E$259,$E57)&lt;&gt;COUNTIFS($BR$10:$BR$259,$BR57,$E$10:$E$259,$E57,O$10:O$259,O57),CE$8&amp;" for this company in this year is inconsistent across funds, please update accordingly. "&amp;CHAR(10),IF(O57="","",IF(COUNTIF('Source Data (Hidden)'!$G$3:$G$13,O57)&lt;&gt;1,"Invalid sector of operations SICS name - Please ensure that you have selected a valid sector of operations using the drop-down list available in the corresponding column in the EDCI Data tab. " &amp; CHAR(10),"")))</f>
        <v/>
      </c>
      <c r="CF57" s="230" t="str">
        <f t="shared" ca="1" si="57"/>
        <v/>
      </c>
      <c r="CG57" s="230" t="str">
        <f t="shared" ca="1" si="58"/>
        <v/>
      </c>
      <c r="CH57" s="230" t="str">
        <f>IF(COUNTIFS($BR$10:$BR$259,$BR57,$E$10:$E$259,$E57)&lt;&gt;COUNTIFS($BR$10:$BR$259,$BR57,$E$10:$E$259,$E57,R$10:R$259,R57),CH$8&amp;" for this company in this year is inconsistent across funds, please update accordingly. "&amp;CHAR(10),IF(R57="","",IF(COUNTIF('Source Data (Hidden)'!$F$3:$F$183,R57)&lt;&gt;1,"Invalid currency input - Please ensure that the currency entered is a monetary unit described using three letter code (ISO 4217 code). " &amp; CHAR(10),"")))</f>
        <v/>
      </c>
      <c r="CI57" s="230" t="str">
        <f t="shared" si="59"/>
        <v/>
      </c>
      <c r="CJ57" s="230" t="str">
        <f t="shared" si="60"/>
        <v/>
      </c>
      <c r="CK57" s="230" t="str">
        <f t="shared" si="61"/>
        <v/>
      </c>
      <c r="CL57" s="230" t="str">
        <f t="shared" si="62"/>
        <v/>
      </c>
      <c r="CM57" s="230" t="str">
        <f>IF(COUNTIFS($BR$10:$BR$259,$BR57,$E$10:$E$259,$E57)&lt;&gt;COUNTIFS($BR$10:$BR$259,$BR57,$E$10:$E$259,$E57,W$10:W$259,W57),CM$8&amp;" for this company in this year is inconsistent across funds, please update accordingly. "&amp;CHAR(10),IF(W57="","",IF(COUNTIF('Source Data (Hidden)'!$L$3:$L$6,W57)&lt;&gt;1,"Invalid input for Scope 1 Methodology - Please choose one of the options from the drop-down list in the corresponding column in the EDCI Data tab. " &amp; CHAR(10),"")))</f>
        <v/>
      </c>
      <c r="CN57" s="230" t="str">
        <f t="shared" si="63"/>
        <v/>
      </c>
      <c r="CO57" s="230" t="str">
        <f>IF(COUNTIFS($BR$10:$BR$259,$BR57,$E$10:$E$259,$E57)&lt;&gt;COUNTIFS($BR$10:$BR$259,$BR57,$E$10:$E$259,$E57,Y$10:Y$259,Y57),CO$8&amp;" for this company in this year is inconsistent across funds, please update accordingly. "&amp;CHAR(10),IF(Y57="","",IF(COUNTIF('Source Data (Hidden)'!$M$3:$M$5,Y57)&lt;&gt;1,"Invalid input for Scope 2 Methodology - Please choose one of the options from the drop-down list in the corresponding column in the EDCI Data tab. " &amp; CHAR(10),"")))</f>
        <v/>
      </c>
      <c r="CP57" s="230" t="str">
        <f t="shared" si="64"/>
        <v/>
      </c>
      <c r="CQ57" s="230" t="str">
        <f>IF(COUNTIFS($BR$10:$BR$259,$BR57,$E$10:$E$259,$E57)&lt;&gt;COUNTIFS($BR$10:$BR$259,$BR57,$E$10:$E$259,$E57,AA$10:AA$259,AA57),CQ$8&amp;" for this company in this year is inconsistent across funds, please update accordingly. "&amp;CHAR(10),IF(AA57="","",IF(COUNTIF('Source Data (Hidden)'!$N$3:$N$6,AA57)&lt;&gt;1,"Invalid input for Scope 3 Methodology - Please choose one of the options from the drop-down list in the corresponding column in the EDCI Data tab. " &amp; CHAR(10),"")))</f>
        <v/>
      </c>
      <c r="CR57" s="230" t="str">
        <f t="shared" si="65"/>
        <v/>
      </c>
      <c r="CS57" s="230" t="str">
        <f t="shared" si="66"/>
        <v/>
      </c>
      <c r="CT57" s="230" t="str">
        <f t="shared" si="67"/>
        <v/>
      </c>
      <c r="CU57" s="230" t="str">
        <f t="shared" si="68"/>
        <v/>
      </c>
      <c r="CV57" s="230" t="str">
        <f t="shared" si="69"/>
        <v/>
      </c>
      <c r="CW57" s="230" t="str">
        <f t="shared" si="70"/>
        <v/>
      </c>
      <c r="CX57" s="230" t="str">
        <f t="shared" si="71"/>
        <v/>
      </c>
      <c r="CY57" s="230" t="str">
        <f t="shared" si="72"/>
        <v/>
      </c>
      <c r="CZ57" s="230" t="str">
        <f t="shared" si="73"/>
        <v/>
      </c>
      <c r="DA57" s="230" t="str">
        <f t="shared" si="74"/>
        <v/>
      </c>
      <c r="DB57" s="230" t="str">
        <f t="shared" si="75"/>
        <v/>
      </c>
      <c r="DC57" s="230" t="str">
        <f t="shared" si="76"/>
        <v/>
      </c>
      <c r="DD57" s="230" t="str">
        <f t="shared" si="77"/>
        <v/>
      </c>
      <c r="DE57" s="230" t="str">
        <f t="shared" si="78"/>
        <v/>
      </c>
      <c r="DF57" s="230" t="str">
        <f t="shared" si="79"/>
        <v/>
      </c>
      <c r="DG57" s="230" t="str">
        <f t="shared" si="80"/>
        <v/>
      </c>
      <c r="DH57" s="283" t="str">
        <f t="shared" si="81"/>
        <v/>
      </c>
      <c r="DI57" s="230" t="str">
        <f t="shared" si="82"/>
        <v/>
      </c>
      <c r="DJ57" s="230" t="str">
        <f>IF(COUNTIFS($BR$10:$BR$259,$BR57,$E$10:$E$259,$E57)&lt;&gt;COUNTIFS($BR$10:$BR$259,$BR57,$E$10:$E$259,$E57,AT$10:AT$259,AT57),DJ$8&amp;" for this company in this year is inconsistent across funds, please update accordingly. "&amp;CHAR(10),IF(AT57="","",IF(COUNTIF('Source Data (Hidden)'!$O$3:$O$5,AT57)&lt;&gt;1,"Invalid input for 'Does this Portco have a decarbonization strategy/plan in place' - Please ensure that you have selected a valid response using the drop-down list available in the corresponding column in the EDCI Data tab. " &amp; CHAR(10),"")))</f>
        <v/>
      </c>
      <c r="DK57" s="230" t="str">
        <f>IF(COUNTIFS($BR$10:$BR$259,$BR57,$E$10:$E$259,$E57)&lt;&gt;COUNTIFS($BR$10:$BR$259,$BR57,$E$10:$E$259,$E57,AU$10:AU$259,AU57),DK$8&amp;" for this company in this year is inconsistent across funds, please update accordingly. "&amp;CHAR(10),IF(AU57="","",IF(COUNTIF('Source Data (Hidden)'!$P$3:$P$5,AU57)&lt;&gt;1,"Invalid input for 'Does the Portfolio Company have a short-term GHG emission reduction target' - Please ensure you have selected a valid response using the drop-down list available in the corresponding column in the EDCI Data tab. " &amp; CHAR(10),"")))</f>
        <v/>
      </c>
      <c r="DL57" s="230" t="str">
        <f>IF(COUNTIFS($BR$10:$BR$259,$BR57,$E$10:$E$259,$E57)&lt;&gt;COUNTIFS($BR$10:$BR$259,$BR57,$E$10:$E$259,$E57,AV$10:AV$259,AV57),DL$8&amp;" for this company in this year is inconsistent across funds, please update accordingly. "&amp;CHAR(10),IF(AV57="","",IF(COUNTIF('Source Data (Hidden)'!$Q$3:$Q$6,AV57)&lt;&gt;1,"Invalid input for 'Does the Portfolio Company have a long-term net zero goal' - Please ensure that you have selected a valid response using the drop-down list available in the corresponding column in the EDCI Data tab. " &amp; CHAR(10),"")))</f>
        <v/>
      </c>
      <c r="DM57" s="230" t="str">
        <f t="shared" si="83"/>
        <v/>
      </c>
      <c r="DN57" s="230" t="str">
        <f t="shared" si="84"/>
        <v/>
      </c>
      <c r="DO57" s="230" t="str">
        <f t="shared" si="85"/>
        <v/>
      </c>
      <c r="DP57" s="230"/>
      <c r="DQ57" s="230" t="str">
        <f t="shared" si="86"/>
        <v/>
      </c>
      <c r="DR57" s="230" t="str">
        <f t="shared" si="87"/>
        <v/>
      </c>
      <c r="DS57" s="230" t="str">
        <f t="shared" si="88"/>
        <v/>
      </c>
      <c r="DT57" s="230" t="str">
        <f t="shared" si="89"/>
        <v/>
      </c>
      <c r="DU57" s="230" t="str">
        <f t="shared" si="90"/>
        <v/>
      </c>
      <c r="DV57" s="230" t="str">
        <f t="shared" si="91"/>
        <v/>
      </c>
      <c r="DW57" s="230" t="str">
        <f t="shared" si="92"/>
        <v/>
      </c>
      <c r="DX57" s="230" t="str">
        <f t="shared" si="93"/>
        <v/>
      </c>
      <c r="DY57" s="230" t="str">
        <f t="shared" si="94"/>
        <v/>
      </c>
      <c r="DZ57" s="230" t="str">
        <f t="shared" si="95"/>
        <v/>
      </c>
      <c r="EA57" s="230" t="str">
        <f t="shared" si="96"/>
        <v/>
      </c>
      <c r="EB57" s="230" t="str">
        <f t="shared" si="97"/>
        <v/>
      </c>
      <c r="EC57" s="284" t="str">
        <f t="shared" si="98"/>
        <v/>
      </c>
      <c r="ED57" s="284" t="str">
        <f t="shared" si="99"/>
        <v/>
      </c>
      <c r="EE57" s="230" t="str">
        <f t="shared" si="100"/>
        <v/>
      </c>
      <c r="EF57" s="230" t="str">
        <f>IF(COUNTIFS($BR$10:$BR$259,$BR57,$E$10:$E$259,$E57)&lt;&gt;COUNTIFS($BR$10:$BR$259,$BR57,$E$10:$E$259,$E57,BP$10:BP$259,BP57),EF$8&amp;" for this company in this year is inconsistent across funds, please update accordingly. "&amp;CHAR(10),IF(AND(BP57="",BQ57=""),"",IF(OR(AND(BQ57&lt;&gt;"",BP57&lt;&gt;"",BP57&lt;&gt;"Y"),AND(BQ57&lt;&gt;"",BP57=""),COUNTIF('Source Data (Hidden)'!$S$3:$S$4,BP57)&lt;&gt;1),"Invalid input for 'Do you conduct an employee survey' - Please ensure the input is either Y or N or leave blank if data is not available. If you have reported a % response rate to employee survey then the input for this metric should be Y. " &amp; CHAR(10),"")))</f>
        <v/>
      </c>
      <c r="EG57" s="230" t="str">
        <f t="shared" si="101"/>
        <v/>
      </c>
    </row>
    <row r="58" spans="1:137" s="154" customFormat="1" ht="60" customHeight="1" x14ac:dyDescent="0.35">
      <c r="A58" s="153"/>
      <c r="B58" s="212" t="str">
        <f t="shared" ca="1" si="0"/>
        <v/>
      </c>
      <c r="C58" s="213" t="str">
        <f>IF('EDCI Data'!B58="","",'EDCI Data'!B58)</f>
        <v/>
      </c>
      <c r="D58" s="214" t="str">
        <f>IF('EDCI Data'!C58="","",'EDCI Data'!C58)</f>
        <v/>
      </c>
      <c r="E58" s="215" t="str">
        <f>IF('EDCI Data'!D58="","",'EDCI Data'!D58)</f>
        <v/>
      </c>
      <c r="F58" s="216" t="str">
        <f>IF('EDCI Data'!E58="","",'EDCI Data'!E58)</f>
        <v/>
      </c>
      <c r="G58" s="213" t="str">
        <f>IF('EDCI Data'!F58="","",'EDCI Data'!F58)</f>
        <v/>
      </c>
      <c r="H58" s="213" t="str">
        <f>IF('EDCI Data'!G58="","",'EDCI Data'!G58)</f>
        <v/>
      </c>
      <c r="I58" s="213" t="str">
        <f>IF('EDCI Data'!H58="","",'EDCI Data'!H58)</f>
        <v/>
      </c>
      <c r="J58" s="213" t="str">
        <f>IF('EDCI Data'!I58="","",'EDCI Data'!I58)</f>
        <v/>
      </c>
      <c r="K58" s="213" t="str">
        <f>IF('EDCI Data'!J58="","",'EDCI Data'!J58)</f>
        <v/>
      </c>
      <c r="L58" s="213" t="str">
        <f>IF('EDCI Data'!K58="","",'EDCI Data'!K58)</f>
        <v/>
      </c>
      <c r="M58" s="217" t="str">
        <f>IF('EDCI Data'!L58="","",'EDCI Data'!L58)</f>
        <v/>
      </c>
      <c r="N58" s="217" t="str">
        <f>IF('EDCI Data'!M58="","",'EDCI Data'!M58)</f>
        <v/>
      </c>
      <c r="O58" s="213" t="str">
        <f>IF('EDCI Data'!N58="","",'EDCI Data'!N58)</f>
        <v/>
      </c>
      <c r="P58" s="213" t="str">
        <f>IF('EDCI Data'!O58="","",'EDCI Data'!O58)</f>
        <v/>
      </c>
      <c r="Q58" s="213" t="str">
        <f>IF('EDCI Data'!P58="","",'EDCI Data'!P58)</f>
        <v/>
      </c>
      <c r="R58" s="213" t="str">
        <f>IF('EDCI Data'!Q58="","",'EDCI Data'!Q58)</f>
        <v/>
      </c>
      <c r="S58" s="218" t="str">
        <f>IF('EDCI Data'!R58="","",'EDCI Data'!R58)</f>
        <v/>
      </c>
      <c r="T58" s="219" t="str">
        <f>IF('EDCI Data'!S58="","",'EDCI Data'!S58)</f>
        <v/>
      </c>
      <c r="U58" s="219" t="str">
        <f>IF('EDCI Data'!T58="","",'EDCI Data'!T58)</f>
        <v/>
      </c>
      <c r="V58" s="220" t="str">
        <f>IF('EDCI Data'!U58="","",'EDCI Data'!U58)</f>
        <v/>
      </c>
      <c r="W58" s="213" t="str">
        <f>IF('EDCI Data'!V58="","",'EDCI Data'!V58)</f>
        <v/>
      </c>
      <c r="X58" s="220" t="str">
        <f>IF('EDCI Data'!W58="","",'EDCI Data'!W58)</f>
        <v/>
      </c>
      <c r="Y58" s="213" t="str">
        <f>IF('EDCI Data'!X58="","",'EDCI Data'!X58)</f>
        <v/>
      </c>
      <c r="Z58" s="220" t="str">
        <f>IF('EDCI Data'!Y58="","",'EDCI Data'!Y58)</f>
        <v/>
      </c>
      <c r="AA58" s="213" t="str">
        <f>IF('EDCI Data'!Z58="","",'EDCI Data'!Z58)</f>
        <v/>
      </c>
      <c r="AB58" s="213" t="str">
        <f>IF('EDCI Data'!AA58="","",'EDCI Data'!AA58)</f>
        <v/>
      </c>
      <c r="AC58" s="213" t="str">
        <f>IF('EDCI Data'!AB58="","",'EDCI Data'!AB58)</f>
        <v/>
      </c>
      <c r="AD58" s="213" t="str">
        <f>IF('EDCI Data'!AC58="","",'EDCI Data'!AC58)</f>
        <v/>
      </c>
      <c r="AE58" s="213" t="str">
        <f>IF('EDCI Data'!AD58="","",'EDCI Data'!AD58)</f>
        <v/>
      </c>
      <c r="AF58" s="213" t="str">
        <f>IF('EDCI Data'!AE58="","",'EDCI Data'!AE58)</f>
        <v/>
      </c>
      <c r="AG58" s="213" t="str">
        <f>IF('EDCI Data'!AF58="","",'EDCI Data'!AF58)</f>
        <v/>
      </c>
      <c r="AH58" s="213" t="str">
        <f>IF('EDCI Data'!AG58="","",'EDCI Data'!AG58)</f>
        <v/>
      </c>
      <c r="AI58" s="213" t="str">
        <f>IF('EDCI Data'!AH58="","",'EDCI Data'!AH58)</f>
        <v/>
      </c>
      <c r="AJ58" s="213" t="str">
        <f>IF('EDCI Data'!AI58="","",'EDCI Data'!AI58)</f>
        <v/>
      </c>
      <c r="AK58" s="213" t="str">
        <f>IF('EDCI Data'!AJ58="","",'EDCI Data'!AJ58)</f>
        <v/>
      </c>
      <c r="AL58" s="213" t="str">
        <f>IF('EDCI Data'!AK58="","",'EDCI Data'!AK58)</f>
        <v/>
      </c>
      <c r="AM58" s="213" t="str">
        <f>IF('EDCI Data'!AL58="","",'EDCI Data'!AL58)</f>
        <v/>
      </c>
      <c r="AN58" s="213" t="str">
        <f>IF('EDCI Data'!AM58="","",'EDCI Data'!AM58)</f>
        <v/>
      </c>
      <c r="AO58" s="213" t="str">
        <f>IF('EDCI Data'!AN58="","",'EDCI Data'!AN58)</f>
        <v/>
      </c>
      <c r="AP58" s="213" t="str">
        <f>IF('EDCI Data'!AO58="","",'EDCI Data'!AO58)</f>
        <v/>
      </c>
      <c r="AQ58" s="213" t="str">
        <f>IF('EDCI Data'!AP58="","",'EDCI Data'!AP58)</f>
        <v/>
      </c>
      <c r="AR58" s="213" t="str">
        <f>IF('EDCI Data'!AQ58="","",'EDCI Data'!AQ58)</f>
        <v/>
      </c>
      <c r="AS58" s="213" t="str">
        <f>IF('EDCI Data'!AR58="","",'EDCI Data'!AR58)</f>
        <v/>
      </c>
      <c r="AT58" s="213" t="str">
        <f>IF('EDCI Data'!AS58="","",'EDCI Data'!AS58)</f>
        <v/>
      </c>
      <c r="AU58" s="213" t="str">
        <f>IF('EDCI Data'!AT58="","",'EDCI Data'!AT58)</f>
        <v/>
      </c>
      <c r="AV58" s="213" t="str">
        <f>IF('EDCI Data'!AU58="","",'EDCI Data'!AU58)</f>
        <v/>
      </c>
      <c r="AW58" s="213" t="str">
        <f>IF('EDCI Data'!AV58="","",'EDCI Data'!AV58)</f>
        <v/>
      </c>
      <c r="AX58" s="221" t="str">
        <f>IF('EDCI Data'!AW58="","",'EDCI Data'!AW58)</f>
        <v/>
      </c>
      <c r="AY58" s="221" t="str">
        <f>IF('EDCI Data'!AX58="","",'EDCI Data'!AX58)</f>
        <v/>
      </c>
      <c r="AZ58" s="222" t="str">
        <f t="shared" si="49"/>
        <v/>
      </c>
      <c r="BA58" s="223" t="str">
        <f>IF('EDCI Data'!AY58="","",'EDCI Data'!AY58)</f>
        <v/>
      </c>
      <c r="BB58" s="223" t="str">
        <f>IF('EDCI Data'!AZ58="","",'EDCI Data'!AZ58)</f>
        <v/>
      </c>
      <c r="BC58" s="223" t="str">
        <f>IF('EDCI Data'!BA58="","",'EDCI Data'!BA58)</f>
        <v/>
      </c>
      <c r="BD58" s="223" t="str">
        <f>IF('EDCI Data'!BB58="","",'EDCI Data'!BB58)</f>
        <v/>
      </c>
      <c r="BE58" s="223" t="str">
        <f>IF('EDCI Data'!BC58="","",'EDCI Data'!BC58)</f>
        <v/>
      </c>
      <c r="BF58" s="223" t="str">
        <f>IF('EDCI Data'!BD58="","",'EDCI Data'!BD58)</f>
        <v/>
      </c>
      <c r="BG58" s="223" t="str">
        <f>IF('EDCI Data'!BE58="","",'EDCI Data'!BE58)</f>
        <v/>
      </c>
      <c r="BH58" s="223" t="str">
        <f>IF('EDCI Data'!BF58="","",'EDCI Data'!BF58)</f>
        <v/>
      </c>
      <c r="BI58" s="224" t="str">
        <f>IF('EDCI Data'!BG58="","",'EDCI Data'!BG58)</f>
        <v/>
      </c>
      <c r="BJ58" s="225" t="str">
        <f>IF('EDCI Data'!S58="","",'EDCI Data'!S58)</f>
        <v/>
      </c>
      <c r="BK58" s="225" t="str">
        <f>IF('EDCI Data'!T58="","",'EDCI Data'!T58)</f>
        <v/>
      </c>
      <c r="BL58" s="224" t="str">
        <f>IF('EDCI Data'!BJ58="","",'EDCI Data'!BJ58)</f>
        <v/>
      </c>
      <c r="BM58" s="226" t="str">
        <f>IF('EDCI Data'!BK58="","",'EDCI Data'!BK58)</f>
        <v/>
      </c>
      <c r="BN58" s="226" t="str">
        <f>IF('EDCI Data'!BL58="","",'EDCI Data'!BL58)</f>
        <v/>
      </c>
      <c r="BO58" s="227" t="str">
        <f>IF('EDCI Data'!BM58="","",'EDCI Data'!BM58)</f>
        <v/>
      </c>
      <c r="BP58" s="228" t="str">
        <f>IF('EDCI Data'!BN58="","",'EDCI Data'!BN58)</f>
        <v/>
      </c>
      <c r="BQ58" s="229" t="str">
        <f>IF('EDCI Data'!BO58="","",'EDCI Data'!BO58)</f>
        <v/>
      </c>
      <c r="BR58" s="230" t="str">
        <f t="shared" si="50"/>
        <v/>
      </c>
      <c r="BS58" s="230" t="str">
        <f t="shared" si="51"/>
        <v/>
      </c>
      <c r="BT58" s="230" t="str">
        <f t="shared" si="52"/>
        <v/>
      </c>
      <c r="BU58" s="230" t="str">
        <f t="shared" si="53"/>
        <v/>
      </c>
      <c r="BV58" s="230" t="str">
        <f t="shared" si="54"/>
        <v/>
      </c>
      <c r="BW58" s="230" t="str">
        <f>IF(COUNTIFS($BR$10:$BR$259,$BR58,$E$10:$E$259,$E58)&lt;&gt;COUNTIFS($BR$10:$BR$259,$BR58,$E$10:$E$259,$E58,G$10:G$259,G58),BW$8&amp;" for this company in this year is inconsistent across funds, please update accordingly. "&amp;CHAR(10),IF(G58="","",IF(IFERROR(OR(INT(G58)&lt;&gt;G58,ISTEXT(G58),G58&gt;'Source Data (Hidden)'!$T$3),TRUE),"Invalid year of initial investment - Please ensure that the input is a year (not a date) and is not future dated. "&amp;CHAR(10),"")))</f>
        <v/>
      </c>
      <c r="BX58" s="230"/>
      <c r="BY58" s="230" t="str">
        <f>IF(COUNTIFS($BR$10:$BR$259,$BR58,$E$10:$E$259,$E58)&lt;&gt;COUNTIFS($BR$10:$BR$259,$BR58,$E$10:$E$259,$E58,I$10:I$259,I58),BY$8&amp;" for this company in this year is inconsistent across funds, please update accordingly. "&amp;CHAR(10),IF(I58="","",IF(COUNTIF('Source Data (Hidden)'!$A$3:$B$255,I58)=0,"Invalid country of domicile - Please enter a valid input using the drop-down in the 'Country of domicile' column in the EDCI Data tab. "&amp;CHAR(10),"")))</f>
        <v/>
      </c>
      <c r="BZ58" s="230" t="str">
        <f>IF(COUNTIFS($BR$10:$BR$259,$BR58,$E$10:$E$259,$E58)&lt;&gt;COUNTIFS($BR$10:$BR$259,$BR58,$E$10:$E$259,$E58,J$10:J$259,J58),BZ$8&amp;" for this company in this year is inconsistent across funds, please update accordingly. "&amp;CHAR(10),IF(J58="","",IF(COUNTIF('Source Data (Hidden)'!$A$3:$B$255,J58)=0,"Invalid primary country of operations - Please enter a valid input using the drop-down in the 'Primary country of operations' column in the EDCI Data tab and ensure that you have narrowed this down to 1 primary country of operations. "&amp;CHAR(10),"")))</f>
        <v/>
      </c>
      <c r="CA58" s="230" t="str">
        <f>IF(COUNTIFS($BR$10:$BR$259,$BR58,$E$10:$E$259,$E58)&lt;&gt;COUNTIFS($BR$10:$BR$259,$BR58,$E$10:$E$259,$E58,K$10:K$259,K58),CA$8&amp;" for this company in this year is inconsistent across funds, please update accordingly. "&amp;CHAR(10),IF(K58="","",IF(COUNTIF('Source Data (Hidden)'!$C$3:$C$4,K58)&lt;&gt;1,"Invalid company structure - Please classify the portfolio company as either 'Private' or 'Public'. "&amp;CHAR(10),"")))</f>
        <v/>
      </c>
      <c r="CB58" s="230" t="str">
        <f>IF(COUNTIFS($BR$10:$BR$259,$BR58,$E$10:$E$259,$E58)&lt;&gt;COUNTIFS($BR$10:$BR$259,$BR58,$E$10:$E$259,$E58,L$10:L$259,L58),CB$8&amp;" for this company in this year is inconsistent across funds, please update accordingly. "&amp;CHAR(10),IF(L58="","",IF(COUNTIF('Source Data (Hidden)'!$D$3:$D$5,L58)&lt;&gt;1,"Invalid growth stage of company - Please describe the growth stage of the company as either 'Venture', 'Growth' or 'Buyout'. " &amp; CHAR(10),"")))</f>
        <v/>
      </c>
      <c r="CC58" s="230" t="str">
        <f t="shared" si="55"/>
        <v/>
      </c>
      <c r="CD58" s="283" t="str">
        <f t="shared" si="56"/>
        <v/>
      </c>
      <c r="CE58" s="230" t="str">
        <f>IF(COUNTIFS($BR$10:$BR$259,$BR58,$E$10:$E$259,$E58)&lt;&gt;COUNTIFS($BR$10:$BR$259,$BR58,$E$10:$E$259,$E58,O$10:O$259,O58),CE$8&amp;" for this company in this year is inconsistent across funds, please update accordingly. "&amp;CHAR(10),IF(O58="","",IF(COUNTIF('Source Data (Hidden)'!$G$3:$G$13,O58)&lt;&gt;1,"Invalid sector of operations SICS name - Please ensure that you have selected a valid sector of operations using the drop-down list available in the corresponding column in the EDCI Data tab. " &amp; CHAR(10),"")))</f>
        <v/>
      </c>
      <c r="CF58" s="230" t="str">
        <f t="shared" ca="1" si="57"/>
        <v/>
      </c>
      <c r="CG58" s="230" t="str">
        <f t="shared" ca="1" si="58"/>
        <v/>
      </c>
      <c r="CH58" s="230" t="str">
        <f>IF(COUNTIFS($BR$10:$BR$259,$BR58,$E$10:$E$259,$E58)&lt;&gt;COUNTIFS($BR$10:$BR$259,$BR58,$E$10:$E$259,$E58,R$10:R$259,R58),CH$8&amp;" for this company in this year is inconsistent across funds, please update accordingly. "&amp;CHAR(10),IF(R58="","",IF(COUNTIF('Source Data (Hidden)'!$F$3:$F$183,R58)&lt;&gt;1,"Invalid currency input - Please ensure that the currency entered is a monetary unit described using three letter code (ISO 4217 code). " &amp; CHAR(10),"")))</f>
        <v/>
      </c>
      <c r="CI58" s="230" t="str">
        <f t="shared" si="59"/>
        <v/>
      </c>
      <c r="CJ58" s="230" t="str">
        <f t="shared" si="60"/>
        <v/>
      </c>
      <c r="CK58" s="230" t="str">
        <f t="shared" si="61"/>
        <v/>
      </c>
      <c r="CL58" s="230" t="str">
        <f t="shared" si="62"/>
        <v/>
      </c>
      <c r="CM58" s="230" t="str">
        <f>IF(COUNTIFS($BR$10:$BR$259,$BR58,$E$10:$E$259,$E58)&lt;&gt;COUNTIFS($BR$10:$BR$259,$BR58,$E$10:$E$259,$E58,W$10:W$259,W58),CM$8&amp;" for this company in this year is inconsistent across funds, please update accordingly. "&amp;CHAR(10),IF(W58="","",IF(COUNTIF('Source Data (Hidden)'!$L$3:$L$6,W58)&lt;&gt;1,"Invalid input for Scope 1 Methodology - Please choose one of the options from the drop-down list in the corresponding column in the EDCI Data tab. " &amp; CHAR(10),"")))</f>
        <v/>
      </c>
      <c r="CN58" s="230" t="str">
        <f t="shared" si="63"/>
        <v/>
      </c>
      <c r="CO58" s="230" t="str">
        <f>IF(COUNTIFS($BR$10:$BR$259,$BR58,$E$10:$E$259,$E58)&lt;&gt;COUNTIFS($BR$10:$BR$259,$BR58,$E$10:$E$259,$E58,Y$10:Y$259,Y58),CO$8&amp;" for this company in this year is inconsistent across funds, please update accordingly. "&amp;CHAR(10),IF(Y58="","",IF(COUNTIF('Source Data (Hidden)'!$M$3:$M$5,Y58)&lt;&gt;1,"Invalid input for Scope 2 Methodology - Please choose one of the options from the drop-down list in the corresponding column in the EDCI Data tab. " &amp; CHAR(10),"")))</f>
        <v/>
      </c>
      <c r="CP58" s="230" t="str">
        <f t="shared" si="64"/>
        <v/>
      </c>
      <c r="CQ58" s="230" t="str">
        <f>IF(COUNTIFS($BR$10:$BR$259,$BR58,$E$10:$E$259,$E58)&lt;&gt;COUNTIFS($BR$10:$BR$259,$BR58,$E$10:$E$259,$E58,AA$10:AA$259,AA58),CQ$8&amp;" for this company in this year is inconsistent across funds, please update accordingly. "&amp;CHAR(10),IF(AA58="","",IF(COUNTIF('Source Data (Hidden)'!$N$3:$N$6,AA58)&lt;&gt;1,"Invalid input for Scope 3 Methodology - Please choose one of the options from the drop-down list in the corresponding column in the EDCI Data tab. " &amp; CHAR(10),"")))</f>
        <v/>
      </c>
      <c r="CR58" s="230" t="str">
        <f t="shared" si="65"/>
        <v/>
      </c>
      <c r="CS58" s="230" t="str">
        <f t="shared" si="66"/>
        <v/>
      </c>
      <c r="CT58" s="230" t="str">
        <f t="shared" si="67"/>
        <v/>
      </c>
      <c r="CU58" s="230" t="str">
        <f t="shared" si="68"/>
        <v/>
      </c>
      <c r="CV58" s="230" t="str">
        <f t="shared" si="69"/>
        <v/>
      </c>
      <c r="CW58" s="230" t="str">
        <f t="shared" si="70"/>
        <v/>
      </c>
      <c r="CX58" s="230" t="str">
        <f t="shared" si="71"/>
        <v/>
      </c>
      <c r="CY58" s="230" t="str">
        <f t="shared" si="72"/>
        <v/>
      </c>
      <c r="CZ58" s="230" t="str">
        <f t="shared" si="73"/>
        <v/>
      </c>
      <c r="DA58" s="230" t="str">
        <f t="shared" si="74"/>
        <v/>
      </c>
      <c r="DB58" s="230" t="str">
        <f t="shared" si="75"/>
        <v/>
      </c>
      <c r="DC58" s="230" t="str">
        <f t="shared" si="76"/>
        <v/>
      </c>
      <c r="DD58" s="230" t="str">
        <f t="shared" si="77"/>
        <v/>
      </c>
      <c r="DE58" s="230" t="str">
        <f t="shared" si="78"/>
        <v/>
      </c>
      <c r="DF58" s="230" t="str">
        <f t="shared" si="79"/>
        <v/>
      </c>
      <c r="DG58" s="230" t="str">
        <f t="shared" si="80"/>
        <v/>
      </c>
      <c r="DH58" s="283" t="str">
        <f t="shared" si="81"/>
        <v/>
      </c>
      <c r="DI58" s="230" t="str">
        <f t="shared" si="82"/>
        <v/>
      </c>
      <c r="DJ58" s="230" t="str">
        <f>IF(COUNTIFS($BR$10:$BR$259,$BR58,$E$10:$E$259,$E58)&lt;&gt;COUNTIFS($BR$10:$BR$259,$BR58,$E$10:$E$259,$E58,AT$10:AT$259,AT58),DJ$8&amp;" for this company in this year is inconsistent across funds, please update accordingly. "&amp;CHAR(10),IF(AT58="","",IF(COUNTIF('Source Data (Hidden)'!$O$3:$O$5,AT58)&lt;&gt;1,"Invalid input for 'Does this Portco have a decarbonization strategy/plan in place' - Please ensure that you have selected a valid response using the drop-down list available in the corresponding column in the EDCI Data tab. " &amp; CHAR(10),"")))</f>
        <v/>
      </c>
      <c r="DK58" s="230" t="str">
        <f>IF(COUNTIFS($BR$10:$BR$259,$BR58,$E$10:$E$259,$E58)&lt;&gt;COUNTIFS($BR$10:$BR$259,$BR58,$E$10:$E$259,$E58,AU$10:AU$259,AU58),DK$8&amp;" for this company in this year is inconsistent across funds, please update accordingly. "&amp;CHAR(10),IF(AU58="","",IF(COUNTIF('Source Data (Hidden)'!$P$3:$P$5,AU58)&lt;&gt;1,"Invalid input for 'Does the Portfolio Company have a short-term GHG emission reduction target' - Please ensure you have selected a valid response using the drop-down list available in the corresponding column in the EDCI Data tab. " &amp; CHAR(10),"")))</f>
        <v/>
      </c>
      <c r="DL58" s="230" t="str">
        <f>IF(COUNTIFS($BR$10:$BR$259,$BR58,$E$10:$E$259,$E58)&lt;&gt;COUNTIFS($BR$10:$BR$259,$BR58,$E$10:$E$259,$E58,AV$10:AV$259,AV58),DL$8&amp;" for this company in this year is inconsistent across funds, please update accordingly. "&amp;CHAR(10),IF(AV58="","",IF(COUNTIF('Source Data (Hidden)'!$Q$3:$Q$6,AV58)&lt;&gt;1,"Invalid input for 'Does the Portfolio Company have a long-term net zero goal' - Please ensure that you have selected a valid response using the drop-down list available in the corresponding column in the EDCI Data tab. " &amp; CHAR(10),"")))</f>
        <v/>
      </c>
      <c r="DM58" s="230" t="str">
        <f t="shared" si="83"/>
        <v/>
      </c>
      <c r="DN58" s="230" t="str">
        <f t="shared" si="84"/>
        <v/>
      </c>
      <c r="DO58" s="230" t="str">
        <f t="shared" si="85"/>
        <v/>
      </c>
      <c r="DP58" s="230"/>
      <c r="DQ58" s="230" t="str">
        <f t="shared" si="86"/>
        <v/>
      </c>
      <c r="DR58" s="230" t="str">
        <f t="shared" si="87"/>
        <v/>
      </c>
      <c r="DS58" s="230" t="str">
        <f t="shared" si="88"/>
        <v/>
      </c>
      <c r="DT58" s="230" t="str">
        <f t="shared" si="89"/>
        <v/>
      </c>
      <c r="DU58" s="230" t="str">
        <f t="shared" si="90"/>
        <v/>
      </c>
      <c r="DV58" s="230" t="str">
        <f t="shared" si="91"/>
        <v/>
      </c>
      <c r="DW58" s="230" t="str">
        <f t="shared" si="92"/>
        <v/>
      </c>
      <c r="DX58" s="230" t="str">
        <f t="shared" si="93"/>
        <v/>
      </c>
      <c r="DY58" s="230" t="str">
        <f t="shared" si="94"/>
        <v/>
      </c>
      <c r="DZ58" s="230" t="str">
        <f t="shared" si="95"/>
        <v/>
      </c>
      <c r="EA58" s="230" t="str">
        <f t="shared" si="96"/>
        <v/>
      </c>
      <c r="EB58" s="230" t="str">
        <f t="shared" si="97"/>
        <v/>
      </c>
      <c r="EC58" s="284" t="str">
        <f t="shared" si="98"/>
        <v/>
      </c>
      <c r="ED58" s="284" t="str">
        <f t="shared" si="99"/>
        <v/>
      </c>
      <c r="EE58" s="230" t="str">
        <f t="shared" si="100"/>
        <v/>
      </c>
      <c r="EF58" s="230" t="str">
        <f>IF(COUNTIFS($BR$10:$BR$259,$BR58,$E$10:$E$259,$E58)&lt;&gt;COUNTIFS($BR$10:$BR$259,$BR58,$E$10:$E$259,$E58,BP$10:BP$259,BP58),EF$8&amp;" for this company in this year is inconsistent across funds, please update accordingly. "&amp;CHAR(10),IF(AND(BP58="",BQ58=""),"",IF(OR(AND(BQ58&lt;&gt;"",BP58&lt;&gt;"",BP58&lt;&gt;"Y"),AND(BQ58&lt;&gt;"",BP58=""),COUNTIF('Source Data (Hidden)'!$S$3:$S$4,BP58)&lt;&gt;1),"Invalid input for 'Do you conduct an employee survey' - Please ensure the input is either Y or N or leave blank if data is not available. If you have reported a % response rate to employee survey then the input for this metric should be Y. " &amp; CHAR(10),"")))</f>
        <v/>
      </c>
      <c r="EG58" s="230" t="str">
        <f t="shared" si="101"/>
        <v/>
      </c>
    </row>
    <row r="59" spans="1:137" s="154" customFormat="1" ht="60" customHeight="1" x14ac:dyDescent="0.35">
      <c r="A59" s="153"/>
      <c r="B59" s="212" t="str">
        <f t="shared" ca="1" si="0"/>
        <v/>
      </c>
      <c r="C59" s="213" t="str">
        <f>IF('EDCI Data'!B59="","",'EDCI Data'!B59)</f>
        <v/>
      </c>
      <c r="D59" s="214" t="str">
        <f>IF('EDCI Data'!C59="","",'EDCI Data'!C59)</f>
        <v/>
      </c>
      <c r="E59" s="215" t="str">
        <f>IF('EDCI Data'!D59="","",'EDCI Data'!D59)</f>
        <v/>
      </c>
      <c r="F59" s="216" t="str">
        <f>IF('EDCI Data'!E59="","",'EDCI Data'!E59)</f>
        <v/>
      </c>
      <c r="G59" s="213" t="str">
        <f>IF('EDCI Data'!F59="","",'EDCI Data'!F59)</f>
        <v/>
      </c>
      <c r="H59" s="213" t="str">
        <f>IF('EDCI Data'!G59="","",'EDCI Data'!G59)</f>
        <v/>
      </c>
      <c r="I59" s="213" t="str">
        <f>IF('EDCI Data'!H59="","",'EDCI Data'!H59)</f>
        <v/>
      </c>
      <c r="J59" s="213" t="str">
        <f>IF('EDCI Data'!I59="","",'EDCI Data'!I59)</f>
        <v/>
      </c>
      <c r="K59" s="213" t="str">
        <f>IF('EDCI Data'!J59="","",'EDCI Data'!J59)</f>
        <v/>
      </c>
      <c r="L59" s="213" t="str">
        <f>IF('EDCI Data'!K59="","",'EDCI Data'!K59)</f>
        <v/>
      </c>
      <c r="M59" s="217" t="str">
        <f>IF('EDCI Data'!L59="","",'EDCI Data'!L59)</f>
        <v/>
      </c>
      <c r="N59" s="217" t="str">
        <f>IF('EDCI Data'!M59="","",'EDCI Data'!M59)</f>
        <v/>
      </c>
      <c r="O59" s="213" t="str">
        <f>IF('EDCI Data'!N59="","",'EDCI Data'!N59)</f>
        <v/>
      </c>
      <c r="P59" s="213" t="str">
        <f>IF('EDCI Data'!O59="","",'EDCI Data'!O59)</f>
        <v/>
      </c>
      <c r="Q59" s="213" t="str">
        <f>IF('EDCI Data'!P59="","",'EDCI Data'!P59)</f>
        <v/>
      </c>
      <c r="R59" s="213" t="str">
        <f>IF('EDCI Data'!Q59="","",'EDCI Data'!Q59)</f>
        <v/>
      </c>
      <c r="S59" s="218" t="str">
        <f>IF('EDCI Data'!R59="","",'EDCI Data'!R59)</f>
        <v/>
      </c>
      <c r="T59" s="219" t="str">
        <f>IF('EDCI Data'!S59="","",'EDCI Data'!S59)</f>
        <v/>
      </c>
      <c r="U59" s="219" t="str">
        <f>IF('EDCI Data'!T59="","",'EDCI Data'!T59)</f>
        <v/>
      </c>
      <c r="V59" s="220" t="str">
        <f>IF('EDCI Data'!U59="","",'EDCI Data'!U59)</f>
        <v/>
      </c>
      <c r="W59" s="213" t="str">
        <f>IF('EDCI Data'!V59="","",'EDCI Data'!V59)</f>
        <v/>
      </c>
      <c r="X59" s="220" t="str">
        <f>IF('EDCI Data'!W59="","",'EDCI Data'!W59)</f>
        <v/>
      </c>
      <c r="Y59" s="213" t="str">
        <f>IF('EDCI Data'!X59="","",'EDCI Data'!X59)</f>
        <v/>
      </c>
      <c r="Z59" s="220" t="str">
        <f>IF('EDCI Data'!Y59="","",'EDCI Data'!Y59)</f>
        <v/>
      </c>
      <c r="AA59" s="213" t="str">
        <f>IF('EDCI Data'!Z59="","",'EDCI Data'!Z59)</f>
        <v/>
      </c>
      <c r="AB59" s="213" t="str">
        <f>IF('EDCI Data'!AA59="","",'EDCI Data'!AA59)</f>
        <v/>
      </c>
      <c r="AC59" s="213" t="str">
        <f>IF('EDCI Data'!AB59="","",'EDCI Data'!AB59)</f>
        <v/>
      </c>
      <c r="AD59" s="213" t="str">
        <f>IF('EDCI Data'!AC59="","",'EDCI Data'!AC59)</f>
        <v/>
      </c>
      <c r="AE59" s="213" t="str">
        <f>IF('EDCI Data'!AD59="","",'EDCI Data'!AD59)</f>
        <v/>
      </c>
      <c r="AF59" s="213" t="str">
        <f>IF('EDCI Data'!AE59="","",'EDCI Data'!AE59)</f>
        <v/>
      </c>
      <c r="AG59" s="213" t="str">
        <f>IF('EDCI Data'!AF59="","",'EDCI Data'!AF59)</f>
        <v/>
      </c>
      <c r="AH59" s="213" t="str">
        <f>IF('EDCI Data'!AG59="","",'EDCI Data'!AG59)</f>
        <v/>
      </c>
      <c r="AI59" s="213" t="str">
        <f>IF('EDCI Data'!AH59="","",'EDCI Data'!AH59)</f>
        <v/>
      </c>
      <c r="AJ59" s="213" t="str">
        <f>IF('EDCI Data'!AI59="","",'EDCI Data'!AI59)</f>
        <v/>
      </c>
      <c r="AK59" s="213" t="str">
        <f>IF('EDCI Data'!AJ59="","",'EDCI Data'!AJ59)</f>
        <v/>
      </c>
      <c r="AL59" s="213" t="str">
        <f>IF('EDCI Data'!AK59="","",'EDCI Data'!AK59)</f>
        <v/>
      </c>
      <c r="AM59" s="213" t="str">
        <f>IF('EDCI Data'!AL59="","",'EDCI Data'!AL59)</f>
        <v/>
      </c>
      <c r="AN59" s="213" t="str">
        <f>IF('EDCI Data'!AM59="","",'EDCI Data'!AM59)</f>
        <v/>
      </c>
      <c r="AO59" s="213" t="str">
        <f>IF('EDCI Data'!AN59="","",'EDCI Data'!AN59)</f>
        <v/>
      </c>
      <c r="AP59" s="213" t="str">
        <f>IF('EDCI Data'!AO59="","",'EDCI Data'!AO59)</f>
        <v/>
      </c>
      <c r="AQ59" s="213" t="str">
        <f>IF('EDCI Data'!AP59="","",'EDCI Data'!AP59)</f>
        <v/>
      </c>
      <c r="AR59" s="213" t="str">
        <f>IF('EDCI Data'!AQ59="","",'EDCI Data'!AQ59)</f>
        <v/>
      </c>
      <c r="AS59" s="213" t="str">
        <f>IF('EDCI Data'!AR59="","",'EDCI Data'!AR59)</f>
        <v/>
      </c>
      <c r="AT59" s="213" t="str">
        <f>IF('EDCI Data'!AS59="","",'EDCI Data'!AS59)</f>
        <v/>
      </c>
      <c r="AU59" s="213" t="str">
        <f>IF('EDCI Data'!AT59="","",'EDCI Data'!AT59)</f>
        <v/>
      </c>
      <c r="AV59" s="213" t="str">
        <f>IF('EDCI Data'!AU59="","",'EDCI Data'!AU59)</f>
        <v/>
      </c>
      <c r="AW59" s="213" t="str">
        <f>IF('EDCI Data'!AV59="","",'EDCI Data'!AV59)</f>
        <v/>
      </c>
      <c r="AX59" s="221" t="str">
        <f>IF('EDCI Data'!AW59="","",'EDCI Data'!AW59)</f>
        <v/>
      </c>
      <c r="AY59" s="221" t="str">
        <f>IF('EDCI Data'!AX59="","",'EDCI Data'!AX59)</f>
        <v/>
      </c>
      <c r="AZ59" s="222" t="str">
        <f t="shared" si="49"/>
        <v/>
      </c>
      <c r="BA59" s="223" t="str">
        <f>IF('EDCI Data'!AY59="","",'EDCI Data'!AY59)</f>
        <v/>
      </c>
      <c r="BB59" s="223" t="str">
        <f>IF('EDCI Data'!AZ59="","",'EDCI Data'!AZ59)</f>
        <v/>
      </c>
      <c r="BC59" s="223" t="str">
        <f>IF('EDCI Data'!BA59="","",'EDCI Data'!BA59)</f>
        <v/>
      </c>
      <c r="BD59" s="223" t="str">
        <f>IF('EDCI Data'!BB59="","",'EDCI Data'!BB59)</f>
        <v/>
      </c>
      <c r="BE59" s="223" t="str">
        <f>IF('EDCI Data'!BC59="","",'EDCI Data'!BC59)</f>
        <v/>
      </c>
      <c r="BF59" s="223" t="str">
        <f>IF('EDCI Data'!BD59="","",'EDCI Data'!BD59)</f>
        <v/>
      </c>
      <c r="BG59" s="223" t="str">
        <f>IF('EDCI Data'!BE59="","",'EDCI Data'!BE59)</f>
        <v/>
      </c>
      <c r="BH59" s="223" t="str">
        <f>IF('EDCI Data'!BF59="","",'EDCI Data'!BF59)</f>
        <v/>
      </c>
      <c r="BI59" s="224" t="str">
        <f>IF('EDCI Data'!BG59="","",'EDCI Data'!BG59)</f>
        <v/>
      </c>
      <c r="BJ59" s="225" t="str">
        <f>IF('EDCI Data'!S59="","",'EDCI Data'!S59)</f>
        <v/>
      </c>
      <c r="BK59" s="225" t="str">
        <f>IF('EDCI Data'!T59="","",'EDCI Data'!T59)</f>
        <v/>
      </c>
      <c r="BL59" s="224" t="str">
        <f>IF('EDCI Data'!BJ59="","",'EDCI Data'!BJ59)</f>
        <v/>
      </c>
      <c r="BM59" s="226" t="str">
        <f>IF('EDCI Data'!BK59="","",'EDCI Data'!BK59)</f>
        <v/>
      </c>
      <c r="BN59" s="226" t="str">
        <f>IF('EDCI Data'!BL59="","",'EDCI Data'!BL59)</f>
        <v/>
      </c>
      <c r="BO59" s="227" t="str">
        <f>IF('EDCI Data'!BM59="","",'EDCI Data'!BM59)</f>
        <v/>
      </c>
      <c r="BP59" s="228" t="str">
        <f>IF('EDCI Data'!BN59="","",'EDCI Data'!BN59)</f>
        <v/>
      </c>
      <c r="BQ59" s="229" t="str">
        <f>IF('EDCI Data'!BO59="","",'EDCI Data'!BO59)</f>
        <v/>
      </c>
      <c r="BR59" s="230" t="str">
        <f t="shared" si="50"/>
        <v/>
      </c>
      <c r="BS59" s="230" t="str">
        <f t="shared" si="51"/>
        <v/>
      </c>
      <c r="BT59" s="230" t="str">
        <f t="shared" si="52"/>
        <v/>
      </c>
      <c r="BU59" s="230" t="str">
        <f t="shared" si="53"/>
        <v/>
      </c>
      <c r="BV59" s="230" t="str">
        <f t="shared" si="54"/>
        <v/>
      </c>
      <c r="BW59" s="230" t="str">
        <f>IF(COUNTIFS($BR$10:$BR$259,$BR59,$E$10:$E$259,$E59)&lt;&gt;COUNTIFS($BR$10:$BR$259,$BR59,$E$10:$E$259,$E59,G$10:G$259,G59),BW$8&amp;" for this company in this year is inconsistent across funds, please update accordingly. "&amp;CHAR(10),IF(G59="","",IF(IFERROR(OR(INT(G59)&lt;&gt;G59,ISTEXT(G59),G59&gt;'Source Data (Hidden)'!$T$3),TRUE),"Invalid year of initial investment - Please ensure that the input is a year (not a date) and is not future dated. "&amp;CHAR(10),"")))</f>
        <v/>
      </c>
      <c r="BX59" s="230"/>
      <c r="BY59" s="230" t="str">
        <f>IF(COUNTIFS($BR$10:$BR$259,$BR59,$E$10:$E$259,$E59)&lt;&gt;COUNTIFS($BR$10:$BR$259,$BR59,$E$10:$E$259,$E59,I$10:I$259,I59),BY$8&amp;" for this company in this year is inconsistent across funds, please update accordingly. "&amp;CHAR(10),IF(I59="","",IF(COUNTIF('Source Data (Hidden)'!$A$3:$B$255,I59)=0,"Invalid country of domicile - Please enter a valid input using the drop-down in the 'Country of domicile' column in the EDCI Data tab. "&amp;CHAR(10),"")))</f>
        <v/>
      </c>
      <c r="BZ59" s="230" t="str">
        <f>IF(COUNTIFS($BR$10:$BR$259,$BR59,$E$10:$E$259,$E59)&lt;&gt;COUNTIFS($BR$10:$BR$259,$BR59,$E$10:$E$259,$E59,J$10:J$259,J59),BZ$8&amp;" for this company in this year is inconsistent across funds, please update accordingly. "&amp;CHAR(10),IF(J59="","",IF(COUNTIF('Source Data (Hidden)'!$A$3:$B$255,J59)=0,"Invalid primary country of operations - Please enter a valid input using the drop-down in the 'Primary country of operations' column in the EDCI Data tab and ensure that you have narrowed this down to 1 primary country of operations. "&amp;CHAR(10),"")))</f>
        <v/>
      </c>
      <c r="CA59" s="230" t="str">
        <f>IF(COUNTIFS($BR$10:$BR$259,$BR59,$E$10:$E$259,$E59)&lt;&gt;COUNTIFS($BR$10:$BR$259,$BR59,$E$10:$E$259,$E59,K$10:K$259,K59),CA$8&amp;" for this company in this year is inconsistent across funds, please update accordingly. "&amp;CHAR(10),IF(K59="","",IF(COUNTIF('Source Data (Hidden)'!$C$3:$C$4,K59)&lt;&gt;1,"Invalid company structure - Please classify the portfolio company as either 'Private' or 'Public'. "&amp;CHAR(10),"")))</f>
        <v/>
      </c>
      <c r="CB59" s="230" t="str">
        <f>IF(COUNTIFS($BR$10:$BR$259,$BR59,$E$10:$E$259,$E59)&lt;&gt;COUNTIFS($BR$10:$BR$259,$BR59,$E$10:$E$259,$E59,L$10:L$259,L59),CB$8&amp;" for this company in this year is inconsistent across funds, please update accordingly. "&amp;CHAR(10),IF(L59="","",IF(COUNTIF('Source Data (Hidden)'!$D$3:$D$5,L59)&lt;&gt;1,"Invalid growth stage of company - Please describe the growth stage of the company as either 'Venture', 'Growth' or 'Buyout'. " &amp; CHAR(10),"")))</f>
        <v/>
      </c>
      <c r="CC59" s="230" t="str">
        <f t="shared" si="55"/>
        <v/>
      </c>
      <c r="CD59" s="283" t="str">
        <f t="shared" si="56"/>
        <v/>
      </c>
      <c r="CE59" s="230" t="str">
        <f>IF(COUNTIFS($BR$10:$BR$259,$BR59,$E$10:$E$259,$E59)&lt;&gt;COUNTIFS($BR$10:$BR$259,$BR59,$E$10:$E$259,$E59,O$10:O$259,O59),CE$8&amp;" for this company in this year is inconsistent across funds, please update accordingly. "&amp;CHAR(10),IF(O59="","",IF(COUNTIF('Source Data (Hidden)'!$G$3:$G$13,O59)&lt;&gt;1,"Invalid sector of operations SICS name - Please ensure that you have selected a valid sector of operations using the drop-down list available in the corresponding column in the EDCI Data tab. " &amp; CHAR(10),"")))</f>
        <v/>
      </c>
      <c r="CF59" s="230" t="str">
        <f t="shared" ca="1" si="57"/>
        <v/>
      </c>
      <c r="CG59" s="230" t="str">
        <f t="shared" ca="1" si="58"/>
        <v/>
      </c>
      <c r="CH59" s="230" t="str">
        <f>IF(COUNTIFS($BR$10:$BR$259,$BR59,$E$10:$E$259,$E59)&lt;&gt;COUNTIFS($BR$10:$BR$259,$BR59,$E$10:$E$259,$E59,R$10:R$259,R59),CH$8&amp;" for this company in this year is inconsistent across funds, please update accordingly. "&amp;CHAR(10),IF(R59="","",IF(COUNTIF('Source Data (Hidden)'!$F$3:$F$183,R59)&lt;&gt;1,"Invalid currency input - Please ensure that the currency entered is a monetary unit described using three letter code (ISO 4217 code). " &amp; CHAR(10),"")))</f>
        <v/>
      </c>
      <c r="CI59" s="230" t="str">
        <f t="shared" si="59"/>
        <v/>
      </c>
      <c r="CJ59" s="230" t="str">
        <f t="shared" si="60"/>
        <v/>
      </c>
      <c r="CK59" s="230" t="str">
        <f t="shared" si="61"/>
        <v/>
      </c>
      <c r="CL59" s="230" t="str">
        <f t="shared" si="62"/>
        <v/>
      </c>
      <c r="CM59" s="230" t="str">
        <f>IF(COUNTIFS($BR$10:$BR$259,$BR59,$E$10:$E$259,$E59)&lt;&gt;COUNTIFS($BR$10:$BR$259,$BR59,$E$10:$E$259,$E59,W$10:W$259,W59),CM$8&amp;" for this company in this year is inconsistent across funds, please update accordingly. "&amp;CHAR(10),IF(W59="","",IF(COUNTIF('Source Data (Hidden)'!$L$3:$L$6,W59)&lt;&gt;1,"Invalid input for Scope 1 Methodology - Please choose one of the options from the drop-down list in the corresponding column in the EDCI Data tab. " &amp; CHAR(10),"")))</f>
        <v/>
      </c>
      <c r="CN59" s="230" t="str">
        <f t="shared" si="63"/>
        <v/>
      </c>
      <c r="CO59" s="230" t="str">
        <f>IF(COUNTIFS($BR$10:$BR$259,$BR59,$E$10:$E$259,$E59)&lt;&gt;COUNTIFS($BR$10:$BR$259,$BR59,$E$10:$E$259,$E59,Y$10:Y$259,Y59),CO$8&amp;" for this company in this year is inconsistent across funds, please update accordingly. "&amp;CHAR(10),IF(Y59="","",IF(COUNTIF('Source Data (Hidden)'!$M$3:$M$5,Y59)&lt;&gt;1,"Invalid input for Scope 2 Methodology - Please choose one of the options from the drop-down list in the corresponding column in the EDCI Data tab. " &amp; CHAR(10),"")))</f>
        <v/>
      </c>
      <c r="CP59" s="230" t="str">
        <f t="shared" si="64"/>
        <v/>
      </c>
      <c r="CQ59" s="230" t="str">
        <f>IF(COUNTIFS($BR$10:$BR$259,$BR59,$E$10:$E$259,$E59)&lt;&gt;COUNTIFS($BR$10:$BR$259,$BR59,$E$10:$E$259,$E59,AA$10:AA$259,AA59),CQ$8&amp;" for this company in this year is inconsistent across funds, please update accordingly. "&amp;CHAR(10),IF(AA59="","",IF(COUNTIF('Source Data (Hidden)'!$N$3:$N$6,AA59)&lt;&gt;1,"Invalid input for Scope 3 Methodology - Please choose one of the options from the drop-down list in the corresponding column in the EDCI Data tab. " &amp; CHAR(10),"")))</f>
        <v/>
      </c>
      <c r="CR59" s="230" t="str">
        <f t="shared" si="65"/>
        <v/>
      </c>
      <c r="CS59" s="230" t="str">
        <f t="shared" si="66"/>
        <v/>
      </c>
      <c r="CT59" s="230" t="str">
        <f t="shared" si="67"/>
        <v/>
      </c>
      <c r="CU59" s="230" t="str">
        <f t="shared" si="68"/>
        <v/>
      </c>
      <c r="CV59" s="230" t="str">
        <f t="shared" si="69"/>
        <v/>
      </c>
      <c r="CW59" s="230" t="str">
        <f t="shared" si="70"/>
        <v/>
      </c>
      <c r="CX59" s="230" t="str">
        <f t="shared" si="71"/>
        <v/>
      </c>
      <c r="CY59" s="230" t="str">
        <f t="shared" si="72"/>
        <v/>
      </c>
      <c r="CZ59" s="230" t="str">
        <f t="shared" si="73"/>
        <v/>
      </c>
      <c r="DA59" s="230" t="str">
        <f t="shared" si="74"/>
        <v/>
      </c>
      <c r="DB59" s="230" t="str">
        <f t="shared" si="75"/>
        <v/>
      </c>
      <c r="DC59" s="230" t="str">
        <f t="shared" si="76"/>
        <v/>
      </c>
      <c r="DD59" s="230" t="str">
        <f t="shared" si="77"/>
        <v/>
      </c>
      <c r="DE59" s="230" t="str">
        <f t="shared" si="78"/>
        <v/>
      </c>
      <c r="DF59" s="230" t="str">
        <f t="shared" si="79"/>
        <v/>
      </c>
      <c r="DG59" s="230" t="str">
        <f t="shared" si="80"/>
        <v/>
      </c>
      <c r="DH59" s="283" t="str">
        <f t="shared" si="81"/>
        <v/>
      </c>
      <c r="DI59" s="230" t="str">
        <f t="shared" si="82"/>
        <v/>
      </c>
      <c r="DJ59" s="230" t="str">
        <f>IF(COUNTIFS($BR$10:$BR$259,$BR59,$E$10:$E$259,$E59)&lt;&gt;COUNTIFS($BR$10:$BR$259,$BR59,$E$10:$E$259,$E59,AT$10:AT$259,AT59),DJ$8&amp;" for this company in this year is inconsistent across funds, please update accordingly. "&amp;CHAR(10),IF(AT59="","",IF(COUNTIF('Source Data (Hidden)'!$O$3:$O$5,AT59)&lt;&gt;1,"Invalid input for 'Does this Portco have a decarbonization strategy/plan in place' - Please ensure that you have selected a valid response using the drop-down list available in the corresponding column in the EDCI Data tab. " &amp; CHAR(10),"")))</f>
        <v/>
      </c>
      <c r="DK59" s="230" t="str">
        <f>IF(COUNTIFS($BR$10:$BR$259,$BR59,$E$10:$E$259,$E59)&lt;&gt;COUNTIFS($BR$10:$BR$259,$BR59,$E$10:$E$259,$E59,AU$10:AU$259,AU59),DK$8&amp;" for this company in this year is inconsistent across funds, please update accordingly. "&amp;CHAR(10),IF(AU59="","",IF(COUNTIF('Source Data (Hidden)'!$P$3:$P$5,AU59)&lt;&gt;1,"Invalid input for 'Does the Portfolio Company have a short-term GHG emission reduction target' - Please ensure you have selected a valid response using the drop-down list available in the corresponding column in the EDCI Data tab. " &amp; CHAR(10),"")))</f>
        <v/>
      </c>
      <c r="DL59" s="230" t="str">
        <f>IF(COUNTIFS($BR$10:$BR$259,$BR59,$E$10:$E$259,$E59)&lt;&gt;COUNTIFS($BR$10:$BR$259,$BR59,$E$10:$E$259,$E59,AV$10:AV$259,AV59),DL$8&amp;" for this company in this year is inconsistent across funds, please update accordingly. "&amp;CHAR(10),IF(AV59="","",IF(COUNTIF('Source Data (Hidden)'!$Q$3:$Q$6,AV59)&lt;&gt;1,"Invalid input for 'Does the Portfolio Company have a long-term net zero goal' - Please ensure that you have selected a valid response using the drop-down list available in the corresponding column in the EDCI Data tab. " &amp; CHAR(10),"")))</f>
        <v/>
      </c>
      <c r="DM59" s="230" t="str">
        <f t="shared" si="83"/>
        <v/>
      </c>
      <c r="DN59" s="230" t="str">
        <f t="shared" si="84"/>
        <v/>
      </c>
      <c r="DO59" s="230" t="str">
        <f t="shared" si="85"/>
        <v/>
      </c>
      <c r="DP59" s="230"/>
      <c r="DQ59" s="230" t="str">
        <f t="shared" si="86"/>
        <v/>
      </c>
      <c r="DR59" s="230" t="str">
        <f t="shared" si="87"/>
        <v/>
      </c>
      <c r="DS59" s="230" t="str">
        <f t="shared" si="88"/>
        <v/>
      </c>
      <c r="DT59" s="230" t="str">
        <f t="shared" si="89"/>
        <v/>
      </c>
      <c r="DU59" s="230" t="str">
        <f t="shared" si="90"/>
        <v/>
      </c>
      <c r="DV59" s="230" t="str">
        <f t="shared" si="91"/>
        <v/>
      </c>
      <c r="DW59" s="230" t="str">
        <f t="shared" si="92"/>
        <v/>
      </c>
      <c r="DX59" s="230" t="str">
        <f t="shared" si="93"/>
        <v/>
      </c>
      <c r="DY59" s="230" t="str">
        <f t="shared" si="94"/>
        <v/>
      </c>
      <c r="DZ59" s="230" t="str">
        <f t="shared" si="95"/>
        <v/>
      </c>
      <c r="EA59" s="230" t="str">
        <f t="shared" si="96"/>
        <v/>
      </c>
      <c r="EB59" s="230" t="str">
        <f t="shared" si="97"/>
        <v/>
      </c>
      <c r="EC59" s="284" t="str">
        <f t="shared" si="98"/>
        <v/>
      </c>
      <c r="ED59" s="284" t="str">
        <f t="shared" si="99"/>
        <v/>
      </c>
      <c r="EE59" s="230" t="str">
        <f t="shared" si="100"/>
        <v/>
      </c>
      <c r="EF59" s="230" t="str">
        <f>IF(COUNTIFS($BR$10:$BR$259,$BR59,$E$10:$E$259,$E59)&lt;&gt;COUNTIFS($BR$10:$BR$259,$BR59,$E$10:$E$259,$E59,BP$10:BP$259,BP59),EF$8&amp;" for this company in this year is inconsistent across funds, please update accordingly. "&amp;CHAR(10),IF(AND(BP59="",BQ59=""),"",IF(OR(AND(BQ59&lt;&gt;"",BP59&lt;&gt;"",BP59&lt;&gt;"Y"),AND(BQ59&lt;&gt;"",BP59=""),COUNTIF('Source Data (Hidden)'!$S$3:$S$4,BP59)&lt;&gt;1),"Invalid input for 'Do you conduct an employee survey' - Please ensure the input is either Y or N or leave blank if data is not available. If you have reported a % response rate to employee survey then the input for this metric should be Y. " &amp; CHAR(10),"")))</f>
        <v/>
      </c>
      <c r="EG59" s="230" t="str">
        <f t="shared" si="101"/>
        <v/>
      </c>
    </row>
    <row r="60" spans="1:137" s="154" customFormat="1" ht="60" customHeight="1" x14ac:dyDescent="0.35">
      <c r="A60" s="153"/>
      <c r="B60" s="212" t="str">
        <f t="shared" ca="1" si="0"/>
        <v/>
      </c>
      <c r="C60" s="213" t="str">
        <f>IF('EDCI Data'!B60="","",'EDCI Data'!B60)</f>
        <v/>
      </c>
      <c r="D60" s="214" t="str">
        <f>IF('EDCI Data'!C60="","",'EDCI Data'!C60)</f>
        <v/>
      </c>
      <c r="E60" s="215" t="str">
        <f>IF('EDCI Data'!D60="","",'EDCI Data'!D60)</f>
        <v/>
      </c>
      <c r="F60" s="216" t="str">
        <f>IF('EDCI Data'!E60="","",'EDCI Data'!E60)</f>
        <v/>
      </c>
      <c r="G60" s="213" t="str">
        <f>IF('EDCI Data'!F60="","",'EDCI Data'!F60)</f>
        <v/>
      </c>
      <c r="H60" s="213" t="str">
        <f>IF('EDCI Data'!G60="","",'EDCI Data'!G60)</f>
        <v/>
      </c>
      <c r="I60" s="213" t="str">
        <f>IF('EDCI Data'!H60="","",'EDCI Data'!H60)</f>
        <v/>
      </c>
      <c r="J60" s="213" t="str">
        <f>IF('EDCI Data'!I60="","",'EDCI Data'!I60)</f>
        <v/>
      </c>
      <c r="K60" s="213" t="str">
        <f>IF('EDCI Data'!J60="","",'EDCI Data'!J60)</f>
        <v/>
      </c>
      <c r="L60" s="213" t="str">
        <f>IF('EDCI Data'!K60="","",'EDCI Data'!K60)</f>
        <v/>
      </c>
      <c r="M60" s="217" t="str">
        <f>IF('EDCI Data'!L60="","",'EDCI Data'!L60)</f>
        <v/>
      </c>
      <c r="N60" s="217" t="str">
        <f>IF('EDCI Data'!M60="","",'EDCI Data'!M60)</f>
        <v/>
      </c>
      <c r="O60" s="213" t="str">
        <f>IF('EDCI Data'!N60="","",'EDCI Data'!N60)</f>
        <v/>
      </c>
      <c r="P60" s="213" t="str">
        <f>IF('EDCI Data'!O60="","",'EDCI Data'!O60)</f>
        <v/>
      </c>
      <c r="Q60" s="213" t="str">
        <f>IF('EDCI Data'!P60="","",'EDCI Data'!P60)</f>
        <v/>
      </c>
      <c r="R60" s="213" t="str">
        <f>IF('EDCI Data'!Q60="","",'EDCI Data'!Q60)</f>
        <v/>
      </c>
      <c r="S60" s="218" t="str">
        <f>IF('EDCI Data'!R60="","",'EDCI Data'!R60)</f>
        <v/>
      </c>
      <c r="T60" s="219" t="str">
        <f>IF('EDCI Data'!S60="","",'EDCI Data'!S60)</f>
        <v/>
      </c>
      <c r="U60" s="219" t="str">
        <f>IF('EDCI Data'!T60="","",'EDCI Data'!T60)</f>
        <v/>
      </c>
      <c r="V60" s="220" t="str">
        <f>IF('EDCI Data'!U60="","",'EDCI Data'!U60)</f>
        <v/>
      </c>
      <c r="W60" s="213" t="str">
        <f>IF('EDCI Data'!V60="","",'EDCI Data'!V60)</f>
        <v/>
      </c>
      <c r="X60" s="220" t="str">
        <f>IF('EDCI Data'!W60="","",'EDCI Data'!W60)</f>
        <v/>
      </c>
      <c r="Y60" s="213" t="str">
        <f>IF('EDCI Data'!X60="","",'EDCI Data'!X60)</f>
        <v/>
      </c>
      <c r="Z60" s="220" t="str">
        <f>IF('EDCI Data'!Y60="","",'EDCI Data'!Y60)</f>
        <v/>
      </c>
      <c r="AA60" s="213" t="str">
        <f>IF('EDCI Data'!Z60="","",'EDCI Data'!Z60)</f>
        <v/>
      </c>
      <c r="AB60" s="213" t="str">
        <f>IF('EDCI Data'!AA60="","",'EDCI Data'!AA60)</f>
        <v/>
      </c>
      <c r="AC60" s="213" t="str">
        <f>IF('EDCI Data'!AB60="","",'EDCI Data'!AB60)</f>
        <v/>
      </c>
      <c r="AD60" s="213" t="str">
        <f>IF('EDCI Data'!AC60="","",'EDCI Data'!AC60)</f>
        <v/>
      </c>
      <c r="AE60" s="213" t="str">
        <f>IF('EDCI Data'!AD60="","",'EDCI Data'!AD60)</f>
        <v/>
      </c>
      <c r="AF60" s="213" t="str">
        <f>IF('EDCI Data'!AE60="","",'EDCI Data'!AE60)</f>
        <v/>
      </c>
      <c r="AG60" s="213" t="str">
        <f>IF('EDCI Data'!AF60="","",'EDCI Data'!AF60)</f>
        <v/>
      </c>
      <c r="AH60" s="213" t="str">
        <f>IF('EDCI Data'!AG60="","",'EDCI Data'!AG60)</f>
        <v/>
      </c>
      <c r="AI60" s="213" t="str">
        <f>IF('EDCI Data'!AH60="","",'EDCI Data'!AH60)</f>
        <v/>
      </c>
      <c r="AJ60" s="213" t="str">
        <f>IF('EDCI Data'!AI60="","",'EDCI Data'!AI60)</f>
        <v/>
      </c>
      <c r="AK60" s="213" t="str">
        <f>IF('EDCI Data'!AJ60="","",'EDCI Data'!AJ60)</f>
        <v/>
      </c>
      <c r="AL60" s="213" t="str">
        <f>IF('EDCI Data'!AK60="","",'EDCI Data'!AK60)</f>
        <v/>
      </c>
      <c r="AM60" s="213" t="str">
        <f>IF('EDCI Data'!AL60="","",'EDCI Data'!AL60)</f>
        <v/>
      </c>
      <c r="AN60" s="213" t="str">
        <f>IF('EDCI Data'!AM60="","",'EDCI Data'!AM60)</f>
        <v/>
      </c>
      <c r="AO60" s="213" t="str">
        <f>IF('EDCI Data'!AN60="","",'EDCI Data'!AN60)</f>
        <v/>
      </c>
      <c r="AP60" s="213" t="str">
        <f>IF('EDCI Data'!AO60="","",'EDCI Data'!AO60)</f>
        <v/>
      </c>
      <c r="AQ60" s="213" t="str">
        <f>IF('EDCI Data'!AP60="","",'EDCI Data'!AP60)</f>
        <v/>
      </c>
      <c r="AR60" s="213" t="str">
        <f>IF('EDCI Data'!AQ60="","",'EDCI Data'!AQ60)</f>
        <v/>
      </c>
      <c r="AS60" s="213" t="str">
        <f>IF('EDCI Data'!AR60="","",'EDCI Data'!AR60)</f>
        <v/>
      </c>
      <c r="AT60" s="213" t="str">
        <f>IF('EDCI Data'!AS60="","",'EDCI Data'!AS60)</f>
        <v/>
      </c>
      <c r="AU60" s="213" t="str">
        <f>IF('EDCI Data'!AT60="","",'EDCI Data'!AT60)</f>
        <v/>
      </c>
      <c r="AV60" s="213" t="str">
        <f>IF('EDCI Data'!AU60="","",'EDCI Data'!AU60)</f>
        <v/>
      </c>
      <c r="AW60" s="213" t="str">
        <f>IF('EDCI Data'!AV60="","",'EDCI Data'!AV60)</f>
        <v/>
      </c>
      <c r="AX60" s="221" t="str">
        <f>IF('EDCI Data'!AW60="","",'EDCI Data'!AW60)</f>
        <v/>
      </c>
      <c r="AY60" s="221" t="str">
        <f>IF('EDCI Data'!AX60="","",'EDCI Data'!AX60)</f>
        <v/>
      </c>
      <c r="AZ60" s="222" t="str">
        <f t="shared" si="49"/>
        <v/>
      </c>
      <c r="BA60" s="223" t="str">
        <f>IF('EDCI Data'!AY60="","",'EDCI Data'!AY60)</f>
        <v/>
      </c>
      <c r="BB60" s="223" t="str">
        <f>IF('EDCI Data'!AZ60="","",'EDCI Data'!AZ60)</f>
        <v/>
      </c>
      <c r="BC60" s="223" t="str">
        <f>IF('EDCI Data'!BA60="","",'EDCI Data'!BA60)</f>
        <v/>
      </c>
      <c r="BD60" s="223" t="str">
        <f>IF('EDCI Data'!BB60="","",'EDCI Data'!BB60)</f>
        <v/>
      </c>
      <c r="BE60" s="223" t="str">
        <f>IF('EDCI Data'!BC60="","",'EDCI Data'!BC60)</f>
        <v/>
      </c>
      <c r="BF60" s="223" t="str">
        <f>IF('EDCI Data'!BD60="","",'EDCI Data'!BD60)</f>
        <v/>
      </c>
      <c r="BG60" s="223" t="str">
        <f>IF('EDCI Data'!BE60="","",'EDCI Data'!BE60)</f>
        <v/>
      </c>
      <c r="BH60" s="223" t="str">
        <f>IF('EDCI Data'!BF60="","",'EDCI Data'!BF60)</f>
        <v/>
      </c>
      <c r="BI60" s="224" t="str">
        <f>IF('EDCI Data'!BG60="","",'EDCI Data'!BG60)</f>
        <v/>
      </c>
      <c r="BJ60" s="225" t="str">
        <f>IF('EDCI Data'!S60="","",'EDCI Data'!S60)</f>
        <v/>
      </c>
      <c r="BK60" s="225" t="str">
        <f>IF('EDCI Data'!T60="","",'EDCI Data'!T60)</f>
        <v/>
      </c>
      <c r="BL60" s="224" t="str">
        <f>IF('EDCI Data'!BJ60="","",'EDCI Data'!BJ60)</f>
        <v/>
      </c>
      <c r="BM60" s="226" t="str">
        <f>IF('EDCI Data'!BK60="","",'EDCI Data'!BK60)</f>
        <v/>
      </c>
      <c r="BN60" s="226" t="str">
        <f>IF('EDCI Data'!BL60="","",'EDCI Data'!BL60)</f>
        <v/>
      </c>
      <c r="BO60" s="227" t="str">
        <f>IF('EDCI Data'!BM60="","",'EDCI Data'!BM60)</f>
        <v/>
      </c>
      <c r="BP60" s="228" t="str">
        <f>IF('EDCI Data'!BN60="","",'EDCI Data'!BN60)</f>
        <v/>
      </c>
      <c r="BQ60" s="229" t="str">
        <f>IF('EDCI Data'!BO60="","",'EDCI Data'!BO60)</f>
        <v/>
      </c>
      <c r="BR60" s="230" t="str">
        <f t="shared" si="50"/>
        <v/>
      </c>
      <c r="BS60" s="230" t="str">
        <f t="shared" si="51"/>
        <v/>
      </c>
      <c r="BT60" s="230" t="str">
        <f t="shared" si="52"/>
        <v/>
      </c>
      <c r="BU60" s="230" t="str">
        <f t="shared" si="53"/>
        <v/>
      </c>
      <c r="BV60" s="230" t="str">
        <f t="shared" si="54"/>
        <v/>
      </c>
      <c r="BW60" s="230" t="str">
        <f>IF(COUNTIFS($BR$10:$BR$259,$BR60,$E$10:$E$259,$E60)&lt;&gt;COUNTIFS($BR$10:$BR$259,$BR60,$E$10:$E$259,$E60,G$10:G$259,G60),BW$8&amp;" for this company in this year is inconsistent across funds, please update accordingly. "&amp;CHAR(10),IF(G60="","",IF(IFERROR(OR(INT(G60)&lt;&gt;G60,ISTEXT(G60),G60&gt;'Source Data (Hidden)'!$T$3),TRUE),"Invalid year of initial investment - Please ensure that the input is a year (not a date) and is not future dated. "&amp;CHAR(10),"")))</f>
        <v/>
      </c>
      <c r="BX60" s="230"/>
      <c r="BY60" s="230" t="str">
        <f>IF(COUNTIFS($BR$10:$BR$259,$BR60,$E$10:$E$259,$E60)&lt;&gt;COUNTIFS($BR$10:$BR$259,$BR60,$E$10:$E$259,$E60,I$10:I$259,I60),BY$8&amp;" for this company in this year is inconsistent across funds, please update accordingly. "&amp;CHAR(10),IF(I60="","",IF(COUNTIF('Source Data (Hidden)'!$A$3:$B$255,I60)=0,"Invalid country of domicile - Please enter a valid input using the drop-down in the 'Country of domicile' column in the EDCI Data tab. "&amp;CHAR(10),"")))</f>
        <v/>
      </c>
      <c r="BZ60" s="230" t="str">
        <f>IF(COUNTIFS($BR$10:$BR$259,$BR60,$E$10:$E$259,$E60)&lt;&gt;COUNTIFS($BR$10:$BR$259,$BR60,$E$10:$E$259,$E60,J$10:J$259,J60),BZ$8&amp;" for this company in this year is inconsistent across funds, please update accordingly. "&amp;CHAR(10),IF(J60="","",IF(COUNTIF('Source Data (Hidden)'!$A$3:$B$255,J60)=0,"Invalid primary country of operations - Please enter a valid input using the drop-down in the 'Primary country of operations' column in the EDCI Data tab and ensure that you have narrowed this down to 1 primary country of operations. "&amp;CHAR(10),"")))</f>
        <v/>
      </c>
      <c r="CA60" s="230" t="str">
        <f>IF(COUNTIFS($BR$10:$BR$259,$BR60,$E$10:$E$259,$E60)&lt;&gt;COUNTIFS($BR$10:$BR$259,$BR60,$E$10:$E$259,$E60,K$10:K$259,K60),CA$8&amp;" for this company in this year is inconsistent across funds, please update accordingly. "&amp;CHAR(10),IF(K60="","",IF(COUNTIF('Source Data (Hidden)'!$C$3:$C$4,K60)&lt;&gt;1,"Invalid company structure - Please classify the portfolio company as either 'Private' or 'Public'. "&amp;CHAR(10),"")))</f>
        <v/>
      </c>
      <c r="CB60" s="230" t="str">
        <f>IF(COUNTIFS($BR$10:$BR$259,$BR60,$E$10:$E$259,$E60)&lt;&gt;COUNTIFS($BR$10:$BR$259,$BR60,$E$10:$E$259,$E60,L$10:L$259,L60),CB$8&amp;" for this company in this year is inconsistent across funds, please update accordingly. "&amp;CHAR(10),IF(L60="","",IF(COUNTIF('Source Data (Hidden)'!$D$3:$D$5,L60)&lt;&gt;1,"Invalid growth stage of company - Please describe the growth stage of the company as either 'Venture', 'Growth' or 'Buyout'. " &amp; CHAR(10),"")))</f>
        <v/>
      </c>
      <c r="CC60" s="230" t="str">
        <f t="shared" si="55"/>
        <v/>
      </c>
      <c r="CD60" s="283" t="str">
        <f t="shared" si="56"/>
        <v/>
      </c>
      <c r="CE60" s="230" t="str">
        <f>IF(COUNTIFS($BR$10:$BR$259,$BR60,$E$10:$E$259,$E60)&lt;&gt;COUNTIFS($BR$10:$BR$259,$BR60,$E$10:$E$259,$E60,O$10:O$259,O60),CE$8&amp;" for this company in this year is inconsistent across funds, please update accordingly. "&amp;CHAR(10),IF(O60="","",IF(COUNTIF('Source Data (Hidden)'!$G$3:$G$13,O60)&lt;&gt;1,"Invalid sector of operations SICS name - Please ensure that you have selected a valid sector of operations using the drop-down list available in the corresponding column in the EDCI Data tab. " &amp; CHAR(10),"")))</f>
        <v/>
      </c>
      <c r="CF60" s="230" t="str">
        <f t="shared" ca="1" si="57"/>
        <v/>
      </c>
      <c r="CG60" s="230" t="str">
        <f t="shared" ca="1" si="58"/>
        <v/>
      </c>
      <c r="CH60" s="230" t="str">
        <f>IF(COUNTIFS($BR$10:$BR$259,$BR60,$E$10:$E$259,$E60)&lt;&gt;COUNTIFS($BR$10:$BR$259,$BR60,$E$10:$E$259,$E60,R$10:R$259,R60),CH$8&amp;" for this company in this year is inconsistent across funds, please update accordingly. "&amp;CHAR(10),IF(R60="","",IF(COUNTIF('Source Data (Hidden)'!$F$3:$F$183,R60)&lt;&gt;1,"Invalid currency input - Please ensure that the currency entered is a monetary unit described using three letter code (ISO 4217 code). " &amp; CHAR(10),"")))</f>
        <v/>
      </c>
      <c r="CI60" s="230" t="str">
        <f t="shared" si="59"/>
        <v/>
      </c>
      <c r="CJ60" s="230" t="str">
        <f t="shared" si="60"/>
        <v/>
      </c>
      <c r="CK60" s="230" t="str">
        <f t="shared" si="61"/>
        <v/>
      </c>
      <c r="CL60" s="230" t="str">
        <f t="shared" si="62"/>
        <v/>
      </c>
      <c r="CM60" s="230" t="str">
        <f>IF(COUNTIFS($BR$10:$BR$259,$BR60,$E$10:$E$259,$E60)&lt;&gt;COUNTIFS($BR$10:$BR$259,$BR60,$E$10:$E$259,$E60,W$10:W$259,W60),CM$8&amp;" for this company in this year is inconsistent across funds, please update accordingly. "&amp;CHAR(10),IF(W60="","",IF(COUNTIF('Source Data (Hidden)'!$L$3:$L$6,W60)&lt;&gt;1,"Invalid input for Scope 1 Methodology - Please choose one of the options from the drop-down list in the corresponding column in the EDCI Data tab. " &amp; CHAR(10),"")))</f>
        <v/>
      </c>
      <c r="CN60" s="230" t="str">
        <f t="shared" si="63"/>
        <v/>
      </c>
      <c r="CO60" s="230" t="str">
        <f>IF(COUNTIFS($BR$10:$BR$259,$BR60,$E$10:$E$259,$E60)&lt;&gt;COUNTIFS($BR$10:$BR$259,$BR60,$E$10:$E$259,$E60,Y$10:Y$259,Y60),CO$8&amp;" for this company in this year is inconsistent across funds, please update accordingly. "&amp;CHAR(10),IF(Y60="","",IF(COUNTIF('Source Data (Hidden)'!$M$3:$M$5,Y60)&lt;&gt;1,"Invalid input for Scope 2 Methodology - Please choose one of the options from the drop-down list in the corresponding column in the EDCI Data tab. " &amp; CHAR(10),"")))</f>
        <v/>
      </c>
      <c r="CP60" s="230" t="str">
        <f t="shared" si="64"/>
        <v/>
      </c>
      <c r="CQ60" s="230" t="str">
        <f>IF(COUNTIFS($BR$10:$BR$259,$BR60,$E$10:$E$259,$E60)&lt;&gt;COUNTIFS($BR$10:$BR$259,$BR60,$E$10:$E$259,$E60,AA$10:AA$259,AA60),CQ$8&amp;" for this company in this year is inconsistent across funds, please update accordingly. "&amp;CHAR(10),IF(AA60="","",IF(COUNTIF('Source Data (Hidden)'!$N$3:$N$6,AA60)&lt;&gt;1,"Invalid input for Scope 3 Methodology - Please choose one of the options from the drop-down list in the corresponding column in the EDCI Data tab. " &amp; CHAR(10),"")))</f>
        <v/>
      </c>
      <c r="CR60" s="230" t="str">
        <f t="shared" si="65"/>
        <v/>
      </c>
      <c r="CS60" s="230" t="str">
        <f t="shared" si="66"/>
        <v/>
      </c>
      <c r="CT60" s="230" t="str">
        <f t="shared" si="67"/>
        <v/>
      </c>
      <c r="CU60" s="230" t="str">
        <f t="shared" si="68"/>
        <v/>
      </c>
      <c r="CV60" s="230" t="str">
        <f t="shared" si="69"/>
        <v/>
      </c>
      <c r="CW60" s="230" t="str">
        <f t="shared" si="70"/>
        <v/>
      </c>
      <c r="CX60" s="230" t="str">
        <f t="shared" si="71"/>
        <v/>
      </c>
      <c r="CY60" s="230" t="str">
        <f t="shared" si="72"/>
        <v/>
      </c>
      <c r="CZ60" s="230" t="str">
        <f t="shared" si="73"/>
        <v/>
      </c>
      <c r="DA60" s="230" t="str">
        <f t="shared" si="74"/>
        <v/>
      </c>
      <c r="DB60" s="230" t="str">
        <f t="shared" si="75"/>
        <v/>
      </c>
      <c r="DC60" s="230" t="str">
        <f t="shared" si="76"/>
        <v/>
      </c>
      <c r="DD60" s="230" t="str">
        <f t="shared" si="77"/>
        <v/>
      </c>
      <c r="DE60" s="230" t="str">
        <f t="shared" si="78"/>
        <v/>
      </c>
      <c r="DF60" s="230" t="str">
        <f t="shared" si="79"/>
        <v/>
      </c>
      <c r="DG60" s="230" t="str">
        <f t="shared" si="80"/>
        <v/>
      </c>
      <c r="DH60" s="283" t="str">
        <f t="shared" si="81"/>
        <v/>
      </c>
      <c r="DI60" s="230" t="str">
        <f t="shared" si="82"/>
        <v/>
      </c>
      <c r="DJ60" s="230" t="str">
        <f>IF(COUNTIFS($BR$10:$BR$259,$BR60,$E$10:$E$259,$E60)&lt;&gt;COUNTIFS($BR$10:$BR$259,$BR60,$E$10:$E$259,$E60,AT$10:AT$259,AT60),DJ$8&amp;" for this company in this year is inconsistent across funds, please update accordingly. "&amp;CHAR(10),IF(AT60="","",IF(COUNTIF('Source Data (Hidden)'!$O$3:$O$5,AT60)&lt;&gt;1,"Invalid input for 'Does this Portco have a decarbonization strategy/plan in place' - Please ensure that you have selected a valid response using the drop-down list available in the corresponding column in the EDCI Data tab. " &amp; CHAR(10),"")))</f>
        <v/>
      </c>
      <c r="DK60" s="230" t="str">
        <f>IF(COUNTIFS($BR$10:$BR$259,$BR60,$E$10:$E$259,$E60)&lt;&gt;COUNTIFS($BR$10:$BR$259,$BR60,$E$10:$E$259,$E60,AU$10:AU$259,AU60),DK$8&amp;" for this company in this year is inconsistent across funds, please update accordingly. "&amp;CHAR(10),IF(AU60="","",IF(COUNTIF('Source Data (Hidden)'!$P$3:$P$5,AU60)&lt;&gt;1,"Invalid input for 'Does the Portfolio Company have a short-term GHG emission reduction target' - Please ensure you have selected a valid response using the drop-down list available in the corresponding column in the EDCI Data tab. " &amp; CHAR(10),"")))</f>
        <v/>
      </c>
      <c r="DL60" s="230" t="str">
        <f>IF(COUNTIFS($BR$10:$BR$259,$BR60,$E$10:$E$259,$E60)&lt;&gt;COUNTIFS($BR$10:$BR$259,$BR60,$E$10:$E$259,$E60,AV$10:AV$259,AV60),DL$8&amp;" for this company in this year is inconsistent across funds, please update accordingly. "&amp;CHAR(10),IF(AV60="","",IF(COUNTIF('Source Data (Hidden)'!$Q$3:$Q$6,AV60)&lt;&gt;1,"Invalid input for 'Does the Portfolio Company have a long-term net zero goal' - Please ensure that you have selected a valid response using the drop-down list available in the corresponding column in the EDCI Data tab. " &amp; CHAR(10),"")))</f>
        <v/>
      </c>
      <c r="DM60" s="230" t="str">
        <f t="shared" si="83"/>
        <v/>
      </c>
      <c r="DN60" s="230" t="str">
        <f t="shared" si="84"/>
        <v/>
      </c>
      <c r="DO60" s="230" t="str">
        <f t="shared" si="85"/>
        <v/>
      </c>
      <c r="DP60" s="230"/>
      <c r="DQ60" s="230" t="str">
        <f t="shared" si="86"/>
        <v/>
      </c>
      <c r="DR60" s="230" t="str">
        <f t="shared" si="87"/>
        <v/>
      </c>
      <c r="DS60" s="230" t="str">
        <f t="shared" si="88"/>
        <v/>
      </c>
      <c r="DT60" s="230" t="str">
        <f t="shared" si="89"/>
        <v/>
      </c>
      <c r="DU60" s="230" t="str">
        <f t="shared" si="90"/>
        <v/>
      </c>
      <c r="DV60" s="230" t="str">
        <f t="shared" si="91"/>
        <v/>
      </c>
      <c r="DW60" s="230" t="str">
        <f t="shared" si="92"/>
        <v/>
      </c>
      <c r="DX60" s="230" t="str">
        <f t="shared" si="93"/>
        <v/>
      </c>
      <c r="DY60" s="230" t="str">
        <f t="shared" si="94"/>
        <v/>
      </c>
      <c r="DZ60" s="230" t="str">
        <f t="shared" si="95"/>
        <v/>
      </c>
      <c r="EA60" s="230" t="str">
        <f t="shared" si="96"/>
        <v/>
      </c>
      <c r="EB60" s="230" t="str">
        <f t="shared" si="97"/>
        <v/>
      </c>
      <c r="EC60" s="284" t="str">
        <f t="shared" si="98"/>
        <v/>
      </c>
      <c r="ED60" s="284" t="str">
        <f t="shared" si="99"/>
        <v/>
      </c>
      <c r="EE60" s="230" t="str">
        <f t="shared" si="100"/>
        <v/>
      </c>
      <c r="EF60" s="230" t="str">
        <f>IF(COUNTIFS($BR$10:$BR$259,$BR60,$E$10:$E$259,$E60)&lt;&gt;COUNTIFS($BR$10:$BR$259,$BR60,$E$10:$E$259,$E60,BP$10:BP$259,BP60),EF$8&amp;" for this company in this year is inconsistent across funds, please update accordingly. "&amp;CHAR(10),IF(AND(BP60="",BQ60=""),"",IF(OR(AND(BQ60&lt;&gt;"",BP60&lt;&gt;"",BP60&lt;&gt;"Y"),AND(BQ60&lt;&gt;"",BP60=""),COUNTIF('Source Data (Hidden)'!$S$3:$S$4,BP60)&lt;&gt;1),"Invalid input for 'Do you conduct an employee survey' - Please ensure the input is either Y or N or leave blank if data is not available. If you have reported a % response rate to employee survey then the input for this metric should be Y. " &amp; CHAR(10),"")))</f>
        <v/>
      </c>
      <c r="EG60" s="230" t="str">
        <f t="shared" si="101"/>
        <v/>
      </c>
    </row>
    <row r="61" spans="1:137" s="154" customFormat="1" ht="60" customHeight="1" x14ac:dyDescent="0.35">
      <c r="A61" s="153"/>
      <c r="B61" s="212" t="str">
        <f t="shared" ca="1" si="0"/>
        <v/>
      </c>
      <c r="C61" s="213" t="str">
        <f>IF('EDCI Data'!B61="","",'EDCI Data'!B61)</f>
        <v/>
      </c>
      <c r="D61" s="214" t="str">
        <f>IF('EDCI Data'!C61="","",'EDCI Data'!C61)</f>
        <v/>
      </c>
      <c r="E61" s="215" t="str">
        <f>IF('EDCI Data'!D61="","",'EDCI Data'!D61)</f>
        <v/>
      </c>
      <c r="F61" s="216" t="str">
        <f>IF('EDCI Data'!E61="","",'EDCI Data'!E61)</f>
        <v/>
      </c>
      <c r="G61" s="213" t="str">
        <f>IF('EDCI Data'!F61="","",'EDCI Data'!F61)</f>
        <v/>
      </c>
      <c r="H61" s="213" t="str">
        <f>IF('EDCI Data'!G61="","",'EDCI Data'!G61)</f>
        <v/>
      </c>
      <c r="I61" s="213" t="str">
        <f>IF('EDCI Data'!H61="","",'EDCI Data'!H61)</f>
        <v/>
      </c>
      <c r="J61" s="213" t="str">
        <f>IF('EDCI Data'!I61="","",'EDCI Data'!I61)</f>
        <v/>
      </c>
      <c r="K61" s="213" t="str">
        <f>IF('EDCI Data'!J61="","",'EDCI Data'!J61)</f>
        <v/>
      </c>
      <c r="L61" s="213" t="str">
        <f>IF('EDCI Data'!K61="","",'EDCI Data'!K61)</f>
        <v/>
      </c>
      <c r="M61" s="217" t="str">
        <f>IF('EDCI Data'!L61="","",'EDCI Data'!L61)</f>
        <v/>
      </c>
      <c r="N61" s="217" t="str">
        <f>IF('EDCI Data'!M61="","",'EDCI Data'!M61)</f>
        <v/>
      </c>
      <c r="O61" s="213" t="str">
        <f>IF('EDCI Data'!N61="","",'EDCI Data'!N61)</f>
        <v/>
      </c>
      <c r="P61" s="213" t="str">
        <f>IF('EDCI Data'!O61="","",'EDCI Data'!O61)</f>
        <v/>
      </c>
      <c r="Q61" s="213" t="str">
        <f>IF('EDCI Data'!P61="","",'EDCI Data'!P61)</f>
        <v/>
      </c>
      <c r="R61" s="213" t="str">
        <f>IF('EDCI Data'!Q61="","",'EDCI Data'!Q61)</f>
        <v/>
      </c>
      <c r="S61" s="218" t="str">
        <f>IF('EDCI Data'!R61="","",'EDCI Data'!R61)</f>
        <v/>
      </c>
      <c r="T61" s="219" t="str">
        <f>IF('EDCI Data'!S61="","",'EDCI Data'!S61)</f>
        <v/>
      </c>
      <c r="U61" s="219" t="str">
        <f>IF('EDCI Data'!T61="","",'EDCI Data'!T61)</f>
        <v/>
      </c>
      <c r="V61" s="220" t="str">
        <f>IF('EDCI Data'!U61="","",'EDCI Data'!U61)</f>
        <v/>
      </c>
      <c r="W61" s="213" t="str">
        <f>IF('EDCI Data'!V61="","",'EDCI Data'!V61)</f>
        <v/>
      </c>
      <c r="X61" s="220" t="str">
        <f>IF('EDCI Data'!W61="","",'EDCI Data'!W61)</f>
        <v/>
      </c>
      <c r="Y61" s="213" t="str">
        <f>IF('EDCI Data'!X61="","",'EDCI Data'!X61)</f>
        <v/>
      </c>
      <c r="Z61" s="220" t="str">
        <f>IF('EDCI Data'!Y61="","",'EDCI Data'!Y61)</f>
        <v/>
      </c>
      <c r="AA61" s="213" t="str">
        <f>IF('EDCI Data'!Z61="","",'EDCI Data'!Z61)</f>
        <v/>
      </c>
      <c r="AB61" s="213" t="str">
        <f>IF('EDCI Data'!AA61="","",'EDCI Data'!AA61)</f>
        <v/>
      </c>
      <c r="AC61" s="213" t="str">
        <f>IF('EDCI Data'!AB61="","",'EDCI Data'!AB61)</f>
        <v/>
      </c>
      <c r="AD61" s="213" t="str">
        <f>IF('EDCI Data'!AC61="","",'EDCI Data'!AC61)</f>
        <v/>
      </c>
      <c r="AE61" s="213" t="str">
        <f>IF('EDCI Data'!AD61="","",'EDCI Data'!AD61)</f>
        <v/>
      </c>
      <c r="AF61" s="213" t="str">
        <f>IF('EDCI Data'!AE61="","",'EDCI Data'!AE61)</f>
        <v/>
      </c>
      <c r="AG61" s="213" t="str">
        <f>IF('EDCI Data'!AF61="","",'EDCI Data'!AF61)</f>
        <v/>
      </c>
      <c r="AH61" s="213" t="str">
        <f>IF('EDCI Data'!AG61="","",'EDCI Data'!AG61)</f>
        <v/>
      </c>
      <c r="AI61" s="213" t="str">
        <f>IF('EDCI Data'!AH61="","",'EDCI Data'!AH61)</f>
        <v/>
      </c>
      <c r="AJ61" s="213" t="str">
        <f>IF('EDCI Data'!AI61="","",'EDCI Data'!AI61)</f>
        <v/>
      </c>
      <c r="AK61" s="213" t="str">
        <f>IF('EDCI Data'!AJ61="","",'EDCI Data'!AJ61)</f>
        <v/>
      </c>
      <c r="AL61" s="213" t="str">
        <f>IF('EDCI Data'!AK61="","",'EDCI Data'!AK61)</f>
        <v/>
      </c>
      <c r="AM61" s="213" t="str">
        <f>IF('EDCI Data'!AL61="","",'EDCI Data'!AL61)</f>
        <v/>
      </c>
      <c r="AN61" s="213" t="str">
        <f>IF('EDCI Data'!AM61="","",'EDCI Data'!AM61)</f>
        <v/>
      </c>
      <c r="AO61" s="213" t="str">
        <f>IF('EDCI Data'!AN61="","",'EDCI Data'!AN61)</f>
        <v/>
      </c>
      <c r="AP61" s="213" t="str">
        <f>IF('EDCI Data'!AO61="","",'EDCI Data'!AO61)</f>
        <v/>
      </c>
      <c r="AQ61" s="213" t="str">
        <f>IF('EDCI Data'!AP61="","",'EDCI Data'!AP61)</f>
        <v/>
      </c>
      <c r="AR61" s="213" t="str">
        <f>IF('EDCI Data'!AQ61="","",'EDCI Data'!AQ61)</f>
        <v/>
      </c>
      <c r="AS61" s="213" t="str">
        <f>IF('EDCI Data'!AR61="","",'EDCI Data'!AR61)</f>
        <v/>
      </c>
      <c r="AT61" s="213" t="str">
        <f>IF('EDCI Data'!AS61="","",'EDCI Data'!AS61)</f>
        <v/>
      </c>
      <c r="AU61" s="213" t="str">
        <f>IF('EDCI Data'!AT61="","",'EDCI Data'!AT61)</f>
        <v/>
      </c>
      <c r="AV61" s="213" t="str">
        <f>IF('EDCI Data'!AU61="","",'EDCI Data'!AU61)</f>
        <v/>
      </c>
      <c r="AW61" s="213" t="str">
        <f>IF('EDCI Data'!AV61="","",'EDCI Data'!AV61)</f>
        <v/>
      </c>
      <c r="AX61" s="221" t="str">
        <f>IF('EDCI Data'!AW61="","",'EDCI Data'!AW61)</f>
        <v/>
      </c>
      <c r="AY61" s="221" t="str">
        <f>IF('EDCI Data'!AX61="","",'EDCI Data'!AX61)</f>
        <v/>
      </c>
      <c r="AZ61" s="222" t="str">
        <f t="shared" si="49"/>
        <v/>
      </c>
      <c r="BA61" s="223" t="str">
        <f>IF('EDCI Data'!AY61="","",'EDCI Data'!AY61)</f>
        <v/>
      </c>
      <c r="BB61" s="223" t="str">
        <f>IF('EDCI Data'!AZ61="","",'EDCI Data'!AZ61)</f>
        <v/>
      </c>
      <c r="BC61" s="223" t="str">
        <f>IF('EDCI Data'!BA61="","",'EDCI Data'!BA61)</f>
        <v/>
      </c>
      <c r="BD61" s="223" t="str">
        <f>IF('EDCI Data'!BB61="","",'EDCI Data'!BB61)</f>
        <v/>
      </c>
      <c r="BE61" s="223" t="str">
        <f>IF('EDCI Data'!BC61="","",'EDCI Data'!BC61)</f>
        <v/>
      </c>
      <c r="BF61" s="223" t="str">
        <f>IF('EDCI Data'!BD61="","",'EDCI Data'!BD61)</f>
        <v/>
      </c>
      <c r="BG61" s="223" t="str">
        <f>IF('EDCI Data'!BE61="","",'EDCI Data'!BE61)</f>
        <v/>
      </c>
      <c r="BH61" s="223" t="str">
        <f>IF('EDCI Data'!BF61="","",'EDCI Data'!BF61)</f>
        <v/>
      </c>
      <c r="BI61" s="224" t="str">
        <f>IF('EDCI Data'!BG61="","",'EDCI Data'!BG61)</f>
        <v/>
      </c>
      <c r="BJ61" s="225" t="str">
        <f>IF('EDCI Data'!S61="","",'EDCI Data'!S61)</f>
        <v/>
      </c>
      <c r="BK61" s="225" t="str">
        <f>IF('EDCI Data'!T61="","",'EDCI Data'!T61)</f>
        <v/>
      </c>
      <c r="BL61" s="224" t="str">
        <f>IF('EDCI Data'!BJ61="","",'EDCI Data'!BJ61)</f>
        <v/>
      </c>
      <c r="BM61" s="226" t="str">
        <f>IF('EDCI Data'!BK61="","",'EDCI Data'!BK61)</f>
        <v/>
      </c>
      <c r="BN61" s="226" t="str">
        <f>IF('EDCI Data'!BL61="","",'EDCI Data'!BL61)</f>
        <v/>
      </c>
      <c r="BO61" s="227" t="str">
        <f>IF('EDCI Data'!BM61="","",'EDCI Data'!BM61)</f>
        <v/>
      </c>
      <c r="BP61" s="228" t="str">
        <f>IF('EDCI Data'!BN61="","",'EDCI Data'!BN61)</f>
        <v/>
      </c>
      <c r="BQ61" s="229" t="str">
        <f>IF('EDCI Data'!BO61="","",'EDCI Data'!BO61)</f>
        <v/>
      </c>
      <c r="BR61" s="230" t="str">
        <f t="shared" si="50"/>
        <v/>
      </c>
      <c r="BS61" s="230" t="str">
        <f t="shared" si="51"/>
        <v/>
      </c>
      <c r="BT61" s="230" t="str">
        <f t="shared" si="52"/>
        <v/>
      </c>
      <c r="BU61" s="230" t="str">
        <f t="shared" si="53"/>
        <v/>
      </c>
      <c r="BV61" s="230" t="str">
        <f t="shared" si="54"/>
        <v/>
      </c>
      <c r="BW61" s="230" t="str">
        <f>IF(COUNTIFS($BR$10:$BR$259,$BR61,$E$10:$E$259,$E61)&lt;&gt;COUNTIFS($BR$10:$BR$259,$BR61,$E$10:$E$259,$E61,G$10:G$259,G61),BW$8&amp;" for this company in this year is inconsistent across funds, please update accordingly. "&amp;CHAR(10),IF(G61="","",IF(IFERROR(OR(INT(G61)&lt;&gt;G61,ISTEXT(G61),G61&gt;'Source Data (Hidden)'!$T$3),TRUE),"Invalid year of initial investment - Please ensure that the input is a year (not a date) and is not future dated. "&amp;CHAR(10),"")))</f>
        <v/>
      </c>
      <c r="BX61" s="230"/>
      <c r="BY61" s="230" t="str">
        <f>IF(COUNTIFS($BR$10:$BR$259,$BR61,$E$10:$E$259,$E61)&lt;&gt;COUNTIFS($BR$10:$BR$259,$BR61,$E$10:$E$259,$E61,I$10:I$259,I61),BY$8&amp;" for this company in this year is inconsistent across funds, please update accordingly. "&amp;CHAR(10),IF(I61="","",IF(COUNTIF('Source Data (Hidden)'!$A$3:$B$255,I61)=0,"Invalid country of domicile - Please enter a valid input using the drop-down in the 'Country of domicile' column in the EDCI Data tab. "&amp;CHAR(10),"")))</f>
        <v/>
      </c>
      <c r="BZ61" s="230" t="str">
        <f>IF(COUNTIFS($BR$10:$BR$259,$BR61,$E$10:$E$259,$E61)&lt;&gt;COUNTIFS($BR$10:$BR$259,$BR61,$E$10:$E$259,$E61,J$10:J$259,J61),BZ$8&amp;" for this company in this year is inconsistent across funds, please update accordingly. "&amp;CHAR(10),IF(J61="","",IF(COUNTIF('Source Data (Hidden)'!$A$3:$B$255,J61)=0,"Invalid primary country of operations - Please enter a valid input using the drop-down in the 'Primary country of operations' column in the EDCI Data tab and ensure that you have narrowed this down to 1 primary country of operations. "&amp;CHAR(10),"")))</f>
        <v/>
      </c>
      <c r="CA61" s="230" t="str">
        <f>IF(COUNTIFS($BR$10:$BR$259,$BR61,$E$10:$E$259,$E61)&lt;&gt;COUNTIFS($BR$10:$BR$259,$BR61,$E$10:$E$259,$E61,K$10:K$259,K61),CA$8&amp;" for this company in this year is inconsistent across funds, please update accordingly. "&amp;CHAR(10),IF(K61="","",IF(COUNTIF('Source Data (Hidden)'!$C$3:$C$4,K61)&lt;&gt;1,"Invalid company structure - Please classify the portfolio company as either 'Private' or 'Public'. "&amp;CHAR(10),"")))</f>
        <v/>
      </c>
      <c r="CB61" s="230" t="str">
        <f>IF(COUNTIFS($BR$10:$BR$259,$BR61,$E$10:$E$259,$E61)&lt;&gt;COUNTIFS($BR$10:$BR$259,$BR61,$E$10:$E$259,$E61,L$10:L$259,L61),CB$8&amp;" for this company in this year is inconsistent across funds, please update accordingly. "&amp;CHAR(10),IF(L61="","",IF(COUNTIF('Source Data (Hidden)'!$D$3:$D$5,L61)&lt;&gt;1,"Invalid growth stage of company - Please describe the growth stage of the company as either 'Venture', 'Growth' or 'Buyout'. " &amp; CHAR(10),"")))</f>
        <v/>
      </c>
      <c r="CC61" s="230" t="str">
        <f t="shared" si="55"/>
        <v/>
      </c>
      <c r="CD61" s="283" t="str">
        <f t="shared" si="56"/>
        <v/>
      </c>
      <c r="CE61" s="230" t="str">
        <f>IF(COUNTIFS($BR$10:$BR$259,$BR61,$E$10:$E$259,$E61)&lt;&gt;COUNTIFS($BR$10:$BR$259,$BR61,$E$10:$E$259,$E61,O$10:O$259,O61),CE$8&amp;" for this company in this year is inconsistent across funds, please update accordingly. "&amp;CHAR(10),IF(O61="","",IF(COUNTIF('Source Data (Hidden)'!$G$3:$G$13,O61)&lt;&gt;1,"Invalid sector of operations SICS name - Please ensure that you have selected a valid sector of operations using the drop-down list available in the corresponding column in the EDCI Data tab. " &amp; CHAR(10),"")))</f>
        <v/>
      </c>
      <c r="CF61" s="230" t="str">
        <f t="shared" ca="1" si="57"/>
        <v/>
      </c>
      <c r="CG61" s="230" t="str">
        <f t="shared" ca="1" si="58"/>
        <v/>
      </c>
      <c r="CH61" s="230" t="str">
        <f>IF(COUNTIFS($BR$10:$BR$259,$BR61,$E$10:$E$259,$E61)&lt;&gt;COUNTIFS($BR$10:$BR$259,$BR61,$E$10:$E$259,$E61,R$10:R$259,R61),CH$8&amp;" for this company in this year is inconsistent across funds, please update accordingly. "&amp;CHAR(10),IF(R61="","",IF(COUNTIF('Source Data (Hidden)'!$F$3:$F$183,R61)&lt;&gt;1,"Invalid currency input - Please ensure that the currency entered is a monetary unit described using three letter code (ISO 4217 code). " &amp; CHAR(10),"")))</f>
        <v/>
      </c>
      <c r="CI61" s="230" t="str">
        <f t="shared" si="59"/>
        <v/>
      </c>
      <c r="CJ61" s="230" t="str">
        <f t="shared" si="60"/>
        <v/>
      </c>
      <c r="CK61" s="230" t="str">
        <f t="shared" si="61"/>
        <v/>
      </c>
      <c r="CL61" s="230" t="str">
        <f t="shared" si="62"/>
        <v/>
      </c>
      <c r="CM61" s="230" t="str">
        <f>IF(COUNTIFS($BR$10:$BR$259,$BR61,$E$10:$E$259,$E61)&lt;&gt;COUNTIFS($BR$10:$BR$259,$BR61,$E$10:$E$259,$E61,W$10:W$259,W61),CM$8&amp;" for this company in this year is inconsistent across funds, please update accordingly. "&amp;CHAR(10),IF(W61="","",IF(COUNTIF('Source Data (Hidden)'!$L$3:$L$6,W61)&lt;&gt;1,"Invalid input for Scope 1 Methodology - Please choose one of the options from the drop-down list in the corresponding column in the EDCI Data tab. " &amp; CHAR(10),"")))</f>
        <v/>
      </c>
      <c r="CN61" s="230" t="str">
        <f t="shared" si="63"/>
        <v/>
      </c>
      <c r="CO61" s="230" t="str">
        <f>IF(COUNTIFS($BR$10:$BR$259,$BR61,$E$10:$E$259,$E61)&lt;&gt;COUNTIFS($BR$10:$BR$259,$BR61,$E$10:$E$259,$E61,Y$10:Y$259,Y61),CO$8&amp;" for this company in this year is inconsistent across funds, please update accordingly. "&amp;CHAR(10),IF(Y61="","",IF(COUNTIF('Source Data (Hidden)'!$M$3:$M$5,Y61)&lt;&gt;1,"Invalid input for Scope 2 Methodology - Please choose one of the options from the drop-down list in the corresponding column in the EDCI Data tab. " &amp; CHAR(10),"")))</f>
        <v/>
      </c>
      <c r="CP61" s="230" t="str">
        <f t="shared" si="64"/>
        <v/>
      </c>
      <c r="CQ61" s="230" t="str">
        <f>IF(COUNTIFS($BR$10:$BR$259,$BR61,$E$10:$E$259,$E61)&lt;&gt;COUNTIFS($BR$10:$BR$259,$BR61,$E$10:$E$259,$E61,AA$10:AA$259,AA61),CQ$8&amp;" for this company in this year is inconsistent across funds, please update accordingly. "&amp;CHAR(10),IF(AA61="","",IF(COUNTIF('Source Data (Hidden)'!$N$3:$N$6,AA61)&lt;&gt;1,"Invalid input for Scope 3 Methodology - Please choose one of the options from the drop-down list in the corresponding column in the EDCI Data tab. " &amp; CHAR(10),"")))</f>
        <v/>
      </c>
      <c r="CR61" s="230" t="str">
        <f t="shared" si="65"/>
        <v/>
      </c>
      <c r="CS61" s="230" t="str">
        <f t="shared" si="66"/>
        <v/>
      </c>
      <c r="CT61" s="230" t="str">
        <f t="shared" si="67"/>
        <v/>
      </c>
      <c r="CU61" s="230" t="str">
        <f t="shared" si="68"/>
        <v/>
      </c>
      <c r="CV61" s="230" t="str">
        <f t="shared" si="69"/>
        <v/>
      </c>
      <c r="CW61" s="230" t="str">
        <f t="shared" si="70"/>
        <v/>
      </c>
      <c r="CX61" s="230" t="str">
        <f t="shared" si="71"/>
        <v/>
      </c>
      <c r="CY61" s="230" t="str">
        <f t="shared" si="72"/>
        <v/>
      </c>
      <c r="CZ61" s="230" t="str">
        <f t="shared" si="73"/>
        <v/>
      </c>
      <c r="DA61" s="230" t="str">
        <f t="shared" si="74"/>
        <v/>
      </c>
      <c r="DB61" s="230" t="str">
        <f t="shared" si="75"/>
        <v/>
      </c>
      <c r="DC61" s="230" t="str">
        <f t="shared" si="76"/>
        <v/>
      </c>
      <c r="DD61" s="230" t="str">
        <f t="shared" si="77"/>
        <v/>
      </c>
      <c r="DE61" s="230" t="str">
        <f t="shared" si="78"/>
        <v/>
      </c>
      <c r="DF61" s="230" t="str">
        <f t="shared" si="79"/>
        <v/>
      </c>
      <c r="DG61" s="230" t="str">
        <f t="shared" si="80"/>
        <v/>
      </c>
      <c r="DH61" s="283" t="str">
        <f t="shared" si="81"/>
        <v/>
      </c>
      <c r="DI61" s="230" t="str">
        <f t="shared" si="82"/>
        <v/>
      </c>
      <c r="DJ61" s="230" t="str">
        <f>IF(COUNTIFS($BR$10:$BR$259,$BR61,$E$10:$E$259,$E61)&lt;&gt;COUNTIFS($BR$10:$BR$259,$BR61,$E$10:$E$259,$E61,AT$10:AT$259,AT61),DJ$8&amp;" for this company in this year is inconsistent across funds, please update accordingly. "&amp;CHAR(10),IF(AT61="","",IF(COUNTIF('Source Data (Hidden)'!$O$3:$O$5,AT61)&lt;&gt;1,"Invalid input for 'Does this Portco have a decarbonization strategy/plan in place' - Please ensure that you have selected a valid response using the drop-down list available in the corresponding column in the EDCI Data tab. " &amp; CHAR(10),"")))</f>
        <v/>
      </c>
      <c r="DK61" s="230" t="str">
        <f>IF(COUNTIFS($BR$10:$BR$259,$BR61,$E$10:$E$259,$E61)&lt;&gt;COUNTIFS($BR$10:$BR$259,$BR61,$E$10:$E$259,$E61,AU$10:AU$259,AU61),DK$8&amp;" for this company in this year is inconsistent across funds, please update accordingly. "&amp;CHAR(10),IF(AU61="","",IF(COUNTIF('Source Data (Hidden)'!$P$3:$P$5,AU61)&lt;&gt;1,"Invalid input for 'Does the Portfolio Company have a short-term GHG emission reduction target' - Please ensure you have selected a valid response using the drop-down list available in the corresponding column in the EDCI Data tab. " &amp; CHAR(10),"")))</f>
        <v/>
      </c>
      <c r="DL61" s="230" t="str">
        <f>IF(COUNTIFS($BR$10:$BR$259,$BR61,$E$10:$E$259,$E61)&lt;&gt;COUNTIFS($BR$10:$BR$259,$BR61,$E$10:$E$259,$E61,AV$10:AV$259,AV61),DL$8&amp;" for this company in this year is inconsistent across funds, please update accordingly. "&amp;CHAR(10),IF(AV61="","",IF(COUNTIF('Source Data (Hidden)'!$Q$3:$Q$6,AV61)&lt;&gt;1,"Invalid input for 'Does the Portfolio Company have a long-term net zero goal' - Please ensure that you have selected a valid response using the drop-down list available in the corresponding column in the EDCI Data tab. " &amp; CHAR(10),"")))</f>
        <v/>
      </c>
      <c r="DM61" s="230" t="str">
        <f t="shared" si="83"/>
        <v/>
      </c>
      <c r="DN61" s="230" t="str">
        <f t="shared" si="84"/>
        <v/>
      </c>
      <c r="DO61" s="230" t="str">
        <f t="shared" si="85"/>
        <v/>
      </c>
      <c r="DP61" s="230"/>
      <c r="DQ61" s="230" t="str">
        <f t="shared" si="86"/>
        <v/>
      </c>
      <c r="DR61" s="230" t="str">
        <f t="shared" si="87"/>
        <v/>
      </c>
      <c r="DS61" s="230" t="str">
        <f t="shared" si="88"/>
        <v/>
      </c>
      <c r="DT61" s="230" t="str">
        <f t="shared" si="89"/>
        <v/>
      </c>
      <c r="DU61" s="230" t="str">
        <f t="shared" si="90"/>
        <v/>
      </c>
      <c r="DV61" s="230" t="str">
        <f t="shared" si="91"/>
        <v/>
      </c>
      <c r="DW61" s="230" t="str">
        <f t="shared" si="92"/>
        <v/>
      </c>
      <c r="DX61" s="230" t="str">
        <f t="shared" si="93"/>
        <v/>
      </c>
      <c r="DY61" s="230" t="str">
        <f t="shared" si="94"/>
        <v/>
      </c>
      <c r="DZ61" s="230" t="str">
        <f t="shared" si="95"/>
        <v/>
      </c>
      <c r="EA61" s="230" t="str">
        <f t="shared" si="96"/>
        <v/>
      </c>
      <c r="EB61" s="230" t="str">
        <f t="shared" si="97"/>
        <v/>
      </c>
      <c r="EC61" s="284" t="str">
        <f t="shared" si="98"/>
        <v/>
      </c>
      <c r="ED61" s="284" t="str">
        <f t="shared" si="99"/>
        <v/>
      </c>
      <c r="EE61" s="230" t="str">
        <f t="shared" si="100"/>
        <v/>
      </c>
      <c r="EF61" s="230" t="str">
        <f>IF(COUNTIFS($BR$10:$BR$259,$BR61,$E$10:$E$259,$E61)&lt;&gt;COUNTIFS($BR$10:$BR$259,$BR61,$E$10:$E$259,$E61,BP$10:BP$259,BP61),EF$8&amp;" for this company in this year is inconsistent across funds, please update accordingly. "&amp;CHAR(10),IF(AND(BP61="",BQ61=""),"",IF(OR(AND(BQ61&lt;&gt;"",BP61&lt;&gt;"",BP61&lt;&gt;"Y"),AND(BQ61&lt;&gt;"",BP61=""),COUNTIF('Source Data (Hidden)'!$S$3:$S$4,BP61)&lt;&gt;1),"Invalid input for 'Do you conduct an employee survey' - Please ensure the input is either Y or N or leave blank if data is not available. If you have reported a % response rate to employee survey then the input for this metric should be Y. " &amp; CHAR(10),"")))</f>
        <v/>
      </c>
      <c r="EG61" s="230" t="str">
        <f t="shared" si="101"/>
        <v/>
      </c>
    </row>
    <row r="62" spans="1:137" s="154" customFormat="1" ht="60" customHeight="1" x14ac:dyDescent="0.35">
      <c r="A62" s="153"/>
      <c r="B62" s="212" t="str">
        <f t="shared" ca="1" si="0"/>
        <v/>
      </c>
      <c r="C62" s="213" t="str">
        <f>IF('EDCI Data'!B62="","",'EDCI Data'!B62)</f>
        <v/>
      </c>
      <c r="D62" s="214" t="str">
        <f>IF('EDCI Data'!C62="","",'EDCI Data'!C62)</f>
        <v/>
      </c>
      <c r="E62" s="215" t="str">
        <f>IF('EDCI Data'!D62="","",'EDCI Data'!D62)</f>
        <v/>
      </c>
      <c r="F62" s="216" t="str">
        <f>IF('EDCI Data'!E62="","",'EDCI Data'!E62)</f>
        <v/>
      </c>
      <c r="G62" s="213" t="str">
        <f>IF('EDCI Data'!F62="","",'EDCI Data'!F62)</f>
        <v/>
      </c>
      <c r="H62" s="213" t="str">
        <f>IF('EDCI Data'!G62="","",'EDCI Data'!G62)</f>
        <v/>
      </c>
      <c r="I62" s="213" t="str">
        <f>IF('EDCI Data'!H62="","",'EDCI Data'!H62)</f>
        <v/>
      </c>
      <c r="J62" s="213" t="str">
        <f>IF('EDCI Data'!I62="","",'EDCI Data'!I62)</f>
        <v/>
      </c>
      <c r="K62" s="213" t="str">
        <f>IF('EDCI Data'!J62="","",'EDCI Data'!J62)</f>
        <v/>
      </c>
      <c r="L62" s="213" t="str">
        <f>IF('EDCI Data'!K62="","",'EDCI Data'!K62)</f>
        <v/>
      </c>
      <c r="M62" s="217" t="str">
        <f>IF('EDCI Data'!L62="","",'EDCI Data'!L62)</f>
        <v/>
      </c>
      <c r="N62" s="217" t="str">
        <f>IF('EDCI Data'!M62="","",'EDCI Data'!M62)</f>
        <v/>
      </c>
      <c r="O62" s="213" t="str">
        <f>IF('EDCI Data'!N62="","",'EDCI Data'!N62)</f>
        <v/>
      </c>
      <c r="P62" s="213" t="str">
        <f>IF('EDCI Data'!O62="","",'EDCI Data'!O62)</f>
        <v/>
      </c>
      <c r="Q62" s="213" t="str">
        <f>IF('EDCI Data'!P62="","",'EDCI Data'!P62)</f>
        <v/>
      </c>
      <c r="R62" s="213" t="str">
        <f>IF('EDCI Data'!Q62="","",'EDCI Data'!Q62)</f>
        <v/>
      </c>
      <c r="S62" s="218" t="str">
        <f>IF('EDCI Data'!R62="","",'EDCI Data'!R62)</f>
        <v/>
      </c>
      <c r="T62" s="219" t="str">
        <f>IF('EDCI Data'!S62="","",'EDCI Data'!S62)</f>
        <v/>
      </c>
      <c r="U62" s="219" t="str">
        <f>IF('EDCI Data'!T62="","",'EDCI Data'!T62)</f>
        <v/>
      </c>
      <c r="V62" s="220" t="str">
        <f>IF('EDCI Data'!U62="","",'EDCI Data'!U62)</f>
        <v/>
      </c>
      <c r="W62" s="213" t="str">
        <f>IF('EDCI Data'!V62="","",'EDCI Data'!V62)</f>
        <v/>
      </c>
      <c r="X62" s="220" t="str">
        <f>IF('EDCI Data'!W62="","",'EDCI Data'!W62)</f>
        <v/>
      </c>
      <c r="Y62" s="213" t="str">
        <f>IF('EDCI Data'!X62="","",'EDCI Data'!X62)</f>
        <v/>
      </c>
      <c r="Z62" s="220" t="str">
        <f>IF('EDCI Data'!Y62="","",'EDCI Data'!Y62)</f>
        <v/>
      </c>
      <c r="AA62" s="213" t="str">
        <f>IF('EDCI Data'!Z62="","",'EDCI Data'!Z62)</f>
        <v/>
      </c>
      <c r="AB62" s="213" t="str">
        <f>IF('EDCI Data'!AA62="","",'EDCI Data'!AA62)</f>
        <v/>
      </c>
      <c r="AC62" s="213" t="str">
        <f>IF('EDCI Data'!AB62="","",'EDCI Data'!AB62)</f>
        <v/>
      </c>
      <c r="AD62" s="213" t="str">
        <f>IF('EDCI Data'!AC62="","",'EDCI Data'!AC62)</f>
        <v/>
      </c>
      <c r="AE62" s="213" t="str">
        <f>IF('EDCI Data'!AD62="","",'EDCI Data'!AD62)</f>
        <v/>
      </c>
      <c r="AF62" s="213" t="str">
        <f>IF('EDCI Data'!AE62="","",'EDCI Data'!AE62)</f>
        <v/>
      </c>
      <c r="AG62" s="213" t="str">
        <f>IF('EDCI Data'!AF62="","",'EDCI Data'!AF62)</f>
        <v/>
      </c>
      <c r="AH62" s="213" t="str">
        <f>IF('EDCI Data'!AG62="","",'EDCI Data'!AG62)</f>
        <v/>
      </c>
      <c r="AI62" s="213" t="str">
        <f>IF('EDCI Data'!AH62="","",'EDCI Data'!AH62)</f>
        <v/>
      </c>
      <c r="AJ62" s="213" t="str">
        <f>IF('EDCI Data'!AI62="","",'EDCI Data'!AI62)</f>
        <v/>
      </c>
      <c r="AK62" s="213" t="str">
        <f>IF('EDCI Data'!AJ62="","",'EDCI Data'!AJ62)</f>
        <v/>
      </c>
      <c r="AL62" s="213" t="str">
        <f>IF('EDCI Data'!AK62="","",'EDCI Data'!AK62)</f>
        <v/>
      </c>
      <c r="AM62" s="213" t="str">
        <f>IF('EDCI Data'!AL62="","",'EDCI Data'!AL62)</f>
        <v/>
      </c>
      <c r="AN62" s="213" t="str">
        <f>IF('EDCI Data'!AM62="","",'EDCI Data'!AM62)</f>
        <v/>
      </c>
      <c r="AO62" s="213" t="str">
        <f>IF('EDCI Data'!AN62="","",'EDCI Data'!AN62)</f>
        <v/>
      </c>
      <c r="AP62" s="213" t="str">
        <f>IF('EDCI Data'!AO62="","",'EDCI Data'!AO62)</f>
        <v/>
      </c>
      <c r="AQ62" s="213" t="str">
        <f>IF('EDCI Data'!AP62="","",'EDCI Data'!AP62)</f>
        <v/>
      </c>
      <c r="AR62" s="213" t="str">
        <f>IF('EDCI Data'!AQ62="","",'EDCI Data'!AQ62)</f>
        <v/>
      </c>
      <c r="AS62" s="213" t="str">
        <f>IF('EDCI Data'!AR62="","",'EDCI Data'!AR62)</f>
        <v/>
      </c>
      <c r="AT62" s="213" t="str">
        <f>IF('EDCI Data'!AS62="","",'EDCI Data'!AS62)</f>
        <v/>
      </c>
      <c r="AU62" s="213" t="str">
        <f>IF('EDCI Data'!AT62="","",'EDCI Data'!AT62)</f>
        <v/>
      </c>
      <c r="AV62" s="213" t="str">
        <f>IF('EDCI Data'!AU62="","",'EDCI Data'!AU62)</f>
        <v/>
      </c>
      <c r="AW62" s="213" t="str">
        <f>IF('EDCI Data'!AV62="","",'EDCI Data'!AV62)</f>
        <v/>
      </c>
      <c r="AX62" s="221" t="str">
        <f>IF('EDCI Data'!AW62="","",'EDCI Data'!AW62)</f>
        <v/>
      </c>
      <c r="AY62" s="221" t="str">
        <f>IF('EDCI Data'!AX62="","",'EDCI Data'!AX62)</f>
        <v/>
      </c>
      <c r="AZ62" s="222" t="str">
        <f t="shared" si="49"/>
        <v/>
      </c>
      <c r="BA62" s="223" t="str">
        <f>IF('EDCI Data'!AY62="","",'EDCI Data'!AY62)</f>
        <v/>
      </c>
      <c r="BB62" s="223" t="str">
        <f>IF('EDCI Data'!AZ62="","",'EDCI Data'!AZ62)</f>
        <v/>
      </c>
      <c r="BC62" s="223" t="str">
        <f>IF('EDCI Data'!BA62="","",'EDCI Data'!BA62)</f>
        <v/>
      </c>
      <c r="BD62" s="223" t="str">
        <f>IF('EDCI Data'!BB62="","",'EDCI Data'!BB62)</f>
        <v/>
      </c>
      <c r="BE62" s="223" t="str">
        <f>IF('EDCI Data'!BC62="","",'EDCI Data'!BC62)</f>
        <v/>
      </c>
      <c r="BF62" s="223" t="str">
        <f>IF('EDCI Data'!BD62="","",'EDCI Data'!BD62)</f>
        <v/>
      </c>
      <c r="BG62" s="223" t="str">
        <f>IF('EDCI Data'!BE62="","",'EDCI Data'!BE62)</f>
        <v/>
      </c>
      <c r="BH62" s="223" t="str">
        <f>IF('EDCI Data'!BF62="","",'EDCI Data'!BF62)</f>
        <v/>
      </c>
      <c r="BI62" s="224" t="str">
        <f>IF('EDCI Data'!BG62="","",'EDCI Data'!BG62)</f>
        <v/>
      </c>
      <c r="BJ62" s="225" t="str">
        <f>IF('EDCI Data'!S62="","",'EDCI Data'!S62)</f>
        <v/>
      </c>
      <c r="BK62" s="225" t="str">
        <f>IF('EDCI Data'!T62="","",'EDCI Data'!T62)</f>
        <v/>
      </c>
      <c r="BL62" s="224" t="str">
        <f>IF('EDCI Data'!BJ62="","",'EDCI Data'!BJ62)</f>
        <v/>
      </c>
      <c r="BM62" s="226" t="str">
        <f>IF('EDCI Data'!BK62="","",'EDCI Data'!BK62)</f>
        <v/>
      </c>
      <c r="BN62" s="226" t="str">
        <f>IF('EDCI Data'!BL62="","",'EDCI Data'!BL62)</f>
        <v/>
      </c>
      <c r="BO62" s="227" t="str">
        <f>IF('EDCI Data'!BM62="","",'EDCI Data'!BM62)</f>
        <v/>
      </c>
      <c r="BP62" s="228" t="str">
        <f>IF('EDCI Data'!BN62="","",'EDCI Data'!BN62)</f>
        <v/>
      </c>
      <c r="BQ62" s="229" t="str">
        <f>IF('EDCI Data'!BO62="","",'EDCI Data'!BO62)</f>
        <v/>
      </c>
      <c r="BR62" s="230" t="str">
        <f t="shared" si="50"/>
        <v/>
      </c>
      <c r="BS62" s="230" t="str">
        <f t="shared" si="51"/>
        <v/>
      </c>
      <c r="BT62" s="230" t="str">
        <f t="shared" si="52"/>
        <v/>
      </c>
      <c r="BU62" s="230" t="str">
        <f t="shared" si="53"/>
        <v/>
      </c>
      <c r="BV62" s="230" t="str">
        <f t="shared" si="54"/>
        <v/>
      </c>
      <c r="BW62" s="230" t="str">
        <f>IF(COUNTIFS($BR$10:$BR$259,$BR62,$E$10:$E$259,$E62)&lt;&gt;COUNTIFS($BR$10:$BR$259,$BR62,$E$10:$E$259,$E62,G$10:G$259,G62),BW$8&amp;" for this company in this year is inconsistent across funds, please update accordingly. "&amp;CHAR(10),IF(G62="","",IF(IFERROR(OR(INT(G62)&lt;&gt;G62,ISTEXT(G62),G62&gt;'Source Data (Hidden)'!$T$3),TRUE),"Invalid year of initial investment - Please ensure that the input is a year (not a date) and is not future dated. "&amp;CHAR(10),"")))</f>
        <v/>
      </c>
      <c r="BX62" s="230"/>
      <c r="BY62" s="230" t="str">
        <f>IF(COUNTIFS($BR$10:$BR$259,$BR62,$E$10:$E$259,$E62)&lt;&gt;COUNTIFS($BR$10:$BR$259,$BR62,$E$10:$E$259,$E62,I$10:I$259,I62),BY$8&amp;" for this company in this year is inconsistent across funds, please update accordingly. "&amp;CHAR(10),IF(I62="","",IF(COUNTIF('Source Data (Hidden)'!$A$3:$B$255,I62)=0,"Invalid country of domicile - Please enter a valid input using the drop-down in the 'Country of domicile' column in the EDCI Data tab. "&amp;CHAR(10),"")))</f>
        <v/>
      </c>
      <c r="BZ62" s="230" t="str">
        <f>IF(COUNTIFS($BR$10:$BR$259,$BR62,$E$10:$E$259,$E62)&lt;&gt;COUNTIFS($BR$10:$BR$259,$BR62,$E$10:$E$259,$E62,J$10:J$259,J62),BZ$8&amp;" for this company in this year is inconsistent across funds, please update accordingly. "&amp;CHAR(10),IF(J62="","",IF(COUNTIF('Source Data (Hidden)'!$A$3:$B$255,J62)=0,"Invalid primary country of operations - Please enter a valid input using the drop-down in the 'Primary country of operations' column in the EDCI Data tab and ensure that you have narrowed this down to 1 primary country of operations. "&amp;CHAR(10),"")))</f>
        <v/>
      </c>
      <c r="CA62" s="230" t="str">
        <f>IF(COUNTIFS($BR$10:$BR$259,$BR62,$E$10:$E$259,$E62)&lt;&gt;COUNTIFS($BR$10:$BR$259,$BR62,$E$10:$E$259,$E62,K$10:K$259,K62),CA$8&amp;" for this company in this year is inconsistent across funds, please update accordingly. "&amp;CHAR(10),IF(K62="","",IF(COUNTIF('Source Data (Hidden)'!$C$3:$C$4,K62)&lt;&gt;1,"Invalid company structure - Please classify the portfolio company as either 'Private' or 'Public'. "&amp;CHAR(10),"")))</f>
        <v/>
      </c>
      <c r="CB62" s="230" t="str">
        <f>IF(COUNTIFS($BR$10:$BR$259,$BR62,$E$10:$E$259,$E62)&lt;&gt;COUNTIFS($BR$10:$BR$259,$BR62,$E$10:$E$259,$E62,L$10:L$259,L62),CB$8&amp;" for this company in this year is inconsistent across funds, please update accordingly. "&amp;CHAR(10),IF(L62="","",IF(COUNTIF('Source Data (Hidden)'!$D$3:$D$5,L62)&lt;&gt;1,"Invalid growth stage of company - Please describe the growth stage of the company as either 'Venture', 'Growth' or 'Buyout'. " &amp; CHAR(10),"")))</f>
        <v/>
      </c>
      <c r="CC62" s="230" t="str">
        <f t="shared" si="55"/>
        <v/>
      </c>
      <c r="CD62" s="283" t="str">
        <f t="shared" si="56"/>
        <v/>
      </c>
      <c r="CE62" s="230" t="str">
        <f>IF(COUNTIFS($BR$10:$BR$259,$BR62,$E$10:$E$259,$E62)&lt;&gt;COUNTIFS($BR$10:$BR$259,$BR62,$E$10:$E$259,$E62,O$10:O$259,O62),CE$8&amp;" for this company in this year is inconsistent across funds, please update accordingly. "&amp;CHAR(10),IF(O62="","",IF(COUNTIF('Source Data (Hidden)'!$G$3:$G$13,O62)&lt;&gt;1,"Invalid sector of operations SICS name - Please ensure that you have selected a valid sector of operations using the drop-down list available in the corresponding column in the EDCI Data tab. " &amp; CHAR(10),"")))</f>
        <v/>
      </c>
      <c r="CF62" s="230" t="str">
        <f t="shared" ca="1" si="57"/>
        <v/>
      </c>
      <c r="CG62" s="230" t="str">
        <f t="shared" ca="1" si="58"/>
        <v/>
      </c>
      <c r="CH62" s="230" t="str">
        <f>IF(COUNTIFS($BR$10:$BR$259,$BR62,$E$10:$E$259,$E62)&lt;&gt;COUNTIFS($BR$10:$BR$259,$BR62,$E$10:$E$259,$E62,R$10:R$259,R62),CH$8&amp;" for this company in this year is inconsistent across funds, please update accordingly. "&amp;CHAR(10),IF(R62="","",IF(COUNTIF('Source Data (Hidden)'!$F$3:$F$183,R62)&lt;&gt;1,"Invalid currency input - Please ensure that the currency entered is a monetary unit described using three letter code (ISO 4217 code). " &amp; CHAR(10),"")))</f>
        <v/>
      </c>
      <c r="CI62" s="230" t="str">
        <f t="shared" si="59"/>
        <v/>
      </c>
      <c r="CJ62" s="230" t="str">
        <f t="shared" si="60"/>
        <v/>
      </c>
      <c r="CK62" s="230" t="str">
        <f t="shared" si="61"/>
        <v/>
      </c>
      <c r="CL62" s="230" t="str">
        <f t="shared" si="62"/>
        <v/>
      </c>
      <c r="CM62" s="230" t="str">
        <f>IF(COUNTIFS($BR$10:$BR$259,$BR62,$E$10:$E$259,$E62)&lt;&gt;COUNTIFS($BR$10:$BR$259,$BR62,$E$10:$E$259,$E62,W$10:W$259,W62),CM$8&amp;" for this company in this year is inconsistent across funds, please update accordingly. "&amp;CHAR(10),IF(W62="","",IF(COUNTIF('Source Data (Hidden)'!$L$3:$L$6,W62)&lt;&gt;1,"Invalid input for Scope 1 Methodology - Please choose one of the options from the drop-down list in the corresponding column in the EDCI Data tab. " &amp; CHAR(10),"")))</f>
        <v/>
      </c>
      <c r="CN62" s="230" t="str">
        <f t="shared" si="63"/>
        <v/>
      </c>
      <c r="CO62" s="230" t="str">
        <f>IF(COUNTIFS($BR$10:$BR$259,$BR62,$E$10:$E$259,$E62)&lt;&gt;COUNTIFS($BR$10:$BR$259,$BR62,$E$10:$E$259,$E62,Y$10:Y$259,Y62),CO$8&amp;" for this company in this year is inconsistent across funds, please update accordingly. "&amp;CHAR(10),IF(Y62="","",IF(COUNTIF('Source Data (Hidden)'!$M$3:$M$5,Y62)&lt;&gt;1,"Invalid input for Scope 2 Methodology - Please choose one of the options from the drop-down list in the corresponding column in the EDCI Data tab. " &amp; CHAR(10),"")))</f>
        <v/>
      </c>
      <c r="CP62" s="230" t="str">
        <f t="shared" si="64"/>
        <v/>
      </c>
      <c r="CQ62" s="230" t="str">
        <f>IF(COUNTIFS($BR$10:$BR$259,$BR62,$E$10:$E$259,$E62)&lt;&gt;COUNTIFS($BR$10:$BR$259,$BR62,$E$10:$E$259,$E62,AA$10:AA$259,AA62),CQ$8&amp;" for this company in this year is inconsistent across funds, please update accordingly. "&amp;CHAR(10),IF(AA62="","",IF(COUNTIF('Source Data (Hidden)'!$N$3:$N$6,AA62)&lt;&gt;1,"Invalid input for Scope 3 Methodology - Please choose one of the options from the drop-down list in the corresponding column in the EDCI Data tab. " &amp; CHAR(10),"")))</f>
        <v/>
      </c>
      <c r="CR62" s="230" t="str">
        <f t="shared" si="65"/>
        <v/>
      </c>
      <c r="CS62" s="230" t="str">
        <f t="shared" si="66"/>
        <v/>
      </c>
      <c r="CT62" s="230" t="str">
        <f t="shared" si="67"/>
        <v/>
      </c>
      <c r="CU62" s="230" t="str">
        <f t="shared" si="68"/>
        <v/>
      </c>
      <c r="CV62" s="230" t="str">
        <f t="shared" si="69"/>
        <v/>
      </c>
      <c r="CW62" s="230" t="str">
        <f t="shared" si="70"/>
        <v/>
      </c>
      <c r="CX62" s="230" t="str">
        <f t="shared" si="71"/>
        <v/>
      </c>
      <c r="CY62" s="230" t="str">
        <f t="shared" si="72"/>
        <v/>
      </c>
      <c r="CZ62" s="230" t="str">
        <f t="shared" si="73"/>
        <v/>
      </c>
      <c r="DA62" s="230" t="str">
        <f t="shared" si="74"/>
        <v/>
      </c>
      <c r="DB62" s="230" t="str">
        <f t="shared" si="75"/>
        <v/>
      </c>
      <c r="DC62" s="230" t="str">
        <f t="shared" si="76"/>
        <v/>
      </c>
      <c r="DD62" s="230" t="str">
        <f t="shared" si="77"/>
        <v/>
      </c>
      <c r="DE62" s="230" t="str">
        <f t="shared" si="78"/>
        <v/>
      </c>
      <c r="DF62" s="230" t="str">
        <f t="shared" si="79"/>
        <v/>
      </c>
      <c r="DG62" s="230" t="str">
        <f t="shared" si="80"/>
        <v/>
      </c>
      <c r="DH62" s="283" t="str">
        <f t="shared" si="81"/>
        <v/>
      </c>
      <c r="DI62" s="230" t="str">
        <f t="shared" si="82"/>
        <v/>
      </c>
      <c r="DJ62" s="230" t="str">
        <f>IF(COUNTIFS($BR$10:$BR$259,$BR62,$E$10:$E$259,$E62)&lt;&gt;COUNTIFS($BR$10:$BR$259,$BR62,$E$10:$E$259,$E62,AT$10:AT$259,AT62),DJ$8&amp;" for this company in this year is inconsistent across funds, please update accordingly. "&amp;CHAR(10),IF(AT62="","",IF(COUNTIF('Source Data (Hidden)'!$O$3:$O$5,AT62)&lt;&gt;1,"Invalid input for 'Does this Portco have a decarbonization strategy/plan in place' - Please ensure that you have selected a valid response using the drop-down list available in the corresponding column in the EDCI Data tab. " &amp; CHAR(10),"")))</f>
        <v/>
      </c>
      <c r="DK62" s="230" t="str">
        <f>IF(COUNTIFS($BR$10:$BR$259,$BR62,$E$10:$E$259,$E62)&lt;&gt;COUNTIFS($BR$10:$BR$259,$BR62,$E$10:$E$259,$E62,AU$10:AU$259,AU62),DK$8&amp;" for this company in this year is inconsistent across funds, please update accordingly. "&amp;CHAR(10),IF(AU62="","",IF(COUNTIF('Source Data (Hidden)'!$P$3:$P$5,AU62)&lt;&gt;1,"Invalid input for 'Does the Portfolio Company have a short-term GHG emission reduction target' - Please ensure you have selected a valid response using the drop-down list available in the corresponding column in the EDCI Data tab. " &amp; CHAR(10),"")))</f>
        <v/>
      </c>
      <c r="DL62" s="230" t="str">
        <f>IF(COUNTIFS($BR$10:$BR$259,$BR62,$E$10:$E$259,$E62)&lt;&gt;COUNTIFS($BR$10:$BR$259,$BR62,$E$10:$E$259,$E62,AV$10:AV$259,AV62),DL$8&amp;" for this company in this year is inconsistent across funds, please update accordingly. "&amp;CHAR(10),IF(AV62="","",IF(COUNTIF('Source Data (Hidden)'!$Q$3:$Q$6,AV62)&lt;&gt;1,"Invalid input for 'Does the Portfolio Company have a long-term net zero goal' - Please ensure that you have selected a valid response using the drop-down list available in the corresponding column in the EDCI Data tab. " &amp; CHAR(10),"")))</f>
        <v/>
      </c>
      <c r="DM62" s="230" t="str">
        <f t="shared" si="83"/>
        <v/>
      </c>
      <c r="DN62" s="230" t="str">
        <f t="shared" si="84"/>
        <v/>
      </c>
      <c r="DO62" s="230" t="str">
        <f t="shared" si="85"/>
        <v/>
      </c>
      <c r="DP62" s="230"/>
      <c r="DQ62" s="230" t="str">
        <f t="shared" si="86"/>
        <v/>
      </c>
      <c r="DR62" s="230" t="str">
        <f t="shared" si="87"/>
        <v/>
      </c>
      <c r="DS62" s="230" t="str">
        <f t="shared" si="88"/>
        <v/>
      </c>
      <c r="DT62" s="230" t="str">
        <f t="shared" si="89"/>
        <v/>
      </c>
      <c r="DU62" s="230" t="str">
        <f t="shared" si="90"/>
        <v/>
      </c>
      <c r="DV62" s="230" t="str">
        <f t="shared" si="91"/>
        <v/>
      </c>
      <c r="DW62" s="230" t="str">
        <f t="shared" si="92"/>
        <v/>
      </c>
      <c r="DX62" s="230" t="str">
        <f t="shared" si="93"/>
        <v/>
      </c>
      <c r="DY62" s="230" t="str">
        <f t="shared" si="94"/>
        <v/>
      </c>
      <c r="DZ62" s="230" t="str">
        <f t="shared" si="95"/>
        <v/>
      </c>
      <c r="EA62" s="230" t="str">
        <f t="shared" si="96"/>
        <v/>
      </c>
      <c r="EB62" s="230" t="str">
        <f t="shared" si="97"/>
        <v/>
      </c>
      <c r="EC62" s="284" t="str">
        <f t="shared" si="98"/>
        <v/>
      </c>
      <c r="ED62" s="284" t="str">
        <f t="shared" si="99"/>
        <v/>
      </c>
      <c r="EE62" s="230" t="str">
        <f t="shared" si="100"/>
        <v/>
      </c>
      <c r="EF62" s="230" t="str">
        <f>IF(COUNTIFS($BR$10:$BR$259,$BR62,$E$10:$E$259,$E62)&lt;&gt;COUNTIFS($BR$10:$BR$259,$BR62,$E$10:$E$259,$E62,BP$10:BP$259,BP62),EF$8&amp;" for this company in this year is inconsistent across funds, please update accordingly. "&amp;CHAR(10),IF(AND(BP62="",BQ62=""),"",IF(OR(AND(BQ62&lt;&gt;"",BP62&lt;&gt;"",BP62&lt;&gt;"Y"),AND(BQ62&lt;&gt;"",BP62=""),COUNTIF('Source Data (Hidden)'!$S$3:$S$4,BP62)&lt;&gt;1),"Invalid input for 'Do you conduct an employee survey' - Please ensure the input is either Y or N or leave blank if data is not available. If you have reported a % response rate to employee survey then the input for this metric should be Y. " &amp; CHAR(10),"")))</f>
        <v/>
      </c>
      <c r="EG62" s="230" t="str">
        <f t="shared" si="101"/>
        <v/>
      </c>
    </row>
    <row r="63" spans="1:137" s="154" customFormat="1" ht="60" customHeight="1" x14ac:dyDescent="0.35">
      <c r="A63" s="153"/>
      <c r="B63" s="212" t="str">
        <f t="shared" ca="1" si="0"/>
        <v/>
      </c>
      <c r="C63" s="213" t="str">
        <f>IF('EDCI Data'!B63="","",'EDCI Data'!B63)</f>
        <v/>
      </c>
      <c r="D63" s="214" t="str">
        <f>IF('EDCI Data'!C63="","",'EDCI Data'!C63)</f>
        <v/>
      </c>
      <c r="E63" s="215" t="str">
        <f>IF('EDCI Data'!D63="","",'EDCI Data'!D63)</f>
        <v/>
      </c>
      <c r="F63" s="216" t="str">
        <f>IF('EDCI Data'!E63="","",'EDCI Data'!E63)</f>
        <v/>
      </c>
      <c r="G63" s="213" t="str">
        <f>IF('EDCI Data'!F63="","",'EDCI Data'!F63)</f>
        <v/>
      </c>
      <c r="H63" s="213" t="str">
        <f>IF('EDCI Data'!G63="","",'EDCI Data'!G63)</f>
        <v/>
      </c>
      <c r="I63" s="213" t="str">
        <f>IF('EDCI Data'!H63="","",'EDCI Data'!H63)</f>
        <v/>
      </c>
      <c r="J63" s="213" t="str">
        <f>IF('EDCI Data'!I63="","",'EDCI Data'!I63)</f>
        <v/>
      </c>
      <c r="K63" s="213" t="str">
        <f>IF('EDCI Data'!J63="","",'EDCI Data'!J63)</f>
        <v/>
      </c>
      <c r="L63" s="213" t="str">
        <f>IF('EDCI Data'!K63="","",'EDCI Data'!K63)</f>
        <v/>
      </c>
      <c r="M63" s="217" t="str">
        <f>IF('EDCI Data'!L63="","",'EDCI Data'!L63)</f>
        <v/>
      </c>
      <c r="N63" s="217" t="str">
        <f>IF('EDCI Data'!M63="","",'EDCI Data'!M63)</f>
        <v/>
      </c>
      <c r="O63" s="213" t="str">
        <f>IF('EDCI Data'!N63="","",'EDCI Data'!N63)</f>
        <v/>
      </c>
      <c r="P63" s="213" t="str">
        <f>IF('EDCI Data'!O63="","",'EDCI Data'!O63)</f>
        <v/>
      </c>
      <c r="Q63" s="213" t="str">
        <f>IF('EDCI Data'!P63="","",'EDCI Data'!P63)</f>
        <v/>
      </c>
      <c r="R63" s="213" t="str">
        <f>IF('EDCI Data'!Q63="","",'EDCI Data'!Q63)</f>
        <v/>
      </c>
      <c r="S63" s="218" t="str">
        <f>IF('EDCI Data'!R63="","",'EDCI Data'!R63)</f>
        <v/>
      </c>
      <c r="T63" s="219" t="str">
        <f>IF('EDCI Data'!S63="","",'EDCI Data'!S63)</f>
        <v/>
      </c>
      <c r="U63" s="219" t="str">
        <f>IF('EDCI Data'!T63="","",'EDCI Data'!T63)</f>
        <v/>
      </c>
      <c r="V63" s="220" t="str">
        <f>IF('EDCI Data'!U63="","",'EDCI Data'!U63)</f>
        <v/>
      </c>
      <c r="W63" s="213" t="str">
        <f>IF('EDCI Data'!V63="","",'EDCI Data'!V63)</f>
        <v/>
      </c>
      <c r="X63" s="220" t="str">
        <f>IF('EDCI Data'!W63="","",'EDCI Data'!W63)</f>
        <v/>
      </c>
      <c r="Y63" s="213" t="str">
        <f>IF('EDCI Data'!X63="","",'EDCI Data'!X63)</f>
        <v/>
      </c>
      <c r="Z63" s="220" t="str">
        <f>IF('EDCI Data'!Y63="","",'EDCI Data'!Y63)</f>
        <v/>
      </c>
      <c r="AA63" s="213" t="str">
        <f>IF('EDCI Data'!Z63="","",'EDCI Data'!Z63)</f>
        <v/>
      </c>
      <c r="AB63" s="213" t="str">
        <f>IF('EDCI Data'!AA63="","",'EDCI Data'!AA63)</f>
        <v/>
      </c>
      <c r="AC63" s="213" t="str">
        <f>IF('EDCI Data'!AB63="","",'EDCI Data'!AB63)</f>
        <v/>
      </c>
      <c r="AD63" s="213" t="str">
        <f>IF('EDCI Data'!AC63="","",'EDCI Data'!AC63)</f>
        <v/>
      </c>
      <c r="AE63" s="213" t="str">
        <f>IF('EDCI Data'!AD63="","",'EDCI Data'!AD63)</f>
        <v/>
      </c>
      <c r="AF63" s="213" t="str">
        <f>IF('EDCI Data'!AE63="","",'EDCI Data'!AE63)</f>
        <v/>
      </c>
      <c r="AG63" s="213" t="str">
        <f>IF('EDCI Data'!AF63="","",'EDCI Data'!AF63)</f>
        <v/>
      </c>
      <c r="AH63" s="213" t="str">
        <f>IF('EDCI Data'!AG63="","",'EDCI Data'!AG63)</f>
        <v/>
      </c>
      <c r="AI63" s="213" t="str">
        <f>IF('EDCI Data'!AH63="","",'EDCI Data'!AH63)</f>
        <v/>
      </c>
      <c r="AJ63" s="213" t="str">
        <f>IF('EDCI Data'!AI63="","",'EDCI Data'!AI63)</f>
        <v/>
      </c>
      <c r="AK63" s="213" t="str">
        <f>IF('EDCI Data'!AJ63="","",'EDCI Data'!AJ63)</f>
        <v/>
      </c>
      <c r="AL63" s="213" t="str">
        <f>IF('EDCI Data'!AK63="","",'EDCI Data'!AK63)</f>
        <v/>
      </c>
      <c r="AM63" s="213" t="str">
        <f>IF('EDCI Data'!AL63="","",'EDCI Data'!AL63)</f>
        <v/>
      </c>
      <c r="AN63" s="213" t="str">
        <f>IF('EDCI Data'!AM63="","",'EDCI Data'!AM63)</f>
        <v/>
      </c>
      <c r="AO63" s="213" t="str">
        <f>IF('EDCI Data'!AN63="","",'EDCI Data'!AN63)</f>
        <v/>
      </c>
      <c r="AP63" s="213" t="str">
        <f>IF('EDCI Data'!AO63="","",'EDCI Data'!AO63)</f>
        <v/>
      </c>
      <c r="AQ63" s="213" t="str">
        <f>IF('EDCI Data'!AP63="","",'EDCI Data'!AP63)</f>
        <v/>
      </c>
      <c r="AR63" s="213" t="str">
        <f>IF('EDCI Data'!AQ63="","",'EDCI Data'!AQ63)</f>
        <v/>
      </c>
      <c r="AS63" s="213" t="str">
        <f>IF('EDCI Data'!AR63="","",'EDCI Data'!AR63)</f>
        <v/>
      </c>
      <c r="AT63" s="213" t="str">
        <f>IF('EDCI Data'!AS63="","",'EDCI Data'!AS63)</f>
        <v/>
      </c>
      <c r="AU63" s="213" t="str">
        <f>IF('EDCI Data'!AT63="","",'EDCI Data'!AT63)</f>
        <v/>
      </c>
      <c r="AV63" s="213" t="str">
        <f>IF('EDCI Data'!AU63="","",'EDCI Data'!AU63)</f>
        <v/>
      </c>
      <c r="AW63" s="213" t="str">
        <f>IF('EDCI Data'!AV63="","",'EDCI Data'!AV63)</f>
        <v/>
      </c>
      <c r="AX63" s="221" t="str">
        <f>IF('EDCI Data'!AW63="","",'EDCI Data'!AW63)</f>
        <v/>
      </c>
      <c r="AY63" s="221" t="str">
        <f>IF('EDCI Data'!AX63="","",'EDCI Data'!AX63)</f>
        <v/>
      </c>
      <c r="AZ63" s="222" t="str">
        <f t="shared" si="49"/>
        <v/>
      </c>
      <c r="BA63" s="223" t="str">
        <f>IF('EDCI Data'!AY63="","",'EDCI Data'!AY63)</f>
        <v/>
      </c>
      <c r="BB63" s="223" t="str">
        <f>IF('EDCI Data'!AZ63="","",'EDCI Data'!AZ63)</f>
        <v/>
      </c>
      <c r="BC63" s="223" t="str">
        <f>IF('EDCI Data'!BA63="","",'EDCI Data'!BA63)</f>
        <v/>
      </c>
      <c r="BD63" s="223" t="str">
        <f>IF('EDCI Data'!BB63="","",'EDCI Data'!BB63)</f>
        <v/>
      </c>
      <c r="BE63" s="223" t="str">
        <f>IF('EDCI Data'!BC63="","",'EDCI Data'!BC63)</f>
        <v/>
      </c>
      <c r="BF63" s="223" t="str">
        <f>IF('EDCI Data'!BD63="","",'EDCI Data'!BD63)</f>
        <v/>
      </c>
      <c r="BG63" s="223" t="str">
        <f>IF('EDCI Data'!BE63="","",'EDCI Data'!BE63)</f>
        <v/>
      </c>
      <c r="BH63" s="223" t="str">
        <f>IF('EDCI Data'!BF63="","",'EDCI Data'!BF63)</f>
        <v/>
      </c>
      <c r="BI63" s="224" t="str">
        <f>IF('EDCI Data'!BG63="","",'EDCI Data'!BG63)</f>
        <v/>
      </c>
      <c r="BJ63" s="225" t="str">
        <f>IF('EDCI Data'!S63="","",'EDCI Data'!S63)</f>
        <v/>
      </c>
      <c r="BK63" s="225" t="str">
        <f>IF('EDCI Data'!T63="","",'EDCI Data'!T63)</f>
        <v/>
      </c>
      <c r="BL63" s="224" t="str">
        <f>IF('EDCI Data'!BJ63="","",'EDCI Data'!BJ63)</f>
        <v/>
      </c>
      <c r="BM63" s="226" t="str">
        <f>IF('EDCI Data'!BK63="","",'EDCI Data'!BK63)</f>
        <v/>
      </c>
      <c r="BN63" s="226" t="str">
        <f>IF('EDCI Data'!BL63="","",'EDCI Data'!BL63)</f>
        <v/>
      </c>
      <c r="BO63" s="227" t="str">
        <f>IF('EDCI Data'!BM63="","",'EDCI Data'!BM63)</f>
        <v/>
      </c>
      <c r="BP63" s="228" t="str">
        <f>IF('EDCI Data'!BN63="","",'EDCI Data'!BN63)</f>
        <v/>
      </c>
      <c r="BQ63" s="229" t="str">
        <f>IF('EDCI Data'!BO63="","",'EDCI Data'!BO63)</f>
        <v/>
      </c>
      <c r="BR63" s="230" t="str">
        <f t="shared" si="50"/>
        <v/>
      </c>
      <c r="BS63" s="230" t="str">
        <f t="shared" si="51"/>
        <v/>
      </c>
      <c r="BT63" s="230" t="str">
        <f t="shared" si="52"/>
        <v/>
      </c>
      <c r="BU63" s="230" t="str">
        <f t="shared" si="53"/>
        <v/>
      </c>
      <c r="BV63" s="230" t="str">
        <f t="shared" si="54"/>
        <v/>
      </c>
      <c r="BW63" s="230" t="str">
        <f>IF(COUNTIFS($BR$10:$BR$259,$BR63,$E$10:$E$259,$E63)&lt;&gt;COUNTIFS($BR$10:$BR$259,$BR63,$E$10:$E$259,$E63,G$10:G$259,G63),BW$8&amp;" for this company in this year is inconsistent across funds, please update accordingly. "&amp;CHAR(10),IF(G63="","",IF(IFERROR(OR(INT(G63)&lt;&gt;G63,ISTEXT(G63),G63&gt;'Source Data (Hidden)'!$T$3),TRUE),"Invalid year of initial investment - Please ensure that the input is a year (not a date) and is not future dated. "&amp;CHAR(10),"")))</f>
        <v/>
      </c>
      <c r="BX63" s="230"/>
      <c r="BY63" s="230" t="str">
        <f>IF(COUNTIFS($BR$10:$BR$259,$BR63,$E$10:$E$259,$E63)&lt;&gt;COUNTIFS($BR$10:$BR$259,$BR63,$E$10:$E$259,$E63,I$10:I$259,I63),BY$8&amp;" for this company in this year is inconsistent across funds, please update accordingly. "&amp;CHAR(10),IF(I63="","",IF(COUNTIF('Source Data (Hidden)'!$A$3:$B$255,I63)=0,"Invalid country of domicile - Please enter a valid input using the drop-down in the 'Country of domicile' column in the EDCI Data tab. "&amp;CHAR(10),"")))</f>
        <v/>
      </c>
      <c r="BZ63" s="230" t="str">
        <f>IF(COUNTIFS($BR$10:$BR$259,$BR63,$E$10:$E$259,$E63)&lt;&gt;COUNTIFS($BR$10:$BR$259,$BR63,$E$10:$E$259,$E63,J$10:J$259,J63),BZ$8&amp;" for this company in this year is inconsistent across funds, please update accordingly. "&amp;CHAR(10),IF(J63="","",IF(COUNTIF('Source Data (Hidden)'!$A$3:$B$255,J63)=0,"Invalid primary country of operations - Please enter a valid input using the drop-down in the 'Primary country of operations' column in the EDCI Data tab and ensure that you have narrowed this down to 1 primary country of operations. "&amp;CHAR(10),"")))</f>
        <v/>
      </c>
      <c r="CA63" s="230" t="str">
        <f>IF(COUNTIFS($BR$10:$BR$259,$BR63,$E$10:$E$259,$E63)&lt;&gt;COUNTIFS($BR$10:$BR$259,$BR63,$E$10:$E$259,$E63,K$10:K$259,K63),CA$8&amp;" for this company in this year is inconsistent across funds, please update accordingly. "&amp;CHAR(10),IF(K63="","",IF(COUNTIF('Source Data (Hidden)'!$C$3:$C$4,K63)&lt;&gt;1,"Invalid company structure - Please classify the portfolio company as either 'Private' or 'Public'. "&amp;CHAR(10),"")))</f>
        <v/>
      </c>
      <c r="CB63" s="230" t="str">
        <f>IF(COUNTIFS($BR$10:$BR$259,$BR63,$E$10:$E$259,$E63)&lt;&gt;COUNTIFS($BR$10:$BR$259,$BR63,$E$10:$E$259,$E63,L$10:L$259,L63),CB$8&amp;" for this company in this year is inconsistent across funds, please update accordingly. "&amp;CHAR(10),IF(L63="","",IF(COUNTIF('Source Data (Hidden)'!$D$3:$D$5,L63)&lt;&gt;1,"Invalid growth stage of company - Please describe the growth stage of the company as either 'Venture', 'Growth' or 'Buyout'. " &amp; CHAR(10),"")))</f>
        <v/>
      </c>
      <c r="CC63" s="230" t="str">
        <f t="shared" si="55"/>
        <v/>
      </c>
      <c r="CD63" s="283" t="str">
        <f t="shared" si="56"/>
        <v/>
      </c>
      <c r="CE63" s="230" t="str">
        <f>IF(COUNTIFS($BR$10:$BR$259,$BR63,$E$10:$E$259,$E63)&lt;&gt;COUNTIFS($BR$10:$BR$259,$BR63,$E$10:$E$259,$E63,O$10:O$259,O63),CE$8&amp;" for this company in this year is inconsistent across funds, please update accordingly. "&amp;CHAR(10),IF(O63="","",IF(COUNTIF('Source Data (Hidden)'!$G$3:$G$13,O63)&lt;&gt;1,"Invalid sector of operations SICS name - Please ensure that you have selected a valid sector of operations using the drop-down list available in the corresponding column in the EDCI Data tab. " &amp; CHAR(10),"")))</f>
        <v/>
      </c>
      <c r="CF63" s="230" t="str">
        <f t="shared" ca="1" si="57"/>
        <v/>
      </c>
      <c r="CG63" s="230" t="str">
        <f t="shared" ca="1" si="58"/>
        <v/>
      </c>
      <c r="CH63" s="230" t="str">
        <f>IF(COUNTIFS($BR$10:$BR$259,$BR63,$E$10:$E$259,$E63)&lt;&gt;COUNTIFS($BR$10:$BR$259,$BR63,$E$10:$E$259,$E63,R$10:R$259,R63),CH$8&amp;" for this company in this year is inconsistent across funds, please update accordingly. "&amp;CHAR(10),IF(R63="","",IF(COUNTIF('Source Data (Hidden)'!$F$3:$F$183,R63)&lt;&gt;1,"Invalid currency input - Please ensure that the currency entered is a monetary unit described using three letter code (ISO 4217 code). " &amp; CHAR(10),"")))</f>
        <v/>
      </c>
      <c r="CI63" s="230" t="str">
        <f t="shared" si="59"/>
        <v/>
      </c>
      <c r="CJ63" s="230" t="str">
        <f t="shared" si="60"/>
        <v/>
      </c>
      <c r="CK63" s="230" t="str">
        <f t="shared" si="61"/>
        <v/>
      </c>
      <c r="CL63" s="230" t="str">
        <f t="shared" si="62"/>
        <v/>
      </c>
      <c r="CM63" s="230" t="str">
        <f>IF(COUNTIFS($BR$10:$BR$259,$BR63,$E$10:$E$259,$E63)&lt;&gt;COUNTIFS($BR$10:$BR$259,$BR63,$E$10:$E$259,$E63,W$10:W$259,W63),CM$8&amp;" for this company in this year is inconsistent across funds, please update accordingly. "&amp;CHAR(10),IF(W63="","",IF(COUNTIF('Source Data (Hidden)'!$L$3:$L$6,W63)&lt;&gt;1,"Invalid input for Scope 1 Methodology - Please choose one of the options from the drop-down list in the corresponding column in the EDCI Data tab. " &amp; CHAR(10),"")))</f>
        <v/>
      </c>
      <c r="CN63" s="230" t="str">
        <f t="shared" si="63"/>
        <v/>
      </c>
      <c r="CO63" s="230" t="str">
        <f>IF(COUNTIFS($BR$10:$BR$259,$BR63,$E$10:$E$259,$E63)&lt;&gt;COUNTIFS($BR$10:$BR$259,$BR63,$E$10:$E$259,$E63,Y$10:Y$259,Y63),CO$8&amp;" for this company in this year is inconsistent across funds, please update accordingly. "&amp;CHAR(10),IF(Y63="","",IF(COUNTIF('Source Data (Hidden)'!$M$3:$M$5,Y63)&lt;&gt;1,"Invalid input for Scope 2 Methodology - Please choose one of the options from the drop-down list in the corresponding column in the EDCI Data tab. " &amp; CHAR(10),"")))</f>
        <v/>
      </c>
      <c r="CP63" s="230" t="str">
        <f t="shared" si="64"/>
        <v/>
      </c>
      <c r="CQ63" s="230" t="str">
        <f>IF(COUNTIFS($BR$10:$BR$259,$BR63,$E$10:$E$259,$E63)&lt;&gt;COUNTIFS($BR$10:$BR$259,$BR63,$E$10:$E$259,$E63,AA$10:AA$259,AA63),CQ$8&amp;" for this company in this year is inconsistent across funds, please update accordingly. "&amp;CHAR(10),IF(AA63="","",IF(COUNTIF('Source Data (Hidden)'!$N$3:$N$6,AA63)&lt;&gt;1,"Invalid input for Scope 3 Methodology - Please choose one of the options from the drop-down list in the corresponding column in the EDCI Data tab. " &amp; CHAR(10),"")))</f>
        <v/>
      </c>
      <c r="CR63" s="230" t="str">
        <f t="shared" si="65"/>
        <v/>
      </c>
      <c r="CS63" s="230" t="str">
        <f t="shared" si="66"/>
        <v/>
      </c>
      <c r="CT63" s="230" t="str">
        <f t="shared" si="67"/>
        <v/>
      </c>
      <c r="CU63" s="230" t="str">
        <f t="shared" si="68"/>
        <v/>
      </c>
      <c r="CV63" s="230" t="str">
        <f t="shared" si="69"/>
        <v/>
      </c>
      <c r="CW63" s="230" t="str">
        <f t="shared" si="70"/>
        <v/>
      </c>
      <c r="CX63" s="230" t="str">
        <f t="shared" si="71"/>
        <v/>
      </c>
      <c r="CY63" s="230" t="str">
        <f t="shared" si="72"/>
        <v/>
      </c>
      <c r="CZ63" s="230" t="str">
        <f t="shared" si="73"/>
        <v/>
      </c>
      <c r="DA63" s="230" t="str">
        <f t="shared" si="74"/>
        <v/>
      </c>
      <c r="DB63" s="230" t="str">
        <f t="shared" si="75"/>
        <v/>
      </c>
      <c r="DC63" s="230" t="str">
        <f t="shared" si="76"/>
        <v/>
      </c>
      <c r="DD63" s="230" t="str">
        <f t="shared" si="77"/>
        <v/>
      </c>
      <c r="DE63" s="230" t="str">
        <f t="shared" si="78"/>
        <v/>
      </c>
      <c r="DF63" s="230" t="str">
        <f t="shared" si="79"/>
        <v/>
      </c>
      <c r="DG63" s="230" t="str">
        <f t="shared" si="80"/>
        <v/>
      </c>
      <c r="DH63" s="283" t="str">
        <f t="shared" si="81"/>
        <v/>
      </c>
      <c r="DI63" s="230" t="str">
        <f t="shared" si="82"/>
        <v/>
      </c>
      <c r="DJ63" s="230" t="str">
        <f>IF(COUNTIFS($BR$10:$BR$259,$BR63,$E$10:$E$259,$E63)&lt;&gt;COUNTIFS($BR$10:$BR$259,$BR63,$E$10:$E$259,$E63,AT$10:AT$259,AT63),DJ$8&amp;" for this company in this year is inconsistent across funds, please update accordingly. "&amp;CHAR(10),IF(AT63="","",IF(COUNTIF('Source Data (Hidden)'!$O$3:$O$5,AT63)&lt;&gt;1,"Invalid input for 'Does this Portco have a decarbonization strategy/plan in place' - Please ensure that you have selected a valid response using the drop-down list available in the corresponding column in the EDCI Data tab. " &amp; CHAR(10),"")))</f>
        <v/>
      </c>
      <c r="DK63" s="230" t="str">
        <f>IF(COUNTIFS($BR$10:$BR$259,$BR63,$E$10:$E$259,$E63)&lt;&gt;COUNTIFS($BR$10:$BR$259,$BR63,$E$10:$E$259,$E63,AU$10:AU$259,AU63),DK$8&amp;" for this company in this year is inconsistent across funds, please update accordingly. "&amp;CHAR(10),IF(AU63="","",IF(COUNTIF('Source Data (Hidden)'!$P$3:$P$5,AU63)&lt;&gt;1,"Invalid input for 'Does the Portfolio Company have a short-term GHG emission reduction target' - Please ensure you have selected a valid response using the drop-down list available in the corresponding column in the EDCI Data tab. " &amp; CHAR(10),"")))</f>
        <v/>
      </c>
      <c r="DL63" s="230" t="str">
        <f>IF(COUNTIFS($BR$10:$BR$259,$BR63,$E$10:$E$259,$E63)&lt;&gt;COUNTIFS($BR$10:$BR$259,$BR63,$E$10:$E$259,$E63,AV$10:AV$259,AV63),DL$8&amp;" for this company in this year is inconsistent across funds, please update accordingly. "&amp;CHAR(10),IF(AV63="","",IF(COUNTIF('Source Data (Hidden)'!$Q$3:$Q$6,AV63)&lt;&gt;1,"Invalid input for 'Does the Portfolio Company have a long-term net zero goal' - Please ensure that you have selected a valid response using the drop-down list available in the corresponding column in the EDCI Data tab. " &amp; CHAR(10),"")))</f>
        <v/>
      </c>
      <c r="DM63" s="230" t="str">
        <f t="shared" si="83"/>
        <v/>
      </c>
      <c r="DN63" s="230" t="str">
        <f t="shared" si="84"/>
        <v/>
      </c>
      <c r="DO63" s="230" t="str">
        <f t="shared" si="85"/>
        <v/>
      </c>
      <c r="DP63" s="230"/>
      <c r="DQ63" s="230" t="str">
        <f t="shared" si="86"/>
        <v/>
      </c>
      <c r="DR63" s="230" t="str">
        <f t="shared" si="87"/>
        <v/>
      </c>
      <c r="DS63" s="230" t="str">
        <f t="shared" si="88"/>
        <v/>
      </c>
      <c r="DT63" s="230" t="str">
        <f t="shared" si="89"/>
        <v/>
      </c>
      <c r="DU63" s="230" t="str">
        <f t="shared" si="90"/>
        <v/>
      </c>
      <c r="DV63" s="230" t="str">
        <f t="shared" si="91"/>
        <v/>
      </c>
      <c r="DW63" s="230" t="str">
        <f t="shared" si="92"/>
        <v/>
      </c>
      <c r="DX63" s="230" t="str">
        <f t="shared" si="93"/>
        <v/>
      </c>
      <c r="DY63" s="230" t="str">
        <f t="shared" si="94"/>
        <v/>
      </c>
      <c r="DZ63" s="230" t="str">
        <f t="shared" si="95"/>
        <v/>
      </c>
      <c r="EA63" s="230" t="str">
        <f t="shared" si="96"/>
        <v/>
      </c>
      <c r="EB63" s="230" t="str">
        <f t="shared" si="97"/>
        <v/>
      </c>
      <c r="EC63" s="284" t="str">
        <f t="shared" si="98"/>
        <v/>
      </c>
      <c r="ED63" s="284" t="str">
        <f t="shared" si="99"/>
        <v/>
      </c>
      <c r="EE63" s="230" t="str">
        <f t="shared" si="100"/>
        <v/>
      </c>
      <c r="EF63" s="230" t="str">
        <f>IF(COUNTIFS($BR$10:$BR$259,$BR63,$E$10:$E$259,$E63)&lt;&gt;COUNTIFS($BR$10:$BR$259,$BR63,$E$10:$E$259,$E63,BP$10:BP$259,BP63),EF$8&amp;" for this company in this year is inconsistent across funds, please update accordingly. "&amp;CHAR(10),IF(AND(BP63="",BQ63=""),"",IF(OR(AND(BQ63&lt;&gt;"",BP63&lt;&gt;"",BP63&lt;&gt;"Y"),AND(BQ63&lt;&gt;"",BP63=""),COUNTIF('Source Data (Hidden)'!$S$3:$S$4,BP63)&lt;&gt;1),"Invalid input for 'Do you conduct an employee survey' - Please ensure the input is either Y or N or leave blank if data is not available. If you have reported a % response rate to employee survey then the input for this metric should be Y. " &amp; CHAR(10),"")))</f>
        <v/>
      </c>
      <c r="EG63" s="230" t="str">
        <f t="shared" si="101"/>
        <v/>
      </c>
    </row>
    <row r="64" spans="1:137" s="154" customFormat="1" ht="60" customHeight="1" x14ac:dyDescent="0.35">
      <c r="A64" s="153"/>
      <c r="B64" s="212" t="str">
        <f t="shared" ca="1" si="0"/>
        <v/>
      </c>
      <c r="C64" s="213" t="str">
        <f>IF('EDCI Data'!B64="","",'EDCI Data'!B64)</f>
        <v/>
      </c>
      <c r="D64" s="214" t="str">
        <f>IF('EDCI Data'!C64="","",'EDCI Data'!C64)</f>
        <v/>
      </c>
      <c r="E64" s="215" t="str">
        <f>IF('EDCI Data'!D64="","",'EDCI Data'!D64)</f>
        <v/>
      </c>
      <c r="F64" s="216" t="str">
        <f>IF('EDCI Data'!E64="","",'EDCI Data'!E64)</f>
        <v/>
      </c>
      <c r="G64" s="213" t="str">
        <f>IF('EDCI Data'!F64="","",'EDCI Data'!F64)</f>
        <v/>
      </c>
      <c r="H64" s="213" t="str">
        <f>IF('EDCI Data'!G64="","",'EDCI Data'!G64)</f>
        <v/>
      </c>
      <c r="I64" s="213" t="str">
        <f>IF('EDCI Data'!H64="","",'EDCI Data'!H64)</f>
        <v/>
      </c>
      <c r="J64" s="213" t="str">
        <f>IF('EDCI Data'!I64="","",'EDCI Data'!I64)</f>
        <v/>
      </c>
      <c r="K64" s="213" t="str">
        <f>IF('EDCI Data'!J64="","",'EDCI Data'!J64)</f>
        <v/>
      </c>
      <c r="L64" s="213" t="str">
        <f>IF('EDCI Data'!K64="","",'EDCI Data'!K64)</f>
        <v/>
      </c>
      <c r="M64" s="217" t="str">
        <f>IF('EDCI Data'!L64="","",'EDCI Data'!L64)</f>
        <v/>
      </c>
      <c r="N64" s="217" t="str">
        <f>IF('EDCI Data'!M64="","",'EDCI Data'!M64)</f>
        <v/>
      </c>
      <c r="O64" s="213" t="str">
        <f>IF('EDCI Data'!N64="","",'EDCI Data'!N64)</f>
        <v/>
      </c>
      <c r="P64" s="213" t="str">
        <f>IF('EDCI Data'!O64="","",'EDCI Data'!O64)</f>
        <v/>
      </c>
      <c r="Q64" s="213" t="str">
        <f>IF('EDCI Data'!P64="","",'EDCI Data'!P64)</f>
        <v/>
      </c>
      <c r="R64" s="213" t="str">
        <f>IF('EDCI Data'!Q64="","",'EDCI Data'!Q64)</f>
        <v/>
      </c>
      <c r="S64" s="218" t="str">
        <f>IF('EDCI Data'!R64="","",'EDCI Data'!R64)</f>
        <v/>
      </c>
      <c r="T64" s="219" t="str">
        <f>IF('EDCI Data'!S64="","",'EDCI Data'!S64)</f>
        <v/>
      </c>
      <c r="U64" s="219" t="str">
        <f>IF('EDCI Data'!T64="","",'EDCI Data'!T64)</f>
        <v/>
      </c>
      <c r="V64" s="220" t="str">
        <f>IF('EDCI Data'!U64="","",'EDCI Data'!U64)</f>
        <v/>
      </c>
      <c r="W64" s="213" t="str">
        <f>IF('EDCI Data'!V64="","",'EDCI Data'!V64)</f>
        <v/>
      </c>
      <c r="X64" s="220" t="str">
        <f>IF('EDCI Data'!W64="","",'EDCI Data'!W64)</f>
        <v/>
      </c>
      <c r="Y64" s="213" t="str">
        <f>IF('EDCI Data'!X64="","",'EDCI Data'!X64)</f>
        <v/>
      </c>
      <c r="Z64" s="220" t="str">
        <f>IF('EDCI Data'!Y64="","",'EDCI Data'!Y64)</f>
        <v/>
      </c>
      <c r="AA64" s="213" t="str">
        <f>IF('EDCI Data'!Z64="","",'EDCI Data'!Z64)</f>
        <v/>
      </c>
      <c r="AB64" s="213" t="str">
        <f>IF('EDCI Data'!AA64="","",'EDCI Data'!AA64)</f>
        <v/>
      </c>
      <c r="AC64" s="213" t="str">
        <f>IF('EDCI Data'!AB64="","",'EDCI Data'!AB64)</f>
        <v/>
      </c>
      <c r="AD64" s="213" t="str">
        <f>IF('EDCI Data'!AC64="","",'EDCI Data'!AC64)</f>
        <v/>
      </c>
      <c r="AE64" s="213" t="str">
        <f>IF('EDCI Data'!AD64="","",'EDCI Data'!AD64)</f>
        <v/>
      </c>
      <c r="AF64" s="213" t="str">
        <f>IF('EDCI Data'!AE64="","",'EDCI Data'!AE64)</f>
        <v/>
      </c>
      <c r="AG64" s="213" t="str">
        <f>IF('EDCI Data'!AF64="","",'EDCI Data'!AF64)</f>
        <v/>
      </c>
      <c r="AH64" s="213" t="str">
        <f>IF('EDCI Data'!AG64="","",'EDCI Data'!AG64)</f>
        <v/>
      </c>
      <c r="AI64" s="213" t="str">
        <f>IF('EDCI Data'!AH64="","",'EDCI Data'!AH64)</f>
        <v/>
      </c>
      <c r="AJ64" s="213" t="str">
        <f>IF('EDCI Data'!AI64="","",'EDCI Data'!AI64)</f>
        <v/>
      </c>
      <c r="AK64" s="213" t="str">
        <f>IF('EDCI Data'!AJ64="","",'EDCI Data'!AJ64)</f>
        <v/>
      </c>
      <c r="AL64" s="213" t="str">
        <f>IF('EDCI Data'!AK64="","",'EDCI Data'!AK64)</f>
        <v/>
      </c>
      <c r="AM64" s="213" t="str">
        <f>IF('EDCI Data'!AL64="","",'EDCI Data'!AL64)</f>
        <v/>
      </c>
      <c r="AN64" s="213" t="str">
        <f>IF('EDCI Data'!AM64="","",'EDCI Data'!AM64)</f>
        <v/>
      </c>
      <c r="AO64" s="213" t="str">
        <f>IF('EDCI Data'!AN64="","",'EDCI Data'!AN64)</f>
        <v/>
      </c>
      <c r="AP64" s="213" t="str">
        <f>IF('EDCI Data'!AO64="","",'EDCI Data'!AO64)</f>
        <v/>
      </c>
      <c r="AQ64" s="213" t="str">
        <f>IF('EDCI Data'!AP64="","",'EDCI Data'!AP64)</f>
        <v/>
      </c>
      <c r="AR64" s="213" t="str">
        <f>IF('EDCI Data'!AQ64="","",'EDCI Data'!AQ64)</f>
        <v/>
      </c>
      <c r="AS64" s="213" t="str">
        <f>IF('EDCI Data'!AR64="","",'EDCI Data'!AR64)</f>
        <v/>
      </c>
      <c r="AT64" s="213" t="str">
        <f>IF('EDCI Data'!AS64="","",'EDCI Data'!AS64)</f>
        <v/>
      </c>
      <c r="AU64" s="213" t="str">
        <f>IF('EDCI Data'!AT64="","",'EDCI Data'!AT64)</f>
        <v/>
      </c>
      <c r="AV64" s="213" t="str">
        <f>IF('EDCI Data'!AU64="","",'EDCI Data'!AU64)</f>
        <v/>
      </c>
      <c r="AW64" s="213" t="str">
        <f>IF('EDCI Data'!AV64="","",'EDCI Data'!AV64)</f>
        <v/>
      </c>
      <c r="AX64" s="221" t="str">
        <f>IF('EDCI Data'!AW64="","",'EDCI Data'!AW64)</f>
        <v/>
      </c>
      <c r="AY64" s="221" t="str">
        <f>IF('EDCI Data'!AX64="","",'EDCI Data'!AX64)</f>
        <v/>
      </c>
      <c r="AZ64" s="222" t="str">
        <f t="shared" si="49"/>
        <v/>
      </c>
      <c r="BA64" s="223" t="str">
        <f>IF('EDCI Data'!AY64="","",'EDCI Data'!AY64)</f>
        <v/>
      </c>
      <c r="BB64" s="223" t="str">
        <f>IF('EDCI Data'!AZ64="","",'EDCI Data'!AZ64)</f>
        <v/>
      </c>
      <c r="BC64" s="223" t="str">
        <f>IF('EDCI Data'!BA64="","",'EDCI Data'!BA64)</f>
        <v/>
      </c>
      <c r="BD64" s="223" t="str">
        <f>IF('EDCI Data'!BB64="","",'EDCI Data'!BB64)</f>
        <v/>
      </c>
      <c r="BE64" s="223" t="str">
        <f>IF('EDCI Data'!BC64="","",'EDCI Data'!BC64)</f>
        <v/>
      </c>
      <c r="BF64" s="223" t="str">
        <f>IF('EDCI Data'!BD64="","",'EDCI Data'!BD64)</f>
        <v/>
      </c>
      <c r="BG64" s="223" t="str">
        <f>IF('EDCI Data'!BE64="","",'EDCI Data'!BE64)</f>
        <v/>
      </c>
      <c r="BH64" s="223" t="str">
        <f>IF('EDCI Data'!BF64="","",'EDCI Data'!BF64)</f>
        <v/>
      </c>
      <c r="BI64" s="224" t="str">
        <f>IF('EDCI Data'!BG64="","",'EDCI Data'!BG64)</f>
        <v/>
      </c>
      <c r="BJ64" s="225" t="str">
        <f>IF('EDCI Data'!S64="","",'EDCI Data'!S64)</f>
        <v/>
      </c>
      <c r="BK64" s="225" t="str">
        <f>IF('EDCI Data'!T64="","",'EDCI Data'!T64)</f>
        <v/>
      </c>
      <c r="BL64" s="224" t="str">
        <f>IF('EDCI Data'!BJ64="","",'EDCI Data'!BJ64)</f>
        <v/>
      </c>
      <c r="BM64" s="226" t="str">
        <f>IF('EDCI Data'!BK64="","",'EDCI Data'!BK64)</f>
        <v/>
      </c>
      <c r="BN64" s="226" t="str">
        <f>IF('EDCI Data'!BL64="","",'EDCI Data'!BL64)</f>
        <v/>
      </c>
      <c r="BO64" s="227" t="str">
        <f>IF('EDCI Data'!BM64="","",'EDCI Data'!BM64)</f>
        <v/>
      </c>
      <c r="BP64" s="228" t="str">
        <f>IF('EDCI Data'!BN64="","",'EDCI Data'!BN64)</f>
        <v/>
      </c>
      <c r="BQ64" s="229" t="str">
        <f>IF('EDCI Data'!BO64="","",'EDCI Data'!BO64)</f>
        <v/>
      </c>
      <c r="BR64" s="230" t="str">
        <f t="shared" si="50"/>
        <v/>
      </c>
      <c r="BS64" s="230" t="str">
        <f t="shared" si="51"/>
        <v/>
      </c>
      <c r="BT64" s="230" t="str">
        <f t="shared" si="52"/>
        <v/>
      </c>
      <c r="BU64" s="230" t="str">
        <f t="shared" si="53"/>
        <v/>
      </c>
      <c r="BV64" s="230" t="str">
        <f t="shared" si="54"/>
        <v/>
      </c>
      <c r="BW64" s="230" t="str">
        <f>IF(COUNTIFS($BR$10:$BR$259,$BR64,$E$10:$E$259,$E64)&lt;&gt;COUNTIFS($BR$10:$BR$259,$BR64,$E$10:$E$259,$E64,G$10:G$259,G64),BW$8&amp;" for this company in this year is inconsistent across funds, please update accordingly. "&amp;CHAR(10),IF(G64="","",IF(IFERROR(OR(INT(G64)&lt;&gt;G64,ISTEXT(G64),G64&gt;'Source Data (Hidden)'!$T$3),TRUE),"Invalid year of initial investment - Please ensure that the input is a year (not a date) and is not future dated. "&amp;CHAR(10),"")))</f>
        <v/>
      </c>
      <c r="BX64" s="230"/>
      <c r="BY64" s="230" t="str">
        <f>IF(COUNTIFS($BR$10:$BR$259,$BR64,$E$10:$E$259,$E64)&lt;&gt;COUNTIFS($BR$10:$BR$259,$BR64,$E$10:$E$259,$E64,I$10:I$259,I64),BY$8&amp;" for this company in this year is inconsistent across funds, please update accordingly. "&amp;CHAR(10),IF(I64="","",IF(COUNTIF('Source Data (Hidden)'!$A$3:$B$255,I64)=0,"Invalid country of domicile - Please enter a valid input using the drop-down in the 'Country of domicile' column in the EDCI Data tab. "&amp;CHAR(10),"")))</f>
        <v/>
      </c>
      <c r="BZ64" s="230" t="str">
        <f>IF(COUNTIFS($BR$10:$BR$259,$BR64,$E$10:$E$259,$E64)&lt;&gt;COUNTIFS($BR$10:$BR$259,$BR64,$E$10:$E$259,$E64,J$10:J$259,J64),BZ$8&amp;" for this company in this year is inconsistent across funds, please update accordingly. "&amp;CHAR(10),IF(J64="","",IF(COUNTIF('Source Data (Hidden)'!$A$3:$B$255,J64)=0,"Invalid primary country of operations - Please enter a valid input using the drop-down in the 'Primary country of operations' column in the EDCI Data tab and ensure that you have narrowed this down to 1 primary country of operations. "&amp;CHAR(10),"")))</f>
        <v/>
      </c>
      <c r="CA64" s="230" t="str">
        <f>IF(COUNTIFS($BR$10:$BR$259,$BR64,$E$10:$E$259,$E64)&lt;&gt;COUNTIFS($BR$10:$BR$259,$BR64,$E$10:$E$259,$E64,K$10:K$259,K64),CA$8&amp;" for this company in this year is inconsistent across funds, please update accordingly. "&amp;CHAR(10),IF(K64="","",IF(COUNTIF('Source Data (Hidden)'!$C$3:$C$4,K64)&lt;&gt;1,"Invalid company structure - Please classify the portfolio company as either 'Private' or 'Public'. "&amp;CHAR(10),"")))</f>
        <v/>
      </c>
      <c r="CB64" s="230" t="str">
        <f>IF(COUNTIFS($BR$10:$BR$259,$BR64,$E$10:$E$259,$E64)&lt;&gt;COUNTIFS($BR$10:$BR$259,$BR64,$E$10:$E$259,$E64,L$10:L$259,L64),CB$8&amp;" for this company in this year is inconsistent across funds, please update accordingly. "&amp;CHAR(10),IF(L64="","",IF(COUNTIF('Source Data (Hidden)'!$D$3:$D$5,L64)&lt;&gt;1,"Invalid growth stage of company - Please describe the growth stage of the company as either 'Venture', 'Growth' or 'Buyout'. " &amp; CHAR(10),"")))</f>
        <v/>
      </c>
      <c r="CC64" s="230" t="str">
        <f t="shared" si="55"/>
        <v/>
      </c>
      <c r="CD64" s="283" t="str">
        <f t="shared" si="56"/>
        <v/>
      </c>
      <c r="CE64" s="230" t="str">
        <f>IF(COUNTIFS($BR$10:$BR$259,$BR64,$E$10:$E$259,$E64)&lt;&gt;COUNTIFS($BR$10:$BR$259,$BR64,$E$10:$E$259,$E64,O$10:O$259,O64),CE$8&amp;" for this company in this year is inconsistent across funds, please update accordingly. "&amp;CHAR(10),IF(O64="","",IF(COUNTIF('Source Data (Hidden)'!$G$3:$G$13,O64)&lt;&gt;1,"Invalid sector of operations SICS name - Please ensure that you have selected a valid sector of operations using the drop-down list available in the corresponding column in the EDCI Data tab. " &amp; CHAR(10),"")))</f>
        <v/>
      </c>
      <c r="CF64" s="230" t="str">
        <f t="shared" ca="1" si="57"/>
        <v/>
      </c>
      <c r="CG64" s="230" t="str">
        <f t="shared" ca="1" si="58"/>
        <v/>
      </c>
      <c r="CH64" s="230" t="str">
        <f>IF(COUNTIFS($BR$10:$BR$259,$BR64,$E$10:$E$259,$E64)&lt;&gt;COUNTIFS($BR$10:$BR$259,$BR64,$E$10:$E$259,$E64,R$10:R$259,R64),CH$8&amp;" for this company in this year is inconsistent across funds, please update accordingly. "&amp;CHAR(10),IF(R64="","",IF(COUNTIF('Source Data (Hidden)'!$F$3:$F$183,R64)&lt;&gt;1,"Invalid currency input - Please ensure that the currency entered is a monetary unit described using three letter code (ISO 4217 code). " &amp; CHAR(10),"")))</f>
        <v/>
      </c>
      <c r="CI64" s="230" t="str">
        <f t="shared" si="59"/>
        <v/>
      </c>
      <c r="CJ64" s="230" t="str">
        <f t="shared" si="60"/>
        <v/>
      </c>
      <c r="CK64" s="230" t="str">
        <f t="shared" si="61"/>
        <v/>
      </c>
      <c r="CL64" s="230" t="str">
        <f t="shared" si="62"/>
        <v/>
      </c>
      <c r="CM64" s="230" t="str">
        <f>IF(COUNTIFS($BR$10:$BR$259,$BR64,$E$10:$E$259,$E64)&lt;&gt;COUNTIFS($BR$10:$BR$259,$BR64,$E$10:$E$259,$E64,W$10:W$259,W64),CM$8&amp;" for this company in this year is inconsistent across funds, please update accordingly. "&amp;CHAR(10),IF(W64="","",IF(COUNTIF('Source Data (Hidden)'!$L$3:$L$6,W64)&lt;&gt;1,"Invalid input for Scope 1 Methodology - Please choose one of the options from the drop-down list in the corresponding column in the EDCI Data tab. " &amp; CHAR(10),"")))</f>
        <v/>
      </c>
      <c r="CN64" s="230" t="str">
        <f t="shared" si="63"/>
        <v/>
      </c>
      <c r="CO64" s="230" t="str">
        <f>IF(COUNTIFS($BR$10:$BR$259,$BR64,$E$10:$E$259,$E64)&lt;&gt;COUNTIFS($BR$10:$BR$259,$BR64,$E$10:$E$259,$E64,Y$10:Y$259,Y64),CO$8&amp;" for this company in this year is inconsistent across funds, please update accordingly. "&amp;CHAR(10),IF(Y64="","",IF(COUNTIF('Source Data (Hidden)'!$M$3:$M$5,Y64)&lt;&gt;1,"Invalid input for Scope 2 Methodology - Please choose one of the options from the drop-down list in the corresponding column in the EDCI Data tab. " &amp; CHAR(10),"")))</f>
        <v/>
      </c>
      <c r="CP64" s="230" t="str">
        <f t="shared" si="64"/>
        <v/>
      </c>
      <c r="CQ64" s="230" t="str">
        <f>IF(COUNTIFS($BR$10:$BR$259,$BR64,$E$10:$E$259,$E64)&lt;&gt;COUNTIFS($BR$10:$BR$259,$BR64,$E$10:$E$259,$E64,AA$10:AA$259,AA64),CQ$8&amp;" for this company in this year is inconsistent across funds, please update accordingly. "&amp;CHAR(10),IF(AA64="","",IF(COUNTIF('Source Data (Hidden)'!$N$3:$N$6,AA64)&lt;&gt;1,"Invalid input for Scope 3 Methodology - Please choose one of the options from the drop-down list in the corresponding column in the EDCI Data tab. " &amp; CHAR(10),"")))</f>
        <v/>
      </c>
      <c r="CR64" s="230" t="str">
        <f t="shared" si="65"/>
        <v/>
      </c>
      <c r="CS64" s="230" t="str">
        <f t="shared" si="66"/>
        <v/>
      </c>
      <c r="CT64" s="230" t="str">
        <f t="shared" si="67"/>
        <v/>
      </c>
      <c r="CU64" s="230" t="str">
        <f t="shared" si="68"/>
        <v/>
      </c>
      <c r="CV64" s="230" t="str">
        <f t="shared" si="69"/>
        <v/>
      </c>
      <c r="CW64" s="230" t="str">
        <f t="shared" si="70"/>
        <v/>
      </c>
      <c r="CX64" s="230" t="str">
        <f t="shared" si="71"/>
        <v/>
      </c>
      <c r="CY64" s="230" t="str">
        <f t="shared" si="72"/>
        <v/>
      </c>
      <c r="CZ64" s="230" t="str">
        <f t="shared" si="73"/>
        <v/>
      </c>
      <c r="DA64" s="230" t="str">
        <f t="shared" si="74"/>
        <v/>
      </c>
      <c r="DB64" s="230" t="str">
        <f t="shared" si="75"/>
        <v/>
      </c>
      <c r="DC64" s="230" t="str">
        <f t="shared" si="76"/>
        <v/>
      </c>
      <c r="DD64" s="230" t="str">
        <f t="shared" si="77"/>
        <v/>
      </c>
      <c r="DE64" s="230" t="str">
        <f t="shared" si="78"/>
        <v/>
      </c>
      <c r="DF64" s="230" t="str">
        <f t="shared" si="79"/>
        <v/>
      </c>
      <c r="DG64" s="230" t="str">
        <f t="shared" si="80"/>
        <v/>
      </c>
      <c r="DH64" s="283" t="str">
        <f t="shared" si="81"/>
        <v/>
      </c>
      <c r="DI64" s="230" t="str">
        <f t="shared" si="82"/>
        <v/>
      </c>
      <c r="DJ64" s="230" t="str">
        <f>IF(COUNTIFS($BR$10:$BR$259,$BR64,$E$10:$E$259,$E64)&lt;&gt;COUNTIFS($BR$10:$BR$259,$BR64,$E$10:$E$259,$E64,AT$10:AT$259,AT64),DJ$8&amp;" for this company in this year is inconsistent across funds, please update accordingly. "&amp;CHAR(10),IF(AT64="","",IF(COUNTIF('Source Data (Hidden)'!$O$3:$O$5,AT64)&lt;&gt;1,"Invalid input for 'Does this Portco have a decarbonization strategy/plan in place' - Please ensure that you have selected a valid response using the drop-down list available in the corresponding column in the EDCI Data tab. " &amp; CHAR(10),"")))</f>
        <v/>
      </c>
      <c r="DK64" s="230" t="str">
        <f>IF(COUNTIFS($BR$10:$BR$259,$BR64,$E$10:$E$259,$E64)&lt;&gt;COUNTIFS($BR$10:$BR$259,$BR64,$E$10:$E$259,$E64,AU$10:AU$259,AU64),DK$8&amp;" for this company in this year is inconsistent across funds, please update accordingly. "&amp;CHAR(10),IF(AU64="","",IF(COUNTIF('Source Data (Hidden)'!$P$3:$P$5,AU64)&lt;&gt;1,"Invalid input for 'Does the Portfolio Company have a short-term GHG emission reduction target' - Please ensure you have selected a valid response using the drop-down list available in the corresponding column in the EDCI Data tab. " &amp; CHAR(10),"")))</f>
        <v/>
      </c>
      <c r="DL64" s="230" t="str">
        <f>IF(COUNTIFS($BR$10:$BR$259,$BR64,$E$10:$E$259,$E64)&lt;&gt;COUNTIFS($BR$10:$BR$259,$BR64,$E$10:$E$259,$E64,AV$10:AV$259,AV64),DL$8&amp;" for this company in this year is inconsistent across funds, please update accordingly. "&amp;CHAR(10),IF(AV64="","",IF(COUNTIF('Source Data (Hidden)'!$Q$3:$Q$6,AV64)&lt;&gt;1,"Invalid input for 'Does the Portfolio Company have a long-term net zero goal' - Please ensure that you have selected a valid response using the drop-down list available in the corresponding column in the EDCI Data tab. " &amp; CHAR(10),"")))</f>
        <v/>
      </c>
      <c r="DM64" s="230" t="str">
        <f t="shared" si="83"/>
        <v/>
      </c>
      <c r="DN64" s="230" t="str">
        <f t="shared" si="84"/>
        <v/>
      </c>
      <c r="DO64" s="230" t="str">
        <f t="shared" si="85"/>
        <v/>
      </c>
      <c r="DP64" s="230"/>
      <c r="DQ64" s="230" t="str">
        <f t="shared" si="86"/>
        <v/>
      </c>
      <c r="DR64" s="230" t="str">
        <f t="shared" si="87"/>
        <v/>
      </c>
      <c r="DS64" s="230" t="str">
        <f t="shared" si="88"/>
        <v/>
      </c>
      <c r="DT64" s="230" t="str">
        <f t="shared" si="89"/>
        <v/>
      </c>
      <c r="DU64" s="230" t="str">
        <f t="shared" si="90"/>
        <v/>
      </c>
      <c r="DV64" s="230" t="str">
        <f t="shared" si="91"/>
        <v/>
      </c>
      <c r="DW64" s="230" t="str">
        <f t="shared" si="92"/>
        <v/>
      </c>
      <c r="DX64" s="230" t="str">
        <f t="shared" si="93"/>
        <v/>
      </c>
      <c r="DY64" s="230" t="str">
        <f t="shared" si="94"/>
        <v/>
      </c>
      <c r="DZ64" s="230" t="str">
        <f t="shared" si="95"/>
        <v/>
      </c>
      <c r="EA64" s="230" t="str">
        <f t="shared" si="96"/>
        <v/>
      </c>
      <c r="EB64" s="230" t="str">
        <f t="shared" si="97"/>
        <v/>
      </c>
      <c r="EC64" s="284" t="str">
        <f t="shared" si="98"/>
        <v/>
      </c>
      <c r="ED64" s="284" t="str">
        <f t="shared" si="99"/>
        <v/>
      </c>
      <c r="EE64" s="230" t="str">
        <f t="shared" si="100"/>
        <v/>
      </c>
      <c r="EF64" s="230" t="str">
        <f>IF(COUNTIFS($BR$10:$BR$259,$BR64,$E$10:$E$259,$E64)&lt;&gt;COUNTIFS($BR$10:$BR$259,$BR64,$E$10:$E$259,$E64,BP$10:BP$259,BP64),EF$8&amp;" for this company in this year is inconsistent across funds, please update accordingly. "&amp;CHAR(10),IF(AND(BP64="",BQ64=""),"",IF(OR(AND(BQ64&lt;&gt;"",BP64&lt;&gt;"",BP64&lt;&gt;"Y"),AND(BQ64&lt;&gt;"",BP64=""),COUNTIF('Source Data (Hidden)'!$S$3:$S$4,BP64)&lt;&gt;1),"Invalid input for 'Do you conduct an employee survey' - Please ensure the input is either Y or N or leave blank if data is not available. If you have reported a % response rate to employee survey then the input for this metric should be Y. " &amp; CHAR(10),"")))</f>
        <v/>
      </c>
      <c r="EG64" s="230" t="str">
        <f t="shared" si="101"/>
        <v/>
      </c>
    </row>
    <row r="65" spans="1:137" s="154" customFormat="1" ht="60" customHeight="1" x14ac:dyDescent="0.35">
      <c r="A65" s="153"/>
      <c r="B65" s="212" t="str">
        <f t="shared" ca="1" si="0"/>
        <v/>
      </c>
      <c r="C65" s="213" t="str">
        <f>IF('EDCI Data'!B65="","",'EDCI Data'!B65)</f>
        <v/>
      </c>
      <c r="D65" s="214" t="str">
        <f>IF('EDCI Data'!C65="","",'EDCI Data'!C65)</f>
        <v/>
      </c>
      <c r="E65" s="215" t="str">
        <f>IF('EDCI Data'!D65="","",'EDCI Data'!D65)</f>
        <v/>
      </c>
      <c r="F65" s="216" t="str">
        <f>IF('EDCI Data'!E65="","",'EDCI Data'!E65)</f>
        <v/>
      </c>
      <c r="G65" s="213" t="str">
        <f>IF('EDCI Data'!F65="","",'EDCI Data'!F65)</f>
        <v/>
      </c>
      <c r="H65" s="213" t="str">
        <f>IF('EDCI Data'!G65="","",'EDCI Data'!G65)</f>
        <v/>
      </c>
      <c r="I65" s="213" t="str">
        <f>IF('EDCI Data'!H65="","",'EDCI Data'!H65)</f>
        <v/>
      </c>
      <c r="J65" s="213" t="str">
        <f>IF('EDCI Data'!I65="","",'EDCI Data'!I65)</f>
        <v/>
      </c>
      <c r="K65" s="213" t="str">
        <f>IF('EDCI Data'!J65="","",'EDCI Data'!J65)</f>
        <v/>
      </c>
      <c r="L65" s="213" t="str">
        <f>IF('EDCI Data'!K65="","",'EDCI Data'!K65)</f>
        <v/>
      </c>
      <c r="M65" s="217" t="str">
        <f>IF('EDCI Data'!L65="","",'EDCI Data'!L65)</f>
        <v/>
      </c>
      <c r="N65" s="217" t="str">
        <f>IF('EDCI Data'!M65="","",'EDCI Data'!M65)</f>
        <v/>
      </c>
      <c r="O65" s="213" t="str">
        <f>IF('EDCI Data'!N65="","",'EDCI Data'!N65)</f>
        <v/>
      </c>
      <c r="P65" s="213" t="str">
        <f>IF('EDCI Data'!O65="","",'EDCI Data'!O65)</f>
        <v/>
      </c>
      <c r="Q65" s="213" t="str">
        <f>IF('EDCI Data'!P65="","",'EDCI Data'!P65)</f>
        <v/>
      </c>
      <c r="R65" s="213" t="str">
        <f>IF('EDCI Data'!Q65="","",'EDCI Data'!Q65)</f>
        <v/>
      </c>
      <c r="S65" s="218" t="str">
        <f>IF('EDCI Data'!R65="","",'EDCI Data'!R65)</f>
        <v/>
      </c>
      <c r="T65" s="219" t="str">
        <f>IF('EDCI Data'!S65="","",'EDCI Data'!S65)</f>
        <v/>
      </c>
      <c r="U65" s="219" t="str">
        <f>IF('EDCI Data'!T65="","",'EDCI Data'!T65)</f>
        <v/>
      </c>
      <c r="V65" s="220" t="str">
        <f>IF('EDCI Data'!U65="","",'EDCI Data'!U65)</f>
        <v/>
      </c>
      <c r="W65" s="213" t="str">
        <f>IF('EDCI Data'!V65="","",'EDCI Data'!V65)</f>
        <v/>
      </c>
      <c r="X65" s="220" t="str">
        <f>IF('EDCI Data'!W65="","",'EDCI Data'!W65)</f>
        <v/>
      </c>
      <c r="Y65" s="213" t="str">
        <f>IF('EDCI Data'!X65="","",'EDCI Data'!X65)</f>
        <v/>
      </c>
      <c r="Z65" s="220" t="str">
        <f>IF('EDCI Data'!Y65="","",'EDCI Data'!Y65)</f>
        <v/>
      </c>
      <c r="AA65" s="213" t="str">
        <f>IF('EDCI Data'!Z65="","",'EDCI Data'!Z65)</f>
        <v/>
      </c>
      <c r="AB65" s="213" t="str">
        <f>IF('EDCI Data'!AA65="","",'EDCI Data'!AA65)</f>
        <v/>
      </c>
      <c r="AC65" s="213" t="str">
        <f>IF('EDCI Data'!AB65="","",'EDCI Data'!AB65)</f>
        <v/>
      </c>
      <c r="AD65" s="213" t="str">
        <f>IF('EDCI Data'!AC65="","",'EDCI Data'!AC65)</f>
        <v/>
      </c>
      <c r="AE65" s="213" t="str">
        <f>IF('EDCI Data'!AD65="","",'EDCI Data'!AD65)</f>
        <v/>
      </c>
      <c r="AF65" s="213" t="str">
        <f>IF('EDCI Data'!AE65="","",'EDCI Data'!AE65)</f>
        <v/>
      </c>
      <c r="AG65" s="213" t="str">
        <f>IF('EDCI Data'!AF65="","",'EDCI Data'!AF65)</f>
        <v/>
      </c>
      <c r="AH65" s="213" t="str">
        <f>IF('EDCI Data'!AG65="","",'EDCI Data'!AG65)</f>
        <v/>
      </c>
      <c r="AI65" s="213" t="str">
        <f>IF('EDCI Data'!AH65="","",'EDCI Data'!AH65)</f>
        <v/>
      </c>
      <c r="AJ65" s="213" t="str">
        <f>IF('EDCI Data'!AI65="","",'EDCI Data'!AI65)</f>
        <v/>
      </c>
      <c r="AK65" s="213" t="str">
        <f>IF('EDCI Data'!AJ65="","",'EDCI Data'!AJ65)</f>
        <v/>
      </c>
      <c r="AL65" s="213" t="str">
        <f>IF('EDCI Data'!AK65="","",'EDCI Data'!AK65)</f>
        <v/>
      </c>
      <c r="AM65" s="213" t="str">
        <f>IF('EDCI Data'!AL65="","",'EDCI Data'!AL65)</f>
        <v/>
      </c>
      <c r="AN65" s="213" t="str">
        <f>IF('EDCI Data'!AM65="","",'EDCI Data'!AM65)</f>
        <v/>
      </c>
      <c r="AO65" s="213" t="str">
        <f>IF('EDCI Data'!AN65="","",'EDCI Data'!AN65)</f>
        <v/>
      </c>
      <c r="AP65" s="213" t="str">
        <f>IF('EDCI Data'!AO65="","",'EDCI Data'!AO65)</f>
        <v/>
      </c>
      <c r="AQ65" s="213" t="str">
        <f>IF('EDCI Data'!AP65="","",'EDCI Data'!AP65)</f>
        <v/>
      </c>
      <c r="AR65" s="213" t="str">
        <f>IF('EDCI Data'!AQ65="","",'EDCI Data'!AQ65)</f>
        <v/>
      </c>
      <c r="AS65" s="213" t="str">
        <f>IF('EDCI Data'!AR65="","",'EDCI Data'!AR65)</f>
        <v/>
      </c>
      <c r="AT65" s="213" t="str">
        <f>IF('EDCI Data'!AS65="","",'EDCI Data'!AS65)</f>
        <v/>
      </c>
      <c r="AU65" s="213" t="str">
        <f>IF('EDCI Data'!AT65="","",'EDCI Data'!AT65)</f>
        <v/>
      </c>
      <c r="AV65" s="213" t="str">
        <f>IF('EDCI Data'!AU65="","",'EDCI Data'!AU65)</f>
        <v/>
      </c>
      <c r="AW65" s="213" t="str">
        <f>IF('EDCI Data'!AV65="","",'EDCI Data'!AV65)</f>
        <v/>
      </c>
      <c r="AX65" s="221" t="str">
        <f>IF('EDCI Data'!AW65="","",'EDCI Data'!AW65)</f>
        <v/>
      </c>
      <c r="AY65" s="221" t="str">
        <f>IF('EDCI Data'!AX65="","",'EDCI Data'!AX65)</f>
        <v/>
      </c>
      <c r="AZ65" s="222" t="str">
        <f t="shared" si="49"/>
        <v/>
      </c>
      <c r="BA65" s="223" t="str">
        <f>IF('EDCI Data'!AY65="","",'EDCI Data'!AY65)</f>
        <v/>
      </c>
      <c r="BB65" s="223" t="str">
        <f>IF('EDCI Data'!AZ65="","",'EDCI Data'!AZ65)</f>
        <v/>
      </c>
      <c r="BC65" s="223" t="str">
        <f>IF('EDCI Data'!BA65="","",'EDCI Data'!BA65)</f>
        <v/>
      </c>
      <c r="BD65" s="223" t="str">
        <f>IF('EDCI Data'!BB65="","",'EDCI Data'!BB65)</f>
        <v/>
      </c>
      <c r="BE65" s="223" t="str">
        <f>IF('EDCI Data'!BC65="","",'EDCI Data'!BC65)</f>
        <v/>
      </c>
      <c r="BF65" s="223" t="str">
        <f>IF('EDCI Data'!BD65="","",'EDCI Data'!BD65)</f>
        <v/>
      </c>
      <c r="BG65" s="223" t="str">
        <f>IF('EDCI Data'!BE65="","",'EDCI Data'!BE65)</f>
        <v/>
      </c>
      <c r="BH65" s="223" t="str">
        <f>IF('EDCI Data'!BF65="","",'EDCI Data'!BF65)</f>
        <v/>
      </c>
      <c r="BI65" s="224" t="str">
        <f>IF('EDCI Data'!BG65="","",'EDCI Data'!BG65)</f>
        <v/>
      </c>
      <c r="BJ65" s="225" t="str">
        <f>IF('EDCI Data'!S65="","",'EDCI Data'!S65)</f>
        <v/>
      </c>
      <c r="BK65" s="225" t="str">
        <f>IF('EDCI Data'!T65="","",'EDCI Data'!T65)</f>
        <v/>
      </c>
      <c r="BL65" s="224" t="str">
        <f>IF('EDCI Data'!BJ65="","",'EDCI Data'!BJ65)</f>
        <v/>
      </c>
      <c r="BM65" s="226" t="str">
        <f>IF('EDCI Data'!BK65="","",'EDCI Data'!BK65)</f>
        <v/>
      </c>
      <c r="BN65" s="226" t="str">
        <f>IF('EDCI Data'!BL65="","",'EDCI Data'!BL65)</f>
        <v/>
      </c>
      <c r="BO65" s="227" t="str">
        <f>IF('EDCI Data'!BM65="","",'EDCI Data'!BM65)</f>
        <v/>
      </c>
      <c r="BP65" s="228" t="str">
        <f>IF('EDCI Data'!BN65="","",'EDCI Data'!BN65)</f>
        <v/>
      </c>
      <c r="BQ65" s="229" t="str">
        <f>IF('EDCI Data'!BO65="","",'EDCI Data'!BO65)</f>
        <v/>
      </c>
      <c r="BR65" s="230" t="str">
        <f t="shared" si="50"/>
        <v/>
      </c>
      <c r="BS65" s="230" t="str">
        <f t="shared" si="51"/>
        <v/>
      </c>
      <c r="BT65" s="230" t="str">
        <f t="shared" si="52"/>
        <v/>
      </c>
      <c r="BU65" s="230" t="str">
        <f t="shared" si="53"/>
        <v/>
      </c>
      <c r="BV65" s="230" t="str">
        <f t="shared" si="54"/>
        <v/>
      </c>
      <c r="BW65" s="230" t="str">
        <f>IF(COUNTIFS($BR$10:$BR$259,$BR65,$E$10:$E$259,$E65)&lt;&gt;COUNTIFS($BR$10:$BR$259,$BR65,$E$10:$E$259,$E65,G$10:G$259,G65),BW$8&amp;" for this company in this year is inconsistent across funds, please update accordingly. "&amp;CHAR(10),IF(G65="","",IF(IFERROR(OR(INT(G65)&lt;&gt;G65,ISTEXT(G65),G65&gt;'Source Data (Hidden)'!$T$3),TRUE),"Invalid year of initial investment - Please ensure that the input is a year (not a date) and is not future dated. "&amp;CHAR(10),"")))</f>
        <v/>
      </c>
      <c r="BX65" s="230"/>
      <c r="BY65" s="230" t="str">
        <f>IF(COUNTIFS($BR$10:$BR$259,$BR65,$E$10:$E$259,$E65)&lt;&gt;COUNTIFS($BR$10:$BR$259,$BR65,$E$10:$E$259,$E65,I$10:I$259,I65),BY$8&amp;" for this company in this year is inconsistent across funds, please update accordingly. "&amp;CHAR(10),IF(I65="","",IF(COUNTIF('Source Data (Hidden)'!$A$3:$B$255,I65)=0,"Invalid country of domicile - Please enter a valid input using the drop-down in the 'Country of domicile' column in the EDCI Data tab. "&amp;CHAR(10),"")))</f>
        <v/>
      </c>
      <c r="BZ65" s="230" t="str">
        <f>IF(COUNTIFS($BR$10:$BR$259,$BR65,$E$10:$E$259,$E65)&lt;&gt;COUNTIFS($BR$10:$BR$259,$BR65,$E$10:$E$259,$E65,J$10:J$259,J65),BZ$8&amp;" for this company in this year is inconsistent across funds, please update accordingly. "&amp;CHAR(10),IF(J65="","",IF(COUNTIF('Source Data (Hidden)'!$A$3:$B$255,J65)=0,"Invalid primary country of operations - Please enter a valid input using the drop-down in the 'Primary country of operations' column in the EDCI Data tab and ensure that you have narrowed this down to 1 primary country of operations. "&amp;CHAR(10),"")))</f>
        <v/>
      </c>
      <c r="CA65" s="230" t="str">
        <f>IF(COUNTIFS($BR$10:$BR$259,$BR65,$E$10:$E$259,$E65)&lt;&gt;COUNTIFS($BR$10:$BR$259,$BR65,$E$10:$E$259,$E65,K$10:K$259,K65),CA$8&amp;" for this company in this year is inconsistent across funds, please update accordingly. "&amp;CHAR(10),IF(K65="","",IF(COUNTIF('Source Data (Hidden)'!$C$3:$C$4,K65)&lt;&gt;1,"Invalid company structure - Please classify the portfolio company as either 'Private' or 'Public'. "&amp;CHAR(10),"")))</f>
        <v/>
      </c>
      <c r="CB65" s="230" t="str">
        <f>IF(COUNTIFS($BR$10:$BR$259,$BR65,$E$10:$E$259,$E65)&lt;&gt;COUNTIFS($BR$10:$BR$259,$BR65,$E$10:$E$259,$E65,L$10:L$259,L65),CB$8&amp;" for this company in this year is inconsistent across funds, please update accordingly. "&amp;CHAR(10),IF(L65="","",IF(COUNTIF('Source Data (Hidden)'!$D$3:$D$5,L65)&lt;&gt;1,"Invalid growth stage of company - Please describe the growth stage of the company as either 'Venture', 'Growth' or 'Buyout'. " &amp; CHAR(10),"")))</f>
        <v/>
      </c>
      <c r="CC65" s="230" t="str">
        <f t="shared" si="55"/>
        <v/>
      </c>
      <c r="CD65" s="283" t="str">
        <f t="shared" si="56"/>
        <v/>
      </c>
      <c r="CE65" s="230" t="str">
        <f>IF(COUNTIFS($BR$10:$BR$259,$BR65,$E$10:$E$259,$E65)&lt;&gt;COUNTIFS($BR$10:$BR$259,$BR65,$E$10:$E$259,$E65,O$10:O$259,O65),CE$8&amp;" for this company in this year is inconsistent across funds, please update accordingly. "&amp;CHAR(10),IF(O65="","",IF(COUNTIF('Source Data (Hidden)'!$G$3:$G$13,O65)&lt;&gt;1,"Invalid sector of operations SICS name - Please ensure that you have selected a valid sector of operations using the drop-down list available in the corresponding column in the EDCI Data tab. " &amp; CHAR(10),"")))</f>
        <v/>
      </c>
      <c r="CF65" s="230" t="str">
        <f t="shared" ca="1" si="57"/>
        <v/>
      </c>
      <c r="CG65" s="230" t="str">
        <f t="shared" ca="1" si="58"/>
        <v/>
      </c>
      <c r="CH65" s="230" t="str">
        <f>IF(COUNTIFS($BR$10:$BR$259,$BR65,$E$10:$E$259,$E65)&lt;&gt;COUNTIFS($BR$10:$BR$259,$BR65,$E$10:$E$259,$E65,R$10:R$259,R65),CH$8&amp;" for this company in this year is inconsistent across funds, please update accordingly. "&amp;CHAR(10),IF(R65="","",IF(COUNTIF('Source Data (Hidden)'!$F$3:$F$183,R65)&lt;&gt;1,"Invalid currency input - Please ensure that the currency entered is a monetary unit described using three letter code (ISO 4217 code). " &amp; CHAR(10),"")))</f>
        <v/>
      </c>
      <c r="CI65" s="230" t="str">
        <f t="shared" si="59"/>
        <v/>
      </c>
      <c r="CJ65" s="230" t="str">
        <f t="shared" si="60"/>
        <v/>
      </c>
      <c r="CK65" s="230" t="str">
        <f t="shared" si="61"/>
        <v/>
      </c>
      <c r="CL65" s="230" t="str">
        <f t="shared" si="62"/>
        <v/>
      </c>
      <c r="CM65" s="230" t="str">
        <f>IF(COUNTIFS($BR$10:$BR$259,$BR65,$E$10:$E$259,$E65)&lt;&gt;COUNTIFS($BR$10:$BR$259,$BR65,$E$10:$E$259,$E65,W$10:W$259,W65),CM$8&amp;" for this company in this year is inconsistent across funds, please update accordingly. "&amp;CHAR(10),IF(W65="","",IF(COUNTIF('Source Data (Hidden)'!$L$3:$L$6,W65)&lt;&gt;1,"Invalid input for Scope 1 Methodology - Please choose one of the options from the drop-down list in the corresponding column in the EDCI Data tab. " &amp; CHAR(10),"")))</f>
        <v/>
      </c>
      <c r="CN65" s="230" t="str">
        <f t="shared" si="63"/>
        <v/>
      </c>
      <c r="CO65" s="230" t="str">
        <f>IF(COUNTIFS($BR$10:$BR$259,$BR65,$E$10:$E$259,$E65)&lt;&gt;COUNTIFS($BR$10:$BR$259,$BR65,$E$10:$E$259,$E65,Y$10:Y$259,Y65),CO$8&amp;" for this company in this year is inconsistent across funds, please update accordingly. "&amp;CHAR(10),IF(Y65="","",IF(COUNTIF('Source Data (Hidden)'!$M$3:$M$5,Y65)&lt;&gt;1,"Invalid input for Scope 2 Methodology - Please choose one of the options from the drop-down list in the corresponding column in the EDCI Data tab. " &amp; CHAR(10),"")))</f>
        <v/>
      </c>
      <c r="CP65" s="230" t="str">
        <f t="shared" si="64"/>
        <v/>
      </c>
      <c r="CQ65" s="230" t="str">
        <f>IF(COUNTIFS($BR$10:$BR$259,$BR65,$E$10:$E$259,$E65)&lt;&gt;COUNTIFS($BR$10:$BR$259,$BR65,$E$10:$E$259,$E65,AA$10:AA$259,AA65),CQ$8&amp;" for this company in this year is inconsistent across funds, please update accordingly. "&amp;CHAR(10),IF(AA65="","",IF(COUNTIF('Source Data (Hidden)'!$N$3:$N$6,AA65)&lt;&gt;1,"Invalid input for Scope 3 Methodology - Please choose one of the options from the drop-down list in the corresponding column in the EDCI Data tab. " &amp; CHAR(10),"")))</f>
        <v/>
      </c>
      <c r="CR65" s="230" t="str">
        <f t="shared" si="65"/>
        <v/>
      </c>
      <c r="CS65" s="230" t="str">
        <f t="shared" si="66"/>
        <v/>
      </c>
      <c r="CT65" s="230" t="str">
        <f t="shared" si="67"/>
        <v/>
      </c>
      <c r="CU65" s="230" t="str">
        <f t="shared" si="68"/>
        <v/>
      </c>
      <c r="CV65" s="230" t="str">
        <f t="shared" si="69"/>
        <v/>
      </c>
      <c r="CW65" s="230" t="str">
        <f t="shared" si="70"/>
        <v/>
      </c>
      <c r="CX65" s="230" t="str">
        <f t="shared" si="71"/>
        <v/>
      </c>
      <c r="CY65" s="230" t="str">
        <f t="shared" si="72"/>
        <v/>
      </c>
      <c r="CZ65" s="230" t="str">
        <f t="shared" si="73"/>
        <v/>
      </c>
      <c r="DA65" s="230" t="str">
        <f t="shared" si="74"/>
        <v/>
      </c>
      <c r="DB65" s="230" t="str">
        <f t="shared" si="75"/>
        <v/>
      </c>
      <c r="DC65" s="230" t="str">
        <f t="shared" si="76"/>
        <v/>
      </c>
      <c r="DD65" s="230" t="str">
        <f t="shared" si="77"/>
        <v/>
      </c>
      <c r="DE65" s="230" t="str">
        <f t="shared" si="78"/>
        <v/>
      </c>
      <c r="DF65" s="230" t="str">
        <f t="shared" si="79"/>
        <v/>
      </c>
      <c r="DG65" s="230" t="str">
        <f t="shared" si="80"/>
        <v/>
      </c>
      <c r="DH65" s="283" t="str">
        <f t="shared" si="81"/>
        <v/>
      </c>
      <c r="DI65" s="230" t="str">
        <f t="shared" si="82"/>
        <v/>
      </c>
      <c r="DJ65" s="230" t="str">
        <f>IF(COUNTIFS($BR$10:$BR$259,$BR65,$E$10:$E$259,$E65)&lt;&gt;COUNTIFS($BR$10:$BR$259,$BR65,$E$10:$E$259,$E65,AT$10:AT$259,AT65),DJ$8&amp;" for this company in this year is inconsistent across funds, please update accordingly. "&amp;CHAR(10),IF(AT65="","",IF(COUNTIF('Source Data (Hidden)'!$O$3:$O$5,AT65)&lt;&gt;1,"Invalid input for 'Does this Portco have a decarbonization strategy/plan in place' - Please ensure that you have selected a valid response using the drop-down list available in the corresponding column in the EDCI Data tab. " &amp; CHAR(10),"")))</f>
        <v/>
      </c>
      <c r="DK65" s="230" t="str">
        <f>IF(COUNTIFS($BR$10:$BR$259,$BR65,$E$10:$E$259,$E65)&lt;&gt;COUNTIFS($BR$10:$BR$259,$BR65,$E$10:$E$259,$E65,AU$10:AU$259,AU65),DK$8&amp;" for this company in this year is inconsistent across funds, please update accordingly. "&amp;CHAR(10),IF(AU65="","",IF(COUNTIF('Source Data (Hidden)'!$P$3:$P$5,AU65)&lt;&gt;1,"Invalid input for 'Does the Portfolio Company have a short-term GHG emission reduction target' - Please ensure you have selected a valid response using the drop-down list available in the corresponding column in the EDCI Data tab. " &amp; CHAR(10),"")))</f>
        <v/>
      </c>
      <c r="DL65" s="230" t="str">
        <f>IF(COUNTIFS($BR$10:$BR$259,$BR65,$E$10:$E$259,$E65)&lt;&gt;COUNTIFS($BR$10:$BR$259,$BR65,$E$10:$E$259,$E65,AV$10:AV$259,AV65),DL$8&amp;" for this company in this year is inconsistent across funds, please update accordingly. "&amp;CHAR(10),IF(AV65="","",IF(COUNTIF('Source Data (Hidden)'!$Q$3:$Q$6,AV65)&lt;&gt;1,"Invalid input for 'Does the Portfolio Company have a long-term net zero goal' - Please ensure that you have selected a valid response using the drop-down list available in the corresponding column in the EDCI Data tab. " &amp; CHAR(10),"")))</f>
        <v/>
      </c>
      <c r="DM65" s="230" t="str">
        <f t="shared" si="83"/>
        <v/>
      </c>
      <c r="DN65" s="230" t="str">
        <f t="shared" si="84"/>
        <v/>
      </c>
      <c r="DO65" s="230" t="str">
        <f t="shared" si="85"/>
        <v/>
      </c>
      <c r="DP65" s="230"/>
      <c r="DQ65" s="230" t="str">
        <f t="shared" si="86"/>
        <v/>
      </c>
      <c r="DR65" s="230" t="str">
        <f t="shared" si="87"/>
        <v/>
      </c>
      <c r="DS65" s="230" t="str">
        <f t="shared" si="88"/>
        <v/>
      </c>
      <c r="DT65" s="230" t="str">
        <f t="shared" si="89"/>
        <v/>
      </c>
      <c r="DU65" s="230" t="str">
        <f t="shared" si="90"/>
        <v/>
      </c>
      <c r="DV65" s="230" t="str">
        <f t="shared" si="91"/>
        <v/>
      </c>
      <c r="DW65" s="230" t="str">
        <f t="shared" si="92"/>
        <v/>
      </c>
      <c r="DX65" s="230" t="str">
        <f t="shared" si="93"/>
        <v/>
      </c>
      <c r="DY65" s="230" t="str">
        <f t="shared" si="94"/>
        <v/>
      </c>
      <c r="DZ65" s="230" t="str">
        <f t="shared" si="95"/>
        <v/>
      </c>
      <c r="EA65" s="230" t="str">
        <f t="shared" si="96"/>
        <v/>
      </c>
      <c r="EB65" s="230" t="str">
        <f t="shared" si="97"/>
        <v/>
      </c>
      <c r="EC65" s="284" t="str">
        <f t="shared" si="98"/>
        <v/>
      </c>
      <c r="ED65" s="284" t="str">
        <f t="shared" si="99"/>
        <v/>
      </c>
      <c r="EE65" s="230" t="str">
        <f t="shared" si="100"/>
        <v/>
      </c>
      <c r="EF65" s="230" t="str">
        <f>IF(COUNTIFS($BR$10:$BR$259,$BR65,$E$10:$E$259,$E65)&lt;&gt;COUNTIFS($BR$10:$BR$259,$BR65,$E$10:$E$259,$E65,BP$10:BP$259,BP65),EF$8&amp;" for this company in this year is inconsistent across funds, please update accordingly. "&amp;CHAR(10),IF(AND(BP65="",BQ65=""),"",IF(OR(AND(BQ65&lt;&gt;"",BP65&lt;&gt;"",BP65&lt;&gt;"Y"),AND(BQ65&lt;&gt;"",BP65=""),COUNTIF('Source Data (Hidden)'!$S$3:$S$4,BP65)&lt;&gt;1),"Invalid input for 'Do you conduct an employee survey' - Please ensure the input is either Y or N or leave blank if data is not available. If you have reported a % response rate to employee survey then the input for this metric should be Y. " &amp; CHAR(10),"")))</f>
        <v/>
      </c>
      <c r="EG65" s="230" t="str">
        <f t="shared" si="101"/>
        <v/>
      </c>
    </row>
    <row r="66" spans="1:137" s="154" customFormat="1" ht="60" customHeight="1" x14ac:dyDescent="0.35">
      <c r="A66" s="153"/>
      <c r="B66" s="212" t="str">
        <f t="shared" ca="1" si="0"/>
        <v/>
      </c>
      <c r="C66" s="213" t="str">
        <f>IF('EDCI Data'!B66="","",'EDCI Data'!B66)</f>
        <v/>
      </c>
      <c r="D66" s="214" t="str">
        <f>IF('EDCI Data'!C66="","",'EDCI Data'!C66)</f>
        <v/>
      </c>
      <c r="E66" s="215" t="str">
        <f>IF('EDCI Data'!D66="","",'EDCI Data'!D66)</f>
        <v/>
      </c>
      <c r="F66" s="216" t="str">
        <f>IF('EDCI Data'!E66="","",'EDCI Data'!E66)</f>
        <v/>
      </c>
      <c r="G66" s="213" t="str">
        <f>IF('EDCI Data'!F66="","",'EDCI Data'!F66)</f>
        <v/>
      </c>
      <c r="H66" s="213" t="str">
        <f>IF('EDCI Data'!G66="","",'EDCI Data'!G66)</f>
        <v/>
      </c>
      <c r="I66" s="213" t="str">
        <f>IF('EDCI Data'!H66="","",'EDCI Data'!H66)</f>
        <v/>
      </c>
      <c r="J66" s="213" t="str">
        <f>IF('EDCI Data'!I66="","",'EDCI Data'!I66)</f>
        <v/>
      </c>
      <c r="K66" s="213" t="str">
        <f>IF('EDCI Data'!J66="","",'EDCI Data'!J66)</f>
        <v/>
      </c>
      <c r="L66" s="213" t="str">
        <f>IF('EDCI Data'!K66="","",'EDCI Data'!K66)</f>
        <v/>
      </c>
      <c r="M66" s="217" t="str">
        <f>IF('EDCI Data'!L66="","",'EDCI Data'!L66)</f>
        <v/>
      </c>
      <c r="N66" s="217" t="str">
        <f>IF('EDCI Data'!M66="","",'EDCI Data'!M66)</f>
        <v/>
      </c>
      <c r="O66" s="213" t="str">
        <f>IF('EDCI Data'!N66="","",'EDCI Data'!N66)</f>
        <v/>
      </c>
      <c r="P66" s="213" t="str">
        <f>IF('EDCI Data'!O66="","",'EDCI Data'!O66)</f>
        <v/>
      </c>
      <c r="Q66" s="213" t="str">
        <f>IF('EDCI Data'!P66="","",'EDCI Data'!P66)</f>
        <v/>
      </c>
      <c r="R66" s="213" t="str">
        <f>IF('EDCI Data'!Q66="","",'EDCI Data'!Q66)</f>
        <v/>
      </c>
      <c r="S66" s="218" t="str">
        <f>IF('EDCI Data'!R66="","",'EDCI Data'!R66)</f>
        <v/>
      </c>
      <c r="T66" s="219" t="str">
        <f>IF('EDCI Data'!S66="","",'EDCI Data'!S66)</f>
        <v/>
      </c>
      <c r="U66" s="219" t="str">
        <f>IF('EDCI Data'!T66="","",'EDCI Data'!T66)</f>
        <v/>
      </c>
      <c r="V66" s="220" t="str">
        <f>IF('EDCI Data'!U66="","",'EDCI Data'!U66)</f>
        <v/>
      </c>
      <c r="W66" s="213" t="str">
        <f>IF('EDCI Data'!V66="","",'EDCI Data'!V66)</f>
        <v/>
      </c>
      <c r="X66" s="220" t="str">
        <f>IF('EDCI Data'!W66="","",'EDCI Data'!W66)</f>
        <v/>
      </c>
      <c r="Y66" s="213" t="str">
        <f>IF('EDCI Data'!X66="","",'EDCI Data'!X66)</f>
        <v/>
      </c>
      <c r="Z66" s="220" t="str">
        <f>IF('EDCI Data'!Y66="","",'EDCI Data'!Y66)</f>
        <v/>
      </c>
      <c r="AA66" s="213" t="str">
        <f>IF('EDCI Data'!Z66="","",'EDCI Data'!Z66)</f>
        <v/>
      </c>
      <c r="AB66" s="213" t="str">
        <f>IF('EDCI Data'!AA66="","",'EDCI Data'!AA66)</f>
        <v/>
      </c>
      <c r="AC66" s="213" t="str">
        <f>IF('EDCI Data'!AB66="","",'EDCI Data'!AB66)</f>
        <v/>
      </c>
      <c r="AD66" s="213" t="str">
        <f>IF('EDCI Data'!AC66="","",'EDCI Data'!AC66)</f>
        <v/>
      </c>
      <c r="AE66" s="213" t="str">
        <f>IF('EDCI Data'!AD66="","",'EDCI Data'!AD66)</f>
        <v/>
      </c>
      <c r="AF66" s="213" t="str">
        <f>IF('EDCI Data'!AE66="","",'EDCI Data'!AE66)</f>
        <v/>
      </c>
      <c r="AG66" s="213" t="str">
        <f>IF('EDCI Data'!AF66="","",'EDCI Data'!AF66)</f>
        <v/>
      </c>
      <c r="AH66" s="213" t="str">
        <f>IF('EDCI Data'!AG66="","",'EDCI Data'!AG66)</f>
        <v/>
      </c>
      <c r="AI66" s="213" t="str">
        <f>IF('EDCI Data'!AH66="","",'EDCI Data'!AH66)</f>
        <v/>
      </c>
      <c r="AJ66" s="213" t="str">
        <f>IF('EDCI Data'!AI66="","",'EDCI Data'!AI66)</f>
        <v/>
      </c>
      <c r="AK66" s="213" t="str">
        <f>IF('EDCI Data'!AJ66="","",'EDCI Data'!AJ66)</f>
        <v/>
      </c>
      <c r="AL66" s="213" t="str">
        <f>IF('EDCI Data'!AK66="","",'EDCI Data'!AK66)</f>
        <v/>
      </c>
      <c r="AM66" s="213" t="str">
        <f>IF('EDCI Data'!AL66="","",'EDCI Data'!AL66)</f>
        <v/>
      </c>
      <c r="AN66" s="213" t="str">
        <f>IF('EDCI Data'!AM66="","",'EDCI Data'!AM66)</f>
        <v/>
      </c>
      <c r="AO66" s="213" t="str">
        <f>IF('EDCI Data'!AN66="","",'EDCI Data'!AN66)</f>
        <v/>
      </c>
      <c r="AP66" s="213" t="str">
        <f>IF('EDCI Data'!AO66="","",'EDCI Data'!AO66)</f>
        <v/>
      </c>
      <c r="AQ66" s="213" t="str">
        <f>IF('EDCI Data'!AP66="","",'EDCI Data'!AP66)</f>
        <v/>
      </c>
      <c r="AR66" s="213" t="str">
        <f>IF('EDCI Data'!AQ66="","",'EDCI Data'!AQ66)</f>
        <v/>
      </c>
      <c r="AS66" s="213" t="str">
        <f>IF('EDCI Data'!AR66="","",'EDCI Data'!AR66)</f>
        <v/>
      </c>
      <c r="AT66" s="213" t="str">
        <f>IF('EDCI Data'!AS66="","",'EDCI Data'!AS66)</f>
        <v/>
      </c>
      <c r="AU66" s="213" t="str">
        <f>IF('EDCI Data'!AT66="","",'EDCI Data'!AT66)</f>
        <v/>
      </c>
      <c r="AV66" s="213" t="str">
        <f>IF('EDCI Data'!AU66="","",'EDCI Data'!AU66)</f>
        <v/>
      </c>
      <c r="AW66" s="213" t="str">
        <f>IF('EDCI Data'!AV66="","",'EDCI Data'!AV66)</f>
        <v/>
      </c>
      <c r="AX66" s="221" t="str">
        <f>IF('EDCI Data'!AW66="","",'EDCI Data'!AW66)</f>
        <v/>
      </c>
      <c r="AY66" s="221" t="str">
        <f>IF('EDCI Data'!AX66="","",'EDCI Data'!AX66)</f>
        <v/>
      </c>
      <c r="AZ66" s="222" t="str">
        <f t="shared" si="49"/>
        <v/>
      </c>
      <c r="BA66" s="223" t="str">
        <f>IF('EDCI Data'!AY66="","",'EDCI Data'!AY66)</f>
        <v/>
      </c>
      <c r="BB66" s="223" t="str">
        <f>IF('EDCI Data'!AZ66="","",'EDCI Data'!AZ66)</f>
        <v/>
      </c>
      <c r="BC66" s="223" t="str">
        <f>IF('EDCI Data'!BA66="","",'EDCI Data'!BA66)</f>
        <v/>
      </c>
      <c r="BD66" s="223" t="str">
        <f>IF('EDCI Data'!BB66="","",'EDCI Data'!BB66)</f>
        <v/>
      </c>
      <c r="BE66" s="223" t="str">
        <f>IF('EDCI Data'!BC66="","",'EDCI Data'!BC66)</f>
        <v/>
      </c>
      <c r="BF66" s="223" t="str">
        <f>IF('EDCI Data'!BD66="","",'EDCI Data'!BD66)</f>
        <v/>
      </c>
      <c r="BG66" s="223" t="str">
        <f>IF('EDCI Data'!BE66="","",'EDCI Data'!BE66)</f>
        <v/>
      </c>
      <c r="BH66" s="223" t="str">
        <f>IF('EDCI Data'!BF66="","",'EDCI Data'!BF66)</f>
        <v/>
      </c>
      <c r="BI66" s="224" t="str">
        <f>IF('EDCI Data'!BG66="","",'EDCI Data'!BG66)</f>
        <v/>
      </c>
      <c r="BJ66" s="225" t="str">
        <f>IF('EDCI Data'!S66="","",'EDCI Data'!S66)</f>
        <v/>
      </c>
      <c r="BK66" s="225" t="str">
        <f>IF('EDCI Data'!T66="","",'EDCI Data'!T66)</f>
        <v/>
      </c>
      <c r="BL66" s="224" t="str">
        <f>IF('EDCI Data'!BJ66="","",'EDCI Data'!BJ66)</f>
        <v/>
      </c>
      <c r="BM66" s="226" t="str">
        <f>IF('EDCI Data'!BK66="","",'EDCI Data'!BK66)</f>
        <v/>
      </c>
      <c r="BN66" s="226" t="str">
        <f>IF('EDCI Data'!BL66="","",'EDCI Data'!BL66)</f>
        <v/>
      </c>
      <c r="BO66" s="227" t="str">
        <f>IF('EDCI Data'!BM66="","",'EDCI Data'!BM66)</f>
        <v/>
      </c>
      <c r="BP66" s="228" t="str">
        <f>IF('EDCI Data'!BN66="","",'EDCI Data'!BN66)</f>
        <v/>
      </c>
      <c r="BQ66" s="229" t="str">
        <f>IF('EDCI Data'!BO66="","",'EDCI Data'!BO66)</f>
        <v/>
      </c>
      <c r="BR66" s="230" t="str">
        <f t="shared" si="50"/>
        <v/>
      </c>
      <c r="BS66" s="230" t="str">
        <f t="shared" si="51"/>
        <v/>
      </c>
      <c r="BT66" s="230" t="str">
        <f t="shared" si="52"/>
        <v/>
      </c>
      <c r="BU66" s="230" t="str">
        <f t="shared" si="53"/>
        <v/>
      </c>
      <c r="BV66" s="230" t="str">
        <f t="shared" si="54"/>
        <v/>
      </c>
      <c r="BW66" s="230" t="str">
        <f>IF(COUNTIFS($BR$10:$BR$259,$BR66,$E$10:$E$259,$E66)&lt;&gt;COUNTIFS($BR$10:$BR$259,$BR66,$E$10:$E$259,$E66,G$10:G$259,G66),BW$8&amp;" for this company in this year is inconsistent across funds, please update accordingly. "&amp;CHAR(10),IF(G66="","",IF(IFERROR(OR(INT(G66)&lt;&gt;G66,ISTEXT(G66),G66&gt;'Source Data (Hidden)'!$T$3),TRUE),"Invalid year of initial investment - Please ensure that the input is a year (not a date) and is not future dated. "&amp;CHAR(10),"")))</f>
        <v/>
      </c>
      <c r="BX66" s="230"/>
      <c r="BY66" s="230" t="str">
        <f>IF(COUNTIFS($BR$10:$BR$259,$BR66,$E$10:$E$259,$E66)&lt;&gt;COUNTIFS($BR$10:$BR$259,$BR66,$E$10:$E$259,$E66,I$10:I$259,I66),BY$8&amp;" for this company in this year is inconsistent across funds, please update accordingly. "&amp;CHAR(10),IF(I66="","",IF(COUNTIF('Source Data (Hidden)'!$A$3:$B$255,I66)=0,"Invalid country of domicile - Please enter a valid input using the drop-down in the 'Country of domicile' column in the EDCI Data tab. "&amp;CHAR(10),"")))</f>
        <v/>
      </c>
      <c r="BZ66" s="230" t="str">
        <f>IF(COUNTIFS($BR$10:$BR$259,$BR66,$E$10:$E$259,$E66)&lt;&gt;COUNTIFS($BR$10:$BR$259,$BR66,$E$10:$E$259,$E66,J$10:J$259,J66),BZ$8&amp;" for this company in this year is inconsistent across funds, please update accordingly. "&amp;CHAR(10),IF(J66="","",IF(COUNTIF('Source Data (Hidden)'!$A$3:$B$255,J66)=0,"Invalid primary country of operations - Please enter a valid input using the drop-down in the 'Primary country of operations' column in the EDCI Data tab and ensure that you have narrowed this down to 1 primary country of operations. "&amp;CHAR(10),"")))</f>
        <v/>
      </c>
      <c r="CA66" s="230" t="str">
        <f>IF(COUNTIFS($BR$10:$BR$259,$BR66,$E$10:$E$259,$E66)&lt;&gt;COUNTIFS($BR$10:$BR$259,$BR66,$E$10:$E$259,$E66,K$10:K$259,K66),CA$8&amp;" for this company in this year is inconsistent across funds, please update accordingly. "&amp;CHAR(10),IF(K66="","",IF(COUNTIF('Source Data (Hidden)'!$C$3:$C$4,K66)&lt;&gt;1,"Invalid company structure - Please classify the portfolio company as either 'Private' or 'Public'. "&amp;CHAR(10),"")))</f>
        <v/>
      </c>
      <c r="CB66" s="230" t="str">
        <f>IF(COUNTIFS($BR$10:$BR$259,$BR66,$E$10:$E$259,$E66)&lt;&gt;COUNTIFS($BR$10:$BR$259,$BR66,$E$10:$E$259,$E66,L$10:L$259,L66),CB$8&amp;" for this company in this year is inconsistent across funds, please update accordingly. "&amp;CHAR(10),IF(L66="","",IF(COUNTIF('Source Data (Hidden)'!$D$3:$D$5,L66)&lt;&gt;1,"Invalid growth stage of company - Please describe the growth stage of the company as either 'Venture', 'Growth' or 'Buyout'. " &amp; CHAR(10),"")))</f>
        <v/>
      </c>
      <c r="CC66" s="230" t="str">
        <f t="shared" si="55"/>
        <v/>
      </c>
      <c r="CD66" s="283" t="str">
        <f t="shared" si="56"/>
        <v/>
      </c>
      <c r="CE66" s="230" t="str">
        <f>IF(COUNTIFS($BR$10:$BR$259,$BR66,$E$10:$E$259,$E66)&lt;&gt;COUNTIFS($BR$10:$BR$259,$BR66,$E$10:$E$259,$E66,O$10:O$259,O66),CE$8&amp;" for this company in this year is inconsistent across funds, please update accordingly. "&amp;CHAR(10),IF(O66="","",IF(COUNTIF('Source Data (Hidden)'!$G$3:$G$13,O66)&lt;&gt;1,"Invalid sector of operations SICS name - Please ensure that you have selected a valid sector of operations using the drop-down list available in the corresponding column in the EDCI Data tab. " &amp; CHAR(10),"")))</f>
        <v/>
      </c>
      <c r="CF66" s="230" t="str">
        <f t="shared" ca="1" si="57"/>
        <v/>
      </c>
      <c r="CG66" s="230" t="str">
        <f t="shared" ca="1" si="58"/>
        <v/>
      </c>
      <c r="CH66" s="230" t="str">
        <f>IF(COUNTIFS($BR$10:$BR$259,$BR66,$E$10:$E$259,$E66)&lt;&gt;COUNTIFS($BR$10:$BR$259,$BR66,$E$10:$E$259,$E66,R$10:R$259,R66),CH$8&amp;" for this company in this year is inconsistent across funds, please update accordingly. "&amp;CHAR(10),IF(R66="","",IF(COUNTIF('Source Data (Hidden)'!$F$3:$F$183,R66)&lt;&gt;1,"Invalid currency input - Please ensure that the currency entered is a monetary unit described using three letter code (ISO 4217 code). " &amp; CHAR(10),"")))</f>
        <v/>
      </c>
      <c r="CI66" s="230" t="str">
        <f t="shared" si="59"/>
        <v/>
      </c>
      <c r="CJ66" s="230" t="str">
        <f t="shared" si="60"/>
        <v/>
      </c>
      <c r="CK66" s="230" t="str">
        <f t="shared" si="61"/>
        <v/>
      </c>
      <c r="CL66" s="230" t="str">
        <f t="shared" si="62"/>
        <v/>
      </c>
      <c r="CM66" s="230" t="str">
        <f>IF(COUNTIFS($BR$10:$BR$259,$BR66,$E$10:$E$259,$E66)&lt;&gt;COUNTIFS($BR$10:$BR$259,$BR66,$E$10:$E$259,$E66,W$10:W$259,W66),CM$8&amp;" for this company in this year is inconsistent across funds, please update accordingly. "&amp;CHAR(10),IF(W66="","",IF(COUNTIF('Source Data (Hidden)'!$L$3:$L$6,W66)&lt;&gt;1,"Invalid input for Scope 1 Methodology - Please choose one of the options from the drop-down list in the corresponding column in the EDCI Data tab. " &amp; CHAR(10),"")))</f>
        <v/>
      </c>
      <c r="CN66" s="230" t="str">
        <f t="shared" si="63"/>
        <v/>
      </c>
      <c r="CO66" s="230" t="str">
        <f>IF(COUNTIFS($BR$10:$BR$259,$BR66,$E$10:$E$259,$E66)&lt;&gt;COUNTIFS($BR$10:$BR$259,$BR66,$E$10:$E$259,$E66,Y$10:Y$259,Y66),CO$8&amp;" for this company in this year is inconsistent across funds, please update accordingly. "&amp;CHAR(10),IF(Y66="","",IF(COUNTIF('Source Data (Hidden)'!$M$3:$M$5,Y66)&lt;&gt;1,"Invalid input for Scope 2 Methodology - Please choose one of the options from the drop-down list in the corresponding column in the EDCI Data tab. " &amp; CHAR(10),"")))</f>
        <v/>
      </c>
      <c r="CP66" s="230" t="str">
        <f t="shared" si="64"/>
        <v/>
      </c>
      <c r="CQ66" s="230" t="str">
        <f>IF(COUNTIFS($BR$10:$BR$259,$BR66,$E$10:$E$259,$E66)&lt;&gt;COUNTIFS($BR$10:$BR$259,$BR66,$E$10:$E$259,$E66,AA$10:AA$259,AA66),CQ$8&amp;" for this company in this year is inconsistent across funds, please update accordingly. "&amp;CHAR(10),IF(AA66="","",IF(COUNTIF('Source Data (Hidden)'!$N$3:$N$6,AA66)&lt;&gt;1,"Invalid input for Scope 3 Methodology - Please choose one of the options from the drop-down list in the corresponding column in the EDCI Data tab. " &amp; CHAR(10),"")))</f>
        <v/>
      </c>
      <c r="CR66" s="230" t="str">
        <f t="shared" si="65"/>
        <v/>
      </c>
      <c r="CS66" s="230" t="str">
        <f t="shared" si="66"/>
        <v/>
      </c>
      <c r="CT66" s="230" t="str">
        <f t="shared" si="67"/>
        <v/>
      </c>
      <c r="CU66" s="230" t="str">
        <f t="shared" si="68"/>
        <v/>
      </c>
      <c r="CV66" s="230" t="str">
        <f t="shared" si="69"/>
        <v/>
      </c>
      <c r="CW66" s="230" t="str">
        <f t="shared" si="70"/>
        <v/>
      </c>
      <c r="CX66" s="230" t="str">
        <f t="shared" si="71"/>
        <v/>
      </c>
      <c r="CY66" s="230" t="str">
        <f t="shared" si="72"/>
        <v/>
      </c>
      <c r="CZ66" s="230" t="str">
        <f t="shared" si="73"/>
        <v/>
      </c>
      <c r="DA66" s="230" t="str">
        <f t="shared" si="74"/>
        <v/>
      </c>
      <c r="DB66" s="230" t="str">
        <f t="shared" si="75"/>
        <v/>
      </c>
      <c r="DC66" s="230" t="str">
        <f t="shared" si="76"/>
        <v/>
      </c>
      <c r="DD66" s="230" t="str">
        <f t="shared" si="77"/>
        <v/>
      </c>
      <c r="DE66" s="230" t="str">
        <f t="shared" si="78"/>
        <v/>
      </c>
      <c r="DF66" s="230" t="str">
        <f t="shared" si="79"/>
        <v/>
      </c>
      <c r="DG66" s="230" t="str">
        <f t="shared" si="80"/>
        <v/>
      </c>
      <c r="DH66" s="283" t="str">
        <f t="shared" si="81"/>
        <v/>
      </c>
      <c r="DI66" s="230" t="str">
        <f t="shared" si="82"/>
        <v/>
      </c>
      <c r="DJ66" s="230" t="str">
        <f>IF(COUNTIFS($BR$10:$BR$259,$BR66,$E$10:$E$259,$E66)&lt;&gt;COUNTIFS($BR$10:$BR$259,$BR66,$E$10:$E$259,$E66,AT$10:AT$259,AT66),DJ$8&amp;" for this company in this year is inconsistent across funds, please update accordingly. "&amp;CHAR(10),IF(AT66="","",IF(COUNTIF('Source Data (Hidden)'!$O$3:$O$5,AT66)&lt;&gt;1,"Invalid input for 'Does this Portco have a decarbonization strategy/plan in place' - Please ensure that you have selected a valid response using the drop-down list available in the corresponding column in the EDCI Data tab. " &amp; CHAR(10),"")))</f>
        <v/>
      </c>
      <c r="DK66" s="230" t="str">
        <f>IF(COUNTIFS($BR$10:$BR$259,$BR66,$E$10:$E$259,$E66)&lt;&gt;COUNTIFS($BR$10:$BR$259,$BR66,$E$10:$E$259,$E66,AU$10:AU$259,AU66),DK$8&amp;" for this company in this year is inconsistent across funds, please update accordingly. "&amp;CHAR(10),IF(AU66="","",IF(COUNTIF('Source Data (Hidden)'!$P$3:$P$5,AU66)&lt;&gt;1,"Invalid input for 'Does the Portfolio Company have a short-term GHG emission reduction target' - Please ensure you have selected a valid response using the drop-down list available in the corresponding column in the EDCI Data tab. " &amp; CHAR(10),"")))</f>
        <v/>
      </c>
      <c r="DL66" s="230" t="str">
        <f>IF(COUNTIFS($BR$10:$BR$259,$BR66,$E$10:$E$259,$E66)&lt;&gt;COUNTIFS($BR$10:$BR$259,$BR66,$E$10:$E$259,$E66,AV$10:AV$259,AV66),DL$8&amp;" for this company in this year is inconsistent across funds, please update accordingly. "&amp;CHAR(10),IF(AV66="","",IF(COUNTIF('Source Data (Hidden)'!$Q$3:$Q$6,AV66)&lt;&gt;1,"Invalid input for 'Does the Portfolio Company have a long-term net zero goal' - Please ensure that you have selected a valid response using the drop-down list available in the corresponding column in the EDCI Data tab. " &amp; CHAR(10),"")))</f>
        <v/>
      </c>
      <c r="DM66" s="230" t="str">
        <f t="shared" si="83"/>
        <v/>
      </c>
      <c r="DN66" s="230" t="str">
        <f t="shared" si="84"/>
        <v/>
      </c>
      <c r="DO66" s="230" t="str">
        <f t="shared" si="85"/>
        <v/>
      </c>
      <c r="DP66" s="230"/>
      <c r="DQ66" s="230" t="str">
        <f t="shared" si="86"/>
        <v/>
      </c>
      <c r="DR66" s="230" t="str">
        <f t="shared" si="87"/>
        <v/>
      </c>
      <c r="DS66" s="230" t="str">
        <f t="shared" si="88"/>
        <v/>
      </c>
      <c r="DT66" s="230" t="str">
        <f t="shared" si="89"/>
        <v/>
      </c>
      <c r="DU66" s="230" t="str">
        <f t="shared" si="90"/>
        <v/>
      </c>
      <c r="DV66" s="230" t="str">
        <f t="shared" si="91"/>
        <v/>
      </c>
      <c r="DW66" s="230" t="str">
        <f t="shared" si="92"/>
        <v/>
      </c>
      <c r="DX66" s="230" t="str">
        <f t="shared" si="93"/>
        <v/>
      </c>
      <c r="DY66" s="230" t="str">
        <f t="shared" si="94"/>
        <v/>
      </c>
      <c r="DZ66" s="230" t="str">
        <f t="shared" si="95"/>
        <v/>
      </c>
      <c r="EA66" s="230" t="str">
        <f t="shared" si="96"/>
        <v/>
      </c>
      <c r="EB66" s="230" t="str">
        <f t="shared" si="97"/>
        <v/>
      </c>
      <c r="EC66" s="284" t="str">
        <f t="shared" si="98"/>
        <v/>
      </c>
      <c r="ED66" s="284" t="str">
        <f t="shared" si="99"/>
        <v/>
      </c>
      <c r="EE66" s="230" t="str">
        <f t="shared" si="100"/>
        <v/>
      </c>
      <c r="EF66" s="230" t="str">
        <f>IF(COUNTIFS($BR$10:$BR$259,$BR66,$E$10:$E$259,$E66)&lt;&gt;COUNTIFS($BR$10:$BR$259,$BR66,$E$10:$E$259,$E66,BP$10:BP$259,BP66),EF$8&amp;" for this company in this year is inconsistent across funds, please update accordingly. "&amp;CHAR(10),IF(AND(BP66="",BQ66=""),"",IF(OR(AND(BQ66&lt;&gt;"",BP66&lt;&gt;"",BP66&lt;&gt;"Y"),AND(BQ66&lt;&gt;"",BP66=""),COUNTIF('Source Data (Hidden)'!$S$3:$S$4,BP66)&lt;&gt;1),"Invalid input for 'Do you conduct an employee survey' - Please ensure the input is either Y or N or leave blank if data is not available. If you have reported a % response rate to employee survey then the input for this metric should be Y. " &amp; CHAR(10),"")))</f>
        <v/>
      </c>
      <c r="EG66" s="230" t="str">
        <f t="shared" si="101"/>
        <v/>
      </c>
    </row>
    <row r="67" spans="1:137" s="154" customFormat="1" ht="60" customHeight="1" x14ac:dyDescent="0.35">
      <c r="A67" s="153"/>
      <c r="B67" s="212" t="str">
        <f t="shared" ca="1" si="0"/>
        <v/>
      </c>
      <c r="C67" s="213" t="str">
        <f>IF('EDCI Data'!B67="","",'EDCI Data'!B67)</f>
        <v/>
      </c>
      <c r="D67" s="214" t="str">
        <f>IF('EDCI Data'!C67="","",'EDCI Data'!C67)</f>
        <v/>
      </c>
      <c r="E67" s="215" t="str">
        <f>IF('EDCI Data'!D67="","",'EDCI Data'!D67)</f>
        <v/>
      </c>
      <c r="F67" s="216" t="str">
        <f>IF('EDCI Data'!E67="","",'EDCI Data'!E67)</f>
        <v/>
      </c>
      <c r="G67" s="213" t="str">
        <f>IF('EDCI Data'!F67="","",'EDCI Data'!F67)</f>
        <v/>
      </c>
      <c r="H67" s="213" t="str">
        <f>IF('EDCI Data'!G67="","",'EDCI Data'!G67)</f>
        <v/>
      </c>
      <c r="I67" s="213" t="str">
        <f>IF('EDCI Data'!H67="","",'EDCI Data'!H67)</f>
        <v/>
      </c>
      <c r="J67" s="213" t="str">
        <f>IF('EDCI Data'!I67="","",'EDCI Data'!I67)</f>
        <v/>
      </c>
      <c r="K67" s="213" t="str">
        <f>IF('EDCI Data'!J67="","",'EDCI Data'!J67)</f>
        <v/>
      </c>
      <c r="L67" s="213" t="str">
        <f>IF('EDCI Data'!K67="","",'EDCI Data'!K67)</f>
        <v/>
      </c>
      <c r="M67" s="217" t="str">
        <f>IF('EDCI Data'!L67="","",'EDCI Data'!L67)</f>
        <v/>
      </c>
      <c r="N67" s="217" t="str">
        <f>IF('EDCI Data'!M67="","",'EDCI Data'!M67)</f>
        <v/>
      </c>
      <c r="O67" s="213" t="str">
        <f>IF('EDCI Data'!N67="","",'EDCI Data'!N67)</f>
        <v/>
      </c>
      <c r="P67" s="213" t="str">
        <f>IF('EDCI Data'!O67="","",'EDCI Data'!O67)</f>
        <v/>
      </c>
      <c r="Q67" s="213" t="str">
        <f>IF('EDCI Data'!P67="","",'EDCI Data'!P67)</f>
        <v/>
      </c>
      <c r="R67" s="213" t="str">
        <f>IF('EDCI Data'!Q67="","",'EDCI Data'!Q67)</f>
        <v/>
      </c>
      <c r="S67" s="218" t="str">
        <f>IF('EDCI Data'!R67="","",'EDCI Data'!R67)</f>
        <v/>
      </c>
      <c r="T67" s="219" t="str">
        <f>IF('EDCI Data'!S67="","",'EDCI Data'!S67)</f>
        <v/>
      </c>
      <c r="U67" s="219" t="str">
        <f>IF('EDCI Data'!T67="","",'EDCI Data'!T67)</f>
        <v/>
      </c>
      <c r="V67" s="220" t="str">
        <f>IF('EDCI Data'!U67="","",'EDCI Data'!U67)</f>
        <v/>
      </c>
      <c r="W67" s="213" t="str">
        <f>IF('EDCI Data'!V67="","",'EDCI Data'!V67)</f>
        <v/>
      </c>
      <c r="X67" s="220" t="str">
        <f>IF('EDCI Data'!W67="","",'EDCI Data'!W67)</f>
        <v/>
      </c>
      <c r="Y67" s="213" t="str">
        <f>IF('EDCI Data'!X67="","",'EDCI Data'!X67)</f>
        <v/>
      </c>
      <c r="Z67" s="220" t="str">
        <f>IF('EDCI Data'!Y67="","",'EDCI Data'!Y67)</f>
        <v/>
      </c>
      <c r="AA67" s="213" t="str">
        <f>IF('EDCI Data'!Z67="","",'EDCI Data'!Z67)</f>
        <v/>
      </c>
      <c r="AB67" s="213" t="str">
        <f>IF('EDCI Data'!AA67="","",'EDCI Data'!AA67)</f>
        <v/>
      </c>
      <c r="AC67" s="213" t="str">
        <f>IF('EDCI Data'!AB67="","",'EDCI Data'!AB67)</f>
        <v/>
      </c>
      <c r="AD67" s="213" t="str">
        <f>IF('EDCI Data'!AC67="","",'EDCI Data'!AC67)</f>
        <v/>
      </c>
      <c r="AE67" s="213" t="str">
        <f>IF('EDCI Data'!AD67="","",'EDCI Data'!AD67)</f>
        <v/>
      </c>
      <c r="AF67" s="213" t="str">
        <f>IF('EDCI Data'!AE67="","",'EDCI Data'!AE67)</f>
        <v/>
      </c>
      <c r="AG67" s="213" t="str">
        <f>IF('EDCI Data'!AF67="","",'EDCI Data'!AF67)</f>
        <v/>
      </c>
      <c r="AH67" s="213" t="str">
        <f>IF('EDCI Data'!AG67="","",'EDCI Data'!AG67)</f>
        <v/>
      </c>
      <c r="AI67" s="213" t="str">
        <f>IF('EDCI Data'!AH67="","",'EDCI Data'!AH67)</f>
        <v/>
      </c>
      <c r="AJ67" s="213" t="str">
        <f>IF('EDCI Data'!AI67="","",'EDCI Data'!AI67)</f>
        <v/>
      </c>
      <c r="AK67" s="213" t="str">
        <f>IF('EDCI Data'!AJ67="","",'EDCI Data'!AJ67)</f>
        <v/>
      </c>
      <c r="AL67" s="213" t="str">
        <f>IF('EDCI Data'!AK67="","",'EDCI Data'!AK67)</f>
        <v/>
      </c>
      <c r="AM67" s="213" t="str">
        <f>IF('EDCI Data'!AL67="","",'EDCI Data'!AL67)</f>
        <v/>
      </c>
      <c r="AN67" s="213" t="str">
        <f>IF('EDCI Data'!AM67="","",'EDCI Data'!AM67)</f>
        <v/>
      </c>
      <c r="AO67" s="213" t="str">
        <f>IF('EDCI Data'!AN67="","",'EDCI Data'!AN67)</f>
        <v/>
      </c>
      <c r="AP67" s="213" t="str">
        <f>IF('EDCI Data'!AO67="","",'EDCI Data'!AO67)</f>
        <v/>
      </c>
      <c r="AQ67" s="213" t="str">
        <f>IF('EDCI Data'!AP67="","",'EDCI Data'!AP67)</f>
        <v/>
      </c>
      <c r="AR67" s="213" t="str">
        <f>IF('EDCI Data'!AQ67="","",'EDCI Data'!AQ67)</f>
        <v/>
      </c>
      <c r="AS67" s="213" t="str">
        <f>IF('EDCI Data'!AR67="","",'EDCI Data'!AR67)</f>
        <v/>
      </c>
      <c r="AT67" s="213" t="str">
        <f>IF('EDCI Data'!AS67="","",'EDCI Data'!AS67)</f>
        <v/>
      </c>
      <c r="AU67" s="213" t="str">
        <f>IF('EDCI Data'!AT67="","",'EDCI Data'!AT67)</f>
        <v/>
      </c>
      <c r="AV67" s="213" t="str">
        <f>IF('EDCI Data'!AU67="","",'EDCI Data'!AU67)</f>
        <v/>
      </c>
      <c r="AW67" s="213" t="str">
        <f>IF('EDCI Data'!AV67="","",'EDCI Data'!AV67)</f>
        <v/>
      </c>
      <c r="AX67" s="221" t="str">
        <f>IF('EDCI Data'!AW67="","",'EDCI Data'!AW67)</f>
        <v/>
      </c>
      <c r="AY67" s="221" t="str">
        <f>IF('EDCI Data'!AX67="","",'EDCI Data'!AX67)</f>
        <v/>
      </c>
      <c r="AZ67" s="222" t="str">
        <f t="shared" si="49"/>
        <v/>
      </c>
      <c r="BA67" s="223" t="str">
        <f>IF('EDCI Data'!AY67="","",'EDCI Data'!AY67)</f>
        <v/>
      </c>
      <c r="BB67" s="223" t="str">
        <f>IF('EDCI Data'!AZ67="","",'EDCI Data'!AZ67)</f>
        <v/>
      </c>
      <c r="BC67" s="223" t="str">
        <f>IF('EDCI Data'!BA67="","",'EDCI Data'!BA67)</f>
        <v/>
      </c>
      <c r="BD67" s="223" t="str">
        <f>IF('EDCI Data'!BB67="","",'EDCI Data'!BB67)</f>
        <v/>
      </c>
      <c r="BE67" s="223" t="str">
        <f>IF('EDCI Data'!BC67="","",'EDCI Data'!BC67)</f>
        <v/>
      </c>
      <c r="BF67" s="223" t="str">
        <f>IF('EDCI Data'!BD67="","",'EDCI Data'!BD67)</f>
        <v/>
      </c>
      <c r="BG67" s="223" t="str">
        <f>IF('EDCI Data'!BE67="","",'EDCI Data'!BE67)</f>
        <v/>
      </c>
      <c r="BH67" s="223" t="str">
        <f>IF('EDCI Data'!BF67="","",'EDCI Data'!BF67)</f>
        <v/>
      </c>
      <c r="BI67" s="224" t="str">
        <f>IF('EDCI Data'!BG67="","",'EDCI Data'!BG67)</f>
        <v/>
      </c>
      <c r="BJ67" s="225" t="str">
        <f>IF('EDCI Data'!S67="","",'EDCI Data'!S67)</f>
        <v/>
      </c>
      <c r="BK67" s="225" t="str">
        <f>IF('EDCI Data'!T67="","",'EDCI Data'!T67)</f>
        <v/>
      </c>
      <c r="BL67" s="224" t="str">
        <f>IF('EDCI Data'!BJ67="","",'EDCI Data'!BJ67)</f>
        <v/>
      </c>
      <c r="BM67" s="226" t="str">
        <f>IF('EDCI Data'!BK67="","",'EDCI Data'!BK67)</f>
        <v/>
      </c>
      <c r="BN67" s="226" t="str">
        <f>IF('EDCI Data'!BL67="","",'EDCI Data'!BL67)</f>
        <v/>
      </c>
      <c r="BO67" s="227" t="str">
        <f>IF('EDCI Data'!BM67="","",'EDCI Data'!BM67)</f>
        <v/>
      </c>
      <c r="BP67" s="228" t="str">
        <f>IF('EDCI Data'!BN67="","",'EDCI Data'!BN67)</f>
        <v/>
      </c>
      <c r="BQ67" s="229" t="str">
        <f>IF('EDCI Data'!BO67="","",'EDCI Data'!BO67)</f>
        <v/>
      </c>
      <c r="BR67" s="230" t="str">
        <f t="shared" si="50"/>
        <v/>
      </c>
      <c r="BS67" s="230" t="str">
        <f t="shared" si="51"/>
        <v/>
      </c>
      <c r="BT67" s="230" t="str">
        <f t="shared" si="52"/>
        <v/>
      </c>
      <c r="BU67" s="230" t="str">
        <f t="shared" si="53"/>
        <v/>
      </c>
      <c r="BV67" s="230" t="str">
        <f t="shared" si="54"/>
        <v/>
      </c>
      <c r="BW67" s="230" t="str">
        <f>IF(COUNTIFS($BR$10:$BR$259,$BR67,$E$10:$E$259,$E67)&lt;&gt;COUNTIFS($BR$10:$BR$259,$BR67,$E$10:$E$259,$E67,G$10:G$259,G67),BW$8&amp;" for this company in this year is inconsistent across funds, please update accordingly. "&amp;CHAR(10),IF(G67="","",IF(IFERROR(OR(INT(G67)&lt;&gt;G67,ISTEXT(G67),G67&gt;'Source Data (Hidden)'!$T$3),TRUE),"Invalid year of initial investment - Please ensure that the input is a year (not a date) and is not future dated. "&amp;CHAR(10),"")))</f>
        <v/>
      </c>
      <c r="BX67" s="230"/>
      <c r="BY67" s="230" t="str">
        <f>IF(COUNTIFS($BR$10:$BR$259,$BR67,$E$10:$E$259,$E67)&lt;&gt;COUNTIFS($BR$10:$BR$259,$BR67,$E$10:$E$259,$E67,I$10:I$259,I67),BY$8&amp;" for this company in this year is inconsistent across funds, please update accordingly. "&amp;CHAR(10),IF(I67="","",IF(COUNTIF('Source Data (Hidden)'!$A$3:$B$255,I67)=0,"Invalid country of domicile - Please enter a valid input using the drop-down in the 'Country of domicile' column in the EDCI Data tab. "&amp;CHAR(10),"")))</f>
        <v/>
      </c>
      <c r="BZ67" s="230" t="str">
        <f>IF(COUNTIFS($BR$10:$BR$259,$BR67,$E$10:$E$259,$E67)&lt;&gt;COUNTIFS($BR$10:$BR$259,$BR67,$E$10:$E$259,$E67,J$10:J$259,J67),BZ$8&amp;" for this company in this year is inconsistent across funds, please update accordingly. "&amp;CHAR(10),IF(J67="","",IF(COUNTIF('Source Data (Hidden)'!$A$3:$B$255,J67)=0,"Invalid primary country of operations - Please enter a valid input using the drop-down in the 'Primary country of operations' column in the EDCI Data tab and ensure that you have narrowed this down to 1 primary country of operations. "&amp;CHAR(10),"")))</f>
        <v/>
      </c>
      <c r="CA67" s="230" t="str">
        <f>IF(COUNTIFS($BR$10:$BR$259,$BR67,$E$10:$E$259,$E67)&lt;&gt;COUNTIFS($BR$10:$BR$259,$BR67,$E$10:$E$259,$E67,K$10:K$259,K67),CA$8&amp;" for this company in this year is inconsistent across funds, please update accordingly. "&amp;CHAR(10),IF(K67="","",IF(COUNTIF('Source Data (Hidden)'!$C$3:$C$4,K67)&lt;&gt;1,"Invalid company structure - Please classify the portfolio company as either 'Private' or 'Public'. "&amp;CHAR(10),"")))</f>
        <v/>
      </c>
      <c r="CB67" s="230" t="str">
        <f>IF(COUNTIFS($BR$10:$BR$259,$BR67,$E$10:$E$259,$E67)&lt;&gt;COUNTIFS($BR$10:$BR$259,$BR67,$E$10:$E$259,$E67,L$10:L$259,L67),CB$8&amp;" for this company in this year is inconsistent across funds, please update accordingly. "&amp;CHAR(10),IF(L67="","",IF(COUNTIF('Source Data (Hidden)'!$D$3:$D$5,L67)&lt;&gt;1,"Invalid growth stage of company - Please describe the growth stage of the company as either 'Venture', 'Growth' or 'Buyout'. " &amp; CHAR(10),"")))</f>
        <v/>
      </c>
      <c r="CC67" s="230" t="str">
        <f t="shared" si="55"/>
        <v/>
      </c>
      <c r="CD67" s="283" t="str">
        <f t="shared" si="56"/>
        <v/>
      </c>
      <c r="CE67" s="230" t="str">
        <f>IF(COUNTIFS($BR$10:$BR$259,$BR67,$E$10:$E$259,$E67)&lt;&gt;COUNTIFS($BR$10:$BR$259,$BR67,$E$10:$E$259,$E67,O$10:O$259,O67),CE$8&amp;" for this company in this year is inconsistent across funds, please update accordingly. "&amp;CHAR(10),IF(O67="","",IF(COUNTIF('Source Data (Hidden)'!$G$3:$G$13,O67)&lt;&gt;1,"Invalid sector of operations SICS name - Please ensure that you have selected a valid sector of operations using the drop-down list available in the corresponding column in the EDCI Data tab. " &amp; CHAR(10),"")))</f>
        <v/>
      </c>
      <c r="CF67" s="230" t="str">
        <f t="shared" ca="1" si="57"/>
        <v/>
      </c>
      <c r="CG67" s="230" t="str">
        <f t="shared" ca="1" si="58"/>
        <v/>
      </c>
      <c r="CH67" s="230" t="str">
        <f>IF(COUNTIFS($BR$10:$BR$259,$BR67,$E$10:$E$259,$E67)&lt;&gt;COUNTIFS($BR$10:$BR$259,$BR67,$E$10:$E$259,$E67,R$10:R$259,R67),CH$8&amp;" for this company in this year is inconsistent across funds, please update accordingly. "&amp;CHAR(10),IF(R67="","",IF(COUNTIF('Source Data (Hidden)'!$F$3:$F$183,R67)&lt;&gt;1,"Invalid currency input - Please ensure that the currency entered is a monetary unit described using three letter code (ISO 4217 code). " &amp; CHAR(10),"")))</f>
        <v/>
      </c>
      <c r="CI67" s="230" t="str">
        <f t="shared" si="59"/>
        <v/>
      </c>
      <c r="CJ67" s="230" t="str">
        <f t="shared" si="60"/>
        <v/>
      </c>
      <c r="CK67" s="230" t="str">
        <f t="shared" si="61"/>
        <v/>
      </c>
      <c r="CL67" s="230" t="str">
        <f t="shared" si="62"/>
        <v/>
      </c>
      <c r="CM67" s="230" t="str">
        <f>IF(COUNTIFS($BR$10:$BR$259,$BR67,$E$10:$E$259,$E67)&lt;&gt;COUNTIFS($BR$10:$BR$259,$BR67,$E$10:$E$259,$E67,W$10:W$259,W67),CM$8&amp;" for this company in this year is inconsistent across funds, please update accordingly. "&amp;CHAR(10),IF(W67="","",IF(COUNTIF('Source Data (Hidden)'!$L$3:$L$6,W67)&lt;&gt;1,"Invalid input for Scope 1 Methodology - Please choose one of the options from the drop-down list in the corresponding column in the EDCI Data tab. " &amp; CHAR(10),"")))</f>
        <v/>
      </c>
      <c r="CN67" s="230" t="str">
        <f t="shared" si="63"/>
        <v/>
      </c>
      <c r="CO67" s="230" t="str">
        <f>IF(COUNTIFS($BR$10:$BR$259,$BR67,$E$10:$E$259,$E67)&lt;&gt;COUNTIFS($BR$10:$BR$259,$BR67,$E$10:$E$259,$E67,Y$10:Y$259,Y67),CO$8&amp;" for this company in this year is inconsistent across funds, please update accordingly. "&amp;CHAR(10),IF(Y67="","",IF(COUNTIF('Source Data (Hidden)'!$M$3:$M$5,Y67)&lt;&gt;1,"Invalid input for Scope 2 Methodology - Please choose one of the options from the drop-down list in the corresponding column in the EDCI Data tab. " &amp; CHAR(10),"")))</f>
        <v/>
      </c>
      <c r="CP67" s="230" t="str">
        <f t="shared" si="64"/>
        <v/>
      </c>
      <c r="CQ67" s="230" t="str">
        <f>IF(COUNTIFS($BR$10:$BR$259,$BR67,$E$10:$E$259,$E67)&lt;&gt;COUNTIFS($BR$10:$BR$259,$BR67,$E$10:$E$259,$E67,AA$10:AA$259,AA67),CQ$8&amp;" for this company in this year is inconsistent across funds, please update accordingly. "&amp;CHAR(10),IF(AA67="","",IF(COUNTIF('Source Data (Hidden)'!$N$3:$N$6,AA67)&lt;&gt;1,"Invalid input for Scope 3 Methodology - Please choose one of the options from the drop-down list in the corresponding column in the EDCI Data tab. " &amp; CHAR(10),"")))</f>
        <v/>
      </c>
      <c r="CR67" s="230" t="str">
        <f t="shared" si="65"/>
        <v/>
      </c>
      <c r="CS67" s="230" t="str">
        <f t="shared" si="66"/>
        <v/>
      </c>
      <c r="CT67" s="230" t="str">
        <f t="shared" si="67"/>
        <v/>
      </c>
      <c r="CU67" s="230" t="str">
        <f t="shared" si="68"/>
        <v/>
      </c>
      <c r="CV67" s="230" t="str">
        <f t="shared" si="69"/>
        <v/>
      </c>
      <c r="CW67" s="230" t="str">
        <f t="shared" si="70"/>
        <v/>
      </c>
      <c r="CX67" s="230" t="str">
        <f t="shared" si="71"/>
        <v/>
      </c>
      <c r="CY67" s="230" t="str">
        <f t="shared" si="72"/>
        <v/>
      </c>
      <c r="CZ67" s="230" t="str">
        <f t="shared" si="73"/>
        <v/>
      </c>
      <c r="DA67" s="230" t="str">
        <f t="shared" si="74"/>
        <v/>
      </c>
      <c r="DB67" s="230" t="str">
        <f t="shared" si="75"/>
        <v/>
      </c>
      <c r="DC67" s="230" t="str">
        <f t="shared" si="76"/>
        <v/>
      </c>
      <c r="DD67" s="230" t="str">
        <f t="shared" si="77"/>
        <v/>
      </c>
      <c r="DE67" s="230" t="str">
        <f t="shared" si="78"/>
        <v/>
      </c>
      <c r="DF67" s="230" t="str">
        <f t="shared" si="79"/>
        <v/>
      </c>
      <c r="DG67" s="230" t="str">
        <f t="shared" si="80"/>
        <v/>
      </c>
      <c r="DH67" s="283" t="str">
        <f t="shared" si="81"/>
        <v/>
      </c>
      <c r="DI67" s="230" t="str">
        <f t="shared" si="82"/>
        <v/>
      </c>
      <c r="DJ67" s="230" t="str">
        <f>IF(COUNTIFS($BR$10:$BR$259,$BR67,$E$10:$E$259,$E67)&lt;&gt;COUNTIFS($BR$10:$BR$259,$BR67,$E$10:$E$259,$E67,AT$10:AT$259,AT67),DJ$8&amp;" for this company in this year is inconsistent across funds, please update accordingly. "&amp;CHAR(10),IF(AT67="","",IF(COUNTIF('Source Data (Hidden)'!$O$3:$O$5,AT67)&lt;&gt;1,"Invalid input for 'Does this Portco have a decarbonization strategy/plan in place' - Please ensure that you have selected a valid response using the drop-down list available in the corresponding column in the EDCI Data tab. " &amp; CHAR(10),"")))</f>
        <v/>
      </c>
      <c r="DK67" s="230" t="str">
        <f>IF(COUNTIFS($BR$10:$BR$259,$BR67,$E$10:$E$259,$E67)&lt;&gt;COUNTIFS($BR$10:$BR$259,$BR67,$E$10:$E$259,$E67,AU$10:AU$259,AU67),DK$8&amp;" for this company in this year is inconsistent across funds, please update accordingly. "&amp;CHAR(10),IF(AU67="","",IF(COUNTIF('Source Data (Hidden)'!$P$3:$P$5,AU67)&lt;&gt;1,"Invalid input for 'Does the Portfolio Company have a short-term GHG emission reduction target' - Please ensure you have selected a valid response using the drop-down list available in the corresponding column in the EDCI Data tab. " &amp; CHAR(10),"")))</f>
        <v/>
      </c>
      <c r="DL67" s="230" t="str">
        <f>IF(COUNTIFS($BR$10:$BR$259,$BR67,$E$10:$E$259,$E67)&lt;&gt;COUNTIFS($BR$10:$BR$259,$BR67,$E$10:$E$259,$E67,AV$10:AV$259,AV67),DL$8&amp;" for this company in this year is inconsistent across funds, please update accordingly. "&amp;CHAR(10),IF(AV67="","",IF(COUNTIF('Source Data (Hidden)'!$Q$3:$Q$6,AV67)&lt;&gt;1,"Invalid input for 'Does the Portfolio Company have a long-term net zero goal' - Please ensure that you have selected a valid response using the drop-down list available in the corresponding column in the EDCI Data tab. " &amp; CHAR(10),"")))</f>
        <v/>
      </c>
      <c r="DM67" s="230" t="str">
        <f t="shared" si="83"/>
        <v/>
      </c>
      <c r="DN67" s="230" t="str">
        <f t="shared" si="84"/>
        <v/>
      </c>
      <c r="DO67" s="230" t="str">
        <f t="shared" si="85"/>
        <v/>
      </c>
      <c r="DP67" s="230"/>
      <c r="DQ67" s="230" t="str">
        <f t="shared" si="86"/>
        <v/>
      </c>
      <c r="DR67" s="230" t="str">
        <f t="shared" si="87"/>
        <v/>
      </c>
      <c r="DS67" s="230" t="str">
        <f t="shared" si="88"/>
        <v/>
      </c>
      <c r="DT67" s="230" t="str">
        <f t="shared" si="89"/>
        <v/>
      </c>
      <c r="DU67" s="230" t="str">
        <f t="shared" si="90"/>
        <v/>
      </c>
      <c r="DV67" s="230" t="str">
        <f t="shared" si="91"/>
        <v/>
      </c>
      <c r="DW67" s="230" t="str">
        <f t="shared" si="92"/>
        <v/>
      </c>
      <c r="DX67" s="230" t="str">
        <f t="shared" si="93"/>
        <v/>
      </c>
      <c r="DY67" s="230" t="str">
        <f t="shared" si="94"/>
        <v/>
      </c>
      <c r="DZ67" s="230" t="str">
        <f t="shared" si="95"/>
        <v/>
      </c>
      <c r="EA67" s="230" t="str">
        <f t="shared" si="96"/>
        <v/>
      </c>
      <c r="EB67" s="230" t="str">
        <f t="shared" si="97"/>
        <v/>
      </c>
      <c r="EC67" s="284" t="str">
        <f t="shared" si="98"/>
        <v/>
      </c>
      <c r="ED67" s="284" t="str">
        <f t="shared" si="99"/>
        <v/>
      </c>
      <c r="EE67" s="230" t="str">
        <f t="shared" si="100"/>
        <v/>
      </c>
      <c r="EF67" s="230" t="str">
        <f>IF(COUNTIFS($BR$10:$BR$259,$BR67,$E$10:$E$259,$E67)&lt;&gt;COUNTIFS($BR$10:$BR$259,$BR67,$E$10:$E$259,$E67,BP$10:BP$259,BP67),EF$8&amp;" for this company in this year is inconsistent across funds, please update accordingly. "&amp;CHAR(10),IF(AND(BP67="",BQ67=""),"",IF(OR(AND(BQ67&lt;&gt;"",BP67&lt;&gt;"",BP67&lt;&gt;"Y"),AND(BQ67&lt;&gt;"",BP67=""),COUNTIF('Source Data (Hidden)'!$S$3:$S$4,BP67)&lt;&gt;1),"Invalid input for 'Do you conduct an employee survey' - Please ensure the input is either Y or N or leave blank if data is not available. If you have reported a % response rate to employee survey then the input for this metric should be Y. " &amp; CHAR(10),"")))</f>
        <v/>
      </c>
      <c r="EG67" s="230" t="str">
        <f t="shared" si="101"/>
        <v/>
      </c>
    </row>
    <row r="68" spans="1:137" s="154" customFormat="1" ht="60" customHeight="1" x14ac:dyDescent="0.35">
      <c r="A68" s="153"/>
      <c r="B68" s="212" t="str">
        <f t="shared" ca="1" si="0"/>
        <v/>
      </c>
      <c r="C68" s="213" t="str">
        <f>IF('EDCI Data'!B68="","",'EDCI Data'!B68)</f>
        <v/>
      </c>
      <c r="D68" s="214" t="str">
        <f>IF('EDCI Data'!C68="","",'EDCI Data'!C68)</f>
        <v/>
      </c>
      <c r="E68" s="215" t="str">
        <f>IF('EDCI Data'!D68="","",'EDCI Data'!D68)</f>
        <v/>
      </c>
      <c r="F68" s="216" t="str">
        <f>IF('EDCI Data'!E68="","",'EDCI Data'!E68)</f>
        <v/>
      </c>
      <c r="G68" s="213" t="str">
        <f>IF('EDCI Data'!F68="","",'EDCI Data'!F68)</f>
        <v/>
      </c>
      <c r="H68" s="213" t="str">
        <f>IF('EDCI Data'!G68="","",'EDCI Data'!G68)</f>
        <v/>
      </c>
      <c r="I68" s="213" t="str">
        <f>IF('EDCI Data'!H68="","",'EDCI Data'!H68)</f>
        <v/>
      </c>
      <c r="J68" s="213" t="str">
        <f>IF('EDCI Data'!I68="","",'EDCI Data'!I68)</f>
        <v/>
      </c>
      <c r="K68" s="213" t="str">
        <f>IF('EDCI Data'!J68="","",'EDCI Data'!J68)</f>
        <v/>
      </c>
      <c r="L68" s="213" t="str">
        <f>IF('EDCI Data'!K68="","",'EDCI Data'!K68)</f>
        <v/>
      </c>
      <c r="M68" s="217" t="str">
        <f>IF('EDCI Data'!L68="","",'EDCI Data'!L68)</f>
        <v/>
      </c>
      <c r="N68" s="217" t="str">
        <f>IF('EDCI Data'!M68="","",'EDCI Data'!M68)</f>
        <v/>
      </c>
      <c r="O68" s="213" t="str">
        <f>IF('EDCI Data'!N68="","",'EDCI Data'!N68)</f>
        <v/>
      </c>
      <c r="P68" s="213" t="str">
        <f>IF('EDCI Data'!O68="","",'EDCI Data'!O68)</f>
        <v/>
      </c>
      <c r="Q68" s="213" t="str">
        <f>IF('EDCI Data'!P68="","",'EDCI Data'!P68)</f>
        <v/>
      </c>
      <c r="R68" s="213" t="str">
        <f>IF('EDCI Data'!Q68="","",'EDCI Data'!Q68)</f>
        <v/>
      </c>
      <c r="S68" s="218" t="str">
        <f>IF('EDCI Data'!R68="","",'EDCI Data'!R68)</f>
        <v/>
      </c>
      <c r="T68" s="219" t="str">
        <f>IF('EDCI Data'!S68="","",'EDCI Data'!S68)</f>
        <v/>
      </c>
      <c r="U68" s="219" t="str">
        <f>IF('EDCI Data'!T68="","",'EDCI Data'!T68)</f>
        <v/>
      </c>
      <c r="V68" s="220" t="str">
        <f>IF('EDCI Data'!U68="","",'EDCI Data'!U68)</f>
        <v/>
      </c>
      <c r="W68" s="213" t="str">
        <f>IF('EDCI Data'!V68="","",'EDCI Data'!V68)</f>
        <v/>
      </c>
      <c r="X68" s="220" t="str">
        <f>IF('EDCI Data'!W68="","",'EDCI Data'!W68)</f>
        <v/>
      </c>
      <c r="Y68" s="213" t="str">
        <f>IF('EDCI Data'!X68="","",'EDCI Data'!X68)</f>
        <v/>
      </c>
      <c r="Z68" s="220" t="str">
        <f>IF('EDCI Data'!Y68="","",'EDCI Data'!Y68)</f>
        <v/>
      </c>
      <c r="AA68" s="213" t="str">
        <f>IF('EDCI Data'!Z68="","",'EDCI Data'!Z68)</f>
        <v/>
      </c>
      <c r="AB68" s="213" t="str">
        <f>IF('EDCI Data'!AA68="","",'EDCI Data'!AA68)</f>
        <v/>
      </c>
      <c r="AC68" s="213" t="str">
        <f>IF('EDCI Data'!AB68="","",'EDCI Data'!AB68)</f>
        <v/>
      </c>
      <c r="AD68" s="213" t="str">
        <f>IF('EDCI Data'!AC68="","",'EDCI Data'!AC68)</f>
        <v/>
      </c>
      <c r="AE68" s="213" t="str">
        <f>IF('EDCI Data'!AD68="","",'EDCI Data'!AD68)</f>
        <v/>
      </c>
      <c r="AF68" s="213" t="str">
        <f>IF('EDCI Data'!AE68="","",'EDCI Data'!AE68)</f>
        <v/>
      </c>
      <c r="AG68" s="213" t="str">
        <f>IF('EDCI Data'!AF68="","",'EDCI Data'!AF68)</f>
        <v/>
      </c>
      <c r="AH68" s="213" t="str">
        <f>IF('EDCI Data'!AG68="","",'EDCI Data'!AG68)</f>
        <v/>
      </c>
      <c r="AI68" s="213" t="str">
        <f>IF('EDCI Data'!AH68="","",'EDCI Data'!AH68)</f>
        <v/>
      </c>
      <c r="AJ68" s="213" t="str">
        <f>IF('EDCI Data'!AI68="","",'EDCI Data'!AI68)</f>
        <v/>
      </c>
      <c r="AK68" s="213" t="str">
        <f>IF('EDCI Data'!AJ68="","",'EDCI Data'!AJ68)</f>
        <v/>
      </c>
      <c r="AL68" s="213" t="str">
        <f>IF('EDCI Data'!AK68="","",'EDCI Data'!AK68)</f>
        <v/>
      </c>
      <c r="AM68" s="213" t="str">
        <f>IF('EDCI Data'!AL68="","",'EDCI Data'!AL68)</f>
        <v/>
      </c>
      <c r="AN68" s="213" t="str">
        <f>IF('EDCI Data'!AM68="","",'EDCI Data'!AM68)</f>
        <v/>
      </c>
      <c r="AO68" s="213" t="str">
        <f>IF('EDCI Data'!AN68="","",'EDCI Data'!AN68)</f>
        <v/>
      </c>
      <c r="AP68" s="213" t="str">
        <f>IF('EDCI Data'!AO68="","",'EDCI Data'!AO68)</f>
        <v/>
      </c>
      <c r="AQ68" s="213" t="str">
        <f>IF('EDCI Data'!AP68="","",'EDCI Data'!AP68)</f>
        <v/>
      </c>
      <c r="AR68" s="213" t="str">
        <f>IF('EDCI Data'!AQ68="","",'EDCI Data'!AQ68)</f>
        <v/>
      </c>
      <c r="AS68" s="213" t="str">
        <f>IF('EDCI Data'!AR68="","",'EDCI Data'!AR68)</f>
        <v/>
      </c>
      <c r="AT68" s="213" t="str">
        <f>IF('EDCI Data'!AS68="","",'EDCI Data'!AS68)</f>
        <v/>
      </c>
      <c r="AU68" s="213" t="str">
        <f>IF('EDCI Data'!AT68="","",'EDCI Data'!AT68)</f>
        <v/>
      </c>
      <c r="AV68" s="213" t="str">
        <f>IF('EDCI Data'!AU68="","",'EDCI Data'!AU68)</f>
        <v/>
      </c>
      <c r="AW68" s="213" t="str">
        <f>IF('EDCI Data'!AV68="","",'EDCI Data'!AV68)</f>
        <v/>
      </c>
      <c r="AX68" s="221" t="str">
        <f>IF('EDCI Data'!AW68="","",'EDCI Data'!AW68)</f>
        <v/>
      </c>
      <c r="AY68" s="221" t="str">
        <f>IF('EDCI Data'!AX68="","",'EDCI Data'!AX68)</f>
        <v/>
      </c>
      <c r="AZ68" s="222" t="str">
        <f t="shared" si="49"/>
        <v/>
      </c>
      <c r="BA68" s="223" t="str">
        <f>IF('EDCI Data'!AY68="","",'EDCI Data'!AY68)</f>
        <v/>
      </c>
      <c r="BB68" s="223" t="str">
        <f>IF('EDCI Data'!AZ68="","",'EDCI Data'!AZ68)</f>
        <v/>
      </c>
      <c r="BC68" s="223" t="str">
        <f>IF('EDCI Data'!BA68="","",'EDCI Data'!BA68)</f>
        <v/>
      </c>
      <c r="BD68" s="223" t="str">
        <f>IF('EDCI Data'!BB68="","",'EDCI Data'!BB68)</f>
        <v/>
      </c>
      <c r="BE68" s="223" t="str">
        <f>IF('EDCI Data'!BC68="","",'EDCI Data'!BC68)</f>
        <v/>
      </c>
      <c r="BF68" s="223" t="str">
        <f>IF('EDCI Data'!BD68="","",'EDCI Data'!BD68)</f>
        <v/>
      </c>
      <c r="BG68" s="223" t="str">
        <f>IF('EDCI Data'!BE68="","",'EDCI Data'!BE68)</f>
        <v/>
      </c>
      <c r="BH68" s="223" t="str">
        <f>IF('EDCI Data'!BF68="","",'EDCI Data'!BF68)</f>
        <v/>
      </c>
      <c r="BI68" s="224" t="str">
        <f>IF('EDCI Data'!BG68="","",'EDCI Data'!BG68)</f>
        <v/>
      </c>
      <c r="BJ68" s="225" t="str">
        <f>IF('EDCI Data'!S68="","",'EDCI Data'!S68)</f>
        <v/>
      </c>
      <c r="BK68" s="225" t="str">
        <f>IF('EDCI Data'!T68="","",'EDCI Data'!T68)</f>
        <v/>
      </c>
      <c r="BL68" s="224" t="str">
        <f>IF('EDCI Data'!BJ68="","",'EDCI Data'!BJ68)</f>
        <v/>
      </c>
      <c r="BM68" s="226" t="str">
        <f>IF('EDCI Data'!BK68="","",'EDCI Data'!BK68)</f>
        <v/>
      </c>
      <c r="BN68" s="226" t="str">
        <f>IF('EDCI Data'!BL68="","",'EDCI Data'!BL68)</f>
        <v/>
      </c>
      <c r="BO68" s="227" t="str">
        <f>IF('EDCI Data'!BM68="","",'EDCI Data'!BM68)</f>
        <v/>
      </c>
      <c r="BP68" s="228" t="str">
        <f>IF('EDCI Data'!BN68="","",'EDCI Data'!BN68)</f>
        <v/>
      </c>
      <c r="BQ68" s="229" t="str">
        <f>IF('EDCI Data'!BO68="","",'EDCI Data'!BO68)</f>
        <v/>
      </c>
      <c r="BR68" s="230" t="str">
        <f t="shared" si="50"/>
        <v/>
      </c>
      <c r="BS68" s="230" t="str">
        <f t="shared" si="51"/>
        <v/>
      </c>
      <c r="BT68" s="230" t="str">
        <f t="shared" si="52"/>
        <v/>
      </c>
      <c r="BU68" s="230" t="str">
        <f t="shared" si="53"/>
        <v/>
      </c>
      <c r="BV68" s="230" t="str">
        <f t="shared" si="54"/>
        <v/>
      </c>
      <c r="BW68" s="230" t="str">
        <f>IF(COUNTIFS($BR$10:$BR$259,$BR68,$E$10:$E$259,$E68)&lt;&gt;COUNTIFS($BR$10:$BR$259,$BR68,$E$10:$E$259,$E68,G$10:G$259,G68),BW$8&amp;" for this company in this year is inconsistent across funds, please update accordingly. "&amp;CHAR(10),IF(G68="","",IF(IFERROR(OR(INT(G68)&lt;&gt;G68,ISTEXT(G68),G68&gt;'Source Data (Hidden)'!$T$3),TRUE),"Invalid year of initial investment - Please ensure that the input is a year (not a date) and is not future dated. "&amp;CHAR(10),"")))</f>
        <v/>
      </c>
      <c r="BX68" s="230"/>
      <c r="BY68" s="230" t="str">
        <f>IF(COUNTIFS($BR$10:$BR$259,$BR68,$E$10:$E$259,$E68)&lt;&gt;COUNTIFS($BR$10:$BR$259,$BR68,$E$10:$E$259,$E68,I$10:I$259,I68),BY$8&amp;" for this company in this year is inconsistent across funds, please update accordingly. "&amp;CHAR(10),IF(I68="","",IF(COUNTIF('Source Data (Hidden)'!$A$3:$B$255,I68)=0,"Invalid country of domicile - Please enter a valid input using the drop-down in the 'Country of domicile' column in the EDCI Data tab. "&amp;CHAR(10),"")))</f>
        <v/>
      </c>
      <c r="BZ68" s="230" t="str">
        <f>IF(COUNTIFS($BR$10:$BR$259,$BR68,$E$10:$E$259,$E68)&lt;&gt;COUNTIFS($BR$10:$BR$259,$BR68,$E$10:$E$259,$E68,J$10:J$259,J68),BZ$8&amp;" for this company in this year is inconsistent across funds, please update accordingly. "&amp;CHAR(10),IF(J68="","",IF(COUNTIF('Source Data (Hidden)'!$A$3:$B$255,J68)=0,"Invalid primary country of operations - Please enter a valid input using the drop-down in the 'Primary country of operations' column in the EDCI Data tab and ensure that you have narrowed this down to 1 primary country of operations. "&amp;CHAR(10),"")))</f>
        <v/>
      </c>
      <c r="CA68" s="230" t="str">
        <f>IF(COUNTIFS($BR$10:$BR$259,$BR68,$E$10:$E$259,$E68)&lt;&gt;COUNTIFS($BR$10:$BR$259,$BR68,$E$10:$E$259,$E68,K$10:K$259,K68),CA$8&amp;" for this company in this year is inconsistent across funds, please update accordingly. "&amp;CHAR(10),IF(K68="","",IF(COUNTIF('Source Data (Hidden)'!$C$3:$C$4,K68)&lt;&gt;1,"Invalid company structure - Please classify the portfolio company as either 'Private' or 'Public'. "&amp;CHAR(10),"")))</f>
        <v/>
      </c>
      <c r="CB68" s="230" t="str">
        <f>IF(COUNTIFS($BR$10:$BR$259,$BR68,$E$10:$E$259,$E68)&lt;&gt;COUNTIFS($BR$10:$BR$259,$BR68,$E$10:$E$259,$E68,L$10:L$259,L68),CB$8&amp;" for this company in this year is inconsistent across funds, please update accordingly. "&amp;CHAR(10),IF(L68="","",IF(COUNTIF('Source Data (Hidden)'!$D$3:$D$5,L68)&lt;&gt;1,"Invalid growth stage of company - Please describe the growth stage of the company as either 'Venture', 'Growth' or 'Buyout'. " &amp; CHAR(10),"")))</f>
        <v/>
      </c>
      <c r="CC68" s="230" t="str">
        <f t="shared" si="55"/>
        <v/>
      </c>
      <c r="CD68" s="283" t="str">
        <f t="shared" si="56"/>
        <v/>
      </c>
      <c r="CE68" s="230" t="str">
        <f>IF(COUNTIFS($BR$10:$BR$259,$BR68,$E$10:$E$259,$E68)&lt;&gt;COUNTIFS($BR$10:$BR$259,$BR68,$E$10:$E$259,$E68,O$10:O$259,O68),CE$8&amp;" for this company in this year is inconsistent across funds, please update accordingly. "&amp;CHAR(10),IF(O68="","",IF(COUNTIF('Source Data (Hidden)'!$G$3:$G$13,O68)&lt;&gt;1,"Invalid sector of operations SICS name - Please ensure that you have selected a valid sector of operations using the drop-down list available in the corresponding column in the EDCI Data tab. " &amp; CHAR(10),"")))</f>
        <v/>
      </c>
      <c r="CF68" s="230" t="str">
        <f t="shared" ca="1" si="57"/>
        <v/>
      </c>
      <c r="CG68" s="230" t="str">
        <f t="shared" ca="1" si="58"/>
        <v/>
      </c>
      <c r="CH68" s="230" t="str">
        <f>IF(COUNTIFS($BR$10:$BR$259,$BR68,$E$10:$E$259,$E68)&lt;&gt;COUNTIFS($BR$10:$BR$259,$BR68,$E$10:$E$259,$E68,R$10:R$259,R68),CH$8&amp;" for this company in this year is inconsistent across funds, please update accordingly. "&amp;CHAR(10),IF(R68="","",IF(COUNTIF('Source Data (Hidden)'!$F$3:$F$183,R68)&lt;&gt;1,"Invalid currency input - Please ensure that the currency entered is a monetary unit described using three letter code (ISO 4217 code). " &amp; CHAR(10),"")))</f>
        <v/>
      </c>
      <c r="CI68" s="230" t="str">
        <f t="shared" si="59"/>
        <v/>
      </c>
      <c r="CJ68" s="230" t="str">
        <f t="shared" si="60"/>
        <v/>
      </c>
      <c r="CK68" s="230" t="str">
        <f t="shared" si="61"/>
        <v/>
      </c>
      <c r="CL68" s="230" t="str">
        <f t="shared" si="62"/>
        <v/>
      </c>
      <c r="CM68" s="230" t="str">
        <f>IF(COUNTIFS($BR$10:$BR$259,$BR68,$E$10:$E$259,$E68)&lt;&gt;COUNTIFS($BR$10:$BR$259,$BR68,$E$10:$E$259,$E68,W$10:W$259,W68),CM$8&amp;" for this company in this year is inconsistent across funds, please update accordingly. "&amp;CHAR(10),IF(W68="","",IF(COUNTIF('Source Data (Hidden)'!$L$3:$L$6,W68)&lt;&gt;1,"Invalid input for Scope 1 Methodology - Please choose one of the options from the drop-down list in the corresponding column in the EDCI Data tab. " &amp; CHAR(10),"")))</f>
        <v/>
      </c>
      <c r="CN68" s="230" t="str">
        <f t="shared" si="63"/>
        <v/>
      </c>
      <c r="CO68" s="230" t="str">
        <f>IF(COUNTIFS($BR$10:$BR$259,$BR68,$E$10:$E$259,$E68)&lt;&gt;COUNTIFS($BR$10:$BR$259,$BR68,$E$10:$E$259,$E68,Y$10:Y$259,Y68),CO$8&amp;" for this company in this year is inconsistent across funds, please update accordingly. "&amp;CHAR(10),IF(Y68="","",IF(COUNTIF('Source Data (Hidden)'!$M$3:$M$5,Y68)&lt;&gt;1,"Invalid input for Scope 2 Methodology - Please choose one of the options from the drop-down list in the corresponding column in the EDCI Data tab. " &amp; CHAR(10),"")))</f>
        <v/>
      </c>
      <c r="CP68" s="230" t="str">
        <f t="shared" si="64"/>
        <v/>
      </c>
      <c r="CQ68" s="230" t="str">
        <f>IF(COUNTIFS($BR$10:$BR$259,$BR68,$E$10:$E$259,$E68)&lt;&gt;COUNTIFS($BR$10:$BR$259,$BR68,$E$10:$E$259,$E68,AA$10:AA$259,AA68),CQ$8&amp;" for this company in this year is inconsistent across funds, please update accordingly. "&amp;CHAR(10),IF(AA68="","",IF(COUNTIF('Source Data (Hidden)'!$N$3:$N$6,AA68)&lt;&gt;1,"Invalid input for Scope 3 Methodology - Please choose one of the options from the drop-down list in the corresponding column in the EDCI Data tab. " &amp; CHAR(10),"")))</f>
        <v/>
      </c>
      <c r="CR68" s="230" t="str">
        <f t="shared" si="65"/>
        <v/>
      </c>
      <c r="CS68" s="230" t="str">
        <f t="shared" si="66"/>
        <v/>
      </c>
      <c r="CT68" s="230" t="str">
        <f t="shared" si="67"/>
        <v/>
      </c>
      <c r="CU68" s="230" t="str">
        <f t="shared" si="68"/>
        <v/>
      </c>
      <c r="CV68" s="230" t="str">
        <f t="shared" si="69"/>
        <v/>
      </c>
      <c r="CW68" s="230" t="str">
        <f t="shared" si="70"/>
        <v/>
      </c>
      <c r="CX68" s="230" t="str">
        <f t="shared" si="71"/>
        <v/>
      </c>
      <c r="CY68" s="230" t="str">
        <f t="shared" si="72"/>
        <v/>
      </c>
      <c r="CZ68" s="230" t="str">
        <f t="shared" si="73"/>
        <v/>
      </c>
      <c r="DA68" s="230" t="str">
        <f t="shared" si="74"/>
        <v/>
      </c>
      <c r="DB68" s="230" t="str">
        <f t="shared" si="75"/>
        <v/>
      </c>
      <c r="DC68" s="230" t="str">
        <f t="shared" si="76"/>
        <v/>
      </c>
      <c r="DD68" s="230" t="str">
        <f t="shared" si="77"/>
        <v/>
      </c>
      <c r="DE68" s="230" t="str">
        <f t="shared" si="78"/>
        <v/>
      </c>
      <c r="DF68" s="230" t="str">
        <f t="shared" si="79"/>
        <v/>
      </c>
      <c r="DG68" s="230" t="str">
        <f t="shared" si="80"/>
        <v/>
      </c>
      <c r="DH68" s="283" t="str">
        <f t="shared" si="81"/>
        <v/>
      </c>
      <c r="DI68" s="230" t="str">
        <f t="shared" si="82"/>
        <v/>
      </c>
      <c r="DJ68" s="230" t="str">
        <f>IF(COUNTIFS($BR$10:$BR$259,$BR68,$E$10:$E$259,$E68)&lt;&gt;COUNTIFS($BR$10:$BR$259,$BR68,$E$10:$E$259,$E68,AT$10:AT$259,AT68),DJ$8&amp;" for this company in this year is inconsistent across funds, please update accordingly. "&amp;CHAR(10),IF(AT68="","",IF(COUNTIF('Source Data (Hidden)'!$O$3:$O$5,AT68)&lt;&gt;1,"Invalid input for 'Does this Portco have a decarbonization strategy/plan in place' - Please ensure that you have selected a valid response using the drop-down list available in the corresponding column in the EDCI Data tab. " &amp; CHAR(10),"")))</f>
        <v/>
      </c>
      <c r="DK68" s="230" t="str">
        <f>IF(COUNTIFS($BR$10:$BR$259,$BR68,$E$10:$E$259,$E68)&lt;&gt;COUNTIFS($BR$10:$BR$259,$BR68,$E$10:$E$259,$E68,AU$10:AU$259,AU68),DK$8&amp;" for this company in this year is inconsistent across funds, please update accordingly. "&amp;CHAR(10),IF(AU68="","",IF(COUNTIF('Source Data (Hidden)'!$P$3:$P$5,AU68)&lt;&gt;1,"Invalid input for 'Does the Portfolio Company have a short-term GHG emission reduction target' - Please ensure you have selected a valid response using the drop-down list available in the corresponding column in the EDCI Data tab. " &amp; CHAR(10),"")))</f>
        <v/>
      </c>
      <c r="DL68" s="230" t="str">
        <f>IF(COUNTIFS($BR$10:$BR$259,$BR68,$E$10:$E$259,$E68)&lt;&gt;COUNTIFS($BR$10:$BR$259,$BR68,$E$10:$E$259,$E68,AV$10:AV$259,AV68),DL$8&amp;" for this company in this year is inconsistent across funds, please update accordingly. "&amp;CHAR(10),IF(AV68="","",IF(COUNTIF('Source Data (Hidden)'!$Q$3:$Q$6,AV68)&lt;&gt;1,"Invalid input for 'Does the Portfolio Company have a long-term net zero goal' - Please ensure that you have selected a valid response using the drop-down list available in the corresponding column in the EDCI Data tab. " &amp; CHAR(10),"")))</f>
        <v/>
      </c>
      <c r="DM68" s="230" t="str">
        <f t="shared" si="83"/>
        <v/>
      </c>
      <c r="DN68" s="230" t="str">
        <f t="shared" si="84"/>
        <v/>
      </c>
      <c r="DO68" s="230" t="str">
        <f t="shared" si="85"/>
        <v/>
      </c>
      <c r="DP68" s="230"/>
      <c r="DQ68" s="230" t="str">
        <f t="shared" si="86"/>
        <v/>
      </c>
      <c r="DR68" s="230" t="str">
        <f t="shared" si="87"/>
        <v/>
      </c>
      <c r="DS68" s="230" t="str">
        <f t="shared" si="88"/>
        <v/>
      </c>
      <c r="DT68" s="230" t="str">
        <f t="shared" si="89"/>
        <v/>
      </c>
      <c r="DU68" s="230" t="str">
        <f t="shared" si="90"/>
        <v/>
      </c>
      <c r="DV68" s="230" t="str">
        <f t="shared" si="91"/>
        <v/>
      </c>
      <c r="DW68" s="230" t="str">
        <f t="shared" si="92"/>
        <v/>
      </c>
      <c r="DX68" s="230" t="str">
        <f t="shared" si="93"/>
        <v/>
      </c>
      <c r="DY68" s="230" t="str">
        <f t="shared" si="94"/>
        <v/>
      </c>
      <c r="DZ68" s="230" t="str">
        <f t="shared" si="95"/>
        <v/>
      </c>
      <c r="EA68" s="230" t="str">
        <f t="shared" si="96"/>
        <v/>
      </c>
      <c r="EB68" s="230" t="str">
        <f t="shared" si="97"/>
        <v/>
      </c>
      <c r="EC68" s="284" t="str">
        <f t="shared" si="98"/>
        <v/>
      </c>
      <c r="ED68" s="284" t="str">
        <f t="shared" si="99"/>
        <v/>
      </c>
      <c r="EE68" s="230" t="str">
        <f t="shared" si="100"/>
        <v/>
      </c>
      <c r="EF68" s="230" t="str">
        <f>IF(COUNTIFS($BR$10:$BR$259,$BR68,$E$10:$E$259,$E68)&lt;&gt;COUNTIFS($BR$10:$BR$259,$BR68,$E$10:$E$259,$E68,BP$10:BP$259,BP68),EF$8&amp;" for this company in this year is inconsistent across funds, please update accordingly. "&amp;CHAR(10),IF(AND(BP68="",BQ68=""),"",IF(OR(AND(BQ68&lt;&gt;"",BP68&lt;&gt;"",BP68&lt;&gt;"Y"),AND(BQ68&lt;&gt;"",BP68=""),COUNTIF('Source Data (Hidden)'!$S$3:$S$4,BP68)&lt;&gt;1),"Invalid input for 'Do you conduct an employee survey' - Please ensure the input is either Y or N or leave blank if data is not available. If you have reported a % response rate to employee survey then the input for this metric should be Y. " &amp; CHAR(10),"")))</f>
        <v/>
      </c>
      <c r="EG68" s="230" t="str">
        <f t="shared" si="101"/>
        <v/>
      </c>
    </row>
    <row r="69" spans="1:137" s="154" customFormat="1" ht="60" customHeight="1" x14ac:dyDescent="0.35">
      <c r="A69" s="153"/>
      <c r="B69" s="212" t="str">
        <f t="shared" ca="1" si="0"/>
        <v/>
      </c>
      <c r="C69" s="213" t="str">
        <f>IF('EDCI Data'!B69="","",'EDCI Data'!B69)</f>
        <v/>
      </c>
      <c r="D69" s="214" t="str">
        <f>IF('EDCI Data'!C69="","",'EDCI Data'!C69)</f>
        <v/>
      </c>
      <c r="E69" s="215" t="str">
        <f>IF('EDCI Data'!D69="","",'EDCI Data'!D69)</f>
        <v/>
      </c>
      <c r="F69" s="216" t="str">
        <f>IF('EDCI Data'!E69="","",'EDCI Data'!E69)</f>
        <v/>
      </c>
      <c r="G69" s="213" t="str">
        <f>IF('EDCI Data'!F69="","",'EDCI Data'!F69)</f>
        <v/>
      </c>
      <c r="H69" s="213" t="str">
        <f>IF('EDCI Data'!G69="","",'EDCI Data'!G69)</f>
        <v/>
      </c>
      <c r="I69" s="213" t="str">
        <f>IF('EDCI Data'!H69="","",'EDCI Data'!H69)</f>
        <v/>
      </c>
      <c r="J69" s="213" t="str">
        <f>IF('EDCI Data'!I69="","",'EDCI Data'!I69)</f>
        <v/>
      </c>
      <c r="K69" s="213" t="str">
        <f>IF('EDCI Data'!J69="","",'EDCI Data'!J69)</f>
        <v/>
      </c>
      <c r="L69" s="213" t="str">
        <f>IF('EDCI Data'!K69="","",'EDCI Data'!K69)</f>
        <v/>
      </c>
      <c r="M69" s="217" t="str">
        <f>IF('EDCI Data'!L69="","",'EDCI Data'!L69)</f>
        <v/>
      </c>
      <c r="N69" s="217" t="str">
        <f>IF('EDCI Data'!M69="","",'EDCI Data'!M69)</f>
        <v/>
      </c>
      <c r="O69" s="213" t="str">
        <f>IF('EDCI Data'!N69="","",'EDCI Data'!N69)</f>
        <v/>
      </c>
      <c r="P69" s="213" t="str">
        <f>IF('EDCI Data'!O69="","",'EDCI Data'!O69)</f>
        <v/>
      </c>
      <c r="Q69" s="213" t="str">
        <f>IF('EDCI Data'!P69="","",'EDCI Data'!P69)</f>
        <v/>
      </c>
      <c r="R69" s="213" t="str">
        <f>IF('EDCI Data'!Q69="","",'EDCI Data'!Q69)</f>
        <v/>
      </c>
      <c r="S69" s="218" t="str">
        <f>IF('EDCI Data'!R69="","",'EDCI Data'!R69)</f>
        <v/>
      </c>
      <c r="T69" s="219" t="str">
        <f>IF('EDCI Data'!S69="","",'EDCI Data'!S69)</f>
        <v/>
      </c>
      <c r="U69" s="219" t="str">
        <f>IF('EDCI Data'!T69="","",'EDCI Data'!T69)</f>
        <v/>
      </c>
      <c r="V69" s="220" t="str">
        <f>IF('EDCI Data'!U69="","",'EDCI Data'!U69)</f>
        <v/>
      </c>
      <c r="W69" s="213" t="str">
        <f>IF('EDCI Data'!V69="","",'EDCI Data'!V69)</f>
        <v/>
      </c>
      <c r="X69" s="220" t="str">
        <f>IF('EDCI Data'!W69="","",'EDCI Data'!W69)</f>
        <v/>
      </c>
      <c r="Y69" s="213" t="str">
        <f>IF('EDCI Data'!X69="","",'EDCI Data'!X69)</f>
        <v/>
      </c>
      <c r="Z69" s="220" t="str">
        <f>IF('EDCI Data'!Y69="","",'EDCI Data'!Y69)</f>
        <v/>
      </c>
      <c r="AA69" s="213" t="str">
        <f>IF('EDCI Data'!Z69="","",'EDCI Data'!Z69)</f>
        <v/>
      </c>
      <c r="AB69" s="213" t="str">
        <f>IF('EDCI Data'!AA69="","",'EDCI Data'!AA69)</f>
        <v/>
      </c>
      <c r="AC69" s="213" t="str">
        <f>IF('EDCI Data'!AB69="","",'EDCI Data'!AB69)</f>
        <v/>
      </c>
      <c r="AD69" s="213" t="str">
        <f>IF('EDCI Data'!AC69="","",'EDCI Data'!AC69)</f>
        <v/>
      </c>
      <c r="AE69" s="213" t="str">
        <f>IF('EDCI Data'!AD69="","",'EDCI Data'!AD69)</f>
        <v/>
      </c>
      <c r="AF69" s="213" t="str">
        <f>IF('EDCI Data'!AE69="","",'EDCI Data'!AE69)</f>
        <v/>
      </c>
      <c r="AG69" s="213" t="str">
        <f>IF('EDCI Data'!AF69="","",'EDCI Data'!AF69)</f>
        <v/>
      </c>
      <c r="AH69" s="213" t="str">
        <f>IF('EDCI Data'!AG69="","",'EDCI Data'!AG69)</f>
        <v/>
      </c>
      <c r="AI69" s="213" t="str">
        <f>IF('EDCI Data'!AH69="","",'EDCI Data'!AH69)</f>
        <v/>
      </c>
      <c r="AJ69" s="213" t="str">
        <f>IF('EDCI Data'!AI69="","",'EDCI Data'!AI69)</f>
        <v/>
      </c>
      <c r="AK69" s="213" t="str">
        <f>IF('EDCI Data'!AJ69="","",'EDCI Data'!AJ69)</f>
        <v/>
      </c>
      <c r="AL69" s="213" t="str">
        <f>IF('EDCI Data'!AK69="","",'EDCI Data'!AK69)</f>
        <v/>
      </c>
      <c r="AM69" s="213" t="str">
        <f>IF('EDCI Data'!AL69="","",'EDCI Data'!AL69)</f>
        <v/>
      </c>
      <c r="AN69" s="213" t="str">
        <f>IF('EDCI Data'!AM69="","",'EDCI Data'!AM69)</f>
        <v/>
      </c>
      <c r="AO69" s="213" t="str">
        <f>IF('EDCI Data'!AN69="","",'EDCI Data'!AN69)</f>
        <v/>
      </c>
      <c r="AP69" s="213" t="str">
        <f>IF('EDCI Data'!AO69="","",'EDCI Data'!AO69)</f>
        <v/>
      </c>
      <c r="AQ69" s="213" t="str">
        <f>IF('EDCI Data'!AP69="","",'EDCI Data'!AP69)</f>
        <v/>
      </c>
      <c r="AR69" s="213" t="str">
        <f>IF('EDCI Data'!AQ69="","",'EDCI Data'!AQ69)</f>
        <v/>
      </c>
      <c r="AS69" s="213" t="str">
        <f>IF('EDCI Data'!AR69="","",'EDCI Data'!AR69)</f>
        <v/>
      </c>
      <c r="AT69" s="213" t="str">
        <f>IF('EDCI Data'!AS69="","",'EDCI Data'!AS69)</f>
        <v/>
      </c>
      <c r="AU69" s="213" t="str">
        <f>IF('EDCI Data'!AT69="","",'EDCI Data'!AT69)</f>
        <v/>
      </c>
      <c r="AV69" s="213" t="str">
        <f>IF('EDCI Data'!AU69="","",'EDCI Data'!AU69)</f>
        <v/>
      </c>
      <c r="AW69" s="213" t="str">
        <f>IF('EDCI Data'!AV69="","",'EDCI Data'!AV69)</f>
        <v/>
      </c>
      <c r="AX69" s="221" t="str">
        <f>IF('EDCI Data'!AW69="","",'EDCI Data'!AW69)</f>
        <v/>
      </c>
      <c r="AY69" s="221" t="str">
        <f>IF('EDCI Data'!AX69="","",'EDCI Data'!AX69)</f>
        <v/>
      </c>
      <c r="AZ69" s="222" t="str">
        <f t="shared" si="49"/>
        <v/>
      </c>
      <c r="BA69" s="223" t="str">
        <f>IF('EDCI Data'!AY69="","",'EDCI Data'!AY69)</f>
        <v/>
      </c>
      <c r="BB69" s="223" t="str">
        <f>IF('EDCI Data'!AZ69="","",'EDCI Data'!AZ69)</f>
        <v/>
      </c>
      <c r="BC69" s="223" t="str">
        <f>IF('EDCI Data'!BA69="","",'EDCI Data'!BA69)</f>
        <v/>
      </c>
      <c r="BD69" s="223" t="str">
        <f>IF('EDCI Data'!BB69="","",'EDCI Data'!BB69)</f>
        <v/>
      </c>
      <c r="BE69" s="223" t="str">
        <f>IF('EDCI Data'!BC69="","",'EDCI Data'!BC69)</f>
        <v/>
      </c>
      <c r="BF69" s="223" t="str">
        <f>IF('EDCI Data'!BD69="","",'EDCI Data'!BD69)</f>
        <v/>
      </c>
      <c r="BG69" s="223" t="str">
        <f>IF('EDCI Data'!BE69="","",'EDCI Data'!BE69)</f>
        <v/>
      </c>
      <c r="BH69" s="223" t="str">
        <f>IF('EDCI Data'!BF69="","",'EDCI Data'!BF69)</f>
        <v/>
      </c>
      <c r="BI69" s="224" t="str">
        <f>IF('EDCI Data'!BG69="","",'EDCI Data'!BG69)</f>
        <v/>
      </c>
      <c r="BJ69" s="225" t="str">
        <f>IF('EDCI Data'!S69="","",'EDCI Data'!S69)</f>
        <v/>
      </c>
      <c r="BK69" s="225" t="str">
        <f>IF('EDCI Data'!T69="","",'EDCI Data'!T69)</f>
        <v/>
      </c>
      <c r="BL69" s="224" t="str">
        <f>IF('EDCI Data'!BJ69="","",'EDCI Data'!BJ69)</f>
        <v/>
      </c>
      <c r="BM69" s="226" t="str">
        <f>IF('EDCI Data'!BK69="","",'EDCI Data'!BK69)</f>
        <v/>
      </c>
      <c r="BN69" s="226" t="str">
        <f>IF('EDCI Data'!BL69="","",'EDCI Data'!BL69)</f>
        <v/>
      </c>
      <c r="BO69" s="227" t="str">
        <f>IF('EDCI Data'!BM69="","",'EDCI Data'!BM69)</f>
        <v/>
      </c>
      <c r="BP69" s="228" t="str">
        <f>IF('EDCI Data'!BN69="","",'EDCI Data'!BN69)</f>
        <v/>
      </c>
      <c r="BQ69" s="229" t="str">
        <f>IF('EDCI Data'!BO69="","",'EDCI Data'!BO69)</f>
        <v/>
      </c>
      <c r="BR69" s="230" t="str">
        <f t="shared" si="50"/>
        <v/>
      </c>
      <c r="BS69" s="230" t="str">
        <f t="shared" si="51"/>
        <v/>
      </c>
      <c r="BT69" s="230" t="str">
        <f t="shared" si="52"/>
        <v/>
      </c>
      <c r="BU69" s="230" t="str">
        <f t="shared" si="53"/>
        <v/>
      </c>
      <c r="BV69" s="230" t="str">
        <f t="shared" si="54"/>
        <v/>
      </c>
      <c r="BW69" s="230" t="str">
        <f>IF(COUNTIFS($BR$10:$BR$259,$BR69,$E$10:$E$259,$E69)&lt;&gt;COUNTIFS($BR$10:$BR$259,$BR69,$E$10:$E$259,$E69,G$10:G$259,G69),BW$8&amp;" for this company in this year is inconsistent across funds, please update accordingly. "&amp;CHAR(10),IF(G69="","",IF(IFERROR(OR(INT(G69)&lt;&gt;G69,ISTEXT(G69),G69&gt;'Source Data (Hidden)'!$T$3),TRUE),"Invalid year of initial investment - Please ensure that the input is a year (not a date) and is not future dated. "&amp;CHAR(10),"")))</f>
        <v/>
      </c>
      <c r="BX69" s="230"/>
      <c r="BY69" s="230" t="str">
        <f>IF(COUNTIFS($BR$10:$BR$259,$BR69,$E$10:$E$259,$E69)&lt;&gt;COUNTIFS($BR$10:$BR$259,$BR69,$E$10:$E$259,$E69,I$10:I$259,I69),BY$8&amp;" for this company in this year is inconsistent across funds, please update accordingly. "&amp;CHAR(10),IF(I69="","",IF(COUNTIF('Source Data (Hidden)'!$A$3:$B$255,I69)=0,"Invalid country of domicile - Please enter a valid input using the drop-down in the 'Country of domicile' column in the EDCI Data tab. "&amp;CHAR(10),"")))</f>
        <v/>
      </c>
      <c r="BZ69" s="230" t="str">
        <f>IF(COUNTIFS($BR$10:$BR$259,$BR69,$E$10:$E$259,$E69)&lt;&gt;COUNTIFS($BR$10:$BR$259,$BR69,$E$10:$E$259,$E69,J$10:J$259,J69),BZ$8&amp;" for this company in this year is inconsistent across funds, please update accordingly. "&amp;CHAR(10),IF(J69="","",IF(COUNTIF('Source Data (Hidden)'!$A$3:$B$255,J69)=0,"Invalid primary country of operations - Please enter a valid input using the drop-down in the 'Primary country of operations' column in the EDCI Data tab and ensure that you have narrowed this down to 1 primary country of operations. "&amp;CHAR(10),"")))</f>
        <v/>
      </c>
      <c r="CA69" s="230" t="str">
        <f>IF(COUNTIFS($BR$10:$BR$259,$BR69,$E$10:$E$259,$E69)&lt;&gt;COUNTIFS($BR$10:$BR$259,$BR69,$E$10:$E$259,$E69,K$10:K$259,K69),CA$8&amp;" for this company in this year is inconsistent across funds, please update accordingly. "&amp;CHAR(10),IF(K69="","",IF(COUNTIF('Source Data (Hidden)'!$C$3:$C$4,K69)&lt;&gt;1,"Invalid company structure - Please classify the portfolio company as either 'Private' or 'Public'. "&amp;CHAR(10),"")))</f>
        <v/>
      </c>
      <c r="CB69" s="230" t="str">
        <f>IF(COUNTIFS($BR$10:$BR$259,$BR69,$E$10:$E$259,$E69)&lt;&gt;COUNTIFS($BR$10:$BR$259,$BR69,$E$10:$E$259,$E69,L$10:L$259,L69),CB$8&amp;" for this company in this year is inconsistent across funds, please update accordingly. "&amp;CHAR(10),IF(L69="","",IF(COUNTIF('Source Data (Hidden)'!$D$3:$D$5,L69)&lt;&gt;1,"Invalid growth stage of company - Please describe the growth stage of the company as either 'Venture', 'Growth' or 'Buyout'. " &amp; CHAR(10),"")))</f>
        <v/>
      </c>
      <c r="CC69" s="230" t="str">
        <f t="shared" si="55"/>
        <v/>
      </c>
      <c r="CD69" s="283" t="str">
        <f t="shared" si="56"/>
        <v/>
      </c>
      <c r="CE69" s="230" t="str">
        <f>IF(COUNTIFS($BR$10:$BR$259,$BR69,$E$10:$E$259,$E69)&lt;&gt;COUNTIFS($BR$10:$BR$259,$BR69,$E$10:$E$259,$E69,O$10:O$259,O69),CE$8&amp;" for this company in this year is inconsistent across funds, please update accordingly. "&amp;CHAR(10),IF(O69="","",IF(COUNTIF('Source Data (Hidden)'!$G$3:$G$13,O69)&lt;&gt;1,"Invalid sector of operations SICS name - Please ensure that you have selected a valid sector of operations using the drop-down list available in the corresponding column in the EDCI Data tab. " &amp; CHAR(10),"")))</f>
        <v/>
      </c>
      <c r="CF69" s="230" t="str">
        <f t="shared" ca="1" si="57"/>
        <v/>
      </c>
      <c r="CG69" s="230" t="str">
        <f t="shared" ca="1" si="58"/>
        <v/>
      </c>
      <c r="CH69" s="230" t="str">
        <f>IF(COUNTIFS($BR$10:$BR$259,$BR69,$E$10:$E$259,$E69)&lt;&gt;COUNTIFS($BR$10:$BR$259,$BR69,$E$10:$E$259,$E69,R$10:R$259,R69),CH$8&amp;" for this company in this year is inconsistent across funds, please update accordingly. "&amp;CHAR(10),IF(R69="","",IF(COUNTIF('Source Data (Hidden)'!$F$3:$F$183,R69)&lt;&gt;1,"Invalid currency input - Please ensure that the currency entered is a monetary unit described using three letter code (ISO 4217 code). " &amp; CHAR(10),"")))</f>
        <v/>
      </c>
      <c r="CI69" s="230" t="str">
        <f t="shared" si="59"/>
        <v/>
      </c>
      <c r="CJ69" s="230" t="str">
        <f t="shared" si="60"/>
        <v/>
      </c>
      <c r="CK69" s="230" t="str">
        <f t="shared" si="61"/>
        <v/>
      </c>
      <c r="CL69" s="230" t="str">
        <f t="shared" si="62"/>
        <v/>
      </c>
      <c r="CM69" s="230" t="str">
        <f>IF(COUNTIFS($BR$10:$BR$259,$BR69,$E$10:$E$259,$E69)&lt;&gt;COUNTIFS($BR$10:$BR$259,$BR69,$E$10:$E$259,$E69,W$10:W$259,W69),CM$8&amp;" for this company in this year is inconsistent across funds, please update accordingly. "&amp;CHAR(10),IF(W69="","",IF(COUNTIF('Source Data (Hidden)'!$L$3:$L$6,W69)&lt;&gt;1,"Invalid input for Scope 1 Methodology - Please choose one of the options from the drop-down list in the corresponding column in the EDCI Data tab. " &amp; CHAR(10),"")))</f>
        <v/>
      </c>
      <c r="CN69" s="230" t="str">
        <f t="shared" si="63"/>
        <v/>
      </c>
      <c r="CO69" s="230" t="str">
        <f>IF(COUNTIFS($BR$10:$BR$259,$BR69,$E$10:$E$259,$E69)&lt;&gt;COUNTIFS($BR$10:$BR$259,$BR69,$E$10:$E$259,$E69,Y$10:Y$259,Y69),CO$8&amp;" for this company in this year is inconsistent across funds, please update accordingly. "&amp;CHAR(10),IF(Y69="","",IF(COUNTIF('Source Data (Hidden)'!$M$3:$M$5,Y69)&lt;&gt;1,"Invalid input for Scope 2 Methodology - Please choose one of the options from the drop-down list in the corresponding column in the EDCI Data tab. " &amp; CHAR(10),"")))</f>
        <v/>
      </c>
      <c r="CP69" s="230" t="str">
        <f t="shared" si="64"/>
        <v/>
      </c>
      <c r="CQ69" s="230" t="str">
        <f>IF(COUNTIFS($BR$10:$BR$259,$BR69,$E$10:$E$259,$E69)&lt;&gt;COUNTIFS($BR$10:$BR$259,$BR69,$E$10:$E$259,$E69,AA$10:AA$259,AA69),CQ$8&amp;" for this company in this year is inconsistent across funds, please update accordingly. "&amp;CHAR(10),IF(AA69="","",IF(COUNTIF('Source Data (Hidden)'!$N$3:$N$6,AA69)&lt;&gt;1,"Invalid input for Scope 3 Methodology - Please choose one of the options from the drop-down list in the corresponding column in the EDCI Data tab. " &amp; CHAR(10),"")))</f>
        <v/>
      </c>
      <c r="CR69" s="230" t="str">
        <f t="shared" si="65"/>
        <v/>
      </c>
      <c r="CS69" s="230" t="str">
        <f t="shared" si="66"/>
        <v/>
      </c>
      <c r="CT69" s="230" t="str">
        <f t="shared" si="67"/>
        <v/>
      </c>
      <c r="CU69" s="230" t="str">
        <f t="shared" si="68"/>
        <v/>
      </c>
      <c r="CV69" s="230" t="str">
        <f t="shared" si="69"/>
        <v/>
      </c>
      <c r="CW69" s="230" t="str">
        <f t="shared" si="70"/>
        <v/>
      </c>
      <c r="CX69" s="230" t="str">
        <f t="shared" si="71"/>
        <v/>
      </c>
      <c r="CY69" s="230" t="str">
        <f t="shared" si="72"/>
        <v/>
      </c>
      <c r="CZ69" s="230" t="str">
        <f t="shared" si="73"/>
        <v/>
      </c>
      <c r="DA69" s="230" t="str">
        <f t="shared" si="74"/>
        <v/>
      </c>
      <c r="DB69" s="230" t="str">
        <f t="shared" si="75"/>
        <v/>
      </c>
      <c r="DC69" s="230" t="str">
        <f t="shared" si="76"/>
        <v/>
      </c>
      <c r="DD69" s="230" t="str">
        <f t="shared" si="77"/>
        <v/>
      </c>
      <c r="DE69" s="230" t="str">
        <f t="shared" si="78"/>
        <v/>
      </c>
      <c r="DF69" s="230" t="str">
        <f t="shared" si="79"/>
        <v/>
      </c>
      <c r="DG69" s="230" t="str">
        <f t="shared" si="80"/>
        <v/>
      </c>
      <c r="DH69" s="283" t="str">
        <f t="shared" si="81"/>
        <v/>
      </c>
      <c r="DI69" s="230" t="str">
        <f t="shared" si="82"/>
        <v/>
      </c>
      <c r="DJ69" s="230" t="str">
        <f>IF(COUNTIFS($BR$10:$BR$259,$BR69,$E$10:$E$259,$E69)&lt;&gt;COUNTIFS($BR$10:$BR$259,$BR69,$E$10:$E$259,$E69,AT$10:AT$259,AT69),DJ$8&amp;" for this company in this year is inconsistent across funds, please update accordingly. "&amp;CHAR(10),IF(AT69="","",IF(COUNTIF('Source Data (Hidden)'!$O$3:$O$5,AT69)&lt;&gt;1,"Invalid input for 'Does this Portco have a decarbonization strategy/plan in place' - Please ensure that you have selected a valid response using the drop-down list available in the corresponding column in the EDCI Data tab. " &amp; CHAR(10),"")))</f>
        <v/>
      </c>
      <c r="DK69" s="230" t="str">
        <f>IF(COUNTIFS($BR$10:$BR$259,$BR69,$E$10:$E$259,$E69)&lt;&gt;COUNTIFS($BR$10:$BR$259,$BR69,$E$10:$E$259,$E69,AU$10:AU$259,AU69),DK$8&amp;" for this company in this year is inconsistent across funds, please update accordingly. "&amp;CHAR(10),IF(AU69="","",IF(COUNTIF('Source Data (Hidden)'!$P$3:$P$5,AU69)&lt;&gt;1,"Invalid input for 'Does the Portfolio Company have a short-term GHG emission reduction target' - Please ensure you have selected a valid response using the drop-down list available in the corresponding column in the EDCI Data tab. " &amp; CHAR(10),"")))</f>
        <v/>
      </c>
      <c r="DL69" s="230" t="str">
        <f>IF(COUNTIFS($BR$10:$BR$259,$BR69,$E$10:$E$259,$E69)&lt;&gt;COUNTIFS($BR$10:$BR$259,$BR69,$E$10:$E$259,$E69,AV$10:AV$259,AV69),DL$8&amp;" for this company in this year is inconsistent across funds, please update accordingly. "&amp;CHAR(10),IF(AV69="","",IF(COUNTIF('Source Data (Hidden)'!$Q$3:$Q$6,AV69)&lt;&gt;1,"Invalid input for 'Does the Portfolio Company have a long-term net zero goal' - Please ensure that you have selected a valid response using the drop-down list available in the corresponding column in the EDCI Data tab. " &amp; CHAR(10),"")))</f>
        <v/>
      </c>
      <c r="DM69" s="230" t="str">
        <f t="shared" si="83"/>
        <v/>
      </c>
      <c r="DN69" s="230" t="str">
        <f t="shared" si="84"/>
        <v/>
      </c>
      <c r="DO69" s="230" t="str">
        <f t="shared" si="85"/>
        <v/>
      </c>
      <c r="DP69" s="230"/>
      <c r="DQ69" s="230" t="str">
        <f t="shared" si="86"/>
        <v/>
      </c>
      <c r="DR69" s="230" t="str">
        <f t="shared" si="87"/>
        <v/>
      </c>
      <c r="DS69" s="230" t="str">
        <f t="shared" si="88"/>
        <v/>
      </c>
      <c r="DT69" s="230" t="str">
        <f t="shared" si="89"/>
        <v/>
      </c>
      <c r="DU69" s="230" t="str">
        <f t="shared" si="90"/>
        <v/>
      </c>
      <c r="DV69" s="230" t="str">
        <f t="shared" si="91"/>
        <v/>
      </c>
      <c r="DW69" s="230" t="str">
        <f t="shared" si="92"/>
        <v/>
      </c>
      <c r="DX69" s="230" t="str">
        <f t="shared" si="93"/>
        <v/>
      </c>
      <c r="DY69" s="230" t="str">
        <f t="shared" si="94"/>
        <v/>
      </c>
      <c r="DZ69" s="230" t="str">
        <f t="shared" si="95"/>
        <v/>
      </c>
      <c r="EA69" s="230" t="str">
        <f t="shared" si="96"/>
        <v/>
      </c>
      <c r="EB69" s="230" t="str">
        <f t="shared" si="97"/>
        <v/>
      </c>
      <c r="EC69" s="284" t="str">
        <f t="shared" si="98"/>
        <v/>
      </c>
      <c r="ED69" s="284" t="str">
        <f t="shared" si="99"/>
        <v/>
      </c>
      <c r="EE69" s="230" t="str">
        <f t="shared" si="100"/>
        <v/>
      </c>
      <c r="EF69" s="230" t="str">
        <f>IF(COUNTIFS($BR$10:$BR$259,$BR69,$E$10:$E$259,$E69)&lt;&gt;COUNTIFS($BR$10:$BR$259,$BR69,$E$10:$E$259,$E69,BP$10:BP$259,BP69),EF$8&amp;" for this company in this year is inconsistent across funds, please update accordingly. "&amp;CHAR(10),IF(AND(BP69="",BQ69=""),"",IF(OR(AND(BQ69&lt;&gt;"",BP69&lt;&gt;"",BP69&lt;&gt;"Y"),AND(BQ69&lt;&gt;"",BP69=""),COUNTIF('Source Data (Hidden)'!$S$3:$S$4,BP69)&lt;&gt;1),"Invalid input for 'Do you conduct an employee survey' - Please ensure the input is either Y or N or leave blank if data is not available. If you have reported a % response rate to employee survey then the input for this metric should be Y. " &amp; CHAR(10),"")))</f>
        <v/>
      </c>
      <c r="EG69" s="230" t="str">
        <f t="shared" si="101"/>
        <v/>
      </c>
    </row>
    <row r="70" spans="1:137" s="154" customFormat="1" ht="60" customHeight="1" x14ac:dyDescent="0.35">
      <c r="A70" s="153"/>
      <c r="B70" s="212" t="str">
        <f t="shared" ca="1" si="0"/>
        <v/>
      </c>
      <c r="C70" s="213" t="str">
        <f>IF('EDCI Data'!B70="","",'EDCI Data'!B70)</f>
        <v/>
      </c>
      <c r="D70" s="214" t="str">
        <f>IF('EDCI Data'!C70="","",'EDCI Data'!C70)</f>
        <v/>
      </c>
      <c r="E70" s="215" t="str">
        <f>IF('EDCI Data'!D70="","",'EDCI Data'!D70)</f>
        <v/>
      </c>
      <c r="F70" s="216" t="str">
        <f>IF('EDCI Data'!E70="","",'EDCI Data'!E70)</f>
        <v/>
      </c>
      <c r="G70" s="213" t="str">
        <f>IF('EDCI Data'!F70="","",'EDCI Data'!F70)</f>
        <v/>
      </c>
      <c r="H70" s="213" t="str">
        <f>IF('EDCI Data'!G70="","",'EDCI Data'!G70)</f>
        <v/>
      </c>
      <c r="I70" s="213" t="str">
        <f>IF('EDCI Data'!H70="","",'EDCI Data'!H70)</f>
        <v/>
      </c>
      <c r="J70" s="213" t="str">
        <f>IF('EDCI Data'!I70="","",'EDCI Data'!I70)</f>
        <v/>
      </c>
      <c r="K70" s="213" t="str">
        <f>IF('EDCI Data'!J70="","",'EDCI Data'!J70)</f>
        <v/>
      </c>
      <c r="L70" s="213" t="str">
        <f>IF('EDCI Data'!K70="","",'EDCI Data'!K70)</f>
        <v/>
      </c>
      <c r="M70" s="217" t="str">
        <f>IF('EDCI Data'!L70="","",'EDCI Data'!L70)</f>
        <v/>
      </c>
      <c r="N70" s="217" t="str">
        <f>IF('EDCI Data'!M70="","",'EDCI Data'!M70)</f>
        <v/>
      </c>
      <c r="O70" s="213" t="str">
        <f>IF('EDCI Data'!N70="","",'EDCI Data'!N70)</f>
        <v/>
      </c>
      <c r="P70" s="213" t="str">
        <f>IF('EDCI Data'!O70="","",'EDCI Data'!O70)</f>
        <v/>
      </c>
      <c r="Q70" s="213" t="str">
        <f>IF('EDCI Data'!P70="","",'EDCI Data'!P70)</f>
        <v/>
      </c>
      <c r="R70" s="213" t="str">
        <f>IF('EDCI Data'!Q70="","",'EDCI Data'!Q70)</f>
        <v/>
      </c>
      <c r="S70" s="218" t="str">
        <f>IF('EDCI Data'!R70="","",'EDCI Data'!R70)</f>
        <v/>
      </c>
      <c r="T70" s="219" t="str">
        <f>IF('EDCI Data'!S70="","",'EDCI Data'!S70)</f>
        <v/>
      </c>
      <c r="U70" s="219" t="str">
        <f>IF('EDCI Data'!T70="","",'EDCI Data'!T70)</f>
        <v/>
      </c>
      <c r="V70" s="220" t="str">
        <f>IF('EDCI Data'!U70="","",'EDCI Data'!U70)</f>
        <v/>
      </c>
      <c r="W70" s="213" t="str">
        <f>IF('EDCI Data'!V70="","",'EDCI Data'!V70)</f>
        <v/>
      </c>
      <c r="X70" s="220" t="str">
        <f>IF('EDCI Data'!W70="","",'EDCI Data'!W70)</f>
        <v/>
      </c>
      <c r="Y70" s="213" t="str">
        <f>IF('EDCI Data'!X70="","",'EDCI Data'!X70)</f>
        <v/>
      </c>
      <c r="Z70" s="220" t="str">
        <f>IF('EDCI Data'!Y70="","",'EDCI Data'!Y70)</f>
        <v/>
      </c>
      <c r="AA70" s="213" t="str">
        <f>IF('EDCI Data'!Z70="","",'EDCI Data'!Z70)</f>
        <v/>
      </c>
      <c r="AB70" s="213" t="str">
        <f>IF('EDCI Data'!AA70="","",'EDCI Data'!AA70)</f>
        <v/>
      </c>
      <c r="AC70" s="213" t="str">
        <f>IF('EDCI Data'!AB70="","",'EDCI Data'!AB70)</f>
        <v/>
      </c>
      <c r="AD70" s="213" t="str">
        <f>IF('EDCI Data'!AC70="","",'EDCI Data'!AC70)</f>
        <v/>
      </c>
      <c r="AE70" s="213" t="str">
        <f>IF('EDCI Data'!AD70="","",'EDCI Data'!AD70)</f>
        <v/>
      </c>
      <c r="AF70" s="213" t="str">
        <f>IF('EDCI Data'!AE70="","",'EDCI Data'!AE70)</f>
        <v/>
      </c>
      <c r="AG70" s="213" t="str">
        <f>IF('EDCI Data'!AF70="","",'EDCI Data'!AF70)</f>
        <v/>
      </c>
      <c r="AH70" s="213" t="str">
        <f>IF('EDCI Data'!AG70="","",'EDCI Data'!AG70)</f>
        <v/>
      </c>
      <c r="AI70" s="213" t="str">
        <f>IF('EDCI Data'!AH70="","",'EDCI Data'!AH70)</f>
        <v/>
      </c>
      <c r="AJ70" s="213" t="str">
        <f>IF('EDCI Data'!AI70="","",'EDCI Data'!AI70)</f>
        <v/>
      </c>
      <c r="AK70" s="213" t="str">
        <f>IF('EDCI Data'!AJ70="","",'EDCI Data'!AJ70)</f>
        <v/>
      </c>
      <c r="AL70" s="213" t="str">
        <f>IF('EDCI Data'!AK70="","",'EDCI Data'!AK70)</f>
        <v/>
      </c>
      <c r="AM70" s="213" t="str">
        <f>IF('EDCI Data'!AL70="","",'EDCI Data'!AL70)</f>
        <v/>
      </c>
      <c r="AN70" s="213" t="str">
        <f>IF('EDCI Data'!AM70="","",'EDCI Data'!AM70)</f>
        <v/>
      </c>
      <c r="AO70" s="213" t="str">
        <f>IF('EDCI Data'!AN70="","",'EDCI Data'!AN70)</f>
        <v/>
      </c>
      <c r="AP70" s="213" t="str">
        <f>IF('EDCI Data'!AO70="","",'EDCI Data'!AO70)</f>
        <v/>
      </c>
      <c r="AQ70" s="213" t="str">
        <f>IF('EDCI Data'!AP70="","",'EDCI Data'!AP70)</f>
        <v/>
      </c>
      <c r="AR70" s="213" t="str">
        <f>IF('EDCI Data'!AQ70="","",'EDCI Data'!AQ70)</f>
        <v/>
      </c>
      <c r="AS70" s="213" t="str">
        <f>IF('EDCI Data'!AR70="","",'EDCI Data'!AR70)</f>
        <v/>
      </c>
      <c r="AT70" s="213" t="str">
        <f>IF('EDCI Data'!AS70="","",'EDCI Data'!AS70)</f>
        <v/>
      </c>
      <c r="AU70" s="213" t="str">
        <f>IF('EDCI Data'!AT70="","",'EDCI Data'!AT70)</f>
        <v/>
      </c>
      <c r="AV70" s="213" t="str">
        <f>IF('EDCI Data'!AU70="","",'EDCI Data'!AU70)</f>
        <v/>
      </c>
      <c r="AW70" s="213" t="str">
        <f>IF('EDCI Data'!AV70="","",'EDCI Data'!AV70)</f>
        <v/>
      </c>
      <c r="AX70" s="221" t="str">
        <f>IF('EDCI Data'!AW70="","",'EDCI Data'!AW70)</f>
        <v/>
      </c>
      <c r="AY70" s="221" t="str">
        <f>IF('EDCI Data'!AX70="","",'EDCI Data'!AX70)</f>
        <v/>
      </c>
      <c r="AZ70" s="222" t="str">
        <f t="shared" si="49"/>
        <v/>
      </c>
      <c r="BA70" s="223" t="str">
        <f>IF('EDCI Data'!AY70="","",'EDCI Data'!AY70)</f>
        <v/>
      </c>
      <c r="BB70" s="223" t="str">
        <f>IF('EDCI Data'!AZ70="","",'EDCI Data'!AZ70)</f>
        <v/>
      </c>
      <c r="BC70" s="223" t="str">
        <f>IF('EDCI Data'!BA70="","",'EDCI Data'!BA70)</f>
        <v/>
      </c>
      <c r="BD70" s="223" t="str">
        <f>IF('EDCI Data'!BB70="","",'EDCI Data'!BB70)</f>
        <v/>
      </c>
      <c r="BE70" s="223" t="str">
        <f>IF('EDCI Data'!BC70="","",'EDCI Data'!BC70)</f>
        <v/>
      </c>
      <c r="BF70" s="223" t="str">
        <f>IF('EDCI Data'!BD70="","",'EDCI Data'!BD70)</f>
        <v/>
      </c>
      <c r="BG70" s="223" t="str">
        <f>IF('EDCI Data'!BE70="","",'EDCI Data'!BE70)</f>
        <v/>
      </c>
      <c r="BH70" s="223" t="str">
        <f>IF('EDCI Data'!BF70="","",'EDCI Data'!BF70)</f>
        <v/>
      </c>
      <c r="BI70" s="224" t="str">
        <f>IF('EDCI Data'!BG70="","",'EDCI Data'!BG70)</f>
        <v/>
      </c>
      <c r="BJ70" s="225" t="str">
        <f>IF('EDCI Data'!S70="","",'EDCI Data'!S70)</f>
        <v/>
      </c>
      <c r="BK70" s="225" t="str">
        <f>IF('EDCI Data'!T70="","",'EDCI Data'!T70)</f>
        <v/>
      </c>
      <c r="BL70" s="224" t="str">
        <f>IF('EDCI Data'!BJ70="","",'EDCI Data'!BJ70)</f>
        <v/>
      </c>
      <c r="BM70" s="226" t="str">
        <f>IF('EDCI Data'!BK70="","",'EDCI Data'!BK70)</f>
        <v/>
      </c>
      <c r="BN70" s="226" t="str">
        <f>IF('EDCI Data'!BL70="","",'EDCI Data'!BL70)</f>
        <v/>
      </c>
      <c r="BO70" s="227" t="str">
        <f>IF('EDCI Data'!BM70="","",'EDCI Data'!BM70)</f>
        <v/>
      </c>
      <c r="BP70" s="228" t="str">
        <f>IF('EDCI Data'!BN70="","",'EDCI Data'!BN70)</f>
        <v/>
      </c>
      <c r="BQ70" s="229" t="str">
        <f>IF('EDCI Data'!BO70="","",'EDCI Data'!BO70)</f>
        <v/>
      </c>
      <c r="BR70" s="230" t="str">
        <f t="shared" si="50"/>
        <v/>
      </c>
      <c r="BS70" s="230" t="str">
        <f t="shared" si="51"/>
        <v/>
      </c>
      <c r="BT70" s="230" t="str">
        <f t="shared" si="52"/>
        <v/>
      </c>
      <c r="BU70" s="230" t="str">
        <f t="shared" si="53"/>
        <v/>
      </c>
      <c r="BV70" s="230" t="str">
        <f t="shared" si="54"/>
        <v/>
      </c>
      <c r="BW70" s="230" t="str">
        <f>IF(COUNTIFS($BR$10:$BR$259,$BR70,$E$10:$E$259,$E70)&lt;&gt;COUNTIFS($BR$10:$BR$259,$BR70,$E$10:$E$259,$E70,G$10:G$259,G70),BW$8&amp;" for this company in this year is inconsistent across funds, please update accordingly. "&amp;CHAR(10),IF(G70="","",IF(IFERROR(OR(INT(G70)&lt;&gt;G70,ISTEXT(G70),G70&gt;'Source Data (Hidden)'!$T$3),TRUE),"Invalid year of initial investment - Please ensure that the input is a year (not a date) and is not future dated. "&amp;CHAR(10),"")))</f>
        <v/>
      </c>
      <c r="BX70" s="230"/>
      <c r="BY70" s="230" t="str">
        <f>IF(COUNTIFS($BR$10:$BR$259,$BR70,$E$10:$E$259,$E70)&lt;&gt;COUNTIFS($BR$10:$BR$259,$BR70,$E$10:$E$259,$E70,I$10:I$259,I70),BY$8&amp;" for this company in this year is inconsistent across funds, please update accordingly. "&amp;CHAR(10),IF(I70="","",IF(COUNTIF('Source Data (Hidden)'!$A$3:$B$255,I70)=0,"Invalid country of domicile - Please enter a valid input using the drop-down in the 'Country of domicile' column in the EDCI Data tab. "&amp;CHAR(10),"")))</f>
        <v/>
      </c>
      <c r="BZ70" s="230" t="str">
        <f>IF(COUNTIFS($BR$10:$BR$259,$BR70,$E$10:$E$259,$E70)&lt;&gt;COUNTIFS($BR$10:$BR$259,$BR70,$E$10:$E$259,$E70,J$10:J$259,J70),BZ$8&amp;" for this company in this year is inconsistent across funds, please update accordingly. "&amp;CHAR(10),IF(J70="","",IF(COUNTIF('Source Data (Hidden)'!$A$3:$B$255,J70)=0,"Invalid primary country of operations - Please enter a valid input using the drop-down in the 'Primary country of operations' column in the EDCI Data tab and ensure that you have narrowed this down to 1 primary country of operations. "&amp;CHAR(10),"")))</f>
        <v/>
      </c>
      <c r="CA70" s="230" t="str">
        <f>IF(COUNTIFS($BR$10:$BR$259,$BR70,$E$10:$E$259,$E70)&lt;&gt;COUNTIFS($BR$10:$BR$259,$BR70,$E$10:$E$259,$E70,K$10:K$259,K70),CA$8&amp;" for this company in this year is inconsistent across funds, please update accordingly. "&amp;CHAR(10),IF(K70="","",IF(COUNTIF('Source Data (Hidden)'!$C$3:$C$4,K70)&lt;&gt;1,"Invalid company structure - Please classify the portfolio company as either 'Private' or 'Public'. "&amp;CHAR(10),"")))</f>
        <v/>
      </c>
      <c r="CB70" s="230" t="str">
        <f>IF(COUNTIFS($BR$10:$BR$259,$BR70,$E$10:$E$259,$E70)&lt;&gt;COUNTIFS($BR$10:$BR$259,$BR70,$E$10:$E$259,$E70,L$10:L$259,L70),CB$8&amp;" for this company in this year is inconsistent across funds, please update accordingly. "&amp;CHAR(10),IF(L70="","",IF(COUNTIF('Source Data (Hidden)'!$D$3:$D$5,L70)&lt;&gt;1,"Invalid growth stage of company - Please describe the growth stage of the company as either 'Venture', 'Growth' or 'Buyout'. " &amp; CHAR(10),"")))</f>
        <v/>
      </c>
      <c r="CC70" s="230" t="str">
        <f t="shared" si="55"/>
        <v/>
      </c>
      <c r="CD70" s="283" t="str">
        <f t="shared" si="56"/>
        <v/>
      </c>
      <c r="CE70" s="230" t="str">
        <f>IF(COUNTIFS($BR$10:$BR$259,$BR70,$E$10:$E$259,$E70)&lt;&gt;COUNTIFS($BR$10:$BR$259,$BR70,$E$10:$E$259,$E70,O$10:O$259,O70),CE$8&amp;" for this company in this year is inconsistent across funds, please update accordingly. "&amp;CHAR(10),IF(O70="","",IF(COUNTIF('Source Data (Hidden)'!$G$3:$G$13,O70)&lt;&gt;1,"Invalid sector of operations SICS name - Please ensure that you have selected a valid sector of operations using the drop-down list available in the corresponding column in the EDCI Data tab. " &amp; CHAR(10),"")))</f>
        <v/>
      </c>
      <c r="CF70" s="230" t="str">
        <f t="shared" ca="1" si="57"/>
        <v/>
      </c>
      <c r="CG70" s="230" t="str">
        <f t="shared" ca="1" si="58"/>
        <v/>
      </c>
      <c r="CH70" s="230" t="str">
        <f>IF(COUNTIFS($BR$10:$BR$259,$BR70,$E$10:$E$259,$E70)&lt;&gt;COUNTIFS($BR$10:$BR$259,$BR70,$E$10:$E$259,$E70,R$10:R$259,R70),CH$8&amp;" for this company in this year is inconsistent across funds, please update accordingly. "&amp;CHAR(10),IF(R70="","",IF(COUNTIF('Source Data (Hidden)'!$F$3:$F$183,R70)&lt;&gt;1,"Invalid currency input - Please ensure that the currency entered is a monetary unit described using three letter code (ISO 4217 code). " &amp; CHAR(10),"")))</f>
        <v/>
      </c>
      <c r="CI70" s="230" t="str">
        <f t="shared" si="59"/>
        <v/>
      </c>
      <c r="CJ70" s="230" t="str">
        <f t="shared" si="60"/>
        <v/>
      </c>
      <c r="CK70" s="230" t="str">
        <f t="shared" si="61"/>
        <v/>
      </c>
      <c r="CL70" s="230" t="str">
        <f t="shared" si="62"/>
        <v/>
      </c>
      <c r="CM70" s="230" t="str">
        <f>IF(COUNTIFS($BR$10:$BR$259,$BR70,$E$10:$E$259,$E70)&lt;&gt;COUNTIFS($BR$10:$BR$259,$BR70,$E$10:$E$259,$E70,W$10:W$259,W70),CM$8&amp;" for this company in this year is inconsistent across funds, please update accordingly. "&amp;CHAR(10),IF(W70="","",IF(COUNTIF('Source Data (Hidden)'!$L$3:$L$6,W70)&lt;&gt;1,"Invalid input for Scope 1 Methodology - Please choose one of the options from the drop-down list in the corresponding column in the EDCI Data tab. " &amp; CHAR(10),"")))</f>
        <v/>
      </c>
      <c r="CN70" s="230" t="str">
        <f t="shared" si="63"/>
        <v/>
      </c>
      <c r="CO70" s="230" t="str">
        <f>IF(COUNTIFS($BR$10:$BR$259,$BR70,$E$10:$E$259,$E70)&lt;&gt;COUNTIFS($BR$10:$BR$259,$BR70,$E$10:$E$259,$E70,Y$10:Y$259,Y70),CO$8&amp;" for this company in this year is inconsistent across funds, please update accordingly. "&amp;CHAR(10),IF(Y70="","",IF(COUNTIF('Source Data (Hidden)'!$M$3:$M$5,Y70)&lt;&gt;1,"Invalid input for Scope 2 Methodology - Please choose one of the options from the drop-down list in the corresponding column in the EDCI Data tab. " &amp; CHAR(10),"")))</f>
        <v/>
      </c>
      <c r="CP70" s="230" t="str">
        <f t="shared" si="64"/>
        <v/>
      </c>
      <c r="CQ70" s="230" t="str">
        <f>IF(COUNTIFS($BR$10:$BR$259,$BR70,$E$10:$E$259,$E70)&lt;&gt;COUNTIFS($BR$10:$BR$259,$BR70,$E$10:$E$259,$E70,AA$10:AA$259,AA70),CQ$8&amp;" for this company in this year is inconsistent across funds, please update accordingly. "&amp;CHAR(10),IF(AA70="","",IF(COUNTIF('Source Data (Hidden)'!$N$3:$N$6,AA70)&lt;&gt;1,"Invalid input for Scope 3 Methodology - Please choose one of the options from the drop-down list in the corresponding column in the EDCI Data tab. " &amp; CHAR(10),"")))</f>
        <v/>
      </c>
      <c r="CR70" s="230" t="str">
        <f t="shared" si="65"/>
        <v/>
      </c>
      <c r="CS70" s="230" t="str">
        <f t="shared" si="66"/>
        <v/>
      </c>
      <c r="CT70" s="230" t="str">
        <f t="shared" si="67"/>
        <v/>
      </c>
      <c r="CU70" s="230" t="str">
        <f t="shared" si="68"/>
        <v/>
      </c>
      <c r="CV70" s="230" t="str">
        <f t="shared" si="69"/>
        <v/>
      </c>
      <c r="CW70" s="230" t="str">
        <f t="shared" si="70"/>
        <v/>
      </c>
      <c r="CX70" s="230" t="str">
        <f t="shared" si="71"/>
        <v/>
      </c>
      <c r="CY70" s="230" t="str">
        <f t="shared" si="72"/>
        <v/>
      </c>
      <c r="CZ70" s="230" t="str">
        <f t="shared" si="73"/>
        <v/>
      </c>
      <c r="DA70" s="230" t="str">
        <f t="shared" si="74"/>
        <v/>
      </c>
      <c r="DB70" s="230" t="str">
        <f t="shared" si="75"/>
        <v/>
      </c>
      <c r="DC70" s="230" t="str">
        <f t="shared" si="76"/>
        <v/>
      </c>
      <c r="DD70" s="230" t="str">
        <f t="shared" si="77"/>
        <v/>
      </c>
      <c r="DE70" s="230" t="str">
        <f t="shared" si="78"/>
        <v/>
      </c>
      <c r="DF70" s="230" t="str">
        <f t="shared" si="79"/>
        <v/>
      </c>
      <c r="DG70" s="230" t="str">
        <f t="shared" si="80"/>
        <v/>
      </c>
      <c r="DH70" s="283" t="str">
        <f t="shared" si="81"/>
        <v/>
      </c>
      <c r="DI70" s="230" t="str">
        <f t="shared" si="82"/>
        <v/>
      </c>
      <c r="DJ70" s="230" t="str">
        <f>IF(COUNTIFS($BR$10:$BR$259,$BR70,$E$10:$E$259,$E70)&lt;&gt;COUNTIFS($BR$10:$BR$259,$BR70,$E$10:$E$259,$E70,AT$10:AT$259,AT70),DJ$8&amp;" for this company in this year is inconsistent across funds, please update accordingly. "&amp;CHAR(10),IF(AT70="","",IF(COUNTIF('Source Data (Hidden)'!$O$3:$O$5,AT70)&lt;&gt;1,"Invalid input for 'Does this Portco have a decarbonization strategy/plan in place' - Please ensure that you have selected a valid response using the drop-down list available in the corresponding column in the EDCI Data tab. " &amp; CHAR(10),"")))</f>
        <v/>
      </c>
      <c r="DK70" s="230" t="str">
        <f>IF(COUNTIFS($BR$10:$BR$259,$BR70,$E$10:$E$259,$E70)&lt;&gt;COUNTIFS($BR$10:$BR$259,$BR70,$E$10:$E$259,$E70,AU$10:AU$259,AU70),DK$8&amp;" for this company in this year is inconsistent across funds, please update accordingly. "&amp;CHAR(10),IF(AU70="","",IF(COUNTIF('Source Data (Hidden)'!$P$3:$P$5,AU70)&lt;&gt;1,"Invalid input for 'Does the Portfolio Company have a short-term GHG emission reduction target' - Please ensure you have selected a valid response using the drop-down list available in the corresponding column in the EDCI Data tab. " &amp; CHAR(10),"")))</f>
        <v/>
      </c>
      <c r="DL70" s="230" t="str">
        <f>IF(COUNTIFS($BR$10:$BR$259,$BR70,$E$10:$E$259,$E70)&lt;&gt;COUNTIFS($BR$10:$BR$259,$BR70,$E$10:$E$259,$E70,AV$10:AV$259,AV70),DL$8&amp;" for this company in this year is inconsistent across funds, please update accordingly. "&amp;CHAR(10),IF(AV70="","",IF(COUNTIF('Source Data (Hidden)'!$Q$3:$Q$6,AV70)&lt;&gt;1,"Invalid input for 'Does the Portfolio Company have a long-term net zero goal' - Please ensure that you have selected a valid response using the drop-down list available in the corresponding column in the EDCI Data tab. " &amp; CHAR(10),"")))</f>
        <v/>
      </c>
      <c r="DM70" s="230" t="str">
        <f t="shared" si="83"/>
        <v/>
      </c>
      <c r="DN70" s="230" t="str">
        <f t="shared" si="84"/>
        <v/>
      </c>
      <c r="DO70" s="230" t="str">
        <f t="shared" si="85"/>
        <v/>
      </c>
      <c r="DP70" s="230"/>
      <c r="DQ70" s="230" t="str">
        <f t="shared" si="86"/>
        <v/>
      </c>
      <c r="DR70" s="230" t="str">
        <f t="shared" si="87"/>
        <v/>
      </c>
      <c r="DS70" s="230" t="str">
        <f t="shared" si="88"/>
        <v/>
      </c>
      <c r="DT70" s="230" t="str">
        <f t="shared" si="89"/>
        <v/>
      </c>
      <c r="DU70" s="230" t="str">
        <f t="shared" si="90"/>
        <v/>
      </c>
      <c r="DV70" s="230" t="str">
        <f t="shared" si="91"/>
        <v/>
      </c>
      <c r="DW70" s="230" t="str">
        <f t="shared" si="92"/>
        <v/>
      </c>
      <c r="DX70" s="230" t="str">
        <f t="shared" si="93"/>
        <v/>
      </c>
      <c r="DY70" s="230" t="str">
        <f t="shared" si="94"/>
        <v/>
      </c>
      <c r="DZ70" s="230" t="str">
        <f t="shared" si="95"/>
        <v/>
      </c>
      <c r="EA70" s="230" t="str">
        <f t="shared" si="96"/>
        <v/>
      </c>
      <c r="EB70" s="230" t="str">
        <f t="shared" si="97"/>
        <v/>
      </c>
      <c r="EC70" s="284" t="str">
        <f t="shared" si="98"/>
        <v/>
      </c>
      <c r="ED70" s="284" t="str">
        <f t="shared" si="99"/>
        <v/>
      </c>
      <c r="EE70" s="230" t="str">
        <f t="shared" si="100"/>
        <v/>
      </c>
      <c r="EF70" s="230" t="str">
        <f>IF(COUNTIFS($BR$10:$BR$259,$BR70,$E$10:$E$259,$E70)&lt;&gt;COUNTIFS($BR$10:$BR$259,$BR70,$E$10:$E$259,$E70,BP$10:BP$259,BP70),EF$8&amp;" for this company in this year is inconsistent across funds, please update accordingly. "&amp;CHAR(10),IF(AND(BP70="",BQ70=""),"",IF(OR(AND(BQ70&lt;&gt;"",BP70&lt;&gt;"",BP70&lt;&gt;"Y"),AND(BQ70&lt;&gt;"",BP70=""),COUNTIF('Source Data (Hidden)'!$S$3:$S$4,BP70)&lt;&gt;1),"Invalid input for 'Do you conduct an employee survey' - Please ensure the input is either Y or N or leave blank if data is not available. If you have reported a % response rate to employee survey then the input for this metric should be Y. " &amp; CHAR(10),"")))</f>
        <v/>
      </c>
      <c r="EG70" s="230" t="str">
        <f t="shared" si="101"/>
        <v/>
      </c>
    </row>
    <row r="71" spans="1:137" s="154" customFormat="1" ht="60" customHeight="1" x14ac:dyDescent="0.35">
      <c r="A71" s="153"/>
      <c r="B71" s="212" t="str">
        <f t="shared" ca="1" si="0"/>
        <v/>
      </c>
      <c r="C71" s="213" t="str">
        <f>IF('EDCI Data'!B71="","",'EDCI Data'!B71)</f>
        <v/>
      </c>
      <c r="D71" s="214" t="str">
        <f>IF('EDCI Data'!C71="","",'EDCI Data'!C71)</f>
        <v/>
      </c>
      <c r="E71" s="215" t="str">
        <f>IF('EDCI Data'!D71="","",'EDCI Data'!D71)</f>
        <v/>
      </c>
      <c r="F71" s="216" t="str">
        <f>IF('EDCI Data'!E71="","",'EDCI Data'!E71)</f>
        <v/>
      </c>
      <c r="G71" s="213" t="str">
        <f>IF('EDCI Data'!F71="","",'EDCI Data'!F71)</f>
        <v/>
      </c>
      <c r="H71" s="213" t="str">
        <f>IF('EDCI Data'!G71="","",'EDCI Data'!G71)</f>
        <v/>
      </c>
      <c r="I71" s="213" t="str">
        <f>IF('EDCI Data'!H71="","",'EDCI Data'!H71)</f>
        <v/>
      </c>
      <c r="J71" s="213" t="str">
        <f>IF('EDCI Data'!I71="","",'EDCI Data'!I71)</f>
        <v/>
      </c>
      <c r="K71" s="213" t="str">
        <f>IF('EDCI Data'!J71="","",'EDCI Data'!J71)</f>
        <v/>
      </c>
      <c r="L71" s="213" t="str">
        <f>IF('EDCI Data'!K71="","",'EDCI Data'!K71)</f>
        <v/>
      </c>
      <c r="M71" s="217" t="str">
        <f>IF('EDCI Data'!L71="","",'EDCI Data'!L71)</f>
        <v/>
      </c>
      <c r="N71" s="217" t="str">
        <f>IF('EDCI Data'!M71="","",'EDCI Data'!M71)</f>
        <v/>
      </c>
      <c r="O71" s="213" t="str">
        <f>IF('EDCI Data'!N71="","",'EDCI Data'!N71)</f>
        <v/>
      </c>
      <c r="P71" s="213" t="str">
        <f>IF('EDCI Data'!O71="","",'EDCI Data'!O71)</f>
        <v/>
      </c>
      <c r="Q71" s="213" t="str">
        <f>IF('EDCI Data'!P71="","",'EDCI Data'!P71)</f>
        <v/>
      </c>
      <c r="R71" s="213" t="str">
        <f>IF('EDCI Data'!Q71="","",'EDCI Data'!Q71)</f>
        <v/>
      </c>
      <c r="S71" s="218" t="str">
        <f>IF('EDCI Data'!R71="","",'EDCI Data'!R71)</f>
        <v/>
      </c>
      <c r="T71" s="219" t="str">
        <f>IF('EDCI Data'!S71="","",'EDCI Data'!S71)</f>
        <v/>
      </c>
      <c r="U71" s="219" t="str">
        <f>IF('EDCI Data'!T71="","",'EDCI Data'!T71)</f>
        <v/>
      </c>
      <c r="V71" s="220" t="str">
        <f>IF('EDCI Data'!U71="","",'EDCI Data'!U71)</f>
        <v/>
      </c>
      <c r="W71" s="213" t="str">
        <f>IF('EDCI Data'!V71="","",'EDCI Data'!V71)</f>
        <v/>
      </c>
      <c r="X71" s="220" t="str">
        <f>IF('EDCI Data'!W71="","",'EDCI Data'!W71)</f>
        <v/>
      </c>
      <c r="Y71" s="213" t="str">
        <f>IF('EDCI Data'!X71="","",'EDCI Data'!X71)</f>
        <v/>
      </c>
      <c r="Z71" s="220" t="str">
        <f>IF('EDCI Data'!Y71="","",'EDCI Data'!Y71)</f>
        <v/>
      </c>
      <c r="AA71" s="213" t="str">
        <f>IF('EDCI Data'!Z71="","",'EDCI Data'!Z71)</f>
        <v/>
      </c>
      <c r="AB71" s="213" t="str">
        <f>IF('EDCI Data'!AA71="","",'EDCI Data'!AA71)</f>
        <v/>
      </c>
      <c r="AC71" s="213" t="str">
        <f>IF('EDCI Data'!AB71="","",'EDCI Data'!AB71)</f>
        <v/>
      </c>
      <c r="AD71" s="213" t="str">
        <f>IF('EDCI Data'!AC71="","",'EDCI Data'!AC71)</f>
        <v/>
      </c>
      <c r="AE71" s="213" t="str">
        <f>IF('EDCI Data'!AD71="","",'EDCI Data'!AD71)</f>
        <v/>
      </c>
      <c r="AF71" s="213" t="str">
        <f>IF('EDCI Data'!AE71="","",'EDCI Data'!AE71)</f>
        <v/>
      </c>
      <c r="AG71" s="213" t="str">
        <f>IF('EDCI Data'!AF71="","",'EDCI Data'!AF71)</f>
        <v/>
      </c>
      <c r="AH71" s="213" t="str">
        <f>IF('EDCI Data'!AG71="","",'EDCI Data'!AG71)</f>
        <v/>
      </c>
      <c r="AI71" s="213" t="str">
        <f>IF('EDCI Data'!AH71="","",'EDCI Data'!AH71)</f>
        <v/>
      </c>
      <c r="AJ71" s="213" t="str">
        <f>IF('EDCI Data'!AI71="","",'EDCI Data'!AI71)</f>
        <v/>
      </c>
      <c r="AK71" s="213" t="str">
        <f>IF('EDCI Data'!AJ71="","",'EDCI Data'!AJ71)</f>
        <v/>
      </c>
      <c r="AL71" s="213" t="str">
        <f>IF('EDCI Data'!AK71="","",'EDCI Data'!AK71)</f>
        <v/>
      </c>
      <c r="AM71" s="213" t="str">
        <f>IF('EDCI Data'!AL71="","",'EDCI Data'!AL71)</f>
        <v/>
      </c>
      <c r="AN71" s="213" t="str">
        <f>IF('EDCI Data'!AM71="","",'EDCI Data'!AM71)</f>
        <v/>
      </c>
      <c r="AO71" s="213" t="str">
        <f>IF('EDCI Data'!AN71="","",'EDCI Data'!AN71)</f>
        <v/>
      </c>
      <c r="AP71" s="213" t="str">
        <f>IF('EDCI Data'!AO71="","",'EDCI Data'!AO71)</f>
        <v/>
      </c>
      <c r="AQ71" s="213" t="str">
        <f>IF('EDCI Data'!AP71="","",'EDCI Data'!AP71)</f>
        <v/>
      </c>
      <c r="AR71" s="213" t="str">
        <f>IF('EDCI Data'!AQ71="","",'EDCI Data'!AQ71)</f>
        <v/>
      </c>
      <c r="AS71" s="213" t="str">
        <f>IF('EDCI Data'!AR71="","",'EDCI Data'!AR71)</f>
        <v/>
      </c>
      <c r="AT71" s="213" t="str">
        <f>IF('EDCI Data'!AS71="","",'EDCI Data'!AS71)</f>
        <v/>
      </c>
      <c r="AU71" s="213" t="str">
        <f>IF('EDCI Data'!AT71="","",'EDCI Data'!AT71)</f>
        <v/>
      </c>
      <c r="AV71" s="213" t="str">
        <f>IF('EDCI Data'!AU71="","",'EDCI Data'!AU71)</f>
        <v/>
      </c>
      <c r="AW71" s="213" t="str">
        <f>IF('EDCI Data'!AV71="","",'EDCI Data'!AV71)</f>
        <v/>
      </c>
      <c r="AX71" s="221" t="str">
        <f>IF('EDCI Data'!AW71="","",'EDCI Data'!AW71)</f>
        <v/>
      </c>
      <c r="AY71" s="221" t="str">
        <f>IF('EDCI Data'!AX71="","",'EDCI Data'!AX71)</f>
        <v/>
      </c>
      <c r="AZ71" s="222" t="str">
        <f t="shared" si="49"/>
        <v/>
      </c>
      <c r="BA71" s="223" t="str">
        <f>IF('EDCI Data'!AY71="","",'EDCI Data'!AY71)</f>
        <v/>
      </c>
      <c r="BB71" s="223" t="str">
        <f>IF('EDCI Data'!AZ71="","",'EDCI Data'!AZ71)</f>
        <v/>
      </c>
      <c r="BC71" s="223" t="str">
        <f>IF('EDCI Data'!BA71="","",'EDCI Data'!BA71)</f>
        <v/>
      </c>
      <c r="BD71" s="223" t="str">
        <f>IF('EDCI Data'!BB71="","",'EDCI Data'!BB71)</f>
        <v/>
      </c>
      <c r="BE71" s="223" t="str">
        <f>IF('EDCI Data'!BC71="","",'EDCI Data'!BC71)</f>
        <v/>
      </c>
      <c r="BF71" s="223" t="str">
        <f>IF('EDCI Data'!BD71="","",'EDCI Data'!BD71)</f>
        <v/>
      </c>
      <c r="BG71" s="223" t="str">
        <f>IF('EDCI Data'!BE71="","",'EDCI Data'!BE71)</f>
        <v/>
      </c>
      <c r="BH71" s="223" t="str">
        <f>IF('EDCI Data'!BF71="","",'EDCI Data'!BF71)</f>
        <v/>
      </c>
      <c r="BI71" s="224" t="str">
        <f>IF('EDCI Data'!BG71="","",'EDCI Data'!BG71)</f>
        <v/>
      </c>
      <c r="BJ71" s="225" t="str">
        <f>IF('EDCI Data'!S71="","",'EDCI Data'!S71)</f>
        <v/>
      </c>
      <c r="BK71" s="225" t="str">
        <f>IF('EDCI Data'!T71="","",'EDCI Data'!T71)</f>
        <v/>
      </c>
      <c r="BL71" s="224" t="str">
        <f>IF('EDCI Data'!BJ71="","",'EDCI Data'!BJ71)</f>
        <v/>
      </c>
      <c r="BM71" s="226" t="str">
        <f>IF('EDCI Data'!BK71="","",'EDCI Data'!BK71)</f>
        <v/>
      </c>
      <c r="BN71" s="226" t="str">
        <f>IF('EDCI Data'!BL71="","",'EDCI Data'!BL71)</f>
        <v/>
      </c>
      <c r="BO71" s="227" t="str">
        <f>IF('EDCI Data'!BM71="","",'EDCI Data'!BM71)</f>
        <v/>
      </c>
      <c r="BP71" s="228" t="str">
        <f>IF('EDCI Data'!BN71="","",'EDCI Data'!BN71)</f>
        <v/>
      </c>
      <c r="BQ71" s="229" t="str">
        <f>IF('EDCI Data'!BO71="","",'EDCI Data'!BO71)</f>
        <v/>
      </c>
      <c r="BR71" s="230" t="str">
        <f t="shared" si="50"/>
        <v/>
      </c>
      <c r="BS71" s="230" t="str">
        <f t="shared" si="51"/>
        <v/>
      </c>
      <c r="BT71" s="230" t="str">
        <f t="shared" si="52"/>
        <v/>
      </c>
      <c r="BU71" s="230" t="str">
        <f t="shared" si="53"/>
        <v/>
      </c>
      <c r="BV71" s="230" t="str">
        <f t="shared" si="54"/>
        <v/>
      </c>
      <c r="BW71" s="230" t="str">
        <f>IF(COUNTIFS($BR$10:$BR$259,$BR71,$E$10:$E$259,$E71)&lt;&gt;COUNTIFS($BR$10:$BR$259,$BR71,$E$10:$E$259,$E71,G$10:G$259,G71),BW$8&amp;" for this company in this year is inconsistent across funds, please update accordingly. "&amp;CHAR(10),IF(G71="","",IF(IFERROR(OR(INT(G71)&lt;&gt;G71,ISTEXT(G71),G71&gt;'Source Data (Hidden)'!$T$3),TRUE),"Invalid year of initial investment - Please ensure that the input is a year (not a date) and is not future dated. "&amp;CHAR(10),"")))</f>
        <v/>
      </c>
      <c r="BX71" s="230"/>
      <c r="BY71" s="230" t="str">
        <f>IF(COUNTIFS($BR$10:$BR$259,$BR71,$E$10:$E$259,$E71)&lt;&gt;COUNTIFS($BR$10:$BR$259,$BR71,$E$10:$E$259,$E71,I$10:I$259,I71),BY$8&amp;" for this company in this year is inconsistent across funds, please update accordingly. "&amp;CHAR(10),IF(I71="","",IF(COUNTIF('Source Data (Hidden)'!$A$3:$B$255,I71)=0,"Invalid country of domicile - Please enter a valid input using the drop-down in the 'Country of domicile' column in the EDCI Data tab. "&amp;CHAR(10),"")))</f>
        <v/>
      </c>
      <c r="BZ71" s="230" t="str">
        <f>IF(COUNTIFS($BR$10:$BR$259,$BR71,$E$10:$E$259,$E71)&lt;&gt;COUNTIFS($BR$10:$BR$259,$BR71,$E$10:$E$259,$E71,J$10:J$259,J71),BZ$8&amp;" for this company in this year is inconsistent across funds, please update accordingly. "&amp;CHAR(10),IF(J71="","",IF(COUNTIF('Source Data (Hidden)'!$A$3:$B$255,J71)=0,"Invalid primary country of operations - Please enter a valid input using the drop-down in the 'Primary country of operations' column in the EDCI Data tab and ensure that you have narrowed this down to 1 primary country of operations. "&amp;CHAR(10),"")))</f>
        <v/>
      </c>
      <c r="CA71" s="230" t="str">
        <f>IF(COUNTIFS($BR$10:$BR$259,$BR71,$E$10:$E$259,$E71)&lt;&gt;COUNTIFS($BR$10:$BR$259,$BR71,$E$10:$E$259,$E71,K$10:K$259,K71),CA$8&amp;" for this company in this year is inconsistent across funds, please update accordingly. "&amp;CHAR(10),IF(K71="","",IF(COUNTIF('Source Data (Hidden)'!$C$3:$C$4,K71)&lt;&gt;1,"Invalid company structure - Please classify the portfolio company as either 'Private' or 'Public'. "&amp;CHAR(10),"")))</f>
        <v/>
      </c>
      <c r="CB71" s="230" t="str">
        <f>IF(COUNTIFS($BR$10:$BR$259,$BR71,$E$10:$E$259,$E71)&lt;&gt;COUNTIFS($BR$10:$BR$259,$BR71,$E$10:$E$259,$E71,L$10:L$259,L71),CB$8&amp;" for this company in this year is inconsistent across funds, please update accordingly. "&amp;CHAR(10),IF(L71="","",IF(COUNTIF('Source Data (Hidden)'!$D$3:$D$5,L71)&lt;&gt;1,"Invalid growth stage of company - Please describe the growth stage of the company as either 'Venture', 'Growth' or 'Buyout'. " &amp; CHAR(10),"")))</f>
        <v/>
      </c>
      <c r="CC71" s="230" t="str">
        <f t="shared" si="55"/>
        <v/>
      </c>
      <c r="CD71" s="283" t="str">
        <f t="shared" si="56"/>
        <v/>
      </c>
      <c r="CE71" s="230" t="str">
        <f>IF(COUNTIFS($BR$10:$BR$259,$BR71,$E$10:$E$259,$E71)&lt;&gt;COUNTIFS($BR$10:$BR$259,$BR71,$E$10:$E$259,$E71,O$10:O$259,O71),CE$8&amp;" for this company in this year is inconsistent across funds, please update accordingly. "&amp;CHAR(10),IF(O71="","",IF(COUNTIF('Source Data (Hidden)'!$G$3:$G$13,O71)&lt;&gt;1,"Invalid sector of operations SICS name - Please ensure that you have selected a valid sector of operations using the drop-down list available in the corresponding column in the EDCI Data tab. " &amp; CHAR(10),"")))</f>
        <v/>
      </c>
      <c r="CF71" s="230" t="str">
        <f t="shared" ca="1" si="57"/>
        <v/>
      </c>
      <c r="CG71" s="230" t="str">
        <f t="shared" ca="1" si="58"/>
        <v/>
      </c>
      <c r="CH71" s="230" t="str">
        <f>IF(COUNTIFS($BR$10:$BR$259,$BR71,$E$10:$E$259,$E71)&lt;&gt;COUNTIFS($BR$10:$BR$259,$BR71,$E$10:$E$259,$E71,R$10:R$259,R71),CH$8&amp;" for this company in this year is inconsistent across funds, please update accordingly. "&amp;CHAR(10),IF(R71="","",IF(COUNTIF('Source Data (Hidden)'!$F$3:$F$183,R71)&lt;&gt;1,"Invalid currency input - Please ensure that the currency entered is a monetary unit described using three letter code (ISO 4217 code). " &amp; CHAR(10),"")))</f>
        <v/>
      </c>
      <c r="CI71" s="230" t="str">
        <f t="shared" si="59"/>
        <v/>
      </c>
      <c r="CJ71" s="230" t="str">
        <f t="shared" si="60"/>
        <v/>
      </c>
      <c r="CK71" s="230" t="str">
        <f t="shared" si="61"/>
        <v/>
      </c>
      <c r="CL71" s="230" t="str">
        <f t="shared" si="62"/>
        <v/>
      </c>
      <c r="CM71" s="230" t="str">
        <f>IF(COUNTIFS($BR$10:$BR$259,$BR71,$E$10:$E$259,$E71)&lt;&gt;COUNTIFS($BR$10:$BR$259,$BR71,$E$10:$E$259,$E71,W$10:W$259,W71),CM$8&amp;" for this company in this year is inconsistent across funds, please update accordingly. "&amp;CHAR(10),IF(W71="","",IF(COUNTIF('Source Data (Hidden)'!$L$3:$L$6,W71)&lt;&gt;1,"Invalid input for Scope 1 Methodology - Please choose one of the options from the drop-down list in the corresponding column in the EDCI Data tab. " &amp; CHAR(10),"")))</f>
        <v/>
      </c>
      <c r="CN71" s="230" t="str">
        <f t="shared" si="63"/>
        <v/>
      </c>
      <c r="CO71" s="230" t="str">
        <f>IF(COUNTIFS($BR$10:$BR$259,$BR71,$E$10:$E$259,$E71)&lt;&gt;COUNTIFS($BR$10:$BR$259,$BR71,$E$10:$E$259,$E71,Y$10:Y$259,Y71),CO$8&amp;" for this company in this year is inconsistent across funds, please update accordingly. "&amp;CHAR(10),IF(Y71="","",IF(COUNTIF('Source Data (Hidden)'!$M$3:$M$5,Y71)&lt;&gt;1,"Invalid input for Scope 2 Methodology - Please choose one of the options from the drop-down list in the corresponding column in the EDCI Data tab. " &amp; CHAR(10),"")))</f>
        <v/>
      </c>
      <c r="CP71" s="230" t="str">
        <f t="shared" si="64"/>
        <v/>
      </c>
      <c r="CQ71" s="230" t="str">
        <f>IF(COUNTIFS($BR$10:$BR$259,$BR71,$E$10:$E$259,$E71)&lt;&gt;COUNTIFS($BR$10:$BR$259,$BR71,$E$10:$E$259,$E71,AA$10:AA$259,AA71),CQ$8&amp;" for this company in this year is inconsistent across funds, please update accordingly. "&amp;CHAR(10),IF(AA71="","",IF(COUNTIF('Source Data (Hidden)'!$N$3:$N$6,AA71)&lt;&gt;1,"Invalid input for Scope 3 Methodology - Please choose one of the options from the drop-down list in the corresponding column in the EDCI Data tab. " &amp; CHAR(10),"")))</f>
        <v/>
      </c>
      <c r="CR71" s="230" t="str">
        <f t="shared" si="65"/>
        <v/>
      </c>
      <c r="CS71" s="230" t="str">
        <f t="shared" si="66"/>
        <v/>
      </c>
      <c r="CT71" s="230" t="str">
        <f t="shared" si="67"/>
        <v/>
      </c>
      <c r="CU71" s="230" t="str">
        <f t="shared" si="68"/>
        <v/>
      </c>
      <c r="CV71" s="230" t="str">
        <f t="shared" si="69"/>
        <v/>
      </c>
      <c r="CW71" s="230" t="str">
        <f t="shared" si="70"/>
        <v/>
      </c>
      <c r="CX71" s="230" t="str">
        <f t="shared" si="71"/>
        <v/>
      </c>
      <c r="CY71" s="230" t="str">
        <f t="shared" si="72"/>
        <v/>
      </c>
      <c r="CZ71" s="230" t="str">
        <f t="shared" si="73"/>
        <v/>
      </c>
      <c r="DA71" s="230" t="str">
        <f t="shared" si="74"/>
        <v/>
      </c>
      <c r="DB71" s="230" t="str">
        <f t="shared" si="75"/>
        <v/>
      </c>
      <c r="DC71" s="230" t="str">
        <f t="shared" si="76"/>
        <v/>
      </c>
      <c r="DD71" s="230" t="str">
        <f t="shared" si="77"/>
        <v/>
      </c>
      <c r="DE71" s="230" t="str">
        <f t="shared" si="78"/>
        <v/>
      </c>
      <c r="DF71" s="230" t="str">
        <f t="shared" si="79"/>
        <v/>
      </c>
      <c r="DG71" s="230" t="str">
        <f t="shared" si="80"/>
        <v/>
      </c>
      <c r="DH71" s="283" t="str">
        <f t="shared" si="81"/>
        <v/>
      </c>
      <c r="DI71" s="230" t="str">
        <f t="shared" si="82"/>
        <v/>
      </c>
      <c r="DJ71" s="230" t="str">
        <f>IF(COUNTIFS($BR$10:$BR$259,$BR71,$E$10:$E$259,$E71)&lt;&gt;COUNTIFS($BR$10:$BR$259,$BR71,$E$10:$E$259,$E71,AT$10:AT$259,AT71),DJ$8&amp;" for this company in this year is inconsistent across funds, please update accordingly. "&amp;CHAR(10),IF(AT71="","",IF(COUNTIF('Source Data (Hidden)'!$O$3:$O$5,AT71)&lt;&gt;1,"Invalid input for 'Does this Portco have a decarbonization strategy/plan in place' - Please ensure that you have selected a valid response using the drop-down list available in the corresponding column in the EDCI Data tab. " &amp; CHAR(10),"")))</f>
        <v/>
      </c>
      <c r="DK71" s="230" t="str">
        <f>IF(COUNTIFS($BR$10:$BR$259,$BR71,$E$10:$E$259,$E71)&lt;&gt;COUNTIFS($BR$10:$BR$259,$BR71,$E$10:$E$259,$E71,AU$10:AU$259,AU71),DK$8&amp;" for this company in this year is inconsistent across funds, please update accordingly. "&amp;CHAR(10),IF(AU71="","",IF(COUNTIF('Source Data (Hidden)'!$P$3:$P$5,AU71)&lt;&gt;1,"Invalid input for 'Does the Portfolio Company have a short-term GHG emission reduction target' - Please ensure you have selected a valid response using the drop-down list available in the corresponding column in the EDCI Data tab. " &amp; CHAR(10),"")))</f>
        <v/>
      </c>
      <c r="DL71" s="230" t="str">
        <f>IF(COUNTIFS($BR$10:$BR$259,$BR71,$E$10:$E$259,$E71)&lt;&gt;COUNTIFS($BR$10:$BR$259,$BR71,$E$10:$E$259,$E71,AV$10:AV$259,AV71),DL$8&amp;" for this company in this year is inconsistent across funds, please update accordingly. "&amp;CHAR(10),IF(AV71="","",IF(COUNTIF('Source Data (Hidden)'!$Q$3:$Q$6,AV71)&lt;&gt;1,"Invalid input for 'Does the Portfolio Company have a long-term net zero goal' - Please ensure that you have selected a valid response using the drop-down list available in the corresponding column in the EDCI Data tab. " &amp; CHAR(10),"")))</f>
        <v/>
      </c>
      <c r="DM71" s="230" t="str">
        <f t="shared" si="83"/>
        <v/>
      </c>
      <c r="DN71" s="230" t="str">
        <f t="shared" si="84"/>
        <v/>
      </c>
      <c r="DO71" s="230" t="str">
        <f t="shared" si="85"/>
        <v/>
      </c>
      <c r="DP71" s="230"/>
      <c r="DQ71" s="230" t="str">
        <f t="shared" si="86"/>
        <v/>
      </c>
      <c r="DR71" s="230" t="str">
        <f t="shared" si="87"/>
        <v/>
      </c>
      <c r="DS71" s="230" t="str">
        <f t="shared" si="88"/>
        <v/>
      </c>
      <c r="DT71" s="230" t="str">
        <f t="shared" si="89"/>
        <v/>
      </c>
      <c r="DU71" s="230" t="str">
        <f t="shared" si="90"/>
        <v/>
      </c>
      <c r="DV71" s="230" t="str">
        <f t="shared" si="91"/>
        <v/>
      </c>
      <c r="DW71" s="230" t="str">
        <f t="shared" si="92"/>
        <v/>
      </c>
      <c r="DX71" s="230" t="str">
        <f t="shared" si="93"/>
        <v/>
      </c>
      <c r="DY71" s="230" t="str">
        <f t="shared" si="94"/>
        <v/>
      </c>
      <c r="DZ71" s="230" t="str">
        <f t="shared" si="95"/>
        <v/>
      </c>
      <c r="EA71" s="230" t="str">
        <f t="shared" si="96"/>
        <v/>
      </c>
      <c r="EB71" s="230" t="str">
        <f t="shared" si="97"/>
        <v/>
      </c>
      <c r="EC71" s="284" t="str">
        <f t="shared" si="98"/>
        <v/>
      </c>
      <c r="ED71" s="284" t="str">
        <f t="shared" si="99"/>
        <v/>
      </c>
      <c r="EE71" s="230" t="str">
        <f t="shared" si="100"/>
        <v/>
      </c>
      <c r="EF71" s="230" t="str">
        <f>IF(COUNTIFS($BR$10:$BR$259,$BR71,$E$10:$E$259,$E71)&lt;&gt;COUNTIFS($BR$10:$BR$259,$BR71,$E$10:$E$259,$E71,BP$10:BP$259,BP71),EF$8&amp;" for this company in this year is inconsistent across funds, please update accordingly. "&amp;CHAR(10),IF(AND(BP71="",BQ71=""),"",IF(OR(AND(BQ71&lt;&gt;"",BP71&lt;&gt;"",BP71&lt;&gt;"Y"),AND(BQ71&lt;&gt;"",BP71=""),COUNTIF('Source Data (Hidden)'!$S$3:$S$4,BP71)&lt;&gt;1),"Invalid input for 'Do you conduct an employee survey' - Please ensure the input is either Y or N or leave blank if data is not available. If you have reported a % response rate to employee survey then the input for this metric should be Y. " &amp; CHAR(10),"")))</f>
        <v/>
      </c>
      <c r="EG71" s="230" t="str">
        <f t="shared" si="101"/>
        <v/>
      </c>
    </row>
    <row r="72" spans="1:137" s="154" customFormat="1" ht="60" customHeight="1" x14ac:dyDescent="0.35">
      <c r="A72" s="153"/>
      <c r="B72" s="212" t="str">
        <f t="shared" ca="1" si="0"/>
        <v/>
      </c>
      <c r="C72" s="213" t="str">
        <f>IF('EDCI Data'!B72="","",'EDCI Data'!B72)</f>
        <v/>
      </c>
      <c r="D72" s="214" t="str">
        <f>IF('EDCI Data'!C72="","",'EDCI Data'!C72)</f>
        <v/>
      </c>
      <c r="E72" s="215" t="str">
        <f>IF('EDCI Data'!D72="","",'EDCI Data'!D72)</f>
        <v/>
      </c>
      <c r="F72" s="216" t="str">
        <f>IF('EDCI Data'!E72="","",'EDCI Data'!E72)</f>
        <v/>
      </c>
      <c r="G72" s="213" t="str">
        <f>IF('EDCI Data'!F72="","",'EDCI Data'!F72)</f>
        <v/>
      </c>
      <c r="H72" s="213" t="str">
        <f>IF('EDCI Data'!G72="","",'EDCI Data'!G72)</f>
        <v/>
      </c>
      <c r="I72" s="213" t="str">
        <f>IF('EDCI Data'!H72="","",'EDCI Data'!H72)</f>
        <v/>
      </c>
      <c r="J72" s="213" t="str">
        <f>IF('EDCI Data'!I72="","",'EDCI Data'!I72)</f>
        <v/>
      </c>
      <c r="K72" s="213" t="str">
        <f>IF('EDCI Data'!J72="","",'EDCI Data'!J72)</f>
        <v/>
      </c>
      <c r="L72" s="213" t="str">
        <f>IF('EDCI Data'!K72="","",'EDCI Data'!K72)</f>
        <v/>
      </c>
      <c r="M72" s="217" t="str">
        <f>IF('EDCI Data'!L72="","",'EDCI Data'!L72)</f>
        <v/>
      </c>
      <c r="N72" s="217" t="str">
        <f>IF('EDCI Data'!M72="","",'EDCI Data'!M72)</f>
        <v/>
      </c>
      <c r="O72" s="213" t="str">
        <f>IF('EDCI Data'!N72="","",'EDCI Data'!N72)</f>
        <v/>
      </c>
      <c r="P72" s="213" t="str">
        <f>IF('EDCI Data'!O72="","",'EDCI Data'!O72)</f>
        <v/>
      </c>
      <c r="Q72" s="213" t="str">
        <f>IF('EDCI Data'!P72="","",'EDCI Data'!P72)</f>
        <v/>
      </c>
      <c r="R72" s="213" t="str">
        <f>IF('EDCI Data'!Q72="","",'EDCI Data'!Q72)</f>
        <v/>
      </c>
      <c r="S72" s="218" t="str">
        <f>IF('EDCI Data'!R72="","",'EDCI Data'!R72)</f>
        <v/>
      </c>
      <c r="T72" s="219" t="str">
        <f>IF('EDCI Data'!S72="","",'EDCI Data'!S72)</f>
        <v/>
      </c>
      <c r="U72" s="219" t="str">
        <f>IF('EDCI Data'!T72="","",'EDCI Data'!T72)</f>
        <v/>
      </c>
      <c r="V72" s="220" t="str">
        <f>IF('EDCI Data'!U72="","",'EDCI Data'!U72)</f>
        <v/>
      </c>
      <c r="W72" s="213" t="str">
        <f>IF('EDCI Data'!V72="","",'EDCI Data'!V72)</f>
        <v/>
      </c>
      <c r="X72" s="220" t="str">
        <f>IF('EDCI Data'!W72="","",'EDCI Data'!W72)</f>
        <v/>
      </c>
      <c r="Y72" s="213" t="str">
        <f>IF('EDCI Data'!X72="","",'EDCI Data'!X72)</f>
        <v/>
      </c>
      <c r="Z72" s="220" t="str">
        <f>IF('EDCI Data'!Y72="","",'EDCI Data'!Y72)</f>
        <v/>
      </c>
      <c r="AA72" s="213" t="str">
        <f>IF('EDCI Data'!Z72="","",'EDCI Data'!Z72)</f>
        <v/>
      </c>
      <c r="AB72" s="213" t="str">
        <f>IF('EDCI Data'!AA72="","",'EDCI Data'!AA72)</f>
        <v/>
      </c>
      <c r="AC72" s="213" t="str">
        <f>IF('EDCI Data'!AB72="","",'EDCI Data'!AB72)</f>
        <v/>
      </c>
      <c r="AD72" s="213" t="str">
        <f>IF('EDCI Data'!AC72="","",'EDCI Data'!AC72)</f>
        <v/>
      </c>
      <c r="AE72" s="213" t="str">
        <f>IF('EDCI Data'!AD72="","",'EDCI Data'!AD72)</f>
        <v/>
      </c>
      <c r="AF72" s="213" t="str">
        <f>IF('EDCI Data'!AE72="","",'EDCI Data'!AE72)</f>
        <v/>
      </c>
      <c r="AG72" s="213" t="str">
        <f>IF('EDCI Data'!AF72="","",'EDCI Data'!AF72)</f>
        <v/>
      </c>
      <c r="AH72" s="213" t="str">
        <f>IF('EDCI Data'!AG72="","",'EDCI Data'!AG72)</f>
        <v/>
      </c>
      <c r="AI72" s="213" t="str">
        <f>IF('EDCI Data'!AH72="","",'EDCI Data'!AH72)</f>
        <v/>
      </c>
      <c r="AJ72" s="213" t="str">
        <f>IF('EDCI Data'!AI72="","",'EDCI Data'!AI72)</f>
        <v/>
      </c>
      <c r="AK72" s="213" t="str">
        <f>IF('EDCI Data'!AJ72="","",'EDCI Data'!AJ72)</f>
        <v/>
      </c>
      <c r="AL72" s="213" t="str">
        <f>IF('EDCI Data'!AK72="","",'EDCI Data'!AK72)</f>
        <v/>
      </c>
      <c r="AM72" s="213" t="str">
        <f>IF('EDCI Data'!AL72="","",'EDCI Data'!AL72)</f>
        <v/>
      </c>
      <c r="AN72" s="213" t="str">
        <f>IF('EDCI Data'!AM72="","",'EDCI Data'!AM72)</f>
        <v/>
      </c>
      <c r="AO72" s="213" t="str">
        <f>IF('EDCI Data'!AN72="","",'EDCI Data'!AN72)</f>
        <v/>
      </c>
      <c r="AP72" s="213" t="str">
        <f>IF('EDCI Data'!AO72="","",'EDCI Data'!AO72)</f>
        <v/>
      </c>
      <c r="AQ72" s="213" t="str">
        <f>IF('EDCI Data'!AP72="","",'EDCI Data'!AP72)</f>
        <v/>
      </c>
      <c r="AR72" s="213" t="str">
        <f>IF('EDCI Data'!AQ72="","",'EDCI Data'!AQ72)</f>
        <v/>
      </c>
      <c r="AS72" s="213" t="str">
        <f>IF('EDCI Data'!AR72="","",'EDCI Data'!AR72)</f>
        <v/>
      </c>
      <c r="AT72" s="213" t="str">
        <f>IF('EDCI Data'!AS72="","",'EDCI Data'!AS72)</f>
        <v/>
      </c>
      <c r="AU72" s="213" t="str">
        <f>IF('EDCI Data'!AT72="","",'EDCI Data'!AT72)</f>
        <v/>
      </c>
      <c r="AV72" s="213" t="str">
        <f>IF('EDCI Data'!AU72="","",'EDCI Data'!AU72)</f>
        <v/>
      </c>
      <c r="AW72" s="213" t="str">
        <f>IF('EDCI Data'!AV72="","",'EDCI Data'!AV72)</f>
        <v/>
      </c>
      <c r="AX72" s="221" t="str">
        <f>IF('EDCI Data'!AW72="","",'EDCI Data'!AW72)</f>
        <v/>
      </c>
      <c r="AY72" s="221" t="str">
        <f>IF('EDCI Data'!AX72="","",'EDCI Data'!AX72)</f>
        <v/>
      </c>
      <c r="AZ72" s="222" t="str">
        <f t="shared" si="49"/>
        <v/>
      </c>
      <c r="BA72" s="223" t="str">
        <f>IF('EDCI Data'!AY72="","",'EDCI Data'!AY72)</f>
        <v/>
      </c>
      <c r="BB72" s="223" t="str">
        <f>IF('EDCI Data'!AZ72="","",'EDCI Data'!AZ72)</f>
        <v/>
      </c>
      <c r="BC72" s="223" t="str">
        <f>IF('EDCI Data'!BA72="","",'EDCI Data'!BA72)</f>
        <v/>
      </c>
      <c r="BD72" s="223" t="str">
        <f>IF('EDCI Data'!BB72="","",'EDCI Data'!BB72)</f>
        <v/>
      </c>
      <c r="BE72" s="223" t="str">
        <f>IF('EDCI Data'!BC72="","",'EDCI Data'!BC72)</f>
        <v/>
      </c>
      <c r="BF72" s="223" t="str">
        <f>IF('EDCI Data'!BD72="","",'EDCI Data'!BD72)</f>
        <v/>
      </c>
      <c r="BG72" s="223" t="str">
        <f>IF('EDCI Data'!BE72="","",'EDCI Data'!BE72)</f>
        <v/>
      </c>
      <c r="BH72" s="223" t="str">
        <f>IF('EDCI Data'!BF72="","",'EDCI Data'!BF72)</f>
        <v/>
      </c>
      <c r="BI72" s="224" t="str">
        <f>IF('EDCI Data'!BG72="","",'EDCI Data'!BG72)</f>
        <v/>
      </c>
      <c r="BJ72" s="225" t="str">
        <f>IF('EDCI Data'!S72="","",'EDCI Data'!S72)</f>
        <v/>
      </c>
      <c r="BK72" s="225" t="str">
        <f>IF('EDCI Data'!T72="","",'EDCI Data'!T72)</f>
        <v/>
      </c>
      <c r="BL72" s="224" t="str">
        <f>IF('EDCI Data'!BJ72="","",'EDCI Data'!BJ72)</f>
        <v/>
      </c>
      <c r="BM72" s="226" t="str">
        <f>IF('EDCI Data'!BK72="","",'EDCI Data'!BK72)</f>
        <v/>
      </c>
      <c r="BN72" s="226" t="str">
        <f>IF('EDCI Data'!BL72="","",'EDCI Data'!BL72)</f>
        <v/>
      </c>
      <c r="BO72" s="227" t="str">
        <f>IF('EDCI Data'!BM72="","",'EDCI Data'!BM72)</f>
        <v/>
      </c>
      <c r="BP72" s="228" t="str">
        <f>IF('EDCI Data'!BN72="","",'EDCI Data'!BN72)</f>
        <v/>
      </c>
      <c r="BQ72" s="229" t="str">
        <f>IF('EDCI Data'!BO72="","",'EDCI Data'!BO72)</f>
        <v/>
      </c>
      <c r="BR72" s="230" t="str">
        <f t="shared" si="50"/>
        <v/>
      </c>
      <c r="BS72" s="230" t="str">
        <f t="shared" si="51"/>
        <v/>
      </c>
      <c r="BT72" s="230" t="str">
        <f t="shared" si="52"/>
        <v/>
      </c>
      <c r="BU72" s="230" t="str">
        <f t="shared" si="53"/>
        <v/>
      </c>
      <c r="BV72" s="230" t="str">
        <f t="shared" si="54"/>
        <v/>
      </c>
      <c r="BW72" s="230" t="str">
        <f>IF(COUNTIFS($BR$10:$BR$259,$BR72,$E$10:$E$259,$E72)&lt;&gt;COUNTIFS($BR$10:$BR$259,$BR72,$E$10:$E$259,$E72,G$10:G$259,G72),BW$8&amp;" for this company in this year is inconsistent across funds, please update accordingly. "&amp;CHAR(10),IF(G72="","",IF(IFERROR(OR(INT(G72)&lt;&gt;G72,ISTEXT(G72),G72&gt;'Source Data (Hidden)'!$T$3),TRUE),"Invalid year of initial investment - Please ensure that the input is a year (not a date) and is not future dated. "&amp;CHAR(10),"")))</f>
        <v/>
      </c>
      <c r="BX72" s="230"/>
      <c r="BY72" s="230" t="str">
        <f>IF(COUNTIFS($BR$10:$BR$259,$BR72,$E$10:$E$259,$E72)&lt;&gt;COUNTIFS($BR$10:$BR$259,$BR72,$E$10:$E$259,$E72,I$10:I$259,I72),BY$8&amp;" for this company in this year is inconsistent across funds, please update accordingly. "&amp;CHAR(10),IF(I72="","",IF(COUNTIF('Source Data (Hidden)'!$A$3:$B$255,I72)=0,"Invalid country of domicile - Please enter a valid input using the drop-down in the 'Country of domicile' column in the EDCI Data tab. "&amp;CHAR(10),"")))</f>
        <v/>
      </c>
      <c r="BZ72" s="230" t="str">
        <f>IF(COUNTIFS($BR$10:$BR$259,$BR72,$E$10:$E$259,$E72)&lt;&gt;COUNTIFS($BR$10:$BR$259,$BR72,$E$10:$E$259,$E72,J$10:J$259,J72),BZ$8&amp;" for this company in this year is inconsistent across funds, please update accordingly. "&amp;CHAR(10),IF(J72="","",IF(COUNTIF('Source Data (Hidden)'!$A$3:$B$255,J72)=0,"Invalid primary country of operations - Please enter a valid input using the drop-down in the 'Primary country of operations' column in the EDCI Data tab and ensure that you have narrowed this down to 1 primary country of operations. "&amp;CHAR(10),"")))</f>
        <v/>
      </c>
      <c r="CA72" s="230" t="str">
        <f>IF(COUNTIFS($BR$10:$BR$259,$BR72,$E$10:$E$259,$E72)&lt;&gt;COUNTIFS($BR$10:$BR$259,$BR72,$E$10:$E$259,$E72,K$10:K$259,K72),CA$8&amp;" for this company in this year is inconsistent across funds, please update accordingly. "&amp;CHAR(10),IF(K72="","",IF(COUNTIF('Source Data (Hidden)'!$C$3:$C$4,K72)&lt;&gt;1,"Invalid company structure - Please classify the portfolio company as either 'Private' or 'Public'. "&amp;CHAR(10),"")))</f>
        <v/>
      </c>
      <c r="CB72" s="230" t="str">
        <f>IF(COUNTIFS($BR$10:$BR$259,$BR72,$E$10:$E$259,$E72)&lt;&gt;COUNTIFS($BR$10:$BR$259,$BR72,$E$10:$E$259,$E72,L$10:L$259,L72),CB$8&amp;" for this company in this year is inconsistent across funds, please update accordingly. "&amp;CHAR(10),IF(L72="","",IF(COUNTIF('Source Data (Hidden)'!$D$3:$D$5,L72)&lt;&gt;1,"Invalid growth stage of company - Please describe the growth stage of the company as either 'Venture', 'Growth' or 'Buyout'. " &amp; CHAR(10),"")))</f>
        <v/>
      </c>
      <c r="CC72" s="230" t="str">
        <f t="shared" si="55"/>
        <v/>
      </c>
      <c r="CD72" s="283" t="str">
        <f t="shared" si="56"/>
        <v/>
      </c>
      <c r="CE72" s="230" t="str">
        <f>IF(COUNTIFS($BR$10:$BR$259,$BR72,$E$10:$E$259,$E72)&lt;&gt;COUNTIFS($BR$10:$BR$259,$BR72,$E$10:$E$259,$E72,O$10:O$259,O72),CE$8&amp;" for this company in this year is inconsistent across funds, please update accordingly. "&amp;CHAR(10),IF(O72="","",IF(COUNTIF('Source Data (Hidden)'!$G$3:$G$13,O72)&lt;&gt;1,"Invalid sector of operations SICS name - Please ensure that you have selected a valid sector of operations using the drop-down list available in the corresponding column in the EDCI Data tab. " &amp; CHAR(10),"")))</f>
        <v/>
      </c>
      <c r="CF72" s="230" t="str">
        <f t="shared" ca="1" si="57"/>
        <v/>
      </c>
      <c r="CG72" s="230" t="str">
        <f t="shared" ca="1" si="58"/>
        <v/>
      </c>
      <c r="CH72" s="230" t="str">
        <f>IF(COUNTIFS($BR$10:$BR$259,$BR72,$E$10:$E$259,$E72)&lt;&gt;COUNTIFS($BR$10:$BR$259,$BR72,$E$10:$E$259,$E72,R$10:R$259,R72),CH$8&amp;" for this company in this year is inconsistent across funds, please update accordingly. "&amp;CHAR(10),IF(R72="","",IF(COUNTIF('Source Data (Hidden)'!$F$3:$F$183,R72)&lt;&gt;1,"Invalid currency input - Please ensure that the currency entered is a monetary unit described using three letter code (ISO 4217 code). " &amp; CHAR(10),"")))</f>
        <v/>
      </c>
      <c r="CI72" s="230" t="str">
        <f t="shared" si="59"/>
        <v/>
      </c>
      <c r="CJ72" s="230" t="str">
        <f t="shared" si="60"/>
        <v/>
      </c>
      <c r="CK72" s="230" t="str">
        <f t="shared" si="61"/>
        <v/>
      </c>
      <c r="CL72" s="230" t="str">
        <f t="shared" si="62"/>
        <v/>
      </c>
      <c r="CM72" s="230" t="str">
        <f>IF(COUNTIFS($BR$10:$BR$259,$BR72,$E$10:$E$259,$E72)&lt;&gt;COUNTIFS($BR$10:$BR$259,$BR72,$E$10:$E$259,$E72,W$10:W$259,W72),CM$8&amp;" for this company in this year is inconsistent across funds, please update accordingly. "&amp;CHAR(10),IF(W72="","",IF(COUNTIF('Source Data (Hidden)'!$L$3:$L$6,W72)&lt;&gt;1,"Invalid input for Scope 1 Methodology - Please choose one of the options from the drop-down list in the corresponding column in the EDCI Data tab. " &amp; CHAR(10),"")))</f>
        <v/>
      </c>
      <c r="CN72" s="230" t="str">
        <f t="shared" si="63"/>
        <v/>
      </c>
      <c r="CO72" s="230" t="str">
        <f>IF(COUNTIFS($BR$10:$BR$259,$BR72,$E$10:$E$259,$E72)&lt;&gt;COUNTIFS($BR$10:$BR$259,$BR72,$E$10:$E$259,$E72,Y$10:Y$259,Y72),CO$8&amp;" for this company in this year is inconsistent across funds, please update accordingly. "&amp;CHAR(10),IF(Y72="","",IF(COUNTIF('Source Data (Hidden)'!$M$3:$M$5,Y72)&lt;&gt;1,"Invalid input for Scope 2 Methodology - Please choose one of the options from the drop-down list in the corresponding column in the EDCI Data tab. " &amp; CHAR(10),"")))</f>
        <v/>
      </c>
      <c r="CP72" s="230" t="str">
        <f t="shared" si="64"/>
        <v/>
      </c>
      <c r="CQ72" s="230" t="str">
        <f>IF(COUNTIFS($BR$10:$BR$259,$BR72,$E$10:$E$259,$E72)&lt;&gt;COUNTIFS($BR$10:$BR$259,$BR72,$E$10:$E$259,$E72,AA$10:AA$259,AA72),CQ$8&amp;" for this company in this year is inconsistent across funds, please update accordingly. "&amp;CHAR(10),IF(AA72="","",IF(COUNTIF('Source Data (Hidden)'!$N$3:$N$6,AA72)&lt;&gt;1,"Invalid input for Scope 3 Methodology - Please choose one of the options from the drop-down list in the corresponding column in the EDCI Data tab. " &amp; CHAR(10),"")))</f>
        <v/>
      </c>
      <c r="CR72" s="230" t="str">
        <f t="shared" si="65"/>
        <v/>
      </c>
      <c r="CS72" s="230" t="str">
        <f t="shared" si="66"/>
        <v/>
      </c>
      <c r="CT72" s="230" t="str">
        <f t="shared" si="67"/>
        <v/>
      </c>
      <c r="CU72" s="230" t="str">
        <f t="shared" si="68"/>
        <v/>
      </c>
      <c r="CV72" s="230" t="str">
        <f t="shared" si="69"/>
        <v/>
      </c>
      <c r="CW72" s="230" t="str">
        <f t="shared" si="70"/>
        <v/>
      </c>
      <c r="CX72" s="230" t="str">
        <f t="shared" si="71"/>
        <v/>
      </c>
      <c r="CY72" s="230" t="str">
        <f t="shared" si="72"/>
        <v/>
      </c>
      <c r="CZ72" s="230" t="str">
        <f t="shared" si="73"/>
        <v/>
      </c>
      <c r="DA72" s="230" t="str">
        <f t="shared" si="74"/>
        <v/>
      </c>
      <c r="DB72" s="230" t="str">
        <f t="shared" si="75"/>
        <v/>
      </c>
      <c r="DC72" s="230" t="str">
        <f t="shared" si="76"/>
        <v/>
      </c>
      <c r="DD72" s="230" t="str">
        <f t="shared" si="77"/>
        <v/>
      </c>
      <c r="DE72" s="230" t="str">
        <f t="shared" si="78"/>
        <v/>
      </c>
      <c r="DF72" s="230" t="str">
        <f t="shared" si="79"/>
        <v/>
      </c>
      <c r="DG72" s="230" t="str">
        <f t="shared" si="80"/>
        <v/>
      </c>
      <c r="DH72" s="283" t="str">
        <f t="shared" si="81"/>
        <v/>
      </c>
      <c r="DI72" s="230" t="str">
        <f t="shared" si="82"/>
        <v/>
      </c>
      <c r="DJ72" s="230" t="str">
        <f>IF(COUNTIFS($BR$10:$BR$259,$BR72,$E$10:$E$259,$E72)&lt;&gt;COUNTIFS($BR$10:$BR$259,$BR72,$E$10:$E$259,$E72,AT$10:AT$259,AT72),DJ$8&amp;" for this company in this year is inconsistent across funds, please update accordingly. "&amp;CHAR(10),IF(AT72="","",IF(COUNTIF('Source Data (Hidden)'!$O$3:$O$5,AT72)&lt;&gt;1,"Invalid input for 'Does this Portco have a decarbonization strategy/plan in place' - Please ensure that you have selected a valid response using the drop-down list available in the corresponding column in the EDCI Data tab. " &amp; CHAR(10),"")))</f>
        <v/>
      </c>
      <c r="DK72" s="230" t="str">
        <f>IF(COUNTIFS($BR$10:$BR$259,$BR72,$E$10:$E$259,$E72)&lt;&gt;COUNTIFS($BR$10:$BR$259,$BR72,$E$10:$E$259,$E72,AU$10:AU$259,AU72),DK$8&amp;" for this company in this year is inconsistent across funds, please update accordingly. "&amp;CHAR(10),IF(AU72="","",IF(COUNTIF('Source Data (Hidden)'!$P$3:$P$5,AU72)&lt;&gt;1,"Invalid input for 'Does the Portfolio Company have a short-term GHG emission reduction target' - Please ensure you have selected a valid response using the drop-down list available in the corresponding column in the EDCI Data tab. " &amp; CHAR(10),"")))</f>
        <v/>
      </c>
      <c r="DL72" s="230" t="str">
        <f>IF(COUNTIFS($BR$10:$BR$259,$BR72,$E$10:$E$259,$E72)&lt;&gt;COUNTIFS($BR$10:$BR$259,$BR72,$E$10:$E$259,$E72,AV$10:AV$259,AV72),DL$8&amp;" for this company in this year is inconsistent across funds, please update accordingly. "&amp;CHAR(10),IF(AV72="","",IF(COUNTIF('Source Data (Hidden)'!$Q$3:$Q$6,AV72)&lt;&gt;1,"Invalid input for 'Does the Portfolio Company have a long-term net zero goal' - Please ensure that you have selected a valid response using the drop-down list available in the corresponding column in the EDCI Data tab. " &amp; CHAR(10),"")))</f>
        <v/>
      </c>
      <c r="DM72" s="230" t="str">
        <f t="shared" si="83"/>
        <v/>
      </c>
      <c r="DN72" s="230" t="str">
        <f t="shared" si="84"/>
        <v/>
      </c>
      <c r="DO72" s="230" t="str">
        <f t="shared" si="85"/>
        <v/>
      </c>
      <c r="DP72" s="230"/>
      <c r="DQ72" s="230" t="str">
        <f t="shared" si="86"/>
        <v/>
      </c>
      <c r="DR72" s="230" t="str">
        <f t="shared" si="87"/>
        <v/>
      </c>
      <c r="DS72" s="230" t="str">
        <f t="shared" si="88"/>
        <v/>
      </c>
      <c r="DT72" s="230" t="str">
        <f t="shared" si="89"/>
        <v/>
      </c>
      <c r="DU72" s="230" t="str">
        <f t="shared" si="90"/>
        <v/>
      </c>
      <c r="DV72" s="230" t="str">
        <f t="shared" si="91"/>
        <v/>
      </c>
      <c r="DW72" s="230" t="str">
        <f t="shared" si="92"/>
        <v/>
      </c>
      <c r="DX72" s="230" t="str">
        <f t="shared" si="93"/>
        <v/>
      </c>
      <c r="DY72" s="230" t="str">
        <f t="shared" si="94"/>
        <v/>
      </c>
      <c r="DZ72" s="230" t="str">
        <f t="shared" si="95"/>
        <v/>
      </c>
      <c r="EA72" s="230" t="str">
        <f t="shared" si="96"/>
        <v/>
      </c>
      <c r="EB72" s="230" t="str">
        <f t="shared" si="97"/>
        <v/>
      </c>
      <c r="EC72" s="284" t="str">
        <f t="shared" si="98"/>
        <v/>
      </c>
      <c r="ED72" s="284" t="str">
        <f t="shared" si="99"/>
        <v/>
      </c>
      <c r="EE72" s="230" t="str">
        <f t="shared" si="100"/>
        <v/>
      </c>
      <c r="EF72" s="230" t="str">
        <f>IF(COUNTIFS($BR$10:$BR$259,$BR72,$E$10:$E$259,$E72)&lt;&gt;COUNTIFS($BR$10:$BR$259,$BR72,$E$10:$E$259,$E72,BP$10:BP$259,BP72),EF$8&amp;" for this company in this year is inconsistent across funds, please update accordingly. "&amp;CHAR(10),IF(AND(BP72="",BQ72=""),"",IF(OR(AND(BQ72&lt;&gt;"",BP72&lt;&gt;"",BP72&lt;&gt;"Y"),AND(BQ72&lt;&gt;"",BP72=""),COUNTIF('Source Data (Hidden)'!$S$3:$S$4,BP72)&lt;&gt;1),"Invalid input for 'Do you conduct an employee survey' - Please ensure the input is either Y or N or leave blank if data is not available. If you have reported a % response rate to employee survey then the input for this metric should be Y. " &amp; CHAR(10),"")))</f>
        <v/>
      </c>
      <c r="EG72" s="230" t="str">
        <f t="shared" si="101"/>
        <v/>
      </c>
    </row>
    <row r="73" spans="1:137" s="154" customFormat="1" ht="60" customHeight="1" x14ac:dyDescent="0.35">
      <c r="A73" s="153"/>
      <c r="B73" s="212" t="str">
        <f t="shared" ca="1" si="0"/>
        <v/>
      </c>
      <c r="C73" s="213" t="str">
        <f>IF('EDCI Data'!B73="","",'EDCI Data'!B73)</f>
        <v/>
      </c>
      <c r="D73" s="214" t="str">
        <f>IF('EDCI Data'!C73="","",'EDCI Data'!C73)</f>
        <v/>
      </c>
      <c r="E73" s="215" t="str">
        <f>IF('EDCI Data'!D73="","",'EDCI Data'!D73)</f>
        <v/>
      </c>
      <c r="F73" s="216" t="str">
        <f>IF('EDCI Data'!E73="","",'EDCI Data'!E73)</f>
        <v/>
      </c>
      <c r="G73" s="213" t="str">
        <f>IF('EDCI Data'!F73="","",'EDCI Data'!F73)</f>
        <v/>
      </c>
      <c r="H73" s="213" t="str">
        <f>IF('EDCI Data'!G73="","",'EDCI Data'!G73)</f>
        <v/>
      </c>
      <c r="I73" s="213" t="str">
        <f>IF('EDCI Data'!H73="","",'EDCI Data'!H73)</f>
        <v/>
      </c>
      <c r="J73" s="213" t="str">
        <f>IF('EDCI Data'!I73="","",'EDCI Data'!I73)</f>
        <v/>
      </c>
      <c r="K73" s="213" t="str">
        <f>IF('EDCI Data'!J73="","",'EDCI Data'!J73)</f>
        <v/>
      </c>
      <c r="L73" s="213" t="str">
        <f>IF('EDCI Data'!K73="","",'EDCI Data'!K73)</f>
        <v/>
      </c>
      <c r="M73" s="217" t="str">
        <f>IF('EDCI Data'!L73="","",'EDCI Data'!L73)</f>
        <v/>
      </c>
      <c r="N73" s="217" t="str">
        <f>IF('EDCI Data'!M73="","",'EDCI Data'!M73)</f>
        <v/>
      </c>
      <c r="O73" s="213" t="str">
        <f>IF('EDCI Data'!N73="","",'EDCI Data'!N73)</f>
        <v/>
      </c>
      <c r="P73" s="213" t="str">
        <f>IF('EDCI Data'!O73="","",'EDCI Data'!O73)</f>
        <v/>
      </c>
      <c r="Q73" s="213" t="str">
        <f>IF('EDCI Data'!P73="","",'EDCI Data'!P73)</f>
        <v/>
      </c>
      <c r="R73" s="213" t="str">
        <f>IF('EDCI Data'!Q73="","",'EDCI Data'!Q73)</f>
        <v/>
      </c>
      <c r="S73" s="218" t="str">
        <f>IF('EDCI Data'!R73="","",'EDCI Data'!R73)</f>
        <v/>
      </c>
      <c r="T73" s="219" t="str">
        <f>IF('EDCI Data'!S73="","",'EDCI Data'!S73)</f>
        <v/>
      </c>
      <c r="U73" s="219" t="str">
        <f>IF('EDCI Data'!T73="","",'EDCI Data'!T73)</f>
        <v/>
      </c>
      <c r="V73" s="220" t="str">
        <f>IF('EDCI Data'!U73="","",'EDCI Data'!U73)</f>
        <v/>
      </c>
      <c r="W73" s="213" t="str">
        <f>IF('EDCI Data'!V73="","",'EDCI Data'!V73)</f>
        <v/>
      </c>
      <c r="X73" s="220" t="str">
        <f>IF('EDCI Data'!W73="","",'EDCI Data'!W73)</f>
        <v/>
      </c>
      <c r="Y73" s="213" t="str">
        <f>IF('EDCI Data'!X73="","",'EDCI Data'!X73)</f>
        <v/>
      </c>
      <c r="Z73" s="220" t="str">
        <f>IF('EDCI Data'!Y73="","",'EDCI Data'!Y73)</f>
        <v/>
      </c>
      <c r="AA73" s="213" t="str">
        <f>IF('EDCI Data'!Z73="","",'EDCI Data'!Z73)</f>
        <v/>
      </c>
      <c r="AB73" s="213" t="str">
        <f>IF('EDCI Data'!AA73="","",'EDCI Data'!AA73)</f>
        <v/>
      </c>
      <c r="AC73" s="213" t="str">
        <f>IF('EDCI Data'!AB73="","",'EDCI Data'!AB73)</f>
        <v/>
      </c>
      <c r="AD73" s="213" t="str">
        <f>IF('EDCI Data'!AC73="","",'EDCI Data'!AC73)</f>
        <v/>
      </c>
      <c r="AE73" s="213" t="str">
        <f>IF('EDCI Data'!AD73="","",'EDCI Data'!AD73)</f>
        <v/>
      </c>
      <c r="AF73" s="213" t="str">
        <f>IF('EDCI Data'!AE73="","",'EDCI Data'!AE73)</f>
        <v/>
      </c>
      <c r="AG73" s="213" t="str">
        <f>IF('EDCI Data'!AF73="","",'EDCI Data'!AF73)</f>
        <v/>
      </c>
      <c r="AH73" s="213" t="str">
        <f>IF('EDCI Data'!AG73="","",'EDCI Data'!AG73)</f>
        <v/>
      </c>
      <c r="AI73" s="213" t="str">
        <f>IF('EDCI Data'!AH73="","",'EDCI Data'!AH73)</f>
        <v/>
      </c>
      <c r="AJ73" s="213" t="str">
        <f>IF('EDCI Data'!AI73="","",'EDCI Data'!AI73)</f>
        <v/>
      </c>
      <c r="AK73" s="213" t="str">
        <f>IF('EDCI Data'!AJ73="","",'EDCI Data'!AJ73)</f>
        <v/>
      </c>
      <c r="AL73" s="213" t="str">
        <f>IF('EDCI Data'!AK73="","",'EDCI Data'!AK73)</f>
        <v/>
      </c>
      <c r="AM73" s="213" t="str">
        <f>IF('EDCI Data'!AL73="","",'EDCI Data'!AL73)</f>
        <v/>
      </c>
      <c r="AN73" s="213" t="str">
        <f>IF('EDCI Data'!AM73="","",'EDCI Data'!AM73)</f>
        <v/>
      </c>
      <c r="AO73" s="213" t="str">
        <f>IF('EDCI Data'!AN73="","",'EDCI Data'!AN73)</f>
        <v/>
      </c>
      <c r="AP73" s="213" t="str">
        <f>IF('EDCI Data'!AO73="","",'EDCI Data'!AO73)</f>
        <v/>
      </c>
      <c r="AQ73" s="213" t="str">
        <f>IF('EDCI Data'!AP73="","",'EDCI Data'!AP73)</f>
        <v/>
      </c>
      <c r="AR73" s="213" t="str">
        <f>IF('EDCI Data'!AQ73="","",'EDCI Data'!AQ73)</f>
        <v/>
      </c>
      <c r="AS73" s="213" t="str">
        <f>IF('EDCI Data'!AR73="","",'EDCI Data'!AR73)</f>
        <v/>
      </c>
      <c r="AT73" s="213" t="str">
        <f>IF('EDCI Data'!AS73="","",'EDCI Data'!AS73)</f>
        <v/>
      </c>
      <c r="AU73" s="213" t="str">
        <f>IF('EDCI Data'!AT73="","",'EDCI Data'!AT73)</f>
        <v/>
      </c>
      <c r="AV73" s="213" t="str">
        <f>IF('EDCI Data'!AU73="","",'EDCI Data'!AU73)</f>
        <v/>
      </c>
      <c r="AW73" s="213" t="str">
        <f>IF('EDCI Data'!AV73="","",'EDCI Data'!AV73)</f>
        <v/>
      </c>
      <c r="AX73" s="221" t="str">
        <f>IF('EDCI Data'!AW73="","",'EDCI Data'!AW73)</f>
        <v/>
      </c>
      <c r="AY73" s="221" t="str">
        <f>IF('EDCI Data'!AX73="","",'EDCI Data'!AX73)</f>
        <v/>
      </c>
      <c r="AZ73" s="222" t="str">
        <f t="shared" si="49"/>
        <v/>
      </c>
      <c r="BA73" s="223" t="str">
        <f>IF('EDCI Data'!AY73="","",'EDCI Data'!AY73)</f>
        <v/>
      </c>
      <c r="BB73" s="223" t="str">
        <f>IF('EDCI Data'!AZ73="","",'EDCI Data'!AZ73)</f>
        <v/>
      </c>
      <c r="BC73" s="223" t="str">
        <f>IF('EDCI Data'!BA73="","",'EDCI Data'!BA73)</f>
        <v/>
      </c>
      <c r="BD73" s="223" t="str">
        <f>IF('EDCI Data'!BB73="","",'EDCI Data'!BB73)</f>
        <v/>
      </c>
      <c r="BE73" s="223" t="str">
        <f>IF('EDCI Data'!BC73="","",'EDCI Data'!BC73)</f>
        <v/>
      </c>
      <c r="BF73" s="223" t="str">
        <f>IF('EDCI Data'!BD73="","",'EDCI Data'!BD73)</f>
        <v/>
      </c>
      <c r="BG73" s="223" t="str">
        <f>IF('EDCI Data'!BE73="","",'EDCI Data'!BE73)</f>
        <v/>
      </c>
      <c r="BH73" s="223" t="str">
        <f>IF('EDCI Data'!BF73="","",'EDCI Data'!BF73)</f>
        <v/>
      </c>
      <c r="BI73" s="224" t="str">
        <f>IF('EDCI Data'!BG73="","",'EDCI Data'!BG73)</f>
        <v/>
      </c>
      <c r="BJ73" s="225" t="str">
        <f>IF('EDCI Data'!S73="","",'EDCI Data'!S73)</f>
        <v/>
      </c>
      <c r="BK73" s="225" t="str">
        <f>IF('EDCI Data'!T73="","",'EDCI Data'!T73)</f>
        <v/>
      </c>
      <c r="BL73" s="224" t="str">
        <f>IF('EDCI Data'!BJ73="","",'EDCI Data'!BJ73)</f>
        <v/>
      </c>
      <c r="BM73" s="226" t="str">
        <f>IF('EDCI Data'!BK73="","",'EDCI Data'!BK73)</f>
        <v/>
      </c>
      <c r="BN73" s="226" t="str">
        <f>IF('EDCI Data'!BL73="","",'EDCI Data'!BL73)</f>
        <v/>
      </c>
      <c r="BO73" s="227" t="str">
        <f>IF('EDCI Data'!BM73="","",'EDCI Data'!BM73)</f>
        <v/>
      </c>
      <c r="BP73" s="228" t="str">
        <f>IF('EDCI Data'!BN73="","",'EDCI Data'!BN73)</f>
        <v/>
      </c>
      <c r="BQ73" s="229" t="str">
        <f>IF('EDCI Data'!BO73="","",'EDCI Data'!BO73)</f>
        <v/>
      </c>
      <c r="BR73" s="230" t="str">
        <f t="shared" si="50"/>
        <v/>
      </c>
      <c r="BS73" s="230" t="str">
        <f t="shared" si="51"/>
        <v/>
      </c>
      <c r="BT73" s="230" t="str">
        <f t="shared" si="52"/>
        <v/>
      </c>
      <c r="BU73" s="230" t="str">
        <f t="shared" si="53"/>
        <v/>
      </c>
      <c r="BV73" s="230" t="str">
        <f t="shared" si="54"/>
        <v/>
      </c>
      <c r="BW73" s="230" t="str">
        <f>IF(COUNTIFS($BR$10:$BR$259,$BR73,$E$10:$E$259,$E73)&lt;&gt;COUNTIFS($BR$10:$BR$259,$BR73,$E$10:$E$259,$E73,G$10:G$259,G73),BW$8&amp;" for this company in this year is inconsistent across funds, please update accordingly. "&amp;CHAR(10),IF(G73="","",IF(IFERROR(OR(INT(G73)&lt;&gt;G73,ISTEXT(G73),G73&gt;'Source Data (Hidden)'!$T$3),TRUE),"Invalid year of initial investment - Please ensure that the input is a year (not a date) and is not future dated. "&amp;CHAR(10),"")))</f>
        <v/>
      </c>
      <c r="BX73" s="230"/>
      <c r="BY73" s="230" t="str">
        <f>IF(COUNTIFS($BR$10:$BR$259,$BR73,$E$10:$E$259,$E73)&lt;&gt;COUNTIFS($BR$10:$BR$259,$BR73,$E$10:$E$259,$E73,I$10:I$259,I73),BY$8&amp;" for this company in this year is inconsistent across funds, please update accordingly. "&amp;CHAR(10),IF(I73="","",IF(COUNTIF('Source Data (Hidden)'!$A$3:$B$255,I73)=0,"Invalid country of domicile - Please enter a valid input using the drop-down in the 'Country of domicile' column in the EDCI Data tab. "&amp;CHAR(10),"")))</f>
        <v/>
      </c>
      <c r="BZ73" s="230" t="str">
        <f>IF(COUNTIFS($BR$10:$BR$259,$BR73,$E$10:$E$259,$E73)&lt;&gt;COUNTIFS($BR$10:$BR$259,$BR73,$E$10:$E$259,$E73,J$10:J$259,J73),BZ$8&amp;" for this company in this year is inconsistent across funds, please update accordingly. "&amp;CHAR(10),IF(J73="","",IF(COUNTIF('Source Data (Hidden)'!$A$3:$B$255,J73)=0,"Invalid primary country of operations - Please enter a valid input using the drop-down in the 'Primary country of operations' column in the EDCI Data tab and ensure that you have narrowed this down to 1 primary country of operations. "&amp;CHAR(10),"")))</f>
        <v/>
      </c>
      <c r="CA73" s="230" t="str">
        <f>IF(COUNTIFS($BR$10:$BR$259,$BR73,$E$10:$E$259,$E73)&lt;&gt;COUNTIFS($BR$10:$BR$259,$BR73,$E$10:$E$259,$E73,K$10:K$259,K73),CA$8&amp;" for this company in this year is inconsistent across funds, please update accordingly. "&amp;CHAR(10),IF(K73="","",IF(COUNTIF('Source Data (Hidden)'!$C$3:$C$4,K73)&lt;&gt;1,"Invalid company structure - Please classify the portfolio company as either 'Private' or 'Public'. "&amp;CHAR(10),"")))</f>
        <v/>
      </c>
      <c r="CB73" s="230" t="str">
        <f>IF(COUNTIFS($BR$10:$BR$259,$BR73,$E$10:$E$259,$E73)&lt;&gt;COUNTIFS($BR$10:$BR$259,$BR73,$E$10:$E$259,$E73,L$10:L$259,L73),CB$8&amp;" for this company in this year is inconsistent across funds, please update accordingly. "&amp;CHAR(10),IF(L73="","",IF(COUNTIF('Source Data (Hidden)'!$D$3:$D$5,L73)&lt;&gt;1,"Invalid growth stage of company - Please describe the growth stage of the company as either 'Venture', 'Growth' or 'Buyout'. " &amp; CHAR(10),"")))</f>
        <v/>
      </c>
      <c r="CC73" s="230" t="str">
        <f t="shared" si="55"/>
        <v/>
      </c>
      <c r="CD73" s="283" t="str">
        <f t="shared" si="56"/>
        <v/>
      </c>
      <c r="CE73" s="230" t="str">
        <f>IF(COUNTIFS($BR$10:$BR$259,$BR73,$E$10:$E$259,$E73)&lt;&gt;COUNTIFS($BR$10:$BR$259,$BR73,$E$10:$E$259,$E73,O$10:O$259,O73),CE$8&amp;" for this company in this year is inconsistent across funds, please update accordingly. "&amp;CHAR(10),IF(O73="","",IF(COUNTIF('Source Data (Hidden)'!$G$3:$G$13,O73)&lt;&gt;1,"Invalid sector of operations SICS name - Please ensure that you have selected a valid sector of operations using the drop-down list available in the corresponding column in the EDCI Data tab. " &amp; CHAR(10),"")))</f>
        <v/>
      </c>
      <c r="CF73" s="230" t="str">
        <f t="shared" ca="1" si="57"/>
        <v/>
      </c>
      <c r="CG73" s="230" t="str">
        <f t="shared" ca="1" si="58"/>
        <v/>
      </c>
      <c r="CH73" s="230" t="str">
        <f>IF(COUNTIFS($BR$10:$BR$259,$BR73,$E$10:$E$259,$E73)&lt;&gt;COUNTIFS($BR$10:$BR$259,$BR73,$E$10:$E$259,$E73,R$10:R$259,R73),CH$8&amp;" for this company in this year is inconsistent across funds, please update accordingly. "&amp;CHAR(10),IF(R73="","",IF(COUNTIF('Source Data (Hidden)'!$F$3:$F$183,R73)&lt;&gt;1,"Invalid currency input - Please ensure that the currency entered is a monetary unit described using three letter code (ISO 4217 code). " &amp; CHAR(10),"")))</f>
        <v/>
      </c>
      <c r="CI73" s="230" t="str">
        <f t="shared" si="59"/>
        <v/>
      </c>
      <c r="CJ73" s="230" t="str">
        <f t="shared" si="60"/>
        <v/>
      </c>
      <c r="CK73" s="230" t="str">
        <f t="shared" si="61"/>
        <v/>
      </c>
      <c r="CL73" s="230" t="str">
        <f t="shared" si="62"/>
        <v/>
      </c>
      <c r="CM73" s="230" t="str">
        <f>IF(COUNTIFS($BR$10:$BR$259,$BR73,$E$10:$E$259,$E73)&lt;&gt;COUNTIFS($BR$10:$BR$259,$BR73,$E$10:$E$259,$E73,W$10:W$259,W73),CM$8&amp;" for this company in this year is inconsistent across funds, please update accordingly. "&amp;CHAR(10),IF(W73="","",IF(COUNTIF('Source Data (Hidden)'!$L$3:$L$6,W73)&lt;&gt;1,"Invalid input for Scope 1 Methodology - Please choose one of the options from the drop-down list in the corresponding column in the EDCI Data tab. " &amp; CHAR(10),"")))</f>
        <v/>
      </c>
      <c r="CN73" s="230" t="str">
        <f t="shared" si="63"/>
        <v/>
      </c>
      <c r="CO73" s="230" t="str">
        <f>IF(COUNTIFS($BR$10:$BR$259,$BR73,$E$10:$E$259,$E73)&lt;&gt;COUNTIFS($BR$10:$BR$259,$BR73,$E$10:$E$259,$E73,Y$10:Y$259,Y73),CO$8&amp;" for this company in this year is inconsistent across funds, please update accordingly. "&amp;CHAR(10),IF(Y73="","",IF(COUNTIF('Source Data (Hidden)'!$M$3:$M$5,Y73)&lt;&gt;1,"Invalid input for Scope 2 Methodology - Please choose one of the options from the drop-down list in the corresponding column in the EDCI Data tab. " &amp; CHAR(10),"")))</f>
        <v/>
      </c>
      <c r="CP73" s="230" t="str">
        <f t="shared" si="64"/>
        <v/>
      </c>
      <c r="CQ73" s="230" t="str">
        <f>IF(COUNTIFS($BR$10:$BR$259,$BR73,$E$10:$E$259,$E73)&lt;&gt;COUNTIFS($BR$10:$BR$259,$BR73,$E$10:$E$259,$E73,AA$10:AA$259,AA73),CQ$8&amp;" for this company in this year is inconsistent across funds, please update accordingly. "&amp;CHAR(10),IF(AA73="","",IF(COUNTIF('Source Data (Hidden)'!$N$3:$N$6,AA73)&lt;&gt;1,"Invalid input for Scope 3 Methodology - Please choose one of the options from the drop-down list in the corresponding column in the EDCI Data tab. " &amp; CHAR(10),"")))</f>
        <v/>
      </c>
      <c r="CR73" s="230" t="str">
        <f t="shared" si="65"/>
        <v/>
      </c>
      <c r="CS73" s="230" t="str">
        <f t="shared" si="66"/>
        <v/>
      </c>
      <c r="CT73" s="230" t="str">
        <f t="shared" si="67"/>
        <v/>
      </c>
      <c r="CU73" s="230" t="str">
        <f t="shared" si="68"/>
        <v/>
      </c>
      <c r="CV73" s="230" t="str">
        <f t="shared" si="69"/>
        <v/>
      </c>
      <c r="CW73" s="230" t="str">
        <f t="shared" si="70"/>
        <v/>
      </c>
      <c r="CX73" s="230" t="str">
        <f t="shared" si="71"/>
        <v/>
      </c>
      <c r="CY73" s="230" t="str">
        <f t="shared" si="72"/>
        <v/>
      </c>
      <c r="CZ73" s="230" t="str">
        <f t="shared" si="73"/>
        <v/>
      </c>
      <c r="DA73" s="230" t="str">
        <f t="shared" si="74"/>
        <v/>
      </c>
      <c r="DB73" s="230" t="str">
        <f t="shared" si="75"/>
        <v/>
      </c>
      <c r="DC73" s="230" t="str">
        <f t="shared" si="76"/>
        <v/>
      </c>
      <c r="DD73" s="230" t="str">
        <f t="shared" si="77"/>
        <v/>
      </c>
      <c r="DE73" s="230" t="str">
        <f t="shared" si="78"/>
        <v/>
      </c>
      <c r="DF73" s="230" t="str">
        <f t="shared" si="79"/>
        <v/>
      </c>
      <c r="DG73" s="230" t="str">
        <f t="shared" si="80"/>
        <v/>
      </c>
      <c r="DH73" s="283" t="str">
        <f t="shared" si="81"/>
        <v/>
      </c>
      <c r="DI73" s="230" t="str">
        <f t="shared" si="82"/>
        <v/>
      </c>
      <c r="DJ73" s="230" t="str">
        <f>IF(COUNTIFS($BR$10:$BR$259,$BR73,$E$10:$E$259,$E73)&lt;&gt;COUNTIFS($BR$10:$BR$259,$BR73,$E$10:$E$259,$E73,AT$10:AT$259,AT73),DJ$8&amp;" for this company in this year is inconsistent across funds, please update accordingly. "&amp;CHAR(10),IF(AT73="","",IF(COUNTIF('Source Data (Hidden)'!$O$3:$O$5,AT73)&lt;&gt;1,"Invalid input for 'Does this Portco have a decarbonization strategy/plan in place' - Please ensure that you have selected a valid response using the drop-down list available in the corresponding column in the EDCI Data tab. " &amp; CHAR(10),"")))</f>
        <v/>
      </c>
      <c r="DK73" s="230" t="str">
        <f>IF(COUNTIFS($BR$10:$BR$259,$BR73,$E$10:$E$259,$E73)&lt;&gt;COUNTIFS($BR$10:$BR$259,$BR73,$E$10:$E$259,$E73,AU$10:AU$259,AU73),DK$8&amp;" for this company in this year is inconsistent across funds, please update accordingly. "&amp;CHAR(10),IF(AU73="","",IF(COUNTIF('Source Data (Hidden)'!$P$3:$P$5,AU73)&lt;&gt;1,"Invalid input for 'Does the Portfolio Company have a short-term GHG emission reduction target' - Please ensure you have selected a valid response using the drop-down list available in the corresponding column in the EDCI Data tab. " &amp; CHAR(10),"")))</f>
        <v/>
      </c>
      <c r="DL73" s="230" t="str">
        <f>IF(COUNTIFS($BR$10:$BR$259,$BR73,$E$10:$E$259,$E73)&lt;&gt;COUNTIFS($BR$10:$BR$259,$BR73,$E$10:$E$259,$E73,AV$10:AV$259,AV73),DL$8&amp;" for this company in this year is inconsistent across funds, please update accordingly. "&amp;CHAR(10),IF(AV73="","",IF(COUNTIF('Source Data (Hidden)'!$Q$3:$Q$6,AV73)&lt;&gt;1,"Invalid input for 'Does the Portfolio Company have a long-term net zero goal' - Please ensure that you have selected a valid response using the drop-down list available in the corresponding column in the EDCI Data tab. " &amp; CHAR(10),"")))</f>
        <v/>
      </c>
      <c r="DM73" s="230" t="str">
        <f t="shared" si="83"/>
        <v/>
      </c>
      <c r="DN73" s="230" t="str">
        <f t="shared" si="84"/>
        <v/>
      </c>
      <c r="DO73" s="230" t="str">
        <f t="shared" si="85"/>
        <v/>
      </c>
      <c r="DP73" s="230"/>
      <c r="DQ73" s="230" t="str">
        <f t="shared" si="86"/>
        <v/>
      </c>
      <c r="DR73" s="230" t="str">
        <f t="shared" si="87"/>
        <v/>
      </c>
      <c r="DS73" s="230" t="str">
        <f t="shared" si="88"/>
        <v/>
      </c>
      <c r="DT73" s="230" t="str">
        <f t="shared" si="89"/>
        <v/>
      </c>
      <c r="DU73" s="230" t="str">
        <f t="shared" si="90"/>
        <v/>
      </c>
      <c r="DV73" s="230" t="str">
        <f t="shared" si="91"/>
        <v/>
      </c>
      <c r="DW73" s="230" t="str">
        <f t="shared" si="92"/>
        <v/>
      </c>
      <c r="DX73" s="230" t="str">
        <f t="shared" si="93"/>
        <v/>
      </c>
      <c r="DY73" s="230" t="str">
        <f t="shared" si="94"/>
        <v/>
      </c>
      <c r="DZ73" s="230" t="str">
        <f t="shared" si="95"/>
        <v/>
      </c>
      <c r="EA73" s="230" t="str">
        <f t="shared" si="96"/>
        <v/>
      </c>
      <c r="EB73" s="230" t="str">
        <f t="shared" si="97"/>
        <v/>
      </c>
      <c r="EC73" s="284" t="str">
        <f t="shared" si="98"/>
        <v/>
      </c>
      <c r="ED73" s="284" t="str">
        <f t="shared" si="99"/>
        <v/>
      </c>
      <c r="EE73" s="230" t="str">
        <f t="shared" si="100"/>
        <v/>
      </c>
      <c r="EF73" s="230" t="str">
        <f>IF(COUNTIFS($BR$10:$BR$259,$BR73,$E$10:$E$259,$E73)&lt;&gt;COUNTIFS($BR$10:$BR$259,$BR73,$E$10:$E$259,$E73,BP$10:BP$259,BP73),EF$8&amp;" for this company in this year is inconsistent across funds, please update accordingly. "&amp;CHAR(10),IF(AND(BP73="",BQ73=""),"",IF(OR(AND(BQ73&lt;&gt;"",BP73&lt;&gt;"",BP73&lt;&gt;"Y"),AND(BQ73&lt;&gt;"",BP73=""),COUNTIF('Source Data (Hidden)'!$S$3:$S$4,BP73)&lt;&gt;1),"Invalid input for 'Do you conduct an employee survey' - Please ensure the input is either Y or N or leave blank if data is not available. If you have reported a % response rate to employee survey then the input for this metric should be Y. " &amp; CHAR(10),"")))</f>
        <v/>
      </c>
      <c r="EG73" s="230" t="str">
        <f t="shared" si="101"/>
        <v/>
      </c>
    </row>
    <row r="74" spans="1:137" s="154" customFormat="1" ht="60" customHeight="1" x14ac:dyDescent="0.35">
      <c r="A74" s="153"/>
      <c r="B74" s="212" t="str">
        <f t="shared" ref="B74:B137" ca="1" si="102">_xlfn.CONCAT(BS74:EG74)</f>
        <v/>
      </c>
      <c r="C74" s="213" t="str">
        <f>IF('EDCI Data'!B74="","",'EDCI Data'!B74)</f>
        <v/>
      </c>
      <c r="D74" s="214" t="str">
        <f>IF('EDCI Data'!C74="","",'EDCI Data'!C74)</f>
        <v/>
      </c>
      <c r="E74" s="215" t="str">
        <f>IF('EDCI Data'!D74="","",'EDCI Data'!D74)</f>
        <v/>
      </c>
      <c r="F74" s="216" t="str">
        <f>IF('EDCI Data'!E74="","",'EDCI Data'!E74)</f>
        <v/>
      </c>
      <c r="G74" s="213" t="str">
        <f>IF('EDCI Data'!F74="","",'EDCI Data'!F74)</f>
        <v/>
      </c>
      <c r="H74" s="213" t="str">
        <f>IF('EDCI Data'!G74="","",'EDCI Data'!G74)</f>
        <v/>
      </c>
      <c r="I74" s="213" t="str">
        <f>IF('EDCI Data'!H74="","",'EDCI Data'!H74)</f>
        <v/>
      </c>
      <c r="J74" s="213" t="str">
        <f>IF('EDCI Data'!I74="","",'EDCI Data'!I74)</f>
        <v/>
      </c>
      <c r="K74" s="213" t="str">
        <f>IF('EDCI Data'!J74="","",'EDCI Data'!J74)</f>
        <v/>
      </c>
      <c r="L74" s="213" t="str">
        <f>IF('EDCI Data'!K74="","",'EDCI Data'!K74)</f>
        <v/>
      </c>
      <c r="M74" s="217" t="str">
        <f>IF('EDCI Data'!L74="","",'EDCI Data'!L74)</f>
        <v/>
      </c>
      <c r="N74" s="217" t="str">
        <f>IF('EDCI Data'!M74="","",'EDCI Data'!M74)</f>
        <v/>
      </c>
      <c r="O74" s="213" t="str">
        <f>IF('EDCI Data'!N74="","",'EDCI Data'!N74)</f>
        <v/>
      </c>
      <c r="P74" s="213" t="str">
        <f>IF('EDCI Data'!O74="","",'EDCI Data'!O74)</f>
        <v/>
      </c>
      <c r="Q74" s="213" t="str">
        <f>IF('EDCI Data'!P74="","",'EDCI Data'!P74)</f>
        <v/>
      </c>
      <c r="R74" s="213" t="str">
        <f>IF('EDCI Data'!Q74="","",'EDCI Data'!Q74)</f>
        <v/>
      </c>
      <c r="S74" s="218" t="str">
        <f>IF('EDCI Data'!R74="","",'EDCI Data'!R74)</f>
        <v/>
      </c>
      <c r="T74" s="219" t="str">
        <f>IF('EDCI Data'!S74="","",'EDCI Data'!S74)</f>
        <v/>
      </c>
      <c r="U74" s="219" t="str">
        <f>IF('EDCI Data'!T74="","",'EDCI Data'!T74)</f>
        <v/>
      </c>
      <c r="V74" s="220" t="str">
        <f>IF('EDCI Data'!U74="","",'EDCI Data'!U74)</f>
        <v/>
      </c>
      <c r="W74" s="213" t="str">
        <f>IF('EDCI Data'!V74="","",'EDCI Data'!V74)</f>
        <v/>
      </c>
      <c r="X74" s="220" t="str">
        <f>IF('EDCI Data'!W74="","",'EDCI Data'!W74)</f>
        <v/>
      </c>
      <c r="Y74" s="213" t="str">
        <f>IF('EDCI Data'!X74="","",'EDCI Data'!X74)</f>
        <v/>
      </c>
      <c r="Z74" s="220" t="str">
        <f>IF('EDCI Data'!Y74="","",'EDCI Data'!Y74)</f>
        <v/>
      </c>
      <c r="AA74" s="213" t="str">
        <f>IF('EDCI Data'!Z74="","",'EDCI Data'!Z74)</f>
        <v/>
      </c>
      <c r="AB74" s="213" t="str">
        <f>IF('EDCI Data'!AA74="","",'EDCI Data'!AA74)</f>
        <v/>
      </c>
      <c r="AC74" s="213" t="str">
        <f>IF('EDCI Data'!AB74="","",'EDCI Data'!AB74)</f>
        <v/>
      </c>
      <c r="AD74" s="213" t="str">
        <f>IF('EDCI Data'!AC74="","",'EDCI Data'!AC74)</f>
        <v/>
      </c>
      <c r="AE74" s="213" t="str">
        <f>IF('EDCI Data'!AD74="","",'EDCI Data'!AD74)</f>
        <v/>
      </c>
      <c r="AF74" s="213" t="str">
        <f>IF('EDCI Data'!AE74="","",'EDCI Data'!AE74)</f>
        <v/>
      </c>
      <c r="AG74" s="213" t="str">
        <f>IF('EDCI Data'!AF74="","",'EDCI Data'!AF74)</f>
        <v/>
      </c>
      <c r="AH74" s="213" t="str">
        <f>IF('EDCI Data'!AG74="","",'EDCI Data'!AG74)</f>
        <v/>
      </c>
      <c r="AI74" s="213" t="str">
        <f>IF('EDCI Data'!AH74="","",'EDCI Data'!AH74)</f>
        <v/>
      </c>
      <c r="AJ74" s="213" t="str">
        <f>IF('EDCI Data'!AI74="","",'EDCI Data'!AI74)</f>
        <v/>
      </c>
      <c r="AK74" s="213" t="str">
        <f>IF('EDCI Data'!AJ74="","",'EDCI Data'!AJ74)</f>
        <v/>
      </c>
      <c r="AL74" s="213" t="str">
        <f>IF('EDCI Data'!AK74="","",'EDCI Data'!AK74)</f>
        <v/>
      </c>
      <c r="AM74" s="213" t="str">
        <f>IF('EDCI Data'!AL74="","",'EDCI Data'!AL74)</f>
        <v/>
      </c>
      <c r="AN74" s="213" t="str">
        <f>IF('EDCI Data'!AM74="","",'EDCI Data'!AM74)</f>
        <v/>
      </c>
      <c r="AO74" s="213" t="str">
        <f>IF('EDCI Data'!AN74="","",'EDCI Data'!AN74)</f>
        <v/>
      </c>
      <c r="AP74" s="213" t="str">
        <f>IF('EDCI Data'!AO74="","",'EDCI Data'!AO74)</f>
        <v/>
      </c>
      <c r="AQ74" s="213" t="str">
        <f>IF('EDCI Data'!AP74="","",'EDCI Data'!AP74)</f>
        <v/>
      </c>
      <c r="AR74" s="213" t="str">
        <f>IF('EDCI Data'!AQ74="","",'EDCI Data'!AQ74)</f>
        <v/>
      </c>
      <c r="AS74" s="213" t="str">
        <f>IF('EDCI Data'!AR74="","",'EDCI Data'!AR74)</f>
        <v/>
      </c>
      <c r="AT74" s="213" t="str">
        <f>IF('EDCI Data'!AS74="","",'EDCI Data'!AS74)</f>
        <v/>
      </c>
      <c r="AU74" s="213" t="str">
        <f>IF('EDCI Data'!AT74="","",'EDCI Data'!AT74)</f>
        <v/>
      </c>
      <c r="AV74" s="213" t="str">
        <f>IF('EDCI Data'!AU74="","",'EDCI Data'!AU74)</f>
        <v/>
      </c>
      <c r="AW74" s="213" t="str">
        <f>IF('EDCI Data'!AV74="","",'EDCI Data'!AV74)</f>
        <v/>
      </c>
      <c r="AX74" s="221" t="str">
        <f>IF('EDCI Data'!AW74="","",'EDCI Data'!AW74)</f>
        <v/>
      </c>
      <c r="AY74" s="221" t="str">
        <f>IF('EDCI Data'!AX74="","",'EDCI Data'!AX74)</f>
        <v/>
      </c>
      <c r="AZ74" s="222" t="str">
        <f t="shared" si="49"/>
        <v/>
      </c>
      <c r="BA74" s="223" t="str">
        <f>IF('EDCI Data'!AY74="","",'EDCI Data'!AY74)</f>
        <v/>
      </c>
      <c r="BB74" s="223" t="str">
        <f>IF('EDCI Data'!AZ74="","",'EDCI Data'!AZ74)</f>
        <v/>
      </c>
      <c r="BC74" s="223" t="str">
        <f>IF('EDCI Data'!BA74="","",'EDCI Data'!BA74)</f>
        <v/>
      </c>
      <c r="BD74" s="223" t="str">
        <f>IF('EDCI Data'!BB74="","",'EDCI Data'!BB74)</f>
        <v/>
      </c>
      <c r="BE74" s="223" t="str">
        <f>IF('EDCI Data'!BC74="","",'EDCI Data'!BC74)</f>
        <v/>
      </c>
      <c r="BF74" s="223" t="str">
        <f>IF('EDCI Data'!BD74="","",'EDCI Data'!BD74)</f>
        <v/>
      </c>
      <c r="BG74" s="223" t="str">
        <f>IF('EDCI Data'!BE74="","",'EDCI Data'!BE74)</f>
        <v/>
      </c>
      <c r="BH74" s="223" t="str">
        <f>IF('EDCI Data'!BF74="","",'EDCI Data'!BF74)</f>
        <v/>
      </c>
      <c r="BI74" s="224" t="str">
        <f>IF('EDCI Data'!BG74="","",'EDCI Data'!BG74)</f>
        <v/>
      </c>
      <c r="BJ74" s="225" t="str">
        <f>IF('EDCI Data'!S74="","",'EDCI Data'!S74)</f>
        <v/>
      </c>
      <c r="BK74" s="225" t="str">
        <f>IF('EDCI Data'!T74="","",'EDCI Data'!T74)</f>
        <v/>
      </c>
      <c r="BL74" s="224" t="str">
        <f>IF('EDCI Data'!BJ74="","",'EDCI Data'!BJ74)</f>
        <v/>
      </c>
      <c r="BM74" s="226" t="str">
        <f>IF('EDCI Data'!BK74="","",'EDCI Data'!BK74)</f>
        <v/>
      </c>
      <c r="BN74" s="226" t="str">
        <f>IF('EDCI Data'!BL74="","",'EDCI Data'!BL74)</f>
        <v/>
      </c>
      <c r="BO74" s="227" t="str">
        <f>IF('EDCI Data'!BM74="","",'EDCI Data'!BM74)</f>
        <v/>
      </c>
      <c r="BP74" s="228" t="str">
        <f>IF('EDCI Data'!BN74="","",'EDCI Data'!BN74)</f>
        <v/>
      </c>
      <c r="BQ74" s="229" t="str">
        <f>IF('EDCI Data'!BO74="","",'EDCI Data'!BO74)</f>
        <v/>
      </c>
      <c r="BR74" s="230" t="str">
        <f t="shared" si="50"/>
        <v/>
      </c>
      <c r="BS74" s="230" t="str">
        <f t="shared" si="51"/>
        <v/>
      </c>
      <c r="BT74" s="230" t="str">
        <f t="shared" si="52"/>
        <v/>
      </c>
      <c r="BU74" s="230" t="str">
        <f t="shared" si="53"/>
        <v/>
      </c>
      <c r="BV74" s="230" t="str">
        <f t="shared" si="54"/>
        <v/>
      </c>
      <c r="BW74" s="230" t="str">
        <f>IF(COUNTIFS($BR$10:$BR$259,$BR74,$E$10:$E$259,$E74)&lt;&gt;COUNTIFS($BR$10:$BR$259,$BR74,$E$10:$E$259,$E74,G$10:G$259,G74),BW$8&amp;" for this company in this year is inconsistent across funds, please update accordingly. "&amp;CHAR(10),IF(G74="","",IF(IFERROR(OR(INT(G74)&lt;&gt;G74,ISTEXT(G74),G74&gt;'Source Data (Hidden)'!$T$3),TRUE),"Invalid year of initial investment - Please ensure that the input is a year (not a date) and is not future dated. "&amp;CHAR(10),"")))</f>
        <v/>
      </c>
      <c r="BX74" s="230"/>
      <c r="BY74" s="230" t="str">
        <f>IF(COUNTIFS($BR$10:$BR$259,$BR74,$E$10:$E$259,$E74)&lt;&gt;COUNTIFS($BR$10:$BR$259,$BR74,$E$10:$E$259,$E74,I$10:I$259,I74),BY$8&amp;" for this company in this year is inconsistent across funds, please update accordingly. "&amp;CHAR(10),IF(I74="","",IF(COUNTIF('Source Data (Hidden)'!$A$3:$B$255,I74)=0,"Invalid country of domicile - Please enter a valid input using the drop-down in the 'Country of domicile' column in the EDCI Data tab. "&amp;CHAR(10),"")))</f>
        <v/>
      </c>
      <c r="BZ74" s="230" t="str">
        <f>IF(COUNTIFS($BR$10:$BR$259,$BR74,$E$10:$E$259,$E74)&lt;&gt;COUNTIFS($BR$10:$BR$259,$BR74,$E$10:$E$259,$E74,J$10:J$259,J74),BZ$8&amp;" for this company in this year is inconsistent across funds, please update accordingly. "&amp;CHAR(10),IF(J74="","",IF(COUNTIF('Source Data (Hidden)'!$A$3:$B$255,J74)=0,"Invalid primary country of operations - Please enter a valid input using the drop-down in the 'Primary country of operations' column in the EDCI Data tab and ensure that you have narrowed this down to 1 primary country of operations. "&amp;CHAR(10),"")))</f>
        <v/>
      </c>
      <c r="CA74" s="230" t="str">
        <f>IF(COUNTIFS($BR$10:$BR$259,$BR74,$E$10:$E$259,$E74)&lt;&gt;COUNTIFS($BR$10:$BR$259,$BR74,$E$10:$E$259,$E74,K$10:K$259,K74),CA$8&amp;" for this company in this year is inconsistent across funds, please update accordingly. "&amp;CHAR(10),IF(K74="","",IF(COUNTIF('Source Data (Hidden)'!$C$3:$C$4,K74)&lt;&gt;1,"Invalid company structure - Please classify the portfolio company as either 'Private' or 'Public'. "&amp;CHAR(10),"")))</f>
        <v/>
      </c>
      <c r="CB74" s="230" t="str">
        <f>IF(COUNTIFS($BR$10:$BR$259,$BR74,$E$10:$E$259,$E74)&lt;&gt;COUNTIFS($BR$10:$BR$259,$BR74,$E$10:$E$259,$E74,L$10:L$259,L74),CB$8&amp;" for this company in this year is inconsistent across funds, please update accordingly. "&amp;CHAR(10),IF(L74="","",IF(COUNTIF('Source Data (Hidden)'!$D$3:$D$5,L74)&lt;&gt;1,"Invalid growth stage of company - Please describe the growth stage of the company as either 'Venture', 'Growth' or 'Buyout'. " &amp; CHAR(10),"")))</f>
        <v/>
      </c>
      <c r="CC74" s="230" t="str">
        <f t="shared" si="55"/>
        <v/>
      </c>
      <c r="CD74" s="283" t="str">
        <f t="shared" si="56"/>
        <v/>
      </c>
      <c r="CE74" s="230" t="str">
        <f>IF(COUNTIFS($BR$10:$BR$259,$BR74,$E$10:$E$259,$E74)&lt;&gt;COUNTIFS($BR$10:$BR$259,$BR74,$E$10:$E$259,$E74,O$10:O$259,O74),CE$8&amp;" for this company in this year is inconsistent across funds, please update accordingly. "&amp;CHAR(10),IF(O74="","",IF(COUNTIF('Source Data (Hidden)'!$G$3:$G$13,O74)&lt;&gt;1,"Invalid sector of operations SICS name - Please ensure that you have selected a valid sector of operations using the drop-down list available in the corresponding column in the EDCI Data tab. " &amp; CHAR(10),"")))</f>
        <v/>
      </c>
      <c r="CF74" s="230" t="str">
        <f t="shared" ca="1" si="57"/>
        <v/>
      </c>
      <c r="CG74" s="230" t="str">
        <f t="shared" ca="1" si="58"/>
        <v/>
      </c>
      <c r="CH74" s="230" t="str">
        <f>IF(COUNTIFS($BR$10:$BR$259,$BR74,$E$10:$E$259,$E74)&lt;&gt;COUNTIFS($BR$10:$BR$259,$BR74,$E$10:$E$259,$E74,R$10:R$259,R74),CH$8&amp;" for this company in this year is inconsistent across funds, please update accordingly. "&amp;CHAR(10),IF(R74="","",IF(COUNTIF('Source Data (Hidden)'!$F$3:$F$183,R74)&lt;&gt;1,"Invalid currency input - Please ensure that the currency entered is a monetary unit described using three letter code (ISO 4217 code). " &amp; CHAR(10),"")))</f>
        <v/>
      </c>
      <c r="CI74" s="230" t="str">
        <f t="shared" si="59"/>
        <v/>
      </c>
      <c r="CJ74" s="230" t="str">
        <f t="shared" si="60"/>
        <v/>
      </c>
      <c r="CK74" s="230" t="str">
        <f t="shared" si="61"/>
        <v/>
      </c>
      <c r="CL74" s="230" t="str">
        <f t="shared" si="62"/>
        <v/>
      </c>
      <c r="CM74" s="230" t="str">
        <f>IF(COUNTIFS($BR$10:$BR$259,$BR74,$E$10:$E$259,$E74)&lt;&gt;COUNTIFS($BR$10:$BR$259,$BR74,$E$10:$E$259,$E74,W$10:W$259,W74),CM$8&amp;" for this company in this year is inconsistent across funds, please update accordingly. "&amp;CHAR(10),IF(W74="","",IF(COUNTIF('Source Data (Hidden)'!$L$3:$L$6,W74)&lt;&gt;1,"Invalid input for Scope 1 Methodology - Please choose one of the options from the drop-down list in the corresponding column in the EDCI Data tab. " &amp; CHAR(10),"")))</f>
        <v/>
      </c>
      <c r="CN74" s="230" t="str">
        <f t="shared" si="63"/>
        <v/>
      </c>
      <c r="CO74" s="230" t="str">
        <f>IF(COUNTIFS($BR$10:$BR$259,$BR74,$E$10:$E$259,$E74)&lt;&gt;COUNTIFS($BR$10:$BR$259,$BR74,$E$10:$E$259,$E74,Y$10:Y$259,Y74),CO$8&amp;" for this company in this year is inconsistent across funds, please update accordingly. "&amp;CHAR(10),IF(Y74="","",IF(COUNTIF('Source Data (Hidden)'!$M$3:$M$5,Y74)&lt;&gt;1,"Invalid input for Scope 2 Methodology - Please choose one of the options from the drop-down list in the corresponding column in the EDCI Data tab. " &amp; CHAR(10),"")))</f>
        <v/>
      </c>
      <c r="CP74" s="230" t="str">
        <f t="shared" si="64"/>
        <v/>
      </c>
      <c r="CQ74" s="230" t="str">
        <f>IF(COUNTIFS($BR$10:$BR$259,$BR74,$E$10:$E$259,$E74)&lt;&gt;COUNTIFS($BR$10:$BR$259,$BR74,$E$10:$E$259,$E74,AA$10:AA$259,AA74),CQ$8&amp;" for this company in this year is inconsistent across funds, please update accordingly. "&amp;CHAR(10),IF(AA74="","",IF(COUNTIF('Source Data (Hidden)'!$N$3:$N$6,AA74)&lt;&gt;1,"Invalid input for Scope 3 Methodology - Please choose one of the options from the drop-down list in the corresponding column in the EDCI Data tab. " &amp; CHAR(10),"")))</f>
        <v/>
      </c>
      <c r="CR74" s="230" t="str">
        <f t="shared" si="65"/>
        <v/>
      </c>
      <c r="CS74" s="230" t="str">
        <f t="shared" si="66"/>
        <v/>
      </c>
      <c r="CT74" s="230" t="str">
        <f t="shared" si="67"/>
        <v/>
      </c>
      <c r="CU74" s="230" t="str">
        <f t="shared" si="68"/>
        <v/>
      </c>
      <c r="CV74" s="230" t="str">
        <f t="shared" si="69"/>
        <v/>
      </c>
      <c r="CW74" s="230" t="str">
        <f t="shared" si="70"/>
        <v/>
      </c>
      <c r="CX74" s="230" t="str">
        <f t="shared" si="71"/>
        <v/>
      </c>
      <c r="CY74" s="230" t="str">
        <f t="shared" si="72"/>
        <v/>
      </c>
      <c r="CZ74" s="230" t="str">
        <f t="shared" si="73"/>
        <v/>
      </c>
      <c r="DA74" s="230" t="str">
        <f t="shared" si="74"/>
        <v/>
      </c>
      <c r="DB74" s="230" t="str">
        <f t="shared" si="75"/>
        <v/>
      </c>
      <c r="DC74" s="230" t="str">
        <f t="shared" si="76"/>
        <v/>
      </c>
      <c r="DD74" s="230" t="str">
        <f t="shared" si="77"/>
        <v/>
      </c>
      <c r="DE74" s="230" t="str">
        <f t="shared" si="78"/>
        <v/>
      </c>
      <c r="DF74" s="230" t="str">
        <f t="shared" si="79"/>
        <v/>
      </c>
      <c r="DG74" s="230" t="str">
        <f t="shared" si="80"/>
        <v/>
      </c>
      <c r="DH74" s="283" t="str">
        <f t="shared" si="81"/>
        <v/>
      </c>
      <c r="DI74" s="230" t="str">
        <f t="shared" si="82"/>
        <v/>
      </c>
      <c r="DJ74" s="230" t="str">
        <f>IF(COUNTIFS($BR$10:$BR$259,$BR74,$E$10:$E$259,$E74)&lt;&gt;COUNTIFS($BR$10:$BR$259,$BR74,$E$10:$E$259,$E74,AT$10:AT$259,AT74),DJ$8&amp;" for this company in this year is inconsistent across funds, please update accordingly. "&amp;CHAR(10),IF(AT74="","",IF(COUNTIF('Source Data (Hidden)'!$O$3:$O$5,AT74)&lt;&gt;1,"Invalid input for 'Does this Portco have a decarbonization strategy/plan in place' - Please ensure that you have selected a valid response using the drop-down list available in the corresponding column in the EDCI Data tab. " &amp; CHAR(10),"")))</f>
        <v/>
      </c>
      <c r="DK74" s="230" t="str">
        <f>IF(COUNTIFS($BR$10:$BR$259,$BR74,$E$10:$E$259,$E74)&lt;&gt;COUNTIFS($BR$10:$BR$259,$BR74,$E$10:$E$259,$E74,AU$10:AU$259,AU74),DK$8&amp;" for this company in this year is inconsistent across funds, please update accordingly. "&amp;CHAR(10),IF(AU74="","",IF(COUNTIF('Source Data (Hidden)'!$P$3:$P$5,AU74)&lt;&gt;1,"Invalid input for 'Does the Portfolio Company have a short-term GHG emission reduction target' - Please ensure you have selected a valid response using the drop-down list available in the corresponding column in the EDCI Data tab. " &amp; CHAR(10),"")))</f>
        <v/>
      </c>
      <c r="DL74" s="230" t="str">
        <f>IF(COUNTIFS($BR$10:$BR$259,$BR74,$E$10:$E$259,$E74)&lt;&gt;COUNTIFS($BR$10:$BR$259,$BR74,$E$10:$E$259,$E74,AV$10:AV$259,AV74),DL$8&amp;" for this company in this year is inconsistent across funds, please update accordingly. "&amp;CHAR(10),IF(AV74="","",IF(COUNTIF('Source Data (Hidden)'!$Q$3:$Q$6,AV74)&lt;&gt;1,"Invalid input for 'Does the Portfolio Company have a long-term net zero goal' - Please ensure that you have selected a valid response using the drop-down list available in the corresponding column in the EDCI Data tab. " &amp; CHAR(10),"")))</f>
        <v/>
      </c>
      <c r="DM74" s="230" t="str">
        <f t="shared" si="83"/>
        <v/>
      </c>
      <c r="DN74" s="230" t="str">
        <f t="shared" si="84"/>
        <v/>
      </c>
      <c r="DO74" s="230" t="str">
        <f t="shared" si="85"/>
        <v/>
      </c>
      <c r="DP74" s="230"/>
      <c r="DQ74" s="230" t="str">
        <f t="shared" si="86"/>
        <v/>
      </c>
      <c r="DR74" s="230" t="str">
        <f t="shared" si="87"/>
        <v/>
      </c>
      <c r="DS74" s="230" t="str">
        <f t="shared" si="88"/>
        <v/>
      </c>
      <c r="DT74" s="230" t="str">
        <f t="shared" si="89"/>
        <v/>
      </c>
      <c r="DU74" s="230" t="str">
        <f t="shared" si="90"/>
        <v/>
      </c>
      <c r="DV74" s="230" t="str">
        <f t="shared" si="91"/>
        <v/>
      </c>
      <c r="DW74" s="230" t="str">
        <f t="shared" si="92"/>
        <v/>
      </c>
      <c r="DX74" s="230" t="str">
        <f t="shared" si="93"/>
        <v/>
      </c>
      <c r="DY74" s="230" t="str">
        <f t="shared" si="94"/>
        <v/>
      </c>
      <c r="DZ74" s="230" t="str">
        <f t="shared" si="95"/>
        <v/>
      </c>
      <c r="EA74" s="230" t="str">
        <f t="shared" si="96"/>
        <v/>
      </c>
      <c r="EB74" s="230" t="str">
        <f t="shared" si="97"/>
        <v/>
      </c>
      <c r="EC74" s="284" t="str">
        <f t="shared" si="98"/>
        <v/>
      </c>
      <c r="ED74" s="284" t="str">
        <f t="shared" si="99"/>
        <v/>
      </c>
      <c r="EE74" s="230" t="str">
        <f t="shared" si="100"/>
        <v/>
      </c>
      <c r="EF74" s="230" t="str">
        <f>IF(COUNTIFS($BR$10:$BR$259,$BR74,$E$10:$E$259,$E74)&lt;&gt;COUNTIFS($BR$10:$BR$259,$BR74,$E$10:$E$259,$E74,BP$10:BP$259,BP74),EF$8&amp;" for this company in this year is inconsistent across funds, please update accordingly. "&amp;CHAR(10),IF(AND(BP74="",BQ74=""),"",IF(OR(AND(BQ74&lt;&gt;"",BP74&lt;&gt;"",BP74&lt;&gt;"Y"),AND(BQ74&lt;&gt;"",BP74=""),COUNTIF('Source Data (Hidden)'!$S$3:$S$4,BP74)&lt;&gt;1),"Invalid input for 'Do you conduct an employee survey' - Please ensure the input is either Y or N or leave blank if data is not available. If you have reported a % response rate to employee survey then the input for this metric should be Y. " &amp; CHAR(10),"")))</f>
        <v/>
      </c>
      <c r="EG74" s="230" t="str">
        <f t="shared" si="101"/>
        <v/>
      </c>
    </row>
    <row r="75" spans="1:137" s="154" customFormat="1" ht="60" customHeight="1" x14ac:dyDescent="0.35">
      <c r="A75" s="153"/>
      <c r="B75" s="212" t="str">
        <f t="shared" ca="1" si="102"/>
        <v/>
      </c>
      <c r="C75" s="213" t="str">
        <f>IF('EDCI Data'!B75="","",'EDCI Data'!B75)</f>
        <v/>
      </c>
      <c r="D75" s="214" t="str">
        <f>IF('EDCI Data'!C75="","",'EDCI Data'!C75)</f>
        <v/>
      </c>
      <c r="E75" s="215" t="str">
        <f>IF('EDCI Data'!D75="","",'EDCI Data'!D75)</f>
        <v/>
      </c>
      <c r="F75" s="216" t="str">
        <f>IF('EDCI Data'!E75="","",'EDCI Data'!E75)</f>
        <v/>
      </c>
      <c r="G75" s="213" t="str">
        <f>IF('EDCI Data'!F75="","",'EDCI Data'!F75)</f>
        <v/>
      </c>
      <c r="H75" s="213" t="str">
        <f>IF('EDCI Data'!G75="","",'EDCI Data'!G75)</f>
        <v/>
      </c>
      <c r="I75" s="213" t="str">
        <f>IF('EDCI Data'!H75="","",'EDCI Data'!H75)</f>
        <v/>
      </c>
      <c r="J75" s="213" t="str">
        <f>IF('EDCI Data'!I75="","",'EDCI Data'!I75)</f>
        <v/>
      </c>
      <c r="K75" s="213" t="str">
        <f>IF('EDCI Data'!J75="","",'EDCI Data'!J75)</f>
        <v/>
      </c>
      <c r="L75" s="213" t="str">
        <f>IF('EDCI Data'!K75="","",'EDCI Data'!K75)</f>
        <v/>
      </c>
      <c r="M75" s="217" t="str">
        <f>IF('EDCI Data'!L75="","",'EDCI Data'!L75)</f>
        <v/>
      </c>
      <c r="N75" s="217" t="str">
        <f>IF('EDCI Data'!M75="","",'EDCI Data'!M75)</f>
        <v/>
      </c>
      <c r="O75" s="213" t="str">
        <f>IF('EDCI Data'!N75="","",'EDCI Data'!N75)</f>
        <v/>
      </c>
      <c r="P75" s="213" t="str">
        <f>IF('EDCI Data'!O75="","",'EDCI Data'!O75)</f>
        <v/>
      </c>
      <c r="Q75" s="213" t="str">
        <f>IF('EDCI Data'!P75="","",'EDCI Data'!P75)</f>
        <v/>
      </c>
      <c r="R75" s="213" t="str">
        <f>IF('EDCI Data'!Q75="","",'EDCI Data'!Q75)</f>
        <v/>
      </c>
      <c r="S75" s="218" t="str">
        <f>IF('EDCI Data'!R75="","",'EDCI Data'!R75)</f>
        <v/>
      </c>
      <c r="T75" s="219" t="str">
        <f>IF('EDCI Data'!S75="","",'EDCI Data'!S75)</f>
        <v/>
      </c>
      <c r="U75" s="219" t="str">
        <f>IF('EDCI Data'!T75="","",'EDCI Data'!T75)</f>
        <v/>
      </c>
      <c r="V75" s="220" t="str">
        <f>IF('EDCI Data'!U75="","",'EDCI Data'!U75)</f>
        <v/>
      </c>
      <c r="W75" s="213" t="str">
        <f>IF('EDCI Data'!V75="","",'EDCI Data'!V75)</f>
        <v/>
      </c>
      <c r="X75" s="220" t="str">
        <f>IF('EDCI Data'!W75="","",'EDCI Data'!W75)</f>
        <v/>
      </c>
      <c r="Y75" s="213" t="str">
        <f>IF('EDCI Data'!X75="","",'EDCI Data'!X75)</f>
        <v/>
      </c>
      <c r="Z75" s="220" t="str">
        <f>IF('EDCI Data'!Y75="","",'EDCI Data'!Y75)</f>
        <v/>
      </c>
      <c r="AA75" s="213" t="str">
        <f>IF('EDCI Data'!Z75="","",'EDCI Data'!Z75)</f>
        <v/>
      </c>
      <c r="AB75" s="213" t="str">
        <f>IF('EDCI Data'!AA75="","",'EDCI Data'!AA75)</f>
        <v/>
      </c>
      <c r="AC75" s="213" t="str">
        <f>IF('EDCI Data'!AB75="","",'EDCI Data'!AB75)</f>
        <v/>
      </c>
      <c r="AD75" s="213" t="str">
        <f>IF('EDCI Data'!AC75="","",'EDCI Data'!AC75)</f>
        <v/>
      </c>
      <c r="AE75" s="213" t="str">
        <f>IF('EDCI Data'!AD75="","",'EDCI Data'!AD75)</f>
        <v/>
      </c>
      <c r="AF75" s="213" t="str">
        <f>IF('EDCI Data'!AE75="","",'EDCI Data'!AE75)</f>
        <v/>
      </c>
      <c r="AG75" s="213" t="str">
        <f>IF('EDCI Data'!AF75="","",'EDCI Data'!AF75)</f>
        <v/>
      </c>
      <c r="AH75" s="213" t="str">
        <f>IF('EDCI Data'!AG75="","",'EDCI Data'!AG75)</f>
        <v/>
      </c>
      <c r="AI75" s="213" t="str">
        <f>IF('EDCI Data'!AH75="","",'EDCI Data'!AH75)</f>
        <v/>
      </c>
      <c r="AJ75" s="213" t="str">
        <f>IF('EDCI Data'!AI75="","",'EDCI Data'!AI75)</f>
        <v/>
      </c>
      <c r="AK75" s="213" t="str">
        <f>IF('EDCI Data'!AJ75="","",'EDCI Data'!AJ75)</f>
        <v/>
      </c>
      <c r="AL75" s="213" t="str">
        <f>IF('EDCI Data'!AK75="","",'EDCI Data'!AK75)</f>
        <v/>
      </c>
      <c r="AM75" s="213" t="str">
        <f>IF('EDCI Data'!AL75="","",'EDCI Data'!AL75)</f>
        <v/>
      </c>
      <c r="AN75" s="213" t="str">
        <f>IF('EDCI Data'!AM75="","",'EDCI Data'!AM75)</f>
        <v/>
      </c>
      <c r="AO75" s="213" t="str">
        <f>IF('EDCI Data'!AN75="","",'EDCI Data'!AN75)</f>
        <v/>
      </c>
      <c r="AP75" s="213" t="str">
        <f>IF('EDCI Data'!AO75="","",'EDCI Data'!AO75)</f>
        <v/>
      </c>
      <c r="AQ75" s="213" t="str">
        <f>IF('EDCI Data'!AP75="","",'EDCI Data'!AP75)</f>
        <v/>
      </c>
      <c r="AR75" s="213" t="str">
        <f>IF('EDCI Data'!AQ75="","",'EDCI Data'!AQ75)</f>
        <v/>
      </c>
      <c r="AS75" s="213" t="str">
        <f>IF('EDCI Data'!AR75="","",'EDCI Data'!AR75)</f>
        <v/>
      </c>
      <c r="AT75" s="213" t="str">
        <f>IF('EDCI Data'!AS75="","",'EDCI Data'!AS75)</f>
        <v/>
      </c>
      <c r="AU75" s="213" t="str">
        <f>IF('EDCI Data'!AT75="","",'EDCI Data'!AT75)</f>
        <v/>
      </c>
      <c r="AV75" s="213" t="str">
        <f>IF('EDCI Data'!AU75="","",'EDCI Data'!AU75)</f>
        <v/>
      </c>
      <c r="AW75" s="213" t="str">
        <f>IF('EDCI Data'!AV75="","",'EDCI Data'!AV75)</f>
        <v/>
      </c>
      <c r="AX75" s="221" t="str">
        <f>IF('EDCI Data'!AW75="","",'EDCI Data'!AW75)</f>
        <v/>
      </c>
      <c r="AY75" s="221" t="str">
        <f>IF('EDCI Data'!AX75="","",'EDCI Data'!AX75)</f>
        <v/>
      </c>
      <c r="AZ75" s="222" t="str">
        <f t="shared" ref="AZ75:AZ138" si="103">IFERROR(IF(OR(AX75="",AY75=""),"",AY75/AX75),"")</f>
        <v/>
      </c>
      <c r="BA75" s="223" t="str">
        <f>IF('EDCI Data'!AY75="","",'EDCI Data'!AY75)</f>
        <v/>
      </c>
      <c r="BB75" s="223" t="str">
        <f>IF('EDCI Data'!AZ75="","",'EDCI Data'!AZ75)</f>
        <v/>
      </c>
      <c r="BC75" s="223" t="str">
        <f>IF('EDCI Data'!BA75="","",'EDCI Data'!BA75)</f>
        <v/>
      </c>
      <c r="BD75" s="223" t="str">
        <f>IF('EDCI Data'!BB75="","",'EDCI Data'!BB75)</f>
        <v/>
      </c>
      <c r="BE75" s="223" t="str">
        <f>IF('EDCI Data'!BC75="","",'EDCI Data'!BC75)</f>
        <v/>
      </c>
      <c r="BF75" s="223" t="str">
        <f>IF('EDCI Data'!BD75="","",'EDCI Data'!BD75)</f>
        <v/>
      </c>
      <c r="BG75" s="223" t="str">
        <f>IF('EDCI Data'!BE75="","",'EDCI Data'!BE75)</f>
        <v/>
      </c>
      <c r="BH75" s="223" t="str">
        <f>IF('EDCI Data'!BF75="","",'EDCI Data'!BF75)</f>
        <v/>
      </c>
      <c r="BI75" s="224" t="str">
        <f>IF('EDCI Data'!BG75="","",'EDCI Data'!BG75)</f>
        <v/>
      </c>
      <c r="BJ75" s="225" t="str">
        <f>IF('EDCI Data'!S75="","",'EDCI Data'!S75)</f>
        <v/>
      </c>
      <c r="BK75" s="225" t="str">
        <f>IF('EDCI Data'!T75="","",'EDCI Data'!T75)</f>
        <v/>
      </c>
      <c r="BL75" s="224" t="str">
        <f>IF('EDCI Data'!BJ75="","",'EDCI Data'!BJ75)</f>
        <v/>
      </c>
      <c r="BM75" s="226" t="str">
        <f>IF('EDCI Data'!BK75="","",'EDCI Data'!BK75)</f>
        <v/>
      </c>
      <c r="BN75" s="226" t="str">
        <f>IF('EDCI Data'!BL75="","",'EDCI Data'!BL75)</f>
        <v/>
      </c>
      <c r="BO75" s="227" t="str">
        <f>IF('EDCI Data'!BM75="","",'EDCI Data'!BM75)</f>
        <v/>
      </c>
      <c r="BP75" s="228" t="str">
        <f>IF('EDCI Data'!BN75="","",'EDCI Data'!BN75)</f>
        <v/>
      </c>
      <c r="BQ75" s="229" t="str">
        <f>IF('EDCI Data'!BO75="","",'EDCI Data'!BO75)</f>
        <v/>
      </c>
      <c r="BR75" s="230" t="str">
        <f t="shared" ref="BR75:BR138" si="104">_xlfn.CONCAT(C75:D75)</f>
        <v/>
      </c>
      <c r="BS75" s="230" t="str">
        <f t="shared" ref="BS75:BS138" si="105">IF(AND(C75="",D75=""),"",IF(AND(C75&lt;&gt;"",D75&lt;&gt;""),IF(COUNTIFS($C$10:$C$259,C75,$D$10:$D$259,D75)&lt;&gt;COUNTIF($C$10:$C$259,C75),"Please ensure you have entered a consistent unique Company ID for each Company Name. " &amp; CHAR(10),IF(AND(C75&lt;&gt;"",E75&lt;&gt;"",H75&lt;&gt;""),IF(COUNTIFS($C$10:$C$259,C75,$E$10:$E$259,E75,$H$10:$H$259,H75)&gt;1,"Duplicate rows of data with same company ID, year and Fund ID. " &amp; CHAR(10),""),"")),""))</f>
        <v/>
      </c>
      <c r="BT75" s="230" t="str">
        <f t="shared" ref="BT75:BT138" si="106">IF(AND(C75="",D75=""),"",IF(OR(C75="",D75=""),"",IF(COUNTIFS($C$10:$C$259,C75,$D$10:$D$259,D75)&lt;&gt;COUNTIF($D$10:$D$259,D75),"Please ensure you have entered a consistent unique Company ID for each Company Name. " &amp; CHAR(10),IF(COUNTIFS($D$10:$D$259,D75,$E$10:$E$259,E75,$H$10:$H$259,H75)&gt;1,"Duplicate rows of data with same company name, year and Fund ID. " &amp; CHAR(10),""))))</f>
        <v/>
      </c>
      <c r="BU75" s="230" t="str">
        <f t="shared" ref="BU75:BU138" si="107">IF(AND($BR75&lt;&gt;"",E75=""),"Please enter a reporting year. " &amp; CHAR(10),IF(E75="","",IF(IFERROR(OR(E75&lt;2019,E75&gt;2023,INT(E75)&lt;&gt;E75,ISTEXT(E75)),TRUE),"Invalid year - The reporting year should be between 2019 and 2023. " &amp; CHAR(10),"")))</f>
        <v/>
      </c>
      <c r="BV75" s="230" t="str">
        <f t="shared" ref="BV75:BV138" si="108">IF(F75="","",IF(COUNTIF($F$10:$F$259,F75)&lt;COUNTA($F$10:$F$259)-COUNTIF($F$10:$F$259,""),"Inconsistent GP name - Please ensure that the general partner name is consistent for all rows of data. " &amp; CHAR(10),""))</f>
        <v/>
      </c>
      <c r="BW75" s="230" t="str">
        <f>IF(COUNTIFS($BR$10:$BR$259,$BR75,$E$10:$E$259,$E75)&lt;&gt;COUNTIFS($BR$10:$BR$259,$BR75,$E$10:$E$259,$E75,G$10:G$259,G75),BW$8&amp;" for this company in this year is inconsistent across funds, please update accordingly. "&amp;CHAR(10),IF(G75="","",IF(IFERROR(OR(INT(G75)&lt;&gt;G75,ISTEXT(G75),G75&gt;'Source Data (Hidden)'!$T$3),TRUE),"Invalid year of initial investment - Please ensure that the input is a year (not a date) and is not future dated. "&amp;CHAR(10),"")))</f>
        <v/>
      </c>
      <c r="BX75" s="230"/>
      <c r="BY75" s="230" t="str">
        <f>IF(COUNTIFS($BR$10:$BR$259,$BR75,$E$10:$E$259,$E75)&lt;&gt;COUNTIFS($BR$10:$BR$259,$BR75,$E$10:$E$259,$E75,I$10:I$259,I75),BY$8&amp;" for this company in this year is inconsistent across funds, please update accordingly. "&amp;CHAR(10),IF(I75="","",IF(COUNTIF('Source Data (Hidden)'!$A$3:$B$255,I75)=0,"Invalid country of domicile - Please enter a valid input using the drop-down in the 'Country of domicile' column in the EDCI Data tab. "&amp;CHAR(10),"")))</f>
        <v/>
      </c>
      <c r="BZ75" s="230" t="str">
        <f>IF(COUNTIFS($BR$10:$BR$259,$BR75,$E$10:$E$259,$E75)&lt;&gt;COUNTIFS($BR$10:$BR$259,$BR75,$E$10:$E$259,$E75,J$10:J$259,J75),BZ$8&amp;" for this company in this year is inconsistent across funds, please update accordingly. "&amp;CHAR(10),IF(J75="","",IF(COUNTIF('Source Data (Hidden)'!$A$3:$B$255,J75)=0,"Invalid primary country of operations - Please enter a valid input using the drop-down in the 'Primary country of operations' column in the EDCI Data tab and ensure that you have narrowed this down to 1 primary country of operations. "&amp;CHAR(10),"")))</f>
        <v/>
      </c>
      <c r="CA75" s="230" t="str">
        <f>IF(COUNTIFS($BR$10:$BR$259,$BR75,$E$10:$E$259,$E75)&lt;&gt;COUNTIFS($BR$10:$BR$259,$BR75,$E$10:$E$259,$E75,K$10:K$259,K75),CA$8&amp;" for this company in this year is inconsistent across funds, please update accordingly. "&amp;CHAR(10),IF(K75="","",IF(COUNTIF('Source Data (Hidden)'!$C$3:$C$4,K75)&lt;&gt;1,"Invalid company structure - Please classify the portfolio company as either 'Private' or 'Public'. "&amp;CHAR(10),"")))</f>
        <v/>
      </c>
      <c r="CB75" s="230" t="str">
        <f>IF(COUNTIFS($BR$10:$BR$259,$BR75,$E$10:$E$259,$E75)&lt;&gt;COUNTIFS($BR$10:$BR$259,$BR75,$E$10:$E$259,$E75,L$10:L$259,L75),CB$8&amp;" for this company in this year is inconsistent across funds, please update accordingly. "&amp;CHAR(10),IF(L75="","",IF(COUNTIF('Source Data (Hidden)'!$D$3:$D$5,L75)&lt;&gt;1,"Invalid growth stage of company - Please describe the growth stage of the company as either 'Venture', 'Growth' or 'Buyout'. " &amp; CHAR(10),"")))</f>
        <v/>
      </c>
      <c r="CC75" s="230" t="str">
        <f t="shared" ref="CC75:CC138" si="109">IF(COUNTIFS($BR$10:$BR$259,$BR75,$E$10:$E$259,$E75)&lt;&gt;COUNTIFS($BR$10:$BR$259,$BR75,$E$10:$E$259,$E75,M$10:M$259,M75),CC$8&amp;" for this company in this year is inconsistent across funds, please update accordingly. "&amp;CHAR(10),IF(M75="","",IF(OR(M75&lt;0,M75&gt;1,ISTEXT(M75)),"Invalid GP ownership - Please ensure you have entered a % which is &gt;0% and &lt;=100%. "&amp;CHAR(10),IF(M75=0,"Reconfirm 0% GP ownership - Please confirm the zero % GP ownership. "&amp;CHAR(10),""))))</f>
        <v/>
      </c>
      <c r="CD75" s="283" t="str">
        <f t="shared" ref="CD75:CD138" si="110">IF(N75="","",IF(OR(N75&lt;0,N75&gt;1,ISTEXT(N75)),"Invalid Fund ownership - Please ensure you have entered a % which is &gt;0% and &lt;=100%. " &amp; CHAR(10),IF(N75=0,"Reconfirm 0% Fund ownership - Please confirm the zero % Fund ownership. " &amp; CHAR(10),IF(AND(M75&lt;&gt;"",N75&lt;&gt;"",IFERROR(AVERAGEIFS($M$10:$M$259,$E$10:$E$259,E75,$BR$10:$BR$259,BR75),"")&lt;&gt;""),IF(SUMIFS($N$10:$N$259,$E$10:$E$259,E75,$BR$10:$BR$259,BR75)&gt;AVERAGEIFS($M$10:$M$259,$E$10:$E$259,E75,$BR$10:$BR$259,BR75),"Invalid Fund ownership - Sum of ownership across funds exceeds GP ownership. " &amp; CHAR(10),""),""))))</f>
        <v/>
      </c>
      <c r="CE75" s="230" t="str">
        <f>IF(COUNTIFS($BR$10:$BR$259,$BR75,$E$10:$E$259,$E75)&lt;&gt;COUNTIFS($BR$10:$BR$259,$BR75,$E$10:$E$259,$E75,O$10:O$259,O75),CE$8&amp;" for this company in this year is inconsistent across funds, please update accordingly. "&amp;CHAR(10),IF(O75="","",IF(COUNTIF('Source Data (Hidden)'!$G$3:$G$13,O75)&lt;&gt;1,"Invalid sector of operations SICS name - Please ensure that you have selected a valid sector of operations using the drop-down list available in the corresponding column in the EDCI Data tab. " &amp; CHAR(10),"")))</f>
        <v/>
      </c>
      <c r="CF75" s="230" t="str">
        <f t="shared" ref="CF75:CF138" ca="1" si="111">IF(P75=0,IF(COUNTIFS($BR$10:$BR$259,$BR75,$E$10:$E$259,$E75)&lt;&gt;COUNTIFS($BR$10:$BR$259,$BR75,$E$10:$E$259,$E75,P$10:P$259,""),CF$8&amp;" for this company in this year is inconsistent across funds, please update accordingly. "&amp;CHAR(10),IF(P75="","",IFERROR(IF(COUNTIF(INDIRECT(SUBSTITUTE(SUBSTITUTE(SUBSTITUTE(SUBSTITUTE(O75,"&amp;","")," ",""),"-",""),",","")),P75)&gt;0,"","Invalid industry of operations SICS name - Please ensure that you have selected a valid industry of operations using the drop-down list available in the corresponding column in the EDCI Data tab. " &amp; CHAR(10)),""))),IFERROR(IF(COUNTIFS($BR$10:$BR$259,$BR75,$E$10:$E$259,$E75)&lt;&gt;COUNTIFS($BR$10:$BR$259,$BR75,$E$10:$E$259,$E75,P$10:P$259,P75),CF$8&amp;" for this company in this year is inconsistent across funds, please update accordingly. "&amp;CHAR(10),IF(P75="","",IF(COUNTIF(INDIRECT(SUBSTITUTE(SUBSTITUTE(SUBSTITUTE(SUBSTITUTE(O75,"&amp;","")," ",""),"-",""),",","")),P75)&gt;0,"","Invalid industry of operations SICS name - Please ensure that you have selected a valid industry of operations using the drop-down list available in the corresponding column in the EDCI Data tab. " &amp; CHAR(10)))),""))</f>
        <v/>
      </c>
      <c r="CG75" s="230" t="str">
        <f t="shared" ref="CG75:CG138" ca="1" si="112">IF(Q75=0,IF(COUNTIFS($BR$10:$BR$259,$BR75,$E$10:$E$259,$E75)&lt;&gt;COUNTIFS($BR$10:$BR$259,$BR75,$E$10:$E$259,$E75,Q$10:Q$259,""),CG$8&amp;" for this company in this year is inconsistent across funds, please update accordingly. "&amp;CHAR(10),IF(Q75="","",IFERROR(IF(COUNTIF(INDIRECT(SUBSTITUTE(SUBSTITUTE(SUBSTITUTE(SUBSTITUTE(P75,"&amp;","")," ",""),"-",""),",","")),Q75)&gt;0,"","Invalid sub-industry of operations GICS name - Please ensure that you have selected a valid sub-industry of operations using the drop-down list available in the corresponding column in the EDCI Data tab. " &amp; CHAR(10)),""))),IFERROR(IF(COUNTIFS($BR$10:$BR$259,$BR75,$E$10:$E$259,$E75)&lt;&gt;COUNTIFS($BR$10:$BR$259,$BR75,$E$10:$E$259,$E75,Q$10:Q$259,Q75),CG$8&amp;" for this company in this year is inconsistent across funds, please update accordingly. "&amp;CHAR(10),IF(Q75="","",IF(COUNTIF(INDIRECT(SUBSTITUTE(SUBSTITUTE(SUBSTITUTE(SUBSTITUTE(P75,"&amp;","")," ",""),"-",""),",","")),Q75)&gt;0,"","Invalid sub-industry of operations GICS name - Please ensure that you have selected a valid sub-industry of operations using the drop-down list available in the corresponding column in the EDCI Data tab. " &amp; CHAR(10)))),""))</f>
        <v/>
      </c>
      <c r="CH75" s="230" t="str">
        <f>IF(COUNTIFS($BR$10:$BR$259,$BR75,$E$10:$E$259,$E75)&lt;&gt;COUNTIFS($BR$10:$BR$259,$BR75,$E$10:$E$259,$E75,R$10:R$259,R75),CH$8&amp;" for this company in this year is inconsistent across funds, please update accordingly. "&amp;CHAR(10),IF(R75="","",IF(COUNTIF('Source Data (Hidden)'!$F$3:$F$183,R75)&lt;&gt;1,"Invalid currency input - Please ensure that the currency entered is a monetary unit described using three letter code (ISO 4217 code). " &amp; CHAR(10),"")))</f>
        <v/>
      </c>
      <c r="CI75" s="230" t="str">
        <f t="shared" ref="CI75:CI138" si="113">IF(COUNTIFS($BR$10:$BR$259,$BR75,$E$10:$E$259,$E75)&lt;&gt;COUNTIFS($BR$10:$BR$259,$BR75,$E$10:$E$259,$E75,S$10:S$259,S75),CI$8&amp;" for this company in this year is inconsistent across funds, please update accordingly. "&amp;CHAR(10),IF(S75="","",IF(OR(S75&lt;0,ISTEXT(S75)),"Invalid revenue input - Please ensure that the revenue entered is non-negative and is not expressed in any unit such as millions or thousands. " &amp; CHAR(10),IF(S75=0,"Please verify zero revenue input. Leave blank if unknown/not available. "&amp; CHAR(10),""))))</f>
        <v/>
      </c>
      <c r="CJ75" s="230" t="str">
        <f t="shared" ref="CJ75:CJ138" si="114">IF(COUNTIFS($BR$10:$BR$259,$BR75,$E$10:$E$259,$E75)&lt;&gt;COUNTIFS($BR$10:$BR$259,$BR75,$E$10:$E$259,$E75,T$10:T$259,T75),CJ$8&amp;" for this company in this year is inconsistent across funds, please update accordingly. "&amp;CHAR(10),IF(T75="","",IF(OR(T75&lt;0,ISTEXT(T75)),"Invalid total number of FTE in current year - Please ensure the input is a non-negative numeric value. "&amp;CHAR(10),IF(T75=0,"Please verify the zero FTE input. Please leave blank if unknown/data not available. "&amp;CHAR(10),""))))</f>
        <v/>
      </c>
      <c r="CK75" s="230" t="str">
        <f t="shared" ref="CK75:CK138" si="115">IF(COUNTIFS($BR$10:$BR$259,$BR75,$E$10:$E$259,$E75)&lt;&gt;COUNTIFS($BR$10:$BR$259,$BR75,$E$10:$E$259,$E75,U$10:U$259,U75),CK$8&amp;" for this company in this year is inconsistent across funds, please update accordingly. "&amp;CHAR(10),IF(U75="","",IF(OR(U75&lt;0,ISTEXT(U75)),"Invalid total number of FTE in previous year - Please ensure the input is a non-negative numeric value. " &amp; CHAR(10),IF(U75=0,"Please verify the zero FTE input. Please leave blank if unknown/data not available. " &amp; CHAR(10),""))))</f>
        <v/>
      </c>
      <c r="CL75" s="230" t="str">
        <f t="shared" ref="CL75:CL138" si="116">IF(COUNTIFS($BR$10:$BR$259,$BR75,$E$10:$E$259,$E75)&lt;&gt;COUNTIFS($BR$10:$BR$259,$BR75,$E$10:$E$259,$E75,V$10:V$259,V75),CL$8&amp;" for this company in this year is inconsistent across funds, please update accordingly. "&amp;CHAR(10),IF(V75="","",IF(OR(ISTEXT(V75),V75&lt;0),"Invalid input for Scope 1 Emissions - Please ensure that the input is a non-negative numeric value. " &amp; CHAR(10),"")))</f>
        <v/>
      </c>
      <c r="CM75" s="230" t="str">
        <f>IF(COUNTIFS($BR$10:$BR$259,$BR75,$E$10:$E$259,$E75)&lt;&gt;COUNTIFS($BR$10:$BR$259,$BR75,$E$10:$E$259,$E75,W$10:W$259,W75),CM$8&amp;" for this company in this year is inconsistent across funds, please update accordingly. "&amp;CHAR(10),IF(W75="","",IF(COUNTIF('Source Data (Hidden)'!$L$3:$L$6,W75)&lt;&gt;1,"Invalid input for Scope 1 Methodology - Please choose one of the options from the drop-down list in the corresponding column in the EDCI Data tab. " &amp; CHAR(10),"")))</f>
        <v/>
      </c>
      <c r="CN75" s="230" t="str">
        <f t="shared" ref="CN75:CN138" si="117">IF(COUNTIFS($BR$10:$BR$259,$BR75,$E$10:$E$259,$E75)&lt;&gt;COUNTIFS($BR$10:$BR$259,$BR75,$E$10:$E$259,$E75,X$10:X$259,X75),CN$8&amp;" for this company in this year is inconsistent across funds, please update accordingly. "&amp;CHAR(10),IF(X75="","",IF(OR(ISTEXT(X75),X75&lt;0),"Invalid input for Scope 2 Emissions - Please ensure that the input is a non-negative numeric value. " &amp; CHAR(10),"")))</f>
        <v/>
      </c>
      <c r="CO75" s="230" t="str">
        <f>IF(COUNTIFS($BR$10:$BR$259,$BR75,$E$10:$E$259,$E75)&lt;&gt;COUNTIFS($BR$10:$BR$259,$BR75,$E$10:$E$259,$E75,Y$10:Y$259,Y75),CO$8&amp;" for this company in this year is inconsistent across funds, please update accordingly. "&amp;CHAR(10),IF(Y75="","",IF(COUNTIF('Source Data (Hidden)'!$M$3:$M$5,Y75)&lt;&gt;1,"Invalid input for Scope 2 Methodology - Please choose one of the options from the drop-down list in the corresponding column in the EDCI Data tab. " &amp; CHAR(10),"")))</f>
        <v/>
      </c>
      <c r="CP75" s="230" t="str">
        <f t="shared" ref="CP75:CP138" si="118">IF(COUNTIFS($BR$10:$BR$259,$BR75,$E$10:$E$259,$E75)&lt;&gt;COUNTIFS($BR$10:$BR$259,$BR75,$E$10:$E$259,$E75,Z$10:Z$259,Z75),CP$8&amp;" for this company in this year is inconsistent across funds, please update accordingly. "&amp;CHAR(10),IF(Z75="","",IF(OR(ISTEXT(Z75),Z75&lt;0),"Invalid input for Scope 3 Emissions - Please ensure that the input is a non-negative numeric value. " &amp; CHAR(10),"")))</f>
        <v/>
      </c>
      <c r="CQ75" s="230" t="str">
        <f>IF(COUNTIFS($BR$10:$BR$259,$BR75,$E$10:$E$259,$E75)&lt;&gt;COUNTIFS($BR$10:$BR$259,$BR75,$E$10:$E$259,$E75,AA$10:AA$259,AA75),CQ$8&amp;" for this company in this year is inconsistent across funds, please update accordingly. "&amp;CHAR(10),IF(AA75="","",IF(COUNTIF('Source Data (Hidden)'!$N$3:$N$6,AA75)&lt;&gt;1,"Invalid input for Scope 3 Methodology - Please choose one of the options from the drop-down list in the corresponding column in the EDCI Data tab. " &amp; CHAR(10),"")))</f>
        <v/>
      </c>
      <c r="CR75" s="230" t="str">
        <f t="shared" ref="CR75:CR138" si="119">IF(COUNTIFS($BR$10:$BR$259,$BR75,$E$10:$E$259,$E75)&lt;&gt;COUNTIFS($BR$10:$BR$259,$BR75,$E$10:$E$259,$E75,AB$10:AB$259,AB75),CR$8&amp;" for this company in this year is inconsistent across funds, please update accordingly. "&amp;CHAR(10),IF(AB75="","",IF(AB75&lt;&gt;"X","Invalid entry for indication of Scope 3 coverage - Please enter an x to indicate Scope 3 coverage for a category. " &amp; CHAR(10),"")))</f>
        <v/>
      </c>
      <c r="CS75" s="230" t="str">
        <f t="shared" ref="CS75:CS138" si="120">IF(COUNTIFS($BR$10:$BR$259,$BR75,$E$10:$E$259,$E75)&lt;&gt;COUNTIFS($BR$10:$BR$259,$BR75,$E$10:$E$259,$E75,AC$10:AC$259,AC75),CS$8&amp;" for this company in this year is inconsistent across funds, please update accordingly. "&amp;CHAR(10),IF(AC75="","",IF(AC75&lt;&gt;"X","Invalid entry for indication of Scope 3 coverage - Please enter an x to indicate Scope 3 coverage for a category. " &amp; CHAR(10),"")))</f>
        <v/>
      </c>
      <c r="CT75" s="230" t="str">
        <f t="shared" ref="CT75:CT138" si="121">IF(COUNTIFS($BR$10:$BR$259,$BR75,$E$10:$E$259,$E75)&lt;&gt;COUNTIFS($BR$10:$BR$259,$BR75,$E$10:$E$259,$E75,AD$10:AD$259,AD75),CT$8&amp;" for this company in this year is inconsistent across funds, please update accordingly. "&amp;CHAR(10),IF(AD75="","",IF(AD75&lt;&gt;"X","Invalid entry for indication of Scope 3 coverage - Please enter an x to indicate Scope 3 coverage for a category. " &amp; CHAR(10),"")))</f>
        <v/>
      </c>
      <c r="CU75" s="230" t="str">
        <f t="shared" ref="CU75:CU138" si="122">IF(COUNTIFS($BR$10:$BR$259,$BR75,$E$10:$E$259,$E75)&lt;&gt;COUNTIFS($BR$10:$BR$259,$BR75,$E$10:$E$259,$E75,AE$10:AE$259,AE75),CU$8&amp;" for this company in this year is inconsistent across funds, please update accordingly. "&amp;CHAR(10),IF(AE75="","",IF(AE75&lt;&gt;"X","Invalid entry for indication of Scope 3 coverage - Please enter an x to indicate Scope 3 coverage for a category. " &amp; CHAR(10),"")))</f>
        <v/>
      </c>
      <c r="CV75" s="230" t="str">
        <f t="shared" ref="CV75:CV138" si="123">IF(COUNTIFS($BR$10:$BR$259,$BR75,$E$10:$E$259,$E75)&lt;&gt;COUNTIFS($BR$10:$BR$259,$BR75,$E$10:$E$259,$E75,AF$10:AF$259,AF75),CV$8&amp;" for this company in this year is inconsistent across funds, please update accordingly. "&amp;CHAR(10),IF(AF75="","",IF(AF75&lt;&gt;"X","Invalid entry for indication of Scope 3 coverage - Please enter an x to indicate Scope 3 coverage for a category. " &amp; CHAR(10),"")))</f>
        <v/>
      </c>
      <c r="CW75" s="230" t="str">
        <f t="shared" ref="CW75:CW138" si="124">IF(COUNTIFS($BR$10:$BR$259,$BR75,$E$10:$E$259,$E75)&lt;&gt;COUNTIFS($BR$10:$BR$259,$BR75,$E$10:$E$259,$E75,AG$10:AG$259,AG75),CW$8&amp;" for this company in this year is inconsistent across funds, please update accordingly. "&amp;CHAR(10),IF(AG75="","",IF(AG75&lt;&gt;"X","Invalid entry for indication of Scope 3 coverage - Please enter an x to indicate Scope 3 coverage for a category. " &amp; CHAR(10),"")))</f>
        <v/>
      </c>
      <c r="CX75" s="230" t="str">
        <f t="shared" ref="CX75:CX138" si="125">IF(COUNTIFS($BR$10:$BR$259,$BR75,$E$10:$E$259,$E75)&lt;&gt;COUNTIFS($BR$10:$BR$259,$BR75,$E$10:$E$259,$E75,AH$10:AH$259,AH75),CX$8&amp;" for this company in this year is inconsistent across funds, please update accordingly. "&amp;CHAR(10),IF(AH75="","",IF(AH75&lt;&gt;"X","Invalid entry for indication of Scope 3 coverage - Please enter an x to indicate Scope 3 coverage for a category. " &amp; CHAR(10),"")))</f>
        <v/>
      </c>
      <c r="CY75" s="230" t="str">
        <f t="shared" ref="CY75:CY138" si="126">IF(COUNTIFS($BR$10:$BR$259,$BR75,$E$10:$E$259,$E75)&lt;&gt;COUNTIFS($BR$10:$BR$259,$BR75,$E$10:$E$259,$E75,AI$10:AI$259,AI75),CY$8&amp;" for this company in this year is inconsistent across funds, please update accordingly. "&amp;CHAR(10),IF(AI75="","",IF(AI75&lt;&gt;"X","Invalid entry for indication of Scope 3 coverage - Please enter an x to indicate Scope 3 coverage for a category. " &amp; CHAR(10),"")))</f>
        <v/>
      </c>
      <c r="CZ75" s="230" t="str">
        <f t="shared" ref="CZ75:CZ138" si="127">IF(COUNTIFS($BR$10:$BR$259,$BR75,$E$10:$E$259,$E75)&lt;&gt;COUNTIFS($BR$10:$BR$259,$BR75,$E$10:$E$259,$E75,AJ$10:AJ$259,AJ75),CZ$8&amp;" for this company in this year is inconsistent across funds, please update accordingly. "&amp;CHAR(10),IF(AJ75="","",IF(AJ75&lt;&gt;"X","Invalid entry for indication of Scope 3 coverage - Please enter an x to indicate Scope 3 coverage for a category. " &amp; CHAR(10),"")))</f>
        <v/>
      </c>
      <c r="DA75" s="230" t="str">
        <f t="shared" ref="DA75:DA138" si="128">IF(COUNTIFS($BR$10:$BR$259,$BR75,$E$10:$E$259,$E75)&lt;&gt;COUNTIFS($BR$10:$BR$259,$BR75,$E$10:$E$259,$E75,AK$10:AK$259,AK75),DA$8&amp;" for this company in this year is inconsistent across funds, please update accordingly. "&amp;CHAR(10),IF(AK75="","",IF(AK75&lt;&gt;"X","Invalid entry for indication of Scope 3 coverage - Please enter an x to indicate Scope 3 coverage for a category. " &amp; CHAR(10),"")))</f>
        <v/>
      </c>
      <c r="DB75" s="230" t="str">
        <f t="shared" ref="DB75:DB138" si="129">IF(COUNTIFS($BR$10:$BR$259,$BR75,$E$10:$E$259,$E75)&lt;&gt;COUNTIFS($BR$10:$BR$259,$BR75,$E$10:$E$259,$E75,AL$10:AL$259,AL75),DB$8&amp;" for this company in this year is inconsistent across funds, please update accordingly. "&amp;CHAR(10),IF(AL75="","",IF(AL75&lt;&gt;"X","Invalid entry for indication of Scope 3 coverage - Please enter an x to indicate Scope 3 coverage for a category. " &amp; CHAR(10),"")))</f>
        <v/>
      </c>
      <c r="DC75" s="230" t="str">
        <f t="shared" ref="DC75:DC138" si="130">IF(COUNTIFS($BR$10:$BR$259,$BR75,$E$10:$E$259,$E75)&lt;&gt;COUNTIFS($BR$10:$BR$259,$BR75,$E$10:$E$259,$E75,AM$10:AM$259,AM75),DC$8&amp;" for this company in this year is inconsistent across funds, please update accordingly. "&amp;CHAR(10),IF(AM75="","",IF(AM75&lt;&gt;"X","Invalid entry for indication of Scope 3 coverage - Please enter an x to indicate Scope 3 coverage for a category. " &amp; CHAR(10),"")))</f>
        <v/>
      </c>
      <c r="DD75" s="230" t="str">
        <f t="shared" ref="DD75:DD138" si="131">IF(COUNTIFS($BR$10:$BR$259,$BR75,$E$10:$E$259,$E75)&lt;&gt;COUNTIFS($BR$10:$BR$259,$BR75,$E$10:$E$259,$E75,AN$10:AN$259,AN75),DD$8&amp;" for this company in this year is inconsistent across funds, please update accordingly. "&amp;CHAR(10),IF(AN75="","",IF(AN75&lt;&gt;"X","Invalid entry for indication of Scope 3 coverage - Please enter an x to indicate Scope 3 coverage for a category. " &amp; CHAR(10),"")))</f>
        <v/>
      </c>
      <c r="DE75" s="230" t="str">
        <f t="shared" ref="DE75:DE138" si="132">IF(COUNTIFS($BR$10:$BR$259,$BR75,$E$10:$E$259,$E75)&lt;&gt;COUNTIFS($BR$10:$BR$259,$BR75,$E$10:$E$259,$E75,AO$10:AO$259,AO75),DE$8&amp;" for this company in this year is inconsistent across funds, please update accordingly. "&amp;CHAR(10),IF(AO75="","",IF(AO75&lt;&gt;"X","Invalid entry for indication of Scope 3 coverage - Please enter an x to indicate Scope 3 coverage for a category. " &amp; CHAR(10),"")))</f>
        <v/>
      </c>
      <c r="DF75" s="230" t="str">
        <f t="shared" ref="DF75:DF138" si="133">IF(COUNTIFS($BR$10:$BR$259,$BR75,$E$10:$E$259,$E75)&lt;&gt;COUNTIFS($BR$10:$BR$259,$BR75,$E$10:$E$259,$E75,AP$10:AP$259,AP75),DF$8&amp;" for this company in this year is inconsistent across funds, please update accordingly. "&amp;CHAR(10),IF(AP75="","",IF(AP75&lt;&gt;"X","Invalid entry for indication of Scope 3 coverage - Please enter an x to indicate Scope 3 coverage for a category. " &amp; CHAR(10),"")))</f>
        <v/>
      </c>
      <c r="DG75" s="230" t="str">
        <f t="shared" ref="DG75:DG138" si="134">IF(COUNTIFS($BR$10:$BR$259,$BR75,$E$10:$E$259,$E75)&lt;&gt;COUNTIFS($BR$10:$BR$259,$BR75,$E$10:$E$259,$E75,AQ$10:AQ$259,AQ75),DG$8&amp;" for this company in this year is inconsistent across funds, please update accordingly. "&amp;CHAR(10),IF(AQ75="","",IF(AND(AQ75&lt;&gt;"Y",AQ75&lt;&gt;"N"),"Invalid entry for indication of Scope 3 coverage - Please enter a Y or N to indicate whether this is representative of total Scope 3 emissions. " &amp; CHAR(10),"")))</f>
        <v/>
      </c>
      <c r="DH75" s="283" t="str">
        <f t="shared" ref="DH75:DH138" si="135">IF(AND(COUNTIFS($BR$10:$BR$259,$BR75,$E$10:$E$259,$E75)&gt;1,COUNTIFS($BR$10:$BR$259,$BR75,$E$10:$E$259,$E75)&lt;&gt;COUNTIFS($BR$10:$BR$259,$BR75,$E$10:$E$259,$E75,AR$10:AR$259,AR75)),DH$8&amp;" for this company in this year is inconsistent across funds, please update accordingly. "&amp;CHAR(10),"")</f>
        <v/>
      </c>
      <c r="DI75" s="230" t="str">
        <f t="shared" ref="DI75:DI138" si="136">IF(COUNTIFS($BR$10:$BR$259,$BR75,$E$10:$E$259,$E75)&lt;&gt;COUNTIFS($BR$10:$BR$259,$BR75,$E$10:$E$259,$E75,AS$10:AS$259,AS75),DI$8&amp;" for this company in this year is inconsistent across funds, please update accordingly. "&amp;CHAR(10),"")</f>
        <v/>
      </c>
      <c r="DJ75" s="230" t="str">
        <f>IF(COUNTIFS($BR$10:$BR$259,$BR75,$E$10:$E$259,$E75)&lt;&gt;COUNTIFS($BR$10:$BR$259,$BR75,$E$10:$E$259,$E75,AT$10:AT$259,AT75),DJ$8&amp;" for this company in this year is inconsistent across funds, please update accordingly. "&amp;CHAR(10),IF(AT75="","",IF(COUNTIF('Source Data (Hidden)'!$O$3:$O$5,AT75)&lt;&gt;1,"Invalid input for 'Does this Portco have a decarbonization strategy/plan in place' - Please ensure that you have selected a valid response using the drop-down list available in the corresponding column in the EDCI Data tab. " &amp; CHAR(10),"")))</f>
        <v/>
      </c>
      <c r="DK75" s="230" t="str">
        <f>IF(COUNTIFS($BR$10:$BR$259,$BR75,$E$10:$E$259,$E75)&lt;&gt;COUNTIFS($BR$10:$BR$259,$BR75,$E$10:$E$259,$E75,AU$10:AU$259,AU75),DK$8&amp;" for this company in this year is inconsistent across funds, please update accordingly. "&amp;CHAR(10),IF(AU75="","",IF(COUNTIF('Source Data (Hidden)'!$P$3:$P$5,AU75)&lt;&gt;1,"Invalid input for 'Does the Portfolio Company have a short-term GHG emission reduction target' - Please ensure you have selected a valid response using the drop-down list available in the corresponding column in the EDCI Data tab. " &amp; CHAR(10),"")))</f>
        <v/>
      </c>
      <c r="DL75" s="230" t="str">
        <f>IF(COUNTIFS($BR$10:$BR$259,$BR75,$E$10:$E$259,$E75)&lt;&gt;COUNTIFS($BR$10:$BR$259,$BR75,$E$10:$E$259,$E75,AV$10:AV$259,AV75),DL$8&amp;" for this company in this year is inconsistent across funds, please update accordingly. "&amp;CHAR(10),IF(AV75="","",IF(COUNTIF('Source Data (Hidden)'!$Q$3:$Q$6,AV75)&lt;&gt;1,"Invalid input for 'Does the Portfolio Company have a long-term net zero goal' - Please ensure that you have selected a valid response using the drop-down list available in the corresponding column in the EDCI Data tab. " &amp; CHAR(10),"")))</f>
        <v/>
      </c>
      <c r="DM75" s="230" t="str">
        <f t="shared" ref="DM75:DM138" si="137">IF(COUNTIFS($BR$10:$BR$259,$BR75,$E$10:$E$259,$E75)&lt;&gt;COUNTIFS($BR$10:$BR$259,$BR75,$E$10:$E$259,$E75,AW$10:AW$259,AW75),DM$8&amp;" for this company in this year is inconsistent across funds, please update accordingly. "&amp;CHAR(10),"")</f>
        <v/>
      </c>
      <c r="DN75" s="230" t="str">
        <f t="shared" ref="DN75:DN138" si="138">IF(COUNTIFS($BR$10:$BR$259,$BR75,$E$10:$E$259,$E75)&lt;&gt;COUNTIFS($BR$10:$BR$259,$BR75,$E$10:$E$259,$E75,AX$10:AX$259,AX75),DN$8&amp;" for this company in this year is inconsistent across funds, please update accordingly. "&amp;CHAR(10),IF(AX75="","",IF(OR(AX75&lt;0,ISTEXT(AX75)),"Invalid input for total energy consumption - Please input a non-negative numeric value. " &amp; CHAR(10),IF(AND(AX75&lt;&gt;"",AY75&lt;&gt;"",AX75&lt;AY75),"Invalid input for Total energy consumption - Please ensure that total energy consumption is greater than renewable energy consumption. " &amp; CHAR(10),""))))</f>
        <v/>
      </c>
      <c r="DO75" s="230" t="str">
        <f t="shared" ref="DO75:DO138" si="139">IF(COUNTIFS($BR$10:$BR$259,$BR75,$E$10:$E$259,$E75)&lt;&gt;COUNTIFS($BR$10:$BR$259,$BR75,$E$10:$E$259,$E75,AY$10:AY$259,AY75),DO$8&amp;" for this company in this year is inconsistent across funds, please update accordingly. "&amp;CHAR(10),IF(AY75="","",IF(OR(AY75&lt;0,AY75&gt;AX75,ISTEXT(AY75)),"Invalid input for renewable energy consumption - Please input a non-negative numeric value ensuring that renewable energy consumption is not greater than total energy consumption. " &amp; CHAR(10),IF(AND(AX75&lt;&gt;"",AY75&lt;&gt;"",AY75&gt;AX75),"Invalid input for Renewable energy consumption - Please ensure that renewable energy consumption does not exceed total energy consumption. " &amp; CHAR(10),""))))</f>
        <v/>
      </c>
      <c r="DP75" s="230"/>
      <c r="DQ75" s="230" t="str">
        <f t="shared" ref="DQ75:DQ138" si="140">IF(COUNTIFS($BR$10:$BR$259,$BR75,$E$10:$E$259,$E75)&lt;&gt;COUNTIFS($BR$10:$BR$259,$BR75,$E$10:$E$259,$E75,BA$10:BA$259,BA75),DQ$8&amp;" for this company in this year is inconsistent across funds, please update accordingly. "&amp;CHAR(10),IF(BA75="","",IF(OR(BA75&lt;0,ISTEXT(BA75)),"Invalid input for Total number of board memebrs -  Please ensure that total number of board members is a non-negative numeric value. " &amp; CHAR(10),IF(OR(AND(BA75&lt;&gt;"",BB75&lt;&gt;"",BB75&gt;BA75),AND(BA75&lt;&gt;"",BC75&lt;&gt;"",BC75&gt;BA75),AND(BA75&lt;&gt;"",BD75&lt;&gt;"",BD75&gt;BA75)),"Invalid input for Total board member - Total number of board members should be greater than number of women board members, number of LGBTQ board members and number of board members from under-represented groups. " &amp; CHAR(10),""))))</f>
        <v/>
      </c>
      <c r="DR75" s="230" t="str">
        <f t="shared" ref="DR75:DR138" si="141">IF(COUNTIFS($BR$10:$BR$259,$BR75,$E$10:$E$259,$E75)&lt;&gt;COUNTIFS($BR$10:$BR$259,$BR75,$E$10:$E$259,$E75,BB$10:BB$259,BB75),DR$8&amp;" for this company in this year is inconsistent across funds, please update accordingly. "&amp;CHAR(10),IF(BB75="","",IF(OR(BB75&lt;0,ISTEXT(BB75)),"Invalid input for Number of women board members - Please input a non-negative numeric value. " &amp; CHAR(10),IF(AND(BA75&lt;&gt;"",BB75&lt;&gt;"",BB75&gt;BA75),"Invalid input for Number of women on board - Please ensure that number of women board members &lt;= total board members. " &amp; CHAR(10),""))))</f>
        <v/>
      </c>
      <c r="DS75" s="230" t="str">
        <f t="shared" ref="DS75:DS138" si="142">IF(COUNTIFS($BR$10:$BR$259,$BR75,$E$10:$E$259,$E75)&lt;&gt;COUNTIFS($BR$10:$BR$259,$BR75,$E$10:$E$259,$E75,BC$10:BC$259,BC75),DS$8&amp;" for this company in this year is inconsistent across funds, please update accordingly. "&amp;CHAR(10),IF(BC75="","",IF(OR(BC75&lt;0,ISTEXT(BC75)),"Invalid input for Number of LGBTQ board members - Please input a non-negative numeric value." &amp; CHAR(10),IF(AND(BA75&lt;&gt;"",BC75&lt;&gt;"",BC75&gt;BA75),"Invalid input for Number of LGBTQ board members - Please ensure that number of LGBTQ board members &lt;= total board members. " &amp; CHAR(10),""))))</f>
        <v/>
      </c>
      <c r="DT75" s="230" t="str">
        <f t="shared" ref="DT75:DT138" si="143">IF(COUNTIFS($BR$10:$BR$259,$BR75,$E$10:$E$259,$E75)&lt;&gt;COUNTIFS($BR$10:$BR$259,$BR75,$E$10:$E$259,$E75,BD$10:BD$259,BD75),DT$8&amp;" for this company in this year is inconsistent across funds, please update accordingly. "&amp;CHAR(10),IF(BD75="","",IF(OR(BD75&lt;0,ISTEXT(BD75)),"Invalid input for Number of board members from under-represented groups - Please input a non-negative numeric value. " &amp; CHAR(10),IF(AND(BA75&lt;&gt;"",BD75&lt;&gt;"",BD75&gt;BA75),"Invalid input for Number of board members from under-represented groups - Please ensure that number of board members from under-represented groups &lt;= total board members. " &amp; CHAR(10),""))))</f>
        <v/>
      </c>
      <c r="DU75" s="230" t="str">
        <f t="shared" ref="DU75:DU138" si="144">IF(COUNTIFS($BR$10:$BR$259,$BR75,$E$10:$E$259,$E75)&lt;&gt;COUNTIFS($BR$10:$BR$259,$BR75,$E$10:$E$259,$E75,BE$10:BE$259,BE75),DU$8&amp;" for this company in this year is inconsistent across funds, please update accordingly. "&amp;CHAR(10),IF(BE75="","",IF(OR(BE75&lt;0,ISTEXT(BE75)),"Invalid input for Total number of C-Suite employees - Please ensure you have entered a non-negative numeric value. " &amp; CHAR(10),IF(AND(BF75&lt;&gt;"",BE75&lt;&gt;"",BF75&gt;BE75),"Invalid input for Total number of C-Suite employees - Please ensure that total number of C-suite employees &gt;= number of women C-suite employees. " &amp; CHAR(10),""))))</f>
        <v/>
      </c>
      <c r="DV75" s="230" t="str">
        <f t="shared" ref="DV75:DV138" si="145">IF(COUNTIFS($BR$10:$BR$259,$BR75,$E$10:$E$259,$E75)&lt;&gt;COUNTIFS($BR$10:$BR$259,$BR75,$E$10:$E$259,$E75,BF$10:BF$259,BF75),DV$8&amp;" for this company in this year is inconsistent across funds, please update accordingly. "&amp;CHAR(10),IF(BF75="","",IF(OR(BF75&lt;0,ISTEXT(BF75)),"Invalid input for Number of women C-suite employees - Please ensure you have entered a non-negative numeric value. " &amp; CHAR(10),IF(AND(BF75&lt;&gt;"",BE75&lt;&gt;"",BF75&gt;BE75),"Invalid input for Total number of C-Suite employees - Please ensure that total number of C-suite employees &gt;= number of women C-suite employees. " &amp; CHAR(10),""))))</f>
        <v/>
      </c>
      <c r="DW75" s="230" t="str">
        <f t="shared" ref="DW75:DW138" si="146">IF(COUNTIFS($BR$10:$BR$259,$BR75,$E$10:$E$259,$E75)&lt;&gt;COUNTIFS($BR$10:$BR$259,$BR75,$E$10:$E$259,$E75,BG$10:BG$259,BG75),DW$8&amp;" for this company in this year is inconsistent across funds, please update accordingly. "&amp;CHAR(10),IF(BG75="","",IF(OR(BG75&lt;0,ISTEXT(BG75)),"Invalid input for number of work-related injuries - Please ensure you have entered a non-negative numeric value. " &amp; CHAR(10),"")))</f>
        <v/>
      </c>
      <c r="DX75" s="230" t="str">
        <f t="shared" ref="DX75:DX138" si="147">IF(COUNTIFS($BR$10:$BR$259,$BR75,$E$10:$E$259,$E75)&lt;&gt;COUNTIFS($BR$10:$BR$259,$BR75,$E$10:$E$259,$E75,BH$10:BH$259,BH75),DX$8&amp;" for this company in this year is inconsistent across funds, please update accordingly. "&amp;CHAR(10),IF(BH75="","",IF(OR(BH75&lt;0,ISTEXT(BH75)),"Invalid input for Number of work-related fatalities - Please ensure you have entered a non-negative numeric input. " &amp; CHAR(10),IF(AND(BG75&lt;&gt;"",BH75&lt;&gt;"",BH75&gt;BG75),"Invalid input for Number of work-related fatalities - Please ensure that the number of work-related fatalities &lt;= number of work-related injuries. " &amp; CHAR(10),""))))</f>
        <v/>
      </c>
      <c r="DY75" s="230" t="str">
        <f t="shared" ref="DY75:DY138" si="148">IF(COUNTIFS($BR$10:$BR$259,$BR75,$E$10:$E$259,$E75)&lt;&gt;COUNTIFS($BR$10:$BR$259,$BR75,$E$10:$E$259,$E75,BI$10:BI$259,BI75),DY$8&amp;" for this company in this year is inconsistent across funds, please update accordingly. "&amp;CHAR(10),IF(BI75="","",IF(OR(BI75&lt;0,AND(BG75=0,BI75&gt;0),ISTEXT(BI75)),"Invalid input for Days lost due to injury (temporary incapacity) - Please ensure that you have entered a non-negative numeric value and if number of work-related injuries is zero then number of days lost due to injury cannot be positive. " &amp; CHAR(10),"")))</f>
        <v/>
      </c>
      <c r="DZ75" s="230" t="str">
        <f t="shared" ref="DZ75:DZ138" si="149">IF(BJ75&lt;&gt;T75,"Invalid input for Total number of FTE in current year - Please ensure that column R and column BF of the EDCI Data tab have the same value. " &amp; CHAR(10),"")</f>
        <v/>
      </c>
      <c r="EA75" s="230" t="str">
        <f t="shared" ref="EA75:EA138" si="150">IF(BK75&lt;&gt;U75,"Invalid input for Total number of FTE in previous year - Please ensure that column S and column BG of the EDCI Data tab have the same value. " &amp; CHAR(10),"")</f>
        <v/>
      </c>
      <c r="EB75" s="230" t="str">
        <f t="shared" ref="EB75:EB138" si="151">IF(COUNTIFS($BR$10:$BR$259,$BR75,$E$10:$E$259,$E75)&lt;&gt;COUNTIFS($BR$10:$BR$259,$BR75,$E$10:$E$259,$E75,BL$10:BL$259,BL75),EB$8&amp;" for this company in this year is inconsistent across funds, please update accordingly. "&amp;CHAR(10),IF(BL75="","",IF(ISTEXT(BL75),"Invalid input for net change in FTEs due to M&amp;A - Please enter a numeric value or leave blank if data is not available. " &amp; CHAR(10),"")))</f>
        <v/>
      </c>
      <c r="EC75" s="284" t="str">
        <f t="shared" ref="EC75:EC138" si="152">IF(COUNTIFS($BR$10:$BR$259,$BR75,$E$10:$E$259,$E75)&lt;&gt;COUNTIFS($BR$10:$BR$259,$BR75,$E$10:$E$259,$E75,BM$10:BM$259,BM75),EC$8&amp;" for this company in this year is inconsistent across funds, please update accordingly. "&amp;CHAR(10),IF(OR(BJ75="",BK75="",BL75=""),"",IF(IFERROR(ROUND(BM75,5)&lt;&gt;ROUND(BJ75-BK75-BL75,5),TRUE),"Invalid input for Organic net new hires - Please ensure that this equals Current year FTEs - Previous year FTEs - (net change in FTEs due to M&amp;A). " &amp; CHAR(10),IF(OR(BK75&lt;&gt;"",BL75&lt;&gt;""),"",IF(IFERROR(ROUND(BM75,5)&lt;&gt;ROUND(BJ75-BK75-BL75,5),TRUE),"Invalid input for Organic net new hires - Please ensure that Organic net new hires  + Previous year FTEs &gt; 0. " &amp; CHAR(10),"")))))</f>
        <v/>
      </c>
      <c r="ED75" s="284" t="str">
        <f t="shared" ref="ED75:ED138" si="153">IF(COUNTIFS($BR$10:$BR$259,$BR75,$E$10:$E$259,$E75)&lt;&gt;COUNTIFS($BR$10:$BR$259,$BR75,$E$10:$E$259,$E75,BN$10:BN$259,BN75),ED$8&amp;" for this company in this year is inconsistent across funds, please update accordingly. "&amp;CHAR(10),IF(OR(BJ75="",BK75=""),"",IF(IFERROR(ROUND(BN75,5)&lt;&gt;ROUND(BJ75-BK75,5),TRUE),"Invalid input for Total net new hires - Please ensure that total net new hires is equal to the difference between current year FTEs and previous year FTEs. " &amp; CHAR(10),"")))</f>
        <v/>
      </c>
      <c r="EE75" s="230" t="str">
        <f t="shared" ref="EE75:EE138" si="154">IF(COUNTIFS($BR$10:$BR$259,$BR75,$E$10:$E$259,$E75)&lt;&gt;COUNTIFS($BR$10:$BR$259,$BR75,$E$10:$E$259,$E75,BO$10:BO$259,BO75),EE$8&amp;" for this company in this year is inconsistent across funds, please update accordingly. "&amp;CHAR(10),IF(BO75="","",IF(BO75&lt;0,"Invalid input for Annual percent turnover - Please ensure that turnover % is at least 0%. "&amp;CHAR(10),IF(BO75&gt;1,"Please ensure Annual percent turnover is genuinely greater than 100%. "&amp;CHAR(10)&amp;IF(AND(BM75&lt;&gt;"",BK75&lt;&gt;"",BO75&lt;&gt;"",BK75&gt;0,IFERROR((BM75/BK75)&lt;-BO75,"")),"Invalid input for Annual percent turnover - The staff loss as suggested by organic net new hires is greater than that reported according to turnover percentage. "&amp;CHAR(10),""),IF(AND(BM75&lt;&gt;"",BK75&lt;&gt;"",BO75&lt;&gt;"",BK75&gt;0,IFERROR((BM75/BK75)&lt;-BO75,"")),"Invalid input for Annual percent turnover - The staff loss as suggested by organic net new hires is greater than that reported according to turnover percentage. "&amp;CHAR(10),"")))))</f>
        <v/>
      </c>
      <c r="EF75" s="230" t="str">
        <f>IF(COUNTIFS($BR$10:$BR$259,$BR75,$E$10:$E$259,$E75)&lt;&gt;COUNTIFS($BR$10:$BR$259,$BR75,$E$10:$E$259,$E75,BP$10:BP$259,BP75),EF$8&amp;" for this company in this year is inconsistent across funds, please update accordingly. "&amp;CHAR(10),IF(AND(BP75="",BQ75=""),"",IF(OR(AND(BQ75&lt;&gt;"",BP75&lt;&gt;"",BP75&lt;&gt;"Y"),AND(BQ75&lt;&gt;"",BP75=""),COUNTIF('Source Data (Hidden)'!$S$3:$S$4,BP75)&lt;&gt;1),"Invalid input for 'Do you conduct an employee survey' - Please ensure the input is either Y or N or leave blank if data is not available. If you have reported a % response rate to employee survey then the input for this metric should be Y. " &amp; CHAR(10),"")))</f>
        <v/>
      </c>
      <c r="EG75" s="230" t="str">
        <f t="shared" ref="EG75:EG138" si="155">IF(COUNTIFS($BR$10:$BR$259,$BR75,$E$10:$E$259,$E75)&lt;&gt;COUNTIFS($BR$10:$BR$259,$BR75,$E$10:$E$259,$E75,BQ$10:BQ$259,BQ75),EG$8&amp;" for this company in this year is inconsistent across funds, please update accordingly. "&amp;CHAR(10),IF(BQ75="","",IF(AND(BQ75&lt;&gt;"",BP75&lt;&gt;"Y",OR(BQ75&lt;0,BQ75&gt;1,ISTEXT(BQ75))),"% employees responding to survey - Please enter a % between 0 and 100. If you have entered a survey response rate then ensure that you have entered a Y in the 'do you conduct an employee survey' column. " &amp; CHAR(10),"")))</f>
        <v/>
      </c>
    </row>
    <row r="76" spans="1:137" s="154" customFormat="1" ht="60" customHeight="1" x14ac:dyDescent="0.35">
      <c r="A76" s="153"/>
      <c r="B76" s="212" t="str">
        <f t="shared" ca="1" si="102"/>
        <v/>
      </c>
      <c r="C76" s="213" t="str">
        <f>IF('EDCI Data'!B76="","",'EDCI Data'!B76)</f>
        <v/>
      </c>
      <c r="D76" s="214" t="str">
        <f>IF('EDCI Data'!C76="","",'EDCI Data'!C76)</f>
        <v/>
      </c>
      <c r="E76" s="215" t="str">
        <f>IF('EDCI Data'!D76="","",'EDCI Data'!D76)</f>
        <v/>
      </c>
      <c r="F76" s="216" t="str">
        <f>IF('EDCI Data'!E76="","",'EDCI Data'!E76)</f>
        <v/>
      </c>
      <c r="G76" s="213" t="str">
        <f>IF('EDCI Data'!F76="","",'EDCI Data'!F76)</f>
        <v/>
      </c>
      <c r="H76" s="213" t="str">
        <f>IF('EDCI Data'!G76="","",'EDCI Data'!G76)</f>
        <v/>
      </c>
      <c r="I76" s="213" t="str">
        <f>IF('EDCI Data'!H76="","",'EDCI Data'!H76)</f>
        <v/>
      </c>
      <c r="J76" s="213" t="str">
        <f>IF('EDCI Data'!I76="","",'EDCI Data'!I76)</f>
        <v/>
      </c>
      <c r="K76" s="213" t="str">
        <f>IF('EDCI Data'!J76="","",'EDCI Data'!J76)</f>
        <v/>
      </c>
      <c r="L76" s="213" t="str">
        <f>IF('EDCI Data'!K76="","",'EDCI Data'!K76)</f>
        <v/>
      </c>
      <c r="M76" s="217" t="str">
        <f>IF('EDCI Data'!L76="","",'EDCI Data'!L76)</f>
        <v/>
      </c>
      <c r="N76" s="217" t="str">
        <f>IF('EDCI Data'!M76="","",'EDCI Data'!M76)</f>
        <v/>
      </c>
      <c r="O76" s="213" t="str">
        <f>IF('EDCI Data'!N76="","",'EDCI Data'!N76)</f>
        <v/>
      </c>
      <c r="P76" s="213" t="str">
        <f>IF('EDCI Data'!O76="","",'EDCI Data'!O76)</f>
        <v/>
      </c>
      <c r="Q76" s="213" t="str">
        <f>IF('EDCI Data'!P76="","",'EDCI Data'!P76)</f>
        <v/>
      </c>
      <c r="R76" s="213" t="str">
        <f>IF('EDCI Data'!Q76="","",'EDCI Data'!Q76)</f>
        <v/>
      </c>
      <c r="S76" s="218" t="str">
        <f>IF('EDCI Data'!R76="","",'EDCI Data'!R76)</f>
        <v/>
      </c>
      <c r="T76" s="219" t="str">
        <f>IF('EDCI Data'!S76="","",'EDCI Data'!S76)</f>
        <v/>
      </c>
      <c r="U76" s="219" t="str">
        <f>IF('EDCI Data'!T76="","",'EDCI Data'!T76)</f>
        <v/>
      </c>
      <c r="V76" s="220" t="str">
        <f>IF('EDCI Data'!U76="","",'EDCI Data'!U76)</f>
        <v/>
      </c>
      <c r="W76" s="213" t="str">
        <f>IF('EDCI Data'!V76="","",'EDCI Data'!V76)</f>
        <v/>
      </c>
      <c r="X76" s="220" t="str">
        <f>IF('EDCI Data'!W76="","",'EDCI Data'!W76)</f>
        <v/>
      </c>
      <c r="Y76" s="213" t="str">
        <f>IF('EDCI Data'!X76="","",'EDCI Data'!X76)</f>
        <v/>
      </c>
      <c r="Z76" s="220" t="str">
        <f>IF('EDCI Data'!Y76="","",'EDCI Data'!Y76)</f>
        <v/>
      </c>
      <c r="AA76" s="213" t="str">
        <f>IF('EDCI Data'!Z76="","",'EDCI Data'!Z76)</f>
        <v/>
      </c>
      <c r="AB76" s="213" t="str">
        <f>IF('EDCI Data'!AA76="","",'EDCI Data'!AA76)</f>
        <v/>
      </c>
      <c r="AC76" s="213" t="str">
        <f>IF('EDCI Data'!AB76="","",'EDCI Data'!AB76)</f>
        <v/>
      </c>
      <c r="AD76" s="213" t="str">
        <f>IF('EDCI Data'!AC76="","",'EDCI Data'!AC76)</f>
        <v/>
      </c>
      <c r="AE76" s="213" t="str">
        <f>IF('EDCI Data'!AD76="","",'EDCI Data'!AD76)</f>
        <v/>
      </c>
      <c r="AF76" s="213" t="str">
        <f>IF('EDCI Data'!AE76="","",'EDCI Data'!AE76)</f>
        <v/>
      </c>
      <c r="AG76" s="213" t="str">
        <f>IF('EDCI Data'!AF76="","",'EDCI Data'!AF76)</f>
        <v/>
      </c>
      <c r="AH76" s="213" t="str">
        <f>IF('EDCI Data'!AG76="","",'EDCI Data'!AG76)</f>
        <v/>
      </c>
      <c r="AI76" s="213" t="str">
        <f>IF('EDCI Data'!AH76="","",'EDCI Data'!AH76)</f>
        <v/>
      </c>
      <c r="AJ76" s="213" t="str">
        <f>IF('EDCI Data'!AI76="","",'EDCI Data'!AI76)</f>
        <v/>
      </c>
      <c r="AK76" s="213" t="str">
        <f>IF('EDCI Data'!AJ76="","",'EDCI Data'!AJ76)</f>
        <v/>
      </c>
      <c r="AL76" s="213" t="str">
        <f>IF('EDCI Data'!AK76="","",'EDCI Data'!AK76)</f>
        <v/>
      </c>
      <c r="AM76" s="213" t="str">
        <f>IF('EDCI Data'!AL76="","",'EDCI Data'!AL76)</f>
        <v/>
      </c>
      <c r="AN76" s="213" t="str">
        <f>IF('EDCI Data'!AM76="","",'EDCI Data'!AM76)</f>
        <v/>
      </c>
      <c r="AO76" s="213" t="str">
        <f>IF('EDCI Data'!AN76="","",'EDCI Data'!AN76)</f>
        <v/>
      </c>
      <c r="AP76" s="213" t="str">
        <f>IF('EDCI Data'!AO76="","",'EDCI Data'!AO76)</f>
        <v/>
      </c>
      <c r="AQ76" s="213" t="str">
        <f>IF('EDCI Data'!AP76="","",'EDCI Data'!AP76)</f>
        <v/>
      </c>
      <c r="AR76" s="213" t="str">
        <f>IF('EDCI Data'!AQ76="","",'EDCI Data'!AQ76)</f>
        <v/>
      </c>
      <c r="AS76" s="213" t="str">
        <f>IF('EDCI Data'!AR76="","",'EDCI Data'!AR76)</f>
        <v/>
      </c>
      <c r="AT76" s="213" t="str">
        <f>IF('EDCI Data'!AS76="","",'EDCI Data'!AS76)</f>
        <v/>
      </c>
      <c r="AU76" s="213" t="str">
        <f>IF('EDCI Data'!AT76="","",'EDCI Data'!AT76)</f>
        <v/>
      </c>
      <c r="AV76" s="213" t="str">
        <f>IF('EDCI Data'!AU76="","",'EDCI Data'!AU76)</f>
        <v/>
      </c>
      <c r="AW76" s="213" t="str">
        <f>IF('EDCI Data'!AV76="","",'EDCI Data'!AV76)</f>
        <v/>
      </c>
      <c r="AX76" s="221" t="str">
        <f>IF('EDCI Data'!AW76="","",'EDCI Data'!AW76)</f>
        <v/>
      </c>
      <c r="AY76" s="221" t="str">
        <f>IF('EDCI Data'!AX76="","",'EDCI Data'!AX76)</f>
        <v/>
      </c>
      <c r="AZ76" s="222" t="str">
        <f t="shared" si="103"/>
        <v/>
      </c>
      <c r="BA76" s="223" t="str">
        <f>IF('EDCI Data'!AY76="","",'EDCI Data'!AY76)</f>
        <v/>
      </c>
      <c r="BB76" s="223" t="str">
        <f>IF('EDCI Data'!AZ76="","",'EDCI Data'!AZ76)</f>
        <v/>
      </c>
      <c r="BC76" s="223" t="str">
        <f>IF('EDCI Data'!BA76="","",'EDCI Data'!BA76)</f>
        <v/>
      </c>
      <c r="BD76" s="223" t="str">
        <f>IF('EDCI Data'!BB76="","",'EDCI Data'!BB76)</f>
        <v/>
      </c>
      <c r="BE76" s="223" t="str">
        <f>IF('EDCI Data'!BC76="","",'EDCI Data'!BC76)</f>
        <v/>
      </c>
      <c r="BF76" s="223" t="str">
        <f>IF('EDCI Data'!BD76="","",'EDCI Data'!BD76)</f>
        <v/>
      </c>
      <c r="BG76" s="223" t="str">
        <f>IF('EDCI Data'!BE76="","",'EDCI Data'!BE76)</f>
        <v/>
      </c>
      <c r="BH76" s="223" t="str">
        <f>IF('EDCI Data'!BF76="","",'EDCI Data'!BF76)</f>
        <v/>
      </c>
      <c r="BI76" s="224" t="str">
        <f>IF('EDCI Data'!BG76="","",'EDCI Data'!BG76)</f>
        <v/>
      </c>
      <c r="BJ76" s="225" t="str">
        <f>IF('EDCI Data'!S76="","",'EDCI Data'!S76)</f>
        <v/>
      </c>
      <c r="BK76" s="225" t="str">
        <f>IF('EDCI Data'!T76="","",'EDCI Data'!T76)</f>
        <v/>
      </c>
      <c r="BL76" s="224" t="str">
        <f>IF('EDCI Data'!BJ76="","",'EDCI Data'!BJ76)</f>
        <v/>
      </c>
      <c r="BM76" s="226" t="str">
        <f>IF('EDCI Data'!BK76="","",'EDCI Data'!BK76)</f>
        <v/>
      </c>
      <c r="BN76" s="226" t="str">
        <f>IF('EDCI Data'!BL76="","",'EDCI Data'!BL76)</f>
        <v/>
      </c>
      <c r="BO76" s="227" t="str">
        <f>IF('EDCI Data'!BM76="","",'EDCI Data'!BM76)</f>
        <v/>
      </c>
      <c r="BP76" s="228" t="str">
        <f>IF('EDCI Data'!BN76="","",'EDCI Data'!BN76)</f>
        <v/>
      </c>
      <c r="BQ76" s="229" t="str">
        <f>IF('EDCI Data'!BO76="","",'EDCI Data'!BO76)</f>
        <v/>
      </c>
      <c r="BR76" s="230" t="str">
        <f t="shared" si="104"/>
        <v/>
      </c>
      <c r="BS76" s="230" t="str">
        <f t="shared" si="105"/>
        <v/>
      </c>
      <c r="BT76" s="230" t="str">
        <f t="shared" si="106"/>
        <v/>
      </c>
      <c r="BU76" s="230" t="str">
        <f t="shared" si="107"/>
        <v/>
      </c>
      <c r="BV76" s="230" t="str">
        <f t="shared" si="108"/>
        <v/>
      </c>
      <c r="BW76" s="230" t="str">
        <f>IF(COUNTIFS($BR$10:$BR$259,$BR76,$E$10:$E$259,$E76)&lt;&gt;COUNTIFS($BR$10:$BR$259,$BR76,$E$10:$E$259,$E76,G$10:G$259,G76),BW$8&amp;" for this company in this year is inconsistent across funds, please update accordingly. "&amp;CHAR(10),IF(G76="","",IF(IFERROR(OR(INT(G76)&lt;&gt;G76,ISTEXT(G76),G76&gt;'Source Data (Hidden)'!$T$3),TRUE),"Invalid year of initial investment - Please ensure that the input is a year (not a date) and is not future dated. "&amp;CHAR(10),"")))</f>
        <v/>
      </c>
      <c r="BX76" s="230"/>
      <c r="BY76" s="230" t="str">
        <f>IF(COUNTIFS($BR$10:$BR$259,$BR76,$E$10:$E$259,$E76)&lt;&gt;COUNTIFS($BR$10:$BR$259,$BR76,$E$10:$E$259,$E76,I$10:I$259,I76),BY$8&amp;" for this company in this year is inconsistent across funds, please update accordingly. "&amp;CHAR(10),IF(I76="","",IF(COUNTIF('Source Data (Hidden)'!$A$3:$B$255,I76)=0,"Invalid country of domicile - Please enter a valid input using the drop-down in the 'Country of domicile' column in the EDCI Data tab. "&amp;CHAR(10),"")))</f>
        <v/>
      </c>
      <c r="BZ76" s="230" t="str">
        <f>IF(COUNTIFS($BR$10:$BR$259,$BR76,$E$10:$E$259,$E76)&lt;&gt;COUNTIFS($BR$10:$BR$259,$BR76,$E$10:$E$259,$E76,J$10:J$259,J76),BZ$8&amp;" for this company in this year is inconsistent across funds, please update accordingly. "&amp;CHAR(10),IF(J76="","",IF(COUNTIF('Source Data (Hidden)'!$A$3:$B$255,J76)=0,"Invalid primary country of operations - Please enter a valid input using the drop-down in the 'Primary country of operations' column in the EDCI Data tab and ensure that you have narrowed this down to 1 primary country of operations. "&amp;CHAR(10),"")))</f>
        <v/>
      </c>
      <c r="CA76" s="230" t="str">
        <f>IF(COUNTIFS($BR$10:$BR$259,$BR76,$E$10:$E$259,$E76)&lt;&gt;COUNTIFS($BR$10:$BR$259,$BR76,$E$10:$E$259,$E76,K$10:K$259,K76),CA$8&amp;" for this company in this year is inconsistent across funds, please update accordingly. "&amp;CHAR(10),IF(K76="","",IF(COUNTIF('Source Data (Hidden)'!$C$3:$C$4,K76)&lt;&gt;1,"Invalid company structure - Please classify the portfolio company as either 'Private' or 'Public'. "&amp;CHAR(10),"")))</f>
        <v/>
      </c>
      <c r="CB76" s="230" t="str">
        <f>IF(COUNTIFS($BR$10:$BR$259,$BR76,$E$10:$E$259,$E76)&lt;&gt;COUNTIFS($BR$10:$BR$259,$BR76,$E$10:$E$259,$E76,L$10:L$259,L76),CB$8&amp;" for this company in this year is inconsistent across funds, please update accordingly. "&amp;CHAR(10),IF(L76="","",IF(COUNTIF('Source Data (Hidden)'!$D$3:$D$5,L76)&lt;&gt;1,"Invalid growth stage of company - Please describe the growth stage of the company as either 'Venture', 'Growth' or 'Buyout'. " &amp; CHAR(10),"")))</f>
        <v/>
      </c>
      <c r="CC76" s="230" t="str">
        <f t="shared" si="109"/>
        <v/>
      </c>
      <c r="CD76" s="283" t="str">
        <f t="shared" si="110"/>
        <v/>
      </c>
      <c r="CE76" s="230" t="str">
        <f>IF(COUNTIFS($BR$10:$BR$259,$BR76,$E$10:$E$259,$E76)&lt;&gt;COUNTIFS($BR$10:$BR$259,$BR76,$E$10:$E$259,$E76,O$10:O$259,O76),CE$8&amp;" for this company in this year is inconsistent across funds, please update accordingly. "&amp;CHAR(10),IF(O76="","",IF(COUNTIF('Source Data (Hidden)'!$G$3:$G$13,O76)&lt;&gt;1,"Invalid sector of operations SICS name - Please ensure that you have selected a valid sector of operations using the drop-down list available in the corresponding column in the EDCI Data tab. " &amp; CHAR(10),"")))</f>
        <v/>
      </c>
      <c r="CF76" s="230" t="str">
        <f t="shared" ca="1" si="111"/>
        <v/>
      </c>
      <c r="CG76" s="230" t="str">
        <f t="shared" ca="1" si="112"/>
        <v/>
      </c>
      <c r="CH76" s="230" t="str">
        <f>IF(COUNTIFS($BR$10:$BR$259,$BR76,$E$10:$E$259,$E76)&lt;&gt;COUNTIFS($BR$10:$BR$259,$BR76,$E$10:$E$259,$E76,R$10:R$259,R76),CH$8&amp;" for this company in this year is inconsistent across funds, please update accordingly. "&amp;CHAR(10),IF(R76="","",IF(COUNTIF('Source Data (Hidden)'!$F$3:$F$183,R76)&lt;&gt;1,"Invalid currency input - Please ensure that the currency entered is a monetary unit described using three letter code (ISO 4217 code). " &amp; CHAR(10),"")))</f>
        <v/>
      </c>
      <c r="CI76" s="230" t="str">
        <f t="shared" si="113"/>
        <v/>
      </c>
      <c r="CJ76" s="230" t="str">
        <f t="shared" si="114"/>
        <v/>
      </c>
      <c r="CK76" s="230" t="str">
        <f t="shared" si="115"/>
        <v/>
      </c>
      <c r="CL76" s="230" t="str">
        <f t="shared" si="116"/>
        <v/>
      </c>
      <c r="CM76" s="230" t="str">
        <f>IF(COUNTIFS($BR$10:$BR$259,$BR76,$E$10:$E$259,$E76)&lt;&gt;COUNTIFS($BR$10:$BR$259,$BR76,$E$10:$E$259,$E76,W$10:W$259,W76),CM$8&amp;" for this company in this year is inconsistent across funds, please update accordingly. "&amp;CHAR(10),IF(W76="","",IF(COUNTIF('Source Data (Hidden)'!$L$3:$L$6,W76)&lt;&gt;1,"Invalid input for Scope 1 Methodology - Please choose one of the options from the drop-down list in the corresponding column in the EDCI Data tab. " &amp; CHAR(10),"")))</f>
        <v/>
      </c>
      <c r="CN76" s="230" t="str">
        <f t="shared" si="117"/>
        <v/>
      </c>
      <c r="CO76" s="230" t="str">
        <f>IF(COUNTIFS($BR$10:$BR$259,$BR76,$E$10:$E$259,$E76)&lt;&gt;COUNTIFS($BR$10:$BR$259,$BR76,$E$10:$E$259,$E76,Y$10:Y$259,Y76),CO$8&amp;" for this company in this year is inconsistent across funds, please update accordingly. "&amp;CHAR(10),IF(Y76="","",IF(COUNTIF('Source Data (Hidden)'!$M$3:$M$5,Y76)&lt;&gt;1,"Invalid input for Scope 2 Methodology - Please choose one of the options from the drop-down list in the corresponding column in the EDCI Data tab. " &amp; CHAR(10),"")))</f>
        <v/>
      </c>
      <c r="CP76" s="230" t="str">
        <f t="shared" si="118"/>
        <v/>
      </c>
      <c r="CQ76" s="230" t="str">
        <f>IF(COUNTIFS($BR$10:$BR$259,$BR76,$E$10:$E$259,$E76)&lt;&gt;COUNTIFS($BR$10:$BR$259,$BR76,$E$10:$E$259,$E76,AA$10:AA$259,AA76),CQ$8&amp;" for this company in this year is inconsistent across funds, please update accordingly. "&amp;CHAR(10),IF(AA76="","",IF(COUNTIF('Source Data (Hidden)'!$N$3:$N$6,AA76)&lt;&gt;1,"Invalid input for Scope 3 Methodology - Please choose one of the options from the drop-down list in the corresponding column in the EDCI Data tab. " &amp; CHAR(10),"")))</f>
        <v/>
      </c>
      <c r="CR76" s="230" t="str">
        <f t="shared" si="119"/>
        <v/>
      </c>
      <c r="CS76" s="230" t="str">
        <f t="shared" si="120"/>
        <v/>
      </c>
      <c r="CT76" s="230" t="str">
        <f t="shared" si="121"/>
        <v/>
      </c>
      <c r="CU76" s="230" t="str">
        <f t="shared" si="122"/>
        <v/>
      </c>
      <c r="CV76" s="230" t="str">
        <f t="shared" si="123"/>
        <v/>
      </c>
      <c r="CW76" s="230" t="str">
        <f t="shared" si="124"/>
        <v/>
      </c>
      <c r="CX76" s="230" t="str">
        <f t="shared" si="125"/>
        <v/>
      </c>
      <c r="CY76" s="230" t="str">
        <f t="shared" si="126"/>
        <v/>
      </c>
      <c r="CZ76" s="230" t="str">
        <f t="shared" si="127"/>
        <v/>
      </c>
      <c r="DA76" s="230" t="str">
        <f t="shared" si="128"/>
        <v/>
      </c>
      <c r="DB76" s="230" t="str">
        <f t="shared" si="129"/>
        <v/>
      </c>
      <c r="DC76" s="230" t="str">
        <f t="shared" si="130"/>
        <v/>
      </c>
      <c r="DD76" s="230" t="str">
        <f t="shared" si="131"/>
        <v/>
      </c>
      <c r="DE76" s="230" t="str">
        <f t="shared" si="132"/>
        <v/>
      </c>
      <c r="DF76" s="230" t="str">
        <f t="shared" si="133"/>
        <v/>
      </c>
      <c r="DG76" s="230" t="str">
        <f t="shared" si="134"/>
        <v/>
      </c>
      <c r="DH76" s="283" t="str">
        <f t="shared" si="135"/>
        <v/>
      </c>
      <c r="DI76" s="230" t="str">
        <f t="shared" si="136"/>
        <v/>
      </c>
      <c r="DJ76" s="230" t="str">
        <f>IF(COUNTIFS($BR$10:$BR$259,$BR76,$E$10:$E$259,$E76)&lt;&gt;COUNTIFS($BR$10:$BR$259,$BR76,$E$10:$E$259,$E76,AT$10:AT$259,AT76),DJ$8&amp;" for this company in this year is inconsistent across funds, please update accordingly. "&amp;CHAR(10),IF(AT76="","",IF(COUNTIF('Source Data (Hidden)'!$O$3:$O$5,AT76)&lt;&gt;1,"Invalid input for 'Does this Portco have a decarbonization strategy/plan in place' - Please ensure that you have selected a valid response using the drop-down list available in the corresponding column in the EDCI Data tab. " &amp; CHAR(10),"")))</f>
        <v/>
      </c>
      <c r="DK76" s="230" t="str">
        <f>IF(COUNTIFS($BR$10:$BR$259,$BR76,$E$10:$E$259,$E76)&lt;&gt;COUNTIFS($BR$10:$BR$259,$BR76,$E$10:$E$259,$E76,AU$10:AU$259,AU76),DK$8&amp;" for this company in this year is inconsistent across funds, please update accordingly. "&amp;CHAR(10),IF(AU76="","",IF(COUNTIF('Source Data (Hidden)'!$P$3:$P$5,AU76)&lt;&gt;1,"Invalid input for 'Does the Portfolio Company have a short-term GHG emission reduction target' - Please ensure you have selected a valid response using the drop-down list available in the corresponding column in the EDCI Data tab. " &amp; CHAR(10),"")))</f>
        <v/>
      </c>
      <c r="DL76" s="230" t="str">
        <f>IF(COUNTIFS($BR$10:$BR$259,$BR76,$E$10:$E$259,$E76)&lt;&gt;COUNTIFS($BR$10:$BR$259,$BR76,$E$10:$E$259,$E76,AV$10:AV$259,AV76),DL$8&amp;" for this company in this year is inconsistent across funds, please update accordingly. "&amp;CHAR(10),IF(AV76="","",IF(COUNTIF('Source Data (Hidden)'!$Q$3:$Q$6,AV76)&lt;&gt;1,"Invalid input for 'Does the Portfolio Company have a long-term net zero goal' - Please ensure that you have selected a valid response using the drop-down list available in the corresponding column in the EDCI Data tab. " &amp; CHAR(10),"")))</f>
        <v/>
      </c>
      <c r="DM76" s="230" t="str">
        <f t="shared" si="137"/>
        <v/>
      </c>
      <c r="DN76" s="230" t="str">
        <f t="shared" si="138"/>
        <v/>
      </c>
      <c r="DO76" s="230" t="str">
        <f t="shared" si="139"/>
        <v/>
      </c>
      <c r="DP76" s="230"/>
      <c r="DQ76" s="230" t="str">
        <f t="shared" si="140"/>
        <v/>
      </c>
      <c r="DR76" s="230" t="str">
        <f t="shared" si="141"/>
        <v/>
      </c>
      <c r="DS76" s="230" t="str">
        <f t="shared" si="142"/>
        <v/>
      </c>
      <c r="DT76" s="230" t="str">
        <f t="shared" si="143"/>
        <v/>
      </c>
      <c r="DU76" s="230" t="str">
        <f t="shared" si="144"/>
        <v/>
      </c>
      <c r="DV76" s="230" t="str">
        <f t="shared" si="145"/>
        <v/>
      </c>
      <c r="DW76" s="230" t="str">
        <f t="shared" si="146"/>
        <v/>
      </c>
      <c r="DX76" s="230" t="str">
        <f t="shared" si="147"/>
        <v/>
      </c>
      <c r="DY76" s="230" t="str">
        <f t="shared" si="148"/>
        <v/>
      </c>
      <c r="DZ76" s="230" t="str">
        <f t="shared" si="149"/>
        <v/>
      </c>
      <c r="EA76" s="230" t="str">
        <f t="shared" si="150"/>
        <v/>
      </c>
      <c r="EB76" s="230" t="str">
        <f t="shared" si="151"/>
        <v/>
      </c>
      <c r="EC76" s="284" t="str">
        <f t="shared" si="152"/>
        <v/>
      </c>
      <c r="ED76" s="284" t="str">
        <f t="shared" si="153"/>
        <v/>
      </c>
      <c r="EE76" s="230" t="str">
        <f t="shared" si="154"/>
        <v/>
      </c>
      <c r="EF76" s="230" t="str">
        <f>IF(COUNTIFS($BR$10:$BR$259,$BR76,$E$10:$E$259,$E76)&lt;&gt;COUNTIFS($BR$10:$BR$259,$BR76,$E$10:$E$259,$E76,BP$10:BP$259,BP76),EF$8&amp;" for this company in this year is inconsistent across funds, please update accordingly. "&amp;CHAR(10),IF(AND(BP76="",BQ76=""),"",IF(OR(AND(BQ76&lt;&gt;"",BP76&lt;&gt;"",BP76&lt;&gt;"Y"),AND(BQ76&lt;&gt;"",BP76=""),COUNTIF('Source Data (Hidden)'!$S$3:$S$4,BP76)&lt;&gt;1),"Invalid input for 'Do you conduct an employee survey' - Please ensure the input is either Y or N or leave blank if data is not available. If you have reported a % response rate to employee survey then the input for this metric should be Y. " &amp; CHAR(10),"")))</f>
        <v/>
      </c>
      <c r="EG76" s="230" t="str">
        <f t="shared" si="155"/>
        <v/>
      </c>
    </row>
    <row r="77" spans="1:137" s="154" customFormat="1" ht="60" customHeight="1" x14ac:dyDescent="0.35">
      <c r="A77" s="153"/>
      <c r="B77" s="212" t="str">
        <f t="shared" ca="1" si="102"/>
        <v/>
      </c>
      <c r="C77" s="213" t="str">
        <f>IF('EDCI Data'!B77="","",'EDCI Data'!B77)</f>
        <v/>
      </c>
      <c r="D77" s="214" t="str">
        <f>IF('EDCI Data'!C77="","",'EDCI Data'!C77)</f>
        <v/>
      </c>
      <c r="E77" s="215" t="str">
        <f>IF('EDCI Data'!D77="","",'EDCI Data'!D77)</f>
        <v/>
      </c>
      <c r="F77" s="216" t="str">
        <f>IF('EDCI Data'!E77="","",'EDCI Data'!E77)</f>
        <v/>
      </c>
      <c r="G77" s="213" t="str">
        <f>IF('EDCI Data'!F77="","",'EDCI Data'!F77)</f>
        <v/>
      </c>
      <c r="H77" s="213" t="str">
        <f>IF('EDCI Data'!G77="","",'EDCI Data'!G77)</f>
        <v/>
      </c>
      <c r="I77" s="213" t="str">
        <f>IF('EDCI Data'!H77="","",'EDCI Data'!H77)</f>
        <v/>
      </c>
      <c r="J77" s="213" t="str">
        <f>IF('EDCI Data'!I77="","",'EDCI Data'!I77)</f>
        <v/>
      </c>
      <c r="K77" s="213" t="str">
        <f>IF('EDCI Data'!J77="","",'EDCI Data'!J77)</f>
        <v/>
      </c>
      <c r="L77" s="213" t="str">
        <f>IF('EDCI Data'!K77="","",'EDCI Data'!K77)</f>
        <v/>
      </c>
      <c r="M77" s="217" t="str">
        <f>IF('EDCI Data'!L77="","",'EDCI Data'!L77)</f>
        <v/>
      </c>
      <c r="N77" s="217" t="str">
        <f>IF('EDCI Data'!M77="","",'EDCI Data'!M77)</f>
        <v/>
      </c>
      <c r="O77" s="213" t="str">
        <f>IF('EDCI Data'!N77="","",'EDCI Data'!N77)</f>
        <v/>
      </c>
      <c r="P77" s="213" t="str">
        <f>IF('EDCI Data'!O77="","",'EDCI Data'!O77)</f>
        <v/>
      </c>
      <c r="Q77" s="213" t="str">
        <f>IF('EDCI Data'!P77="","",'EDCI Data'!P77)</f>
        <v/>
      </c>
      <c r="R77" s="213" t="str">
        <f>IF('EDCI Data'!Q77="","",'EDCI Data'!Q77)</f>
        <v/>
      </c>
      <c r="S77" s="218" t="str">
        <f>IF('EDCI Data'!R77="","",'EDCI Data'!R77)</f>
        <v/>
      </c>
      <c r="T77" s="219" t="str">
        <f>IF('EDCI Data'!S77="","",'EDCI Data'!S77)</f>
        <v/>
      </c>
      <c r="U77" s="219" t="str">
        <f>IF('EDCI Data'!T77="","",'EDCI Data'!T77)</f>
        <v/>
      </c>
      <c r="V77" s="220" t="str">
        <f>IF('EDCI Data'!U77="","",'EDCI Data'!U77)</f>
        <v/>
      </c>
      <c r="W77" s="213" t="str">
        <f>IF('EDCI Data'!V77="","",'EDCI Data'!V77)</f>
        <v/>
      </c>
      <c r="X77" s="220" t="str">
        <f>IF('EDCI Data'!W77="","",'EDCI Data'!W77)</f>
        <v/>
      </c>
      <c r="Y77" s="213" t="str">
        <f>IF('EDCI Data'!X77="","",'EDCI Data'!X77)</f>
        <v/>
      </c>
      <c r="Z77" s="220" t="str">
        <f>IF('EDCI Data'!Y77="","",'EDCI Data'!Y77)</f>
        <v/>
      </c>
      <c r="AA77" s="213" t="str">
        <f>IF('EDCI Data'!Z77="","",'EDCI Data'!Z77)</f>
        <v/>
      </c>
      <c r="AB77" s="213" t="str">
        <f>IF('EDCI Data'!AA77="","",'EDCI Data'!AA77)</f>
        <v/>
      </c>
      <c r="AC77" s="213" t="str">
        <f>IF('EDCI Data'!AB77="","",'EDCI Data'!AB77)</f>
        <v/>
      </c>
      <c r="AD77" s="213" t="str">
        <f>IF('EDCI Data'!AC77="","",'EDCI Data'!AC77)</f>
        <v/>
      </c>
      <c r="AE77" s="213" t="str">
        <f>IF('EDCI Data'!AD77="","",'EDCI Data'!AD77)</f>
        <v/>
      </c>
      <c r="AF77" s="213" t="str">
        <f>IF('EDCI Data'!AE77="","",'EDCI Data'!AE77)</f>
        <v/>
      </c>
      <c r="AG77" s="213" t="str">
        <f>IF('EDCI Data'!AF77="","",'EDCI Data'!AF77)</f>
        <v/>
      </c>
      <c r="AH77" s="213" t="str">
        <f>IF('EDCI Data'!AG77="","",'EDCI Data'!AG77)</f>
        <v/>
      </c>
      <c r="AI77" s="213" t="str">
        <f>IF('EDCI Data'!AH77="","",'EDCI Data'!AH77)</f>
        <v/>
      </c>
      <c r="AJ77" s="213" t="str">
        <f>IF('EDCI Data'!AI77="","",'EDCI Data'!AI77)</f>
        <v/>
      </c>
      <c r="AK77" s="213" t="str">
        <f>IF('EDCI Data'!AJ77="","",'EDCI Data'!AJ77)</f>
        <v/>
      </c>
      <c r="AL77" s="213" t="str">
        <f>IF('EDCI Data'!AK77="","",'EDCI Data'!AK77)</f>
        <v/>
      </c>
      <c r="AM77" s="213" t="str">
        <f>IF('EDCI Data'!AL77="","",'EDCI Data'!AL77)</f>
        <v/>
      </c>
      <c r="AN77" s="213" t="str">
        <f>IF('EDCI Data'!AM77="","",'EDCI Data'!AM77)</f>
        <v/>
      </c>
      <c r="AO77" s="213" t="str">
        <f>IF('EDCI Data'!AN77="","",'EDCI Data'!AN77)</f>
        <v/>
      </c>
      <c r="AP77" s="213" t="str">
        <f>IF('EDCI Data'!AO77="","",'EDCI Data'!AO77)</f>
        <v/>
      </c>
      <c r="AQ77" s="213" t="str">
        <f>IF('EDCI Data'!AP77="","",'EDCI Data'!AP77)</f>
        <v/>
      </c>
      <c r="AR77" s="213" t="str">
        <f>IF('EDCI Data'!AQ77="","",'EDCI Data'!AQ77)</f>
        <v/>
      </c>
      <c r="AS77" s="213" t="str">
        <f>IF('EDCI Data'!AR77="","",'EDCI Data'!AR77)</f>
        <v/>
      </c>
      <c r="AT77" s="213" t="str">
        <f>IF('EDCI Data'!AS77="","",'EDCI Data'!AS77)</f>
        <v/>
      </c>
      <c r="AU77" s="213" t="str">
        <f>IF('EDCI Data'!AT77="","",'EDCI Data'!AT77)</f>
        <v/>
      </c>
      <c r="AV77" s="213" t="str">
        <f>IF('EDCI Data'!AU77="","",'EDCI Data'!AU77)</f>
        <v/>
      </c>
      <c r="AW77" s="213" t="str">
        <f>IF('EDCI Data'!AV77="","",'EDCI Data'!AV77)</f>
        <v/>
      </c>
      <c r="AX77" s="221" t="str">
        <f>IF('EDCI Data'!AW77="","",'EDCI Data'!AW77)</f>
        <v/>
      </c>
      <c r="AY77" s="221" t="str">
        <f>IF('EDCI Data'!AX77="","",'EDCI Data'!AX77)</f>
        <v/>
      </c>
      <c r="AZ77" s="222" t="str">
        <f t="shared" si="103"/>
        <v/>
      </c>
      <c r="BA77" s="223" t="str">
        <f>IF('EDCI Data'!AY77="","",'EDCI Data'!AY77)</f>
        <v/>
      </c>
      <c r="BB77" s="223" t="str">
        <f>IF('EDCI Data'!AZ77="","",'EDCI Data'!AZ77)</f>
        <v/>
      </c>
      <c r="BC77" s="223" t="str">
        <f>IF('EDCI Data'!BA77="","",'EDCI Data'!BA77)</f>
        <v/>
      </c>
      <c r="BD77" s="223" t="str">
        <f>IF('EDCI Data'!BB77="","",'EDCI Data'!BB77)</f>
        <v/>
      </c>
      <c r="BE77" s="223" t="str">
        <f>IF('EDCI Data'!BC77="","",'EDCI Data'!BC77)</f>
        <v/>
      </c>
      <c r="BF77" s="223" t="str">
        <f>IF('EDCI Data'!BD77="","",'EDCI Data'!BD77)</f>
        <v/>
      </c>
      <c r="BG77" s="223" t="str">
        <f>IF('EDCI Data'!BE77="","",'EDCI Data'!BE77)</f>
        <v/>
      </c>
      <c r="BH77" s="223" t="str">
        <f>IF('EDCI Data'!BF77="","",'EDCI Data'!BF77)</f>
        <v/>
      </c>
      <c r="BI77" s="224" t="str">
        <f>IF('EDCI Data'!BG77="","",'EDCI Data'!BG77)</f>
        <v/>
      </c>
      <c r="BJ77" s="225" t="str">
        <f>IF('EDCI Data'!S77="","",'EDCI Data'!S77)</f>
        <v/>
      </c>
      <c r="BK77" s="225" t="str">
        <f>IF('EDCI Data'!T77="","",'EDCI Data'!T77)</f>
        <v/>
      </c>
      <c r="BL77" s="224" t="str">
        <f>IF('EDCI Data'!BJ77="","",'EDCI Data'!BJ77)</f>
        <v/>
      </c>
      <c r="BM77" s="226" t="str">
        <f>IF('EDCI Data'!BK77="","",'EDCI Data'!BK77)</f>
        <v/>
      </c>
      <c r="BN77" s="226" t="str">
        <f>IF('EDCI Data'!BL77="","",'EDCI Data'!BL77)</f>
        <v/>
      </c>
      <c r="BO77" s="227" t="str">
        <f>IF('EDCI Data'!BM77="","",'EDCI Data'!BM77)</f>
        <v/>
      </c>
      <c r="BP77" s="228" t="str">
        <f>IF('EDCI Data'!BN77="","",'EDCI Data'!BN77)</f>
        <v/>
      </c>
      <c r="BQ77" s="229" t="str">
        <f>IF('EDCI Data'!BO77="","",'EDCI Data'!BO77)</f>
        <v/>
      </c>
      <c r="BR77" s="230" t="str">
        <f t="shared" si="104"/>
        <v/>
      </c>
      <c r="BS77" s="230" t="str">
        <f t="shared" si="105"/>
        <v/>
      </c>
      <c r="BT77" s="230" t="str">
        <f t="shared" si="106"/>
        <v/>
      </c>
      <c r="BU77" s="230" t="str">
        <f t="shared" si="107"/>
        <v/>
      </c>
      <c r="BV77" s="230" t="str">
        <f t="shared" si="108"/>
        <v/>
      </c>
      <c r="BW77" s="230" t="str">
        <f>IF(COUNTIFS($BR$10:$BR$259,$BR77,$E$10:$E$259,$E77)&lt;&gt;COUNTIFS($BR$10:$BR$259,$BR77,$E$10:$E$259,$E77,G$10:G$259,G77),BW$8&amp;" for this company in this year is inconsistent across funds, please update accordingly. "&amp;CHAR(10),IF(G77="","",IF(IFERROR(OR(INT(G77)&lt;&gt;G77,ISTEXT(G77),G77&gt;'Source Data (Hidden)'!$T$3),TRUE),"Invalid year of initial investment - Please ensure that the input is a year (not a date) and is not future dated. "&amp;CHAR(10),"")))</f>
        <v/>
      </c>
      <c r="BX77" s="230"/>
      <c r="BY77" s="230" t="str">
        <f>IF(COUNTIFS($BR$10:$BR$259,$BR77,$E$10:$E$259,$E77)&lt;&gt;COUNTIFS($BR$10:$BR$259,$BR77,$E$10:$E$259,$E77,I$10:I$259,I77),BY$8&amp;" for this company in this year is inconsistent across funds, please update accordingly. "&amp;CHAR(10),IF(I77="","",IF(COUNTIF('Source Data (Hidden)'!$A$3:$B$255,I77)=0,"Invalid country of domicile - Please enter a valid input using the drop-down in the 'Country of domicile' column in the EDCI Data tab. "&amp;CHAR(10),"")))</f>
        <v/>
      </c>
      <c r="BZ77" s="230" t="str">
        <f>IF(COUNTIFS($BR$10:$BR$259,$BR77,$E$10:$E$259,$E77)&lt;&gt;COUNTIFS($BR$10:$BR$259,$BR77,$E$10:$E$259,$E77,J$10:J$259,J77),BZ$8&amp;" for this company in this year is inconsistent across funds, please update accordingly. "&amp;CHAR(10),IF(J77="","",IF(COUNTIF('Source Data (Hidden)'!$A$3:$B$255,J77)=0,"Invalid primary country of operations - Please enter a valid input using the drop-down in the 'Primary country of operations' column in the EDCI Data tab and ensure that you have narrowed this down to 1 primary country of operations. "&amp;CHAR(10),"")))</f>
        <v/>
      </c>
      <c r="CA77" s="230" t="str">
        <f>IF(COUNTIFS($BR$10:$BR$259,$BR77,$E$10:$E$259,$E77)&lt;&gt;COUNTIFS($BR$10:$BR$259,$BR77,$E$10:$E$259,$E77,K$10:K$259,K77),CA$8&amp;" for this company in this year is inconsistent across funds, please update accordingly. "&amp;CHAR(10),IF(K77="","",IF(COUNTIF('Source Data (Hidden)'!$C$3:$C$4,K77)&lt;&gt;1,"Invalid company structure - Please classify the portfolio company as either 'Private' or 'Public'. "&amp;CHAR(10),"")))</f>
        <v/>
      </c>
      <c r="CB77" s="230" t="str">
        <f>IF(COUNTIFS($BR$10:$BR$259,$BR77,$E$10:$E$259,$E77)&lt;&gt;COUNTIFS($BR$10:$BR$259,$BR77,$E$10:$E$259,$E77,L$10:L$259,L77),CB$8&amp;" for this company in this year is inconsistent across funds, please update accordingly. "&amp;CHAR(10),IF(L77="","",IF(COUNTIF('Source Data (Hidden)'!$D$3:$D$5,L77)&lt;&gt;1,"Invalid growth stage of company - Please describe the growth stage of the company as either 'Venture', 'Growth' or 'Buyout'. " &amp; CHAR(10),"")))</f>
        <v/>
      </c>
      <c r="CC77" s="230" t="str">
        <f t="shared" si="109"/>
        <v/>
      </c>
      <c r="CD77" s="283" t="str">
        <f t="shared" si="110"/>
        <v/>
      </c>
      <c r="CE77" s="230" t="str">
        <f>IF(COUNTIFS($BR$10:$BR$259,$BR77,$E$10:$E$259,$E77)&lt;&gt;COUNTIFS($BR$10:$BR$259,$BR77,$E$10:$E$259,$E77,O$10:O$259,O77),CE$8&amp;" for this company in this year is inconsistent across funds, please update accordingly. "&amp;CHAR(10),IF(O77="","",IF(COUNTIF('Source Data (Hidden)'!$G$3:$G$13,O77)&lt;&gt;1,"Invalid sector of operations SICS name - Please ensure that you have selected a valid sector of operations using the drop-down list available in the corresponding column in the EDCI Data tab. " &amp; CHAR(10),"")))</f>
        <v/>
      </c>
      <c r="CF77" s="230" t="str">
        <f t="shared" ca="1" si="111"/>
        <v/>
      </c>
      <c r="CG77" s="230" t="str">
        <f t="shared" ca="1" si="112"/>
        <v/>
      </c>
      <c r="CH77" s="230" t="str">
        <f>IF(COUNTIFS($BR$10:$BR$259,$BR77,$E$10:$E$259,$E77)&lt;&gt;COUNTIFS($BR$10:$BR$259,$BR77,$E$10:$E$259,$E77,R$10:R$259,R77),CH$8&amp;" for this company in this year is inconsistent across funds, please update accordingly. "&amp;CHAR(10),IF(R77="","",IF(COUNTIF('Source Data (Hidden)'!$F$3:$F$183,R77)&lt;&gt;1,"Invalid currency input - Please ensure that the currency entered is a monetary unit described using three letter code (ISO 4217 code). " &amp; CHAR(10),"")))</f>
        <v/>
      </c>
      <c r="CI77" s="230" t="str">
        <f t="shared" si="113"/>
        <v/>
      </c>
      <c r="CJ77" s="230" t="str">
        <f t="shared" si="114"/>
        <v/>
      </c>
      <c r="CK77" s="230" t="str">
        <f t="shared" si="115"/>
        <v/>
      </c>
      <c r="CL77" s="230" t="str">
        <f t="shared" si="116"/>
        <v/>
      </c>
      <c r="CM77" s="230" t="str">
        <f>IF(COUNTIFS($BR$10:$BR$259,$BR77,$E$10:$E$259,$E77)&lt;&gt;COUNTIFS($BR$10:$BR$259,$BR77,$E$10:$E$259,$E77,W$10:W$259,W77),CM$8&amp;" for this company in this year is inconsistent across funds, please update accordingly. "&amp;CHAR(10),IF(W77="","",IF(COUNTIF('Source Data (Hidden)'!$L$3:$L$6,W77)&lt;&gt;1,"Invalid input for Scope 1 Methodology - Please choose one of the options from the drop-down list in the corresponding column in the EDCI Data tab. " &amp; CHAR(10),"")))</f>
        <v/>
      </c>
      <c r="CN77" s="230" t="str">
        <f t="shared" si="117"/>
        <v/>
      </c>
      <c r="CO77" s="230" t="str">
        <f>IF(COUNTIFS($BR$10:$BR$259,$BR77,$E$10:$E$259,$E77)&lt;&gt;COUNTIFS($BR$10:$BR$259,$BR77,$E$10:$E$259,$E77,Y$10:Y$259,Y77),CO$8&amp;" for this company in this year is inconsistent across funds, please update accordingly. "&amp;CHAR(10),IF(Y77="","",IF(COUNTIF('Source Data (Hidden)'!$M$3:$M$5,Y77)&lt;&gt;1,"Invalid input for Scope 2 Methodology - Please choose one of the options from the drop-down list in the corresponding column in the EDCI Data tab. " &amp; CHAR(10),"")))</f>
        <v/>
      </c>
      <c r="CP77" s="230" t="str">
        <f t="shared" si="118"/>
        <v/>
      </c>
      <c r="CQ77" s="230" t="str">
        <f>IF(COUNTIFS($BR$10:$BR$259,$BR77,$E$10:$E$259,$E77)&lt;&gt;COUNTIFS($BR$10:$BR$259,$BR77,$E$10:$E$259,$E77,AA$10:AA$259,AA77),CQ$8&amp;" for this company in this year is inconsistent across funds, please update accordingly. "&amp;CHAR(10),IF(AA77="","",IF(COUNTIF('Source Data (Hidden)'!$N$3:$N$6,AA77)&lt;&gt;1,"Invalid input for Scope 3 Methodology - Please choose one of the options from the drop-down list in the corresponding column in the EDCI Data tab. " &amp; CHAR(10),"")))</f>
        <v/>
      </c>
      <c r="CR77" s="230" t="str">
        <f t="shared" si="119"/>
        <v/>
      </c>
      <c r="CS77" s="230" t="str">
        <f t="shared" si="120"/>
        <v/>
      </c>
      <c r="CT77" s="230" t="str">
        <f t="shared" si="121"/>
        <v/>
      </c>
      <c r="CU77" s="230" t="str">
        <f t="shared" si="122"/>
        <v/>
      </c>
      <c r="CV77" s="230" t="str">
        <f t="shared" si="123"/>
        <v/>
      </c>
      <c r="CW77" s="230" t="str">
        <f t="shared" si="124"/>
        <v/>
      </c>
      <c r="CX77" s="230" t="str">
        <f t="shared" si="125"/>
        <v/>
      </c>
      <c r="CY77" s="230" t="str">
        <f t="shared" si="126"/>
        <v/>
      </c>
      <c r="CZ77" s="230" t="str">
        <f t="shared" si="127"/>
        <v/>
      </c>
      <c r="DA77" s="230" t="str">
        <f t="shared" si="128"/>
        <v/>
      </c>
      <c r="DB77" s="230" t="str">
        <f t="shared" si="129"/>
        <v/>
      </c>
      <c r="DC77" s="230" t="str">
        <f t="shared" si="130"/>
        <v/>
      </c>
      <c r="DD77" s="230" t="str">
        <f t="shared" si="131"/>
        <v/>
      </c>
      <c r="DE77" s="230" t="str">
        <f t="shared" si="132"/>
        <v/>
      </c>
      <c r="DF77" s="230" t="str">
        <f t="shared" si="133"/>
        <v/>
      </c>
      <c r="DG77" s="230" t="str">
        <f t="shared" si="134"/>
        <v/>
      </c>
      <c r="DH77" s="283" t="str">
        <f t="shared" si="135"/>
        <v/>
      </c>
      <c r="DI77" s="230" t="str">
        <f t="shared" si="136"/>
        <v/>
      </c>
      <c r="DJ77" s="230" t="str">
        <f>IF(COUNTIFS($BR$10:$BR$259,$BR77,$E$10:$E$259,$E77)&lt;&gt;COUNTIFS($BR$10:$BR$259,$BR77,$E$10:$E$259,$E77,AT$10:AT$259,AT77),DJ$8&amp;" for this company in this year is inconsistent across funds, please update accordingly. "&amp;CHAR(10),IF(AT77="","",IF(COUNTIF('Source Data (Hidden)'!$O$3:$O$5,AT77)&lt;&gt;1,"Invalid input for 'Does this Portco have a decarbonization strategy/plan in place' - Please ensure that you have selected a valid response using the drop-down list available in the corresponding column in the EDCI Data tab. " &amp; CHAR(10),"")))</f>
        <v/>
      </c>
      <c r="DK77" s="230" t="str">
        <f>IF(COUNTIFS($BR$10:$BR$259,$BR77,$E$10:$E$259,$E77)&lt;&gt;COUNTIFS($BR$10:$BR$259,$BR77,$E$10:$E$259,$E77,AU$10:AU$259,AU77),DK$8&amp;" for this company in this year is inconsistent across funds, please update accordingly. "&amp;CHAR(10),IF(AU77="","",IF(COUNTIF('Source Data (Hidden)'!$P$3:$P$5,AU77)&lt;&gt;1,"Invalid input for 'Does the Portfolio Company have a short-term GHG emission reduction target' - Please ensure you have selected a valid response using the drop-down list available in the corresponding column in the EDCI Data tab. " &amp; CHAR(10),"")))</f>
        <v/>
      </c>
      <c r="DL77" s="230" t="str">
        <f>IF(COUNTIFS($BR$10:$BR$259,$BR77,$E$10:$E$259,$E77)&lt;&gt;COUNTIFS($BR$10:$BR$259,$BR77,$E$10:$E$259,$E77,AV$10:AV$259,AV77),DL$8&amp;" for this company in this year is inconsistent across funds, please update accordingly. "&amp;CHAR(10),IF(AV77="","",IF(COUNTIF('Source Data (Hidden)'!$Q$3:$Q$6,AV77)&lt;&gt;1,"Invalid input for 'Does the Portfolio Company have a long-term net zero goal' - Please ensure that you have selected a valid response using the drop-down list available in the corresponding column in the EDCI Data tab. " &amp; CHAR(10),"")))</f>
        <v/>
      </c>
      <c r="DM77" s="230" t="str">
        <f t="shared" si="137"/>
        <v/>
      </c>
      <c r="DN77" s="230" t="str">
        <f t="shared" si="138"/>
        <v/>
      </c>
      <c r="DO77" s="230" t="str">
        <f t="shared" si="139"/>
        <v/>
      </c>
      <c r="DP77" s="230"/>
      <c r="DQ77" s="230" t="str">
        <f t="shared" si="140"/>
        <v/>
      </c>
      <c r="DR77" s="230" t="str">
        <f t="shared" si="141"/>
        <v/>
      </c>
      <c r="DS77" s="230" t="str">
        <f t="shared" si="142"/>
        <v/>
      </c>
      <c r="DT77" s="230" t="str">
        <f t="shared" si="143"/>
        <v/>
      </c>
      <c r="DU77" s="230" t="str">
        <f t="shared" si="144"/>
        <v/>
      </c>
      <c r="DV77" s="230" t="str">
        <f t="shared" si="145"/>
        <v/>
      </c>
      <c r="DW77" s="230" t="str">
        <f t="shared" si="146"/>
        <v/>
      </c>
      <c r="DX77" s="230" t="str">
        <f t="shared" si="147"/>
        <v/>
      </c>
      <c r="DY77" s="230" t="str">
        <f t="shared" si="148"/>
        <v/>
      </c>
      <c r="DZ77" s="230" t="str">
        <f t="shared" si="149"/>
        <v/>
      </c>
      <c r="EA77" s="230" t="str">
        <f t="shared" si="150"/>
        <v/>
      </c>
      <c r="EB77" s="230" t="str">
        <f t="shared" si="151"/>
        <v/>
      </c>
      <c r="EC77" s="284" t="str">
        <f t="shared" si="152"/>
        <v/>
      </c>
      <c r="ED77" s="284" t="str">
        <f t="shared" si="153"/>
        <v/>
      </c>
      <c r="EE77" s="230" t="str">
        <f t="shared" si="154"/>
        <v/>
      </c>
      <c r="EF77" s="230" t="str">
        <f>IF(COUNTIFS($BR$10:$BR$259,$BR77,$E$10:$E$259,$E77)&lt;&gt;COUNTIFS($BR$10:$BR$259,$BR77,$E$10:$E$259,$E77,BP$10:BP$259,BP77),EF$8&amp;" for this company in this year is inconsistent across funds, please update accordingly. "&amp;CHAR(10),IF(AND(BP77="",BQ77=""),"",IF(OR(AND(BQ77&lt;&gt;"",BP77&lt;&gt;"",BP77&lt;&gt;"Y"),AND(BQ77&lt;&gt;"",BP77=""),COUNTIF('Source Data (Hidden)'!$S$3:$S$4,BP77)&lt;&gt;1),"Invalid input for 'Do you conduct an employee survey' - Please ensure the input is either Y or N or leave blank if data is not available. If you have reported a % response rate to employee survey then the input for this metric should be Y. " &amp; CHAR(10),"")))</f>
        <v/>
      </c>
      <c r="EG77" s="230" t="str">
        <f t="shared" si="155"/>
        <v/>
      </c>
    </row>
    <row r="78" spans="1:137" s="154" customFormat="1" ht="60" customHeight="1" x14ac:dyDescent="0.35">
      <c r="A78" s="153"/>
      <c r="B78" s="212" t="str">
        <f t="shared" ca="1" si="102"/>
        <v/>
      </c>
      <c r="C78" s="213" t="str">
        <f>IF('EDCI Data'!B78="","",'EDCI Data'!B78)</f>
        <v/>
      </c>
      <c r="D78" s="214" t="str">
        <f>IF('EDCI Data'!C78="","",'EDCI Data'!C78)</f>
        <v/>
      </c>
      <c r="E78" s="215" t="str">
        <f>IF('EDCI Data'!D78="","",'EDCI Data'!D78)</f>
        <v/>
      </c>
      <c r="F78" s="216" t="str">
        <f>IF('EDCI Data'!E78="","",'EDCI Data'!E78)</f>
        <v/>
      </c>
      <c r="G78" s="213" t="str">
        <f>IF('EDCI Data'!F78="","",'EDCI Data'!F78)</f>
        <v/>
      </c>
      <c r="H78" s="213" t="str">
        <f>IF('EDCI Data'!G78="","",'EDCI Data'!G78)</f>
        <v/>
      </c>
      <c r="I78" s="213" t="str">
        <f>IF('EDCI Data'!H78="","",'EDCI Data'!H78)</f>
        <v/>
      </c>
      <c r="J78" s="213" t="str">
        <f>IF('EDCI Data'!I78="","",'EDCI Data'!I78)</f>
        <v/>
      </c>
      <c r="K78" s="213" t="str">
        <f>IF('EDCI Data'!J78="","",'EDCI Data'!J78)</f>
        <v/>
      </c>
      <c r="L78" s="213" t="str">
        <f>IF('EDCI Data'!K78="","",'EDCI Data'!K78)</f>
        <v/>
      </c>
      <c r="M78" s="217" t="str">
        <f>IF('EDCI Data'!L78="","",'EDCI Data'!L78)</f>
        <v/>
      </c>
      <c r="N78" s="217" t="str">
        <f>IF('EDCI Data'!M78="","",'EDCI Data'!M78)</f>
        <v/>
      </c>
      <c r="O78" s="213" t="str">
        <f>IF('EDCI Data'!N78="","",'EDCI Data'!N78)</f>
        <v/>
      </c>
      <c r="P78" s="213" t="str">
        <f>IF('EDCI Data'!O78="","",'EDCI Data'!O78)</f>
        <v/>
      </c>
      <c r="Q78" s="213" t="str">
        <f>IF('EDCI Data'!P78="","",'EDCI Data'!P78)</f>
        <v/>
      </c>
      <c r="R78" s="213" t="str">
        <f>IF('EDCI Data'!Q78="","",'EDCI Data'!Q78)</f>
        <v/>
      </c>
      <c r="S78" s="218" t="str">
        <f>IF('EDCI Data'!R78="","",'EDCI Data'!R78)</f>
        <v/>
      </c>
      <c r="T78" s="219" t="str">
        <f>IF('EDCI Data'!S78="","",'EDCI Data'!S78)</f>
        <v/>
      </c>
      <c r="U78" s="219" t="str">
        <f>IF('EDCI Data'!T78="","",'EDCI Data'!T78)</f>
        <v/>
      </c>
      <c r="V78" s="220" t="str">
        <f>IF('EDCI Data'!U78="","",'EDCI Data'!U78)</f>
        <v/>
      </c>
      <c r="W78" s="213" t="str">
        <f>IF('EDCI Data'!V78="","",'EDCI Data'!V78)</f>
        <v/>
      </c>
      <c r="X78" s="220" t="str">
        <f>IF('EDCI Data'!W78="","",'EDCI Data'!W78)</f>
        <v/>
      </c>
      <c r="Y78" s="213" t="str">
        <f>IF('EDCI Data'!X78="","",'EDCI Data'!X78)</f>
        <v/>
      </c>
      <c r="Z78" s="220" t="str">
        <f>IF('EDCI Data'!Y78="","",'EDCI Data'!Y78)</f>
        <v/>
      </c>
      <c r="AA78" s="213" t="str">
        <f>IF('EDCI Data'!Z78="","",'EDCI Data'!Z78)</f>
        <v/>
      </c>
      <c r="AB78" s="213" t="str">
        <f>IF('EDCI Data'!AA78="","",'EDCI Data'!AA78)</f>
        <v/>
      </c>
      <c r="AC78" s="213" t="str">
        <f>IF('EDCI Data'!AB78="","",'EDCI Data'!AB78)</f>
        <v/>
      </c>
      <c r="AD78" s="213" t="str">
        <f>IF('EDCI Data'!AC78="","",'EDCI Data'!AC78)</f>
        <v/>
      </c>
      <c r="AE78" s="213" t="str">
        <f>IF('EDCI Data'!AD78="","",'EDCI Data'!AD78)</f>
        <v/>
      </c>
      <c r="AF78" s="213" t="str">
        <f>IF('EDCI Data'!AE78="","",'EDCI Data'!AE78)</f>
        <v/>
      </c>
      <c r="AG78" s="213" t="str">
        <f>IF('EDCI Data'!AF78="","",'EDCI Data'!AF78)</f>
        <v/>
      </c>
      <c r="AH78" s="213" t="str">
        <f>IF('EDCI Data'!AG78="","",'EDCI Data'!AG78)</f>
        <v/>
      </c>
      <c r="AI78" s="213" t="str">
        <f>IF('EDCI Data'!AH78="","",'EDCI Data'!AH78)</f>
        <v/>
      </c>
      <c r="AJ78" s="213" t="str">
        <f>IF('EDCI Data'!AI78="","",'EDCI Data'!AI78)</f>
        <v/>
      </c>
      <c r="AK78" s="213" t="str">
        <f>IF('EDCI Data'!AJ78="","",'EDCI Data'!AJ78)</f>
        <v/>
      </c>
      <c r="AL78" s="213" t="str">
        <f>IF('EDCI Data'!AK78="","",'EDCI Data'!AK78)</f>
        <v/>
      </c>
      <c r="AM78" s="213" t="str">
        <f>IF('EDCI Data'!AL78="","",'EDCI Data'!AL78)</f>
        <v/>
      </c>
      <c r="AN78" s="213" t="str">
        <f>IF('EDCI Data'!AM78="","",'EDCI Data'!AM78)</f>
        <v/>
      </c>
      <c r="AO78" s="213" t="str">
        <f>IF('EDCI Data'!AN78="","",'EDCI Data'!AN78)</f>
        <v/>
      </c>
      <c r="AP78" s="213" t="str">
        <f>IF('EDCI Data'!AO78="","",'EDCI Data'!AO78)</f>
        <v/>
      </c>
      <c r="AQ78" s="213" t="str">
        <f>IF('EDCI Data'!AP78="","",'EDCI Data'!AP78)</f>
        <v/>
      </c>
      <c r="AR78" s="213" t="str">
        <f>IF('EDCI Data'!AQ78="","",'EDCI Data'!AQ78)</f>
        <v/>
      </c>
      <c r="AS78" s="213" t="str">
        <f>IF('EDCI Data'!AR78="","",'EDCI Data'!AR78)</f>
        <v/>
      </c>
      <c r="AT78" s="213" t="str">
        <f>IF('EDCI Data'!AS78="","",'EDCI Data'!AS78)</f>
        <v/>
      </c>
      <c r="AU78" s="213" t="str">
        <f>IF('EDCI Data'!AT78="","",'EDCI Data'!AT78)</f>
        <v/>
      </c>
      <c r="AV78" s="213" t="str">
        <f>IF('EDCI Data'!AU78="","",'EDCI Data'!AU78)</f>
        <v/>
      </c>
      <c r="AW78" s="213" t="str">
        <f>IF('EDCI Data'!AV78="","",'EDCI Data'!AV78)</f>
        <v/>
      </c>
      <c r="AX78" s="221" t="str">
        <f>IF('EDCI Data'!AW78="","",'EDCI Data'!AW78)</f>
        <v/>
      </c>
      <c r="AY78" s="221" t="str">
        <f>IF('EDCI Data'!AX78="","",'EDCI Data'!AX78)</f>
        <v/>
      </c>
      <c r="AZ78" s="222" t="str">
        <f t="shared" si="103"/>
        <v/>
      </c>
      <c r="BA78" s="223" t="str">
        <f>IF('EDCI Data'!AY78="","",'EDCI Data'!AY78)</f>
        <v/>
      </c>
      <c r="BB78" s="223" t="str">
        <f>IF('EDCI Data'!AZ78="","",'EDCI Data'!AZ78)</f>
        <v/>
      </c>
      <c r="BC78" s="223" t="str">
        <f>IF('EDCI Data'!BA78="","",'EDCI Data'!BA78)</f>
        <v/>
      </c>
      <c r="BD78" s="223" t="str">
        <f>IF('EDCI Data'!BB78="","",'EDCI Data'!BB78)</f>
        <v/>
      </c>
      <c r="BE78" s="223" t="str">
        <f>IF('EDCI Data'!BC78="","",'EDCI Data'!BC78)</f>
        <v/>
      </c>
      <c r="BF78" s="223" t="str">
        <f>IF('EDCI Data'!BD78="","",'EDCI Data'!BD78)</f>
        <v/>
      </c>
      <c r="BG78" s="223" t="str">
        <f>IF('EDCI Data'!BE78="","",'EDCI Data'!BE78)</f>
        <v/>
      </c>
      <c r="BH78" s="223" t="str">
        <f>IF('EDCI Data'!BF78="","",'EDCI Data'!BF78)</f>
        <v/>
      </c>
      <c r="BI78" s="224" t="str">
        <f>IF('EDCI Data'!BG78="","",'EDCI Data'!BG78)</f>
        <v/>
      </c>
      <c r="BJ78" s="225" t="str">
        <f>IF('EDCI Data'!S78="","",'EDCI Data'!S78)</f>
        <v/>
      </c>
      <c r="BK78" s="225" t="str">
        <f>IF('EDCI Data'!T78="","",'EDCI Data'!T78)</f>
        <v/>
      </c>
      <c r="BL78" s="224" t="str">
        <f>IF('EDCI Data'!BJ78="","",'EDCI Data'!BJ78)</f>
        <v/>
      </c>
      <c r="BM78" s="226" t="str">
        <f>IF('EDCI Data'!BK78="","",'EDCI Data'!BK78)</f>
        <v/>
      </c>
      <c r="BN78" s="226" t="str">
        <f>IF('EDCI Data'!BL78="","",'EDCI Data'!BL78)</f>
        <v/>
      </c>
      <c r="BO78" s="227" t="str">
        <f>IF('EDCI Data'!BM78="","",'EDCI Data'!BM78)</f>
        <v/>
      </c>
      <c r="BP78" s="228" t="str">
        <f>IF('EDCI Data'!BN78="","",'EDCI Data'!BN78)</f>
        <v/>
      </c>
      <c r="BQ78" s="229" t="str">
        <f>IF('EDCI Data'!BO78="","",'EDCI Data'!BO78)</f>
        <v/>
      </c>
      <c r="BR78" s="230" t="str">
        <f t="shared" si="104"/>
        <v/>
      </c>
      <c r="BS78" s="230" t="str">
        <f t="shared" si="105"/>
        <v/>
      </c>
      <c r="BT78" s="230" t="str">
        <f t="shared" si="106"/>
        <v/>
      </c>
      <c r="BU78" s="230" t="str">
        <f t="shared" si="107"/>
        <v/>
      </c>
      <c r="BV78" s="230" t="str">
        <f t="shared" si="108"/>
        <v/>
      </c>
      <c r="BW78" s="230" t="str">
        <f>IF(COUNTIFS($BR$10:$BR$259,$BR78,$E$10:$E$259,$E78)&lt;&gt;COUNTIFS($BR$10:$BR$259,$BR78,$E$10:$E$259,$E78,G$10:G$259,G78),BW$8&amp;" for this company in this year is inconsistent across funds, please update accordingly. "&amp;CHAR(10),IF(G78="","",IF(IFERROR(OR(INT(G78)&lt;&gt;G78,ISTEXT(G78),G78&gt;'Source Data (Hidden)'!$T$3),TRUE),"Invalid year of initial investment - Please ensure that the input is a year (not a date) and is not future dated. "&amp;CHAR(10),"")))</f>
        <v/>
      </c>
      <c r="BX78" s="230"/>
      <c r="BY78" s="230" t="str">
        <f>IF(COUNTIFS($BR$10:$BR$259,$BR78,$E$10:$E$259,$E78)&lt;&gt;COUNTIFS($BR$10:$BR$259,$BR78,$E$10:$E$259,$E78,I$10:I$259,I78),BY$8&amp;" for this company in this year is inconsistent across funds, please update accordingly. "&amp;CHAR(10),IF(I78="","",IF(COUNTIF('Source Data (Hidden)'!$A$3:$B$255,I78)=0,"Invalid country of domicile - Please enter a valid input using the drop-down in the 'Country of domicile' column in the EDCI Data tab. "&amp;CHAR(10),"")))</f>
        <v/>
      </c>
      <c r="BZ78" s="230" t="str">
        <f>IF(COUNTIFS($BR$10:$BR$259,$BR78,$E$10:$E$259,$E78)&lt;&gt;COUNTIFS($BR$10:$BR$259,$BR78,$E$10:$E$259,$E78,J$10:J$259,J78),BZ$8&amp;" for this company in this year is inconsistent across funds, please update accordingly. "&amp;CHAR(10),IF(J78="","",IF(COUNTIF('Source Data (Hidden)'!$A$3:$B$255,J78)=0,"Invalid primary country of operations - Please enter a valid input using the drop-down in the 'Primary country of operations' column in the EDCI Data tab and ensure that you have narrowed this down to 1 primary country of operations. "&amp;CHAR(10),"")))</f>
        <v/>
      </c>
      <c r="CA78" s="230" t="str">
        <f>IF(COUNTIFS($BR$10:$BR$259,$BR78,$E$10:$E$259,$E78)&lt;&gt;COUNTIFS($BR$10:$BR$259,$BR78,$E$10:$E$259,$E78,K$10:K$259,K78),CA$8&amp;" for this company in this year is inconsistent across funds, please update accordingly. "&amp;CHAR(10),IF(K78="","",IF(COUNTIF('Source Data (Hidden)'!$C$3:$C$4,K78)&lt;&gt;1,"Invalid company structure - Please classify the portfolio company as either 'Private' or 'Public'. "&amp;CHAR(10),"")))</f>
        <v/>
      </c>
      <c r="CB78" s="230" t="str">
        <f>IF(COUNTIFS($BR$10:$BR$259,$BR78,$E$10:$E$259,$E78)&lt;&gt;COUNTIFS($BR$10:$BR$259,$BR78,$E$10:$E$259,$E78,L$10:L$259,L78),CB$8&amp;" for this company in this year is inconsistent across funds, please update accordingly. "&amp;CHAR(10),IF(L78="","",IF(COUNTIF('Source Data (Hidden)'!$D$3:$D$5,L78)&lt;&gt;1,"Invalid growth stage of company - Please describe the growth stage of the company as either 'Venture', 'Growth' or 'Buyout'. " &amp; CHAR(10),"")))</f>
        <v/>
      </c>
      <c r="CC78" s="230" t="str">
        <f t="shared" si="109"/>
        <v/>
      </c>
      <c r="CD78" s="283" t="str">
        <f t="shared" si="110"/>
        <v/>
      </c>
      <c r="CE78" s="230" t="str">
        <f>IF(COUNTIFS($BR$10:$BR$259,$BR78,$E$10:$E$259,$E78)&lt;&gt;COUNTIFS($BR$10:$BR$259,$BR78,$E$10:$E$259,$E78,O$10:O$259,O78),CE$8&amp;" for this company in this year is inconsistent across funds, please update accordingly. "&amp;CHAR(10),IF(O78="","",IF(COUNTIF('Source Data (Hidden)'!$G$3:$G$13,O78)&lt;&gt;1,"Invalid sector of operations SICS name - Please ensure that you have selected a valid sector of operations using the drop-down list available in the corresponding column in the EDCI Data tab. " &amp; CHAR(10),"")))</f>
        <v/>
      </c>
      <c r="CF78" s="230" t="str">
        <f t="shared" ca="1" si="111"/>
        <v/>
      </c>
      <c r="CG78" s="230" t="str">
        <f t="shared" ca="1" si="112"/>
        <v/>
      </c>
      <c r="CH78" s="230" t="str">
        <f>IF(COUNTIFS($BR$10:$BR$259,$BR78,$E$10:$E$259,$E78)&lt;&gt;COUNTIFS($BR$10:$BR$259,$BR78,$E$10:$E$259,$E78,R$10:R$259,R78),CH$8&amp;" for this company in this year is inconsistent across funds, please update accordingly. "&amp;CHAR(10),IF(R78="","",IF(COUNTIF('Source Data (Hidden)'!$F$3:$F$183,R78)&lt;&gt;1,"Invalid currency input - Please ensure that the currency entered is a monetary unit described using three letter code (ISO 4217 code). " &amp; CHAR(10),"")))</f>
        <v/>
      </c>
      <c r="CI78" s="230" t="str">
        <f t="shared" si="113"/>
        <v/>
      </c>
      <c r="CJ78" s="230" t="str">
        <f t="shared" si="114"/>
        <v/>
      </c>
      <c r="CK78" s="230" t="str">
        <f t="shared" si="115"/>
        <v/>
      </c>
      <c r="CL78" s="230" t="str">
        <f t="shared" si="116"/>
        <v/>
      </c>
      <c r="CM78" s="230" t="str">
        <f>IF(COUNTIFS($BR$10:$BR$259,$BR78,$E$10:$E$259,$E78)&lt;&gt;COUNTIFS($BR$10:$BR$259,$BR78,$E$10:$E$259,$E78,W$10:W$259,W78),CM$8&amp;" for this company in this year is inconsistent across funds, please update accordingly. "&amp;CHAR(10),IF(W78="","",IF(COUNTIF('Source Data (Hidden)'!$L$3:$L$6,W78)&lt;&gt;1,"Invalid input for Scope 1 Methodology - Please choose one of the options from the drop-down list in the corresponding column in the EDCI Data tab. " &amp; CHAR(10),"")))</f>
        <v/>
      </c>
      <c r="CN78" s="230" t="str">
        <f t="shared" si="117"/>
        <v/>
      </c>
      <c r="CO78" s="230" t="str">
        <f>IF(COUNTIFS($BR$10:$BR$259,$BR78,$E$10:$E$259,$E78)&lt;&gt;COUNTIFS($BR$10:$BR$259,$BR78,$E$10:$E$259,$E78,Y$10:Y$259,Y78),CO$8&amp;" for this company in this year is inconsistent across funds, please update accordingly. "&amp;CHAR(10),IF(Y78="","",IF(COUNTIF('Source Data (Hidden)'!$M$3:$M$5,Y78)&lt;&gt;1,"Invalid input for Scope 2 Methodology - Please choose one of the options from the drop-down list in the corresponding column in the EDCI Data tab. " &amp; CHAR(10),"")))</f>
        <v/>
      </c>
      <c r="CP78" s="230" t="str">
        <f t="shared" si="118"/>
        <v/>
      </c>
      <c r="CQ78" s="230" t="str">
        <f>IF(COUNTIFS($BR$10:$BR$259,$BR78,$E$10:$E$259,$E78)&lt;&gt;COUNTIFS($BR$10:$BR$259,$BR78,$E$10:$E$259,$E78,AA$10:AA$259,AA78),CQ$8&amp;" for this company in this year is inconsistent across funds, please update accordingly. "&amp;CHAR(10),IF(AA78="","",IF(COUNTIF('Source Data (Hidden)'!$N$3:$N$6,AA78)&lt;&gt;1,"Invalid input for Scope 3 Methodology - Please choose one of the options from the drop-down list in the corresponding column in the EDCI Data tab. " &amp; CHAR(10),"")))</f>
        <v/>
      </c>
      <c r="CR78" s="230" t="str">
        <f t="shared" si="119"/>
        <v/>
      </c>
      <c r="CS78" s="230" t="str">
        <f t="shared" si="120"/>
        <v/>
      </c>
      <c r="CT78" s="230" t="str">
        <f t="shared" si="121"/>
        <v/>
      </c>
      <c r="CU78" s="230" t="str">
        <f t="shared" si="122"/>
        <v/>
      </c>
      <c r="CV78" s="230" t="str">
        <f t="shared" si="123"/>
        <v/>
      </c>
      <c r="CW78" s="230" t="str">
        <f t="shared" si="124"/>
        <v/>
      </c>
      <c r="CX78" s="230" t="str">
        <f t="shared" si="125"/>
        <v/>
      </c>
      <c r="CY78" s="230" t="str">
        <f t="shared" si="126"/>
        <v/>
      </c>
      <c r="CZ78" s="230" t="str">
        <f t="shared" si="127"/>
        <v/>
      </c>
      <c r="DA78" s="230" t="str">
        <f t="shared" si="128"/>
        <v/>
      </c>
      <c r="DB78" s="230" t="str">
        <f t="shared" si="129"/>
        <v/>
      </c>
      <c r="DC78" s="230" t="str">
        <f t="shared" si="130"/>
        <v/>
      </c>
      <c r="DD78" s="230" t="str">
        <f t="shared" si="131"/>
        <v/>
      </c>
      <c r="DE78" s="230" t="str">
        <f t="shared" si="132"/>
        <v/>
      </c>
      <c r="DF78" s="230" t="str">
        <f t="shared" si="133"/>
        <v/>
      </c>
      <c r="DG78" s="230" t="str">
        <f t="shared" si="134"/>
        <v/>
      </c>
      <c r="DH78" s="283" t="str">
        <f t="shared" si="135"/>
        <v/>
      </c>
      <c r="DI78" s="230" t="str">
        <f t="shared" si="136"/>
        <v/>
      </c>
      <c r="DJ78" s="230" t="str">
        <f>IF(COUNTIFS($BR$10:$BR$259,$BR78,$E$10:$E$259,$E78)&lt;&gt;COUNTIFS($BR$10:$BR$259,$BR78,$E$10:$E$259,$E78,AT$10:AT$259,AT78),DJ$8&amp;" for this company in this year is inconsistent across funds, please update accordingly. "&amp;CHAR(10),IF(AT78="","",IF(COUNTIF('Source Data (Hidden)'!$O$3:$O$5,AT78)&lt;&gt;1,"Invalid input for 'Does this Portco have a decarbonization strategy/plan in place' - Please ensure that you have selected a valid response using the drop-down list available in the corresponding column in the EDCI Data tab. " &amp; CHAR(10),"")))</f>
        <v/>
      </c>
      <c r="DK78" s="230" t="str">
        <f>IF(COUNTIFS($BR$10:$BR$259,$BR78,$E$10:$E$259,$E78)&lt;&gt;COUNTIFS($BR$10:$BR$259,$BR78,$E$10:$E$259,$E78,AU$10:AU$259,AU78),DK$8&amp;" for this company in this year is inconsistent across funds, please update accordingly. "&amp;CHAR(10),IF(AU78="","",IF(COUNTIF('Source Data (Hidden)'!$P$3:$P$5,AU78)&lt;&gt;1,"Invalid input for 'Does the Portfolio Company have a short-term GHG emission reduction target' - Please ensure you have selected a valid response using the drop-down list available in the corresponding column in the EDCI Data tab. " &amp; CHAR(10),"")))</f>
        <v/>
      </c>
      <c r="DL78" s="230" t="str">
        <f>IF(COUNTIFS($BR$10:$BR$259,$BR78,$E$10:$E$259,$E78)&lt;&gt;COUNTIFS($BR$10:$BR$259,$BR78,$E$10:$E$259,$E78,AV$10:AV$259,AV78),DL$8&amp;" for this company in this year is inconsistent across funds, please update accordingly. "&amp;CHAR(10),IF(AV78="","",IF(COUNTIF('Source Data (Hidden)'!$Q$3:$Q$6,AV78)&lt;&gt;1,"Invalid input for 'Does the Portfolio Company have a long-term net zero goal' - Please ensure that you have selected a valid response using the drop-down list available in the corresponding column in the EDCI Data tab. " &amp; CHAR(10),"")))</f>
        <v/>
      </c>
      <c r="DM78" s="230" t="str">
        <f t="shared" si="137"/>
        <v/>
      </c>
      <c r="DN78" s="230" t="str">
        <f t="shared" si="138"/>
        <v/>
      </c>
      <c r="DO78" s="230" t="str">
        <f t="shared" si="139"/>
        <v/>
      </c>
      <c r="DP78" s="230"/>
      <c r="DQ78" s="230" t="str">
        <f t="shared" si="140"/>
        <v/>
      </c>
      <c r="DR78" s="230" t="str">
        <f t="shared" si="141"/>
        <v/>
      </c>
      <c r="DS78" s="230" t="str">
        <f t="shared" si="142"/>
        <v/>
      </c>
      <c r="DT78" s="230" t="str">
        <f t="shared" si="143"/>
        <v/>
      </c>
      <c r="DU78" s="230" t="str">
        <f t="shared" si="144"/>
        <v/>
      </c>
      <c r="DV78" s="230" t="str">
        <f t="shared" si="145"/>
        <v/>
      </c>
      <c r="DW78" s="230" t="str">
        <f t="shared" si="146"/>
        <v/>
      </c>
      <c r="DX78" s="230" t="str">
        <f t="shared" si="147"/>
        <v/>
      </c>
      <c r="DY78" s="230" t="str">
        <f t="shared" si="148"/>
        <v/>
      </c>
      <c r="DZ78" s="230" t="str">
        <f t="shared" si="149"/>
        <v/>
      </c>
      <c r="EA78" s="230" t="str">
        <f t="shared" si="150"/>
        <v/>
      </c>
      <c r="EB78" s="230" t="str">
        <f t="shared" si="151"/>
        <v/>
      </c>
      <c r="EC78" s="284" t="str">
        <f t="shared" si="152"/>
        <v/>
      </c>
      <c r="ED78" s="284" t="str">
        <f t="shared" si="153"/>
        <v/>
      </c>
      <c r="EE78" s="230" t="str">
        <f t="shared" si="154"/>
        <v/>
      </c>
      <c r="EF78" s="230" t="str">
        <f>IF(COUNTIFS($BR$10:$BR$259,$BR78,$E$10:$E$259,$E78)&lt;&gt;COUNTIFS($BR$10:$BR$259,$BR78,$E$10:$E$259,$E78,BP$10:BP$259,BP78),EF$8&amp;" for this company in this year is inconsistent across funds, please update accordingly. "&amp;CHAR(10),IF(AND(BP78="",BQ78=""),"",IF(OR(AND(BQ78&lt;&gt;"",BP78&lt;&gt;"",BP78&lt;&gt;"Y"),AND(BQ78&lt;&gt;"",BP78=""),COUNTIF('Source Data (Hidden)'!$S$3:$S$4,BP78)&lt;&gt;1),"Invalid input for 'Do you conduct an employee survey' - Please ensure the input is either Y or N or leave blank if data is not available. If you have reported a % response rate to employee survey then the input for this metric should be Y. " &amp; CHAR(10),"")))</f>
        <v/>
      </c>
      <c r="EG78" s="230" t="str">
        <f t="shared" si="155"/>
        <v/>
      </c>
    </row>
    <row r="79" spans="1:137" s="154" customFormat="1" ht="60" customHeight="1" x14ac:dyDescent="0.35">
      <c r="A79" s="153"/>
      <c r="B79" s="212" t="str">
        <f t="shared" ca="1" si="102"/>
        <v/>
      </c>
      <c r="C79" s="213" t="str">
        <f>IF('EDCI Data'!B79="","",'EDCI Data'!B79)</f>
        <v/>
      </c>
      <c r="D79" s="214" t="str">
        <f>IF('EDCI Data'!C79="","",'EDCI Data'!C79)</f>
        <v/>
      </c>
      <c r="E79" s="215" t="str">
        <f>IF('EDCI Data'!D79="","",'EDCI Data'!D79)</f>
        <v/>
      </c>
      <c r="F79" s="216" t="str">
        <f>IF('EDCI Data'!E79="","",'EDCI Data'!E79)</f>
        <v/>
      </c>
      <c r="G79" s="213" t="str">
        <f>IF('EDCI Data'!F79="","",'EDCI Data'!F79)</f>
        <v/>
      </c>
      <c r="H79" s="213" t="str">
        <f>IF('EDCI Data'!G79="","",'EDCI Data'!G79)</f>
        <v/>
      </c>
      <c r="I79" s="213" t="str">
        <f>IF('EDCI Data'!H79="","",'EDCI Data'!H79)</f>
        <v/>
      </c>
      <c r="J79" s="213" t="str">
        <f>IF('EDCI Data'!I79="","",'EDCI Data'!I79)</f>
        <v/>
      </c>
      <c r="K79" s="213" t="str">
        <f>IF('EDCI Data'!J79="","",'EDCI Data'!J79)</f>
        <v/>
      </c>
      <c r="L79" s="213" t="str">
        <f>IF('EDCI Data'!K79="","",'EDCI Data'!K79)</f>
        <v/>
      </c>
      <c r="M79" s="217" t="str">
        <f>IF('EDCI Data'!L79="","",'EDCI Data'!L79)</f>
        <v/>
      </c>
      <c r="N79" s="217" t="str">
        <f>IF('EDCI Data'!M79="","",'EDCI Data'!M79)</f>
        <v/>
      </c>
      <c r="O79" s="213" t="str">
        <f>IF('EDCI Data'!N79="","",'EDCI Data'!N79)</f>
        <v/>
      </c>
      <c r="P79" s="213" t="str">
        <f>IF('EDCI Data'!O79="","",'EDCI Data'!O79)</f>
        <v/>
      </c>
      <c r="Q79" s="213" t="str">
        <f>IF('EDCI Data'!P79="","",'EDCI Data'!P79)</f>
        <v/>
      </c>
      <c r="R79" s="213" t="str">
        <f>IF('EDCI Data'!Q79="","",'EDCI Data'!Q79)</f>
        <v/>
      </c>
      <c r="S79" s="218" t="str">
        <f>IF('EDCI Data'!R79="","",'EDCI Data'!R79)</f>
        <v/>
      </c>
      <c r="T79" s="219" t="str">
        <f>IF('EDCI Data'!S79="","",'EDCI Data'!S79)</f>
        <v/>
      </c>
      <c r="U79" s="219" t="str">
        <f>IF('EDCI Data'!T79="","",'EDCI Data'!T79)</f>
        <v/>
      </c>
      <c r="V79" s="220" t="str">
        <f>IF('EDCI Data'!U79="","",'EDCI Data'!U79)</f>
        <v/>
      </c>
      <c r="W79" s="213" t="str">
        <f>IF('EDCI Data'!V79="","",'EDCI Data'!V79)</f>
        <v/>
      </c>
      <c r="X79" s="220" t="str">
        <f>IF('EDCI Data'!W79="","",'EDCI Data'!W79)</f>
        <v/>
      </c>
      <c r="Y79" s="213" t="str">
        <f>IF('EDCI Data'!X79="","",'EDCI Data'!X79)</f>
        <v/>
      </c>
      <c r="Z79" s="220" t="str">
        <f>IF('EDCI Data'!Y79="","",'EDCI Data'!Y79)</f>
        <v/>
      </c>
      <c r="AA79" s="213" t="str">
        <f>IF('EDCI Data'!Z79="","",'EDCI Data'!Z79)</f>
        <v/>
      </c>
      <c r="AB79" s="213" t="str">
        <f>IF('EDCI Data'!AA79="","",'EDCI Data'!AA79)</f>
        <v/>
      </c>
      <c r="AC79" s="213" t="str">
        <f>IF('EDCI Data'!AB79="","",'EDCI Data'!AB79)</f>
        <v/>
      </c>
      <c r="AD79" s="213" t="str">
        <f>IF('EDCI Data'!AC79="","",'EDCI Data'!AC79)</f>
        <v/>
      </c>
      <c r="AE79" s="213" t="str">
        <f>IF('EDCI Data'!AD79="","",'EDCI Data'!AD79)</f>
        <v/>
      </c>
      <c r="AF79" s="213" t="str">
        <f>IF('EDCI Data'!AE79="","",'EDCI Data'!AE79)</f>
        <v/>
      </c>
      <c r="AG79" s="213" t="str">
        <f>IF('EDCI Data'!AF79="","",'EDCI Data'!AF79)</f>
        <v/>
      </c>
      <c r="AH79" s="213" t="str">
        <f>IF('EDCI Data'!AG79="","",'EDCI Data'!AG79)</f>
        <v/>
      </c>
      <c r="AI79" s="213" t="str">
        <f>IF('EDCI Data'!AH79="","",'EDCI Data'!AH79)</f>
        <v/>
      </c>
      <c r="AJ79" s="213" t="str">
        <f>IF('EDCI Data'!AI79="","",'EDCI Data'!AI79)</f>
        <v/>
      </c>
      <c r="AK79" s="213" t="str">
        <f>IF('EDCI Data'!AJ79="","",'EDCI Data'!AJ79)</f>
        <v/>
      </c>
      <c r="AL79" s="213" t="str">
        <f>IF('EDCI Data'!AK79="","",'EDCI Data'!AK79)</f>
        <v/>
      </c>
      <c r="AM79" s="213" t="str">
        <f>IF('EDCI Data'!AL79="","",'EDCI Data'!AL79)</f>
        <v/>
      </c>
      <c r="AN79" s="213" t="str">
        <f>IF('EDCI Data'!AM79="","",'EDCI Data'!AM79)</f>
        <v/>
      </c>
      <c r="AO79" s="213" t="str">
        <f>IF('EDCI Data'!AN79="","",'EDCI Data'!AN79)</f>
        <v/>
      </c>
      <c r="AP79" s="213" t="str">
        <f>IF('EDCI Data'!AO79="","",'EDCI Data'!AO79)</f>
        <v/>
      </c>
      <c r="AQ79" s="213" t="str">
        <f>IF('EDCI Data'!AP79="","",'EDCI Data'!AP79)</f>
        <v/>
      </c>
      <c r="AR79" s="213" t="str">
        <f>IF('EDCI Data'!AQ79="","",'EDCI Data'!AQ79)</f>
        <v/>
      </c>
      <c r="AS79" s="213" t="str">
        <f>IF('EDCI Data'!AR79="","",'EDCI Data'!AR79)</f>
        <v/>
      </c>
      <c r="AT79" s="213" t="str">
        <f>IF('EDCI Data'!AS79="","",'EDCI Data'!AS79)</f>
        <v/>
      </c>
      <c r="AU79" s="213" t="str">
        <f>IF('EDCI Data'!AT79="","",'EDCI Data'!AT79)</f>
        <v/>
      </c>
      <c r="AV79" s="213" t="str">
        <f>IF('EDCI Data'!AU79="","",'EDCI Data'!AU79)</f>
        <v/>
      </c>
      <c r="AW79" s="213" t="str">
        <f>IF('EDCI Data'!AV79="","",'EDCI Data'!AV79)</f>
        <v/>
      </c>
      <c r="AX79" s="221" t="str">
        <f>IF('EDCI Data'!AW79="","",'EDCI Data'!AW79)</f>
        <v/>
      </c>
      <c r="AY79" s="221" t="str">
        <f>IF('EDCI Data'!AX79="","",'EDCI Data'!AX79)</f>
        <v/>
      </c>
      <c r="AZ79" s="222" t="str">
        <f t="shared" si="103"/>
        <v/>
      </c>
      <c r="BA79" s="223" t="str">
        <f>IF('EDCI Data'!AY79="","",'EDCI Data'!AY79)</f>
        <v/>
      </c>
      <c r="BB79" s="223" t="str">
        <f>IF('EDCI Data'!AZ79="","",'EDCI Data'!AZ79)</f>
        <v/>
      </c>
      <c r="BC79" s="223" t="str">
        <f>IF('EDCI Data'!BA79="","",'EDCI Data'!BA79)</f>
        <v/>
      </c>
      <c r="BD79" s="223" t="str">
        <f>IF('EDCI Data'!BB79="","",'EDCI Data'!BB79)</f>
        <v/>
      </c>
      <c r="BE79" s="223" t="str">
        <f>IF('EDCI Data'!BC79="","",'EDCI Data'!BC79)</f>
        <v/>
      </c>
      <c r="BF79" s="223" t="str">
        <f>IF('EDCI Data'!BD79="","",'EDCI Data'!BD79)</f>
        <v/>
      </c>
      <c r="BG79" s="223" t="str">
        <f>IF('EDCI Data'!BE79="","",'EDCI Data'!BE79)</f>
        <v/>
      </c>
      <c r="BH79" s="223" t="str">
        <f>IF('EDCI Data'!BF79="","",'EDCI Data'!BF79)</f>
        <v/>
      </c>
      <c r="BI79" s="224" t="str">
        <f>IF('EDCI Data'!BG79="","",'EDCI Data'!BG79)</f>
        <v/>
      </c>
      <c r="BJ79" s="225" t="str">
        <f>IF('EDCI Data'!S79="","",'EDCI Data'!S79)</f>
        <v/>
      </c>
      <c r="BK79" s="225" t="str">
        <f>IF('EDCI Data'!T79="","",'EDCI Data'!T79)</f>
        <v/>
      </c>
      <c r="BL79" s="224" t="str">
        <f>IF('EDCI Data'!BJ79="","",'EDCI Data'!BJ79)</f>
        <v/>
      </c>
      <c r="BM79" s="226" t="str">
        <f>IF('EDCI Data'!BK79="","",'EDCI Data'!BK79)</f>
        <v/>
      </c>
      <c r="BN79" s="226" t="str">
        <f>IF('EDCI Data'!BL79="","",'EDCI Data'!BL79)</f>
        <v/>
      </c>
      <c r="BO79" s="227" t="str">
        <f>IF('EDCI Data'!BM79="","",'EDCI Data'!BM79)</f>
        <v/>
      </c>
      <c r="BP79" s="228" t="str">
        <f>IF('EDCI Data'!BN79="","",'EDCI Data'!BN79)</f>
        <v/>
      </c>
      <c r="BQ79" s="229" t="str">
        <f>IF('EDCI Data'!BO79="","",'EDCI Data'!BO79)</f>
        <v/>
      </c>
      <c r="BR79" s="230" t="str">
        <f t="shared" si="104"/>
        <v/>
      </c>
      <c r="BS79" s="230" t="str">
        <f t="shared" si="105"/>
        <v/>
      </c>
      <c r="BT79" s="230" t="str">
        <f t="shared" si="106"/>
        <v/>
      </c>
      <c r="BU79" s="230" t="str">
        <f t="shared" si="107"/>
        <v/>
      </c>
      <c r="BV79" s="230" t="str">
        <f t="shared" si="108"/>
        <v/>
      </c>
      <c r="BW79" s="230" t="str">
        <f>IF(COUNTIFS($BR$10:$BR$259,$BR79,$E$10:$E$259,$E79)&lt;&gt;COUNTIFS($BR$10:$BR$259,$BR79,$E$10:$E$259,$E79,G$10:G$259,G79),BW$8&amp;" for this company in this year is inconsistent across funds, please update accordingly. "&amp;CHAR(10),IF(G79="","",IF(IFERROR(OR(INT(G79)&lt;&gt;G79,ISTEXT(G79),G79&gt;'Source Data (Hidden)'!$T$3),TRUE),"Invalid year of initial investment - Please ensure that the input is a year (not a date) and is not future dated. "&amp;CHAR(10),"")))</f>
        <v/>
      </c>
      <c r="BX79" s="230"/>
      <c r="BY79" s="230" t="str">
        <f>IF(COUNTIFS($BR$10:$BR$259,$BR79,$E$10:$E$259,$E79)&lt;&gt;COUNTIFS($BR$10:$BR$259,$BR79,$E$10:$E$259,$E79,I$10:I$259,I79),BY$8&amp;" for this company in this year is inconsistent across funds, please update accordingly. "&amp;CHAR(10),IF(I79="","",IF(COUNTIF('Source Data (Hidden)'!$A$3:$B$255,I79)=0,"Invalid country of domicile - Please enter a valid input using the drop-down in the 'Country of domicile' column in the EDCI Data tab. "&amp;CHAR(10),"")))</f>
        <v/>
      </c>
      <c r="BZ79" s="230" t="str">
        <f>IF(COUNTIFS($BR$10:$BR$259,$BR79,$E$10:$E$259,$E79)&lt;&gt;COUNTIFS($BR$10:$BR$259,$BR79,$E$10:$E$259,$E79,J$10:J$259,J79),BZ$8&amp;" for this company in this year is inconsistent across funds, please update accordingly. "&amp;CHAR(10),IF(J79="","",IF(COUNTIF('Source Data (Hidden)'!$A$3:$B$255,J79)=0,"Invalid primary country of operations - Please enter a valid input using the drop-down in the 'Primary country of operations' column in the EDCI Data tab and ensure that you have narrowed this down to 1 primary country of operations. "&amp;CHAR(10),"")))</f>
        <v/>
      </c>
      <c r="CA79" s="230" t="str">
        <f>IF(COUNTIFS($BR$10:$BR$259,$BR79,$E$10:$E$259,$E79)&lt;&gt;COUNTIFS($BR$10:$BR$259,$BR79,$E$10:$E$259,$E79,K$10:K$259,K79),CA$8&amp;" for this company in this year is inconsistent across funds, please update accordingly. "&amp;CHAR(10),IF(K79="","",IF(COUNTIF('Source Data (Hidden)'!$C$3:$C$4,K79)&lt;&gt;1,"Invalid company structure - Please classify the portfolio company as either 'Private' or 'Public'. "&amp;CHAR(10),"")))</f>
        <v/>
      </c>
      <c r="CB79" s="230" t="str">
        <f>IF(COUNTIFS($BR$10:$BR$259,$BR79,$E$10:$E$259,$E79)&lt;&gt;COUNTIFS($BR$10:$BR$259,$BR79,$E$10:$E$259,$E79,L$10:L$259,L79),CB$8&amp;" for this company in this year is inconsistent across funds, please update accordingly. "&amp;CHAR(10),IF(L79="","",IF(COUNTIF('Source Data (Hidden)'!$D$3:$D$5,L79)&lt;&gt;1,"Invalid growth stage of company - Please describe the growth stage of the company as either 'Venture', 'Growth' or 'Buyout'. " &amp; CHAR(10),"")))</f>
        <v/>
      </c>
      <c r="CC79" s="230" t="str">
        <f t="shared" si="109"/>
        <v/>
      </c>
      <c r="CD79" s="283" t="str">
        <f t="shared" si="110"/>
        <v/>
      </c>
      <c r="CE79" s="230" t="str">
        <f>IF(COUNTIFS($BR$10:$BR$259,$BR79,$E$10:$E$259,$E79)&lt;&gt;COUNTIFS($BR$10:$BR$259,$BR79,$E$10:$E$259,$E79,O$10:O$259,O79),CE$8&amp;" for this company in this year is inconsistent across funds, please update accordingly. "&amp;CHAR(10),IF(O79="","",IF(COUNTIF('Source Data (Hidden)'!$G$3:$G$13,O79)&lt;&gt;1,"Invalid sector of operations SICS name - Please ensure that you have selected a valid sector of operations using the drop-down list available in the corresponding column in the EDCI Data tab. " &amp; CHAR(10),"")))</f>
        <v/>
      </c>
      <c r="CF79" s="230" t="str">
        <f t="shared" ca="1" si="111"/>
        <v/>
      </c>
      <c r="CG79" s="230" t="str">
        <f t="shared" ca="1" si="112"/>
        <v/>
      </c>
      <c r="CH79" s="230" t="str">
        <f>IF(COUNTIFS($BR$10:$BR$259,$BR79,$E$10:$E$259,$E79)&lt;&gt;COUNTIFS($BR$10:$BR$259,$BR79,$E$10:$E$259,$E79,R$10:R$259,R79),CH$8&amp;" for this company in this year is inconsistent across funds, please update accordingly. "&amp;CHAR(10),IF(R79="","",IF(COUNTIF('Source Data (Hidden)'!$F$3:$F$183,R79)&lt;&gt;1,"Invalid currency input - Please ensure that the currency entered is a monetary unit described using three letter code (ISO 4217 code). " &amp; CHAR(10),"")))</f>
        <v/>
      </c>
      <c r="CI79" s="230" t="str">
        <f t="shared" si="113"/>
        <v/>
      </c>
      <c r="CJ79" s="230" t="str">
        <f t="shared" si="114"/>
        <v/>
      </c>
      <c r="CK79" s="230" t="str">
        <f t="shared" si="115"/>
        <v/>
      </c>
      <c r="CL79" s="230" t="str">
        <f t="shared" si="116"/>
        <v/>
      </c>
      <c r="CM79" s="230" t="str">
        <f>IF(COUNTIFS($BR$10:$BR$259,$BR79,$E$10:$E$259,$E79)&lt;&gt;COUNTIFS($BR$10:$BR$259,$BR79,$E$10:$E$259,$E79,W$10:W$259,W79),CM$8&amp;" for this company in this year is inconsistent across funds, please update accordingly. "&amp;CHAR(10),IF(W79="","",IF(COUNTIF('Source Data (Hidden)'!$L$3:$L$6,W79)&lt;&gt;1,"Invalid input for Scope 1 Methodology - Please choose one of the options from the drop-down list in the corresponding column in the EDCI Data tab. " &amp; CHAR(10),"")))</f>
        <v/>
      </c>
      <c r="CN79" s="230" t="str">
        <f t="shared" si="117"/>
        <v/>
      </c>
      <c r="CO79" s="230" t="str">
        <f>IF(COUNTIFS($BR$10:$BR$259,$BR79,$E$10:$E$259,$E79)&lt;&gt;COUNTIFS($BR$10:$BR$259,$BR79,$E$10:$E$259,$E79,Y$10:Y$259,Y79),CO$8&amp;" for this company in this year is inconsistent across funds, please update accordingly. "&amp;CHAR(10),IF(Y79="","",IF(COUNTIF('Source Data (Hidden)'!$M$3:$M$5,Y79)&lt;&gt;1,"Invalid input for Scope 2 Methodology - Please choose one of the options from the drop-down list in the corresponding column in the EDCI Data tab. " &amp; CHAR(10),"")))</f>
        <v/>
      </c>
      <c r="CP79" s="230" t="str">
        <f t="shared" si="118"/>
        <v/>
      </c>
      <c r="CQ79" s="230" t="str">
        <f>IF(COUNTIFS($BR$10:$BR$259,$BR79,$E$10:$E$259,$E79)&lt;&gt;COUNTIFS($BR$10:$BR$259,$BR79,$E$10:$E$259,$E79,AA$10:AA$259,AA79),CQ$8&amp;" for this company in this year is inconsistent across funds, please update accordingly. "&amp;CHAR(10),IF(AA79="","",IF(COUNTIF('Source Data (Hidden)'!$N$3:$N$6,AA79)&lt;&gt;1,"Invalid input for Scope 3 Methodology - Please choose one of the options from the drop-down list in the corresponding column in the EDCI Data tab. " &amp; CHAR(10),"")))</f>
        <v/>
      </c>
      <c r="CR79" s="230" t="str">
        <f t="shared" si="119"/>
        <v/>
      </c>
      <c r="CS79" s="230" t="str">
        <f t="shared" si="120"/>
        <v/>
      </c>
      <c r="CT79" s="230" t="str">
        <f t="shared" si="121"/>
        <v/>
      </c>
      <c r="CU79" s="230" t="str">
        <f t="shared" si="122"/>
        <v/>
      </c>
      <c r="CV79" s="230" t="str">
        <f t="shared" si="123"/>
        <v/>
      </c>
      <c r="CW79" s="230" t="str">
        <f t="shared" si="124"/>
        <v/>
      </c>
      <c r="CX79" s="230" t="str">
        <f t="shared" si="125"/>
        <v/>
      </c>
      <c r="CY79" s="230" t="str">
        <f t="shared" si="126"/>
        <v/>
      </c>
      <c r="CZ79" s="230" t="str">
        <f t="shared" si="127"/>
        <v/>
      </c>
      <c r="DA79" s="230" t="str">
        <f t="shared" si="128"/>
        <v/>
      </c>
      <c r="DB79" s="230" t="str">
        <f t="shared" si="129"/>
        <v/>
      </c>
      <c r="DC79" s="230" t="str">
        <f t="shared" si="130"/>
        <v/>
      </c>
      <c r="DD79" s="230" t="str">
        <f t="shared" si="131"/>
        <v/>
      </c>
      <c r="DE79" s="230" t="str">
        <f t="shared" si="132"/>
        <v/>
      </c>
      <c r="DF79" s="230" t="str">
        <f t="shared" si="133"/>
        <v/>
      </c>
      <c r="DG79" s="230" t="str">
        <f t="shared" si="134"/>
        <v/>
      </c>
      <c r="DH79" s="283" t="str">
        <f t="shared" si="135"/>
        <v/>
      </c>
      <c r="DI79" s="230" t="str">
        <f t="shared" si="136"/>
        <v/>
      </c>
      <c r="DJ79" s="230" t="str">
        <f>IF(COUNTIFS($BR$10:$BR$259,$BR79,$E$10:$E$259,$E79)&lt;&gt;COUNTIFS($BR$10:$BR$259,$BR79,$E$10:$E$259,$E79,AT$10:AT$259,AT79),DJ$8&amp;" for this company in this year is inconsistent across funds, please update accordingly. "&amp;CHAR(10),IF(AT79="","",IF(COUNTIF('Source Data (Hidden)'!$O$3:$O$5,AT79)&lt;&gt;1,"Invalid input for 'Does this Portco have a decarbonization strategy/plan in place' - Please ensure that you have selected a valid response using the drop-down list available in the corresponding column in the EDCI Data tab. " &amp; CHAR(10),"")))</f>
        <v/>
      </c>
      <c r="DK79" s="230" t="str">
        <f>IF(COUNTIFS($BR$10:$BR$259,$BR79,$E$10:$E$259,$E79)&lt;&gt;COUNTIFS($BR$10:$BR$259,$BR79,$E$10:$E$259,$E79,AU$10:AU$259,AU79),DK$8&amp;" for this company in this year is inconsistent across funds, please update accordingly. "&amp;CHAR(10),IF(AU79="","",IF(COUNTIF('Source Data (Hidden)'!$P$3:$P$5,AU79)&lt;&gt;1,"Invalid input for 'Does the Portfolio Company have a short-term GHG emission reduction target' - Please ensure you have selected a valid response using the drop-down list available in the corresponding column in the EDCI Data tab. " &amp; CHAR(10),"")))</f>
        <v/>
      </c>
      <c r="DL79" s="230" t="str">
        <f>IF(COUNTIFS($BR$10:$BR$259,$BR79,$E$10:$E$259,$E79)&lt;&gt;COUNTIFS($BR$10:$BR$259,$BR79,$E$10:$E$259,$E79,AV$10:AV$259,AV79),DL$8&amp;" for this company in this year is inconsistent across funds, please update accordingly. "&amp;CHAR(10),IF(AV79="","",IF(COUNTIF('Source Data (Hidden)'!$Q$3:$Q$6,AV79)&lt;&gt;1,"Invalid input for 'Does the Portfolio Company have a long-term net zero goal' - Please ensure that you have selected a valid response using the drop-down list available in the corresponding column in the EDCI Data tab. " &amp; CHAR(10),"")))</f>
        <v/>
      </c>
      <c r="DM79" s="230" t="str">
        <f t="shared" si="137"/>
        <v/>
      </c>
      <c r="DN79" s="230" t="str">
        <f t="shared" si="138"/>
        <v/>
      </c>
      <c r="DO79" s="230" t="str">
        <f t="shared" si="139"/>
        <v/>
      </c>
      <c r="DP79" s="230"/>
      <c r="DQ79" s="230" t="str">
        <f t="shared" si="140"/>
        <v/>
      </c>
      <c r="DR79" s="230" t="str">
        <f t="shared" si="141"/>
        <v/>
      </c>
      <c r="DS79" s="230" t="str">
        <f t="shared" si="142"/>
        <v/>
      </c>
      <c r="DT79" s="230" t="str">
        <f t="shared" si="143"/>
        <v/>
      </c>
      <c r="DU79" s="230" t="str">
        <f t="shared" si="144"/>
        <v/>
      </c>
      <c r="DV79" s="230" t="str">
        <f t="shared" si="145"/>
        <v/>
      </c>
      <c r="DW79" s="230" t="str">
        <f t="shared" si="146"/>
        <v/>
      </c>
      <c r="DX79" s="230" t="str">
        <f t="shared" si="147"/>
        <v/>
      </c>
      <c r="DY79" s="230" t="str">
        <f t="shared" si="148"/>
        <v/>
      </c>
      <c r="DZ79" s="230" t="str">
        <f t="shared" si="149"/>
        <v/>
      </c>
      <c r="EA79" s="230" t="str">
        <f t="shared" si="150"/>
        <v/>
      </c>
      <c r="EB79" s="230" t="str">
        <f t="shared" si="151"/>
        <v/>
      </c>
      <c r="EC79" s="284" t="str">
        <f t="shared" si="152"/>
        <v/>
      </c>
      <c r="ED79" s="284" t="str">
        <f t="shared" si="153"/>
        <v/>
      </c>
      <c r="EE79" s="230" t="str">
        <f t="shared" si="154"/>
        <v/>
      </c>
      <c r="EF79" s="230" t="str">
        <f>IF(COUNTIFS($BR$10:$BR$259,$BR79,$E$10:$E$259,$E79)&lt;&gt;COUNTIFS($BR$10:$BR$259,$BR79,$E$10:$E$259,$E79,BP$10:BP$259,BP79),EF$8&amp;" for this company in this year is inconsistent across funds, please update accordingly. "&amp;CHAR(10),IF(AND(BP79="",BQ79=""),"",IF(OR(AND(BQ79&lt;&gt;"",BP79&lt;&gt;"",BP79&lt;&gt;"Y"),AND(BQ79&lt;&gt;"",BP79=""),COUNTIF('Source Data (Hidden)'!$S$3:$S$4,BP79)&lt;&gt;1),"Invalid input for 'Do you conduct an employee survey' - Please ensure the input is either Y or N or leave blank if data is not available. If you have reported a % response rate to employee survey then the input for this metric should be Y. " &amp; CHAR(10),"")))</f>
        <v/>
      </c>
      <c r="EG79" s="230" t="str">
        <f t="shared" si="155"/>
        <v/>
      </c>
    </row>
    <row r="80" spans="1:137" s="154" customFormat="1" ht="60" customHeight="1" x14ac:dyDescent="0.35">
      <c r="A80" s="153"/>
      <c r="B80" s="212" t="str">
        <f t="shared" ca="1" si="102"/>
        <v/>
      </c>
      <c r="C80" s="213" t="str">
        <f>IF('EDCI Data'!B80="","",'EDCI Data'!B80)</f>
        <v/>
      </c>
      <c r="D80" s="214" t="str">
        <f>IF('EDCI Data'!C80="","",'EDCI Data'!C80)</f>
        <v/>
      </c>
      <c r="E80" s="215" t="str">
        <f>IF('EDCI Data'!D80="","",'EDCI Data'!D80)</f>
        <v/>
      </c>
      <c r="F80" s="216" t="str">
        <f>IF('EDCI Data'!E80="","",'EDCI Data'!E80)</f>
        <v/>
      </c>
      <c r="G80" s="213" t="str">
        <f>IF('EDCI Data'!F80="","",'EDCI Data'!F80)</f>
        <v/>
      </c>
      <c r="H80" s="213" t="str">
        <f>IF('EDCI Data'!G80="","",'EDCI Data'!G80)</f>
        <v/>
      </c>
      <c r="I80" s="213" t="str">
        <f>IF('EDCI Data'!H80="","",'EDCI Data'!H80)</f>
        <v/>
      </c>
      <c r="J80" s="213" t="str">
        <f>IF('EDCI Data'!I80="","",'EDCI Data'!I80)</f>
        <v/>
      </c>
      <c r="K80" s="213" t="str">
        <f>IF('EDCI Data'!J80="","",'EDCI Data'!J80)</f>
        <v/>
      </c>
      <c r="L80" s="213" t="str">
        <f>IF('EDCI Data'!K80="","",'EDCI Data'!K80)</f>
        <v/>
      </c>
      <c r="M80" s="217" t="str">
        <f>IF('EDCI Data'!L80="","",'EDCI Data'!L80)</f>
        <v/>
      </c>
      <c r="N80" s="217" t="str">
        <f>IF('EDCI Data'!M80="","",'EDCI Data'!M80)</f>
        <v/>
      </c>
      <c r="O80" s="213" t="str">
        <f>IF('EDCI Data'!N80="","",'EDCI Data'!N80)</f>
        <v/>
      </c>
      <c r="P80" s="213" t="str">
        <f>IF('EDCI Data'!O80="","",'EDCI Data'!O80)</f>
        <v/>
      </c>
      <c r="Q80" s="213" t="str">
        <f>IF('EDCI Data'!P80="","",'EDCI Data'!P80)</f>
        <v/>
      </c>
      <c r="R80" s="213" t="str">
        <f>IF('EDCI Data'!Q80="","",'EDCI Data'!Q80)</f>
        <v/>
      </c>
      <c r="S80" s="218" t="str">
        <f>IF('EDCI Data'!R80="","",'EDCI Data'!R80)</f>
        <v/>
      </c>
      <c r="T80" s="219" t="str">
        <f>IF('EDCI Data'!S80="","",'EDCI Data'!S80)</f>
        <v/>
      </c>
      <c r="U80" s="219" t="str">
        <f>IF('EDCI Data'!T80="","",'EDCI Data'!T80)</f>
        <v/>
      </c>
      <c r="V80" s="220" t="str">
        <f>IF('EDCI Data'!U80="","",'EDCI Data'!U80)</f>
        <v/>
      </c>
      <c r="W80" s="213" t="str">
        <f>IF('EDCI Data'!V80="","",'EDCI Data'!V80)</f>
        <v/>
      </c>
      <c r="X80" s="220" t="str">
        <f>IF('EDCI Data'!W80="","",'EDCI Data'!W80)</f>
        <v/>
      </c>
      <c r="Y80" s="213" t="str">
        <f>IF('EDCI Data'!X80="","",'EDCI Data'!X80)</f>
        <v/>
      </c>
      <c r="Z80" s="220" t="str">
        <f>IF('EDCI Data'!Y80="","",'EDCI Data'!Y80)</f>
        <v/>
      </c>
      <c r="AA80" s="213" t="str">
        <f>IF('EDCI Data'!Z80="","",'EDCI Data'!Z80)</f>
        <v/>
      </c>
      <c r="AB80" s="213" t="str">
        <f>IF('EDCI Data'!AA80="","",'EDCI Data'!AA80)</f>
        <v/>
      </c>
      <c r="AC80" s="213" t="str">
        <f>IF('EDCI Data'!AB80="","",'EDCI Data'!AB80)</f>
        <v/>
      </c>
      <c r="AD80" s="213" t="str">
        <f>IF('EDCI Data'!AC80="","",'EDCI Data'!AC80)</f>
        <v/>
      </c>
      <c r="AE80" s="213" t="str">
        <f>IF('EDCI Data'!AD80="","",'EDCI Data'!AD80)</f>
        <v/>
      </c>
      <c r="AF80" s="213" t="str">
        <f>IF('EDCI Data'!AE80="","",'EDCI Data'!AE80)</f>
        <v/>
      </c>
      <c r="AG80" s="213" t="str">
        <f>IF('EDCI Data'!AF80="","",'EDCI Data'!AF80)</f>
        <v/>
      </c>
      <c r="AH80" s="213" t="str">
        <f>IF('EDCI Data'!AG80="","",'EDCI Data'!AG80)</f>
        <v/>
      </c>
      <c r="AI80" s="213" t="str">
        <f>IF('EDCI Data'!AH80="","",'EDCI Data'!AH80)</f>
        <v/>
      </c>
      <c r="AJ80" s="213" t="str">
        <f>IF('EDCI Data'!AI80="","",'EDCI Data'!AI80)</f>
        <v/>
      </c>
      <c r="AK80" s="213" t="str">
        <f>IF('EDCI Data'!AJ80="","",'EDCI Data'!AJ80)</f>
        <v/>
      </c>
      <c r="AL80" s="213" t="str">
        <f>IF('EDCI Data'!AK80="","",'EDCI Data'!AK80)</f>
        <v/>
      </c>
      <c r="AM80" s="213" t="str">
        <f>IF('EDCI Data'!AL80="","",'EDCI Data'!AL80)</f>
        <v/>
      </c>
      <c r="AN80" s="213" t="str">
        <f>IF('EDCI Data'!AM80="","",'EDCI Data'!AM80)</f>
        <v/>
      </c>
      <c r="AO80" s="213" t="str">
        <f>IF('EDCI Data'!AN80="","",'EDCI Data'!AN80)</f>
        <v/>
      </c>
      <c r="AP80" s="213" t="str">
        <f>IF('EDCI Data'!AO80="","",'EDCI Data'!AO80)</f>
        <v/>
      </c>
      <c r="AQ80" s="213" t="str">
        <f>IF('EDCI Data'!AP80="","",'EDCI Data'!AP80)</f>
        <v/>
      </c>
      <c r="AR80" s="213" t="str">
        <f>IF('EDCI Data'!AQ80="","",'EDCI Data'!AQ80)</f>
        <v/>
      </c>
      <c r="AS80" s="213" t="str">
        <f>IF('EDCI Data'!AR80="","",'EDCI Data'!AR80)</f>
        <v/>
      </c>
      <c r="AT80" s="213" t="str">
        <f>IF('EDCI Data'!AS80="","",'EDCI Data'!AS80)</f>
        <v/>
      </c>
      <c r="AU80" s="213" t="str">
        <f>IF('EDCI Data'!AT80="","",'EDCI Data'!AT80)</f>
        <v/>
      </c>
      <c r="AV80" s="213" t="str">
        <f>IF('EDCI Data'!AU80="","",'EDCI Data'!AU80)</f>
        <v/>
      </c>
      <c r="AW80" s="213" t="str">
        <f>IF('EDCI Data'!AV80="","",'EDCI Data'!AV80)</f>
        <v/>
      </c>
      <c r="AX80" s="221" t="str">
        <f>IF('EDCI Data'!AW80="","",'EDCI Data'!AW80)</f>
        <v/>
      </c>
      <c r="AY80" s="221" t="str">
        <f>IF('EDCI Data'!AX80="","",'EDCI Data'!AX80)</f>
        <v/>
      </c>
      <c r="AZ80" s="222" t="str">
        <f t="shared" si="103"/>
        <v/>
      </c>
      <c r="BA80" s="223" t="str">
        <f>IF('EDCI Data'!AY80="","",'EDCI Data'!AY80)</f>
        <v/>
      </c>
      <c r="BB80" s="223" t="str">
        <f>IF('EDCI Data'!AZ80="","",'EDCI Data'!AZ80)</f>
        <v/>
      </c>
      <c r="BC80" s="223" t="str">
        <f>IF('EDCI Data'!BA80="","",'EDCI Data'!BA80)</f>
        <v/>
      </c>
      <c r="BD80" s="223" t="str">
        <f>IF('EDCI Data'!BB80="","",'EDCI Data'!BB80)</f>
        <v/>
      </c>
      <c r="BE80" s="223" t="str">
        <f>IF('EDCI Data'!BC80="","",'EDCI Data'!BC80)</f>
        <v/>
      </c>
      <c r="BF80" s="223" t="str">
        <f>IF('EDCI Data'!BD80="","",'EDCI Data'!BD80)</f>
        <v/>
      </c>
      <c r="BG80" s="223" t="str">
        <f>IF('EDCI Data'!BE80="","",'EDCI Data'!BE80)</f>
        <v/>
      </c>
      <c r="BH80" s="223" t="str">
        <f>IF('EDCI Data'!BF80="","",'EDCI Data'!BF80)</f>
        <v/>
      </c>
      <c r="BI80" s="224" t="str">
        <f>IF('EDCI Data'!BG80="","",'EDCI Data'!BG80)</f>
        <v/>
      </c>
      <c r="BJ80" s="225" t="str">
        <f>IF('EDCI Data'!S80="","",'EDCI Data'!S80)</f>
        <v/>
      </c>
      <c r="BK80" s="225" t="str">
        <f>IF('EDCI Data'!T80="","",'EDCI Data'!T80)</f>
        <v/>
      </c>
      <c r="BL80" s="224" t="str">
        <f>IF('EDCI Data'!BJ80="","",'EDCI Data'!BJ80)</f>
        <v/>
      </c>
      <c r="BM80" s="226" t="str">
        <f>IF('EDCI Data'!BK80="","",'EDCI Data'!BK80)</f>
        <v/>
      </c>
      <c r="BN80" s="226" t="str">
        <f>IF('EDCI Data'!BL80="","",'EDCI Data'!BL80)</f>
        <v/>
      </c>
      <c r="BO80" s="227" t="str">
        <f>IF('EDCI Data'!BM80="","",'EDCI Data'!BM80)</f>
        <v/>
      </c>
      <c r="BP80" s="228" t="str">
        <f>IF('EDCI Data'!BN80="","",'EDCI Data'!BN80)</f>
        <v/>
      </c>
      <c r="BQ80" s="229" t="str">
        <f>IF('EDCI Data'!BO80="","",'EDCI Data'!BO80)</f>
        <v/>
      </c>
      <c r="BR80" s="230" t="str">
        <f t="shared" si="104"/>
        <v/>
      </c>
      <c r="BS80" s="230" t="str">
        <f t="shared" si="105"/>
        <v/>
      </c>
      <c r="BT80" s="230" t="str">
        <f t="shared" si="106"/>
        <v/>
      </c>
      <c r="BU80" s="230" t="str">
        <f t="shared" si="107"/>
        <v/>
      </c>
      <c r="BV80" s="230" t="str">
        <f t="shared" si="108"/>
        <v/>
      </c>
      <c r="BW80" s="230" t="str">
        <f>IF(COUNTIFS($BR$10:$BR$259,$BR80,$E$10:$E$259,$E80)&lt;&gt;COUNTIFS($BR$10:$BR$259,$BR80,$E$10:$E$259,$E80,G$10:G$259,G80),BW$8&amp;" for this company in this year is inconsistent across funds, please update accordingly. "&amp;CHAR(10),IF(G80="","",IF(IFERROR(OR(INT(G80)&lt;&gt;G80,ISTEXT(G80),G80&gt;'Source Data (Hidden)'!$T$3),TRUE),"Invalid year of initial investment - Please ensure that the input is a year (not a date) and is not future dated. "&amp;CHAR(10),"")))</f>
        <v/>
      </c>
      <c r="BX80" s="230"/>
      <c r="BY80" s="230" t="str">
        <f>IF(COUNTIFS($BR$10:$BR$259,$BR80,$E$10:$E$259,$E80)&lt;&gt;COUNTIFS($BR$10:$BR$259,$BR80,$E$10:$E$259,$E80,I$10:I$259,I80),BY$8&amp;" for this company in this year is inconsistent across funds, please update accordingly. "&amp;CHAR(10),IF(I80="","",IF(COUNTIF('Source Data (Hidden)'!$A$3:$B$255,I80)=0,"Invalid country of domicile - Please enter a valid input using the drop-down in the 'Country of domicile' column in the EDCI Data tab. "&amp;CHAR(10),"")))</f>
        <v/>
      </c>
      <c r="BZ80" s="230" t="str">
        <f>IF(COUNTIFS($BR$10:$BR$259,$BR80,$E$10:$E$259,$E80)&lt;&gt;COUNTIFS($BR$10:$BR$259,$BR80,$E$10:$E$259,$E80,J$10:J$259,J80),BZ$8&amp;" for this company in this year is inconsistent across funds, please update accordingly. "&amp;CHAR(10),IF(J80="","",IF(COUNTIF('Source Data (Hidden)'!$A$3:$B$255,J80)=0,"Invalid primary country of operations - Please enter a valid input using the drop-down in the 'Primary country of operations' column in the EDCI Data tab and ensure that you have narrowed this down to 1 primary country of operations. "&amp;CHAR(10),"")))</f>
        <v/>
      </c>
      <c r="CA80" s="230" t="str">
        <f>IF(COUNTIFS($BR$10:$BR$259,$BR80,$E$10:$E$259,$E80)&lt;&gt;COUNTIFS($BR$10:$BR$259,$BR80,$E$10:$E$259,$E80,K$10:K$259,K80),CA$8&amp;" for this company in this year is inconsistent across funds, please update accordingly. "&amp;CHAR(10),IF(K80="","",IF(COUNTIF('Source Data (Hidden)'!$C$3:$C$4,K80)&lt;&gt;1,"Invalid company structure - Please classify the portfolio company as either 'Private' or 'Public'. "&amp;CHAR(10),"")))</f>
        <v/>
      </c>
      <c r="CB80" s="230" t="str">
        <f>IF(COUNTIFS($BR$10:$BR$259,$BR80,$E$10:$E$259,$E80)&lt;&gt;COUNTIFS($BR$10:$BR$259,$BR80,$E$10:$E$259,$E80,L$10:L$259,L80),CB$8&amp;" for this company in this year is inconsistent across funds, please update accordingly. "&amp;CHAR(10),IF(L80="","",IF(COUNTIF('Source Data (Hidden)'!$D$3:$D$5,L80)&lt;&gt;1,"Invalid growth stage of company - Please describe the growth stage of the company as either 'Venture', 'Growth' or 'Buyout'. " &amp; CHAR(10),"")))</f>
        <v/>
      </c>
      <c r="CC80" s="230" t="str">
        <f t="shared" si="109"/>
        <v/>
      </c>
      <c r="CD80" s="283" t="str">
        <f t="shared" si="110"/>
        <v/>
      </c>
      <c r="CE80" s="230" t="str">
        <f>IF(COUNTIFS($BR$10:$BR$259,$BR80,$E$10:$E$259,$E80)&lt;&gt;COUNTIFS($BR$10:$BR$259,$BR80,$E$10:$E$259,$E80,O$10:O$259,O80),CE$8&amp;" for this company in this year is inconsistent across funds, please update accordingly. "&amp;CHAR(10),IF(O80="","",IF(COUNTIF('Source Data (Hidden)'!$G$3:$G$13,O80)&lt;&gt;1,"Invalid sector of operations SICS name - Please ensure that you have selected a valid sector of operations using the drop-down list available in the corresponding column in the EDCI Data tab. " &amp; CHAR(10),"")))</f>
        <v/>
      </c>
      <c r="CF80" s="230" t="str">
        <f t="shared" ca="1" si="111"/>
        <v/>
      </c>
      <c r="CG80" s="230" t="str">
        <f t="shared" ca="1" si="112"/>
        <v/>
      </c>
      <c r="CH80" s="230" t="str">
        <f>IF(COUNTIFS($BR$10:$BR$259,$BR80,$E$10:$E$259,$E80)&lt;&gt;COUNTIFS($BR$10:$BR$259,$BR80,$E$10:$E$259,$E80,R$10:R$259,R80),CH$8&amp;" for this company in this year is inconsistent across funds, please update accordingly. "&amp;CHAR(10),IF(R80="","",IF(COUNTIF('Source Data (Hidden)'!$F$3:$F$183,R80)&lt;&gt;1,"Invalid currency input - Please ensure that the currency entered is a monetary unit described using three letter code (ISO 4217 code). " &amp; CHAR(10),"")))</f>
        <v/>
      </c>
      <c r="CI80" s="230" t="str">
        <f t="shared" si="113"/>
        <v/>
      </c>
      <c r="CJ80" s="230" t="str">
        <f t="shared" si="114"/>
        <v/>
      </c>
      <c r="CK80" s="230" t="str">
        <f t="shared" si="115"/>
        <v/>
      </c>
      <c r="CL80" s="230" t="str">
        <f t="shared" si="116"/>
        <v/>
      </c>
      <c r="CM80" s="230" t="str">
        <f>IF(COUNTIFS($BR$10:$BR$259,$BR80,$E$10:$E$259,$E80)&lt;&gt;COUNTIFS($BR$10:$BR$259,$BR80,$E$10:$E$259,$E80,W$10:W$259,W80),CM$8&amp;" for this company in this year is inconsistent across funds, please update accordingly. "&amp;CHAR(10),IF(W80="","",IF(COUNTIF('Source Data (Hidden)'!$L$3:$L$6,W80)&lt;&gt;1,"Invalid input for Scope 1 Methodology - Please choose one of the options from the drop-down list in the corresponding column in the EDCI Data tab. " &amp; CHAR(10),"")))</f>
        <v/>
      </c>
      <c r="CN80" s="230" t="str">
        <f t="shared" si="117"/>
        <v/>
      </c>
      <c r="CO80" s="230" t="str">
        <f>IF(COUNTIFS($BR$10:$BR$259,$BR80,$E$10:$E$259,$E80)&lt;&gt;COUNTIFS($BR$10:$BR$259,$BR80,$E$10:$E$259,$E80,Y$10:Y$259,Y80),CO$8&amp;" for this company in this year is inconsistent across funds, please update accordingly. "&amp;CHAR(10),IF(Y80="","",IF(COUNTIF('Source Data (Hidden)'!$M$3:$M$5,Y80)&lt;&gt;1,"Invalid input for Scope 2 Methodology - Please choose one of the options from the drop-down list in the corresponding column in the EDCI Data tab. " &amp; CHAR(10),"")))</f>
        <v/>
      </c>
      <c r="CP80" s="230" t="str">
        <f t="shared" si="118"/>
        <v/>
      </c>
      <c r="CQ80" s="230" t="str">
        <f>IF(COUNTIFS($BR$10:$BR$259,$BR80,$E$10:$E$259,$E80)&lt;&gt;COUNTIFS($BR$10:$BR$259,$BR80,$E$10:$E$259,$E80,AA$10:AA$259,AA80),CQ$8&amp;" for this company in this year is inconsistent across funds, please update accordingly. "&amp;CHAR(10),IF(AA80="","",IF(COUNTIF('Source Data (Hidden)'!$N$3:$N$6,AA80)&lt;&gt;1,"Invalid input for Scope 3 Methodology - Please choose one of the options from the drop-down list in the corresponding column in the EDCI Data tab. " &amp; CHAR(10),"")))</f>
        <v/>
      </c>
      <c r="CR80" s="230" t="str">
        <f t="shared" si="119"/>
        <v/>
      </c>
      <c r="CS80" s="230" t="str">
        <f t="shared" si="120"/>
        <v/>
      </c>
      <c r="CT80" s="230" t="str">
        <f t="shared" si="121"/>
        <v/>
      </c>
      <c r="CU80" s="230" t="str">
        <f t="shared" si="122"/>
        <v/>
      </c>
      <c r="CV80" s="230" t="str">
        <f t="shared" si="123"/>
        <v/>
      </c>
      <c r="CW80" s="230" t="str">
        <f t="shared" si="124"/>
        <v/>
      </c>
      <c r="CX80" s="230" t="str">
        <f t="shared" si="125"/>
        <v/>
      </c>
      <c r="CY80" s="230" t="str">
        <f t="shared" si="126"/>
        <v/>
      </c>
      <c r="CZ80" s="230" t="str">
        <f t="shared" si="127"/>
        <v/>
      </c>
      <c r="DA80" s="230" t="str">
        <f t="shared" si="128"/>
        <v/>
      </c>
      <c r="DB80" s="230" t="str">
        <f t="shared" si="129"/>
        <v/>
      </c>
      <c r="DC80" s="230" t="str">
        <f t="shared" si="130"/>
        <v/>
      </c>
      <c r="DD80" s="230" t="str">
        <f t="shared" si="131"/>
        <v/>
      </c>
      <c r="DE80" s="230" t="str">
        <f t="shared" si="132"/>
        <v/>
      </c>
      <c r="DF80" s="230" t="str">
        <f t="shared" si="133"/>
        <v/>
      </c>
      <c r="DG80" s="230" t="str">
        <f t="shared" si="134"/>
        <v/>
      </c>
      <c r="DH80" s="283" t="str">
        <f t="shared" si="135"/>
        <v/>
      </c>
      <c r="DI80" s="230" t="str">
        <f t="shared" si="136"/>
        <v/>
      </c>
      <c r="DJ80" s="230" t="str">
        <f>IF(COUNTIFS($BR$10:$BR$259,$BR80,$E$10:$E$259,$E80)&lt;&gt;COUNTIFS($BR$10:$BR$259,$BR80,$E$10:$E$259,$E80,AT$10:AT$259,AT80),DJ$8&amp;" for this company in this year is inconsistent across funds, please update accordingly. "&amp;CHAR(10),IF(AT80="","",IF(COUNTIF('Source Data (Hidden)'!$O$3:$O$5,AT80)&lt;&gt;1,"Invalid input for 'Does this Portco have a decarbonization strategy/plan in place' - Please ensure that you have selected a valid response using the drop-down list available in the corresponding column in the EDCI Data tab. " &amp; CHAR(10),"")))</f>
        <v/>
      </c>
      <c r="DK80" s="230" t="str">
        <f>IF(COUNTIFS($BR$10:$BR$259,$BR80,$E$10:$E$259,$E80)&lt;&gt;COUNTIFS($BR$10:$BR$259,$BR80,$E$10:$E$259,$E80,AU$10:AU$259,AU80),DK$8&amp;" for this company in this year is inconsistent across funds, please update accordingly. "&amp;CHAR(10),IF(AU80="","",IF(COUNTIF('Source Data (Hidden)'!$P$3:$P$5,AU80)&lt;&gt;1,"Invalid input for 'Does the Portfolio Company have a short-term GHG emission reduction target' - Please ensure you have selected a valid response using the drop-down list available in the corresponding column in the EDCI Data tab. " &amp; CHAR(10),"")))</f>
        <v/>
      </c>
      <c r="DL80" s="230" t="str">
        <f>IF(COUNTIFS($BR$10:$BR$259,$BR80,$E$10:$E$259,$E80)&lt;&gt;COUNTIFS($BR$10:$BR$259,$BR80,$E$10:$E$259,$E80,AV$10:AV$259,AV80),DL$8&amp;" for this company in this year is inconsistent across funds, please update accordingly. "&amp;CHAR(10),IF(AV80="","",IF(COUNTIF('Source Data (Hidden)'!$Q$3:$Q$6,AV80)&lt;&gt;1,"Invalid input for 'Does the Portfolio Company have a long-term net zero goal' - Please ensure that you have selected a valid response using the drop-down list available in the corresponding column in the EDCI Data tab. " &amp; CHAR(10),"")))</f>
        <v/>
      </c>
      <c r="DM80" s="230" t="str">
        <f t="shared" si="137"/>
        <v/>
      </c>
      <c r="DN80" s="230" t="str">
        <f t="shared" si="138"/>
        <v/>
      </c>
      <c r="DO80" s="230" t="str">
        <f t="shared" si="139"/>
        <v/>
      </c>
      <c r="DP80" s="230"/>
      <c r="DQ80" s="230" t="str">
        <f t="shared" si="140"/>
        <v/>
      </c>
      <c r="DR80" s="230" t="str">
        <f t="shared" si="141"/>
        <v/>
      </c>
      <c r="DS80" s="230" t="str">
        <f t="shared" si="142"/>
        <v/>
      </c>
      <c r="DT80" s="230" t="str">
        <f t="shared" si="143"/>
        <v/>
      </c>
      <c r="DU80" s="230" t="str">
        <f t="shared" si="144"/>
        <v/>
      </c>
      <c r="DV80" s="230" t="str">
        <f t="shared" si="145"/>
        <v/>
      </c>
      <c r="DW80" s="230" t="str">
        <f t="shared" si="146"/>
        <v/>
      </c>
      <c r="DX80" s="230" t="str">
        <f t="shared" si="147"/>
        <v/>
      </c>
      <c r="DY80" s="230" t="str">
        <f t="shared" si="148"/>
        <v/>
      </c>
      <c r="DZ80" s="230" t="str">
        <f t="shared" si="149"/>
        <v/>
      </c>
      <c r="EA80" s="230" t="str">
        <f t="shared" si="150"/>
        <v/>
      </c>
      <c r="EB80" s="230" t="str">
        <f t="shared" si="151"/>
        <v/>
      </c>
      <c r="EC80" s="284" t="str">
        <f t="shared" si="152"/>
        <v/>
      </c>
      <c r="ED80" s="284" t="str">
        <f t="shared" si="153"/>
        <v/>
      </c>
      <c r="EE80" s="230" t="str">
        <f t="shared" si="154"/>
        <v/>
      </c>
      <c r="EF80" s="230" t="str">
        <f>IF(COUNTIFS($BR$10:$BR$259,$BR80,$E$10:$E$259,$E80)&lt;&gt;COUNTIFS($BR$10:$BR$259,$BR80,$E$10:$E$259,$E80,BP$10:BP$259,BP80),EF$8&amp;" for this company in this year is inconsistent across funds, please update accordingly. "&amp;CHAR(10),IF(AND(BP80="",BQ80=""),"",IF(OR(AND(BQ80&lt;&gt;"",BP80&lt;&gt;"",BP80&lt;&gt;"Y"),AND(BQ80&lt;&gt;"",BP80=""),COUNTIF('Source Data (Hidden)'!$S$3:$S$4,BP80)&lt;&gt;1),"Invalid input for 'Do you conduct an employee survey' - Please ensure the input is either Y or N or leave blank if data is not available. If you have reported a % response rate to employee survey then the input for this metric should be Y. " &amp; CHAR(10),"")))</f>
        <v/>
      </c>
      <c r="EG80" s="230" t="str">
        <f t="shared" si="155"/>
        <v/>
      </c>
    </row>
    <row r="81" spans="1:137" s="154" customFormat="1" ht="60" customHeight="1" x14ac:dyDescent="0.35">
      <c r="A81" s="153"/>
      <c r="B81" s="212" t="str">
        <f t="shared" ca="1" si="102"/>
        <v/>
      </c>
      <c r="C81" s="213" t="str">
        <f>IF('EDCI Data'!B81="","",'EDCI Data'!B81)</f>
        <v/>
      </c>
      <c r="D81" s="214" t="str">
        <f>IF('EDCI Data'!C81="","",'EDCI Data'!C81)</f>
        <v/>
      </c>
      <c r="E81" s="215" t="str">
        <f>IF('EDCI Data'!D81="","",'EDCI Data'!D81)</f>
        <v/>
      </c>
      <c r="F81" s="216" t="str">
        <f>IF('EDCI Data'!E81="","",'EDCI Data'!E81)</f>
        <v/>
      </c>
      <c r="G81" s="213" t="str">
        <f>IF('EDCI Data'!F81="","",'EDCI Data'!F81)</f>
        <v/>
      </c>
      <c r="H81" s="213" t="str">
        <f>IF('EDCI Data'!G81="","",'EDCI Data'!G81)</f>
        <v/>
      </c>
      <c r="I81" s="213" t="str">
        <f>IF('EDCI Data'!H81="","",'EDCI Data'!H81)</f>
        <v/>
      </c>
      <c r="J81" s="213" t="str">
        <f>IF('EDCI Data'!I81="","",'EDCI Data'!I81)</f>
        <v/>
      </c>
      <c r="K81" s="213" t="str">
        <f>IF('EDCI Data'!J81="","",'EDCI Data'!J81)</f>
        <v/>
      </c>
      <c r="L81" s="213" t="str">
        <f>IF('EDCI Data'!K81="","",'EDCI Data'!K81)</f>
        <v/>
      </c>
      <c r="M81" s="217" t="str">
        <f>IF('EDCI Data'!L81="","",'EDCI Data'!L81)</f>
        <v/>
      </c>
      <c r="N81" s="217" t="str">
        <f>IF('EDCI Data'!M81="","",'EDCI Data'!M81)</f>
        <v/>
      </c>
      <c r="O81" s="213" t="str">
        <f>IF('EDCI Data'!N81="","",'EDCI Data'!N81)</f>
        <v/>
      </c>
      <c r="P81" s="213" t="str">
        <f>IF('EDCI Data'!O81="","",'EDCI Data'!O81)</f>
        <v/>
      </c>
      <c r="Q81" s="213" t="str">
        <f>IF('EDCI Data'!P81="","",'EDCI Data'!P81)</f>
        <v/>
      </c>
      <c r="R81" s="213" t="str">
        <f>IF('EDCI Data'!Q81="","",'EDCI Data'!Q81)</f>
        <v/>
      </c>
      <c r="S81" s="218" t="str">
        <f>IF('EDCI Data'!R81="","",'EDCI Data'!R81)</f>
        <v/>
      </c>
      <c r="T81" s="219" t="str">
        <f>IF('EDCI Data'!S81="","",'EDCI Data'!S81)</f>
        <v/>
      </c>
      <c r="U81" s="219" t="str">
        <f>IF('EDCI Data'!T81="","",'EDCI Data'!T81)</f>
        <v/>
      </c>
      <c r="V81" s="220" t="str">
        <f>IF('EDCI Data'!U81="","",'EDCI Data'!U81)</f>
        <v/>
      </c>
      <c r="W81" s="213" t="str">
        <f>IF('EDCI Data'!V81="","",'EDCI Data'!V81)</f>
        <v/>
      </c>
      <c r="X81" s="220" t="str">
        <f>IF('EDCI Data'!W81="","",'EDCI Data'!W81)</f>
        <v/>
      </c>
      <c r="Y81" s="213" t="str">
        <f>IF('EDCI Data'!X81="","",'EDCI Data'!X81)</f>
        <v/>
      </c>
      <c r="Z81" s="220" t="str">
        <f>IF('EDCI Data'!Y81="","",'EDCI Data'!Y81)</f>
        <v/>
      </c>
      <c r="AA81" s="213" t="str">
        <f>IF('EDCI Data'!Z81="","",'EDCI Data'!Z81)</f>
        <v/>
      </c>
      <c r="AB81" s="213" t="str">
        <f>IF('EDCI Data'!AA81="","",'EDCI Data'!AA81)</f>
        <v/>
      </c>
      <c r="AC81" s="213" t="str">
        <f>IF('EDCI Data'!AB81="","",'EDCI Data'!AB81)</f>
        <v/>
      </c>
      <c r="AD81" s="213" t="str">
        <f>IF('EDCI Data'!AC81="","",'EDCI Data'!AC81)</f>
        <v/>
      </c>
      <c r="AE81" s="213" t="str">
        <f>IF('EDCI Data'!AD81="","",'EDCI Data'!AD81)</f>
        <v/>
      </c>
      <c r="AF81" s="213" t="str">
        <f>IF('EDCI Data'!AE81="","",'EDCI Data'!AE81)</f>
        <v/>
      </c>
      <c r="AG81" s="213" t="str">
        <f>IF('EDCI Data'!AF81="","",'EDCI Data'!AF81)</f>
        <v/>
      </c>
      <c r="AH81" s="213" t="str">
        <f>IF('EDCI Data'!AG81="","",'EDCI Data'!AG81)</f>
        <v/>
      </c>
      <c r="AI81" s="213" t="str">
        <f>IF('EDCI Data'!AH81="","",'EDCI Data'!AH81)</f>
        <v/>
      </c>
      <c r="AJ81" s="213" t="str">
        <f>IF('EDCI Data'!AI81="","",'EDCI Data'!AI81)</f>
        <v/>
      </c>
      <c r="AK81" s="213" t="str">
        <f>IF('EDCI Data'!AJ81="","",'EDCI Data'!AJ81)</f>
        <v/>
      </c>
      <c r="AL81" s="213" t="str">
        <f>IF('EDCI Data'!AK81="","",'EDCI Data'!AK81)</f>
        <v/>
      </c>
      <c r="AM81" s="213" t="str">
        <f>IF('EDCI Data'!AL81="","",'EDCI Data'!AL81)</f>
        <v/>
      </c>
      <c r="AN81" s="213" t="str">
        <f>IF('EDCI Data'!AM81="","",'EDCI Data'!AM81)</f>
        <v/>
      </c>
      <c r="AO81" s="213" t="str">
        <f>IF('EDCI Data'!AN81="","",'EDCI Data'!AN81)</f>
        <v/>
      </c>
      <c r="AP81" s="213" t="str">
        <f>IF('EDCI Data'!AO81="","",'EDCI Data'!AO81)</f>
        <v/>
      </c>
      <c r="AQ81" s="213" t="str">
        <f>IF('EDCI Data'!AP81="","",'EDCI Data'!AP81)</f>
        <v/>
      </c>
      <c r="AR81" s="213" t="str">
        <f>IF('EDCI Data'!AQ81="","",'EDCI Data'!AQ81)</f>
        <v/>
      </c>
      <c r="AS81" s="213" t="str">
        <f>IF('EDCI Data'!AR81="","",'EDCI Data'!AR81)</f>
        <v/>
      </c>
      <c r="AT81" s="213" t="str">
        <f>IF('EDCI Data'!AS81="","",'EDCI Data'!AS81)</f>
        <v/>
      </c>
      <c r="AU81" s="213" t="str">
        <f>IF('EDCI Data'!AT81="","",'EDCI Data'!AT81)</f>
        <v/>
      </c>
      <c r="AV81" s="213" t="str">
        <f>IF('EDCI Data'!AU81="","",'EDCI Data'!AU81)</f>
        <v/>
      </c>
      <c r="AW81" s="213" t="str">
        <f>IF('EDCI Data'!AV81="","",'EDCI Data'!AV81)</f>
        <v/>
      </c>
      <c r="AX81" s="221" t="str">
        <f>IF('EDCI Data'!AW81="","",'EDCI Data'!AW81)</f>
        <v/>
      </c>
      <c r="AY81" s="221" t="str">
        <f>IF('EDCI Data'!AX81="","",'EDCI Data'!AX81)</f>
        <v/>
      </c>
      <c r="AZ81" s="222" t="str">
        <f t="shared" si="103"/>
        <v/>
      </c>
      <c r="BA81" s="223" t="str">
        <f>IF('EDCI Data'!AY81="","",'EDCI Data'!AY81)</f>
        <v/>
      </c>
      <c r="BB81" s="223" t="str">
        <f>IF('EDCI Data'!AZ81="","",'EDCI Data'!AZ81)</f>
        <v/>
      </c>
      <c r="BC81" s="223" t="str">
        <f>IF('EDCI Data'!BA81="","",'EDCI Data'!BA81)</f>
        <v/>
      </c>
      <c r="BD81" s="223" t="str">
        <f>IF('EDCI Data'!BB81="","",'EDCI Data'!BB81)</f>
        <v/>
      </c>
      <c r="BE81" s="223" t="str">
        <f>IF('EDCI Data'!BC81="","",'EDCI Data'!BC81)</f>
        <v/>
      </c>
      <c r="BF81" s="223" t="str">
        <f>IF('EDCI Data'!BD81="","",'EDCI Data'!BD81)</f>
        <v/>
      </c>
      <c r="BG81" s="223" t="str">
        <f>IF('EDCI Data'!BE81="","",'EDCI Data'!BE81)</f>
        <v/>
      </c>
      <c r="BH81" s="223" t="str">
        <f>IF('EDCI Data'!BF81="","",'EDCI Data'!BF81)</f>
        <v/>
      </c>
      <c r="BI81" s="224" t="str">
        <f>IF('EDCI Data'!BG81="","",'EDCI Data'!BG81)</f>
        <v/>
      </c>
      <c r="BJ81" s="225" t="str">
        <f>IF('EDCI Data'!S81="","",'EDCI Data'!S81)</f>
        <v/>
      </c>
      <c r="BK81" s="225" t="str">
        <f>IF('EDCI Data'!T81="","",'EDCI Data'!T81)</f>
        <v/>
      </c>
      <c r="BL81" s="224" t="str">
        <f>IF('EDCI Data'!BJ81="","",'EDCI Data'!BJ81)</f>
        <v/>
      </c>
      <c r="BM81" s="226" t="str">
        <f>IF('EDCI Data'!BK81="","",'EDCI Data'!BK81)</f>
        <v/>
      </c>
      <c r="BN81" s="226" t="str">
        <f>IF('EDCI Data'!BL81="","",'EDCI Data'!BL81)</f>
        <v/>
      </c>
      <c r="BO81" s="227" t="str">
        <f>IF('EDCI Data'!BM81="","",'EDCI Data'!BM81)</f>
        <v/>
      </c>
      <c r="BP81" s="228" t="str">
        <f>IF('EDCI Data'!BN81="","",'EDCI Data'!BN81)</f>
        <v/>
      </c>
      <c r="BQ81" s="229" t="str">
        <f>IF('EDCI Data'!BO81="","",'EDCI Data'!BO81)</f>
        <v/>
      </c>
      <c r="BR81" s="230" t="str">
        <f t="shared" si="104"/>
        <v/>
      </c>
      <c r="BS81" s="230" t="str">
        <f t="shared" si="105"/>
        <v/>
      </c>
      <c r="BT81" s="230" t="str">
        <f t="shared" si="106"/>
        <v/>
      </c>
      <c r="BU81" s="230" t="str">
        <f t="shared" si="107"/>
        <v/>
      </c>
      <c r="BV81" s="230" t="str">
        <f t="shared" si="108"/>
        <v/>
      </c>
      <c r="BW81" s="230" t="str">
        <f>IF(COUNTIFS($BR$10:$BR$259,$BR81,$E$10:$E$259,$E81)&lt;&gt;COUNTIFS($BR$10:$BR$259,$BR81,$E$10:$E$259,$E81,G$10:G$259,G81),BW$8&amp;" for this company in this year is inconsistent across funds, please update accordingly. "&amp;CHAR(10),IF(G81="","",IF(IFERROR(OR(INT(G81)&lt;&gt;G81,ISTEXT(G81),G81&gt;'Source Data (Hidden)'!$T$3),TRUE),"Invalid year of initial investment - Please ensure that the input is a year (not a date) and is not future dated. "&amp;CHAR(10),"")))</f>
        <v/>
      </c>
      <c r="BX81" s="230"/>
      <c r="BY81" s="230" t="str">
        <f>IF(COUNTIFS($BR$10:$BR$259,$BR81,$E$10:$E$259,$E81)&lt;&gt;COUNTIFS($BR$10:$BR$259,$BR81,$E$10:$E$259,$E81,I$10:I$259,I81),BY$8&amp;" for this company in this year is inconsistent across funds, please update accordingly. "&amp;CHAR(10),IF(I81="","",IF(COUNTIF('Source Data (Hidden)'!$A$3:$B$255,I81)=0,"Invalid country of domicile - Please enter a valid input using the drop-down in the 'Country of domicile' column in the EDCI Data tab. "&amp;CHAR(10),"")))</f>
        <v/>
      </c>
      <c r="BZ81" s="230" t="str">
        <f>IF(COUNTIFS($BR$10:$BR$259,$BR81,$E$10:$E$259,$E81)&lt;&gt;COUNTIFS($BR$10:$BR$259,$BR81,$E$10:$E$259,$E81,J$10:J$259,J81),BZ$8&amp;" for this company in this year is inconsistent across funds, please update accordingly. "&amp;CHAR(10),IF(J81="","",IF(COUNTIF('Source Data (Hidden)'!$A$3:$B$255,J81)=0,"Invalid primary country of operations - Please enter a valid input using the drop-down in the 'Primary country of operations' column in the EDCI Data tab and ensure that you have narrowed this down to 1 primary country of operations. "&amp;CHAR(10),"")))</f>
        <v/>
      </c>
      <c r="CA81" s="230" t="str">
        <f>IF(COUNTIFS($BR$10:$BR$259,$BR81,$E$10:$E$259,$E81)&lt;&gt;COUNTIFS($BR$10:$BR$259,$BR81,$E$10:$E$259,$E81,K$10:K$259,K81),CA$8&amp;" for this company in this year is inconsistent across funds, please update accordingly. "&amp;CHAR(10),IF(K81="","",IF(COUNTIF('Source Data (Hidden)'!$C$3:$C$4,K81)&lt;&gt;1,"Invalid company structure - Please classify the portfolio company as either 'Private' or 'Public'. "&amp;CHAR(10),"")))</f>
        <v/>
      </c>
      <c r="CB81" s="230" t="str">
        <f>IF(COUNTIFS($BR$10:$BR$259,$BR81,$E$10:$E$259,$E81)&lt;&gt;COUNTIFS($BR$10:$BR$259,$BR81,$E$10:$E$259,$E81,L$10:L$259,L81),CB$8&amp;" for this company in this year is inconsistent across funds, please update accordingly. "&amp;CHAR(10),IF(L81="","",IF(COUNTIF('Source Data (Hidden)'!$D$3:$D$5,L81)&lt;&gt;1,"Invalid growth stage of company - Please describe the growth stage of the company as either 'Venture', 'Growth' or 'Buyout'. " &amp; CHAR(10),"")))</f>
        <v/>
      </c>
      <c r="CC81" s="230" t="str">
        <f t="shared" si="109"/>
        <v/>
      </c>
      <c r="CD81" s="283" t="str">
        <f t="shared" si="110"/>
        <v/>
      </c>
      <c r="CE81" s="230" t="str">
        <f>IF(COUNTIFS($BR$10:$BR$259,$BR81,$E$10:$E$259,$E81)&lt;&gt;COUNTIFS($BR$10:$BR$259,$BR81,$E$10:$E$259,$E81,O$10:O$259,O81),CE$8&amp;" for this company in this year is inconsistent across funds, please update accordingly. "&amp;CHAR(10),IF(O81="","",IF(COUNTIF('Source Data (Hidden)'!$G$3:$G$13,O81)&lt;&gt;1,"Invalid sector of operations SICS name - Please ensure that you have selected a valid sector of operations using the drop-down list available in the corresponding column in the EDCI Data tab. " &amp; CHAR(10),"")))</f>
        <v/>
      </c>
      <c r="CF81" s="230" t="str">
        <f t="shared" ca="1" si="111"/>
        <v/>
      </c>
      <c r="CG81" s="230" t="str">
        <f t="shared" ca="1" si="112"/>
        <v/>
      </c>
      <c r="CH81" s="230" t="str">
        <f>IF(COUNTIFS($BR$10:$BR$259,$BR81,$E$10:$E$259,$E81)&lt;&gt;COUNTIFS($BR$10:$BR$259,$BR81,$E$10:$E$259,$E81,R$10:R$259,R81),CH$8&amp;" for this company in this year is inconsistent across funds, please update accordingly. "&amp;CHAR(10),IF(R81="","",IF(COUNTIF('Source Data (Hidden)'!$F$3:$F$183,R81)&lt;&gt;1,"Invalid currency input - Please ensure that the currency entered is a monetary unit described using three letter code (ISO 4217 code). " &amp; CHAR(10),"")))</f>
        <v/>
      </c>
      <c r="CI81" s="230" t="str">
        <f t="shared" si="113"/>
        <v/>
      </c>
      <c r="CJ81" s="230" t="str">
        <f t="shared" si="114"/>
        <v/>
      </c>
      <c r="CK81" s="230" t="str">
        <f t="shared" si="115"/>
        <v/>
      </c>
      <c r="CL81" s="230" t="str">
        <f t="shared" si="116"/>
        <v/>
      </c>
      <c r="CM81" s="230" t="str">
        <f>IF(COUNTIFS($BR$10:$BR$259,$BR81,$E$10:$E$259,$E81)&lt;&gt;COUNTIFS($BR$10:$BR$259,$BR81,$E$10:$E$259,$E81,W$10:W$259,W81),CM$8&amp;" for this company in this year is inconsistent across funds, please update accordingly. "&amp;CHAR(10),IF(W81="","",IF(COUNTIF('Source Data (Hidden)'!$L$3:$L$6,W81)&lt;&gt;1,"Invalid input for Scope 1 Methodology - Please choose one of the options from the drop-down list in the corresponding column in the EDCI Data tab. " &amp; CHAR(10),"")))</f>
        <v/>
      </c>
      <c r="CN81" s="230" t="str">
        <f t="shared" si="117"/>
        <v/>
      </c>
      <c r="CO81" s="230" t="str">
        <f>IF(COUNTIFS($BR$10:$BR$259,$BR81,$E$10:$E$259,$E81)&lt;&gt;COUNTIFS($BR$10:$BR$259,$BR81,$E$10:$E$259,$E81,Y$10:Y$259,Y81),CO$8&amp;" for this company in this year is inconsistent across funds, please update accordingly. "&amp;CHAR(10),IF(Y81="","",IF(COUNTIF('Source Data (Hidden)'!$M$3:$M$5,Y81)&lt;&gt;1,"Invalid input for Scope 2 Methodology - Please choose one of the options from the drop-down list in the corresponding column in the EDCI Data tab. " &amp; CHAR(10),"")))</f>
        <v/>
      </c>
      <c r="CP81" s="230" t="str">
        <f t="shared" si="118"/>
        <v/>
      </c>
      <c r="CQ81" s="230" t="str">
        <f>IF(COUNTIFS($BR$10:$BR$259,$BR81,$E$10:$E$259,$E81)&lt;&gt;COUNTIFS($BR$10:$BR$259,$BR81,$E$10:$E$259,$E81,AA$10:AA$259,AA81),CQ$8&amp;" for this company in this year is inconsistent across funds, please update accordingly. "&amp;CHAR(10),IF(AA81="","",IF(COUNTIF('Source Data (Hidden)'!$N$3:$N$6,AA81)&lt;&gt;1,"Invalid input for Scope 3 Methodology - Please choose one of the options from the drop-down list in the corresponding column in the EDCI Data tab. " &amp; CHAR(10),"")))</f>
        <v/>
      </c>
      <c r="CR81" s="230" t="str">
        <f t="shared" si="119"/>
        <v/>
      </c>
      <c r="CS81" s="230" t="str">
        <f t="shared" si="120"/>
        <v/>
      </c>
      <c r="CT81" s="230" t="str">
        <f t="shared" si="121"/>
        <v/>
      </c>
      <c r="CU81" s="230" t="str">
        <f t="shared" si="122"/>
        <v/>
      </c>
      <c r="CV81" s="230" t="str">
        <f t="shared" si="123"/>
        <v/>
      </c>
      <c r="CW81" s="230" t="str">
        <f t="shared" si="124"/>
        <v/>
      </c>
      <c r="CX81" s="230" t="str">
        <f t="shared" si="125"/>
        <v/>
      </c>
      <c r="CY81" s="230" t="str">
        <f t="shared" si="126"/>
        <v/>
      </c>
      <c r="CZ81" s="230" t="str">
        <f t="shared" si="127"/>
        <v/>
      </c>
      <c r="DA81" s="230" t="str">
        <f t="shared" si="128"/>
        <v/>
      </c>
      <c r="DB81" s="230" t="str">
        <f t="shared" si="129"/>
        <v/>
      </c>
      <c r="DC81" s="230" t="str">
        <f t="shared" si="130"/>
        <v/>
      </c>
      <c r="DD81" s="230" t="str">
        <f t="shared" si="131"/>
        <v/>
      </c>
      <c r="DE81" s="230" t="str">
        <f t="shared" si="132"/>
        <v/>
      </c>
      <c r="DF81" s="230" t="str">
        <f t="shared" si="133"/>
        <v/>
      </c>
      <c r="DG81" s="230" t="str">
        <f t="shared" si="134"/>
        <v/>
      </c>
      <c r="DH81" s="283" t="str">
        <f t="shared" si="135"/>
        <v/>
      </c>
      <c r="DI81" s="230" t="str">
        <f t="shared" si="136"/>
        <v/>
      </c>
      <c r="DJ81" s="230" t="str">
        <f>IF(COUNTIFS($BR$10:$BR$259,$BR81,$E$10:$E$259,$E81)&lt;&gt;COUNTIFS($BR$10:$BR$259,$BR81,$E$10:$E$259,$E81,AT$10:AT$259,AT81),DJ$8&amp;" for this company in this year is inconsistent across funds, please update accordingly. "&amp;CHAR(10),IF(AT81="","",IF(COUNTIF('Source Data (Hidden)'!$O$3:$O$5,AT81)&lt;&gt;1,"Invalid input for 'Does this Portco have a decarbonization strategy/plan in place' - Please ensure that you have selected a valid response using the drop-down list available in the corresponding column in the EDCI Data tab. " &amp; CHAR(10),"")))</f>
        <v/>
      </c>
      <c r="DK81" s="230" t="str">
        <f>IF(COUNTIFS($BR$10:$BR$259,$BR81,$E$10:$E$259,$E81)&lt;&gt;COUNTIFS($BR$10:$BR$259,$BR81,$E$10:$E$259,$E81,AU$10:AU$259,AU81),DK$8&amp;" for this company in this year is inconsistent across funds, please update accordingly. "&amp;CHAR(10),IF(AU81="","",IF(COUNTIF('Source Data (Hidden)'!$P$3:$P$5,AU81)&lt;&gt;1,"Invalid input for 'Does the Portfolio Company have a short-term GHG emission reduction target' - Please ensure you have selected a valid response using the drop-down list available in the corresponding column in the EDCI Data tab. " &amp; CHAR(10),"")))</f>
        <v/>
      </c>
      <c r="DL81" s="230" t="str">
        <f>IF(COUNTIFS($BR$10:$BR$259,$BR81,$E$10:$E$259,$E81)&lt;&gt;COUNTIFS($BR$10:$BR$259,$BR81,$E$10:$E$259,$E81,AV$10:AV$259,AV81),DL$8&amp;" for this company in this year is inconsistent across funds, please update accordingly. "&amp;CHAR(10),IF(AV81="","",IF(COUNTIF('Source Data (Hidden)'!$Q$3:$Q$6,AV81)&lt;&gt;1,"Invalid input for 'Does the Portfolio Company have a long-term net zero goal' - Please ensure that you have selected a valid response using the drop-down list available in the corresponding column in the EDCI Data tab. " &amp; CHAR(10),"")))</f>
        <v/>
      </c>
      <c r="DM81" s="230" t="str">
        <f t="shared" si="137"/>
        <v/>
      </c>
      <c r="DN81" s="230" t="str">
        <f t="shared" si="138"/>
        <v/>
      </c>
      <c r="DO81" s="230" t="str">
        <f t="shared" si="139"/>
        <v/>
      </c>
      <c r="DP81" s="230"/>
      <c r="DQ81" s="230" t="str">
        <f t="shared" si="140"/>
        <v/>
      </c>
      <c r="DR81" s="230" t="str">
        <f t="shared" si="141"/>
        <v/>
      </c>
      <c r="DS81" s="230" t="str">
        <f t="shared" si="142"/>
        <v/>
      </c>
      <c r="DT81" s="230" t="str">
        <f t="shared" si="143"/>
        <v/>
      </c>
      <c r="DU81" s="230" t="str">
        <f t="shared" si="144"/>
        <v/>
      </c>
      <c r="DV81" s="230" t="str">
        <f t="shared" si="145"/>
        <v/>
      </c>
      <c r="DW81" s="230" t="str">
        <f t="shared" si="146"/>
        <v/>
      </c>
      <c r="DX81" s="230" t="str">
        <f t="shared" si="147"/>
        <v/>
      </c>
      <c r="DY81" s="230" t="str">
        <f t="shared" si="148"/>
        <v/>
      </c>
      <c r="DZ81" s="230" t="str">
        <f t="shared" si="149"/>
        <v/>
      </c>
      <c r="EA81" s="230" t="str">
        <f t="shared" si="150"/>
        <v/>
      </c>
      <c r="EB81" s="230" t="str">
        <f t="shared" si="151"/>
        <v/>
      </c>
      <c r="EC81" s="284" t="str">
        <f t="shared" si="152"/>
        <v/>
      </c>
      <c r="ED81" s="284" t="str">
        <f t="shared" si="153"/>
        <v/>
      </c>
      <c r="EE81" s="230" t="str">
        <f t="shared" si="154"/>
        <v/>
      </c>
      <c r="EF81" s="230" t="str">
        <f>IF(COUNTIFS($BR$10:$BR$259,$BR81,$E$10:$E$259,$E81)&lt;&gt;COUNTIFS($BR$10:$BR$259,$BR81,$E$10:$E$259,$E81,BP$10:BP$259,BP81),EF$8&amp;" for this company in this year is inconsistent across funds, please update accordingly. "&amp;CHAR(10),IF(AND(BP81="",BQ81=""),"",IF(OR(AND(BQ81&lt;&gt;"",BP81&lt;&gt;"",BP81&lt;&gt;"Y"),AND(BQ81&lt;&gt;"",BP81=""),COUNTIF('Source Data (Hidden)'!$S$3:$S$4,BP81)&lt;&gt;1),"Invalid input for 'Do you conduct an employee survey' - Please ensure the input is either Y or N or leave blank if data is not available. If you have reported a % response rate to employee survey then the input for this metric should be Y. " &amp; CHAR(10),"")))</f>
        <v/>
      </c>
      <c r="EG81" s="230" t="str">
        <f t="shared" si="155"/>
        <v/>
      </c>
    </row>
    <row r="82" spans="1:137" s="154" customFormat="1" ht="60" customHeight="1" x14ac:dyDescent="0.35">
      <c r="A82" s="153"/>
      <c r="B82" s="212" t="str">
        <f t="shared" ca="1" si="102"/>
        <v/>
      </c>
      <c r="C82" s="213" t="str">
        <f>IF('EDCI Data'!B82="","",'EDCI Data'!B82)</f>
        <v/>
      </c>
      <c r="D82" s="214" t="str">
        <f>IF('EDCI Data'!C82="","",'EDCI Data'!C82)</f>
        <v/>
      </c>
      <c r="E82" s="215" t="str">
        <f>IF('EDCI Data'!D82="","",'EDCI Data'!D82)</f>
        <v/>
      </c>
      <c r="F82" s="216" t="str">
        <f>IF('EDCI Data'!E82="","",'EDCI Data'!E82)</f>
        <v/>
      </c>
      <c r="G82" s="213" t="str">
        <f>IF('EDCI Data'!F82="","",'EDCI Data'!F82)</f>
        <v/>
      </c>
      <c r="H82" s="213" t="str">
        <f>IF('EDCI Data'!G82="","",'EDCI Data'!G82)</f>
        <v/>
      </c>
      <c r="I82" s="213" t="str">
        <f>IF('EDCI Data'!H82="","",'EDCI Data'!H82)</f>
        <v/>
      </c>
      <c r="J82" s="213" t="str">
        <f>IF('EDCI Data'!I82="","",'EDCI Data'!I82)</f>
        <v/>
      </c>
      <c r="K82" s="213" t="str">
        <f>IF('EDCI Data'!J82="","",'EDCI Data'!J82)</f>
        <v/>
      </c>
      <c r="L82" s="213" t="str">
        <f>IF('EDCI Data'!K82="","",'EDCI Data'!K82)</f>
        <v/>
      </c>
      <c r="M82" s="217" t="str">
        <f>IF('EDCI Data'!L82="","",'EDCI Data'!L82)</f>
        <v/>
      </c>
      <c r="N82" s="217" t="str">
        <f>IF('EDCI Data'!M82="","",'EDCI Data'!M82)</f>
        <v/>
      </c>
      <c r="O82" s="213" t="str">
        <f>IF('EDCI Data'!N82="","",'EDCI Data'!N82)</f>
        <v/>
      </c>
      <c r="P82" s="213" t="str">
        <f>IF('EDCI Data'!O82="","",'EDCI Data'!O82)</f>
        <v/>
      </c>
      <c r="Q82" s="213" t="str">
        <f>IF('EDCI Data'!P82="","",'EDCI Data'!P82)</f>
        <v/>
      </c>
      <c r="R82" s="213" t="str">
        <f>IF('EDCI Data'!Q82="","",'EDCI Data'!Q82)</f>
        <v/>
      </c>
      <c r="S82" s="218" t="str">
        <f>IF('EDCI Data'!R82="","",'EDCI Data'!R82)</f>
        <v/>
      </c>
      <c r="T82" s="219" t="str">
        <f>IF('EDCI Data'!S82="","",'EDCI Data'!S82)</f>
        <v/>
      </c>
      <c r="U82" s="219" t="str">
        <f>IF('EDCI Data'!T82="","",'EDCI Data'!T82)</f>
        <v/>
      </c>
      <c r="V82" s="220" t="str">
        <f>IF('EDCI Data'!U82="","",'EDCI Data'!U82)</f>
        <v/>
      </c>
      <c r="W82" s="213" t="str">
        <f>IF('EDCI Data'!V82="","",'EDCI Data'!V82)</f>
        <v/>
      </c>
      <c r="X82" s="220" t="str">
        <f>IF('EDCI Data'!W82="","",'EDCI Data'!W82)</f>
        <v/>
      </c>
      <c r="Y82" s="213" t="str">
        <f>IF('EDCI Data'!X82="","",'EDCI Data'!X82)</f>
        <v/>
      </c>
      <c r="Z82" s="220" t="str">
        <f>IF('EDCI Data'!Y82="","",'EDCI Data'!Y82)</f>
        <v/>
      </c>
      <c r="AA82" s="213" t="str">
        <f>IF('EDCI Data'!Z82="","",'EDCI Data'!Z82)</f>
        <v/>
      </c>
      <c r="AB82" s="213" t="str">
        <f>IF('EDCI Data'!AA82="","",'EDCI Data'!AA82)</f>
        <v/>
      </c>
      <c r="AC82" s="213" t="str">
        <f>IF('EDCI Data'!AB82="","",'EDCI Data'!AB82)</f>
        <v/>
      </c>
      <c r="AD82" s="213" t="str">
        <f>IF('EDCI Data'!AC82="","",'EDCI Data'!AC82)</f>
        <v/>
      </c>
      <c r="AE82" s="213" t="str">
        <f>IF('EDCI Data'!AD82="","",'EDCI Data'!AD82)</f>
        <v/>
      </c>
      <c r="AF82" s="213" t="str">
        <f>IF('EDCI Data'!AE82="","",'EDCI Data'!AE82)</f>
        <v/>
      </c>
      <c r="AG82" s="213" t="str">
        <f>IF('EDCI Data'!AF82="","",'EDCI Data'!AF82)</f>
        <v/>
      </c>
      <c r="AH82" s="213" t="str">
        <f>IF('EDCI Data'!AG82="","",'EDCI Data'!AG82)</f>
        <v/>
      </c>
      <c r="AI82" s="213" t="str">
        <f>IF('EDCI Data'!AH82="","",'EDCI Data'!AH82)</f>
        <v/>
      </c>
      <c r="AJ82" s="213" t="str">
        <f>IF('EDCI Data'!AI82="","",'EDCI Data'!AI82)</f>
        <v/>
      </c>
      <c r="AK82" s="213" t="str">
        <f>IF('EDCI Data'!AJ82="","",'EDCI Data'!AJ82)</f>
        <v/>
      </c>
      <c r="AL82" s="213" t="str">
        <f>IF('EDCI Data'!AK82="","",'EDCI Data'!AK82)</f>
        <v/>
      </c>
      <c r="AM82" s="213" t="str">
        <f>IF('EDCI Data'!AL82="","",'EDCI Data'!AL82)</f>
        <v/>
      </c>
      <c r="AN82" s="213" t="str">
        <f>IF('EDCI Data'!AM82="","",'EDCI Data'!AM82)</f>
        <v/>
      </c>
      <c r="AO82" s="213" t="str">
        <f>IF('EDCI Data'!AN82="","",'EDCI Data'!AN82)</f>
        <v/>
      </c>
      <c r="AP82" s="213" t="str">
        <f>IF('EDCI Data'!AO82="","",'EDCI Data'!AO82)</f>
        <v/>
      </c>
      <c r="AQ82" s="213" t="str">
        <f>IF('EDCI Data'!AP82="","",'EDCI Data'!AP82)</f>
        <v/>
      </c>
      <c r="AR82" s="213" t="str">
        <f>IF('EDCI Data'!AQ82="","",'EDCI Data'!AQ82)</f>
        <v/>
      </c>
      <c r="AS82" s="213" t="str">
        <f>IF('EDCI Data'!AR82="","",'EDCI Data'!AR82)</f>
        <v/>
      </c>
      <c r="AT82" s="213" t="str">
        <f>IF('EDCI Data'!AS82="","",'EDCI Data'!AS82)</f>
        <v/>
      </c>
      <c r="AU82" s="213" t="str">
        <f>IF('EDCI Data'!AT82="","",'EDCI Data'!AT82)</f>
        <v/>
      </c>
      <c r="AV82" s="213" t="str">
        <f>IF('EDCI Data'!AU82="","",'EDCI Data'!AU82)</f>
        <v/>
      </c>
      <c r="AW82" s="213" t="str">
        <f>IF('EDCI Data'!AV82="","",'EDCI Data'!AV82)</f>
        <v/>
      </c>
      <c r="AX82" s="221" t="str">
        <f>IF('EDCI Data'!AW82="","",'EDCI Data'!AW82)</f>
        <v/>
      </c>
      <c r="AY82" s="221" t="str">
        <f>IF('EDCI Data'!AX82="","",'EDCI Data'!AX82)</f>
        <v/>
      </c>
      <c r="AZ82" s="222" t="str">
        <f t="shared" si="103"/>
        <v/>
      </c>
      <c r="BA82" s="223" t="str">
        <f>IF('EDCI Data'!AY82="","",'EDCI Data'!AY82)</f>
        <v/>
      </c>
      <c r="BB82" s="223" t="str">
        <f>IF('EDCI Data'!AZ82="","",'EDCI Data'!AZ82)</f>
        <v/>
      </c>
      <c r="BC82" s="223" t="str">
        <f>IF('EDCI Data'!BA82="","",'EDCI Data'!BA82)</f>
        <v/>
      </c>
      <c r="BD82" s="223" t="str">
        <f>IF('EDCI Data'!BB82="","",'EDCI Data'!BB82)</f>
        <v/>
      </c>
      <c r="BE82" s="223" t="str">
        <f>IF('EDCI Data'!BC82="","",'EDCI Data'!BC82)</f>
        <v/>
      </c>
      <c r="BF82" s="223" t="str">
        <f>IF('EDCI Data'!BD82="","",'EDCI Data'!BD82)</f>
        <v/>
      </c>
      <c r="BG82" s="223" t="str">
        <f>IF('EDCI Data'!BE82="","",'EDCI Data'!BE82)</f>
        <v/>
      </c>
      <c r="BH82" s="223" t="str">
        <f>IF('EDCI Data'!BF82="","",'EDCI Data'!BF82)</f>
        <v/>
      </c>
      <c r="BI82" s="224" t="str">
        <f>IF('EDCI Data'!BG82="","",'EDCI Data'!BG82)</f>
        <v/>
      </c>
      <c r="BJ82" s="225" t="str">
        <f>IF('EDCI Data'!S82="","",'EDCI Data'!S82)</f>
        <v/>
      </c>
      <c r="BK82" s="225" t="str">
        <f>IF('EDCI Data'!T82="","",'EDCI Data'!T82)</f>
        <v/>
      </c>
      <c r="BL82" s="224" t="str">
        <f>IF('EDCI Data'!BJ82="","",'EDCI Data'!BJ82)</f>
        <v/>
      </c>
      <c r="BM82" s="226" t="str">
        <f>IF('EDCI Data'!BK82="","",'EDCI Data'!BK82)</f>
        <v/>
      </c>
      <c r="BN82" s="226" t="str">
        <f>IF('EDCI Data'!BL82="","",'EDCI Data'!BL82)</f>
        <v/>
      </c>
      <c r="BO82" s="227" t="str">
        <f>IF('EDCI Data'!BM82="","",'EDCI Data'!BM82)</f>
        <v/>
      </c>
      <c r="BP82" s="228" t="str">
        <f>IF('EDCI Data'!BN82="","",'EDCI Data'!BN82)</f>
        <v/>
      </c>
      <c r="BQ82" s="229" t="str">
        <f>IF('EDCI Data'!BO82="","",'EDCI Data'!BO82)</f>
        <v/>
      </c>
      <c r="BR82" s="230" t="str">
        <f t="shared" si="104"/>
        <v/>
      </c>
      <c r="BS82" s="230" t="str">
        <f t="shared" si="105"/>
        <v/>
      </c>
      <c r="BT82" s="230" t="str">
        <f t="shared" si="106"/>
        <v/>
      </c>
      <c r="BU82" s="230" t="str">
        <f t="shared" si="107"/>
        <v/>
      </c>
      <c r="BV82" s="230" t="str">
        <f t="shared" si="108"/>
        <v/>
      </c>
      <c r="BW82" s="230" t="str">
        <f>IF(COUNTIFS($BR$10:$BR$259,$BR82,$E$10:$E$259,$E82)&lt;&gt;COUNTIFS($BR$10:$BR$259,$BR82,$E$10:$E$259,$E82,G$10:G$259,G82),BW$8&amp;" for this company in this year is inconsistent across funds, please update accordingly. "&amp;CHAR(10),IF(G82="","",IF(IFERROR(OR(INT(G82)&lt;&gt;G82,ISTEXT(G82),G82&gt;'Source Data (Hidden)'!$T$3),TRUE),"Invalid year of initial investment - Please ensure that the input is a year (not a date) and is not future dated. "&amp;CHAR(10),"")))</f>
        <v/>
      </c>
      <c r="BX82" s="230"/>
      <c r="BY82" s="230" t="str">
        <f>IF(COUNTIFS($BR$10:$BR$259,$BR82,$E$10:$E$259,$E82)&lt;&gt;COUNTIFS($BR$10:$BR$259,$BR82,$E$10:$E$259,$E82,I$10:I$259,I82),BY$8&amp;" for this company in this year is inconsistent across funds, please update accordingly. "&amp;CHAR(10),IF(I82="","",IF(COUNTIF('Source Data (Hidden)'!$A$3:$B$255,I82)=0,"Invalid country of domicile - Please enter a valid input using the drop-down in the 'Country of domicile' column in the EDCI Data tab. "&amp;CHAR(10),"")))</f>
        <v/>
      </c>
      <c r="BZ82" s="230" t="str">
        <f>IF(COUNTIFS($BR$10:$BR$259,$BR82,$E$10:$E$259,$E82)&lt;&gt;COUNTIFS($BR$10:$BR$259,$BR82,$E$10:$E$259,$E82,J$10:J$259,J82),BZ$8&amp;" for this company in this year is inconsistent across funds, please update accordingly. "&amp;CHAR(10),IF(J82="","",IF(COUNTIF('Source Data (Hidden)'!$A$3:$B$255,J82)=0,"Invalid primary country of operations - Please enter a valid input using the drop-down in the 'Primary country of operations' column in the EDCI Data tab and ensure that you have narrowed this down to 1 primary country of operations. "&amp;CHAR(10),"")))</f>
        <v/>
      </c>
      <c r="CA82" s="230" t="str">
        <f>IF(COUNTIFS($BR$10:$BR$259,$BR82,$E$10:$E$259,$E82)&lt;&gt;COUNTIFS($BR$10:$BR$259,$BR82,$E$10:$E$259,$E82,K$10:K$259,K82),CA$8&amp;" for this company in this year is inconsistent across funds, please update accordingly. "&amp;CHAR(10),IF(K82="","",IF(COUNTIF('Source Data (Hidden)'!$C$3:$C$4,K82)&lt;&gt;1,"Invalid company structure - Please classify the portfolio company as either 'Private' or 'Public'. "&amp;CHAR(10),"")))</f>
        <v/>
      </c>
      <c r="CB82" s="230" t="str">
        <f>IF(COUNTIFS($BR$10:$BR$259,$BR82,$E$10:$E$259,$E82)&lt;&gt;COUNTIFS($BR$10:$BR$259,$BR82,$E$10:$E$259,$E82,L$10:L$259,L82),CB$8&amp;" for this company in this year is inconsistent across funds, please update accordingly. "&amp;CHAR(10),IF(L82="","",IF(COUNTIF('Source Data (Hidden)'!$D$3:$D$5,L82)&lt;&gt;1,"Invalid growth stage of company - Please describe the growth stage of the company as either 'Venture', 'Growth' or 'Buyout'. " &amp; CHAR(10),"")))</f>
        <v/>
      </c>
      <c r="CC82" s="230" t="str">
        <f t="shared" si="109"/>
        <v/>
      </c>
      <c r="CD82" s="283" t="str">
        <f t="shared" si="110"/>
        <v/>
      </c>
      <c r="CE82" s="230" t="str">
        <f>IF(COUNTIFS($BR$10:$BR$259,$BR82,$E$10:$E$259,$E82)&lt;&gt;COUNTIFS($BR$10:$BR$259,$BR82,$E$10:$E$259,$E82,O$10:O$259,O82),CE$8&amp;" for this company in this year is inconsistent across funds, please update accordingly. "&amp;CHAR(10),IF(O82="","",IF(COUNTIF('Source Data (Hidden)'!$G$3:$G$13,O82)&lt;&gt;1,"Invalid sector of operations SICS name - Please ensure that you have selected a valid sector of operations using the drop-down list available in the corresponding column in the EDCI Data tab. " &amp; CHAR(10),"")))</f>
        <v/>
      </c>
      <c r="CF82" s="230" t="str">
        <f t="shared" ca="1" si="111"/>
        <v/>
      </c>
      <c r="CG82" s="230" t="str">
        <f t="shared" ca="1" si="112"/>
        <v/>
      </c>
      <c r="CH82" s="230" t="str">
        <f>IF(COUNTIFS($BR$10:$BR$259,$BR82,$E$10:$E$259,$E82)&lt;&gt;COUNTIFS($BR$10:$BR$259,$BR82,$E$10:$E$259,$E82,R$10:R$259,R82),CH$8&amp;" for this company in this year is inconsistent across funds, please update accordingly. "&amp;CHAR(10),IF(R82="","",IF(COUNTIF('Source Data (Hidden)'!$F$3:$F$183,R82)&lt;&gt;1,"Invalid currency input - Please ensure that the currency entered is a monetary unit described using three letter code (ISO 4217 code). " &amp; CHAR(10),"")))</f>
        <v/>
      </c>
      <c r="CI82" s="230" t="str">
        <f t="shared" si="113"/>
        <v/>
      </c>
      <c r="CJ82" s="230" t="str">
        <f t="shared" si="114"/>
        <v/>
      </c>
      <c r="CK82" s="230" t="str">
        <f t="shared" si="115"/>
        <v/>
      </c>
      <c r="CL82" s="230" t="str">
        <f t="shared" si="116"/>
        <v/>
      </c>
      <c r="CM82" s="230" t="str">
        <f>IF(COUNTIFS($BR$10:$BR$259,$BR82,$E$10:$E$259,$E82)&lt;&gt;COUNTIFS($BR$10:$BR$259,$BR82,$E$10:$E$259,$E82,W$10:W$259,W82),CM$8&amp;" for this company in this year is inconsistent across funds, please update accordingly. "&amp;CHAR(10),IF(W82="","",IF(COUNTIF('Source Data (Hidden)'!$L$3:$L$6,W82)&lt;&gt;1,"Invalid input for Scope 1 Methodology - Please choose one of the options from the drop-down list in the corresponding column in the EDCI Data tab. " &amp; CHAR(10),"")))</f>
        <v/>
      </c>
      <c r="CN82" s="230" t="str">
        <f t="shared" si="117"/>
        <v/>
      </c>
      <c r="CO82" s="230" t="str">
        <f>IF(COUNTIFS($BR$10:$BR$259,$BR82,$E$10:$E$259,$E82)&lt;&gt;COUNTIFS($BR$10:$BR$259,$BR82,$E$10:$E$259,$E82,Y$10:Y$259,Y82),CO$8&amp;" for this company in this year is inconsistent across funds, please update accordingly. "&amp;CHAR(10),IF(Y82="","",IF(COUNTIF('Source Data (Hidden)'!$M$3:$M$5,Y82)&lt;&gt;1,"Invalid input for Scope 2 Methodology - Please choose one of the options from the drop-down list in the corresponding column in the EDCI Data tab. " &amp; CHAR(10),"")))</f>
        <v/>
      </c>
      <c r="CP82" s="230" t="str">
        <f t="shared" si="118"/>
        <v/>
      </c>
      <c r="CQ82" s="230" t="str">
        <f>IF(COUNTIFS($BR$10:$BR$259,$BR82,$E$10:$E$259,$E82)&lt;&gt;COUNTIFS($BR$10:$BR$259,$BR82,$E$10:$E$259,$E82,AA$10:AA$259,AA82),CQ$8&amp;" for this company in this year is inconsistent across funds, please update accordingly. "&amp;CHAR(10),IF(AA82="","",IF(COUNTIF('Source Data (Hidden)'!$N$3:$N$6,AA82)&lt;&gt;1,"Invalid input for Scope 3 Methodology - Please choose one of the options from the drop-down list in the corresponding column in the EDCI Data tab. " &amp; CHAR(10),"")))</f>
        <v/>
      </c>
      <c r="CR82" s="230" t="str">
        <f t="shared" si="119"/>
        <v/>
      </c>
      <c r="CS82" s="230" t="str">
        <f t="shared" si="120"/>
        <v/>
      </c>
      <c r="CT82" s="230" t="str">
        <f t="shared" si="121"/>
        <v/>
      </c>
      <c r="CU82" s="230" t="str">
        <f t="shared" si="122"/>
        <v/>
      </c>
      <c r="CV82" s="230" t="str">
        <f t="shared" si="123"/>
        <v/>
      </c>
      <c r="CW82" s="230" t="str">
        <f t="shared" si="124"/>
        <v/>
      </c>
      <c r="CX82" s="230" t="str">
        <f t="shared" si="125"/>
        <v/>
      </c>
      <c r="CY82" s="230" t="str">
        <f t="shared" si="126"/>
        <v/>
      </c>
      <c r="CZ82" s="230" t="str">
        <f t="shared" si="127"/>
        <v/>
      </c>
      <c r="DA82" s="230" t="str">
        <f t="shared" si="128"/>
        <v/>
      </c>
      <c r="DB82" s="230" t="str">
        <f t="shared" si="129"/>
        <v/>
      </c>
      <c r="DC82" s="230" t="str">
        <f t="shared" si="130"/>
        <v/>
      </c>
      <c r="DD82" s="230" t="str">
        <f t="shared" si="131"/>
        <v/>
      </c>
      <c r="DE82" s="230" t="str">
        <f t="shared" si="132"/>
        <v/>
      </c>
      <c r="DF82" s="230" t="str">
        <f t="shared" si="133"/>
        <v/>
      </c>
      <c r="DG82" s="230" t="str">
        <f t="shared" si="134"/>
        <v/>
      </c>
      <c r="DH82" s="283" t="str">
        <f t="shared" si="135"/>
        <v/>
      </c>
      <c r="DI82" s="230" t="str">
        <f t="shared" si="136"/>
        <v/>
      </c>
      <c r="DJ82" s="230" t="str">
        <f>IF(COUNTIFS($BR$10:$BR$259,$BR82,$E$10:$E$259,$E82)&lt;&gt;COUNTIFS($BR$10:$BR$259,$BR82,$E$10:$E$259,$E82,AT$10:AT$259,AT82),DJ$8&amp;" for this company in this year is inconsistent across funds, please update accordingly. "&amp;CHAR(10),IF(AT82="","",IF(COUNTIF('Source Data (Hidden)'!$O$3:$O$5,AT82)&lt;&gt;1,"Invalid input for 'Does this Portco have a decarbonization strategy/plan in place' - Please ensure that you have selected a valid response using the drop-down list available in the corresponding column in the EDCI Data tab. " &amp; CHAR(10),"")))</f>
        <v/>
      </c>
      <c r="DK82" s="230" t="str">
        <f>IF(COUNTIFS($BR$10:$BR$259,$BR82,$E$10:$E$259,$E82)&lt;&gt;COUNTIFS($BR$10:$BR$259,$BR82,$E$10:$E$259,$E82,AU$10:AU$259,AU82),DK$8&amp;" for this company in this year is inconsistent across funds, please update accordingly. "&amp;CHAR(10),IF(AU82="","",IF(COUNTIF('Source Data (Hidden)'!$P$3:$P$5,AU82)&lt;&gt;1,"Invalid input for 'Does the Portfolio Company have a short-term GHG emission reduction target' - Please ensure you have selected a valid response using the drop-down list available in the corresponding column in the EDCI Data tab. " &amp; CHAR(10),"")))</f>
        <v/>
      </c>
      <c r="DL82" s="230" t="str">
        <f>IF(COUNTIFS($BR$10:$BR$259,$BR82,$E$10:$E$259,$E82)&lt;&gt;COUNTIFS($BR$10:$BR$259,$BR82,$E$10:$E$259,$E82,AV$10:AV$259,AV82),DL$8&amp;" for this company in this year is inconsistent across funds, please update accordingly. "&amp;CHAR(10),IF(AV82="","",IF(COUNTIF('Source Data (Hidden)'!$Q$3:$Q$6,AV82)&lt;&gt;1,"Invalid input for 'Does the Portfolio Company have a long-term net zero goal' - Please ensure that you have selected a valid response using the drop-down list available in the corresponding column in the EDCI Data tab. " &amp; CHAR(10),"")))</f>
        <v/>
      </c>
      <c r="DM82" s="230" t="str">
        <f t="shared" si="137"/>
        <v/>
      </c>
      <c r="DN82" s="230" t="str">
        <f t="shared" si="138"/>
        <v/>
      </c>
      <c r="DO82" s="230" t="str">
        <f t="shared" si="139"/>
        <v/>
      </c>
      <c r="DP82" s="230"/>
      <c r="DQ82" s="230" t="str">
        <f t="shared" si="140"/>
        <v/>
      </c>
      <c r="DR82" s="230" t="str">
        <f t="shared" si="141"/>
        <v/>
      </c>
      <c r="DS82" s="230" t="str">
        <f t="shared" si="142"/>
        <v/>
      </c>
      <c r="DT82" s="230" t="str">
        <f t="shared" si="143"/>
        <v/>
      </c>
      <c r="DU82" s="230" t="str">
        <f t="shared" si="144"/>
        <v/>
      </c>
      <c r="DV82" s="230" t="str">
        <f t="shared" si="145"/>
        <v/>
      </c>
      <c r="DW82" s="230" t="str">
        <f t="shared" si="146"/>
        <v/>
      </c>
      <c r="DX82" s="230" t="str">
        <f t="shared" si="147"/>
        <v/>
      </c>
      <c r="DY82" s="230" t="str">
        <f t="shared" si="148"/>
        <v/>
      </c>
      <c r="DZ82" s="230" t="str">
        <f t="shared" si="149"/>
        <v/>
      </c>
      <c r="EA82" s="230" t="str">
        <f t="shared" si="150"/>
        <v/>
      </c>
      <c r="EB82" s="230" t="str">
        <f t="shared" si="151"/>
        <v/>
      </c>
      <c r="EC82" s="284" t="str">
        <f t="shared" si="152"/>
        <v/>
      </c>
      <c r="ED82" s="284" t="str">
        <f t="shared" si="153"/>
        <v/>
      </c>
      <c r="EE82" s="230" t="str">
        <f t="shared" si="154"/>
        <v/>
      </c>
      <c r="EF82" s="230" t="str">
        <f>IF(COUNTIFS($BR$10:$BR$259,$BR82,$E$10:$E$259,$E82)&lt;&gt;COUNTIFS($BR$10:$BR$259,$BR82,$E$10:$E$259,$E82,BP$10:BP$259,BP82),EF$8&amp;" for this company in this year is inconsistent across funds, please update accordingly. "&amp;CHAR(10),IF(AND(BP82="",BQ82=""),"",IF(OR(AND(BQ82&lt;&gt;"",BP82&lt;&gt;"",BP82&lt;&gt;"Y"),AND(BQ82&lt;&gt;"",BP82=""),COUNTIF('Source Data (Hidden)'!$S$3:$S$4,BP82)&lt;&gt;1),"Invalid input for 'Do you conduct an employee survey' - Please ensure the input is either Y or N or leave blank if data is not available. If you have reported a % response rate to employee survey then the input for this metric should be Y. " &amp; CHAR(10),"")))</f>
        <v/>
      </c>
      <c r="EG82" s="230" t="str">
        <f t="shared" si="155"/>
        <v/>
      </c>
    </row>
    <row r="83" spans="1:137" s="154" customFormat="1" ht="60" customHeight="1" x14ac:dyDescent="0.35">
      <c r="A83" s="153"/>
      <c r="B83" s="212" t="str">
        <f t="shared" ca="1" si="102"/>
        <v/>
      </c>
      <c r="C83" s="213" t="str">
        <f>IF('EDCI Data'!B83="","",'EDCI Data'!B83)</f>
        <v/>
      </c>
      <c r="D83" s="214" t="str">
        <f>IF('EDCI Data'!C83="","",'EDCI Data'!C83)</f>
        <v/>
      </c>
      <c r="E83" s="215" t="str">
        <f>IF('EDCI Data'!D83="","",'EDCI Data'!D83)</f>
        <v/>
      </c>
      <c r="F83" s="216" t="str">
        <f>IF('EDCI Data'!E83="","",'EDCI Data'!E83)</f>
        <v/>
      </c>
      <c r="G83" s="213" t="str">
        <f>IF('EDCI Data'!F83="","",'EDCI Data'!F83)</f>
        <v/>
      </c>
      <c r="H83" s="213" t="str">
        <f>IF('EDCI Data'!G83="","",'EDCI Data'!G83)</f>
        <v/>
      </c>
      <c r="I83" s="213" t="str">
        <f>IF('EDCI Data'!H83="","",'EDCI Data'!H83)</f>
        <v/>
      </c>
      <c r="J83" s="213" t="str">
        <f>IF('EDCI Data'!I83="","",'EDCI Data'!I83)</f>
        <v/>
      </c>
      <c r="K83" s="213" t="str">
        <f>IF('EDCI Data'!J83="","",'EDCI Data'!J83)</f>
        <v/>
      </c>
      <c r="L83" s="213" t="str">
        <f>IF('EDCI Data'!K83="","",'EDCI Data'!K83)</f>
        <v/>
      </c>
      <c r="M83" s="217" t="str">
        <f>IF('EDCI Data'!L83="","",'EDCI Data'!L83)</f>
        <v/>
      </c>
      <c r="N83" s="217" t="str">
        <f>IF('EDCI Data'!M83="","",'EDCI Data'!M83)</f>
        <v/>
      </c>
      <c r="O83" s="213" t="str">
        <f>IF('EDCI Data'!N83="","",'EDCI Data'!N83)</f>
        <v/>
      </c>
      <c r="P83" s="213" t="str">
        <f>IF('EDCI Data'!O83="","",'EDCI Data'!O83)</f>
        <v/>
      </c>
      <c r="Q83" s="213" t="str">
        <f>IF('EDCI Data'!P83="","",'EDCI Data'!P83)</f>
        <v/>
      </c>
      <c r="R83" s="213" t="str">
        <f>IF('EDCI Data'!Q83="","",'EDCI Data'!Q83)</f>
        <v/>
      </c>
      <c r="S83" s="218" t="str">
        <f>IF('EDCI Data'!R83="","",'EDCI Data'!R83)</f>
        <v/>
      </c>
      <c r="T83" s="219" t="str">
        <f>IF('EDCI Data'!S83="","",'EDCI Data'!S83)</f>
        <v/>
      </c>
      <c r="U83" s="219" t="str">
        <f>IF('EDCI Data'!T83="","",'EDCI Data'!T83)</f>
        <v/>
      </c>
      <c r="V83" s="220" t="str">
        <f>IF('EDCI Data'!U83="","",'EDCI Data'!U83)</f>
        <v/>
      </c>
      <c r="W83" s="213" t="str">
        <f>IF('EDCI Data'!V83="","",'EDCI Data'!V83)</f>
        <v/>
      </c>
      <c r="X83" s="220" t="str">
        <f>IF('EDCI Data'!W83="","",'EDCI Data'!W83)</f>
        <v/>
      </c>
      <c r="Y83" s="213" t="str">
        <f>IF('EDCI Data'!X83="","",'EDCI Data'!X83)</f>
        <v/>
      </c>
      <c r="Z83" s="220" t="str">
        <f>IF('EDCI Data'!Y83="","",'EDCI Data'!Y83)</f>
        <v/>
      </c>
      <c r="AA83" s="213" t="str">
        <f>IF('EDCI Data'!Z83="","",'EDCI Data'!Z83)</f>
        <v/>
      </c>
      <c r="AB83" s="213" t="str">
        <f>IF('EDCI Data'!AA83="","",'EDCI Data'!AA83)</f>
        <v/>
      </c>
      <c r="AC83" s="213" t="str">
        <f>IF('EDCI Data'!AB83="","",'EDCI Data'!AB83)</f>
        <v/>
      </c>
      <c r="AD83" s="213" t="str">
        <f>IF('EDCI Data'!AC83="","",'EDCI Data'!AC83)</f>
        <v/>
      </c>
      <c r="AE83" s="213" t="str">
        <f>IF('EDCI Data'!AD83="","",'EDCI Data'!AD83)</f>
        <v/>
      </c>
      <c r="AF83" s="213" t="str">
        <f>IF('EDCI Data'!AE83="","",'EDCI Data'!AE83)</f>
        <v/>
      </c>
      <c r="AG83" s="213" t="str">
        <f>IF('EDCI Data'!AF83="","",'EDCI Data'!AF83)</f>
        <v/>
      </c>
      <c r="AH83" s="213" t="str">
        <f>IF('EDCI Data'!AG83="","",'EDCI Data'!AG83)</f>
        <v/>
      </c>
      <c r="AI83" s="213" t="str">
        <f>IF('EDCI Data'!AH83="","",'EDCI Data'!AH83)</f>
        <v/>
      </c>
      <c r="AJ83" s="213" t="str">
        <f>IF('EDCI Data'!AI83="","",'EDCI Data'!AI83)</f>
        <v/>
      </c>
      <c r="AK83" s="213" t="str">
        <f>IF('EDCI Data'!AJ83="","",'EDCI Data'!AJ83)</f>
        <v/>
      </c>
      <c r="AL83" s="213" t="str">
        <f>IF('EDCI Data'!AK83="","",'EDCI Data'!AK83)</f>
        <v/>
      </c>
      <c r="AM83" s="213" t="str">
        <f>IF('EDCI Data'!AL83="","",'EDCI Data'!AL83)</f>
        <v/>
      </c>
      <c r="AN83" s="213" t="str">
        <f>IF('EDCI Data'!AM83="","",'EDCI Data'!AM83)</f>
        <v/>
      </c>
      <c r="AO83" s="213" t="str">
        <f>IF('EDCI Data'!AN83="","",'EDCI Data'!AN83)</f>
        <v/>
      </c>
      <c r="AP83" s="213" t="str">
        <f>IF('EDCI Data'!AO83="","",'EDCI Data'!AO83)</f>
        <v/>
      </c>
      <c r="AQ83" s="213" t="str">
        <f>IF('EDCI Data'!AP83="","",'EDCI Data'!AP83)</f>
        <v/>
      </c>
      <c r="AR83" s="213" t="str">
        <f>IF('EDCI Data'!AQ83="","",'EDCI Data'!AQ83)</f>
        <v/>
      </c>
      <c r="AS83" s="213" t="str">
        <f>IF('EDCI Data'!AR83="","",'EDCI Data'!AR83)</f>
        <v/>
      </c>
      <c r="AT83" s="213" t="str">
        <f>IF('EDCI Data'!AS83="","",'EDCI Data'!AS83)</f>
        <v/>
      </c>
      <c r="AU83" s="213" t="str">
        <f>IF('EDCI Data'!AT83="","",'EDCI Data'!AT83)</f>
        <v/>
      </c>
      <c r="AV83" s="213" t="str">
        <f>IF('EDCI Data'!AU83="","",'EDCI Data'!AU83)</f>
        <v/>
      </c>
      <c r="AW83" s="213" t="str">
        <f>IF('EDCI Data'!AV83="","",'EDCI Data'!AV83)</f>
        <v/>
      </c>
      <c r="AX83" s="221" t="str">
        <f>IF('EDCI Data'!AW83="","",'EDCI Data'!AW83)</f>
        <v/>
      </c>
      <c r="AY83" s="221" t="str">
        <f>IF('EDCI Data'!AX83="","",'EDCI Data'!AX83)</f>
        <v/>
      </c>
      <c r="AZ83" s="222" t="str">
        <f t="shared" si="103"/>
        <v/>
      </c>
      <c r="BA83" s="223" t="str">
        <f>IF('EDCI Data'!AY83="","",'EDCI Data'!AY83)</f>
        <v/>
      </c>
      <c r="BB83" s="223" t="str">
        <f>IF('EDCI Data'!AZ83="","",'EDCI Data'!AZ83)</f>
        <v/>
      </c>
      <c r="BC83" s="223" t="str">
        <f>IF('EDCI Data'!BA83="","",'EDCI Data'!BA83)</f>
        <v/>
      </c>
      <c r="BD83" s="223" t="str">
        <f>IF('EDCI Data'!BB83="","",'EDCI Data'!BB83)</f>
        <v/>
      </c>
      <c r="BE83" s="223" t="str">
        <f>IF('EDCI Data'!BC83="","",'EDCI Data'!BC83)</f>
        <v/>
      </c>
      <c r="BF83" s="223" t="str">
        <f>IF('EDCI Data'!BD83="","",'EDCI Data'!BD83)</f>
        <v/>
      </c>
      <c r="BG83" s="223" t="str">
        <f>IF('EDCI Data'!BE83="","",'EDCI Data'!BE83)</f>
        <v/>
      </c>
      <c r="BH83" s="223" t="str">
        <f>IF('EDCI Data'!BF83="","",'EDCI Data'!BF83)</f>
        <v/>
      </c>
      <c r="BI83" s="224" t="str">
        <f>IF('EDCI Data'!BG83="","",'EDCI Data'!BG83)</f>
        <v/>
      </c>
      <c r="BJ83" s="225" t="str">
        <f>IF('EDCI Data'!S83="","",'EDCI Data'!S83)</f>
        <v/>
      </c>
      <c r="BK83" s="225" t="str">
        <f>IF('EDCI Data'!T83="","",'EDCI Data'!T83)</f>
        <v/>
      </c>
      <c r="BL83" s="224" t="str">
        <f>IF('EDCI Data'!BJ83="","",'EDCI Data'!BJ83)</f>
        <v/>
      </c>
      <c r="BM83" s="226" t="str">
        <f>IF('EDCI Data'!BK83="","",'EDCI Data'!BK83)</f>
        <v/>
      </c>
      <c r="BN83" s="226" t="str">
        <f>IF('EDCI Data'!BL83="","",'EDCI Data'!BL83)</f>
        <v/>
      </c>
      <c r="BO83" s="227" t="str">
        <f>IF('EDCI Data'!BM83="","",'EDCI Data'!BM83)</f>
        <v/>
      </c>
      <c r="BP83" s="228" t="str">
        <f>IF('EDCI Data'!BN83="","",'EDCI Data'!BN83)</f>
        <v/>
      </c>
      <c r="BQ83" s="229" t="str">
        <f>IF('EDCI Data'!BO83="","",'EDCI Data'!BO83)</f>
        <v/>
      </c>
      <c r="BR83" s="230" t="str">
        <f t="shared" si="104"/>
        <v/>
      </c>
      <c r="BS83" s="230" t="str">
        <f t="shared" si="105"/>
        <v/>
      </c>
      <c r="BT83" s="230" t="str">
        <f t="shared" si="106"/>
        <v/>
      </c>
      <c r="BU83" s="230" t="str">
        <f t="shared" si="107"/>
        <v/>
      </c>
      <c r="BV83" s="230" t="str">
        <f t="shared" si="108"/>
        <v/>
      </c>
      <c r="BW83" s="230" t="str">
        <f>IF(COUNTIFS($BR$10:$BR$259,$BR83,$E$10:$E$259,$E83)&lt;&gt;COUNTIFS($BR$10:$BR$259,$BR83,$E$10:$E$259,$E83,G$10:G$259,G83),BW$8&amp;" for this company in this year is inconsistent across funds, please update accordingly. "&amp;CHAR(10),IF(G83="","",IF(IFERROR(OR(INT(G83)&lt;&gt;G83,ISTEXT(G83),G83&gt;'Source Data (Hidden)'!$T$3),TRUE),"Invalid year of initial investment - Please ensure that the input is a year (not a date) and is not future dated. "&amp;CHAR(10),"")))</f>
        <v/>
      </c>
      <c r="BX83" s="230"/>
      <c r="BY83" s="230" t="str">
        <f>IF(COUNTIFS($BR$10:$BR$259,$BR83,$E$10:$E$259,$E83)&lt;&gt;COUNTIFS($BR$10:$BR$259,$BR83,$E$10:$E$259,$E83,I$10:I$259,I83),BY$8&amp;" for this company in this year is inconsistent across funds, please update accordingly. "&amp;CHAR(10),IF(I83="","",IF(COUNTIF('Source Data (Hidden)'!$A$3:$B$255,I83)=0,"Invalid country of domicile - Please enter a valid input using the drop-down in the 'Country of domicile' column in the EDCI Data tab. "&amp;CHAR(10),"")))</f>
        <v/>
      </c>
      <c r="BZ83" s="230" t="str">
        <f>IF(COUNTIFS($BR$10:$BR$259,$BR83,$E$10:$E$259,$E83)&lt;&gt;COUNTIFS($BR$10:$BR$259,$BR83,$E$10:$E$259,$E83,J$10:J$259,J83),BZ$8&amp;" for this company in this year is inconsistent across funds, please update accordingly. "&amp;CHAR(10),IF(J83="","",IF(COUNTIF('Source Data (Hidden)'!$A$3:$B$255,J83)=0,"Invalid primary country of operations - Please enter a valid input using the drop-down in the 'Primary country of operations' column in the EDCI Data tab and ensure that you have narrowed this down to 1 primary country of operations. "&amp;CHAR(10),"")))</f>
        <v/>
      </c>
      <c r="CA83" s="230" t="str">
        <f>IF(COUNTIFS($BR$10:$BR$259,$BR83,$E$10:$E$259,$E83)&lt;&gt;COUNTIFS($BR$10:$BR$259,$BR83,$E$10:$E$259,$E83,K$10:K$259,K83),CA$8&amp;" for this company in this year is inconsistent across funds, please update accordingly. "&amp;CHAR(10),IF(K83="","",IF(COUNTIF('Source Data (Hidden)'!$C$3:$C$4,K83)&lt;&gt;1,"Invalid company structure - Please classify the portfolio company as either 'Private' or 'Public'. "&amp;CHAR(10),"")))</f>
        <v/>
      </c>
      <c r="CB83" s="230" t="str">
        <f>IF(COUNTIFS($BR$10:$BR$259,$BR83,$E$10:$E$259,$E83)&lt;&gt;COUNTIFS($BR$10:$BR$259,$BR83,$E$10:$E$259,$E83,L$10:L$259,L83),CB$8&amp;" for this company in this year is inconsistent across funds, please update accordingly. "&amp;CHAR(10),IF(L83="","",IF(COUNTIF('Source Data (Hidden)'!$D$3:$D$5,L83)&lt;&gt;1,"Invalid growth stage of company - Please describe the growth stage of the company as either 'Venture', 'Growth' or 'Buyout'. " &amp; CHAR(10),"")))</f>
        <v/>
      </c>
      <c r="CC83" s="230" t="str">
        <f t="shared" si="109"/>
        <v/>
      </c>
      <c r="CD83" s="283" t="str">
        <f t="shared" si="110"/>
        <v/>
      </c>
      <c r="CE83" s="230" t="str">
        <f>IF(COUNTIFS($BR$10:$BR$259,$BR83,$E$10:$E$259,$E83)&lt;&gt;COUNTIFS($BR$10:$BR$259,$BR83,$E$10:$E$259,$E83,O$10:O$259,O83),CE$8&amp;" for this company in this year is inconsistent across funds, please update accordingly. "&amp;CHAR(10),IF(O83="","",IF(COUNTIF('Source Data (Hidden)'!$G$3:$G$13,O83)&lt;&gt;1,"Invalid sector of operations SICS name - Please ensure that you have selected a valid sector of operations using the drop-down list available in the corresponding column in the EDCI Data tab. " &amp; CHAR(10),"")))</f>
        <v/>
      </c>
      <c r="CF83" s="230" t="str">
        <f t="shared" ca="1" si="111"/>
        <v/>
      </c>
      <c r="CG83" s="230" t="str">
        <f t="shared" ca="1" si="112"/>
        <v/>
      </c>
      <c r="CH83" s="230" t="str">
        <f>IF(COUNTIFS($BR$10:$BR$259,$BR83,$E$10:$E$259,$E83)&lt;&gt;COUNTIFS($BR$10:$BR$259,$BR83,$E$10:$E$259,$E83,R$10:R$259,R83),CH$8&amp;" for this company in this year is inconsistent across funds, please update accordingly. "&amp;CHAR(10),IF(R83="","",IF(COUNTIF('Source Data (Hidden)'!$F$3:$F$183,R83)&lt;&gt;1,"Invalid currency input - Please ensure that the currency entered is a monetary unit described using three letter code (ISO 4217 code). " &amp; CHAR(10),"")))</f>
        <v/>
      </c>
      <c r="CI83" s="230" t="str">
        <f t="shared" si="113"/>
        <v/>
      </c>
      <c r="CJ83" s="230" t="str">
        <f t="shared" si="114"/>
        <v/>
      </c>
      <c r="CK83" s="230" t="str">
        <f t="shared" si="115"/>
        <v/>
      </c>
      <c r="CL83" s="230" t="str">
        <f t="shared" si="116"/>
        <v/>
      </c>
      <c r="CM83" s="230" t="str">
        <f>IF(COUNTIFS($BR$10:$BR$259,$BR83,$E$10:$E$259,$E83)&lt;&gt;COUNTIFS($BR$10:$BR$259,$BR83,$E$10:$E$259,$E83,W$10:W$259,W83),CM$8&amp;" for this company in this year is inconsistent across funds, please update accordingly. "&amp;CHAR(10),IF(W83="","",IF(COUNTIF('Source Data (Hidden)'!$L$3:$L$6,W83)&lt;&gt;1,"Invalid input for Scope 1 Methodology - Please choose one of the options from the drop-down list in the corresponding column in the EDCI Data tab. " &amp; CHAR(10),"")))</f>
        <v/>
      </c>
      <c r="CN83" s="230" t="str">
        <f t="shared" si="117"/>
        <v/>
      </c>
      <c r="CO83" s="230" t="str">
        <f>IF(COUNTIFS($BR$10:$BR$259,$BR83,$E$10:$E$259,$E83)&lt;&gt;COUNTIFS($BR$10:$BR$259,$BR83,$E$10:$E$259,$E83,Y$10:Y$259,Y83),CO$8&amp;" for this company in this year is inconsistent across funds, please update accordingly. "&amp;CHAR(10),IF(Y83="","",IF(COUNTIF('Source Data (Hidden)'!$M$3:$M$5,Y83)&lt;&gt;1,"Invalid input for Scope 2 Methodology - Please choose one of the options from the drop-down list in the corresponding column in the EDCI Data tab. " &amp; CHAR(10),"")))</f>
        <v/>
      </c>
      <c r="CP83" s="230" t="str">
        <f t="shared" si="118"/>
        <v/>
      </c>
      <c r="CQ83" s="230" t="str">
        <f>IF(COUNTIFS($BR$10:$BR$259,$BR83,$E$10:$E$259,$E83)&lt;&gt;COUNTIFS($BR$10:$BR$259,$BR83,$E$10:$E$259,$E83,AA$10:AA$259,AA83),CQ$8&amp;" for this company in this year is inconsistent across funds, please update accordingly. "&amp;CHAR(10),IF(AA83="","",IF(COUNTIF('Source Data (Hidden)'!$N$3:$N$6,AA83)&lt;&gt;1,"Invalid input for Scope 3 Methodology - Please choose one of the options from the drop-down list in the corresponding column in the EDCI Data tab. " &amp; CHAR(10),"")))</f>
        <v/>
      </c>
      <c r="CR83" s="230" t="str">
        <f t="shared" si="119"/>
        <v/>
      </c>
      <c r="CS83" s="230" t="str">
        <f t="shared" si="120"/>
        <v/>
      </c>
      <c r="CT83" s="230" t="str">
        <f t="shared" si="121"/>
        <v/>
      </c>
      <c r="CU83" s="230" t="str">
        <f t="shared" si="122"/>
        <v/>
      </c>
      <c r="CV83" s="230" t="str">
        <f t="shared" si="123"/>
        <v/>
      </c>
      <c r="CW83" s="230" t="str">
        <f t="shared" si="124"/>
        <v/>
      </c>
      <c r="CX83" s="230" t="str">
        <f t="shared" si="125"/>
        <v/>
      </c>
      <c r="CY83" s="230" t="str">
        <f t="shared" si="126"/>
        <v/>
      </c>
      <c r="CZ83" s="230" t="str">
        <f t="shared" si="127"/>
        <v/>
      </c>
      <c r="DA83" s="230" t="str">
        <f t="shared" si="128"/>
        <v/>
      </c>
      <c r="DB83" s="230" t="str">
        <f t="shared" si="129"/>
        <v/>
      </c>
      <c r="DC83" s="230" t="str">
        <f t="shared" si="130"/>
        <v/>
      </c>
      <c r="DD83" s="230" t="str">
        <f t="shared" si="131"/>
        <v/>
      </c>
      <c r="DE83" s="230" t="str">
        <f t="shared" si="132"/>
        <v/>
      </c>
      <c r="DF83" s="230" t="str">
        <f t="shared" si="133"/>
        <v/>
      </c>
      <c r="DG83" s="230" t="str">
        <f t="shared" si="134"/>
        <v/>
      </c>
      <c r="DH83" s="283" t="str">
        <f t="shared" si="135"/>
        <v/>
      </c>
      <c r="DI83" s="230" t="str">
        <f t="shared" si="136"/>
        <v/>
      </c>
      <c r="DJ83" s="230" t="str">
        <f>IF(COUNTIFS($BR$10:$BR$259,$BR83,$E$10:$E$259,$E83)&lt;&gt;COUNTIFS($BR$10:$BR$259,$BR83,$E$10:$E$259,$E83,AT$10:AT$259,AT83),DJ$8&amp;" for this company in this year is inconsistent across funds, please update accordingly. "&amp;CHAR(10),IF(AT83="","",IF(COUNTIF('Source Data (Hidden)'!$O$3:$O$5,AT83)&lt;&gt;1,"Invalid input for 'Does this Portco have a decarbonization strategy/plan in place' - Please ensure that you have selected a valid response using the drop-down list available in the corresponding column in the EDCI Data tab. " &amp; CHAR(10),"")))</f>
        <v/>
      </c>
      <c r="DK83" s="230" t="str">
        <f>IF(COUNTIFS($BR$10:$BR$259,$BR83,$E$10:$E$259,$E83)&lt;&gt;COUNTIFS($BR$10:$BR$259,$BR83,$E$10:$E$259,$E83,AU$10:AU$259,AU83),DK$8&amp;" for this company in this year is inconsistent across funds, please update accordingly. "&amp;CHAR(10),IF(AU83="","",IF(COUNTIF('Source Data (Hidden)'!$P$3:$P$5,AU83)&lt;&gt;1,"Invalid input for 'Does the Portfolio Company have a short-term GHG emission reduction target' - Please ensure you have selected a valid response using the drop-down list available in the corresponding column in the EDCI Data tab. " &amp; CHAR(10),"")))</f>
        <v/>
      </c>
      <c r="DL83" s="230" t="str">
        <f>IF(COUNTIFS($BR$10:$BR$259,$BR83,$E$10:$E$259,$E83)&lt;&gt;COUNTIFS($BR$10:$BR$259,$BR83,$E$10:$E$259,$E83,AV$10:AV$259,AV83),DL$8&amp;" for this company in this year is inconsistent across funds, please update accordingly. "&amp;CHAR(10),IF(AV83="","",IF(COUNTIF('Source Data (Hidden)'!$Q$3:$Q$6,AV83)&lt;&gt;1,"Invalid input for 'Does the Portfolio Company have a long-term net zero goal' - Please ensure that you have selected a valid response using the drop-down list available in the corresponding column in the EDCI Data tab. " &amp; CHAR(10),"")))</f>
        <v/>
      </c>
      <c r="DM83" s="230" t="str">
        <f t="shared" si="137"/>
        <v/>
      </c>
      <c r="DN83" s="230" t="str">
        <f t="shared" si="138"/>
        <v/>
      </c>
      <c r="DO83" s="230" t="str">
        <f t="shared" si="139"/>
        <v/>
      </c>
      <c r="DP83" s="230"/>
      <c r="DQ83" s="230" t="str">
        <f t="shared" si="140"/>
        <v/>
      </c>
      <c r="DR83" s="230" t="str">
        <f t="shared" si="141"/>
        <v/>
      </c>
      <c r="DS83" s="230" t="str">
        <f t="shared" si="142"/>
        <v/>
      </c>
      <c r="DT83" s="230" t="str">
        <f t="shared" si="143"/>
        <v/>
      </c>
      <c r="DU83" s="230" t="str">
        <f t="shared" si="144"/>
        <v/>
      </c>
      <c r="DV83" s="230" t="str">
        <f t="shared" si="145"/>
        <v/>
      </c>
      <c r="DW83" s="230" t="str">
        <f t="shared" si="146"/>
        <v/>
      </c>
      <c r="DX83" s="230" t="str">
        <f t="shared" si="147"/>
        <v/>
      </c>
      <c r="DY83" s="230" t="str">
        <f t="shared" si="148"/>
        <v/>
      </c>
      <c r="DZ83" s="230" t="str">
        <f t="shared" si="149"/>
        <v/>
      </c>
      <c r="EA83" s="230" t="str">
        <f t="shared" si="150"/>
        <v/>
      </c>
      <c r="EB83" s="230" t="str">
        <f t="shared" si="151"/>
        <v/>
      </c>
      <c r="EC83" s="284" t="str">
        <f t="shared" si="152"/>
        <v/>
      </c>
      <c r="ED83" s="284" t="str">
        <f t="shared" si="153"/>
        <v/>
      </c>
      <c r="EE83" s="230" t="str">
        <f t="shared" si="154"/>
        <v/>
      </c>
      <c r="EF83" s="230" t="str">
        <f>IF(COUNTIFS($BR$10:$BR$259,$BR83,$E$10:$E$259,$E83)&lt;&gt;COUNTIFS($BR$10:$BR$259,$BR83,$E$10:$E$259,$E83,BP$10:BP$259,BP83),EF$8&amp;" for this company in this year is inconsistent across funds, please update accordingly. "&amp;CHAR(10),IF(AND(BP83="",BQ83=""),"",IF(OR(AND(BQ83&lt;&gt;"",BP83&lt;&gt;"",BP83&lt;&gt;"Y"),AND(BQ83&lt;&gt;"",BP83=""),COUNTIF('Source Data (Hidden)'!$S$3:$S$4,BP83)&lt;&gt;1),"Invalid input for 'Do you conduct an employee survey' - Please ensure the input is either Y or N or leave blank if data is not available. If you have reported a % response rate to employee survey then the input for this metric should be Y. " &amp; CHAR(10),"")))</f>
        <v/>
      </c>
      <c r="EG83" s="230" t="str">
        <f t="shared" si="155"/>
        <v/>
      </c>
    </row>
    <row r="84" spans="1:137" s="154" customFormat="1" ht="60" customHeight="1" x14ac:dyDescent="0.35">
      <c r="A84" s="153"/>
      <c r="B84" s="212" t="str">
        <f t="shared" ca="1" si="102"/>
        <v/>
      </c>
      <c r="C84" s="213" t="str">
        <f>IF('EDCI Data'!B84="","",'EDCI Data'!B84)</f>
        <v/>
      </c>
      <c r="D84" s="214" t="str">
        <f>IF('EDCI Data'!C84="","",'EDCI Data'!C84)</f>
        <v/>
      </c>
      <c r="E84" s="215" t="str">
        <f>IF('EDCI Data'!D84="","",'EDCI Data'!D84)</f>
        <v/>
      </c>
      <c r="F84" s="216" t="str">
        <f>IF('EDCI Data'!E84="","",'EDCI Data'!E84)</f>
        <v/>
      </c>
      <c r="G84" s="213" t="str">
        <f>IF('EDCI Data'!F84="","",'EDCI Data'!F84)</f>
        <v/>
      </c>
      <c r="H84" s="213" t="str">
        <f>IF('EDCI Data'!G84="","",'EDCI Data'!G84)</f>
        <v/>
      </c>
      <c r="I84" s="213" t="str">
        <f>IF('EDCI Data'!H84="","",'EDCI Data'!H84)</f>
        <v/>
      </c>
      <c r="J84" s="213" t="str">
        <f>IF('EDCI Data'!I84="","",'EDCI Data'!I84)</f>
        <v/>
      </c>
      <c r="K84" s="213" t="str">
        <f>IF('EDCI Data'!J84="","",'EDCI Data'!J84)</f>
        <v/>
      </c>
      <c r="L84" s="213" t="str">
        <f>IF('EDCI Data'!K84="","",'EDCI Data'!K84)</f>
        <v/>
      </c>
      <c r="M84" s="217" t="str">
        <f>IF('EDCI Data'!L84="","",'EDCI Data'!L84)</f>
        <v/>
      </c>
      <c r="N84" s="217" t="str">
        <f>IF('EDCI Data'!M84="","",'EDCI Data'!M84)</f>
        <v/>
      </c>
      <c r="O84" s="213" t="str">
        <f>IF('EDCI Data'!N84="","",'EDCI Data'!N84)</f>
        <v/>
      </c>
      <c r="P84" s="213" t="str">
        <f>IF('EDCI Data'!O84="","",'EDCI Data'!O84)</f>
        <v/>
      </c>
      <c r="Q84" s="213" t="str">
        <f>IF('EDCI Data'!P84="","",'EDCI Data'!P84)</f>
        <v/>
      </c>
      <c r="R84" s="213" t="str">
        <f>IF('EDCI Data'!Q84="","",'EDCI Data'!Q84)</f>
        <v/>
      </c>
      <c r="S84" s="218" t="str">
        <f>IF('EDCI Data'!R84="","",'EDCI Data'!R84)</f>
        <v/>
      </c>
      <c r="T84" s="219" t="str">
        <f>IF('EDCI Data'!S84="","",'EDCI Data'!S84)</f>
        <v/>
      </c>
      <c r="U84" s="219" t="str">
        <f>IF('EDCI Data'!T84="","",'EDCI Data'!T84)</f>
        <v/>
      </c>
      <c r="V84" s="220" t="str">
        <f>IF('EDCI Data'!U84="","",'EDCI Data'!U84)</f>
        <v/>
      </c>
      <c r="W84" s="213" t="str">
        <f>IF('EDCI Data'!V84="","",'EDCI Data'!V84)</f>
        <v/>
      </c>
      <c r="X84" s="220" t="str">
        <f>IF('EDCI Data'!W84="","",'EDCI Data'!W84)</f>
        <v/>
      </c>
      <c r="Y84" s="213" t="str">
        <f>IF('EDCI Data'!X84="","",'EDCI Data'!X84)</f>
        <v/>
      </c>
      <c r="Z84" s="220" t="str">
        <f>IF('EDCI Data'!Y84="","",'EDCI Data'!Y84)</f>
        <v/>
      </c>
      <c r="AA84" s="213" t="str">
        <f>IF('EDCI Data'!Z84="","",'EDCI Data'!Z84)</f>
        <v/>
      </c>
      <c r="AB84" s="213" t="str">
        <f>IF('EDCI Data'!AA84="","",'EDCI Data'!AA84)</f>
        <v/>
      </c>
      <c r="AC84" s="213" t="str">
        <f>IF('EDCI Data'!AB84="","",'EDCI Data'!AB84)</f>
        <v/>
      </c>
      <c r="AD84" s="213" t="str">
        <f>IF('EDCI Data'!AC84="","",'EDCI Data'!AC84)</f>
        <v/>
      </c>
      <c r="AE84" s="213" t="str">
        <f>IF('EDCI Data'!AD84="","",'EDCI Data'!AD84)</f>
        <v/>
      </c>
      <c r="AF84" s="213" t="str">
        <f>IF('EDCI Data'!AE84="","",'EDCI Data'!AE84)</f>
        <v/>
      </c>
      <c r="AG84" s="213" t="str">
        <f>IF('EDCI Data'!AF84="","",'EDCI Data'!AF84)</f>
        <v/>
      </c>
      <c r="AH84" s="213" t="str">
        <f>IF('EDCI Data'!AG84="","",'EDCI Data'!AG84)</f>
        <v/>
      </c>
      <c r="AI84" s="213" t="str">
        <f>IF('EDCI Data'!AH84="","",'EDCI Data'!AH84)</f>
        <v/>
      </c>
      <c r="AJ84" s="213" t="str">
        <f>IF('EDCI Data'!AI84="","",'EDCI Data'!AI84)</f>
        <v/>
      </c>
      <c r="AK84" s="213" t="str">
        <f>IF('EDCI Data'!AJ84="","",'EDCI Data'!AJ84)</f>
        <v/>
      </c>
      <c r="AL84" s="213" t="str">
        <f>IF('EDCI Data'!AK84="","",'EDCI Data'!AK84)</f>
        <v/>
      </c>
      <c r="AM84" s="213" t="str">
        <f>IF('EDCI Data'!AL84="","",'EDCI Data'!AL84)</f>
        <v/>
      </c>
      <c r="AN84" s="213" t="str">
        <f>IF('EDCI Data'!AM84="","",'EDCI Data'!AM84)</f>
        <v/>
      </c>
      <c r="AO84" s="213" t="str">
        <f>IF('EDCI Data'!AN84="","",'EDCI Data'!AN84)</f>
        <v/>
      </c>
      <c r="AP84" s="213" t="str">
        <f>IF('EDCI Data'!AO84="","",'EDCI Data'!AO84)</f>
        <v/>
      </c>
      <c r="AQ84" s="213" t="str">
        <f>IF('EDCI Data'!AP84="","",'EDCI Data'!AP84)</f>
        <v/>
      </c>
      <c r="AR84" s="213" t="str">
        <f>IF('EDCI Data'!AQ84="","",'EDCI Data'!AQ84)</f>
        <v/>
      </c>
      <c r="AS84" s="213" t="str">
        <f>IF('EDCI Data'!AR84="","",'EDCI Data'!AR84)</f>
        <v/>
      </c>
      <c r="AT84" s="213" t="str">
        <f>IF('EDCI Data'!AS84="","",'EDCI Data'!AS84)</f>
        <v/>
      </c>
      <c r="AU84" s="213" t="str">
        <f>IF('EDCI Data'!AT84="","",'EDCI Data'!AT84)</f>
        <v/>
      </c>
      <c r="AV84" s="213" t="str">
        <f>IF('EDCI Data'!AU84="","",'EDCI Data'!AU84)</f>
        <v/>
      </c>
      <c r="AW84" s="213" t="str">
        <f>IF('EDCI Data'!AV84="","",'EDCI Data'!AV84)</f>
        <v/>
      </c>
      <c r="AX84" s="221" t="str">
        <f>IF('EDCI Data'!AW84="","",'EDCI Data'!AW84)</f>
        <v/>
      </c>
      <c r="AY84" s="221" t="str">
        <f>IF('EDCI Data'!AX84="","",'EDCI Data'!AX84)</f>
        <v/>
      </c>
      <c r="AZ84" s="222" t="str">
        <f t="shared" si="103"/>
        <v/>
      </c>
      <c r="BA84" s="223" t="str">
        <f>IF('EDCI Data'!AY84="","",'EDCI Data'!AY84)</f>
        <v/>
      </c>
      <c r="BB84" s="223" t="str">
        <f>IF('EDCI Data'!AZ84="","",'EDCI Data'!AZ84)</f>
        <v/>
      </c>
      <c r="BC84" s="223" t="str">
        <f>IF('EDCI Data'!BA84="","",'EDCI Data'!BA84)</f>
        <v/>
      </c>
      <c r="BD84" s="223" t="str">
        <f>IF('EDCI Data'!BB84="","",'EDCI Data'!BB84)</f>
        <v/>
      </c>
      <c r="BE84" s="223" t="str">
        <f>IF('EDCI Data'!BC84="","",'EDCI Data'!BC84)</f>
        <v/>
      </c>
      <c r="BF84" s="223" t="str">
        <f>IF('EDCI Data'!BD84="","",'EDCI Data'!BD84)</f>
        <v/>
      </c>
      <c r="BG84" s="223" t="str">
        <f>IF('EDCI Data'!BE84="","",'EDCI Data'!BE84)</f>
        <v/>
      </c>
      <c r="BH84" s="223" t="str">
        <f>IF('EDCI Data'!BF84="","",'EDCI Data'!BF84)</f>
        <v/>
      </c>
      <c r="BI84" s="224" t="str">
        <f>IF('EDCI Data'!BG84="","",'EDCI Data'!BG84)</f>
        <v/>
      </c>
      <c r="BJ84" s="225" t="str">
        <f>IF('EDCI Data'!S84="","",'EDCI Data'!S84)</f>
        <v/>
      </c>
      <c r="BK84" s="225" t="str">
        <f>IF('EDCI Data'!T84="","",'EDCI Data'!T84)</f>
        <v/>
      </c>
      <c r="BL84" s="224" t="str">
        <f>IF('EDCI Data'!BJ84="","",'EDCI Data'!BJ84)</f>
        <v/>
      </c>
      <c r="BM84" s="226" t="str">
        <f>IF('EDCI Data'!BK84="","",'EDCI Data'!BK84)</f>
        <v/>
      </c>
      <c r="BN84" s="226" t="str">
        <f>IF('EDCI Data'!BL84="","",'EDCI Data'!BL84)</f>
        <v/>
      </c>
      <c r="BO84" s="227" t="str">
        <f>IF('EDCI Data'!BM84="","",'EDCI Data'!BM84)</f>
        <v/>
      </c>
      <c r="BP84" s="228" t="str">
        <f>IF('EDCI Data'!BN84="","",'EDCI Data'!BN84)</f>
        <v/>
      </c>
      <c r="BQ84" s="229" t="str">
        <f>IF('EDCI Data'!BO84="","",'EDCI Data'!BO84)</f>
        <v/>
      </c>
      <c r="BR84" s="230" t="str">
        <f t="shared" si="104"/>
        <v/>
      </c>
      <c r="BS84" s="230" t="str">
        <f t="shared" si="105"/>
        <v/>
      </c>
      <c r="BT84" s="230" t="str">
        <f t="shared" si="106"/>
        <v/>
      </c>
      <c r="BU84" s="230" t="str">
        <f t="shared" si="107"/>
        <v/>
      </c>
      <c r="BV84" s="230" t="str">
        <f t="shared" si="108"/>
        <v/>
      </c>
      <c r="BW84" s="230" t="str">
        <f>IF(COUNTIFS($BR$10:$BR$259,$BR84,$E$10:$E$259,$E84)&lt;&gt;COUNTIFS($BR$10:$BR$259,$BR84,$E$10:$E$259,$E84,G$10:G$259,G84),BW$8&amp;" for this company in this year is inconsistent across funds, please update accordingly. "&amp;CHAR(10),IF(G84="","",IF(IFERROR(OR(INT(G84)&lt;&gt;G84,ISTEXT(G84),G84&gt;'Source Data (Hidden)'!$T$3),TRUE),"Invalid year of initial investment - Please ensure that the input is a year (not a date) and is not future dated. "&amp;CHAR(10),"")))</f>
        <v/>
      </c>
      <c r="BX84" s="230"/>
      <c r="BY84" s="230" t="str">
        <f>IF(COUNTIFS($BR$10:$BR$259,$BR84,$E$10:$E$259,$E84)&lt;&gt;COUNTIFS($BR$10:$BR$259,$BR84,$E$10:$E$259,$E84,I$10:I$259,I84),BY$8&amp;" for this company in this year is inconsistent across funds, please update accordingly. "&amp;CHAR(10),IF(I84="","",IF(COUNTIF('Source Data (Hidden)'!$A$3:$B$255,I84)=0,"Invalid country of domicile - Please enter a valid input using the drop-down in the 'Country of domicile' column in the EDCI Data tab. "&amp;CHAR(10),"")))</f>
        <v/>
      </c>
      <c r="BZ84" s="230" t="str">
        <f>IF(COUNTIFS($BR$10:$BR$259,$BR84,$E$10:$E$259,$E84)&lt;&gt;COUNTIFS($BR$10:$BR$259,$BR84,$E$10:$E$259,$E84,J$10:J$259,J84),BZ$8&amp;" for this company in this year is inconsistent across funds, please update accordingly. "&amp;CHAR(10),IF(J84="","",IF(COUNTIF('Source Data (Hidden)'!$A$3:$B$255,J84)=0,"Invalid primary country of operations - Please enter a valid input using the drop-down in the 'Primary country of operations' column in the EDCI Data tab and ensure that you have narrowed this down to 1 primary country of operations. "&amp;CHAR(10),"")))</f>
        <v/>
      </c>
      <c r="CA84" s="230" t="str">
        <f>IF(COUNTIFS($BR$10:$BR$259,$BR84,$E$10:$E$259,$E84)&lt;&gt;COUNTIFS($BR$10:$BR$259,$BR84,$E$10:$E$259,$E84,K$10:K$259,K84),CA$8&amp;" for this company in this year is inconsistent across funds, please update accordingly. "&amp;CHAR(10),IF(K84="","",IF(COUNTIF('Source Data (Hidden)'!$C$3:$C$4,K84)&lt;&gt;1,"Invalid company structure - Please classify the portfolio company as either 'Private' or 'Public'. "&amp;CHAR(10),"")))</f>
        <v/>
      </c>
      <c r="CB84" s="230" t="str">
        <f>IF(COUNTIFS($BR$10:$BR$259,$BR84,$E$10:$E$259,$E84)&lt;&gt;COUNTIFS($BR$10:$BR$259,$BR84,$E$10:$E$259,$E84,L$10:L$259,L84),CB$8&amp;" for this company in this year is inconsistent across funds, please update accordingly. "&amp;CHAR(10),IF(L84="","",IF(COUNTIF('Source Data (Hidden)'!$D$3:$D$5,L84)&lt;&gt;1,"Invalid growth stage of company - Please describe the growth stage of the company as either 'Venture', 'Growth' or 'Buyout'. " &amp; CHAR(10),"")))</f>
        <v/>
      </c>
      <c r="CC84" s="230" t="str">
        <f t="shared" si="109"/>
        <v/>
      </c>
      <c r="CD84" s="283" t="str">
        <f t="shared" si="110"/>
        <v/>
      </c>
      <c r="CE84" s="230" t="str">
        <f>IF(COUNTIFS($BR$10:$BR$259,$BR84,$E$10:$E$259,$E84)&lt;&gt;COUNTIFS($BR$10:$BR$259,$BR84,$E$10:$E$259,$E84,O$10:O$259,O84),CE$8&amp;" for this company in this year is inconsistent across funds, please update accordingly. "&amp;CHAR(10),IF(O84="","",IF(COUNTIF('Source Data (Hidden)'!$G$3:$G$13,O84)&lt;&gt;1,"Invalid sector of operations SICS name - Please ensure that you have selected a valid sector of operations using the drop-down list available in the corresponding column in the EDCI Data tab. " &amp; CHAR(10),"")))</f>
        <v/>
      </c>
      <c r="CF84" s="230" t="str">
        <f t="shared" ca="1" si="111"/>
        <v/>
      </c>
      <c r="CG84" s="230" t="str">
        <f t="shared" ca="1" si="112"/>
        <v/>
      </c>
      <c r="CH84" s="230" t="str">
        <f>IF(COUNTIFS($BR$10:$BR$259,$BR84,$E$10:$E$259,$E84)&lt;&gt;COUNTIFS($BR$10:$BR$259,$BR84,$E$10:$E$259,$E84,R$10:R$259,R84),CH$8&amp;" for this company in this year is inconsistent across funds, please update accordingly. "&amp;CHAR(10),IF(R84="","",IF(COUNTIF('Source Data (Hidden)'!$F$3:$F$183,R84)&lt;&gt;1,"Invalid currency input - Please ensure that the currency entered is a monetary unit described using three letter code (ISO 4217 code). " &amp; CHAR(10),"")))</f>
        <v/>
      </c>
      <c r="CI84" s="230" t="str">
        <f t="shared" si="113"/>
        <v/>
      </c>
      <c r="CJ84" s="230" t="str">
        <f t="shared" si="114"/>
        <v/>
      </c>
      <c r="CK84" s="230" t="str">
        <f t="shared" si="115"/>
        <v/>
      </c>
      <c r="CL84" s="230" t="str">
        <f t="shared" si="116"/>
        <v/>
      </c>
      <c r="CM84" s="230" t="str">
        <f>IF(COUNTIFS($BR$10:$BR$259,$BR84,$E$10:$E$259,$E84)&lt;&gt;COUNTIFS($BR$10:$BR$259,$BR84,$E$10:$E$259,$E84,W$10:W$259,W84),CM$8&amp;" for this company in this year is inconsistent across funds, please update accordingly. "&amp;CHAR(10),IF(W84="","",IF(COUNTIF('Source Data (Hidden)'!$L$3:$L$6,W84)&lt;&gt;1,"Invalid input for Scope 1 Methodology - Please choose one of the options from the drop-down list in the corresponding column in the EDCI Data tab. " &amp; CHAR(10),"")))</f>
        <v/>
      </c>
      <c r="CN84" s="230" t="str">
        <f t="shared" si="117"/>
        <v/>
      </c>
      <c r="CO84" s="230" t="str">
        <f>IF(COUNTIFS($BR$10:$BR$259,$BR84,$E$10:$E$259,$E84)&lt;&gt;COUNTIFS($BR$10:$BR$259,$BR84,$E$10:$E$259,$E84,Y$10:Y$259,Y84),CO$8&amp;" for this company in this year is inconsistent across funds, please update accordingly. "&amp;CHAR(10),IF(Y84="","",IF(COUNTIF('Source Data (Hidden)'!$M$3:$M$5,Y84)&lt;&gt;1,"Invalid input for Scope 2 Methodology - Please choose one of the options from the drop-down list in the corresponding column in the EDCI Data tab. " &amp; CHAR(10),"")))</f>
        <v/>
      </c>
      <c r="CP84" s="230" t="str">
        <f t="shared" si="118"/>
        <v/>
      </c>
      <c r="CQ84" s="230" t="str">
        <f>IF(COUNTIFS($BR$10:$BR$259,$BR84,$E$10:$E$259,$E84)&lt;&gt;COUNTIFS($BR$10:$BR$259,$BR84,$E$10:$E$259,$E84,AA$10:AA$259,AA84),CQ$8&amp;" for this company in this year is inconsistent across funds, please update accordingly. "&amp;CHAR(10),IF(AA84="","",IF(COUNTIF('Source Data (Hidden)'!$N$3:$N$6,AA84)&lt;&gt;1,"Invalid input for Scope 3 Methodology - Please choose one of the options from the drop-down list in the corresponding column in the EDCI Data tab. " &amp; CHAR(10),"")))</f>
        <v/>
      </c>
      <c r="CR84" s="230" t="str">
        <f t="shared" si="119"/>
        <v/>
      </c>
      <c r="CS84" s="230" t="str">
        <f t="shared" si="120"/>
        <v/>
      </c>
      <c r="CT84" s="230" t="str">
        <f t="shared" si="121"/>
        <v/>
      </c>
      <c r="CU84" s="230" t="str">
        <f t="shared" si="122"/>
        <v/>
      </c>
      <c r="CV84" s="230" t="str">
        <f t="shared" si="123"/>
        <v/>
      </c>
      <c r="CW84" s="230" t="str">
        <f t="shared" si="124"/>
        <v/>
      </c>
      <c r="CX84" s="230" t="str">
        <f t="shared" si="125"/>
        <v/>
      </c>
      <c r="CY84" s="230" t="str">
        <f t="shared" si="126"/>
        <v/>
      </c>
      <c r="CZ84" s="230" t="str">
        <f t="shared" si="127"/>
        <v/>
      </c>
      <c r="DA84" s="230" t="str">
        <f t="shared" si="128"/>
        <v/>
      </c>
      <c r="DB84" s="230" t="str">
        <f t="shared" si="129"/>
        <v/>
      </c>
      <c r="DC84" s="230" t="str">
        <f t="shared" si="130"/>
        <v/>
      </c>
      <c r="DD84" s="230" t="str">
        <f t="shared" si="131"/>
        <v/>
      </c>
      <c r="DE84" s="230" t="str">
        <f t="shared" si="132"/>
        <v/>
      </c>
      <c r="DF84" s="230" t="str">
        <f t="shared" si="133"/>
        <v/>
      </c>
      <c r="DG84" s="230" t="str">
        <f t="shared" si="134"/>
        <v/>
      </c>
      <c r="DH84" s="283" t="str">
        <f t="shared" si="135"/>
        <v/>
      </c>
      <c r="DI84" s="230" t="str">
        <f t="shared" si="136"/>
        <v/>
      </c>
      <c r="DJ84" s="230" t="str">
        <f>IF(COUNTIFS($BR$10:$BR$259,$BR84,$E$10:$E$259,$E84)&lt;&gt;COUNTIFS($BR$10:$BR$259,$BR84,$E$10:$E$259,$E84,AT$10:AT$259,AT84),DJ$8&amp;" for this company in this year is inconsistent across funds, please update accordingly. "&amp;CHAR(10),IF(AT84="","",IF(COUNTIF('Source Data (Hidden)'!$O$3:$O$5,AT84)&lt;&gt;1,"Invalid input for 'Does this Portco have a decarbonization strategy/plan in place' - Please ensure that you have selected a valid response using the drop-down list available in the corresponding column in the EDCI Data tab. " &amp; CHAR(10),"")))</f>
        <v/>
      </c>
      <c r="DK84" s="230" t="str">
        <f>IF(COUNTIFS($BR$10:$BR$259,$BR84,$E$10:$E$259,$E84)&lt;&gt;COUNTIFS($BR$10:$BR$259,$BR84,$E$10:$E$259,$E84,AU$10:AU$259,AU84),DK$8&amp;" for this company in this year is inconsistent across funds, please update accordingly. "&amp;CHAR(10),IF(AU84="","",IF(COUNTIF('Source Data (Hidden)'!$P$3:$P$5,AU84)&lt;&gt;1,"Invalid input for 'Does the Portfolio Company have a short-term GHG emission reduction target' - Please ensure you have selected a valid response using the drop-down list available in the corresponding column in the EDCI Data tab. " &amp; CHAR(10),"")))</f>
        <v/>
      </c>
      <c r="DL84" s="230" t="str">
        <f>IF(COUNTIFS($BR$10:$BR$259,$BR84,$E$10:$E$259,$E84)&lt;&gt;COUNTIFS($BR$10:$BR$259,$BR84,$E$10:$E$259,$E84,AV$10:AV$259,AV84),DL$8&amp;" for this company in this year is inconsistent across funds, please update accordingly. "&amp;CHAR(10),IF(AV84="","",IF(COUNTIF('Source Data (Hidden)'!$Q$3:$Q$6,AV84)&lt;&gt;1,"Invalid input for 'Does the Portfolio Company have a long-term net zero goal' - Please ensure that you have selected a valid response using the drop-down list available in the corresponding column in the EDCI Data tab. " &amp; CHAR(10),"")))</f>
        <v/>
      </c>
      <c r="DM84" s="230" t="str">
        <f t="shared" si="137"/>
        <v/>
      </c>
      <c r="DN84" s="230" t="str">
        <f t="shared" si="138"/>
        <v/>
      </c>
      <c r="DO84" s="230" t="str">
        <f t="shared" si="139"/>
        <v/>
      </c>
      <c r="DP84" s="230"/>
      <c r="DQ84" s="230" t="str">
        <f t="shared" si="140"/>
        <v/>
      </c>
      <c r="DR84" s="230" t="str">
        <f t="shared" si="141"/>
        <v/>
      </c>
      <c r="DS84" s="230" t="str">
        <f t="shared" si="142"/>
        <v/>
      </c>
      <c r="DT84" s="230" t="str">
        <f t="shared" si="143"/>
        <v/>
      </c>
      <c r="DU84" s="230" t="str">
        <f t="shared" si="144"/>
        <v/>
      </c>
      <c r="DV84" s="230" t="str">
        <f t="shared" si="145"/>
        <v/>
      </c>
      <c r="DW84" s="230" t="str">
        <f t="shared" si="146"/>
        <v/>
      </c>
      <c r="DX84" s="230" t="str">
        <f t="shared" si="147"/>
        <v/>
      </c>
      <c r="DY84" s="230" t="str">
        <f t="shared" si="148"/>
        <v/>
      </c>
      <c r="DZ84" s="230" t="str">
        <f t="shared" si="149"/>
        <v/>
      </c>
      <c r="EA84" s="230" t="str">
        <f t="shared" si="150"/>
        <v/>
      </c>
      <c r="EB84" s="230" t="str">
        <f t="shared" si="151"/>
        <v/>
      </c>
      <c r="EC84" s="284" t="str">
        <f t="shared" si="152"/>
        <v/>
      </c>
      <c r="ED84" s="284" t="str">
        <f t="shared" si="153"/>
        <v/>
      </c>
      <c r="EE84" s="230" t="str">
        <f t="shared" si="154"/>
        <v/>
      </c>
      <c r="EF84" s="230" t="str">
        <f>IF(COUNTIFS($BR$10:$BR$259,$BR84,$E$10:$E$259,$E84)&lt;&gt;COUNTIFS($BR$10:$BR$259,$BR84,$E$10:$E$259,$E84,BP$10:BP$259,BP84),EF$8&amp;" for this company in this year is inconsistent across funds, please update accordingly. "&amp;CHAR(10),IF(AND(BP84="",BQ84=""),"",IF(OR(AND(BQ84&lt;&gt;"",BP84&lt;&gt;"",BP84&lt;&gt;"Y"),AND(BQ84&lt;&gt;"",BP84=""),COUNTIF('Source Data (Hidden)'!$S$3:$S$4,BP84)&lt;&gt;1),"Invalid input for 'Do you conduct an employee survey' - Please ensure the input is either Y or N or leave blank if data is not available. If you have reported a % response rate to employee survey then the input for this metric should be Y. " &amp; CHAR(10),"")))</f>
        <v/>
      </c>
      <c r="EG84" s="230" t="str">
        <f t="shared" si="155"/>
        <v/>
      </c>
    </row>
    <row r="85" spans="1:137" s="154" customFormat="1" ht="60" customHeight="1" x14ac:dyDescent="0.35">
      <c r="A85" s="153"/>
      <c r="B85" s="212" t="str">
        <f t="shared" ca="1" si="102"/>
        <v/>
      </c>
      <c r="C85" s="213" t="str">
        <f>IF('EDCI Data'!B85="","",'EDCI Data'!B85)</f>
        <v/>
      </c>
      <c r="D85" s="214" t="str">
        <f>IF('EDCI Data'!C85="","",'EDCI Data'!C85)</f>
        <v/>
      </c>
      <c r="E85" s="215" t="str">
        <f>IF('EDCI Data'!D85="","",'EDCI Data'!D85)</f>
        <v/>
      </c>
      <c r="F85" s="216" t="str">
        <f>IF('EDCI Data'!E85="","",'EDCI Data'!E85)</f>
        <v/>
      </c>
      <c r="G85" s="213" t="str">
        <f>IF('EDCI Data'!F85="","",'EDCI Data'!F85)</f>
        <v/>
      </c>
      <c r="H85" s="213" t="str">
        <f>IF('EDCI Data'!G85="","",'EDCI Data'!G85)</f>
        <v/>
      </c>
      <c r="I85" s="213" t="str">
        <f>IF('EDCI Data'!H85="","",'EDCI Data'!H85)</f>
        <v/>
      </c>
      <c r="J85" s="213" t="str">
        <f>IF('EDCI Data'!I85="","",'EDCI Data'!I85)</f>
        <v/>
      </c>
      <c r="K85" s="213" t="str">
        <f>IF('EDCI Data'!J85="","",'EDCI Data'!J85)</f>
        <v/>
      </c>
      <c r="L85" s="213" t="str">
        <f>IF('EDCI Data'!K85="","",'EDCI Data'!K85)</f>
        <v/>
      </c>
      <c r="M85" s="217" t="str">
        <f>IF('EDCI Data'!L85="","",'EDCI Data'!L85)</f>
        <v/>
      </c>
      <c r="N85" s="217" t="str">
        <f>IF('EDCI Data'!M85="","",'EDCI Data'!M85)</f>
        <v/>
      </c>
      <c r="O85" s="213" t="str">
        <f>IF('EDCI Data'!N85="","",'EDCI Data'!N85)</f>
        <v/>
      </c>
      <c r="P85" s="213" t="str">
        <f>IF('EDCI Data'!O85="","",'EDCI Data'!O85)</f>
        <v/>
      </c>
      <c r="Q85" s="213" t="str">
        <f>IF('EDCI Data'!P85="","",'EDCI Data'!P85)</f>
        <v/>
      </c>
      <c r="R85" s="213" t="str">
        <f>IF('EDCI Data'!Q85="","",'EDCI Data'!Q85)</f>
        <v/>
      </c>
      <c r="S85" s="218" t="str">
        <f>IF('EDCI Data'!R85="","",'EDCI Data'!R85)</f>
        <v/>
      </c>
      <c r="T85" s="219" t="str">
        <f>IF('EDCI Data'!S85="","",'EDCI Data'!S85)</f>
        <v/>
      </c>
      <c r="U85" s="219" t="str">
        <f>IF('EDCI Data'!T85="","",'EDCI Data'!T85)</f>
        <v/>
      </c>
      <c r="V85" s="220" t="str">
        <f>IF('EDCI Data'!U85="","",'EDCI Data'!U85)</f>
        <v/>
      </c>
      <c r="W85" s="213" t="str">
        <f>IF('EDCI Data'!V85="","",'EDCI Data'!V85)</f>
        <v/>
      </c>
      <c r="X85" s="220" t="str">
        <f>IF('EDCI Data'!W85="","",'EDCI Data'!W85)</f>
        <v/>
      </c>
      <c r="Y85" s="213" t="str">
        <f>IF('EDCI Data'!X85="","",'EDCI Data'!X85)</f>
        <v/>
      </c>
      <c r="Z85" s="220" t="str">
        <f>IF('EDCI Data'!Y85="","",'EDCI Data'!Y85)</f>
        <v/>
      </c>
      <c r="AA85" s="213" t="str">
        <f>IF('EDCI Data'!Z85="","",'EDCI Data'!Z85)</f>
        <v/>
      </c>
      <c r="AB85" s="213" t="str">
        <f>IF('EDCI Data'!AA85="","",'EDCI Data'!AA85)</f>
        <v/>
      </c>
      <c r="AC85" s="213" t="str">
        <f>IF('EDCI Data'!AB85="","",'EDCI Data'!AB85)</f>
        <v/>
      </c>
      <c r="AD85" s="213" t="str">
        <f>IF('EDCI Data'!AC85="","",'EDCI Data'!AC85)</f>
        <v/>
      </c>
      <c r="AE85" s="213" t="str">
        <f>IF('EDCI Data'!AD85="","",'EDCI Data'!AD85)</f>
        <v/>
      </c>
      <c r="AF85" s="213" t="str">
        <f>IF('EDCI Data'!AE85="","",'EDCI Data'!AE85)</f>
        <v/>
      </c>
      <c r="AG85" s="213" t="str">
        <f>IF('EDCI Data'!AF85="","",'EDCI Data'!AF85)</f>
        <v/>
      </c>
      <c r="AH85" s="213" t="str">
        <f>IF('EDCI Data'!AG85="","",'EDCI Data'!AG85)</f>
        <v/>
      </c>
      <c r="AI85" s="213" t="str">
        <f>IF('EDCI Data'!AH85="","",'EDCI Data'!AH85)</f>
        <v/>
      </c>
      <c r="AJ85" s="213" t="str">
        <f>IF('EDCI Data'!AI85="","",'EDCI Data'!AI85)</f>
        <v/>
      </c>
      <c r="AK85" s="213" t="str">
        <f>IF('EDCI Data'!AJ85="","",'EDCI Data'!AJ85)</f>
        <v/>
      </c>
      <c r="AL85" s="213" t="str">
        <f>IF('EDCI Data'!AK85="","",'EDCI Data'!AK85)</f>
        <v/>
      </c>
      <c r="AM85" s="213" t="str">
        <f>IF('EDCI Data'!AL85="","",'EDCI Data'!AL85)</f>
        <v/>
      </c>
      <c r="AN85" s="213" t="str">
        <f>IF('EDCI Data'!AM85="","",'EDCI Data'!AM85)</f>
        <v/>
      </c>
      <c r="AO85" s="213" t="str">
        <f>IF('EDCI Data'!AN85="","",'EDCI Data'!AN85)</f>
        <v/>
      </c>
      <c r="AP85" s="213" t="str">
        <f>IF('EDCI Data'!AO85="","",'EDCI Data'!AO85)</f>
        <v/>
      </c>
      <c r="AQ85" s="213" t="str">
        <f>IF('EDCI Data'!AP85="","",'EDCI Data'!AP85)</f>
        <v/>
      </c>
      <c r="AR85" s="213" t="str">
        <f>IF('EDCI Data'!AQ85="","",'EDCI Data'!AQ85)</f>
        <v/>
      </c>
      <c r="AS85" s="213" t="str">
        <f>IF('EDCI Data'!AR85="","",'EDCI Data'!AR85)</f>
        <v/>
      </c>
      <c r="AT85" s="213" t="str">
        <f>IF('EDCI Data'!AS85="","",'EDCI Data'!AS85)</f>
        <v/>
      </c>
      <c r="AU85" s="213" t="str">
        <f>IF('EDCI Data'!AT85="","",'EDCI Data'!AT85)</f>
        <v/>
      </c>
      <c r="AV85" s="213" t="str">
        <f>IF('EDCI Data'!AU85="","",'EDCI Data'!AU85)</f>
        <v/>
      </c>
      <c r="AW85" s="213" t="str">
        <f>IF('EDCI Data'!AV85="","",'EDCI Data'!AV85)</f>
        <v/>
      </c>
      <c r="AX85" s="221" t="str">
        <f>IF('EDCI Data'!AW85="","",'EDCI Data'!AW85)</f>
        <v/>
      </c>
      <c r="AY85" s="221" t="str">
        <f>IF('EDCI Data'!AX85="","",'EDCI Data'!AX85)</f>
        <v/>
      </c>
      <c r="AZ85" s="222" t="str">
        <f t="shared" si="103"/>
        <v/>
      </c>
      <c r="BA85" s="223" t="str">
        <f>IF('EDCI Data'!AY85="","",'EDCI Data'!AY85)</f>
        <v/>
      </c>
      <c r="BB85" s="223" t="str">
        <f>IF('EDCI Data'!AZ85="","",'EDCI Data'!AZ85)</f>
        <v/>
      </c>
      <c r="BC85" s="223" t="str">
        <f>IF('EDCI Data'!BA85="","",'EDCI Data'!BA85)</f>
        <v/>
      </c>
      <c r="BD85" s="223" t="str">
        <f>IF('EDCI Data'!BB85="","",'EDCI Data'!BB85)</f>
        <v/>
      </c>
      <c r="BE85" s="223" t="str">
        <f>IF('EDCI Data'!BC85="","",'EDCI Data'!BC85)</f>
        <v/>
      </c>
      <c r="BF85" s="223" t="str">
        <f>IF('EDCI Data'!BD85="","",'EDCI Data'!BD85)</f>
        <v/>
      </c>
      <c r="BG85" s="223" t="str">
        <f>IF('EDCI Data'!BE85="","",'EDCI Data'!BE85)</f>
        <v/>
      </c>
      <c r="BH85" s="223" t="str">
        <f>IF('EDCI Data'!BF85="","",'EDCI Data'!BF85)</f>
        <v/>
      </c>
      <c r="BI85" s="224" t="str">
        <f>IF('EDCI Data'!BG85="","",'EDCI Data'!BG85)</f>
        <v/>
      </c>
      <c r="BJ85" s="225" t="str">
        <f>IF('EDCI Data'!S85="","",'EDCI Data'!S85)</f>
        <v/>
      </c>
      <c r="BK85" s="225" t="str">
        <f>IF('EDCI Data'!T85="","",'EDCI Data'!T85)</f>
        <v/>
      </c>
      <c r="BL85" s="224" t="str">
        <f>IF('EDCI Data'!BJ85="","",'EDCI Data'!BJ85)</f>
        <v/>
      </c>
      <c r="BM85" s="226" t="str">
        <f>IF('EDCI Data'!BK85="","",'EDCI Data'!BK85)</f>
        <v/>
      </c>
      <c r="BN85" s="226" t="str">
        <f>IF('EDCI Data'!BL85="","",'EDCI Data'!BL85)</f>
        <v/>
      </c>
      <c r="BO85" s="227" t="str">
        <f>IF('EDCI Data'!BM85="","",'EDCI Data'!BM85)</f>
        <v/>
      </c>
      <c r="BP85" s="228" t="str">
        <f>IF('EDCI Data'!BN85="","",'EDCI Data'!BN85)</f>
        <v/>
      </c>
      <c r="BQ85" s="229" t="str">
        <f>IF('EDCI Data'!BO85="","",'EDCI Data'!BO85)</f>
        <v/>
      </c>
      <c r="BR85" s="230" t="str">
        <f t="shared" si="104"/>
        <v/>
      </c>
      <c r="BS85" s="230" t="str">
        <f t="shared" si="105"/>
        <v/>
      </c>
      <c r="BT85" s="230" t="str">
        <f t="shared" si="106"/>
        <v/>
      </c>
      <c r="BU85" s="230" t="str">
        <f t="shared" si="107"/>
        <v/>
      </c>
      <c r="BV85" s="230" t="str">
        <f t="shared" si="108"/>
        <v/>
      </c>
      <c r="BW85" s="230" t="str">
        <f>IF(COUNTIFS($BR$10:$BR$259,$BR85,$E$10:$E$259,$E85)&lt;&gt;COUNTIFS($BR$10:$BR$259,$BR85,$E$10:$E$259,$E85,G$10:G$259,G85),BW$8&amp;" for this company in this year is inconsistent across funds, please update accordingly. "&amp;CHAR(10),IF(G85="","",IF(IFERROR(OR(INT(G85)&lt;&gt;G85,ISTEXT(G85),G85&gt;'Source Data (Hidden)'!$T$3),TRUE),"Invalid year of initial investment - Please ensure that the input is a year (not a date) and is not future dated. "&amp;CHAR(10),"")))</f>
        <v/>
      </c>
      <c r="BX85" s="230"/>
      <c r="BY85" s="230" t="str">
        <f>IF(COUNTIFS($BR$10:$BR$259,$BR85,$E$10:$E$259,$E85)&lt;&gt;COUNTIFS($BR$10:$BR$259,$BR85,$E$10:$E$259,$E85,I$10:I$259,I85),BY$8&amp;" for this company in this year is inconsistent across funds, please update accordingly. "&amp;CHAR(10),IF(I85="","",IF(COUNTIF('Source Data (Hidden)'!$A$3:$B$255,I85)=0,"Invalid country of domicile - Please enter a valid input using the drop-down in the 'Country of domicile' column in the EDCI Data tab. "&amp;CHAR(10),"")))</f>
        <v/>
      </c>
      <c r="BZ85" s="230" t="str">
        <f>IF(COUNTIFS($BR$10:$BR$259,$BR85,$E$10:$E$259,$E85)&lt;&gt;COUNTIFS($BR$10:$BR$259,$BR85,$E$10:$E$259,$E85,J$10:J$259,J85),BZ$8&amp;" for this company in this year is inconsistent across funds, please update accordingly. "&amp;CHAR(10),IF(J85="","",IF(COUNTIF('Source Data (Hidden)'!$A$3:$B$255,J85)=0,"Invalid primary country of operations - Please enter a valid input using the drop-down in the 'Primary country of operations' column in the EDCI Data tab and ensure that you have narrowed this down to 1 primary country of operations. "&amp;CHAR(10),"")))</f>
        <v/>
      </c>
      <c r="CA85" s="230" t="str">
        <f>IF(COUNTIFS($BR$10:$BR$259,$BR85,$E$10:$E$259,$E85)&lt;&gt;COUNTIFS($BR$10:$BR$259,$BR85,$E$10:$E$259,$E85,K$10:K$259,K85),CA$8&amp;" for this company in this year is inconsistent across funds, please update accordingly. "&amp;CHAR(10),IF(K85="","",IF(COUNTIF('Source Data (Hidden)'!$C$3:$C$4,K85)&lt;&gt;1,"Invalid company structure - Please classify the portfolio company as either 'Private' or 'Public'. "&amp;CHAR(10),"")))</f>
        <v/>
      </c>
      <c r="CB85" s="230" t="str">
        <f>IF(COUNTIFS($BR$10:$BR$259,$BR85,$E$10:$E$259,$E85)&lt;&gt;COUNTIFS($BR$10:$BR$259,$BR85,$E$10:$E$259,$E85,L$10:L$259,L85),CB$8&amp;" for this company in this year is inconsistent across funds, please update accordingly. "&amp;CHAR(10),IF(L85="","",IF(COUNTIF('Source Data (Hidden)'!$D$3:$D$5,L85)&lt;&gt;1,"Invalid growth stage of company - Please describe the growth stage of the company as either 'Venture', 'Growth' or 'Buyout'. " &amp; CHAR(10),"")))</f>
        <v/>
      </c>
      <c r="CC85" s="230" t="str">
        <f t="shared" si="109"/>
        <v/>
      </c>
      <c r="CD85" s="283" t="str">
        <f t="shared" si="110"/>
        <v/>
      </c>
      <c r="CE85" s="230" t="str">
        <f>IF(COUNTIFS($BR$10:$BR$259,$BR85,$E$10:$E$259,$E85)&lt;&gt;COUNTIFS($BR$10:$BR$259,$BR85,$E$10:$E$259,$E85,O$10:O$259,O85),CE$8&amp;" for this company in this year is inconsistent across funds, please update accordingly. "&amp;CHAR(10),IF(O85="","",IF(COUNTIF('Source Data (Hidden)'!$G$3:$G$13,O85)&lt;&gt;1,"Invalid sector of operations SICS name - Please ensure that you have selected a valid sector of operations using the drop-down list available in the corresponding column in the EDCI Data tab. " &amp; CHAR(10),"")))</f>
        <v/>
      </c>
      <c r="CF85" s="230" t="str">
        <f t="shared" ca="1" si="111"/>
        <v/>
      </c>
      <c r="CG85" s="230" t="str">
        <f t="shared" ca="1" si="112"/>
        <v/>
      </c>
      <c r="CH85" s="230" t="str">
        <f>IF(COUNTIFS($BR$10:$BR$259,$BR85,$E$10:$E$259,$E85)&lt;&gt;COUNTIFS($BR$10:$BR$259,$BR85,$E$10:$E$259,$E85,R$10:R$259,R85),CH$8&amp;" for this company in this year is inconsistent across funds, please update accordingly. "&amp;CHAR(10),IF(R85="","",IF(COUNTIF('Source Data (Hidden)'!$F$3:$F$183,R85)&lt;&gt;1,"Invalid currency input - Please ensure that the currency entered is a monetary unit described using three letter code (ISO 4217 code). " &amp; CHAR(10),"")))</f>
        <v/>
      </c>
      <c r="CI85" s="230" t="str">
        <f t="shared" si="113"/>
        <v/>
      </c>
      <c r="CJ85" s="230" t="str">
        <f t="shared" si="114"/>
        <v/>
      </c>
      <c r="CK85" s="230" t="str">
        <f t="shared" si="115"/>
        <v/>
      </c>
      <c r="CL85" s="230" t="str">
        <f t="shared" si="116"/>
        <v/>
      </c>
      <c r="CM85" s="230" t="str">
        <f>IF(COUNTIFS($BR$10:$BR$259,$BR85,$E$10:$E$259,$E85)&lt;&gt;COUNTIFS($BR$10:$BR$259,$BR85,$E$10:$E$259,$E85,W$10:W$259,W85),CM$8&amp;" for this company in this year is inconsistent across funds, please update accordingly. "&amp;CHAR(10),IF(W85="","",IF(COUNTIF('Source Data (Hidden)'!$L$3:$L$6,W85)&lt;&gt;1,"Invalid input for Scope 1 Methodology - Please choose one of the options from the drop-down list in the corresponding column in the EDCI Data tab. " &amp; CHAR(10),"")))</f>
        <v/>
      </c>
      <c r="CN85" s="230" t="str">
        <f t="shared" si="117"/>
        <v/>
      </c>
      <c r="CO85" s="230" t="str">
        <f>IF(COUNTIFS($BR$10:$BR$259,$BR85,$E$10:$E$259,$E85)&lt;&gt;COUNTIFS($BR$10:$BR$259,$BR85,$E$10:$E$259,$E85,Y$10:Y$259,Y85),CO$8&amp;" for this company in this year is inconsistent across funds, please update accordingly. "&amp;CHAR(10),IF(Y85="","",IF(COUNTIF('Source Data (Hidden)'!$M$3:$M$5,Y85)&lt;&gt;1,"Invalid input for Scope 2 Methodology - Please choose one of the options from the drop-down list in the corresponding column in the EDCI Data tab. " &amp; CHAR(10),"")))</f>
        <v/>
      </c>
      <c r="CP85" s="230" t="str">
        <f t="shared" si="118"/>
        <v/>
      </c>
      <c r="CQ85" s="230" t="str">
        <f>IF(COUNTIFS($BR$10:$BR$259,$BR85,$E$10:$E$259,$E85)&lt;&gt;COUNTIFS($BR$10:$BR$259,$BR85,$E$10:$E$259,$E85,AA$10:AA$259,AA85),CQ$8&amp;" for this company in this year is inconsistent across funds, please update accordingly. "&amp;CHAR(10),IF(AA85="","",IF(COUNTIF('Source Data (Hidden)'!$N$3:$N$6,AA85)&lt;&gt;1,"Invalid input for Scope 3 Methodology - Please choose one of the options from the drop-down list in the corresponding column in the EDCI Data tab. " &amp; CHAR(10),"")))</f>
        <v/>
      </c>
      <c r="CR85" s="230" t="str">
        <f t="shared" si="119"/>
        <v/>
      </c>
      <c r="CS85" s="230" t="str">
        <f t="shared" si="120"/>
        <v/>
      </c>
      <c r="CT85" s="230" t="str">
        <f t="shared" si="121"/>
        <v/>
      </c>
      <c r="CU85" s="230" t="str">
        <f t="shared" si="122"/>
        <v/>
      </c>
      <c r="CV85" s="230" t="str">
        <f t="shared" si="123"/>
        <v/>
      </c>
      <c r="CW85" s="230" t="str">
        <f t="shared" si="124"/>
        <v/>
      </c>
      <c r="CX85" s="230" t="str">
        <f t="shared" si="125"/>
        <v/>
      </c>
      <c r="CY85" s="230" t="str">
        <f t="shared" si="126"/>
        <v/>
      </c>
      <c r="CZ85" s="230" t="str">
        <f t="shared" si="127"/>
        <v/>
      </c>
      <c r="DA85" s="230" t="str">
        <f t="shared" si="128"/>
        <v/>
      </c>
      <c r="DB85" s="230" t="str">
        <f t="shared" si="129"/>
        <v/>
      </c>
      <c r="DC85" s="230" t="str">
        <f t="shared" si="130"/>
        <v/>
      </c>
      <c r="DD85" s="230" t="str">
        <f t="shared" si="131"/>
        <v/>
      </c>
      <c r="DE85" s="230" t="str">
        <f t="shared" si="132"/>
        <v/>
      </c>
      <c r="DF85" s="230" t="str">
        <f t="shared" si="133"/>
        <v/>
      </c>
      <c r="DG85" s="230" t="str">
        <f t="shared" si="134"/>
        <v/>
      </c>
      <c r="DH85" s="283" t="str">
        <f t="shared" si="135"/>
        <v/>
      </c>
      <c r="DI85" s="230" t="str">
        <f t="shared" si="136"/>
        <v/>
      </c>
      <c r="DJ85" s="230" t="str">
        <f>IF(COUNTIFS($BR$10:$BR$259,$BR85,$E$10:$E$259,$E85)&lt;&gt;COUNTIFS($BR$10:$BR$259,$BR85,$E$10:$E$259,$E85,AT$10:AT$259,AT85),DJ$8&amp;" for this company in this year is inconsistent across funds, please update accordingly. "&amp;CHAR(10),IF(AT85="","",IF(COUNTIF('Source Data (Hidden)'!$O$3:$O$5,AT85)&lt;&gt;1,"Invalid input for 'Does this Portco have a decarbonization strategy/plan in place' - Please ensure that you have selected a valid response using the drop-down list available in the corresponding column in the EDCI Data tab. " &amp; CHAR(10),"")))</f>
        <v/>
      </c>
      <c r="DK85" s="230" t="str">
        <f>IF(COUNTIFS($BR$10:$BR$259,$BR85,$E$10:$E$259,$E85)&lt;&gt;COUNTIFS($BR$10:$BR$259,$BR85,$E$10:$E$259,$E85,AU$10:AU$259,AU85),DK$8&amp;" for this company in this year is inconsistent across funds, please update accordingly. "&amp;CHAR(10),IF(AU85="","",IF(COUNTIF('Source Data (Hidden)'!$P$3:$P$5,AU85)&lt;&gt;1,"Invalid input for 'Does the Portfolio Company have a short-term GHG emission reduction target' - Please ensure you have selected a valid response using the drop-down list available in the corresponding column in the EDCI Data tab. " &amp; CHAR(10),"")))</f>
        <v/>
      </c>
      <c r="DL85" s="230" t="str">
        <f>IF(COUNTIFS($BR$10:$BR$259,$BR85,$E$10:$E$259,$E85)&lt;&gt;COUNTIFS($BR$10:$BR$259,$BR85,$E$10:$E$259,$E85,AV$10:AV$259,AV85),DL$8&amp;" for this company in this year is inconsistent across funds, please update accordingly. "&amp;CHAR(10),IF(AV85="","",IF(COUNTIF('Source Data (Hidden)'!$Q$3:$Q$6,AV85)&lt;&gt;1,"Invalid input for 'Does the Portfolio Company have a long-term net zero goal' - Please ensure that you have selected a valid response using the drop-down list available in the corresponding column in the EDCI Data tab. " &amp; CHAR(10),"")))</f>
        <v/>
      </c>
      <c r="DM85" s="230" t="str">
        <f t="shared" si="137"/>
        <v/>
      </c>
      <c r="DN85" s="230" t="str">
        <f t="shared" si="138"/>
        <v/>
      </c>
      <c r="DO85" s="230" t="str">
        <f t="shared" si="139"/>
        <v/>
      </c>
      <c r="DP85" s="230"/>
      <c r="DQ85" s="230" t="str">
        <f t="shared" si="140"/>
        <v/>
      </c>
      <c r="DR85" s="230" t="str">
        <f t="shared" si="141"/>
        <v/>
      </c>
      <c r="DS85" s="230" t="str">
        <f t="shared" si="142"/>
        <v/>
      </c>
      <c r="DT85" s="230" t="str">
        <f t="shared" si="143"/>
        <v/>
      </c>
      <c r="DU85" s="230" t="str">
        <f t="shared" si="144"/>
        <v/>
      </c>
      <c r="DV85" s="230" t="str">
        <f t="shared" si="145"/>
        <v/>
      </c>
      <c r="DW85" s="230" t="str">
        <f t="shared" si="146"/>
        <v/>
      </c>
      <c r="DX85" s="230" t="str">
        <f t="shared" si="147"/>
        <v/>
      </c>
      <c r="DY85" s="230" t="str">
        <f t="shared" si="148"/>
        <v/>
      </c>
      <c r="DZ85" s="230" t="str">
        <f t="shared" si="149"/>
        <v/>
      </c>
      <c r="EA85" s="230" t="str">
        <f t="shared" si="150"/>
        <v/>
      </c>
      <c r="EB85" s="230" t="str">
        <f t="shared" si="151"/>
        <v/>
      </c>
      <c r="EC85" s="284" t="str">
        <f t="shared" si="152"/>
        <v/>
      </c>
      <c r="ED85" s="284" t="str">
        <f t="shared" si="153"/>
        <v/>
      </c>
      <c r="EE85" s="230" t="str">
        <f t="shared" si="154"/>
        <v/>
      </c>
      <c r="EF85" s="230" t="str">
        <f>IF(COUNTIFS($BR$10:$BR$259,$BR85,$E$10:$E$259,$E85)&lt;&gt;COUNTIFS($BR$10:$BR$259,$BR85,$E$10:$E$259,$E85,BP$10:BP$259,BP85),EF$8&amp;" for this company in this year is inconsistent across funds, please update accordingly. "&amp;CHAR(10),IF(AND(BP85="",BQ85=""),"",IF(OR(AND(BQ85&lt;&gt;"",BP85&lt;&gt;"",BP85&lt;&gt;"Y"),AND(BQ85&lt;&gt;"",BP85=""),COUNTIF('Source Data (Hidden)'!$S$3:$S$4,BP85)&lt;&gt;1),"Invalid input for 'Do you conduct an employee survey' - Please ensure the input is either Y or N or leave blank if data is not available. If you have reported a % response rate to employee survey then the input for this metric should be Y. " &amp; CHAR(10),"")))</f>
        <v/>
      </c>
      <c r="EG85" s="230" t="str">
        <f t="shared" si="155"/>
        <v/>
      </c>
    </row>
    <row r="86" spans="1:137" s="154" customFormat="1" ht="60" customHeight="1" x14ac:dyDescent="0.35">
      <c r="A86" s="153"/>
      <c r="B86" s="212" t="str">
        <f t="shared" ca="1" si="102"/>
        <v/>
      </c>
      <c r="C86" s="213" t="str">
        <f>IF('EDCI Data'!B86="","",'EDCI Data'!B86)</f>
        <v/>
      </c>
      <c r="D86" s="214" t="str">
        <f>IF('EDCI Data'!C86="","",'EDCI Data'!C86)</f>
        <v/>
      </c>
      <c r="E86" s="215" t="str">
        <f>IF('EDCI Data'!D86="","",'EDCI Data'!D86)</f>
        <v/>
      </c>
      <c r="F86" s="216" t="str">
        <f>IF('EDCI Data'!E86="","",'EDCI Data'!E86)</f>
        <v/>
      </c>
      <c r="G86" s="213" t="str">
        <f>IF('EDCI Data'!F86="","",'EDCI Data'!F86)</f>
        <v/>
      </c>
      <c r="H86" s="213" t="str">
        <f>IF('EDCI Data'!G86="","",'EDCI Data'!G86)</f>
        <v/>
      </c>
      <c r="I86" s="213" t="str">
        <f>IF('EDCI Data'!H86="","",'EDCI Data'!H86)</f>
        <v/>
      </c>
      <c r="J86" s="213" t="str">
        <f>IF('EDCI Data'!I86="","",'EDCI Data'!I86)</f>
        <v/>
      </c>
      <c r="K86" s="213" t="str">
        <f>IF('EDCI Data'!J86="","",'EDCI Data'!J86)</f>
        <v/>
      </c>
      <c r="L86" s="213" t="str">
        <f>IF('EDCI Data'!K86="","",'EDCI Data'!K86)</f>
        <v/>
      </c>
      <c r="M86" s="217" t="str">
        <f>IF('EDCI Data'!L86="","",'EDCI Data'!L86)</f>
        <v/>
      </c>
      <c r="N86" s="217" t="str">
        <f>IF('EDCI Data'!M86="","",'EDCI Data'!M86)</f>
        <v/>
      </c>
      <c r="O86" s="213" t="str">
        <f>IF('EDCI Data'!N86="","",'EDCI Data'!N86)</f>
        <v/>
      </c>
      <c r="P86" s="213" t="str">
        <f>IF('EDCI Data'!O86="","",'EDCI Data'!O86)</f>
        <v/>
      </c>
      <c r="Q86" s="213" t="str">
        <f>IF('EDCI Data'!P86="","",'EDCI Data'!P86)</f>
        <v/>
      </c>
      <c r="R86" s="213" t="str">
        <f>IF('EDCI Data'!Q86="","",'EDCI Data'!Q86)</f>
        <v/>
      </c>
      <c r="S86" s="218" t="str">
        <f>IF('EDCI Data'!R86="","",'EDCI Data'!R86)</f>
        <v/>
      </c>
      <c r="T86" s="219" t="str">
        <f>IF('EDCI Data'!S86="","",'EDCI Data'!S86)</f>
        <v/>
      </c>
      <c r="U86" s="219" t="str">
        <f>IF('EDCI Data'!T86="","",'EDCI Data'!T86)</f>
        <v/>
      </c>
      <c r="V86" s="220" t="str">
        <f>IF('EDCI Data'!U86="","",'EDCI Data'!U86)</f>
        <v/>
      </c>
      <c r="W86" s="213" t="str">
        <f>IF('EDCI Data'!V86="","",'EDCI Data'!V86)</f>
        <v/>
      </c>
      <c r="X86" s="220" t="str">
        <f>IF('EDCI Data'!W86="","",'EDCI Data'!W86)</f>
        <v/>
      </c>
      <c r="Y86" s="213" t="str">
        <f>IF('EDCI Data'!X86="","",'EDCI Data'!X86)</f>
        <v/>
      </c>
      <c r="Z86" s="220" t="str">
        <f>IF('EDCI Data'!Y86="","",'EDCI Data'!Y86)</f>
        <v/>
      </c>
      <c r="AA86" s="213" t="str">
        <f>IF('EDCI Data'!Z86="","",'EDCI Data'!Z86)</f>
        <v/>
      </c>
      <c r="AB86" s="213" t="str">
        <f>IF('EDCI Data'!AA86="","",'EDCI Data'!AA86)</f>
        <v/>
      </c>
      <c r="AC86" s="213" t="str">
        <f>IF('EDCI Data'!AB86="","",'EDCI Data'!AB86)</f>
        <v/>
      </c>
      <c r="AD86" s="213" t="str">
        <f>IF('EDCI Data'!AC86="","",'EDCI Data'!AC86)</f>
        <v/>
      </c>
      <c r="AE86" s="213" t="str">
        <f>IF('EDCI Data'!AD86="","",'EDCI Data'!AD86)</f>
        <v/>
      </c>
      <c r="AF86" s="213" t="str">
        <f>IF('EDCI Data'!AE86="","",'EDCI Data'!AE86)</f>
        <v/>
      </c>
      <c r="AG86" s="213" t="str">
        <f>IF('EDCI Data'!AF86="","",'EDCI Data'!AF86)</f>
        <v/>
      </c>
      <c r="AH86" s="213" t="str">
        <f>IF('EDCI Data'!AG86="","",'EDCI Data'!AG86)</f>
        <v/>
      </c>
      <c r="AI86" s="213" t="str">
        <f>IF('EDCI Data'!AH86="","",'EDCI Data'!AH86)</f>
        <v/>
      </c>
      <c r="AJ86" s="213" t="str">
        <f>IF('EDCI Data'!AI86="","",'EDCI Data'!AI86)</f>
        <v/>
      </c>
      <c r="AK86" s="213" t="str">
        <f>IF('EDCI Data'!AJ86="","",'EDCI Data'!AJ86)</f>
        <v/>
      </c>
      <c r="AL86" s="213" t="str">
        <f>IF('EDCI Data'!AK86="","",'EDCI Data'!AK86)</f>
        <v/>
      </c>
      <c r="AM86" s="213" t="str">
        <f>IF('EDCI Data'!AL86="","",'EDCI Data'!AL86)</f>
        <v/>
      </c>
      <c r="AN86" s="213" t="str">
        <f>IF('EDCI Data'!AM86="","",'EDCI Data'!AM86)</f>
        <v/>
      </c>
      <c r="AO86" s="213" t="str">
        <f>IF('EDCI Data'!AN86="","",'EDCI Data'!AN86)</f>
        <v/>
      </c>
      <c r="AP86" s="213" t="str">
        <f>IF('EDCI Data'!AO86="","",'EDCI Data'!AO86)</f>
        <v/>
      </c>
      <c r="AQ86" s="213" t="str">
        <f>IF('EDCI Data'!AP86="","",'EDCI Data'!AP86)</f>
        <v/>
      </c>
      <c r="AR86" s="213" t="str">
        <f>IF('EDCI Data'!AQ86="","",'EDCI Data'!AQ86)</f>
        <v/>
      </c>
      <c r="AS86" s="213" t="str">
        <f>IF('EDCI Data'!AR86="","",'EDCI Data'!AR86)</f>
        <v/>
      </c>
      <c r="AT86" s="213" t="str">
        <f>IF('EDCI Data'!AS86="","",'EDCI Data'!AS86)</f>
        <v/>
      </c>
      <c r="AU86" s="213" t="str">
        <f>IF('EDCI Data'!AT86="","",'EDCI Data'!AT86)</f>
        <v/>
      </c>
      <c r="AV86" s="213" t="str">
        <f>IF('EDCI Data'!AU86="","",'EDCI Data'!AU86)</f>
        <v/>
      </c>
      <c r="AW86" s="213" t="str">
        <f>IF('EDCI Data'!AV86="","",'EDCI Data'!AV86)</f>
        <v/>
      </c>
      <c r="AX86" s="221" t="str">
        <f>IF('EDCI Data'!AW86="","",'EDCI Data'!AW86)</f>
        <v/>
      </c>
      <c r="AY86" s="221" t="str">
        <f>IF('EDCI Data'!AX86="","",'EDCI Data'!AX86)</f>
        <v/>
      </c>
      <c r="AZ86" s="222" t="str">
        <f t="shared" si="103"/>
        <v/>
      </c>
      <c r="BA86" s="223" t="str">
        <f>IF('EDCI Data'!AY86="","",'EDCI Data'!AY86)</f>
        <v/>
      </c>
      <c r="BB86" s="223" t="str">
        <f>IF('EDCI Data'!AZ86="","",'EDCI Data'!AZ86)</f>
        <v/>
      </c>
      <c r="BC86" s="223" t="str">
        <f>IF('EDCI Data'!BA86="","",'EDCI Data'!BA86)</f>
        <v/>
      </c>
      <c r="BD86" s="223" t="str">
        <f>IF('EDCI Data'!BB86="","",'EDCI Data'!BB86)</f>
        <v/>
      </c>
      <c r="BE86" s="223" t="str">
        <f>IF('EDCI Data'!BC86="","",'EDCI Data'!BC86)</f>
        <v/>
      </c>
      <c r="BF86" s="223" t="str">
        <f>IF('EDCI Data'!BD86="","",'EDCI Data'!BD86)</f>
        <v/>
      </c>
      <c r="BG86" s="223" t="str">
        <f>IF('EDCI Data'!BE86="","",'EDCI Data'!BE86)</f>
        <v/>
      </c>
      <c r="BH86" s="223" t="str">
        <f>IF('EDCI Data'!BF86="","",'EDCI Data'!BF86)</f>
        <v/>
      </c>
      <c r="BI86" s="224" t="str">
        <f>IF('EDCI Data'!BG86="","",'EDCI Data'!BG86)</f>
        <v/>
      </c>
      <c r="BJ86" s="225" t="str">
        <f>IF('EDCI Data'!S86="","",'EDCI Data'!S86)</f>
        <v/>
      </c>
      <c r="BK86" s="225" t="str">
        <f>IF('EDCI Data'!T86="","",'EDCI Data'!T86)</f>
        <v/>
      </c>
      <c r="BL86" s="224" t="str">
        <f>IF('EDCI Data'!BJ86="","",'EDCI Data'!BJ86)</f>
        <v/>
      </c>
      <c r="BM86" s="226" t="str">
        <f>IF('EDCI Data'!BK86="","",'EDCI Data'!BK86)</f>
        <v/>
      </c>
      <c r="BN86" s="226" t="str">
        <f>IF('EDCI Data'!BL86="","",'EDCI Data'!BL86)</f>
        <v/>
      </c>
      <c r="BO86" s="227" t="str">
        <f>IF('EDCI Data'!BM86="","",'EDCI Data'!BM86)</f>
        <v/>
      </c>
      <c r="BP86" s="228" t="str">
        <f>IF('EDCI Data'!BN86="","",'EDCI Data'!BN86)</f>
        <v/>
      </c>
      <c r="BQ86" s="229" t="str">
        <f>IF('EDCI Data'!BO86="","",'EDCI Data'!BO86)</f>
        <v/>
      </c>
      <c r="BR86" s="230" t="str">
        <f t="shared" si="104"/>
        <v/>
      </c>
      <c r="BS86" s="230" t="str">
        <f t="shared" si="105"/>
        <v/>
      </c>
      <c r="BT86" s="230" t="str">
        <f t="shared" si="106"/>
        <v/>
      </c>
      <c r="BU86" s="230" t="str">
        <f t="shared" si="107"/>
        <v/>
      </c>
      <c r="BV86" s="230" t="str">
        <f t="shared" si="108"/>
        <v/>
      </c>
      <c r="BW86" s="230" t="str">
        <f>IF(COUNTIFS($BR$10:$BR$259,$BR86,$E$10:$E$259,$E86)&lt;&gt;COUNTIFS($BR$10:$BR$259,$BR86,$E$10:$E$259,$E86,G$10:G$259,G86),BW$8&amp;" for this company in this year is inconsistent across funds, please update accordingly. "&amp;CHAR(10),IF(G86="","",IF(IFERROR(OR(INT(G86)&lt;&gt;G86,ISTEXT(G86),G86&gt;'Source Data (Hidden)'!$T$3),TRUE),"Invalid year of initial investment - Please ensure that the input is a year (not a date) and is not future dated. "&amp;CHAR(10),"")))</f>
        <v/>
      </c>
      <c r="BX86" s="230"/>
      <c r="BY86" s="230" t="str">
        <f>IF(COUNTIFS($BR$10:$BR$259,$BR86,$E$10:$E$259,$E86)&lt;&gt;COUNTIFS($BR$10:$BR$259,$BR86,$E$10:$E$259,$E86,I$10:I$259,I86),BY$8&amp;" for this company in this year is inconsistent across funds, please update accordingly. "&amp;CHAR(10),IF(I86="","",IF(COUNTIF('Source Data (Hidden)'!$A$3:$B$255,I86)=0,"Invalid country of domicile - Please enter a valid input using the drop-down in the 'Country of domicile' column in the EDCI Data tab. "&amp;CHAR(10),"")))</f>
        <v/>
      </c>
      <c r="BZ86" s="230" t="str">
        <f>IF(COUNTIFS($BR$10:$BR$259,$BR86,$E$10:$E$259,$E86)&lt;&gt;COUNTIFS($BR$10:$BR$259,$BR86,$E$10:$E$259,$E86,J$10:J$259,J86),BZ$8&amp;" for this company in this year is inconsistent across funds, please update accordingly. "&amp;CHAR(10),IF(J86="","",IF(COUNTIF('Source Data (Hidden)'!$A$3:$B$255,J86)=0,"Invalid primary country of operations - Please enter a valid input using the drop-down in the 'Primary country of operations' column in the EDCI Data tab and ensure that you have narrowed this down to 1 primary country of operations. "&amp;CHAR(10),"")))</f>
        <v/>
      </c>
      <c r="CA86" s="230" t="str">
        <f>IF(COUNTIFS($BR$10:$BR$259,$BR86,$E$10:$E$259,$E86)&lt;&gt;COUNTIFS($BR$10:$BR$259,$BR86,$E$10:$E$259,$E86,K$10:K$259,K86),CA$8&amp;" for this company in this year is inconsistent across funds, please update accordingly. "&amp;CHAR(10),IF(K86="","",IF(COUNTIF('Source Data (Hidden)'!$C$3:$C$4,K86)&lt;&gt;1,"Invalid company structure - Please classify the portfolio company as either 'Private' or 'Public'. "&amp;CHAR(10),"")))</f>
        <v/>
      </c>
      <c r="CB86" s="230" t="str">
        <f>IF(COUNTIFS($BR$10:$BR$259,$BR86,$E$10:$E$259,$E86)&lt;&gt;COUNTIFS($BR$10:$BR$259,$BR86,$E$10:$E$259,$E86,L$10:L$259,L86),CB$8&amp;" for this company in this year is inconsistent across funds, please update accordingly. "&amp;CHAR(10),IF(L86="","",IF(COUNTIF('Source Data (Hidden)'!$D$3:$D$5,L86)&lt;&gt;1,"Invalid growth stage of company - Please describe the growth stage of the company as either 'Venture', 'Growth' or 'Buyout'. " &amp; CHAR(10),"")))</f>
        <v/>
      </c>
      <c r="CC86" s="230" t="str">
        <f t="shared" si="109"/>
        <v/>
      </c>
      <c r="CD86" s="283" t="str">
        <f t="shared" si="110"/>
        <v/>
      </c>
      <c r="CE86" s="230" t="str">
        <f>IF(COUNTIFS($BR$10:$BR$259,$BR86,$E$10:$E$259,$E86)&lt;&gt;COUNTIFS($BR$10:$BR$259,$BR86,$E$10:$E$259,$E86,O$10:O$259,O86),CE$8&amp;" for this company in this year is inconsistent across funds, please update accordingly. "&amp;CHAR(10),IF(O86="","",IF(COUNTIF('Source Data (Hidden)'!$G$3:$G$13,O86)&lt;&gt;1,"Invalid sector of operations SICS name - Please ensure that you have selected a valid sector of operations using the drop-down list available in the corresponding column in the EDCI Data tab. " &amp; CHAR(10),"")))</f>
        <v/>
      </c>
      <c r="CF86" s="230" t="str">
        <f t="shared" ca="1" si="111"/>
        <v/>
      </c>
      <c r="CG86" s="230" t="str">
        <f t="shared" ca="1" si="112"/>
        <v/>
      </c>
      <c r="CH86" s="230" t="str">
        <f>IF(COUNTIFS($BR$10:$BR$259,$BR86,$E$10:$E$259,$E86)&lt;&gt;COUNTIFS($BR$10:$BR$259,$BR86,$E$10:$E$259,$E86,R$10:R$259,R86),CH$8&amp;" for this company in this year is inconsistent across funds, please update accordingly. "&amp;CHAR(10),IF(R86="","",IF(COUNTIF('Source Data (Hidden)'!$F$3:$F$183,R86)&lt;&gt;1,"Invalid currency input - Please ensure that the currency entered is a monetary unit described using three letter code (ISO 4217 code). " &amp; CHAR(10),"")))</f>
        <v/>
      </c>
      <c r="CI86" s="230" t="str">
        <f t="shared" si="113"/>
        <v/>
      </c>
      <c r="CJ86" s="230" t="str">
        <f t="shared" si="114"/>
        <v/>
      </c>
      <c r="CK86" s="230" t="str">
        <f t="shared" si="115"/>
        <v/>
      </c>
      <c r="CL86" s="230" t="str">
        <f t="shared" si="116"/>
        <v/>
      </c>
      <c r="CM86" s="230" t="str">
        <f>IF(COUNTIFS($BR$10:$BR$259,$BR86,$E$10:$E$259,$E86)&lt;&gt;COUNTIFS($BR$10:$BR$259,$BR86,$E$10:$E$259,$E86,W$10:W$259,W86),CM$8&amp;" for this company in this year is inconsistent across funds, please update accordingly. "&amp;CHAR(10),IF(W86="","",IF(COUNTIF('Source Data (Hidden)'!$L$3:$L$6,W86)&lt;&gt;1,"Invalid input for Scope 1 Methodology - Please choose one of the options from the drop-down list in the corresponding column in the EDCI Data tab. " &amp; CHAR(10),"")))</f>
        <v/>
      </c>
      <c r="CN86" s="230" t="str">
        <f t="shared" si="117"/>
        <v/>
      </c>
      <c r="CO86" s="230" t="str">
        <f>IF(COUNTIFS($BR$10:$BR$259,$BR86,$E$10:$E$259,$E86)&lt;&gt;COUNTIFS($BR$10:$BR$259,$BR86,$E$10:$E$259,$E86,Y$10:Y$259,Y86),CO$8&amp;" for this company in this year is inconsistent across funds, please update accordingly. "&amp;CHAR(10),IF(Y86="","",IF(COUNTIF('Source Data (Hidden)'!$M$3:$M$5,Y86)&lt;&gt;1,"Invalid input for Scope 2 Methodology - Please choose one of the options from the drop-down list in the corresponding column in the EDCI Data tab. " &amp; CHAR(10),"")))</f>
        <v/>
      </c>
      <c r="CP86" s="230" t="str">
        <f t="shared" si="118"/>
        <v/>
      </c>
      <c r="CQ86" s="230" t="str">
        <f>IF(COUNTIFS($BR$10:$BR$259,$BR86,$E$10:$E$259,$E86)&lt;&gt;COUNTIFS($BR$10:$BR$259,$BR86,$E$10:$E$259,$E86,AA$10:AA$259,AA86),CQ$8&amp;" for this company in this year is inconsistent across funds, please update accordingly. "&amp;CHAR(10),IF(AA86="","",IF(COUNTIF('Source Data (Hidden)'!$N$3:$N$6,AA86)&lt;&gt;1,"Invalid input for Scope 3 Methodology - Please choose one of the options from the drop-down list in the corresponding column in the EDCI Data tab. " &amp; CHAR(10),"")))</f>
        <v/>
      </c>
      <c r="CR86" s="230" t="str">
        <f t="shared" si="119"/>
        <v/>
      </c>
      <c r="CS86" s="230" t="str">
        <f t="shared" si="120"/>
        <v/>
      </c>
      <c r="CT86" s="230" t="str">
        <f t="shared" si="121"/>
        <v/>
      </c>
      <c r="CU86" s="230" t="str">
        <f t="shared" si="122"/>
        <v/>
      </c>
      <c r="CV86" s="230" t="str">
        <f t="shared" si="123"/>
        <v/>
      </c>
      <c r="CW86" s="230" t="str">
        <f t="shared" si="124"/>
        <v/>
      </c>
      <c r="CX86" s="230" t="str">
        <f t="shared" si="125"/>
        <v/>
      </c>
      <c r="CY86" s="230" t="str">
        <f t="shared" si="126"/>
        <v/>
      </c>
      <c r="CZ86" s="230" t="str">
        <f t="shared" si="127"/>
        <v/>
      </c>
      <c r="DA86" s="230" t="str">
        <f t="shared" si="128"/>
        <v/>
      </c>
      <c r="DB86" s="230" t="str">
        <f t="shared" si="129"/>
        <v/>
      </c>
      <c r="DC86" s="230" t="str">
        <f t="shared" si="130"/>
        <v/>
      </c>
      <c r="DD86" s="230" t="str">
        <f t="shared" si="131"/>
        <v/>
      </c>
      <c r="DE86" s="230" t="str">
        <f t="shared" si="132"/>
        <v/>
      </c>
      <c r="DF86" s="230" t="str">
        <f t="shared" si="133"/>
        <v/>
      </c>
      <c r="DG86" s="230" t="str">
        <f t="shared" si="134"/>
        <v/>
      </c>
      <c r="DH86" s="283" t="str">
        <f t="shared" si="135"/>
        <v/>
      </c>
      <c r="DI86" s="230" t="str">
        <f t="shared" si="136"/>
        <v/>
      </c>
      <c r="DJ86" s="230" t="str">
        <f>IF(COUNTIFS($BR$10:$BR$259,$BR86,$E$10:$E$259,$E86)&lt;&gt;COUNTIFS($BR$10:$BR$259,$BR86,$E$10:$E$259,$E86,AT$10:AT$259,AT86),DJ$8&amp;" for this company in this year is inconsistent across funds, please update accordingly. "&amp;CHAR(10),IF(AT86="","",IF(COUNTIF('Source Data (Hidden)'!$O$3:$O$5,AT86)&lt;&gt;1,"Invalid input for 'Does this Portco have a decarbonization strategy/plan in place' - Please ensure that you have selected a valid response using the drop-down list available in the corresponding column in the EDCI Data tab. " &amp; CHAR(10),"")))</f>
        <v/>
      </c>
      <c r="DK86" s="230" t="str">
        <f>IF(COUNTIFS($BR$10:$BR$259,$BR86,$E$10:$E$259,$E86)&lt;&gt;COUNTIFS($BR$10:$BR$259,$BR86,$E$10:$E$259,$E86,AU$10:AU$259,AU86),DK$8&amp;" for this company in this year is inconsistent across funds, please update accordingly. "&amp;CHAR(10),IF(AU86="","",IF(COUNTIF('Source Data (Hidden)'!$P$3:$P$5,AU86)&lt;&gt;1,"Invalid input for 'Does the Portfolio Company have a short-term GHG emission reduction target' - Please ensure you have selected a valid response using the drop-down list available in the corresponding column in the EDCI Data tab. " &amp; CHAR(10),"")))</f>
        <v/>
      </c>
      <c r="DL86" s="230" t="str">
        <f>IF(COUNTIFS($BR$10:$BR$259,$BR86,$E$10:$E$259,$E86)&lt;&gt;COUNTIFS($BR$10:$BR$259,$BR86,$E$10:$E$259,$E86,AV$10:AV$259,AV86),DL$8&amp;" for this company in this year is inconsistent across funds, please update accordingly. "&amp;CHAR(10),IF(AV86="","",IF(COUNTIF('Source Data (Hidden)'!$Q$3:$Q$6,AV86)&lt;&gt;1,"Invalid input for 'Does the Portfolio Company have a long-term net zero goal' - Please ensure that you have selected a valid response using the drop-down list available in the corresponding column in the EDCI Data tab. " &amp; CHAR(10),"")))</f>
        <v/>
      </c>
      <c r="DM86" s="230" t="str">
        <f t="shared" si="137"/>
        <v/>
      </c>
      <c r="DN86" s="230" t="str">
        <f t="shared" si="138"/>
        <v/>
      </c>
      <c r="DO86" s="230" t="str">
        <f t="shared" si="139"/>
        <v/>
      </c>
      <c r="DP86" s="230"/>
      <c r="DQ86" s="230" t="str">
        <f t="shared" si="140"/>
        <v/>
      </c>
      <c r="DR86" s="230" t="str">
        <f t="shared" si="141"/>
        <v/>
      </c>
      <c r="DS86" s="230" t="str">
        <f t="shared" si="142"/>
        <v/>
      </c>
      <c r="DT86" s="230" t="str">
        <f t="shared" si="143"/>
        <v/>
      </c>
      <c r="DU86" s="230" t="str">
        <f t="shared" si="144"/>
        <v/>
      </c>
      <c r="DV86" s="230" t="str">
        <f t="shared" si="145"/>
        <v/>
      </c>
      <c r="DW86" s="230" t="str">
        <f t="shared" si="146"/>
        <v/>
      </c>
      <c r="DX86" s="230" t="str">
        <f t="shared" si="147"/>
        <v/>
      </c>
      <c r="DY86" s="230" t="str">
        <f t="shared" si="148"/>
        <v/>
      </c>
      <c r="DZ86" s="230" t="str">
        <f t="shared" si="149"/>
        <v/>
      </c>
      <c r="EA86" s="230" t="str">
        <f t="shared" si="150"/>
        <v/>
      </c>
      <c r="EB86" s="230" t="str">
        <f t="shared" si="151"/>
        <v/>
      </c>
      <c r="EC86" s="284" t="str">
        <f t="shared" si="152"/>
        <v/>
      </c>
      <c r="ED86" s="284" t="str">
        <f t="shared" si="153"/>
        <v/>
      </c>
      <c r="EE86" s="230" t="str">
        <f t="shared" si="154"/>
        <v/>
      </c>
      <c r="EF86" s="230" t="str">
        <f>IF(COUNTIFS($BR$10:$BR$259,$BR86,$E$10:$E$259,$E86)&lt;&gt;COUNTIFS($BR$10:$BR$259,$BR86,$E$10:$E$259,$E86,BP$10:BP$259,BP86),EF$8&amp;" for this company in this year is inconsistent across funds, please update accordingly. "&amp;CHAR(10),IF(AND(BP86="",BQ86=""),"",IF(OR(AND(BQ86&lt;&gt;"",BP86&lt;&gt;"",BP86&lt;&gt;"Y"),AND(BQ86&lt;&gt;"",BP86=""),COUNTIF('Source Data (Hidden)'!$S$3:$S$4,BP86)&lt;&gt;1),"Invalid input for 'Do you conduct an employee survey' - Please ensure the input is either Y or N or leave blank if data is not available. If you have reported a % response rate to employee survey then the input for this metric should be Y. " &amp; CHAR(10),"")))</f>
        <v/>
      </c>
      <c r="EG86" s="230" t="str">
        <f t="shared" si="155"/>
        <v/>
      </c>
    </row>
    <row r="87" spans="1:137" s="154" customFormat="1" ht="60" customHeight="1" x14ac:dyDescent="0.35">
      <c r="A87" s="153"/>
      <c r="B87" s="212" t="str">
        <f t="shared" ca="1" si="102"/>
        <v/>
      </c>
      <c r="C87" s="213" t="str">
        <f>IF('EDCI Data'!B87="","",'EDCI Data'!B87)</f>
        <v/>
      </c>
      <c r="D87" s="214" t="str">
        <f>IF('EDCI Data'!C87="","",'EDCI Data'!C87)</f>
        <v/>
      </c>
      <c r="E87" s="215" t="str">
        <f>IF('EDCI Data'!D87="","",'EDCI Data'!D87)</f>
        <v/>
      </c>
      <c r="F87" s="216" t="str">
        <f>IF('EDCI Data'!E87="","",'EDCI Data'!E87)</f>
        <v/>
      </c>
      <c r="G87" s="213" t="str">
        <f>IF('EDCI Data'!F87="","",'EDCI Data'!F87)</f>
        <v/>
      </c>
      <c r="H87" s="213" t="str">
        <f>IF('EDCI Data'!G87="","",'EDCI Data'!G87)</f>
        <v/>
      </c>
      <c r="I87" s="213" t="str">
        <f>IF('EDCI Data'!H87="","",'EDCI Data'!H87)</f>
        <v/>
      </c>
      <c r="J87" s="213" t="str">
        <f>IF('EDCI Data'!I87="","",'EDCI Data'!I87)</f>
        <v/>
      </c>
      <c r="K87" s="213" t="str">
        <f>IF('EDCI Data'!J87="","",'EDCI Data'!J87)</f>
        <v/>
      </c>
      <c r="L87" s="213" t="str">
        <f>IF('EDCI Data'!K87="","",'EDCI Data'!K87)</f>
        <v/>
      </c>
      <c r="M87" s="217" t="str">
        <f>IF('EDCI Data'!L87="","",'EDCI Data'!L87)</f>
        <v/>
      </c>
      <c r="N87" s="217" t="str">
        <f>IF('EDCI Data'!M87="","",'EDCI Data'!M87)</f>
        <v/>
      </c>
      <c r="O87" s="213" t="str">
        <f>IF('EDCI Data'!N87="","",'EDCI Data'!N87)</f>
        <v/>
      </c>
      <c r="P87" s="213" t="str">
        <f>IF('EDCI Data'!O87="","",'EDCI Data'!O87)</f>
        <v/>
      </c>
      <c r="Q87" s="213" t="str">
        <f>IF('EDCI Data'!P87="","",'EDCI Data'!P87)</f>
        <v/>
      </c>
      <c r="R87" s="213" t="str">
        <f>IF('EDCI Data'!Q87="","",'EDCI Data'!Q87)</f>
        <v/>
      </c>
      <c r="S87" s="218" t="str">
        <f>IF('EDCI Data'!R87="","",'EDCI Data'!R87)</f>
        <v/>
      </c>
      <c r="T87" s="219" t="str">
        <f>IF('EDCI Data'!S87="","",'EDCI Data'!S87)</f>
        <v/>
      </c>
      <c r="U87" s="219" t="str">
        <f>IF('EDCI Data'!T87="","",'EDCI Data'!T87)</f>
        <v/>
      </c>
      <c r="V87" s="220" t="str">
        <f>IF('EDCI Data'!U87="","",'EDCI Data'!U87)</f>
        <v/>
      </c>
      <c r="W87" s="213" t="str">
        <f>IF('EDCI Data'!V87="","",'EDCI Data'!V87)</f>
        <v/>
      </c>
      <c r="X87" s="220" t="str">
        <f>IF('EDCI Data'!W87="","",'EDCI Data'!W87)</f>
        <v/>
      </c>
      <c r="Y87" s="213" t="str">
        <f>IF('EDCI Data'!X87="","",'EDCI Data'!X87)</f>
        <v/>
      </c>
      <c r="Z87" s="220" t="str">
        <f>IF('EDCI Data'!Y87="","",'EDCI Data'!Y87)</f>
        <v/>
      </c>
      <c r="AA87" s="213" t="str">
        <f>IF('EDCI Data'!Z87="","",'EDCI Data'!Z87)</f>
        <v/>
      </c>
      <c r="AB87" s="213" t="str">
        <f>IF('EDCI Data'!AA87="","",'EDCI Data'!AA87)</f>
        <v/>
      </c>
      <c r="AC87" s="213" t="str">
        <f>IF('EDCI Data'!AB87="","",'EDCI Data'!AB87)</f>
        <v/>
      </c>
      <c r="AD87" s="213" t="str">
        <f>IF('EDCI Data'!AC87="","",'EDCI Data'!AC87)</f>
        <v/>
      </c>
      <c r="AE87" s="213" t="str">
        <f>IF('EDCI Data'!AD87="","",'EDCI Data'!AD87)</f>
        <v/>
      </c>
      <c r="AF87" s="213" t="str">
        <f>IF('EDCI Data'!AE87="","",'EDCI Data'!AE87)</f>
        <v/>
      </c>
      <c r="AG87" s="213" t="str">
        <f>IF('EDCI Data'!AF87="","",'EDCI Data'!AF87)</f>
        <v/>
      </c>
      <c r="AH87" s="213" t="str">
        <f>IF('EDCI Data'!AG87="","",'EDCI Data'!AG87)</f>
        <v/>
      </c>
      <c r="AI87" s="213" t="str">
        <f>IF('EDCI Data'!AH87="","",'EDCI Data'!AH87)</f>
        <v/>
      </c>
      <c r="AJ87" s="213" t="str">
        <f>IF('EDCI Data'!AI87="","",'EDCI Data'!AI87)</f>
        <v/>
      </c>
      <c r="AK87" s="213" t="str">
        <f>IF('EDCI Data'!AJ87="","",'EDCI Data'!AJ87)</f>
        <v/>
      </c>
      <c r="AL87" s="213" t="str">
        <f>IF('EDCI Data'!AK87="","",'EDCI Data'!AK87)</f>
        <v/>
      </c>
      <c r="AM87" s="213" t="str">
        <f>IF('EDCI Data'!AL87="","",'EDCI Data'!AL87)</f>
        <v/>
      </c>
      <c r="AN87" s="213" t="str">
        <f>IF('EDCI Data'!AM87="","",'EDCI Data'!AM87)</f>
        <v/>
      </c>
      <c r="AO87" s="213" t="str">
        <f>IF('EDCI Data'!AN87="","",'EDCI Data'!AN87)</f>
        <v/>
      </c>
      <c r="AP87" s="213" t="str">
        <f>IF('EDCI Data'!AO87="","",'EDCI Data'!AO87)</f>
        <v/>
      </c>
      <c r="AQ87" s="213" t="str">
        <f>IF('EDCI Data'!AP87="","",'EDCI Data'!AP87)</f>
        <v/>
      </c>
      <c r="AR87" s="213" t="str">
        <f>IF('EDCI Data'!AQ87="","",'EDCI Data'!AQ87)</f>
        <v/>
      </c>
      <c r="AS87" s="213" t="str">
        <f>IF('EDCI Data'!AR87="","",'EDCI Data'!AR87)</f>
        <v/>
      </c>
      <c r="AT87" s="213" t="str">
        <f>IF('EDCI Data'!AS87="","",'EDCI Data'!AS87)</f>
        <v/>
      </c>
      <c r="AU87" s="213" t="str">
        <f>IF('EDCI Data'!AT87="","",'EDCI Data'!AT87)</f>
        <v/>
      </c>
      <c r="AV87" s="213" t="str">
        <f>IF('EDCI Data'!AU87="","",'EDCI Data'!AU87)</f>
        <v/>
      </c>
      <c r="AW87" s="213" t="str">
        <f>IF('EDCI Data'!AV87="","",'EDCI Data'!AV87)</f>
        <v/>
      </c>
      <c r="AX87" s="221" t="str">
        <f>IF('EDCI Data'!AW87="","",'EDCI Data'!AW87)</f>
        <v/>
      </c>
      <c r="AY87" s="221" t="str">
        <f>IF('EDCI Data'!AX87="","",'EDCI Data'!AX87)</f>
        <v/>
      </c>
      <c r="AZ87" s="222" t="str">
        <f t="shared" si="103"/>
        <v/>
      </c>
      <c r="BA87" s="223" t="str">
        <f>IF('EDCI Data'!AY87="","",'EDCI Data'!AY87)</f>
        <v/>
      </c>
      <c r="BB87" s="223" t="str">
        <f>IF('EDCI Data'!AZ87="","",'EDCI Data'!AZ87)</f>
        <v/>
      </c>
      <c r="BC87" s="223" t="str">
        <f>IF('EDCI Data'!BA87="","",'EDCI Data'!BA87)</f>
        <v/>
      </c>
      <c r="BD87" s="223" t="str">
        <f>IF('EDCI Data'!BB87="","",'EDCI Data'!BB87)</f>
        <v/>
      </c>
      <c r="BE87" s="223" t="str">
        <f>IF('EDCI Data'!BC87="","",'EDCI Data'!BC87)</f>
        <v/>
      </c>
      <c r="BF87" s="223" t="str">
        <f>IF('EDCI Data'!BD87="","",'EDCI Data'!BD87)</f>
        <v/>
      </c>
      <c r="BG87" s="223" t="str">
        <f>IF('EDCI Data'!BE87="","",'EDCI Data'!BE87)</f>
        <v/>
      </c>
      <c r="BH87" s="223" t="str">
        <f>IF('EDCI Data'!BF87="","",'EDCI Data'!BF87)</f>
        <v/>
      </c>
      <c r="BI87" s="224" t="str">
        <f>IF('EDCI Data'!BG87="","",'EDCI Data'!BG87)</f>
        <v/>
      </c>
      <c r="BJ87" s="225" t="str">
        <f>IF('EDCI Data'!S87="","",'EDCI Data'!S87)</f>
        <v/>
      </c>
      <c r="BK87" s="225" t="str">
        <f>IF('EDCI Data'!T87="","",'EDCI Data'!T87)</f>
        <v/>
      </c>
      <c r="BL87" s="224" t="str">
        <f>IF('EDCI Data'!BJ87="","",'EDCI Data'!BJ87)</f>
        <v/>
      </c>
      <c r="BM87" s="226" t="str">
        <f>IF('EDCI Data'!BK87="","",'EDCI Data'!BK87)</f>
        <v/>
      </c>
      <c r="BN87" s="226" t="str">
        <f>IF('EDCI Data'!BL87="","",'EDCI Data'!BL87)</f>
        <v/>
      </c>
      <c r="BO87" s="227" t="str">
        <f>IF('EDCI Data'!BM87="","",'EDCI Data'!BM87)</f>
        <v/>
      </c>
      <c r="BP87" s="228" t="str">
        <f>IF('EDCI Data'!BN87="","",'EDCI Data'!BN87)</f>
        <v/>
      </c>
      <c r="BQ87" s="229" t="str">
        <f>IF('EDCI Data'!BO87="","",'EDCI Data'!BO87)</f>
        <v/>
      </c>
      <c r="BR87" s="230" t="str">
        <f t="shared" si="104"/>
        <v/>
      </c>
      <c r="BS87" s="230" t="str">
        <f t="shared" si="105"/>
        <v/>
      </c>
      <c r="BT87" s="230" t="str">
        <f t="shared" si="106"/>
        <v/>
      </c>
      <c r="BU87" s="230" t="str">
        <f t="shared" si="107"/>
        <v/>
      </c>
      <c r="BV87" s="230" t="str">
        <f t="shared" si="108"/>
        <v/>
      </c>
      <c r="BW87" s="230" t="str">
        <f>IF(COUNTIFS($BR$10:$BR$259,$BR87,$E$10:$E$259,$E87)&lt;&gt;COUNTIFS($BR$10:$BR$259,$BR87,$E$10:$E$259,$E87,G$10:G$259,G87),BW$8&amp;" for this company in this year is inconsistent across funds, please update accordingly. "&amp;CHAR(10),IF(G87="","",IF(IFERROR(OR(INT(G87)&lt;&gt;G87,ISTEXT(G87),G87&gt;'Source Data (Hidden)'!$T$3),TRUE),"Invalid year of initial investment - Please ensure that the input is a year (not a date) and is not future dated. "&amp;CHAR(10),"")))</f>
        <v/>
      </c>
      <c r="BX87" s="230"/>
      <c r="BY87" s="230" t="str">
        <f>IF(COUNTIFS($BR$10:$BR$259,$BR87,$E$10:$E$259,$E87)&lt;&gt;COUNTIFS($BR$10:$BR$259,$BR87,$E$10:$E$259,$E87,I$10:I$259,I87),BY$8&amp;" for this company in this year is inconsistent across funds, please update accordingly. "&amp;CHAR(10),IF(I87="","",IF(COUNTIF('Source Data (Hidden)'!$A$3:$B$255,I87)=0,"Invalid country of domicile - Please enter a valid input using the drop-down in the 'Country of domicile' column in the EDCI Data tab. "&amp;CHAR(10),"")))</f>
        <v/>
      </c>
      <c r="BZ87" s="230" t="str">
        <f>IF(COUNTIFS($BR$10:$BR$259,$BR87,$E$10:$E$259,$E87)&lt;&gt;COUNTIFS($BR$10:$BR$259,$BR87,$E$10:$E$259,$E87,J$10:J$259,J87),BZ$8&amp;" for this company in this year is inconsistent across funds, please update accordingly. "&amp;CHAR(10),IF(J87="","",IF(COUNTIF('Source Data (Hidden)'!$A$3:$B$255,J87)=0,"Invalid primary country of operations - Please enter a valid input using the drop-down in the 'Primary country of operations' column in the EDCI Data tab and ensure that you have narrowed this down to 1 primary country of operations. "&amp;CHAR(10),"")))</f>
        <v/>
      </c>
      <c r="CA87" s="230" t="str">
        <f>IF(COUNTIFS($BR$10:$BR$259,$BR87,$E$10:$E$259,$E87)&lt;&gt;COUNTIFS($BR$10:$BR$259,$BR87,$E$10:$E$259,$E87,K$10:K$259,K87),CA$8&amp;" for this company in this year is inconsistent across funds, please update accordingly. "&amp;CHAR(10),IF(K87="","",IF(COUNTIF('Source Data (Hidden)'!$C$3:$C$4,K87)&lt;&gt;1,"Invalid company structure - Please classify the portfolio company as either 'Private' or 'Public'. "&amp;CHAR(10),"")))</f>
        <v/>
      </c>
      <c r="CB87" s="230" t="str">
        <f>IF(COUNTIFS($BR$10:$BR$259,$BR87,$E$10:$E$259,$E87)&lt;&gt;COUNTIFS($BR$10:$BR$259,$BR87,$E$10:$E$259,$E87,L$10:L$259,L87),CB$8&amp;" for this company in this year is inconsistent across funds, please update accordingly. "&amp;CHAR(10),IF(L87="","",IF(COUNTIF('Source Data (Hidden)'!$D$3:$D$5,L87)&lt;&gt;1,"Invalid growth stage of company - Please describe the growth stage of the company as either 'Venture', 'Growth' or 'Buyout'. " &amp; CHAR(10),"")))</f>
        <v/>
      </c>
      <c r="CC87" s="230" t="str">
        <f t="shared" si="109"/>
        <v/>
      </c>
      <c r="CD87" s="283" t="str">
        <f t="shared" si="110"/>
        <v/>
      </c>
      <c r="CE87" s="230" t="str">
        <f>IF(COUNTIFS($BR$10:$BR$259,$BR87,$E$10:$E$259,$E87)&lt;&gt;COUNTIFS($BR$10:$BR$259,$BR87,$E$10:$E$259,$E87,O$10:O$259,O87),CE$8&amp;" for this company in this year is inconsistent across funds, please update accordingly. "&amp;CHAR(10),IF(O87="","",IF(COUNTIF('Source Data (Hidden)'!$G$3:$G$13,O87)&lt;&gt;1,"Invalid sector of operations SICS name - Please ensure that you have selected a valid sector of operations using the drop-down list available in the corresponding column in the EDCI Data tab. " &amp; CHAR(10),"")))</f>
        <v/>
      </c>
      <c r="CF87" s="230" t="str">
        <f t="shared" ca="1" si="111"/>
        <v/>
      </c>
      <c r="CG87" s="230" t="str">
        <f t="shared" ca="1" si="112"/>
        <v/>
      </c>
      <c r="CH87" s="230" t="str">
        <f>IF(COUNTIFS($BR$10:$BR$259,$BR87,$E$10:$E$259,$E87)&lt;&gt;COUNTIFS($BR$10:$BR$259,$BR87,$E$10:$E$259,$E87,R$10:R$259,R87),CH$8&amp;" for this company in this year is inconsistent across funds, please update accordingly. "&amp;CHAR(10),IF(R87="","",IF(COUNTIF('Source Data (Hidden)'!$F$3:$F$183,R87)&lt;&gt;1,"Invalid currency input - Please ensure that the currency entered is a monetary unit described using three letter code (ISO 4217 code). " &amp; CHAR(10),"")))</f>
        <v/>
      </c>
      <c r="CI87" s="230" t="str">
        <f t="shared" si="113"/>
        <v/>
      </c>
      <c r="CJ87" s="230" t="str">
        <f t="shared" si="114"/>
        <v/>
      </c>
      <c r="CK87" s="230" t="str">
        <f t="shared" si="115"/>
        <v/>
      </c>
      <c r="CL87" s="230" t="str">
        <f t="shared" si="116"/>
        <v/>
      </c>
      <c r="CM87" s="230" t="str">
        <f>IF(COUNTIFS($BR$10:$BR$259,$BR87,$E$10:$E$259,$E87)&lt;&gt;COUNTIFS($BR$10:$BR$259,$BR87,$E$10:$E$259,$E87,W$10:W$259,W87),CM$8&amp;" for this company in this year is inconsistent across funds, please update accordingly. "&amp;CHAR(10),IF(W87="","",IF(COUNTIF('Source Data (Hidden)'!$L$3:$L$6,W87)&lt;&gt;1,"Invalid input for Scope 1 Methodology - Please choose one of the options from the drop-down list in the corresponding column in the EDCI Data tab. " &amp; CHAR(10),"")))</f>
        <v/>
      </c>
      <c r="CN87" s="230" t="str">
        <f t="shared" si="117"/>
        <v/>
      </c>
      <c r="CO87" s="230" t="str">
        <f>IF(COUNTIFS($BR$10:$BR$259,$BR87,$E$10:$E$259,$E87)&lt;&gt;COUNTIFS($BR$10:$BR$259,$BR87,$E$10:$E$259,$E87,Y$10:Y$259,Y87),CO$8&amp;" for this company in this year is inconsistent across funds, please update accordingly. "&amp;CHAR(10),IF(Y87="","",IF(COUNTIF('Source Data (Hidden)'!$M$3:$M$5,Y87)&lt;&gt;1,"Invalid input for Scope 2 Methodology - Please choose one of the options from the drop-down list in the corresponding column in the EDCI Data tab. " &amp; CHAR(10),"")))</f>
        <v/>
      </c>
      <c r="CP87" s="230" t="str">
        <f t="shared" si="118"/>
        <v/>
      </c>
      <c r="CQ87" s="230" t="str">
        <f>IF(COUNTIFS($BR$10:$BR$259,$BR87,$E$10:$E$259,$E87)&lt;&gt;COUNTIFS($BR$10:$BR$259,$BR87,$E$10:$E$259,$E87,AA$10:AA$259,AA87),CQ$8&amp;" for this company in this year is inconsistent across funds, please update accordingly. "&amp;CHAR(10),IF(AA87="","",IF(COUNTIF('Source Data (Hidden)'!$N$3:$N$6,AA87)&lt;&gt;1,"Invalid input for Scope 3 Methodology - Please choose one of the options from the drop-down list in the corresponding column in the EDCI Data tab. " &amp; CHAR(10),"")))</f>
        <v/>
      </c>
      <c r="CR87" s="230" t="str">
        <f t="shared" si="119"/>
        <v/>
      </c>
      <c r="CS87" s="230" t="str">
        <f t="shared" si="120"/>
        <v/>
      </c>
      <c r="CT87" s="230" t="str">
        <f t="shared" si="121"/>
        <v/>
      </c>
      <c r="CU87" s="230" t="str">
        <f t="shared" si="122"/>
        <v/>
      </c>
      <c r="CV87" s="230" t="str">
        <f t="shared" si="123"/>
        <v/>
      </c>
      <c r="CW87" s="230" t="str">
        <f t="shared" si="124"/>
        <v/>
      </c>
      <c r="CX87" s="230" t="str">
        <f t="shared" si="125"/>
        <v/>
      </c>
      <c r="CY87" s="230" t="str">
        <f t="shared" si="126"/>
        <v/>
      </c>
      <c r="CZ87" s="230" t="str">
        <f t="shared" si="127"/>
        <v/>
      </c>
      <c r="DA87" s="230" t="str">
        <f t="shared" si="128"/>
        <v/>
      </c>
      <c r="DB87" s="230" t="str">
        <f t="shared" si="129"/>
        <v/>
      </c>
      <c r="DC87" s="230" t="str">
        <f t="shared" si="130"/>
        <v/>
      </c>
      <c r="DD87" s="230" t="str">
        <f t="shared" si="131"/>
        <v/>
      </c>
      <c r="DE87" s="230" t="str">
        <f t="shared" si="132"/>
        <v/>
      </c>
      <c r="DF87" s="230" t="str">
        <f t="shared" si="133"/>
        <v/>
      </c>
      <c r="DG87" s="230" t="str">
        <f t="shared" si="134"/>
        <v/>
      </c>
      <c r="DH87" s="283" t="str">
        <f t="shared" si="135"/>
        <v/>
      </c>
      <c r="DI87" s="230" t="str">
        <f t="shared" si="136"/>
        <v/>
      </c>
      <c r="DJ87" s="230" t="str">
        <f>IF(COUNTIFS($BR$10:$BR$259,$BR87,$E$10:$E$259,$E87)&lt;&gt;COUNTIFS($BR$10:$BR$259,$BR87,$E$10:$E$259,$E87,AT$10:AT$259,AT87),DJ$8&amp;" for this company in this year is inconsistent across funds, please update accordingly. "&amp;CHAR(10),IF(AT87="","",IF(COUNTIF('Source Data (Hidden)'!$O$3:$O$5,AT87)&lt;&gt;1,"Invalid input for 'Does this Portco have a decarbonization strategy/plan in place' - Please ensure that you have selected a valid response using the drop-down list available in the corresponding column in the EDCI Data tab. " &amp; CHAR(10),"")))</f>
        <v/>
      </c>
      <c r="DK87" s="230" t="str">
        <f>IF(COUNTIFS($BR$10:$BR$259,$BR87,$E$10:$E$259,$E87)&lt;&gt;COUNTIFS($BR$10:$BR$259,$BR87,$E$10:$E$259,$E87,AU$10:AU$259,AU87),DK$8&amp;" for this company in this year is inconsistent across funds, please update accordingly. "&amp;CHAR(10),IF(AU87="","",IF(COUNTIF('Source Data (Hidden)'!$P$3:$P$5,AU87)&lt;&gt;1,"Invalid input for 'Does the Portfolio Company have a short-term GHG emission reduction target' - Please ensure you have selected a valid response using the drop-down list available in the corresponding column in the EDCI Data tab. " &amp; CHAR(10),"")))</f>
        <v/>
      </c>
      <c r="DL87" s="230" t="str">
        <f>IF(COUNTIFS($BR$10:$BR$259,$BR87,$E$10:$E$259,$E87)&lt;&gt;COUNTIFS($BR$10:$BR$259,$BR87,$E$10:$E$259,$E87,AV$10:AV$259,AV87),DL$8&amp;" for this company in this year is inconsistent across funds, please update accordingly. "&amp;CHAR(10),IF(AV87="","",IF(COUNTIF('Source Data (Hidden)'!$Q$3:$Q$6,AV87)&lt;&gt;1,"Invalid input for 'Does the Portfolio Company have a long-term net zero goal' - Please ensure that you have selected a valid response using the drop-down list available in the corresponding column in the EDCI Data tab. " &amp; CHAR(10),"")))</f>
        <v/>
      </c>
      <c r="DM87" s="230" t="str">
        <f t="shared" si="137"/>
        <v/>
      </c>
      <c r="DN87" s="230" t="str">
        <f t="shared" si="138"/>
        <v/>
      </c>
      <c r="DO87" s="230" t="str">
        <f t="shared" si="139"/>
        <v/>
      </c>
      <c r="DP87" s="230"/>
      <c r="DQ87" s="230" t="str">
        <f t="shared" si="140"/>
        <v/>
      </c>
      <c r="DR87" s="230" t="str">
        <f t="shared" si="141"/>
        <v/>
      </c>
      <c r="DS87" s="230" t="str">
        <f t="shared" si="142"/>
        <v/>
      </c>
      <c r="DT87" s="230" t="str">
        <f t="shared" si="143"/>
        <v/>
      </c>
      <c r="DU87" s="230" t="str">
        <f t="shared" si="144"/>
        <v/>
      </c>
      <c r="DV87" s="230" t="str">
        <f t="shared" si="145"/>
        <v/>
      </c>
      <c r="DW87" s="230" t="str">
        <f t="shared" si="146"/>
        <v/>
      </c>
      <c r="DX87" s="230" t="str">
        <f t="shared" si="147"/>
        <v/>
      </c>
      <c r="DY87" s="230" t="str">
        <f t="shared" si="148"/>
        <v/>
      </c>
      <c r="DZ87" s="230" t="str">
        <f t="shared" si="149"/>
        <v/>
      </c>
      <c r="EA87" s="230" t="str">
        <f t="shared" si="150"/>
        <v/>
      </c>
      <c r="EB87" s="230" t="str">
        <f t="shared" si="151"/>
        <v/>
      </c>
      <c r="EC87" s="284" t="str">
        <f t="shared" si="152"/>
        <v/>
      </c>
      <c r="ED87" s="284" t="str">
        <f t="shared" si="153"/>
        <v/>
      </c>
      <c r="EE87" s="230" t="str">
        <f t="shared" si="154"/>
        <v/>
      </c>
      <c r="EF87" s="230" t="str">
        <f>IF(COUNTIFS($BR$10:$BR$259,$BR87,$E$10:$E$259,$E87)&lt;&gt;COUNTIFS($BR$10:$BR$259,$BR87,$E$10:$E$259,$E87,BP$10:BP$259,BP87),EF$8&amp;" for this company in this year is inconsistent across funds, please update accordingly. "&amp;CHAR(10),IF(AND(BP87="",BQ87=""),"",IF(OR(AND(BQ87&lt;&gt;"",BP87&lt;&gt;"",BP87&lt;&gt;"Y"),AND(BQ87&lt;&gt;"",BP87=""),COUNTIF('Source Data (Hidden)'!$S$3:$S$4,BP87)&lt;&gt;1),"Invalid input for 'Do you conduct an employee survey' - Please ensure the input is either Y or N or leave blank if data is not available. If you have reported a % response rate to employee survey then the input for this metric should be Y. " &amp; CHAR(10),"")))</f>
        <v/>
      </c>
      <c r="EG87" s="230" t="str">
        <f t="shared" si="155"/>
        <v/>
      </c>
    </row>
    <row r="88" spans="1:137" s="154" customFormat="1" ht="60" customHeight="1" x14ac:dyDescent="0.35">
      <c r="A88" s="153"/>
      <c r="B88" s="212" t="str">
        <f t="shared" ca="1" si="102"/>
        <v/>
      </c>
      <c r="C88" s="213" t="str">
        <f>IF('EDCI Data'!B88="","",'EDCI Data'!B88)</f>
        <v/>
      </c>
      <c r="D88" s="214" t="str">
        <f>IF('EDCI Data'!C88="","",'EDCI Data'!C88)</f>
        <v/>
      </c>
      <c r="E88" s="215" t="str">
        <f>IF('EDCI Data'!D88="","",'EDCI Data'!D88)</f>
        <v/>
      </c>
      <c r="F88" s="216" t="str">
        <f>IF('EDCI Data'!E88="","",'EDCI Data'!E88)</f>
        <v/>
      </c>
      <c r="G88" s="213" t="str">
        <f>IF('EDCI Data'!F88="","",'EDCI Data'!F88)</f>
        <v/>
      </c>
      <c r="H88" s="213" t="str">
        <f>IF('EDCI Data'!G88="","",'EDCI Data'!G88)</f>
        <v/>
      </c>
      <c r="I88" s="213" t="str">
        <f>IF('EDCI Data'!H88="","",'EDCI Data'!H88)</f>
        <v/>
      </c>
      <c r="J88" s="213" t="str">
        <f>IF('EDCI Data'!I88="","",'EDCI Data'!I88)</f>
        <v/>
      </c>
      <c r="K88" s="213" t="str">
        <f>IF('EDCI Data'!J88="","",'EDCI Data'!J88)</f>
        <v/>
      </c>
      <c r="L88" s="213" t="str">
        <f>IF('EDCI Data'!K88="","",'EDCI Data'!K88)</f>
        <v/>
      </c>
      <c r="M88" s="217" t="str">
        <f>IF('EDCI Data'!L88="","",'EDCI Data'!L88)</f>
        <v/>
      </c>
      <c r="N88" s="217" t="str">
        <f>IF('EDCI Data'!M88="","",'EDCI Data'!M88)</f>
        <v/>
      </c>
      <c r="O88" s="213" t="str">
        <f>IF('EDCI Data'!N88="","",'EDCI Data'!N88)</f>
        <v/>
      </c>
      <c r="P88" s="213" t="str">
        <f>IF('EDCI Data'!O88="","",'EDCI Data'!O88)</f>
        <v/>
      </c>
      <c r="Q88" s="213" t="str">
        <f>IF('EDCI Data'!P88="","",'EDCI Data'!P88)</f>
        <v/>
      </c>
      <c r="R88" s="213" t="str">
        <f>IF('EDCI Data'!Q88="","",'EDCI Data'!Q88)</f>
        <v/>
      </c>
      <c r="S88" s="218" t="str">
        <f>IF('EDCI Data'!R88="","",'EDCI Data'!R88)</f>
        <v/>
      </c>
      <c r="T88" s="219" t="str">
        <f>IF('EDCI Data'!S88="","",'EDCI Data'!S88)</f>
        <v/>
      </c>
      <c r="U88" s="219" t="str">
        <f>IF('EDCI Data'!T88="","",'EDCI Data'!T88)</f>
        <v/>
      </c>
      <c r="V88" s="220" t="str">
        <f>IF('EDCI Data'!U88="","",'EDCI Data'!U88)</f>
        <v/>
      </c>
      <c r="W88" s="213" t="str">
        <f>IF('EDCI Data'!V88="","",'EDCI Data'!V88)</f>
        <v/>
      </c>
      <c r="X88" s="220" t="str">
        <f>IF('EDCI Data'!W88="","",'EDCI Data'!W88)</f>
        <v/>
      </c>
      <c r="Y88" s="213" t="str">
        <f>IF('EDCI Data'!X88="","",'EDCI Data'!X88)</f>
        <v/>
      </c>
      <c r="Z88" s="220" t="str">
        <f>IF('EDCI Data'!Y88="","",'EDCI Data'!Y88)</f>
        <v/>
      </c>
      <c r="AA88" s="213" t="str">
        <f>IF('EDCI Data'!Z88="","",'EDCI Data'!Z88)</f>
        <v/>
      </c>
      <c r="AB88" s="213" t="str">
        <f>IF('EDCI Data'!AA88="","",'EDCI Data'!AA88)</f>
        <v/>
      </c>
      <c r="AC88" s="213" t="str">
        <f>IF('EDCI Data'!AB88="","",'EDCI Data'!AB88)</f>
        <v/>
      </c>
      <c r="AD88" s="213" t="str">
        <f>IF('EDCI Data'!AC88="","",'EDCI Data'!AC88)</f>
        <v/>
      </c>
      <c r="AE88" s="213" t="str">
        <f>IF('EDCI Data'!AD88="","",'EDCI Data'!AD88)</f>
        <v/>
      </c>
      <c r="AF88" s="213" t="str">
        <f>IF('EDCI Data'!AE88="","",'EDCI Data'!AE88)</f>
        <v/>
      </c>
      <c r="AG88" s="213" t="str">
        <f>IF('EDCI Data'!AF88="","",'EDCI Data'!AF88)</f>
        <v/>
      </c>
      <c r="AH88" s="213" t="str">
        <f>IF('EDCI Data'!AG88="","",'EDCI Data'!AG88)</f>
        <v/>
      </c>
      <c r="AI88" s="213" t="str">
        <f>IF('EDCI Data'!AH88="","",'EDCI Data'!AH88)</f>
        <v/>
      </c>
      <c r="AJ88" s="213" t="str">
        <f>IF('EDCI Data'!AI88="","",'EDCI Data'!AI88)</f>
        <v/>
      </c>
      <c r="AK88" s="213" t="str">
        <f>IF('EDCI Data'!AJ88="","",'EDCI Data'!AJ88)</f>
        <v/>
      </c>
      <c r="AL88" s="213" t="str">
        <f>IF('EDCI Data'!AK88="","",'EDCI Data'!AK88)</f>
        <v/>
      </c>
      <c r="AM88" s="213" t="str">
        <f>IF('EDCI Data'!AL88="","",'EDCI Data'!AL88)</f>
        <v/>
      </c>
      <c r="AN88" s="213" t="str">
        <f>IF('EDCI Data'!AM88="","",'EDCI Data'!AM88)</f>
        <v/>
      </c>
      <c r="AO88" s="213" t="str">
        <f>IF('EDCI Data'!AN88="","",'EDCI Data'!AN88)</f>
        <v/>
      </c>
      <c r="AP88" s="213" t="str">
        <f>IF('EDCI Data'!AO88="","",'EDCI Data'!AO88)</f>
        <v/>
      </c>
      <c r="AQ88" s="213" t="str">
        <f>IF('EDCI Data'!AP88="","",'EDCI Data'!AP88)</f>
        <v/>
      </c>
      <c r="AR88" s="213" t="str">
        <f>IF('EDCI Data'!AQ88="","",'EDCI Data'!AQ88)</f>
        <v/>
      </c>
      <c r="AS88" s="213" t="str">
        <f>IF('EDCI Data'!AR88="","",'EDCI Data'!AR88)</f>
        <v/>
      </c>
      <c r="AT88" s="213" t="str">
        <f>IF('EDCI Data'!AS88="","",'EDCI Data'!AS88)</f>
        <v/>
      </c>
      <c r="AU88" s="213" t="str">
        <f>IF('EDCI Data'!AT88="","",'EDCI Data'!AT88)</f>
        <v/>
      </c>
      <c r="AV88" s="213" t="str">
        <f>IF('EDCI Data'!AU88="","",'EDCI Data'!AU88)</f>
        <v/>
      </c>
      <c r="AW88" s="213" t="str">
        <f>IF('EDCI Data'!AV88="","",'EDCI Data'!AV88)</f>
        <v/>
      </c>
      <c r="AX88" s="221" t="str">
        <f>IF('EDCI Data'!AW88="","",'EDCI Data'!AW88)</f>
        <v/>
      </c>
      <c r="AY88" s="221" t="str">
        <f>IF('EDCI Data'!AX88="","",'EDCI Data'!AX88)</f>
        <v/>
      </c>
      <c r="AZ88" s="222" t="str">
        <f t="shared" si="103"/>
        <v/>
      </c>
      <c r="BA88" s="223" t="str">
        <f>IF('EDCI Data'!AY88="","",'EDCI Data'!AY88)</f>
        <v/>
      </c>
      <c r="BB88" s="223" t="str">
        <f>IF('EDCI Data'!AZ88="","",'EDCI Data'!AZ88)</f>
        <v/>
      </c>
      <c r="BC88" s="223" t="str">
        <f>IF('EDCI Data'!BA88="","",'EDCI Data'!BA88)</f>
        <v/>
      </c>
      <c r="BD88" s="223" t="str">
        <f>IF('EDCI Data'!BB88="","",'EDCI Data'!BB88)</f>
        <v/>
      </c>
      <c r="BE88" s="223" t="str">
        <f>IF('EDCI Data'!BC88="","",'EDCI Data'!BC88)</f>
        <v/>
      </c>
      <c r="BF88" s="223" t="str">
        <f>IF('EDCI Data'!BD88="","",'EDCI Data'!BD88)</f>
        <v/>
      </c>
      <c r="BG88" s="223" t="str">
        <f>IF('EDCI Data'!BE88="","",'EDCI Data'!BE88)</f>
        <v/>
      </c>
      <c r="BH88" s="223" t="str">
        <f>IF('EDCI Data'!BF88="","",'EDCI Data'!BF88)</f>
        <v/>
      </c>
      <c r="BI88" s="224" t="str">
        <f>IF('EDCI Data'!BG88="","",'EDCI Data'!BG88)</f>
        <v/>
      </c>
      <c r="BJ88" s="225" t="str">
        <f>IF('EDCI Data'!S88="","",'EDCI Data'!S88)</f>
        <v/>
      </c>
      <c r="BK88" s="225" t="str">
        <f>IF('EDCI Data'!T88="","",'EDCI Data'!T88)</f>
        <v/>
      </c>
      <c r="BL88" s="224" t="str">
        <f>IF('EDCI Data'!BJ88="","",'EDCI Data'!BJ88)</f>
        <v/>
      </c>
      <c r="BM88" s="226" t="str">
        <f>IF('EDCI Data'!BK88="","",'EDCI Data'!BK88)</f>
        <v/>
      </c>
      <c r="BN88" s="226" t="str">
        <f>IF('EDCI Data'!BL88="","",'EDCI Data'!BL88)</f>
        <v/>
      </c>
      <c r="BO88" s="227" t="str">
        <f>IF('EDCI Data'!BM88="","",'EDCI Data'!BM88)</f>
        <v/>
      </c>
      <c r="BP88" s="228" t="str">
        <f>IF('EDCI Data'!BN88="","",'EDCI Data'!BN88)</f>
        <v/>
      </c>
      <c r="BQ88" s="229" t="str">
        <f>IF('EDCI Data'!BO88="","",'EDCI Data'!BO88)</f>
        <v/>
      </c>
      <c r="BR88" s="230" t="str">
        <f t="shared" si="104"/>
        <v/>
      </c>
      <c r="BS88" s="230" t="str">
        <f t="shared" si="105"/>
        <v/>
      </c>
      <c r="BT88" s="230" t="str">
        <f t="shared" si="106"/>
        <v/>
      </c>
      <c r="BU88" s="230" t="str">
        <f t="shared" si="107"/>
        <v/>
      </c>
      <c r="BV88" s="230" t="str">
        <f t="shared" si="108"/>
        <v/>
      </c>
      <c r="BW88" s="230" t="str">
        <f>IF(COUNTIFS($BR$10:$BR$259,$BR88,$E$10:$E$259,$E88)&lt;&gt;COUNTIFS($BR$10:$BR$259,$BR88,$E$10:$E$259,$E88,G$10:G$259,G88),BW$8&amp;" for this company in this year is inconsistent across funds, please update accordingly. "&amp;CHAR(10),IF(G88="","",IF(IFERROR(OR(INT(G88)&lt;&gt;G88,ISTEXT(G88),G88&gt;'Source Data (Hidden)'!$T$3),TRUE),"Invalid year of initial investment - Please ensure that the input is a year (not a date) and is not future dated. "&amp;CHAR(10),"")))</f>
        <v/>
      </c>
      <c r="BX88" s="230"/>
      <c r="BY88" s="230" t="str">
        <f>IF(COUNTIFS($BR$10:$BR$259,$BR88,$E$10:$E$259,$E88)&lt;&gt;COUNTIFS($BR$10:$BR$259,$BR88,$E$10:$E$259,$E88,I$10:I$259,I88),BY$8&amp;" for this company in this year is inconsistent across funds, please update accordingly. "&amp;CHAR(10),IF(I88="","",IF(COUNTIF('Source Data (Hidden)'!$A$3:$B$255,I88)=0,"Invalid country of domicile - Please enter a valid input using the drop-down in the 'Country of domicile' column in the EDCI Data tab. "&amp;CHAR(10),"")))</f>
        <v/>
      </c>
      <c r="BZ88" s="230" t="str">
        <f>IF(COUNTIFS($BR$10:$BR$259,$BR88,$E$10:$E$259,$E88)&lt;&gt;COUNTIFS($BR$10:$BR$259,$BR88,$E$10:$E$259,$E88,J$10:J$259,J88),BZ$8&amp;" for this company in this year is inconsistent across funds, please update accordingly. "&amp;CHAR(10),IF(J88="","",IF(COUNTIF('Source Data (Hidden)'!$A$3:$B$255,J88)=0,"Invalid primary country of operations - Please enter a valid input using the drop-down in the 'Primary country of operations' column in the EDCI Data tab and ensure that you have narrowed this down to 1 primary country of operations. "&amp;CHAR(10),"")))</f>
        <v/>
      </c>
      <c r="CA88" s="230" t="str">
        <f>IF(COUNTIFS($BR$10:$BR$259,$BR88,$E$10:$E$259,$E88)&lt;&gt;COUNTIFS($BR$10:$BR$259,$BR88,$E$10:$E$259,$E88,K$10:K$259,K88),CA$8&amp;" for this company in this year is inconsistent across funds, please update accordingly. "&amp;CHAR(10),IF(K88="","",IF(COUNTIF('Source Data (Hidden)'!$C$3:$C$4,K88)&lt;&gt;1,"Invalid company structure - Please classify the portfolio company as either 'Private' or 'Public'. "&amp;CHAR(10),"")))</f>
        <v/>
      </c>
      <c r="CB88" s="230" t="str">
        <f>IF(COUNTIFS($BR$10:$BR$259,$BR88,$E$10:$E$259,$E88)&lt;&gt;COUNTIFS($BR$10:$BR$259,$BR88,$E$10:$E$259,$E88,L$10:L$259,L88),CB$8&amp;" for this company in this year is inconsistent across funds, please update accordingly. "&amp;CHAR(10),IF(L88="","",IF(COUNTIF('Source Data (Hidden)'!$D$3:$D$5,L88)&lt;&gt;1,"Invalid growth stage of company - Please describe the growth stage of the company as either 'Venture', 'Growth' or 'Buyout'. " &amp; CHAR(10),"")))</f>
        <v/>
      </c>
      <c r="CC88" s="230" t="str">
        <f t="shared" si="109"/>
        <v/>
      </c>
      <c r="CD88" s="283" t="str">
        <f t="shared" si="110"/>
        <v/>
      </c>
      <c r="CE88" s="230" t="str">
        <f>IF(COUNTIFS($BR$10:$BR$259,$BR88,$E$10:$E$259,$E88)&lt;&gt;COUNTIFS($BR$10:$BR$259,$BR88,$E$10:$E$259,$E88,O$10:O$259,O88),CE$8&amp;" for this company in this year is inconsistent across funds, please update accordingly. "&amp;CHAR(10),IF(O88="","",IF(COUNTIF('Source Data (Hidden)'!$G$3:$G$13,O88)&lt;&gt;1,"Invalid sector of operations SICS name - Please ensure that you have selected a valid sector of operations using the drop-down list available in the corresponding column in the EDCI Data tab. " &amp; CHAR(10),"")))</f>
        <v/>
      </c>
      <c r="CF88" s="230" t="str">
        <f t="shared" ca="1" si="111"/>
        <v/>
      </c>
      <c r="CG88" s="230" t="str">
        <f t="shared" ca="1" si="112"/>
        <v/>
      </c>
      <c r="CH88" s="230" t="str">
        <f>IF(COUNTIFS($BR$10:$BR$259,$BR88,$E$10:$E$259,$E88)&lt;&gt;COUNTIFS($BR$10:$BR$259,$BR88,$E$10:$E$259,$E88,R$10:R$259,R88),CH$8&amp;" for this company in this year is inconsistent across funds, please update accordingly. "&amp;CHAR(10),IF(R88="","",IF(COUNTIF('Source Data (Hidden)'!$F$3:$F$183,R88)&lt;&gt;1,"Invalid currency input - Please ensure that the currency entered is a monetary unit described using three letter code (ISO 4217 code). " &amp; CHAR(10),"")))</f>
        <v/>
      </c>
      <c r="CI88" s="230" t="str">
        <f t="shared" si="113"/>
        <v/>
      </c>
      <c r="CJ88" s="230" t="str">
        <f t="shared" si="114"/>
        <v/>
      </c>
      <c r="CK88" s="230" t="str">
        <f t="shared" si="115"/>
        <v/>
      </c>
      <c r="CL88" s="230" t="str">
        <f t="shared" si="116"/>
        <v/>
      </c>
      <c r="CM88" s="230" t="str">
        <f>IF(COUNTIFS($BR$10:$BR$259,$BR88,$E$10:$E$259,$E88)&lt;&gt;COUNTIFS($BR$10:$BR$259,$BR88,$E$10:$E$259,$E88,W$10:W$259,W88),CM$8&amp;" for this company in this year is inconsistent across funds, please update accordingly. "&amp;CHAR(10),IF(W88="","",IF(COUNTIF('Source Data (Hidden)'!$L$3:$L$6,W88)&lt;&gt;1,"Invalid input for Scope 1 Methodology - Please choose one of the options from the drop-down list in the corresponding column in the EDCI Data tab. " &amp; CHAR(10),"")))</f>
        <v/>
      </c>
      <c r="CN88" s="230" t="str">
        <f t="shared" si="117"/>
        <v/>
      </c>
      <c r="CO88" s="230" t="str">
        <f>IF(COUNTIFS($BR$10:$BR$259,$BR88,$E$10:$E$259,$E88)&lt;&gt;COUNTIFS($BR$10:$BR$259,$BR88,$E$10:$E$259,$E88,Y$10:Y$259,Y88),CO$8&amp;" for this company in this year is inconsistent across funds, please update accordingly. "&amp;CHAR(10),IF(Y88="","",IF(COUNTIF('Source Data (Hidden)'!$M$3:$M$5,Y88)&lt;&gt;1,"Invalid input for Scope 2 Methodology - Please choose one of the options from the drop-down list in the corresponding column in the EDCI Data tab. " &amp; CHAR(10),"")))</f>
        <v/>
      </c>
      <c r="CP88" s="230" t="str">
        <f t="shared" si="118"/>
        <v/>
      </c>
      <c r="CQ88" s="230" t="str">
        <f>IF(COUNTIFS($BR$10:$BR$259,$BR88,$E$10:$E$259,$E88)&lt;&gt;COUNTIFS($BR$10:$BR$259,$BR88,$E$10:$E$259,$E88,AA$10:AA$259,AA88),CQ$8&amp;" for this company in this year is inconsistent across funds, please update accordingly. "&amp;CHAR(10),IF(AA88="","",IF(COUNTIF('Source Data (Hidden)'!$N$3:$N$6,AA88)&lt;&gt;1,"Invalid input for Scope 3 Methodology - Please choose one of the options from the drop-down list in the corresponding column in the EDCI Data tab. " &amp; CHAR(10),"")))</f>
        <v/>
      </c>
      <c r="CR88" s="230" t="str">
        <f t="shared" si="119"/>
        <v/>
      </c>
      <c r="CS88" s="230" t="str">
        <f t="shared" si="120"/>
        <v/>
      </c>
      <c r="CT88" s="230" t="str">
        <f t="shared" si="121"/>
        <v/>
      </c>
      <c r="CU88" s="230" t="str">
        <f t="shared" si="122"/>
        <v/>
      </c>
      <c r="CV88" s="230" t="str">
        <f t="shared" si="123"/>
        <v/>
      </c>
      <c r="CW88" s="230" t="str">
        <f t="shared" si="124"/>
        <v/>
      </c>
      <c r="CX88" s="230" t="str">
        <f t="shared" si="125"/>
        <v/>
      </c>
      <c r="CY88" s="230" t="str">
        <f t="shared" si="126"/>
        <v/>
      </c>
      <c r="CZ88" s="230" t="str">
        <f t="shared" si="127"/>
        <v/>
      </c>
      <c r="DA88" s="230" t="str">
        <f t="shared" si="128"/>
        <v/>
      </c>
      <c r="DB88" s="230" t="str">
        <f t="shared" si="129"/>
        <v/>
      </c>
      <c r="DC88" s="230" t="str">
        <f t="shared" si="130"/>
        <v/>
      </c>
      <c r="DD88" s="230" t="str">
        <f t="shared" si="131"/>
        <v/>
      </c>
      <c r="DE88" s="230" t="str">
        <f t="shared" si="132"/>
        <v/>
      </c>
      <c r="DF88" s="230" t="str">
        <f t="shared" si="133"/>
        <v/>
      </c>
      <c r="DG88" s="230" t="str">
        <f t="shared" si="134"/>
        <v/>
      </c>
      <c r="DH88" s="283" t="str">
        <f t="shared" si="135"/>
        <v/>
      </c>
      <c r="DI88" s="230" t="str">
        <f t="shared" si="136"/>
        <v/>
      </c>
      <c r="DJ88" s="230" t="str">
        <f>IF(COUNTIFS($BR$10:$BR$259,$BR88,$E$10:$E$259,$E88)&lt;&gt;COUNTIFS($BR$10:$BR$259,$BR88,$E$10:$E$259,$E88,AT$10:AT$259,AT88),DJ$8&amp;" for this company in this year is inconsistent across funds, please update accordingly. "&amp;CHAR(10),IF(AT88="","",IF(COUNTIF('Source Data (Hidden)'!$O$3:$O$5,AT88)&lt;&gt;1,"Invalid input for 'Does this Portco have a decarbonization strategy/plan in place' - Please ensure that you have selected a valid response using the drop-down list available in the corresponding column in the EDCI Data tab. " &amp; CHAR(10),"")))</f>
        <v/>
      </c>
      <c r="DK88" s="230" t="str">
        <f>IF(COUNTIFS($BR$10:$BR$259,$BR88,$E$10:$E$259,$E88)&lt;&gt;COUNTIFS($BR$10:$BR$259,$BR88,$E$10:$E$259,$E88,AU$10:AU$259,AU88),DK$8&amp;" for this company in this year is inconsistent across funds, please update accordingly. "&amp;CHAR(10),IF(AU88="","",IF(COUNTIF('Source Data (Hidden)'!$P$3:$P$5,AU88)&lt;&gt;1,"Invalid input for 'Does the Portfolio Company have a short-term GHG emission reduction target' - Please ensure you have selected a valid response using the drop-down list available in the corresponding column in the EDCI Data tab. " &amp; CHAR(10),"")))</f>
        <v/>
      </c>
      <c r="DL88" s="230" t="str">
        <f>IF(COUNTIFS($BR$10:$BR$259,$BR88,$E$10:$E$259,$E88)&lt;&gt;COUNTIFS($BR$10:$BR$259,$BR88,$E$10:$E$259,$E88,AV$10:AV$259,AV88),DL$8&amp;" for this company in this year is inconsistent across funds, please update accordingly. "&amp;CHAR(10),IF(AV88="","",IF(COUNTIF('Source Data (Hidden)'!$Q$3:$Q$6,AV88)&lt;&gt;1,"Invalid input for 'Does the Portfolio Company have a long-term net zero goal' - Please ensure that you have selected a valid response using the drop-down list available in the corresponding column in the EDCI Data tab. " &amp; CHAR(10),"")))</f>
        <v/>
      </c>
      <c r="DM88" s="230" t="str">
        <f t="shared" si="137"/>
        <v/>
      </c>
      <c r="DN88" s="230" t="str">
        <f t="shared" si="138"/>
        <v/>
      </c>
      <c r="DO88" s="230" t="str">
        <f t="shared" si="139"/>
        <v/>
      </c>
      <c r="DP88" s="230"/>
      <c r="DQ88" s="230" t="str">
        <f t="shared" si="140"/>
        <v/>
      </c>
      <c r="DR88" s="230" t="str">
        <f t="shared" si="141"/>
        <v/>
      </c>
      <c r="DS88" s="230" t="str">
        <f t="shared" si="142"/>
        <v/>
      </c>
      <c r="DT88" s="230" t="str">
        <f t="shared" si="143"/>
        <v/>
      </c>
      <c r="DU88" s="230" t="str">
        <f t="shared" si="144"/>
        <v/>
      </c>
      <c r="DV88" s="230" t="str">
        <f t="shared" si="145"/>
        <v/>
      </c>
      <c r="DW88" s="230" t="str">
        <f t="shared" si="146"/>
        <v/>
      </c>
      <c r="DX88" s="230" t="str">
        <f t="shared" si="147"/>
        <v/>
      </c>
      <c r="DY88" s="230" t="str">
        <f t="shared" si="148"/>
        <v/>
      </c>
      <c r="DZ88" s="230" t="str">
        <f t="shared" si="149"/>
        <v/>
      </c>
      <c r="EA88" s="230" t="str">
        <f t="shared" si="150"/>
        <v/>
      </c>
      <c r="EB88" s="230" t="str">
        <f t="shared" si="151"/>
        <v/>
      </c>
      <c r="EC88" s="284" t="str">
        <f t="shared" si="152"/>
        <v/>
      </c>
      <c r="ED88" s="284" t="str">
        <f t="shared" si="153"/>
        <v/>
      </c>
      <c r="EE88" s="230" t="str">
        <f t="shared" si="154"/>
        <v/>
      </c>
      <c r="EF88" s="230" t="str">
        <f>IF(COUNTIFS($BR$10:$BR$259,$BR88,$E$10:$E$259,$E88)&lt;&gt;COUNTIFS($BR$10:$BR$259,$BR88,$E$10:$E$259,$E88,BP$10:BP$259,BP88),EF$8&amp;" for this company in this year is inconsistent across funds, please update accordingly. "&amp;CHAR(10),IF(AND(BP88="",BQ88=""),"",IF(OR(AND(BQ88&lt;&gt;"",BP88&lt;&gt;"",BP88&lt;&gt;"Y"),AND(BQ88&lt;&gt;"",BP88=""),COUNTIF('Source Data (Hidden)'!$S$3:$S$4,BP88)&lt;&gt;1),"Invalid input for 'Do you conduct an employee survey' - Please ensure the input is either Y or N or leave blank if data is not available. If you have reported a % response rate to employee survey then the input for this metric should be Y. " &amp; CHAR(10),"")))</f>
        <v/>
      </c>
      <c r="EG88" s="230" t="str">
        <f t="shared" si="155"/>
        <v/>
      </c>
    </row>
    <row r="89" spans="1:137" s="154" customFormat="1" ht="60" customHeight="1" x14ac:dyDescent="0.35">
      <c r="A89" s="153"/>
      <c r="B89" s="212" t="str">
        <f t="shared" ca="1" si="102"/>
        <v/>
      </c>
      <c r="C89" s="213" t="str">
        <f>IF('EDCI Data'!B89="","",'EDCI Data'!B89)</f>
        <v/>
      </c>
      <c r="D89" s="214" t="str">
        <f>IF('EDCI Data'!C89="","",'EDCI Data'!C89)</f>
        <v/>
      </c>
      <c r="E89" s="215" t="str">
        <f>IF('EDCI Data'!D89="","",'EDCI Data'!D89)</f>
        <v/>
      </c>
      <c r="F89" s="216" t="str">
        <f>IF('EDCI Data'!E89="","",'EDCI Data'!E89)</f>
        <v/>
      </c>
      <c r="G89" s="213" t="str">
        <f>IF('EDCI Data'!F89="","",'EDCI Data'!F89)</f>
        <v/>
      </c>
      <c r="H89" s="213" t="str">
        <f>IF('EDCI Data'!G89="","",'EDCI Data'!G89)</f>
        <v/>
      </c>
      <c r="I89" s="213" t="str">
        <f>IF('EDCI Data'!H89="","",'EDCI Data'!H89)</f>
        <v/>
      </c>
      <c r="J89" s="213" t="str">
        <f>IF('EDCI Data'!I89="","",'EDCI Data'!I89)</f>
        <v/>
      </c>
      <c r="K89" s="213" t="str">
        <f>IF('EDCI Data'!J89="","",'EDCI Data'!J89)</f>
        <v/>
      </c>
      <c r="L89" s="213" t="str">
        <f>IF('EDCI Data'!K89="","",'EDCI Data'!K89)</f>
        <v/>
      </c>
      <c r="M89" s="217" t="str">
        <f>IF('EDCI Data'!L89="","",'EDCI Data'!L89)</f>
        <v/>
      </c>
      <c r="N89" s="217" t="str">
        <f>IF('EDCI Data'!M89="","",'EDCI Data'!M89)</f>
        <v/>
      </c>
      <c r="O89" s="213" t="str">
        <f>IF('EDCI Data'!N89="","",'EDCI Data'!N89)</f>
        <v/>
      </c>
      <c r="P89" s="213" t="str">
        <f>IF('EDCI Data'!O89="","",'EDCI Data'!O89)</f>
        <v/>
      </c>
      <c r="Q89" s="213" t="str">
        <f>IF('EDCI Data'!P89="","",'EDCI Data'!P89)</f>
        <v/>
      </c>
      <c r="R89" s="213" t="str">
        <f>IF('EDCI Data'!Q89="","",'EDCI Data'!Q89)</f>
        <v/>
      </c>
      <c r="S89" s="218" t="str">
        <f>IF('EDCI Data'!R89="","",'EDCI Data'!R89)</f>
        <v/>
      </c>
      <c r="T89" s="219" t="str">
        <f>IF('EDCI Data'!S89="","",'EDCI Data'!S89)</f>
        <v/>
      </c>
      <c r="U89" s="219" t="str">
        <f>IF('EDCI Data'!T89="","",'EDCI Data'!T89)</f>
        <v/>
      </c>
      <c r="V89" s="220" t="str">
        <f>IF('EDCI Data'!U89="","",'EDCI Data'!U89)</f>
        <v/>
      </c>
      <c r="W89" s="213" t="str">
        <f>IF('EDCI Data'!V89="","",'EDCI Data'!V89)</f>
        <v/>
      </c>
      <c r="X89" s="220" t="str">
        <f>IF('EDCI Data'!W89="","",'EDCI Data'!W89)</f>
        <v/>
      </c>
      <c r="Y89" s="213" t="str">
        <f>IF('EDCI Data'!X89="","",'EDCI Data'!X89)</f>
        <v/>
      </c>
      <c r="Z89" s="220" t="str">
        <f>IF('EDCI Data'!Y89="","",'EDCI Data'!Y89)</f>
        <v/>
      </c>
      <c r="AA89" s="213" t="str">
        <f>IF('EDCI Data'!Z89="","",'EDCI Data'!Z89)</f>
        <v/>
      </c>
      <c r="AB89" s="213" t="str">
        <f>IF('EDCI Data'!AA89="","",'EDCI Data'!AA89)</f>
        <v/>
      </c>
      <c r="AC89" s="213" t="str">
        <f>IF('EDCI Data'!AB89="","",'EDCI Data'!AB89)</f>
        <v/>
      </c>
      <c r="AD89" s="213" t="str">
        <f>IF('EDCI Data'!AC89="","",'EDCI Data'!AC89)</f>
        <v/>
      </c>
      <c r="AE89" s="213" t="str">
        <f>IF('EDCI Data'!AD89="","",'EDCI Data'!AD89)</f>
        <v/>
      </c>
      <c r="AF89" s="213" t="str">
        <f>IF('EDCI Data'!AE89="","",'EDCI Data'!AE89)</f>
        <v/>
      </c>
      <c r="AG89" s="213" t="str">
        <f>IF('EDCI Data'!AF89="","",'EDCI Data'!AF89)</f>
        <v/>
      </c>
      <c r="AH89" s="213" t="str">
        <f>IF('EDCI Data'!AG89="","",'EDCI Data'!AG89)</f>
        <v/>
      </c>
      <c r="AI89" s="213" t="str">
        <f>IF('EDCI Data'!AH89="","",'EDCI Data'!AH89)</f>
        <v/>
      </c>
      <c r="AJ89" s="213" t="str">
        <f>IF('EDCI Data'!AI89="","",'EDCI Data'!AI89)</f>
        <v/>
      </c>
      <c r="AK89" s="213" t="str">
        <f>IF('EDCI Data'!AJ89="","",'EDCI Data'!AJ89)</f>
        <v/>
      </c>
      <c r="AL89" s="213" t="str">
        <f>IF('EDCI Data'!AK89="","",'EDCI Data'!AK89)</f>
        <v/>
      </c>
      <c r="AM89" s="213" t="str">
        <f>IF('EDCI Data'!AL89="","",'EDCI Data'!AL89)</f>
        <v/>
      </c>
      <c r="AN89" s="213" t="str">
        <f>IF('EDCI Data'!AM89="","",'EDCI Data'!AM89)</f>
        <v/>
      </c>
      <c r="AO89" s="213" t="str">
        <f>IF('EDCI Data'!AN89="","",'EDCI Data'!AN89)</f>
        <v/>
      </c>
      <c r="AP89" s="213" t="str">
        <f>IF('EDCI Data'!AO89="","",'EDCI Data'!AO89)</f>
        <v/>
      </c>
      <c r="AQ89" s="213" t="str">
        <f>IF('EDCI Data'!AP89="","",'EDCI Data'!AP89)</f>
        <v/>
      </c>
      <c r="AR89" s="213" t="str">
        <f>IF('EDCI Data'!AQ89="","",'EDCI Data'!AQ89)</f>
        <v/>
      </c>
      <c r="AS89" s="213" t="str">
        <f>IF('EDCI Data'!AR89="","",'EDCI Data'!AR89)</f>
        <v/>
      </c>
      <c r="AT89" s="213" t="str">
        <f>IF('EDCI Data'!AS89="","",'EDCI Data'!AS89)</f>
        <v/>
      </c>
      <c r="AU89" s="213" t="str">
        <f>IF('EDCI Data'!AT89="","",'EDCI Data'!AT89)</f>
        <v/>
      </c>
      <c r="AV89" s="213" t="str">
        <f>IF('EDCI Data'!AU89="","",'EDCI Data'!AU89)</f>
        <v/>
      </c>
      <c r="AW89" s="213" t="str">
        <f>IF('EDCI Data'!AV89="","",'EDCI Data'!AV89)</f>
        <v/>
      </c>
      <c r="AX89" s="221" t="str">
        <f>IF('EDCI Data'!AW89="","",'EDCI Data'!AW89)</f>
        <v/>
      </c>
      <c r="AY89" s="221" t="str">
        <f>IF('EDCI Data'!AX89="","",'EDCI Data'!AX89)</f>
        <v/>
      </c>
      <c r="AZ89" s="222" t="str">
        <f t="shared" si="103"/>
        <v/>
      </c>
      <c r="BA89" s="223" t="str">
        <f>IF('EDCI Data'!AY89="","",'EDCI Data'!AY89)</f>
        <v/>
      </c>
      <c r="BB89" s="223" t="str">
        <f>IF('EDCI Data'!AZ89="","",'EDCI Data'!AZ89)</f>
        <v/>
      </c>
      <c r="BC89" s="223" t="str">
        <f>IF('EDCI Data'!BA89="","",'EDCI Data'!BA89)</f>
        <v/>
      </c>
      <c r="BD89" s="223" t="str">
        <f>IF('EDCI Data'!BB89="","",'EDCI Data'!BB89)</f>
        <v/>
      </c>
      <c r="BE89" s="223" t="str">
        <f>IF('EDCI Data'!BC89="","",'EDCI Data'!BC89)</f>
        <v/>
      </c>
      <c r="BF89" s="223" t="str">
        <f>IF('EDCI Data'!BD89="","",'EDCI Data'!BD89)</f>
        <v/>
      </c>
      <c r="BG89" s="223" t="str">
        <f>IF('EDCI Data'!BE89="","",'EDCI Data'!BE89)</f>
        <v/>
      </c>
      <c r="BH89" s="223" t="str">
        <f>IF('EDCI Data'!BF89="","",'EDCI Data'!BF89)</f>
        <v/>
      </c>
      <c r="BI89" s="224" t="str">
        <f>IF('EDCI Data'!BG89="","",'EDCI Data'!BG89)</f>
        <v/>
      </c>
      <c r="BJ89" s="225" t="str">
        <f>IF('EDCI Data'!S89="","",'EDCI Data'!S89)</f>
        <v/>
      </c>
      <c r="BK89" s="225" t="str">
        <f>IF('EDCI Data'!T89="","",'EDCI Data'!T89)</f>
        <v/>
      </c>
      <c r="BL89" s="224" t="str">
        <f>IF('EDCI Data'!BJ89="","",'EDCI Data'!BJ89)</f>
        <v/>
      </c>
      <c r="BM89" s="226" t="str">
        <f>IF('EDCI Data'!BK89="","",'EDCI Data'!BK89)</f>
        <v/>
      </c>
      <c r="BN89" s="226" t="str">
        <f>IF('EDCI Data'!BL89="","",'EDCI Data'!BL89)</f>
        <v/>
      </c>
      <c r="BO89" s="227" t="str">
        <f>IF('EDCI Data'!BM89="","",'EDCI Data'!BM89)</f>
        <v/>
      </c>
      <c r="BP89" s="228" t="str">
        <f>IF('EDCI Data'!BN89="","",'EDCI Data'!BN89)</f>
        <v/>
      </c>
      <c r="BQ89" s="229" t="str">
        <f>IF('EDCI Data'!BO89="","",'EDCI Data'!BO89)</f>
        <v/>
      </c>
      <c r="BR89" s="230" t="str">
        <f t="shared" si="104"/>
        <v/>
      </c>
      <c r="BS89" s="230" t="str">
        <f t="shared" si="105"/>
        <v/>
      </c>
      <c r="BT89" s="230" t="str">
        <f t="shared" si="106"/>
        <v/>
      </c>
      <c r="BU89" s="230" t="str">
        <f t="shared" si="107"/>
        <v/>
      </c>
      <c r="BV89" s="230" t="str">
        <f t="shared" si="108"/>
        <v/>
      </c>
      <c r="BW89" s="230" t="str">
        <f>IF(COUNTIFS($BR$10:$BR$259,$BR89,$E$10:$E$259,$E89)&lt;&gt;COUNTIFS($BR$10:$BR$259,$BR89,$E$10:$E$259,$E89,G$10:G$259,G89),BW$8&amp;" for this company in this year is inconsistent across funds, please update accordingly. "&amp;CHAR(10),IF(G89="","",IF(IFERROR(OR(INT(G89)&lt;&gt;G89,ISTEXT(G89),G89&gt;'Source Data (Hidden)'!$T$3),TRUE),"Invalid year of initial investment - Please ensure that the input is a year (not a date) and is not future dated. "&amp;CHAR(10),"")))</f>
        <v/>
      </c>
      <c r="BX89" s="230"/>
      <c r="BY89" s="230" t="str">
        <f>IF(COUNTIFS($BR$10:$BR$259,$BR89,$E$10:$E$259,$E89)&lt;&gt;COUNTIFS($BR$10:$BR$259,$BR89,$E$10:$E$259,$E89,I$10:I$259,I89),BY$8&amp;" for this company in this year is inconsistent across funds, please update accordingly. "&amp;CHAR(10),IF(I89="","",IF(COUNTIF('Source Data (Hidden)'!$A$3:$B$255,I89)=0,"Invalid country of domicile - Please enter a valid input using the drop-down in the 'Country of domicile' column in the EDCI Data tab. "&amp;CHAR(10),"")))</f>
        <v/>
      </c>
      <c r="BZ89" s="230" t="str">
        <f>IF(COUNTIFS($BR$10:$BR$259,$BR89,$E$10:$E$259,$E89)&lt;&gt;COUNTIFS($BR$10:$BR$259,$BR89,$E$10:$E$259,$E89,J$10:J$259,J89),BZ$8&amp;" for this company in this year is inconsistent across funds, please update accordingly. "&amp;CHAR(10),IF(J89="","",IF(COUNTIF('Source Data (Hidden)'!$A$3:$B$255,J89)=0,"Invalid primary country of operations - Please enter a valid input using the drop-down in the 'Primary country of operations' column in the EDCI Data tab and ensure that you have narrowed this down to 1 primary country of operations. "&amp;CHAR(10),"")))</f>
        <v/>
      </c>
      <c r="CA89" s="230" t="str">
        <f>IF(COUNTIFS($BR$10:$BR$259,$BR89,$E$10:$E$259,$E89)&lt;&gt;COUNTIFS($BR$10:$BR$259,$BR89,$E$10:$E$259,$E89,K$10:K$259,K89),CA$8&amp;" for this company in this year is inconsistent across funds, please update accordingly. "&amp;CHAR(10),IF(K89="","",IF(COUNTIF('Source Data (Hidden)'!$C$3:$C$4,K89)&lt;&gt;1,"Invalid company structure - Please classify the portfolio company as either 'Private' or 'Public'. "&amp;CHAR(10),"")))</f>
        <v/>
      </c>
      <c r="CB89" s="230" t="str">
        <f>IF(COUNTIFS($BR$10:$BR$259,$BR89,$E$10:$E$259,$E89)&lt;&gt;COUNTIFS($BR$10:$BR$259,$BR89,$E$10:$E$259,$E89,L$10:L$259,L89),CB$8&amp;" for this company in this year is inconsistent across funds, please update accordingly. "&amp;CHAR(10),IF(L89="","",IF(COUNTIF('Source Data (Hidden)'!$D$3:$D$5,L89)&lt;&gt;1,"Invalid growth stage of company - Please describe the growth stage of the company as either 'Venture', 'Growth' or 'Buyout'. " &amp; CHAR(10),"")))</f>
        <v/>
      </c>
      <c r="CC89" s="230" t="str">
        <f t="shared" si="109"/>
        <v/>
      </c>
      <c r="CD89" s="283" t="str">
        <f t="shared" si="110"/>
        <v/>
      </c>
      <c r="CE89" s="230" t="str">
        <f>IF(COUNTIFS($BR$10:$BR$259,$BR89,$E$10:$E$259,$E89)&lt;&gt;COUNTIFS($BR$10:$BR$259,$BR89,$E$10:$E$259,$E89,O$10:O$259,O89),CE$8&amp;" for this company in this year is inconsistent across funds, please update accordingly. "&amp;CHAR(10),IF(O89="","",IF(COUNTIF('Source Data (Hidden)'!$G$3:$G$13,O89)&lt;&gt;1,"Invalid sector of operations SICS name - Please ensure that you have selected a valid sector of operations using the drop-down list available in the corresponding column in the EDCI Data tab. " &amp; CHAR(10),"")))</f>
        <v/>
      </c>
      <c r="CF89" s="230" t="str">
        <f t="shared" ca="1" si="111"/>
        <v/>
      </c>
      <c r="CG89" s="230" t="str">
        <f t="shared" ca="1" si="112"/>
        <v/>
      </c>
      <c r="CH89" s="230" t="str">
        <f>IF(COUNTIFS($BR$10:$BR$259,$BR89,$E$10:$E$259,$E89)&lt;&gt;COUNTIFS($BR$10:$BR$259,$BR89,$E$10:$E$259,$E89,R$10:R$259,R89),CH$8&amp;" for this company in this year is inconsistent across funds, please update accordingly. "&amp;CHAR(10),IF(R89="","",IF(COUNTIF('Source Data (Hidden)'!$F$3:$F$183,R89)&lt;&gt;1,"Invalid currency input - Please ensure that the currency entered is a monetary unit described using three letter code (ISO 4217 code). " &amp; CHAR(10),"")))</f>
        <v/>
      </c>
      <c r="CI89" s="230" t="str">
        <f t="shared" si="113"/>
        <v/>
      </c>
      <c r="CJ89" s="230" t="str">
        <f t="shared" si="114"/>
        <v/>
      </c>
      <c r="CK89" s="230" t="str">
        <f t="shared" si="115"/>
        <v/>
      </c>
      <c r="CL89" s="230" t="str">
        <f t="shared" si="116"/>
        <v/>
      </c>
      <c r="CM89" s="230" t="str">
        <f>IF(COUNTIFS($BR$10:$BR$259,$BR89,$E$10:$E$259,$E89)&lt;&gt;COUNTIFS($BR$10:$BR$259,$BR89,$E$10:$E$259,$E89,W$10:W$259,W89),CM$8&amp;" for this company in this year is inconsistent across funds, please update accordingly. "&amp;CHAR(10),IF(W89="","",IF(COUNTIF('Source Data (Hidden)'!$L$3:$L$6,W89)&lt;&gt;1,"Invalid input for Scope 1 Methodology - Please choose one of the options from the drop-down list in the corresponding column in the EDCI Data tab. " &amp; CHAR(10),"")))</f>
        <v/>
      </c>
      <c r="CN89" s="230" t="str">
        <f t="shared" si="117"/>
        <v/>
      </c>
      <c r="CO89" s="230" t="str">
        <f>IF(COUNTIFS($BR$10:$BR$259,$BR89,$E$10:$E$259,$E89)&lt;&gt;COUNTIFS($BR$10:$BR$259,$BR89,$E$10:$E$259,$E89,Y$10:Y$259,Y89),CO$8&amp;" for this company in this year is inconsistent across funds, please update accordingly. "&amp;CHAR(10),IF(Y89="","",IF(COUNTIF('Source Data (Hidden)'!$M$3:$M$5,Y89)&lt;&gt;1,"Invalid input for Scope 2 Methodology - Please choose one of the options from the drop-down list in the corresponding column in the EDCI Data tab. " &amp; CHAR(10),"")))</f>
        <v/>
      </c>
      <c r="CP89" s="230" t="str">
        <f t="shared" si="118"/>
        <v/>
      </c>
      <c r="CQ89" s="230" t="str">
        <f>IF(COUNTIFS($BR$10:$BR$259,$BR89,$E$10:$E$259,$E89)&lt;&gt;COUNTIFS($BR$10:$BR$259,$BR89,$E$10:$E$259,$E89,AA$10:AA$259,AA89),CQ$8&amp;" for this company in this year is inconsistent across funds, please update accordingly. "&amp;CHAR(10),IF(AA89="","",IF(COUNTIF('Source Data (Hidden)'!$N$3:$N$6,AA89)&lt;&gt;1,"Invalid input for Scope 3 Methodology - Please choose one of the options from the drop-down list in the corresponding column in the EDCI Data tab. " &amp; CHAR(10),"")))</f>
        <v/>
      </c>
      <c r="CR89" s="230" t="str">
        <f t="shared" si="119"/>
        <v/>
      </c>
      <c r="CS89" s="230" t="str">
        <f t="shared" si="120"/>
        <v/>
      </c>
      <c r="CT89" s="230" t="str">
        <f t="shared" si="121"/>
        <v/>
      </c>
      <c r="CU89" s="230" t="str">
        <f t="shared" si="122"/>
        <v/>
      </c>
      <c r="CV89" s="230" t="str">
        <f t="shared" si="123"/>
        <v/>
      </c>
      <c r="CW89" s="230" t="str">
        <f t="shared" si="124"/>
        <v/>
      </c>
      <c r="CX89" s="230" t="str">
        <f t="shared" si="125"/>
        <v/>
      </c>
      <c r="CY89" s="230" t="str">
        <f t="shared" si="126"/>
        <v/>
      </c>
      <c r="CZ89" s="230" t="str">
        <f t="shared" si="127"/>
        <v/>
      </c>
      <c r="DA89" s="230" t="str">
        <f t="shared" si="128"/>
        <v/>
      </c>
      <c r="DB89" s="230" t="str">
        <f t="shared" si="129"/>
        <v/>
      </c>
      <c r="DC89" s="230" t="str">
        <f t="shared" si="130"/>
        <v/>
      </c>
      <c r="DD89" s="230" t="str">
        <f t="shared" si="131"/>
        <v/>
      </c>
      <c r="DE89" s="230" t="str">
        <f t="shared" si="132"/>
        <v/>
      </c>
      <c r="DF89" s="230" t="str">
        <f t="shared" si="133"/>
        <v/>
      </c>
      <c r="DG89" s="230" t="str">
        <f t="shared" si="134"/>
        <v/>
      </c>
      <c r="DH89" s="283" t="str">
        <f t="shared" si="135"/>
        <v/>
      </c>
      <c r="DI89" s="230" t="str">
        <f t="shared" si="136"/>
        <v/>
      </c>
      <c r="DJ89" s="230" t="str">
        <f>IF(COUNTIFS($BR$10:$BR$259,$BR89,$E$10:$E$259,$E89)&lt;&gt;COUNTIFS($BR$10:$BR$259,$BR89,$E$10:$E$259,$E89,AT$10:AT$259,AT89),DJ$8&amp;" for this company in this year is inconsistent across funds, please update accordingly. "&amp;CHAR(10),IF(AT89="","",IF(COUNTIF('Source Data (Hidden)'!$O$3:$O$5,AT89)&lt;&gt;1,"Invalid input for 'Does this Portco have a decarbonization strategy/plan in place' - Please ensure that you have selected a valid response using the drop-down list available in the corresponding column in the EDCI Data tab. " &amp; CHAR(10),"")))</f>
        <v/>
      </c>
      <c r="DK89" s="230" t="str">
        <f>IF(COUNTIFS($BR$10:$BR$259,$BR89,$E$10:$E$259,$E89)&lt;&gt;COUNTIFS($BR$10:$BR$259,$BR89,$E$10:$E$259,$E89,AU$10:AU$259,AU89),DK$8&amp;" for this company in this year is inconsistent across funds, please update accordingly. "&amp;CHAR(10),IF(AU89="","",IF(COUNTIF('Source Data (Hidden)'!$P$3:$P$5,AU89)&lt;&gt;1,"Invalid input for 'Does the Portfolio Company have a short-term GHG emission reduction target' - Please ensure you have selected a valid response using the drop-down list available in the corresponding column in the EDCI Data tab. " &amp; CHAR(10),"")))</f>
        <v/>
      </c>
      <c r="DL89" s="230" t="str">
        <f>IF(COUNTIFS($BR$10:$BR$259,$BR89,$E$10:$E$259,$E89)&lt;&gt;COUNTIFS($BR$10:$BR$259,$BR89,$E$10:$E$259,$E89,AV$10:AV$259,AV89),DL$8&amp;" for this company in this year is inconsistent across funds, please update accordingly. "&amp;CHAR(10),IF(AV89="","",IF(COUNTIF('Source Data (Hidden)'!$Q$3:$Q$6,AV89)&lt;&gt;1,"Invalid input for 'Does the Portfolio Company have a long-term net zero goal' - Please ensure that you have selected a valid response using the drop-down list available in the corresponding column in the EDCI Data tab. " &amp; CHAR(10),"")))</f>
        <v/>
      </c>
      <c r="DM89" s="230" t="str">
        <f t="shared" si="137"/>
        <v/>
      </c>
      <c r="DN89" s="230" t="str">
        <f t="shared" si="138"/>
        <v/>
      </c>
      <c r="DO89" s="230" t="str">
        <f t="shared" si="139"/>
        <v/>
      </c>
      <c r="DP89" s="230"/>
      <c r="DQ89" s="230" t="str">
        <f t="shared" si="140"/>
        <v/>
      </c>
      <c r="DR89" s="230" t="str">
        <f t="shared" si="141"/>
        <v/>
      </c>
      <c r="DS89" s="230" t="str">
        <f t="shared" si="142"/>
        <v/>
      </c>
      <c r="DT89" s="230" t="str">
        <f t="shared" si="143"/>
        <v/>
      </c>
      <c r="DU89" s="230" t="str">
        <f t="shared" si="144"/>
        <v/>
      </c>
      <c r="DV89" s="230" t="str">
        <f t="shared" si="145"/>
        <v/>
      </c>
      <c r="DW89" s="230" t="str">
        <f t="shared" si="146"/>
        <v/>
      </c>
      <c r="DX89" s="230" t="str">
        <f t="shared" si="147"/>
        <v/>
      </c>
      <c r="DY89" s="230" t="str">
        <f t="shared" si="148"/>
        <v/>
      </c>
      <c r="DZ89" s="230" t="str">
        <f t="shared" si="149"/>
        <v/>
      </c>
      <c r="EA89" s="230" t="str">
        <f t="shared" si="150"/>
        <v/>
      </c>
      <c r="EB89" s="230" t="str">
        <f t="shared" si="151"/>
        <v/>
      </c>
      <c r="EC89" s="284" t="str">
        <f t="shared" si="152"/>
        <v/>
      </c>
      <c r="ED89" s="284" t="str">
        <f t="shared" si="153"/>
        <v/>
      </c>
      <c r="EE89" s="230" t="str">
        <f t="shared" si="154"/>
        <v/>
      </c>
      <c r="EF89" s="230" t="str">
        <f>IF(COUNTIFS($BR$10:$BR$259,$BR89,$E$10:$E$259,$E89)&lt;&gt;COUNTIFS($BR$10:$BR$259,$BR89,$E$10:$E$259,$E89,BP$10:BP$259,BP89),EF$8&amp;" for this company in this year is inconsistent across funds, please update accordingly. "&amp;CHAR(10),IF(AND(BP89="",BQ89=""),"",IF(OR(AND(BQ89&lt;&gt;"",BP89&lt;&gt;"",BP89&lt;&gt;"Y"),AND(BQ89&lt;&gt;"",BP89=""),COUNTIF('Source Data (Hidden)'!$S$3:$S$4,BP89)&lt;&gt;1),"Invalid input for 'Do you conduct an employee survey' - Please ensure the input is either Y or N or leave blank if data is not available. If you have reported a % response rate to employee survey then the input for this metric should be Y. " &amp; CHAR(10),"")))</f>
        <v/>
      </c>
      <c r="EG89" s="230" t="str">
        <f t="shared" si="155"/>
        <v/>
      </c>
    </row>
    <row r="90" spans="1:137" s="154" customFormat="1" ht="60" customHeight="1" x14ac:dyDescent="0.35">
      <c r="A90" s="153"/>
      <c r="B90" s="212" t="str">
        <f t="shared" ca="1" si="102"/>
        <v/>
      </c>
      <c r="C90" s="213" t="str">
        <f>IF('EDCI Data'!B90="","",'EDCI Data'!B90)</f>
        <v/>
      </c>
      <c r="D90" s="214" t="str">
        <f>IF('EDCI Data'!C90="","",'EDCI Data'!C90)</f>
        <v/>
      </c>
      <c r="E90" s="215" t="str">
        <f>IF('EDCI Data'!D90="","",'EDCI Data'!D90)</f>
        <v/>
      </c>
      <c r="F90" s="216" t="str">
        <f>IF('EDCI Data'!E90="","",'EDCI Data'!E90)</f>
        <v/>
      </c>
      <c r="G90" s="213" t="str">
        <f>IF('EDCI Data'!F90="","",'EDCI Data'!F90)</f>
        <v/>
      </c>
      <c r="H90" s="213" t="str">
        <f>IF('EDCI Data'!G90="","",'EDCI Data'!G90)</f>
        <v/>
      </c>
      <c r="I90" s="213" t="str">
        <f>IF('EDCI Data'!H90="","",'EDCI Data'!H90)</f>
        <v/>
      </c>
      <c r="J90" s="213" t="str">
        <f>IF('EDCI Data'!I90="","",'EDCI Data'!I90)</f>
        <v/>
      </c>
      <c r="K90" s="213" t="str">
        <f>IF('EDCI Data'!J90="","",'EDCI Data'!J90)</f>
        <v/>
      </c>
      <c r="L90" s="213" t="str">
        <f>IF('EDCI Data'!K90="","",'EDCI Data'!K90)</f>
        <v/>
      </c>
      <c r="M90" s="217" t="str">
        <f>IF('EDCI Data'!L90="","",'EDCI Data'!L90)</f>
        <v/>
      </c>
      <c r="N90" s="217" t="str">
        <f>IF('EDCI Data'!M90="","",'EDCI Data'!M90)</f>
        <v/>
      </c>
      <c r="O90" s="213" t="str">
        <f>IF('EDCI Data'!N90="","",'EDCI Data'!N90)</f>
        <v/>
      </c>
      <c r="P90" s="213" t="str">
        <f>IF('EDCI Data'!O90="","",'EDCI Data'!O90)</f>
        <v/>
      </c>
      <c r="Q90" s="213" t="str">
        <f>IF('EDCI Data'!P90="","",'EDCI Data'!P90)</f>
        <v/>
      </c>
      <c r="R90" s="213" t="str">
        <f>IF('EDCI Data'!Q90="","",'EDCI Data'!Q90)</f>
        <v/>
      </c>
      <c r="S90" s="218" t="str">
        <f>IF('EDCI Data'!R90="","",'EDCI Data'!R90)</f>
        <v/>
      </c>
      <c r="T90" s="219" t="str">
        <f>IF('EDCI Data'!S90="","",'EDCI Data'!S90)</f>
        <v/>
      </c>
      <c r="U90" s="219" t="str">
        <f>IF('EDCI Data'!T90="","",'EDCI Data'!T90)</f>
        <v/>
      </c>
      <c r="V90" s="220" t="str">
        <f>IF('EDCI Data'!U90="","",'EDCI Data'!U90)</f>
        <v/>
      </c>
      <c r="W90" s="213" t="str">
        <f>IF('EDCI Data'!V90="","",'EDCI Data'!V90)</f>
        <v/>
      </c>
      <c r="X90" s="220" t="str">
        <f>IF('EDCI Data'!W90="","",'EDCI Data'!W90)</f>
        <v/>
      </c>
      <c r="Y90" s="213" t="str">
        <f>IF('EDCI Data'!X90="","",'EDCI Data'!X90)</f>
        <v/>
      </c>
      <c r="Z90" s="220" t="str">
        <f>IF('EDCI Data'!Y90="","",'EDCI Data'!Y90)</f>
        <v/>
      </c>
      <c r="AA90" s="213" t="str">
        <f>IF('EDCI Data'!Z90="","",'EDCI Data'!Z90)</f>
        <v/>
      </c>
      <c r="AB90" s="213" t="str">
        <f>IF('EDCI Data'!AA90="","",'EDCI Data'!AA90)</f>
        <v/>
      </c>
      <c r="AC90" s="213" t="str">
        <f>IF('EDCI Data'!AB90="","",'EDCI Data'!AB90)</f>
        <v/>
      </c>
      <c r="AD90" s="213" t="str">
        <f>IF('EDCI Data'!AC90="","",'EDCI Data'!AC90)</f>
        <v/>
      </c>
      <c r="AE90" s="213" t="str">
        <f>IF('EDCI Data'!AD90="","",'EDCI Data'!AD90)</f>
        <v/>
      </c>
      <c r="AF90" s="213" t="str">
        <f>IF('EDCI Data'!AE90="","",'EDCI Data'!AE90)</f>
        <v/>
      </c>
      <c r="AG90" s="213" t="str">
        <f>IF('EDCI Data'!AF90="","",'EDCI Data'!AF90)</f>
        <v/>
      </c>
      <c r="AH90" s="213" t="str">
        <f>IF('EDCI Data'!AG90="","",'EDCI Data'!AG90)</f>
        <v/>
      </c>
      <c r="AI90" s="213" t="str">
        <f>IF('EDCI Data'!AH90="","",'EDCI Data'!AH90)</f>
        <v/>
      </c>
      <c r="AJ90" s="213" t="str">
        <f>IF('EDCI Data'!AI90="","",'EDCI Data'!AI90)</f>
        <v/>
      </c>
      <c r="AK90" s="213" t="str">
        <f>IF('EDCI Data'!AJ90="","",'EDCI Data'!AJ90)</f>
        <v/>
      </c>
      <c r="AL90" s="213" t="str">
        <f>IF('EDCI Data'!AK90="","",'EDCI Data'!AK90)</f>
        <v/>
      </c>
      <c r="AM90" s="213" t="str">
        <f>IF('EDCI Data'!AL90="","",'EDCI Data'!AL90)</f>
        <v/>
      </c>
      <c r="AN90" s="213" t="str">
        <f>IF('EDCI Data'!AM90="","",'EDCI Data'!AM90)</f>
        <v/>
      </c>
      <c r="AO90" s="213" t="str">
        <f>IF('EDCI Data'!AN90="","",'EDCI Data'!AN90)</f>
        <v/>
      </c>
      <c r="AP90" s="213" t="str">
        <f>IF('EDCI Data'!AO90="","",'EDCI Data'!AO90)</f>
        <v/>
      </c>
      <c r="AQ90" s="213" t="str">
        <f>IF('EDCI Data'!AP90="","",'EDCI Data'!AP90)</f>
        <v/>
      </c>
      <c r="AR90" s="213" t="str">
        <f>IF('EDCI Data'!AQ90="","",'EDCI Data'!AQ90)</f>
        <v/>
      </c>
      <c r="AS90" s="213" t="str">
        <f>IF('EDCI Data'!AR90="","",'EDCI Data'!AR90)</f>
        <v/>
      </c>
      <c r="AT90" s="213" t="str">
        <f>IF('EDCI Data'!AS90="","",'EDCI Data'!AS90)</f>
        <v/>
      </c>
      <c r="AU90" s="213" t="str">
        <f>IF('EDCI Data'!AT90="","",'EDCI Data'!AT90)</f>
        <v/>
      </c>
      <c r="AV90" s="213" t="str">
        <f>IF('EDCI Data'!AU90="","",'EDCI Data'!AU90)</f>
        <v/>
      </c>
      <c r="AW90" s="213" t="str">
        <f>IF('EDCI Data'!AV90="","",'EDCI Data'!AV90)</f>
        <v/>
      </c>
      <c r="AX90" s="221" t="str">
        <f>IF('EDCI Data'!AW90="","",'EDCI Data'!AW90)</f>
        <v/>
      </c>
      <c r="AY90" s="221" t="str">
        <f>IF('EDCI Data'!AX90="","",'EDCI Data'!AX90)</f>
        <v/>
      </c>
      <c r="AZ90" s="222" t="str">
        <f t="shared" si="103"/>
        <v/>
      </c>
      <c r="BA90" s="223" t="str">
        <f>IF('EDCI Data'!AY90="","",'EDCI Data'!AY90)</f>
        <v/>
      </c>
      <c r="BB90" s="223" t="str">
        <f>IF('EDCI Data'!AZ90="","",'EDCI Data'!AZ90)</f>
        <v/>
      </c>
      <c r="BC90" s="223" t="str">
        <f>IF('EDCI Data'!BA90="","",'EDCI Data'!BA90)</f>
        <v/>
      </c>
      <c r="BD90" s="223" t="str">
        <f>IF('EDCI Data'!BB90="","",'EDCI Data'!BB90)</f>
        <v/>
      </c>
      <c r="BE90" s="223" t="str">
        <f>IF('EDCI Data'!BC90="","",'EDCI Data'!BC90)</f>
        <v/>
      </c>
      <c r="BF90" s="223" t="str">
        <f>IF('EDCI Data'!BD90="","",'EDCI Data'!BD90)</f>
        <v/>
      </c>
      <c r="BG90" s="223" t="str">
        <f>IF('EDCI Data'!BE90="","",'EDCI Data'!BE90)</f>
        <v/>
      </c>
      <c r="BH90" s="223" t="str">
        <f>IF('EDCI Data'!BF90="","",'EDCI Data'!BF90)</f>
        <v/>
      </c>
      <c r="BI90" s="224" t="str">
        <f>IF('EDCI Data'!BG90="","",'EDCI Data'!BG90)</f>
        <v/>
      </c>
      <c r="BJ90" s="225" t="str">
        <f>IF('EDCI Data'!S90="","",'EDCI Data'!S90)</f>
        <v/>
      </c>
      <c r="BK90" s="225" t="str">
        <f>IF('EDCI Data'!T90="","",'EDCI Data'!T90)</f>
        <v/>
      </c>
      <c r="BL90" s="224" t="str">
        <f>IF('EDCI Data'!BJ90="","",'EDCI Data'!BJ90)</f>
        <v/>
      </c>
      <c r="BM90" s="226" t="str">
        <f>IF('EDCI Data'!BK90="","",'EDCI Data'!BK90)</f>
        <v/>
      </c>
      <c r="BN90" s="226" t="str">
        <f>IF('EDCI Data'!BL90="","",'EDCI Data'!BL90)</f>
        <v/>
      </c>
      <c r="BO90" s="227" t="str">
        <f>IF('EDCI Data'!BM90="","",'EDCI Data'!BM90)</f>
        <v/>
      </c>
      <c r="BP90" s="228" t="str">
        <f>IF('EDCI Data'!BN90="","",'EDCI Data'!BN90)</f>
        <v/>
      </c>
      <c r="BQ90" s="229" t="str">
        <f>IF('EDCI Data'!BO90="","",'EDCI Data'!BO90)</f>
        <v/>
      </c>
      <c r="BR90" s="230" t="str">
        <f t="shared" si="104"/>
        <v/>
      </c>
      <c r="BS90" s="230" t="str">
        <f t="shared" si="105"/>
        <v/>
      </c>
      <c r="BT90" s="230" t="str">
        <f t="shared" si="106"/>
        <v/>
      </c>
      <c r="BU90" s="230" t="str">
        <f t="shared" si="107"/>
        <v/>
      </c>
      <c r="BV90" s="230" t="str">
        <f t="shared" si="108"/>
        <v/>
      </c>
      <c r="BW90" s="230" t="str">
        <f>IF(COUNTIFS($BR$10:$BR$259,$BR90,$E$10:$E$259,$E90)&lt;&gt;COUNTIFS($BR$10:$BR$259,$BR90,$E$10:$E$259,$E90,G$10:G$259,G90),BW$8&amp;" for this company in this year is inconsistent across funds, please update accordingly. "&amp;CHAR(10),IF(G90="","",IF(IFERROR(OR(INT(G90)&lt;&gt;G90,ISTEXT(G90),G90&gt;'Source Data (Hidden)'!$T$3),TRUE),"Invalid year of initial investment - Please ensure that the input is a year (not a date) and is not future dated. "&amp;CHAR(10),"")))</f>
        <v/>
      </c>
      <c r="BX90" s="230"/>
      <c r="BY90" s="230" t="str">
        <f>IF(COUNTIFS($BR$10:$BR$259,$BR90,$E$10:$E$259,$E90)&lt;&gt;COUNTIFS($BR$10:$BR$259,$BR90,$E$10:$E$259,$E90,I$10:I$259,I90),BY$8&amp;" for this company in this year is inconsistent across funds, please update accordingly. "&amp;CHAR(10),IF(I90="","",IF(COUNTIF('Source Data (Hidden)'!$A$3:$B$255,I90)=0,"Invalid country of domicile - Please enter a valid input using the drop-down in the 'Country of domicile' column in the EDCI Data tab. "&amp;CHAR(10),"")))</f>
        <v/>
      </c>
      <c r="BZ90" s="230" t="str">
        <f>IF(COUNTIFS($BR$10:$BR$259,$BR90,$E$10:$E$259,$E90)&lt;&gt;COUNTIFS($BR$10:$BR$259,$BR90,$E$10:$E$259,$E90,J$10:J$259,J90),BZ$8&amp;" for this company in this year is inconsistent across funds, please update accordingly. "&amp;CHAR(10),IF(J90="","",IF(COUNTIF('Source Data (Hidden)'!$A$3:$B$255,J90)=0,"Invalid primary country of operations - Please enter a valid input using the drop-down in the 'Primary country of operations' column in the EDCI Data tab and ensure that you have narrowed this down to 1 primary country of operations. "&amp;CHAR(10),"")))</f>
        <v/>
      </c>
      <c r="CA90" s="230" t="str">
        <f>IF(COUNTIFS($BR$10:$BR$259,$BR90,$E$10:$E$259,$E90)&lt;&gt;COUNTIFS($BR$10:$BR$259,$BR90,$E$10:$E$259,$E90,K$10:K$259,K90),CA$8&amp;" for this company in this year is inconsistent across funds, please update accordingly. "&amp;CHAR(10),IF(K90="","",IF(COUNTIF('Source Data (Hidden)'!$C$3:$C$4,K90)&lt;&gt;1,"Invalid company structure - Please classify the portfolio company as either 'Private' or 'Public'. "&amp;CHAR(10),"")))</f>
        <v/>
      </c>
      <c r="CB90" s="230" t="str">
        <f>IF(COUNTIFS($BR$10:$BR$259,$BR90,$E$10:$E$259,$E90)&lt;&gt;COUNTIFS($BR$10:$BR$259,$BR90,$E$10:$E$259,$E90,L$10:L$259,L90),CB$8&amp;" for this company in this year is inconsistent across funds, please update accordingly. "&amp;CHAR(10),IF(L90="","",IF(COUNTIF('Source Data (Hidden)'!$D$3:$D$5,L90)&lt;&gt;1,"Invalid growth stage of company - Please describe the growth stage of the company as either 'Venture', 'Growth' or 'Buyout'. " &amp; CHAR(10),"")))</f>
        <v/>
      </c>
      <c r="CC90" s="230" t="str">
        <f t="shared" si="109"/>
        <v/>
      </c>
      <c r="CD90" s="283" t="str">
        <f t="shared" si="110"/>
        <v/>
      </c>
      <c r="CE90" s="230" t="str">
        <f>IF(COUNTIFS($BR$10:$BR$259,$BR90,$E$10:$E$259,$E90)&lt;&gt;COUNTIFS($BR$10:$BR$259,$BR90,$E$10:$E$259,$E90,O$10:O$259,O90),CE$8&amp;" for this company in this year is inconsistent across funds, please update accordingly. "&amp;CHAR(10),IF(O90="","",IF(COUNTIF('Source Data (Hidden)'!$G$3:$G$13,O90)&lt;&gt;1,"Invalid sector of operations SICS name - Please ensure that you have selected a valid sector of operations using the drop-down list available in the corresponding column in the EDCI Data tab. " &amp; CHAR(10),"")))</f>
        <v/>
      </c>
      <c r="CF90" s="230" t="str">
        <f t="shared" ca="1" si="111"/>
        <v/>
      </c>
      <c r="CG90" s="230" t="str">
        <f t="shared" ca="1" si="112"/>
        <v/>
      </c>
      <c r="CH90" s="230" t="str">
        <f>IF(COUNTIFS($BR$10:$BR$259,$BR90,$E$10:$E$259,$E90)&lt;&gt;COUNTIFS($BR$10:$BR$259,$BR90,$E$10:$E$259,$E90,R$10:R$259,R90),CH$8&amp;" for this company in this year is inconsistent across funds, please update accordingly. "&amp;CHAR(10),IF(R90="","",IF(COUNTIF('Source Data (Hidden)'!$F$3:$F$183,R90)&lt;&gt;1,"Invalid currency input - Please ensure that the currency entered is a monetary unit described using three letter code (ISO 4217 code). " &amp; CHAR(10),"")))</f>
        <v/>
      </c>
      <c r="CI90" s="230" t="str">
        <f t="shared" si="113"/>
        <v/>
      </c>
      <c r="CJ90" s="230" t="str">
        <f t="shared" si="114"/>
        <v/>
      </c>
      <c r="CK90" s="230" t="str">
        <f t="shared" si="115"/>
        <v/>
      </c>
      <c r="CL90" s="230" t="str">
        <f t="shared" si="116"/>
        <v/>
      </c>
      <c r="CM90" s="230" t="str">
        <f>IF(COUNTIFS($BR$10:$BR$259,$BR90,$E$10:$E$259,$E90)&lt;&gt;COUNTIFS($BR$10:$BR$259,$BR90,$E$10:$E$259,$E90,W$10:W$259,W90),CM$8&amp;" for this company in this year is inconsistent across funds, please update accordingly. "&amp;CHAR(10),IF(W90="","",IF(COUNTIF('Source Data (Hidden)'!$L$3:$L$6,W90)&lt;&gt;1,"Invalid input for Scope 1 Methodology - Please choose one of the options from the drop-down list in the corresponding column in the EDCI Data tab. " &amp; CHAR(10),"")))</f>
        <v/>
      </c>
      <c r="CN90" s="230" t="str">
        <f t="shared" si="117"/>
        <v/>
      </c>
      <c r="CO90" s="230" t="str">
        <f>IF(COUNTIFS($BR$10:$BR$259,$BR90,$E$10:$E$259,$E90)&lt;&gt;COUNTIFS($BR$10:$BR$259,$BR90,$E$10:$E$259,$E90,Y$10:Y$259,Y90),CO$8&amp;" for this company in this year is inconsistent across funds, please update accordingly. "&amp;CHAR(10),IF(Y90="","",IF(COUNTIF('Source Data (Hidden)'!$M$3:$M$5,Y90)&lt;&gt;1,"Invalid input for Scope 2 Methodology - Please choose one of the options from the drop-down list in the corresponding column in the EDCI Data tab. " &amp; CHAR(10),"")))</f>
        <v/>
      </c>
      <c r="CP90" s="230" t="str">
        <f t="shared" si="118"/>
        <v/>
      </c>
      <c r="CQ90" s="230" t="str">
        <f>IF(COUNTIFS($BR$10:$BR$259,$BR90,$E$10:$E$259,$E90)&lt;&gt;COUNTIFS($BR$10:$BR$259,$BR90,$E$10:$E$259,$E90,AA$10:AA$259,AA90),CQ$8&amp;" for this company in this year is inconsistent across funds, please update accordingly. "&amp;CHAR(10),IF(AA90="","",IF(COUNTIF('Source Data (Hidden)'!$N$3:$N$6,AA90)&lt;&gt;1,"Invalid input for Scope 3 Methodology - Please choose one of the options from the drop-down list in the corresponding column in the EDCI Data tab. " &amp; CHAR(10),"")))</f>
        <v/>
      </c>
      <c r="CR90" s="230" t="str">
        <f t="shared" si="119"/>
        <v/>
      </c>
      <c r="CS90" s="230" t="str">
        <f t="shared" si="120"/>
        <v/>
      </c>
      <c r="CT90" s="230" t="str">
        <f t="shared" si="121"/>
        <v/>
      </c>
      <c r="CU90" s="230" t="str">
        <f t="shared" si="122"/>
        <v/>
      </c>
      <c r="CV90" s="230" t="str">
        <f t="shared" si="123"/>
        <v/>
      </c>
      <c r="CW90" s="230" t="str">
        <f t="shared" si="124"/>
        <v/>
      </c>
      <c r="CX90" s="230" t="str">
        <f t="shared" si="125"/>
        <v/>
      </c>
      <c r="CY90" s="230" t="str">
        <f t="shared" si="126"/>
        <v/>
      </c>
      <c r="CZ90" s="230" t="str">
        <f t="shared" si="127"/>
        <v/>
      </c>
      <c r="DA90" s="230" t="str">
        <f t="shared" si="128"/>
        <v/>
      </c>
      <c r="DB90" s="230" t="str">
        <f t="shared" si="129"/>
        <v/>
      </c>
      <c r="DC90" s="230" t="str">
        <f t="shared" si="130"/>
        <v/>
      </c>
      <c r="DD90" s="230" t="str">
        <f t="shared" si="131"/>
        <v/>
      </c>
      <c r="DE90" s="230" t="str">
        <f t="shared" si="132"/>
        <v/>
      </c>
      <c r="DF90" s="230" t="str">
        <f t="shared" si="133"/>
        <v/>
      </c>
      <c r="DG90" s="230" t="str">
        <f t="shared" si="134"/>
        <v/>
      </c>
      <c r="DH90" s="283" t="str">
        <f t="shared" si="135"/>
        <v/>
      </c>
      <c r="DI90" s="230" t="str">
        <f t="shared" si="136"/>
        <v/>
      </c>
      <c r="DJ90" s="230" t="str">
        <f>IF(COUNTIFS($BR$10:$BR$259,$BR90,$E$10:$E$259,$E90)&lt;&gt;COUNTIFS($BR$10:$BR$259,$BR90,$E$10:$E$259,$E90,AT$10:AT$259,AT90),DJ$8&amp;" for this company in this year is inconsistent across funds, please update accordingly. "&amp;CHAR(10),IF(AT90="","",IF(COUNTIF('Source Data (Hidden)'!$O$3:$O$5,AT90)&lt;&gt;1,"Invalid input for 'Does this Portco have a decarbonization strategy/plan in place' - Please ensure that you have selected a valid response using the drop-down list available in the corresponding column in the EDCI Data tab. " &amp; CHAR(10),"")))</f>
        <v/>
      </c>
      <c r="DK90" s="230" t="str">
        <f>IF(COUNTIFS($BR$10:$BR$259,$BR90,$E$10:$E$259,$E90)&lt;&gt;COUNTIFS($BR$10:$BR$259,$BR90,$E$10:$E$259,$E90,AU$10:AU$259,AU90),DK$8&amp;" for this company in this year is inconsistent across funds, please update accordingly. "&amp;CHAR(10),IF(AU90="","",IF(COUNTIF('Source Data (Hidden)'!$P$3:$P$5,AU90)&lt;&gt;1,"Invalid input for 'Does the Portfolio Company have a short-term GHG emission reduction target' - Please ensure you have selected a valid response using the drop-down list available in the corresponding column in the EDCI Data tab. " &amp; CHAR(10),"")))</f>
        <v/>
      </c>
      <c r="DL90" s="230" t="str">
        <f>IF(COUNTIFS($BR$10:$BR$259,$BR90,$E$10:$E$259,$E90)&lt;&gt;COUNTIFS($BR$10:$BR$259,$BR90,$E$10:$E$259,$E90,AV$10:AV$259,AV90),DL$8&amp;" for this company in this year is inconsistent across funds, please update accordingly. "&amp;CHAR(10),IF(AV90="","",IF(COUNTIF('Source Data (Hidden)'!$Q$3:$Q$6,AV90)&lt;&gt;1,"Invalid input for 'Does the Portfolio Company have a long-term net zero goal' - Please ensure that you have selected a valid response using the drop-down list available in the corresponding column in the EDCI Data tab. " &amp; CHAR(10),"")))</f>
        <v/>
      </c>
      <c r="DM90" s="230" t="str">
        <f t="shared" si="137"/>
        <v/>
      </c>
      <c r="DN90" s="230" t="str">
        <f t="shared" si="138"/>
        <v/>
      </c>
      <c r="DO90" s="230" t="str">
        <f t="shared" si="139"/>
        <v/>
      </c>
      <c r="DP90" s="230"/>
      <c r="DQ90" s="230" t="str">
        <f t="shared" si="140"/>
        <v/>
      </c>
      <c r="DR90" s="230" t="str">
        <f t="shared" si="141"/>
        <v/>
      </c>
      <c r="DS90" s="230" t="str">
        <f t="shared" si="142"/>
        <v/>
      </c>
      <c r="DT90" s="230" t="str">
        <f t="shared" si="143"/>
        <v/>
      </c>
      <c r="DU90" s="230" t="str">
        <f t="shared" si="144"/>
        <v/>
      </c>
      <c r="DV90" s="230" t="str">
        <f t="shared" si="145"/>
        <v/>
      </c>
      <c r="DW90" s="230" t="str">
        <f t="shared" si="146"/>
        <v/>
      </c>
      <c r="DX90" s="230" t="str">
        <f t="shared" si="147"/>
        <v/>
      </c>
      <c r="DY90" s="230" t="str">
        <f t="shared" si="148"/>
        <v/>
      </c>
      <c r="DZ90" s="230" t="str">
        <f t="shared" si="149"/>
        <v/>
      </c>
      <c r="EA90" s="230" t="str">
        <f t="shared" si="150"/>
        <v/>
      </c>
      <c r="EB90" s="230" t="str">
        <f t="shared" si="151"/>
        <v/>
      </c>
      <c r="EC90" s="284" t="str">
        <f t="shared" si="152"/>
        <v/>
      </c>
      <c r="ED90" s="284" t="str">
        <f t="shared" si="153"/>
        <v/>
      </c>
      <c r="EE90" s="230" t="str">
        <f t="shared" si="154"/>
        <v/>
      </c>
      <c r="EF90" s="230" t="str">
        <f>IF(COUNTIFS($BR$10:$BR$259,$BR90,$E$10:$E$259,$E90)&lt;&gt;COUNTIFS($BR$10:$BR$259,$BR90,$E$10:$E$259,$E90,BP$10:BP$259,BP90),EF$8&amp;" for this company in this year is inconsistent across funds, please update accordingly. "&amp;CHAR(10),IF(AND(BP90="",BQ90=""),"",IF(OR(AND(BQ90&lt;&gt;"",BP90&lt;&gt;"",BP90&lt;&gt;"Y"),AND(BQ90&lt;&gt;"",BP90=""),COUNTIF('Source Data (Hidden)'!$S$3:$S$4,BP90)&lt;&gt;1),"Invalid input for 'Do you conduct an employee survey' - Please ensure the input is either Y or N or leave blank if data is not available. If you have reported a % response rate to employee survey then the input for this metric should be Y. " &amp; CHAR(10),"")))</f>
        <v/>
      </c>
      <c r="EG90" s="230" t="str">
        <f t="shared" si="155"/>
        <v/>
      </c>
    </row>
    <row r="91" spans="1:137" s="154" customFormat="1" ht="60" customHeight="1" x14ac:dyDescent="0.35">
      <c r="A91" s="153"/>
      <c r="B91" s="212" t="str">
        <f t="shared" ca="1" si="102"/>
        <v/>
      </c>
      <c r="C91" s="213" t="str">
        <f>IF('EDCI Data'!B91="","",'EDCI Data'!B91)</f>
        <v/>
      </c>
      <c r="D91" s="214" t="str">
        <f>IF('EDCI Data'!C91="","",'EDCI Data'!C91)</f>
        <v/>
      </c>
      <c r="E91" s="215" t="str">
        <f>IF('EDCI Data'!D91="","",'EDCI Data'!D91)</f>
        <v/>
      </c>
      <c r="F91" s="216" t="str">
        <f>IF('EDCI Data'!E91="","",'EDCI Data'!E91)</f>
        <v/>
      </c>
      <c r="G91" s="213" t="str">
        <f>IF('EDCI Data'!F91="","",'EDCI Data'!F91)</f>
        <v/>
      </c>
      <c r="H91" s="213" t="str">
        <f>IF('EDCI Data'!G91="","",'EDCI Data'!G91)</f>
        <v/>
      </c>
      <c r="I91" s="213" t="str">
        <f>IF('EDCI Data'!H91="","",'EDCI Data'!H91)</f>
        <v/>
      </c>
      <c r="J91" s="213" t="str">
        <f>IF('EDCI Data'!I91="","",'EDCI Data'!I91)</f>
        <v/>
      </c>
      <c r="K91" s="213" t="str">
        <f>IF('EDCI Data'!J91="","",'EDCI Data'!J91)</f>
        <v/>
      </c>
      <c r="L91" s="213" t="str">
        <f>IF('EDCI Data'!K91="","",'EDCI Data'!K91)</f>
        <v/>
      </c>
      <c r="M91" s="217" t="str">
        <f>IF('EDCI Data'!L91="","",'EDCI Data'!L91)</f>
        <v/>
      </c>
      <c r="N91" s="217" t="str">
        <f>IF('EDCI Data'!M91="","",'EDCI Data'!M91)</f>
        <v/>
      </c>
      <c r="O91" s="213" t="str">
        <f>IF('EDCI Data'!N91="","",'EDCI Data'!N91)</f>
        <v/>
      </c>
      <c r="P91" s="213" t="str">
        <f>IF('EDCI Data'!O91="","",'EDCI Data'!O91)</f>
        <v/>
      </c>
      <c r="Q91" s="213" t="str">
        <f>IF('EDCI Data'!P91="","",'EDCI Data'!P91)</f>
        <v/>
      </c>
      <c r="R91" s="213" t="str">
        <f>IF('EDCI Data'!Q91="","",'EDCI Data'!Q91)</f>
        <v/>
      </c>
      <c r="S91" s="218" t="str">
        <f>IF('EDCI Data'!R91="","",'EDCI Data'!R91)</f>
        <v/>
      </c>
      <c r="T91" s="219" t="str">
        <f>IF('EDCI Data'!S91="","",'EDCI Data'!S91)</f>
        <v/>
      </c>
      <c r="U91" s="219" t="str">
        <f>IF('EDCI Data'!T91="","",'EDCI Data'!T91)</f>
        <v/>
      </c>
      <c r="V91" s="220" t="str">
        <f>IF('EDCI Data'!U91="","",'EDCI Data'!U91)</f>
        <v/>
      </c>
      <c r="W91" s="213" t="str">
        <f>IF('EDCI Data'!V91="","",'EDCI Data'!V91)</f>
        <v/>
      </c>
      <c r="X91" s="220" t="str">
        <f>IF('EDCI Data'!W91="","",'EDCI Data'!W91)</f>
        <v/>
      </c>
      <c r="Y91" s="213" t="str">
        <f>IF('EDCI Data'!X91="","",'EDCI Data'!X91)</f>
        <v/>
      </c>
      <c r="Z91" s="220" t="str">
        <f>IF('EDCI Data'!Y91="","",'EDCI Data'!Y91)</f>
        <v/>
      </c>
      <c r="AA91" s="213" t="str">
        <f>IF('EDCI Data'!Z91="","",'EDCI Data'!Z91)</f>
        <v/>
      </c>
      <c r="AB91" s="213" t="str">
        <f>IF('EDCI Data'!AA91="","",'EDCI Data'!AA91)</f>
        <v/>
      </c>
      <c r="AC91" s="213" t="str">
        <f>IF('EDCI Data'!AB91="","",'EDCI Data'!AB91)</f>
        <v/>
      </c>
      <c r="AD91" s="213" t="str">
        <f>IF('EDCI Data'!AC91="","",'EDCI Data'!AC91)</f>
        <v/>
      </c>
      <c r="AE91" s="213" t="str">
        <f>IF('EDCI Data'!AD91="","",'EDCI Data'!AD91)</f>
        <v/>
      </c>
      <c r="AF91" s="213" t="str">
        <f>IF('EDCI Data'!AE91="","",'EDCI Data'!AE91)</f>
        <v/>
      </c>
      <c r="AG91" s="213" t="str">
        <f>IF('EDCI Data'!AF91="","",'EDCI Data'!AF91)</f>
        <v/>
      </c>
      <c r="AH91" s="213" t="str">
        <f>IF('EDCI Data'!AG91="","",'EDCI Data'!AG91)</f>
        <v/>
      </c>
      <c r="AI91" s="213" t="str">
        <f>IF('EDCI Data'!AH91="","",'EDCI Data'!AH91)</f>
        <v/>
      </c>
      <c r="AJ91" s="213" t="str">
        <f>IF('EDCI Data'!AI91="","",'EDCI Data'!AI91)</f>
        <v/>
      </c>
      <c r="AK91" s="213" t="str">
        <f>IF('EDCI Data'!AJ91="","",'EDCI Data'!AJ91)</f>
        <v/>
      </c>
      <c r="AL91" s="213" t="str">
        <f>IF('EDCI Data'!AK91="","",'EDCI Data'!AK91)</f>
        <v/>
      </c>
      <c r="AM91" s="213" t="str">
        <f>IF('EDCI Data'!AL91="","",'EDCI Data'!AL91)</f>
        <v/>
      </c>
      <c r="AN91" s="213" t="str">
        <f>IF('EDCI Data'!AM91="","",'EDCI Data'!AM91)</f>
        <v/>
      </c>
      <c r="AO91" s="213" t="str">
        <f>IF('EDCI Data'!AN91="","",'EDCI Data'!AN91)</f>
        <v/>
      </c>
      <c r="AP91" s="213" t="str">
        <f>IF('EDCI Data'!AO91="","",'EDCI Data'!AO91)</f>
        <v/>
      </c>
      <c r="AQ91" s="213" t="str">
        <f>IF('EDCI Data'!AP91="","",'EDCI Data'!AP91)</f>
        <v/>
      </c>
      <c r="AR91" s="213" t="str">
        <f>IF('EDCI Data'!AQ91="","",'EDCI Data'!AQ91)</f>
        <v/>
      </c>
      <c r="AS91" s="213" t="str">
        <f>IF('EDCI Data'!AR91="","",'EDCI Data'!AR91)</f>
        <v/>
      </c>
      <c r="AT91" s="213" t="str">
        <f>IF('EDCI Data'!AS91="","",'EDCI Data'!AS91)</f>
        <v/>
      </c>
      <c r="AU91" s="213" t="str">
        <f>IF('EDCI Data'!AT91="","",'EDCI Data'!AT91)</f>
        <v/>
      </c>
      <c r="AV91" s="213" t="str">
        <f>IF('EDCI Data'!AU91="","",'EDCI Data'!AU91)</f>
        <v/>
      </c>
      <c r="AW91" s="213" t="str">
        <f>IF('EDCI Data'!AV91="","",'EDCI Data'!AV91)</f>
        <v/>
      </c>
      <c r="AX91" s="221" t="str">
        <f>IF('EDCI Data'!AW91="","",'EDCI Data'!AW91)</f>
        <v/>
      </c>
      <c r="AY91" s="221" t="str">
        <f>IF('EDCI Data'!AX91="","",'EDCI Data'!AX91)</f>
        <v/>
      </c>
      <c r="AZ91" s="222" t="str">
        <f t="shared" si="103"/>
        <v/>
      </c>
      <c r="BA91" s="223" t="str">
        <f>IF('EDCI Data'!AY91="","",'EDCI Data'!AY91)</f>
        <v/>
      </c>
      <c r="BB91" s="223" t="str">
        <f>IF('EDCI Data'!AZ91="","",'EDCI Data'!AZ91)</f>
        <v/>
      </c>
      <c r="BC91" s="223" t="str">
        <f>IF('EDCI Data'!BA91="","",'EDCI Data'!BA91)</f>
        <v/>
      </c>
      <c r="BD91" s="223" t="str">
        <f>IF('EDCI Data'!BB91="","",'EDCI Data'!BB91)</f>
        <v/>
      </c>
      <c r="BE91" s="223" t="str">
        <f>IF('EDCI Data'!BC91="","",'EDCI Data'!BC91)</f>
        <v/>
      </c>
      <c r="BF91" s="223" t="str">
        <f>IF('EDCI Data'!BD91="","",'EDCI Data'!BD91)</f>
        <v/>
      </c>
      <c r="BG91" s="223" t="str">
        <f>IF('EDCI Data'!BE91="","",'EDCI Data'!BE91)</f>
        <v/>
      </c>
      <c r="BH91" s="223" t="str">
        <f>IF('EDCI Data'!BF91="","",'EDCI Data'!BF91)</f>
        <v/>
      </c>
      <c r="BI91" s="224" t="str">
        <f>IF('EDCI Data'!BG91="","",'EDCI Data'!BG91)</f>
        <v/>
      </c>
      <c r="BJ91" s="225" t="str">
        <f>IF('EDCI Data'!S91="","",'EDCI Data'!S91)</f>
        <v/>
      </c>
      <c r="BK91" s="225" t="str">
        <f>IF('EDCI Data'!T91="","",'EDCI Data'!T91)</f>
        <v/>
      </c>
      <c r="BL91" s="224" t="str">
        <f>IF('EDCI Data'!BJ91="","",'EDCI Data'!BJ91)</f>
        <v/>
      </c>
      <c r="BM91" s="226" t="str">
        <f>IF('EDCI Data'!BK91="","",'EDCI Data'!BK91)</f>
        <v/>
      </c>
      <c r="BN91" s="226" t="str">
        <f>IF('EDCI Data'!BL91="","",'EDCI Data'!BL91)</f>
        <v/>
      </c>
      <c r="BO91" s="227" t="str">
        <f>IF('EDCI Data'!BM91="","",'EDCI Data'!BM91)</f>
        <v/>
      </c>
      <c r="BP91" s="228" t="str">
        <f>IF('EDCI Data'!BN91="","",'EDCI Data'!BN91)</f>
        <v/>
      </c>
      <c r="BQ91" s="229" t="str">
        <f>IF('EDCI Data'!BO91="","",'EDCI Data'!BO91)</f>
        <v/>
      </c>
      <c r="BR91" s="230" t="str">
        <f t="shared" si="104"/>
        <v/>
      </c>
      <c r="BS91" s="230" t="str">
        <f t="shared" si="105"/>
        <v/>
      </c>
      <c r="BT91" s="230" t="str">
        <f t="shared" si="106"/>
        <v/>
      </c>
      <c r="BU91" s="230" t="str">
        <f t="shared" si="107"/>
        <v/>
      </c>
      <c r="BV91" s="230" t="str">
        <f t="shared" si="108"/>
        <v/>
      </c>
      <c r="BW91" s="230" t="str">
        <f>IF(COUNTIFS($BR$10:$BR$259,$BR91,$E$10:$E$259,$E91)&lt;&gt;COUNTIFS($BR$10:$BR$259,$BR91,$E$10:$E$259,$E91,G$10:G$259,G91),BW$8&amp;" for this company in this year is inconsistent across funds, please update accordingly. "&amp;CHAR(10),IF(G91="","",IF(IFERROR(OR(INT(G91)&lt;&gt;G91,ISTEXT(G91),G91&gt;'Source Data (Hidden)'!$T$3),TRUE),"Invalid year of initial investment - Please ensure that the input is a year (not a date) and is not future dated. "&amp;CHAR(10),"")))</f>
        <v/>
      </c>
      <c r="BX91" s="230"/>
      <c r="BY91" s="230" t="str">
        <f>IF(COUNTIFS($BR$10:$BR$259,$BR91,$E$10:$E$259,$E91)&lt;&gt;COUNTIFS($BR$10:$BR$259,$BR91,$E$10:$E$259,$E91,I$10:I$259,I91),BY$8&amp;" for this company in this year is inconsistent across funds, please update accordingly. "&amp;CHAR(10),IF(I91="","",IF(COUNTIF('Source Data (Hidden)'!$A$3:$B$255,I91)=0,"Invalid country of domicile - Please enter a valid input using the drop-down in the 'Country of domicile' column in the EDCI Data tab. "&amp;CHAR(10),"")))</f>
        <v/>
      </c>
      <c r="BZ91" s="230" t="str">
        <f>IF(COUNTIFS($BR$10:$BR$259,$BR91,$E$10:$E$259,$E91)&lt;&gt;COUNTIFS($BR$10:$BR$259,$BR91,$E$10:$E$259,$E91,J$10:J$259,J91),BZ$8&amp;" for this company in this year is inconsistent across funds, please update accordingly. "&amp;CHAR(10),IF(J91="","",IF(COUNTIF('Source Data (Hidden)'!$A$3:$B$255,J91)=0,"Invalid primary country of operations - Please enter a valid input using the drop-down in the 'Primary country of operations' column in the EDCI Data tab and ensure that you have narrowed this down to 1 primary country of operations. "&amp;CHAR(10),"")))</f>
        <v/>
      </c>
      <c r="CA91" s="230" t="str">
        <f>IF(COUNTIFS($BR$10:$BR$259,$BR91,$E$10:$E$259,$E91)&lt;&gt;COUNTIFS($BR$10:$BR$259,$BR91,$E$10:$E$259,$E91,K$10:K$259,K91),CA$8&amp;" for this company in this year is inconsistent across funds, please update accordingly. "&amp;CHAR(10),IF(K91="","",IF(COUNTIF('Source Data (Hidden)'!$C$3:$C$4,K91)&lt;&gt;1,"Invalid company structure - Please classify the portfolio company as either 'Private' or 'Public'. "&amp;CHAR(10),"")))</f>
        <v/>
      </c>
      <c r="CB91" s="230" t="str">
        <f>IF(COUNTIFS($BR$10:$BR$259,$BR91,$E$10:$E$259,$E91)&lt;&gt;COUNTIFS($BR$10:$BR$259,$BR91,$E$10:$E$259,$E91,L$10:L$259,L91),CB$8&amp;" for this company in this year is inconsistent across funds, please update accordingly. "&amp;CHAR(10),IF(L91="","",IF(COUNTIF('Source Data (Hidden)'!$D$3:$D$5,L91)&lt;&gt;1,"Invalid growth stage of company - Please describe the growth stage of the company as either 'Venture', 'Growth' or 'Buyout'. " &amp; CHAR(10),"")))</f>
        <v/>
      </c>
      <c r="CC91" s="230" t="str">
        <f t="shared" si="109"/>
        <v/>
      </c>
      <c r="CD91" s="283" t="str">
        <f t="shared" si="110"/>
        <v/>
      </c>
      <c r="CE91" s="230" t="str">
        <f>IF(COUNTIFS($BR$10:$BR$259,$BR91,$E$10:$E$259,$E91)&lt;&gt;COUNTIFS($BR$10:$BR$259,$BR91,$E$10:$E$259,$E91,O$10:O$259,O91),CE$8&amp;" for this company in this year is inconsistent across funds, please update accordingly. "&amp;CHAR(10),IF(O91="","",IF(COUNTIF('Source Data (Hidden)'!$G$3:$G$13,O91)&lt;&gt;1,"Invalid sector of operations SICS name - Please ensure that you have selected a valid sector of operations using the drop-down list available in the corresponding column in the EDCI Data tab. " &amp; CHAR(10),"")))</f>
        <v/>
      </c>
      <c r="CF91" s="230" t="str">
        <f t="shared" ca="1" si="111"/>
        <v/>
      </c>
      <c r="CG91" s="230" t="str">
        <f t="shared" ca="1" si="112"/>
        <v/>
      </c>
      <c r="CH91" s="230" t="str">
        <f>IF(COUNTIFS($BR$10:$BR$259,$BR91,$E$10:$E$259,$E91)&lt;&gt;COUNTIFS($BR$10:$BR$259,$BR91,$E$10:$E$259,$E91,R$10:R$259,R91),CH$8&amp;" for this company in this year is inconsistent across funds, please update accordingly. "&amp;CHAR(10),IF(R91="","",IF(COUNTIF('Source Data (Hidden)'!$F$3:$F$183,R91)&lt;&gt;1,"Invalid currency input - Please ensure that the currency entered is a monetary unit described using three letter code (ISO 4217 code). " &amp; CHAR(10),"")))</f>
        <v/>
      </c>
      <c r="CI91" s="230" t="str">
        <f t="shared" si="113"/>
        <v/>
      </c>
      <c r="CJ91" s="230" t="str">
        <f t="shared" si="114"/>
        <v/>
      </c>
      <c r="CK91" s="230" t="str">
        <f t="shared" si="115"/>
        <v/>
      </c>
      <c r="CL91" s="230" t="str">
        <f t="shared" si="116"/>
        <v/>
      </c>
      <c r="CM91" s="230" t="str">
        <f>IF(COUNTIFS($BR$10:$BR$259,$BR91,$E$10:$E$259,$E91)&lt;&gt;COUNTIFS($BR$10:$BR$259,$BR91,$E$10:$E$259,$E91,W$10:W$259,W91),CM$8&amp;" for this company in this year is inconsistent across funds, please update accordingly. "&amp;CHAR(10),IF(W91="","",IF(COUNTIF('Source Data (Hidden)'!$L$3:$L$6,W91)&lt;&gt;1,"Invalid input for Scope 1 Methodology - Please choose one of the options from the drop-down list in the corresponding column in the EDCI Data tab. " &amp; CHAR(10),"")))</f>
        <v/>
      </c>
      <c r="CN91" s="230" t="str">
        <f t="shared" si="117"/>
        <v/>
      </c>
      <c r="CO91" s="230" t="str">
        <f>IF(COUNTIFS($BR$10:$BR$259,$BR91,$E$10:$E$259,$E91)&lt;&gt;COUNTIFS($BR$10:$BR$259,$BR91,$E$10:$E$259,$E91,Y$10:Y$259,Y91),CO$8&amp;" for this company in this year is inconsistent across funds, please update accordingly. "&amp;CHAR(10),IF(Y91="","",IF(COUNTIF('Source Data (Hidden)'!$M$3:$M$5,Y91)&lt;&gt;1,"Invalid input for Scope 2 Methodology - Please choose one of the options from the drop-down list in the corresponding column in the EDCI Data tab. " &amp; CHAR(10),"")))</f>
        <v/>
      </c>
      <c r="CP91" s="230" t="str">
        <f t="shared" si="118"/>
        <v/>
      </c>
      <c r="CQ91" s="230" t="str">
        <f>IF(COUNTIFS($BR$10:$BR$259,$BR91,$E$10:$E$259,$E91)&lt;&gt;COUNTIFS($BR$10:$BR$259,$BR91,$E$10:$E$259,$E91,AA$10:AA$259,AA91),CQ$8&amp;" for this company in this year is inconsistent across funds, please update accordingly. "&amp;CHAR(10),IF(AA91="","",IF(COUNTIF('Source Data (Hidden)'!$N$3:$N$6,AA91)&lt;&gt;1,"Invalid input for Scope 3 Methodology - Please choose one of the options from the drop-down list in the corresponding column in the EDCI Data tab. " &amp; CHAR(10),"")))</f>
        <v/>
      </c>
      <c r="CR91" s="230" t="str">
        <f t="shared" si="119"/>
        <v/>
      </c>
      <c r="CS91" s="230" t="str">
        <f t="shared" si="120"/>
        <v/>
      </c>
      <c r="CT91" s="230" t="str">
        <f t="shared" si="121"/>
        <v/>
      </c>
      <c r="CU91" s="230" t="str">
        <f t="shared" si="122"/>
        <v/>
      </c>
      <c r="CV91" s="230" t="str">
        <f t="shared" si="123"/>
        <v/>
      </c>
      <c r="CW91" s="230" t="str">
        <f t="shared" si="124"/>
        <v/>
      </c>
      <c r="CX91" s="230" t="str">
        <f t="shared" si="125"/>
        <v/>
      </c>
      <c r="CY91" s="230" t="str">
        <f t="shared" si="126"/>
        <v/>
      </c>
      <c r="CZ91" s="230" t="str">
        <f t="shared" si="127"/>
        <v/>
      </c>
      <c r="DA91" s="230" t="str">
        <f t="shared" si="128"/>
        <v/>
      </c>
      <c r="DB91" s="230" t="str">
        <f t="shared" si="129"/>
        <v/>
      </c>
      <c r="DC91" s="230" t="str">
        <f t="shared" si="130"/>
        <v/>
      </c>
      <c r="DD91" s="230" t="str">
        <f t="shared" si="131"/>
        <v/>
      </c>
      <c r="DE91" s="230" t="str">
        <f t="shared" si="132"/>
        <v/>
      </c>
      <c r="DF91" s="230" t="str">
        <f t="shared" si="133"/>
        <v/>
      </c>
      <c r="DG91" s="230" t="str">
        <f t="shared" si="134"/>
        <v/>
      </c>
      <c r="DH91" s="283" t="str">
        <f t="shared" si="135"/>
        <v/>
      </c>
      <c r="DI91" s="230" t="str">
        <f t="shared" si="136"/>
        <v/>
      </c>
      <c r="DJ91" s="230" t="str">
        <f>IF(COUNTIFS($BR$10:$BR$259,$BR91,$E$10:$E$259,$E91)&lt;&gt;COUNTIFS($BR$10:$BR$259,$BR91,$E$10:$E$259,$E91,AT$10:AT$259,AT91),DJ$8&amp;" for this company in this year is inconsistent across funds, please update accordingly. "&amp;CHAR(10),IF(AT91="","",IF(COUNTIF('Source Data (Hidden)'!$O$3:$O$5,AT91)&lt;&gt;1,"Invalid input for 'Does this Portco have a decarbonization strategy/plan in place' - Please ensure that you have selected a valid response using the drop-down list available in the corresponding column in the EDCI Data tab. " &amp; CHAR(10),"")))</f>
        <v/>
      </c>
      <c r="DK91" s="230" t="str">
        <f>IF(COUNTIFS($BR$10:$BR$259,$BR91,$E$10:$E$259,$E91)&lt;&gt;COUNTIFS($BR$10:$BR$259,$BR91,$E$10:$E$259,$E91,AU$10:AU$259,AU91),DK$8&amp;" for this company in this year is inconsistent across funds, please update accordingly. "&amp;CHAR(10),IF(AU91="","",IF(COUNTIF('Source Data (Hidden)'!$P$3:$P$5,AU91)&lt;&gt;1,"Invalid input for 'Does the Portfolio Company have a short-term GHG emission reduction target' - Please ensure you have selected a valid response using the drop-down list available in the corresponding column in the EDCI Data tab. " &amp; CHAR(10),"")))</f>
        <v/>
      </c>
      <c r="DL91" s="230" t="str">
        <f>IF(COUNTIFS($BR$10:$BR$259,$BR91,$E$10:$E$259,$E91)&lt;&gt;COUNTIFS($BR$10:$BR$259,$BR91,$E$10:$E$259,$E91,AV$10:AV$259,AV91),DL$8&amp;" for this company in this year is inconsistent across funds, please update accordingly. "&amp;CHAR(10),IF(AV91="","",IF(COUNTIF('Source Data (Hidden)'!$Q$3:$Q$6,AV91)&lt;&gt;1,"Invalid input for 'Does the Portfolio Company have a long-term net zero goal' - Please ensure that you have selected a valid response using the drop-down list available in the corresponding column in the EDCI Data tab. " &amp; CHAR(10),"")))</f>
        <v/>
      </c>
      <c r="DM91" s="230" t="str">
        <f t="shared" si="137"/>
        <v/>
      </c>
      <c r="DN91" s="230" t="str">
        <f t="shared" si="138"/>
        <v/>
      </c>
      <c r="DO91" s="230" t="str">
        <f t="shared" si="139"/>
        <v/>
      </c>
      <c r="DP91" s="230"/>
      <c r="DQ91" s="230" t="str">
        <f t="shared" si="140"/>
        <v/>
      </c>
      <c r="DR91" s="230" t="str">
        <f t="shared" si="141"/>
        <v/>
      </c>
      <c r="DS91" s="230" t="str">
        <f t="shared" si="142"/>
        <v/>
      </c>
      <c r="DT91" s="230" t="str">
        <f t="shared" si="143"/>
        <v/>
      </c>
      <c r="DU91" s="230" t="str">
        <f t="shared" si="144"/>
        <v/>
      </c>
      <c r="DV91" s="230" t="str">
        <f t="shared" si="145"/>
        <v/>
      </c>
      <c r="DW91" s="230" t="str">
        <f t="shared" si="146"/>
        <v/>
      </c>
      <c r="DX91" s="230" t="str">
        <f t="shared" si="147"/>
        <v/>
      </c>
      <c r="DY91" s="230" t="str">
        <f t="shared" si="148"/>
        <v/>
      </c>
      <c r="DZ91" s="230" t="str">
        <f t="shared" si="149"/>
        <v/>
      </c>
      <c r="EA91" s="230" t="str">
        <f t="shared" si="150"/>
        <v/>
      </c>
      <c r="EB91" s="230" t="str">
        <f t="shared" si="151"/>
        <v/>
      </c>
      <c r="EC91" s="284" t="str">
        <f t="shared" si="152"/>
        <v/>
      </c>
      <c r="ED91" s="284" t="str">
        <f t="shared" si="153"/>
        <v/>
      </c>
      <c r="EE91" s="230" t="str">
        <f t="shared" si="154"/>
        <v/>
      </c>
      <c r="EF91" s="230" t="str">
        <f>IF(COUNTIFS($BR$10:$BR$259,$BR91,$E$10:$E$259,$E91)&lt;&gt;COUNTIFS($BR$10:$BR$259,$BR91,$E$10:$E$259,$E91,BP$10:BP$259,BP91),EF$8&amp;" for this company in this year is inconsistent across funds, please update accordingly. "&amp;CHAR(10),IF(AND(BP91="",BQ91=""),"",IF(OR(AND(BQ91&lt;&gt;"",BP91&lt;&gt;"",BP91&lt;&gt;"Y"),AND(BQ91&lt;&gt;"",BP91=""),COUNTIF('Source Data (Hidden)'!$S$3:$S$4,BP91)&lt;&gt;1),"Invalid input for 'Do you conduct an employee survey' - Please ensure the input is either Y or N or leave blank if data is not available. If you have reported a % response rate to employee survey then the input for this metric should be Y. " &amp; CHAR(10),"")))</f>
        <v/>
      </c>
      <c r="EG91" s="230" t="str">
        <f t="shared" si="155"/>
        <v/>
      </c>
    </row>
    <row r="92" spans="1:137" s="154" customFormat="1" ht="60" customHeight="1" x14ac:dyDescent="0.35">
      <c r="A92" s="153"/>
      <c r="B92" s="212" t="str">
        <f t="shared" ca="1" si="102"/>
        <v/>
      </c>
      <c r="C92" s="213" t="str">
        <f>IF('EDCI Data'!B92="","",'EDCI Data'!B92)</f>
        <v/>
      </c>
      <c r="D92" s="214" t="str">
        <f>IF('EDCI Data'!C92="","",'EDCI Data'!C92)</f>
        <v/>
      </c>
      <c r="E92" s="215" t="str">
        <f>IF('EDCI Data'!D92="","",'EDCI Data'!D92)</f>
        <v/>
      </c>
      <c r="F92" s="216" t="str">
        <f>IF('EDCI Data'!E92="","",'EDCI Data'!E92)</f>
        <v/>
      </c>
      <c r="G92" s="213" t="str">
        <f>IF('EDCI Data'!F92="","",'EDCI Data'!F92)</f>
        <v/>
      </c>
      <c r="H92" s="213" t="str">
        <f>IF('EDCI Data'!G92="","",'EDCI Data'!G92)</f>
        <v/>
      </c>
      <c r="I92" s="213" t="str">
        <f>IF('EDCI Data'!H92="","",'EDCI Data'!H92)</f>
        <v/>
      </c>
      <c r="J92" s="213" t="str">
        <f>IF('EDCI Data'!I92="","",'EDCI Data'!I92)</f>
        <v/>
      </c>
      <c r="K92" s="213" t="str">
        <f>IF('EDCI Data'!J92="","",'EDCI Data'!J92)</f>
        <v/>
      </c>
      <c r="L92" s="213" t="str">
        <f>IF('EDCI Data'!K92="","",'EDCI Data'!K92)</f>
        <v/>
      </c>
      <c r="M92" s="217" t="str">
        <f>IF('EDCI Data'!L92="","",'EDCI Data'!L92)</f>
        <v/>
      </c>
      <c r="N92" s="217" t="str">
        <f>IF('EDCI Data'!M92="","",'EDCI Data'!M92)</f>
        <v/>
      </c>
      <c r="O92" s="213" t="str">
        <f>IF('EDCI Data'!N92="","",'EDCI Data'!N92)</f>
        <v/>
      </c>
      <c r="P92" s="213" t="str">
        <f>IF('EDCI Data'!O92="","",'EDCI Data'!O92)</f>
        <v/>
      </c>
      <c r="Q92" s="213" t="str">
        <f>IF('EDCI Data'!P92="","",'EDCI Data'!P92)</f>
        <v/>
      </c>
      <c r="R92" s="213" t="str">
        <f>IF('EDCI Data'!Q92="","",'EDCI Data'!Q92)</f>
        <v/>
      </c>
      <c r="S92" s="218" t="str">
        <f>IF('EDCI Data'!R92="","",'EDCI Data'!R92)</f>
        <v/>
      </c>
      <c r="T92" s="219" t="str">
        <f>IF('EDCI Data'!S92="","",'EDCI Data'!S92)</f>
        <v/>
      </c>
      <c r="U92" s="219" t="str">
        <f>IF('EDCI Data'!T92="","",'EDCI Data'!T92)</f>
        <v/>
      </c>
      <c r="V92" s="220" t="str">
        <f>IF('EDCI Data'!U92="","",'EDCI Data'!U92)</f>
        <v/>
      </c>
      <c r="W92" s="213" t="str">
        <f>IF('EDCI Data'!V92="","",'EDCI Data'!V92)</f>
        <v/>
      </c>
      <c r="X92" s="220" t="str">
        <f>IF('EDCI Data'!W92="","",'EDCI Data'!W92)</f>
        <v/>
      </c>
      <c r="Y92" s="213" t="str">
        <f>IF('EDCI Data'!X92="","",'EDCI Data'!X92)</f>
        <v/>
      </c>
      <c r="Z92" s="220" t="str">
        <f>IF('EDCI Data'!Y92="","",'EDCI Data'!Y92)</f>
        <v/>
      </c>
      <c r="AA92" s="213" t="str">
        <f>IF('EDCI Data'!Z92="","",'EDCI Data'!Z92)</f>
        <v/>
      </c>
      <c r="AB92" s="213" t="str">
        <f>IF('EDCI Data'!AA92="","",'EDCI Data'!AA92)</f>
        <v/>
      </c>
      <c r="AC92" s="213" t="str">
        <f>IF('EDCI Data'!AB92="","",'EDCI Data'!AB92)</f>
        <v/>
      </c>
      <c r="AD92" s="213" t="str">
        <f>IF('EDCI Data'!AC92="","",'EDCI Data'!AC92)</f>
        <v/>
      </c>
      <c r="AE92" s="213" t="str">
        <f>IF('EDCI Data'!AD92="","",'EDCI Data'!AD92)</f>
        <v/>
      </c>
      <c r="AF92" s="213" t="str">
        <f>IF('EDCI Data'!AE92="","",'EDCI Data'!AE92)</f>
        <v/>
      </c>
      <c r="AG92" s="213" t="str">
        <f>IF('EDCI Data'!AF92="","",'EDCI Data'!AF92)</f>
        <v/>
      </c>
      <c r="AH92" s="213" t="str">
        <f>IF('EDCI Data'!AG92="","",'EDCI Data'!AG92)</f>
        <v/>
      </c>
      <c r="AI92" s="213" t="str">
        <f>IF('EDCI Data'!AH92="","",'EDCI Data'!AH92)</f>
        <v/>
      </c>
      <c r="AJ92" s="213" t="str">
        <f>IF('EDCI Data'!AI92="","",'EDCI Data'!AI92)</f>
        <v/>
      </c>
      <c r="AK92" s="213" t="str">
        <f>IF('EDCI Data'!AJ92="","",'EDCI Data'!AJ92)</f>
        <v/>
      </c>
      <c r="AL92" s="213" t="str">
        <f>IF('EDCI Data'!AK92="","",'EDCI Data'!AK92)</f>
        <v/>
      </c>
      <c r="AM92" s="213" t="str">
        <f>IF('EDCI Data'!AL92="","",'EDCI Data'!AL92)</f>
        <v/>
      </c>
      <c r="AN92" s="213" t="str">
        <f>IF('EDCI Data'!AM92="","",'EDCI Data'!AM92)</f>
        <v/>
      </c>
      <c r="AO92" s="213" t="str">
        <f>IF('EDCI Data'!AN92="","",'EDCI Data'!AN92)</f>
        <v/>
      </c>
      <c r="AP92" s="213" t="str">
        <f>IF('EDCI Data'!AO92="","",'EDCI Data'!AO92)</f>
        <v/>
      </c>
      <c r="AQ92" s="213" t="str">
        <f>IF('EDCI Data'!AP92="","",'EDCI Data'!AP92)</f>
        <v/>
      </c>
      <c r="AR92" s="213" t="str">
        <f>IF('EDCI Data'!AQ92="","",'EDCI Data'!AQ92)</f>
        <v/>
      </c>
      <c r="AS92" s="213" t="str">
        <f>IF('EDCI Data'!AR92="","",'EDCI Data'!AR92)</f>
        <v/>
      </c>
      <c r="AT92" s="213" t="str">
        <f>IF('EDCI Data'!AS92="","",'EDCI Data'!AS92)</f>
        <v/>
      </c>
      <c r="AU92" s="213" t="str">
        <f>IF('EDCI Data'!AT92="","",'EDCI Data'!AT92)</f>
        <v/>
      </c>
      <c r="AV92" s="213" t="str">
        <f>IF('EDCI Data'!AU92="","",'EDCI Data'!AU92)</f>
        <v/>
      </c>
      <c r="AW92" s="213" t="str">
        <f>IF('EDCI Data'!AV92="","",'EDCI Data'!AV92)</f>
        <v/>
      </c>
      <c r="AX92" s="221" t="str">
        <f>IF('EDCI Data'!AW92="","",'EDCI Data'!AW92)</f>
        <v/>
      </c>
      <c r="AY92" s="221" t="str">
        <f>IF('EDCI Data'!AX92="","",'EDCI Data'!AX92)</f>
        <v/>
      </c>
      <c r="AZ92" s="222" t="str">
        <f t="shared" si="103"/>
        <v/>
      </c>
      <c r="BA92" s="223" t="str">
        <f>IF('EDCI Data'!AY92="","",'EDCI Data'!AY92)</f>
        <v/>
      </c>
      <c r="BB92" s="223" t="str">
        <f>IF('EDCI Data'!AZ92="","",'EDCI Data'!AZ92)</f>
        <v/>
      </c>
      <c r="BC92" s="223" t="str">
        <f>IF('EDCI Data'!BA92="","",'EDCI Data'!BA92)</f>
        <v/>
      </c>
      <c r="BD92" s="223" t="str">
        <f>IF('EDCI Data'!BB92="","",'EDCI Data'!BB92)</f>
        <v/>
      </c>
      <c r="BE92" s="223" t="str">
        <f>IF('EDCI Data'!BC92="","",'EDCI Data'!BC92)</f>
        <v/>
      </c>
      <c r="BF92" s="223" t="str">
        <f>IF('EDCI Data'!BD92="","",'EDCI Data'!BD92)</f>
        <v/>
      </c>
      <c r="BG92" s="223" t="str">
        <f>IF('EDCI Data'!BE92="","",'EDCI Data'!BE92)</f>
        <v/>
      </c>
      <c r="BH92" s="223" t="str">
        <f>IF('EDCI Data'!BF92="","",'EDCI Data'!BF92)</f>
        <v/>
      </c>
      <c r="BI92" s="224" t="str">
        <f>IF('EDCI Data'!BG92="","",'EDCI Data'!BG92)</f>
        <v/>
      </c>
      <c r="BJ92" s="225" t="str">
        <f>IF('EDCI Data'!S92="","",'EDCI Data'!S92)</f>
        <v/>
      </c>
      <c r="BK92" s="225" t="str">
        <f>IF('EDCI Data'!T92="","",'EDCI Data'!T92)</f>
        <v/>
      </c>
      <c r="BL92" s="224" t="str">
        <f>IF('EDCI Data'!BJ92="","",'EDCI Data'!BJ92)</f>
        <v/>
      </c>
      <c r="BM92" s="226" t="str">
        <f>IF('EDCI Data'!BK92="","",'EDCI Data'!BK92)</f>
        <v/>
      </c>
      <c r="BN92" s="226" t="str">
        <f>IF('EDCI Data'!BL92="","",'EDCI Data'!BL92)</f>
        <v/>
      </c>
      <c r="BO92" s="227" t="str">
        <f>IF('EDCI Data'!BM92="","",'EDCI Data'!BM92)</f>
        <v/>
      </c>
      <c r="BP92" s="228" t="str">
        <f>IF('EDCI Data'!BN92="","",'EDCI Data'!BN92)</f>
        <v/>
      </c>
      <c r="BQ92" s="229" t="str">
        <f>IF('EDCI Data'!BO92="","",'EDCI Data'!BO92)</f>
        <v/>
      </c>
      <c r="BR92" s="230" t="str">
        <f t="shared" si="104"/>
        <v/>
      </c>
      <c r="BS92" s="230" t="str">
        <f t="shared" si="105"/>
        <v/>
      </c>
      <c r="BT92" s="230" t="str">
        <f t="shared" si="106"/>
        <v/>
      </c>
      <c r="BU92" s="230" t="str">
        <f t="shared" si="107"/>
        <v/>
      </c>
      <c r="BV92" s="230" t="str">
        <f t="shared" si="108"/>
        <v/>
      </c>
      <c r="BW92" s="230" t="str">
        <f>IF(COUNTIFS($BR$10:$BR$259,$BR92,$E$10:$E$259,$E92)&lt;&gt;COUNTIFS($BR$10:$BR$259,$BR92,$E$10:$E$259,$E92,G$10:G$259,G92),BW$8&amp;" for this company in this year is inconsistent across funds, please update accordingly. "&amp;CHAR(10),IF(G92="","",IF(IFERROR(OR(INT(G92)&lt;&gt;G92,ISTEXT(G92),G92&gt;'Source Data (Hidden)'!$T$3),TRUE),"Invalid year of initial investment - Please ensure that the input is a year (not a date) and is not future dated. "&amp;CHAR(10),"")))</f>
        <v/>
      </c>
      <c r="BX92" s="230"/>
      <c r="BY92" s="230" t="str">
        <f>IF(COUNTIFS($BR$10:$BR$259,$BR92,$E$10:$E$259,$E92)&lt;&gt;COUNTIFS($BR$10:$BR$259,$BR92,$E$10:$E$259,$E92,I$10:I$259,I92),BY$8&amp;" for this company in this year is inconsistent across funds, please update accordingly. "&amp;CHAR(10),IF(I92="","",IF(COUNTIF('Source Data (Hidden)'!$A$3:$B$255,I92)=0,"Invalid country of domicile - Please enter a valid input using the drop-down in the 'Country of domicile' column in the EDCI Data tab. "&amp;CHAR(10),"")))</f>
        <v/>
      </c>
      <c r="BZ92" s="230" t="str">
        <f>IF(COUNTIFS($BR$10:$BR$259,$BR92,$E$10:$E$259,$E92)&lt;&gt;COUNTIFS($BR$10:$BR$259,$BR92,$E$10:$E$259,$E92,J$10:J$259,J92),BZ$8&amp;" for this company in this year is inconsistent across funds, please update accordingly. "&amp;CHAR(10),IF(J92="","",IF(COUNTIF('Source Data (Hidden)'!$A$3:$B$255,J92)=0,"Invalid primary country of operations - Please enter a valid input using the drop-down in the 'Primary country of operations' column in the EDCI Data tab and ensure that you have narrowed this down to 1 primary country of operations. "&amp;CHAR(10),"")))</f>
        <v/>
      </c>
      <c r="CA92" s="230" t="str">
        <f>IF(COUNTIFS($BR$10:$BR$259,$BR92,$E$10:$E$259,$E92)&lt;&gt;COUNTIFS($BR$10:$BR$259,$BR92,$E$10:$E$259,$E92,K$10:K$259,K92),CA$8&amp;" for this company in this year is inconsistent across funds, please update accordingly. "&amp;CHAR(10),IF(K92="","",IF(COUNTIF('Source Data (Hidden)'!$C$3:$C$4,K92)&lt;&gt;1,"Invalid company structure - Please classify the portfolio company as either 'Private' or 'Public'. "&amp;CHAR(10),"")))</f>
        <v/>
      </c>
      <c r="CB92" s="230" t="str">
        <f>IF(COUNTIFS($BR$10:$BR$259,$BR92,$E$10:$E$259,$E92)&lt;&gt;COUNTIFS($BR$10:$BR$259,$BR92,$E$10:$E$259,$E92,L$10:L$259,L92),CB$8&amp;" for this company in this year is inconsistent across funds, please update accordingly. "&amp;CHAR(10),IF(L92="","",IF(COUNTIF('Source Data (Hidden)'!$D$3:$D$5,L92)&lt;&gt;1,"Invalid growth stage of company - Please describe the growth stage of the company as either 'Venture', 'Growth' or 'Buyout'. " &amp; CHAR(10),"")))</f>
        <v/>
      </c>
      <c r="CC92" s="230" t="str">
        <f t="shared" si="109"/>
        <v/>
      </c>
      <c r="CD92" s="283" t="str">
        <f t="shared" si="110"/>
        <v/>
      </c>
      <c r="CE92" s="230" t="str">
        <f>IF(COUNTIFS($BR$10:$BR$259,$BR92,$E$10:$E$259,$E92)&lt;&gt;COUNTIFS($BR$10:$BR$259,$BR92,$E$10:$E$259,$E92,O$10:O$259,O92),CE$8&amp;" for this company in this year is inconsistent across funds, please update accordingly. "&amp;CHAR(10),IF(O92="","",IF(COUNTIF('Source Data (Hidden)'!$G$3:$G$13,O92)&lt;&gt;1,"Invalid sector of operations SICS name - Please ensure that you have selected a valid sector of operations using the drop-down list available in the corresponding column in the EDCI Data tab. " &amp; CHAR(10),"")))</f>
        <v/>
      </c>
      <c r="CF92" s="230" t="str">
        <f t="shared" ca="1" si="111"/>
        <v/>
      </c>
      <c r="CG92" s="230" t="str">
        <f t="shared" ca="1" si="112"/>
        <v/>
      </c>
      <c r="CH92" s="230" t="str">
        <f>IF(COUNTIFS($BR$10:$BR$259,$BR92,$E$10:$E$259,$E92)&lt;&gt;COUNTIFS($BR$10:$BR$259,$BR92,$E$10:$E$259,$E92,R$10:R$259,R92),CH$8&amp;" for this company in this year is inconsistent across funds, please update accordingly. "&amp;CHAR(10),IF(R92="","",IF(COUNTIF('Source Data (Hidden)'!$F$3:$F$183,R92)&lt;&gt;1,"Invalid currency input - Please ensure that the currency entered is a monetary unit described using three letter code (ISO 4217 code). " &amp; CHAR(10),"")))</f>
        <v/>
      </c>
      <c r="CI92" s="230" t="str">
        <f t="shared" si="113"/>
        <v/>
      </c>
      <c r="CJ92" s="230" t="str">
        <f t="shared" si="114"/>
        <v/>
      </c>
      <c r="CK92" s="230" t="str">
        <f t="shared" si="115"/>
        <v/>
      </c>
      <c r="CL92" s="230" t="str">
        <f t="shared" si="116"/>
        <v/>
      </c>
      <c r="CM92" s="230" t="str">
        <f>IF(COUNTIFS($BR$10:$BR$259,$BR92,$E$10:$E$259,$E92)&lt;&gt;COUNTIFS($BR$10:$BR$259,$BR92,$E$10:$E$259,$E92,W$10:W$259,W92),CM$8&amp;" for this company in this year is inconsistent across funds, please update accordingly. "&amp;CHAR(10),IF(W92="","",IF(COUNTIF('Source Data (Hidden)'!$L$3:$L$6,W92)&lt;&gt;1,"Invalid input for Scope 1 Methodology - Please choose one of the options from the drop-down list in the corresponding column in the EDCI Data tab. " &amp; CHAR(10),"")))</f>
        <v/>
      </c>
      <c r="CN92" s="230" t="str">
        <f t="shared" si="117"/>
        <v/>
      </c>
      <c r="CO92" s="230" t="str">
        <f>IF(COUNTIFS($BR$10:$BR$259,$BR92,$E$10:$E$259,$E92)&lt;&gt;COUNTIFS($BR$10:$BR$259,$BR92,$E$10:$E$259,$E92,Y$10:Y$259,Y92),CO$8&amp;" for this company in this year is inconsistent across funds, please update accordingly. "&amp;CHAR(10),IF(Y92="","",IF(COUNTIF('Source Data (Hidden)'!$M$3:$M$5,Y92)&lt;&gt;1,"Invalid input for Scope 2 Methodology - Please choose one of the options from the drop-down list in the corresponding column in the EDCI Data tab. " &amp; CHAR(10),"")))</f>
        <v/>
      </c>
      <c r="CP92" s="230" t="str">
        <f t="shared" si="118"/>
        <v/>
      </c>
      <c r="CQ92" s="230" t="str">
        <f>IF(COUNTIFS($BR$10:$BR$259,$BR92,$E$10:$E$259,$E92)&lt;&gt;COUNTIFS($BR$10:$BR$259,$BR92,$E$10:$E$259,$E92,AA$10:AA$259,AA92),CQ$8&amp;" for this company in this year is inconsistent across funds, please update accordingly. "&amp;CHAR(10),IF(AA92="","",IF(COUNTIF('Source Data (Hidden)'!$N$3:$N$6,AA92)&lt;&gt;1,"Invalid input for Scope 3 Methodology - Please choose one of the options from the drop-down list in the corresponding column in the EDCI Data tab. " &amp; CHAR(10),"")))</f>
        <v/>
      </c>
      <c r="CR92" s="230" t="str">
        <f t="shared" si="119"/>
        <v/>
      </c>
      <c r="CS92" s="230" t="str">
        <f t="shared" si="120"/>
        <v/>
      </c>
      <c r="CT92" s="230" t="str">
        <f t="shared" si="121"/>
        <v/>
      </c>
      <c r="CU92" s="230" t="str">
        <f t="shared" si="122"/>
        <v/>
      </c>
      <c r="CV92" s="230" t="str">
        <f t="shared" si="123"/>
        <v/>
      </c>
      <c r="CW92" s="230" t="str">
        <f t="shared" si="124"/>
        <v/>
      </c>
      <c r="CX92" s="230" t="str">
        <f t="shared" si="125"/>
        <v/>
      </c>
      <c r="CY92" s="230" t="str">
        <f t="shared" si="126"/>
        <v/>
      </c>
      <c r="CZ92" s="230" t="str">
        <f t="shared" si="127"/>
        <v/>
      </c>
      <c r="DA92" s="230" t="str">
        <f t="shared" si="128"/>
        <v/>
      </c>
      <c r="DB92" s="230" t="str">
        <f t="shared" si="129"/>
        <v/>
      </c>
      <c r="DC92" s="230" t="str">
        <f t="shared" si="130"/>
        <v/>
      </c>
      <c r="DD92" s="230" t="str">
        <f t="shared" si="131"/>
        <v/>
      </c>
      <c r="DE92" s="230" t="str">
        <f t="shared" si="132"/>
        <v/>
      </c>
      <c r="DF92" s="230" t="str">
        <f t="shared" si="133"/>
        <v/>
      </c>
      <c r="DG92" s="230" t="str">
        <f t="shared" si="134"/>
        <v/>
      </c>
      <c r="DH92" s="283" t="str">
        <f t="shared" si="135"/>
        <v/>
      </c>
      <c r="DI92" s="230" t="str">
        <f t="shared" si="136"/>
        <v/>
      </c>
      <c r="DJ92" s="230" t="str">
        <f>IF(COUNTIFS($BR$10:$BR$259,$BR92,$E$10:$E$259,$E92)&lt;&gt;COUNTIFS($BR$10:$BR$259,$BR92,$E$10:$E$259,$E92,AT$10:AT$259,AT92),DJ$8&amp;" for this company in this year is inconsistent across funds, please update accordingly. "&amp;CHAR(10),IF(AT92="","",IF(COUNTIF('Source Data (Hidden)'!$O$3:$O$5,AT92)&lt;&gt;1,"Invalid input for 'Does this Portco have a decarbonization strategy/plan in place' - Please ensure that you have selected a valid response using the drop-down list available in the corresponding column in the EDCI Data tab. " &amp; CHAR(10),"")))</f>
        <v/>
      </c>
      <c r="DK92" s="230" t="str">
        <f>IF(COUNTIFS($BR$10:$BR$259,$BR92,$E$10:$E$259,$E92)&lt;&gt;COUNTIFS($BR$10:$BR$259,$BR92,$E$10:$E$259,$E92,AU$10:AU$259,AU92),DK$8&amp;" for this company in this year is inconsistent across funds, please update accordingly. "&amp;CHAR(10),IF(AU92="","",IF(COUNTIF('Source Data (Hidden)'!$P$3:$P$5,AU92)&lt;&gt;1,"Invalid input for 'Does the Portfolio Company have a short-term GHG emission reduction target' - Please ensure you have selected a valid response using the drop-down list available in the corresponding column in the EDCI Data tab. " &amp; CHAR(10),"")))</f>
        <v/>
      </c>
      <c r="DL92" s="230" t="str">
        <f>IF(COUNTIFS($BR$10:$BR$259,$BR92,$E$10:$E$259,$E92)&lt;&gt;COUNTIFS($BR$10:$BR$259,$BR92,$E$10:$E$259,$E92,AV$10:AV$259,AV92),DL$8&amp;" for this company in this year is inconsistent across funds, please update accordingly. "&amp;CHAR(10),IF(AV92="","",IF(COUNTIF('Source Data (Hidden)'!$Q$3:$Q$6,AV92)&lt;&gt;1,"Invalid input for 'Does the Portfolio Company have a long-term net zero goal' - Please ensure that you have selected a valid response using the drop-down list available in the corresponding column in the EDCI Data tab. " &amp; CHAR(10),"")))</f>
        <v/>
      </c>
      <c r="DM92" s="230" t="str">
        <f t="shared" si="137"/>
        <v/>
      </c>
      <c r="DN92" s="230" t="str">
        <f t="shared" si="138"/>
        <v/>
      </c>
      <c r="DO92" s="230" t="str">
        <f t="shared" si="139"/>
        <v/>
      </c>
      <c r="DP92" s="230"/>
      <c r="DQ92" s="230" t="str">
        <f t="shared" si="140"/>
        <v/>
      </c>
      <c r="DR92" s="230" t="str">
        <f t="shared" si="141"/>
        <v/>
      </c>
      <c r="DS92" s="230" t="str">
        <f t="shared" si="142"/>
        <v/>
      </c>
      <c r="DT92" s="230" t="str">
        <f t="shared" si="143"/>
        <v/>
      </c>
      <c r="DU92" s="230" t="str">
        <f t="shared" si="144"/>
        <v/>
      </c>
      <c r="DV92" s="230" t="str">
        <f t="shared" si="145"/>
        <v/>
      </c>
      <c r="DW92" s="230" t="str">
        <f t="shared" si="146"/>
        <v/>
      </c>
      <c r="DX92" s="230" t="str">
        <f t="shared" si="147"/>
        <v/>
      </c>
      <c r="DY92" s="230" t="str">
        <f t="shared" si="148"/>
        <v/>
      </c>
      <c r="DZ92" s="230" t="str">
        <f t="shared" si="149"/>
        <v/>
      </c>
      <c r="EA92" s="230" t="str">
        <f t="shared" si="150"/>
        <v/>
      </c>
      <c r="EB92" s="230" t="str">
        <f t="shared" si="151"/>
        <v/>
      </c>
      <c r="EC92" s="284" t="str">
        <f t="shared" si="152"/>
        <v/>
      </c>
      <c r="ED92" s="284" t="str">
        <f t="shared" si="153"/>
        <v/>
      </c>
      <c r="EE92" s="230" t="str">
        <f t="shared" si="154"/>
        <v/>
      </c>
      <c r="EF92" s="230" t="str">
        <f>IF(COUNTIFS($BR$10:$BR$259,$BR92,$E$10:$E$259,$E92)&lt;&gt;COUNTIFS($BR$10:$BR$259,$BR92,$E$10:$E$259,$E92,BP$10:BP$259,BP92),EF$8&amp;" for this company in this year is inconsistent across funds, please update accordingly. "&amp;CHAR(10),IF(AND(BP92="",BQ92=""),"",IF(OR(AND(BQ92&lt;&gt;"",BP92&lt;&gt;"",BP92&lt;&gt;"Y"),AND(BQ92&lt;&gt;"",BP92=""),COUNTIF('Source Data (Hidden)'!$S$3:$S$4,BP92)&lt;&gt;1),"Invalid input for 'Do you conduct an employee survey' - Please ensure the input is either Y or N or leave blank if data is not available. If you have reported a % response rate to employee survey then the input for this metric should be Y. " &amp; CHAR(10),"")))</f>
        <v/>
      </c>
      <c r="EG92" s="230" t="str">
        <f t="shared" si="155"/>
        <v/>
      </c>
    </row>
    <row r="93" spans="1:137" s="154" customFormat="1" ht="60" customHeight="1" x14ac:dyDescent="0.35">
      <c r="A93" s="153"/>
      <c r="B93" s="212" t="str">
        <f t="shared" ca="1" si="102"/>
        <v/>
      </c>
      <c r="C93" s="213" t="str">
        <f>IF('EDCI Data'!B93="","",'EDCI Data'!B93)</f>
        <v/>
      </c>
      <c r="D93" s="214" t="str">
        <f>IF('EDCI Data'!C93="","",'EDCI Data'!C93)</f>
        <v/>
      </c>
      <c r="E93" s="215" t="str">
        <f>IF('EDCI Data'!D93="","",'EDCI Data'!D93)</f>
        <v/>
      </c>
      <c r="F93" s="216" t="str">
        <f>IF('EDCI Data'!E93="","",'EDCI Data'!E93)</f>
        <v/>
      </c>
      <c r="G93" s="213" t="str">
        <f>IF('EDCI Data'!F93="","",'EDCI Data'!F93)</f>
        <v/>
      </c>
      <c r="H93" s="213" t="str">
        <f>IF('EDCI Data'!G93="","",'EDCI Data'!G93)</f>
        <v/>
      </c>
      <c r="I93" s="213" t="str">
        <f>IF('EDCI Data'!H93="","",'EDCI Data'!H93)</f>
        <v/>
      </c>
      <c r="J93" s="213" t="str">
        <f>IF('EDCI Data'!I93="","",'EDCI Data'!I93)</f>
        <v/>
      </c>
      <c r="K93" s="213" t="str">
        <f>IF('EDCI Data'!J93="","",'EDCI Data'!J93)</f>
        <v/>
      </c>
      <c r="L93" s="213" t="str">
        <f>IF('EDCI Data'!K93="","",'EDCI Data'!K93)</f>
        <v/>
      </c>
      <c r="M93" s="217" t="str">
        <f>IF('EDCI Data'!L93="","",'EDCI Data'!L93)</f>
        <v/>
      </c>
      <c r="N93" s="217" t="str">
        <f>IF('EDCI Data'!M93="","",'EDCI Data'!M93)</f>
        <v/>
      </c>
      <c r="O93" s="213" t="str">
        <f>IF('EDCI Data'!N93="","",'EDCI Data'!N93)</f>
        <v/>
      </c>
      <c r="P93" s="213" t="str">
        <f>IF('EDCI Data'!O93="","",'EDCI Data'!O93)</f>
        <v/>
      </c>
      <c r="Q93" s="213" t="str">
        <f>IF('EDCI Data'!P93="","",'EDCI Data'!P93)</f>
        <v/>
      </c>
      <c r="R93" s="213" t="str">
        <f>IF('EDCI Data'!Q93="","",'EDCI Data'!Q93)</f>
        <v/>
      </c>
      <c r="S93" s="218" t="str">
        <f>IF('EDCI Data'!R93="","",'EDCI Data'!R93)</f>
        <v/>
      </c>
      <c r="T93" s="219" t="str">
        <f>IF('EDCI Data'!S93="","",'EDCI Data'!S93)</f>
        <v/>
      </c>
      <c r="U93" s="219" t="str">
        <f>IF('EDCI Data'!T93="","",'EDCI Data'!T93)</f>
        <v/>
      </c>
      <c r="V93" s="220" t="str">
        <f>IF('EDCI Data'!U93="","",'EDCI Data'!U93)</f>
        <v/>
      </c>
      <c r="W93" s="213" t="str">
        <f>IF('EDCI Data'!V93="","",'EDCI Data'!V93)</f>
        <v/>
      </c>
      <c r="X93" s="220" t="str">
        <f>IF('EDCI Data'!W93="","",'EDCI Data'!W93)</f>
        <v/>
      </c>
      <c r="Y93" s="213" t="str">
        <f>IF('EDCI Data'!X93="","",'EDCI Data'!X93)</f>
        <v/>
      </c>
      <c r="Z93" s="220" t="str">
        <f>IF('EDCI Data'!Y93="","",'EDCI Data'!Y93)</f>
        <v/>
      </c>
      <c r="AA93" s="213" t="str">
        <f>IF('EDCI Data'!Z93="","",'EDCI Data'!Z93)</f>
        <v/>
      </c>
      <c r="AB93" s="213" t="str">
        <f>IF('EDCI Data'!AA93="","",'EDCI Data'!AA93)</f>
        <v/>
      </c>
      <c r="AC93" s="213" t="str">
        <f>IF('EDCI Data'!AB93="","",'EDCI Data'!AB93)</f>
        <v/>
      </c>
      <c r="AD93" s="213" t="str">
        <f>IF('EDCI Data'!AC93="","",'EDCI Data'!AC93)</f>
        <v/>
      </c>
      <c r="AE93" s="213" t="str">
        <f>IF('EDCI Data'!AD93="","",'EDCI Data'!AD93)</f>
        <v/>
      </c>
      <c r="AF93" s="213" t="str">
        <f>IF('EDCI Data'!AE93="","",'EDCI Data'!AE93)</f>
        <v/>
      </c>
      <c r="AG93" s="213" t="str">
        <f>IF('EDCI Data'!AF93="","",'EDCI Data'!AF93)</f>
        <v/>
      </c>
      <c r="AH93" s="213" t="str">
        <f>IF('EDCI Data'!AG93="","",'EDCI Data'!AG93)</f>
        <v/>
      </c>
      <c r="AI93" s="213" t="str">
        <f>IF('EDCI Data'!AH93="","",'EDCI Data'!AH93)</f>
        <v/>
      </c>
      <c r="AJ93" s="213" t="str">
        <f>IF('EDCI Data'!AI93="","",'EDCI Data'!AI93)</f>
        <v/>
      </c>
      <c r="AK93" s="213" t="str">
        <f>IF('EDCI Data'!AJ93="","",'EDCI Data'!AJ93)</f>
        <v/>
      </c>
      <c r="AL93" s="213" t="str">
        <f>IF('EDCI Data'!AK93="","",'EDCI Data'!AK93)</f>
        <v/>
      </c>
      <c r="AM93" s="213" t="str">
        <f>IF('EDCI Data'!AL93="","",'EDCI Data'!AL93)</f>
        <v/>
      </c>
      <c r="AN93" s="213" t="str">
        <f>IF('EDCI Data'!AM93="","",'EDCI Data'!AM93)</f>
        <v/>
      </c>
      <c r="AO93" s="213" t="str">
        <f>IF('EDCI Data'!AN93="","",'EDCI Data'!AN93)</f>
        <v/>
      </c>
      <c r="AP93" s="213" t="str">
        <f>IF('EDCI Data'!AO93="","",'EDCI Data'!AO93)</f>
        <v/>
      </c>
      <c r="AQ93" s="213" t="str">
        <f>IF('EDCI Data'!AP93="","",'EDCI Data'!AP93)</f>
        <v/>
      </c>
      <c r="AR93" s="213" t="str">
        <f>IF('EDCI Data'!AQ93="","",'EDCI Data'!AQ93)</f>
        <v/>
      </c>
      <c r="AS93" s="213" t="str">
        <f>IF('EDCI Data'!AR93="","",'EDCI Data'!AR93)</f>
        <v/>
      </c>
      <c r="AT93" s="213" t="str">
        <f>IF('EDCI Data'!AS93="","",'EDCI Data'!AS93)</f>
        <v/>
      </c>
      <c r="AU93" s="213" t="str">
        <f>IF('EDCI Data'!AT93="","",'EDCI Data'!AT93)</f>
        <v/>
      </c>
      <c r="AV93" s="213" t="str">
        <f>IF('EDCI Data'!AU93="","",'EDCI Data'!AU93)</f>
        <v/>
      </c>
      <c r="AW93" s="213" t="str">
        <f>IF('EDCI Data'!AV93="","",'EDCI Data'!AV93)</f>
        <v/>
      </c>
      <c r="AX93" s="221" t="str">
        <f>IF('EDCI Data'!AW93="","",'EDCI Data'!AW93)</f>
        <v/>
      </c>
      <c r="AY93" s="221" t="str">
        <f>IF('EDCI Data'!AX93="","",'EDCI Data'!AX93)</f>
        <v/>
      </c>
      <c r="AZ93" s="222" t="str">
        <f t="shared" si="103"/>
        <v/>
      </c>
      <c r="BA93" s="223" t="str">
        <f>IF('EDCI Data'!AY93="","",'EDCI Data'!AY93)</f>
        <v/>
      </c>
      <c r="BB93" s="223" t="str">
        <f>IF('EDCI Data'!AZ93="","",'EDCI Data'!AZ93)</f>
        <v/>
      </c>
      <c r="BC93" s="223" t="str">
        <f>IF('EDCI Data'!BA93="","",'EDCI Data'!BA93)</f>
        <v/>
      </c>
      <c r="BD93" s="223" t="str">
        <f>IF('EDCI Data'!BB93="","",'EDCI Data'!BB93)</f>
        <v/>
      </c>
      <c r="BE93" s="223" t="str">
        <f>IF('EDCI Data'!BC93="","",'EDCI Data'!BC93)</f>
        <v/>
      </c>
      <c r="BF93" s="223" t="str">
        <f>IF('EDCI Data'!BD93="","",'EDCI Data'!BD93)</f>
        <v/>
      </c>
      <c r="BG93" s="223" t="str">
        <f>IF('EDCI Data'!BE93="","",'EDCI Data'!BE93)</f>
        <v/>
      </c>
      <c r="BH93" s="223" t="str">
        <f>IF('EDCI Data'!BF93="","",'EDCI Data'!BF93)</f>
        <v/>
      </c>
      <c r="BI93" s="224" t="str">
        <f>IF('EDCI Data'!BG93="","",'EDCI Data'!BG93)</f>
        <v/>
      </c>
      <c r="BJ93" s="225" t="str">
        <f>IF('EDCI Data'!S93="","",'EDCI Data'!S93)</f>
        <v/>
      </c>
      <c r="BK93" s="225" t="str">
        <f>IF('EDCI Data'!T93="","",'EDCI Data'!T93)</f>
        <v/>
      </c>
      <c r="BL93" s="224" t="str">
        <f>IF('EDCI Data'!BJ93="","",'EDCI Data'!BJ93)</f>
        <v/>
      </c>
      <c r="BM93" s="226" t="str">
        <f>IF('EDCI Data'!BK93="","",'EDCI Data'!BK93)</f>
        <v/>
      </c>
      <c r="BN93" s="226" t="str">
        <f>IF('EDCI Data'!BL93="","",'EDCI Data'!BL93)</f>
        <v/>
      </c>
      <c r="BO93" s="227" t="str">
        <f>IF('EDCI Data'!BM93="","",'EDCI Data'!BM93)</f>
        <v/>
      </c>
      <c r="BP93" s="228" t="str">
        <f>IF('EDCI Data'!BN93="","",'EDCI Data'!BN93)</f>
        <v/>
      </c>
      <c r="BQ93" s="229" t="str">
        <f>IF('EDCI Data'!BO93="","",'EDCI Data'!BO93)</f>
        <v/>
      </c>
      <c r="BR93" s="230" t="str">
        <f t="shared" si="104"/>
        <v/>
      </c>
      <c r="BS93" s="230" t="str">
        <f t="shared" si="105"/>
        <v/>
      </c>
      <c r="BT93" s="230" t="str">
        <f t="shared" si="106"/>
        <v/>
      </c>
      <c r="BU93" s="230" t="str">
        <f t="shared" si="107"/>
        <v/>
      </c>
      <c r="BV93" s="230" t="str">
        <f t="shared" si="108"/>
        <v/>
      </c>
      <c r="BW93" s="230" t="str">
        <f>IF(COUNTIFS($BR$10:$BR$259,$BR93,$E$10:$E$259,$E93)&lt;&gt;COUNTIFS($BR$10:$BR$259,$BR93,$E$10:$E$259,$E93,G$10:G$259,G93),BW$8&amp;" for this company in this year is inconsistent across funds, please update accordingly. "&amp;CHAR(10),IF(G93="","",IF(IFERROR(OR(INT(G93)&lt;&gt;G93,ISTEXT(G93),G93&gt;'Source Data (Hidden)'!$T$3),TRUE),"Invalid year of initial investment - Please ensure that the input is a year (not a date) and is not future dated. "&amp;CHAR(10),"")))</f>
        <v/>
      </c>
      <c r="BX93" s="230"/>
      <c r="BY93" s="230" t="str">
        <f>IF(COUNTIFS($BR$10:$BR$259,$BR93,$E$10:$E$259,$E93)&lt;&gt;COUNTIFS($BR$10:$BR$259,$BR93,$E$10:$E$259,$E93,I$10:I$259,I93),BY$8&amp;" for this company in this year is inconsistent across funds, please update accordingly. "&amp;CHAR(10),IF(I93="","",IF(COUNTIF('Source Data (Hidden)'!$A$3:$B$255,I93)=0,"Invalid country of domicile - Please enter a valid input using the drop-down in the 'Country of domicile' column in the EDCI Data tab. "&amp;CHAR(10),"")))</f>
        <v/>
      </c>
      <c r="BZ93" s="230" t="str">
        <f>IF(COUNTIFS($BR$10:$BR$259,$BR93,$E$10:$E$259,$E93)&lt;&gt;COUNTIFS($BR$10:$BR$259,$BR93,$E$10:$E$259,$E93,J$10:J$259,J93),BZ$8&amp;" for this company in this year is inconsistent across funds, please update accordingly. "&amp;CHAR(10),IF(J93="","",IF(COUNTIF('Source Data (Hidden)'!$A$3:$B$255,J93)=0,"Invalid primary country of operations - Please enter a valid input using the drop-down in the 'Primary country of operations' column in the EDCI Data tab and ensure that you have narrowed this down to 1 primary country of operations. "&amp;CHAR(10),"")))</f>
        <v/>
      </c>
      <c r="CA93" s="230" t="str">
        <f>IF(COUNTIFS($BR$10:$BR$259,$BR93,$E$10:$E$259,$E93)&lt;&gt;COUNTIFS($BR$10:$BR$259,$BR93,$E$10:$E$259,$E93,K$10:K$259,K93),CA$8&amp;" for this company in this year is inconsistent across funds, please update accordingly. "&amp;CHAR(10),IF(K93="","",IF(COUNTIF('Source Data (Hidden)'!$C$3:$C$4,K93)&lt;&gt;1,"Invalid company structure - Please classify the portfolio company as either 'Private' or 'Public'. "&amp;CHAR(10),"")))</f>
        <v/>
      </c>
      <c r="CB93" s="230" t="str">
        <f>IF(COUNTIFS($BR$10:$BR$259,$BR93,$E$10:$E$259,$E93)&lt;&gt;COUNTIFS($BR$10:$BR$259,$BR93,$E$10:$E$259,$E93,L$10:L$259,L93),CB$8&amp;" for this company in this year is inconsistent across funds, please update accordingly. "&amp;CHAR(10),IF(L93="","",IF(COUNTIF('Source Data (Hidden)'!$D$3:$D$5,L93)&lt;&gt;1,"Invalid growth stage of company - Please describe the growth stage of the company as either 'Venture', 'Growth' or 'Buyout'. " &amp; CHAR(10),"")))</f>
        <v/>
      </c>
      <c r="CC93" s="230" t="str">
        <f t="shared" si="109"/>
        <v/>
      </c>
      <c r="CD93" s="283" t="str">
        <f t="shared" si="110"/>
        <v/>
      </c>
      <c r="CE93" s="230" t="str">
        <f>IF(COUNTIFS($BR$10:$BR$259,$BR93,$E$10:$E$259,$E93)&lt;&gt;COUNTIFS($BR$10:$BR$259,$BR93,$E$10:$E$259,$E93,O$10:O$259,O93),CE$8&amp;" for this company in this year is inconsistent across funds, please update accordingly. "&amp;CHAR(10),IF(O93="","",IF(COUNTIF('Source Data (Hidden)'!$G$3:$G$13,O93)&lt;&gt;1,"Invalid sector of operations SICS name - Please ensure that you have selected a valid sector of operations using the drop-down list available in the corresponding column in the EDCI Data tab. " &amp; CHAR(10),"")))</f>
        <v/>
      </c>
      <c r="CF93" s="230" t="str">
        <f t="shared" ca="1" si="111"/>
        <v/>
      </c>
      <c r="CG93" s="230" t="str">
        <f t="shared" ca="1" si="112"/>
        <v/>
      </c>
      <c r="CH93" s="230" t="str">
        <f>IF(COUNTIFS($BR$10:$BR$259,$BR93,$E$10:$E$259,$E93)&lt;&gt;COUNTIFS($BR$10:$BR$259,$BR93,$E$10:$E$259,$E93,R$10:R$259,R93),CH$8&amp;" for this company in this year is inconsistent across funds, please update accordingly. "&amp;CHAR(10),IF(R93="","",IF(COUNTIF('Source Data (Hidden)'!$F$3:$F$183,R93)&lt;&gt;1,"Invalid currency input - Please ensure that the currency entered is a monetary unit described using three letter code (ISO 4217 code). " &amp; CHAR(10),"")))</f>
        <v/>
      </c>
      <c r="CI93" s="230" t="str">
        <f t="shared" si="113"/>
        <v/>
      </c>
      <c r="CJ93" s="230" t="str">
        <f t="shared" si="114"/>
        <v/>
      </c>
      <c r="CK93" s="230" t="str">
        <f t="shared" si="115"/>
        <v/>
      </c>
      <c r="CL93" s="230" t="str">
        <f t="shared" si="116"/>
        <v/>
      </c>
      <c r="CM93" s="230" t="str">
        <f>IF(COUNTIFS($BR$10:$BR$259,$BR93,$E$10:$E$259,$E93)&lt;&gt;COUNTIFS($BR$10:$BR$259,$BR93,$E$10:$E$259,$E93,W$10:W$259,W93),CM$8&amp;" for this company in this year is inconsistent across funds, please update accordingly. "&amp;CHAR(10),IF(W93="","",IF(COUNTIF('Source Data (Hidden)'!$L$3:$L$6,W93)&lt;&gt;1,"Invalid input for Scope 1 Methodology - Please choose one of the options from the drop-down list in the corresponding column in the EDCI Data tab. " &amp; CHAR(10),"")))</f>
        <v/>
      </c>
      <c r="CN93" s="230" t="str">
        <f t="shared" si="117"/>
        <v/>
      </c>
      <c r="CO93" s="230" t="str">
        <f>IF(COUNTIFS($BR$10:$BR$259,$BR93,$E$10:$E$259,$E93)&lt;&gt;COUNTIFS($BR$10:$BR$259,$BR93,$E$10:$E$259,$E93,Y$10:Y$259,Y93),CO$8&amp;" for this company in this year is inconsistent across funds, please update accordingly. "&amp;CHAR(10),IF(Y93="","",IF(COUNTIF('Source Data (Hidden)'!$M$3:$M$5,Y93)&lt;&gt;1,"Invalid input for Scope 2 Methodology - Please choose one of the options from the drop-down list in the corresponding column in the EDCI Data tab. " &amp; CHAR(10),"")))</f>
        <v/>
      </c>
      <c r="CP93" s="230" t="str">
        <f t="shared" si="118"/>
        <v/>
      </c>
      <c r="CQ93" s="230" t="str">
        <f>IF(COUNTIFS($BR$10:$BR$259,$BR93,$E$10:$E$259,$E93)&lt;&gt;COUNTIFS($BR$10:$BR$259,$BR93,$E$10:$E$259,$E93,AA$10:AA$259,AA93),CQ$8&amp;" for this company in this year is inconsistent across funds, please update accordingly. "&amp;CHAR(10),IF(AA93="","",IF(COUNTIF('Source Data (Hidden)'!$N$3:$N$6,AA93)&lt;&gt;1,"Invalid input for Scope 3 Methodology - Please choose one of the options from the drop-down list in the corresponding column in the EDCI Data tab. " &amp; CHAR(10),"")))</f>
        <v/>
      </c>
      <c r="CR93" s="230" t="str">
        <f t="shared" si="119"/>
        <v/>
      </c>
      <c r="CS93" s="230" t="str">
        <f t="shared" si="120"/>
        <v/>
      </c>
      <c r="CT93" s="230" t="str">
        <f t="shared" si="121"/>
        <v/>
      </c>
      <c r="CU93" s="230" t="str">
        <f t="shared" si="122"/>
        <v/>
      </c>
      <c r="CV93" s="230" t="str">
        <f t="shared" si="123"/>
        <v/>
      </c>
      <c r="CW93" s="230" t="str">
        <f t="shared" si="124"/>
        <v/>
      </c>
      <c r="CX93" s="230" t="str">
        <f t="shared" si="125"/>
        <v/>
      </c>
      <c r="CY93" s="230" t="str">
        <f t="shared" si="126"/>
        <v/>
      </c>
      <c r="CZ93" s="230" t="str">
        <f t="shared" si="127"/>
        <v/>
      </c>
      <c r="DA93" s="230" t="str">
        <f t="shared" si="128"/>
        <v/>
      </c>
      <c r="DB93" s="230" t="str">
        <f t="shared" si="129"/>
        <v/>
      </c>
      <c r="DC93" s="230" t="str">
        <f t="shared" si="130"/>
        <v/>
      </c>
      <c r="DD93" s="230" t="str">
        <f t="shared" si="131"/>
        <v/>
      </c>
      <c r="DE93" s="230" t="str">
        <f t="shared" si="132"/>
        <v/>
      </c>
      <c r="DF93" s="230" t="str">
        <f t="shared" si="133"/>
        <v/>
      </c>
      <c r="DG93" s="230" t="str">
        <f t="shared" si="134"/>
        <v/>
      </c>
      <c r="DH93" s="283" t="str">
        <f t="shared" si="135"/>
        <v/>
      </c>
      <c r="DI93" s="230" t="str">
        <f t="shared" si="136"/>
        <v/>
      </c>
      <c r="DJ93" s="230" t="str">
        <f>IF(COUNTIFS($BR$10:$BR$259,$BR93,$E$10:$E$259,$E93)&lt;&gt;COUNTIFS($BR$10:$BR$259,$BR93,$E$10:$E$259,$E93,AT$10:AT$259,AT93),DJ$8&amp;" for this company in this year is inconsistent across funds, please update accordingly. "&amp;CHAR(10),IF(AT93="","",IF(COUNTIF('Source Data (Hidden)'!$O$3:$O$5,AT93)&lt;&gt;1,"Invalid input for 'Does this Portco have a decarbonization strategy/plan in place' - Please ensure that you have selected a valid response using the drop-down list available in the corresponding column in the EDCI Data tab. " &amp; CHAR(10),"")))</f>
        <v/>
      </c>
      <c r="DK93" s="230" t="str">
        <f>IF(COUNTIFS($BR$10:$BR$259,$BR93,$E$10:$E$259,$E93)&lt;&gt;COUNTIFS($BR$10:$BR$259,$BR93,$E$10:$E$259,$E93,AU$10:AU$259,AU93),DK$8&amp;" for this company in this year is inconsistent across funds, please update accordingly. "&amp;CHAR(10),IF(AU93="","",IF(COUNTIF('Source Data (Hidden)'!$P$3:$P$5,AU93)&lt;&gt;1,"Invalid input for 'Does the Portfolio Company have a short-term GHG emission reduction target' - Please ensure you have selected a valid response using the drop-down list available in the corresponding column in the EDCI Data tab. " &amp; CHAR(10),"")))</f>
        <v/>
      </c>
      <c r="DL93" s="230" t="str">
        <f>IF(COUNTIFS($BR$10:$BR$259,$BR93,$E$10:$E$259,$E93)&lt;&gt;COUNTIFS($BR$10:$BR$259,$BR93,$E$10:$E$259,$E93,AV$10:AV$259,AV93),DL$8&amp;" for this company in this year is inconsistent across funds, please update accordingly. "&amp;CHAR(10),IF(AV93="","",IF(COUNTIF('Source Data (Hidden)'!$Q$3:$Q$6,AV93)&lt;&gt;1,"Invalid input for 'Does the Portfolio Company have a long-term net zero goal' - Please ensure that you have selected a valid response using the drop-down list available in the corresponding column in the EDCI Data tab. " &amp; CHAR(10),"")))</f>
        <v/>
      </c>
      <c r="DM93" s="230" t="str">
        <f t="shared" si="137"/>
        <v/>
      </c>
      <c r="DN93" s="230" t="str">
        <f t="shared" si="138"/>
        <v/>
      </c>
      <c r="DO93" s="230" t="str">
        <f t="shared" si="139"/>
        <v/>
      </c>
      <c r="DP93" s="230"/>
      <c r="DQ93" s="230" t="str">
        <f t="shared" si="140"/>
        <v/>
      </c>
      <c r="DR93" s="230" t="str">
        <f t="shared" si="141"/>
        <v/>
      </c>
      <c r="DS93" s="230" t="str">
        <f t="shared" si="142"/>
        <v/>
      </c>
      <c r="DT93" s="230" t="str">
        <f t="shared" si="143"/>
        <v/>
      </c>
      <c r="DU93" s="230" t="str">
        <f t="shared" si="144"/>
        <v/>
      </c>
      <c r="DV93" s="230" t="str">
        <f t="shared" si="145"/>
        <v/>
      </c>
      <c r="DW93" s="230" t="str">
        <f t="shared" si="146"/>
        <v/>
      </c>
      <c r="DX93" s="230" t="str">
        <f t="shared" si="147"/>
        <v/>
      </c>
      <c r="DY93" s="230" t="str">
        <f t="shared" si="148"/>
        <v/>
      </c>
      <c r="DZ93" s="230" t="str">
        <f t="shared" si="149"/>
        <v/>
      </c>
      <c r="EA93" s="230" t="str">
        <f t="shared" si="150"/>
        <v/>
      </c>
      <c r="EB93" s="230" t="str">
        <f t="shared" si="151"/>
        <v/>
      </c>
      <c r="EC93" s="284" t="str">
        <f t="shared" si="152"/>
        <v/>
      </c>
      <c r="ED93" s="284" t="str">
        <f t="shared" si="153"/>
        <v/>
      </c>
      <c r="EE93" s="230" t="str">
        <f t="shared" si="154"/>
        <v/>
      </c>
      <c r="EF93" s="230" t="str">
        <f>IF(COUNTIFS($BR$10:$BR$259,$BR93,$E$10:$E$259,$E93)&lt;&gt;COUNTIFS($BR$10:$BR$259,$BR93,$E$10:$E$259,$E93,BP$10:BP$259,BP93),EF$8&amp;" for this company in this year is inconsistent across funds, please update accordingly. "&amp;CHAR(10),IF(AND(BP93="",BQ93=""),"",IF(OR(AND(BQ93&lt;&gt;"",BP93&lt;&gt;"",BP93&lt;&gt;"Y"),AND(BQ93&lt;&gt;"",BP93=""),COUNTIF('Source Data (Hidden)'!$S$3:$S$4,BP93)&lt;&gt;1),"Invalid input for 'Do you conduct an employee survey' - Please ensure the input is either Y or N or leave blank if data is not available. If you have reported a % response rate to employee survey then the input for this metric should be Y. " &amp; CHAR(10),"")))</f>
        <v/>
      </c>
      <c r="EG93" s="230" t="str">
        <f t="shared" si="155"/>
        <v/>
      </c>
    </row>
    <row r="94" spans="1:137" s="154" customFormat="1" ht="60" customHeight="1" x14ac:dyDescent="0.35">
      <c r="A94" s="153"/>
      <c r="B94" s="212" t="str">
        <f t="shared" ca="1" si="102"/>
        <v/>
      </c>
      <c r="C94" s="213" t="str">
        <f>IF('EDCI Data'!B94="","",'EDCI Data'!B94)</f>
        <v/>
      </c>
      <c r="D94" s="214" t="str">
        <f>IF('EDCI Data'!C94="","",'EDCI Data'!C94)</f>
        <v/>
      </c>
      <c r="E94" s="215" t="str">
        <f>IF('EDCI Data'!D94="","",'EDCI Data'!D94)</f>
        <v/>
      </c>
      <c r="F94" s="216" t="str">
        <f>IF('EDCI Data'!E94="","",'EDCI Data'!E94)</f>
        <v/>
      </c>
      <c r="G94" s="213" t="str">
        <f>IF('EDCI Data'!F94="","",'EDCI Data'!F94)</f>
        <v/>
      </c>
      <c r="H94" s="213" t="str">
        <f>IF('EDCI Data'!G94="","",'EDCI Data'!G94)</f>
        <v/>
      </c>
      <c r="I94" s="213" t="str">
        <f>IF('EDCI Data'!H94="","",'EDCI Data'!H94)</f>
        <v/>
      </c>
      <c r="J94" s="213" t="str">
        <f>IF('EDCI Data'!I94="","",'EDCI Data'!I94)</f>
        <v/>
      </c>
      <c r="K94" s="213" t="str">
        <f>IF('EDCI Data'!J94="","",'EDCI Data'!J94)</f>
        <v/>
      </c>
      <c r="L94" s="213" t="str">
        <f>IF('EDCI Data'!K94="","",'EDCI Data'!K94)</f>
        <v/>
      </c>
      <c r="M94" s="217" t="str">
        <f>IF('EDCI Data'!L94="","",'EDCI Data'!L94)</f>
        <v/>
      </c>
      <c r="N94" s="217" t="str">
        <f>IF('EDCI Data'!M94="","",'EDCI Data'!M94)</f>
        <v/>
      </c>
      <c r="O94" s="213" t="str">
        <f>IF('EDCI Data'!N94="","",'EDCI Data'!N94)</f>
        <v/>
      </c>
      <c r="P94" s="213" t="str">
        <f>IF('EDCI Data'!O94="","",'EDCI Data'!O94)</f>
        <v/>
      </c>
      <c r="Q94" s="213" t="str">
        <f>IF('EDCI Data'!P94="","",'EDCI Data'!P94)</f>
        <v/>
      </c>
      <c r="R94" s="213" t="str">
        <f>IF('EDCI Data'!Q94="","",'EDCI Data'!Q94)</f>
        <v/>
      </c>
      <c r="S94" s="218" t="str">
        <f>IF('EDCI Data'!R94="","",'EDCI Data'!R94)</f>
        <v/>
      </c>
      <c r="T94" s="219" t="str">
        <f>IF('EDCI Data'!S94="","",'EDCI Data'!S94)</f>
        <v/>
      </c>
      <c r="U94" s="219" t="str">
        <f>IF('EDCI Data'!T94="","",'EDCI Data'!T94)</f>
        <v/>
      </c>
      <c r="V94" s="220" t="str">
        <f>IF('EDCI Data'!U94="","",'EDCI Data'!U94)</f>
        <v/>
      </c>
      <c r="W94" s="213" t="str">
        <f>IF('EDCI Data'!V94="","",'EDCI Data'!V94)</f>
        <v/>
      </c>
      <c r="X94" s="220" t="str">
        <f>IF('EDCI Data'!W94="","",'EDCI Data'!W94)</f>
        <v/>
      </c>
      <c r="Y94" s="213" t="str">
        <f>IF('EDCI Data'!X94="","",'EDCI Data'!X94)</f>
        <v/>
      </c>
      <c r="Z94" s="220" t="str">
        <f>IF('EDCI Data'!Y94="","",'EDCI Data'!Y94)</f>
        <v/>
      </c>
      <c r="AA94" s="213" t="str">
        <f>IF('EDCI Data'!Z94="","",'EDCI Data'!Z94)</f>
        <v/>
      </c>
      <c r="AB94" s="213" t="str">
        <f>IF('EDCI Data'!AA94="","",'EDCI Data'!AA94)</f>
        <v/>
      </c>
      <c r="AC94" s="213" t="str">
        <f>IF('EDCI Data'!AB94="","",'EDCI Data'!AB94)</f>
        <v/>
      </c>
      <c r="AD94" s="213" t="str">
        <f>IF('EDCI Data'!AC94="","",'EDCI Data'!AC94)</f>
        <v/>
      </c>
      <c r="AE94" s="213" t="str">
        <f>IF('EDCI Data'!AD94="","",'EDCI Data'!AD94)</f>
        <v/>
      </c>
      <c r="AF94" s="213" t="str">
        <f>IF('EDCI Data'!AE94="","",'EDCI Data'!AE94)</f>
        <v/>
      </c>
      <c r="AG94" s="213" t="str">
        <f>IF('EDCI Data'!AF94="","",'EDCI Data'!AF94)</f>
        <v/>
      </c>
      <c r="AH94" s="213" t="str">
        <f>IF('EDCI Data'!AG94="","",'EDCI Data'!AG94)</f>
        <v/>
      </c>
      <c r="AI94" s="213" t="str">
        <f>IF('EDCI Data'!AH94="","",'EDCI Data'!AH94)</f>
        <v/>
      </c>
      <c r="AJ94" s="213" t="str">
        <f>IF('EDCI Data'!AI94="","",'EDCI Data'!AI94)</f>
        <v/>
      </c>
      <c r="AK94" s="213" t="str">
        <f>IF('EDCI Data'!AJ94="","",'EDCI Data'!AJ94)</f>
        <v/>
      </c>
      <c r="AL94" s="213" t="str">
        <f>IF('EDCI Data'!AK94="","",'EDCI Data'!AK94)</f>
        <v/>
      </c>
      <c r="AM94" s="213" t="str">
        <f>IF('EDCI Data'!AL94="","",'EDCI Data'!AL94)</f>
        <v/>
      </c>
      <c r="AN94" s="213" t="str">
        <f>IF('EDCI Data'!AM94="","",'EDCI Data'!AM94)</f>
        <v/>
      </c>
      <c r="AO94" s="213" t="str">
        <f>IF('EDCI Data'!AN94="","",'EDCI Data'!AN94)</f>
        <v/>
      </c>
      <c r="AP94" s="213" t="str">
        <f>IF('EDCI Data'!AO94="","",'EDCI Data'!AO94)</f>
        <v/>
      </c>
      <c r="AQ94" s="213" t="str">
        <f>IF('EDCI Data'!AP94="","",'EDCI Data'!AP94)</f>
        <v/>
      </c>
      <c r="AR94" s="213" t="str">
        <f>IF('EDCI Data'!AQ94="","",'EDCI Data'!AQ94)</f>
        <v/>
      </c>
      <c r="AS94" s="213" t="str">
        <f>IF('EDCI Data'!AR94="","",'EDCI Data'!AR94)</f>
        <v/>
      </c>
      <c r="AT94" s="213" t="str">
        <f>IF('EDCI Data'!AS94="","",'EDCI Data'!AS94)</f>
        <v/>
      </c>
      <c r="AU94" s="213" t="str">
        <f>IF('EDCI Data'!AT94="","",'EDCI Data'!AT94)</f>
        <v/>
      </c>
      <c r="AV94" s="213" t="str">
        <f>IF('EDCI Data'!AU94="","",'EDCI Data'!AU94)</f>
        <v/>
      </c>
      <c r="AW94" s="213" t="str">
        <f>IF('EDCI Data'!AV94="","",'EDCI Data'!AV94)</f>
        <v/>
      </c>
      <c r="AX94" s="221" t="str">
        <f>IF('EDCI Data'!AW94="","",'EDCI Data'!AW94)</f>
        <v/>
      </c>
      <c r="AY94" s="221" t="str">
        <f>IF('EDCI Data'!AX94="","",'EDCI Data'!AX94)</f>
        <v/>
      </c>
      <c r="AZ94" s="222" t="str">
        <f t="shared" si="103"/>
        <v/>
      </c>
      <c r="BA94" s="223" t="str">
        <f>IF('EDCI Data'!AY94="","",'EDCI Data'!AY94)</f>
        <v/>
      </c>
      <c r="BB94" s="223" t="str">
        <f>IF('EDCI Data'!AZ94="","",'EDCI Data'!AZ94)</f>
        <v/>
      </c>
      <c r="BC94" s="223" t="str">
        <f>IF('EDCI Data'!BA94="","",'EDCI Data'!BA94)</f>
        <v/>
      </c>
      <c r="BD94" s="223" t="str">
        <f>IF('EDCI Data'!BB94="","",'EDCI Data'!BB94)</f>
        <v/>
      </c>
      <c r="BE94" s="223" t="str">
        <f>IF('EDCI Data'!BC94="","",'EDCI Data'!BC94)</f>
        <v/>
      </c>
      <c r="BF94" s="223" t="str">
        <f>IF('EDCI Data'!BD94="","",'EDCI Data'!BD94)</f>
        <v/>
      </c>
      <c r="BG94" s="223" t="str">
        <f>IF('EDCI Data'!BE94="","",'EDCI Data'!BE94)</f>
        <v/>
      </c>
      <c r="BH94" s="223" t="str">
        <f>IF('EDCI Data'!BF94="","",'EDCI Data'!BF94)</f>
        <v/>
      </c>
      <c r="BI94" s="224" t="str">
        <f>IF('EDCI Data'!BG94="","",'EDCI Data'!BG94)</f>
        <v/>
      </c>
      <c r="BJ94" s="225" t="str">
        <f>IF('EDCI Data'!S94="","",'EDCI Data'!S94)</f>
        <v/>
      </c>
      <c r="BK94" s="225" t="str">
        <f>IF('EDCI Data'!T94="","",'EDCI Data'!T94)</f>
        <v/>
      </c>
      <c r="BL94" s="224" t="str">
        <f>IF('EDCI Data'!BJ94="","",'EDCI Data'!BJ94)</f>
        <v/>
      </c>
      <c r="BM94" s="226" t="str">
        <f>IF('EDCI Data'!BK94="","",'EDCI Data'!BK94)</f>
        <v/>
      </c>
      <c r="BN94" s="226" t="str">
        <f>IF('EDCI Data'!BL94="","",'EDCI Data'!BL94)</f>
        <v/>
      </c>
      <c r="BO94" s="227" t="str">
        <f>IF('EDCI Data'!BM94="","",'EDCI Data'!BM94)</f>
        <v/>
      </c>
      <c r="BP94" s="228" t="str">
        <f>IF('EDCI Data'!BN94="","",'EDCI Data'!BN94)</f>
        <v/>
      </c>
      <c r="BQ94" s="229" t="str">
        <f>IF('EDCI Data'!BO94="","",'EDCI Data'!BO94)</f>
        <v/>
      </c>
      <c r="BR94" s="230" t="str">
        <f t="shared" si="104"/>
        <v/>
      </c>
      <c r="BS94" s="230" t="str">
        <f t="shared" si="105"/>
        <v/>
      </c>
      <c r="BT94" s="230" t="str">
        <f t="shared" si="106"/>
        <v/>
      </c>
      <c r="BU94" s="230" t="str">
        <f t="shared" si="107"/>
        <v/>
      </c>
      <c r="BV94" s="230" t="str">
        <f t="shared" si="108"/>
        <v/>
      </c>
      <c r="BW94" s="230" t="str">
        <f>IF(COUNTIFS($BR$10:$BR$259,$BR94,$E$10:$E$259,$E94)&lt;&gt;COUNTIFS($BR$10:$BR$259,$BR94,$E$10:$E$259,$E94,G$10:G$259,G94),BW$8&amp;" for this company in this year is inconsistent across funds, please update accordingly. "&amp;CHAR(10),IF(G94="","",IF(IFERROR(OR(INT(G94)&lt;&gt;G94,ISTEXT(G94),G94&gt;'Source Data (Hidden)'!$T$3),TRUE),"Invalid year of initial investment - Please ensure that the input is a year (not a date) and is not future dated. "&amp;CHAR(10),"")))</f>
        <v/>
      </c>
      <c r="BX94" s="230"/>
      <c r="BY94" s="230" t="str">
        <f>IF(COUNTIFS($BR$10:$BR$259,$BR94,$E$10:$E$259,$E94)&lt;&gt;COUNTIFS($BR$10:$BR$259,$BR94,$E$10:$E$259,$E94,I$10:I$259,I94),BY$8&amp;" for this company in this year is inconsistent across funds, please update accordingly. "&amp;CHAR(10),IF(I94="","",IF(COUNTIF('Source Data (Hidden)'!$A$3:$B$255,I94)=0,"Invalid country of domicile - Please enter a valid input using the drop-down in the 'Country of domicile' column in the EDCI Data tab. "&amp;CHAR(10),"")))</f>
        <v/>
      </c>
      <c r="BZ94" s="230" t="str">
        <f>IF(COUNTIFS($BR$10:$BR$259,$BR94,$E$10:$E$259,$E94)&lt;&gt;COUNTIFS($BR$10:$BR$259,$BR94,$E$10:$E$259,$E94,J$10:J$259,J94),BZ$8&amp;" for this company in this year is inconsistent across funds, please update accordingly. "&amp;CHAR(10),IF(J94="","",IF(COUNTIF('Source Data (Hidden)'!$A$3:$B$255,J94)=0,"Invalid primary country of operations - Please enter a valid input using the drop-down in the 'Primary country of operations' column in the EDCI Data tab and ensure that you have narrowed this down to 1 primary country of operations. "&amp;CHAR(10),"")))</f>
        <v/>
      </c>
      <c r="CA94" s="230" t="str">
        <f>IF(COUNTIFS($BR$10:$BR$259,$BR94,$E$10:$E$259,$E94)&lt;&gt;COUNTIFS($BR$10:$BR$259,$BR94,$E$10:$E$259,$E94,K$10:K$259,K94),CA$8&amp;" for this company in this year is inconsistent across funds, please update accordingly. "&amp;CHAR(10),IF(K94="","",IF(COUNTIF('Source Data (Hidden)'!$C$3:$C$4,K94)&lt;&gt;1,"Invalid company structure - Please classify the portfolio company as either 'Private' or 'Public'. "&amp;CHAR(10),"")))</f>
        <v/>
      </c>
      <c r="CB94" s="230" t="str">
        <f>IF(COUNTIFS($BR$10:$BR$259,$BR94,$E$10:$E$259,$E94)&lt;&gt;COUNTIFS($BR$10:$BR$259,$BR94,$E$10:$E$259,$E94,L$10:L$259,L94),CB$8&amp;" for this company in this year is inconsistent across funds, please update accordingly. "&amp;CHAR(10),IF(L94="","",IF(COUNTIF('Source Data (Hidden)'!$D$3:$D$5,L94)&lt;&gt;1,"Invalid growth stage of company - Please describe the growth stage of the company as either 'Venture', 'Growth' or 'Buyout'. " &amp; CHAR(10),"")))</f>
        <v/>
      </c>
      <c r="CC94" s="230" t="str">
        <f t="shared" si="109"/>
        <v/>
      </c>
      <c r="CD94" s="283" t="str">
        <f t="shared" si="110"/>
        <v/>
      </c>
      <c r="CE94" s="230" t="str">
        <f>IF(COUNTIFS($BR$10:$BR$259,$BR94,$E$10:$E$259,$E94)&lt;&gt;COUNTIFS($BR$10:$BR$259,$BR94,$E$10:$E$259,$E94,O$10:O$259,O94),CE$8&amp;" for this company in this year is inconsistent across funds, please update accordingly. "&amp;CHAR(10),IF(O94="","",IF(COUNTIF('Source Data (Hidden)'!$G$3:$G$13,O94)&lt;&gt;1,"Invalid sector of operations SICS name - Please ensure that you have selected a valid sector of operations using the drop-down list available in the corresponding column in the EDCI Data tab. " &amp; CHAR(10),"")))</f>
        <v/>
      </c>
      <c r="CF94" s="230" t="str">
        <f t="shared" ca="1" si="111"/>
        <v/>
      </c>
      <c r="CG94" s="230" t="str">
        <f t="shared" ca="1" si="112"/>
        <v/>
      </c>
      <c r="CH94" s="230" t="str">
        <f>IF(COUNTIFS($BR$10:$BR$259,$BR94,$E$10:$E$259,$E94)&lt;&gt;COUNTIFS($BR$10:$BR$259,$BR94,$E$10:$E$259,$E94,R$10:R$259,R94),CH$8&amp;" for this company in this year is inconsistent across funds, please update accordingly. "&amp;CHAR(10),IF(R94="","",IF(COUNTIF('Source Data (Hidden)'!$F$3:$F$183,R94)&lt;&gt;1,"Invalid currency input - Please ensure that the currency entered is a monetary unit described using three letter code (ISO 4217 code). " &amp; CHAR(10),"")))</f>
        <v/>
      </c>
      <c r="CI94" s="230" t="str">
        <f t="shared" si="113"/>
        <v/>
      </c>
      <c r="CJ94" s="230" t="str">
        <f t="shared" si="114"/>
        <v/>
      </c>
      <c r="CK94" s="230" t="str">
        <f t="shared" si="115"/>
        <v/>
      </c>
      <c r="CL94" s="230" t="str">
        <f t="shared" si="116"/>
        <v/>
      </c>
      <c r="CM94" s="230" t="str">
        <f>IF(COUNTIFS($BR$10:$BR$259,$BR94,$E$10:$E$259,$E94)&lt;&gt;COUNTIFS($BR$10:$BR$259,$BR94,$E$10:$E$259,$E94,W$10:W$259,W94),CM$8&amp;" for this company in this year is inconsistent across funds, please update accordingly. "&amp;CHAR(10),IF(W94="","",IF(COUNTIF('Source Data (Hidden)'!$L$3:$L$6,W94)&lt;&gt;1,"Invalid input for Scope 1 Methodology - Please choose one of the options from the drop-down list in the corresponding column in the EDCI Data tab. " &amp; CHAR(10),"")))</f>
        <v/>
      </c>
      <c r="CN94" s="230" t="str">
        <f t="shared" si="117"/>
        <v/>
      </c>
      <c r="CO94" s="230" t="str">
        <f>IF(COUNTIFS($BR$10:$BR$259,$BR94,$E$10:$E$259,$E94)&lt;&gt;COUNTIFS($BR$10:$BR$259,$BR94,$E$10:$E$259,$E94,Y$10:Y$259,Y94),CO$8&amp;" for this company in this year is inconsistent across funds, please update accordingly. "&amp;CHAR(10),IF(Y94="","",IF(COUNTIF('Source Data (Hidden)'!$M$3:$M$5,Y94)&lt;&gt;1,"Invalid input for Scope 2 Methodology - Please choose one of the options from the drop-down list in the corresponding column in the EDCI Data tab. " &amp; CHAR(10),"")))</f>
        <v/>
      </c>
      <c r="CP94" s="230" t="str">
        <f t="shared" si="118"/>
        <v/>
      </c>
      <c r="CQ94" s="230" t="str">
        <f>IF(COUNTIFS($BR$10:$BR$259,$BR94,$E$10:$E$259,$E94)&lt;&gt;COUNTIFS($BR$10:$BR$259,$BR94,$E$10:$E$259,$E94,AA$10:AA$259,AA94),CQ$8&amp;" for this company in this year is inconsistent across funds, please update accordingly. "&amp;CHAR(10),IF(AA94="","",IF(COUNTIF('Source Data (Hidden)'!$N$3:$N$6,AA94)&lt;&gt;1,"Invalid input for Scope 3 Methodology - Please choose one of the options from the drop-down list in the corresponding column in the EDCI Data tab. " &amp; CHAR(10),"")))</f>
        <v/>
      </c>
      <c r="CR94" s="230" t="str">
        <f t="shared" si="119"/>
        <v/>
      </c>
      <c r="CS94" s="230" t="str">
        <f t="shared" si="120"/>
        <v/>
      </c>
      <c r="CT94" s="230" t="str">
        <f t="shared" si="121"/>
        <v/>
      </c>
      <c r="CU94" s="230" t="str">
        <f t="shared" si="122"/>
        <v/>
      </c>
      <c r="CV94" s="230" t="str">
        <f t="shared" si="123"/>
        <v/>
      </c>
      <c r="CW94" s="230" t="str">
        <f t="shared" si="124"/>
        <v/>
      </c>
      <c r="CX94" s="230" t="str">
        <f t="shared" si="125"/>
        <v/>
      </c>
      <c r="CY94" s="230" t="str">
        <f t="shared" si="126"/>
        <v/>
      </c>
      <c r="CZ94" s="230" t="str">
        <f t="shared" si="127"/>
        <v/>
      </c>
      <c r="DA94" s="230" t="str">
        <f t="shared" si="128"/>
        <v/>
      </c>
      <c r="DB94" s="230" t="str">
        <f t="shared" si="129"/>
        <v/>
      </c>
      <c r="DC94" s="230" t="str">
        <f t="shared" si="130"/>
        <v/>
      </c>
      <c r="DD94" s="230" t="str">
        <f t="shared" si="131"/>
        <v/>
      </c>
      <c r="DE94" s="230" t="str">
        <f t="shared" si="132"/>
        <v/>
      </c>
      <c r="DF94" s="230" t="str">
        <f t="shared" si="133"/>
        <v/>
      </c>
      <c r="DG94" s="230" t="str">
        <f t="shared" si="134"/>
        <v/>
      </c>
      <c r="DH94" s="283" t="str">
        <f t="shared" si="135"/>
        <v/>
      </c>
      <c r="DI94" s="230" t="str">
        <f t="shared" si="136"/>
        <v/>
      </c>
      <c r="DJ94" s="230" t="str">
        <f>IF(COUNTIFS($BR$10:$BR$259,$BR94,$E$10:$E$259,$E94)&lt;&gt;COUNTIFS($BR$10:$BR$259,$BR94,$E$10:$E$259,$E94,AT$10:AT$259,AT94),DJ$8&amp;" for this company in this year is inconsistent across funds, please update accordingly. "&amp;CHAR(10),IF(AT94="","",IF(COUNTIF('Source Data (Hidden)'!$O$3:$O$5,AT94)&lt;&gt;1,"Invalid input for 'Does this Portco have a decarbonization strategy/plan in place' - Please ensure that you have selected a valid response using the drop-down list available in the corresponding column in the EDCI Data tab. " &amp; CHAR(10),"")))</f>
        <v/>
      </c>
      <c r="DK94" s="230" t="str">
        <f>IF(COUNTIFS($BR$10:$BR$259,$BR94,$E$10:$E$259,$E94)&lt;&gt;COUNTIFS($BR$10:$BR$259,$BR94,$E$10:$E$259,$E94,AU$10:AU$259,AU94),DK$8&amp;" for this company in this year is inconsistent across funds, please update accordingly. "&amp;CHAR(10),IF(AU94="","",IF(COUNTIF('Source Data (Hidden)'!$P$3:$P$5,AU94)&lt;&gt;1,"Invalid input for 'Does the Portfolio Company have a short-term GHG emission reduction target' - Please ensure you have selected a valid response using the drop-down list available in the corresponding column in the EDCI Data tab. " &amp; CHAR(10),"")))</f>
        <v/>
      </c>
      <c r="DL94" s="230" t="str">
        <f>IF(COUNTIFS($BR$10:$BR$259,$BR94,$E$10:$E$259,$E94)&lt;&gt;COUNTIFS($BR$10:$BR$259,$BR94,$E$10:$E$259,$E94,AV$10:AV$259,AV94),DL$8&amp;" for this company in this year is inconsistent across funds, please update accordingly. "&amp;CHAR(10),IF(AV94="","",IF(COUNTIF('Source Data (Hidden)'!$Q$3:$Q$6,AV94)&lt;&gt;1,"Invalid input for 'Does the Portfolio Company have a long-term net zero goal' - Please ensure that you have selected a valid response using the drop-down list available in the corresponding column in the EDCI Data tab. " &amp; CHAR(10),"")))</f>
        <v/>
      </c>
      <c r="DM94" s="230" t="str">
        <f t="shared" si="137"/>
        <v/>
      </c>
      <c r="DN94" s="230" t="str">
        <f t="shared" si="138"/>
        <v/>
      </c>
      <c r="DO94" s="230" t="str">
        <f t="shared" si="139"/>
        <v/>
      </c>
      <c r="DP94" s="230"/>
      <c r="DQ94" s="230" t="str">
        <f t="shared" si="140"/>
        <v/>
      </c>
      <c r="DR94" s="230" t="str">
        <f t="shared" si="141"/>
        <v/>
      </c>
      <c r="DS94" s="230" t="str">
        <f t="shared" si="142"/>
        <v/>
      </c>
      <c r="DT94" s="230" t="str">
        <f t="shared" si="143"/>
        <v/>
      </c>
      <c r="DU94" s="230" t="str">
        <f t="shared" si="144"/>
        <v/>
      </c>
      <c r="DV94" s="230" t="str">
        <f t="shared" si="145"/>
        <v/>
      </c>
      <c r="DW94" s="230" t="str">
        <f t="shared" si="146"/>
        <v/>
      </c>
      <c r="DX94" s="230" t="str">
        <f t="shared" si="147"/>
        <v/>
      </c>
      <c r="DY94" s="230" t="str">
        <f t="shared" si="148"/>
        <v/>
      </c>
      <c r="DZ94" s="230" t="str">
        <f t="shared" si="149"/>
        <v/>
      </c>
      <c r="EA94" s="230" t="str">
        <f t="shared" si="150"/>
        <v/>
      </c>
      <c r="EB94" s="230" t="str">
        <f t="shared" si="151"/>
        <v/>
      </c>
      <c r="EC94" s="284" t="str">
        <f t="shared" si="152"/>
        <v/>
      </c>
      <c r="ED94" s="284" t="str">
        <f t="shared" si="153"/>
        <v/>
      </c>
      <c r="EE94" s="230" t="str">
        <f t="shared" si="154"/>
        <v/>
      </c>
      <c r="EF94" s="230" t="str">
        <f>IF(COUNTIFS($BR$10:$BR$259,$BR94,$E$10:$E$259,$E94)&lt;&gt;COUNTIFS($BR$10:$BR$259,$BR94,$E$10:$E$259,$E94,BP$10:BP$259,BP94),EF$8&amp;" for this company in this year is inconsistent across funds, please update accordingly. "&amp;CHAR(10),IF(AND(BP94="",BQ94=""),"",IF(OR(AND(BQ94&lt;&gt;"",BP94&lt;&gt;"",BP94&lt;&gt;"Y"),AND(BQ94&lt;&gt;"",BP94=""),COUNTIF('Source Data (Hidden)'!$S$3:$S$4,BP94)&lt;&gt;1),"Invalid input for 'Do you conduct an employee survey' - Please ensure the input is either Y or N or leave blank if data is not available. If you have reported a % response rate to employee survey then the input for this metric should be Y. " &amp; CHAR(10),"")))</f>
        <v/>
      </c>
      <c r="EG94" s="230" t="str">
        <f t="shared" si="155"/>
        <v/>
      </c>
    </row>
    <row r="95" spans="1:137" s="154" customFormat="1" ht="60" customHeight="1" x14ac:dyDescent="0.35">
      <c r="A95" s="153"/>
      <c r="B95" s="212" t="str">
        <f t="shared" ca="1" si="102"/>
        <v/>
      </c>
      <c r="C95" s="213" t="str">
        <f>IF('EDCI Data'!B95="","",'EDCI Data'!B95)</f>
        <v/>
      </c>
      <c r="D95" s="214" t="str">
        <f>IF('EDCI Data'!C95="","",'EDCI Data'!C95)</f>
        <v/>
      </c>
      <c r="E95" s="215" t="str">
        <f>IF('EDCI Data'!D95="","",'EDCI Data'!D95)</f>
        <v/>
      </c>
      <c r="F95" s="216" t="str">
        <f>IF('EDCI Data'!E95="","",'EDCI Data'!E95)</f>
        <v/>
      </c>
      <c r="G95" s="213" t="str">
        <f>IF('EDCI Data'!F95="","",'EDCI Data'!F95)</f>
        <v/>
      </c>
      <c r="H95" s="213" t="str">
        <f>IF('EDCI Data'!G95="","",'EDCI Data'!G95)</f>
        <v/>
      </c>
      <c r="I95" s="213" t="str">
        <f>IF('EDCI Data'!H95="","",'EDCI Data'!H95)</f>
        <v/>
      </c>
      <c r="J95" s="213" t="str">
        <f>IF('EDCI Data'!I95="","",'EDCI Data'!I95)</f>
        <v/>
      </c>
      <c r="K95" s="213" t="str">
        <f>IF('EDCI Data'!J95="","",'EDCI Data'!J95)</f>
        <v/>
      </c>
      <c r="L95" s="213" t="str">
        <f>IF('EDCI Data'!K95="","",'EDCI Data'!K95)</f>
        <v/>
      </c>
      <c r="M95" s="217" t="str">
        <f>IF('EDCI Data'!L95="","",'EDCI Data'!L95)</f>
        <v/>
      </c>
      <c r="N95" s="217" t="str">
        <f>IF('EDCI Data'!M95="","",'EDCI Data'!M95)</f>
        <v/>
      </c>
      <c r="O95" s="213" t="str">
        <f>IF('EDCI Data'!N95="","",'EDCI Data'!N95)</f>
        <v/>
      </c>
      <c r="P95" s="213" t="str">
        <f>IF('EDCI Data'!O95="","",'EDCI Data'!O95)</f>
        <v/>
      </c>
      <c r="Q95" s="213" t="str">
        <f>IF('EDCI Data'!P95="","",'EDCI Data'!P95)</f>
        <v/>
      </c>
      <c r="R95" s="213" t="str">
        <f>IF('EDCI Data'!Q95="","",'EDCI Data'!Q95)</f>
        <v/>
      </c>
      <c r="S95" s="218" t="str">
        <f>IF('EDCI Data'!R95="","",'EDCI Data'!R95)</f>
        <v/>
      </c>
      <c r="T95" s="219" t="str">
        <f>IF('EDCI Data'!S95="","",'EDCI Data'!S95)</f>
        <v/>
      </c>
      <c r="U95" s="219" t="str">
        <f>IF('EDCI Data'!T95="","",'EDCI Data'!T95)</f>
        <v/>
      </c>
      <c r="V95" s="220" t="str">
        <f>IF('EDCI Data'!U95="","",'EDCI Data'!U95)</f>
        <v/>
      </c>
      <c r="W95" s="213" t="str">
        <f>IF('EDCI Data'!V95="","",'EDCI Data'!V95)</f>
        <v/>
      </c>
      <c r="X95" s="220" t="str">
        <f>IF('EDCI Data'!W95="","",'EDCI Data'!W95)</f>
        <v/>
      </c>
      <c r="Y95" s="213" t="str">
        <f>IF('EDCI Data'!X95="","",'EDCI Data'!X95)</f>
        <v/>
      </c>
      <c r="Z95" s="220" t="str">
        <f>IF('EDCI Data'!Y95="","",'EDCI Data'!Y95)</f>
        <v/>
      </c>
      <c r="AA95" s="213" t="str">
        <f>IF('EDCI Data'!Z95="","",'EDCI Data'!Z95)</f>
        <v/>
      </c>
      <c r="AB95" s="213" t="str">
        <f>IF('EDCI Data'!AA95="","",'EDCI Data'!AA95)</f>
        <v/>
      </c>
      <c r="AC95" s="213" t="str">
        <f>IF('EDCI Data'!AB95="","",'EDCI Data'!AB95)</f>
        <v/>
      </c>
      <c r="AD95" s="213" t="str">
        <f>IF('EDCI Data'!AC95="","",'EDCI Data'!AC95)</f>
        <v/>
      </c>
      <c r="AE95" s="213" t="str">
        <f>IF('EDCI Data'!AD95="","",'EDCI Data'!AD95)</f>
        <v/>
      </c>
      <c r="AF95" s="213" t="str">
        <f>IF('EDCI Data'!AE95="","",'EDCI Data'!AE95)</f>
        <v/>
      </c>
      <c r="AG95" s="213" t="str">
        <f>IF('EDCI Data'!AF95="","",'EDCI Data'!AF95)</f>
        <v/>
      </c>
      <c r="AH95" s="213" t="str">
        <f>IF('EDCI Data'!AG95="","",'EDCI Data'!AG95)</f>
        <v/>
      </c>
      <c r="AI95" s="213" t="str">
        <f>IF('EDCI Data'!AH95="","",'EDCI Data'!AH95)</f>
        <v/>
      </c>
      <c r="AJ95" s="213" t="str">
        <f>IF('EDCI Data'!AI95="","",'EDCI Data'!AI95)</f>
        <v/>
      </c>
      <c r="AK95" s="213" t="str">
        <f>IF('EDCI Data'!AJ95="","",'EDCI Data'!AJ95)</f>
        <v/>
      </c>
      <c r="AL95" s="213" t="str">
        <f>IF('EDCI Data'!AK95="","",'EDCI Data'!AK95)</f>
        <v/>
      </c>
      <c r="AM95" s="213" t="str">
        <f>IF('EDCI Data'!AL95="","",'EDCI Data'!AL95)</f>
        <v/>
      </c>
      <c r="AN95" s="213" t="str">
        <f>IF('EDCI Data'!AM95="","",'EDCI Data'!AM95)</f>
        <v/>
      </c>
      <c r="AO95" s="213" t="str">
        <f>IF('EDCI Data'!AN95="","",'EDCI Data'!AN95)</f>
        <v/>
      </c>
      <c r="AP95" s="213" t="str">
        <f>IF('EDCI Data'!AO95="","",'EDCI Data'!AO95)</f>
        <v/>
      </c>
      <c r="AQ95" s="213" t="str">
        <f>IF('EDCI Data'!AP95="","",'EDCI Data'!AP95)</f>
        <v/>
      </c>
      <c r="AR95" s="213" t="str">
        <f>IF('EDCI Data'!AQ95="","",'EDCI Data'!AQ95)</f>
        <v/>
      </c>
      <c r="AS95" s="213" t="str">
        <f>IF('EDCI Data'!AR95="","",'EDCI Data'!AR95)</f>
        <v/>
      </c>
      <c r="AT95" s="213" t="str">
        <f>IF('EDCI Data'!AS95="","",'EDCI Data'!AS95)</f>
        <v/>
      </c>
      <c r="AU95" s="213" t="str">
        <f>IF('EDCI Data'!AT95="","",'EDCI Data'!AT95)</f>
        <v/>
      </c>
      <c r="AV95" s="213" t="str">
        <f>IF('EDCI Data'!AU95="","",'EDCI Data'!AU95)</f>
        <v/>
      </c>
      <c r="AW95" s="213" t="str">
        <f>IF('EDCI Data'!AV95="","",'EDCI Data'!AV95)</f>
        <v/>
      </c>
      <c r="AX95" s="221" t="str">
        <f>IF('EDCI Data'!AW95="","",'EDCI Data'!AW95)</f>
        <v/>
      </c>
      <c r="AY95" s="221" t="str">
        <f>IF('EDCI Data'!AX95="","",'EDCI Data'!AX95)</f>
        <v/>
      </c>
      <c r="AZ95" s="222" t="str">
        <f t="shared" si="103"/>
        <v/>
      </c>
      <c r="BA95" s="223" t="str">
        <f>IF('EDCI Data'!AY95="","",'EDCI Data'!AY95)</f>
        <v/>
      </c>
      <c r="BB95" s="223" t="str">
        <f>IF('EDCI Data'!AZ95="","",'EDCI Data'!AZ95)</f>
        <v/>
      </c>
      <c r="BC95" s="223" t="str">
        <f>IF('EDCI Data'!BA95="","",'EDCI Data'!BA95)</f>
        <v/>
      </c>
      <c r="BD95" s="223" t="str">
        <f>IF('EDCI Data'!BB95="","",'EDCI Data'!BB95)</f>
        <v/>
      </c>
      <c r="BE95" s="223" t="str">
        <f>IF('EDCI Data'!BC95="","",'EDCI Data'!BC95)</f>
        <v/>
      </c>
      <c r="BF95" s="223" t="str">
        <f>IF('EDCI Data'!BD95="","",'EDCI Data'!BD95)</f>
        <v/>
      </c>
      <c r="BG95" s="223" t="str">
        <f>IF('EDCI Data'!BE95="","",'EDCI Data'!BE95)</f>
        <v/>
      </c>
      <c r="BH95" s="223" t="str">
        <f>IF('EDCI Data'!BF95="","",'EDCI Data'!BF95)</f>
        <v/>
      </c>
      <c r="BI95" s="224" t="str">
        <f>IF('EDCI Data'!BG95="","",'EDCI Data'!BG95)</f>
        <v/>
      </c>
      <c r="BJ95" s="225" t="str">
        <f>IF('EDCI Data'!S95="","",'EDCI Data'!S95)</f>
        <v/>
      </c>
      <c r="BK95" s="225" t="str">
        <f>IF('EDCI Data'!T95="","",'EDCI Data'!T95)</f>
        <v/>
      </c>
      <c r="BL95" s="224" t="str">
        <f>IF('EDCI Data'!BJ95="","",'EDCI Data'!BJ95)</f>
        <v/>
      </c>
      <c r="BM95" s="226" t="str">
        <f>IF('EDCI Data'!BK95="","",'EDCI Data'!BK95)</f>
        <v/>
      </c>
      <c r="BN95" s="226" t="str">
        <f>IF('EDCI Data'!BL95="","",'EDCI Data'!BL95)</f>
        <v/>
      </c>
      <c r="BO95" s="227" t="str">
        <f>IF('EDCI Data'!BM95="","",'EDCI Data'!BM95)</f>
        <v/>
      </c>
      <c r="BP95" s="228" t="str">
        <f>IF('EDCI Data'!BN95="","",'EDCI Data'!BN95)</f>
        <v/>
      </c>
      <c r="BQ95" s="229" t="str">
        <f>IF('EDCI Data'!BO95="","",'EDCI Data'!BO95)</f>
        <v/>
      </c>
      <c r="BR95" s="230" t="str">
        <f t="shared" si="104"/>
        <v/>
      </c>
      <c r="BS95" s="230" t="str">
        <f t="shared" si="105"/>
        <v/>
      </c>
      <c r="BT95" s="230" t="str">
        <f t="shared" si="106"/>
        <v/>
      </c>
      <c r="BU95" s="230" t="str">
        <f t="shared" si="107"/>
        <v/>
      </c>
      <c r="BV95" s="230" t="str">
        <f t="shared" si="108"/>
        <v/>
      </c>
      <c r="BW95" s="230" t="str">
        <f>IF(COUNTIFS($BR$10:$BR$259,$BR95,$E$10:$E$259,$E95)&lt;&gt;COUNTIFS($BR$10:$BR$259,$BR95,$E$10:$E$259,$E95,G$10:G$259,G95),BW$8&amp;" for this company in this year is inconsistent across funds, please update accordingly. "&amp;CHAR(10),IF(G95="","",IF(IFERROR(OR(INT(G95)&lt;&gt;G95,ISTEXT(G95),G95&gt;'Source Data (Hidden)'!$T$3),TRUE),"Invalid year of initial investment - Please ensure that the input is a year (not a date) and is not future dated. "&amp;CHAR(10),"")))</f>
        <v/>
      </c>
      <c r="BX95" s="230"/>
      <c r="BY95" s="230" t="str">
        <f>IF(COUNTIFS($BR$10:$BR$259,$BR95,$E$10:$E$259,$E95)&lt;&gt;COUNTIFS($BR$10:$BR$259,$BR95,$E$10:$E$259,$E95,I$10:I$259,I95),BY$8&amp;" for this company in this year is inconsistent across funds, please update accordingly. "&amp;CHAR(10),IF(I95="","",IF(COUNTIF('Source Data (Hidden)'!$A$3:$B$255,I95)=0,"Invalid country of domicile - Please enter a valid input using the drop-down in the 'Country of domicile' column in the EDCI Data tab. "&amp;CHAR(10),"")))</f>
        <v/>
      </c>
      <c r="BZ95" s="230" t="str">
        <f>IF(COUNTIFS($BR$10:$BR$259,$BR95,$E$10:$E$259,$E95)&lt;&gt;COUNTIFS($BR$10:$BR$259,$BR95,$E$10:$E$259,$E95,J$10:J$259,J95),BZ$8&amp;" for this company in this year is inconsistent across funds, please update accordingly. "&amp;CHAR(10),IF(J95="","",IF(COUNTIF('Source Data (Hidden)'!$A$3:$B$255,J95)=0,"Invalid primary country of operations - Please enter a valid input using the drop-down in the 'Primary country of operations' column in the EDCI Data tab and ensure that you have narrowed this down to 1 primary country of operations. "&amp;CHAR(10),"")))</f>
        <v/>
      </c>
      <c r="CA95" s="230" t="str">
        <f>IF(COUNTIFS($BR$10:$BR$259,$BR95,$E$10:$E$259,$E95)&lt;&gt;COUNTIFS($BR$10:$BR$259,$BR95,$E$10:$E$259,$E95,K$10:K$259,K95),CA$8&amp;" for this company in this year is inconsistent across funds, please update accordingly. "&amp;CHAR(10),IF(K95="","",IF(COUNTIF('Source Data (Hidden)'!$C$3:$C$4,K95)&lt;&gt;1,"Invalid company structure - Please classify the portfolio company as either 'Private' or 'Public'. "&amp;CHAR(10),"")))</f>
        <v/>
      </c>
      <c r="CB95" s="230" t="str">
        <f>IF(COUNTIFS($BR$10:$BR$259,$BR95,$E$10:$E$259,$E95)&lt;&gt;COUNTIFS($BR$10:$BR$259,$BR95,$E$10:$E$259,$E95,L$10:L$259,L95),CB$8&amp;" for this company in this year is inconsistent across funds, please update accordingly. "&amp;CHAR(10),IF(L95="","",IF(COUNTIF('Source Data (Hidden)'!$D$3:$D$5,L95)&lt;&gt;1,"Invalid growth stage of company - Please describe the growth stage of the company as either 'Venture', 'Growth' or 'Buyout'. " &amp; CHAR(10),"")))</f>
        <v/>
      </c>
      <c r="CC95" s="230" t="str">
        <f t="shared" si="109"/>
        <v/>
      </c>
      <c r="CD95" s="283" t="str">
        <f t="shared" si="110"/>
        <v/>
      </c>
      <c r="CE95" s="230" t="str">
        <f>IF(COUNTIFS($BR$10:$BR$259,$BR95,$E$10:$E$259,$E95)&lt;&gt;COUNTIFS($BR$10:$BR$259,$BR95,$E$10:$E$259,$E95,O$10:O$259,O95),CE$8&amp;" for this company in this year is inconsistent across funds, please update accordingly. "&amp;CHAR(10),IF(O95="","",IF(COUNTIF('Source Data (Hidden)'!$G$3:$G$13,O95)&lt;&gt;1,"Invalid sector of operations SICS name - Please ensure that you have selected a valid sector of operations using the drop-down list available in the corresponding column in the EDCI Data tab. " &amp; CHAR(10),"")))</f>
        <v/>
      </c>
      <c r="CF95" s="230" t="str">
        <f t="shared" ca="1" si="111"/>
        <v/>
      </c>
      <c r="CG95" s="230" t="str">
        <f t="shared" ca="1" si="112"/>
        <v/>
      </c>
      <c r="CH95" s="230" t="str">
        <f>IF(COUNTIFS($BR$10:$BR$259,$BR95,$E$10:$E$259,$E95)&lt;&gt;COUNTIFS($BR$10:$BR$259,$BR95,$E$10:$E$259,$E95,R$10:R$259,R95),CH$8&amp;" for this company in this year is inconsistent across funds, please update accordingly. "&amp;CHAR(10),IF(R95="","",IF(COUNTIF('Source Data (Hidden)'!$F$3:$F$183,R95)&lt;&gt;1,"Invalid currency input - Please ensure that the currency entered is a monetary unit described using three letter code (ISO 4217 code). " &amp; CHAR(10),"")))</f>
        <v/>
      </c>
      <c r="CI95" s="230" t="str">
        <f t="shared" si="113"/>
        <v/>
      </c>
      <c r="CJ95" s="230" t="str">
        <f t="shared" si="114"/>
        <v/>
      </c>
      <c r="CK95" s="230" t="str">
        <f t="shared" si="115"/>
        <v/>
      </c>
      <c r="CL95" s="230" t="str">
        <f t="shared" si="116"/>
        <v/>
      </c>
      <c r="CM95" s="230" t="str">
        <f>IF(COUNTIFS($BR$10:$BR$259,$BR95,$E$10:$E$259,$E95)&lt;&gt;COUNTIFS($BR$10:$BR$259,$BR95,$E$10:$E$259,$E95,W$10:W$259,W95),CM$8&amp;" for this company in this year is inconsistent across funds, please update accordingly. "&amp;CHAR(10),IF(W95="","",IF(COUNTIF('Source Data (Hidden)'!$L$3:$L$6,W95)&lt;&gt;1,"Invalid input for Scope 1 Methodology - Please choose one of the options from the drop-down list in the corresponding column in the EDCI Data tab. " &amp; CHAR(10),"")))</f>
        <v/>
      </c>
      <c r="CN95" s="230" t="str">
        <f t="shared" si="117"/>
        <v/>
      </c>
      <c r="CO95" s="230" t="str">
        <f>IF(COUNTIFS($BR$10:$BR$259,$BR95,$E$10:$E$259,$E95)&lt;&gt;COUNTIFS($BR$10:$BR$259,$BR95,$E$10:$E$259,$E95,Y$10:Y$259,Y95),CO$8&amp;" for this company in this year is inconsistent across funds, please update accordingly. "&amp;CHAR(10),IF(Y95="","",IF(COUNTIF('Source Data (Hidden)'!$M$3:$M$5,Y95)&lt;&gt;1,"Invalid input for Scope 2 Methodology - Please choose one of the options from the drop-down list in the corresponding column in the EDCI Data tab. " &amp; CHAR(10),"")))</f>
        <v/>
      </c>
      <c r="CP95" s="230" t="str">
        <f t="shared" si="118"/>
        <v/>
      </c>
      <c r="CQ95" s="230" t="str">
        <f>IF(COUNTIFS($BR$10:$BR$259,$BR95,$E$10:$E$259,$E95)&lt;&gt;COUNTIFS($BR$10:$BR$259,$BR95,$E$10:$E$259,$E95,AA$10:AA$259,AA95),CQ$8&amp;" for this company in this year is inconsistent across funds, please update accordingly. "&amp;CHAR(10),IF(AA95="","",IF(COUNTIF('Source Data (Hidden)'!$N$3:$N$6,AA95)&lt;&gt;1,"Invalid input for Scope 3 Methodology - Please choose one of the options from the drop-down list in the corresponding column in the EDCI Data tab. " &amp; CHAR(10),"")))</f>
        <v/>
      </c>
      <c r="CR95" s="230" t="str">
        <f t="shared" si="119"/>
        <v/>
      </c>
      <c r="CS95" s="230" t="str">
        <f t="shared" si="120"/>
        <v/>
      </c>
      <c r="CT95" s="230" t="str">
        <f t="shared" si="121"/>
        <v/>
      </c>
      <c r="CU95" s="230" t="str">
        <f t="shared" si="122"/>
        <v/>
      </c>
      <c r="CV95" s="230" t="str">
        <f t="shared" si="123"/>
        <v/>
      </c>
      <c r="CW95" s="230" t="str">
        <f t="shared" si="124"/>
        <v/>
      </c>
      <c r="CX95" s="230" t="str">
        <f t="shared" si="125"/>
        <v/>
      </c>
      <c r="CY95" s="230" t="str">
        <f t="shared" si="126"/>
        <v/>
      </c>
      <c r="CZ95" s="230" t="str">
        <f t="shared" si="127"/>
        <v/>
      </c>
      <c r="DA95" s="230" t="str">
        <f t="shared" si="128"/>
        <v/>
      </c>
      <c r="DB95" s="230" t="str">
        <f t="shared" si="129"/>
        <v/>
      </c>
      <c r="DC95" s="230" t="str">
        <f t="shared" si="130"/>
        <v/>
      </c>
      <c r="DD95" s="230" t="str">
        <f t="shared" si="131"/>
        <v/>
      </c>
      <c r="DE95" s="230" t="str">
        <f t="shared" si="132"/>
        <v/>
      </c>
      <c r="DF95" s="230" t="str">
        <f t="shared" si="133"/>
        <v/>
      </c>
      <c r="DG95" s="230" t="str">
        <f t="shared" si="134"/>
        <v/>
      </c>
      <c r="DH95" s="283" t="str">
        <f t="shared" si="135"/>
        <v/>
      </c>
      <c r="DI95" s="230" t="str">
        <f t="shared" si="136"/>
        <v/>
      </c>
      <c r="DJ95" s="230" t="str">
        <f>IF(COUNTIFS($BR$10:$BR$259,$BR95,$E$10:$E$259,$E95)&lt;&gt;COUNTIFS($BR$10:$BR$259,$BR95,$E$10:$E$259,$E95,AT$10:AT$259,AT95),DJ$8&amp;" for this company in this year is inconsistent across funds, please update accordingly. "&amp;CHAR(10),IF(AT95="","",IF(COUNTIF('Source Data (Hidden)'!$O$3:$O$5,AT95)&lt;&gt;1,"Invalid input for 'Does this Portco have a decarbonization strategy/plan in place' - Please ensure that you have selected a valid response using the drop-down list available in the corresponding column in the EDCI Data tab. " &amp; CHAR(10),"")))</f>
        <v/>
      </c>
      <c r="DK95" s="230" t="str">
        <f>IF(COUNTIFS($BR$10:$BR$259,$BR95,$E$10:$E$259,$E95)&lt;&gt;COUNTIFS($BR$10:$BR$259,$BR95,$E$10:$E$259,$E95,AU$10:AU$259,AU95),DK$8&amp;" for this company in this year is inconsistent across funds, please update accordingly. "&amp;CHAR(10),IF(AU95="","",IF(COUNTIF('Source Data (Hidden)'!$P$3:$P$5,AU95)&lt;&gt;1,"Invalid input for 'Does the Portfolio Company have a short-term GHG emission reduction target' - Please ensure you have selected a valid response using the drop-down list available in the corresponding column in the EDCI Data tab. " &amp; CHAR(10),"")))</f>
        <v/>
      </c>
      <c r="DL95" s="230" t="str">
        <f>IF(COUNTIFS($BR$10:$BR$259,$BR95,$E$10:$E$259,$E95)&lt;&gt;COUNTIFS($BR$10:$BR$259,$BR95,$E$10:$E$259,$E95,AV$10:AV$259,AV95),DL$8&amp;" for this company in this year is inconsistent across funds, please update accordingly. "&amp;CHAR(10),IF(AV95="","",IF(COUNTIF('Source Data (Hidden)'!$Q$3:$Q$6,AV95)&lt;&gt;1,"Invalid input for 'Does the Portfolio Company have a long-term net zero goal' - Please ensure that you have selected a valid response using the drop-down list available in the corresponding column in the EDCI Data tab. " &amp; CHAR(10),"")))</f>
        <v/>
      </c>
      <c r="DM95" s="230" t="str">
        <f t="shared" si="137"/>
        <v/>
      </c>
      <c r="DN95" s="230" t="str">
        <f t="shared" si="138"/>
        <v/>
      </c>
      <c r="DO95" s="230" t="str">
        <f t="shared" si="139"/>
        <v/>
      </c>
      <c r="DP95" s="230"/>
      <c r="DQ95" s="230" t="str">
        <f t="shared" si="140"/>
        <v/>
      </c>
      <c r="DR95" s="230" t="str">
        <f t="shared" si="141"/>
        <v/>
      </c>
      <c r="DS95" s="230" t="str">
        <f t="shared" si="142"/>
        <v/>
      </c>
      <c r="DT95" s="230" t="str">
        <f t="shared" si="143"/>
        <v/>
      </c>
      <c r="DU95" s="230" t="str">
        <f t="shared" si="144"/>
        <v/>
      </c>
      <c r="DV95" s="230" t="str">
        <f t="shared" si="145"/>
        <v/>
      </c>
      <c r="DW95" s="230" t="str">
        <f t="shared" si="146"/>
        <v/>
      </c>
      <c r="DX95" s="230" t="str">
        <f t="shared" si="147"/>
        <v/>
      </c>
      <c r="DY95" s="230" t="str">
        <f t="shared" si="148"/>
        <v/>
      </c>
      <c r="DZ95" s="230" t="str">
        <f t="shared" si="149"/>
        <v/>
      </c>
      <c r="EA95" s="230" t="str">
        <f t="shared" si="150"/>
        <v/>
      </c>
      <c r="EB95" s="230" t="str">
        <f t="shared" si="151"/>
        <v/>
      </c>
      <c r="EC95" s="284" t="str">
        <f t="shared" si="152"/>
        <v/>
      </c>
      <c r="ED95" s="284" t="str">
        <f t="shared" si="153"/>
        <v/>
      </c>
      <c r="EE95" s="230" t="str">
        <f t="shared" si="154"/>
        <v/>
      </c>
      <c r="EF95" s="230" t="str">
        <f>IF(COUNTIFS($BR$10:$BR$259,$BR95,$E$10:$E$259,$E95)&lt;&gt;COUNTIFS($BR$10:$BR$259,$BR95,$E$10:$E$259,$E95,BP$10:BP$259,BP95),EF$8&amp;" for this company in this year is inconsistent across funds, please update accordingly. "&amp;CHAR(10),IF(AND(BP95="",BQ95=""),"",IF(OR(AND(BQ95&lt;&gt;"",BP95&lt;&gt;"",BP95&lt;&gt;"Y"),AND(BQ95&lt;&gt;"",BP95=""),COUNTIF('Source Data (Hidden)'!$S$3:$S$4,BP95)&lt;&gt;1),"Invalid input for 'Do you conduct an employee survey' - Please ensure the input is either Y or N or leave blank if data is not available. If you have reported a % response rate to employee survey then the input for this metric should be Y. " &amp; CHAR(10),"")))</f>
        <v/>
      </c>
      <c r="EG95" s="230" t="str">
        <f t="shared" si="155"/>
        <v/>
      </c>
    </row>
    <row r="96" spans="1:137" s="154" customFormat="1" ht="60" customHeight="1" x14ac:dyDescent="0.35">
      <c r="A96" s="153"/>
      <c r="B96" s="212" t="str">
        <f t="shared" ca="1" si="102"/>
        <v/>
      </c>
      <c r="C96" s="213" t="str">
        <f>IF('EDCI Data'!B96="","",'EDCI Data'!B96)</f>
        <v/>
      </c>
      <c r="D96" s="214" t="str">
        <f>IF('EDCI Data'!C96="","",'EDCI Data'!C96)</f>
        <v/>
      </c>
      <c r="E96" s="215" t="str">
        <f>IF('EDCI Data'!D96="","",'EDCI Data'!D96)</f>
        <v/>
      </c>
      <c r="F96" s="216" t="str">
        <f>IF('EDCI Data'!E96="","",'EDCI Data'!E96)</f>
        <v/>
      </c>
      <c r="G96" s="213" t="str">
        <f>IF('EDCI Data'!F96="","",'EDCI Data'!F96)</f>
        <v/>
      </c>
      <c r="H96" s="213" t="str">
        <f>IF('EDCI Data'!G96="","",'EDCI Data'!G96)</f>
        <v/>
      </c>
      <c r="I96" s="213" t="str">
        <f>IF('EDCI Data'!H96="","",'EDCI Data'!H96)</f>
        <v/>
      </c>
      <c r="J96" s="213" t="str">
        <f>IF('EDCI Data'!I96="","",'EDCI Data'!I96)</f>
        <v/>
      </c>
      <c r="K96" s="213" t="str">
        <f>IF('EDCI Data'!J96="","",'EDCI Data'!J96)</f>
        <v/>
      </c>
      <c r="L96" s="213" t="str">
        <f>IF('EDCI Data'!K96="","",'EDCI Data'!K96)</f>
        <v/>
      </c>
      <c r="M96" s="217" t="str">
        <f>IF('EDCI Data'!L96="","",'EDCI Data'!L96)</f>
        <v/>
      </c>
      <c r="N96" s="217" t="str">
        <f>IF('EDCI Data'!M96="","",'EDCI Data'!M96)</f>
        <v/>
      </c>
      <c r="O96" s="213" t="str">
        <f>IF('EDCI Data'!N96="","",'EDCI Data'!N96)</f>
        <v/>
      </c>
      <c r="P96" s="213" t="str">
        <f>IF('EDCI Data'!O96="","",'EDCI Data'!O96)</f>
        <v/>
      </c>
      <c r="Q96" s="213" t="str">
        <f>IF('EDCI Data'!P96="","",'EDCI Data'!P96)</f>
        <v/>
      </c>
      <c r="R96" s="213" t="str">
        <f>IF('EDCI Data'!Q96="","",'EDCI Data'!Q96)</f>
        <v/>
      </c>
      <c r="S96" s="218" t="str">
        <f>IF('EDCI Data'!R96="","",'EDCI Data'!R96)</f>
        <v/>
      </c>
      <c r="T96" s="219" t="str">
        <f>IF('EDCI Data'!S96="","",'EDCI Data'!S96)</f>
        <v/>
      </c>
      <c r="U96" s="219" t="str">
        <f>IF('EDCI Data'!T96="","",'EDCI Data'!T96)</f>
        <v/>
      </c>
      <c r="V96" s="220" t="str">
        <f>IF('EDCI Data'!U96="","",'EDCI Data'!U96)</f>
        <v/>
      </c>
      <c r="W96" s="213" t="str">
        <f>IF('EDCI Data'!V96="","",'EDCI Data'!V96)</f>
        <v/>
      </c>
      <c r="X96" s="220" t="str">
        <f>IF('EDCI Data'!W96="","",'EDCI Data'!W96)</f>
        <v/>
      </c>
      <c r="Y96" s="213" t="str">
        <f>IF('EDCI Data'!X96="","",'EDCI Data'!X96)</f>
        <v/>
      </c>
      <c r="Z96" s="220" t="str">
        <f>IF('EDCI Data'!Y96="","",'EDCI Data'!Y96)</f>
        <v/>
      </c>
      <c r="AA96" s="213" t="str">
        <f>IF('EDCI Data'!Z96="","",'EDCI Data'!Z96)</f>
        <v/>
      </c>
      <c r="AB96" s="213" t="str">
        <f>IF('EDCI Data'!AA96="","",'EDCI Data'!AA96)</f>
        <v/>
      </c>
      <c r="AC96" s="213" t="str">
        <f>IF('EDCI Data'!AB96="","",'EDCI Data'!AB96)</f>
        <v/>
      </c>
      <c r="AD96" s="213" t="str">
        <f>IF('EDCI Data'!AC96="","",'EDCI Data'!AC96)</f>
        <v/>
      </c>
      <c r="AE96" s="213" t="str">
        <f>IF('EDCI Data'!AD96="","",'EDCI Data'!AD96)</f>
        <v/>
      </c>
      <c r="AF96" s="213" t="str">
        <f>IF('EDCI Data'!AE96="","",'EDCI Data'!AE96)</f>
        <v/>
      </c>
      <c r="AG96" s="213" t="str">
        <f>IF('EDCI Data'!AF96="","",'EDCI Data'!AF96)</f>
        <v/>
      </c>
      <c r="AH96" s="213" t="str">
        <f>IF('EDCI Data'!AG96="","",'EDCI Data'!AG96)</f>
        <v/>
      </c>
      <c r="AI96" s="213" t="str">
        <f>IF('EDCI Data'!AH96="","",'EDCI Data'!AH96)</f>
        <v/>
      </c>
      <c r="AJ96" s="213" t="str">
        <f>IF('EDCI Data'!AI96="","",'EDCI Data'!AI96)</f>
        <v/>
      </c>
      <c r="AK96" s="213" t="str">
        <f>IF('EDCI Data'!AJ96="","",'EDCI Data'!AJ96)</f>
        <v/>
      </c>
      <c r="AL96" s="213" t="str">
        <f>IF('EDCI Data'!AK96="","",'EDCI Data'!AK96)</f>
        <v/>
      </c>
      <c r="AM96" s="213" t="str">
        <f>IF('EDCI Data'!AL96="","",'EDCI Data'!AL96)</f>
        <v/>
      </c>
      <c r="AN96" s="213" t="str">
        <f>IF('EDCI Data'!AM96="","",'EDCI Data'!AM96)</f>
        <v/>
      </c>
      <c r="AO96" s="213" t="str">
        <f>IF('EDCI Data'!AN96="","",'EDCI Data'!AN96)</f>
        <v/>
      </c>
      <c r="AP96" s="213" t="str">
        <f>IF('EDCI Data'!AO96="","",'EDCI Data'!AO96)</f>
        <v/>
      </c>
      <c r="AQ96" s="213" t="str">
        <f>IF('EDCI Data'!AP96="","",'EDCI Data'!AP96)</f>
        <v/>
      </c>
      <c r="AR96" s="213" t="str">
        <f>IF('EDCI Data'!AQ96="","",'EDCI Data'!AQ96)</f>
        <v/>
      </c>
      <c r="AS96" s="213" t="str">
        <f>IF('EDCI Data'!AR96="","",'EDCI Data'!AR96)</f>
        <v/>
      </c>
      <c r="AT96" s="213" t="str">
        <f>IF('EDCI Data'!AS96="","",'EDCI Data'!AS96)</f>
        <v/>
      </c>
      <c r="AU96" s="213" t="str">
        <f>IF('EDCI Data'!AT96="","",'EDCI Data'!AT96)</f>
        <v/>
      </c>
      <c r="AV96" s="213" t="str">
        <f>IF('EDCI Data'!AU96="","",'EDCI Data'!AU96)</f>
        <v/>
      </c>
      <c r="AW96" s="213" t="str">
        <f>IF('EDCI Data'!AV96="","",'EDCI Data'!AV96)</f>
        <v/>
      </c>
      <c r="AX96" s="221" t="str">
        <f>IF('EDCI Data'!AW96="","",'EDCI Data'!AW96)</f>
        <v/>
      </c>
      <c r="AY96" s="221" t="str">
        <f>IF('EDCI Data'!AX96="","",'EDCI Data'!AX96)</f>
        <v/>
      </c>
      <c r="AZ96" s="222" t="str">
        <f t="shared" si="103"/>
        <v/>
      </c>
      <c r="BA96" s="223" t="str">
        <f>IF('EDCI Data'!AY96="","",'EDCI Data'!AY96)</f>
        <v/>
      </c>
      <c r="BB96" s="223" t="str">
        <f>IF('EDCI Data'!AZ96="","",'EDCI Data'!AZ96)</f>
        <v/>
      </c>
      <c r="BC96" s="223" t="str">
        <f>IF('EDCI Data'!BA96="","",'EDCI Data'!BA96)</f>
        <v/>
      </c>
      <c r="BD96" s="223" t="str">
        <f>IF('EDCI Data'!BB96="","",'EDCI Data'!BB96)</f>
        <v/>
      </c>
      <c r="BE96" s="223" t="str">
        <f>IF('EDCI Data'!BC96="","",'EDCI Data'!BC96)</f>
        <v/>
      </c>
      <c r="BF96" s="223" t="str">
        <f>IF('EDCI Data'!BD96="","",'EDCI Data'!BD96)</f>
        <v/>
      </c>
      <c r="BG96" s="223" t="str">
        <f>IF('EDCI Data'!BE96="","",'EDCI Data'!BE96)</f>
        <v/>
      </c>
      <c r="BH96" s="223" t="str">
        <f>IF('EDCI Data'!BF96="","",'EDCI Data'!BF96)</f>
        <v/>
      </c>
      <c r="BI96" s="224" t="str">
        <f>IF('EDCI Data'!BG96="","",'EDCI Data'!BG96)</f>
        <v/>
      </c>
      <c r="BJ96" s="225" t="str">
        <f>IF('EDCI Data'!S96="","",'EDCI Data'!S96)</f>
        <v/>
      </c>
      <c r="BK96" s="225" t="str">
        <f>IF('EDCI Data'!T96="","",'EDCI Data'!T96)</f>
        <v/>
      </c>
      <c r="BL96" s="224" t="str">
        <f>IF('EDCI Data'!BJ96="","",'EDCI Data'!BJ96)</f>
        <v/>
      </c>
      <c r="BM96" s="226" t="str">
        <f>IF('EDCI Data'!BK96="","",'EDCI Data'!BK96)</f>
        <v/>
      </c>
      <c r="BN96" s="226" t="str">
        <f>IF('EDCI Data'!BL96="","",'EDCI Data'!BL96)</f>
        <v/>
      </c>
      <c r="BO96" s="227" t="str">
        <f>IF('EDCI Data'!BM96="","",'EDCI Data'!BM96)</f>
        <v/>
      </c>
      <c r="BP96" s="228" t="str">
        <f>IF('EDCI Data'!BN96="","",'EDCI Data'!BN96)</f>
        <v/>
      </c>
      <c r="BQ96" s="229" t="str">
        <f>IF('EDCI Data'!BO96="","",'EDCI Data'!BO96)</f>
        <v/>
      </c>
      <c r="BR96" s="230" t="str">
        <f t="shared" si="104"/>
        <v/>
      </c>
      <c r="BS96" s="230" t="str">
        <f t="shared" si="105"/>
        <v/>
      </c>
      <c r="BT96" s="230" t="str">
        <f t="shared" si="106"/>
        <v/>
      </c>
      <c r="BU96" s="230" t="str">
        <f t="shared" si="107"/>
        <v/>
      </c>
      <c r="BV96" s="230" t="str">
        <f t="shared" si="108"/>
        <v/>
      </c>
      <c r="BW96" s="230" t="str">
        <f>IF(COUNTIFS($BR$10:$BR$259,$BR96,$E$10:$E$259,$E96)&lt;&gt;COUNTIFS($BR$10:$BR$259,$BR96,$E$10:$E$259,$E96,G$10:G$259,G96),BW$8&amp;" for this company in this year is inconsistent across funds, please update accordingly. "&amp;CHAR(10),IF(G96="","",IF(IFERROR(OR(INT(G96)&lt;&gt;G96,ISTEXT(G96),G96&gt;'Source Data (Hidden)'!$T$3),TRUE),"Invalid year of initial investment - Please ensure that the input is a year (not a date) and is not future dated. "&amp;CHAR(10),"")))</f>
        <v/>
      </c>
      <c r="BX96" s="230"/>
      <c r="BY96" s="230" t="str">
        <f>IF(COUNTIFS($BR$10:$BR$259,$BR96,$E$10:$E$259,$E96)&lt;&gt;COUNTIFS($BR$10:$BR$259,$BR96,$E$10:$E$259,$E96,I$10:I$259,I96),BY$8&amp;" for this company in this year is inconsistent across funds, please update accordingly. "&amp;CHAR(10),IF(I96="","",IF(COUNTIF('Source Data (Hidden)'!$A$3:$B$255,I96)=0,"Invalid country of domicile - Please enter a valid input using the drop-down in the 'Country of domicile' column in the EDCI Data tab. "&amp;CHAR(10),"")))</f>
        <v/>
      </c>
      <c r="BZ96" s="230" t="str">
        <f>IF(COUNTIFS($BR$10:$BR$259,$BR96,$E$10:$E$259,$E96)&lt;&gt;COUNTIFS($BR$10:$BR$259,$BR96,$E$10:$E$259,$E96,J$10:J$259,J96),BZ$8&amp;" for this company in this year is inconsistent across funds, please update accordingly. "&amp;CHAR(10),IF(J96="","",IF(COUNTIF('Source Data (Hidden)'!$A$3:$B$255,J96)=0,"Invalid primary country of operations - Please enter a valid input using the drop-down in the 'Primary country of operations' column in the EDCI Data tab and ensure that you have narrowed this down to 1 primary country of operations. "&amp;CHAR(10),"")))</f>
        <v/>
      </c>
      <c r="CA96" s="230" t="str">
        <f>IF(COUNTIFS($BR$10:$BR$259,$BR96,$E$10:$E$259,$E96)&lt;&gt;COUNTIFS($BR$10:$BR$259,$BR96,$E$10:$E$259,$E96,K$10:K$259,K96),CA$8&amp;" for this company in this year is inconsistent across funds, please update accordingly. "&amp;CHAR(10),IF(K96="","",IF(COUNTIF('Source Data (Hidden)'!$C$3:$C$4,K96)&lt;&gt;1,"Invalid company structure - Please classify the portfolio company as either 'Private' or 'Public'. "&amp;CHAR(10),"")))</f>
        <v/>
      </c>
      <c r="CB96" s="230" t="str">
        <f>IF(COUNTIFS($BR$10:$BR$259,$BR96,$E$10:$E$259,$E96)&lt;&gt;COUNTIFS($BR$10:$BR$259,$BR96,$E$10:$E$259,$E96,L$10:L$259,L96),CB$8&amp;" for this company in this year is inconsistent across funds, please update accordingly. "&amp;CHAR(10),IF(L96="","",IF(COUNTIF('Source Data (Hidden)'!$D$3:$D$5,L96)&lt;&gt;1,"Invalid growth stage of company - Please describe the growth stage of the company as either 'Venture', 'Growth' or 'Buyout'. " &amp; CHAR(10),"")))</f>
        <v/>
      </c>
      <c r="CC96" s="230" t="str">
        <f t="shared" si="109"/>
        <v/>
      </c>
      <c r="CD96" s="283" t="str">
        <f t="shared" si="110"/>
        <v/>
      </c>
      <c r="CE96" s="230" t="str">
        <f>IF(COUNTIFS($BR$10:$BR$259,$BR96,$E$10:$E$259,$E96)&lt;&gt;COUNTIFS($BR$10:$BR$259,$BR96,$E$10:$E$259,$E96,O$10:O$259,O96),CE$8&amp;" for this company in this year is inconsistent across funds, please update accordingly. "&amp;CHAR(10),IF(O96="","",IF(COUNTIF('Source Data (Hidden)'!$G$3:$G$13,O96)&lt;&gt;1,"Invalid sector of operations SICS name - Please ensure that you have selected a valid sector of operations using the drop-down list available in the corresponding column in the EDCI Data tab. " &amp; CHAR(10),"")))</f>
        <v/>
      </c>
      <c r="CF96" s="230" t="str">
        <f t="shared" ca="1" si="111"/>
        <v/>
      </c>
      <c r="CG96" s="230" t="str">
        <f t="shared" ca="1" si="112"/>
        <v/>
      </c>
      <c r="CH96" s="230" t="str">
        <f>IF(COUNTIFS($BR$10:$BR$259,$BR96,$E$10:$E$259,$E96)&lt;&gt;COUNTIFS($BR$10:$BR$259,$BR96,$E$10:$E$259,$E96,R$10:R$259,R96),CH$8&amp;" for this company in this year is inconsistent across funds, please update accordingly. "&amp;CHAR(10),IF(R96="","",IF(COUNTIF('Source Data (Hidden)'!$F$3:$F$183,R96)&lt;&gt;1,"Invalid currency input - Please ensure that the currency entered is a monetary unit described using three letter code (ISO 4217 code). " &amp; CHAR(10),"")))</f>
        <v/>
      </c>
      <c r="CI96" s="230" t="str">
        <f t="shared" si="113"/>
        <v/>
      </c>
      <c r="CJ96" s="230" t="str">
        <f t="shared" si="114"/>
        <v/>
      </c>
      <c r="CK96" s="230" t="str">
        <f t="shared" si="115"/>
        <v/>
      </c>
      <c r="CL96" s="230" t="str">
        <f t="shared" si="116"/>
        <v/>
      </c>
      <c r="CM96" s="230" t="str">
        <f>IF(COUNTIFS($BR$10:$BR$259,$BR96,$E$10:$E$259,$E96)&lt;&gt;COUNTIFS($BR$10:$BR$259,$BR96,$E$10:$E$259,$E96,W$10:W$259,W96),CM$8&amp;" for this company in this year is inconsistent across funds, please update accordingly. "&amp;CHAR(10),IF(W96="","",IF(COUNTIF('Source Data (Hidden)'!$L$3:$L$6,W96)&lt;&gt;1,"Invalid input for Scope 1 Methodology - Please choose one of the options from the drop-down list in the corresponding column in the EDCI Data tab. " &amp; CHAR(10),"")))</f>
        <v/>
      </c>
      <c r="CN96" s="230" t="str">
        <f t="shared" si="117"/>
        <v/>
      </c>
      <c r="CO96" s="230" t="str">
        <f>IF(COUNTIFS($BR$10:$BR$259,$BR96,$E$10:$E$259,$E96)&lt;&gt;COUNTIFS($BR$10:$BR$259,$BR96,$E$10:$E$259,$E96,Y$10:Y$259,Y96),CO$8&amp;" for this company in this year is inconsistent across funds, please update accordingly. "&amp;CHAR(10),IF(Y96="","",IF(COUNTIF('Source Data (Hidden)'!$M$3:$M$5,Y96)&lt;&gt;1,"Invalid input for Scope 2 Methodology - Please choose one of the options from the drop-down list in the corresponding column in the EDCI Data tab. " &amp; CHAR(10),"")))</f>
        <v/>
      </c>
      <c r="CP96" s="230" t="str">
        <f t="shared" si="118"/>
        <v/>
      </c>
      <c r="CQ96" s="230" t="str">
        <f>IF(COUNTIFS($BR$10:$BR$259,$BR96,$E$10:$E$259,$E96)&lt;&gt;COUNTIFS($BR$10:$BR$259,$BR96,$E$10:$E$259,$E96,AA$10:AA$259,AA96),CQ$8&amp;" for this company in this year is inconsistent across funds, please update accordingly. "&amp;CHAR(10),IF(AA96="","",IF(COUNTIF('Source Data (Hidden)'!$N$3:$N$6,AA96)&lt;&gt;1,"Invalid input for Scope 3 Methodology - Please choose one of the options from the drop-down list in the corresponding column in the EDCI Data tab. " &amp; CHAR(10),"")))</f>
        <v/>
      </c>
      <c r="CR96" s="230" t="str">
        <f t="shared" si="119"/>
        <v/>
      </c>
      <c r="CS96" s="230" t="str">
        <f t="shared" si="120"/>
        <v/>
      </c>
      <c r="CT96" s="230" t="str">
        <f t="shared" si="121"/>
        <v/>
      </c>
      <c r="CU96" s="230" t="str">
        <f t="shared" si="122"/>
        <v/>
      </c>
      <c r="CV96" s="230" t="str">
        <f t="shared" si="123"/>
        <v/>
      </c>
      <c r="CW96" s="230" t="str">
        <f t="shared" si="124"/>
        <v/>
      </c>
      <c r="CX96" s="230" t="str">
        <f t="shared" si="125"/>
        <v/>
      </c>
      <c r="CY96" s="230" t="str">
        <f t="shared" si="126"/>
        <v/>
      </c>
      <c r="CZ96" s="230" t="str">
        <f t="shared" si="127"/>
        <v/>
      </c>
      <c r="DA96" s="230" t="str">
        <f t="shared" si="128"/>
        <v/>
      </c>
      <c r="DB96" s="230" t="str">
        <f t="shared" si="129"/>
        <v/>
      </c>
      <c r="DC96" s="230" t="str">
        <f t="shared" si="130"/>
        <v/>
      </c>
      <c r="DD96" s="230" t="str">
        <f t="shared" si="131"/>
        <v/>
      </c>
      <c r="DE96" s="230" t="str">
        <f t="shared" si="132"/>
        <v/>
      </c>
      <c r="DF96" s="230" t="str">
        <f t="shared" si="133"/>
        <v/>
      </c>
      <c r="DG96" s="230" t="str">
        <f t="shared" si="134"/>
        <v/>
      </c>
      <c r="DH96" s="283" t="str">
        <f t="shared" si="135"/>
        <v/>
      </c>
      <c r="DI96" s="230" t="str">
        <f t="shared" si="136"/>
        <v/>
      </c>
      <c r="DJ96" s="230" t="str">
        <f>IF(COUNTIFS($BR$10:$BR$259,$BR96,$E$10:$E$259,$E96)&lt;&gt;COUNTIFS($BR$10:$BR$259,$BR96,$E$10:$E$259,$E96,AT$10:AT$259,AT96),DJ$8&amp;" for this company in this year is inconsistent across funds, please update accordingly. "&amp;CHAR(10),IF(AT96="","",IF(COUNTIF('Source Data (Hidden)'!$O$3:$O$5,AT96)&lt;&gt;1,"Invalid input for 'Does this Portco have a decarbonization strategy/plan in place' - Please ensure that you have selected a valid response using the drop-down list available in the corresponding column in the EDCI Data tab. " &amp; CHAR(10),"")))</f>
        <v/>
      </c>
      <c r="DK96" s="230" t="str">
        <f>IF(COUNTIFS($BR$10:$BR$259,$BR96,$E$10:$E$259,$E96)&lt;&gt;COUNTIFS($BR$10:$BR$259,$BR96,$E$10:$E$259,$E96,AU$10:AU$259,AU96),DK$8&amp;" for this company in this year is inconsistent across funds, please update accordingly. "&amp;CHAR(10),IF(AU96="","",IF(COUNTIF('Source Data (Hidden)'!$P$3:$P$5,AU96)&lt;&gt;1,"Invalid input for 'Does the Portfolio Company have a short-term GHG emission reduction target' - Please ensure you have selected a valid response using the drop-down list available in the corresponding column in the EDCI Data tab. " &amp; CHAR(10),"")))</f>
        <v/>
      </c>
      <c r="DL96" s="230" t="str">
        <f>IF(COUNTIFS($BR$10:$BR$259,$BR96,$E$10:$E$259,$E96)&lt;&gt;COUNTIFS($BR$10:$BR$259,$BR96,$E$10:$E$259,$E96,AV$10:AV$259,AV96),DL$8&amp;" for this company in this year is inconsistent across funds, please update accordingly. "&amp;CHAR(10),IF(AV96="","",IF(COUNTIF('Source Data (Hidden)'!$Q$3:$Q$6,AV96)&lt;&gt;1,"Invalid input for 'Does the Portfolio Company have a long-term net zero goal' - Please ensure that you have selected a valid response using the drop-down list available in the corresponding column in the EDCI Data tab. " &amp; CHAR(10),"")))</f>
        <v/>
      </c>
      <c r="DM96" s="230" t="str">
        <f t="shared" si="137"/>
        <v/>
      </c>
      <c r="DN96" s="230" t="str">
        <f t="shared" si="138"/>
        <v/>
      </c>
      <c r="DO96" s="230" t="str">
        <f t="shared" si="139"/>
        <v/>
      </c>
      <c r="DP96" s="230"/>
      <c r="DQ96" s="230" t="str">
        <f t="shared" si="140"/>
        <v/>
      </c>
      <c r="DR96" s="230" t="str">
        <f t="shared" si="141"/>
        <v/>
      </c>
      <c r="DS96" s="230" t="str">
        <f t="shared" si="142"/>
        <v/>
      </c>
      <c r="DT96" s="230" t="str">
        <f t="shared" si="143"/>
        <v/>
      </c>
      <c r="DU96" s="230" t="str">
        <f t="shared" si="144"/>
        <v/>
      </c>
      <c r="DV96" s="230" t="str">
        <f t="shared" si="145"/>
        <v/>
      </c>
      <c r="DW96" s="230" t="str">
        <f t="shared" si="146"/>
        <v/>
      </c>
      <c r="DX96" s="230" t="str">
        <f t="shared" si="147"/>
        <v/>
      </c>
      <c r="DY96" s="230" t="str">
        <f t="shared" si="148"/>
        <v/>
      </c>
      <c r="DZ96" s="230" t="str">
        <f t="shared" si="149"/>
        <v/>
      </c>
      <c r="EA96" s="230" t="str">
        <f t="shared" si="150"/>
        <v/>
      </c>
      <c r="EB96" s="230" t="str">
        <f t="shared" si="151"/>
        <v/>
      </c>
      <c r="EC96" s="284" t="str">
        <f t="shared" si="152"/>
        <v/>
      </c>
      <c r="ED96" s="284" t="str">
        <f t="shared" si="153"/>
        <v/>
      </c>
      <c r="EE96" s="230" t="str">
        <f t="shared" si="154"/>
        <v/>
      </c>
      <c r="EF96" s="230" t="str">
        <f>IF(COUNTIFS($BR$10:$BR$259,$BR96,$E$10:$E$259,$E96)&lt;&gt;COUNTIFS($BR$10:$BR$259,$BR96,$E$10:$E$259,$E96,BP$10:BP$259,BP96),EF$8&amp;" for this company in this year is inconsistent across funds, please update accordingly. "&amp;CHAR(10),IF(AND(BP96="",BQ96=""),"",IF(OR(AND(BQ96&lt;&gt;"",BP96&lt;&gt;"",BP96&lt;&gt;"Y"),AND(BQ96&lt;&gt;"",BP96=""),COUNTIF('Source Data (Hidden)'!$S$3:$S$4,BP96)&lt;&gt;1),"Invalid input for 'Do you conduct an employee survey' - Please ensure the input is either Y or N or leave blank if data is not available. If you have reported a % response rate to employee survey then the input for this metric should be Y. " &amp; CHAR(10),"")))</f>
        <v/>
      </c>
      <c r="EG96" s="230" t="str">
        <f t="shared" si="155"/>
        <v/>
      </c>
    </row>
    <row r="97" spans="1:137" s="154" customFormat="1" ht="60" customHeight="1" x14ac:dyDescent="0.35">
      <c r="A97" s="153"/>
      <c r="B97" s="212" t="str">
        <f t="shared" ca="1" si="102"/>
        <v/>
      </c>
      <c r="C97" s="213" t="str">
        <f>IF('EDCI Data'!B97="","",'EDCI Data'!B97)</f>
        <v/>
      </c>
      <c r="D97" s="214" t="str">
        <f>IF('EDCI Data'!C97="","",'EDCI Data'!C97)</f>
        <v/>
      </c>
      <c r="E97" s="215" t="str">
        <f>IF('EDCI Data'!D97="","",'EDCI Data'!D97)</f>
        <v/>
      </c>
      <c r="F97" s="216" t="str">
        <f>IF('EDCI Data'!E97="","",'EDCI Data'!E97)</f>
        <v/>
      </c>
      <c r="G97" s="213" t="str">
        <f>IF('EDCI Data'!F97="","",'EDCI Data'!F97)</f>
        <v/>
      </c>
      <c r="H97" s="213" t="str">
        <f>IF('EDCI Data'!G97="","",'EDCI Data'!G97)</f>
        <v/>
      </c>
      <c r="I97" s="213" t="str">
        <f>IF('EDCI Data'!H97="","",'EDCI Data'!H97)</f>
        <v/>
      </c>
      <c r="J97" s="213" t="str">
        <f>IF('EDCI Data'!I97="","",'EDCI Data'!I97)</f>
        <v/>
      </c>
      <c r="K97" s="213" t="str">
        <f>IF('EDCI Data'!J97="","",'EDCI Data'!J97)</f>
        <v/>
      </c>
      <c r="L97" s="213" t="str">
        <f>IF('EDCI Data'!K97="","",'EDCI Data'!K97)</f>
        <v/>
      </c>
      <c r="M97" s="217" t="str">
        <f>IF('EDCI Data'!L97="","",'EDCI Data'!L97)</f>
        <v/>
      </c>
      <c r="N97" s="217" t="str">
        <f>IF('EDCI Data'!M97="","",'EDCI Data'!M97)</f>
        <v/>
      </c>
      <c r="O97" s="213" t="str">
        <f>IF('EDCI Data'!N97="","",'EDCI Data'!N97)</f>
        <v/>
      </c>
      <c r="P97" s="213" t="str">
        <f>IF('EDCI Data'!O97="","",'EDCI Data'!O97)</f>
        <v/>
      </c>
      <c r="Q97" s="213" t="str">
        <f>IF('EDCI Data'!P97="","",'EDCI Data'!P97)</f>
        <v/>
      </c>
      <c r="R97" s="213" t="str">
        <f>IF('EDCI Data'!Q97="","",'EDCI Data'!Q97)</f>
        <v/>
      </c>
      <c r="S97" s="218" t="str">
        <f>IF('EDCI Data'!R97="","",'EDCI Data'!R97)</f>
        <v/>
      </c>
      <c r="T97" s="219" t="str">
        <f>IF('EDCI Data'!S97="","",'EDCI Data'!S97)</f>
        <v/>
      </c>
      <c r="U97" s="219" t="str">
        <f>IF('EDCI Data'!T97="","",'EDCI Data'!T97)</f>
        <v/>
      </c>
      <c r="V97" s="220" t="str">
        <f>IF('EDCI Data'!U97="","",'EDCI Data'!U97)</f>
        <v/>
      </c>
      <c r="W97" s="213" t="str">
        <f>IF('EDCI Data'!V97="","",'EDCI Data'!V97)</f>
        <v/>
      </c>
      <c r="X97" s="220" t="str">
        <f>IF('EDCI Data'!W97="","",'EDCI Data'!W97)</f>
        <v/>
      </c>
      <c r="Y97" s="213" t="str">
        <f>IF('EDCI Data'!X97="","",'EDCI Data'!X97)</f>
        <v/>
      </c>
      <c r="Z97" s="220" t="str">
        <f>IF('EDCI Data'!Y97="","",'EDCI Data'!Y97)</f>
        <v/>
      </c>
      <c r="AA97" s="213" t="str">
        <f>IF('EDCI Data'!Z97="","",'EDCI Data'!Z97)</f>
        <v/>
      </c>
      <c r="AB97" s="213" t="str">
        <f>IF('EDCI Data'!AA97="","",'EDCI Data'!AA97)</f>
        <v/>
      </c>
      <c r="AC97" s="213" t="str">
        <f>IF('EDCI Data'!AB97="","",'EDCI Data'!AB97)</f>
        <v/>
      </c>
      <c r="AD97" s="213" t="str">
        <f>IF('EDCI Data'!AC97="","",'EDCI Data'!AC97)</f>
        <v/>
      </c>
      <c r="AE97" s="213" t="str">
        <f>IF('EDCI Data'!AD97="","",'EDCI Data'!AD97)</f>
        <v/>
      </c>
      <c r="AF97" s="213" t="str">
        <f>IF('EDCI Data'!AE97="","",'EDCI Data'!AE97)</f>
        <v/>
      </c>
      <c r="AG97" s="213" t="str">
        <f>IF('EDCI Data'!AF97="","",'EDCI Data'!AF97)</f>
        <v/>
      </c>
      <c r="AH97" s="213" t="str">
        <f>IF('EDCI Data'!AG97="","",'EDCI Data'!AG97)</f>
        <v/>
      </c>
      <c r="AI97" s="213" t="str">
        <f>IF('EDCI Data'!AH97="","",'EDCI Data'!AH97)</f>
        <v/>
      </c>
      <c r="AJ97" s="213" t="str">
        <f>IF('EDCI Data'!AI97="","",'EDCI Data'!AI97)</f>
        <v/>
      </c>
      <c r="AK97" s="213" t="str">
        <f>IF('EDCI Data'!AJ97="","",'EDCI Data'!AJ97)</f>
        <v/>
      </c>
      <c r="AL97" s="213" t="str">
        <f>IF('EDCI Data'!AK97="","",'EDCI Data'!AK97)</f>
        <v/>
      </c>
      <c r="AM97" s="213" t="str">
        <f>IF('EDCI Data'!AL97="","",'EDCI Data'!AL97)</f>
        <v/>
      </c>
      <c r="AN97" s="213" t="str">
        <f>IF('EDCI Data'!AM97="","",'EDCI Data'!AM97)</f>
        <v/>
      </c>
      <c r="AO97" s="213" t="str">
        <f>IF('EDCI Data'!AN97="","",'EDCI Data'!AN97)</f>
        <v/>
      </c>
      <c r="AP97" s="213" t="str">
        <f>IF('EDCI Data'!AO97="","",'EDCI Data'!AO97)</f>
        <v/>
      </c>
      <c r="AQ97" s="213" t="str">
        <f>IF('EDCI Data'!AP97="","",'EDCI Data'!AP97)</f>
        <v/>
      </c>
      <c r="AR97" s="213" t="str">
        <f>IF('EDCI Data'!AQ97="","",'EDCI Data'!AQ97)</f>
        <v/>
      </c>
      <c r="AS97" s="213" t="str">
        <f>IF('EDCI Data'!AR97="","",'EDCI Data'!AR97)</f>
        <v/>
      </c>
      <c r="AT97" s="213" t="str">
        <f>IF('EDCI Data'!AS97="","",'EDCI Data'!AS97)</f>
        <v/>
      </c>
      <c r="AU97" s="213" t="str">
        <f>IF('EDCI Data'!AT97="","",'EDCI Data'!AT97)</f>
        <v/>
      </c>
      <c r="AV97" s="213" t="str">
        <f>IF('EDCI Data'!AU97="","",'EDCI Data'!AU97)</f>
        <v/>
      </c>
      <c r="AW97" s="213" t="str">
        <f>IF('EDCI Data'!AV97="","",'EDCI Data'!AV97)</f>
        <v/>
      </c>
      <c r="AX97" s="221" t="str">
        <f>IF('EDCI Data'!AW97="","",'EDCI Data'!AW97)</f>
        <v/>
      </c>
      <c r="AY97" s="221" t="str">
        <f>IF('EDCI Data'!AX97="","",'EDCI Data'!AX97)</f>
        <v/>
      </c>
      <c r="AZ97" s="222" t="str">
        <f t="shared" si="103"/>
        <v/>
      </c>
      <c r="BA97" s="223" t="str">
        <f>IF('EDCI Data'!AY97="","",'EDCI Data'!AY97)</f>
        <v/>
      </c>
      <c r="BB97" s="223" t="str">
        <f>IF('EDCI Data'!AZ97="","",'EDCI Data'!AZ97)</f>
        <v/>
      </c>
      <c r="BC97" s="223" t="str">
        <f>IF('EDCI Data'!BA97="","",'EDCI Data'!BA97)</f>
        <v/>
      </c>
      <c r="BD97" s="223" t="str">
        <f>IF('EDCI Data'!BB97="","",'EDCI Data'!BB97)</f>
        <v/>
      </c>
      <c r="BE97" s="223" t="str">
        <f>IF('EDCI Data'!BC97="","",'EDCI Data'!BC97)</f>
        <v/>
      </c>
      <c r="BF97" s="223" t="str">
        <f>IF('EDCI Data'!BD97="","",'EDCI Data'!BD97)</f>
        <v/>
      </c>
      <c r="BG97" s="223" t="str">
        <f>IF('EDCI Data'!BE97="","",'EDCI Data'!BE97)</f>
        <v/>
      </c>
      <c r="BH97" s="223" t="str">
        <f>IF('EDCI Data'!BF97="","",'EDCI Data'!BF97)</f>
        <v/>
      </c>
      <c r="BI97" s="224" t="str">
        <f>IF('EDCI Data'!BG97="","",'EDCI Data'!BG97)</f>
        <v/>
      </c>
      <c r="BJ97" s="225" t="str">
        <f>IF('EDCI Data'!S97="","",'EDCI Data'!S97)</f>
        <v/>
      </c>
      <c r="BK97" s="225" t="str">
        <f>IF('EDCI Data'!T97="","",'EDCI Data'!T97)</f>
        <v/>
      </c>
      <c r="BL97" s="224" t="str">
        <f>IF('EDCI Data'!BJ97="","",'EDCI Data'!BJ97)</f>
        <v/>
      </c>
      <c r="BM97" s="226" t="str">
        <f>IF('EDCI Data'!BK97="","",'EDCI Data'!BK97)</f>
        <v/>
      </c>
      <c r="BN97" s="226" t="str">
        <f>IF('EDCI Data'!BL97="","",'EDCI Data'!BL97)</f>
        <v/>
      </c>
      <c r="BO97" s="227" t="str">
        <f>IF('EDCI Data'!BM97="","",'EDCI Data'!BM97)</f>
        <v/>
      </c>
      <c r="BP97" s="228" t="str">
        <f>IF('EDCI Data'!BN97="","",'EDCI Data'!BN97)</f>
        <v/>
      </c>
      <c r="BQ97" s="229" t="str">
        <f>IF('EDCI Data'!BO97="","",'EDCI Data'!BO97)</f>
        <v/>
      </c>
      <c r="BR97" s="230" t="str">
        <f t="shared" si="104"/>
        <v/>
      </c>
      <c r="BS97" s="230" t="str">
        <f t="shared" si="105"/>
        <v/>
      </c>
      <c r="BT97" s="230" t="str">
        <f t="shared" si="106"/>
        <v/>
      </c>
      <c r="BU97" s="230" t="str">
        <f t="shared" si="107"/>
        <v/>
      </c>
      <c r="BV97" s="230" t="str">
        <f t="shared" si="108"/>
        <v/>
      </c>
      <c r="BW97" s="230" t="str">
        <f>IF(COUNTIFS($BR$10:$BR$259,$BR97,$E$10:$E$259,$E97)&lt;&gt;COUNTIFS($BR$10:$BR$259,$BR97,$E$10:$E$259,$E97,G$10:G$259,G97),BW$8&amp;" for this company in this year is inconsistent across funds, please update accordingly. "&amp;CHAR(10),IF(G97="","",IF(IFERROR(OR(INT(G97)&lt;&gt;G97,ISTEXT(G97),G97&gt;'Source Data (Hidden)'!$T$3),TRUE),"Invalid year of initial investment - Please ensure that the input is a year (not a date) and is not future dated. "&amp;CHAR(10),"")))</f>
        <v/>
      </c>
      <c r="BX97" s="230"/>
      <c r="BY97" s="230" t="str">
        <f>IF(COUNTIFS($BR$10:$BR$259,$BR97,$E$10:$E$259,$E97)&lt;&gt;COUNTIFS($BR$10:$BR$259,$BR97,$E$10:$E$259,$E97,I$10:I$259,I97),BY$8&amp;" for this company in this year is inconsistent across funds, please update accordingly. "&amp;CHAR(10),IF(I97="","",IF(COUNTIF('Source Data (Hidden)'!$A$3:$B$255,I97)=0,"Invalid country of domicile - Please enter a valid input using the drop-down in the 'Country of domicile' column in the EDCI Data tab. "&amp;CHAR(10),"")))</f>
        <v/>
      </c>
      <c r="BZ97" s="230" t="str">
        <f>IF(COUNTIFS($BR$10:$BR$259,$BR97,$E$10:$E$259,$E97)&lt;&gt;COUNTIFS($BR$10:$BR$259,$BR97,$E$10:$E$259,$E97,J$10:J$259,J97),BZ$8&amp;" for this company in this year is inconsistent across funds, please update accordingly. "&amp;CHAR(10),IF(J97="","",IF(COUNTIF('Source Data (Hidden)'!$A$3:$B$255,J97)=0,"Invalid primary country of operations - Please enter a valid input using the drop-down in the 'Primary country of operations' column in the EDCI Data tab and ensure that you have narrowed this down to 1 primary country of operations. "&amp;CHAR(10),"")))</f>
        <v/>
      </c>
      <c r="CA97" s="230" t="str">
        <f>IF(COUNTIFS($BR$10:$BR$259,$BR97,$E$10:$E$259,$E97)&lt;&gt;COUNTIFS($BR$10:$BR$259,$BR97,$E$10:$E$259,$E97,K$10:K$259,K97),CA$8&amp;" for this company in this year is inconsistent across funds, please update accordingly. "&amp;CHAR(10),IF(K97="","",IF(COUNTIF('Source Data (Hidden)'!$C$3:$C$4,K97)&lt;&gt;1,"Invalid company structure - Please classify the portfolio company as either 'Private' or 'Public'. "&amp;CHAR(10),"")))</f>
        <v/>
      </c>
      <c r="CB97" s="230" t="str">
        <f>IF(COUNTIFS($BR$10:$BR$259,$BR97,$E$10:$E$259,$E97)&lt;&gt;COUNTIFS($BR$10:$BR$259,$BR97,$E$10:$E$259,$E97,L$10:L$259,L97),CB$8&amp;" for this company in this year is inconsistent across funds, please update accordingly. "&amp;CHAR(10),IF(L97="","",IF(COUNTIF('Source Data (Hidden)'!$D$3:$D$5,L97)&lt;&gt;1,"Invalid growth stage of company - Please describe the growth stage of the company as either 'Venture', 'Growth' or 'Buyout'. " &amp; CHAR(10),"")))</f>
        <v/>
      </c>
      <c r="CC97" s="230" t="str">
        <f t="shared" si="109"/>
        <v/>
      </c>
      <c r="CD97" s="283" t="str">
        <f t="shared" si="110"/>
        <v/>
      </c>
      <c r="CE97" s="230" t="str">
        <f>IF(COUNTIFS($BR$10:$BR$259,$BR97,$E$10:$E$259,$E97)&lt;&gt;COUNTIFS($BR$10:$BR$259,$BR97,$E$10:$E$259,$E97,O$10:O$259,O97),CE$8&amp;" for this company in this year is inconsistent across funds, please update accordingly. "&amp;CHAR(10),IF(O97="","",IF(COUNTIF('Source Data (Hidden)'!$G$3:$G$13,O97)&lt;&gt;1,"Invalid sector of operations SICS name - Please ensure that you have selected a valid sector of operations using the drop-down list available in the corresponding column in the EDCI Data tab. " &amp; CHAR(10),"")))</f>
        <v/>
      </c>
      <c r="CF97" s="230" t="str">
        <f t="shared" ca="1" si="111"/>
        <v/>
      </c>
      <c r="CG97" s="230" t="str">
        <f t="shared" ca="1" si="112"/>
        <v/>
      </c>
      <c r="CH97" s="230" t="str">
        <f>IF(COUNTIFS($BR$10:$BR$259,$BR97,$E$10:$E$259,$E97)&lt;&gt;COUNTIFS($BR$10:$BR$259,$BR97,$E$10:$E$259,$E97,R$10:R$259,R97),CH$8&amp;" for this company in this year is inconsistent across funds, please update accordingly. "&amp;CHAR(10),IF(R97="","",IF(COUNTIF('Source Data (Hidden)'!$F$3:$F$183,R97)&lt;&gt;1,"Invalid currency input - Please ensure that the currency entered is a monetary unit described using three letter code (ISO 4217 code). " &amp; CHAR(10),"")))</f>
        <v/>
      </c>
      <c r="CI97" s="230" t="str">
        <f t="shared" si="113"/>
        <v/>
      </c>
      <c r="CJ97" s="230" t="str">
        <f t="shared" si="114"/>
        <v/>
      </c>
      <c r="CK97" s="230" t="str">
        <f t="shared" si="115"/>
        <v/>
      </c>
      <c r="CL97" s="230" t="str">
        <f t="shared" si="116"/>
        <v/>
      </c>
      <c r="CM97" s="230" t="str">
        <f>IF(COUNTIFS($BR$10:$BR$259,$BR97,$E$10:$E$259,$E97)&lt;&gt;COUNTIFS($BR$10:$BR$259,$BR97,$E$10:$E$259,$E97,W$10:W$259,W97),CM$8&amp;" for this company in this year is inconsistent across funds, please update accordingly. "&amp;CHAR(10),IF(W97="","",IF(COUNTIF('Source Data (Hidden)'!$L$3:$L$6,W97)&lt;&gt;1,"Invalid input for Scope 1 Methodology - Please choose one of the options from the drop-down list in the corresponding column in the EDCI Data tab. " &amp; CHAR(10),"")))</f>
        <v/>
      </c>
      <c r="CN97" s="230" t="str">
        <f t="shared" si="117"/>
        <v/>
      </c>
      <c r="CO97" s="230" t="str">
        <f>IF(COUNTIFS($BR$10:$BR$259,$BR97,$E$10:$E$259,$E97)&lt;&gt;COUNTIFS($BR$10:$BR$259,$BR97,$E$10:$E$259,$E97,Y$10:Y$259,Y97),CO$8&amp;" for this company in this year is inconsistent across funds, please update accordingly. "&amp;CHAR(10),IF(Y97="","",IF(COUNTIF('Source Data (Hidden)'!$M$3:$M$5,Y97)&lt;&gt;1,"Invalid input for Scope 2 Methodology - Please choose one of the options from the drop-down list in the corresponding column in the EDCI Data tab. " &amp; CHAR(10),"")))</f>
        <v/>
      </c>
      <c r="CP97" s="230" t="str">
        <f t="shared" si="118"/>
        <v/>
      </c>
      <c r="CQ97" s="230" t="str">
        <f>IF(COUNTIFS($BR$10:$BR$259,$BR97,$E$10:$E$259,$E97)&lt;&gt;COUNTIFS($BR$10:$BR$259,$BR97,$E$10:$E$259,$E97,AA$10:AA$259,AA97),CQ$8&amp;" for this company in this year is inconsistent across funds, please update accordingly. "&amp;CHAR(10),IF(AA97="","",IF(COUNTIF('Source Data (Hidden)'!$N$3:$N$6,AA97)&lt;&gt;1,"Invalid input for Scope 3 Methodology - Please choose one of the options from the drop-down list in the corresponding column in the EDCI Data tab. " &amp; CHAR(10),"")))</f>
        <v/>
      </c>
      <c r="CR97" s="230" t="str">
        <f t="shared" si="119"/>
        <v/>
      </c>
      <c r="CS97" s="230" t="str">
        <f t="shared" si="120"/>
        <v/>
      </c>
      <c r="CT97" s="230" t="str">
        <f t="shared" si="121"/>
        <v/>
      </c>
      <c r="CU97" s="230" t="str">
        <f t="shared" si="122"/>
        <v/>
      </c>
      <c r="CV97" s="230" t="str">
        <f t="shared" si="123"/>
        <v/>
      </c>
      <c r="CW97" s="230" t="str">
        <f t="shared" si="124"/>
        <v/>
      </c>
      <c r="CX97" s="230" t="str">
        <f t="shared" si="125"/>
        <v/>
      </c>
      <c r="CY97" s="230" t="str">
        <f t="shared" si="126"/>
        <v/>
      </c>
      <c r="CZ97" s="230" t="str">
        <f t="shared" si="127"/>
        <v/>
      </c>
      <c r="DA97" s="230" t="str">
        <f t="shared" si="128"/>
        <v/>
      </c>
      <c r="DB97" s="230" t="str">
        <f t="shared" si="129"/>
        <v/>
      </c>
      <c r="DC97" s="230" t="str">
        <f t="shared" si="130"/>
        <v/>
      </c>
      <c r="DD97" s="230" t="str">
        <f t="shared" si="131"/>
        <v/>
      </c>
      <c r="DE97" s="230" t="str">
        <f t="shared" si="132"/>
        <v/>
      </c>
      <c r="DF97" s="230" t="str">
        <f t="shared" si="133"/>
        <v/>
      </c>
      <c r="DG97" s="230" t="str">
        <f t="shared" si="134"/>
        <v/>
      </c>
      <c r="DH97" s="283" t="str">
        <f t="shared" si="135"/>
        <v/>
      </c>
      <c r="DI97" s="230" t="str">
        <f t="shared" si="136"/>
        <v/>
      </c>
      <c r="DJ97" s="230" t="str">
        <f>IF(COUNTIFS($BR$10:$BR$259,$BR97,$E$10:$E$259,$E97)&lt;&gt;COUNTIFS($BR$10:$BR$259,$BR97,$E$10:$E$259,$E97,AT$10:AT$259,AT97),DJ$8&amp;" for this company in this year is inconsistent across funds, please update accordingly. "&amp;CHAR(10),IF(AT97="","",IF(COUNTIF('Source Data (Hidden)'!$O$3:$O$5,AT97)&lt;&gt;1,"Invalid input for 'Does this Portco have a decarbonization strategy/plan in place' - Please ensure that you have selected a valid response using the drop-down list available in the corresponding column in the EDCI Data tab. " &amp; CHAR(10),"")))</f>
        <v/>
      </c>
      <c r="DK97" s="230" t="str">
        <f>IF(COUNTIFS($BR$10:$BR$259,$BR97,$E$10:$E$259,$E97)&lt;&gt;COUNTIFS($BR$10:$BR$259,$BR97,$E$10:$E$259,$E97,AU$10:AU$259,AU97),DK$8&amp;" for this company in this year is inconsistent across funds, please update accordingly. "&amp;CHAR(10),IF(AU97="","",IF(COUNTIF('Source Data (Hidden)'!$P$3:$P$5,AU97)&lt;&gt;1,"Invalid input for 'Does the Portfolio Company have a short-term GHG emission reduction target' - Please ensure you have selected a valid response using the drop-down list available in the corresponding column in the EDCI Data tab. " &amp; CHAR(10),"")))</f>
        <v/>
      </c>
      <c r="DL97" s="230" t="str">
        <f>IF(COUNTIFS($BR$10:$BR$259,$BR97,$E$10:$E$259,$E97)&lt;&gt;COUNTIFS($BR$10:$BR$259,$BR97,$E$10:$E$259,$E97,AV$10:AV$259,AV97),DL$8&amp;" for this company in this year is inconsistent across funds, please update accordingly. "&amp;CHAR(10),IF(AV97="","",IF(COUNTIF('Source Data (Hidden)'!$Q$3:$Q$6,AV97)&lt;&gt;1,"Invalid input for 'Does the Portfolio Company have a long-term net zero goal' - Please ensure that you have selected a valid response using the drop-down list available in the corresponding column in the EDCI Data tab. " &amp; CHAR(10),"")))</f>
        <v/>
      </c>
      <c r="DM97" s="230" t="str">
        <f t="shared" si="137"/>
        <v/>
      </c>
      <c r="DN97" s="230" t="str">
        <f t="shared" si="138"/>
        <v/>
      </c>
      <c r="DO97" s="230" t="str">
        <f t="shared" si="139"/>
        <v/>
      </c>
      <c r="DP97" s="230"/>
      <c r="DQ97" s="230" t="str">
        <f t="shared" si="140"/>
        <v/>
      </c>
      <c r="DR97" s="230" t="str">
        <f t="shared" si="141"/>
        <v/>
      </c>
      <c r="DS97" s="230" t="str">
        <f t="shared" si="142"/>
        <v/>
      </c>
      <c r="DT97" s="230" t="str">
        <f t="shared" si="143"/>
        <v/>
      </c>
      <c r="DU97" s="230" t="str">
        <f t="shared" si="144"/>
        <v/>
      </c>
      <c r="DV97" s="230" t="str">
        <f t="shared" si="145"/>
        <v/>
      </c>
      <c r="DW97" s="230" t="str">
        <f t="shared" si="146"/>
        <v/>
      </c>
      <c r="DX97" s="230" t="str">
        <f t="shared" si="147"/>
        <v/>
      </c>
      <c r="DY97" s="230" t="str">
        <f t="shared" si="148"/>
        <v/>
      </c>
      <c r="DZ97" s="230" t="str">
        <f t="shared" si="149"/>
        <v/>
      </c>
      <c r="EA97" s="230" t="str">
        <f t="shared" si="150"/>
        <v/>
      </c>
      <c r="EB97" s="230" t="str">
        <f t="shared" si="151"/>
        <v/>
      </c>
      <c r="EC97" s="284" t="str">
        <f t="shared" si="152"/>
        <v/>
      </c>
      <c r="ED97" s="284" t="str">
        <f t="shared" si="153"/>
        <v/>
      </c>
      <c r="EE97" s="230" t="str">
        <f t="shared" si="154"/>
        <v/>
      </c>
      <c r="EF97" s="230" t="str">
        <f>IF(COUNTIFS($BR$10:$BR$259,$BR97,$E$10:$E$259,$E97)&lt;&gt;COUNTIFS($BR$10:$BR$259,$BR97,$E$10:$E$259,$E97,BP$10:BP$259,BP97),EF$8&amp;" for this company in this year is inconsistent across funds, please update accordingly. "&amp;CHAR(10),IF(AND(BP97="",BQ97=""),"",IF(OR(AND(BQ97&lt;&gt;"",BP97&lt;&gt;"",BP97&lt;&gt;"Y"),AND(BQ97&lt;&gt;"",BP97=""),COUNTIF('Source Data (Hidden)'!$S$3:$S$4,BP97)&lt;&gt;1),"Invalid input for 'Do you conduct an employee survey' - Please ensure the input is either Y or N or leave blank if data is not available. If you have reported a % response rate to employee survey then the input for this metric should be Y. " &amp; CHAR(10),"")))</f>
        <v/>
      </c>
      <c r="EG97" s="230" t="str">
        <f t="shared" si="155"/>
        <v/>
      </c>
    </row>
    <row r="98" spans="1:137" s="154" customFormat="1" ht="60" customHeight="1" x14ac:dyDescent="0.35">
      <c r="A98" s="153"/>
      <c r="B98" s="212" t="str">
        <f t="shared" ca="1" si="102"/>
        <v/>
      </c>
      <c r="C98" s="213" t="str">
        <f>IF('EDCI Data'!B98="","",'EDCI Data'!B98)</f>
        <v/>
      </c>
      <c r="D98" s="214" t="str">
        <f>IF('EDCI Data'!C98="","",'EDCI Data'!C98)</f>
        <v/>
      </c>
      <c r="E98" s="215" t="str">
        <f>IF('EDCI Data'!D98="","",'EDCI Data'!D98)</f>
        <v/>
      </c>
      <c r="F98" s="216" t="str">
        <f>IF('EDCI Data'!E98="","",'EDCI Data'!E98)</f>
        <v/>
      </c>
      <c r="G98" s="213" t="str">
        <f>IF('EDCI Data'!F98="","",'EDCI Data'!F98)</f>
        <v/>
      </c>
      <c r="H98" s="213" t="str">
        <f>IF('EDCI Data'!G98="","",'EDCI Data'!G98)</f>
        <v/>
      </c>
      <c r="I98" s="213" t="str">
        <f>IF('EDCI Data'!H98="","",'EDCI Data'!H98)</f>
        <v/>
      </c>
      <c r="J98" s="213" t="str">
        <f>IF('EDCI Data'!I98="","",'EDCI Data'!I98)</f>
        <v/>
      </c>
      <c r="K98" s="213" t="str">
        <f>IF('EDCI Data'!J98="","",'EDCI Data'!J98)</f>
        <v/>
      </c>
      <c r="L98" s="213" t="str">
        <f>IF('EDCI Data'!K98="","",'EDCI Data'!K98)</f>
        <v/>
      </c>
      <c r="M98" s="217" t="str">
        <f>IF('EDCI Data'!L98="","",'EDCI Data'!L98)</f>
        <v/>
      </c>
      <c r="N98" s="217" t="str">
        <f>IF('EDCI Data'!M98="","",'EDCI Data'!M98)</f>
        <v/>
      </c>
      <c r="O98" s="213" t="str">
        <f>IF('EDCI Data'!N98="","",'EDCI Data'!N98)</f>
        <v/>
      </c>
      <c r="P98" s="213" t="str">
        <f>IF('EDCI Data'!O98="","",'EDCI Data'!O98)</f>
        <v/>
      </c>
      <c r="Q98" s="213" t="str">
        <f>IF('EDCI Data'!P98="","",'EDCI Data'!P98)</f>
        <v/>
      </c>
      <c r="R98" s="213" t="str">
        <f>IF('EDCI Data'!Q98="","",'EDCI Data'!Q98)</f>
        <v/>
      </c>
      <c r="S98" s="218" t="str">
        <f>IF('EDCI Data'!R98="","",'EDCI Data'!R98)</f>
        <v/>
      </c>
      <c r="T98" s="219" t="str">
        <f>IF('EDCI Data'!S98="","",'EDCI Data'!S98)</f>
        <v/>
      </c>
      <c r="U98" s="219" t="str">
        <f>IF('EDCI Data'!T98="","",'EDCI Data'!T98)</f>
        <v/>
      </c>
      <c r="V98" s="220" t="str">
        <f>IF('EDCI Data'!U98="","",'EDCI Data'!U98)</f>
        <v/>
      </c>
      <c r="W98" s="213" t="str">
        <f>IF('EDCI Data'!V98="","",'EDCI Data'!V98)</f>
        <v/>
      </c>
      <c r="X98" s="220" t="str">
        <f>IF('EDCI Data'!W98="","",'EDCI Data'!W98)</f>
        <v/>
      </c>
      <c r="Y98" s="213" t="str">
        <f>IF('EDCI Data'!X98="","",'EDCI Data'!X98)</f>
        <v/>
      </c>
      <c r="Z98" s="220" t="str">
        <f>IF('EDCI Data'!Y98="","",'EDCI Data'!Y98)</f>
        <v/>
      </c>
      <c r="AA98" s="213" t="str">
        <f>IF('EDCI Data'!Z98="","",'EDCI Data'!Z98)</f>
        <v/>
      </c>
      <c r="AB98" s="213" t="str">
        <f>IF('EDCI Data'!AA98="","",'EDCI Data'!AA98)</f>
        <v/>
      </c>
      <c r="AC98" s="213" t="str">
        <f>IF('EDCI Data'!AB98="","",'EDCI Data'!AB98)</f>
        <v/>
      </c>
      <c r="AD98" s="213" t="str">
        <f>IF('EDCI Data'!AC98="","",'EDCI Data'!AC98)</f>
        <v/>
      </c>
      <c r="AE98" s="213" t="str">
        <f>IF('EDCI Data'!AD98="","",'EDCI Data'!AD98)</f>
        <v/>
      </c>
      <c r="AF98" s="213" t="str">
        <f>IF('EDCI Data'!AE98="","",'EDCI Data'!AE98)</f>
        <v/>
      </c>
      <c r="AG98" s="213" t="str">
        <f>IF('EDCI Data'!AF98="","",'EDCI Data'!AF98)</f>
        <v/>
      </c>
      <c r="AH98" s="213" t="str">
        <f>IF('EDCI Data'!AG98="","",'EDCI Data'!AG98)</f>
        <v/>
      </c>
      <c r="AI98" s="213" t="str">
        <f>IF('EDCI Data'!AH98="","",'EDCI Data'!AH98)</f>
        <v/>
      </c>
      <c r="AJ98" s="213" t="str">
        <f>IF('EDCI Data'!AI98="","",'EDCI Data'!AI98)</f>
        <v/>
      </c>
      <c r="AK98" s="213" t="str">
        <f>IF('EDCI Data'!AJ98="","",'EDCI Data'!AJ98)</f>
        <v/>
      </c>
      <c r="AL98" s="213" t="str">
        <f>IF('EDCI Data'!AK98="","",'EDCI Data'!AK98)</f>
        <v/>
      </c>
      <c r="AM98" s="213" t="str">
        <f>IF('EDCI Data'!AL98="","",'EDCI Data'!AL98)</f>
        <v/>
      </c>
      <c r="AN98" s="213" t="str">
        <f>IF('EDCI Data'!AM98="","",'EDCI Data'!AM98)</f>
        <v/>
      </c>
      <c r="AO98" s="213" t="str">
        <f>IF('EDCI Data'!AN98="","",'EDCI Data'!AN98)</f>
        <v/>
      </c>
      <c r="AP98" s="213" t="str">
        <f>IF('EDCI Data'!AO98="","",'EDCI Data'!AO98)</f>
        <v/>
      </c>
      <c r="AQ98" s="213" t="str">
        <f>IF('EDCI Data'!AP98="","",'EDCI Data'!AP98)</f>
        <v/>
      </c>
      <c r="AR98" s="213" t="str">
        <f>IF('EDCI Data'!AQ98="","",'EDCI Data'!AQ98)</f>
        <v/>
      </c>
      <c r="AS98" s="213" t="str">
        <f>IF('EDCI Data'!AR98="","",'EDCI Data'!AR98)</f>
        <v/>
      </c>
      <c r="AT98" s="213" t="str">
        <f>IF('EDCI Data'!AS98="","",'EDCI Data'!AS98)</f>
        <v/>
      </c>
      <c r="AU98" s="213" t="str">
        <f>IF('EDCI Data'!AT98="","",'EDCI Data'!AT98)</f>
        <v/>
      </c>
      <c r="AV98" s="213" t="str">
        <f>IF('EDCI Data'!AU98="","",'EDCI Data'!AU98)</f>
        <v/>
      </c>
      <c r="AW98" s="213" t="str">
        <f>IF('EDCI Data'!AV98="","",'EDCI Data'!AV98)</f>
        <v/>
      </c>
      <c r="AX98" s="221" t="str">
        <f>IF('EDCI Data'!AW98="","",'EDCI Data'!AW98)</f>
        <v/>
      </c>
      <c r="AY98" s="221" t="str">
        <f>IF('EDCI Data'!AX98="","",'EDCI Data'!AX98)</f>
        <v/>
      </c>
      <c r="AZ98" s="222" t="str">
        <f t="shared" si="103"/>
        <v/>
      </c>
      <c r="BA98" s="223" t="str">
        <f>IF('EDCI Data'!AY98="","",'EDCI Data'!AY98)</f>
        <v/>
      </c>
      <c r="BB98" s="223" t="str">
        <f>IF('EDCI Data'!AZ98="","",'EDCI Data'!AZ98)</f>
        <v/>
      </c>
      <c r="BC98" s="223" t="str">
        <f>IF('EDCI Data'!BA98="","",'EDCI Data'!BA98)</f>
        <v/>
      </c>
      <c r="BD98" s="223" t="str">
        <f>IF('EDCI Data'!BB98="","",'EDCI Data'!BB98)</f>
        <v/>
      </c>
      <c r="BE98" s="223" t="str">
        <f>IF('EDCI Data'!BC98="","",'EDCI Data'!BC98)</f>
        <v/>
      </c>
      <c r="BF98" s="223" t="str">
        <f>IF('EDCI Data'!BD98="","",'EDCI Data'!BD98)</f>
        <v/>
      </c>
      <c r="BG98" s="223" t="str">
        <f>IF('EDCI Data'!BE98="","",'EDCI Data'!BE98)</f>
        <v/>
      </c>
      <c r="BH98" s="223" t="str">
        <f>IF('EDCI Data'!BF98="","",'EDCI Data'!BF98)</f>
        <v/>
      </c>
      <c r="BI98" s="224" t="str">
        <f>IF('EDCI Data'!BG98="","",'EDCI Data'!BG98)</f>
        <v/>
      </c>
      <c r="BJ98" s="225" t="str">
        <f>IF('EDCI Data'!S98="","",'EDCI Data'!S98)</f>
        <v/>
      </c>
      <c r="BK98" s="225" t="str">
        <f>IF('EDCI Data'!T98="","",'EDCI Data'!T98)</f>
        <v/>
      </c>
      <c r="BL98" s="224" t="str">
        <f>IF('EDCI Data'!BJ98="","",'EDCI Data'!BJ98)</f>
        <v/>
      </c>
      <c r="BM98" s="226" t="str">
        <f>IF('EDCI Data'!BK98="","",'EDCI Data'!BK98)</f>
        <v/>
      </c>
      <c r="BN98" s="226" t="str">
        <f>IF('EDCI Data'!BL98="","",'EDCI Data'!BL98)</f>
        <v/>
      </c>
      <c r="BO98" s="227" t="str">
        <f>IF('EDCI Data'!BM98="","",'EDCI Data'!BM98)</f>
        <v/>
      </c>
      <c r="BP98" s="228" t="str">
        <f>IF('EDCI Data'!BN98="","",'EDCI Data'!BN98)</f>
        <v/>
      </c>
      <c r="BQ98" s="229" t="str">
        <f>IF('EDCI Data'!BO98="","",'EDCI Data'!BO98)</f>
        <v/>
      </c>
      <c r="BR98" s="230" t="str">
        <f t="shared" si="104"/>
        <v/>
      </c>
      <c r="BS98" s="230" t="str">
        <f t="shared" si="105"/>
        <v/>
      </c>
      <c r="BT98" s="230" t="str">
        <f t="shared" si="106"/>
        <v/>
      </c>
      <c r="BU98" s="230" t="str">
        <f t="shared" si="107"/>
        <v/>
      </c>
      <c r="BV98" s="230" t="str">
        <f t="shared" si="108"/>
        <v/>
      </c>
      <c r="BW98" s="230" t="str">
        <f>IF(COUNTIFS($BR$10:$BR$259,$BR98,$E$10:$E$259,$E98)&lt;&gt;COUNTIFS($BR$10:$BR$259,$BR98,$E$10:$E$259,$E98,G$10:G$259,G98),BW$8&amp;" for this company in this year is inconsistent across funds, please update accordingly. "&amp;CHAR(10),IF(G98="","",IF(IFERROR(OR(INT(G98)&lt;&gt;G98,ISTEXT(G98),G98&gt;'Source Data (Hidden)'!$T$3),TRUE),"Invalid year of initial investment - Please ensure that the input is a year (not a date) and is not future dated. "&amp;CHAR(10),"")))</f>
        <v/>
      </c>
      <c r="BX98" s="230"/>
      <c r="BY98" s="230" t="str">
        <f>IF(COUNTIFS($BR$10:$BR$259,$BR98,$E$10:$E$259,$E98)&lt;&gt;COUNTIFS($BR$10:$BR$259,$BR98,$E$10:$E$259,$E98,I$10:I$259,I98),BY$8&amp;" for this company in this year is inconsistent across funds, please update accordingly. "&amp;CHAR(10),IF(I98="","",IF(COUNTIF('Source Data (Hidden)'!$A$3:$B$255,I98)=0,"Invalid country of domicile - Please enter a valid input using the drop-down in the 'Country of domicile' column in the EDCI Data tab. "&amp;CHAR(10),"")))</f>
        <v/>
      </c>
      <c r="BZ98" s="230" t="str">
        <f>IF(COUNTIFS($BR$10:$BR$259,$BR98,$E$10:$E$259,$E98)&lt;&gt;COUNTIFS($BR$10:$BR$259,$BR98,$E$10:$E$259,$E98,J$10:J$259,J98),BZ$8&amp;" for this company in this year is inconsistent across funds, please update accordingly. "&amp;CHAR(10),IF(J98="","",IF(COUNTIF('Source Data (Hidden)'!$A$3:$B$255,J98)=0,"Invalid primary country of operations - Please enter a valid input using the drop-down in the 'Primary country of operations' column in the EDCI Data tab and ensure that you have narrowed this down to 1 primary country of operations. "&amp;CHAR(10),"")))</f>
        <v/>
      </c>
      <c r="CA98" s="230" t="str">
        <f>IF(COUNTIFS($BR$10:$BR$259,$BR98,$E$10:$E$259,$E98)&lt;&gt;COUNTIFS($BR$10:$BR$259,$BR98,$E$10:$E$259,$E98,K$10:K$259,K98),CA$8&amp;" for this company in this year is inconsistent across funds, please update accordingly. "&amp;CHAR(10),IF(K98="","",IF(COUNTIF('Source Data (Hidden)'!$C$3:$C$4,K98)&lt;&gt;1,"Invalid company structure - Please classify the portfolio company as either 'Private' or 'Public'. "&amp;CHAR(10),"")))</f>
        <v/>
      </c>
      <c r="CB98" s="230" t="str">
        <f>IF(COUNTIFS($BR$10:$BR$259,$BR98,$E$10:$E$259,$E98)&lt;&gt;COUNTIFS($BR$10:$BR$259,$BR98,$E$10:$E$259,$E98,L$10:L$259,L98),CB$8&amp;" for this company in this year is inconsistent across funds, please update accordingly. "&amp;CHAR(10),IF(L98="","",IF(COUNTIF('Source Data (Hidden)'!$D$3:$D$5,L98)&lt;&gt;1,"Invalid growth stage of company - Please describe the growth stage of the company as either 'Venture', 'Growth' or 'Buyout'. " &amp; CHAR(10),"")))</f>
        <v/>
      </c>
      <c r="CC98" s="230" t="str">
        <f t="shared" si="109"/>
        <v/>
      </c>
      <c r="CD98" s="283" t="str">
        <f t="shared" si="110"/>
        <v/>
      </c>
      <c r="CE98" s="230" t="str">
        <f>IF(COUNTIFS($BR$10:$BR$259,$BR98,$E$10:$E$259,$E98)&lt;&gt;COUNTIFS($BR$10:$BR$259,$BR98,$E$10:$E$259,$E98,O$10:O$259,O98),CE$8&amp;" for this company in this year is inconsistent across funds, please update accordingly. "&amp;CHAR(10),IF(O98="","",IF(COUNTIF('Source Data (Hidden)'!$G$3:$G$13,O98)&lt;&gt;1,"Invalid sector of operations SICS name - Please ensure that you have selected a valid sector of operations using the drop-down list available in the corresponding column in the EDCI Data tab. " &amp; CHAR(10),"")))</f>
        <v/>
      </c>
      <c r="CF98" s="230" t="str">
        <f t="shared" ca="1" si="111"/>
        <v/>
      </c>
      <c r="CG98" s="230" t="str">
        <f t="shared" ca="1" si="112"/>
        <v/>
      </c>
      <c r="CH98" s="230" t="str">
        <f>IF(COUNTIFS($BR$10:$BR$259,$BR98,$E$10:$E$259,$E98)&lt;&gt;COUNTIFS($BR$10:$BR$259,$BR98,$E$10:$E$259,$E98,R$10:R$259,R98),CH$8&amp;" for this company in this year is inconsistent across funds, please update accordingly. "&amp;CHAR(10),IF(R98="","",IF(COUNTIF('Source Data (Hidden)'!$F$3:$F$183,R98)&lt;&gt;1,"Invalid currency input - Please ensure that the currency entered is a monetary unit described using three letter code (ISO 4217 code). " &amp; CHAR(10),"")))</f>
        <v/>
      </c>
      <c r="CI98" s="230" t="str">
        <f t="shared" si="113"/>
        <v/>
      </c>
      <c r="CJ98" s="230" t="str">
        <f t="shared" si="114"/>
        <v/>
      </c>
      <c r="CK98" s="230" t="str">
        <f t="shared" si="115"/>
        <v/>
      </c>
      <c r="CL98" s="230" t="str">
        <f t="shared" si="116"/>
        <v/>
      </c>
      <c r="CM98" s="230" t="str">
        <f>IF(COUNTIFS($BR$10:$BR$259,$BR98,$E$10:$E$259,$E98)&lt;&gt;COUNTIFS($BR$10:$BR$259,$BR98,$E$10:$E$259,$E98,W$10:W$259,W98),CM$8&amp;" for this company in this year is inconsistent across funds, please update accordingly. "&amp;CHAR(10),IF(W98="","",IF(COUNTIF('Source Data (Hidden)'!$L$3:$L$6,W98)&lt;&gt;1,"Invalid input for Scope 1 Methodology - Please choose one of the options from the drop-down list in the corresponding column in the EDCI Data tab. " &amp; CHAR(10),"")))</f>
        <v/>
      </c>
      <c r="CN98" s="230" t="str">
        <f t="shared" si="117"/>
        <v/>
      </c>
      <c r="CO98" s="230" t="str">
        <f>IF(COUNTIFS($BR$10:$BR$259,$BR98,$E$10:$E$259,$E98)&lt;&gt;COUNTIFS($BR$10:$BR$259,$BR98,$E$10:$E$259,$E98,Y$10:Y$259,Y98),CO$8&amp;" for this company in this year is inconsistent across funds, please update accordingly. "&amp;CHAR(10),IF(Y98="","",IF(COUNTIF('Source Data (Hidden)'!$M$3:$M$5,Y98)&lt;&gt;1,"Invalid input for Scope 2 Methodology - Please choose one of the options from the drop-down list in the corresponding column in the EDCI Data tab. " &amp; CHAR(10),"")))</f>
        <v/>
      </c>
      <c r="CP98" s="230" t="str">
        <f t="shared" si="118"/>
        <v/>
      </c>
      <c r="CQ98" s="230" t="str">
        <f>IF(COUNTIFS($BR$10:$BR$259,$BR98,$E$10:$E$259,$E98)&lt;&gt;COUNTIFS($BR$10:$BR$259,$BR98,$E$10:$E$259,$E98,AA$10:AA$259,AA98),CQ$8&amp;" for this company in this year is inconsistent across funds, please update accordingly. "&amp;CHAR(10),IF(AA98="","",IF(COUNTIF('Source Data (Hidden)'!$N$3:$N$6,AA98)&lt;&gt;1,"Invalid input for Scope 3 Methodology - Please choose one of the options from the drop-down list in the corresponding column in the EDCI Data tab. " &amp; CHAR(10),"")))</f>
        <v/>
      </c>
      <c r="CR98" s="230" t="str">
        <f t="shared" si="119"/>
        <v/>
      </c>
      <c r="CS98" s="230" t="str">
        <f t="shared" si="120"/>
        <v/>
      </c>
      <c r="CT98" s="230" t="str">
        <f t="shared" si="121"/>
        <v/>
      </c>
      <c r="CU98" s="230" t="str">
        <f t="shared" si="122"/>
        <v/>
      </c>
      <c r="CV98" s="230" t="str">
        <f t="shared" si="123"/>
        <v/>
      </c>
      <c r="CW98" s="230" t="str">
        <f t="shared" si="124"/>
        <v/>
      </c>
      <c r="CX98" s="230" t="str">
        <f t="shared" si="125"/>
        <v/>
      </c>
      <c r="CY98" s="230" t="str">
        <f t="shared" si="126"/>
        <v/>
      </c>
      <c r="CZ98" s="230" t="str">
        <f t="shared" si="127"/>
        <v/>
      </c>
      <c r="DA98" s="230" t="str">
        <f t="shared" si="128"/>
        <v/>
      </c>
      <c r="DB98" s="230" t="str">
        <f t="shared" si="129"/>
        <v/>
      </c>
      <c r="DC98" s="230" t="str">
        <f t="shared" si="130"/>
        <v/>
      </c>
      <c r="DD98" s="230" t="str">
        <f t="shared" si="131"/>
        <v/>
      </c>
      <c r="DE98" s="230" t="str">
        <f t="shared" si="132"/>
        <v/>
      </c>
      <c r="DF98" s="230" t="str">
        <f t="shared" si="133"/>
        <v/>
      </c>
      <c r="DG98" s="230" t="str">
        <f t="shared" si="134"/>
        <v/>
      </c>
      <c r="DH98" s="283" t="str">
        <f t="shared" si="135"/>
        <v/>
      </c>
      <c r="DI98" s="230" t="str">
        <f t="shared" si="136"/>
        <v/>
      </c>
      <c r="DJ98" s="230" t="str">
        <f>IF(COUNTIFS($BR$10:$BR$259,$BR98,$E$10:$E$259,$E98)&lt;&gt;COUNTIFS($BR$10:$BR$259,$BR98,$E$10:$E$259,$E98,AT$10:AT$259,AT98),DJ$8&amp;" for this company in this year is inconsistent across funds, please update accordingly. "&amp;CHAR(10),IF(AT98="","",IF(COUNTIF('Source Data (Hidden)'!$O$3:$O$5,AT98)&lt;&gt;1,"Invalid input for 'Does this Portco have a decarbonization strategy/plan in place' - Please ensure that you have selected a valid response using the drop-down list available in the corresponding column in the EDCI Data tab. " &amp; CHAR(10),"")))</f>
        <v/>
      </c>
      <c r="DK98" s="230" t="str">
        <f>IF(COUNTIFS($BR$10:$BR$259,$BR98,$E$10:$E$259,$E98)&lt;&gt;COUNTIFS($BR$10:$BR$259,$BR98,$E$10:$E$259,$E98,AU$10:AU$259,AU98),DK$8&amp;" for this company in this year is inconsistent across funds, please update accordingly. "&amp;CHAR(10),IF(AU98="","",IF(COUNTIF('Source Data (Hidden)'!$P$3:$P$5,AU98)&lt;&gt;1,"Invalid input for 'Does the Portfolio Company have a short-term GHG emission reduction target' - Please ensure you have selected a valid response using the drop-down list available in the corresponding column in the EDCI Data tab. " &amp; CHAR(10),"")))</f>
        <v/>
      </c>
      <c r="DL98" s="230" t="str">
        <f>IF(COUNTIFS($BR$10:$BR$259,$BR98,$E$10:$E$259,$E98)&lt;&gt;COUNTIFS($BR$10:$BR$259,$BR98,$E$10:$E$259,$E98,AV$10:AV$259,AV98),DL$8&amp;" for this company in this year is inconsistent across funds, please update accordingly. "&amp;CHAR(10),IF(AV98="","",IF(COUNTIF('Source Data (Hidden)'!$Q$3:$Q$6,AV98)&lt;&gt;1,"Invalid input for 'Does the Portfolio Company have a long-term net zero goal' - Please ensure that you have selected a valid response using the drop-down list available in the corresponding column in the EDCI Data tab. " &amp; CHAR(10),"")))</f>
        <v/>
      </c>
      <c r="DM98" s="230" t="str">
        <f t="shared" si="137"/>
        <v/>
      </c>
      <c r="DN98" s="230" t="str">
        <f t="shared" si="138"/>
        <v/>
      </c>
      <c r="DO98" s="230" t="str">
        <f t="shared" si="139"/>
        <v/>
      </c>
      <c r="DP98" s="230"/>
      <c r="DQ98" s="230" t="str">
        <f t="shared" si="140"/>
        <v/>
      </c>
      <c r="DR98" s="230" t="str">
        <f t="shared" si="141"/>
        <v/>
      </c>
      <c r="DS98" s="230" t="str">
        <f t="shared" si="142"/>
        <v/>
      </c>
      <c r="DT98" s="230" t="str">
        <f t="shared" si="143"/>
        <v/>
      </c>
      <c r="DU98" s="230" t="str">
        <f t="shared" si="144"/>
        <v/>
      </c>
      <c r="DV98" s="230" t="str">
        <f t="shared" si="145"/>
        <v/>
      </c>
      <c r="DW98" s="230" t="str">
        <f t="shared" si="146"/>
        <v/>
      </c>
      <c r="DX98" s="230" t="str">
        <f t="shared" si="147"/>
        <v/>
      </c>
      <c r="DY98" s="230" t="str">
        <f t="shared" si="148"/>
        <v/>
      </c>
      <c r="DZ98" s="230" t="str">
        <f t="shared" si="149"/>
        <v/>
      </c>
      <c r="EA98" s="230" t="str">
        <f t="shared" si="150"/>
        <v/>
      </c>
      <c r="EB98" s="230" t="str">
        <f t="shared" si="151"/>
        <v/>
      </c>
      <c r="EC98" s="284" t="str">
        <f t="shared" si="152"/>
        <v/>
      </c>
      <c r="ED98" s="284" t="str">
        <f t="shared" si="153"/>
        <v/>
      </c>
      <c r="EE98" s="230" t="str">
        <f t="shared" si="154"/>
        <v/>
      </c>
      <c r="EF98" s="230" t="str">
        <f>IF(COUNTIFS($BR$10:$BR$259,$BR98,$E$10:$E$259,$E98)&lt;&gt;COUNTIFS($BR$10:$BR$259,$BR98,$E$10:$E$259,$E98,BP$10:BP$259,BP98),EF$8&amp;" for this company in this year is inconsistent across funds, please update accordingly. "&amp;CHAR(10),IF(AND(BP98="",BQ98=""),"",IF(OR(AND(BQ98&lt;&gt;"",BP98&lt;&gt;"",BP98&lt;&gt;"Y"),AND(BQ98&lt;&gt;"",BP98=""),COUNTIF('Source Data (Hidden)'!$S$3:$S$4,BP98)&lt;&gt;1),"Invalid input for 'Do you conduct an employee survey' - Please ensure the input is either Y or N or leave blank if data is not available. If you have reported a % response rate to employee survey then the input for this metric should be Y. " &amp; CHAR(10),"")))</f>
        <v/>
      </c>
      <c r="EG98" s="230" t="str">
        <f t="shared" si="155"/>
        <v/>
      </c>
    </row>
    <row r="99" spans="1:137" s="154" customFormat="1" ht="60" customHeight="1" x14ac:dyDescent="0.35">
      <c r="A99" s="153"/>
      <c r="B99" s="212" t="str">
        <f t="shared" ca="1" si="102"/>
        <v/>
      </c>
      <c r="C99" s="213" t="str">
        <f>IF('EDCI Data'!B99="","",'EDCI Data'!B99)</f>
        <v/>
      </c>
      <c r="D99" s="214" t="str">
        <f>IF('EDCI Data'!C99="","",'EDCI Data'!C99)</f>
        <v/>
      </c>
      <c r="E99" s="215" t="str">
        <f>IF('EDCI Data'!D99="","",'EDCI Data'!D99)</f>
        <v/>
      </c>
      <c r="F99" s="216" t="str">
        <f>IF('EDCI Data'!E99="","",'EDCI Data'!E99)</f>
        <v/>
      </c>
      <c r="G99" s="213" t="str">
        <f>IF('EDCI Data'!F99="","",'EDCI Data'!F99)</f>
        <v/>
      </c>
      <c r="H99" s="213" t="str">
        <f>IF('EDCI Data'!G99="","",'EDCI Data'!G99)</f>
        <v/>
      </c>
      <c r="I99" s="213" t="str">
        <f>IF('EDCI Data'!H99="","",'EDCI Data'!H99)</f>
        <v/>
      </c>
      <c r="J99" s="213" t="str">
        <f>IF('EDCI Data'!I99="","",'EDCI Data'!I99)</f>
        <v/>
      </c>
      <c r="K99" s="213" t="str">
        <f>IF('EDCI Data'!J99="","",'EDCI Data'!J99)</f>
        <v/>
      </c>
      <c r="L99" s="213" t="str">
        <f>IF('EDCI Data'!K99="","",'EDCI Data'!K99)</f>
        <v/>
      </c>
      <c r="M99" s="217" t="str">
        <f>IF('EDCI Data'!L99="","",'EDCI Data'!L99)</f>
        <v/>
      </c>
      <c r="N99" s="217" t="str">
        <f>IF('EDCI Data'!M99="","",'EDCI Data'!M99)</f>
        <v/>
      </c>
      <c r="O99" s="213" t="str">
        <f>IF('EDCI Data'!N99="","",'EDCI Data'!N99)</f>
        <v/>
      </c>
      <c r="P99" s="213" t="str">
        <f>IF('EDCI Data'!O99="","",'EDCI Data'!O99)</f>
        <v/>
      </c>
      <c r="Q99" s="213" t="str">
        <f>IF('EDCI Data'!P99="","",'EDCI Data'!P99)</f>
        <v/>
      </c>
      <c r="R99" s="213" t="str">
        <f>IF('EDCI Data'!Q99="","",'EDCI Data'!Q99)</f>
        <v/>
      </c>
      <c r="S99" s="218" t="str">
        <f>IF('EDCI Data'!R99="","",'EDCI Data'!R99)</f>
        <v/>
      </c>
      <c r="T99" s="219" t="str">
        <f>IF('EDCI Data'!S99="","",'EDCI Data'!S99)</f>
        <v/>
      </c>
      <c r="U99" s="219" t="str">
        <f>IF('EDCI Data'!T99="","",'EDCI Data'!T99)</f>
        <v/>
      </c>
      <c r="V99" s="220" t="str">
        <f>IF('EDCI Data'!U99="","",'EDCI Data'!U99)</f>
        <v/>
      </c>
      <c r="W99" s="213" t="str">
        <f>IF('EDCI Data'!V99="","",'EDCI Data'!V99)</f>
        <v/>
      </c>
      <c r="X99" s="220" t="str">
        <f>IF('EDCI Data'!W99="","",'EDCI Data'!W99)</f>
        <v/>
      </c>
      <c r="Y99" s="213" t="str">
        <f>IF('EDCI Data'!X99="","",'EDCI Data'!X99)</f>
        <v/>
      </c>
      <c r="Z99" s="220" t="str">
        <f>IF('EDCI Data'!Y99="","",'EDCI Data'!Y99)</f>
        <v/>
      </c>
      <c r="AA99" s="213" t="str">
        <f>IF('EDCI Data'!Z99="","",'EDCI Data'!Z99)</f>
        <v/>
      </c>
      <c r="AB99" s="213" t="str">
        <f>IF('EDCI Data'!AA99="","",'EDCI Data'!AA99)</f>
        <v/>
      </c>
      <c r="AC99" s="213" t="str">
        <f>IF('EDCI Data'!AB99="","",'EDCI Data'!AB99)</f>
        <v/>
      </c>
      <c r="AD99" s="213" t="str">
        <f>IF('EDCI Data'!AC99="","",'EDCI Data'!AC99)</f>
        <v/>
      </c>
      <c r="AE99" s="213" t="str">
        <f>IF('EDCI Data'!AD99="","",'EDCI Data'!AD99)</f>
        <v/>
      </c>
      <c r="AF99" s="213" t="str">
        <f>IF('EDCI Data'!AE99="","",'EDCI Data'!AE99)</f>
        <v/>
      </c>
      <c r="AG99" s="213" t="str">
        <f>IF('EDCI Data'!AF99="","",'EDCI Data'!AF99)</f>
        <v/>
      </c>
      <c r="AH99" s="213" t="str">
        <f>IF('EDCI Data'!AG99="","",'EDCI Data'!AG99)</f>
        <v/>
      </c>
      <c r="AI99" s="213" t="str">
        <f>IF('EDCI Data'!AH99="","",'EDCI Data'!AH99)</f>
        <v/>
      </c>
      <c r="AJ99" s="213" t="str">
        <f>IF('EDCI Data'!AI99="","",'EDCI Data'!AI99)</f>
        <v/>
      </c>
      <c r="AK99" s="213" t="str">
        <f>IF('EDCI Data'!AJ99="","",'EDCI Data'!AJ99)</f>
        <v/>
      </c>
      <c r="AL99" s="213" t="str">
        <f>IF('EDCI Data'!AK99="","",'EDCI Data'!AK99)</f>
        <v/>
      </c>
      <c r="AM99" s="213" t="str">
        <f>IF('EDCI Data'!AL99="","",'EDCI Data'!AL99)</f>
        <v/>
      </c>
      <c r="AN99" s="213" t="str">
        <f>IF('EDCI Data'!AM99="","",'EDCI Data'!AM99)</f>
        <v/>
      </c>
      <c r="AO99" s="213" t="str">
        <f>IF('EDCI Data'!AN99="","",'EDCI Data'!AN99)</f>
        <v/>
      </c>
      <c r="AP99" s="213" t="str">
        <f>IF('EDCI Data'!AO99="","",'EDCI Data'!AO99)</f>
        <v/>
      </c>
      <c r="AQ99" s="213" t="str">
        <f>IF('EDCI Data'!AP99="","",'EDCI Data'!AP99)</f>
        <v/>
      </c>
      <c r="AR99" s="213" t="str">
        <f>IF('EDCI Data'!AQ99="","",'EDCI Data'!AQ99)</f>
        <v/>
      </c>
      <c r="AS99" s="213" t="str">
        <f>IF('EDCI Data'!AR99="","",'EDCI Data'!AR99)</f>
        <v/>
      </c>
      <c r="AT99" s="213" t="str">
        <f>IF('EDCI Data'!AS99="","",'EDCI Data'!AS99)</f>
        <v/>
      </c>
      <c r="AU99" s="213" t="str">
        <f>IF('EDCI Data'!AT99="","",'EDCI Data'!AT99)</f>
        <v/>
      </c>
      <c r="AV99" s="213" t="str">
        <f>IF('EDCI Data'!AU99="","",'EDCI Data'!AU99)</f>
        <v/>
      </c>
      <c r="AW99" s="213" t="str">
        <f>IF('EDCI Data'!AV99="","",'EDCI Data'!AV99)</f>
        <v/>
      </c>
      <c r="AX99" s="221" t="str">
        <f>IF('EDCI Data'!AW99="","",'EDCI Data'!AW99)</f>
        <v/>
      </c>
      <c r="AY99" s="221" t="str">
        <f>IF('EDCI Data'!AX99="","",'EDCI Data'!AX99)</f>
        <v/>
      </c>
      <c r="AZ99" s="222" t="str">
        <f t="shared" si="103"/>
        <v/>
      </c>
      <c r="BA99" s="223" t="str">
        <f>IF('EDCI Data'!AY99="","",'EDCI Data'!AY99)</f>
        <v/>
      </c>
      <c r="BB99" s="223" t="str">
        <f>IF('EDCI Data'!AZ99="","",'EDCI Data'!AZ99)</f>
        <v/>
      </c>
      <c r="BC99" s="223" t="str">
        <f>IF('EDCI Data'!BA99="","",'EDCI Data'!BA99)</f>
        <v/>
      </c>
      <c r="BD99" s="223" t="str">
        <f>IF('EDCI Data'!BB99="","",'EDCI Data'!BB99)</f>
        <v/>
      </c>
      <c r="BE99" s="223" t="str">
        <f>IF('EDCI Data'!BC99="","",'EDCI Data'!BC99)</f>
        <v/>
      </c>
      <c r="BF99" s="223" t="str">
        <f>IF('EDCI Data'!BD99="","",'EDCI Data'!BD99)</f>
        <v/>
      </c>
      <c r="BG99" s="223" t="str">
        <f>IF('EDCI Data'!BE99="","",'EDCI Data'!BE99)</f>
        <v/>
      </c>
      <c r="BH99" s="223" t="str">
        <f>IF('EDCI Data'!BF99="","",'EDCI Data'!BF99)</f>
        <v/>
      </c>
      <c r="BI99" s="224" t="str">
        <f>IF('EDCI Data'!BG99="","",'EDCI Data'!BG99)</f>
        <v/>
      </c>
      <c r="BJ99" s="225" t="str">
        <f>IF('EDCI Data'!S99="","",'EDCI Data'!S99)</f>
        <v/>
      </c>
      <c r="BK99" s="225" t="str">
        <f>IF('EDCI Data'!T99="","",'EDCI Data'!T99)</f>
        <v/>
      </c>
      <c r="BL99" s="224" t="str">
        <f>IF('EDCI Data'!BJ99="","",'EDCI Data'!BJ99)</f>
        <v/>
      </c>
      <c r="BM99" s="226" t="str">
        <f>IF('EDCI Data'!BK99="","",'EDCI Data'!BK99)</f>
        <v/>
      </c>
      <c r="BN99" s="226" t="str">
        <f>IF('EDCI Data'!BL99="","",'EDCI Data'!BL99)</f>
        <v/>
      </c>
      <c r="BO99" s="227" t="str">
        <f>IF('EDCI Data'!BM99="","",'EDCI Data'!BM99)</f>
        <v/>
      </c>
      <c r="BP99" s="228" t="str">
        <f>IF('EDCI Data'!BN99="","",'EDCI Data'!BN99)</f>
        <v/>
      </c>
      <c r="BQ99" s="229" t="str">
        <f>IF('EDCI Data'!BO99="","",'EDCI Data'!BO99)</f>
        <v/>
      </c>
      <c r="BR99" s="230" t="str">
        <f t="shared" si="104"/>
        <v/>
      </c>
      <c r="BS99" s="230" t="str">
        <f t="shared" si="105"/>
        <v/>
      </c>
      <c r="BT99" s="230" t="str">
        <f t="shared" si="106"/>
        <v/>
      </c>
      <c r="BU99" s="230" t="str">
        <f t="shared" si="107"/>
        <v/>
      </c>
      <c r="BV99" s="230" t="str">
        <f t="shared" si="108"/>
        <v/>
      </c>
      <c r="BW99" s="230" t="str">
        <f>IF(COUNTIFS($BR$10:$BR$259,$BR99,$E$10:$E$259,$E99)&lt;&gt;COUNTIFS($BR$10:$BR$259,$BR99,$E$10:$E$259,$E99,G$10:G$259,G99),BW$8&amp;" for this company in this year is inconsistent across funds, please update accordingly. "&amp;CHAR(10),IF(G99="","",IF(IFERROR(OR(INT(G99)&lt;&gt;G99,ISTEXT(G99),G99&gt;'Source Data (Hidden)'!$T$3),TRUE),"Invalid year of initial investment - Please ensure that the input is a year (not a date) and is not future dated. "&amp;CHAR(10),"")))</f>
        <v/>
      </c>
      <c r="BX99" s="230"/>
      <c r="BY99" s="230" t="str">
        <f>IF(COUNTIFS($BR$10:$BR$259,$BR99,$E$10:$E$259,$E99)&lt;&gt;COUNTIFS($BR$10:$BR$259,$BR99,$E$10:$E$259,$E99,I$10:I$259,I99),BY$8&amp;" for this company in this year is inconsistent across funds, please update accordingly. "&amp;CHAR(10),IF(I99="","",IF(COUNTIF('Source Data (Hidden)'!$A$3:$B$255,I99)=0,"Invalid country of domicile - Please enter a valid input using the drop-down in the 'Country of domicile' column in the EDCI Data tab. "&amp;CHAR(10),"")))</f>
        <v/>
      </c>
      <c r="BZ99" s="230" t="str">
        <f>IF(COUNTIFS($BR$10:$BR$259,$BR99,$E$10:$E$259,$E99)&lt;&gt;COUNTIFS($BR$10:$BR$259,$BR99,$E$10:$E$259,$E99,J$10:J$259,J99),BZ$8&amp;" for this company in this year is inconsistent across funds, please update accordingly. "&amp;CHAR(10),IF(J99="","",IF(COUNTIF('Source Data (Hidden)'!$A$3:$B$255,J99)=0,"Invalid primary country of operations - Please enter a valid input using the drop-down in the 'Primary country of operations' column in the EDCI Data tab and ensure that you have narrowed this down to 1 primary country of operations. "&amp;CHAR(10),"")))</f>
        <v/>
      </c>
      <c r="CA99" s="230" t="str">
        <f>IF(COUNTIFS($BR$10:$BR$259,$BR99,$E$10:$E$259,$E99)&lt;&gt;COUNTIFS($BR$10:$BR$259,$BR99,$E$10:$E$259,$E99,K$10:K$259,K99),CA$8&amp;" for this company in this year is inconsistent across funds, please update accordingly. "&amp;CHAR(10),IF(K99="","",IF(COUNTIF('Source Data (Hidden)'!$C$3:$C$4,K99)&lt;&gt;1,"Invalid company structure - Please classify the portfolio company as either 'Private' or 'Public'. "&amp;CHAR(10),"")))</f>
        <v/>
      </c>
      <c r="CB99" s="230" t="str">
        <f>IF(COUNTIFS($BR$10:$BR$259,$BR99,$E$10:$E$259,$E99)&lt;&gt;COUNTIFS($BR$10:$BR$259,$BR99,$E$10:$E$259,$E99,L$10:L$259,L99),CB$8&amp;" for this company in this year is inconsistent across funds, please update accordingly. "&amp;CHAR(10),IF(L99="","",IF(COUNTIF('Source Data (Hidden)'!$D$3:$D$5,L99)&lt;&gt;1,"Invalid growth stage of company - Please describe the growth stage of the company as either 'Venture', 'Growth' or 'Buyout'. " &amp; CHAR(10),"")))</f>
        <v/>
      </c>
      <c r="CC99" s="230" t="str">
        <f t="shared" si="109"/>
        <v/>
      </c>
      <c r="CD99" s="283" t="str">
        <f t="shared" si="110"/>
        <v/>
      </c>
      <c r="CE99" s="230" t="str">
        <f>IF(COUNTIFS($BR$10:$BR$259,$BR99,$E$10:$E$259,$E99)&lt;&gt;COUNTIFS($BR$10:$BR$259,$BR99,$E$10:$E$259,$E99,O$10:O$259,O99),CE$8&amp;" for this company in this year is inconsistent across funds, please update accordingly. "&amp;CHAR(10),IF(O99="","",IF(COUNTIF('Source Data (Hidden)'!$G$3:$G$13,O99)&lt;&gt;1,"Invalid sector of operations SICS name - Please ensure that you have selected a valid sector of operations using the drop-down list available in the corresponding column in the EDCI Data tab. " &amp; CHAR(10),"")))</f>
        <v/>
      </c>
      <c r="CF99" s="230" t="str">
        <f t="shared" ca="1" si="111"/>
        <v/>
      </c>
      <c r="CG99" s="230" t="str">
        <f t="shared" ca="1" si="112"/>
        <v/>
      </c>
      <c r="CH99" s="230" t="str">
        <f>IF(COUNTIFS($BR$10:$BR$259,$BR99,$E$10:$E$259,$E99)&lt;&gt;COUNTIFS($BR$10:$BR$259,$BR99,$E$10:$E$259,$E99,R$10:R$259,R99),CH$8&amp;" for this company in this year is inconsistent across funds, please update accordingly. "&amp;CHAR(10),IF(R99="","",IF(COUNTIF('Source Data (Hidden)'!$F$3:$F$183,R99)&lt;&gt;1,"Invalid currency input - Please ensure that the currency entered is a monetary unit described using three letter code (ISO 4217 code). " &amp; CHAR(10),"")))</f>
        <v/>
      </c>
      <c r="CI99" s="230" t="str">
        <f t="shared" si="113"/>
        <v/>
      </c>
      <c r="CJ99" s="230" t="str">
        <f t="shared" si="114"/>
        <v/>
      </c>
      <c r="CK99" s="230" t="str">
        <f t="shared" si="115"/>
        <v/>
      </c>
      <c r="CL99" s="230" t="str">
        <f t="shared" si="116"/>
        <v/>
      </c>
      <c r="CM99" s="230" t="str">
        <f>IF(COUNTIFS($BR$10:$BR$259,$BR99,$E$10:$E$259,$E99)&lt;&gt;COUNTIFS($BR$10:$BR$259,$BR99,$E$10:$E$259,$E99,W$10:W$259,W99),CM$8&amp;" for this company in this year is inconsistent across funds, please update accordingly. "&amp;CHAR(10),IF(W99="","",IF(COUNTIF('Source Data (Hidden)'!$L$3:$L$6,W99)&lt;&gt;1,"Invalid input for Scope 1 Methodology - Please choose one of the options from the drop-down list in the corresponding column in the EDCI Data tab. " &amp; CHAR(10),"")))</f>
        <v/>
      </c>
      <c r="CN99" s="230" t="str">
        <f t="shared" si="117"/>
        <v/>
      </c>
      <c r="CO99" s="230" t="str">
        <f>IF(COUNTIFS($BR$10:$BR$259,$BR99,$E$10:$E$259,$E99)&lt;&gt;COUNTIFS($BR$10:$BR$259,$BR99,$E$10:$E$259,$E99,Y$10:Y$259,Y99),CO$8&amp;" for this company in this year is inconsistent across funds, please update accordingly. "&amp;CHAR(10),IF(Y99="","",IF(COUNTIF('Source Data (Hidden)'!$M$3:$M$5,Y99)&lt;&gt;1,"Invalid input for Scope 2 Methodology - Please choose one of the options from the drop-down list in the corresponding column in the EDCI Data tab. " &amp; CHAR(10),"")))</f>
        <v/>
      </c>
      <c r="CP99" s="230" t="str">
        <f t="shared" si="118"/>
        <v/>
      </c>
      <c r="CQ99" s="230" t="str">
        <f>IF(COUNTIFS($BR$10:$BR$259,$BR99,$E$10:$E$259,$E99)&lt;&gt;COUNTIFS($BR$10:$BR$259,$BR99,$E$10:$E$259,$E99,AA$10:AA$259,AA99),CQ$8&amp;" for this company in this year is inconsistent across funds, please update accordingly. "&amp;CHAR(10),IF(AA99="","",IF(COUNTIF('Source Data (Hidden)'!$N$3:$N$6,AA99)&lt;&gt;1,"Invalid input for Scope 3 Methodology - Please choose one of the options from the drop-down list in the corresponding column in the EDCI Data tab. " &amp; CHAR(10),"")))</f>
        <v/>
      </c>
      <c r="CR99" s="230" t="str">
        <f t="shared" si="119"/>
        <v/>
      </c>
      <c r="CS99" s="230" t="str">
        <f t="shared" si="120"/>
        <v/>
      </c>
      <c r="CT99" s="230" t="str">
        <f t="shared" si="121"/>
        <v/>
      </c>
      <c r="CU99" s="230" t="str">
        <f t="shared" si="122"/>
        <v/>
      </c>
      <c r="CV99" s="230" t="str">
        <f t="shared" si="123"/>
        <v/>
      </c>
      <c r="CW99" s="230" t="str">
        <f t="shared" si="124"/>
        <v/>
      </c>
      <c r="CX99" s="230" t="str">
        <f t="shared" si="125"/>
        <v/>
      </c>
      <c r="CY99" s="230" t="str">
        <f t="shared" si="126"/>
        <v/>
      </c>
      <c r="CZ99" s="230" t="str">
        <f t="shared" si="127"/>
        <v/>
      </c>
      <c r="DA99" s="230" t="str">
        <f t="shared" si="128"/>
        <v/>
      </c>
      <c r="DB99" s="230" t="str">
        <f t="shared" si="129"/>
        <v/>
      </c>
      <c r="DC99" s="230" t="str">
        <f t="shared" si="130"/>
        <v/>
      </c>
      <c r="DD99" s="230" t="str">
        <f t="shared" si="131"/>
        <v/>
      </c>
      <c r="DE99" s="230" t="str">
        <f t="shared" si="132"/>
        <v/>
      </c>
      <c r="DF99" s="230" t="str">
        <f t="shared" si="133"/>
        <v/>
      </c>
      <c r="DG99" s="230" t="str">
        <f t="shared" si="134"/>
        <v/>
      </c>
      <c r="DH99" s="283" t="str">
        <f t="shared" si="135"/>
        <v/>
      </c>
      <c r="DI99" s="230" t="str">
        <f t="shared" si="136"/>
        <v/>
      </c>
      <c r="DJ99" s="230" t="str">
        <f>IF(COUNTIFS($BR$10:$BR$259,$BR99,$E$10:$E$259,$E99)&lt;&gt;COUNTIFS($BR$10:$BR$259,$BR99,$E$10:$E$259,$E99,AT$10:AT$259,AT99),DJ$8&amp;" for this company in this year is inconsistent across funds, please update accordingly. "&amp;CHAR(10),IF(AT99="","",IF(COUNTIF('Source Data (Hidden)'!$O$3:$O$5,AT99)&lt;&gt;1,"Invalid input for 'Does this Portco have a decarbonization strategy/plan in place' - Please ensure that you have selected a valid response using the drop-down list available in the corresponding column in the EDCI Data tab. " &amp; CHAR(10),"")))</f>
        <v/>
      </c>
      <c r="DK99" s="230" t="str">
        <f>IF(COUNTIFS($BR$10:$BR$259,$BR99,$E$10:$E$259,$E99)&lt;&gt;COUNTIFS($BR$10:$BR$259,$BR99,$E$10:$E$259,$E99,AU$10:AU$259,AU99),DK$8&amp;" for this company in this year is inconsistent across funds, please update accordingly. "&amp;CHAR(10),IF(AU99="","",IF(COUNTIF('Source Data (Hidden)'!$P$3:$P$5,AU99)&lt;&gt;1,"Invalid input for 'Does the Portfolio Company have a short-term GHG emission reduction target' - Please ensure you have selected a valid response using the drop-down list available in the corresponding column in the EDCI Data tab. " &amp; CHAR(10),"")))</f>
        <v/>
      </c>
      <c r="DL99" s="230" t="str">
        <f>IF(COUNTIFS($BR$10:$BR$259,$BR99,$E$10:$E$259,$E99)&lt;&gt;COUNTIFS($BR$10:$BR$259,$BR99,$E$10:$E$259,$E99,AV$10:AV$259,AV99),DL$8&amp;" for this company in this year is inconsistent across funds, please update accordingly. "&amp;CHAR(10),IF(AV99="","",IF(COUNTIF('Source Data (Hidden)'!$Q$3:$Q$6,AV99)&lt;&gt;1,"Invalid input for 'Does the Portfolio Company have a long-term net zero goal' - Please ensure that you have selected a valid response using the drop-down list available in the corresponding column in the EDCI Data tab. " &amp; CHAR(10),"")))</f>
        <v/>
      </c>
      <c r="DM99" s="230" t="str">
        <f t="shared" si="137"/>
        <v/>
      </c>
      <c r="DN99" s="230" t="str">
        <f t="shared" si="138"/>
        <v/>
      </c>
      <c r="DO99" s="230" t="str">
        <f t="shared" si="139"/>
        <v/>
      </c>
      <c r="DP99" s="230"/>
      <c r="DQ99" s="230" t="str">
        <f t="shared" si="140"/>
        <v/>
      </c>
      <c r="DR99" s="230" t="str">
        <f t="shared" si="141"/>
        <v/>
      </c>
      <c r="DS99" s="230" t="str">
        <f t="shared" si="142"/>
        <v/>
      </c>
      <c r="DT99" s="230" t="str">
        <f t="shared" si="143"/>
        <v/>
      </c>
      <c r="DU99" s="230" t="str">
        <f t="shared" si="144"/>
        <v/>
      </c>
      <c r="DV99" s="230" t="str">
        <f t="shared" si="145"/>
        <v/>
      </c>
      <c r="DW99" s="230" t="str">
        <f t="shared" si="146"/>
        <v/>
      </c>
      <c r="DX99" s="230" t="str">
        <f t="shared" si="147"/>
        <v/>
      </c>
      <c r="DY99" s="230" t="str">
        <f t="shared" si="148"/>
        <v/>
      </c>
      <c r="DZ99" s="230" t="str">
        <f t="shared" si="149"/>
        <v/>
      </c>
      <c r="EA99" s="230" t="str">
        <f t="shared" si="150"/>
        <v/>
      </c>
      <c r="EB99" s="230" t="str">
        <f t="shared" si="151"/>
        <v/>
      </c>
      <c r="EC99" s="284" t="str">
        <f t="shared" si="152"/>
        <v/>
      </c>
      <c r="ED99" s="284" t="str">
        <f t="shared" si="153"/>
        <v/>
      </c>
      <c r="EE99" s="230" t="str">
        <f t="shared" si="154"/>
        <v/>
      </c>
      <c r="EF99" s="230" t="str">
        <f>IF(COUNTIFS($BR$10:$BR$259,$BR99,$E$10:$E$259,$E99)&lt;&gt;COUNTIFS($BR$10:$BR$259,$BR99,$E$10:$E$259,$E99,BP$10:BP$259,BP99),EF$8&amp;" for this company in this year is inconsistent across funds, please update accordingly. "&amp;CHAR(10),IF(AND(BP99="",BQ99=""),"",IF(OR(AND(BQ99&lt;&gt;"",BP99&lt;&gt;"",BP99&lt;&gt;"Y"),AND(BQ99&lt;&gt;"",BP99=""),COUNTIF('Source Data (Hidden)'!$S$3:$S$4,BP99)&lt;&gt;1),"Invalid input for 'Do you conduct an employee survey' - Please ensure the input is either Y or N or leave blank if data is not available. If you have reported a % response rate to employee survey then the input for this metric should be Y. " &amp; CHAR(10),"")))</f>
        <v/>
      </c>
      <c r="EG99" s="230" t="str">
        <f t="shared" si="155"/>
        <v/>
      </c>
    </row>
    <row r="100" spans="1:137" s="154" customFormat="1" ht="60" customHeight="1" x14ac:dyDescent="0.35">
      <c r="A100" s="153"/>
      <c r="B100" s="212" t="str">
        <f t="shared" ca="1" si="102"/>
        <v/>
      </c>
      <c r="C100" s="213" t="str">
        <f>IF('EDCI Data'!B100="","",'EDCI Data'!B100)</f>
        <v/>
      </c>
      <c r="D100" s="214" t="str">
        <f>IF('EDCI Data'!C100="","",'EDCI Data'!C100)</f>
        <v/>
      </c>
      <c r="E100" s="215" t="str">
        <f>IF('EDCI Data'!D100="","",'EDCI Data'!D100)</f>
        <v/>
      </c>
      <c r="F100" s="216" t="str">
        <f>IF('EDCI Data'!E100="","",'EDCI Data'!E100)</f>
        <v/>
      </c>
      <c r="G100" s="213" t="str">
        <f>IF('EDCI Data'!F100="","",'EDCI Data'!F100)</f>
        <v/>
      </c>
      <c r="H100" s="213" t="str">
        <f>IF('EDCI Data'!G100="","",'EDCI Data'!G100)</f>
        <v/>
      </c>
      <c r="I100" s="213" t="str">
        <f>IF('EDCI Data'!H100="","",'EDCI Data'!H100)</f>
        <v/>
      </c>
      <c r="J100" s="213" t="str">
        <f>IF('EDCI Data'!I100="","",'EDCI Data'!I100)</f>
        <v/>
      </c>
      <c r="K100" s="213" t="str">
        <f>IF('EDCI Data'!J100="","",'EDCI Data'!J100)</f>
        <v/>
      </c>
      <c r="L100" s="213" t="str">
        <f>IF('EDCI Data'!K100="","",'EDCI Data'!K100)</f>
        <v/>
      </c>
      <c r="M100" s="217" t="str">
        <f>IF('EDCI Data'!L100="","",'EDCI Data'!L100)</f>
        <v/>
      </c>
      <c r="N100" s="217" t="str">
        <f>IF('EDCI Data'!M100="","",'EDCI Data'!M100)</f>
        <v/>
      </c>
      <c r="O100" s="213" t="str">
        <f>IF('EDCI Data'!N100="","",'EDCI Data'!N100)</f>
        <v/>
      </c>
      <c r="P100" s="213" t="str">
        <f>IF('EDCI Data'!O100="","",'EDCI Data'!O100)</f>
        <v/>
      </c>
      <c r="Q100" s="213" t="str">
        <f>IF('EDCI Data'!P100="","",'EDCI Data'!P100)</f>
        <v/>
      </c>
      <c r="R100" s="213" t="str">
        <f>IF('EDCI Data'!Q100="","",'EDCI Data'!Q100)</f>
        <v/>
      </c>
      <c r="S100" s="218" t="str">
        <f>IF('EDCI Data'!R100="","",'EDCI Data'!R100)</f>
        <v/>
      </c>
      <c r="T100" s="219" t="str">
        <f>IF('EDCI Data'!S100="","",'EDCI Data'!S100)</f>
        <v/>
      </c>
      <c r="U100" s="219" t="str">
        <f>IF('EDCI Data'!T100="","",'EDCI Data'!T100)</f>
        <v/>
      </c>
      <c r="V100" s="220" t="str">
        <f>IF('EDCI Data'!U100="","",'EDCI Data'!U100)</f>
        <v/>
      </c>
      <c r="W100" s="213" t="str">
        <f>IF('EDCI Data'!V100="","",'EDCI Data'!V100)</f>
        <v/>
      </c>
      <c r="X100" s="220" t="str">
        <f>IF('EDCI Data'!W100="","",'EDCI Data'!W100)</f>
        <v/>
      </c>
      <c r="Y100" s="213" t="str">
        <f>IF('EDCI Data'!X100="","",'EDCI Data'!X100)</f>
        <v/>
      </c>
      <c r="Z100" s="220" t="str">
        <f>IF('EDCI Data'!Y100="","",'EDCI Data'!Y100)</f>
        <v/>
      </c>
      <c r="AA100" s="213" t="str">
        <f>IF('EDCI Data'!Z100="","",'EDCI Data'!Z100)</f>
        <v/>
      </c>
      <c r="AB100" s="213" t="str">
        <f>IF('EDCI Data'!AA100="","",'EDCI Data'!AA100)</f>
        <v/>
      </c>
      <c r="AC100" s="213" t="str">
        <f>IF('EDCI Data'!AB100="","",'EDCI Data'!AB100)</f>
        <v/>
      </c>
      <c r="AD100" s="213" t="str">
        <f>IF('EDCI Data'!AC100="","",'EDCI Data'!AC100)</f>
        <v/>
      </c>
      <c r="AE100" s="213" t="str">
        <f>IF('EDCI Data'!AD100="","",'EDCI Data'!AD100)</f>
        <v/>
      </c>
      <c r="AF100" s="213" t="str">
        <f>IF('EDCI Data'!AE100="","",'EDCI Data'!AE100)</f>
        <v/>
      </c>
      <c r="AG100" s="213" t="str">
        <f>IF('EDCI Data'!AF100="","",'EDCI Data'!AF100)</f>
        <v/>
      </c>
      <c r="AH100" s="213" t="str">
        <f>IF('EDCI Data'!AG100="","",'EDCI Data'!AG100)</f>
        <v/>
      </c>
      <c r="AI100" s="213" t="str">
        <f>IF('EDCI Data'!AH100="","",'EDCI Data'!AH100)</f>
        <v/>
      </c>
      <c r="AJ100" s="213" t="str">
        <f>IF('EDCI Data'!AI100="","",'EDCI Data'!AI100)</f>
        <v/>
      </c>
      <c r="AK100" s="213" t="str">
        <f>IF('EDCI Data'!AJ100="","",'EDCI Data'!AJ100)</f>
        <v/>
      </c>
      <c r="AL100" s="213" t="str">
        <f>IF('EDCI Data'!AK100="","",'EDCI Data'!AK100)</f>
        <v/>
      </c>
      <c r="AM100" s="213" t="str">
        <f>IF('EDCI Data'!AL100="","",'EDCI Data'!AL100)</f>
        <v/>
      </c>
      <c r="AN100" s="213" t="str">
        <f>IF('EDCI Data'!AM100="","",'EDCI Data'!AM100)</f>
        <v/>
      </c>
      <c r="AO100" s="213" t="str">
        <f>IF('EDCI Data'!AN100="","",'EDCI Data'!AN100)</f>
        <v/>
      </c>
      <c r="AP100" s="213" t="str">
        <f>IF('EDCI Data'!AO100="","",'EDCI Data'!AO100)</f>
        <v/>
      </c>
      <c r="AQ100" s="213" t="str">
        <f>IF('EDCI Data'!AP100="","",'EDCI Data'!AP100)</f>
        <v/>
      </c>
      <c r="AR100" s="213" t="str">
        <f>IF('EDCI Data'!AQ100="","",'EDCI Data'!AQ100)</f>
        <v/>
      </c>
      <c r="AS100" s="213" t="str">
        <f>IF('EDCI Data'!AR100="","",'EDCI Data'!AR100)</f>
        <v/>
      </c>
      <c r="AT100" s="213" t="str">
        <f>IF('EDCI Data'!AS100="","",'EDCI Data'!AS100)</f>
        <v/>
      </c>
      <c r="AU100" s="213" t="str">
        <f>IF('EDCI Data'!AT100="","",'EDCI Data'!AT100)</f>
        <v/>
      </c>
      <c r="AV100" s="213" t="str">
        <f>IF('EDCI Data'!AU100="","",'EDCI Data'!AU100)</f>
        <v/>
      </c>
      <c r="AW100" s="213" t="str">
        <f>IF('EDCI Data'!AV100="","",'EDCI Data'!AV100)</f>
        <v/>
      </c>
      <c r="AX100" s="221" t="str">
        <f>IF('EDCI Data'!AW100="","",'EDCI Data'!AW100)</f>
        <v/>
      </c>
      <c r="AY100" s="221" t="str">
        <f>IF('EDCI Data'!AX100="","",'EDCI Data'!AX100)</f>
        <v/>
      </c>
      <c r="AZ100" s="222" t="str">
        <f t="shared" si="103"/>
        <v/>
      </c>
      <c r="BA100" s="223" t="str">
        <f>IF('EDCI Data'!AY100="","",'EDCI Data'!AY100)</f>
        <v/>
      </c>
      <c r="BB100" s="223" t="str">
        <f>IF('EDCI Data'!AZ100="","",'EDCI Data'!AZ100)</f>
        <v/>
      </c>
      <c r="BC100" s="223" t="str">
        <f>IF('EDCI Data'!BA100="","",'EDCI Data'!BA100)</f>
        <v/>
      </c>
      <c r="BD100" s="223" t="str">
        <f>IF('EDCI Data'!BB100="","",'EDCI Data'!BB100)</f>
        <v/>
      </c>
      <c r="BE100" s="223" t="str">
        <f>IF('EDCI Data'!BC100="","",'EDCI Data'!BC100)</f>
        <v/>
      </c>
      <c r="BF100" s="223" t="str">
        <f>IF('EDCI Data'!BD100="","",'EDCI Data'!BD100)</f>
        <v/>
      </c>
      <c r="BG100" s="223" t="str">
        <f>IF('EDCI Data'!BE100="","",'EDCI Data'!BE100)</f>
        <v/>
      </c>
      <c r="BH100" s="223" t="str">
        <f>IF('EDCI Data'!BF100="","",'EDCI Data'!BF100)</f>
        <v/>
      </c>
      <c r="BI100" s="224" t="str">
        <f>IF('EDCI Data'!BG100="","",'EDCI Data'!BG100)</f>
        <v/>
      </c>
      <c r="BJ100" s="225" t="str">
        <f>IF('EDCI Data'!S100="","",'EDCI Data'!S100)</f>
        <v/>
      </c>
      <c r="BK100" s="225" t="str">
        <f>IF('EDCI Data'!T100="","",'EDCI Data'!T100)</f>
        <v/>
      </c>
      <c r="BL100" s="224" t="str">
        <f>IF('EDCI Data'!BJ100="","",'EDCI Data'!BJ100)</f>
        <v/>
      </c>
      <c r="BM100" s="226" t="str">
        <f>IF('EDCI Data'!BK100="","",'EDCI Data'!BK100)</f>
        <v/>
      </c>
      <c r="BN100" s="226" t="str">
        <f>IF('EDCI Data'!BL100="","",'EDCI Data'!BL100)</f>
        <v/>
      </c>
      <c r="BO100" s="227" t="str">
        <f>IF('EDCI Data'!BM100="","",'EDCI Data'!BM100)</f>
        <v/>
      </c>
      <c r="BP100" s="228" t="str">
        <f>IF('EDCI Data'!BN100="","",'EDCI Data'!BN100)</f>
        <v/>
      </c>
      <c r="BQ100" s="229" t="str">
        <f>IF('EDCI Data'!BO100="","",'EDCI Data'!BO100)</f>
        <v/>
      </c>
      <c r="BR100" s="230" t="str">
        <f t="shared" si="104"/>
        <v/>
      </c>
      <c r="BS100" s="230" t="str">
        <f t="shared" si="105"/>
        <v/>
      </c>
      <c r="BT100" s="230" t="str">
        <f t="shared" si="106"/>
        <v/>
      </c>
      <c r="BU100" s="230" t="str">
        <f t="shared" si="107"/>
        <v/>
      </c>
      <c r="BV100" s="230" t="str">
        <f t="shared" si="108"/>
        <v/>
      </c>
      <c r="BW100" s="230" t="str">
        <f>IF(COUNTIFS($BR$10:$BR$259,$BR100,$E$10:$E$259,$E100)&lt;&gt;COUNTIFS($BR$10:$BR$259,$BR100,$E$10:$E$259,$E100,G$10:G$259,G100),BW$8&amp;" for this company in this year is inconsistent across funds, please update accordingly. "&amp;CHAR(10),IF(G100="","",IF(IFERROR(OR(INT(G100)&lt;&gt;G100,ISTEXT(G100),G100&gt;'Source Data (Hidden)'!$T$3),TRUE),"Invalid year of initial investment - Please ensure that the input is a year (not a date) and is not future dated. "&amp;CHAR(10),"")))</f>
        <v/>
      </c>
      <c r="BX100" s="230"/>
      <c r="BY100" s="230" t="str">
        <f>IF(COUNTIFS($BR$10:$BR$259,$BR100,$E$10:$E$259,$E100)&lt;&gt;COUNTIFS($BR$10:$BR$259,$BR100,$E$10:$E$259,$E100,I$10:I$259,I100),BY$8&amp;" for this company in this year is inconsistent across funds, please update accordingly. "&amp;CHAR(10),IF(I100="","",IF(COUNTIF('Source Data (Hidden)'!$A$3:$B$255,I100)=0,"Invalid country of domicile - Please enter a valid input using the drop-down in the 'Country of domicile' column in the EDCI Data tab. "&amp;CHAR(10),"")))</f>
        <v/>
      </c>
      <c r="BZ100" s="230" t="str">
        <f>IF(COUNTIFS($BR$10:$BR$259,$BR100,$E$10:$E$259,$E100)&lt;&gt;COUNTIFS($BR$10:$BR$259,$BR100,$E$10:$E$259,$E100,J$10:J$259,J100),BZ$8&amp;" for this company in this year is inconsistent across funds, please update accordingly. "&amp;CHAR(10),IF(J100="","",IF(COUNTIF('Source Data (Hidden)'!$A$3:$B$255,J100)=0,"Invalid primary country of operations - Please enter a valid input using the drop-down in the 'Primary country of operations' column in the EDCI Data tab and ensure that you have narrowed this down to 1 primary country of operations. "&amp;CHAR(10),"")))</f>
        <v/>
      </c>
      <c r="CA100" s="230" t="str">
        <f>IF(COUNTIFS($BR$10:$BR$259,$BR100,$E$10:$E$259,$E100)&lt;&gt;COUNTIFS($BR$10:$BR$259,$BR100,$E$10:$E$259,$E100,K$10:K$259,K100),CA$8&amp;" for this company in this year is inconsistent across funds, please update accordingly. "&amp;CHAR(10),IF(K100="","",IF(COUNTIF('Source Data (Hidden)'!$C$3:$C$4,K100)&lt;&gt;1,"Invalid company structure - Please classify the portfolio company as either 'Private' or 'Public'. "&amp;CHAR(10),"")))</f>
        <v/>
      </c>
      <c r="CB100" s="230" t="str">
        <f>IF(COUNTIFS($BR$10:$BR$259,$BR100,$E$10:$E$259,$E100)&lt;&gt;COUNTIFS($BR$10:$BR$259,$BR100,$E$10:$E$259,$E100,L$10:L$259,L100),CB$8&amp;" for this company in this year is inconsistent across funds, please update accordingly. "&amp;CHAR(10),IF(L100="","",IF(COUNTIF('Source Data (Hidden)'!$D$3:$D$5,L100)&lt;&gt;1,"Invalid growth stage of company - Please describe the growth stage of the company as either 'Venture', 'Growth' or 'Buyout'. " &amp; CHAR(10),"")))</f>
        <v/>
      </c>
      <c r="CC100" s="230" t="str">
        <f t="shared" si="109"/>
        <v/>
      </c>
      <c r="CD100" s="283" t="str">
        <f t="shared" si="110"/>
        <v/>
      </c>
      <c r="CE100" s="230" t="str">
        <f>IF(COUNTIFS($BR$10:$BR$259,$BR100,$E$10:$E$259,$E100)&lt;&gt;COUNTIFS($BR$10:$BR$259,$BR100,$E$10:$E$259,$E100,O$10:O$259,O100),CE$8&amp;" for this company in this year is inconsistent across funds, please update accordingly. "&amp;CHAR(10),IF(O100="","",IF(COUNTIF('Source Data (Hidden)'!$G$3:$G$13,O100)&lt;&gt;1,"Invalid sector of operations SICS name - Please ensure that you have selected a valid sector of operations using the drop-down list available in the corresponding column in the EDCI Data tab. " &amp; CHAR(10),"")))</f>
        <v/>
      </c>
      <c r="CF100" s="230" t="str">
        <f t="shared" ca="1" si="111"/>
        <v/>
      </c>
      <c r="CG100" s="230" t="str">
        <f t="shared" ca="1" si="112"/>
        <v/>
      </c>
      <c r="CH100" s="230" t="str">
        <f>IF(COUNTIFS($BR$10:$BR$259,$BR100,$E$10:$E$259,$E100)&lt;&gt;COUNTIFS($BR$10:$BR$259,$BR100,$E$10:$E$259,$E100,R$10:R$259,R100),CH$8&amp;" for this company in this year is inconsistent across funds, please update accordingly. "&amp;CHAR(10),IF(R100="","",IF(COUNTIF('Source Data (Hidden)'!$F$3:$F$183,R100)&lt;&gt;1,"Invalid currency input - Please ensure that the currency entered is a monetary unit described using three letter code (ISO 4217 code). " &amp; CHAR(10),"")))</f>
        <v/>
      </c>
      <c r="CI100" s="230" t="str">
        <f t="shared" si="113"/>
        <v/>
      </c>
      <c r="CJ100" s="230" t="str">
        <f t="shared" si="114"/>
        <v/>
      </c>
      <c r="CK100" s="230" t="str">
        <f t="shared" si="115"/>
        <v/>
      </c>
      <c r="CL100" s="230" t="str">
        <f t="shared" si="116"/>
        <v/>
      </c>
      <c r="CM100" s="230" t="str">
        <f>IF(COUNTIFS($BR$10:$BR$259,$BR100,$E$10:$E$259,$E100)&lt;&gt;COUNTIFS($BR$10:$BR$259,$BR100,$E$10:$E$259,$E100,W$10:W$259,W100),CM$8&amp;" for this company in this year is inconsistent across funds, please update accordingly. "&amp;CHAR(10),IF(W100="","",IF(COUNTIF('Source Data (Hidden)'!$L$3:$L$6,W100)&lt;&gt;1,"Invalid input for Scope 1 Methodology - Please choose one of the options from the drop-down list in the corresponding column in the EDCI Data tab. " &amp; CHAR(10),"")))</f>
        <v/>
      </c>
      <c r="CN100" s="230" t="str">
        <f t="shared" si="117"/>
        <v/>
      </c>
      <c r="CO100" s="230" t="str">
        <f>IF(COUNTIFS($BR$10:$BR$259,$BR100,$E$10:$E$259,$E100)&lt;&gt;COUNTIFS($BR$10:$BR$259,$BR100,$E$10:$E$259,$E100,Y$10:Y$259,Y100),CO$8&amp;" for this company in this year is inconsistent across funds, please update accordingly. "&amp;CHAR(10),IF(Y100="","",IF(COUNTIF('Source Data (Hidden)'!$M$3:$M$5,Y100)&lt;&gt;1,"Invalid input for Scope 2 Methodology - Please choose one of the options from the drop-down list in the corresponding column in the EDCI Data tab. " &amp; CHAR(10),"")))</f>
        <v/>
      </c>
      <c r="CP100" s="230" t="str">
        <f t="shared" si="118"/>
        <v/>
      </c>
      <c r="CQ100" s="230" t="str">
        <f>IF(COUNTIFS($BR$10:$BR$259,$BR100,$E$10:$E$259,$E100)&lt;&gt;COUNTIFS($BR$10:$BR$259,$BR100,$E$10:$E$259,$E100,AA$10:AA$259,AA100),CQ$8&amp;" for this company in this year is inconsistent across funds, please update accordingly. "&amp;CHAR(10),IF(AA100="","",IF(COUNTIF('Source Data (Hidden)'!$N$3:$N$6,AA100)&lt;&gt;1,"Invalid input for Scope 3 Methodology - Please choose one of the options from the drop-down list in the corresponding column in the EDCI Data tab. " &amp; CHAR(10),"")))</f>
        <v/>
      </c>
      <c r="CR100" s="230" t="str">
        <f t="shared" si="119"/>
        <v/>
      </c>
      <c r="CS100" s="230" t="str">
        <f t="shared" si="120"/>
        <v/>
      </c>
      <c r="CT100" s="230" t="str">
        <f t="shared" si="121"/>
        <v/>
      </c>
      <c r="CU100" s="230" t="str">
        <f t="shared" si="122"/>
        <v/>
      </c>
      <c r="CV100" s="230" t="str">
        <f t="shared" si="123"/>
        <v/>
      </c>
      <c r="CW100" s="230" t="str">
        <f t="shared" si="124"/>
        <v/>
      </c>
      <c r="CX100" s="230" t="str">
        <f t="shared" si="125"/>
        <v/>
      </c>
      <c r="CY100" s="230" t="str">
        <f t="shared" si="126"/>
        <v/>
      </c>
      <c r="CZ100" s="230" t="str">
        <f t="shared" si="127"/>
        <v/>
      </c>
      <c r="DA100" s="230" t="str">
        <f t="shared" si="128"/>
        <v/>
      </c>
      <c r="DB100" s="230" t="str">
        <f t="shared" si="129"/>
        <v/>
      </c>
      <c r="DC100" s="230" t="str">
        <f t="shared" si="130"/>
        <v/>
      </c>
      <c r="DD100" s="230" t="str">
        <f t="shared" si="131"/>
        <v/>
      </c>
      <c r="DE100" s="230" t="str">
        <f t="shared" si="132"/>
        <v/>
      </c>
      <c r="DF100" s="230" t="str">
        <f t="shared" si="133"/>
        <v/>
      </c>
      <c r="DG100" s="230" t="str">
        <f t="shared" si="134"/>
        <v/>
      </c>
      <c r="DH100" s="283" t="str">
        <f t="shared" si="135"/>
        <v/>
      </c>
      <c r="DI100" s="230" t="str">
        <f t="shared" si="136"/>
        <v/>
      </c>
      <c r="DJ100" s="230" t="str">
        <f>IF(COUNTIFS($BR$10:$BR$259,$BR100,$E$10:$E$259,$E100)&lt;&gt;COUNTIFS($BR$10:$BR$259,$BR100,$E$10:$E$259,$E100,AT$10:AT$259,AT100),DJ$8&amp;" for this company in this year is inconsistent across funds, please update accordingly. "&amp;CHAR(10),IF(AT100="","",IF(COUNTIF('Source Data (Hidden)'!$O$3:$O$5,AT100)&lt;&gt;1,"Invalid input for 'Does this Portco have a decarbonization strategy/plan in place' - Please ensure that you have selected a valid response using the drop-down list available in the corresponding column in the EDCI Data tab. " &amp; CHAR(10),"")))</f>
        <v/>
      </c>
      <c r="DK100" s="230" t="str">
        <f>IF(COUNTIFS($BR$10:$BR$259,$BR100,$E$10:$E$259,$E100)&lt;&gt;COUNTIFS($BR$10:$BR$259,$BR100,$E$10:$E$259,$E100,AU$10:AU$259,AU100),DK$8&amp;" for this company in this year is inconsistent across funds, please update accordingly. "&amp;CHAR(10),IF(AU100="","",IF(COUNTIF('Source Data (Hidden)'!$P$3:$P$5,AU100)&lt;&gt;1,"Invalid input for 'Does the Portfolio Company have a short-term GHG emission reduction target' - Please ensure you have selected a valid response using the drop-down list available in the corresponding column in the EDCI Data tab. " &amp; CHAR(10),"")))</f>
        <v/>
      </c>
      <c r="DL100" s="230" t="str">
        <f>IF(COUNTIFS($BR$10:$BR$259,$BR100,$E$10:$E$259,$E100)&lt;&gt;COUNTIFS($BR$10:$BR$259,$BR100,$E$10:$E$259,$E100,AV$10:AV$259,AV100),DL$8&amp;" for this company in this year is inconsistent across funds, please update accordingly. "&amp;CHAR(10),IF(AV100="","",IF(COUNTIF('Source Data (Hidden)'!$Q$3:$Q$6,AV100)&lt;&gt;1,"Invalid input for 'Does the Portfolio Company have a long-term net zero goal' - Please ensure that you have selected a valid response using the drop-down list available in the corresponding column in the EDCI Data tab. " &amp; CHAR(10),"")))</f>
        <v/>
      </c>
      <c r="DM100" s="230" t="str">
        <f t="shared" si="137"/>
        <v/>
      </c>
      <c r="DN100" s="230" t="str">
        <f t="shared" si="138"/>
        <v/>
      </c>
      <c r="DO100" s="230" t="str">
        <f t="shared" si="139"/>
        <v/>
      </c>
      <c r="DP100" s="230"/>
      <c r="DQ100" s="230" t="str">
        <f t="shared" si="140"/>
        <v/>
      </c>
      <c r="DR100" s="230" t="str">
        <f t="shared" si="141"/>
        <v/>
      </c>
      <c r="DS100" s="230" t="str">
        <f t="shared" si="142"/>
        <v/>
      </c>
      <c r="DT100" s="230" t="str">
        <f t="shared" si="143"/>
        <v/>
      </c>
      <c r="DU100" s="230" t="str">
        <f t="shared" si="144"/>
        <v/>
      </c>
      <c r="DV100" s="230" t="str">
        <f t="shared" si="145"/>
        <v/>
      </c>
      <c r="DW100" s="230" t="str">
        <f t="shared" si="146"/>
        <v/>
      </c>
      <c r="DX100" s="230" t="str">
        <f t="shared" si="147"/>
        <v/>
      </c>
      <c r="DY100" s="230" t="str">
        <f t="shared" si="148"/>
        <v/>
      </c>
      <c r="DZ100" s="230" t="str">
        <f t="shared" si="149"/>
        <v/>
      </c>
      <c r="EA100" s="230" t="str">
        <f t="shared" si="150"/>
        <v/>
      </c>
      <c r="EB100" s="230" t="str">
        <f t="shared" si="151"/>
        <v/>
      </c>
      <c r="EC100" s="284" t="str">
        <f t="shared" si="152"/>
        <v/>
      </c>
      <c r="ED100" s="284" t="str">
        <f t="shared" si="153"/>
        <v/>
      </c>
      <c r="EE100" s="230" t="str">
        <f t="shared" si="154"/>
        <v/>
      </c>
      <c r="EF100" s="230" t="str">
        <f>IF(COUNTIFS($BR$10:$BR$259,$BR100,$E$10:$E$259,$E100)&lt;&gt;COUNTIFS($BR$10:$BR$259,$BR100,$E$10:$E$259,$E100,BP$10:BP$259,BP100),EF$8&amp;" for this company in this year is inconsistent across funds, please update accordingly. "&amp;CHAR(10),IF(AND(BP100="",BQ100=""),"",IF(OR(AND(BQ100&lt;&gt;"",BP100&lt;&gt;"",BP100&lt;&gt;"Y"),AND(BQ100&lt;&gt;"",BP100=""),COUNTIF('Source Data (Hidden)'!$S$3:$S$4,BP100)&lt;&gt;1),"Invalid input for 'Do you conduct an employee survey' - Please ensure the input is either Y or N or leave blank if data is not available. If you have reported a % response rate to employee survey then the input for this metric should be Y. " &amp; CHAR(10),"")))</f>
        <v/>
      </c>
      <c r="EG100" s="230" t="str">
        <f t="shared" si="155"/>
        <v/>
      </c>
    </row>
    <row r="101" spans="1:137" s="154" customFormat="1" ht="60" customHeight="1" x14ac:dyDescent="0.35">
      <c r="A101" s="153"/>
      <c r="B101" s="212" t="str">
        <f t="shared" ca="1" si="102"/>
        <v/>
      </c>
      <c r="C101" s="213" t="str">
        <f>IF('EDCI Data'!B101="","",'EDCI Data'!B101)</f>
        <v/>
      </c>
      <c r="D101" s="214" t="str">
        <f>IF('EDCI Data'!C101="","",'EDCI Data'!C101)</f>
        <v/>
      </c>
      <c r="E101" s="215" t="str">
        <f>IF('EDCI Data'!D101="","",'EDCI Data'!D101)</f>
        <v/>
      </c>
      <c r="F101" s="216" t="str">
        <f>IF('EDCI Data'!E101="","",'EDCI Data'!E101)</f>
        <v/>
      </c>
      <c r="G101" s="213" t="str">
        <f>IF('EDCI Data'!F101="","",'EDCI Data'!F101)</f>
        <v/>
      </c>
      <c r="H101" s="213" t="str">
        <f>IF('EDCI Data'!G101="","",'EDCI Data'!G101)</f>
        <v/>
      </c>
      <c r="I101" s="213" t="str">
        <f>IF('EDCI Data'!H101="","",'EDCI Data'!H101)</f>
        <v/>
      </c>
      <c r="J101" s="213" t="str">
        <f>IF('EDCI Data'!I101="","",'EDCI Data'!I101)</f>
        <v/>
      </c>
      <c r="K101" s="213" t="str">
        <f>IF('EDCI Data'!J101="","",'EDCI Data'!J101)</f>
        <v/>
      </c>
      <c r="L101" s="213" t="str">
        <f>IF('EDCI Data'!K101="","",'EDCI Data'!K101)</f>
        <v/>
      </c>
      <c r="M101" s="217" t="str">
        <f>IF('EDCI Data'!L101="","",'EDCI Data'!L101)</f>
        <v/>
      </c>
      <c r="N101" s="217" t="str">
        <f>IF('EDCI Data'!M101="","",'EDCI Data'!M101)</f>
        <v/>
      </c>
      <c r="O101" s="213" t="str">
        <f>IF('EDCI Data'!N101="","",'EDCI Data'!N101)</f>
        <v/>
      </c>
      <c r="P101" s="213" t="str">
        <f>IF('EDCI Data'!O101="","",'EDCI Data'!O101)</f>
        <v/>
      </c>
      <c r="Q101" s="213" t="str">
        <f>IF('EDCI Data'!P101="","",'EDCI Data'!P101)</f>
        <v/>
      </c>
      <c r="R101" s="213" t="str">
        <f>IF('EDCI Data'!Q101="","",'EDCI Data'!Q101)</f>
        <v/>
      </c>
      <c r="S101" s="218" t="str">
        <f>IF('EDCI Data'!R101="","",'EDCI Data'!R101)</f>
        <v/>
      </c>
      <c r="T101" s="219" t="str">
        <f>IF('EDCI Data'!S101="","",'EDCI Data'!S101)</f>
        <v/>
      </c>
      <c r="U101" s="219" t="str">
        <f>IF('EDCI Data'!T101="","",'EDCI Data'!T101)</f>
        <v/>
      </c>
      <c r="V101" s="220" t="str">
        <f>IF('EDCI Data'!U101="","",'EDCI Data'!U101)</f>
        <v/>
      </c>
      <c r="W101" s="213" t="str">
        <f>IF('EDCI Data'!V101="","",'EDCI Data'!V101)</f>
        <v/>
      </c>
      <c r="X101" s="220" t="str">
        <f>IF('EDCI Data'!W101="","",'EDCI Data'!W101)</f>
        <v/>
      </c>
      <c r="Y101" s="213" t="str">
        <f>IF('EDCI Data'!X101="","",'EDCI Data'!X101)</f>
        <v/>
      </c>
      <c r="Z101" s="220" t="str">
        <f>IF('EDCI Data'!Y101="","",'EDCI Data'!Y101)</f>
        <v/>
      </c>
      <c r="AA101" s="213" t="str">
        <f>IF('EDCI Data'!Z101="","",'EDCI Data'!Z101)</f>
        <v/>
      </c>
      <c r="AB101" s="213" t="str">
        <f>IF('EDCI Data'!AA101="","",'EDCI Data'!AA101)</f>
        <v/>
      </c>
      <c r="AC101" s="213" t="str">
        <f>IF('EDCI Data'!AB101="","",'EDCI Data'!AB101)</f>
        <v/>
      </c>
      <c r="AD101" s="213" t="str">
        <f>IF('EDCI Data'!AC101="","",'EDCI Data'!AC101)</f>
        <v/>
      </c>
      <c r="AE101" s="213" t="str">
        <f>IF('EDCI Data'!AD101="","",'EDCI Data'!AD101)</f>
        <v/>
      </c>
      <c r="AF101" s="213" t="str">
        <f>IF('EDCI Data'!AE101="","",'EDCI Data'!AE101)</f>
        <v/>
      </c>
      <c r="AG101" s="213" t="str">
        <f>IF('EDCI Data'!AF101="","",'EDCI Data'!AF101)</f>
        <v/>
      </c>
      <c r="AH101" s="213" t="str">
        <f>IF('EDCI Data'!AG101="","",'EDCI Data'!AG101)</f>
        <v/>
      </c>
      <c r="AI101" s="213" t="str">
        <f>IF('EDCI Data'!AH101="","",'EDCI Data'!AH101)</f>
        <v/>
      </c>
      <c r="AJ101" s="213" t="str">
        <f>IF('EDCI Data'!AI101="","",'EDCI Data'!AI101)</f>
        <v/>
      </c>
      <c r="AK101" s="213" t="str">
        <f>IF('EDCI Data'!AJ101="","",'EDCI Data'!AJ101)</f>
        <v/>
      </c>
      <c r="AL101" s="213" t="str">
        <f>IF('EDCI Data'!AK101="","",'EDCI Data'!AK101)</f>
        <v/>
      </c>
      <c r="AM101" s="213" t="str">
        <f>IF('EDCI Data'!AL101="","",'EDCI Data'!AL101)</f>
        <v/>
      </c>
      <c r="AN101" s="213" t="str">
        <f>IF('EDCI Data'!AM101="","",'EDCI Data'!AM101)</f>
        <v/>
      </c>
      <c r="AO101" s="213" t="str">
        <f>IF('EDCI Data'!AN101="","",'EDCI Data'!AN101)</f>
        <v/>
      </c>
      <c r="AP101" s="213" t="str">
        <f>IF('EDCI Data'!AO101="","",'EDCI Data'!AO101)</f>
        <v/>
      </c>
      <c r="AQ101" s="213" t="str">
        <f>IF('EDCI Data'!AP101="","",'EDCI Data'!AP101)</f>
        <v/>
      </c>
      <c r="AR101" s="213" t="str">
        <f>IF('EDCI Data'!AQ101="","",'EDCI Data'!AQ101)</f>
        <v/>
      </c>
      <c r="AS101" s="213" t="str">
        <f>IF('EDCI Data'!AR101="","",'EDCI Data'!AR101)</f>
        <v/>
      </c>
      <c r="AT101" s="213" t="str">
        <f>IF('EDCI Data'!AS101="","",'EDCI Data'!AS101)</f>
        <v/>
      </c>
      <c r="AU101" s="213" t="str">
        <f>IF('EDCI Data'!AT101="","",'EDCI Data'!AT101)</f>
        <v/>
      </c>
      <c r="AV101" s="213" t="str">
        <f>IF('EDCI Data'!AU101="","",'EDCI Data'!AU101)</f>
        <v/>
      </c>
      <c r="AW101" s="213" t="str">
        <f>IF('EDCI Data'!AV101="","",'EDCI Data'!AV101)</f>
        <v/>
      </c>
      <c r="AX101" s="221" t="str">
        <f>IF('EDCI Data'!AW101="","",'EDCI Data'!AW101)</f>
        <v/>
      </c>
      <c r="AY101" s="221" t="str">
        <f>IF('EDCI Data'!AX101="","",'EDCI Data'!AX101)</f>
        <v/>
      </c>
      <c r="AZ101" s="222" t="str">
        <f t="shared" si="103"/>
        <v/>
      </c>
      <c r="BA101" s="223" t="str">
        <f>IF('EDCI Data'!AY101="","",'EDCI Data'!AY101)</f>
        <v/>
      </c>
      <c r="BB101" s="223" t="str">
        <f>IF('EDCI Data'!AZ101="","",'EDCI Data'!AZ101)</f>
        <v/>
      </c>
      <c r="BC101" s="223" t="str">
        <f>IF('EDCI Data'!BA101="","",'EDCI Data'!BA101)</f>
        <v/>
      </c>
      <c r="BD101" s="223" t="str">
        <f>IF('EDCI Data'!BB101="","",'EDCI Data'!BB101)</f>
        <v/>
      </c>
      <c r="BE101" s="223" t="str">
        <f>IF('EDCI Data'!BC101="","",'EDCI Data'!BC101)</f>
        <v/>
      </c>
      <c r="BF101" s="223" t="str">
        <f>IF('EDCI Data'!BD101="","",'EDCI Data'!BD101)</f>
        <v/>
      </c>
      <c r="BG101" s="223" t="str">
        <f>IF('EDCI Data'!BE101="","",'EDCI Data'!BE101)</f>
        <v/>
      </c>
      <c r="BH101" s="223" t="str">
        <f>IF('EDCI Data'!BF101="","",'EDCI Data'!BF101)</f>
        <v/>
      </c>
      <c r="BI101" s="224" t="str">
        <f>IF('EDCI Data'!BG101="","",'EDCI Data'!BG101)</f>
        <v/>
      </c>
      <c r="BJ101" s="225" t="str">
        <f>IF('EDCI Data'!S101="","",'EDCI Data'!S101)</f>
        <v/>
      </c>
      <c r="BK101" s="225" t="str">
        <f>IF('EDCI Data'!T101="","",'EDCI Data'!T101)</f>
        <v/>
      </c>
      <c r="BL101" s="224" t="str">
        <f>IF('EDCI Data'!BJ101="","",'EDCI Data'!BJ101)</f>
        <v/>
      </c>
      <c r="BM101" s="226" t="str">
        <f>IF('EDCI Data'!BK101="","",'EDCI Data'!BK101)</f>
        <v/>
      </c>
      <c r="BN101" s="226" t="str">
        <f>IF('EDCI Data'!BL101="","",'EDCI Data'!BL101)</f>
        <v/>
      </c>
      <c r="BO101" s="227" t="str">
        <f>IF('EDCI Data'!BM101="","",'EDCI Data'!BM101)</f>
        <v/>
      </c>
      <c r="BP101" s="228" t="str">
        <f>IF('EDCI Data'!BN101="","",'EDCI Data'!BN101)</f>
        <v/>
      </c>
      <c r="BQ101" s="229" t="str">
        <f>IF('EDCI Data'!BO101="","",'EDCI Data'!BO101)</f>
        <v/>
      </c>
      <c r="BR101" s="230" t="str">
        <f t="shared" si="104"/>
        <v/>
      </c>
      <c r="BS101" s="230" t="str">
        <f t="shared" si="105"/>
        <v/>
      </c>
      <c r="BT101" s="230" t="str">
        <f t="shared" si="106"/>
        <v/>
      </c>
      <c r="BU101" s="230" t="str">
        <f t="shared" si="107"/>
        <v/>
      </c>
      <c r="BV101" s="230" t="str">
        <f t="shared" si="108"/>
        <v/>
      </c>
      <c r="BW101" s="230" t="str">
        <f>IF(COUNTIFS($BR$10:$BR$259,$BR101,$E$10:$E$259,$E101)&lt;&gt;COUNTIFS($BR$10:$BR$259,$BR101,$E$10:$E$259,$E101,G$10:G$259,G101),BW$8&amp;" for this company in this year is inconsistent across funds, please update accordingly. "&amp;CHAR(10),IF(G101="","",IF(IFERROR(OR(INT(G101)&lt;&gt;G101,ISTEXT(G101),G101&gt;'Source Data (Hidden)'!$T$3),TRUE),"Invalid year of initial investment - Please ensure that the input is a year (not a date) and is not future dated. "&amp;CHAR(10),"")))</f>
        <v/>
      </c>
      <c r="BX101" s="230"/>
      <c r="BY101" s="230" t="str">
        <f>IF(COUNTIFS($BR$10:$BR$259,$BR101,$E$10:$E$259,$E101)&lt;&gt;COUNTIFS($BR$10:$BR$259,$BR101,$E$10:$E$259,$E101,I$10:I$259,I101),BY$8&amp;" for this company in this year is inconsistent across funds, please update accordingly. "&amp;CHAR(10),IF(I101="","",IF(COUNTIF('Source Data (Hidden)'!$A$3:$B$255,I101)=0,"Invalid country of domicile - Please enter a valid input using the drop-down in the 'Country of domicile' column in the EDCI Data tab. "&amp;CHAR(10),"")))</f>
        <v/>
      </c>
      <c r="BZ101" s="230" t="str">
        <f>IF(COUNTIFS($BR$10:$BR$259,$BR101,$E$10:$E$259,$E101)&lt;&gt;COUNTIFS($BR$10:$BR$259,$BR101,$E$10:$E$259,$E101,J$10:J$259,J101),BZ$8&amp;" for this company in this year is inconsistent across funds, please update accordingly. "&amp;CHAR(10),IF(J101="","",IF(COUNTIF('Source Data (Hidden)'!$A$3:$B$255,J101)=0,"Invalid primary country of operations - Please enter a valid input using the drop-down in the 'Primary country of operations' column in the EDCI Data tab and ensure that you have narrowed this down to 1 primary country of operations. "&amp;CHAR(10),"")))</f>
        <v/>
      </c>
      <c r="CA101" s="230" t="str">
        <f>IF(COUNTIFS($BR$10:$BR$259,$BR101,$E$10:$E$259,$E101)&lt;&gt;COUNTIFS($BR$10:$BR$259,$BR101,$E$10:$E$259,$E101,K$10:K$259,K101),CA$8&amp;" for this company in this year is inconsistent across funds, please update accordingly. "&amp;CHAR(10),IF(K101="","",IF(COUNTIF('Source Data (Hidden)'!$C$3:$C$4,K101)&lt;&gt;1,"Invalid company structure - Please classify the portfolio company as either 'Private' or 'Public'. "&amp;CHAR(10),"")))</f>
        <v/>
      </c>
      <c r="CB101" s="230" t="str">
        <f>IF(COUNTIFS($BR$10:$BR$259,$BR101,$E$10:$E$259,$E101)&lt;&gt;COUNTIFS($BR$10:$BR$259,$BR101,$E$10:$E$259,$E101,L$10:L$259,L101),CB$8&amp;" for this company in this year is inconsistent across funds, please update accordingly. "&amp;CHAR(10),IF(L101="","",IF(COUNTIF('Source Data (Hidden)'!$D$3:$D$5,L101)&lt;&gt;1,"Invalid growth stage of company - Please describe the growth stage of the company as either 'Venture', 'Growth' or 'Buyout'. " &amp; CHAR(10),"")))</f>
        <v/>
      </c>
      <c r="CC101" s="230" t="str">
        <f t="shared" si="109"/>
        <v/>
      </c>
      <c r="CD101" s="283" t="str">
        <f t="shared" si="110"/>
        <v/>
      </c>
      <c r="CE101" s="230" t="str">
        <f>IF(COUNTIFS($BR$10:$BR$259,$BR101,$E$10:$E$259,$E101)&lt;&gt;COUNTIFS($BR$10:$BR$259,$BR101,$E$10:$E$259,$E101,O$10:O$259,O101),CE$8&amp;" for this company in this year is inconsistent across funds, please update accordingly. "&amp;CHAR(10),IF(O101="","",IF(COUNTIF('Source Data (Hidden)'!$G$3:$G$13,O101)&lt;&gt;1,"Invalid sector of operations SICS name - Please ensure that you have selected a valid sector of operations using the drop-down list available in the corresponding column in the EDCI Data tab. " &amp; CHAR(10),"")))</f>
        <v/>
      </c>
      <c r="CF101" s="230" t="str">
        <f t="shared" ca="1" si="111"/>
        <v/>
      </c>
      <c r="CG101" s="230" t="str">
        <f t="shared" ca="1" si="112"/>
        <v/>
      </c>
      <c r="CH101" s="230" t="str">
        <f>IF(COUNTIFS($BR$10:$BR$259,$BR101,$E$10:$E$259,$E101)&lt;&gt;COUNTIFS($BR$10:$BR$259,$BR101,$E$10:$E$259,$E101,R$10:R$259,R101),CH$8&amp;" for this company in this year is inconsistent across funds, please update accordingly. "&amp;CHAR(10),IF(R101="","",IF(COUNTIF('Source Data (Hidden)'!$F$3:$F$183,R101)&lt;&gt;1,"Invalid currency input - Please ensure that the currency entered is a monetary unit described using three letter code (ISO 4217 code). " &amp; CHAR(10),"")))</f>
        <v/>
      </c>
      <c r="CI101" s="230" t="str">
        <f t="shared" si="113"/>
        <v/>
      </c>
      <c r="CJ101" s="230" t="str">
        <f t="shared" si="114"/>
        <v/>
      </c>
      <c r="CK101" s="230" t="str">
        <f t="shared" si="115"/>
        <v/>
      </c>
      <c r="CL101" s="230" t="str">
        <f t="shared" si="116"/>
        <v/>
      </c>
      <c r="CM101" s="230" t="str">
        <f>IF(COUNTIFS($BR$10:$BR$259,$BR101,$E$10:$E$259,$E101)&lt;&gt;COUNTIFS($BR$10:$BR$259,$BR101,$E$10:$E$259,$E101,W$10:W$259,W101),CM$8&amp;" for this company in this year is inconsistent across funds, please update accordingly. "&amp;CHAR(10),IF(W101="","",IF(COUNTIF('Source Data (Hidden)'!$L$3:$L$6,W101)&lt;&gt;1,"Invalid input for Scope 1 Methodology - Please choose one of the options from the drop-down list in the corresponding column in the EDCI Data tab. " &amp; CHAR(10),"")))</f>
        <v/>
      </c>
      <c r="CN101" s="230" t="str">
        <f t="shared" si="117"/>
        <v/>
      </c>
      <c r="CO101" s="230" t="str">
        <f>IF(COUNTIFS($BR$10:$BR$259,$BR101,$E$10:$E$259,$E101)&lt;&gt;COUNTIFS($BR$10:$BR$259,$BR101,$E$10:$E$259,$E101,Y$10:Y$259,Y101),CO$8&amp;" for this company in this year is inconsistent across funds, please update accordingly. "&amp;CHAR(10),IF(Y101="","",IF(COUNTIF('Source Data (Hidden)'!$M$3:$M$5,Y101)&lt;&gt;1,"Invalid input for Scope 2 Methodology - Please choose one of the options from the drop-down list in the corresponding column in the EDCI Data tab. " &amp; CHAR(10),"")))</f>
        <v/>
      </c>
      <c r="CP101" s="230" t="str">
        <f t="shared" si="118"/>
        <v/>
      </c>
      <c r="CQ101" s="230" t="str">
        <f>IF(COUNTIFS($BR$10:$BR$259,$BR101,$E$10:$E$259,$E101)&lt;&gt;COUNTIFS($BR$10:$BR$259,$BR101,$E$10:$E$259,$E101,AA$10:AA$259,AA101),CQ$8&amp;" for this company in this year is inconsistent across funds, please update accordingly. "&amp;CHAR(10),IF(AA101="","",IF(COUNTIF('Source Data (Hidden)'!$N$3:$N$6,AA101)&lt;&gt;1,"Invalid input for Scope 3 Methodology - Please choose one of the options from the drop-down list in the corresponding column in the EDCI Data tab. " &amp; CHAR(10),"")))</f>
        <v/>
      </c>
      <c r="CR101" s="230" t="str">
        <f t="shared" si="119"/>
        <v/>
      </c>
      <c r="CS101" s="230" t="str">
        <f t="shared" si="120"/>
        <v/>
      </c>
      <c r="CT101" s="230" t="str">
        <f t="shared" si="121"/>
        <v/>
      </c>
      <c r="CU101" s="230" t="str">
        <f t="shared" si="122"/>
        <v/>
      </c>
      <c r="CV101" s="230" t="str">
        <f t="shared" si="123"/>
        <v/>
      </c>
      <c r="CW101" s="230" t="str">
        <f t="shared" si="124"/>
        <v/>
      </c>
      <c r="CX101" s="230" t="str">
        <f t="shared" si="125"/>
        <v/>
      </c>
      <c r="CY101" s="230" t="str">
        <f t="shared" si="126"/>
        <v/>
      </c>
      <c r="CZ101" s="230" t="str">
        <f t="shared" si="127"/>
        <v/>
      </c>
      <c r="DA101" s="230" t="str">
        <f t="shared" si="128"/>
        <v/>
      </c>
      <c r="DB101" s="230" t="str">
        <f t="shared" si="129"/>
        <v/>
      </c>
      <c r="DC101" s="230" t="str">
        <f t="shared" si="130"/>
        <v/>
      </c>
      <c r="DD101" s="230" t="str">
        <f t="shared" si="131"/>
        <v/>
      </c>
      <c r="DE101" s="230" t="str">
        <f t="shared" si="132"/>
        <v/>
      </c>
      <c r="DF101" s="230" t="str">
        <f t="shared" si="133"/>
        <v/>
      </c>
      <c r="DG101" s="230" t="str">
        <f t="shared" si="134"/>
        <v/>
      </c>
      <c r="DH101" s="283" t="str">
        <f t="shared" si="135"/>
        <v/>
      </c>
      <c r="DI101" s="230" t="str">
        <f t="shared" si="136"/>
        <v/>
      </c>
      <c r="DJ101" s="230" t="str">
        <f>IF(COUNTIFS($BR$10:$BR$259,$BR101,$E$10:$E$259,$E101)&lt;&gt;COUNTIFS($BR$10:$BR$259,$BR101,$E$10:$E$259,$E101,AT$10:AT$259,AT101),DJ$8&amp;" for this company in this year is inconsistent across funds, please update accordingly. "&amp;CHAR(10),IF(AT101="","",IF(COUNTIF('Source Data (Hidden)'!$O$3:$O$5,AT101)&lt;&gt;1,"Invalid input for 'Does this Portco have a decarbonization strategy/plan in place' - Please ensure that you have selected a valid response using the drop-down list available in the corresponding column in the EDCI Data tab. " &amp; CHAR(10),"")))</f>
        <v/>
      </c>
      <c r="DK101" s="230" t="str">
        <f>IF(COUNTIFS($BR$10:$BR$259,$BR101,$E$10:$E$259,$E101)&lt;&gt;COUNTIFS($BR$10:$BR$259,$BR101,$E$10:$E$259,$E101,AU$10:AU$259,AU101),DK$8&amp;" for this company in this year is inconsistent across funds, please update accordingly. "&amp;CHAR(10),IF(AU101="","",IF(COUNTIF('Source Data (Hidden)'!$P$3:$P$5,AU101)&lt;&gt;1,"Invalid input for 'Does the Portfolio Company have a short-term GHG emission reduction target' - Please ensure you have selected a valid response using the drop-down list available in the corresponding column in the EDCI Data tab. " &amp; CHAR(10),"")))</f>
        <v/>
      </c>
      <c r="DL101" s="230" t="str">
        <f>IF(COUNTIFS($BR$10:$BR$259,$BR101,$E$10:$E$259,$E101)&lt;&gt;COUNTIFS($BR$10:$BR$259,$BR101,$E$10:$E$259,$E101,AV$10:AV$259,AV101),DL$8&amp;" for this company in this year is inconsistent across funds, please update accordingly. "&amp;CHAR(10),IF(AV101="","",IF(COUNTIF('Source Data (Hidden)'!$Q$3:$Q$6,AV101)&lt;&gt;1,"Invalid input for 'Does the Portfolio Company have a long-term net zero goal' - Please ensure that you have selected a valid response using the drop-down list available in the corresponding column in the EDCI Data tab. " &amp; CHAR(10),"")))</f>
        <v/>
      </c>
      <c r="DM101" s="230" t="str">
        <f t="shared" si="137"/>
        <v/>
      </c>
      <c r="DN101" s="230" t="str">
        <f t="shared" si="138"/>
        <v/>
      </c>
      <c r="DO101" s="230" t="str">
        <f t="shared" si="139"/>
        <v/>
      </c>
      <c r="DP101" s="230"/>
      <c r="DQ101" s="230" t="str">
        <f t="shared" si="140"/>
        <v/>
      </c>
      <c r="DR101" s="230" t="str">
        <f t="shared" si="141"/>
        <v/>
      </c>
      <c r="DS101" s="230" t="str">
        <f t="shared" si="142"/>
        <v/>
      </c>
      <c r="DT101" s="230" t="str">
        <f t="shared" si="143"/>
        <v/>
      </c>
      <c r="DU101" s="230" t="str">
        <f t="shared" si="144"/>
        <v/>
      </c>
      <c r="DV101" s="230" t="str">
        <f t="shared" si="145"/>
        <v/>
      </c>
      <c r="DW101" s="230" t="str">
        <f t="shared" si="146"/>
        <v/>
      </c>
      <c r="DX101" s="230" t="str">
        <f t="shared" si="147"/>
        <v/>
      </c>
      <c r="DY101" s="230" t="str">
        <f t="shared" si="148"/>
        <v/>
      </c>
      <c r="DZ101" s="230" t="str">
        <f t="shared" si="149"/>
        <v/>
      </c>
      <c r="EA101" s="230" t="str">
        <f t="shared" si="150"/>
        <v/>
      </c>
      <c r="EB101" s="230" t="str">
        <f t="shared" si="151"/>
        <v/>
      </c>
      <c r="EC101" s="284" t="str">
        <f t="shared" si="152"/>
        <v/>
      </c>
      <c r="ED101" s="284" t="str">
        <f t="shared" si="153"/>
        <v/>
      </c>
      <c r="EE101" s="230" t="str">
        <f t="shared" si="154"/>
        <v/>
      </c>
      <c r="EF101" s="230" t="str">
        <f>IF(COUNTIFS($BR$10:$BR$259,$BR101,$E$10:$E$259,$E101)&lt;&gt;COUNTIFS($BR$10:$BR$259,$BR101,$E$10:$E$259,$E101,BP$10:BP$259,BP101),EF$8&amp;" for this company in this year is inconsistent across funds, please update accordingly. "&amp;CHAR(10),IF(AND(BP101="",BQ101=""),"",IF(OR(AND(BQ101&lt;&gt;"",BP101&lt;&gt;"",BP101&lt;&gt;"Y"),AND(BQ101&lt;&gt;"",BP101=""),COUNTIF('Source Data (Hidden)'!$S$3:$S$4,BP101)&lt;&gt;1),"Invalid input for 'Do you conduct an employee survey' - Please ensure the input is either Y or N or leave blank if data is not available. If you have reported a % response rate to employee survey then the input for this metric should be Y. " &amp; CHAR(10),"")))</f>
        <v/>
      </c>
      <c r="EG101" s="230" t="str">
        <f t="shared" si="155"/>
        <v/>
      </c>
    </row>
    <row r="102" spans="1:137" s="154" customFormat="1" ht="60" customHeight="1" x14ac:dyDescent="0.35">
      <c r="A102" s="153"/>
      <c r="B102" s="212" t="str">
        <f t="shared" ca="1" si="102"/>
        <v/>
      </c>
      <c r="C102" s="213" t="str">
        <f>IF('EDCI Data'!B102="","",'EDCI Data'!B102)</f>
        <v/>
      </c>
      <c r="D102" s="214" t="str">
        <f>IF('EDCI Data'!C102="","",'EDCI Data'!C102)</f>
        <v/>
      </c>
      <c r="E102" s="215" t="str">
        <f>IF('EDCI Data'!D102="","",'EDCI Data'!D102)</f>
        <v/>
      </c>
      <c r="F102" s="216" t="str">
        <f>IF('EDCI Data'!E102="","",'EDCI Data'!E102)</f>
        <v/>
      </c>
      <c r="G102" s="213" t="str">
        <f>IF('EDCI Data'!F102="","",'EDCI Data'!F102)</f>
        <v/>
      </c>
      <c r="H102" s="213" t="str">
        <f>IF('EDCI Data'!G102="","",'EDCI Data'!G102)</f>
        <v/>
      </c>
      <c r="I102" s="213" t="str">
        <f>IF('EDCI Data'!H102="","",'EDCI Data'!H102)</f>
        <v/>
      </c>
      <c r="J102" s="213" t="str">
        <f>IF('EDCI Data'!I102="","",'EDCI Data'!I102)</f>
        <v/>
      </c>
      <c r="K102" s="213" t="str">
        <f>IF('EDCI Data'!J102="","",'EDCI Data'!J102)</f>
        <v/>
      </c>
      <c r="L102" s="213" t="str">
        <f>IF('EDCI Data'!K102="","",'EDCI Data'!K102)</f>
        <v/>
      </c>
      <c r="M102" s="217" t="str">
        <f>IF('EDCI Data'!L102="","",'EDCI Data'!L102)</f>
        <v/>
      </c>
      <c r="N102" s="217" t="str">
        <f>IF('EDCI Data'!M102="","",'EDCI Data'!M102)</f>
        <v/>
      </c>
      <c r="O102" s="213" t="str">
        <f>IF('EDCI Data'!N102="","",'EDCI Data'!N102)</f>
        <v/>
      </c>
      <c r="P102" s="213" t="str">
        <f>IF('EDCI Data'!O102="","",'EDCI Data'!O102)</f>
        <v/>
      </c>
      <c r="Q102" s="213" t="str">
        <f>IF('EDCI Data'!P102="","",'EDCI Data'!P102)</f>
        <v/>
      </c>
      <c r="R102" s="213" t="str">
        <f>IF('EDCI Data'!Q102="","",'EDCI Data'!Q102)</f>
        <v/>
      </c>
      <c r="S102" s="218" t="str">
        <f>IF('EDCI Data'!R102="","",'EDCI Data'!R102)</f>
        <v/>
      </c>
      <c r="T102" s="219" t="str">
        <f>IF('EDCI Data'!S102="","",'EDCI Data'!S102)</f>
        <v/>
      </c>
      <c r="U102" s="219" t="str">
        <f>IF('EDCI Data'!T102="","",'EDCI Data'!T102)</f>
        <v/>
      </c>
      <c r="V102" s="220" t="str">
        <f>IF('EDCI Data'!U102="","",'EDCI Data'!U102)</f>
        <v/>
      </c>
      <c r="W102" s="213" t="str">
        <f>IF('EDCI Data'!V102="","",'EDCI Data'!V102)</f>
        <v/>
      </c>
      <c r="X102" s="220" t="str">
        <f>IF('EDCI Data'!W102="","",'EDCI Data'!W102)</f>
        <v/>
      </c>
      <c r="Y102" s="213" t="str">
        <f>IF('EDCI Data'!X102="","",'EDCI Data'!X102)</f>
        <v/>
      </c>
      <c r="Z102" s="220" t="str">
        <f>IF('EDCI Data'!Y102="","",'EDCI Data'!Y102)</f>
        <v/>
      </c>
      <c r="AA102" s="213" t="str">
        <f>IF('EDCI Data'!Z102="","",'EDCI Data'!Z102)</f>
        <v/>
      </c>
      <c r="AB102" s="213" t="str">
        <f>IF('EDCI Data'!AA102="","",'EDCI Data'!AA102)</f>
        <v/>
      </c>
      <c r="AC102" s="213" t="str">
        <f>IF('EDCI Data'!AB102="","",'EDCI Data'!AB102)</f>
        <v/>
      </c>
      <c r="AD102" s="213" t="str">
        <f>IF('EDCI Data'!AC102="","",'EDCI Data'!AC102)</f>
        <v/>
      </c>
      <c r="AE102" s="213" t="str">
        <f>IF('EDCI Data'!AD102="","",'EDCI Data'!AD102)</f>
        <v/>
      </c>
      <c r="AF102" s="213" t="str">
        <f>IF('EDCI Data'!AE102="","",'EDCI Data'!AE102)</f>
        <v/>
      </c>
      <c r="AG102" s="213" t="str">
        <f>IF('EDCI Data'!AF102="","",'EDCI Data'!AF102)</f>
        <v/>
      </c>
      <c r="AH102" s="213" t="str">
        <f>IF('EDCI Data'!AG102="","",'EDCI Data'!AG102)</f>
        <v/>
      </c>
      <c r="AI102" s="213" t="str">
        <f>IF('EDCI Data'!AH102="","",'EDCI Data'!AH102)</f>
        <v/>
      </c>
      <c r="AJ102" s="213" t="str">
        <f>IF('EDCI Data'!AI102="","",'EDCI Data'!AI102)</f>
        <v/>
      </c>
      <c r="AK102" s="213" t="str">
        <f>IF('EDCI Data'!AJ102="","",'EDCI Data'!AJ102)</f>
        <v/>
      </c>
      <c r="AL102" s="213" t="str">
        <f>IF('EDCI Data'!AK102="","",'EDCI Data'!AK102)</f>
        <v/>
      </c>
      <c r="AM102" s="213" t="str">
        <f>IF('EDCI Data'!AL102="","",'EDCI Data'!AL102)</f>
        <v/>
      </c>
      <c r="AN102" s="213" t="str">
        <f>IF('EDCI Data'!AM102="","",'EDCI Data'!AM102)</f>
        <v/>
      </c>
      <c r="AO102" s="213" t="str">
        <f>IF('EDCI Data'!AN102="","",'EDCI Data'!AN102)</f>
        <v/>
      </c>
      <c r="AP102" s="213" t="str">
        <f>IF('EDCI Data'!AO102="","",'EDCI Data'!AO102)</f>
        <v/>
      </c>
      <c r="AQ102" s="213" t="str">
        <f>IF('EDCI Data'!AP102="","",'EDCI Data'!AP102)</f>
        <v/>
      </c>
      <c r="AR102" s="213" t="str">
        <f>IF('EDCI Data'!AQ102="","",'EDCI Data'!AQ102)</f>
        <v/>
      </c>
      <c r="AS102" s="213" t="str">
        <f>IF('EDCI Data'!AR102="","",'EDCI Data'!AR102)</f>
        <v/>
      </c>
      <c r="AT102" s="213" t="str">
        <f>IF('EDCI Data'!AS102="","",'EDCI Data'!AS102)</f>
        <v/>
      </c>
      <c r="AU102" s="213" t="str">
        <f>IF('EDCI Data'!AT102="","",'EDCI Data'!AT102)</f>
        <v/>
      </c>
      <c r="AV102" s="213" t="str">
        <f>IF('EDCI Data'!AU102="","",'EDCI Data'!AU102)</f>
        <v/>
      </c>
      <c r="AW102" s="213" t="str">
        <f>IF('EDCI Data'!AV102="","",'EDCI Data'!AV102)</f>
        <v/>
      </c>
      <c r="AX102" s="221" t="str">
        <f>IF('EDCI Data'!AW102="","",'EDCI Data'!AW102)</f>
        <v/>
      </c>
      <c r="AY102" s="221" t="str">
        <f>IF('EDCI Data'!AX102="","",'EDCI Data'!AX102)</f>
        <v/>
      </c>
      <c r="AZ102" s="222" t="str">
        <f t="shared" si="103"/>
        <v/>
      </c>
      <c r="BA102" s="223" t="str">
        <f>IF('EDCI Data'!AY102="","",'EDCI Data'!AY102)</f>
        <v/>
      </c>
      <c r="BB102" s="223" t="str">
        <f>IF('EDCI Data'!AZ102="","",'EDCI Data'!AZ102)</f>
        <v/>
      </c>
      <c r="BC102" s="223" t="str">
        <f>IF('EDCI Data'!BA102="","",'EDCI Data'!BA102)</f>
        <v/>
      </c>
      <c r="BD102" s="223" t="str">
        <f>IF('EDCI Data'!BB102="","",'EDCI Data'!BB102)</f>
        <v/>
      </c>
      <c r="BE102" s="223" t="str">
        <f>IF('EDCI Data'!BC102="","",'EDCI Data'!BC102)</f>
        <v/>
      </c>
      <c r="BF102" s="223" t="str">
        <f>IF('EDCI Data'!BD102="","",'EDCI Data'!BD102)</f>
        <v/>
      </c>
      <c r="BG102" s="223" t="str">
        <f>IF('EDCI Data'!BE102="","",'EDCI Data'!BE102)</f>
        <v/>
      </c>
      <c r="BH102" s="223" t="str">
        <f>IF('EDCI Data'!BF102="","",'EDCI Data'!BF102)</f>
        <v/>
      </c>
      <c r="BI102" s="224" t="str">
        <f>IF('EDCI Data'!BG102="","",'EDCI Data'!BG102)</f>
        <v/>
      </c>
      <c r="BJ102" s="225" t="str">
        <f>IF('EDCI Data'!S102="","",'EDCI Data'!S102)</f>
        <v/>
      </c>
      <c r="BK102" s="225" t="str">
        <f>IF('EDCI Data'!T102="","",'EDCI Data'!T102)</f>
        <v/>
      </c>
      <c r="BL102" s="224" t="str">
        <f>IF('EDCI Data'!BJ102="","",'EDCI Data'!BJ102)</f>
        <v/>
      </c>
      <c r="BM102" s="226" t="str">
        <f>IF('EDCI Data'!BK102="","",'EDCI Data'!BK102)</f>
        <v/>
      </c>
      <c r="BN102" s="226" t="str">
        <f>IF('EDCI Data'!BL102="","",'EDCI Data'!BL102)</f>
        <v/>
      </c>
      <c r="BO102" s="227" t="str">
        <f>IF('EDCI Data'!BM102="","",'EDCI Data'!BM102)</f>
        <v/>
      </c>
      <c r="BP102" s="228" t="str">
        <f>IF('EDCI Data'!BN102="","",'EDCI Data'!BN102)</f>
        <v/>
      </c>
      <c r="BQ102" s="229" t="str">
        <f>IF('EDCI Data'!BO102="","",'EDCI Data'!BO102)</f>
        <v/>
      </c>
      <c r="BR102" s="230" t="str">
        <f t="shared" si="104"/>
        <v/>
      </c>
      <c r="BS102" s="230" t="str">
        <f t="shared" si="105"/>
        <v/>
      </c>
      <c r="BT102" s="230" t="str">
        <f t="shared" si="106"/>
        <v/>
      </c>
      <c r="BU102" s="230" t="str">
        <f t="shared" si="107"/>
        <v/>
      </c>
      <c r="BV102" s="230" t="str">
        <f t="shared" si="108"/>
        <v/>
      </c>
      <c r="BW102" s="230" t="str">
        <f>IF(COUNTIFS($BR$10:$BR$259,$BR102,$E$10:$E$259,$E102)&lt;&gt;COUNTIFS($BR$10:$BR$259,$BR102,$E$10:$E$259,$E102,G$10:G$259,G102),BW$8&amp;" for this company in this year is inconsistent across funds, please update accordingly. "&amp;CHAR(10),IF(G102="","",IF(IFERROR(OR(INT(G102)&lt;&gt;G102,ISTEXT(G102),G102&gt;'Source Data (Hidden)'!$T$3),TRUE),"Invalid year of initial investment - Please ensure that the input is a year (not a date) and is not future dated. "&amp;CHAR(10),"")))</f>
        <v/>
      </c>
      <c r="BX102" s="230"/>
      <c r="BY102" s="230" t="str">
        <f>IF(COUNTIFS($BR$10:$BR$259,$BR102,$E$10:$E$259,$E102)&lt;&gt;COUNTIFS($BR$10:$BR$259,$BR102,$E$10:$E$259,$E102,I$10:I$259,I102),BY$8&amp;" for this company in this year is inconsistent across funds, please update accordingly. "&amp;CHAR(10),IF(I102="","",IF(COUNTIF('Source Data (Hidden)'!$A$3:$B$255,I102)=0,"Invalid country of domicile - Please enter a valid input using the drop-down in the 'Country of domicile' column in the EDCI Data tab. "&amp;CHAR(10),"")))</f>
        <v/>
      </c>
      <c r="BZ102" s="230" t="str">
        <f>IF(COUNTIFS($BR$10:$BR$259,$BR102,$E$10:$E$259,$E102)&lt;&gt;COUNTIFS($BR$10:$BR$259,$BR102,$E$10:$E$259,$E102,J$10:J$259,J102),BZ$8&amp;" for this company in this year is inconsistent across funds, please update accordingly. "&amp;CHAR(10),IF(J102="","",IF(COUNTIF('Source Data (Hidden)'!$A$3:$B$255,J102)=0,"Invalid primary country of operations - Please enter a valid input using the drop-down in the 'Primary country of operations' column in the EDCI Data tab and ensure that you have narrowed this down to 1 primary country of operations. "&amp;CHAR(10),"")))</f>
        <v/>
      </c>
      <c r="CA102" s="230" t="str">
        <f>IF(COUNTIFS($BR$10:$BR$259,$BR102,$E$10:$E$259,$E102)&lt;&gt;COUNTIFS($BR$10:$BR$259,$BR102,$E$10:$E$259,$E102,K$10:K$259,K102),CA$8&amp;" for this company in this year is inconsistent across funds, please update accordingly. "&amp;CHAR(10),IF(K102="","",IF(COUNTIF('Source Data (Hidden)'!$C$3:$C$4,K102)&lt;&gt;1,"Invalid company structure - Please classify the portfolio company as either 'Private' or 'Public'. "&amp;CHAR(10),"")))</f>
        <v/>
      </c>
      <c r="CB102" s="230" t="str">
        <f>IF(COUNTIFS($BR$10:$BR$259,$BR102,$E$10:$E$259,$E102)&lt;&gt;COUNTIFS($BR$10:$BR$259,$BR102,$E$10:$E$259,$E102,L$10:L$259,L102),CB$8&amp;" for this company in this year is inconsistent across funds, please update accordingly. "&amp;CHAR(10),IF(L102="","",IF(COUNTIF('Source Data (Hidden)'!$D$3:$D$5,L102)&lt;&gt;1,"Invalid growth stage of company - Please describe the growth stage of the company as either 'Venture', 'Growth' or 'Buyout'. " &amp; CHAR(10),"")))</f>
        <v/>
      </c>
      <c r="CC102" s="230" t="str">
        <f t="shared" si="109"/>
        <v/>
      </c>
      <c r="CD102" s="283" t="str">
        <f t="shared" si="110"/>
        <v/>
      </c>
      <c r="CE102" s="230" t="str">
        <f>IF(COUNTIFS($BR$10:$BR$259,$BR102,$E$10:$E$259,$E102)&lt;&gt;COUNTIFS($BR$10:$BR$259,$BR102,$E$10:$E$259,$E102,O$10:O$259,O102),CE$8&amp;" for this company in this year is inconsistent across funds, please update accordingly. "&amp;CHAR(10),IF(O102="","",IF(COUNTIF('Source Data (Hidden)'!$G$3:$G$13,O102)&lt;&gt;1,"Invalid sector of operations SICS name - Please ensure that you have selected a valid sector of operations using the drop-down list available in the corresponding column in the EDCI Data tab. " &amp; CHAR(10),"")))</f>
        <v/>
      </c>
      <c r="CF102" s="230" t="str">
        <f t="shared" ca="1" si="111"/>
        <v/>
      </c>
      <c r="CG102" s="230" t="str">
        <f t="shared" ca="1" si="112"/>
        <v/>
      </c>
      <c r="CH102" s="230" t="str">
        <f>IF(COUNTIFS($BR$10:$BR$259,$BR102,$E$10:$E$259,$E102)&lt;&gt;COUNTIFS($BR$10:$BR$259,$BR102,$E$10:$E$259,$E102,R$10:R$259,R102),CH$8&amp;" for this company in this year is inconsistent across funds, please update accordingly. "&amp;CHAR(10),IF(R102="","",IF(COUNTIF('Source Data (Hidden)'!$F$3:$F$183,R102)&lt;&gt;1,"Invalid currency input - Please ensure that the currency entered is a monetary unit described using three letter code (ISO 4217 code). " &amp; CHAR(10),"")))</f>
        <v/>
      </c>
      <c r="CI102" s="230" t="str">
        <f t="shared" si="113"/>
        <v/>
      </c>
      <c r="CJ102" s="230" t="str">
        <f t="shared" si="114"/>
        <v/>
      </c>
      <c r="CK102" s="230" t="str">
        <f t="shared" si="115"/>
        <v/>
      </c>
      <c r="CL102" s="230" t="str">
        <f t="shared" si="116"/>
        <v/>
      </c>
      <c r="CM102" s="230" t="str">
        <f>IF(COUNTIFS($BR$10:$BR$259,$BR102,$E$10:$E$259,$E102)&lt;&gt;COUNTIFS($BR$10:$BR$259,$BR102,$E$10:$E$259,$E102,W$10:W$259,W102),CM$8&amp;" for this company in this year is inconsistent across funds, please update accordingly. "&amp;CHAR(10),IF(W102="","",IF(COUNTIF('Source Data (Hidden)'!$L$3:$L$6,W102)&lt;&gt;1,"Invalid input for Scope 1 Methodology - Please choose one of the options from the drop-down list in the corresponding column in the EDCI Data tab. " &amp; CHAR(10),"")))</f>
        <v/>
      </c>
      <c r="CN102" s="230" t="str">
        <f t="shared" si="117"/>
        <v/>
      </c>
      <c r="CO102" s="230" t="str">
        <f>IF(COUNTIFS($BR$10:$BR$259,$BR102,$E$10:$E$259,$E102)&lt;&gt;COUNTIFS($BR$10:$BR$259,$BR102,$E$10:$E$259,$E102,Y$10:Y$259,Y102),CO$8&amp;" for this company in this year is inconsistent across funds, please update accordingly. "&amp;CHAR(10),IF(Y102="","",IF(COUNTIF('Source Data (Hidden)'!$M$3:$M$5,Y102)&lt;&gt;1,"Invalid input for Scope 2 Methodology - Please choose one of the options from the drop-down list in the corresponding column in the EDCI Data tab. " &amp; CHAR(10),"")))</f>
        <v/>
      </c>
      <c r="CP102" s="230" t="str">
        <f t="shared" si="118"/>
        <v/>
      </c>
      <c r="CQ102" s="230" t="str">
        <f>IF(COUNTIFS($BR$10:$BR$259,$BR102,$E$10:$E$259,$E102)&lt;&gt;COUNTIFS($BR$10:$BR$259,$BR102,$E$10:$E$259,$E102,AA$10:AA$259,AA102),CQ$8&amp;" for this company in this year is inconsistent across funds, please update accordingly. "&amp;CHAR(10),IF(AA102="","",IF(COUNTIF('Source Data (Hidden)'!$N$3:$N$6,AA102)&lt;&gt;1,"Invalid input for Scope 3 Methodology - Please choose one of the options from the drop-down list in the corresponding column in the EDCI Data tab. " &amp; CHAR(10),"")))</f>
        <v/>
      </c>
      <c r="CR102" s="230" t="str">
        <f t="shared" si="119"/>
        <v/>
      </c>
      <c r="CS102" s="230" t="str">
        <f t="shared" si="120"/>
        <v/>
      </c>
      <c r="CT102" s="230" t="str">
        <f t="shared" si="121"/>
        <v/>
      </c>
      <c r="CU102" s="230" t="str">
        <f t="shared" si="122"/>
        <v/>
      </c>
      <c r="CV102" s="230" t="str">
        <f t="shared" si="123"/>
        <v/>
      </c>
      <c r="CW102" s="230" t="str">
        <f t="shared" si="124"/>
        <v/>
      </c>
      <c r="CX102" s="230" t="str">
        <f t="shared" si="125"/>
        <v/>
      </c>
      <c r="CY102" s="230" t="str">
        <f t="shared" si="126"/>
        <v/>
      </c>
      <c r="CZ102" s="230" t="str">
        <f t="shared" si="127"/>
        <v/>
      </c>
      <c r="DA102" s="230" t="str">
        <f t="shared" si="128"/>
        <v/>
      </c>
      <c r="DB102" s="230" t="str">
        <f t="shared" si="129"/>
        <v/>
      </c>
      <c r="DC102" s="230" t="str">
        <f t="shared" si="130"/>
        <v/>
      </c>
      <c r="DD102" s="230" t="str">
        <f t="shared" si="131"/>
        <v/>
      </c>
      <c r="DE102" s="230" t="str">
        <f t="shared" si="132"/>
        <v/>
      </c>
      <c r="DF102" s="230" t="str">
        <f t="shared" si="133"/>
        <v/>
      </c>
      <c r="DG102" s="230" t="str">
        <f t="shared" si="134"/>
        <v/>
      </c>
      <c r="DH102" s="283" t="str">
        <f t="shared" si="135"/>
        <v/>
      </c>
      <c r="DI102" s="230" t="str">
        <f t="shared" si="136"/>
        <v/>
      </c>
      <c r="DJ102" s="230" t="str">
        <f>IF(COUNTIFS($BR$10:$BR$259,$BR102,$E$10:$E$259,$E102)&lt;&gt;COUNTIFS($BR$10:$BR$259,$BR102,$E$10:$E$259,$E102,AT$10:AT$259,AT102),DJ$8&amp;" for this company in this year is inconsistent across funds, please update accordingly. "&amp;CHAR(10),IF(AT102="","",IF(COUNTIF('Source Data (Hidden)'!$O$3:$O$5,AT102)&lt;&gt;1,"Invalid input for 'Does this Portco have a decarbonization strategy/plan in place' - Please ensure that you have selected a valid response using the drop-down list available in the corresponding column in the EDCI Data tab. " &amp; CHAR(10),"")))</f>
        <v/>
      </c>
      <c r="DK102" s="230" t="str">
        <f>IF(COUNTIFS($BR$10:$BR$259,$BR102,$E$10:$E$259,$E102)&lt;&gt;COUNTIFS($BR$10:$BR$259,$BR102,$E$10:$E$259,$E102,AU$10:AU$259,AU102),DK$8&amp;" for this company in this year is inconsistent across funds, please update accordingly. "&amp;CHAR(10),IF(AU102="","",IF(COUNTIF('Source Data (Hidden)'!$P$3:$P$5,AU102)&lt;&gt;1,"Invalid input for 'Does the Portfolio Company have a short-term GHG emission reduction target' - Please ensure you have selected a valid response using the drop-down list available in the corresponding column in the EDCI Data tab. " &amp; CHAR(10),"")))</f>
        <v/>
      </c>
      <c r="DL102" s="230" t="str">
        <f>IF(COUNTIFS($BR$10:$BR$259,$BR102,$E$10:$E$259,$E102)&lt;&gt;COUNTIFS($BR$10:$BR$259,$BR102,$E$10:$E$259,$E102,AV$10:AV$259,AV102),DL$8&amp;" for this company in this year is inconsistent across funds, please update accordingly. "&amp;CHAR(10),IF(AV102="","",IF(COUNTIF('Source Data (Hidden)'!$Q$3:$Q$6,AV102)&lt;&gt;1,"Invalid input for 'Does the Portfolio Company have a long-term net zero goal' - Please ensure that you have selected a valid response using the drop-down list available in the corresponding column in the EDCI Data tab. " &amp; CHAR(10),"")))</f>
        <v/>
      </c>
      <c r="DM102" s="230" t="str">
        <f t="shared" si="137"/>
        <v/>
      </c>
      <c r="DN102" s="230" t="str">
        <f t="shared" si="138"/>
        <v/>
      </c>
      <c r="DO102" s="230" t="str">
        <f t="shared" si="139"/>
        <v/>
      </c>
      <c r="DP102" s="230"/>
      <c r="DQ102" s="230" t="str">
        <f t="shared" si="140"/>
        <v/>
      </c>
      <c r="DR102" s="230" t="str">
        <f t="shared" si="141"/>
        <v/>
      </c>
      <c r="DS102" s="230" t="str">
        <f t="shared" si="142"/>
        <v/>
      </c>
      <c r="DT102" s="230" t="str">
        <f t="shared" si="143"/>
        <v/>
      </c>
      <c r="DU102" s="230" t="str">
        <f t="shared" si="144"/>
        <v/>
      </c>
      <c r="DV102" s="230" t="str">
        <f t="shared" si="145"/>
        <v/>
      </c>
      <c r="DW102" s="230" t="str">
        <f t="shared" si="146"/>
        <v/>
      </c>
      <c r="DX102" s="230" t="str">
        <f t="shared" si="147"/>
        <v/>
      </c>
      <c r="DY102" s="230" t="str">
        <f t="shared" si="148"/>
        <v/>
      </c>
      <c r="DZ102" s="230" t="str">
        <f t="shared" si="149"/>
        <v/>
      </c>
      <c r="EA102" s="230" t="str">
        <f t="shared" si="150"/>
        <v/>
      </c>
      <c r="EB102" s="230" t="str">
        <f t="shared" si="151"/>
        <v/>
      </c>
      <c r="EC102" s="284" t="str">
        <f t="shared" si="152"/>
        <v/>
      </c>
      <c r="ED102" s="284" t="str">
        <f t="shared" si="153"/>
        <v/>
      </c>
      <c r="EE102" s="230" t="str">
        <f t="shared" si="154"/>
        <v/>
      </c>
      <c r="EF102" s="230" t="str">
        <f>IF(COUNTIFS($BR$10:$BR$259,$BR102,$E$10:$E$259,$E102)&lt;&gt;COUNTIFS($BR$10:$BR$259,$BR102,$E$10:$E$259,$E102,BP$10:BP$259,BP102),EF$8&amp;" for this company in this year is inconsistent across funds, please update accordingly. "&amp;CHAR(10),IF(AND(BP102="",BQ102=""),"",IF(OR(AND(BQ102&lt;&gt;"",BP102&lt;&gt;"",BP102&lt;&gt;"Y"),AND(BQ102&lt;&gt;"",BP102=""),COUNTIF('Source Data (Hidden)'!$S$3:$S$4,BP102)&lt;&gt;1),"Invalid input for 'Do you conduct an employee survey' - Please ensure the input is either Y or N or leave blank if data is not available. If you have reported a % response rate to employee survey then the input for this metric should be Y. " &amp; CHAR(10),"")))</f>
        <v/>
      </c>
      <c r="EG102" s="230" t="str">
        <f t="shared" si="155"/>
        <v/>
      </c>
    </row>
    <row r="103" spans="1:137" s="154" customFormat="1" ht="60" customHeight="1" x14ac:dyDescent="0.35">
      <c r="A103" s="153"/>
      <c r="B103" s="212" t="str">
        <f t="shared" ca="1" si="102"/>
        <v/>
      </c>
      <c r="C103" s="213" t="str">
        <f>IF('EDCI Data'!B103="","",'EDCI Data'!B103)</f>
        <v/>
      </c>
      <c r="D103" s="214" t="str">
        <f>IF('EDCI Data'!C103="","",'EDCI Data'!C103)</f>
        <v/>
      </c>
      <c r="E103" s="215" t="str">
        <f>IF('EDCI Data'!D103="","",'EDCI Data'!D103)</f>
        <v/>
      </c>
      <c r="F103" s="216" t="str">
        <f>IF('EDCI Data'!E103="","",'EDCI Data'!E103)</f>
        <v/>
      </c>
      <c r="G103" s="213" t="str">
        <f>IF('EDCI Data'!F103="","",'EDCI Data'!F103)</f>
        <v/>
      </c>
      <c r="H103" s="213" t="str">
        <f>IF('EDCI Data'!G103="","",'EDCI Data'!G103)</f>
        <v/>
      </c>
      <c r="I103" s="213" t="str">
        <f>IF('EDCI Data'!H103="","",'EDCI Data'!H103)</f>
        <v/>
      </c>
      <c r="J103" s="213" t="str">
        <f>IF('EDCI Data'!I103="","",'EDCI Data'!I103)</f>
        <v/>
      </c>
      <c r="K103" s="213" t="str">
        <f>IF('EDCI Data'!J103="","",'EDCI Data'!J103)</f>
        <v/>
      </c>
      <c r="L103" s="213" t="str">
        <f>IF('EDCI Data'!K103="","",'EDCI Data'!K103)</f>
        <v/>
      </c>
      <c r="M103" s="217" t="str">
        <f>IF('EDCI Data'!L103="","",'EDCI Data'!L103)</f>
        <v/>
      </c>
      <c r="N103" s="217" t="str">
        <f>IF('EDCI Data'!M103="","",'EDCI Data'!M103)</f>
        <v/>
      </c>
      <c r="O103" s="213" t="str">
        <f>IF('EDCI Data'!N103="","",'EDCI Data'!N103)</f>
        <v/>
      </c>
      <c r="P103" s="213" t="str">
        <f>IF('EDCI Data'!O103="","",'EDCI Data'!O103)</f>
        <v/>
      </c>
      <c r="Q103" s="213" t="str">
        <f>IF('EDCI Data'!P103="","",'EDCI Data'!P103)</f>
        <v/>
      </c>
      <c r="R103" s="213" t="str">
        <f>IF('EDCI Data'!Q103="","",'EDCI Data'!Q103)</f>
        <v/>
      </c>
      <c r="S103" s="218" t="str">
        <f>IF('EDCI Data'!R103="","",'EDCI Data'!R103)</f>
        <v/>
      </c>
      <c r="T103" s="219" t="str">
        <f>IF('EDCI Data'!S103="","",'EDCI Data'!S103)</f>
        <v/>
      </c>
      <c r="U103" s="219" t="str">
        <f>IF('EDCI Data'!T103="","",'EDCI Data'!T103)</f>
        <v/>
      </c>
      <c r="V103" s="220" t="str">
        <f>IF('EDCI Data'!U103="","",'EDCI Data'!U103)</f>
        <v/>
      </c>
      <c r="W103" s="213" t="str">
        <f>IF('EDCI Data'!V103="","",'EDCI Data'!V103)</f>
        <v/>
      </c>
      <c r="X103" s="220" t="str">
        <f>IF('EDCI Data'!W103="","",'EDCI Data'!W103)</f>
        <v/>
      </c>
      <c r="Y103" s="213" t="str">
        <f>IF('EDCI Data'!X103="","",'EDCI Data'!X103)</f>
        <v/>
      </c>
      <c r="Z103" s="220" t="str">
        <f>IF('EDCI Data'!Y103="","",'EDCI Data'!Y103)</f>
        <v/>
      </c>
      <c r="AA103" s="213" t="str">
        <f>IF('EDCI Data'!Z103="","",'EDCI Data'!Z103)</f>
        <v/>
      </c>
      <c r="AB103" s="213" t="str">
        <f>IF('EDCI Data'!AA103="","",'EDCI Data'!AA103)</f>
        <v/>
      </c>
      <c r="AC103" s="213" t="str">
        <f>IF('EDCI Data'!AB103="","",'EDCI Data'!AB103)</f>
        <v/>
      </c>
      <c r="AD103" s="213" t="str">
        <f>IF('EDCI Data'!AC103="","",'EDCI Data'!AC103)</f>
        <v/>
      </c>
      <c r="AE103" s="213" t="str">
        <f>IF('EDCI Data'!AD103="","",'EDCI Data'!AD103)</f>
        <v/>
      </c>
      <c r="AF103" s="213" t="str">
        <f>IF('EDCI Data'!AE103="","",'EDCI Data'!AE103)</f>
        <v/>
      </c>
      <c r="AG103" s="213" t="str">
        <f>IF('EDCI Data'!AF103="","",'EDCI Data'!AF103)</f>
        <v/>
      </c>
      <c r="AH103" s="213" t="str">
        <f>IF('EDCI Data'!AG103="","",'EDCI Data'!AG103)</f>
        <v/>
      </c>
      <c r="AI103" s="213" t="str">
        <f>IF('EDCI Data'!AH103="","",'EDCI Data'!AH103)</f>
        <v/>
      </c>
      <c r="AJ103" s="213" t="str">
        <f>IF('EDCI Data'!AI103="","",'EDCI Data'!AI103)</f>
        <v/>
      </c>
      <c r="AK103" s="213" t="str">
        <f>IF('EDCI Data'!AJ103="","",'EDCI Data'!AJ103)</f>
        <v/>
      </c>
      <c r="AL103" s="213" t="str">
        <f>IF('EDCI Data'!AK103="","",'EDCI Data'!AK103)</f>
        <v/>
      </c>
      <c r="AM103" s="213" t="str">
        <f>IF('EDCI Data'!AL103="","",'EDCI Data'!AL103)</f>
        <v/>
      </c>
      <c r="AN103" s="213" t="str">
        <f>IF('EDCI Data'!AM103="","",'EDCI Data'!AM103)</f>
        <v/>
      </c>
      <c r="AO103" s="213" t="str">
        <f>IF('EDCI Data'!AN103="","",'EDCI Data'!AN103)</f>
        <v/>
      </c>
      <c r="AP103" s="213" t="str">
        <f>IF('EDCI Data'!AO103="","",'EDCI Data'!AO103)</f>
        <v/>
      </c>
      <c r="AQ103" s="213" t="str">
        <f>IF('EDCI Data'!AP103="","",'EDCI Data'!AP103)</f>
        <v/>
      </c>
      <c r="AR103" s="213" t="str">
        <f>IF('EDCI Data'!AQ103="","",'EDCI Data'!AQ103)</f>
        <v/>
      </c>
      <c r="AS103" s="213" t="str">
        <f>IF('EDCI Data'!AR103="","",'EDCI Data'!AR103)</f>
        <v/>
      </c>
      <c r="AT103" s="213" t="str">
        <f>IF('EDCI Data'!AS103="","",'EDCI Data'!AS103)</f>
        <v/>
      </c>
      <c r="AU103" s="213" t="str">
        <f>IF('EDCI Data'!AT103="","",'EDCI Data'!AT103)</f>
        <v/>
      </c>
      <c r="AV103" s="213" t="str">
        <f>IF('EDCI Data'!AU103="","",'EDCI Data'!AU103)</f>
        <v/>
      </c>
      <c r="AW103" s="213" t="str">
        <f>IF('EDCI Data'!AV103="","",'EDCI Data'!AV103)</f>
        <v/>
      </c>
      <c r="AX103" s="221" t="str">
        <f>IF('EDCI Data'!AW103="","",'EDCI Data'!AW103)</f>
        <v/>
      </c>
      <c r="AY103" s="221" t="str">
        <f>IF('EDCI Data'!AX103="","",'EDCI Data'!AX103)</f>
        <v/>
      </c>
      <c r="AZ103" s="222" t="str">
        <f t="shared" si="103"/>
        <v/>
      </c>
      <c r="BA103" s="223" t="str">
        <f>IF('EDCI Data'!AY103="","",'EDCI Data'!AY103)</f>
        <v/>
      </c>
      <c r="BB103" s="223" t="str">
        <f>IF('EDCI Data'!AZ103="","",'EDCI Data'!AZ103)</f>
        <v/>
      </c>
      <c r="BC103" s="223" t="str">
        <f>IF('EDCI Data'!BA103="","",'EDCI Data'!BA103)</f>
        <v/>
      </c>
      <c r="BD103" s="223" t="str">
        <f>IF('EDCI Data'!BB103="","",'EDCI Data'!BB103)</f>
        <v/>
      </c>
      <c r="BE103" s="223" t="str">
        <f>IF('EDCI Data'!BC103="","",'EDCI Data'!BC103)</f>
        <v/>
      </c>
      <c r="BF103" s="223" t="str">
        <f>IF('EDCI Data'!BD103="","",'EDCI Data'!BD103)</f>
        <v/>
      </c>
      <c r="BG103" s="223" t="str">
        <f>IF('EDCI Data'!BE103="","",'EDCI Data'!BE103)</f>
        <v/>
      </c>
      <c r="BH103" s="223" t="str">
        <f>IF('EDCI Data'!BF103="","",'EDCI Data'!BF103)</f>
        <v/>
      </c>
      <c r="BI103" s="224" t="str">
        <f>IF('EDCI Data'!BG103="","",'EDCI Data'!BG103)</f>
        <v/>
      </c>
      <c r="BJ103" s="225" t="str">
        <f>IF('EDCI Data'!S103="","",'EDCI Data'!S103)</f>
        <v/>
      </c>
      <c r="BK103" s="225" t="str">
        <f>IF('EDCI Data'!T103="","",'EDCI Data'!T103)</f>
        <v/>
      </c>
      <c r="BL103" s="224" t="str">
        <f>IF('EDCI Data'!BJ103="","",'EDCI Data'!BJ103)</f>
        <v/>
      </c>
      <c r="BM103" s="226" t="str">
        <f>IF('EDCI Data'!BK103="","",'EDCI Data'!BK103)</f>
        <v/>
      </c>
      <c r="BN103" s="226" t="str">
        <f>IF('EDCI Data'!BL103="","",'EDCI Data'!BL103)</f>
        <v/>
      </c>
      <c r="BO103" s="227" t="str">
        <f>IF('EDCI Data'!BM103="","",'EDCI Data'!BM103)</f>
        <v/>
      </c>
      <c r="BP103" s="228" t="str">
        <f>IF('EDCI Data'!BN103="","",'EDCI Data'!BN103)</f>
        <v/>
      </c>
      <c r="BQ103" s="229" t="str">
        <f>IF('EDCI Data'!BO103="","",'EDCI Data'!BO103)</f>
        <v/>
      </c>
      <c r="BR103" s="230" t="str">
        <f t="shared" si="104"/>
        <v/>
      </c>
      <c r="BS103" s="230" t="str">
        <f t="shared" si="105"/>
        <v/>
      </c>
      <c r="BT103" s="230" t="str">
        <f t="shared" si="106"/>
        <v/>
      </c>
      <c r="BU103" s="230" t="str">
        <f t="shared" si="107"/>
        <v/>
      </c>
      <c r="BV103" s="230" t="str">
        <f t="shared" si="108"/>
        <v/>
      </c>
      <c r="BW103" s="230" t="str">
        <f>IF(COUNTIFS($BR$10:$BR$259,$BR103,$E$10:$E$259,$E103)&lt;&gt;COUNTIFS($BR$10:$BR$259,$BR103,$E$10:$E$259,$E103,G$10:G$259,G103),BW$8&amp;" for this company in this year is inconsistent across funds, please update accordingly. "&amp;CHAR(10),IF(G103="","",IF(IFERROR(OR(INT(G103)&lt;&gt;G103,ISTEXT(G103),G103&gt;'Source Data (Hidden)'!$T$3),TRUE),"Invalid year of initial investment - Please ensure that the input is a year (not a date) and is not future dated. "&amp;CHAR(10),"")))</f>
        <v/>
      </c>
      <c r="BX103" s="230"/>
      <c r="BY103" s="230" t="str">
        <f>IF(COUNTIFS($BR$10:$BR$259,$BR103,$E$10:$E$259,$E103)&lt;&gt;COUNTIFS($BR$10:$BR$259,$BR103,$E$10:$E$259,$E103,I$10:I$259,I103),BY$8&amp;" for this company in this year is inconsistent across funds, please update accordingly. "&amp;CHAR(10),IF(I103="","",IF(COUNTIF('Source Data (Hidden)'!$A$3:$B$255,I103)=0,"Invalid country of domicile - Please enter a valid input using the drop-down in the 'Country of domicile' column in the EDCI Data tab. "&amp;CHAR(10),"")))</f>
        <v/>
      </c>
      <c r="BZ103" s="230" t="str">
        <f>IF(COUNTIFS($BR$10:$BR$259,$BR103,$E$10:$E$259,$E103)&lt;&gt;COUNTIFS($BR$10:$BR$259,$BR103,$E$10:$E$259,$E103,J$10:J$259,J103),BZ$8&amp;" for this company in this year is inconsistent across funds, please update accordingly. "&amp;CHAR(10),IF(J103="","",IF(COUNTIF('Source Data (Hidden)'!$A$3:$B$255,J103)=0,"Invalid primary country of operations - Please enter a valid input using the drop-down in the 'Primary country of operations' column in the EDCI Data tab and ensure that you have narrowed this down to 1 primary country of operations. "&amp;CHAR(10),"")))</f>
        <v/>
      </c>
      <c r="CA103" s="230" t="str">
        <f>IF(COUNTIFS($BR$10:$BR$259,$BR103,$E$10:$E$259,$E103)&lt;&gt;COUNTIFS($BR$10:$BR$259,$BR103,$E$10:$E$259,$E103,K$10:K$259,K103),CA$8&amp;" for this company in this year is inconsistent across funds, please update accordingly. "&amp;CHAR(10),IF(K103="","",IF(COUNTIF('Source Data (Hidden)'!$C$3:$C$4,K103)&lt;&gt;1,"Invalid company structure - Please classify the portfolio company as either 'Private' or 'Public'. "&amp;CHAR(10),"")))</f>
        <v/>
      </c>
      <c r="CB103" s="230" t="str">
        <f>IF(COUNTIFS($BR$10:$BR$259,$BR103,$E$10:$E$259,$E103)&lt;&gt;COUNTIFS($BR$10:$BR$259,$BR103,$E$10:$E$259,$E103,L$10:L$259,L103),CB$8&amp;" for this company in this year is inconsistent across funds, please update accordingly. "&amp;CHAR(10),IF(L103="","",IF(COUNTIF('Source Data (Hidden)'!$D$3:$D$5,L103)&lt;&gt;1,"Invalid growth stage of company - Please describe the growth stage of the company as either 'Venture', 'Growth' or 'Buyout'. " &amp; CHAR(10),"")))</f>
        <v/>
      </c>
      <c r="CC103" s="230" t="str">
        <f t="shared" si="109"/>
        <v/>
      </c>
      <c r="CD103" s="283" t="str">
        <f t="shared" si="110"/>
        <v/>
      </c>
      <c r="CE103" s="230" t="str">
        <f>IF(COUNTIFS($BR$10:$BR$259,$BR103,$E$10:$E$259,$E103)&lt;&gt;COUNTIFS($BR$10:$BR$259,$BR103,$E$10:$E$259,$E103,O$10:O$259,O103),CE$8&amp;" for this company in this year is inconsistent across funds, please update accordingly. "&amp;CHAR(10),IF(O103="","",IF(COUNTIF('Source Data (Hidden)'!$G$3:$G$13,O103)&lt;&gt;1,"Invalid sector of operations SICS name - Please ensure that you have selected a valid sector of operations using the drop-down list available in the corresponding column in the EDCI Data tab. " &amp; CHAR(10),"")))</f>
        <v/>
      </c>
      <c r="CF103" s="230" t="str">
        <f t="shared" ca="1" si="111"/>
        <v/>
      </c>
      <c r="CG103" s="230" t="str">
        <f t="shared" ca="1" si="112"/>
        <v/>
      </c>
      <c r="CH103" s="230" t="str">
        <f>IF(COUNTIFS($BR$10:$BR$259,$BR103,$E$10:$E$259,$E103)&lt;&gt;COUNTIFS($BR$10:$BR$259,$BR103,$E$10:$E$259,$E103,R$10:R$259,R103),CH$8&amp;" for this company in this year is inconsistent across funds, please update accordingly. "&amp;CHAR(10),IF(R103="","",IF(COUNTIF('Source Data (Hidden)'!$F$3:$F$183,R103)&lt;&gt;1,"Invalid currency input - Please ensure that the currency entered is a monetary unit described using three letter code (ISO 4217 code). " &amp; CHAR(10),"")))</f>
        <v/>
      </c>
      <c r="CI103" s="230" t="str">
        <f t="shared" si="113"/>
        <v/>
      </c>
      <c r="CJ103" s="230" t="str">
        <f t="shared" si="114"/>
        <v/>
      </c>
      <c r="CK103" s="230" t="str">
        <f t="shared" si="115"/>
        <v/>
      </c>
      <c r="CL103" s="230" t="str">
        <f t="shared" si="116"/>
        <v/>
      </c>
      <c r="CM103" s="230" t="str">
        <f>IF(COUNTIFS($BR$10:$BR$259,$BR103,$E$10:$E$259,$E103)&lt;&gt;COUNTIFS($BR$10:$BR$259,$BR103,$E$10:$E$259,$E103,W$10:W$259,W103),CM$8&amp;" for this company in this year is inconsistent across funds, please update accordingly. "&amp;CHAR(10),IF(W103="","",IF(COUNTIF('Source Data (Hidden)'!$L$3:$L$6,W103)&lt;&gt;1,"Invalid input for Scope 1 Methodology - Please choose one of the options from the drop-down list in the corresponding column in the EDCI Data tab. " &amp; CHAR(10),"")))</f>
        <v/>
      </c>
      <c r="CN103" s="230" t="str">
        <f t="shared" si="117"/>
        <v/>
      </c>
      <c r="CO103" s="230" t="str">
        <f>IF(COUNTIFS($BR$10:$BR$259,$BR103,$E$10:$E$259,$E103)&lt;&gt;COUNTIFS($BR$10:$BR$259,$BR103,$E$10:$E$259,$E103,Y$10:Y$259,Y103),CO$8&amp;" for this company in this year is inconsistent across funds, please update accordingly. "&amp;CHAR(10),IF(Y103="","",IF(COUNTIF('Source Data (Hidden)'!$M$3:$M$5,Y103)&lt;&gt;1,"Invalid input for Scope 2 Methodology - Please choose one of the options from the drop-down list in the corresponding column in the EDCI Data tab. " &amp; CHAR(10),"")))</f>
        <v/>
      </c>
      <c r="CP103" s="230" t="str">
        <f t="shared" si="118"/>
        <v/>
      </c>
      <c r="CQ103" s="230" t="str">
        <f>IF(COUNTIFS($BR$10:$BR$259,$BR103,$E$10:$E$259,$E103)&lt;&gt;COUNTIFS($BR$10:$BR$259,$BR103,$E$10:$E$259,$E103,AA$10:AA$259,AA103),CQ$8&amp;" for this company in this year is inconsistent across funds, please update accordingly. "&amp;CHAR(10),IF(AA103="","",IF(COUNTIF('Source Data (Hidden)'!$N$3:$N$6,AA103)&lt;&gt;1,"Invalid input for Scope 3 Methodology - Please choose one of the options from the drop-down list in the corresponding column in the EDCI Data tab. " &amp; CHAR(10),"")))</f>
        <v/>
      </c>
      <c r="CR103" s="230" t="str">
        <f t="shared" si="119"/>
        <v/>
      </c>
      <c r="CS103" s="230" t="str">
        <f t="shared" si="120"/>
        <v/>
      </c>
      <c r="CT103" s="230" t="str">
        <f t="shared" si="121"/>
        <v/>
      </c>
      <c r="CU103" s="230" t="str">
        <f t="shared" si="122"/>
        <v/>
      </c>
      <c r="CV103" s="230" t="str">
        <f t="shared" si="123"/>
        <v/>
      </c>
      <c r="CW103" s="230" t="str">
        <f t="shared" si="124"/>
        <v/>
      </c>
      <c r="CX103" s="230" t="str">
        <f t="shared" si="125"/>
        <v/>
      </c>
      <c r="CY103" s="230" t="str">
        <f t="shared" si="126"/>
        <v/>
      </c>
      <c r="CZ103" s="230" t="str">
        <f t="shared" si="127"/>
        <v/>
      </c>
      <c r="DA103" s="230" t="str">
        <f t="shared" si="128"/>
        <v/>
      </c>
      <c r="DB103" s="230" t="str">
        <f t="shared" si="129"/>
        <v/>
      </c>
      <c r="DC103" s="230" t="str">
        <f t="shared" si="130"/>
        <v/>
      </c>
      <c r="DD103" s="230" t="str">
        <f t="shared" si="131"/>
        <v/>
      </c>
      <c r="DE103" s="230" t="str">
        <f t="shared" si="132"/>
        <v/>
      </c>
      <c r="DF103" s="230" t="str">
        <f t="shared" si="133"/>
        <v/>
      </c>
      <c r="DG103" s="230" t="str">
        <f t="shared" si="134"/>
        <v/>
      </c>
      <c r="DH103" s="283" t="str">
        <f t="shared" si="135"/>
        <v/>
      </c>
      <c r="DI103" s="230" t="str">
        <f t="shared" si="136"/>
        <v/>
      </c>
      <c r="DJ103" s="230" t="str">
        <f>IF(COUNTIFS($BR$10:$BR$259,$BR103,$E$10:$E$259,$E103)&lt;&gt;COUNTIFS($BR$10:$BR$259,$BR103,$E$10:$E$259,$E103,AT$10:AT$259,AT103),DJ$8&amp;" for this company in this year is inconsistent across funds, please update accordingly. "&amp;CHAR(10),IF(AT103="","",IF(COUNTIF('Source Data (Hidden)'!$O$3:$O$5,AT103)&lt;&gt;1,"Invalid input for 'Does this Portco have a decarbonization strategy/plan in place' - Please ensure that you have selected a valid response using the drop-down list available in the corresponding column in the EDCI Data tab. " &amp; CHAR(10),"")))</f>
        <v/>
      </c>
      <c r="DK103" s="230" t="str">
        <f>IF(COUNTIFS($BR$10:$BR$259,$BR103,$E$10:$E$259,$E103)&lt;&gt;COUNTIFS($BR$10:$BR$259,$BR103,$E$10:$E$259,$E103,AU$10:AU$259,AU103),DK$8&amp;" for this company in this year is inconsistent across funds, please update accordingly. "&amp;CHAR(10),IF(AU103="","",IF(COUNTIF('Source Data (Hidden)'!$P$3:$P$5,AU103)&lt;&gt;1,"Invalid input for 'Does the Portfolio Company have a short-term GHG emission reduction target' - Please ensure you have selected a valid response using the drop-down list available in the corresponding column in the EDCI Data tab. " &amp; CHAR(10),"")))</f>
        <v/>
      </c>
      <c r="DL103" s="230" t="str">
        <f>IF(COUNTIFS($BR$10:$BR$259,$BR103,$E$10:$E$259,$E103)&lt;&gt;COUNTIFS($BR$10:$BR$259,$BR103,$E$10:$E$259,$E103,AV$10:AV$259,AV103),DL$8&amp;" for this company in this year is inconsistent across funds, please update accordingly. "&amp;CHAR(10),IF(AV103="","",IF(COUNTIF('Source Data (Hidden)'!$Q$3:$Q$6,AV103)&lt;&gt;1,"Invalid input for 'Does the Portfolio Company have a long-term net zero goal' - Please ensure that you have selected a valid response using the drop-down list available in the corresponding column in the EDCI Data tab. " &amp; CHAR(10),"")))</f>
        <v/>
      </c>
      <c r="DM103" s="230" t="str">
        <f t="shared" si="137"/>
        <v/>
      </c>
      <c r="DN103" s="230" t="str">
        <f t="shared" si="138"/>
        <v/>
      </c>
      <c r="DO103" s="230" t="str">
        <f t="shared" si="139"/>
        <v/>
      </c>
      <c r="DP103" s="230"/>
      <c r="DQ103" s="230" t="str">
        <f t="shared" si="140"/>
        <v/>
      </c>
      <c r="DR103" s="230" t="str">
        <f t="shared" si="141"/>
        <v/>
      </c>
      <c r="DS103" s="230" t="str">
        <f t="shared" si="142"/>
        <v/>
      </c>
      <c r="DT103" s="230" t="str">
        <f t="shared" si="143"/>
        <v/>
      </c>
      <c r="DU103" s="230" t="str">
        <f t="shared" si="144"/>
        <v/>
      </c>
      <c r="DV103" s="230" t="str">
        <f t="shared" si="145"/>
        <v/>
      </c>
      <c r="DW103" s="230" t="str">
        <f t="shared" si="146"/>
        <v/>
      </c>
      <c r="DX103" s="230" t="str">
        <f t="shared" si="147"/>
        <v/>
      </c>
      <c r="DY103" s="230" t="str">
        <f t="shared" si="148"/>
        <v/>
      </c>
      <c r="DZ103" s="230" t="str">
        <f t="shared" si="149"/>
        <v/>
      </c>
      <c r="EA103" s="230" t="str">
        <f t="shared" si="150"/>
        <v/>
      </c>
      <c r="EB103" s="230" t="str">
        <f t="shared" si="151"/>
        <v/>
      </c>
      <c r="EC103" s="284" t="str">
        <f t="shared" si="152"/>
        <v/>
      </c>
      <c r="ED103" s="284" t="str">
        <f t="shared" si="153"/>
        <v/>
      </c>
      <c r="EE103" s="230" t="str">
        <f t="shared" si="154"/>
        <v/>
      </c>
      <c r="EF103" s="230" t="str">
        <f>IF(COUNTIFS($BR$10:$BR$259,$BR103,$E$10:$E$259,$E103)&lt;&gt;COUNTIFS($BR$10:$BR$259,$BR103,$E$10:$E$259,$E103,BP$10:BP$259,BP103),EF$8&amp;" for this company in this year is inconsistent across funds, please update accordingly. "&amp;CHAR(10),IF(AND(BP103="",BQ103=""),"",IF(OR(AND(BQ103&lt;&gt;"",BP103&lt;&gt;"",BP103&lt;&gt;"Y"),AND(BQ103&lt;&gt;"",BP103=""),COUNTIF('Source Data (Hidden)'!$S$3:$S$4,BP103)&lt;&gt;1),"Invalid input for 'Do you conduct an employee survey' - Please ensure the input is either Y or N or leave blank if data is not available. If you have reported a % response rate to employee survey then the input for this metric should be Y. " &amp; CHAR(10),"")))</f>
        <v/>
      </c>
      <c r="EG103" s="230" t="str">
        <f t="shared" si="155"/>
        <v/>
      </c>
    </row>
    <row r="104" spans="1:137" s="154" customFormat="1" ht="60" customHeight="1" x14ac:dyDescent="0.35">
      <c r="A104" s="153"/>
      <c r="B104" s="212" t="str">
        <f t="shared" ca="1" si="102"/>
        <v/>
      </c>
      <c r="C104" s="213" t="str">
        <f>IF('EDCI Data'!B104="","",'EDCI Data'!B104)</f>
        <v/>
      </c>
      <c r="D104" s="214" t="str">
        <f>IF('EDCI Data'!C104="","",'EDCI Data'!C104)</f>
        <v/>
      </c>
      <c r="E104" s="215" t="str">
        <f>IF('EDCI Data'!D104="","",'EDCI Data'!D104)</f>
        <v/>
      </c>
      <c r="F104" s="216" t="str">
        <f>IF('EDCI Data'!E104="","",'EDCI Data'!E104)</f>
        <v/>
      </c>
      <c r="G104" s="213" t="str">
        <f>IF('EDCI Data'!F104="","",'EDCI Data'!F104)</f>
        <v/>
      </c>
      <c r="H104" s="213" t="str">
        <f>IF('EDCI Data'!G104="","",'EDCI Data'!G104)</f>
        <v/>
      </c>
      <c r="I104" s="213" t="str">
        <f>IF('EDCI Data'!H104="","",'EDCI Data'!H104)</f>
        <v/>
      </c>
      <c r="J104" s="213" t="str">
        <f>IF('EDCI Data'!I104="","",'EDCI Data'!I104)</f>
        <v/>
      </c>
      <c r="K104" s="213" t="str">
        <f>IF('EDCI Data'!J104="","",'EDCI Data'!J104)</f>
        <v/>
      </c>
      <c r="L104" s="213" t="str">
        <f>IF('EDCI Data'!K104="","",'EDCI Data'!K104)</f>
        <v/>
      </c>
      <c r="M104" s="217" t="str">
        <f>IF('EDCI Data'!L104="","",'EDCI Data'!L104)</f>
        <v/>
      </c>
      <c r="N104" s="217" t="str">
        <f>IF('EDCI Data'!M104="","",'EDCI Data'!M104)</f>
        <v/>
      </c>
      <c r="O104" s="213" t="str">
        <f>IF('EDCI Data'!N104="","",'EDCI Data'!N104)</f>
        <v/>
      </c>
      <c r="P104" s="213" t="str">
        <f>IF('EDCI Data'!O104="","",'EDCI Data'!O104)</f>
        <v/>
      </c>
      <c r="Q104" s="213" t="str">
        <f>IF('EDCI Data'!P104="","",'EDCI Data'!P104)</f>
        <v/>
      </c>
      <c r="R104" s="213" t="str">
        <f>IF('EDCI Data'!Q104="","",'EDCI Data'!Q104)</f>
        <v/>
      </c>
      <c r="S104" s="218" t="str">
        <f>IF('EDCI Data'!R104="","",'EDCI Data'!R104)</f>
        <v/>
      </c>
      <c r="T104" s="219" t="str">
        <f>IF('EDCI Data'!S104="","",'EDCI Data'!S104)</f>
        <v/>
      </c>
      <c r="U104" s="219" t="str">
        <f>IF('EDCI Data'!T104="","",'EDCI Data'!T104)</f>
        <v/>
      </c>
      <c r="V104" s="220" t="str">
        <f>IF('EDCI Data'!U104="","",'EDCI Data'!U104)</f>
        <v/>
      </c>
      <c r="W104" s="213" t="str">
        <f>IF('EDCI Data'!V104="","",'EDCI Data'!V104)</f>
        <v/>
      </c>
      <c r="X104" s="220" t="str">
        <f>IF('EDCI Data'!W104="","",'EDCI Data'!W104)</f>
        <v/>
      </c>
      <c r="Y104" s="213" t="str">
        <f>IF('EDCI Data'!X104="","",'EDCI Data'!X104)</f>
        <v/>
      </c>
      <c r="Z104" s="220" t="str">
        <f>IF('EDCI Data'!Y104="","",'EDCI Data'!Y104)</f>
        <v/>
      </c>
      <c r="AA104" s="213" t="str">
        <f>IF('EDCI Data'!Z104="","",'EDCI Data'!Z104)</f>
        <v/>
      </c>
      <c r="AB104" s="213" t="str">
        <f>IF('EDCI Data'!AA104="","",'EDCI Data'!AA104)</f>
        <v/>
      </c>
      <c r="AC104" s="213" t="str">
        <f>IF('EDCI Data'!AB104="","",'EDCI Data'!AB104)</f>
        <v/>
      </c>
      <c r="AD104" s="213" t="str">
        <f>IF('EDCI Data'!AC104="","",'EDCI Data'!AC104)</f>
        <v/>
      </c>
      <c r="AE104" s="213" t="str">
        <f>IF('EDCI Data'!AD104="","",'EDCI Data'!AD104)</f>
        <v/>
      </c>
      <c r="AF104" s="213" t="str">
        <f>IF('EDCI Data'!AE104="","",'EDCI Data'!AE104)</f>
        <v/>
      </c>
      <c r="AG104" s="213" t="str">
        <f>IF('EDCI Data'!AF104="","",'EDCI Data'!AF104)</f>
        <v/>
      </c>
      <c r="AH104" s="213" t="str">
        <f>IF('EDCI Data'!AG104="","",'EDCI Data'!AG104)</f>
        <v/>
      </c>
      <c r="AI104" s="213" t="str">
        <f>IF('EDCI Data'!AH104="","",'EDCI Data'!AH104)</f>
        <v/>
      </c>
      <c r="AJ104" s="213" t="str">
        <f>IF('EDCI Data'!AI104="","",'EDCI Data'!AI104)</f>
        <v/>
      </c>
      <c r="AK104" s="213" t="str">
        <f>IF('EDCI Data'!AJ104="","",'EDCI Data'!AJ104)</f>
        <v/>
      </c>
      <c r="AL104" s="213" t="str">
        <f>IF('EDCI Data'!AK104="","",'EDCI Data'!AK104)</f>
        <v/>
      </c>
      <c r="AM104" s="213" t="str">
        <f>IF('EDCI Data'!AL104="","",'EDCI Data'!AL104)</f>
        <v/>
      </c>
      <c r="AN104" s="213" t="str">
        <f>IF('EDCI Data'!AM104="","",'EDCI Data'!AM104)</f>
        <v/>
      </c>
      <c r="AO104" s="213" t="str">
        <f>IF('EDCI Data'!AN104="","",'EDCI Data'!AN104)</f>
        <v/>
      </c>
      <c r="AP104" s="213" t="str">
        <f>IF('EDCI Data'!AO104="","",'EDCI Data'!AO104)</f>
        <v/>
      </c>
      <c r="AQ104" s="213" t="str">
        <f>IF('EDCI Data'!AP104="","",'EDCI Data'!AP104)</f>
        <v/>
      </c>
      <c r="AR104" s="213" t="str">
        <f>IF('EDCI Data'!AQ104="","",'EDCI Data'!AQ104)</f>
        <v/>
      </c>
      <c r="AS104" s="213" t="str">
        <f>IF('EDCI Data'!AR104="","",'EDCI Data'!AR104)</f>
        <v/>
      </c>
      <c r="AT104" s="213" t="str">
        <f>IF('EDCI Data'!AS104="","",'EDCI Data'!AS104)</f>
        <v/>
      </c>
      <c r="AU104" s="213" t="str">
        <f>IF('EDCI Data'!AT104="","",'EDCI Data'!AT104)</f>
        <v/>
      </c>
      <c r="AV104" s="213" t="str">
        <f>IF('EDCI Data'!AU104="","",'EDCI Data'!AU104)</f>
        <v/>
      </c>
      <c r="AW104" s="213" t="str">
        <f>IF('EDCI Data'!AV104="","",'EDCI Data'!AV104)</f>
        <v/>
      </c>
      <c r="AX104" s="221" t="str">
        <f>IF('EDCI Data'!AW104="","",'EDCI Data'!AW104)</f>
        <v/>
      </c>
      <c r="AY104" s="221" t="str">
        <f>IF('EDCI Data'!AX104="","",'EDCI Data'!AX104)</f>
        <v/>
      </c>
      <c r="AZ104" s="222" t="str">
        <f t="shared" si="103"/>
        <v/>
      </c>
      <c r="BA104" s="223" t="str">
        <f>IF('EDCI Data'!AY104="","",'EDCI Data'!AY104)</f>
        <v/>
      </c>
      <c r="BB104" s="223" t="str">
        <f>IF('EDCI Data'!AZ104="","",'EDCI Data'!AZ104)</f>
        <v/>
      </c>
      <c r="BC104" s="223" t="str">
        <f>IF('EDCI Data'!BA104="","",'EDCI Data'!BA104)</f>
        <v/>
      </c>
      <c r="BD104" s="223" t="str">
        <f>IF('EDCI Data'!BB104="","",'EDCI Data'!BB104)</f>
        <v/>
      </c>
      <c r="BE104" s="223" t="str">
        <f>IF('EDCI Data'!BC104="","",'EDCI Data'!BC104)</f>
        <v/>
      </c>
      <c r="BF104" s="223" t="str">
        <f>IF('EDCI Data'!BD104="","",'EDCI Data'!BD104)</f>
        <v/>
      </c>
      <c r="BG104" s="223" t="str">
        <f>IF('EDCI Data'!BE104="","",'EDCI Data'!BE104)</f>
        <v/>
      </c>
      <c r="BH104" s="223" t="str">
        <f>IF('EDCI Data'!BF104="","",'EDCI Data'!BF104)</f>
        <v/>
      </c>
      <c r="BI104" s="224" t="str">
        <f>IF('EDCI Data'!BG104="","",'EDCI Data'!BG104)</f>
        <v/>
      </c>
      <c r="BJ104" s="225" t="str">
        <f>IF('EDCI Data'!S104="","",'EDCI Data'!S104)</f>
        <v/>
      </c>
      <c r="BK104" s="225" t="str">
        <f>IF('EDCI Data'!T104="","",'EDCI Data'!T104)</f>
        <v/>
      </c>
      <c r="BL104" s="224" t="str">
        <f>IF('EDCI Data'!BJ104="","",'EDCI Data'!BJ104)</f>
        <v/>
      </c>
      <c r="BM104" s="226" t="str">
        <f>IF('EDCI Data'!BK104="","",'EDCI Data'!BK104)</f>
        <v/>
      </c>
      <c r="BN104" s="226" t="str">
        <f>IF('EDCI Data'!BL104="","",'EDCI Data'!BL104)</f>
        <v/>
      </c>
      <c r="BO104" s="227" t="str">
        <f>IF('EDCI Data'!BM104="","",'EDCI Data'!BM104)</f>
        <v/>
      </c>
      <c r="BP104" s="228" t="str">
        <f>IF('EDCI Data'!BN104="","",'EDCI Data'!BN104)</f>
        <v/>
      </c>
      <c r="BQ104" s="229" t="str">
        <f>IF('EDCI Data'!BO104="","",'EDCI Data'!BO104)</f>
        <v/>
      </c>
      <c r="BR104" s="230" t="str">
        <f t="shared" si="104"/>
        <v/>
      </c>
      <c r="BS104" s="230" t="str">
        <f t="shared" si="105"/>
        <v/>
      </c>
      <c r="BT104" s="230" t="str">
        <f t="shared" si="106"/>
        <v/>
      </c>
      <c r="BU104" s="230" t="str">
        <f t="shared" si="107"/>
        <v/>
      </c>
      <c r="BV104" s="230" t="str">
        <f t="shared" si="108"/>
        <v/>
      </c>
      <c r="BW104" s="230" t="str">
        <f>IF(COUNTIFS($BR$10:$BR$259,$BR104,$E$10:$E$259,$E104)&lt;&gt;COUNTIFS($BR$10:$BR$259,$BR104,$E$10:$E$259,$E104,G$10:G$259,G104),BW$8&amp;" for this company in this year is inconsistent across funds, please update accordingly. "&amp;CHAR(10),IF(G104="","",IF(IFERROR(OR(INT(G104)&lt;&gt;G104,ISTEXT(G104),G104&gt;'Source Data (Hidden)'!$T$3),TRUE),"Invalid year of initial investment - Please ensure that the input is a year (not a date) and is not future dated. "&amp;CHAR(10),"")))</f>
        <v/>
      </c>
      <c r="BX104" s="230"/>
      <c r="BY104" s="230" t="str">
        <f>IF(COUNTIFS($BR$10:$BR$259,$BR104,$E$10:$E$259,$E104)&lt;&gt;COUNTIFS($BR$10:$BR$259,$BR104,$E$10:$E$259,$E104,I$10:I$259,I104),BY$8&amp;" for this company in this year is inconsistent across funds, please update accordingly. "&amp;CHAR(10),IF(I104="","",IF(COUNTIF('Source Data (Hidden)'!$A$3:$B$255,I104)=0,"Invalid country of domicile - Please enter a valid input using the drop-down in the 'Country of domicile' column in the EDCI Data tab. "&amp;CHAR(10),"")))</f>
        <v/>
      </c>
      <c r="BZ104" s="230" t="str">
        <f>IF(COUNTIFS($BR$10:$BR$259,$BR104,$E$10:$E$259,$E104)&lt;&gt;COUNTIFS($BR$10:$BR$259,$BR104,$E$10:$E$259,$E104,J$10:J$259,J104),BZ$8&amp;" for this company in this year is inconsistent across funds, please update accordingly. "&amp;CHAR(10),IF(J104="","",IF(COUNTIF('Source Data (Hidden)'!$A$3:$B$255,J104)=0,"Invalid primary country of operations - Please enter a valid input using the drop-down in the 'Primary country of operations' column in the EDCI Data tab and ensure that you have narrowed this down to 1 primary country of operations. "&amp;CHAR(10),"")))</f>
        <v/>
      </c>
      <c r="CA104" s="230" t="str">
        <f>IF(COUNTIFS($BR$10:$BR$259,$BR104,$E$10:$E$259,$E104)&lt;&gt;COUNTIFS($BR$10:$BR$259,$BR104,$E$10:$E$259,$E104,K$10:K$259,K104),CA$8&amp;" for this company in this year is inconsistent across funds, please update accordingly. "&amp;CHAR(10),IF(K104="","",IF(COUNTIF('Source Data (Hidden)'!$C$3:$C$4,K104)&lt;&gt;1,"Invalid company structure - Please classify the portfolio company as either 'Private' or 'Public'. "&amp;CHAR(10),"")))</f>
        <v/>
      </c>
      <c r="CB104" s="230" t="str">
        <f>IF(COUNTIFS($BR$10:$BR$259,$BR104,$E$10:$E$259,$E104)&lt;&gt;COUNTIFS($BR$10:$BR$259,$BR104,$E$10:$E$259,$E104,L$10:L$259,L104),CB$8&amp;" for this company in this year is inconsistent across funds, please update accordingly. "&amp;CHAR(10),IF(L104="","",IF(COUNTIF('Source Data (Hidden)'!$D$3:$D$5,L104)&lt;&gt;1,"Invalid growth stage of company - Please describe the growth stage of the company as either 'Venture', 'Growth' or 'Buyout'. " &amp; CHAR(10),"")))</f>
        <v/>
      </c>
      <c r="CC104" s="230" t="str">
        <f t="shared" si="109"/>
        <v/>
      </c>
      <c r="CD104" s="283" t="str">
        <f t="shared" si="110"/>
        <v/>
      </c>
      <c r="CE104" s="230" t="str">
        <f>IF(COUNTIFS($BR$10:$BR$259,$BR104,$E$10:$E$259,$E104)&lt;&gt;COUNTIFS($BR$10:$BR$259,$BR104,$E$10:$E$259,$E104,O$10:O$259,O104),CE$8&amp;" for this company in this year is inconsistent across funds, please update accordingly. "&amp;CHAR(10),IF(O104="","",IF(COUNTIF('Source Data (Hidden)'!$G$3:$G$13,O104)&lt;&gt;1,"Invalid sector of operations SICS name - Please ensure that you have selected a valid sector of operations using the drop-down list available in the corresponding column in the EDCI Data tab. " &amp; CHAR(10),"")))</f>
        <v/>
      </c>
      <c r="CF104" s="230" t="str">
        <f t="shared" ca="1" si="111"/>
        <v/>
      </c>
      <c r="CG104" s="230" t="str">
        <f t="shared" ca="1" si="112"/>
        <v/>
      </c>
      <c r="CH104" s="230" t="str">
        <f>IF(COUNTIFS($BR$10:$BR$259,$BR104,$E$10:$E$259,$E104)&lt;&gt;COUNTIFS($BR$10:$BR$259,$BR104,$E$10:$E$259,$E104,R$10:R$259,R104),CH$8&amp;" for this company in this year is inconsistent across funds, please update accordingly. "&amp;CHAR(10),IF(R104="","",IF(COUNTIF('Source Data (Hidden)'!$F$3:$F$183,R104)&lt;&gt;1,"Invalid currency input - Please ensure that the currency entered is a monetary unit described using three letter code (ISO 4217 code). " &amp; CHAR(10),"")))</f>
        <v/>
      </c>
      <c r="CI104" s="230" t="str">
        <f t="shared" si="113"/>
        <v/>
      </c>
      <c r="CJ104" s="230" t="str">
        <f t="shared" si="114"/>
        <v/>
      </c>
      <c r="CK104" s="230" t="str">
        <f t="shared" si="115"/>
        <v/>
      </c>
      <c r="CL104" s="230" t="str">
        <f t="shared" si="116"/>
        <v/>
      </c>
      <c r="CM104" s="230" t="str">
        <f>IF(COUNTIFS($BR$10:$BR$259,$BR104,$E$10:$E$259,$E104)&lt;&gt;COUNTIFS($BR$10:$BR$259,$BR104,$E$10:$E$259,$E104,W$10:W$259,W104),CM$8&amp;" for this company in this year is inconsistent across funds, please update accordingly. "&amp;CHAR(10),IF(W104="","",IF(COUNTIF('Source Data (Hidden)'!$L$3:$L$6,W104)&lt;&gt;1,"Invalid input for Scope 1 Methodology - Please choose one of the options from the drop-down list in the corresponding column in the EDCI Data tab. " &amp; CHAR(10),"")))</f>
        <v/>
      </c>
      <c r="CN104" s="230" t="str">
        <f t="shared" si="117"/>
        <v/>
      </c>
      <c r="CO104" s="230" t="str">
        <f>IF(COUNTIFS($BR$10:$BR$259,$BR104,$E$10:$E$259,$E104)&lt;&gt;COUNTIFS($BR$10:$BR$259,$BR104,$E$10:$E$259,$E104,Y$10:Y$259,Y104),CO$8&amp;" for this company in this year is inconsistent across funds, please update accordingly. "&amp;CHAR(10),IF(Y104="","",IF(COUNTIF('Source Data (Hidden)'!$M$3:$M$5,Y104)&lt;&gt;1,"Invalid input for Scope 2 Methodology - Please choose one of the options from the drop-down list in the corresponding column in the EDCI Data tab. " &amp; CHAR(10),"")))</f>
        <v/>
      </c>
      <c r="CP104" s="230" t="str">
        <f t="shared" si="118"/>
        <v/>
      </c>
      <c r="CQ104" s="230" t="str">
        <f>IF(COUNTIFS($BR$10:$BR$259,$BR104,$E$10:$E$259,$E104)&lt;&gt;COUNTIFS($BR$10:$BR$259,$BR104,$E$10:$E$259,$E104,AA$10:AA$259,AA104),CQ$8&amp;" for this company in this year is inconsistent across funds, please update accordingly. "&amp;CHAR(10),IF(AA104="","",IF(COUNTIF('Source Data (Hidden)'!$N$3:$N$6,AA104)&lt;&gt;1,"Invalid input for Scope 3 Methodology - Please choose one of the options from the drop-down list in the corresponding column in the EDCI Data tab. " &amp; CHAR(10),"")))</f>
        <v/>
      </c>
      <c r="CR104" s="230" t="str">
        <f t="shared" si="119"/>
        <v/>
      </c>
      <c r="CS104" s="230" t="str">
        <f t="shared" si="120"/>
        <v/>
      </c>
      <c r="CT104" s="230" t="str">
        <f t="shared" si="121"/>
        <v/>
      </c>
      <c r="CU104" s="230" t="str">
        <f t="shared" si="122"/>
        <v/>
      </c>
      <c r="CV104" s="230" t="str">
        <f t="shared" si="123"/>
        <v/>
      </c>
      <c r="CW104" s="230" t="str">
        <f t="shared" si="124"/>
        <v/>
      </c>
      <c r="CX104" s="230" t="str">
        <f t="shared" si="125"/>
        <v/>
      </c>
      <c r="CY104" s="230" t="str">
        <f t="shared" si="126"/>
        <v/>
      </c>
      <c r="CZ104" s="230" t="str">
        <f t="shared" si="127"/>
        <v/>
      </c>
      <c r="DA104" s="230" t="str">
        <f t="shared" si="128"/>
        <v/>
      </c>
      <c r="DB104" s="230" t="str">
        <f t="shared" si="129"/>
        <v/>
      </c>
      <c r="DC104" s="230" t="str">
        <f t="shared" si="130"/>
        <v/>
      </c>
      <c r="DD104" s="230" t="str">
        <f t="shared" si="131"/>
        <v/>
      </c>
      <c r="DE104" s="230" t="str">
        <f t="shared" si="132"/>
        <v/>
      </c>
      <c r="DF104" s="230" t="str">
        <f t="shared" si="133"/>
        <v/>
      </c>
      <c r="DG104" s="230" t="str">
        <f t="shared" si="134"/>
        <v/>
      </c>
      <c r="DH104" s="283" t="str">
        <f t="shared" si="135"/>
        <v/>
      </c>
      <c r="DI104" s="230" t="str">
        <f t="shared" si="136"/>
        <v/>
      </c>
      <c r="DJ104" s="230" t="str">
        <f>IF(COUNTIFS($BR$10:$BR$259,$BR104,$E$10:$E$259,$E104)&lt;&gt;COUNTIFS($BR$10:$BR$259,$BR104,$E$10:$E$259,$E104,AT$10:AT$259,AT104),DJ$8&amp;" for this company in this year is inconsistent across funds, please update accordingly. "&amp;CHAR(10),IF(AT104="","",IF(COUNTIF('Source Data (Hidden)'!$O$3:$O$5,AT104)&lt;&gt;1,"Invalid input for 'Does this Portco have a decarbonization strategy/plan in place' - Please ensure that you have selected a valid response using the drop-down list available in the corresponding column in the EDCI Data tab. " &amp; CHAR(10),"")))</f>
        <v/>
      </c>
      <c r="DK104" s="230" t="str">
        <f>IF(COUNTIFS($BR$10:$BR$259,$BR104,$E$10:$E$259,$E104)&lt;&gt;COUNTIFS($BR$10:$BR$259,$BR104,$E$10:$E$259,$E104,AU$10:AU$259,AU104),DK$8&amp;" for this company in this year is inconsistent across funds, please update accordingly. "&amp;CHAR(10),IF(AU104="","",IF(COUNTIF('Source Data (Hidden)'!$P$3:$P$5,AU104)&lt;&gt;1,"Invalid input for 'Does the Portfolio Company have a short-term GHG emission reduction target' - Please ensure you have selected a valid response using the drop-down list available in the corresponding column in the EDCI Data tab. " &amp; CHAR(10),"")))</f>
        <v/>
      </c>
      <c r="DL104" s="230" t="str">
        <f>IF(COUNTIFS($BR$10:$BR$259,$BR104,$E$10:$E$259,$E104)&lt;&gt;COUNTIFS($BR$10:$BR$259,$BR104,$E$10:$E$259,$E104,AV$10:AV$259,AV104),DL$8&amp;" for this company in this year is inconsistent across funds, please update accordingly. "&amp;CHAR(10),IF(AV104="","",IF(COUNTIF('Source Data (Hidden)'!$Q$3:$Q$6,AV104)&lt;&gt;1,"Invalid input for 'Does the Portfolio Company have a long-term net zero goal' - Please ensure that you have selected a valid response using the drop-down list available in the corresponding column in the EDCI Data tab. " &amp; CHAR(10),"")))</f>
        <v/>
      </c>
      <c r="DM104" s="230" t="str">
        <f t="shared" si="137"/>
        <v/>
      </c>
      <c r="DN104" s="230" t="str">
        <f t="shared" si="138"/>
        <v/>
      </c>
      <c r="DO104" s="230" t="str">
        <f t="shared" si="139"/>
        <v/>
      </c>
      <c r="DP104" s="230"/>
      <c r="DQ104" s="230" t="str">
        <f t="shared" si="140"/>
        <v/>
      </c>
      <c r="DR104" s="230" t="str">
        <f t="shared" si="141"/>
        <v/>
      </c>
      <c r="DS104" s="230" t="str">
        <f t="shared" si="142"/>
        <v/>
      </c>
      <c r="DT104" s="230" t="str">
        <f t="shared" si="143"/>
        <v/>
      </c>
      <c r="DU104" s="230" t="str">
        <f t="shared" si="144"/>
        <v/>
      </c>
      <c r="DV104" s="230" t="str">
        <f t="shared" si="145"/>
        <v/>
      </c>
      <c r="DW104" s="230" t="str">
        <f t="shared" si="146"/>
        <v/>
      </c>
      <c r="DX104" s="230" t="str">
        <f t="shared" si="147"/>
        <v/>
      </c>
      <c r="DY104" s="230" t="str">
        <f t="shared" si="148"/>
        <v/>
      </c>
      <c r="DZ104" s="230" t="str">
        <f t="shared" si="149"/>
        <v/>
      </c>
      <c r="EA104" s="230" t="str">
        <f t="shared" si="150"/>
        <v/>
      </c>
      <c r="EB104" s="230" t="str">
        <f t="shared" si="151"/>
        <v/>
      </c>
      <c r="EC104" s="284" t="str">
        <f t="shared" si="152"/>
        <v/>
      </c>
      <c r="ED104" s="284" t="str">
        <f t="shared" si="153"/>
        <v/>
      </c>
      <c r="EE104" s="230" t="str">
        <f t="shared" si="154"/>
        <v/>
      </c>
      <c r="EF104" s="230" t="str">
        <f>IF(COUNTIFS($BR$10:$BR$259,$BR104,$E$10:$E$259,$E104)&lt;&gt;COUNTIFS($BR$10:$BR$259,$BR104,$E$10:$E$259,$E104,BP$10:BP$259,BP104),EF$8&amp;" for this company in this year is inconsistent across funds, please update accordingly. "&amp;CHAR(10),IF(AND(BP104="",BQ104=""),"",IF(OR(AND(BQ104&lt;&gt;"",BP104&lt;&gt;"",BP104&lt;&gt;"Y"),AND(BQ104&lt;&gt;"",BP104=""),COUNTIF('Source Data (Hidden)'!$S$3:$S$4,BP104)&lt;&gt;1),"Invalid input for 'Do you conduct an employee survey' - Please ensure the input is either Y or N or leave blank if data is not available. If you have reported a % response rate to employee survey then the input for this metric should be Y. " &amp; CHAR(10),"")))</f>
        <v/>
      </c>
      <c r="EG104" s="230" t="str">
        <f t="shared" si="155"/>
        <v/>
      </c>
    </row>
    <row r="105" spans="1:137" s="154" customFormat="1" ht="60" customHeight="1" x14ac:dyDescent="0.35">
      <c r="A105" s="153"/>
      <c r="B105" s="212" t="str">
        <f t="shared" ca="1" si="102"/>
        <v/>
      </c>
      <c r="C105" s="213" t="str">
        <f>IF('EDCI Data'!B105="","",'EDCI Data'!B105)</f>
        <v/>
      </c>
      <c r="D105" s="214" t="str">
        <f>IF('EDCI Data'!C105="","",'EDCI Data'!C105)</f>
        <v/>
      </c>
      <c r="E105" s="215" t="str">
        <f>IF('EDCI Data'!D105="","",'EDCI Data'!D105)</f>
        <v/>
      </c>
      <c r="F105" s="216" t="str">
        <f>IF('EDCI Data'!E105="","",'EDCI Data'!E105)</f>
        <v/>
      </c>
      <c r="G105" s="213" t="str">
        <f>IF('EDCI Data'!F105="","",'EDCI Data'!F105)</f>
        <v/>
      </c>
      <c r="H105" s="213" t="str">
        <f>IF('EDCI Data'!G105="","",'EDCI Data'!G105)</f>
        <v/>
      </c>
      <c r="I105" s="213" t="str">
        <f>IF('EDCI Data'!H105="","",'EDCI Data'!H105)</f>
        <v/>
      </c>
      <c r="J105" s="213" t="str">
        <f>IF('EDCI Data'!I105="","",'EDCI Data'!I105)</f>
        <v/>
      </c>
      <c r="K105" s="213" t="str">
        <f>IF('EDCI Data'!J105="","",'EDCI Data'!J105)</f>
        <v/>
      </c>
      <c r="L105" s="213" t="str">
        <f>IF('EDCI Data'!K105="","",'EDCI Data'!K105)</f>
        <v/>
      </c>
      <c r="M105" s="217" t="str">
        <f>IF('EDCI Data'!L105="","",'EDCI Data'!L105)</f>
        <v/>
      </c>
      <c r="N105" s="217" t="str">
        <f>IF('EDCI Data'!M105="","",'EDCI Data'!M105)</f>
        <v/>
      </c>
      <c r="O105" s="213" t="str">
        <f>IF('EDCI Data'!N105="","",'EDCI Data'!N105)</f>
        <v/>
      </c>
      <c r="P105" s="213" t="str">
        <f>IF('EDCI Data'!O105="","",'EDCI Data'!O105)</f>
        <v/>
      </c>
      <c r="Q105" s="213" t="str">
        <f>IF('EDCI Data'!P105="","",'EDCI Data'!P105)</f>
        <v/>
      </c>
      <c r="R105" s="213" t="str">
        <f>IF('EDCI Data'!Q105="","",'EDCI Data'!Q105)</f>
        <v/>
      </c>
      <c r="S105" s="218" t="str">
        <f>IF('EDCI Data'!R105="","",'EDCI Data'!R105)</f>
        <v/>
      </c>
      <c r="T105" s="219" t="str">
        <f>IF('EDCI Data'!S105="","",'EDCI Data'!S105)</f>
        <v/>
      </c>
      <c r="U105" s="219" t="str">
        <f>IF('EDCI Data'!T105="","",'EDCI Data'!T105)</f>
        <v/>
      </c>
      <c r="V105" s="220" t="str">
        <f>IF('EDCI Data'!U105="","",'EDCI Data'!U105)</f>
        <v/>
      </c>
      <c r="W105" s="213" t="str">
        <f>IF('EDCI Data'!V105="","",'EDCI Data'!V105)</f>
        <v/>
      </c>
      <c r="X105" s="220" t="str">
        <f>IF('EDCI Data'!W105="","",'EDCI Data'!W105)</f>
        <v/>
      </c>
      <c r="Y105" s="213" t="str">
        <f>IF('EDCI Data'!X105="","",'EDCI Data'!X105)</f>
        <v/>
      </c>
      <c r="Z105" s="220" t="str">
        <f>IF('EDCI Data'!Y105="","",'EDCI Data'!Y105)</f>
        <v/>
      </c>
      <c r="AA105" s="213" t="str">
        <f>IF('EDCI Data'!Z105="","",'EDCI Data'!Z105)</f>
        <v/>
      </c>
      <c r="AB105" s="213" t="str">
        <f>IF('EDCI Data'!AA105="","",'EDCI Data'!AA105)</f>
        <v/>
      </c>
      <c r="AC105" s="213" t="str">
        <f>IF('EDCI Data'!AB105="","",'EDCI Data'!AB105)</f>
        <v/>
      </c>
      <c r="AD105" s="213" t="str">
        <f>IF('EDCI Data'!AC105="","",'EDCI Data'!AC105)</f>
        <v/>
      </c>
      <c r="AE105" s="213" t="str">
        <f>IF('EDCI Data'!AD105="","",'EDCI Data'!AD105)</f>
        <v/>
      </c>
      <c r="AF105" s="213" t="str">
        <f>IF('EDCI Data'!AE105="","",'EDCI Data'!AE105)</f>
        <v/>
      </c>
      <c r="AG105" s="213" t="str">
        <f>IF('EDCI Data'!AF105="","",'EDCI Data'!AF105)</f>
        <v/>
      </c>
      <c r="AH105" s="213" t="str">
        <f>IF('EDCI Data'!AG105="","",'EDCI Data'!AG105)</f>
        <v/>
      </c>
      <c r="AI105" s="213" t="str">
        <f>IF('EDCI Data'!AH105="","",'EDCI Data'!AH105)</f>
        <v/>
      </c>
      <c r="AJ105" s="213" t="str">
        <f>IF('EDCI Data'!AI105="","",'EDCI Data'!AI105)</f>
        <v/>
      </c>
      <c r="AK105" s="213" t="str">
        <f>IF('EDCI Data'!AJ105="","",'EDCI Data'!AJ105)</f>
        <v/>
      </c>
      <c r="AL105" s="213" t="str">
        <f>IF('EDCI Data'!AK105="","",'EDCI Data'!AK105)</f>
        <v/>
      </c>
      <c r="AM105" s="213" t="str">
        <f>IF('EDCI Data'!AL105="","",'EDCI Data'!AL105)</f>
        <v/>
      </c>
      <c r="AN105" s="213" t="str">
        <f>IF('EDCI Data'!AM105="","",'EDCI Data'!AM105)</f>
        <v/>
      </c>
      <c r="AO105" s="213" t="str">
        <f>IF('EDCI Data'!AN105="","",'EDCI Data'!AN105)</f>
        <v/>
      </c>
      <c r="AP105" s="213" t="str">
        <f>IF('EDCI Data'!AO105="","",'EDCI Data'!AO105)</f>
        <v/>
      </c>
      <c r="AQ105" s="213" t="str">
        <f>IF('EDCI Data'!AP105="","",'EDCI Data'!AP105)</f>
        <v/>
      </c>
      <c r="AR105" s="213" t="str">
        <f>IF('EDCI Data'!AQ105="","",'EDCI Data'!AQ105)</f>
        <v/>
      </c>
      <c r="AS105" s="213" t="str">
        <f>IF('EDCI Data'!AR105="","",'EDCI Data'!AR105)</f>
        <v/>
      </c>
      <c r="AT105" s="213" t="str">
        <f>IF('EDCI Data'!AS105="","",'EDCI Data'!AS105)</f>
        <v/>
      </c>
      <c r="AU105" s="213" t="str">
        <f>IF('EDCI Data'!AT105="","",'EDCI Data'!AT105)</f>
        <v/>
      </c>
      <c r="AV105" s="213" t="str">
        <f>IF('EDCI Data'!AU105="","",'EDCI Data'!AU105)</f>
        <v/>
      </c>
      <c r="AW105" s="213" t="str">
        <f>IF('EDCI Data'!AV105="","",'EDCI Data'!AV105)</f>
        <v/>
      </c>
      <c r="AX105" s="221" t="str">
        <f>IF('EDCI Data'!AW105="","",'EDCI Data'!AW105)</f>
        <v/>
      </c>
      <c r="AY105" s="221" t="str">
        <f>IF('EDCI Data'!AX105="","",'EDCI Data'!AX105)</f>
        <v/>
      </c>
      <c r="AZ105" s="222" t="str">
        <f t="shared" si="103"/>
        <v/>
      </c>
      <c r="BA105" s="223" t="str">
        <f>IF('EDCI Data'!AY105="","",'EDCI Data'!AY105)</f>
        <v/>
      </c>
      <c r="BB105" s="223" t="str">
        <f>IF('EDCI Data'!AZ105="","",'EDCI Data'!AZ105)</f>
        <v/>
      </c>
      <c r="BC105" s="223" t="str">
        <f>IF('EDCI Data'!BA105="","",'EDCI Data'!BA105)</f>
        <v/>
      </c>
      <c r="BD105" s="223" t="str">
        <f>IF('EDCI Data'!BB105="","",'EDCI Data'!BB105)</f>
        <v/>
      </c>
      <c r="BE105" s="223" t="str">
        <f>IF('EDCI Data'!BC105="","",'EDCI Data'!BC105)</f>
        <v/>
      </c>
      <c r="BF105" s="223" t="str">
        <f>IF('EDCI Data'!BD105="","",'EDCI Data'!BD105)</f>
        <v/>
      </c>
      <c r="BG105" s="223" t="str">
        <f>IF('EDCI Data'!BE105="","",'EDCI Data'!BE105)</f>
        <v/>
      </c>
      <c r="BH105" s="223" t="str">
        <f>IF('EDCI Data'!BF105="","",'EDCI Data'!BF105)</f>
        <v/>
      </c>
      <c r="BI105" s="224" t="str">
        <f>IF('EDCI Data'!BG105="","",'EDCI Data'!BG105)</f>
        <v/>
      </c>
      <c r="BJ105" s="225" t="str">
        <f>IF('EDCI Data'!S105="","",'EDCI Data'!S105)</f>
        <v/>
      </c>
      <c r="BK105" s="225" t="str">
        <f>IF('EDCI Data'!T105="","",'EDCI Data'!T105)</f>
        <v/>
      </c>
      <c r="BL105" s="224" t="str">
        <f>IF('EDCI Data'!BJ105="","",'EDCI Data'!BJ105)</f>
        <v/>
      </c>
      <c r="BM105" s="226" t="str">
        <f>IF('EDCI Data'!BK105="","",'EDCI Data'!BK105)</f>
        <v/>
      </c>
      <c r="BN105" s="226" t="str">
        <f>IF('EDCI Data'!BL105="","",'EDCI Data'!BL105)</f>
        <v/>
      </c>
      <c r="BO105" s="227" t="str">
        <f>IF('EDCI Data'!BM105="","",'EDCI Data'!BM105)</f>
        <v/>
      </c>
      <c r="BP105" s="228" t="str">
        <f>IF('EDCI Data'!BN105="","",'EDCI Data'!BN105)</f>
        <v/>
      </c>
      <c r="BQ105" s="229" t="str">
        <f>IF('EDCI Data'!BO105="","",'EDCI Data'!BO105)</f>
        <v/>
      </c>
      <c r="BR105" s="230" t="str">
        <f t="shared" si="104"/>
        <v/>
      </c>
      <c r="BS105" s="230" t="str">
        <f t="shared" si="105"/>
        <v/>
      </c>
      <c r="BT105" s="230" t="str">
        <f t="shared" si="106"/>
        <v/>
      </c>
      <c r="BU105" s="230" t="str">
        <f t="shared" si="107"/>
        <v/>
      </c>
      <c r="BV105" s="230" t="str">
        <f t="shared" si="108"/>
        <v/>
      </c>
      <c r="BW105" s="230" t="str">
        <f>IF(COUNTIFS($BR$10:$BR$259,$BR105,$E$10:$E$259,$E105)&lt;&gt;COUNTIFS($BR$10:$BR$259,$BR105,$E$10:$E$259,$E105,G$10:G$259,G105),BW$8&amp;" for this company in this year is inconsistent across funds, please update accordingly. "&amp;CHAR(10),IF(G105="","",IF(IFERROR(OR(INT(G105)&lt;&gt;G105,ISTEXT(G105),G105&gt;'Source Data (Hidden)'!$T$3),TRUE),"Invalid year of initial investment - Please ensure that the input is a year (not a date) and is not future dated. "&amp;CHAR(10),"")))</f>
        <v/>
      </c>
      <c r="BX105" s="230"/>
      <c r="BY105" s="230" t="str">
        <f>IF(COUNTIFS($BR$10:$BR$259,$BR105,$E$10:$E$259,$E105)&lt;&gt;COUNTIFS($BR$10:$BR$259,$BR105,$E$10:$E$259,$E105,I$10:I$259,I105),BY$8&amp;" for this company in this year is inconsistent across funds, please update accordingly. "&amp;CHAR(10),IF(I105="","",IF(COUNTIF('Source Data (Hidden)'!$A$3:$B$255,I105)=0,"Invalid country of domicile - Please enter a valid input using the drop-down in the 'Country of domicile' column in the EDCI Data tab. "&amp;CHAR(10),"")))</f>
        <v/>
      </c>
      <c r="BZ105" s="230" t="str">
        <f>IF(COUNTIFS($BR$10:$BR$259,$BR105,$E$10:$E$259,$E105)&lt;&gt;COUNTIFS($BR$10:$BR$259,$BR105,$E$10:$E$259,$E105,J$10:J$259,J105),BZ$8&amp;" for this company in this year is inconsistent across funds, please update accordingly. "&amp;CHAR(10),IF(J105="","",IF(COUNTIF('Source Data (Hidden)'!$A$3:$B$255,J105)=0,"Invalid primary country of operations - Please enter a valid input using the drop-down in the 'Primary country of operations' column in the EDCI Data tab and ensure that you have narrowed this down to 1 primary country of operations. "&amp;CHAR(10),"")))</f>
        <v/>
      </c>
      <c r="CA105" s="230" t="str">
        <f>IF(COUNTIFS($BR$10:$BR$259,$BR105,$E$10:$E$259,$E105)&lt;&gt;COUNTIFS($BR$10:$BR$259,$BR105,$E$10:$E$259,$E105,K$10:K$259,K105),CA$8&amp;" for this company in this year is inconsistent across funds, please update accordingly. "&amp;CHAR(10),IF(K105="","",IF(COUNTIF('Source Data (Hidden)'!$C$3:$C$4,K105)&lt;&gt;1,"Invalid company structure - Please classify the portfolio company as either 'Private' or 'Public'. "&amp;CHAR(10),"")))</f>
        <v/>
      </c>
      <c r="CB105" s="230" t="str">
        <f>IF(COUNTIFS($BR$10:$BR$259,$BR105,$E$10:$E$259,$E105)&lt;&gt;COUNTIFS($BR$10:$BR$259,$BR105,$E$10:$E$259,$E105,L$10:L$259,L105),CB$8&amp;" for this company in this year is inconsistent across funds, please update accordingly. "&amp;CHAR(10),IF(L105="","",IF(COUNTIF('Source Data (Hidden)'!$D$3:$D$5,L105)&lt;&gt;1,"Invalid growth stage of company - Please describe the growth stage of the company as either 'Venture', 'Growth' or 'Buyout'. " &amp; CHAR(10),"")))</f>
        <v/>
      </c>
      <c r="CC105" s="230" t="str">
        <f t="shared" si="109"/>
        <v/>
      </c>
      <c r="CD105" s="283" t="str">
        <f t="shared" si="110"/>
        <v/>
      </c>
      <c r="CE105" s="230" t="str">
        <f>IF(COUNTIFS($BR$10:$BR$259,$BR105,$E$10:$E$259,$E105)&lt;&gt;COUNTIFS($BR$10:$BR$259,$BR105,$E$10:$E$259,$E105,O$10:O$259,O105),CE$8&amp;" for this company in this year is inconsistent across funds, please update accordingly. "&amp;CHAR(10),IF(O105="","",IF(COUNTIF('Source Data (Hidden)'!$G$3:$G$13,O105)&lt;&gt;1,"Invalid sector of operations SICS name - Please ensure that you have selected a valid sector of operations using the drop-down list available in the corresponding column in the EDCI Data tab. " &amp; CHAR(10),"")))</f>
        <v/>
      </c>
      <c r="CF105" s="230" t="str">
        <f t="shared" ca="1" si="111"/>
        <v/>
      </c>
      <c r="CG105" s="230" t="str">
        <f t="shared" ca="1" si="112"/>
        <v/>
      </c>
      <c r="CH105" s="230" t="str">
        <f>IF(COUNTIFS($BR$10:$BR$259,$BR105,$E$10:$E$259,$E105)&lt;&gt;COUNTIFS($BR$10:$BR$259,$BR105,$E$10:$E$259,$E105,R$10:R$259,R105),CH$8&amp;" for this company in this year is inconsistent across funds, please update accordingly. "&amp;CHAR(10),IF(R105="","",IF(COUNTIF('Source Data (Hidden)'!$F$3:$F$183,R105)&lt;&gt;1,"Invalid currency input - Please ensure that the currency entered is a monetary unit described using three letter code (ISO 4217 code). " &amp; CHAR(10),"")))</f>
        <v/>
      </c>
      <c r="CI105" s="230" t="str">
        <f t="shared" si="113"/>
        <v/>
      </c>
      <c r="CJ105" s="230" t="str">
        <f t="shared" si="114"/>
        <v/>
      </c>
      <c r="CK105" s="230" t="str">
        <f t="shared" si="115"/>
        <v/>
      </c>
      <c r="CL105" s="230" t="str">
        <f t="shared" si="116"/>
        <v/>
      </c>
      <c r="CM105" s="230" t="str">
        <f>IF(COUNTIFS($BR$10:$BR$259,$BR105,$E$10:$E$259,$E105)&lt;&gt;COUNTIFS($BR$10:$BR$259,$BR105,$E$10:$E$259,$E105,W$10:W$259,W105),CM$8&amp;" for this company in this year is inconsistent across funds, please update accordingly. "&amp;CHAR(10),IF(W105="","",IF(COUNTIF('Source Data (Hidden)'!$L$3:$L$6,W105)&lt;&gt;1,"Invalid input for Scope 1 Methodology - Please choose one of the options from the drop-down list in the corresponding column in the EDCI Data tab. " &amp; CHAR(10),"")))</f>
        <v/>
      </c>
      <c r="CN105" s="230" t="str">
        <f t="shared" si="117"/>
        <v/>
      </c>
      <c r="CO105" s="230" t="str">
        <f>IF(COUNTIFS($BR$10:$BR$259,$BR105,$E$10:$E$259,$E105)&lt;&gt;COUNTIFS($BR$10:$BR$259,$BR105,$E$10:$E$259,$E105,Y$10:Y$259,Y105),CO$8&amp;" for this company in this year is inconsistent across funds, please update accordingly. "&amp;CHAR(10),IF(Y105="","",IF(COUNTIF('Source Data (Hidden)'!$M$3:$M$5,Y105)&lt;&gt;1,"Invalid input for Scope 2 Methodology - Please choose one of the options from the drop-down list in the corresponding column in the EDCI Data tab. " &amp; CHAR(10),"")))</f>
        <v/>
      </c>
      <c r="CP105" s="230" t="str">
        <f t="shared" si="118"/>
        <v/>
      </c>
      <c r="CQ105" s="230" t="str">
        <f>IF(COUNTIFS($BR$10:$BR$259,$BR105,$E$10:$E$259,$E105)&lt;&gt;COUNTIFS($BR$10:$BR$259,$BR105,$E$10:$E$259,$E105,AA$10:AA$259,AA105),CQ$8&amp;" for this company in this year is inconsistent across funds, please update accordingly. "&amp;CHAR(10),IF(AA105="","",IF(COUNTIF('Source Data (Hidden)'!$N$3:$N$6,AA105)&lt;&gt;1,"Invalid input for Scope 3 Methodology - Please choose one of the options from the drop-down list in the corresponding column in the EDCI Data tab. " &amp; CHAR(10),"")))</f>
        <v/>
      </c>
      <c r="CR105" s="230" t="str">
        <f t="shared" si="119"/>
        <v/>
      </c>
      <c r="CS105" s="230" t="str">
        <f t="shared" si="120"/>
        <v/>
      </c>
      <c r="CT105" s="230" t="str">
        <f t="shared" si="121"/>
        <v/>
      </c>
      <c r="CU105" s="230" t="str">
        <f t="shared" si="122"/>
        <v/>
      </c>
      <c r="CV105" s="230" t="str">
        <f t="shared" si="123"/>
        <v/>
      </c>
      <c r="CW105" s="230" t="str">
        <f t="shared" si="124"/>
        <v/>
      </c>
      <c r="CX105" s="230" t="str">
        <f t="shared" si="125"/>
        <v/>
      </c>
      <c r="CY105" s="230" t="str">
        <f t="shared" si="126"/>
        <v/>
      </c>
      <c r="CZ105" s="230" t="str">
        <f t="shared" si="127"/>
        <v/>
      </c>
      <c r="DA105" s="230" t="str">
        <f t="shared" si="128"/>
        <v/>
      </c>
      <c r="DB105" s="230" t="str">
        <f t="shared" si="129"/>
        <v/>
      </c>
      <c r="DC105" s="230" t="str">
        <f t="shared" si="130"/>
        <v/>
      </c>
      <c r="DD105" s="230" t="str">
        <f t="shared" si="131"/>
        <v/>
      </c>
      <c r="DE105" s="230" t="str">
        <f t="shared" si="132"/>
        <v/>
      </c>
      <c r="DF105" s="230" t="str">
        <f t="shared" si="133"/>
        <v/>
      </c>
      <c r="DG105" s="230" t="str">
        <f t="shared" si="134"/>
        <v/>
      </c>
      <c r="DH105" s="283" t="str">
        <f t="shared" si="135"/>
        <v/>
      </c>
      <c r="DI105" s="230" t="str">
        <f t="shared" si="136"/>
        <v/>
      </c>
      <c r="DJ105" s="230" t="str">
        <f>IF(COUNTIFS($BR$10:$BR$259,$BR105,$E$10:$E$259,$E105)&lt;&gt;COUNTIFS($BR$10:$BR$259,$BR105,$E$10:$E$259,$E105,AT$10:AT$259,AT105),DJ$8&amp;" for this company in this year is inconsistent across funds, please update accordingly. "&amp;CHAR(10),IF(AT105="","",IF(COUNTIF('Source Data (Hidden)'!$O$3:$O$5,AT105)&lt;&gt;1,"Invalid input for 'Does this Portco have a decarbonization strategy/plan in place' - Please ensure that you have selected a valid response using the drop-down list available in the corresponding column in the EDCI Data tab. " &amp; CHAR(10),"")))</f>
        <v/>
      </c>
      <c r="DK105" s="230" t="str">
        <f>IF(COUNTIFS($BR$10:$BR$259,$BR105,$E$10:$E$259,$E105)&lt;&gt;COUNTIFS($BR$10:$BR$259,$BR105,$E$10:$E$259,$E105,AU$10:AU$259,AU105),DK$8&amp;" for this company in this year is inconsistent across funds, please update accordingly. "&amp;CHAR(10),IF(AU105="","",IF(COUNTIF('Source Data (Hidden)'!$P$3:$P$5,AU105)&lt;&gt;1,"Invalid input for 'Does the Portfolio Company have a short-term GHG emission reduction target' - Please ensure you have selected a valid response using the drop-down list available in the corresponding column in the EDCI Data tab. " &amp; CHAR(10),"")))</f>
        <v/>
      </c>
      <c r="DL105" s="230" t="str">
        <f>IF(COUNTIFS($BR$10:$BR$259,$BR105,$E$10:$E$259,$E105)&lt;&gt;COUNTIFS($BR$10:$BR$259,$BR105,$E$10:$E$259,$E105,AV$10:AV$259,AV105),DL$8&amp;" for this company in this year is inconsistent across funds, please update accordingly. "&amp;CHAR(10),IF(AV105="","",IF(COUNTIF('Source Data (Hidden)'!$Q$3:$Q$6,AV105)&lt;&gt;1,"Invalid input for 'Does the Portfolio Company have a long-term net zero goal' - Please ensure that you have selected a valid response using the drop-down list available in the corresponding column in the EDCI Data tab. " &amp; CHAR(10),"")))</f>
        <v/>
      </c>
      <c r="DM105" s="230" t="str">
        <f t="shared" si="137"/>
        <v/>
      </c>
      <c r="DN105" s="230" t="str">
        <f t="shared" si="138"/>
        <v/>
      </c>
      <c r="DO105" s="230" t="str">
        <f t="shared" si="139"/>
        <v/>
      </c>
      <c r="DP105" s="230"/>
      <c r="DQ105" s="230" t="str">
        <f t="shared" si="140"/>
        <v/>
      </c>
      <c r="DR105" s="230" t="str">
        <f t="shared" si="141"/>
        <v/>
      </c>
      <c r="DS105" s="230" t="str">
        <f t="shared" si="142"/>
        <v/>
      </c>
      <c r="DT105" s="230" t="str">
        <f t="shared" si="143"/>
        <v/>
      </c>
      <c r="DU105" s="230" t="str">
        <f t="shared" si="144"/>
        <v/>
      </c>
      <c r="DV105" s="230" t="str">
        <f t="shared" si="145"/>
        <v/>
      </c>
      <c r="DW105" s="230" t="str">
        <f t="shared" si="146"/>
        <v/>
      </c>
      <c r="DX105" s="230" t="str">
        <f t="shared" si="147"/>
        <v/>
      </c>
      <c r="DY105" s="230" t="str">
        <f t="shared" si="148"/>
        <v/>
      </c>
      <c r="DZ105" s="230" t="str">
        <f t="shared" si="149"/>
        <v/>
      </c>
      <c r="EA105" s="230" t="str">
        <f t="shared" si="150"/>
        <v/>
      </c>
      <c r="EB105" s="230" t="str">
        <f t="shared" si="151"/>
        <v/>
      </c>
      <c r="EC105" s="284" t="str">
        <f t="shared" si="152"/>
        <v/>
      </c>
      <c r="ED105" s="284" t="str">
        <f t="shared" si="153"/>
        <v/>
      </c>
      <c r="EE105" s="230" t="str">
        <f t="shared" si="154"/>
        <v/>
      </c>
      <c r="EF105" s="230" t="str">
        <f>IF(COUNTIFS($BR$10:$BR$259,$BR105,$E$10:$E$259,$E105)&lt;&gt;COUNTIFS($BR$10:$BR$259,$BR105,$E$10:$E$259,$E105,BP$10:BP$259,BP105),EF$8&amp;" for this company in this year is inconsistent across funds, please update accordingly. "&amp;CHAR(10),IF(AND(BP105="",BQ105=""),"",IF(OR(AND(BQ105&lt;&gt;"",BP105&lt;&gt;"",BP105&lt;&gt;"Y"),AND(BQ105&lt;&gt;"",BP105=""),COUNTIF('Source Data (Hidden)'!$S$3:$S$4,BP105)&lt;&gt;1),"Invalid input for 'Do you conduct an employee survey' - Please ensure the input is either Y or N or leave blank if data is not available. If you have reported a % response rate to employee survey then the input for this metric should be Y. " &amp; CHAR(10),"")))</f>
        <v/>
      </c>
      <c r="EG105" s="230" t="str">
        <f t="shared" si="155"/>
        <v/>
      </c>
    </row>
    <row r="106" spans="1:137" s="154" customFormat="1" ht="60" customHeight="1" x14ac:dyDescent="0.35">
      <c r="A106" s="153"/>
      <c r="B106" s="212" t="str">
        <f t="shared" ca="1" si="102"/>
        <v/>
      </c>
      <c r="C106" s="213" t="str">
        <f>IF('EDCI Data'!B106="","",'EDCI Data'!B106)</f>
        <v/>
      </c>
      <c r="D106" s="214" t="str">
        <f>IF('EDCI Data'!C106="","",'EDCI Data'!C106)</f>
        <v/>
      </c>
      <c r="E106" s="215" t="str">
        <f>IF('EDCI Data'!D106="","",'EDCI Data'!D106)</f>
        <v/>
      </c>
      <c r="F106" s="216" t="str">
        <f>IF('EDCI Data'!E106="","",'EDCI Data'!E106)</f>
        <v/>
      </c>
      <c r="G106" s="213" t="str">
        <f>IF('EDCI Data'!F106="","",'EDCI Data'!F106)</f>
        <v/>
      </c>
      <c r="H106" s="213" t="str">
        <f>IF('EDCI Data'!G106="","",'EDCI Data'!G106)</f>
        <v/>
      </c>
      <c r="I106" s="213" t="str">
        <f>IF('EDCI Data'!H106="","",'EDCI Data'!H106)</f>
        <v/>
      </c>
      <c r="J106" s="213" t="str">
        <f>IF('EDCI Data'!I106="","",'EDCI Data'!I106)</f>
        <v/>
      </c>
      <c r="K106" s="213" t="str">
        <f>IF('EDCI Data'!J106="","",'EDCI Data'!J106)</f>
        <v/>
      </c>
      <c r="L106" s="213" t="str">
        <f>IF('EDCI Data'!K106="","",'EDCI Data'!K106)</f>
        <v/>
      </c>
      <c r="M106" s="217" t="str">
        <f>IF('EDCI Data'!L106="","",'EDCI Data'!L106)</f>
        <v/>
      </c>
      <c r="N106" s="217" t="str">
        <f>IF('EDCI Data'!M106="","",'EDCI Data'!M106)</f>
        <v/>
      </c>
      <c r="O106" s="213" t="str">
        <f>IF('EDCI Data'!N106="","",'EDCI Data'!N106)</f>
        <v/>
      </c>
      <c r="P106" s="213" t="str">
        <f>IF('EDCI Data'!O106="","",'EDCI Data'!O106)</f>
        <v/>
      </c>
      <c r="Q106" s="213" t="str">
        <f>IF('EDCI Data'!P106="","",'EDCI Data'!P106)</f>
        <v/>
      </c>
      <c r="R106" s="213" t="str">
        <f>IF('EDCI Data'!Q106="","",'EDCI Data'!Q106)</f>
        <v/>
      </c>
      <c r="S106" s="218" t="str">
        <f>IF('EDCI Data'!R106="","",'EDCI Data'!R106)</f>
        <v/>
      </c>
      <c r="T106" s="219" t="str">
        <f>IF('EDCI Data'!S106="","",'EDCI Data'!S106)</f>
        <v/>
      </c>
      <c r="U106" s="219" t="str">
        <f>IF('EDCI Data'!T106="","",'EDCI Data'!T106)</f>
        <v/>
      </c>
      <c r="V106" s="220" t="str">
        <f>IF('EDCI Data'!U106="","",'EDCI Data'!U106)</f>
        <v/>
      </c>
      <c r="W106" s="213" t="str">
        <f>IF('EDCI Data'!V106="","",'EDCI Data'!V106)</f>
        <v/>
      </c>
      <c r="X106" s="220" t="str">
        <f>IF('EDCI Data'!W106="","",'EDCI Data'!W106)</f>
        <v/>
      </c>
      <c r="Y106" s="213" t="str">
        <f>IF('EDCI Data'!X106="","",'EDCI Data'!X106)</f>
        <v/>
      </c>
      <c r="Z106" s="220" t="str">
        <f>IF('EDCI Data'!Y106="","",'EDCI Data'!Y106)</f>
        <v/>
      </c>
      <c r="AA106" s="213" t="str">
        <f>IF('EDCI Data'!Z106="","",'EDCI Data'!Z106)</f>
        <v/>
      </c>
      <c r="AB106" s="213" t="str">
        <f>IF('EDCI Data'!AA106="","",'EDCI Data'!AA106)</f>
        <v/>
      </c>
      <c r="AC106" s="213" t="str">
        <f>IF('EDCI Data'!AB106="","",'EDCI Data'!AB106)</f>
        <v/>
      </c>
      <c r="AD106" s="213" t="str">
        <f>IF('EDCI Data'!AC106="","",'EDCI Data'!AC106)</f>
        <v/>
      </c>
      <c r="AE106" s="213" t="str">
        <f>IF('EDCI Data'!AD106="","",'EDCI Data'!AD106)</f>
        <v/>
      </c>
      <c r="AF106" s="213" t="str">
        <f>IF('EDCI Data'!AE106="","",'EDCI Data'!AE106)</f>
        <v/>
      </c>
      <c r="AG106" s="213" t="str">
        <f>IF('EDCI Data'!AF106="","",'EDCI Data'!AF106)</f>
        <v/>
      </c>
      <c r="AH106" s="213" t="str">
        <f>IF('EDCI Data'!AG106="","",'EDCI Data'!AG106)</f>
        <v/>
      </c>
      <c r="AI106" s="213" t="str">
        <f>IF('EDCI Data'!AH106="","",'EDCI Data'!AH106)</f>
        <v/>
      </c>
      <c r="AJ106" s="213" t="str">
        <f>IF('EDCI Data'!AI106="","",'EDCI Data'!AI106)</f>
        <v/>
      </c>
      <c r="AK106" s="213" t="str">
        <f>IF('EDCI Data'!AJ106="","",'EDCI Data'!AJ106)</f>
        <v/>
      </c>
      <c r="AL106" s="213" t="str">
        <f>IF('EDCI Data'!AK106="","",'EDCI Data'!AK106)</f>
        <v/>
      </c>
      <c r="AM106" s="213" t="str">
        <f>IF('EDCI Data'!AL106="","",'EDCI Data'!AL106)</f>
        <v/>
      </c>
      <c r="AN106" s="213" t="str">
        <f>IF('EDCI Data'!AM106="","",'EDCI Data'!AM106)</f>
        <v/>
      </c>
      <c r="AO106" s="213" t="str">
        <f>IF('EDCI Data'!AN106="","",'EDCI Data'!AN106)</f>
        <v/>
      </c>
      <c r="AP106" s="213" t="str">
        <f>IF('EDCI Data'!AO106="","",'EDCI Data'!AO106)</f>
        <v/>
      </c>
      <c r="AQ106" s="213" t="str">
        <f>IF('EDCI Data'!AP106="","",'EDCI Data'!AP106)</f>
        <v/>
      </c>
      <c r="AR106" s="213" t="str">
        <f>IF('EDCI Data'!AQ106="","",'EDCI Data'!AQ106)</f>
        <v/>
      </c>
      <c r="AS106" s="213" t="str">
        <f>IF('EDCI Data'!AR106="","",'EDCI Data'!AR106)</f>
        <v/>
      </c>
      <c r="AT106" s="213" t="str">
        <f>IF('EDCI Data'!AS106="","",'EDCI Data'!AS106)</f>
        <v/>
      </c>
      <c r="AU106" s="213" t="str">
        <f>IF('EDCI Data'!AT106="","",'EDCI Data'!AT106)</f>
        <v/>
      </c>
      <c r="AV106" s="213" t="str">
        <f>IF('EDCI Data'!AU106="","",'EDCI Data'!AU106)</f>
        <v/>
      </c>
      <c r="AW106" s="213" t="str">
        <f>IF('EDCI Data'!AV106="","",'EDCI Data'!AV106)</f>
        <v/>
      </c>
      <c r="AX106" s="221" t="str">
        <f>IF('EDCI Data'!AW106="","",'EDCI Data'!AW106)</f>
        <v/>
      </c>
      <c r="AY106" s="221" t="str">
        <f>IF('EDCI Data'!AX106="","",'EDCI Data'!AX106)</f>
        <v/>
      </c>
      <c r="AZ106" s="222" t="str">
        <f t="shared" si="103"/>
        <v/>
      </c>
      <c r="BA106" s="223" t="str">
        <f>IF('EDCI Data'!AY106="","",'EDCI Data'!AY106)</f>
        <v/>
      </c>
      <c r="BB106" s="223" t="str">
        <f>IF('EDCI Data'!AZ106="","",'EDCI Data'!AZ106)</f>
        <v/>
      </c>
      <c r="BC106" s="223" t="str">
        <f>IF('EDCI Data'!BA106="","",'EDCI Data'!BA106)</f>
        <v/>
      </c>
      <c r="BD106" s="223" t="str">
        <f>IF('EDCI Data'!BB106="","",'EDCI Data'!BB106)</f>
        <v/>
      </c>
      <c r="BE106" s="223" t="str">
        <f>IF('EDCI Data'!BC106="","",'EDCI Data'!BC106)</f>
        <v/>
      </c>
      <c r="BF106" s="223" t="str">
        <f>IF('EDCI Data'!BD106="","",'EDCI Data'!BD106)</f>
        <v/>
      </c>
      <c r="BG106" s="223" t="str">
        <f>IF('EDCI Data'!BE106="","",'EDCI Data'!BE106)</f>
        <v/>
      </c>
      <c r="BH106" s="223" t="str">
        <f>IF('EDCI Data'!BF106="","",'EDCI Data'!BF106)</f>
        <v/>
      </c>
      <c r="BI106" s="224" t="str">
        <f>IF('EDCI Data'!BG106="","",'EDCI Data'!BG106)</f>
        <v/>
      </c>
      <c r="BJ106" s="225" t="str">
        <f>IF('EDCI Data'!S106="","",'EDCI Data'!S106)</f>
        <v/>
      </c>
      <c r="BK106" s="225" t="str">
        <f>IF('EDCI Data'!T106="","",'EDCI Data'!T106)</f>
        <v/>
      </c>
      <c r="BL106" s="224" t="str">
        <f>IF('EDCI Data'!BJ106="","",'EDCI Data'!BJ106)</f>
        <v/>
      </c>
      <c r="BM106" s="226" t="str">
        <f>IF('EDCI Data'!BK106="","",'EDCI Data'!BK106)</f>
        <v/>
      </c>
      <c r="BN106" s="226" t="str">
        <f>IF('EDCI Data'!BL106="","",'EDCI Data'!BL106)</f>
        <v/>
      </c>
      <c r="BO106" s="227" t="str">
        <f>IF('EDCI Data'!BM106="","",'EDCI Data'!BM106)</f>
        <v/>
      </c>
      <c r="BP106" s="228" t="str">
        <f>IF('EDCI Data'!BN106="","",'EDCI Data'!BN106)</f>
        <v/>
      </c>
      <c r="BQ106" s="229" t="str">
        <f>IF('EDCI Data'!BO106="","",'EDCI Data'!BO106)</f>
        <v/>
      </c>
      <c r="BR106" s="230" t="str">
        <f t="shared" si="104"/>
        <v/>
      </c>
      <c r="BS106" s="230" t="str">
        <f t="shared" si="105"/>
        <v/>
      </c>
      <c r="BT106" s="230" t="str">
        <f t="shared" si="106"/>
        <v/>
      </c>
      <c r="BU106" s="230" t="str">
        <f t="shared" si="107"/>
        <v/>
      </c>
      <c r="BV106" s="230" t="str">
        <f t="shared" si="108"/>
        <v/>
      </c>
      <c r="BW106" s="230" t="str">
        <f>IF(COUNTIFS($BR$10:$BR$259,$BR106,$E$10:$E$259,$E106)&lt;&gt;COUNTIFS($BR$10:$BR$259,$BR106,$E$10:$E$259,$E106,G$10:G$259,G106),BW$8&amp;" for this company in this year is inconsistent across funds, please update accordingly. "&amp;CHAR(10),IF(G106="","",IF(IFERROR(OR(INT(G106)&lt;&gt;G106,ISTEXT(G106),G106&gt;'Source Data (Hidden)'!$T$3),TRUE),"Invalid year of initial investment - Please ensure that the input is a year (not a date) and is not future dated. "&amp;CHAR(10),"")))</f>
        <v/>
      </c>
      <c r="BX106" s="230"/>
      <c r="BY106" s="230" t="str">
        <f>IF(COUNTIFS($BR$10:$BR$259,$BR106,$E$10:$E$259,$E106)&lt;&gt;COUNTIFS($BR$10:$BR$259,$BR106,$E$10:$E$259,$E106,I$10:I$259,I106),BY$8&amp;" for this company in this year is inconsistent across funds, please update accordingly. "&amp;CHAR(10),IF(I106="","",IF(COUNTIF('Source Data (Hidden)'!$A$3:$B$255,I106)=0,"Invalid country of domicile - Please enter a valid input using the drop-down in the 'Country of domicile' column in the EDCI Data tab. "&amp;CHAR(10),"")))</f>
        <v/>
      </c>
      <c r="BZ106" s="230" t="str">
        <f>IF(COUNTIFS($BR$10:$BR$259,$BR106,$E$10:$E$259,$E106)&lt;&gt;COUNTIFS($BR$10:$BR$259,$BR106,$E$10:$E$259,$E106,J$10:J$259,J106),BZ$8&amp;" for this company in this year is inconsistent across funds, please update accordingly. "&amp;CHAR(10),IF(J106="","",IF(COUNTIF('Source Data (Hidden)'!$A$3:$B$255,J106)=0,"Invalid primary country of operations - Please enter a valid input using the drop-down in the 'Primary country of operations' column in the EDCI Data tab and ensure that you have narrowed this down to 1 primary country of operations. "&amp;CHAR(10),"")))</f>
        <v/>
      </c>
      <c r="CA106" s="230" t="str">
        <f>IF(COUNTIFS($BR$10:$BR$259,$BR106,$E$10:$E$259,$E106)&lt;&gt;COUNTIFS($BR$10:$BR$259,$BR106,$E$10:$E$259,$E106,K$10:K$259,K106),CA$8&amp;" for this company in this year is inconsistent across funds, please update accordingly. "&amp;CHAR(10),IF(K106="","",IF(COUNTIF('Source Data (Hidden)'!$C$3:$C$4,K106)&lt;&gt;1,"Invalid company structure - Please classify the portfolio company as either 'Private' or 'Public'. "&amp;CHAR(10),"")))</f>
        <v/>
      </c>
      <c r="CB106" s="230" t="str">
        <f>IF(COUNTIFS($BR$10:$BR$259,$BR106,$E$10:$E$259,$E106)&lt;&gt;COUNTIFS($BR$10:$BR$259,$BR106,$E$10:$E$259,$E106,L$10:L$259,L106),CB$8&amp;" for this company in this year is inconsistent across funds, please update accordingly. "&amp;CHAR(10),IF(L106="","",IF(COUNTIF('Source Data (Hidden)'!$D$3:$D$5,L106)&lt;&gt;1,"Invalid growth stage of company - Please describe the growth stage of the company as either 'Venture', 'Growth' or 'Buyout'. " &amp; CHAR(10),"")))</f>
        <v/>
      </c>
      <c r="CC106" s="230" t="str">
        <f t="shared" si="109"/>
        <v/>
      </c>
      <c r="CD106" s="283" t="str">
        <f t="shared" si="110"/>
        <v/>
      </c>
      <c r="CE106" s="230" t="str">
        <f>IF(COUNTIFS($BR$10:$BR$259,$BR106,$E$10:$E$259,$E106)&lt;&gt;COUNTIFS($BR$10:$BR$259,$BR106,$E$10:$E$259,$E106,O$10:O$259,O106),CE$8&amp;" for this company in this year is inconsistent across funds, please update accordingly. "&amp;CHAR(10),IF(O106="","",IF(COUNTIF('Source Data (Hidden)'!$G$3:$G$13,O106)&lt;&gt;1,"Invalid sector of operations SICS name - Please ensure that you have selected a valid sector of operations using the drop-down list available in the corresponding column in the EDCI Data tab. " &amp; CHAR(10),"")))</f>
        <v/>
      </c>
      <c r="CF106" s="230" t="str">
        <f t="shared" ca="1" si="111"/>
        <v/>
      </c>
      <c r="CG106" s="230" t="str">
        <f t="shared" ca="1" si="112"/>
        <v/>
      </c>
      <c r="CH106" s="230" t="str">
        <f>IF(COUNTIFS($BR$10:$BR$259,$BR106,$E$10:$E$259,$E106)&lt;&gt;COUNTIFS($BR$10:$BR$259,$BR106,$E$10:$E$259,$E106,R$10:R$259,R106),CH$8&amp;" for this company in this year is inconsistent across funds, please update accordingly. "&amp;CHAR(10),IF(R106="","",IF(COUNTIF('Source Data (Hidden)'!$F$3:$F$183,R106)&lt;&gt;1,"Invalid currency input - Please ensure that the currency entered is a monetary unit described using three letter code (ISO 4217 code). " &amp; CHAR(10),"")))</f>
        <v/>
      </c>
      <c r="CI106" s="230" t="str">
        <f t="shared" si="113"/>
        <v/>
      </c>
      <c r="CJ106" s="230" t="str">
        <f t="shared" si="114"/>
        <v/>
      </c>
      <c r="CK106" s="230" t="str">
        <f t="shared" si="115"/>
        <v/>
      </c>
      <c r="CL106" s="230" t="str">
        <f t="shared" si="116"/>
        <v/>
      </c>
      <c r="CM106" s="230" t="str">
        <f>IF(COUNTIFS($BR$10:$BR$259,$BR106,$E$10:$E$259,$E106)&lt;&gt;COUNTIFS($BR$10:$BR$259,$BR106,$E$10:$E$259,$E106,W$10:W$259,W106),CM$8&amp;" for this company in this year is inconsistent across funds, please update accordingly. "&amp;CHAR(10),IF(W106="","",IF(COUNTIF('Source Data (Hidden)'!$L$3:$L$6,W106)&lt;&gt;1,"Invalid input for Scope 1 Methodology - Please choose one of the options from the drop-down list in the corresponding column in the EDCI Data tab. " &amp; CHAR(10),"")))</f>
        <v/>
      </c>
      <c r="CN106" s="230" t="str">
        <f t="shared" si="117"/>
        <v/>
      </c>
      <c r="CO106" s="230" t="str">
        <f>IF(COUNTIFS($BR$10:$BR$259,$BR106,$E$10:$E$259,$E106)&lt;&gt;COUNTIFS($BR$10:$BR$259,$BR106,$E$10:$E$259,$E106,Y$10:Y$259,Y106),CO$8&amp;" for this company in this year is inconsistent across funds, please update accordingly. "&amp;CHAR(10),IF(Y106="","",IF(COUNTIF('Source Data (Hidden)'!$M$3:$M$5,Y106)&lt;&gt;1,"Invalid input for Scope 2 Methodology - Please choose one of the options from the drop-down list in the corresponding column in the EDCI Data tab. " &amp; CHAR(10),"")))</f>
        <v/>
      </c>
      <c r="CP106" s="230" t="str">
        <f t="shared" si="118"/>
        <v/>
      </c>
      <c r="CQ106" s="230" t="str">
        <f>IF(COUNTIFS($BR$10:$BR$259,$BR106,$E$10:$E$259,$E106)&lt;&gt;COUNTIFS($BR$10:$BR$259,$BR106,$E$10:$E$259,$E106,AA$10:AA$259,AA106),CQ$8&amp;" for this company in this year is inconsistent across funds, please update accordingly. "&amp;CHAR(10),IF(AA106="","",IF(COUNTIF('Source Data (Hidden)'!$N$3:$N$6,AA106)&lt;&gt;1,"Invalid input for Scope 3 Methodology - Please choose one of the options from the drop-down list in the corresponding column in the EDCI Data tab. " &amp; CHAR(10),"")))</f>
        <v/>
      </c>
      <c r="CR106" s="230" t="str">
        <f t="shared" si="119"/>
        <v/>
      </c>
      <c r="CS106" s="230" t="str">
        <f t="shared" si="120"/>
        <v/>
      </c>
      <c r="CT106" s="230" t="str">
        <f t="shared" si="121"/>
        <v/>
      </c>
      <c r="CU106" s="230" t="str">
        <f t="shared" si="122"/>
        <v/>
      </c>
      <c r="CV106" s="230" t="str">
        <f t="shared" si="123"/>
        <v/>
      </c>
      <c r="CW106" s="230" t="str">
        <f t="shared" si="124"/>
        <v/>
      </c>
      <c r="CX106" s="230" t="str">
        <f t="shared" si="125"/>
        <v/>
      </c>
      <c r="CY106" s="230" t="str">
        <f t="shared" si="126"/>
        <v/>
      </c>
      <c r="CZ106" s="230" t="str">
        <f t="shared" si="127"/>
        <v/>
      </c>
      <c r="DA106" s="230" t="str">
        <f t="shared" si="128"/>
        <v/>
      </c>
      <c r="DB106" s="230" t="str">
        <f t="shared" si="129"/>
        <v/>
      </c>
      <c r="DC106" s="230" t="str">
        <f t="shared" si="130"/>
        <v/>
      </c>
      <c r="DD106" s="230" t="str">
        <f t="shared" si="131"/>
        <v/>
      </c>
      <c r="DE106" s="230" t="str">
        <f t="shared" si="132"/>
        <v/>
      </c>
      <c r="DF106" s="230" t="str">
        <f t="shared" si="133"/>
        <v/>
      </c>
      <c r="DG106" s="230" t="str">
        <f t="shared" si="134"/>
        <v/>
      </c>
      <c r="DH106" s="283" t="str">
        <f t="shared" si="135"/>
        <v/>
      </c>
      <c r="DI106" s="230" t="str">
        <f t="shared" si="136"/>
        <v/>
      </c>
      <c r="DJ106" s="230" t="str">
        <f>IF(COUNTIFS($BR$10:$BR$259,$BR106,$E$10:$E$259,$E106)&lt;&gt;COUNTIFS($BR$10:$BR$259,$BR106,$E$10:$E$259,$E106,AT$10:AT$259,AT106),DJ$8&amp;" for this company in this year is inconsistent across funds, please update accordingly. "&amp;CHAR(10),IF(AT106="","",IF(COUNTIF('Source Data (Hidden)'!$O$3:$O$5,AT106)&lt;&gt;1,"Invalid input for 'Does this Portco have a decarbonization strategy/plan in place' - Please ensure that you have selected a valid response using the drop-down list available in the corresponding column in the EDCI Data tab. " &amp; CHAR(10),"")))</f>
        <v/>
      </c>
      <c r="DK106" s="230" t="str">
        <f>IF(COUNTIFS($BR$10:$BR$259,$BR106,$E$10:$E$259,$E106)&lt;&gt;COUNTIFS($BR$10:$BR$259,$BR106,$E$10:$E$259,$E106,AU$10:AU$259,AU106),DK$8&amp;" for this company in this year is inconsistent across funds, please update accordingly. "&amp;CHAR(10),IF(AU106="","",IF(COUNTIF('Source Data (Hidden)'!$P$3:$P$5,AU106)&lt;&gt;1,"Invalid input for 'Does the Portfolio Company have a short-term GHG emission reduction target' - Please ensure you have selected a valid response using the drop-down list available in the corresponding column in the EDCI Data tab. " &amp; CHAR(10),"")))</f>
        <v/>
      </c>
      <c r="DL106" s="230" t="str">
        <f>IF(COUNTIFS($BR$10:$BR$259,$BR106,$E$10:$E$259,$E106)&lt;&gt;COUNTIFS($BR$10:$BR$259,$BR106,$E$10:$E$259,$E106,AV$10:AV$259,AV106),DL$8&amp;" for this company in this year is inconsistent across funds, please update accordingly. "&amp;CHAR(10),IF(AV106="","",IF(COUNTIF('Source Data (Hidden)'!$Q$3:$Q$6,AV106)&lt;&gt;1,"Invalid input for 'Does the Portfolio Company have a long-term net zero goal' - Please ensure that you have selected a valid response using the drop-down list available in the corresponding column in the EDCI Data tab. " &amp; CHAR(10),"")))</f>
        <v/>
      </c>
      <c r="DM106" s="230" t="str">
        <f t="shared" si="137"/>
        <v/>
      </c>
      <c r="DN106" s="230" t="str">
        <f t="shared" si="138"/>
        <v/>
      </c>
      <c r="DO106" s="230" t="str">
        <f t="shared" si="139"/>
        <v/>
      </c>
      <c r="DP106" s="230"/>
      <c r="DQ106" s="230" t="str">
        <f t="shared" si="140"/>
        <v/>
      </c>
      <c r="DR106" s="230" t="str">
        <f t="shared" si="141"/>
        <v/>
      </c>
      <c r="DS106" s="230" t="str">
        <f t="shared" si="142"/>
        <v/>
      </c>
      <c r="DT106" s="230" t="str">
        <f t="shared" si="143"/>
        <v/>
      </c>
      <c r="DU106" s="230" t="str">
        <f t="shared" si="144"/>
        <v/>
      </c>
      <c r="DV106" s="230" t="str">
        <f t="shared" si="145"/>
        <v/>
      </c>
      <c r="DW106" s="230" t="str">
        <f t="shared" si="146"/>
        <v/>
      </c>
      <c r="DX106" s="230" t="str">
        <f t="shared" si="147"/>
        <v/>
      </c>
      <c r="DY106" s="230" t="str">
        <f t="shared" si="148"/>
        <v/>
      </c>
      <c r="DZ106" s="230" t="str">
        <f t="shared" si="149"/>
        <v/>
      </c>
      <c r="EA106" s="230" t="str">
        <f t="shared" si="150"/>
        <v/>
      </c>
      <c r="EB106" s="230" t="str">
        <f t="shared" si="151"/>
        <v/>
      </c>
      <c r="EC106" s="284" t="str">
        <f t="shared" si="152"/>
        <v/>
      </c>
      <c r="ED106" s="284" t="str">
        <f t="shared" si="153"/>
        <v/>
      </c>
      <c r="EE106" s="230" t="str">
        <f t="shared" si="154"/>
        <v/>
      </c>
      <c r="EF106" s="230" t="str">
        <f>IF(COUNTIFS($BR$10:$BR$259,$BR106,$E$10:$E$259,$E106)&lt;&gt;COUNTIFS($BR$10:$BR$259,$BR106,$E$10:$E$259,$E106,BP$10:BP$259,BP106),EF$8&amp;" for this company in this year is inconsistent across funds, please update accordingly. "&amp;CHAR(10),IF(AND(BP106="",BQ106=""),"",IF(OR(AND(BQ106&lt;&gt;"",BP106&lt;&gt;"",BP106&lt;&gt;"Y"),AND(BQ106&lt;&gt;"",BP106=""),COUNTIF('Source Data (Hidden)'!$S$3:$S$4,BP106)&lt;&gt;1),"Invalid input for 'Do you conduct an employee survey' - Please ensure the input is either Y or N or leave blank if data is not available. If you have reported a % response rate to employee survey then the input for this metric should be Y. " &amp; CHAR(10),"")))</f>
        <v/>
      </c>
      <c r="EG106" s="230" t="str">
        <f t="shared" si="155"/>
        <v/>
      </c>
    </row>
    <row r="107" spans="1:137" s="154" customFormat="1" ht="60" customHeight="1" x14ac:dyDescent="0.35">
      <c r="A107" s="153"/>
      <c r="B107" s="212" t="str">
        <f t="shared" ca="1" si="102"/>
        <v/>
      </c>
      <c r="C107" s="213" t="str">
        <f>IF('EDCI Data'!B107="","",'EDCI Data'!B107)</f>
        <v/>
      </c>
      <c r="D107" s="214" t="str">
        <f>IF('EDCI Data'!C107="","",'EDCI Data'!C107)</f>
        <v/>
      </c>
      <c r="E107" s="215" t="str">
        <f>IF('EDCI Data'!D107="","",'EDCI Data'!D107)</f>
        <v/>
      </c>
      <c r="F107" s="216" t="str">
        <f>IF('EDCI Data'!E107="","",'EDCI Data'!E107)</f>
        <v/>
      </c>
      <c r="G107" s="213" t="str">
        <f>IF('EDCI Data'!F107="","",'EDCI Data'!F107)</f>
        <v/>
      </c>
      <c r="H107" s="213" t="str">
        <f>IF('EDCI Data'!G107="","",'EDCI Data'!G107)</f>
        <v/>
      </c>
      <c r="I107" s="213" t="str">
        <f>IF('EDCI Data'!H107="","",'EDCI Data'!H107)</f>
        <v/>
      </c>
      <c r="J107" s="213" t="str">
        <f>IF('EDCI Data'!I107="","",'EDCI Data'!I107)</f>
        <v/>
      </c>
      <c r="K107" s="213" t="str">
        <f>IF('EDCI Data'!J107="","",'EDCI Data'!J107)</f>
        <v/>
      </c>
      <c r="L107" s="213" t="str">
        <f>IF('EDCI Data'!K107="","",'EDCI Data'!K107)</f>
        <v/>
      </c>
      <c r="M107" s="217" t="str">
        <f>IF('EDCI Data'!L107="","",'EDCI Data'!L107)</f>
        <v/>
      </c>
      <c r="N107" s="217" t="str">
        <f>IF('EDCI Data'!M107="","",'EDCI Data'!M107)</f>
        <v/>
      </c>
      <c r="O107" s="213" t="str">
        <f>IF('EDCI Data'!N107="","",'EDCI Data'!N107)</f>
        <v/>
      </c>
      <c r="P107" s="213" t="str">
        <f>IF('EDCI Data'!O107="","",'EDCI Data'!O107)</f>
        <v/>
      </c>
      <c r="Q107" s="213" t="str">
        <f>IF('EDCI Data'!P107="","",'EDCI Data'!P107)</f>
        <v/>
      </c>
      <c r="R107" s="213" t="str">
        <f>IF('EDCI Data'!Q107="","",'EDCI Data'!Q107)</f>
        <v/>
      </c>
      <c r="S107" s="218" t="str">
        <f>IF('EDCI Data'!R107="","",'EDCI Data'!R107)</f>
        <v/>
      </c>
      <c r="T107" s="219" t="str">
        <f>IF('EDCI Data'!S107="","",'EDCI Data'!S107)</f>
        <v/>
      </c>
      <c r="U107" s="219" t="str">
        <f>IF('EDCI Data'!T107="","",'EDCI Data'!T107)</f>
        <v/>
      </c>
      <c r="V107" s="220" t="str">
        <f>IF('EDCI Data'!U107="","",'EDCI Data'!U107)</f>
        <v/>
      </c>
      <c r="W107" s="213" t="str">
        <f>IF('EDCI Data'!V107="","",'EDCI Data'!V107)</f>
        <v/>
      </c>
      <c r="X107" s="220" t="str">
        <f>IF('EDCI Data'!W107="","",'EDCI Data'!W107)</f>
        <v/>
      </c>
      <c r="Y107" s="213" t="str">
        <f>IF('EDCI Data'!X107="","",'EDCI Data'!X107)</f>
        <v/>
      </c>
      <c r="Z107" s="220" t="str">
        <f>IF('EDCI Data'!Y107="","",'EDCI Data'!Y107)</f>
        <v/>
      </c>
      <c r="AA107" s="213" t="str">
        <f>IF('EDCI Data'!Z107="","",'EDCI Data'!Z107)</f>
        <v/>
      </c>
      <c r="AB107" s="213" t="str">
        <f>IF('EDCI Data'!AA107="","",'EDCI Data'!AA107)</f>
        <v/>
      </c>
      <c r="AC107" s="213" t="str">
        <f>IF('EDCI Data'!AB107="","",'EDCI Data'!AB107)</f>
        <v/>
      </c>
      <c r="AD107" s="213" t="str">
        <f>IF('EDCI Data'!AC107="","",'EDCI Data'!AC107)</f>
        <v/>
      </c>
      <c r="AE107" s="213" t="str">
        <f>IF('EDCI Data'!AD107="","",'EDCI Data'!AD107)</f>
        <v/>
      </c>
      <c r="AF107" s="213" t="str">
        <f>IF('EDCI Data'!AE107="","",'EDCI Data'!AE107)</f>
        <v/>
      </c>
      <c r="AG107" s="213" t="str">
        <f>IF('EDCI Data'!AF107="","",'EDCI Data'!AF107)</f>
        <v/>
      </c>
      <c r="AH107" s="213" t="str">
        <f>IF('EDCI Data'!AG107="","",'EDCI Data'!AG107)</f>
        <v/>
      </c>
      <c r="AI107" s="213" t="str">
        <f>IF('EDCI Data'!AH107="","",'EDCI Data'!AH107)</f>
        <v/>
      </c>
      <c r="AJ107" s="213" t="str">
        <f>IF('EDCI Data'!AI107="","",'EDCI Data'!AI107)</f>
        <v/>
      </c>
      <c r="AK107" s="213" t="str">
        <f>IF('EDCI Data'!AJ107="","",'EDCI Data'!AJ107)</f>
        <v/>
      </c>
      <c r="AL107" s="213" t="str">
        <f>IF('EDCI Data'!AK107="","",'EDCI Data'!AK107)</f>
        <v/>
      </c>
      <c r="AM107" s="213" t="str">
        <f>IF('EDCI Data'!AL107="","",'EDCI Data'!AL107)</f>
        <v/>
      </c>
      <c r="AN107" s="213" t="str">
        <f>IF('EDCI Data'!AM107="","",'EDCI Data'!AM107)</f>
        <v/>
      </c>
      <c r="AO107" s="213" t="str">
        <f>IF('EDCI Data'!AN107="","",'EDCI Data'!AN107)</f>
        <v/>
      </c>
      <c r="AP107" s="213" t="str">
        <f>IF('EDCI Data'!AO107="","",'EDCI Data'!AO107)</f>
        <v/>
      </c>
      <c r="AQ107" s="213" t="str">
        <f>IF('EDCI Data'!AP107="","",'EDCI Data'!AP107)</f>
        <v/>
      </c>
      <c r="AR107" s="213" t="str">
        <f>IF('EDCI Data'!AQ107="","",'EDCI Data'!AQ107)</f>
        <v/>
      </c>
      <c r="AS107" s="213" t="str">
        <f>IF('EDCI Data'!AR107="","",'EDCI Data'!AR107)</f>
        <v/>
      </c>
      <c r="AT107" s="213" t="str">
        <f>IF('EDCI Data'!AS107="","",'EDCI Data'!AS107)</f>
        <v/>
      </c>
      <c r="AU107" s="213" t="str">
        <f>IF('EDCI Data'!AT107="","",'EDCI Data'!AT107)</f>
        <v/>
      </c>
      <c r="AV107" s="213" t="str">
        <f>IF('EDCI Data'!AU107="","",'EDCI Data'!AU107)</f>
        <v/>
      </c>
      <c r="AW107" s="213" t="str">
        <f>IF('EDCI Data'!AV107="","",'EDCI Data'!AV107)</f>
        <v/>
      </c>
      <c r="AX107" s="221" t="str">
        <f>IF('EDCI Data'!AW107="","",'EDCI Data'!AW107)</f>
        <v/>
      </c>
      <c r="AY107" s="221" t="str">
        <f>IF('EDCI Data'!AX107="","",'EDCI Data'!AX107)</f>
        <v/>
      </c>
      <c r="AZ107" s="222" t="str">
        <f t="shared" si="103"/>
        <v/>
      </c>
      <c r="BA107" s="223" t="str">
        <f>IF('EDCI Data'!AY107="","",'EDCI Data'!AY107)</f>
        <v/>
      </c>
      <c r="BB107" s="223" t="str">
        <f>IF('EDCI Data'!AZ107="","",'EDCI Data'!AZ107)</f>
        <v/>
      </c>
      <c r="BC107" s="223" t="str">
        <f>IF('EDCI Data'!BA107="","",'EDCI Data'!BA107)</f>
        <v/>
      </c>
      <c r="BD107" s="223" t="str">
        <f>IF('EDCI Data'!BB107="","",'EDCI Data'!BB107)</f>
        <v/>
      </c>
      <c r="BE107" s="223" t="str">
        <f>IF('EDCI Data'!BC107="","",'EDCI Data'!BC107)</f>
        <v/>
      </c>
      <c r="BF107" s="223" t="str">
        <f>IF('EDCI Data'!BD107="","",'EDCI Data'!BD107)</f>
        <v/>
      </c>
      <c r="BG107" s="223" t="str">
        <f>IF('EDCI Data'!BE107="","",'EDCI Data'!BE107)</f>
        <v/>
      </c>
      <c r="BH107" s="223" t="str">
        <f>IF('EDCI Data'!BF107="","",'EDCI Data'!BF107)</f>
        <v/>
      </c>
      <c r="BI107" s="224" t="str">
        <f>IF('EDCI Data'!BG107="","",'EDCI Data'!BG107)</f>
        <v/>
      </c>
      <c r="BJ107" s="225" t="str">
        <f>IF('EDCI Data'!S107="","",'EDCI Data'!S107)</f>
        <v/>
      </c>
      <c r="BK107" s="225" t="str">
        <f>IF('EDCI Data'!T107="","",'EDCI Data'!T107)</f>
        <v/>
      </c>
      <c r="BL107" s="224" t="str">
        <f>IF('EDCI Data'!BJ107="","",'EDCI Data'!BJ107)</f>
        <v/>
      </c>
      <c r="BM107" s="226" t="str">
        <f>IF('EDCI Data'!BK107="","",'EDCI Data'!BK107)</f>
        <v/>
      </c>
      <c r="BN107" s="226" t="str">
        <f>IF('EDCI Data'!BL107="","",'EDCI Data'!BL107)</f>
        <v/>
      </c>
      <c r="BO107" s="227" t="str">
        <f>IF('EDCI Data'!BM107="","",'EDCI Data'!BM107)</f>
        <v/>
      </c>
      <c r="BP107" s="228" t="str">
        <f>IF('EDCI Data'!BN107="","",'EDCI Data'!BN107)</f>
        <v/>
      </c>
      <c r="BQ107" s="229" t="str">
        <f>IF('EDCI Data'!BO107="","",'EDCI Data'!BO107)</f>
        <v/>
      </c>
      <c r="BR107" s="230" t="str">
        <f t="shared" si="104"/>
        <v/>
      </c>
      <c r="BS107" s="230" t="str">
        <f t="shared" si="105"/>
        <v/>
      </c>
      <c r="BT107" s="230" t="str">
        <f t="shared" si="106"/>
        <v/>
      </c>
      <c r="BU107" s="230" t="str">
        <f t="shared" si="107"/>
        <v/>
      </c>
      <c r="BV107" s="230" t="str">
        <f t="shared" si="108"/>
        <v/>
      </c>
      <c r="BW107" s="230" t="str">
        <f>IF(COUNTIFS($BR$10:$BR$259,$BR107,$E$10:$E$259,$E107)&lt;&gt;COUNTIFS($BR$10:$BR$259,$BR107,$E$10:$E$259,$E107,G$10:G$259,G107),BW$8&amp;" for this company in this year is inconsistent across funds, please update accordingly. "&amp;CHAR(10),IF(G107="","",IF(IFERROR(OR(INT(G107)&lt;&gt;G107,ISTEXT(G107),G107&gt;'Source Data (Hidden)'!$T$3),TRUE),"Invalid year of initial investment - Please ensure that the input is a year (not a date) and is not future dated. "&amp;CHAR(10),"")))</f>
        <v/>
      </c>
      <c r="BX107" s="230"/>
      <c r="BY107" s="230" t="str">
        <f>IF(COUNTIFS($BR$10:$BR$259,$BR107,$E$10:$E$259,$E107)&lt;&gt;COUNTIFS($BR$10:$BR$259,$BR107,$E$10:$E$259,$E107,I$10:I$259,I107),BY$8&amp;" for this company in this year is inconsistent across funds, please update accordingly. "&amp;CHAR(10),IF(I107="","",IF(COUNTIF('Source Data (Hidden)'!$A$3:$B$255,I107)=0,"Invalid country of domicile - Please enter a valid input using the drop-down in the 'Country of domicile' column in the EDCI Data tab. "&amp;CHAR(10),"")))</f>
        <v/>
      </c>
      <c r="BZ107" s="230" t="str">
        <f>IF(COUNTIFS($BR$10:$BR$259,$BR107,$E$10:$E$259,$E107)&lt;&gt;COUNTIFS($BR$10:$BR$259,$BR107,$E$10:$E$259,$E107,J$10:J$259,J107),BZ$8&amp;" for this company in this year is inconsistent across funds, please update accordingly. "&amp;CHAR(10),IF(J107="","",IF(COUNTIF('Source Data (Hidden)'!$A$3:$B$255,J107)=0,"Invalid primary country of operations - Please enter a valid input using the drop-down in the 'Primary country of operations' column in the EDCI Data tab and ensure that you have narrowed this down to 1 primary country of operations. "&amp;CHAR(10),"")))</f>
        <v/>
      </c>
      <c r="CA107" s="230" t="str">
        <f>IF(COUNTIFS($BR$10:$BR$259,$BR107,$E$10:$E$259,$E107)&lt;&gt;COUNTIFS($BR$10:$BR$259,$BR107,$E$10:$E$259,$E107,K$10:K$259,K107),CA$8&amp;" for this company in this year is inconsistent across funds, please update accordingly. "&amp;CHAR(10),IF(K107="","",IF(COUNTIF('Source Data (Hidden)'!$C$3:$C$4,K107)&lt;&gt;1,"Invalid company structure - Please classify the portfolio company as either 'Private' or 'Public'. "&amp;CHAR(10),"")))</f>
        <v/>
      </c>
      <c r="CB107" s="230" t="str">
        <f>IF(COUNTIFS($BR$10:$BR$259,$BR107,$E$10:$E$259,$E107)&lt;&gt;COUNTIFS($BR$10:$BR$259,$BR107,$E$10:$E$259,$E107,L$10:L$259,L107),CB$8&amp;" for this company in this year is inconsistent across funds, please update accordingly. "&amp;CHAR(10),IF(L107="","",IF(COUNTIF('Source Data (Hidden)'!$D$3:$D$5,L107)&lt;&gt;1,"Invalid growth stage of company - Please describe the growth stage of the company as either 'Venture', 'Growth' or 'Buyout'. " &amp; CHAR(10),"")))</f>
        <v/>
      </c>
      <c r="CC107" s="230" t="str">
        <f t="shared" si="109"/>
        <v/>
      </c>
      <c r="CD107" s="283" t="str">
        <f t="shared" si="110"/>
        <v/>
      </c>
      <c r="CE107" s="230" t="str">
        <f>IF(COUNTIFS($BR$10:$BR$259,$BR107,$E$10:$E$259,$E107)&lt;&gt;COUNTIFS($BR$10:$BR$259,$BR107,$E$10:$E$259,$E107,O$10:O$259,O107),CE$8&amp;" for this company in this year is inconsistent across funds, please update accordingly. "&amp;CHAR(10),IF(O107="","",IF(COUNTIF('Source Data (Hidden)'!$G$3:$G$13,O107)&lt;&gt;1,"Invalid sector of operations SICS name - Please ensure that you have selected a valid sector of operations using the drop-down list available in the corresponding column in the EDCI Data tab. " &amp; CHAR(10),"")))</f>
        <v/>
      </c>
      <c r="CF107" s="230" t="str">
        <f t="shared" ca="1" si="111"/>
        <v/>
      </c>
      <c r="CG107" s="230" t="str">
        <f t="shared" ca="1" si="112"/>
        <v/>
      </c>
      <c r="CH107" s="230" t="str">
        <f>IF(COUNTIFS($BR$10:$BR$259,$BR107,$E$10:$E$259,$E107)&lt;&gt;COUNTIFS($BR$10:$BR$259,$BR107,$E$10:$E$259,$E107,R$10:R$259,R107),CH$8&amp;" for this company in this year is inconsistent across funds, please update accordingly. "&amp;CHAR(10),IF(R107="","",IF(COUNTIF('Source Data (Hidden)'!$F$3:$F$183,R107)&lt;&gt;1,"Invalid currency input - Please ensure that the currency entered is a monetary unit described using three letter code (ISO 4217 code). " &amp; CHAR(10),"")))</f>
        <v/>
      </c>
      <c r="CI107" s="230" t="str">
        <f t="shared" si="113"/>
        <v/>
      </c>
      <c r="CJ107" s="230" t="str">
        <f t="shared" si="114"/>
        <v/>
      </c>
      <c r="CK107" s="230" t="str">
        <f t="shared" si="115"/>
        <v/>
      </c>
      <c r="CL107" s="230" t="str">
        <f t="shared" si="116"/>
        <v/>
      </c>
      <c r="CM107" s="230" t="str">
        <f>IF(COUNTIFS($BR$10:$BR$259,$BR107,$E$10:$E$259,$E107)&lt;&gt;COUNTIFS($BR$10:$BR$259,$BR107,$E$10:$E$259,$E107,W$10:W$259,W107),CM$8&amp;" for this company in this year is inconsistent across funds, please update accordingly. "&amp;CHAR(10),IF(W107="","",IF(COUNTIF('Source Data (Hidden)'!$L$3:$L$6,W107)&lt;&gt;1,"Invalid input for Scope 1 Methodology - Please choose one of the options from the drop-down list in the corresponding column in the EDCI Data tab. " &amp; CHAR(10),"")))</f>
        <v/>
      </c>
      <c r="CN107" s="230" t="str">
        <f t="shared" si="117"/>
        <v/>
      </c>
      <c r="CO107" s="230" t="str">
        <f>IF(COUNTIFS($BR$10:$BR$259,$BR107,$E$10:$E$259,$E107)&lt;&gt;COUNTIFS($BR$10:$BR$259,$BR107,$E$10:$E$259,$E107,Y$10:Y$259,Y107),CO$8&amp;" for this company in this year is inconsistent across funds, please update accordingly. "&amp;CHAR(10),IF(Y107="","",IF(COUNTIF('Source Data (Hidden)'!$M$3:$M$5,Y107)&lt;&gt;1,"Invalid input for Scope 2 Methodology - Please choose one of the options from the drop-down list in the corresponding column in the EDCI Data tab. " &amp; CHAR(10),"")))</f>
        <v/>
      </c>
      <c r="CP107" s="230" t="str">
        <f t="shared" si="118"/>
        <v/>
      </c>
      <c r="CQ107" s="230" t="str">
        <f>IF(COUNTIFS($BR$10:$BR$259,$BR107,$E$10:$E$259,$E107)&lt;&gt;COUNTIFS($BR$10:$BR$259,$BR107,$E$10:$E$259,$E107,AA$10:AA$259,AA107),CQ$8&amp;" for this company in this year is inconsistent across funds, please update accordingly. "&amp;CHAR(10),IF(AA107="","",IF(COUNTIF('Source Data (Hidden)'!$N$3:$N$6,AA107)&lt;&gt;1,"Invalid input for Scope 3 Methodology - Please choose one of the options from the drop-down list in the corresponding column in the EDCI Data tab. " &amp; CHAR(10),"")))</f>
        <v/>
      </c>
      <c r="CR107" s="230" t="str">
        <f t="shared" si="119"/>
        <v/>
      </c>
      <c r="CS107" s="230" t="str">
        <f t="shared" si="120"/>
        <v/>
      </c>
      <c r="CT107" s="230" t="str">
        <f t="shared" si="121"/>
        <v/>
      </c>
      <c r="CU107" s="230" t="str">
        <f t="shared" si="122"/>
        <v/>
      </c>
      <c r="CV107" s="230" t="str">
        <f t="shared" si="123"/>
        <v/>
      </c>
      <c r="CW107" s="230" t="str">
        <f t="shared" si="124"/>
        <v/>
      </c>
      <c r="CX107" s="230" t="str">
        <f t="shared" si="125"/>
        <v/>
      </c>
      <c r="CY107" s="230" t="str">
        <f t="shared" si="126"/>
        <v/>
      </c>
      <c r="CZ107" s="230" t="str">
        <f t="shared" si="127"/>
        <v/>
      </c>
      <c r="DA107" s="230" t="str">
        <f t="shared" si="128"/>
        <v/>
      </c>
      <c r="DB107" s="230" t="str">
        <f t="shared" si="129"/>
        <v/>
      </c>
      <c r="DC107" s="230" t="str">
        <f t="shared" si="130"/>
        <v/>
      </c>
      <c r="DD107" s="230" t="str">
        <f t="shared" si="131"/>
        <v/>
      </c>
      <c r="DE107" s="230" t="str">
        <f t="shared" si="132"/>
        <v/>
      </c>
      <c r="DF107" s="230" t="str">
        <f t="shared" si="133"/>
        <v/>
      </c>
      <c r="DG107" s="230" t="str">
        <f t="shared" si="134"/>
        <v/>
      </c>
      <c r="DH107" s="283" t="str">
        <f t="shared" si="135"/>
        <v/>
      </c>
      <c r="DI107" s="230" t="str">
        <f t="shared" si="136"/>
        <v/>
      </c>
      <c r="DJ107" s="230" t="str">
        <f>IF(COUNTIFS($BR$10:$BR$259,$BR107,$E$10:$E$259,$E107)&lt;&gt;COUNTIFS($BR$10:$BR$259,$BR107,$E$10:$E$259,$E107,AT$10:AT$259,AT107),DJ$8&amp;" for this company in this year is inconsistent across funds, please update accordingly. "&amp;CHAR(10),IF(AT107="","",IF(COUNTIF('Source Data (Hidden)'!$O$3:$O$5,AT107)&lt;&gt;1,"Invalid input for 'Does this Portco have a decarbonization strategy/plan in place' - Please ensure that you have selected a valid response using the drop-down list available in the corresponding column in the EDCI Data tab. " &amp; CHAR(10),"")))</f>
        <v/>
      </c>
      <c r="DK107" s="230" t="str">
        <f>IF(COUNTIFS($BR$10:$BR$259,$BR107,$E$10:$E$259,$E107)&lt;&gt;COUNTIFS($BR$10:$BR$259,$BR107,$E$10:$E$259,$E107,AU$10:AU$259,AU107),DK$8&amp;" for this company in this year is inconsistent across funds, please update accordingly. "&amp;CHAR(10),IF(AU107="","",IF(COUNTIF('Source Data (Hidden)'!$P$3:$P$5,AU107)&lt;&gt;1,"Invalid input for 'Does the Portfolio Company have a short-term GHG emission reduction target' - Please ensure you have selected a valid response using the drop-down list available in the corresponding column in the EDCI Data tab. " &amp; CHAR(10),"")))</f>
        <v/>
      </c>
      <c r="DL107" s="230" t="str">
        <f>IF(COUNTIFS($BR$10:$BR$259,$BR107,$E$10:$E$259,$E107)&lt;&gt;COUNTIFS($BR$10:$BR$259,$BR107,$E$10:$E$259,$E107,AV$10:AV$259,AV107),DL$8&amp;" for this company in this year is inconsistent across funds, please update accordingly. "&amp;CHAR(10),IF(AV107="","",IF(COUNTIF('Source Data (Hidden)'!$Q$3:$Q$6,AV107)&lt;&gt;1,"Invalid input for 'Does the Portfolio Company have a long-term net zero goal' - Please ensure that you have selected a valid response using the drop-down list available in the corresponding column in the EDCI Data tab. " &amp; CHAR(10),"")))</f>
        <v/>
      </c>
      <c r="DM107" s="230" t="str">
        <f t="shared" si="137"/>
        <v/>
      </c>
      <c r="DN107" s="230" t="str">
        <f t="shared" si="138"/>
        <v/>
      </c>
      <c r="DO107" s="230" t="str">
        <f t="shared" si="139"/>
        <v/>
      </c>
      <c r="DP107" s="230"/>
      <c r="DQ107" s="230" t="str">
        <f t="shared" si="140"/>
        <v/>
      </c>
      <c r="DR107" s="230" t="str">
        <f t="shared" si="141"/>
        <v/>
      </c>
      <c r="DS107" s="230" t="str">
        <f t="shared" si="142"/>
        <v/>
      </c>
      <c r="DT107" s="230" t="str">
        <f t="shared" si="143"/>
        <v/>
      </c>
      <c r="DU107" s="230" t="str">
        <f t="shared" si="144"/>
        <v/>
      </c>
      <c r="DV107" s="230" t="str">
        <f t="shared" si="145"/>
        <v/>
      </c>
      <c r="DW107" s="230" t="str">
        <f t="shared" si="146"/>
        <v/>
      </c>
      <c r="DX107" s="230" t="str">
        <f t="shared" si="147"/>
        <v/>
      </c>
      <c r="DY107" s="230" t="str">
        <f t="shared" si="148"/>
        <v/>
      </c>
      <c r="DZ107" s="230" t="str">
        <f t="shared" si="149"/>
        <v/>
      </c>
      <c r="EA107" s="230" t="str">
        <f t="shared" si="150"/>
        <v/>
      </c>
      <c r="EB107" s="230" t="str">
        <f t="shared" si="151"/>
        <v/>
      </c>
      <c r="EC107" s="284" t="str">
        <f t="shared" si="152"/>
        <v/>
      </c>
      <c r="ED107" s="284" t="str">
        <f t="shared" si="153"/>
        <v/>
      </c>
      <c r="EE107" s="230" t="str">
        <f t="shared" si="154"/>
        <v/>
      </c>
      <c r="EF107" s="230" t="str">
        <f>IF(COUNTIFS($BR$10:$BR$259,$BR107,$E$10:$E$259,$E107)&lt;&gt;COUNTIFS($BR$10:$BR$259,$BR107,$E$10:$E$259,$E107,BP$10:BP$259,BP107),EF$8&amp;" for this company in this year is inconsistent across funds, please update accordingly. "&amp;CHAR(10),IF(AND(BP107="",BQ107=""),"",IF(OR(AND(BQ107&lt;&gt;"",BP107&lt;&gt;"",BP107&lt;&gt;"Y"),AND(BQ107&lt;&gt;"",BP107=""),COUNTIF('Source Data (Hidden)'!$S$3:$S$4,BP107)&lt;&gt;1),"Invalid input for 'Do you conduct an employee survey' - Please ensure the input is either Y or N or leave blank if data is not available. If you have reported a % response rate to employee survey then the input for this metric should be Y. " &amp; CHAR(10),"")))</f>
        <v/>
      </c>
      <c r="EG107" s="230" t="str">
        <f t="shared" si="155"/>
        <v/>
      </c>
    </row>
    <row r="108" spans="1:137" s="154" customFormat="1" ht="60" customHeight="1" x14ac:dyDescent="0.35">
      <c r="A108" s="153"/>
      <c r="B108" s="212" t="str">
        <f t="shared" ca="1" si="102"/>
        <v/>
      </c>
      <c r="C108" s="213" t="str">
        <f>IF('EDCI Data'!B108="","",'EDCI Data'!B108)</f>
        <v/>
      </c>
      <c r="D108" s="214" t="str">
        <f>IF('EDCI Data'!C108="","",'EDCI Data'!C108)</f>
        <v/>
      </c>
      <c r="E108" s="215" t="str">
        <f>IF('EDCI Data'!D108="","",'EDCI Data'!D108)</f>
        <v/>
      </c>
      <c r="F108" s="216" t="str">
        <f>IF('EDCI Data'!E108="","",'EDCI Data'!E108)</f>
        <v/>
      </c>
      <c r="G108" s="213" t="str">
        <f>IF('EDCI Data'!F108="","",'EDCI Data'!F108)</f>
        <v/>
      </c>
      <c r="H108" s="213" t="str">
        <f>IF('EDCI Data'!G108="","",'EDCI Data'!G108)</f>
        <v/>
      </c>
      <c r="I108" s="213" t="str">
        <f>IF('EDCI Data'!H108="","",'EDCI Data'!H108)</f>
        <v/>
      </c>
      <c r="J108" s="213" t="str">
        <f>IF('EDCI Data'!I108="","",'EDCI Data'!I108)</f>
        <v/>
      </c>
      <c r="K108" s="213" t="str">
        <f>IF('EDCI Data'!J108="","",'EDCI Data'!J108)</f>
        <v/>
      </c>
      <c r="L108" s="213" t="str">
        <f>IF('EDCI Data'!K108="","",'EDCI Data'!K108)</f>
        <v/>
      </c>
      <c r="M108" s="217" t="str">
        <f>IF('EDCI Data'!L108="","",'EDCI Data'!L108)</f>
        <v/>
      </c>
      <c r="N108" s="217" t="str">
        <f>IF('EDCI Data'!M108="","",'EDCI Data'!M108)</f>
        <v/>
      </c>
      <c r="O108" s="213" t="str">
        <f>IF('EDCI Data'!N108="","",'EDCI Data'!N108)</f>
        <v/>
      </c>
      <c r="P108" s="213" t="str">
        <f>IF('EDCI Data'!O108="","",'EDCI Data'!O108)</f>
        <v/>
      </c>
      <c r="Q108" s="213" t="str">
        <f>IF('EDCI Data'!P108="","",'EDCI Data'!P108)</f>
        <v/>
      </c>
      <c r="R108" s="213" t="str">
        <f>IF('EDCI Data'!Q108="","",'EDCI Data'!Q108)</f>
        <v/>
      </c>
      <c r="S108" s="218" t="str">
        <f>IF('EDCI Data'!R108="","",'EDCI Data'!R108)</f>
        <v/>
      </c>
      <c r="T108" s="219" t="str">
        <f>IF('EDCI Data'!S108="","",'EDCI Data'!S108)</f>
        <v/>
      </c>
      <c r="U108" s="219" t="str">
        <f>IF('EDCI Data'!T108="","",'EDCI Data'!T108)</f>
        <v/>
      </c>
      <c r="V108" s="220" t="str">
        <f>IF('EDCI Data'!U108="","",'EDCI Data'!U108)</f>
        <v/>
      </c>
      <c r="W108" s="213" t="str">
        <f>IF('EDCI Data'!V108="","",'EDCI Data'!V108)</f>
        <v/>
      </c>
      <c r="X108" s="220" t="str">
        <f>IF('EDCI Data'!W108="","",'EDCI Data'!W108)</f>
        <v/>
      </c>
      <c r="Y108" s="213" t="str">
        <f>IF('EDCI Data'!X108="","",'EDCI Data'!X108)</f>
        <v/>
      </c>
      <c r="Z108" s="220" t="str">
        <f>IF('EDCI Data'!Y108="","",'EDCI Data'!Y108)</f>
        <v/>
      </c>
      <c r="AA108" s="213" t="str">
        <f>IF('EDCI Data'!Z108="","",'EDCI Data'!Z108)</f>
        <v/>
      </c>
      <c r="AB108" s="213" t="str">
        <f>IF('EDCI Data'!AA108="","",'EDCI Data'!AA108)</f>
        <v/>
      </c>
      <c r="AC108" s="213" t="str">
        <f>IF('EDCI Data'!AB108="","",'EDCI Data'!AB108)</f>
        <v/>
      </c>
      <c r="AD108" s="213" t="str">
        <f>IF('EDCI Data'!AC108="","",'EDCI Data'!AC108)</f>
        <v/>
      </c>
      <c r="AE108" s="213" t="str">
        <f>IF('EDCI Data'!AD108="","",'EDCI Data'!AD108)</f>
        <v/>
      </c>
      <c r="AF108" s="213" t="str">
        <f>IF('EDCI Data'!AE108="","",'EDCI Data'!AE108)</f>
        <v/>
      </c>
      <c r="AG108" s="213" t="str">
        <f>IF('EDCI Data'!AF108="","",'EDCI Data'!AF108)</f>
        <v/>
      </c>
      <c r="AH108" s="213" t="str">
        <f>IF('EDCI Data'!AG108="","",'EDCI Data'!AG108)</f>
        <v/>
      </c>
      <c r="AI108" s="213" t="str">
        <f>IF('EDCI Data'!AH108="","",'EDCI Data'!AH108)</f>
        <v/>
      </c>
      <c r="AJ108" s="213" t="str">
        <f>IF('EDCI Data'!AI108="","",'EDCI Data'!AI108)</f>
        <v/>
      </c>
      <c r="AK108" s="213" t="str">
        <f>IF('EDCI Data'!AJ108="","",'EDCI Data'!AJ108)</f>
        <v/>
      </c>
      <c r="AL108" s="213" t="str">
        <f>IF('EDCI Data'!AK108="","",'EDCI Data'!AK108)</f>
        <v/>
      </c>
      <c r="AM108" s="213" t="str">
        <f>IF('EDCI Data'!AL108="","",'EDCI Data'!AL108)</f>
        <v/>
      </c>
      <c r="AN108" s="213" t="str">
        <f>IF('EDCI Data'!AM108="","",'EDCI Data'!AM108)</f>
        <v/>
      </c>
      <c r="AO108" s="213" t="str">
        <f>IF('EDCI Data'!AN108="","",'EDCI Data'!AN108)</f>
        <v/>
      </c>
      <c r="AP108" s="213" t="str">
        <f>IF('EDCI Data'!AO108="","",'EDCI Data'!AO108)</f>
        <v/>
      </c>
      <c r="AQ108" s="213" t="str">
        <f>IF('EDCI Data'!AP108="","",'EDCI Data'!AP108)</f>
        <v/>
      </c>
      <c r="AR108" s="213" t="str">
        <f>IF('EDCI Data'!AQ108="","",'EDCI Data'!AQ108)</f>
        <v/>
      </c>
      <c r="AS108" s="213" t="str">
        <f>IF('EDCI Data'!AR108="","",'EDCI Data'!AR108)</f>
        <v/>
      </c>
      <c r="AT108" s="213" t="str">
        <f>IF('EDCI Data'!AS108="","",'EDCI Data'!AS108)</f>
        <v/>
      </c>
      <c r="AU108" s="213" t="str">
        <f>IF('EDCI Data'!AT108="","",'EDCI Data'!AT108)</f>
        <v/>
      </c>
      <c r="AV108" s="213" t="str">
        <f>IF('EDCI Data'!AU108="","",'EDCI Data'!AU108)</f>
        <v/>
      </c>
      <c r="AW108" s="213" t="str">
        <f>IF('EDCI Data'!AV108="","",'EDCI Data'!AV108)</f>
        <v/>
      </c>
      <c r="AX108" s="221" t="str">
        <f>IF('EDCI Data'!AW108="","",'EDCI Data'!AW108)</f>
        <v/>
      </c>
      <c r="AY108" s="221" t="str">
        <f>IF('EDCI Data'!AX108="","",'EDCI Data'!AX108)</f>
        <v/>
      </c>
      <c r="AZ108" s="222" t="str">
        <f t="shared" si="103"/>
        <v/>
      </c>
      <c r="BA108" s="223" t="str">
        <f>IF('EDCI Data'!AY108="","",'EDCI Data'!AY108)</f>
        <v/>
      </c>
      <c r="BB108" s="223" t="str">
        <f>IF('EDCI Data'!AZ108="","",'EDCI Data'!AZ108)</f>
        <v/>
      </c>
      <c r="BC108" s="223" t="str">
        <f>IF('EDCI Data'!BA108="","",'EDCI Data'!BA108)</f>
        <v/>
      </c>
      <c r="BD108" s="223" t="str">
        <f>IF('EDCI Data'!BB108="","",'EDCI Data'!BB108)</f>
        <v/>
      </c>
      <c r="BE108" s="223" t="str">
        <f>IF('EDCI Data'!BC108="","",'EDCI Data'!BC108)</f>
        <v/>
      </c>
      <c r="BF108" s="223" t="str">
        <f>IF('EDCI Data'!BD108="","",'EDCI Data'!BD108)</f>
        <v/>
      </c>
      <c r="BG108" s="223" t="str">
        <f>IF('EDCI Data'!BE108="","",'EDCI Data'!BE108)</f>
        <v/>
      </c>
      <c r="BH108" s="223" t="str">
        <f>IF('EDCI Data'!BF108="","",'EDCI Data'!BF108)</f>
        <v/>
      </c>
      <c r="BI108" s="224" t="str">
        <f>IF('EDCI Data'!BG108="","",'EDCI Data'!BG108)</f>
        <v/>
      </c>
      <c r="BJ108" s="225" t="str">
        <f>IF('EDCI Data'!S108="","",'EDCI Data'!S108)</f>
        <v/>
      </c>
      <c r="BK108" s="225" t="str">
        <f>IF('EDCI Data'!T108="","",'EDCI Data'!T108)</f>
        <v/>
      </c>
      <c r="BL108" s="224" t="str">
        <f>IF('EDCI Data'!BJ108="","",'EDCI Data'!BJ108)</f>
        <v/>
      </c>
      <c r="BM108" s="226" t="str">
        <f>IF('EDCI Data'!BK108="","",'EDCI Data'!BK108)</f>
        <v/>
      </c>
      <c r="BN108" s="226" t="str">
        <f>IF('EDCI Data'!BL108="","",'EDCI Data'!BL108)</f>
        <v/>
      </c>
      <c r="BO108" s="227" t="str">
        <f>IF('EDCI Data'!BM108="","",'EDCI Data'!BM108)</f>
        <v/>
      </c>
      <c r="BP108" s="228" t="str">
        <f>IF('EDCI Data'!BN108="","",'EDCI Data'!BN108)</f>
        <v/>
      </c>
      <c r="BQ108" s="229" t="str">
        <f>IF('EDCI Data'!BO108="","",'EDCI Data'!BO108)</f>
        <v/>
      </c>
      <c r="BR108" s="230" t="str">
        <f t="shared" si="104"/>
        <v/>
      </c>
      <c r="BS108" s="230" t="str">
        <f t="shared" si="105"/>
        <v/>
      </c>
      <c r="BT108" s="230" t="str">
        <f t="shared" si="106"/>
        <v/>
      </c>
      <c r="BU108" s="230" t="str">
        <f t="shared" si="107"/>
        <v/>
      </c>
      <c r="BV108" s="230" t="str">
        <f t="shared" si="108"/>
        <v/>
      </c>
      <c r="BW108" s="230" t="str">
        <f>IF(COUNTIFS($BR$10:$BR$259,$BR108,$E$10:$E$259,$E108)&lt;&gt;COUNTIFS($BR$10:$BR$259,$BR108,$E$10:$E$259,$E108,G$10:G$259,G108),BW$8&amp;" for this company in this year is inconsistent across funds, please update accordingly. "&amp;CHAR(10),IF(G108="","",IF(IFERROR(OR(INT(G108)&lt;&gt;G108,ISTEXT(G108),G108&gt;'Source Data (Hidden)'!$T$3),TRUE),"Invalid year of initial investment - Please ensure that the input is a year (not a date) and is not future dated. "&amp;CHAR(10),"")))</f>
        <v/>
      </c>
      <c r="BX108" s="230"/>
      <c r="BY108" s="230" t="str">
        <f>IF(COUNTIFS($BR$10:$BR$259,$BR108,$E$10:$E$259,$E108)&lt;&gt;COUNTIFS($BR$10:$BR$259,$BR108,$E$10:$E$259,$E108,I$10:I$259,I108),BY$8&amp;" for this company in this year is inconsistent across funds, please update accordingly. "&amp;CHAR(10),IF(I108="","",IF(COUNTIF('Source Data (Hidden)'!$A$3:$B$255,I108)=0,"Invalid country of domicile - Please enter a valid input using the drop-down in the 'Country of domicile' column in the EDCI Data tab. "&amp;CHAR(10),"")))</f>
        <v/>
      </c>
      <c r="BZ108" s="230" t="str">
        <f>IF(COUNTIFS($BR$10:$BR$259,$BR108,$E$10:$E$259,$E108)&lt;&gt;COUNTIFS($BR$10:$BR$259,$BR108,$E$10:$E$259,$E108,J$10:J$259,J108),BZ$8&amp;" for this company in this year is inconsistent across funds, please update accordingly. "&amp;CHAR(10),IF(J108="","",IF(COUNTIF('Source Data (Hidden)'!$A$3:$B$255,J108)=0,"Invalid primary country of operations - Please enter a valid input using the drop-down in the 'Primary country of operations' column in the EDCI Data tab and ensure that you have narrowed this down to 1 primary country of operations. "&amp;CHAR(10),"")))</f>
        <v/>
      </c>
      <c r="CA108" s="230" t="str">
        <f>IF(COUNTIFS($BR$10:$BR$259,$BR108,$E$10:$E$259,$E108)&lt;&gt;COUNTIFS($BR$10:$BR$259,$BR108,$E$10:$E$259,$E108,K$10:K$259,K108),CA$8&amp;" for this company in this year is inconsistent across funds, please update accordingly. "&amp;CHAR(10),IF(K108="","",IF(COUNTIF('Source Data (Hidden)'!$C$3:$C$4,K108)&lt;&gt;1,"Invalid company structure - Please classify the portfolio company as either 'Private' or 'Public'. "&amp;CHAR(10),"")))</f>
        <v/>
      </c>
      <c r="CB108" s="230" t="str">
        <f>IF(COUNTIFS($BR$10:$BR$259,$BR108,$E$10:$E$259,$E108)&lt;&gt;COUNTIFS($BR$10:$BR$259,$BR108,$E$10:$E$259,$E108,L$10:L$259,L108),CB$8&amp;" for this company in this year is inconsistent across funds, please update accordingly. "&amp;CHAR(10),IF(L108="","",IF(COUNTIF('Source Data (Hidden)'!$D$3:$D$5,L108)&lt;&gt;1,"Invalid growth stage of company - Please describe the growth stage of the company as either 'Venture', 'Growth' or 'Buyout'. " &amp; CHAR(10),"")))</f>
        <v/>
      </c>
      <c r="CC108" s="230" t="str">
        <f t="shared" si="109"/>
        <v/>
      </c>
      <c r="CD108" s="283" t="str">
        <f t="shared" si="110"/>
        <v/>
      </c>
      <c r="CE108" s="230" t="str">
        <f>IF(COUNTIFS($BR$10:$BR$259,$BR108,$E$10:$E$259,$E108)&lt;&gt;COUNTIFS($BR$10:$BR$259,$BR108,$E$10:$E$259,$E108,O$10:O$259,O108),CE$8&amp;" for this company in this year is inconsistent across funds, please update accordingly. "&amp;CHAR(10),IF(O108="","",IF(COUNTIF('Source Data (Hidden)'!$G$3:$G$13,O108)&lt;&gt;1,"Invalid sector of operations SICS name - Please ensure that you have selected a valid sector of operations using the drop-down list available in the corresponding column in the EDCI Data tab. " &amp; CHAR(10),"")))</f>
        <v/>
      </c>
      <c r="CF108" s="230" t="str">
        <f t="shared" ca="1" si="111"/>
        <v/>
      </c>
      <c r="CG108" s="230" t="str">
        <f t="shared" ca="1" si="112"/>
        <v/>
      </c>
      <c r="CH108" s="230" t="str">
        <f>IF(COUNTIFS($BR$10:$BR$259,$BR108,$E$10:$E$259,$E108)&lt;&gt;COUNTIFS($BR$10:$BR$259,$BR108,$E$10:$E$259,$E108,R$10:R$259,R108),CH$8&amp;" for this company in this year is inconsistent across funds, please update accordingly. "&amp;CHAR(10),IF(R108="","",IF(COUNTIF('Source Data (Hidden)'!$F$3:$F$183,R108)&lt;&gt;1,"Invalid currency input - Please ensure that the currency entered is a monetary unit described using three letter code (ISO 4217 code). " &amp; CHAR(10),"")))</f>
        <v/>
      </c>
      <c r="CI108" s="230" t="str">
        <f t="shared" si="113"/>
        <v/>
      </c>
      <c r="CJ108" s="230" t="str">
        <f t="shared" si="114"/>
        <v/>
      </c>
      <c r="CK108" s="230" t="str">
        <f t="shared" si="115"/>
        <v/>
      </c>
      <c r="CL108" s="230" t="str">
        <f t="shared" si="116"/>
        <v/>
      </c>
      <c r="CM108" s="230" t="str">
        <f>IF(COUNTIFS($BR$10:$BR$259,$BR108,$E$10:$E$259,$E108)&lt;&gt;COUNTIFS($BR$10:$BR$259,$BR108,$E$10:$E$259,$E108,W$10:W$259,W108),CM$8&amp;" for this company in this year is inconsistent across funds, please update accordingly. "&amp;CHAR(10),IF(W108="","",IF(COUNTIF('Source Data (Hidden)'!$L$3:$L$6,W108)&lt;&gt;1,"Invalid input for Scope 1 Methodology - Please choose one of the options from the drop-down list in the corresponding column in the EDCI Data tab. " &amp; CHAR(10),"")))</f>
        <v/>
      </c>
      <c r="CN108" s="230" t="str">
        <f t="shared" si="117"/>
        <v/>
      </c>
      <c r="CO108" s="230" t="str">
        <f>IF(COUNTIFS($BR$10:$BR$259,$BR108,$E$10:$E$259,$E108)&lt;&gt;COUNTIFS($BR$10:$BR$259,$BR108,$E$10:$E$259,$E108,Y$10:Y$259,Y108),CO$8&amp;" for this company in this year is inconsistent across funds, please update accordingly. "&amp;CHAR(10),IF(Y108="","",IF(COUNTIF('Source Data (Hidden)'!$M$3:$M$5,Y108)&lt;&gt;1,"Invalid input for Scope 2 Methodology - Please choose one of the options from the drop-down list in the corresponding column in the EDCI Data tab. " &amp; CHAR(10),"")))</f>
        <v/>
      </c>
      <c r="CP108" s="230" t="str">
        <f t="shared" si="118"/>
        <v/>
      </c>
      <c r="CQ108" s="230" t="str">
        <f>IF(COUNTIFS($BR$10:$BR$259,$BR108,$E$10:$E$259,$E108)&lt;&gt;COUNTIFS($BR$10:$BR$259,$BR108,$E$10:$E$259,$E108,AA$10:AA$259,AA108),CQ$8&amp;" for this company in this year is inconsistent across funds, please update accordingly. "&amp;CHAR(10),IF(AA108="","",IF(COUNTIF('Source Data (Hidden)'!$N$3:$N$6,AA108)&lt;&gt;1,"Invalid input for Scope 3 Methodology - Please choose one of the options from the drop-down list in the corresponding column in the EDCI Data tab. " &amp; CHAR(10),"")))</f>
        <v/>
      </c>
      <c r="CR108" s="230" t="str">
        <f t="shared" si="119"/>
        <v/>
      </c>
      <c r="CS108" s="230" t="str">
        <f t="shared" si="120"/>
        <v/>
      </c>
      <c r="CT108" s="230" t="str">
        <f t="shared" si="121"/>
        <v/>
      </c>
      <c r="CU108" s="230" t="str">
        <f t="shared" si="122"/>
        <v/>
      </c>
      <c r="CV108" s="230" t="str">
        <f t="shared" si="123"/>
        <v/>
      </c>
      <c r="CW108" s="230" t="str">
        <f t="shared" si="124"/>
        <v/>
      </c>
      <c r="CX108" s="230" t="str">
        <f t="shared" si="125"/>
        <v/>
      </c>
      <c r="CY108" s="230" t="str">
        <f t="shared" si="126"/>
        <v/>
      </c>
      <c r="CZ108" s="230" t="str">
        <f t="shared" si="127"/>
        <v/>
      </c>
      <c r="DA108" s="230" t="str">
        <f t="shared" si="128"/>
        <v/>
      </c>
      <c r="DB108" s="230" t="str">
        <f t="shared" si="129"/>
        <v/>
      </c>
      <c r="DC108" s="230" t="str">
        <f t="shared" si="130"/>
        <v/>
      </c>
      <c r="DD108" s="230" t="str">
        <f t="shared" si="131"/>
        <v/>
      </c>
      <c r="DE108" s="230" t="str">
        <f t="shared" si="132"/>
        <v/>
      </c>
      <c r="DF108" s="230" t="str">
        <f t="shared" si="133"/>
        <v/>
      </c>
      <c r="DG108" s="230" t="str">
        <f t="shared" si="134"/>
        <v/>
      </c>
      <c r="DH108" s="283" t="str">
        <f t="shared" si="135"/>
        <v/>
      </c>
      <c r="DI108" s="230" t="str">
        <f t="shared" si="136"/>
        <v/>
      </c>
      <c r="DJ108" s="230" t="str">
        <f>IF(COUNTIFS($BR$10:$BR$259,$BR108,$E$10:$E$259,$E108)&lt;&gt;COUNTIFS($BR$10:$BR$259,$BR108,$E$10:$E$259,$E108,AT$10:AT$259,AT108),DJ$8&amp;" for this company in this year is inconsistent across funds, please update accordingly. "&amp;CHAR(10),IF(AT108="","",IF(COUNTIF('Source Data (Hidden)'!$O$3:$O$5,AT108)&lt;&gt;1,"Invalid input for 'Does this Portco have a decarbonization strategy/plan in place' - Please ensure that you have selected a valid response using the drop-down list available in the corresponding column in the EDCI Data tab. " &amp; CHAR(10),"")))</f>
        <v/>
      </c>
      <c r="DK108" s="230" t="str">
        <f>IF(COUNTIFS($BR$10:$BR$259,$BR108,$E$10:$E$259,$E108)&lt;&gt;COUNTIFS($BR$10:$BR$259,$BR108,$E$10:$E$259,$E108,AU$10:AU$259,AU108),DK$8&amp;" for this company in this year is inconsistent across funds, please update accordingly. "&amp;CHAR(10),IF(AU108="","",IF(COUNTIF('Source Data (Hidden)'!$P$3:$P$5,AU108)&lt;&gt;1,"Invalid input for 'Does the Portfolio Company have a short-term GHG emission reduction target' - Please ensure you have selected a valid response using the drop-down list available in the corresponding column in the EDCI Data tab. " &amp; CHAR(10),"")))</f>
        <v/>
      </c>
      <c r="DL108" s="230" t="str">
        <f>IF(COUNTIFS($BR$10:$BR$259,$BR108,$E$10:$E$259,$E108)&lt;&gt;COUNTIFS($BR$10:$BR$259,$BR108,$E$10:$E$259,$E108,AV$10:AV$259,AV108),DL$8&amp;" for this company in this year is inconsistent across funds, please update accordingly. "&amp;CHAR(10),IF(AV108="","",IF(COUNTIF('Source Data (Hidden)'!$Q$3:$Q$6,AV108)&lt;&gt;1,"Invalid input for 'Does the Portfolio Company have a long-term net zero goal' - Please ensure that you have selected a valid response using the drop-down list available in the corresponding column in the EDCI Data tab. " &amp; CHAR(10),"")))</f>
        <v/>
      </c>
      <c r="DM108" s="230" t="str">
        <f t="shared" si="137"/>
        <v/>
      </c>
      <c r="DN108" s="230" t="str">
        <f t="shared" si="138"/>
        <v/>
      </c>
      <c r="DO108" s="230" t="str">
        <f t="shared" si="139"/>
        <v/>
      </c>
      <c r="DP108" s="230"/>
      <c r="DQ108" s="230" t="str">
        <f t="shared" si="140"/>
        <v/>
      </c>
      <c r="DR108" s="230" t="str">
        <f t="shared" si="141"/>
        <v/>
      </c>
      <c r="DS108" s="230" t="str">
        <f t="shared" si="142"/>
        <v/>
      </c>
      <c r="DT108" s="230" t="str">
        <f t="shared" si="143"/>
        <v/>
      </c>
      <c r="DU108" s="230" t="str">
        <f t="shared" si="144"/>
        <v/>
      </c>
      <c r="DV108" s="230" t="str">
        <f t="shared" si="145"/>
        <v/>
      </c>
      <c r="DW108" s="230" t="str">
        <f t="shared" si="146"/>
        <v/>
      </c>
      <c r="DX108" s="230" t="str">
        <f t="shared" si="147"/>
        <v/>
      </c>
      <c r="DY108" s="230" t="str">
        <f t="shared" si="148"/>
        <v/>
      </c>
      <c r="DZ108" s="230" t="str">
        <f t="shared" si="149"/>
        <v/>
      </c>
      <c r="EA108" s="230" t="str">
        <f t="shared" si="150"/>
        <v/>
      </c>
      <c r="EB108" s="230" t="str">
        <f t="shared" si="151"/>
        <v/>
      </c>
      <c r="EC108" s="284" t="str">
        <f t="shared" si="152"/>
        <v/>
      </c>
      <c r="ED108" s="284" t="str">
        <f t="shared" si="153"/>
        <v/>
      </c>
      <c r="EE108" s="230" t="str">
        <f t="shared" si="154"/>
        <v/>
      </c>
      <c r="EF108" s="230" t="str">
        <f>IF(COUNTIFS($BR$10:$BR$259,$BR108,$E$10:$E$259,$E108)&lt;&gt;COUNTIFS($BR$10:$BR$259,$BR108,$E$10:$E$259,$E108,BP$10:BP$259,BP108),EF$8&amp;" for this company in this year is inconsistent across funds, please update accordingly. "&amp;CHAR(10),IF(AND(BP108="",BQ108=""),"",IF(OR(AND(BQ108&lt;&gt;"",BP108&lt;&gt;"",BP108&lt;&gt;"Y"),AND(BQ108&lt;&gt;"",BP108=""),COUNTIF('Source Data (Hidden)'!$S$3:$S$4,BP108)&lt;&gt;1),"Invalid input for 'Do you conduct an employee survey' - Please ensure the input is either Y or N or leave blank if data is not available. If you have reported a % response rate to employee survey then the input for this metric should be Y. " &amp; CHAR(10),"")))</f>
        <v/>
      </c>
      <c r="EG108" s="230" t="str">
        <f t="shared" si="155"/>
        <v/>
      </c>
    </row>
    <row r="109" spans="1:137" s="154" customFormat="1" ht="60" customHeight="1" x14ac:dyDescent="0.35">
      <c r="A109" s="153"/>
      <c r="B109" s="212" t="str">
        <f t="shared" ca="1" si="102"/>
        <v/>
      </c>
      <c r="C109" s="213" t="str">
        <f>IF('EDCI Data'!B109="","",'EDCI Data'!B109)</f>
        <v/>
      </c>
      <c r="D109" s="214" t="str">
        <f>IF('EDCI Data'!C109="","",'EDCI Data'!C109)</f>
        <v/>
      </c>
      <c r="E109" s="215" t="str">
        <f>IF('EDCI Data'!D109="","",'EDCI Data'!D109)</f>
        <v/>
      </c>
      <c r="F109" s="216" t="str">
        <f>IF('EDCI Data'!E109="","",'EDCI Data'!E109)</f>
        <v/>
      </c>
      <c r="G109" s="213" t="str">
        <f>IF('EDCI Data'!F109="","",'EDCI Data'!F109)</f>
        <v/>
      </c>
      <c r="H109" s="213" t="str">
        <f>IF('EDCI Data'!G109="","",'EDCI Data'!G109)</f>
        <v/>
      </c>
      <c r="I109" s="213" t="str">
        <f>IF('EDCI Data'!H109="","",'EDCI Data'!H109)</f>
        <v/>
      </c>
      <c r="J109" s="213" t="str">
        <f>IF('EDCI Data'!I109="","",'EDCI Data'!I109)</f>
        <v/>
      </c>
      <c r="K109" s="213" t="str">
        <f>IF('EDCI Data'!J109="","",'EDCI Data'!J109)</f>
        <v/>
      </c>
      <c r="L109" s="213" t="str">
        <f>IF('EDCI Data'!K109="","",'EDCI Data'!K109)</f>
        <v/>
      </c>
      <c r="M109" s="217" t="str">
        <f>IF('EDCI Data'!L109="","",'EDCI Data'!L109)</f>
        <v/>
      </c>
      <c r="N109" s="217" t="str">
        <f>IF('EDCI Data'!M109="","",'EDCI Data'!M109)</f>
        <v/>
      </c>
      <c r="O109" s="213" t="str">
        <f>IF('EDCI Data'!N109="","",'EDCI Data'!N109)</f>
        <v/>
      </c>
      <c r="P109" s="213" t="str">
        <f>IF('EDCI Data'!O109="","",'EDCI Data'!O109)</f>
        <v/>
      </c>
      <c r="Q109" s="213" t="str">
        <f>IF('EDCI Data'!P109="","",'EDCI Data'!P109)</f>
        <v/>
      </c>
      <c r="R109" s="213" t="str">
        <f>IF('EDCI Data'!Q109="","",'EDCI Data'!Q109)</f>
        <v/>
      </c>
      <c r="S109" s="218" t="str">
        <f>IF('EDCI Data'!R109="","",'EDCI Data'!R109)</f>
        <v/>
      </c>
      <c r="T109" s="219" t="str">
        <f>IF('EDCI Data'!S109="","",'EDCI Data'!S109)</f>
        <v/>
      </c>
      <c r="U109" s="219" t="str">
        <f>IF('EDCI Data'!T109="","",'EDCI Data'!T109)</f>
        <v/>
      </c>
      <c r="V109" s="220" t="str">
        <f>IF('EDCI Data'!U109="","",'EDCI Data'!U109)</f>
        <v/>
      </c>
      <c r="W109" s="213" t="str">
        <f>IF('EDCI Data'!V109="","",'EDCI Data'!V109)</f>
        <v/>
      </c>
      <c r="X109" s="220" t="str">
        <f>IF('EDCI Data'!W109="","",'EDCI Data'!W109)</f>
        <v/>
      </c>
      <c r="Y109" s="213" t="str">
        <f>IF('EDCI Data'!X109="","",'EDCI Data'!X109)</f>
        <v/>
      </c>
      <c r="Z109" s="220" t="str">
        <f>IF('EDCI Data'!Y109="","",'EDCI Data'!Y109)</f>
        <v/>
      </c>
      <c r="AA109" s="213" t="str">
        <f>IF('EDCI Data'!Z109="","",'EDCI Data'!Z109)</f>
        <v/>
      </c>
      <c r="AB109" s="213" t="str">
        <f>IF('EDCI Data'!AA109="","",'EDCI Data'!AA109)</f>
        <v/>
      </c>
      <c r="AC109" s="213" t="str">
        <f>IF('EDCI Data'!AB109="","",'EDCI Data'!AB109)</f>
        <v/>
      </c>
      <c r="AD109" s="213" t="str">
        <f>IF('EDCI Data'!AC109="","",'EDCI Data'!AC109)</f>
        <v/>
      </c>
      <c r="AE109" s="213" t="str">
        <f>IF('EDCI Data'!AD109="","",'EDCI Data'!AD109)</f>
        <v/>
      </c>
      <c r="AF109" s="213" t="str">
        <f>IF('EDCI Data'!AE109="","",'EDCI Data'!AE109)</f>
        <v/>
      </c>
      <c r="AG109" s="213" t="str">
        <f>IF('EDCI Data'!AF109="","",'EDCI Data'!AF109)</f>
        <v/>
      </c>
      <c r="AH109" s="213" t="str">
        <f>IF('EDCI Data'!AG109="","",'EDCI Data'!AG109)</f>
        <v/>
      </c>
      <c r="AI109" s="213" t="str">
        <f>IF('EDCI Data'!AH109="","",'EDCI Data'!AH109)</f>
        <v/>
      </c>
      <c r="AJ109" s="213" t="str">
        <f>IF('EDCI Data'!AI109="","",'EDCI Data'!AI109)</f>
        <v/>
      </c>
      <c r="AK109" s="213" t="str">
        <f>IF('EDCI Data'!AJ109="","",'EDCI Data'!AJ109)</f>
        <v/>
      </c>
      <c r="AL109" s="213" t="str">
        <f>IF('EDCI Data'!AK109="","",'EDCI Data'!AK109)</f>
        <v/>
      </c>
      <c r="AM109" s="213" t="str">
        <f>IF('EDCI Data'!AL109="","",'EDCI Data'!AL109)</f>
        <v/>
      </c>
      <c r="AN109" s="213" t="str">
        <f>IF('EDCI Data'!AM109="","",'EDCI Data'!AM109)</f>
        <v/>
      </c>
      <c r="AO109" s="213" t="str">
        <f>IF('EDCI Data'!AN109="","",'EDCI Data'!AN109)</f>
        <v/>
      </c>
      <c r="AP109" s="213" t="str">
        <f>IF('EDCI Data'!AO109="","",'EDCI Data'!AO109)</f>
        <v/>
      </c>
      <c r="AQ109" s="213" t="str">
        <f>IF('EDCI Data'!AP109="","",'EDCI Data'!AP109)</f>
        <v/>
      </c>
      <c r="AR109" s="213" t="str">
        <f>IF('EDCI Data'!AQ109="","",'EDCI Data'!AQ109)</f>
        <v/>
      </c>
      <c r="AS109" s="213" t="str">
        <f>IF('EDCI Data'!AR109="","",'EDCI Data'!AR109)</f>
        <v/>
      </c>
      <c r="AT109" s="213" t="str">
        <f>IF('EDCI Data'!AS109="","",'EDCI Data'!AS109)</f>
        <v/>
      </c>
      <c r="AU109" s="213" t="str">
        <f>IF('EDCI Data'!AT109="","",'EDCI Data'!AT109)</f>
        <v/>
      </c>
      <c r="AV109" s="213" t="str">
        <f>IF('EDCI Data'!AU109="","",'EDCI Data'!AU109)</f>
        <v/>
      </c>
      <c r="AW109" s="213" t="str">
        <f>IF('EDCI Data'!AV109="","",'EDCI Data'!AV109)</f>
        <v/>
      </c>
      <c r="AX109" s="221" t="str">
        <f>IF('EDCI Data'!AW109="","",'EDCI Data'!AW109)</f>
        <v/>
      </c>
      <c r="AY109" s="221" t="str">
        <f>IF('EDCI Data'!AX109="","",'EDCI Data'!AX109)</f>
        <v/>
      </c>
      <c r="AZ109" s="222" t="str">
        <f t="shared" si="103"/>
        <v/>
      </c>
      <c r="BA109" s="223" t="str">
        <f>IF('EDCI Data'!AY109="","",'EDCI Data'!AY109)</f>
        <v/>
      </c>
      <c r="BB109" s="223" t="str">
        <f>IF('EDCI Data'!AZ109="","",'EDCI Data'!AZ109)</f>
        <v/>
      </c>
      <c r="BC109" s="223" t="str">
        <f>IF('EDCI Data'!BA109="","",'EDCI Data'!BA109)</f>
        <v/>
      </c>
      <c r="BD109" s="223" t="str">
        <f>IF('EDCI Data'!BB109="","",'EDCI Data'!BB109)</f>
        <v/>
      </c>
      <c r="BE109" s="223" t="str">
        <f>IF('EDCI Data'!BC109="","",'EDCI Data'!BC109)</f>
        <v/>
      </c>
      <c r="BF109" s="223" t="str">
        <f>IF('EDCI Data'!BD109="","",'EDCI Data'!BD109)</f>
        <v/>
      </c>
      <c r="BG109" s="223" t="str">
        <f>IF('EDCI Data'!BE109="","",'EDCI Data'!BE109)</f>
        <v/>
      </c>
      <c r="BH109" s="223" t="str">
        <f>IF('EDCI Data'!BF109="","",'EDCI Data'!BF109)</f>
        <v/>
      </c>
      <c r="BI109" s="224" t="str">
        <f>IF('EDCI Data'!BG109="","",'EDCI Data'!BG109)</f>
        <v/>
      </c>
      <c r="BJ109" s="225" t="str">
        <f>IF('EDCI Data'!S109="","",'EDCI Data'!S109)</f>
        <v/>
      </c>
      <c r="BK109" s="225" t="str">
        <f>IF('EDCI Data'!T109="","",'EDCI Data'!T109)</f>
        <v/>
      </c>
      <c r="BL109" s="224" t="str">
        <f>IF('EDCI Data'!BJ109="","",'EDCI Data'!BJ109)</f>
        <v/>
      </c>
      <c r="BM109" s="226" t="str">
        <f>IF('EDCI Data'!BK109="","",'EDCI Data'!BK109)</f>
        <v/>
      </c>
      <c r="BN109" s="226" t="str">
        <f>IF('EDCI Data'!BL109="","",'EDCI Data'!BL109)</f>
        <v/>
      </c>
      <c r="BO109" s="227" t="str">
        <f>IF('EDCI Data'!BM109="","",'EDCI Data'!BM109)</f>
        <v/>
      </c>
      <c r="BP109" s="228" t="str">
        <f>IF('EDCI Data'!BN109="","",'EDCI Data'!BN109)</f>
        <v/>
      </c>
      <c r="BQ109" s="229" t="str">
        <f>IF('EDCI Data'!BO109="","",'EDCI Data'!BO109)</f>
        <v/>
      </c>
      <c r="BR109" s="230" t="str">
        <f t="shared" si="104"/>
        <v/>
      </c>
      <c r="BS109" s="230" t="str">
        <f t="shared" si="105"/>
        <v/>
      </c>
      <c r="BT109" s="230" t="str">
        <f t="shared" si="106"/>
        <v/>
      </c>
      <c r="BU109" s="230" t="str">
        <f t="shared" si="107"/>
        <v/>
      </c>
      <c r="BV109" s="230" t="str">
        <f t="shared" si="108"/>
        <v/>
      </c>
      <c r="BW109" s="230" t="str">
        <f>IF(COUNTIFS($BR$10:$BR$259,$BR109,$E$10:$E$259,$E109)&lt;&gt;COUNTIFS($BR$10:$BR$259,$BR109,$E$10:$E$259,$E109,G$10:G$259,G109),BW$8&amp;" for this company in this year is inconsistent across funds, please update accordingly. "&amp;CHAR(10),IF(G109="","",IF(IFERROR(OR(INT(G109)&lt;&gt;G109,ISTEXT(G109),G109&gt;'Source Data (Hidden)'!$T$3),TRUE),"Invalid year of initial investment - Please ensure that the input is a year (not a date) and is not future dated. "&amp;CHAR(10),"")))</f>
        <v/>
      </c>
      <c r="BX109" s="230"/>
      <c r="BY109" s="230" t="str">
        <f>IF(COUNTIFS($BR$10:$BR$259,$BR109,$E$10:$E$259,$E109)&lt;&gt;COUNTIFS($BR$10:$BR$259,$BR109,$E$10:$E$259,$E109,I$10:I$259,I109),BY$8&amp;" for this company in this year is inconsistent across funds, please update accordingly. "&amp;CHAR(10),IF(I109="","",IF(COUNTIF('Source Data (Hidden)'!$A$3:$B$255,I109)=0,"Invalid country of domicile - Please enter a valid input using the drop-down in the 'Country of domicile' column in the EDCI Data tab. "&amp;CHAR(10),"")))</f>
        <v/>
      </c>
      <c r="BZ109" s="230" t="str">
        <f>IF(COUNTIFS($BR$10:$BR$259,$BR109,$E$10:$E$259,$E109)&lt;&gt;COUNTIFS($BR$10:$BR$259,$BR109,$E$10:$E$259,$E109,J$10:J$259,J109),BZ$8&amp;" for this company in this year is inconsistent across funds, please update accordingly. "&amp;CHAR(10),IF(J109="","",IF(COUNTIF('Source Data (Hidden)'!$A$3:$B$255,J109)=0,"Invalid primary country of operations - Please enter a valid input using the drop-down in the 'Primary country of operations' column in the EDCI Data tab and ensure that you have narrowed this down to 1 primary country of operations. "&amp;CHAR(10),"")))</f>
        <v/>
      </c>
      <c r="CA109" s="230" t="str">
        <f>IF(COUNTIFS($BR$10:$BR$259,$BR109,$E$10:$E$259,$E109)&lt;&gt;COUNTIFS($BR$10:$BR$259,$BR109,$E$10:$E$259,$E109,K$10:K$259,K109),CA$8&amp;" for this company in this year is inconsistent across funds, please update accordingly. "&amp;CHAR(10),IF(K109="","",IF(COUNTIF('Source Data (Hidden)'!$C$3:$C$4,K109)&lt;&gt;1,"Invalid company structure - Please classify the portfolio company as either 'Private' or 'Public'. "&amp;CHAR(10),"")))</f>
        <v/>
      </c>
      <c r="CB109" s="230" t="str">
        <f>IF(COUNTIFS($BR$10:$BR$259,$BR109,$E$10:$E$259,$E109)&lt;&gt;COUNTIFS($BR$10:$BR$259,$BR109,$E$10:$E$259,$E109,L$10:L$259,L109),CB$8&amp;" for this company in this year is inconsistent across funds, please update accordingly. "&amp;CHAR(10),IF(L109="","",IF(COUNTIF('Source Data (Hidden)'!$D$3:$D$5,L109)&lt;&gt;1,"Invalid growth stage of company - Please describe the growth stage of the company as either 'Venture', 'Growth' or 'Buyout'. " &amp; CHAR(10),"")))</f>
        <v/>
      </c>
      <c r="CC109" s="230" t="str">
        <f t="shared" si="109"/>
        <v/>
      </c>
      <c r="CD109" s="283" t="str">
        <f t="shared" si="110"/>
        <v/>
      </c>
      <c r="CE109" s="230" t="str">
        <f>IF(COUNTIFS($BR$10:$BR$259,$BR109,$E$10:$E$259,$E109)&lt;&gt;COUNTIFS($BR$10:$BR$259,$BR109,$E$10:$E$259,$E109,O$10:O$259,O109),CE$8&amp;" for this company in this year is inconsistent across funds, please update accordingly. "&amp;CHAR(10),IF(O109="","",IF(COUNTIF('Source Data (Hidden)'!$G$3:$G$13,O109)&lt;&gt;1,"Invalid sector of operations SICS name - Please ensure that you have selected a valid sector of operations using the drop-down list available in the corresponding column in the EDCI Data tab. " &amp; CHAR(10),"")))</f>
        <v/>
      </c>
      <c r="CF109" s="230" t="str">
        <f t="shared" ca="1" si="111"/>
        <v/>
      </c>
      <c r="CG109" s="230" t="str">
        <f t="shared" ca="1" si="112"/>
        <v/>
      </c>
      <c r="CH109" s="230" t="str">
        <f>IF(COUNTIFS($BR$10:$BR$259,$BR109,$E$10:$E$259,$E109)&lt;&gt;COUNTIFS($BR$10:$BR$259,$BR109,$E$10:$E$259,$E109,R$10:R$259,R109),CH$8&amp;" for this company in this year is inconsistent across funds, please update accordingly. "&amp;CHAR(10),IF(R109="","",IF(COUNTIF('Source Data (Hidden)'!$F$3:$F$183,R109)&lt;&gt;1,"Invalid currency input - Please ensure that the currency entered is a monetary unit described using three letter code (ISO 4217 code). " &amp; CHAR(10),"")))</f>
        <v/>
      </c>
      <c r="CI109" s="230" t="str">
        <f t="shared" si="113"/>
        <v/>
      </c>
      <c r="CJ109" s="230" t="str">
        <f t="shared" si="114"/>
        <v/>
      </c>
      <c r="CK109" s="230" t="str">
        <f t="shared" si="115"/>
        <v/>
      </c>
      <c r="CL109" s="230" t="str">
        <f t="shared" si="116"/>
        <v/>
      </c>
      <c r="CM109" s="230" t="str">
        <f>IF(COUNTIFS($BR$10:$BR$259,$BR109,$E$10:$E$259,$E109)&lt;&gt;COUNTIFS($BR$10:$BR$259,$BR109,$E$10:$E$259,$E109,W$10:W$259,W109),CM$8&amp;" for this company in this year is inconsistent across funds, please update accordingly. "&amp;CHAR(10),IF(W109="","",IF(COUNTIF('Source Data (Hidden)'!$L$3:$L$6,W109)&lt;&gt;1,"Invalid input for Scope 1 Methodology - Please choose one of the options from the drop-down list in the corresponding column in the EDCI Data tab. " &amp; CHAR(10),"")))</f>
        <v/>
      </c>
      <c r="CN109" s="230" t="str">
        <f t="shared" si="117"/>
        <v/>
      </c>
      <c r="CO109" s="230" t="str">
        <f>IF(COUNTIFS($BR$10:$BR$259,$BR109,$E$10:$E$259,$E109)&lt;&gt;COUNTIFS($BR$10:$BR$259,$BR109,$E$10:$E$259,$E109,Y$10:Y$259,Y109),CO$8&amp;" for this company in this year is inconsistent across funds, please update accordingly. "&amp;CHAR(10),IF(Y109="","",IF(COUNTIF('Source Data (Hidden)'!$M$3:$M$5,Y109)&lt;&gt;1,"Invalid input for Scope 2 Methodology - Please choose one of the options from the drop-down list in the corresponding column in the EDCI Data tab. " &amp; CHAR(10),"")))</f>
        <v/>
      </c>
      <c r="CP109" s="230" t="str">
        <f t="shared" si="118"/>
        <v/>
      </c>
      <c r="CQ109" s="230" t="str">
        <f>IF(COUNTIFS($BR$10:$BR$259,$BR109,$E$10:$E$259,$E109)&lt;&gt;COUNTIFS($BR$10:$BR$259,$BR109,$E$10:$E$259,$E109,AA$10:AA$259,AA109),CQ$8&amp;" for this company in this year is inconsistent across funds, please update accordingly. "&amp;CHAR(10),IF(AA109="","",IF(COUNTIF('Source Data (Hidden)'!$N$3:$N$6,AA109)&lt;&gt;1,"Invalid input for Scope 3 Methodology - Please choose one of the options from the drop-down list in the corresponding column in the EDCI Data tab. " &amp; CHAR(10),"")))</f>
        <v/>
      </c>
      <c r="CR109" s="230" t="str">
        <f t="shared" si="119"/>
        <v/>
      </c>
      <c r="CS109" s="230" t="str">
        <f t="shared" si="120"/>
        <v/>
      </c>
      <c r="CT109" s="230" t="str">
        <f t="shared" si="121"/>
        <v/>
      </c>
      <c r="CU109" s="230" t="str">
        <f t="shared" si="122"/>
        <v/>
      </c>
      <c r="CV109" s="230" t="str">
        <f t="shared" si="123"/>
        <v/>
      </c>
      <c r="CW109" s="230" t="str">
        <f t="shared" si="124"/>
        <v/>
      </c>
      <c r="CX109" s="230" t="str">
        <f t="shared" si="125"/>
        <v/>
      </c>
      <c r="CY109" s="230" t="str">
        <f t="shared" si="126"/>
        <v/>
      </c>
      <c r="CZ109" s="230" t="str">
        <f t="shared" si="127"/>
        <v/>
      </c>
      <c r="DA109" s="230" t="str">
        <f t="shared" si="128"/>
        <v/>
      </c>
      <c r="DB109" s="230" t="str">
        <f t="shared" si="129"/>
        <v/>
      </c>
      <c r="DC109" s="230" t="str">
        <f t="shared" si="130"/>
        <v/>
      </c>
      <c r="DD109" s="230" t="str">
        <f t="shared" si="131"/>
        <v/>
      </c>
      <c r="DE109" s="230" t="str">
        <f t="shared" si="132"/>
        <v/>
      </c>
      <c r="DF109" s="230" t="str">
        <f t="shared" si="133"/>
        <v/>
      </c>
      <c r="DG109" s="230" t="str">
        <f t="shared" si="134"/>
        <v/>
      </c>
      <c r="DH109" s="283" t="str">
        <f t="shared" si="135"/>
        <v/>
      </c>
      <c r="DI109" s="230" t="str">
        <f t="shared" si="136"/>
        <v/>
      </c>
      <c r="DJ109" s="230" t="str">
        <f>IF(COUNTIFS($BR$10:$BR$259,$BR109,$E$10:$E$259,$E109)&lt;&gt;COUNTIFS($BR$10:$BR$259,$BR109,$E$10:$E$259,$E109,AT$10:AT$259,AT109),DJ$8&amp;" for this company in this year is inconsistent across funds, please update accordingly. "&amp;CHAR(10),IF(AT109="","",IF(COUNTIF('Source Data (Hidden)'!$O$3:$O$5,AT109)&lt;&gt;1,"Invalid input for 'Does this Portco have a decarbonization strategy/plan in place' - Please ensure that you have selected a valid response using the drop-down list available in the corresponding column in the EDCI Data tab. " &amp; CHAR(10),"")))</f>
        <v/>
      </c>
      <c r="DK109" s="230" t="str">
        <f>IF(COUNTIFS($BR$10:$BR$259,$BR109,$E$10:$E$259,$E109)&lt;&gt;COUNTIFS($BR$10:$BR$259,$BR109,$E$10:$E$259,$E109,AU$10:AU$259,AU109),DK$8&amp;" for this company in this year is inconsistent across funds, please update accordingly. "&amp;CHAR(10),IF(AU109="","",IF(COUNTIF('Source Data (Hidden)'!$P$3:$P$5,AU109)&lt;&gt;1,"Invalid input for 'Does the Portfolio Company have a short-term GHG emission reduction target' - Please ensure you have selected a valid response using the drop-down list available in the corresponding column in the EDCI Data tab. " &amp; CHAR(10),"")))</f>
        <v/>
      </c>
      <c r="DL109" s="230" t="str">
        <f>IF(COUNTIFS($BR$10:$BR$259,$BR109,$E$10:$E$259,$E109)&lt;&gt;COUNTIFS($BR$10:$BR$259,$BR109,$E$10:$E$259,$E109,AV$10:AV$259,AV109),DL$8&amp;" for this company in this year is inconsistent across funds, please update accordingly. "&amp;CHAR(10),IF(AV109="","",IF(COUNTIF('Source Data (Hidden)'!$Q$3:$Q$6,AV109)&lt;&gt;1,"Invalid input for 'Does the Portfolio Company have a long-term net zero goal' - Please ensure that you have selected a valid response using the drop-down list available in the corresponding column in the EDCI Data tab. " &amp; CHAR(10),"")))</f>
        <v/>
      </c>
      <c r="DM109" s="230" t="str">
        <f t="shared" si="137"/>
        <v/>
      </c>
      <c r="DN109" s="230" t="str">
        <f t="shared" si="138"/>
        <v/>
      </c>
      <c r="DO109" s="230" t="str">
        <f t="shared" si="139"/>
        <v/>
      </c>
      <c r="DP109" s="230"/>
      <c r="DQ109" s="230" t="str">
        <f t="shared" si="140"/>
        <v/>
      </c>
      <c r="DR109" s="230" t="str">
        <f t="shared" si="141"/>
        <v/>
      </c>
      <c r="DS109" s="230" t="str">
        <f t="shared" si="142"/>
        <v/>
      </c>
      <c r="DT109" s="230" t="str">
        <f t="shared" si="143"/>
        <v/>
      </c>
      <c r="DU109" s="230" t="str">
        <f t="shared" si="144"/>
        <v/>
      </c>
      <c r="DV109" s="230" t="str">
        <f t="shared" si="145"/>
        <v/>
      </c>
      <c r="DW109" s="230" t="str">
        <f t="shared" si="146"/>
        <v/>
      </c>
      <c r="DX109" s="230" t="str">
        <f t="shared" si="147"/>
        <v/>
      </c>
      <c r="DY109" s="230" t="str">
        <f t="shared" si="148"/>
        <v/>
      </c>
      <c r="DZ109" s="230" t="str">
        <f t="shared" si="149"/>
        <v/>
      </c>
      <c r="EA109" s="230" t="str">
        <f t="shared" si="150"/>
        <v/>
      </c>
      <c r="EB109" s="230" t="str">
        <f t="shared" si="151"/>
        <v/>
      </c>
      <c r="EC109" s="284" t="str">
        <f t="shared" si="152"/>
        <v/>
      </c>
      <c r="ED109" s="284" t="str">
        <f t="shared" si="153"/>
        <v/>
      </c>
      <c r="EE109" s="230" t="str">
        <f t="shared" si="154"/>
        <v/>
      </c>
      <c r="EF109" s="230" t="str">
        <f>IF(COUNTIFS($BR$10:$BR$259,$BR109,$E$10:$E$259,$E109)&lt;&gt;COUNTIFS($BR$10:$BR$259,$BR109,$E$10:$E$259,$E109,BP$10:BP$259,BP109),EF$8&amp;" for this company in this year is inconsistent across funds, please update accordingly. "&amp;CHAR(10),IF(AND(BP109="",BQ109=""),"",IF(OR(AND(BQ109&lt;&gt;"",BP109&lt;&gt;"",BP109&lt;&gt;"Y"),AND(BQ109&lt;&gt;"",BP109=""),COUNTIF('Source Data (Hidden)'!$S$3:$S$4,BP109)&lt;&gt;1),"Invalid input for 'Do you conduct an employee survey' - Please ensure the input is either Y or N or leave blank if data is not available. If you have reported a % response rate to employee survey then the input for this metric should be Y. " &amp; CHAR(10),"")))</f>
        <v/>
      </c>
      <c r="EG109" s="230" t="str">
        <f t="shared" si="155"/>
        <v/>
      </c>
    </row>
    <row r="110" spans="1:137" s="154" customFormat="1" ht="60" customHeight="1" x14ac:dyDescent="0.35">
      <c r="A110" s="153"/>
      <c r="B110" s="212" t="str">
        <f t="shared" ca="1" si="102"/>
        <v/>
      </c>
      <c r="C110" s="213" t="str">
        <f>IF('EDCI Data'!B110="","",'EDCI Data'!B110)</f>
        <v/>
      </c>
      <c r="D110" s="214" t="str">
        <f>IF('EDCI Data'!C110="","",'EDCI Data'!C110)</f>
        <v/>
      </c>
      <c r="E110" s="215" t="str">
        <f>IF('EDCI Data'!D110="","",'EDCI Data'!D110)</f>
        <v/>
      </c>
      <c r="F110" s="216" t="str">
        <f>IF('EDCI Data'!E110="","",'EDCI Data'!E110)</f>
        <v/>
      </c>
      <c r="G110" s="213" t="str">
        <f>IF('EDCI Data'!F110="","",'EDCI Data'!F110)</f>
        <v/>
      </c>
      <c r="H110" s="213" t="str">
        <f>IF('EDCI Data'!G110="","",'EDCI Data'!G110)</f>
        <v/>
      </c>
      <c r="I110" s="213" t="str">
        <f>IF('EDCI Data'!H110="","",'EDCI Data'!H110)</f>
        <v/>
      </c>
      <c r="J110" s="213" t="str">
        <f>IF('EDCI Data'!I110="","",'EDCI Data'!I110)</f>
        <v/>
      </c>
      <c r="K110" s="213" t="str">
        <f>IF('EDCI Data'!J110="","",'EDCI Data'!J110)</f>
        <v/>
      </c>
      <c r="L110" s="213" t="str">
        <f>IF('EDCI Data'!K110="","",'EDCI Data'!K110)</f>
        <v/>
      </c>
      <c r="M110" s="217" t="str">
        <f>IF('EDCI Data'!L110="","",'EDCI Data'!L110)</f>
        <v/>
      </c>
      <c r="N110" s="217" t="str">
        <f>IF('EDCI Data'!M110="","",'EDCI Data'!M110)</f>
        <v/>
      </c>
      <c r="O110" s="213" t="str">
        <f>IF('EDCI Data'!N110="","",'EDCI Data'!N110)</f>
        <v/>
      </c>
      <c r="P110" s="213" t="str">
        <f>IF('EDCI Data'!O110="","",'EDCI Data'!O110)</f>
        <v/>
      </c>
      <c r="Q110" s="213" t="str">
        <f>IF('EDCI Data'!P110="","",'EDCI Data'!P110)</f>
        <v/>
      </c>
      <c r="R110" s="213" t="str">
        <f>IF('EDCI Data'!Q110="","",'EDCI Data'!Q110)</f>
        <v/>
      </c>
      <c r="S110" s="218" t="str">
        <f>IF('EDCI Data'!R110="","",'EDCI Data'!R110)</f>
        <v/>
      </c>
      <c r="T110" s="219" t="str">
        <f>IF('EDCI Data'!S110="","",'EDCI Data'!S110)</f>
        <v/>
      </c>
      <c r="U110" s="219" t="str">
        <f>IF('EDCI Data'!T110="","",'EDCI Data'!T110)</f>
        <v/>
      </c>
      <c r="V110" s="220" t="str">
        <f>IF('EDCI Data'!U110="","",'EDCI Data'!U110)</f>
        <v/>
      </c>
      <c r="W110" s="213" t="str">
        <f>IF('EDCI Data'!V110="","",'EDCI Data'!V110)</f>
        <v/>
      </c>
      <c r="X110" s="220" t="str">
        <f>IF('EDCI Data'!W110="","",'EDCI Data'!W110)</f>
        <v/>
      </c>
      <c r="Y110" s="213" t="str">
        <f>IF('EDCI Data'!X110="","",'EDCI Data'!X110)</f>
        <v/>
      </c>
      <c r="Z110" s="220" t="str">
        <f>IF('EDCI Data'!Y110="","",'EDCI Data'!Y110)</f>
        <v/>
      </c>
      <c r="AA110" s="213" t="str">
        <f>IF('EDCI Data'!Z110="","",'EDCI Data'!Z110)</f>
        <v/>
      </c>
      <c r="AB110" s="213" t="str">
        <f>IF('EDCI Data'!AA110="","",'EDCI Data'!AA110)</f>
        <v/>
      </c>
      <c r="AC110" s="213" t="str">
        <f>IF('EDCI Data'!AB110="","",'EDCI Data'!AB110)</f>
        <v/>
      </c>
      <c r="AD110" s="213" t="str">
        <f>IF('EDCI Data'!AC110="","",'EDCI Data'!AC110)</f>
        <v/>
      </c>
      <c r="AE110" s="213" t="str">
        <f>IF('EDCI Data'!AD110="","",'EDCI Data'!AD110)</f>
        <v/>
      </c>
      <c r="AF110" s="213" t="str">
        <f>IF('EDCI Data'!AE110="","",'EDCI Data'!AE110)</f>
        <v/>
      </c>
      <c r="AG110" s="213" t="str">
        <f>IF('EDCI Data'!AF110="","",'EDCI Data'!AF110)</f>
        <v/>
      </c>
      <c r="AH110" s="213" t="str">
        <f>IF('EDCI Data'!AG110="","",'EDCI Data'!AG110)</f>
        <v/>
      </c>
      <c r="AI110" s="213" t="str">
        <f>IF('EDCI Data'!AH110="","",'EDCI Data'!AH110)</f>
        <v/>
      </c>
      <c r="AJ110" s="213" t="str">
        <f>IF('EDCI Data'!AI110="","",'EDCI Data'!AI110)</f>
        <v/>
      </c>
      <c r="AK110" s="213" t="str">
        <f>IF('EDCI Data'!AJ110="","",'EDCI Data'!AJ110)</f>
        <v/>
      </c>
      <c r="AL110" s="213" t="str">
        <f>IF('EDCI Data'!AK110="","",'EDCI Data'!AK110)</f>
        <v/>
      </c>
      <c r="AM110" s="213" t="str">
        <f>IF('EDCI Data'!AL110="","",'EDCI Data'!AL110)</f>
        <v/>
      </c>
      <c r="AN110" s="213" t="str">
        <f>IF('EDCI Data'!AM110="","",'EDCI Data'!AM110)</f>
        <v/>
      </c>
      <c r="AO110" s="213" t="str">
        <f>IF('EDCI Data'!AN110="","",'EDCI Data'!AN110)</f>
        <v/>
      </c>
      <c r="AP110" s="213" t="str">
        <f>IF('EDCI Data'!AO110="","",'EDCI Data'!AO110)</f>
        <v/>
      </c>
      <c r="AQ110" s="213" t="str">
        <f>IF('EDCI Data'!AP110="","",'EDCI Data'!AP110)</f>
        <v/>
      </c>
      <c r="AR110" s="213" t="str">
        <f>IF('EDCI Data'!AQ110="","",'EDCI Data'!AQ110)</f>
        <v/>
      </c>
      <c r="AS110" s="213" t="str">
        <f>IF('EDCI Data'!AR110="","",'EDCI Data'!AR110)</f>
        <v/>
      </c>
      <c r="AT110" s="213" t="str">
        <f>IF('EDCI Data'!AS110="","",'EDCI Data'!AS110)</f>
        <v/>
      </c>
      <c r="AU110" s="213" t="str">
        <f>IF('EDCI Data'!AT110="","",'EDCI Data'!AT110)</f>
        <v/>
      </c>
      <c r="AV110" s="213" t="str">
        <f>IF('EDCI Data'!AU110="","",'EDCI Data'!AU110)</f>
        <v/>
      </c>
      <c r="AW110" s="213" t="str">
        <f>IF('EDCI Data'!AV110="","",'EDCI Data'!AV110)</f>
        <v/>
      </c>
      <c r="AX110" s="221" t="str">
        <f>IF('EDCI Data'!AW110="","",'EDCI Data'!AW110)</f>
        <v/>
      </c>
      <c r="AY110" s="221" t="str">
        <f>IF('EDCI Data'!AX110="","",'EDCI Data'!AX110)</f>
        <v/>
      </c>
      <c r="AZ110" s="222" t="str">
        <f t="shared" si="103"/>
        <v/>
      </c>
      <c r="BA110" s="223" t="str">
        <f>IF('EDCI Data'!AY110="","",'EDCI Data'!AY110)</f>
        <v/>
      </c>
      <c r="BB110" s="223" t="str">
        <f>IF('EDCI Data'!AZ110="","",'EDCI Data'!AZ110)</f>
        <v/>
      </c>
      <c r="BC110" s="223" t="str">
        <f>IF('EDCI Data'!BA110="","",'EDCI Data'!BA110)</f>
        <v/>
      </c>
      <c r="BD110" s="223" t="str">
        <f>IF('EDCI Data'!BB110="","",'EDCI Data'!BB110)</f>
        <v/>
      </c>
      <c r="BE110" s="223" t="str">
        <f>IF('EDCI Data'!BC110="","",'EDCI Data'!BC110)</f>
        <v/>
      </c>
      <c r="BF110" s="223" t="str">
        <f>IF('EDCI Data'!BD110="","",'EDCI Data'!BD110)</f>
        <v/>
      </c>
      <c r="BG110" s="223" t="str">
        <f>IF('EDCI Data'!BE110="","",'EDCI Data'!BE110)</f>
        <v/>
      </c>
      <c r="BH110" s="223" t="str">
        <f>IF('EDCI Data'!BF110="","",'EDCI Data'!BF110)</f>
        <v/>
      </c>
      <c r="BI110" s="224" t="str">
        <f>IF('EDCI Data'!BG110="","",'EDCI Data'!BG110)</f>
        <v/>
      </c>
      <c r="BJ110" s="225" t="str">
        <f>IF('EDCI Data'!S110="","",'EDCI Data'!S110)</f>
        <v/>
      </c>
      <c r="BK110" s="225" t="str">
        <f>IF('EDCI Data'!T110="","",'EDCI Data'!T110)</f>
        <v/>
      </c>
      <c r="BL110" s="224" t="str">
        <f>IF('EDCI Data'!BJ110="","",'EDCI Data'!BJ110)</f>
        <v/>
      </c>
      <c r="BM110" s="226" t="str">
        <f>IF('EDCI Data'!BK110="","",'EDCI Data'!BK110)</f>
        <v/>
      </c>
      <c r="BN110" s="226" t="str">
        <f>IF('EDCI Data'!BL110="","",'EDCI Data'!BL110)</f>
        <v/>
      </c>
      <c r="BO110" s="227" t="str">
        <f>IF('EDCI Data'!BM110="","",'EDCI Data'!BM110)</f>
        <v/>
      </c>
      <c r="BP110" s="228" t="str">
        <f>IF('EDCI Data'!BN110="","",'EDCI Data'!BN110)</f>
        <v/>
      </c>
      <c r="BQ110" s="229" t="str">
        <f>IF('EDCI Data'!BO110="","",'EDCI Data'!BO110)</f>
        <v/>
      </c>
      <c r="BR110" s="230" t="str">
        <f t="shared" si="104"/>
        <v/>
      </c>
      <c r="BS110" s="230" t="str">
        <f t="shared" si="105"/>
        <v/>
      </c>
      <c r="BT110" s="230" t="str">
        <f t="shared" si="106"/>
        <v/>
      </c>
      <c r="BU110" s="230" t="str">
        <f t="shared" si="107"/>
        <v/>
      </c>
      <c r="BV110" s="230" t="str">
        <f t="shared" si="108"/>
        <v/>
      </c>
      <c r="BW110" s="230" t="str">
        <f>IF(COUNTIFS($BR$10:$BR$259,$BR110,$E$10:$E$259,$E110)&lt;&gt;COUNTIFS($BR$10:$BR$259,$BR110,$E$10:$E$259,$E110,G$10:G$259,G110),BW$8&amp;" for this company in this year is inconsistent across funds, please update accordingly. "&amp;CHAR(10),IF(G110="","",IF(IFERROR(OR(INT(G110)&lt;&gt;G110,ISTEXT(G110),G110&gt;'Source Data (Hidden)'!$T$3),TRUE),"Invalid year of initial investment - Please ensure that the input is a year (not a date) and is not future dated. "&amp;CHAR(10),"")))</f>
        <v/>
      </c>
      <c r="BX110" s="230"/>
      <c r="BY110" s="230" t="str">
        <f>IF(COUNTIFS($BR$10:$BR$259,$BR110,$E$10:$E$259,$E110)&lt;&gt;COUNTIFS($BR$10:$BR$259,$BR110,$E$10:$E$259,$E110,I$10:I$259,I110),BY$8&amp;" for this company in this year is inconsistent across funds, please update accordingly. "&amp;CHAR(10),IF(I110="","",IF(COUNTIF('Source Data (Hidden)'!$A$3:$B$255,I110)=0,"Invalid country of domicile - Please enter a valid input using the drop-down in the 'Country of domicile' column in the EDCI Data tab. "&amp;CHAR(10),"")))</f>
        <v/>
      </c>
      <c r="BZ110" s="230" t="str">
        <f>IF(COUNTIFS($BR$10:$BR$259,$BR110,$E$10:$E$259,$E110)&lt;&gt;COUNTIFS($BR$10:$BR$259,$BR110,$E$10:$E$259,$E110,J$10:J$259,J110),BZ$8&amp;" for this company in this year is inconsistent across funds, please update accordingly. "&amp;CHAR(10),IF(J110="","",IF(COUNTIF('Source Data (Hidden)'!$A$3:$B$255,J110)=0,"Invalid primary country of operations - Please enter a valid input using the drop-down in the 'Primary country of operations' column in the EDCI Data tab and ensure that you have narrowed this down to 1 primary country of operations. "&amp;CHAR(10),"")))</f>
        <v/>
      </c>
      <c r="CA110" s="230" t="str">
        <f>IF(COUNTIFS($BR$10:$BR$259,$BR110,$E$10:$E$259,$E110)&lt;&gt;COUNTIFS($BR$10:$BR$259,$BR110,$E$10:$E$259,$E110,K$10:K$259,K110),CA$8&amp;" for this company in this year is inconsistent across funds, please update accordingly. "&amp;CHAR(10),IF(K110="","",IF(COUNTIF('Source Data (Hidden)'!$C$3:$C$4,K110)&lt;&gt;1,"Invalid company structure - Please classify the portfolio company as either 'Private' or 'Public'. "&amp;CHAR(10),"")))</f>
        <v/>
      </c>
      <c r="CB110" s="230" t="str">
        <f>IF(COUNTIFS($BR$10:$BR$259,$BR110,$E$10:$E$259,$E110)&lt;&gt;COUNTIFS($BR$10:$BR$259,$BR110,$E$10:$E$259,$E110,L$10:L$259,L110),CB$8&amp;" for this company in this year is inconsistent across funds, please update accordingly. "&amp;CHAR(10),IF(L110="","",IF(COUNTIF('Source Data (Hidden)'!$D$3:$D$5,L110)&lt;&gt;1,"Invalid growth stage of company - Please describe the growth stage of the company as either 'Venture', 'Growth' or 'Buyout'. " &amp; CHAR(10),"")))</f>
        <v/>
      </c>
      <c r="CC110" s="230" t="str">
        <f t="shared" si="109"/>
        <v/>
      </c>
      <c r="CD110" s="283" t="str">
        <f t="shared" si="110"/>
        <v/>
      </c>
      <c r="CE110" s="230" t="str">
        <f>IF(COUNTIFS($BR$10:$BR$259,$BR110,$E$10:$E$259,$E110)&lt;&gt;COUNTIFS($BR$10:$BR$259,$BR110,$E$10:$E$259,$E110,O$10:O$259,O110),CE$8&amp;" for this company in this year is inconsistent across funds, please update accordingly. "&amp;CHAR(10),IF(O110="","",IF(COUNTIF('Source Data (Hidden)'!$G$3:$G$13,O110)&lt;&gt;1,"Invalid sector of operations SICS name - Please ensure that you have selected a valid sector of operations using the drop-down list available in the corresponding column in the EDCI Data tab. " &amp; CHAR(10),"")))</f>
        <v/>
      </c>
      <c r="CF110" s="230" t="str">
        <f t="shared" ca="1" si="111"/>
        <v/>
      </c>
      <c r="CG110" s="230" t="str">
        <f t="shared" ca="1" si="112"/>
        <v/>
      </c>
      <c r="CH110" s="230" t="str">
        <f>IF(COUNTIFS($BR$10:$BR$259,$BR110,$E$10:$E$259,$E110)&lt;&gt;COUNTIFS($BR$10:$BR$259,$BR110,$E$10:$E$259,$E110,R$10:R$259,R110),CH$8&amp;" for this company in this year is inconsistent across funds, please update accordingly. "&amp;CHAR(10),IF(R110="","",IF(COUNTIF('Source Data (Hidden)'!$F$3:$F$183,R110)&lt;&gt;1,"Invalid currency input - Please ensure that the currency entered is a monetary unit described using three letter code (ISO 4217 code). " &amp; CHAR(10),"")))</f>
        <v/>
      </c>
      <c r="CI110" s="230" t="str">
        <f t="shared" si="113"/>
        <v/>
      </c>
      <c r="CJ110" s="230" t="str">
        <f t="shared" si="114"/>
        <v/>
      </c>
      <c r="CK110" s="230" t="str">
        <f t="shared" si="115"/>
        <v/>
      </c>
      <c r="CL110" s="230" t="str">
        <f t="shared" si="116"/>
        <v/>
      </c>
      <c r="CM110" s="230" t="str">
        <f>IF(COUNTIFS($BR$10:$BR$259,$BR110,$E$10:$E$259,$E110)&lt;&gt;COUNTIFS($BR$10:$BR$259,$BR110,$E$10:$E$259,$E110,W$10:W$259,W110),CM$8&amp;" for this company in this year is inconsistent across funds, please update accordingly. "&amp;CHAR(10),IF(W110="","",IF(COUNTIF('Source Data (Hidden)'!$L$3:$L$6,W110)&lt;&gt;1,"Invalid input for Scope 1 Methodology - Please choose one of the options from the drop-down list in the corresponding column in the EDCI Data tab. " &amp; CHAR(10),"")))</f>
        <v/>
      </c>
      <c r="CN110" s="230" t="str">
        <f t="shared" si="117"/>
        <v/>
      </c>
      <c r="CO110" s="230" t="str">
        <f>IF(COUNTIFS($BR$10:$BR$259,$BR110,$E$10:$E$259,$E110)&lt;&gt;COUNTIFS($BR$10:$BR$259,$BR110,$E$10:$E$259,$E110,Y$10:Y$259,Y110),CO$8&amp;" for this company in this year is inconsistent across funds, please update accordingly. "&amp;CHAR(10),IF(Y110="","",IF(COUNTIF('Source Data (Hidden)'!$M$3:$M$5,Y110)&lt;&gt;1,"Invalid input for Scope 2 Methodology - Please choose one of the options from the drop-down list in the corresponding column in the EDCI Data tab. " &amp; CHAR(10),"")))</f>
        <v/>
      </c>
      <c r="CP110" s="230" t="str">
        <f t="shared" si="118"/>
        <v/>
      </c>
      <c r="CQ110" s="230" t="str">
        <f>IF(COUNTIFS($BR$10:$BR$259,$BR110,$E$10:$E$259,$E110)&lt;&gt;COUNTIFS($BR$10:$BR$259,$BR110,$E$10:$E$259,$E110,AA$10:AA$259,AA110),CQ$8&amp;" for this company in this year is inconsistent across funds, please update accordingly. "&amp;CHAR(10),IF(AA110="","",IF(COUNTIF('Source Data (Hidden)'!$N$3:$N$6,AA110)&lt;&gt;1,"Invalid input for Scope 3 Methodology - Please choose one of the options from the drop-down list in the corresponding column in the EDCI Data tab. " &amp; CHAR(10),"")))</f>
        <v/>
      </c>
      <c r="CR110" s="230" t="str">
        <f t="shared" si="119"/>
        <v/>
      </c>
      <c r="CS110" s="230" t="str">
        <f t="shared" si="120"/>
        <v/>
      </c>
      <c r="CT110" s="230" t="str">
        <f t="shared" si="121"/>
        <v/>
      </c>
      <c r="CU110" s="230" t="str">
        <f t="shared" si="122"/>
        <v/>
      </c>
      <c r="CV110" s="230" t="str">
        <f t="shared" si="123"/>
        <v/>
      </c>
      <c r="CW110" s="230" t="str">
        <f t="shared" si="124"/>
        <v/>
      </c>
      <c r="CX110" s="230" t="str">
        <f t="shared" si="125"/>
        <v/>
      </c>
      <c r="CY110" s="230" t="str">
        <f t="shared" si="126"/>
        <v/>
      </c>
      <c r="CZ110" s="230" t="str">
        <f t="shared" si="127"/>
        <v/>
      </c>
      <c r="DA110" s="230" t="str">
        <f t="shared" si="128"/>
        <v/>
      </c>
      <c r="DB110" s="230" t="str">
        <f t="shared" si="129"/>
        <v/>
      </c>
      <c r="DC110" s="230" t="str">
        <f t="shared" si="130"/>
        <v/>
      </c>
      <c r="DD110" s="230" t="str">
        <f t="shared" si="131"/>
        <v/>
      </c>
      <c r="DE110" s="230" t="str">
        <f t="shared" si="132"/>
        <v/>
      </c>
      <c r="DF110" s="230" t="str">
        <f t="shared" si="133"/>
        <v/>
      </c>
      <c r="DG110" s="230" t="str">
        <f t="shared" si="134"/>
        <v/>
      </c>
      <c r="DH110" s="283" t="str">
        <f t="shared" si="135"/>
        <v/>
      </c>
      <c r="DI110" s="230" t="str">
        <f t="shared" si="136"/>
        <v/>
      </c>
      <c r="DJ110" s="230" t="str">
        <f>IF(COUNTIFS($BR$10:$BR$259,$BR110,$E$10:$E$259,$E110)&lt;&gt;COUNTIFS($BR$10:$BR$259,$BR110,$E$10:$E$259,$E110,AT$10:AT$259,AT110),DJ$8&amp;" for this company in this year is inconsistent across funds, please update accordingly. "&amp;CHAR(10),IF(AT110="","",IF(COUNTIF('Source Data (Hidden)'!$O$3:$O$5,AT110)&lt;&gt;1,"Invalid input for 'Does this Portco have a decarbonization strategy/plan in place' - Please ensure that you have selected a valid response using the drop-down list available in the corresponding column in the EDCI Data tab. " &amp; CHAR(10),"")))</f>
        <v/>
      </c>
      <c r="DK110" s="230" t="str">
        <f>IF(COUNTIFS($BR$10:$BR$259,$BR110,$E$10:$E$259,$E110)&lt;&gt;COUNTIFS($BR$10:$BR$259,$BR110,$E$10:$E$259,$E110,AU$10:AU$259,AU110),DK$8&amp;" for this company in this year is inconsistent across funds, please update accordingly. "&amp;CHAR(10),IF(AU110="","",IF(COUNTIF('Source Data (Hidden)'!$P$3:$P$5,AU110)&lt;&gt;1,"Invalid input for 'Does the Portfolio Company have a short-term GHG emission reduction target' - Please ensure you have selected a valid response using the drop-down list available in the corresponding column in the EDCI Data tab. " &amp; CHAR(10),"")))</f>
        <v/>
      </c>
      <c r="DL110" s="230" t="str">
        <f>IF(COUNTIFS($BR$10:$BR$259,$BR110,$E$10:$E$259,$E110)&lt;&gt;COUNTIFS($BR$10:$BR$259,$BR110,$E$10:$E$259,$E110,AV$10:AV$259,AV110),DL$8&amp;" for this company in this year is inconsistent across funds, please update accordingly. "&amp;CHAR(10),IF(AV110="","",IF(COUNTIF('Source Data (Hidden)'!$Q$3:$Q$6,AV110)&lt;&gt;1,"Invalid input for 'Does the Portfolio Company have a long-term net zero goal' - Please ensure that you have selected a valid response using the drop-down list available in the corresponding column in the EDCI Data tab. " &amp; CHAR(10),"")))</f>
        <v/>
      </c>
      <c r="DM110" s="230" t="str">
        <f t="shared" si="137"/>
        <v/>
      </c>
      <c r="DN110" s="230" t="str">
        <f t="shared" si="138"/>
        <v/>
      </c>
      <c r="DO110" s="230" t="str">
        <f t="shared" si="139"/>
        <v/>
      </c>
      <c r="DP110" s="230"/>
      <c r="DQ110" s="230" t="str">
        <f t="shared" si="140"/>
        <v/>
      </c>
      <c r="DR110" s="230" t="str">
        <f t="shared" si="141"/>
        <v/>
      </c>
      <c r="DS110" s="230" t="str">
        <f t="shared" si="142"/>
        <v/>
      </c>
      <c r="DT110" s="230" t="str">
        <f t="shared" si="143"/>
        <v/>
      </c>
      <c r="DU110" s="230" t="str">
        <f t="shared" si="144"/>
        <v/>
      </c>
      <c r="DV110" s="230" t="str">
        <f t="shared" si="145"/>
        <v/>
      </c>
      <c r="DW110" s="230" t="str">
        <f t="shared" si="146"/>
        <v/>
      </c>
      <c r="DX110" s="230" t="str">
        <f t="shared" si="147"/>
        <v/>
      </c>
      <c r="DY110" s="230" t="str">
        <f t="shared" si="148"/>
        <v/>
      </c>
      <c r="DZ110" s="230" t="str">
        <f t="shared" si="149"/>
        <v/>
      </c>
      <c r="EA110" s="230" t="str">
        <f t="shared" si="150"/>
        <v/>
      </c>
      <c r="EB110" s="230" t="str">
        <f t="shared" si="151"/>
        <v/>
      </c>
      <c r="EC110" s="284" t="str">
        <f t="shared" si="152"/>
        <v/>
      </c>
      <c r="ED110" s="284" t="str">
        <f t="shared" si="153"/>
        <v/>
      </c>
      <c r="EE110" s="230" t="str">
        <f t="shared" si="154"/>
        <v/>
      </c>
      <c r="EF110" s="230" t="str">
        <f>IF(COUNTIFS($BR$10:$BR$259,$BR110,$E$10:$E$259,$E110)&lt;&gt;COUNTIFS($BR$10:$BR$259,$BR110,$E$10:$E$259,$E110,BP$10:BP$259,BP110),EF$8&amp;" for this company in this year is inconsistent across funds, please update accordingly. "&amp;CHAR(10),IF(AND(BP110="",BQ110=""),"",IF(OR(AND(BQ110&lt;&gt;"",BP110&lt;&gt;"",BP110&lt;&gt;"Y"),AND(BQ110&lt;&gt;"",BP110=""),COUNTIF('Source Data (Hidden)'!$S$3:$S$4,BP110)&lt;&gt;1),"Invalid input for 'Do you conduct an employee survey' - Please ensure the input is either Y or N or leave blank if data is not available. If you have reported a % response rate to employee survey then the input for this metric should be Y. " &amp; CHAR(10),"")))</f>
        <v/>
      </c>
      <c r="EG110" s="230" t="str">
        <f t="shared" si="155"/>
        <v/>
      </c>
    </row>
    <row r="111" spans="1:137" s="154" customFormat="1" ht="60" customHeight="1" x14ac:dyDescent="0.35">
      <c r="A111" s="153"/>
      <c r="B111" s="212" t="str">
        <f t="shared" ca="1" si="102"/>
        <v/>
      </c>
      <c r="C111" s="213" t="str">
        <f>IF('EDCI Data'!B111="","",'EDCI Data'!B111)</f>
        <v/>
      </c>
      <c r="D111" s="214" t="str">
        <f>IF('EDCI Data'!C111="","",'EDCI Data'!C111)</f>
        <v/>
      </c>
      <c r="E111" s="215" t="str">
        <f>IF('EDCI Data'!D111="","",'EDCI Data'!D111)</f>
        <v/>
      </c>
      <c r="F111" s="216" t="str">
        <f>IF('EDCI Data'!E111="","",'EDCI Data'!E111)</f>
        <v/>
      </c>
      <c r="G111" s="213" t="str">
        <f>IF('EDCI Data'!F111="","",'EDCI Data'!F111)</f>
        <v/>
      </c>
      <c r="H111" s="213" t="str">
        <f>IF('EDCI Data'!G111="","",'EDCI Data'!G111)</f>
        <v/>
      </c>
      <c r="I111" s="213" t="str">
        <f>IF('EDCI Data'!H111="","",'EDCI Data'!H111)</f>
        <v/>
      </c>
      <c r="J111" s="213" t="str">
        <f>IF('EDCI Data'!I111="","",'EDCI Data'!I111)</f>
        <v/>
      </c>
      <c r="K111" s="213" t="str">
        <f>IF('EDCI Data'!J111="","",'EDCI Data'!J111)</f>
        <v/>
      </c>
      <c r="L111" s="213" t="str">
        <f>IF('EDCI Data'!K111="","",'EDCI Data'!K111)</f>
        <v/>
      </c>
      <c r="M111" s="217" t="str">
        <f>IF('EDCI Data'!L111="","",'EDCI Data'!L111)</f>
        <v/>
      </c>
      <c r="N111" s="217" t="str">
        <f>IF('EDCI Data'!M111="","",'EDCI Data'!M111)</f>
        <v/>
      </c>
      <c r="O111" s="213" t="str">
        <f>IF('EDCI Data'!N111="","",'EDCI Data'!N111)</f>
        <v/>
      </c>
      <c r="P111" s="213" t="str">
        <f>IF('EDCI Data'!O111="","",'EDCI Data'!O111)</f>
        <v/>
      </c>
      <c r="Q111" s="213" t="str">
        <f>IF('EDCI Data'!P111="","",'EDCI Data'!P111)</f>
        <v/>
      </c>
      <c r="R111" s="213" t="str">
        <f>IF('EDCI Data'!Q111="","",'EDCI Data'!Q111)</f>
        <v/>
      </c>
      <c r="S111" s="218" t="str">
        <f>IF('EDCI Data'!R111="","",'EDCI Data'!R111)</f>
        <v/>
      </c>
      <c r="T111" s="219" t="str">
        <f>IF('EDCI Data'!S111="","",'EDCI Data'!S111)</f>
        <v/>
      </c>
      <c r="U111" s="219" t="str">
        <f>IF('EDCI Data'!T111="","",'EDCI Data'!T111)</f>
        <v/>
      </c>
      <c r="V111" s="220" t="str">
        <f>IF('EDCI Data'!U111="","",'EDCI Data'!U111)</f>
        <v/>
      </c>
      <c r="W111" s="213" t="str">
        <f>IF('EDCI Data'!V111="","",'EDCI Data'!V111)</f>
        <v/>
      </c>
      <c r="X111" s="220" t="str">
        <f>IF('EDCI Data'!W111="","",'EDCI Data'!W111)</f>
        <v/>
      </c>
      <c r="Y111" s="213" t="str">
        <f>IF('EDCI Data'!X111="","",'EDCI Data'!X111)</f>
        <v/>
      </c>
      <c r="Z111" s="220" t="str">
        <f>IF('EDCI Data'!Y111="","",'EDCI Data'!Y111)</f>
        <v/>
      </c>
      <c r="AA111" s="213" t="str">
        <f>IF('EDCI Data'!Z111="","",'EDCI Data'!Z111)</f>
        <v/>
      </c>
      <c r="AB111" s="213" t="str">
        <f>IF('EDCI Data'!AA111="","",'EDCI Data'!AA111)</f>
        <v/>
      </c>
      <c r="AC111" s="213" t="str">
        <f>IF('EDCI Data'!AB111="","",'EDCI Data'!AB111)</f>
        <v/>
      </c>
      <c r="AD111" s="213" t="str">
        <f>IF('EDCI Data'!AC111="","",'EDCI Data'!AC111)</f>
        <v/>
      </c>
      <c r="AE111" s="213" t="str">
        <f>IF('EDCI Data'!AD111="","",'EDCI Data'!AD111)</f>
        <v/>
      </c>
      <c r="AF111" s="213" t="str">
        <f>IF('EDCI Data'!AE111="","",'EDCI Data'!AE111)</f>
        <v/>
      </c>
      <c r="AG111" s="213" t="str">
        <f>IF('EDCI Data'!AF111="","",'EDCI Data'!AF111)</f>
        <v/>
      </c>
      <c r="AH111" s="213" t="str">
        <f>IF('EDCI Data'!AG111="","",'EDCI Data'!AG111)</f>
        <v/>
      </c>
      <c r="AI111" s="213" t="str">
        <f>IF('EDCI Data'!AH111="","",'EDCI Data'!AH111)</f>
        <v/>
      </c>
      <c r="AJ111" s="213" t="str">
        <f>IF('EDCI Data'!AI111="","",'EDCI Data'!AI111)</f>
        <v/>
      </c>
      <c r="AK111" s="213" t="str">
        <f>IF('EDCI Data'!AJ111="","",'EDCI Data'!AJ111)</f>
        <v/>
      </c>
      <c r="AL111" s="213" t="str">
        <f>IF('EDCI Data'!AK111="","",'EDCI Data'!AK111)</f>
        <v/>
      </c>
      <c r="AM111" s="213" t="str">
        <f>IF('EDCI Data'!AL111="","",'EDCI Data'!AL111)</f>
        <v/>
      </c>
      <c r="AN111" s="213" t="str">
        <f>IF('EDCI Data'!AM111="","",'EDCI Data'!AM111)</f>
        <v/>
      </c>
      <c r="AO111" s="213" t="str">
        <f>IF('EDCI Data'!AN111="","",'EDCI Data'!AN111)</f>
        <v/>
      </c>
      <c r="AP111" s="213" t="str">
        <f>IF('EDCI Data'!AO111="","",'EDCI Data'!AO111)</f>
        <v/>
      </c>
      <c r="AQ111" s="213" t="str">
        <f>IF('EDCI Data'!AP111="","",'EDCI Data'!AP111)</f>
        <v/>
      </c>
      <c r="AR111" s="213" t="str">
        <f>IF('EDCI Data'!AQ111="","",'EDCI Data'!AQ111)</f>
        <v/>
      </c>
      <c r="AS111" s="213" t="str">
        <f>IF('EDCI Data'!AR111="","",'EDCI Data'!AR111)</f>
        <v/>
      </c>
      <c r="AT111" s="213" t="str">
        <f>IF('EDCI Data'!AS111="","",'EDCI Data'!AS111)</f>
        <v/>
      </c>
      <c r="AU111" s="213" t="str">
        <f>IF('EDCI Data'!AT111="","",'EDCI Data'!AT111)</f>
        <v/>
      </c>
      <c r="AV111" s="213" t="str">
        <f>IF('EDCI Data'!AU111="","",'EDCI Data'!AU111)</f>
        <v/>
      </c>
      <c r="AW111" s="213" t="str">
        <f>IF('EDCI Data'!AV111="","",'EDCI Data'!AV111)</f>
        <v/>
      </c>
      <c r="AX111" s="221" t="str">
        <f>IF('EDCI Data'!AW111="","",'EDCI Data'!AW111)</f>
        <v/>
      </c>
      <c r="AY111" s="221" t="str">
        <f>IF('EDCI Data'!AX111="","",'EDCI Data'!AX111)</f>
        <v/>
      </c>
      <c r="AZ111" s="222" t="str">
        <f t="shared" si="103"/>
        <v/>
      </c>
      <c r="BA111" s="223" t="str">
        <f>IF('EDCI Data'!AY111="","",'EDCI Data'!AY111)</f>
        <v/>
      </c>
      <c r="BB111" s="223" t="str">
        <f>IF('EDCI Data'!AZ111="","",'EDCI Data'!AZ111)</f>
        <v/>
      </c>
      <c r="BC111" s="223" t="str">
        <f>IF('EDCI Data'!BA111="","",'EDCI Data'!BA111)</f>
        <v/>
      </c>
      <c r="BD111" s="223" t="str">
        <f>IF('EDCI Data'!BB111="","",'EDCI Data'!BB111)</f>
        <v/>
      </c>
      <c r="BE111" s="223" t="str">
        <f>IF('EDCI Data'!BC111="","",'EDCI Data'!BC111)</f>
        <v/>
      </c>
      <c r="BF111" s="223" t="str">
        <f>IF('EDCI Data'!BD111="","",'EDCI Data'!BD111)</f>
        <v/>
      </c>
      <c r="BG111" s="223" t="str">
        <f>IF('EDCI Data'!BE111="","",'EDCI Data'!BE111)</f>
        <v/>
      </c>
      <c r="BH111" s="223" t="str">
        <f>IF('EDCI Data'!BF111="","",'EDCI Data'!BF111)</f>
        <v/>
      </c>
      <c r="BI111" s="224" t="str">
        <f>IF('EDCI Data'!BG111="","",'EDCI Data'!BG111)</f>
        <v/>
      </c>
      <c r="BJ111" s="225" t="str">
        <f>IF('EDCI Data'!S111="","",'EDCI Data'!S111)</f>
        <v/>
      </c>
      <c r="BK111" s="225" t="str">
        <f>IF('EDCI Data'!T111="","",'EDCI Data'!T111)</f>
        <v/>
      </c>
      <c r="BL111" s="224" t="str">
        <f>IF('EDCI Data'!BJ111="","",'EDCI Data'!BJ111)</f>
        <v/>
      </c>
      <c r="BM111" s="226" t="str">
        <f>IF('EDCI Data'!BK111="","",'EDCI Data'!BK111)</f>
        <v/>
      </c>
      <c r="BN111" s="226" t="str">
        <f>IF('EDCI Data'!BL111="","",'EDCI Data'!BL111)</f>
        <v/>
      </c>
      <c r="BO111" s="227" t="str">
        <f>IF('EDCI Data'!BM111="","",'EDCI Data'!BM111)</f>
        <v/>
      </c>
      <c r="BP111" s="228" t="str">
        <f>IF('EDCI Data'!BN111="","",'EDCI Data'!BN111)</f>
        <v/>
      </c>
      <c r="BQ111" s="229" t="str">
        <f>IF('EDCI Data'!BO111="","",'EDCI Data'!BO111)</f>
        <v/>
      </c>
      <c r="BR111" s="230" t="str">
        <f t="shared" si="104"/>
        <v/>
      </c>
      <c r="BS111" s="230" t="str">
        <f t="shared" si="105"/>
        <v/>
      </c>
      <c r="BT111" s="230" t="str">
        <f t="shared" si="106"/>
        <v/>
      </c>
      <c r="BU111" s="230" t="str">
        <f t="shared" si="107"/>
        <v/>
      </c>
      <c r="BV111" s="230" t="str">
        <f t="shared" si="108"/>
        <v/>
      </c>
      <c r="BW111" s="230" t="str">
        <f>IF(COUNTIFS($BR$10:$BR$259,$BR111,$E$10:$E$259,$E111)&lt;&gt;COUNTIFS($BR$10:$BR$259,$BR111,$E$10:$E$259,$E111,G$10:G$259,G111),BW$8&amp;" for this company in this year is inconsistent across funds, please update accordingly. "&amp;CHAR(10),IF(G111="","",IF(IFERROR(OR(INT(G111)&lt;&gt;G111,ISTEXT(G111),G111&gt;'Source Data (Hidden)'!$T$3),TRUE),"Invalid year of initial investment - Please ensure that the input is a year (not a date) and is not future dated. "&amp;CHAR(10),"")))</f>
        <v/>
      </c>
      <c r="BX111" s="230"/>
      <c r="BY111" s="230" t="str">
        <f>IF(COUNTIFS($BR$10:$BR$259,$BR111,$E$10:$E$259,$E111)&lt;&gt;COUNTIFS($BR$10:$BR$259,$BR111,$E$10:$E$259,$E111,I$10:I$259,I111),BY$8&amp;" for this company in this year is inconsistent across funds, please update accordingly. "&amp;CHAR(10),IF(I111="","",IF(COUNTIF('Source Data (Hidden)'!$A$3:$B$255,I111)=0,"Invalid country of domicile - Please enter a valid input using the drop-down in the 'Country of domicile' column in the EDCI Data tab. "&amp;CHAR(10),"")))</f>
        <v/>
      </c>
      <c r="BZ111" s="230" t="str">
        <f>IF(COUNTIFS($BR$10:$BR$259,$BR111,$E$10:$E$259,$E111)&lt;&gt;COUNTIFS($BR$10:$BR$259,$BR111,$E$10:$E$259,$E111,J$10:J$259,J111),BZ$8&amp;" for this company in this year is inconsistent across funds, please update accordingly. "&amp;CHAR(10),IF(J111="","",IF(COUNTIF('Source Data (Hidden)'!$A$3:$B$255,J111)=0,"Invalid primary country of operations - Please enter a valid input using the drop-down in the 'Primary country of operations' column in the EDCI Data tab and ensure that you have narrowed this down to 1 primary country of operations. "&amp;CHAR(10),"")))</f>
        <v/>
      </c>
      <c r="CA111" s="230" t="str">
        <f>IF(COUNTIFS($BR$10:$BR$259,$BR111,$E$10:$E$259,$E111)&lt;&gt;COUNTIFS($BR$10:$BR$259,$BR111,$E$10:$E$259,$E111,K$10:K$259,K111),CA$8&amp;" for this company in this year is inconsistent across funds, please update accordingly. "&amp;CHAR(10),IF(K111="","",IF(COUNTIF('Source Data (Hidden)'!$C$3:$C$4,K111)&lt;&gt;1,"Invalid company structure - Please classify the portfolio company as either 'Private' or 'Public'. "&amp;CHAR(10),"")))</f>
        <v/>
      </c>
      <c r="CB111" s="230" t="str">
        <f>IF(COUNTIFS($BR$10:$BR$259,$BR111,$E$10:$E$259,$E111)&lt;&gt;COUNTIFS($BR$10:$BR$259,$BR111,$E$10:$E$259,$E111,L$10:L$259,L111),CB$8&amp;" for this company in this year is inconsistent across funds, please update accordingly. "&amp;CHAR(10),IF(L111="","",IF(COUNTIF('Source Data (Hidden)'!$D$3:$D$5,L111)&lt;&gt;1,"Invalid growth stage of company - Please describe the growth stage of the company as either 'Venture', 'Growth' or 'Buyout'. " &amp; CHAR(10),"")))</f>
        <v/>
      </c>
      <c r="CC111" s="230" t="str">
        <f t="shared" si="109"/>
        <v/>
      </c>
      <c r="CD111" s="283" t="str">
        <f t="shared" si="110"/>
        <v/>
      </c>
      <c r="CE111" s="230" t="str">
        <f>IF(COUNTIFS($BR$10:$BR$259,$BR111,$E$10:$E$259,$E111)&lt;&gt;COUNTIFS($BR$10:$BR$259,$BR111,$E$10:$E$259,$E111,O$10:O$259,O111),CE$8&amp;" for this company in this year is inconsistent across funds, please update accordingly. "&amp;CHAR(10),IF(O111="","",IF(COUNTIF('Source Data (Hidden)'!$G$3:$G$13,O111)&lt;&gt;1,"Invalid sector of operations SICS name - Please ensure that you have selected a valid sector of operations using the drop-down list available in the corresponding column in the EDCI Data tab. " &amp; CHAR(10),"")))</f>
        <v/>
      </c>
      <c r="CF111" s="230" t="str">
        <f t="shared" ca="1" si="111"/>
        <v/>
      </c>
      <c r="CG111" s="230" t="str">
        <f t="shared" ca="1" si="112"/>
        <v/>
      </c>
      <c r="CH111" s="230" t="str">
        <f>IF(COUNTIFS($BR$10:$BR$259,$BR111,$E$10:$E$259,$E111)&lt;&gt;COUNTIFS($BR$10:$BR$259,$BR111,$E$10:$E$259,$E111,R$10:R$259,R111),CH$8&amp;" for this company in this year is inconsistent across funds, please update accordingly. "&amp;CHAR(10),IF(R111="","",IF(COUNTIF('Source Data (Hidden)'!$F$3:$F$183,R111)&lt;&gt;1,"Invalid currency input - Please ensure that the currency entered is a monetary unit described using three letter code (ISO 4217 code). " &amp; CHAR(10),"")))</f>
        <v/>
      </c>
      <c r="CI111" s="230" t="str">
        <f t="shared" si="113"/>
        <v/>
      </c>
      <c r="CJ111" s="230" t="str">
        <f t="shared" si="114"/>
        <v/>
      </c>
      <c r="CK111" s="230" t="str">
        <f t="shared" si="115"/>
        <v/>
      </c>
      <c r="CL111" s="230" t="str">
        <f t="shared" si="116"/>
        <v/>
      </c>
      <c r="CM111" s="230" t="str">
        <f>IF(COUNTIFS($BR$10:$BR$259,$BR111,$E$10:$E$259,$E111)&lt;&gt;COUNTIFS($BR$10:$BR$259,$BR111,$E$10:$E$259,$E111,W$10:W$259,W111),CM$8&amp;" for this company in this year is inconsistent across funds, please update accordingly. "&amp;CHAR(10),IF(W111="","",IF(COUNTIF('Source Data (Hidden)'!$L$3:$L$6,W111)&lt;&gt;1,"Invalid input for Scope 1 Methodology - Please choose one of the options from the drop-down list in the corresponding column in the EDCI Data tab. " &amp; CHAR(10),"")))</f>
        <v/>
      </c>
      <c r="CN111" s="230" t="str">
        <f t="shared" si="117"/>
        <v/>
      </c>
      <c r="CO111" s="230" t="str">
        <f>IF(COUNTIFS($BR$10:$BR$259,$BR111,$E$10:$E$259,$E111)&lt;&gt;COUNTIFS($BR$10:$BR$259,$BR111,$E$10:$E$259,$E111,Y$10:Y$259,Y111),CO$8&amp;" for this company in this year is inconsistent across funds, please update accordingly. "&amp;CHAR(10),IF(Y111="","",IF(COUNTIF('Source Data (Hidden)'!$M$3:$M$5,Y111)&lt;&gt;1,"Invalid input for Scope 2 Methodology - Please choose one of the options from the drop-down list in the corresponding column in the EDCI Data tab. " &amp; CHAR(10),"")))</f>
        <v/>
      </c>
      <c r="CP111" s="230" t="str">
        <f t="shared" si="118"/>
        <v/>
      </c>
      <c r="CQ111" s="230" t="str">
        <f>IF(COUNTIFS($BR$10:$BR$259,$BR111,$E$10:$E$259,$E111)&lt;&gt;COUNTIFS($BR$10:$BR$259,$BR111,$E$10:$E$259,$E111,AA$10:AA$259,AA111),CQ$8&amp;" for this company in this year is inconsistent across funds, please update accordingly. "&amp;CHAR(10),IF(AA111="","",IF(COUNTIF('Source Data (Hidden)'!$N$3:$N$6,AA111)&lt;&gt;1,"Invalid input for Scope 3 Methodology - Please choose one of the options from the drop-down list in the corresponding column in the EDCI Data tab. " &amp; CHAR(10),"")))</f>
        <v/>
      </c>
      <c r="CR111" s="230" t="str">
        <f t="shared" si="119"/>
        <v/>
      </c>
      <c r="CS111" s="230" t="str">
        <f t="shared" si="120"/>
        <v/>
      </c>
      <c r="CT111" s="230" t="str">
        <f t="shared" si="121"/>
        <v/>
      </c>
      <c r="CU111" s="230" t="str">
        <f t="shared" si="122"/>
        <v/>
      </c>
      <c r="CV111" s="230" t="str">
        <f t="shared" si="123"/>
        <v/>
      </c>
      <c r="CW111" s="230" t="str">
        <f t="shared" si="124"/>
        <v/>
      </c>
      <c r="CX111" s="230" t="str">
        <f t="shared" si="125"/>
        <v/>
      </c>
      <c r="CY111" s="230" t="str">
        <f t="shared" si="126"/>
        <v/>
      </c>
      <c r="CZ111" s="230" t="str">
        <f t="shared" si="127"/>
        <v/>
      </c>
      <c r="DA111" s="230" t="str">
        <f t="shared" si="128"/>
        <v/>
      </c>
      <c r="DB111" s="230" t="str">
        <f t="shared" si="129"/>
        <v/>
      </c>
      <c r="DC111" s="230" t="str">
        <f t="shared" si="130"/>
        <v/>
      </c>
      <c r="DD111" s="230" t="str">
        <f t="shared" si="131"/>
        <v/>
      </c>
      <c r="DE111" s="230" t="str">
        <f t="shared" si="132"/>
        <v/>
      </c>
      <c r="DF111" s="230" t="str">
        <f t="shared" si="133"/>
        <v/>
      </c>
      <c r="DG111" s="230" t="str">
        <f t="shared" si="134"/>
        <v/>
      </c>
      <c r="DH111" s="283" t="str">
        <f t="shared" si="135"/>
        <v/>
      </c>
      <c r="DI111" s="230" t="str">
        <f t="shared" si="136"/>
        <v/>
      </c>
      <c r="DJ111" s="230" t="str">
        <f>IF(COUNTIFS($BR$10:$BR$259,$BR111,$E$10:$E$259,$E111)&lt;&gt;COUNTIFS($BR$10:$BR$259,$BR111,$E$10:$E$259,$E111,AT$10:AT$259,AT111),DJ$8&amp;" for this company in this year is inconsistent across funds, please update accordingly. "&amp;CHAR(10),IF(AT111="","",IF(COUNTIF('Source Data (Hidden)'!$O$3:$O$5,AT111)&lt;&gt;1,"Invalid input for 'Does this Portco have a decarbonization strategy/plan in place' - Please ensure that you have selected a valid response using the drop-down list available in the corresponding column in the EDCI Data tab. " &amp; CHAR(10),"")))</f>
        <v/>
      </c>
      <c r="DK111" s="230" t="str">
        <f>IF(COUNTIFS($BR$10:$BR$259,$BR111,$E$10:$E$259,$E111)&lt;&gt;COUNTIFS($BR$10:$BR$259,$BR111,$E$10:$E$259,$E111,AU$10:AU$259,AU111),DK$8&amp;" for this company in this year is inconsistent across funds, please update accordingly. "&amp;CHAR(10),IF(AU111="","",IF(COUNTIF('Source Data (Hidden)'!$P$3:$P$5,AU111)&lt;&gt;1,"Invalid input for 'Does the Portfolio Company have a short-term GHG emission reduction target' - Please ensure you have selected a valid response using the drop-down list available in the corresponding column in the EDCI Data tab. " &amp; CHAR(10),"")))</f>
        <v/>
      </c>
      <c r="DL111" s="230" t="str">
        <f>IF(COUNTIFS($BR$10:$BR$259,$BR111,$E$10:$E$259,$E111)&lt;&gt;COUNTIFS($BR$10:$BR$259,$BR111,$E$10:$E$259,$E111,AV$10:AV$259,AV111),DL$8&amp;" for this company in this year is inconsistent across funds, please update accordingly. "&amp;CHAR(10),IF(AV111="","",IF(COUNTIF('Source Data (Hidden)'!$Q$3:$Q$6,AV111)&lt;&gt;1,"Invalid input for 'Does the Portfolio Company have a long-term net zero goal' - Please ensure that you have selected a valid response using the drop-down list available in the corresponding column in the EDCI Data tab. " &amp; CHAR(10),"")))</f>
        <v/>
      </c>
      <c r="DM111" s="230" t="str">
        <f t="shared" si="137"/>
        <v/>
      </c>
      <c r="DN111" s="230" t="str">
        <f t="shared" si="138"/>
        <v/>
      </c>
      <c r="DO111" s="230" t="str">
        <f t="shared" si="139"/>
        <v/>
      </c>
      <c r="DP111" s="230"/>
      <c r="DQ111" s="230" t="str">
        <f t="shared" si="140"/>
        <v/>
      </c>
      <c r="DR111" s="230" t="str">
        <f t="shared" si="141"/>
        <v/>
      </c>
      <c r="DS111" s="230" t="str">
        <f t="shared" si="142"/>
        <v/>
      </c>
      <c r="DT111" s="230" t="str">
        <f t="shared" si="143"/>
        <v/>
      </c>
      <c r="DU111" s="230" t="str">
        <f t="shared" si="144"/>
        <v/>
      </c>
      <c r="DV111" s="230" t="str">
        <f t="shared" si="145"/>
        <v/>
      </c>
      <c r="DW111" s="230" t="str">
        <f t="shared" si="146"/>
        <v/>
      </c>
      <c r="DX111" s="230" t="str">
        <f t="shared" si="147"/>
        <v/>
      </c>
      <c r="DY111" s="230" t="str">
        <f t="shared" si="148"/>
        <v/>
      </c>
      <c r="DZ111" s="230" t="str">
        <f t="shared" si="149"/>
        <v/>
      </c>
      <c r="EA111" s="230" t="str">
        <f t="shared" si="150"/>
        <v/>
      </c>
      <c r="EB111" s="230" t="str">
        <f t="shared" si="151"/>
        <v/>
      </c>
      <c r="EC111" s="284" t="str">
        <f t="shared" si="152"/>
        <v/>
      </c>
      <c r="ED111" s="284" t="str">
        <f t="shared" si="153"/>
        <v/>
      </c>
      <c r="EE111" s="230" t="str">
        <f t="shared" si="154"/>
        <v/>
      </c>
      <c r="EF111" s="230" t="str">
        <f>IF(COUNTIFS($BR$10:$BR$259,$BR111,$E$10:$E$259,$E111)&lt;&gt;COUNTIFS($BR$10:$BR$259,$BR111,$E$10:$E$259,$E111,BP$10:BP$259,BP111),EF$8&amp;" for this company in this year is inconsistent across funds, please update accordingly. "&amp;CHAR(10),IF(AND(BP111="",BQ111=""),"",IF(OR(AND(BQ111&lt;&gt;"",BP111&lt;&gt;"",BP111&lt;&gt;"Y"),AND(BQ111&lt;&gt;"",BP111=""),COUNTIF('Source Data (Hidden)'!$S$3:$S$4,BP111)&lt;&gt;1),"Invalid input for 'Do you conduct an employee survey' - Please ensure the input is either Y or N or leave blank if data is not available. If you have reported a % response rate to employee survey then the input for this metric should be Y. " &amp; CHAR(10),"")))</f>
        <v/>
      </c>
      <c r="EG111" s="230" t="str">
        <f t="shared" si="155"/>
        <v/>
      </c>
    </row>
    <row r="112" spans="1:137" s="154" customFormat="1" ht="60" customHeight="1" x14ac:dyDescent="0.35">
      <c r="A112" s="153"/>
      <c r="B112" s="212" t="str">
        <f t="shared" ca="1" si="102"/>
        <v/>
      </c>
      <c r="C112" s="213" t="str">
        <f>IF('EDCI Data'!B112="","",'EDCI Data'!B112)</f>
        <v/>
      </c>
      <c r="D112" s="214" t="str">
        <f>IF('EDCI Data'!C112="","",'EDCI Data'!C112)</f>
        <v/>
      </c>
      <c r="E112" s="215" t="str">
        <f>IF('EDCI Data'!D112="","",'EDCI Data'!D112)</f>
        <v/>
      </c>
      <c r="F112" s="216" t="str">
        <f>IF('EDCI Data'!E112="","",'EDCI Data'!E112)</f>
        <v/>
      </c>
      <c r="G112" s="213" t="str">
        <f>IF('EDCI Data'!F112="","",'EDCI Data'!F112)</f>
        <v/>
      </c>
      <c r="H112" s="213" t="str">
        <f>IF('EDCI Data'!G112="","",'EDCI Data'!G112)</f>
        <v/>
      </c>
      <c r="I112" s="213" t="str">
        <f>IF('EDCI Data'!H112="","",'EDCI Data'!H112)</f>
        <v/>
      </c>
      <c r="J112" s="213" t="str">
        <f>IF('EDCI Data'!I112="","",'EDCI Data'!I112)</f>
        <v/>
      </c>
      <c r="K112" s="213" t="str">
        <f>IF('EDCI Data'!J112="","",'EDCI Data'!J112)</f>
        <v/>
      </c>
      <c r="L112" s="213" t="str">
        <f>IF('EDCI Data'!K112="","",'EDCI Data'!K112)</f>
        <v/>
      </c>
      <c r="M112" s="217" t="str">
        <f>IF('EDCI Data'!L112="","",'EDCI Data'!L112)</f>
        <v/>
      </c>
      <c r="N112" s="217" t="str">
        <f>IF('EDCI Data'!M112="","",'EDCI Data'!M112)</f>
        <v/>
      </c>
      <c r="O112" s="213" t="str">
        <f>IF('EDCI Data'!N112="","",'EDCI Data'!N112)</f>
        <v/>
      </c>
      <c r="P112" s="213" t="str">
        <f>IF('EDCI Data'!O112="","",'EDCI Data'!O112)</f>
        <v/>
      </c>
      <c r="Q112" s="213" t="str">
        <f>IF('EDCI Data'!P112="","",'EDCI Data'!P112)</f>
        <v/>
      </c>
      <c r="R112" s="213" t="str">
        <f>IF('EDCI Data'!Q112="","",'EDCI Data'!Q112)</f>
        <v/>
      </c>
      <c r="S112" s="218" t="str">
        <f>IF('EDCI Data'!R112="","",'EDCI Data'!R112)</f>
        <v/>
      </c>
      <c r="T112" s="219" t="str">
        <f>IF('EDCI Data'!S112="","",'EDCI Data'!S112)</f>
        <v/>
      </c>
      <c r="U112" s="219" t="str">
        <f>IF('EDCI Data'!T112="","",'EDCI Data'!T112)</f>
        <v/>
      </c>
      <c r="V112" s="220" t="str">
        <f>IF('EDCI Data'!U112="","",'EDCI Data'!U112)</f>
        <v/>
      </c>
      <c r="W112" s="213" t="str">
        <f>IF('EDCI Data'!V112="","",'EDCI Data'!V112)</f>
        <v/>
      </c>
      <c r="X112" s="220" t="str">
        <f>IF('EDCI Data'!W112="","",'EDCI Data'!W112)</f>
        <v/>
      </c>
      <c r="Y112" s="213" t="str">
        <f>IF('EDCI Data'!X112="","",'EDCI Data'!X112)</f>
        <v/>
      </c>
      <c r="Z112" s="220" t="str">
        <f>IF('EDCI Data'!Y112="","",'EDCI Data'!Y112)</f>
        <v/>
      </c>
      <c r="AA112" s="213" t="str">
        <f>IF('EDCI Data'!Z112="","",'EDCI Data'!Z112)</f>
        <v/>
      </c>
      <c r="AB112" s="213" t="str">
        <f>IF('EDCI Data'!AA112="","",'EDCI Data'!AA112)</f>
        <v/>
      </c>
      <c r="AC112" s="213" t="str">
        <f>IF('EDCI Data'!AB112="","",'EDCI Data'!AB112)</f>
        <v/>
      </c>
      <c r="AD112" s="213" t="str">
        <f>IF('EDCI Data'!AC112="","",'EDCI Data'!AC112)</f>
        <v/>
      </c>
      <c r="AE112" s="213" t="str">
        <f>IF('EDCI Data'!AD112="","",'EDCI Data'!AD112)</f>
        <v/>
      </c>
      <c r="AF112" s="213" t="str">
        <f>IF('EDCI Data'!AE112="","",'EDCI Data'!AE112)</f>
        <v/>
      </c>
      <c r="AG112" s="213" t="str">
        <f>IF('EDCI Data'!AF112="","",'EDCI Data'!AF112)</f>
        <v/>
      </c>
      <c r="AH112" s="213" t="str">
        <f>IF('EDCI Data'!AG112="","",'EDCI Data'!AG112)</f>
        <v/>
      </c>
      <c r="AI112" s="213" t="str">
        <f>IF('EDCI Data'!AH112="","",'EDCI Data'!AH112)</f>
        <v/>
      </c>
      <c r="AJ112" s="213" t="str">
        <f>IF('EDCI Data'!AI112="","",'EDCI Data'!AI112)</f>
        <v/>
      </c>
      <c r="AK112" s="213" t="str">
        <f>IF('EDCI Data'!AJ112="","",'EDCI Data'!AJ112)</f>
        <v/>
      </c>
      <c r="AL112" s="213" t="str">
        <f>IF('EDCI Data'!AK112="","",'EDCI Data'!AK112)</f>
        <v/>
      </c>
      <c r="AM112" s="213" t="str">
        <f>IF('EDCI Data'!AL112="","",'EDCI Data'!AL112)</f>
        <v/>
      </c>
      <c r="AN112" s="213" t="str">
        <f>IF('EDCI Data'!AM112="","",'EDCI Data'!AM112)</f>
        <v/>
      </c>
      <c r="AO112" s="213" t="str">
        <f>IF('EDCI Data'!AN112="","",'EDCI Data'!AN112)</f>
        <v/>
      </c>
      <c r="AP112" s="213" t="str">
        <f>IF('EDCI Data'!AO112="","",'EDCI Data'!AO112)</f>
        <v/>
      </c>
      <c r="AQ112" s="213" t="str">
        <f>IF('EDCI Data'!AP112="","",'EDCI Data'!AP112)</f>
        <v/>
      </c>
      <c r="AR112" s="213" t="str">
        <f>IF('EDCI Data'!AQ112="","",'EDCI Data'!AQ112)</f>
        <v/>
      </c>
      <c r="AS112" s="213" t="str">
        <f>IF('EDCI Data'!AR112="","",'EDCI Data'!AR112)</f>
        <v/>
      </c>
      <c r="AT112" s="213" t="str">
        <f>IF('EDCI Data'!AS112="","",'EDCI Data'!AS112)</f>
        <v/>
      </c>
      <c r="AU112" s="213" t="str">
        <f>IF('EDCI Data'!AT112="","",'EDCI Data'!AT112)</f>
        <v/>
      </c>
      <c r="AV112" s="213" t="str">
        <f>IF('EDCI Data'!AU112="","",'EDCI Data'!AU112)</f>
        <v/>
      </c>
      <c r="AW112" s="213" t="str">
        <f>IF('EDCI Data'!AV112="","",'EDCI Data'!AV112)</f>
        <v/>
      </c>
      <c r="AX112" s="221" t="str">
        <f>IF('EDCI Data'!AW112="","",'EDCI Data'!AW112)</f>
        <v/>
      </c>
      <c r="AY112" s="221" t="str">
        <f>IF('EDCI Data'!AX112="","",'EDCI Data'!AX112)</f>
        <v/>
      </c>
      <c r="AZ112" s="222" t="str">
        <f t="shared" si="103"/>
        <v/>
      </c>
      <c r="BA112" s="223" t="str">
        <f>IF('EDCI Data'!AY112="","",'EDCI Data'!AY112)</f>
        <v/>
      </c>
      <c r="BB112" s="223" t="str">
        <f>IF('EDCI Data'!AZ112="","",'EDCI Data'!AZ112)</f>
        <v/>
      </c>
      <c r="BC112" s="223" t="str">
        <f>IF('EDCI Data'!BA112="","",'EDCI Data'!BA112)</f>
        <v/>
      </c>
      <c r="BD112" s="223" t="str">
        <f>IF('EDCI Data'!BB112="","",'EDCI Data'!BB112)</f>
        <v/>
      </c>
      <c r="BE112" s="223" t="str">
        <f>IF('EDCI Data'!BC112="","",'EDCI Data'!BC112)</f>
        <v/>
      </c>
      <c r="BF112" s="223" t="str">
        <f>IF('EDCI Data'!BD112="","",'EDCI Data'!BD112)</f>
        <v/>
      </c>
      <c r="BG112" s="223" t="str">
        <f>IF('EDCI Data'!BE112="","",'EDCI Data'!BE112)</f>
        <v/>
      </c>
      <c r="BH112" s="223" t="str">
        <f>IF('EDCI Data'!BF112="","",'EDCI Data'!BF112)</f>
        <v/>
      </c>
      <c r="BI112" s="224" t="str">
        <f>IF('EDCI Data'!BG112="","",'EDCI Data'!BG112)</f>
        <v/>
      </c>
      <c r="BJ112" s="225" t="str">
        <f>IF('EDCI Data'!S112="","",'EDCI Data'!S112)</f>
        <v/>
      </c>
      <c r="BK112" s="225" t="str">
        <f>IF('EDCI Data'!T112="","",'EDCI Data'!T112)</f>
        <v/>
      </c>
      <c r="BL112" s="224" t="str">
        <f>IF('EDCI Data'!BJ112="","",'EDCI Data'!BJ112)</f>
        <v/>
      </c>
      <c r="BM112" s="226" t="str">
        <f>IF('EDCI Data'!BK112="","",'EDCI Data'!BK112)</f>
        <v/>
      </c>
      <c r="BN112" s="226" t="str">
        <f>IF('EDCI Data'!BL112="","",'EDCI Data'!BL112)</f>
        <v/>
      </c>
      <c r="BO112" s="227" t="str">
        <f>IF('EDCI Data'!BM112="","",'EDCI Data'!BM112)</f>
        <v/>
      </c>
      <c r="BP112" s="228" t="str">
        <f>IF('EDCI Data'!BN112="","",'EDCI Data'!BN112)</f>
        <v/>
      </c>
      <c r="BQ112" s="229" t="str">
        <f>IF('EDCI Data'!BO112="","",'EDCI Data'!BO112)</f>
        <v/>
      </c>
      <c r="BR112" s="230" t="str">
        <f t="shared" si="104"/>
        <v/>
      </c>
      <c r="BS112" s="230" t="str">
        <f t="shared" si="105"/>
        <v/>
      </c>
      <c r="BT112" s="230" t="str">
        <f t="shared" si="106"/>
        <v/>
      </c>
      <c r="BU112" s="230" t="str">
        <f t="shared" si="107"/>
        <v/>
      </c>
      <c r="BV112" s="230" t="str">
        <f t="shared" si="108"/>
        <v/>
      </c>
      <c r="BW112" s="230" t="str">
        <f>IF(COUNTIFS($BR$10:$BR$259,$BR112,$E$10:$E$259,$E112)&lt;&gt;COUNTIFS($BR$10:$BR$259,$BR112,$E$10:$E$259,$E112,G$10:G$259,G112),BW$8&amp;" for this company in this year is inconsistent across funds, please update accordingly. "&amp;CHAR(10),IF(G112="","",IF(IFERROR(OR(INT(G112)&lt;&gt;G112,ISTEXT(G112),G112&gt;'Source Data (Hidden)'!$T$3),TRUE),"Invalid year of initial investment - Please ensure that the input is a year (not a date) and is not future dated. "&amp;CHAR(10),"")))</f>
        <v/>
      </c>
      <c r="BX112" s="230"/>
      <c r="BY112" s="230" t="str">
        <f>IF(COUNTIFS($BR$10:$BR$259,$BR112,$E$10:$E$259,$E112)&lt;&gt;COUNTIFS($BR$10:$BR$259,$BR112,$E$10:$E$259,$E112,I$10:I$259,I112),BY$8&amp;" for this company in this year is inconsistent across funds, please update accordingly. "&amp;CHAR(10),IF(I112="","",IF(COUNTIF('Source Data (Hidden)'!$A$3:$B$255,I112)=0,"Invalid country of domicile - Please enter a valid input using the drop-down in the 'Country of domicile' column in the EDCI Data tab. "&amp;CHAR(10),"")))</f>
        <v/>
      </c>
      <c r="BZ112" s="230" t="str">
        <f>IF(COUNTIFS($BR$10:$BR$259,$BR112,$E$10:$E$259,$E112)&lt;&gt;COUNTIFS($BR$10:$BR$259,$BR112,$E$10:$E$259,$E112,J$10:J$259,J112),BZ$8&amp;" for this company in this year is inconsistent across funds, please update accordingly. "&amp;CHAR(10),IF(J112="","",IF(COUNTIF('Source Data (Hidden)'!$A$3:$B$255,J112)=0,"Invalid primary country of operations - Please enter a valid input using the drop-down in the 'Primary country of operations' column in the EDCI Data tab and ensure that you have narrowed this down to 1 primary country of operations. "&amp;CHAR(10),"")))</f>
        <v/>
      </c>
      <c r="CA112" s="230" t="str">
        <f>IF(COUNTIFS($BR$10:$BR$259,$BR112,$E$10:$E$259,$E112)&lt;&gt;COUNTIFS($BR$10:$BR$259,$BR112,$E$10:$E$259,$E112,K$10:K$259,K112),CA$8&amp;" for this company in this year is inconsistent across funds, please update accordingly. "&amp;CHAR(10),IF(K112="","",IF(COUNTIF('Source Data (Hidden)'!$C$3:$C$4,K112)&lt;&gt;1,"Invalid company structure - Please classify the portfolio company as either 'Private' or 'Public'. "&amp;CHAR(10),"")))</f>
        <v/>
      </c>
      <c r="CB112" s="230" t="str">
        <f>IF(COUNTIFS($BR$10:$BR$259,$BR112,$E$10:$E$259,$E112)&lt;&gt;COUNTIFS($BR$10:$BR$259,$BR112,$E$10:$E$259,$E112,L$10:L$259,L112),CB$8&amp;" for this company in this year is inconsistent across funds, please update accordingly. "&amp;CHAR(10),IF(L112="","",IF(COUNTIF('Source Data (Hidden)'!$D$3:$D$5,L112)&lt;&gt;1,"Invalid growth stage of company - Please describe the growth stage of the company as either 'Venture', 'Growth' or 'Buyout'. " &amp; CHAR(10),"")))</f>
        <v/>
      </c>
      <c r="CC112" s="230" t="str">
        <f t="shared" si="109"/>
        <v/>
      </c>
      <c r="CD112" s="283" t="str">
        <f t="shared" si="110"/>
        <v/>
      </c>
      <c r="CE112" s="230" t="str">
        <f>IF(COUNTIFS($BR$10:$BR$259,$BR112,$E$10:$E$259,$E112)&lt;&gt;COUNTIFS($BR$10:$BR$259,$BR112,$E$10:$E$259,$E112,O$10:O$259,O112),CE$8&amp;" for this company in this year is inconsistent across funds, please update accordingly. "&amp;CHAR(10),IF(O112="","",IF(COUNTIF('Source Data (Hidden)'!$G$3:$G$13,O112)&lt;&gt;1,"Invalid sector of operations SICS name - Please ensure that you have selected a valid sector of operations using the drop-down list available in the corresponding column in the EDCI Data tab. " &amp; CHAR(10),"")))</f>
        <v/>
      </c>
      <c r="CF112" s="230" t="str">
        <f t="shared" ca="1" si="111"/>
        <v/>
      </c>
      <c r="CG112" s="230" t="str">
        <f t="shared" ca="1" si="112"/>
        <v/>
      </c>
      <c r="CH112" s="230" t="str">
        <f>IF(COUNTIFS($BR$10:$BR$259,$BR112,$E$10:$E$259,$E112)&lt;&gt;COUNTIFS($BR$10:$BR$259,$BR112,$E$10:$E$259,$E112,R$10:R$259,R112),CH$8&amp;" for this company in this year is inconsistent across funds, please update accordingly. "&amp;CHAR(10),IF(R112="","",IF(COUNTIF('Source Data (Hidden)'!$F$3:$F$183,R112)&lt;&gt;1,"Invalid currency input - Please ensure that the currency entered is a monetary unit described using three letter code (ISO 4217 code). " &amp; CHAR(10),"")))</f>
        <v/>
      </c>
      <c r="CI112" s="230" t="str">
        <f t="shared" si="113"/>
        <v/>
      </c>
      <c r="CJ112" s="230" t="str">
        <f t="shared" si="114"/>
        <v/>
      </c>
      <c r="CK112" s="230" t="str">
        <f t="shared" si="115"/>
        <v/>
      </c>
      <c r="CL112" s="230" t="str">
        <f t="shared" si="116"/>
        <v/>
      </c>
      <c r="CM112" s="230" t="str">
        <f>IF(COUNTIFS($BR$10:$BR$259,$BR112,$E$10:$E$259,$E112)&lt;&gt;COUNTIFS($BR$10:$BR$259,$BR112,$E$10:$E$259,$E112,W$10:W$259,W112),CM$8&amp;" for this company in this year is inconsistent across funds, please update accordingly. "&amp;CHAR(10),IF(W112="","",IF(COUNTIF('Source Data (Hidden)'!$L$3:$L$6,W112)&lt;&gt;1,"Invalid input for Scope 1 Methodology - Please choose one of the options from the drop-down list in the corresponding column in the EDCI Data tab. " &amp; CHAR(10),"")))</f>
        <v/>
      </c>
      <c r="CN112" s="230" t="str">
        <f t="shared" si="117"/>
        <v/>
      </c>
      <c r="CO112" s="230" t="str">
        <f>IF(COUNTIFS($BR$10:$BR$259,$BR112,$E$10:$E$259,$E112)&lt;&gt;COUNTIFS($BR$10:$BR$259,$BR112,$E$10:$E$259,$E112,Y$10:Y$259,Y112),CO$8&amp;" for this company in this year is inconsistent across funds, please update accordingly. "&amp;CHAR(10),IF(Y112="","",IF(COUNTIF('Source Data (Hidden)'!$M$3:$M$5,Y112)&lt;&gt;1,"Invalid input for Scope 2 Methodology - Please choose one of the options from the drop-down list in the corresponding column in the EDCI Data tab. " &amp; CHAR(10),"")))</f>
        <v/>
      </c>
      <c r="CP112" s="230" t="str">
        <f t="shared" si="118"/>
        <v/>
      </c>
      <c r="CQ112" s="230" t="str">
        <f>IF(COUNTIFS($BR$10:$BR$259,$BR112,$E$10:$E$259,$E112)&lt;&gt;COUNTIFS($BR$10:$BR$259,$BR112,$E$10:$E$259,$E112,AA$10:AA$259,AA112),CQ$8&amp;" for this company in this year is inconsistent across funds, please update accordingly. "&amp;CHAR(10),IF(AA112="","",IF(COUNTIF('Source Data (Hidden)'!$N$3:$N$6,AA112)&lt;&gt;1,"Invalid input for Scope 3 Methodology - Please choose one of the options from the drop-down list in the corresponding column in the EDCI Data tab. " &amp; CHAR(10),"")))</f>
        <v/>
      </c>
      <c r="CR112" s="230" t="str">
        <f t="shared" si="119"/>
        <v/>
      </c>
      <c r="CS112" s="230" t="str">
        <f t="shared" si="120"/>
        <v/>
      </c>
      <c r="CT112" s="230" t="str">
        <f t="shared" si="121"/>
        <v/>
      </c>
      <c r="CU112" s="230" t="str">
        <f t="shared" si="122"/>
        <v/>
      </c>
      <c r="CV112" s="230" t="str">
        <f t="shared" si="123"/>
        <v/>
      </c>
      <c r="CW112" s="230" t="str">
        <f t="shared" si="124"/>
        <v/>
      </c>
      <c r="CX112" s="230" t="str">
        <f t="shared" si="125"/>
        <v/>
      </c>
      <c r="CY112" s="230" t="str">
        <f t="shared" si="126"/>
        <v/>
      </c>
      <c r="CZ112" s="230" t="str">
        <f t="shared" si="127"/>
        <v/>
      </c>
      <c r="DA112" s="230" t="str">
        <f t="shared" si="128"/>
        <v/>
      </c>
      <c r="DB112" s="230" t="str">
        <f t="shared" si="129"/>
        <v/>
      </c>
      <c r="DC112" s="230" t="str">
        <f t="shared" si="130"/>
        <v/>
      </c>
      <c r="DD112" s="230" t="str">
        <f t="shared" si="131"/>
        <v/>
      </c>
      <c r="DE112" s="230" t="str">
        <f t="shared" si="132"/>
        <v/>
      </c>
      <c r="DF112" s="230" t="str">
        <f t="shared" si="133"/>
        <v/>
      </c>
      <c r="DG112" s="230" t="str">
        <f t="shared" si="134"/>
        <v/>
      </c>
      <c r="DH112" s="283" t="str">
        <f t="shared" si="135"/>
        <v/>
      </c>
      <c r="DI112" s="230" t="str">
        <f t="shared" si="136"/>
        <v/>
      </c>
      <c r="DJ112" s="230" t="str">
        <f>IF(COUNTIFS($BR$10:$BR$259,$BR112,$E$10:$E$259,$E112)&lt;&gt;COUNTIFS($BR$10:$BR$259,$BR112,$E$10:$E$259,$E112,AT$10:AT$259,AT112),DJ$8&amp;" for this company in this year is inconsistent across funds, please update accordingly. "&amp;CHAR(10),IF(AT112="","",IF(COUNTIF('Source Data (Hidden)'!$O$3:$O$5,AT112)&lt;&gt;1,"Invalid input for 'Does this Portco have a decarbonization strategy/plan in place' - Please ensure that you have selected a valid response using the drop-down list available in the corresponding column in the EDCI Data tab. " &amp; CHAR(10),"")))</f>
        <v/>
      </c>
      <c r="DK112" s="230" t="str">
        <f>IF(COUNTIFS($BR$10:$BR$259,$BR112,$E$10:$E$259,$E112)&lt;&gt;COUNTIFS($BR$10:$BR$259,$BR112,$E$10:$E$259,$E112,AU$10:AU$259,AU112),DK$8&amp;" for this company in this year is inconsistent across funds, please update accordingly. "&amp;CHAR(10),IF(AU112="","",IF(COUNTIF('Source Data (Hidden)'!$P$3:$P$5,AU112)&lt;&gt;1,"Invalid input for 'Does the Portfolio Company have a short-term GHG emission reduction target' - Please ensure you have selected a valid response using the drop-down list available in the corresponding column in the EDCI Data tab. " &amp; CHAR(10),"")))</f>
        <v/>
      </c>
      <c r="DL112" s="230" t="str">
        <f>IF(COUNTIFS($BR$10:$BR$259,$BR112,$E$10:$E$259,$E112)&lt;&gt;COUNTIFS($BR$10:$BR$259,$BR112,$E$10:$E$259,$E112,AV$10:AV$259,AV112),DL$8&amp;" for this company in this year is inconsistent across funds, please update accordingly. "&amp;CHAR(10),IF(AV112="","",IF(COUNTIF('Source Data (Hidden)'!$Q$3:$Q$6,AV112)&lt;&gt;1,"Invalid input for 'Does the Portfolio Company have a long-term net zero goal' - Please ensure that you have selected a valid response using the drop-down list available in the corresponding column in the EDCI Data tab. " &amp; CHAR(10),"")))</f>
        <v/>
      </c>
      <c r="DM112" s="230" t="str">
        <f t="shared" si="137"/>
        <v/>
      </c>
      <c r="DN112" s="230" t="str">
        <f t="shared" si="138"/>
        <v/>
      </c>
      <c r="DO112" s="230" t="str">
        <f t="shared" si="139"/>
        <v/>
      </c>
      <c r="DP112" s="230"/>
      <c r="DQ112" s="230" t="str">
        <f t="shared" si="140"/>
        <v/>
      </c>
      <c r="DR112" s="230" t="str">
        <f t="shared" si="141"/>
        <v/>
      </c>
      <c r="DS112" s="230" t="str">
        <f t="shared" si="142"/>
        <v/>
      </c>
      <c r="DT112" s="230" t="str">
        <f t="shared" si="143"/>
        <v/>
      </c>
      <c r="DU112" s="230" t="str">
        <f t="shared" si="144"/>
        <v/>
      </c>
      <c r="DV112" s="230" t="str">
        <f t="shared" si="145"/>
        <v/>
      </c>
      <c r="DW112" s="230" t="str">
        <f t="shared" si="146"/>
        <v/>
      </c>
      <c r="DX112" s="230" t="str">
        <f t="shared" si="147"/>
        <v/>
      </c>
      <c r="DY112" s="230" t="str">
        <f t="shared" si="148"/>
        <v/>
      </c>
      <c r="DZ112" s="230" t="str">
        <f t="shared" si="149"/>
        <v/>
      </c>
      <c r="EA112" s="230" t="str">
        <f t="shared" si="150"/>
        <v/>
      </c>
      <c r="EB112" s="230" t="str">
        <f t="shared" si="151"/>
        <v/>
      </c>
      <c r="EC112" s="284" t="str">
        <f t="shared" si="152"/>
        <v/>
      </c>
      <c r="ED112" s="284" t="str">
        <f t="shared" si="153"/>
        <v/>
      </c>
      <c r="EE112" s="230" t="str">
        <f t="shared" si="154"/>
        <v/>
      </c>
      <c r="EF112" s="230" t="str">
        <f>IF(COUNTIFS($BR$10:$BR$259,$BR112,$E$10:$E$259,$E112)&lt;&gt;COUNTIFS($BR$10:$BR$259,$BR112,$E$10:$E$259,$E112,BP$10:BP$259,BP112),EF$8&amp;" for this company in this year is inconsistent across funds, please update accordingly. "&amp;CHAR(10),IF(AND(BP112="",BQ112=""),"",IF(OR(AND(BQ112&lt;&gt;"",BP112&lt;&gt;"",BP112&lt;&gt;"Y"),AND(BQ112&lt;&gt;"",BP112=""),COUNTIF('Source Data (Hidden)'!$S$3:$S$4,BP112)&lt;&gt;1),"Invalid input for 'Do you conduct an employee survey' - Please ensure the input is either Y or N or leave blank if data is not available. If you have reported a % response rate to employee survey then the input for this metric should be Y. " &amp; CHAR(10),"")))</f>
        <v/>
      </c>
      <c r="EG112" s="230" t="str">
        <f t="shared" si="155"/>
        <v/>
      </c>
    </row>
    <row r="113" spans="1:137" s="154" customFormat="1" ht="60" customHeight="1" x14ac:dyDescent="0.35">
      <c r="A113" s="153"/>
      <c r="B113" s="212" t="str">
        <f t="shared" ca="1" si="102"/>
        <v/>
      </c>
      <c r="C113" s="213" t="str">
        <f>IF('EDCI Data'!B113="","",'EDCI Data'!B113)</f>
        <v/>
      </c>
      <c r="D113" s="214" t="str">
        <f>IF('EDCI Data'!C113="","",'EDCI Data'!C113)</f>
        <v/>
      </c>
      <c r="E113" s="215" t="str">
        <f>IF('EDCI Data'!D113="","",'EDCI Data'!D113)</f>
        <v/>
      </c>
      <c r="F113" s="216" t="str">
        <f>IF('EDCI Data'!E113="","",'EDCI Data'!E113)</f>
        <v/>
      </c>
      <c r="G113" s="213" t="str">
        <f>IF('EDCI Data'!F113="","",'EDCI Data'!F113)</f>
        <v/>
      </c>
      <c r="H113" s="213" t="str">
        <f>IF('EDCI Data'!G113="","",'EDCI Data'!G113)</f>
        <v/>
      </c>
      <c r="I113" s="213" t="str">
        <f>IF('EDCI Data'!H113="","",'EDCI Data'!H113)</f>
        <v/>
      </c>
      <c r="J113" s="213" t="str">
        <f>IF('EDCI Data'!I113="","",'EDCI Data'!I113)</f>
        <v/>
      </c>
      <c r="K113" s="213" t="str">
        <f>IF('EDCI Data'!J113="","",'EDCI Data'!J113)</f>
        <v/>
      </c>
      <c r="L113" s="213" t="str">
        <f>IF('EDCI Data'!K113="","",'EDCI Data'!K113)</f>
        <v/>
      </c>
      <c r="M113" s="217" t="str">
        <f>IF('EDCI Data'!L113="","",'EDCI Data'!L113)</f>
        <v/>
      </c>
      <c r="N113" s="217" t="str">
        <f>IF('EDCI Data'!M113="","",'EDCI Data'!M113)</f>
        <v/>
      </c>
      <c r="O113" s="213" t="str">
        <f>IF('EDCI Data'!N113="","",'EDCI Data'!N113)</f>
        <v/>
      </c>
      <c r="P113" s="213" t="str">
        <f>IF('EDCI Data'!O113="","",'EDCI Data'!O113)</f>
        <v/>
      </c>
      <c r="Q113" s="213" t="str">
        <f>IF('EDCI Data'!P113="","",'EDCI Data'!P113)</f>
        <v/>
      </c>
      <c r="R113" s="213" t="str">
        <f>IF('EDCI Data'!Q113="","",'EDCI Data'!Q113)</f>
        <v/>
      </c>
      <c r="S113" s="218" t="str">
        <f>IF('EDCI Data'!R113="","",'EDCI Data'!R113)</f>
        <v/>
      </c>
      <c r="T113" s="219" t="str">
        <f>IF('EDCI Data'!S113="","",'EDCI Data'!S113)</f>
        <v/>
      </c>
      <c r="U113" s="219" t="str">
        <f>IF('EDCI Data'!T113="","",'EDCI Data'!T113)</f>
        <v/>
      </c>
      <c r="V113" s="220" t="str">
        <f>IF('EDCI Data'!U113="","",'EDCI Data'!U113)</f>
        <v/>
      </c>
      <c r="W113" s="213" t="str">
        <f>IF('EDCI Data'!V113="","",'EDCI Data'!V113)</f>
        <v/>
      </c>
      <c r="X113" s="220" t="str">
        <f>IF('EDCI Data'!W113="","",'EDCI Data'!W113)</f>
        <v/>
      </c>
      <c r="Y113" s="213" t="str">
        <f>IF('EDCI Data'!X113="","",'EDCI Data'!X113)</f>
        <v/>
      </c>
      <c r="Z113" s="220" t="str">
        <f>IF('EDCI Data'!Y113="","",'EDCI Data'!Y113)</f>
        <v/>
      </c>
      <c r="AA113" s="213" t="str">
        <f>IF('EDCI Data'!Z113="","",'EDCI Data'!Z113)</f>
        <v/>
      </c>
      <c r="AB113" s="213" t="str">
        <f>IF('EDCI Data'!AA113="","",'EDCI Data'!AA113)</f>
        <v/>
      </c>
      <c r="AC113" s="213" t="str">
        <f>IF('EDCI Data'!AB113="","",'EDCI Data'!AB113)</f>
        <v/>
      </c>
      <c r="AD113" s="213" t="str">
        <f>IF('EDCI Data'!AC113="","",'EDCI Data'!AC113)</f>
        <v/>
      </c>
      <c r="AE113" s="213" t="str">
        <f>IF('EDCI Data'!AD113="","",'EDCI Data'!AD113)</f>
        <v/>
      </c>
      <c r="AF113" s="213" t="str">
        <f>IF('EDCI Data'!AE113="","",'EDCI Data'!AE113)</f>
        <v/>
      </c>
      <c r="AG113" s="213" t="str">
        <f>IF('EDCI Data'!AF113="","",'EDCI Data'!AF113)</f>
        <v/>
      </c>
      <c r="AH113" s="213" t="str">
        <f>IF('EDCI Data'!AG113="","",'EDCI Data'!AG113)</f>
        <v/>
      </c>
      <c r="AI113" s="213" t="str">
        <f>IF('EDCI Data'!AH113="","",'EDCI Data'!AH113)</f>
        <v/>
      </c>
      <c r="AJ113" s="213" t="str">
        <f>IF('EDCI Data'!AI113="","",'EDCI Data'!AI113)</f>
        <v/>
      </c>
      <c r="AK113" s="213" t="str">
        <f>IF('EDCI Data'!AJ113="","",'EDCI Data'!AJ113)</f>
        <v/>
      </c>
      <c r="AL113" s="213" t="str">
        <f>IF('EDCI Data'!AK113="","",'EDCI Data'!AK113)</f>
        <v/>
      </c>
      <c r="AM113" s="213" t="str">
        <f>IF('EDCI Data'!AL113="","",'EDCI Data'!AL113)</f>
        <v/>
      </c>
      <c r="AN113" s="213" t="str">
        <f>IF('EDCI Data'!AM113="","",'EDCI Data'!AM113)</f>
        <v/>
      </c>
      <c r="AO113" s="213" t="str">
        <f>IF('EDCI Data'!AN113="","",'EDCI Data'!AN113)</f>
        <v/>
      </c>
      <c r="AP113" s="213" t="str">
        <f>IF('EDCI Data'!AO113="","",'EDCI Data'!AO113)</f>
        <v/>
      </c>
      <c r="AQ113" s="213" t="str">
        <f>IF('EDCI Data'!AP113="","",'EDCI Data'!AP113)</f>
        <v/>
      </c>
      <c r="AR113" s="213" t="str">
        <f>IF('EDCI Data'!AQ113="","",'EDCI Data'!AQ113)</f>
        <v/>
      </c>
      <c r="AS113" s="213" t="str">
        <f>IF('EDCI Data'!AR113="","",'EDCI Data'!AR113)</f>
        <v/>
      </c>
      <c r="AT113" s="213" t="str">
        <f>IF('EDCI Data'!AS113="","",'EDCI Data'!AS113)</f>
        <v/>
      </c>
      <c r="AU113" s="213" t="str">
        <f>IF('EDCI Data'!AT113="","",'EDCI Data'!AT113)</f>
        <v/>
      </c>
      <c r="AV113" s="213" t="str">
        <f>IF('EDCI Data'!AU113="","",'EDCI Data'!AU113)</f>
        <v/>
      </c>
      <c r="AW113" s="213" t="str">
        <f>IF('EDCI Data'!AV113="","",'EDCI Data'!AV113)</f>
        <v/>
      </c>
      <c r="AX113" s="221" t="str">
        <f>IF('EDCI Data'!AW113="","",'EDCI Data'!AW113)</f>
        <v/>
      </c>
      <c r="AY113" s="221" t="str">
        <f>IF('EDCI Data'!AX113="","",'EDCI Data'!AX113)</f>
        <v/>
      </c>
      <c r="AZ113" s="222" t="str">
        <f t="shared" si="103"/>
        <v/>
      </c>
      <c r="BA113" s="223" t="str">
        <f>IF('EDCI Data'!AY113="","",'EDCI Data'!AY113)</f>
        <v/>
      </c>
      <c r="BB113" s="223" t="str">
        <f>IF('EDCI Data'!AZ113="","",'EDCI Data'!AZ113)</f>
        <v/>
      </c>
      <c r="BC113" s="223" t="str">
        <f>IF('EDCI Data'!BA113="","",'EDCI Data'!BA113)</f>
        <v/>
      </c>
      <c r="BD113" s="223" t="str">
        <f>IF('EDCI Data'!BB113="","",'EDCI Data'!BB113)</f>
        <v/>
      </c>
      <c r="BE113" s="223" t="str">
        <f>IF('EDCI Data'!BC113="","",'EDCI Data'!BC113)</f>
        <v/>
      </c>
      <c r="BF113" s="223" t="str">
        <f>IF('EDCI Data'!BD113="","",'EDCI Data'!BD113)</f>
        <v/>
      </c>
      <c r="BG113" s="223" t="str">
        <f>IF('EDCI Data'!BE113="","",'EDCI Data'!BE113)</f>
        <v/>
      </c>
      <c r="BH113" s="223" t="str">
        <f>IF('EDCI Data'!BF113="","",'EDCI Data'!BF113)</f>
        <v/>
      </c>
      <c r="BI113" s="224" t="str">
        <f>IF('EDCI Data'!BG113="","",'EDCI Data'!BG113)</f>
        <v/>
      </c>
      <c r="BJ113" s="225" t="str">
        <f>IF('EDCI Data'!S113="","",'EDCI Data'!S113)</f>
        <v/>
      </c>
      <c r="BK113" s="225" t="str">
        <f>IF('EDCI Data'!T113="","",'EDCI Data'!T113)</f>
        <v/>
      </c>
      <c r="BL113" s="224" t="str">
        <f>IF('EDCI Data'!BJ113="","",'EDCI Data'!BJ113)</f>
        <v/>
      </c>
      <c r="BM113" s="226" t="str">
        <f>IF('EDCI Data'!BK113="","",'EDCI Data'!BK113)</f>
        <v/>
      </c>
      <c r="BN113" s="226" t="str">
        <f>IF('EDCI Data'!BL113="","",'EDCI Data'!BL113)</f>
        <v/>
      </c>
      <c r="BO113" s="227" t="str">
        <f>IF('EDCI Data'!BM113="","",'EDCI Data'!BM113)</f>
        <v/>
      </c>
      <c r="BP113" s="228" t="str">
        <f>IF('EDCI Data'!BN113="","",'EDCI Data'!BN113)</f>
        <v/>
      </c>
      <c r="BQ113" s="229" t="str">
        <f>IF('EDCI Data'!BO113="","",'EDCI Data'!BO113)</f>
        <v/>
      </c>
      <c r="BR113" s="230" t="str">
        <f t="shared" si="104"/>
        <v/>
      </c>
      <c r="BS113" s="230" t="str">
        <f t="shared" si="105"/>
        <v/>
      </c>
      <c r="BT113" s="230" t="str">
        <f t="shared" si="106"/>
        <v/>
      </c>
      <c r="BU113" s="230" t="str">
        <f t="shared" si="107"/>
        <v/>
      </c>
      <c r="BV113" s="230" t="str">
        <f t="shared" si="108"/>
        <v/>
      </c>
      <c r="BW113" s="230" t="str">
        <f>IF(COUNTIFS($BR$10:$BR$259,$BR113,$E$10:$E$259,$E113)&lt;&gt;COUNTIFS($BR$10:$BR$259,$BR113,$E$10:$E$259,$E113,G$10:G$259,G113),BW$8&amp;" for this company in this year is inconsistent across funds, please update accordingly. "&amp;CHAR(10),IF(G113="","",IF(IFERROR(OR(INT(G113)&lt;&gt;G113,ISTEXT(G113),G113&gt;'Source Data (Hidden)'!$T$3),TRUE),"Invalid year of initial investment - Please ensure that the input is a year (not a date) and is not future dated. "&amp;CHAR(10),"")))</f>
        <v/>
      </c>
      <c r="BX113" s="230"/>
      <c r="BY113" s="230" t="str">
        <f>IF(COUNTIFS($BR$10:$BR$259,$BR113,$E$10:$E$259,$E113)&lt;&gt;COUNTIFS($BR$10:$BR$259,$BR113,$E$10:$E$259,$E113,I$10:I$259,I113),BY$8&amp;" for this company in this year is inconsistent across funds, please update accordingly. "&amp;CHAR(10),IF(I113="","",IF(COUNTIF('Source Data (Hidden)'!$A$3:$B$255,I113)=0,"Invalid country of domicile - Please enter a valid input using the drop-down in the 'Country of domicile' column in the EDCI Data tab. "&amp;CHAR(10),"")))</f>
        <v/>
      </c>
      <c r="BZ113" s="230" t="str">
        <f>IF(COUNTIFS($BR$10:$BR$259,$BR113,$E$10:$E$259,$E113)&lt;&gt;COUNTIFS($BR$10:$BR$259,$BR113,$E$10:$E$259,$E113,J$10:J$259,J113),BZ$8&amp;" for this company in this year is inconsistent across funds, please update accordingly. "&amp;CHAR(10),IF(J113="","",IF(COUNTIF('Source Data (Hidden)'!$A$3:$B$255,J113)=0,"Invalid primary country of operations - Please enter a valid input using the drop-down in the 'Primary country of operations' column in the EDCI Data tab and ensure that you have narrowed this down to 1 primary country of operations. "&amp;CHAR(10),"")))</f>
        <v/>
      </c>
      <c r="CA113" s="230" t="str">
        <f>IF(COUNTIFS($BR$10:$BR$259,$BR113,$E$10:$E$259,$E113)&lt;&gt;COUNTIFS($BR$10:$BR$259,$BR113,$E$10:$E$259,$E113,K$10:K$259,K113),CA$8&amp;" for this company in this year is inconsistent across funds, please update accordingly. "&amp;CHAR(10),IF(K113="","",IF(COUNTIF('Source Data (Hidden)'!$C$3:$C$4,K113)&lt;&gt;1,"Invalid company structure - Please classify the portfolio company as either 'Private' or 'Public'. "&amp;CHAR(10),"")))</f>
        <v/>
      </c>
      <c r="CB113" s="230" t="str">
        <f>IF(COUNTIFS($BR$10:$BR$259,$BR113,$E$10:$E$259,$E113)&lt;&gt;COUNTIFS($BR$10:$BR$259,$BR113,$E$10:$E$259,$E113,L$10:L$259,L113),CB$8&amp;" for this company in this year is inconsistent across funds, please update accordingly. "&amp;CHAR(10),IF(L113="","",IF(COUNTIF('Source Data (Hidden)'!$D$3:$D$5,L113)&lt;&gt;1,"Invalid growth stage of company - Please describe the growth stage of the company as either 'Venture', 'Growth' or 'Buyout'. " &amp; CHAR(10),"")))</f>
        <v/>
      </c>
      <c r="CC113" s="230" t="str">
        <f t="shared" si="109"/>
        <v/>
      </c>
      <c r="CD113" s="283" t="str">
        <f t="shared" si="110"/>
        <v/>
      </c>
      <c r="CE113" s="230" t="str">
        <f>IF(COUNTIFS($BR$10:$BR$259,$BR113,$E$10:$E$259,$E113)&lt;&gt;COUNTIFS($BR$10:$BR$259,$BR113,$E$10:$E$259,$E113,O$10:O$259,O113),CE$8&amp;" for this company in this year is inconsistent across funds, please update accordingly. "&amp;CHAR(10),IF(O113="","",IF(COUNTIF('Source Data (Hidden)'!$G$3:$G$13,O113)&lt;&gt;1,"Invalid sector of operations SICS name - Please ensure that you have selected a valid sector of operations using the drop-down list available in the corresponding column in the EDCI Data tab. " &amp; CHAR(10),"")))</f>
        <v/>
      </c>
      <c r="CF113" s="230" t="str">
        <f t="shared" ca="1" si="111"/>
        <v/>
      </c>
      <c r="CG113" s="230" t="str">
        <f t="shared" ca="1" si="112"/>
        <v/>
      </c>
      <c r="CH113" s="230" t="str">
        <f>IF(COUNTIFS($BR$10:$BR$259,$BR113,$E$10:$E$259,$E113)&lt;&gt;COUNTIFS($BR$10:$BR$259,$BR113,$E$10:$E$259,$E113,R$10:R$259,R113),CH$8&amp;" for this company in this year is inconsistent across funds, please update accordingly. "&amp;CHAR(10),IF(R113="","",IF(COUNTIF('Source Data (Hidden)'!$F$3:$F$183,R113)&lt;&gt;1,"Invalid currency input - Please ensure that the currency entered is a monetary unit described using three letter code (ISO 4217 code). " &amp; CHAR(10),"")))</f>
        <v/>
      </c>
      <c r="CI113" s="230" t="str">
        <f t="shared" si="113"/>
        <v/>
      </c>
      <c r="CJ113" s="230" t="str">
        <f t="shared" si="114"/>
        <v/>
      </c>
      <c r="CK113" s="230" t="str">
        <f t="shared" si="115"/>
        <v/>
      </c>
      <c r="CL113" s="230" t="str">
        <f t="shared" si="116"/>
        <v/>
      </c>
      <c r="CM113" s="230" t="str">
        <f>IF(COUNTIFS($BR$10:$BR$259,$BR113,$E$10:$E$259,$E113)&lt;&gt;COUNTIFS($BR$10:$BR$259,$BR113,$E$10:$E$259,$E113,W$10:W$259,W113),CM$8&amp;" for this company in this year is inconsistent across funds, please update accordingly. "&amp;CHAR(10),IF(W113="","",IF(COUNTIF('Source Data (Hidden)'!$L$3:$L$6,W113)&lt;&gt;1,"Invalid input for Scope 1 Methodology - Please choose one of the options from the drop-down list in the corresponding column in the EDCI Data tab. " &amp; CHAR(10),"")))</f>
        <v/>
      </c>
      <c r="CN113" s="230" t="str">
        <f t="shared" si="117"/>
        <v/>
      </c>
      <c r="CO113" s="230" t="str">
        <f>IF(COUNTIFS($BR$10:$BR$259,$BR113,$E$10:$E$259,$E113)&lt;&gt;COUNTIFS($BR$10:$BR$259,$BR113,$E$10:$E$259,$E113,Y$10:Y$259,Y113),CO$8&amp;" for this company in this year is inconsistent across funds, please update accordingly. "&amp;CHAR(10),IF(Y113="","",IF(COUNTIF('Source Data (Hidden)'!$M$3:$M$5,Y113)&lt;&gt;1,"Invalid input for Scope 2 Methodology - Please choose one of the options from the drop-down list in the corresponding column in the EDCI Data tab. " &amp; CHAR(10),"")))</f>
        <v/>
      </c>
      <c r="CP113" s="230" t="str">
        <f t="shared" si="118"/>
        <v/>
      </c>
      <c r="CQ113" s="230" t="str">
        <f>IF(COUNTIFS($BR$10:$BR$259,$BR113,$E$10:$E$259,$E113)&lt;&gt;COUNTIFS($BR$10:$BR$259,$BR113,$E$10:$E$259,$E113,AA$10:AA$259,AA113),CQ$8&amp;" for this company in this year is inconsistent across funds, please update accordingly. "&amp;CHAR(10),IF(AA113="","",IF(COUNTIF('Source Data (Hidden)'!$N$3:$N$6,AA113)&lt;&gt;1,"Invalid input for Scope 3 Methodology - Please choose one of the options from the drop-down list in the corresponding column in the EDCI Data tab. " &amp; CHAR(10),"")))</f>
        <v/>
      </c>
      <c r="CR113" s="230" t="str">
        <f t="shared" si="119"/>
        <v/>
      </c>
      <c r="CS113" s="230" t="str">
        <f t="shared" si="120"/>
        <v/>
      </c>
      <c r="CT113" s="230" t="str">
        <f t="shared" si="121"/>
        <v/>
      </c>
      <c r="CU113" s="230" t="str">
        <f t="shared" si="122"/>
        <v/>
      </c>
      <c r="CV113" s="230" t="str">
        <f t="shared" si="123"/>
        <v/>
      </c>
      <c r="CW113" s="230" t="str">
        <f t="shared" si="124"/>
        <v/>
      </c>
      <c r="CX113" s="230" t="str">
        <f t="shared" si="125"/>
        <v/>
      </c>
      <c r="CY113" s="230" t="str">
        <f t="shared" si="126"/>
        <v/>
      </c>
      <c r="CZ113" s="230" t="str">
        <f t="shared" si="127"/>
        <v/>
      </c>
      <c r="DA113" s="230" t="str">
        <f t="shared" si="128"/>
        <v/>
      </c>
      <c r="DB113" s="230" t="str">
        <f t="shared" si="129"/>
        <v/>
      </c>
      <c r="DC113" s="230" t="str">
        <f t="shared" si="130"/>
        <v/>
      </c>
      <c r="DD113" s="230" t="str">
        <f t="shared" si="131"/>
        <v/>
      </c>
      <c r="DE113" s="230" t="str">
        <f t="shared" si="132"/>
        <v/>
      </c>
      <c r="DF113" s="230" t="str">
        <f t="shared" si="133"/>
        <v/>
      </c>
      <c r="DG113" s="230" t="str">
        <f t="shared" si="134"/>
        <v/>
      </c>
      <c r="DH113" s="283" t="str">
        <f t="shared" si="135"/>
        <v/>
      </c>
      <c r="DI113" s="230" t="str">
        <f t="shared" si="136"/>
        <v/>
      </c>
      <c r="DJ113" s="230" t="str">
        <f>IF(COUNTIFS($BR$10:$BR$259,$BR113,$E$10:$E$259,$E113)&lt;&gt;COUNTIFS($BR$10:$BR$259,$BR113,$E$10:$E$259,$E113,AT$10:AT$259,AT113),DJ$8&amp;" for this company in this year is inconsistent across funds, please update accordingly. "&amp;CHAR(10),IF(AT113="","",IF(COUNTIF('Source Data (Hidden)'!$O$3:$O$5,AT113)&lt;&gt;1,"Invalid input for 'Does this Portco have a decarbonization strategy/plan in place' - Please ensure that you have selected a valid response using the drop-down list available in the corresponding column in the EDCI Data tab. " &amp; CHAR(10),"")))</f>
        <v/>
      </c>
      <c r="DK113" s="230" t="str">
        <f>IF(COUNTIFS($BR$10:$BR$259,$BR113,$E$10:$E$259,$E113)&lt;&gt;COUNTIFS($BR$10:$BR$259,$BR113,$E$10:$E$259,$E113,AU$10:AU$259,AU113),DK$8&amp;" for this company in this year is inconsistent across funds, please update accordingly. "&amp;CHAR(10),IF(AU113="","",IF(COUNTIF('Source Data (Hidden)'!$P$3:$P$5,AU113)&lt;&gt;1,"Invalid input for 'Does the Portfolio Company have a short-term GHG emission reduction target' - Please ensure you have selected a valid response using the drop-down list available in the corresponding column in the EDCI Data tab. " &amp; CHAR(10),"")))</f>
        <v/>
      </c>
      <c r="DL113" s="230" t="str">
        <f>IF(COUNTIFS($BR$10:$BR$259,$BR113,$E$10:$E$259,$E113)&lt;&gt;COUNTIFS($BR$10:$BR$259,$BR113,$E$10:$E$259,$E113,AV$10:AV$259,AV113),DL$8&amp;" for this company in this year is inconsistent across funds, please update accordingly. "&amp;CHAR(10),IF(AV113="","",IF(COUNTIF('Source Data (Hidden)'!$Q$3:$Q$6,AV113)&lt;&gt;1,"Invalid input for 'Does the Portfolio Company have a long-term net zero goal' - Please ensure that you have selected a valid response using the drop-down list available in the corresponding column in the EDCI Data tab. " &amp; CHAR(10),"")))</f>
        <v/>
      </c>
      <c r="DM113" s="230" t="str">
        <f t="shared" si="137"/>
        <v/>
      </c>
      <c r="DN113" s="230" t="str">
        <f t="shared" si="138"/>
        <v/>
      </c>
      <c r="DO113" s="230" t="str">
        <f t="shared" si="139"/>
        <v/>
      </c>
      <c r="DP113" s="230"/>
      <c r="DQ113" s="230" t="str">
        <f t="shared" si="140"/>
        <v/>
      </c>
      <c r="DR113" s="230" t="str">
        <f t="shared" si="141"/>
        <v/>
      </c>
      <c r="DS113" s="230" t="str">
        <f t="shared" si="142"/>
        <v/>
      </c>
      <c r="DT113" s="230" t="str">
        <f t="shared" si="143"/>
        <v/>
      </c>
      <c r="DU113" s="230" t="str">
        <f t="shared" si="144"/>
        <v/>
      </c>
      <c r="DV113" s="230" t="str">
        <f t="shared" si="145"/>
        <v/>
      </c>
      <c r="DW113" s="230" t="str">
        <f t="shared" si="146"/>
        <v/>
      </c>
      <c r="DX113" s="230" t="str">
        <f t="shared" si="147"/>
        <v/>
      </c>
      <c r="DY113" s="230" t="str">
        <f t="shared" si="148"/>
        <v/>
      </c>
      <c r="DZ113" s="230" t="str">
        <f t="shared" si="149"/>
        <v/>
      </c>
      <c r="EA113" s="230" t="str">
        <f t="shared" si="150"/>
        <v/>
      </c>
      <c r="EB113" s="230" t="str">
        <f t="shared" si="151"/>
        <v/>
      </c>
      <c r="EC113" s="284" t="str">
        <f t="shared" si="152"/>
        <v/>
      </c>
      <c r="ED113" s="284" t="str">
        <f t="shared" si="153"/>
        <v/>
      </c>
      <c r="EE113" s="230" t="str">
        <f t="shared" si="154"/>
        <v/>
      </c>
      <c r="EF113" s="230" t="str">
        <f>IF(COUNTIFS($BR$10:$BR$259,$BR113,$E$10:$E$259,$E113)&lt;&gt;COUNTIFS($BR$10:$BR$259,$BR113,$E$10:$E$259,$E113,BP$10:BP$259,BP113),EF$8&amp;" for this company in this year is inconsistent across funds, please update accordingly. "&amp;CHAR(10),IF(AND(BP113="",BQ113=""),"",IF(OR(AND(BQ113&lt;&gt;"",BP113&lt;&gt;"",BP113&lt;&gt;"Y"),AND(BQ113&lt;&gt;"",BP113=""),COUNTIF('Source Data (Hidden)'!$S$3:$S$4,BP113)&lt;&gt;1),"Invalid input for 'Do you conduct an employee survey' - Please ensure the input is either Y or N or leave blank if data is not available. If you have reported a % response rate to employee survey then the input for this metric should be Y. " &amp; CHAR(10),"")))</f>
        <v/>
      </c>
      <c r="EG113" s="230" t="str">
        <f t="shared" si="155"/>
        <v/>
      </c>
    </row>
    <row r="114" spans="1:137" s="154" customFormat="1" ht="60" customHeight="1" x14ac:dyDescent="0.35">
      <c r="A114" s="153"/>
      <c r="B114" s="212" t="str">
        <f t="shared" ca="1" si="102"/>
        <v/>
      </c>
      <c r="C114" s="213" t="str">
        <f>IF('EDCI Data'!B114="","",'EDCI Data'!B114)</f>
        <v/>
      </c>
      <c r="D114" s="214" t="str">
        <f>IF('EDCI Data'!C114="","",'EDCI Data'!C114)</f>
        <v/>
      </c>
      <c r="E114" s="215" t="str">
        <f>IF('EDCI Data'!D114="","",'EDCI Data'!D114)</f>
        <v/>
      </c>
      <c r="F114" s="216" t="str">
        <f>IF('EDCI Data'!E114="","",'EDCI Data'!E114)</f>
        <v/>
      </c>
      <c r="G114" s="213" t="str">
        <f>IF('EDCI Data'!F114="","",'EDCI Data'!F114)</f>
        <v/>
      </c>
      <c r="H114" s="213" t="str">
        <f>IF('EDCI Data'!G114="","",'EDCI Data'!G114)</f>
        <v/>
      </c>
      <c r="I114" s="213" t="str">
        <f>IF('EDCI Data'!H114="","",'EDCI Data'!H114)</f>
        <v/>
      </c>
      <c r="J114" s="213" t="str">
        <f>IF('EDCI Data'!I114="","",'EDCI Data'!I114)</f>
        <v/>
      </c>
      <c r="K114" s="213" t="str">
        <f>IF('EDCI Data'!J114="","",'EDCI Data'!J114)</f>
        <v/>
      </c>
      <c r="L114" s="213" t="str">
        <f>IF('EDCI Data'!K114="","",'EDCI Data'!K114)</f>
        <v/>
      </c>
      <c r="M114" s="217" t="str">
        <f>IF('EDCI Data'!L114="","",'EDCI Data'!L114)</f>
        <v/>
      </c>
      <c r="N114" s="217" t="str">
        <f>IF('EDCI Data'!M114="","",'EDCI Data'!M114)</f>
        <v/>
      </c>
      <c r="O114" s="213" t="str">
        <f>IF('EDCI Data'!N114="","",'EDCI Data'!N114)</f>
        <v/>
      </c>
      <c r="P114" s="213" t="str">
        <f>IF('EDCI Data'!O114="","",'EDCI Data'!O114)</f>
        <v/>
      </c>
      <c r="Q114" s="213" t="str">
        <f>IF('EDCI Data'!P114="","",'EDCI Data'!P114)</f>
        <v/>
      </c>
      <c r="R114" s="213" t="str">
        <f>IF('EDCI Data'!Q114="","",'EDCI Data'!Q114)</f>
        <v/>
      </c>
      <c r="S114" s="218" t="str">
        <f>IF('EDCI Data'!R114="","",'EDCI Data'!R114)</f>
        <v/>
      </c>
      <c r="T114" s="219" t="str">
        <f>IF('EDCI Data'!S114="","",'EDCI Data'!S114)</f>
        <v/>
      </c>
      <c r="U114" s="219" t="str">
        <f>IF('EDCI Data'!T114="","",'EDCI Data'!T114)</f>
        <v/>
      </c>
      <c r="V114" s="220" t="str">
        <f>IF('EDCI Data'!U114="","",'EDCI Data'!U114)</f>
        <v/>
      </c>
      <c r="W114" s="213" t="str">
        <f>IF('EDCI Data'!V114="","",'EDCI Data'!V114)</f>
        <v/>
      </c>
      <c r="X114" s="220" t="str">
        <f>IF('EDCI Data'!W114="","",'EDCI Data'!W114)</f>
        <v/>
      </c>
      <c r="Y114" s="213" t="str">
        <f>IF('EDCI Data'!X114="","",'EDCI Data'!X114)</f>
        <v/>
      </c>
      <c r="Z114" s="220" t="str">
        <f>IF('EDCI Data'!Y114="","",'EDCI Data'!Y114)</f>
        <v/>
      </c>
      <c r="AA114" s="213" t="str">
        <f>IF('EDCI Data'!Z114="","",'EDCI Data'!Z114)</f>
        <v/>
      </c>
      <c r="AB114" s="213" t="str">
        <f>IF('EDCI Data'!AA114="","",'EDCI Data'!AA114)</f>
        <v/>
      </c>
      <c r="AC114" s="213" t="str">
        <f>IF('EDCI Data'!AB114="","",'EDCI Data'!AB114)</f>
        <v/>
      </c>
      <c r="AD114" s="213" t="str">
        <f>IF('EDCI Data'!AC114="","",'EDCI Data'!AC114)</f>
        <v/>
      </c>
      <c r="AE114" s="213" t="str">
        <f>IF('EDCI Data'!AD114="","",'EDCI Data'!AD114)</f>
        <v/>
      </c>
      <c r="AF114" s="213" t="str">
        <f>IF('EDCI Data'!AE114="","",'EDCI Data'!AE114)</f>
        <v/>
      </c>
      <c r="AG114" s="213" t="str">
        <f>IF('EDCI Data'!AF114="","",'EDCI Data'!AF114)</f>
        <v/>
      </c>
      <c r="AH114" s="213" t="str">
        <f>IF('EDCI Data'!AG114="","",'EDCI Data'!AG114)</f>
        <v/>
      </c>
      <c r="AI114" s="213" t="str">
        <f>IF('EDCI Data'!AH114="","",'EDCI Data'!AH114)</f>
        <v/>
      </c>
      <c r="AJ114" s="213" t="str">
        <f>IF('EDCI Data'!AI114="","",'EDCI Data'!AI114)</f>
        <v/>
      </c>
      <c r="AK114" s="213" t="str">
        <f>IF('EDCI Data'!AJ114="","",'EDCI Data'!AJ114)</f>
        <v/>
      </c>
      <c r="AL114" s="213" t="str">
        <f>IF('EDCI Data'!AK114="","",'EDCI Data'!AK114)</f>
        <v/>
      </c>
      <c r="AM114" s="213" t="str">
        <f>IF('EDCI Data'!AL114="","",'EDCI Data'!AL114)</f>
        <v/>
      </c>
      <c r="AN114" s="213" t="str">
        <f>IF('EDCI Data'!AM114="","",'EDCI Data'!AM114)</f>
        <v/>
      </c>
      <c r="AO114" s="213" t="str">
        <f>IF('EDCI Data'!AN114="","",'EDCI Data'!AN114)</f>
        <v/>
      </c>
      <c r="AP114" s="213" t="str">
        <f>IF('EDCI Data'!AO114="","",'EDCI Data'!AO114)</f>
        <v/>
      </c>
      <c r="AQ114" s="213" t="str">
        <f>IF('EDCI Data'!AP114="","",'EDCI Data'!AP114)</f>
        <v/>
      </c>
      <c r="AR114" s="213" t="str">
        <f>IF('EDCI Data'!AQ114="","",'EDCI Data'!AQ114)</f>
        <v/>
      </c>
      <c r="AS114" s="213" t="str">
        <f>IF('EDCI Data'!AR114="","",'EDCI Data'!AR114)</f>
        <v/>
      </c>
      <c r="AT114" s="213" t="str">
        <f>IF('EDCI Data'!AS114="","",'EDCI Data'!AS114)</f>
        <v/>
      </c>
      <c r="AU114" s="213" t="str">
        <f>IF('EDCI Data'!AT114="","",'EDCI Data'!AT114)</f>
        <v/>
      </c>
      <c r="AV114" s="213" t="str">
        <f>IF('EDCI Data'!AU114="","",'EDCI Data'!AU114)</f>
        <v/>
      </c>
      <c r="AW114" s="213" t="str">
        <f>IF('EDCI Data'!AV114="","",'EDCI Data'!AV114)</f>
        <v/>
      </c>
      <c r="AX114" s="221" t="str">
        <f>IF('EDCI Data'!AW114="","",'EDCI Data'!AW114)</f>
        <v/>
      </c>
      <c r="AY114" s="221" t="str">
        <f>IF('EDCI Data'!AX114="","",'EDCI Data'!AX114)</f>
        <v/>
      </c>
      <c r="AZ114" s="222" t="str">
        <f t="shared" si="103"/>
        <v/>
      </c>
      <c r="BA114" s="223" t="str">
        <f>IF('EDCI Data'!AY114="","",'EDCI Data'!AY114)</f>
        <v/>
      </c>
      <c r="BB114" s="223" t="str">
        <f>IF('EDCI Data'!AZ114="","",'EDCI Data'!AZ114)</f>
        <v/>
      </c>
      <c r="BC114" s="223" t="str">
        <f>IF('EDCI Data'!BA114="","",'EDCI Data'!BA114)</f>
        <v/>
      </c>
      <c r="BD114" s="223" t="str">
        <f>IF('EDCI Data'!BB114="","",'EDCI Data'!BB114)</f>
        <v/>
      </c>
      <c r="BE114" s="223" t="str">
        <f>IF('EDCI Data'!BC114="","",'EDCI Data'!BC114)</f>
        <v/>
      </c>
      <c r="BF114" s="223" t="str">
        <f>IF('EDCI Data'!BD114="","",'EDCI Data'!BD114)</f>
        <v/>
      </c>
      <c r="BG114" s="223" t="str">
        <f>IF('EDCI Data'!BE114="","",'EDCI Data'!BE114)</f>
        <v/>
      </c>
      <c r="BH114" s="223" t="str">
        <f>IF('EDCI Data'!BF114="","",'EDCI Data'!BF114)</f>
        <v/>
      </c>
      <c r="BI114" s="224" t="str">
        <f>IF('EDCI Data'!BG114="","",'EDCI Data'!BG114)</f>
        <v/>
      </c>
      <c r="BJ114" s="225" t="str">
        <f>IF('EDCI Data'!S114="","",'EDCI Data'!S114)</f>
        <v/>
      </c>
      <c r="BK114" s="225" t="str">
        <f>IF('EDCI Data'!T114="","",'EDCI Data'!T114)</f>
        <v/>
      </c>
      <c r="BL114" s="224" t="str">
        <f>IF('EDCI Data'!BJ114="","",'EDCI Data'!BJ114)</f>
        <v/>
      </c>
      <c r="BM114" s="226" t="str">
        <f>IF('EDCI Data'!BK114="","",'EDCI Data'!BK114)</f>
        <v/>
      </c>
      <c r="BN114" s="226" t="str">
        <f>IF('EDCI Data'!BL114="","",'EDCI Data'!BL114)</f>
        <v/>
      </c>
      <c r="BO114" s="227" t="str">
        <f>IF('EDCI Data'!BM114="","",'EDCI Data'!BM114)</f>
        <v/>
      </c>
      <c r="BP114" s="228" t="str">
        <f>IF('EDCI Data'!BN114="","",'EDCI Data'!BN114)</f>
        <v/>
      </c>
      <c r="BQ114" s="229" t="str">
        <f>IF('EDCI Data'!BO114="","",'EDCI Data'!BO114)</f>
        <v/>
      </c>
      <c r="BR114" s="230" t="str">
        <f t="shared" si="104"/>
        <v/>
      </c>
      <c r="BS114" s="230" t="str">
        <f t="shared" si="105"/>
        <v/>
      </c>
      <c r="BT114" s="230" t="str">
        <f t="shared" si="106"/>
        <v/>
      </c>
      <c r="BU114" s="230" t="str">
        <f t="shared" si="107"/>
        <v/>
      </c>
      <c r="BV114" s="230" t="str">
        <f t="shared" si="108"/>
        <v/>
      </c>
      <c r="BW114" s="230" t="str">
        <f>IF(COUNTIFS($BR$10:$BR$259,$BR114,$E$10:$E$259,$E114)&lt;&gt;COUNTIFS($BR$10:$BR$259,$BR114,$E$10:$E$259,$E114,G$10:G$259,G114),BW$8&amp;" for this company in this year is inconsistent across funds, please update accordingly. "&amp;CHAR(10),IF(G114="","",IF(IFERROR(OR(INT(G114)&lt;&gt;G114,ISTEXT(G114),G114&gt;'Source Data (Hidden)'!$T$3),TRUE),"Invalid year of initial investment - Please ensure that the input is a year (not a date) and is not future dated. "&amp;CHAR(10),"")))</f>
        <v/>
      </c>
      <c r="BX114" s="230"/>
      <c r="BY114" s="230" t="str">
        <f>IF(COUNTIFS($BR$10:$BR$259,$BR114,$E$10:$E$259,$E114)&lt;&gt;COUNTIFS($BR$10:$BR$259,$BR114,$E$10:$E$259,$E114,I$10:I$259,I114),BY$8&amp;" for this company in this year is inconsistent across funds, please update accordingly. "&amp;CHAR(10),IF(I114="","",IF(COUNTIF('Source Data (Hidden)'!$A$3:$B$255,I114)=0,"Invalid country of domicile - Please enter a valid input using the drop-down in the 'Country of domicile' column in the EDCI Data tab. "&amp;CHAR(10),"")))</f>
        <v/>
      </c>
      <c r="BZ114" s="230" t="str">
        <f>IF(COUNTIFS($BR$10:$BR$259,$BR114,$E$10:$E$259,$E114)&lt;&gt;COUNTIFS($BR$10:$BR$259,$BR114,$E$10:$E$259,$E114,J$10:J$259,J114),BZ$8&amp;" for this company in this year is inconsistent across funds, please update accordingly. "&amp;CHAR(10),IF(J114="","",IF(COUNTIF('Source Data (Hidden)'!$A$3:$B$255,J114)=0,"Invalid primary country of operations - Please enter a valid input using the drop-down in the 'Primary country of operations' column in the EDCI Data tab and ensure that you have narrowed this down to 1 primary country of operations. "&amp;CHAR(10),"")))</f>
        <v/>
      </c>
      <c r="CA114" s="230" t="str">
        <f>IF(COUNTIFS($BR$10:$BR$259,$BR114,$E$10:$E$259,$E114)&lt;&gt;COUNTIFS($BR$10:$BR$259,$BR114,$E$10:$E$259,$E114,K$10:K$259,K114),CA$8&amp;" for this company in this year is inconsistent across funds, please update accordingly. "&amp;CHAR(10),IF(K114="","",IF(COUNTIF('Source Data (Hidden)'!$C$3:$C$4,K114)&lt;&gt;1,"Invalid company structure - Please classify the portfolio company as either 'Private' or 'Public'. "&amp;CHAR(10),"")))</f>
        <v/>
      </c>
      <c r="CB114" s="230" t="str">
        <f>IF(COUNTIFS($BR$10:$BR$259,$BR114,$E$10:$E$259,$E114)&lt;&gt;COUNTIFS($BR$10:$BR$259,$BR114,$E$10:$E$259,$E114,L$10:L$259,L114),CB$8&amp;" for this company in this year is inconsistent across funds, please update accordingly. "&amp;CHAR(10),IF(L114="","",IF(COUNTIF('Source Data (Hidden)'!$D$3:$D$5,L114)&lt;&gt;1,"Invalid growth stage of company - Please describe the growth stage of the company as either 'Venture', 'Growth' or 'Buyout'. " &amp; CHAR(10),"")))</f>
        <v/>
      </c>
      <c r="CC114" s="230" t="str">
        <f t="shared" si="109"/>
        <v/>
      </c>
      <c r="CD114" s="283" t="str">
        <f t="shared" si="110"/>
        <v/>
      </c>
      <c r="CE114" s="230" t="str">
        <f>IF(COUNTIFS($BR$10:$BR$259,$BR114,$E$10:$E$259,$E114)&lt;&gt;COUNTIFS($BR$10:$BR$259,$BR114,$E$10:$E$259,$E114,O$10:O$259,O114),CE$8&amp;" for this company in this year is inconsistent across funds, please update accordingly. "&amp;CHAR(10),IF(O114="","",IF(COUNTIF('Source Data (Hidden)'!$G$3:$G$13,O114)&lt;&gt;1,"Invalid sector of operations SICS name - Please ensure that you have selected a valid sector of operations using the drop-down list available in the corresponding column in the EDCI Data tab. " &amp; CHAR(10),"")))</f>
        <v/>
      </c>
      <c r="CF114" s="230" t="str">
        <f t="shared" ca="1" si="111"/>
        <v/>
      </c>
      <c r="CG114" s="230" t="str">
        <f t="shared" ca="1" si="112"/>
        <v/>
      </c>
      <c r="CH114" s="230" t="str">
        <f>IF(COUNTIFS($BR$10:$BR$259,$BR114,$E$10:$E$259,$E114)&lt;&gt;COUNTIFS($BR$10:$BR$259,$BR114,$E$10:$E$259,$E114,R$10:R$259,R114),CH$8&amp;" for this company in this year is inconsistent across funds, please update accordingly. "&amp;CHAR(10),IF(R114="","",IF(COUNTIF('Source Data (Hidden)'!$F$3:$F$183,R114)&lt;&gt;1,"Invalid currency input - Please ensure that the currency entered is a monetary unit described using three letter code (ISO 4217 code). " &amp; CHAR(10),"")))</f>
        <v/>
      </c>
      <c r="CI114" s="230" t="str">
        <f t="shared" si="113"/>
        <v/>
      </c>
      <c r="CJ114" s="230" t="str">
        <f t="shared" si="114"/>
        <v/>
      </c>
      <c r="CK114" s="230" t="str">
        <f t="shared" si="115"/>
        <v/>
      </c>
      <c r="CL114" s="230" t="str">
        <f t="shared" si="116"/>
        <v/>
      </c>
      <c r="CM114" s="230" t="str">
        <f>IF(COUNTIFS($BR$10:$BR$259,$BR114,$E$10:$E$259,$E114)&lt;&gt;COUNTIFS($BR$10:$BR$259,$BR114,$E$10:$E$259,$E114,W$10:W$259,W114),CM$8&amp;" for this company in this year is inconsistent across funds, please update accordingly. "&amp;CHAR(10),IF(W114="","",IF(COUNTIF('Source Data (Hidden)'!$L$3:$L$6,W114)&lt;&gt;1,"Invalid input for Scope 1 Methodology - Please choose one of the options from the drop-down list in the corresponding column in the EDCI Data tab. " &amp; CHAR(10),"")))</f>
        <v/>
      </c>
      <c r="CN114" s="230" t="str">
        <f t="shared" si="117"/>
        <v/>
      </c>
      <c r="CO114" s="230" t="str">
        <f>IF(COUNTIFS($BR$10:$BR$259,$BR114,$E$10:$E$259,$E114)&lt;&gt;COUNTIFS($BR$10:$BR$259,$BR114,$E$10:$E$259,$E114,Y$10:Y$259,Y114),CO$8&amp;" for this company in this year is inconsistent across funds, please update accordingly. "&amp;CHAR(10),IF(Y114="","",IF(COUNTIF('Source Data (Hidden)'!$M$3:$M$5,Y114)&lt;&gt;1,"Invalid input for Scope 2 Methodology - Please choose one of the options from the drop-down list in the corresponding column in the EDCI Data tab. " &amp; CHAR(10),"")))</f>
        <v/>
      </c>
      <c r="CP114" s="230" t="str">
        <f t="shared" si="118"/>
        <v/>
      </c>
      <c r="CQ114" s="230" t="str">
        <f>IF(COUNTIFS($BR$10:$BR$259,$BR114,$E$10:$E$259,$E114)&lt;&gt;COUNTIFS($BR$10:$BR$259,$BR114,$E$10:$E$259,$E114,AA$10:AA$259,AA114),CQ$8&amp;" for this company in this year is inconsistent across funds, please update accordingly. "&amp;CHAR(10),IF(AA114="","",IF(COUNTIF('Source Data (Hidden)'!$N$3:$N$6,AA114)&lt;&gt;1,"Invalid input for Scope 3 Methodology - Please choose one of the options from the drop-down list in the corresponding column in the EDCI Data tab. " &amp; CHAR(10),"")))</f>
        <v/>
      </c>
      <c r="CR114" s="230" t="str">
        <f t="shared" si="119"/>
        <v/>
      </c>
      <c r="CS114" s="230" t="str">
        <f t="shared" si="120"/>
        <v/>
      </c>
      <c r="CT114" s="230" t="str">
        <f t="shared" si="121"/>
        <v/>
      </c>
      <c r="CU114" s="230" t="str">
        <f t="shared" si="122"/>
        <v/>
      </c>
      <c r="CV114" s="230" t="str">
        <f t="shared" si="123"/>
        <v/>
      </c>
      <c r="CW114" s="230" t="str">
        <f t="shared" si="124"/>
        <v/>
      </c>
      <c r="CX114" s="230" t="str">
        <f t="shared" si="125"/>
        <v/>
      </c>
      <c r="CY114" s="230" t="str">
        <f t="shared" si="126"/>
        <v/>
      </c>
      <c r="CZ114" s="230" t="str">
        <f t="shared" si="127"/>
        <v/>
      </c>
      <c r="DA114" s="230" t="str">
        <f t="shared" si="128"/>
        <v/>
      </c>
      <c r="DB114" s="230" t="str">
        <f t="shared" si="129"/>
        <v/>
      </c>
      <c r="DC114" s="230" t="str">
        <f t="shared" si="130"/>
        <v/>
      </c>
      <c r="DD114" s="230" t="str">
        <f t="shared" si="131"/>
        <v/>
      </c>
      <c r="DE114" s="230" t="str">
        <f t="shared" si="132"/>
        <v/>
      </c>
      <c r="DF114" s="230" t="str">
        <f t="shared" si="133"/>
        <v/>
      </c>
      <c r="DG114" s="230" t="str">
        <f t="shared" si="134"/>
        <v/>
      </c>
      <c r="DH114" s="283" t="str">
        <f t="shared" si="135"/>
        <v/>
      </c>
      <c r="DI114" s="230" t="str">
        <f t="shared" si="136"/>
        <v/>
      </c>
      <c r="DJ114" s="230" t="str">
        <f>IF(COUNTIFS($BR$10:$BR$259,$BR114,$E$10:$E$259,$E114)&lt;&gt;COUNTIFS($BR$10:$BR$259,$BR114,$E$10:$E$259,$E114,AT$10:AT$259,AT114),DJ$8&amp;" for this company in this year is inconsistent across funds, please update accordingly. "&amp;CHAR(10),IF(AT114="","",IF(COUNTIF('Source Data (Hidden)'!$O$3:$O$5,AT114)&lt;&gt;1,"Invalid input for 'Does this Portco have a decarbonization strategy/plan in place' - Please ensure that you have selected a valid response using the drop-down list available in the corresponding column in the EDCI Data tab. " &amp; CHAR(10),"")))</f>
        <v/>
      </c>
      <c r="DK114" s="230" t="str">
        <f>IF(COUNTIFS($BR$10:$BR$259,$BR114,$E$10:$E$259,$E114)&lt;&gt;COUNTIFS($BR$10:$BR$259,$BR114,$E$10:$E$259,$E114,AU$10:AU$259,AU114),DK$8&amp;" for this company in this year is inconsistent across funds, please update accordingly. "&amp;CHAR(10),IF(AU114="","",IF(COUNTIF('Source Data (Hidden)'!$P$3:$P$5,AU114)&lt;&gt;1,"Invalid input for 'Does the Portfolio Company have a short-term GHG emission reduction target' - Please ensure you have selected a valid response using the drop-down list available in the corresponding column in the EDCI Data tab. " &amp; CHAR(10),"")))</f>
        <v/>
      </c>
      <c r="DL114" s="230" t="str">
        <f>IF(COUNTIFS($BR$10:$BR$259,$BR114,$E$10:$E$259,$E114)&lt;&gt;COUNTIFS($BR$10:$BR$259,$BR114,$E$10:$E$259,$E114,AV$10:AV$259,AV114),DL$8&amp;" for this company in this year is inconsistent across funds, please update accordingly. "&amp;CHAR(10),IF(AV114="","",IF(COUNTIF('Source Data (Hidden)'!$Q$3:$Q$6,AV114)&lt;&gt;1,"Invalid input for 'Does the Portfolio Company have a long-term net zero goal' - Please ensure that you have selected a valid response using the drop-down list available in the corresponding column in the EDCI Data tab. " &amp; CHAR(10),"")))</f>
        <v/>
      </c>
      <c r="DM114" s="230" t="str">
        <f t="shared" si="137"/>
        <v/>
      </c>
      <c r="DN114" s="230" t="str">
        <f t="shared" si="138"/>
        <v/>
      </c>
      <c r="DO114" s="230" t="str">
        <f t="shared" si="139"/>
        <v/>
      </c>
      <c r="DP114" s="230"/>
      <c r="DQ114" s="230" t="str">
        <f t="shared" si="140"/>
        <v/>
      </c>
      <c r="DR114" s="230" t="str">
        <f t="shared" si="141"/>
        <v/>
      </c>
      <c r="DS114" s="230" t="str">
        <f t="shared" si="142"/>
        <v/>
      </c>
      <c r="DT114" s="230" t="str">
        <f t="shared" si="143"/>
        <v/>
      </c>
      <c r="DU114" s="230" t="str">
        <f t="shared" si="144"/>
        <v/>
      </c>
      <c r="DV114" s="230" t="str">
        <f t="shared" si="145"/>
        <v/>
      </c>
      <c r="DW114" s="230" t="str">
        <f t="shared" si="146"/>
        <v/>
      </c>
      <c r="DX114" s="230" t="str">
        <f t="shared" si="147"/>
        <v/>
      </c>
      <c r="DY114" s="230" t="str">
        <f t="shared" si="148"/>
        <v/>
      </c>
      <c r="DZ114" s="230" t="str">
        <f t="shared" si="149"/>
        <v/>
      </c>
      <c r="EA114" s="230" t="str">
        <f t="shared" si="150"/>
        <v/>
      </c>
      <c r="EB114" s="230" t="str">
        <f t="shared" si="151"/>
        <v/>
      </c>
      <c r="EC114" s="284" t="str">
        <f t="shared" si="152"/>
        <v/>
      </c>
      <c r="ED114" s="284" t="str">
        <f t="shared" si="153"/>
        <v/>
      </c>
      <c r="EE114" s="230" t="str">
        <f t="shared" si="154"/>
        <v/>
      </c>
      <c r="EF114" s="230" t="str">
        <f>IF(COUNTIFS($BR$10:$BR$259,$BR114,$E$10:$E$259,$E114)&lt;&gt;COUNTIFS($BR$10:$BR$259,$BR114,$E$10:$E$259,$E114,BP$10:BP$259,BP114),EF$8&amp;" for this company in this year is inconsistent across funds, please update accordingly. "&amp;CHAR(10),IF(AND(BP114="",BQ114=""),"",IF(OR(AND(BQ114&lt;&gt;"",BP114&lt;&gt;"",BP114&lt;&gt;"Y"),AND(BQ114&lt;&gt;"",BP114=""),COUNTIF('Source Data (Hidden)'!$S$3:$S$4,BP114)&lt;&gt;1),"Invalid input for 'Do you conduct an employee survey' - Please ensure the input is either Y or N or leave blank if data is not available. If you have reported a % response rate to employee survey then the input for this metric should be Y. " &amp; CHAR(10),"")))</f>
        <v/>
      </c>
      <c r="EG114" s="230" t="str">
        <f t="shared" si="155"/>
        <v/>
      </c>
    </row>
    <row r="115" spans="1:137" s="154" customFormat="1" ht="60" customHeight="1" x14ac:dyDescent="0.35">
      <c r="A115" s="153"/>
      <c r="B115" s="212" t="str">
        <f t="shared" ca="1" si="102"/>
        <v/>
      </c>
      <c r="C115" s="213" t="str">
        <f>IF('EDCI Data'!B115="","",'EDCI Data'!B115)</f>
        <v/>
      </c>
      <c r="D115" s="214" t="str">
        <f>IF('EDCI Data'!C115="","",'EDCI Data'!C115)</f>
        <v/>
      </c>
      <c r="E115" s="215" t="str">
        <f>IF('EDCI Data'!D115="","",'EDCI Data'!D115)</f>
        <v/>
      </c>
      <c r="F115" s="216" t="str">
        <f>IF('EDCI Data'!E115="","",'EDCI Data'!E115)</f>
        <v/>
      </c>
      <c r="G115" s="213" t="str">
        <f>IF('EDCI Data'!F115="","",'EDCI Data'!F115)</f>
        <v/>
      </c>
      <c r="H115" s="213" t="str">
        <f>IF('EDCI Data'!G115="","",'EDCI Data'!G115)</f>
        <v/>
      </c>
      <c r="I115" s="213" t="str">
        <f>IF('EDCI Data'!H115="","",'EDCI Data'!H115)</f>
        <v/>
      </c>
      <c r="J115" s="213" t="str">
        <f>IF('EDCI Data'!I115="","",'EDCI Data'!I115)</f>
        <v/>
      </c>
      <c r="K115" s="213" t="str">
        <f>IF('EDCI Data'!J115="","",'EDCI Data'!J115)</f>
        <v/>
      </c>
      <c r="L115" s="213" t="str">
        <f>IF('EDCI Data'!K115="","",'EDCI Data'!K115)</f>
        <v/>
      </c>
      <c r="M115" s="217" t="str">
        <f>IF('EDCI Data'!L115="","",'EDCI Data'!L115)</f>
        <v/>
      </c>
      <c r="N115" s="217" t="str">
        <f>IF('EDCI Data'!M115="","",'EDCI Data'!M115)</f>
        <v/>
      </c>
      <c r="O115" s="213" t="str">
        <f>IF('EDCI Data'!N115="","",'EDCI Data'!N115)</f>
        <v/>
      </c>
      <c r="P115" s="213" t="str">
        <f>IF('EDCI Data'!O115="","",'EDCI Data'!O115)</f>
        <v/>
      </c>
      <c r="Q115" s="213" t="str">
        <f>IF('EDCI Data'!P115="","",'EDCI Data'!P115)</f>
        <v/>
      </c>
      <c r="R115" s="213" t="str">
        <f>IF('EDCI Data'!Q115="","",'EDCI Data'!Q115)</f>
        <v/>
      </c>
      <c r="S115" s="218" t="str">
        <f>IF('EDCI Data'!R115="","",'EDCI Data'!R115)</f>
        <v/>
      </c>
      <c r="T115" s="219" t="str">
        <f>IF('EDCI Data'!S115="","",'EDCI Data'!S115)</f>
        <v/>
      </c>
      <c r="U115" s="219" t="str">
        <f>IF('EDCI Data'!T115="","",'EDCI Data'!T115)</f>
        <v/>
      </c>
      <c r="V115" s="220" t="str">
        <f>IF('EDCI Data'!U115="","",'EDCI Data'!U115)</f>
        <v/>
      </c>
      <c r="W115" s="213" t="str">
        <f>IF('EDCI Data'!V115="","",'EDCI Data'!V115)</f>
        <v/>
      </c>
      <c r="X115" s="220" t="str">
        <f>IF('EDCI Data'!W115="","",'EDCI Data'!W115)</f>
        <v/>
      </c>
      <c r="Y115" s="213" t="str">
        <f>IF('EDCI Data'!X115="","",'EDCI Data'!X115)</f>
        <v/>
      </c>
      <c r="Z115" s="220" t="str">
        <f>IF('EDCI Data'!Y115="","",'EDCI Data'!Y115)</f>
        <v/>
      </c>
      <c r="AA115" s="213" t="str">
        <f>IF('EDCI Data'!Z115="","",'EDCI Data'!Z115)</f>
        <v/>
      </c>
      <c r="AB115" s="213" t="str">
        <f>IF('EDCI Data'!AA115="","",'EDCI Data'!AA115)</f>
        <v/>
      </c>
      <c r="AC115" s="213" t="str">
        <f>IF('EDCI Data'!AB115="","",'EDCI Data'!AB115)</f>
        <v/>
      </c>
      <c r="AD115" s="213" t="str">
        <f>IF('EDCI Data'!AC115="","",'EDCI Data'!AC115)</f>
        <v/>
      </c>
      <c r="AE115" s="213" t="str">
        <f>IF('EDCI Data'!AD115="","",'EDCI Data'!AD115)</f>
        <v/>
      </c>
      <c r="AF115" s="213" t="str">
        <f>IF('EDCI Data'!AE115="","",'EDCI Data'!AE115)</f>
        <v/>
      </c>
      <c r="AG115" s="213" t="str">
        <f>IF('EDCI Data'!AF115="","",'EDCI Data'!AF115)</f>
        <v/>
      </c>
      <c r="AH115" s="213" t="str">
        <f>IF('EDCI Data'!AG115="","",'EDCI Data'!AG115)</f>
        <v/>
      </c>
      <c r="AI115" s="213" t="str">
        <f>IF('EDCI Data'!AH115="","",'EDCI Data'!AH115)</f>
        <v/>
      </c>
      <c r="AJ115" s="213" t="str">
        <f>IF('EDCI Data'!AI115="","",'EDCI Data'!AI115)</f>
        <v/>
      </c>
      <c r="AK115" s="213" t="str">
        <f>IF('EDCI Data'!AJ115="","",'EDCI Data'!AJ115)</f>
        <v/>
      </c>
      <c r="AL115" s="213" t="str">
        <f>IF('EDCI Data'!AK115="","",'EDCI Data'!AK115)</f>
        <v/>
      </c>
      <c r="AM115" s="213" t="str">
        <f>IF('EDCI Data'!AL115="","",'EDCI Data'!AL115)</f>
        <v/>
      </c>
      <c r="AN115" s="213" t="str">
        <f>IF('EDCI Data'!AM115="","",'EDCI Data'!AM115)</f>
        <v/>
      </c>
      <c r="AO115" s="213" t="str">
        <f>IF('EDCI Data'!AN115="","",'EDCI Data'!AN115)</f>
        <v/>
      </c>
      <c r="AP115" s="213" t="str">
        <f>IF('EDCI Data'!AO115="","",'EDCI Data'!AO115)</f>
        <v/>
      </c>
      <c r="AQ115" s="213" t="str">
        <f>IF('EDCI Data'!AP115="","",'EDCI Data'!AP115)</f>
        <v/>
      </c>
      <c r="AR115" s="213" t="str">
        <f>IF('EDCI Data'!AQ115="","",'EDCI Data'!AQ115)</f>
        <v/>
      </c>
      <c r="AS115" s="213" t="str">
        <f>IF('EDCI Data'!AR115="","",'EDCI Data'!AR115)</f>
        <v/>
      </c>
      <c r="AT115" s="213" t="str">
        <f>IF('EDCI Data'!AS115="","",'EDCI Data'!AS115)</f>
        <v/>
      </c>
      <c r="AU115" s="213" t="str">
        <f>IF('EDCI Data'!AT115="","",'EDCI Data'!AT115)</f>
        <v/>
      </c>
      <c r="AV115" s="213" t="str">
        <f>IF('EDCI Data'!AU115="","",'EDCI Data'!AU115)</f>
        <v/>
      </c>
      <c r="AW115" s="213" t="str">
        <f>IF('EDCI Data'!AV115="","",'EDCI Data'!AV115)</f>
        <v/>
      </c>
      <c r="AX115" s="221" t="str">
        <f>IF('EDCI Data'!AW115="","",'EDCI Data'!AW115)</f>
        <v/>
      </c>
      <c r="AY115" s="221" t="str">
        <f>IF('EDCI Data'!AX115="","",'EDCI Data'!AX115)</f>
        <v/>
      </c>
      <c r="AZ115" s="222" t="str">
        <f t="shared" si="103"/>
        <v/>
      </c>
      <c r="BA115" s="223" t="str">
        <f>IF('EDCI Data'!AY115="","",'EDCI Data'!AY115)</f>
        <v/>
      </c>
      <c r="BB115" s="223" t="str">
        <f>IF('EDCI Data'!AZ115="","",'EDCI Data'!AZ115)</f>
        <v/>
      </c>
      <c r="BC115" s="223" t="str">
        <f>IF('EDCI Data'!BA115="","",'EDCI Data'!BA115)</f>
        <v/>
      </c>
      <c r="BD115" s="223" t="str">
        <f>IF('EDCI Data'!BB115="","",'EDCI Data'!BB115)</f>
        <v/>
      </c>
      <c r="BE115" s="223" t="str">
        <f>IF('EDCI Data'!BC115="","",'EDCI Data'!BC115)</f>
        <v/>
      </c>
      <c r="BF115" s="223" t="str">
        <f>IF('EDCI Data'!BD115="","",'EDCI Data'!BD115)</f>
        <v/>
      </c>
      <c r="BG115" s="223" t="str">
        <f>IF('EDCI Data'!BE115="","",'EDCI Data'!BE115)</f>
        <v/>
      </c>
      <c r="BH115" s="223" t="str">
        <f>IF('EDCI Data'!BF115="","",'EDCI Data'!BF115)</f>
        <v/>
      </c>
      <c r="BI115" s="224" t="str">
        <f>IF('EDCI Data'!BG115="","",'EDCI Data'!BG115)</f>
        <v/>
      </c>
      <c r="BJ115" s="225" t="str">
        <f>IF('EDCI Data'!S115="","",'EDCI Data'!S115)</f>
        <v/>
      </c>
      <c r="BK115" s="225" t="str">
        <f>IF('EDCI Data'!T115="","",'EDCI Data'!T115)</f>
        <v/>
      </c>
      <c r="BL115" s="224" t="str">
        <f>IF('EDCI Data'!BJ115="","",'EDCI Data'!BJ115)</f>
        <v/>
      </c>
      <c r="BM115" s="226" t="str">
        <f>IF('EDCI Data'!BK115="","",'EDCI Data'!BK115)</f>
        <v/>
      </c>
      <c r="BN115" s="226" t="str">
        <f>IF('EDCI Data'!BL115="","",'EDCI Data'!BL115)</f>
        <v/>
      </c>
      <c r="BO115" s="227" t="str">
        <f>IF('EDCI Data'!BM115="","",'EDCI Data'!BM115)</f>
        <v/>
      </c>
      <c r="BP115" s="228" t="str">
        <f>IF('EDCI Data'!BN115="","",'EDCI Data'!BN115)</f>
        <v/>
      </c>
      <c r="BQ115" s="229" t="str">
        <f>IF('EDCI Data'!BO115="","",'EDCI Data'!BO115)</f>
        <v/>
      </c>
      <c r="BR115" s="230" t="str">
        <f t="shared" si="104"/>
        <v/>
      </c>
      <c r="BS115" s="230" t="str">
        <f t="shared" si="105"/>
        <v/>
      </c>
      <c r="BT115" s="230" t="str">
        <f t="shared" si="106"/>
        <v/>
      </c>
      <c r="BU115" s="230" t="str">
        <f t="shared" si="107"/>
        <v/>
      </c>
      <c r="BV115" s="230" t="str">
        <f t="shared" si="108"/>
        <v/>
      </c>
      <c r="BW115" s="230" t="str">
        <f>IF(COUNTIFS($BR$10:$BR$259,$BR115,$E$10:$E$259,$E115)&lt;&gt;COUNTIFS($BR$10:$BR$259,$BR115,$E$10:$E$259,$E115,G$10:G$259,G115),BW$8&amp;" for this company in this year is inconsistent across funds, please update accordingly. "&amp;CHAR(10),IF(G115="","",IF(IFERROR(OR(INT(G115)&lt;&gt;G115,ISTEXT(G115),G115&gt;'Source Data (Hidden)'!$T$3),TRUE),"Invalid year of initial investment - Please ensure that the input is a year (not a date) and is not future dated. "&amp;CHAR(10),"")))</f>
        <v/>
      </c>
      <c r="BX115" s="230"/>
      <c r="BY115" s="230" t="str">
        <f>IF(COUNTIFS($BR$10:$BR$259,$BR115,$E$10:$E$259,$E115)&lt;&gt;COUNTIFS($BR$10:$BR$259,$BR115,$E$10:$E$259,$E115,I$10:I$259,I115),BY$8&amp;" for this company in this year is inconsistent across funds, please update accordingly. "&amp;CHAR(10),IF(I115="","",IF(COUNTIF('Source Data (Hidden)'!$A$3:$B$255,I115)=0,"Invalid country of domicile - Please enter a valid input using the drop-down in the 'Country of domicile' column in the EDCI Data tab. "&amp;CHAR(10),"")))</f>
        <v/>
      </c>
      <c r="BZ115" s="230" t="str">
        <f>IF(COUNTIFS($BR$10:$BR$259,$BR115,$E$10:$E$259,$E115)&lt;&gt;COUNTIFS($BR$10:$BR$259,$BR115,$E$10:$E$259,$E115,J$10:J$259,J115),BZ$8&amp;" for this company in this year is inconsistent across funds, please update accordingly. "&amp;CHAR(10),IF(J115="","",IF(COUNTIF('Source Data (Hidden)'!$A$3:$B$255,J115)=0,"Invalid primary country of operations - Please enter a valid input using the drop-down in the 'Primary country of operations' column in the EDCI Data tab and ensure that you have narrowed this down to 1 primary country of operations. "&amp;CHAR(10),"")))</f>
        <v/>
      </c>
      <c r="CA115" s="230" t="str">
        <f>IF(COUNTIFS($BR$10:$BR$259,$BR115,$E$10:$E$259,$E115)&lt;&gt;COUNTIFS($BR$10:$BR$259,$BR115,$E$10:$E$259,$E115,K$10:K$259,K115),CA$8&amp;" for this company in this year is inconsistent across funds, please update accordingly. "&amp;CHAR(10),IF(K115="","",IF(COUNTIF('Source Data (Hidden)'!$C$3:$C$4,K115)&lt;&gt;1,"Invalid company structure - Please classify the portfolio company as either 'Private' or 'Public'. "&amp;CHAR(10),"")))</f>
        <v/>
      </c>
      <c r="CB115" s="230" t="str">
        <f>IF(COUNTIFS($BR$10:$BR$259,$BR115,$E$10:$E$259,$E115)&lt;&gt;COUNTIFS($BR$10:$BR$259,$BR115,$E$10:$E$259,$E115,L$10:L$259,L115),CB$8&amp;" for this company in this year is inconsistent across funds, please update accordingly. "&amp;CHAR(10),IF(L115="","",IF(COUNTIF('Source Data (Hidden)'!$D$3:$D$5,L115)&lt;&gt;1,"Invalid growth stage of company - Please describe the growth stage of the company as either 'Venture', 'Growth' or 'Buyout'. " &amp; CHAR(10),"")))</f>
        <v/>
      </c>
      <c r="CC115" s="230" t="str">
        <f t="shared" si="109"/>
        <v/>
      </c>
      <c r="CD115" s="283" t="str">
        <f t="shared" si="110"/>
        <v/>
      </c>
      <c r="CE115" s="230" t="str">
        <f>IF(COUNTIFS($BR$10:$BR$259,$BR115,$E$10:$E$259,$E115)&lt;&gt;COUNTIFS($BR$10:$BR$259,$BR115,$E$10:$E$259,$E115,O$10:O$259,O115),CE$8&amp;" for this company in this year is inconsistent across funds, please update accordingly. "&amp;CHAR(10),IF(O115="","",IF(COUNTIF('Source Data (Hidden)'!$G$3:$G$13,O115)&lt;&gt;1,"Invalid sector of operations SICS name - Please ensure that you have selected a valid sector of operations using the drop-down list available in the corresponding column in the EDCI Data tab. " &amp; CHAR(10),"")))</f>
        <v/>
      </c>
      <c r="CF115" s="230" t="str">
        <f t="shared" ca="1" si="111"/>
        <v/>
      </c>
      <c r="CG115" s="230" t="str">
        <f t="shared" ca="1" si="112"/>
        <v/>
      </c>
      <c r="CH115" s="230" t="str">
        <f>IF(COUNTIFS($BR$10:$BR$259,$BR115,$E$10:$E$259,$E115)&lt;&gt;COUNTIFS($BR$10:$BR$259,$BR115,$E$10:$E$259,$E115,R$10:R$259,R115),CH$8&amp;" for this company in this year is inconsistent across funds, please update accordingly. "&amp;CHAR(10),IF(R115="","",IF(COUNTIF('Source Data (Hidden)'!$F$3:$F$183,R115)&lt;&gt;1,"Invalid currency input - Please ensure that the currency entered is a monetary unit described using three letter code (ISO 4217 code). " &amp; CHAR(10),"")))</f>
        <v/>
      </c>
      <c r="CI115" s="230" t="str">
        <f t="shared" si="113"/>
        <v/>
      </c>
      <c r="CJ115" s="230" t="str">
        <f t="shared" si="114"/>
        <v/>
      </c>
      <c r="CK115" s="230" t="str">
        <f t="shared" si="115"/>
        <v/>
      </c>
      <c r="CL115" s="230" t="str">
        <f t="shared" si="116"/>
        <v/>
      </c>
      <c r="CM115" s="230" t="str">
        <f>IF(COUNTIFS($BR$10:$BR$259,$BR115,$E$10:$E$259,$E115)&lt;&gt;COUNTIFS($BR$10:$BR$259,$BR115,$E$10:$E$259,$E115,W$10:W$259,W115),CM$8&amp;" for this company in this year is inconsistent across funds, please update accordingly. "&amp;CHAR(10),IF(W115="","",IF(COUNTIF('Source Data (Hidden)'!$L$3:$L$6,W115)&lt;&gt;1,"Invalid input for Scope 1 Methodology - Please choose one of the options from the drop-down list in the corresponding column in the EDCI Data tab. " &amp; CHAR(10),"")))</f>
        <v/>
      </c>
      <c r="CN115" s="230" t="str">
        <f t="shared" si="117"/>
        <v/>
      </c>
      <c r="CO115" s="230" t="str">
        <f>IF(COUNTIFS($BR$10:$BR$259,$BR115,$E$10:$E$259,$E115)&lt;&gt;COUNTIFS($BR$10:$BR$259,$BR115,$E$10:$E$259,$E115,Y$10:Y$259,Y115),CO$8&amp;" for this company in this year is inconsistent across funds, please update accordingly. "&amp;CHAR(10),IF(Y115="","",IF(COUNTIF('Source Data (Hidden)'!$M$3:$M$5,Y115)&lt;&gt;1,"Invalid input for Scope 2 Methodology - Please choose one of the options from the drop-down list in the corresponding column in the EDCI Data tab. " &amp; CHAR(10),"")))</f>
        <v/>
      </c>
      <c r="CP115" s="230" t="str">
        <f t="shared" si="118"/>
        <v/>
      </c>
      <c r="CQ115" s="230" t="str">
        <f>IF(COUNTIFS($BR$10:$BR$259,$BR115,$E$10:$E$259,$E115)&lt;&gt;COUNTIFS($BR$10:$BR$259,$BR115,$E$10:$E$259,$E115,AA$10:AA$259,AA115),CQ$8&amp;" for this company in this year is inconsistent across funds, please update accordingly. "&amp;CHAR(10),IF(AA115="","",IF(COUNTIF('Source Data (Hidden)'!$N$3:$N$6,AA115)&lt;&gt;1,"Invalid input for Scope 3 Methodology - Please choose one of the options from the drop-down list in the corresponding column in the EDCI Data tab. " &amp; CHAR(10),"")))</f>
        <v/>
      </c>
      <c r="CR115" s="230" t="str">
        <f t="shared" si="119"/>
        <v/>
      </c>
      <c r="CS115" s="230" t="str">
        <f t="shared" si="120"/>
        <v/>
      </c>
      <c r="CT115" s="230" t="str">
        <f t="shared" si="121"/>
        <v/>
      </c>
      <c r="CU115" s="230" t="str">
        <f t="shared" si="122"/>
        <v/>
      </c>
      <c r="CV115" s="230" t="str">
        <f t="shared" si="123"/>
        <v/>
      </c>
      <c r="CW115" s="230" t="str">
        <f t="shared" si="124"/>
        <v/>
      </c>
      <c r="CX115" s="230" t="str">
        <f t="shared" si="125"/>
        <v/>
      </c>
      <c r="CY115" s="230" t="str">
        <f t="shared" si="126"/>
        <v/>
      </c>
      <c r="CZ115" s="230" t="str">
        <f t="shared" si="127"/>
        <v/>
      </c>
      <c r="DA115" s="230" t="str">
        <f t="shared" si="128"/>
        <v/>
      </c>
      <c r="DB115" s="230" t="str">
        <f t="shared" si="129"/>
        <v/>
      </c>
      <c r="DC115" s="230" t="str">
        <f t="shared" si="130"/>
        <v/>
      </c>
      <c r="DD115" s="230" t="str">
        <f t="shared" si="131"/>
        <v/>
      </c>
      <c r="DE115" s="230" t="str">
        <f t="shared" si="132"/>
        <v/>
      </c>
      <c r="DF115" s="230" t="str">
        <f t="shared" si="133"/>
        <v/>
      </c>
      <c r="DG115" s="230" t="str">
        <f t="shared" si="134"/>
        <v/>
      </c>
      <c r="DH115" s="283" t="str">
        <f t="shared" si="135"/>
        <v/>
      </c>
      <c r="DI115" s="230" t="str">
        <f t="shared" si="136"/>
        <v/>
      </c>
      <c r="DJ115" s="230" t="str">
        <f>IF(COUNTIFS($BR$10:$BR$259,$BR115,$E$10:$E$259,$E115)&lt;&gt;COUNTIFS($BR$10:$BR$259,$BR115,$E$10:$E$259,$E115,AT$10:AT$259,AT115),DJ$8&amp;" for this company in this year is inconsistent across funds, please update accordingly. "&amp;CHAR(10),IF(AT115="","",IF(COUNTIF('Source Data (Hidden)'!$O$3:$O$5,AT115)&lt;&gt;1,"Invalid input for 'Does this Portco have a decarbonization strategy/plan in place' - Please ensure that you have selected a valid response using the drop-down list available in the corresponding column in the EDCI Data tab. " &amp; CHAR(10),"")))</f>
        <v/>
      </c>
      <c r="DK115" s="230" t="str">
        <f>IF(COUNTIFS($BR$10:$BR$259,$BR115,$E$10:$E$259,$E115)&lt;&gt;COUNTIFS($BR$10:$BR$259,$BR115,$E$10:$E$259,$E115,AU$10:AU$259,AU115),DK$8&amp;" for this company in this year is inconsistent across funds, please update accordingly. "&amp;CHAR(10),IF(AU115="","",IF(COUNTIF('Source Data (Hidden)'!$P$3:$P$5,AU115)&lt;&gt;1,"Invalid input for 'Does the Portfolio Company have a short-term GHG emission reduction target' - Please ensure you have selected a valid response using the drop-down list available in the corresponding column in the EDCI Data tab. " &amp; CHAR(10),"")))</f>
        <v/>
      </c>
      <c r="DL115" s="230" t="str">
        <f>IF(COUNTIFS($BR$10:$BR$259,$BR115,$E$10:$E$259,$E115)&lt;&gt;COUNTIFS($BR$10:$BR$259,$BR115,$E$10:$E$259,$E115,AV$10:AV$259,AV115),DL$8&amp;" for this company in this year is inconsistent across funds, please update accordingly. "&amp;CHAR(10),IF(AV115="","",IF(COUNTIF('Source Data (Hidden)'!$Q$3:$Q$6,AV115)&lt;&gt;1,"Invalid input for 'Does the Portfolio Company have a long-term net zero goal' - Please ensure that you have selected a valid response using the drop-down list available in the corresponding column in the EDCI Data tab. " &amp; CHAR(10),"")))</f>
        <v/>
      </c>
      <c r="DM115" s="230" t="str">
        <f t="shared" si="137"/>
        <v/>
      </c>
      <c r="DN115" s="230" t="str">
        <f t="shared" si="138"/>
        <v/>
      </c>
      <c r="DO115" s="230" t="str">
        <f t="shared" si="139"/>
        <v/>
      </c>
      <c r="DP115" s="230"/>
      <c r="DQ115" s="230" t="str">
        <f t="shared" si="140"/>
        <v/>
      </c>
      <c r="DR115" s="230" t="str">
        <f t="shared" si="141"/>
        <v/>
      </c>
      <c r="DS115" s="230" t="str">
        <f t="shared" si="142"/>
        <v/>
      </c>
      <c r="DT115" s="230" t="str">
        <f t="shared" si="143"/>
        <v/>
      </c>
      <c r="DU115" s="230" t="str">
        <f t="shared" si="144"/>
        <v/>
      </c>
      <c r="DV115" s="230" t="str">
        <f t="shared" si="145"/>
        <v/>
      </c>
      <c r="DW115" s="230" t="str">
        <f t="shared" si="146"/>
        <v/>
      </c>
      <c r="DX115" s="230" t="str">
        <f t="shared" si="147"/>
        <v/>
      </c>
      <c r="DY115" s="230" t="str">
        <f t="shared" si="148"/>
        <v/>
      </c>
      <c r="DZ115" s="230" t="str">
        <f t="shared" si="149"/>
        <v/>
      </c>
      <c r="EA115" s="230" t="str">
        <f t="shared" si="150"/>
        <v/>
      </c>
      <c r="EB115" s="230" t="str">
        <f t="shared" si="151"/>
        <v/>
      </c>
      <c r="EC115" s="284" t="str">
        <f t="shared" si="152"/>
        <v/>
      </c>
      <c r="ED115" s="284" t="str">
        <f t="shared" si="153"/>
        <v/>
      </c>
      <c r="EE115" s="230" t="str">
        <f t="shared" si="154"/>
        <v/>
      </c>
      <c r="EF115" s="230" t="str">
        <f>IF(COUNTIFS($BR$10:$BR$259,$BR115,$E$10:$E$259,$E115)&lt;&gt;COUNTIFS($BR$10:$BR$259,$BR115,$E$10:$E$259,$E115,BP$10:BP$259,BP115),EF$8&amp;" for this company in this year is inconsistent across funds, please update accordingly. "&amp;CHAR(10),IF(AND(BP115="",BQ115=""),"",IF(OR(AND(BQ115&lt;&gt;"",BP115&lt;&gt;"",BP115&lt;&gt;"Y"),AND(BQ115&lt;&gt;"",BP115=""),COUNTIF('Source Data (Hidden)'!$S$3:$S$4,BP115)&lt;&gt;1),"Invalid input for 'Do you conduct an employee survey' - Please ensure the input is either Y or N or leave blank if data is not available. If you have reported a % response rate to employee survey then the input for this metric should be Y. " &amp; CHAR(10),"")))</f>
        <v/>
      </c>
      <c r="EG115" s="230" t="str">
        <f t="shared" si="155"/>
        <v/>
      </c>
    </row>
    <row r="116" spans="1:137" s="154" customFormat="1" ht="60" customHeight="1" x14ac:dyDescent="0.35">
      <c r="A116" s="153"/>
      <c r="B116" s="212" t="str">
        <f t="shared" ca="1" si="102"/>
        <v/>
      </c>
      <c r="C116" s="213" t="str">
        <f>IF('EDCI Data'!B116="","",'EDCI Data'!B116)</f>
        <v/>
      </c>
      <c r="D116" s="214" t="str">
        <f>IF('EDCI Data'!C116="","",'EDCI Data'!C116)</f>
        <v/>
      </c>
      <c r="E116" s="215" t="str">
        <f>IF('EDCI Data'!D116="","",'EDCI Data'!D116)</f>
        <v/>
      </c>
      <c r="F116" s="216" t="str">
        <f>IF('EDCI Data'!E116="","",'EDCI Data'!E116)</f>
        <v/>
      </c>
      <c r="G116" s="213" t="str">
        <f>IF('EDCI Data'!F116="","",'EDCI Data'!F116)</f>
        <v/>
      </c>
      <c r="H116" s="213" t="str">
        <f>IF('EDCI Data'!G116="","",'EDCI Data'!G116)</f>
        <v/>
      </c>
      <c r="I116" s="213" t="str">
        <f>IF('EDCI Data'!H116="","",'EDCI Data'!H116)</f>
        <v/>
      </c>
      <c r="J116" s="213" t="str">
        <f>IF('EDCI Data'!I116="","",'EDCI Data'!I116)</f>
        <v/>
      </c>
      <c r="K116" s="213" t="str">
        <f>IF('EDCI Data'!J116="","",'EDCI Data'!J116)</f>
        <v/>
      </c>
      <c r="L116" s="213" t="str">
        <f>IF('EDCI Data'!K116="","",'EDCI Data'!K116)</f>
        <v/>
      </c>
      <c r="M116" s="217" t="str">
        <f>IF('EDCI Data'!L116="","",'EDCI Data'!L116)</f>
        <v/>
      </c>
      <c r="N116" s="217" t="str">
        <f>IF('EDCI Data'!M116="","",'EDCI Data'!M116)</f>
        <v/>
      </c>
      <c r="O116" s="213" t="str">
        <f>IF('EDCI Data'!N116="","",'EDCI Data'!N116)</f>
        <v/>
      </c>
      <c r="P116" s="213" t="str">
        <f>IF('EDCI Data'!O116="","",'EDCI Data'!O116)</f>
        <v/>
      </c>
      <c r="Q116" s="213" t="str">
        <f>IF('EDCI Data'!P116="","",'EDCI Data'!P116)</f>
        <v/>
      </c>
      <c r="R116" s="213" t="str">
        <f>IF('EDCI Data'!Q116="","",'EDCI Data'!Q116)</f>
        <v/>
      </c>
      <c r="S116" s="218" t="str">
        <f>IF('EDCI Data'!R116="","",'EDCI Data'!R116)</f>
        <v/>
      </c>
      <c r="T116" s="219" t="str">
        <f>IF('EDCI Data'!S116="","",'EDCI Data'!S116)</f>
        <v/>
      </c>
      <c r="U116" s="219" t="str">
        <f>IF('EDCI Data'!T116="","",'EDCI Data'!T116)</f>
        <v/>
      </c>
      <c r="V116" s="220" t="str">
        <f>IF('EDCI Data'!U116="","",'EDCI Data'!U116)</f>
        <v/>
      </c>
      <c r="W116" s="213" t="str">
        <f>IF('EDCI Data'!V116="","",'EDCI Data'!V116)</f>
        <v/>
      </c>
      <c r="X116" s="220" t="str">
        <f>IF('EDCI Data'!W116="","",'EDCI Data'!W116)</f>
        <v/>
      </c>
      <c r="Y116" s="213" t="str">
        <f>IF('EDCI Data'!X116="","",'EDCI Data'!X116)</f>
        <v/>
      </c>
      <c r="Z116" s="220" t="str">
        <f>IF('EDCI Data'!Y116="","",'EDCI Data'!Y116)</f>
        <v/>
      </c>
      <c r="AA116" s="213" t="str">
        <f>IF('EDCI Data'!Z116="","",'EDCI Data'!Z116)</f>
        <v/>
      </c>
      <c r="AB116" s="213" t="str">
        <f>IF('EDCI Data'!AA116="","",'EDCI Data'!AA116)</f>
        <v/>
      </c>
      <c r="AC116" s="213" t="str">
        <f>IF('EDCI Data'!AB116="","",'EDCI Data'!AB116)</f>
        <v/>
      </c>
      <c r="AD116" s="213" t="str">
        <f>IF('EDCI Data'!AC116="","",'EDCI Data'!AC116)</f>
        <v/>
      </c>
      <c r="AE116" s="213" t="str">
        <f>IF('EDCI Data'!AD116="","",'EDCI Data'!AD116)</f>
        <v/>
      </c>
      <c r="AF116" s="213" t="str">
        <f>IF('EDCI Data'!AE116="","",'EDCI Data'!AE116)</f>
        <v/>
      </c>
      <c r="AG116" s="213" t="str">
        <f>IF('EDCI Data'!AF116="","",'EDCI Data'!AF116)</f>
        <v/>
      </c>
      <c r="AH116" s="213" t="str">
        <f>IF('EDCI Data'!AG116="","",'EDCI Data'!AG116)</f>
        <v/>
      </c>
      <c r="AI116" s="213" t="str">
        <f>IF('EDCI Data'!AH116="","",'EDCI Data'!AH116)</f>
        <v/>
      </c>
      <c r="AJ116" s="213" t="str">
        <f>IF('EDCI Data'!AI116="","",'EDCI Data'!AI116)</f>
        <v/>
      </c>
      <c r="AK116" s="213" t="str">
        <f>IF('EDCI Data'!AJ116="","",'EDCI Data'!AJ116)</f>
        <v/>
      </c>
      <c r="AL116" s="213" t="str">
        <f>IF('EDCI Data'!AK116="","",'EDCI Data'!AK116)</f>
        <v/>
      </c>
      <c r="AM116" s="213" t="str">
        <f>IF('EDCI Data'!AL116="","",'EDCI Data'!AL116)</f>
        <v/>
      </c>
      <c r="AN116" s="213" t="str">
        <f>IF('EDCI Data'!AM116="","",'EDCI Data'!AM116)</f>
        <v/>
      </c>
      <c r="AO116" s="213" t="str">
        <f>IF('EDCI Data'!AN116="","",'EDCI Data'!AN116)</f>
        <v/>
      </c>
      <c r="AP116" s="213" t="str">
        <f>IF('EDCI Data'!AO116="","",'EDCI Data'!AO116)</f>
        <v/>
      </c>
      <c r="AQ116" s="213" t="str">
        <f>IF('EDCI Data'!AP116="","",'EDCI Data'!AP116)</f>
        <v/>
      </c>
      <c r="AR116" s="213" t="str">
        <f>IF('EDCI Data'!AQ116="","",'EDCI Data'!AQ116)</f>
        <v/>
      </c>
      <c r="AS116" s="213" t="str">
        <f>IF('EDCI Data'!AR116="","",'EDCI Data'!AR116)</f>
        <v/>
      </c>
      <c r="AT116" s="213" t="str">
        <f>IF('EDCI Data'!AS116="","",'EDCI Data'!AS116)</f>
        <v/>
      </c>
      <c r="AU116" s="213" t="str">
        <f>IF('EDCI Data'!AT116="","",'EDCI Data'!AT116)</f>
        <v/>
      </c>
      <c r="AV116" s="213" t="str">
        <f>IF('EDCI Data'!AU116="","",'EDCI Data'!AU116)</f>
        <v/>
      </c>
      <c r="AW116" s="213" t="str">
        <f>IF('EDCI Data'!AV116="","",'EDCI Data'!AV116)</f>
        <v/>
      </c>
      <c r="AX116" s="221" t="str">
        <f>IF('EDCI Data'!AW116="","",'EDCI Data'!AW116)</f>
        <v/>
      </c>
      <c r="AY116" s="221" t="str">
        <f>IF('EDCI Data'!AX116="","",'EDCI Data'!AX116)</f>
        <v/>
      </c>
      <c r="AZ116" s="222" t="str">
        <f t="shared" si="103"/>
        <v/>
      </c>
      <c r="BA116" s="223" t="str">
        <f>IF('EDCI Data'!AY116="","",'EDCI Data'!AY116)</f>
        <v/>
      </c>
      <c r="BB116" s="223" t="str">
        <f>IF('EDCI Data'!AZ116="","",'EDCI Data'!AZ116)</f>
        <v/>
      </c>
      <c r="BC116" s="223" t="str">
        <f>IF('EDCI Data'!BA116="","",'EDCI Data'!BA116)</f>
        <v/>
      </c>
      <c r="BD116" s="223" t="str">
        <f>IF('EDCI Data'!BB116="","",'EDCI Data'!BB116)</f>
        <v/>
      </c>
      <c r="BE116" s="223" t="str">
        <f>IF('EDCI Data'!BC116="","",'EDCI Data'!BC116)</f>
        <v/>
      </c>
      <c r="BF116" s="223" t="str">
        <f>IF('EDCI Data'!BD116="","",'EDCI Data'!BD116)</f>
        <v/>
      </c>
      <c r="BG116" s="223" t="str">
        <f>IF('EDCI Data'!BE116="","",'EDCI Data'!BE116)</f>
        <v/>
      </c>
      <c r="BH116" s="223" t="str">
        <f>IF('EDCI Data'!BF116="","",'EDCI Data'!BF116)</f>
        <v/>
      </c>
      <c r="BI116" s="224" t="str">
        <f>IF('EDCI Data'!BG116="","",'EDCI Data'!BG116)</f>
        <v/>
      </c>
      <c r="BJ116" s="225" t="str">
        <f>IF('EDCI Data'!S116="","",'EDCI Data'!S116)</f>
        <v/>
      </c>
      <c r="BK116" s="225" t="str">
        <f>IF('EDCI Data'!T116="","",'EDCI Data'!T116)</f>
        <v/>
      </c>
      <c r="BL116" s="224" t="str">
        <f>IF('EDCI Data'!BJ116="","",'EDCI Data'!BJ116)</f>
        <v/>
      </c>
      <c r="BM116" s="226" t="str">
        <f>IF('EDCI Data'!BK116="","",'EDCI Data'!BK116)</f>
        <v/>
      </c>
      <c r="BN116" s="226" t="str">
        <f>IF('EDCI Data'!BL116="","",'EDCI Data'!BL116)</f>
        <v/>
      </c>
      <c r="BO116" s="227" t="str">
        <f>IF('EDCI Data'!BM116="","",'EDCI Data'!BM116)</f>
        <v/>
      </c>
      <c r="BP116" s="228" t="str">
        <f>IF('EDCI Data'!BN116="","",'EDCI Data'!BN116)</f>
        <v/>
      </c>
      <c r="BQ116" s="229" t="str">
        <f>IF('EDCI Data'!BO116="","",'EDCI Data'!BO116)</f>
        <v/>
      </c>
      <c r="BR116" s="230" t="str">
        <f t="shared" si="104"/>
        <v/>
      </c>
      <c r="BS116" s="230" t="str">
        <f t="shared" si="105"/>
        <v/>
      </c>
      <c r="BT116" s="230" t="str">
        <f t="shared" si="106"/>
        <v/>
      </c>
      <c r="BU116" s="230" t="str">
        <f t="shared" si="107"/>
        <v/>
      </c>
      <c r="BV116" s="230" t="str">
        <f t="shared" si="108"/>
        <v/>
      </c>
      <c r="BW116" s="230" t="str">
        <f>IF(COUNTIFS($BR$10:$BR$259,$BR116,$E$10:$E$259,$E116)&lt;&gt;COUNTIFS($BR$10:$BR$259,$BR116,$E$10:$E$259,$E116,G$10:G$259,G116),BW$8&amp;" for this company in this year is inconsistent across funds, please update accordingly. "&amp;CHAR(10),IF(G116="","",IF(IFERROR(OR(INT(G116)&lt;&gt;G116,ISTEXT(G116),G116&gt;'Source Data (Hidden)'!$T$3),TRUE),"Invalid year of initial investment - Please ensure that the input is a year (not a date) and is not future dated. "&amp;CHAR(10),"")))</f>
        <v/>
      </c>
      <c r="BX116" s="230"/>
      <c r="BY116" s="230" t="str">
        <f>IF(COUNTIFS($BR$10:$BR$259,$BR116,$E$10:$E$259,$E116)&lt;&gt;COUNTIFS($BR$10:$BR$259,$BR116,$E$10:$E$259,$E116,I$10:I$259,I116),BY$8&amp;" for this company in this year is inconsistent across funds, please update accordingly. "&amp;CHAR(10),IF(I116="","",IF(COUNTIF('Source Data (Hidden)'!$A$3:$B$255,I116)=0,"Invalid country of domicile - Please enter a valid input using the drop-down in the 'Country of domicile' column in the EDCI Data tab. "&amp;CHAR(10),"")))</f>
        <v/>
      </c>
      <c r="BZ116" s="230" t="str">
        <f>IF(COUNTIFS($BR$10:$BR$259,$BR116,$E$10:$E$259,$E116)&lt;&gt;COUNTIFS($BR$10:$BR$259,$BR116,$E$10:$E$259,$E116,J$10:J$259,J116),BZ$8&amp;" for this company in this year is inconsistent across funds, please update accordingly. "&amp;CHAR(10),IF(J116="","",IF(COUNTIF('Source Data (Hidden)'!$A$3:$B$255,J116)=0,"Invalid primary country of operations - Please enter a valid input using the drop-down in the 'Primary country of operations' column in the EDCI Data tab and ensure that you have narrowed this down to 1 primary country of operations. "&amp;CHAR(10),"")))</f>
        <v/>
      </c>
      <c r="CA116" s="230" t="str">
        <f>IF(COUNTIFS($BR$10:$BR$259,$BR116,$E$10:$E$259,$E116)&lt;&gt;COUNTIFS($BR$10:$BR$259,$BR116,$E$10:$E$259,$E116,K$10:K$259,K116),CA$8&amp;" for this company in this year is inconsistent across funds, please update accordingly. "&amp;CHAR(10),IF(K116="","",IF(COUNTIF('Source Data (Hidden)'!$C$3:$C$4,K116)&lt;&gt;1,"Invalid company structure - Please classify the portfolio company as either 'Private' or 'Public'. "&amp;CHAR(10),"")))</f>
        <v/>
      </c>
      <c r="CB116" s="230" t="str">
        <f>IF(COUNTIFS($BR$10:$BR$259,$BR116,$E$10:$E$259,$E116)&lt;&gt;COUNTIFS($BR$10:$BR$259,$BR116,$E$10:$E$259,$E116,L$10:L$259,L116),CB$8&amp;" for this company in this year is inconsistent across funds, please update accordingly. "&amp;CHAR(10),IF(L116="","",IF(COUNTIF('Source Data (Hidden)'!$D$3:$D$5,L116)&lt;&gt;1,"Invalid growth stage of company - Please describe the growth stage of the company as either 'Venture', 'Growth' or 'Buyout'. " &amp; CHAR(10),"")))</f>
        <v/>
      </c>
      <c r="CC116" s="230" t="str">
        <f t="shared" si="109"/>
        <v/>
      </c>
      <c r="CD116" s="283" t="str">
        <f t="shared" si="110"/>
        <v/>
      </c>
      <c r="CE116" s="230" t="str">
        <f>IF(COUNTIFS($BR$10:$BR$259,$BR116,$E$10:$E$259,$E116)&lt;&gt;COUNTIFS($BR$10:$BR$259,$BR116,$E$10:$E$259,$E116,O$10:O$259,O116),CE$8&amp;" for this company in this year is inconsistent across funds, please update accordingly. "&amp;CHAR(10),IF(O116="","",IF(COUNTIF('Source Data (Hidden)'!$G$3:$G$13,O116)&lt;&gt;1,"Invalid sector of operations SICS name - Please ensure that you have selected a valid sector of operations using the drop-down list available in the corresponding column in the EDCI Data tab. " &amp; CHAR(10),"")))</f>
        <v/>
      </c>
      <c r="CF116" s="230" t="str">
        <f t="shared" ca="1" si="111"/>
        <v/>
      </c>
      <c r="CG116" s="230" t="str">
        <f t="shared" ca="1" si="112"/>
        <v/>
      </c>
      <c r="CH116" s="230" t="str">
        <f>IF(COUNTIFS($BR$10:$BR$259,$BR116,$E$10:$E$259,$E116)&lt;&gt;COUNTIFS($BR$10:$BR$259,$BR116,$E$10:$E$259,$E116,R$10:R$259,R116),CH$8&amp;" for this company in this year is inconsistent across funds, please update accordingly. "&amp;CHAR(10),IF(R116="","",IF(COUNTIF('Source Data (Hidden)'!$F$3:$F$183,R116)&lt;&gt;1,"Invalid currency input - Please ensure that the currency entered is a monetary unit described using three letter code (ISO 4217 code). " &amp; CHAR(10),"")))</f>
        <v/>
      </c>
      <c r="CI116" s="230" t="str">
        <f t="shared" si="113"/>
        <v/>
      </c>
      <c r="CJ116" s="230" t="str">
        <f t="shared" si="114"/>
        <v/>
      </c>
      <c r="CK116" s="230" t="str">
        <f t="shared" si="115"/>
        <v/>
      </c>
      <c r="CL116" s="230" t="str">
        <f t="shared" si="116"/>
        <v/>
      </c>
      <c r="CM116" s="230" t="str">
        <f>IF(COUNTIFS($BR$10:$BR$259,$BR116,$E$10:$E$259,$E116)&lt;&gt;COUNTIFS($BR$10:$BR$259,$BR116,$E$10:$E$259,$E116,W$10:W$259,W116),CM$8&amp;" for this company in this year is inconsistent across funds, please update accordingly. "&amp;CHAR(10),IF(W116="","",IF(COUNTIF('Source Data (Hidden)'!$L$3:$L$6,W116)&lt;&gt;1,"Invalid input for Scope 1 Methodology - Please choose one of the options from the drop-down list in the corresponding column in the EDCI Data tab. " &amp; CHAR(10),"")))</f>
        <v/>
      </c>
      <c r="CN116" s="230" t="str">
        <f t="shared" si="117"/>
        <v/>
      </c>
      <c r="CO116" s="230" t="str">
        <f>IF(COUNTIFS($BR$10:$BR$259,$BR116,$E$10:$E$259,$E116)&lt;&gt;COUNTIFS($BR$10:$BR$259,$BR116,$E$10:$E$259,$E116,Y$10:Y$259,Y116),CO$8&amp;" for this company in this year is inconsistent across funds, please update accordingly. "&amp;CHAR(10),IF(Y116="","",IF(COUNTIF('Source Data (Hidden)'!$M$3:$M$5,Y116)&lt;&gt;1,"Invalid input for Scope 2 Methodology - Please choose one of the options from the drop-down list in the corresponding column in the EDCI Data tab. " &amp; CHAR(10),"")))</f>
        <v/>
      </c>
      <c r="CP116" s="230" t="str">
        <f t="shared" si="118"/>
        <v/>
      </c>
      <c r="CQ116" s="230" t="str">
        <f>IF(COUNTIFS($BR$10:$BR$259,$BR116,$E$10:$E$259,$E116)&lt;&gt;COUNTIFS($BR$10:$BR$259,$BR116,$E$10:$E$259,$E116,AA$10:AA$259,AA116),CQ$8&amp;" for this company in this year is inconsistent across funds, please update accordingly. "&amp;CHAR(10),IF(AA116="","",IF(COUNTIF('Source Data (Hidden)'!$N$3:$N$6,AA116)&lt;&gt;1,"Invalid input for Scope 3 Methodology - Please choose one of the options from the drop-down list in the corresponding column in the EDCI Data tab. " &amp; CHAR(10),"")))</f>
        <v/>
      </c>
      <c r="CR116" s="230" t="str">
        <f t="shared" si="119"/>
        <v/>
      </c>
      <c r="CS116" s="230" t="str">
        <f t="shared" si="120"/>
        <v/>
      </c>
      <c r="CT116" s="230" t="str">
        <f t="shared" si="121"/>
        <v/>
      </c>
      <c r="CU116" s="230" t="str">
        <f t="shared" si="122"/>
        <v/>
      </c>
      <c r="CV116" s="230" t="str">
        <f t="shared" si="123"/>
        <v/>
      </c>
      <c r="CW116" s="230" t="str">
        <f t="shared" si="124"/>
        <v/>
      </c>
      <c r="CX116" s="230" t="str">
        <f t="shared" si="125"/>
        <v/>
      </c>
      <c r="CY116" s="230" t="str">
        <f t="shared" si="126"/>
        <v/>
      </c>
      <c r="CZ116" s="230" t="str">
        <f t="shared" si="127"/>
        <v/>
      </c>
      <c r="DA116" s="230" t="str">
        <f t="shared" si="128"/>
        <v/>
      </c>
      <c r="DB116" s="230" t="str">
        <f t="shared" si="129"/>
        <v/>
      </c>
      <c r="DC116" s="230" t="str">
        <f t="shared" si="130"/>
        <v/>
      </c>
      <c r="DD116" s="230" t="str">
        <f t="shared" si="131"/>
        <v/>
      </c>
      <c r="DE116" s="230" t="str">
        <f t="shared" si="132"/>
        <v/>
      </c>
      <c r="DF116" s="230" t="str">
        <f t="shared" si="133"/>
        <v/>
      </c>
      <c r="DG116" s="230" t="str">
        <f t="shared" si="134"/>
        <v/>
      </c>
      <c r="DH116" s="283" t="str">
        <f t="shared" si="135"/>
        <v/>
      </c>
      <c r="DI116" s="230" t="str">
        <f t="shared" si="136"/>
        <v/>
      </c>
      <c r="DJ116" s="230" t="str">
        <f>IF(COUNTIFS($BR$10:$BR$259,$BR116,$E$10:$E$259,$E116)&lt;&gt;COUNTIFS($BR$10:$BR$259,$BR116,$E$10:$E$259,$E116,AT$10:AT$259,AT116),DJ$8&amp;" for this company in this year is inconsistent across funds, please update accordingly. "&amp;CHAR(10),IF(AT116="","",IF(COUNTIF('Source Data (Hidden)'!$O$3:$O$5,AT116)&lt;&gt;1,"Invalid input for 'Does this Portco have a decarbonization strategy/plan in place' - Please ensure that you have selected a valid response using the drop-down list available in the corresponding column in the EDCI Data tab. " &amp; CHAR(10),"")))</f>
        <v/>
      </c>
      <c r="DK116" s="230" t="str">
        <f>IF(COUNTIFS($BR$10:$BR$259,$BR116,$E$10:$E$259,$E116)&lt;&gt;COUNTIFS($BR$10:$BR$259,$BR116,$E$10:$E$259,$E116,AU$10:AU$259,AU116),DK$8&amp;" for this company in this year is inconsistent across funds, please update accordingly. "&amp;CHAR(10),IF(AU116="","",IF(COUNTIF('Source Data (Hidden)'!$P$3:$P$5,AU116)&lt;&gt;1,"Invalid input for 'Does the Portfolio Company have a short-term GHG emission reduction target' - Please ensure you have selected a valid response using the drop-down list available in the corresponding column in the EDCI Data tab. " &amp; CHAR(10),"")))</f>
        <v/>
      </c>
      <c r="DL116" s="230" t="str">
        <f>IF(COUNTIFS($BR$10:$BR$259,$BR116,$E$10:$E$259,$E116)&lt;&gt;COUNTIFS($BR$10:$BR$259,$BR116,$E$10:$E$259,$E116,AV$10:AV$259,AV116),DL$8&amp;" for this company in this year is inconsistent across funds, please update accordingly. "&amp;CHAR(10),IF(AV116="","",IF(COUNTIF('Source Data (Hidden)'!$Q$3:$Q$6,AV116)&lt;&gt;1,"Invalid input for 'Does the Portfolio Company have a long-term net zero goal' - Please ensure that you have selected a valid response using the drop-down list available in the corresponding column in the EDCI Data tab. " &amp; CHAR(10),"")))</f>
        <v/>
      </c>
      <c r="DM116" s="230" t="str">
        <f t="shared" si="137"/>
        <v/>
      </c>
      <c r="DN116" s="230" t="str">
        <f t="shared" si="138"/>
        <v/>
      </c>
      <c r="DO116" s="230" t="str">
        <f t="shared" si="139"/>
        <v/>
      </c>
      <c r="DP116" s="230"/>
      <c r="DQ116" s="230" t="str">
        <f t="shared" si="140"/>
        <v/>
      </c>
      <c r="DR116" s="230" t="str">
        <f t="shared" si="141"/>
        <v/>
      </c>
      <c r="DS116" s="230" t="str">
        <f t="shared" si="142"/>
        <v/>
      </c>
      <c r="DT116" s="230" t="str">
        <f t="shared" si="143"/>
        <v/>
      </c>
      <c r="DU116" s="230" t="str">
        <f t="shared" si="144"/>
        <v/>
      </c>
      <c r="DV116" s="230" t="str">
        <f t="shared" si="145"/>
        <v/>
      </c>
      <c r="DW116" s="230" t="str">
        <f t="shared" si="146"/>
        <v/>
      </c>
      <c r="DX116" s="230" t="str">
        <f t="shared" si="147"/>
        <v/>
      </c>
      <c r="DY116" s="230" t="str">
        <f t="shared" si="148"/>
        <v/>
      </c>
      <c r="DZ116" s="230" t="str">
        <f t="shared" si="149"/>
        <v/>
      </c>
      <c r="EA116" s="230" t="str">
        <f t="shared" si="150"/>
        <v/>
      </c>
      <c r="EB116" s="230" t="str">
        <f t="shared" si="151"/>
        <v/>
      </c>
      <c r="EC116" s="284" t="str">
        <f t="shared" si="152"/>
        <v/>
      </c>
      <c r="ED116" s="284" t="str">
        <f t="shared" si="153"/>
        <v/>
      </c>
      <c r="EE116" s="230" t="str">
        <f t="shared" si="154"/>
        <v/>
      </c>
      <c r="EF116" s="230" t="str">
        <f>IF(COUNTIFS($BR$10:$BR$259,$BR116,$E$10:$E$259,$E116)&lt;&gt;COUNTIFS($BR$10:$BR$259,$BR116,$E$10:$E$259,$E116,BP$10:BP$259,BP116),EF$8&amp;" for this company in this year is inconsistent across funds, please update accordingly. "&amp;CHAR(10),IF(AND(BP116="",BQ116=""),"",IF(OR(AND(BQ116&lt;&gt;"",BP116&lt;&gt;"",BP116&lt;&gt;"Y"),AND(BQ116&lt;&gt;"",BP116=""),COUNTIF('Source Data (Hidden)'!$S$3:$S$4,BP116)&lt;&gt;1),"Invalid input for 'Do you conduct an employee survey' - Please ensure the input is either Y or N or leave blank if data is not available. If you have reported a % response rate to employee survey then the input for this metric should be Y. " &amp; CHAR(10),"")))</f>
        <v/>
      </c>
      <c r="EG116" s="230" t="str">
        <f t="shared" si="155"/>
        <v/>
      </c>
    </row>
    <row r="117" spans="1:137" s="154" customFormat="1" ht="60" customHeight="1" x14ac:dyDescent="0.35">
      <c r="A117" s="153"/>
      <c r="B117" s="212" t="str">
        <f t="shared" ca="1" si="102"/>
        <v/>
      </c>
      <c r="C117" s="213" t="str">
        <f>IF('EDCI Data'!B117="","",'EDCI Data'!B117)</f>
        <v/>
      </c>
      <c r="D117" s="214" t="str">
        <f>IF('EDCI Data'!C117="","",'EDCI Data'!C117)</f>
        <v/>
      </c>
      <c r="E117" s="215" t="str">
        <f>IF('EDCI Data'!D117="","",'EDCI Data'!D117)</f>
        <v/>
      </c>
      <c r="F117" s="216" t="str">
        <f>IF('EDCI Data'!E117="","",'EDCI Data'!E117)</f>
        <v/>
      </c>
      <c r="G117" s="213" t="str">
        <f>IF('EDCI Data'!F117="","",'EDCI Data'!F117)</f>
        <v/>
      </c>
      <c r="H117" s="213" t="str">
        <f>IF('EDCI Data'!G117="","",'EDCI Data'!G117)</f>
        <v/>
      </c>
      <c r="I117" s="213" t="str">
        <f>IF('EDCI Data'!H117="","",'EDCI Data'!H117)</f>
        <v/>
      </c>
      <c r="J117" s="213" t="str">
        <f>IF('EDCI Data'!I117="","",'EDCI Data'!I117)</f>
        <v/>
      </c>
      <c r="K117" s="213" t="str">
        <f>IF('EDCI Data'!J117="","",'EDCI Data'!J117)</f>
        <v/>
      </c>
      <c r="L117" s="213" t="str">
        <f>IF('EDCI Data'!K117="","",'EDCI Data'!K117)</f>
        <v/>
      </c>
      <c r="M117" s="217" t="str">
        <f>IF('EDCI Data'!L117="","",'EDCI Data'!L117)</f>
        <v/>
      </c>
      <c r="N117" s="217" t="str">
        <f>IF('EDCI Data'!M117="","",'EDCI Data'!M117)</f>
        <v/>
      </c>
      <c r="O117" s="213" t="str">
        <f>IF('EDCI Data'!N117="","",'EDCI Data'!N117)</f>
        <v/>
      </c>
      <c r="P117" s="213" t="str">
        <f>IF('EDCI Data'!O117="","",'EDCI Data'!O117)</f>
        <v/>
      </c>
      <c r="Q117" s="213" t="str">
        <f>IF('EDCI Data'!P117="","",'EDCI Data'!P117)</f>
        <v/>
      </c>
      <c r="R117" s="213" t="str">
        <f>IF('EDCI Data'!Q117="","",'EDCI Data'!Q117)</f>
        <v/>
      </c>
      <c r="S117" s="218" t="str">
        <f>IF('EDCI Data'!R117="","",'EDCI Data'!R117)</f>
        <v/>
      </c>
      <c r="T117" s="219" t="str">
        <f>IF('EDCI Data'!S117="","",'EDCI Data'!S117)</f>
        <v/>
      </c>
      <c r="U117" s="219" t="str">
        <f>IF('EDCI Data'!T117="","",'EDCI Data'!T117)</f>
        <v/>
      </c>
      <c r="V117" s="220" t="str">
        <f>IF('EDCI Data'!U117="","",'EDCI Data'!U117)</f>
        <v/>
      </c>
      <c r="W117" s="213" t="str">
        <f>IF('EDCI Data'!V117="","",'EDCI Data'!V117)</f>
        <v/>
      </c>
      <c r="X117" s="220" t="str">
        <f>IF('EDCI Data'!W117="","",'EDCI Data'!W117)</f>
        <v/>
      </c>
      <c r="Y117" s="213" t="str">
        <f>IF('EDCI Data'!X117="","",'EDCI Data'!X117)</f>
        <v/>
      </c>
      <c r="Z117" s="220" t="str">
        <f>IF('EDCI Data'!Y117="","",'EDCI Data'!Y117)</f>
        <v/>
      </c>
      <c r="AA117" s="213" t="str">
        <f>IF('EDCI Data'!Z117="","",'EDCI Data'!Z117)</f>
        <v/>
      </c>
      <c r="AB117" s="213" t="str">
        <f>IF('EDCI Data'!AA117="","",'EDCI Data'!AA117)</f>
        <v/>
      </c>
      <c r="AC117" s="213" t="str">
        <f>IF('EDCI Data'!AB117="","",'EDCI Data'!AB117)</f>
        <v/>
      </c>
      <c r="AD117" s="213" t="str">
        <f>IF('EDCI Data'!AC117="","",'EDCI Data'!AC117)</f>
        <v/>
      </c>
      <c r="AE117" s="213" t="str">
        <f>IF('EDCI Data'!AD117="","",'EDCI Data'!AD117)</f>
        <v/>
      </c>
      <c r="AF117" s="213" t="str">
        <f>IF('EDCI Data'!AE117="","",'EDCI Data'!AE117)</f>
        <v/>
      </c>
      <c r="AG117" s="213" t="str">
        <f>IF('EDCI Data'!AF117="","",'EDCI Data'!AF117)</f>
        <v/>
      </c>
      <c r="AH117" s="213" t="str">
        <f>IF('EDCI Data'!AG117="","",'EDCI Data'!AG117)</f>
        <v/>
      </c>
      <c r="AI117" s="213" t="str">
        <f>IF('EDCI Data'!AH117="","",'EDCI Data'!AH117)</f>
        <v/>
      </c>
      <c r="AJ117" s="213" t="str">
        <f>IF('EDCI Data'!AI117="","",'EDCI Data'!AI117)</f>
        <v/>
      </c>
      <c r="AK117" s="213" t="str">
        <f>IF('EDCI Data'!AJ117="","",'EDCI Data'!AJ117)</f>
        <v/>
      </c>
      <c r="AL117" s="213" t="str">
        <f>IF('EDCI Data'!AK117="","",'EDCI Data'!AK117)</f>
        <v/>
      </c>
      <c r="AM117" s="213" t="str">
        <f>IF('EDCI Data'!AL117="","",'EDCI Data'!AL117)</f>
        <v/>
      </c>
      <c r="AN117" s="213" t="str">
        <f>IF('EDCI Data'!AM117="","",'EDCI Data'!AM117)</f>
        <v/>
      </c>
      <c r="AO117" s="213" t="str">
        <f>IF('EDCI Data'!AN117="","",'EDCI Data'!AN117)</f>
        <v/>
      </c>
      <c r="AP117" s="213" t="str">
        <f>IF('EDCI Data'!AO117="","",'EDCI Data'!AO117)</f>
        <v/>
      </c>
      <c r="AQ117" s="213" t="str">
        <f>IF('EDCI Data'!AP117="","",'EDCI Data'!AP117)</f>
        <v/>
      </c>
      <c r="AR117" s="213" t="str">
        <f>IF('EDCI Data'!AQ117="","",'EDCI Data'!AQ117)</f>
        <v/>
      </c>
      <c r="AS117" s="213" t="str">
        <f>IF('EDCI Data'!AR117="","",'EDCI Data'!AR117)</f>
        <v/>
      </c>
      <c r="AT117" s="213" t="str">
        <f>IF('EDCI Data'!AS117="","",'EDCI Data'!AS117)</f>
        <v/>
      </c>
      <c r="AU117" s="213" t="str">
        <f>IF('EDCI Data'!AT117="","",'EDCI Data'!AT117)</f>
        <v/>
      </c>
      <c r="AV117" s="213" t="str">
        <f>IF('EDCI Data'!AU117="","",'EDCI Data'!AU117)</f>
        <v/>
      </c>
      <c r="AW117" s="213" t="str">
        <f>IF('EDCI Data'!AV117="","",'EDCI Data'!AV117)</f>
        <v/>
      </c>
      <c r="AX117" s="221" t="str">
        <f>IF('EDCI Data'!AW117="","",'EDCI Data'!AW117)</f>
        <v/>
      </c>
      <c r="AY117" s="221" t="str">
        <f>IF('EDCI Data'!AX117="","",'EDCI Data'!AX117)</f>
        <v/>
      </c>
      <c r="AZ117" s="222" t="str">
        <f t="shared" si="103"/>
        <v/>
      </c>
      <c r="BA117" s="223" t="str">
        <f>IF('EDCI Data'!AY117="","",'EDCI Data'!AY117)</f>
        <v/>
      </c>
      <c r="BB117" s="223" t="str">
        <f>IF('EDCI Data'!AZ117="","",'EDCI Data'!AZ117)</f>
        <v/>
      </c>
      <c r="BC117" s="223" t="str">
        <f>IF('EDCI Data'!BA117="","",'EDCI Data'!BA117)</f>
        <v/>
      </c>
      <c r="BD117" s="223" t="str">
        <f>IF('EDCI Data'!BB117="","",'EDCI Data'!BB117)</f>
        <v/>
      </c>
      <c r="BE117" s="223" t="str">
        <f>IF('EDCI Data'!BC117="","",'EDCI Data'!BC117)</f>
        <v/>
      </c>
      <c r="BF117" s="223" t="str">
        <f>IF('EDCI Data'!BD117="","",'EDCI Data'!BD117)</f>
        <v/>
      </c>
      <c r="BG117" s="223" t="str">
        <f>IF('EDCI Data'!BE117="","",'EDCI Data'!BE117)</f>
        <v/>
      </c>
      <c r="BH117" s="223" t="str">
        <f>IF('EDCI Data'!BF117="","",'EDCI Data'!BF117)</f>
        <v/>
      </c>
      <c r="BI117" s="224" t="str">
        <f>IF('EDCI Data'!BG117="","",'EDCI Data'!BG117)</f>
        <v/>
      </c>
      <c r="BJ117" s="225" t="str">
        <f>IF('EDCI Data'!S117="","",'EDCI Data'!S117)</f>
        <v/>
      </c>
      <c r="BK117" s="225" t="str">
        <f>IF('EDCI Data'!T117="","",'EDCI Data'!T117)</f>
        <v/>
      </c>
      <c r="BL117" s="224" t="str">
        <f>IF('EDCI Data'!BJ117="","",'EDCI Data'!BJ117)</f>
        <v/>
      </c>
      <c r="BM117" s="226" t="str">
        <f>IF('EDCI Data'!BK117="","",'EDCI Data'!BK117)</f>
        <v/>
      </c>
      <c r="BN117" s="226" t="str">
        <f>IF('EDCI Data'!BL117="","",'EDCI Data'!BL117)</f>
        <v/>
      </c>
      <c r="BO117" s="227" t="str">
        <f>IF('EDCI Data'!BM117="","",'EDCI Data'!BM117)</f>
        <v/>
      </c>
      <c r="BP117" s="228" t="str">
        <f>IF('EDCI Data'!BN117="","",'EDCI Data'!BN117)</f>
        <v/>
      </c>
      <c r="BQ117" s="229" t="str">
        <f>IF('EDCI Data'!BO117="","",'EDCI Data'!BO117)</f>
        <v/>
      </c>
      <c r="BR117" s="230" t="str">
        <f t="shared" si="104"/>
        <v/>
      </c>
      <c r="BS117" s="230" t="str">
        <f t="shared" si="105"/>
        <v/>
      </c>
      <c r="BT117" s="230" t="str">
        <f t="shared" si="106"/>
        <v/>
      </c>
      <c r="BU117" s="230" t="str">
        <f t="shared" si="107"/>
        <v/>
      </c>
      <c r="BV117" s="230" t="str">
        <f t="shared" si="108"/>
        <v/>
      </c>
      <c r="BW117" s="230" t="str">
        <f>IF(COUNTIFS($BR$10:$BR$259,$BR117,$E$10:$E$259,$E117)&lt;&gt;COUNTIFS($BR$10:$BR$259,$BR117,$E$10:$E$259,$E117,G$10:G$259,G117),BW$8&amp;" for this company in this year is inconsistent across funds, please update accordingly. "&amp;CHAR(10),IF(G117="","",IF(IFERROR(OR(INT(G117)&lt;&gt;G117,ISTEXT(G117),G117&gt;'Source Data (Hidden)'!$T$3),TRUE),"Invalid year of initial investment - Please ensure that the input is a year (not a date) and is not future dated. "&amp;CHAR(10),"")))</f>
        <v/>
      </c>
      <c r="BX117" s="230"/>
      <c r="BY117" s="230" t="str">
        <f>IF(COUNTIFS($BR$10:$BR$259,$BR117,$E$10:$E$259,$E117)&lt;&gt;COUNTIFS($BR$10:$BR$259,$BR117,$E$10:$E$259,$E117,I$10:I$259,I117),BY$8&amp;" for this company in this year is inconsistent across funds, please update accordingly. "&amp;CHAR(10),IF(I117="","",IF(COUNTIF('Source Data (Hidden)'!$A$3:$B$255,I117)=0,"Invalid country of domicile - Please enter a valid input using the drop-down in the 'Country of domicile' column in the EDCI Data tab. "&amp;CHAR(10),"")))</f>
        <v/>
      </c>
      <c r="BZ117" s="230" t="str">
        <f>IF(COUNTIFS($BR$10:$BR$259,$BR117,$E$10:$E$259,$E117)&lt;&gt;COUNTIFS($BR$10:$BR$259,$BR117,$E$10:$E$259,$E117,J$10:J$259,J117),BZ$8&amp;" for this company in this year is inconsistent across funds, please update accordingly. "&amp;CHAR(10),IF(J117="","",IF(COUNTIF('Source Data (Hidden)'!$A$3:$B$255,J117)=0,"Invalid primary country of operations - Please enter a valid input using the drop-down in the 'Primary country of operations' column in the EDCI Data tab and ensure that you have narrowed this down to 1 primary country of operations. "&amp;CHAR(10),"")))</f>
        <v/>
      </c>
      <c r="CA117" s="230" t="str">
        <f>IF(COUNTIFS($BR$10:$BR$259,$BR117,$E$10:$E$259,$E117)&lt;&gt;COUNTIFS($BR$10:$BR$259,$BR117,$E$10:$E$259,$E117,K$10:K$259,K117),CA$8&amp;" for this company in this year is inconsistent across funds, please update accordingly. "&amp;CHAR(10),IF(K117="","",IF(COUNTIF('Source Data (Hidden)'!$C$3:$C$4,K117)&lt;&gt;1,"Invalid company structure - Please classify the portfolio company as either 'Private' or 'Public'. "&amp;CHAR(10),"")))</f>
        <v/>
      </c>
      <c r="CB117" s="230" t="str">
        <f>IF(COUNTIFS($BR$10:$BR$259,$BR117,$E$10:$E$259,$E117)&lt;&gt;COUNTIFS($BR$10:$BR$259,$BR117,$E$10:$E$259,$E117,L$10:L$259,L117),CB$8&amp;" for this company in this year is inconsistent across funds, please update accordingly. "&amp;CHAR(10),IF(L117="","",IF(COUNTIF('Source Data (Hidden)'!$D$3:$D$5,L117)&lt;&gt;1,"Invalid growth stage of company - Please describe the growth stage of the company as either 'Venture', 'Growth' or 'Buyout'. " &amp; CHAR(10),"")))</f>
        <v/>
      </c>
      <c r="CC117" s="230" t="str">
        <f t="shared" si="109"/>
        <v/>
      </c>
      <c r="CD117" s="283" t="str">
        <f t="shared" si="110"/>
        <v/>
      </c>
      <c r="CE117" s="230" t="str">
        <f>IF(COUNTIFS($BR$10:$BR$259,$BR117,$E$10:$E$259,$E117)&lt;&gt;COUNTIFS($BR$10:$BR$259,$BR117,$E$10:$E$259,$E117,O$10:O$259,O117),CE$8&amp;" for this company in this year is inconsistent across funds, please update accordingly. "&amp;CHAR(10),IF(O117="","",IF(COUNTIF('Source Data (Hidden)'!$G$3:$G$13,O117)&lt;&gt;1,"Invalid sector of operations SICS name - Please ensure that you have selected a valid sector of operations using the drop-down list available in the corresponding column in the EDCI Data tab. " &amp; CHAR(10),"")))</f>
        <v/>
      </c>
      <c r="CF117" s="230" t="str">
        <f t="shared" ca="1" si="111"/>
        <v/>
      </c>
      <c r="CG117" s="230" t="str">
        <f t="shared" ca="1" si="112"/>
        <v/>
      </c>
      <c r="CH117" s="230" t="str">
        <f>IF(COUNTIFS($BR$10:$BR$259,$BR117,$E$10:$E$259,$E117)&lt;&gt;COUNTIFS($BR$10:$BR$259,$BR117,$E$10:$E$259,$E117,R$10:R$259,R117),CH$8&amp;" for this company in this year is inconsistent across funds, please update accordingly. "&amp;CHAR(10),IF(R117="","",IF(COUNTIF('Source Data (Hidden)'!$F$3:$F$183,R117)&lt;&gt;1,"Invalid currency input - Please ensure that the currency entered is a monetary unit described using three letter code (ISO 4217 code). " &amp; CHAR(10),"")))</f>
        <v/>
      </c>
      <c r="CI117" s="230" t="str">
        <f t="shared" si="113"/>
        <v/>
      </c>
      <c r="CJ117" s="230" t="str">
        <f t="shared" si="114"/>
        <v/>
      </c>
      <c r="CK117" s="230" t="str">
        <f t="shared" si="115"/>
        <v/>
      </c>
      <c r="CL117" s="230" t="str">
        <f t="shared" si="116"/>
        <v/>
      </c>
      <c r="CM117" s="230" t="str">
        <f>IF(COUNTIFS($BR$10:$BR$259,$BR117,$E$10:$E$259,$E117)&lt;&gt;COUNTIFS($BR$10:$BR$259,$BR117,$E$10:$E$259,$E117,W$10:W$259,W117),CM$8&amp;" for this company in this year is inconsistent across funds, please update accordingly. "&amp;CHAR(10),IF(W117="","",IF(COUNTIF('Source Data (Hidden)'!$L$3:$L$6,W117)&lt;&gt;1,"Invalid input for Scope 1 Methodology - Please choose one of the options from the drop-down list in the corresponding column in the EDCI Data tab. " &amp; CHAR(10),"")))</f>
        <v/>
      </c>
      <c r="CN117" s="230" t="str">
        <f t="shared" si="117"/>
        <v/>
      </c>
      <c r="CO117" s="230" t="str">
        <f>IF(COUNTIFS($BR$10:$BR$259,$BR117,$E$10:$E$259,$E117)&lt;&gt;COUNTIFS($BR$10:$BR$259,$BR117,$E$10:$E$259,$E117,Y$10:Y$259,Y117),CO$8&amp;" for this company in this year is inconsistent across funds, please update accordingly. "&amp;CHAR(10),IF(Y117="","",IF(COUNTIF('Source Data (Hidden)'!$M$3:$M$5,Y117)&lt;&gt;1,"Invalid input for Scope 2 Methodology - Please choose one of the options from the drop-down list in the corresponding column in the EDCI Data tab. " &amp; CHAR(10),"")))</f>
        <v/>
      </c>
      <c r="CP117" s="230" t="str">
        <f t="shared" si="118"/>
        <v/>
      </c>
      <c r="CQ117" s="230" t="str">
        <f>IF(COUNTIFS($BR$10:$BR$259,$BR117,$E$10:$E$259,$E117)&lt;&gt;COUNTIFS($BR$10:$BR$259,$BR117,$E$10:$E$259,$E117,AA$10:AA$259,AA117),CQ$8&amp;" for this company in this year is inconsistent across funds, please update accordingly. "&amp;CHAR(10),IF(AA117="","",IF(COUNTIF('Source Data (Hidden)'!$N$3:$N$6,AA117)&lt;&gt;1,"Invalid input for Scope 3 Methodology - Please choose one of the options from the drop-down list in the corresponding column in the EDCI Data tab. " &amp; CHAR(10),"")))</f>
        <v/>
      </c>
      <c r="CR117" s="230" t="str">
        <f t="shared" si="119"/>
        <v/>
      </c>
      <c r="CS117" s="230" t="str">
        <f t="shared" si="120"/>
        <v/>
      </c>
      <c r="CT117" s="230" t="str">
        <f t="shared" si="121"/>
        <v/>
      </c>
      <c r="CU117" s="230" t="str">
        <f t="shared" si="122"/>
        <v/>
      </c>
      <c r="CV117" s="230" t="str">
        <f t="shared" si="123"/>
        <v/>
      </c>
      <c r="CW117" s="230" t="str">
        <f t="shared" si="124"/>
        <v/>
      </c>
      <c r="CX117" s="230" t="str">
        <f t="shared" si="125"/>
        <v/>
      </c>
      <c r="CY117" s="230" t="str">
        <f t="shared" si="126"/>
        <v/>
      </c>
      <c r="CZ117" s="230" t="str">
        <f t="shared" si="127"/>
        <v/>
      </c>
      <c r="DA117" s="230" t="str">
        <f t="shared" si="128"/>
        <v/>
      </c>
      <c r="DB117" s="230" t="str">
        <f t="shared" si="129"/>
        <v/>
      </c>
      <c r="DC117" s="230" t="str">
        <f t="shared" si="130"/>
        <v/>
      </c>
      <c r="DD117" s="230" t="str">
        <f t="shared" si="131"/>
        <v/>
      </c>
      <c r="DE117" s="230" t="str">
        <f t="shared" si="132"/>
        <v/>
      </c>
      <c r="DF117" s="230" t="str">
        <f t="shared" si="133"/>
        <v/>
      </c>
      <c r="DG117" s="230" t="str">
        <f t="shared" si="134"/>
        <v/>
      </c>
      <c r="DH117" s="283" t="str">
        <f t="shared" si="135"/>
        <v/>
      </c>
      <c r="DI117" s="230" t="str">
        <f t="shared" si="136"/>
        <v/>
      </c>
      <c r="DJ117" s="230" t="str">
        <f>IF(COUNTIFS($BR$10:$BR$259,$BR117,$E$10:$E$259,$E117)&lt;&gt;COUNTIFS($BR$10:$BR$259,$BR117,$E$10:$E$259,$E117,AT$10:AT$259,AT117),DJ$8&amp;" for this company in this year is inconsistent across funds, please update accordingly. "&amp;CHAR(10),IF(AT117="","",IF(COUNTIF('Source Data (Hidden)'!$O$3:$O$5,AT117)&lt;&gt;1,"Invalid input for 'Does this Portco have a decarbonization strategy/plan in place' - Please ensure that you have selected a valid response using the drop-down list available in the corresponding column in the EDCI Data tab. " &amp; CHAR(10),"")))</f>
        <v/>
      </c>
      <c r="DK117" s="230" t="str">
        <f>IF(COUNTIFS($BR$10:$BR$259,$BR117,$E$10:$E$259,$E117)&lt;&gt;COUNTIFS($BR$10:$BR$259,$BR117,$E$10:$E$259,$E117,AU$10:AU$259,AU117),DK$8&amp;" for this company in this year is inconsistent across funds, please update accordingly. "&amp;CHAR(10),IF(AU117="","",IF(COUNTIF('Source Data (Hidden)'!$P$3:$P$5,AU117)&lt;&gt;1,"Invalid input for 'Does the Portfolio Company have a short-term GHG emission reduction target' - Please ensure you have selected a valid response using the drop-down list available in the corresponding column in the EDCI Data tab. " &amp; CHAR(10),"")))</f>
        <v/>
      </c>
      <c r="DL117" s="230" t="str">
        <f>IF(COUNTIFS($BR$10:$BR$259,$BR117,$E$10:$E$259,$E117)&lt;&gt;COUNTIFS($BR$10:$BR$259,$BR117,$E$10:$E$259,$E117,AV$10:AV$259,AV117),DL$8&amp;" for this company in this year is inconsistent across funds, please update accordingly. "&amp;CHAR(10),IF(AV117="","",IF(COUNTIF('Source Data (Hidden)'!$Q$3:$Q$6,AV117)&lt;&gt;1,"Invalid input for 'Does the Portfolio Company have a long-term net zero goal' - Please ensure that you have selected a valid response using the drop-down list available in the corresponding column in the EDCI Data tab. " &amp; CHAR(10),"")))</f>
        <v/>
      </c>
      <c r="DM117" s="230" t="str">
        <f t="shared" si="137"/>
        <v/>
      </c>
      <c r="DN117" s="230" t="str">
        <f t="shared" si="138"/>
        <v/>
      </c>
      <c r="DO117" s="230" t="str">
        <f t="shared" si="139"/>
        <v/>
      </c>
      <c r="DP117" s="230"/>
      <c r="DQ117" s="230" t="str">
        <f t="shared" si="140"/>
        <v/>
      </c>
      <c r="DR117" s="230" t="str">
        <f t="shared" si="141"/>
        <v/>
      </c>
      <c r="DS117" s="230" t="str">
        <f t="shared" si="142"/>
        <v/>
      </c>
      <c r="DT117" s="230" t="str">
        <f t="shared" si="143"/>
        <v/>
      </c>
      <c r="DU117" s="230" t="str">
        <f t="shared" si="144"/>
        <v/>
      </c>
      <c r="DV117" s="230" t="str">
        <f t="shared" si="145"/>
        <v/>
      </c>
      <c r="DW117" s="230" t="str">
        <f t="shared" si="146"/>
        <v/>
      </c>
      <c r="DX117" s="230" t="str">
        <f t="shared" si="147"/>
        <v/>
      </c>
      <c r="DY117" s="230" t="str">
        <f t="shared" si="148"/>
        <v/>
      </c>
      <c r="DZ117" s="230" t="str">
        <f t="shared" si="149"/>
        <v/>
      </c>
      <c r="EA117" s="230" t="str">
        <f t="shared" si="150"/>
        <v/>
      </c>
      <c r="EB117" s="230" t="str">
        <f t="shared" si="151"/>
        <v/>
      </c>
      <c r="EC117" s="284" t="str">
        <f t="shared" si="152"/>
        <v/>
      </c>
      <c r="ED117" s="284" t="str">
        <f t="shared" si="153"/>
        <v/>
      </c>
      <c r="EE117" s="230" t="str">
        <f t="shared" si="154"/>
        <v/>
      </c>
      <c r="EF117" s="230" t="str">
        <f>IF(COUNTIFS($BR$10:$BR$259,$BR117,$E$10:$E$259,$E117)&lt;&gt;COUNTIFS($BR$10:$BR$259,$BR117,$E$10:$E$259,$E117,BP$10:BP$259,BP117),EF$8&amp;" for this company in this year is inconsistent across funds, please update accordingly. "&amp;CHAR(10),IF(AND(BP117="",BQ117=""),"",IF(OR(AND(BQ117&lt;&gt;"",BP117&lt;&gt;"",BP117&lt;&gt;"Y"),AND(BQ117&lt;&gt;"",BP117=""),COUNTIF('Source Data (Hidden)'!$S$3:$S$4,BP117)&lt;&gt;1),"Invalid input for 'Do you conduct an employee survey' - Please ensure the input is either Y or N or leave blank if data is not available. If you have reported a % response rate to employee survey then the input for this metric should be Y. " &amp; CHAR(10),"")))</f>
        <v/>
      </c>
      <c r="EG117" s="230" t="str">
        <f t="shared" si="155"/>
        <v/>
      </c>
    </row>
    <row r="118" spans="1:137" s="154" customFormat="1" ht="60" customHeight="1" x14ac:dyDescent="0.35">
      <c r="A118" s="153"/>
      <c r="B118" s="212" t="str">
        <f t="shared" ca="1" si="102"/>
        <v/>
      </c>
      <c r="C118" s="213" t="str">
        <f>IF('EDCI Data'!B118="","",'EDCI Data'!B118)</f>
        <v/>
      </c>
      <c r="D118" s="214" t="str">
        <f>IF('EDCI Data'!C118="","",'EDCI Data'!C118)</f>
        <v/>
      </c>
      <c r="E118" s="215" t="str">
        <f>IF('EDCI Data'!D118="","",'EDCI Data'!D118)</f>
        <v/>
      </c>
      <c r="F118" s="216" t="str">
        <f>IF('EDCI Data'!E118="","",'EDCI Data'!E118)</f>
        <v/>
      </c>
      <c r="G118" s="213" t="str">
        <f>IF('EDCI Data'!F118="","",'EDCI Data'!F118)</f>
        <v/>
      </c>
      <c r="H118" s="213" t="str">
        <f>IF('EDCI Data'!G118="","",'EDCI Data'!G118)</f>
        <v/>
      </c>
      <c r="I118" s="213" t="str">
        <f>IF('EDCI Data'!H118="","",'EDCI Data'!H118)</f>
        <v/>
      </c>
      <c r="J118" s="213" t="str">
        <f>IF('EDCI Data'!I118="","",'EDCI Data'!I118)</f>
        <v/>
      </c>
      <c r="K118" s="213" t="str">
        <f>IF('EDCI Data'!J118="","",'EDCI Data'!J118)</f>
        <v/>
      </c>
      <c r="L118" s="213" t="str">
        <f>IF('EDCI Data'!K118="","",'EDCI Data'!K118)</f>
        <v/>
      </c>
      <c r="M118" s="217" t="str">
        <f>IF('EDCI Data'!L118="","",'EDCI Data'!L118)</f>
        <v/>
      </c>
      <c r="N118" s="217" t="str">
        <f>IF('EDCI Data'!M118="","",'EDCI Data'!M118)</f>
        <v/>
      </c>
      <c r="O118" s="213" t="str">
        <f>IF('EDCI Data'!N118="","",'EDCI Data'!N118)</f>
        <v/>
      </c>
      <c r="P118" s="213" t="str">
        <f>IF('EDCI Data'!O118="","",'EDCI Data'!O118)</f>
        <v/>
      </c>
      <c r="Q118" s="213" t="str">
        <f>IF('EDCI Data'!P118="","",'EDCI Data'!P118)</f>
        <v/>
      </c>
      <c r="R118" s="213" t="str">
        <f>IF('EDCI Data'!Q118="","",'EDCI Data'!Q118)</f>
        <v/>
      </c>
      <c r="S118" s="218" t="str">
        <f>IF('EDCI Data'!R118="","",'EDCI Data'!R118)</f>
        <v/>
      </c>
      <c r="T118" s="219" t="str">
        <f>IF('EDCI Data'!S118="","",'EDCI Data'!S118)</f>
        <v/>
      </c>
      <c r="U118" s="219" t="str">
        <f>IF('EDCI Data'!T118="","",'EDCI Data'!T118)</f>
        <v/>
      </c>
      <c r="V118" s="220" t="str">
        <f>IF('EDCI Data'!U118="","",'EDCI Data'!U118)</f>
        <v/>
      </c>
      <c r="W118" s="213" t="str">
        <f>IF('EDCI Data'!V118="","",'EDCI Data'!V118)</f>
        <v/>
      </c>
      <c r="X118" s="220" t="str">
        <f>IF('EDCI Data'!W118="","",'EDCI Data'!W118)</f>
        <v/>
      </c>
      <c r="Y118" s="213" t="str">
        <f>IF('EDCI Data'!X118="","",'EDCI Data'!X118)</f>
        <v/>
      </c>
      <c r="Z118" s="220" t="str">
        <f>IF('EDCI Data'!Y118="","",'EDCI Data'!Y118)</f>
        <v/>
      </c>
      <c r="AA118" s="213" t="str">
        <f>IF('EDCI Data'!Z118="","",'EDCI Data'!Z118)</f>
        <v/>
      </c>
      <c r="AB118" s="213" t="str">
        <f>IF('EDCI Data'!AA118="","",'EDCI Data'!AA118)</f>
        <v/>
      </c>
      <c r="AC118" s="213" t="str">
        <f>IF('EDCI Data'!AB118="","",'EDCI Data'!AB118)</f>
        <v/>
      </c>
      <c r="AD118" s="213" t="str">
        <f>IF('EDCI Data'!AC118="","",'EDCI Data'!AC118)</f>
        <v/>
      </c>
      <c r="AE118" s="213" t="str">
        <f>IF('EDCI Data'!AD118="","",'EDCI Data'!AD118)</f>
        <v/>
      </c>
      <c r="AF118" s="213" t="str">
        <f>IF('EDCI Data'!AE118="","",'EDCI Data'!AE118)</f>
        <v/>
      </c>
      <c r="AG118" s="213" t="str">
        <f>IF('EDCI Data'!AF118="","",'EDCI Data'!AF118)</f>
        <v/>
      </c>
      <c r="AH118" s="213" t="str">
        <f>IF('EDCI Data'!AG118="","",'EDCI Data'!AG118)</f>
        <v/>
      </c>
      <c r="AI118" s="213" t="str">
        <f>IF('EDCI Data'!AH118="","",'EDCI Data'!AH118)</f>
        <v/>
      </c>
      <c r="AJ118" s="213" t="str">
        <f>IF('EDCI Data'!AI118="","",'EDCI Data'!AI118)</f>
        <v/>
      </c>
      <c r="AK118" s="213" t="str">
        <f>IF('EDCI Data'!AJ118="","",'EDCI Data'!AJ118)</f>
        <v/>
      </c>
      <c r="AL118" s="213" t="str">
        <f>IF('EDCI Data'!AK118="","",'EDCI Data'!AK118)</f>
        <v/>
      </c>
      <c r="AM118" s="213" t="str">
        <f>IF('EDCI Data'!AL118="","",'EDCI Data'!AL118)</f>
        <v/>
      </c>
      <c r="AN118" s="213" t="str">
        <f>IF('EDCI Data'!AM118="","",'EDCI Data'!AM118)</f>
        <v/>
      </c>
      <c r="AO118" s="213" t="str">
        <f>IF('EDCI Data'!AN118="","",'EDCI Data'!AN118)</f>
        <v/>
      </c>
      <c r="AP118" s="213" t="str">
        <f>IF('EDCI Data'!AO118="","",'EDCI Data'!AO118)</f>
        <v/>
      </c>
      <c r="AQ118" s="213" t="str">
        <f>IF('EDCI Data'!AP118="","",'EDCI Data'!AP118)</f>
        <v/>
      </c>
      <c r="AR118" s="213" t="str">
        <f>IF('EDCI Data'!AQ118="","",'EDCI Data'!AQ118)</f>
        <v/>
      </c>
      <c r="AS118" s="213" t="str">
        <f>IF('EDCI Data'!AR118="","",'EDCI Data'!AR118)</f>
        <v/>
      </c>
      <c r="AT118" s="213" t="str">
        <f>IF('EDCI Data'!AS118="","",'EDCI Data'!AS118)</f>
        <v/>
      </c>
      <c r="AU118" s="213" t="str">
        <f>IF('EDCI Data'!AT118="","",'EDCI Data'!AT118)</f>
        <v/>
      </c>
      <c r="AV118" s="213" t="str">
        <f>IF('EDCI Data'!AU118="","",'EDCI Data'!AU118)</f>
        <v/>
      </c>
      <c r="AW118" s="213" t="str">
        <f>IF('EDCI Data'!AV118="","",'EDCI Data'!AV118)</f>
        <v/>
      </c>
      <c r="AX118" s="221" t="str">
        <f>IF('EDCI Data'!AW118="","",'EDCI Data'!AW118)</f>
        <v/>
      </c>
      <c r="AY118" s="221" t="str">
        <f>IF('EDCI Data'!AX118="","",'EDCI Data'!AX118)</f>
        <v/>
      </c>
      <c r="AZ118" s="222" t="str">
        <f t="shared" si="103"/>
        <v/>
      </c>
      <c r="BA118" s="223" t="str">
        <f>IF('EDCI Data'!AY118="","",'EDCI Data'!AY118)</f>
        <v/>
      </c>
      <c r="BB118" s="223" t="str">
        <f>IF('EDCI Data'!AZ118="","",'EDCI Data'!AZ118)</f>
        <v/>
      </c>
      <c r="BC118" s="223" t="str">
        <f>IF('EDCI Data'!BA118="","",'EDCI Data'!BA118)</f>
        <v/>
      </c>
      <c r="BD118" s="223" t="str">
        <f>IF('EDCI Data'!BB118="","",'EDCI Data'!BB118)</f>
        <v/>
      </c>
      <c r="BE118" s="223" t="str">
        <f>IF('EDCI Data'!BC118="","",'EDCI Data'!BC118)</f>
        <v/>
      </c>
      <c r="BF118" s="223" t="str">
        <f>IF('EDCI Data'!BD118="","",'EDCI Data'!BD118)</f>
        <v/>
      </c>
      <c r="BG118" s="223" t="str">
        <f>IF('EDCI Data'!BE118="","",'EDCI Data'!BE118)</f>
        <v/>
      </c>
      <c r="BH118" s="223" t="str">
        <f>IF('EDCI Data'!BF118="","",'EDCI Data'!BF118)</f>
        <v/>
      </c>
      <c r="BI118" s="224" t="str">
        <f>IF('EDCI Data'!BG118="","",'EDCI Data'!BG118)</f>
        <v/>
      </c>
      <c r="BJ118" s="225" t="str">
        <f>IF('EDCI Data'!S118="","",'EDCI Data'!S118)</f>
        <v/>
      </c>
      <c r="BK118" s="225" t="str">
        <f>IF('EDCI Data'!T118="","",'EDCI Data'!T118)</f>
        <v/>
      </c>
      <c r="BL118" s="224" t="str">
        <f>IF('EDCI Data'!BJ118="","",'EDCI Data'!BJ118)</f>
        <v/>
      </c>
      <c r="BM118" s="226" t="str">
        <f>IF('EDCI Data'!BK118="","",'EDCI Data'!BK118)</f>
        <v/>
      </c>
      <c r="BN118" s="226" t="str">
        <f>IF('EDCI Data'!BL118="","",'EDCI Data'!BL118)</f>
        <v/>
      </c>
      <c r="BO118" s="227" t="str">
        <f>IF('EDCI Data'!BM118="","",'EDCI Data'!BM118)</f>
        <v/>
      </c>
      <c r="BP118" s="228" t="str">
        <f>IF('EDCI Data'!BN118="","",'EDCI Data'!BN118)</f>
        <v/>
      </c>
      <c r="BQ118" s="229" t="str">
        <f>IF('EDCI Data'!BO118="","",'EDCI Data'!BO118)</f>
        <v/>
      </c>
      <c r="BR118" s="230" t="str">
        <f t="shared" si="104"/>
        <v/>
      </c>
      <c r="BS118" s="230" t="str">
        <f t="shared" si="105"/>
        <v/>
      </c>
      <c r="BT118" s="230" t="str">
        <f t="shared" si="106"/>
        <v/>
      </c>
      <c r="BU118" s="230" t="str">
        <f t="shared" si="107"/>
        <v/>
      </c>
      <c r="BV118" s="230" t="str">
        <f t="shared" si="108"/>
        <v/>
      </c>
      <c r="BW118" s="230" t="str">
        <f>IF(COUNTIFS($BR$10:$BR$259,$BR118,$E$10:$E$259,$E118)&lt;&gt;COUNTIFS($BR$10:$BR$259,$BR118,$E$10:$E$259,$E118,G$10:G$259,G118),BW$8&amp;" for this company in this year is inconsistent across funds, please update accordingly. "&amp;CHAR(10),IF(G118="","",IF(IFERROR(OR(INT(G118)&lt;&gt;G118,ISTEXT(G118),G118&gt;'Source Data (Hidden)'!$T$3),TRUE),"Invalid year of initial investment - Please ensure that the input is a year (not a date) and is not future dated. "&amp;CHAR(10),"")))</f>
        <v/>
      </c>
      <c r="BX118" s="230"/>
      <c r="BY118" s="230" t="str">
        <f>IF(COUNTIFS($BR$10:$BR$259,$BR118,$E$10:$E$259,$E118)&lt;&gt;COUNTIFS($BR$10:$BR$259,$BR118,$E$10:$E$259,$E118,I$10:I$259,I118),BY$8&amp;" for this company in this year is inconsistent across funds, please update accordingly. "&amp;CHAR(10),IF(I118="","",IF(COUNTIF('Source Data (Hidden)'!$A$3:$B$255,I118)=0,"Invalid country of domicile - Please enter a valid input using the drop-down in the 'Country of domicile' column in the EDCI Data tab. "&amp;CHAR(10),"")))</f>
        <v/>
      </c>
      <c r="BZ118" s="230" t="str">
        <f>IF(COUNTIFS($BR$10:$BR$259,$BR118,$E$10:$E$259,$E118)&lt;&gt;COUNTIFS($BR$10:$BR$259,$BR118,$E$10:$E$259,$E118,J$10:J$259,J118),BZ$8&amp;" for this company in this year is inconsistent across funds, please update accordingly. "&amp;CHAR(10),IF(J118="","",IF(COUNTIF('Source Data (Hidden)'!$A$3:$B$255,J118)=0,"Invalid primary country of operations - Please enter a valid input using the drop-down in the 'Primary country of operations' column in the EDCI Data tab and ensure that you have narrowed this down to 1 primary country of operations. "&amp;CHAR(10),"")))</f>
        <v/>
      </c>
      <c r="CA118" s="230" t="str">
        <f>IF(COUNTIFS($BR$10:$BR$259,$BR118,$E$10:$E$259,$E118)&lt;&gt;COUNTIFS($BR$10:$BR$259,$BR118,$E$10:$E$259,$E118,K$10:K$259,K118),CA$8&amp;" for this company in this year is inconsistent across funds, please update accordingly. "&amp;CHAR(10),IF(K118="","",IF(COUNTIF('Source Data (Hidden)'!$C$3:$C$4,K118)&lt;&gt;1,"Invalid company structure - Please classify the portfolio company as either 'Private' or 'Public'. "&amp;CHAR(10),"")))</f>
        <v/>
      </c>
      <c r="CB118" s="230" t="str">
        <f>IF(COUNTIFS($BR$10:$BR$259,$BR118,$E$10:$E$259,$E118)&lt;&gt;COUNTIFS($BR$10:$BR$259,$BR118,$E$10:$E$259,$E118,L$10:L$259,L118),CB$8&amp;" for this company in this year is inconsistent across funds, please update accordingly. "&amp;CHAR(10),IF(L118="","",IF(COUNTIF('Source Data (Hidden)'!$D$3:$D$5,L118)&lt;&gt;1,"Invalid growth stage of company - Please describe the growth stage of the company as either 'Venture', 'Growth' or 'Buyout'. " &amp; CHAR(10),"")))</f>
        <v/>
      </c>
      <c r="CC118" s="230" t="str">
        <f t="shared" si="109"/>
        <v/>
      </c>
      <c r="CD118" s="283" t="str">
        <f t="shared" si="110"/>
        <v/>
      </c>
      <c r="CE118" s="230" t="str">
        <f>IF(COUNTIFS($BR$10:$BR$259,$BR118,$E$10:$E$259,$E118)&lt;&gt;COUNTIFS($BR$10:$BR$259,$BR118,$E$10:$E$259,$E118,O$10:O$259,O118),CE$8&amp;" for this company in this year is inconsistent across funds, please update accordingly. "&amp;CHAR(10),IF(O118="","",IF(COUNTIF('Source Data (Hidden)'!$G$3:$G$13,O118)&lt;&gt;1,"Invalid sector of operations SICS name - Please ensure that you have selected a valid sector of operations using the drop-down list available in the corresponding column in the EDCI Data tab. " &amp; CHAR(10),"")))</f>
        <v/>
      </c>
      <c r="CF118" s="230" t="str">
        <f t="shared" ca="1" si="111"/>
        <v/>
      </c>
      <c r="CG118" s="230" t="str">
        <f t="shared" ca="1" si="112"/>
        <v/>
      </c>
      <c r="CH118" s="230" t="str">
        <f>IF(COUNTIFS($BR$10:$BR$259,$BR118,$E$10:$E$259,$E118)&lt;&gt;COUNTIFS($BR$10:$BR$259,$BR118,$E$10:$E$259,$E118,R$10:R$259,R118),CH$8&amp;" for this company in this year is inconsistent across funds, please update accordingly. "&amp;CHAR(10),IF(R118="","",IF(COUNTIF('Source Data (Hidden)'!$F$3:$F$183,R118)&lt;&gt;1,"Invalid currency input - Please ensure that the currency entered is a monetary unit described using three letter code (ISO 4217 code). " &amp; CHAR(10),"")))</f>
        <v/>
      </c>
      <c r="CI118" s="230" t="str">
        <f t="shared" si="113"/>
        <v/>
      </c>
      <c r="CJ118" s="230" t="str">
        <f t="shared" si="114"/>
        <v/>
      </c>
      <c r="CK118" s="230" t="str">
        <f t="shared" si="115"/>
        <v/>
      </c>
      <c r="CL118" s="230" t="str">
        <f t="shared" si="116"/>
        <v/>
      </c>
      <c r="CM118" s="230" t="str">
        <f>IF(COUNTIFS($BR$10:$BR$259,$BR118,$E$10:$E$259,$E118)&lt;&gt;COUNTIFS($BR$10:$BR$259,$BR118,$E$10:$E$259,$E118,W$10:W$259,W118),CM$8&amp;" for this company in this year is inconsistent across funds, please update accordingly. "&amp;CHAR(10),IF(W118="","",IF(COUNTIF('Source Data (Hidden)'!$L$3:$L$6,W118)&lt;&gt;1,"Invalid input for Scope 1 Methodology - Please choose one of the options from the drop-down list in the corresponding column in the EDCI Data tab. " &amp; CHAR(10),"")))</f>
        <v/>
      </c>
      <c r="CN118" s="230" t="str">
        <f t="shared" si="117"/>
        <v/>
      </c>
      <c r="CO118" s="230" t="str">
        <f>IF(COUNTIFS($BR$10:$BR$259,$BR118,$E$10:$E$259,$E118)&lt;&gt;COUNTIFS($BR$10:$BR$259,$BR118,$E$10:$E$259,$E118,Y$10:Y$259,Y118),CO$8&amp;" for this company in this year is inconsistent across funds, please update accordingly. "&amp;CHAR(10),IF(Y118="","",IF(COUNTIF('Source Data (Hidden)'!$M$3:$M$5,Y118)&lt;&gt;1,"Invalid input for Scope 2 Methodology - Please choose one of the options from the drop-down list in the corresponding column in the EDCI Data tab. " &amp; CHAR(10),"")))</f>
        <v/>
      </c>
      <c r="CP118" s="230" t="str">
        <f t="shared" si="118"/>
        <v/>
      </c>
      <c r="CQ118" s="230" t="str">
        <f>IF(COUNTIFS($BR$10:$BR$259,$BR118,$E$10:$E$259,$E118)&lt;&gt;COUNTIFS($BR$10:$BR$259,$BR118,$E$10:$E$259,$E118,AA$10:AA$259,AA118),CQ$8&amp;" for this company in this year is inconsistent across funds, please update accordingly. "&amp;CHAR(10),IF(AA118="","",IF(COUNTIF('Source Data (Hidden)'!$N$3:$N$6,AA118)&lt;&gt;1,"Invalid input for Scope 3 Methodology - Please choose one of the options from the drop-down list in the corresponding column in the EDCI Data tab. " &amp; CHAR(10),"")))</f>
        <v/>
      </c>
      <c r="CR118" s="230" t="str">
        <f t="shared" si="119"/>
        <v/>
      </c>
      <c r="CS118" s="230" t="str">
        <f t="shared" si="120"/>
        <v/>
      </c>
      <c r="CT118" s="230" t="str">
        <f t="shared" si="121"/>
        <v/>
      </c>
      <c r="CU118" s="230" t="str">
        <f t="shared" si="122"/>
        <v/>
      </c>
      <c r="CV118" s="230" t="str">
        <f t="shared" si="123"/>
        <v/>
      </c>
      <c r="CW118" s="230" t="str">
        <f t="shared" si="124"/>
        <v/>
      </c>
      <c r="CX118" s="230" t="str">
        <f t="shared" si="125"/>
        <v/>
      </c>
      <c r="CY118" s="230" t="str">
        <f t="shared" si="126"/>
        <v/>
      </c>
      <c r="CZ118" s="230" t="str">
        <f t="shared" si="127"/>
        <v/>
      </c>
      <c r="DA118" s="230" t="str">
        <f t="shared" si="128"/>
        <v/>
      </c>
      <c r="DB118" s="230" t="str">
        <f t="shared" si="129"/>
        <v/>
      </c>
      <c r="DC118" s="230" t="str">
        <f t="shared" si="130"/>
        <v/>
      </c>
      <c r="DD118" s="230" t="str">
        <f t="shared" si="131"/>
        <v/>
      </c>
      <c r="DE118" s="230" t="str">
        <f t="shared" si="132"/>
        <v/>
      </c>
      <c r="DF118" s="230" t="str">
        <f t="shared" si="133"/>
        <v/>
      </c>
      <c r="DG118" s="230" t="str">
        <f t="shared" si="134"/>
        <v/>
      </c>
      <c r="DH118" s="283" t="str">
        <f t="shared" si="135"/>
        <v/>
      </c>
      <c r="DI118" s="230" t="str">
        <f t="shared" si="136"/>
        <v/>
      </c>
      <c r="DJ118" s="230" t="str">
        <f>IF(COUNTIFS($BR$10:$BR$259,$BR118,$E$10:$E$259,$E118)&lt;&gt;COUNTIFS($BR$10:$BR$259,$BR118,$E$10:$E$259,$E118,AT$10:AT$259,AT118),DJ$8&amp;" for this company in this year is inconsistent across funds, please update accordingly. "&amp;CHAR(10),IF(AT118="","",IF(COUNTIF('Source Data (Hidden)'!$O$3:$O$5,AT118)&lt;&gt;1,"Invalid input for 'Does this Portco have a decarbonization strategy/plan in place' - Please ensure that you have selected a valid response using the drop-down list available in the corresponding column in the EDCI Data tab. " &amp; CHAR(10),"")))</f>
        <v/>
      </c>
      <c r="DK118" s="230" t="str">
        <f>IF(COUNTIFS($BR$10:$BR$259,$BR118,$E$10:$E$259,$E118)&lt;&gt;COUNTIFS($BR$10:$BR$259,$BR118,$E$10:$E$259,$E118,AU$10:AU$259,AU118),DK$8&amp;" for this company in this year is inconsistent across funds, please update accordingly. "&amp;CHAR(10),IF(AU118="","",IF(COUNTIF('Source Data (Hidden)'!$P$3:$P$5,AU118)&lt;&gt;1,"Invalid input for 'Does the Portfolio Company have a short-term GHG emission reduction target' - Please ensure you have selected a valid response using the drop-down list available in the corresponding column in the EDCI Data tab. " &amp; CHAR(10),"")))</f>
        <v/>
      </c>
      <c r="DL118" s="230" t="str">
        <f>IF(COUNTIFS($BR$10:$BR$259,$BR118,$E$10:$E$259,$E118)&lt;&gt;COUNTIFS($BR$10:$BR$259,$BR118,$E$10:$E$259,$E118,AV$10:AV$259,AV118),DL$8&amp;" for this company in this year is inconsistent across funds, please update accordingly. "&amp;CHAR(10),IF(AV118="","",IF(COUNTIF('Source Data (Hidden)'!$Q$3:$Q$6,AV118)&lt;&gt;1,"Invalid input for 'Does the Portfolio Company have a long-term net zero goal' - Please ensure that you have selected a valid response using the drop-down list available in the corresponding column in the EDCI Data tab. " &amp; CHAR(10),"")))</f>
        <v/>
      </c>
      <c r="DM118" s="230" t="str">
        <f t="shared" si="137"/>
        <v/>
      </c>
      <c r="DN118" s="230" t="str">
        <f t="shared" si="138"/>
        <v/>
      </c>
      <c r="DO118" s="230" t="str">
        <f t="shared" si="139"/>
        <v/>
      </c>
      <c r="DP118" s="230"/>
      <c r="DQ118" s="230" t="str">
        <f t="shared" si="140"/>
        <v/>
      </c>
      <c r="DR118" s="230" t="str">
        <f t="shared" si="141"/>
        <v/>
      </c>
      <c r="DS118" s="230" t="str">
        <f t="shared" si="142"/>
        <v/>
      </c>
      <c r="DT118" s="230" t="str">
        <f t="shared" si="143"/>
        <v/>
      </c>
      <c r="DU118" s="230" t="str">
        <f t="shared" si="144"/>
        <v/>
      </c>
      <c r="DV118" s="230" t="str">
        <f t="shared" si="145"/>
        <v/>
      </c>
      <c r="DW118" s="230" t="str">
        <f t="shared" si="146"/>
        <v/>
      </c>
      <c r="DX118" s="230" t="str">
        <f t="shared" si="147"/>
        <v/>
      </c>
      <c r="DY118" s="230" t="str">
        <f t="shared" si="148"/>
        <v/>
      </c>
      <c r="DZ118" s="230" t="str">
        <f t="shared" si="149"/>
        <v/>
      </c>
      <c r="EA118" s="230" t="str">
        <f t="shared" si="150"/>
        <v/>
      </c>
      <c r="EB118" s="230" t="str">
        <f t="shared" si="151"/>
        <v/>
      </c>
      <c r="EC118" s="284" t="str">
        <f t="shared" si="152"/>
        <v/>
      </c>
      <c r="ED118" s="284" t="str">
        <f t="shared" si="153"/>
        <v/>
      </c>
      <c r="EE118" s="230" t="str">
        <f t="shared" si="154"/>
        <v/>
      </c>
      <c r="EF118" s="230" t="str">
        <f>IF(COUNTIFS($BR$10:$BR$259,$BR118,$E$10:$E$259,$E118)&lt;&gt;COUNTIFS($BR$10:$BR$259,$BR118,$E$10:$E$259,$E118,BP$10:BP$259,BP118),EF$8&amp;" for this company in this year is inconsistent across funds, please update accordingly. "&amp;CHAR(10),IF(AND(BP118="",BQ118=""),"",IF(OR(AND(BQ118&lt;&gt;"",BP118&lt;&gt;"",BP118&lt;&gt;"Y"),AND(BQ118&lt;&gt;"",BP118=""),COUNTIF('Source Data (Hidden)'!$S$3:$S$4,BP118)&lt;&gt;1),"Invalid input for 'Do you conduct an employee survey' - Please ensure the input is either Y or N or leave blank if data is not available. If you have reported a % response rate to employee survey then the input for this metric should be Y. " &amp; CHAR(10),"")))</f>
        <v/>
      </c>
      <c r="EG118" s="230" t="str">
        <f t="shared" si="155"/>
        <v/>
      </c>
    </row>
    <row r="119" spans="1:137" s="154" customFormat="1" ht="60" customHeight="1" x14ac:dyDescent="0.35">
      <c r="A119" s="153"/>
      <c r="B119" s="212" t="str">
        <f t="shared" ca="1" si="102"/>
        <v/>
      </c>
      <c r="C119" s="213" t="str">
        <f>IF('EDCI Data'!B119="","",'EDCI Data'!B119)</f>
        <v/>
      </c>
      <c r="D119" s="214" t="str">
        <f>IF('EDCI Data'!C119="","",'EDCI Data'!C119)</f>
        <v/>
      </c>
      <c r="E119" s="215" t="str">
        <f>IF('EDCI Data'!D119="","",'EDCI Data'!D119)</f>
        <v/>
      </c>
      <c r="F119" s="216" t="str">
        <f>IF('EDCI Data'!E119="","",'EDCI Data'!E119)</f>
        <v/>
      </c>
      <c r="G119" s="213" t="str">
        <f>IF('EDCI Data'!F119="","",'EDCI Data'!F119)</f>
        <v/>
      </c>
      <c r="H119" s="213" t="str">
        <f>IF('EDCI Data'!G119="","",'EDCI Data'!G119)</f>
        <v/>
      </c>
      <c r="I119" s="213" t="str">
        <f>IF('EDCI Data'!H119="","",'EDCI Data'!H119)</f>
        <v/>
      </c>
      <c r="J119" s="213" t="str">
        <f>IF('EDCI Data'!I119="","",'EDCI Data'!I119)</f>
        <v/>
      </c>
      <c r="K119" s="213" t="str">
        <f>IF('EDCI Data'!J119="","",'EDCI Data'!J119)</f>
        <v/>
      </c>
      <c r="L119" s="213" t="str">
        <f>IF('EDCI Data'!K119="","",'EDCI Data'!K119)</f>
        <v/>
      </c>
      <c r="M119" s="217" t="str">
        <f>IF('EDCI Data'!L119="","",'EDCI Data'!L119)</f>
        <v/>
      </c>
      <c r="N119" s="217" t="str">
        <f>IF('EDCI Data'!M119="","",'EDCI Data'!M119)</f>
        <v/>
      </c>
      <c r="O119" s="213" t="str">
        <f>IF('EDCI Data'!N119="","",'EDCI Data'!N119)</f>
        <v/>
      </c>
      <c r="P119" s="213" t="str">
        <f>IF('EDCI Data'!O119="","",'EDCI Data'!O119)</f>
        <v/>
      </c>
      <c r="Q119" s="213" t="str">
        <f>IF('EDCI Data'!P119="","",'EDCI Data'!P119)</f>
        <v/>
      </c>
      <c r="R119" s="213" t="str">
        <f>IF('EDCI Data'!Q119="","",'EDCI Data'!Q119)</f>
        <v/>
      </c>
      <c r="S119" s="218" t="str">
        <f>IF('EDCI Data'!R119="","",'EDCI Data'!R119)</f>
        <v/>
      </c>
      <c r="T119" s="219" t="str">
        <f>IF('EDCI Data'!S119="","",'EDCI Data'!S119)</f>
        <v/>
      </c>
      <c r="U119" s="219" t="str">
        <f>IF('EDCI Data'!T119="","",'EDCI Data'!T119)</f>
        <v/>
      </c>
      <c r="V119" s="220" t="str">
        <f>IF('EDCI Data'!U119="","",'EDCI Data'!U119)</f>
        <v/>
      </c>
      <c r="W119" s="213" t="str">
        <f>IF('EDCI Data'!V119="","",'EDCI Data'!V119)</f>
        <v/>
      </c>
      <c r="X119" s="220" t="str">
        <f>IF('EDCI Data'!W119="","",'EDCI Data'!W119)</f>
        <v/>
      </c>
      <c r="Y119" s="213" t="str">
        <f>IF('EDCI Data'!X119="","",'EDCI Data'!X119)</f>
        <v/>
      </c>
      <c r="Z119" s="220" t="str">
        <f>IF('EDCI Data'!Y119="","",'EDCI Data'!Y119)</f>
        <v/>
      </c>
      <c r="AA119" s="213" t="str">
        <f>IF('EDCI Data'!Z119="","",'EDCI Data'!Z119)</f>
        <v/>
      </c>
      <c r="AB119" s="213" t="str">
        <f>IF('EDCI Data'!AA119="","",'EDCI Data'!AA119)</f>
        <v/>
      </c>
      <c r="AC119" s="213" t="str">
        <f>IF('EDCI Data'!AB119="","",'EDCI Data'!AB119)</f>
        <v/>
      </c>
      <c r="AD119" s="213" t="str">
        <f>IF('EDCI Data'!AC119="","",'EDCI Data'!AC119)</f>
        <v/>
      </c>
      <c r="AE119" s="213" t="str">
        <f>IF('EDCI Data'!AD119="","",'EDCI Data'!AD119)</f>
        <v/>
      </c>
      <c r="AF119" s="213" t="str">
        <f>IF('EDCI Data'!AE119="","",'EDCI Data'!AE119)</f>
        <v/>
      </c>
      <c r="AG119" s="213" t="str">
        <f>IF('EDCI Data'!AF119="","",'EDCI Data'!AF119)</f>
        <v/>
      </c>
      <c r="AH119" s="213" t="str">
        <f>IF('EDCI Data'!AG119="","",'EDCI Data'!AG119)</f>
        <v/>
      </c>
      <c r="AI119" s="213" t="str">
        <f>IF('EDCI Data'!AH119="","",'EDCI Data'!AH119)</f>
        <v/>
      </c>
      <c r="AJ119" s="213" t="str">
        <f>IF('EDCI Data'!AI119="","",'EDCI Data'!AI119)</f>
        <v/>
      </c>
      <c r="AK119" s="213" t="str">
        <f>IF('EDCI Data'!AJ119="","",'EDCI Data'!AJ119)</f>
        <v/>
      </c>
      <c r="AL119" s="213" t="str">
        <f>IF('EDCI Data'!AK119="","",'EDCI Data'!AK119)</f>
        <v/>
      </c>
      <c r="AM119" s="213" t="str">
        <f>IF('EDCI Data'!AL119="","",'EDCI Data'!AL119)</f>
        <v/>
      </c>
      <c r="AN119" s="213" t="str">
        <f>IF('EDCI Data'!AM119="","",'EDCI Data'!AM119)</f>
        <v/>
      </c>
      <c r="AO119" s="213" t="str">
        <f>IF('EDCI Data'!AN119="","",'EDCI Data'!AN119)</f>
        <v/>
      </c>
      <c r="AP119" s="213" t="str">
        <f>IF('EDCI Data'!AO119="","",'EDCI Data'!AO119)</f>
        <v/>
      </c>
      <c r="AQ119" s="213" t="str">
        <f>IF('EDCI Data'!AP119="","",'EDCI Data'!AP119)</f>
        <v/>
      </c>
      <c r="AR119" s="213" t="str">
        <f>IF('EDCI Data'!AQ119="","",'EDCI Data'!AQ119)</f>
        <v/>
      </c>
      <c r="AS119" s="213" t="str">
        <f>IF('EDCI Data'!AR119="","",'EDCI Data'!AR119)</f>
        <v/>
      </c>
      <c r="AT119" s="213" t="str">
        <f>IF('EDCI Data'!AS119="","",'EDCI Data'!AS119)</f>
        <v/>
      </c>
      <c r="AU119" s="213" t="str">
        <f>IF('EDCI Data'!AT119="","",'EDCI Data'!AT119)</f>
        <v/>
      </c>
      <c r="AV119" s="213" t="str">
        <f>IF('EDCI Data'!AU119="","",'EDCI Data'!AU119)</f>
        <v/>
      </c>
      <c r="AW119" s="213" t="str">
        <f>IF('EDCI Data'!AV119="","",'EDCI Data'!AV119)</f>
        <v/>
      </c>
      <c r="AX119" s="221" t="str">
        <f>IF('EDCI Data'!AW119="","",'EDCI Data'!AW119)</f>
        <v/>
      </c>
      <c r="AY119" s="221" t="str">
        <f>IF('EDCI Data'!AX119="","",'EDCI Data'!AX119)</f>
        <v/>
      </c>
      <c r="AZ119" s="222" t="str">
        <f t="shared" si="103"/>
        <v/>
      </c>
      <c r="BA119" s="223" t="str">
        <f>IF('EDCI Data'!AY119="","",'EDCI Data'!AY119)</f>
        <v/>
      </c>
      <c r="BB119" s="223" t="str">
        <f>IF('EDCI Data'!AZ119="","",'EDCI Data'!AZ119)</f>
        <v/>
      </c>
      <c r="BC119" s="223" t="str">
        <f>IF('EDCI Data'!BA119="","",'EDCI Data'!BA119)</f>
        <v/>
      </c>
      <c r="BD119" s="223" t="str">
        <f>IF('EDCI Data'!BB119="","",'EDCI Data'!BB119)</f>
        <v/>
      </c>
      <c r="BE119" s="223" t="str">
        <f>IF('EDCI Data'!BC119="","",'EDCI Data'!BC119)</f>
        <v/>
      </c>
      <c r="BF119" s="223" t="str">
        <f>IF('EDCI Data'!BD119="","",'EDCI Data'!BD119)</f>
        <v/>
      </c>
      <c r="BG119" s="223" t="str">
        <f>IF('EDCI Data'!BE119="","",'EDCI Data'!BE119)</f>
        <v/>
      </c>
      <c r="BH119" s="223" t="str">
        <f>IF('EDCI Data'!BF119="","",'EDCI Data'!BF119)</f>
        <v/>
      </c>
      <c r="BI119" s="224" t="str">
        <f>IF('EDCI Data'!BG119="","",'EDCI Data'!BG119)</f>
        <v/>
      </c>
      <c r="BJ119" s="225" t="str">
        <f>IF('EDCI Data'!S119="","",'EDCI Data'!S119)</f>
        <v/>
      </c>
      <c r="BK119" s="225" t="str">
        <f>IF('EDCI Data'!T119="","",'EDCI Data'!T119)</f>
        <v/>
      </c>
      <c r="BL119" s="224" t="str">
        <f>IF('EDCI Data'!BJ119="","",'EDCI Data'!BJ119)</f>
        <v/>
      </c>
      <c r="BM119" s="226" t="str">
        <f>IF('EDCI Data'!BK119="","",'EDCI Data'!BK119)</f>
        <v/>
      </c>
      <c r="BN119" s="226" t="str">
        <f>IF('EDCI Data'!BL119="","",'EDCI Data'!BL119)</f>
        <v/>
      </c>
      <c r="BO119" s="227" t="str">
        <f>IF('EDCI Data'!BM119="","",'EDCI Data'!BM119)</f>
        <v/>
      </c>
      <c r="BP119" s="228" t="str">
        <f>IF('EDCI Data'!BN119="","",'EDCI Data'!BN119)</f>
        <v/>
      </c>
      <c r="BQ119" s="229" t="str">
        <f>IF('EDCI Data'!BO119="","",'EDCI Data'!BO119)</f>
        <v/>
      </c>
      <c r="BR119" s="230" t="str">
        <f t="shared" si="104"/>
        <v/>
      </c>
      <c r="BS119" s="230" t="str">
        <f t="shared" si="105"/>
        <v/>
      </c>
      <c r="BT119" s="230" t="str">
        <f t="shared" si="106"/>
        <v/>
      </c>
      <c r="BU119" s="230" t="str">
        <f t="shared" si="107"/>
        <v/>
      </c>
      <c r="BV119" s="230" t="str">
        <f t="shared" si="108"/>
        <v/>
      </c>
      <c r="BW119" s="230" t="str">
        <f>IF(COUNTIFS($BR$10:$BR$259,$BR119,$E$10:$E$259,$E119)&lt;&gt;COUNTIFS($BR$10:$BR$259,$BR119,$E$10:$E$259,$E119,G$10:G$259,G119),BW$8&amp;" for this company in this year is inconsistent across funds, please update accordingly. "&amp;CHAR(10),IF(G119="","",IF(IFERROR(OR(INT(G119)&lt;&gt;G119,ISTEXT(G119),G119&gt;'Source Data (Hidden)'!$T$3),TRUE),"Invalid year of initial investment - Please ensure that the input is a year (not a date) and is not future dated. "&amp;CHAR(10),"")))</f>
        <v/>
      </c>
      <c r="BX119" s="230"/>
      <c r="BY119" s="230" t="str">
        <f>IF(COUNTIFS($BR$10:$BR$259,$BR119,$E$10:$E$259,$E119)&lt;&gt;COUNTIFS($BR$10:$BR$259,$BR119,$E$10:$E$259,$E119,I$10:I$259,I119),BY$8&amp;" for this company in this year is inconsistent across funds, please update accordingly. "&amp;CHAR(10),IF(I119="","",IF(COUNTIF('Source Data (Hidden)'!$A$3:$B$255,I119)=0,"Invalid country of domicile - Please enter a valid input using the drop-down in the 'Country of domicile' column in the EDCI Data tab. "&amp;CHAR(10),"")))</f>
        <v/>
      </c>
      <c r="BZ119" s="230" t="str">
        <f>IF(COUNTIFS($BR$10:$BR$259,$BR119,$E$10:$E$259,$E119)&lt;&gt;COUNTIFS($BR$10:$BR$259,$BR119,$E$10:$E$259,$E119,J$10:J$259,J119),BZ$8&amp;" for this company in this year is inconsistent across funds, please update accordingly. "&amp;CHAR(10),IF(J119="","",IF(COUNTIF('Source Data (Hidden)'!$A$3:$B$255,J119)=0,"Invalid primary country of operations - Please enter a valid input using the drop-down in the 'Primary country of operations' column in the EDCI Data tab and ensure that you have narrowed this down to 1 primary country of operations. "&amp;CHAR(10),"")))</f>
        <v/>
      </c>
      <c r="CA119" s="230" t="str">
        <f>IF(COUNTIFS($BR$10:$BR$259,$BR119,$E$10:$E$259,$E119)&lt;&gt;COUNTIFS($BR$10:$BR$259,$BR119,$E$10:$E$259,$E119,K$10:K$259,K119),CA$8&amp;" for this company in this year is inconsistent across funds, please update accordingly. "&amp;CHAR(10),IF(K119="","",IF(COUNTIF('Source Data (Hidden)'!$C$3:$C$4,K119)&lt;&gt;1,"Invalid company structure - Please classify the portfolio company as either 'Private' or 'Public'. "&amp;CHAR(10),"")))</f>
        <v/>
      </c>
      <c r="CB119" s="230" t="str">
        <f>IF(COUNTIFS($BR$10:$BR$259,$BR119,$E$10:$E$259,$E119)&lt;&gt;COUNTIFS($BR$10:$BR$259,$BR119,$E$10:$E$259,$E119,L$10:L$259,L119),CB$8&amp;" for this company in this year is inconsistent across funds, please update accordingly. "&amp;CHAR(10),IF(L119="","",IF(COUNTIF('Source Data (Hidden)'!$D$3:$D$5,L119)&lt;&gt;1,"Invalid growth stage of company - Please describe the growth stage of the company as either 'Venture', 'Growth' or 'Buyout'. " &amp; CHAR(10),"")))</f>
        <v/>
      </c>
      <c r="CC119" s="230" t="str">
        <f t="shared" si="109"/>
        <v/>
      </c>
      <c r="CD119" s="283" t="str">
        <f t="shared" si="110"/>
        <v/>
      </c>
      <c r="CE119" s="230" t="str">
        <f>IF(COUNTIFS($BR$10:$BR$259,$BR119,$E$10:$E$259,$E119)&lt;&gt;COUNTIFS($BR$10:$BR$259,$BR119,$E$10:$E$259,$E119,O$10:O$259,O119),CE$8&amp;" for this company in this year is inconsistent across funds, please update accordingly. "&amp;CHAR(10),IF(O119="","",IF(COUNTIF('Source Data (Hidden)'!$G$3:$G$13,O119)&lt;&gt;1,"Invalid sector of operations SICS name - Please ensure that you have selected a valid sector of operations using the drop-down list available in the corresponding column in the EDCI Data tab. " &amp; CHAR(10),"")))</f>
        <v/>
      </c>
      <c r="CF119" s="230" t="str">
        <f t="shared" ca="1" si="111"/>
        <v/>
      </c>
      <c r="CG119" s="230" t="str">
        <f t="shared" ca="1" si="112"/>
        <v/>
      </c>
      <c r="CH119" s="230" t="str">
        <f>IF(COUNTIFS($BR$10:$BR$259,$BR119,$E$10:$E$259,$E119)&lt;&gt;COUNTIFS($BR$10:$BR$259,$BR119,$E$10:$E$259,$E119,R$10:R$259,R119),CH$8&amp;" for this company in this year is inconsistent across funds, please update accordingly. "&amp;CHAR(10),IF(R119="","",IF(COUNTIF('Source Data (Hidden)'!$F$3:$F$183,R119)&lt;&gt;1,"Invalid currency input - Please ensure that the currency entered is a monetary unit described using three letter code (ISO 4217 code). " &amp; CHAR(10),"")))</f>
        <v/>
      </c>
      <c r="CI119" s="230" t="str">
        <f t="shared" si="113"/>
        <v/>
      </c>
      <c r="CJ119" s="230" t="str">
        <f t="shared" si="114"/>
        <v/>
      </c>
      <c r="CK119" s="230" t="str">
        <f t="shared" si="115"/>
        <v/>
      </c>
      <c r="CL119" s="230" t="str">
        <f t="shared" si="116"/>
        <v/>
      </c>
      <c r="CM119" s="230" t="str">
        <f>IF(COUNTIFS($BR$10:$BR$259,$BR119,$E$10:$E$259,$E119)&lt;&gt;COUNTIFS($BR$10:$BR$259,$BR119,$E$10:$E$259,$E119,W$10:W$259,W119),CM$8&amp;" for this company in this year is inconsistent across funds, please update accordingly. "&amp;CHAR(10),IF(W119="","",IF(COUNTIF('Source Data (Hidden)'!$L$3:$L$6,W119)&lt;&gt;1,"Invalid input for Scope 1 Methodology - Please choose one of the options from the drop-down list in the corresponding column in the EDCI Data tab. " &amp; CHAR(10),"")))</f>
        <v/>
      </c>
      <c r="CN119" s="230" t="str">
        <f t="shared" si="117"/>
        <v/>
      </c>
      <c r="CO119" s="230" t="str">
        <f>IF(COUNTIFS($BR$10:$BR$259,$BR119,$E$10:$E$259,$E119)&lt;&gt;COUNTIFS($BR$10:$BR$259,$BR119,$E$10:$E$259,$E119,Y$10:Y$259,Y119),CO$8&amp;" for this company in this year is inconsistent across funds, please update accordingly. "&amp;CHAR(10),IF(Y119="","",IF(COUNTIF('Source Data (Hidden)'!$M$3:$M$5,Y119)&lt;&gt;1,"Invalid input for Scope 2 Methodology - Please choose one of the options from the drop-down list in the corresponding column in the EDCI Data tab. " &amp; CHAR(10),"")))</f>
        <v/>
      </c>
      <c r="CP119" s="230" t="str">
        <f t="shared" si="118"/>
        <v/>
      </c>
      <c r="CQ119" s="230" t="str">
        <f>IF(COUNTIFS($BR$10:$BR$259,$BR119,$E$10:$E$259,$E119)&lt;&gt;COUNTIFS($BR$10:$BR$259,$BR119,$E$10:$E$259,$E119,AA$10:AA$259,AA119),CQ$8&amp;" for this company in this year is inconsistent across funds, please update accordingly. "&amp;CHAR(10),IF(AA119="","",IF(COUNTIF('Source Data (Hidden)'!$N$3:$N$6,AA119)&lt;&gt;1,"Invalid input for Scope 3 Methodology - Please choose one of the options from the drop-down list in the corresponding column in the EDCI Data tab. " &amp; CHAR(10),"")))</f>
        <v/>
      </c>
      <c r="CR119" s="230" t="str">
        <f t="shared" si="119"/>
        <v/>
      </c>
      <c r="CS119" s="230" t="str">
        <f t="shared" si="120"/>
        <v/>
      </c>
      <c r="CT119" s="230" t="str">
        <f t="shared" si="121"/>
        <v/>
      </c>
      <c r="CU119" s="230" t="str">
        <f t="shared" si="122"/>
        <v/>
      </c>
      <c r="CV119" s="230" t="str">
        <f t="shared" si="123"/>
        <v/>
      </c>
      <c r="CW119" s="230" t="str">
        <f t="shared" si="124"/>
        <v/>
      </c>
      <c r="CX119" s="230" t="str">
        <f t="shared" si="125"/>
        <v/>
      </c>
      <c r="CY119" s="230" t="str">
        <f t="shared" si="126"/>
        <v/>
      </c>
      <c r="CZ119" s="230" t="str">
        <f t="shared" si="127"/>
        <v/>
      </c>
      <c r="DA119" s="230" t="str">
        <f t="shared" si="128"/>
        <v/>
      </c>
      <c r="DB119" s="230" t="str">
        <f t="shared" si="129"/>
        <v/>
      </c>
      <c r="DC119" s="230" t="str">
        <f t="shared" si="130"/>
        <v/>
      </c>
      <c r="DD119" s="230" t="str">
        <f t="shared" si="131"/>
        <v/>
      </c>
      <c r="DE119" s="230" t="str">
        <f t="shared" si="132"/>
        <v/>
      </c>
      <c r="DF119" s="230" t="str">
        <f t="shared" si="133"/>
        <v/>
      </c>
      <c r="DG119" s="230" t="str">
        <f t="shared" si="134"/>
        <v/>
      </c>
      <c r="DH119" s="283" t="str">
        <f t="shared" si="135"/>
        <v/>
      </c>
      <c r="DI119" s="230" t="str">
        <f t="shared" si="136"/>
        <v/>
      </c>
      <c r="DJ119" s="230" t="str">
        <f>IF(COUNTIFS($BR$10:$BR$259,$BR119,$E$10:$E$259,$E119)&lt;&gt;COUNTIFS($BR$10:$BR$259,$BR119,$E$10:$E$259,$E119,AT$10:AT$259,AT119),DJ$8&amp;" for this company in this year is inconsistent across funds, please update accordingly. "&amp;CHAR(10),IF(AT119="","",IF(COUNTIF('Source Data (Hidden)'!$O$3:$O$5,AT119)&lt;&gt;1,"Invalid input for 'Does this Portco have a decarbonization strategy/plan in place' - Please ensure that you have selected a valid response using the drop-down list available in the corresponding column in the EDCI Data tab. " &amp; CHAR(10),"")))</f>
        <v/>
      </c>
      <c r="DK119" s="230" t="str">
        <f>IF(COUNTIFS($BR$10:$BR$259,$BR119,$E$10:$E$259,$E119)&lt;&gt;COUNTIFS($BR$10:$BR$259,$BR119,$E$10:$E$259,$E119,AU$10:AU$259,AU119),DK$8&amp;" for this company in this year is inconsistent across funds, please update accordingly. "&amp;CHAR(10),IF(AU119="","",IF(COUNTIF('Source Data (Hidden)'!$P$3:$P$5,AU119)&lt;&gt;1,"Invalid input for 'Does the Portfolio Company have a short-term GHG emission reduction target' - Please ensure you have selected a valid response using the drop-down list available in the corresponding column in the EDCI Data tab. " &amp; CHAR(10),"")))</f>
        <v/>
      </c>
      <c r="DL119" s="230" t="str">
        <f>IF(COUNTIFS($BR$10:$BR$259,$BR119,$E$10:$E$259,$E119)&lt;&gt;COUNTIFS($BR$10:$BR$259,$BR119,$E$10:$E$259,$E119,AV$10:AV$259,AV119),DL$8&amp;" for this company in this year is inconsistent across funds, please update accordingly. "&amp;CHAR(10),IF(AV119="","",IF(COUNTIF('Source Data (Hidden)'!$Q$3:$Q$6,AV119)&lt;&gt;1,"Invalid input for 'Does the Portfolio Company have a long-term net zero goal' - Please ensure that you have selected a valid response using the drop-down list available in the corresponding column in the EDCI Data tab. " &amp; CHAR(10),"")))</f>
        <v/>
      </c>
      <c r="DM119" s="230" t="str">
        <f t="shared" si="137"/>
        <v/>
      </c>
      <c r="DN119" s="230" t="str">
        <f t="shared" si="138"/>
        <v/>
      </c>
      <c r="DO119" s="230" t="str">
        <f t="shared" si="139"/>
        <v/>
      </c>
      <c r="DP119" s="230"/>
      <c r="DQ119" s="230" t="str">
        <f t="shared" si="140"/>
        <v/>
      </c>
      <c r="DR119" s="230" t="str">
        <f t="shared" si="141"/>
        <v/>
      </c>
      <c r="DS119" s="230" t="str">
        <f t="shared" si="142"/>
        <v/>
      </c>
      <c r="DT119" s="230" t="str">
        <f t="shared" si="143"/>
        <v/>
      </c>
      <c r="DU119" s="230" t="str">
        <f t="shared" si="144"/>
        <v/>
      </c>
      <c r="DV119" s="230" t="str">
        <f t="shared" si="145"/>
        <v/>
      </c>
      <c r="DW119" s="230" t="str">
        <f t="shared" si="146"/>
        <v/>
      </c>
      <c r="DX119" s="230" t="str">
        <f t="shared" si="147"/>
        <v/>
      </c>
      <c r="DY119" s="230" t="str">
        <f t="shared" si="148"/>
        <v/>
      </c>
      <c r="DZ119" s="230" t="str">
        <f t="shared" si="149"/>
        <v/>
      </c>
      <c r="EA119" s="230" t="str">
        <f t="shared" si="150"/>
        <v/>
      </c>
      <c r="EB119" s="230" t="str">
        <f t="shared" si="151"/>
        <v/>
      </c>
      <c r="EC119" s="284" t="str">
        <f t="shared" si="152"/>
        <v/>
      </c>
      <c r="ED119" s="284" t="str">
        <f t="shared" si="153"/>
        <v/>
      </c>
      <c r="EE119" s="230" t="str">
        <f t="shared" si="154"/>
        <v/>
      </c>
      <c r="EF119" s="230" t="str">
        <f>IF(COUNTIFS($BR$10:$BR$259,$BR119,$E$10:$E$259,$E119)&lt;&gt;COUNTIFS($BR$10:$BR$259,$BR119,$E$10:$E$259,$E119,BP$10:BP$259,BP119),EF$8&amp;" for this company in this year is inconsistent across funds, please update accordingly. "&amp;CHAR(10),IF(AND(BP119="",BQ119=""),"",IF(OR(AND(BQ119&lt;&gt;"",BP119&lt;&gt;"",BP119&lt;&gt;"Y"),AND(BQ119&lt;&gt;"",BP119=""),COUNTIF('Source Data (Hidden)'!$S$3:$S$4,BP119)&lt;&gt;1),"Invalid input for 'Do you conduct an employee survey' - Please ensure the input is either Y or N or leave blank if data is not available. If you have reported a % response rate to employee survey then the input for this metric should be Y. " &amp; CHAR(10),"")))</f>
        <v/>
      </c>
      <c r="EG119" s="230" t="str">
        <f t="shared" si="155"/>
        <v/>
      </c>
    </row>
    <row r="120" spans="1:137" s="154" customFormat="1" ht="60" customHeight="1" x14ac:dyDescent="0.35">
      <c r="A120" s="153"/>
      <c r="B120" s="212" t="str">
        <f t="shared" ca="1" si="102"/>
        <v/>
      </c>
      <c r="C120" s="213" t="str">
        <f>IF('EDCI Data'!B120="","",'EDCI Data'!B120)</f>
        <v/>
      </c>
      <c r="D120" s="214" t="str">
        <f>IF('EDCI Data'!C120="","",'EDCI Data'!C120)</f>
        <v/>
      </c>
      <c r="E120" s="215" t="str">
        <f>IF('EDCI Data'!D120="","",'EDCI Data'!D120)</f>
        <v/>
      </c>
      <c r="F120" s="216" t="str">
        <f>IF('EDCI Data'!E120="","",'EDCI Data'!E120)</f>
        <v/>
      </c>
      <c r="G120" s="213" t="str">
        <f>IF('EDCI Data'!F120="","",'EDCI Data'!F120)</f>
        <v/>
      </c>
      <c r="H120" s="213" t="str">
        <f>IF('EDCI Data'!G120="","",'EDCI Data'!G120)</f>
        <v/>
      </c>
      <c r="I120" s="213" t="str">
        <f>IF('EDCI Data'!H120="","",'EDCI Data'!H120)</f>
        <v/>
      </c>
      <c r="J120" s="213" t="str">
        <f>IF('EDCI Data'!I120="","",'EDCI Data'!I120)</f>
        <v/>
      </c>
      <c r="K120" s="213" t="str">
        <f>IF('EDCI Data'!J120="","",'EDCI Data'!J120)</f>
        <v/>
      </c>
      <c r="L120" s="213" t="str">
        <f>IF('EDCI Data'!K120="","",'EDCI Data'!K120)</f>
        <v/>
      </c>
      <c r="M120" s="217" t="str">
        <f>IF('EDCI Data'!L120="","",'EDCI Data'!L120)</f>
        <v/>
      </c>
      <c r="N120" s="217" t="str">
        <f>IF('EDCI Data'!M120="","",'EDCI Data'!M120)</f>
        <v/>
      </c>
      <c r="O120" s="213" t="str">
        <f>IF('EDCI Data'!N120="","",'EDCI Data'!N120)</f>
        <v/>
      </c>
      <c r="P120" s="213" t="str">
        <f>IF('EDCI Data'!O120="","",'EDCI Data'!O120)</f>
        <v/>
      </c>
      <c r="Q120" s="213" t="str">
        <f>IF('EDCI Data'!P120="","",'EDCI Data'!P120)</f>
        <v/>
      </c>
      <c r="R120" s="213" t="str">
        <f>IF('EDCI Data'!Q120="","",'EDCI Data'!Q120)</f>
        <v/>
      </c>
      <c r="S120" s="218" t="str">
        <f>IF('EDCI Data'!R120="","",'EDCI Data'!R120)</f>
        <v/>
      </c>
      <c r="T120" s="219" t="str">
        <f>IF('EDCI Data'!S120="","",'EDCI Data'!S120)</f>
        <v/>
      </c>
      <c r="U120" s="219" t="str">
        <f>IF('EDCI Data'!T120="","",'EDCI Data'!T120)</f>
        <v/>
      </c>
      <c r="V120" s="220" t="str">
        <f>IF('EDCI Data'!U120="","",'EDCI Data'!U120)</f>
        <v/>
      </c>
      <c r="W120" s="213" t="str">
        <f>IF('EDCI Data'!V120="","",'EDCI Data'!V120)</f>
        <v/>
      </c>
      <c r="X120" s="220" t="str">
        <f>IF('EDCI Data'!W120="","",'EDCI Data'!W120)</f>
        <v/>
      </c>
      <c r="Y120" s="213" t="str">
        <f>IF('EDCI Data'!X120="","",'EDCI Data'!X120)</f>
        <v/>
      </c>
      <c r="Z120" s="220" t="str">
        <f>IF('EDCI Data'!Y120="","",'EDCI Data'!Y120)</f>
        <v/>
      </c>
      <c r="AA120" s="213" t="str">
        <f>IF('EDCI Data'!Z120="","",'EDCI Data'!Z120)</f>
        <v/>
      </c>
      <c r="AB120" s="213" t="str">
        <f>IF('EDCI Data'!AA120="","",'EDCI Data'!AA120)</f>
        <v/>
      </c>
      <c r="AC120" s="213" t="str">
        <f>IF('EDCI Data'!AB120="","",'EDCI Data'!AB120)</f>
        <v/>
      </c>
      <c r="AD120" s="213" t="str">
        <f>IF('EDCI Data'!AC120="","",'EDCI Data'!AC120)</f>
        <v/>
      </c>
      <c r="AE120" s="213" t="str">
        <f>IF('EDCI Data'!AD120="","",'EDCI Data'!AD120)</f>
        <v/>
      </c>
      <c r="AF120" s="213" t="str">
        <f>IF('EDCI Data'!AE120="","",'EDCI Data'!AE120)</f>
        <v/>
      </c>
      <c r="AG120" s="213" t="str">
        <f>IF('EDCI Data'!AF120="","",'EDCI Data'!AF120)</f>
        <v/>
      </c>
      <c r="AH120" s="213" t="str">
        <f>IF('EDCI Data'!AG120="","",'EDCI Data'!AG120)</f>
        <v/>
      </c>
      <c r="AI120" s="213" t="str">
        <f>IF('EDCI Data'!AH120="","",'EDCI Data'!AH120)</f>
        <v/>
      </c>
      <c r="AJ120" s="213" t="str">
        <f>IF('EDCI Data'!AI120="","",'EDCI Data'!AI120)</f>
        <v/>
      </c>
      <c r="AK120" s="213" t="str">
        <f>IF('EDCI Data'!AJ120="","",'EDCI Data'!AJ120)</f>
        <v/>
      </c>
      <c r="AL120" s="213" t="str">
        <f>IF('EDCI Data'!AK120="","",'EDCI Data'!AK120)</f>
        <v/>
      </c>
      <c r="AM120" s="213" t="str">
        <f>IF('EDCI Data'!AL120="","",'EDCI Data'!AL120)</f>
        <v/>
      </c>
      <c r="AN120" s="213" t="str">
        <f>IF('EDCI Data'!AM120="","",'EDCI Data'!AM120)</f>
        <v/>
      </c>
      <c r="AO120" s="213" t="str">
        <f>IF('EDCI Data'!AN120="","",'EDCI Data'!AN120)</f>
        <v/>
      </c>
      <c r="AP120" s="213" t="str">
        <f>IF('EDCI Data'!AO120="","",'EDCI Data'!AO120)</f>
        <v/>
      </c>
      <c r="AQ120" s="213" t="str">
        <f>IF('EDCI Data'!AP120="","",'EDCI Data'!AP120)</f>
        <v/>
      </c>
      <c r="AR120" s="213" t="str">
        <f>IF('EDCI Data'!AQ120="","",'EDCI Data'!AQ120)</f>
        <v/>
      </c>
      <c r="AS120" s="213" t="str">
        <f>IF('EDCI Data'!AR120="","",'EDCI Data'!AR120)</f>
        <v/>
      </c>
      <c r="AT120" s="213" t="str">
        <f>IF('EDCI Data'!AS120="","",'EDCI Data'!AS120)</f>
        <v/>
      </c>
      <c r="AU120" s="213" t="str">
        <f>IF('EDCI Data'!AT120="","",'EDCI Data'!AT120)</f>
        <v/>
      </c>
      <c r="AV120" s="213" t="str">
        <f>IF('EDCI Data'!AU120="","",'EDCI Data'!AU120)</f>
        <v/>
      </c>
      <c r="AW120" s="213" t="str">
        <f>IF('EDCI Data'!AV120="","",'EDCI Data'!AV120)</f>
        <v/>
      </c>
      <c r="AX120" s="221" t="str">
        <f>IF('EDCI Data'!AW120="","",'EDCI Data'!AW120)</f>
        <v/>
      </c>
      <c r="AY120" s="221" t="str">
        <f>IF('EDCI Data'!AX120="","",'EDCI Data'!AX120)</f>
        <v/>
      </c>
      <c r="AZ120" s="222" t="str">
        <f t="shared" si="103"/>
        <v/>
      </c>
      <c r="BA120" s="223" t="str">
        <f>IF('EDCI Data'!AY120="","",'EDCI Data'!AY120)</f>
        <v/>
      </c>
      <c r="BB120" s="223" t="str">
        <f>IF('EDCI Data'!AZ120="","",'EDCI Data'!AZ120)</f>
        <v/>
      </c>
      <c r="BC120" s="223" t="str">
        <f>IF('EDCI Data'!BA120="","",'EDCI Data'!BA120)</f>
        <v/>
      </c>
      <c r="BD120" s="223" t="str">
        <f>IF('EDCI Data'!BB120="","",'EDCI Data'!BB120)</f>
        <v/>
      </c>
      <c r="BE120" s="223" t="str">
        <f>IF('EDCI Data'!BC120="","",'EDCI Data'!BC120)</f>
        <v/>
      </c>
      <c r="BF120" s="223" t="str">
        <f>IF('EDCI Data'!BD120="","",'EDCI Data'!BD120)</f>
        <v/>
      </c>
      <c r="BG120" s="223" t="str">
        <f>IF('EDCI Data'!BE120="","",'EDCI Data'!BE120)</f>
        <v/>
      </c>
      <c r="BH120" s="223" t="str">
        <f>IF('EDCI Data'!BF120="","",'EDCI Data'!BF120)</f>
        <v/>
      </c>
      <c r="BI120" s="224" t="str">
        <f>IF('EDCI Data'!BG120="","",'EDCI Data'!BG120)</f>
        <v/>
      </c>
      <c r="BJ120" s="225" t="str">
        <f>IF('EDCI Data'!S120="","",'EDCI Data'!S120)</f>
        <v/>
      </c>
      <c r="BK120" s="225" t="str">
        <f>IF('EDCI Data'!T120="","",'EDCI Data'!T120)</f>
        <v/>
      </c>
      <c r="BL120" s="224" t="str">
        <f>IF('EDCI Data'!BJ120="","",'EDCI Data'!BJ120)</f>
        <v/>
      </c>
      <c r="BM120" s="226" t="str">
        <f>IF('EDCI Data'!BK120="","",'EDCI Data'!BK120)</f>
        <v/>
      </c>
      <c r="BN120" s="226" t="str">
        <f>IF('EDCI Data'!BL120="","",'EDCI Data'!BL120)</f>
        <v/>
      </c>
      <c r="BO120" s="227" t="str">
        <f>IF('EDCI Data'!BM120="","",'EDCI Data'!BM120)</f>
        <v/>
      </c>
      <c r="BP120" s="228" t="str">
        <f>IF('EDCI Data'!BN120="","",'EDCI Data'!BN120)</f>
        <v/>
      </c>
      <c r="BQ120" s="229" t="str">
        <f>IF('EDCI Data'!BO120="","",'EDCI Data'!BO120)</f>
        <v/>
      </c>
      <c r="BR120" s="230" t="str">
        <f t="shared" si="104"/>
        <v/>
      </c>
      <c r="BS120" s="230" t="str">
        <f t="shared" si="105"/>
        <v/>
      </c>
      <c r="BT120" s="230" t="str">
        <f t="shared" si="106"/>
        <v/>
      </c>
      <c r="BU120" s="230" t="str">
        <f t="shared" si="107"/>
        <v/>
      </c>
      <c r="BV120" s="230" t="str">
        <f t="shared" si="108"/>
        <v/>
      </c>
      <c r="BW120" s="230" t="str">
        <f>IF(COUNTIFS($BR$10:$BR$259,$BR120,$E$10:$E$259,$E120)&lt;&gt;COUNTIFS($BR$10:$BR$259,$BR120,$E$10:$E$259,$E120,G$10:G$259,G120),BW$8&amp;" for this company in this year is inconsistent across funds, please update accordingly. "&amp;CHAR(10),IF(G120="","",IF(IFERROR(OR(INT(G120)&lt;&gt;G120,ISTEXT(G120),G120&gt;'Source Data (Hidden)'!$T$3),TRUE),"Invalid year of initial investment - Please ensure that the input is a year (not a date) and is not future dated. "&amp;CHAR(10),"")))</f>
        <v/>
      </c>
      <c r="BX120" s="230"/>
      <c r="BY120" s="230" t="str">
        <f>IF(COUNTIFS($BR$10:$BR$259,$BR120,$E$10:$E$259,$E120)&lt;&gt;COUNTIFS($BR$10:$BR$259,$BR120,$E$10:$E$259,$E120,I$10:I$259,I120),BY$8&amp;" for this company in this year is inconsistent across funds, please update accordingly. "&amp;CHAR(10),IF(I120="","",IF(COUNTIF('Source Data (Hidden)'!$A$3:$B$255,I120)=0,"Invalid country of domicile - Please enter a valid input using the drop-down in the 'Country of domicile' column in the EDCI Data tab. "&amp;CHAR(10),"")))</f>
        <v/>
      </c>
      <c r="BZ120" s="230" t="str">
        <f>IF(COUNTIFS($BR$10:$BR$259,$BR120,$E$10:$E$259,$E120)&lt;&gt;COUNTIFS($BR$10:$BR$259,$BR120,$E$10:$E$259,$E120,J$10:J$259,J120),BZ$8&amp;" for this company in this year is inconsistent across funds, please update accordingly. "&amp;CHAR(10),IF(J120="","",IF(COUNTIF('Source Data (Hidden)'!$A$3:$B$255,J120)=0,"Invalid primary country of operations - Please enter a valid input using the drop-down in the 'Primary country of operations' column in the EDCI Data tab and ensure that you have narrowed this down to 1 primary country of operations. "&amp;CHAR(10),"")))</f>
        <v/>
      </c>
      <c r="CA120" s="230" t="str">
        <f>IF(COUNTIFS($BR$10:$BR$259,$BR120,$E$10:$E$259,$E120)&lt;&gt;COUNTIFS($BR$10:$BR$259,$BR120,$E$10:$E$259,$E120,K$10:K$259,K120),CA$8&amp;" for this company in this year is inconsistent across funds, please update accordingly. "&amp;CHAR(10),IF(K120="","",IF(COUNTIF('Source Data (Hidden)'!$C$3:$C$4,K120)&lt;&gt;1,"Invalid company structure - Please classify the portfolio company as either 'Private' or 'Public'. "&amp;CHAR(10),"")))</f>
        <v/>
      </c>
      <c r="CB120" s="230" t="str">
        <f>IF(COUNTIFS($BR$10:$BR$259,$BR120,$E$10:$E$259,$E120)&lt;&gt;COUNTIFS($BR$10:$BR$259,$BR120,$E$10:$E$259,$E120,L$10:L$259,L120),CB$8&amp;" for this company in this year is inconsistent across funds, please update accordingly. "&amp;CHAR(10),IF(L120="","",IF(COUNTIF('Source Data (Hidden)'!$D$3:$D$5,L120)&lt;&gt;1,"Invalid growth stage of company - Please describe the growth stage of the company as either 'Venture', 'Growth' or 'Buyout'. " &amp; CHAR(10),"")))</f>
        <v/>
      </c>
      <c r="CC120" s="230" t="str">
        <f t="shared" si="109"/>
        <v/>
      </c>
      <c r="CD120" s="283" t="str">
        <f t="shared" si="110"/>
        <v/>
      </c>
      <c r="CE120" s="230" t="str">
        <f>IF(COUNTIFS($BR$10:$BR$259,$BR120,$E$10:$E$259,$E120)&lt;&gt;COUNTIFS($BR$10:$BR$259,$BR120,$E$10:$E$259,$E120,O$10:O$259,O120),CE$8&amp;" for this company in this year is inconsistent across funds, please update accordingly. "&amp;CHAR(10),IF(O120="","",IF(COUNTIF('Source Data (Hidden)'!$G$3:$G$13,O120)&lt;&gt;1,"Invalid sector of operations SICS name - Please ensure that you have selected a valid sector of operations using the drop-down list available in the corresponding column in the EDCI Data tab. " &amp; CHAR(10),"")))</f>
        <v/>
      </c>
      <c r="CF120" s="230" t="str">
        <f t="shared" ca="1" si="111"/>
        <v/>
      </c>
      <c r="CG120" s="230" t="str">
        <f t="shared" ca="1" si="112"/>
        <v/>
      </c>
      <c r="CH120" s="230" t="str">
        <f>IF(COUNTIFS($BR$10:$BR$259,$BR120,$E$10:$E$259,$E120)&lt;&gt;COUNTIFS($BR$10:$BR$259,$BR120,$E$10:$E$259,$E120,R$10:R$259,R120),CH$8&amp;" for this company in this year is inconsistent across funds, please update accordingly. "&amp;CHAR(10),IF(R120="","",IF(COUNTIF('Source Data (Hidden)'!$F$3:$F$183,R120)&lt;&gt;1,"Invalid currency input - Please ensure that the currency entered is a monetary unit described using three letter code (ISO 4217 code). " &amp; CHAR(10),"")))</f>
        <v/>
      </c>
      <c r="CI120" s="230" t="str">
        <f t="shared" si="113"/>
        <v/>
      </c>
      <c r="CJ120" s="230" t="str">
        <f t="shared" si="114"/>
        <v/>
      </c>
      <c r="CK120" s="230" t="str">
        <f t="shared" si="115"/>
        <v/>
      </c>
      <c r="CL120" s="230" t="str">
        <f t="shared" si="116"/>
        <v/>
      </c>
      <c r="CM120" s="230" t="str">
        <f>IF(COUNTIFS($BR$10:$BR$259,$BR120,$E$10:$E$259,$E120)&lt;&gt;COUNTIFS($BR$10:$BR$259,$BR120,$E$10:$E$259,$E120,W$10:W$259,W120),CM$8&amp;" for this company in this year is inconsistent across funds, please update accordingly. "&amp;CHAR(10),IF(W120="","",IF(COUNTIF('Source Data (Hidden)'!$L$3:$L$6,W120)&lt;&gt;1,"Invalid input for Scope 1 Methodology - Please choose one of the options from the drop-down list in the corresponding column in the EDCI Data tab. " &amp; CHAR(10),"")))</f>
        <v/>
      </c>
      <c r="CN120" s="230" t="str">
        <f t="shared" si="117"/>
        <v/>
      </c>
      <c r="CO120" s="230" t="str">
        <f>IF(COUNTIFS($BR$10:$BR$259,$BR120,$E$10:$E$259,$E120)&lt;&gt;COUNTIFS($BR$10:$BR$259,$BR120,$E$10:$E$259,$E120,Y$10:Y$259,Y120),CO$8&amp;" for this company in this year is inconsistent across funds, please update accordingly. "&amp;CHAR(10),IF(Y120="","",IF(COUNTIF('Source Data (Hidden)'!$M$3:$M$5,Y120)&lt;&gt;1,"Invalid input for Scope 2 Methodology - Please choose one of the options from the drop-down list in the corresponding column in the EDCI Data tab. " &amp; CHAR(10),"")))</f>
        <v/>
      </c>
      <c r="CP120" s="230" t="str">
        <f t="shared" si="118"/>
        <v/>
      </c>
      <c r="CQ120" s="230" t="str">
        <f>IF(COUNTIFS($BR$10:$BR$259,$BR120,$E$10:$E$259,$E120)&lt;&gt;COUNTIFS($BR$10:$BR$259,$BR120,$E$10:$E$259,$E120,AA$10:AA$259,AA120),CQ$8&amp;" for this company in this year is inconsistent across funds, please update accordingly. "&amp;CHAR(10),IF(AA120="","",IF(COUNTIF('Source Data (Hidden)'!$N$3:$N$6,AA120)&lt;&gt;1,"Invalid input for Scope 3 Methodology - Please choose one of the options from the drop-down list in the corresponding column in the EDCI Data tab. " &amp; CHAR(10),"")))</f>
        <v/>
      </c>
      <c r="CR120" s="230" t="str">
        <f t="shared" si="119"/>
        <v/>
      </c>
      <c r="CS120" s="230" t="str">
        <f t="shared" si="120"/>
        <v/>
      </c>
      <c r="CT120" s="230" t="str">
        <f t="shared" si="121"/>
        <v/>
      </c>
      <c r="CU120" s="230" t="str">
        <f t="shared" si="122"/>
        <v/>
      </c>
      <c r="CV120" s="230" t="str">
        <f t="shared" si="123"/>
        <v/>
      </c>
      <c r="CW120" s="230" t="str">
        <f t="shared" si="124"/>
        <v/>
      </c>
      <c r="CX120" s="230" t="str">
        <f t="shared" si="125"/>
        <v/>
      </c>
      <c r="CY120" s="230" t="str">
        <f t="shared" si="126"/>
        <v/>
      </c>
      <c r="CZ120" s="230" t="str">
        <f t="shared" si="127"/>
        <v/>
      </c>
      <c r="DA120" s="230" t="str">
        <f t="shared" si="128"/>
        <v/>
      </c>
      <c r="DB120" s="230" t="str">
        <f t="shared" si="129"/>
        <v/>
      </c>
      <c r="DC120" s="230" t="str">
        <f t="shared" si="130"/>
        <v/>
      </c>
      <c r="DD120" s="230" t="str">
        <f t="shared" si="131"/>
        <v/>
      </c>
      <c r="DE120" s="230" t="str">
        <f t="shared" si="132"/>
        <v/>
      </c>
      <c r="DF120" s="230" t="str">
        <f t="shared" si="133"/>
        <v/>
      </c>
      <c r="DG120" s="230" t="str">
        <f t="shared" si="134"/>
        <v/>
      </c>
      <c r="DH120" s="283" t="str">
        <f t="shared" si="135"/>
        <v/>
      </c>
      <c r="DI120" s="230" t="str">
        <f t="shared" si="136"/>
        <v/>
      </c>
      <c r="DJ120" s="230" t="str">
        <f>IF(COUNTIFS($BR$10:$BR$259,$BR120,$E$10:$E$259,$E120)&lt;&gt;COUNTIFS($BR$10:$BR$259,$BR120,$E$10:$E$259,$E120,AT$10:AT$259,AT120),DJ$8&amp;" for this company in this year is inconsistent across funds, please update accordingly. "&amp;CHAR(10),IF(AT120="","",IF(COUNTIF('Source Data (Hidden)'!$O$3:$O$5,AT120)&lt;&gt;1,"Invalid input for 'Does this Portco have a decarbonization strategy/plan in place' - Please ensure that you have selected a valid response using the drop-down list available in the corresponding column in the EDCI Data tab. " &amp; CHAR(10),"")))</f>
        <v/>
      </c>
      <c r="DK120" s="230" t="str">
        <f>IF(COUNTIFS($BR$10:$BR$259,$BR120,$E$10:$E$259,$E120)&lt;&gt;COUNTIFS($BR$10:$BR$259,$BR120,$E$10:$E$259,$E120,AU$10:AU$259,AU120),DK$8&amp;" for this company in this year is inconsistent across funds, please update accordingly. "&amp;CHAR(10),IF(AU120="","",IF(COUNTIF('Source Data (Hidden)'!$P$3:$P$5,AU120)&lt;&gt;1,"Invalid input for 'Does the Portfolio Company have a short-term GHG emission reduction target' - Please ensure you have selected a valid response using the drop-down list available in the corresponding column in the EDCI Data tab. " &amp; CHAR(10),"")))</f>
        <v/>
      </c>
      <c r="DL120" s="230" t="str">
        <f>IF(COUNTIFS($BR$10:$BR$259,$BR120,$E$10:$E$259,$E120)&lt;&gt;COUNTIFS($BR$10:$BR$259,$BR120,$E$10:$E$259,$E120,AV$10:AV$259,AV120),DL$8&amp;" for this company in this year is inconsistent across funds, please update accordingly. "&amp;CHAR(10),IF(AV120="","",IF(COUNTIF('Source Data (Hidden)'!$Q$3:$Q$6,AV120)&lt;&gt;1,"Invalid input for 'Does the Portfolio Company have a long-term net zero goal' - Please ensure that you have selected a valid response using the drop-down list available in the corresponding column in the EDCI Data tab. " &amp; CHAR(10),"")))</f>
        <v/>
      </c>
      <c r="DM120" s="230" t="str">
        <f t="shared" si="137"/>
        <v/>
      </c>
      <c r="DN120" s="230" t="str">
        <f t="shared" si="138"/>
        <v/>
      </c>
      <c r="DO120" s="230" t="str">
        <f t="shared" si="139"/>
        <v/>
      </c>
      <c r="DP120" s="230"/>
      <c r="DQ120" s="230" t="str">
        <f t="shared" si="140"/>
        <v/>
      </c>
      <c r="DR120" s="230" t="str">
        <f t="shared" si="141"/>
        <v/>
      </c>
      <c r="DS120" s="230" t="str">
        <f t="shared" si="142"/>
        <v/>
      </c>
      <c r="DT120" s="230" t="str">
        <f t="shared" si="143"/>
        <v/>
      </c>
      <c r="DU120" s="230" t="str">
        <f t="shared" si="144"/>
        <v/>
      </c>
      <c r="DV120" s="230" t="str">
        <f t="shared" si="145"/>
        <v/>
      </c>
      <c r="DW120" s="230" t="str">
        <f t="shared" si="146"/>
        <v/>
      </c>
      <c r="DX120" s="230" t="str">
        <f t="shared" si="147"/>
        <v/>
      </c>
      <c r="DY120" s="230" t="str">
        <f t="shared" si="148"/>
        <v/>
      </c>
      <c r="DZ120" s="230" t="str">
        <f t="shared" si="149"/>
        <v/>
      </c>
      <c r="EA120" s="230" t="str">
        <f t="shared" si="150"/>
        <v/>
      </c>
      <c r="EB120" s="230" t="str">
        <f t="shared" si="151"/>
        <v/>
      </c>
      <c r="EC120" s="284" t="str">
        <f t="shared" si="152"/>
        <v/>
      </c>
      <c r="ED120" s="284" t="str">
        <f t="shared" si="153"/>
        <v/>
      </c>
      <c r="EE120" s="230" t="str">
        <f t="shared" si="154"/>
        <v/>
      </c>
      <c r="EF120" s="230" t="str">
        <f>IF(COUNTIFS($BR$10:$BR$259,$BR120,$E$10:$E$259,$E120)&lt;&gt;COUNTIFS($BR$10:$BR$259,$BR120,$E$10:$E$259,$E120,BP$10:BP$259,BP120),EF$8&amp;" for this company in this year is inconsistent across funds, please update accordingly. "&amp;CHAR(10),IF(AND(BP120="",BQ120=""),"",IF(OR(AND(BQ120&lt;&gt;"",BP120&lt;&gt;"",BP120&lt;&gt;"Y"),AND(BQ120&lt;&gt;"",BP120=""),COUNTIF('Source Data (Hidden)'!$S$3:$S$4,BP120)&lt;&gt;1),"Invalid input for 'Do you conduct an employee survey' - Please ensure the input is either Y or N or leave blank if data is not available. If you have reported a % response rate to employee survey then the input for this metric should be Y. " &amp; CHAR(10),"")))</f>
        <v/>
      </c>
      <c r="EG120" s="230" t="str">
        <f t="shared" si="155"/>
        <v/>
      </c>
    </row>
    <row r="121" spans="1:137" s="154" customFormat="1" ht="60" customHeight="1" x14ac:dyDescent="0.35">
      <c r="A121" s="153"/>
      <c r="B121" s="212" t="str">
        <f t="shared" ca="1" si="102"/>
        <v/>
      </c>
      <c r="C121" s="213" t="str">
        <f>IF('EDCI Data'!B121="","",'EDCI Data'!B121)</f>
        <v/>
      </c>
      <c r="D121" s="214" t="str">
        <f>IF('EDCI Data'!C121="","",'EDCI Data'!C121)</f>
        <v/>
      </c>
      <c r="E121" s="215" t="str">
        <f>IF('EDCI Data'!D121="","",'EDCI Data'!D121)</f>
        <v/>
      </c>
      <c r="F121" s="216" t="str">
        <f>IF('EDCI Data'!E121="","",'EDCI Data'!E121)</f>
        <v/>
      </c>
      <c r="G121" s="213" t="str">
        <f>IF('EDCI Data'!F121="","",'EDCI Data'!F121)</f>
        <v/>
      </c>
      <c r="H121" s="213" t="str">
        <f>IF('EDCI Data'!G121="","",'EDCI Data'!G121)</f>
        <v/>
      </c>
      <c r="I121" s="213" t="str">
        <f>IF('EDCI Data'!H121="","",'EDCI Data'!H121)</f>
        <v/>
      </c>
      <c r="J121" s="213" t="str">
        <f>IF('EDCI Data'!I121="","",'EDCI Data'!I121)</f>
        <v/>
      </c>
      <c r="K121" s="213" t="str">
        <f>IF('EDCI Data'!J121="","",'EDCI Data'!J121)</f>
        <v/>
      </c>
      <c r="L121" s="213" t="str">
        <f>IF('EDCI Data'!K121="","",'EDCI Data'!K121)</f>
        <v/>
      </c>
      <c r="M121" s="217" t="str">
        <f>IF('EDCI Data'!L121="","",'EDCI Data'!L121)</f>
        <v/>
      </c>
      <c r="N121" s="217" t="str">
        <f>IF('EDCI Data'!M121="","",'EDCI Data'!M121)</f>
        <v/>
      </c>
      <c r="O121" s="213" t="str">
        <f>IF('EDCI Data'!N121="","",'EDCI Data'!N121)</f>
        <v/>
      </c>
      <c r="P121" s="213" t="str">
        <f>IF('EDCI Data'!O121="","",'EDCI Data'!O121)</f>
        <v/>
      </c>
      <c r="Q121" s="213" t="str">
        <f>IF('EDCI Data'!P121="","",'EDCI Data'!P121)</f>
        <v/>
      </c>
      <c r="R121" s="213" t="str">
        <f>IF('EDCI Data'!Q121="","",'EDCI Data'!Q121)</f>
        <v/>
      </c>
      <c r="S121" s="218" t="str">
        <f>IF('EDCI Data'!R121="","",'EDCI Data'!R121)</f>
        <v/>
      </c>
      <c r="T121" s="219" t="str">
        <f>IF('EDCI Data'!S121="","",'EDCI Data'!S121)</f>
        <v/>
      </c>
      <c r="U121" s="219" t="str">
        <f>IF('EDCI Data'!T121="","",'EDCI Data'!T121)</f>
        <v/>
      </c>
      <c r="V121" s="220" t="str">
        <f>IF('EDCI Data'!U121="","",'EDCI Data'!U121)</f>
        <v/>
      </c>
      <c r="W121" s="213" t="str">
        <f>IF('EDCI Data'!V121="","",'EDCI Data'!V121)</f>
        <v/>
      </c>
      <c r="X121" s="220" t="str">
        <f>IF('EDCI Data'!W121="","",'EDCI Data'!W121)</f>
        <v/>
      </c>
      <c r="Y121" s="213" t="str">
        <f>IF('EDCI Data'!X121="","",'EDCI Data'!X121)</f>
        <v/>
      </c>
      <c r="Z121" s="220" t="str">
        <f>IF('EDCI Data'!Y121="","",'EDCI Data'!Y121)</f>
        <v/>
      </c>
      <c r="AA121" s="213" t="str">
        <f>IF('EDCI Data'!Z121="","",'EDCI Data'!Z121)</f>
        <v/>
      </c>
      <c r="AB121" s="213" t="str">
        <f>IF('EDCI Data'!AA121="","",'EDCI Data'!AA121)</f>
        <v/>
      </c>
      <c r="AC121" s="213" t="str">
        <f>IF('EDCI Data'!AB121="","",'EDCI Data'!AB121)</f>
        <v/>
      </c>
      <c r="AD121" s="213" t="str">
        <f>IF('EDCI Data'!AC121="","",'EDCI Data'!AC121)</f>
        <v/>
      </c>
      <c r="AE121" s="213" t="str">
        <f>IF('EDCI Data'!AD121="","",'EDCI Data'!AD121)</f>
        <v/>
      </c>
      <c r="AF121" s="213" t="str">
        <f>IF('EDCI Data'!AE121="","",'EDCI Data'!AE121)</f>
        <v/>
      </c>
      <c r="AG121" s="213" t="str">
        <f>IF('EDCI Data'!AF121="","",'EDCI Data'!AF121)</f>
        <v/>
      </c>
      <c r="AH121" s="213" t="str">
        <f>IF('EDCI Data'!AG121="","",'EDCI Data'!AG121)</f>
        <v/>
      </c>
      <c r="AI121" s="213" t="str">
        <f>IF('EDCI Data'!AH121="","",'EDCI Data'!AH121)</f>
        <v/>
      </c>
      <c r="AJ121" s="213" t="str">
        <f>IF('EDCI Data'!AI121="","",'EDCI Data'!AI121)</f>
        <v/>
      </c>
      <c r="AK121" s="213" t="str">
        <f>IF('EDCI Data'!AJ121="","",'EDCI Data'!AJ121)</f>
        <v/>
      </c>
      <c r="AL121" s="213" t="str">
        <f>IF('EDCI Data'!AK121="","",'EDCI Data'!AK121)</f>
        <v/>
      </c>
      <c r="AM121" s="213" t="str">
        <f>IF('EDCI Data'!AL121="","",'EDCI Data'!AL121)</f>
        <v/>
      </c>
      <c r="AN121" s="213" t="str">
        <f>IF('EDCI Data'!AM121="","",'EDCI Data'!AM121)</f>
        <v/>
      </c>
      <c r="AO121" s="213" t="str">
        <f>IF('EDCI Data'!AN121="","",'EDCI Data'!AN121)</f>
        <v/>
      </c>
      <c r="AP121" s="213" t="str">
        <f>IF('EDCI Data'!AO121="","",'EDCI Data'!AO121)</f>
        <v/>
      </c>
      <c r="AQ121" s="213" t="str">
        <f>IF('EDCI Data'!AP121="","",'EDCI Data'!AP121)</f>
        <v/>
      </c>
      <c r="AR121" s="213" t="str">
        <f>IF('EDCI Data'!AQ121="","",'EDCI Data'!AQ121)</f>
        <v/>
      </c>
      <c r="AS121" s="213" t="str">
        <f>IF('EDCI Data'!AR121="","",'EDCI Data'!AR121)</f>
        <v/>
      </c>
      <c r="AT121" s="213" t="str">
        <f>IF('EDCI Data'!AS121="","",'EDCI Data'!AS121)</f>
        <v/>
      </c>
      <c r="AU121" s="213" t="str">
        <f>IF('EDCI Data'!AT121="","",'EDCI Data'!AT121)</f>
        <v/>
      </c>
      <c r="AV121" s="213" t="str">
        <f>IF('EDCI Data'!AU121="","",'EDCI Data'!AU121)</f>
        <v/>
      </c>
      <c r="AW121" s="213" t="str">
        <f>IF('EDCI Data'!AV121="","",'EDCI Data'!AV121)</f>
        <v/>
      </c>
      <c r="AX121" s="221" t="str">
        <f>IF('EDCI Data'!AW121="","",'EDCI Data'!AW121)</f>
        <v/>
      </c>
      <c r="AY121" s="221" t="str">
        <f>IF('EDCI Data'!AX121="","",'EDCI Data'!AX121)</f>
        <v/>
      </c>
      <c r="AZ121" s="222" t="str">
        <f t="shared" si="103"/>
        <v/>
      </c>
      <c r="BA121" s="223" t="str">
        <f>IF('EDCI Data'!AY121="","",'EDCI Data'!AY121)</f>
        <v/>
      </c>
      <c r="BB121" s="223" t="str">
        <f>IF('EDCI Data'!AZ121="","",'EDCI Data'!AZ121)</f>
        <v/>
      </c>
      <c r="BC121" s="223" t="str">
        <f>IF('EDCI Data'!BA121="","",'EDCI Data'!BA121)</f>
        <v/>
      </c>
      <c r="BD121" s="223" t="str">
        <f>IF('EDCI Data'!BB121="","",'EDCI Data'!BB121)</f>
        <v/>
      </c>
      <c r="BE121" s="223" t="str">
        <f>IF('EDCI Data'!BC121="","",'EDCI Data'!BC121)</f>
        <v/>
      </c>
      <c r="BF121" s="223" t="str">
        <f>IF('EDCI Data'!BD121="","",'EDCI Data'!BD121)</f>
        <v/>
      </c>
      <c r="BG121" s="223" t="str">
        <f>IF('EDCI Data'!BE121="","",'EDCI Data'!BE121)</f>
        <v/>
      </c>
      <c r="BH121" s="223" t="str">
        <f>IF('EDCI Data'!BF121="","",'EDCI Data'!BF121)</f>
        <v/>
      </c>
      <c r="BI121" s="224" t="str">
        <f>IF('EDCI Data'!BG121="","",'EDCI Data'!BG121)</f>
        <v/>
      </c>
      <c r="BJ121" s="225" t="str">
        <f>IF('EDCI Data'!S121="","",'EDCI Data'!S121)</f>
        <v/>
      </c>
      <c r="BK121" s="225" t="str">
        <f>IF('EDCI Data'!T121="","",'EDCI Data'!T121)</f>
        <v/>
      </c>
      <c r="BL121" s="224" t="str">
        <f>IF('EDCI Data'!BJ121="","",'EDCI Data'!BJ121)</f>
        <v/>
      </c>
      <c r="BM121" s="226" t="str">
        <f>IF('EDCI Data'!BK121="","",'EDCI Data'!BK121)</f>
        <v/>
      </c>
      <c r="BN121" s="226" t="str">
        <f>IF('EDCI Data'!BL121="","",'EDCI Data'!BL121)</f>
        <v/>
      </c>
      <c r="BO121" s="227" t="str">
        <f>IF('EDCI Data'!BM121="","",'EDCI Data'!BM121)</f>
        <v/>
      </c>
      <c r="BP121" s="228" t="str">
        <f>IF('EDCI Data'!BN121="","",'EDCI Data'!BN121)</f>
        <v/>
      </c>
      <c r="BQ121" s="229" t="str">
        <f>IF('EDCI Data'!BO121="","",'EDCI Data'!BO121)</f>
        <v/>
      </c>
      <c r="BR121" s="230" t="str">
        <f t="shared" si="104"/>
        <v/>
      </c>
      <c r="BS121" s="230" t="str">
        <f t="shared" si="105"/>
        <v/>
      </c>
      <c r="BT121" s="230" t="str">
        <f t="shared" si="106"/>
        <v/>
      </c>
      <c r="BU121" s="230" t="str">
        <f t="shared" si="107"/>
        <v/>
      </c>
      <c r="BV121" s="230" t="str">
        <f t="shared" si="108"/>
        <v/>
      </c>
      <c r="BW121" s="230" t="str">
        <f>IF(COUNTIFS($BR$10:$BR$259,$BR121,$E$10:$E$259,$E121)&lt;&gt;COUNTIFS($BR$10:$BR$259,$BR121,$E$10:$E$259,$E121,G$10:G$259,G121),BW$8&amp;" for this company in this year is inconsistent across funds, please update accordingly. "&amp;CHAR(10),IF(G121="","",IF(IFERROR(OR(INT(G121)&lt;&gt;G121,ISTEXT(G121),G121&gt;'Source Data (Hidden)'!$T$3),TRUE),"Invalid year of initial investment - Please ensure that the input is a year (not a date) and is not future dated. "&amp;CHAR(10),"")))</f>
        <v/>
      </c>
      <c r="BX121" s="230"/>
      <c r="BY121" s="230" t="str">
        <f>IF(COUNTIFS($BR$10:$BR$259,$BR121,$E$10:$E$259,$E121)&lt;&gt;COUNTIFS($BR$10:$BR$259,$BR121,$E$10:$E$259,$E121,I$10:I$259,I121),BY$8&amp;" for this company in this year is inconsistent across funds, please update accordingly. "&amp;CHAR(10),IF(I121="","",IF(COUNTIF('Source Data (Hidden)'!$A$3:$B$255,I121)=0,"Invalid country of domicile - Please enter a valid input using the drop-down in the 'Country of domicile' column in the EDCI Data tab. "&amp;CHAR(10),"")))</f>
        <v/>
      </c>
      <c r="BZ121" s="230" t="str">
        <f>IF(COUNTIFS($BR$10:$BR$259,$BR121,$E$10:$E$259,$E121)&lt;&gt;COUNTIFS($BR$10:$BR$259,$BR121,$E$10:$E$259,$E121,J$10:J$259,J121),BZ$8&amp;" for this company in this year is inconsistent across funds, please update accordingly. "&amp;CHAR(10),IF(J121="","",IF(COUNTIF('Source Data (Hidden)'!$A$3:$B$255,J121)=0,"Invalid primary country of operations - Please enter a valid input using the drop-down in the 'Primary country of operations' column in the EDCI Data tab and ensure that you have narrowed this down to 1 primary country of operations. "&amp;CHAR(10),"")))</f>
        <v/>
      </c>
      <c r="CA121" s="230" t="str">
        <f>IF(COUNTIFS($BR$10:$BR$259,$BR121,$E$10:$E$259,$E121)&lt;&gt;COUNTIFS($BR$10:$BR$259,$BR121,$E$10:$E$259,$E121,K$10:K$259,K121),CA$8&amp;" for this company in this year is inconsistent across funds, please update accordingly. "&amp;CHAR(10),IF(K121="","",IF(COUNTIF('Source Data (Hidden)'!$C$3:$C$4,K121)&lt;&gt;1,"Invalid company structure - Please classify the portfolio company as either 'Private' or 'Public'. "&amp;CHAR(10),"")))</f>
        <v/>
      </c>
      <c r="CB121" s="230" t="str">
        <f>IF(COUNTIFS($BR$10:$BR$259,$BR121,$E$10:$E$259,$E121)&lt;&gt;COUNTIFS($BR$10:$BR$259,$BR121,$E$10:$E$259,$E121,L$10:L$259,L121),CB$8&amp;" for this company in this year is inconsistent across funds, please update accordingly. "&amp;CHAR(10),IF(L121="","",IF(COUNTIF('Source Data (Hidden)'!$D$3:$D$5,L121)&lt;&gt;1,"Invalid growth stage of company - Please describe the growth stage of the company as either 'Venture', 'Growth' or 'Buyout'. " &amp; CHAR(10),"")))</f>
        <v/>
      </c>
      <c r="CC121" s="230" t="str">
        <f t="shared" si="109"/>
        <v/>
      </c>
      <c r="CD121" s="283" t="str">
        <f t="shared" si="110"/>
        <v/>
      </c>
      <c r="CE121" s="230" t="str">
        <f>IF(COUNTIFS($BR$10:$BR$259,$BR121,$E$10:$E$259,$E121)&lt;&gt;COUNTIFS($BR$10:$BR$259,$BR121,$E$10:$E$259,$E121,O$10:O$259,O121),CE$8&amp;" for this company in this year is inconsistent across funds, please update accordingly. "&amp;CHAR(10),IF(O121="","",IF(COUNTIF('Source Data (Hidden)'!$G$3:$G$13,O121)&lt;&gt;1,"Invalid sector of operations SICS name - Please ensure that you have selected a valid sector of operations using the drop-down list available in the corresponding column in the EDCI Data tab. " &amp; CHAR(10),"")))</f>
        <v/>
      </c>
      <c r="CF121" s="230" t="str">
        <f t="shared" ca="1" si="111"/>
        <v/>
      </c>
      <c r="CG121" s="230" t="str">
        <f t="shared" ca="1" si="112"/>
        <v/>
      </c>
      <c r="CH121" s="230" t="str">
        <f>IF(COUNTIFS($BR$10:$BR$259,$BR121,$E$10:$E$259,$E121)&lt;&gt;COUNTIFS($BR$10:$BR$259,$BR121,$E$10:$E$259,$E121,R$10:R$259,R121),CH$8&amp;" for this company in this year is inconsistent across funds, please update accordingly. "&amp;CHAR(10),IF(R121="","",IF(COUNTIF('Source Data (Hidden)'!$F$3:$F$183,R121)&lt;&gt;1,"Invalid currency input - Please ensure that the currency entered is a monetary unit described using three letter code (ISO 4217 code). " &amp; CHAR(10),"")))</f>
        <v/>
      </c>
      <c r="CI121" s="230" t="str">
        <f t="shared" si="113"/>
        <v/>
      </c>
      <c r="CJ121" s="230" t="str">
        <f t="shared" si="114"/>
        <v/>
      </c>
      <c r="CK121" s="230" t="str">
        <f t="shared" si="115"/>
        <v/>
      </c>
      <c r="CL121" s="230" t="str">
        <f t="shared" si="116"/>
        <v/>
      </c>
      <c r="CM121" s="230" t="str">
        <f>IF(COUNTIFS($BR$10:$BR$259,$BR121,$E$10:$E$259,$E121)&lt;&gt;COUNTIFS($BR$10:$BR$259,$BR121,$E$10:$E$259,$E121,W$10:W$259,W121),CM$8&amp;" for this company in this year is inconsistent across funds, please update accordingly. "&amp;CHAR(10),IF(W121="","",IF(COUNTIF('Source Data (Hidden)'!$L$3:$L$6,W121)&lt;&gt;1,"Invalid input for Scope 1 Methodology - Please choose one of the options from the drop-down list in the corresponding column in the EDCI Data tab. " &amp; CHAR(10),"")))</f>
        <v/>
      </c>
      <c r="CN121" s="230" t="str">
        <f t="shared" si="117"/>
        <v/>
      </c>
      <c r="CO121" s="230" t="str">
        <f>IF(COUNTIFS($BR$10:$BR$259,$BR121,$E$10:$E$259,$E121)&lt;&gt;COUNTIFS($BR$10:$BR$259,$BR121,$E$10:$E$259,$E121,Y$10:Y$259,Y121),CO$8&amp;" for this company in this year is inconsistent across funds, please update accordingly. "&amp;CHAR(10),IF(Y121="","",IF(COUNTIF('Source Data (Hidden)'!$M$3:$M$5,Y121)&lt;&gt;1,"Invalid input for Scope 2 Methodology - Please choose one of the options from the drop-down list in the corresponding column in the EDCI Data tab. " &amp; CHAR(10),"")))</f>
        <v/>
      </c>
      <c r="CP121" s="230" t="str">
        <f t="shared" si="118"/>
        <v/>
      </c>
      <c r="CQ121" s="230" t="str">
        <f>IF(COUNTIFS($BR$10:$BR$259,$BR121,$E$10:$E$259,$E121)&lt;&gt;COUNTIFS($BR$10:$BR$259,$BR121,$E$10:$E$259,$E121,AA$10:AA$259,AA121),CQ$8&amp;" for this company in this year is inconsistent across funds, please update accordingly. "&amp;CHAR(10),IF(AA121="","",IF(COUNTIF('Source Data (Hidden)'!$N$3:$N$6,AA121)&lt;&gt;1,"Invalid input for Scope 3 Methodology - Please choose one of the options from the drop-down list in the corresponding column in the EDCI Data tab. " &amp; CHAR(10),"")))</f>
        <v/>
      </c>
      <c r="CR121" s="230" t="str">
        <f t="shared" si="119"/>
        <v/>
      </c>
      <c r="CS121" s="230" t="str">
        <f t="shared" si="120"/>
        <v/>
      </c>
      <c r="CT121" s="230" t="str">
        <f t="shared" si="121"/>
        <v/>
      </c>
      <c r="CU121" s="230" t="str">
        <f t="shared" si="122"/>
        <v/>
      </c>
      <c r="CV121" s="230" t="str">
        <f t="shared" si="123"/>
        <v/>
      </c>
      <c r="CW121" s="230" t="str">
        <f t="shared" si="124"/>
        <v/>
      </c>
      <c r="CX121" s="230" t="str">
        <f t="shared" si="125"/>
        <v/>
      </c>
      <c r="CY121" s="230" t="str">
        <f t="shared" si="126"/>
        <v/>
      </c>
      <c r="CZ121" s="230" t="str">
        <f t="shared" si="127"/>
        <v/>
      </c>
      <c r="DA121" s="230" t="str">
        <f t="shared" si="128"/>
        <v/>
      </c>
      <c r="DB121" s="230" t="str">
        <f t="shared" si="129"/>
        <v/>
      </c>
      <c r="DC121" s="230" t="str">
        <f t="shared" si="130"/>
        <v/>
      </c>
      <c r="DD121" s="230" t="str">
        <f t="shared" si="131"/>
        <v/>
      </c>
      <c r="DE121" s="230" t="str">
        <f t="shared" si="132"/>
        <v/>
      </c>
      <c r="DF121" s="230" t="str">
        <f t="shared" si="133"/>
        <v/>
      </c>
      <c r="DG121" s="230" t="str">
        <f t="shared" si="134"/>
        <v/>
      </c>
      <c r="DH121" s="283" t="str">
        <f t="shared" si="135"/>
        <v/>
      </c>
      <c r="DI121" s="230" t="str">
        <f t="shared" si="136"/>
        <v/>
      </c>
      <c r="DJ121" s="230" t="str">
        <f>IF(COUNTIFS($BR$10:$BR$259,$BR121,$E$10:$E$259,$E121)&lt;&gt;COUNTIFS($BR$10:$BR$259,$BR121,$E$10:$E$259,$E121,AT$10:AT$259,AT121),DJ$8&amp;" for this company in this year is inconsistent across funds, please update accordingly. "&amp;CHAR(10),IF(AT121="","",IF(COUNTIF('Source Data (Hidden)'!$O$3:$O$5,AT121)&lt;&gt;1,"Invalid input for 'Does this Portco have a decarbonization strategy/plan in place' - Please ensure that you have selected a valid response using the drop-down list available in the corresponding column in the EDCI Data tab. " &amp; CHAR(10),"")))</f>
        <v/>
      </c>
      <c r="DK121" s="230" t="str">
        <f>IF(COUNTIFS($BR$10:$BR$259,$BR121,$E$10:$E$259,$E121)&lt;&gt;COUNTIFS($BR$10:$BR$259,$BR121,$E$10:$E$259,$E121,AU$10:AU$259,AU121),DK$8&amp;" for this company in this year is inconsistent across funds, please update accordingly. "&amp;CHAR(10),IF(AU121="","",IF(COUNTIF('Source Data (Hidden)'!$P$3:$P$5,AU121)&lt;&gt;1,"Invalid input for 'Does the Portfolio Company have a short-term GHG emission reduction target' - Please ensure you have selected a valid response using the drop-down list available in the corresponding column in the EDCI Data tab. " &amp; CHAR(10),"")))</f>
        <v/>
      </c>
      <c r="DL121" s="230" t="str">
        <f>IF(COUNTIFS($BR$10:$BR$259,$BR121,$E$10:$E$259,$E121)&lt;&gt;COUNTIFS($BR$10:$BR$259,$BR121,$E$10:$E$259,$E121,AV$10:AV$259,AV121),DL$8&amp;" for this company in this year is inconsistent across funds, please update accordingly. "&amp;CHAR(10),IF(AV121="","",IF(COUNTIF('Source Data (Hidden)'!$Q$3:$Q$6,AV121)&lt;&gt;1,"Invalid input for 'Does the Portfolio Company have a long-term net zero goal' - Please ensure that you have selected a valid response using the drop-down list available in the corresponding column in the EDCI Data tab. " &amp; CHAR(10),"")))</f>
        <v/>
      </c>
      <c r="DM121" s="230" t="str">
        <f t="shared" si="137"/>
        <v/>
      </c>
      <c r="DN121" s="230" t="str">
        <f t="shared" si="138"/>
        <v/>
      </c>
      <c r="DO121" s="230" t="str">
        <f t="shared" si="139"/>
        <v/>
      </c>
      <c r="DP121" s="230"/>
      <c r="DQ121" s="230" t="str">
        <f t="shared" si="140"/>
        <v/>
      </c>
      <c r="DR121" s="230" t="str">
        <f t="shared" si="141"/>
        <v/>
      </c>
      <c r="DS121" s="230" t="str">
        <f t="shared" si="142"/>
        <v/>
      </c>
      <c r="DT121" s="230" t="str">
        <f t="shared" si="143"/>
        <v/>
      </c>
      <c r="DU121" s="230" t="str">
        <f t="shared" si="144"/>
        <v/>
      </c>
      <c r="DV121" s="230" t="str">
        <f t="shared" si="145"/>
        <v/>
      </c>
      <c r="DW121" s="230" t="str">
        <f t="shared" si="146"/>
        <v/>
      </c>
      <c r="DX121" s="230" t="str">
        <f t="shared" si="147"/>
        <v/>
      </c>
      <c r="DY121" s="230" t="str">
        <f t="shared" si="148"/>
        <v/>
      </c>
      <c r="DZ121" s="230" t="str">
        <f t="shared" si="149"/>
        <v/>
      </c>
      <c r="EA121" s="230" t="str">
        <f t="shared" si="150"/>
        <v/>
      </c>
      <c r="EB121" s="230" t="str">
        <f t="shared" si="151"/>
        <v/>
      </c>
      <c r="EC121" s="284" t="str">
        <f t="shared" si="152"/>
        <v/>
      </c>
      <c r="ED121" s="284" t="str">
        <f t="shared" si="153"/>
        <v/>
      </c>
      <c r="EE121" s="230" t="str">
        <f t="shared" si="154"/>
        <v/>
      </c>
      <c r="EF121" s="230" t="str">
        <f>IF(COUNTIFS($BR$10:$BR$259,$BR121,$E$10:$E$259,$E121)&lt;&gt;COUNTIFS($BR$10:$BR$259,$BR121,$E$10:$E$259,$E121,BP$10:BP$259,BP121),EF$8&amp;" for this company in this year is inconsistent across funds, please update accordingly. "&amp;CHAR(10),IF(AND(BP121="",BQ121=""),"",IF(OR(AND(BQ121&lt;&gt;"",BP121&lt;&gt;"",BP121&lt;&gt;"Y"),AND(BQ121&lt;&gt;"",BP121=""),COUNTIF('Source Data (Hidden)'!$S$3:$S$4,BP121)&lt;&gt;1),"Invalid input for 'Do you conduct an employee survey' - Please ensure the input is either Y or N or leave blank if data is not available. If you have reported a % response rate to employee survey then the input for this metric should be Y. " &amp; CHAR(10),"")))</f>
        <v/>
      </c>
      <c r="EG121" s="230" t="str">
        <f t="shared" si="155"/>
        <v/>
      </c>
    </row>
    <row r="122" spans="1:137" s="154" customFormat="1" ht="60" customHeight="1" x14ac:dyDescent="0.35">
      <c r="A122" s="153"/>
      <c r="B122" s="212" t="str">
        <f t="shared" ca="1" si="102"/>
        <v/>
      </c>
      <c r="C122" s="213" t="str">
        <f>IF('EDCI Data'!B122="","",'EDCI Data'!B122)</f>
        <v/>
      </c>
      <c r="D122" s="214" t="str">
        <f>IF('EDCI Data'!C122="","",'EDCI Data'!C122)</f>
        <v/>
      </c>
      <c r="E122" s="215" t="str">
        <f>IF('EDCI Data'!D122="","",'EDCI Data'!D122)</f>
        <v/>
      </c>
      <c r="F122" s="216" t="str">
        <f>IF('EDCI Data'!E122="","",'EDCI Data'!E122)</f>
        <v/>
      </c>
      <c r="G122" s="213" t="str">
        <f>IF('EDCI Data'!F122="","",'EDCI Data'!F122)</f>
        <v/>
      </c>
      <c r="H122" s="213" t="str">
        <f>IF('EDCI Data'!G122="","",'EDCI Data'!G122)</f>
        <v/>
      </c>
      <c r="I122" s="213" t="str">
        <f>IF('EDCI Data'!H122="","",'EDCI Data'!H122)</f>
        <v/>
      </c>
      <c r="J122" s="213" t="str">
        <f>IF('EDCI Data'!I122="","",'EDCI Data'!I122)</f>
        <v/>
      </c>
      <c r="K122" s="213" t="str">
        <f>IF('EDCI Data'!J122="","",'EDCI Data'!J122)</f>
        <v/>
      </c>
      <c r="L122" s="213" t="str">
        <f>IF('EDCI Data'!K122="","",'EDCI Data'!K122)</f>
        <v/>
      </c>
      <c r="M122" s="217" t="str">
        <f>IF('EDCI Data'!L122="","",'EDCI Data'!L122)</f>
        <v/>
      </c>
      <c r="N122" s="217" t="str">
        <f>IF('EDCI Data'!M122="","",'EDCI Data'!M122)</f>
        <v/>
      </c>
      <c r="O122" s="213" t="str">
        <f>IF('EDCI Data'!N122="","",'EDCI Data'!N122)</f>
        <v/>
      </c>
      <c r="P122" s="213" t="str">
        <f>IF('EDCI Data'!O122="","",'EDCI Data'!O122)</f>
        <v/>
      </c>
      <c r="Q122" s="213" t="str">
        <f>IF('EDCI Data'!P122="","",'EDCI Data'!P122)</f>
        <v/>
      </c>
      <c r="R122" s="213" t="str">
        <f>IF('EDCI Data'!Q122="","",'EDCI Data'!Q122)</f>
        <v/>
      </c>
      <c r="S122" s="218" t="str">
        <f>IF('EDCI Data'!R122="","",'EDCI Data'!R122)</f>
        <v/>
      </c>
      <c r="T122" s="219" t="str">
        <f>IF('EDCI Data'!S122="","",'EDCI Data'!S122)</f>
        <v/>
      </c>
      <c r="U122" s="219" t="str">
        <f>IF('EDCI Data'!T122="","",'EDCI Data'!T122)</f>
        <v/>
      </c>
      <c r="V122" s="220" t="str">
        <f>IF('EDCI Data'!U122="","",'EDCI Data'!U122)</f>
        <v/>
      </c>
      <c r="W122" s="213" t="str">
        <f>IF('EDCI Data'!V122="","",'EDCI Data'!V122)</f>
        <v/>
      </c>
      <c r="X122" s="220" t="str">
        <f>IF('EDCI Data'!W122="","",'EDCI Data'!W122)</f>
        <v/>
      </c>
      <c r="Y122" s="213" t="str">
        <f>IF('EDCI Data'!X122="","",'EDCI Data'!X122)</f>
        <v/>
      </c>
      <c r="Z122" s="220" t="str">
        <f>IF('EDCI Data'!Y122="","",'EDCI Data'!Y122)</f>
        <v/>
      </c>
      <c r="AA122" s="213" t="str">
        <f>IF('EDCI Data'!Z122="","",'EDCI Data'!Z122)</f>
        <v/>
      </c>
      <c r="AB122" s="213" t="str">
        <f>IF('EDCI Data'!AA122="","",'EDCI Data'!AA122)</f>
        <v/>
      </c>
      <c r="AC122" s="213" t="str">
        <f>IF('EDCI Data'!AB122="","",'EDCI Data'!AB122)</f>
        <v/>
      </c>
      <c r="AD122" s="213" t="str">
        <f>IF('EDCI Data'!AC122="","",'EDCI Data'!AC122)</f>
        <v/>
      </c>
      <c r="AE122" s="213" t="str">
        <f>IF('EDCI Data'!AD122="","",'EDCI Data'!AD122)</f>
        <v/>
      </c>
      <c r="AF122" s="213" t="str">
        <f>IF('EDCI Data'!AE122="","",'EDCI Data'!AE122)</f>
        <v/>
      </c>
      <c r="AG122" s="213" t="str">
        <f>IF('EDCI Data'!AF122="","",'EDCI Data'!AF122)</f>
        <v/>
      </c>
      <c r="AH122" s="213" t="str">
        <f>IF('EDCI Data'!AG122="","",'EDCI Data'!AG122)</f>
        <v/>
      </c>
      <c r="AI122" s="213" t="str">
        <f>IF('EDCI Data'!AH122="","",'EDCI Data'!AH122)</f>
        <v/>
      </c>
      <c r="AJ122" s="213" t="str">
        <f>IF('EDCI Data'!AI122="","",'EDCI Data'!AI122)</f>
        <v/>
      </c>
      <c r="AK122" s="213" t="str">
        <f>IF('EDCI Data'!AJ122="","",'EDCI Data'!AJ122)</f>
        <v/>
      </c>
      <c r="AL122" s="213" t="str">
        <f>IF('EDCI Data'!AK122="","",'EDCI Data'!AK122)</f>
        <v/>
      </c>
      <c r="AM122" s="213" t="str">
        <f>IF('EDCI Data'!AL122="","",'EDCI Data'!AL122)</f>
        <v/>
      </c>
      <c r="AN122" s="213" t="str">
        <f>IF('EDCI Data'!AM122="","",'EDCI Data'!AM122)</f>
        <v/>
      </c>
      <c r="AO122" s="213" t="str">
        <f>IF('EDCI Data'!AN122="","",'EDCI Data'!AN122)</f>
        <v/>
      </c>
      <c r="AP122" s="213" t="str">
        <f>IF('EDCI Data'!AO122="","",'EDCI Data'!AO122)</f>
        <v/>
      </c>
      <c r="AQ122" s="213" t="str">
        <f>IF('EDCI Data'!AP122="","",'EDCI Data'!AP122)</f>
        <v/>
      </c>
      <c r="AR122" s="213" t="str">
        <f>IF('EDCI Data'!AQ122="","",'EDCI Data'!AQ122)</f>
        <v/>
      </c>
      <c r="AS122" s="213" t="str">
        <f>IF('EDCI Data'!AR122="","",'EDCI Data'!AR122)</f>
        <v/>
      </c>
      <c r="AT122" s="213" t="str">
        <f>IF('EDCI Data'!AS122="","",'EDCI Data'!AS122)</f>
        <v/>
      </c>
      <c r="AU122" s="213" t="str">
        <f>IF('EDCI Data'!AT122="","",'EDCI Data'!AT122)</f>
        <v/>
      </c>
      <c r="AV122" s="213" t="str">
        <f>IF('EDCI Data'!AU122="","",'EDCI Data'!AU122)</f>
        <v/>
      </c>
      <c r="AW122" s="213" t="str">
        <f>IF('EDCI Data'!AV122="","",'EDCI Data'!AV122)</f>
        <v/>
      </c>
      <c r="AX122" s="221" t="str">
        <f>IF('EDCI Data'!AW122="","",'EDCI Data'!AW122)</f>
        <v/>
      </c>
      <c r="AY122" s="221" t="str">
        <f>IF('EDCI Data'!AX122="","",'EDCI Data'!AX122)</f>
        <v/>
      </c>
      <c r="AZ122" s="222" t="str">
        <f t="shared" si="103"/>
        <v/>
      </c>
      <c r="BA122" s="223" t="str">
        <f>IF('EDCI Data'!AY122="","",'EDCI Data'!AY122)</f>
        <v/>
      </c>
      <c r="BB122" s="223" t="str">
        <f>IF('EDCI Data'!AZ122="","",'EDCI Data'!AZ122)</f>
        <v/>
      </c>
      <c r="BC122" s="223" t="str">
        <f>IF('EDCI Data'!BA122="","",'EDCI Data'!BA122)</f>
        <v/>
      </c>
      <c r="BD122" s="223" t="str">
        <f>IF('EDCI Data'!BB122="","",'EDCI Data'!BB122)</f>
        <v/>
      </c>
      <c r="BE122" s="223" t="str">
        <f>IF('EDCI Data'!BC122="","",'EDCI Data'!BC122)</f>
        <v/>
      </c>
      <c r="BF122" s="223" t="str">
        <f>IF('EDCI Data'!BD122="","",'EDCI Data'!BD122)</f>
        <v/>
      </c>
      <c r="BG122" s="223" t="str">
        <f>IF('EDCI Data'!BE122="","",'EDCI Data'!BE122)</f>
        <v/>
      </c>
      <c r="BH122" s="223" t="str">
        <f>IF('EDCI Data'!BF122="","",'EDCI Data'!BF122)</f>
        <v/>
      </c>
      <c r="BI122" s="224" t="str">
        <f>IF('EDCI Data'!BG122="","",'EDCI Data'!BG122)</f>
        <v/>
      </c>
      <c r="BJ122" s="225" t="str">
        <f>IF('EDCI Data'!S122="","",'EDCI Data'!S122)</f>
        <v/>
      </c>
      <c r="BK122" s="225" t="str">
        <f>IF('EDCI Data'!T122="","",'EDCI Data'!T122)</f>
        <v/>
      </c>
      <c r="BL122" s="224" t="str">
        <f>IF('EDCI Data'!BJ122="","",'EDCI Data'!BJ122)</f>
        <v/>
      </c>
      <c r="BM122" s="226" t="str">
        <f>IF('EDCI Data'!BK122="","",'EDCI Data'!BK122)</f>
        <v/>
      </c>
      <c r="BN122" s="226" t="str">
        <f>IF('EDCI Data'!BL122="","",'EDCI Data'!BL122)</f>
        <v/>
      </c>
      <c r="BO122" s="227" t="str">
        <f>IF('EDCI Data'!BM122="","",'EDCI Data'!BM122)</f>
        <v/>
      </c>
      <c r="BP122" s="228" t="str">
        <f>IF('EDCI Data'!BN122="","",'EDCI Data'!BN122)</f>
        <v/>
      </c>
      <c r="BQ122" s="229" t="str">
        <f>IF('EDCI Data'!BO122="","",'EDCI Data'!BO122)</f>
        <v/>
      </c>
      <c r="BR122" s="230" t="str">
        <f t="shared" si="104"/>
        <v/>
      </c>
      <c r="BS122" s="230" t="str">
        <f t="shared" si="105"/>
        <v/>
      </c>
      <c r="BT122" s="230" t="str">
        <f t="shared" si="106"/>
        <v/>
      </c>
      <c r="BU122" s="230" t="str">
        <f t="shared" si="107"/>
        <v/>
      </c>
      <c r="BV122" s="230" t="str">
        <f t="shared" si="108"/>
        <v/>
      </c>
      <c r="BW122" s="230" t="str">
        <f>IF(COUNTIFS($BR$10:$BR$259,$BR122,$E$10:$E$259,$E122)&lt;&gt;COUNTIFS($BR$10:$BR$259,$BR122,$E$10:$E$259,$E122,G$10:G$259,G122),BW$8&amp;" for this company in this year is inconsistent across funds, please update accordingly. "&amp;CHAR(10),IF(G122="","",IF(IFERROR(OR(INT(G122)&lt;&gt;G122,ISTEXT(G122),G122&gt;'Source Data (Hidden)'!$T$3),TRUE),"Invalid year of initial investment - Please ensure that the input is a year (not a date) and is not future dated. "&amp;CHAR(10),"")))</f>
        <v/>
      </c>
      <c r="BX122" s="230"/>
      <c r="BY122" s="230" t="str">
        <f>IF(COUNTIFS($BR$10:$BR$259,$BR122,$E$10:$E$259,$E122)&lt;&gt;COUNTIFS($BR$10:$BR$259,$BR122,$E$10:$E$259,$E122,I$10:I$259,I122),BY$8&amp;" for this company in this year is inconsistent across funds, please update accordingly. "&amp;CHAR(10),IF(I122="","",IF(COUNTIF('Source Data (Hidden)'!$A$3:$B$255,I122)=0,"Invalid country of domicile - Please enter a valid input using the drop-down in the 'Country of domicile' column in the EDCI Data tab. "&amp;CHAR(10),"")))</f>
        <v/>
      </c>
      <c r="BZ122" s="230" t="str">
        <f>IF(COUNTIFS($BR$10:$BR$259,$BR122,$E$10:$E$259,$E122)&lt;&gt;COUNTIFS($BR$10:$BR$259,$BR122,$E$10:$E$259,$E122,J$10:J$259,J122),BZ$8&amp;" for this company in this year is inconsistent across funds, please update accordingly. "&amp;CHAR(10),IF(J122="","",IF(COUNTIF('Source Data (Hidden)'!$A$3:$B$255,J122)=0,"Invalid primary country of operations - Please enter a valid input using the drop-down in the 'Primary country of operations' column in the EDCI Data tab and ensure that you have narrowed this down to 1 primary country of operations. "&amp;CHAR(10),"")))</f>
        <v/>
      </c>
      <c r="CA122" s="230" t="str">
        <f>IF(COUNTIFS($BR$10:$BR$259,$BR122,$E$10:$E$259,$E122)&lt;&gt;COUNTIFS($BR$10:$BR$259,$BR122,$E$10:$E$259,$E122,K$10:K$259,K122),CA$8&amp;" for this company in this year is inconsistent across funds, please update accordingly. "&amp;CHAR(10),IF(K122="","",IF(COUNTIF('Source Data (Hidden)'!$C$3:$C$4,K122)&lt;&gt;1,"Invalid company structure - Please classify the portfolio company as either 'Private' or 'Public'. "&amp;CHAR(10),"")))</f>
        <v/>
      </c>
      <c r="CB122" s="230" t="str">
        <f>IF(COUNTIFS($BR$10:$BR$259,$BR122,$E$10:$E$259,$E122)&lt;&gt;COUNTIFS($BR$10:$BR$259,$BR122,$E$10:$E$259,$E122,L$10:L$259,L122),CB$8&amp;" for this company in this year is inconsistent across funds, please update accordingly. "&amp;CHAR(10),IF(L122="","",IF(COUNTIF('Source Data (Hidden)'!$D$3:$D$5,L122)&lt;&gt;1,"Invalid growth stage of company - Please describe the growth stage of the company as either 'Venture', 'Growth' or 'Buyout'. " &amp; CHAR(10),"")))</f>
        <v/>
      </c>
      <c r="CC122" s="230" t="str">
        <f t="shared" si="109"/>
        <v/>
      </c>
      <c r="CD122" s="283" t="str">
        <f t="shared" si="110"/>
        <v/>
      </c>
      <c r="CE122" s="230" t="str">
        <f>IF(COUNTIFS($BR$10:$BR$259,$BR122,$E$10:$E$259,$E122)&lt;&gt;COUNTIFS($BR$10:$BR$259,$BR122,$E$10:$E$259,$E122,O$10:O$259,O122),CE$8&amp;" for this company in this year is inconsistent across funds, please update accordingly. "&amp;CHAR(10),IF(O122="","",IF(COUNTIF('Source Data (Hidden)'!$G$3:$G$13,O122)&lt;&gt;1,"Invalid sector of operations SICS name - Please ensure that you have selected a valid sector of operations using the drop-down list available in the corresponding column in the EDCI Data tab. " &amp; CHAR(10),"")))</f>
        <v/>
      </c>
      <c r="CF122" s="230" t="str">
        <f t="shared" ca="1" si="111"/>
        <v/>
      </c>
      <c r="CG122" s="230" t="str">
        <f t="shared" ca="1" si="112"/>
        <v/>
      </c>
      <c r="CH122" s="230" t="str">
        <f>IF(COUNTIFS($BR$10:$BR$259,$BR122,$E$10:$E$259,$E122)&lt;&gt;COUNTIFS($BR$10:$BR$259,$BR122,$E$10:$E$259,$E122,R$10:R$259,R122),CH$8&amp;" for this company in this year is inconsistent across funds, please update accordingly. "&amp;CHAR(10),IF(R122="","",IF(COUNTIF('Source Data (Hidden)'!$F$3:$F$183,R122)&lt;&gt;1,"Invalid currency input - Please ensure that the currency entered is a monetary unit described using three letter code (ISO 4217 code). " &amp; CHAR(10),"")))</f>
        <v/>
      </c>
      <c r="CI122" s="230" t="str">
        <f t="shared" si="113"/>
        <v/>
      </c>
      <c r="CJ122" s="230" t="str">
        <f t="shared" si="114"/>
        <v/>
      </c>
      <c r="CK122" s="230" t="str">
        <f t="shared" si="115"/>
        <v/>
      </c>
      <c r="CL122" s="230" t="str">
        <f t="shared" si="116"/>
        <v/>
      </c>
      <c r="CM122" s="230" t="str">
        <f>IF(COUNTIFS($BR$10:$BR$259,$BR122,$E$10:$E$259,$E122)&lt;&gt;COUNTIFS($BR$10:$BR$259,$BR122,$E$10:$E$259,$E122,W$10:W$259,W122),CM$8&amp;" for this company in this year is inconsistent across funds, please update accordingly. "&amp;CHAR(10),IF(W122="","",IF(COUNTIF('Source Data (Hidden)'!$L$3:$L$6,W122)&lt;&gt;1,"Invalid input for Scope 1 Methodology - Please choose one of the options from the drop-down list in the corresponding column in the EDCI Data tab. " &amp; CHAR(10),"")))</f>
        <v/>
      </c>
      <c r="CN122" s="230" t="str">
        <f t="shared" si="117"/>
        <v/>
      </c>
      <c r="CO122" s="230" t="str">
        <f>IF(COUNTIFS($BR$10:$BR$259,$BR122,$E$10:$E$259,$E122)&lt;&gt;COUNTIFS($BR$10:$BR$259,$BR122,$E$10:$E$259,$E122,Y$10:Y$259,Y122),CO$8&amp;" for this company in this year is inconsistent across funds, please update accordingly. "&amp;CHAR(10),IF(Y122="","",IF(COUNTIF('Source Data (Hidden)'!$M$3:$M$5,Y122)&lt;&gt;1,"Invalid input for Scope 2 Methodology - Please choose one of the options from the drop-down list in the corresponding column in the EDCI Data tab. " &amp; CHAR(10),"")))</f>
        <v/>
      </c>
      <c r="CP122" s="230" t="str">
        <f t="shared" si="118"/>
        <v/>
      </c>
      <c r="CQ122" s="230" t="str">
        <f>IF(COUNTIFS($BR$10:$BR$259,$BR122,$E$10:$E$259,$E122)&lt;&gt;COUNTIFS($BR$10:$BR$259,$BR122,$E$10:$E$259,$E122,AA$10:AA$259,AA122),CQ$8&amp;" for this company in this year is inconsistent across funds, please update accordingly. "&amp;CHAR(10),IF(AA122="","",IF(COUNTIF('Source Data (Hidden)'!$N$3:$N$6,AA122)&lt;&gt;1,"Invalid input for Scope 3 Methodology - Please choose one of the options from the drop-down list in the corresponding column in the EDCI Data tab. " &amp; CHAR(10),"")))</f>
        <v/>
      </c>
      <c r="CR122" s="230" t="str">
        <f t="shared" si="119"/>
        <v/>
      </c>
      <c r="CS122" s="230" t="str">
        <f t="shared" si="120"/>
        <v/>
      </c>
      <c r="CT122" s="230" t="str">
        <f t="shared" si="121"/>
        <v/>
      </c>
      <c r="CU122" s="230" t="str">
        <f t="shared" si="122"/>
        <v/>
      </c>
      <c r="CV122" s="230" t="str">
        <f t="shared" si="123"/>
        <v/>
      </c>
      <c r="CW122" s="230" t="str">
        <f t="shared" si="124"/>
        <v/>
      </c>
      <c r="CX122" s="230" t="str">
        <f t="shared" si="125"/>
        <v/>
      </c>
      <c r="CY122" s="230" t="str">
        <f t="shared" si="126"/>
        <v/>
      </c>
      <c r="CZ122" s="230" t="str">
        <f t="shared" si="127"/>
        <v/>
      </c>
      <c r="DA122" s="230" t="str">
        <f t="shared" si="128"/>
        <v/>
      </c>
      <c r="DB122" s="230" t="str">
        <f t="shared" si="129"/>
        <v/>
      </c>
      <c r="DC122" s="230" t="str">
        <f t="shared" si="130"/>
        <v/>
      </c>
      <c r="DD122" s="230" t="str">
        <f t="shared" si="131"/>
        <v/>
      </c>
      <c r="DE122" s="230" t="str">
        <f t="shared" si="132"/>
        <v/>
      </c>
      <c r="DF122" s="230" t="str">
        <f t="shared" si="133"/>
        <v/>
      </c>
      <c r="DG122" s="230" t="str">
        <f t="shared" si="134"/>
        <v/>
      </c>
      <c r="DH122" s="283" t="str">
        <f t="shared" si="135"/>
        <v/>
      </c>
      <c r="DI122" s="230" t="str">
        <f t="shared" si="136"/>
        <v/>
      </c>
      <c r="DJ122" s="230" t="str">
        <f>IF(COUNTIFS($BR$10:$BR$259,$BR122,$E$10:$E$259,$E122)&lt;&gt;COUNTIFS($BR$10:$BR$259,$BR122,$E$10:$E$259,$E122,AT$10:AT$259,AT122),DJ$8&amp;" for this company in this year is inconsistent across funds, please update accordingly. "&amp;CHAR(10),IF(AT122="","",IF(COUNTIF('Source Data (Hidden)'!$O$3:$O$5,AT122)&lt;&gt;1,"Invalid input for 'Does this Portco have a decarbonization strategy/plan in place' - Please ensure that you have selected a valid response using the drop-down list available in the corresponding column in the EDCI Data tab. " &amp; CHAR(10),"")))</f>
        <v/>
      </c>
      <c r="DK122" s="230" t="str">
        <f>IF(COUNTIFS($BR$10:$BR$259,$BR122,$E$10:$E$259,$E122)&lt;&gt;COUNTIFS($BR$10:$BR$259,$BR122,$E$10:$E$259,$E122,AU$10:AU$259,AU122),DK$8&amp;" for this company in this year is inconsistent across funds, please update accordingly. "&amp;CHAR(10),IF(AU122="","",IF(COUNTIF('Source Data (Hidden)'!$P$3:$P$5,AU122)&lt;&gt;1,"Invalid input for 'Does the Portfolio Company have a short-term GHG emission reduction target' - Please ensure you have selected a valid response using the drop-down list available in the corresponding column in the EDCI Data tab. " &amp; CHAR(10),"")))</f>
        <v/>
      </c>
      <c r="DL122" s="230" t="str">
        <f>IF(COUNTIFS($BR$10:$BR$259,$BR122,$E$10:$E$259,$E122)&lt;&gt;COUNTIFS($BR$10:$BR$259,$BR122,$E$10:$E$259,$E122,AV$10:AV$259,AV122),DL$8&amp;" for this company in this year is inconsistent across funds, please update accordingly. "&amp;CHAR(10),IF(AV122="","",IF(COUNTIF('Source Data (Hidden)'!$Q$3:$Q$6,AV122)&lt;&gt;1,"Invalid input for 'Does the Portfolio Company have a long-term net zero goal' - Please ensure that you have selected a valid response using the drop-down list available in the corresponding column in the EDCI Data tab. " &amp; CHAR(10),"")))</f>
        <v/>
      </c>
      <c r="DM122" s="230" t="str">
        <f t="shared" si="137"/>
        <v/>
      </c>
      <c r="DN122" s="230" t="str">
        <f t="shared" si="138"/>
        <v/>
      </c>
      <c r="DO122" s="230" t="str">
        <f t="shared" si="139"/>
        <v/>
      </c>
      <c r="DP122" s="230"/>
      <c r="DQ122" s="230" t="str">
        <f t="shared" si="140"/>
        <v/>
      </c>
      <c r="DR122" s="230" t="str">
        <f t="shared" si="141"/>
        <v/>
      </c>
      <c r="DS122" s="230" t="str">
        <f t="shared" si="142"/>
        <v/>
      </c>
      <c r="DT122" s="230" t="str">
        <f t="shared" si="143"/>
        <v/>
      </c>
      <c r="DU122" s="230" t="str">
        <f t="shared" si="144"/>
        <v/>
      </c>
      <c r="DV122" s="230" t="str">
        <f t="shared" si="145"/>
        <v/>
      </c>
      <c r="DW122" s="230" t="str">
        <f t="shared" si="146"/>
        <v/>
      </c>
      <c r="DX122" s="230" t="str">
        <f t="shared" si="147"/>
        <v/>
      </c>
      <c r="DY122" s="230" t="str">
        <f t="shared" si="148"/>
        <v/>
      </c>
      <c r="DZ122" s="230" t="str">
        <f t="shared" si="149"/>
        <v/>
      </c>
      <c r="EA122" s="230" t="str">
        <f t="shared" si="150"/>
        <v/>
      </c>
      <c r="EB122" s="230" t="str">
        <f t="shared" si="151"/>
        <v/>
      </c>
      <c r="EC122" s="284" t="str">
        <f t="shared" si="152"/>
        <v/>
      </c>
      <c r="ED122" s="284" t="str">
        <f t="shared" si="153"/>
        <v/>
      </c>
      <c r="EE122" s="230" t="str">
        <f t="shared" si="154"/>
        <v/>
      </c>
      <c r="EF122" s="230" t="str">
        <f>IF(COUNTIFS($BR$10:$BR$259,$BR122,$E$10:$E$259,$E122)&lt;&gt;COUNTIFS($BR$10:$BR$259,$BR122,$E$10:$E$259,$E122,BP$10:BP$259,BP122),EF$8&amp;" for this company in this year is inconsistent across funds, please update accordingly. "&amp;CHAR(10),IF(AND(BP122="",BQ122=""),"",IF(OR(AND(BQ122&lt;&gt;"",BP122&lt;&gt;"",BP122&lt;&gt;"Y"),AND(BQ122&lt;&gt;"",BP122=""),COUNTIF('Source Data (Hidden)'!$S$3:$S$4,BP122)&lt;&gt;1),"Invalid input for 'Do you conduct an employee survey' - Please ensure the input is either Y or N or leave blank if data is not available. If you have reported a % response rate to employee survey then the input for this metric should be Y. " &amp; CHAR(10),"")))</f>
        <v/>
      </c>
      <c r="EG122" s="230" t="str">
        <f t="shared" si="155"/>
        <v/>
      </c>
    </row>
    <row r="123" spans="1:137" s="154" customFormat="1" ht="60" customHeight="1" x14ac:dyDescent="0.35">
      <c r="A123" s="153"/>
      <c r="B123" s="212" t="str">
        <f t="shared" ca="1" si="102"/>
        <v/>
      </c>
      <c r="C123" s="213" t="str">
        <f>IF('EDCI Data'!B123="","",'EDCI Data'!B123)</f>
        <v/>
      </c>
      <c r="D123" s="214" t="str">
        <f>IF('EDCI Data'!C123="","",'EDCI Data'!C123)</f>
        <v/>
      </c>
      <c r="E123" s="215" t="str">
        <f>IF('EDCI Data'!D123="","",'EDCI Data'!D123)</f>
        <v/>
      </c>
      <c r="F123" s="216" t="str">
        <f>IF('EDCI Data'!E123="","",'EDCI Data'!E123)</f>
        <v/>
      </c>
      <c r="G123" s="213" t="str">
        <f>IF('EDCI Data'!F123="","",'EDCI Data'!F123)</f>
        <v/>
      </c>
      <c r="H123" s="213" t="str">
        <f>IF('EDCI Data'!G123="","",'EDCI Data'!G123)</f>
        <v/>
      </c>
      <c r="I123" s="213" t="str">
        <f>IF('EDCI Data'!H123="","",'EDCI Data'!H123)</f>
        <v/>
      </c>
      <c r="J123" s="213" t="str">
        <f>IF('EDCI Data'!I123="","",'EDCI Data'!I123)</f>
        <v/>
      </c>
      <c r="K123" s="213" t="str">
        <f>IF('EDCI Data'!J123="","",'EDCI Data'!J123)</f>
        <v/>
      </c>
      <c r="L123" s="213" t="str">
        <f>IF('EDCI Data'!K123="","",'EDCI Data'!K123)</f>
        <v/>
      </c>
      <c r="M123" s="217" t="str">
        <f>IF('EDCI Data'!L123="","",'EDCI Data'!L123)</f>
        <v/>
      </c>
      <c r="N123" s="217" t="str">
        <f>IF('EDCI Data'!M123="","",'EDCI Data'!M123)</f>
        <v/>
      </c>
      <c r="O123" s="213" t="str">
        <f>IF('EDCI Data'!N123="","",'EDCI Data'!N123)</f>
        <v/>
      </c>
      <c r="P123" s="213" t="str">
        <f>IF('EDCI Data'!O123="","",'EDCI Data'!O123)</f>
        <v/>
      </c>
      <c r="Q123" s="213" t="str">
        <f>IF('EDCI Data'!P123="","",'EDCI Data'!P123)</f>
        <v/>
      </c>
      <c r="R123" s="213" t="str">
        <f>IF('EDCI Data'!Q123="","",'EDCI Data'!Q123)</f>
        <v/>
      </c>
      <c r="S123" s="218" t="str">
        <f>IF('EDCI Data'!R123="","",'EDCI Data'!R123)</f>
        <v/>
      </c>
      <c r="T123" s="219" t="str">
        <f>IF('EDCI Data'!S123="","",'EDCI Data'!S123)</f>
        <v/>
      </c>
      <c r="U123" s="219" t="str">
        <f>IF('EDCI Data'!T123="","",'EDCI Data'!T123)</f>
        <v/>
      </c>
      <c r="V123" s="220" t="str">
        <f>IF('EDCI Data'!U123="","",'EDCI Data'!U123)</f>
        <v/>
      </c>
      <c r="W123" s="213" t="str">
        <f>IF('EDCI Data'!V123="","",'EDCI Data'!V123)</f>
        <v/>
      </c>
      <c r="X123" s="220" t="str">
        <f>IF('EDCI Data'!W123="","",'EDCI Data'!W123)</f>
        <v/>
      </c>
      <c r="Y123" s="213" t="str">
        <f>IF('EDCI Data'!X123="","",'EDCI Data'!X123)</f>
        <v/>
      </c>
      <c r="Z123" s="220" t="str">
        <f>IF('EDCI Data'!Y123="","",'EDCI Data'!Y123)</f>
        <v/>
      </c>
      <c r="AA123" s="213" t="str">
        <f>IF('EDCI Data'!Z123="","",'EDCI Data'!Z123)</f>
        <v/>
      </c>
      <c r="AB123" s="213" t="str">
        <f>IF('EDCI Data'!AA123="","",'EDCI Data'!AA123)</f>
        <v/>
      </c>
      <c r="AC123" s="213" t="str">
        <f>IF('EDCI Data'!AB123="","",'EDCI Data'!AB123)</f>
        <v/>
      </c>
      <c r="AD123" s="213" t="str">
        <f>IF('EDCI Data'!AC123="","",'EDCI Data'!AC123)</f>
        <v/>
      </c>
      <c r="AE123" s="213" t="str">
        <f>IF('EDCI Data'!AD123="","",'EDCI Data'!AD123)</f>
        <v/>
      </c>
      <c r="AF123" s="213" t="str">
        <f>IF('EDCI Data'!AE123="","",'EDCI Data'!AE123)</f>
        <v/>
      </c>
      <c r="AG123" s="213" t="str">
        <f>IF('EDCI Data'!AF123="","",'EDCI Data'!AF123)</f>
        <v/>
      </c>
      <c r="AH123" s="213" t="str">
        <f>IF('EDCI Data'!AG123="","",'EDCI Data'!AG123)</f>
        <v/>
      </c>
      <c r="AI123" s="213" t="str">
        <f>IF('EDCI Data'!AH123="","",'EDCI Data'!AH123)</f>
        <v/>
      </c>
      <c r="AJ123" s="213" t="str">
        <f>IF('EDCI Data'!AI123="","",'EDCI Data'!AI123)</f>
        <v/>
      </c>
      <c r="AK123" s="213" t="str">
        <f>IF('EDCI Data'!AJ123="","",'EDCI Data'!AJ123)</f>
        <v/>
      </c>
      <c r="AL123" s="213" t="str">
        <f>IF('EDCI Data'!AK123="","",'EDCI Data'!AK123)</f>
        <v/>
      </c>
      <c r="AM123" s="213" t="str">
        <f>IF('EDCI Data'!AL123="","",'EDCI Data'!AL123)</f>
        <v/>
      </c>
      <c r="AN123" s="213" t="str">
        <f>IF('EDCI Data'!AM123="","",'EDCI Data'!AM123)</f>
        <v/>
      </c>
      <c r="AO123" s="213" t="str">
        <f>IF('EDCI Data'!AN123="","",'EDCI Data'!AN123)</f>
        <v/>
      </c>
      <c r="AP123" s="213" t="str">
        <f>IF('EDCI Data'!AO123="","",'EDCI Data'!AO123)</f>
        <v/>
      </c>
      <c r="AQ123" s="213" t="str">
        <f>IF('EDCI Data'!AP123="","",'EDCI Data'!AP123)</f>
        <v/>
      </c>
      <c r="AR123" s="213" t="str">
        <f>IF('EDCI Data'!AQ123="","",'EDCI Data'!AQ123)</f>
        <v/>
      </c>
      <c r="AS123" s="213" t="str">
        <f>IF('EDCI Data'!AR123="","",'EDCI Data'!AR123)</f>
        <v/>
      </c>
      <c r="AT123" s="213" t="str">
        <f>IF('EDCI Data'!AS123="","",'EDCI Data'!AS123)</f>
        <v/>
      </c>
      <c r="AU123" s="213" t="str">
        <f>IF('EDCI Data'!AT123="","",'EDCI Data'!AT123)</f>
        <v/>
      </c>
      <c r="AV123" s="213" t="str">
        <f>IF('EDCI Data'!AU123="","",'EDCI Data'!AU123)</f>
        <v/>
      </c>
      <c r="AW123" s="213" t="str">
        <f>IF('EDCI Data'!AV123="","",'EDCI Data'!AV123)</f>
        <v/>
      </c>
      <c r="AX123" s="221" t="str">
        <f>IF('EDCI Data'!AW123="","",'EDCI Data'!AW123)</f>
        <v/>
      </c>
      <c r="AY123" s="221" t="str">
        <f>IF('EDCI Data'!AX123="","",'EDCI Data'!AX123)</f>
        <v/>
      </c>
      <c r="AZ123" s="222" t="str">
        <f t="shared" si="103"/>
        <v/>
      </c>
      <c r="BA123" s="223" t="str">
        <f>IF('EDCI Data'!AY123="","",'EDCI Data'!AY123)</f>
        <v/>
      </c>
      <c r="BB123" s="223" t="str">
        <f>IF('EDCI Data'!AZ123="","",'EDCI Data'!AZ123)</f>
        <v/>
      </c>
      <c r="BC123" s="223" t="str">
        <f>IF('EDCI Data'!BA123="","",'EDCI Data'!BA123)</f>
        <v/>
      </c>
      <c r="BD123" s="223" t="str">
        <f>IF('EDCI Data'!BB123="","",'EDCI Data'!BB123)</f>
        <v/>
      </c>
      <c r="BE123" s="223" t="str">
        <f>IF('EDCI Data'!BC123="","",'EDCI Data'!BC123)</f>
        <v/>
      </c>
      <c r="BF123" s="223" t="str">
        <f>IF('EDCI Data'!BD123="","",'EDCI Data'!BD123)</f>
        <v/>
      </c>
      <c r="BG123" s="223" t="str">
        <f>IF('EDCI Data'!BE123="","",'EDCI Data'!BE123)</f>
        <v/>
      </c>
      <c r="BH123" s="223" t="str">
        <f>IF('EDCI Data'!BF123="","",'EDCI Data'!BF123)</f>
        <v/>
      </c>
      <c r="BI123" s="224" t="str">
        <f>IF('EDCI Data'!BG123="","",'EDCI Data'!BG123)</f>
        <v/>
      </c>
      <c r="BJ123" s="225" t="str">
        <f>IF('EDCI Data'!S123="","",'EDCI Data'!S123)</f>
        <v/>
      </c>
      <c r="BK123" s="225" t="str">
        <f>IF('EDCI Data'!T123="","",'EDCI Data'!T123)</f>
        <v/>
      </c>
      <c r="BL123" s="224" t="str">
        <f>IF('EDCI Data'!BJ123="","",'EDCI Data'!BJ123)</f>
        <v/>
      </c>
      <c r="BM123" s="226" t="str">
        <f>IF('EDCI Data'!BK123="","",'EDCI Data'!BK123)</f>
        <v/>
      </c>
      <c r="BN123" s="226" t="str">
        <f>IF('EDCI Data'!BL123="","",'EDCI Data'!BL123)</f>
        <v/>
      </c>
      <c r="BO123" s="227" t="str">
        <f>IF('EDCI Data'!BM123="","",'EDCI Data'!BM123)</f>
        <v/>
      </c>
      <c r="BP123" s="228" t="str">
        <f>IF('EDCI Data'!BN123="","",'EDCI Data'!BN123)</f>
        <v/>
      </c>
      <c r="BQ123" s="229" t="str">
        <f>IF('EDCI Data'!BO123="","",'EDCI Data'!BO123)</f>
        <v/>
      </c>
      <c r="BR123" s="230" t="str">
        <f t="shared" si="104"/>
        <v/>
      </c>
      <c r="BS123" s="230" t="str">
        <f t="shared" si="105"/>
        <v/>
      </c>
      <c r="BT123" s="230" t="str">
        <f t="shared" si="106"/>
        <v/>
      </c>
      <c r="BU123" s="230" t="str">
        <f t="shared" si="107"/>
        <v/>
      </c>
      <c r="BV123" s="230" t="str">
        <f t="shared" si="108"/>
        <v/>
      </c>
      <c r="BW123" s="230" t="str">
        <f>IF(COUNTIFS($BR$10:$BR$259,$BR123,$E$10:$E$259,$E123)&lt;&gt;COUNTIFS($BR$10:$BR$259,$BR123,$E$10:$E$259,$E123,G$10:G$259,G123),BW$8&amp;" for this company in this year is inconsistent across funds, please update accordingly. "&amp;CHAR(10),IF(G123="","",IF(IFERROR(OR(INT(G123)&lt;&gt;G123,ISTEXT(G123),G123&gt;'Source Data (Hidden)'!$T$3),TRUE),"Invalid year of initial investment - Please ensure that the input is a year (not a date) and is not future dated. "&amp;CHAR(10),"")))</f>
        <v/>
      </c>
      <c r="BX123" s="230"/>
      <c r="BY123" s="230" t="str">
        <f>IF(COUNTIFS($BR$10:$BR$259,$BR123,$E$10:$E$259,$E123)&lt;&gt;COUNTIFS($BR$10:$BR$259,$BR123,$E$10:$E$259,$E123,I$10:I$259,I123),BY$8&amp;" for this company in this year is inconsistent across funds, please update accordingly. "&amp;CHAR(10),IF(I123="","",IF(COUNTIF('Source Data (Hidden)'!$A$3:$B$255,I123)=0,"Invalid country of domicile - Please enter a valid input using the drop-down in the 'Country of domicile' column in the EDCI Data tab. "&amp;CHAR(10),"")))</f>
        <v/>
      </c>
      <c r="BZ123" s="230" t="str">
        <f>IF(COUNTIFS($BR$10:$BR$259,$BR123,$E$10:$E$259,$E123)&lt;&gt;COUNTIFS($BR$10:$BR$259,$BR123,$E$10:$E$259,$E123,J$10:J$259,J123),BZ$8&amp;" for this company in this year is inconsistent across funds, please update accordingly. "&amp;CHAR(10),IF(J123="","",IF(COUNTIF('Source Data (Hidden)'!$A$3:$B$255,J123)=0,"Invalid primary country of operations - Please enter a valid input using the drop-down in the 'Primary country of operations' column in the EDCI Data tab and ensure that you have narrowed this down to 1 primary country of operations. "&amp;CHAR(10),"")))</f>
        <v/>
      </c>
      <c r="CA123" s="230" t="str">
        <f>IF(COUNTIFS($BR$10:$BR$259,$BR123,$E$10:$E$259,$E123)&lt;&gt;COUNTIFS($BR$10:$BR$259,$BR123,$E$10:$E$259,$E123,K$10:K$259,K123),CA$8&amp;" for this company in this year is inconsistent across funds, please update accordingly. "&amp;CHAR(10),IF(K123="","",IF(COUNTIF('Source Data (Hidden)'!$C$3:$C$4,K123)&lt;&gt;1,"Invalid company structure - Please classify the portfolio company as either 'Private' or 'Public'. "&amp;CHAR(10),"")))</f>
        <v/>
      </c>
      <c r="CB123" s="230" t="str">
        <f>IF(COUNTIFS($BR$10:$BR$259,$BR123,$E$10:$E$259,$E123)&lt;&gt;COUNTIFS($BR$10:$BR$259,$BR123,$E$10:$E$259,$E123,L$10:L$259,L123),CB$8&amp;" for this company in this year is inconsistent across funds, please update accordingly. "&amp;CHAR(10),IF(L123="","",IF(COUNTIF('Source Data (Hidden)'!$D$3:$D$5,L123)&lt;&gt;1,"Invalid growth stage of company - Please describe the growth stage of the company as either 'Venture', 'Growth' or 'Buyout'. " &amp; CHAR(10),"")))</f>
        <v/>
      </c>
      <c r="CC123" s="230" t="str">
        <f t="shared" si="109"/>
        <v/>
      </c>
      <c r="CD123" s="283" t="str">
        <f t="shared" si="110"/>
        <v/>
      </c>
      <c r="CE123" s="230" t="str">
        <f>IF(COUNTIFS($BR$10:$BR$259,$BR123,$E$10:$E$259,$E123)&lt;&gt;COUNTIFS($BR$10:$BR$259,$BR123,$E$10:$E$259,$E123,O$10:O$259,O123),CE$8&amp;" for this company in this year is inconsistent across funds, please update accordingly. "&amp;CHAR(10),IF(O123="","",IF(COUNTIF('Source Data (Hidden)'!$G$3:$G$13,O123)&lt;&gt;1,"Invalid sector of operations SICS name - Please ensure that you have selected a valid sector of operations using the drop-down list available in the corresponding column in the EDCI Data tab. " &amp; CHAR(10),"")))</f>
        <v/>
      </c>
      <c r="CF123" s="230" t="str">
        <f t="shared" ca="1" si="111"/>
        <v/>
      </c>
      <c r="CG123" s="230" t="str">
        <f t="shared" ca="1" si="112"/>
        <v/>
      </c>
      <c r="CH123" s="230" t="str">
        <f>IF(COUNTIFS($BR$10:$BR$259,$BR123,$E$10:$E$259,$E123)&lt;&gt;COUNTIFS($BR$10:$BR$259,$BR123,$E$10:$E$259,$E123,R$10:R$259,R123),CH$8&amp;" for this company in this year is inconsistent across funds, please update accordingly. "&amp;CHAR(10),IF(R123="","",IF(COUNTIF('Source Data (Hidden)'!$F$3:$F$183,R123)&lt;&gt;1,"Invalid currency input - Please ensure that the currency entered is a monetary unit described using three letter code (ISO 4217 code). " &amp; CHAR(10),"")))</f>
        <v/>
      </c>
      <c r="CI123" s="230" t="str">
        <f t="shared" si="113"/>
        <v/>
      </c>
      <c r="CJ123" s="230" t="str">
        <f t="shared" si="114"/>
        <v/>
      </c>
      <c r="CK123" s="230" t="str">
        <f t="shared" si="115"/>
        <v/>
      </c>
      <c r="CL123" s="230" t="str">
        <f t="shared" si="116"/>
        <v/>
      </c>
      <c r="CM123" s="230" t="str">
        <f>IF(COUNTIFS($BR$10:$BR$259,$BR123,$E$10:$E$259,$E123)&lt;&gt;COUNTIFS($BR$10:$BR$259,$BR123,$E$10:$E$259,$E123,W$10:W$259,W123),CM$8&amp;" for this company in this year is inconsistent across funds, please update accordingly. "&amp;CHAR(10),IF(W123="","",IF(COUNTIF('Source Data (Hidden)'!$L$3:$L$6,W123)&lt;&gt;1,"Invalid input for Scope 1 Methodology - Please choose one of the options from the drop-down list in the corresponding column in the EDCI Data tab. " &amp; CHAR(10),"")))</f>
        <v/>
      </c>
      <c r="CN123" s="230" t="str">
        <f t="shared" si="117"/>
        <v/>
      </c>
      <c r="CO123" s="230" t="str">
        <f>IF(COUNTIFS($BR$10:$BR$259,$BR123,$E$10:$E$259,$E123)&lt;&gt;COUNTIFS($BR$10:$BR$259,$BR123,$E$10:$E$259,$E123,Y$10:Y$259,Y123),CO$8&amp;" for this company in this year is inconsistent across funds, please update accordingly. "&amp;CHAR(10),IF(Y123="","",IF(COUNTIF('Source Data (Hidden)'!$M$3:$M$5,Y123)&lt;&gt;1,"Invalid input for Scope 2 Methodology - Please choose one of the options from the drop-down list in the corresponding column in the EDCI Data tab. " &amp; CHAR(10),"")))</f>
        <v/>
      </c>
      <c r="CP123" s="230" t="str">
        <f t="shared" si="118"/>
        <v/>
      </c>
      <c r="CQ123" s="230" t="str">
        <f>IF(COUNTIFS($BR$10:$BR$259,$BR123,$E$10:$E$259,$E123)&lt;&gt;COUNTIFS($BR$10:$BR$259,$BR123,$E$10:$E$259,$E123,AA$10:AA$259,AA123),CQ$8&amp;" for this company in this year is inconsistent across funds, please update accordingly. "&amp;CHAR(10),IF(AA123="","",IF(COUNTIF('Source Data (Hidden)'!$N$3:$N$6,AA123)&lt;&gt;1,"Invalid input for Scope 3 Methodology - Please choose one of the options from the drop-down list in the corresponding column in the EDCI Data tab. " &amp; CHAR(10),"")))</f>
        <v/>
      </c>
      <c r="CR123" s="230" t="str">
        <f t="shared" si="119"/>
        <v/>
      </c>
      <c r="CS123" s="230" t="str">
        <f t="shared" si="120"/>
        <v/>
      </c>
      <c r="CT123" s="230" t="str">
        <f t="shared" si="121"/>
        <v/>
      </c>
      <c r="CU123" s="230" t="str">
        <f t="shared" si="122"/>
        <v/>
      </c>
      <c r="CV123" s="230" t="str">
        <f t="shared" si="123"/>
        <v/>
      </c>
      <c r="CW123" s="230" t="str">
        <f t="shared" si="124"/>
        <v/>
      </c>
      <c r="CX123" s="230" t="str">
        <f t="shared" si="125"/>
        <v/>
      </c>
      <c r="CY123" s="230" t="str">
        <f t="shared" si="126"/>
        <v/>
      </c>
      <c r="CZ123" s="230" t="str">
        <f t="shared" si="127"/>
        <v/>
      </c>
      <c r="DA123" s="230" t="str">
        <f t="shared" si="128"/>
        <v/>
      </c>
      <c r="DB123" s="230" t="str">
        <f t="shared" si="129"/>
        <v/>
      </c>
      <c r="DC123" s="230" t="str">
        <f t="shared" si="130"/>
        <v/>
      </c>
      <c r="DD123" s="230" t="str">
        <f t="shared" si="131"/>
        <v/>
      </c>
      <c r="DE123" s="230" t="str">
        <f t="shared" si="132"/>
        <v/>
      </c>
      <c r="DF123" s="230" t="str">
        <f t="shared" si="133"/>
        <v/>
      </c>
      <c r="DG123" s="230" t="str">
        <f t="shared" si="134"/>
        <v/>
      </c>
      <c r="DH123" s="283" t="str">
        <f t="shared" si="135"/>
        <v/>
      </c>
      <c r="DI123" s="230" t="str">
        <f t="shared" si="136"/>
        <v/>
      </c>
      <c r="DJ123" s="230" t="str">
        <f>IF(COUNTIFS($BR$10:$BR$259,$BR123,$E$10:$E$259,$E123)&lt;&gt;COUNTIFS($BR$10:$BR$259,$BR123,$E$10:$E$259,$E123,AT$10:AT$259,AT123),DJ$8&amp;" for this company in this year is inconsistent across funds, please update accordingly. "&amp;CHAR(10),IF(AT123="","",IF(COUNTIF('Source Data (Hidden)'!$O$3:$O$5,AT123)&lt;&gt;1,"Invalid input for 'Does this Portco have a decarbonization strategy/plan in place' - Please ensure that you have selected a valid response using the drop-down list available in the corresponding column in the EDCI Data tab. " &amp; CHAR(10),"")))</f>
        <v/>
      </c>
      <c r="DK123" s="230" t="str">
        <f>IF(COUNTIFS($BR$10:$BR$259,$BR123,$E$10:$E$259,$E123)&lt;&gt;COUNTIFS($BR$10:$BR$259,$BR123,$E$10:$E$259,$E123,AU$10:AU$259,AU123),DK$8&amp;" for this company in this year is inconsistent across funds, please update accordingly. "&amp;CHAR(10),IF(AU123="","",IF(COUNTIF('Source Data (Hidden)'!$P$3:$P$5,AU123)&lt;&gt;1,"Invalid input for 'Does the Portfolio Company have a short-term GHG emission reduction target' - Please ensure you have selected a valid response using the drop-down list available in the corresponding column in the EDCI Data tab. " &amp; CHAR(10),"")))</f>
        <v/>
      </c>
      <c r="DL123" s="230" t="str">
        <f>IF(COUNTIFS($BR$10:$BR$259,$BR123,$E$10:$E$259,$E123)&lt;&gt;COUNTIFS($BR$10:$BR$259,$BR123,$E$10:$E$259,$E123,AV$10:AV$259,AV123),DL$8&amp;" for this company in this year is inconsistent across funds, please update accordingly. "&amp;CHAR(10),IF(AV123="","",IF(COUNTIF('Source Data (Hidden)'!$Q$3:$Q$6,AV123)&lt;&gt;1,"Invalid input for 'Does the Portfolio Company have a long-term net zero goal' - Please ensure that you have selected a valid response using the drop-down list available in the corresponding column in the EDCI Data tab. " &amp; CHAR(10),"")))</f>
        <v/>
      </c>
      <c r="DM123" s="230" t="str">
        <f t="shared" si="137"/>
        <v/>
      </c>
      <c r="DN123" s="230" t="str">
        <f t="shared" si="138"/>
        <v/>
      </c>
      <c r="DO123" s="230" t="str">
        <f t="shared" si="139"/>
        <v/>
      </c>
      <c r="DP123" s="230"/>
      <c r="DQ123" s="230" t="str">
        <f t="shared" si="140"/>
        <v/>
      </c>
      <c r="DR123" s="230" t="str">
        <f t="shared" si="141"/>
        <v/>
      </c>
      <c r="DS123" s="230" t="str">
        <f t="shared" si="142"/>
        <v/>
      </c>
      <c r="DT123" s="230" t="str">
        <f t="shared" si="143"/>
        <v/>
      </c>
      <c r="DU123" s="230" t="str">
        <f t="shared" si="144"/>
        <v/>
      </c>
      <c r="DV123" s="230" t="str">
        <f t="shared" si="145"/>
        <v/>
      </c>
      <c r="DW123" s="230" t="str">
        <f t="shared" si="146"/>
        <v/>
      </c>
      <c r="DX123" s="230" t="str">
        <f t="shared" si="147"/>
        <v/>
      </c>
      <c r="DY123" s="230" t="str">
        <f t="shared" si="148"/>
        <v/>
      </c>
      <c r="DZ123" s="230" t="str">
        <f t="shared" si="149"/>
        <v/>
      </c>
      <c r="EA123" s="230" t="str">
        <f t="shared" si="150"/>
        <v/>
      </c>
      <c r="EB123" s="230" t="str">
        <f t="shared" si="151"/>
        <v/>
      </c>
      <c r="EC123" s="284" t="str">
        <f t="shared" si="152"/>
        <v/>
      </c>
      <c r="ED123" s="284" t="str">
        <f t="shared" si="153"/>
        <v/>
      </c>
      <c r="EE123" s="230" t="str">
        <f t="shared" si="154"/>
        <v/>
      </c>
      <c r="EF123" s="230" t="str">
        <f>IF(COUNTIFS($BR$10:$BR$259,$BR123,$E$10:$E$259,$E123)&lt;&gt;COUNTIFS($BR$10:$BR$259,$BR123,$E$10:$E$259,$E123,BP$10:BP$259,BP123),EF$8&amp;" for this company in this year is inconsistent across funds, please update accordingly. "&amp;CHAR(10),IF(AND(BP123="",BQ123=""),"",IF(OR(AND(BQ123&lt;&gt;"",BP123&lt;&gt;"",BP123&lt;&gt;"Y"),AND(BQ123&lt;&gt;"",BP123=""),COUNTIF('Source Data (Hidden)'!$S$3:$S$4,BP123)&lt;&gt;1),"Invalid input for 'Do you conduct an employee survey' - Please ensure the input is either Y or N or leave blank if data is not available. If you have reported a % response rate to employee survey then the input for this metric should be Y. " &amp; CHAR(10),"")))</f>
        <v/>
      </c>
      <c r="EG123" s="230" t="str">
        <f t="shared" si="155"/>
        <v/>
      </c>
    </row>
    <row r="124" spans="1:137" s="154" customFormat="1" ht="60" customHeight="1" x14ac:dyDescent="0.35">
      <c r="A124" s="153"/>
      <c r="B124" s="212" t="str">
        <f t="shared" ca="1" si="102"/>
        <v/>
      </c>
      <c r="C124" s="213" t="str">
        <f>IF('EDCI Data'!B124="","",'EDCI Data'!B124)</f>
        <v/>
      </c>
      <c r="D124" s="214" t="str">
        <f>IF('EDCI Data'!C124="","",'EDCI Data'!C124)</f>
        <v/>
      </c>
      <c r="E124" s="215" t="str">
        <f>IF('EDCI Data'!D124="","",'EDCI Data'!D124)</f>
        <v/>
      </c>
      <c r="F124" s="216" t="str">
        <f>IF('EDCI Data'!E124="","",'EDCI Data'!E124)</f>
        <v/>
      </c>
      <c r="G124" s="213" t="str">
        <f>IF('EDCI Data'!F124="","",'EDCI Data'!F124)</f>
        <v/>
      </c>
      <c r="H124" s="213" t="str">
        <f>IF('EDCI Data'!G124="","",'EDCI Data'!G124)</f>
        <v/>
      </c>
      <c r="I124" s="213" t="str">
        <f>IF('EDCI Data'!H124="","",'EDCI Data'!H124)</f>
        <v/>
      </c>
      <c r="J124" s="213" t="str">
        <f>IF('EDCI Data'!I124="","",'EDCI Data'!I124)</f>
        <v/>
      </c>
      <c r="K124" s="213" t="str">
        <f>IF('EDCI Data'!J124="","",'EDCI Data'!J124)</f>
        <v/>
      </c>
      <c r="L124" s="213" t="str">
        <f>IF('EDCI Data'!K124="","",'EDCI Data'!K124)</f>
        <v/>
      </c>
      <c r="M124" s="217" t="str">
        <f>IF('EDCI Data'!L124="","",'EDCI Data'!L124)</f>
        <v/>
      </c>
      <c r="N124" s="217" t="str">
        <f>IF('EDCI Data'!M124="","",'EDCI Data'!M124)</f>
        <v/>
      </c>
      <c r="O124" s="213" t="str">
        <f>IF('EDCI Data'!N124="","",'EDCI Data'!N124)</f>
        <v/>
      </c>
      <c r="P124" s="213" t="str">
        <f>IF('EDCI Data'!O124="","",'EDCI Data'!O124)</f>
        <v/>
      </c>
      <c r="Q124" s="213" t="str">
        <f>IF('EDCI Data'!P124="","",'EDCI Data'!P124)</f>
        <v/>
      </c>
      <c r="R124" s="213" t="str">
        <f>IF('EDCI Data'!Q124="","",'EDCI Data'!Q124)</f>
        <v/>
      </c>
      <c r="S124" s="218" t="str">
        <f>IF('EDCI Data'!R124="","",'EDCI Data'!R124)</f>
        <v/>
      </c>
      <c r="T124" s="219" t="str">
        <f>IF('EDCI Data'!S124="","",'EDCI Data'!S124)</f>
        <v/>
      </c>
      <c r="U124" s="219" t="str">
        <f>IF('EDCI Data'!T124="","",'EDCI Data'!T124)</f>
        <v/>
      </c>
      <c r="V124" s="220" t="str">
        <f>IF('EDCI Data'!U124="","",'EDCI Data'!U124)</f>
        <v/>
      </c>
      <c r="W124" s="213" t="str">
        <f>IF('EDCI Data'!V124="","",'EDCI Data'!V124)</f>
        <v/>
      </c>
      <c r="X124" s="220" t="str">
        <f>IF('EDCI Data'!W124="","",'EDCI Data'!W124)</f>
        <v/>
      </c>
      <c r="Y124" s="213" t="str">
        <f>IF('EDCI Data'!X124="","",'EDCI Data'!X124)</f>
        <v/>
      </c>
      <c r="Z124" s="220" t="str">
        <f>IF('EDCI Data'!Y124="","",'EDCI Data'!Y124)</f>
        <v/>
      </c>
      <c r="AA124" s="213" t="str">
        <f>IF('EDCI Data'!Z124="","",'EDCI Data'!Z124)</f>
        <v/>
      </c>
      <c r="AB124" s="213" t="str">
        <f>IF('EDCI Data'!AA124="","",'EDCI Data'!AA124)</f>
        <v/>
      </c>
      <c r="AC124" s="213" t="str">
        <f>IF('EDCI Data'!AB124="","",'EDCI Data'!AB124)</f>
        <v/>
      </c>
      <c r="AD124" s="213" t="str">
        <f>IF('EDCI Data'!AC124="","",'EDCI Data'!AC124)</f>
        <v/>
      </c>
      <c r="AE124" s="213" t="str">
        <f>IF('EDCI Data'!AD124="","",'EDCI Data'!AD124)</f>
        <v/>
      </c>
      <c r="AF124" s="213" t="str">
        <f>IF('EDCI Data'!AE124="","",'EDCI Data'!AE124)</f>
        <v/>
      </c>
      <c r="AG124" s="213" t="str">
        <f>IF('EDCI Data'!AF124="","",'EDCI Data'!AF124)</f>
        <v/>
      </c>
      <c r="AH124" s="213" t="str">
        <f>IF('EDCI Data'!AG124="","",'EDCI Data'!AG124)</f>
        <v/>
      </c>
      <c r="AI124" s="213" t="str">
        <f>IF('EDCI Data'!AH124="","",'EDCI Data'!AH124)</f>
        <v/>
      </c>
      <c r="AJ124" s="213" t="str">
        <f>IF('EDCI Data'!AI124="","",'EDCI Data'!AI124)</f>
        <v/>
      </c>
      <c r="AK124" s="213" t="str">
        <f>IF('EDCI Data'!AJ124="","",'EDCI Data'!AJ124)</f>
        <v/>
      </c>
      <c r="AL124" s="213" t="str">
        <f>IF('EDCI Data'!AK124="","",'EDCI Data'!AK124)</f>
        <v/>
      </c>
      <c r="AM124" s="213" t="str">
        <f>IF('EDCI Data'!AL124="","",'EDCI Data'!AL124)</f>
        <v/>
      </c>
      <c r="AN124" s="213" t="str">
        <f>IF('EDCI Data'!AM124="","",'EDCI Data'!AM124)</f>
        <v/>
      </c>
      <c r="AO124" s="213" t="str">
        <f>IF('EDCI Data'!AN124="","",'EDCI Data'!AN124)</f>
        <v/>
      </c>
      <c r="AP124" s="213" t="str">
        <f>IF('EDCI Data'!AO124="","",'EDCI Data'!AO124)</f>
        <v/>
      </c>
      <c r="AQ124" s="213" t="str">
        <f>IF('EDCI Data'!AP124="","",'EDCI Data'!AP124)</f>
        <v/>
      </c>
      <c r="AR124" s="213" t="str">
        <f>IF('EDCI Data'!AQ124="","",'EDCI Data'!AQ124)</f>
        <v/>
      </c>
      <c r="AS124" s="213" t="str">
        <f>IF('EDCI Data'!AR124="","",'EDCI Data'!AR124)</f>
        <v/>
      </c>
      <c r="AT124" s="213" t="str">
        <f>IF('EDCI Data'!AS124="","",'EDCI Data'!AS124)</f>
        <v/>
      </c>
      <c r="AU124" s="213" t="str">
        <f>IF('EDCI Data'!AT124="","",'EDCI Data'!AT124)</f>
        <v/>
      </c>
      <c r="AV124" s="213" t="str">
        <f>IF('EDCI Data'!AU124="","",'EDCI Data'!AU124)</f>
        <v/>
      </c>
      <c r="AW124" s="213" t="str">
        <f>IF('EDCI Data'!AV124="","",'EDCI Data'!AV124)</f>
        <v/>
      </c>
      <c r="AX124" s="221" t="str">
        <f>IF('EDCI Data'!AW124="","",'EDCI Data'!AW124)</f>
        <v/>
      </c>
      <c r="AY124" s="221" t="str">
        <f>IF('EDCI Data'!AX124="","",'EDCI Data'!AX124)</f>
        <v/>
      </c>
      <c r="AZ124" s="222" t="str">
        <f t="shared" si="103"/>
        <v/>
      </c>
      <c r="BA124" s="223" t="str">
        <f>IF('EDCI Data'!AY124="","",'EDCI Data'!AY124)</f>
        <v/>
      </c>
      <c r="BB124" s="223" t="str">
        <f>IF('EDCI Data'!AZ124="","",'EDCI Data'!AZ124)</f>
        <v/>
      </c>
      <c r="BC124" s="223" t="str">
        <f>IF('EDCI Data'!BA124="","",'EDCI Data'!BA124)</f>
        <v/>
      </c>
      <c r="BD124" s="223" t="str">
        <f>IF('EDCI Data'!BB124="","",'EDCI Data'!BB124)</f>
        <v/>
      </c>
      <c r="BE124" s="223" t="str">
        <f>IF('EDCI Data'!BC124="","",'EDCI Data'!BC124)</f>
        <v/>
      </c>
      <c r="BF124" s="223" t="str">
        <f>IF('EDCI Data'!BD124="","",'EDCI Data'!BD124)</f>
        <v/>
      </c>
      <c r="BG124" s="223" t="str">
        <f>IF('EDCI Data'!BE124="","",'EDCI Data'!BE124)</f>
        <v/>
      </c>
      <c r="BH124" s="223" t="str">
        <f>IF('EDCI Data'!BF124="","",'EDCI Data'!BF124)</f>
        <v/>
      </c>
      <c r="BI124" s="224" t="str">
        <f>IF('EDCI Data'!BG124="","",'EDCI Data'!BG124)</f>
        <v/>
      </c>
      <c r="BJ124" s="225" t="str">
        <f>IF('EDCI Data'!S124="","",'EDCI Data'!S124)</f>
        <v/>
      </c>
      <c r="BK124" s="225" t="str">
        <f>IF('EDCI Data'!T124="","",'EDCI Data'!T124)</f>
        <v/>
      </c>
      <c r="BL124" s="224" t="str">
        <f>IF('EDCI Data'!BJ124="","",'EDCI Data'!BJ124)</f>
        <v/>
      </c>
      <c r="BM124" s="226" t="str">
        <f>IF('EDCI Data'!BK124="","",'EDCI Data'!BK124)</f>
        <v/>
      </c>
      <c r="BN124" s="226" t="str">
        <f>IF('EDCI Data'!BL124="","",'EDCI Data'!BL124)</f>
        <v/>
      </c>
      <c r="BO124" s="227" t="str">
        <f>IF('EDCI Data'!BM124="","",'EDCI Data'!BM124)</f>
        <v/>
      </c>
      <c r="BP124" s="228" t="str">
        <f>IF('EDCI Data'!BN124="","",'EDCI Data'!BN124)</f>
        <v/>
      </c>
      <c r="BQ124" s="229" t="str">
        <f>IF('EDCI Data'!BO124="","",'EDCI Data'!BO124)</f>
        <v/>
      </c>
      <c r="BR124" s="230" t="str">
        <f t="shared" si="104"/>
        <v/>
      </c>
      <c r="BS124" s="230" t="str">
        <f t="shared" si="105"/>
        <v/>
      </c>
      <c r="BT124" s="230" t="str">
        <f t="shared" si="106"/>
        <v/>
      </c>
      <c r="BU124" s="230" t="str">
        <f t="shared" si="107"/>
        <v/>
      </c>
      <c r="BV124" s="230" t="str">
        <f t="shared" si="108"/>
        <v/>
      </c>
      <c r="BW124" s="230" t="str">
        <f>IF(COUNTIFS($BR$10:$BR$259,$BR124,$E$10:$E$259,$E124)&lt;&gt;COUNTIFS($BR$10:$BR$259,$BR124,$E$10:$E$259,$E124,G$10:G$259,G124),BW$8&amp;" for this company in this year is inconsistent across funds, please update accordingly. "&amp;CHAR(10),IF(G124="","",IF(IFERROR(OR(INT(G124)&lt;&gt;G124,ISTEXT(G124),G124&gt;'Source Data (Hidden)'!$T$3),TRUE),"Invalid year of initial investment - Please ensure that the input is a year (not a date) and is not future dated. "&amp;CHAR(10),"")))</f>
        <v/>
      </c>
      <c r="BX124" s="230"/>
      <c r="BY124" s="230" t="str">
        <f>IF(COUNTIFS($BR$10:$BR$259,$BR124,$E$10:$E$259,$E124)&lt;&gt;COUNTIFS($BR$10:$BR$259,$BR124,$E$10:$E$259,$E124,I$10:I$259,I124),BY$8&amp;" for this company in this year is inconsistent across funds, please update accordingly. "&amp;CHAR(10),IF(I124="","",IF(COUNTIF('Source Data (Hidden)'!$A$3:$B$255,I124)=0,"Invalid country of domicile - Please enter a valid input using the drop-down in the 'Country of domicile' column in the EDCI Data tab. "&amp;CHAR(10),"")))</f>
        <v/>
      </c>
      <c r="BZ124" s="230" t="str">
        <f>IF(COUNTIFS($BR$10:$BR$259,$BR124,$E$10:$E$259,$E124)&lt;&gt;COUNTIFS($BR$10:$BR$259,$BR124,$E$10:$E$259,$E124,J$10:J$259,J124),BZ$8&amp;" for this company in this year is inconsistent across funds, please update accordingly. "&amp;CHAR(10),IF(J124="","",IF(COUNTIF('Source Data (Hidden)'!$A$3:$B$255,J124)=0,"Invalid primary country of operations - Please enter a valid input using the drop-down in the 'Primary country of operations' column in the EDCI Data tab and ensure that you have narrowed this down to 1 primary country of operations. "&amp;CHAR(10),"")))</f>
        <v/>
      </c>
      <c r="CA124" s="230" t="str">
        <f>IF(COUNTIFS($BR$10:$BR$259,$BR124,$E$10:$E$259,$E124)&lt;&gt;COUNTIFS($BR$10:$BR$259,$BR124,$E$10:$E$259,$E124,K$10:K$259,K124),CA$8&amp;" for this company in this year is inconsistent across funds, please update accordingly. "&amp;CHAR(10),IF(K124="","",IF(COUNTIF('Source Data (Hidden)'!$C$3:$C$4,K124)&lt;&gt;1,"Invalid company structure - Please classify the portfolio company as either 'Private' or 'Public'. "&amp;CHAR(10),"")))</f>
        <v/>
      </c>
      <c r="CB124" s="230" t="str">
        <f>IF(COUNTIFS($BR$10:$BR$259,$BR124,$E$10:$E$259,$E124)&lt;&gt;COUNTIFS($BR$10:$BR$259,$BR124,$E$10:$E$259,$E124,L$10:L$259,L124),CB$8&amp;" for this company in this year is inconsistent across funds, please update accordingly. "&amp;CHAR(10),IF(L124="","",IF(COUNTIF('Source Data (Hidden)'!$D$3:$D$5,L124)&lt;&gt;1,"Invalid growth stage of company - Please describe the growth stage of the company as either 'Venture', 'Growth' or 'Buyout'. " &amp; CHAR(10),"")))</f>
        <v/>
      </c>
      <c r="CC124" s="230" t="str">
        <f t="shared" si="109"/>
        <v/>
      </c>
      <c r="CD124" s="283" t="str">
        <f t="shared" si="110"/>
        <v/>
      </c>
      <c r="CE124" s="230" t="str">
        <f>IF(COUNTIFS($BR$10:$BR$259,$BR124,$E$10:$E$259,$E124)&lt;&gt;COUNTIFS($BR$10:$BR$259,$BR124,$E$10:$E$259,$E124,O$10:O$259,O124),CE$8&amp;" for this company in this year is inconsistent across funds, please update accordingly. "&amp;CHAR(10),IF(O124="","",IF(COUNTIF('Source Data (Hidden)'!$G$3:$G$13,O124)&lt;&gt;1,"Invalid sector of operations SICS name - Please ensure that you have selected a valid sector of operations using the drop-down list available in the corresponding column in the EDCI Data tab. " &amp; CHAR(10),"")))</f>
        <v/>
      </c>
      <c r="CF124" s="230" t="str">
        <f t="shared" ca="1" si="111"/>
        <v/>
      </c>
      <c r="CG124" s="230" t="str">
        <f t="shared" ca="1" si="112"/>
        <v/>
      </c>
      <c r="CH124" s="230" t="str">
        <f>IF(COUNTIFS($BR$10:$BR$259,$BR124,$E$10:$E$259,$E124)&lt;&gt;COUNTIFS($BR$10:$BR$259,$BR124,$E$10:$E$259,$E124,R$10:R$259,R124),CH$8&amp;" for this company in this year is inconsistent across funds, please update accordingly. "&amp;CHAR(10),IF(R124="","",IF(COUNTIF('Source Data (Hidden)'!$F$3:$F$183,R124)&lt;&gt;1,"Invalid currency input - Please ensure that the currency entered is a monetary unit described using three letter code (ISO 4217 code). " &amp; CHAR(10),"")))</f>
        <v/>
      </c>
      <c r="CI124" s="230" t="str">
        <f t="shared" si="113"/>
        <v/>
      </c>
      <c r="CJ124" s="230" t="str">
        <f t="shared" si="114"/>
        <v/>
      </c>
      <c r="CK124" s="230" t="str">
        <f t="shared" si="115"/>
        <v/>
      </c>
      <c r="CL124" s="230" t="str">
        <f t="shared" si="116"/>
        <v/>
      </c>
      <c r="CM124" s="230" t="str">
        <f>IF(COUNTIFS($BR$10:$BR$259,$BR124,$E$10:$E$259,$E124)&lt;&gt;COUNTIFS($BR$10:$BR$259,$BR124,$E$10:$E$259,$E124,W$10:W$259,W124),CM$8&amp;" for this company in this year is inconsistent across funds, please update accordingly. "&amp;CHAR(10),IF(W124="","",IF(COUNTIF('Source Data (Hidden)'!$L$3:$L$6,W124)&lt;&gt;1,"Invalid input for Scope 1 Methodology - Please choose one of the options from the drop-down list in the corresponding column in the EDCI Data tab. " &amp; CHAR(10),"")))</f>
        <v/>
      </c>
      <c r="CN124" s="230" t="str">
        <f t="shared" si="117"/>
        <v/>
      </c>
      <c r="CO124" s="230" t="str">
        <f>IF(COUNTIFS($BR$10:$BR$259,$BR124,$E$10:$E$259,$E124)&lt;&gt;COUNTIFS($BR$10:$BR$259,$BR124,$E$10:$E$259,$E124,Y$10:Y$259,Y124),CO$8&amp;" for this company in this year is inconsistent across funds, please update accordingly. "&amp;CHAR(10),IF(Y124="","",IF(COUNTIF('Source Data (Hidden)'!$M$3:$M$5,Y124)&lt;&gt;1,"Invalid input for Scope 2 Methodology - Please choose one of the options from the drop-down list in the corresponding column in the EDCI Data tab. " &amp; CHAR(10),"")))</f>
        <v/>
      </c>
      <c r="CP124" s="230" t="str">
        <f t="shared" si="118"/>
        <v/>
      </c>
      <c r="CQ124" s="230" t="str">
        <f>IF(COUNTIFS($BR$10:$BR$259,$BR124,$E$10:$E$259,$E124)&lt;&gt;COUNTIFS($BR$10:$BR$259,$BR124,$E$10:$E$259,$E124,AA$10:AA$259,AA124),CQ$8&amp;" for this company in this year is inconsistent across funds, please update accordingly. "&amp;CHAR(10),IF(AA124="","",IF(COUNTIF('Source Data (Hidden)'!$N$3:$N$6,AA124)&lt;&gt;1,"Invalid input for Scope 3 Methodology - Please choose one of the options from the drop-down list in the corresponding column in the EDCI Data tab. " &amp; CHAR(10),"")))</f>
        <v/>
      </c>
      <c r="CR124" s="230" t="str">
        <f t="shared" si="119"/>
        <v/>
      </c>
      <c r="CS124" s="230" t="str">
        <f t="shared" si="120"/>
        <v/>
      </c>
      <c r="CT124" s="230" t="str">
        <f t="shared" si="121"/>
        <v/>
      </c>
      <c r="CU124" s="230" t="str">
        <f t="shared" si="122"/>
        <v/>
      </c>
      <c r="CV124" s="230" t="str">
        <f t="shared" si="123"/>
        <v/>
      </c>
      <c r="CW124" s="230" t="str">
        <f t="shared" si="124"/>
        <v/>
      </c>
      <c r="CX124" s="230" t="str">
        <f t="shared" si="125"/>
        <v/>
      </c>
      <c r="CY124" s="230" t="str">
        <f t="shared" si="126"/>
        <v/>
      </c>
      <c r="CZ124" s="230" t="str">
        <f t="shared" si="127"/>
        <v/>
      </c>
      <c r="DA124" s="230" t="str">
        <f t="shared" si="128"/>
        <v/>
      </c>
      <c r="DB124" s="230" t="str">
        <f t="shared" si="129"/>
        <v/>
      </c>
      <c r="DC124" s="230" t="str">
        <f t="shared" si="130"/>
        <v/>
      </c>
      <c r="DD124" s="230" t="str">
        <f t="shared" si="131"/>
        <v/>
      </c>
      <c r="DE124" s="230" t="str">
        <f t="shared" si="132"/>
        <v/>
      </c>
      <c r="DF124" s="230" t="str">
        <f t="shared" si="133"/>
        <v/>
      </c>
      <c r="DG124" s="230" t="str">
        <f t="shared" si="134"/>
        <v/>
      </c>
      <c r="DH124" s="283" t="str">
        <f t="shared" si="135"/>
        <v/>
      </c>
      <c r="DI124" s="230" t="str">
        <f t="shared" si="136"/>
        <v/>
      </c>
      <c r="DJ124" s="230" t="str">
        <f>IF(COUNTIFS($BR$10:$BR$259,$BR124,$E$10:$E$259,$E124)&lt;&gt;COUNTIFS($BR$10:$BR$259,$BR124,$E$10:$E$259,$E124,AT$10:AT$259,AT124),DJ$8&amp;" for this company in this year is inconsistent across funds, please update accordingly. "&amp;CHAR(10),IF(AT124="","",IF(COUNTIF('Source Data (Hidden)'!$O$3:$O$5,AT124)&lt;&gt;1,"Invalid input for 'Does this Portco have a decarbonization strategy/plan in place' - Please ensure that you have selected a valid response using the drop-down list available in the corresponding column in the EDCI Data tab. " &amp; CHAR(10),"")))</f>
        <v/>
      </c>
      <c r="DK124" s="230" t="str">
        <f>IF(COUNTIFS($BR$10:$BR$259,$BR124,$E$10:$E$259,$E124)&lt;&gt;COUNTIFS($BR$10:$BR$259,$BR124,$E$10:$E$259,$E124,AU$10:AU$259,AU124),DK$8&amp;" for this company in this year is inconsistent across funds, please update accordingly. "&amp;CHAR(10),IF(AU124="","",IF(COUNTIF('Source Data (Hidden)'!$P$3:$P$5,AU124)&lt;&gt;1,"Invalid input for 'Does the Portfolio Company have a short-term GHG emission reduction target' - Please ensure you have selected a valid response using the drop-down list available in the corresponding column in the EDCI Data tab. " &amp; CHAR(10),"")))</f>
        <v/>
      </c>
      <c r="DL124" s="230" t="str">
        <f>IF(COUNTIFS($BR$10:$BR$259,$BR124,$E$10:$E$259,$E124)&lt;&gt;COUNTIFS($BR$10:$BR$259,$BR124,$E$10:$E$259,$E124,AV$10:AV$259,AV124),DL$8&amp;" for this company in this year is inconsistent across funds, please update accordingly. "&amp;CHAR(10),IF(AV124="","",IF(COUNTIF('Source Data (Hidden)'!$Q$3:$Q$6,AV124)&lt;&gt;1,"Invalid input for 'Does the Portfolio Company have a long-term net zero goal' - Please ensure that you have selected a valid response using the drop-down list available in the corresponding column in the EDCI Data tab. " &amp; CHAR(10),"")))</f>
        <v/>
      </c>
      <c r="DM124" s="230" t="str">
        <f t="shared" si="137"/>
        <v/>
      </c>
      <c r="DN124" s="230" t="str">
        <f t="shared" si="138"/>
        <v/>
      </c>
      <c r="DO124" s="230" t="str">
        <f t="shared" si="139"/>
        <v/>
      </c>
      <c r="DP124" s="230"/>
      <c r="DQ124" s="230" t="str">
        <f t="shared" si="140"/>
        <v/>
      </c>
      <c r="DR124" s="230" t="str">
        <f t="shared" si="141"/>
        <v/>
      </c>
      <c r="DS124" s="230" t="str">
        <f t="shared" si="142"/>
        <v/>
      </c>
      <c r="DT124" s="230" t="str">
        <f t="shared" si="143"/>
        <v/>
      </c>
      <c r="DU124" s="230" t="str">
        <f t="shared" si="144"/>
        <v/>
      </c>
      <c r="DV124" s="230" t="str">
        <f t="shared" si="145"/>
        <v/>
      </c>
      <c r="DW124" s="230" t="str">
        <f t="shared" si="146"/>
        <v/>
      </c>
      <c r="DX124" s="230" t="str">
        <f t="shared" si="147"/>
        <v/>
      </c>
      <c r="DY124" s="230" t="str">
        <f t="shared" si="148"/>
        <v/>
      </c>
      <c r="DZ124" s="230" t="str">
        <f t="shared" si="149"/>
        <v/>
      </c>
      <c r="EA124" s="230" t="str">
        <f t="shared" si="150"/>
        <v/>
      </c>
      <c r="EB124" s="230" t="str">
        <f t="shared" si="151"/>
        <v/>
      </c>
      <c r="EC124" s="284" t="str">
        <f t="shared" si="152"/>
        <v/>
      </c>
      <c r="ED124" s="284" t="str">
        <f t="shared" si="153"/>
        <v/>
      </c>
      <c r="EE124" s="230" t="str">
        <f t="shared" si="154"/>
        <v/>
      </c>
      <c r="EF124" s="230" t="str">
        <f>IF(COUNTIFS($BR$10:$BR$259,$BR124,$E$10:$E$259,$E124)&lt;&gt;COUNTIFS($BR$10:$BR$259,$BR124,$E$10:$E$259,$E124,BP$10:BP$259,BP124),EF$8&amp;" for this company in this year is inconsistent across funds, please update accordingly. "&amp;CHAR(10),IF(AND(BP124="",BQ124=""),"",IF(OR(AND(BQ124&lt;&gt;"",BP124&lt;&gt;"",BP124&lt;&gt;"Y"),AND(BQ124&lt;&gt;"",BP124=""),COUNTIF('Source Data (Hidden)'!$S$3:$S$4,BP124)&lt;&gt;1),"Invalid input for 'Do you conduct an employee survey' - Please ensure the input is either Y or N or leave blank if data is not available. If you have reported a % response rate to employee survey then the input for this metric should be Y. " &amp; CHAR(10),"")))</f>
        <v/>
      </c>
      <c r="EG124" s="230" t="str">
        <f t="shared" si="155"/>
        <v/>
      </c>
    </row>
    <row r="125" spans="1:137" s="154" customFormat="1" ht="60" customHeight="1" x14ac:dyDescent="0.35">
      <c r="A125" s="153"/>
      <c r="B125" s="212" t="str">
        <f t="shared" ca="1" si="102"/>
        <v/>
      </c>
      <c r="C125" s="213" t="str">
        <f>IF('EDCI Data'!B125="","",'EDCI Data'!B125)</f>
        <v/>
      </c>
      <c r="D125" s="214" t="str">
        <f>IF('EDCI Data'!C125="","",'EDCI Data'!C125)</f>
        <v/>
      </c>
      <c r="E125" s="215" t="str">
        <f>IF('EDCI Data'!D125="","",'EDCI Data'!D125)</f>
        <v/>
      </c>
      <c r="F125" s="216" t="str">
        <f>IF('EDCI Data'!E125="","",'EDCI Data'!E125)</f>
        <v/>
      </c>
      <c r="G125" s="213" t="str">
        <f>IF('EDCI Data'!F125="","",'EDCI Data'!F125)</f>
        <v/>
      </c>
      <c r="H125" s="213" t="str">
        <f>IF('EDCI Data'!G125="","",'EDCI Data'!G125)</f>
        <v/>
      </c>
      <c r="I125" s="213" t="str">
        <f>IF('EDCI Data'!H125="","",'EDCI Data'!H125)</f>
        <v/>
      </c>
      <c r="J125" s="213" t="str">
        <f>IF('EDCI Data'!I125="","",'EDCI Data'!I125)</f>
        <v/>
      </c>
      <c r="K125" s="213" t="str">
        <f>IF('EDCI Data'!J125="","",'EDCI Data'!J125)</f>
        <v/>
      </c>
      <c r="L125" s="213" t="str">
        <f>IF('EDCI Data'!K125="","",'EDCI Data'!K125)</f>
        <v/>
      </c>
      <c r="M125" s="217" t="str">
        <f>IF('EDCI Data'!L125="","",'EDCI Data'!L125)</f>
        <v/>
      </c>
      <c r="N125" s="217" t="str">
        <f>IF('EDCI Data'!M125="","",'EDCI Data'!M125)</f>
        <v/>
      </c>
      <c r="O125" s="213" t="str">
        <f>IF('EDCI Data'!N125="","",'EDCI Data'!N125)</f>
        <v/>
      </c>
      <c r="P125" s="213" t="str">
        <f>IF('EDCI Data'!O125="","",'EDCI Data'!O125)</f>
        <v/>
      </c>
      <c r="Q125" s="213" t="str">
        <f>IF('EDCI Data'!P125="","",'EDCI Data'!P125)</f>
        <v/>
      </c>
      <c r="R125" s="213" t="str">
        <f>IF('EDCI Data'!Q125="","",'EDCI Data'!Q125)</f>
        <v/>
      </c>
      <c r="S125" s="218" t="str">
        <f>IF('EDCI Data'!R125="","",'EDCI Data'!R125)</f>
        <v/>
      </c>
      <c r="T125" s="219" t="str">
        <f>IF('EDCI Data'!S125="","",'EDCI Data'!S125)</f>
        <v/>
      </c>
      <c r="U125" s="219" t="str">
        <f>IF('EDCI Data'!T125="","",'EDCI Data'!T125)</f>
        <v/>
      </c>
      <c r="V125" s="220" t="str">
        <f>IF('EDCI Data'!U125="","",'EDCI Data'!U125)</f>
        <v/>
      </c>
      <c r="W125" s="213" t="str">
        <f>IF('EDCI Data'!V125="","",'EDCI Data'!V125)</f>
        <v/>
      </c>
      <c r="X125" s="220" t="str">
        <f>IF('EDCI Data'!W125="","",'EDCI Data'!W125)</f>
        <v/>
      </c>
      <c r="Y125" s="213" t="str">
        <f>IF('EDCI Data'!X125="","",'EDCI Data'!X125)</f>
        <v/>
      </c>
      <c r="Z125" s="220" t="str">
        <f>IF('EDCI Data'!Y125="","",'EDCI Data'!Y125)</f>
        <v/>
      </c>
      <c r="AA125" s="213" t="str">
        <f>IF('EDCI Data'!Z125="","",'EDCI Data'!Z125)</f>
        <v/>
      </c>
      <c r="AB125" s="213" t="str">
        <f>IF('EDCI Data'!AA125="","",'EDCI Data'!AA125)</f>
        <v/>
      </c>
      <c r="AC125" s="213" t="str">
        <f>IF('EDCI Data'!AB125="","",'EDCI Data'!AB125)</f>
        <v/>
      </c>
      <c r="AD125" s="213" t="str">
        <f>IF('EDCI Data'!AC125="","",'EDCI Data'!AC125)</f>
        <v/>
      </c>
      <c r="AE125" s="213" t="str">
        <f>IF('EDCI Data'!AD125="","",'EDCI Data'!AD125)</f>
        <v/>
      </c>
      <c r="AF125" s="213" t="str">
        <f>IF('EDCI Data'!AE125="","",'EDCI Data'!AE125)</f>
        <v/>
      </c>
      <c r="AG125" s="213" t="str">
        <f>IF('EDCI Data'!AF125="","",'EDCI Data'!AF125)</f>
        <v/>
      </c>
      <c r="AH125" s="213" t="str">
        <f>IF('EDCI Data'!AG125="","",'EDCI Data'!AG125)</f>
        <v/>
      </c>
      <c r="AI125" s="213" t="str">
        <f>IF('EDCI Data'!AH125="","",'EDCI Data'!AH125)</f>
        <v/>
      </c>
      <c r="AJ125" s="213" t="str">
        <f>IF('EDCI Data'!AI125="","",'EDCI Data'!AI125)</f>
        <v/>
      </c>
      <c r="AK125" s="213" t="str">
        <f>IF('EDCI Data'!AJ125="","",'EDCI Data'!AJ125)</f>
        <v/>
      </c>
      <c r="AL125" s="213" t="str">
        <f>IF('EDCI Data'!AK125="","",'EDCI Data'!AK125)</f>
        <v/>
      </c>
      <c r="AM125" s="213" t="str">
        <f>IF('EDCI Data'!AL125="","",'EDCI Data'!AL125)</f>
        <v/>
      </c>
      <c r="AN125" s="213" t="str">
        <f>IF('EDCI Data'!AM125="","",'EDCI Data'!AM125)</f>
        <v/>
      </c>
      <c r="AO125" s="213" t="str">
        <f>IF('EDCI Data'!AN125="","",'EDCI Data'!AN125)</f>
        <v/>
      </c>
      <c r="AP125" s="213" t="str">
        <f>IF('EDCI Data'!AO125="","",'EDCI Data'!AO125)</f>
        <v/>
      </c>
      <c r="AQ125" s="213" t="str">
        <f>IF('EDCI Data'!AP125="","",'EDCI Data'!AP125)</f>
        <v/>
      </c>
      <c r="AR125" s="213" t="str">
        <f>IF('EDCI Data'!AQ125="","",'EDCI Data'!AQ125)</f>
        <v/>
      </c>
      <c r="AS125" s="213" t="str">
        <f>IF('EDCI Data'!AR125="","",'EDCI Data'!AR125)</f>
        <v/>
      </c>
      <c r="AT125" s="213" t="str">
        <f>IF('EDCI Data'!AS125="","",'EDCI Data'!AS125)</f>
        <v/>
      </c>
      <c r="AU125" s="213" t="str">
        <f>IF('EDCI Data'!AT125="","",'EDCI Data'!AT125)</f>
        <v/>
      </c>
      <c r="AV125" s="213" t="str">
        <f>IF('EDCI Data'!AU125="","",'EDCI Data'!AU125)</f>
        <v/>
      </c>
      <c r="AW125" s="213" t="str">
        <f>IF('EDCI Data'!AV125="","",'EDCI Data'!AV125)</f>
        <v/>
      </c>
      <c r="AX125" s="221" t="str">
        <f>IF('EDCI Data'!AW125="","",'EDCI Data'!AW125)</f>
        <v/>
      </c>
      <c r="AY125" s="221" t="str">
        <f>IF('EDCI Data'!AX125="","",'EDCI Data'!AX125)</f>
        <v/>
      </c>
      <c r="AZ125" s="222" t="str">
        <f t="shared" si="103"/>
        <v/>
      </c>
      <c r="BA125" s="223" t="str">
        <f>IF('EDCI Data'!AY125="","",'EDCI Data'!AY125)</f>
        <v/>
      </c>
      <c r="BB125" s="223" t="str">
        <f>IF('EDCI Data'!AZ125="","",'EDCI Data'!AZ125)</f>
        <v/>
      </c>
      <c r="BC125" s="223" t="str">
        <f>IF('EDCI Data'!BA125="","",'EDCI Data'!BA125)</f>
        <v/>
      </c>
      <c r="BD125" s="223" t="str">
        <f>IF('EDCI Data'!BB125="","",'EDCI Data'!BB125)</f>
        <v/>
      </c>
      <c r="BE125" s="223" t="str">
        <f>IF('EDCI Data'!BC125="","",'EDCI Data'!BC125)</f>
        <v/>
      </c>
      <c r="BF125" s="223" t="str">
        <f>IF('EDCI Data'!BD125="","",'EDCI Data'!BD125)</f>
        <v/>
      </c>
      <c r="BG125" s="223" t="str">
        <f>IF('EDCI Data'!BE125="","",'EDCI Data'!BE125)</f>
        <v/>
      </c>
      <c r="BH125" s="223" t="str">
        <f>IF('EDCI Data'!BF125="","",'EDCI Data'!BF125)</f>
        <v/>
      </c>
      <c r="BI125" s="224" t="str">
        <f>IF('EDCI Data'!BG125="","",'EDCI Data'!BG125)</f>
        <v/>
      </c>
      <c r="BJ125" s="225" t="str">
        <f>IF('EDCI Data'!S125="","",'EDCI Data'!S125)</f>
        <v/>
      </c>
      <c r="BK125" s="225" t="str">
        <f>IF('EDCI Data'!T125="","",'EDCI Data'!T125)</f>
        <v/>
      </c>
      <c r="BL125" s="224" t="str">
        <f>IF('EDCI Data'!BJ125="","",'EDCI Data'!BJ125)</f>
        <v/>
      </c>
      <c r="BM125" s="226" t="str">
        <f>IF('EDCI Data'!BK125="","",'EDCI Data'!BK125)</f>
        <v/>
      </c>
      <c r="BN125" s="226" t="str">
        <f>IF('EDCI Data'!BL125="","",'EDCI Data'!BL125)</f>
        <v/>
      </c>
      <c r="BO125" s="227" t="str">
        <f>IF('EDCI Data'!BM125="","",'EDCI Data'!BM125)</f>
        <v/>
      </c>
      <c r="BP125" s="228" t="str">
        <f>IF('EDCI Data'!BN125="","",'EDCI Data'!BN125)</f>
        <v/>
      </c>
      <c r="BQ125" s="229" t="str">
        <f>IF('EDCI Data'!BO125="","",'EDCI Data'!BO125)</f>
        <v/>
      </c>
      <c r="BR125" s="230" t="str">
        <f t="shared" si="104"/>
        <v/>
      </c>
      <c r="BS125" s="230" t="str">
        <f t="shared" si="105"/>
        <v/>
      </c>
      <c r="BT125" s="230" t="str">
        <f t="shared" si="106"/>
        <v/>
      </c>
      <c r="BU125" s="230" t="str">
        <f t="shared" si="107"/>
        <v/>
      </c>
      <c r="BV125" s="230" t="str">
        <f t="shared" si="108"/>
        <v/>
      </c>
      <c r="BW125" s="230" t="str">
        <f>IF(COUNTIFS($BR$10:$BR$259,$BR125,$E$10:$E$259,$E125)&lt;&gt;COUNTIFS($BR$10:$BR$259,$BR125,$E$10:$E$259,$E125,G$10:G$259,G125),BW$8&amp;" for this company in this year is inconsistent across funds, please update accordingly. "&amp;CHAR(10),IF(G125="","",IF(IFERROR(OR(INT(G125)&lt;&gt;G125,ISTEXT(G125),G125&gt;'Source Data (Hidden)'!$T$3),TRUE),"Invalid year of initial investment - Please ensure that the input is a year (not a date) and is not future dated. "&amp;CHAR(10),"")))</f>
        <v/>
      </c>
      <c r="BX125" s="230"/>
      <c r="BY125" s="230" t="str">
        <f>IF(COUNTIFS($BR$10:$BR$259,$BR125,$E$10:$E$259,$E125)&lt;&gt;COUNTIFS($BR$10:$BR$259,$BR125,$E$10:$E$259,$E125,I$10:I$259,I125),BY$8&amp;" for this company in this year is inconsistent across funds, please update accordingly. "&amp;CHAR(10),IF(I125="","",IF(COUNTIF('Source Data (Hidden)'!$A$3:$B$255,I125)=0,"Invalid country of domicile - Please enter a valid input using the drop-down in the 'Country of domicile' column in the EDCI Data tab. "&amp;CHAR(10),"")))</f>
        <v/>
      </c>
      <c r="BZ125" s="230" t="str">
        <f>IF(COUNTIFS($BR$10:$BR$259,$BR125,$E$10:$E$259,$E125)&lt;&gt;COUNTIFS($BR$10:$BR$259,$BR125,$E$10:$E$259,$E125,J$10:J$259,J125),BZ$8&amp;" for this company in this year is inconsistent across funds, please update accordingly. "&amp;CHAR(10),IF(J125="","",IF(COUNTIF('Source Data (Hidden)'!$A$3:$B$255,J125)=0,"Invalid primary country of operations - Please enter a valid input using the drop-down in the 'Primary country of operations' column in the EDCI Data tab and ensure that you have narrowed this down to 1 primary country of operations. "&amp;CHAR(10),"")))</f>
        <v/>
      </c>
      <c r="CA125" s="230" t="str">
        <f>IF(COUNTIFS($BR$10:$BR$259,$BR125,$E$10:$E$259,$E125)&lt;&gt;COUNTIFS($BR$10:$BR$259,$BR125,$E$10:$E$259,$E125,K$10:K$259,K125),CA$8&amp;" for this company in this year is inconsistent across funds, please update accordingly. "&amp;CHAR(10),IF(K125="","",IF(COUNTIF('Source Data (Hidden)'!$C$3:$C$4,K125)&lt;&gt;1,"Invalid company structure - Please classify the portfolio company as either 'Private' or 'Public'. "&amp;CHAR(10),"")))</f>
        <v/>
      </c>
      <c r="CB125" s="230" t="str">
        <f>IF(COUNTIFS($BR$10:$BR$259,$BR125,$E$10:$E$259,$E125)&lt;&gt;COUNTIFS($BR$10:$BR$259,$BR125,$E$10:$E$259,$E125,L$10:L$259,L125),CB$8&amp;" for this company in this year is inconsistent across funds, please update accordingly. "&amp;CHAR(10),IF(L125="","",IF(COUNTIF('Source Data (Hidden)'!$D$3:$D$5,L125)&lt;&gt;1,"Invalid growth stage of company - Please describe the growth stage of the company as either 'Venture', 'Growth' or 'Buyout'. " &amp; CHAR(10),"")))</f>
        <v/>
      </c>
      <c r="CC125" s="230" t="str">
        <f t="shared" si="109"/>
        <v/>
      </c>
      <c r="CD125" s="283" t="str">
        <f t="shared" si="110"/>
        <v/>
      </c>
      <c r="CE125" s="230" t="str">
        <f>IF(COUNTIFS($BR$10:$BR$259,$BR125,$E$10:$E$259,$E125)&lt;&gt;COUNTIFS($BR$10:$BR$259,$BR125,$E$10:$E$259,$E125,O$10:O$259,O125),CE$8&amp;" for this company in this year is inconsistent across funds, please update accordingly. "&amp;CHAR(10),IF(O125="","",IF(COUNTIF('Source Data (Hidden)'!$G$3:$G$13,O125)&lt;&gt;1,"Invalid sector of operations SICS name - Please ensure that you have selected a valid sector of operations using the drop-down list available in the corresponding column in the EDCI Data tab. " &amp; CHAR(10),"")))</f>
        <v/>
      </c>
      <c r="CF125" s="230" t="str">
        <f t="shared" ca="1" si="111"/>
        <v/>
      </c>
      <c r="CG125" s="230" t="str">
        <f t="shared" ca="1" si="112"/>
        <v/>
      </c>
      <c r="CH125" s="230" t="str">
        <f>IF(COUNTIFS($BR$10:$BR$259,$BR125,$E$10:$E$259,$E125)&lt;&gt;COUNTIFS($BR$10:$BR$259,$BR125,$E$10:$E$259,$E125,R$10:R$259,R125),CH$8&amp;" for this company in this year is inconsistent across funds, please update accordingly. "&amp;CHAR(10),IF(R125="","",IF(COUNTIF('Source Data (Hidden)'!$F$3:$F$183,R125)&lt;&gt;1,"Invalid currency input - Please ensure that the currency entered is a monetary unit described using three letter code (ISO 4217 code). " &amp; CHAR(10),"")))</f>
        <v/>
      </c>
      <c r="CI125" s="230" t="str">
        <f t="shared" si="113"/>
        <v/>
      </c>
      <c r="CJ125" s="230" t="str">
        <f t="shared" si="114"/>
        <v/>
      </c>
      <c r="CK125" s="230" t="str">
        <f t="shared" si="115"/>
        <v/>
      </c>
      <c r="CL125" s="230" t="str">
        <f t="shared" si="116"/>
        <v/>
      </c>
      <c r="CM125" s="230" t="str">
        <f>IF(COUNTIFS($BR$10:$BR$259,$BR125,$E$10:$E$259,$E125)&lt;&gt;COUNTIFS($BR$10:$BR$259,$BR125,$E$10:$E$259,$E125,W$10:W$259,W125),CM$8&amp;" for this company in this year is inconsistent across funds, please update accordingly. "&amp;CHAR(10),IF(W125="","",IF(COUNTIF('Source Data (Hidden)'!$L$3:$L$6,W125)&lt;&gt;1,"Invalid input for Scope 1 Methodology - Please choose one of the options from the drop-down list in the corresponding column in the EDCI Data tab. " &amp; CHAR(10),"")))</f>
        <v/>
      </c>
      <c r="CN125" s="230" t="str">
        <f t="shared" si="117"/>
        <v/>
      </c>
      <c r="CO125" s="230" t="str">
        <f>IF(COUNTIFS($BR$10:$BR$259,$BR125,$E$10:$E$259,$E125)&lt;&gt;COUNTIFS($BR$10:$BR$259,$BR125,$E$10:$E$259,$E125,Y$10:Y$259,Y125),CO$8&amp;" for this company in this year is inconsistent across funds, please update accordingly. "&amp;CHAR(10),IF(Y125="","",IF(COUNTIF('Source Data (Hidden)'!$M$3:$M$5,Y125)&lt;&gt;1,"Invalid input for Scope 2 Methodology - Please choose one of the options from the drop-down list in the corresponding column in the EDCI Data tab. " &amp; CHAR(10),"")))</f>
        <v/>
      </c>
      <c r="CP125" s="230" t="str">
        <f t="shared" si="118"/>
        <v/>
      </c>
      <c r="CQ125" s="230" t="str">
        <f>IF(COUNTIFS($BR$10:$BR$259,$BR125,$E$10:$E$259,$E125)&lt;&gt;COUNTIFS($BR$10:$BR$259,$BR125,$E$10:$E$259,$E125,AA$10:AA$259,AA125),CQ$8&amp;" for this company in this year is inconsistent across funds, please update accordingly. "&amp;CHAR(10),IF(AA125="","",IF(COUNTIF('Source Data (Hidden)'!$N$3:$N$6,AA125)&lt;&gt;1,"Invalid input for Scope 3 Methodology - Please choose one of the options from the drop-down list in the corresponding column in the EDCI Data tab. " &amp; CHAR(10),"")))</f>
        <v/>
      </c>
      <c r="CR125" s="230" t="str">
        <f t="shared" si="119"/>
        <v/>
      </c>
      <c r="CS125" s="230" t="str">
        <f t="shared" si="120"/>
        <v/>
      </c>
      <c r="CT125" s="230" t="str">
        <f t="shared" si="121"/>
        <v/>
      </c>
      <c r="CU125" s="230" t="str">
        <f t="shared" si="122"/>
        <v/>
      </c>
      <c r="CV125" s="230" t="str">
        <f t="shared" si="123"/>
        <v/>
      </c>
      <c r="CW125" s="230" t="str">
        <f t="shared" si="124"/>
        <v/>
      </c>
      <c r="CX125" s="230" t="str">
        <f t="shared" si="125"/>
        <v/>
      </c>
      <c r="CY125" s="230" t="str">
        <f t="shared" si="126"/>
        <v/>
      </c>
      <c r="CZ125" s="230" t="str">
        <f t="shared" si="127"/>
        <v/>
      </c>
      <c r="DA125" s="230" t="str">
        <f t="shared" si="128"/>
        <v/>
      </c>
      <c r="DB125" s="230" t="str">
        <f t="shared" si="129"/>
        <v/>
      </c>
      <c r="DC125" s="230" t="str">
        <f t="shared" si="130"/>
        <v/>
      </c>
      <c r="DD125" s="230" t="str">
        <f t="shared" si="131"/>
        <v/>
      </c>
      <c r="DE125" s="230" t="str">
        <f t="shared" si="132"/>
        <v/>
      </c>
      <c r="DF125" s="230" t="str">
        <f t="shared" si="133"/>
        <v/>
      </c>
      <c r="DG125" s="230" t="str">
        <f t="shared" si="134"/>
        <v/>
      </c>
      <c r="DH125" s="283" t="str">
        <f t="shared" si="135"/>
        <v/>
      </c>
      <c r="DI125" s="230" t="str">
        <f t="shared" si="136"/>
        <v/>
      </c>
      <c r="DJ125" s="230" t="str">
        <f>IF(COUNTIFS($BR$10:$BR$259,$BR125,$E$10:$E$259,$E125)&lt;&gt;COUNTIFS($BR$10:$BR$259,$BR125,$E$10:$E$259,$E125,AT$10:AT$259,AT125),DJ$8&amp;" for this company in this year is inconsistent across funds, please update accordingly. "&amp;CHAR(10),IF(AT125="","",IF(COUNTIF('Source Data (Hidden)'!$O$3:$O$5,AT125)&lt;&gt;1,"Invalid input for 'Does this Portco have a decarbonization strategy/plan in place' - Please ensure that you have selected a valid response using the drop-down list available in the corresponding column in the EDCI Data tab. " &amp; CHAR(10),"")))</f>
        <v/>
      </c>
      <c r="DK125" s="230" t="str">
        <f>IF(COUNTIFS($BR$10:$BR$259,$BR125,$E$10:$E$259,$E125)&lt;&gt;COUNTIFS($BR$10:$BR$259,$BR125,$E$10:$E$259,$E125,AU$10:AU$259,AU125),DK$8&amp;" for this company in this year is inconsistent across funds, please update accordingly. "&amp;CHAR(10),IF(AU125="","",IF(COUNTIF('Source Data (Hidden)'!$P$3:$P$5,AU125)&lt;&gt;1,"Invalid input for 'Does the Portfolio Company have a short-term GHG emission reduction target' - Please ensure you have selected a valid response using the drop-down list available in the corresponding column in the EDCI Data tab. " &amp; CHAR(10),"")))</f>
        <v/>
      </c>
      <c r="DL125" s="230" t="str">
        <f>IF(COUNTIFS($BR$10:$BR$259,$BR125,$E$10:$E$259,$E125)&lt;&gt;COUNTIFS($BR$10:$BR$259,$BR125,$E$10:$E$259,$E125,AV$10:AV$259,AV125),DL$8&amp;" for this company in this year is inconsistent across funds, please update accordingly. "&amp;CHAR(10),IF(AV125="","",IF(COUNTIF('Source Data (Hidden)'!$Q$3:$Q$6,AV125)&lt;&gt;1,"Invalid input for 'Does the Portfolio Company have a long-term net zero goal' - Please ensure that you have selected a valid response using the drop-down list available in the corresponding column in the EDCI Data tab. " &amp; CHAR(10),"")))</f>
        <v/>
      </c>
      <c r="DM125" s="230" t="str">
        <f t="shared" si="137"/>
        <v/>
      </c>
      <c r="DN125" s="230" t="str">
        <f t="shared" si="138"/>
        <v/>
      </c>
      <c r="DO125" s="230" t="str">
        <f t="shared" si="139"/>
        <v/>
      </c>
      <c r="DP125" s="230"/>
      <c r="DQ125" s="230" t="str">
        <f t="shared" si="140"/>
        <v/>
      </c>
      <c r="DR125" s="230" t="str">
        <f t="shared" si="141"/>
        <v/>
      </c>
      <c r="DS125" s="230" t="str">
        <f t="shared" si="142"/>
        <v/>
      </c>
      <c r="DT125" s="230" t="str">
        <f t="shared" si="143"/>
        <v/>
      </c>
      <c r="DU125" s="230" t="str">
        <f t="shared" si="144"/>
        <v/>
      </c>
      <c r="DV125" s="230" t="str">
        <f t="shared" si="145"/>
        <v/>
      </c>
      <c r="DW125" s="230" t="str">
        <f t="shared" si="146"/>
        <v/>
      </c>
      <c r="DX125" s="230" t="str">
        <f t="shared" si="147"/>
        <v/>
      </c>
      <c r="DY125" s="230" t="str">
        <f t="shared" si="148"/>
        <v/>
      </c>
      <c r="DZ125" s="230" t="str">
        <f t="shared" si="149"/>
        <v/>
      </c>
      <c r="EA125" s="230" t="str">
        <f t="shared" si="150"/>
        <v/>
      </c>
      <c r="EB125" s="230" t="str">
        <f t="shared" si="151"/>
        <v/>
      </c>
      <c r="EC125" s="284" t="str">
        <f t="shared" si="152"/>
        <v/>
      </c>
      <c r="ED125" s="284" t="str">
        <f t="shared" si="153"/>
        <v/>
      </c>
      <c r="EE125" s="230" t="str">
        <f t="shared" si="154"/>
        <v/>
      </c>
      <c r="EF125" s="230" t="str">
        <f>IF(COUNTIFS($BR$10:$BR$259,$BR125,$E$10:$E$259,$E125)&lt;&gt;COUNTIFS($BR$10:$BR$259,$BR125,$E$10:$E$259,$E125,BP$10:BP$259,BP125),EF$8&amp;" for this company in this year is inconsistent across funds, please update accordingly. "&amp;CHAR(10),IF(AND(BP125="",BQ125=""),"",IF(OR(AND(BQ125&lt;&gt;"",BP125&lt;&gt;"",BP125&lt;&gt;"Y"),AND(BQ125&lt;&gt;"",BP125=""),COUNTIF('Source Data (Hidden)'!$S$3:$S$4,BP125)&lt;&gt;1),"Invalid input for 'Do you conduct an employee survey' - Please ensure the input is either Y or N or leave blank if data is not available. If you have reported a % response rate to employee survey then the input for this metric should be Y. " &amp; CHAR(10),"")))</f>
        <v/>
      </c>
      <c r="EG125" s="230" t="str">
        <f t="shared" si="155"/>
        <v/>
      </c>
    </row>
    <row r="126" spans="1:137" s="154" customFormat="1" ht="60" customHeight="1" x14ac:dyDescent="0.35">
      <c r="A126" s="153"/>
      <c r="B126" s="212" t="str">
        <f t="shared" ca="1" si="102"/>
        <v/>
      </c>
      <c r="C126" s="213" t="str">
        <f>IF('EDCI Data'!B126="","",'EDCI Data'!B126)</f>
        <v/>
      </c>
      <c r="D126" s="214" t="str">
        <f>IF('EDCI Data'!C126="","",'EDCI Data'!C126)</f>
        <v/>
      </c>
      <c r="E126" s="215" t="str">
        <f>IF('EDCI Data'!D126="","",'EDCI Data'!D126)</f>
        <v/>
      </c>
      <c r="F126" s="216" t="str">
        <f>IF('EDCI Data'!E126="","",'EDCI Data'!E126)</f>
        <v/>
      </c>
      <c r="G126" s="213" t="str">
        <f>IF('EDCI Data'!F126="","",'EDCI Data'!F126)</f>
        <v/>
      </c>
      <c r="H126" s="213" t="str">
        <f>IF('EDCI Data'!G126="","",'EDCI Data'!G126)</f>
        <v/>
      </c>
      <c r="I126" s="213" t="str">
        <f>IF('EDCI Data'!H126="","",'EDCI Data'!H126)</f>
        <v/>
      </c>
      <c r="J126" s="213" t="str">
        <f>IF('EDCI Data'!I126="","",'EDCI Data'!I126)</f>
        <v/>
      </c>
      <c r="K126" s="213" t="str">
        <f>IF('EDCI Data'!J126="","",'EDCI Data'!J126)</f>
        <v/>
      </c>
      <c r="L126" s="213" t="str">
        <f>IF('EDCI Data'!K126="","",'EDCI Data'!K126)</f>
        <v/>
      </c>
      <c r="M126" s="217" t="str">
        <f>IF('EDCI Data'!L126="","",'EDCI Data'!L126)</f>
        <v/>
      </c>
      <c r="N126" s="217" t="str">
        <f>IF('EDCI Data'!M126="","",'EDCI Data'!M126)</f>
        <v/>
      </c>
      <c r="O126" s="213" t="str">
        <f>IF('EDCI Data'!N126="","",'EDCI Data'!N126)</f>
        <v/>
      </c>
      <c r="P126" s="213" t="str">
        <f>IF('EDCI Data'!O126="","",'EDCI Data'!O126)</f>
        <v/>
      </c>
      <c r="Q126" s="213" t="str">
        <f>IF('EDCI Data'!P126="","",'EDCI Data'!P126)</f>
        <v/>
      </c>
      <c r="R126" s="213" t="str">
        <f>IF('EDCI Data'!Q126="","",'EDCI Data'!Q126)</f>
        <v/>
      </c>
      <c r="S126" s="218" t="str">
        <f>IF('EDCI Data'!R126="","",'EDCI Data'!R126)</f>
        <v/>
      </c>
      <c r="T126" s="219" t="str">
        <f>IF('EDCI Data'!S126="","",'EDCI Data'!S126)</f>
        <v/>
      </c>
      <c r="U126" s="219" t="str">
        <f>IF('EDCI Data'!T126="","",'EDCI Data'!T126)</f>
        <v/>
      </c>
      <c r="V126" s="220" t="str">
        <f>IF('EDCI Data'!U126="","",'EDCI Data'!U126)</f>
        <v/>
      </c>
      <c r="W126" s="213" t="str">
        <f>IF('EDCI Data'!V126="","",'EDCI Data'!V126)</f>
        <v/>
      </c>
      <c r="X126" s="220" t="str">
        <f>IF('EDCI Data'!W126="","",'EDCI Data'!W126)</f>
        <v/>
      </c>
      <c r="Y126" s="213" t="str">
        <f>IF('EDCI Data'!X126="","",'EDCI Data'!X126)</f>
        <v/>
      </c>
      <c r="Z126" s="220" t="str">
        <f>IF('EDCI Data'!Y126="","",'EDCI Data'!Y126)</f>
        <v/>
      </c>
      <c r="AA126" s="213" t="str">
        <f>IF('EDCI Data'!Z126="","",'EDCI Data'!Z126)</f>
        <v/>
      </c>
      <c r="AB126" s="213" t="str">
        <f>IF('EDCI Data'!AA126="","",'EDCI Data'!AA126)</f>
        <v/>
      </c>
      <c r="AC126" s="213" t="str">
        <f>IF('EDCI Data'!AB126="","",'EDCI Data'!AB126)</f>
        <v/>
      </c>
      <c r="AD126" s="213" t="str">
        <f>IF('EDCI Data'!AC126="","",'EDCI Data'!AC126)</f>
        <v/>
      </c>
      <c r="AE126" s="213" t="str">
        <f>IF('EDCI Data'!AD126="","",'EDCI Data'!AD126)</f>
        <v/>
      </c>
      <c r="AF126" s="213" t="str">
        <f>IF('EDCI Data'!AE126="","",'EDCI Data'!AE126)</f>
        <v/>
      </c>
      <c r="AG126" s="213" t="str">
        <f>IF('EDCI Data'!AF126="","",'EDCI Data'!AF126)</f>
        <v/>
      </c>
      <c r="AH126" s="213" t="str">
        <f>IF('EDCI Data'!AG126="","",'EDCI Data'!AG126)</f>
        <v/>
      </c>
      <c r="AI126" s="213" t="str">
        <f>IF('EDCI Data'!AH126="","",'EDCI Data'!AH126)</f>
        <v/>
      </c>
      <c r="AJ126" s="213" t="str">
        <f>IF('EDCI Data'!AI126="","",'EDCI Data'!AI126)</f>
        <v/>
      </c>
      <c r="AK126" s="213" t="str">
        <f>IF('EDCI Data'!AJ126="","",'EDCI Data'!AJ126)</f>
        <v/>
      </c>
      <c r="AL126" s="213" t="str">
        <f>IF('EDCI Data'!AK126="","",'EDCI Data'!AK126)</f>
        <v/>
      </c>
      <c r="AM126" s="213" t="str">
        <f>IF('EDCI Data'!AL126="","",'EDCI Data'!AL126)</f>
        <v/>
      </c>
      <c r="AN126" s="213" t="str">
        <f>IF('EDCI Data'!AM126="","",'EDCI Data'!AM126)</f>
        <v/>
      </c>
      <c r="AO126" s="213" t="str">
        <f>IF('EDCI Data'!AN126="","",'EDCI Data'!AN126)</f>
        <v/>
      </c>
      <c r="AP126" s="213" t="str">
        <f>IF('EDCI Data'!AO126="","",'EDCI Data'!AO126)</f>
        <v/>
      </c>
      <c r="AQ126" s="213" t="str">
        <f>IF('EDCI Data'!AP126="","",'EDCI Data'!AP126)</f>
        <v/>
      </c>
      <c r="AR126" s="213" t="str">
        <f>IF('EDCI Data'!AQ126="","",'EDCI Data'!AQ126)</f>
        <v/>
      </c>
      <c r="AS126" s="213" t="str">
        <f>IF('EDCI Data'!AR126="","",'EDCI Data'!AR126)</f>
        <v/>
      </c>
      <c r="AT126" s="213" t="str">
        <f>IF('EDCI Data'!AS126="","",'EDCI Data'!AS126)</f>
        <v/>
      </c>
      <c r="AU126" s="213" t="str">
        <f>IF('EDCI Data'!AT126="","",'EDCI Data'!AT126)</f>
        <v/>
      </c>
      <c r="AV126" s="213" t="str">
        <f>IF('EDCI Data'!AU126="","",'EDCI Data'!AU126)</f>
        <v/>
      </c>
      <c r="AW126" s="213" t="str">
        <f>IF('EDCI Data'!AV126="","",'EDCI Data'!AV126)</f>
        <v/>
      </c>
      <c r="AX126" s="221" t="str">
        <f>IF('EDCI Data'!AW126="","",'EDCI Data'!AW126)</f>
        <v/>
      </c>
      <c r="AY126" s="221" t="str">
        <f>IF('EDCI Data'!AX126="","",'EDCI Data'!AX126)</f>
        <v/>
      </c>
      <c r="AZ126" s="222" t="str">
        <f t="shared" si="103"/>
        <v/>
      </c>
      <c r="BA126" s="223" t="str">
        <f>IF('EDCI Data'!AY126="","",'EDCI Data'!AY126)</f>
        <v/>
      </c>
      <c r="BB126" s="223" t="str">
        <f>IF('EDCI Data'!AZ126="","",'EDCI Data'!AZ126)</f>
        <v/>
      </c>
      <c r="BC126" s="223" t="str">
        <f>IF('EDCI Data'!BA126="","",'EDCI Data'!BA126)</f>
        <v/>
      </c>
      <c r="BD126" s="223" t="str">
        <f>IF('EDCI Data'!BB126="","",'EDCI Data'!BB126)</f>
        <v/>
      </c>
      <c r="BE126" s="223" t="str">
        <f>IF('EDCI Data'!BC126="","",'EDCI Data'!BC126)</f>
        <v/>
      </c>
      <c r="BF126" s="223" t="str">
        <f>IF('EDCI Data'!BD126="","",'EDCI Data'!BD126)</f>
        <v/>
      </c>
      <c r="BG126" s="223" t="str">
        <f>IF('EDCI Data'!BE126="","",'EDCI Data'!BE126)</f>
        <v/>
      </c>
      <c r="BH126" s="223" t="str">
        <f>IF('EDCI Data'!BF126="","",'EDCI Data'!BF126)</f>
        <v/>
      </c>
      <c r="BI126" s="224" t="str">
        <f>IF('EDCI Data'!BG126="","",'EDCI Data'!BG126)</f>
        <v/>
      </c>
      <c r="BJ126" s="225" t="str">
        <f>IF('EDCI Data'!S126="","",'EDCI Data'!S126)</f>
        <v/>
      </c>
      <c r="BK126" s="225" t="str">
        <f>IF('EDCI Data'!T126="","",'EDCI Data'!T126)</f>
        <v/>
      </c>
      <c r="BL126" s="224" t="str">
        <f>IF('EDCI Data'!BJ126="","",'EDCI Data'!BJ126)</f>
        <v/>
      </c>
      <c r="BM126" s="226" t="str">
        <f>IF('EDCI Data'!BK126="","",'EDCI Data'!BK126)</f>
        <v/>
      </c>
      <c r="BN126" s="226" t="str">
        <f>IF('EDCI Data'!BL126="","",'EDCI Data'!BL126)</f>
        <v/>
      </c>
      <c r="BO126" s="227" t="str">
        <f>IF('EDCI Data'!BM126="","",'EDCI Data'!BM126)</f>
        <v/>
      </c>
      <c r="BP126" s="228" t="str">
        <f>IF('EDCI Data'!BN126="","",'EDCI Data'!BN126)</f>
        <v/>
      </c>
      <c r="BQ126" s="229" t="str">
        <f>IF('EDCI Data'!BO126="","",'EDCI Data'!BO126)</f>
        <v/>
      </c>
      <c r="BR126" s="230" t="str">
        <f t="shared" si="104"/>
        <v/>
      </c>
      <c r="BS126" s="230" t="str">
        <f t="shared" si="105"/>
        <v/>
      </c>
      <c r="BT126" s="230" t="str">
        <f t="shared" si="106"/>
        <v/>
      </c>
      <c r="BU126" s="230" t="str">
        <f t="shared" si="107"/>
        <v/>
      </c>
      <c r="BV126" s="230" t="str">
        <f t="shared" si="108"/>
        <v/>
      </c>
      <c r="BW126" s="230" t="str">
        <f>IF(COUNTIFS($BR$10:$BR$259,$BR126,$E$10:$E$259,$E126)&lt;&gt;COUNTIFS($BR$10:$BR$259,$BR126,$E$10:$E$259,$E126,G$10:G$259,G126),BW$8&amp;" for this company in this year is inconsistent across funds, please update accordingly. "&amp;CHAR(10),IF(G126="","",IF(IFERROR(OR(INT(G126)&lt;&gt;G126,ISTEXT(G126),G126&gt;'Source Data (Hidden)'!$T$3),TRUE),"Invalid year of initial investment - Please ensure that the input is a year (not a date) and is not future dated. "&amp;CHAR(10),"")))</f>
        <v/>
      </c>
      <c r="BX126" s="230"/>
      <c r="BY126" s="230" t="str">
        <f>IF(COUNTIFS($BR$10:$BR$259,$BR126,$E$10:$E$259,$E126)&lt;&gt;COUNTIFS($BR$10:$BR$259,$BR126,$E$10:$E$259,$E126,I$10:I$259,I126),BY$8&amp;" for this company in this year is inconsistent across funds, please update accordingly. "&amp;CHAR(10),IF(I126="","",IF(COUNTIF('Source Data (Hidden)'!$A$3:$B$255,I126)=0,"Invalid country of domicile - Please enter a valid input using the drop-down in the 'Country of domicile' column in the EDCI Data tab. "&amp;CHAR(10),"")))</f>
        <v/>
      </c>
      <c r="BZ126" s="230" t="str">
        <f>IF(COUNTIFS($BR$10:$BR$259,$BR126,$E$10:$E$259,$E126)&lt;&gt;COUNTIFS($BR$10:$BR$259,$BR126,$E$10:$E$259,$E126,J$10:J$259,J126),BZ$8&amp;" for this company in this year is inconsistent across funds, please update accordingly. "&amp;CHAR(10),IF(J126="","",IF(COUNTIF('Source Data (Hidden)'!$A$3:$B$255,J126)=0,"Invalid primary country of operations - Please enter a valid input using the drop-down in the 'Primary country of operations' column in the EDCI Data tab and ensure that you have narrowed this down to 1 primary country of operations. "&amp;CHAR(10),"")))</f>
        <v/>
      </c>
      <c r="CA126" s="230" t="str">
        <f>IF(COUNTIFS($BR$10:$BR$259,$BR126,$E$10:$E$259,$E126)&lt;&gt;COUNTIFS($BR$10:$BR$259,$BR126,$E$10:$E$259,$E126,K$10:K$259,K126),CA$8&amp;" for this company in this year is inconsistent across funds, please update accordingly. "&amp;CHAR(10),IF(K126="","",IF(COUNTIF('Source Data (Hidden)'!$C$3:$C$4,K126)&lt;&gt;1,"Invalid company structure - Please classify the portfolio company as either 'Private' or 'Public'. "&amp;CHAR(10),"")))</f>
        <v/>
      </c>
      <c r="CB126" s="230" t="str">
        <f>IF(COUNTIFS($BR$10:$BR$259,$BR126,$E$10:$E$259,$E126)&lt;&gt;COUNTIFS($BR$10:$BR$259,$BR126,$E$10:$E$259,$E126,L$10:L$259,L126),CB$8&amp;" for this company in this year is inconsistent across funds, please update accordingly. "&amp;CHAR(10),IF(L126="","",IF(COUNTIF('Source Data (Hidden)'!$D$3:$D$5,L126)&lt;&gt;1,"Invalid growth stage of company - Please describe the growth stage of the company as either 'Venture', 'Growth' or 'Buyout'. " &amp; CHAR(10),"")))</f>
        <v/>
      </c>
      <c r="CC126" s="230" t="str">
        <f t="shared" si="109"/>
        <v/>
      </c>
      <c r="CD126" s="283" t="str">
        <f t="shared" si="110"/>
        <v/>
      </c>
      <c r="CE126" s="230" t="str">
        <f>IF(COUNTIFS($BR$10:$BR$259,$BR126,$E$10:$E$259,$E126)&lt;&gt;COUNTIFS($BR$10:$BR$259,$BR126,$E$10:$E$259,$E126,O$10:O$259,O126),CE$8&amp;" for this company in this year is inconsistent across funds, please update accordingly. "&amp;CHAR(10),IF(O126="","",IF(COUNTIF('Source Data (Hidden)'!$G$3:$G$13,O126)&lt;&gt;1,"Invalid sector of operations SICS name - Please ensure that you have selected a valid sector of operations using the drop-down list available in the corresponding column in the EDCI Data tab. " &amp; CHAR(10),"")))</f>
        <v/>
      </c>
      <c r="CF126" s="230" t="str">
        <f t="shared" ca="1" si="111"/>
        <v/>
      </c>
      <c r="CG126" s="230" t="str">
        <f t="shared" ca="1" si="112"/>
        <v/>
      </c>
      <c r="CH126" s="230" t="str">
        <f>IF(COUNTIFS($BR$10:$BR$259,$BR126,$E$10:$E$259,$E126)&lt;&gt;COUNTIFS($BR$10:$BR$259,$BR126,$E$10:$E$259,$E126,R$10:R$259,R126),CH$8&amp;" for this company in this year is inconsistent across funds, please update accordingly. "&amp;CHAR(10),IF(R126="","",IF(COUNTIF('Source Data (Hidden)'!$F$3:$F$183,R126)&lt;&gt;1,"Invalid currency input - Please ensure that the currency entered is a monetary unit described using three letter code (ISO 4217 code). " &amp; CHAR(10),"")))</f>
        <v/>
      </c>
      <c r="CI126" s="230" t="str">
        <f t="shared" si="113"/>
        <v/>
      </c>
      <c r="CJ126" s="230" t="str">
        <f t="shared" si="114"/>
        <v/>
      </c>
      <c r="CK126" s="230" t="str">
        <f t="shared" si="115"/>
        <v/>
      </c>
      <c r="CL126" s="230" t="str">
        <f t="shared" si="116"/>
        <v/>
      </c>
      <c r="CM126" s="230" t="str">
        <f>IF(COUNTIFS($BR$10:$BR$259,$BR126,$E$10:$E$259,$E126)&lt;&gt;COUNTIFS($BR$10:$BR$259,$BR126,$E$10:$E$259,$E126,W$10:W$259,W126),CM$8&amp;" for this company in this year is inconsistent across funds, please update accordingly. "&amp;CHAR(10),IF(W126="","",IF(COUNTIF('Source Data (Hidden)'!$L$3:$L$6,W126)&lt;&gt;1,"Invalid input for Scope 1 Methodology - Please choose one of the options from the drop-down list in the corresponding column in the EDCI Data tab. " &amp; CHAR(10),"")))</f>
        <v/>
      </c>
      <c r="CN126" s="230" t="str">
        <f t="shared" si="117"/>
        <v/>
      </c>
      <c r="CO126" s="230" t="str">
        <f>IF(COUNTIFS($BR$10:$BR$259,$BR126,$E$10:$E$259,$E126)&lt;&gt;COUNTIFS($BR$10:$BR$259,$BR126,$E$10:$E$259,$E126,Y$10:Y$259,Y126),CO$8&amp;" for this company in this year is inconsistent across funds, please update accordingly. "&amp;CHAR(10),IF(Y126="","",IF(COUNTIF('Source Data (Hidden)'!$M$3:$M$5,Y126)&lt;&gt;1,"Invalid input for Scope 2 Methodology - Please choose one of the options from the drop-down list in the corresponding column in the EDCI Data tab. " &amp; CHAR(10),"")))</f>
        <v/>
      </c>
      <c r="CP126" s="230" t="str">
        <f t="shared" si="118"/>
        <v/>
      </c>
      <c r="CQ126" s="230" t="str">
        <f>IF(COUNTIFS($BR$10:$BR$259,$BR126,$E$10:$E$259,$E126)&lt;&gt;COUNTIFS($BR$10:$BR$259,$BR126,$E$10:$E$259,$E126,AA$10:AA$259,AA126),CQ$8&amp;" for this company in this year is inconsistent across funds, please update accordingly. "&amp;CHAR(10),IF(AA126="","",IF(COUNTIF('Source Data (Hidden)'!$N$3:$N$6,AA126)&lt;&gt;1,"Invalid input for Scope 3 Methodology - Please choose one of the options from the drop-down list in the corresponding column in the EDCI Data tab. " &amp; CHAR(10),"")))</f>
        <v/>
      </c>
      <c r="CR126" s="230" t="str">
        <f t="shared" si="119"/>
        <v/>
      </c>
      <c r="CS126" s="230" t="str">
        <f t="shared" si="120"/>
        <v/>
      </c>
      <c r="CT126" s="230" t="str">
        <f t="shared" si="121"/>
        <v/>
      </c>
      <c r="CU126" s="230" t="str">
        <f t="shared" si="122"/>
        <v/>
      </c>
      <c r="CV126" s="230" t="str">
        <f t="shared" si="123"/>
        <v/>
      </c>
      <c r="CW126" s="230" t="str">
        <f t="shared" si="124"/>
        <v/>
      </c>
      <c r="CX126" s="230" t="str">
        <f t="shared" si="125"/>
        <v/>
      </c>
      <c r="CY126" s="230" t="str">
        <f t="shared" si="126"/>
        <v/>
      </c>
      <c r="CZ126" s="230" t="str">
        <f t="shared" si="127"/>
        <v/>
      </c>
      <c r="DA126" s="230" t="str">
        <f t="shared" si="128"/>
        <v/>
      </c>
      <c r="DB126" s="230" t="str">
        <f t="shared" si="129"/>
        <v/>
      </c>
      <c r="DC126" s="230" t="str">
        <f t="shared" si="130"/>
        <v/>
      </c>
      <c r="DD126" s="230" t="str">
        <f t="shared" si="131"/>
        <v/>
      </c>
      <c r="DE126" s="230" t="str">
        <f t="shared" si="132"/>
        <v/>
      </c>
      <c r="DF126" s="230" t="str">
        <f t="shared" si="133"/>
        <v/>
      </c>
      <c r="DG126" s="230" t="str">
        <f t="shared" si="134"/>
        <v/>
      </c>
      <c r="DH126" s="283" t="str">
        <f t="shared" si="135"/>
        <v/>
      </c>
      <c r="DI126" s="230" t="str">
        <f t="shared" si="136"/>
        <v/>
      </c>
      <c r="DJ126" s="230" t="str">
        <f>IF(COUNTIFS($BR$10:$BR$259,$BR126,$E$10:$E$259,$E126)&lt;&gt;COUNTIFS($BR$10:$BR$259,$BR126,$E$10:$E$259,$E126,AT$10:AT$259,AT126),DJ$8&amp;" for this company in this year is inconsistent across funds, please update accordingly. "&amp;CHAR(10),IF(AT126="","",IF(COUNTIF('Source Data (Hidden)'!$O$3:$O$5,AT126)&lt;&gt;1,"Invalid input for 'Does this Portco have a decarbonization strategy/plan in place' - Please ensure that you have selected a valid response using the drop-down list available in the corresponding column in the EDCI Data tab. " &amp; CHAR(10),"")))</f>
        <v/>
      </c>
      <c r="DK126" s="230" t="str">
        <f>IF(COUNTIFS($BR$10:$BR$259,$BR126,$E$10:$E$259,$E126)&lt;&gt;COUNTIFS($BR$10:$BR$259,$BR126,$E$10:$E$259,$E126,AU$10:AU$259,AU126),DK$8&amp;" for this company in this year is inconsistent across funds, please update accordingly. "&amp;CHAR(10),IF(AU126="","",IF(COUNTIF('Source Data (Hidden)'!$P$3:$P$5,AU126)&lt;&gt;1,"Invalid input for 'Does the Portfolio Company have a short-term GHG emission reduction target' - Please ensure you have selected a valid response using the drop-down list available in the corresponding column in the EDCI Data tab. " &amp; CHAR(10),"")))</f>
        <v/>
      </c>
      <c r="DL126" s="230" t="str">
        <f>IF(COUNTIFS($BR$10:$BR$259,$BR126,$E$10:$E$259,$E126)&lt;&gt;COUNTIFS($BR$10:$BR$259,$BR126,$E$10:$E$259,$E126,AV$10:AV$259,AV126),DL$8&amp;" for this company in this year is inconsistent across funds, please update accordingly. "&amp;CHAR(10),IF(AV126="","",IF(COUNTIF('Source Data (Hidden)'!$Q$3:$Q$6,AV126)&lt;&gt;1,"Invalid input for 'Does the Portfolio Company have a long-term net zero goal' - Please ensure that you have selected a valid response using the drop-down list available in the corresponding column in the EDCI Data tab. " &amp; CHAR(10),"")))</f>
        <v/>
      </c>
      <c r="DM126" s="230" t="str">
        <f t="shared" si="137"/>
        <v/>
      </c>
      <c r="DN126" s="230" t="str">
        <f t="shared" si="138"/>
        <v/>
      </c>
      <c r="DO126" s="230" t="str">
        <f t="shared" si="139"/>
        <v/>
      </c>
      <c r="DP126" s="230"/>
      <c r="DQ126" s="230" t="str">
        <f t="shared" si="140"/>
        <v/>
      </c>
      <c r="DR126" s="230" t="str">
        <f t="shared" si="141"/>
        <v/>
      </c>
      <c r="DS126" s="230" t="str">
        <f t="shared" si="142"/>
        <v/>
      </c>
      <c r="DT126" s="230" t="str">
        <f t="shared" si="143"/>
        <v/>
      </c>
      <c r="DU126" s="230" t="str">
        <f t="shared" si="144"/>
        <v/>
      </c>
      <c r="DV126" s="230" t="str">
        <f t="shared" si="145"/>
        <v/>
      </c>
      <c r="DW126" s="230" t="str">
        <f t="shared" si="146"/>
        <v/>
      </c>
      <c r="DX126" s="230" t="str">
        <f t="shared" si="147"/>
        <v/>
      </c>
      <c r="DY126" s="230" t="str">
        <f t="shared" si="148"/>
        <v/>
      </c>
      <c r="DZ126" s="230" t="str">
        <f t="shared" si="149"/>
        <v/>
      </c>
      <c r="EA126" s="230" t="str">
        <f t="shared" si="150"/>
        <v/>
      </c>
      <c r="EB126" s="230" t="str">
        <f t="shared" si="151"/>
        <v/>
      </c>
      <c r="EC126" s="284" t="str">
        <f t="shared" si="152"/>
        <v/>
      </c>
      <c r="ED126" s="284" t="str">
        <f t="shared" si="153"/>
        <v/>
      </c>
      <c r="EE126" s="230" t="str">
        <f t="shared" si="154"/>
        <v/>
      </c>
      <c r="EF126" s="230" t="str">
        <f>IF(COUNTIFS($BR$10:$BR$259,$BR126,$E$10:$E$259,$E126)&lt;&gt;COUNTIFS($BR$10:$BR$259,$BR126,$E$10:$E$259,$E126,BP$10:BP$259,BP126),EF$8&amp;" for this company in this year is inconsistent across funds, please update accordingly. "&amp;CHAR(10),IF(AND(BP126="",BQ126=""),"",IF(OR(AND(BQ126&lt;&gt;"",BP126&lt;&gt;"",BP126&lt;&gt;"Y"),AND(BQ126&lt;&gt;"",BP126=""),COUNTIF('Source Data (Hidden)'!$S$3:$S$4,BP126)&lt;&gt;1),"Invalid input for 'Do you conduct an employee survey' - Please ensure the input is either Y or N or leave blank if data is not available. If you have reported a % response rate to employee survey then the input for this metric should be Y. " &amp; CHAR(10),"")))</f>
        <v/>
      </c>
      <c r="EG126" s="230" t="str">
        <f t="shared" si="155"/>
        <v/>
      </c>
    </row>
    <row r="127" spans="1:137" s="154" customFormat="1" ht="60" customHeight="1" x14ac:dyDescent="0.35">
      <c r="A127" s="153"/>
      <c r="B127" s="212" t="str">
        <f t="shared" ca="1" si="102"/>
        <v/>
      </c>
      <c r="C127" s="213" t="str">
        <f>IF('EDCI Data'!B127="","",'EDCI Data'!B127)</f>
        <v/>
      </c>
      <c r="D127" s="214" t="str">
        <f>IF('EDCI Data'!C127="","",'EDCI Data'!C127)</f>
        <v/>
      </c>
      <c r="E127" s="215" t="str">
        <f>IF('EDCI Data'!D127="","",'EDCI Data'!D127)</f>
        <v/>
      </c>
      <c r="F127" s="216" t="str">
        <f>IF('EDCI Data'!E127="","",'EDCI Data'!E127)</f>
        <v/>
      </c>
      <c r="G127" s="213" t="str">
        <f>IF('EDCI Data'!F127="","",'EDCI Data'!F127)</f>
        <v/>
      </c>
      <c r="H127" s="213" t="str">
        <f>IF('EDCI Data'!G127="","",'EDCI Data'!G127)</f>
        <v/>
      </c>
      <c r="I127" s="213" t="str">
        <f>IF('EDCI Data'!H127="","",'EDCI Data'!H127)</f>
        <v/>
      </c>
      <c r="J127" s="213" t="str">
        <f>IF('EDCI Data'!I127="","",'EDCI Data'!I127)</f>
        <v/>
      </c>
      <c r="K127" s="213" t="str">
        <f>IF('EDCI Data'!J127="","",'EDCI Data'!J127)</f>
        <v/>
      </c>
      <c r="L127" s="213" t="str">
        <f>IF('EDCI Data'!K127="","",'EDCI Data'!K127)</f>
        <v/>
      </c>
      <c r="M127" s="217" t="str">
        <f>IF('EDCI Data'!L127="","",'EDCI Data'!L127)</f>
        <v/>
      </c>
      <c r="N127" s="217" t="str">
        <f>IF('EDCI Data'!M127="","",'EDCI Data'!M127)</f>
        <v/>
      </c>
      <c r="O127" s="213" t="str">
        <f>IF('EDCI Data'!N127="","",'EDCI Data'!N127)</f>
        <v/>
      </c>
      <c r="P127" s="213" t="str">
        <f>IF('EDCI Data'!O127="","",'EDCI Data'!O127)</f>
        <v/>
      </c>
      <c r="Q127" s="213" t="str">
        <f>IF('EDCI Data'!P127="","",'EDCI Data'!P127)</f>
        <v/>
      </c>
      <c r="R127" s="213" t="str">
        <f>IF('EDCI Data'!Q127="","",'EDCI Data'!Q127)</f>
        <v/>
      </c>
      <c r="S127" s="218" t="str">
        <f>IF('EDCI Data'!R127="","",'EDCI Data'!R127)</f>
        <v/>
      </c>
      <c r="T127" s="219" t="str">
        <f>IF('EDCI Data'!S127="","",'EDCI Data'!S127)</f>
        <v/>
      </c>
      <c r="U127" s="219" t="str">
        <f>IF('EDCI Data'!T127="","",'EDCI Data'!T127)</f>
        <v/>
      </c>
      <c r="V127" s="220" t="str">
        <f>IF('EDCI Data'!U127="","",'EDCI Data'!U127)</f>
        <v/>
      </c>
      <c r="W127" s="213" t="str">
        <f>IF('EDCI Data'!V127="","",'EDCI Data'!V127)</f>
        <v/>
      </c>
      <c r="X127" s="220" t="str">
        <f>IF('EDCI Data'!W127="","",'EDCI Data'!W127)</f>
        <v/>
      </c>
      <c r="Y127" s="213" t="str">
        <f>IF('EDCI Data'!X127="","",'EDCI Data'!X127)</f>
        <v/>
      </c>
      <c r="Z127" s="220" t="str">
        <f>IF('EDCI Data'!Y127="","",'EDCI Data'!Y127)</f>
        <v/>
      </c>
      <c r="AA127" s="213" t="str">
        <f>IF('EDCI Data'!Z127="","",'EDCI Data'!Z127)</f>
        <v/>
      </c>
      <c r="AB127" s="213" t="str">
        <f>IF('EDCI Data'!AA127="","",'EDCI Data'!AA127)</f>
        <v/>
      </c>
      <c r="AC127" s="213" t="str">
        <f>IF('EDCI Data'!AB127="","",'EDCI Data'!AB127)</f>
        <v/>
      </c>
      <c r="AD127" s="213" t="str">
        <f>IF('EDCI Data'!AC127="","",'EDCI Data'!AC127)</f>
        <v/>
      </c>
      <c r="AE127" s="213" t="str">
        <f>IF('EDCI Data'!AD127="","",'EDCI Data'!AD127)</f>
        <v/>
      </c>
      <c r="AF127" s="213" t="str">
        <f>IF('EDCI Data'!AE127="","",'EDCI Data'!AE127)</f>
        <v/>
      </c>
      <c r="AG127" s="213" t="str">
        <f>IF('EDCI Data'!AF127="","",'EDCI Data'!AF127)</f>
        <v/>
      </c>
      <c r="AH127" s="213" t="str">
        <f>IF('EDCI Data'!AG127="","",'EDCI Data'!AG127)</f>
        <v/>
      </c>
      <c r="AI127" s="213" t="str">
        <f>IF('EDCI Data'!AH127="","",'EDCI Data'!AH127)</f>
        <v/>
      </c>
      <c r="AJ127" s="213" t="str">
        <f>IF('EDCI Data'!AI127="","",'EDCI Data'!AI127)</f>
        <v/>
      </c>
      <c r="AK127" s="213" t="str">
        <f>IF('EDCI Data'!AJ127="","",'EDCI Data'!AJ127)</f>
        <v/>
      </c>
      <c r="AL127" s="213" t="str">
        <f>IF('EDCI Data'!AK127="","",'EDCI Data'!AK127)</f>
        <v/>
      </c>
      <c r="AM127" s="213" t="str">
        <f>IF('EDCI Data'!AL127="","",'EDCI Data'!AL127)</f>
        <v/>
      </c>
      <c r="AN127" s="213" t="str">
        <f>IF('EDCI Data'!AM127="","",'EDCI Data'!AM127)</f>
        <v/>
      </c>
      <c r="AO127" s="213" t="str">
        <f>IF('EDCI Data'!AN127="","",'EDCI Data'!AN127)</f>
        <v/>
      </c>
      <c r="AP127" s="213" t="str">
        <f>IF('EDCI Data'!AO127="","",'EDCI Data'!AO127)</f>
        <v/>
      </c>
      <c r="AQ127" s="213" t="str">
        <f>IF('EDCI Data'!AP127="","",'EDCI Data'!AP127)</f>
        <v/>
      </c>
      <c r="AR127" s="213" t="str">
        <f>IF('EDCI Data'!AQ127="","",'EDCI Data'!AQ127)</f>
        <v/>
      </c>
      <c r="AS127" s="213" t="str">
        <f>IF('EDCI Data'!AR127="","",'EDCI Data'!AR127)</f>
        <v/>
      </c>
      <c r="AT127" s="213" t="str">
        <f>IF('EDCI Data'!AS127="","",'EDCI Data'!AS127)</f>
        <v/>
      </c>
      <c r="AU127" s="213" t="str">
        <f>IF('EDCI Data'!AT127="","",'EDCI Data'!AT127)</f>
        <v/>
      </c>
      <c r="AV127" s="213" t="str">
        <f>IF('EDCI Data'!AU127="","",'EDCI Data'!AU127)</f>
        <v/>
      </c>
      <c r="AW127" s="213" t="str">
        <f>IF('EDCI Data'!AV127="","",'EDCI Data'!AV127)</f>
        <v/>
      </c>
      <c r="AX127" s="221" t="str">
        <f>IF('EDCI Data'!AW127="","",'EDCI Data'!AW127)</f>
        <v/>
      </c>
      <c r="AY127" s="221" t="str">
        <f>IF('EDCI Data'!AX127="","",'EDCI Data'!AX127)</f>
        <v/>
      </c>
      <c r="AZ127" s="222" t="str">
        <f t="shared" si="103"/>
        <v/>
      </c>
      <c r="BA127" s="223" t="str">
        <f>IF('EDCI Data'!AY127="","",'EDCI Data'!AY127)</f>
        <v/>
      </c>
      <c r="BB127" s="223" t="str">
        <f>IF('EDCI Data'!AZ127="","",'EDCI Data'!AZ127)</f>
        <v/>
      </c>
      <c r="BC127" s="223" t="str">
        <f>IF('EDCI Data'!BA127="","",'EDCI Data'!BA127)</f>
        <v/>
      </c>
      <c r="BD127" s="223" t="str">
        <f>IF('EDCI Data'!BB127="","",'EDCI Data'!BB127)</f>
        <v/>
      </c>
      <c r="BE127" s="223" t="str">
        <f>IF('EDCI Data'!BC127="","",'EDCI Data'!BC127)</f>
        <v/>
      </c>
      <c r="BF127" s="223" t="str">
        <f>IF('EDCI Data'!BD127="","",'EDCI Data'!BD127)</f>
        <v/>
      </c>
      <c r="BG127" s="223" t="str">
        <f>IF('EDCI Data'!BE127="","",'EDCI Data'!BE127)</f>
        <v/>
      </c>
      <c r="BH127" s="223" t="str">
        <f>IF('EDCI Data'!BF127="","",'EDCI Data'!BF127)</f>
        <v/>
      </c>
      <c r="BI127" s="224" t="str">
        <f>IF('EDCI Data'!BG127="","",'EDCI Data'!BG127)</f>
        <v/>
      </c>
      <c r="BJ127" s="225" t="str">
        <f>IF('EDCI Data'!S127="","",'EDCI Data'!S127)</f>
        <v/>
      </c>
      <c r="BK127" s="225" t="str">
        <f>IF('EDCI Data'!T127="","",'EDCI Data'!T127)</f>
        <v/>
      </c>
      <c r="BL127" s="224" t="str">
        <f>IF('EDCI Data'!BJ127="","",'EDCI Data'!BJ127)</f>
        <v/>
      </c>
      <c r="BM127" s="226" t="str">
        <f>IF('EDCI Data'!BK127="","",'EDCI Data'!BK127)</f>
        <v/>
      </c>
      <c r="BN127" s="226" t="str">
        <f>IF('EDCI Data'!BL127="","",'EDCI Data'!BL127)</f>
        <v/>
      </c>
      <c r="BO127" s="227" t="str">
        <f>IF('EDCI Data'!BM127="","",'EDCI Data'!BM127)</f>
        <v/>
      </c>
      <c r="BP127" s="228" t="str">
        <f>IF('EDCI Data'!BN127="","",'EDCI Data'!BN127)</f>
        <v/>
      </c>
      <c r="BQ127" s="229" t="str">
        <f>IF('EDCI Data'!BO127="","",'EDCI Data'!BO127)</f>
        <v/>
      </c>
      <c r="BR127" s="230" t="str">
        <f t="shared" si="104"/>
        <v/>
      </c>
      <c r="BS127" s="230" t="str">
        <f t="shared" si="105"/>
        <v/>
      </c>
      <c r="BT127" s="230" t="str">
        <f t="shared" si="106"/>
        <v/>
      </c>
      <c r="BU127" s="230" t="str">
        <f t="shared" si="107"/>
        <v/>
      </c>
      <c r="BV127" s="230" t="str">
        <f t="shared" si="108"/>
        <v/>
      </c>
      <c r="BW127" s="230" t="str">
        <f>IF(COUNTIFS($BR$10:$BR$259,$BR127,$E$10:$E$259,$E127)&lt;&gt;COUNTIFS($BR$10:$BR$259,$BR127,$E$10:$E$259,$E127,G$10:G$259,G127),BW$8&amp;" for this company in this year is inconsistent across funds, please update accordingly. "&amp;CHAR(10),IF(G127="","",IF(IFERROR(OR(INT(G127)&lt;&gt;G127,ISTEXT(G127),G127&gt;'Source Data (Hidden)'!$T$3),TRUE),"Invalid year of initial investment - Please ensure that the input is a year (not a date) and is not future dated. "&amp;CHAR(10),"")))</f>
        <v/>
      </c>
      <c r="BX127" s="230"/>
      <c r="BY127" s="230" t="str">
        <f>IF(COUNTIFS($BR$10:$BR$259,$BR127,$E$10:$E$259,$E127)&lt;&gt;COUNTIFS($BR$10:$BR$259,$BR127,$E$10:$E$259,$E127,I$10:I$259,I127),BY$8&amp;" for this company in this year is inconsistent across funds, please update accordingly. "&amp;CHAR(10),IF(I127="","",IF(COUNTIF('Source Data (Hidden)'!$A$3:$B$255,I127)=0,"Invalid country of domicile - Please enter a valid input using the drop-down in the 'Country of domicile' column in the EDCI Data tab. "&amp;CHAR(10),"")))</f>
        <v/>
      </c>
      <c r="BZ127" s="230" t="str">
        <f>IF(COUNTIFS($BR$10:$BR$259,$BR127,$E$10:$E$259,$E127)&lt;&gt;COUNTIFS($BR$10:$BR$259,$BR127,$E$10:$E$259,$E127,J$10:J$259,J127),BZ$8&amp;" for this company in this year is inconsistent across funds, please update accordingly. "&amp;CHAR(10),IF(J127="","",IF(COUNTIF('Source Data (Hidden)'!$A$3:$B$255,J127)=0,"Invalid primary country of operations - Please enter a valid input using the drop-down in the 'Primary country of operations' column in the EDCI Data tab and ensure that you have narrowed this down to 1 primary country of operations. "&amp;CHAR(10),"")))</f>
        <v/>
      </c>
      <c r="CA127" s="230" t="str">
        <f>IF(COUNTIFS($BR$10:$BR$259,$BR127,$E$10:$E$259,$E127)&lt;&gt;COUNTIFS($BR$10:$BR$259,$BR127,$E$10:$E$259,$E127,K$10:K$259,K127),CA$8&amp;" for this company in this year is inconsistent across funds, please update accordingly. "&amp;CHAR(10),IF(K127="","",IF(COUNTIF('Source Data (Hidden)'!$C$3:$C$4,K127)&lt;&gt;1,"Invalid company structure - Please classify the portfolio company as either 'Private' or 'Public'. "&amp;CHAR(10),"")))</f>
        <v/>
      </c>
      <c r="CB127" s="230" t="str">
        <f>IF(COUNTIFS($BR$10:$BR$259,$BR127,$E$10:$E$259,$E127)&lt;&gt;COUNTIFS($BR$10:$BR$259,$BR127,$E$10:$E$259,$E127,L$10:L$259,L127),CB$8&amp;" for this company in this year is inconsistent across funds, please update accordingly. "&amp;CHAR(10),IF(L127="","",IF(COUNTIF('Source Data (Hidden)'!$D$3:$D$5,L127)&lt;&gt;1,"Invalid growth stage of company - Please describe the growth stage of the company as either 'Venture', 'Growth' or 'Buyout'. " &amp; CHAR(10),"")))</f>
        <v/>
      </c>
      <c r="CC127" s="230" t="str">
        <f t="shared" si="109"/>
        <v/>
      </c>
      <c r="CD127" s="283" t="str">
        <f t="shared" si="110"/>
        <v/>
      </c>
      <c r="CE127" s="230" t="str">
        <f>IF(COUNTIFS($BR$10:$BR$259,$BR127,$E$10:$E$259,$E127)&lt;&gt;COUNTIFS($BR$10:$BR$259,$BR127,$E$10:$E$259,$E127,O$10:O$259,O127),CE$8&amp;" for this company in this year is inconsistent across funds, please update accordingly. "&amp;CHAR(10),IF(O127="","",IF(COUNTIF('Source Data (Hidden)'!$G$3:$G$13,O127)&lt;&gt;1,"Invalid sector of operations SICS name - Please ensure that you have selected a valid sector of operations using the drop-down list available in the corresponding column in the EDCI Data tab. " &amp; CHAR(10),"")))</f>
        <v/>
      </c>
      <c r="CF127" s="230" t="str">
        <f t="shared" ca="1" si="111"/>
        <v/>
      </c>
      <c r="CG127" s="230" t="str">
        <f t="shared" ca="1" si="112"/>
        <v/>
      </c>
      <c r="CH127" s="230" t="str">
        <f>IF(COUNTIFS($BR$10:$BR$259,$BR127,$E$10:$E$259,$E127)&lt;&gt;COUNTIFS($BR$10:$BR$259,$BR127,$E$10:$E$259,$E127,R$10:R$259,R127),CH$8&amp;" for this company in this year is inconsistent across funds, please update accordingly. "&amp;CHAR(10),IF(R127="","",IF(COUNTIF('Source Data (Hidden)'!$F$3:$F$183,R127)&lt;&gt;1,"Invalid currency input - Please ensure that the currency entered is a monetary unit described using three letter code (ISO 4217 code). " &amp; CHAR(10),"")))</f>
        <v/>
      </c>
      <c r="CI127" s="230" t="str">
        <f t="shared" si="113"/>
        <v/>
      </c>
      <c r="CJ127" s="230" t="str">
        <f t="shared" si="114"/>
        <v/>
      </c>
      <c r="CK127" s="230" t="str">
        <f t="shared" si="115"/>
        <v/>
      </c>
      <c r="CL127" s="230" t="str">
        <f t="shared" si="116"/>
        <v/>
      </c>
      <c r="CM127" s="230" t="str">
        <f>IF(COUNTIFS($BR$10:$BR$259,$BR127,$E$10:$E$259,$E127)&lt;&gt;COUNTIFS($BR$10:$BR$259,$BR127,$E$10:$E$259,$E127,W$10:W$259,W127),CM$8&amp;" for this company in this year is inconsistent across funds, please update accordingly. "&amp;CHAR(10),IF(W127="","",IF(COUNTIF('Source Data (Hidden)'!$L$3:$L$6,W127)&lt;&gt;1,"Invalid input for Scope 1 Methodology - Please choose one of the options from the drop-down list in the corresponding column in the EDCI Data tab. " &amp; CHAR(10),"")))</f>
        <v/>
      </c>
      <c r="CN127" s="230" t="str">
        <f t="shared" si="117"/>
        <v/>
      </c>
      <c r="CO127" s="230" t="str">
        <f>IF(COUNTIFS($BR$10:$BR$259,$BR127,$E$10:$E$259,$E127)&lt;&gt;COUNTIFS($BR$10:$BR$259,$BR127,$E$10:$E$259,$E127,Y$10:Y$259,Y127),CO$8&amp;" for this company in this year is inconsistent across funds, please update accordingly. "&amp;CHAR(10),IF(Y127="","",IF(COUNTIF('Source Data (Hidden)'!$M$3:$M$5,Y127)&lt;&gt;1,"Invalid input for Scope 2 Methodology - Please choose one of the options from the drop-down list in the corresponding column in the EDCI Data tab. " &amp; CHAR(10),"")))</f>
        <v/>
      </c>
      <c r="CP127" s="230" t="str">
        <f t="shared" si="118"/>
        <v/>
      </c>
      <c r="CQ127" s="230" t="str">
        <f>IF(COUNTIFS($BR$10:$BR$259,$BR127,$E$10:$E$259,$E127)&lt;&gt;COUNTIFS($BR$10:$BR$259,$BR127,$E$10:$E$259,$E127,AA$10:AA$259,AA127),CQ$8&amp;" for this company in this year is inconsistent across funds, please update accordingly. "&amp;CHAR(10),IF(AA127="","",IF(COUNTIF('Source Data (Hidden)'!$N$3:$N$6,AA127)&lt;&gt;1,"Invalid input for Scope 3 Methodology - Please choose one of the options from the drop-down list in the corresponding column in the EDCI Data tab. " &amp; CHAR(10),"")))</f>
        <v/>
      </c>
      <c r="CR127" s="230" t="str">
        <f t="shared" si="119"/>
        <v/>
      </c>
      <c r="CS127" s="230" t="str">
        <f t="shared" si="120"/>
        <v/>
      </c>
      <c r="CT127" s="230" t="str">
        <f t="shared" si="121"/>
        <v/>
      </c>
      <c r="CU127" s="230" t="str">
        <f t="shared" si="122"/>
        <v/>
      </c>
      <c r="CV127" s="230" t="str">
        <f t="shared" si="123"/>
        <v/>
      </c>
      <c r="CW127" s="230" t="str">
        <f t="shared" si="124"/>
        <v/>
      </c>
      <c r="CX127" s="230" t="str">
        <f t="shared" si="125"/>
        <v/>
      </c>
      <c r="CY127" s="230" t="str">
        <f t="shared" si="126"/>
        <v/>
      </c>
      <c r="CZ127" s="230" t="str">
        <f t="shared" si="127"/>
        <v/>
      </c>
      <c r="DA127" s="230" t="str">
        <f t="shared" si="128"/>
        <v/>
      </c>
      <c r="DB127" s="230" t="str">
        <f t="shared" si="129"/>
        <v/>
      </c>
      <c r="DC127" s="230" t="str">
        <f t="shared" si="130"/>
        <v/>
      </c>
      <c r="DD127" s="230" t="str">
        <f t="shared" si="131"/>
        <v/>
      </c>
      <c r="DE127" s="230" t="str">
        <f t="shared" si="132"/>
        <v/>
      </c>
      <c r="DF127" s="230" t="str">
        <f t="shared" si="133"/>
        <v/>
      </c>
      <c r="DG127" s="230" t="str">
        <f t="shared" si="134"/>
        <v/>
      </c>
      <c r="DH127" s="283" t="str">
        <f t="shared" si="135"/>
        <v/>
      </c>
      <c r="DI127" s="230" t="str">
        <f t="shared" si="136"/>
        <v/>
      </c>
      <c r="DJ127" s="230" t="str">
        <f>IF(COUNTIFS($BR$10:$BR$259,$BR127,$E$10:$E$259,$E127)&lt;&gt;COUNTIFS($BR$10:$BR$259,$BR127,$E$10:$E$259,$E127,AT$10:AT$259,AT127),DJ$8&amp;" for this company in this year is inconsistent across funds, please update accordingly. "&amp;CHAR(10),IF(AT127="","",IF(COUNTIF('Source Data (Hidden)'!$O$3:$O$5,AT127)&lt;&gt;1,"Invalid input for 'Does this Portco have a decarbonization strategy/plan in place' - Please ensure that you have selected a valid response using the drop-down list available in the corresponding column in the EDCI Data tab. " &amp; CHAR(10),"")))</f>
        <v/>
      </c>
      <c r="DK127" s="230" t="str">
        <f>IF(COUNTIFS($BR$10:$BR$259,$BR127,$E$10:$E$259,$E127)&lt;&gt;COUNTIFS($BR$10:$BR$259,$BR127,$E$10:$E$259,$E127,AU$10:AU$259,AU127),DK$8&amp;" for this company in this year is inconsistent across funds, please update accordingly. "&amp;CHAR(10),IF(AU127="","",IF(COUNTIF('Source Data (Hidden)'!$P$3:$P$5,AU127)&lt;&gt;1,"Invalid input for 'Does the Portfolio Company have a short-term GHG emission reduction target' - Please ensure you have selected a valid response using the drop-down list available in the corresponding column in the EDCI Data tab. " &amp; CHAR(10),"")))</f>
        <v/>
      </c>
      <c r="DL127" s="230" t="str">
        <f>IF(COUNTIFS($BR$10:$BR$259,$BR127,$E$10:$E$259,$E127)&lt;&gt;COUNTIFS($BR$10:$BR$259,$BR127,$E$10:$E$259,$E127,AV$10:AV$259,AV127),DL$8&amp;" for this company in this year is inconsistent across funds, please update accordingly. "&amp;CHAR(10),IF(AV127="","",IF(COUNTIF('Source Data (Hidden)'!$Q$3:$Q$6,AV127)&lt;&gt;1,"Invalid input for 'Does the Portfolio Company have a long-term net zero goal' - Please ensure that you have selected a valid response using the drop-down list available in the corresponding column in the EDCI Data tab. " &amp; CHAR(10),"")))</f>
        <v/>
      </c>
      <c r="DM127" s="230" t="str">
        <f t="shared" si="137"/>
        <v/>
      </c>
      <c r="DN127" s="230" t="str">
        <f t="shared" si="138"/>
        <v/>
      </c>
      <c r="DO127" s="230" t="str">
        <f t="shared" si="139"/>
        <v/>
      </c>
      <c r="DP127" s="230"/>
      <c r="DQ127" s="230" t="str">
        <f t="shared" si="140"/>
        <v/>
      </c>
      <c r="DR127" s="230" t="str">
        <f t="shared" si="141"/>
        <v/>
      </c>
      <c r="DS127" s="230" t="str">
        <f t="shared" si="142"/>
        <v/>
      </c>
      <c r="DT127" s="230" t="str">
        <f t="shared" si="143"/>
        <v/>
      </c>
      <c r="DU127" s="230" t="str">
        <f t="shared" si="144"/>
        <v/>
      </c>
      <c r="DV127" s="230" t="str">
        <f t="shared" si="145"/>
        <v/>
      </c>
      <c r="DW127" s="230" t="str">
        <f t="shared" si="146"/>
        <v/>
      </c>
      <c r="DX127" s="230" t="str">
        <f t="shared" si="147"/>
        <v/>
      </c>
      <c r="DY127" s="230" t="str">
        <f t="shared" si="148"/>
        <v/>
      </c>
      <c r="DZ127" s="230" t="str">
        <f t="shared" si="149"/>
        <v/>
      </c>
      <c r="EA127" s="230" t="str">
        <f t="shared" si="150"/>
        <v/>
      </c>
      <c r="EB127" s="230" t="str">
        <f t="shared" si="151"/>
        <v/>
      </c>
      <c r="EC127" s="284" t="str">
        <f t="shared" si="152"/>
        <v/>
      </c>
      <c r="ED127" s="284" t="str">
        <f t="shared" si="153"/>
        <v/>
      </c>
      <c r="EE127" s="230" t="str">
        <f t="shared" si="154"/>
        <v/>
      </c>
      <c r="EF127" s="230" t="str">
        <f>IF(COUNTIFS($BR$10:$BR$259,$BR127,$E$10:$E$259,$E127)&lt;&gt;COUNTIFS($BR$10:$BR$259,$BR127,$E$10:$E$259,$E127,BP$10:BP$259,BP127),EF$8&amp;" for this company in this year is inconsistent across funds, please update accordingly. "&amp;CHAR(10),IF(AND(BP127="",BQ127=""),"",IF(OR(AND(BQ127&lt;&gt;"",BP127&lt;&gt;"",BP127&lt;&gt;"Y"),AND(BQ127&lt;&gt;"",BP127=""),COUNTIF('Source Data (Hidden)'!$S$3:$S$4,BP127)&lt;&gt;1),"Invalid input for 'Do you conduct an employee survey' - Please ensure the input is either Y or N or leave blank if data is not available. If you have reported a % response rate to employee survey then the input for this metric should be Y. " &amp; CHAR(10),"")))</f>
        <v/>
      </c>
      <c r="EG127" s="230" t="str">
        <f t="shared" si="155"/>
        <v/>
      </c>
    </row>
    <row r="128" spans="1:137" s="154" customFormat="1" ht="60" customHeight="1" x14ac:dyDescent="0.35">
      <c r="A128" s="153"/>
      <c r="B128" s="212" t="str">
        <f t="shared" ca="1" si="102"/>
        <v/>
      </c>
      <c r="C128" s="213" t="str">
        <f>IF('EDCI Data'!B128="","",'EDCI Data'!B128)</f>
        <v/>
      </c>
      <c r="D128" s="214" t="str">
        <f>IF('EDCI Data'!C128="","",'EDCI Data'!C128)</f>
        <v/>
      </c>
      <c r="E128" s="215" t="str">
        <f>IF('EDCI Data'!D128="","",'EDCI Data'!D128)</f>
        <v/>
      </c>
      <c r="F128" s="216" t="str">
        <f>IF('EDCI Data'!E128="","",'EDCI Data'!E128)</f>
        <v/>
      </c>
      <c r="G128" s="213" t="str">
        <f>IF('EDCI Data'!F128="","",'EDCI Data'!F128)</f>
        <v/>
      </c>
      <c r="H128" s="213" t="str">
        <f>IF('EDCI Data'!G128="","",'EDCI Data'!G128)</f>
        <v/>
      </c>
      <c r="I128" s="213" t="str">
        <f>IF('EDCI Data'!H128="","",'EDCI Data'!H128)</f>
        <v/>
      </c>
      <c r="J128" s="213" t="str">
        <f>IF('EDCI Data'!I128="","",'EDCI Data'!I128)</f>
        <v/>
      </c>
      <c r="K128" s="213" t="str">
        <f>IF('EDCI Data'!J128="","",'EDCI Data'!J128)</f>
        <v/>
      </c>
      <c r="L128" s="213" t="str">
        <f>IF('EDCI Data'!K128="","",'EDCI Data'!K128)</f>
        <v/>
      </c>
      <c r="M128" s="217" t="str">
        <f>IF('EDCI Data'!L128="","",'EDCI Data'!L128)</f>
        <v/>
      </c>
      <c r="N128" s="217" t="str">
        <f>IF('EDCI Data'!M128="","",'EDCI Data'!M128)</f>
        <v/>
      </c>
      <c r="O128" s="213" t="str">
        <f>IF('EDCI Data'!N128="","",'EDCI Data'!N128)</f>
        <v/>
      </c>
      <c r="P128" s="213" t="str">
        <f>IF('EDCI Data'!O128="","",'EDCI Data'!O128)</f>
        <v/>
      </c>
      <c r="Q128" s="213" t="str">
        <f>IF('EDCI Data'!P128="","",'EDCI Data'!P128)</f>
        <v/>
      </c>
      <c r="R128" s="213" t="str">
        <f>IF('EDCI Data'!Q128="","",'EDCI Data'!Q128)</f>
        <v/>
      </c>
      <c r="S128" s="218" t="str">
        <f>IF('EDCI Data'!R128="","",'EDCI Data'!R128)</f>
        <v/>
      </c>
      <c r="T128" s="219" t="str">
        <f>IF('EDCI Data'!S128="","",'EDCI Data'!S128)</f>
        <v/>
      </c>
      <c r="U128" s="219" t="str">
        <f>IF('EDCI Data'!T128="","",'EDCI Data'!T128)</f>
        <v/>
      </c>
      <c r="V128" s="220" t="str">
        <f>IF('EDCI Data'!U128="","",'EDCI Data'!U128)</f>
        <v/>
      </c>
      <c r="W128" s="213" t="str">
        <f>IF('EDCI Data'!V128="","",'EDCI Data'!V128)</f>
        <v/>
      </c>
      <c r="X128" s="220" t="str">
        <f>IF('EDCI Data'!W128="","",'EDCI Data'!W128)</f>
        <v/>
      </c>
      <c r="Y128" s="213" t="str">
        <f>IF('EDCI Data'!X128="","",'EDCI Data'!X128)</f>
        <v/>
      </c>
      <c r="Z128" s="220" t="str">
        <f>IF('EDCI Data'!Y128="","",'EDCI Data'!Y128)</f>
        <v/>
      </c>
      <c r="AA128" s="213" t="str">
        <f>IF('EDCI Data'!Z128="","",'EDCI Data'!Z128)</f>
        <v/>
      </c>
      <c r="AB128" s="213" t="str">
        <f>IF('EDCI Data'!AA128="","",'EDCI Data'!AA128)</f>
        <v/>
      </c>
      <c r="AC128" s="213" t="str">
        <f>IF('EDCI Data'!AB128="","",'EDCI Data'!AB128)</f>
        <v/>
      </c>
      <c r="AD128" s="213" t="str">
        <f>IF('EDCI Data'!AC128="","",'EDCI Data'!AC128)</f>
        <v/>
      </c>
      <c r="AE128" s="213" t="str">
        <f>IF('EDCI Data'!AD128="","",'EDCI Data'!AD128)</f>
        <v/>
      </c>
      <c r="AF128" s="213" t="str">
        <f>IF('EDCI Data'!AE128="","",'EDCI Data'!AE128)</f>
        <v/>
      </c>
      <c r="AG128" s="213" t="str">
        <f>IF('EDCI Data'!AF128="","",'EDCI Data'!AF128)</f>
        <v/>
      </c>
      <c r="AH128" s="213" t="str">
        <f>IF('EDCI Data'!AG128="","",'EDCI Data'!AG128)</f>
        <v/>
      </c>
      <c r="AI128" s="213" t="str">
        <f>IF('EDCI Data'!AH128="","",'EDCI Data'!AH128)</f>
        <v/>
      </c>
      <c r="AJ128" s="213" t="str">
        <f>IF('EDCI Data'!AI128="","",'EDCI Data'!AI128)</f>
        <v/>
      </c>
      <c r="AK128" s="213" t="str">
        <f>IF('EDCI Data'!AJ128="","",'EDCI Data'!AJ128)</f>
        <v/>
      </c>
      <c r="AL128" s="213" t="str">
        <f>IF('EDCI Data'!AK128="","",'EDCI Data'!AK128)</f>
        <v/>
      </c>
      <c r="AM128" s="213" t="str">
        <f>IF('EDCI Data'!AL128="","",'EDCI Data'!AL128)</f>
        <v/>
      </c>
      <c r="AN128" s="213" t="str">
        <f>IF('EDCI Data'!AM128="","",'EDCI Data'!AM128)</f>
        <v/>
      </c>
      <c r="AO128" s="213" t="str">
        <f>IF('EDCI Data'!AN128="","",'EDCI Data'!AN128)</f>
        <v/>
      </c>
      <c r="AP128" s="213" t="str">
        <f>IF('EDCI Data'!AO128="","",'EDCI Data'!AO128)</f>
        <v/>
      </c>
      <c r="AQ128" s="213" t="str">
        <f>IF('EDCI Data'!AP128="","",'EDCI Data'!AP128)</f>
        <v/>
      </c>
      <c r="AR128" s="213" t="str">
        <f>IF('EDCI Data'!AQ128="","",'EDCI Data'!AQ128)</f>
        <v/>
      </c>
      <c r="AS128" s="213" t="str">
        <f>IF('EDCI Data'!AR128="","",'EDCI Data'!AR128)</f>
        <v/>
      </c>
      <c r="AT128" s="213" t="str">
        <f>IF('EDCI Data'!AS128="","",'EDCI Data'!AS128)</f>
        <v/>
      </c>
      <c r="AU128" s="213" t="str">
        <f>IF('EDCI Data'!AT128="","",'EDCI Data'!AT128)</f>
        <v/>
      </c>
      <c r="AV128" s="213" t="str">
        <f>IF('EDCI Data'!AU128="","",'EDCI Data'!AU128)</f>
        <v/>
      </c>
      <c r="AW128" s="213" t="str">
        <f>IF('EDCI Data'!AV128="","",'EDCI Data'!AV128)</f>
        <v/>
      </c>
      <c r="AX128" s="221" t="str">
        <f>IF('EDCI Data'!AW128="","",'EDCI Data'!AW128)</f>
        <v/>
      </c>
      <c r="AY128" s="221" t="str">
        <f>IF('EDCI Data'!AX128="","",'EDCI Data'!AX128)</f>
        <v/>
      </c>
      <c r="AZ128" s="222" t="str">
        <f t="shared" si="103"/>
        <v/>
      </c>
      <c r="BA128" s="223" t="str">
        <f>IF('EDCI Data'!AY128="","",'EDCI Data'!AY128)</f>
        <v/>
      </c>
      <c r="BB128" s="223" t="str">
        <f>IF('EDCI Data'!AZ128="","",'EDCI Data'!AZ128)</f>
        <v/>
      </c>
      <c r="BC128" s="223" t="str">
        <f>IF('EDCI Data'!BA128="","",'EDCI Data'!BA128)</f>
        <v/>
      </c>
      <c r="BD128" s="223" t="str">
        <f>IF('EDCI Data'!BB128="","",'EDCI Data'!BB128)</f>
        <v/>
      </c>
      <c r="BE128" s="223" t="str">
        <f>IF('EDCI Data'!BC128="","",'EDCI Data'!BC128)</f>
        <v/>
      </c>
      <c r="BF128" s="223" t="str">
        <f>IF('EDCI Data'!BD128="","",'EDCI Data'!BD128)</f>
        <v/>
      </c>
      <c r="BG128" s="223" t="str">
        <f>IF('EDCI Data'!BE128="","",'EDCI Data'!BE128)</f>
        <v/>
      </c>
      <c r="BH128" s="223" t="str">
        <f>IF('EDCI Data'!BF128="","",'EDCI Data'!BF128)</f>
        <v/>
      </c>
      <c r="BI128" s="224" t="str">
        <f>IF('EDCI Data'!BG128="","",'EDCI Data'!BG128)</f>
        <v/>
      </c>
      <c r="BJ128" s="225" t="str">
        <f>IF('EDCI Data'!S128="","",'EDCI Data'!S128)</f>
        <v/>
      </c>
      <c r="BK128" s="225" t="str">
        <f>IF('EDCI Data'!T128="","",'EDCI Data'!T128)</f>
        <v/>
      </c>
      <c r="BL128" s="224" t="str">
        <f>IF('EDCI Data'!BJ128="","",'EDCI Data'!BJ128)</f>
        <v/>
      </c>
      <c r="BM128" s="226" t="str">
        <f>IF('EDCI Data'!BK128="","",'EDCI Data'!BK128)</f>
        <v/>
      </c>
      <c r="BN128" s="226" t="str">
        <f>IF('EDCI Data'!BL128="","",'EDCI Data'!BL128)</f>
        <v/>
      </c>
      <c r="BO128" s="227" t="str">
        <f>IF('EDCI Data'!BM128="","",'EDCI Data'!BM128)</f>
        <v/>
      </c>
      <c r="BP128" s="228" t="str">
        <f>IF('EDCI Data'!BN128="","",'EDCI Data'!BN128)</f>
        <v/>
      </c>
      <c r="BQ128" s="229" t="str">
        <f>IF('EDCI Data'!BO128="","",'EDCI Data'!BO128)</f>
        <v/>
      </c>
      <c r="BR128" s="230" t="str">
        <f t="shared" si="104"/>
        <v/>
      </c>
      <c r="BS128" s="230" t="str">
        <f t="shared" si="105"/>
        <v/>
      </c>
      <c r="BT128" s="230" t="str">
        <f t="shared" si="106"/>
        <v/>
      </c>
      <c r="BU128" s="230" t="str">
        <f t="shared" si="107"/>
        <v/>
      </c>
      <c r="BV128" s="230" t="str">
        <f t="shared" si="108"/>
        <v/>
      </c>
      <c r="BW128" s="230" t="str">
        <f>IF(COUNTIFS($BR$10:$BR$259,$BR128,$E$10:$E$259,$E128)&lt;&gt;COUNTIFS($BR$10:$BR$259,$BR128,$E$10:$E$259,$E128,G$10:G$259,G128),BW$8&amp;" for this company in this year is inconsistent across funds, please update accordingly. "&amp;CHAR(10),IF(G128="","",IF(IFERROR(OR(INT(G128)&lt;&gt;G128,ISTEXT(G128),G128&gt;'Source Data (Hidden)'!$T$3),TRUE),"Invalid year of initial investment - Please ensure that the input is a year (not a date) and is not future dated. "&amp;CHAR(10),"")))</f>
        <v/>
      </c>
      <c r="BX128" s="230"/>
      <c r="BY128" s="230" t="str">
        <f>IF(COUNTIFS($BR$10:$BR$259,$BR128,$E$10:$E$259,$E128)&lt;&gt;COUNTIFS($BR$10:$BR$259,$BR128,$E$10:$E$259,$E128,I$10:I$259,I128),BY$8&amp;" for this company in this year is inconsistent across funds, please update accordingly. "&amp;CHAR(10),IF(I128="","",IF(COUNTIF('Source Data (Hidden)'!$A$3:$B$255,I128)=0,"Invalid country of domicile - Please enter a valid input using the drop-down in the 'Country of domicile' column in the EDCI Data tab. "&amp;CHAR(10),"")))</f>
        <v/>
      </c>
      <c r="BZ128" s="230" t="str">
        <f>IF(COUNTIFS($BR$10:$BR$259,$BR128,$E$10:$E$259,$E128)&lt;&gt;COUNTIFS($BR$10:$BR$259,$BR128,$E$10:$E$259,$E128,J$10:J$259,J128),BZ$8&amp;" for this company in this year is inconsistent across funds, please update accordingly. "&amp;CHAR(10),IF(J128="","",IF(COUNTIF('Source Data (Hidden)'!$A$3:$B$255,J128)=0,"Invalid primary country of operations - Please enter a valid input using the drop-down in the 'Primary country of operations' column in the EDCI Data tab and ensure that you have narrowed this down to 1 primary country of operations. "&amp;CHAR(10),"")))</f>
        <v/>
      </c>
      <c r="CA128" s="230" t="str">
        <f>IF(COUNTIFS($BR$10:$BR$259,$BR128,$E$10:$E$259,$E128)&lt;&gt;COUNTIFS($BR$10:$BR$259,$BR128,$E$10:$E$259,$E128,K$10:K$259,K128),CA$8&amp;" for this company in this year is inconsistent across funds, please update accordingly. "&amp;CHAR(10),IF(K128="","",IF(COUNTIF('Source Data (Hidden)'!$C$3:$C$4,K128)&lt;&gt;1,"Invalid company structure - Please classify the portfolio company as either 'Private' or 'Public'. "&amp;CHAR(10),"")))</f>
        <v/>
      </c>
      <c r="CB128" s="230" t="str">
        <f>IF(COUNTIFS($BR$10:$BR$259,$BR128,$E$10:$E$259,$E128)&lt;&gt;COUNTIFS($BR$10:$BR$259,$BR128,$E$10:$E$259,$E128,L$10:L$259,L128),CB$8&amp;" for this company in this year is inconsistent across funds, please update accordingly. "&amp;CHAR(10),IF(L128="","",IF(COUNTIF('Source Data (Hidden)'!$D$3:$D$5,L128)&lt;&gt;1,"Invalid growth stage of company - Please describe the growth stage of the company as either 'Venture', 'Growth' or 'Buyout'. " &amp; CHAR(10),"")))</f>
        <v/>
      </c>
      <c r="CC128" s="230" t="str">
        <f t="shared" si="109"/>
        <v/>
      </c>
      <c r="CD128" s="283" t="str">
        <f t="shared" si="110"/>
        <v/>
      </c>
      <c r="CE128" s="230" t="str">
        <f>IF(COUNTIFS($BR$10:$BR$259,$BR128,$E$10:$E$259,$E128)&lt;&gt;COUNTIFS($BR$10:$BR$259,$BR128,$E$10:$E$259,$E128,O$10:O$259,O128),CE$8&amp;" for this company in this year is inconsistent across funds, please update accordingly. "&amp;CHAR(10),IF(O128="","",IF(COUNTIF('Source Data (Hidden)'!$G$3:$G$13,O128)&lt;&gt;1,"Invalid sector of operations SICS name - Please ensure that you have selected a valid sector of operations using the drop-down list available in the corresponding column in the EDCI Data tab. " &amp; CHAR(10),"")))</f>
        <v/>
      </c>
      <c r="CF128" s="230" t="str">
        <f t="shared" ca="1" si="111"/>
        <v/>
      </c>
      <c r="CG128" s="230" t="str">
        <f t="shared" ca="1" si="112"/>
        <v/>
      </c>
      <c r="CH128" s="230" t="str">
        <f>IF(COUNTIFS($BR$10:$BR$259,$BR128,$E$10:$E$259,$E128)&lt;&gt;COUNTIFS($BR$10:$BR$259,$BR128,$E$10:$E$259,$E128,R$10:R$259,R128),CH$8&amp;" for this company in this year is inconsistent across funds, please update accordingly. "&amp;CHAR(10),IF(R128="","",IF(COUNTIF('Source Data (Hidden)'!$F$3:$F$183,R128)&lt;&gt;1,"Invalid currency input - Please ensure that the currency entered is a monetary unit described using three letter code (ISO 4217 code). " &amp; CHAR(10),"")))</f>
        <v/>
      </c>
      <c r="CI128" s="230" t="str">
        <f t="shared" si="113"/>
        <v/>
      </c>
      <c r="CJ128" s="230" t="str">
        <f t="shared" si="114"/>
        <v/>
      </c>
      <c r="CK128" s="230" t="str">
        <f t="shared" si="115"/>
        <v/>
      </c>
      <c r="CL128" s="230" t="str">
        <f t="shared" si="116"/>
        <v/>
      </c>
      <c r="CM128" s="230" t="str">
        <f>IF(COUNTIFS($BR$10:$BR$259,$BR128,$E$10:$E$259,$E128)&lt;&gt;COUNTIFS($BR$10:$BR$259,$BR128,$E$10:$E$259,$E128,W$10:W$259,W128),CM$8&amp;" for this company in this year is inconsistent across funds, please update accordingly. "&amp;CHAR(10),IF(W128="","",IF(COUNTIF('Source Data (Hidden)'!$L$3:$L$6,W128)&lt;&gt;1,"Invalid input for Scope 1 Methodology - Please choose one of the options from the drop-down list in the corresponding column in the EDCI Data tab. " &amp; CHAR(10),"")))</f>
        <v/>
      </c>
      <c r="CN128" s="230" t="str">
        <f t="shared" si="117"/>
        <v/>
      </c>
      <c r="CO128" s="230" t="str">
        <f>IF(COUNTIFS($BR$10:$BR$259,$BR128,$E$10:$E$259,$E128)&lt;&gt;COUNTIFS($BR$10:$BR$259,$BR128,$E$10:$E$259,$E128,Y$10:Y$259,Y128),CO$8&amp;" for this company in this year is inconsistent across funds, please update accordingly. "&amp;CHAR(10),IF(Y128="","",IF(COUNTIF('Source Data (Hidden)'!$M$3:$M$5,Y128)&lt;&gt;1,"Invalid input for Scope 2 Methodology - Please choose one of the options from the drop-down list in the corresponding column in the EDCI Data tab. " &amp; CHAR(10),"")))</f>
        <v/>
      </c>
      <c r="CP128" s="230" t="str">
        <f t="shared" si="118"/>
        <v/>
      </c>
      <c r="CQ128" s="230" t="str">
        <f>IF(COUNTIFS($BR$10:$BR$259,$BR128,$E$10:$E$259,$E128)&lt;&gt;COUNTIFS($BR$10:$BR$259,$BR128,$E$10:$E$259,$E128,AA$10:AA$259,AA128),CQ$8&amp;" for this company in this year is inconsistent across funds, please update accordingly. "&amp;CHAR(10),IF(AA128="","",IF(COUNTIF('Source Data (Hidden)'!$N$3:$N$6,AA128)&lt;&gt;1,"Invalid input for Scope 3 Methodology - Please choose one of the options from the drop-down list in the corresponding column in the EDCI Data tab. " &amp; CHAR(10),"")))</f>
        <v/>
      </c>
      <c r="CR128" s="230" t="str">
        <f t="shared" si="119"/>
        <v/>
      </c>
      <c r="CS128" s="230" t="str">
        <f t="shared" si="120"/>
        <v/>
      </c>
      <c r="CT128" s="230" t="str">
        <f t="shared" si="121"/>
        <v/>
      </c>
      <c r="CU128" s="230" t="str">
        <f t="shared" si="122"/>
        <v/>
      </c>
      <c r="CV128" s="230" t="str">
        <f t="shared" si="123"/>
        <v/>
      </c>
      <c r="CW128" s="230" t="str">
        <f t="shared" si="124"/>
        <v/>
      </c>
      <c r="CX128" s="230" t="str">
        <f t="shared" si="125"/>
        <v/>
      </c>
      <c r="CY128" s="230" t="str">
        <f t="shared" si="126"/>
        <v/>
      </c>
      <c r="CZ128" s="230" t="str">
        <f t="shared" si="127"/>
        <v/>
      </c>
      <c r="DA128" s="230" t="str">
        <f t="shared" si="128"/>
        <v/>
      </c>
      <c r="DB128" s="230" t="str">
        <f t="shared" si="129"/>
        <v/>
      </c>
      <c r="DC128" s="230" t="str">
        <f t="shared" si="130"/>
        <v/>
      </c>
      <c r="DD128" s="230" t="str">
        <f t="shared" si="131"/>
        <v/>
      </c>
      <c r="DE128" s="230" t="str">
        <f t="shared" si="132"/>
        <v/>
      </c>
      <c r="DF128" s="230" t="str">
        <f t="shared" si="133"/>
        <v/>
      </c>
      <c r="DG128" s="230" t="str">
        <f t="shared" si="134"/>
        <v/>
      </c>
      <c r="DH128" s="283" t="str">
        <f t="shared" si="135"/>
        <v/>
      </c>
      <c r="DI128" s="230" t="str">
        <f t="shared" si="136"/>
        <v/>
      </c>
      <c r="DJ128" s="230" t="str">
        <f>IF(COUNTIFS($BR$10:$BR$259,$BR128,$E$10:$E$259,$E128)&lt;&gt;COUNTIFS($BR$10:$BR$259,$BR128,$E$10:$E$259,$E128,AT$10:AT$259,AT128),DJ$8&amp;" for this company in this year is inconsistent across funds, please update accordingly. "&amp;CHAR(10),IF(AT128="","",IF(COUNTIF('Source Data (Hidden)'!$O$3:$O$5,AT128)&lt;&gt;1,"Invalid input for 'Does this Portco have a decarbonization strategy/plan in place' - Please ensure that you have selected a valid response using the drop-down list available in the corresponding column in the EDCI Data tab. " &amp; CHAR(10),"")))</f>
        <v/>
      </c>
      <c r="DK128" s="230" t="str">
        <f>IF(COUNTIFS($BR$10:$BR$259,$BR128,$E$10:$E$259,$E128)&lt;&gt;COUNTIFS($BR$10:$BR$259,$BR128,$E$10:$E$259,$E128,AU$10:AU$259,AU128),DK$8&amp;" for this company in this year is inconsistent across funds, please update accordingly. "&amp;CHAR(10),IF(AU128="","",IF(COUNTIF('Source Data (Hidden)'!$P$3:$P$5,AU128)&lt;&gt;1,"Invalid input for 'Does the Portfolio Company have a short-term GHG emission reduction target' - Please ensure you have selected a valid response using the drop-down list available in the corresponding column in the EDCI Data tab. " &amp; CHAR(10),"")))</f>
        <v/>
      </c>
      <c r="DL128" s="230" t="str">
        <f>IF(COUNTIFS($BR$10:$BR$259,$BR128,$E$10:$E$259,$E128)&lt;&gt;COUNTIFS($BR$10:$BR$259,$BR128,$E$10:$E$259,$E128,AV$10:AV$259,AV128),DL$8&amp;" for this company in this year is inconsistent across funds, please update accordingly. "&amp;CHAR(10),IF(AV128="","",IF(COUNTIF('Source Data (Hidden)'!$Q$3:$Q$6,AV128)&lt;&gt;1,"Invalid input for 'Does the Portfolio Company have a long-term net zero goal' - Please ensure that you have selected a valid response using the drop-down list available in the corresponding column in the EDCI Data tab. " &amp; CHAR(10),"")))</f>
        <v/>
      </c>
      <c r="DM128" s="230" t="str">
        <f t="shared" si="137"/>
        <v/>
      </c>
      <c r="DN128" s="230" t="str">
        <f t="shared" si="138"/>
        <v/>
      </c>
      <c r="DO128" s="230" t="str">
        <f t="shared" si="139"/>
        <v/>
      </c>
      <c r="DP128" s="230"/>
      <c r="DQ128" s="230" t="str">
        <f t="shared" si="140"/>
        <v/>
      </c>
      <c r="DR128" s="230" t="str">
        <f t="shared" si="141"/>
        <v/>
      </c>
      <c r="DS128" s="230" t="str">
        <f t="shared" si="142"/>
        <v/>
      </c>
      <c r="DT128" s="230" t="str">
        <f t="shared" si="143"/>
        <v/>
      </c>
      <c r="DU128" s="230" t="str">
        <f t="shared" si="144"/>
        <v/>
      </c>
      <c r="DV128" s="230" t="str">
        <f t="shared" si="145"/>
        <v/>
      </c>
      <c r="DW128" s="230" t="str">
        <f t="shared" si="146"/>
        <v/>
      </c>
      <c r="DX128" s="230" t="str">
        <f t="shared" si="147"/>
        <v/>
      </c>
      <c r="DY128" s="230" t="str">
        <f t="shared" si="148"/>
        <v/>
      </c>
      <c r="DZ128" s="230" t="str">
        <f t="shared" si="149"/>
        <v/>
      </c>
      <c r="EA128" s="230" t="str">
        <f t="shared" si="150"/>
        <v/>
      </c>
      <c r="EB128" s="230" t="str">
        <f t="shared" si="151"/>
        <v/>
      </c>
      <c r="EC128" s="284" t="str">
        <f t="shared" si="152"/>
        <v/>
      </c>
      <c r="ED128" s="284" t="str">
        <f t="shared" si="153"/>
        <v/>
      </c>
      <c r="EE128" s="230" t="str">
        <f t="shared" si="154"/>
        <v/>
      </c>
      <c r="EF128" s="230" t="str">
        <f>IF(COUNTIFS($BR$10:$BR$259,$BR128,$E$10:$E$259,$E128)&lt;&gt;COUNTIFS($BR$10:$BR$259,$BR128,$E$10:$E$259,$E128,BP$10:BP$259,BP128),EF$8&amp;" for this company in this year is inconsistent across funds, please update accordingly. "&amp;CHAR(10),IF(AND(BP128="",BQ128=""),"",IF(OR(AND(BQ128&lt;&gt;"",BP128&lt;&gt;"",BP128&lt;&gt;"Y"),AND(BQ128&lt;&gt;"",BP128=""),COUNTIF('Source Data (Hidden)'!$S$3:$S$4,BP128)&lt;&gt;1),"Invalid input for 'Do you conduct an employee survey' - Please ensure the input is either Y or N or leave blank if data is not available. If you have reported a % response rate to employee survey then the input for this metric should be Y. " &amp; CHAR(10),"")))</f>
        <v/>
      </c>
      <c r="EG128" s="230" t="str">
        <f t="shared" si="155"/>
        <v/>
      </c>
    </row>
    <row r="129" spans="1:137" s="154" customFormat="1" ht="60" customHeight="1" x14ac:dyDescent="0.35">
      <c r="A129" s="153"/>
      <c r="B129" s="212" t="str">
        <f t="shared" ca="1" si="102"/>
        <v/>
      </c>
      <c r="C129" s="213" t="str">
        <f>IF('EDCI Data'!B129="","",'EDCI Data'!B129)</f>
        <v/>
      </c>
      <c r="D129" s="214" t="str">
        <f>IF('EDCI Data'!C129="","",'EDCI Data'!C129)</f>
        <v/>
      </c>
      <c r="E129" s="215" t="str">
        <f>IF('EDCI Data'!D129="","",'EDCI Data'!D129)</f>
        <v/>
      </c>
      <c r="F129" s="216" t="str">
        <f>IF('EDCI Data'!E129="","",'EDCI Data'!E129)</f>
        <v/>
      </c>
      <c r="G129" s="213" t="str">
        <f>IF('EDCI Data'!F129="","",'EDCI Data'!F129)</f>
        <v/>
      </c>
      <c r="H129" s="213" t="str">
        <f>IF('EDCI Data'!G129="","",'EDCI Data'!G129)</f>
        <v/>
      </c>
      <c r="I129" s="213" t="str">
        <f>IF('EDCI Data'!H129="","",'EDCI Data'!H129)</f>
        <v/>
      </c>
      <c r="J129" s="213" t="str">
        <f>IF('EDCI Data'!I129="","",'EDCI Data'!I129)</f>
        <v/>
      </c>
      <c r="K129" s="213" t="str">
        <f>IF('EDCI Data'!J129="","",'EDCI Data'!J129)</f>
        <v/>
      </c>
      <c r="L129" s="213" t="str">
        <f>IF('EDCI Data'!K129="","",'EDCI Data'!K129)</f>
        <v/>
      </c>
      <c r="M129" s="217" t="str">
        <f>IF('EDCI Data'!L129="","",'EDCI Data'!L129)</f>
        <v/>
      </c>
      <c r="N129" s="217" t="str">
        <f>IF('EDCI Data'!M129="","",'EDCI Data'!M129)</f>
        <v/>
      </c>
      <c r="O129" s="213" t="str">
        <f>IF('EDCI Data'!N129="","",'EDCI Data'!N129)</f>
        <v/>
      </c>
      <c r="P129" s="213" t="str">
        <f>IF('EDCI Data'!O129="","",'EDCI Data'!O129)</f>
        <v/>
      </c>
      <c r="Q129" s="213" t="str">
        <f>IF('EDCI Data'!P129="","",'EDCI Data'!P129)</f>
        <v/>
      </c>
      <c r="R129" s="213" t="str">
        <f>IF('EDCI Data'!Q129="","",'EDCI Data'!Q129)</f>
        <v/>
      </c>
      <c r="S129" s="218" t="str">
        <f>IF('EDCI Data'!R129="","",'EDCI Data'!R129)</f>
        <v/>
      </c>
      <c r="T129" s="219" t="str">
        <f>IF('EDCI Data'!S129="","",'EDCI Data'!S129)</f>
        <v/>
      </c>
      <c r="U129" s="219" t="str">
        <f>IF('EDCI Data'!T129="","",'EDCI Data'!T129)</f>
        <v/>
      </c>
      <c r="V129" s="220" t="str">
        <f>IF('EDCI Data'!U129="","",'EDCI Data'!U129)</f>
        <v/>
      </c>
      <c r="W129" s="213" t="str">
        <f>IF('EDCI Data'!V129="","",'EDCI Data'!V129)</f>
        <v/>
      </c>
      <c r="X129" s="220" t="str">
        <f>IF('EDCI Data'!W129="","",'EDCI Data'!W129)</f>
        <v/>
      </c>
      <c r="Y129" s="213" t="str">
        <f>IF('EDCI Data'!X129="","",'EDCI Data'!X129)</f>
        <v/>
      </c>
      <c r="Z129" s="220" t="str">
        <f>IF('EDCI Data'!Y129="","",'EDCI Data'!Y129)</f>
        <v/>
      </c>
      <c r="AA129" s="213" t="str">
        <f>IF('EDCI Data'!Z129="","",'EDCI Data'!Z129)</f>
        <v/>
      </c>
      <c r="AB129" s="213" t="str">
        <f>IF('EDCI Data'!AA129="","",'EDCI Data'!AA129)</f>
        <v/>
      </c>
      <c r="AC129" s="213" t="str">
        <f>IF('EDCI Data'!AB129="","",'EDCI Data'!AB129)</f>
        <v/>
      </c>
      <c r="AD129" s="213" t="str">
        <f>IF('EDCI Data'!AC129="","",'EDCI Data'!AC129)</f>
        <v/>
      </c>
      <c r="AE129" s="213" t="str">
        <f>IF('EDCI Data'!AD129="","",'EDCI Data'!AD129)</f>
        <v/>
      </c>
      <c r="AF129" s="213" t="str">
        <f>IF('EDCI Data'!AE129="","",'EDCI Data'!AE129)</f>
        <v/>
      </c>
      <c r="AG129" s="213" t="str">
        <f>IF('EDCI Data'!AF129="","",'EDCI Data'!AF129)</f>
        <v/>
      </c>
      <c r="AH129" s="213" t="str">
        <f>IF('EDCI Data'!AG129="","",'EDCI Data'!AG129)</f>
        <v/>
      </c>
      <c r="AI129" s="213" t="str">
        <f>IF('EDCI Data'!AH129="","",'EDCI Data'!AH129)</f>
        <v/>
      </c>
      <c r="AJ129" s="213" t="str">
        <f>IF('EDCI Data'!AI129="","",'EDCI Data'!AI129)</f>
        <v/>
      </c>
      <c r="AK129" s="213" t="str">
        <f>IF('EDCI Data'!AJ129="","",'EDCI Data'!AJ129)</f>
        <v/>
      </c>
      <c r="AL129" s="213" t="str">
        <f>IF('EDCI Data'!AK129="","",'EDCI Data'!AK129)</f>
        <v/>
      </c>
      <c r="AM129" s="213" t="str">
        <f>IF('EDCI Data'!AL129="","",'EDCI Data'!AL129)</f>
        <v/>
      </c>
      <c r="AN129" s="213" t="str">
        <f>IF('EDCI Data'!AM129="","",'EDCI Data'!AM129)</f>
        <v/>
      </c>
      <c r="AO129" s="213" t="str">
        <f>IF('EDCI Data'!AN129="","",'EDCI Data'!AN129)</f>
        <v/>
      </c>
      <c r="AP129" s="213" t="str">
        <f>IF('EDCI Data'!AO129="","",'EDCI Data'!AO129)</f>
        <v/>
      </c>
      <c r="AQ129" s="213" t="str">
        <f>IF('EDCI Data'!AP129="","",'EDCI Data'!AP129)</f>
        <v/>
      </c>
      <c r="AR129" s="213" t="str">
        <f>IF('EDCI Data'!AQ129="","",'EDCI Data'!AQ129)</f>
        <v/>
      </c>
      <c r="AS129" s="213" t="str">
        <f>IF('EDCI Data'!AR129="","",'EDCI Data'!AR129)</f>
        <v/>
      </c>
      <c r="AT129" s="213" t="str">
        <f>IF('EDCI Data'!AS129="","",'EDCI Data'!AS129)</f>
        <v/>
      </c>
      <c r="AU129" s="213" t="str">
        <f>IF('EDCI Data'!AT129="","",'EDCI Data'!AT129)</f>
        <v/>
      </c>
      <c r="AV129" s="213" t="str">
        <f>IF('EDCI Data'!AU129="","",'EDCI Data'!AU129)</f>
        <v/>
      </c>
      <c r="AW129" s="213" t="str">
        <f>IF('EDCI Data'!AV129="","",'EDCI Data'!AV129)</f>
        <v/>
      </c>
      <c r="AX129" s="221" t="str">
        <f>IF('EDCI Data'!AW129="","",'EDCI Data'!AW129)</f>
        <v/>
      </c>
      <c r="AY129" s="221" t="str">
        <f>IF('EDCI Data'!AX129="","",'EDCI Data'!AX129)</f>
        <v/>
      </c>
      <c r="AZ129" s="222" t="str">
        <f t="shared" si="103"/>
        <v/>
      </c>
      <c r="BA129" s="223" t="str">
        <f>IF('EDCI Data'!AY129="","",'EDCI Data'!AY129)</f>
        <v/>
      </c>
      <c r="BB129" s="223" t="str">
        <f>IF('EDCI Data'!AZ129="","",'EDCI Data'!AZ129)</f>
        <v/>
      </c>
      <c r="BC129" s="223" t="str">
        <f>IF('EDCI Data'!BA129="","",'EDCI Data'!BA129)</f>
        <v/>
      </c>
      <c r="BD129" s="223" t="str">
        <f>IF('EDCI Data'!BB129="","",'EDCI Data'!BB129)</f>
        <v/>
      </c>
      <c r="BE129" s="223" t="str">
        <f>IF('EDCI Data'!BC129="","",'EDCI Data'!BC129)</f>
        <v/>
      </c>
      <c r="BF129" s="223" t="str">
        <f>IF('EDCI Data'!BD129="","",'EDCI Data'!BD129)</f>
        <v/>
      </c>
      <c r="BG129" s="223" t="str">
        <f>IF('EDCI Data'!BE129="","",'EDCI Data'!BE129)</f>
        <v/>
      </c>
      <c r="BH129" s="223" t="str">
        <f>IF('EDCI Data'!BF129="","",'EDCI Data'!BF129)</f>
        <v/>
      </c>
      <c r="BI129" s="224" t="str">
        <f>IF('EDCI Data'!BG129="","",'EDCI Data'!BG129)</f>
        <v/>
      </c>
      <c r="BJ129" s="225" t="str">
        <f>IF('EDCI Data'!S129="","",'EDCI Data'!S129)</f>
        <v/>
      </c>
      <c r="BK129" s="225" t="str">
        <f>IF('EDCI Data'!T129="","",'EDCI Data'!T129)</f>
        <v/>
      </c>
      <c r="BL129" s="224" t="str">
        <f>IF('EDCI Data'!BJ129="","",'EDCI Data'!BJ129)</f>
        <v/>
      </c>
      <c r="BM129" s="226" t="str">
        <f>IF('EDCI Data'!BK129="","",'EDCI Data'!BK129)</f>
        <v/>
      </c>
      <c r="BN129" s="226" t="str">
        <f>IF('EDCI Data'!BL129="","",'EDCI Data'!BL129)</f>
        <v/>
      </c>
      <c r="BO129" s="227" t="str">
        <f>IF('EDCI Data'!BM129="","",'EDCI Data'!BM129)</f>
        <v/>
      </c>
      <c r="BP129" s="228" t="str">
        <f>IF('EDCI Data'!BN129="","",'EDCI Data'!BN129)</f>
        <v/>
      </c>
      <c r="BQ129" s="229" t="str">
        <f>IF('EDCI Data'!BO129="","",'EDCI Data'!BO129)</f>
        <v/>
      </c>
      <c r="BR129" s="230" t="str">
        <f t="shared" si="104"/>
        <v/>
      </c>
      <c r="BS129" s="230" t="str">
        <f t="shared" si="105"/>
        <v/>
      </c>
      <c r="BT129" s="230" t="str">
        <f t="shared" si="106"/>
        <v/>
      </c>
      <c r="BU129" s="230" t="str">
        <f t="shared" si="107"/>
        <v/>
      </c>
      <c r="BV129" s="230" t="str">
        <f t="shared" si="108"/>
        <v/>
      </c>
      <c r="BW129" s="230" t="str">
        <f>IF(COUNTIFS($BR$10:$BR$259,$BR129,$E$10:$E$259,$E129)&lt;&gt;COUNTIFS($BR$10:$BR$259,$BR129,$E$10:$E$259,$E129,G$10:G$259,G129),BW$8&amp;" for this company in this year is inconsistent across funds, please update accordingly. "&amp;CHAR(10),IF(G129="","",IF(IFERROR(OR(INT(G129)&lt;&gt;G129,ISTEXT(G129),G129&gt;'Source Data (Hidden)'!$T$3),TRUE),"Invalid year of initial investment - Please ensure that the input is a year (not a date) and is not future dated. "&amp;CHAR(10),"")))</f>
        <v/>
      </c>
      <c r="BX129" s="230"/>
      <c r="BY129" s="230" t="str">
        <f>IF(COUNTIFS($BR$10:$BR$259,$BR129,$E$10:$E$259,$E129)&lt;&gt;COUNTIFS($BR$10:$BR$259,$BR129,$E$10:$E$259,$E129,I$10:I$259,I129),BY$8&amp;" for this company in this year is inconsistent across funds, please update accordingly. "&amp;CHAR(10),IF(I129="","",IF(COUNTIF('Source Data (Hidden)'!$A$3:$B$255,I129)=0,"Invalid country of domicile - Please enter a valid input using the drop-down in the 'Country of domicile' column in the EDCI Data tab. "&amp;CHAR(10),"")))</f>
        <v/>
      </c>
      <c r="BZ129" s="230" t="str">
        <f>IF(COUNTIFS($BR$10:$BR$259,$BR129,$E$10:$E$259,$E129)&lt;&gt;COUNTIFS($BR$10:$BR$259,$BR129,$E$10:$E$259,$E129,J$10:J$259,J129),BZ$8&amp;" for this company in this year is inconsistent across funds, please update accordingly. "&amp;CHAR(10),IF(J129="","",IF(COUNTIF('Source Data (Hidden)'!$A$3:$B$255,J129)=0,"Invalid primary country of operations - Please enter a valid input using the drop-down in the 'Primary country of operations' column in the EDCI Data tab and ensure that you have narrowed this down to 1 primary country of operations. "&amp;CHAR(10),"")))</f>
        <v/>
      </c>
      <c r="CA129" s="230" t="str">
        <f>IF(COUNTIFS($BR$10:$BR$259,$BR129,$E$10:$E$259,$E129)&lt;&gt;COUNTIFS($BR$10:$BR$259,$BR129,$E$10:$E$259,$E129,K$10:K$259,K129),CA$8&amp;" for this company in this year is inconsistent across funds, please update accordingly. "&amp;CHAR(10),IF(K129="","",IF(COUNTIF('Source Data (Hidden)'!$C$3:$C$4,K129)&lt;&gt;1,"Invalid company structure - Please classify the portfolio company as either 'Private' or 'Public'. "&amp;CHAR(10),"")))</f>
        <v/>
      </c>
      <c r="CB129" s="230" t="str">
        <f>IF(COUNTIFS($BR$10:$BR$259,$BR129,$E$10:$E$259,$E129)&lt;&gt;COUNTIFS($BR$10:$BR$259,$BR129,$E$10:$E$259,$E129,L$10:L$259,L129),CB$8&amp;" for this company in this year is inconsistent across funds, please update accordingly. "&amp;CHAR(10),IF(L129="","",IF(COUNTIF('Source Data (Hidden)'!$D$3:$D$5,L129)&lt;&gt;1,"Invalid growth stage of company - Please describe the growth stage of the company as either 'Venture', 'Growth' or 'Buyout'. " &amp; CHAR(10),"")))</f>
        <v/>
      </c>
      <c r="CC129" s="230" t="str">
        <f t="shared" si="109"/>
        <v/>
      </c>
      <c r="CD129" s="283" t="str">
        <f t="shared" si="110"/>
        <v/>
      </c>
      <c r="CE129" s="230" t="str">
        <f>IF(COUNTIFS($BR$10:$BR$259,$BR129,$E$10:$E$259,$E129)&lt;&gt;COUNTIFS($BR$10:$BR$259,$BR129,$E$10:$E$259,$E129,O$10:O$259,O129),CE$8&amp;" for this company in this year is inconsistent across funds, please update accordingly. "&amp;CHAR(10),IF(O129="","",IF(COUNTIF('Source Data (Hidden)'!$G$3:$G$13,O129)&lt;&gt;1,"Invalid sector of operations SICS name - Please ensure that you have selected a valid sector of operations using the drop-down list available in the corresponding column in the EDCI Data tab. " &amp; CHAR(10),"")))</f>
        <v/>
      </c>
      <c r="CF129" s="230" t="str">
        <f t="shared" ca="1" si="111"/>
        <v/>
      </c>
      <c r="CG129" s="230" t="str">
        <f t="shared" ca="1" si="112"/>
        <v/>
      </c>
      <c r="CH129" s="230" t="str">
        <f>IF(COUNTIFS($BR$10:$BR$259,$BR129,$E$10:$E$259,$E129)&lt;&gt;COUNTIFS($BR$10:$BR$259,$BR129,$E$10:$E$259,$E129,R$10:R$259,R129),CH$8&amp;" for this company in this year is inconsistent across funds, please update accordingly. "&amp;CHAR(10),IF(R129="","",IF(COUNTIF('Source Data (Hidden)'!$F$3:$F$183,R129)&lt;&gt;1,"Invalid currency input - Please ensure that the currency entered is a monetary unit described using three letter code (ISO 4217 code). " &amp; CHAR(10),"")))</f>
        <v/>
      </c>
      <c r="CI129" s="230" t="str">
        <f t="shared" si="113"/>
        <v/>
      </c>
      <c r="CJ129" s="230" t="str">
        <f t="shared" si="114"/>
        <v/>
      </c>
      <c r="CK129" s="230" t="str">
        <f t="shared" si="115"/>
        <v/>
      </c>
      <c r="CL129" s="230" t="str">
        <f t="shared" si="116"/>
        <v/>
      </c>
      <c r="CM129" s="230" t="str">
        <f>IF(COUNTIFS($BR$10:$BR$259,$BR129,$E$10:$E$259,$E129)&lt;&gt;COUNTIFS($BR$10:$BR$259,$BR129,$E$10:$E$259,$E129,W$10:W$259,W129),CM$8&amp;" for this company in this year is inconsistent across funds, please update accordingly. "&amp;CHAR(10),IF(W129="","",IF(COUNTIF('Source Data (Hidden)'!$L$3:$L$6,W129)&lt;&gt;1,"Invalid input for Scope 1 Methodology - Please choose one of the options from the drop-down list in the corresponding column in the EDCI Data tab. " &amp; CHAR(10),"")))</f>
        <v/>
      </c>
      <c r="CN129" s="230" t="str">
        <f t="shared" si="117"/>
        <v/>
      </c>
      <c r="CO129" s="230" t="str">
        <f>IF(COUNTIFS($BR$10:$BR$259,$BR129,$E$10:$E$259,$E129)&lt;&gt;COUNTIFS($BR$10:$BR$259,$BR129,$E$10:$E$259,$E129,Y$10:Y$259,Y129),CO$8&amp;" for this company in this year is inconsistent across funds, please update accordingly. "&amp;CHAR(10),IF(Y129="","",IF(COUNTIF('Source Data (Hidden)'!$M$3:$M$5,Y129)&lt;&gt;1,"Invalid input for Scope 2 Methodology - Please choose one of the options from the drop-down list in the corresponding column in the EDCI Data tab. " &amp; CHAR(10),"")))</f>
        <v/>
      </c>
      <c r="CP129" s="230" t="str">
        <f t="shared" si="118"/>
        <v/>
      </c>
      <c r="CQ129" s="230" t="str">
        <f>IF(COUNTIFS($BR$10:$BR$259,$BR129,$E$10:$E$259,$E129)&lt;&gt;COUNTIFS($BR$10:$BR$259,$BR129,$E$10:$E$259,$E129,AA$10:AA$259,AA129),CQ$8&amp;" for this company in this year is inconsistent across funds, please update accordingly. "&amp;CHAR(10),IF(AA129="","",IF(COUNTIF('Source Data (Hidden)'!$N$3:$N$6,AA129)&lt;&gt;1,"Invalid input for Scope 3 Methodology - Please choose one of the options from the drop-down list in the corresponding column in the EDCI Data tab. " &amp; CHAR(10),"")))</f>
        <v/>
      </c>
      <c r="CR129" s="230" t="str">
        <f t="shared" si="119"/>
        <v/>
      </c>
      <c r="CS129" s="230" t="str">
        <f t="shared" si="120"/>
        <v/>
      </c>
      <c r="CT129" s="230" t="str">
        <f t="shared" si="121"/>
        <v/>
      </c>
      <c r="CU129" s="230" t="str">
        <f t="shared" si="122"/>
        <v/>
      </c>
      <c r="CV129" s="230" t="str">
        <f t="shared" si="123"/>
        <v/>
      </c>
      <c r="CW129" s="230" t="str">
        <f t="shared" si="124"/>
        <v/>
      </c>
      <c r="CX129" s="230" t="str">
        <f t="shared" si="125"/>
        <v/>
      </c>
      <c r="CY129" s="230" t="str">
        <f t="shared" si="126"/>
        <v/>
      </c>
      <c r="CZ129" s="230" t="str">
        <f t="shared" si="127"/>
        <v/>
      </c>
      <c r="DA129" s="230" t="str">
        <f t="shared" si="128"/>
        <v/>
      </c>
      <c r="DB129" s="230" t="str">
        <f t="shared" si="129"/>
        <v/>
      </c>
      <c r="DC129" s="230" t="str">
        <f t="shared" si="130"/>
        <v/>
      </c>
      <c r="DD129" s="230" t="str">
        <f t="shared" si="131"/>
        <v/>
      </c>
      <c r="DE129" s="230" t="str">
        <f t="shared" si="132"/>
        <v/>
      </c>
      <c r="DF129" s="230" t="str">
        <f t="shared" si="133"/>
        <v/>
      </c>
      <c r="DG129" s="230" t="str">
        <f t="shared" si="134"/>
        <v/>
      </c>
      <c r="DH129" s="283" t="str">
        <f t="shared" si="135"/>
        <v/>
      </c>
      <c r="DI129" s="230" t="str">
        <f t="shared" si="136"/>
        <v/>
      </c>
      <c r="DJ129" s="230" t="str">
        <f>IF(COUNTIFS($BR$10:$BR$259,$BR129,$E$10:$E$259,$E129)&lt;&gt;COUNTIFS($BR$10:$BR$259,$BR129,$E$10:$E$259,$E129,AT$10:AT$259,AT129),DJ$8&amp;" for this company in this year is inconsistent across funds, please update accordingly. "&amp;CHAR(10),IF(AT129="","",IF(COUNTIF('Source Data (Hidden)'!$O$3:$O$5,AT129)&lt;&gt;1,"Invalid input for 'Does this Portco have a decarbonization strategy/plan in place' - Please ensure that you have selected a valid response using the drop-down list available in the corresponding column in the EDCI Data tab. " &amp; CHAR(10),"")))</f>
        <v/>
      </c>
      <c r="DK129" s="230" t="str">
        <f>IF(COUNTIFS($BR$10:$BR$259,$BR129,$E$10:$E$259,$E129)&lt;&gt;COUNTIFS($BR$10:$BR$259,$BR129,$E$10:$E$259,$E129,AU$10:AU$259,AU129),DK$8&amp;" for this company in this year is inconsistent across funds, please update accordingly. "&amp;CHAR(10),IF(AU129="","",IF(COUNTIF('Source Data (Hidden)'!$P$3:$P$5,AU129)&lt;&gt;1,"Invalid input for 'Does the Portfolio Company have a short-term GHG emission reduction target' - Please ensure you have selected a valid response using the drop-down list available in the corresponding column in the EDCI Data tab. " &amp; CHAR(10),"")))</f>
        <v/>
      </c>
      <c r="DL129" s="230" t="str">
        <f>IF(COUNTIFS($BR$10:$BR$259,$BR129,$E$10:$E$259,$E129)&lt;&gt;COUNTIFS($BR$10:$BR$259,$BR129,$E$10:$E$259,$E129,AV$10:AV$259,AV129),DL$8&amp;" for this company in this year is inconsistent across funds, please update accordingly. "&amp;CHAR(10),IF(AV129="","",IF(COUNTIF('Source Data (Hidden)'!$Q$3:$Q$6,AV129)&lt;&gt;1,"Invalid input for 'Does the Portfolio Company have a long-term net zero goal' - Please ensure that you have selected a valid response using the drop-down list available in the corresponding column in the EDCI Data tab. " &amp; CHAR(10),"")))</f>
        <v/>
      </c>
      <c r="DM129" s="230" t="str">
        <f t="shared" si="137"/>
        <v/>
      </c>
      <c r="DN129" s="230" t="str">
        <f t="shared" si="138"/>
        <v/>
      </c>
      <c r="DO129" s="230" t="str">
        <f t="shared" si="139"/>
        <v/>
      </c>
      <c r="DP129" s="230"/>
      <c r="DQ129" s="230" t="str">
        <f t="shared" si="140"/>
        <v/>
      </c>
      <c r="DR129" s="230" t="str">
        <f t="shared" si="141"/>
        <v/>
      </c>
      <c r="DS129" s="230" t="str">
        <f t="shared" si="142"/>
        <v/>
      </c>
      <c r="DT129" s="230" t="str">
        <f t="shared" si="143"/>
        <v/>
      </c>
      <c r="DU129" s="230" t="str">
        <f t="shared" si="144"/>
        <v/>
      </c>
      <c r="DV129" s="230" t="str">
        <f t="shared" si="145"/>
        <v/>
      </c>
      <c r="DW129" s="230" t="str">
        <f t="shared" si="146"/>
        <v/>
      </c>
      <c r="DX129" s="230" t="str">
        <f t="shared" si="147"/>
        <v/>
      </c>
      <c r="DY129" s="230" t="str">
        <f t="shared" si="148"/>
        <v/>
      </c>
      <c r="DZ129" s="230" t="str">
        <f t="shared" si="149"/>
        <v/>
      </c>
      <c r="EA129" s="230" t="str">
        <f t="shared" si="150"/>
        <v/>
      </c>
      <c r="EB129" s="230" t="str">
        <f t="shared" si="151"/>
        <v/>
      </c>
      <c r="EC129" s="284" t="str">
        <f t="shared" si="152"/>
        <v/>
      </c>
      <c r="ED129" s="284" t="str">
        <f t="shared" si="153"/>
        <v/>
      </c>
      <c r="EE129" s="230" t="str">
        <f t="shared" si="154"/>
        <v/>
      </c>
      <c r="EF129" s="230" t="str">
        <f>IF(COUNTIFS($BR$10:$BR$259,$BR129,$E$10:$E$259,$E129)&lt;&gt;COUNTIFS($BR$10:$BR$259,$BR129,$E$10:$E$259,$E129,BP$10:BP$259,BP129),EF$8&amp;" for this company in this year is inconsistent across funds, please update accordingly. "&amp;CHAR(10),IF(AND(BP129="",BQ129=""),"",IF(OR(AND(BQ129&lt;&gt;"",BP129&lt;&gt;"",BP129&lt;&gt;"Y"),AND(BQ129&lt;&gt;"",BP129=""),COUNTIF('Source Data (Hidden)'!$S$3:$S$4,BP129)&lt;&gt;1),"Invalid input for 'Do you conduct an employee survey' - Please ensure the input is either Y or N or leave blank if data is not available. If you have reported a % response rate to employee survey then the input for this metric should be Y. " &amp; CHAR(10),"")))</f>
        <v/>
      </c>
      <c r="EG129" s="230" t="str">
        <f t="shared" si="155"/>
        <v/>
      </c>
    </row>
    <row r="130" spans="1:137" s="154" customFormat="1" ht="60" customHeight="1" x14ac:dyDescent="0.35">
      <c r="A130" s="153"/>
      <c r="B130" s="212" t="str">
        <f t="shared" ca="1" si="102"/>
        <v/>
      </c>
      <c r="C130" s="213" t="str">
        <f>IF('EDCI Data'!B130="","",'EDCI Data'!B130)</f>
        <v/>
      </c>
      <c r="D130" s="214" t="str">
        <f>IF('EDCI Data'!C130="","",'EDCI Data'!C130)</f>
        <v/>
      </c>
      <c r="E130" s="215" t="str">
        <f>IF('EDCI Data'!D130="","",'EDCI Data'!D130)</f>
        <v/>
      </c>
      <c r="F130" s="216" t="str">
        <f>IF('EDCI Data'!E130="","",'EDCI Data'!E130)</f>
        <v/>
      </c>
      <c r="G130" s="213" t="str">
        <f>IF('EDCI Data'!F130="","",'EDCI Data'!F130)</f>
        <v/>
      </c>
      <c r="H130" s="213" t="str">
        <f>IF('EDCI Data'!G130="","",'EDCI Data'!G130)</f>
        <v/>
      </c>
      <c r="I130" s="213" t="str">
        <f>IF('EDCI Data'!H130="","",'EDCI Data'!H130)</f>
        <v/>
      </c>
      <c r="J130" s="213" t="str">
        <f>IF('EDCI Data'!I130="","",'EDCI Data'!I130)</f>
        <v/>
      </c>
      <c r="K130" s="213" t="str">
        <f>IF('EDCI Data'!J130="","",'EDCI Data'!J130)</f>
        <v/>
      </c>
      <c r="L130" s="213" t="str">
        <f>IF('EDCI Data'!K130="","",'EDCI Data'!K130)</f>
        <v/>
      </c>
      <c r="M130" s="217" t="str">
        <f>IF('EDCI Data'!L130="","",'EDCI Data'!L130)</f>
        <v/>
      </c>
      <c r="N130" s="217" t="str">
        <f>IF('EDCI Data'!M130="","",'EDCI Data'!M130)</f>
        <v/>
      </c>
      <c r="O130" s="213" t="str">
        <f>IF('EDCI Data'!N130="","",'EDCI Data'!N130)</f>
        <v/>
      </c>
      <c r="P130" s="213" t="str">
        <f>IF('EDCI Data'!O130="","",'EDCI Data'!O130)</f>
        <v/>
      </c>
      <c r="Q130" s="213" t="str">
        <f>IF('EDCI Data'!P130="","",'EDCI Data'!P130)</f>
        <v/>
      </c>
      <c r="R130" s="213" t="str">
        <f>IF('EDCI Data'!Q130="","",'EDCI Data'!Q130)</f>
        <v/>
      </c>
      <c r="S130" s="218" t="str">
        <f>IF('EDCI Data'!R130="","",'EDCI Data'!R130)</f>
        <v/>
      </c>
      <c r="T130" s="219" t="str">
        <f>IF('EDCI Data'!S130="","",'EDCI Data'!S130)</f>
        <v/>
      </c>
      <c r="U130" s="219" t="str">
        <f>IF('EDCI Data'!T130="","",'EDCI Data'!T130)</f>
        <v/>
      </c>
      <c r="V130" s="220" t="str">
        <f>IF('EDCI Data'!U130="","",'EDCI Data'!U130)</f>
        <v/>
      </c>
      <c r="W130" s="213" t="str">
        <f>IF('EDCI Data'!V130="","",'EDCI Data'!V130)</f>
        <v/>
      </c>
      <c r="X130" s="220" t="str">
        <f>IF('EDCI Data'!W130="","",'EDCI Data'!W130)</f>
        <v/>
      </c>
      <c r="Y130" s="213" t="str">
        <f>IF('EDCI Data'!X130="","",'EDCI Data'!X130)</f>
        <v/>
      </c>
      <c r="Z130" s="220" t="str">
        <f>IF('EDCI Data'!Y130="","",'EDCI Data'!Y130)</f>
        <v/>
      </c>
      <c r="AA130" s="213" t="str">
        <f>IF('EDCI Data'!Z130="","",'EDCI Data'!Z130)</f>
        <v/>
      </c>
      <c r="AB130" s="213" t="str">
        <f>IF('EDCI Data'!AA130="","",'EDCI Data'!AA130)</f>
        <v/>
      </c>
      <c r="AC130" s="213" t="str">
        <f>IF('EDCI Data'!AB130="","",'EDCI Data'!AB130)</f>
        <v/>
      </c>
      <c r="AD130" s="213" t="str">
        <f>IF('EDCI Data'!AC130="","",'EDCI Data'!AC130)</f>
        <v/>
      </c>
      <c r="AE130" s="213" t="str">
        <f>IF('EDCI Data'!AD130="","",'EDCI Data'!AD130)</f>
        <v/>
      </c>
      <c r="AF130" s="213" t="str">
        <f>IF('EDCI Data'!AE130="","",'EDCI Data'!AE130)</f>
        <v/>
      </c>
      <c r="AG130" s="213" t="str">
        <f>IF('EDCI Data'!AF130="","",'EDCI Data'!AF130)</f>
        <v/>
      </c>
      <c r="AH130" s="213" t="str">
        <f>IF('EDCI Data'!AG130="","",'EDCI Data'!AG130)</f>
        <v/>
      </c>
      <c r="AI130" s="213" t="str">
        <f>IF('EDCI Data'!AH130="","",'EDCI Data'!AH130)</f>
        <v/>
      </c>
      <c r="AJ130" s="213" t="str">
        <f>IF('EDCI Data'!AI130="","",'EDCI Data'!AI130)</f>
        <v/>
      </c>
      <c r="AK130" s="213" t="str">
        <f>IF('EDCI Data'!AJ130="","",'EDCI Data'!AJ130)</f>
        <v/>
      </c>
      <c r="AL130" s="213" t="str">
        <f>IF('EDCI Data'!AK130="","",'EDCI Data'!AK130)</f>
        <v/>
      </c>
      <c r="AM130" s="213" t="str">
        <f>IF('EDCI Data'!AL130="","",'EDCI Data'!AL130)</f>
        <v/>
      </c>
      <c r="AN130" s="213" t="str">
        <f>IF('EDCI Data'!AM130="","",'EDCI Data'!AM130)</f>
        <v/>
      </c>
      <c r="AO130" s="213" t="str">
        <f>IF('EDCI Data'!AN130="","",'EDCI Data'!AN130)</f>
        <v/>
      </c>
      <c r="AP130" s="213" t="str">
        <f>IF('EDCI Data'!AO130="","",'EDCI Data'!AO130)</f>
        <v/>
      </c>
      <c r="AQ130" s="213" t="str">
        <f>IF('EDCI Data'!AP130="","",'EDCI Data'!AP130)</f>
        <v/>
      </c>
      <c r="AR130" s="213" t="str">
        <f>IF('EDCI Data'!AQ130="","",'EDCI Data'!AQ130)</f>
        <v/>
      </c>
      <c r="AS130" s="213" t="str">
        <f>IF('EDCI Data'!AR130="","",'EDCI Data'!AR130)</f>
        <v/>
      </c>
      <c r="AT130" s="213" t="str">
        <f>IF('EDCI Data'!AS130="","",'EDCI Data'!AS130)</f>
        <v/>
      </c>
      <c r="AU130" s="213" t="str">
        <f>IF('EDCI Data'!AT130="","",'EDCI Data'!AT130)</f>
        <v/>
      </c>
      <c r="AV130" s="213" t="str">
        <f>IF('EDCI Data'!AU130="","",'EDCI Data'!AU130)</f>
        <v/>
      </c>
      <c r="AW130" s="213" t="str">
        <f>IF('EDCI Data'!AV130="","",'EDCI Data'!AV130)</f>
        <v/>
      </c>
      <c r="AX130" s="221" t="str">
        <f>IF('EDCI Data'!AW130="","",'EDCI Data'!AW130)</f>
        <v/>
      </c>
      <c r="AY130" s="221" t="str">
        <f>IF('EDCI Data'!AX130="","",'EDCI Data'!AX130)</f>
        <v/>
      </c>
      <c r="AZ130" s="222" t="str">
        <f t="shared" si="103"/>
        <v/>
      </c>
      <c r="BA130" s="223" t="str">
        <f>IF('EDCI Data'!AY130="","",'EDCI Data'!AY130)</f>
        <v/>
      </c>
      <c r="BB130" s="223" t="str">
        <f>IF('EDCI Data'!AZ130="","",'EDCI Data'!AZ130)</f>
        <v/>
      </c>
      <c r="BC130" s="223" t="str">
        <f>IF('EDCI Data'!BA130="","",'EDCI Data'!BA130)</f>
        <v/>
      </c>
      <c r="BD130" s="223" t="str">
        <f>IF('EDCI Data'!BB130="","",'EDCI Data'!BB130)</f>
        <v/>
      </c>
      <c r="BE130" s="223" t="str">
        <f>IF('EDCI Data'!BC130="","",'EDCI Data'!BC130)</f>
        <v/>
      </c>
      <c r="BF130" s="223" t="str">
        <f>IF('EDCI Data'!BD130="","",'EDCI Data'!BD130)</f>
        <v/>
      </c>
      <c r="BG130" s="223" t="str">
        <f>IF('EDCI Data'!BE130="","",'EDCI Data'!BE130)</f>
        <v/>
      </c>
      <c r="BH130" s="223" t="str">
        <f>IF('EDCI Data'!BF130="","",'EDCI Data'!BF130)</f>
        <v/>
      </c>
      <c r="BI130" s="224" t="str">
        <f>IF('EDCI Data'!BG130="","",'EDCI Data'!BG130)</f>
        <v/>
      </c>
      <c r="BJ130" s="225" t="str">
        <f>IF('EDCI Data'!S130="","",'EDCI Data'!S130)</f>
        <v/>
      </c>
      <c r="BK130" s="225" t="str">
        <f>IF('EDCI Data'!T130="","",'EDCI Data'!T130)</f>
        <v/>
      </c>
      <c r="BL130" s="224" t="str">
        <f>IF('EDCI Data'!BJ130="","",'EDCI Data'!BJ130)</f>
        <v/>
      </c>
      <c r="BM130" s="226" t="str">
        <f>IF('EDCI Data'!BK130="","",'EDCI Data'!BK130)</f>
        <v/>
      </c>
      <c r="BN130" s="226" t="str">
        <f>IF('EDCI Data'!BL130="","",'EDCI Data'!BL130)</f>
        <v/>
      </c>
      <c r="BO130" s="227" t="str">
        <f>IF('EDCI Data'!BM130="","",'EDCI Data'!BM130)</f>
        <v/>
      </c>
      <c r="BP130" s="228" t="str">
        <f>IF('EDCI Data'!BN130="","",'EDCI Data'!BN130)</f>
        <v/>
      </c>
      <c r="BQ130" s="229" t="str">
        <f>IF('EDCI Data'!BO130="","",'EDCI Data'!BO130)</f>
        <v/>
      </c>
      <c r="BR130" s="230" t="str">
        <f t="shared" si="104"/>
        <v/>
      </c>
      <c r="BS130" s="230" t="str">
        <f t="shared" si="105"/>
        <v/>
      </c>
      <c r="BT130" s="230" t="str">
        <f t="shared" si="106"/>
        <v/>
      </c>
      <c r="BU130" s="230" t="str">
        <f t="shared" si="107"/>
        <v/>
      </c>
      <c r="BV130" s="230" t="str">
        <f t="shared" si="108"/>
        <v/>
      </c>
      <c r="BW130" s="230" t="str">
        <f>IF(COUNTIFS($BR$10:$BR$259,$BR130,$E$10:$E$259,$E130)&lt;&gt;COUNTIFS($BR$10:$BR$259,$BR130,$E$10:$E$259,$E130,G$10:G$259,G130),BW$8&amp;" for this company in this year is inconsistent across funds, please update accordingly. "&amp;CHAR(10),IF(G130="","",IF(IFERROR(OR(INT(G130)&lt;&gt;G130,ISTEXT(G130),G130&gt;'Source Data (Hidden)'!$T$3),TRUE),"Invalid year of initial investment - Please ensure that the input is a year (not a date) and is not future dated. "&amp;CHAR(10),"")))</f>
        <v/>
      </c>
      <c r="BX130" s="230"/>
      <c r="BY130" s="230" t="str">
        <f>IF(COUNTIFS($BR$10:$BR$259,$BR130,$E$10:$E$259,$E130)&lt;&gt;COUNTIFS($BR$10:$BR$259,$BR130,$E$10:$E$259,$E130,I$10:I$259,I130),BY$8&amp;" for this company in this year is inconsistent across funds, please update accordingly. "&amp;CHAR(10),IF(I130="","",IF(COUNTIF('Source Data (Hidden)'!$A$3:$B$255,I130)=0,"Invalid country of domicile - Please enter a valid input using the drop-down in the 'Country of domicile' column in the EDCI Data tab. "&amp;CHAR(10),"")))</f>
        <v/>
      </c>
      <c r="BZ130" s="230" t="str">
        <f>IF(COUNTIFS($BR$10:$BR$259,$BR130,$E$10:$E$259,$E130)&lt;&gt;COUNTIFS($BR$10:$BR$259,$BR130,$E$10:$E$259,$E130,J$10:J$259,J130),BZ$8&amp;" for this company in this year is inconsistent across funds, please update accordingly. "&amp;CHAR(10),IF(J130="","",IF(COUNTIF('Source Data (Hidden)'!$A$3:$B$255,J130)=0,"Invalid primary country of operations - Please enter a valid input using the drop-down in the 'Primary country of operations' column in the EDCI Data tab and ensure that you have narrowed this down to 1 primary country of operations. "&amp;CHAR(10),"")))</f>
        <v/>
      </c>
      <c r="CA130" s="230" t="str">
        <f>IF(COUNTIFS($BR$10:$BR$259,$BR130,$E$10:$E$259,$E130)&lt;&gt;COUNTIFS($BR$10:$BR$259,$BR130,$E$10:$E$259,$E130,K$10:K$259,K130),CA$8&amp;" for this company in this year is inconsistent across funds, please update accordingly. "&amp;CHAR(10),IF(K130="","",IF(COUNTIF('Source Data (Hidden)'!$C$3:$C$4,K130)&lt;&gt;1,"Invalid company structure - Please classify the portfolio company as either 'Private' or 'Public'. "&amp;CHAR(10),"")))</f>
        <v/>
      </c>
      <c r="CB130" s="230" t="str">
        <f>IF(COUNTIFS($BR$10:$BR$259,$BR130,$E$10:$E$259,$E130)&lt;&gt;COUNTIFS($BR$10:$BR$259,$BR130,$E$10:$E$259,$E130,L$10:L$259,L130),CB$8&amp;" for this company in this year is inconsistent across funds, please update accordingly. "&amp;CHAR(10),IF(L130="","",IF(COUNTIF('Source Data (Hidden)'!$D$3:$D$5,L130)&lt;&gt;1,"Invalid growth stage of company - Please describe the growth stage of the company as either 'Venture', 'Growth' or 'Buyout'. " &amp; CHAR(10),"")))</f>
        <v/>
      </c>
      <c r="CC130" s="230" t="str">
        <f t="shared" si="109"/>
        <v/>
      </c>
      <c r="CD130" s="283" t="str">
        <f t="shared" si="110"/>
        <v/>
      </c>
      <c r="CE130" s="230" t="str">
        <f>IF(COUNTIFS($BR$10:$BR$259,$BR130,$E$10:$E$259,$E130)&lt;&gt;COUNTIFS($BR$10:$BR$259,$BR130,$E$10:$E$259,$E130,O$10:O$259,O130),CE$8&amp;" for this company in this year is inconsistent across funds, please update accordingly. "&amp;CHAR(10),IF(O130="","",IF(COUNTIF('Source Data (Hidden)'!$G$3:$G$13,O130)&lt;&gt;1,"Invalid sector of operations SICS name - Please ensure that you have selected a valid sector of operations using the drop-down list available in the corresponding column in the EDCI Data tab. " &amp; CHAR(10),"")))</f>
        <v/>
      </c>
      <c r="CF130" s="230" t="str">
        <f t="shared" ca="1" si="111"/>
        <v/>
      </c>
      <c r="CG130" s="230" t="str">
        <f t="shared" ca="1" si="112"/>
        <v/>
      </c>
      <c r="CH130" s="230" t="str">
        <f>IF(COUNTIFS($BR$10:$BR$259,$BR130,$E$10:$E$259,$E130)&lt;&gt;COUNTIFS($BR$10:$BR$259,$BR130,$E$10:$E$259,$E130,R$10:R$259,R130),CH$8&amp;" for this company in this year is inconsistent across funds, please update accordingly. "&amp;CHAR(10),IF(R130="","",IF(COUNTIF('Source Data (Hidden)'!$F$3:$F$183,R130)&lt;&gt;1,"Invalid currency input - Please ensure that the currency entered is a monetary unit described using three letter code (ISO 4217 code). " &amp; CHAR(10),"")))</f>
        <v/>
      </c>
      <c r="CI130" s="230" t="str">
        <f t="shared" si="113"/>
        <v/>
      </c>
      <c r="CJ130" s="230" t="str">
        <f t="shared" si="114"/>
        <v/>
      </c>
      <c r="CK130" s="230" t="str">
        <f t="shared" si="115"/>
        <v/>
      </c>
      <c r="CL130" s="230" t="str">
        <f t="shared" si="116"/>
        <v/>
      </c>
      <c r="CM130" s="230" t="str">
        <f>IF(COUNTIFS($BR$10:$BR$259,$BR130,$E$10:$E$259,$E130)&lt;&gt;COUNTIFS($BR$10:$BR$259,$BR130,$E$10:$E$259,$E130,W$10:W$259,W130),CM$8&amp;" for this company in this year is inconsistent across funds, please update accordingly. "&amp;CHAR(10),IF(W130="","",IF(COUNTIF('Source Data (Hidden)'!$L$3:$L$6,W130)&lt;&gt;1,"Invalid input for Scope 1 Methodology - Please choose one of the options from the drop-down list in the corresponding column in the EDCI Data tab. " &amp; CHAR(10),"")))</f>
        <v/>
      </c>
      <c r="CN130" s="230" t="str">
        <f t="shared" si="117"/>
        <v/>
      </c>
      <c r="CO130" s="230" t="str">
        <f>IF(COUNTIFS($BR$10:$BR$259,$BR130,$E$10:$E$259,$E130)&lt;&gt;COUNTIFS($BR$10:$BR$259,$BR130,$E$10:$E$259,$E130,Y$10:Y$259,Y130),CO$8&amp;" for this company in this year is inconsistent across funds, please update accordingly. "&amp;CHAR(10),IF(Y130="","",IF(COUNTIF('Source Data (Hidden)'!$M$3:$M$5,Y130)&lt;&gt;1,"Invalid input for Scope 2 Methodology - Please choose one of the options from the drop-down list in the corresponding column in the EDCI Data tab. " &amp; CHAR(10),"")))</f>
        <v/>
      </c>
      <c r="CP130" s="230" t="str">
        <f t="shared" si="118"/>
        <v/>
      </c>
      <c r="CQ130" s="230" t="str">
        <f>IF(COUNTIFS($BR$10:$BR$259,$BR130,$E$10:$E$259,$E130)&lt;&gt;COUNTIFS($BR$10:$BR$259,$BR130,$E$10:$E$259,$E130,AA$10:AA$259,AA130),CQ$8&amp;" for this company in this year is inconsistent across funds, please update accordingly. "&amp;CHAR(10),IF(AA130="","",IF(COUNTIF('Source Data (Hidden)'!$N$3:$N$6,AA130)&lt;&gt;1,"Invalid input for Scope 3 Methodology - Please choose one of the options from the drop-down list in the corresponding column in the EDCI Data tab. " &amp; CHAR(10),"")))</f>
        <v/>
      </c>
      <c r="CR130" s="230" t="str">
        <f t="shared" si="119"/>
        <v/>
      </c>
      <c r="CS130" s="230" t="str">
        <f t="shared" si="120"/>
        <v/>
      </c>
      <c r="CT130" s="230" t="str">
        <f t="shared" si="121"/>
        <v/>
      </c>
      <c r="CU130" s="230" t="str">
        <f t="shared" si="122"/>
        <v/>
      </c>
      <c r="CV130" s="230" t="str">
        <f t="shared" si="123"/>
        <v/>
      </c>
      <c r="CW130" s="230" t="str">
        <f t="shared" si="124"/>
        <v/>
      </c>
      <c r="CX130" s="230" t="str">
        <f t="shared" si="125"/>
        <v/>
      </c>
      <c r="CY130" s="230" t="str">
        <f t="shared" si="126"/>
        <v/>
      </c>
      <c r="CZ130" s="230" t="str">
        <f t="shared" si="127"/>
        <v/>
      </c>
      <c r="DA130" s="230" t="str">
        <f t="shared" si="128"/>
        <v/>
      </c>
      <c r="DB130" s="230" t="str">
        <f t="shared" si="129"/>
        <v/>
      </c>
      <c r="DC130" s="230" t="str">
        <f t="shared" si="130"/>
        <v/>
      </c>
      <c r="DD130" s="230" t="str">
        <f t="shared" si="131"/>
        <v/>
      </c>
      <c r="DE130" s="230" t="str">
        <f t="shared" si="132"/>
        <v/>
      </c>
      <c r="DF130" s="230" t="str">
        <f t="shared" si="133"/>
        <v/>
      </c>
      <c r="DG130" s="230" t="str">
        <f t="shared" si="134"/>
        <v/>
      </c>
      <c r="DH130" s="283" t="str">
        <f t="shared" si="135"/>
        <v/>
      </c>
      <c r="DI130" s="230" t="str">
        <f t="shared" si="136"/>
        <v/>
      </c>
      <c r="DJ130" s="230" t="str">
        <f>IF(COUNTIFS($BR$10:$BR$259,$BR130,$E$10:$E$259,$E130)&lt;&gt;COUNTIFS($BR$10:$BR$259,$BR130,$E$10:$E$259,$E130,AT$10:AT$259,AT130),DJ$8&amp;" for this company in this year is inconsistent across funds, please update accordingly. "&amp;CHAR(10),IF(AT130="","",IF(COUNTIF('Source Data (Hidden)'!$O$3:$O$5,AT130)&lt;&gt;1,"Invalid input for 'Does this Portco have a decarbonization strategy/plan in place' - Please ensure that you have selected a valid response using the drop-down list available in the corresponding column in the EDCI Data tab. " &amp; CHAR(10),"")))</f>
        <v/>
      </c>
      <c r="DK130" s="230" t="str">
        <f>IF(COUNTIFS($BR$10:$BR$259,$BR130,$E$10:$E$259,$E130)&lt;&gt;COUNTIFS($BR$10:$BR$259,$BR130,$E$10:$E$259,$E130,AU$10:AU$259,AU130),DK$8&amp;" for this company in this year is inconsistent across funds, please update accordingly. "&amp;CHAR(10),IF(AU130="","",IF(COUNTIF('Source Data (Hidden)'!$P$3:$P$5,AU130)&lt;&gt;1,"Invalid input for 'Does the Portfolio Company have a short-term GHG emission reduction target' - Please ensure you have selected a valid response using the drop-down list available in the corresponding column in the EDCI Data tab. " &amp; CHAR(10),"")))</f>
        <v/>
      </c>
      <c r="DL130" s="230" t="str">
        <f>IF(COUNTIFS($BR$10:$BR$259,$BR130,$E$10:$E$259,$E130)&lt;&gt;COUNTIFS($BR$10:$BR$259,$BR130,$E$10:$E$259,$E130,AV$10:AV$259,AV130),DL$8&amp;" for this company in this year is inconsistent across funds, please update accordingly. "&amp;CHAR(10),IF(AV130="","",IF(COUNTIF('Source Data (Hidden)'!$Q$3:$Q$6,AV130)&lt;&gt;1,"Invalid input for 'Does the Portfolio Company have a long-term net zero goal' - Please ensure that you have selected a valid response using the drop-down list available in the corresponding column in the EDCI Data tab. " &amp; CHAR(10),"")))</f>
        <v/>
      </c>
      <c r="DM130" s="230" t="str">
        <f t="shared" si="137"/>
        <v/>
      </c>
      <c r="DN130" s="230" t="str">
        <f t="shared" si="138"/>
        <v/>
      </c>
      <c r="DO130" s="230" t="str">
        <f t="shared" si="139"/>
        <v/>
      </c>
      <c r="DP130" s="230"/>
      <c r="DQ130" s="230" t="str">
        <f t="shared" si="140"/>
        <v/>
      </c>
      <c r="DR130" s="230" t="str">
        <f t="shared" si="141"/>
        <v/>
      </c>
      <c r="DS130" s="230" t="str">
        <f t="shared" si="142"/>
        <v/>
      </c>
      <c r="DT130" s="230" t="str">
        <f t="shared" si="143"/>
        <v/>
      </c>
      <c r="DU130" s="230" t="str">
        <f t="shared" si="144"/>
        <v/>
      </c>
      <c r="DV130" s="230" t="str">
        <f t="shared" si="145"/>
        <v/>
      </c>
      <c r="DW130" s="230" t="str">
        <f t="shared" si="146"/>
        <v/>
      </c>
      <c r="DX130" s="230" t="str">
        <f t="shared" si="147"/>
        <v/>
      </c>
      <c r="DY130" s="230" t="str">
        <f t="shared" si="148"/>
        <v/>
      </c>
      <c r="DZ130" s="230" t="str">
        <f t="shared" si="149"/>
        <v/>
      </c>
      <c r="EA130" s="230" t="str">
        <f t="shared" si="150"/>
        <v/>
      </c>
      <c r="EB130" s="230" t="str">
        <f t="shared" si="151"/>
        <v/>
      </c>
      <c r="EC130" s="284" t="str">
        <f t="shared" si="152"/>
        <v/>
      </c>
      <c r="ED130" s="284" t="str">
        <f t="shared" si="153"/>
        <v/>
      </c>
      <c r="EE130" s="230" t="str">
        <f t="shared" si="154"/>
        <v/>
      </c>
      <c r="EF130" s="230" t="str">
        <f>IF(COUNTIFS($BR$10:$BR$259,$BR130,$E$10:$E$259,$E130)&lt;&gt;COUNTIFS($BR$10:$BR$259,$BR130,$E$10:$E$259,$E130,BP$10:BP$259,BP130),EF$8&amp;" for this company in this year is inconsistent across funds, please update accordingly. "&amp;CHAR(10),IF(AND(BP130="",BQ130=""),"",IF(OR(AND(BQ130&lt;&gt;"",BP130&lt;&gt;"",BP130&lt;&gt;"Y"),AND(BQ130&lt;&gt;"",BP130=""),COUNTIF('Source Data (Hidden)'!$S$3:$S$4,BP130)&lt;&gt;1),"Invalid input for 'Do you conduct an employee survey' - Please ensure the input is either Y or N or leave blank if data is not available. If you have reported a % response rate to employee survey then the input for this metric should be Y. " &amp; CHAR(10),"")))</f>
        <v/>
      </c>
      <c r="EG130" s="230" t="str">
        <f t="shared" si="155"/>
        <v/>
      </c>
    </row>
    <row r="131" spans="1:137" s="154" customFormat="1" ht="60" customHeight="1" x14ac:dyDescent="0.35">
      <c r="A131" s="153"/>
      <c r="B131" s="212" t="str">
        <f t="shared" ca="1" si="102"/>
        <v/>
      </c>
      <c r="C131" s="213" t="str">
        <f>IF('EDCI Data'!B131="","",'EDCI Data'!B131)</f>
        <v/>
      </c>
      <c r="D131" s="214" t="str">
        <f>IF('EDCI Data'!C131="","",'EDCI Data'!C131)</f>
        <v/>
      </c>
      <c r="E131" s="215" t="str">
        <f>IF('EDCI Data'!D131="","",'EDCI Data'!D131)</f>
        <v/>
      </c>
      <c r="F131" s="216" t="str">
        <f>IF('EDCI Data'!E131="","",'EDCI Data'!E131)</f>
        <v/>
      </c>
      <c r="G131" s="213" t="str">
        <f>IF('EDCI Data'!F131="","",'EDCI Data'!F131)</f>
        <v/>
      </c>
      <c r="H131" s="213" t="str">
        <f>IF('EDCI Data'!G131="","",'EDCI Data'!G131)</f>
        <v/>
      </c>
      <c r="I131" s="213" t="str">
        <f>IF('EDCI Data'!H131="","",'EDCI Data'!H131)</f>
        <v/>
      </c>
      <c r="J131" s="213" t="str">
        <f>IF('EDCI Data'!I131="","",'EDCI Data'!I131)</f>
        <v/>
      </c>
      <c r="K131" s="213" t="str">
        <f>IF('EDCI Data'!J131="","",'EDCI Data'!J131)</f>
        <v/>
      </c>
      <c r="L131" s="213" t="str">
        <f>IF('EDCI Data'!K131="","",'EDCI Data'!K131)</f>
        <v/>
      </c>
      <c r="M131" s="217" t="str">
        <f>IF('EDCI Data'!L131="","",'EDCI Data'!L131)</f>
        <v/>
      </c>
      <c r="N131" s="217" t="str">
        <f>IF('EDCI Data'!M131="","",'EDCI Data'!M131)</f>
        <v/>
      </c>
      <c r="O131" s="213" t="str">
        <f>IF('EDCI Data'!N131="","",'EDCI Data'!N131)</f>
        <v/>
      </c>
      <c r="P131" s="213" t="str">
        <f>IF('EDCI Data'!O131="","",'EDCI Data'!O131)</f>
        <v/>
      </c>
      <c r="Q131" s="213" t="str">
        <f>IF('EDCI Data'!P131="","",'EDCI Data'!P131)</f>
        <v/>
      </c>
      <c r="R131" s="213" t="str">
        <f>IF('EDCI Data'!Q131="","",'EDCI Data'!Q131)</f>
        <v/>
      </c>
      <c r="S131" s="218" t="str">
        <f>IF('EDCI Data'!R131="","",'EDCI Data'!R131)</f>
        <v/>
      </c>
      <c r="T131" s="219" t="str">
        <f>IF('EDCI Data'!S131="","",'EDCI Data'!S131)</f>
        <v/>
      </c>
      <c r="U131" s="219" t="str">
        <f>IF('EDCI Data'!T131="","",'EDCI Data'!T131)</f>
        <v/>
      </c>
      <c r="V131" s="220" t="str">
        <f>IF('EDCI Data'!U131="","",'EDCI Data'!U131)</f>
        <v/>
      </c>
      <c r="W131" s="213" t="str">
        <f>IF('EDCI Data'!V131="","",'EDCI Data'!V131)</f>
        <v/>
      </c>
      <c r="X131" s="220" t="str">
        <f>IF('EDCI Data'!W131="","",'EDCI Data'!W131)</f>
        <v/>
      </c>
      <c r="Y131" s="213" t="str">
        <f>IF('EDCI Data'!X131="","",'EDCI Data'!X131)</f>
        <v/>
      </c>
      <c r="Z131" s="220" t="str">
        <f>IF('EDCI Data'!Y131="","",'EDCI Data'!Y131)</f>
        <v/>
      </c>
      <c r="AA131" s="213" t="str">
        <f>IF('EDCI Data'!Z131="","",'EDCI Data'!Z131)</f>
        <v/>
      </c>
      <c r="AB131" s="213" t="str">
        <f>IF('EDCI Data'!AA131="","",'EDCI Data'!AA131)</f>
        <v/>
      </c>
      <c r="AC131" s="213" t="str">
        <f>IF('EDCI Data'!AB131="","",'EDCI Data'!AB131)</f>
        <v/>
      </c>
      <c r="AD131" s="213" t="str">
        <f>IF('EDCI Data'!AC131="","",'EDCI Data'!AC131)</f>
        <v/>
      </c>
      <c r="AE131" s="213" t="str">
        <f>IF('EDCI Data'!AD131="","",'EDCI Data'!AD131)</f>
        <v/>
      </c>
      <c r="AF131" s="213" t="str">
        <f>IF('EDCI Data'!AE131="","",'EDCI Data'!AE131)</f>
        <v/>
      </c>
      <c r="AG131" s="213" t="str">
        <f>IF('EDCI Data'!AF131="","",'EDCI Data'!AF131)</f>
        <v/>
      </c>
      <c r="AH131" s="213" t="str">
        <f>IF('EDCI Data'!AG131="","",'EDCI Data'!AG131)</f>
        <v/>
      </c>
      <c r="AI131" s="213" t="str">
        <f>IF('EDCI Data'!AH131="","",'EDCI Data'!AH131)</f>
        <v/>
      </c>
      <c r="AJ131" s="213" t="str">
        <f>IF('EDCI Data'!AI131="","",'EDCI Data'!AI131)</f>
        <v/>
      </c>
      <c r="AK131" s="213" t="str">
        <f>IF('EDCI Data'!AJ131="","",'EDCI Data'!AJ131)</f>
        <v/>
      </c>
      <c r="AL131" s="213" t="str">
        <f>IF('EDCI Data'!AK131="","",'EDCI Data'!AK131)</f>
        <v/>
      </c>
      <c r="AM131" s="213" t="str">
        <f>IF('EDCI Data'!AL131="","",'EDCI Data'!AL131)</f>
        <v/>
      </c>
      <c r="AN131" s="213" t="str">
        <f>IF('EDCI Data'!AM131="","",'EDCI Data'!AM131)</f>
        <v/>
      </c>
      <c r="AO131" s="213" t="str">
        <f>IF('EDCI Data'!AN131="","",'EDCI Data'!AN131)</f>
        <v/>
      </c>
      <c r="AP131" s="213" t="str">
        <f>IF('EDCI Data'!AO131="","",'EDCI Data'!AO131)</f>
        <v/>
      </c>
      <c r="AQ131" s="213" t="str">
        <f>IF('EDCI Data'!AP131="","",'EDCI Data'!AP131)</f>
        <v/>
      </c>
      <c r="AR131" s="213" t="str">
        <f>IF('EDCI Data'!AQ131="","",'EDCI Data'!AQ131)</f>
        <v/>
      </c>
      <c r="AS131" s="213" t="str">
        <f>IF('EDCI Data'!AR131="","",'EDCI Data'!AR131)</f>
        <v/>
      </c>
      <c r="AT131" s="213" t="str">
        <f>IF('EDCI Data'!AS131="","",'EDCI Data'!AS131)</f>
        <v/>
      </c>
      <c r="AU131" s="213" t="str">
        <f>IF('EDCI Data'!AT131="","",'EDCI Data'!AT131)</f>
        <v/>
      </c>
      <c r="AV131" s="213" t="str">
        <f>IF('EDCI Data'!AU131="","",'EDCI Data'!AU131)</f>
        <v/>
      </c>
      <c r="AW131" s="213" t="str">
        <f>IF('EDCI Data'!AV131="","",'EDCI Data'!AV131)</f>
        <v/>
      </c>
      <c r="AX131" s="221" t="str">
        <f>IF('EDCI Data'!AW131="","",'EDCI Data'!AW131)</f>
        <v/>
      </c>
      <c r="AY131" s="221" t="str">
        <f>IF('EDCI Data'!AX131="","",'EDCI Data'!AX131)</f>
        <v/>
      </c>
      <c r="AZ131" s="222" t="str">
        <f t="shared" si="103"/>
        <v/>
      </c>
      <c r="BA131" s="223" t="str">
        <f>IF('EDCI Data'!AY131="","",'EDCI Data'!AY131)</f>
        <v/>
      </c>
      <c r="BB131" s="223" t="str">
        <f>IF('EDCI Data'!AZ131="","",'EDCI Data'!AZ131)</f>
        <v/>
      </c>
      <c r="BC131" s="223" t="str">
        <f>IF('EDCI Data'!BA131="","",'EDCI Data'!BA131)</f>
        <v/>
      </c>
      <c r="BD131" s="223" t="str">
        <f>IF('EDCI Data'!BB131="","",'EDCI Data'!BB131)</f>
        <v/>
      </c>
      <c r="BE131" s="223" t="str">
        <f>IF('EDCI Data'!BC131="","",'EDCI Data'!BC131)</f>
        <v/>
      </c>
      <c r="BF131" s="223" t="str">
        <f>IF('EDCI Data'!BD131="","",'EDCI Data'!BD131)</f>
        <v/>
      </c>
      <c r="BG131" s="223" t="str">
        <f>IF('EDCI Data'!BE131="","",'EDCI Data'!BE131)</f>
        <v/>
      </c>
      <c r="BH131" s="223" t="str">
        <f>IF('EDCI Data'!BF131="","",'EDCI Data'!BF131)</f>
        <v/>
      </c>
      <c r="BI131" s="224" t="str">
        <f>IF('EDCI Data'!BG131="","",'EDCI Data'!BG131)</f>
        <v/>
      </c>
      <c r="BJ131" s="225" t="str">
        <f>IF('EDCI Data'!S131="","",'EDCI Data'!S131)</f>
        <v/>
      </c>
      <c r="BK131" s="225" t="str">
        <f>IF('EDCI Data'!T131="","",'EDCI Data'!T131)</f>
        <v/>
      </c>
      <c r="BL131" s="224" t="str">
        <f>IF('EDCI Data'!BJ131="","",'EDCI Data'!BJ131)</f>
        <v/>
      </c>
      <c r="BM131" s="226" t="str">
        <f>IF('EDCI Data'!BK131="","",'EDCI Data'!BK131)</f>
        <v/>
      </c>
      <c r="BN131" s="226" t="str">
        <f>IF('EDCI Data'!BL131="","",'EDCI Data'!BL131)</f>
        <v/>
      </c>
      <c r="BO131" s="227" t="str">
        <f>IF('EDCI Data'!BM131="","",'EDCI Data'!BM131)</f>
        <v/>
      </c>
      <c r="BP131" s="228" t="str">
        <f>IF('EDCI Data'!BN131="","",'EDCI Data'!BN131)</f>
        <v/>
      </c>
      <c r="BQ131" s="229" t="str">
        <f>IF('EDCI Data'!BO131="","",'EDCI Data'!BO131)</f>
        <v/>
      </c>
      <c r="BR131" s="230" t="str">
        <f t="shared" si="104"/>
        <v/>
      </c>
      <c r="BS131" s="230" t="str">
        <f t="shared" si="105"/>
        <v/>
      </c>
      <c r="BT131" s="230" t="str">
        <f t="shared" si="106"/>
        <v/>
      </c>
      <c r="BU131" s="230" t="str">
        <f t="shared" si="107"/>
        <v/>
      </c>
      <c r="BV131" s="230" t="str">
        <f t="shared" si="108"/>
        <v/>
      </c>
      <c r="BW131" s="230" t="str">
        <f>IF(COUNTIFS($BR$10:$BR$259,$BR131,$E$10:$E$259,$E131)&lt;&gt;COUNTIFS($BR$10:$BR$259,$BR131,$E$10:$E$259,$E131,G$10:G$259,G131),BW$8&amp;" for this company in this year is inconsistent across funds, please update accordingly. "&amp;CHAR(10),IF(G131="","",IF(IFERROR(OR(INT(G131)&lt;&gt;G131,ISTEXT(G131),G131&gt;'Source Data (Hidden)'!$T$3),TRUE),"Invalid year of initial investment - Please ensure that the input is a year (not a date) and is not future dated. "&amp;CHAR(10),"")))</f>
        <v/>
      </c>
      <c r="BX131" s="230"/>
      <c r="BY131" s="230" t="str">
        <f>IF(COUNTIFS($BR$10:$BR$259,$BR131,$E$10:$E$259,$E131)&lt;&gt;COUNTIFS($BR$10:$BR$259,$BR131,$E$10:$E$259,$E131,I$10:I$259,I131),BY$8&amp;" for this company in this year is inconsistent across funds, please update accordingly. "&amp;CHAR(10),IF(I131="","",IF(COUNTIF('Source Data (Hidden)'!$A$3:$B$255,I131)=0,"Invalid country of domicile - Please enter a valid input using the drop-down in the 'Country of domicile' column in the EDCI Data tab. "&amp;CHAR(10),"")))</f>
        <v/>
      </c>
      <c r="BZ131" s="230" t="str">
        <f>IF(COUNTIFS($BR$10:$BR$259,$BR131,$E$10:$E$259,$E131)&lt;&gt;COUNTIFS($BR$10:$BR$259,$BR131,$E$10:$E$259,$E131,J$10:J$259,J131),BZ$8&amp;" for this company in this year is inconsistent across funds, please update accordingly. "&amp;CHAR(10),IF(J131="","",IF(COUNTIF('Source Data (Hidden)'!$A$3:$B$255,J131)=0,"Invalid primary country of operations - Please enter a valid input using the drop-down in the 'Primary country of operations' column in the EDCI Data tab and ensure that you have narrowed this down to 1 primary country of operations. "&amp;CHAR(10),"")))</f>
        <v/>
      </c>
      <c r="CA131" s="230" t="str">
        <f>IF(COUNTIFS($BR$10:$BR$259,$BR131,$E$10:$E$259,$E131)&lt;&gt;COUNTIFS($BR$10:$BR$259,$BR131,$E$10:$E$259,$E131,K$10:K$259,K131),CA$8&amp;" for this company in this year is inconsistent across funds, please update accordingly. "&amp;CHAR(10),IF(K131="","",IF(COUNTIF('Source Data (Hidden)'!$C$3:$C$4,K131)&lt;&gt;1,"Invalid company structure - Please classify the portfolio company as either 'Private' or 'Public'. "&amp;CHAR(10),"")))</f>
        <v/>
      </c>
      <c r="CB131" s="230" t="str">
        <f>IF(COUNTIFS($BR$10:$BR$259,$BR131,$E$10:$E$259,$E131)&lt;&gt;COUNTIFS($BR$10:$BR$259,$BR131,$E$10:$E$259,$E131,L$10:L$259,L131),CB$8&amp;" for this company in this year is inconsistent across funds, please update accordingly. "&amp;CHAR(10),IF(L131="","",IF(COUNTIF('Source Data (Hidden)'!$D$3:$D$5,L131)&lt;&gt;1,"Invalid growth stage of company - Please describe the growth stage of the company as either 'Venture', 'Growth' or 'Buyout'. " &amp; CHAR(10),"")))</f>
        <v/>
      </c>
      <c r="CC131" s="230" t="str">
        <f t="shared" si="109"/>
        <v/>
      </c>
      <c r="CD131" s="283" t="str">
        <f t="shared" si="110"/>
        <v/>
      </c>
      <c r="CE131" s="230" t="str">
        <f>IF(COUNTIFS($BR$10:$BR$259,$BR131,$E$10:$E$259,$E131)&lt;&gt;COUNTIFS($BR$10:$BR$259,$BR131,$E$10:$E$259,$E131,O$10:O$259,O131),CE$8&amp;" for this company in this year is inconsistent across funds, please update accordingly. "&amp;CHAR(10),IF(O131="","",IF(COUNTIF('Source Data (Hidden)'!$G$3:$G$13,O131)&lt;&gt;1,"Invalid sector of operations SICS name - Please ensure that you have selected a valid sector of operations using the drop-down list available in the corresponding column in the EDCI Data tab. " &amp; CHAR(10),"")))</f>
        <v/>
      </c>
      <c r="CF131" s="230" t="str">
        <f t="shared" ca="1" si="111"/>
        <v/>
      </c>
      <c r="CG131" s="230" t="str">
        <f t="shared" ca="1" si="112"/>
        <v/>
      </c>
      <c r="CH131" s="230" t="str">
        <f>IF(COUNTIFS($BR$10:$BR$259,$BR131,$E$10:$E$259,$E131)&lt;&gt;COUNTIFS($BR$10:$BR$259,$BR131,$E$10:$E$259,$E131,R$10:R$259,R131),CH$8&amp;" for this company in this year is inconsistent across funds, please update accordingly. "&amp;CHAR(10),IF(R131="","",IF(COUNTIF('Source Data (Hidden)'!$F$3:$F$183,R131)&lt;&gt;1,"Invalid currency input - Please ensure that the currency entered is a monetary unit described using three letter code (ISO 4217 code). " &amp; CHAR(10),"")))</f>
        <v/>
      </c>
      <c r="CI131" s="230" t="str">
        <f t="shared" si="113"/>
        <v/>
      </c>
      <c r="CJ131" s="230" t="str">
        <f t="shared" si="114"/>
        <v/>
      </c>
      <c r="CK131" s="230" t="str">
        <f t="shared" si="115"/>
        <v/>
      </c>
      <c r="CL131" s="230" t="str">
        <f t="shared" si="116"/>
        <v/>
      </c>
      <c r="CM131" s="230" t="str">
        <f>IF(COUNTIFS($BR$10:$BR$259,$BR131,$E$10:$E$259,$E131)&lt;&gt;COUNTIFS($BR$10:$BR$259,$BR131,$E$10:$E$259,$E131,W$10:W$259,W131),CM$8&amp;" for this company in this year is inconsistent across funds, please update accordingly. "&amp;CHAR(10),IF(W131="","",IF(COUNTIF('Source Data (Hidden)'!$L$3:$L$6,W131)&lt;&gt;1,"Invalid input for Scope 1 Methodology - Please choose one of the options from the drop-down list in the corresponding column in the EDCI Data tab. " &amp; CHAR(10),"")))</f>
        <v/>
      </c>
      <c r="CN131" s="230" t="str">
        <f t="shared" si="117"/>
        <v/>
      </c>
      <c r="CO131" s="230" t="str">
        <f>IF(COUNTIFS($BR$10:$BR$259,$BR131,$E$10:$E$259,$E131)&lt;&gt;COUNTIFS($BR$10:$BR$259,$BR131,$E$10:$E$259,$E131,Y$10:Y$259,Y131),CO$8&amp;" for this company in this year is inconsistent across funds, please update accordingly. "&amp;CHAR(10),IF(Y131="","",IF(COUNTIF('Source Data (Hidden)'!$M$3:$M$5,Y131)&lt;&gt;1,"Invalid input for Scope 2 Methodology - Please choose one of the options from the drop-down list in the corresponding column in the EDCI Data tab. " &amp; CHAR(10),"")))</f>
        <v/>
      </c>
      <c r="CP131" s="230" t="str">
        <f t="shared" si="118"/>
        <v/>
      </c>
      <c r="CQ131" s="230" t="str">
        <f>IF(COUNTIFS($BR$10:$BR$259,$BR131,$E$10:$E$259,$E131)&lt;&gt;COUNTIFS($BR$10:$BR$259,$BR131,$E$10:$E$259,$E131,AA$10:AA$259,AA131),CQ$8&amp;" for this company in this year is inconsistent across funds, please update accordingly. "&amp;CHAR(10),IF(AA131="","",IF(COUNTIF('Source Data (Hidden)'!$N$3:$N$6,AA131)&lt;&gt;1,"Invalid input for Scope 3 Methodology - Please choose one of the options from the drop-down list in the corresponding column in the EDCI Data tab. " &amp; CHAR(10),"")))</f>
        <v/>
      </c>
      <c r="CR131" s="230" t="str">
        <f t="shared" si="119"/>
        <v/>
      </c>
      <c r="CS131" s="230" t="str">
        <f t="shared" si="120"/>
        <v/>
      </c>
      <c r="CT131" s="230" t="str">
        <f t="shared" si="121"/>
        <v/>
      </c>
      <c r="CU131" s="230" t="str">
        <f t="shared" si="122"/>
        <v/>
      </c>
      <c r="CV131" s="230" t="str">
        <f t="shared" si="123"/>
        <v/>
      </c>
      <c r="CW131" s="230" t="str">
        <f t="shared" si="124"/>
        <v/>
      </c>
      <c r="CX131" s="230" t="str">
        <f t="shared" si="125"/>
        <v/>
      </c>
      <c r="CY131" s="230" t="str">
        <f t="shared" si="126"/>
        <v/>
      </c>
      <c r="CZ131" s="230" t="str">
        <f t="shared" si="127"/>
        <v/>
      </c>
      <c r="DA131" s="230" t="str">
        <f t="shared" si="128"/>
        <v/>
      </c>
      <c r="DB131" s="230" t="str">
        <f t="shared" si="129"/>
        <v/>
      </c>
      <c r="DC131" s="230" t="str">
        <f t="shared" si="130"/>
        <v/>
      </c>
      <c r="DD131" s="230" t="str">
        <f t="shared" si="131"/>
        <v/>
      </c>
      <c r="DE131" s="230" t="str">
        <f t="shared" si="132"/>
        <v/>
      </c>
      <c r="DF131" s="230" t="str">
        <f t="shared" si="133"/>
        <v/>
      </c>
      <c r="DG131" s="230" t="str">
        <f t="shared" si="134"/>
        <v/>
      </c>
      <c r="DH131" s="283" t="str">
        <f t="shared" si="135"/>
        <v/>
      </c>
      <c r="DI131" s="230" t="str">
        <f t="shared" si="136"/>
        <v/>
      </c>
      <c r="DJ131" s="230" t="str">
        <f>IF(COUNTIFS($BR$10:$BR$259,$BR131,$E$10:$E$259,$E131)&lt;&gt;COUNTIFS($BR$10:$BR$259,$BR131,$E$10:$E$259,$E131,AT$10:AT$259,AT131),DJ$8&amp;" for this company in this year is inconsistent across funds, please update accordingly. "&amp;CHAR(10),IF(AT131="","",IF(COUNTIF('Source Data (Hidden)'!$O$3:$O$5,AT131)&lt;&gt;1,"Invalid input for 'Does this Portco have a decarbonization strategy/plan in place' - Please ensure that you have selected a valid response using the drop-down list available in the corresponding column in the EDCI Data tab. " &amp; CHAR(10),"")))</f>
        <v/>
      </c>
      <c r="DK131" s="230" t="str">
        <f>IF(COUNTIFS($BR$10:$BR$259,$BR131,$E$10:$E$259,$E131)&lt;&gt;COUNTIFS($BR$10:$BR$259,$BR131,$E$10:$E$259,$E131,AU$10:AU$259,AU131),DK$8&amp;" for this company in this year is inconsistent across funds, please update accordingly. "&amp;CHAR(10),IF(AU131="","",IF(COUNTIF('Source Data (Hidden)'!$P$3:$P$5,AU131)&lt;&gt;1,"Invalid input for 'Does the Portfolio Company have a short-term GHG emission reduction target' - Please ensure you have selected a valid response using the drop-down list available in the corresponding column in the EDCI Data tab. " &amp; CHAR(10),"")))</f>
        <v/>
      </c>
      <c r="DL131" s="230" t="str">
        <f>IF(COUNTIFS($BR$10:$BR$259,$BR131,$E$10:$E$259,$E131)&lt;&gt;COUNTIFS($BR$10:$BR$259,$BR131,$E$10:$E$259,$E131,AV$10:AV$259,AV131),DL$8&amp;" for this company in this year is inconsistent across funds, please update accordingly. "&amp;CHAR(10),IF(AV131="","",IF(COUNTIF('Source Data (Hidden)'!$Q$3:$Q$6,AV131)&lt;&gt;1,"Invalid input for 'Does the Portfolio Company have a long-term net zero goal' - Please ensure that you have selected a valid response using the drop-down list available in the corresponding column in the EDCI Data tab. " &amp; CHAR(10),"")))</f>
        <v/>
      </c>
      <c r="DM131" s="230" t="str">
        <f t="shared" si="137"/>
        <v/>
      </c>
      <c r="DN131" s="230" t="str">
        <f t="shared" si="138"/>
        <v/>
      </c>
      <c r="DO131" s="230" t="str">
        <f t="shared" si="139"/>
        <v/>
      </c>
      <c r="DP131" s="230"/>
      <c r="DQ131" s="230" t="str">
        <f t="shared" si="140"/>
        <v/>
      </c>
      <c r="DR131" s="230" t="str">
        <f t="shared" si="141"/>
        <v/>
      </c>
      <c r="DS131" s="230" t="str">
        <f t="shared" si="142"/>
        <v/>
      </c>
      <c r="DT131" s="230" t="str">
        <f t="shared" si="143"/>
        <v/>
      </c>
      <c r="DU131" s="230" t="str">
        <f t="shared" si="144"/>
        <v/>
      </c>
      <c r="DV131" s="230" t="str">
        <f t="shared" si="145"/>
        <v/>
      </c>
      <c r="DW131" s="230" t="str">
        <f t="shared" si="146"/>
        <v/>
      </c>
      <c r="DX131" s="230" t="str">
        <f t="shared" si="147"/>
        <v/>
      </c>
      <c r="DY131" s="230" t="str">
        <f t="shared" si="148"/>
        <v/>
      </c>
      <c r="DZ131" s="230" t="str">
        <f t="shared" si="149"/>
        <v/>
      </c>
      <c r="EA131" s="230" t="str">
        <f t="shared" si="150"/>
        <v/>
      </c>
      <c r="EB131" s="230" t="str">
        <f t="shared" si="151"/>
        <v/>
      </c>
      <c r="EC131" s="284" t="str">
        <f t="shared" si="152"/>
        <v/>
      </c>
      <c r="ED131" s="284" t="str">
        <f t="shared" si="153"/>
        <v/>
      </c>
      <c r="EE131" s="230" t="str">
        <f t="shared" si="154"/>
        <v/>
      </c>
      <c r="EF131" s="230" t="str">
        <f>IF(COUNTIFS($BR$10:$BR$259,$BR131,$E$10:$E$259,$E131)&lt;&gt;COUNTIFS($BR$10:$BR$259,$BR131,$E$10:$E$259,$E131,BP$10:BP$259,BP131),EF$8&amp;" for this company in this year is inconsistent across funds, please update accordingly. "&amp;CHAR(10),IF(AND(BP131="",BQ131=""),"",IF(OR(AND(BQ131&lt;&gt;"",BP131&lt;&gt;"",BP131&lt;&gt;"Y"),AND(BQ131&lt;&gt;"",BP131=""),COUNTIF('Source Data (Hidden)'!$S$3:$S$4,BP131)&lt;&gt;1),"Invalid input for 'Do you conduct an employee survey' - Please ensure the input is either Y or N or leave blank if data is not available. If you have reported a % response rate to employee survey then the input for this metric should be Y. " &amp; CHAR(10),"")))</f>
        <v/>
      </c>
      <c r="EG131" s="230" t="str">
        <f t="shared" si="155"/>
        <v/>
      </c>
    </row>
    <row r="132" spans="1:137" s="154" customFormat="1" ht="60" customHeight="1" x14ac:dyDescent="0.35">
      <c r="A132" s="153"/>
      <c r="B132" s="212" t="str">
        <f t="shared" ca="1" si="102"/>
        <v/>
      </c>
      <c r="C132" s="213" t="str">
        <f>IF('EDCI Data'!B132="","",'EDCI Data'!B132)</f>
        <v/>
      </c>
      <c r="D132" s="214" t="str">
        <f>IF('EDCI Data'!C132="","",'EDCI Data'!C132)</f>
        <v/>
      </c>
      <c r="E132" s="215" t="str">
        <f>IF('EDCI Data'!D132="","",'EDCI Data'!D132)</f>
        <v/>
      </c>
      <c r="F132" s="216" t="str">
        <f>IF('EDCI Data'!E132="","",'EDCI Data'!E132)</f>
        <v/>
      </c>
      <c r="G132" s="213" t="str">
        <f>IF('EDCI Data'!F132="","",'EDCI Data'!F132)</f>
        <v/>
      </c>
      <c r="H132" s="213" t="str">
        <f>IF('EDCI Data'!G132="","",'EDCI Data'!G132)</f>
        <v/>
      </c>
      <c r="I132" s="213" t="str">
        <f>IF('EDCI Data'!H132="","",'EDCI Data'!H132)</f>
        <v/>
      </c>
      <c r="J132" s="213" t="str">
        <f>IF('EDCI Data'!I132="","",'EDCI Data'!I132)</f>
        <v/>
      </c>
      <c r="K132" s="213" t="str">
        <f>IF('EDCI Data'!J132="","",'EDCI Data'!J132)</f>
        <v/>
      </c>
      <c r="L132" s="213" t="str">
        <f>IF('EDCI Data'!K132="","",'EDCI Data'!K132)</f>
        <v/>
      </c>
      <c r="M132" s="217" t="str">
        <f>IF('EDCI Data'!L132="","",'EDCI Data'!L132)</f>
        <v/>
      </c>
      <c r="N132" s="217" t="str">
        <f>IF('EDCI Data'!M132="","",'EDCI Data'!M132)</f>
        <v/>
      </c>
      <c r="O132" s="213" t="str">
        <f>IF('EDCI Data'!N132="","",'EDCI Data'!N132)</f>
        <v/>
      </c>
      <c r="P132" s="213" t="str">
        <f>IF('EDCI Data'!O132="","",'EDCI Data'!O132)</f>
        <v/>
      </c>
      <c r="Q132" s="213" t="str">
        <f>IF('EDCI Data'!P132="","",'EDCI Data'!P132)</f>
        <v/>
      </c>
      <c r="R132" s="213" t="str">
        <f>IF('EDCI Data'!Q132="","",'EDCI Data'!Q132)</f>
        <v/>
      </c>
      <c r="S132" s="218" t="str">
        <f>IF('EDCI Data'!R132="","",'EDCI Data'!R132)</f>
        <v/>
      </c>
      <c r="T132" s="219" t="str">
        <f>IF('EDCI Data'!S132="","",'EDCI Data'!S132)</f>
        <v/>
      </c>
      <c r="U132" s="219" t="str">
        <f>IF('EDCI Data'!T132="","",'EDCI Data'!T132)</f>
        <v/>
      </c>
      <c r="V132" s="220" t="str">
        <f>IF('EDCI Data'!U132="","",'EDCI Data'!U132)</f>
        <v/>
      </c>
      <c r="W132" s="213" t="str">
        <f>IF('EDCI Data'!V132="","",'EDCI Data'!V132)</f>
        <v/>
      </c>
      <c r="X132" s="220" t="str">
        <f>IF('EDCI Data'!W132="","",'EDCI Data'!W132)</f>
        <v/>
      </c>
      <c r="Y132" s="213" t="str">
        <f>IF('EDCI Data'!X132="","",'EDCI Data'!X132)</f>
        <v/>
      </c>
      <c r="Z132" s="220" t="str">
        <f>IF('EDCI Data'!Y132="","",'EDCI Data'!Y132)</f>
        <v/>
      </c>
      <c r="AA132" s="213" t="str">
        <f>IF('EDCI Data'!Z132="","",'EDCI Data'!Z132)</f>
        <v/>
      </c>
      <c r="AB132" s="213" t="str">
        <f>IF('EDCI Data'!AA132="","",'EDCI Data'!AA132)</f>
        <v/>
      </c>
      <c r="AC132" s="213" t="str">
        <f>IF('EDCI Data'!AB132="","",'EDCI Data'!AB132)</f>
        <v/>
      </c>
      <c r="AD132" s="213" t="str">
        <f>IF('EDCI Data'!AC132="","",'EDCI Data'!AC132)</f>
        <v/>
      </c>
      <c r="AE132" s="213" t="str">
        <f>IF('EDCI Data'!AD132="","",'EDCI Data'!AD132)</f>
        <v/>
      </c>
      <c r="AF132" s="213" t="str">
        <f>IF('EDCI Data'!AE132="","",'EDCI Data'!AE132)</f>
        <v/>
      </c>
      <c r="AG132" s="213" t="str">
        <f>IF('EDCI Data'!AF132="","",'EDCI Data'!AF132)</f>
        <v/>
      </c>
      <c r="AH132" s="213" t="str">
        <f>IF('EDCI Data'!AG132="","",'EDCI Data'!AG132)</f>
        <v/>
      </c>
      <c r="AI132" s="213" t="str">
        <f>IF('EDCI Data'!AH132="","",'EDCI Data'!AH132)</f>
        <v/>
      </c>
      <c r="AJ132" s="213" t="str">
        <f>IF('EDCI Data'!AI132="","",'EDCI Data'!AI132)</f>
        <v/>
      </c>
      <c r="AK132" s="213" t="str">
        <f>IF('EDCI Data'!AJ132="","",'EDCI Data'!AJ132)</f>
        <v/>
      </c>
      <c r="AL132" s="213" t="str">
        <f>IF('EDCI Data'!AK132="","",'EDCI Data'!AK132)</f>
        <v/>
      </c>
      <c r="AM132" s="213" t="str">
        <f>IF('EDCI Data'!AL132="","",'EDCI Data'!AL132)</f>
        <v/>
      </c>
      <c r="AN132" s="213" t="str">
        <f>IF('EDCI Data'!AM132="","",'EDCI Data'!AM132)</f>
        <v/>
      </c>
      <c r="AO132" s="213" t="str">
        <f>IF('EDCI Data'!AN132="","",'EDCI Data'!AN132)</f>
        <v/>
      </c>
      <c r="AP132" s="213" t="str">
        <f>IF('EDCI Data'!AO132="","",'EDCI Data'!AO132)</f>
        <v/>
      </c>
      <c r="AQ132" s="213" t="str">
        <f>IF('EDCI Data'!AP132="","",'EDCI Data'!AP132)</f>
        <v/>
      </c>
      <c r="AR132" s="213" t="str">
        <f>IF('EDCI Data'!AQ132="","",'EDCI Data'!AQ132)</f>
        <v/>
      </c>
      <c r="AS132" s="213" t="str">
        <f>IF('EDCI Data'!AR132="","",'EDCI Data'!AR132)</f>
        <v/>
      </c>
      <c r="AT132" s="213" t="str">
        <f>IF('EDCI Data'!AS132="","",'EDCI Data'!AS132)</f>
        <v/>
      </c>
      <c r="AU132" s="213" t="str">
        <f>IF('EDCI Data'!AT132="","",'EDCI Data'!AT132)</f>
        <v/>
      </c>
      <c r="AV132" s="213" t="str">
        <f>IF('EDCI Data'!AU132="","",'EDCI Data'!AU132)</f>
        <v/>
      </c>
      <c r="AW132" s="213" t="str">
        <f>IF('EDCI Data'!AV132="","",'EDCI Data'!AV132)</f>
        <v/>
      </c>
      <c r="AX132" s="221" t="str">
        <f>IF('EDCI Data'!AW132="","",'EDCI Data'!AW132)</f>
        <v/>
      </c>
      <c r="AY132" s="221" t="str">
        <f>IF('EDCI Data'!AX132="","",'EDCI Data'!AX132)</f>
        <v/>
      </c>
      <c r="AZ132" s="222" t="str">
        <f t="shared" si="103"/>
        <v/>
      </c>
      <c r="BA132" s="223" t="str">
        <f>IF('EDCI Data'!AY132="","",'EDCI Data'!AY132)</f>
        <v/>
      </c>
      <c r="BB132" s="223" t="str">
        <f>IF('EDCI Data'!AZ132="","",'EDCI Data'!AZ132)</f>
        <v/>
      </c>
      <c r="BC132" s="223" t="str">
        <f>IF('EDCI Data'!BA132="","",'EDCI Data'!BA132)</f>
        <v/>
      </c>
      <c r="BD132" s="223" t="str">
        <f>IF('EDCI Data'!BB132="","",'EDCI Data'!BB132)</f>
        <v/>
      </c>
      <c r="BE132" s="223" t="str">
        <f>IF('EDCI Data'!BC132="","",'EDCI Data'!BC132)</f>
        <v/>
      </c>
      <c r="BF132" s="223" t="str">
        <f>IF('EDCI Data'!BD132="","",'EDCI Data'!BD132)</f>
        <v/>
      </c>
      <c r="BG132" s="223" t="str">
        <f>IF('EDCI Data'!BE132="","",'EDCI Data'!BE132)</f>
        <v/>
      </c>
      <c r="BH132" s="223" t="str">
        <f>IF('EDCI Data'!BF132="","",'EDCI Data'!BF132)</f>
        <v/>
      </c>
      <c r="BI132" s="224" t="str">
        <f>IF('EDCI Data'!BG132="","",'EDCI Data'!BG132)</f>
        <v/>
      </c>
      <c r="BJ132" s="225" t="str">
        <f>IF('EDCI Data'!S132="","",'EDCI Data'!S132)</f>
        <v/>
      </c>
      <c r="BK132" s="225" t="str">
        <f>IF('EDCI Data'!T132="","",'EDCI Data'!T132)</f>
        <v/>
      </c>
      <c r="BL132" s="224" t="str">
        <f>IF('EDCI Data'!BJ132="","",'EDCI Data'!BJ132)</f>
        <v/>
      </c>
      <c r="BM132" s="226" t="str">
        <f>IF('EDCI Data'!BK132="","",'EDCI Data'!BK132)</f>
        <v/>
      </c>
      <c r="BN132" s="226" t="str">
        <f>IF('EDCI Data'!BL132="","",'EDCI Data'!BL132)</f>
        <v/>
      </c>
      <c r="BO132" s="227" t="str">
        <f>IF('EDCI Data'!BM132="","",'EDCI Data'!BM132)</f>
        <v/>
      </c>
      <c r="BP132" s="228" t="str">
        <f>IF('EDCI Data'!BN132="","",'EDCI Data'!BN132)</f>
        <v/>
      </c>
      <c r="BQ132" s="229" t="str">
        <f>IF('EDCI Data'!BO132="","",'EDCI Data'!BO132)</f>
        <v/>
      </c>
      <c r="BR132" s="230" t="str">
        <f t="shared" si="104"/>
        <v/>
      </c>
      <c r="BS132" s="230" t="str">
        <f t="shared" si="105"/>
        <v/>
      </c>
      <c r="BT132" s="230" t="str">
        <f t="shared" si="106"/>
        <v/>
      </c>
      <c r="BU132" s="230" t="str">
        <f t="shared" si="107"/>
        <v/>
      </c>
      <c r="BV132" s="230" t="str">
        <f t="shared" si="108"/>
        <v/>
      </c>
      <c r="BW132" s="230" t="str">
        <f>IF(COUNTIFS($BR$10:$BR$259,$BR132,$E$10:$E$259,$E132)&lt;&gt;COUNTIFS($BR$10:$BR$259,$BR132,$E$10:$E$259,$E132,G$10:G$259,G132),BW$8&amp;" for this company in this year is inconsistent across funds, please update accordingly. "&amp;CHAR(10),IF(G132="","",IF(IFERROR(OR(INT(G132)&lt;&gt;G132,ISTEXT(G132),G132&gt;'Source Data (Hidden)'!$T$3),TRUE),"Invalid year of initial investment - Please ensure that the input is a year (not a date) and is not future dated. "&amp;CHAR(10),"")))</f>
        <v/>
      </c>
      <c r="BX132" s="230"/>
      <c r="BY132" s="230" t="str">
        <f>IF(COUNTIFS($BR$10:$BR$259,$BR132,$E$10:$E$259,$E132)&lt;&gt;COUNTIFS($BR$10:$BR$259,$BR132,$E$10:$E$259,$E132,I$10:I$259,I132),BY$8&amp;" for this company in this year is inconsistent across funds, please update accordingly. "&amp;CHAR(10),IF(I132="","",IF(COUNTIF('Source Data (Hidden)'!$A$3:$B$255,I132)=0,"Invalid country of domicile - Please enter a valid input using the drop-down in the 'Country of domicile' column in the EDCI Data tab. "&amp;CHAR(10),"")))</f>
        <v/>
      </c>
      <c r="BZ132" s="230" t="str">
        <f>IF(COUNTIFS($BR$10:$BR$259,$BR132,$E$10:$E$259,$E132)&lt;&gt;COUNTIFS($BR$10:$BR$259,$BR132,$E$10:$E$259,$E132,J$10:J$259,J132),BZ$8&amp;" for this company in this year is inconsistent across funds, please update accordingly. "&amp;CHAR(10),IF(J132="","",IF(COUNTIF('Source Data (Hidden)'!$A$3:$B$255,J132)=0,"Invalid primary country of operations - Please enter a valid input using the drop-down in the 'Primary country of operations' column in the EDCI Data tab and ensure that you have narrowed this down to 1 primary country of operations. "&amp;CHAR(10),"")))</f>
        <v/>
      </c>
      <c r="CA132" s="230" t="str">
        <f>IF(COUNTIFS($BR$10:$BR$259,$BR132,$E$10:$E$259,$E132)&lt;&gt;COUNTIFS($BR$10:$BR$259,$BR132,$E$10:$E$259,$E132,K$10:K$259,K132),CA$8&amp;" for this company in this year is inconsistent across funds, please update accordingly. "&amp;CHAR(10),IF(K132="","",IF(COUNTIF('Source Data (Hidden)'!$C$3:$C$4,K132)&lt;&gt;1,"Invalid company structure - Please classify the portfolio company as either 'Private' or 'Public'. "&amp;CHAR(10),"")))</f>
        <v/>
      </c>
      <c r="CB132" s="230" t="str">
        <f>IF(COUNTIFS($BR$10:$BR$259,$BR132,$E$10:$E$259,$E132)&lt;&gt;COUNTIFS($BR$10:$BR$259,$BR132,$E$10:$E$259,$E132,L$10:L$259,L132),CB$8&amp;" for this company in this year is inconsistent across funds, please update accordingly. "&amp;CHAR(10),IF(L132="","",IF(COUNTIF('Source Data (Hidden)'!$D$3:$D$5,L132)&lt;&gt;1,"Invalid growth stage of company - Please describe the growth stage of the company as either 'Venture', 'Growth' or 'Buyout'. " &amp; CHAR(10),"")))</f>
        <v/>
      </c>
      <c r="CC132" s="230" t="str">
        <f t="shared" si="109"/>
        <v/>
      </c>
      <c r="CD132" s="283" t="str">
        <f t="shared" si="110"/>
        <v/>
      </c>
      <c r="CE132" s="230" t="str">
        <f>IF(COUNTIFS($BR$10:$BR$259,$BR132,$E$10:$E$259,$E132)&lt;&gt;COUNTIFS($BR$10:$BR$259,$BR132,$E$10:$E$259,$E132,O$10:O$259,O132),CE$8&amp;" for this company in this year is inconsistent across funds, please update accordingly. "&amp;CHAR(10),IF(O132="","",IF(COUNTIF('Source Data (Hidden)'!$G$3:$G$13,O132)&lt;&gt;1,"Invalid sector of operations SICS name - Please ensure that you have selected a valid sector of operations using the drop-down list available in the corresponding column in the EDCI Data tab. " &amp; CHAR(10),"")))</f>
        <v/>
      </c>
      <c r="CF132" s="230" t="str">
        <f t="shared" ca="1" si="111"/>
        <v/>
      </c>
      <c r="CG132" s="230" t="str">
        <f t="shared" ca="1" si="112"/>
        <v/>
      </c>
      <c r="CH132" s="230" t="str">
        <f>IF(COUNTIFS($BR$10:$BR$259,$BR132,$E$10:$E$259,$E132)&lt;&gt;COUNTIFS($BR$10:$BR$259,$BR132,$E$10:$E$259,$E132,R$10:R$259,R132),CH$8&amp;" for this company in this year is inconsistent across funds, please update accordingly. "&amp;CHAR(10),IF(R132="","",IF(COUNTIF('Source Data (Hidden)'!$F$3:$F$183,R132)&lt;&gt;1,"Invalid currency input - Please ensure that the currency entered is a monetary unit described using three letter code (ISO 4217 code). " &amp; CHAR(10),"")))</f>
        <v/>
      </c>
      <c r="CI132" s="230" t="str">
        <f t="shared" si="113"/>
        <v/>
      </c>
      <c r="CJ132" s="230" t="str">
        <f t="shared" si="114"/>
        <v/>
      </c>
      <c r="CK132" s="230" t="str">
        <f t="shared" si="115"/>
        <v/>
      </c>
      <c r="CL132" s="230" t="str">
        <f t="shared" si="116"/>
        <v/>
      </c>
      <c r="CM132" s="230" t="str">
        <f>IF(COUNTIFS($BR$10:$BR$259,$BR132,$E$10:$E$259,$E132)&lt;&gt;COUNTIFS($BR$10:$BR$259,$BR132,$E$10:$E$259,$E132,W$10:W$259,W132),CM$8&amp;" for this company in this year is inconsistent across funds, please update accordingly. "&amp;CHAR(10),IF(W132="","",IF(COUNTIF('Source Data (Hidden)'!$L$3:$L$6,W132)&lt;&gt;1,"Invalid input for Scope 1 Methodology - Please choose one of the options from the drop-down list in the corresponding column in the EDCI Data tab. " &amp; CHAR(10),"")))</f>
        <v/>
      </c>
      <c r="CN132" s="230" t="str">
        <f t="shared" si="117"/>
        <v/>
      </c>
      <c r="CO132" s="230" t="str">
        <f>IF(COUNTIFS($BR$10:$BR$259,$BR132,$E$10:$E$259,$E132)&lt;&gt;COUNTIFS($BR$10:$BR$259,$BR132,$E$10:$E$259,$E132,Y$10:Y$259,Y132),CO$8&amp;" for this company in this year is inconsistent across funds, please update accordingly. "&amp;CHAR(10),IF(Y132="","",IF(COUNTIF('Source Data (Hidden)'!$M$3:$M$5,Y132)&lt;&gt;1,"Invalid input for Scope 2 Methodology - Please choose one of the options from the drop-down list in the corresponding column in the EDCI Data tab. " &amp; CHAR(10),"")))</f>
        <v/>
      </c>
      <c r="CP132" s="230" t="str">
        <f t="shared" si="118"/>
        <v/>
      </c>
      <c r="CQ132" s="230" t="str">
        <f>IF(COUNTIFS($BR$10:$BR$259,$BR132,$E$10:$E$259,$E132)&lt;&gt;COUNTIFS($BR$10:$BR$259,$BR132,$E$10:$E$259,$E132,AA$10:AA$259,AA132),CQ$8&amp;" for this company in this year is inconsistent across funds, please update accordingly. "&amp;CHAR(10),IF(AA132="","",IF(COUNTIF('Source Data (Hidden)'!$N$3:$N$6,AA132)&lt;&gt;1,"Invalid input for Scope 3 Methodology - Please choose one of the options from the drop-down list in the corresponding column in the EDCI Data tab. " &amp; CHAR(10),"")))</f>
        <v/>
      </c>
      <c r="CR132" s="230" t="str">
        <f t="shared" si="119"/>
        <v/>
      </c>
      <c r="CS132" s="230" t="str">
        <f t="shared" si="120"/>
        <v/>
      </c>
      <c r="CT132" s="230" t="str">
        <f t="shared" si="121"/>
        <v/>
      </c>
      <c r="CU132" s="230" t="str">
        <f t="shared" si="122"/>
        <v/>
      </c>
      <c r="CV132" s="230" t="str">
        <f t="shared" si="123"/>
        <v/>
      </c>
      <c r="CW132" s="230" t="str">
        <f t="shared" si="124"/>
        <v/>
      </c>
      <c r="CX132" s="230" t="str">
        <f t="shared" si="125"/>
        <v/>
      </c>
      <c r="CY132" s="230" t="str">
        <f t="shared" si="126"/>
        <v/>
      </c>
      <c r="CZ132" s="230" t="str">
        <f t="shared" si="127"/>
        <v/>
      </c>
      <c r="DA132" s="230" t="str">
        <f t="shared" si="128"/>
        <v/>
      </c>
      <c r="DB132" s="230" t="str">
        <f t="shared" si="129"/>
        <v/>
      </c>
      <c r="DC132" s="230" t="str">
        <f t="shared" si="130"/>
        <v/>
      </c>
      <c r="DD132" s="230" t="str">
        <f t="shared" si="131"/>
        <v/>
      </c>
      <c r="DE132" s="230" t="str">
        <f t="shared" si="132"/>
        <v/>
      </c>
      <c r="DF132" s="230" t="str">
        <f t="shared" si="133"/>
        <v/>
      </c>
      <c r="DG132" s="230" t="str">
        <f t="shared" si="134"/>
        <v/>
      </c>
      <c r="DH132" s="283" t="str">
        <f t="shared" si="135"/>
        <v/>
      </c>
      <c r="DI132" s="230" t="str">
        <f t="shared" si="136"/>
        <v/>
      </c>
      <c r="DJ132" s="230" t="str">
        <f>IF(COUNTIFS($BR$10:$BR$259,$BR132,$E$10:$E$259,$E132)&lt;&gt;COUNTIFS($BR$10:$BR$259,$BR132,$E$10:$E$259,$E132,AT$10:AT$259,AT132),DJ$8&amp;" for this company in this year is inconsistent across funds, please update accordingly. "&amp;CHAR(10),IF(AT132="","",IF(COUNTIF('Source Data (Hidden)'!$O$3:$O$5,AT132)&lt;&gt;1,"Invalid input for 'Does this Portco have a decarbonization strategy/plan in place' - Please ensure that you have selected a valid response using the drop-down list available in the corresponding column in the EDCI Data tab. " &amp; CHAR(10),"")))</f>
        <v/>
      </c>
      <c r="DK132" s="230" t="str">
        <f>IF(COUNTIFS($BR$10:$BR$259,$BR132,$E$10:$E$259,$E132)&lt;&gt;COUNTIFS($BR$10:$BR$259,$BR132,$E$10:$E$259,$E132,AU$10:AU$259,AU132),DK$8&amp;" for this company in this year is inconsistent across funds, please update accordingly. "&amp;CHAR(10),IF(AU132="","",IF(COUNTIF('Source Data (Hidden)'!$P$3:$P$5,AU132)&lt;&gt;1,"Invalid input for 'Does the Portfolio Company have a short-term GHG emission reduction target' - Please ensure you have selected a valid response using the drop-down list available in the corresponding column in the EDCI Data tab. " &amp; CHAR(10),"")))</f>
        <v/>
      </c>
      <c r="DL132" s="230" t="str">
        <f>IF(COUNTIFS($BR$10:$BR$259,$BR132,$E$10:$E$259,$E132)&lt;&gt;COUNTIFS($BR$10:$BR$259,$BR132,$E$10:$E$259,$E132,AV$10:AV$259,AV132),DL$8&amp;" for this company in this year is inconsistent across funds, please update accordingly. "&amp;CHAR(10),IF(AV132="","",IF(COUNTIF('Source Data (Hidden)'!$Q$3:$Q$6,AV132)&lt;&gt;1,"Invalid input for 'Does the Portfolio Company have a long-term net zero goal' - Please ensure that you have selected a valid response using the drop-down list available in the corresponding column in the EDCI Data tab. " &amp; CHAR(10),"")))</f>
        <v/>
      </c>
      <c r="DM132" s="230" t="str">
        <f t="shared" si="137"/>
        <v/>
      </c>
      <c r="DN132" s="230" t="str">
        <f t="shared" si="138"/>
        <v/>
      </c>
      <c r="DO132" s="230" t="str">
        <f t="shared" si="139"/>
        <v/>
      </c>
      <c r="DP132" s="230"/>
      <c r="DQ132" s="230" t="str">
        <f t="shared" si="140"/>
        <v/>
      </c>
      <c r="DR132" s="230" t="str">
        <f t="shared" si="141"/>
        <v/>
      </c>
      <c r="DS132" s="230" t="str">
        <f t="shared" si="142"/>
        <v/>
      </c>
      <c r="DT132" s="230" t="str">
        <f t="shared" si="143"/>
        <v/>
      </c>
      <c r="DU132" s="230" t="str">
        <f t="shared" si="144"/>
        <v/>
      </c>
      <c r="DV132" s="230" t="str">
        <f t="shared" si="145"/>
        <v/>
      </c>
      <c r="DW132" s="230" t="str">
        <f t="shared" si="146"/>
        <v/>
      </c>
      <c r="DX132" s="230" t="str">
        <f t="shared" si="147"/>
        <v/>
      </c>
      <c r="DY132" s="230" t="str">
        <f t="shared" si="148"/>
        <v/>
      </c>
      <c r="DZ132" s="230" t="str">
        <f t="shared" si="149"/>
        <v/>
      </c>
      <c r="EA132" s="230" t="str">
        <f t="shared" si="150"/>
        <v/>
      </c>
      <c r="EB132" s="230" t="str">
        <f t="shared" si="151"/>
        <v/>
      </c>
      <c r="EC132" s="284" t="str">
        <f t="shared" si="152"/>
        <v/>
      </c>
      <c r="ED132" s="284" t="str">
        <f t="shared" si="153"/>
        <v/>
      </c>
      <c r="EE132" s="230" t="str">
        <f t="shared" si="154"/>
        <v/>
      </c>
      <c r="EF132" s="230" t="str">
        <f>IF(COUNTIFS($BR$10:$BR$259,$BR132,$E$10:$E$259,$E132)&lt;&gt;COUNTIFS($BR$10:$BR$259,$BR132,$E$10:$E$259,$E132,BP$10:BP$259,BP132),EF$8&amp;" for this company in this year is inconsistent across funds, please update accordingly. "&amp;CHAR(10),IF(AND(BP132="",BQ132=""),"",IF(OR(AND(BQ132&lt;&gt;"",BP132&lt;&gt;"",BP132&lt;&gt;"Y"),AND(BQ132&lt;&gt;"",BP132=""),COUNTIF('Source Data (Hidden)'!$S$3:$S$4,BP132)&lt;&gt;1),"Invalid input for 'Do you conduct an employee survey' - Please ensure the input is either Y or N or leave blank if data is not available. If you have reported a % response rate to employee survey then the input for this metric should be Y. " &amp; CHAR(10),"")))</f>
        <v/>
      </c>
      <c r="EG132" s="230" t="str">
        <f t="shared" si="155"/>
        <v/>
      </c>
    </row>
    <row r="133" spans="1:137" s="154" customFormat="1" ht="60" customHeight="1" x14ac:dyDescent="0.35">
      <c r="A133" s="153"/>
      <c r="B133" s="212" t="str">
        <f t="shared" ca="1" si="102"/>
        <v/>
      </c>
      <c r="C133" s="213" t="str">
        <f>IF('EDCI Data'!B133="","",'EDCI Data'!B133)</f>
        <v/>
      </c>
      <c r="D133" s="214" t="str">
        <f>IF('EDCI Data'!C133="","",'EDCI Data'!C133)</f>
        <v/>
      </c>
      <c r="E133" s="215" t="str">
        <f>IF('EDCI Data'!D133="","",'EDCI Data'!D133)</f>
        <v/>
      </c>
      <c r="F133" s="216" t="str">
        <f>IF('EDCI Data'!E133="","",'EDCI Data'!E133)</f>
        <v/>
      </c>
      <c r="G133" s="213" t="str">
        <f>IF('EDCI Data'!F133="","",'EDCI Data'!F133)</f>
        <v/>
      </c>
      <c r="H133" s="213" t="str">
        <f>IF('EDCI Data'!G133="","",'EDCI Data'!G133)</f>
        <v/>
      </c>
      <c r="I133" s="213" t="str">
        <f>IF('EDCI Data'!H133="","",'EDCI Data'!H133)</f>
        <v/>
      </c>
      <c r="J133" s="213" t="str">
        <f>IF('EDCI Data'!I133="","",'EDCI Data'!I133)</f>
        <v/>
      </c>
      <c r="K133" s="213" t="str">
        <f>IF('EDCI Data'!J133="","",'EDCI Data'!J133)</f>
        <v/>
      </c>
      <c r="L133" s="213" t="str">
        <f>IF('EDCI Data'!K133="","",'EDCI Data'!K133)</f>
        <v/>
      </c>
      <c r="M133" s="217" t="str">
        <f>IF('EDCI Data'!L133="","",'EDCI Data'!L133)</f>
        <v/>
      </c>
      <c r="N133" s="217" t="str">
        <f>IF('EDCI Data'!M133="","",'EDCI Data'!M133)</f>
        <v/>
      </c>
      <c r="O133" s="213" t="str">
        <f>IF('EDCI Data'!N133="","",'EDCI Data'!N133)</f>
        <v/>
      </c>
      <c r="P133" s="213" t="str">
        <f>IF('EDCI Data'!O133="","",'EDCI Data'!O133)</f>
        <v/>
      </c>
      <c r="Q133" s="213" t="str">
        <f>IF('EDCI Data'!P133="","",'EDCI Data'!P133)</f>
        <v/>
      </c>
      <c r="R133" s="213" t="str">
        <f>IF('EDCI Data'!Q133="","",'EDCI Data'!Q133)</f>
        <v/>
      </c>
      <c r="S133" s="218" t="str">
        <f>IF('EDCI Data'!R133="","",'EDCI Data'!R133)</f>
        <v/>
      </c>
      <c r="T133" s="219" t="str">
        <f>IF('EDCI Data'!S133="","",'EDCI Data'!S133)</f>
        <v/>
      </c>
      <c r="U133" s="219" t="str">
        <f>IF('EDCI Data'!T133="","",'EDCI Data'!T133)</f>
        <v/>
      </c>
      <c r="V133" s="220" t="str">
        <f>IF('EDCI Data'!U133="","",'EDCI Data'!U133)</f>
        <v/>
      </c>
      <c r="W133" s="213" t="str">
        <f>IF('EDCI Data'!V133="","",'EDCI Data'!V133)</f>
        <v/>
      </c>
      <c r="X133" s="220" t="str">
        <f>IF('EDCI Data'!W133="","",'EDCI Data'!W133)</f>
        <v/>
      </c>
      <c r="Y133" s="213" t="str">
        <f>IF('EDCI Data'!X133="","",'EDCI Data'!X133)</f>
        <v/>
      </c>
      <c r="Z133" s="220" t="str">
        <f>IF('EDCI Data'!Y133="","",'EDCI Data'!Y133)</f>
        <v/>
      </c>
      <c r="AA133" s="213" t="str">
        <f>IF('EDCI Data'!Z133="","",'EDCI Data'!Z133)</f>
        <v/>
      </c>
      <c r="AB133" s="213" t="str">
        <f>IF('EDCI Data'!AA133="","",'EDCI Data'!AA133)</f>
        <v/>
      </c>
      <c r="AC133" s="213" t="str">
        <f>IF('EDCI Data'!AB133="","",'EDCI Data'!AB133)</f>
        <v/>
      </c>
      <c r="AD133" s="213" t="str">
        <f>IF('EDCI Data'!AC133="","",'EDCI Data'!AC133)</f>
        <v/>
      </c>
      <c r="AE133" s="213" t="str">
        <f>IF('EDCI Data'!AD133="","",'EDCI Data'!AD133)</f>
        <v/>
      </c>
      <c r="AF133" s="213" t="str">
        <f>IF('EDCI Data'!AE133="","",'EDCI Data'!AE133)</f>
        <v/>
      </c>
      <c r="AG133" s="213" t="str">
        <f>IF('EDCI Data'!AF133="","",'EDCI Data'!AF133)</f>
        <v/>
      </c>
      <c r="AH133" s="213" t="str">
        <f>IF('EDCI Data'!AG133="","",'EDCI Data'!AG133)</f>
        <v/>
      </c>
      <c r="AI133" s="213" t="str">
        <f>IF('EDCI Data'!AH133="","",'EDCI Data'!AH133)</f>
        <v/>
      </c>
      <c r="AJ133" s="213" t="str">
        <f>IF('EDCI Data'!AI133="","",'EDCI Data'!AI133)</f>
        <v/>
      </c>
      <c r="AK133" s="213" t="str">
        <f>IF('EDCI Data'!AJ133="","",'EDCI Data'!AJ133)</f>
        <v/>
      </c>
      <c r="AL133" s="213" t="str">
        <f>IF('EDCI Data'!AK133="","",'EDCI Data'!AK133)</f>
        <v/>
      </c>
      <c r="AM133" s="213" t="str">
        <f>IF('EDCI Data'!AL133="","",'EDCI Data'!AL133)</f>
        <v/>
      </c>
      <c r="AN133" s="213" t="str">
        <f>IF('EDCI Data'!AM133="","",'EDCI Data'!AM133)</f>
        <v/>
      </c>
      <c r="AO133" s="213" t="str">
        <f>IF('EDCI Data'!AN133="","",'EDCI Data'!AN133)</f>
        <v/>
      </c>
      <c r="AP133" s="213" t="str">
        <f>IF('EDCI Data'!AO133="","",'EDCI Data'!AO133)</f>
        <v/>
      </c>
      <c r="AQ133" s="213" t="str">
        <f>IF('EDCI Data'!AP133="","",'EDCI Data'!AP133)</f>
        <v/>
      </c>
      <c r="AR133" s="213" t="str">
        <f>IF('EDCI Data'!AQ133="","",'EDCI Data'!AQ133)</f>
        <v/>
      </c>
      <c r="AS133" s="213" t="str">
        <f>IF('EDCI Data'!AR133="","",'EDCI Data'!AR133)</f>
        <v/>
      </c>
      <c r="AT133" s="213" t="str">
        <f>IF('EDCI Data'!AS133="","",'EDCI Data'!AS133)</f>
        <v/>
      </c>
      <c r="AU133" s="213" t="str">
        <f>IF('EDCI Data'!AT133="","",'EDCI Data'!AT133)</f>
        <v/>
      </c>
      <c r="AV133" s="213" t="str">
        <f>IF('EDCI Data'!AU133="","",'EDCI Data'!AU133)</f>
        <v/>
      </c>
      <c r="AW133" s="213" t="str">
        <f>IF('EDCI Data'!AV133="","",'EDCI Data'!AV133)</f>
        <v/>
      </c>
      <c r="AX133" s="221" t="str">
        <f>IF('EDCI Data'!AW133="","",'EDCI Data'!AW133)</f>
        <v/>
      </c>
      <c r="AY133" s="221" t="str">
        <f>IF('EDCI Data'!AX133="","",'EDCI Data'!AX133)</f>
        <v/>
      </c>
      <c r="AZ133" s="222" t="str">
        <f t="shared" si="103"/>
        <v/>
      </c>
      <c r="BA133" s="223" t="str">
        <f>IF('EDCI Data'!AY133="","",'EDCI Data'!AY133)</f>
        <v/>
      </c>
      <c r="BB133" s="223" t="str">
        <f>IF('EDCI Data'!AZ133="","",'EDCI Data'!AZ133)</f>
        <v/>
      </c>
      <c r="BC133" s="223" t="str">
        <f>IF('EDCI Data'!BA133="","",'EDCI Data'!BA133)</f>
        <v/>
      </c>
      <c r="BD133" s="223" t="str">
        <f>IF('EDCI Data'!BB133="","",'EDCI Data'!BB133)</f>
        <v/>
      </c>
      <c r="BE133" s="223" t="str">
        <f>IF('EDCI Data'!BC133="","",'EDCI Data'!BC133)</f>
        <v/>
      </c>
      <c r="BF133" s="223" t="str">
        <f>IF('EDCI Data'!BD133="","",'EDCI Data'!BD133)</f>
        <v/>
      </c>
      <c r="BG133" s="223" t="str">
        <f>IF('EDCI Data'!BE133="","",'EDCI Data'!BE133)</f>
        <v/>
      </c>
      <c r="BH133" s="223" t="str">
        <f>IF('EDCI Data'!BF133="","",'EDCI Data'!BF133)</f>
        <v/>
      </c>
      <c r="BI133" s="224" t="str">
        <f>IF('EDCI Data'!BG133="","",'EDCI Data'!BG133)</f>
        <v/>
      </c>
      <c r="BJ133" s="225" t="str">
        <f>IF('EDCI Data'!S133="","",'EDCI Data'!S133)</f>
        <v/>
      </c>
      <c r="BK133" s="225" t="str">
        <f>IF('EDCI Data'!T133="","",'EDCI Data'!T133)</f>
        <v/>
      </c>
      <c r="BL133" s="224" t="str">
        <f>IF('EDCI Data'!BJ133="","",'EDCI Data'!BJ133)</f>
        <v/>
      </c>
      <c r="BM133" s="226" t="str">
        <f>IF('EDCI Data'!BK133="","",'EDCI Data'!BK133)</f>
        <v/>
      </c>
      <c r="BN133" s="226" t="str">
        <f>IF('EDCI Data'!BL133="","",'EDCI Data'!BL133)</f>
        <v/>
      </c>
      <c r="BO133" s="227" t="str">
        <f>IF('EDCI Data'!BM133="","",'EDCI Data'!BM133)</f>
        <v/>
      </c>
      <c r="BP133" s="228" t="str">
        <f>IF('EDCI Data'!BN133="","",'EDCI Data'!BN133)</f>
        <v/>
      </c>
      <c r="BQ133" s="229" t="str">
        <f>IF('EDCI Data'!BO133="","",'EDCI Data'!BO133)</f>
        <v/>
      </c>
      <c r="BR133" s="230" t="str">
        <f t="shared" si="104"/>
        <v/>
      </c>
      <c r="BS133" s="230" t="str">
        <f t="shared" si="105"/>
        <v/>
      </c>
      <c r="BT133" s="230" t="str">
        <f t="shared" si="106"/>
        <v/>
      </c>
      <c r="BU133" s="230" t="str">
        <f t="shared" si="107"/>
        <v/>
      </c>
      <c r="BV133" s="230" t="str">
        <f t="shared" si="108"/>
        <v/>
      </c>
      <c r="BW133" s="230" t="str">
        <f>IF(COUNTIFS($BR$10:$BR$259,$BR133,$E$10:$E$259,$E133)&lt;&gt;COUNTIFS($BR$10:$BR$259,$BR133,$E$10:$E$259,$E133,G$10:G$259,G133),BW$8&amp;" for this company in this year is inconsistent across funds, please update accordingly. "&amp;CHAR(10),IF(G133="","",IF(IFERROR(OR(INT(G133)&lt;&gt;G133,ISTEXT(G133),G133&gt;'Source Data (Hidden)'!$T$3),TRUE),"Invalid year of initial investment - Please ensure that the input is a year (not a date) and is not future dated. "&amp;CHAR(10),"")))</f>
        <v/>
      </c>
      <c r="BX133" s="230"/>
      <c r="BY133" s="230" t="str">
        <f>IF(COUNTIFS($BR$10:$BR$259,$BR133,$E$10:$E$259,$E133)&lt;&gt;COUNTIFS($BR$10:$BR$259,$BR133,$E$10:$E$259,$E133,I$10:I$259,I133),BY$8&amp;" for this company in this year is inconsistent across funds, please update accordingly. "&amp;CHAR(10),IF(I133="","",IF(COUNTIF('Source Data (Hidden)'!$A$3:$B$255,I133)=0,"Invalid country of domicile - Please enter a valid input using the drop-down in the 'Country of domicile' column in the EDCI Data tab. "&amp;CHAR(10),"")))</f>
        <v/>
      </c>
      <c r="BZ133" s="230" t="str">
        <f>IF(COUNTIFS($BR$10:$BR$259,$BR133,$E$10:$E$259,$E133)&lt;&gt;COUNTIFS($BR$10:$BR$259,$BR133,$E$10:$E$259,$E133,J$10:J$259,J133),BZ$8&amp;" for this company in this year is inconsistent across funds, please update accordingly. "&amp;CHAR(10),IF(J133="","",IF(COUNTIF('Source Data (Hidden)'!$A$3:$B$255,J133)=0,"Invalid primary country of operations - Please enter a valid input using the drop-down in the 'Primary country of operations' column in the EDCI Data tab and ensure that you have narrowed this down to 1 primary country of operations. "&amp;CHAR(10),"")))</f>
        <v/>
      </c>
      <c r="CA133" s="230" t="str">
        <f>IF(COUNTIFS($BR$10:$BR$259,$BR133,$E$10:$E$259,$E133)&lt;&gt;COUNTIFS($BR$10:$BR$259,$BR133,$E$10:$E$259,$E133,K$10:K$259,K133),CA$8&amp;" for this company in this year is inconsistent across funds, please update accordingly. "&amp;CHAR(10),IF(K133="","",IF(COUNTIF('Source Data (Hidden)'!$C$3:$C$4,K133)&lt;&gt;1,"Invalid company structure - Please classify the portfolio company as either 'Private' or 'Public'. "&amp;CHAR(10),"")))</f>
        <v/>
      </c>
      <c r="CB133" s="230" t="str">
        <f>IF(COUNTIFS($BR$10:$BR$259,$BR133,$E$10:$E$259,$E133)&lt;&gt;COUNTIFS($BR$10:$BR$259,$BR133,$E$10:$E$259,$E133,L$10:L$259,L133),CB$8&amp;" for this company in this year is inconsistent across funds, please update accordingly. "&amp;CHAR(10),IF(L133="","",IF(COUNTIF('Source Data (Hidden)'!$D$3:$D$5,L133)&lt;&gt;1,"Invalid growth stage of company - Please describe the growth stage of the company as either 'Venture', 'Growth' or 'Buyout'. " &amp; CHAR(10),"")))</f>
        <v/>
      </c>
      <c r="CC133" s="230" t="str">
        <f t="shared" si="109"/>
        <v/>
      </c>
      <c r="CD133" s="283" t="str">
        <f t="shared" si="110"/>
        <v/>
      </c>
      <c r="CE133" s="230" t="str">
        <f>IF(COUNTIFS($BR$10:$BR$259,$BR133,$E$10:$E$259,$E133)&lt;&gt;COUNTIFS($BR$10:$BR$259,$BR133,$E$10:$E$259,$E133,O$10:O$259,O133),CE$8&amp;" for this company in this year is inconsistent across funds, please update accordingly. "&amp;CHAR(10),IF(O133="","",IF(COUNTIF('Source Data (Hidden)'!$G$3:$G$13,O133)&lt;&gt;1,"Invalid sector of operations SICS name - Please ensure that you have selected a valid sector of operations using the drop-down list available in the corresponding column in the EDCI Data tab. " &amp; CHAR(10),"")))</f>
        <v/>
      </c>
      <c r="CF133" s="230" t="str">
        <f t="shared" ca="1" si="111"/>
        <v/>
      </c>
      <c r="CG133" s="230" t="str">
        <f t="shared" ca="1" si="112"/>
        <v/>
      </c>
      <c r="CH133" s="230" t="str">
        <f>IF(COUNTIFS($BR$10:$BR$259,$BR133,$E$10:$E$259,$E133)&lt;&gt;COUNTIFS($BR$10:$BR$259,$BR133,$E$10:$E$259,$E133,R$10:R$259,R133),CH$8&amp;" for this company in this year is inconsistent across funds, please update accordingly. "&amp;CHAR(10),IF(R133="","",IF(COUNTIF('Source Data (Hidden)'!$F$3:$F$183,R133)&lt;&gt;1,"Invalid currency input - Please ensure that the currency entered is a monetary unit described using three letter code (ISO 4217 code). " &amp; CHAR(10),"")))</f>
        <v/>
      </c>
      <c r="CI133" s="230" t="str">
        <f t="shared" si="113"/>
        <v/>
      </c>
      <c r="CJ133" s="230" t="str">
        <f t="shared" si="114"/>
        <v/>
      </c>
      <c r="CK133" s="230" t="str">
        <f t="shared" si="115"/>
        <v/>
      </c>
      <c r="CL133" s="230" t="str">
        <f t="shared" si="116"/>
        <v/>
      </c>
      <c r="CM133" s="230" t="str">
        <f>IF(COUNTIFS($BR$10:$BR$259,$BR133,$E$10:$E$259,$E133)&lt;&gt;COUNTIFS($BR$10:$BR$259,$BR133,$E$10:$E$259,$E133,W$10:W$259,W133),CM$8&amp;" for this company in this year is inconsistent across funds, please update accordingly. "&amp;CHAR(10),IF(W133="","",IF(COUNTIF('Source Data (Hidden)'!$L$3:$L$6,W133)&lt;&gt;1,"Invalid input for Scope 1 Methodology - Please choose one of the options from the drop-down list in the corresponding column in the EDCI Data tab. " &amp; CHAR(10),"")))</f>
        <v/>
      </c>
      <c r="CN133" s="230" t="str">
        <f t="shared" si="117"/>
        <v/>
      </c>
      <c r="CO133" s="230" t="str">
        <f>IF(COUNTIFS($BR$10:$BR$259,$BR133,$E$10:$E$259,$E133)&lt;&gt;COUNTIFS($BR$10:$BR$259,$BR133,$E$10:$E$259,$E133,Y$10:Y$259,Y133),CO$8&amp;" for this company in this year is inconsistent across funds, please update accordingly. "&amp;CHAR(10),IF(Y133="","",IF(COUNTIF('Source Data (Hidden)'!$M$3:$M$5,Y133)&lt;&gt;1,"Invalid input for Scope 2 Methodology - Please choose one of the options from the drop-down list in the corresponding column in the EDCI Data tab. " &amp; CHAR(10),"")))</f>
        <v/>
      </c>
      <c r="CP133" s="230" t="str">
        <f t="shared" si="118"/>
        <v/>
      </c>
      <c r="CQ133" s="230" t="str">
        <f>IF(COUNTIFS($BR$10:$BR$259,$BR133,$E$10:$E$259,$E133)&lt;&gt;COUNTIFS($BR$10:$BR$259,$BR133,$E$10:$E$259,$E133,AA$10:AA$259,AA133),CQ$8&amp;" for this company in this year is inconsistent across funds, please update accordingly. "&amp;CHAR(10),IF(AA133="","",IF(COUNTIF('Source Data (Hidden)'!$N$3:$N$6,AA133)&lt;&gt;1,"Invalid input for Scope 3 Methodology - Please choose one of the options from the drop-down list in the corresponding column in the EDCI Data tab. " &amp; CHAR(10),"")))</f>
        <v/>
      </c>
      <c r="CR133" s="230" t="str">
        <f t="shared" si="119"/>
        <v/>
      </c>
      <c r="CS133" s="230" t="str">
        <f t="shared" si="120"/>
        <v/>
      </c>
      <c r="CT133" s="230" t="str">
        <f t="shared" si="121"/>
        <v/>
      </c>
      <c r="CU133" s="230" t="str">
        <f t="shared" si="122"/>
        <v/>
      </c>
      <c r="CV133" s="230" t="str">
        <f t="shared" si="123"/>
        <v/>
      </c>
      <c r="CW133" s="230" t="str">
        <f t="shared" si="124"/>
        <v/>
      </c>
      <c r="CX133" s="230" t="str">
        <f t="shared" si="125"/>
        <v/>
      </c>
      <c r="CY133" s="230" t="str">
        <f t="shared" si="126"/>
        <v/>
      </c>
      <c r="CZ133" s="230" t="str">
        <f t="shared" si="127"/>
        <v/>
      </c>
      <c r="DA133" s="230" t="str">
        <f t="shared" si="128"/>
        <v/>
      </c>
      <c r="DB133" s="230" t="str">
        <f t="shared" si="129"/>
        <v/>
      </c>
      <c r="DC133" s="230" t="str">
        <f t="shared" si="130"/>
        <v/>
      </c>
      <c r="DD133" s="230" t="str">
        <f t="shared" si="131"/>
        <v/>
      </c>
      <c r="DE133" s="230" t="str">
        <f t="shared" si="132"/>
        <v/>
      </c>
      <c r="DF133" s="230" t="str">
        <f t="shared" si="133"/>
        <v/>
      </c>
      <c r="DG133" s="230" t="str">
        <f t="shared" si="134"/>
        <v/>
      </c>
      <c r="DH133" s="283" t="str">
        <f t="shared" si="135"/>
        <v/>
      </c>
      <c r="DI133" s="230" t="str">
        <f t="shared" si="136"/>
        <v/>
      </c>
      <c r="DJ133" s="230" t="str">
        <f>IF(COUNTIFS($BR$10:$BR$259,$BR133,$E$10:$E$259,$E133)&lt;&gt;COUNTIFS($BR$10:$BR$259,$BR133,$E$10:$E$259,$E133,AT$10:AT$259,AT133),DJ$8&amp;" for this company in this year is inconsistent across funds, please update accordingly. "&amp;CHAR(10),IF(AT133="","",IF(COUNTIF('Source Data (Hidden)'!$O$3:$O$5,AT133)&lt;&gt;1,"Invalid input for 'Does this Portco have a decarbonization strategy/plan in place' - Please ensure that you have selected a valid response using the drop-down list available in the corresponding column in the EDCI Data tab. " &amp; CHAR(10),"")))</f>
        <v/>
      </c>
      <c r="DK133" s="230" t="str">
        <f>IF(COUNTIFS($BR$10:$BR$259,$BR133,$E$10:$E$259,$E133)&lt;&gt;COUNTIFS($BR$10:$BR$259,$BR133,$E$10:$E$259,$E133,AU$10:AU$259,AU133),DK$8&amp;" for this company in this year is inconsistent across funds, please update accordingly. "&amp;CHAR(10),IF(AU133="","",IF(COUNTIF('Source Data (Hidden)'!$P$3:$P$5,AU133)&lt;&gt;1,"Invalid input for 'Does the Portfolio Company have a short-term GHG emission reduction target' - Please ensure you have selected a valid response using the drop-down list available in the corresponding column in the EDCI Data tab. " &amp; CHAR(10),"")))</f>
        <v/>
      </c>
      <c r="DL133" s="230" t="str">
        <f>IF(COUNTIFS($BR$10:$BR$259,$BR133,$E$10:$E$259,$E133)&lt;&gt;COUNTIFS($BR$10:$BR$259,$BR133,$E$10:$E$259,$E133,AV$10:AV$259,AV133),DL$8&amp;" for this company in this year is inconsistent across funds, please update accordingly. "&amp;CHAR(10),IF(AV133="","",IF(COUNTIF('Source Data (Hidden)'!$Q$3:$Q$6,AV133)&lt;&gt;1,"Invalid input for 'Does the Portfolio Company have a long-term net zero goal' - Please ensure that you have selected a valid response using the drop-down list available in the corresponding column in the EDCI Data tab. " &amp; CHAR(10),"")))</f>
        <v/>
      </c>
      <c r="DM133" s="230" t="str">
        <f t="shared" si="137"/>
        <v/>
      </c>
      <c r="DN133" s="230" t="str">
        <f t="shared" si="138"/>
        <v/>
      </c>
      <c r="DO133" s="230" t="str">
        <f t="shared" si="139"/>
        <v/>
      </c>
      <c r="DP133" s="230"/>
      <c r="DQ133" s="230" t="str">
        <f t="shared" si="140"/>
        <v/>
      </c>
      <c r="DR133" s="230" t="str">
        <f t="shared" si="141"/>
        <v/>
      </c>
      <c r="DS133" s="230" t="str">
        <f t="shared" si="142"/>
        <v/>
      </c>
      <c r="DT133" s="230" t="str">
        <f t="shared" si="143"/>
        <v/>
      </c>
      <c r="DU133" s="230" t="str">
        <f t="shared" si="144"/>
        <v/>
      </c>
      <c r="DV133" s="230" t="str">
        <f t="shared" si="145"/>
        <v/>
      </c>
      <c r="DW133" s="230" t="str">
        <f t="shared" si="146"/>
        <v/>
      </c>
      <c r="DX133" s="230" t="str">
        <f t="shared" si="147"/>
        <v/>
      </c>
      <c r="DY133" s="230" t="str">
        <f t="shared" si="148"/>
        <v/>
      </c>
      <c r="DZ133" s="230" t="str">
        <f t="shared" si="149"/>
        <v/>
      </c>
      <c r="EA133" s="230" t="str">
        <f t="shared" si="150"/>
        <v/>
      </c>
      <c r="EB133" s="230" t="str">
        <f t="shared" si="151"/>
        <v/>
      </c>
      <c r="EC133" s="284" t="str">
        <f t="shared" si="152"/>
        <v/>
      </c>
      <c r="ED133" s="284" t="str">
        <f t="shared" si="153"/>
        <v/>
      </c>
      <c r="EE133" s="230" t="str">
        <f t="shared" si="154"/>
        <v/>
      </c>
      <c r="EF133" s="230" t="str">
        <f>IF(COUNTIFS($BR$10:$BR$259,$BR133,$E$10:$E$259,$E133)&lt;&gt;COUNTIFS($BR$10:$BR$259,$BR133,$E$10:$E$259,$E133,BP$10:BP$259,BP133),EF$8&amp;" for this company in this year is inconsistent across funds, please update accordingly. "&amp;CHAR(10),IF(AND(BP133="",BQ133=""),"",IF(OR(AND(BQ133&lt;&gt;"",BP133&lt;&gt;"",BP133&lt;&gt;"Y"),AND(BQ133&lt;&gt;"",BP133=""),COUNTIF('Source Data (Hidden)'!$S$3:$S$4,BP133)&lt;&gt;1),"Invalid input for 'Do you conduct an employee survey' - Please ensure the input is either Y or N or leave blank if data is not available. If you have reported a % response rate to employee survey then the input for this metric should be Y. " &amp; CHAR(10),"")))</f>
        <v/>
      </c>
      <c r="EG133" s="230" t="str">
        <f t="shared" si="155"/>
        <v/>
      </c>
    </row>
    <row r="134" spans="1:137" s="154" customFormat="1" ht="60" customHeight="1" x14ac:dyDescent="0.35">
      <c r="A134" s="153"/>
      <c r="B134" s="212" t="str">
        <f t="shared" ca="1" si="102"/>
        <v/>
      </c>
      <c r="C134" s="213" t="str">
        <f>IF('EDCI Data'!B134="","",'EDCI Data'!B134)</f>
        <v/>
      </c>
      <c r="D134" s="214" t="str">
        <f>IF('EDCI Data'!C134="","",'EDCI Data'!C134)</f>
        <v/>
      </c>
      <c r="E134" s="215" t="str">
        <f>IF('EDCI Data'!D134="","",'EDCI Data'!D134)</f>
        <v/>
      </c>
      <c r="F134" s="216" t="str">
        <f>IF('EDCI Data'!E134="","",'EDCI Data'!E134)</f>
        <v/>
      </c>
      <c r="G134" s="213" t="str">
        <f>IF('EDCI Data'!F134="","",'EDCI Data'!F134)</f>
        <v/>
      </c>
      <c r="H134" s="213" t="str">
        <f>IF('EDCI Data'!G134="","",'EDCI Data'!G134)</f>
        <v/>
      </c>
      <c r="I134" s="213" t="str">
        <f>IF('EDCI Data'!H134="","",'EDCI Data'!H134)</f>
        <v/>
      </c>
      <c r="J134" s="213" t="str">
        <f>IF('EDCI Data'!I134="","",'EDCI Data'!I134)</f>
        <v/>
      </c>
      <c r="K134" s="213" t="str">
        <f>IF('EDCI Data'!J134="","",'EDCI Data'!J134)</f>
        <v/>
      </c>
      <c r="L134" s="213" t="str">
        <f>IF('EDCI Data'!K134="","",'EDCI Data'!K134)</f>
        <v/>
      </c>
      <c r="M134" s="217" t="str">
        <f>IF('EDCI Data'!L134="","",'EDCI Data'!L134)</f>
        <v/>
      </c>
      <c r="N134" s="217" t="str">
        <f>IF('EDCI Data'!M134="","",'EDCI Data'!M134)</f>
        <v/>
      </c>
      <c r="O134" s="213" t="str">
        <f>IF('EDCI Data'!N134="","",'EDCI Data'!N134)</f>
        <v/>
      </c>
      <c r="P134" s="213" t="str">
        <f>IF('EDCI Data'!O134="","",'EDCI Data'!O134)</f>
        <v/>
      </c>
      <c r="Q134" s="213" t="str">
        <f>IF('EDCI Data'!P134="","",'EDCI Data'!P134)</f>
        <v/>
      </c>
      <c r="R134" s="213" t="str">
        <f>IF('EDCI Data'!Q134="","",'EDCI Data'!Q134)</f>
        <v/>
      </c>
      <c r="S134" s="218" t="str">
        <f>IF('EDCI Data'!R134="","",'EDCI Data'!R134)</f>
        <v/>
      </c>
      <c r="T134" s="219" t="str">
        <f>IF('EDCI Data'!S134="","",'EDCI Data'!S134)</f>
        <v/>
      </c>
      <c r="U134" s="219" t="str">
        <f>IF('EDCI Data'!T134="","",'EDCI Data'!T134)</f>
        <v/>
      </c>
      <c r="V134" s="220" t="str">
        <f>IF('EDCI Data'!U134="","",'EDCI Data'!U134)</f>
        <v/>
      </c>
      <c r="W134" s="213" t="str">
        <f>IF('EDCI Data'!V134="","",'EDCI Data'!V134)</f>
        <v/>
      </c>
      <c r="X134" s="220" t="str">
        <f>IF('EDCI Data'!W134="","",'EDCI Data'!W134)</f>
        <v/>
      </c>
      <c r="Y134" s="213" t="str">
        <f>IF('EDCI Data'!X134="","",'EDCI Data'!X134)</f>
        <v/>
      </c>
      <c r="Z134" s="220" t="str">
        <f>IF('EDCI Data'!Y134="","",'EDCI Data'!Y134)</f>
        <v/>
      </c>
      <c r="AA134" s="213" t="str">
        <f>IF('EDCI Data'!Z134="","",'EDCI Data'!Z134)</f>
        <v/>
      </c>
      <c r="AB134" s="213" t="str">
        <f>IF('EDCI Data'!AA134="","",'EDCI Data'!AA134)</f>
        <v/>
      </c>
      <c r="AC134" s="213" t="str">
        <f>IF('EDCI Data'!AB134="","",'EDCI Data'!AB134)</f>
        <v/>
      </c>
      <c r="AD134" s="213" t="str">
        <f>IF('EDCI Data'!AC134="","",'EDCI Data'!AC134)</f>
        <v/>
      </c>
      <c r="AE134" s="213" t="str">
        <f>IF('EDCI Data'!AD134="","",'EDCI Data'!AD134)</f>
        <v/>
      </c>
      <c r="AF134" s="213" t="str">
        <f>IF('EDCI Data'!AE134="","",'EDCI Data'!AE134)</f>
        <v/>
      </c>
      <c r="AG134" s="213" t="str">
        <f>IF('EDCI Data'!AF134="","",'EDCI Data'!AF134)</f>
        <v/>
      </c>
      <c r="AH134" s="213" t="str">
        <f>IF('EDCI Data'!AG134="","",'EDCI Data'!AG134)</f>
        <v/>
      </c>
      <c r="AI134" s="213" t="str">
        <f>IF('EDCI Data'!AH134="","",'EDCI Data'!AH134)</f>
        <v/>
      </c>
      <c r="AJ134" s="213" t="str">
        <f>IF('EDCI Data'!AI134="","",'EDCI Data'!AI134)</f>
        <v/>
      </c>
      <c r="AK134" s="213" t="str">
        <f>IF('EDCI Data'!AJ134="","",'EDCI Data'!AJ134)</f>
        <v/>
      </c>
      <c r="AL134" s="213" t="str">
        <f>IF('EDCI Data'!AK134="","",'EDCI Data'!AK134)</f>
        <v/>
      </c>
      <c r="AM134" s="213" t="str">
        <f>IF('EDCI Data'!AL134="","",'EDCI Data'!AL134)</f>
        <v/>
      </c>
      <c r="AN134" s="213" t="str">
        <f>IF('EDCI Data'!AM134="","",'EDCI Data'!AM134)</f>
        <v/>
      </c>
      <c r="AO134" s="213" t="str">
        <f>IF('EDCI Data'!AN134="","",'EDCI Data'!AN134)</f>
        <v/>
      </c>
      <c r="AP134" s="213" t="str">
        <f>IF('EDCI Data'!AO134="","",'EDCI Data'!AO134)</f>
        <v/>
      </c>
      <c r="AQ134" s="213" t="str">
        <f>IF('EDCI Data'!AP134="","",'EDCI Data'!AP134)</f>
        <v/>
      </c>
      <c r="AR134" s="213" t="str">
        <f>IF('EDCI Data'!AQ134="","",'EDCI Data'!AQ134)</f>
        <v/>
      </c>
      <c r="AS134" s="213" t="str">
        <f>IF('EDCI Data'!AR134="","",'EDCI Data'!AR134)</f>
        <v/>
      </c>
      <c r="AT134" s="213" t="str">
        <f>IF('EDCI Data'!AS134="","",'EDCI Data'!AS134)</f>
        <v/>
      </c>
      <c r="AU134" s="213" t="str">
        <f>IF('EDCI Data'!AT134="","",'EDCI Data'!AT134)</f>
        <v/>
      </c>
      <c r="AV134" s="213" t="str">
        <f>IF('EDCI Data'!AU134="","",'EDCI Data'!AU134)</f>
        <v/>
      </c>
      <c r="AW134" s="213" t="str">
        <f>IF('EDCI Data'!AV134="","",'EDCI Data'!AV134)</f>
        <v/>
      </c>
      <c r="AX134" s="221" t="str">
        <f>IF('EDCI Data'!AW134="","",'EDCI Data'!AW134)</f>
        <v/>
      </c>
      <c r="AY134" s="221" t="str">
        <f>IF('EDCI Data'!AX134="","",'EDCI Data'!AX134)</f>
        <v/>
      </c>
      <c r="AZ134" s="222" t="str">
        <f t="shared" si="103"/>
        <v/>
      </c>
      <c r="BA134" s="223" t="str">
        <f>IF('EDCI Data'!AY134="","",'EDCI Data'!AY134)</f>
        <v/>
      </c>
      <c r="BB134" s="223" t="str">
        <f>IF('EDCI Data'!AZ134="","",'EDCI Data'!AZ134)</f>
        <v/>
      </c>
      <c r="BC134" s="223" t="str">
        <f>IF('EDCI Data'!BA134="","",'EDCI Data'!BA134)</f>
        <v/>
      </c>
      <c r="BD134" s="223" t="str">
        <f>IF('EDCI Data'!BB134="","",'EDCI Data'!BB134)</f>
        <v/>
      </c>
      <c r="BE134" s="223" t="str">
        <f>IF('EDCI Data'!BC134="","",'EDCI Data'!BC134)</f>
        <v/>
      </c>
      <c r="BF134" s="223" t="str">
        <f>IF('EDCI Data'!BD134="","",'EDCI Data'!BD134)</f>
        <v/>
      </c>
      <c r="BG134" s="223" t="str">
        <f>IF('EDCI Data'!BE134="","",'EDCI Data'!BE134)</f>
        <v/>
      </c>
      <c r="BH134" s="223" t="str">
        <f>IF('EDCI Data'!BF134="","",'EDCI Data'!BF134)</f>
        <v/>
      </c>
      <c r="BI134" s="224" t="str">
        <f>IF('EDCI Data'!BG134="","",'EDCI Data'!BG134)</f>
        <v/>
      </c>
      <c r="BJ134" s="225" t="str">
        <f>IF('EDCI Data'!S134="","",'EDCI Data'!S134)</f>
        <v/>
      </c>
      <c r="BK134" s="225" t="str">
        <f>IF('EDCI Data'!T134="","",'EDCI Data'!T134)</f>
        <v/>
      </c>
      <c r="BL134" s="224" t="str">
        <f>IF('EDCI Data'!BJ134="","",'EDCI Data'!BJ134)</f>
        <v/>
      </c>
      <c r="BM134" s="226" t="str">
        <f>IF('EDCI Data'!BK134="","",'EDCI Data'!BK134)</f>
        <v/>
      </c>
      <c r="BN134" s="226" t="str">
        <f>IF('EDCI Data'!BL134="","",'EDCI Data'!BL134)</f>
        <v/>
      </c>
      <c r="BO134" s="227" t="str">
        <f>IF('EDCI Data'!BM134="","",'EDCI Data'!BM134)</f>
        <v/>
      </c>
      <c r="BP134" s="228" t="str">
        <f>IF('EDCI Data'!BN134="","",'EDCI Data'!BN134)</f>
        <v/>
      </c>
      <c r="BQ134" s="229" t="str">
        <f>IF('EDCI Data'!BO134="","",'EDCI Data'!BO134)</f>
        <v/>
      </c>
      <c r="BR134" s="230" t="str">
        <f t="shared" si="104"/>
        <v/>
      </c>
      <c r="BS134" s="230" t="str">
        <f t="shared" si="105"/>
        <v/>
      </c>
      <c r="BT134" s="230" t="str">
        <f t="shared" si="106"/>
        <v/>
      </c>
      <c r="BU134" s="230" t="str">
        <f t="shared" si="107"/>
        <v/>
      </c>
      <c r="BV134" s="230" t="str">
        <f t="shared" si="108"/>
        <v/>
      </c>
      <c r="BW134" s="230" t="str">
        <f>IF(COUNTIFS($BR$10:$BR$259,$BR134,$E$10:$E$259,$E134)&lt;&gt;COUNTIFS($BR$10:$BR$259,$BR134,$E$10:$E$259,$E134,G$10:G$259,G134),BW$8&amp;" for this company in this year is inconsistent across funds, please update accordingly. "&amp;CHAR(10),IF(G134="","",IF(IFERROR(OR(INT(G134)&lt;&gt;G134,ISTEXT(G134),G134&gt;'Source Data (Hidden)'!$T$3),TRUE),"Invalid year of initial investment - Please ensure that the input is a year (not a date) and is not future dated. "&amp;CHAR(10),"")))</f>
        <v/>
      </c>
      <c r="BX134" s="230"/>
      <c r="BY134" s="230" t="str">
        <f>IF(COUNTIFS($BR$10:$BR$259,$BR134,$E$10:$E$259,$E134)&lt;&gt;COUNTIFS($BR$10:$BR$259,$BR134,$E$10:$E$259,$E134,I$10:I$259,I134),BY$8&amp;" for this company in this year is inconsistent across funds, please update accordingly. "&amp;CHAR(10),IF(I134="","",IF(COUNTIF('Source Data (Hidden)'!$A$3:$B$255,I134)=0,"Invalid country of domicile - Please enter a valid input using the drop-down in the 'Country of domicile' column in the EDCI Data tab. "&amp;CHAR(10),"")))</f>
        <v/>
      </c>
      <c r="BZ134" s="230" t="str">
        <f>IF(COUNTIFS($BR$10:$BR$259,$BR134,$E$10:$E$259,$E134)&lt;&gt;COUNTIFS($BR$10:$BR$259,$BR134,$E$10:$E$259,$E134,J$10:J$259,J134),BZ$8&amp;" for this company in this year is inconsistent across funds, please update accordingly. "&amp;CHAR(10),IF(J134="","",IF(COUNTIF('Source Data (Hidden)'!$A$3:$B$255,J134)=0,"Invalid primary country of operations - Please enter a valid input using the drop-down in the 'Primary country of operations' column in the EDCI Data tab and ensure that you have narrowed this down to 1 primary country of operations. "&amp;CHAR(10),"")))</f>
        <v/>
      </c>
      <c r="CA134" s="230" t="str">
        <f>IF(COUNTIFS($BR$10:$BR$259,$BR134,$E$10:$E$259,$E134)&lt;&gt;COUNTIFS($BR$10:$BR$259,$BR134,$E$10:$E$259,$E134,K$10:K$259,K134),CA$8&amp;" for this company in this year is inconsistent across funds, please update accordingly. "&amp;CHAR(10),IF(K134="","",IF(COUNTIF('Source Data (Hidden)'!$C$3:$C$4,K134)&lt;&gt;1,"Invalid company structure - Please classify the portfolio company as either 'Private' or 'Public'. "&amp;CHAR(10),"")))</f>
        <v/>
      </c>
      <c r="CB134" s="230" t="str">
        <f>IF(COUNTIFS($BR$10:$BR$259,$BR134,$E$10:$E$259,$E134)&lt;&gt;COUNTIFS($BR$10:$BR$259,$BR134,$E$10:$E$259,$E134,L$10:L$259,L134),CB$8&amp;" for this company in this year is inconsistent across funds, please update accordingly. "&amp;CHAR(10),IF(L134="","",IF(COUNTIF('Source Data (Hidden)'!$D$3:$D$5,L134)&lt;&gt;1,"Invalid growth stage of company - Please describe the growth stage of the company as either 'Venture', 'Growth' or 'Buyout'. " &amp; CHAR(10),"")))</f>
        <v/>
      </c>
      <c r="CC134" s="230" t="str">
        <f t="shared" si="109"/>
        <v/>
      </c>
      <c r="CD134" s="283" t="str">
        <f t="shared" si="110"/>
        <v/>
      </c>
      <c r="CE134" s="230" t="str">
        <f>IF(COUNTIFS($BR$10:$BR$259,$BR134,$E$10:$E$259,$E134)&lt;&gt;COUNTIFS($BR$10:$BR$259,$BR134,$E$10:$E$259,$E134,O$10:O$259,O134),CE$8&amp;" for this company in this year is inconsistent across funds, please update accordingly. "&amp;CHAR(10),IF(O134="","",IF(COUNTIF('Source Data (Hidden)'!$G$3:$G$13,O134)&lt;&gt;1,"Invalid sector of operations SICS name - Please ensure that you have selected a valid sector of operations using the drop-down list available in the corresponding column in the EDCI Data tab. " &amp; CHAR(10),"")))</f>
        <v/>
      </c>
      <c r="CF134" s="230" t="str">
        <f t="shared" ca="1" si="111"/>
        <v/>
      </c>
      <c r="CG134" s="230" t="str">
        <f t="shared" ca="1" si="112"/>
        <v/>
      </c>
      <c r="CH134" s="230" t="str">
        <f>IF(COUNTIFS($BR$10:$BR$259,$BR134,$E$10:$E$259,$E134)&lt;&gt;COUNTIFS($BR$10:$BR$259,$BR134,$E$10:$E$259,$E134,R$10:R$259,R134),CH$8&amp;" for this company in this year is inconsistent across funds, please update accordingly. "&amp;CHAR(10),IF(R134="","",IF(COUNTIF('Source Data (Hidden)'!$F$3:$F$183,R134)&lt;&gt;1,"Invalid currency input - Please ensure that the currency entered is a monetary unit described using three letter code (ISO 4217 code). " &amp; CHAR(10),"")))</f>
        <v/>
      </c>
      <c r="CI134" s="230" t="str">
        <f t="shared" si="113"/>
        <v/>
      </c>
      <c r="CJ134" s="230" t="str">
        <f t="shared" si="114"/>
        <v/>
      </c>
      <c r="CK134" s="230" t="str">
        <f t="shared" si="115"/>
        <v/>
      </c>
      <c r="CL134" s="230" t="str">
        <f t="shared" si="116"/>
        <v/>
      </c>
      <c r="CM134" s="230" t="str">
        <f>IF(COUNTIFS($BR$10:$BR$259,$BR134,$E$10:$E$259,$E134)&lt;&gt;COUNTIFS($BR$10:$BR$259,$BR134,$E$10:$E$259,$E134,W$10:W$259,W134),CM$8&amp;" for this company in this year is inconsistent across funds, please update accordingly. "&amp;CHAR(10),IF(W134="","",IF(COUNTIF('Source Data (Hidden)'!$L$3:$L$6,W134)&lt;&gt;1,"Invalid input for Scope 1 Methodology - Please choose one of the options from the drop-down list in the corresponding column in the EDCI Data tab. " &amp; CHAR(10),"")))</f>
        <v/>
      </c>
      <c r="CN134" s="230" t="str">
        <f t="shared" si="117"/>
        <v/>
      </c>
      <c r="CO134" s="230" t="str">
        <f>IF(COUNTIFS($BR$10:$BR$259,$BR134,$E$10:$E$259,$E134)&lt;&gt;COUNTIFS($BR$10:$BR$259,$BR134,$E$10:$E$259,$E134,Y$10:Y$259,Y134),CO$8&amp;" for this company in this year is inconsistent across funds, please update accordingly. "&amp;CHAR(10),IF(Y134="","",IF(COUNTIF('Source Data (Hidden)'!$M$3:$M$5,Y134)&lt;&gt;1,"Invalid input for Scope 2 Methodology - Please choose one of the options from the drop-down list in the corresponding column in the EDCI Data tab. " &amp; CHAR(10),"")))</f>
        <v/>
      </c>
      <c r="CP134" s="230" t="str">
        <f t="shared" si="118"/>
        <v/>
      </c>
      <c r="CQ134" s="230" t="str">
        <f>IF(COUNTIFS($BR$10:$BR$259,$BR134,$E$10:$E$259,$E134)&lt;&gt;COUNTIFS($BR$10:$BR$259,$BR134,$E$10:$E$259,$E134,AA$10:AA$259,AA134),CQ$8&amp;" for this company in this year is inconsistent across funds, please update accordingly. "&amp;CHAR(10),IF(AA134="","",IF(COUNTIF('Source Data (Hidden)'!$N$3:$N$6,AA134)&lt;&gt;1,"Invalid input for Scope 3 Methodology - Please choose one of the options from the drop-down list in the corresponding column in the EDCI Data tab. " &amp; CHAR(10),"")))</f>
        <v/>
      </c>
      <c r="CR134" s="230" t="str">
        <f t="shared" si="119"/>
        <v/>
      </c>
      <c r="CS134" s="230" t="str">
        <f t="shared" si="120"/>
        <v/>
      </c>
      <c r="CT134" s="230" t="str">
        <f t="shared" si="121"/>
        <v/>
      </c>
      <c r="CU134" s="230" t="str">
        <f t="shared" si="122"/>
        <v/>
      </c>
      <c r="CV134" s="230" t="str">
        <f t="shared" si="123"/>
        <v/>
      </c>
      <c r="CW134" s="230" t="str">
        <f t="shared" si="124"/>
        <v/>
      </c>
      <c r="CX134" s="230" t="str">
        <f t="shared" si="125"/>
        <v/>
      </c>
      <c r="CY134" s="230" t="str">
        <f t="shared" si="126"/>
        <v/>
      </c>
      <c r="CZ134" s="230" t="str">
        <f t="shared" si="127"/>
        <v/>
      </c>
      <c r="DA134" s="230" t="str">
        <f t="shared" si="128"/>
        <v/>
      </c>
      <c r="DB134" s="230" t="str">
        <f t="shared" si="129"/>
        <v/>
      </c>
      <c r="DC134" s="230" t="str">
        <f t="shared" si="130"/>
        <v/>
      </c>
      <c r="DD134" s="230" t="str">
        <f t="shared" si="131"/>
        <v/>
      </c>
      <c r="DE134" s="230" t="str">
        <f t="shared" si="132"/>
        <v/>
      </c>
      <c r="DF134" s="230" t="str">
        <f t="shared" si="133"/>
        <v/>
      </c>
      <c r="DG134" s="230" t="str">
        <f t="shared" si="134"/>
        <v/>
      </c>
      <c r="DH134" s="283" t="str">
        <f t="shared" si="135"/>
        <v/>
      </c>
      <c r="DI134" s="230" t="str">
        <f t="shared" si="136"/>
        <v/>
      </c>
      <c r="DJ134" s="230" t="str">
        <f>IF(COUNTIFS($BR$10:$BR$259,$BR134,$E$10:$E$259,$E134)&lt;&gt;COUNTIFS($BR$10:$BR$259,$BR134,$E$10:$E$259,$E134,AT$10:AT$259,AT134),DJ$8&amp;" for this company in this year is inconsistent across funds, please update accordingly. "&amp;CHAR(10),IF(AT134="","",IF(COUNTIF('Source Data (Hidden)'!$O$3:$O$5,AT134)&lt;&gt;1,"Invalid input for 'Does this Portco have a decarbonization strategy/plan in place' - Please ensure that you have selected a valid response using the drop-down list available in the corresponding column in the EDCI Data tab. " &amp; CHAR(10),"")))</f>
        <v/>
      </c>
      <c r="DK134" s="230" t="str">
        <f>IF(COUNTIFS($BR$10:$BR$259,$BR134,$E$10:$E$259,$E134)&lt;&gt;COUNTIFS($BR$10:$BR$259,$BR134,$E$10:$E$259,$E134,AU$10:AU$259,AU134),DK$8&amp;" for this company in this year is inconsistent across funds, please update accordingly. "&amp;CHAR(10),IF(AU134="","",IF(COUNTIF('Source Data (Hidden)'!$P$3:$P$5,AU134)&lt;&gt;1,"Invalid input for 'Does the Portfolio Company have a short-term GHG emission reduction target' - Please ensure you have selected a valid response using the drop-down list available in the corresponding column in the EDCI Data tab. " &amp; CHAR(10),"")))</f>
        <v/>
      </c>
      <c r="DL134" s="230" t="str">
        <f>IF(COUNTIFS($BR$10:$BR$259,$BR134,$E$10:$E$259,$E134)&lt;&gt;COUNTIFS($BR$10:$BR$259,$BR134,$E$10:$E$259,$E134,AV$10:AV$259,AV134),DL$8&amp;" for this company in this year is inconsistent across funds, please update accordingly. "&amp;CHAR(10),IF(AV134="","",IF(COUNTIF('Source Data (Hidden)'!$Q$3:$Q$6,AV134)&lt;&gt;1,"Invalid input for 'Does the Portfolio Company have a long-term net zero goal' - Please ensure that you have selected a valid response using the drop-down list available in the corresponding column in the EDCI Data tab. " &amp; CHAR(10),"")))</f>
        <v/>
      </c>
      <c r="DM134" s="230" t="str">
        <f t="shared" si="137"/>
        <v/>
      </c>
      <c r="DN134" s="230" t="str">
        <f t="shared" si="138"/>
        <v/>
      </c>
      <c r="DO134" s="230" t="str">
        <f t="shared" si="139"/>
        <v/>
      </c>
      <c r="DP134" s="230"/>
      <c r="DQ134" s="230" t="str">
        <f t="shared" si="140"/>
        <v/>
      </c>
      <c r="DR134" s="230" t="str">
        <f t="shared" si="141"/>
        <v/>
      </c>
      <c r="DS134" s="230" t="str">
        <f t="shared" si="142"/>
        <v/>
      </c>
      <c r="DT134" s="230" t="str">
        <f t="shared" si="143"/>
        <v/>
      </c>
      <c r="DU134" s="230" t="str">
        <f t="shared" si="144"/>
        <v/>
      </c>
      <c r="DV134" s="230" t="str">
        <f t="shared" si="145"/>
        <v/>
      </c>
      <c r="DW134" s="230" t="str">
        <f t="shared" si="146"/>
        <v/>
      </c>
      <c r="DX134" s="230" t="str">
        <f t="shared" si="147"/>
        <v/>
      </c>
      <c r="DY134" s="230" t="str">
        <f t="shared" si="148"/>
        <v/>
      </c>
      <c r="DZ134" s="230" t="str">
        <f t="shared" si="149"/>
        <v/>
      </c>
      <c r="EA134" s="230" t="str">
        <f t="shared" si="150"/>
        <v/>
      </c>
      <c r="EB134" s="230" t="str">
        <f t="shared" si="151"/>
        <v/>
      </c>
      <c r="EC134" s="284" t="str">
        <f t="shared" si="152"/>
        <v/>
      </c>
      <c r="ED134" s="284" t="str">
        <f t="shared" si="153"/>
        <v/>
      </c>
      <c r="EE134" s="230" t="str">
        <f t="shared" si="154"/>
        <v/>
      </c>
      <c r="EF134" s="230" t="str">
        <f>IF(COUNTIFS($BR$10:$BR$259,$BR134,$E$10:$E$259,$E134)&lt;&gt;COUNTIFS($BR$10:$BR$259,$BR134,$E$10:$E$259,$E134,BP$10:BP$259,BP134),EF$8&amp;" for this company in this year is inconsistent across funds, please update accordingly. "&amp;CHAR(10),IF(AND(BP134="",BQ134=""),"",IF(OR(AND(BQ134&lt;&gt;"",BP134&lt;&gt;"",BP134&lt;&gt;"Y"),AND(BQ134&lt;&gt;"",BP134=""),COUNTIF('Source Data (Hidden)'!$S$3:$S$4,BP134)&lt;&gt;1),"Invalid input for 'Do you conduct an employee survey' - Please ensure the input is either Y or N or leave blank if data is not available. If you have reported a % response rate to employee survey then the input for this metric should be Y. " &amp; CHAR(10),"")))</f>
        <v/>
      </c>
      <c r="EG134" s="230" t="str">
        <f t="shared" si="155"/>
        <v/>
      </c>
    </row>
    <row r="135" spans="1:137" s="154" customFormat="1" ht="60" customHeight="1" x14ac:dyDescent="0.35">
      <c r="A135" s="153"/>
      <c r="B135" s="212" t="str">
        <f t="shared" ca="1" si="102"/>
        <v/>
      </c>
      <c r="C135" s="213" t="str">
        <f>IF('EDCI Data'!B135="","",'EDCI Data'!B135)</f>
        <v/>
      </c>
      <c r="D135" s="214" t="str">
        <f>IF('EDCI Data'!C135="","",'EDCI Data'!C135)</f>
        <v/>
      </c>
      <c r="E135" s="215" t="str">
        <f>IF('EDCI Data'!D135="","",'EDCI Data'!D135)</f>
        <v/>
      </c>
      <c r="F135" s="216" t="str">
        <f>IF('EDCI Data'!E135="","",'EDCI Data'!E135)</f>
        <v/>
      </c>
      <c r="G135" s="213" t="str">
        <f>IF('EDCI Data'!F135="","",'EDCI Data'!F135)</f>
        <v/>
      </c>
      <c r="H135" s="213" t="str">
        <f>IF('EDCI Data'!G135="","",'EDCI Data'!G135)</f>
        <v/>
      </c>
      <c r="I135" s="213" t="str">
        <f>IF('EDCI Data'!H135="","",'EDCI Data'!H135)</f>
        <v/>
      </c>
      <c r="J135" s="213" t="str">
        <f>IF('EDCI Data'!I135="","",'EDCI Data'!I135)</f>
        <v/>
      </c>
      <c r="K135" s="213" t="str">
        <f>IF('EDCI Data'!J135="","",'EDCI Data'!J135)</f>
        <v/>
      </c>
      <c r="L135" s="213" t="str">
        <f>IF('EDCI Data'!K135="","",'EDCI Data'!K135)</f>
        <v/>
      </c>
      <c r="M135" s="217" t="str">
        <f>IF('EDCI Data'!L135="","",'EDCI Data'!L135)</f>
        <v/>
      </c>
      <c r="N135" s="217" t="str">
        <f>IF('EDCI Data'!M135="","",'EDCI Data'!M135)</f>
        <v/>
      </c>
      <c r="O135" s="213" t="str">
        <f>IF('EDCI Data'!N135="","",'EDCI Data'!N135)</f>
        <v/>
      </c>
      <c r="P135" s="213" t="str">
        <f>IF('EDCI Data'!O135="","",'EDCI Data'!O135)</f>
        <v/>
      </c>
      <c r="Q135" s="213" t="str">
        <f>IF('EDCI Data'!P135="","",'EDCI Data'!P135)</f>
        <v/>
      </c>
      <c r="R135" s="213" t="str">
        <f>IF('EDCI Data'!Q135="","",'EDCI Data'!Q135)</f>
        <v/>
      </c>
      <c r="S135" s="218" t="str">
        <f>IF('EDCI Data'!R135="","",'EDCI Data'!R135)</f>
        <v/>
      </c>
      <c r="T135" s="219" t="str">
        <f>IF('EDCI Data'!S135="","",'EDCI Data'!S135)</f>
        <v/>
      </c>
      <c r="U135" s="219" t="str">
        <f>IF('EDCI Data'!T135="","",'EDCI Data'!T135)</f>
        <v/>
      </c>
      <c r="V135" s="220" t="str">
        <f>IF('EDCI Data'!U135="","",'EDCI Data'!U135)</f>
        <v/>
      </c>
      <c r="W135" s="213" t="str">
        <f>IF('EDCI Data'!V135="","",'EDCI Data'!V135)</f>
        <v/>
      </c>
      <c r="X135" s="220" t="str">
        <f>IF('EDCI Data'!W135="","",'EDCI Data'!W135)</f>
        <v/>
      </c>
      <c r="Y135" s="213" t="str">
        <f>IF('EDCI Data'!X135="","",'EDCI Data'!X135)</f>
        <v/>
      </c>
      <c r="Z135" s="220" t="str">
        <f>IF('EDCI Data'!Y135="","",'EDCI Data'!Y135)</f>
        <v/>
      </c>
      <c r="AA135" s="213" t="str">
        <f>IF('EDCI Data'!Z135="","",'EDCI Data'!Z135)</f>
        <v/>
      </c>
      <c r="AB135" s="213" t="str">
        <f>IF('EDCI Data'!AA135="","",'EDCI Data'!AA135)</f>
        <v/>
      </c>
      <c r="AC135" s="213" t="str">
        <f>IF('EDCI Data'!AB135="","",'EDCI Data'!AB135)</f>
        <v/>
      </c>
      <c r="AD135" s="213" t="str">
        <f>IF('EDCI Data'!AC135="","",'EDCI Data'!AC135)</f>
        <v/>
      </c>
      <c r="AE135" s="213" t="str">
        <f>IF('EDCI Data'!AD135="","",'EDCI Data'!AD135)</f>
        <v/>
      </c>
      <c r="AF135" s="213" t="str">
        <f>IF('EDCI Data'!AE135="","",'EDCI Data'!AE135)</f>
        <v/>
      </c>
      <c r="AG135" s="213" t="str">
        <f>IF('EDCI Data'!AF135="","",'EDCI Data'!AF135)</f>
        <v/>
      </c>
      <c r="AH135" s="213" t="str">
        <f>IF('EDCI Data'!AG135="","",'EDCI Data'!AG135)</f>
        <v/>
      </c>
      <c r="AI135" s="213" t="str">
        <f>IF('EDCI Data'!AH135="","",'EDCI Data'!AH135)</f>
        <v/>
      </c>
      <c r="AJ135" s="213" t="str">
        <f>IF('EDCI Data'!AI135="","",'EDCI Data'!AI135)</f>
        <v/>
      </c>
      <c r="AK135" s="213" t="str">
        <f>IF('EDCI Data'!AJ135="","",'EDCI Data'!AJ135)</f>
        <v/>
      </c>
      <c r="AL135" s="213" t="str">
        <f>IF('EDCI Data'!AK135="","",'EDCI Data'!AK135)</f>
        <v/>
      </c>
      <c r="AM135" s="213" t="str">
        <f>IF('EDCI Data'!AL135="","",'EDCI Data'!AL135)</f>
        <v/>
      </c>
      <c r="AN135" s="213" t="str">
        <f>IF('EDCI Data'!AM135="","",'EDCI Data'!AM135)</f>
        <v/>
      </c>
      <c r="AO135" s="213" t="str">
        <f>IF('EDCI Data'!AN135="","",'EDCI Data'!AN135)</f>
        <v/>
      </c>
      <c r="AP135" s="213" t="str">
        <f>IF('EDCI Data'!AO135="","",'EDCI Data'!AO135)</f>
        <v/>
      </c>
      <c r="AQ135" s="213" t="str">
        <f>IF('EDCI Data'!AP135="","",'EDCI Data'!AP135)</f>
        <v/>
      </c>
      <c r="AR135" s="213" t="str">
        <f>IF('EDCI Data'!AQ135="","",'EDCI Data'!AQ135)</f>
        <v/>
      </c>
      <c r="AS135" s="213" t="str">
        <f>IF('EDCI Data'!AR135="","",'EDCI Data'!AR135)</f>
        <v/>
      </c>
      <c r="AT135" s="213" t="str">
        <f>IF('EDCI Data'!AS135="","",'EDCI Data'!AS135)</f>
        <v/>
      </c>
      <c r="AU135" s="213" t="str">
        <f>IF('EDCI Data'!AT135="","",'EDCI Data'!AT135)</f>
        <v/>
      </c>
      <c r="AV135" s="213" t="str">
        <f>IF('EDCI Data'!AU135="","",'EDCI Data'!AU135)</f>
        <v/>
      </c>
      <c r="AW135" s="213" t="str">
        <f>IF('EDCI Data'!AV135="","",'EDCI Data'!AV135)</f>
        <v/>
      </c>
      <c r="AX135" s="221" t="str">
        <f>IF('EDCI Data'!AW135="","",'EDCI Data'!AW135)</f>
        <v/>
      </c>
      <c r="AY135" s="221" t="str">
        <f>IF('EDCI Data'!AX135="","",'EDCI Data'!AX135)</f>
        <v/>
      </c>
      <c r="AZ135" s="222" t="str">
        <f t="shared" si="103"/>
        <v/>
      </c>
      <c r="BA135" s="223" t="str">
        <f>IF('EDCI Data'!AY135="","",'EDCI Data'!AY135)</f>
        <v/>
      </c>
      <c r="BB135" s="223" t="str">
        <f>IF('EDCI Data'!AZ135="","",'EDCI Data'!AZ135)</f>
        <v/>
      </c>
      <c r="BC135" s="223" t="str">
        <f>IF('EDCI Data'!BA135="","",'EDCI Data'!BA135)</f>
        <v/>
      </c>
      <c r="BD135" s="223" t="str">
        <f>IF('EDCI Data'!BB135="","",'EDCI Data'!BB135)</f>
        <v/>
      </c>
      <c r="BE135" s="223" t="str">
        <f>IF('EDCI Data'!BC135="","",'EDCI Data'!BC135)</f>
        <v/>
      </c>
      <c r="BF135" s="223" t="str">
        <f>IF('EDCI Data'!BD135="","",'EDCI Data'!BD135)</f>
        <v/>
      </c>
      <c r="BG135" s="223" t="str">
        <f>IF('EDCI Data'!BE135="","",'EDCI Data'!BE135)</f>
        <v/>
      </c>
      <c r="BH135" s="223" t="str">
        <f>IF('EDCI Data'!BF135="","",'EDCI Data'!BF135)</f>
        <v/>
      </c>
      <c r="BI135" s="224" t="str">
        <f>IF('EDCI Data'!BG135="","",'EDCI Data'!BG135)</f>
        <v/>
      </c>
      <c r="BJ135" s="225" t="str">
        <f>IF('EDCI Data'!S135="","",'EDCI Data'!S135)</f>
        <v/>
      </c>
      <c r="BK135" s="225" t="str">
        <f>IF('EDCI Data'!T135="","",'EDCI Data'!T135)</f>
        <v/>
      </c>
      <c r="BL135" s="224" t="str">
        <f>IF('EDCI Data'!BJ135="","",'EDCI Data'!BJ135)</f>
        <v/>
      </c>
      <c r="BM135" s="226" t="str">
        <f>IF('EDCI Data'!BK135="","",'EDCI Data'!BK135)</f>
        <v/>
      </c>
      <c r="BN135" s="226" t="str">
        <f>IF('EDCI Data'!BL135="","",'EDCI Data'!BL135)</f>
        <v/>
      </c>
      <c r="BO135" s="227" t="str">
        <f>IF('EDCI Data'!BM135="","",'EDCI Data'!BM135)</f>
        <v/>
      </c>
      <c r="BP135" s="228" t="str">
        <f>IF('EDCI Data'!BN135="","",'EDCI Data'!BN135)</f>
        <v/>
      </c>
      <c r="BQ135" s="229" t="str">
        <f>IF('EDCI Data'!BO135="","",'EDCI Data'!BO135)</f>
        <v/>
      </c>
      <c r="BR135" s="230" t="str">
        <f t="shared" si="104"/>
        <v/>
      </c>
      <c r="BS135" s="230" t="str">
        <f t="shared" si="105"/>
        <v/>
      </c>
      <c r="BT135" s="230" t="str">
        <f t="shared" si="106"/>
        <v/>
      </c>
      <c r="BU135" s="230" t="str">
        <f t="shared" si="107"/>
        <v/>
      </c>
      <c r="BV135" s="230" t="str">
        <f t="shared" si="108"/>
        <v/>
      </c>
      <c r="BW135" s="230" t="str">
        <f>IF(COUNTIFS($BR$10:$BR$259,$BR135,$E$10:$E$259,$E135)&lt;&gt;COUNTIFS($BR$10:$BR$259,$BR135,$E$10:$E$259,$E135,G$10:G$259,G135),BW$8&amp;" for this company in this year is inconsistent across funds, please update accordingly. "&amp;CHAR(10),IF(G135="","",IF(IFERROR(OR(INT(G135)&lt;&gt;G135,ISTEXT(G135),G135&gt;'Source Data (Hidden)'!$T$3),TRUE),"Invalid year of initial investment - Please ensure that the input is a year (not a date) and is not future dated. "&amp;CHAR(10),"")))</f>
        <v/>
      </c>
      <c r="BX135" s="230"/>
      <c r="BY135" s="230" t="str">
        <f>IF(COUNTIFS($BR$10:$BR$259,$BR135,$E$10:$E$259,$E135)&lt;&gt;COUNTIFS($BR$10:$BR$259,$BR135,$E$10:$E$259,$E135,I$10:I$259,I135),BY$8&amp;" for this company in this year is inconsistent across funds, please update accordingly. "&amp;CHAR(10),IF(I135="","",IF(COUNTIF('Source Data (Hidden)'!$A$3:$B$255,I135)=0,"Invalid country of domicile - Please enter a valid input using the drop-down in the 'Country of domicile' column in the EDCI Data tab. "&amp;CHAR(10),"")))</f>
        <v/>
      </c>
      <c r="BZ135" s="230" t="str">
        <f>IF(COUNTIFS($BR$10:$BR$259,$BR135,$E$10:$E$259,$E135)&lt;&gt;COUNTIFS($BR$10:$BR$259,$BR135,$E$10:$E$259,$E135,J$10:J$259,J135),BZ$8&amp;" for this company in this year is inconsistent across funds, please update accordingly. "&amp;CHAR(10),IF(J135="","",IF(COUNTIF('Source Data (Hidden)'!$A$3:$B$255,J135)=0,"Invalid primary country of operations - Please enter a valid input using the drop-down in the 'Primary country of operations' column in the EDCI Data tab and ensure that you have narrowed this down to 1 primary country of operations. "&amp;CHAR(10),"")))</f>
        <v/>
      </c>
      <c r="CA135" s="230" t="str">
        <f>IF(COUNTIFS($BR$10:$BR$259,$BR135,$E$10:$E$259,$E135)&lt;&gt;COUNTIFS($BR$10:$BR$259,$BR135,$E$10:$E$259,$E135,K$10:K$259,K135),CA$8&amp;" for this company in this year is inconsistent across funds, please update accordingly. "&amp;CHAR(10),IF(K135="","",IF(COUNTIF('Source Data (Hidden)'!$C$3:$C$4,K135)&lt;&gt;1,"Invalid company structure - Please classify the portfolio company as either 'Private' or 'Public'. "&amp;CHAR(10),"")))</f>
        <v/>
      </c>
      <c r="CB135" s="230" t="str">
        <f>IF(COUNTIFS($BR$10:$BR$259,$BR135,$E$10:$E$259,$E135)&lt;&gt;COUNTIFS($BR$10:$BR$259,$BR135,$E$10:$E$259,$E135,L$10:L$259,L135),CB$8&amp;" for this company in this year is inconsistent across funds, please update accordingly. "&amp;CHAR(10),IF(L135="","",IF(COUNTIF('Source Data (Hidden)'!$D$3:$D$5,L135)&lt;&gt;1,"Invalid growth stage of company - Please describe the growth stage of the company as either 'Venture', 'Growth' or 'Buyout'. " &amp; CHAR(10),"")))</f>
        <v/>
      </c>
      <c r="CC135" s="230" t="str">
        <f t="shared" si="109"/>
        <v/>
      </c>
      <c r="CD135" s="283" t="str">
        <f t="shared" si="110"/>
        <v/>
      </c>
      <c r="CE135" s="230" t="str">
        <f>IF(COUNTIFS($BR$10:$BR$259,$BR135,$E$10:$E$259,$E135)&lt;&gt;COUNTIFS($BR$10:$BR$259,$BR135,$E$10:$E$259,$E135,O$10:O$259,O135),CE$8&amp;" for this company in this year is inconsistent across funds, please update accordingly. "&amp;CHAR(10),IF(O135="","",IF(COUNTIF('Source Data (Hidden)'!$G$3:$G$13,O135)&lt;&gt;1,"Invalid sector of operations SICS name - Please ensure that you have selected a valid sector of operations using the drop-down list available in the corresponding column in the EDCI Data tab. " &amp; CHAR(10),"")))</f>
        <v/>
      </c>
      <c r="CF135" s="230" t="str">
        <f t="shared" ca="1" si="111"/>
        <v/>
      </c>
      <c r="CG135" s="230" t="str">
        <f t="shared" ca="1" si="112"/>
        <v/>
      </c>
      <c r="CH135" s="230" t="str">
        <f>IF(COUNTIFS($BR$10:$BR$259,$BR135,$E$10:$E$259,$E135)&lt;&gt;COUNTIFS($BR$10:$BR$259,$BR135,$E$10:$E$259,$E135,R$10:R$259,R135),CH$8&amp;" for this company in this year is inconsistent across funds, please update accordingly. "&amp;CHAR(10),IF(R135="","",IF(COUNTIF('Source Data (Hidden)'!$F$3:$F$183,R135)&lt;&gt;1,"Invalid currency input - Please ensure that the currency entered is a monetary unit described using three letter code (ISO 4217 code). " &amp; CHAR(10),"")))</f>
        <v/>
      </c>
      <c r="CI135" s="230" t="str">
        <f t="shared" si="113"/>
        <v/>
      </c>
      <c r="CJ135" s="230" t="str">
        <f t="shared" si="114"/>
        <v/>
      </c>
      <c r="CK135" s="230" t="str">
        <f t="shared" si="115"/>
        <v/>
      </c>
      <c r="CL135" s="230" t="str">
        <f t="shared" si="116"/>
        <v/>
      </c>
      <c r="CM135" s="230" t="str">
        <f>IF(COUNTIFS($BR$10:$BR$259,$BR135,$E$10:$E$259,$E135)&lt;&gt;COUNTIFS($BR$10:$BR$259,$BR135,$E$10:$E$259,$E135,W$10:W$259,W135),CM$8&amp;" for this company in this year is inconsistent across funds, please update accordingly. "&amp;CHAR(10),IF(W135="","",IF(COUNTIF('Source Data (Hidden)'!$L$3:$L$6,W135)&lt;&gt;1,"Invalid input for Scope 1 Methodology - Please choose one of the options from the drop-down list in the corresponding column in the EDCI Data tab. " &amp; CHAR(10),"")))</f>
        <v/>
      </c>
      <c r="CN135" s="230" t="str">
        <f t="shared" si="117"/>
        <v/>
      </c>
      <c r="CO135" s="230" t="str">
        <f>IF(COUNTIFS($BR$10:$BR$259,$BR135,$E$10:$E$259,$E135)&lt;&gt;COUNTIFS($BR$10:$BR$259,$BR135,$E$10:$E$259,$E135,Y$10:Y$259,Y135),CO$8&amp;" for this company in this year is inconsistent across funds, please update accordingly. "&amp;CHAR(10),IF(Y135="","",IF(COUNTIF('Source Data (Hidden)'!$M$3:$M$5,Y135)&lt;&gt;1,"Invalid input for Scope 2 Methodology - Please choose one of the options from the drop-down list in the corresponding column in the EDCI Data tab. " &amp; CHAR(10),"")))</f>
        <v/>
      </c>
      <c r="CP135" s="230" t="str">
        <f t="shared" si="118"/>
        <v/>
      </c>
      <c r="CQ135" s="230" t="str">
        <f>IF(COUNTIFS($BR$10:$BR$259,$BR135,$E$10:$E$259,$E135)&lt;&gt;COUNTIFS($BR$10:$BR$259,$BR135,$E$10:$E$259,$E135,AA$10:AA$259,AA135),CQ$8&amp;" for this company in this year is inconsistent across funds, please update accordingly. "&amp;CHAR(10),IF(AA135="","",IF(COUNTIF('Source Data (Hidden)'!$N$3:$N$6,AA135)&lt;&gt;1,"Invalid input for Scope 3 Methodology - Please choose one of the options from the drop-down list in the corresponding column in the EDCI Data tab. " &amp; CHAR(10),"")))</f>
        <v/>
      </c>
      <c r="CR135" s="230" t="str">
        <f t="shared" si="119"/>
        <v/>
      </c>
      <c r="CS135" s="230" t="str">
        <f t="shared" si="120"/>
        <v/>
      </c>
      <c r="CT135" s="230" t="str">
        <f t="shared" si="121"/>
        <v/>
      </c>
      <c r="CU135" s="230" t="str">
        <f t="shared" si="122"/>
        <v/>
      </c>
      <c r="CV135" s="230" t="str">
        <f t="shared" si="123"/>
        <v/>
      </c>
      <c r="CW135" s="230" t="str">
        <f t="shared" si="124"/>
        <v/>
      </c>
      <c r="CX135" s="230" t="str">
        <f t="shared" si="125"/>
        <v/>
      </c>
      <c r="CY135" s="230" t="str">
        <f t="shared" si="126"/>
        <v/>
      </c>
      <c r="CZ135" s="230" t="str">
        <f t="shared" si="127"/>
        <v/>
      </c>
      <c r="DA135" s="230" t="str">
        <f t="shared" si="128"/>
        <v/>
      </c>
      <c r="DB135" s="230" t="str">
        <f t="shared" si="129"/>
        <v/>
      </c>
      <c r="DC135" s="230" t="str">
        <f t="shared" si="130"/>
        <v/>
      </c>
      <c r="DD135" s="230" t="str">
        <f t="shared" si="131"/>
        <v/>
      </c>
      <c r="DE135" s="230" t="str">
        <f t="shared" si="132"/>
        <v/>
      </c>
      <c r="DF135" s="230" t="str">
        <f t="shared" si="133"/>
        <v/>
      </c>
      <c r="DG135" s="230" t="str">
        <f t="shared" si="134"/>
        <v/>
      </c>
      <c r="DH135" s="283" t="str">
        <f t="shared" si="135"/>
        <v/>
      </c>
      <c r="DI135" s="230" t="str">
        <f t="shared" si="136"/>
        <v/>
      </c>
      <c r="DJ135" s="230" t="str">
        <f>IF(COUNTIFS($BR$10:$BR$259,$BR135,$E$10:$E$259,$E135)&lt;&gt;COUNTIFS($BR$10:$BR$259,$BR135,$E$10:$E$259,$E135,AT$10:AT$259,AT135),DJ$8&amp;" for this company in this year is inconsistent across funds, please update accordingly. "&amp;CHAR(10),IF(AT135="","",IF(COUNTIF('Source Data (Hidden)'!$O$3:$O$5,AT135)&lt;&gt;1,"Invalid input for 'Does this Portco have a decarbonization strategy/plan in place' - Please ensure that you have selected a valid response using the drop-down list available in the corresponding column in the EDCI Data tab. " &amp; CHAR(10),"")))</f>
        <v/>
      </c>
      <c r="DK135" s="230" t="str">
        <f>IF(COUNTIFS($BR$10:$BR$259,$BR135,$E$10:$E$259,$E135)&lt;&gt;COUNTIFS($BR$10:$BR$259,$BR135,$E$10:$E$259,$E135,AU$10:AU$259,AU135),DK$8&amp;" for this company in this year is inconsistent across funds, please update accordingly. "&amp;CHAR(10),IF(AU135="","",IF(COUNTIF('Source Data (Hidden)'!$P$3:$P$5,AU135)&lt;&gt;1,"Invalid input for 'Does the Portfolio Company have a short-term GHG emission reduction target' - Please ensure you have selected a valid response using the drop-down list available in the corresponding column in the EDCI Data tab. " &amp; CHAR(10),"")))</f>
        <v/>
      </c>
      <c r="DL135" s="230" t="str">
        <f>IF(COUNTIFS($BR$10:$BR$259,$BR135,$E$10:$E$259,$E135)&lt;&gt;COUNTIFS($BR$10:$BR$259,$BR135,$E$10:$E$259,$E135,AV$10:AV$259,AV135),DL$8&amp;" for this company in this year is inconsistent across funds, please update accordingly. "&amp;CHAR(10),IF(AV135="","",IF(COUNTIF('Source Data (Hidden)'!$Q$3:$Q$6,AV135)&lt;&gt;1,"Invalid input for 'Does the Portfolio Company have a long-term net zero goal' - Please ensure that you have selected a valid response using the drop-down list available in the corresponding column in the EDCI Data tab. " &amp; CHAR(10),"")))</f>
        <v/>
      </c>
      <c r="DM135" s="230" t="str">
        <f t="shared" si="137"/>
        <v/>
      </c>
      <c r="DN135" s="230" t="str">
        <f t="shared" si="138"/>
        <v/>
      </c>
      <c r="DO135" s="230" t="str">
        <f t="shared" si="139"/>
        <v/>
      </c>
      <c r="DP135" s="230"/>
      <c r="DQ135" s="230" t="str">
        <f t="shared" si="140"/>
        <v/>
      </c>
      <c r="DR135" s="230" t="str">
        <f t="shared" si="141"/>
        <v/>
      </c>
      <c r="DS135" s="230" t="str">
        <f t="shared" si="142"/>
        <v/>
      </c>
      <c r="DT135" s="230" t="str">
        <f t="shared" si="143"/>
        <v/>
      </c>
      <c r="DU135" s="230" t="str">
        <f t="shared" si="144"/>
        <v/>
      </c>
      <c r="DV135" s="230" t="str">
        <f t="shared" si="145"/>
        <v/>
      </c>
      <c r="DW135" s="230" t="str">
        <f t="shared" si="146"/>
        <v/>
      </c>
      <c r="DX135" s="230" t="str">
        <f t="shared" si="147"/>
        <v/>
      </c>
      <c r="DY135" s="230" t="str">
        <f t="shared" si="148"/>
        <v/>
      </c>
      <c r="DZ135" s="230" t="str">
        <f t="shared" si="149"/>
        <v/>
      </c>
      <c r="EA135" s="230" t="str">
        <f t="shared" si="150"/>
        <v/>
      </c>
      <c r="EB135" s="230" t="str">
        <f t="shared" si="151"/>
        <v/>
      </c>
      <c r="EC135" s="284" t="str">
        <f t="shared" si="152"/>
        <v/>
      </c>
      <c r="ED135" s="284" t="str">
        <f t="shared" si="153"/>
        <v/>
      </c>
      <c r="EE135" s="230" t="str">
        <f t="shared" si="154"/>
        <v/>
      </c>
      <c r="EF135" s="230" t="str">
        <f>IF(COUNTIFS($BR$10:$BR$259,$BR135,$E$10:$E$259,$E135)&lt;&gt;COUNTIFS($BR$10:$BR$259,$BR135,$E$10:$E$259,$E135,BP$10:BP$259,BP135),EF$8&amp;" for this company in this year is inconsistent across funds, please update accordingly. "&amp;CHAR(10),IF(AND(BP135="",BQ135=""),"",IF(OR(AND(BQ135&lt;&gt;"",BP135&lt;&gt;"",BP135&lt;&gt;"Y"),AND(BQ135&lt;&gt;"",BP135=""),COUNTIF('Source Data (Hidden)'!$S$3:$S$4,BP135)&lt;&gt;1),"Invalid input for 'Do you conduct an employee survey' - Please ensure the input is either Y or N or leave blank if data is not available. If you have reported a % response rate to employee survey then the input for this metric should be Y. " &amp; CHAR(10),"")))</f>
        <v/>
      </c>
      <c r="EG135" s="230" t="str">
        <f t="shared" si="155"/>
        <v/>
      </c>
    </row>
    <row r="136" spans="1:137" s="154" customFormat="1" ht="60" customHeight="1" x14ac:dyDescent="0.35">
      <c r="A136" s="153"/>
      <c r="B136" s="212" t="str">
        <f t="shared" ca="1" si="102"/>
        <v/>
      </c>
      <c r="C136" s="213" t="str">
        <f>IF('EDCI Data'!B136="","",'EDCI Data'!B136)</f>
        <v/>
      </c>
      <c r="D136" s="214" t="str">
        <f>IF('EDCI Data'!C136="","",'EDCI Data'!C136)</f>
        <v/>
      </c>
      <c r="E136" s="215" t="str">
        <f>IF('EDCI Data'!D136="","",'EDCI Data'!D136)</f>
        <v/>
      </c>
      <c r="F136" s="216" t="str">
        <f>IF('EDCI Data'!E136="","",'EDCI Data'!E136)</f>
        <v/>
      </c>
      <c r="G136" s="213" t="str">
        <f>IF('EDCI Data'!F136="","",'EDCI Data'!F136)</f>
        <v/>
      </c>
      <c r="H136" s="213" t="str">
        <f>IF('EDCI Data'!G136="","",'EDCI Data'!G136)</f>
        <v/>
      </c>
      <c r="I136" s="213" t="str">
        <f>IF('EDCI Data'!H136="","",'EDCI Data'!H136)</f>
        <v/>
      </c>
      <c r="J136" s="213" t="str">
        <f>IF('EDCI Data'!I136="","",'EDCI Data'!I136)</f>
        <v/>
      </c>
      <c r="K136" s="213" t="str">
        <f>IF('EDCI Data'!J136="","",'EDCI Data'!J136)</f>
        <v/>
      </c>
      <c r="L136" s="213" t="str">
        <f>IF('EDCI Data'!K136="","",'EDCI Data'!K136)</f>
        <v/>
      </c>
      <c r="M136" s="217" t="str">
        <f>IF('EDCI Data'!L136="","",'EDCI Data'!L136)</f>
        <v/>
      </c>
      <c r="N136" s="217" t="str">
        <f>IF('EDCI Data'!M136="","",'EDCI Data'!M136)</f>
        <v/>
      </c>
      <c r="O136" s="213" t="str">
        <f>IF('EDCI Data'!N136="","",'EDCI Data'!N136)</f>
        <v/>
      </c>
      <c r="P136" s="213" t="str">
        <f>IF('EDCI Data'!O136="","",'EDCI Data'!O136)</f>
        <v/>
      </c>
      <c r="Q136" s="213" t="str">
        <f>IF('EDCI Data'!P136="","",'EDCI Data'!P136)</f>
        <v/>
      </c>
      <c r="R136" s="213" t="str">
        <f>IF('EDCI Data'!Q136="","",'EDCI Data'!Q136)</f>
        <v/>
      </c>
      <c r="S136" s="218" t="str">
        <f>IF('EDCI Data'!R136="","",'EDCI Data'!R136)</f>
        <v/>
      </c>
      <c r="T136" s="219" t="str">
        <f>IF('EDCI Data'!S136="","",'EDCI Data'!S136)</f>
        <v/>
      </c>
      <c r="U136" s="219" t="str">
        <f>IF('EDCI Data'!T136="","",'EDCI Data'!T136)</f>
        <v/>
      </c>
      <c r="V136" s="220" t="str">
        <f>IF('EDCI Data'!U136="","",'EDCI Data'!U136)</f>
        <v/>
      </c>
      <c r="W136" s="213" t="str">
        <f>IF('EDCI Data'!V136="","",'EDCI Data'!V136)</f>
        <v/>
      </c>
      <c r="X136" s="220" t="str">
        <f>IF('EDCI Data'!W136="","",'EDCI Data'!W136)</f>
        <v/>
      </c>
      <c r="Y136" s="213" t="str">
        <f>IF('EDCI Data'!X136="","",'EDCI Data'!X136)</f>
        <v/>
      </c>
      <c r="Z136" s="220" t="str">
        <f>IF('EDCI Data'!Y136="","",'EDCI Data'!Y136)</f>
        <v/>
      </c>
      <c r="AA136" s="213" t="str">
        <f>IF('EDCI Data'!Z136="","",'EDCI Data'!Z136)</f>
        <v/>
      </c>
      <c r="AB136" s="213" t="str">
        <f>IF('EDCI Data'!AA136="","",'EDCI Data'!AA136)</f>
        <v/>
      </c>
      <c r="AC136" s="213" t="str">
        <f>IF('EDCI Data'!AB136="","",'EDCI Data'!AB136)</f>
        <v/>
      </c>
      <c r="AD136" s="213" t="str">
        <f>IF('EDCI Data'!AC136="","",'EDCI Data'!AC136)</f>
        <v/>
      </c>
      <c r="AE136" s="213" t="str">
        <f>IF('EDCI Data'!AD136="","",'EDCI Data'!AD136)</f>
        <v/>
      </c>
      <c r="AF136" s="213" t="str">
        <f>IF('EDCI Data'!AE136="","",'EDCI Data'!AE136)</f>
        <v/>
      </c>
      <c r="AG136" s="213" t="str">
        <f>IF('EDCI Data'!AF136="","",'EDCI Data'!AF136)</f>
        <v/>
      </c>
      <c r="AH136" s="213" t="str">
        <f>IF('EDCI Data'!AG136="","",'EDCI Data'!AG136)</f>
        <v/>
      </c>
      <c r="AI136" s="213" t="str">
        <f>IF('EDCI Data'!AH136="","",'EDCI Data'!AH136)</f>
        <v/>
      </c>
      <c r="AJ136" s="213" t="str">
        <f>IF('EDCI Data'!AI136="","",'EDCI Data'!AI136)</f>
        <v/>
      </c>
      <c r="AK136" s="213" t="str">
        <f>IF('EDCI Data'!AJ136="","",'EDCI Data'!AJ136)</f>
        <v/>
      </c>
      <c r="AL136" s="213" t="str">
        <f>IF('EDCI Data'!AK136="","",'EDCI Data'!AK136)</f>
        <v/>
      </c>
      <c r="AM136" s="213" t="str">
        <f>IF('EDCI Data'!AL136="","",'EDCI Data'!AL136)</f>
        <v/>
      </c>
      <c r="AN136" s="213" t="str">
        <f>IF('EDCI Data'!AM136="","",'EDCI Data'!AM136)</f>
        <v/>
      </c>
      <c r="AO136" s="213" t="str">
        <f>IF('EDCI Data'!AN136="","",'EDCI Data'!AN136)</f>
        <v/>
      </c>
      <c r="AP136" s="213" t="str">
        <f>IF('EDCI Data'!AO136="","",'EDCI Data'!AO136)</f>
        <v/>
      </c>
      <c r="AQ136" s="213" t="str">
        <f>IF('EDCI Data'!AP136="","",'EDCI Data'!AP136)</f>
        <v/>
      </c>
      <c r="AR136" s="213" t="str">
        <f>IF('EDCI Data'!AQ136="","",'EDCI Data'!AQ136)</f>
        <v/>
      </c>
      <c r="AS136" s="213" t="str">
        <f>IF('EDCI Data'!AR136="","",'EDCI Data'!AR136)</f>
        <v/>
      </c>
      <c r="AT136" s="213" t="str">
        <f>IF('EDCI Data'!AS136="","",'EDCI Data'!AS136)</f>
        <v/>
      </c>
      <c r="AU136" s="213" t="str">
        <f>IF('EDCI Data'!AT136="","",'EDCI Data'!AT136)</f>
        <v/>
      </c>
      <c r="AV136" s="213" t="str">
        <f>IF('EDCI Data'!AU136="","",'EDCI Data'!AU136)</f>
        <v/>
      </c>
      <c r="AW136" s="213" t="str">
        <f>IF('EDCI Data'!AV136="","",'EDCI Data'!AV136)</f>
        <v/>
      </c>
      <c r="AX136" s="221" t="str">
        <f>IF('EDCI Data'!AW136="","",'EDCI Data'!AW136)</f>
        <v/>
      </c>
      <c r="AY136" s="221" t="str">
        <f>IF('EDCI Data'!AX136="","",'EDCI Data'!AX136)</f>
        <v/>
      </c>
      <c r="AZ136" s="222" t="str">
        <f t="shared" si="103"/>
        <v/>
      </c>
      <c r="BA136" s="223" t="str">
        <f>IF('EDCI Data'!AY136="","",'EDCI Data'!AY136)</f>
        <v/>
      </c>
      <c r="BB136" s="223" t="str">
        <f>IF('EDCI Data'!AZ136="","",'EDCI Data'!AZ136)</f>
        <v/>
      </c>
      <c r="BC136" s="223" t="str">
        <f>IF('EDCI Data'!BA136="","",'EDCI Data'!BA136)</f>
        <v/>
      </c>
      <c r="BD136" s="223" t="str">
        <f>IF('EDCI Data'!BB136="","",'EDCI Data'!BB136)</f>
        <v/>
      </c>
      <c r="BE136" s="223" t="str">
        <f>IF('EDCI Data'!BC136="","",'EDCI Data'!BC136)</f>
        <v/>
      </c>
      <c r="BF136" s="223" t="str">
        <f>IF('EDCI Data'!BD136="","",'EDCI Data'!BD136)</f>
        <v/>
      </c>
      <c r="BG136" s="223" t="str">
        <f>IF('EDCI Data'!BE136="","",'EDCI Data'!BE136)</f>
        <v/>
      </c>
      <c r="BH136" s="223" t="str">
        <f>IF('EDCI Data'!BF136="","",'EDCI Data'!BF136)</f>
        <v/>
      </c>
      <c r="BI136" s="224" t="str">
        <f>IF('EDCI Data'!BG136="","",'EDCI Data'!BG136)</f>
        <v/>
      </c>
      <c r="BJ136" s="225" t="str">
        <f>IF('EDCI Data'!S136="","",'EDCI Data'!S136)</f>
        <v/>
      </c>
      <c r="BK136" s="225" t="str">
        <f>IF('EDCI Data'!T136="","",'EDCI Data'!T136)</f>
        <v/>
      </c>
      <c r="BL136" s="224" t="str">
        <f>IF('EDCI Data'!BJ136="","",'EDCI Data'!BJ136)</f>
        <v/>
      </c>
      <c r="BM136" s="226" t="str">
        <f>IF('EDCI Data'!BK136="","",'EDCI Data'!BK136)</f>
        <v/>
      </c>
      <c r="BN136" s="226" t="str">
        <f>IF('EDCI Data'!BL136="","",'EDCI Data'!BL136)</f>
        <v/>
      </c>
      <c r="BO136" s="227" t="str">
        <f>IF('EDCI Data'!BM136="","",'EDCI Data'!BM136)</f>
        <v/>
      </c>
      <c r="BP136" s="228" t="str">
        <f>IF('EDCI Data'!BN136="","",'EDCI Data'!BN136)</f>
        <v/>
      </c>
      <c r="BQ136" s="229" t="str">
        <f>IF('EDCI Data'!BO136="","",'EDCI Data'!BO136)</f>
        <v/>
      </c>
      <c r="BR136" s="230" t="str">
        <f t="shared" si="104"/>
        <v/>
      </c>
      <c r="BS136" s="230" t="str">
        <f t="shared" si="105"/>
        <v/>
      </c>
      <c r="BT136" s="230" t="str">
        <f t="shared" si="106"/>
        <v/>
      </c>
      <c r="BU136" s="230" t="str">
        <f t="shared" si="107"/>
        <v/>
      </c>
      <c r="BV136" s="230" t="str">
        <f t="shared" si="108"/>
        <v/>
      </c>
      <c r="BW136" s="230" t="str">
        <f>IF(COUNTIFS($BR$10:$BR$259,$BR136,$E$10:$E$259,$E136)&lt;&gt;COUNTIFS($BR$10:$BR$259,$BR136,$E$10:$E$259,$E136,G$10:G$259,G136),BW$8&amp;" for this company in this year is inconsistent across funds, please update accordingly. "&amp;CHAR(10),IF(G136="","",IF(IFERROR(OR(INT(G136)&lt;&gt;G136,ISTEXT(G136),G136&gt;'Source Data (Hidden)'!$T$3),TRUE),"Invalid year of initial investment - Please ensure that the input is a year (not a date) and is not future dated. "&amp;CHAR(10),"")))</f>
        <v/>
      </c>
      <c r="BX136" s="230"/>
      <c r="BY136" s="230" t="str">
        <f>IF(COUNTIFS($BR$10:$BR$259,$BR136,$E$10:$E$259,$E136)&lt;&gt;COUNTIFS($BR$10:$BR$259,$BR136,$E$10:$E$259,$E136,I$10:I$259,I136),BY$8&amp;" for this company in this year is inconsistent across funds, please update accordingly. "&amp;CHAR(10),IF(I136="","",IF(COUNTIF('Source Data (Hidden)'!$A$3:$B$255,I136)=0,"Invalid country of domicile - Please enter a valid input using the drop-down in the 'Country of domicile' column in the EDCI Data tab. "&amp;CHAR(10),"")))</f>
        <v/>
      </c>
      <c r="BZ136" s="230" t="str">
        <f>IF(COUNTIFS($BR$10:$BR$259,$BR136,$E$10:$E$259,$E136)&lt;&gt;COUNTIFS($BR$10:$BR$259,$BR136,$E$10:$E$259,$E136,J$10:J$259,J136),BZ$8&amp;" for this company in this year is inconsistent across funds, please update accordingly. "&amp;CHAR(10),IF(J136="","",IF(COUNTIF('Source Data (Hidden)'!$A$3:$B$255,J136)=0,"Invalid primary country of operations - Please enter a valid input using the drop-down in the 'Primary country of operations' column in the EDCI Data tab and ensure that you have narrowed this down to 1 primary country of operations. "&amp;CHAR(10),"")))</f>
        <v/>
      </c>
      <c r="CA136" s="230" t="str">
        <f>IF(COUNTIFS($BR$10:$BR$259,$BR136,$E$10:$E$259,$E136)&lt;&gt;COUNTIFS($BR$10:$BR$259,$BR136,$E$10:$E$259,$E136,K$10:K$259,K136),CA$8&amp;" for this company in this year is inconsistent across funds, please update accordingly. "&amp;CHAR(10),IF(K136="","",IF(COUNTIF('Source Data (Hidden)'!$C$3:$C$4,K136)&lt;&gt;1,"Invalid company structure - Please classify the portfolio company as either 'Private' or 'Public'. "&amp;CHAR(10),"")))</f>
        <v/>
      </c>
      <c r="CB136" s="230" t="str">
        <f>IF(COUNTIFS($BR$10:$BR$259,$BR136,$E$10:$E$259,$E136)&lt;&gt;COUNTIFS($BR$10:$BR$259,$BR136,$E$10:$E$259,$E136,L$10:L$259,L136),CB$8&amp;" for this company in this year is inconsistent across funds, please update accordingly. "&amp;CHAR(10),IF(L136="","",IF(COUNTIF('Source Data (Hidden)'!$D$3:$D$5,L136)&lt;&gt;1,"Invalid growth stage of company - Please describe the growth stage of the company as either 'Venture', 'Growth' or 'Buyout'. " &amp; CHAR(10),"")))</f>
        <v/>
      </c>
      <c r="CC136" s="230" t="str">
        <f t="shared" si="109"/>
        <v/>
      </c>
      <c r="CD136" s="283" t="str">
        <f t="shared" si="110"/>
        <v/>
      </c>
      <c r="CE136" s="230" t="str">
        <f>IF(COUNTIFS($BR$10:$BR$259,$BR136,$E$10:$E$259,$E136)&lt;&gt;COUNTIFS($BR$10:$BR$259,$BR136,$E$10:$E$259,$E136,O$10:O$259,O136),CE$8&amp;" for this company in this year is inconsistent across funds, please update accordingly. "&amp;CHAR(10),IF(O136="","",IF(COUNTIF('Source Data (Hidden)'!$G$3:$G$13,O136)&lt;&gt;1,"Invalid sector of operations SICS name - Please ensure that you have selected a valid sector of operations using the drop-down list available in the corresponding column in the EDCI Data tab. " &amp; CHAR(10),"")))</f>
        <v/>
      </c>
      <c r="CF136" s="230" t="str">
        <f t="shared" ca="1" si="111"/>
        <v/>
      </c>
      <c r="CG136" s="230" t="str">
        <f t="shared" ca="1" si="112"/>
        <v/>
      </c>
      <c r="CH136" s="230" t="str">
        <f>IF(COUNTIFS($BR$10:$BR$259,$BR136,$E$10:$E$259,$E136)&lt;&gt;COUNTIFS($BR$10:$BR$259,$BR136,$E$10:$E$259,$E136,R$10:R$259,R136),CH$8&amp;" for this company in this year is inconsistent across funds, please update accordingly. "&amp;CHAR(10),IF(R136="","",IF(COUNTIF('Source Data (Hidden)'!$F$3:$F$183,R136)&lt;&gt;1,"Invalid currency input - Please ensure that the currency entered is a monetary unit described using three letter code (ISO 4217 code). " &amp; CHAR(10),"")))</f>
        <v/>
      </c>
      <c r="CI136" s="230" t="str">
        <f t="shared" si="113"/>
        <v/>
      </c>
      <c r="CJ136" s="230" t="str">
        <f t="shared" si="114"/>
        <v/>
      </c>
      <c r="CK136" s="230" t="str">
        <f t="shared" si="115"/>
        <v/>
      </c>
      <c r="CL136" s="230" t="str">
        <f t="shared" si="116"/>
        <v/>
      </c>
      <c r="CM136" s="230" t="str">
        <f>IF(COUNTIFS($BR$10:$BR$259,$BR136,$E$10:$E$259,$E136)&lt;&gt;COUNTIFS($BR$10:$BR$259,$BR136,$E$10:$E$259,$E136,W$10:W$259,W136),CM$8&amp;" for this company in this year is inconsistent across funds, please update accordingly. "&amp;CHAR(10),IF(W136="","",IF(COUNTIF('Source Data (Hidden)'!$L$3:$L$6,W136)&lt;&gt;1,"Invalid input for Scope 1 Methodology - Please choose one of the options from the drop-down list in the corresponding column in the EDCI Data tab. " &amp; CHAR(10),"")))</f>
        <v/>
      </c>
      <c r="CN136" s="230" t="str">
        <f t="shared" si="117"/>
        <v/>
      </c>
      <c r="CO136" s="230" t="str">
        <f>IF(COUNTIFS($BR$10:$BR$259,$BR136,$E$10:$E$259,$E136)&lt;&gt;COUNTIFS($BR$10:$BR$259,$BR136,$E$10:$E$259,$E136,Y$10:Y$259,Y136),CO$8&amp;" for this company in this year is inconsistent across funds, please update accordingly. "&amp;CHAR(10),IF(Y136="","",IF(COUNTIF('Source Data (Hidden)'!$M$3:$M$5,Y136)&lt;&gt;1,"Invalid input for Scope 2 Methodology - Please choose one of the options from the drop-down list in the corresponding column in the EDCI Data tab. " &amp; CHAR(10),"")))</f>
        <v/>
      </c>
      <c r="CP136" s="230" t="str">
        <f t="shared" si="118"/>
        <v/>
      </c>
      <c r="CQ136" s="230" t="str">
        <f>IF(COUNTIFS($BR$10:$BR$259,$BR136,$E$10:$E$259,$E136)&lt;&gt;COUNTIFS($BR$10:$BR$259,$BR136,$E$10:$E$259,$E136,AA$10:AA$259,AA136),CQ$8&amp;" for this company in this year is inconsistent across funds, please update accordingly. "&amp;CHAR(10),IF(AA136="","",IF(COUNTIF('Source Data (Hidden)'!$N$3:$N$6,AA136)&lt;&gt;1,"Invalid input for Scope 3 Methodology - Please choose one of the options from the drop-down list in the corresponding column in the EDCI Data tab. " &amp; CHAR(10),"")))</f>
        <v/>
      </c>
      <c r="CR136" s="230" t="str">
        <f t="shared" si="119"/>
        <v/>
      </c>
      <c r="CS136" s="230" t="str">
        <f t="shared" si="120"/>
        <v/>
      </c>
      <c r="CT136" s="230" t="str">
        <f t="shared" si="121"/>
        <v/>
      </c>
      <c r="CU136" s="230" t="str">
        <f t="shared" si="122"/>
        <v/>
      </c>
      <c r="CV136" s="230" t="str">
        <f t="shared" si="123"/>
        <v/>
      </c>
      <c r="CW136" s="230" t="str">
        <f t="shared" si="124"/>
        <v/>
      </c>
      <c r="CX136" s="230" t="str">
        <f t="shared" si="125"/>
        <v/>
      </c>
      <c r="CY136" s="230" t="str">
        <f t="shared" si="126"/>
        <v/>
      </c>
      <c r="CZ136" s="230" t="str">
        <f t="shared" si="127"/>
        <v/>
      </c>
      <c r="DA136" s="230" t="str">
        <f t="shared" si="128"/>
        <v/>
      </c>
      <c r="DB136" s="230" t="str">
        <f t="shared" si="129"/>
        <v/>
      </c>
      <c r="DC136" s="230" t="str">
        <f t="shared" si="130"/>
        <v/>
      </c>
      <c r="DD136" s="230" t="str">
        <f t="shared" si="131"/>
        <v/>
      </c>
      <c r="DE136" s="230" t="str">
        <f t="shared" si="132"/>
        <v/>
      </c>
      <c r="DF136" s="230" t="str">
        <f t="shared" si="133"/>
        <v/>
      </c>
      <c r="DG136" s="230" t="str">
        <f t="shared" si="134"/>
        <v/>
      </c>
      <c r="DH136" s="283" t="str">
        <f t="shared" si="135"/>
        <v/>
      </c>
      <c r="DI136" s="230" t="str">
        <f t="shared" si="136"/>
        <v/>
      </c>
      <c r="DJ136" s="230" t="str">
        <f>IF(COUNTIFS($BR$10:$BR$259,$BR136,$E$10:$E$259,$E136)&lt;&gt;COUNTIFS($BR$10:$BR$259,$BR136,$E$10:$E$259,$E136,AT$10:AT$259,AT136),DJ$8&amp;" for this company in this year is inconsistent across funds, please update accordingly. "&amp;CHAR(10),IF(AT136="","",IF(COUNTIF('Source Data (Hidden)'!$O$3:$O$5,AT136)&lt;&gt;1,"Invalid input for 'Does this Portco have a decarbonization strategy/plan in place' - Please ensure that you have selected a valid response using the drop-down list available in the corresponding column in the EDCI Data tab. " &amp; CHAR(10),"")))</f>
        <v/>
      </c>
      <c r="DK136" s="230" t="str">
        <f>IF(COUNTIFS($BR$10:$BR$259,$BR136,$E$10:$E$259,$E136)&lt;&gt;COUNTIFS($BR$10:$BR$259,$BR136,$E$10:$E$259,$E136,AU$10:AU$259,AU136),DK$8&amp;" for this company in this year is inconsistent across funds, please update accordingly. "&amp;CHAR(10),IF(AU136="","",IF(COUNTIF('Source Data (Hidden)'!$P$3:$P$5,AU136)&lt;&gt;1,"Invalid input for 'Does the Portfolio Company have a short-term GHG emission reduction target' - Please ensure you have selected a valid response using the drop-down list available in the corresponding column in the EDCI Data tab. " &amp; CHAR(10),"")))</f>
        <v/>
      </c>
      <c r="DL136" s="230" t="str">
        <f>IF(COUNTIFS($BR$10:$BR$259,$BR136,$E$10:$E$259,$E136)&lt;&gt;COUNTIFS($BR$10:$BR$259,$BR136,$E$10:$E$259,$E136,AV$10:AV$259,AV136),DL$8&amp;" for this company in this year is inconsistent across funds, please update accordingly. "&amp;CHAR(10),IF(AV136="","",IF(COUNTIF('Source Data (Hidden)'!$Q$3:$Q$6,AV136)&lt;&gt;1,"Invalid input for 'Does the Portfolio Company have a long-term net zero goal' - Please ensure that you have selected a valid response using the drop-down list available in the corresponding column in the EDCI Data tab. " &amp; CHAR(10),"")))</f>
        <v/>
      </c>
      <c r="DM136" s="230" t="str">
        <f t="shared" si="137"/>
        <v/>
      </c>
      <c r="DN136" s="230" t="str">
        <f t="shared" si="138"/>
        <v/>
      </c>
      <c r="DO136" s="230" t="str">
        <f t="shared" si="139"/>
        <v/>
      </c>
      <c r="DP136" s="230"/>
      <c r="DQ136" s="230" t="str">
        <f t="shared" si="140"/>
        <v/>
      </c>
      <c r="DR136" s="230" t="str">
        <f t="shared" si="141"/>
        <v/>
      </c>
      <c r="DS136" s="230" t="str">
        <f t="shared" si="142"/>
        <v/>
      </c>
      <c r="DT136" s="230" t="str">
        <f t="shared" si="143"/>
        <v/>
      </c>
      <c r="DU136" s="230" t="str">
        <f t="shared" si="144"/>
        <v/>
      </c>
      <c r="DV136" s="230" t="str">
        <f t="shared" si="145"/>
        <v/>
      </c>
      <c r="DW136" s="230" t="str">
        <f t="shared" si="146"/>
        <v/>
      </c>
      <c r="DX136" s="230" t="str">
        <f t="shared" si="147"/>
        <v/>
      </c>
      <c r="DY136" s="230" t="str">
        <f t="shared" si="148"/>
        <v/>
      </c>
      <c r="DZ136" s="230" t="str">
        <f t="shared" si="149"/>
        <v/>
      </c>
      <c r="EA136" s="230" t="str">
        <f t="shared" si="150"/>
        <v/>
      </c>
      <c r="EB136" s="230" t="str">
        <f t="shared" si="151"/>
        <v/>
      </c>
      <c r="EC136" s="284" t="str">
        <f t="shared" si="152"/>
        <v/>
      </c>
      <c r="ED136" s="284" t="str">
        <f t="shared" si="153"/>
        <v/>
      </c>
      <c r="EE136" s="230" t="str">
        <f t="shared" si="154"/>
        <v/>
      </c>
      <c r="EF136" s="230" t="str">
        <f>IF(COUNTIFS($BR$10:$BR$259,$BR136,$E$10:$E$259,$E136)&lt;&gt;COUNTIFS($BR$10:$BR$259,$BR136,$E$10:$E$259,$E136,BP$10:BP$259,BP136),EF$8&amp;" for this company in this year is inconsistent across funds, please update accordingly. "&amp;CHAR(10),IF(AND(BP136="",BQ136=""),"",IF(OR(AND(BQ136&lt;&gt;"",BP136&lt;&gt;"",BP136&lt;&gt;"Y"),AND(BQ136&lt;&gt;"",BP136=""),COUNTIF('Source Data (Hidden)'!$S$3:$S$4,BP136)&lt;&gt;1),"Invalid input for 'Do you conduct an employee survey' - Please ensure the input is either Y or N or leave blank if data is not available. If you have reported a % response rate to employee survey then the input for this metric should be Y. " &amp; CHAR(10),"")))</f>
        <v/>
      </c>
      <c r="EG136" s="230" t="str">
        <f t="shared" si="155"/>
        <v/>
      </c>
    </row>
    <row r="137" spans="1:137" s="154" customFormat="1" ht="60" customHeight="1" x14ac:dyDescent="0.35">
      <c r="A137" s="153"/>
      <c r="B137" s="212" t="str">
        <f t="shared" ca="1" si="102"/>
        <v/>
      </c>
      <c r="C137" s="213" t="str">
        <f>IF('EDCI Data'!B137="","",'EDCI Data'!B137)</f>
        <v/>
      </c>
      <c r="D137" s="214" t="str">
        <f>IF('EDCI Data'!C137="","",'EDCI Data'!C137)</f>
        <v/>
      </c>
      <c r="E137" s="215" t="str">
        <f>IF('EDCI Data'!D137="","",'EDCI Data'!D137)</f>
        <v/>
      </c>
      <c r="F137" s="216" t="str">
        <f>IF('EDCI Data'!E137="","",'EDCI Data'!E137)</f>
        <v/>
      </c>
      <c r="G137" s="213" t="str">
        <f>IF('EDCI Data'!F137="","",'EDCI Data'!F137)</f>
        <v/>
      </c>
      <c r="H137" s="213" t="str">
        <f>IF('EDCI Data'!G137="","",'EDCI Data'!G137)</f>
        <v/>
      </c>
      <c r="I137" s="213" t="str">
        <f>IF('EDCI Data'!H137="","",'EDCI Data'!H137)</f>
        <v/>
      </c>
      <c r="J137" s="213" t="str">
        <f>IF('EDCI Data'!I137="","",'EDCI Data'!I137)</f>
        <v/>
      </c>
      <c r="K137" s="213" t="str">
        <f>IF('EDCI Data'!J137="","",'EDCI Data'!J137)</f>
        <v/>
      </c>
      <c r="L137" s="213" t="str">
        <f>IF('EDCI Data'!K137="","",'EDCI Data'!K137)</f>
        <v/>
      </c>
      <c r="M137" s="217" t="str">
        <f>IF('EDCI Data'!L137="","",'EDCI Data'!L137)</f>
        <v/>
      </c>
      <c r="N137" s="217" t="str">
        <f>IF('EDCI Data'!M137="","",'EDCI Data'!M137)</f>
        <v/>
      </c>
      <c r="O137" s="213" t="str">
        <f>IF('EDCI Data'!N137="","",'EDCI Data'!N137)</f>
        <v/>
      </c>
      <c r="P137" s="213" t="str">
        <f>IF('EDCI Data'!O137="","",'EDCI Data'!O137)</f>
        <v/>
      </c>
      <c r="Q137" s="213" t="str">
        <f>IF('EDCI Data'!P137="","",'EDCI Data'!P137)</f>
        <v/>
      </c>
      <c r="R137" s="213" t="str">
        <f>IF('EDCI Data'!Q137="","",'EDCI Data'!Q137)</f>
        <v/>
      </c>
      <c r="S137" s="218" t="str">
        <f>IF('EDCI Data'!R137="","",'EDCI Data'!R137)</f>
        <v/>
      </c>
      <c r="T137" s="219" t="str">
        <f>IF('EDCI Data'!S137="","",'EDCI Data'!S137)</f>
        <v/>
      </c>
      <c r="U137" s="219" t="str">
        <f>IF('EDCI Data'!T137="","",'EDCI Data'!T137)</f>
        <v/>
      </c>
      <c r="V137" s="220" t="str">
        <f>IF('EDCI Data'!U137="","",'EDCI Data'!U137)</f>
        <v/>
      </c>
      <c r="W137" s="213" t="str">
        <f>IF('EDCI Data'!V137="","",'EDCI Data'!V137)</f>
        <v/>
      </c>
      <c r="X137" s="220" t="str">
        <f>IF('EDCI Data'!W137="","",'EDCI Data'!W137)</f>
        <v/>
      </c>
      <c r="Y137" s="213" t="str">
        <f>IF('EDCI Data'!X137="","",'EDCI Data'!X137)</f>
        <v/>
      </c>
      <c r="Z137" s="220" t="str">
        <f>IF('EDCI Data'!Y137="","",'EDCI Data'!Y137)</f>
        <v/>
      </c>
      <c r="AA137" s="213" t="str">
        <f>IF('EDCI Data'!Z137="","",'EDCI Data'!Z137)</f>
        <v/>
      </c>
      <c r="AB137" s="213" t="str">
        <f>IF('EDCI Data'!AA137="","",'EDCI Data'!AA137)</f>
        <v/>
      </c>
      <c r="AC137" s="213" t="str">
        <f>IF('EDCI Data'!AB137="","",'EDCI Data'!AB137)</f>
        <v/>
      </c>
      <c r="AD137" s="213" t="str">
        <f>IF('EDCI Data'!AC137="","",'EDCI Data'!AC137)</f>
        <v/>
      </c>
      <c r="AE137" s="213" t="str">
        <f>IF('EDCI Data'!AD137="","",'EDCI Data'!AD137)</f>
        <v/>
      </c>
      <c r="AF137" s="213" t="str">
        <f>IF('EDCI Data'!AE137="","",'EDCI Data'!AE137)</f>
        <v/>
      </c>
      <c r="AG137" s="213" t="str">
        <f>IF('EDCI Data'!AF137="","",'EDCI Data'!AF137)</f>
        <v/>
      </c>
      <c r="AH137" s="213" t="str">
        <f>IF('EDCI Data'!AG137="","",'EDCI Data'!AG137)</f>
        <v/>
      </c>
      <c r="AI137" s="213" t="str">
        <f>IF('EDCI Data'!AH137="","",'EDCI Data'!AH137)</f>
        <v/>
      </c>
      <c r="AJ137" s="213" t="str">
        <f>IF('EDCI Data'!AI137="","",'EDCI Data'!AI137)</f>
        <v/>
      </c>
      <c r="AK137" s="213" t="str">
        <f>IF('EDCI Data'!AJ137="","",'EDCI Data'!AJ137)</f>
        <v/>
      </c>
      <c r="AL137" s="213" t="str">
        <f>IF('EDCI Data'!AK137="","",'EDCI Data'!AK137)</f>
        <v/>
      </c>
      <c r="AM137" s="213" t="str">
        <f>IF('EDCI Data'!AL137="","",'EDCI Data'!AL137)</f>
        <v/>
      </c>
      <c r="AN137" s="213" t="str">
        <f>IF('EDCI Data'!AM137="","",'EDCI Data'!AM137)</f>
        <v/>
      </c>
      <c r="AO137" s="213" t="str">
        <f>IF('EDCI Data'!AN137="","",'EDCI Data'!AN137)</f>
        <v/>
      </c>
      <c r="AP137" s="213" t="str">
        <f>IF('EDCI Data'!AO137="","",'EDCI Data'!AO137)</f>
        <v/>
      </c>
      <c r="AQ137" s="213" t="str">
        <f>IF('EDCI Data'!AP137="","",'EDCI Data'!AP137)</f>
        <v/>
      </c>
      <c r="AR137" s="213" t="str">
        <f>IF('EDCI Data'!AQ137="","",'EDCI Data'!AQ137)</f>
        <v/>
      </c>
      <c r="AS137" s="213" t="str">
        <f>IF('EDCI Data'!AR137="","",'EDCI Data'!AR137)</f>
        <v/>
      </c>
      <c r="AT137" s="213" t="str">
        <f>IF('EDCI Data'!AS137="","",'EDCI Data'!AS137)</f>
        <v/>
      </c>
      <c r="AU137" s="213" t="str">
        <f>IF('EDCI Data'!AT137="","",'EDCI Data'!AT137)</f>
        <v/>
      </c>
      <c r="AV137" s="213" t="str">
        <f>IF('EDCI Data'!AU137="","",'EDCI Data'!AU137)</f>
        <v/>
      </c>
      <c r="AW137" s="213" t="str">
        <f>IF('EDCI Data'!AV137="","",'EDCI Data'!AV137)</f>
        <v/>
      </c>
      <c r="AX137" s="221" t="str">
        <f>IF('EDCI Data'!AW137="","",'EDCI Data'!AW137)</f>
        <v/>
      </c>
      <c r="AY137" s="221" t="str">
        <f>IF('EDCI Data'!AX137="","",'EDCI Data'!AX137)</f>
        <v/>
      </c>
      <c r="AZ137" s="222" t="str">
        <f t="shared" si="103"/>
        <v/>
      </c>
      <c r="BA137" s="223" t="str">
        <f>IF('EDCI Data'!AY137="","",'EDCI Data'!AY137)</f>
        <v/>
      </c>
      <c r="BB137" s="223" t="str">
        <f>IF('EDCI Data'!AZ137="","",'EDCI Data'!AZ137)</f>
        <v/>
      </c>
      <c r="BC137" s="223" t="str">
        <f>IF('EDCI Data'!BA137="","",'EDCI Data'!BA137)</f>
        <v/>
      </c>
      <c r="BD137" s="223" t="str">
        <f>IF('EDCI Data'!BB137="","",'EDCI Data'!BB137)</f>
        <v/>
      </c>
      <c r="BE137" s="223" t="str">
        <f>IF('EDCI Data'!BC137="","",'EDCI Data'!BC137)</f>
        <v/>
      </c>
      <c r="BF137" s="223" t="str">
        <f>IF('EDCI Data'!BD137="","",'EDCI Data'!BD137)</f>
        <v/>
      </c>
      <c r="BG137" s="223" t="str">
        <f>IF('EDCI Data'!BE137="","",'EDCI Data'!BE137)</f>
        <v/>
      </c>
      <c r="BH137" s="223" t="str">
        <f>IF('EDCI Data'!BF137="","",'EDCI Data'!BF137)</f>
        <v/>
      </c>
      <c r="BI137" s="224" t="str">
        <f>IF('EDCI Data'!BG137="","",'EDCI Data'!BG137)</f>
        <v/>
      </c>
      <c r="BJ137" s="225" t="str">
        <f>IF('EDCI Data'!S137="","",'EDCI Data'!S137)</f>
        <v/>
      </c>
      <c r="BK137" s="225" t="str">
        <f>IF('EDCI Data'!T137="","",'EDCI Data'!T137)</f>
        <v/>
      </c>
      <c r="BL137" s="224" t="str">
        <f>IF('EDCI Data'!BJ137="","",'EDCI Data'!BJ137)</f>
        <v/>
      </c>
      <c r="BM137" s="226" t="str">
        <f>IF('EDCI Data'!BK137="","",'EDCI Data'!BK137)</f>
        <v/>
      </c>
      <c r="BN137" s="226" t="str">
        <f>IF('EDCI Data'!BL137="","",'EDCI Data'!BL137)</f>
        <v/>
      </c>
      <c r="BO137" s="227" t="str">
        <f>IF('EDCI Data'!BM137="","",'EDCI Data'!BM137)</f>
        <v/>
      </c>
      <c r="BP137" s="228" t="str">
        <f>IF('EDCI Data'!BN137="","",'EDCI Data'!BN137)</f>
        <v/>
      </c>
      <c r="BQ137" s="229" t="str">
        <f>IF('EDCI Data'!BO137="","",'EDCI Data'!BO137)</f>
        <v/>
      </c>
      <c r="BR137" s="230" t="str">
        <f t="shared" si="104"/>
        <v/>
      </c>
      <c r="BS137" s="230" t="str">
        <f t="shared" si="105"/>
        <v/>
      </c>
      <c r="BT137" s="230" t="str">
        <f t="shared" si="106"/>
        <v/>
      </c>
      <c r="BU137" s="230" t="str">
        <f t="shared" si="107"/>
        <v/>
      </c>
      <c r="BV137" s="230" t="str">
        <f t="shared" si="108"/>
        <v/>
      </c>
      <c r="BW137" s="230" t="str">
        <f>IF(COUNTIFS($BR$10:$BR$259,$BR137,$E$10:$E$259,$E137)&lt;&gt;COUNTIFS($BR$10:$BR$259,$BR137,$E$10:$E$259,$E137,G$10:G$259,G137),BW$8&amp;" for this company in this year is inconsistent across funds, please update accordingly. "&amp;CHAR(10),IF(G137="","",IF(IFERROR(OR(INT(G137)&lt;&gt;G137,ISTEXT(G137),G137&gt;'Source Data (Hidden)'!$T$3),TRUE),"Invalid year of initial investment - Please ensure that the input is a year (not a date) and is not future dated. "&amp;CHAR(10),"")))</f>
        <v/>
      </c>
      <c r="BX137" s="230"/>
      <c r="BY137" s="230" t="str">
        <f>IF(COUNTIFS($BR$10:$BR$259,$BR137,$E$10:$E$259,$E137)&lt;&gt;COUNTIFS($BR$10:$BR$259,$BR137,$E$10:$E$259,$E137,I$10:I$259,I137),BY$8&amp;" for this company in this year is inconsistent across funds, please update accordingly. "&amp;CHAR(10),IF(I137="","",IF(COUNTIF('Source Data (Hidden)'!$A$3:$B$255,I137)=0,"Invalid country of domicile - Please enter a valid input using the drop-down in the 'Country of domicile' column in the EDCI Data tab. "&amp;CHAR(10),"")))</f>
        <v/>
      </c>
      <c r="BZ137" s="230" t="str">
        <f>IF(COUNTIFS($BR$10:$BR$259,$BR137,$E$10:$E$259,$E137)&lt;&gt;COUNTIFS($BR$10:$BR$259,$BR137,$E$10:$E$259,$E137,J$10:J$259,J137),BZ$8&amp;" for this company in this year is inconsistent across funds, please update accordingly. "&amp;CHAR(10),IF(J137="","",IF(COUNTIF('Source Data (Hidden)'!$A$3:$B$255,J137)=0,"Invalid primary country of operations - Please enter a valid input using the drop-down in the 'Primary country of operations' column in the EDCI Data tab and ensure that you have narrowed this down to 1 primary country of operations. "&amp;CHAR(10),"")))</f>
        <v/>
      </c>
      <c r="CA137" s="230" t="str">
        <f>IF(COUNTIFS($BR$10:$BR$259,$BR137,$E$10:$E$259,$E137)&lt;&gt;COUNTIFS($BR$10:$BR$259,$BR137,$E$10:$E$259,$E137,K$10:K$259,K137),CA$8&amp;" for this company in this year is inconsistent across funds, please update accordingly. "&amp;CHAR(10),IF(K137="","",IF(COUNTIF('Source Data (Hidden)'!$C$3:$C$4,K137)&lt;&gt;1,"Invalid company structure - Please classify the portfolio company as either 'Private' or 'Public'. "&amp;CHAR(10),"")))</f>
        <v/>
      </c>
      <c r="CB137" s="230" t="str">
        <f>IF(COUNTIFS($BR$10:$BR$259,$BR137,$E$10:$E$259,$E137)&lt;&gt;COUNTIFS($BR$10:$BR$259,$BR137,$E$10:$E$259,$E137,L$10:L$259,L137),CB$8&amp;" for this company in this year is inconsistent across funds, please update accordingly. "&amp;CHAR(10),IF(L137="","",IF(COUNTIF('Source Data (Hidden)'!$D$3:$D$5,L137)&lt;&gt;1,"Invalid growth stage of company - Please describe the growth stage of the company as either 'Venture', 'Growth' or 'Buyout'. " &amp; CHAR(10),"")))</f>
        <v/>
      </c>
      <c r="CC137" s="230" t="str">
        <f t="shared" si="109"/>
        <v/>
      </c>
      <c r="CD137" s="283" t="str">
        <f t="shared" si="110"/>
        <v/>
      </c>
      <c r="CE137" s="230" t="str">
        <f>IF(COUNTIFS($BR$10:$BR$259,$BR137,$E$10:$E$259,$E137)&lt;&gt;COUNTIFS($BR$10:$BR$259,$BR137,$E$10:$E$259,$E137,O$10:O$259,O137),CE$8&amp;" for this company in this year is inconsistent across funds, please update accordingly. "&amp;CHAR(10),IF(O137="","",IF(COUNTIF('Source Data (Hidden)'!$G$3:$G$13,O137)&lt;&gt;1,"Invalid sector of operations SICS name - Please ensure that you have selected a valid sector of operations using the drop-down list available in the corresponding column in the EDCI Data tab. " &amp; CHAR(10),"")))</f>
        <v/>
      </c>
      <c r="CF137" s="230" t="str">
        <f t="shared" ca="1" si="111"/>
        <v/>
      </c>
      <c r="CG137" s="230" t="str">
        <f t="shared" ca="1" si="112"/>
        <v/>
      </c>
      <c r="CH137" s="230" t="str">
        <f>IF(COUNTIFS($BR$10:$BR$259,$BR137,$E$10:$E$259,$E137)&lt;&gt;COUNTIFS($BR$10:$BR$259,$BR137,$E$10:$E$259,$E137,R$10:R$259,R137),CH$8&amp;" for this company in this year is inconsistent across funds, please update accordingly. "&amp;CHAR(10),IF(R137="","",IF(COUNTIF('Source Data (Hidden)'!$F$3:$F$183,R137)&lt;&gt;1,"Invalid currency input - Please ensure that the currency entered is a monetary unit described using three letter code (ISO 4217 code). " &amp; CHAR(10),"")))</f>
        <v/>
      </c>
      <c r="CI137" s="230" t="str">
        <f t="shared" si="113"/>
        <v/>
      </c>
      <c r="CJ137" s="230" t="str">
        <f t="shared" si="114"/>
        <v/>
      </c>
      <c r="CK137" s="230" t="str">
        <f t="shared" si="115"/>
        <v/>
      </c>
      <c r="CL137" s="230" t="str">
        <f t="shared" si="116"/>
        <v/>
      </c>
      <c r="CM137" s="230" t="str">
        <f>IF(COUNTIFS($BR$10:$BR$259,$BR137,$E$10:$E$259,$E137)&lt;&gt;COUNTIFS($BR$10:$BR$259,$BR137,$E$10:$E$259,$E137,W$10:W$259,W137),CM$8&amp;" for this company in this year is inconsistent across funds, please update accordingly. "&amp;CHAR(10),IF(W137="","",IF(COUNTIF('Source Data (Hidden)'!$L$3:$L$6,W137)&lt;&gt;1,"Invalid input for Scope 1 Methodology - Please choose one of the options from the drop-down list in the corresponding column in the EDCI Data tab. " &amp; CHAR(10),"")))</f>
        <v/>
      </c>
      <c r="CN137" s="230" t="str">
        <f t="shared" si="117"/>
        <v/>
      </c>
      <c r="CO137" s="230" t="str">
        <f>IF(COUNTIFS($BR$10:$BR$259,$BR137,$E$10:$E$259,$E137)&lt;&gt;COUNTIFS($BR$10:$BR$259,$BR137,$E$10:$E$259,$E137,Y$10:Y$259,Y137),CO$8&amp;" for this company in this year is inconsistent across funds, please update accordingly. "&amp;CHAR(10),IF(Y137="","",IF(COUNTIF('Source Data (Hidden)'!$M$3:$M$5,Y137)&lt;&gt;1,"Invalid input for Scope 2 Methodology - Please choose one of the options from the drop-down list in the corresponding column in the EDCI Data tab. " &amp; CHAR(10),"")))</f>
        <v/>
      </c>
      <c r="CP137" s="230" t="str">
        <f t="shared" si="118"/>
        <v/>
      </c>
      <c r="CQ137" s="230" t="str">
        <f>IF(COUNTIFS($BR$10:$BR$259,$BR137,$E$10:$E$259,$E137)&lt;&gt;COUNTIFS($BR$10:$BR$259,$BR137,$E$10:$E$259,$E137,AA$10:AA$259,AA137),CQ$8&amp;" for this company in this year is inconsistent across funds, please update accordingly. "&amp;CHAR(10),IF(AA137="","",IF(COUNTIF('Source Data (Hidden)'!$N$3:$N$6,AA137)&lt;&gt;1,"Invalid input for Scope 3 Methodology - Please choose one of the options from the drop-down list in the corresponding column in the EDCI Data tab. " &amp; CHAR(10),"")))</f>
        <v/>
      </c>
      <c r="CR137" s="230" t="str">
        <f t="shared" si="119"/>
        <v/>
      </c>
      <c r="CS137" s="230" t="str">
        <f t="shared" si="120"/>
        <v/>
      </c>
      <c r="CT137" s="230" t="str">
        <f t="shared" si="121"/>
        <v/>
      </c>
      <c r="CU137" s="230" t="str">
        <f t="shared" si="122"/>
        <v/>
      </c>
      <c r="CV137" s="230" t="str">
        <f t="shared" si="123"/>
        <v/>
      </c>
      <c r="CW137" s="230" t="str">
        <f t="shared" si="124"/>
        <v/>
      </c>
      <c r="CX137" s="230" t="str">
        <f t="shared" si="125"/>
        <v/>
      </c>
      <c r="CY137" s="230" t="str">
        <f t="shared" si="126"/>
        <v/>
      </c>
      <c r="CZ137" s="230" t="str">
        <f t="shared" si="127"/>
        <v/>
      </c>
      <c r="DA137" s="230" t="str">
        <f t="shared" si="128"/>
        <v/>
      </c>
      <c r="DB137" s="230" t="str">
        <f t="shared" si="129"/>
        <v/>
      </c>
      <c r="DC137" s="230" t="str">
        <f t="shared" si="130"/>
        <v/>
      </c>
      <c r="DD137" s="230" t="str">
        <f t="shared" si="131"/>
        <v/>
      </c>
      <c r="DE137" s="230" t="str">
        <f t="shared" si="132"/>
        <v/>
      </c>
      <c r="DF137" s="230" t="str">
        <f t="shared" si="133"/>
        <v/>
      </c>
      <c r="DG137" s="230" t="str">
        <f t="shared" si="134"/>
        <v/>
      </c>
      <c r="DH137" s="283" t="str">
        <f t="shared" si="135"/>
        <v/>
      </c>
      <c r="DI137" s="230" t="str">
        <f t="shared" si="136"/>
        <v/>
      </c>
      <c r="DJ137" s="230" t="str">
        <f>IF(COUNTIFS($BR$10:$BR$259,$BR137,$E$10:$E$259,$E137)&lt;&gt;COUNTIFS($BR$10:$BR$259,$BR137,$E$10:$E$259,$E137,AT$10:AT$259,AT137),DJ$8&amp;" for this company in this year is inconsistent across funds, please update accordingly. "&amp;CHAR(10),IF(AT137="","",IF(COUNTIF('Source Data (Hidden)'!$O$3:$O$5,AT137)&lt;&gt;1,"Invalid input for 'Does this Portco have a decarbonization strategy/plan in place' - Please ensure that you have selected a valid response using the drop-down list available in the corresponding column in the EDCI Data tab. " &amp; CHAR(10),"")))</f>
        <v/>
      </c>
      <c r="DK137" s="230" t="str">
        <f>IF(COUNTIFS($BR$10:$BR$259,$BR137,$E$10:$E$259,$E137)&lt;&gt;COUNTIFS($BR$10:$BR$259,$BR137,$E$10:$E$259,$E137,AU$10:AU$259,AU137),DK$8&amp;" for this company in this year is inconsistent across funds, please update accordingly. "&amp;CHAR(10),IF(AU137="","",IF(COUNTIF('Source Data (Hidden)'!$P$3:$P$5,AU137)&lt;&gt;1,"Invalid input for 'Does the Portfolio Company have a short-term GHG emission reduction target' - Please ensure you have selected a valid response using the drop-down list available in the corresponding column in the EDCI Data tab. " &amp; CHAR(10),"")))</f>
        <v/>
      </c>
      <c r="DL137" s="230" t="str">
        <f>IF(COUNTIFS($BR$10:$BR$259,$BR137,$E$10:$E$259,$E137)&lt;&gt;COUNTIFS($BR$10:$BR$259,$BR137,$E$10:$E$259,$E137,AV$10:AV$259,AV137),DL$8&amp;" for this company in this year is inconsistent across funds, please update accordingly. "&amp;CHAR(10),IF(AV137="","",IF(COUNTIF('Source Data (Hidden)'!$Q$3:$Q$6,AV137)&lt;&gt;1,"Invalid input for 'Does the Portfolio Company have a long-term net zero goal' - Please ensure that you have selected a valid response using the drop-down list available in the corresponding column in the EDCI Data tab. " &amp; CHAR(10),"")))</f>
        <v/>
      </c>
      <c r="DM137" s="230" t="str">
        <f t="shared" si="137"/>
        <v/>
      </c>
      <c r="DN137" s="230" t="str">
        <f t="shared" si="138"/>
        <v/>
      </c>
      <c r="DO137" s="230" t="str">
        <f t="shared" si="139"/>
        <v/>
      </c>
      <c r="DP137" s="230"/>
      <c r="DQ137" s="230" t="str">
        <f t="shared" si="140"/>
        <v/>
      </c>
      <c r="DR137" s="230" t="str">
        <f t="shared" si="141"/>
        <v/>
      </c>
      <c r="DS137" s="230" t="str">
        <f t="shared" si="142"/>
        <v/>
      </c>
      <c r="DT137" s="230" t="str">
        <f t="shared" si="143"/>
        <v/>
      </c>
      <c r="DU137" s="230" t="str">
        <f t="shared" si="144"/>
        <v/>
      </c>
      <c r="DV137" s="230" t="str">
        <f t="shared" si="145"/>
        <v/>
      </c>
      <c r="DW137" s="230" t="str">
        <f t="shared" si="146"/>
        <v/>
      </c>
      <c r="DX137" s="230" t="str">
        <f t="shared" si="147"/>
        <v/>
      </c>
      <c r="DY137" s="230" t="str">
        <f t="shared" si="148"/>
        <v/>
      </c>
      <c r="DZ137" s="230" t="str">
        <f t="shared" si="149"/>
        <v/>
      </c>
      <c r="EA137" s="230" t="str">
        <f t="shared" si="150"/>
        <v/>
      </c>
      <c r="EB137" s="230" t="str">
        <f t="shared" si="151"/>
        <v/>
      </c>
      <c r="EC137" s="284" t="str">
        <f t="shared" si="152"/>
        <v/>
      </c>
      <c r="ED137" s="284" t="str">
        <f t="shared" si="153"/>
        <v/>
      </c>
      <c r="EE137" s="230" t="str">
        <f t="shared" si="154"/>
        <v/>
      </c>
      <c r="EF137" s="230" t="str">
        <f>IF(COUNTIFS($BR$10:$BR$259,$BR137,$E$10:$E$259,$E137)&lt;&gt;COUNTIFS($BR$10:$BR$259,$BR137,$E$10:$E$259,$E137,BP$10:BP$259,BP137),EF$8&amp;" for this company in this year is inconsistent across funds, please update accordingly. "&amp;CHAR(10),IF(AND(BP137="",BQ137=""),"",IF(OR(AND(BQ137&lt;&gt;"",BP137&lt;&gt;"",BP137&lt;&gt;"Y"),AND(BQ137&lt;&gt;"",BP137=""),COUNTIF('Source Data (Hidden)'!$S$3:$S$4,BP137)&lt;&gt;1),"Invalid input for 'Do you conduct an employee survey' - Please ensure the input is either Y or N or leave blank if data is not available. If you have reported a % response rate to employee survey then the input for this metric should be Y. " &amp; CHAR(10),"")))</f>
        <v/>
      </c>
      <c r="EG137" s="230" t="str">
        <f t="shared" si="155"/>
        <v/>
      </c>
    </row>
    <row r="138" spans="1:137" s="154" customFormat="1" ht="60" customHeight="1" x14ac:dyDescent="0.35">
      <c r="A138" s="153"/>
      <c r="B138" s="212" t="str">
        <f t="shared" ref="B138:B201" ca="1" si="156">_xlfn.CONCAT(BS138:EG138)</f>
        <v/>
      </c>
      <c r="C138" s="213" t="str">
        <f>IF('EDCI Data'!B138="","",'EDCI Data'!B138)</f>
        <v/>
      </c>
      <c r="D138" s="214" t="str">
        <f>IF('EDCI Data'!C138="","",'EDCI Data'!C138)</f>
        <v/>
      </c>
      <c r="E138" s="215" t="str">
        <f>IF('EDCI Data'!D138="","",'EDCI Data'!D138)</f>
        <v/>
      </c>
      <c r="F138" s="216" t="str">
        <f>IF('EDCI Data'!E138="","",'EDCI Data'!E138)</f>
        <v/>
      </c>
      <c r="G138" s="213" t="str">
        <f>IF('EDCI Data'!F138="","",'EDCI Data'!F138)</f>
        <v/>
      </c>
      <c r="H138" s="213" t="str">
        <f>IF('EDCI Data'!G138="","",'EDCI Data'!G138)</f>
        <v/>
      </c>
      <c r="I138" s="213" t="str">
        <f>IF('EDCI Data'!H138="","",'EDCI Data'!H138)</f>
        <v/>
      </c>
      <c r="J138" s="213" t="str">
        <f>IF('EDCI Data'!I138="","",'EDCI Data'!I138)</f>
        <v/>
      </c>
      <c r="K138" s="213" t="str">
        <f>IF('EDCI Data'!J138="","",'EDCI Data'!J138)</f>
        <v/>
      </c>
      <c r="L138" s="213" t="str">
        <f>IF('EDCI Data'!K138="","",'EDCI Data'!K138)</f>
        <v/>
      </c>
      <c r="M138" s="217" t="str">
        <f>IF('EDCI Data'!L138="","",'EDCI Data'!L138)</f>
        <v/>
      </c>
      <c r="N138" s="217" t="str">
        <f>IF('EDCI Data'!M138="","",'EDCI Data'!M138)</f>
        <v/>
      </c>
      <c r="O138" s="213" t="str">
        <f>IF('EDCI Data'!N138="","",'EDCI Data'!N138)</f>
        <v/>
      </c>
      <c r="P138" s="213" t="str">
        <f>IF('EDCI Data'!O138="","",'EDCI Data'!O138)</f>
        <v/>
      </c>
      <c r="Q138" s="213" t="str">
        <f>IF('EDCI Data'!P138="","",'EDCI Data'!P138)</f>
        <v/>
      </c>
      <c r="R138" s="213" t="str">
        <f>IF('EDCI Data'!Q138="","",'EDCI Data'!Q138)</f>
        <v/>
      </c>
      <c r="S138" s="218" t="str">
        <f>IF('EDCI Data'!R138="","",'EDCI Data'!R138)</f>
        <v/>
      </c>
      <c r="T138" s="219" t="str">
        <f>IF('EDCI Data'!S138="","",'EDCI Data'!S138)</f>
        <v/>
      </c>
      <c r="U138" s="219" t="str">
        <f>IF('EDCI Data'!T138="","",'EDCI Data'!T138)</f>
        <v/>
      </c>
      <c r="V138" s="220" t="str">
        <f>IF('EDCI Data'!U138="","",'EDCI Data'!U138)</f>
        <v/>
      </c>
      <c r="W138" s="213" t="str">
        <f>IF('EDCI Data'!V138="","",'EDCI Data'!V138)</f>
        <v/>
      </c>
      <c r="X138" s="220" t="str">
        <f>IF('EDCI Data'!W138="","",'EDCI Data'!W138)</f>
        <v/>
      </c>
      <c r="Y138" s="213" t="str">
        <f>IF('EDCI Data'!X138="","",'EDCI Data'!X138)</f>
        <v/>
      </c>
      <c r="Z138" s="220" t="str">
        <f>IF('EDCI Data'!Y138="","",'EDCI Data'!Y138)</f>
        <v/>
      </c>
      <c r="AA138" s="213" t="str">
        <f>IF('EDCI Data'!Z138="","",'EDCI Data'!Z138)</f>
        <v/>
      </c>
      <c r="AB138" s="213" t="str">
        <f>IF('EDCI Data'!AA138="","",'EDCI Data'!AA138)</f>
        <v/>
      </c>
      <c r="AC138" s="213" t="str">
        <f>IF('EDCI Data'!AB138="","",'EDCI Data'!AB138)</f>
        <v/>
      </c>
      <c r="AD138" s="213" t="str">
        <f>IF('EDCI Data'!AC138="","",'EDCI Data'!AC138)</f>
        <v/>
      </c>
      <c r="AE138" s="213" t="str">
        <f>IF('EDCI Data'!AD138="","",'EDCI Data'!AD138)</f>
        <v/>
      </c>
      <c r="AF138" s="213" t="str">
        <f>IF('EDCI Data'!AE138="","",'EDCI Data'!AE138)</f>
        <v/>
      </c>
      <c r="AG138" s="213" t="str">
        <f>IF('EDCI Data'!AF138="","",'EDCI Data'!AF138)</f>
        <v/>
      </c>
      <c r="AH138" s="213" t="str">
        <f>IF('EDCI Data'!AG138="","",'EDCI Data'!AG138)</f>
        <v/>
      </c>
      <c r="AI138" s="213" t="str">
        <f>IF('EDCI Data'!AH138="","",'EDCI Data'!AH138)</f>
        <v/>
      </c>
      <c r="AJ138" s="213" t="str">
        <f>IF('EDCI Data'!AI138="","",'EDCI Data'!AI138)</f>
        <v/>
      </c>
      <c r="AK138" s="213" t="str">
        <f>IF('EDCI Data'!AJ138="","",'EDCI Data'!AJ138)</f>
        <v/>
      </c>
      <c r="AL138" s="213" t="str">
        <f>IF('EDCI Data'!AK138="","",'EDCI Data'!AK138)</f>
        <v/>
      </c>
      <c r="AM138" s="213" t="str">
        <f>IF('EDCI Data'!AL138="","",'EDCI Data'!AL138)</f>
        <v/>
      </c>
      <c r="AN138" s="213" t="str">
        <f>IF('EDCI Data'!AM138="","",'EDCI Data'!AM138)</f>
        <v/>
      </c>
      <c r="AO138" s="213" t="str">
        <f>IF('EDCI Data'!AN138="","",'EDCI Data'!AN138)</f>
        <v/>
      </c>
      <c r="AP138" s="213" t="str">
        <f>IF('EDCI Data'!AO138="","",'EDCI Data'!AO138)</f>
        <v/>
      </c>
      <c r="AQ138" s="213" t="str">
        <f>IF('EDCI Data'!AP138="","",'EDCI Data'!AP138)</f>
        <v/>
      </c>
      <c r="AR138" s="213" t="str">
        <f>IF('EDCI Data'!AQ138="","",'EDCI Data'!AQ138)</f>
        <v/>
      </c>
      <c r="AS138" s="213" t="str">
        <f>IF('EDCI Data'!AR138="","",'EDCI Data'!AR138)</f>
        <v/>
      </c>
      <c r="AT138" s="213" t="str">
        <f>IF('EDCI Data'!AS138="","",'EDCI Data'!AS138)</f>
        <v/>
      </c>
      <c r="AU138" s="213" t="str">
        <f>IF('EDCI Data'!AT138="","",'EDCI Data'!AT138)</f>
        <v/>
      </c>
      <c r="AV138" s="213" t="str">
        <f>IF('EDCI Data'!AU138="","",'EDCI Data'!AU138)</f>
        <v/>
      </c>
      <c r="AW138" s="213" t="str">
        <f>IF('EDCI Data'!AV138="","",'EDCI Data'!AV138)</f>
        <v/>
      </c>
      <c r="AX138" s="221" t="str">
        <f>IF('EDCI Data'!AW138="","",'EDCI Data'!AW138)</f>
        <v/>
      </c>
      <c r="AY138" s="221" t="str">
        <f>IF('EDCI Data'!AX138="","",'EDCI Data'!AX138)</f>
        <v/>
      </c>
      <c r="AZ138" s="222" t="str">
        <f t="shared" si="103"/>
        <v/>
      </c>
      <c r="BA138" s="223" t="str">
        <f>IF('EDCI Data'!AY138="","",'EDCI Data'!AY138)</f>
        <v/>
      </c>
      <c r="BB138" s="223" t="str">
        <f>IF('EDCI Data'!AZ138="","",'EDCI Data'!AZ138)</f>
        <v/>
      </c>
      <c r="BC138" s="223" t="str">
        <f>IF('EDCI Data'!BA138="","",'EDCI Data'!BA138)</f>
        <v/>
      </c>
      <c r="BD138" s="223" t="str">
        <f>IF('EDCI Data'!BB138="","",'EDCI Data'!BB138)</f>
        <v/>
      </c>
      <c r="BE138" s="223" t="str">
        <f>IF('EDCI Data'!BC138="","",'EDCI Data'!BC138)</f>
        <v/>
      </c>
      <c r="BF138" s="223" t="str">
        <f>IF('EDCI Data'!BD138="","",'EDCI Data'!BD138)</f>
        <v/>
      </c>
      <c r="BG138" s="223" t="str">
        <f>IF('EDCI Data'!BE138="","",'EDCI Data'!BE138)</f>
        <v/>
      </c>
      <c r="BH138" s="223" t="str">
        <f>IF('EDCI Data'!BF138="","",'EDCI Data'!BF138)</f>
        <v/>
      </c>
      <c r="BI138" s="224" t="str">
        <f>IF('EDCI Data'!BG138="","",'EDCI Data'!BG138)</f>
        <v/>
      </c>
      <c r="BJ138" s="225" t="str">
        <f>IF('EDCI Data'!S138="","",'EDCI Data'!S138)</f>
        <v/>
      </c>
      <c r="BK138" s="225" t="str">
        <f>IF('EDCI Data'!T138="","",'EDCI Data'!T138)</f>
        <v/>
      </c>
      <c r="BL138" s="224" t="str">
        <f>IF('EDCI Data'!BJ138="","",'EDCI Data'!BJ138)</f>
        <v/>
      </c>
      <c r="BM138" s="226" t="str">
        <f>IF('EDCI Data'!BK138="","",'EDCI Data'!BK138)</f>
        <v/>
      </c>
      <c r="BN138" s="226" t="str">
        <f>IF('EDCI Data'!BL138="","",'EDCI Data'!BL138)</f>
        <v/>
      </c>
      <c r="BO138" s="227" t="str">
        <f>IF('EDCI Data'!BM138="","",'EDCI Data'!BM138)</f>
        <v/>
      </c>
      <c r="BP138" s="228" t="str">
        <f>IF('EDCI Data'!BN138="","",'EDCI Data'!BN138)</f>
        <v/>
      </c>
      <c r="BQ138" s="229" t="str">
        <f>IF('EDCI Data'!BO138="","",'EDCI Data'!BO138)</f>
        <v/>
      </c>
      <c r="BR138" s="230" t="str">
        <f t="shared" si="104"/>
        <v/>
      </c>
      <c r="BS138" s="230" t="str">
        <f t="shared" si="105"/>
        <v/>
      </c>
      <c r="BT138" s="230" t="str">
        <f t="shared" si="106"/>
        <v/>
      </c>
      <c r="BU138" s="230" t="str">
        <f t="shared" si="107"/>
        <v/>
      </c>
      <c r="BV138" s="230" t="str">
        <f t="shared" si="108"/>
        <v/>
      </c>
      <c r="BW138" s="230" t="str">
        <f>IF(COUNTIFS($BR$10:$BR$259,$BR138,$E$10:$E$259,$E138)&lt;&gt;COUNTIFS($BR$10:$BR$259,$BR138,$E$10:$E$259,$E138,G$10:G$259,G138),BW$8&amp;" for this company in this year is inconsistent across funds, please update accordingly. "&amp;CHAR(10),IF(G138="","",IF(IFERROR(OR(INT(G138)&lt;&gt;G138,ISTEXT(G138),G138&gt;'Source Data (Hidden)'!$T$3),TRUE),"Invalid year of initial investment - Please ensure that the input is a year (not a date) and is not future dated. "&amp;CHAR(10),"")))</f>
        <v/>
      </c>
      <c r="BX138" s="230"/>
      <c r="BY138" s="230" t="str">
        <f>IF(COUNTIFS($BR$10:$BR$259,$BR138,$E$10:$E$259,$E138)&lt;&gt;COUNTIFS($BR$10:$BR$259,$BR138,$E$10:$E$259,$E138,I$10:I$259,I138),BY$8&amp;" for this company in this year is inconsistent across funds, please update accordingly. "&amp;CHAR(10),IF(I138="","",IF(COUNTIF('Source Data (Hidden)'!$A$3:$B$255,I138)=0,"Invalid country of domicile - Please enter a valid input using the drop-down in the 'Country of domicile' column in the EDCI Data tab. "&amp;CHAR(10),"")))</f>
        <v/>
      </c>
      <c r="BZ138" s="230" t="str">
        <f>IF(COUNTIFS($BR$10:$BR$259,$BR138,$E$10:$E$259,$E138)&lt;&gt;COUNTIFS($BR$10:$BR$259,$BR138,$E$10:$E$259,$E138,J$10:J$259,J138),BZ$8&amp;" for this company in this year is inconsistent across funds, please update accordingly. "&amp;CHAR(10),IF(J138="","",IF(COUNTIF('Source Data (Hidden)'!$A$3:$B$255,J138)=0,"Invalid primary country of operations - Please enter a valid input using the drop-down in the 'Primary country of operations' column in the EDCI Data tab and ensure that you have narrowed this down to 1 primary country of operations. "&amp;CHAR(10),"")))</f>
        <v/>
      </c>
      <c r="CA138" s="230" t="str">
        <f>IF(COUNTIFS($BR$10:$BR$259,$BR138,$E$10:$E$259,$E138)&lt;&gt;COUNTIFS($BR$10:$BR$259,$BR138,$E$10:$E$259,$E138,K$10:K$259,K138),CA$8&amp;" for this company in this year is inconsistent across funds, please update accordingly. "&amp;CHAR(10),IF(K138="","",IF(COUNTIF('Source Data (Hidden)'!$C$3:$C$4,K138)&lt;&gt;1,"Invalid company structure - Please classify the portfolio company as either 'Private' or 'Public'. "&amp;CHAR(10),"")))</f>
        <v/>
      </c>
      <c r="CB138" s="230" t="str">
        <f>IF(COUNTIFS($BR$10:$BR$259,$BR138,$E$10:$E$259,$E138)&lt;&gt;COUNTIFS($BR$10:$BR$259,$BR138,$E$10:$E$259,$E138,L$10:L$259,L138),CB$8&amp;" for this company in this year is inconsistent across funds, please update accordingly. "&amp;CHAR(10),IF(L138="","",IF(COUNTIF('Source Data (Hidden)'!$D$3:$D$5,L138)&lt;&gt;1,"Invalid growth stage of company - Please describe the growth stage of the company as either 'Venture', 'Growth' or 'Buyout'. " &amp; CHAR(10),"")))</f>
        <v/>
      </c>
      <c r="CC138" s="230" t="str">
        <f t="shared" si="109"/>
        <v/>
      </c>
      <c r="CD138" s="283" t="str">
        <f t="shared" si="110"/>
        <v/>
      </c>
      <c r="CE138" s="230" t="str">
        <f>IF(COUNTIFS($BR$10:$BR$259,$BR138,$E$10:$E$259,$E138)&lt;&gt;COUNTIFS($BR$10:$BR$259,$BR138,$E$10:$E$259,$E138,O$10:O$259,O138),CE$8&amp;" for this company in this year is inconsistent across funds, please update accordingly. "&amp;CHAR(10),IF(O138="","",IF(COUNTIF('Source Data (Hidden)'!$G$3:$G$13,O138)&lt;&gt;1,"Invalid sector of operations SICS name - Please ensure that you have selected a valid sector of operations using the drop-down list available in the corresponding column in the EDCI Data tab. " &amp; CHAR(10),"")))</f>
        <v/>
      </c>
      <c r="CF138" s="230" t="str">
        <f t="shared" ca="1" si="111"/>
        <v/>
      </c>
      <c r="CG138" s="230" t="str">
        <f t="shared" ca="1" si="112"/>
        <v/>
      </c>
      <c r="CH138" s="230" t="str">
        <f>IF(COUNTIFS($BR$10:$BR$259,$BR138,$E$10:$E$259,$E138)&lt;&gt;COUNTIFS($BR$10:$BR$259,$BR138,$E$10:$E$259,$E138,R$10:R$259,R138),CH$8&amp;" for this company in this year is inconsistent across funds, please update accordingly. "&amp;CHAR(10),IF(R138="","",IF(COUNTIF('Source Data (Hidden)'!$F$3:$F$183,R138)&lt;&gt;1,"Invalid currency input - Please ensure that the currency entered is a monetary unit described using three letter code (ISO 4217 code). " &amp; CHAR(10),"")))</f>
        <v/>
      </c>
      <c r="CI138" s="230" t="str">
        <f t="shared" si="113"/>
        <v/>
      </c>
      <c r="CJ138" s="230" t="str">
        <f t="shared" si="114"/>
        <v/>
      </c>
      <c r="CK138" s="230" t="str">
        <f t="shared" si="115"/>
        <v/>
      </c>
      <c r="CL138" s="230" t="str">
        <f t="shared" si="116"/>
        <v/>
      </c>
      <c r="CM138" s="230" t="str">
        <f>IF(COUNTIFS($BR$10:$BR$259,$BR138,$E$10:$E$259,$E138)&lt;&gt;COUNTIFS($BR$10:$BR$259,$BR138,$E$10:$E$259,$E138,W$10:W$259,W138),CM$8&amp;" for this company in this year is inconsistent across funds, please update accordingly. "&amp;CHAR(10),IF(W138="","",IF(COUNTIF('Source Data (Hidden)'!$L$3:$L$6,W138)&lt;&gt;1,"Invalid input for Scope 1 Methodology - Please choose one of the options from the drop-down list in the corresponding column in the EDCI Data tab. " &amp; CHAR(10),"")))</f>
        <v/>
      </c>
      <c r="CN138" s="230" t="str">
        <f t="shared" si="117"/>
        <v/>
      </c>
      <c r="CO138" s="230" t="str">
        <f>IF(COUNTIFS($BR$10:$BR$259,$BR138,$E$10:$E$259,$E138)&lt;&gt;COUNTIFS($BR$10:$BR$259,$BR138,$E$10:$E$259,$E138,Y$10:Y$259,Y138),CO$8&amp;" for this company in this year is inconsistent across funds, please update accordingly. "&amp;CHAR(10),IF(Y138="","",IF(COUNTIF('Source Data (Hidden)'!$M$3:$M$5,Y138)&lt;&gt;1,"Invalid input for Scope 2 Methodology - Please choose one of the options from the drop-down list in the corresponding column in the EDCI Data tab. " &amp; CHAR(10),"")))</f>
        <v/>
      </c>
      <c r="CP138" s="230" t="str">
        <f t="shared" si="118"/>
        <v/>
      </c>
      <c r="CQ138" s="230" t="str">
        <f>IF(COUNTIFS($BR$10:$BR$259,$BR138,$E$10:$E$259,$E138)&lt;&gt;COUNTIFS($BR$10:$BR$259,$BR138,$E$10:$E$259,$E138,AA$10:AA$259,AA138),CQ$8&amp;" for this company in this year is inconsistent across funds, please update accordingly. "&amp;CHAR(10),IF(AA138="","",IF(COUNTIF('Source Data (Hidden)'!$N$3:$N$6,AA138)&lt;&gt;1,"Invalid input for Scope 3 Methodology - Please choose one of the options from the drop-down list in the corresponding column in the EDCI Data tab. " &amp; CHAR(10),"")))</f>
        <v/>
      </c>
      <c r="CR138" s="230" t="str">
        <f t="shared" si="119"/>
        <v/>
      </c>
      <c r="CS138" s="230" t="str">
        <f t="shared" si="120"/>
        <v/>
      </c>
      <c r="CT138" s="230" t="str">
        <f t="shared" si="121"/>
        <v/>
      </c>
      <c r="CU138" s="230" t="str">
        <f t="shared" si="122"/>
        <v/>
      </c>
      <c r="CV138" s="230" t="str">
        <f t="shared" si="123"/>
        <v/>
      </c>
      <c r="CW138" s="230" t="str">
        <f t="shared" si="124"/>
        <v/>
      </c>
      <c r="CX138" s="230" t="str">
        <f t="shared" si="125"/>
        <v/>
      </c>
      <c r="CY138" s="230" t="str">
        <f t="shared" si="126"/>
        <v/>
      </c>
      <c r="CZ138" s="230" t="str">
        <f t="shared" si="127"/>
        <v/>
      </c>
      <c r="DA138" s="230" t="str">
        <f t="shared" si="128"/>
        <v/>
      </c>
      <c r="DB138" s="230" t="str">
        <f t="shared" si="129"/>
        <v/>
      </c>
      <c r="DC138" s="230" t="str">
        <f t="shared" si="130"/>
        <v/>
      </c>
      <c r="DD138" s="230" t="str">
        <f t="shared" si="131"/>
        <v/>
      </c>
      <c r="DE138" s="230" t="str">
        <f t="shared" si="132"/>
        <v/>
      </c>
      <c r="DF138" s="230" t="str">
        <f t="shared" si="133"/>
        <v/>
      </c>
      <c r="DG138" s="230" t="str">
        <f t="shared" si="134"/>
        <v/>
      </c>
      <c r="DH138" s="283" t="str">
        <f t="shared" si="135"/>
        <v/>
      </c>
      <c r="DI138" s="230" t="str">
        <f t="shared" si="136"/>
        <v/>
      </c>
      <c r="DJ138" s="230" t="str">
        <f>IF(COUNTIFS($BR$10:$BR$259,$BR138,$E$10:$E$259,$E138)&lt;&gt;COUNTIFS($BR$10:$BR$259,$BR138,$E$10:$E$259,$E138,AT$10:AT$259,AT138),DJ$8&amp;" for this company in this year is inconsistent across funds, please update accordingly. "&amp;CHAR(10),IF(AT138="","",IF(COUNTIF('Source Data (Hidden)'!$O$3:$O$5,AT138)&lt;&gt;1,"Invalid input for 'Does this Portco have a decarbonization strategy/plan in place' - Please ensure that you have selected a valid response using the drop-down list available in the corresponding column in the EDCI Data tab. " &amp; CHAR(10),"")))</f>
        <v/>
      </c>
      <c r="DK138" s="230" t="str">
        <f>IF(COUNTIFS($BR$10:$BR$259,$BR138,$E$10:$E$259,$E138)&lt;&gt;COUNTIFS($BR$10:$BR$259,$BR138,$E$10:$E$259,$E138,AU$10:AU$259,AU138),DK$8&amp;" for this company in this year is inconsistent across funds, please update accordingly. "&amp;CHAR(10),IF(AU138="","",IF(COUNTIF('Source Data (Hidden)'!$P$3:$P$5,AU138)&lt;&gt;1,"Invalid input for 'Does the Portfolio Company have a short-term GHG emission reduction target' - Please ensure you have selected a valid response using the drop-down list available in the corresponding column in the EDCI Data tab. " &amp; CHAR(10),"")))</f>
        <v/>
      </c>
      <c r="DL138" s="230" t="str">
        <f>IF(COUNTIFS($BR$10:$BR$259,$BR138,$E$10:$E$259,$E138)&lt;&gt;COUNTIFS($BR$10:$BR$259,$BR138,$E$10:$E$259,$E138,AV$10:AV$259,AV138),DL$8&amp;" for this company in this year is inconsistent across funds, please update accordingly. "&amp;CHAR(10),IF(AV138="","",IF(COUNTIF('Source Data (Hidden)'!$Q$3:$Q$6,AV138)&lt;&gt;1,"Invalid input for 'Does the Portfolio Company have a long-term net zero goal' - Please ensure that you have selected a valid response using the drop-down list available in the corresponding column in the EDCI Data tab. " &amp; CHAR(10),"")))</f>
        <v/>
      </c>
      <c r="DM138" s="230" t="str">
        <f t="shared" si="137"/>
        <v/>
      </c>
      <c r="DN138" s="230" t="str">
        <f t="shared" si="138"/>
        <v/>
      </c>
      <c r="DO138" s="230" t="str">
        <f t="shared" si="139"/>
        <v/>
      </c>
      <c r="DP138" s="230"/>
      <c r="DQ138" s="230" t="str">
        <f t="shared" si="140"/>
        <v/>
      </c>
      <c r="DR138" s="230" t="str">
        <f t="shared" si="141"/>
        <v/>
      </c>
      <c r="DS138" s="230" t="str">
        <f t="shared" si="142"/>
        <v/>
      </c>
      <c r="DT138" s="230" t="str">
        <f t="shared" si="143"/>
        <v/>
      </c>
      <c r="DU138" s="230" t="str">
        <f t="shared" si="144"/>
        <v/>
      </c>
      <c r="DV138" s="230" t="str">
        <f t="shared" si="145"/>
        <v/>
      </c>
      <c r="DW138" s="230" t="str">
        <f t="shared" si="146"/>
        <v/>
      </c>
      <c r="DX138" s="230" t="str">
        <f t="shared" si="147"/>
        <v/>
      </c>
      <c r="DY138" s="230" t="str">
        <f t="shared" si="148"/>
        <v/>
      </c>
      <c r="DZ138" s="230" t="str">
        <f t="shared" si="149"/>
        <v/>
      </c>
      <c r="EA138" s="230" t="str">
        <f t="shared" si="150"/>
        <v/>
      </c>
      <c r="EB138" s="230" t="str">
        <f t="shared" si="151"/>
        <v/>
      </c>
      <c r="EC138" s="284" t="str">
        <f t="shared" si="152"/>
        <v/>
      </c>
      <c r="ED138" s="284" t="str">
        <f t="shared" si="153"/>
        <v/>
      </c>
      <c r="EE138" s="230" t="str">
        <f t="shared" si="154"/>
        <v/>
      </c>
      <c r="EF138" s="230" t="str">
        <f>IF(COUNTIFS($BR$10:$BR$259,$BR138,$E$10:$E$259,$E138)&lt;&gt;COUNTIFS($BR$10:$BR$259,$BR138,$E$10:$E$259,$E138,BP$10:BP$259,BP138),EF$8&amp;" for this company in this year is inconsistent across funds, please update accordingly. "&amp;CHAR(10),IF(AND(BP138="",BQ138=""),"",IF(OR(AND(BQ138&lt;&gt;"",BP138&lt;&gt;"",BP138&lt;&gt;"Y"),AND(BQ138&lt;&gt;"",BP138=""),COUNTIF('Source Data (Hidden)'!$S$3:$S$4,BP138)&lt;&gt;1),"Invalid input for 'Do you conduct an employee survey' - Please ensure the input is either Y or N or leave blank if data is not available. If you have reported a % response rate to employee survey then the input for this metric should be Y. " &amp; CHAR(10),"")))</f>
        <v/>
      </c>
      <c r="EG138" s="230" t="str">
        <f t="shared" si="155"/>
        <v/>
      </c>
    </row>
    <row r="139" spans="1:137" s="154" customFormat="1" ht="60" customHeight="1" x14ac:dyDescent="0.35">
      <c r="A139" s="153"/>
      <c r="B139" s="212" t="str">
        <f t="shared" ca="1" si="156"/>
        <v/>
      </c>
      <c r="C139" s="213" t="str">
        <f>IF('EDCI Data'!B139="","",'EDCI Data'!B139)</f>
        <v/>
      </c>
      <c r="D139" s="214" t="str">
        <f>IF('EDCI Data'!C139="","",'EDCI Data'!C139)</f>
        <v/>
      </c>
      <c r="E139" s="215" t="str">
        <f>IF('EDCI Data'!D139="","",'EDCI Data'!D139)</f>
        <v/>
      </c>
      <c r="F139" s="216" t="str">
        <f>IF('EDCI Data'!E139="","",'EDCI Data'!E139)</f>
        <v/>
      </c>
      <c r="G139" s="213" t="str">
        <f>IF('EDCI Data'!F139="","",'EDCI Data'!F139)</f>
        <v/>
      </c>
      <c r="H139" s="213" t="str">
        <f>IF('EDCI Data'!G139="","",'EDCI Data'!G139)</f>
        <v/>
      </c>
      <c r="I139" s="213" t="str">
        <f>IF('EDCI Data'!H139="","",'EDCI Data'!H139)</f>
        <v/>
      </c>
      <c r="J139" s="213" t="str">
        <f>IF('EDCI Data'!I139="","",'EDCI Data'!I139)</f>
        <v/>
      </c>
      <c r="K139" s="213" t="str">
        <f>IF('EDCI Data'!J139="","",'EDCI Data'!J139)</f>
        <v/>
      </c>
      <c r="L139" s="213" t="str">
        <f>IF('EDCI Data'!K139="","",'EDCI Data'!K139)</f>
        <v/>
      </c>
      <c r="M139" s="217" t="str">
        <f>IF('EDCI Data'!L139="","",'EDCI Data'!L139)</f>
        <v/>
      </c>
      <c r="N139" s="217" t="str">
        <f>IF('EDCI Data'!M139="","",'EDCI Data'!M139)</f>
        <v/>
      </c>
      <c r="O139" s="213" t="str">
        <f>IF('EDCI Data'!N139="","",'EDCI Data'!N139)</f>
        <v/>
      </c>
      <c r="P139" s="213" t="str">
        <f>IF('EDCI Data'!O139="","",'EDCI Data'!O139)</f>
        <v/>
      </c>
      <c r="Q139" s="213" t="str">
        <f>IF('EDCI Data'!P139="","",'EDCI Data'!P139)</f>
        <v/>
      </c>
      <c r="R139" s="213" t="str">
        <f>IF('EDCI Data'!Q139="","",'EDCI Data'!Q139)</f>
        <v/>
      </c>
      <c r="S139" s="218" t="str">
        <f>IF('EDCI Data'!R139="","",'EDCI Data'!R139)</f>
        <v/>
      </c>
      <c r="T139" s="219" t="str">
        <f>IF('EDCI Data'!S139="","",'EDCI Data'!S139)</f>
        <v/>
      </c>
      <c r="U139" s="219" t="str">
        <f>IF('EDCI Data'!T139="","",'EDCI Data'!T139)</f>
        <v/>
      </c>
      <c r="V139" s="220" t="str">
        <f>IF('EDCI Data'!U139="","",'EDCI Data'!U139)</f>
        <v/>
      </c>
      <c r="W139" s="213" t="str">
        <f>IF('EDCI Data'!V139="","",'EDCI Data'!V139)</f>
        <v/>
      </c>
      <c r="X139" s="220" t="str">
        <f>IF('EDCI Data'!W139="","",'EDCI Data'!W139)</f>
        <v/>
      </c>
      <c r="Y139" s="213" t="str">
        <f>IF('EDCI Data'!X139="","",'EDCI Data'!X139)</f>
        <v/>
      </c>
      <c r="Z139" s="220" t="str">
        <f>IF('EDCI Data'!Y139="","",'EDCI Data'!Y139)</f>
        <v/>
      </c>
      <c r="AA139" s="213" t="str">
        <f>IF('EDCI Data'!Z139="","",'EDCI Data'!Z139)</f>
        <v/>
      </c>
      <c r="AB139" s="213" t="str">
        <f>IF('EDCI Data'!AA139="","",'EDCI Data'!AA139)</f>
        <v/>
      </c>
      <c r="AC139" s="213" t="str">
        <f>IF('EDCI Data'!AB139="","",'EDCI Data'!AB139)</f>
        <v/>
      </c>
      <c r="AD139" s="213" t="str">
        <f>IF('EDCI Data'!AC139="","",'EDCI Data'!AC139)</f>
        <v/>
      </c>
      <c r="AE139" s="213" t="str">
        <f>IF('EDCI Data'!AD139="","",'EDCI Data'!AD139)</f>
        <v/>
      </c>
      <c r="AF139" s="213" t="str">
        <f>IF('EDCI Data'!AE139="","",'EDCI Data'!AE139)</f>
        <v/>
      </c>
      <c r="AG139" s="213" t="str">
        <f>IF('EDCI Data'!AF139="","",'EDCI Data'!AF139)</f>
        <v/>
      </c>
      <c r="AH139" s="213" t="str">
        <f>IF('EDCI Data'!AG139="","",'EDCI Data'!AG139)</f>
        <v/>
      </c>
      <c r="AI139" s="213" t="str">
        <f>IF('EDCI Data'!AH139="","",'EDCI Data'!AH139)</f>
        <v/>
      </c>
      <c r="AJ139" s="213" t="str">
        <f>IF('EDCI Data'!AI139="","",'EDCI Data'!AI139)</f>
        <v/>
      </c>
      <c r="AK139" s="213" t="str">
        <f>IF('EDCI Data'!AJ139="","",'EDCI Data'!AJ139)</f>
        <v/>
      </c>
      <c r="AL139" s="213" t="str">
        <f>IF('EDCI Data'!AK139="","",'EDCI Data'!AK139)</f>
        <v/>
      </c>
      <c r="AM139" s="213" t="str">
        <f>IF('EDCI Data'!AL139="","",'EDCI Data'!AL139)</f>
        <v/>
      </c>
      <c r="AN139" s="213" t="str">
        <f>IF('EDCI Data'!AM139="","",'EDCI Data'!AM139)</f>
        <v/>
      </c>
      <c r="AO139" s="213" t="str">
        <f>IF('EDCI Data'!AN139="","",'EDCI Data'!AN139)</f>
        <v/>
      </c>
      <c r="AP139" s="213" t="str">
        <f>IF('EDCI Data'!AO139="","",'EDCI Data'!AO139)</f>
        <v/>
      </c>
      <c r="AQ139" s="213" t="str">
        <f>IF('EDCI Data'!AP139="","",'EDCI Data'!AP139)</f>
        <v/>
      </c>
      <c r="AR139" s="213" t="str">
        <f>IF('EDCI Data'!AQ139="","",'EDCI Data'!AQ139)</f>
        <v/>
      </c>
      <c r="AS139" s="213" t="str">
        <f>IF('EDCI Data'!AR139="","",'EDCI Data'!AR139)</f>
        <v/>
      </c>
      <c r="AT139" s="213" t="str">
        <f>IF('EDCI Data'!AS139="","",'EDCI Data'!AS139)</f>
        <v/>
      </c>
      <c r="AU139" s="213" t="str">
        <f>IF('EDCI Data'!AT139="","",'EDCI Data'!AT139)</f>
        <v/>
      </c>
      <c r="AV139" s="213" t="str">
        <f>IF('EDCI Data'!AU139="","",'EDCI Data'!AU139)</f>
        <v/>
      </c>
      <c r="AW139" s="213" t="str">
        <f>IF('EDCI Data'!AV139="","",'EDCI Data'!AV139)</f>
        <v/>
      </c>
      <c r="AX139" s="221" t="str">
        <f>IF('EDCI Data'!AW139="","",'EDCI Data'!AW139)</f>
        <v/>
      </c>
      <c r="AY139" s="221" t="str">
        <f>IF('EDCI Data'!AX139="","",'EDCI Data'!AX139)</f>
        <v/>
      </c>
      <c r="AZ139" s="222" t="str">
        <f t="shared" ref="AZ139:AZ202" si="157">IFERROR(IF(OR(AX139="",AY139=""),"",AY139/AX139),"")</f>
        <v/>
      </c>
      <c r="BA139" s="223" t="str">
        <f>IF('EDCI Data'!AY139="","",'EDCI Data'!AY139)</f>
        <v/>
      </c>
      <c r="BB139" s="223" t="str">
        <f>IF('EDCI Data'!AZ139="","",'EDCI Data'!AZ139)</f>
        <v/>
      </c>
      <c r="BC139" s="223" t="str">
        <f>IF('EDCI Data'!BA139="","",'EDCI Data'!BA139)</f>
        <v/>
      </c>
      <c r="BD139" s="223" t="str">
        <f>IF('EDCI Data'!BB139="","",'EDCI Data'!BB139)</f>
        <v/>
      </c>
      <c r="BE139" s="223" t="str">
        <f>IF('EDCI Data'!BC139="","",'EDCI Data'!BC139)</f>
        <v/>
      </c>
      <c r="BF139" s="223" t="str">
        <f>IF('EDCI Data'!BD139="","",'EDCI Data'!BD139)</f>
        <v/>
      </c>
      <c r="BG139" s="223" t="str">
        <f>IF('EDCI Data'!BE139="","",'EDCI Data'!BE139)</f>
        <v/>
      </c>
      <c r="BH139" s="223" t="str">
        <f>IF('EDCI Data'!BF139="","",'EDCI Data'!BF139)</f>
        <v/>
      </c>
      <c r="BI139" s="224" t="str">
        <f>IF('EDCI Data'!BG139="","",'EDCI Data'!BG139)</f>
        <v/>
      </c>
      <c r="BJ139" s="225" t="str">
        <f>IF('EDCI Data'!S139="","",'EDCI Data'!S139)</f>
        <v/>
      </c>
      <c r="BK139" s="225" t="str">
        <f>IF('EDCI Data'!T139="","",'EDCI Data'!T139)</f>
        <v/>
      </c>
      <c r="BL139" s="224" t="str">
        <f>IF('EDCI Data'!BJ139="","",'EDCI Data'!BJ139)</f>
        <v/>
      </c>
      <c r="BM139" s="226" t="str">
        <f>IF('EDCI Data'!BK139="","",'EDCI Data'!BK139)</f>
        <v/>
      </c>
      <c r="BN139" s="226" t="str">
        <f>IF('EDCI Data'!BL139="","",'EDCI Data'!BL139)</f>
        <v/>
      </c>
      <c r="BO139" s="227" t="str">
        <f>IF('EDCI Data'!BM139="","",'EDCI Data'!BM139)</f>
        <v/>
      </c>
      <c r="BP139" s="228" t="str">
        <f>IF('EDCI Data'!BN139="","",'EDCI Data'!BN139)</f>
        <v/>
      </c>
      <c r="BQ139" s="229" t="str">
        <f>IF('EDCI Data'!BO139="","",'EDCI Data'!BO139)</f>
        <v/>
      </c>
      <c r="BR139" s="230" t="str">
        <f t="shared" ref="BR139:BR202" si="158">_xlfn.CONCAT(C139:D139)</f>
        <v/>
      </c>
      <c r="BS139" s="230" t="str">
        <f t="shared" ref="BS139:BS202" si="159">IF(AND(C139="",D139=""),"",IF(AND(C139&lt;&gt;"",D139&lt;&gt;""),IF(COUNTIFS($C$10:$C$259,C139,$D$10:$D$259,D139)&lt;&gt;COUNTIF($C$10:$C$259,C139),"Please ensure you have entered a consistent unique Company ID for each Company Name. " &amp; CHAR(10),IF(AND(C139&lt;&gt;"",E139&lt;&gt;"",H139&lt;&gt;""),IF(COUNTIFS($C$10:$C$259,C139,$E$10:$E$259,E139,$H$10:$H$259,H139)&gt;1,"Duplicate rows of data with same company ID, year and Fund ID. " &amp; CHAR(10),""),"")),""))</f>
        <v/>
      </c>
      <c r="BT139" s="230" t="str">
        <f t="shared" ref="BT139:BT202" si="160">IF(AND(C139="",D139=""),"",IF(OR(C139="",D139=""),"",IF(COUNTIFS($C$10:$C$259,C139,$D$10:$D$259,D139)&lt;&gt;COUNTIF($D$10:$D$259,D139),"Please ensure you have entered a consistent unique Company ID for each Company Name. " &amp; CHAR(10),IF(COUNTIFS($D$10:$D$259,D139,$E$10:$E$259,E139,$H$10:$H$259,H139)&gt;1,"Duplicate rows of data with same company name, year and Fund ID. " &amp; CHAR(10),""))))</f>
        <v/>
      </c>
      <c r="BU139" s="230" t="str">
        <f t="shared" ref="BU139:BU202" si="161">IF(AND($BR139&lt;&gt;"",E139=""),"Please enter a reporting year. " &amp; CHAR(10),IF(E139="","",IF(IFERROR(OR(E139&lt;2019,E139&gt;2023,INT(E139)&lt;&gt;E139,ISTEXT(E139)),TRUE),"Invalid year - The reporting year should be between 2019 and 2023. " &amp; CHAR(10),"")))</f>
        <v/>
      </c>
      <c r="BV139" s="230" t="str">
        <f t="shared" ref="BV139:BV202" si="162">IF(F139="","",IF(COUNTIF($F$10:$F$259,F139)&lt;COUNTA($F$10:$F$259)-COUNTIF($F$10:$F$259,""),"Inconsistent GP name - Please ensure that the general partner name is consistent for all rows of data. " &amp; CHAR(10),""))</f>
        <v/>
      </c>
      <c r="BW139" s="230" t="str">
        <f>IF(COUNTIFS($BR$10:$BR$259,$BR139,$E$10:$E$259,$E139)&lt;&gt;COUNTIFS($BR$10:$BR$259,$BR139,$E$10:$E$259,$E139,G$10:G$259,G139),BW$8&amp;" for this company in this year is inconsistent across funds, please update accordingly. "&amp;CHAR(10),IF(G139="","",IF(IFERROR(OR(INT(G139)&lt;&gt;G139,ISTEXT(G139),G139&gt;'Source Data (Hidden)'!$T$3),TRUE),"Invalid year of initial investment - Please ensure that the input is a year (not a date) and is not future dated. "&amp;CHAR(10),"")))</f>
        <v/>
      </c>
      <c r="BX139" s="230"/>
      <c r="BY139" s="230" t="str">
        <f>IF(COUNTIFS($BR$10:$BR$259,$BR139,$E$10:$E$259,$E139)&lt;&gt;COUNTIFS($BR$10:$BR$259,$BR139,$E$10:$E$259,$E139,I$10:I$259,I139),BY$8&amp;" for this company in this year is inconsistent across funds, please update accordingly. "&amp;CHAR(10),IF(I139="","",IF(COUNTIF('Source Data (Hidden)'!$A$3:$B$255,I139)=0,"Invalid country of domicile - Please enter a valid input using the drop-down in the 'Country of domicile' column in the EDCI Data tab. "&amp;CHAR(10),"")))</f>
        <v/>
      </c>
      <c r="BZ139" s="230" t="str">
        <f>IF(COUNTIFS($BR$10:$BR$259,$BR139,$E$10:$E$259,$E139)&lt;&gt;COUNTIFS($BR$10:$BR$259,$BR139,$E$10:$E$259,$E139,J$10:J$259,J139),BZ$8&amp;" for this company in this year is inconsistent across funds, please update accordingly. "&amp;CHAR(10),IF(J139="","",IF(COUNTIF('Source Data (Hidden)'!$A$3:$B$255,J139)=0,"Invalid primary country of operations - Please enter a valid input using the drop-down in the 'Primary country of operations' column in the EDCI Data tab and ensure that you have narrowed this down to 1 primary country of operations. "&amp;CHAR(10),"")))</f>
        <v/>
      </c>
      <c r="CA139" s="230" t="str">
        <f>IF(COUNTIFS($BR$10:$BR$259,$BR139,$E$10:$E$259,$E139)&lt;&gt;COUNTIFS($BR$10:$BR$259,$BR139,$E$10:$E$259,$E139,K$10:K$259,K139),CA$8&amp;" for this company in this year is inconsistent across funds, please update accordingly. "&amp;CHAR(10),IF(K139="","",IF(COUNTIF('Source Data (Hidden)'!$C$3:$C$4,K139)&lt;&gt;1,"Invalid company structure - Please classify the portfolio company as either 'Private' or 'Public'. "&amp;CHAR(10),"")))</f>
        <v/>
      </c>
      <c r="CB139" s="230" t="str">
        <f>IF(COUNTIFS($BR$10:$BR$259,$BR139,$E$10:$E$259,$E139)&lt;&gt;COUNTIFS($BR$10:$BR$259,$BR139,$E$10:$E$259,$E139,L$10:L$259,L139),CB$8&amp;" for this company in this year is inconsistent across funds, please update accordingly. "&amp;CHAR(10),IF(L139="","",IF(COUNTIF('Source Data (Hidden)'!$D$3:$D$5,L139)&lt;&gt;1,"Invalid growth stage of company - Please describe the growth stage of the company as either 'Venture', 'Growth' or 'Buyout'. " &amp; CHAR(10),"")))</f>
        <v/>
      </c>
      <c r="CC139" s="230" t="str">
        <f t="shared" ref="CC139:CC202" si="163">IF(COUNTIFS($BR$10:$BR$259,$BR139,$E$10:$E$259,$E139)&lt;&gt;COUNTIFS($BR$10:$BR$259,$BR139,$E$10:$E$259,$E139,M$10:M$259,M139),CC$8&amp;" for this company in this year is inconsistent across funds, please update accordingly. "&amp;CHAR(10),IF(M139="","",IF(OR(M139&lt;0,M139&gt;1,ISTEXT(M139)),"Invalid GP ownership - Please ensure you have entered a % which is &gt;0% and &lt;=100%. "&amp;CHAR(10),IF(M139=0,"Reconfirm 0% GP ownership - Please confirm the zero % GP ownership. "&amp;CHAR(10),""))))</f>
        <v/>
      </c>
      <c r="CD139" s="283" t="str">
        <f t="shared" ref="CD139:CD202" si="164">IF(N139="","",IF(OR(N139&lt;0,N139&gt;1,ISTEXT(N139)),"Invalid Fund ownership - Please ensure you have entered a % which is &gt;0% and &lt;=100%. " &amp; CHAR(10),IF(N139=0,"Reconfirm 0% Fund ownership - Please confirm the zero % Fund ownership. " &amp; CHAR(10),IF(AND(M139&lt;&gt;"",N139&lt;&gt;"",IFERROR(AVERAGEIFS($M$10:$M$259,$E$10:$E$259,E139,$BR$10:$BR$259,BR139),"")&lt;&gt;""),IF(SUMIFS($N$10:$N$259,$E$10:$E$259,E139,$BR$10:$BR$259,BR139)&gt;AVERAGEIFS($M$10:$M$259,$E$10:$E$259,E139,$BR$10:$BR$259,BR139),"Invalid Fund ownership - Sum of ownership across funds exceeds GP ownership. " &amp; CHAR(10),""),""))))</f>
        <v/>
      </c>
      <c r="CE139" s="230" t="str">
        <f>IF(COUNTIFS($BR$10:$BR$259,$BR139,$E$10:$E$259,$E139)&lt;&gt;COUNTIFS($BR$10:$BR$259,$BR139,$E$10:$E$259,$E139,O$10:O$259,O139),CE$8&amp;" for this company in this year is inconsistent across funds, please update accordingly. "&amp;CHAR(10),IF(O139="","",IF(COUNTIF('Source Data (Hidden)'!$G$3:$G$13,O139)&lt;&gt;1,"Invalid sector of operations SICS name - Please ensure that you have selected a valid sector of operations using the drop-down list available in the corresponding column in the EDCI Data tab. " &amp; CHAR(10),"")))</f>
        <v/>
      </c>
      <c r="CF139" s="230" t="str">
        <f t="shared" ref="CF139:CF202" ca="1" si="165">IF(P139=0,IF(COUNTIFS($BR$10:$BR$259,$BR139,$E$10:$E$259,$E139)&lt;&gt;COUNTIFS($BR$10:$BR$259,$BR139,$E$10:$E$259,$E139,P$10:P$259,""),CF$8&amp;" for this company in this year is inconsistent across funds, please update accordingly. "&amp;CHAR(10),IF(P139="","",IFERROR(IF(COUNTIF(INDIRECT(SUBSTITUTE(SUBSTITUTE(SUBSTITUTE(SUBSTITUTE(O139,"&amp;","")," ",""),"-",""),",","")),P139)&gt;0,"","Invalid industry of operations SICS name - Please ensure that you have selected a valid industry of operations using the drop-down list available in the corresponding column in the EDCI Data tab. " &amp; CHAR(10)),""))),IFERROR(IF(COUNTIFS($BR$10:$BR$259,$BR139,$E$10:$E$259,$E139)&lt;&gt;COUNTIFS($BR$10:$BR$259,$BR139,$E$10:$E$259,$E139,P$10:P$259,P139),CF$8&amp;" for this company in this year is inconsistent across funds, please update accordingly. "&amp;CHAR(10),IF(P139="","",IF(COUNTIF(INDIRECT(SUBSTITUTE(SUBSTITUTE(SUBSTITUTE(SUBSTITUTE(O139,"&amp;","")," ",""),"-",""),",","")),P139)&gt;0,"","Invalid industry of operations SICS name - Please ensure that you have selected a valid industry of operations using the drop-down list available in the corresponding column in the EDCI Data tab. " &amp; CHAR(10)))),""))</f>
        <v/>
      </c>
      <c r="CG139" s="230" t="str">
        <f t="shared" ref="CG139:CG202" ca="1" si="166">IF(Q139=0,IF(COUNTIFS($BR$10:$BR$259,$BR139,$E$10:$E$259,$E139)&lt;&gt;COUNTIFS($BR$10:$BR$259,$BR139,$E$10:$E$259,$E139,Q$10:Q$259,""),CG$8&amp;" for this company in this year is inconsistent across funds, please update accordingly. "&amp;CHAR(10),IF(Q139="","",IFERROR(IF(COUNTIF(INDIRECT(SUBSTITUTE(SUBSTITUTE(SUBSTITUTE(SUBSTITUTE(P139,"&amp;","")," ",""),"-",""),",","")),Q139)&gt;0,"","Invalid sub-industry of operations GICS name - Please ensure that you have selected a valid sub-industry of operations using the drop-down list available in the corresponding column in the EDCI Data tab. " &amp; CHAR(10)),""))),IFERROR(IF(COUNTIFS($BR$10:$BR$259,$BR139,$E$10:$E$259,$E139)&lt;&gt;COUNTIFS($BR$10:$BR$259,$BR139,$E$10:$E$259,$E139,Q$10:Q$259,Q139),CG$8&amp;" for this company in this year is inconsistent across funds, please update accordingly. "&amp;CHAR(10),IF(Q139="","",IF(COUNTIF(INDIRECT(SUBSTITUTE(SUBSTITUTE(SUBSTITUTE(SUBSTITUTE(P139,"&amp;","")," ",""),"-",""),",","")),Q139)&gt;0,"","Invalid sub-industry of operations GICS name - Please ensure that you have selected a valid sub-industry of operations using the drop-down list available in the corresponding column in the EDCI Data tab. " &amp; CHAR(10)))),""))</f>
        <v/>
      </c>
      <c r="CH139" s="230" t="str">
        <f>IF(COUNTIFS($BR$10:$BR$259,$BR139,$E$10:$E$259,$E139)&lt;&gt;COUNTIFS($BR$10:$BR$259,$BR139,$E$10:$E$259,$E139,R$10:R$259,R139),CH$8&amp;" for this company in this year is inconsistent across funds, please update accordingly. "&amp;CHAR(10),IF(R139="","",IF(COUNTIF('Source Data (Hidden)'!$F$3:$F$183,R139)&lt;&gt;1,"Invalid currency input - Please ensure that the currency entered is a monetary unit described using three letter code (ISO 4217 code). " &amp; CHAR(10),"")))</f>
        <v/>
      </c>
      <c r="CI139" s="230" t="str">
        <f t="shared" ref="CI139:CI202" si="167">IF(COUNTIFS($BR$10:$BR$259,$BR139,$E$10:$E$259,$E139)&lt;&gt;COUNTIFS($BR$10:$BR$259,$BR139,$E$10:$E$259,$E139,S$10:S$259,S139),CI$8&amp;" for this company in this year is inconsistent across funds, please update accordingly. "&amp;CHAR(10),IF(S139="","",IF(OR(S139&lt;0,ISTEXT(S139)),"Invalid revenue input - Please ensure that the revenue entered is non-negative and is not expressed in any unit such as millions or thousands. " &amp; CHAR(10),IF(S139=0,"Please verify zero revenue input. Leave blank if unknown/not available. "&amp; CHAR(10),""))))</f>
        <v/>
      </c>
      <c r="CJ139" s="230" t="str">
        <f t="shared" ref="CJ139:CJ202" si="168">IF(COUNTIFS($BR$10:$BR$259,$BR139,$E$10:$E$259,$E139)&lt;&gt;COUNTIFS($BR$10:$BR$259,$BR139,$E$10:$E$259,$E139,T$10:T$259,T139),CJ$8&amp;" for this company in this year is inconsistent across funds, please update accordingly. "&amp;CHAR(10),IF(T139="","",IF(OR(T139&lt;0,ISTEXT(T139)),"Invalid total number of FTE in current year - Please ensure the input is a non-negative numeric value. "&amp;CHAR(10),IF(T139=0,"Please verify the zero FTE input. Please leave blank if unknown/data not available. "&amp;CHAR(10),""))))</f>
        <v/>
      </c>
      <c r="CK139" s="230" t="str">
        <f t="shared" ref="CK139:CK202" si="169">IF(COUNTIFS($BR$10:$BR$259,$BR139,$E$10:$E$259,$E139)&lt;&gt;COUNTIFS($BR$10:$BR$259,$BR139,$E$10:$E$259,$E139,U$10:U$259,U139),CK$8&amp;" for this company in this year is inconsistent across funds, please update accordingly. "&amp;CHAR(10),IF(U139="","",IF(OR(U139&lt;0,ISTEXT(U139)),"Invalid total number of FTE in previous year - Please ensure the input is a non-negative numeric value. " &amp; CHAR(10),IF(U139=0,"Please verify the zero FTE input. Please leave blank if unknown/data not available. " &amp; CHAR(10),""))))</f>
        <v/>
      </c>
      <c r="CL139" s="230" t="str">
        <f t="shared" ref="CL139:CL202" si="170">IF(COUNTIFS($BR$10:$BR$259,$BR139,$E$10:$E$259,$E139)&lt;&gt;COUNTIFS($BR$10:$BR$259,$BR139,$E$10:$E$259,$E139,V$10:V$259,V139),CL$8&amp;" for this company in this year is inconsistent across funds, please update accordingly. "&amp;CHAR(10),IF(V139="","",IF(OR(ISTEXT(V139),V139&lt;0),"Invalid input for Scope 1 Emissions - Please ensure that the input is a non-negative numeric value. " &amp; CHAR(10),"")))</f>
        <v/>
      </c>
      <c r="CM139" s="230" t="str">
        <f>IF(COUNTIFS($BR$10:$BR$259,$BR139,$E$10:$E$259,$E139)&lt;&gt;COUNTIFS($BR$10:$BR$259,$BR139,$E$10:$E$259,$E139,W$10:W$259,W139),CM$8&amp;" for this company in this year is inconsistent across funds, please update accordingly. "&amp;CHAR(10),IF(W139="","",IF(COUNTIF('Source Data (Hidden)'!$L$3:$L$6,W139)&lt;&gt;1,"Invalid input for Scope 1 Methodology - Please choose one of the options from the drop-down list in the corresponding column in the EDCI Data tab. " &amp; CHAR(10),"")))</f>
        <v/>
      </c>
      <c r="CN139" s="230" t="str">
        <f t="shared" ref="CN139:CN202" si="171">IF(COUNTIFS($BR$10:$BR$259,$BR139,$E$10:$E$259,$E139)&lt;&gt;COUNTIFS($BR$10:$BR$259,$BR139,$E$10:$E$259,$E139,X$10:X$259,X139),CN$8&amp;" for this company in this year is inconsistent across funds, please update accordingly. "&amp;CHAR(10),IF(X139="","",IF(OR(ISTEXT(X139),X139&lt;0),"Invalid input for Scope 2 Emissions - Please ensure that the input is a non-negative numeric value. " &amp; CHAR(10),"")))</f>
        <v/>
      </c>
      <c r="CO139" s="230" t="str">
        <f>IF(COUNTIFS($BR$10:$BR$259,$BR139,$E$10:$E$259,$E139)&lt;&gt;COUNTIFS($BR$10:$BR$259,$BR139,$E$10:$E$259,$E139,Y$10:Y$259,Y139),CO$8&amp;" for this company in this year is inconsistent across funds, please update accordingly. "&amp;CHAR(10),IF(Y139="","",IF(COUNTIF('Source Data (Hidden)'!$M$3:$M$5,Y139)&lt;&gt;1,"Invalid input for Scope 2 Methodology - Please choose one of the options from the drop-down list in the corresponding column in the EDCI Data tab. " &amp; CHAR(10),"")))</f>
        <v/>
      </c>
      <c r="CP139" s="230" t="str">
        <f t="shared" ref="CP139:CP202" si="172">IF(COUNTIFS($BR$10:$BR$259,$BR139,$E$10:$E$259,$E139)&lt;&gt;COUNTIFS($BR$10:$BR$259,$BR139,$E$10:$E$259,$E139,Z$10:Z$259,Z139),CP$8&amp;" for this company in this year is inconsistent across funds, please update accordingly. "&amp;CHAR(10),IF(Z139="","",IF(OR(ISTEXT(Z139),Z139&lt;0),"Invalid input for Scope 3 Emissions - Please ensure that the input is a non-negative numeric value. " &amp; CHAR(10),"")))</f>
        <v/>
      </c>
      <c r="CQ139" s="230" t="str">
        <f>IF(COUNTIFS($BR$10:$BR$259,$BR139,$E$10:$E$259,$E139)&lt;&gt;COUNTIFS($BR$10:$BR$259,$BR139,$E$10:$E$259,$E139,AA$10:AA$259,AA139),CQ$8&amp;" for this company in this year is inconsistent across funds, please update accordingly. "&amp;CHAR(10),IF(AA139="","",IF(COUNTIF('Source Data (Hidden)'!$N$3:$N$6,AA139)&lt;&gt;1,"Invalid input for Scope 3 Methodology - Please choose one of the options from the drop-down list in the corresponding column in the EDCI Data tab. " &amp; CHAR(10),"")))</f>
        <v/>
      </c>
      <c r="CR139" s="230" t="str">
        <f t="shared" ref="CR139:CR202" si="173">IF(COUNTIFS($BR$10:$BR$259,$BR139,$E$10:$E$259,$E139)&lt;&gt;COUNTIFS($BR$10:$BR$259,$BR139,$E$10:$E$259,$E139,AB$10:AB$259,AB139),CR$8&amp;" for this company in this year is inconsistent across funds, please update accordingly. "&amp;CHAR(10),IF(AB139="","",IF(AB139&lt;&gt;"X","Invalid entry for indication of Scope 3 coverage - Please enter an x to indicate Scope 3 coverage for a category. " &amp; CHAR(10),"")))</f>
        <v/>
      </c>
      <c r="CS139" s="230" t="str">
        <f t="shared" ref="CS139:CS202" si="174">IF(COUNTIFS($BR$10:$BR$259,$BR139,$E$10:$E$259,$E139)&lt;&gt;COUNTIFS($BR$10:$BR$259,$BR139,$E$10:$E$259,$E139,AC$10:AC$259,AC139),CS$8&amp;" for this company in this year is inconsistent across funds, please update accordingly. "&amp;CHAR(10),IF(AC139="","",IF(AC139&lt;&gt;"X","Invalid entry for indication of Scope 3 coverage - Please enter an x to indicate Scope 3 coverage for a category. " &amp; CHAR(10),"")))</f>
        <v/>
      </c>
      <c r="CT139" s="230" t="str">
        <f t="shared" ref="CT139:CT202" si="175">IF(COUNTIFS($BR$10:$BR$259,$BR139,$E$10:$E$259,$E139)&lt;&gt;COUNTIFS($BR$10:$BR$259,$BR139,$E$10:$E$259,$E139,AD$10:AD$259,AD139),CT$8&amp;" for this company in this year is inconsistent across funds, please update accordingly. "&amp;CHAR(10),IF(AD139="","",IF(AD139&lt;&gt;"X","Invalid entry for indication of Scope 3 coverage - Please enter an x to indicate Scope 3 coverage for a category. " &amp; CHAR(10),"")))</f>
        <v/>
      </c>
      <c r="CU139" s="230" t="str">
        <f t="shared" ref="CU139:CU202" si="176">IF(COUNTIFS($BR$10:$BR$259,$BR139,$E$10:$E$259,$E139)&lt;&gt;COUNTIFS($BR$10:$BR$259,$BR139,$E$10:$E$259,$E139,AE$10:AE$259,AE139),CU$8&amp;" for this company in this year is inconsistent across funds, please update accordingly. "&amp;CHAR(10),IF(AE139="","",IF(AE139&lt;&gt;"X","Invalid entry for indication of Scope 3 coverage - Please enter an x to indicate Scope 3 coverage for a category. " &amp; CHAR(10),"")))</f>
        <v/>
      </c>
      <c r="CV139" s="230" t="str">
        <f t="shared" ref="CV139:CV202" si="177">IF(COUNTIFS($BR$10:$BR$259,$BR139,$E$10:$E$259,$E139)&lt;&gt;COUNTIFS($BR$10:$BR$259,$BR139,$E$10:$E$259,$E139,AF$10:AF$259,AF139),CV$8&amp;" for this company in this year is inconsistent across funds, please update accordingly. "&amp;CHAR(10),IF(AF139="","",IF(AF139&lt;&gt;"X","Invalid entry for indication of Scope 3 coverage - Please enter an x to indicate Scope 3 coverage for a category. " &amp; CHAR(10),"")))</f>
        <v/>
      </c>
      <c r="CW139" s="230" t="str">
        <f t="shared" ref="CW139:CW202" si="178">IF(COUNTIFS($BR$10:$BR$259,$BR139,$E$10:$E$259,$E139)&lt;&gt;COUNTIFS($BR$10:$BR$259,$BR139,$E$10:$E$259,$E139,AG$10:AG$259,AG139),CW$8&amp;" for this company in this year is inconsistent across funds, please update accordingly. "&amp;CHAR(10),IF(AG139="","",IF(AG139&lt;&gt;"X","Invalid entry for indication of Scope 3 coverage - Please enter an x to indicate Scope 3 coverage for a category. " &amp; CHAR(10),"")))</f>
        <v/>
      </c>
      <c r="CX139" s="230" t="str">
        <f t="shared" ref="CX139:CX202" si="179">IF(COUNTIFS($BR$10:$BR$259,$BR139,$E$10:$E$259,$E139)&lt;&gt;COUNTIFS($BR$10:$BR$259,$BR139,$E$10:$E$259,$E139,AH$10:AH$259,AH139),CX$8&amp;" for this company in this year is inconsistent across funds, please update accordingly. "&amp;CHAR(10),IF(AH139="","",IF(AH139&lt;&gt;"X","Invalid entry for indication of Scope 3 coverage - Please enter an x to indicate Scope 3 coverage for a category. " &amp; CHAR(10),"")))</f>
        <v/>
      </c>
      <c r="CY139" s="230" t="str">
        <f t="shared" ref="CY139:CY202" si="180">IF(COUNTIFS($BR$10:$BR$259,$BR139,$E$10:$E$259,$E139)&lt;&gt;COUNTIFS($BR$10:$BR$259,$BR139,$E$10:$E$259,$E139,AI$10:AI$259,AI139),CY$8&amp;" for this company in this year is inconsistent across funds, please update accordingly. "&amp;CHAR(10),IF(AI139="","",IF(AI139&lt;&gt;"X","Invalid entry for indication of Scope 3 coverage - Please enter an x to indicate Scope 3 coverage for a category. " &amp; CHAR(10),"")))</f>
        <v/>
      </c>
      <c r="CZ139" s="230" t="str">
        <f t="shared" ref="CZ139:CZ202" si="181">IF(COUNTIFS($BR$10:$BR$259,$BR139,$E$10:$E$259,$E139)&lt;&gt;COUNTIFS($BR$10:$BR$259,$BR139,$E$10:$E$259,$E139,AJ$10:AJ$259,AJ139),CZ$8&amp;" for this company in this year is inconsistent across funds, please update accordingly. "&amp;CHAR(10),IF(AJ139="","",IF(AJ139&lt;&gt;"X","Invalid entry for indication of Scope 3 coverage - Please enter an x to indicate Scope 3 coverage for a category. " &amp; CHAR(10),"")))</f>
        <v/>
      </c>
      <c r="DA139" s="230" t="str">
        <f t="shared" ref="DA139:DA202" si="182">IF(COUNTIFS($BR$10:$BR$259,$BR139,$E$10:$E$259,$E139)&lt;&gt;COUNTIFS($BR$10:$BR$259,$BR139,$E$10:$E$259,$E139,AK$10:AK$259,AK139),DA$8&amp;" for this company in this year is inconsistent across funds, please update accordingly. "&amp;CHAR(10),IF(AK139="","",IF(AK139&lt;&gt;"X","Invalid entry for indication of Scope 3 coverage - Please enter an x to indicate Scope 3 coverage for a category. " &amp; CHAR(10),"")))</f>
        <v/>
      </c>
      <c r="DB139" s="230" t="str">
        <f t="shared" ref="DB139:DB202" si="183">IF(COUNTIFS($BR$10:$BR$259,$BR139,$E$10:$E$259,$E139)&lt;&gt;COUNTIFS($BR$10:$BR$259,$BR139,$E$10:$E$259,$E139,AL$10:AL$259,AL139),DB$8&amp;" for this company in this year is inconsistent across funds, please update accordingly. "&amp;CHAR(10),IF(AL139="","",IF(AL139&lt;&gt;"X","Invalid entry for indication of Scope 3 coverage - Please enter an x to indicate Scope 3 coverage for a category. " &amp; CHAR(10),"")))</f>
        <v/>
      </c>
      <c r="DC139" s="230" t="str">
        <f t="shared" ref="DC139:DC202" si="184">IF(COUNTIFS($BR$10:$BR$259,$BR139,$E$10:$E$259,$E139)&lt;&gt;COUNTIFS($BR$10:$BR$259,$BR139,$E$10:$E$259,$E139,AM$10:AM$259,AM139),DC$8&amp;" for this company in this year is inconsistent across funds, please update accordingly. "&amp;CHAR(10),IF(AM139="","",IF(AM139&lt;&gt;"X","Invalid entry for indication of Scope 3 coverage - Please enter an x to indicate Scope 3 coverage for a category. " &amp; CHAR(10),"")))</f>
        <v/>
      </c>
      <c r="DD139" s="230" t="str">
        <f t="shared" ref="DD139:DD202" si="185">IF(COUNTIFS($BR$10:$BR$259,$BR139,$E$10:$E$259,$E139)&lt;&gt;COUNTIFS($BR$10:$BR$259,$BR139,$E$10:$E$259,$E139,AN$10:AN$259,AN139),DD$8&amp;" for this company in this year is inconsistent across funds, please update accordingly. "&amp;CHAR(10),IF(AN139="","",IF(AN139&lt;&gt;"X","Invalid entry for indication of Scope 3 coverage - Please enter an x to indicate Scope 3 coverage for a category. " &amp; CHAR(10),"")))</f>
        <v/>
      </c>
      <c r="DE139" s="230" t="str">
        <f t="shared" ref="DE139:DE202" si="186">IF(COUNTIFS($BR$10:$BR$259,$BR139,$E$10:$E$259,$E139)&lt;&gt;COUNTIFS($BR$10:$BR$259,$BR139,$E$10:$E$259,$E139,AO$10:AO$259,AO139),DE$8&amp;" for this company in this year is inconsistent across funds, please update accordingly. "&amp;CHAR(10),IF(AO139="","",IF(AO139&lt;&gt;"X","Invalid entry for indication of Scope 3 coverage - Please enter an x to indicate Scope 3 coverage for a category. " &amp; CHAR(10),"")))</f>
        <v/>
      </c>
      <c r="DF139" s="230" t="str">
        <f t="shared" ref="DF139:DF202" si="187">IF(COUNTIFS($BR$10:$BR$259,$BR139,$E$10:$E$259,$E139)&lt;&gt;COUNTIFS($BR$10:$BR$259,$BR139,$E$10:$E$259,$E139,AP$10:AP$259,AP139),DF$8&amp;" for this company in this year is inconsistent across funds, please update accordingly. "&amp;CHAR(10),IF(AP139="","",IF(AP139&lt;&gt;"X","Invalid entry for indication of Scope 3 coverage - Please enter an x to indicate Scope 3 coverage for a category. " &amp; CHAR(10),"")))</f>
        <v/>
      </c>
      <c r="DG139" s="230" t="str">
        <f t="shared" ref="DG139:DG202" si="188">IF(COUNTIFS($BR$10:$BR$259,$BR139,$E$10:$E$259,$E139)&lt;&gt;COUNTIFS($BR$10:$BR$259,$BR139,$E$10:$E$259,$E139,AQ$10:AQ$259,AQ139),DG$8&amp;" for this company in this year is inconsistent across funds, please update accordingly. "&amp;CHAR(10),IF(AQ139="","",IF(AND(AQ139&lt;&gt;"Y",AQ139&lt;&gt;"N"),"Invalid entry for indication of Scope 3 coverage - Please enter a Y or N to indicate whether this is representative of total Scope 3 emissions. " &amp; CHAR(10),"")))</f>
        <v/>
      </c>
      <c r="DH139" s="283" t="str">
        <f t="shared" ref="DH139:DH202" si="189">IF(AND(COUNTIFS($BR$10:$BR$259,$BR139,$E$10:$E$259,$E139)&gt;1,COUNTIFS($BR$10:$BR$259,$BR139,$E$10:$E$259,$E139)&lt;&gt;COUNTIFS($BR$10:$BR$259,$BR139,$E$10:$E$259,$E139,AR$10:AR$259,AR139)),DH$8&amp;" for this company in this year is inconsistent across funds, please update accordingly. "&amp;CHAR(10),"")</f>
        <v/>
      </c>
      <c r="DI139" s="230" t="str">
        <f t="shared" ref="DI139:DI202" si="190">IF(COUNTIFS($BR$10:$BR$259,$BR139,$E$10:$E$259,$E139)&lt;&gt;COUNTIFS($BR$10:$BR$259,$BR139,$E$10:$E$259,$E139,AS$10:AS$259,AS139),DI$8&amp;" for this company in this year is inconsistent across funds, please update accordingly. "&amp;CHAR(10),"")</f>
        <v/>
      </c>
      <c r="DJ139" s="230" t="str">
        <f>IF(COUNTIFS($BR$10:$BR$259,$BR139,$E$10:$E$259,$E139)&lt;&gt;COUNTIFS($BR$10:$BR$259,$BR139,$E$10:$E$259,$E139,AT$10:AT$259,AT139),DJ$8&amp;" for this company in this year is inconsistent across funds, please update accordingly. "&amp;CHAR(10),IF(AT139="","",IF(COUNTIF('Source Data (Hidden)'!$O$3:$O$5,AT139)&lt;&gt;1,"Invalid input for 'Does this Portco have a decarbonization strategy/plan in place' - Please ensure that you have selected a valid response using the drop-down list available in the corresponding column in the EDCI Data tab. " &amp; CHAR(10),"")))</f>
        <v/>
      </c>
      <c r="DK139" s="230" t="str">
        <f>IF(COUNTIFS($BR$10:$BR$259,$BR139,$E$10:$E$259,$E139)&lt;&gt;COUNTIFS($BR$10:$BR$259,$BR139,$E$10:$E$259,$E139,AU$10:AU$259,AU139),DK$8&amp;" for this company in this year is inconsistent across funds, please update accordingly. "&amp;CHAR(10),IF(AU139="","",IF(COUNTIF('Source Data (Hidden)'!$P$3:$P$5,AU139)&lt;&gt;1,"Invalid input for 'Does the Portfolio Company have a short-term GHG emission reduction target' - Please ensure you have selected a valid response using the drop-down list available in the corresponding column in the EDCI Data tab. " &amp; CHAR(10),"")))</f>
        <v/>
      </c>
      <c r="DL139" s="230" t="str">
        <f>IF(COUNTIFS($BR$10:$BR$259,$BR139,$E$10:$E$259,$E139)&lt;&gt;COUNTIFS($BR$10:$BR$259,$BR139,$E$10:$E$259,$E139,AV$10:AV$259,AV139),DL$8&amp;" for this company in this year is inconsistent across funds, please update accordingly. "&amp;CHAR(10),IF(AV139="","",IF(COUNTIF('Source Data (Hidden)'!$Q$3:$Q$6,AV139)&lt;&gt;1,"Invalid input for 'Does the Portfolio Company have a long-term net zero goal' - Please ensure that you have selected a valid response using the drop-down list available in the corresponding column in the EDCI Data tab. " &amp; CHAR(10),"")))</f>
        <v/>
      </c>
      <c r="DM139" s="230" t="str">
        <f t="shared" ref="DM139:DM202" si="191">IF(COUNTIFS($BR$10:$BR$259,$BR139,$E$10:$E$259,$E139)&lt;&gt;COUNTIFS($BR$10:$BR$259,$BR139,$E$10:$E$259,$E139,AW$10:AW$259,AW139),DM$8&amp;" for this company in this year is inconsistent across funds, please update accordingly. "&amp;CHAR(10),"")</f>
        <v/>
      </c>
      <c r="DN139" s="230" t="str">
        <f t="shared" ref="DN139:DN202" si="192">IF(COUNTIFS($BR$10:$BR$259,$BR139,$E$10:$E$259,$E139)&lt;&gt;COUNTIFS($BR$10:$BR$259,$BR139,$E$10:$E$259,$E139,AX$10:AX$259,AX139),DN$8&amp;" for this company in this year is inconsistent across funds, please update accordingly. "&amp;CHAR(10),IF(AX139="","",IF(OR(AX139&lt;0,ISTEXT(AX139)),"Invalid input for total energy consumption - Please input a non-negative numeric value. " &amp; CHAR(10),IF(AND(AX139&lt;&gt;"",AY139&lt;&gt;"",AX139&lt;AY139),"Invalid input for Total energy consumption - Please ensure that total energy consumption is greater than renewable energy consumption. " &amp; CHAR(10),""))))</f>
        <v/>
      </c>
      <c r="DO139" s="230" t="str">
        <f t="shared" ref="DO139:DO202" si="193">IF(COUNTIFS($BR$10:$BR$259,$BR139,$E$10:$E$259,$E139)&lt;&gt;COUNTIFS($BR$10:$BR$259,$BR139,$E$10:$E$259,$E139,AY$10:AY$259,AY139),DO$8&amp;" for this company in this year is inconsistent across funds, please update accordingly. "&amp;CHAR(10),IF(AY139="","",IF(OR(AY139&lt;0,AY139&gt;AX139,ISTEXT(AY139)),"Invalid input for renewable energy consumption - Please input a non-negative numeric value ensuring that renewable energy consumption is not greater than total energy consumption. " &amp; CHAR(10),IF(AND(AX139&lt;&gt;"",AY139&lt;&gt;"",AY139&gt;AX139),"Invalid input for Renewable energy consumption - Please ensure that renewable energy consumption does not exceed total energy consumption. " &amp; CHAR(10),""))))</f>
        <v/>
      </c>
      <c r="DP139" s="230"/>
      <c r="DQ139" s="230" t="str">
        <f t="shared" ref="DQ139:DQ202" si="194">IF(COUNTIFS($BR$10:$BR$259,$BR139,$E$10:$E$259,$E139)&lt;&gt;COUNTIFS($BR$10:$BR$259,$BR139,$E$10:$E$259,$E139,BA$10:BA$259,BA139),DQ$8&amp;" for this company in this year is inconsistent across funds, please update accordingly. "&amp;CHAR(10),IF(BA139="","",IF(OR(BA139&lt;0,ISTEXT(BA139)),"Invalid input for Total number of board memebrs -  Please ensure that total number of board members is a non-negative numeric value. " &amp; CHAR(10),IF(OR(AND(BA139&lt;&gt;"",BB139&lt;&gt;"",BB139&gt;BA139),AND(BA139&lt;&gt;"",BC139&lt;&gt;"",BC139&gt;BA139),AND(BA139&lt;&gt;"",BD139&lt;&gt;"",BD139&gt;BA139)),"Invalid input for Total board member - Total number of board members should be greater than number of women board members, number of LGBTQ board members and number of board members from under-represented groups. " &amp; CHAR(10),""))))</f>
        <v/>
      </c>
      <c r="DR139" s="230" t="str">
        <f t="shared" ref="DR139:DR202" si="195">IF(COUNTIFS($BR$10:$BR$259,$BR139,$E$10:$E$259,$E139)&lt;&gt;COUNTIFS($BR$10:$BR$259,$BR139,$E$10:$E$259,$E139,BB$10:BB$259,BB139),DR$8&amp;" for this company in this year is inconsistent across funds, please update accordingly. "&amp;CHAR(10),IF(BB139="","",IF(OR(BB139&lt;0,ISTEXT(BB139)),"Invalid input for Number of women board members - Please input a non-negative numeric value. " &amp; CHAR(10),IF(AND(BA139&lt;&gt;"",BB139&lt;&gt;"",BB139&gt;BA139),"Invalid input for Number of women on board - Please ensure that number of women board members &lt;= total board members. " &amp; CHAR(10),""))))</f>
        <v/>
      </c>
      <c r="DS139" s="230" t="str">
        <f t="shared" ref="DS139:DS202" si="196">IF(COUNTIFS($BR$10:$BR$259,$BR139,$E$10:$E$259,$E139)&lt;&gt;COUNTIFS($BR$10:$BR$259,$BR139,$E$10:$E$259,$E139,BC$10:BC$259,BC139),DS$8&amp;" for this company in this year is inconsistent across funds, please update accordingly. "&amp;CHAR(10),IF(BC139="","",IF(OR(BC139&lt;0,ISTEXT(BC139)),"Invalid input for Number of LGBTQ board members - Please input a non-negative numeric value." &amp; CHAR(10),IF(AND(BA139&lt;&gt;"",BC139&lt;&gt;"",BC139&gt;BA139),"Invalid input for Number of LGBTQ board members - Please ensure that number of LGBTQ board members &lt;= total board members. " &amp; CHAR(10),""))))</f>
        <v/>
      </c>
      <c r="DT139" s="230" t="str">
        <f t="shared" ref="DT139:DT202" si="197">IF(COUNTIFS($BR$10:$BR$259,$BR139,$E$10:$E$259,$E139)&lt;&gt;COUNTIFS($BR$10:$BR$259,$BR139,$E$10:$E$259,$E139,BD$10:BD$259,BD139),DT$8&amp;" for this company in this year is inconsistent across funds, please update accordingly. "&amp;CHAR(10),IF(BD139="","",IF(OR(BD139&lt;0,ISTEXT(BD139)),"Invalid input for Number of board members from under-represented groups - Please input a non-negative numeric value. " &amp; CHAR(10),IF(AND(BA139&lt;&gt;"",BD139&lt;&gt;"",BD139&gt;BA139),"Invalid input for Number of board members from under-represented groups - Please ensure that number of board members from under-represented groups &lt;= total board members. " &amp; CHAR(10),""))))</f>
        <v/>
      </c>
      <c r="DU139" s="230" t="str">
        <f t="shared" ref="DU139:DU202" si="198">IF(COUNTIFS($BR$10:$BR$259,$BR139,$E$10:$E$259,$E139)&lt;&gt;COUNTIFS($BR$10:$BR$259,$BR139,$E$10:$E$259,$E139,BE$10:BE$259,BE139),DU$8&amp;" for this company in this year is inconsistent across funds, please update accordingly. "&amp;CHAR(10),IF(BE139="","",IF(OR(BE139&lt;0,ISTEXT(BE139)),"Invalid input for Total number of C-Suite employees - Please ensure you have entered a non-negative numeric value. " &amp; CHAR(10),IF(AND(BF139&lt;&gt;"",BE139&lt;&gt;"",BF139&gt;BE139),"Invalid input for Total number of C-Suite employees - Please ensure that total number of C-suite employees &gt;= number of women C-suite employees. " &amp; CHAR(10),""))))</f>
        <v/>
      </c>
      <c r="DV139" s="230" t="str">
        <f t="shared" ref="DV139:DV202" si="199">IF(COUNTIFS($BR$10:$BR$259,$BR139,$E$10:$E$259,$E139)&lt;&gt;COUNTIFS($BR$10:$BR$259,$BR139,$E$10:$E$259,$E139,BF$10:BF$259,BF139),DV$8&amp;" for this company in this year is inconsistent across funds, please update accordingly. "&amp;CHAR(10),IF(BF139="","",IF(OR(BF139&lt;0,ISTEXT(BF139)),"Invalid input for Number of women C-suite employees - Please ensure you have entered a non-negative numeric value. " &amp; CHAR(10),IF(AND(BF139&lt;&gt;"",BE139&lt;&gt;"",BF139&gt;BE139),"Invalid input for Total number of C-Suite employees - Please ensure that total number of C-suite employees &gt;= number of women C-suite employees. " &amp; CHAR(10),""))))</f>
        <v/>
      </c>
      <c r="DW139" s="230" t="str">
        <f t="shared" ref="DW139:DW202" si="200">IF(COUNTIFS($BR$10:$BR$259,$BR139,$E$10:$E$259,$E139)&lt;&gt;COUNTIFS($BR$10:$BR$259,$BR139,$E$10:$E$259,$E139,BG$10:BG$259,BG139),DW$8&amp;" for this company in this year is inconsistent across funds, please update accordingly. "&amp;CHAR(10),IF(BG139="","",IF(OR(BG139&lt;0,ISTEXT(BG139)),"Invalid input for number of work-related injuries - Please ensure you have entered a non-negative numeric value. " &amp; CHAR(10),"")))</f>
        <v/>
      </c>
      <c r="DX139" s="230" t="str">
        <f t="shared" ref="DX139:DX202" si="201">IF(COUNTIFS($BR$10:$BR$259,$BR139,$E$10:$E$259,$E139)&lt;&gt;COUNTIFS($BR$10:$BR$259,$BR139,$E$10:$E$259,$E139,BH$10:BH$259,BH139),DX$8&amp;" for this company in this year is inconsistent across funds, please update accordingly. "&amp;CHAR(10),IF(BH139="","",IF(OR(BH139&lt;0,ISTEXT(BH139)),"Invalid input for Number of work-related fatalities - Please ensure you have entered a non-negative numeric input. " &amp; CHAR(10),IF(AND(BG139&lt;&gt;"",BH139&lt;&gt;"",BH139&gt;BG139),"Invalid input for Number of work-related fatalities - Please ensure that the number of work-related fatalities &lt;= number of work-related injuries. " &amp; CHAR(10),""))))</f>
        <v/>
      </c>
      <c r="DY139" s="230" t="str">
        <f t="shared" ref="DY139:DY202" si="202">IF(COUNTIFS($BR$10:$BR$259,$BR139,$E$10:$E$259,$E139)&lt;&gt;COUNTIFS($BR$10:$BR$259,$BR139,$E$10:$E$259,$E139,BI$10:BI$259,BI139),DY$8&amp;" for this company in this year is inconsistent across funds, please update accordingly. "&amp;CHAR(10),IF(BI139="","",IF(OR(BI139&lt;0,AND(BG139=0,BI139&gt;0),ISTEXT(BI139)),"Invalid input for Days lost due to injury (temporary incapacity) - Please ensure that you have entered a non-negative numeric value and if number of work-related injuries is zero then number of days lost due to injury cannot be positive. " &amp; CHAR(10),"")))</f>
        <v/>
      </c>
      <c r="DZ139" s="230" t="str">
        <f t="shared" ref="DZ139:DZ202" si="203">IF(BJ139&lt;&gt;T139,"Invalid input for Total number of FTE in current year - Please ensure that column R and column BF of the EDCI Data tab have the same value. " &amp; CHAR(10),"")</f>
        <v/>
      </c>
      <c r="EA139" s="230" t="str">
        <f t="shared" ref="EA139:EA202" si="204">IF(BK139&lt;&gt;U139,"Invalid input for Total number of FTE in previous year - Please ensure that column S and column BG of the EDCI Data tab have the same value. " &amp; CHAR(10),"")</f>
        <v/>
      </c>
      <c r="EB139" s="230" t="str">
        <f t="shared" ref="EB139:EB202" si="205">IF(COUNTIFS($BR$10:$BR$259,$BR139,$E$10:$E$259,$E139)&lt;&gt;COUNTIFS($BR$10:$BR$259,$BR139,$E$10:$E$259,$E139,BL$10:BL$259,BL139),EB$8&amp;" for this company in this year is inconsistent across funds, please update accordingly. "&amp;CHAR(10),IF(BL139="","",IF(ISTEXT(BL139),"Invalid input for net change in FTEs due to M&amp;A - Please enter a numeric value or leave blank if data is not available. " &amp; CHAR(10),"")))</f>
        <v/>
      </c>
      <c r="EC139" s="284" t="str">
        <f t="shared" ref="EC139:EC202" si="206">IF(COUNTIFS($BR$10:$BR$259,$BR139,$E$10:$E$259,$E139)&lt;&gt;COUNTIFS($BR$10:$BR$259,$BR139,$E$10:$E$259,$E139,BM$10:BM$259,BM139),EC$8&amp;" for this company in this year is inconsistent across funds, please update accordingly. "&amp;CHAR(10),IF(OR(BJ139="",BK139="",BL139=""),"",IF(IFERROR(ROUND(BM139,5)&lt;&gt;ROUND(BJ139-BK139-BL139,5),TRUE),"Invalid input for Organic net new hires - Please ensure that this equals Current year FTEs - Previous year FTEs - (net change in FTEs due to M&amp;A). " &amp; CHAR(10),IF(OR(BK139&lt;&gt;"",BL139&lt;&gt;""),"",IF(IFERROR(ROUND(BM139,5)&lt;&gt;ROUND(BJ139-BK139-BL139,5),TRUE),"Invalid input for Organic net new hires - Please ensure that Organic net new hires  + Previous year FTEs &gt; 0. " &amp; CHAR(10),"")))))</f>
        <v/>
      </c>
      <c r="ED139" s="284" t="str">
        <f t="shared" ref="ED139:ED202" si="207">IF(COUNTIFS($BR$10:$BR$259,$BR139,$E$10:$E$259,$E139)&lt;&gt;COUNTIFS($BR$10:$BR$259,$BR139,$E$10:$E$259,$E139,BN$10:BN$259,BN139),ED$8&amp;" for this company in this year is inconsistent across funds, please update accordingly. "&amp;CHAR(10),IF(OR(BJ139="",BK139=""),"",IF(IFERROR(ROUND(BN139,5)&lt;&gt;ROUND(BJ139-BK139,5),TRUE),"Invalid input for Total net new hires - Please ensure that total net new hires is equal to the difference between current year FTEs and previous year FTEs. " &amp; CHAR(10),"")))</f>
        <v/>
      </c>
      <c r="EE139" s="230" t="str">
        <f t="shared" ref="EE139:EE202" si="208">IF(COUNTIFS($BR$10:$BR$259,$BR139,$E$10:$E$259,$E139)&lt;&gt;COUNTIFS($BR$10:$BR$259,$BR139,$E$10:$E$259,$E139,BO$10:BO$259,BO139),EE$8&amp;" for this company in this year is inconsistent across funds, please update accordingly. "&amp;CHAR(10),IF(BO139="","",IF(BO139&lt;0,"Invalid input for Annual percent turnover - Please ensure that turnover % is at least 0%. "&amp;CHAR(10),IF(BO139&gt;1,"Please ensure Annual percent turnover is genuinely greater than 100%. "&amp;CHAR(10)&amp;IF(AND(BM139&lt;&gt;"",BK139&lt;&gt;"",BO139&lt;&gt;"",BK139&gt;0,IFERROR((BM139/BK139)&lt;-BO139,"")),"Invalid input for Annual percent turnover - The staff loss as suggested by organic net new hires is greater than that reported according to turnover percentage. "&amp;CHAR(10),""),IF(AND(BM139&lt;&gt;"",BK139&lt;&gt;"",BO139&lt;&gt;"",BK139&gt;0,IFERROR((BM139/BK139)&lt;-BO139,"")),"Invalid input for Annual percent turnover - The staff loss as suggested by organic net new hires is greater than that reported according to turnover percentage. "&amp;CHAR(10),"")))))</f>
        <v/>
      </c>
      <c r="EF139" s="230" t="str">
        <f>IF(COUNTIFS($BR$10:$BR$259,$BR139,$E$10:$E$259,$E139)&lt;&gt;COUNTIFS($BR$10:$BR$259,$BR139,$E$10:$E$259,$E139,BP$10:BP$259,BP139),EF$8&amp;" for this company in this year is inconsistent across funds, please update accordingly. "&amp;CHAR(10),IF(AND(BP139="",BQ139=""),"",IF(OR(AND(BQ139&lt;&gt;"",BP139&lt;&gt;"",BP139&lt;&gt;"Y"),AND(BQ139&lt;&gt;"",BP139=""),COUNTIF('Source Data (Hidden)'!$S$3:$S$4,BP139)&lt;&gt;1),"Invalid input for 'Do you conduct an employee survey' - Please ensure the input is either Y or N or leave blank if data is not available. If you have reported a % response rate to employee survey then the input for this metric should be Y. " &amp; CHAR(10),"")))</f>
        <v/>
      </c>
      <c r="EG139" s="230" t="str">
        <f t="shared" ref="EG139:EG202" si="209">IF(COUNTIFS($BR$10:$BR$259,$BR139,$E$10:$E$259,$E139)&lt;&gt;COUNTIFS($BR$10:$BR$259,$BR139,$E$10:$E$259,$E139,BQ$10:BQ$259,BQ139),EG$8&amp;" for this company in this year is inconsistent across funds, please update accordingly. "&amp;CHAR(10),IF(BQ139="","",IF(AND(BQ139&lt;&gt;"",BP139&lt;&gt;"Y",OR(BQ139&lt;0,BQ139&gt;1,ISTEXT(BQ139))),"% employees responding to survey - Please enter a % between 0 and 100. If you have entered a survey response rate then ensure that you have entered a Y in the 'do you conduct an employee survey' column. " &amp; CHAR(10),"")))</f>
        <v/>
      </c>
    </row>
    <row r="140" spans="1:137" s="154" customFormat="1" ht="60" customHeight="1" x14ac:dyDescent="0.35">
      <c r="A140" s="153"/>
      <c r="B140" s="212" t="str">
        <f t="shared" ca="1" si="156"/>
        <v/>
      </c>
      <c r="C140" s="213" t="str">
        <f>IF('EDCI Data'!B140="","",'EDCI Data'!B140)</f>
        <v/>
      </c>
      <c r="D140" s="214" t="str">
        <f>IF('EDCI Data'!C140="","",'EDCI Data'!C140)</f>
        <v/>
      </c>
      <c r="E140" s="215" t="str">
        <f>IF('EDCI Data'!D140="","",'EDCI Data'!D140)</f>
        <v/>
      </c>
      <c r="F140" s="216" t="str">
        <f>IF('EDCI Data'!E140="","",'EDCI Data'!E140)</f>
        <v/>
      </c>
      <c r="G140" s="213" t="str">
        <f>IF('EDCI Data'!F140="","",'EDCI Data'!F140)</f>
        <v/>
      </c>
      <c r="H140" s="213" t="str">
        <f>IF('EDCI Data'!G140="","",'EDCI Data'!G140)</f>
        <v/>
      </c>
      <c r="I140" s="213" t="str">
        <f>IF('EDCI Data'!H140="","",'EDCI Data'!H140)</f>
        <v/>
      </c>
      <c r="J140" s="213" t="str">
        <f>IF('EDCI Data'!I140="","",'EDCI Data'!I140)</f>
        <v/>
      </c>
      <c r="K140" s="213" t="str">
        <f>IF('EDCI Data'!J140="","",'EDCI Data'!J140)</f>
        <v/>
      </c>
      <c r="L140" s="213" t="str">
        <f>IF('EDCI Data'!K140="","",'EDCI Data'!K140)</f>
        <v/>
      </c>
      <c r="M140" s="217" t="str">
        <f>IF('EDCI Data'!L140="","",'EDCI Data'!L140)</f>
        <v/>
      </c>
      <c r="N140" s="217" t="str">
        <f>IF('EDCI Data'!M140="","",'EDCI Data'!M140)</f>
        <v/>
      </c>
      <c r="O140" s="213" t="str">
        <f>IF('EDCI Data'!N140="","",'EDCI Data'!N140)</f>
        <v/>
      </c>
      <c r="P140" s="213" t="str">
        <f>IF('EDCI Data'!O140="","",'EDCI Data'!O140)</f>
        <v/>
      </c>
      <c r="Q140" s="213" t="str">
        <f>IF('EDCI Data'!P140="","",'EDCI Data'!P140)</f>
        <v/>
      </c>
      <c r="R140" s="213" t="str">
        <f>IF('EDCI Data'!Q140="","",'EDCI Data'!Q140)</f>
        <v/>
      </c>
      <c r="S140" s="218" t="str">
        <f>IF('EDCI Data'!R140="","",'EDCI Data'!R140)</f>
        <v/>
      </c>
      <c r="T140" s="219" t="str">
        <f>IF('EDCI Data'!S140="","",'EDCI Data'!S140)</f>
        <v/>
      </c>
      <c r="U140" s="219" t="str">
        <f>IF('EDCI Data'!T140="","",'EDCI Data'!T140)</f>
        <v/>
      </c>
      <c r="V140" s="220" t="str">
        <f>IF('EDCI Data'!U140="","",'EDCI Data'!U140)</f>
        <v/>
      </c>
      <c r="W140" s="213" t="str">
        <f>IF('EDCI Data'!V140="","",'EDCI Data'!V140)</f>
        <v/>
      </c>
      <c r="X140" s="220" t="str">
        <f>IF('EDCI Data'!W140="","",'EDCI Data'!W140)</f>
        <v/>
      </c>
      <c r="Y140" s="213" t="str">
        <f>IF('EDCI Data'!X140="","",'EDCI Data'!X140)</f>
        <v/>
      </c>
      <c r="Z140" s="220" t="str">
        <f>IF('EDCI Data'!Y140="","",'EDCI Data'!Y140)</f>
        <v/>
      </c>
      <c r="AA140" s="213" t="str">
        <f>IF('EDCI Data'!Z140="","",'EDCI Data'!Z140)</f>
        <v/>
      </c>
      <c r="AB140" s="213" t="str">
        <f>IF('EDCI Data'!AA140="","",'EDCI Data'!AA140)</f>
        <v/>
      </c>
      <c r="AC140" s="213" t="str">
        <f>IF('EDCI Data'!AB140="","",'EDCI Data'!AB140)</f>
        <v/>
      </c>
      <c r="AD140" s="213" t="str">
        <f>IF('EDCI Data'!AC140="","",'EDCI Data'!AC140)</f>
        <v/>
      </c>
      <c r="AE140" s="213" t="str">
        <f>IF('EDCI Data'!AD140="","",'EDCI Data'!AD140)</f>
        <v/>
      </c>
      <c r="AF140" s="213" t="str">
        <f>IF('EDCI Data'!AE140="","",'EDCI Data'!AE140)</f>
        <v/>
      </c>
      <c r="AG140" s="213" t="str">
        <f>IF('EDCI Data'!AF140="","",'EDCI Data'!AF140)</f>
        <v/>
      </c>
      <c r="AH140" s="213" t="str">
        <f>IF('EDCI Data'!AG140="","",'EDCI Data'!AG140)</f>
        <v/>
      </c>
      <c r="AI140" s="213" t="str">
        <f>IF('EDCI Data'!AH140="","",'EDCI Data'!AH140)</f>
        <v/>
      </c>
      <c r="AJ140" s="213" t="str">
        <f>IF('EDCI Data'!AI140="","",'EDCI Data'!AI140)</f>
        <v/>
      </c>
      <c r="AK140" s="213" t="str">
        <f>IF('EDCI Data'!AJ140="","",'EDCI Data'!AJ140)</f>
        <v/>
      </c>
      <c r="AL140" s="213" t="str">
        <f>IF('EDCI Data'!AK140="","",'EDCI Data'!AK140)</f>
        <v/>
      </c>
      <c r="AM140" s="213" t="str">
        <f>IF('EDCI Data'!AL140="","",'EDCI Data'!AL140)</f>
        <v/>
      </c>
      <c r="AN140" s="213" t="str">
        <f>IF('EDCI Data'!AM140="","",'EDCI Data'!AM140)</f>
        <v/>
      </c>
      <c r="AO140" s="213" t="str">
        <f>IF('EDCI Data'!AN140="","",'EDCI Data'!AN140)</f>
        <v/>
      </c>
      <c r="AP140" s="213" t="str">
        <f>IF('EDCI Data'!AO140="","",'EDCI Data'!AO140)</f>
        <v/>
      </c>
      <c r="AQ140" s="213" t="str">
        <f>IF('EDCI Data'!AP140="","",'EDCI Data'!AP140)</f>
        <v/>
      </c>
      <c r="AR140" s="213" t="str">
        <f>IF('EDCI Data'!AQ140="","",'EDCI Data'!AQ140)</f>
        <v/>
      </c>
      <c r="AS140" s="213" t="str">
        <f>IF('EDCI Data'!AR140="","",'EDCI Data'!AR140)</f>
        <v/>
      </c>
      <c r="AT140" s="213" t="str">
        <f>IF('EDCI Data'!AS140="","",'EDCI Data'!AS140)</f>
        <v/>
      </c>
      <c r="AU140" s="213" t="str">
        <f>IF('EDCI Data'!AT140="","",'EDCI Data'!AT140)</f>
        <v/>
      </c>
      <c r="AV140" s="213" t="str">
        <f>IF('EDCI Data'!AU140="","",'EDCI Data'!AU140)</f>
        <v/>
      </c>
      <c r="AW140" s="213" t="str">
        <f>IF('EDCI Data'!AV140="","",'EDCI Data'!AV140)</f>
        <v/>
      </c>
      <c r="AX140" s="221" t="str">
        <f>IF('EDCI Data'!AW140="","",'EDCI Data'!AW140)</f>
        <v/>
      </c>
      <c r="AY140" s="221" t="str">
        <f>IF('EDCI Data'!AX140="","",'EDCI Data'!AX140)</f>
        <v/>
      </c>
      <c r="AZ140" s="222" t="str">
        <f t="shared" si="157"/>
        <v/>
      </c>
      <c r="BA140" s="223" t="str">
        <f>IF('EDCI Data'!AY140="","",'EDCI Data'!AY140)</f>
        <v/>
      </c>
      <c r="BB140" s="223" t="str">
        <f>IF('EDCI Data'!AZ140="","",'EDCI Data'!AZ140)</f>
        <v/>
      </c>
      <c r="BC140" s="223" t="str">
        <f>IF('EDCI Data'!BA140="","",'EDCI Data'!BA140)</f>
        <v/>
      </c>
      <c r="BD140" s="223" t="str">
        <f>IF('EDCI Data'!BB140="","",'EDCI Data'!BB140)</f>
        <v/>
      </c>
      <c r="BE140" s="223" t="str">
        <f>IF('EDCI Data'!BC140="","",'EDCI Data'!BC140)</f>
        <v/>
      </c>
      <c r="BF140" s="223" t="str">
        <f>IF('EDCI Data'!BD140="","",'EDCI Data'!BD140)</f>
        <v/>
      </c>
      <c r="BG140" s="223" t="str">
        <f>IF('EDCI Data'!BE140="","",'EDCI Data'!BE140)</f>
        <v/>
      </c>
      <c r="BH140" s="223" t="str">
        <f>IF('EDCI Data'!BF140="","",'EDCI Data'!BF140)</f>
        <v/>
      </c>
      <c r="BI140" s="224" t="str">
        <f>IF('EDCI Data'!BG140="","",'EDCI Data'!BG140)</f>
        <v/>
      </c>
      <c r="BJ140" s="225" t="str">
        <f>IF('EDCI Data'!S140="","",'EDCI Data'!S140)</f>
        <v/>
      </c>
      <c r="BK140" s="225" t="str">
        <f>IF('EDCI Data'!T140="","",'EDCI Data'!T140)</f>
        <v/>
      </c>
      <c r="BL140" s="224" t="str">
        <f>IF('EDCI Data'!BJ140="","",'EDCI Data'!BJ140)</f>
        <v/>
      </c>
      <c r="BM140" s="226" t="str">
        <f>IF('EDCI Data'!BK140="","",'EDCI Data'!BK140)</f>
        <v/>
      </c>
      <c r="BN140" s="226" t="str">
        <f>IF('EDCI Data'!BL140="","",'EDCI Data'!BL140)</f>
        <v/>
      </c>
      <c r="BO140" s="227" t="str">
        <f>IF('EDCI Data'!BM140="","",'EDCI Data'!BM140)</f>
        <v/>
      </c>
      <c r="BP140" s="228" t="str">
        <f>IF('EDCI Data'!BN140="","",'EDCI Data'!BN140)</f>
        <v/>
      </c>
      <c r="BQ140" s="229" t="str">
        <f>IF('EDCI Data'!BO140="","",'EDCI Data'!BO140)</f>
        <v/>
      </c>
      <c r="BR140" s="230" t="str">
        <f t="shared" si="158"/>
        <v/>
      </c>
      <c r="BS140" s="230" t="str">
        <f t="shared" si="159"/>
        <v/>
      </c>
      <c r="BT140" s="230" t="str">
        <f t="shared" si="160"/>
        <v/>
      </c>
      <c r="BU140" s="230" t="str">
        <f t="shared" si="161"/>
        <v/>
      </c>
      <c r="BV140" s="230" t="str">
        <f t="shared" si="162"/>
        <v/>
      </c>
      <c r="BW140" s="230" t="str">
        <f>IF(COUNTIFS($BR$10:$BR$259,$BR140,$E$10:$E$259,$E140)&lt;&gt;COUNTIFS($BR$10:$BR$259,$BR140,$E$10:$E$259,$E140,G$10:G$259,G140),BW$8&amp;" for this company in this year is inconsistent across funds, please update accordingly. "&amp;CHAR(10),IF(G140="","",IF(IFERROR(OR(INT(G140)&lt;&gt;G140,ISTEXT(G140),G140&gt;'Source Data (Hidden)'!$T$3),TRUE),"Invalid year of initial investment - Please ensure that the input is a year (not a date) and is not future dated. "&amp;CHAR(10),"")))</f>
        <v/>
      </c>
      <c r="BX140" s="230"/>
      <c r="BY140" s="230" t="str">
        <f>IF(COUNTIFS($BR$10:$BR$259,$BR140,$E$10:$E$259,$E140)&lt;&gt;COUNTIFS($BR$10:$BR$259,$BR140,$E$10:$E$259,$E140,I$10:I$259,I140),BY$8&amp;" for this company in this year is inconsistent across funds, please update accordingly. "&amp;CHAR(10),IF(I140="","",IF(COUNTIF('Source Data (Hidden)'!$A$3:$B$255,I140)=0,"Invalid country of domicile - Please enter a valid input using the drop-down in the 'Country of domicile' column in the EDCI Data tab. "&amp;CHAR(10),"")))</f>
        <v/>
      </c>
      <c r="BZ140" s="230" t="str">
        <f>IF(COUNTIFS($BR$10:$BR$259,$BR140,$E$10:$E$259,$E140)&lt;&gt;COUNTIFS($BR$10:$BR$259,$BR140,$E$10:$E$259,$E140,J$10:J$259,J140),BZ$8&amp;" for this company in this year is inconsistent across funds, please update accordingly. "&amp;CHAR(10),IF(J140="","",IF(COUNTIF('Source Data (Hidden)'!$A$3:$B$255,J140)=0,"Invalid primary country of operations - Please enter a valid input using the drop-down in the 'Primary country of operations' column in the EDCI Data tab and ensure that you have narrowed this down to 1 primary country of operations. "&amp;CHAR(10),"")))</f>
        <v/>
      </c>
      <c r="CA140" s="230" t="str">
        <f>IF(COUNTIFS($BR$10:$BR$259,$BR140,$E$10:$E$259,$E140)&lt;&gt;COUNTIFS($BR$10:$BR$259,$BR140,$E$10:$E$259,$E140,K$10:K$259,K140),CA$8&amp;" for this company in this year is inconsistent across funds, please update accordingly. "&amp;CHAR(10),IF(K140="","",IF(COUNTIF('Source Data (Hidden)'!$C$3:$C$4,K140)&lt;&gt;1,"Invalid company structure - Please classify the portfolio company as either 'Private' or 'Public'. "&amp;CHAR(10),"")))</f>
        <v/>
      </c>
      <c r="CB140" s="230" t="str">
        <f>IF(COUNTIFS($BR$10:$BR$259,$BR140,$E$10:$E$259,$E140)&lt;&gt;COUNTIFS($BR$10:$BR$259,$BR140,$E$10:$E$259,$E140,L$10:L$259,L140),CB$8&amp;" for this company in this year is inconsistent across funds, please update accordingly. "&amp;CHAR(10),IF(L140="","",IF(COUNTIF('Source Data (Hidden)'!$D$3:$D$5,L140)&lt;&gt;1,"Invalid growth stage of company - Please describe the growth stage of the company as either 'Venture', 'Growth' or 'Buyout'. " &amp; CHAR(10),"")))</f>
        <v/>
      </c>
      <c r="CC140" s="230" t="str">
        <f t="shared" si="163"/>
        <v/>
      </c>
      <c r="CD140" s="283" t="str">
        <f t="shared" si="164"/>
        <v/>
      </c>
      <c r="CE140" s="230" t="str">
        <f>IF(COUNTIFS($BR$10:$BR$259,$BR140,$E$10:$E$259,$E140)&lt;&gt;COUNTIFS($BR$10:$BR$259,$BR140,$E$10:$E$259,$E140,O$10:O$259,O140),CE$8&amp;" for this company in this year is inconsistent across funds, please update accordingly. "&amp;CHAR(10),IF(O140="","",IF(COUNTIF('Source Data (Hidden)'!$G$3:$G$13,O140)&lt;&gt;1,"Invalid sector of operations SICS name - Please ensure that you have selected a valid sector of operations using the drop-down list available in the corresponding column in the EDCI Data tab. " &amp; CHAR(10),"")))</f>
        <v/>
      </c>
      <c r="CF140" s="230" t="str">
        <f t="shared" ca="1" si="165"/>
        <v/>
      </c>
      <c r="CG140" s="230" t="str">
        <f t="shared" ca="1" si="166"/>
        <v/>
      </c>
      <c r="CH140" s="230" t="str">
        <f>IF(COUNTIFS($BR$10:$BR$259,$BR140,$E$10:$E$259,$E140)&lt;&gt;COUNTIFS($BR$10:$BR$259,$BR140,$E$10:$E$259,$E140,R$10:R$259,R140),CH$8&amp;" for this company in this year is inconsistent across funds, please update accordingly. "&amp;CHAR(10),IF(R140="","",IF(COUNTIF('Source Data (Hidden)'!$F$3:$F$183,R140)&lt;&gt;1,"Invalid currency input - Please ensure that the currency entered is a monetary unit described using three letter code (ISO 4217 code). " &amp; CHAR(10),"")))</f>
        <v/>
      </c>
      <c r="CI140" s="230" t="str">
        <f t="shared" si="167"/>
        <v/>
      </c>
      <c r="CJ140" s="230" t="str">
        <f t="shared" si="168"/>
        <v/>
      </c>
      <c r="CK140" s="230" t="str">
        <f t="shared" si="169"/>
        <v/>
      </c>
      <c r="CL140" s="230" t="str">
        <f t="shared" si="170"/>
        <v/>
      </c>
      <c r="CM140" s="230" t="str">
        <f>IF(COUNTIFS($BR$10:$BR$259,$BR140,$E$10:$E$259,$E140)&lt;&gt;COUNTIFS($BR$10:$BR$259,$BR140,$E$10:$E$259,$E140,W$10:W$259,W140),CM$8&amp;" for this company in this year is inconsistent across funds, please update accordingly. "&amp;CHAR(10),IF(W140="","",IF(COUNTIF('Source Data (Hidden)'!$L$3:$L$6,W140)&lt;&gt;1,"Invalid input for Scope 1 Methodology - Please choose one of the options from the drop-down list in the corresponding column in the EDCI Data tab. " &amp; CHAR(10),"")))</f>
        <v/>
      </c>
      <c r="CN140" s="230" t="str">
        <f t="shared" si="171"/>
        <v/>
      </c>
      <c r="CO140" s="230" t="str">
        <f>IF(COUNTIFS($BR$10:$BR$259,$BR140,$E$10:$E$259,$E140)&lt;&gt;COUNTIFS($BR$10:$BR$259,$BR140,$E$10:$E$259,$E140,Y$10:Y$259,Y140),CO$8&amp;" for this company in this year is inconsistent across funds, please update accordingly. "&amp;CHAR(10),IF(Y140="","",IF(COUNTIF('Source Data (Hidden)'!$M$3:$M$5,Y140)&lt;&gt;1,"Invalid input for Scope 2 Methodology - Please choose one of the options from the drop-down list in the corresponding column in the EDCI Data tab. " &amp; CHAR(10),"")))</f>
        <v/>
      </c>
      <c r="CP140" s="230" t="str">
        <f t="shared" si="172"/>
        <v/>
      </c>
      <c r="CQ140" s="230" t="str">
        <f>IF(COUNTIFS($BR$10:$BR$259,$BR140,$E$10:$E$259,$E140)&lt;&gt;COUNTIFS($BR$10:$BR$259,$BR140,$E$10:$E$259,$E140,AA$10:AA$259,AA140),CQ$8&amp;" for this company in this year is inconsistent across funds, please update accordingly. "&amp;CHAR(10),IF(AA140="","",IF(COUNTIF('Source Data (Hidden)'!$N$3:$N$6,AA140)&lt;&gt;1,"Invalid input for Scope 3 Methodology - Please choose one of the options from the drop-down list in the corresponding column in the EDCI Data tab. " &amp; CHAR(10),"")))</f>
        <v/>
      </c>
      <c r="CR140" s="230" t="str">
        <f t="shared" si="173"/>
        <v/>
      </c>
      <c r="CS140" s="230" t="str">
        <f t="shared" si="174"/>
        <v/>
      </c>
      <c r="CT140" s="230" t="str">
        <f t="shared" si="175"/>
        <v/>
      </c>
      <c r="CU140" s="230" t="str">
        <f t="shared" si="176"/>
        <v/>
      </c>
      <c r="CV140" s="230" t="str">
        <f t="shared" si="177"/>
        <v/>
      </c>
      <c r="CW140" s="230" t="str">
        <f t="shared" si="178"/>
        <v/>
      </c>
      <c r="CX140" s="230" t="str">
        <f t="shared" si="179"/>
        <v/>
      </c>
      <c r="CY140" s="230" t="str">
        <f t="shared" si="180"/>
        <v/>
      </c>
      <c r="CZ140" s="230" t="str">
        <f t="shared" si="181"/>
        <v/>
      </c>
      <c r="DA140" s="230" t="str">
        <f t="shared" si="182"/>
        <v/>
      </c>
      <c r="DB140" s="230" t="str">
        <f t="shared" si="183"/>
        <v/>
      </c>
      <c r="DC140" s="230" t="str">
        <f t="shared" si="184"/>
        <v/>
      </c>
      <c r="DD140" s="230" t="str">
        <f t="shared" si="185"/>
        <v/>
      </c>
      <c r="DE140" s="230" t="str">
        <f t="shared" si="186"/>
        <v/>
      </c>
      <c r="DF140" s="230" t="str">
        <f t="shared" si="187"/>
        <v/>
      </c>
      <c r="DG140" s="230" t="str">
        <f t="shared" si="188"/>
        <v/>
      </c>
      <c r="DH140" s="283" t="str">
        <f t="shared" si="189"/>
        <v/>
      </c>
      <c r="DI140" s="230" t="str">
        <f t="shared" si="190"/>
        <v/>
      </c>
      <c r="DJ140" s="230" t="str">
        <f>IF(COUNTIFS($BR$10:$BR$259,$BR140,$E$10:$E$259,$E140)&lt;&gt;COUNTIFS($BR$10:$BR$259,$BR140,$E$10:$E$259,$E140,AT$10:AT$259,AT140),DJ$8&amp;" for this company in this year is inconsistent across funds, please update accordingly. "&amp;CHAR(10),IF(AT140="","",IF(COUNTIF('Source Data (Hidden)'!$O$3:$O$5,AT140)&lt;&gt;1,"Invalid input for 'Does this Portco have a decarbonization strategy/plan in place' - Please ensure that you have selected a valid response using the drop-down list available in the corresponding column in the EDCI Data tab. " &amp; CHAR(10),"")))</f>
        <v/>
      </c>
      <c r="DK140" s="230" t="str">
        <f>IF(COUNTIFS($BR$10:$BR$259,$BR140,$E$10:$E$259,$E140)&lt;&gt;COUNTIFS($BR$10:$BR$259,$BR140,$E$10:$E$259,$E140,AU$10:AU$259,AU140),DK$8&amp;" for this company in this year is inconsistent across funds, please update accordingly. "&amp;CHAR(10),IF(AU140="","",IF(COUNTIF('Source Data (Hidden)'!$P$3:$P$5,AU140)&lt;&gt;1,"Invalid input for 'Does the Portfolio Company have a short-term GHG emission reduction target' - Please ensure you have selected a valid response using the drop-down list available in the corresponding column in the EDCI Data tab. " &amp; CHAR(10),"")))</f>
        <v/>
      </c>
      <c r="DL140" s="230" t="str">
        <f>IF(COUNTIFS($BR$10:$BR$259,$BR140,$E$10:$E$259,$E140)&lt;&gt;COUNTIFS($BR$10:$BR$259,$BR140,$E$10:$E$259,$E140,AV$10:AV$259,AV140),DL$8&amp;" for this company in this year is inconsistent across funds, please update accordingly. "&amp;CHAR(10),IF(AV140="","",IF(COUNTIF('Source Data (Hidden)'!$Q$3:$Q$6,AV140)&lt;&gt;1,"Invalid input for 'Does the Portfolio Company have a long-term net zero goal' - Please ensure that you have selected a valid response using the drop-down list available in the corresponding column in the EDCI Data tab. " &amp; CHAR(10),"")))</f>
        <v/>
      </c>
      <c r="DM140" s="230" t="str">
        <f t="shared" si="191"/>
        <v/>
      </c>
      <c r="DN140" s="230" t="str">
        <f t="shared" si="192"/>
        <v/>
      </c>
      <c r="DO140" s="230" t="str">
        <f t="shared" si="193"/>
        <v/>
      </c>
      <c r="DP140" s="230"/>
      <c r="DQ140" s="230" t="str">
        <f t="shared" si="194"/>
        <v/>
      </c>
      <c r="DR140" s="230" t="str">
        <f t="shared" si="195"/>
        <v/>
      </c>
      <c r="DS140" s="230" t="str">
        <f t="shared" si="196"/>
        <v/>
      </c>
      <c r="DT140" s="230" t="str">
        <f t="shared" si="197"/>
        <v/>
      </c>
      <c r="DU140" s="230" t="str">
        <f t="shared" si="198"/>
        <v/>
      </c>
      <c r="DV140" s="230" t="str">
        <f t="shared" si="199"/>
        <v/>
      </c>
      <c r="DW140" s="230" t="str">
        <f t="shared" si="200"/>
        <v/>
      </c>
      <c r="DX140" s="230" t="str">
        <f t="shared" si="201"/>
        <v/>
      </c>
      <c r="DY140" s="230" t="str">
        <f t="shared" si="202"/>
        <v/>
      </c>
      <c r="DZ140" s="230" t="str">
        <f t="shared" si="203"/>
        <v/>
      </c>
      <c r="EA140" s="230" t="str">
        <f t="shared" si="204"/>
        <v/>
      </c>
      <c r="EB140" s="230" t="str">
        <f t="shared" si="205"/>
        <v/>
      </c>
      <c r="EC140" s="284" t="str">
        <f t="shared" si="206"/>
        <v/>
      </c>
      <c r="ED140" s="284" t="str">
        <f t="shared" si="207"/>
        <v/>
      </c>
      <c r="EE140" s="230" t="str">
        <f t="shared" si="208"/>
        <v/>
      </c>
      <c r="EF140" s="230" t="str">
        <f>IF(COUNTIFS($BR$10:$BR$259,$BR140,$E$10:$E$259,$E140)&lt;&gt;COUNTIFS($BR$10:$BR$259,$BR140,$E$10:$E$259,$E140,BP$10:BP$259,BP140),EF$8&amp;" for this company in this year is inconsistent across funds, please update accordingly. "&amp;CHAR(10),IF(AND(BP140="",BQ140=""),"",IF(OR(AND(BQ140&lt;&gt;"",BP140&lt;&gt;"",BP140&lt;&gt;"Y"),AND(BQ140&lt;&gt;"",BP140=""),COUNTIF('Source Data (Hidden)'!$S$3:$S$4,BP140)&lt;&gt;1),"Invalid input for 'Do you conduct an employee survey' - Please ensure the input is either Y or N or leave blank if data is not available. If you have reported a % response rate to employee survey then the input for this metric should be Y. " &amp; CHAR(10),"")))</f>
        <v/>
      </c>
      <c r="EG140" s="230" t="str">
        <f t="shared" si="209"/>
        <v/>
      </c>
    </row>
    <row r="141" spans="1:137" s="154" customFormat="1" ht="60" customHeight="1" x14ac:dyDescent="0.35">
      <c r="A141" s="153"/>
      <c r="B141" s="212" t="str">
        <f t="shared" ca="1" si="156"/>
        <v/>
      </c>
      <c r="C141" s="213" t="str">
        <f>IF('EDCI Data'!B141="","",'EDCI Data'!B141)</f>
        <v/>
      </c>
      <c r="D141" s="214" t="str">
        <f>IF('EDCI Data'!C141="","",'EDCI Data'!C141)</f>
        <v/>
      </c>
      <c r="E141" s="215" t="str">
        <f>IF('EDCI Data'!D141="","",'EDCI Data'!D141)</f>
        <v/>
      </c>
      <c r="F141" s="216" t="str">
        <f>IF('EDCI Data'!E141="","",'EDCI Data'!E141)</f>
        <v/>
      </c>
      <c r="G141" s="213" t="str">
        <f>IF('EDCI Data'!F141="","",'EDCI Data'!F141)</f>
        <v/>
      </c>
      <c r="H141" s="213" t="str">
        <f>IF('EDCI Data'!G141="","",'EDCI Data'!G141)</f>
        <v/>
      </c>
      <c r="I141" s="213" t="str">
        <f>IF('EDCI Data'!H141="","",'EDCI Data'!H141)</f>
        <v/>
      </c>
      <c r="J141" s="213" t="str">
        <f>IF('EDCI Data'!I141="","",'EDCI Data'!I141)</f>
        <v/>
      </c>
      <c r="K141" s="213" t="str">
        <f>IF('EDCI Data'!J141="","",'EDCI Data'!J141)</f>
        <v/>
      </c>
      <c r="L141" s="213" t="str">
        <f>IF('EDCI Data'!K141="","",'EDCI Data'!K141)</f>
        <v/>
      </c>
      <c r="M141" s="217" t="str">
        <f>IF('EDCI Data'!L141="","",'EDCI Data'!L141)</f>
        <v/>
      </c>
      <c r="N141" s="217" t="str">
        <f>IF('EDCI Data'!M141="","",'EDCI Data'!M141)</f>
        <v/>
      </c>
      <c r="O141" s="213" t="str">
        <f>IF('EDCI Data'!N141="","",'EDCI Data'!N141)</f>
        <v/>
      </c>
      <c r="P141" s="213" t="str">
        <f>IF('EDCI Data'!O141="","",'EDCI Data'!O141)</f>
        <v/>
      </c>
      <c r="Q141" s="213" t="str">
        <f>IF('EDCI Data'!P141="","",'EDCI Data'!P141)</f>
        <v/>
      </c>
      <c r="R141" s="213" t="str">
        <f>IF('EDCI Data'!Q141="","",'EDCI Data'!Q141)</f>
        <v/>
      </c>
      <c r="S141" s="218" t="str">
        <f>IF('EDCI Data'!R141="","",'EDCI Data'!R141)</f>
        <v/>
      </c>
      <c r="T141" s="219" t="str">
        <f>IF('EDCI Data'!S141="","",'EDCI Data'!S141)</f>
        <v/>
      </c>
      <c r="U141" s="219" t="str">
        <f>IF('EDCI Data'!T141="","",'EDCI Data'!T141)</f>
        <v/>
      </c>
      <c r="V141" s="220" t="str">
        <f>IF('EDCI Data'!U141="","",'EDCI Data'!U141)</f>
        <v/>
      </c>
      <c r="W141" s="213" t="str">
        <f>IF('EDCI Data'!V141="","",'EDCI Data'!V141)</f>
        <v/>
      </c>
      <c r="X141" s="220" t="str">
        <f>IF('EDCI Data'!W141="","",'EDCI Data'!W141)</f>
        <v/>
      </c>
      <c r="Y141" s="213" t="str">
        <f>IF('EDCI Data'!X141="","",'EDCI Data'!X141)</f>
        <v/>
      </c>
      <c r="Z141" s="220" t="str">
        <f>IF('EDCI Data'!Y141="","",'EDCI Data'!Y141)</f>
        <v/>
      </c>
      <c r="AA141" s="213" t="str">
        <f>IF('EDCI Data'!Z141="","",'EDCI Data'!Z141)</f>
        <v/>
      </c>
      <c r="AB141" s="213" t="str">
        <f>IF('EDCI Data'!AA141="","",'EDCI Data'!AA141)</f>
        <v/>
      </c>
      <c r="AC141" s="213" t="str">
        <f>IF('EDCI Data'!AB141="","",'EDCI Data'!AB141)</f>
        <v/>
      </c>
      <c r="AD141" s="213" t="str">
        <f>IF('EDCI Data'!AC141="","",'EDCI Data'!AC141)</f>
        <v/>
      </c>
      <c r="AE141" s="213" t="str">
        <f>IF('EDCI Data'!AD141="","",'EDCI Data'!AD141)</f>
        <v/>
      </c>
      <c r="AF141" s="213" t="str">
        <f>IF('EDCI Data'!AE141="","",'EDCI Data'!AE141)</f>
        <v/>
      </c>
      <c r="AG141" s="213" t="str">
        <f>IF('EDCI Data'!AF141="","",'EDCI Data'!AF141)</f>
        <v/>
      </c>
      <c r="AH141" s="213" t="str">
        <f>IF('EDCI Data'!AG141="","",'EDCI Data'!AG141)</f>
        <v/>
      </c>
      <c r="AI141" s="213" t="str">
        <f>IF('EDCI Data'!AH141="","",'EDCI Data'!AH141)</f>
        <v/>
      </c>
      <c r="AJ141" s="213" t="str">
        <f>IF('EDCI Data'!AI141="","",'EDCI Data'!AI141)</f>
        <v/>
      </c>
      <c r="AK141" s="213" t="str">
        <f>IF('EDCI Data'!AJ141="","",'EDCI Data'!AJ141)</f>
        <v/>
      </c>
      <c r="AL141" s="213" t="str">
        <f>IF('EDCI Data'!AK141="","",'EDCI Data'!AK141)</f>
        <v/>
      </c>
      <c r="AM141" s="213" t="str">
        <f>IF('EDCI Data'!AL141="","",'EDCI Data'!AL141)</f>
        <v/>
      </c>
      <c r="AN141" s="213" t="str">
        <f>IF('EDCI Data'!AM141="","",'EDCI Data'!AM141)</f>
        <v/>
      </c>
      <c r="AO141" s="213" t="str">
        <f>IF('EDCI Data'!AN141="","",'EDCI Data'!AN141)</f>
        <v/>
      </c>
      <c r="AP141" s="213" t="str">
        <f>IF('EDCI Data'!AO141="","",'EDCI Data'!AO141)</f>
        <v/>
      </c>
      <c r="AQ141" s="213" t="str">
        <f>IF('EDCI Data'!AP141="","",'EDCI Data'!AP141)</f>
        <v/>
      </c>
      <c r="AR141" s="213" t="str">
        <f>IF('EDCI Data'!AQ141="","",'EDCI Data'!AQ141)</f>
        <v/>
      </c>
      <c r="AS141" s="213" t="str">
        <f>IF('EDCI Data'!AR141="","",'EDCI Data'!AR141)</f>
        <v/>
      </c>
      <c r="AT141" s="213" t="str">
        <f>IF('EDCI Data'!AS141="","",'EDCI Data'!AS141)</f>
        <v/>
      </c>
      <c r="AU141" s="213" t="str">
        <f>IF('EDCI Data'!AT141="","",'EDCI Data'!AT141)</f>
        <v/>
      </c>
      <c r="AV141" s="213" t="str">
        <f>IF('EDCI Data'!AU141="","",'EDCI Data'!AU141)</f>
        <v/>
      </c>
      <c r="AW141" s="213" t="str">
        <f>IF('EDCI Data'!AV141="","",'EDCI Data'!AV141)</f>
        <v/>
      </c>
      <c r="AX141" s="221" t="str">
        <f>IF('EDCI Data'!AW141="","",'EDCI Data'!AW141)</f>
        <v/>
      </c>
      <c r="AY141" s="221" t="str">
        <f>IF('EDCI Data'!AX141="","",'EDCI Data'!AX141)</f>
        <v/>
      </c>
      <c r="AZ141" s="222" t="str">
        <f t="shared" si="157"/>
        <v/>
      </c>
      <c r="BA141" s="223" t="str">
        <f>IF('EDCI Data'!AY141="","",'EDCI Data'!AY141)</f>
        <v/>
      </c>
      <c r="BB141" s="223" t="str">
        <f>IF('EDCI Data'!AZ141="","",'EDCI Data'!AZ141)</f>
        <v/>
      </c>
      <c r="BC141" s="223" t="str">
        <f>IF('EDCI Data'!BA141="","",'EDCI Data'!BA141)</f>
        <v/>
      </c>
      <c r="BD141" s="223" t="str">
        <f>IF('EDCI Data'!BB141="","",'EDCI Data'!BB141)</f>
        <v/>
      </c>
      <c r="BE141" s="223" t="str">
        <f>IF('EDCI Data'!BC141="","",'EDCI Data'!BC141)</f>
        <v/>
      </c>
      <c r="BF141" s="223" t="str">
        <f>IF('EDCI Data'!BD141="","",'EDCI Data'!BD141)</f>
        <v/>
      </c>
      <c r="BG141" s="223" t="str">
        <f>IF('EDCI Data'!BE141="","",'EDCI Data'!BE141)</f>
        <v/>
      </c>
      <c r="BH141" s="223" t="str">
        <f>IF('EDCI Data'!BF141="","",'EDCI Data'!BF141)</f>
        <v/>
      </c>
      <c r="BI141" s="224" t="str">
        <f>IF('EDCI Data'!BG141="","",'EDCI Data'!BG141)</f>
        <v/>
      </c>
      <c r="BJ141" s="225" t="str">
        <f>IF('EDCI Data'!S141="","",'EDCI Data'!S141)</f>
        <v/>
      </c>
      <c r="BK141" s="225" t="str">
        <f>IF('EDCI Data'!T141="","",'EDCI Data'!T141)</f>
        <v/>
      </c>
      <c r="BL141" s="224" t="str">
        <f>IF('EDCI Data'!BJ141="","",'EDCI Data'!BJ141)</f>
        <v/>
      </c>
      <c r="BM141" s="226" t="str">
        <f>IF('EDCI Data'!BK141="","",'EDCI Data'!BK141)</f>
        <v/>
      </c>
      <c r="BN141" s="226" t="str">
        <f>IF('EDCI Data'!BL141="","",'EDCI Data'!BL141)</f>
        <v/>
      </c>
      <c r="BO141" s="227" t="str">
        <f>IF('EDCI Data'!BM141="","",'EDCI Data'!BM141)</f>
        <v/>
      </c>
      <c r="BP141" s="228" t="str">
        <f>IF('EDCI Data'!BN141="","",'EDCI Data'!BN141)</f>
        <v/>
      </c>
      <c r="BQ141" s="229" t="str">
        <f>IF('EDCI Data'!BO141="","",'EDCI Data'!BO141)</f>
        <v/>
      </c>
      <c r="BR141" s="230" t="str">
        <f t="shared" si="158"/>
        <v/>
      </c>
      <c r="BS141" s="230" t="str">
        <f t="shared" si="159"/>
        <v/>
      </c>
      <c r="BT141" s="230" t="str">
        <f t="shared" si="160"/>
        <v/>
      </c>
      <c r="BU141" s="230" t="str">
        <f t="shared" si="161"/>
        <v/>
      </c>
      <c r="BV141" s="230" t="str">
        <f t="shared" si="162"/>
        <v/>
      </c>
      <c r="BW141" s="230" t="str">
        <f>IF(COUNTIFS($BR$10:$BR$259,$BR141,$E$10:$E$259,$E141)&lt;&gt;COUNTIFS($BR$10:$BR$259,$BR141,$E$10:$E$259,$E141,G$10:G$259,G141),BW$8&amp;" for this company in this year is inconsistent across funds, please update accordingly. "&amp;CHAR(10),IF(G141="","",IF(IFERROR(OR(INT(G141)&lt;&gt;G141,ISTEXT(G141),G141&gt;'Source Data (Hidden)'!$T$3),TRUE),"Invalid year of initial investment - Please ensure that the input is a year (not a date) and is not future dated. "&amp;CHAR(10),"")))</f>
        <v/>
      </c>
      <c r="BX141" s="230"/>
      <c r="BY141" s="230" t="str">
        <f>IF(COUNTIFS($BR$10:$BR$259,$BR141,$E$10:$E$259,$E141)&lt;&gt;COUNTIFS($BR$10:$BR$259,$BR141,$E$10:$E$259,$E141,I$10:I$259,I141),BY$8&amp;" for this company in this year is inconsistent across funds, please update accordingly. "&amp;CHAR(10),IF(I141="","",IF(COUNTIF('Source Data (Hidden)'!$A$3:$B$255,I141)=0,"Invalid country of domicile - Please enter a valid input using the drop-down in the 'Country of domicile' column in the EDCI Data tab. "&amp;CHAR(10),"")))</f>
        <v/>
      </c>
      <c r="BZ141" s="230" t="str">
        <f>IF(COUNTIFS($BR$10:$BR$259,$BR141,$E$10:$E$259,$E141)&lt;&gt;COUNTIFS($BR$10:$BR$259,$BR141,$E$10:$E$259,$E141,J$10:J$259,J141),BZ$8&amp;" for this company in this year is inconsistent across funds, please update accordingly. "&amp;CHAR(10),IF(J141="","",IF(COUNTIF('Source Data (Hidden)'!$A$3:$B$255,J141)=0,"Invalid primary country of operations - Please enter a valid input using the drop-down in the 'Primary country of operations' column in the EDCI Data tab and ensure that you have narrowed this down to 1 primary country of operations. "&amp;CHAR(10),"")))</f>
        <v/>
      </c>
      <c r="CA141" s="230" t="str">
        <f>IF(COUNTIFS($BR$10:$BR$259,$BR141,$E$10:$E$259,$E141)&lt;&gt;COUNTIFS($BR$10:$BR$259,$BR141,$E$10:$E$259,$E141,K$10:K$259,K141),CA$8&amp;" for this company in this year is inconsistent across funds, please update accordingly. "&amp;CHAR(10),IF(K141="","",IF(COUNTIF('Source Data (Hidden)'!$C$3:$C$4,K141)&lt;&gt;1,"Invalid company structure - Please classify the portfolio company as either 'Private' or 'Public'. "&amp;CHAR(10),"")))</f>
        <v/>
      </c>
      <c r="CB141" s="230" t="str">
        <f>IF(COUNTIFS($BR$10:$BR$259,$BR141,$E$10:$E$259,$E141)&lt;&gt;COUNTIFS($BR$10:$BR$259,$BR141,$E$10:$E$259,$E141,L$10:L$259,L141),CB$8&amp;" for this company in this year is inconsistent across funds, please update accordingly. "&amp;CHAR(10),IF(L141="","",IF(COUNTIF('Source Data (Hidden)'!$D$3:$D$5,L141)&lt;&gt;1,"Invalid growth stage of company - Please describe the growth stage of the company as either 'Venture', 'Growth' or 'Buyout'. " &amp; CHAR(10),"")))</f>
        <v/>
      </c>
      <c r="CC141" s="230" t="str">
        <f t="shared" si="163"/>
        <v/>
      </c>
      <c r="CD141" s="283" t="str">
        <f t="shared" si="164"/>
        <v/>
      </c>
      <c r="CE141" s="230" t="str">
        <f>IF(COUNTIFS($BR$10:$BR$259,$BR141,$E$10:$E$259,$E141)&lt;&gt;COUNTIFS($BR$10:$BR$259,$BR141,$E$10:$E$259,$E141,O$10:O$259,O141),CE$8&amp;" for this company in this year is inconsistent across funds, please update accordingly. "&amp;CHAR(10),IF(O141="","",IF(COUNTIF('Source Data (Hidden)'!$G$3:$G$13,O141)&lt;&gt;1,"Invalid sector of operations SICS name - Please ensure that you have selected a valid sector of operations using the drop-down list available in the corresponding column in the EDCI Data tab. " &amp; CHAR(10),"")))</f>
        <v/>
      </c>
      <c r="CF141" s="230" t="str">
        <f t="shared" ca="1" si="165"/>
        <v/>
      </c>
      <c r="CG141" s="230" t="str">
        <f t="shared" ca="1" si="166"/>
        <v/>
      </c>
      <c r="CH141" s="230" t="str">
        <f>IF(COUNTIFS($BR$10:$BR$259,$BR141,$E$10:$E$259,$E141)&lt;&gt;COUNTIFS($BR$10:$BR$259,$BR141,$E$10:$E$259,$E141,R$10:R$259,R141),CH$8&amp;" for this company in this year is inconsistent across funds, please update accordingly. "&amp;CHAR(10),IF(R141="","",IF(COUNTIF('Source Data (Hidden)'!$F$3:$F$183,R141)&lt;&gt;1,"Invalid currency input - Please ensure that the currency entered is a monetary unit described using three letter code (ISO 4217 code). " &amp; CHAR(10),"")))</f>
        <v/>
      </c>
      <c r="CI141" s="230" t="str">
        <f t="shared" si="167"/>
        <v/>
      </c>
      <c r="CJ141" s="230" t="str">
        <f t="shared" si="168"/>
        <v/>
      </c>
      <c r="CK141" s="230" t="str">
        <f t="shared" si="169"/>
        <v/>
      </c>
      <c r="CL141" s="230" t="str">
        <f t="shared" si="170"/>
        <v/>
      </c>
      <c r="CM141" s="230" t="str">
        <f>IF(COUNTIFS($BR$10:$BR$259,$BR141,$E$10:$E$259,$E141)&lt;&gt;COUNTIFS($BR$10:$BR$259,$BR141,$E$10:$E$259,$E141,W$10:W$259,W141),CM$8&amp;" for this company in this year is inconsistent across funds, please update accordingly. "&amp;CHAR(10),IF(W141="","",IF(COUNTIF('Source Data (Hidden)'!$L$3:$L$6,W141)&lt;&gt;1,"Invalid input for Scope 1 Methodology - Please choose one of the options from the drop-down list in the corresponding column in the EDCI Data tab. " &amp; CHAR(10),"")))</f>
        <v/>
      </c>
      <c r="CN141" s="230" t="str">
        <f t="shared" si="171"/>
        <v/>
      </c>
      <c r="CO141" s="230" t="str">
        <f>IF(COUNTIFS($BR$10:$BR$259,$BR141,$E$10:$E$259,$E141)&lt;&gt;COUNTIFS($BR$10:$BR$259,$BR141,$E$10:$E$259,$E141,Y$10:Y$259,Y141),CO$8&amp;" for this company in this year is inconsistent across funds, please update accordingly. "&amp;CHAR(10),IF(Y141="","",IF(COUNTIF('Source Data (Hidden)'!$M$3:$M$5,Y141)&lt;&gt;1,"Invalid input for Scope 2 Methodology - Please choose one of the options from the drop-down list in the corresponding column in the EDCI Data tab. " &amp; CHAR(10),"")))</f>
        <v/>
      </c>
      <c r="CP141" s="230" t="str">
        <f t="shared" si="172"/>
        <v/>
      </c>
      <c r="CQ141" s="230" t="str">
        <f>IF(COUNTIFS($BR$10:$BR$259,$BR141,$E$10:$E$259,$E141)&lt;&gt;COUNTIFS($BR$10:$BR$259,$BR141,$E$10:$E$259,$E141,AA$10:AA$259,AA141),CQ$8&amp;" for this company in this year is inconsistent across funds, please update accordingly. "&amp;CHAR(10),IF(AA141="","",IF(COUNTIF('Source Data (Hidden)'!$N$3:$N$6,AA141)&lt;&gt;1,"Invalid input for Scope 3 Methodology - Please choose one of the options from the drop-down list in the corresponding column in the EDCI Data tab. " &amp; CHAR(10),"")))</f>
        <v/>
      </c>
      <c r="CR141" s="230" t="str">
        <f t="shared" si="173"/>
        <v/>
      </c>
      <c r="CS141" s="230" t="str">
        <f t="shared" si="174"/>
        <v/>
      </c>
      <c r="CT141" s="230" t="str">
        <f t="shared" si="175"/>
        <v/>
      </c>
      <c r="CU141" s="230" t="str">
        <f t="shared" si="176"/>
        <v/>
      </c>
      <c r="CV141" s="230" t="str">
        <f t="shared" si="177"/>
        <v/>
      </c>
      <c r="CW141" s="230" t="str">
        <f t="shared" si="178"/>
        <v/>
      </c>
      <c r="CX141" s="230" t="str">
        <f t="shared" si="179"/>
        <v/>
      </c>
      <c r="CY141" s="230" t="str">
        <f t="shared" si="180"/>
        <v/>
      </c>
      <c r="CZ141" s="230" t="str">
        <f t="shared" si="181"/>
        <v/>
      </c>
      <c r="DA141" s="230" t="str">
        <f t="shared" si="182"/>
        <v/>
      </c>
      <c r="DB141" s="230" t="str">
        <f t="shared" si="183"/>
        <v/>
      </c>
      <c r="DC141" s="230" t="str">
        <f t="shared" si="184"/>
        <v/>
      </c>
      <c r="DD141" s="230" t="str">
        <f t="shared" si="185"/>
        <v/>
      </c>
      <c r="DE141" s="230" t="str">
        <f t="shared" si="186"/>
        <v/>
      </c>
      <c r="DF141" s="230" t="str">
        <f t="shared" si="187"/>
        <v/>
      </c>
      <c r="DG141" s="230" t="str">
        <f t="shared" si="188"/>
        <v/>
      </c>
      <c r="DH141" s="283" t="str">
        <f t="shared" si="189"/>
        <v/>
      </c>
      <c r="DI141" s="230" t="str">
        <f t="shared" si="190"/>
        <v/>
      </c>
      <c r="DJ141" s="230" t="str">
        <f>IF(COUNTIFS($BR$10:$BR$259,$BR141,$E$10:$E$259,$E141)&lt;&gt;COUNTIFS($BR$10:$BR$259,$BR141,$E$10:$E$259,$E141,AT$10:AT$259,AT141),DJ$8&amp;" for this company in this year is inconsistent across funds, please update accordingly. "&amp;CHAR(10),IF(AT141="","",IF(COUNTIF('Source Data (Hidden)'!$O$3:$O$5,AT141)&lt;&gt;1,"Invalid input for 'Does this Portco have a decarbonization strategy/plan in place' - Please ensure that you have selected a valid response using the drop-down list available in the corresponding column in the EDCI Data tab. " &amp; CHAR(10),"")))</f>
        <v/>
      </c>
      <c r="DK141" s="230" t="str">
        <f>IF(COUNTIFS($BR$10:$BR$259,$BR141,$E$10:$E$259,$E141)&lt;&gt;COUNTIFS($BR$10:$BR$259,$BR141,$E$10:$E$259,$E141,AU$10:AU$259,AU141),DK$8&amp;" for this company in this year is inconsistent across funds, please update accordingly. "&amp;CHAR(10),IF(AU141="","",IF(COUNTIF('Source Data (Hidden)'!$P$3:$P$5,AU141)&lt;&gt;1,"Invalid input for 'Does the Portfolio Company have a short-term GHG emission reduction target' - Please ensure you have selected a valid response using the drop-down list available in the corresponding column in the EDCI Data tab. " &amp; CHAR(10),"")))</f>
        <v/>
      </c>
      <c r="DL141" s="230" t="str">
        <f>IF(COUNTIFS($BR$10:$BR$259,$BR141,$E$10:$E$259,$E141)&lt;&gt;COUNTIFS($BR$10:$BR$259,$BR141,$E$10:$E$259,$E141,AV$10:AV$259,AV141),DL$8&amp;" for this company in this year is inconsistent across funds, please update accordingly. "&amp;CHAR(10),IF(AV141="","",IF(COUNTIF('Source Data (Hidden)'!$Q$3:$Q$6,AV141)&lt;&gt;1,"Invalid input for 'Does the Portfolio Company have a long-term net zero goal' - Please ensure that you have selected a valid response using the drop-down list available in the corresponding column in the EDCI Data tab. " &amp; CHAR(10),"")))</f>
        <v/>
      </c>
      <c r="DM141" s="230" t="str">
        <f t="shared" si="191"/>
        <v/>
      </c>
      <c r="DN141" s="230" t="str">
        <f t="shared" si="192"/>
        <v/>
      </c>
      <c r="DO141" s="230" t="str">
        <f t="shared" si="193"/>
        <v/>
      </c>
      <c r="DP141" s="230"/>
      <c r="DQ141" s="230" t="str">
        <f t="shared" si="194"/>
        <v/>
      </c>
      <c r="DR141" s="230" t="str">
        <f t="shared" si="195"/>
        <v/>
      </c>
      <c r="DS141" s="230" t="str">
        <f t="shared" si="196"/>
        <v/>
      </c>
      <c r="DT141" s="230" t="str">
        <f t="shared" si="197"/>
        <v/>
      </c>
      <c r="DU141" s="230" t="str">
        <f t="shared" si="198"/>
        <v/>
      </c>
      <c r="DV141" s="230" t="str">
        <f t="shared" si="199"/>
        <v/>
      </c>
      <c r="DW141" s="230" t="str">
        <f t="shared" si="200"/>
        <v/>
      </c>
      <c r="DX141" s="230" t="str">
        <f t="shared" si="201"/>
        <v/>
      </c>
      <c r="DY141" s="230" t="str">
        <f t="shared" si="202"/>
        <v/>
      </c>
      <c r="DZ141" s="230" t="str">
        <f t="shared" si="203"/>
        <v/>
      </c>
      <c r="EA141" s="230" t="str">
        <f t="shared" si="204"/>
        <v/>
      </c>
      <c r="EB141" s="230" t="str">
        <f t="shared" si="205"/>
        <v/>
      </c>
      <c r="EC141" s="284" t="str">
        <f t="shared" si="206"/>
        <v/>
      </c>
      <c r="ED141" s="284" t="str">
        <f t="shared" si="207"/>
        <v/>
      </c>
      <c r="EE141" s="230" t="str">
        <f t="shared" si="208"/>
        <v/>
      </c>
      <c r="EF141" s="230" t="str">
        <f>IF(COUNTIFS($BR$10:$BR$259,$BR141,$E$10:$E$259,$E141)&lt;&gt;COUNTIFS($BR$10:$BR$259,$BR141,$E$10:$E$259,$E141,BP$10:BP$259,BP141),EF$8&amp;" for this company in this year is inconsistent across funds, please update accordingly. "&amp;CHAR(10),IF(AND(BP141="",BQ141=""),"",IF(OR(AND(BQ141&lt;&gt;"",BP141&lt;&gt;"",BP141&lt;&gt;"Y"),AND(BQ141&lt;&gt;"",BP141=""),COUNTIF('Source Data (Hidden)'!$S$3:$S$4,BP141)&lt;&gt;1),"Invalid input for 'Do you conduct an employee survey' - Please ensure the input is either Y or N or leave blank if data is not available. If you have reported a % response rate to employee survey then the input for this metric should be Y. " &amp; CHAR(10),"")))</f>
        <v/>
      </c>
      <c r="EG141" s="230" t="str">
        <f t="shared" si="209"/>
        <v/>
      </c>
    </row>
    <row r="142" spans="1:137" s="154" customFormat="1" ht="60" customHeight="1" x14ac:dyDescent="0.35">
      <c r="A142" s="153"/>
      <c r="B142" s="212" t="str">
        <f t="shared" ca="1" si="156"/>
        <v/>
      </c>
      <c r="C142" s="213" t="str">
        <f>IF('EDCI Data'!B142="","",'EDCI Data'!B142)</f>
        <v/>
      </c>
      <c r="D142" s="214" t="str">
        <f>IF('EDCI Data'!C142="","",'EDCI Data'!C142)</f>
        <v/>
      </c>
      <c r="E142" s="215" t="str">
        <f>IF('EDCI Data'!D142="","",'EDCI Data'!D142)</f>
        <v/>
      </c>
      <c r="F142" s="216" t="str">
        <f>IF('EDCI Data'!E142="","",'EDCI Data'!E142)</f>
        <v/>
      </c>
      <c r="G142" s="213" t="str">
        <f>IF('EDCI Data'!F142="","",'EDCI Data'!F142)</f>
        <v/>
      </c>
      <c r="H142" s="213" t="str">
        <f>IF('EDCI Data'!G142="","",'EDCI Data'!G142)</f>
        <v/>
      </c>
      <c r="I142" s="213" t="str">
        <f>IF('EDCI Data'!H142="","",'EDCI Data'!H142)</f>
        <v/>
      </c>
      <c r="J142" s="213" t="str">
        <f>IF('EDCI Data'!I142="","",'EDCI Data'!I142)</f>
        <v/>
      </c>
      <c r="K142" s="213" t="str">
        <f>IF('EDCI Data'!J142="","",'EDCI Data'!J142)</f>
        <v/>
      </c>
      <c r="L142" s="213" t="str">
        <f>IF('EDCI Data'!K142="","",'EDCI Data'!K142)</f>
        <v/>
      </c>
      <c r="M142" s="217" t="str">
        <f>IF('EDCI Data'!L142="","",'EDCI Data'!L142)</f>
        <v/>
      </c>
      <c r="N142" s="217" t="str">
        <f>IF('EDCI Data'!M142="","",'EDCI Data'!M142)</f>
        <v/>
      </c>
      <c r="O142" s="213" t="str">
        <f>IF('EDCI Data'!N142="","",'EDCI Data'!N142)</f>
        <v/>
      </c>
      <c r="P142" s="213" t="str">
        <f>IF('EDCI Data'!O142="","",'EDCI Data'!O142)</f>
        <v/>
      </c>
      <c r="Q142" s="213" t="str">
        <f>IF('EDCI Data'!P142="","",'EDCI Data'!P142)</f>
        <v/>
      </c>
      <c r="R142" s="213" t="str">
        <f>IF('EDCI Data'!Q142="","",'EDCI Data'!Q142)</f>
        <v/>
      </c>
      <c r="S142" s="218" t="str">
        <f>IF('EDCI Data'!R142="","",'EDCI Data'!R142)</f>
        <v/>
      </c>
      <c r="T142" s="219" t="str">
        <f>IF('EDCI Data'!S142="","",'EDCI Data'!S142)</f>
        <v/>
      </c>
      <c r="U142" s="219" t="str">
        <f>IF('EDCI Data'!T142="","",'EDCI Data'!T142)</f>
        <v/>
      </c>
      <c r="V142" s="220" t="str">
        <f>IF('EDCI Data'!U142="","",'EDCI Data'!U142)</f>
        <v/>
      </c>
      <c r="W142" s="213" t="str">
        <f>IF('EDCI Data'!V142="","",'EDCI Data'!V142)</f>
        <v/>
      </c>
      <c r="X142" s="220" t="str">
        <f>IF('EDCI Data'!W142="","",'EDCI Data'!W142)</f>
        <v/>
      </c>
      <c r="Y142" s="213" t="str">
        <f>IF('EDCI Data'!X142="","",'EDCI Data'!X142)</f>
        <v/>
      </c>
      <c r="Z142" s="220" t="str">
        <f>IF('EDCI Data'!Y142="","",'EDCI Data'!Y142)</f>
        <v/>
      </c>
      <c r="AA142" s="213" t="str">
        <f>IF('EDCI Data'!Z142="","",'EDCI Data'!Z142)</f>
        <v/>
      </c>
      <c r="AB142" s="213" t="str">
        <f>IF('EDCI Data'!AA142="","",'EDCI Data'!AA142)</f>
        <v/>
      </c>
      <c r="AC142" s="213" t="str">
        <f>IF('EDCI Data'!AB142="","",'EDCI Data'!AB142)</f>
        <v/>
      </c>
      <c r="AD142" s="213" t="str">
        <f>IF('EDCI Data'!AC142="","",'EDCI Data'!AC142)</f>
        <v/>
      </c>
      <c r="AE142" s="213" t="str">
        <f>IF('EDCI Data'!AD142="","",'EDCI Data'!AD142)</f>
        <v/>
      </c>
      <c r="AF142" s="213" t="str">
        <f>IF('EDCI Data'!AE142="","",'EDCI Data'!AE142)</f>
        <v/>
      </c>
      <c r="AG142" s="213" t="str">
        <f>IF('EDCI Data'!AF142="","",'EDCI Data'!AF142)</f>
        <v/>
      </c>
      <c r="AH142" s="213" t="str">
        <f>IF('EDCI Data'!AG142="","",'EDCI Data'!AG142)</f>
        <v/>
      </c>
      <c r="AI142" s="213" t="str">
        <f>IF('EDCI Data'!AH142="","",'EDCI Data'!AH142)</f>
        <v/>
      </c>
      <c r="AJ142" s="213" t="str">
        <f>IF('EDCI Data'!AI142="","",'EDCI Data'!AI142)</f>
        <v/>
      </c>
      <c r="AK142" s="213" t="str">
        <f>IF('EDCI Data'!AJ142="","",'EDCI Data'!AJ142)</f>
        <v/>
      </c>
      <c r="AL142" s="213" t="str">
        <f>IF('EDCI Data'!AK142="","",'EDCI Data'!AK142)</f>
        <v/>
      </c>
      <c r="AM142" s="213" t="str">
        <f>IF('EDCI Data'!AL142="","",'EDCI Data'!AL142)</f>
        <v/>
      </c>
      <c r="AN142" s="213" t="str">
        <f>IF('EDCI Data'!AM142="","",'EDCI Data'!AM142)</f>
        <v/>
      </c>
      <c r="AO142" s="213" t="str">
        <f>IF('EDCI Data'!AN142="","",'EDCI Data'!AN142)</f>
        <v/>
      </c>
      <c r="AP142" s="213" t="str">
        <f>IF('EDCI Data'!AO142="","",'EDCI Data'!AO142)</f>
        <v/>
      </c>
      <c r="AQ142" s="213" t="str">
        <f>IF('EDCI Data'!AP142="","",'EDCI Data'!AP142)</f>
        <v/>
      </c>
      <c r="AR142" s="213" t="str">
        <f>IF('EDCI Data'!AQ142="","",'EDCI Data'!AQ142)</f>
        <v/>
      </c>
      <c r="AS142" s="213" t="str">
        <f>IF('EDCI Data'!AR142="","",'EDCI Data'!AR142)</f>
        <v/>
      </c>
      <c r="AT142" s="213" t="str">
        <f>IF('EDCI Data'!AS142="","",'EDCI Data'!AS142)</f>
        <v/>
      </c>
      <c r="AU142" s="213" t="str">
        <f>IF('EDCI Data'!AT142="","",'EDCI Data'!AT142)</f>
        <v/>
      </c>
      <c r="AV142" s="213" t="str">
        <f>IF('EDCI Data'!AU142="","",'EDCI Data'!AU142)</f>
        <v/>
      </c>
      <c r="AW142" s="213" t="str">
        <f>IF('EDCI Data'!AV142="","",'EDCI Data'!AV142)</f>
        <v/>
      </c>
      <c r="AX142" s="221" t="str">
        <f>IF('EDCI Data'!AW142="","",'EDCI Data'!AW142)</f>
        <v/>
      </c>
      <c r="AY142" s="221" t="str">
        <f>IF('EDCI Data'!AX142="","",'EDCI Data'!AX142)</f>
        <v/>
      </c>
      <c r="AZ142" s="222" t="str">
        <f t="shared" si="157"/>
        <v/>
      </c>
      <c r="BA142" s="223" t="str">
        <f>IF('EDCI Data'!AY142="","",'EDCI Data'!AY142)</f>
        <v/>
      </c>
      <c r="BB142" s="223" t="str">
        <f>IF('EDCI Data'!AZ142="","",'EDCI Data'!AZ142)</f>
        <v/>
      </c>
      <c r="BC142" s="223" t="str">
        <f>IF('EDCI Data'!BA142="","",'EDCI Data'!BA142)</f>
        <v/>
      </c>
      <c r="BD142" s="223" t="str">
        <f>IF('EDCI Data'!BB142="","",'EDCI Data'!BB142)</f>
        <v/>
      </c>
      <c r="BE142" s="223" t="str">
        <f>IF('EDCI Data'!BC142="","",'EDCI Data'!BC142)</f>
        <v/>
      </c>
      <c r="BF142" s="223" t="str">
        <f>IF('EDCI Data'!BD142="","",'EDCI Data'!BD142)</f>
        <v/>
      </c>
      <c r="BG142" s="223" t="str">
        <f>IF('EDCI Data'!BE142="","",'EDCI Data'!BE142)</f>
        <v/>
      </c>
      <c r="BH142" s="223" t="str">
        <f>IF('EDCI Data'!BF142="","",'EDCI Data'!BF142)</f>
        <v/>
      </c>
      <c r="BI142" s="224" t="str">
        <f>IF('EDCI Data'!BG142="","",'EDCI Data'!BG142)</f>
        <v/>
      </c>
      <c r="BJ142" s="225" t="str">
        <f>IF('EDCI Data'!S142="","",'EDCI Data'!S142)</f>
        <v/>
      </c>
      <c r="BK142" s="225" t="str">
        <f>IF('EDCI Data'!T142="","",'EDCI Data'!T142)</f>
        <v/>
      </c>
      <c r="BL142" s="224" t="str">
        <f>IF('EDCI Data'!BJ142="","",'EDCI Data'!BJ142)</f>
        <v/>
      </c>
      <c r="BM142" s="226" t="str">
        <f>IF('EDCI Data'!BK142="","",'EDCI Data'!BK142)</f>
        <v/>
      </c>
      <c r="BN142" s="226" t="str">
        <f>IF('EDCI Data'!BL142="","",'EDCI Data'!BL142)</f>
        <v/>
      </c>
      <c r="BO142" s="227" t="str">
        <f>IF('EDCI Data'!BM142="","",'EDCI Data'!BM142)</f>
        <v/>
      </c>
      <c r="BP142" s="228" t="str">
        <f>IF('EDCI Data'!BN142="","",'EDCI Data'!BN142)</f>
        <v/>
      </c>
      <c r="BQ142" s="229" t="str">
        <f>IF('EDCI Data'!BO142="","",'EDCI Data'!BO142)</f>
        <v/>
      </c>
      <c r="BR142" s="230" t="str">
        <f t="shared" si="158"/>
        <v/>
      </c>
      <c r="BS142" s="230" t="str">
        <f t="shared" si="159"/>
        <v/>
      </c>
      <c r="BT142" s="230" t="str">
        <f t="shared" si="160"/>
        <v/>
      </c>
      <c r="BU142" s="230" t="str">
        <f t="shared" si="161"/>
        <v/>
      </c>
      <c r="BV142" s="230" t="str">
        <f t="shared" si="162"/>
        <v/>
      </c>
      <c r="BW142" s="230" t="str">
        <f>IF(COUNTIFS($BR$10:$BR$259,$BR142,$E$10:$E$259,$E142)&lt;&gt;COUNTIFS($BR$10:$BR$259,$BR142,$E$10:$E$259,$E142,G$10:G$259,G142),BW$8&amp;" for this company in this year is inconsistent across funds, please update accordingly. "&amp;CHAR(10),IF(G142="","",IF(IFERROR(OR(INT(G142)&lt;&gt;G142,ISTEXT(G142),G142&gt;'Source Data (Hidden)'!$T$3),TRUE),"Invalid year of initial investment - Please ensure that the input is a year (not a date) and is not future dated. "&amp;CHAR(10),"")))</f>
        <v/>
      </c>
      <c r="BX142" s="230"/>
      <c r="BY142" s="230" t="str">
        <f>IF(COUNTIFS($BR$10:$BR$259,$BR142,$E$10:$E$259,$E142)&lt;&gt;COUNTIFS($BR$10:$BR$259,$BR142,$E$10:$E$259,$E142,I$10:I$259,I142),BY$8&amp;" for this company in this year is inconsistent across funds, please update accordingly. "&amp;CHAR(10),IF(I142="","",IF(COUNTIF('Source Data (Hidden)'!$A$3:$B$255,I142)=0,"Invalid country of domicile - Please enter a valid input using the drop-down in the 'Country of domicile' column in the EDCI Data tab. "&amp;CHAR(10),"")))</f>
        <v/>
      </c>
      <c r="BZ142" s="230" t="str">
        <f>IF(COUNTIFS($BR$10:$BR$259,$BR142,$E$10:$E$259,$E142)&lt;&gt;COUNTIFS($BR$10:$BR$259,$BR142,$E$10:$E$259,$E142,J$10:J$259,J142),BZ$8&amp;" for this company in this year is inconsistent across funds, please update accordingly. "&amp;CHAR(10),IF(J142="","",IF(COUNTIF('Source Data (Hidden)'!$A$3:$B$255,J142)=0,"Invalid primary country of operations - Please enter a valid input using the drop-down in the 'Primary country of operations' column in the EDCI Data tab and ensure that you have narrowed this down to 1 primary country of operations. "&amp;CHAR(10),"")))</f>
        <v/>
      </c>
      <c r="CA142" s="230" t="str">
        <f>IF(COUNTIFS($BR$10:$BR$259,$BR142,$E$10:$E$259,$E142)&lt;&gt;COUNTIFS($BR$10:$BR$259,$BR142,$E$10:$E$259,$E142,K$10:K$259,K142),CA$8&amp;" for this company in this year is inconsistent across funds, please update accordingly. "&amp;CHAR(10),IF(K142="","",IF(COUNTIF('Source Data (Hidden)'!$C$3:$C$4,K142)&lt;&gt;1,"Invalid company structure - Please classify the portfolio company as either 'Private' or 'Public'. "&amp;CHAR(10),"")))</f>
        <v/>
      </c>
      <c r="CB142" s="230" t="str">
        <f>IF(COUNTIFS($BR$10:$BR$259,$BR142,$E$10:$E$259,$E142)&lt;&gt;COUNTIFS($BR$10:$BR$259,$BR142,$E$10:$E$259,$E142,L$10:L$259,L142),CB$8&amp;" for this company in this year is inconsistent across funds, please update accordingly. "&amp;CHAR(10),IF(L142="","",IF(COUNTIF('Source Data (Hidden)'!$D$3:$D$5,L142)&lt;&gt;1,"Invalid growth stage of company - Please describe the growth stage of the company as either 'Venture', 'Growth' or 'Buyout'. " &amp; CHAR(10),"")))</f>
        <v/>
      </c>
      <c r="CC142" s="230" t="str">
        <f t="shared" si="163"/>
        <v/>
      </c>
      <c r="CD142" s="283" t="str">
        <f t="shared" si="164"/>
        <v/>
      </c>
      <c r="CE142" s="230" t="str">
        <f>IF(COUNTIFS($BR$10:$BR$259,$BR142,$E$10:$E$259,$E142)&lt;&gt;COUNTIFS($BR$10:$BR$259,$BR142,$E$10:$E$259,$E142,O$10:O$259,O142),CE$8&amp;" for this company in this year is inconsistent across funds, please update accordingly. "&amp;CHAR(10),IF(O142="","",IF(COUNTIF('Source Data (Hidden)'!$G$3:$G$13,O142)&lt;&gt;1,"Invalid sector of operations SICS name - Please ensure that you have selected a valid sector of operations using the drop-down list available in the corresponding column in the EDCI Data tab. " &amp; CHAR(10),"")))</f>
        <v/>
      </c>
      <c r="CF142" s="230" t="str">
        <f t="shared" ca="1" si="165"/>
        <v/>
      </c>
      <c r="CG142" s="230" t="str">
        <f t="shared" ca="1" si="166"/>
        <v/>
      </c>
      <c r="CH142" s="230" t="str">
        <f>IF(COUNTIFS($BR$10:$BR$259,$BR142,$E$10:$E$259,$E142)&lt;&gt;COUNTIFS($BR$10:$BR$259,$BR142,$E$10:$E$259,$E142,R$10:R$259,R142),CH$8&amp;" for this company in this year is inconsistent across funds, please update accordingly. "&amp;CHAR(10),IF(R142="","",IF(COUNTIF('Source Data (Hidden)'!$F$3:$F$183,R142)&lt;&gt;1,"Invalid currency input - Please ensure that the currency entered is a monetary unit described using three letter code (ISO 4217 code). " &amp; CHAR(10),"")))</f>
        <v/>
      </c>
      <c r="CI142" s="230" t="str">
        <f t="shared" si="167"/>
        <v/>
      </c>
      <c r="CJ142" s="230" t="str">
        <f t="shared" si="168"/>
        <v/>
      </c>
      <c r="CK142" s="230" t="str">
        <f t="shared" si="169"/>
        <v/>
      </c>
      <c r="CL142" s="230" t="str">
        <f t="shared" si="170"/>
        <v/>
      </c>
      <c r="CM142" s="230" t="str">
        <f>IF(COUNTIFS($BR$10:$BR$259,$BR142,$E$10:$E$259,$E142)&lt;&gt;COUNTIFS($BR$10:$BR$259,$BR142,$E$10:$E$259,$E142,W$10:W$259,W142),CM$8&amp;" for this company in this year is inconsistent across funds, please update accordingly. "&amp;CHAR(10),IF(W142="","",IF(COUNTIF('Source Data (Hidden)'!$L$3:$L$6,W142)&lt;&gt;1,"Invalid input for Scope 1 Methodology - Please choose one of the options from the drop-down list in the corresponding column in the EDCI Data tab. " &amp; CHAR(10),"")))</f>
        <v/>
      </c>
      <c r="CN142" s="230" t="str">
        <f t="shared" si="171"/>
        <v/>
      </c>
      <c r="CO142" s="230" t="str">
        <f>IF(COUNTIFS($BR$10:$BR$259,$BR142,$E$10:$E$259,$E142)&lt;&gt;COUNTIFS($BR$10:$BR$259,$BR142,$E$10:$E$259,$E142,Y$10:Y$259,Y142),CO$8&amp;" for this company in this year is inconsistent across funds, please update accordingly. "&amp;CHAR(10),IF(Y142="","",IF(COUNTIF('Source Data (Hidden)'!$M$3:$M$5,Y142)&lt;&gt;1,"Invalid input for Scope 2 Methodology - Please choose one of the options from the drop-down list in the corresponding column in the EDCI Data tab. " &amp; CHAR(10),"")))</f>
        <v/>
      </c>
      <c r="CP142" s="230" t="str">
        <f t="shared" si="172"/>
        <v/>
      </c>
      <c r="CQ142" s="230" t="str">
        <f>IF(COUNTIFS($BR$10:$BR$259,$BR142,$E$10:$E$259,$E142)&lt;&gt;COUNTIFS($BR$10:$BR$259,$BR142,$E$10:$E$259,$E142,AA$10:AA$259,AA142),CQ$8&amp;" for this company in this year is inconsistent across funds, please update accordingly. "&amp;CHAR(10),IF(AA142="","",IF(COUNTIF('Source Data (Hidden)'!$N$3:$N$6,AA142)&lt;&gt;1,"Invalid input for Scope 3 Methodology - Please choose one of the options from the drop-down list in the corresponding column in the EDCI Data tab. " &amp; CHAR(10),"")))</f>
        <v/>
      </c>
      <c r="CR142" s="230" t="str">
        <f t="shared" si="173"/>
        <v/>
      </c>
      <c r="CS142" s="230" t="str">
        <f t="shared" si="174"/>
        <v/>
      </c>
      <c r="CT142" s="230" t="str">
        <f t="shared" si="175"/>
        <v/>
      </c>
      <c r="CU142" s="230" t="str">
        <f t="shared" si="176"/>
        <v/>
      </c>
      <c r="CV142" s="230" t="str">
        <f t="shared" si="177"/>
        <v/>
      </c>
      <c r="CW142" s="230" t="str">
        <f t="shared" si="178"/>
        <v/>
      </c>
      <c r="CX142" s="230" t="str">
        <f t="shared" si="179"/>
        <v/>
      </c>
      <c r="CY142" s="230" t="str">
        <f t="shared" si="180"/>
        <v/>
      </c>
      <c r="CZ142" s="230" t="str">
        <f t="shared" si="181"/>
        <v/>
      </c>
      <c r="DA142" s="230" t="str">
        <f t="shared" si="182"/>
        <v/>
      </c>
      <c r="DB142" s="230" t="str">
        <f t="shared" si="183"/>
        <v/>
      </c>
      <c r="DC142" s="230" t="str">
        <f t="shared" si="184"/>
        <v/>
      </c>
      <c r="DD142" s="230" t="str">
        <f t="shared" si="185"/>
        <v/>
      </c>
      <c r="DE142" s="230" t="str">
        <f t="shared" si="186"/>
        <v/>
      </c>
      <c r="DF142" s="230" t="str">
        <f t="shared" si="187"/>
        <v/>
      </c>
      <c r="DG142" s="230" t="str">
        <f t="shared" si="188"/>
        <v/>
      </c>
      <c r="DH142" s="283" t="str">
        <f t="shared" si="189"/>
        <v/>
      </c>
      <c r="DI142" s="230" t="str">
        <f t="shared" si="190"/>
        <v/>
      </c>
      <c r="DJ142" s="230" t="str">
        <f>IF(COUNTIFS($BR$10:$BR$259,$BR142,$E$10:$E$259,$E142)&lt;&gt;COUNTIFS($BR$10:$BR$259,$BR142,$E$10:$E$259,$E142,AT$10:AT$259,AT142),DJ$8&amp;" for this company in this year is inconsistent across funds, please update accordingly. "&amp;CHAR(10),IF(AT142="","",IF(COUNTIF('Source Data (Hidden)'!$O$3:$O$5,AT142)&lt;&gt;1,"Invalid input for 'Does this Portco have a decarbonization strategy/plan in place' - Please ensure that you have selected a valid response using the drop-down list available in the corresponding column in the EDCI Data tab. " &amp; CHAR(10),"")))</f>
        <v/>
      </c>
      <c r="DK142" s="230" t="str">
        <f>IF(COUNTIFS($BR$10:$BR$259,$BR142,$E$10:$E$259,$E142)&lt;&gt;COUNTIFS($BR$10:$BR$259,$BR142,$E$10:$E$259,$E142,AU$10:AU$259,AU142),DK$8&amp;" for this company in this year is inconsistent across funds, please update accordingly. "&amp;CHAR(10),IF(AU142="","",IF(COUNTIF('Source Data (Hidden)'!$P$3:$P$5,AU142)&lt;&gt;1,"Invalid input for 'Does the Portfolio Company have a short-term GHG emission reduction target' - Please ensure you have selected a valid response using the drop-down list available in the corresponding column in the EDCI Data tab. " &amp; CHAR(10),"")))</f>
        <v/>
      </c>
      <c r="DL142" s="230" t="str">
        <f>IF(COUNTIFS($BR$10:$BR$259,$BR142,$E$10:$E$259,$E142)&lt;&gt;COUNTIFS($BR$10:$BR$259,$BR142,$E$10:$E$259,$E142,AV$10:AV$259,AV142),DL$8&amp;" for this company in this year is inconsistent across funds, please update accordingly. "&amp;CHAR(10),IF(AV142="","",IF(COUNTIF('Source Data (Hidden)'!$Q$3:$Q$6,AV142)&lt;&gt;1,"Invalid input for 'Does the Portfolio Company have a long-term net zero goal' - Please ensure that you have selected a valid response using the drop-down list available in the corresponding column in the EDCI Data tab. " &amp; CHAR(10),"")))</f>
        <v/>
      </c>
      <c r="DM142" s="230" t="str">
        <f t="shared" si="191"/>
        <v/>
      </c>
      <c r="DN142" s="230" t="str">
        <f t="shared" si="192"/>
        <v/>
      </c>
      <c r="DO142" s="230" t="str">
        <f t="shared" si="193"/>
        <v/>
      </c>
      <c r="DP142" s="230"/>
      <c r="DQ142" s="230" t="str">
        <f t="shared" si="194"/>
        <v/>
      </c>
      <c r="DR142" s="230" t="str">
        <f t="shared" si="195"/>
        <v/>
      </c>
      <c r="DS142" s="230" t="str">
        <f t="shared" si="196"/>
        <v/>
      </c>
      <c r="DT142" s="230" t="str">
        <f t="shared" si="197"/>
        <v/>
      </c>
      <c r="DU142" s="230" t="str">
        <f t="shared" si="198"/>
        <v/>
      </c>
      <c r="DV142" s="230" t="str">
        <f t="shared" si="199"/>
        <v/>
      </c>
      <c r="DW142" s="230" t="str">
        <f t="shared" si="200"/>
        <v/>
      </c>
      <c r="DX142" s="230" t="str">
        <f t="shared" si="201"/>
        <v/>
      </c>
      <c r="DY142" s="230" t="str">
        <f t="shared" si="202"/>
        <v/>
      </c>
      <c r="DZ142" s="230" t="str">
        <f t="shared" si="203"/>
        <v/>
      </c>
      <c r="EA142" s="230" t="str">
        <f t="shared" si="204"/>
        <v/>
      </c>
      <c r="EB142" s="230" t="str">
        <f t="shared" si="205"/>
        <v/>
      </c>
      <c r="EC142" s="284" t="str">
        <f t="shared" si="206"/>
        <v/>
      </c>
      <c r="ED142" s="284" t="str">
        <f t="shared" si="207"/>
        <v/>
      </c>
      <c r="EE142" s="230" t="str">
        <f t="shared" si="208"/>
        <v/>
      </c>
      <c r="EF142" s="230" t="str">
        <f>IF(COUNTIFS($BR$10:$BR$259,$BR142,$E$10:$E$259,$E142)&lt;&gt;COUNTIFS($BR$10:$BR$259,$BR142,$E$10:$E$259,$E142,BP$10:BP$259,BP142),EF$8&amp;" for this company in this year is inconsistent across funds, please update accordingly. "&amp;CHAR(10),IF(AND(BP142="",BQ142=""),"",IF(OR(AND(BQ142&lt;&gt;"",BP142&lt;&gt;"",BP142&lt;&gt;"Y"),AND(BQ142&lt;&gt;"",BP142=""),COUNTIF('Source Data (Hidden)'!$S$3:$S$4,BP142)&lt;&gt;1),"Invalid input for 'Do you conduct an employee survey' - Please ensure the input is either Y or N or leave blank if data is not available. If you have reported a % response rate to employee survey then the input for this metric should be Y. " &amp; CHAR(10),"")))</f>
        <v/>
      </c>
      <c r="EG142" s="230" t="str">
        <f t="shared" si="209"/>
        <v/>
      </c>
    </row>
    <row r="143" spans="1:137" s="154" customFormat="1" ht="60" customHeight="1" x14ac:dyDescent="0.35">
      <c r="A143" s="153"/>
      <c r="B143" s="212" t="str">
        <f t="shared" ca="1" si="156"/>
        <v/>
      </c>
      <c r="C143" s="213" t="str">
        <f>IF('EDCI Data'!B143="","",'EDCI Data'!B143)</f>
        <v/>
      </c>
      <c r="D143" s="214" t="str">
        <f>IF('EDCI Data'!C143="","",'EDCI Data'!C143)</f>
        <v/>
      </c>
      <c r="E143" s="215" t="str">
        <f>IF('EDCI Data'!D143="","",'EDCI Data'!D143)</f>
        <v/>
      </c>
      <c r="F143" s="216" t="str">
        <f>IF('EDCI Data'!E143="","",'EDCI Data'!E143)</f>
        <v/>
      </c>
      <c r="G143" s="213" t="str">
        <f>IF('EDCI Data'!F143="","",'EDCI Data'!F143)</f>
        <v/>
      </c>
      <c r="H143" s="213" t="str">
        <f>IF('EDCI Data'!G143="","",'EDCI Data'!G143)</f>
        <v/>
      </c>
      <c r="I143" s="213" t="str">
        <f>IF('EDCI Data'!H143="","",'EDCI Data'!H143)</f>
        <v/>
      </c>
      <c r="J143" s="213" t="str">
        <f>IF('EDCI Data'!I143="","",'EDCI Data'!I143)</f>
        <v/>
      </c>
      <c r="K143" s="213" t="str">
        <f>IF('EDCI Data'!J143="","",'EDCI Data'!J143)</f>
        <v/>
      </c>
      <c r="L143" s="213" t="str">
        <f>IF('EDCI Data'!K143="","",'EDCI Data'!K143)</f>
        <v/>
      </c>
      <c r="M143" s="217" t="str">
        <f>IF('EDCI Data'!L143="","",'EDCI Data'!L143)</f>
        <v/>
      </c>
      <c r="N143" s="217" t="str">
        <f>IF('EDCI Data'!M143="","",'EDCI Data'!M143)</f>
        <v/>
      </c>
      <c r="O143" s="213" t="str">
        <f>IF('EDCI Data'!N143="","",'EDCI Data'!N143)</f>
        <v/>
      </c>
      <c r="P143" s="213" t="str">
        <f>IF('EDCI Data'!O143="","",'EDCI Data'!O143)</f>
        <v/>
      </c>
      <c r="Q143" s="213" t="str">
        <f>IF('EDCI Data'!P143="","",'EDCI Data'!P143)</f>
        <v/>
      </c>
      <c r="R143" s="213" t="str">
        <f>IF('EDCI Data'!Q143="","",'EDCI Data'!Q143)</f>
        <v/>
      </c>
      <c r="S143" s="218" t="str">
        <f>IF('EDCI Data'!R143="","",'EDCI Data'!R143)</f>
        <v/>
      </c>
      <c r="T143" s="219" t="str">
        <f>IF('EDCI Data'!S143="","",'EDCI Data'!S143)</f>
        <v/>
      </c>
      <c r="U143" s="219" t="str">
        <f>IF('EDCI Data'!T143="","",'EDCI Data'!T143)</f>
        <v/>
      </c>
      <c r="V143" s="220" t="str">
        <f>IF('EDCI Data'!U143="","",'EDCI Data'!U143)</f>
        <v/>
      </c>
      <c r="W143" s="213" t="str">
        <f>IF('EDCI Data'!V143="","",'EDCI Data'!V143)</f>
        <v/>
      </c>
      <c r="X143" s="220" t="str">
        <f>IF('EDCI Data'!W143="","",'EDCI Data'!W143)</f>
        <v/>
      </c>
      <c r="Y143" s="213" t="str">
        <f>IF('EDCI Data'!X143="","",'EDCI Data'!X143)</f>
        <v/>
      </c>
      <c r="Z143" s="220" t="str">
        <f>IF('EDCI Data'!Y143="","",'EDCI Data'!Y143)</f>
        <v/>
      </c>
      <c r="AA143" s="213" t="str">
        <f>IF('EDCI Data'!Z143="","",'EDCI Data'!Z143)</f>
        <v/>
      </c>
      <c r="AB143" s="213" t="str">
        <f>IF('EDCI Data'!AA143="","",'EDCI Data'!AA143)</f>
        <v/>
      </c>
      <c r="AC143" s="213" t="str">
        <f>IF('EDCI Data'!AB143="","",'EDCI Data'!AB143)</f>
        <v/>
      </c>
      <c r="AD143" s="213" t="str">
        <f>IF('EDCI Data'!AC143="","",'EDCI Data'!AC143)</f>
        <v/>
      </c>
      <c r="AE143" s="213" t="str">
        <f>IF('EDCI Data'!AD143="","",'EDCI Data'!AD143)</f>
        <v/>
      </c>
      <c r="AF143" s="213" t="str">
        <f>IF('EDCI Data'!AE143="","",'EDCI Data'!AE143)</f>
        <v/>
      </c>
      <c r="AG143" s="213" t="str">
        <f>IF('EDCI Data'!AF143="","",'EDCI Data'!AF143)</f>
        <v/>
      </c>
      <c r="AH143" s="213" t="str">
        <f>IF('EDCI Data'!AG143="","",'EDCI Data'!AG143)</f>
        <v/>
      </c>
      <c r="AI143" s="213" t="str">
        <f>IF('EDCI Data'!AH143="","",'EDCI Data'!AH143)</f>
        <v/>
      </c>
      <c r="AJ143" s="213" t="str">
        <f>IF('EDCI Data'!AI143="","",'EDCI Data'!AI143)</f>
        <v/>
      </c>
      <c r="AK143" s="213" t="str">
        <f>IF('EDCI Data'!AJ143="","",'EDCI Data'!AJ143)</f>
        <v/>
      </c>
      <c r="AL143" s="213" t="str">
        <f>IF('EDCI Data'!AK143="","",'EDCI Data'!AK143)</f>
        <v/>
      </c>
      <c r="AM143" s="213" t="str">
        <f>IF('EDCI Data'!AL143="","",'EDCI Data'!AL143)</f>
        <v/>
      </c>
      <c r="AN143" s="213" t="str">
        <f>IF('EDCI Data'!AM143="","",'EDCI Data'!AM143)</f>
        <v/>
      </c>
      <c r="AO143" s="213" t="str">
        <f>IF('EDCI Data'!AN143="","",'EDCI Data'!AN143)</f>
        <v/>
      </c>
      <c r="AP143" s="213" t="str">
        <f>IF('EDCI Data'!AO143="","",'EDCI Data'!AO143)</f>
        <v/>
      </c>
      <c r="AQ143" s="213" t="str">
        <f>IF('EDCI Data'!AP143="","",'EDCI Data'!AP143)</f>
        <v/>
      </c>
      <c r="AR143" s="213" t="str">
        <f>IF('EDCI Data'!AQ143="","",'EDCI Data'!AQ143)</f>
        <v/>
      </c>
      <c r="AS143" s="213" t="str">
        <f>IF('EDCI Data'!AR143="","",'EDCI Data'!AR143)</f>
        <v/>
      </c>
      <c r="AT143" s="213" t="str">
        <f>IF('EDCI Data'!AS143="","",'EDCI Data'!AS143)</f>
        <v/>
      </c>
      <c r="AU143" s="213" t="str">
        <f>IF('EDCI Data'!AT143="","",'EDCI Data'!AT143)</f>
        <v/>
      </c>
      <c r="AV143" s="213" t="str">
        <f>IF('EDCI Data'!AU143="","",'EDCI Data'!AU143)</f>
        <v/>
      </c>
      <c r="AW143" s="213" t="str">
        <f>IF('EDCI Data'!AV143="","",'EDCI Data'!AV143)</f>
        <v/>
      </c>
      <c r="AX143" s="221" t="str">
        <f>IF('EDCI Data'!AW143="","",'EDCI Data'!AW143)</f>
        <v/>
      </c>
      <c r="AY143" s="221" t="str">
        <f>IF('EDCI Data'!AX143="","",'EDCI Data'!AX143)</f>
        <v/>
      </c>
      <c r="AZ143" s="222" t="str">
        <f t="shared" si="157"/>
        <v/>
      </c>
      <c r="BA143" s="223" t="str">
        <f>IF('EDCI Data'!AY143="","",'EDCI Data'!AY143)</f>
        <v/>
      </c>
      <c r="BB143" s="223" t="str">
        <f>IF('EDCI Data'!AZ143="","",'EDCI Data'!AZ143)</f>
        <v/>
      </c>
      <c r="BC143" s="223" t="str">
        <f>IF('EDCI Data'!BA143="","",'EDCI Data'!BA143)</f>
        <v/>
      </c>
      <c r="BD143" s="223" t="str">
        <f>IF('EDCI Data'!BB143="","",'EDCI Data'!BB143)</f>
        <v/>
      </c>
      <c r="BE143" s="223" t="str">
        <f>IF('EDCI Data'!BC143="","",'EDCI Data'!BC143)</f>
        <v/>
      </c>
      <c r="BF143" s="223" t="str">
        <f>IF('EDCI Data'!BD143="","",'EDCI Data'!BD143)</f>
        <v/>
      </c>
      <c r="BG143" s="223" t="str">
        <f>IF('EDCI Data'!BE143="","",'EDCI Data'!BE143)</f>
        <v/>
      </c>
      <c r="BH143" s="223" t="str">
        <f>IF('EDCI Data'!BF143="","",'EDCI Data'!BF143)</f>
        <v/>
      </c>
      <c r="BI143" s="224" t="str">
        <f>IF('EDCI Data'!BG143="","",'EDCI Data'!BG143)</f>
        <v/>
      </c>
      <c r="BJ143" s="225" t="str">
        <f>IF('EDCI Data'!S143="","",'EDCI Data'!S143)</f>
        <v/>
      </c>
      <c r="BK143" s="225" t="str">
        <f>IF('EDCI Data'!T143="","",'EDCI Data'!T143)</f>
        <v/>
      </c>
      <c r="BL143" s="224" t="str">
        <f>IF('EDCI Data'!BJ143="","",'EDCI Data'!BJ143)</f>
        <v/>
      </c>
      <c r="BM143" s="226" t="str">
        <f>IF('EDCI Data'!BK143="","",'EDCI Data'!BK143)</f>
        <v/>
      </c>
      <c r="BN143" s="226" t="str">
        <f>IF('EDCI Data'!BL143="","",'EDCI Data'!BL143)</f>
        <v/>
      </c>
      <c r="BO143" s="227" t="str">
        <f>IF('EDCI Data'!BM143="","",'EDCI Data'!BM143)</f>
        <v/>
      </c>
      <c r="BP143" s="228" t="str">
        <f>IF('EDCI Data'!BN143="","",'EDCI Data'!BN143)</f>
        <v/>
      </c>
      <c r="BQ143" s="229" t="str">
        <f>IF('EDCI Data'!BO143="","",'EDCI Data'!BO143)</f>
        <v/>
      </c>
      <c r="BR143" s="230" t="str">
        <f t="shared" si="158"/>
        <v/>
      </c>
      <c r="BS143" s="230" t="str">
        <f t="shared" si="159"/>
        <v/>
      </c>
      <c r="BT143" s="230" t="str">
        <f t="shared" si="160"/>
        <v/>
      </c>
      <c r="BU143" s="230" t="str">
        <f t="shared" si="161"/>
        <v/>
      </c>
      <c r="BV143" s="230" t="str">
        <f t="shared" si="162"/>
        <v/>
      </c>
      <c r="BW143" s="230" t="str">
        <f>IF(COUNTIFS($BR$10:$BR$259,$BR143,$E$10:$E$259,$E143)&lt;&gt;COUNTIFS($BR$10:$BR$259,$BR143,$E$10:$E$259,$E143,G$10:G$259,G143),BW$8&amp;" for this company in this year is inconsistent across funds, please update accordingly. "&amp;CHAR(10),IF(G143="","",IF(IFERROR(OR(INT(G143)&lt;&gt;G143,ISTEXT(G143),G143&gt;'Source Data (Hidden)'!$T$3),TRUE),"Invalid year of initial investment - Please ensure that the input is a year (not a date) and is not future dated. "&amp;CHAR(10),"")))</f>
        <v/>
      </c>
      <c r="BX143" s="230"/>
      <c r="BY143" s="230" t="str">
        <f>IF(COUNTIFS($BR$10:$BR$259,$BR143,$E$10:$E$259,$E143)&lt;&gt;COUNTIFS($BR$10:$BR$259,$BR143,$E$10:$E$259,$E143,I$10:I$259,I143),BY$8&amp;" for this company in this year is inconsistent across funds, please update accordingly. "&amp;CHAR(10),IF(I143="","",IF(COUNTIF('Source Data (Hidden)'!$A$3:$B$255,I143)=0,"Invalid country of domicile - Please enter a valid input using the drop-down in the 'Country of domicile' column in the EDCI Data tab. "&amp;CHAR(10),"")))</f>
        <v/>
      </c>
      <c r="BZ143" s="230" t="str">
        <f>IF(COUNTIFS($BR$10:$BR$259,$BR143,$E$10:$E$259,$E143)&lt;&gt;COUNTIFS($BR$10:$BR$259,$BR143,$E$10:$E$259,$E143,J$10:J$259,J143),BZ$8&amp;" for this company in this year is inconsistent across funds, please update accordingly. "&amp;CHAR(10),IF(J143="","",IF(COUNTIF('Source Data (Hidden)'!$A$3:$B$255,J143)=0,"Invalid primary country of operations - Please enter a valid input using the drop-down in the 'Primary country of operations' column in the EDCI Data tab and ensure that you have narrowed this down to 1 primary country of operations. "&amp;CHAR(10),"")))</f>
        <v/>
      </c>
      <c r="CA143" s="230" t="str">
        <f>IF(COUNTIFS($BR$10:$BR$259,$BR143,$E$10:$E$259,$E143)&lt;&gt;COUNTIFS($BR$10:$BR$259,$BR143,$E$10:$E$259,$E143,K$10:K$259,K143),CA$8&amp;" for this company in this year is inconsistent across funds, please update accordingly. "&amp;CHAR(10),IF(K143="","",IF(COUNTIF('Source Data (Hidden)'!$C$3:$C$4,K143)&lt;&gt;1,"Invalid company structure - Please classify the portfolio company as either 'Private' or 'Public'. "&amp;CHAR(10),"")))</f>
        <v/>
      </c>
      <c r="CB143" s="230" t="str">
        <f>IF(COUNTIFS($BR$10:$BR$259,$BR143,$E$10:$E$259,$E143)&lt;&gt;COUNTIFS($BR$10:$BR$259,$BR143,$E$10:$E$259,$E143,L$10:L$259,L143),CB$8&amp;" for this company in this year is inconsistent across funds, please update accordingly. "&amp;CHAR(10),IF(L143="","",IF(COUNTIF('Source Data (Hidden)'!$D$3:$D$5,L143)&lt;&gt;1,"Invalid growth stage of company - Please describe the growth stage of the company as either 'Venture', 'Growth' or 'Buyout'. " &amp; CHAR(10),"")))</f>
        <v/>
      </c>
      <c r="CC143" s="230" t="str">
        <f t="shared" si="163"/>
        <v/>
      </c>
      <c r="CD143" s="283" t="str">
        <f t="shared" si="164"/>
        <v/>
      </c>
      <c r="CE143" s="230" t="str">
        <f>IF(COUNTIFS($BR$10:$BR$259,$BR143,$E$10:$E$259,$E143)&lt;&gt;COUNTIFS($BR$10:$BR$259,$BR143,$E$10:$E$259,$E143,O$10:O$259,O143),CE$8&amp;" for this company in this year is inconsistent across funds, please update accordingly. "&amp;CHAR(10),IF(O143="","",IF(COUNTIF('Source Data (Hidden)'!$G$3:$G$13,O143)&lt;&gt;1,"Invalid sector of operations SICS name - Please ensure that you have selected a valid sector of operations using the drop-down list available in the corresponding column in the EDCI Data tab. " &amp; CHAR(10),"")))</f>
        <v/>
      </c>
      <c r="CF143" s="230" t="str">
        <f t="shared" ca="1" si="165"/>
        <v/>
      </c>
      <c r="CG143" s="230" t="str">
        <f t="shared" ca="1" si="166"/>
        <v/>
      </c>
      <c r="CH143" s="230" t="str">
        <f>IF(COUNTIFS($BR$10:$BR$259,$BR143,$E$10:$E$259,$E143)&lt;&gt;COUNTIFS($BR$10:$BR$259,$BR143,$E$10:$E$259,$E143,R$10:R$259,R143),CH$8&amp;" for this company in this year is inconsistent across funds, please update accordingly. "&amp;CHAR(10),IF(R143="","",IF(COUNTIF('Source Data (Hidden)'!$F$3:$F$183,R143)&lt;&gt;1,"Invalid currency input - Please ensure that the currency entered is a monetary unit described using three letter code (ISO 4217 code). " &amp; CHAR(10),"")))</f>
        <v/>
      </c>
      <c r="CI143" s="230" t="str">
        <f t="shared" si="167"/>
        <v/>
      </c>
      <c r="CJ143" s="230" t="str">
        <f t="shared" si="168"/>
        <v/>
      </c>
      <c r="CK143" s="230" t="str">
        <f t="shared" si="169"/>
        <v/>
      </c>
      <c r="CL143" s="230" t="str">
        <f t="shared" si="170"/>
        <v/>
      </c>
      <c r="CM143" s="230" t="str">
        <f>IF(COUNTIFS($BR$10:$BR$259,$BR143,$E$10:$E$259,$E143)&lt;&gt;COUNTIFS($BR$10:$BR$259,$BR143,$E$10:$E$259,$E143,W$10:W$259,W143),CM$8&amp;" for this company in this year is inconsistent across funds, please update accordingly. "&amp;CHAR(10),IF(W143="","",IF(COUNTIF('Source Data (Hidden)'!$L$3:$L$6,W143)&lt;&gt;1,"Invalid input for Scope 1 Methodology - Please choose one of the options from the drop-down list in the corresponding column in the EDCI Data tab. " &amp; CHAR(10),"")))</f>
        <v/>
      </c>
      <c r="CN143" s="230" t="str">
        <f t="shared" si="171"/>
        <v/>
      </c>
      <c r="CO143" s="230" t="str">
        <f>IF(COUNTIFS($BR$10:$BR$259,$BR143,$E$10:$E$259,$E143)&lt;&gt;COUNTIFS($BR$10:$BR$259,$BR143,$E$10:$E$259,$E143,Y$10:Y$259,Y143),CO$8&amp;" for this company in this year is inconsistent across funds, please update accordingly. "&amp;CHAR(10),IF(Y143="","",IF(COUNTIF('Source Data (Hidden)'!$M$3:$M$5,Y143)&lt;&gt;1,"Invalid input for Scope 2 Methodology - Please choose one of the options from the drop-down list in the corresponding column in the EDCI Data tab. " &amp; CHAR(10),"")))</f>
        <v/>
      </c>
      <c r="CP143" s="230" t="str">
        <f t="shared" si="172"/>
        <v/>
      </c>
      <c r="CQ143" s="230" t="str">
        <f>IF(COUNTIFS($BR$10:$BR$259,$BR143,$E$10:$E$259,$E143)&lt;&gt;COUNTIFS($BR$10:$BR$259,$BR143,$E$10:$E$259,$E143,AA$10:AA$259,AA143),CQ$8&amp;" for this company in this year is inconsistent across funds, please update accordingly. "&amp;CHAR(10),IF(AA143="","",IF(COUNTIF('Source Data (Hidden)'!$N$3:$N$6,AA143)&lt;&gt;1,"Invalid input for Scope 3 Methodology - Please choose one of the options from the drop-down list in the corresponding column in the EDCI Data tab. " &amp; CHAR(10),"")))</f>
        <v/>
      </c>
      <c r="CR143" s="230" t="str">
        <f t="shared" si="173"/>
        <v/>
      </c>
      <c r="CS143" s="230" t="str">
        <f t="shared" si="174"/>
        <v/>
      </c>
      <c r="CT143" s="230" t="str">
        <f t="shared" si="175"/>
        <v/>
      </c>
      <c r="CU143" s="230" t="str">
        <f t="shared" si="176"/>
        <v/>
      </c>
      <c r="CV143" s="230" t="str">
        <f t="shared" si="177"/>
        <v/>
      </c>
      <c r="CW143" s="230" t="str">
        <f t="shared" si="178"/>
        <v/>
      </c>
      <c r="CX143" s="230" t="str">
        <f t="shared" si="179"/>
        <v/>
      </c>
      <c r="CY143" s="230" t="str">
        <f t="shared" si="180"/>
        <v/>
      </c>
      <c r="CZ143" s="230" t="str">
        <f t="shared" si="181"/>
        <v/>
      </c>
      <c r="DA143" s="230" t="str">
        <f t="shared" si="182"/>
        <v/>
      </c>
      <c r="DB143" s="230" t="str">
        <f t="shared" si="183"/>
        <v/>
      </c>
      <c r="DC143" s="230" t="str">
        <f t="shared" si="184"/>
        <v/>
      </c>
      <c r="DD143" s="230" t="str">
        <f t="shared" si="185"/>
        <v/>
      </c>
      <c r="DE143" s="230" t="str">
        <f t="shared" si="186"/>
        <v/>
      </c>
      <c r="DF143" s="230" t="str">
        <f t="shared" si="187"/>
        <v/>
      </c>
      <c r="DG143" s="230" t="str">
        <f t="shared" si="188"/>
        <v/>
      </c>
      <c r="DH143" s="283" t="str">
        <f t="shared" si="189"/>
        <v/>
      </c>
      <c r="DI143" s="230" t="str">
        <f t="shared" si="190"/>
        <v/>
      </c>
      <c r="DJ143" s="230" t="str">
        <f>IF(COUNTIFS($BR$10:$BR$259,$BR143,$E$10:$E$259,$E143)&lt;&gt;COUNTIFS($BR$10:$BR$259,$BR143,$E$10:$E$259,$E143,AT$10:AT$259,AT143),DJ$8&amp;" for this company in this year is inconsistent across funds, please update accordingly. "&amp;CHAR(10),IF(AT143="","",IF(COUNTIF('Source Data (Hidden)'!$O$3:$O$5,AT143)&lt;&gt;1,"Invalid input for 'Does this Portco have a decarbonization strategy/plan in place' - Please ensure that you have selected a valid response using the drop-down list available in the corresponding column in the EDCI Data tab. " &amp; CHAR(10),"")))</f>
        <v/>
      </c>
      <c r="DK143" s="230" t="str">
        <f>IF(COUNTIFS($BR$10:$BR$259,$BR143,$E$10:$E$259,$E143)&lt;&gt;COUNTIFS($BR$10:$BR$259,$BR143,$E$10:$E$259,$E143,AU$10:AU$259,AU143),DK$8&amp;" for this company in this year is inconsistent across funds, please update accordingly. "&amp;CHAR(10),IF(AU143="","",IF(COUNTIF('Source Data (Hidden)'!$P$3:$P$5,AU143)&lt;&gt;1,"Invalid input for 'Does the Portfolio Company have a short-term GHG emission reduction target' - Please ensure you have selected a valid response using the drop-down list available in the corresponding column in the EDCI Data tab. " &amp; CHAR(10),"")))</f>
        <v/>
      </c>
      <c r="DL143" s="230" t="str">
        <f>IF(COUNTIFS($BR$10:$BR$259,$BR143,$E$10:$E$259,$E143)&lt;&gt;COUNTIFS($BR$10:$BR$259,$BR143,$E$10:$E$259,$E143,AV$10:AV$259,AV143),DL$8&amp;" for this company in this year is inconsistent across funds, please update accordingly. "&amp;CHAR(10),IF(AV143="","",IF(COUNTIF('Source Data (Hidden)'!$Q$3:$Q$6,AV143)&lt;&gt;1,"Invalid input for 'Does the Portfolio Company have a long-term net zero goal' - Please ensure that you have selected a valid response using the drop-down list available in the corresponding column in the EDCI Data tab. " &amp; CHAR(10),"")))</f>
        <v/>
      </c>
      <c r="DM143" s="230" t="str">
        <f t="shared" si="191"/>
        <v/>
      </c>
      <c r="DN143" s="230" t="str">
        <f t="shared" si="192"/>
        <v/>
      </c>
      <c r="DO143" s="230" t="str">
        <f t="shared" si="193"/>
        <v/>
      </c>
      <c r="DP143" s="230"/>
      <c r="DQ143" s="230" t="str">
        <f t="shared" si="194"/>
        <v/>
      </c>
      <c r="DR143" s="230" t="str">
        <f t="shared" si="195"/>
        <v/>
      </c>
      <c r="DS143" s="230" t="str">
        <f t="shared" si="196"/>
        <v/>
      </c>
      <c r="DT143" s="230" t="str">
        <f t="shared" si="197"/>
        <v/>
      </c>
      <c r="DU143" s="230" t="str">
        <f t="shared" si="198"/>
        <v/>
      </c>
      <c r="DV143" s="230" t="str">
        <f t="shared" si="199"/>
        <v/>
      </c>
      <c r="DW143" s="230" t="str">
        <f t="shared" si="200"/>
        <v/>
      </c>
      <c r="DX143" s="230" t="str">
        <f t="shared" si="201"/>
        <v/>
      </c>
      <c r="DY143" s="230" t="str">
        <f t="shared" si="202"/>
        <v/>
      </c>
      <c r="DZ143" s="230" t="str">
        <f t="shared" si="203"/>
        <v/>
      </c>
      <c r="EA143" s="230" t="str">
        <f t="shared" si="204"/>
        <v/>
      </c>
      <c r="EB143" s="230" t="str">
        <f t="shared" si="205"/>
        <v/>
      </c>
      <c r="EC143" s="284" t="str">
        <f t="shared" si="206"/>
        <v/>
      </c>
      <c r="ED143" s="284" t="str">
        <f t="shared" si="207"/>
        <v/>
      </c>
      <c r="EE143" s="230" t="str">
        <f t="shared" si="208"/>
        <v/>
      </c>
      <c r="EF143" s="230" t="str">
        <f>IF(COUNTIFS($BR$10:$BR$259,$BR143,$E$10:$E$259,$E143)&lt;&gt;COUNTIFS($BR$10:$BR$259,$BR143,$E$10:$E$259,$E143,BP$10:BP$259,BP143),EF$8&amp;" for this company in this year is inconsistent across funds, please update accordingly. "&amp;CHAR(10),IF(AND(BP143="",BQ143=""),"",IF(OR(AND(BQ143&lt;&gt;"",BP143&lt;&gt;"",BP143&lt;&gt;"Y"),AND(BQ143&lt;&gt;"",BP143=""),COUNTIF('Source Data (Hidden)'!$S$3:$S$4,BP143)&lt;&gt;1),"Invalid input for 'Do you conduct an employee survey' - Please ensure the input is either Y or N or leave blank if data is not available. If you have reported a % response rate to employee survey then the input for this metric should be Y. " &amp; CHAR(10),"")))</f>
        <v/>
      </c>
      <c r="EG143" s="230" t="str">
        <f t="shared" si="209"/>
        <v/>
      </c>
    </row>
    <row r="144" spans="1:137" s="154" customFormat="1" ht="60" customHeight="1" x14ac:dyDescent="0.35">
      <c r="A144" s="153"/>
      <c r="B144" s="212" t="str">
        <f t="shared" ca="1" si="156"/>
        <v/>
      </c>
      <c r="C144" s="213" t="str">
        <f>IF('EDCI Data'!B144="","",'EDCI Data'!B144)</f>
        <v/>
      </c>
      <c r="D144" s="214" t="str">
        <f>IF('EDCI Data'!C144="","",'EDCI Data'!C144)</f>
        <v/>
      </c>
      <c r="E144" s="215" t="str">
        <f>IF('EDCI Data'!D144="","",'EDCI Data'!D144)</f>
        <v/>
      </c>
      <c r="F144" s="216" t="str">
        <f>IF('EDCI Data'!E144="","",'EDCI Data'!E144)</f>
        <v/>
      </c>
      <c r="G144" s="213" t="str">
        <f>IF('EDCI Data'!F144="","",'EDCI Data'!F144)</f>
        <v/>
      </c>
      <c r="H144" s="213" t="str">
        <f>IF('EDCI Data'!G144="","",'EDCI Data'!G144)</f>
        <v/>
      </c>
      <c r="I144" s="213" t="str">
        <f>IF('EDCI Data'!H144="","",'EDCI Data'!H144)</f>
        <v/>
      </c>
      <c r="J144" s="213" t="str">
        <f>IF('EDCI Data'!I144="","",'EDCI Data'!I144)</f>
        <v/>
      </c>
      <c r="K144" s="213" t="str">
        <f>IF('EDCI Data'!J144="","",'EDCI Data'!J144)</f>
        <v/>
      </c>
      <c r="L144" s="213" t="str">
        <f>IF('EDCI Data'!K144="","",'EDCI Data'!K144)</f>
        <v/>
      </c>
      <c r="M144" s="217" t="str">
        <f>IF('EDCI Data'!L144="","",'EDCI Data'!L144)</f>
        <v/>
      </c>
      <c r="N144" s="217" t="str">
        <f>IF('EDCI Data'!M144="","",'EDCI Data'!M144)</f>
        <v/>
      </c>
      <c r="O144" s="213" t="str">
        <f>IF('EDCI Data'!N144="","",'EDCI Data'!N144)</f>
        <v/>
      </c>
      <c r="P144" s="213" t="str">
        <f>IF('EDCI Data'!O144="","",'EDCI Data'!O144)</f>
        <v/>
      </c>
      <c r="Q144" s="213" t="str">
        <f>IF('EDCI Data'!P144="","",'EDCI Data'!P144)</f>
        <v/>
      </c>
      <c r="R144" s="213" t="str">
        <f>IF('EDCI Data'!Q144="","",'EDCI Data'!Q144)</f>
        <v/>
      </c>
      <c r="S144" s="218" t="str">
        <f>IF('EDCI Data'!R144="","",'EDCI Data'!R144)</f>
        <v/>
      </c>
      <c r="T144" s="219" t="str">
        <f>IF('EDCI Data'!S144="","",'EDCI Data'!S144)</f>
        <v/>
      </c>
      <c r="U144" s="219" t="str">
        <f>IF('EDCI Data'!T144="","",'EDCI Data'!T144)</f>
        <v/>
      </c>
      <c r="V144" s="220" t="str">
        <f>IF('EDCI Data'!U144="","",'EDCI Data'!U144)</f>
        <v/>
      </c>
      <c r="W144" s="213" t="str">
        <f>IF('EDCI Data'!V144="","",'EDCI Data'!V144)</f>
        <v/>
      </c>
      <c r="X144" s="220" t="str">
        <f>IF('EDCI Data'!W144="","",'EDCI Data'!W144)</f>
        <v/>
      </c>
      <c r="Y144" s="213" t="str">
        <f>IF('EDCI Data'!X144="","",'EDCI Data'!X144)</f>
        <v/>
      </c>
      <c r="Z144" s="220" t="str">
        <f>IF('EDCI Data'!Y144="","",'EDCI Data'!Y144)</f>
        <v/>
      </c>
      <c r="AA144" s="213" t="str">
        <f>IF('EDCI Data'!Z144="","",'EDCI Data'!Z144)</f>
        <v/>
      </c>
      <c r="AB144" s="213" t="str">
        <f>IF('EDCI Data'!AA144="","",'EDCI Data'!AA144)</f>
        <v/>
      </c>
      <c r="AC144" s="213" t="str">
        <f>IF('EDCI Data'!AB144="","",'EDCI Data'!AB144)</f>
        <v/>
      </c>
      <c r="AD144" s="213" t="str">
        <f>IF('EDCI Data'!AC144="","",'EDCI Data'!AC144)</f>
        <v/>
      </c>
      <c r="AE144" s="213" t="str">
        <f>IF('EDCI Data'!AD144="","",'EDCI Data'!AD144)</f>
        <v/>
      </c>
      <c r="AF144" s="213" t="str">
        <f>IF('EDCI Data'!AE144="","",'EDCI Data'!AE144)</f>
        <v/>
      </c>
      <c r="AG144" s="213" t="str">
        <f>IF('EDCI Data'!AF144="","",'EDCI Data'!AF144)</f>
        <v/>
      </c>
      <c r="AH144" s="213" t="str">
        <f>IF('EDCI Data'!AG144="","",'EDCI Data'!AG144)</f>
        <v/>
      </c>
      <c r="AI144" s="213" t="str">
        <f>IF('EDCI Data'!AH144="","",'EDCI Data'!AH144)</f>
        <v/>
      </c>
      <c r="AJ144" s="213" t="str">
        <f>IF('EDCI Data'!AI144="","",'EDCI Data'!AI144)</f>
        <v/>
      </c>
      <c r="AK144" s="213" t="str">
        <f>IF('EDCI Data'!AJ144="","",'EDCI Data'!AJ144)</f>
        <v/>
      </c>
      <c r="AL144" s="213" t="str">
        <f>IF('EDCI Data'!AK144="","",'EDCI Data'!AK144)</f>
        <v/>
      </c>
      <c r="AM144" s="213" t="str">
        <f>IF('EDCI Data'!AL144="","",'EDCI Data'!AL144)</f>
        <v/>
      </c>
      <c r="AN144" s="213" t="str">
        <f>IF('EDCI Data'!AM144="","",'EDCI Data'!AM144)</f>
        <v/>
      </c>
      <c r="AO144" s="213" t="str">
        <f>IF('EDCI Data'!AN144="","",'EDCI Data'!AN144)</f>
        <v/>
      </c>
      <c r="AP144" s="213" t="str">
        <f>IF('EDCI Data'!AO144="","",'EDCI Data'!AO144)</f>
        <v/>
      </c>
      <c r="AQ144" s="213" t="str">
        <f>IF('EDCI Data'!AP144="","",'EDCI Data'!AP144)</f>
        <v/>
      </c>
      <c r="AR144" s="213" t="str">
        <f>IF('EDCI Data'!AQ144="","",'EDCI Data'!AQ144)</f>
        <v/>
      </c>
      <c r="AS144" s="213" t="str">
        <f>IF('EDCI Data'!AR144="","",'EDCI Data'!AR144)</f>
        <v/>
      </c>
      <c r="AT144" s="213" t="str">
        <f>IF('EDCI Data'!AS144="","",'EDCI Data'!AS144)</f>
        <v/>
      </c>
      <c r="AU144" s="213" t="str">
        <f>IF('EDCI Data'!AT144="","",'EDCI Data'!AT144)</f>
        <v/>
      </c>
      <c r="AV144" s="213" t="str">
        <f>IF('EDCI Data'!AU144="","",'EDCI Data'!AU144)</f>
        <v/>
      </c>
      <c r="AW144" s="213" t="str">
        <f>IF('EDCI Data'!AV144="","",'EDCI Data'!AV144)</f>
        <v/>
      </c>
      <c r="AX144" s="221" t="str">
        <f>IF('EDCI Data'!AW144="","",'EDCI Data'!AW144)</f>
        <v/>
      </c>
      <c r="AY144" s="221" t="str">
        <f>IF('EDCI Data'!AX144="","",'EDCI Data'!AX144)</f>
        <v/>
      </c>
      <c r="AZ144" s="222" t="str">
        <f t="shared" si="157"/>
        <v/>
      </c>
      <c r="BA144" s="223" t="str">
        <f>IF('EDCI Data'!AY144="","",'EDCI Data'!AY144)</f>
        <v/>
      </c>
      <c r="BB144" s="223" t="str">
        <f>IF('EDCI Data'!AZ144="","",'EDCI Data'!AZ144)</f>
        <v/>
      </c>
      <c r="BC144" s="223" t="str">
        <f>IF('EDCI Data'!BA144="","",'EDCI Data'!BA144)</f>
        <v/>
      </c>
      <c r="BD144" s="223" t="str">
        <f>IF('EDCI Data'!BB144="","",'EDCI Data'!BB144)</f>
        <v/>
      </c>
      <c r="BE144" s="223" t="str">
        <f>IF('EDCI Data'!BC144="","",'EDCI Data'!BC144)</f>
        <v/>
      </c>
      <c r="BF144" s="223" t="str">
        <f>IF('EDCI Data'!BD144="","",'EDCI Data'!BD144)</f>
        <v/>
      </c>
      <c r="BG144" s="223" t="str">
        <f>IF('EDCI Data'!BE144="","",'EDCI Data'!BE144)</f>
        <v/>
      </c>
      <c r="BH144" s="223" t="str">
        <f>IF('EDCI Data'!BF144="","",'EDCI Data'!BF144)</f>
        <v/>
      </c>
      <c r="BI144" s="224" t="str">
        <f>IF('EDCI Data'!BG144="","",'EDCI Data'!BG144)</f>
        <v/>
      </c>
      <c r="BJ144" s="225" t="str">
        <f>IF('EDCI Data'!S144="","",'EDCI Data'!S144)</f>
        <v/>
      </c>
      <c r="BK144" s="225" t="str">
        <f>IF('EDCI Data'!T144="","",'EDCI Data'!T144)</f>
        <v/>
      </c>
      <c r="BL144" s="224" t="str">
        <f>IF('EDCI Data'!BJ144="","",'EDCI Data'!BJ144)</f>
        <v/>
      </c>
      <c r="BM144" s="226" t="str">
        <f>IF('EDCI Data'!BK144="","",'EDCI Data'!BK144)</f>
        <v/>
      </c>
      <c r="BN144" s="226" t="str">
        <f>IF('EDCI Data'!BL144="","",'EDCI Data'!BL144)</f>
        <v/>
      </c>
      <c r="BO144" s="227" t="str">
        <f>IF('EDCI Data'!BM144="","",'EDCI Data'!BM144)</f>
        <v/>
      </c>
      <c r="BP144" s="228" t="str">
        <f>IF('EDCI Data'!BN144="","",'EDCI Data'!BN144)</f>
        <v/>
      </c>
      <c r="BQ144" s="229" t="str">
        <f>IF('EDCI Data'!BO144="","",'EDCI Data'!BO144)</f>
        <v/>
      </c>
      <c r="BR144" s="230" t="str">
        <f t="shared" si="158"/>
        <v/>
      </c>
      <c r="BS144" s="230" t="str">
        <f t="shared" si="159"/>
        <v/>
      </c>
      <c r="BT144" s="230" t="str">
        <f t="shared" si="160"/>
        <v/>
      </c>
      <c r="BU144" s="230" t="str">
        <f t="shared" si="161"/>
        <v/>
      </c>
      <c r="BV144" s="230" t="str">
        <f t="shared" si="162"/>
        <v/>
      </c>
      <c r="BW144" s="230" t="str">
        <f>IF(COUNTIFS($BR$10:$BR$259,$BR144,$E$10:$E$259,$E144)&lt;&gt;COUNTIFS($BR$10:$BR$259,$BR144,$E$10:$E$259,$E144,G$10:G$259,G144),BW$8&amp;" for this company in this year is inconsistent across funds, please update accordingly. "&amp;CHAR(10),IF(G144="","",IF(IFERROR(OR(INT(G144)&lt;&gt;G144,ISTEXT(G144),G144&gt;'Source Data (Hidden)'!$T$3),TRUE),"Invalid year of initial investment - Please ensure that the input is a year (not a date) and is not future dated. "&amp;CHAR(10),"")))</f>
        <v/>
      </c>
      <c r="BX144" s="230"/>
      <c r="BY144" s="230" t="str">
        <f>IF(COUNTIFS($BR$10:$BR$259,$BR144,$E$10:$E$259,$E144)&lt;&gt;COUNTIFS($BR$10:$BR$259,$BR144,$E$10:$E$259,$E144,I$10:I$259,I144),BY$8&amp;" for this company in this year is inconsistent across funds, please update accordingly. "&amp;CHAR(10),IF(I144="","",IF(COUNTIF('Source Data (Hidden)'!$A$3:$B$255,I144)=0,"Invalid country of domicile - Please enter a valid input using the drop-down in the 'Country of domicile' column in the EDCI Data tab. "&amp;CHAR(10),"")))</f>
        <v/>
      </c>
      <c r="BZ144" s="230" t="str">
        <f>IF(COUNTIFS($BR$10:$BR$259,$BR144,$E$10:$E$259,$E144)&lt;&gt;COUNTIFS($BR$10:$BR$259,$BR144,$E$10:$E$259,$E144,J$10:J$259,J144),BZ$8&amp;" for this company in this year is inconsistent across funds, please update accordingly. "&amp;CHAR(10),IF(J144="","",IF(COUNTIF('Source Data (Hidden)'!$A$3:$B$255,J144)=0,"Invalid primary country of operations - Please enter a valid input using the drop-down in the 'Primary country of operations' column in the EDCI Data tab and ensure that you have narrowed this down to 1 primary country of operations. "&amp;CHAR(10),"")))</f>
        <v/>
      </c>
      <c r="CA144" s="230" t="str">
        <f>IF(COUNTIFS($BR$10:$BR$259,$BR144,$E$10:$E$259,$E144)&lt;&gt;COUNTIFS($BR$10:$BR$259,$BR144,$E$10:$E$259,$E144,K$10:K$259,K144),CA$8&amp;" for this company in this year is inconsistent across funds, please update accordingly. "&amp;CHAR(10),IF(K144="","",IF(COUNTIF('Source Data (Hidden)'!$C$3:$C$4,K144)&lt;&gt;1,"Invalid company structure - Please classify the portfolio company as either 'Private' or 'Public'. "&amp;CHAR(10),"")))</f>
        <v/>
      </c>
      <c r="CB144" s="230" t="str">
        <f>IF(COUNTIFS($BR$10:$BR$259,$BR144,$E$10:$E$259,$E144)&lt;&gt;COUNTIFS($BR$10:$BR$259,$BR144,$E$10:$E$259,$E144,L$10:L$259,L144),CB$8&amp;" for this company in this year is inconsistent across funds, please update accordingly. "&amp;CHAR(10),IF(L144="","",IF(COUNTIF('Source Data (Hidden)'!$D$3:$D$5,L144)&lt;&gt;1,"Invalid growth stage of company - Please describe the growth stage of the company as either 'Venture', 'Growth' or 'Buyout'. " &amp; CHAR(10),"")))</f>
        <v/>
      </c>
      <c r="CC144" s="230" t="str">
        <f t="shared" si="163"/>
        <v/>
      </c>
      <c r="CD144" s="283" t="str">
        <f t="shared" si="164"/>
        <v/>
      </c>
      <c r="CE144" s="230" t="str">
        <f>IF(COUNTIFS($BR$10:$BR$259,$BR144,$E$10:$E$259,$E144)&lt;&gt;COUNTIFS($BR$10:$BR$259,$BR144,$E$10:$E$259,$E144,O$10:O$259,O144),CE$8&amp;" for this company in this year is inconsistent across funds, please update accordingly. "&amp;CHAR(10),IF(O144="","",IF(COUNTIF('Source Data (Hidden)'!$G$3:$G$13,O144)&lt;&gt;1,"Invalid sector of operations SICS name - Please ensure that you have selected a valid sector of operations using the drop-down list available in the corresponding column in the EDCI Data tab. " &amp; CHAR(10),"")))</f>
        <v/>
      </c>
      <c r="CF144" s="230" t="str">
        <f t="shared" ca="1" si="165"/>
        <v/>
      </c>
      <c r="CG144" s="230" t="str">
        <f t="shared" ca="1" si="166"/>
        <v/>
      </c>
      <c r="CH144" s="230" t="str">
        <f>IF(COUNTIFS($BR$10:$BR$259,$BR144,$E$10:$E$259,$E144)&lt;&gt;COUNTIFS($BR$10:$BR$259,$BR144,$E$10:$E$259,$E144,R$10:R$259,R144),CH$8&amp;" for this company in this year is inconsistent across funds, please update accordingly. "&amp;CHAR(10),IF(R144="","",IF(COUNTIF('Source Data (Hidden)'!$F$3:$F$183,R144)&lt;&gt;1,"Invalid currency input - Please ensure that the currency entered is a monetary unit described using three letter code (ISO 4217 code). " &amp; CHAR(10),"")))</f>
        <v/>
      </c>
      <c r="CI144" s="230" t="str">
        <f t="shared" si="167"/>
        <v/>
      </c>
      <c r="CJ144" s="230" t="str">
        <f t="shared" si="168"/>
        <v/>
      </c>
      <c r="CK144" s="230" t="str">
        <f t="shared" si="169"/>
        <v/>
      </c>
      <c r="CL144" s="230" t="str">
        <f t="shared" si="170"/>
        <v/>
      </c>
      <c r="CM144" s="230" t="str">
        <f>IF(COUNTIFS($BR$10:$BR$259,$BR144,$E$10:$E$259,$E144)&lt;&gt;COUNTIFS($BR$10:$BR$259,$BR144,$E$10:$E$259,$E144,W$10:W$259,W144),CM$8&amp;" for this company in this year is inconsistent across funds, please update accordingly. "&amp;CHAR(10),IF(W144="","",IF(COUNTIF('Source Data (Hidden)'!$L$3:$L$6,W144)&lt;&gt;1,"Invalid input for Scope 1 Methodology - Please choose one of the options from the drop-down list in the corresponding column in the EDCI Data tab. " &amp; CHAR(10),"")))</f>
        <v/>
      </c>
      <c r="CN144" s="230" t="str">
        <f t="shared" si="171"/>
        <v/>
      </c>
      <c r="CO144" s="230" t="str">
        <f>IF(COUNTIFS($BR$10:$BR$259,$BR144,$E$10:$E$259,$E144)&lt;&gt;COUNTIFS($BR$10:$BR$259,$BR144,$E$10:$E$259,$E144,Y$10:Y$259,Y144),CO$8&amp;" for this company in this year is inconsistent across funds, please update accordingly. "&amp;CHAR(10),IF(Y144="","",IF(COUNTIF('Source Data (Hidden)'!$M$3:$M$5,Y144)&lt;&gt;1,"Invalid input for Scope 2 Methodology - Please choose one of the options from the drop-down list in the corresponding column in the EDCI Data tab. " &amp; CHAR(10),"")))</f>
        <v/>
      </c>
      <c r="CP144" s="230" t="str">
        <f t="shared" si="172"/>
        <v/>
      </c>
      <c r="CQ144" s="230" t="str">
        <f>IF(COUNTIFS($BR$10:$BR$259,$BR144,$E$10:$E$259,$E144)&lt;&gt;COUNTIFS($BR$10:$BR$259,$BR144,$E$10:$E$259,$E144,AA$10:AA$259,AA144),CQ$8&amp;" for this company in this year is inconsistent across funds, please update accordingly. "&amp;CHAR(10),IF(AA144="","",IF(COUNTIF('Source Data (Hidden)'!$N$3:$N$6,AA144)&lt;&gt;1,"Invalid input for Scope 3 Methodology - Please choose one of the options from the drop-down list in the corresponding column in the EDCI Data tab. " &amp; CHAR(10),"")))</f>
        <v/>
      </c>
      <c r="CR144" s="230" t="str">
        <f t="shared" si="173"/>
        <v/>
      </c>
      <c r="CS144" s="230" t="str">
        <f t="shared" si="174"/>
        <v/>
      </c>
      <c r="CT144" s="230" t="str">
        <f t="shared" si="175"/>
        <v/>
      </c>
      <c r="CU144" s="230" t="str">
        <f t="shared" si="176"/>
        <v/>
      </c>
      <c r="CV144" s="230" t="str">
        <f t="shared" si="177"/>
        <v/>
      </c>
      <c r="CW144" s="230" t="str">
        <f t="shared" si="178"/>
        <v/>
      </c>
      <c r="CX144" s="230" t="str">
        <f t="shared" si="179"/>
        <v/>
      </c>
      <c r="CY144" s="230" t="str">
        <f t="shared" si="180"/>
        <v/>
      </c>
      <c r="CZ144" s="230" t="str">
        <f t="shared" si="181"/>
        <v/>
      </c>
      <c r="DA144" s="230" t="str">
        <f t="shared" si="182"/>
        <v/>
      </c>
      <c r="DB144" s="230" t="str">
        <f t="shared" si="183"/>
        <v/>
      </c>
      <c r="DC144" s="230" t="str">
        <f t="shared" si="184"/>
        <v/>
      </c>
      <c r="DD144" s="230" t="str">
        <f t="shared" si="185"/>
        <v/>
      </c>
      <c r="DE144" s="230" t="str">
        <f t="shared" si="186"/>
        <v/>
      </c>
      <c r="DF144" s="230" t="str">
        <f t="shared" si="187"/>
        <v/>
      </c>
      <c r="DG144" s="230" t="str">
        <f t="shared" si="188"/>
        <v/>
      </c>
      <c r="DH144" s="283" t="str">
        <f t="shared" si="189"/>
        <v/>
      </c>
      <c r="DI144" s="230" t="str">
        <f t="shared" si="190"/>
        <v/>
      </c>
      <c r="DJ144" s="230" t="str">
        <f>IF(COUNTIFS($BR$10:$BR$259,$BR144,$E$10:$E$259,$E144)&lt;&gt;COUNTIFS($BR$10:$BR$259,$BR144,$E$10:$E$259,$E144,AT$10:AT$259,AT144),DJ$8&amp;" for this company in this year is inconsistent across funds, please update accordingly. "&amp;CHAR(10),IF(AT144="","",IF(COUNTIF('Source Data (Hidden)'!$O$3:$O$5,AT144)&lt;&gt;1,"Invalid input for 'Does this Portco have a decarbonization strategy/plan in place' - Please ensure that you have selected a valid response using the drop-down list available in the corresponding column in the EDCI Data tab. " &amp; CHAR(10),"")))</f>
        <v/>
      </c>
      <c r="DK144" s="230" t="str">
        <f>IF(COUNTIFS($BR$10:$BR$259,$BR144,$E$10:$E$259,$E144)&lt;&gt;COUNTIFS($BR$10:$BR$259,$BR144,$E$10:$E$259,$E144,AU$10:AU$259,AU144),DK$8&amp;" for this company in this year is inconsistent across funds, please update accordingly. "&amp;CHAR(10),IF(AU144="","",IF(COUNTIF('Source Data (Hidden)'!$P$3:$P$5,AU144)&lt;&gt;1,"Invalid input for 'Does the Portfolio Company have a short-term GHG emission reduction target' - Please ensure you have selected a valid response using the drop-down list available in the corresponding column in the EDCI Data tab. " &amp; CHAR(10),"")))</f>
        <v/>
      </c>
      <c r="DL144" s="230" t="str">
        <f>IF(COUNTIFS($BR$10:$BR$259,$BR144,$E$10:$E$259,$E144)&lt;&gt;COUNTIFS($BR$10:$BR$259,$BR144,$E$10:$E$259,$E144,AV$10:AV$259,AV144),DL$8&amp;" for this company in this year is inconsistent across funds, please update accordingly. "&amp;CHAR(10),IF(AV144="","",IF(COUNTIF('Source Data (Hidden)'!$Q$3:$Q$6,AV144)&lt;&gt;1,"Invalid input for 'Does the Portfolio Company have a long-term net zero goal' - Please ensure that you have selected a valid response using the drop-down list available in the corresponding column in the EDCI Data tab. " &amp; CHAR(10),"")))</f>
        <v/>
      </c>
      <c r="DM144" s="230" t="str">
        <f t="shared" si="191"/>
        <v/>
      </c>
      <c r="DN144" s="230" t="str">
        <f t="shared" si="192"/>
        <v/>
      </c>
      <c r="DO144" s="230" t="str">
        <f t="shared" si="193"/>
        <v/>
      </c>
      <c r="DP144" s="230"/>
      <c r="DQ144" s="230" t="str">
        <f t="shared" si="194"/>
        <v/>
      </c>
      <c r="DR144" s="230" t="str">
        <f t="shared" si="195"/>
        <v/>
      </c>
      <c r="DS144" s="230" t="str">
        <f t="shared" si="196"/>
        <v/>
      </c>
      <c r="DT144" s="230" t="str">
        <f t="shared" si="197"/>
        <v/>
      </c>
      <c r="DU144" s="230" t="str">
        <f t="shared" si="198"/>
        <v/>
      </c>
      <c r="DV144" s="230" t="str">
        <f t="shared" si="199"/>
        <v/>
      </c>
      <c r="DW144" s="230" t="str">
        <f t="shared" si="200"/>
        <v/>
      </c>
      <c r="DX144" s="230" t="str">
        <f t="shared" si="201"/>
        <v/>
      </c>
      <c r="DY144" s="230" t="str">
        <f t="shared" si="202"/>
        <v/>
      </c>
      <c r="DZ144" s="230" t="str">
        <f t="shared" si="203"/>
        <v/>
      </c>
      <c r="EA144" s="230" t="str">
        <f t="shared" si="204"/>
        <v/>
      </c>
      <c r="EB144" s="230" t="str">
        <f t="shared" si="205"/>
        <v/>
      </c>
      <c r="EC144" s="284" t="str">
        <f t="shared" si="206"/>
        <v/>
      </c>
      <c r="ED144" s="284" t="str">
        <f t="shared" si="207"/>
        <v/>
      </c>
      <c r="EE144" s="230" t="str">
        <f t="shared" si="208"/>
        <v/>
      </c>
      <c r="EF144" s="230" t="str">
        <f>IF(COUNTIFS($BR$10:$BR$259,$BR144,$E$10:$E$259,$E144)&lt;&gt;COUNTIFS($BR$10:$BR$259,$BR144,$E$10:$E$259,$E144,BP$10:BP$259,BP144),EF$8&amp;" for this company in this year is inconsistent across funds, please update accordingly. "&amp;CHAR(10),IF(AND(BP144="",BQ144=""),"",IF(OR(AND(BQ144&lt;&gt;"",BP144&lt;&gt;"",BP144&lt;&gt;"Y"),AND(BQ144&lt;&gt;"",BP144=""),COUNTIF('Source Data (Hidden)'!$S$3:$S$4,BP144)&lt;&gt;1),"Invalid input for 'Do you conduct an employee survey' - Please ensure the input is either Y or N or leave blank if data is not available. If you have reported a % response rate to employee survey then the input for this metric should be Y. " &amp; CHAR(10),"")))</f>
        <v/>
      </c>
      <c r="EG144" s="230" t="str">
        <f t="shared" si="209"/>
        <v/>
      </c>
    </row>
    <row r="145" spans="1:137" s="154" customFormat="1" ht="60" customHeight="1" x14ac:dyDescent="0.35">
      <c r="A145" s="153"/>
      <c r="B145" s="212" t="str">
        <f t="shared" ca="1" si="156"/>
        <v/>
      </c>
      <c r="C145" s="213" t="str">
        <f>IF('EDCI Data'!B145="","",'EDCI Data'!B145)</f>
        <v/>
      </c>
      <c r="D145" s="214" t="str">
        <f>IF('EDCI Data'!C145="","",'EDCI Data'!C145)</f>
        <v/>
      </c>
      <c r="E145" s="215" t="str">
        <f>IF('EDCI Data'!D145="","",'EDCI Data'!D145)</f>
        <v/>
      </c>
      <c r="F145" s="216" t="str">
        <f>IF('EDCI Data'!E145="","",'EDCI Data'!E145)</f>
        <v/>
      </c>
      <c r="G145" s="213" t="str">
        <f>IF('EDCI Data'!F145="","",'EDCI Data'!F145)</f>
        <v/>
      </c>
      <c r="H145" s="213" t="str">
        <f>IF('EDCI Data'!G145="","",'EDCI Data'!G145)</f>
        <v/>
      </c>
      <c r="I145" s="213" t="str">
        <f>IF('EDCI Data'!H145="","",'EDCI Data'!H145)</f>
        <v/>
      </c>
      <c r="J145" s="213" t="str">
        <f>IF('EDCI Data'!I145="","",'EDCI Data'!I145)</f>
        <v/>
      </c>
      <c r="K145" s="213" t="str">
        <f>IF('EDCI Data'!J145="","",'EDCI Data'!J145)</f>
        <v/>
      </c>
      <c r="L145" s="213" t="str">
        <f>IF('EDCI Data'!K145="","",'EDCI Data'!K145)</f>
        <v/>
      </c>
      <c r="M145" s="217" t="str">
        <f>IF('EDCI Data'!L145="","",'EDCI Data'!L145)</f>
        <v/>
      </c>
      <c r="N145" s="217" t="str">
        <f>IF('EDCI Data'!M145="","",'EDCI Data'!M145)</f>
        <v/>
      </c>
      <c r="O145" s="213" t="str">
        <f>IF('EDCI Data'!N145="","",'EDCI Data'!N145)</f>
        <v/>
      </c>
      <c r="P145" s="213" t="str">
        <f>IF('EDCI Data'!O145="","",'EDCI Data'!O145)</f>
        <v/>
      </c>
      <c r="Q145" s="213" t="str">
        <f>IF('EDCI Data'!P145="","",'EDCI Data'!P145)</f>
        <v/>
      </c>
      <c r="R145" s="213" t="str">
        <f>IF('EDCI Data'!Q145="","",'EDCI Data'!Q145)</f>
        <v/>
      </c>
      <c r="S145" s="218" t="str">
        <f>IF('EDCI Data'!R145="","",'EDCI Data'!R145)</f>
        <v/>
      </c>
      <c r="T145" s="219" t="str">
        <f>IF('EDCI Data'!S145="","",'EDCI Data'!S145)</f>
        <v/>
      </c>
      <c r="U145" s="219" t="str">
        <f>IF('EDCI Data'!T145="","",'EDCI Data'!T145)</f>
        <v/>
      </c>
      <c r="V145" s="220" t="str">
        <f>IF('EDCI Data'!U145="","",'EDCI Data'!U145)</f>
        <v/>
      </c>
      <c r="W145" s="213" t="str">
        <f>IF('EDCI Data'!V145="","",'EDCI Data'!V145)</f>
        <v/>
      </c>
      <c r="X145" s="220" t="str">
        <f>IF('EDCI Data'!W145="","",'EDCI Data'!W145)</f>
        <v/>
      </c>
      <c r="Y145" s="213" t="str">
        <f>IF('EDCI Data'!X145="","",'EDCI Data'!X145)</f>
        <v/>
      </c>
      <c r="Z145" s="220" t="str">
        <f>IF('EDCI Data'!Y145="","",'EDCI Data'!Y145)</f>
        <v/>
      </c>
      <c r="AA145" s="213" t="str">
        <f>IF('EDCI Data'!Z145="","",'EDCI Data'!Z145)</f>
        <v/>
      </c>
      <c r="AB145" s="213" t="str">
        <f>IF('EDCI Data'!AA145="","",'EDCI Data'!AA145)</f>
        <v/>
      </c>
      <c r="AC145" s="213" t="str">
        <f>IF('EDCI Data'!AB145="","",'EDCI Data'!AB145)</f>
        <v/>
      </c>
      <c r="AD145" s="213" t="str">
        <f>IF('EDCI Data'!AC145="","",'EDCI Data'!AC145)</f>
        <v/>
      </c>
      <c r="AE145" s="213" t="str">
        <f>IF('EDCI Data'!AD145="","",'EDCI Data'!AD145)</f>
        <v/>
      </c>
      <c r="AF145" s="213" t="str">
        <f>IF('EDCI Data'!AE145="","",'EDCI Data'!AE145)</f>
        <v/>
      </c>
      <c r="AG145" s="213" t="str">
        <f>IF('EDCI Data'!AF145="","",'EDCI Data'!AF145)</f>
        <v/>
      </c>
      <c r="AH145" s="213" t="str">
        <f>IF('EDCI Data'!AG145="","",'EDCI Data'!AG145)</f>
        <v/>
      </c>
      <c r="AI145" s="213" t="str">
        <f>IF('EDCI Data'!AH145="","",'EDCI Data'!AH145)</f>
        <v/>
      </c>
      <c r="AJ145" s="213" t="str">
        <f>IF('EDCI Data'!AI145="","",'EDCI Data'!AI145)</f>
        <v/>
      </c>
      <c r="AK145" s="213" t="str">
        <f>IF('EDCI Data'!AJ145="","",'EDCI Data'!AJ145)</f>
        <v/>
      </c>
      <c r="AL145" s="213" t="str">
        <f>IF('EDCI Data'!AK145="","",'EDCI Data'!AK145)</f>
        <v/>
      </c>
      <c r="AM145" s="213" t="str">
        <f>IF('EDCI Data'!AL145="","",'EDCI Data'!AL145)</f>
        <v/>
      </c>
      <c r="AN145" s="213" t="str">
        <f>IF('EDCI Data'!AM145="","",'EDCI Data'!AM145)</f>
        <v/>
      </c>
      <c r="AO145" s="213" t="str">
        <f>IF('EDCI Data'!AN145="","",'EDCI Data'!AN145)</f>
        <v/>
      </c>
      <c r="AP145" s="213" t="str">
        <f>IF('EDCI Data'!AO145="","",'EDCI Data'!AO145)</f>
        <v/>
      </c>
      <c r="AQ145" s="213" t="str">
        <f>IF('EDCI Data'!AP145="","",'EDCI Data'!AP145)</f>
        <v/>
      </c>
      <c r="AR145" s="213" t="str">
        <f>IF('EDCI Data'!AQ145="","",'EDCI Data'!AQ145)</f>
        <v/>
      </c>
      <c r="AS145" s="213" t="str">
        <f>IF('EDCI Data'!AR145="","",'EDCI Data'!AR145)</f>
        <v/>
      </c>
      <c r="AT145" s="213" t="str">
        <f>IF('EDCI Data'!AS145="","",'EDCI Data'!AS145)</f>
        <v/>
      </c>
      <c r="AU145" s="213" t="str">
        <f>IF('EDCI Data'!AT145="","",'EDCI Data'!AT145)</f>
        <v/>
      </c>
      <c r="AV145" s="213" t="str">
        <f>IF('EDCI Data'!AU145="","",'EDCI Data'!AU145)</f>
        <v/>
      </c>
      <c r="AW145" s="213" t="str">
        <f>IF('EDCI Data'!AV145="","",'EDCI Data'!AV145)</f>
        <v/>
      </c>
      <c r="AX145" s="221" t="str">
        <f>IF('EDCI Data'!AW145="","",'EDCI Data'!AW145)</f>
        <v/>
      </c>
      <c r="AY145" s="221" t="str">
        <f>IF('EDCI Data'!AX145="","",'EDCI Data'!AX145)</f>
        <v/>
      </c>
      <c r="AZ145" s="222" t="str">
        <f t="shared" si="157"/>
        <v/>
      </c>
      <c r="BA145" s="223" t="str">
        <f>IF('EDCI Data'!AY145="","",'EDCI Data'!AY145)</f>
        <v/>
      </c>
      <c r="BB145" s="223" t="str">
        <f>IF('EDCI Data'!AZ145="","",'EDCI Data'!AZ145)</f>
        <v/>
      </c>
      <c r="BC145" s="223" t="str">
        <f>IF('EDCI Data'!BA145="","",'EDCI Data'!BA145)</f>
        <v/>
      </c>
      <c r="BD145" s="223" t="str">
        <f>IF('EDCI Data'!BB145="","",'EDCI Data'!BB145)</f>
        <v/>
      </c>
      <c r="BE145" s="223" t="str">
        <f>IF('EDCI Data'!BC145="","",'EDCI Data'!BC145)</f>
        <v/>
      </c>
      <c r="BF145" s="223" t="str">
        <f>IF('EDCI Data'!BD145="","",'EDCI Data'!BD145)</f>
        <v/>
      </c>
      <c r="BG145" s="223" t="str">
        <f>IF('EDCI Data'!BE145="","",'EDCI Data'!BE145)</f>
        <v/>
      </c>
      <c r="BH145" s="223" t="str">
        <f>IF('EDCI Data'!BF145="","",'EDCI Data'!BF145)</f>
        <v/>
      </c>
      <c r="BI145" s="224" t="str">
        <f>IF('EDCI Data'!BG145="","",'EDCI Data'!BG145)</f>
        <v/>
      </c>
      <c r="BJ145" s="225" t="str">
        <f>IF('EDCI Data'!S145="","",'EDCI Data'!S145)</f>
        <v/>
      </c>
      <c r="BK145" s="225" t="str">
        <f>IF('EDCI Data'!T145="","",'EDCI Data'!T145)</f>
        <v/>
      </c>
      <c r="BL145" s="224" t="str">
        <f>IF('EDCI Data'!BJ145="","",'EDCI Data'!BJ145)</f>
        <v/>
      </c>
      <c r="BM145" s="226" t="str">
        <f>IF('EDCI Data'!BK145="","",'EDCI Data'!BK145)</f>
        <v/>
      </c>
      <c r="BN145" s="226" t="str">
        <f>IF('EDCI Data'!BL145="","",'EDCI Data'!BL145)</f>
        <v/>
      </c>
      <c r="BO145" s="227" t="str">
        <f>IF('EDCI Data'!BM145="","",'EDCI Data'!BM145)</f>
        <v/>
      </c>
      <c r="BP145" s="228" t="str">
        <f>IF('EDCI Data'!BN145="","",'EDCI Data'!BN145)</f>
        <v/>
      </c>
      <c r="BQ145" s="229" t="str">
        <f>IF('EDCI Data'!BO145="","",'EDCI Data'!BO145)</f>
        <v/>
      </c>
      <c r="BR145" s="230" t="str">
        <f t="shared" si="158"/>
        <v/>
      </c>
      <c r="BS145" s="230" t="str">
        <f t="shared" si="159"/>
        <v/>
      </c>
      <c r="BT145" s="230" t="str">
        <f t="shared" si="160"/>
        <v/>
      </c>
      <c r="BU145" s="230" t="str">
        <f t="shared" si="161"/>
        <v/>
      </c>
      <c r="BV145" s="230" t="str">
        <f t="shared" si="162"/>
        <v/>
      </c>
      <c r="BW145" s="230" t="str">
        <f>IF(COUNTIFS($BR$10:$BR$259,$BR145,$E$10:$E$259,$E145)&lt;&gt;COUNTIFS($BR$10:$BR$259,$BR145,$E$10:$E$259,$E145,G$10:G$259,G145),BW$8&amp;" for this company in this year is inconsistent across funds, please update accordingly. "&amp;CHAR(10),IF(G145="","",IF(IFERROR(OR(INT(G145)&lt;&gt;G145,ISTEXT(G145),G145&gt;'Source Data (Hidden)'!$T$3),TRUE),"Invalid year of initial investment - Please ensure that the input is a year (not a date) and is not future dated. "&amp;CHAR(10),"")))</f>
        <v/>
      </c>
      <c r="BX145" s="230"/>
      <c r="BY145" s="230" t="str">
        <f>IF(COUNTIFS($BR$10:$BR$259,$BR145,$E$10:$E$259,$E145)&lt;&gt;COUNTIFS($BR$10:$BR$259,$BR145,$E$10:$E$259,$E145,I$10:I$259,I145),BY$8&amp;" for this company in this year is inconsistent across funds, please update accordingly. "&amp;CHAR(10),IF(I145="","",IF(COUNTIF('Source Data (Hidden)'!$A$3:$B$255,I145)=0,"Invalid country of domicile - Please enter a valid input using the drop-down in the 'Country of domicile' column in the EDCI Data tab. "&amp;CHAR(10),"")))</f>
        <v/>
      </c>
      <c r="BZ145" s="230" t="str">
        <f>IF(COUNTIFS($BR$10:$BR$259,$BR145,$E$10:$E$259,$E145)&lt;&gt;COUNTIFS($BR$10:$BR$259,$BR145,$E$10:$E$259,$E145,J$10:J$259,J145),BZ$8&amp;" for this company in this year is inconsistent across funds, please update accordingly. "&amp;CHAR(10),IF(J145="","",IF(COUNTIF('Source Data (Hidden)'!$A$3:$B$255,J145)=0,"Invalid primary country of operations - Please enter a valid input using the drop-down in the 'Primary country of operations' column in the EDCI Data tab and ensure that you have narrowed this down to 1 primary country of operations. "&amp;CHAR(10),"")))</f>
        <v/>
      </c>
      <c r="CA145" s="230" t="str">
        <f>IF(COUNTIFS($BR$10:$BR$259,$BR145,$E$10:$E$259,$E145)&lt;&gt;COUNTIFS($BR$10:$BR$259,$BR145,$E$10:$E$259,$E145,K$10:K$259,K145),CA$8&amp;" for this company in this year is inconsistent across funds, please update accordingly. "&amp;CHAR(10),IF(K145="","",IF(COUNTIF('Source Data (Hidden)'!$C$3:$C$4,K145)&lt;&gt;1,"Invalid company structure - Please classify the portfolio company as either 'Private' or 'Public'. "&amp;CHAR(10),"")))</f>
        <v/>
      </c>
      <c r="CB145" s="230" t="str">
        <f>IF(COUNTIFS($BR$10:$BR$259,$BR145,$E$10:$E$259,$E145)&lt;&gt;COUNTIFS($BR$10:$BR$259,$BR145,$E$10:$E$259,$E145,L$10:L$259,L145),CB$8&amp;" for this company in this year is inconsistent across funds, please update accordingly. "&amp;CHAR(10),IF(L145="","",IF(COUNTIF('Source Data (Hidden)'!$D$3:$D$5,L145)&lt;&gt;1,"Invalid growth stage of company - Please describe the growth stage of the company as either 'Venture', 'Growth' or 'Buyout'. " &amp; CHAR(10),"")))</f>
        <v/>
      </c>
      <c r="CC145" s="230" t="str">
        <f t="shared" si="163"/>
        <v/>
      </c>
      <c r="CD145" s="283" t="str">
        <f t="shared" si="164"/>
        <v/>
      </c>
      <c r="CE145" s="230" t="str">
        <f>IF(COUNTIFS($BR$10:$BR$259,$BR145,$E$10:$E$259,$E145)&lt;&gt;COUNTIFS($BR$10:$BR$259,$BR145,$E$10:$E$259,$E145,O$10:O$259,O145),CE$8&amp;" for this company in this year is inconsistent across funds, please update accordingly. "&amp;CHAR(10),IF(O145="","",IF(COUNTIF('Source Data (Hidden)'!$G$3:$G$13,O145)&lt;&gt;1,"Invalid sector of operations SICS name - Please ensure that you have selected a valid sector of operations using the drop-down list available in the corresponding column in the EDCI Data tab. " &amp; CHAR(10),"")))</f>
        <v/>
      </c>
      <c r="CF145" s="230" t="str">
        <f t="shared" ca="1" si="165"/>
        <v/>
      </c>
      <c r="CG145" s="230" t="str">
        <f t="shared" ca="1" si="166"/>
        <v/>
      </c>
      <c r="CH145" s="230" t="str">
        <f>IF(COUNTIFS($BR$10:$BR$259,$BR145,$E$10:$E$259,$E145)&lt;&gt;COUNTIFS($BR$10:$BR$259,$BR145,$E$10:$E$259,$E145,R$10:R$259,R145),CH$8&amp;" for this company in this year is inconsistent across funds, please update accordingly. "&amp;CHAR(10),IF(R145="","",IF(COUNTIF('Source Data (Hidden)'!$F$3:$F$183,R145)&lt;&gt;1,"Invalid currency input - Please ensure that the currency entered is a monetary unit described using three letter code (ISO 4217 code). " &amp; CHAR(10),"")))</f>
        <v/>
      </c>
      <c r="CI145" s="230" t="str">
        <f t="shared" si="167"/>
        <v/>
      </c>
      <c r="CJ145" s="230" t="str">
        <f t="shared" si="168"/>
        <v/>
      </c>
      <c r="CK145" s="230" t="str">
        <f t="shared" si="169"/>
        <v/>
      </c>
      <c r="CL145" s="230" t="str">
        <f t="shared" si="170"/>
        <v/>
      </c>
      <c r="CM145" s="230" t="str">
        <f>IF(COUNTIFS($BR$10:$BR$259,$BR145,$E$10:$E$259,$E145)&lt;&gt;COUNTIFS($BR$10:$BR$259,$BR145,$E$10:$E$259,$E145,W$10:W$259,W145),CM$8&amp;" for this company in this year is inconsistent across funds, please update accordingly. "&amp;CHAR(10),IF(W145="","",IF(COUNTIF('Source Data (Hidden)'!$L$3:$L$6,W145)&lt;&gt;1,"Invalid input for Scope 1 Methodology - Please choose one of the options from the drop-down list in the corresponding column in the EDCI Data tab. " &amp; CHAR(10),"")))</f>
        <v/>
      </c>
      <c r="CN145" s="230" t="str">
        <f t="shared" si="171"/>
        <v/>
      </c>
      <c r="CO145" s="230" t="str">
        <f>IF(COUNTIFS($BR$10:$BR$259,$BR145,$E$10:$E$259,$E145)&lt;&gt;COUNTIFS($BR$10:$BR$259,$BR145,$E$10:$E$259,$E145,Y$10:Y$259,Y145),CO$8&amp;" for this company in this year is inconsistent across funds, please update accordingly. "&amp;CHAR(10),IF(Y145="","",IF(COUNTIF('Source Data (Hidden)'!$M$3:$M$5,Y145)&lt;&gt;1,"Invalid input for Scope 2 Methodology - Please choose one of the options from the drop-down list in the corresponding column in the EDCI Data tab. " &amp; CHAR(10),"")))</f>
        <v/>
      </c>
      <c r="CP145" s="230" t="str">
        <f t="shared" si="172"/>
        <v/>
      </c>
      <c r="CQ145" s="230" t="str">
        <f>IF(COUNTIFS($BR$10:$BR$259,$BR145,$E$10:$E$259,$E145)&lt;&gt;COUNTIFS($BR$10:$BR$259,$BR145,$E$10:$E$259,$E145,AA$10:AA$259,AA145),CQ$8&amp;" for this company in this year is inconsistent across funds, please update accordingly. "&amp;CHAR(10),IF(AA145="","",IF(COUNTIF('Source Data (Hidden)'!$N$3:$N$6,AA145)&lt;&gt;1,"Invalid input for Scope 3 Methodology - Please choose one of the options from the drop-down list in the corresponding column in the EDCI Data tab. " &amp; CHAR(10),"")))</f>
        <v/>
      </c>
      <c r="CR145" s="230" t="str">
        <f t="shared" si="173"/>
        <v/>
      </c>
      <c r="CS145" s="230" t="str">
        <f t="shared" si="174"/>
        <v/>
      </c>
      <c r="CT145" s="230" t="str">
        <f t="shared" si="175"/>
        <v/>
      </c>
      <c r="CU145" s="230" t="str">
        <f t="shared" si="176"/>
        <v/>
      </c>
      <c r="CV145" s="230" t="str">
        <f t="shared" si="177"/>
        <v/>
      </c>
      <c r="CW145" s="230" t="str">
        <f t="shared" si="178"/>
        <v/>
      </c>
      <c r="CX145" s="230" t="str">
        <f t="shared" si="179"/>
        <v/>
      </c>
      <c r="CY145" s="230" t="str">
        <f t="shared" si="180"/>
        <v/>
      </c>
      <c r="CZ145" s="230" t="str">
        <f t="shared" si="181"/>
        <v/>
      </c>
      <c r="DA145" s="230" t="str">
        <f t="shared" si="182"/>
        <v/>
      </c>
      <c r="DB145" s="230" t="str">
        <f t="shared" si="183"/>
        <v/>
      </c>
      <c r="DC145" s="230" t="str">
        <f t="shared" si="184"/>
        <v/>
      </c>
      <c r="DD145" s="230" t="str">
        <f t="shared" si="185"/>
        <v/>
      </c>
      <c r="DE145" s="230" t="str">
        <f t="shared" si="186"/>
        <v/>
      </c>
      <c r="DF145" s="230" t="str">
        <f t="shared" si="187"/>
        <v/>
      </c>
      <c r="DG145" s="230" t="str">
        <f t="shared" si="188"/>
        <v/>
      </c>
      <c r="DH145" s="283" t="str">
        <f t="shared" si="189"/>
        <v/>
      </c>
      <c r="DI145" s="230" t="str">
        <f t="shared" si="190"/>
        <v/>
      </c>
      <c r="DJ145" s="230" t="str">
        <f>IF(COUNTIFS($BR$10:$BR$259,$BR145,$E$10:$E$259,$E145)&lt;&gt;COUNTIFS($BR$10:$BR$259,$BR145,$E$10:$E$259,$E145,AT$10:AT$259,AT145),DJ$8&amp;" for this company in this year is inconsistent across funds, please update accordingly. "&amp;CHAR(10),IF(AT145="","",IF(COUNTIF('Source Data (Hidden)'!$O$3:$O$5,AT145)&lt;&gt;1,"Invalid input for 'Does this Portco have a decarbonization strategy/plan in place' - Please ensure that you have selected a valid response using the drop-down list available in the corresponding column in the EDCI Data tab. " &amp; CHAR(10),"")))</f>
        <v/>
      </c>
      <c r="DK145" s="230" t="str">
        <f>IF(COUNTIFS($BR$10:$BR$259,$BR145,$E$10:$E$259,$E145)&lt;&gt;COUNTIFS($BR$10:$BR$259,$BR145,$E$10:$E$259,$E145,AU$10:AU$259,AU145),DK$8&amp;" for this company in this year is inconsistent across funds, please update accordingly. "&amp;CHAR(10),IF(AU145="","",IF(COUNTIF('Source Data (Hidden)'!$P$3:$P$5,AU145)&lt;&gt;1,"Invalid input for 'Does the Portfolio Company have a short-term GHG emission reduction target' - Please ensure you have selected a valid response using the drop-down list available in the corresponding column in the EDCI Data tab. " &amp; CHAR(10),"")))</f>
        <v/>
      </c>
      <c r="DL145" s="230" t="str">
        <f>IF(COUNTIFS($BR$10:$BR$259,$BR145,$E$10:$E$259,$E145)&lt;&gt;COUNTIFS($BR$10:$BR$259,$BR145,$E$10:$E$259,$E145,AV$10:AV$259,AV145),DL$8&amp;" for this company in this year is inconsistent across funds, please update accordingly. "&amp;CHAR(10),IF(AV145="","",IF(COUNTIF('Source Data (Hidden)'!$Q$3:$Q$6,AV145)&lt;&gt;1,"Invalid input for 'Does the Portfolio Company have a long-term net zero goal' - Please ensure that you have selected a valid response using the drop-down list available in the corresponding column in the EDCI Data tab. " &amp; CHAR(10),"")))</f>
        <v/>
      </c>
      <c r="DM145" s="230" t="str">
        <f t="shared" si="191"/>
        <v/>
      </c>
      <c r="DN145" s="230" t="str">
        <f t="shared" si="192"/>
        <v/>
      </c>
      <c r="DO145" s="230" t="str">
        <f t="shared" si="193"/>
        <v/>
      </c>
      <c r="DP145" s="230"/>
      <c r="DQ145" s="230" t="str">
        <f t="shared" si="194"/>
        <v/>
      </c>
      <c r="DR145" s="230" t="str">
        <f t="shared" si="195"/>
        <v/>
      </c>
      <c r="DS145" s="230" t="str">
        <f t="shared" si="196"/>
        <v/>
      </c>
      <c r="DT145" s="230" t="str">
        <f t="shared" si="197"/>
        <v/>
      </c>
      <c r="DU145" s="230" t="str">
        <f t="shared" si="198"/>
        <v/>
      </c>
      <c r="DV145" s="230" t="str">
        <f t="shared" si="199"/>
        <v/>
      </c>
      <c r="DW145" s="230" t="str">
        <f t="shared" si="200"/>
        <v/>
      </c>
      <c r="DX145" s="230" t="str">
        <f t="shared" si="201"/>
        <v/>
      </c>
      <c r="DY145" s="230" t="str">
        <f t="shared" si="202"/>
        <v/>
      </c>
      <c r="DZ145" s="230" t="str">
        <f t="shared" si="203"/>
        <v/>
      </c>
      <c r="EA145" s="230" t="str">
        <f t="shared" si="204"/>
        <v/>
      </c>
      <c r="EB145" s="230" t="str">
        <f t="shared" si="205"/>
        <v/>
      </c>
      <c r="EC145" s="284" t="str">
        <f t="shared" si="206"/>
        <v/>
      </c>
      <c r="ED145" s="284" t="str">
        <f t="shared" si="207"/>
        <v/>
      </c>
      <c r="EE145" s="230" t="str">
        <f t="shared" si="208"/>
        <v/>
      </c>
      <c r="EF145" s="230" t="str">
        <f>IF(COUNTIFS($BR$10:$BR$259,$BR145,$E$10:$E$259,$E145)&lt;&gt;COUNTIFS($BR$10:$BR$259,$BR145,$E$10:$E$259,$E145,BP$10:BP$259,BP145),EF$8&amp;" for this company in this year is inconsistent across funds, please update accordingly. "&amp;CHAR(10),IF(AND(BP145="",BQ145=""),"",IF(OR(AND(BQ145&lt;&gt;"",BP145&lt;&gt;"",BP145&lt;&gt;"Y"),AND(BQ145&lt;&gt;"",BP145=""),COUNTIF('Source Data (Hidden)'!$S$3:$S$4,BP145)&lt;&gt;1),"Invalid input for 'Do you conduct an employee survey' - Please ensure the input is either Y or N or leave blank if data is not available. If you have reported a % response rate to employee survey then the input for this metric should be Y. " &amp; CHAR(10),"")))</f>
        <v/>
      </c>
      <c r="EG145" s="230" t="str">
        <f t="shared" si="209"/>
        <v/>
      </c>
    </row>
    <row r="146" spans="1:137" s="154" customFormat="1" ht="60" customHeight="1" x14ac:dyDescent="0.35">
      <c r="A146" s="153"/>
      <c r="B146" s="212" t="str">
        <f t="shared" ca="1" si="156"/>
        <v/>
      </c>
      <c r="C146" s="213" t="str">
        <f>IF('EDCI Data'!B146="","",'EDCI Data'!B146)</f>
        <v/>
      </c>
      <c r="D146" s="214" t="str">
        <f>IF('EDCI Data'!C146="","",'EDCI Data'!C146)</f>
        <v/>
      </c>
      <c r="E146" s="215" t="str">
        <f>IF('EDCI Data'!D146="","",'EDCI Data'!D146)</f>
        <v/>
      </c>
      <c r="F146" s="216" t="str">
        <f>IF('EDCI Data'!E146="","",'EDCI Data'!E146)</f>
        <v/>
      </c>
      <c r="G146" s="213" t="str">
        <f>IF('EDCI Data'!F146="","",'EDCI Data'!F146)</f>
        <v/>
      </c>
      <c r="H146" s="213" t="str">
        <f>IF('EDCI Data'!G146="","",'EDCI Data'!G146)</f>
        <v/>
      </c>
      <c r="I146" s="213" t="str">
        <f>IF('EDCI Data'!H146="","",'EDCI Data'!H146)</f>
        <v/>
      </c>
      <c r="J146" s="213" t="str">
        <f>IF('EDCI Data'!I146="","",'EDCI Data'!I146)</f>
        <v/>
      </c>
      <c r="K146" s="213" t="str">
        <f>IF('EDCI Data'!J146="","",'EDCI Data'!J146)</f>
        <v/>
      </c>
      <c r="L146" s="213" t="str">
        <f>IF('EDCI Data'!K146="","",'EDCI Data'!K146)</f>
        <v/>
      </c>
      <c r="M146" s="217" t="str">
        <f>IF('EDCI Data'!L146="","",'EDCI Data'!L146)</f>
        <v/>
      </c>
      <c r="N146" s="217" t="str">
        <f>IF('EDCI Data'!M146="","",'EDCI Data'!M146)</f>
        <v/>
      </c>
      <c r="O146" s="213" t="str">
        <f>IF('EDCI Data'!N146="","",'EDCI Data'!N146)</f>
        <v/>
      </c>
      <c r="P146" s="213" t="str">
        <f>IF('EDCI Data'!O146="","",'EDCI Data'!O146)</f>
        <v/>
      </c>
      <c r="Q146" s="213" t="str">
        <f>IF('EDCI Data'!P146="","",'EDCI Data'!P146)</f>
        <v/>
      </c>
      <c r="R146" s="213" t="str">
        <f>IF('EDCI Data'!Q146="","",'EDCI Data'!Q146)</f>
        <v/>
      </c>
      <c r="S146" s="218" t="str">
        <f>IF('EDCI Data'!R146="","",'EDCI Data'!R146)</f>
        <v/>
      </c>
      <c r="T146" s="219" t="str">
        <f>IF('EDCI Data'!S146="","",'EDCI Data'!S146)</f>
        <v/>
      </c>
      <c r="U146" s="219" t="str">
        <f>IF('EDCI Data'!T146="","",'EDCI Data'!T146)</f>
        <v/>
      </c>
      <c r="V146" s="220" t="str">
        <f>IF('EDCI Data'!U146="","",'EDCI Data'!U146)</f>
        <v/>
      </c>
      <c r="W146" s="213" t="str">
        <f>IF('EDCI Data'!V146="","",'EDCI Data'!V146)</f>
        <v/>
      </c>
      <c r="X146" s="220" t="str">
        <f>IF('EDCI Data'!W146="","",'EDCI Data'!W146)</f>
        <v/>
      </c>
      <c r="Y146" s="213" t="str">
        <f>IF('EDCI Data'!X146="","",'EDCI Data'!X146)</f>
        <v/>
      </c>
      <c r="Z146" s="220" t="str">
        <f>IF('EDCI Data'!Y146="","",'EDCI Data'!Y146)</f>
        <v/>
      </c>
      <c r="AA146" s="213" t="str">
        <f>IF('EDCI Data'!Z146="","",'EDCI Data'!Z146)</f>
        <v/>
      </c>
      <c r="AB146" s="213" t="str">
        <f>IF('EDCI Data'!AA146="","",'EDCI Data'!AA146)</f>
        <v/>
      </c>
      <c r="AC146" s="213" t="str">
        <f>IF('EDCI Data'!AB146="","",'EDCI Data'!AB146)</f>
        <v/>
      </c>
      <c r="AD146" s="213" t="str">
        <f>IF('EDCI Data'!AC146="","",'EDCI Data'!AC146)</f>
        <v/>
      </c>
      <c r="AE146" s="213" t="str">
        <f>IF('EDCI Data'!AD146="","",'EDCI Data'!AD146)</f>
        <v/>
      </c>
      <c r="AF146" s="213" t="str">
        <f>IF('EDCI Data'!AE146="","",'EDCI Data'!AE146)</f>
        <v/>
      </c>
      <c r="AG146" s="213" t="str">
        <f>IF('EDCI Data'!AF146="","",'EDCI Data'!AF146)</f>
        <v/>
      </c>
      <c r="AH146" s="213" t="str">
        <f>IF('EDCI Data'!AG146="","",'EDCI Data'!AG146)</f>
        <v/>
      </c>
      <c r="AI146" s="213" t="str">
        <f>IF('EDCI Data'!AH146="","",'EDCI Data'!AH146)</f>
        <v/>
      </c>
      <c r="AJ146" s="213" t="str">
        <f>IF('EDCI Data'!AI146="","",'EDCI Data'!AI146)</f>
        <v/>
      </c>
      <c r="AK146" s="213" t="str">
        <f>IF('EDCI Data'!AJ146="","",'EDCI Data'!AJ146)</f>
        <v/>
      </c>
      <c r="AL146" s="213" t="str">
        <f>IF('EDCI Data'!AK146="","",'EDCI Data'!AK146)</f>
        <v/>
      </c>
      <c r="AM146" s="213" t="str">
        <f>IF('EDCI Data'!AL146="","",'EDCI Data'!AL146)</f>
        <v/>
      </c>
      <c r="AN146" s="213" t="str">
        <f>IF('EDCI Data'!AM146="","",'EDCI Data'!AM146)</f>
        <v/>
      </c>
      <c r="AO146" s="213" t="str">
        <f>IF('EDCI Data'!AN146="","",'EDCI Data'!AN146)</f>
        <v/>
      </c>
      <c r="AP146" s="213" t="str">
        <f>IF('EDCI Data'!AO146="","",'EDCI Data'!AO146)</f>
        <v/>
      </c>
      <c r="AQ146" s="213" t="str">
        <f>IF('EDCI Data'!AP146="","",'EDCI Data'!AP146)</f>
        <v/>
      </c>
      <c r="AR146" s="213" t="str">
        <f>IF('EDCI Data'!AQ146="","",'EDCI Data'!AQ146)</f>
        <v/>
      </c>
      <c r="AS146" s="213" t="str">
        <f>IF('EDCI Data'!AR146="","",'EDCI Data'!AR146)</f>
        <v/>
      </c>
      <c r="AT146" s="213" t="str">
        <f>IF('EDCI Data'!AS146="","",'EDCI Data'!AS146)</f>
        <v/>
      </c>
      <c r="AU146" s="213" t="str">
        <f>IF('EDCI Data'!AT146="","",'EDCI Data'!AT146)</f>
        <v/>
      </c>
      <c r="AV146" s="213" t="str">
        <f>IF('EDCI Data'!AU146="","",'EDCI Data'!AU146)</f>
        <v/>
      </c>
      <c r="AW146" s="213" t="str">
        <f>IF('EDCI Data'!AV146="","",'EDCI Data'!AV146)</f>
        <v/>
      </c>
      <c r="AX146" s="221" t="str">
        <f>IF('EDCI Data'!AW146="","",'EDCI Data'!AW146)</f>
        <v/>
      </c>
      <c r="AY146" s="221" t="str">
        <f>IF('EDCI Data'!AX146="","",'EDCI Data'!AX146)</f>
        <v/>
      </c>
      <c r="AZ146" s="222" t="str">
        <f t="shared" si="157"/>
        <v/>
      </c>
      <c r="BA146" s="223" t="str">
        <f>IF('EDCI Data'!AY146="","",'EDCI Data'!AY146)</f>
        <v/>
      </c>
      <c r="BB146" s="223" t="str">
        <f>IF('EDCI Data'!AZ146="","",'EDCI Data'!AZ146)</f>
        <v/>
      </c>
      <c r="BC146" s="223" t="str">
        <f>IF('EDCI Data'!BA146="","",'EDCI Data'!BA146)</f>
        <v/>
      </c>
      <c r="BD146" s="223" t="str">
        <f>IF('EDCI Data'!BB146="","",'EDCI Data'!BB146)</f>
        <v/>
      </c>
      <c r="BE146" s="223" t="str">
        <f>IF('EDCI Data'!BC146="","",'EDCI Data'!BC146)</f>
        <v/>
      </c>
      <c r="BF146" s="223" t="str">
        <f>IF('EDCI Data'!BD146="","",'EDCI Data'!BD146)</f>
        <v/>
      </c>
      <c r="BG146" s="223" t="str">
        <f>IF('EDCI Data'!BE146="","",'EDCI Data'!BE146)</f>
        <v/>
      </c>
      <c r="BH146" s="223" t="str">
        <f>IF('EDCI Data'!BF146="","",'EDCI Data'!BF146)</f>
        <v/>
      </c>
      <c r="BI146" s="224" t="str">
        <f>IF('EDCI Data'!BG146="","",'EDCI Data'!BG146)</f>
        <v/>
      </c>
      <c r="BJ146" s="225" t="str">
        <f>IF('EDCI Data'!S146="","",'EDCI Data'!S146)</f>
        <v/>
      </c>
      <c r="BK146" s="225" t="str">
        <f>IF('EDCI Data'!T146="","",'EDCI Data'!T146)</f>
        <v/>
      </c>
      <c r="BL146" s="224" t="str">
        <f>IF('EDCI Data'!BJ146="","",'EDCI Data'!BJ146)</f>
        <v/>
      </c>
      <c r="BM146" s="226" t="str">
        <f>IF('EDCI Data'!BK146="","",'EDCI Data'!BK146)</f>
        <v/>
      </c>
      <c r="BN146" s="226" t="str">
        <f>IF('EDCI Data'!BL146="","",'EDCI Data'!BL146)</f>
        <v/>
      </c>
      <c r="BO146" s="227" t="str">
        <f>IF('EDCI Data'!BM146="","",'EDCI Data'!BM146)</f>
        <v/>
      </c>
      <c r="BP146" s="228" t="str">
        <f>IF('EDCI Data'!BN146="","",'EDCI Data'!BN146)</f>
        <v/>
      </c>
      <c r="BQ146" s="229" t="str">
        <f>IF('EDCI Data'!BO146="","",'EDCI Data'!BO146)</f>
        <v/>
      </c>
      <c r="BR146" s="230" t="str">
        <f t="shared" si="158"/>
        <v/>
      </c>
      <c r="BS146" s="230" t="str">
        <f t="shared" si="159"/>
        <v/>
      </c>
      <c r="BT146" s="230" t="str">
        <f t="shared" si="160"/>
        <v/>
      </c>
      <c r="BU146" s="230" t="str">
        <f t="shared" si="161"/>
        <v/>
      </c>
      <c r="BV146" s="230" t="str">
        <f t="shared" si="162"/>
        <v/>
      </c>
      <c r="BW146" s="230" t="str">
        <f>IF(COUNTIFS($BR$10:$BR$259,$BR146,$E$10:$E$259,$E146)&lt;&gt;COUNTIFS($BR$10:$BR$259,$BR146,$E$10:$E$259,$E146,G$10:G$259,G146),BW$8&amp;" for this company in this year is inconsistent across funds, please update accordingly. "&amp;CHAR(10),IF(G146="","",IF(IFERROR(OR(INT(G146)&lt;&gt;G146,ISTEXT(G146),G146&gt;'Source Data (Hidden)'!$T$3),TRUE),"Invalid year of initial investment - Please ensure that the input is a year (not a date) and is not future dated. "&amp;CHAR(10),"")))</f>
        <v/>
      </c>
      <c r="BX146" s="230"/>
      <c r="BY146" s="230" t="str">
        <f>IF(COUNTIFS($BR$10:$BR$259,$BR146,$E$10:$E$259,$E146)&lt;&gt;COUNTIFS($BR$10:$BR$259,$BR146,$E$10:$E$259,$E146,I$10:I$259,I146),BY$8&amp;" for this company in this year is inconsistent across funds, please update accordingly. "&amp;CHAR(10),IF(I146="","",IF(COUNTIF('Source Data (Hidden)'!$A$3:$B$255,I146)=0,"Invalid country of domicile - Please enter a valid input using the drop-down in the 'Country of domicile' column in the EDCI Data tab. "&amp;CHAR(10),"")))</f>
        <v/>
      </c>
      <c r="BZ146" s="230" t="str">
        <f>IF(COUNTIFS($BR$10:$BR$259,$BR146,$E$10:$E$259,$E146)&lt;&gt;COUNTIFS($BR$10:$BR$259,$BR146,$E$10:$E$259,$E146,J$10:J$259,J146),BZ$8&amp;" for this company in this year is inconsistent across funds, please update accordingly. "&amp;CHAR(10),IF(J146="","",IF(COUNTIF('Source Data (Hidden)'!$A$3:$B$255,J146)=0,"Invalid primary country of operations - Please enter a valid input using the drop-down in the 'Primary country of operations' column in the EDCI Data tab and ensure that you have narrowed this down to 1 primary country of operations. "&amp;CHAR(10),"")))</f>
        <v/>
      </c>
      <c r="CA146" s="230" t="str">
        <f>IF(COUNTIFS($BR$10:$BR$259,$BR146,$E$10:$E$259,$E146)&lt;&gt;COUNTIFS($BR$10:$BR$259,$BR146,$E$10:$E$259,$E146,K$10:K$259,K146),CA$8&amp;" for this company in this year is inconsistent across funds, please update accordingly. "&amp;CHAR(10),IF(K146="","",IF(COUNTIF('Source Data (Hidden)'!$C$3:$C$4,K146)&lt;&gt;1,"Invalid company structure - Please classify the portfolio company as either 'Private' or 'Public'. "&amp;CHAR(10),"")))</f>
        <v/>
      </c>
      <c r="CB146" s="230" t="str">
        <f>IF(COUNTIFS($BR$10:$BR$259,$BR146,$E$10:$E$259,$E146)&lt;&gt;COUNTIFS($BR$10:$BR$259,$BR146,$E$10:$E$259,$E146,L$10:L$259,L146),CB$8&amp;" for this company in this year is inconsistent across funds, please update accordingly. "&amp;CHAR(10),IF(L146="","",IF(COUNTIF('Source Data (Hidden)'!$D$3:$D$5,L146)&lt;&gt;1,"Invalid growth stage of company - Please describe the growth stage of the company as either 'Venture', 'Growth' or 'Buyout'. " &amp; CHAR(10),"")))</f>
        <v/>
      </c>
      <c r="CC146" s="230" t="str">
        <f t="shared" si="163"/>
        <v/>
      </c>
      <c r="CD146" s="283" t="str">
        <f t="shared" si="164"/>
        <v/>
      </c>
      <c r="CE146" s="230" t="str">
        <f>IF(COUNTIFS($BR$10:$BR$259,$BR146,$E$10:$E$259,$E146)&lt;&gt;COUNTIFS($BR$10:$BR$259,$BR146,$E$10:$E$259,$E146,O$10:O$259,O146),CE$8&amp;" for this company in this year is inconsistent across funds, please update accordingly. "&amp;CHAR(10),IF(O146="","",IF(COUNTIF('Source Data (Hidden)'!$G$3:$G$13,O146)&lt;&gt;1,"Invalid sector of operations SICS name - Please ensure that you have selected a valid sector of operations using the drop-down list available in the corresponding column in the EDCI Data tab. " &amp; CHAR(10),"")))</f>
        <v/>
      </c>
      <c r="CF146" s="230" t="str">
        <f t="shared" ca="1" si="165"/>
        <v/>
      </c>
      <c r="CG146" s="230" t="str">
        <f t="shared" ca="1" si="166"/>
        <v/>
      </c>
      <c r="CH146" s="230" t="str">
        <f>IF(COUNTIFS($BR$10:$BR$259,$BR146,$E$10:$E$259,$E146)&lt;&gt;COUNTIFS($BR$10:$BR$259,$BR146,$E$10:$E$259,$E146,R$10:R$259,R146),CH$8&amp;" for this company in this year is inconsistent across funds, please update accordingly. "&amp;CHAR(10),IF(R146="","",IF(COUNTIF('Source Data (Hidden)'!$F$3:$F$183,R146)&lt;&gt;1,"Invalid currency input - Please ensure that the currency entered is a monetary unit described using three letter code (ISO 4217 code). " &amp; CHAR(10),"")))</f>
        <v/>
      </c>
      <c r="CI146" s="230" t="str">
        <f t="shared" si="167"/>
        <v/>
      </c>
      <c r="CJ146" s="230" t="str">
        <f t="shared" si="168"/>
        <v/>
      </c>
      <c r="CK146" s="230" t="str">
        <f t="shared" si="169"/>
        <v/>
      </c>
      <c r="CL146" s="230" t="str">
        <f t="shared" si="170"/>
        <v/>
      </c>
      <c r="CM146" s="230" t="str">
        <f>IF(COUNTIFS($BR$10:$BR$259,$BR146,$E$10:$E$259,$E146)&lt;&gt;COUNTIFS($BR$10:$BR$259,$BR146,$E$10:$E$259,$E146,W$10:W$259,W146),CM$8&amp;" for this company in this year is inconsistent across funds, please update accordingly. "&amp;CHAR(10),IF(W146="","",IF(COUNTIF('Source Data (Hidden)'!$L$3:$L$6,W146)&lt;&gt;1,"Invalid input for Scope 1 Methodology - Please choose one of the options from the drop-down list in the corresponding column in the EDCI Data tab. " &amp; CHAR(10),"")))</f>
        <v/>
      </c>
      <c r="CN146" s="230" t="str">
        <f t="shared" si="171"/>
        <v/>
      </c>
      <c r="CO146" s="230" t="str">
        <f>IF(COUNTIFS($BR$10:$BR$259,$BR146,$E$10:$E$259,$E146)&lt;&gt;COUNTIFS($BR$10:$BR$259,$BR146,$E$10:$E$259,$E146,Y$10:Y$259,Y146),CO$8&amp;" for this company in this year is inconsistent across funds, please update accordingly. "&amp;CHAR(10),IF(Y146="","",IF(COUNTIF('Source Data (Hidden)'!$M$3:$M$5,Y146)&lt;&gt;1,"Invalid input for Scope 2 Methodology - Please choose one of the options from the drop-down list in the corresponding column in the EDCI Data tab. " &amp; CHAR(10),"")))</f>
        <v/>
      </c>
      <c r="CP146" s="230" t="str">
        <f t="shared" si="172"/>
        <v/>
      </c>
      <c r="CQ146" s="230" t="str">
        <f>IF(COUNTIFS($BR$10:$BR$259,$BR146,$E$10:$E$259,$E146)&lt;&gt;COUNTIFS($BR$10:$BR$259,$BR146,$E$10:$E$259,$E146,AA$10:AA$259,AA146),CQ$8&amp;" for this company in this year is inconsistent across funds, please update accordingly. "&amp;CHAR(10),IF(AA146="","",IF(COUNTIF('Source Data (Hidden)'!$N$3:$N$6,AA146)&lt;&gt;1,"Invalid input for Scope 3 Methodology - Please choose one of the options from the drop-down list in the corresponding column in the EDCI Data tab. " &amp; CHAR(10),"")))</f>
        <v/>
      </c>
      <c r="CR146" s="230" t="str">
        <f t="shared" si="173"/>
        <v/>
      </c>
      <c r="CS146" s="230" t="str">
        <f t="shared" si="174"/>
        <v/>
      </c>
      <c r="CT146" s="230" t="str">
        <f t="shared" si="175"/>
        <v/>
      </c>
      <c r="CU146" s="230" t="str">
        <f t="shared" si="176"/>
        <v/>
      </c>
      <c r="CV146" s="230" t="str">
        <f t="shared" si="177"/>
        <v/>
      </c>
      <c r="CW146" s="230" t="str">
        <f t="shared" si="178"/>
        <v/>
      </c>
      <c r="CX146" s="230" t="str">
        <f t="shared" si="179"/>
        <v/>
      </c>
      <c r="CY146" s="230" t="str">
        <f t="shared" si="180"/>
        <v/>
      </c>
      <c r="CZ146" s="230" t="str">
        <f t="shared" si="181"/>
        <v/>
      </c>
      <c r="DA146" s="230" t="str">
        <f t="shared" si="182"/>
        <v/>
      </c>
      <c r="DB146" s="230" t="str">
        <f t="shared" si="183"/>
        <v/>
      </c>
      <c r="DC146" s="230" t="str">
        <f t="shared" si="184"/>
        <v/>
      </c>
      <c r="DD146" s="230" t="str">
        <f t="shared" si="185"/>
        <v/>
      </c>
      <c r="DE146" s="230" t="str">
        <f t="shared" si="186"/>
        <v/>
      </c>
      <c r="DF146" s="230" t="str">
        <f t="shared" si="187"/>
        <v/>
      </c>
      <c r="DG146" s="230" t="str">
        <f t="shared" si="188"/>
        <v/>
      </c>
      <c r="DH146" s="283" t="str">
        <f t="shared" si="189"/>
        <v/>
      </c>
      <c r="DI146" s="230" t="str">
        <f t="shared" si="190"/>
        <v/>
      </c>
      <c r="DJ146" s="230" t="str">
        <f>IF(COUNTIFS($BR$10:$BR$259,$BR146,$E$10:$E$259,$E146)&lt;&gt;COUNTIFS($BR$10:$BR$259,$BR146,$E$10:$E$259,$E146,AT$10:AT$259,AT146),DJ$8&amp;" for this company in this year is inconsistent across funds, please update accordingly. "&amp;CHAR(10),IF(AT146="","",IF(COUNTIF('Source Data (Hidden)'!$O$3:$O$5,AT146)&lt;&gt;1,"Invalid input for 'Does this Portco have a decarbonization strategy/plan in place' - Please ensure that you have selected a valid response using the drop-down list available in the corresponding column in the EDCI Data tab. " &amp; CHAR(10),"")))</f>
        <v/>
      </c>
      <c r="DK146" s="230" t="str">
        <f>IF(COUNTIFS($BR$10:$BR$259,$BR146,$E$10:$E$259,$E146)&lt;&gt;COUNTIFS($BR$10:$BR$259,$BR146,$E$10:$E$259,$E146,AU$10:AU$259,AU146),DK$8&amp;" for this company in this year is inconsistent across funds, please update accordingly. "&amp;CHAR(10),IF(AU146="","",IF(COUNTIF('Source Data (Hidden)'!$P$3:$P$5,AU146)&lt;&gt;1,"Invalid input for 'Does the Portfolio Company have a short-term GHG emission reduction target' - Please ensure you have selected a valid response using the drop-down list available in the corresponding column in the EDCI Data tab. " &amp; CHAR(10),"")))</f>
        <v/>
      </c>
      <c r="DL146" s="230" t="str">
        <f>IF(COUNTIFS($BR$10:$BR$259,$BR146,$E$10:$E$259,$E146)&lt;&gt;COUNTIFS($BR$10:$BR$259,$BR146,$E$10:$E$259,$E146,AV$10:AV$259,AV146),DL$8&amp;" for this company in this year is inconsistent across funds, please update accordingly. "&amp;CHAR(10),IF(AV146="","",IF(COUNTIF('Source Data (Hidden)'!$Q$3:$Q$6,AV146)&lt;&gt;1,"Invalid input for 'Does the Portfolio Company have a long-term net zero goal' - Please ensure that you have selected a valid response using the drop-down list available in the corresponding column in the EDCI Data tab. " &amp; CHAR(10),"")))</f>
        <v/>
      </c>
      <c r="DM146" s="230" t="str">
        <f t="shared" si="191"/>
        <v/>
      </c>
      <c r="DN146" s="230" t="str">
        <f t="shared" si="192"/>
        <v/>
      </c>
      <c r="DO146" s="230" t="str">
        <f t="shared" si="193"/>
        <v/>
      </c>
      <c r="DP146" s="230"/>
      <c r="DQ146" s="230" t="str">
        <f t="shared" si="194"/>
        <v/>
      </c>
      <c r="DR146" s="230" t="str">
        <f t="shared" si="195"/>
        <v/>
      </c>
      <c r="DS146" s="230" t="str">
        <f t="shared" si="196"/>
        <v/>
      </c>
      <c r="DT146" s="230" t="str">
        <f t="shared" si="197"/>
        <v/>
      </c>
      <c r="DU146" s="230" t="str">
        <f t="shared" si="198"/>
        <v/>
      </c>
      <c r="DV146" s="230" t="str">
        <f t="shared" si="199"/>
        <v/>
      </c>
      <c r="DW146" s="230" t="str">
        <f t="shared" si="200"/>
        <v/>
      </c>
      <c r="DX146" s="230" t="str">
        <f t="shared" si="201"/>
        <v/>
      </c>
      <c r="DY146" s="230" t="str">
        <f t="shared" si="202"/>
        <v/>
      </c>
      <c r="DZ146" s="230" t="str">
        <f t="shared" si="203"/>
        <v/>
      </c>
      <c r="EA146" s="230" t="str">
        <f t="shared" si="204"/>
        <v/>
      </c>
      <c r="EB146" s="230" t="str">
        <f t="shared" si="205"/>
        <v/>
      </c>
      <c r="EC146" s="284" t="str">
        <f t="shared" si="206"/>
        <v/>
      </c>
      <c r="ED146" s="284" t="str">
        <f t="shared" si="207"/>
        <v/>
      </c>
      <c r="EE146" s="230" t="str">
        <f t="shared" si="208"/>
        <v/>
      </c>
      <c r="EF146" s="230" t="str">
        <f>IF(COUNTIFS($BR$10:$BR$259,$BR146,$E$10:$E$259,$E146)&lt;&gt;COUNTIFS($BR$10:$BR$259,$BR146,$E$10:$E$259,$E146,BP$10:BP$259,BP146),EF$8&amp;" for this company in this year is inconsistent across funds, please update accordingly. "&amp;CHAR(10),IF(AND(BP146="",BQ146=""),"",IF(OR(AND(BQ146&lt;&gt;"",BP146&lt;&gt;"",BP146&lt;&gt;"Y"),AND(BQ146&lt;&gt;"",BP146=""),COUNTIF('Source Data (Hidden)'!$S$3:$S$4,BP146)&lt;&gt;1),"Invalid input for 'Do you conduct an employee survey' - Please ensure the input is either Y or N or leave blank if data is not available. If you have reported a % response rate to employee survey then the input for this metric should be Y. " &amp; CHAR(10),"")))</f>
        <v/>
      </c>
      <c r="EG146" s="230" t="str">
        <f t="shared" si="209"/>
        <v/>
      </c>
    </row>
    <row r="147" spans="1:137" s="154" customFormat="1" ht="60" customHeight="1" x14ac:dyDescent="0.35">
      <c r="A147" s="153"/>
      <c r="B147" s="212" t="str">
        <f t="shared" ca="1" si="156"/>
        <v/>
      </c>
      <c r="C147" s="213" t="str">
        <f>IF('EDCI Data'!B147="","",'EDCI Data'!B147)</f>
        <v/>
      </c>
      <c r="D147" s="214" t="str">
        <f>IF('EDCI Data'!C147="","",'EDCI Data'!C147)</f>
        <v/>
      </c>
      <c r="E147" s="215" t="str">
        <f>IF('EDCI Data'!D147="","",'EDCI Data'!D147)</f>
        <v/>
      </c>
      <c r="F147" s="216" t="str">
        <f>IF('EDCI Data'!E147="","",'EDCI Data'!E147)</f>
        <v/>
      </c>
      <c r="G147" s="213" t="str">
        <f>IF('EDCI Data'!F147="","",'EDCI Data'!F147)</f>
        <v/>
      </c>
      <c r="H147" s="213" t="str">
        <f>IF('EDCI Data'!G147="","",'EDCI Data'!G147)</f>
        <v/>
      </c>
      <c r="I147" s="213" t="str">
        <f>IF('EDCI Data'!H147="","",'EDCI Data'!H147)</f>
        <v/>
      </c>
      <c r="J147" s="213" t="str">
        <f>IF('EDCI Data'!I147="","",'EDCI Data'!I147)</f>
        <v/>
      </c>
      <c r="K147" s="213" t="str">
        <f>IF('EDCI Data'!J147="","",'EDCI Data'!J147)</f>
        <v/>
      </c>
      <c r="L147" s="213" t="str">
        <f>IF('EDCI Data'!K147="","",'EDCI Data'!K147)</f>
        <v/>
      </c>
      <c r="M147" s="217" t="str">
        <f>IF('EDCI Data'!L147="","",'EDCI Data'!L147)</f>
        <v/>
      </c>
      <c r="N147" s="217" t="str">
        <f>IF('EDCI Data'!M147="","",'EDCI Data'!M147)</f>
        <v/>
      </c>
      <c r="O147" s="213" t="str">
        <f>IF('EDCI Data'!N147="","",'EDCI Data'!N147)</f>
        <v/>
      </c>
      <c r="P147" s="213" t="str">
        <f>IF('EDCI Data'!O147="","",'EDCI Data'!O147)</f>
        <v/>
      </c>
      <c r="Q147" s="213" t="str">
        <f>IF('EDCI Data'!P147="","",'EDCI Data'!P147)</f>
        <v/>
      </c>
      <c r="R147" s="213" t="str">
        <f>IF('EDCI Data'!Q147="","",'EDCI Data'!Q147)</f>
        <v/>
      </c>
      <c r="S147" s="218" t="str">
        <f>IF('EDCI Data'!R147="","",'EDCI Data'!R147)</f>
        <v/>
      </c>
      <c r="T147" s="219" t="str">
        <f>IF('EDCI Data'!S147="","",'EDCI Data'!S147)</f>
        <v/>
      </c>
      <c r="U147" s="219" t="str">
        <f>IF('EDCI Data'!T147="","",'EDCI Data'!T147)</f>
        <v/>
      </c>
      <c r="V147" s="220" t="str">
        <f>IF('EDCI Data'!U147="","",'EDCI Data'!U147)</f>
        <v/>
      </c>
      <c r="W147" s="213" t="str">
        <f>IF('EDCI Data'!V147="","",'EDCI Data'!V147)</f>
        <v/>
      </c>
      <c r="X147" s="220" t="str">
        <f>IF('EDCI Data'!W147="","",'EDCI Data'!W147)</f>
        <v/>
      </c>
      <c r="Y147" s="213" t="str">
        <f>IF('EDCI Data'!X147="","",'EDCI Data'!X147)</f>
        <v/>
      </c>
      <c r="Z147" s="220" t="str">
        <f>IF('EDCI Data'!Y147="","",'EDCI Data'!Y147)</f>
        <v/>
      </c>
      <c r="AA147" s="213" t="str">
        <f>IF('EDCI Data'!Z147="","",'EDCI Data'!Z147)</f>
        <v/>
      </c>
      <c r="AB147" s="213" t="str">
        <f>IF('EDCI Data'!AA147="","",'EDCI Data'!AA147)</f>
        <v/>
      </c>
      <c r="AC147" s="213" t="str">
        <f>IF('EDCI Data'!AB147="","",'EDCI Data'!AB147)</f>
        <v/>
      </c>
      <c r="AD147" s="213" t="str">
        <f>IF('EDCI Data'!AC147="","",'EDCI Data'!AC147)</f>
        <v/>
      </c>
      <c r="AE147" s="213" t="str">
        <f>IF('EDCI Data'!AD147="","",'EDCI Data'!AD147)</f>
        <v/>
      </c>
      <c r="AF147" s="213" t="str">
        <f>IF('EDCI Data'!AE147="","",'EDCI Data'!AE147)</f>
        <v/>
      </c>
      <c r="AG147" s="213" t="str">
        <f>IF('EDCI Data'!AF147="","",'EDCI Data'!AF147)</f>
        <v/>
      </c>
      <c r="AH147" s="213" t="str">
        <f>IF('EDCI Data'!AG147="","",'EDCI Data'!AG147)</f>
        <v/>
      </c>
      <c r="AI147" s="213" t="str">
        <f>IF('EDCI Data'!AH147="","",'EDCI Data'!AH147)</f>
        <v/>
      </c>
      <c r="AJ147" s="213" t="str">
        <f>IF('EDCI Data'!AI147="","",'EDCI Data'!AI147)</f>
        <v/>
      </c>
      <c r="AK147" s="213" t="str">
        <f>IF('EDCI Data'!AJ147="","",'EDCI Data'!AJ147)</f>
        <v/>
      </c>
      <c r="AL147" s="213" t="str">
        <f>IF('EDCI Data'!AK147="","",'EDCI Data'!AK147)</f>
        <v/>
      </c>
      <c r="AM147" s="213" t="str">
        <f>IF('EDCI Data'!AL147="","",'EDCI Data'!AL147)</f>
        <v/>
      </c>
      <c r="AN147" s="213" t="str">
        <f>IF('EDCI Data'!AM147="","",'EDCI Data'!AM147)</f>
        <v/>
      </c>
      <c r="AO147" s="213" t="str">
        <f>IF('EDCI Data'!AN147="","",'EDCI Data'!AN147)</f>
        <v/>
      </c>
      <c r="AP147" s="213" t="str">
        <f>IF('EDCI Data'!AO147="","",'EDCI Data'!AO147)</f>
        <v/>
      </c>
      <c r="AQ147" s="213" t="str">
        <f>IF('EDCI Data'!AP147="","",'EDCI Data'!AP147)</f>
        <v/>
      </c>
      <c r="AR147" s="213" t="str">
        <f>IF('EDCI Data'!AQ147="","",'EDCI Data'!AQ147)</f>
        <v/>
      </c>
      <c r="AS147" s="213" t="str">
        <f>IF('EDCI Data'!AR147="","",'EDCI Data'!AR147)</f>
        <v/>
      </c>
      <c r="AT147" s="213" t="str">
        <f>IF('EDCI Data'!AS147="","",'EDCI Data'!AS147)</f>
        <v/>
      </c>
      <c r="AU147" s="213" t="str">
        <f>IF('EDCI Data'!AT147="","",'EDCI Data'!AT147)</f>
        <v/>
      </c>
      <c r="AV147" s="213" t="str">
        <f>IF('EDCI Data'!AU147="","",'EDCI Data'!AU147)</f>
        <v/>
      </c>
      <c r="AW147" s="213" t="str">
        <f>IF('EDCI Data'!AV147="","",'EDCI Data'!AV147)</f>
        <v/>
      </c>
      <c r="AX147" s="221" t="str">
        <f>IF('EDCI Data'!AW147="","",'EDCI Data'!AW147)</f>
        <v/>
      </c>
      <c r="AY147" s="221" t="str">
        <f>IF('EDCI Data'!AX147="","",'EDCI Data'!AX147)</f>
        <v/>
      </c>
      <c r="AZ147" s="222" t="str">
        <f t="shared" si="157"/>
        <v/>
      </c>
      <c r="BA147" s="223" t="str">
        <f>IF('EDCI Data'!AY147="","",'EDCI Data'!AY147)</f>
        <v/>
      </c>
      <c r="BB147" s="223" t="str">
        <f>IF('EDCI Data'!AZ147="","",'EDCI Data'!AZ147)</f>
        <v/>
      </c>
      <c r="BC147" s="223" t="str">
        <f>IF('EDCI Data'!BA147="","",'EDCI Data'!BA147)</f>
        <v/>
      </c>
      <c r="BD147" s="223" t="str">
        <f>IF('EDCI Data'!BB147="","",'EDCI Data'!BB147)</f>
        <v/>
      </c>
      <c r="BE147" s="223" t="str">
        <f>IF('EDCI Data'!BC147="","",'EDCI Data'!BC147)</f>
        <v/>
      </c>
      <c r="BF147" s="223" t="str">
        <f>IF('EDCI Data'!BD147="","",'EDCI Data'!BD147)</f>
        <v/>
      </c>
      <c r="BG147" s="223" t="str">
        <f>IF('EDCI Data'!BE147="","",'EDCI Data'!BE147)</f>
        <v/>
      </c>
      <c r="BH147" s="223" t="str">
        <f>IF('EDCI Data'!BF147="","",'EDCI Data'!BF147)</f>
        <v/>
      </c>
      <c r="BI147" s="224" t="str">
        <f>IF('EDCI Data'!BG147="","",'EDCI Data'!BG147)</f>
        <v/>
      </c>
      <c r="BJ147" s="225" t="str">
        <f>IF('EDCI Data'!S147="","",'EDCI Data'!S147)</f>
        <v/>
      </c>
      <c r="BK147" s="225" t="str">
        <f>IF('EDCI Data'!T147="","",'EDCI Data'!T147)</f>
        <v/>
      </c>
      <c r="BL147" s="224" t="str">
        <f>IF('EDCI Data'!BJ147="","",'EDCI Data'!BJ147)</f>
        <v/>
      </c>
      <c r="BM147" s="226" t="str">
        <f>IF('EDCI Data'!BK147="","",'EDCI Data'!BK147)</f>
        <v/>
      </c>
      <c r="BN147" s="226" t="str">
        <f>IF('EDCI Data'!BL147="","",'EDCI Data'!BL147)</f>
        <v/>
      </c>
      <c r="BO147" s="227" t="str">
        <f>IF('EDCI Data'!BM147="","",'EDCI Data'!BM147)</f>
        <v/>
      </c>
      <c r="BP147" s="228" t="str">
        <f>IF('EDCI Data'!BN147="","",'EDCI Data'!BN147)</f>
        <v/>
      </c>
      <c r="BQ147" s="229" t="str">
        <f>IF('EDCI Data'!BO147="","",'EDCI Data'!BO147)</f>
        <v/>
      </c>
      <c r="BR147" s="230" t="str">
        <f t="shared" si="158"/>
        <v/>
      </c>
      <c r="BS147" s="230" t="str">
        <f t="shared" si="159"/>
        <v/>
      </c>
      <c r="BT147" s="230" t="str">
        <f t="shared" si="160"/>
        <v/>
      </c>
      <c r="BU147" s="230" t="str">
        <f t="shared" si="161"/>
        <v/>
      </c>
      <c r="BV147" s="230" t="str">
        <f t="shared" si="162"/>
        <v/>
      </c>
      <c r="BW147" s="230" t="str">
        <f>IF(COUNTIFS($BR$10:$BR$259,$BR147,$E$10:$E$259,$E147)&lt;&gt;COUNTIFS($BR$10:$BR$259,$BR147,$E$10:$E$259,$E147,G$10:G$259,G147),BW$8&amp;" for this company in this year is inconsistent across funds, please update accordingly. "&amp;CHAR(10),IF(G147="","",IF(IFERROR(OR(INT(G147)&lt;&gt;G147,ISTEXT(G147),G147&gt;'Source Data (Hidden)'!$T$3),TRUE),"Invalid year of initial investment - Please ensure that the input is a year (not a date) and is not future dated. "&amp;CHAR(10),"")))</f>
        <v/>
      </c>
      <c r="BX147" s="230"/>
      <c r="BY147" s="230" t="str">
        <f>IF(COUNTIFS($BR$10:$BR$259,$BR147,$E$10:$E$259,$E147)&lt;&gt;COUNTIFS($BR$10:$BR$259,$BR147,$E$10:$E$259,$E147,I$10:I$259,I147),BY$8&amp;" for this company in this year is inconsistent across funds, please update accordingly. "&amp;CHAR(10),IF(I147="","",IF(COUNTIF('Source Data (Hidden)'!$A$3:$B$255,I147)=0,"Invalid country of domicile - Please enter a valid input using the drop-down in the 'Country of domicile' column in the EDCI Data tab. "&amp;CHAR(10),"")))</f>
        <v/>
      </c>
      <c r="BZ147" s="230" t="str">
        <f>IF(COUNTIFS($BR$10:$BR$259,$BR147,$E$10:$E$259,$E147)&lt;&gt;COUNTIFS($BR$10:$BR$259,$BR147,$E$10:$E$259,$E147,J$10:J$259,J147),BZ$8&amp;" for this company in this year is inconsistent across funds, please update accordingly. "&amp;CHAR(10),IF(J147="","",IF(COUNTIF('Source Data (Hidden)'!$A$3:$B$255,J147)=0,"Invalid primary country of operations - Please enter a valid input using the drop-down in the 'Primary country of operations' column in the EDCI Data tab and ensure that you have narrowed this down to 1 primary country of operations. "&amp;CHAR(10),"")))</f>
        <v/>
      </c>
      <c r="CA147" s="230" t="str">
        <f>IF(COUNTIFS($BR$10:$BR$259,$BR147,$E$10:$E$259,$E147)&lt;&gt;COUNTIFS($BR$10:$BR$259,$BR147,$E$10:$E$259,$E147,K$10:K$259,K147),CA$8&amp;" for this company in this year is inconsistent across funds, please update accordingly. "&amp;CHAR(10),IF(K147="","",IF(COUNTIF('Source Data (Hidden)'!$C$3:$C$4,K147)&lt;&gt;1,"Invalid company structure - Please classify the portfolio company as either 'Private' or 'Public'. "&amp;CHAR(10),"")))</f>
        <v/>
      </c>
      <c r="CB147" s="230" t="str">
        <f>IF(COUNTIFS($BR$10:$BR$259,$BR147,$E$10:$E$259,$E147)&lt;&gt;COUNTIFS($BR$10:$BR$259,$BR147,$E$10:$E$259,$E147,L$10:L$259,L147),CB$8&amp;" for this company in this year is inconsistent across funds, please update accordingly. "&amp;CHAR(10),IF(L147="","",IF(COUNTIF('Source Data (Hidden)'!$D$3:$D$5,L147)&lt;&gt;1,"Invalid growth stage of company - Please describe the growth stage of the company as either 'Venture', 'Growth' or 'Buyout'. " &amp; CHAR(10),"")))</f>
        <v/>
      </c>
      <c r="CC147" s="230" t="str">
        <f t="shared" si="163"/>
        <v/>
      </c>
      <c r="CD147" s="283" t="str">
        <f t="shared" si="164"/>
        <v/>
      </c>
      <c r="CE147" s="230" t="str">
        <f>IF(COUNTIFS($BR$10:$BR$259,$BR147,$E$10:$E$259,$E147)&lt;&gt;COUNTIFS($BR$10:$BR$259,$BR147,$E$10:$E$259,$E147,O$10:O$259,O147),CE$8&amp;" for this company in this year is inconsistent across funds, please update accordingly. "&amp;CHAR(10),IF(O147="","",IF(COUNTIF('Source Data (Hidden)'!$G$3:$G$13,O147)&lt;&gt;1,"Invalid sector of operations SICS name - Please ensure that you have selected a valid sector of operations using the drop-down list available in the corresponding column in the EDCI Data tab. " &amp; CHAR(10),"")))</f>
        <v/>
      </c>
      <c r="CF147" s="230" t="str">
        <f t="shared" ca="1" si="165"/>
        <v/>
      </c>
      <c r="CG147" s="230" t="str">
        <f t="shared" ca="1" si="166"/>
        <v/>
      </c>
      <c r="CH147" s="230" t="str">
        <f>IF(COUNTIFS($BR$10:$BR$259,$BR147,$E$10:$E$259,$E147)&lt;&gt;COUNTIFS($BR$10:$BR$259,$BR147,$E$10:$E$259,$E147,R$10:R$259,R147),CH$8&amp;" for this company in this year is inconsistent across funds, please update accordingly. "&amp;CHAR(10),IF(R147="","",IF(COUNTIF('Source Data (Hidden)'!$F$3:$F$183,R147)&lt;&gt;1,"Invalid currency input - Please ensure that the currency entered is a monetary unit described using three letter code (ISO 4217 code). " &amp; CHAR(10),"")))</f>
        <v/>
      </c>
      <c r="CI147" s="230" t="str">
        <f t="shared" si="167"/>
        <v/>
      </c>
      <c r="CJ147" s="230" t="str">
        <f t="shared" si="168"/>
        <v/>
      </c>
      <c r="CK147" s="230" t="str">
        <f t="shared" si="169"/>
        <v/>
      </c>
      <c r="CL147" s="230" t="str">
        <f t="shared" si="170"/>
        <v/>
      </c>
      <c r="CM147" s="230" t="str">
        <f>IF(COUNTIFS($BR$10:$BR$259,$BR147,$E$10:$E$259,$E147)&lt;&gt;COUNTIFS($BR$10:$BR$259,$BR147,$E$10:$E$259,$E147,W$10:W$259,W147),CM$8&amp;" for this company in this year is inconsistent across funds, please update accordingly. "&amp;CHAR(10),IF(W147="","",IF(COUNTIF('Source Data (Hidden)'!$L$3:$L$6,W147)&lt;&gt;1,"Invalid input for Scope 1 Methodology - Please choose one of the options from the drop-down list in the corresponding column in the EDCI Data tab. " &amp; CHAR(10),"")))</f>
        <v/>
      </c>
      <c r="CN147" s="230" t="str">
        <f t="shared" si="171"/>
        <v/>
      </c>
      <c r="CO147" s="230" t="str">
        <f>IF(COUNTIFS($BR$10:$BR$259,$BR147,$E$10:$E$259,$E147)&lt;&gt;COUNTIFS($BR$10:$BR$259,$BR147,$E$10:$E$259,$E147,Y$10:Y$259,Y147),CO$8&amp;" for this company in this year is inconsistent across funds, please update accordingly. "&amp;CHAR(10),IF(Y147="","",IF(COUNTIF('Source Data (Hidden)'!$M$3:$M$5,Y147)&lt;&gt;1,"Invalid input for Scope 2 Methodology - Please choose one of the options from the drop-down list in the corresponding column in the EDCI Data tab. " &amp; CHAR(10),"")))</f>
        <v/>
      </c>
      <c r="CP147" s="230" t="str">
        <f t="shared" si="172"/>
        <v/>
      </c>
      <c r="CQ147" s="230" t="str">
        <f>IF(COUNTIFS($BR$10:$BR$259,$BR147,$E$10:$E$259,$E147)&lt;&gt;COUNTIFS($BR$10:$BR$259,$BR147,$E$10:$E$259,$E147,AA$10:AA$259,AA147),CQ$8&amp;" for this company in this year is inconsistent across funds, please update accordingly. "&amp;CHAR(10),IF(AA147="","",IF(COUNTIF('Source Data (Hidden)'!$N$3:$N$6,AA147)&lt;&gt;1,"Invalid input for Scope 3 Methodology - Please choose one of the options from the drop-down list in the corresponding column in the EDCI Data tab. " &amp; CHAR(10),"")))</f>
        <v/>
      </c>
      <c r="CR147" s="230" t="str">
        <f t="shared" si="173"/>
        <v/>
      </c>
      <c r="CS147" s="230" t="str">
        <f t="shared" si="174"/>
        <v/>
      </c>
      <c r="CT147" s="230" t="str">
        <f t="shared" si="175"/>
        <v/>
      </c>
      <c r="CU147" s="230" t="str">
        <f t="shared" si="176"/>
        <v/>
      </c>
      <c r="CV147" s="230" t="str">
        <f t="shared" si="177"/>
        <v/>
      </c>
      <c r="CW147" s="230" t="str">
        <f t="shared" si="178"/>
        <v/>
      </c>
      <c r="CX147" s="230" t="str">
        <f t="shared" si="179"/>
        <v/>
      </c>
      <c r="CY147" s="230" t="str">
        <f t="shared" si="180"/>
        <v/>
      </c>
      <c r="CZ147" s="230" t="str">
        <f t="shared" si="181"/>
        <v/>
      </c>
      <c r="DA147" s="230" t="str">
        <f t="shared" si="182"/>
        <v/>
      </c>
      <c r="DB147" s="230" t="str">
        <f t="shared" si="183"/>
        <v/>
      </c>
      <c r="DC147" s="230" t="str">
        <f t="shared" si="184"/>
        <v/>
      </c>
      <c r="DD147" s="230" t="str">
        <f t="shared" si="185"/>
        <v/>
      </c>
      <c r="DE147" s="230" t="str">
        <f t="shared" si="186"/>
        <v/>
      </c>
      <c r="DF147" s="230" t="str">
        <f t="shared" si="187"/>
        <v/>
      </c>
      <c r="DG147" s="230" t="str">
        <f t="shared" si="188"/>
        <v/>
      </c>
      <c r="DH147" s="283" t="str">
        <f t="shared" si="189"/>
        <v/>
      </c>
      <c r="DI147" s="230" t="str">
        <f t="shared" si="190"/>
        <v/>
      </c>
      <c r="DJ147" s="230" t="str">
        <f>IF(COUNTIFS($BR$10:$BR$259,$BR147,$E$10:$E$259,$E147)&lt;&gt;COUNTIFS($BR$10:$BR$259,$BR147,$E$10:$E$259,$E147,AT$10:AT$259,AT147),DJ$8&amp;" for this company in this year is inconsistent across funds, please update accordingly. "&amp;CHAR(10),IF(AT147="","",IF(COUNTIF('Source Data (Hidden)'!$O$3:$O$5,AT147)&lt;&gt;1,"Invalid input for 'Does this Portco have a decarbonization strategy/plan in place' - Please ensure that you have selected a valid response using the drop-down list available in the corresponding column in the EDCI Data tab. " &amp; CHAR(10),"")))</f>
        <v/>
      </c>
      <c r="DK147" s="230" t="str">
        <f>IF(COUNTIFS($BR$10:$BR$259,$BR147,$E$10:$E$259,$E147)&lt;&gt;COUNTIFS($BR$10:$BR$259,$BR147,$E$10:$E$259,$E147,AU$10:AU$259,AU147),DK$8&amp;" for this company in this year is inconsistent across funds, please update accordingly. "&amp;CHAR(10),IF(AU147="","",IF(COUNTIF('Source Data (Hidden)'!$P$3:$P$5,AU147)&lt;&gt;1,"Invalid input for 'Does the Portfolio Company have a short-term GHG emission reduction target' - Please ensure you have selected a valid response using the drop-down list available in the corresponding column in the EDCI Data tab. " &amp; CHAR(10),"")))</f>
        <v/>
      </c>
      <c r="DL147" s="230" t="str">
        <f>IF(COUNTIFS($BR$10:$BR$259,$BR147,$E$10:$E$259,$E147)&lt;&gt;COUNTIFS($BR$10:$BR$259,$BR147,$E$10:$E$259,$E147,AV$10:AV$259,AV147),DL$8&amp;" for this company in this year is inconsistent across funds, please update accordingly. "&amp;CHAR(10),IF(AV147="","",IF(COUNTIF('Source Data (Hidden)'!$Q$3:$Q$6,AV147)&lt;&gt;1,"Invalid input for 'Does the Portfolio Company have a long-term net zero goal' - Please ensure that you have selected a valid response using the drop-down list available in the corresponding column in the EDCI Data tab. " &amp; CHAR(10),"")))</f>
        <v/>
      </c>
      <c r="DM147" s="230" t="str">
        <f t="shared" si="191"/>
        <v/>
      </c>
      <c r="DN147" s="230" t="str">
        <f t="shared" si="192"/>
        <v/>
      </c>
      <c r="DO147" s="230" t="str">
        <f t="shared" si="193"/>
        <v/>
      </c>
      <c r="DP147" s="230"/>
      <c r="DQ147" s="230" t="str">
        <f t="shared" si="194"/>
        <v/>
      </c>
      <c r="DR147" s="230" t="str">
        <f t="shared" si="195"/>
        <v/>
      </c>
      <c r="DS147" s="230" t="str">
        <f t="shared" si="196"/>
        <v/>
      </c>
      <c r="DT147" s="230" t="str">
        <f t="shared" si="197"/>
        <v/>
      </c>
      <c r="DU147" s="230" t="str">
        <f t="shared" si="198"/>
        <v/>
      </c>
      <c r="DV147" s="230" t="str">
        <f t="shared" si="199"/>
        <v/>
      </c>
      <c r="DW147" s="230" t="str">
        <f t="shared" si="200"/>
        <v/>
      </c>
      <c r="DX147" s="230" t="str">
        <f t="shared" si="201"/>
        <v/>
      </c>
      <c r="DY147" s="230" t="str">
        <f t="shared" si="202"/>
        <v/>
      </c>
      <c r="DZ147" s="230" t="str">
        <f t="shared" si="203"/>
        <v/>
      </c>
      <c r="EA147" s="230" t="str">
        <f t="shared" si="204"/>
        <v/>
      </c>
      <c r="EB147" s="230" t="str">
        <f t="shared" si="205"/>
        <v/>
      </c>
      <c r="EC147" s="284" t="str">
        <f t="shared" si="206"/>
        <v/>
      </c>
      <c r="ED147" s="284" t="str">
        <f t="shared" si="207"/>
        <v/>
      </c>
      <c r="EE147" s="230" t="str">
        <f t="shared" si="208"/>
        <v/>
      </c>
      <c r="EF147" s="230" t="str">
        <f>IF(COUNTIFS($BR$10:$BR$259,$BR147,$E$10:$E$259,$E147)&lt;&gt;COUNTIFS($BR$10:$BR$259,$BR147,$E$10:$E$259,$E147,BP$10:BP$259,BP147),EF$8&amp;" for this company in this year is inconsistent across funds, please update accordingly. "&amp;CHAR(10),IF(AND(BP147="",BQ147=""),"",IF(OR(AND(BQ147&lt;&gt;"",BP147&lt;&gt;"",BP147&lt;&gt;"Y"),AND(BQ147&lt;&gt;"",BP147=""),COUNTIF('Source Data (Hidden)'!$S$3:$S$4,BP147)&lt;&gt;1),"Invalid input for 'Do you conduct an employee survey' - Please ensure the input is either Y or N or leave blank if data is not available. If you have reported a % response rate to employee survey then the input for this metric should be Y. " &amp; CHAR(10),"")))</f>
        <v/>
      </c>
      <c r="EG147" s="230" t="str">
        <f t="shared" si="209"/>
        <v/>
      </c>
    </row>
    <row r="148" spans="1:137" s="154" customFormat="1" ht="60" customHeight="1" x14ac:dyDescent="0.35">
      <c r="A148" s="153"/>
      <c r="B148" s="212" t="str">
        <f t="shared" ca="1" si="156"/>
        <v/>
      </c>
      <c r="C148" s="213" t="str">
        <f>IF('EDCI Data'!B148="","",'EDCI Data'!B148)</f>
        <v/>
      </c>
      <c r="D148" s="214" t="str">
        <f>IF('EDCI Data'!C148="","",'EDCI Data'!C148)</f>
        <v/>
      </c>
      <c r="E148" s="215" t="str">
        <f>IF('EDCI Data'!D148="","",'EDCI Data'!D148)</f>
        <v/>
      </c>
      <c r="F148" s="216" t="str">
        <f>IF('EDCI Data'!E148="","",'EDCI Data'!E148)</f>
        <v/>
      </c>
      <c r="G148" s="213" t="str">
        <f>IF('EDCI Data'!F148="","",'EDCI Data'!F148)</f>
        <v/>
      </c>
      <c r="H148" s="213" t="str">
        <f>IF('EDCI Data'!G148="","",'EDCI Data'!G148)</f>
        <v/>
      </c>
      <c r="I148" s="213" t="str">
        <f>IF('EDCI Data'!H148="","",'EDCI Data'!H148)</f>
        <v/>
      </c>
      <c r="J148" s="213" t="str">
        <f>IF('EDCI Data'!I148="","",'EDCI Data'!I148)</f>
        <v/>
      </c>
      <c r="K148" s="213" t="str">
        <f>IF('EDCI Data'!J148="","",'EDCI Data'!J148)</f>
        <v/>
      </c>
      <c r="L148" s="213" t="str">
        <f>IF('EDCI Data'!K148="","",'EDCI Data'!K148)</f>
        <v/>
      </c>
      <c r="M148" s="217" t="str">
        <f>IF('EDCI Data'!L148="","",'EDCI Data'!L148)</f>
        <v/>
      </c>
      <c r="N148" s="217" t="str">
        <f>IF('EDCI Data'!M148="","",'EDCI Data'!M148)</f>
        <v/>
      </c>
      <c r="O148" s="213" t="str">
        <f>IF('EDCI Data'!N148="","",'EDCI Data'!N148)</f>
        <v/>
      </c>
      <c r="P148" s="213" t="str">
        <f>IF('EDCI Data'!O148="","",'EDCI Data'!O148)</f>
        <v/>
      </c>
      <c r="Q148" s="213" t="str">
        <f>IF('EDCI Data'!P148="","",'EDCI Data'!P148)</f>
        <v/>
      </c>
      <c r="R148" s="213" t="str">
        <f>IF('EDCI Data'!Q148="","",'EDCI Data'!Q148)</f>
        <v/>
      </c>
      <c r="S148" s="218" t="str">
        <f>IF('EDCI Data'!R148="","",'EDCI Data'!R148)</f>
        <v/>
      </c>
      <c r="T148" s="219" t="str">
        <f>IF('EDCI Data'!S148="","",'EDCI Data'!S148)</f>
        <v/>
      </c>
      <c r="U148" s="219" t="str">
        <f>IF('EDCI Data'!T148="","",'EDCI Data'!T148)</f>
        <v/>
      </c>
      <c r="V148" s="220" t="str">
        <f>IF('EDCI Data'!U148="","",'EDCI Data'!U148)</f>
        <v/>
      </c>
      <c r="W148" s="213" t="str">
        <f>IF('EDCI Data'!V148="","",'EDCI Data'!V148)</f>
        <v/>
      </c>
      <c r="X148" s="220" t="str">
        <f>IF('EDCI Data'!W148="","",'EDCI Data'!W148)</f>
        <v/>
      </c>
      <c r="Y148" s="213" t="str">
        <f>IF('EDCI Data'!X148="","",'EDCI Data'!X148)</f>
        <v/>
      </c>
      <c r="Z148" s="220" t="str">
        <f>IF('EDCI Data'!Y148="","",'EDCI Data'!Y148)</f>
        <v/>
      </c>
      <c r="AA148" s="213" t="str">
        <f>IF('EDCI Data'!Z148="","",'EDCI Data'!Z148)</f>
        <v/>
      </c>
      <c r="AB148" s="213" t="str">
        <f>IF('EDCI Data'!AA148="","",'EDCI Data'!AA148)</f>
        <v/>
      </c>
      <c r="AC148" s="213" t="str">
        <f>IF('EDCI Data'!AB148="","",'EDCI Data'!AB148)</f>
        <v/>
      </c>
      <c r="AD148" s="213" t="str">
        <f>IF('EDCI Data'!AC148="","",'EDCI Data'!AC148)</f>
        <v/>
      </c>
      <c r="AE148" s="213" t="str">
        <f>IF('EDCI Data'!AD148="","",'EDCI Data'!AD148)</f>
        <v/>
      </c>
      <c r="AF148" s="213" t="str">
        <f>IF('EDCI Data'!AE148="","",'EDCI Data'!AE148)</f>
        <v/>
      </c>
      <c r="AG148" s="213" t="str">
        <f>IF('EDCI Data'!AF148="","",'EDCI Data'!AF148)</f>
        <v/>
      </c>
      <c r="AH148" s="213" t="str">
        <f>IF('EDCI Data'!AG148="","",'EDCI Data'!AG148)</f>
        <v/>
      </c>
      <c r="AI148" s="213" t="str">
        <f>IF('EDCI Data'!AH148="","",'EDCI Data'!AH148)</f>
        <v/>
      </c>
      <c r="AJ148" s="213" t="str">
        <f>IF('EDCI Data'!AI148="","",'EDCI Data'!AI148)</f>
        <v/>
      </c>
      <c r="AK148" s="213" t="str">
        <f>IF('EDCI Data'!AJ148="","",'EDCI Data'!AJ148)</f>
        <v/>
      </c>
      <c r="AL148" s="213" t="str">
        <f>IF('EDCI Data'!AK148="","",'EDCI Data'!AK148)</f>
        <v/>
      </c>
      <c r="AM148" s="213" t="str">
        <f>IF('EDCI Data'!AL148="","",'EDCI Data'!AL148)</f>
        <v/>
      </c>
      <c r="AN148" s="213" t="str">
        <f>IF('EDCI Data'!AM148="","",'EDCI Data'!AM148)</f>
        <v/>
      </c>
      <c r="AO148" s="213" t="str">
        <f>IF('EDCI Data'!AN148="","",'EDCI Data'!AN148)</f>
        <v/>
      </c>
      <c r="AP148" s="213" t="str">
        <f>IF('EDCI Data'!AO148="","",'EDCI Data'!AO148)</f>
        <v/>
      </c>
      <c r="AQ148" s="213" t="str">
        <f>IF('EDCI Data'!AP148="","",'EDCI Data'!AP148)</f>
        <v/>
      </c>
      <c r="AR148" s="213" t="str">
        <f>IF('EDCI Data'!AQ148="","",'EDCI Data'!AQ148)</f>
        <v/>
      </c>
      <c r="AS148" s="213" t="str">
        <f>IF('EDCI Data'!AR148="","",'EDCI Data'!AR148)</f>
        <v/>
      </c>
      <c r="AT148" s="213" t="str">
        <f>IF('EDCI Data'!AS148="","",'EDCI Data'!AS148)</f>
        <v/>
      </c>
      <c r="AU148" s="213" t="str">
        <f>IF('EDCI Data'!AT148="","",'EDCI Data'!AT148)</f>
        <v/>
      </c>
      <c r="AV148" s="213" t="str">
        <f>IF('EDCI Data'!AU148="","",'EDCI Data'!AU148)</f>
        <v/>
      </c>
      <c r="AW148" s="213" t="str">
        <f>IF('EDCI Data'!AV148="","",'EDCI Data'!AV148)</f>
        <v/>
      </c>
      <c r="AX148" s="221" t="str">
        <f>IF('EDCI Data'!AW148="","",'EDCI Data'!AW148)</f>
        <v/>
      </c>
      <c r="AY148" s="221" t="str">
        <f>IF('EDCI Data'!AX148="","",'EDCI Data'!AX148)</f>
        <v/>
      </c>
      <c r="AZ148" s="222" t="str">
        <f t="shared" si="157"/>
        <v/>
      </c>
      <c r="BA148" s="223" t="str">
        <f>IF('EDCI Data'!AY148="","",'EDCI Data'!AY148)</f>
        <v/>
      </c>
      <c r="BB148" s="223" t="str">
        <f>IF('EDCI Data'!AZ148="","",'EDCI Data'!AZ148)</f>
        <v/>
      </c>
      <c r="BC148" s="223" t="str">
        <f>IF('EDCI Data'!BA148="","",'EDCI Data'!BA148)</f>
        <v/>
      </c>
      <c r="BD148" s="223" t="str">
        <f>IF('EDCI Data'!BB148="","",'EDCI Data'!BB148)</f>
        <v/>
      </c>
      <c r="BE148" s="223" t="str">
        <f>IF('EDCI Data'!BC148="","",'EDCI Data'!BC148)</f>
        <v/>
      </c>
      <c r="BF148" s="223" t="str">
        <f>IF('EDCI Data'!BD148="","",'EDCI Data'!BD148)</f>
        <v/>
      </c>
      <c r="BG148" s="223" t="str">
        <f>IF('EDCI Data'!BE148="","",'EDCI Data'!BE148)</f>
        <v/>
      </c>
      <c r="BH148" s="223" t="str">
        <f>IF('EDCI Data'!BF148="","",'EDCI Data'!BF148)</f>
        <v/>
      </c>
      <c r="BI148" s="224" t="str">
        <f>IF('EDCI Data'!BG148="","",'EDCI Data'!BG148)</f>
        <v/>
      </c>
      <c r="BJ148" s="225" t="str">
        <f>IF('EDCI Data'!S148="","",'EDCI Data'!S148)</f>
        <v/>
      </c>
      <c r="BK148" s="225" t="str">
        <f>IF('EDCI Data'!T148="","",'EDCI Data'!T148)</f>
        <v/>
      </c>
      <c r="BL148" s="224" t="str">
        <f>IF('EDCI Data'!BJ148="","",'EDCI Data'!BJ148)</f>
        <v/>
      </c>
      <c r="BM148" s="226" t="str">
        <f>IF('EDCI Data'!BK148="","",'EDCI Data'!BK148)</f>
        <v/>
      </c>
      <c r="BN148" s="226" t="str">
        <f>IF('EDCI Data'!BL148="","",'EDCI Data'!BL148)</f>
        <v/>
      </c>
      <c r="BO148" s="227" t="str">
        <f>IF('EDCI Data'!BM148="","",'EDCI Data'!BM148)</f>
        <v/>
      </c>
      <c r="BP148" s="228" t="str">
        <f>IF('EDCI Data'!BN148="","",'EDCI Data'!BN148)</f>
        <v/>
      </c>
      <c r="BQ148" s="229" t="str">
        <f>IF('EDCI Data'!BO148="","",'EDCI Data'!BO148)</f>
        <v/>
      </c>
      <c r="BR148" s="230" t="str">
        <f t="shared" si="158"/>
        <v/>
      </c>
      <c r="BS148" s="230" t="str">
        <f t="shared" si="159"/>
        <v/>
      </c>
      <c r="BT148" s="230" t="str">
        <f t="shared" si="160"/>
        <v/>
      </c>
      <c r="BU148" s="230" t="str">
        <f t="shared" si="161"/>
        <v/>
      </c>
      <c r="BV148" s="230" t="str">
        <f t="shared" si="162"/>
        <v/>
      </c>
      <c r="BW148" s="230" t="str">
        <f>IF(COUNTIFS($BR$10:$BR$259,$BR148,$E$10:$E$259,$E148)&lt;&gt;COUNTIFS($BR$10:$BR$259,$BR148,$E$10:$E$259,$E148,G$10:G$259,G148),BW$8&amp;" for this company in this year is inconsistent across funds, please update accordingly. "&amp;CHAR(10),IF(G148="","",IF(IFERROR(OR(INT(G148)&lt;&gt;G148,ISTEXT(G148),G148&gt;'Source Data (Hidden)'!$T$3),TRUE),"Invalid year of initial investment - Please ensure that the input is a year (not a date) and is not future dated. "&amp;CHAR(10),"")))</f>
        <v/>
      </c>
      <c r="BX148" s="230"/>
      <c r="BY148" s="230" t="str">
        <f>IF(COUNTIFS($BR$10:$BR$259,$BR148,$E$10:$E$259,$E148)&lt;&gt;COUNTIFS($BR$10:$BR$259,$BR148,$E$10:$E$259,$E148,I$10:I$259,I148),BY$8&amp;" for this company in this year is inconsistent across funds, please update accordingly. "&amp;CHAR(10),IF(I148="","",IF(COUNTIF('Source Data (Hidden)'!$A$3:$B$255,I148)=0,"Invalid country of domicile - Please enter a valid input using the drop-down in the 'Country of domicile' column in the EDCI Data tab. "&amp;CHAR(10),"")))</f>
        <v/>
      </c>
      <c r="BZ148" s="230" t="str">
        <f>IF(COUNTIFS($BR$10:$BR$259,$BR148,$E$10:$E$259,$E148)&lt;&gt;COUNTIFS($BR$10:$BR$259,$BR148,$E$10:$E$259,$E148,J$10:J$259,J148),BZ$8&amp;" for this company in this year is inconsistent across funds, please update accordingly. "&amp;CHAR(10),IF(J148="","",IF(COUNTIF('Source Data (Hidden)'!$A$3:$B$255,J148)=0,"Invalid primary country of operations - Please enter a valid input using the drop-down in the 'Primary country of operations' column in the EDCI Data tab and ensure that you have narrowed this down to 1 primary country of operations. "&amp;CHAR(10),"")))</f>
        <v/>
      </c>
      <c r="CA148" s="230" t="str">
        <f>IF(COUNTIFS($BR$10:$BR$259,$BR148,$E$10:$E$259,$E148)&lt;&gt;COUNTIFS($BR$10:$BR$259,$BR148,$E$10:$E$259,$E148,K$10:K$259,K148),CA$8&amp;" for this company in this year is inconsistent across funds, please update accordingly. "&amp;CHAR(10),IF(K148="","",IF(COUNTIF('Source Data (Hidden)'!$C$3:$C$4,K148)&lt;&gt;1,"Invalid company structure - Please classify the portfolio company as either 'Private' or 'Public'. "&amp;CHAR(10),"")))</f>
        <v/>
      </c>
      <c r="CB148" s="230" t="str">
        <f>IF(COUNTIFS($BR$10:$BR$259,$BR148,$E$10:$E$259,$E148)&lt;&gt;COUNTIFS($BR$10:$BR$259,$BR148,$E$10:$E$259,$E148,L$10:L$259,L148),CB$8&amp;" for this company in this year is inconsistent across funds, please update accordingly. "&amp;CHAR(10),IF(L148="","",IF(COUNTIF('Source Data (Hidden)'!$D$3:$D$5,L148)&lt;&gt;1,"Invalid growth stage of company - Please describe the growth stage of the company as either 'Venture', 'Growth' or 'Buyout'. " &amp; CHAR(10),"")))</f>
        <v/>
      </c>
      <c r="CC148" s="230" t="str">
        <f t="shared" si="163"/>
        <v/>
      </c>
      <c r="CD148" s="283" t="str">
        <f t="shared" si="164"/>
        <v/>
      </c>
      <c r="CE148" s="230" t="str">
        <f>IF(COUNTIFS($BR$10:$BR$259,$BR148,$E$10:$E$259,$E148)&lt;&gt;COUNTIFS($BR$10:$BR$259,$BR148,$E$10:$E$259,$E148,O$10:O$259,O148),CE$8&amp;" for this company in this year is inconsistent across funds, please update accordingly. "&amp;CHAR(10),IF(O148="","",IF(COUNTIF('Source Data (Hidden)'!$G$3:$G$13,O148)&lt;&gt;1,"Invalid sector of operations SICS name - Please ensure that you have selected a valid sector of operations using the drop-down list available in the corresponding column in the EDCI Data tab. " &amp; CHAR(10),"")))</f>
        <v/>
      </c>
      <c r="CF148" s="230" t="str">
        <f t="shared" ca="1" si="165"/>
        <v/>
      </c>
      <c r="CG148" s="230" t="str">
        <f t="shared" ca="1" si="166"/>
        <v/>
      </c>
      <c r="CH148" s="230" t="str">
        <f>IF(COUNTIFS($BR$10:$BR$259,$BR148,$E$10:$E$259,$E148)&lt;&gt;COUNTIFS($BR$10:$BR$259,$BR148,$E$10:$E$259,$E148,R$10:R$259,R148),CH$8&amp;" for this company in this year is inconsistent across funds, please update accordingly. "&amp;CHAR(10),IF(R148="","",IF(COUNTIF('Source Data (Hidden)'!$F$3:$F$183,R148)&lt;&gt;1,"Invalid currency input - Please ensure that the currency entered is a monetary unit described using three letter code (ISO 4217 code). " &amp; CHAR(10),"")))</f>
        <v/>
      </c>
      <c r="CI148" s="230" t="str">
        <f t="shared" si="167"/>
        <v/>
      </c>
      <c r="CJ148" s="230" t="str">
        <f t="shared" si="168"/>
        <v/>
      </c>
      <c r="CK148" s="230" t="str">
        <f t="shared" si="169"/>
        <v/>
      </c>
      <c r="CL148" s="230" t="str">
        <f t="shared" si="170"/>
        <v/>
      </c>
      <c r="CM148" s="230" t="str">
        <f>IF(COUNTIFS($BR$10:$BR$259,$BR148,$E$10:$E$259,$E148)&lt;&gt;COUNTIFS($BR$10:$BR$259,$BR148,$E$10:$E$259,$E148,W$10:W$259,W148),CM$8&amp;" for this company in this year is inconsistent across funds, please update accordingly. "&amp;CHAR(10),IF(W148="","",IF(COUNTIF('Source Data (Hidden)'!$L$3:$L$6,W148)&lt;&gt;1,"Invalid input for Scope 1 Methodology - Please choose one of the options from the drop-down list in the corresponding column in the EDCI Data tab. " &amp; CHAR(10),"")))</f>
        <v/>
      </c>
      <c r="CN148" s="230" t="str">
        <f t="shared" si="171"/>
        <v/>
      </c>
      <c r="CO148" s="230" t="str">
        <f>IF(COUNTIFS($BR$10:$BR$259,$BR148,$E$10:$E$259,$E148)&lt;&gt;COUNTIFS($BR$10:$BR$259,$BR148,$E$10:$E$259,$E148,Y$10:Y$259,Y148),CO$8&amp;" for this company in this year is inconsistent across funds, please update accordingly. "&amp;CHAR(10),IF(Y148="","",IF(COUNTIF('Source Data (Hidden)'!$M$3:$M$5,Y148)&lt;&gt;1,"Invalid input for Scope 2 Methodology - Please choose one of the options from the drop-down list in the corresponding column in the EDCI Data tab. " &amp; CHAR(10),"")))</f>
        <v/>
      </c>
      <c r="CP148" s="230" t="str">
        <f t="shared" si="172"/>
        <v/>
      </c>
      <c r="CQ148" s="230" t="str">
        <f>IF(COUNTIFS($BR$10:$BR$259,$BR148,$E$10:$E$259,$E148)&lt;&gt;COUNTIFS($BR$10:$BR$259,$BR148,$E$10:$E$259,$E148,AA$10:AA$259,AA148),CQ$8&amp;" for this company in this year is inconsistent across funds, please update accordingly. "&amp;CHAR(10),IF(AA148="","",IF(COUNTIF('Source Data (Hidden)'!$N$3:$N$6,AA148)&lt;&gt;1,"Invalid input for Scope 3 Methodology - Please choose one of the options from the drop-down list in the corresponding column in the EDCI Data tab. " &amp; CHAR(10),"")))</f>
        <v/>
      </c>
      <c r="CR148" s="230" t="str">
        <f t="shared" si="173"/>
        <v/>
      </c>
      <c r="CS148" s="230" t="str">
        <f t="shared" si="174"/>
        <v/>
      </c>
      <c r="CT148" s="230" t="str">
        <f t="shared" si="175"/>
        <v/>
      </c>
      <c r="CU148" s="230" t="str">
        <f t="shared" si="176"/>
        <v/>
      </c>
      <c r="CV148" s="230" t="str">
        <f t="shared" si="177"/>
        <v/>
      </c>
      <c r="CW148" s="230" t="str">
        <f t="shared" si="178"/>
        <v/>
      </c>
      <c r="CX148" s="230" t="str">
        <f t="shared" si="179"/>
        <v/>
      </c>
      <c r="CY148" s="230" t="str">
        <f t="shared" si="180"/>
        <v/>
      </c>
      <c r="CZ148" s="230" t="str">
        <f t="shared" si="181"/>
        <v/>
      </c>
      <c r="DA148" s="230" t="str">
        <f t="shared" si="182"/>
        <v/>
      </c>
      <c r="DB148" s="230" t="str">
        <f t="shared" si="183"/>
        <v/>
      </c>
      <c r="DC148" s="230" t="str">
        <f t="shared" si="184"/>
        <v/>
      </c>
      <c r="DD148" s="230" t="str">
        <f t="shared" si="185"/>
        <v/>
      </c>
      <c r="DE148" s="230" t="str">
        <f t="shared" si="186"/>
        <v/>
      </c>
      <c r="DF148" s="230" t="str">
        <f t="shared" si="187"/>
        <v/>
      </c>
      <c r="DG148" s="230" t="str">
        <f t="shared" si="188"/>
        <v/>
      </c>
      <c r="DH148" s="283" t="str">
        <f t="shared" si="189"/>
        <v/>
      </c>
      <c r="DI148" s="230" t="str">
        <f t="shared" si="190"/>
        <v/>
      </c>
      <c r="DJ148" s="230" t="str">
        <f>IF(COUNTIFS($BR$10:$BR$259,$BR148,$E$10:$E$259,$E148)&lt;&gt;COUNTIFS($BR$10:$BR$259,$BR148,$E$10:$E$259,$E148,AT$10:AT$259,AT148),DJ$8&amp;" for this company in this year is inconsistent across funds, please update accordingly. "&amp;CHAR(10),IF(AT148="","",IF(COUNTIF('Source Data (Hidden)'!$O$3:$O$5,AT148)&lt;&gt;1,"Invalid input for 'Does this Portco have a decarbonization strategy/plan in place' - Please ensure that you have selected a valid response using the drop-down list available in the corresponding column in the EDCI Data tab. " &amp; CHAR(10),"")))</f>
        <v/>
      </c>
      <c r="DK148" s="230" t="str">
        <f>IF(COUNTIFS($BR$10:$BR$259,$BR148,$E$10:$E$259,$E148)&lt;&gt;COUNTIFS($BR$10:$BR$259,$BR148,$E$10:$E$259,$E148,AU$10:AU$259,AU148),DK$8&amp;" for this company in this year is inconsistent across funds, please update accordingly. "&amp;CHAR(10),IF(AU148="","",IF(COUNTIF('Source Data (Hidden)'!$P$3:$P$5,AU148)&lt;&gt;1,"Invalid input for 'Does the Portfolio Company have a short-term GHG emission reduction target' - Please ensure you have selected a valid response using the drop-down list available in the corresponding column in the EDCI Data tab. " &amp; CHAR(10),"")))</f>
        <v/>
      </c>
      <c r="DL148" s="230" t="str">
        <f>IF(COUNTIFS($BR$10:$BR$259,$BR148,$E$10:$E$259,$E148)&lt;&gt;COUNTIFS($BR$10:$BR$259,$BR148,$E$10:$E$259,$E148,AV$10:AV$259,AV148),DL$8&amp;" for this company in this year is inconsistent across funds, please update accordingly. "&amp;CHAR(10),IF(AV148="","",IF(COUNTIF('Source Data (Hidden)'!$Q$3:$Q$6,AV148)&lt;&gt;1,"Invalid input for 'Does the Portfolio Company have a long-term net zero goal' - Please ensure that you have selected a valid response using the drop-down list available in the corresponding column in the EDCI Data tab. " &amp; CHAR(10),"")))</f>
        <v/>
      </c>
      <c r="DM148" s="230" t="str">
        <f t="shared" si="191"/>
        <v/>
      </c>
      <c r="DN148" s="230" t="str">
        <f t="shared" si="192"/>
        <v/>
      </c>
      <c r="DO148" s="230" t="str">
        <f t="shared" si="193"/>
        <v/>
      </c>
      <c r="DP148" s="230"/>
      <c r="DQ148" s="230" t="str">
        <f t="shared" si="194"/>
        <v/>
      </c>
      <c r="DR148" s="230" t="str">
        <f t="shared" si="195"/>
        <v/>
      </c>
      <c r="DS148" s="230" t="str">
        <f t="shared" si="196"/>
        <v/>
      </c>
      <c r="DT148" s="230" t="str">
        <f t="shared" si="197"/>
        <v/>
      </c>
      <c r="DU148" s="230" t="str">
        <f t="shared" si="198"/>
        <v/>
      </c>
      <c r="DV148" s="230" t="str">
        <f t="shared" si="199"/>
        <v/>
      </c>
      <c r="DW148" s="230" t="str">
        <f t="shared" si="200"/>
        <v/>
      </c>
      <c r="DX148" s="230" t="str">
        <f t="shared" si="201"/>
        <v/>
      </c>
      <c r="DY148" s="230" t="str">
        <f t="shared" si="202"/>
        <v/>
      </c>
      <c r="DZ148" s="230" t="str">
        <f t="shared" si="203"/>
        <v/>
      </c>
      <c r="EA148" s="230" t="str">
        <f t="shared" si="204"/>
        <v/>
      </c>
      <c r="EB148" s="230" t="str">
        <f t="shared" si="205"/>
        <v/>
      </c>
      <c r="EC148" s="284" t="str">
        <f t="shared" si="206"/>
        <v/>
      </c>
      <c r="ED148" s="284" t="str">
        <f t="shared" si="207"/>
        <v/>
      </c>
      <c r="EE148" s="230" t="str">
        <f t="shared" si="208"/>
        <v/>
      </c>
      <c r="EF148" s="230" t="str">
        <f>IF(COUNTIFS($BR$10:$BR$259,$BR148,$E$10:$E$259,$E148)&lt;&gt;COUNTIFS($BR$10:$BR$259,$BR148,$E$10:$E$259,$E148,BP$10:BP$259,BP148),EF$8&amp;" for this company in this year is inconsistent across funds, please update accordingly. "&amp;CHAR(10),IF(AND(BP148="",BQ148=""),"",IF(OR(AND(BQ148&lt;&gt;"",BP148&lt;&gt;"",BP148&lt;&gt;"Y"),AND(BQ148&lt;&gt;"",BP148=""),COUNTIF('Source Data (Hidden)'!$S$3:$S$4,BP148)&lt;&gt;1),"Invalid input for 'Do you conduct an employee survey' - Please ensure the input is either Y or N or leave blank if data is not available. If you have reported a % response rate to employee survey then the input for this metric should be Y. " &amp; CHAR(10),"")))</f>
        <v/>
      </c>
      <c r="EG148" s="230" t="str">
        <f t="shared" si="209"/>
        <v/>
      </c>
    </row>
    <row r="149" spans="1:137" s="154" customFormat="1" ht="60" customHeight="1" x14ac:dyDescent="0.35">
      <c r="A149" s="153"/>
      <c r="B149" s="212" t="str">
        <f t="shared" ca="1" si="156"/>
        <v/>
      </c>
      <c r="C149" s="213" t="str">
        <f>IF('EDCI Data'!B149="","",'EDCI Data'!B149)</f>
        <v/>
      </c>
      <c r="D149" s="214" t="str">
        <f>IF('EDCI Data'!C149="","",'EDCI Data'!C149)</f>
        <v/>
      </c>
      <c r="E149" s="215" t="str">
        <f>IF('EDCI Data'!D149="","",'EDCI Data'!D149)</f>
        <v/>
      </c>
      <c r="F149" s="216" t="str">
        <f>IF('EDCI Data'!E149="","",'EDCI Data'!E149)</f>
        <v/>
      </c>
      <c r="G149" s="213" t="str">
        <f>IF('EDCI Data'!F149="","",'EDCI Data'!F149)</f>
        <v/>
      </c>
      <c r="H149" s="213" t="str">
        <f>IF('EDCI Data'!G149="","",'EDCI Data'!G149)</f>
        <v/>
      </c>
      <c r="I149" s="213" t="str">
        <f>IF('EDCI Data'!H149="","",'EDCI Data'!H149)</f>
        <v/>
      </c>
      <c r="J149" s="213" t="str">
        <f>IF('EDCI Data'!I149="","",'EDCI Data'!I149)</f>
        <v/>
      </c>
      <c r="K149" s="213" t="str">
        <f>IF('EDCI Data'!J149="","",'EDCI Data'!J149)</f>
        <v/>
      </c>
      <c r="L149" s="213" t="str">
        <f>IF('EDCI Data'!K149="","",'EDCI Data'!K149)</f>
        <v/>
      </c>
      <c r="M149" s="217" t="str">
        <f>IF('EDCI Data'!L149="","",'EDCI Data'!L149)</f>
        <v/>
      </c>
      <c r="N149" s="217" t="str">
        <f>IF('EDCI Data'!M149="","",'EDCI Data'!M149)</f>
        <v/>
      </c>
      <c r="O149" s="213" t="str">
        <f>IF('EDCI Data'!N149="","",'EDCI Data'!N149)</f>
        <v/>
      </c>
      <c r="P149" s="213" t="str">
        <f>IF('EDCI Data'!O149="","",'EDCI Data'!O149)</f>
        <v/>
      </c>
      <c r="Q149" s="213" t="str">
        <f>IF('EDCI Data'!P149="","",'EDCI Data'!P149)</f>
        <v/>
      </c>
      <c r="R149" s="213" t="str">
        <f>IF('EDCI Data'!Q149="","",'EDCI Data'!Q149)</f>
        <v/>
      </c>
      <c r="S149" s="218" t="str">
        <f>IF('EDCI Data'!R149="","",'EDCI Data'!R149)</f>
        <v/>
      </c>
      <c r="T149" s="219" t="str">
        <f>IF('EDCI Data'!S149="","",'EDCI Data'!S149)</f>
        <v/>
      </c>
      <c r="U149" s="219" t="str">
        <f>IF('EDCI Data'!T149="","",'EDCI Data'!T149)</f>
        <v/>
      </c>
      <c r="V149" s="220" t="str">
        <f>IF('EDCI Data'!U149="","",'EDCI Data'!U149)</f>
        <v/>
      </c>
      <c r="W149" s="213" t="str">
        <f>IF('EDCI Data'!V149="","",'EDCI Data'!V149)</f>
        <v/>
      </c>
      <c r="X149" s="220" t="str">
        <f>IF('EDCI Data'!W149="","",'EDCI Data'!W149)</f>
        <v/>
      </c>
      <c r="Y149" s="213" t="str">
        <f>IF('EDCI Data'!X149="","",'EDCI Data'!X149)</f>
        <v/>
      </c>
      <c r="Z149" s="220" t="str">
        <f>IF('EDCI Data'!Y149="","",'EDCI Data'!Y149)</f>
        <v/>
      </c>
      <c r="AA149" s="213" t="str">
        <f>IF('EDCI Data'!Z149="","",'EDCI Data'!Z149)</f>
        <v/>
      </c>
      <c r="AB149" s="213" t="str">
        <f>IF('EDCI Data'!AA149="","",'EDCI Data'!AA149)</f>
        <v/>
      </c>
      <c r="AC149" s="213" t="str">
        <f>IF('EDCI Data'!AB149="","",'EDCI Data'!AB149)</f>
        <v/>
      </c>
      <c r="AD149" s="213" t="str">
        <f>IF('EDCI Data'!AC149="","",'EDCI Data'!AC149)</f>
        <v/>
      </c>
      <c r="AE149" s="213" t="str">
        <f>IF('EDCI Data'!AD149="","",'EDCI Data'!AD149)</f>
        <v/>
      </c>
      <c r="AF149" s="213" t="str">
        <f>IF('EDCI Data'!AE149="","",'EDCI Data'!AE149)</f>
        <v/>
      </c>
      <c r="AG149" s="213" t="str">
        <f>IF('EDCI Data'!AF149="","",'EDCI Data'!AF149)</f>
        <v/>
      </c>
      <c r="AH149" s="213" t="str">
        <f>IF('EDCI Data'!AG149="","",'EDCI Data'!AG149)</f>
        <v/>
      </c>
      <c r="AI149" s="213" t="str">
        <f>IF('EDCI Data'!AH149="","",'EDCI Data'!AH149)</f>
        <v/>
      </c>
      <c r="AJ149" s="213" t="str">
        <f>IF('EDCI Data'!AI149="","",'EDCI Data'!AI149)</f>
        <v/>
      </c>
      <c r="AK149" s="213" t="str">
        <f>IF('EDCI Data'!AJ149="","",'EDCI Data'!AJ149)</f>
        <v/>
      </c>
      <c r="AL149" s="213" t="str">
        <f>IF('EDCI Data'!AK149="","",'EDCI Data'!AK149)</f>
        <v/>
      </c>
      <c r="AM149" s="213" t="str">
        <f>IF('EDCI Data'!AL149="","",'EDCI Data'!AL149)</f>
        <v/>
      </c>
      <c r="AN149" s="213" t="str">
        <f>IF('EDCI Data'!AM149="","",'EDCI Data'!AM149)</f>
        <v/>
      </c>
      <c r="AO149" s="213" t="str">
        <f>IF('EDCI Data'!AN149="","",'EDCI Data'!AN149)</f>
        <v/>
      </c>
      <c r="AP149" s="213" t="str">
        <f>IF('EDCI Data'!AO149="","",'EDCI Data'!AO149)</f>
        <v/>
      </c>
      <c r="AQ149" s="213" t="str">
        <f>IF('EDCI Data'!AP149="","",'EDCI Data'!AP149)</f>
        <v/>
      </c>
      <c r="AR149" s="213" t="str">
        <f>IF('EDCI Data'!AQ149="","",'EDCI Data'!AQ149)</f>
        <v/>
      </c>
      <c r="AS149" s="213" t="str">
        <f>IF('EDCI Data'!AR149="","",'EDCI Data'!AR149)</f>
        <v/>
      </c>
      <c r="AT149" s="213" t="str">
        <f>IF('EDCI Data'!AS149="","",'EDCI Data'!AS149)</f>
        <v/>
      </c>
      <c r="AU149" s="213" t="str">
        <f>IF('EDCI Data'!AT149="","",'EDCI Data'!AT149)</f>
        <v/>
      </c>
      <c r="AV149" s="213" t="str">
        <f>IF('EDCI Data'!AU149="","",'EDCI Data'!AU149)</f>
        <v/>
      </c>
      <c r="AW149" s="213" t="str">
        <f>IF('EDCI Data'!AV149="","",'EDCI Data'!AV149)</f>
        <v/>
      </c>
      <c r="AX149" s="221" t="str">
        <f>IF('EDCI Data'!AW149="","",'EDCI Data'!AW149)</f>
        <v/>
      </c>
      <c r="AY149" s="221" t="str">
        <f>IF('EDCI Data'!AX149="","",'EDCI Data'!AX149)</f>
        <v/>
      </c>
      <c r="AZ149" s="222" t="str">
        <f t="shared" si="157"/>
        <v/>
      </c>
      <c r="BA149" s="223" t="str">
        <f>IF('EDCI Data'!AY149="","",'EDCI Data'!AY149)</f>
        <v/>
      </c>
      <c r="BB149" s="223" t="str">
        <f>IF('EDCI Data'!AZ149="","",'EDCI Data'!AZ149)</f>
        <v/>
      </c>
      <c r="BC149" s="223" t="str">
        <f>IF('EDCI Data'!BA149="","",'EDCI Data'!BA149)</f>
        <v/>
      </c>
      <c r="BD149" s="223" t="str">
        <f>IF('EDCI Data'!BB149="","",'EDCI Data'!BB149)</f>
        <v/>
      </c>
      <c r="BE149" s="223" t="str">
        <f>IF('EDCI Data'!BC149="","",'EDCI Data'!BC149)</f>
        <v/>
      </c>
      <c r="BF149" s="223" t="str">
        <f>IF('EDCI Data'!BD149="","",'EDCI Data'!BD149)</f>
        <v/>
      </c>
      <c r="BG149" s="223" t="str">
        <f>IF('EDCI Data'!BE149="","",'EDCI Data'!BE149)</f>
        <v/>
      </c>
      <c r="BH149" s="223" t="str">
        <f>IF('EDCI Data'!BF149="","",'EDCI Data'!BF149)</f>
        <v/>
      </c>
      <c r="BI149" s="224" t="str">
        <f>IF('EDCI Data'!BG149="","",'EDCI Data'!BG149)</f>
        <v/>
      </c>
      <c r="BJ149" s="225" t="str">
        <f>IF('EDCI Data'!S149="","",'EDCI Data'!S149)</f>
        <v/>
      </c>
      <c r="BK149" s="225" t="str">
        <f>IF('EDCI Data'!T149="","",'EDCI Data'!T149)</f>
        <v/>
      </c>
      <c r="BL149" s="224" t="str">
        <f>IF('EDCI Data'!BJ149="","",'EDCI Data'!BJ149)</f>
        <v/>
      </c>
      <c r="BM149" s="226" t="str">
        <f>IF('EDCI Data'!BK149="","",'EDCI Data'!BK149)</f>
        <v/>
      </c>
      <c r="BN149" s="226" t="str">
        <f>IF('EDCI Data'!BL149="","",'EDCI Data'!BL149)</f>
        <v/>
      </c>
      <c r="BO149" s="227" t="str">
        <f>IF('EDCI Data'!BM149="","",'EDCI Data'!BM149)</f>
        <v/>
      </c>
      <c r="BP149" s="228" t="str">
        <f>IF('EDCI Data'!BN149="","",'EDCI Data'!BN149)</f>
        <v/>
      </c>
      <c r="BQ149" s="229" t="str">
        <f>IF('EDCI Data'!BO149="","",'EDCI Data'!BO149)</f>
        <v/>
      </c>
      <c r="BR149" s="230" t="str">
        <f t="shared" si="158"/>
        <v/>
      </c>
      <c r="BS149" s="230" t="str">
        <f t="shared" si="159"/>
        <v/>
      </c>
      <c r="BT149" s="230" t="str">
        <f t="shared" si="160"/>
        <v/>
      </c>
      <c r="BU149" s="230" t="str">
        <f t="shared" si="161"/>
        <v/>
      </c>
      <c r="BV149" s="230" t="str">
        <f t="shared" si="162"/>
        <v/>
      </c>
      <c r="BW149" s="230" t="str">
        <f>IF(COUNTIFS($BR$10:$BR$259,$BR149,$E$10:$E$259,$E149)&lt;&gt;COUNTIFS($BR$10:$BR$259,$BR149,$E$10:$E$259,$E149,G$10:G$259,G149),BW$8&amp;" for this company in this year is inconsistent across funds, please update accordingly. "&amp;CHAR(10),IF(G149="","",IF(IFERROR(OR(INT(G149)&lt;&gt;G149,ISTEXT(G149),G149&gt;'Source Data (Hidden)'!$T$3),TRUE),"Invalid year of initial investment - Please ensure that the input is a year (not a date) and is not future dated. "&amp;CHAR(10),"")))</f>
        <v/>
      </c>
      <c r="BX149" s="230"/>
      <c r="BY149" s="230" t="str">
        <f>IF(COUNTIFS($BR$10:$BR$259,$BR149,$E$10:$E$259,$E149)&lt;&gt;COUNTIFS($BR$10:$BR$259,$BR149,$E$10:$E$259,$E149,I$10:I$259,I149),BY$8&amp;" for this company in this year is inconsistent across funds, please update accordingly. "&amp;CHAR(10),IF(I149="","",IF(COUNTIF('Source Data (Hidden)'!$A$3:$B$255,I149)=0,"Invalid country of domicile - Please enter a valid input using the drop-down in the 'Country of domicile' column in the EDCI Data tab. "&amp;CHAR(10),"")))</f>
        <v/>
      </c>
      <c r="BZ149" s="230" t="str">
        <f>IF(COUNTIFS($BR$10:$BR$259,$BR149,$E$10:$E$259,$E149)&lt;&gt;COUNTIFS($BR$10:$BR$259,$BR149,$E$10:$E$259,$E149,J$10:J$259,J149),BZ$8&amp;" for this company in this year is inconsistent across funds, please update accordingly. "&amp;CHAR(10),IF(J149="","",IF(COUNTIF('Source Data (Hidden)'!$A$3:$B$255,J149)=0,"Invalid primary country of operations - Please enter a valid input using the drop-down in the 'Primary country of operations' column in the EDCI Data tab and ensure that you have narrowed this down to 1 primary country of operations. "&amp;CHAR(10),"")))</f>
        <v/>
      </c>
      <c r="CA149" s="230" t="str">
        <f>IF(COUNTIFS($BR$10:$BR$259,$BR149,$E$10:$E$259,$E149)&lt;&gt;COUNTIFS($BR$10:$BR$259,$BR149,$E$10:$E$259,$E149,K$10:K$259,K149),CA$8&amp;" for this company in this year is inconsistent across funds, please update accordingly. "&amp;CHAR(10),IF(K149="","",IF(COUNTIF('Source Data (Hidden)'!$C$3:$C$4,K149)&lt;&gt;1,"Invalid company structure - Please classify the portfolio company as either 'Private' or 'Public'. "&amp;CHAR(10),"")))</f>
        <v/>
      </c>
      <c r="CB149" s="230" t="str">
        <f>IF(COUNTIFS($BR$10:$BR$259,$BR149,$E$10:$E$259,$E149)&lt;&gt;COUNTIFS($BR$10:$BR$259,$BR149,$E$10:$E$259,$E149,L$10:L$259,L149),CB$8&amp;" for this company in this year is inconsistent across funds, please update accordingly. "&amp;CHAR(10),IF(L149="","",IF(COUNTIF('Source Data (Hidden)'!$D$3:$D$5,L149)&lt;&gt;1,"Invalid growth stage of company - Please describe the growth stage of the company as either 'Venture', 'Growth' or 'Buyout'. " &amp; CHAR(10),"")))</f>
        <v/>
      </c>
      <c r="CC149" s="230" t="str">
        <f t="shared" si="163"/>
        <v/>
      </c>
      <c r="CD149" s="283" t="str">
        <f t="shared" si="164"/>
        <v/>
      </c>
      <c r="CE149" s="230" t="str">
        <f>IF(COUNTIFS($BR$10:$BR$259,$BR149,$E$10:$E$259,$E149)&lt;&gt;COUNTIFS($BR$10:$BR$259,$BR149,$E$10:$E$259,$E149,O$10:O$259,O149),CE$8&amp;" for this company in this year is inconsistent across funds, please update accordingly. "&amp;CHAR(10),IF(O149="","",IF(COUNTIF('Source Data (Hidden)'!$G$3:$G$13,O149)&lt;&gt;1,"Invalid sector of operations SICS name - Please ensure that you have selected a valid sector of operations using the drop-down list available in the corresponding column in the EDCI Data tab. " &amp; CHAR(10),"")))</f>
        <v/>
      </c>
      <c r="CF149" s="230" t="str">
        <f t="shared" ca="1" si="165"/>
        <v/>
      </c>
      <c r="CG149" s="230" t="str">
        <f t="shared" ca="1" si="166"/>
        <v/>
      </c>
      <c r="CH149" s="230" t="str">
        <f>IF(COUNTIFS($BR$10:$BR$259,$BR149,$E$10:$E$259,$E149)&lt;&gt;COUNTIFS($BR$10:$BR$259,$BR149,$E$10:$E$259,$E149,R$10:R$259,R149),CH$8&amp;" for this company in this year is inconsistent across funds, please update accordingly. "&amp;CHAR(10),IF(R149="","",IF(COUNTIF('Source Data (Hidden)'!$F$3:$F$183,R149)&lt;&gt;1,"Invalid currency input - Please ensure that the currency entered is a monetary unit described using three letter code (ISO 4217 code). " &amp; CHAR(10),"")))</f>
        <v/>
      </c>
      <c r="CI149" s="230" t="str">
        <f t="shared" si="167"/>
        <v/>
      </c>
      <c r="CJ149" s="230" t="str">
        <f t="shared" si="168"/>
        <v/>
      </c>
      <c r="CK149" s="230" t="str">
        <f t="shared" si="169"/>
        <v/>
      </c>
      <c r="CL149" s="230" t="str">
        <f t="shared" si="170"/>
        <v/>
      </c>
      <c r="CM149" s="230" t="str">
        <f>IF(COUNTIFS($BR$10:$BR$259,$BR149,$E$10:$E$259,$E149)&lt;&gt;COUNTIFS($BR$10:$BR$259,$BR149,$E$10:$E$259,$E149,W$10:W$259,W149),CM$8&amp;" for this company in this year is inconsistent across funds, please update accordingly. "&amp;CHAR(10),IF(W149="","",IF(COUNTIF('Source Data (Hidden)'!$L$3:$L$6,W149)&lt;&gt;1,"Invalid input for Scope 1 Methodology - Please choose one of the options from the drop-down list in the corresponding column in the EDCI Data tab. " &amp; CHAR(10),"")))</f>
        <v/>
      </c>
      <c r="CN149" s="230" t="str">
        <f t="shared" si="171"/>
        <v/>
      </c>
      <c r="CO149" s="230" t="str">
        <f>IF(COUNTIFS($BR$10:$BR$259,$BR149,$E$10:$E$259,$E149)&lt;&gt;COUNTIFS($BR$10:$BR$259,$BR149,$E$10:$E$259,$E149,Y$10:Y$259,Y149),CO$8&amp;" for this company in this year is inconsistent across funds, please update accordingly. "&amp;CHAR(10),IF(Y149="","",IF(COUNTIF('Source Data (Hidden)'!$M$3:$M$5,Y149)&lt;&gt;1,"Invalid input for Scope 2 Methodology - Please choose one of the options from the drop-down list in the corresponding column in the EDCI Data tab. " &amp; CHAR(10),"")))</f>
        <v/>
      </c>
      <c r="CP149" s="230" t="str">
        <f t="shared" si="172"/>
        <v/>
      </c>
      <c r="CQ149" s="230" t="str">
        <f>IF(COUNTIFS($BR$10:$BR$259,$BR149,$E$10:$E$259,$E149)&lt;&gt;COUNTIFS($BR$10:$BR$259,$BR149,$E$10:$E$259,$E149,AA$10:AA$259,AA149),CQ$8&amp;" for this company in this year is inconsistent across funds, please update accordingly. "&amp;CHAR(10),IF(AA149="","",IF(COUNTIF('Source Data (Hidden)'!$N$3:$N$6,AA149)&lt;&gt;1,"Invalid input for Scope 3 Methodology - Please choose one of the options from the drop-down list in the corresponding column in the EDCI Data tab. " &amp; CHAR(10),"")))</f>
        <v/>
      </c>
      <c r="CR149" s="230" t="str">
        <f t="shared" si="173"/>
        <v/>
      </c>
      <c r="CS149" s="230" t="str">
        <f t="shared" si="174"/>
        <v/>
      </c>
      <c r="CT149" s="230" t="str">
        <f t="shared" si="175"/>
        <v/>
      </c>
      <c r="CU149" s="230" t="str">
        <f t="shared" si="176"/>
        <v/>
      </c>
      <c r="CV149" s="230" t="str">
        <f t="shared" si="177"/>
        <v/>
      </c>
      <c r="CW149" s="230" t="str">
        <f t="shared" si="178"/>
        <v/>
      </c>
      <c r="CX149" s="230" t="str">
        <f t="shared" si="179"/>
        <v/>
      </c>
      <c r="CY149" s="230" t="str">
        <f t="shared" si="180"/>
        <v/>
      </c>
      <c r="CZ149" s="230" t="str">
        <f t="shared" si="181"/>
        <v/>
      </c>
      <c r="DA149" s="230" t="str">
        <f t="shared" si="182"/>
        <v/>
      </c>
      <c r="DB149" s="230" t="str">
        <f t="shared" si="183"/>
        <v/>
      </c>
      <c r="DC149" s="230" t="str">
        <f t="shared" si="184"/>
        <v/>
      </c>
      <c r="DD149" s="230" t="str">
        <f t="shared" si="185"/>
        <v/>
      </c>
      <c r="DE149" s="230" t="str">
        <f t="shared" si="186"/>
        <v/>
      </c>
      <c r="DF149" s="230" t="str">
        <f t="shared" si="187"/>
        <v/>
      </c>
      <c r="DG149" s="230" t="str">
        <f t="shared" si="188"/>
        <v/>
      </c>
      <c r="DH149" s="283" t="str">
        <f t="shared" si="189"/>
        <v/>
      </c>
      <c r="DI149" s="230" t="str">
        <f t="shared" si="190"/>
        <v/>
      </c>
      <c r="DJ149" s="230" t="str">
        <f>IF(COUNTIFS($BR$10:$BR$259,$BR149,$E$10:$E$259,$E149)&lt;&gt;COUNTIFS($BR$10:$BR$259,$BR149,$E$10:$E$259,$E149,AT$10:AT$259,AT149),DJ$8&amp;" for this company in this year is inconsistent across funds, please update accordingly. "&amp;CHAR(10),IF(AT149="","",IF(COUNTIF('Source Data (Hidden)'!$O$3:$O$5,AT149)&lt;&gt;1,"Invalid input for 'Does this Portco have a decarbonization strategy/plan in place' - Please ensure that you have selected a valid response using the drop-down list available in the corresponding column in the EDCI Data tab. " &amp; CHAR(10),"")))</f>
        <v/>
      </c>
      <c r="DK149" s="230" t="str">
        <f>IF(COUNTIFS($BR$10:$BR$259,$BR149,$E$10:$E$259,$E149)&lt;&gt;COUNTIFS($BR$10:$BR$259,$BR149,$E$10:$E$259,$E149,AU$10:AU$259,AU149),DK$8&amp;" for this company in this year is inconsistent across funds, please update accordingly. "&amp;CHAR(10),IF(AU149="","",IF(COUNTIF('Source Data (Hidden)'!$P$3:$P$5,AU149)&lt;&gt;1,"Invalid input for 'Does the Portfolio Company have a short-term GHG emission reduction target' - Please ensure you have selected a valid response using the drop-down list available in the corresponding column in the EDCI Data tab. " &amp; CHAR(10),"")))</f>
        <v/>
      </c>
      <c r="DL149" s="230" t="str">
        <f>IF(COUNTIFS($BR$10:$BR$259,$BR149,$E$10:$E$259,$E149)&lt;&gt;COUNTIFS($BR$10:$BR$259,$BR149,$E$10:$E$259,$E149,AV$10:AV$259,AV149),DL$8&amp;" for this company in this year is inconsistent across funds, please update accordingly. "&amp;CHAR(10),IF(AV149="","",IF(COUNTIF('Source Data (Hidden)'!$Q$3:$Q$6,AV149)&lt;&gt;1,"Invalid input for 'Does the Portfolio Company have a long-term net zero goal' - Please ensure that you have selected a valid response using the drop-down list available in the corresponding column in the EDCI Data tab. " &amp; CHAR(10),"")))</f>
        <v/>
      </c>
      <c r="DM149" s="230" t="str">
        <f t="shared" si="191"/>
        <v/>
      </c>
      <c r="DN149" s="230" t="str">
        <f t="shared" si="192"/>
        <v/>
      </c>
      <c r="DO149" s="230" t="str">
        <f t="shared" si="193"/>
        <v/>
      </c>
      <c r="DP149" s="230"/>
      <c r="DQ149" s="230" t="str">
        <f t="shared" si="194"/>
        <v/>
      </c>
      <c r="DR149" s="230" t="str">
        <f t="shared" si="195"/>
        <v/>
      </c>
      <c r="DS149" s="230" t="str">
        <f t="shared" si="196"/>
        <v/>
      </c>
      <c r="DT149" s="230" t="str">
        <f t="shared" si="197"/>
        <v/>
      </c>
      <c r="DU149" s="230" t="str">
        <f t="shared" si="198"/>
        <v/>
      </c>
      <c r="DV149" s="230" t="str">
        <f t="shared" si="199"/>
        <v/>
      </c>
      <c r="DW149" s="230" t="str">
        <f t="shared" si="200"/>
        <v/>
      </c>
      <c r="DX149" s="230" t="str">
        <f t="shared" si="201"/>
        <v/>
      </c>
      <c r="DY149" s="230" t="str">
        <f t="shared" si="202"/>
        <v/>
      </c>
      <c r="DZ149" s="230" t="str">
        <f t="shared" si="203"/>
        <v/>
      </c>
      <c r="EA149" s="230" t="str">
        <f t="shared" si="204"/>
        <v/>
      </c>
      <c r="EB149" s="230" t="str">
        <f t="shared" si="205"/>
        <v/>
      </c>
      <c r="EC149" s="284" t="str">
        <f t="shared" si="206"/>
        <v/>
      </c>
      <c r="ED149" s="284" t="str">
        <f t="shared" si="207"/>
        <v/>
      </c>
      <c r="EE149" s="230" t="str">
        <f t="shared" si="208"/>
        <v/>
      </c>
      <c r="EF149" s="230" t="str">
        <f>IF(COUNTIFS($BR$10:$BR$259,$BR149,$E$10:$E$259,$E149)&lt;&gt;COUNTIFS($BR$10:$BR$259,$BR149,$E$10:$E$259,$E149,BP$10:BP$259,BP149),EF$8&amp;" for this company in this year is inconsistent across funds, please update accordingly. "&amp;CHAR(10),IF(AND(BP149="",BQ149=""),"",IF(OR(AND(BQ149&lt;&gt;"",BP149&lt;&gt;"",BP149&lt;&gt;"Y"),AND(BQ149&lt;&gt;"",BP149=""),COUNTIF('Source Data (Hidden)'!$S$3:$S$4,BP149)&lt;&gt;1),"Invalid input for 'Do you conduct an employee survey' - Please ensure the input is either Y or N or leave blank if data is not available. If you have reported a % response rate to employee survey then the input for this metric should be Y. " &amp; CHAR(10),"")))</f>
        <v/>
      </c>
      <c r="EG149" s="230" t="str">
        <f t="shared" si="209"/>
        <v/>
      </c>
    </row>
    <row r="150" spans="1:137" s="154" customFormat="1" ht="60" customHeight="1" x14ac:dyDescent="0.35">
      <c r="A150" s="153"/>
      <c r="B150" s="212" t="str">
        <f t="shared" ca="1" si="156"/>
        <v/>
      </c>
      <c r="C150" s="213" t="str">
        <f>IF('EDCI Data'!B150="","",'EDCI Data'!B150)</f>
        <v/>
      </c>
      <c r="D150" s="214" t="str">
        <f>IF('EDCI Data'!C150="","",'EDCI Data'!C150)</f>
        <v/>
      </c>
      <c r="E150" s="215" t="str">
        <f>IF('EDCI Data'!D150="","",'EDCI Data'!D150)</f>
        <v/>
      </c>
      <c r="F150" s="216" t="str">
        <f>IF('EDCI Data'!E150="","",'EDCI Data'!E150)</f>
        <v/>
      </c>
      <c r="G150" s="213" t="str">
        <f>IF('EDCI Data'!F150="","",'EDCI Data'!F150)</f>
        <v/>
      </c>
      <c r="H150" s="213" t="str">
        <f>IF('EDCI Data'!G150="","",'EDCI Data'!G150)</f>
        <v/>
      </c>
      <c r="I150" s="213" t="str">
        <f>IF('EDCI Data'!H150="","",'EDCI Data'!H150)</f>
        <v/>
      </c>
      <c r="J150" s="213" t="str">
        <f>IF('EDCI Data'!I150="","",'EDCI Data'!I150)</f>
        <v/>
      </c>
      <c r="K150" s="213" t="str">
        <f>IF('EDCI Data'!J150="","",'EDCI Data'!J150)</f>
        <v/>
      </c>
      <c r="L150" s="213" t="str">
        <f>IF('EDCI Data'!K150="","",'EDCI Data'!K150)</f>
        <v/>
      </c>
      <c r="M150" s="217" t="str">
        <f>IF('EDCI Data'!L150="","",'EDCI Data'!L150)</f>
        <v/>
      </c>
      <c r="N150" s="217" t="str">
        <f>IF('EDCI Data'!M150="","",'EDCI Data'!M150)</f>
        <v/>
      </c>
      <c r="O150" s="213" t="str">
        <f>IF('EDCI Data'!N150="","",'EDCI Data'!N150)</f>
        <v/>
      </c>
      <c r="P150" s="213" t="str">
        <f>IF('EDCI Data'!O150="","",'EDCI Data'!O150)</f>
        <v/>
      </c>
      <c r="Q150" s="213" t="str">
        <f>IF('EDCI Data'!P150="","",'EDCI Data'!P150)</f>
        <v/>
      </c>
      <c r="R150" s="213" t="str">
        <f>IF('EDCI Data'!Q150="","",'EDCI Data'!Q150)</f>
        <v/>
      </c>
      <c r="S150" s="218" t="str">
        <f>IF('EDCI Data'!R150="","",'EDCI Data'!R150)</f>
        <v/>
      </c>
      <c r="T150" s="219" t="str">
        <f>IF('EDCI Data'!S150="","",'EDCI Data'!S150)</f>
        <v/>
      </c>
      <c r="U150" s="219" t="str">
        <f>IF('EDCI Data'!T150="","",'EDCI Data'!T150)</f>
        <v/>
      </c>
      <c r="V150" s="220" t="str">
        <f>IF('EDCI Data'!U150="","",'EDCI Data'!U150)</f>
        <v/>
      </c>
      <c r="W150" s="213" t="str">
        <f>IF('EDCI Data'!V150="","",'EDCI Data'!V150)</f>
        <v/>
      </c>
      <c r="X150" s="220" t="str">
        <f>IF('EDCI Data'!W150="","",'EDCI Data'!W150)</f>
        <v/>
      </c>
      <c r="Y150" s="213" t="str">
        <f>IF('EDCI Data'!X150="","",'EDCI Data'!X150)</f>
        <v/>
      </c>
      <c r="Z150" s="220" t="str">
        <f>IF('EDCI Data'!Y150="","",'EDCI Data'!Y150)</f>
        <v/>
      </c>
      <c r="AA150" s="213" t="str">
        <f>IF('EDCI Data'!Z150="","",'EDCI Data'!Z150)</f>
        <v/>
      </c>
      <c r="AB150" s="213" t="str">
        <f>IF('EDCI Data'!AA150="","",'EDCI Data'!AA150)</f>
        <v/>
      </c>
      <c r="AC150" s="213" t="str">
        <f>IF('EDCI Data'!AB150="","",'EDCI Data'!AB150)</f>
        <v/>
      </c>
      <c r="AD150" s="213" t="str">
        <f>IF('EDCI Data'!AC150="","",'EDCI Data'!AC150)</f>
        <v/>
      </c>
      <c r="AE150" s="213" t="str">
        <f>IF('EDCI Data'!AD150="","",'EDCI Data'!AD150)</f>
        <v/>
      </c>
      <c r="AF150" s="213" t="str">
        <f>IF('EDCI Data'!AE150="","",'EDCI Data'!AE150)</f>
        <v/>
      </c>
      <c r="AG150" s="213" t="str">
        <f>IF('EDCI Data'!AF150="","",'EDCI Data'!AF150)</f>
        <v/>
      </c>
      <c r="AH150" s="213" t="str">
        <f>IF('EDCI Data'!AG150="","",'EDCI Data'!AG150)</f>
        <v/>
      </c>
      <c r="AI150" s="213" t="str">
        <f>IF('EDCI Data'!AH150="","",'EDCI Data'!AH150)</f>
        <v/>
      </c>
      <c r="AJ150" s="213" t="str">
        <f>IF('EDCI Data'!AI150="","",'EDCI Data'!AI150)</f>
        <v/>
      </c>
      <c r="AK150" s="213" t="str">
        <f>IF('EDCI Data'!AJ150="","",'EDCI Data'!AJ150)</f>
        <v/>
      </c>
      <c r="AL150" s="213" t="str">
        <f>IF('EDCI Data'!AK150="","",'EDCI Data'!AK150)</f>
        <v/>
      </c>
      <c r="AM150" s="213" t="str">
        <f>IF('EDCI Data'!AL150="","",'EDCI Data'!AL150)</f>
        <v/>
      </c>
      <c r="AN150" s="213" t="str">
        <f>IF('EDCI Data'!AM150="","",'EDCI Data'!AM150)</f>
        <v/>
      </c>
      <c r="AO150" s="213" t="str">
        <f>IF('EDCI Data'!AN150="","",'EDCI Data'!AN150)</f>
        <v/>
      </c>
      <c r="AP150" s="213" t="str">
        <f>IF('EDCI Data'!AO150="","",'EDCI Data'!AO150)</f>
        <v/>
      </c>
      <c r="AQ150" s="213" t="str">
        <f>IF('EDCI Data'!AP150="","",'EDCI Data'!AP150)</f>
        <v/>
      </c>
      <c r="AR150" s="213" t="str">
        <f>IF('EDCI Data'!AQ150="","",'EDCI Data'!AQ150)</f>
        <v/>
      </c>
      <c r="AS150" s="213" t="str">
        <f>IF('EDCI Data'!AR150="","",'EDCI Data'!AR150)</f>
        <v/>
      </c>
      <c r="AT150" s="213" t="str">
        <f>IF('EDCI Data'!AS150="","",'EDCI Data'!AS150)</f>
        <v/>
      </c>
      <c r="AU150" s="213" t="str">
        <f>IF('EDCI Data'!AT150="","",'EDCI Data'!AT150)</f>
        <v/>
      </c>
      <c r="AV150" s="213" t="str">
        <f>IF('EDCI Data'!AU150="","",'EDCI Data'!AU150)</f>
        <v/>
      </c>
      <c r="AW150" s="213" t="str">
        <f>IF('EDCI Data'!AV150="","",'EDCI Data'!AV150)</f>
        <v/>
      </c>
      <c r="AX150" s="221" t="str">
        <f>IF('EDCI Data'!AW150="","",'EDCI Data'!AW150)</f>
        <v/>
      </c>
      <c r="AY150" s="221" t="str">
        <f>IF('EDCI Data'!AX150="","",'EDCI Data'!AX150)</f>
        <v/>
      </c>
      <c r="AZ150" s="222" t="str">
        <f t="shared" si="157"/>
        <v/>
      </c>
      <c r="BA150" s="223" t="str">
        <f>IF('EDCI Data'!AY150="","",'EDCI Data'!AY150)</f>
        <v/>
      </c>
      <c r="BB150" s="223" t="str">
        <f>IF('EDCI Data'!AZ150="","",'EDCI Data'!AZ150)</f>
        <v/>
      </c>
      <c r="BC150" s="223" t="str">
        <f>IF('EDCI Data'!BA150="","",'EDCI Data'!BA150)</f>
        <v/>
      </c>
      <c r="BD150" s="223" t="str">
        <f>IF('EDCI Data'!BB150="","",'EDCI Data'!BB150)</f>
        <v/>
      </c>
      <c r="BE150" s="223" t="str">
        <f>IF('EDCI Data'!BC150="","",'EDCI Data'!BC150)</f>
        <v/>
      </c>
      <c r="BF150" s="223" t="str">
        <f>IF('EDCI Data'!BD150="","",'EDCI Data'!BD150)</f>
        <v/>
      </c>
      <c r="BG150" s="223" t="str">
        <f>IF('EDCI Data'!BE150="","",'EDCI Data'!BE150)</f>
        <v/>
      </c>
      <c r="BH150" s="223" t="str">
        <f>IF('EDCI Data'!BF150="","",'EDCI Data'!BF150)</f>
        <v/>
      </c>
      <c r="BI150" s="224" t="str">
        <f>IF('EDCI Data'!BG150="","",'EDCI Data'!BG150)</f>
        <v/>
      </c>
      <c r="BJ150" s="225" t="str">
        <f>IF('EDCI Data'!S150="","",'EDCI Data'!S150)</f>
        <v/>
      </c>
      <c r="BK150" s="225" t="str">
        <f>IF('EDCI Data'!T150="","",'EDCI Data'!T150)</f>
        <v/>
      </c>
      <c r="BL150" s="224" t="str">
        <f>IF('EDCI Data'!BJ150="","",'EDCI Data'!BJ150)</f>
        <v/>
      </c>
      <c r="BM150" s="226" t="str">
        <f>IF('EDCI Data'!BK150="","",'EDCI Data'!BK150)</f>
        <v/>
      </c>
      <c r="BN150" s="226" t="str">
        <f>IF('EDCI Data'!BL150="","",'EDCI Data'!BL150)</f>
        <v/>
      </c>
      <c r="BO150" s="227" t="str">
        <f>IF('EDCI Data'!BM150="","",'EDCI Data'!BM150)</f>
        <v/>
      </c>
      <c r="BP150" s="228" t="str">
        <f>IF('EDCI Data'!BN150="","",'EDCI Data'!BN150)</f>
        <v/>
      </c>
      <c r="BQ150" s="229" t="str">
        <f>IF('EDCI Data'!BO150="","",'EDCI Data'!BO150)</f>
        <v/>
      </c>
      <c r="BR150" s="230" t="str">
        <f t="shared" si="158"/>
        <v/>
      </c>
      <c r="BS150" s="230" t="str">
        <f t="shared" si="159"/>
        <v/>
      </c>
      <c r="BT150" s="230" t="str">
        <f t="shared" si="160"/>
        <v/>
      </c>
      <c r="BU150" s="230" t="str">
        <f t="shared" si="161"/>
        <v/>
      </c>
      <c r="BV150" s="230" t="str">
        <f t="shared" si="162"/>
        <v/>
      </c>
      <c r="BW150" s="230" t="str">
        <f>IF(COUNTIFS($BR$10:$BR$259,$BR150,$E$10:$E$259,$E150)&lt;&gt;COUNTIFS($BR$10:$BR$259,$BR150,$E$10:$E$259,$E150,G$10:G$259,G150),BW$8&amp;" for this company in this year is inconsistent across funds, please update accordingly. "&amp;CHAR(10),IF(G150="","",IF(IFERROR(OR(INT(G150)&lt;&gt;G150,ISTEXT(G150),G150&gt;'Source Data (Hidden)'!$T$3),TRUE),"Invalid year of initial investment - Please ensure that the input is a year (not a date) and is not future dated. "&amp;CHAR(10),"")))</f>
        <v/>
      </c>
      <c r="BX150" s="230"/>
      <c r="BY150" s="230" t="str">
        <f>IF(COUNTIFS($BR$10:$BR$259,$BR150,$E$10:$E$259,$E150)&lt;&gt;COUNTIFS($BR$10:$BR$259,$BR150,$E$10:$E$259,$E150,I$10:I$259,I150),BY$8&amp;" for this company in this year is inconsistent across funds, please update accordingly. "&amp;CHAR(10),IF(I150="","",IF(COUNTIF('Source Data (Hidden)'!$A$3:$B$255,I150)=0,"Invalid country of domicile - Please enter a valid input using the drop-down in the 'Country of domicile' column in the EDCI Data tab. "&amp;CHAR(10),"")))</f>
        <v/>
      </c>
      <c r="BZ150" s="230" t="str">
        <f>IF(COUNTIFS($BR$10:$BR$259,$BR150,$E$10:$E$259,$E150)&lt;&gt;COUNTIFS($BR$10:$BR$259,$BR150,$E$10:$E$259,$E150,J$10:J$259,J150),BZ$8&amp;" for this company in this year is inconsistent across funds, please update accordingly. "&amp;CHAR(10),IF(J150="","",IF(COUNTIF('Source Data (Hidden)'!$A$3:$B$255,J150)=0,"Invalid primary country of operations - Please enter a valid input using the drop-down in the 'Primary country of operations' column in the EDCI Data tab and ensure that you have narrowed this down to 1 primary country of operations. "&amp;CHAR(10),"")))</f>
        <v/>
      </c>
      <c r="CA150" s="230" t="str">
        <f>IF(COUNTIFS($BR$10:$BR$259,$BR150,$E$10:$E$259,$E150)&lt;&gt;COUNTIFS($BR$10:$BR$259,$BR150,$E$10:$E$259,$E150,K$10:K$259,K150),CA$8&amp;" for this company in this year is inconsistent across funds, please update accordingly. "&amp;CHAR(10),IF(K150="","",IF(COUNTIF('Source Data (Hidden)'!$C$3:$C$4,K150)&lt;&gt;1,"Invalid company structure - Please classify the portfolio company as either 'Private' or 'Public'. "&amp;CHAR(10),"")))</f>
        <v/>
      </c>
      <c r="CB150" s="230" t="str">
        <f>IF(COUNTIFS($BR$10:$BR$259,$BR150,$E$10:$E$259,$E150)&lt;&gt;COUNTIFS($BR$10:$BR$259,$BR150,$E$10:$E$259,$E150,L$10:L$259,L150),CB$8&amp;" for this company in this year is inconsistent across funds, please update accordingly. "&amp;CHAR(10),IF(L150="","",IF(COUNTIF('Source Data (Hidden)'!$D$3:$D$5,L150)&lt;&gt;1,"Invalid growth stage of company - Please describe the growth stage of the company as either 'Venture', 'Growth' or 'Buyout'. " &amp; CHAR(10),"")))</f>
        <v/>
      </c>
      <c r="CC150" s="230" t="str">
        <f t="shared" si="163"/>
        <v/>
      </c>
      <c r="CD150" s="283" t="str">
        <f t="shared" si="164"/>
        <v/>
      </c>
      <c r="CE150" s="230" t="str">
        <f>IF(COUNTIFS($BR$10:$BR$259,$BR150,$E$10:$E$259,$E150)&lt;&gt;COUNTIFS($BR$10:$BR$259,$BR150,$E$10:$E$259,$E150,O$10:O$259,O150),CE$8&amp;" for this company in this year is inconsistent across funds, please update accordingly. "&amp;CHAR(10),IF(O150="","",IF(COUNTIF('Source Data (Hidden)'!$G$3:$G$13,O150)&lt;&gt;1,"Invalid sector of operations SICS name - Please ensure that you have selected a valid sector of operations using the drop-down list available in the corresponding column in the EDCI Data tab. " &amp; CHAR(10),"")))</f>
        <v/>
      </c>
      <c r="CF150" s="230" t="str">
        <f t="shared" ca="1" si="165"/>
        <v/>
      </c>
      <c r="CG150" s="230" t="str">
        <f t="shared" ca="1" si="166"/>
        <v/>
      </c>
      <c r="CH150" s="230" t="str">
        <f>IF(COUNTIFS($BR$10:$BR$259,$BR150,$E$10:$E$259,$E150)&lt;&gt;COUNTIFS($BR$10:$BR$259,$BR150,$E$10:$E$259,$E150,R$10:R$259,R150),CH$8&amp;" for this company in this year is inconsistent across funds, please update accordingly. "&amp;CHAR(10),IF(R150="","",IF(COUNTIF('Source Data (Hidden)'!$F$3:$F$183,R150)&lt;&gt;1,"Invalid currency input - Please ensure that the currency entered is a monetary unit described using three letter code (ISO 4217 code). " &amp; CHAR(10),"")))</f>
        <v/>
      </c>
      <c r="CI150" s="230" t="str">
        <f t="shared" si="167"/>
        <v/>
      </c>
      <c r="CJ150" s="230" t="str">
        <f t="shared" si="168"/>
        <v/>
      </c>
      <c r="CK150" s="230" t="str">
        <f t="shared" si="169"/>
        <v/>
      </c>
      <c r="CL150" s="230" t="str">
        <f t="shared" si="170"/>
        <v/>
      </c>
      <c r="CM150" s="230" t="str">
        <f>IF(COUNTIFS($BR$10:$BR$259,$BR150,$E$10:$E$259,$E150)&lt;&gt;COUNTIFS($BR$10:$BR$259,$BR150,$E$10:$E$259,$E150,W$10:W$259,W150),CM$8&amp;" for this company in this year is inconsistent across funds, please update accordingly. "&amp;CHAR(10),IF(W150="","",IF(COUNTIF('Source Data (Hidden)'!$L$3:$L$6,W150)&lt;&gt;1,"Invalid input for Scope 1 Methodology - Please choose one of the options from the drop-down list in the corresponding column in the EDCI Data tab. " &amp; CHAR(10),"")))</f>
        <v/>
      </c>
      <c r="CN150" s="230" t="str">
        <f t="shared" si="171"/>
        <v/>
      </c>
      <c r="CO150" s="230" t="str">
        <f>IF(COUNTIFS($BR$10:$BR$259,$BR150,$E$10:$E$259,$E150)&lt;&gt;COUNTIFS($BR$10:$BR$259,$BR150,$E$10:$E$259,$E150,Y$10:Y$259,Y150),CO$8&amp;" for this company in this year is inconsistent across funds, please update accordingly. "&amp;CHAR(10),IF(Y150="","",IF(COUNTIF('Source Data (Hidden)'!$M$3:$M$5,Y150)&lt;&gt;1,"Invalid input for Scope 2 Methodology - Please choose one of the options from the drop-down list in the corresponding column in the EDCI Data tab. " &amp; CHAR(10),"")))</f>
        <v/>
      </c>
      <c r="CP150" s="230" t="str">
        <f t="shared" si="172"/>
        <v/>
      </c>
      <c r="CQ150" s="230" t="str">
        <f>IF(COUNTIFS($BR$10:$BR$259,$BR150,$E$10:$E$259,$E150)&lt;&gt;COUNTIFS($BR$10:$BR$259,$BR150,$E$10:$E$259,$E150,AA$10:AA$259,AA150),CQ$8&amp;" for this company in this year is inconsistent across funds, please update accordingly. "&amp;CHAR(10),IF(AA150="","",IF(COUNTIF('Source Data (Hidden)'!$N$3:$N$6,AA150)&lt;&gt;1,"Invalid input for Scope 3 Methodology - Please choose one of the options from the drop-down list in the corresponding column in the EDCI Data tab. " &amp; CHAR(10),"")))</f>
        <v/>
      </c>
      <c r="CR150" s="230" t="str">
        <f t="shared" si="173"/>
        <v/>
      </c>
      <c r="CS150" s="230" t="str">
        <f t="shared" si="174"/>
        <v/>
      </c>
      <c r="CT150" s="230" t="str">
        <f t="shared" si="175"/>
        <v/>
      </c>
      <c r="CU150" s="230" t="str">
        <f t="shared" si="176"/>
        <v/>
      </c>
      <c r="CV150" s="230" t="str">
        <f t="shared" si="177"/>
        <v/>
      </c>
      <c r="CW150" s="230" t="str">
        <f t="shared" si="178"/>
        <v/>
      </c>
      <c r="CX150" s="230" t="str">
        <f t="shared" si="179"/>
        <v/>
      </c>
      <c r="CY150" s="230" t="str">
        <f t="shared" si="180"/>
        <v/>
      </c>
      <c r="CZ150" s="230" t="str">
        <f t="shared" si="181"/>
        <v/>
      </c>
      <c r="DA150" s="230" t="str">
        <f t="shared" si="182"/>
        <v/>
      </c>
      <c r="DB150" s="230" t="str">
        <f t="shared" si="183"/>
        <v/>
      </c>
      <c r="DC150" s="230" t="str">
        <f t="shared" si="184"/>
        <v/>
      </c>
      <c r="DD150" s="230" t="str">
        <f t="shared" si="185"/>
        <v/>
      </c>
      <c r="DE150" s="230" t="str">
        <f t="shared" si="186"/>
        <v/>
      </c>
      <c r="DF150" s="230" t="str">
        <f t="shared" si="187"/>
        <v/>
      </c>
      <c r="DG150" s="230" t="str">
        <f t="shared" si="188"/>
        <v/>
      </c>
      <c r="DH150" s="283" t="str">
        <f t="shared" si="189"/>
        <v/>
      </c>
      <c r="DI150" s="230" t="str">
        <f t="shared" si="190"/>
        <v/>
      </c>
      <c r="DJ150" s="230" t="str">
        <f>IF(COUNTIFS($BR$10:$BR$259,$BR150,$E$10:$E$259,$E150)&lt;&gt;COUNTIFS($BR$10:$BR$259,$BR150,$E$10:$E$259,$E150,AT$10:AT$259,AT150),DJ$8&amp;" for this company in this year is inconsistent across funds, please update accordingly. "&amp;CHAR(10),IF(AT150="","",IF(COUNTIF('Source Data (Hidden)'!$O$3:$O$5,AT150)&lt;&gt;1,"Invalid input for 'Does this Portco have a decarbonization strategy/plan in place' - Please ensure that you have selected a valid response using the drop-down list available in the corresponding column in the EDCI Data tab. " &amp; CHAR(10),"")))</f>
        <v/>
      </c>
      <c r="DK150" s="230" t="str">
        <f>IF(COUNTIFS($BR$10:$BR$259,$BR150,$E$10:$E$259,$E150)&lt;&gt;COUNTIFS($BR$10:$BR$259,$BR150,$E$10:$E$259,$E150,AU$10:AU$259,AU150),DK$8&amp;" for this company in this year is inconsistent across funds, please update accordingly. "&amp;CHAR(10),IF(AU150="","",IF(COUNTIF('Source Data (Hidden)'!$P$3:$P$5,AU150)&lt;&gt;1,"Invalid input for 'Does the Portfolio Company have a short-term GHG emission reduction target' - Please ensure you have selected a valid response using the drop-down list available in the corresponding column in the EDCI Data tab. " &amp; CHAR(10),"")))</f>
        <v/>
      </c>
      <c r="DL150" s="230" t="str">
        <f>IF(COUNTIFS($BR$10:$BR$259,$BR150,$E$10:$E$259,$E150)&lt;&gt;COUNTIFS($BR$10:$BR$259,$BR150,$E$10:$E$259,$E150,AV$10:AV$259,AV150),DL$8&amp;" for this company in this year is inconsistent across funds, please update accordingly. "&amp;CHAR(10),IF(AV150="","",IF(COUNTIF('Source Data (Hidden)'!$Q$3:$Q$6,AV150)&lt;&gt;1,"Invalid input for 'Does the Portfolio Company have a long-term net zero goal' - Please ensure that you have selected a valid response using the drop-down list available in the corresponding column in the EDCI Data tab. " &amp; CHAR(10),"")))</f>
        <v/>
      </c>
      <c r="DM150" s="230" t="str">
        <f t="shared" si="191"/>
        <v/>
      </c>
      <c r="DN150" s="230" t="str">
        <f t="shared" si="192"/>
        <v/>
      </c>
      <c r="DO150" s="230" t="str">
        <f t="shared" si="193"/>
        <v/>
      </c>
      <c r="DP150" s="230"/>
      <c r="DQ150" s="230" t="str">
        <f t="shared" si="194"/>
        <v/>
      </c>
      <c r="DR150" s="230" t="str">
        <f t="shared" si="195"/>
        <v/>
      </c>
      <c r="DS150" s="230" t="str">
        <f t="shared" si="196"/>
        <v/>
      </c>
      <c r="DT150" s="230" t="str">
        <f t="shared" si="197"/>
        <v/>
      </c>
      <c r="DU150" s="230" t="str">
        <f t="shared" si="198"/>
        <v/>
      </c>
      <c r="DV150" s="230" t="str">
        <f t="shared" si="199"/>
        <v/>
      </c>
      <c r="DW150" s="230" t="str">
        <f t="shared" si="200"/>
        <v/>
      </c>
      <c r="DX150" s="230" t="str">
        <f t="shared" si="201"/>
        <v/>
      </c>
      <c r="DY150" s="230" t="str">
        <f t="shared" si="202"/>
        <v/>
      </c>
      <c r="DZ150" s="230" t="str">
        <f t="shared" si="203"/>
        <v/>
      </c>
      <c r="EA150" s="230" t="str">
        <f t="shared" si="204"/>
        <v/>
      </c>
      <c r="EB150" s="230" t="str">
        <f t="shared" si="205"/>
        <v/>
      </c>
      <c r="EC150" s="284" t="str">
        <f t="shared" si="206"/>
        <v/>
      </c>
      <c r="ED150" s="284" t="str">
        <f t="shared" si="207"/>
        <v/>
      </c>
      <c r="EE150" s="230" t="str">
        <f t="shared" si="208"/>
        <v/>
      </c>
      <c r="EF150" s="230" t="str">
        <f>IF(COUNTIFS($BR$10:$BR$259,$BR150,$E$10:$E$259,$E150)&lt;&gt;COUNTIFS($BR$10:$BR$259,$BR150,$E$10:$E$259,$E150,BP$10:BP$259,BP150),EF$8&amp;" for this company in this year is inconsistent across funds, please update accordingly. "&amp;CHAR(10),IF(AND(BP150="",BQ150=""),"",IF(OR(AND(BQ150&lt;&gt;"",BP150&lt;&gt;"",BP150&lt;&gt;"Y"),AND(BQ150&lt;&gt;"",BP150=""),COUNTIF('Source Data (Hidden)'!$S$3:$S$4,BP150)&lt;&gt;1),"Invalid input for 'Do you conduct an employee survey' - Please ensure the input is either Y or N or leave blank if data is not available. If you have reported a % response rate to employee survey then the input for this metric should be Y. " &amp; CHAR(10),"")))</f>
        <v/>
      </c>
      <c r="EG150" s="230" t="str">
        <f t="shared" si="209"/>
        <v/>
      </c>
    </row>
    <row r="151" spans="1:137" s="154" customFormat="1" ht="60" customHeight="1" x14ac:dyDescent="0.35">
      <c r="A151" s="153"/>
      <c r="B151" s="212" t="str">
        <f t="shared" ca="1" si="156"/>
        <v/>
      </c>
      <c r="C151" s="213" t="str">
        <f>IF('EDCI Data'!B151="","",'EDCI Data'!B151)</f>
        <v/>
      </c>
      <c r="D151" s="214" t="str">
        <f>IF('EDCI Data'!C151="","",'EDCI Data'!C151)</f>
        <v/>
      </c>
      <c r="E151" s="215" t="str">
        <f>IF('EDCI Data'!D151="","",'EDCI Data'!D151)</f>
        <v/>
      </c>
      <c r="F151" s="216" t="str">
        <f>IF('EDCI Data'!E151="","",'EDCI Data'!E151)</f>
        <v/>
      </c>
      <c r="G151" s="213" t="str">
        <f>IF('EDCI Data'!F151="","",'EDCI Data'!F151)</f>
        <v/>
      </c>
      <c r="H151" s="213" t="str">
        <f>IF('EDCI Data'!G151="","",'EDCI Data'!G151)</f>
        <v/>
      </c>
      <c r="I151" s="213" t="str">
        <f>IF('EDCI Data'!H151="","",'EDCI Data'!H151)</f>
        <v/>
      </c>
      <c r="J151" s="213" t="str">
        <f>IF('EDCI Data'!I151="","",'EDCI Data'!I151)</f>
        <v/>
      </c>
      <c r="K151" s="213" t="str">
        <f>IF('EDCI Data'!J151="","",'EDCI Data'!J151)</f>
        <v/>
      </c>
      <c r="L151" s="213" t="str">
        <f>IF('EDCI Data'!K151="","",'EDCI Data'!K151)</f>
        <v/>
      </c>
      <c r="M151" s="217" t="str">
        <f>IF('EDCI Data'!L151="","",'EDCI Data'!L151)</f>
        <v/>
      </c>
      <c r="N151" s="217" t="str">
        <f>IF('EDCI Data'!M151="","",'EDCI Data'!M151)</f>
        <v/>
      </c>
      <c r="O151" s="213" t="str">
        <f>IF('EDCI Data'!N151="","",'EDCI Data'!N151)</f>
        <v/>
      </c>
      <c r="P151" s="213" t="str">
        <f>IF('EDCI Data'!O151="","",'EDCI Data'!O151)</f>
        <v/>
      </c>
      <c r="Q151" s="213" t="str">
        <f>IF('EDCI Data'!P151="","",'EDCI Data'!P151)</f>
        <v/>
      </c>
      <c r="R151" s="213" t="str">
        <f>IF('EDCI Data'!Q151="","",'EDCI Data'!Q151)</f>
        <v/>
      </c>
      <c r="S151" s="218" t="str">
        <f>IF('EDCI Data'!R151="","",'EDCI Data'!R151)</f>
        <v/>
      </c>
      <c r="T151" s="219" t="str">
        <f>IF('EDCI Data'!S151="","",'EDCI Data'!S151)</f>
        <v/>
      </c>
      <c r="U151" s="219" t="str">
        <f>IF('EDCI Data'!T151="","",'EDCI Data'!T151)</f>
        <v/>
      </c>
      <c r="V151" s="220" t="str">
        <f>IF('EDCI Data'!U151="","",'EDCI Data'!U151)</f>
        <v/>
      </c>
      <c r="W151" s="213" t="str">
        <f>IF('EDCI Data'!V151="","",'EDCI Data'!V151)</f>
        <v/>
      </c>
      <c r="X151" s="220" t="str">
        <f>IF('EDCI Data'!W151="","",'EDCI Data'!W151)</f>
        <v/>
      </c>
      <c r="Y151" s="213" t="str">
        <f>IF('EDCI Data'!X151="","",'EDCI Data'!X151)</f>
        <v/>
      </c>
      <c r="Z151" s="220" t="str">
        <f>IF('EDCI Data'!Y151="","",'EDCI Data'!Y151)</f>
        <v/>
      </c>
      <c r="AA151" s="213" t="str">
        <f>IF('EDCI Data'!Z151="","",'EDCI Data'!Z151)</f>
        <v/>
      </c>
      <c r="AB151" s="213" t="str">
        <f>IF('EDCI Data'!AA151="","",'EDCI Data'!AA151)</f>
        <v/>
      </c>
      <c r="AC151" s="213" t="str">
        <f>IF('EDCI Data'!AB151="","",'EDCI Data'!AB151)</f>
        <v/>
      </c>
      <c r="AD151" s="213" t="str">
        <f>IF('EDCI Data'!AC151="","",'EDCI Data'!AC151)</f>
        <v/>
      </c>
      <c r="AE151" s="213" t="str">
        <f>IF('EDCI Data'!AD151="","",'EDCI Data'!AD151)</f>
        <v/>
      </c>
      <c r="AF151" s="213" t="str">
        <f>IF('EDCI Data'!AE151="","",'EDCI Data'!AE151)</f>
        <v/>
      </c>
      <c r="AG151" s="213" t="str">
        <f>IF('EDCI Data'!AF151="","",'EDCI Data'!AF151)</f>
        <v/>
      </c>
      <c r="AH151" s="213" t="str">
        <f>IF('EDCI Data'!AG151="","",'EDCI Data'!AG151)</f>
        <v/>
      </c>
      <c r="AI151" s="213" t="str">
        <f>IF('EDCI Data'!AH151="","",'EDCI Data'!AH151)</f>
        <v/>
      </c>
      <c r="AJ151" s="213" t="str">
        <f>IF('EDCI Data'!AI151="","",'EDCI Data'!AI151)</f>
        <v/>
      </c>
      <c r="AK151" s="213" t="str">
        <f>IF('EDCI Data'!AJ151="","",'EDCI Data'!AJ151)</f>
        <v/>
      </c>
      <c r="AL151" s="213" t="str">
        <f>IF('EDCI Data'!AK151="","",'EDCI Data'!AK151)</f>
        <v/>
      </c>
      <c r="AM151" s="213" t="str">
        <f>IF('EDCI Data'!AL151="","",'EDCI Data'!AL151)</f>
        <v/>
      </c>
      <c r="AN151" s="213" t="str">
        <f>IF('EDCI Data'!AM151="","",'EDCI Data'!AM151)</f>
        <v/>
      </c>
      <c r="AO151" s="213" t="str">
        <f>IF('EDCI Data'!AN151="","",'EDCI Data'!AN151)</f>
        <v/>
      </c>
      <c r="AP151" s="213" t="str">
        <f>IF('EDCI Data'!AO151="","",'EDCI Data'!AO151)</f>
        <v/>
      </c>
      <c r="AQ151" s="213" t="str">
        <f>IF('EDCI Data'!AP151="","",'EDCI Data'!AP151)</f>
        <v/>
      </c>
      <c r="AR151" s="213" t="str">
        <f>IF('EDCI Data'!AQ151="","",'EDCI Data'!AQ151)</f>
        <v/>
      </c>
      <c r="AS151" s="213" t="str">
        <f>IF('EDCI Data'!AR151="","",'EDCI Data'!AR151)</f>
        <v/>
      </c>
      <c r="AT151" s="213" t="str">
        <f>IF('EDCI Data'!AS151="","",'EDCI Data'!AS151)</f>
        <v/>
      </c>
      <c r="AU151" s="213" t="str">
        <f>IF('EDCI Data'!AT151="","",'EDCI Data'!AT151)</f>
        <v/>
      </c>
      <c r="AV151" s="213" t="str">
        <f>IF('EDCI Data'!AU151="","",'EDCI Data'!AU151)</f>
        <v/>
      </c>
      <c r="AW151" s="213" t="str">
        <f>IF('EDCI Data'!AV151="","",'EDCI Data'!AV151)</f>
        <v/>
      </c>
      <c r="AX151" s="221" t="str">
        <f>IF('EDCI Data'!AW151="","",'EDCI Data'!AW151)</f>
        <v/>
      </c>
      <c r="AY151" s="221" t="str">
        <f>IF('EDCI Data'!AX151="","",'EDCI Data'!AX151)</f>
        <v/>
      </c>
      <c r="AZ151" s="222" t="str">
        <f t="shared" si="157"/>
        <v/>
      </c>
      <c r="BA151" s="223" t="str">
        <f>IF('EDCI Data'!AY151="","",'EDCI Data'!AY151)</f>
        <v/>
      </c>
      <c r="BB151" s="223" t="str">
        <f>IF('EDCI Data'!AZ151="","",'EDCI Data'!AZ151)</f>
        <v/>
      </c>
      <c r="BC151" s="223" t="str">
        <f>IF('EDCI Data'!BA151="","",'EDCI Data'!BA151)</f>
        <v/>
      </c>
      <c r="BD151" s="223" t="str">
        <f>IF('EDCI Data'!BB151="","",'EDCI Data'!BB151)</f>
        <v/>
      </c>
      <c r="BE151" s="223" t="str">
        <f>IF('EDCI Data'!BC151="","",'EDCI Data'!BC151)</f>
        <v/>
      </c>
      <c r="BF151" s="223" t="str">
        <f>IF('EDCI Data'!BD151="","",'EDCI Data'!BD151)</f>
        <v/>
      </c>
      <c r="BG151" s="223" t="str">
        <f>IF('EDCI Data'!BE151="","",'EDCI Data'!BE151)</f>
        <v/>
      </c>
      <c r="BH151" s="223" t="str">
        <f>IF('EDCI Data'!BF151="","",'EDCI Data'!BF151)</f>
        <v/>
      </c>
      <c r="BI151" s="224" t="str">
        <f>IF('EDCI Data'!BG151="","",'EDCI Data'!BG151)</f>
        <v/>
      </c>
      <c r="BJ151" s="225" t="str">
        <f>IF('EDCI Data'!S151="","",'EDCI Data'!S151)</f>
        <v/>
      </c>
      <c r="BK151" s="225" t="str">
        <f>IF('EDCI Data'!T151="","",'EDCI Data'!T151)</f>
        <v/>
      </c>
      <c r="BL151" s="224" t="str">
        <f>IF('EDCI Data'!BJ151="","",'EDCI Data'!BJ151)</f>
        <v/>
      </c>
      <c r="BM151" s="226" t="str">
        <f>IF('EDCI Data'!BK151="","",'EDCI Data'!BK151)</f>
        <v/>
      </c>
      <c r="BN151" s="226" t="str">
        <f>IF('EDCI Data'!BL151="","",'EDCI Data'!BL151)</f>
        <v/>
      </c>
      <c r="BO151" s="227" t="str">
        <f>IF('EDCI Data'!BM151="","",'EDCI Data'!BM151)</f>
        <v/>
      </c>
      <c r="BP151" s="228" t="str">
        <f>IF('EDCI Data'!BN151="","",'EDCI Data'!BN151)</f>
        <v/>
      </c>
      <c r="BQ151" s="229" t="str">
        <f>IF('EDCI Data'!BO151="","",'EDCI Data'!BO151)</f>
        <v/>
      </c>
      <c r="BR151" s="230" t="str">
        <f t="shared" si="158"/>
        <v/>
      </c>
      <c r="BS151" s="230" t="str">
        <f t="shared" si="159"/>
        <v/>
      </c>
      <c r="BT151" s="230" t="str">
        <f t="shared" si="160"/>
        <v/>
      </c>
      <c r="BU151" s="230" t="str">
        <f t="shared" si="161"/>
        <v/>
      </c>
      <c r="BV151" s="230" t="str">
        <f t="shared" si="162"/>
        <v/>
      </c>
      <c r="BW151" s="230" t="str">
        <f>IF(COUNTIFS($BR$10:$BR$259,$BR151,$E$10:$E$259,$E151)&lt;&gt;COUNTIFS($BR$10:$BR$259,$BR151,$E$10:$E$259,$E151,G$10:G$259,G151),BW$8&amp;" for this company in this year is inconsistent across funds, please update accordingly. "&amp;CHAR(10),IF(G151="","",IF(IFERROR(OR(INT(G151)&lt;&gt;G151,ISTEXT(G151),G151&gt;'Source Data (Hidden)'!$T$3),TRUE),"Invalid year of initial investment - Please ensure that the input is a year (not a date) and is not future dated. "&amp;CHAR(10),"")))</f>
        <v/>
      </c>
      <c r="BX151" s="230"/>
      <c r="BY151" s="230" t="str">
        <f>IF(COUNTIFS($BR$10:$BR$259,$BR151,$E$10:$E$259,$E151)&lt;&gt;COUNTIFS($BR$10:$BR$259,$BR151,$E$10:$E$259,$E151,I$10:I$259,I151),BY$8&amp;" for this company in this year is inconsistent across funds, please update accordingly. "&amp;CHAR(10),IF(I151="","",IF(COUNTIF('Source Data (Hidden)'!$A$3:$B$255,I151)=0,"Invalid country of domicile - Please enter a valid input using the drop-down in the 'Country of domicile' column in the EDCI Data tab. "&amp;CHAR(10),"")))</f>
        <v/>
      </c>
      <c r="BZ151" s="230" t="str">
        <f>IF(COUNTIFS($BR$10:$BR$259,$BR151,$E$10:$E$259,$E151)&lt;&gt;COUNTIFS($BR$10:$BR$259,$BR151,$E$10:$E$259,$E151,J$10:J$259,J151),BZ$8&amp;" for this company in this year is inconsistent across funds, please update accordingly. "&amp;CHAR(10),IF(J151="","",IF(COUNTIF('Source Data (Hidden)'!$A$3:$B$255,J151)=0,"Invalid primary country of operations - Please enter a valid input using the drop-down in the 'Primary country of operations' column in the EDCI Data tab and ensure that you have narrowed this down to 1 primary country of operations. "&amp;CHAR(10),"")))</f>
        <v/>
      </c>
      <c r="CA151" s="230" t="str">
        <f>IF(COUNTIFS($BR$10:$BR$259,$BR151,$E$10:$E$259,$E151)&lt;&gt;COUNTIFS($BR$10:$BR$259,$BR151,$E$10:$E$259,$E151,K$10:K$259,K151),CA$8&amp;" for this company in this year is inconsistent across funds, please update accordingly. "&amp;CHAR(10),IF(K151="","",IF(COUNTIF('Source Data (Hidden)'!$C$3:$C$4,K151)&lt;&gt;1,"Invalid company structure - Please classify the portfolio company as either 'Private' or 'Public'. "&amp;CHAR(10),"")))</f>
        <v/>
      </c>
      <c r="CB151" s="230" t="str">
        <f>IF(COUNTIFS($BR$10:$BR$259,$BR151,$E$10:$E$259,$E151)&lt;&gt;COUNTIFS($BR$10:$BR$259,$BR151,$E$10:$E$259,$E151,L$10:L$259,L151),CB$8&amp;" for this company in this year is inconsistent across funds, please update accordingly. "&amp;CHAR(10),IF(L151="","",IF(COUNTIF('Source Data (Hidden)'!$D$3:$D$5,L151)&lt;&gt;1,"Invalid growth stage of company - Please describe the growth stage of the company as either 'Venture', 'Growth' or 'Buyout'. " &amp; CHAR(10),"")))</f>
        <v/>
      </c>
      <c r="CC151" s="230" t="str">
        <f t="shared" si="163"/>
        <v/>
      </c>
      <c r="CD151" s="283" t="str">
        <f t="shared" si="164"/>
        <v/>
      </c>
      <c r="CE151" s="230" t="str">
        <f>IF(COUNTIFS($BR$10:$BR$259,$BR151,$E$10:$E$259,$E151)&lt;&gt;COUNTIFS($BR$10:$BR$259,$BR151,$E$10:$E$259,$E151,O$10:O$259,O151),CE$8&amp;" for this company in this year is inconsistent across funds, please update accordingly. "&amp;CHAR(10),IF(O151="","",IF(COUNTIF('Source Data (Hidden)'!$G$3:$G$13,O151)&lt;&gt;1,"Invalid sector of operations SICS name - Please ensure that you have selected a valid sector of operations using the drop-down list available in the corresponding column in the EDCI Data tab. " &amp; CHAR(10),"")))</f>
        <v/>
      </c>
      <c r="CF151" s="230" t="str">
        <f t="shared" ca="1" si="165"/>
        <v/>
      </c>
      <c r="CG151" s="230" t="str">
        <f t="shared" ca="1" si="166"/>
        <v/>
      </c>
      <c r="CH151" s="230" t="str">
        <f>IF(COUNTIFS($BR$10:$BR$259,$BR151,$E$10:$E$259,$E151)&lt;&gt;COUNTIFS($BR$10:$BR$259,$BR151,$E$10:$E$259,$E151,R$10:R$259,R151),CH$8&amp;" for this company in this year is inconsistent across funds, please update accordingly. "&amp;CHAR(10),IF(R151="","",IF(COUNTIF('Source Data (Hidden)'!$F$3:$F$183,R151)&lt;&gt;1,"Invalid currency input - Please ensure that the currency entered is a monetary unit described using three letter code (ISO 4217 code). " &amp; CHAR(10),"")))</f>
        <v/>
      </c>
      <c r="CI151" s="230" t="str">
        <f t="shared" si="167"/>
        <v/>
      </c>
      <c r="CJ151" s="230" t="str">
        <f t="shared" si="168"/>
        <v/>
      </c>
      <c r="CK151" s="230" t="str">
        <f t="shared" si="169"/>
        <v/>
      </c>
      <c r="CL151" s="230" t="str">
        <f t="shared" si="170"/>
        <v/>
      </c>
      <c r="CM151" s="230" t="str">
        <f>IF(COUNTIFS($BR$10:$BR$259,$BR151,$E$10:$E$259,$E151)&lt;&gt;COUNTIFS($BR$10:$BR$259,$BR151,$E$10:$E$259,$E151,W$10:W$259,W151),CM$8&amp;" for this company in this year is inconsistent across funds, please update accordingly. "&amp;CHAR(10),IF(W151="","",IF(COUNTIF('Source Data (Hidden)'!$L$3:$L$6,W151)&lt;&gt;1,"Invalid input for Scope 1 Methodology - Please choose one of the options from the drop-down list in the corresponding column in the EDCI Data tab. " &amp; CHAR(10),"")))</f>
        <v/>
      </c>
      <c r="CN151" s="230" t="str">
        <f t="shared" si="171"/>
        <v/>
      </c>
      <c r="CO151" s="230" t="str">
        <f>IF(COUNTIFS($BR$10:$BR$259,$BR151,$E$10:$E$259,$E151)&lt;&gt;COUNTIFS($BR$10:$BR$259,$BR151,$E$10:$E$259,$E151,Y$10:Y$259,Y151),CO$8&amp;" for this company in this year is inconsistent across funds, please update accordingly. "&amp;CHAR(10),IF(Y151="","",IF(COUNTIF('Source Data (Hidden)'!$M$3:$M$5,Y151)&lt;&gt;1,"Invalid input for Scope 2 Methodology - Please choose one of the options from the drop-down list in the corresponding column in the EDCI Data tab. " &amp; CHAR(10),"")))</f>
        <v/>
      </c>
      <c r="CP151" s="230" t="str">
        <f t="shared" si="172"/>
        <v/>
      </c>
      <c r="CQ151" s="230" t="str">
        <f>IF(COUNTIFS($BR$10:$BR$259,$BR151,$E$10:$E$259,$E151)&lt;&gt;COUNTIFS($BR$10:$BR$259,$BR151,$E$10:$E$259,$E151,AA$10:AA$259,AA151),CQ$8&amp;" for this company in this year is inconsistent across funds, please update accordingly. "&amp;CHAR(10),IF(AA151="","",IF(COUNTIF('Source Data (Hidden)'!$N$3:$N$6,AA151)&lt;&gt;1,"Invalid input for Scope 3 Methodology - Please choose one of the options from the drop-down list in the corresponding column in the EDCI Data tab. " &amp; CHAR(10),"")))</f>
        <v/>
      </c>
      <c r="CR151" s="230" t="str">
        <f t="shared" si="173"/>
        <v/>
      </c>
      <c r="CS151" s="230" t="str">
        <f t="shared" si="174"/>
        <v/>
      </c>
      <c r="CT151" s="230" t="str">
        <f t="shared" si="175"/>
        <v/>
      </c>
      <c r="CU151" s="230" t="str">
        <f t="shared" si="176"/>
        <v/>
      </c>
      <c r="CV151" s="230" t="str">
        <f t="shared" si="177"/>
        <v/>
      </c>
      <c r="CW151" s="230" t="str">
        <f t="shared" si="178"/>
        <v/>
      </c>
      <c r="CX151" s="230" t="str">
        <f t="shared" si="179"/>
        <v/>
      </c>
      <c r="CY151" s="230" t="str">
        <f t="shared" si="180"/>
        <v/>
      </c>
      <c r="CZ151" s="230" t="str">
        <f t="shared" si="181"/>
        <v/>
      </c>
      <c r="DA151" s="230" t="str">
        <f t="shared" si="182"/>
        <v/>
      </c>
      <c r="DB151" s="230" t="str">
        <f t="shared" si="183"/>
        <v/>
      </c>
      <c r="DC151" s="230" t="str">
        <f t="shared" si="184"/>
        <v/>
      </c>
      <c r="DD151" s="230" t="str">
        <f t="shared" si="185"/>
        <v/>
      </c>
      <c r="DE151" s="230" t="str">
        <f t="shared" si="186"/>
        <v/>
      </c>
      <c r="DF151" s="230" t="str">
        <f t="shared" si="187"/>
        <v/>
      </c>
      <c r="DG151" s="230" t="str">
        <f t="shared" si="188"/>
        <v/>
      </c>
      <c r="DH151" s="283" t="str">
        <f t="shared" si="189"/>
        <v/>
      </c>
      <c r="DI151" s="230" t="str">
        <f t="shared" si="190"/>
        <v/>
      </c>
      <c r="DJ151" s="230" t="str">
        <f>IF(COUNTIFS($BR$10:$BR$259,$BR151,$E$10:$E$259,$E151)&lt;&gt;COUNTIFS($BR$10:$BR$259,$BR151,$E$10:$E$259,$E151,AT$10:AT$259,AT151),DJ$8&amp;" for this company in this year is inconsistent across funds, please update accordingly. "&amp;CHAR(10),IF(AT151="","",IF(COUNTIF('Source Data (Hidden)'!$O$3:$O$5,AT151)&lt;&gt;1,"Invalid input for 'Does this Portco have a decarbonization strategy/plan in place' - Please ensure that you have selected a valid response using the drop-down list available in the corresponding column in the EDCI Data tab. " &amp; CHAR(10),"")))</f>
        <v/>
      </c>
      <c r="DK151" s="230" t="str">
        <f>IF(COUNTIFS($BR$10:$BR$259,$BR151,$E$10:$E$259,$E151)&lt;&gt;COUNTIFS($BR$10:$BR$259,$BR151,$E$10:$E$259,$E151,AU$10:AU$259,AU151),DK$8&amp;" for this company in this year is inconsistent across funds, please update accordingly. "&amp;CHAR(10),IF(AU151="","",IF(COUNTIF('Source Data (Hidden)'!$P$3:$P$5,AU151)&lt;&gt;1,"Invalid input for 'Does the Portfolio Company have a short-term GHG emission reduction target' - Please ensure you have selected a valid response using the drop-down list available in the corresponding column in the EDCI Data tab. " &amp; CHAR(10),"")))</f>
        <v/>
      </c>
      <c r="DL151" s="230" t="str">
        <f>IF(COUNTIFS($BR$10:$BR$259,$BR151,$E$10:$E$259,$E151)&lt;&gt;COUNTIFS($BR$10:$BR$259,$BR151,$E$10:$E$259,$E151,AV$10:AV$259,AV151),DL$8&amp;" for this company in this year is inconsistent across funds, please update accordingly. "&amp;CHAR(10),IF(AV151="","",IF(COUNTIF('Source Data (Hidden)'!$Q$3:$Q$6,AV151)&lt;&gt;1,"Invalid input for 'Does the Portfolio Company have a long-term net zero goal' - Please ensure that you have selected a valid response using the drop-down list available in the corresponding column in the EDCI Data tab. " &amp; CHAR(10),"")))</f>
        <v/>
      </c>
      <c r="DM151" s="230" t="str">
        <f t="shared" si="191"/>
        <v/>
      </c>
      <c r="DN151" s="230" t="str">
        <f t="shared" si="192"/>
        <v/>
      </c>
      <c r="DO151" s="230" t="str">
        <f t="shared" si="193"/>
        <v/>
      </c>
      <c r="DP151" s="230"/>
      <c r="DQ151" s="230" t="str">
        <f t="shared" si="194"/>
        <v/>
      </c>
      <c r="DR151" s="230" t="str">
        <f t="shared" si="195"/>
        <v/>
      </c>
      <c r="DS151" s="230" t="str">
        <f t="shared" si="196"/>
        <v/>
      </c>
      <c r="DT151" s="230" t="str">
        <f t="shared" si="197"/>
        <v/>
      </c>
      <c r="DU151" s="230" t="str">
        <f t="shared" si="198"/>
        <v/>
      </c>
      <c r="DV151" s="230" t="str">
        <f t="shared" si="199"/>
        <v/>
      </c>
      <c r="DW151" s="230" t="str">
        <f t="shared" si="200"/>
        <v/>
      </c>
      <c r="DX151" s="230" t="str">
        <f t="shared" si="201"/>
        <v/>
      </c>
      <c r="DY151" s="230" t="str">
        <f t="shared" si="202"/>
        <v/>
      </c>
      <c r="DZ151" s="230" t="str">
        <f t="shared" si="203"/>
        <v/>
      </c>
      <c r="EA151" s="230" t="str">
        <f t="shared" si="204"/>
        <v/>
      </c>
      <c r="EB151" s="230" t="str">
        <f t="shared" si="205"/>
        <v/>
      </c>
      <c r="EC151" s="284" t="str">
        <f t="shared" si="206"/>
        <v/>
      </c>
      <c r="ED151" s="284" t="str">
        <f t="shared" si="207"/>
        <v/>
      </c>
      <c r="EE151" s="230" t="str">
        <f t="shared" si="208"/>
        <v/>
      </c>
      <c r="EF151" s="230" t="str">
        <f>IF(COUNTIFS($BR$10:$BR$259,$BR151,$E$10:$E$259,$E151)&lt;&gt;COUNTIFS($BR$10:$BR$259,$BR151,$E$10:$E$259,$E151,BP$10:BP$259,BP151),EF$8&amp;" for this company in this year is inconsistent across funds, please update accordingly. "&amp;CHAR(10),IF(AND(BP151="",BQ151=""),"",IF(OR(AND(BQ151&lt;&gt;"",BP151&lt;&gt;"",BP151&lt;&gt;"Y"),AND(BQ151&lt;&gt;"",BP151=""),COUNTIF('Source Data (Hidden)'!$S$3:$S$4,BP151)&lt;&gt;1),"Invalid input for 'Do you conduct an employee survey' - Please ensure the input is either Y or N or leave blank if data is not available. If you have reported a % response rate to employee survey then the input for this metric should be Y. " &amp; CHAR(10),"")))</f>
        <v/>
      </c>
      <c r="EG151" s="230" t="str">
        <f t="shared" si="209"/>
        <v/>
      </c>
    </row>
    <row r="152" spans="1:137" s="154" customFormat="1" ht="60" customHeight="1" x14ac:dyDescent="0.35">
      <c r="A152" s="153"/>
      <c r="B152" s="212" t="str">
        <f t="shared" ca="1" si="156"/>
        <v/>
      </c>
      <c r="C152" s="213" t="str">
        <f>IF('EDCI Data'!B152="","",'EDCI Data'!B152)</f>
        <v/>
      </c>
      <c r="D152" s="214" t="str">
        <f>IF('EDCI Data'!C152="","",'EDCI Data'!C152)</f>
        <v/>
      </c>
      <c r="E152" s="215" t="str">
        <f>IF('EDCI Data'!D152="","",'EDCI Data'!D152)</f>
        <v/>
      </c>
      <c r="F152" s="216" t="str">
        <f>IF('EDCI Data'!E152="","",'EDCI Data'!E152)</f>
        <v/>
      </c>
      <c r="G152" s="213" t="str">
        <f>IF('EDCI Data'!F152="","",'EDCI Data'!F152)</f>
        <v/>
      </c>
      <c r="H152" s="213" t="str">
        <f>IF('EDCI Data'!G152="","",'EDCI Data'!G152)</f>
        <v/>
      </c>
      <c r="I152" s="213" t="str">
        <f>IF('EDCI Data'!H152="","",'EDCI Data'!H152)</f>
        <v/>
      </c>
      <c r="J152" s="213" t="str">
        <f>IF('EDCI Data'!I152="","",'EDCI Data'!I152)</f>
        <v/>
      </c>
      <c r="K152" s="213" t="str">
        <f>IF('EDCI Data'!J152="","",'EDCI Data'!J152)</f>
        <v/>
      </c>
      <c r="L152" s="213" t="str">
        <f>IF('EDCI Data'!K152="","",'EDCI Data'!K152)</f>
        <v/>
      </c>
      <c r="M152" s="217" t="str">
        <f>IF('EDCI Data'!L152="","",'EDCI Data'!L152)</f>
        <v/>
      </c>
      <c r="N152" s="217" t="str">
        <f>IF('EDCI Data'!M152="","",'EDCI Data'!M152)</f>
        <v/>
      </c>
      <c r="O152" s="213" t="str">
        <f>IF('EDCI Data'!N152="","",'EDCI Data'!N152)</f>
        <v/>
      </c>
      <c r="P152" s="213" t="str">
        <f>IF('EDCI Data'!O152="","",'EDCI Data'!O152)</f>
        <v/>
      </c>
      <c r="Q152" s="213" t="str">
        <f>IF('EDCI Data'!P152="","",'EDCI Data'!P152)</f>
        <v/>
      </c>
      <c r="R152" s="213" t="str">
        <f>IF('EDCI Data'!Q152="","",'EDCI Data'!Q152)</f>
        <v/>
      </c>
      <c r="S152" s="218" t="str">
        <f>IF('EDCI Data'!R152="","",'EDCI Data'!R152)</f>
        <v/>
      </c>
      <c r="T152" s="219" t="str">
        <f>IF('EDCI Data'!S152="","",'EDCI Data'!S152)</f>
        <v/>
      </c>
      <c r="U152" s="219" t="str">
        <f>IF('EDCI Data'!T152="","",'EDCI Data'!T152)</f>
        <v/>
      </c>
      <c r="V152" s="220" t="str">
        <f>IF('EDCI Data'!U152="","",'EDCI Data'!U152)</f>
        <v/>
      </c>
      <c r="W152" s="213" t="str">
        <f>IF('EDCI Data'!V152="","",'EDCI Data'!V152)</f>
        <v/>
      </c>
      <c r="X152" s="220" t="str">
        <f>IF('EDCI Data'!W152="","",'EDCI Data'!W152)</f>
        <v/>
      </c>
      <c r="Y152" s="213" t="str">
        <f>IF('EDCI Data'!X152="","",'EDCI Data'!X152)</f>
        <v/>
      </c>
      <c r="Z152" s="220" t="str">
        <f>IF('EDCI Data'!Y152="","",'EDCI Data'!Y152)</f>
        <v/>
      </c>
      <c r="AA152" s="213" t="str">
        <f>IF('EDCI Data'!Z152="","",'EDCI Data'!Z152)</f>
        <v/>
      </c>
      <c r="AB152" s="213" t="str">
        <f>IF('EDCI Data'!AA152="","",'EDCI Data'!AA152)</f>
        <v/>
      </c>
      <c r="AC152" s="213" t="str">
        <f>IF('EDCI Data'!AB152="","",'EDCI Data'!AB152)</f>
        <v/>
      </c>
      <c r="AD152" s="213" t="str">
        <f>IF('EDCI Data'!AC152="","",'EDCI Data'!AC152)</f>
        <v/>
      </c>
      <c r="AE152" s="213" t="str">
        <f>IF('EDCI Data'!AD152="","",'EDCI Data'!AD152)</f>
        <v/>
      </c>
      <c r="AF152" s="213" t="str">
        <f>IF('EDCI Data'!AE152="","",'EDCI Data'!AE152)</f>
        <v/>
      </c>
      <c r="AG152" s="213" t="str">
        <f>IF('EDCI Data'!AF152="","",'EDCI Data'!AF152)</f>
        <v/>
      </c>
      <c r="AH152" s="213" t="str">
        <f>IF('EDCI Data'!AG152="","",'EDCI Data'!AG152)</f>
        <v/>
      </c>
      <c r="AI152" s="213" t="str">
        <f>IF('EDCI Data'!AH152="","",'EDCI Data'!AH152)</f>
        <v/>
      </c>
      <c r="AJ152" s="213" t="str">
        <f>IF('EDCI Data'!AI152="","",'EDCI Data'!AI152)</f>
        <v/>
      </c>
      <c r="AK152" s="213" t="str">
        <f>IF('EDCI Data'!AJ152="","",'EDCI Data'!AJ152)</f>
        <v/>
      </c>
      <c r="AL152" s="213" t="str">
        <f>IF('EDCI Data'!AK152="","",'EDCI Data'!AK152)</f>
        <v/>
      </c>
      <c r="AM152" s="213" t="str">
        <f>IF('EDCI Data'!AL152="","",'EDCI Data'!AL152)</f>
        <v/>
      </c>
      <c r="AN152" s="213" t="str">
        <f>IF('EDCI Data'!AM152="","",'EDCI Data'!AM152)</f>
        <v/>
      </c>
      <c r="AO152" s="213" t="str">
        <f>IF('EDCI Data'!AN152="","",'EDCI Data'!AN152)</f>
        <v/>
      </c>
      <c r="AP152" s="213" t="str">
        <f>IF('EDCI Data'!AO152="","",'EDCI Data'!AO152)</f>
        <v/>
      </c>
      <c r="AQ152" s="213" t="str">
        <f>IF('EDCI Data'!AP152="","",'EDCI Data'!AP152)</f>
        <v/>
      </c>
      <c r="AR152" s="213" t="str">
        <f>IF('EDCI Data'!AQ152="","",'EDCI Data'!AQ152)</f>
        <v/>
      </c>
      <c r="AS152" s="213" t="str">
        <f>IF('EDCI Data'!AR152="","",'EDCI Data'!AR152)</f>
        <v/>
      </c>
      <c r="AT152" s="213" t="str">
        <f>IF('EDCI Data'!AS152="","",'EDCI Data'!AS152)</f>
        <v/>
      </c>
      <c r="AU152" s="213" t="str">
        <f>IF('EDCI Data'!AT152="","",'EDCI Data'!AT152)</f>
        <v/>
      </c>
      <c r="AV152" s="213" t="str">
        <f>IF('EDCI Data'!AU152="","",'EDCI Data'!AU152)</f>
        <v/>
      </c>
      <c r="AW152" s="213" t="str">
        <f>IF('EDCI Data'!AV152="","",'EDCI Data'!AV152)</f>
        <v/>
      </c>
      <c r="AX152" s="221" t="str">
        <f>IF('EDCI Data'!AW152="","",'EDCI Data'!AW152)</f>
        <v/>
      </c>
      <c r="AY152" s="221" t="str">
        <f>IF('EDCI Data'!AX152="","",'EDCI Data'!AX152)</f>
        <v/>
      </c>
      <c r="AZ152" s="222" t="str">
        <f t="shared" si="157"/>
        <v/>
      </c>
      <c r="BA152" s="223" t="str">
        <f>IF('EDCI Data'!AY152="","",'EDCI Data'!AY152)</f>
        <v/>
      </c>
      <c r="BB152" s="223" t="str">
        <f>IF('EDCI Data'!AZ152="","",'EDCI Data'!AZ152)</f>
        <v/>
      </c>
      <c r="BC152" s="223" t="str">
        <f>IF('EDCI Data'!BA152="","",'EDCI Data'!BA152)</f>
        <v/>
      </c>
      <c r="BD152" s="223" t="str">
        <f>IF('EDCI Data'!BB152="","",'EDCI Data'!BB152)</f>
        <v/>
      </c>
      <c r="BE152" s="223" t="str">
        <f>IF('EDCI Data'!BC152="","",'EDCI Data'!BC152)</f>
        <v/>
      </c>
      <c r="BF152" s="223" t="str">
        <f>IF('EDCI Data'!BD152="","",'EDCI Data'!BD152)</f>
        <v/>
      </c>
      <c r="BG152" s="223" t="str">
        <f>IF('EDCI Data'!BE152="","",'EDCI Data'!BE152)</f>
        <v/>
      </c>
      <c r="BH152" s="223" t="str">
        <f>IF('EDCI Data'!BF152="","",'EDCI Data'!BF152)</f>
        <v/>
      </c>
      <c r="BI152" s="224" t="str">
        <f>IF('EDCI Data'!BG152="","",'EDCI Data'!BG152)</f>
        <v/>
      </c>
      <c r="BJ152" s="225" t="str">
        <f>IF('EDCI Data'!S152="","",'EDCI Data'!S152)</f>
        <v/>
      </c>
      <c r="BK152" s="225" t="str">
        <f>IF('EDCI Data'!T152="","",'EDCI Data'!T152)</f>
        <v/>
      </c>
      <c r="BL152" s="224" t="str">
        <f>IF('EDCI Data'!BJ152="","",'EDCI Data'!BJ152)</f>
        <v/>
      </c>
      <c r="BM152" s="226" t="str">
        <f>IF('EDCI Data'!BK152="","",'EDCI Data'!BK152)</f>
        <v/>
      </c>
      <c r="BN152" s="226" t="str">
        <f>IF('EDCI Data'!BL152="","",'EDCI Data'!BL152)</f>
        <v/>
      </c>
      <c r="BO152" s="227" t="str">
        <f>IF('EDCI Data'!BM152="","",'EDCI Data'!BM152)</f>
        <v/>
      </c>
      <c r="BP152" s="228" t="str">
        <f>IF('EDCI Data'!BN152="","",'EDCI Data'!BN152)</f>
        <v/>
      </c>
      <c r="BQ152" s="229" t="str">
        <f>IF('EDCI Data'!BO152="","",'EDCI Data'!BO152)</f>
        <v/>
      </c>
      <c r="BR152" s="230" t="str">
        <f t="shared" si="158"/>
        <v/>
      </c>
      <c r="BS152" s="230" t="str">
        <f t="shared" si="159"/>
        <v/>
      </c>
      <c r="BT152" s="230" t="str">
        <f t="shared" si="160"/>
        <v/>
      </c>
      <c r="BU152" s="230" t="str">
        <f t="shared" si="161"/>
        <v/>
      </c>
      <c r="BV152" s="230" t="str">
        <f t="shared" si="162"/>
        <v/>
      </c>
      <c r="BW152" s="230" t="str">
        <f>IF(COUNTIFS($BR$10:$BR$259,$BR152,$E$10:$E$259,$E152)&lt;&gt;COUNTIFS($BR$10:$BR$259,$BR152,$E$10:$E$259,$E152,G$10:G$259,G152),BW$8&amp;" for this company in this year is inconsistent across funds, please update accordingly. "&amp;CHAR(10),IF(G152="","",IF(IFERROR(OR(INT(G152)&lt;&gt;G152,ISTEXT(G152),G152&gt;'Source Data (Hidden)'!$T$3),TRUE),"Invalid year of initial investment - Please ensure that the input is a year (not a date) and is not future dated. "&amp;CHAR(10),"")))</f>
        <v/>
      </c>
      <c r="BX152" s="230"/>
      <c r="BY152" s="230" t="str">
        <f>IF(COUNTIFS($BR$10:$BR$259,$BR152,$E$10:$E$259,$E152)&lt;&gt;COUNTIFS($BR$10:$BR$259,$BR152,$E$10:$E$259,$E152,I$10:I$259,I152),BY$8&amp;" for this company in this year is inconsistent across funds, please update accordingly. "&amp;CHAR(10),IF(I152="","",IF(COUNTIF('Source Data (Hidden)'!$A$3:$B$255,I152)=0,"Invalid country of domicile - Please enter a valid input using the drop-down in the 'Country of domicile' column in the EDCI Data tab. "&amp;CHAR(10),"")))</f>
        <v/>
      </c>
      <c r="BZ152" s="230" t="str">
        <f>IF(COUNTIFS($BR$10:$BR$259,$BR152,$E$10:$E$259,$E152)&lt;&gt;COUNTIFS($BR$10:$BR$259,$BR152,$E$10:$E$259,$E152,J$10:J$259,J152),BZ$8&amp;" for this company in this year is inconsistent across funds, please update accordingly. "&amp;CHAR(10),IF(J152="","",IF(COUNTIF('Source Data (Hidden)'!$A$3:$B$255,J152)=0,"Invalid primary country of operations - Please enter a valid input using the drop-down in the 'Primary country of operations' column in the EDCI Data tab and ensure that you have narrowed this down to 1 primary country of operations. "&amp;CHAR(10),"")))</f>
        <v/>
      </c>
      <c r="CA152" s="230" t="str">
        <f>IF(COUNTIFS($BR$10:$BR$259,$BR152,$E$10:$E$259,$E152)&lt;&gt;COUNTIFS($BR$10:$BR$259,$BR152,$E$10:$E$259,$E152,K$10:K$259,K152),CA$8&amp;" for this company in this year is inconsistent across funds, please update accordingly. "&amp;CHAR(10),IF(K152="","",IF(COUNTIF('Source Data (Hidden)'!$C$3:$C$4,K152)&lt;&gt;1,"Invalid company structure - Please classify the portfolio company as either 'Private' or 'Public'. "&amp;CHAR(10),"")))</f>
        <v/>
      </c>
      <c r="CB152" s="230" t="str">
        <f>IF(COUNTIFS($BR$10:$BR$259,$BR152,$E$10:$E$259,$E152)&lt;&gt;COUNTIFS($BR$10:$BR$259,$BR152,$E$10:$E$259,$E152,L$10:L$259,L152),CB$8&amp;" for this company in this year is inconsistent across funds, please update accordingly. "&amp;CHAR(10),IF(L152="","",IF(COUNTIF('Source Data (Hidden)'!$D$3:$D$5,L152)&lt;&gt;1,"Invalid growth stage of company - Please describe the growth stage of the company as either 'Venture', 'Growth' or 'Buyout'. " &amp; CHAR(10),"")))</f>
        <v/>
      </c>
      <c r="CC152" s="230" t="str">
        <f t="shared" si="163"/>
        <v/>
      </c>
      <c r="CD152" s="283" t="str">
        <f t="shared" si="164"/>
        <v/>
      </c>
      <c r="CE152" s="230" t="str">
        <f>IF(COUNTIFS($BR$10:$BR$259,$BR152,$E$10:$E$259,$E152)&lt;&gt;COUNTIFS($BR$10:$BR$259,$BR152,$E$10:$E$259,$E152,O$10:O$259,O152),CE$8&amp;" for this company in this year is inconsistent across funds, please update accordingly. "&amp;CHAR(10),IF(O152="","",IF(COUNTIF('Source Data (Hidden)'!$G$3:$G$13,O152)&lt;&gt;1,"Invalid sector of operations SICS name - Please ensure that you have selected a valid sector of operations using the drop-down list available in the corresponding column in the EDCI Data tab. " &amp; CHAR(10),"")))</f>
        <v/>
      </c>
      <c r="CF152" s="230" t="str">
        <f t="shared" ca="1" si="165"/>
        <v/>
      </c>
      <c r="CG152" s="230" t="str">
        <f t="shared" ca="1" si="166"/>
        <v/>
      </c>
      <c r="CH152" s="230" t="str">
        <f>IF(COUNTIFS($BR$10:$BR$259,$BR152,$E$10:$E$259,$E152)&lt;&gt;COUNTIFS($BR$10:$BR$259,$BR152,$E$10:$E$259,$E152,R$10:R$259,R152),CH$8&amp;" for this company in this year is inconsistent across funds, please update accordingly. "&amp;CHAR(10),IF(R152="","",IF(COUNTIF('Source Data (Hidden)'!$F$3:$F$183,R152)&lt;&gt;1,"Invalid currency input - Please ensure that the currency entered is a monetary unit described using three letter code (ISO 4217 code). " &amp; CHAR(10),"")))</f>
        <v/>
      </c>
      <c r="CI152" s="230" t="str">
        <f t="shared" si="167"/>
        <v/>
      </c>
      <c r="CJ152" s="230" t="str">
        <f t="shared" si="168"/>
        <v/>
      </c>
      <c r="CK152" s="230" t="str">
        <f t="shared" si="169"/>
        <v/>
      </c>
      <c r="CL152" s="230" t="str">
        <f t="shared" si="170"/>
        <v/>
      </c>
      <c r="CM152" s="230" t="str">
        <f>IF(COUNTIFS($BR$10:$BR$259,$BR152,$E$10:$E$259,$E152)&lt;&gt;COUNTIFS($BR$10:$BR$259,$BR152,$E$10:$E$259,$E152,W$10:W$259,W152),CM$8&amp;" for this company in this year is inconsistent across funds, please update accordingly. "&amp;CHAR(10),IF(W152="","",IF(COUNTIF('Source Data (Hidden)'!$L$3:$L$6,W152)&lt;&gt;1,"Invalid input for Scope 1 Methodology - Please choose one of the options from the drop-down list in the corresponding column in the EDCI Data tab. " &amp; CHAR(10),"")))</f>
        <v/>
      </c>
      <c r="CN152" s="230" t="str">
        <f t="shared" si="171"/>
        <v/>
      </c>
      <c r="CO152" s="230" t="str">
        <f>IF(COUNTIFS($BR$10:$BR$259,$BR152,$E$10:$E$259,$E152)&lt;&gt;COUNTIFS($BR$10:$BR$259,$BR152,$E$10:$E$259,$E152,Y$10:Y$259,Y152),CO$8&amp;" for this company in this year is inconsistent across funds, please update accordingly. "&amp;CHAR(10),IF(Y152="","",IF(COUNTIF('Source Data (Hidden)'!$M$3:$M$5,Y152)&lt;&gt;1,"Invalid input for Scope 2 Methodology - Please choose one of the options from the drop-down list in the corresponding column in the EDCI Data tab. " &amp; CHAR(10),"")))</f>
        <v/>
      </c>
      <c r="CP152" s="230" t="str">
        <f t="shared" si="172"/>
        <v/>
      </c>
      <c r="CQ152" s="230" t="str">
        <f>IF(COUNTIFS($BR$10:$BR$259,$BR152,$E$10:$E$259,$E152)&lt;&gt;COUNTIFS($BR$10:$BR$259,$BR152,$E$10:$E$259,$E152,AA$10:AA$259,AA152),CQ$8&amp;" for this company in this year is inconsistent across funds, please update accordingly. "&amp;CHAR(10),IF(AA152="","",IF(COUNTIF('Source Data (Hidden)'!$N$3:$N$6,AA152)&lt;&gt;1,"Invalid input for Scope 3 Methodology - Please choose one of the options from the drop-down list in the corresponding column in the EDCI Data tab. " &amp; CHAR(10),"")))</f>
        <v/>
      </c>
      <c r="CR152" s="230" t="str">
        <f t="shared" si="173"/>
        <v/>
      </c>
      <c r="CS152" s="230" t="str">
        <f t="shared" si="174"/>
        <v/>
      </c>
      <c r="CT152" s="230" t="str">
        <f t="shared" si="175"/>
        <v/>
      </c>
      <c r="CU152" s="230" t="str">
        <f t="shared" si="176"/>
        <v/>
      </c>
      <c r="CV152" s="230" t="str">
        <f t="shared" si="177"/>
        <v/>
      </c>
      <c r="CW152" s="230" t="str">
        <f t="shared" si="178"/>
        <v/>
      </c>
      <c r="CX152" s="230" t="str">
        <f t="shared" si="179"/>
        <v/>
      </c>
      <c r="CY152" s="230" t="str">
        <f t="shared" si="180"/>
        <v/>
      </c>
      <c r="CZ152" s="230" t="str">
        <f t="shared" si="181"/>
        <v/>
      </c>
      <c r="DA152" s="230" t="str">
        <f t="shared" si="182"/>
        <v/>
      </c>
      <c r="DB152" s="230" t="str">
        <f t="shared" si="183"/>
        <v/>
      </c>
      <c r="DC152" s="230" t="str">
        <f t="shared" si="184"/>
        <v/>
      </c>
      <c r="DD152" s="230" t="str">
        <f t="shared" si="185"/>
        <v/>
      </c>
      <c r="DE152" s="230" t="str">
        <f t="shared" si="186"/>
        <v/>
      </c>
      <c r="DF152" s="230" t="str">
        <f t="shared" si="187"/>
        <v/>
      </c>
      <c r="DG152" s="230" t="str">
        <f t="shared" si="188"/>
        <v/>
      </c>
      <c r="DH152" s="283" t="str">
        <f t="shared" si="189"/>
        <v/>
      </c>
      <c r="DI152" s="230" t="str">
        <f t="shared" si="190"/>
        <v/>
      </c>
      <c r="DJ152" s="230" t="str">
        <f>IF(COUNTIFS($BR$10:$BR$259,$BR152,$E$10:$E$259,$E152)&lt;&gt;COUNTIFS($BR$10:$BR$259,$BR152,$E$10:$E$259,$E152,AT$10:AT$259,AT152),DJ$8&amp;" for this company in this year is inconsistent across funds, please update accordingly. "&amp;CHAR(10),IF(AT152="","",IF(COUNTIF('Source Data (Hidden)'!$O$3:$O$5,AT152)&lt;&gt;1,"Invalid input for 'Does this Portco have a decarbonization strategy/plan in place' - Please ensure that you have selected a valid response using the drop-down list available in the corresponding column in the EDCI Data tab. " &amp; CHAR(10),"")))</f>
        <v/>
      </c>
      <c r="DK152" s="230" t="str">
        <f>IF(COUNTIFS($BR$10:$BR$259,$BR152,$E$10:$E$259,$E152)&lt;&gt;COUNTIFS($BR$10:$BR$259,$BR152,$E$10:$E$259,$E152,AU$10:AU$259,AU152),DK$8&amp;" for this company in this year is inconsistent across funds, please update accordingly. "&amp;CHAR(10),IF(AU152="","",IF(COUNTIF('Source Data (Hidden)'!$P$3:$P$5,AU152)&lt;&gt;1,"Invalid input for 'Does the Portfolio Company have a short-term GHG emission reduction target' - Please ensure you have selected a valid response using the drop-down list available in the corresponding column in the EDCI Data tab. " &amp; CHAR(10),"")))</f>
        <v/>
      </c>
      <c r="DL152" s="230" t="str">
        <f>IF(COUNTIFS($BR$10:$BR$259,$BR152,$E$10:$E$259,$E152)&lt;&gt;COUNTIFS($BR$10:$BR$259,$BR152,$E$10:$E$259,$E152,AV$10:AV$259,AV152),DL$8&amp;" for this company in this year is inconsistent across funds, please update accordingly. "&amp;CHAR(10),IF(AV152="","",IF(COUNTIF('Source Data (Hidden)'!$Q$3:$Q$6,AV152)&lt;&gt;1,"Invalid input for 'Does the Portfolio Company have a long-term net zero goal' - Please ensure that you have selected a valid response using the drop-down list available in the corresponding column in the EDCI Data tab. " &amp; CHAR(10),"")))</f>
        <v/>
      </c>
      <c r="DM152" s="230" t="str">
        <f t="shared" si="191"/>
        <v/>
      </c>
      <c r="DN152" s="230" t="str">
        <f t="shared" si="192"/>
        <v/>
      </c>
      <c r="DO152" s="230" t="str">
        <f t="shared" si="193"/>
        <v/>
      </c>
      <c r="DP152" s="230"/>
      <c r="DQ152" s="230" t="str">
        <f t="shared" si="194"/>
        <v/>
      </c>
      <c r="DR152" s="230" t="str">
        <f t="shared" si="195"/>
        <v/>
      </c>
      <c r="DS152" s="230" t="str">
        <f t="shared" si="196"/>
        <v/>
      </c>
      <c r="DT152" s="230" t="str">
        <f t="shared" si="197"/>
        <v/>
      </c>
      <c r="DU152" s="230" t="str">
        <f t="shared" si="198"/>
        <v/>
      </c>
      <c r="DV152" s="230" t="str">
        <f t="shared" si="199"/>
        <v/>
      </c>
      <c r="DW152" s="230" t="str">
        <f t="shared" si="200"/>
        <v/>
      </c>
      <c r="DX152" s="230" t="str">
        <f t="shared" si="201"/>
        <v/>
      </c>
      <c r="DY152" s="230" t="str">
        <f t="shared" si="202"/>
        <v/>
      </c>
      <c r="DZ152" s="230" t="str">
        <f t="shared" si="203"/>
        <v/>
      </c>
      <c r="EA152" s="230" t="str">
        <f t="shared" si="204"/>
        <v/>
      </c>
      <c r="EB152" s="230" t="str">
        <f t="shared" si="205"/>
        <v/>
      </c>
      <c r="EC152" s="284" t="str">
        <f t="shared" si="206"/>
        <v/>
      </c>
      <c r="ED152" s="284" t="str">
        <f t="shared" si="207"/>
        <v/>
      </c>
      <c r="EE152" s="230" t="str">
        <f t="shared" si="208"/>
        <v/>
      </c>
      <c r="EF152" s="230" t="str">
        <f>IF(COUNTIFS($BR$10:$BR$259,$BR152,$E$10:$E$259,$E152)&lt;&gt;COUNTIFS($BR$10:$BR$259,$BR152,$E$10:$E$259,$E152,BP$10:BP$259,BP152),EF$8&amp;" for this company in this year is inconsistent across funds, please update accordingly. "&amp;CHAR(10),IF(AND(BP152="",BQ152=""),"",IF(OR(AND(BQ152&lt;&gt;"",BP152&lt;&gt;"",BP152&lt;&gt;"Y"),AND(BQ152&lt;&gt;"",BP152=""),COUNTIF('Source Data (Hidden)'!$S$3:$S$4,BP152)&lt;&gt;1),"Invalid input for 'Do you conduct an employee survey' - Please ensure the input is either Y or N or leave blank if data is not available. If you have reported a % response rate to employee survey then the input for this metric should be Y. " &amp; CHAR(10),"")))</f>
        <v/>
      </c>
      <c r="EG152" s="230" t="str">
        <f t="shared" si="209"/>
        <v/>
      </c>
    </row>
    <row r="153" spans="1:137" s="154" customFormat="1" ht="60" customHeight="1" x14ac:dyDescent="0.35">
      <c r="A153" s="153"/>
      <c r="B153" s="212" t="str">
        <f t="shared" ca="1" si="156"/>
        <v/>
      </c>
      <c r="C153" s="213" t="str">
        <f>IF('EDCI Data'!B153="","",'EDCI Data'!B153)</f>
        <v/>
      </c>
      <c r="D153" s="214" t="str">
        <f>IF('EDCI Data'!C153="","",'EDCI Data'!C153)</f>
        <v/>
      </c>
      <c r="E153" s="215" t="str">
        <f>IF('EDCI Data'!D153="","",'EDCI Data'!D153)</f>
        <v/>
      </c>
      <c r="F153" s="216" t="str">
        <f>IF('EDCI Data'!E153="","",'EDCI Data'!E153)</f>
        <v/>
      </c>
      <c r="G153" s="213" t="str">
        <f>IF('EDCI Data'!F153="","",'EDCI Data'!F153)</f>
        <v/>
      </c>
      <c r="H153" s="213" t="str">
        <f>IF('EDCI Data'!G153="","",'EDCI Data'!G153)</f>
        <v/>
      </c>
      <c r="I153" s="213" t="str">
        <f>IF('EDCI Data'!H153="","",'EDCI Data'!H153)</f>
        <v/>
      </c>
      <c r="J153" s="213" t="str">
        <f>IF('EDCI Data'!I153="","",'EDCI Data'!I153)</f>
        <v/>
      </c>
      <c r="K153" s="213" t="str">
        <f>IF('EDCI Data'!J153="","",'EDCI Data'!J153)</f>
        <v/>
      </c>
      <c r="L153" s="213" t="str">
        <f>IF('EDCI Data'!K153="","",'EDCI Data'!K153)</f>
        <v/>
      </c>
      <c r="M153" s="217" t="str">
        <f>IF('EDCI Data'!L153="","",'EDCI Data'!L153)</f>
        <v/>
      </c>
      <c r="N153" s="217" t="str">
        <f>IF('EDCI Data'!M153="","",'EDCI Data'!M153)</f>
        <v/>
      </c>
      <c r="O153" s="213" t="str">
        <f>IF('EDCI Data'!N153="","",'EDCI Data'!N153)</f>
        <v/>
      </c>
      <c r="P153" s="213" t="str">
        <f>IF('EDCI Data'!O153="","",'EDCI Data'!O153)</f>
        <v/>
      </c>
      <c r="Q153" s="213" t="str">
        <f>IF('EDCI Data'!P153="","",'EDCI Data'!P153)</f>
        <v/>
      </c>
      <c r="R153" s="213" t="str">
        <f>IF('EDCI Data'!Q153="","",'EDCI Data'!Q153)</f>
        <v/>
      </c>
      <c r="S153" s="218" t="str">
        <f>IF('EDCI Data'!R153="","",'EDCI Data'!R153)</f>
        <v/>
      </c>
      <c r="T153" s="219" t="str">
        <f>IF('EDCI Data'!S153="","",'EDCI Data'!S153)</f>
        <v/>
      </c>
      <c r="U153" s="219" t="str">
        <f>IF('EDCI Data'!T153="","",'EDCI Data'!T153)</f>
        <v/>
      </c>
      <c r="V153" s="220" t="str">
        <f>IF('EDCI Data'!U153="","",'EDCI Data'!U153)</f>
        <v/>
      </c>
      <c r="W153" s="213" t="str">
        <f>IF('EDCI Data'!V153="","",'EDCI Data'!V153)</f>
        <v/>
      </c>
      <c r="X153" s="220" t="str">
        <f>IF('EDCI Data'!W153="","",'EDCI Data'!W153)</f>
        <v/>
      </c>
      <c r="Y153" s="213" t="str">
        <f>IF('EDCI Data'!X153="","",'EDCI Data'!X153)</f>
        <v/>
      </c>
      <c r="Z153" s="220" t="str">
        <f>IF('EDCI Data'!Y153="","",'EDCI Data'!Y153)</f>
        <v/>
      </c>
      <c r="AA153" s="213" t="str">
        <f>IF('EDCI Data'!Z153="","",'EDCI Data'!Z153)</f>
        <v/>
      </c>
      <c r="AB153" s="213" t="str">
        <f>IF('EDCI Data'!AA153="","",'EDCI Data'!AA153)</f>
        <v/>
      </c>
      <c r="AC153" s="213" t="str">
        <f>IF('EDCI Data'!AB153="","",'EDCI Data'!AB153)</f>
        <v/>
      </c>
      <c r="AD153" s="213" t="str">
        <f>IF('EDCI Data'!AC153="","",'EDCI Data'!AC153)</f>
        <v/>
      </c>
      <c r="AE153" s="213" t="str">
        <f>IF('EDCI Data'!AD153="","",'EDCI Data'!AD153)</f>
        <v/>
      </c>
      <c r="AF153" s="213" t="str">
        <f>IF('EDCI Data'!AE153="","",'EDCI Data'!AE153)</f>
        <v/>
      </c>
      <c r="AG153" s="213" t="str">
        <f>IF('EDCI Data'!AF153="","",'EDCI Data'!AF153)</f>
        <v/>
      </c>
      <c r="AH153" s="213" t="str">
        <f>IF('EDCI Data'!AG153="","",'EDCI Data'!AG153)</f>
        <v/>
      </c>
      <c r="AI153" s="213" t="str">
        <f>IF('EDCI Data'!AH153="","",'EDCI Data'!AH153)</f>
        <v/>
      </c>
      <c r="AJ153" s="213" t="str">
        <f>IF('EDCI Data'!AI153="","",'EDCI Data'!AI153)</f>
        <v/>
      </c>
      <c r="AK153" s="213" t="str">
        <f>IF('EDCI Data'!AJ153="","",'EDCI Data'!AJ153)</f>
        <v/>
      </c>
      <c r="AL153" s="213" t="str">
        <f>IF('EDCI Data'!AK153="","",'EDCI Data'!AK153)</f>
        <v/>
      </c>
      <c r="AM153" s="213" t="str">
        <f>IF('EDCI Data'!AL153="","",'EDCI Data'!AL153)</f>
        <v/>
      </c>
      <c r="AN153" s="213" t="str">
        <f>IF('EDCI Data'!AM153="","",'EDCI Data'!AM153)</f>
        <v/>
      </c>
      <c r="AO153" s="213" t="str">
        <f>IF('EDCI Data'!AN153="","",'EDCI Data'!AN153)</f>
        <v/>
      </c>
      <c r="AP153" s="213" t="str">
        <f>IF('EDCI Data'!AO153="","",'EDCI Data'!AO153)</f>
        <v/>
      </c>
      <c r="AQ153" s="213" t="str">
        <f>IF('EDCI Data'!AP153="","",'EDCI Data'!AP153)</f>
        <v/>
      </c>
      <c r="AR153" s="213" t="str">
        <f>IF('EDCI Data'!AQ153="","",'EDCI Data'!AQ153)</f>
        <v/>
      </c>
      <c r="AS153" s="213" t="str">
        <f>IF('EDCI Data'!AR153="","",'EDCI Data'!AR153)</f>
        <v/>
      </c>
      <c r="AT153" s="213" t="str">
        <f>IF('EDCI Data'!AS153="","",'EDCI Data'!AS153)</f>
        <v/>
      </c>
      <c r="AU153" s="213" t="str">
        <f>IF('EDCI Data'!AT153="","",'EDCI Data'!AT153)</f>
        <v/>
      </c>
      <c r="AV153" s="213" t="str">
        <f>IF('EDCI Data'!AU153="","",'EDCI Data'!AU153)</f>
        <v/>
      </c>
      <c r="AW153" s="213" t="str">
        <f>IF('EDCI Data'!AV153="","",'EDCI Data'!AV153)</f>
        <v/>
      </c>
      <c r="AX153" s="221" t="str">
        <f>IF('EDCI Data'!AW153="","",'EDCI Data'!AW153)</f>
        <v/>
      </c>
      <c r="AY153" s="221" t="str">
        <f>IF('EDCI Data'!AX153="","",'EDCI Data'!AX153)</f>
        <v/>
      </c>
      <c r="AZ153" s="222" t="str">
        <f t="shared" si="157"/>
        <v/>
      </c>
      <c r="BA153" s="223" t="str">
        <f>IF('EDCI Data'!AY153="","",'EDCI Data'!AY153)</f>
        <v/>
      </c>
      <c r="BB153" s="223" t="str">
        <f>IF('EDCI Data'!AZ153="","",'EDCI Data'!AZ153)</f>
        <v/>
      </c>
      <c r="BC153" s="223" t="str">
        <f>IF('EDCI Data'!BA153="","",'EDCI Data'!BA153)</f>
        <v/>
      </c>
      <c r="BD153" s="223" t="str">
        <f>IF('EDCI Data'!BB153="","",'EDCI Data'!BB153)</f>
        <v/>
      </c>
      <c r="BE153" s="223" t="str">
        <f>IF('EDCI Data'!BC153="","",'EDCI Data'!BC153)</f>
        <v/>
      </c>
      <c r="BF153" s="223" t="str">
        <f>IF('EDCI Data'!BD153="","",'EDCI Data'!BD153)</f>
        <v/>
      </c>
      <c r="BG153" s="223" t="str">
        <f>IF('EDCI Data'!BE153="","",'EDCI Data'!BE153)</f>
        <v/>
      </c>
      <c r="BH153" s="223" t="str">
        <f>IF('EDCI Data'!BF153="","",'EDCI Data'!BF153)</f>
        <v/>
      </c>
      <c r="BI153" s="224" t="str">
        <f>IF('EDCI Data'!BG153="","",'EDCI Data'!BG153)</f>
        <v/>
      </c>
      <c r="BJ153" s="225" t="str">
        <f>IF('EDCI Data'!S153="","",'EDCI Data'!S153)</f>
        <v/>
      </c>
      <c r="BK153" s="225" t="str">
        <f>IF('EDCI Data'!T153="","",'EDCI Data'!T153)</f>
        <v/>
      </c>
      <c r="BL153" s="224" t="str">
        <f>IF('EDCI Data'!BJ153="","",'EDCI Data'!BJ153)</f>
        <v/>
      </c>
      <c r="BM153" s="226" t="str">
        <f>IF('EDCI Data'!BK153="","",'EDCI Data'!BK153)</f>
        <v/>
      </c>
      <c r="BN153" s="226" t="str">
        <f>IF('EDCI Data'!BL153="","",'EDCI Data'!BL153)</f>
        <v/>
      </c>
      <c r="BO153" s="227" t="str">
        <f>IF('EDCI Data'!BM153="","",'EDCI Data'!BM153)</f>
        <v/>
      </c>
      <c r="BP153" s="228" t="str">
        <f>IF('EDCI Data'!BN153="","",'EDCI Data'!BN153)</f>
        <v/>
      </c>
      <c r="BQ153" s="229" t="str">
        <f>IF('EDCI Data'!BO153="","",'EDCI Data'!BO153)</f>
        <v/>
      </c>
      <c r="BR153" s="230" t="str">
        <f t="shared" si="158"/>
        <v/>
      </c>
      <c r="BS153" s="230" t="str">
        <f t="shared" si="159"/>
        <v/>
      </c>
      <c r="BT153" s="230" t="str">
        <f t="shared" si="160"/>
        <v/>
      </c>
      <c r="BU153" s="230" t="str">
        <f t="shared" si="161"/>
        <v/>
      </c>
      <c r="BV153" s="230" t="str">
        <f t="shared" si="162"/>
        <v/>
      </c>
      <c r="BW153" s="230" t="str">
        <f>IF(COUNTIFS($BR$10:$BR$259,$BR153,$E$10:$E$259,$E153)&lt;&gt;COUNTIFS($BR$10:$BR$259,$BR153,$E$10:$E$259,$E153,G$10:G$259,G153),BW$8&amp;" for this company in this year is inconsistent across funds, please update accordingly. "&amp;CHAR(10),IF(G153="","",IF(IFERROR(OR(INT(G153)&lt;&gt;G153,ISTEXT(G153),G153&gt;'Source Data (Hidden)'!$T$3),TRUE),"Invalid year of initial investment - Please ensure that the input is a year (not a date) and is not future dated. "&amp;CHAR(10),"")))</f>
        <v/>
      </c>
      <c r="BX153" s="230"/>
      <c r="BY153" s="230" t="str">
        <f>IF(COUNTIFS($BR$10:$BR$259,$BR153,$E$10:$E$259,$E153)&lt;&gt;COUNTIFS($BR$10:$BR$259,$BR153,$E$10:$E$259,$E153,I$10:I$259,I153),BY$8&amp;" for this company in this year is inconsistent across funds, please update accordingly. "&amp;CHAR(10),IF(I153="","",IF(COUNTIF('Source Data (Hidden)'!$A$3:$B$255,I153)=0,"Invalid country of domicile - Please enter a valid input using the drop-down in the 'Country of domicile' column in the EDCI Data tab. "&amp;CHAR(10),"")))</f>
        <v/>
      </c>
      <c r="BZ153" s="230" t="str">
        <f>IF(COUNTIFS($BR$10:$BR$259,$BR153,$E$10:$E$259,$E153)&lt;&gt;COUNTIFS($BR$10:$BR$259,$BR153,$E$10:$E$259,$E153,J$10:J$259,J153),BZ$8&amp;" for this company in this year is inconsistent across funds, please update accordingly. "&amp;CHAR(10),IF(J153="","",IF(COUNTIF('Source Data (Hidden)'!$A$3:$B$255,J153)=0,"Invalid primary country of operations - Please enter a valid input using the drop-down in the 'Primary country of operations' column in the EDCI Data tab and ensure that you have narrowed this down to 1 primary country of operations. "&amp;CHAR(10),"")))</f>
        <v/>
      </c>
      <c r="CA153" s="230" t="str">
        <f>IF(COUNTIFS($BR$10:$BR$259,$BR153,$E$10:$E$259,$E153)&lt;&gt;COUNTIFS($BR$10:$BR$259,$BR153,$E$10:$E$259,$E153,K$10:K$259,K153),CA$8&amp;" for this company in this year is inconsistent across funds, please update accordingly. "&amp;CHAR(10),IF(K153="","",IF(COUNTIF('Source Data (Hidden)'!$C$3:$C$4,K153)&lt;&gt;1,"Invalid company structure - Please classify the portfolio company as either 'Private' or 'Public'. "&amp;CHAR(10),"")))</f>
        <v/>
      </c>
      <c r="CB153" s="230" t="str">
        <f>IF(COUNTIFS($BR$10:$BR$259,$BR153,$E$10:$E$259,$E153)&lt;&gt;COUNTIFS($BR$10:$BR$259,$BR153,$E$10:$E$259,$E153,L$10:L$259,L153),CB$8&amp;" for this company in this year is inconsistent across funds, please update accordingly. "&amp;CHAR(10),IF(L153="","",IF(COUNTIF('Source Data (Hidden)'!$D$3:$D$5,L153)&lt;&gt;1,"Invalid growth stage of company - Please describe the growth stage of the company as either 'Venture', 'Growth' or 'Buyout'. " &amp; CHAR(10),"")))</f>
        <v/>
      </c>
      <c r="CC153" s="230" t="str">
        <f t="shared" si="163"/>
        <v/>
      </c>
      <c r="CD153" s="283" t="str">
        <f t="shared" si="164"/>
        <v/>
      </c>
      <c r="CE153" s="230" t="str">
        <f>IF(COUNTIFS($BR$10:$BR$259,$BR153,$E$10:$E$259,$E153)&lt;&gt;COUNTIFS($BR$10:$BR$259,$BR153,$E$10:$E$259,$E153,O$10:O$259,O153),CE$8&amp;" for this company in this year is inconsistent across funds, please update accordingly. "&amp;CHAR(10),IF(O153="","",IF(COUNTIF('Source Data (Hidden)'!$G$3:$G$13,O153)&lt;&gt;1,"Invalid sector of operations SICS name - Please ensure that you have selected a valid sector of operations using the drop-down list available in the corresponding column in the EDCI Data tab. " &amp; CHAR(10),"")))</f>
        <v/>
      </c>
      <c r="CF153" s="230" t="str">
        <f t="shared" ca="1" si="165"/>
        <v/>
      </c>
      <c r="CG153" s="230" t="str">
        <f t="shared" ca="1" si="166"/>
        <v/>
      </c>
      <c r="CH153" s="230" t="str">
        <f>IF(COUNTIFS($BR$10:$BR$259,$BR153,$E$10:$E$259,$E153)&lt;&gt;COUNTIFS($BR$10:$BR$259,$BR153,$E$10:$E$259,$E153,R$10:R$259,R153),CH$8&amp;" for this company in this year is inconsistent across funds, please update accordingly. "&amp;CHAR(10),IF(R153="","",IF(COUNTIF('Source Data (Hidden)'!$F$3:$F$183,R153)&lt;&gt;1,"Invalid currency input - Please ensure that the currency entered is a monetary unit described using three letter code (ISO 4217 code). " &amp; CHAR(10),"")))</f>
        <v/>
      </c>
      <c r="CI153" s="230" t="str">
        <f t="shared" si="167"/>
        <v/>
      </c>
      <c r="CJ153" s="230" t="str">
        <f t="shared" si="168"/>
        <v/>
      </c>
      <c r="CK153" s="230" t="str">
        <f t="shared" si="169"/>
        <v/>
      </c>
      <c r="CL153" s="230" t="str">
        <f t="shared" si="170"/>
        <v/>
      </c>
      <c r="CM153" s="230" t="str">
        <f>IF(COUNTIFS($BR$10:$BR$259,$BR153,$E$10:$E$259,$E153)&lt;&gt;COUNTIFS($BR$10:$BR$259,$BR153,$E$10:$E$259,$E153,W$10:W$259,W153),CM$8&amp;" for this company in this year is inconsistent across funds, please update accordingly. "&amp;CHAR(10),IF(W153="","",IF(COUNTIF('Source Data (Hidden)'!$L$3:$L$6,W153)&lt;&gt;1,"Invalid input for Scope 1 Methodology - Please choose one of the options from the drop-down list in the corresponding column in the EDCI Data tab. " &amp; CHAR(10),"")))</f>
        <v/>
      </c>
      <c r="CN153" s="230" t="str">
        <f t="shared" si="171"/>
        <v/>
      </c>
      <c r="CO153" s="230" t="str">
        <f>IF(COUNTIFS($BR$10:$BR$259,$BR153,$E$10:$E$259,$E153)&lt;&gt;COUNTIFS($BR$10:$BR$259,$BR153,$E$10:$E$259,$E153,Y$10:Y$259,Y153),CO$8&amp;" for this company in this year is inconsistent across funds, please update accordingly. "&amp;CHAR(10),IF(Y153="","",IF(COUNTIF('Source Data (Hidden)'!$M$3:$M$5,Y153)&lt;&gt;1,"Invalid input for Scope 2 Methodology - Please choose one of the options from the drop-down list in the corresponding column in the EDCI Data tab. " &amp; CHAR(10),"")))</f>
        <v/>
      </c>
      <c r="CP153" s="230" t="str">
        <f t="shared" si="172"/>
        <v/>
      </c>
      <c r="CQ153" s="230" t="str">
        <f>IF(COUNTIFS($BR$10:$BR$259,$BR153,$E$10:$E$259,$E153)&lt;&gt;COUNTIFS($BR$10:$BR$259,$BR153,$E$10:$E$259,$E153,AA$10:AA$259,AA153),CQ$8&amp;" for this company in this year is inconsistent across funds, please update accordingly. "&amp;CHAR(10),IF(AA153="","",IF(COUNTIF('Source Data (Hidden)'!$N$3:$N$6,AA153)&lt;&gt;1,"Invalid input for Scope 3 Methodology - Please choose one of the options from the drop-down list in the corresponding column in the EDCI Data tab. " &amp; CHAR(10),"")))</f>
        <v/>
      </c>
      <c r="CR153" s="230" t="str">
        <f t="shared" si="173"/>
        <v/>
      </c>
      <c r="CS153" s="230" t="str">
        <f t="shared" si="174"/>
        <v/>
      </c>
      <c r="CT153" s="230" t="str">
        <f t="shared" si="175"/>
        <v/>
      </c>
      <c r="CU153" s="230" t="str">
        <f t="shared" si="176"/>
        <v/>
      </c>
      <c r="CV153" s="230" t="str">
        <f t="shared" si="177"/>
        <v/>
      </c>
      <c r="CW153" s="230" t="str">
        <f t="shared" si="178"/>
        <v/>
      </c>
      <c r="CX153" s="230" t="str">
        <f t="shared" si="179"/>
        <v/>
      </c>
      <c r="CY153" s="230" t="str">
        <f t="shared" si="180"/>
        <v/>
      </c>
      <c r="CZ153" s="230" t="str">
        <f t="shared" si="181"/>
        <v/>
      </c>
      <c r="DA153" s="230" t="str">
        <f t="shared" si="182"/>
        <v/>
      </c>
      <c r="DB153" s="230" t="str">
        <f t="shared" si="183"/>
        <v/>
      </c>
      <c r="DC153" s="230" t="str">
        <f t="shared" si="184"/>
        <v/>
      </c>
      <c r="DD153" s="230" t="str">
        <f t="shared" si="185"/>
        <v/>
      </c>
      <c r="DE153" s="230" t="str">
        <f t="shared" si="186"/>
        <v/>
      </c>
      <c r="DF153" s="230" t="str">
        <f t="shared" si="187"/>
        <v/>
      </c>
      <c r="DG153" s="230" t="str">
        <f t="shared" si="188"/>
        <v/>
      </c>
      <c r="DH153" s="283" t="str">
        <f t="shared" si="189"/>
        <v/>
      </c>
      <c r="DI153" s="230" t="str">
        <f t="shared" si="190"/>
        <v/>
      </c>
      <c r="DJ153" s="230" t="str">
        <f>IF(COUNTIFS($BR$10:$BR$259,$BR153,$E$10:$E$259,$E153)&lt;&gt;COUNTIFS($BR$10:$BR$259,$BR153,$E$10:$E$259,$E153,AT$10:AT$259,AT153),DJ$8&amp;" for this company in this year is inconsistent across funds, please update accordingly. "&amp;CHAR(10),IF(AT153="","",IF(COUNTIF('Source Data (Hidden)'!$O$3:$O$5,AT153)&lt;&gt;1,"Invalid input for 'Does this Portco have a decarbonization strategy/plan in place' - Please ensure that you have selected a valid response using the drop-down list available in the corresponding column in the EDCI Data tab. " &amp; CHAR(10),"")))</f>
        <v/>
      </c>
      <c r="DK153" s="230" t="str">
        <f>IF(COUNTIFS($BR$10:$BR$259,$BR153,$E$10:$E$259,$E153)&lt;&gt;COUNTIFS($BR$10:$BR$259,$BR153,$E$10:$E$259,$E153,AU$10:AU$259,AU153),DK$8&amp;" for this company in this year is inconsistent across funds, please update accordingly. "&amp;CHAR(10),IF(AU153="","",IF(COUNTIF('Source Data (Hidden)'!$P$3:$P$5,AU153)&lt;&gt;1,"Invalid input for 'Does the Portfolio Company have a short-term GHG emission reduction target' - Please ensure you have selected a valid response using the drop-down list available in the corresponding column in the EDCI Data tab. " &amp; CHAR(10),"")))</f>
        <v/>
      </c>
      <c r="DL153" s="230" t="str">
        <f>IF(COUNTIFS($BR$10:$BR$259,$BR153,$E$10:$E$259,$E153)&lt;&gt;COUNTIFS($BR$10:$BR$259,$BR153,$E$10:$E$259,$E153,AV$10:AV$259,AV153),DL$8&amp;" for this company in this year is inconsistent across funds, please update accordingly. "&amp;CHAR(10),IF(AV153="","",IF(COUNTIF('Source Data (Hidden)'!$Q$3:$Q$6,AV153)&lt;&gt;1,"Invalid input for 'Does the Portfolio Company have a long-term net zero goal' - Please ensure that you have selected a valid response using the drop-down list available in the corresponding column in the EDCI Data tab. " &amp; CHAR(10),"")))</f>
        <v/>
      </c>
      <c r="DM153" s="230" t="str">
        <f t="shared" si="191"/>
        <v/>
      </c>
      <c r="DN153" s="230" t="str">
        <f t="shared" si="192"/>
        <v/>
      </c>
      <c r="DO153" s="230" t="str">
        <f t="shared" si="193"/>
        <v/>
      </c>
      <c r="DP153" s="230"/>
      <c r="DQ153" s="230" t="str">
        <f t="shared" si="194"/>
        <v/>
      </c>
      <c r="DR153" s="230" t="str">
        <f t="shared" si="195"/>
        <v/>
      </c>
      <c r="DS153" s="230" t="str">
        <f t="shared" si="196"/>
        <v/>
      </c>
      <c r="DT153" s="230" t="str">
        <f t="shared" si="197"/>
        <v/>
      </c>
      <c r="DU153" s="230" t="str">
        <f t="shared" si="198"/>
        <v/>
      </c>
      <c r="DV153" s="230" t="str">
        <f t="shared" si="199"/>
        <v/>
      </c>
      <c r="DW153" s="230" t="str">
        <f t="shared" si="200"/>
        <v/>
      </c>
      <c r="DX153" s="230" t="str">
        <f t="shared" si="201"/>
        <v/>
      </c>
      <c r="DY153" s="230" t="str">
        <f t="shared" si="202"/>
        <v/>
      </c>
      <c r="DZ153" s="230" t="str">
        <f t="shared" si="203"/>
        <v/>
      </c>
      <c r="EA153" s="230" t="str">
        <f t="shared" si="204"/>
        <v/>
      </c>
      <c r="EB153" s="230" t="str">
        <f t="shared" si="205"/>
        <v/>
      </c>
      <c r="EC153" s="284" t="str">
        <f t="shared" si="206"/>
        <v/>
      </c>
      <c r="ED153" s="284" t="str">
        <f t="shared" si="207"/>
        <v/>
      </c>
      <c r="EE153" s="230" t="str">
        <f t="shared" si="208"/>
        <v/>
      </c>
      <c r="EF153" s="230" t="str">
        <f>IF(COUNTIFS($BR$10:$BR$259,$BR153,$E$10:$E$259,$E153)&lt;&gt;COUNTIFS($BR$10:$BR$259,$BR153,$E$10:$E$259,$E153,BP$10:BP$259,BP153),EF$8&amp;" for this company in this year is inconsistent across funds, please update accordingly. "&amp;CHAR(10),IF(AND(BP153="",BQ153=""),"",IF(OR(AND(BQ153&lt;&gt;"",BP153&lt;&gt;"",BP153&lt;&gt;"Y"),AND(BQ153&lt;&gt;"",BP153=""),COUNTIF('Source Data (Hidden)'!$S$3:$S$4,BP153)&lt;&gt;1),"Invalid input for 'Do you conduct an employee survey' - Please ensure the input is either Y or N or leave blank if data is not available. If you have reported a % response rate to employee survey then the input for this metric should be Y. " &amp; CHAR(10),"")))</f>
        <v/>
      </c>
      <c r="EG153" s="230" t="str">
        <f t="shared" si="209"/>
        <v/>
      </c>
    </row>
    <row r="154" spans="1:137" s="154" customFormat="1" ht="60" customHeight="1" x14ac:dyDescent="0.35">
      <c r="A154" s="153"/>
      <c r="B154" s="212" t="str">
        <f t="shared" ca="1" si="156"/>
        <v/>
      </c>
      <c r="C154" s="213" t="str">
        <f>IF('EDCI Data'!B154="","",'EDCI Data'!B154)</f>
        <v/>
      </c>
      <c r="D154" s="214" t="str">
        <f>IF('EDCI Data'!C154="","",'EDCI Data'!C154)</f>
        <v/>
      </c>
      <c r="E154" s="215" t="str">
        <f>IF('EDCI Data'!D154="","",'EDCI Data'!D154)</f>
        <v/>
      </c>
      <c r="F154" s="216" t="str">
        <f>IF('EDCI Data'!E154="","",'EDCI Data'!E154)</f>
        <v/>
      </c>
      <c r="G154" s="213" t="str">
        <f>IF('EDCI Data'!F154="","",'EDCI Data'!F154)</f>
        <v/>
      </c>
      <c r="H154" s="213" t="str">
        <f>IF('EDCI Data'!G154="","",'EDCI Data'!G154)</f>
        <v/>
      </c>
      <c r="I154" s="213" t="str">
        <f>IF('EDCI Data'!H154="","",'EDCI Data'!H154)</f>
        <v/>
      </c>
      <c r="J154" s="213" t="str">
        <f>IF('EDCI Data'!I154="","",'EDCI Data'!I154)</f>
        <v/>
      </c>
      <c r="K154" s="213" t="str">
        <f>IF('EDCI Data'!J154="","",'EDCI Data'!J154)</f>
        <v/>
      </c>
      <c r="L154" s="213" t="str">
        <f>IF('EDCI Data'!K154="","",'EDCI Data'!K154)</f>
        <v/>
      </c>
      <c r="M154" s="217" t="str">
        <f>IF('EDCI Data'!L154="","",'EDCI Data'!L154)</f>
        <v/>
      </c>
      <c r="N154" s="217" t="str">
        <f>IF('EDCI Data'!M154="","",'EDCI Data'!M154)</f>
        <v/>
      </c>
      <c r="O154" s="213" t="str">
        <f>IF('EDCI Data'!N154="","",'EDCI Data'!N154)</f>
        <v/>
      </c>
      <c r="P154" s="213" t="str">
        <f>IF('EDCI Data'!O154="","",'EDCI Data'!O154)</f>
        <v/>
      </c>
      <c r="Q154" s="213" t="str">
        <f>IF('EDCI Data'!P154="","",'EDCI Data'!P154)</f>
        <v/>
      </c>
      <c r="R154" s="213" t="str">
        <f>IF('EDCI Data'!Q154="","",'EDCI Data'!Q154)</f>
        <v/>
      </c>
      <c r="S154" s="218" t="str">
        <f>IF('EDCI Data'!R154="","",'EDCI Data'!R154)</f>
        <v/>
      </c>
      <c r="T154" s="219" t="str">
        <f>IF('EDCI Data'!S154="","",'EDCI Data'!S154)</f>
        <v/>
      </c>
      <c r="U154" s="219" t="str">
        <f>IF('EDCI Data'!T154="","",'EDCI Data'!T154)</f>
        <v/>
      </c>
      <c r="V154" s="220" t="str">
        <f>IF('EDCI Data'!U154="","",'EDCI Data'!U154)</f>
        <v/>
      </c>
      <c r="W154" s="213" t="str">
        <f>IF('EDCI Data'!V154="","",'EDCI Data'!V154)</f>
        <v/>
      </c>
      <c r="X154" s="220" t="str">
        <f>IF('EDCI Data'!W154="","",'EDCI Data'!W154)</f>
        <v/>
      </c>
      <c r="Y154" s="213" t="str">
        <f>IF('EDCI Data'!X154="","",'EDCI Data'!X154)</f>
        <v/>
      </c>
      <c r="Z154" s="220" t="str">
        <f>IF('EDCI Data'!Y154="","",'EDCI Data'!Y154)</f>
        <v/>
      </c>
      <c r="AA154" s="213" t="str">
        <f>IF('EDCI Data'!Z154="","",'EDCI Data'!Z154)</f>
        <v/>
      </c>
      <c r="AB154" s="213" t="str">
        <f>IF('EDCI Data'!AA154="","",'EDCI Data'!AA154)</f>
        <v/>
      </c>
      <c r="AC154" s="213" t="str">
        <f>IF('EDCI Data'!AB154="","",'EDCI Data'!AB154)</f>
        <v/>
      </c>
      <c r="AD154" s="213" t="str">
        <f>IF('EDCI Data'!AC154="","",'EDCI Data'!AC154)</f>
        <v/>
      </c>
      <c r="AE154" s="213" t="str">
        <f>IF('EDCI Data'!AD154="","",'EDCI Data'!AD154)</f>
        <v/>
      </c>
      <c r="AF154" s="213" t="str">
        <f>IF('EDCI Data'!AE154="","",'EDCI Data'!AE154)</f>
        <v/>
      </c>
      <c r="AG154" s="213" t="str">
        <f>IF('EDCI Data'!AF154="","",'EDCI Data'!AF154)</f>
        <v/>
      </c>
      <c r="AH154" s="213" t="str">
        <f>IF('EDCI Data'!AG154="","",'EDCI Data'!AG154)</f>
        <v/>
      </c>
      <c r="AI154" s="213" t="str">
        <f>IF('EDCI Data'!AH154="","",'EDCI Data'!AH154)</f>
        <v/>
      </c>
      <c r="AJ154" s="213" t="str">
        <f>IF('EDCI Data'!AI154="","",'EDCI Data'!AI154)</f>
        <v/>
      </c>
      <c r="AK154" s="213" t="str">
        <f>IF('EDCI Data'!AJ154="","",'EDCI Data'!AJ154)</f>
        <v/>
      </c>
      <c r="AL154" s="213" t="str">
        <f>IF('EDCI Data'!AK154="","",'EDCI Data'!AK154)</f>
        <v/>
      </c>
      <c r="AM154" s="213" t="str">
        <f>IF('EDCI Data'!AL154="","",'EDCI Data'!AL154)</f>
        <v/>
      </c>
      <c r="AN154" s="213" t="str">
        <f>IF('EDCI Data'!AM154="","",'EDCI Data'!AM154)</f>
        <v/>
      </c>
      <c r="AO154" s="213" t="str">
        <f>IF('EDCI Data'!AN154="","",'EDCI Data'!AN154)</f>
        <v/>
      </c>
      <c r="AP154" s="213" t="str">
        <f>IF('EDCI Data'!AO154="","",'EDCI Data'!AO154)</f>
        <v/>
      </c>
      <c r="AQ154" s="213" t="str">
        <f>IF('EDCI Data'!AP154="","",'EDCI Data'!AP154)</f>
        <v/>
      </c>
      <c r="AR154" s="213" t="str">
        <f>IF('EDCI Data'!AQ154="","",'EDCI Data'!AQ154)</f>
        <v/>
      </c>
      <c r="AS154" s="213" t="str">
        <f>IF('EDCI Data'!AR154="","",'EDCI Data'!AR154)</f>
        <v/>
      </c>
      <c r="AT154" s="213" t="str">
        <f>IF('EDCI Data'!AS154="","",'EDCI Data'!AS154)</f>
        <v/>
      </c>
      <c r="AU154" s="213" t="str">
        <f>IF('EDCI Data'!AT154="","",'EDCI Data'!AT154)</f>
        <v/>
      </c>
      <c r="AV154" s="213" t="str">
        <f>IF('EDCI Data'!AU154="","",'EDCI Data'!AU154)</f>
        <v/>
      </c>
      <c r="AW154" s="213" t="str">
        <f>IF('EDCI Data'!AV154="","",'EDCI Data'!AV154)</f>
        <v/>
      </c>
      <c r="AX154" s="221" t="str">
        <f>IF('EDCI Data'!AW154="","",'EDCI Data'!AW154)</f>
        <v/>
      </c>
      <c r="AY154" s="221" t="str">
        <f>IF('EDCI Data'!AX154="","",'EDCI Data'!AX154)</f>
        <v/>
      </c>
      <c r="AZ154" s="222" t="str">
        <f t="shared" si="157"/>
        <v/>
      </c>
      <c r="BA154" s="223" t="str">
        <f>IF('EDCI Data'!AY154="","",'EDCI Data'!AY154)</f>
        <v/>
      </c>
      <c r="BB154" s="223" t="str">
        <f>IF('EDCI Data'!AZ154="","",'EDCI Data'!AZ154)</f>
        <v/>
      </c>
      <c r="BC154" s="223" t="str">
        <f>IF('EDCI Data'!BA154="","",'EDCI Data'!BA154)</f>
        <v/>
      </c>
      <c r="BD154" s="223" t="str">
        <f>IF('EDCI Data'!BB154="","",'EDCI Data'!BB154)</f>
        <v/>
      </c>
      <c r="BE154" s="223" t="str">
        <f>IF('EDCI Data'!BC154="","",'EDCI Data'!BC154)</f>
        <v/>
      </c>
      <c r="BF154" s="223" t="str">
        <f>IF('EDCI Data'!BD154="","",'EDCI Data'!BD154)</f>
        <v/>
      </c>
      <c r="BG154" s="223" t="str">
        <f>IF('EDCI Data'!BE154="","",'EDCI Data'!BE154)</f>
        <v/>
      </c>
      <c r="BH154" s="223" t="str">
        <f>IF('EDCI Data'!BF154="","",'EDCI Data'!BF154)</f>
        <v/>
      </c>
      <c r="BI154" s="224" t="str">
        <f>IF('EDCI Data'!BG154="","",'EDCI Data'!BG154)</f>
        <v/>
      </c>
      <c r="BJ154" s="225" t="str">
        <f>IF('EDCI Data'!S154="","",'EDCI Data'!S154)</f>
        <v/>
      </c>
      <c r="BK154" s="225" t="str">
        <f>IF('EDCI Data'!T154="","",'EDCI Data'!T154)</f>
        <v/>
      </c>
      <c r="BL154" s="224" t="str">
        <f>IF('EDCI Data'!BJ154="","",'EDCI Data'!BJ154)</f>
        <v/>
      </c>
      <c r="BM154" s="226" t="str">
        <f>IF('EDCI Data'!BK154="","",'EDCI Data'!BK154)</f>
        <v/>
      </c>
      <c r="BN154" s="226" t="str">
        <f>IF('EDCI Data'!BL154="","",'EDCI Data'!BL154)</f>
        <v/>
      </c>
      <c r="BO154" s="227" t="str">
        <f>IF('EDCI Data'!BM154="","",'EDCI Data'!BM154)</f>
        <v/>
      </c>
      <c r="BP154" s="228" t="str">
        <f>IF('EDCI Data'!BN154="","",'EDCI Data'!BN154)</f>
        <v/>
      </c>
      <c r="BQ154" s="229" t="str">
        <f>IF('EDCI Data'!BO154="","",'EDCI Data'!BO154)</f>
        <v/>
      </c>
      <c r="BR154" s="230" t="str">
        <f t="shared" si="158"/>
        <v/>
      </c>
      <c r="BS154" s="230" t="str">
        <f t="shared" si="159"/>
        <v/>
      </c>
      <c r="BT154" s="230" t="str">
        <f t="shared" si="160"/>
        <v/>
      </c>
      <c r="BU154" s="230" t="str">
        <f t="shared" si="161"/>
        <v/>
      </c>
      <c r="BV154" s="230" t="str">
        <f t="shared" si="162"/>
        <v/>
      </c>
      <c r="BW154" s="230" t="str">
        <f>IF(COUNTIFS($BR$10:$BR$259,$BR154,$E$10:$E$259,$E154)&lt;&gt;COUNTIFS($BR$10:$BR$259,$BR154,$E$10:$E$259,$E154,G$10:G$259,G154),BW$8&amp;" for this company in this year is inconsistent across funds, please update accordingly. "&amp;CHAR(10),IF(G154="","",IF(IFERROR(OR(INT(G154)&lt;&gt;G154,ISTEXT(G154),G154&gt;'Source Data (Hidden)'!$T$3),TRUE),"Invalid year of initial investment - Please ensure that the input is a year (not a date) and is not future dated. "&amp;CHAR(10),"")))</f>
        <v/>
      </c>
      <c r="BX154" s="230"/>
      <c r="BY154" s="230" t="str">
        <f>IF(COUNTIFS($BR$10:$BR$259,$BR154,$E$10:$E$259,$E154)&lt;&gt;COUNTIFS($BR$10:$BR$259,$BR154,$E$10:$E$259,$E154,I$10:I$259,I154),BY$8&amp;" for this company in this year is inconsistent across funds, please update accordingly. "&amp;CHAR(10),IF(I154="","",IF(COUNTIF('Source Data (Hidden)'!$A$3:$B$255,I154)=0,"Invalid country of domicile - Please enter a valid input using the drop-down in the 'Country of domicile' column in the EDCI Data tab. "&amp;CHAR(10),"")))</f>
        <v/>
      </c>
      <c r="BZ154" s="230" t="str">
        <f>IF(COUNTIFS($BR$10:$BR$259,$BR154,$E$10:$E$259,$E154)&lt;&gt;COUNTIFS($BR$10:$BR$259,$BR154,$E$10:$E$259,$E154,J$10:J$259,J154),BZ$8&amp;" for this company in this year is inconsistent across funds, please update accordingly. "&amp;CHAR(10),IF(J154="","",IF(COUNTIF('Source Data (Hidden)'!$A$3:$B$255,J154)=0,"Invalid primary country of operations - Please enter a valid input using the drop-down in the 'Primary country of operations' column in the EDCI Data tab and ensure that you have narrowed this down to 1 primary country of operations. "&amp;CHAR(10),"")))</f>
        <v/>
      </c>
      <c r="CA154" s="230" t="str">
        <f>IF(COUNTIFS($BR$10:$BR$259,$BR154,$E$10:$E$259,$E154)&lt;&gt;COUNTIFS($BR$10:$BR$259,$BR154,$E$10:$E$259,$E154,K$10:K$259,K154),CA$8&amp;" for this company in this year is inconsistent across funds, please update accordingly. "&amp;CHAR(10),IF(K154="","",IF(COUNTIF('Source Data (Hidden)'!$C$3:$C$4,K154)&lt;&gt;1,"Invalid company structure - Please classify the portfolio company as either 'Private' or 'Public'. "&amp;CHAR(10),"")))</f>
        <v/>
      </c>
      <c r="CB154" s="230" t="str">
        <f>IF(COUNTIFS($BR$10:$BR$259,$BR154,$E$10:$E$259,$E154)&lt;&gt;COUNTIFS($BR$10:$BR$259,$BR154,$E$10:$E$259,$E154,L$10:L$259,L154),CB$8&amp;" for this company in this year is inconsistent across funds, please update accordingly. "&amp;CHAR(10),IF(L154="","",IF(COUNTIF('Source Data (Hidden)'!$D$3:$D$5,L154)&lt;&gt;1,"Invalid growth stage of company - Please describe the growth stage of the company as either 'Venture', 'Growth' or 'Buyout'. " &amp; CHAR(10),"")))</f>
        <v/>
      </c>
      <c r="CC154" s="230" t="str">
        <f t="shared" si="163"/>
        <v/>
      </c>
      <c r="CD154" s="283" t="str">
        <f t="shared" si="164"/>
        <v/>
      </c>
      <c r="CE154" s="230" t="str">
        <f>IF(COUNTIFS($BR$10:$BR$259,$BR154,$E$10:$E$259,$E154)&lt;&gt;COUNTIFS($BR$10:$BR$259,$BR154,$E$10:$E$259,$E154,O$10:O$259,O154),CE$8&amp;" for this company in this year is inconsistent across funds, please update accordingly. "&amp;CHAR(10),IF(O154="","",IF(COUNTIF('Source Data (Hidden)'!$G$3:$G$13,O154)&lt;&gt;1,"Invalid sector of operations SICS name - Please ensure that you have selected a valid sector of operations using the drop-down list available in the corresponding column in the EDCI Data tab. " &amp; CHAR(10),"")))</f>
        <v/>
      </c>
      <c r="CF154" s="230" t="str">
        <f t="shared" ca="1" si="165"/>
        <v/>
      </c>
      <c r="CG154" s="230" t="str">
        <f t="shared" ca="1" si="166"/>
        <v/>
      </c>
      <c r="CH154" s="230" t="str">
        <f>IF(COUNTIFS($BR$10:$BR$259,$BR154,$E$10:$E$259,$E154)&lt;&gt;COUNTIFS($BR$10:$BR$259,$BR154,$E$10:$E$259,$E154,R$10:R$259,R154),CH$8&amp;" for this company in this year is inconsistent across funds, please update accordingly. "&amp;CHAR(10),IF(R154="","",IF(COUNTIF('Source Data (Hidden)'!$F$3:$F$183,R154)&lt;&gt;1,"Invalid currency input - Please ensure that the currency entered is a monetary unit described using three letter code (ISO 4217 code). " &amp; CHAR(10),"")))</f>
        <v/>
      </c>
      <c r="CI154" s="230" t="str">
        <f t="shared" si="167"/>
        <v/>
      </c>
      <c r="CJ154" s="230" t="str">
        <f t="shared" si="168"/>
        <v/>
      </c>
      <c r="CK154" s="230" t="str">
        <f t="shared" si="169"/>
        <v/>
      </c>
      <c r="CL154" s="230" t="str">
        <f t="shared" si="170"/>
        <v/>
      </c>
      <c r="CM154" s="230" t="str">
        <f>IF(COUNTIFS($BR$10:$BR$259,$BR154,$E$10:$E$259,$E154)&lt;&gt;COUNTIFS($BR$10:$BR$259,$BR154,$E$10:$E$259,$E154,W$10:W$259,W154),CM$8&amp;" for this company in this year is inconsistent across funds, please update accordingly. "&amp;CHAR(10),IF(W154="","",IF(COUNTIF('Source Data (Hidden)'!$L$3:$L$6,W154)&lt;&gt;1,"Invalid input for Scope 1 Methodology - Please choose one of the options from the drop-down list in the corresponding column in the EDCI Data tab. " &amp; CHAR(10),"")))</f>
        <v/>
      </c>
      <c r="CN154" s="230" t="str">
        <f t="shared" si="171"/>
        <v/>
      </c>
      <c r="CO154" s="230" t="str">
        <f>IF(COUNTIFS($BR$10:$BR$259,$BR154,$E$10:$E$259,$E154)&lt;&gt;COUNTIFS($BR$10:$BR$259,$BR154,$E$10:$E$259,$E154,Y$10:Y$259,Y154),CO$8&amp;" for this company in this year is inconsistent across funds, please update accordingly. "&amp;CHAR(10),IF(Y154="","",IF(COUNTIF('Source Data (Hidden)'!$M$3:$M$5,Y154)&lt;&gt;1,"Invalid input for Scope 2 Methodology - Please choose one of the options from the drop-down list in the corresponding column in the EDCI Data tab. " &amp; CHAR(10),"")))</f>
        <v/>
      </c>
      <c r="CP154" s="230" t="str">
        <f t="shared" si="172"/>
        <v/>
      </c>
      <c r="CQ154" s="230" t="str">
        <f>IF(COUNTIFS($BR$10:$BR$259,$BR154,$E$10:$E$259,$E154)&lt;&gt;COUNTIFS($BR$10:$BR$259,$BR154,$E$10:$E$259,$E154,AA$10:AA$259,AA154),CQ$8&amp;" for this company in this year is inconsistent across funds, please update accordingly. "&amp;CHAR(10),IF(AA154="","",IF(COUNTIF('Source Data (Hidden)'!$N$3:$N$6,AA154)&lt;&gt;1,"Invalid input for Scope 3 Methodology - Please choose one of the options from the drop-down list in the corresponding column in the EDCI Data tab. " &amp; CHAR(10),"")))</f>
        <v/>
      </c>
      <c r="CR154" s="230" t="str">
        <f t="shared" si="173"/>
        <v/>
      </c>
      <c r="CS154" s="230" t="str">
        <f t="shared" si="174"/>
        <v/>
      </c>
      <c r="CT154" s="230" t="str">
        <f t="shared" si="175"/>
        <v/>
      </c>
      <c r="CU154" s="230" t="str">
        <f t="shared" si="176"/>
        <v/>
      </c>
      <c r="CV154" s="230" t="str">
        <f t="shared" si="177"/>
        <v/>
      </c>
      <c r="CW154" s="230" t="str">
        <f t="shared" si="178"/>
        <v/>
      </c>
      <c r="CX154" s="230" t="str">
        <f t="shared" si="179"/>
        <v/>
      </c>
      <c r="CY154" s="230" t="str">
        <f t="shared" si="180"/>
        <v/>
      </c>
      <c r="CZ154" s="230" t="str">
        <f t="shared" si="181"/>
        <v/>
      </c>
      <c r="DA154" s="230" t="str">
        <f t="shared" si="182"/>
        <v/>
      </c>
      <c r="DB154" s="230" t="str">
        <f t="shared" si="183"/>
        <v/>
      </c>
      <c r="DC154" s="230" t="str">
        <f t="shared" si="184"/>
        <v/>
      </c>
      <c r="DD154" s="230" t="str">
        <f t="shared" si="185"/>
        <v/>
      </c>
      <c r="DE154" s="230" t="str">
        <f t="shared" si="186"/>
        <v/>
      </c>
      <c r="DF154" s="230" t="str">
        <f t="shared" si="187"/>
        <v/>
      </c>
      <c r="DG154" s="230" t="str">
        <f t="shared" si="188"/>
        <v/>
      </c>
      <c r="DH154" s="283" t="str">
        <f t="shared" si="189"/>
        <v/>
      </c>
      <c r="DI154" s="230" t="str">
        <f t="shared" si="190"/>
        <v/>
      </c>
      <c r="DJ154" s="230" t="str">
        <f>IF(COUNTIFS($BR$10:$BR$259,$BR154,$E$10:$E$259,$E154)&lt;&gt;COUNTIFS($BR$10:$BR$259,$BR154,$E$10:$E$259,$E154,AT$10:AT$259,AT154),DJ$8&amp;" for this company in this year is inconsistent across funds, please update accordingly. "&amp;CHAR(10),IF(AT154="","",IF(COUNTIF('Source Data (Hidden)'!$O$3:$O$5,AT154)&lt;&gt;1,"Invalid input for 'Does this Portco have a decarbonization strategy/plan in place' - Please ensure that you have selected a valid response using the drop-down list available in the corresponding column in the EDCI Data tab. " &amp; CHAR(10),"")))</f>
        <v/>
      </c>
      <c r="DK154" s="230" t="str">
        <f>IF(COUNTIFS($BR$10:$BR$259,$BR154,$E$10:$E$259,$E154)&lt;&gt;COUNTIFS($BR$10:$BR$259,$BR154,$E$10:$E$259,$E154,AU$10:AU$259,AU154),DK$8&amp;" for this company in this year is inconsistent across funds, please update accordingly. "&amp;CHAR(10),IF(AU154="","",IF(COUNTIF('Source Data (Hidden)'!$P$3:$P$5,AU154)&lt;&gt;1,"Invalid input for 'Does the Portfolio Company have a short-term GHG emission reduction target' - Please ensure you have selected a valid response using the drop-down list available in the corresponding column in the EDCI Data tab. " &amp; CHAR(10),"")))</f>
        <v/>
      </c>
      <c r="DL154" s="230" t="str">
        <f>IF(COUNTIFS($BR$10:$BR$259,$BR154,$E$10:$E$259,$E154)&lt;&gt;COUNTIFS($BR$10:$BR$259,$BR154,$E$10:$E$259,$E154,AV$10:AV$259,AV154),DL$8&amp;" for this company in this year is inconsistent across funds, please update accordingly. "&amp;CHAR(10),IF(AV154="","",IF(COUNTIF('Source Data (Hidden)'!$Q$3:$Q$6,AV154)&lt;&gt;1,"Invalid input for 'Does the Portfolio Company have a long-term net zero goal' - Please ensure that you have selected a valid response using the drop-down list available in the corresponding column in the EDCI Data tab. " &amp; CHAR(10),"")))</f>
        <v/>
      </c>
      <c r="DM154" s="230" t="str">
        <f t="shared" si="191"/>
        <v/>
      </c>
      <c r="DN154" s="230" t="str">
        <f t="shared" si="192"/>
        <v/>
      </c>
      <c r="DO154" s="230" t="str">
        <f t="shared" si="193"/>
        <v/>
      </c>
      <c r="DP154" s="230"/>
      <c r="DQ154" s="230" t="str">
        <f t="shared" si="194"/>
        <v/>
      </c>
      <c r="DR154" s="230" t="str">
        <f t="shared" si="195"/>
        <v/>
      </c>
      <c r="DS154" s="230" t="str">
        <f t="shared" si="196"/>
        <v/>
      </c>
      <c r="DT154" s="230" t="str">
        <f t="shared" si="197"/>
        <v/>
      </c>
      <c r="DU154" s="230" t="str">
        <f t="shared" si="198"/>
        <v/>
      </c>
      <c r="DV154" s="230" t="str">
        <f t="shared" si="199"/>
        <v/>
      </c>
      <c r="DW154" s="230" t="str">
        <f t="shared" si="200"/>
        <v/>
      </c>
      <c r="DX154" s="230" t="str">
        <f t="shared" si="201"/>
        <v/>
      </c>
      <c r="DY154" s="230" t="str">
        <f t="shared" si="202"/>
        <v/>
      </c>
      <c r="DZ154" s="230" t="str">
        <f t="shared" si="203"/>
        <v/>
      </c>
      <c r="EA154" s="230" t="str">
        <f t="shared" si="204"/>
        <v/>
      </c>
      <c r="EB154" s="230" t="str">
        <f t="shared" si="205"/>
        <v/>
      </c>
      <c r="EC154" s="284" t="str">
        <f t="shared" si="206"/>
        <v/>
      </c>
      <c r="ED154" s="284" t="str">
        <f t="shared" si="207"/>
        <v/>
      </c>
      <c r="EE154" s="230" t="str">
        <f t="shared" si="208"/>
        <v/>
      </c>
      <c r="EF154" s="230" t="str">
        <f>IF(COUNTIFS($BR$10:$BR$259,$BR154,$E$10:$E$259,$E154)&lt;&gt;COUNTIFS($BR$10:$BR$259,$BR154,$E$10:$E$259,$E154,BP$10:BP$259,BP154),EF$8&amp;" for this company in this year is inconsistent across funds, please update accordingly. "&amp;CHAR(10),IF(AND(BP154="",BQ154=""),"",IF(OR(AND(BQ154&lt;&gt;"",BP154&lt;&gt;"",BP154&lt;&gt;"Y"),AND(BQ154&lt;&gt;"",BP154=""),COUNTIF('Source Data (Hidden)'!$S$3:$S$4,BP154)&lt;&gt;1),"Invalid input for 'Do you conduct an employee survey' - Please ensure the input is either Y or N or leave blank if data is not available. If you have reported a % response rate to employee survey then the input for this metric should be Y. " &amp; CHAR(10),"")))</f>
        <v/>
      </c>
      <c r="EG154" s="230" t="str">
        <f t="shared" si="209"/>
        <v/>
      </c>
    </row>
    <row r="155" spans="1:137" s="154" customFormat="1" ht="60" customHeight="1" x14ac:dyDescent="0.35">
      <c r="A155" s="153"/>
      <c r="B155" s="212" t="str">
        <f t="shared" ca="1" si="156"/>
        <v/>
      </c>
      <c r="C155" s="213" t="str">
        <f>IF('EDCI Data'!B155="","",'EDCI Data'!B155)</f>
        <v/>
      </c>
      <c r="D155" s="214" t="str">
        <f>IF('EDCI Data'!C155="","",'EDCI Data'!C155)</f>
        <v/>
      </c>
      <c r="E155" s="215" t="str">
        <f>IF('EDCI Data'!D155="","",'EDCI Data'!D155)</f>
        <v/>
      </c>
      <c r="F155" s="216" t="str">
        <f>IF('EDCI Data'!E155="","",'EDCI Data'!E155)</f>
        <v/>
      </c>
      <c r="G155" s="213" t="str">
        <f>IF('EDCI Data'!F155="","",'EDCI Data'!F155)</f>
        <v/>
      </c>
      <c r="H155" s="213" t="str">
        <f>IF('EDCI Data'!G155="","",'EDCI Data'!G155)</f>
        <v/>
      </c>
      <c r="I155" s="213" t="str">
        <f>IF('EDCI Data'!H155="","",'EDCI Data'!H155)</f>
        <v/>
      </c>
      <c r="J155" s="213" t="str">
        <f>IF('EDCI Data'!I155="","",'EDCI Data'!I155)</f>
        <v/>
      </c>
      <c r="K155" s="213" t="str">
        <f>IF('EDCI Data'!J155="","",'EDCI Data'!J155)</f>
        <v/>
      </c>
      <c r="L155" s="213" t="str">
        <f>IF('EDCI Data'!K155="","",'EDCI Data'!K155)</f>
        <v/>
      </c>
      <c r="M155" s="217" t="str">
        <f>IF('EDCI Data'!L155="","",'EDCI Data'!L155)</f>
        <v/>
      </c>
      <c r="N155" s="217" t="str">
        <f>IF('EDCI Data'!M155="","",'EDCI Data'!M155)</f>
        <v/>
      </c>
      <c r="O155" s="213" t="str">
        <f>IF('EDCI Data'!N155="","",'EDCI Data'!N155)</f>
        <v/>
      </c>
      <c r="P155" s="213" t="str">
        <f>IF('EDCI Data'!O155="","",'EDCI Data'!O155)</f>
        <v/>
      </c>
      <c r="Q155" s="213" t="str">
        <f>IF('EDCI Data'!P155="","",'EDCI Data'!P155)</f>
        <v/>
      </c>
      <c r="R155" s="213" t="str">
        <f>IF('EDCI Data'!Q155="","",'EDCI Data'!Q155)</f>
        <v/>
      </c>
      <c r="S155" s="218" t="str">
        <f>IF('EDCI Data'!R155="","",'EDCI Data'!R155)</f>
        <v/>
      </c>
      <c r="T155" s="219" t="str">
        <f>IF('EDCI Data'!S155="","",'EDCI Data'!S155)</f>
        <v/>
      </c>
      <c r="U155" s="219" t="str">
        <f>IF('EDCI Data'!T155="","",'EDCI Data'!T155)</f>
        <v/>
      </c>
      <c r="V155" s="220" t="str">
        <f>IF('EDCI Data'!U155="","",'EDCI Data'!U155)</f>
        <v/>
      </c>
      <c r="W155" s="213" t="str">
        <f>IF('EDCI Data'!V155="","",'EDCI Data'!V155)</f>
        <v/>
      </c>
      <c r="X155" s="220" t="str">
        <f>IF('EDCI Data'!W155="","",'EDCI Data'!W155)</f>
        <v/>
      </c>
      <c r="Y155" s="213" t="str">
        <f>IF('EDCI Data'!X155="","",'EDCI Data'!X155)</f>
        <v/>
      </c>
      <c r="Z155" s="220" t="str">
        <f>IF('EDCI Data'!Y155="","",'EDCI Data'!Y155)</f>
        <v/>
      </c>
      <c r="AA155" s="213" t="str">
        <f>IF('EDCI Data'!Z155="","",'EDCI Data'!Z155)</f>
        <v/>
      </c>
      <c r="AB155" s="213" t="str">
        <f>IF('EDCI Data'!AA155="","",'EDCI Data'!AA155)</f>
        <v/>
      </c>
      <c r="AC155" s="213" t="str">
        <f>IF('EDCI Data'!AB155="","",'EDCI Data'!AB155)</f>
        <v/>
      </c>
      <c r="AD155" s="213" t="str">
        <f>IF('EDCI Data'!AC155="","",'EDCI Data'!AC155)</f>
        <v/>
      </c>
      <c r="AE155" s="213" t="str">
        <f>IF('EDCI Data'!AD155="","",'EDCI Data'!AD155)</f>
        <v/>
      </c>
      <c r="AF155" s="213" t="str">
        <f>IF('EDCI Data'!AE155="","",'EDCI Data'!AE155)</f>
        <v/>
      </c>
      <c r="AG155" s="213" t="str">
        <f>IF('EDCI Data'!AF155="","",'EDCI Data'!AF155)</f>
        <v/>
      </c>
      <c r="AH155" s="213" t="str">
        <f>IF('EDCI Data'!AG155="","",'EDCI Data'!AG155)</f>
        <v/>
      </c>
      <c r="AI155" s="213" t="str">
        <f>IF('EDCI Data'!AH155="","",'EDCI Data'!AH155)</f>
        <v/>
      </c>
      <c r="AJ155" s="213" t="str">
        <f>IF('EDCI Data'!AI155="","",'EDCI Data'!AI155)</f>
        <v/>
      </c>
      <c r="AK155" s="213" t="str">
        <f>IF('EDCI Data'!AJ155="","",'EDCI Data'!AJ155)</f>
        <v/>
      </c>
      <c r="AL155" s="213" t="str">
        <f>IF('EDCI Data'!AK155="","",'EDCI Data'!AK155)</f>
        <v/>
      </c>
      <c r="AM155" s="213" t="str">
        <f>IF('EDCI Data'!AL155="","",'EDCI Data'!AL155)</f>
        <v/>
      </c>
      <c r="AN155" s="213" t="str">
        <f>IF('EDCI Data'!AM155="","",'EDCI Data'!AM155)</f>
        <v/>
      </c>
      <c r="AO155" s="213" t="str">
        <f>IF('EDCI Data'!AN155="","",'EDCI Data'!AN155)</f>
        <v/>
      </c>
      <c r="AP155" s="213" t="str">
        <f>IF('EDCI Data'!AO155="","",'EDCI Data'!AO155)</f>
        <v/>
      </c>
      <c r="AQ155" s="213" t="str">
        <f>IF('EDCI Data'!AP155="","",'EDCI Data'!AP155)</f>
        <v/>
      </c>
      <c r="AR155" s="213" t="str">
        <f>IF('EDCI Data'!AQ155="","",'EDCI Data'!AQ155)</f>
        <v/>
      </c>
      <c r="AS155" s="213" t="str">
        <f>IF('EDCI Data'!AR155="","",'EDCI Data'!AR155)</f>
        <v/>
      </c>
      <c r="AT155" s="213" t="str">
        <f>IF('EDCI Data'!AS155="","",'EDCI Data'!AS155)</f>
        <v/>
      </c>
      <c r="AU155" s="213" t="str">
        <f>IF('EDCI Data'!AT155="","",'EDCI Data'!AT155)</f>
        <v/>
      </c>
      <c r="AV155" s="213" t="str">
        <f>IF('EDCI Data'!AU155="","",'EDCI Data'!AU155)</f>
        <v/>
      </c>
      <c r="AW155" s="213" t="str">
        <f>IF('EDCI Data'!AV155="","",'EDCI Data'!AV155)</f>
        <v/>
      </c>
      <c r="AX155" s="221" t="str">
        <f>IF('EDCI Data'!AW155="","",'EDCI Data'!AW155)</f>
        <v/>
      </c>
      <c r="AY155" s="221" t="str">
        <f>IF('EDCI Data'!AX155="","",'EDCI Data'!AX155)</f>
        <v/>
      </c>
      <c r="AZ155" s="222" t="str">
        <f t="shared" si="157"/>
        <v/>
      </c>
      <c r="BA155" s="223" t="str">
        <f>IF('EDCI Data'!AY155="","",'EDCI Data'!AY155)</f>
        <v/>
      </c>
      <c r="BB155" s="223" t="str">
        <f>IF('EDCI Data'!AZ155="","",'EDCI Data'!AZ155)</f>
        <v/>
      </c>
      <c r="BC155" s="223" t="str">
        <f>IF('EDCI Data'!BA155="","",'EDCI Data'!BA155)</f>
        <v/>
      </c>
      <c r="BD155" s="223" t="str">
        <f>IF('EDCI Data'!BB155="","",'EDCI Data'!BB155)</f>
        <v/>
      </c>
      <c r="BE155" s="223" t="str">
        <f>IF('EDCI Data'!BC155="","",'EDCI Data'!BC155)</f>
        <v/>
      </c>
      <c r="BF155" s="223" t="str">
        <f>IF('EDCI Data'!BD155="","",'EDCI Data'!BD155)</f>
        <v/>
      </c>
      <c r="BG155" s="223" t="str">
        <f>IF('EDCI Data'!BE155="","",'EDCI Data'!BE155)</f>
        <v/>
      </c>
      <c r="BH155" s="223" t="str">
        <f>IF('EDCI Data'!BF155="","",'EDCI Data'!BF155)</f>
        <v/>
      </c>
      <c r="BI155" s="224" t="str">
        <f>IF('EDCI Data'!BG155="","",'EDCI Data'!BG155)</f>
        <v/>
      </c>
      <c r="BJ155" s="225" t="str">
        <f>IF('EDCI Data'!S155="","",'EDCI Data'!S155)</f>
        <v/>
      </c>
      <c r="BK155" s="225" t="str">
        <f>IF('EDCI Data'!T155="","",'EDCI Data'!T155)</f>
        <v/>
      </c>
      <c r="BL155" s="224" t="str">
        <f>IF('EDCI Data'!BJ155="","",'EDCI Data'!BJ155)</f>
        <v/>
      </c>
      <c r="BM155" s="226" t="str">
        <f>IF('EDCI Data'!BK155="","",'EDCI Data'!BK155)</f>
        <v/>
      </c>
      <c r="BN155" s="226" t="str">
        <f>IF('EDCI Data'!BL155="","",'EDCI Data'!BL155)</f>
        <v/>
      </c>
      <c r="BO155" s="227" t="str">
        <f>IF('EDCI Data'!BM155="","",'EDCI Data'!BM155)</f>
        <v/>
      </c>
      <c r="BP155" s="228" t="str">
        <f>IF('EDCI Data'!BN155="","",'EDCI Data'!BN155)</f>
        <v/>
      </c>
      <c r="BQ155" s="229" t="str">
        <f>IF('EDCI Data'!BO155="","",'EDCI Data'!BO155)</f>
        <v/>
      </c>
      <c r="BR155" s="230" t="str">
        <f t="shared" si="158"/>
        <v/>
      </c>
      <c r="BS155" s="230" t="str">
        <f t="shared" si="159"/>
        <v/>
      </c>
      <c r="BT155" s="230" t="str">
        <f t="shared" si="160"/>
        <v/>
      </c>
      <c r="BU155" s="230" t="str">
        <f t="shared" si="161"/>
        <v/>
      </c>
      <c r="BV155" s="230" t="str">
        <f t="shared" si="162"/>
        <v/>
      </c>
      <c r="BW155" s="230" t="str">
        <f>IF(COUNTIFS($BR$10:$BR$259,$BR155,$E$10:$E$259,$E155)&lt;&gt;COUNTIFS($BR$10:$BR$259,$BR155,$E$10:$E$259,$E155,G$10:G$259,G155),BW$8&amp;" for this company in this year is inconsistent across funds, please update accordingly. "&amp;CHAR(10),IF(G155="","",IF(IFERROR(OR(INT(G155)&lt;&gt;G155,ISTEXT(G155),G155&gt;'Source Data (Hidden)'!$T$3),TRUE),"Invalid year of initial investment - Please ensure that the input is a year (not a date) and is not future dated. "&amp;CHAR(10),"")))</f>
        <v/>
      </c>
      <c r="BX155" s="230"/>
      <c r="BY155" s="230" t="str">
        <f>IF(COUNTIFS($BR$10:$BR$259,$BR155,$E$10:$E$259,$E155)&lt;&gt;COUNTIFS($BR$10:$BR$259,$BR155,$E$10:$E$259,$E155,I$10:I$259,I155),BY$8&amp;" for this company in this year is inconsistent across funds, please update accordingly. "&amp;CHAR(10),IF(I155="","",IF(COUNTIF('Source Data (Hidden)'!$A$3:$B$255,I155)=0,"Invalid country of domicile - Please enter a valid input using the drop-down in the 'Country of domicile' column in the EDCI Data tab. "&amp;CHAR(10),"")))</f>
        <v/>
      </c>
      <c r="BZ155" s="230" t="str">
        <f>IF(COUNTIFS($BR$10:$BR$259,$BR155,$E$10:$E$259,$E155)&lt;&gt;COUNTIFS($BR$10:$BR$259,$BR155,$E$10:$E$259,$E155,J$10:J$259,J155),BZ$8&amp;" for this company in this year is inconsistent across funds, please update accordingly. "&amp;CHAR(10),IF(J155="","",IF(COUNTIF('Source Data (Hidden)'!$A$3:$B$255,J155)=0,"Invalid primary country of operations - Please enter a valid input using the drop-down in the 'Primary country of operations' column in the EDCI Data tab and ensure that you have narrowed this down to 1 primary country of operations. "&amp;CHAR(10),"")))</f>
        <v/>
      </c>
      <c r="CA155" s="230" t="str">
        <f>IF(COUNTIFS($BR$10:$BR$259,$BR155,$E$10:$E$259,$E155)&lt;&gt;COUNTIFS($BR$10:$BR$259,$BR155,$E$10:$E$259,$E155,K$10:K$259,K155),CA$8&amp;" for this company in this year is inconsistent across funds, please update accordingly. "&amp;CHAR(10),IF(K155="","",IF(COUNTIF('Source Data (Hidden)'!$C$3:$C$4,K155)&lt;&gt;1,"Invalid company structure - Please classify the portfolio company as either 'Private' or 'Public'. "&amp;CHAR(10),"")))</f>
        <v/>
      </c>
      <c r="CB155" s="230" t="str">
        <f>IF(COUNTIFS($BR$10:$BR$259,$BR155,$E$10:$E$259,$E155)&lt;&gt;COUNTIFS($BR$10:$BR$259,$BR155,$E$10:$E$259,$E155,L$10:L$259,L155),CB$8&amp;" for this company in this year is inconsistent across funds, please update accordingly. "&amp;CHAR(10),IF(L155="","",IF(COUNTIF('Source Data (Hidden)'!$D$3:$D$5,L155)&lt;&gt;1,"Invalid growth stage of company - Please describe the growth stage of the company as either 'Venture', 'Growth' or 'Buyout'. " &amp; CHAR(10),"")))</f>
        <v/>
      </c>
      <c r="CC155" s="230" t="str">
        <f t="shared" si="163"/>
        <v/>
      </c>
      <c r="CD155" s="283" t="str">
        <f t="shared" si="164"/>
        <v/>
      </c>
      <c r="CE155" s="230" t="str">
        <f>IF(COUNTIFS($BR$10:$BR$259,$BR155,$E$10:$E$259,$E155)&lt;&gt;COUNTIFS($BR$10:$BR$259,$BR155,$E$10:$E$259,$E155,O$10:O$259,O155),CE$8&amp;" for this company in this year is inconsistent across funds, please update accordingly. "&amp;CHAR(10),IF(O155="","",IF(COUNTIF('Source Data (Hidden)'!$G$3:$G$13,O155)&lt;&gt;1,"Invalid sector of operations SICS name - Please ensure that you have selected a valid sector of operations using the drop-down list available in the corresponding column in the EDCI Data tab. " &amp; CHAR(10),"")))</f>
        <v/>
      </c>
      <c r="CF155" s="230" t="str">
        <f t="shared" ca="1" si="165"/>
        <v/>
      </c>
      <c r="CG155" s="230" t="str">
        <f t="shared" ca="1" si="166"/>
        <v/>
      </c>
      <c r="CH155" s="230" t="str">
        <f>IF(COUNTIFS($BR$10:$BR$259,$BR155,$E$10:$E$259,$E155)&lt;&gt;COUNTIFS($BR$10:$BR$259,$BR155,$E$10:$E$259,$E155,R$10:R$259,R155),CH$8&amp;" for this company in this year is inconsistent across funds, please update accordingly. "&amp;CHAR(10),IF(R155="","",IF(COUNTIF('Source Data (Hidden)'!$F$3:$F$183,R155)&lt;&gt;1,"Invalid currency input - Please ensure that the currency entered is a monetary unit described using three letter code (ISO 4217 code). " &amp; CHAR(10),"")))</f>
        <v/>
      </c>
      <c r="CI155" s="230" t="str">
        <f t="shared" si="167"/>
        <v/>
      </c>
      <c r="CJ155" s="230" t="str">
        <f t="shared" si="168"/>
        <v/>
      </c>
      <c r="CK155" s="230" t="str">
        <f t="shared" si="169"/>
        <v/>
      </c>
      <c r="CL155" s="230" t="str">
        <f t="shared" si="170"/>
        <v/>
      </c>
      <c r="CM155" s="230" t="str">
        <f>IF(COUNTIFS($BR$10:$BR$259,$BR155,$E$10:$E$259,$E155)&lt;&gt;COUNTIFS($BR$10:$BR$259,$BR155,$E$10:$E$259,$E155,W$10:W$259,W155),CM$8&amp;" for this company in this year is inconsistent across funds, please update accordingly. "&amp;CHAR(10),IF(W155="","",IF(COUNTIF('Source Data (Hidden)'!$L$3:$L$6,W155)&lt;&gt;1,"Invalid input for Scope 1 Methodology - Please choose one of the options from the drop-down list in the corresponding column in the EDCI Data tab. " &amp; CHAR(10),"")))</f>
        <v/>
      </c>
      <c r="CN155" s="230" t="str">
        <f t="shared" si="171"/>
        <v/>
      </c>
      <c r="CO155" s="230" t="str">
        <f>IF(COUNTIFS($BR$10:$BR$259,$BR155,$E$10:$E$259,$E155)&lt;&gt;COUNTIFS($BR$10:$BR$259,$BR155,$E$10:$E$259,$E155,Y$10:Y$259,Y155),CO$8&amp;" for this company in this year is inconsistent across funds, please update accordingly. "&amp;CHAR(10),IF(Y155="","",IF(COUNTIF('Source Data (Hidden)'!$M$3:$M$5,Y155)&lt;&gt;1,"Invalid input for Scope 2 Methodology - Please choose one of the options from the drop-down list in the corresponding column in the EDCI Data tab. " &amp; CHAR(10),"")))</f>
        <v/>
      </c>
      <c r="CP155" s="230" t="str">
        <f t="shared" si="172"/>
        <v/>
      </c>
      <c r="CQ155" s="230" t="str">
        <f>IF(COUNTIFS($BR$10:$BR$259,$BR155,$E$10:$E$259,$E155)&lt;&gt;COUNTIFS($BR$10:$BR$259,$BR155,$E$10:$E$259,$E155,AA$10:AA$259,AA155),CQ$8&amp;" for this company in this year is inconsistent across funds, please update accordingly. "&amp;CHAR(10),IF(AA155="","",IF(COUNTIF('Source Data (Hidden)'!$N$3:$N$6,AA155)&lt;&gt;1,"Invalid input for Scope 3 Methodology - Please choose one of the options from the drop-down list in the corresponding column in the EDCI Data tab. " &amp; CHAR(10),"")))</f>
        <v/>
      </c>
      <c r="CR155" s="230" t="str">
        <f t="shared" si="173"/>
        <v/>
      </c>
      <c r="CS155" s="230" t="str">
        <f t="shared" si="174"/>
        <v/>
      </c>
      <c r="CT155" s="230" t="str">
        <f t="shared" si="175"/>
        <v/>
      </c>
      <c r="CU155" s="230" t="str">
        <f t="shared" si="176"/>
        <v/>
      </c>
      <c r="CV155" s="230" t="str">
        <f t="shared" si="177"/>
        <v/>
      </c>
      <c r="CW155" s="230" t="str">
        <f t="shared" si="178"/>
        <v/>
      </c>
      <c r="CX155" s="230" t="str">
        <f t="shared" si="179"/>
        <v/>
      </c>
      <c r="CY155" s="230" t="str">
        <f t="shared" si="180"/>
        <v/>
      </c>
      <c r="CZ155" s="230" t="str">
        <f t="shared" si="181"/>
        <v/>
      </c>
      <c r="DA155" s="230" t="str">
        <f t="shared" si="182"/>
        <v/>
      </c>
      <c r="DB155" s="230" t="str">
        <f t="shared" si="183"/>
        <v/>
      </c>
      <c r="DC155" s="230" t="str">
        <f t="shared" si="184"/>
        <v/>
      </c>
      <c r="DD155" s="230" t="str">
        <f t="shared" si="185"/>
        <v/>
      </c>
      <c r="DE155" s="230" t="str">
        <f t="shared" si="186"/>
        <v/>
      </c>
      <c r="DF155" s="230" t="str">
        <f t="shared" si="187"/>
        <v/>
      </c>
      <c r="DG155" s="230" t="str">
        <f t="shared" si="188"/>
        <v/>
      </c>
      <c r="DH155" s="283" t="str">
        <f t="shared" si="189"/>
        <v/>
      </c>
      <c r="DI155" s="230" t="str">
        <f t="shared" si="190"/>
        <v/>
      </c>
      <c r="DJ155" s="230" t="str">
        <f>IF(COUNTIFS($BR$10:$BR$259,$BR155,$E$10:$E$259,$E155)&lt;&gt;COUNTIFS($BR$10:$BR$259,$BR155,$E$10:$E$259,$E155,AT$10:AT$259,AT155),DJ$8&amp;" for this company in this year is inconsistent across funds, please update accordingly. "&amp;CHAR(10),IF(AT155="","",IF(COUNTIF('Source Data (Hidden)'!$O$3:$O$5,AT155)&lt;&gt;1,"Invalid input for 'Does this Portco have a decarbonization strategy/plan in place' - Please ensure that you have selected a valid response using the drop-down list available in the corresponding column in the EDCI Data tab. " &amp; CHAR(10),"")))</f>
        <v/>
      </c>
      <c r="DK155" s="230" t="str">
        <f>IF(COUNTIFS($BR$10:$BR$259,$BR155,$E$10:$E$259,$E155)&lt;&gt;COUNTIFS($BR$10:$BR$259,$BR155,$E$10:$E$259,$E155,AU$10:AU$259,AU155),DK$8&amp;" for this company in this year is inconsistent across funds, please update accordingly. "&amp;CHAR(10),IF(AU155="","",IF(COUNTIF('Source Data (Hidden)'!$P$3:$P$5,AU155)&lt;&gt;1,"Invalid input for 'Does the Portfolio Company have a short-term GHG emission reduction target' - Please ensure you have selected a valid response using the drop-down list available in the corresponding column in the EDCI Data tab. " &amp; CHAR(10),"")))</f>
        <v/>
      </c>
      <c r="DL155" s="230" t="str">
        <f>IF(COUNTIFS($BR$10:$BR$259,$BR155,$E$10:$E$259,$E155)&lt;&gt;COUNTIFS($BR$10:$BR$259,$BR155,$E$10:$E$259,$E155,AV$10:AV$259,AV155),DL$8&amp;" for this company in this year is inconsistent across funds, please update accordingly. "&amp;CHAR(10),IF(AV155="","",IF(COUNTIF('Source Data (Hidden)'!$Q$3:$Q$6,AV155)&lt;&gt;1,"Invalid input for 'Does the Portfolio Company have a long-term net zero goal' - Please ensure that you have selected a valid response using the drop-down list available in the corresponding column in the EDCI Data tab. " &amp; CHAR(10),"")))</f>
        <v/>
      </c>
      <c r="DM155" s="230" t="str">
        <f t="shared" si="191"/>
        <v/>
      </c>
      <c r="DN155" s="230" t="str">
        <f t="shared" si="192"/>
        <v/>
      </c>
      <c r="DO155" s="230" t="str">
        <f t="shared" si="193"/>
        <v/>
      </c>
      <c r="DP155" s="230"/>
      <c r="DQ155" s="230" t="str">
        <f t="shared" si="194"/>
        <v/>
      </c>
      <c r="DR155" s="230" t="str">
        <f t="shared" si="195"/>
        <v/>
      </c>
      <c r="DS155" s="230" t="str">
        <f t="shared" si="196"/>
        <v/>
      </c>
      <c r="DT155" s="230" t="str">
        <f t="shared" si="197"/>
        <v/>
      </c>
      <c r="DU155" s="230" t="str">
        <f t="shared" si="198"/>
        <v/>
      </c>
      <c r="DV155" s="230" t="str">
        <f t="shared" si="199"/>
        <v/>
      </c>
      <c r="DW155" s="230" t="str">
        <f t="shared" si="200"/>
        <v/>
      </c>
      <c r="DX155" s="230" t="str">
        <f t="shared" si="201"/>
        <v/>
      </c>
      <c r="DY155" s="230" t="str">
        <f t="shared" si="202"/>
        <v/>
      </c>
      <c r="DZ155" s="230" t="str">
        <f t="shared" si="203"/>
        <v/>
      </c>
      <c r="EA155" s="230" t="str">
        <f t="shared" si="204"/>
        <v/>
      </c>
      <c r="EB155" s="230" t="str">
        <f t="shared" si="205"/>
        <v/>
      </c>
      <c r="EC155" s="284" t="str">
        <f t="shared" si="206"/>
        <v/>
      </c>
      <c r="ED155" s="284" t="str">
        <f t="shared" si="207"/>
        <v/>
      </c>
      <c r="EE155" s="230" t="str">
        <f t="shared" si="208"/>
        <v/>
      </c>
      <c r="EF155" s="230" t="str">
        <f>IF(COUNTIFS($BR$10:$BR$259,$BR155,$E$10:$E$259,$E155)&lt;&gt;COUNTIFS($BR$10:$BR$259,$BR155,$E$10:$E$259,$E155,BP$10:BP$259,BP155),EF$8&amp;" for this company in this year is inconsistent across funds, please update accordingly. "&amp;CHAR(10),IF(AND(BP155="",BQ155=""),"",IF(OR(AND(BQ155&lt;&gt;"",BP155&lt;&gt;"",BP155&lt;&gt;"Y"),AND(BQ155&lt;&gt;"",BP155=""),COUNTIF('Source Data (Hidden)'!$S$3:$S$4,BP155)&lt;&gt;1),"Invalid input for 'Do you conduct an employee survey' - Please ensure the input is either Y or N or leave blank if data is not available. If you have reported a % response rate to employee survey then the input for this metric should be Y. " &amp; CHAR(10),"")))</f>
        <v/>
      </c>
      <c r="EG155" s="230" t="str">
        <f t="shared" si="209"/>
        <v/>
      </c>
    </row>
    <row r="156" spans="1:137" s="154" customFormat="1" ht="60" customHeight="1" x14ac:dyDescent="0.35">
      <c r="A156" s="153"/>
      <c r="B156" s="212" t="str">
        <f t="shared" ca="1" si="156"/>
        <v/>
      </c>
      <c r="C156" s="213" t="str">
        <f>IF('EDCI Data'!B156="","",'EDCI Data'!B156)</f>
        <v/>
      </c>
      <c r="D156" s="214" t="str">
        <f>IF('EDCI Data'!C156="","",'EDCI Data'!C156)</f>
        <v/>
      </c>
      <c r="E156" s="215" t="str">
        <f>IF('EDCI Data'!D156="","",'EDCI Data'!D156)</f>
        <v/>
      </c>
      <c r="F156" s="216" t="str">
        <f>IF('EDCI Data'!E156="","",'EDCI Data'!E156)</f>
        <v/>
      </c>
      <c r="G156" s="213" t="str">
        <f>IF('EDCI Data'!F156="","",'EDCI Data'!F156)</f>
        <v/>
      </c>
      <c r="H156" s="213" t="str">
        <f>IF('EDCI Data'!G156="","",'EDCI Data'!G156)</f>
        <v/>
      </c>
      <c r="I156" s="213" t="str">
        <f>IF('EDCI Data'!H156="","",'EDCI Data'!H156)</f>
        <v/>
      </c>
      <c r="J156" s="213" t="str">
        <f>IF('EDCI Data'!I156="","",'EDCI Data'!I156)</f>
        <v/>
      </c>
      <c r="K156" s="213" t="str">
        <f>IF('EDCI Data'!J156="","",'EDCI Data'!J156)</f>
        <v/>
      </c>
      <c r="L156" s="213" t="str">
        <f>IF('EDCI Data'!K156="","",'EDCI Data'!K156)</f>
        <v/>
      </c>
      <c r="M156" s="217" t="str">
        <f>IF('EDCI Data'!L156="","",'EDCI Data'!L156)</f>
        <v/>
      </c>
      <c r="N156" s="217" t="str">
        <f>IF('EDCI Data'!M156="","",'EDCI Data'!M156)</f>
        <v/>
      </c>
      <c r="O156" s="213" t="str">
        <f>IF('EDCI Data'!N156="","",'EDCI Data'!N156)</f>
        <v/>
      </c>
      <c r="P156" s="213" t="str">
        <f>IF('EDCI Data'!O156="","",'EDCI Data'!O156)</f>
        <v/>
      </c>
      <c r="Q156" s="213" t="str">
        <f>IF('EDCI Data'!P156="","",'EDCI Data'!P156)</f>
        <v/>
      </c>
      <c r="R156" s="213" t="str">
        <f>IF('EDCI Data'!Q156="","",'EDCI Data'!Q156)</f>
        <v/>
      </c>
      <c r="S156" s="218" t="str">
        <f>IF('EDCI Data'!R156="","",'EDCI Data'!R156)</f>
        <v/>
      </c>
      <c r="T156" s="219" t="str">
        <f>IF('EDCI Data'!S156="","",'EDCI Data'!S156)</f>
        <v/>
      </c>
      <c r="U156" s="219" t="str">
        <f>IF('EDCI Data'!T156="","",'EDCI Data'!T156)</f>
        <v/>
      </c>
      <c r="V156" s="220" t="str">
        <f>IF('EDCI Data'!U156="","",'EDCI Data'!U156)</f>
        <v/>
      </c>
      <c r="W156" s="213" t="str">
        <f>IF('EDCI Data'!V156="","",'EDCI Data'!V156)</f>
        <v/>
      </c>
      <c r="X156" s="220" t="str">
        <f>IF('EDCI Data'!W156="","",'EDCI Data'!W156)</f>
        <v/>
      </c>
      <c r="Y156" s="213" t="str">
        <f>IF('EDCI Data'!X156="","",'EDCI Data'!X156)</f>
        <v/>
      </c>
      <c r="Z156" s="220" t="str">
        <f>IF('EDCI Data'!Y156="","",'EDCI Data'!Y156)</f>
        <v/>
      </c>
      <c r="AA156" s="213" t="str">
        <f>IF('EDCI Data'!Z156="","",'EDCI Data'!Z156)</f>
        <v/>
      </c>
      <c r="AB156" s="213" t="str">
        <f>IF('EDCI Data'!AA156="","",'EDCI Data'!AA156)</f>
        <v/>
      </c>
      <c r="AC156" s="213" t="str">
        <f>IF('EDCI Data'!AB156="","",'EDCI Data'!AB156)</f>
        <v/>
      </c>
      <c r="AD156" s="213" t="str">
        <f>IF('EDCI Data'!AC156="","",'EDCI Data'!AC156)</f>
        <v/>
      </c>
      <c r="AE156" s="213" t="str">
        <f>IF('EDCI Data'!AD156="","",'EDCI Data'!AD156)</f>
        <v/>
      </c>
      <c r="AF156" s="213" t="str">
        <f>IF('EDCI Data'!AE156="","",'EDCI Data'!AE156)</f>
        <v/>
      </c>
      <c r="AG156" s="213" t="str">
        <f>IF('EDCI Data'!AF156="","",'EDCI Data'!AF156)</f>
        <v/>
      </c>
      <c r="AH156" s="213" t="str">
        <f>IF('EDCI Data'!AG156="","",'EDCI Data'!AG156)</f>
        <v/>
      </c>
      <c r="AI156" s="213" t="str">
        <f>IF('EDCI Data'!AH156="","",'EDCI Data'!AH156)</f>
        <v/>
      </c>
      <c r="AJ156" s="213" t="str">
        <f>IF('EDCI Data'!AI156="","",'EDCI Data'!AI156)</f>
        <v/>
      </c>
      <c r="AK156" s="213" t="str">
        <f>IF('EDCI Data'!AJ156="","",'EDCI Data'!AJ156)</f>
        <v/>
      </c>
      <c r="AL156" s="213" t="str">
        <f>IF('EDCI Data'!AK156="","",'EDCI Data'!AK156)</f>
        <v/>
      </c>
      <c r="AM156" s="213" t="str">
        <f>IF('EDCI Data'!AL156="","",'EDCI Data'!AL156)</f>
        <v/>
      </c>
      <c r="AN156" s="213" t="str">
        <f>IF('EDCI Data'!AM156="","",'EDCI Data'!AM156)</f>
        <v/>
      </c>
      <c r="AO156" s="213" t="str">
        <f>IF('EDCI Data'!AN156="","",'EDCI Data'!AN156)</f>
        <v/>
      </c>
      <c r="AP156" s="213" t="str">
        <f>IF('EDCI Data'!AO156="","",'EDCI Data'!AO156)</f>
        <v/>
      </c>
      <c r="AQ156" s="213" t="str">
        <f>IF('EDCI Data'!AP156="","",'EDCI Data'!AP156)</f>
        <v/>
      </c>
      <c r="AR156" s="213" t="str">
        <f>IF('EDCI Data'!AQ156="","",'EDCI Data'!AQ156)</f>
        <v/>
      </c>
      <c r="AS156" s="213" t="str">
        <f>IF('EDCI Data'!AR156="","",'EDCI Data'!AR156)</f>
        <v/>
      </c>
      <c r="AT156" s="213" t="str">
        <f>IF('EDCI Data'!AS156="","",'EDCI Data'!AS156)</f>
        <v/>
      </c>
      <c r="AU156" s="213" t="str">
        <f>IF('EDCI Data'!AT156="","",'EDCI Data'!AT156)</f>
        <v/>
      </c>
      <c r="AV156" s="213" t="str">
        <f>IF('EDCI Data'!AU156="","",'EDCI Data'!AU156)</f>
        <v/>
      </c>
      <c r="AW156" s="213" t="str">
        <f>IF('EDCI Data'!AV156="","",'EDCI Data'!AV156)</f>
        <v/>
      </c>
      <c r="AX156" s="221" t="str">
        <f>IF('EDCI Data'!AW156="","",'EDCI Data'!AW156)</f>
        <v/>
      </c>
      <c r="AY156" s="221" t="str">
        <f>IF('EDCI Data'!AX156="","",'EDCI Data'!AX156)</f>
        <v/>
      </c>
      <c r="AZ156" s="222" t="str">
        <f t="shared" si="157"/>
        <v/>
      </c>
      <c r="BA156" s="223" t="str">
        <f>IF('EDCI Data'!AY156="","",'EDCI Data'!AY156)</f>
        <v/>
      </c>
      <c r="BB156" s="223" t="str">
        <f>IF('EDCI Data'!AZ156="","",'EDCI Data'!AZ156)</f>
        <v/>
      </c>
      <c r="BC156" s="223" t="str">
        <f>IF('EDCI Data'!BA156="","",'EDCI Data'!BA156)</f>
        <v/>
      </c>
      <c r="BD156" s="223" t="str">
        <f>IF('EDCI Data'!BB156="","",'EDCI Data'!BB156)</f>
        <v/>
      </c>
      <c r="BE156" s="223" t="str">
        <f>IF('EDCI Data'!BC156="","",'EDCI Data'!BC156)</f>
        <v/>
      </c>
      <c r="BF156" s="223" t="str">
        <f>IF('EDCI Data'!BD156="","",'EDCI Data'!BD156)</f>
        <v/>
      </c>
      <c r="BG156" s="223" t="str">
        <f>IF('EDCI Data'!BE156="","",'EDCI Data'!BE156)</f>
        <v/>
      </c>
      <c r="BH156" s="223" t="str">
        <f>IF('EDCI Data'!BF156="","",'EDCI Data'!BF156)</f>
        <v/>
      </c>
      <c r="BI156" s="224" t="str">
        <f>IF('EDCI Data'!BG156="","",'EDCI Data'!BG156)</f>
        <v/>
      </c>
      <c r="BJ156" s="225" t="str">
        <f>IF('EDCI Data'!S156="","",'EDCI Data'!S156)</f>
        <v/>
      </c>
      <c r="BK156" s="225" t="str">
        <f>IF('EDCI Data'!T156="","",'EDCI Data'!T156)</f>
        <v/>
      </c>
      <c r="BL156" s="224" t="str">
        <f>IF('EDCI Data'!BJ156="","",'EDCI Data'!BJ156)</f>
        <v/>
      </c>
      <c r="BM156" s="226" t="str">
        <f>IF('EDCI Data'!BK156="","",'EDCI Data'!BK156)</f>
        <v/>
      </c>
      <c r="BN156" s="226" t="str">
        <f>IF('EDCI Data'!BL156="","",'EDCI Data'!BL156)</f>
        <v/>
      </c>
      <c r="BO156" s="227" t="str">
        <f>IF('EDCI Data'!BM156="","",'EDCI Data'!BM156)</f>
        <v/>
      </c>
      <c r="BP156" s="228" t="str">
        <f>IF('EDCI Data'!BN156="","",'EDCI Data'!BN156)</f>
        <v/>
      </c>
      <c r="BQ156" s="229" t="str">
        <f>IF('EDCI Data'!BO156="","",'EDCI Data'!BO156)</f>
        <v/>
      </c>
      <c r="BR156" s="230" t="str">
        <f t="shared" si="158"/>
        <v/>
      </c>
      <c r="BS156" s="230" t="str">
        <f t="shared" si="159"/>
        <v/>
      </c>
      <c r="BT156" s="230" t="str">
        <f t="shared" si="160"/>
        <v/>
      </c>
      <c r="BU156" s="230" t="str">
        <f t="shared" si="161"/>
        <v/>
      </c>
      <c r="BV156" s="230" t="str">
        <f t="shared" si="162"/>
        <v/>
      </c>
      <c r="BW156" s="230" t="str">
        <f>IF(COUNTIFS($BR$10:$BR$259,$BR156,$E$10:$E$259,$E156)&lt;&gt;COUNTIFS($BR$10:$BR$259,$BR156,$E$10:$E$259,$E156,G$10:G$259,G156),BW$8&amp;" for this company in this year is inconsistent across funds, please update accordingly. "&amp;CHAR(10),IF(G156="","",IF(IFERROR(OR(INT(G156)&lt;&gt;G156,ISTEXT(G156),G156&gt;'Source Data (Hidden)'!$T$3),TRUE),"Invalid year of initial investment - Please ensure that the input is a year (not a date) and is not future dated. "&amp;CHAR(10),"")))</f>
        <v/>
      </c>
      <c r="BX156" s="230"/>
      <c r="BY156" s="230" t="str">
        <f>IF(COUNTIFS($BR$10:$BR$259,$BR156,$E$10:$E$259,$E156)&lt;&gt;COUNTIFS($BR$10:$BR$259,$BR156,$E$10:$E$259,$E156,I$10:I$259,I156),BY$8&amp;" for this company in this year is inconsistent across funds, please update accordingly. "&amp;CHAR(10),IF(I156="","",IF(COUNTIF('Source Data (Hidden)'!$A$3:$B$255,I156)=0,"Invalid country of domicile - Please enter a valid input using the drop-down in the 'Country of domicile' column in the EDCI Data tab. "&amp;CHAR(10),"")))</f>
        <v/>
      </c>
      <c r="BZ156" s="230" t="str">
        <f>IF(COUNTIFS($BR$10:$BR$259,$BR156,$E$10:$E$259,$E156)&lt;&gt;COUNTIFS($BR$10:$BR$259,$BR156,$E$10:$E$259,$E156,J$10:J$259,J156),BZ$8&amp;" for this company in this year is inconsistent across funds, please update accordingly. "&amp;CHAR(10),IF(J156="","",IF(COUNTIF('Source Data (Hidden)'!$A$3:$B$255,J156)=0,"Invalid primary country of operations - Please enter a valid input using the drop-down in the 'Primary country of operations' column in the EDCI Data tab and ensure that you have narrowed this down to 1 primary country of operations. "&amp;CHAR(10),"")))</f>
        <v/>
      </c>
      <c r="CA156" s="230" t="str">
        <f>IF(COUNTIFS($BR$10:$BR$259,$BR156,$E$10:$E$259,$E156)&lt;&gt;COUNTIFS($BR$10:$BR$259,$BR156,$E$10:$E$259,$E156,K$10:K$259,K156),CA$8&amp;" for this company in this year is inconsistent across funds, please update accordingly. "&amp;CHAR(10),IF(K156="","",IF(COUNTIF('Source Data (Hidden)'!$C$3:$C$4,K156)&lt;&gt;1,"Invalid company structure - Please classify the portfolio company as either 'Private' or 'Public'. "&amp;CHAR(10),"")))</f>
        <v/>
      </c>
      <c r="CB156" s="230" t="str">
        <f>IF(COUNTIFS($BR$10:$BR$259,$BR156,$E$10:$E$259,$E156)&lt;&gt;COUNTIFS($BR$10:$BR$259,$BR156,$E$10:$E$259,$E156,L$10:L$259,L156),CB$8&amp;" for this company in this year is inconsistent across funds, please update accordingly. "&amp;CHAR(10),IF(L156="","",IF(COUNTIF('Source Data (Hidden)'!$D$3:$D$5,L156)&lt;&gt;1,"Invalid growth stage of company - Please describe the growth stage of the company as either 'Venture', 'Growth' or 'Buyout'. " &amp; CHAR(10),"")))</f>
        <v/>
      </c>
      <c r="CC156" s="230" t="str">
        <f t="shared" si="163"/>
        <v/>
      </c>
      <c r="CD156" s="283" t="str">
        <f t="shared" si="164"/>
        <v/>
      </c>
      <c r="CE156" s="230" t="str">
        <f>IF(COUNTIFS($BR$10:$BR$259,$BR156,$E$10:$E$259,$E156)&lt;&gt;COUNTIFS($BR$10:$BR$259,$BR156,$E$10:$E$259,$E156,O$10:O$259,O156),CE$8&amp;" for this company in this year is inconsistent across funds, please update accordingly. "&amp;CHAR(10),IF(O156="","",IF(COUNTIF('Source Data (Hidden)'!$G$3:$G$13,O156)&lt;&gt;1,"Invalid sector of operations SICS name - Please ensure that you have selected a valid sector of operations using the drop-down list available in the corresponding column in the EDCI Data tab. " &amp; CHAR(10),"")))</f>
        <v/>
      </c>
      <c r="CF156" s="230" t="str">
        <f t="shared" ca="1" si="165"/>
        <v/>
      </c>
      <c r="CG156" s="230" t="str">
        <f t="shared" ca="1" si="166"/>
        <v/>
      </c>
      <c r="CH156" s="230" t="str">
        <f>IF(COUNTIFS($BR$10:$BR$259,$BR156,$E$10:$E$259,$E156)&lt;&gt;COUNTIFS($BR$10:$BR$259,$BR156,$E$10:$E$259,$E156,R$10:R$259,R156),CH$8&amp;" for this company in this year is inconsistent across funds, please update accordingly. "&amp;CHAR(10),IF(R156="","",IF(COUNTIF('Source Data (Hidden)'!$F$3:$F$183,R156)&lt;&gt;1,"Invalid currency input - Please ensure that the currency entered is a monetary unit described using three letter code (ISO 4217 code). " &amp; CHAR(10),"")))</f>
        <v/>
      </c>
      <c r="CI156" s="230" t="str">
        <f t="shared" si="167"/>
        <v/>
      </c>
      <c r="CJ156" s="230" t="str">
        <f t="shared" si="168"/>
        <v/>
      </c>
      <c r="CK156" s="230" t="str">
        <f t="shared" si="169"/>
        <v/>
      </c>
      <c r="CL156" s="230" t="str">
        <f t="shared" si="170"/>
        <v/>
      </c>
      <c r="CM156" s="230" t="str">
        <f>IF(COUNTIFS($BR$10:$BR$259,$BR156,$E$10:$E$259,$E156)&lt;&gt;COUNTIFS($BR$10:$BR$259,$BR156,$E$10:$E$259,$E156,W$10:W$259,W156),CM$8&amp;" for this company in this year is inconsistent across funds, please update accordingly. "&amp;CHAR(10),IF(W156="","",IF(COUNTIF('Source Data (Hidden)'!$L$3:$L$6,W156)&lt;&gt;1,"Invalid input for Scope 1 Methodology - Please choose one of the options from the drop-down list in the corresponding column in the EDCI Data tab. " &amp; CHAR(10),"")))</f>
        <v/>
      </c>
      <c r="CN156" s="230" t="str">
        <f t="shared" si="171"/>
        <v/>
      </c>
      <c r="CO156" s="230" t="str">
        <f>IF(COUNTIFS($BR$10:$BR$259,$BR156,$E$10:$E$259,$E156)&lt;&gt;COUNTIFS($BR$10:$BR$259,$BR156,$E$10:$E$259,$E156,Y$10:Y$259,Y156),CO$8&amp;" for this company in this year is inconsistent across funds, please update accordingly. "&amp;CHAR(10),IF(Y156="","",IF(COUNTIF('Source Data (Hidden)'!$M$3:$M$5,Y156)&lt;&gt;1,"Invalid input for Scope 2 Methodology - Please choose one of the options from the drop-down list in the corresponding column in the EDCI Data tab. " &amp; CHAR(10),"")))</f>
        <v/>
      </c>
      <c r="CP156" s="230" t="str">
        <f t="shared" si="172"/>
        <v/>
      </c>
      <c r="CQ156" s="230" t="str">
        <f>IF(COUNTIFS($BR$10:$BR$259,$BR156,$E$10:$E$259,$E156)&lt;&gt;COUNTIFS($BR$10:$BR$259,$BR156,$E$10:$E$259,$E156,AA$10:AA$259,AA156),CQ$8&amp;" for this company in this year is inconsistent across funds, please update accordingly. "&amp;CHAR(10),IF(AA156="","",IF(COUNTIF('Source Data (Hidden)'!$N$3:$N$6,AA156)&lt;&gt;1,"Invalid input for Scope 3 Methodology - Please choose one of the options from the drop-down list in the corresponding column in the EDCI Data tab. " &amp; CHAR(10),"")))</f>
        <v/>
      </c>
      <c r="CR156" s="230" t="str">
        <f t="shared" si="173"/>
        <v/>
      </c>
      <c r="CS156" s="230" t="str">
        <f t="shared" si="174"/>
        <v/>
      </c>
      <c r="CT156" s="230" t="str">
        <f t="shared" si="175"/>
        <v/>
      </c>
      <c r="CU156" s="230" t="str">
        <f t="shared" si="176"/>
        <v/>
      </c>
      <c r="CV156" s="230" t="str">
        <f t="shared" si="177"/>
        <v/>
      </c>
      <c r="CW156" s="230" t="str">
        <f t="shared" si="178"/>
        <v/>
      </c>
      <c r="CX156" s="230" t="str">
        <f t="shared" si="179"/>
        <v/>
      </c>
      <c r="CY156" s="230" t="str">
        <f t="shared" si="180"/>
        <v/>
      </c>
      <c r="CZ156" s="230" t="str">
        <f t="shared" si="181"/>
        <v/>
      </c>
      <c r="DA156" s="230" t="str">
        <f t="shared" si="182"/>
        <v/>
      </c>
      <c r="DB156" s="230" t="str">
        <f t="shared" si="183"/>
        <v/>
      </c>
      <c r="DC156" s="230" t="str">
        <f t="shared" si="184"/>
        <v/>
      </c>
      <c r="DD156" s="230" t="str">
        <f t="shared" si="185"/>
        <v/>
      </c>
      <c r="DE156" s="230" t="str">
        <f t="shared" si="186"/>
        <v/>
      </c>
      <c r="DF156" s="230" t="str">
        <f t="shared" si="187"/>
        <v/>
      </c>
      <c r="DG156" s="230" t="str">
        <f t="shared" si="188"/>
        <v/>
      </c>
      <c r="DH156" s="283" t="str">
        <f t="shared" si="189"/>
        <v/>
      </c>
      <c r="DI156" s="230" t="str">
        <f t="shared" si="190"/>
        <v/>
      </c>
      <c r="DJ156" s="230" t="str">
        <f>IF(COUNTIFS($BR$10:$BR$259,$BR156,$E$10:$E$259,$E156)&lt;&gt;COUNTIFS($BR$10:$BR$259,$BR156,$E$10:$E$259,$E156,AT$10:AT$259,AT156),DJ$8&amp;" for this company in this year is inconsistent across funds, please update accordingly. "&amp;CHAR(10),IF(AT156="","",IF(COUNTIF('Source Data (Hidden)'!$O$3:$O$5,AT156)&lt;&gt;1,"Invalid input for 'Does this Portco have a decarbonization strategy/plan in place' - Please ensure that you have selected a valid response using the drop-down list available in the corresponding column in the EDCI Data tab. " &amp; CHAR(10),"")))</f>
        <v/>
      </c>
      <c r="DK156" s="230" t="str">
        <f>IF(COUNTIFS($BR$10:$BR$259,$BR156,$E$10:$E$259,$E156)&lt;&gt;COUNTIFS($BR$10:$BR$259,$BR156,$E$10:$E$259,$E156,AU$10:AU$259,AU156),DK$8&amp;" for this company in this year is inconsistent across funds, please update accordingly. "&amp;CHAR(10),IF(AU156="","",IF(COUNTIF('Source Data (Hidden)'!$P$3:$P$5,AU156)&lt;&gt;1,"Invalid input for 'Does the Portfolio Company have a short-term GHG emission reduction target' - Please ensure you have selected a valid response using the drop-down list available in the corresponding column in the EDCI Data tab. " &amp; CHAR(10),"")))</f>
        <v/>
      </c>
      <c r="DL156" s="230" t="str">
        <f>IF(COUNTIFS($BR$10:$BR$259,$BR156,$E$10:$E$259,$E156)&lt;&gt;COUNTIFS($BR$10:$BR$259,$BR156,$E$10:$E$259,$E156,AV$10:AV$259,AV156),DL$8&amp;" for this company in this year is inconsistent across funds, please update accordingly. "&amp;CHAR(10),IF(AV156="","",IF(COUNTIF('Source Data (Hidden)'!$Q$3:$Q$6,AV156)&lt;&gt;1,"Invalid input for 'Does the Portfolio Company have a long-term net zero goal' - Please ensure that you have selected a valid response using the drop-down list available in the corresponding column in the EDCI Data tab. " &amp; CHAR(10),"")))</f>
        <v/>
      </c>
      <c r="DM156" s="230" t="str">
        <f t="shared" si="191"/>
        <v/>
      </c>
      <c r="DN156" s="230" t="str">
        <f t="shared" si="192"/>
        <v/>
      </c>
      <c r="DO156" s="230" t="str">
        <f t="shared" si="193"/>
        <v/>
      </c>
      <c r="DP156" s="230"/>
      <c r="DQ156" s="230" t="str">
        <f t="shared" si="194"/>
        <v/>
      </c>
      <c r="DR156" s="230" t="str">
        <f t="shared" si="195"/>
        <v/>
      </c>
      <c r="DS156" s="230" t="str">
        <f t="shared" si="196"/>
        <v/>
      </c>
      <c r="DT156" s="230" t="str">
        <f t="shared" si="197"/>
        <v/>
      </c>
      <c r="DU156" s="230" t="str">
        <f t="shared" si="198"/>
        <v/>
      </c>
      <c r="DV156" s="230" t="str">
        <f t="shared" si="199"/>
        <v/>
      </c>
      <c r="DW156" s="230" t="str">
        <f t="shared" si="200"/>
        <v/>
      </c>
      <c r="DX156" s="230" t="str">
        <f t="shared" si="201"/>
        <v/>
      </c>
      <c r="DY156" s="230" t="str">
        <f t="shared" si="202"/>
        <v/>
      </c>
      <c r="DZ156" s="230" t="str">
        <f t="shared" si="203"/>
        <v/>
      </c>
      <c r="EA156" s="230" t="str">
        <f t="shared" si="204"/>
        <v/>
      </c>
      <c r="EB156" s="230" t="str">
        <f t="shared" si="205"/>
        <v/>
      </c>
      <c r="EC156" s="284" t="str">
        <f t="shared" si="206"/>
        <v/>
      </c>
      <c r="ED156" s="284" t="str">
        <f t="shared" si="207"/>
        <v/>
      </c>
      <c r="EE156" s="230" t="str">
        <f t="shared" si="208"/>
        <v/>
      </c>
      <c r="EF156" s="230" t="str">
        <f>IF(COUNTIFS($BR$10:$BR$259,$BR156,$E$10:$E$259,$E156)&lt;&gt;COUNTIFS($BR$10:$BR$259,$BR156,$E$10:$E$259,$E156,BP$10:BP$259,BP156),EF$8&amp;" for this company in this year is inconsistent across funds, please update accordingly. "&amp;CHAR(10),IF(AND(BP156="",BQ156=""),"",IF(OR(AND(BQ156&lt;&gt;"",BP156&lt;&gt;"",BP156&lt;&gt;"Y"),AND(BQ156&lt;&gt;"",BP156=""),COUNTIF('Source Data (Hidden)'!$S$3:$S$4,BP156)&lt;&gt;1),"Invalid input for 'Do you conduct an employee survey' - Please ensure the input is either Y or N or leave blank if data is not available. If you have reported a % response rate to employee survey then the input for this metric should be Y. " &amp; CHAR(10),"")))</f>
        <v/>
      </c>
      <c r="EG156" s="230" t="str">
        <f t="shared" si="209"/>
        <v/>
      </c>
    </row>
    <row r="157" spans="1:137" s="154" customFormat="1" ht="60" customHeight="1" x14ac:dyDescent="0.35">
      <c r="A157" s="153"/>
      <c r="B157" s="212" t="str">
        <f t="shared" ca="1" si="156"/>
        <v/>
      </c>
      <c r="C157" s="213" t="str">
        <f>IF('EDCI Data'!B157="","",'EDCI Data'!B157)</f>
        <v/>
      </c>
      <c r="D157" s="214" t="str">
        <f>IF('EDCI Data'!C157="","",'EDCI Data'!C157)</f>
        <v/>
      </c>
      <c r="E157" s="215" t="str">
        <f>IF('EDCI Data'!D157="","",'EDCI Data'!D157)</f>
        <v/>
      </c>
      <c r="F157" s="216" t="str">
        <f>IF('EDCI Data'!E157="","",'EDCI Data'!E157)</f>
        <v/>
      </c>
      <c r="G157" s="213" t="str">
        <f>IF('EDCI Data'!F157="","",'EDCI Data'!F157)</f>
        <v/>
      </c>
      <c r="H157" s="213" t="str">
        <f>IF('EDCI Data'!G157="","",'EDCI Data'!G157)</f>
        <v/>
      </c>
      <c r="I157" s="213" t="str">
        <f>IF('EDCI Data'!H157="","",'EDCI Data'!H157)</f>
        <v/>
      </c>
      <c r="J157" s="213" t="str">
        <f>IF('EDCI Data'!I157="","",'EDCI Data'!I157)</f>
        <v/>
      </c>
      <c r="K157" s="213" t="str">
        <f>IF('EDCI Data'!J157="","",'EDCI Data'!J157)</f>
        <v/>
      </c>
      <c r="L157" s="213" t="str">
        <f>IF('EDCI Data'!K157="","",'EDCI Data'!K157)</f>
        <v/>
      </c>
      <c r="M157" s="217" t="str">
        <f>IF('EDCI Data'!L157="","",'EDCI Data'!L157)</f>
        <v/>
      </c>
      <c r="N157" s="217" t="str">
        <f>IF('EDCI Data'!M157="","",'EDCI Data'!M157)</f>
        <v/>
      </c>
      <c r="O157" s="213" t="str">
        <f>IF('EDCI Data'!N157="","",'EDCI Data'!N157)</f>
        <v/>
      </c>
      <c r="P157" s="213" t="str">
        <f>IF('EDCI Data'!O157="","",'EDCI Data'!O157)</f>
        <v/>
      </c>
      <c r="Q157" s="213" t="str">
        <f>IF('EDCI Data'!P157="","",'EDCI Data'!P157)</f>
        <v/>
      </c>
      <c r="R157" s="213" t="str">
        <f>IF('EDCI Data'!Q157="","",'EDCI Data'!Q157)</f>
        <v/>
      </c>
      <c r="S157" s="218" t="str">
        <f>IF('EDCI Data'!R157="","",'EDCI Data'!R157)</f>
        <v/>
      </c>
      <c r="T157" s="219" t="str">
        <f>IF('EDCI Data'!S157="","",'EDCI Data'!S157)</f>
        <v/>
      </c>
      <c r="U157" s="219" t="str">
        <f>IF('EDCI Data'!T157="","",'EDCI Data'!T157)</f>
        <v/>
      </c>
      <c r="V157" s="220" t="str">
        <f>IF('EDCI Data'!U157="","",'EDCI Data'!U157)</f>
        <v/>
      </c>
      <c r="W157" s="213" t="str">
        <f>IF('EDCI Data'!V157="","",'EDCI Data'!V157)</f>
        <v/>
      </c>
      <c r="X157" s="220" t="str">
        <f>IF('EDCI Data'!W157="","",'EDCI Data'!W157)</f>
        <v/>
      </c>
      <c r="Y157" s="213" t="str">
        <f>IF('EDCI Data'!X157="","",'EDCI Data'!X157)</f>
        <v/>
      </c>
      <c r="Z157" s="220" t="str">
        <f>IF('EDCI Data'!Y157="","",'EDCI Data'!Y157)</f>
        <v/>
      </c>
      <c r="AA157" s="213" t="str">
        <f>IF('EDCI Data'!Z157="","",'EDCI Data'!Z157)</f>
        <v/>
      </c>
      <c r="AB157" s="213" t="str">
        <f>IF('EDCI Data'!AA157="","",'EDCI Data'!AA157)</f>
        <v/>
      </c>
      <c r="AC157" s="213" t="str">
        <f>IF('EDCI Data'!AB157="","",'EDCI Data'!AB157)</f>
        <v/>
      </c>
      <c r="AD157" s="213" t="str">
        <f>IF('EDCI Data'!AC157="","",'EDCI Data'!AC157)</f>
        <v/>
      </c>
      <c r="AE157" s="213" t="str">
        <f>IF('EDCI Data'!AD157="","",'EDCI Data'!AD157)</f>
        <v/>
      </c>
      <c r="AF157" s="213" t="str">
        <f>IF('EDCI Data'!AE157="","",'EDCI Data'!AE157)</f>
        <v/>
      </c>
      <c r="AG157" s="213" t="str">
        <f>IF('EDCI Data'!AF157="","",'EDCI Data'!AF157)</f>
        <v/>
      </c>
      <c r="AH157" s="213" t="str">
        <f>IF('EDCI Data'!AG157="","",'EDCI Data'!AG157)</f>
        <v/>
      </c>
      <c r="AI157" s="213" t="str">
        <f>IF('EDCI Data'!AH157="","",'EDCI Data'!AH157)</f>
        <v/>
      </c>
      <c r="AJ157" s="213" t="str">
        <f>IF('EDCI Data'!AI157="","",'EDCI Data'!AI157)</f>
        <v/>
      </c>
      <c r="AK157" s="213" t="str">
        <f>IF('EDCI Data'!AJ157="","",'EDCI Data'!AJ157)</f>
        <v/>
      </c>
      <c r="AL157" s="213" t="str">
        <f>IF('EDCI Data'!AK157="","",'EDCI Data'!AK157)</f>
        <v/>
      </c>
      <c r="AM157" s="213" t="str">
        <f>IF('EDCI Data'!AL157="","",'EDCI Data'!AL157)</f>
        <v/>
      </c>
      <c r="AN157" s="213" t="str">
        <f>IF('EDCI Data'!AM157="","",'EDCI Data'!AM157)</f>
        <v/>
      </c>
      <c r="AO157" s="213" t="str">
        <f>IF('EDCI Data'!AN157="","",'EDCI Data'!AN157)</f>
        <v/>
      </c>
      <c r="AP157" s="213" t="str">
        <f>IF('EDCI Data'!AO157="","",'EDCI Data'!AO157)</f>
        <v/>
      </c>
      <c r="AQ157" s="213" t="str">
        <f>IF('EDCI Data'!AP157="","",'EDCI Data'!AP157)</f>
        <v/>
      </c>
      <c r="AR157" s="213" t="str">
        <f>IF('EDCI Data'!AQ157="","",'EDCI Data'!AQ157)</f>
        <v/>
      </c>
      <c r="AS157" s="213" t="str">
        <f>IF('EDCI Data'!AR157="","",'EDCI Data'!AR157)</f>
        <v/>
      </c>
      <c r="AT157" s="213" t="str">
        <f>IF('EDCI Data'!AS157="","",'EDCI Data'!AS157)</f>
        <v/>
      </c>
      <c r="AU157" s="213" t="str">
        <f>IF('EDCI Data'!AT157="","",'EDCI Data'!AT157)</f>
        <v/>
      </c>
      <c r="AV157" s="213" t="str">
        <f>IF('EDCI Data'!AU157="","",'EDCI Data'!AU157)</f>
        <v/>
      </c>
      <c r="AW157" s="213" t="str">
        <f>IF('EDCI Data'!AV157="","",'EDCI Data'!AV157)</f>
        <v/>
      </c>
      <c r="AX157" s="221" t="str">
        <f>IF('EDCI Data'!AW157="","",'EDCI Data'!AW157)</f>
        <v/>
      </c>
      <c r="AY157" s="221" t="str">
        <f>IF('EDCI Data'!AX157="","",'EDCI Data'!AX157)</f>
        <v/>
      </c>
      <c r="AZ157" s="222" t="str">
        <f t="shared" si="157"/>
        <v/>
      </c>
      <c r="BA157" s="223" t="str">
        <f>IF('EDCI Data'!AY157="","",'EDCI Data'!AY157)</f>
        <v/>
      </c>
      <c r="BB157" s="223" t="str">
        <f>IF('EDCI Data'!AZ157="","",'EDCI Data'!AZ157)</f>
        <v/>
      </c>
      <c r="BC157" s="223" t="str">
        <f>IF('EDCI Data'!BA157="","",'EDCI Data'!BA157)</f>
        <v/>
      </c>
      <c r="BD157" s="223" t="str">
        <f>IF('EDCI Data'!BB157="","",'EDCI Data'!BB157)</f>
        <v/>
      </c>
      <c r="BE157" s="223" t="str">
        <f>IF('EDCI Data'!BC157="","",'EDCI Data'!BC157)</f>
        <v/>
      </c>
      <c r="BF157" s="223" t="str">
        <f>IF('EDCI Data'!BD157="","",'EDCI Data'!BD157)</f>
        <v/>
      </c>
      <c r="BG157" s="223" t="str">
        <f>IF('EDCI Data'!BE157="","",'EDCI Data'!BE157)</f>
        <v/>
      </c>
      <c r="BH157" s="223" t="str">
        <f>IF('EDCI Data'!BF157="","",'EDCI Data'!BF157)</f>
        <v/>
      </c>
      <c r="BI157" s="224" t="str">
        <f>IF('EDCI Data'!BG157="","",'EDCI Data'!BG157)</f>
        <v/>
      </c>
      <c r="BJ157" s="225" t="str">
        <f>IF('EDCI Data'!S157="","",'EDCI Data'!S157)</f>
        <v/>
      </c>
      <c r="BK157" s="225" t="str">
        <f>IF('EDCI Data'!T157="","",'EDCI Data'!T157)</f>
        <v/>
      </c>
      <c r="BL157" s="224" t="str">
        <f>IF('EDCI Data'!BJ157="","",'EDCI Data'!BJ157)</f>
        <v/>
      </c>
      <c r="BM157" s="226" t="str">
        <f>IF('EDCI Data'!BK157="","",'EDCI Data'!BK157)</f>
        <v/>
      </c>
      <c r="BN157" s="226" t="str">
        <f>IF('EDCI Data'!BL157="","",'EDCI Data'!BL157)</f>
        <v/>
      </c>
      <c r="BO157" s="227" t="str">
        <f>IF('EDCI Data'!BM157="","",'EDCI Data'!BM157)</f>
        <v/>
      </c>
      <c r="BP157" s="228" t="str">
        <f>IF('EDCI Data'!BN157="","",'EDCI Data'!BN157)</f>
        <v/>
      </c>
      <c r="BQ157" s="229" t="str">
        <f>IF('EDCI Data'!BO157="","",'EDCI Data'!BO157)</f>
        <v/>
      </c>
      <c r="BR157" s="230" t="str">
        <f t="shared" si="158"/>
        <v/>
      </c>
      <c r="BS157" s="230" t="str">
        <f t="shared" si="159"/>
        <v/>
      </c>
      <c r="BT157" s="230" t="str">
        <f t="shared" si="160"/>
        <v/>
      </c>
      <c r="BU157" s="230" t="str">
        <f t="shared" si="161"/>
        <v/>
      </c>
      <c r="BV157" s="230" t="str">
        <f t="shared" si="162"/>
        <v/>
      </c>
      <c r="BW157" s="230" t="str">
        <f>IF(COUNTIFS($BR$10:$BR$259,$BR157,$E$10:$E$259,$E157)&lt;&gt;COUNTIFS($BR$10:$BR$259,$BR157,$E$10:$E$259,$E157,G$10:G$259,G157),BW$8&amp;" for this company in this year is inconsistent across funds, please update accordingly. "&amp;CHAR(10),IF(G157="","",IF(IFERROR(OR(INT(G157)&lt;&gt;G157,ISTEXT(G157),G157&gt;'Source Data (Hidden)'!$T$3),TRUE),"Invalid year of initial investment - Please ensure that the input is a year (not a date) and is not future dated. "&amp;CHAR(10),"")))</f>
        <v/>
      </c>
      <c r="BX157" s="230"/>
      <c r="BY157" s="230" t="str">
        <f>IF(COUNTIFS($BR$10:$BR$259,$BR157,$E$10:$E$259,$E157)&lt;&gt;COUNTIFS($BR$10:$BR$259,$BR157,$E$10:$E$259,$E157,I$10:I$259,I157),BY$8&amp;" for this company in this year is inconsistent across funds, please update accordingly. "&amp;CHAR(10),IF(I157="","",IF(COUNTIF('Source Data (Hidden)'!$A$3:$B$255,I157)=0,"Invalid country of domicile - Please enter a valid input using the drop-down in the 'Country of domicile' column in the EDCI Data tab. "&amp;CHAR(10),"")))</f>
        <v/>
      </c>
      <c r="BZ157" s="230" t="str">
        <f>IF(COUNTIFS($BR$10:$BR$259,$BR157,$E$10:$E$259,$E157)&lt;&gt;COUNTIFS($BR$10:$BR$259,$BR157,$E$10:$E$259,$E157,J$10:J$259,J157),BZ$8&amp;" for this company in this year is inconsistent across funds, please update accordingly. "&amp;CHAR(10),IF(J157="","",IF(COUNTIF('Source Data (Hidden)'!$A$3:$B$255,J157)=0,"Invalid primary country of operations - Please enter a valid input using the drop-down in the 'Primary country of operations' column in the EDCI Data tab and ensure that you have narrowed this down to 1 primary country of operations. "&amp;CHAR(10),"")))</f>
        <v/>
      </c>
      <c r="CA157" s="230" t="str">
        <f>IF(COUNTIFS($BR$10:$BR$259,$BR157,$E$10:$E$259,$E157)&lt;&gt;COUNTIFS($BR$10:$BR$259,$BR157,$E$10:$E$259,$E157,K$10:K$259,K157),CA$8&amp;" for this company in this year is inconsistent across funds, please update accordingly. "&amp;CHAR(10),IF(K157="","",IF(COUNTIF('Source Data (Hidden)'!$C$3:$C$4,K157)&lt;&gt;1,"Invalid company structure - Please classify the portfolio company as either 'Private' or 'Public'. "&amp;CHAR(10),"")))</f>
        <v/>
      </c>
      <c r="CB157" s="230" t="str">
        <f>IF(COUNTIFS($BR$10:$BR$259,$BR157,$E$10:$E$259,$E157)&lt;&gt;COUNTIFS($BR$10:$BR$259,$BR157,$E$10:$E$259,$E157,L$10:L$259,L157),CB$8&amp;" for this company in this year is inconsistent across funds, please update accordingly. "&amp;CHAR(10),IF(L157="","",IF(COUNTIF('Source Data (Hidden)'!$D$3:$D$5,L157)&lt;&gt;1,"Invalid growth stage of company - Please describe the growth stage of the company as either 'Venture', 'Growth' or 'Buyout'. " &amp; CHAR(10),"")))</f>
        <v/>
      </c>
      <c r="CC157" s="230" t="str">
        <f t="shared" si="163"/>
        <v/>
      </c>
      <c r="CD157" s="283" t="str">
        <f t="shared" si="164"/>
        <v/>
      </c>
      <c r="CE157" s="230" t="str">
        <f>IF(COUNTIFS($BR$10:$BR$259,$BR157,$E$10:$E$259,$E157)&lt;&gt;COUNTIFS($BR$10:$BR$259,$BR157,$E$10:$E$259,$E157,O$10:O$259,O157),CE$8&amp;" for this company in this year is inconsistent across funds, please update accordingly. "&amp;CHAR(10),IF(O157="","",IF(COUNTIF('Source Data (Hidden)'!$G$3:$G$13,O157)&lt;&gt;1,"Invalid sector of operations SICS name - Please ensure that you have selected a valid sector of operations using the drop-down list available in the corresponding column in the EDCI Data tab. " &amp; CHAR(10),"")))</f>
        <v/>
      </c>
      <c r="CF157" s="230" t="str">
        <f t="shared" ca="1" si="165"/>
        <v/>
      </c>
      <c r="CG157" s="230" t="str">
        <f t="shared" ca="1" si="166"/>
        <v/>
      </c>
      <c r="CH157" s="230" t="str">
        <f>IF(COUNTIFS($BR$10:$BR$259,$BR157,$E$10:$E$259,$E157)&lt;&gt;COUNTIFS($BR$10:$BR$259,$BR157,$E$10:$E$259,$E157,R$10:R$259,R157),CH$8&amp;" for this company in this year is inconsistent across funds, please update accordingly. "&amp;CHAR(10),IF(R157="","",IF(COUNTIF('Source Data (Hidden)'!$F$3:$F$183,R157)&lt;&gt;1,"Invalid currency input - Please ensure that the currency entered is a monetary unit described using three letter code (ISO 4217 code). " &amp; CHAR(10),"")))</f>
        <v/>
      </c>
      <c r="CI157" s="230" t="str">
        <f t="shared" si="167"/>
        <v/>
      </c>
      <c r="CJ157" s="230" t="str">
        <f t="shared" si="168"/>
        <v/>
      </c>
      <c r="CK157" s="230" t="str">
        <f t="shared" si="169"/>
        <v/>
      </c>
      <c r="CL157" s="230" t="str">
        <f t="shared" si="170"/>
        <v/>
      </c>
      <c r="CM157" s="230" t="str">
        <f>IF(COUNTIFS($BR$10:$BR$259,$BR157,$E$10:$E$259,$E157)&lt;&gt;COUNTIFS($BR$10:$BR$259,$BR157,$E$10:$E$259,$E157,W$10:W$259,W157),CM$8&amp;" for this company in this year is inconsistent across funds, please update accordingly. "&amp;CHAR(10),IF(W157="","",IF(COUNTIF('Source Data (Hidden)'!$L$3:$L$6,W157)&lt;&gt;1,"Invalid input for Scope 1 Methodology - Please choose one of the options from the drop-down list in the corresponding column in the EDCI Data tab. " &amp; CHAR(10),"")))</f>
        <v/>
      </c>
      <c r="CN157" s="230" t="str">
        <f t="shared" si="171"/>
        <v/>
      </c>
      <c r="CO157" s="230" t="str">
        <f>IF(COUNTIFS($BR$10:$BR$259,$BR157,$E$10:$E$259,$E157)&lt;&gt;COUNTIFS($BR$10:$BR$259,$BR157,$E$10:$E$259,$E157,Y$10:Y$259,Y157),CO$8&amp;" for this company in this year is inconsistent across funds, please update accordingly. "&amp;CHAR(10),IF(Y157="","",IF(COUNTIF('Source Data (Hidden)'!$M$3:$M$5,Y157)&lt;&gt;1,"Invalid input for Scope 2 Methodology - Please choose one of the options from the drop-down list in the corresponding column in the EDCI Data tab. " &amp; CHAR(10),"")))</f>
        <v/>
      </c>
      <c r="CP157" s="230" t="str">
        <f t="shared" si="172"/>
        <v/>
      </c>
      <c r="CQ157" s="230" t="str">
        <f>IF(COUNTIFS($BR$10:$BR$259,$BR157,$E$10:$E$259,$E157)&lt;&gt;COUNTIFS($BR$10:$BR$259,$BR157,$E$10:$E$259,$E157,AA$10:AA$259,AA157),CQ$8&amp;" for this company in this year is inconsistent across funds, please update accordingly. "&amp;CHAR(10),IF(AA157="","",IF(COUNTIF('Source Data (Hidden)'!$N$3:$N$6,AA157)&lt;&gt;1,"Invalid input for Scope 3 Methodology - Please choose one of the options from the drop-down list in the corresponding column in the EDCI Data tab. " &amp; CHAR(10),"")))</f>
        <v/>
      </c>
      <c r="CR157" s="230" t="str">
        <f t="shared" si="173"/>
        <v/>
      </c>
      <c r="CS157" s="230" t="str">
        <f t="shared" si="174"/>
        <v/>
      </c>
      <c r="CT157" s="230" t="str">
        <f t="shared" si="175"/>
        <v/>
      </c>
      <c r="CU157" s="230" t="str">
        <f t="shared" si="176"/>
        <v/>
      </c>
      <c r="CV157" s="230" t="str">
        <f t="shared" si="177"/>
        <v/>
      </c>
      <c r="CW157" s="230" t="str">
        <f t="shared" si="178"/>
        <v/>
      </c>
      <c r="CX157" s="230" t="str">
        <f t="shared" si="179"/>
        <v/>
      </c>
      <c r="CY157" s="230" t="str">
        <f t="shared" si="180"/>
        <v/>
      </c>
      <c r="CZ157" s="230" t="str">
        <f t="shared" si="181"/>
        <v/>
      </c>
      <c r="DA157" s="230" t="str">
        <f t="shared" si="182"/>
        <v/>
      </c>
      <c r="DB157" s="230" t="str">
        <f t="shared" si="183"/>
        <v/>
      </c>
      <c r="DC157" s="230" t="str">
        <f t="shared" si="184"/>
        <v/>
      </c>
      <c r="DD157" s="230" t="str">
        <f t="shared" si="185"/>
        <v/>
      </c>
      <c r="DE157" s="230" t="str">
        <f t="shared" si="186"/>
        <v/>
      </c>
      <c r="DF157" s="230" t="str">
        <f t="shared" si="187"/>
        <v/>
      </c>
      <c r="DG157" s="230" t="str">
        <f t="shared" si="188"/>
        <v/>
      </c>
      <c r="DH157" s="283" t="str">
        <f t="shared" si="189"/>
        <v/>
      </c>
      <c r="DI157" s="230" t="str">
        <f t="shared" si="190"/>
        <v/>
      </c>
      <c r="DJ157" s="230" t="str">
        <f>IF(COUNTIFS($BR$10:$BR$259,$BR157,$E$10:$E$259,$E157)&lt;&gt;COUNTIFS($BR$10:$BR$259,$BR157,$E$10:$E$259,$E157,AT$10:AT$259,AT157),DJ$8&amp;" for this company in this year is inconsistent across funds, please update accordingly. "&amp;CHAR(10),IF(AT157="","",IF(COUNTIF('Source Data (Hidden)'!$O$3:$O$5,AT157)&lt;&gt;1,"Invalid input for 'Does this Portco have a decarbonization strategy/plan in place' - Please ensure that you have selected a valid response using the drop-down list available in the corresponding column in the EDCI Data tab. " &amp; CHAR(10),"")))</f>
        <v/>
      </c>
      <c r="DK157" s="230" t="str">
        <f>IF(COUNTIFS($BR$10:$BR$259,$BR157,$E$10:$E$259,$E157)&lt;&gt;COUNTIFS($BR$10:$BR$259,$BR157,$E$10:$E$259,$E157,AU$10:AU$259,AU157),DK$8&amp;" for this company in this year is inconsistent across funds, please update accordingly. "&amp;CHAR(10),IF(AU157="","",IF(COUNTIF('Source Data (Hidden)'!$P$3:$P$5,AU157)&lt;&gt;1,"Invalid input for 'Does the Portfolio Company have a short-term GHG emission reduction target' - Please ensure you have selected a valid response using the drop-down list available in the corresponding column in the EDCI Data tab. " &amp; CHAR(10),"")))</f>
        <v/>
      </c>
      <c r="DL157" s="230" t="str">
        <f>IF(COUNTIFS($BR$10:$BR$259,$BR157,$E$10:$E$259,$E157)&lt;&gt;COUNTIFS($BR$10:$BR$259,$BR157,$E$10:$E$259,$E157,AV$10:AV$259,AV157),DL$8&amp;" for this company in this year is inconsistent across funds, please update accordingly. "&amp;CHAR(10),IF(AV157="","",IF(COUNTIF('Source Data (Hidden)'!$Q$3:$Q$6,AV157)&lt;&gt;1,"Invalid input for 'Does the Portfolio Company have a long-term net zero goal' - Please ensure that you have selected a valid response using the drop-down list available in the corresponding column in the EDCI Data tab. " &amp; CHAR(10),"")))</f>
        <v/>
      </c>
      <c r="DM157" s="230" t="str">
        <f t="shared" si="191"/>
        <v/>
      </c>
      <c r="DN157" s="230" t="str">
        <f t="shared" si="192"/>
        <v/>
      </c>
      <c r="DO157" s="230" t="str">
        <f t="shared" si="193"/>
        <v/>
      </c>
      <c r="DP157" s="230"/>
      <c r="DQ157" s="230" t="str">
        <f t="shared" si="194"/>
        <v/>
      </c>
      <c r="DR157" s="230" t="str">
        <f t="shared" si="195"/>
        <v/>
      </c>
      <c r="DS157" s="230" t="str">
        <f t="shared" si="196"/>
        <v/>
      </c>
      <c r="DT157" s="230" t="str">
        <f t="shared" si="197"/>
        <v/>
      </c>
      <c r="DU157" s="230" t="str">
        <f t="shared" si="198"/>
        <v/>
      </c>
      <c r="DV157" s="230" t="str">
        <f t="shared" si="199"/>
        <v/>
      </c>
      <c r="DW157" s="230" t="str">
        <f t="shared" si="200"/>
        <v/>
      </c>
      <c r="DX157" s="230" t="str">
        <f t="shared" si="201"/>
        <v/>
      </c>
      <c r="DY157" s="230" t="str">
        <f t="shared" si="202"/>
        <v/>
      </c>
      <c r="DZ157" s="230" t="str">
        <f t="shared" si="203"/>
        <v/>
      </c>
      <c r="EA157" s="230" t="str">
        <f t="shared" si="204"/>
        <v/>
      </c>
      <c r="EB157" s="230" t="str">
        <f t="shared" si="205"/>
        <v/>
      </c>
      <c r="EC157" s="284" t="str">
        <f t="shared" si="206"/>
        <v/>
      </c>
      <c r="ED157" s="284" t="str">
        <f t="shared" si="207"/>
        <v/>
      </c>
      <c r="EE157" s="230" t="str">
        <f t="shared" si="208"/>
        <v/>
      </c>
      <c r="EF157" s="230" t="str">
        <f>IF(COUNTIFS($BR$10:$BR$259,$BR157,$E$10:$E$259,$E157)&lt;&gt;COUNTIFS($BR$10:$BR$259,$BR157,$E$10:$E$259,$E157,BP$10:BP$259,BP157),EF$8&amp;" for this company in this year is inconsistent across funds, please update accordingly. "&amp;CHAR(10),IF(AND(BP157="",BQ157=""),"",IF(OR(AND(BQ157&lt;&gt;"",BP157&lt;&gt;"",BP157&lt;&gt;"Y"),AND(BQ157&lt;&gt;"",BP157=""),COUNTIF('Source Data (Hidden)'!$S$3:$S$4,BP157)&lt;&gt;1),"Invalid input for 'Do you conduct an employee survey' - Please ensure the input is either Y or N or leave blank if data is not available. If you have reported a % response rate to employee survey then the input for this metric should be Y. " &amp; CHAR(10),"")))</f>
        <v/>
      </c>
      <c r="EG157" s="230" t="str">
        <f t="shared" si="209"/>
        <v/>
      </c>
    </row>
    <row r="158" spans="1:137" s="154" customFormat="1" ht="60" customHeight="1" x14ac:dyDescent="0.35">
      <c r="A158" s="153"/>
      <c r="B158" s="212" t="str">
        <f t="shared" ca="1" si="156"/>
        <v/>
      </c>
      <c r="C158" s="213" t="str">
        <f>IF('EDCI Data'!B158="","",'EDCI Data'!B158)</f>
        <v/>
      </c>
      <c r="D158" s="214" t="str">
        <f>IF('EDCI Data'!C158="","",'EDCI Data'!C158)</f>
        <v/>
      </c>
      <c r="E158" s="215" t="str">
        <f>IF('EDCI Data'!D158="","",'EDCI Data'!D158)</f>
        <v/>
      </c>
      <c r="F158" s="216" t="str">
        <f>IF('EDCI Data'!E158="","",'EDCI Data'!E158)</f>
        <v/>
      </c>
      <c r="G158" s="213" t="str">
        <f>IF('EDCI Data'!F158="","",'EDCI Data'!F158)</f>
        <v/>
      </c>
      <c r="H158" s="213" t="str">
        <f>IF('EDCI Data'!G158="","",'EDCI Data'!G158)</f>
        <v/>
      </c>
      <c r="I158" s="213" t="str">
        <f>IF('EDCI Data'!H158="","",'EDCI Data'!H158)</f>
        <v/>
      </c>
      <c r="J158" s="213" t="str">
        <f>IF('EDCI Data'!I158="","",'EDCI Data'!I158)</f>
        <v/>
      </c>
      <c r="K158" s="213" t="str">
        <f>IF('EDCI Data'!J158="","",'EDCI Data'!J158)</f>
        <v/>
      </c>
      <c r="L158" s="213" t="str">
        <f>IF('EDCI Data'!K158="","",'EDCI Data'!K158)</f>
        <v/>
      </c>
      <c r="M158" s="217" t="str">
        <f>IF('EDCI Data'!L158="","",'EDCI Data'!L158)</f>
        <v/>
      </c>
      <c r="N158" s="217" t="str">
        <f>IF('EDCI Data'!M158="","",'EDCI Data'!M158)</f>
        <v/>
      </c>
      <c r="O158" s="213" t="str">
        <f>IF('EDCI Data'!N158="","",'EDCI Data'!N158)</f>
        <v/>
      </c>
      <c r="P158" s="213" t="str">
        <f>IF('EDCI Data'!O158="","",'EDCI Data'!O158)</f>
        <v/>
      </c>
      <c r="Q158" s="213" t="str">
        <f>IF('EDCI Data'!P158="","",'EDCI Data'!P158)</f>
        <v/>
      </c>
      <c r="R158" s="213" t="str">
        <f>IF('EDCI Data'!Q158="","",'EDCI Data'!Q158)</f>
        <v/>
      </c>
      <c r="S158" s="218" t="str">
        <f>IF('EDCI Data'!R158="","",'EDCI Data'!R158)</f>
        <v/>
      </c>
      <c r="T158" s="219" t="str">
        <f>IF('EDCI Data'!S158="","",'EDCI Data'!S158)</f>
        <v/>
      </c>
      <c r="U158" s="219" t="str">
        <f>IF('EDCI Data'!T158="","",'EDCI Data'!T158)</f>
        <v/>
      </c>
      <c r="V158" s="220" t="str">
        <f>IF('EDCI Data'!U158="","",'EDCI Data'!U158)</f>
        <v/>
      </c>
      <c r="W158" s="213" t="str">
        <f>IF('EDCI Data'!V158="","",'EDCI Data'!V158)</f>
        <v/>
      </c>
      <c r="X158" s="220" t="str">
        <f>IF('EDCI Data'!W158="","",'EDCI Data'!W158)</f>
        <v/>
      </c>
      <c r="Y158" s="213" t="str">
        <f>IF('EDCI Data'!X158="","",'EDCI Data'!X158)</f>
        <v/>
      </c>
      <c r="Z158" s="220" t="str">
        <f>IF('EDCI Data'!Y158="","",'EDCI Data'!Y158)</f>
        <v/>
      </c>
      <c r="AA158" s="213" t="str">
        <f>IF('EDCI Data'!Z158="","",'EDCI Data'!Z158)</f>
        <v/>
      </c>
      <c r="AB158" s="213" t="str">
        <f>IF('EDCI Data'!AA158="","",'EDCI Data'!AA158)</f>
        <v/>
      </c>
      <c r="AC158" s="213" t="str">
        <f>IF('EDCI Data'!AB158="","",'EDCI Data'!AB158)</f>
        <v/>
      </c>
      <c r="AD158" s="213" t="str">
        <f>IF('EDCI Data'!AC158="","",'EDCI Data'!AC158)</f>
        <v/>
      </c>
      <c r="AE158" s="213" t="str">
        <f>IF('EDCI Data'!AD158="","",'EDCI Data'!AD158)</f>
        <v/>
      </c>
      <c r="AF158" s="213" t="str">
        <f>IF('EDCI Data'!AE158="","",'EDCI Data'!AE158)</f>
        <v/>
      </c>
      <c r="AG158" s="213" t="str">
        <f>IF('EDCI Data'!AF158="","",'EDCI Data'!AF158)</f>
        <v/>
      </c>
      <c r="AH158" s="213" t="str">
        <f>IF('EDCI Data'!AG158="","",'EDCI Data'!AG158)</f>
        <v/>
      </c>
      <c r="AI158" s="213" t="str">
        <f>IF('EDCI Data'!AH158="","",'EDCI Data'!AH158)</f>
        <v/>
      </c>
      <c r="AJ158" s="213" t="str">
        <f>IF('EDCI Data'!AI158="","",'EDCI Data'!AI158)</f>
        <v/>
      </c>
      <c r="AK158" s="213" t="str">
        <f>IF('EDCI Data'!AJ158="","",'EDCI Data'!AJ158)</f>
        <v/>
      </c>
      <c r="AL158" s="213" t="str">
        <f>IF('EDCI Data'!AK158="","",'EDCI Data'!AK158)</f>
        <v/>
      </c>
      <c r="AM158" s="213" t="str">
        <f>IF('EDCI Data'!AL158="","",'EDCI Data'!AL158)</f>
        <v/>
      </c>
      <c r="AN158" s="213" t="str">
        <f>IF('EDCI Data'!AM158="","",'EDCI Data'!AM158)</f>
        <v/>
      </c>
      <c r="AO158" s="213" t="str">
        <f>IF('EDCI Data'!AN158="","",'EDCI Data'!AN158)</f>
        <v/>
      </c>
      <c r="AP158" s="213" t="str">
        <f>IF('EDCI Data'!AO158="","",'EDCI Data'!AO158)</f>
        <v/>
      </c>
      <c r="AQ158" s="213" t="str">
        <f>IF('EDCI Data'!AP158="","",'EDCI Data'!AP158)</f>
        <v/>
      </c>
      <c r="AR158" s="213" t="str">
        <f>IF('EDCI Data'!AQ158="","",'EDCI Data'!AQ158)</f>
        <v/>
      </c>
      <c r="AS158" s="213" t="str">
        <f>IF('EDCI Data'!AR158="","",'EDCI Data'!AR158)</f>
        <v/>
      </c>
      <c r="AT158" s="213" t="str">
        <f>IF('EDCI Data'!AS158="","",'EDCI Data'!AS158)</f>
        <v/>
      </c>
      <c r="AU158" s="213" t="str">
        <f>IF('EDCI Data'!AT158="","",'EDCI Data'!AT158)</f>
        <v/>
      </c>
      <c r="AV158" s="213" t="str">
        <f>IF('EDCI Data'!AU158="","",'EDCI Data'!AU158)</f>
        <v/>
      </c>
      <c r="AW158" s="213" t="str">
        <f>IF('EDCI Data'!AV158="","",'EDCI Data'!AV158)</f>
        <v/>
      </c>
      <c r="AX158" s="221" t="str">
        <f>IF('EDCI Data'!AW158="","",'EDCI Data'!AW158)</f>
        <v/>
      </c>
      <c r="AY158" s="221" t="str">
        <f>IF('EDCI Data'!AX158="","",'EDCI Data'!AX158)</f>
        <v/>
      </c>
      <c r="AZ158" s="222" t="str">
        <f t="shared" si="157"/>
        <v/>
      </c>
      <c r="BA158" s="223" t="str">
        <f>IF('EDCI Data'!AY158="","",'EDCI Data'!AY158)</f>
        <v/>
      </c>
      <c r="BB158" s="223" t="str">
        <f>IF('EDCI Data'!AZ158="","",'EDCI Data'!AZ158)</f>
        <v/>
      </c>
      <c r="BC158" s="223" t="str">
        <f>IF('EDCI Data'!BA158="","",'EDCI Data'!BA158)</f>
        <v/>
      </c>
      <c r="BD158" s="223" t="str">
        <f>IF('EDCI Data'!BB158="","",'EDCI Data'!BB158)</f>
        <v/>
      </c>
      <c r="BE158" s="223" t="str">
        <f>IF('EDCI Data'!BC158="","",'EDCI Data'!BC158)</f>
        <v/>
      </c>
      <c r="BF158" s="223" t="str">
        <f>IF('EDCI Data'!BD158="","",'EDCI Data'!BD158)</f>
        <v/>
      </c>
      <c r="BG158" s="223" t="str">
        <f>IF('EDCI Data'!BE158="","",'EDCI Data'!BE158)</f>
        <v/>
      </c>
      <c r="BH158" s="223" t="str">
        <f>IF('EDCI Data'!BF158="","",'EDCI Data'!BF158)</f>
        <v/>
      </c>
      <c r="BI158" s="224" t="str">
        <f>IF('EDCI Data'!BG158="","",'EDCI Data'!BG158)</f>
        <v/>
      </c>
      <c r="BJ158" s="225" t="str">
        <f>IF('EDCI Data'!S158="","",'EDCI Data'!S158)</f>
        <v/>
      </c>
      <c r="BK158" s="225" t="str">
        <f>IF('EDCI Data'!T158="","",'EDCI Data'!T158)</f>
        <v/>
      </c>
      <c r="BL158" s="224" t="str">
        <f>IF('EDCI Data'!BJ158="","",'EDCI Data'!BJ158)</f>
        <v/>
      </c>
      <c r="BM158" s="226" t="str">
        <f>IF('EDCI Data'!BK158="","",'EDCI Data'!BK158)</f>
        <v/>
      </c>
      <c r="BN158" s="226" t="str">
        <f>IF('EDCI Data'!BL158="","",'EDCI Data'!BL158)</f>
        <v/>
      </c>
      <c r="BO158" s="227" t="str">
        <f>IF('EDCI Data'!BM158="","",'EDCI Data'!BM158)</f>
        <v/>
      </c>
      <c r="BP158" s="228" t="str">
        <f>IF('EDCI Data'!BN158="","",'EDCI Data'!BN158)</f>
        <v/>
      </c>
      <c r="BQ158" s="229" t="str">
        <f>IF('EDCI Data'!BO158="","",'EDCI Data'!BO158)</f>
        <v/>
      </c>
      <c r="BR158" s="230" t="str">
        <f t="shared" si="158"/>
        <v/>
      </c>
      <c r="BS158" s="230" t="str">
        <f t="shared" si="159"/>
        <v/>
      </c>
      <c r="BT158" s="230" t="str">
        <f t="shared" si="160"/>
        <v/>
      </c>
      <c r="BU158" s="230" t="str">
        <f t="shared" si="161"/>
        <v/>
      </c>
      <c r="BV158" s="230" t="str">
        <f t="shared" si="162"/>
        <v/>
      </c>
      <c r="BW158" s="230" t="str">
        <f>IF(COUNTIFS($BR$10:$BR$259,$BR158,$E$10:$E$259,$E158)&lt;&gt;COUNTIFS($BR$10:$BR$259,$BR158,$E$10:$E$259,$E158,G$10:G$259,G158),BW$8&amp;" for this company in this year is inconsistent across funds, please update accordingly. "&amp;CHAR(10),IF(G158="","",IF(IFERROR(OR(INT(G158)&lt;&gt;G158,ISTEXT(G158),G158&gt;'Source Data (Hidden)'!$T$3),TRUE),"Invalid year of initial investment - Please ensure that the input is a year (not a date) and is not future dated. "&amp;CHAR(10),"")))</f>
        <v/>
      </c>
      <c r="BX158" s="230"/>
      <c r="BY158" s="230" t="str">
        <f>IF(COUNTIFS($BR$10:$BR$259,$BR158,$E$10:$E$259,$E158)&lt;&gt;COUNTIFS($BR$10:$BR$259,$BR158,$E$10:$E$259,$E158,I$10:I$259,I158),BY$8&amp;" for this company in this year is inconsistent across funds, please update accordingly. "&amp;CHAR(10),IF(I158="","",IF(COUNTIF('Source Data (Hidden)'!$A$3:$B$255,I158)=0,"Invalid country of domicile - Please enter a valid input using the drop-down in the 'Country of domicile' column in the EDCI Data tab. "&amp;CHAR(10),"")))</f>
        <v/>
      </c>
      <c r="BZ158" s="230" t="str">
        <f>IF(COUNTIFS($BR$10:$BR$259,$BR158,$E$10:$E$259,$E158)&lt;&gt;COUNTIFS($BR$10:$BR$259,$BR158,$E$10:$E$259,$E158,J$10:J$259,J158),BZ$8&amp;" for this company in this year is inconsistent across funds, please update accordingly. "&amp;CHAR(10),IF(J158="","",IF(COUNTIF('Source Data (Hidden)'!$A$3:$B$255,J158)=0,"Invalid primary country of operations - Please enter a valid input using the drop-down in the 'Primary country of operations' column in the EDCI Data tab and ensure that you have narrowed this down to 1 primary country of operations. "&amp;CHAR(10),"")))</f>
        <v/>
      </c>
      <c r="CA158" s="230" t="str">
        <f>IF(COUNTIFS($BR$10:$BR$259,$BR158,$E$10:$E$259,$E158)&lt;&gt;COUNTIFS($BR$10:$BR$259,$BR158,$E$10:$E$259,$E158,K$10:K$259,K158),CA$8&amp;" for this company in this year is inconsistent across funds, please update accordingly. "&amp;CHAR(10),IF(K158="","",IF(COUNTIF('Source Data (Hidden)'!$C$3:$C$4,K158)&lt;&gt;1,"Invalid company structure - Please classify the portfolio company as either 'Private' or 'Public'. "&amp;CHAR(10),"")))</f>
        <v/>
      </c>
      <c r="CB158" s="230" t="str">
        <f>IF(COUNTIFS($BR$10:$BR$259,$BR158,$E$10:$E$259,$E158)&lt;&gt;COUNTIFS($BR$10:$BR$259,$BR158,$E$10:$E$259,$E158,L$10:L$259,L158),CB$8&amp;" for this company in this year is inconsistent across funds, please update accordingly. "&amp;CHAR(10),IF(L158="","",IF(COUNTIF('Source Data (Hidden)'!$D$3:$D$5,L158)&lt;&gt;1,"Invalid growth stage of company - Please describe the growth stage of the company as either 'Venture', 'Growth' or 'Buyout'. " &amp; CHAR(10),"")))</f>
        <v/>
      </c>
      <c r="CC158" s="230" t="str">
        <f t="shared" si="163"/>
        <v/>
      </c>
      <c r="CD158" s="283" t="str">
        <f t="shared" si="164"/>
        <v/>
      </c>
      <c r="CE158" s="230" t="str">
        <f>IF(COUNTIFS($BR$10:$BR$259,$BR158,$E$10:$E$259,$E158)&lt;&gt;COUNTIFS($BR$10:$BR$259,$BR158,$E$10:$E$259,$E158,O$10:O$259,O158),CE$8&amp;" for this company in this year is inconsistent across funds, please update accordingly. "&amp;CHAR(10),IF(O158="","",IF(COUNTIF('Source Data (Hidden)'!$G$3:$G$13,O158)&lt;&gt;1,"Invalid sector of operations SICS name - Please ensure that you have selected a valid sector of operations using the drop-down list available in the corresponding column in the EDCI Data tab. " &amp; CHAR(10),"")))</f>
        <v/>
      </c>
      <c r="CF158" s="230" t="str">
        <f t="shared" ca="1" si="165"/>
        <v/>
      </c>
      <c r="CG158" s="230" t="str">
        <f t="shared" ca="1" si="166"/>
        <v/>
      </c>
      <c r="CH158" s="230" t="str">
        <f>IF(COUNTIFS($BR$10:$BR$259,$BR158,$E$10:$E$259,$E158)&lt;&gt;COUNTIFS($BR$10:$BR$259,$BR158,$E$10:$E$259,$E158,R$10:R$259,R158),CH$8&amp;" for this company in this year is inconsistent across funds, please update accordingly. "&amp;CHAR(10),IF(R158="","",IF(COUNTIF('Source Data (Hidden)'!$F$3:$F$183,R158)&lt;&gt;1,"Invalid currency input - Please ensure that the currency entered is a monetary unit described using three letter code (ISO 4217 code). " &amp; CHAR(10),"")))</f>
        <v/>
      </c>
      <c r="CI158" s="230" t="str">
        <f t="shared" si="167"/>
        <v/>
      </c>
      <c r="CJ158" s="230" t="str">
        <f t="shared" si="168"/>
        <v/>
      </c>
      <c r="CK158" s="230" t="str">
        <f t="shared" si="169"/>
        <v/>
      </c>
      <c r="CL158" s="230" t="str">
        <f t="shared" si="170"/>
        <v/>
      </c>
      <c r="CM158" s="230" t="str">
        <f>IF(COUNTIFS($BR$10:$BR$259,$BR158,$E$10:$E$259,$E158)&lt;&gt;COUNTIFS($BR$10:$BR$259,$BR158,$E$10:$E$259,$E158,W$10:W$259,W158),CM$8&amp;" for this company in this year is inconsistent across funds, please update accordingly. "&amp;CHAR(10),IF(W158="","",IF(COUNTIF('Source Data (Hidden)'!$L$3:$L$6,W158)&lt;&gt;1,"Invalid input for Scope 1 Methodology - Please choose one of the options from the drop-down list in the corresponding column in the EDCI Data tab. " &amp; CHAR(10),"")))</f>
        <v/>
      </c>
      <c r="CN158" s="230" t="str">
        <f t="shared" si="171"/>
        <v/>
      </c>
      <c r="CO158" s="230" t="str">
        <f>IF(COUNTIFS($BR$10:$BR$259,$BR158,$E$10:$E$259,$E158)&lt;&gt;COUNTIFS($BR$10:$BR$259,$BR158,$E$10:$E$259,$E158,Y$10:Y$259,Y158),CO$8&amp;" for this company in this year is inconsistent across funds, please update accordingly. "&amp;CHAR(10),IF(Y158="","",IF(COUNTIF('Source Data (Hidden)'!$M$3:$M$5,Y158)&lt;&gt;1,"Invalid input for Scope 2 Methodology - Please choose one of the options from the drop-down list in the corresponding column in the EDCI Data tab. " &amp; CHAR(10),"")))</f>
        <v/>
      </c>
      <c r="CP158" s="230" t="str">
        <f t="shared" si="172"/>
        <v/>
      </c>
      <c r="CQ158" s="230" t="str">
        <f>IF(COUNTIFS($BR$10:$BR$259,$BR158,$E$10:$E$259,$E158)&lt;&gt;COUNTIFS($BR$10:$BR$259,$BR158,$E$10:$E$259,$E158,AA$10:AA$259,AA158),CQ$8&amp;" for this company in this year is inconsistent across funds, please update accordingly. "&amp;CHAR(10),IF(AA158="","",IF(COUNTIF('Source Data (Hidden)'!$N$3:$N$6,AA158)&lt;&gt;1,"Invalid input for Scope 3 Methodology - Please choose one of the options from the drop-down list in the corresponding column in the EDCI Data tab. " &amp; CHAR(10),"")))</f>
        <v/>
      </c>
      <c r="CR158" s="230" t="str">
        <f t="shared" si="173"/>
        <v/>
      </c>
      <c r="CS158" s="230" t="str">
        <f t="shared" si="174"/>
        <v/>
      </c>
      <c r="CT158" s="230" t="str">
        <f t="shared" si="175"/>
        <v/>
      </c>
      <c r="CU158" s="230" t="str">
        <f t="shared" si="176"/>
        <v/>
      </c>
      <c r="CV158" s="230" t="str">
        <f t="shared" si="177"/>
        <v/>
      </c>
      <c r="CW158" s="230" t="str">
        <f t="shared" si="178"/>
        <v/>
      </c>
      <c r="CX158" s="230" t="str">
        <f t="shared" si="179"/>
        <v/>
      </c>
      <c r="CY158" s="230" t="str">
        <f t="shared" si="180"/>
        <v/>
      </c>
      <c r="CZ158" s="230" t="str">
        <f t="shared" si="181"/>
        <v/>
      </c>
      <c r="DA158" s="230" t="str">
        <f t="shared" si="182"/>
        <v/>
      </c>
      <c r="DB158" s="230" t="str">
        <f t="shared" si="183"/>
        <v/>
      </c>
      <c r="DC158" s="230" t="str">
        <f t="shared" si="184"/>
        <v/>
      </c>
      <c r="DD158" s="230" t="str">
        <f t="shared" si="185"/>
        <v/>
      </c>
      <c r="DE158" s="230" t="str">
        <f t="shared" si="186"/>
        <v/>
      </c>
      <c r="DF158" s="230" t="str">
        <f t="shared" si="187"/>
        <v/>
      </c>
      <c r="DG158" s="230" t="str">
        <f t="shared" si="188"/>
        <v/>
      </c>
      <c r="DH158" s="283" t="str">
        <f t="shared" si="189"/>
        <v/>
      </c>
      <c r="DI158" s="230" t="str">
        <f t="shared" si="190"/>
        <v/>
      </c>
      <c r="DJ158" s="230" t="str">
        <f>IF(COUNTIFS($BR$10:$BR$259,$BR158,$E$10:$E$259,$E158)&lt;&gt;COUNTIFS($BR$10:$BR$259,$BR158,$E$10:$E$259,$E158,AT$10:AT$259,AT158),DJ$8&amp;" for this company in this year is inconsistent across funds, please update accordingly. "&amp;CHAR(10),IF(AT158="","",IF(COUNTIF('Source Data (Hidden)'!$O$3:$O$5,AT158)&lt;&gt;1,"Invalid input for 'Does this Portco have a decarbonization strategy/plan in place' - Please ensure that you have selected a valid response using the drop-down list available in the corresponding column in the EDCI Data tab. " &amp; CHAR(10),"")))</f>
        <v/>
      </c>
      <c r="DK158" s="230" t="str">
        <f>IF(COUNTIFS($BR$10:$BR$259,$BR158,$E$10:$E$259,$E158)&lt;&gt;COUNTIFS($BR$10:$BR$259,$BR158,$E$10:$E$259,$E158,AU$10:AU$259,AU158),DK$8&amp;" for this company in this year is inconsistent across funds, please update accordingly. "&amp;CHAR(10),IF(AU158="","",IF(COUNTIF('Source Data (Hidden)'!$P$3:$P$5,AU158)&lt;&gt;1,"Invalid input for 'Does the Portfolio Company have a short-term GHG emission reduction target' - Please ensure you have selected a valid response using the drop-down list available in the corresponding column in the EDCI Data tab. " &amp; CHAR(10),"")))</f>
        <v/>
      </c>
      <c r="DL158" s="230" t="str">
        <f>IF(COUNTIFS($BR$10:$BR$259,$BR158,$E$10:$E$259,$E158)&lt;&gt;COUNTIFS($BR$10:$BR$259,$BR158,$E$10:$E$259,$E158,AV$10:AV$259,AV158),DL$8&amp;" for this company in this year is inconsistent across funds, please update accordingly. "&amp;CHAR(10),IF(AV158="","",IF(COUNTIF('Source Data (Hidden)'!$Q$3:$Q$6,AV158)&lt;&gt;1,"Invalid input for 'Does the Portfolio Company have a long-term net zero goal' - Please ensure that you have selected a valid response using the drop-down list available in the corresponding column in the EDCI Data tab. " &amp; CHAR(10),"")))</f>
        <v/>
      </c>
      <c r="DM158" s="230" t="str">
        <f t="shared" si="191"/>
        <v/>
      </c>
      <c r="DN158" s="230" t="str">
        <f t="shared" si="192"/>
        <v/>
      </c>
      <c r="DO158" s="230" t="str">
        <f t="shared" si="193"/>
        <v/>
      </c>
      <c r="DP158" s="230"/>
      <c r="DQ158" s="230" t="str">
        <f t="shared" si="194"/>
        <v/>
      </c>
      <c r="DR158" s="230" t="str">
        <f t="shared" si="195"/>
        <v/>
      </c>
      <c r="DS158" s="230" t="str">
        <f t="shared" si="196"/>
        <v/>
      </c>
      <c r="DT158" s="230" t="str">
        <f t="shared" si="197"/>
        <v/>
      </c>
      <c r="DU158" s="230" t="str">
        <f t="shared" si="198"/>
        <v/>
      </c>
      <c r="DV158" s="230" t="str">
        <f t="shared" si="199"/>
        <v/>
      </c>
      <c r="DW158" s="230" t="str">
        <f t="shared" si="200"/>
        <v/>
      </c>
      <c r="DX158" s="230" t="str">
        <f t="shared" si="201"/>
        <v/>
      </c>
      <c r="DY158" s="230" t="str">
        <f t="shared" si="202"/>
        <v/>
      </c>
      <c r="DZ158" s="230" t="str">
        <f t="shared" si="203"/>
        <v/>
      </c>
      <c r="EA158" s="230" t="str">
        <f t="shared" si="204"/>
        <v/>
      </c>
      <c r="EB158" s="230" t="str">
        <f t="shared" si="205"/>
        <v/>
      </c>
      <c r="EC158" s="284" t="str">
        <f t="shared" si="206"/>
        <v/>
      </c>
      <c r="ED158" s="284" t="str">
        <f t="shared" si="207"/>
        <v/>
      </c>
      <c r="EE158" s="230" t="str">
        <f t="shared" si="208"/>
        <v/>
      </c>
      <c r="EF158" s="230" t="str">
        <f>IF(COUNTIFS($BR$10:$BR$259,$BR158,$E$10:$E$259,$E158)&lt;&gt;COUNTIFS($BR$10:$BR$259,$BR158,$E$10:$E$259,$E158,BP$10:BP$259,BP158),EF$8&amp;" for this company in this year is inconsistent across funds, please update accordingly. "&amp;CHAR(10),IF(AND(BP158="",BQ158=""),"",IF(OR(AND(BQ158&lt;&gt;"",BP158&lt;&gt;"",BP158&lt;&gt;"Y"),AND(BQ158&lt;&gt;"",BP158=""),COUNTIF('Source Data (Hidden)'!$S$3:$S$4,BP158)&lt;&gt;1),"Invalid input for 'Do you conduct an employee survey' - Please ensure the input is either Y or N or leave blank if data is not available. If you have reported a % response rate to employee survey then the input for this metric should be Y. " &amp; CHAR(10),"")))</f>
        <v/>
      </c>
      <c r="EG158" s="230" t="str">
        <f t="shared" si="209"/>
        <v/>
      </c>
    </row>
    <row r="159" spans="1:137" s="154" customFormat="1" ht="60" customHeight="1" x14ac:dyDescent="0.35">
      <c r="A159" s="153"/>
      <c r="B159" s="212" t="str">
        <f t="shared" ca="1" si="156"/>
        <v/>
      </c>
      <c r="C159" s="213" t="str">
        <f>IF('EDCI Data'!B159="","",'EDCI Data'!B159)</f>
        <v/>
      </c>
      <c r="D159" s="214" t="str">
        <f>IF('EDCI Data'!C159="","",'EDCI Data'!C159)</f>
        <v/>
      </c>
      <c r="E159" s="215" t="str">
        <f>IF('EDCI Data'!D159="","",'EDCI Data'!D159)</f>
        <v/>
      </c>
      <c r="F159" s="216" t="str">
        <f>IF('EDCI Data'!E159="","",'EDCI Data'!E159)</f>
        <v/>
      </c>
      <c r="G159" s="213" t="str">
        <f>IF('EDCI Data'!F159="","",'EDCI Data'!F159)</f>
        <v/>
      </c>
      <c r="H159" s="213" t="str">
        <f>IF('EDCI Data'!G159="","",'EDCI Data'!G159)</f>
        <v/>
      </c>
      <c r="I159" s="213" t="str">
        <f>IF('EDCI Data'!H159="","",'EDCI Data'!H159)</f>
        <v/>
      </c>
      <c r="J159" s="213" t="str">
        <f>IF('EDCI Data'!I159="","",'EDCI Data'!I159)</f>
        <v/>
      </c>
      <c r="K159" s="213" t="str">
        <f>IF('EDCI Data'!J159="","",'EDCI Data'!J159)</f>
        <v/>
      </c>
      <c r="L159" s="213" t="str">
        <f>IF('EDCI Data'!K159="","",'EDCI Data'!K159)</f>
        <v/>
      </c>
      <c r="M159" s="217" t="str">
        <f>IF('EDCI Data'!L159="","",'EDCI Data'!L159)</f>
        <v/>
      </c>
      <c r="N159" s="217" t="str">
        <f>IF('EDCI Data'!M159="","",'EDCI Data'!M159)</f>
        <v/>
      </c>
      <c r="O159" s="213" t="str">
        <f>IF('EDCI Data'!N159="","",'EDCI Data'!N159)</f>
        <v/>
      </c>
      <c r="P159" s="213" t="str">
        <f>IF('EDCI Data'!O159="","",'EDCI Data'!O159)</f>
        <v/>
      </c>
      <c r="Q159" s="213" t="str">
        <f>IF('EDCI Data'!P159="","",'EDCI Data'!P159)</f>
        <v/>
      </c>
      <c r="R159" s="213" t="str">
        <f>IF('EDCI Data'!Q159="","",'EDCI Data'!Q159)</f>
        <v/>
      </c>
      <c r="S159" s="218" t="str">
        <f>IF('EDCI Data'!R159="","",'EDCI Data'!R159)</f>
        <v/>
      </c>
      <c r="T159" s="219" t="str">
        <f>IF('EDCI Data'!S159="","",'EDCI Data'!S159)</f>
        <v/>
      </c>
      <c r="U159" s="219" t="str">
        <f>IF('EDCI Data'!T159="","",'EDCI Data'!T159)</f>
        <v/>
      </c>
      <c r="V159" s="220" t="str">
        <f>IF('EDCI Data'!U159="","",'EDCI Data'!U159)</f>
        <v/>
      </c>
      <c r="W159" s="213" t="str">
        <f>IF('EDCI Data'!V159="","",'EDCI Data'!V159)</f>
        <v/>
      </c>
      <c r="X159" s="220" t="str">
        <f>IF('EDCI Data'!W159="","",'EDCI Data'!W159)</f>
        <v/>
      </c>
      <c r="Y159" s="213" t="str">
        <f>IF('EDCI Data'!X159="","",'EDCI Data'!X159)</f>
        <v/>
      </c>
      <c r="Z159" s="220" t="str">
        <f>IF('EDCI Data'!Y159="","",'EDCI Data'!Y159)</f>
        <v/>
      </c>
      <c r="AA159" s="213" t="str">
        <f>IF('EDCI Data'!Z159="","",'EDCI Data'!Z159)</f>
        <v/>
      </c>
      <c r="AB159" s="213" t="str">
        <f>IF('EDCI Data'!AA159="","",'EDCI Data'!AA159)</f>
        <v/>
      </c>
      <c r="AC159" s="213" t="str">
        <f>IF('EDCI Data'!AB159="","",'EDCI Data'!AB159)</f>
        <v/>
      </c>
      <c r="AD159" s="213" t="str">
        <f>IF('EDCI Data'!AC159="","",'EDCI Data'!AC159)</f>
        <v/>
      </c>
      <c r="AE159" s="213" t="str">
        <f>IF('EDCI Data'!AD159="","",'EDCI Data'!AD159)</f>
        <v/>
      </c>
      <c r="AF159" s="213" t="str">
        <f>IF('EDCI Data'!AE159="","",'EDCI Data'!AE159)</f>
        <v/>
      </c>
      <c r="AG159" s="213" t="str">
        <f>IF('EDCI Data'!AF159="","",'EDCI Data'!AF159)</f>
        <v/>
      </c>
      <c r="AH159" s="213" t="str">
        <f>IF('EDCI Data'!AG159="","",'EDCI Data'!AG159)</f>
        <v/>
      </c>
      <c r="AI159" s="213" t="str">
        <f>IF('EDCI Data'!AH159="","",'EDCI Data'!AH159)</f>
        <v/>
      </c>
      <c r="AJ159" s="213" t="str">
        <f>IF('EDCI Data'!AI159="","",'EDCI Data'!AI159)</f>
        <v/>
      </c>
      <c r="AK159" s="213" t="str">
        <f>IF('EDCI Data'!AJ159="","",'EDCI Data'!AJ159)</f>
        <v/>
      </c>
      <c r="AL159" s="213" t="str">
        <f>IF('EDCI Data'!AK159="","",'EDCI Data'!AK159)</f>
        <v/>
      </c>
      <c r="AM159" s="213" t="str">
        <f>IF('EDCI Data'!AL159="","",'EDCI Data'!AL159)</f>
        <v/>
      </c>
      <c r="AN159" s="213" t="str">
        <f>IF('EDCI Data'!AM159="","",'EDCI Data'!AM159)</f>
        <v/>
      </c>
      <c r="AO159" s="213" t="str">
        <f>IF('EDCI Data'!AN159="","",'EDCI Data'!AN159)</f>
        <v/>
      </c>
      <c r="AP159" s="213" t="str">
        <f>IF('EDCI Data'!AO159="","",'EDCI Data'!AO159)</f>
        <v/>
      </c>
      <c r="AQ159" s="213" t="str">
        <f>IF('EDCI Data'!AP159="","",'EDCI Data'!AP159)</f>
        <v/>
      </c>
      <c r="AR159" s="213" t="str">
        <f>IF('EDCI Data'!AQ159="","",'EDCI Data'!AQ159)</f>
        <v/>
      </c>
      <c r="AS159" s="213" t="str">
        <f>IF('EDCI Data'!AR159="","",'EDCI Data'!AR159)</f>
        <v/>
      </c>
      <c r="AT159" s="213" t="str">
        <f>IF('EDCI Data'!AS159="","",'EDCI Data'!AS159)</f>
        <v/>
      </c>
      <c r="AU159" s="213" t="str">
        <f>IF('EDCI Data'!AT159="","",'EDCI Data'!AT159)</f>
        <v/>
      </c>
      <c r="AV159" s="213" t="str">
        <f>IF('EDCI Data'!AU159="","",'EDCI Data'!AU159)</f>
        <v/>
      </c>
      <c r="AW159" s="213" t="str">
        <f>IF('EDCI Data'!AV159="","",'EDCI Data'!AV159)</f>
        <v/>
      </c>
      <c r="AX159" s="221" t="str">
        <f>IF('EDCI Data'!AW159="","",'EDCI Data'!AW159)</f>
        <v/>
      </c>
      <c r="AY159" s="221" t="str">
        <f>IF('EDCI Data'!AX159="","",'EDCI Data'!AX159)</f>
        <v/>
      </c>
      <c r="AZ159" s="222" t="str">
        <f t="shared" si="157"/>
        <v/>
      </c>
      <c r="BA159" s="223" t="str">
        <f>IF('EDCI Data'!AY159="","",'EDCI Data'!AY159)</f>
        <v/>
      </c>
      <c r="BB159" s="223" t="str">
        <f>IF('EDCI Data'!AZ159="","",'EDCI Data'!AZ159)</f>
        <v/>
      </c>
      <c r="BC159" s="223" t="str">
        <f>IF('EDCI Data'!BA159="","",'EDCI Data'!BA159)</f>
        <v/>
      </c>
      <c r="BD159" s="223" t="str">
        <f>IF('EDCI Data'!BB159="","",'EDCI Data'!BB159)</f>
        <v/>
      </c>
      <c r="BE159" s="223" t="str">
        <f>IF('EDCI Data'!BC159="","",'EDCI Data'!BC159)</f>
        <v/>
      </c>
      <c r="BF159" s="223" t="str">
        <f>IF('EDCI Data'!BD159="","",'EDCI Data'!BD159)</f>
        <v/>
      </c>
      <c r="BG159" s="223" t="str">
        <f>IF('EDCI Data'!BE159="","",'EDCI Data'!BE159)</f>
        <v/>
      </c>
      <c r="BH159" s="223" t="str">
        <f>IF('EDCI Data'!BF159="","",'EDCI Data'!BF159)</f>
        <v/>
      </c>
      <c r="BI159" s="224" t="str">
        <f>IF('EDCI Data'!BG159="","",'EDCI Data'!BG159)</f>
        <v/>
      </c>
      <c r="BJ159" s="225" t="str">
        <f>IF('EDCI Data'!S159="","",'EDCI Data'!S159)</f>
        <v/>
      </c>
      <c r="BK159" s="225" t="str">
        <f>IF('EDCI Data'!T159="","",'EDCI Data'!T159)</f>
        <v/>
      </c>
      <c r="BL159" s="224" t="str">
        <f>IF('EDCI Data'!BJ159="","",'EDCI Data'!BJ159)</f>
        <v/>
      </c>
      <c r="BM159" s="226" t="str">
        <f>IF('EDCI Data'!BK159="","",'EDCI Data'!BK159)</f>
        <v/>
      </c>
      <c r="BN159" s="226" t="str">
        <f>IF('EDCI Data'!BL159="","",'EDCI Data'!BL159)</f>
        <v/>
      </c>
      <c r="BO159" s="227" t="str">
        <f>IF('EDCI Data'!BM159="","",'EDCI Data'!BM159)</f>
        <v/>
      </c>
      <c r="BP159" s="228" t="str">
        <f>IF('EDCI Data'!BN159="","",'EDCI Data'!BN159)</f>
        <v/>
      </c>
      <c r="BQ159" s="229" t="str">
        <f>IF('EDCI Data'!BO159="","",'EDCI Data'!BO159)</f>
        <v/>
      </c>
      <c r="BR159" s="230" t="str">
        <f t="shared" si="158"/>
        <v/>
      </c>
      <c r="BS159" s="230" t="str">
        <f t="shared" si="159"/>
        <v/>
      </c>
      <c r="BT159" s="230" t="str">
        <f t="shared" si="160"/>
        <v/>
      </c>
      <c r="BU159" s="230" t="str">
        <f t="shared" si="161"/>
        <v/>
      </c>
      <c r="BV159" s="230" t="str">
        <f t="shared" si="162"/>
        <v/>
      </c>
      <c r="BW159" s="230" t="str">
        <f>IF(COUNTIFS($BR$10:$BR$259,$BR159,$E$10:$E$259,$E159)&lt;&gt;COUNTIFS($BR$10:$BR$259,$BR159,$E$10:$E$259,$E159,G$10:G$259,G159),BW$8&amp;" for this company in this year is inconsistent across funds, please update accordingly. "&amp;CHAR(10),IF(G159="","",IF(IFERROR(OR(INT(G159)&lt;&gt;G159,ISTEXT(G159),G159&gt;'Source Data (Hidden)'!$T$3),TRUE),"Invalid year of initial investment - Please ensure that the input is a year (not a date) and is not future dated. "&amp;CHAR(10),"")))</f>
        <v/>
      </c>
      <c r="BX159" s="230"/>
      <c r="BY159" s="230" t="str">
        <f>IF(COUNTIFS($BR$10:$BR$259,$BR159,$E$10:$E$259,$E159)&lt;&gt;COUNTIFS($BR$10:$BR$259,$BR159,$E$10:$E$259,$E159,I$10:I$259,I159),BY$8&amp;" for this company in this year is inconsistent across funds, please update accordingly. "&amp;CHAR(10),IF(I159="","",IF(COUNTIF('Source Data (Hidden)'!$A$3:$B$255,I159)=0,"Invalid country of domicile - Please enter a valid input using the drop-down in the 'Country of domicile' column in the EDCI Data tab. "&amp;CHAR(10),"")))</f>
        <v/>
      </c>
      <c r="BZ159" s="230" t="str">
        <f>IF(COUNTIFS($BR$10:$BR$259,$BR159,$E$10:$E$259,$E159)&lt;&gt;COUNTIFS($BR$10:$BR$259,$BR159,$E$10:$E$259,$E159,J$10:J$259,J159),BZ$8&amp;" for this company in this year is inconsistent across funds, please update accordingly. "&amp;CHAR(10),IF(J159="","",IF(COUNTIF('Source Data (Hidden)'!$A$3:$B$255,J159)=0,"Invalid primary country of operations - Please enter a valid input using the drop-down in the 'Primary country of operations' column in the EDCI Data tab and ensure that you have narrowed this down to 1 primary country of operations. "&amp;CHAR(10),"")))</f>
        <v/>
      </c>
      <c r="CA159" s="230" t="str">
        <f>IF(COUNTIFS($BR$10:$BR$259,$BR159,$E$10:$E$259,$E159)&lt;&gt;COUNTIFS($BR$10:$BR$259,$BR159,$E$10:$E$259,$E159,K$10:K$259,K159),CA$8&amp;" for this company in this year is inconsistent across funds, please update accordingly. "&amp;CHAR(10),IF(K159="","",IF(COUNTIF('Source Data (Hidden)'!$C$3:$C$4,K159)&lt;&gt;1,"Invalid company structure - Please classify the portfolio company as either 'Private' or 'Public'. "&amp;CHAR(10),"")))</f>
        <v/>
      </c>
      <c r="CB159" s="230" t="str">
        <f>IF(COUNTIFS($BR$10:$BR$259,$BR159,$E$10:$E$259,$E159)&lt;&gt;COUNTIFS($BR$10:$BR$259,$BR159,$E$10:$E$259,$E159,L$10:L$259,L159),CB$8&amp;" for this company in this year is inconsistent across funds, please update accordingly. "&amp;CHAR(10),IF(L159="","",IF(COUNTIF('Source Data (Hidden)'!$D$3:$D$5,L159)&lt;&gt;1,"Invalid growth stage of company - Please describe the growth stage of the company as either 'Venture', 'Growth' or 'Buyout'. " &amp; CHAR(10),"")))</f>
        <v/>
      </c>
      <c r="CC159" s="230" t="str">
        <f t="shared" si="163"/>
        <v/>
      </c>
      <c r="CD159" s="283" t="str">
        <f t="shared" si="164"/>
        <v/>
      </c>
      <c r="CE159" s="230" t="str">
        <f>IF(COUNTIFS($BR$10:$BR$259,$BR159,$E$10:$E$259,$E159)&lt;&gt;COUNTIFS($BR$10:$BR$259,$BR159,$E$10:$E$259,$E159,O$10:O$259,O159),CE$8&amp;" for this company in this year is inconsistent across funds, please update accordingly. "&amp;CHAR(10),IF(O159="","",IF(COUNTIF('Source Data (Hidden)'!$G$3:$G$13,O159)&lt;&gt;1,"Invalid sector of operations SICS name - Please ensure that you have selected a valid sector of operations using the drop-down list available in the corresponding column in the EDCI Data tab. " &amp; CHAR(10),"")))</f>
        <v/>
      </c>
      <c r="CF159" s="230" t="str">
        <f t="shared" ca="1" si="165"/>
        <v/>
      </c>
      <c r="CG159" s="230" t="str">
        <f t="shared" ca="1" si="166"/>
        <v/>
      </c>
      <c r="CH159" s="230" t="str">
        <f>IF(COUNTIFS($BR$10:$BR$259,$BR159,$E$10:$E$259,$E159)&lt;&gt;COUNTIFS($BR$10:$BR$259,$BR159,$E$10:$E$259,$E159,R$10:R$259,R159),CH$8&amp;" for this company in this year is inconsistent across funds, please update accordingly. "&amp;CHAR(10),IF(R159="","",IF(COUNTIF('Source Data (Hidden)'!$F$3:$F$183,R159)&lt;&gt;1,"Invalid currency input - Please ensure that the currency entered is a monetary unit described using three letter code (ISO 4217 code). " &amp; CHAR(10),"")))</f>
        <v/>
      </c>
      <c r="CI159" s="230" t="str">
        <f t="shared" si="167"/>
        <v/>
      </c>
      <c r="CJ159" s="230" t="str">
        <f t="shared" si="168"/>
        <v/>
      </c>
      <c r="CK159" s="230" t="str">
        <f t="shared" si="169"/>
        <v/>
      </c>
      <c r="CL159" s="230" t="str">
        <f t="shared" si="170"/>
        <v/>
      </c>
      <c r="CM159" s="230" t="str">
        <f>IF(COUNTIFS($BR$10:$BR$259,$BR159,$E$10:$E$259,$E159)&lt;&gt;COUNTIFS($BR$10:$BR$259,$BR159,$E$10:$E$259,$E159,W$10:W$259,W159),CM$8&amp;" for this company in this year is inconsistent across funds, please update accordingly. "&amp;CHAR(10),IF(W159="","",IF(COUNTIF('Source Data (Hidden)'!$L$3:$L$6,W159)&lt;&gt;1,"Invalid input for Scope 1 Methodology - Please choose one of the options from the drop-down list in the corresponding column in the EDCI Data tab. " &amp; CHAR(10),"")))</f>
        <v/>
      </c>
      <c r="CN159" s="230" t="str">
        <f t="shared" si="171"/>
        <v/>
      </c>
      <c r="CO159" s="230" t="str">
        <f>IF(COUNTIFS($BR$10:$BR$259,$BR159,$E$10:$E$259,$E159)&lt;&gt;COUNTIFS($BR$10:$BR$259,$BR159,$E$10:$E$259,$E159,Y$10:Y$259,Y159),CO$8&amp;" for this company in this year is inconsistent across funds, please update accordingly. "&amp;CHAR(10),IF(Y159="","",IF(COUNTIF('Source Data (Hidden)'!$M$3:$M$5,Y159)&lt;&gt;1,"Invalid input for Scope 2 Methodology - Please choose one of the options from the drop-down list in the corresponding column in the EDCI Data tab. " &amp; CHAR(10),"")))</f>
        <v/>
      </c>
      <c r="CP159" s="230" t="str">
        <f t="shared" si="172"/>
        <v/>
      </c>
      <c r="CQ159" s="230" t="str">
        <f>IF(COUNTIFS($BR$10:$BR$259,$BR159,$E$10:$E$259,$E159)&lt;&gt;COUNTIFS($BR$10:$BR$259,$BR159,$E$10:$E$259,$E159,AA$10:AA$259,AA159),CQ$8&amp;" for this company in this year is inconsistent across funds, please update accordingly. "&amp;CHAR(10),IF(AA159="","",IF(COUNTIF('Source Data (Hidden)'!$N$3:$N$6,AA159)&lt;&gt;1,"Invalid input for Scope 3 Methodology - Please choose one of the options from the drop-down list in the corresponding column in the EDCI Data tab. " &amp; CHAR(10),"")))</f>
        <v/>
      </c>
      <c r="CR159" s="230" t="str">
        <f t="shared" si="173"/>
        <v/>
      </c>
      <c r="CS159" s="230" t="str">
        <f t="shared" si="174"/>
        <v/>
      </c>
      <c r="CT159" s="230" t="str">
        <f t="shared" si="175"/>
        <v/>
      </c>
      <c r="CU159" s="230" t="str">
        <f t="shared" si="176"/>
        <v/>
      </c>
      <c r="CV159" s="230" t="str">
        <f t="shared" si="177"/>
        <v/>
      </c>
      <c r="CW159" s="230" t="str">
        <f t="shared" si="178"/>
        <v/>
      </c>
      <c r="CX159" s="230" t="str">
        <f t="shared" si="179"/>
        <v/>
      </c>
      <c r="CY159" s="230" t="str">
        <f t="shared" si="180"/>
        <v/>
      </c>
      <c r="CZ159" s="230" t="str">
        <f t="shared" si="181"/>
        <v/>
      </c>
      <c r="DA159" s="230" t="str">
        <f t="shared" si="182"/>
        <v/>
      </c>
      <c r="DB159" s="230" t="str">
        <f t="shared" si="183"/>
        <v/>
      </c>
      <c r="DC159" s="230" t="str">
        <f t="shared" si="184"/>
        <v/>
      </c>
      <c r="DD159" s="230" t="str">
        <f t="shared" si="185"/>
        <v/>
      </c>
      <c r="DE159" s="230" t="str">
        <f t="shared" si="186"/>
        <v/>
      </c>
      <c r="DF159" s="230" t="str">
        <f t="shared" si="187"/>
        <v/>
      </c>
      <c r="DG159" s="230" t="str">
        <f t="shared" si="188"/>
        <v/>
      </c>
      <c r="DH159" s="283" t="str">
        <f t="shared" si="189"/>
        <v/>
      </c>
      <c r="DI159" s="230" t="str">
        <f t="shared" si="190"/>
        <v/>
      </c>
      <c r="DJ159" s="230" t="str">
        <f>IF(COUNTIFS($BR$10:$BR$259,$BR159,$E$10:$E$259,$E159)&lt;&gt;COUNTIFS($BR$10:$BR$259,$BR159,$E$10:$E$259,$E159,AT$10:AT$259,AT159),DJ$8&amp;" for this company in this year is inconsistent across funds, please update accordingly. "&amp;CHAR(10),IF(AT159="","",IF(COUNTIF('Source Data (Hidden)'!$O$3:$O$5,AT159)&lt;&gt;1,"Invalid input for 'Does this Portco have a decarbonization strategy/plan in place' - Please ensure that you have selected a valid response using the drop-down list available in the corresponding column in the EDCI Data tab. " &amp; CHAR(10),"")))</f>
        <v/>
      </c>
      <c r="DK159" s="230" t="str">
        <f>IF(COUNTIFS($BR$10:$BR$259,$BR159,$E$10:$E$259,$E159)&lt;&gt;COUNTIFS($BR$10:$BR$259,$BR159,$E$10:$E$259,$E159,AU$10:AU$259,AU159),DK$8&amp;" for this company in this year is inconsistent across funds, please update accordingly. "&amp;CHAR(10),IF(AU159="","",IF(COUNTIF('Source Data (Hidden)'!$P$3:$P$5,AU159)&lt;&gt;1,"Invalid input for 'Does the Portfolio Company have a short-term GHG emission reduction target' - Please ensure you have selected a valid response using the drop-down list available in the corresponding column in the EDCI Data tab. " &amp; CHAR(10),"")))</f>
        <v/>
      </c>
      <c r="DL159" s="230" t="str">
        <f>IF(COUNTIFS($BR$10:$BR$259,$BR159,$E$10:$E$259,$E159)&lt;&gt;COUNTIFS($BR$10:$BR$259,$BR159,$E$10:$E$259,$E159,AV$10:AV$259,AV159),DL$8&amp;" for this company in this year is inconsistent across funds, please update accordingly. "&amp;CHAR(10),IF(AV159="","",IF(COUNTIF('Source Data (Hidden)'!$Q$3:$Q$6,AV159)&lt;&gt;1,"Invalid input for 'Does the Portfolio Company have a long-term net zero goal' - Please ensure that you have selected a valid response using the drop-down list available in the corresponding column in the EDCI Data tab. " &amp; CHAR(10),"")))</f>
        <v/>
      </c>
      <c r="DM159" s="230" t="str">
        <f t="shared" si="191"/>
        <v/>
      </c>
      <c r="DN159" s="230" t="str">
        <f t="shared" si="192"/>
        <v/>
      </c>
      <c r="DO159" s="230" t="str">
        <f t="shared" si="193"/>
        <v/>
      </c>
      <c r="DP159" s="230"/>
      <c r="DQ159" s="230" t="str">
        <f t="shared" si="194"/>
        <v/>
      </c>
      <c r="DR159" s="230" t="str">
        <f t="shared" si="195"/>
        <v/>
      </c>
      <c r="DS159" s="230" t="str">
        <f t="shared" si="196"/>
        <v/>
      </c>
      <c r="DT159" s="230" t="str">
        <f t="shared" si="197"/>
        <v/>
      </c>
      <c r="DU159" s="230" t="str">
        <f t="shared" si="198"/>
        <v/>
      </c>
      <c r="DV159" s="230" t="str">
        <f t="shared" si="199"/>
        <v/>
      </c>
      <c r="DW159" s="230" t="str">
        <f t="shared" si="200"/>
        <v/>
      </c>
      <c r="DX159" s="230" t="str">
        <f t="shared" si="201"/>
        <v/>
      </c>
      <c r="DY159" s="230" t="str">
        <f t="shared" si="202"/>
        <v/>
      </c>
      <c r="DZ159" s="230" t="str">
        <f t="shared" si="203"/>
        <v/>
      </c>
      <c r="EA159" s="230" t="str">
        <f t="shared" si="204"/>
        <v/>
      </c>
      <c r="EB159" s="230" t="str">
        <f t="shared" si="205"/>
        <v/>
      </c>
      <c r="EC159" s="284" t="str">
        <f t="shared" si="206"/>
        <v/>
      </c>
      <c r="ED159" s="284" t="str">
        <f t="shared" si="207"/>
        <v/>
      </c>
      <c r="EE159" s="230" t="str">
        <f t="shared" si="208"/>
        <v/>
      </c>
      <c r="EF159" s="230" t="str">
        <f>IF(COUNTIFS($BR$10:$BR$259,$BR159,$E$10:$E$259,$E159)&lt;&gt;COUNTIFS($BR$10:$BR$259,$BR159,$E$10:$E$259,$E159,BP$10:BP$259,BP159),EF$8&amp;" for this company in this year is inconsistent across funds, please update accordingly. "&amp;CHAR(10),IF(AND(BP159="",BQ159=""),"",IF(OR(AND(BQ159&lt;&gt;"",BP159&lt;&gt;"",BP159&lt;&gt;"Y"),AND(BQ159&lt;&gt;"",BP159=""),COUNTIF('Source Data (Hidden)'!$S$3:$S$4,BP159)&lt;&gt;1),"Invalid input for 'Do you conduct an employee survey' - Please ensure the input is either Y or N or leave blank if data is not available. If you have reported a % response rate to employee survey then the input for this metric should be Y. " &amp; CHAR(10),"")))</f>
        <v/>
      </c>
      <c r="EG159" s="230" t="str">
        <f t="shared" si="209"/>
        <v/>
      </c>
    </row>
    <row r="160" spans="1:137" s="154" customFormat="1" ht="60" customHeight="1" x14ac:dyDescent="0.35">
      <c r="A160" s="153"/>
      <c r="B160" s="212" t="str">
        <f t="shared" ca="1" si="156"/>
        <v/>
      </c>
      <c r="C160" s="213" t="str">
        <f>IF('EDCI Data'!B160="","",'EDCI Data'!B160)</f>
        <v/>
      </c>
      <c r="D160" s="214" t="str">
        <f>IF('EDCI Data'!C160="","",'EDCI Data'!C160)</f>
        <v/>
      </c>
      <c r="E160" s="215" t="str">
        <f>IF('EDCI Data'!D160="","",'EDCI Data'!D160)</f>
        <v/>
      </c>
      <c r="F160" s="216" t="str">
        <f>IF('EDCI Data'!E160="","",'EDCI Data'!E160)</f>
        <v/>
      </c>
      <c r="G160" s="213" t="str">
        <f>IF('EDCI Data'!F160="","",'EDCI Data'!F160)</f>
        <v/>
      </c>
      <c r="H160" s="213" t="str">
        <f>IF('EDCI Data'!G160="","",'EDCI Data'!G160)</f>
        <v/>
      </c>
      <c r="I160" s="213" t="str">
        <f>IF('EDCI Data'!H160="","",'EDCI Data'!H160)</f>
        <v/>
      </c>
      <c r="J160" s="213" t="str">
        <f>IF('EDCI Data'!I160="","",'EDCI Data'!I160)</f>
        <v/>
      </c>
      <c r="K160" s="213" t="str">
        <f>IF('EDCI Data'!J160="","",'EDCI Data'!J160)</f>
        <v/>
      </c>
      <c r="L160" s="213" t="str">
        <f>IF('EDCI Data'!K160="","",'EDCI Data'!K160)</f>
        <v/>
      </c>
      <c r="M160" s="217" t="str">
        <f>IF('EDCI Data'!L160="","",'EDCI Data'!L160)</f>
        <v/>
      </c>
      <c r="N160" s="217" t="str">
        <f>IF('EDCI Data'!M160="","",'EDCI Data'!M160)</f>
        <v/>
      </c>
      <c r="O160" s="213" t="str">
        <f>IF('EDCI Data'!N160="","",'EDCI Data'!N160)</f>
        <v/>
      </c>
      <c r="P160" s="213" t="str">
        <f>IF('EDCI Data'!O160="","",'EDCI Data'!O160)</f>
        <v/>
      </c>
      <c r="Q160" s="213" t="str">
        <f>IF('EDCI Data'!P160="","",'EDCI Data'!P160)</f>
        <v/>
      </c>
      <c r="R160" s="213" t="str">
        <f>IF('EDCI Data'!Q160="","",'EDCI Data'!Q160)</f>
        <v/>
      </c>
      <c r="S160" s="218" t="str">
        <f>IF('EDCI Data'!R160="","",'EDCI Data'!R160)</f>
        <v/>
      </c>
      <c r="T160" s="219" t="str">
        <f>IF('EDCI Data'!S160="","",'EDCI Data'!S160)</f>
        <v/>
      </c>
      <c r="U160" s="219" t="str">
        <f>IF('EDCI Data'!T160="","",'EDCI Data'!T160)</f>
        <v/>
      </c>
      <c r="V160" s="220" t="str">
        <f>IF('EDCI Data'!U160="","",'EDCI Data'!U160)</f>
        <v/>
      </c>
      <c r="W160" s="213" t="str">
        <f>IF('EDCI Data'!V160="","",'EDCI Data'!V160)</f>
        <v/>
      </c>
      <c r="X160" s="220" t="str">
        <f>IF('EDCI Data'!W160="","",'EDCI Data'!W160)</f>
        <v/>
      </c>
      <c r="Y160" s="213" t="str">
        <f>IF('EDCI Data'!X160="","",'EDCI Data'!X160)</f>
        <v/>
      </c>
      <c r="Z160" s="220" t="str">
        <f>IF('EDCI Data'!Y160="","",'EDCI Data'!Y160)</f>
        <v/>
      </c>
      <c r="AA160" s="213" t="str">
        <f>IF('EDCI Data'!Z160="","",'EDCI Data'!Z160)</f>
        <v/>
      </c>
      <c r="AB160" s="213" t="str">
        <f>IF('EDCI Data'!AA160="","",'EDCI Data'!AA160)</f>
        <v/>
      </c>
      <c r="AC160" s="213" t="str">
        <f>IF('EDCI Data'!AB160="","",'EDCI Data'!AB160)</f>
        <v/>
      </c>
      <c r="AD160" s="213" t="str">
        <f>IF('EDCI Data'!AC160="","",'EDCI Data'!AC160)</f>
        <v/>
      </c>
      <c r="AE160" s="213" t="str">
        <f>IF('EDCI Data'!AD160="","",'EDCI Data'!AD160)</f>
        <v/>
      </c>
      <c r="AF160" s="213" t="str">
        <f>IF('EDCI Data'!AE160="","",'EDCI Data'!AE160)</f>
        <v/>
      </c>
      <c r="AG160" s="213" t="str">
        <f>IF('EDCI Data'!AF160="","",'EDCI Data'!AF160)</f>
        <v/>
      </c>
      <c r="AH160" s="213" t="str">
        <f>IF('EDCI Data'!AG160="","",'EDCI Data'!AG160)</f>
        <v/>
      </c>
      <c r="AI160" s="213" t="str">
        <f>IF('EDCI Data'!AH160="","",'EDCI Data'!AH160)</f>
        <v/>
      </c>
      <c r="AJ160" s="213" t="str">
        <f>IF('EDCI Data'!AI160="","",'EDCI Data'!AI160)</f>
        <v/>
      </c>
      <c r="AK160" s="213" t="str">
        <f>IF('EDCI Data'!AJ160="","",'EDCI Data'!AJ160)</f>
        <v/>
      </c>
      <c r="AL160" s="213" t="str">
        <f>IF('EDCI Data'!AK160="","",'EDCI Data'!AK160)</f>
        <v/>
      </c>
      <c r="AM160" s="213" t="str">
        <f>IF('EDCI Data'!AL160="","",'EDCI Data'!AL160)</f>
        <v/>
      </c>
      <c r="AN160" s="213" t="str">
        <f>IF('EDCI Data'!AM160="","",'EDCI Data'!AM160)</f>
        <v/>
      </c>
      <c r="AO160" s="213" t="str">
        <f>IF('EDCI Data'!AN160="","",'EDCI Data'!AN160)</f>
        <v/>
      </c>
      <c r="AP160" s="213" t="str">
        <f>IF('EDCI Data'!AO160="","",'EDCI Data'!AO160)</f>
        <v/>
      </c>
      <c r="AQ160" s="213" t="str">
        <f>IF('EDCI Data'!AP160="","",'EDCI Data'!AP160)</f>
        <v/>
      </c>
      <c r="AR160" s="213" t="str">
        <f>IF('EDCI Data'!AQ160="","",'EDCI Data'!AQ160)</f>
        <v/>
      </c>
      <c r="AS160" s="213" t="str">
        <f>IF('EDCI Data'!AR160="","",'EDCI Data'!AR160)</f>
        <v/>
      </c>
      <c r="AT160" s="213" t="str">
        <f>IF('EDCI Data'!AS160="","",'EDCI Data'!AS160)</f>
        <v/>
      </c>
      <c r="AU160" s="213" t="str">
        <f>IF('EDCI Data'!AT160="","",'EDCI Data'!AT160)</f>
        <v/>
      </c>
      <c r="AV160" s="213" t="str">
        <f>IF('EDCI Data'!AU160="","",'EDCI Data'!AU160)</f>
        <v/>
      </c>
      <c r="AW160" s="213" t="str">
        <f>IF('EDCI Data'!AV160="","",'EDCI Data'!AV160)</f>
        <v/>
      </c>
      <c r="AX160" s="221" t="str">
        <f>IF('EDCI Data'!AW160="","",'EDCI Data'!AW160)</f>
        <v/>
      </c>
      <c r="AY160" s="221" t="str">
        <f>IF('EDCI Data'!AX160="","",'EDCI Data'!AX160)</f>
        <v/>
      </c>
      <c r="AZ160" s="222" t="str">
        <f t="shared" si="157"/>
        <v/>
      </c>
      <c r="BA160" s="223" t="str">
        <f>IF('EDCI Data'!AY160="","",'EDCI Data'!AY160)</f>
        <v/>
      </c>
      <c r="BB160" s="223" t="str">
        <f>IF('EDCI Data'!AZ160="","",'EDCI Data'!AZ160)</f>
        <v/>
      </c>
      <c r="BC160" s="223" t="str">
        <f>IF('EDCI Data'!BA160="","",'EDCI Data'!BA160)</f>
        <v/>
      </c>
      <c r="BD160" s="223" t="str">
        <f>IF('EDCI Data'!BB160="","",'EDCI Data'!BB160)</f>
        <v/>
      </c>
      <c r="BE160" s="223" t="str">
        <f>IF('EDCI Data'!BC160="","",'EDCI Data'!BC160)</f>
        <v/>
      </c>
      <c r="BF160" s="223" t="str">
        <f>IF('EDCI Data'!BD160="","",'EDCI Data'!BD160)</f>
        <v/>
      </c>
      <c r="BG160" s="223" t="str">
        <f>IF('EDCI Data'!BE160="","",'EDCI Data'!BE160)</f>
        <v/>
      </c>
      <c r="BH160" s="223" t="str">
        <f>IF('EDCI Data'!BF160="","",'EDCI Data'!BF160)</f>
        <v/>
      </c>
      <c r="BI160" s="224" t="str">
        <f>IF('EDCI Data'!BG160="","",'EDCI Data'!BG160)</f>
        <v/>
      </c>
      <c r="BJ160" s="225" t="str">
        <f>IF('EDCI Data'!S160="","",'EDCI Data'!S160)</f>
        <v/>
      </c>
      <c r="BK160" s="225" t="str">
        <f>IF('EDCI Data'!T160="","",'EDCI Data'!T160)</f>
        <v/>
      </c>
      <c r="BL160" s="224" t="str">
        <f>IF('EDCI Data'!BJ160="","",'EDCI Data'!BJ160)</f>
        <v/>
      </c>
      <c r="BM160" s="226" t="str">
        <f>IF('EDCI Data'!BK160="","",'EDCI Data'!BK160)</f>
        <v/>
      </c>
      <c r="BN160" s="226" t="str">
        <f>IF('EDCI Data'!BL160="","",'EDCI Data'!BL160)</f>
        <v/>
      </c>
      <c r="BO160" s="227" t="str">
        <f>IF('EDCI Data'!BM160="","",'EDCI Data'!BM160)</f>
        <v/>
      </c>
      <c r="BP160" s="228" t="str">
        <f>IF('EDCI Data'!BN160="","",'EDCI Data'!BN160)</f>
        <v/>
      </c>
      <c r="BQ160" s="229" t="str">
        <f>IF('EDCI Data'!BO160="","",'EDCI Data'!BO160)</f>
        <v/>
      </c>
      <c r="BR160" s="230" t="str">
        <f t="shared" si="158"/>
        <v/>
      </c>
      <c r="BS160" s="230" t="str">
        <f t="shared" si="159"/>
        <v/>
      </c>
      <c r="BT160" s="230" t="str">
        <f t="shared" si="160"/>
        <v/>
      </c>
      <c r="BU160" s="230" t="str">
        <f t="shared" si="161"/>
        <v/>
      </c>
      <c r="BV160" s="230" t="str">
        <f t="shared" si="162"/>
        <v/>
      </c>
      <c r="BW160" s="230" t="str">
        <f>IF(COUNTIFS($BR$10:$BR$259,$BR160,$E$10:$E$259,$E160)&lt;&gt;COUNTIFS($BR$10:$BR$259,$BR160,$E$10:$E$259,$E160,G$10:G$259,G160),BW$8&amp;" for this company in this year is inconsistent across funds, please update accordingly. "&amp;CHAR(10),IF(G160="","",IF(IFERROR(OR(INT(G160)&lt;&gt;G160,ISTEXT(G160),G160&gt;'Source Data (Hidden)'!$T$3),TRUE),"Invalid year of initial investment - Please ensure that the input is a year (not a date) and is not future dated. "&amp;CHAR(10),"")))</f>
        <v/>
      </c>
      <c r="BX160" s="230"/>
      <c r="BY160" s="230" t="str">
        <f>IF(COUNTIFS($BR$10:$BR$259,$BR160,$E$10:$E$259,$E160)&lt;&gt;COUNTIFS($BR$10:$BR$259,$BR160,$E$10:$E$259,$E160,I$10:I$259,I160),BY$8&amp;" for this company in this year is inconsistent across funds, please update accordingly. "&amp;CHAR(10),IF(I160="","",IF(COUNTIF('Source Data (Hidden)'!$A$3:$B$255,I160)=0,"Invalid country of domicile - Please enter a valid input using the drop-down in the 'Country of domicile' column in the EDCI Data tab. "&amp;CHAR(10),"")))</f>
        <v/>
      </c>
      <c r="BZ160" s="230" t="str">
        <f>IF(COUNTIFS($BR$10:$BR$259,$BR160,$E$10:$E$259,$E160)&lt;&gt;COUNTIFS($BR$10:$BR$259,$BR160,$E$10:$E$259,$E160,J$10:J$259,J160),BZ$8&amp;" for this company in this year is inconsistent across funds, please update accordingly. "&amp;CHAR(10),IF(J160="","",IF(COUNTIF('Source Data (Hidden)'!$A$3:$B$255,J160)=0,"Invalid primary country of operations - Please enter a valid input using the drop-down in the 'Primary country of operations' column in the EDCI Data tab and ensure that you have narrowed this down to 1 primary country of operations. "&amp;CHAR(10),"")))</f>
        <v/>
      </c>
      <c r="CA160" s="230" t="str">
        <f>IF(COUNTIFS($BR$10:$BR$259,$BR160,$E$10:$E$259,$E160)&lt;&gt;COUNTIFS($BR$10:$BR$259,$BR160,$E$10:$E$259,$E160,K$10:K$259,K160),CA$8&amp;" for this company in this year is inconsistent across funds, please update accordingly. "&amp;CHAR(10),IF(K160="","",IF(COUNTIF('Source Data (Hidden)'!$C$3:$C$4,K160)&lt;&gt;1,"Invalid company structure - Please classify the portfolio company as either 'Private' or 'Public'. "&amp;CHAR(10),"")))</f>
        <v/>
      </c>
      <c r="CB160" s="230" t="str">
        <f>IF(COUNTIFS($BR$10:$BR$259,$BR160,$E$10:$E$259,$E160)&lt;&gt;COUNTIFS($BR$10:$BR$259,$BR160,$E$10:$E$259,$E160,L$10:L$259,L160),CB$8&amp;" for this company in this year is inconsistent across funds, please update accordingly. "&amp;CHAR(10),IF(L160="","",IF(COUNTIF('Source Data (Hidden)'!$D$3:$D$5,L160)&lt;&gt;1,"Invalid growth stage of company - Please describe the growth stage of the company as either 'Venture', 'Growth' or 'Buyout'. " &amp; CHAR(10),"")))</f>
        <v/>
      </c>
      <c r="CC160" s="230" t="str">
        <f t="shared" si="163"/>
        <v/>
      </c>
      <c r="CD160" s="283" t="str">
        <f t="shared" si="164"/>
        <v/>
      </c>
      <c r="CE160" s="230" t="str">
        <f>IF(COUNTIFS($BR$10:$BR$259,$BR160,$E$10:$E$259,$E160)&lt;&gt;COUNTIFS($BR$10:$BR$259,$BR160,$E$10:$E$259,$E160,O$10:O$259,O160),CE$8&amp;" for this company in this year is inconsistent across funds, please update accordingly. "&amp;CHAR(10),IF(O160="","",IF(COUNTIF('Source Data (Hidden)'!$G$3:$G$13,O160)&lt;&gt;1,"Invalid sector of operations SICS name - Please ensure that you have selected a valid sector of operations using the drop-down list available in the corresponding column in the EDCI Data tab. " &amp; CHAR(10),"")))</f>
        <v/>
      </c>
      <c r="CF160" s="230" t="str">
        <f t="shared" ca="1" si="165"/>
        <v/>
      </c>
      <c r="CG160" s="230" t="str">
        <f t="shared" ca="1" si="166"/>
        <v/>
      </c>
      <c r="CH160" s="230" t="str">
        <f>IF(COUNTIFS($BR$10:$BR$259,$BR160,$E$10:$E$259,$E160)&lt;&gt;COUNTIFS($BR$10:$BR$259,$BR160,$E$10:$E$259,$E160,R$10:R$259,R160),CH$8&amp;" for this company in this year is inconsistent across funds, please update accordingly. "&amp;CHAR(10),IF(R160="","",IF(COUNTIF('Source Data (Hidden)'!$F$3:$F$183,R160)&lt;&gt;1,"Invalid currency input - Please ensure that the currency entered is a monetary unit described using three letter code (ISO 4217 code). " &amp; CHAR(10),"")))</f>
        <v/>
      </c>
      <c r="CI160" s="230" t="str">
        <f t="shared" si="167"/>
        <v/>
      </c>
      <c r="CJ160" s="230" t="str">
        <f t="shared" si="168"/>
        <v/>
      </c>
      <c r="CK160" s="230" t="str">
        <f t="shared" si="169"/>
        <v/>
      </c>
      <c r="CL160" s="230" t="str">
        <f t="shared" si="170"/>
        <v/>
      </c>
      <c r="CM160" s="230" t="str">
        <f>IF(COUNTIFS($BR$10:$BR$259,$BR160,$E$10:$E$259,$E160)&lt;&gt;COUNTIFS($BR$10:$BR$259,$BR160,$E$10:$E$259,$E160,W$10:W$259,W160),CM$8&amp;" for this company in this year is inconsistent across funds, please update accordingly. "&amp;CHAR(10),IF(W160="","",IF(COUNTIF('Source Data (Hidden)'!$L$3:$L$6,W160)&lt;&gt;1,"Invalid input for Scope 1 Methodology - Please choose one of the options from the drop-down list in the corresponding column in the EDCI Data tab. " &amp; CHAR(10),"")))</f>
        <v/>
      </c>
      <c r="CN160" s="230" t="str">
        <f t="shared" si="171"/>
        <v/>
      </c>
      <c r="CO160" s="230" t="str">
        <f>IF(COUNTIFS($BR$10:$BR$259,$BR160,$E$10:$E$259,$E160)&lt;&gt;COUNTIFS($BR$10:$BR$259,$BR160,$E$10:$E$259,$E160,Y$10:Y$259,Y160),CO$8&amp;" for this company in this year is inconsistent across funds, please update accordingly. "&amp;CHAR(10),IF(Y160="","",IF(COUNTIF('Source Data (Hidden)'!$M$3:$M$5,Y160)&lt;&gt;1,"Invalid input for Scope 2 Methodology - Please choose one of the options from the drop-down list in the corresponding column in the EDCI Data tab. " &amp; CHAR(10),"")))</f>
        <v/>
      </c>
      <c r="CP160" s="230" t="str">
        <f t="shared" si="172"/>
        <v/>
      </c>
      <c r="CQ160" s="230" t="str">
        <f>IF(COUNTIFS($BR$10:$BR$259,$BR160,$E$10:$E$259,$E160)&lt;&gt;COUNTIFS($BR$10:$BR$259,$BR160,$E$10:$E$259,$E160,AA$10:AA$259,AA160),CQ$8&amp;" for this company in this year is inconsistent across funds, please update accordingly. "&amp;CHAR(10),IF(AA160="","",IF(COUNTIF('Source Data (Hidden)'!$N$3:$N$6,AA160)&lt;&gt;1,"Invalid input for Scope 3 Methodology - Please choose one of the options from the drop-down list in the corresponding column in the EDCI Data tab. " &amp; CHAR(10),"")))</f>
        <v/>
      </c>
      <c r="CR160" s="230" t="str">
        <f t="shared" si="173"/>
        <v/>
      </c>
      <c r="CS160" s="230" t="str">
        <f t="shared" si="174"/>
        <v/>
      </c>
      <c r="CT160" s="230" t="str">
        <f t="shared" si="175"/>
        <v/>
      </c>
      <c r="CU160" s="230" t="str">
        <f t="shared" si="176"/>
        <v/>
      </c>
      <c r="CV160" s="230" t="str">
        <f t="shared" si="177"/>
        <v/>
      </c>
      <c r="CW160" s="230" t="str">
        <f t="shared" si="178"/>
        <v/>
      </c>
      <c r="CX160" s="230" t="str">
        <f t="shared" si="179"/>
        <v/>
      </c>
      <c r="CY160" s="230" t="str">
        <f t="shared" si="180"/>
        <v/>
      </c>
      <c r="CZ160" s="230" t="str">
        <f t="shared" si="181"/>
        <v/>
      </c>
      <c r="DA160" s="230" t="str">
        <f t="shared" si="182"/>
        <v/>
      </c>
      <c r="DB160" s="230" t="str">
        <f t="shared" si="183"/>
        <v/>
      </c>
      <c r="DC160" s="230" t="str">
        <f t="shared" si="184"/>
        <v/>
      </c>
      <c r="DD160" s="230" t="str">
        <f t="shared" si="185"/>
        <v/>
      </c>
      <c r="DE160" s="230" t="str">
        <f t="shared" si="186"/>
        <v/>
      </c>
      <c r="DF160" s="230" t="str">
        <f t="shared" si="187"/>
        <v/>
      </c>
      <c r="DG160" s="230" t="str">
        <f t="shared" si="188"/>
        <v/>
      </c>
      <c r="DH160" s="283" t="str">
        <f t="shared" si="189"/>
        <v/>
      </c>
      <c r="DI160" s="230" t="str">
        <f t="shared" si="190"/>
        <v/>
      </c>
      <c r="DJ160" s="230" t="str">
        <f>IF(COUNTIFS($BR$10:$BR$259,$BR160,$E$10:$E$259,$E160)&lt;&gt;COUNTIFS($BR$10:$BR$259,$BR160,$E$10:$E$259,$E160,AT$10:AT$259,AT160),DJ$8&amp;" for this company in this year is inconsistent across funds, please update accordingly. "&amp;CHAR(10),IF(AT160="","",IF(COUNTIF('Source Data (Hidden)'!$O$3:$O$5,AT160)&lt;&gt;1,"Invalid input for 'Does this Portco have a decarbonization strategy/plan in place' - Please ensure that you have selected a valid response using the drop-down list available in the corresponding column in the EDCI Data tab. " &amp; CHAR(10),"")))</f>
        <v/>
      </c>
      <c r="DK160" s="230" t="str">
        <f>IF(COUNTIFS($BR$10:$BR$259,$BR160,$E$10:$E$259,$E160)&lt;&gt;COUNTIFS($BR$10:$BR$259,$BR160,$E$10:$E$259,$E160,AU$10:AU$259,AU160),DK$8&amp;" for this company in this year is inconsistent across funds, please update accordingly. "&amp;CHAR(10),IF(AU160="","",IF(COUNTIF('Source Data (Hidden)'!$P$3:$P$5,AU160)&lt;&gt;1,"Invalid input for 'Does the Portfolio Company have a short-term GHG emission reduction target' - Please ensure you have selected a valid response using the drop-down list available in the corresponding column in the EDCI Data tab. " &amp; CHAR(10),"")))</f>
        <v/>
      </c>
      <c r="DL160" s="230" t="str">
        <f>IF(COUNTIFS($BR$10:$BR$259,$BR160,$E$10:$E$259,$E160)&lt;&gt;COUNTIFS($BR$10:$BR$259,$BR160,$E$10:$E$259,$E160,AV$10:AV$259,AV160),DL$8&amp;" for this company in this year is inconsistent across funds, please update accordingly. "&amp;CHAR(10),IF(AV160="","",IF(COUNTIF('Source Data (Hidden)'!$Q$3:$Q$6,AV160)&lt;&gt;1,"Invalid input for 'Does the Portfolio Company have a long-term net zero goal' - Please ensure that you have selected a valid response using the drop-down list available in the corresponding column in the EDCI Data tab. " &amp; CHAR(10),"")))</f>
        <v/>
      </c>
      <c r="DM160" s="230" t="str">
        <f t="shared" si="191"/>
        <v/>
      </c>
      <c r="DN160" s="230" t="str">
        <f t="shared" si="192"/>
        <v/>
      </c>
      <c r="DO160" s="230" t="str">
        <f t="shared" si="193"/>
        <v/>
      </c>
      <c r="DP160" s="230"/>
      <c r="DQ160" s="230" t="str">
        <f t="shared" si="194"/>
        <v/>
      </c>
      <c r="DR160" s="230" t="str">
        <f t="shared" si="195"/>
        <v/>
      </c>
      <c r="DS160" s="230" t="str">
        <f t="shared" si="196"/>
        <v/>
      </c>
      <c r="DT160" s="230" t="str">
        <f t="shared" si="197"/>
        <v/>
      </c>
      <c r="DU160" s="230" t="str">
        <f t="shared" si="198"/>
        <v/>
      </c>
      <c r="DV160" s="230" t="str">
        <f t="shared" si="199"/>
        <v/>
      </c>
      <c r="DW160" s="230" t="str">
        <f t="shared" si="200"/>
        <v/>
      </c>
      <c r="DX160" s="230" t="str">
        <f t="shared" si="201"/>
        <v/>
      </c>
      <c r="DY160" s="230" t="str">
        <f t="shared" si="202"/>
        <v/>
      </c>
      <c r="DZ160" s="230" t="str">
        <f t="shared" si="203"/>
        <v/>
      </c>
      <c r="EA160" s="230" t="str">
        <f t="shared" si="204"/>
        <v/>
      </c>
      <c r="EB160" s="230" t="str">
        <f t="shared" si="205"/>
        <v/>
      </c>
      <c r="EC160" s="284" t="str">
        <f t="shared" si="206"/>
        <v/>
      </c>
      <c r="ED160" s="284" t="str">
        <f t="shared" si="207"/>
        <v/>
      </c>
      <c r="EE160" s="230" t="str">
        <f t="shared" si="208"/>
        <v/>
      </c>
      <c r="EF160" s="230" t="str">
        <f>IF(COUNTIFS($BR$10:$BR$259,$BR160,$E$10:$E$259,$E160)&lt;&gt;COUNTIFS($BR$10:$BR$259,$BR160,$E$10:$E$259,$E160,BP$10:BP$259,BP160),EF$8&amp;" for this company in this year is inconsistent across funds, please update accordingly. "&amp;CHAR(10),IF(AND(BP160="",BQ160=""),"",IF(OR(AND(BQ160&lt;&gt;"",BP160&lt;&gt;"",BP160&lt;&gt;"Y"),AND(BQ160&lt;&gt;"",BP160=""),COUNTIF('Source Data (Hidden)'!$S$3:$S$4,BP160)&lt;&gt;1),"Invalid input for 'Do you conduct an employee survey' - Please ensure the input is either Y or N or leave blank if data is not available. If you have reported a % response rate to employee survey then the input for this metric should be Y. " &amp; CHAR(10),"")))</f>
        <v/>
      </c>
      <c r="EG160" s="230" t="str">
        <f t="shared" si="209"/>
        <v/>
      </c>
    </row>
    <row r="161" spans="1:137" s="154" customFormat="1" ht="60" customHeight="1" x14ac:dyDescent="0.35">
      <c r="A161" s="153"/>
      <c r="B161" s="212" t="str">
        <f t="shared" ca="1" si="156"/>
        <v/>
      </c>
      <c r="C161" s="213" t="str">
        <f>IF('EDCI Data'!B161="","",'EDCI Data'!B161)</f>
        <v/>
      </c>
      <c r="D161" s="214" t="str">
        <f>IF('EDCI Data'!C161="","",'EDCI Data'!C161)</f>
        <v/>
      </c>
      <c r="E161" s="215" t="str">
        <f>IF('EDCI Data'!D161="","",'EDCI Data'!D161)</f>
        <v/>
      </c>
      <c r="F161" s="216" t="str">
        <f>IF('EDCI Data'!E161="","",'EDCI Data'!E161)</f>
        <v/>
      </c>
      <c r="G161" s="213" t="str">
        <f>IF('EDCI Data'!F161="","",'EDCI Data'!F161)</f>
        <v/>
      </c>
      <c r="H161" s="213" t="str">
        <f>IF('EDCI Data'!G161="","",'EDCI Data'!G161)</f>
        <v/>
      </c>
      <c r="I161" s="213" t="str">
        <f>IF('EDCI Data'!H161="","",'EDCI Data'!H161)</f>
        <v/>
      </c>
      <c r="J161" s="213" t="str">
        <f>IF('EDCI Data'!I161="","",'EDCI Data'!I161)</f>
        <v/>
      </c>
      <c r="K161" s="213" t="str">
        <f>IF('EDCI Data'!J161="","",'EDCI Data'!J161)</f>
        <v/>
      </c>
      <c r="L161" s="213" t="str">
        <f>IF('EDCI Data'!K161="","",'EDCI Data'!K161)</f>
        <v/>
      </c>
      <c r="M161" s="217" t="str">
        <f>IF('EDCI Data'!L161="","",'EDCI Data'!L161)</f>
        <v/>
      </c>
      <c r="N161" s="217" t="str">
        <f>IF('EDCI Data'!M161="","",'EDCI Data'!M161)</f>
        <v/>
      </c>
      <c r="O161" s="213" t="str">
        <f>IF('EDCI Data'!N161="","",'EDCI Data'!N161)</f>
        <v/>
      </c>
      <c r="P161" s="213" t="str">
        <f>IF('EDCI Data'!O161="","",'EDCI Data'!O161)</f>
        <v/>
      </c>
      <c r="Q161" s="213" t="str">
        <f>IF('EDCI Data'!P161="","",'EDCI Data'!P161)</f>
        <v/>
      </c>
      <c r="R161" s="213" t="str">
        <f>IF('EDCI Data'!Q161="","",'EDCI Data'!Q161)</f>
        <v/>
      </c>
      <c r="S161" s="218" t="str">
        <f>IF('EDCI Data'!R161="","",'EDCI Data'!R161)</f>
        <v/>
      </c>
      <c r="T161" s="219" t="str">
        <f>IF('EDCI Data'!S161="","",'EDCI Data'!S161)</f>
        <v/>
      </c>
      <c r="U161" s="219" t="str">
        <f>IF('EDCI Data'!T161="","",'EDCI Data'!T161)</f>
        <v/>
      </c>
      <c r="V161" s="220" t="str">
        <f>IF('EDCI Data'!U161="","",'EDCI Data'!U161)</f>
        <v/>
      </c>
      <c r="W161" s="213" t="str">
        <f>IF('EDCI Data'!V161="","",'EDCI Data'!V161)</f>
        <v/>
      </c>
      <c r="X161" s="220" t="str">
        <f>IF('EDCI Data'!W161="","",'EDCI Data'!W161)</f>
        <v/>
      </c>
      <c r="Y161" s="213" t="str">
        <f>IF('EDCI Data'!X161="","",'EDCI Data'!X161)</f>
        <v/>
      </c>
      <c r="Z161" s="220" t="str">
        <f>IF('EDCI Data'!Y161="","",'EDCI Data'!Y161)</f>
        <v/>
      </c>
      <c r="AA161" s="213" t="str">
        <f>IF('EDCI Data'!Z161="","",'EDCI Data'!Z161)</f>
        <v/>
      </c>
      <c r="AB161" s="213" t="str">
        <f>IF('EDCI Data'!AA161="","",'EDCI Data'!AA161)</f>
        <v/>
      </c>
      <c r="AC161" s="213" t="str">
        <f>IF('EDCI Data'!AB161="","",'EDCI Data'!AB161)</f>
        <v/>
      </c>
      <c r="AD161" s="213" t="str">
        <f>IF('EDCI Data'!AC161="","",'EDCI Data'!AC161)</f>
        <v/>
      </c>
      <c r="AE161" s="213" t="str">
        <f>IF('EDCI Data'!AD161="","",'EDCI Data'!AD161)</f>
        <v/>
      </c>
      <c r="AF161" s="213" t="str">
        <f>IF('EDCI Data'!AE161="","",'EDCI Data'!AE161)</f>
        <v/>
      </c>
      <c r="AG161" s="213" t="str">
        <f>IF('EDCI Data'!AF161="","",'EDCI Data'!AF161)</f>
        <v/>
      </c>
      <c r="AH161" s="213" t="str">
        <f>IF('EDCI Data'!AG161="","",'EDCI Data'!AG161)</f>
        <v/>
      </c>
      <c r="AI161" s="213" t="str">
        <f>IF('EDCI Data'!AH161="","",'EDCI Data'!AH161)</f>
        <v/>
      </c>
      <c r="AJ161" s="213" t="str">
        <f>IF('EDCI Data'!AI161="","",'EDCI Data'!AI161)</f>
        <v/>
      </c>
      <c r="AK161" s="213" t="str">
        <f>IF('EDCI Data'!AJ161="","",'EDCI Data'!AJ161)</f>
        <v/>
      </c>
      <c r="AL161" s="213" t="str">
        <f>IF('EDCI Data'!AK161="","",'EDCI Data'!AK161)</f>
        <v/>
      </c>
      <c r="AM161" s="213" t="str">
        <f>IF('EDCI Data'!AL161="","",'EDCI Data'!AL161)</f>
        <v/>
      </c>
      <c r="AN161" s="213" t="str">
        <f>IF('EDCI Data'!AM161="","",'EDCI Data'!AM161)</f>
        <v/>
      </c>
      <c r="AO161" s="213" t="str">
        <f>IF('EDCI Data'!AN161="","",'EDCI Data'!AN161)</f>
        <v/>
      </c>
      <c r="AP161" s="213" t="str">
        <f>IF('EDCI Data'!AO161="","",'EDCI Data'!AO161)</f>
        <v/>
      </c>
      <c r="AQ161" s="213" t="str">
        <f>IF('EDCI Data'!AP161="","",'EDCI Data'!AP161)</f>
        <v/>
      </c>
      <c r="AR161" s="213" t="str">
        <f>IF('EDCI Data'!AQ161="","",'EDCI Data'!AQ161)</f>
        <v/>
      </c>
      <c r="AS161" s="213" t="str">
        <f>IF('EDCI Data'!AR161="","",'EDCI Data'!AR161)</f>
        <v/>
      </c>
      <c r="AT161" s="213" t="str">
        <f>IF('EDCI Data'!AS161="","",'EDCI Data'!AS161)</f>
        <v/>
      </c>
      <c r="AU161" s="213" t="str">
        <f>IF('EDCI Data'!AT161="","",'EDCI Data'!AT161)</f>
        <v/>
      </c>
      <c r="AV161" s="213" t="str">
        <f>IF('EDCI Data'!AU161="","",'EDCI Data'!AU161)</f>
        <v/>
      </c>
      <c r="AW161" s="213" t="str">
        <f>IF('EDCI Data'!AV161="","",'EDCI Data'!AV161)</f>
        <v/>
      </c>
      <c r="AX161" s="221" t="str">
        <f>IF('EDCI Data'!AW161="","",'EDCI Data'!AW161)</f>
        <v/>
      </c>
      <c r="AY161" s="221" t="str">
        <f>IF('EDCI Data'!AX161="","",'EDCI Data'!AX161)</f>
        <v/>
      </c>
      <c r="AZ161" s="222" t="str">
        <f t="shared" si="157"/>
        <v/>
      </c>
      <c r="BA161" s="223" t="str">
        <f>IF('EDCI Data'!AY161="","",'EDCI Data'!AY161)</f>
        <v/>
      </c>
      <c r="BB161" s="223" t="str">
        <f>IF('EDCI Data'!AZ161="","",'EDCI Data'!AZ161)</f>
        <v/>
      </c>
      <c r="BC161" s="223" t="str">
        <f>IF('EDCI Data'!BA161="","",'EDCI Data'!BA161)</f>
        <v/>
      </c>
      <c r="BD161" s="223" t="str">
        <f>IF('EDCI Data'!BB161="","",'EDCI Data'!BB161)</f>
        <v/>
      </c>
      <c r="BE161" s="223" t="str">
        <f>IF('EDCI Data'!BC161="","",'EDCI Data'!BC161)</f>
        <v/>
      </c>
      <c r="BF161" s="223" t="str">
        <f>IF('EDCI Data'!BD161="","",'EDCI Data'!BD161)</f>
        <v/>
      </c>
      <c r="BG161" s="223" t="str">
        <f>IF('EDCI Data'!BE161="","",'EDCI Data'!BE161)</f>
        <v/>
      </c>
      <c r="BH161" s="223" t="str">
        <f>IF('EDCI Data'!BF161="","",'EDCI Data'!BF161)</f>
        <v/>
      </c>
      <c r="BI161" s="224" t="str">
        <f>IF('EDCI Data'!BG161="","",'EDCI Data'!BG161)</f>
        <v/>
      </c>
      <c r="BJ161" s="225" t="str">
        <f>IF('EDCI Data'!S161="","",'EDCI Data'!S161)</f>
        <v/>
      </c>
      <c r="BK161" s="225" t="str">
        <f>IF('EDCI Data'!T161="","",'EDCI Data'!T161)</f>
        <v/>
      </c>
      <c r="BL161" s="224" t="str">
        <f>IF('EDCI Data'!BJ161="","",'EDCI Data'!BJ161)</f>
        <v/>
      </c>
      <c r="BM161" s="226" t="str">
        <f>IF('EDCI Data'!BK161="","",'EDCI Data'!BK161)</f>
        <v/>
      </c>
      <c r="BN161" s="226" t="str">
        <f>IF('EDCI Data'!BL161="","",'EDCI Data'!BL161)</f>
        <v/>
      </c>
      <c r="BO161" s="227" t="str">
        <f>IF('EDCI Data'!BM161="","",'EDCI Data'!BM161)</f>
        <v/>
      </c>
      <c r="BP161" s="228" t="str">
        <f>IF('EDCI Data'!BN161="","",'EDCI Data'!BN161)</f>
        <v/>
      </c>
      <c r="BQ161" s="229" t="str">
        <f>IF('EDCI Data'!BO161="","",'EDCI Data'!BO161)</f>
        <v/>
      </c>
      <c r="BR161" s="230" t="str">
        <f t="shared" si="158"/>
        <v/>
      </c>
      <c r="BS161" s="230" t="str">
        <f t="shared" si="159"/>
        <v/>
      </c>
      <c r="BT161" s="230" t="str">
        <f t="shared" si="160"/>
        <v/>
      </c>
      <c r="BU161" s="230" t="str">
        <f t="shared" si="161"/>
        <v/>
      </c>
      <c r="BV161" s="230" t="str">
        <f t="shared" si="162"/>
        <v/>
      </c>
      <c r="BW161" s="230" t="str">
        <f>IF(COUNTIFS($BR$10:$BR$259,$BR161,$E$10:$E$259,$E161)&lt;&gt;COUNTIFS($BR$10:$BR$259,$BR161,$E$10:$E$259,$E161,G$10:G$259,G161),BW$8&amp;" for this company in this year is inconsistent across funds, please update accordingly. "&amp;CHAR(10),IF(G161="","",IF(IFERROR(OR(INT(G161)&lt;&gt;G161,ISTEXT(G161),G161&gt;'Source Data (Hidden)'!$T$3),TRUE),"Invalid year of initial investment - Please ensure that the input is a year (not a date) and is not future dated. "&amp;CHAR(10),"")))</f>
        <v/>
      </c>
      <c r="BX161" s="230"/>
      <c r="BY161" s="230" t="str">
        <f>IF(COUNTIFS($BR$10:$BR$259,$BR161,$E$10:$E$259,$E161)&lt;&gt;COUNTIFS($BR$10:$BR$259,$BR161,$E$10:$E$259,$E161,I$10:I$259,I161),BY$8&amp;" for this company in this year is inconsistent across funds, please update accordingly. "&amp;CHAR(10),IF(I161="","",IF(COUNTIF('Source Data (Hidden)'!$A$3:$B$255,I161)=0,"Invalid country of domicile - Please enter a valid input using the drop-down in the 'Country of domicile' column in the EDCI Data tab. "&amp;CHAR(10),"")))</f>
        <v/>
      </c>
      <c r="BZ161" s="230" t="str">
        <f>IF(COUNTIFS($BR$10:$BR$259,$BR161,$E$10:$E$259,$E161)&lt;&gt;COUNTIFS($BR$10:$BR$259,$BR161,$E$10:$E$259,$E161,J$10:J$259,J161),BZ$8&amp;" for this company in this year is inconsistent across funds, please update accordingly. "&amp;CHAR(10),IF(J161="","",IF(COUNTIF('Source Data (Hidden)'!$A$3:$B$255,J161)=0,"Invalid primary country of operations - Please enter a valid input using the drop-down in the 'Primary country of operations' column in the EDCI Data tab and ensure that you have narrowed this down to 1 primary country of operations. "&amp;CHAR(10),"")))</f>
        <v/>
      </c>
      <c r="CA161" s="230" t="str">
        <f>IF(COUNTIFS($BR$10:$BR$259,$BR161,$E$10:$E$259,$E161)&lt;&gt;COUNTIFS($BR$10:$BR$259,$BR161,$E$10:$E$259,$E161,K$10:K$259,K161),CA$8&amp;" for this company in this year is inconsistent across funds, please update accordingly. "&amp;CHAR(10),IF(K161="","",IF(COUNTIF('Source Data (Hidden)'!$C$3:$C$4,K161)&lt;&gt;1,"Invalid company structure - Please classify the portfolio company as either 'Private' or 'Public'. "&amp;CHAR(10),"")))</f>
        <v/>
      </c>
      <c r="CB161" s="230" t="str">
        <f>IF(COUNTIFS($BR$10:$BR$259,$BR161,$E$10:$E$259,$E161)&lt;&gt;COUNTIFS($BR$10:$BR$259,$BR161,$E$10:$E$259,$E161,L$10:L$259,L161),CB$8&amp;" for this company in this year is inconsistent across funds, please update accordingly. "&amp;CHAR(10),IF(L161="","",IF(COUNTIF('Source Data (Hidden)'!$D$3:$D$5,L161)&lt;&gt;1,"Invalid growth stage of company - Please describe the growth stage of the company as either 'Venture', 'Growth' or 'Buyout'. " &amp; CHAR(10),"")))</f>
        <v/>
      </c>
      <c r="CC161" s="230" t="str">
        <f t="shared" si="163"/>
        <v/>
      </c>
      <c r="CD161" s="283" t="str">
        <f t="shared" si="164"/>
        <v/>
      </c>
      <c r="CE161" s="230" t="str">
        <f>IF(COUNTIFS($BR$10:$BR$259,$BR161,$E$10:$E$259,$E161)&lt;&gt;COUNTIFS($BR$10:$BR$259,$BR161,$E$10:$E$259,$E161,O$10:O$259,O161),CE$8&amp;" for this company in this year is inconsistent across funds, please update accordingly. "&amp;CHAR(10),IF(O161="","",IF(COUNTIF('Source Data (Hidden)'!$G$3:$G$13,O161)&lt;&gt;1,"Invalid sector of operations SICS name - Please ensure that you have selected a valid sector of operations using the drop-down list available in the corresponding column in the EDCI Data tab. " &amp; CHAR(10),"")))</f>
        <v/>
      </c>
      <c r="CF161" s="230" t="str">
        <f t="shared" ca="1" si="165"/>
        <v/>
      </c>
      <c r="CG161" s="230" t="str">
        <f t="shared" ca="1" si="166"/>
        <v/>
      </c>
      <c r="CH161" s="230" t="str">
        <f>IF(COUNTIFS($BR$10:$BR$259,$BR161,$E$10:$E$259,$E161)&lt;&gt;COUNTIFS($BR$10:$BR$259,$BR161,$E$10:$E$259,$E161,R$10:R$259,R161),CH$8&amp;" for this company in this year is inconsistent across funds, please update accordingly. "&amp;CHAR(10),IF(R161="","",IF(COUNTIF('Source Data (Hidden)'!$F$3:$F$183,R161)&lt;&gt;1,"Invalid currency input - Please ensure that the currency entered is a monetary unit described using three letter code (ISO 4217 code). " &amp; CHAR(10),"")))</f>
        <v/>
      </c>
      <c r="CI161" s="230" t="str">
        <f t="shared" si="167"/>
        <v/>
      </c>
      <c r="CJ161" s="230" t="str">
        <f t="shared" si="168"/>
        <v/>
      </c>
      <c r="CK161" s="230" t="str">
        <f t="shared" si="169"/>
        <v/>
      </c>
      <c r="CL161" s="230" t="str">
        <f t="shared" si="170"/>
        <v/>
      </c>
      <c r="CM161" s="230" t="str">
        <f>IF(COUNTIFS($BR$10:$BR$259,$BR161,$E$10:$E$259,$E161)&lt;&gt;COUNTIFS($BR$10:$BR$259,$BR161,$E$10:$E$259,$E161,W$10:W$259,W161),CM$8&amp;" for this company in this year is inconsistent across funds, please update accordingly. "&amp;CHAR(10),IF(W161="","",IF(COUNTIF('Source Data (Hidden)'!$L$3:$L$6,W161)&lt;&gt;1,"Invalid input for Scope 1 Methodology - Please choose one of the options from the drop-down list in the corresponding column in the EDCI Data tab. " &amp; CHAR(10),"")))</f>
        <v/>
      </c>
      <c r="CN161" s="230" t="str">
        <f t="shared" si="171"/>
        <v/>
      </c>
      <c r="CO161" s="230" t="str">
        <f>IF(COUNTIFS($BR$10:$BR$259,$BR161,$E$10:$E$259,$E161)&lt;&gt;COUNTIFS($BR$10:$BR$259,$BR161,$E$10:$E$259,$E161,Y$10:Y$259,Y161),CO$8&amp;" for this company in this year is inconsistent across funds, please update accordingly. "&amp;CHAR(10),IF(Y161="","",IF(COUNTIF('Source Data (Hidden)'!$M$3:$M$5,Y161)&lt;&gt;1,"Invalid input for Scope 2 Methodology - Please choose one of the options from the drop-down list in the corresponding column in the EDCI Data tab. " &amp; CHAR(10),"")))</f>
        <v/>
      </c>
      <c r="CP161" s="230" t="str">
        <f t="shared" si="172"/>
        <v/>
      </c>
      <c r="CQ161" s="230" t="str">
        <f>IF(COUNTIFS($BR$10:$BR$259,$BR161,$E$10:$E$259,$E161)&lt;&gt;COUNTIFS($BR$10:$BR$259,$BR161,$E$10:$E$259,$E161,AA$10:AA$259,AA161),CQ$8&amp;" for this company in this year is inconsistent across funds, please update accordingly. "&amp;CHAR(10),IF(AA161="","",IF(COUNTIF('Source Data (Hidden)'!$N$3:$N$6,AA161)&lt;&gt;1,"Invalid input for Scope 3 Methodology - Please choose one of the options from the drop-down list in the corresponding column in the EDCI Data tab. " &amp; CHAR(10),"")))</f>
        <v/>
      </c>
      <c r="CR161" s="230" t="str">
        <f t="shared" si="173"/>
        <v/>
      </c>
      <c r="CS161" s="230" t="str">
        <f t="shared" si="174"/>
        <v/>
      </c>
      <c r="CT161" s="230" t="str">
        <f t="shared" si="175"/>
        <v/>
      </c>
      <c r="CU161" s="230" t="str">
        <f t="shared" si="176"/>
        <v/>
      </c>
      <c r="CV161" s="230" t="str">
        <f t="shared" si="177"/>
        <v/>
      </c>
      <c r="CW161" s="230" t="str">
        <f t="shared" si="178"/>
        <v/>
      </c>
      <c r="CX161" s="230" t="str">
        <f t="shared" si="179"/>
        <v/>
      </c>
      <c r="CY161" s="230" t="str">
        <f t="shared" si="180"/>
        <v/>
      </c>
      <c r="CZ161" s="230" t="str">
        <f t="shared" si="181"/>
        <v/>
      </c>
      <c r="DA161" s="230" t="str">
        <f t="shared" si="182"/>
        <v/>
      </c>
      <c r="DB161" s="230" t="str">
        <f t="shared" si="183"/>
        <v/>
      </c>
      <c r="DC161" s="230" t="str">
        <f t="shared" si="184"/>
        <v/>
      </c>
      <c r="DD161" s="230" t="str">
        <f t="shared" si="185"/>
        <v/>
      </c>
      <c r="DE161" s="230" t="str">
        <f t="shared" si="186"/>
        <v/>
      </c>
      <c r="DF161" s="230" t="str">
        <f t="shared" si="187"/>
        <v/>
      </c>
      <c r="DG161" s="230" t="str">
        <f t="shared" si="188"/>
        <v/>
      </c>
      <c r="DH161" s="283" t="str">
        <f t="shared" si="189"/>
        <v/>
      </c>
      <c r="DI161" s="230" t="str">
        <f t="shared" si="190"/>
        <v/>
      </c>
      <c r="DJ161" s="230" t="str">
        <f>IF(COUNTIFS($BR$10:$BR$259,$BR161,$E$10:$E$259,$E161)&lt;&gt;COUNTIFS($BR$10:$BR$259,$BR161,$E$10:$E$259,$E161,AT$10:AT$259,AT161),DJ$8&amp;" for this company in this year is inconsistent across funds, please update accordingly. "&amp;CHAR(10),IF(AT161="","",IF(COUNTIF('Source Data (Hidden)'!$O$3:$O$5,AT161)&lt;&gt;1,"Invalid input for 'Does this Portco have a decarbonization strategy/plan in place' - Please ensure that you have selected a valid response using the drop-down list available in the corresponding column in the EDCI Data tab. " &amp; CHAR(10),"")))</f>
        <v/>
      </c>
      <c r="DK161" s="230" t="str">
        <f>IF(COUNTIFS($BR$10:$BR$259,$BR161,$E$10:$E$259,$E161)&lt;&gt;COUNTIFS($BR$10:$BR$259,$BR161,$E$10:$E$259,$E161,AU$10:AU$259,AU161),DK$8&amp;" for this company in this year is inconsistent across funds, please update accordingly. "&amp;CHAR(10),IF(AU161="","",IF(COUNTIF('Source Data (Hidden)'!$P$3:$P$5,AU161)&lt;&gt;1,"Invalid input for 'Does the Portfolio Company have a short-term GHG emission reduction target' - Please ensure you have selected a valid response using the drop-down list available in the corresponding column in the EDCI Data tab. " &amp; CHAR(10),"")))</f>
        <v/>
      </c>
      <c r="DL161" s="230" t="str">
        <f>IF(COUNTIFS($BR$10:$BR$259,$BR161,$E$10:$E$259,$E161)&lt;&gt;COUNTIFS($BR$10:$BR$259,$BR161,$E$10:$E$259,$E161,AV$10:AV$259,AV161),DL$8&amp;" for this company in this year is inconsistent across funds, please update accordingly. "&amp;CHAR(10),IF(AV161="","",IF(COUNTIF('Source Data (Hidden)'!$Q$3:$Q$6,AV161)&lt;&gt;1,"Invalid input for 'Does the Portfolio Company have a long-term net zero goal' - Please ensure that you have selected a valid response using the drop-down list available in the corresponding column in the EDCI Data tab. " &amp; CHAR(10),"")))</f>
        <v/>
      </c>
      <c r="DM161" s="230" t="str">
        <f t="shared" si="191"/>
        <v/>
      </c>
      <c r="DN161" s="230" t="str">
        <f t="shared" si="192"/>
        <v/>
      </c>
      <c r="DO161" s="230" t="str">
        <f t="shared" si="193"/>
        <v/>
      </c>
      <c r="DP161" s="230"/>
      <c r="DQ161" s="230" t="str">
        <f t="shared" si="194"/>
        <v/>
      </c>
      <c r="DR161" s="230" t="str">
        <f t="shared" si="195"/>
        <v/>
      </c>
      <c r="DS161" s="230" t="str">
        <f t="shared" si="196"/>
        <v/>
      </c>
      <c r="DT161" s="230" t="str">
        <f t="shared" si="197"/>
        <v/>
      </c>
      <c r="DU161" s="230" t="str">
        <f t="shared" si="198"/>
        <v/>
      </c>
      <c r="DV161" s="230" t="str">
        <f t="shared" si="199"/>
        <v/>
      </c>
      <c r="DW161" s="230" t="str">
        <f t="shared" si="200"/>
        <v/>
      </c>
      <c r="DX161" s="230" t="str">
        <f t="shared" si="201"/>
        <v/>
      </c>
      <c r="DY161" s="230" t="str">
        <f t="shared" si="202"/>
        <v/>
      </c>
      <c r="DZ161" s="230" t="str">
        <f t="shared" si="203"/>
        <v/>
      </c>
      <c r="EA161" s="230" t="str">
        <f t="shared" si="204"/>
        <v/>
      </c>
      <c r="EB161" s="230" t="str">
        <f t="shared" si="205"/>
        <v/>
      </c>
      <c r="EC161" s="284" t="str">
        <f t="shared" si="206"/>
        <v/>
      </c>
      <c r="ED161" s="284" t="str">
        <f t="shared" si="207"/>
        <v/>
      </c>
      <c r="EE161" s="230" t="str">
        <f t="shared" si="208"/>
        <v/>
      </c>
      <c r="EF161" s="230" t="str">
        <f>IF(COUNTIFS($BR$10:$BR$259,$BR161,$E$10:$E$259,$E161)&lt;&gt;COUNTIFS($BR$10:$BR$259,$BR161,$E$10:$E$259,$E161,BP$10:BP$259,BP161),EF$8&amp;" for this company in this year is inconsistent across funds, please update accordingly. "&amp;CHAR(10),IF(AND(BP161="",BQ161=""),"",IF(OR(AND(BQ161&lt;&gt;"",BP161&lt;&gt;"",BP161&lt;&gt;"Y"),AND(BQ161&lt;&gt;"",BP161=""),COUNTIF('Source Data (Hidden)'!$S$3:$S$4,BP161)&lt;&gt;1),"Invalid input for 'Do you conduct an employee survey' - Please ensure the input is either Y or N or leave blank if data is not available. If you have reported a % response rate to employee survey then the input for this metric should be Y. " &amp; CHAR(10),"")))</f>
        <v/>
      </c>
      <c r="EG161" s="230" t="str">
        <f t="shared" si="209"/>
        <v/>
      </c>
    </row>
    <row r="162" spans="1:137" s="154" customFormat="1" ht="60" customHeight="1" x14ac:dyDescent="0.35">
      <c r="A162" s="153"/>
      <c r="B162" s="212" t="str">
        <f t="shared" ca="1" si="156"/>
        <v/>
      </c>
      <c r="C162" s="213" t="str">
        <f>IF('EDCI Data'!B162="","",'EDCI Data'!B162)</f>
        <v/>
      </c>
      <c r="D162" s="214" t="str">
        <f>IF('EDCI Data'!C162="","",'EDCI Data'!C162)</f>
        <v/>
      </c>
      <c r="E162" s="215" t="str">
        <f>IF('EDCI Data'!D162="","",'EDCI Data'!D162)</f>
        <v/>
      </c>
      <c r="F162" s="216" t="str">
        <f>IF('EDCI Data'!E162="","",'EDCI Data'!E162)</f>
        <v/>
      </c>
      <c r="G162" s="213" t="str">
        <f>IF('EDCI Data'!F162="","",'EDCI Data'!F162)</f>
        <v/>
      </c>
      <c r="H162" s="213" t="str">
        <f>IF('EDCI Data'!G162="","",'EDCI Data'!G162)</f>
        <v/>
      </c>
      <c r="I162" s="213" t="str">
        <f>IF('EDCI Data'!H162="","",'EDCI Data'!H162)</f>
        <v/>
      </c>
      <c r="J162" s="213" t="str">
        <f>IF('EDCI Data'!I162="","",'EDCI Data'!I162)</f>
        <v/>
      </c>
      <c r="K162" s="213" t="str">
        <f>IF('EDCI Data'!J162="","",'EDCI Data'!J162)</f>
        <v/>
      </c>
      <c r="L162" s="213" t="str">
        <f>IF('EDCI Data'!K162="","",'EDCI Data'!K162)</f>
        <v/>
      </c>
      <c r="M162" s="217" t="str">
        <f>IF('EDCI Data'!L162="","",'EDCI Data'!L162)</f>
        <v/>
      </c>
      <c r="N162" s="217" t="str">
        <f>IF('EDCI Data'!M162="","",'EDCI Data'!M162)</f>
        <v/>
      </c>
      <c r="O162" s="213" t="str">
        <f>IF('EDCI Data'!N162="","",'EDCI Data'!N162)</f>
        <v/>
      </c>
      <c r="P162" s="213" t="str">
        <f>IF('EDCI Data'!O162="","",'EDCI Data'!O162)</f>
        <v/>
      </c>
      <c r="Q162" s="213" t="str">
        <f>IF('EDCI Data'!P162="","",'EDCI Data'!P162)</f>
        <v/>
      </c>
      <c r="R162" s="213" t="str">
        <f>IF('EDCI Data'!Q162="","",'EDCI Data'!Q162)</f>
        <v/>
      </c>
      <c r="S162" s="218" t="str">
        <f>IF('EDCI Data'!R162="","",'EDCI Data'!R162)</f>
        <v/>
      </c>
      <c r="T162" s="219" t="str">
        <f>IF('EDCI Data'!S162="","",'EDCI Data'!S162)</f>
        <v/>
      </c>
      <c r="U162" s="219" t="str">
        <f>IF('EDCI Data'!T162="","",'EDCI Data'!T162)</f>
        <v/>
      </c>
      <c r="V162" s="220" t="str">
        <f>IF('EDCI Data'!U162="","",'EDCI Data'!U162)</f>
        <v/>
      </c>
      <c r="W162" s="213" t="str">
        <f>IF('EDCI Data'!V162="","",'EDCI Data'!V162)</f>
        <v/>
      </c>
      <c r="X162" s="220" t="str">
        <f>IF('EDCI Data'!W162="","",'EDCI Data'!W162)</f>
        <v/>
      </c>
      <c r="Y162" s="213" t="str">
        <f>IF('EDCI Data'!X162="","",'EDCI Data'!X162)</f>
        <v/>
      </c>
      <c r="Z162" s="220" t="str">
        <f>IF('EDCI Data'!Y162="","",'EDCI Data'!Y162)</f>
        <v/>
      </c>
      <c r="AA162" s="213" t="str">
        <f>IF('EDCI Data'!Z162="","",'EDCI Data'!Z162)</f>
        <v/>
      </c>
      <c r="AB162" s="213" t="str">
        <f>IF('EDCI Data'!AA162="","",'EDCI Data'!AA162)</f>
        <v/>
      </c>
      <c r="AC162" s="213" t="str">
        <f>IF('EDCI Data'!AB162="","",'EDCI Data'!AB162)</f>
        <v/>
      </c>
      <c r="AD162" s="213" t="str">
        <f>IF('EDCI Data'!AC162="","",'EDCI Data'!AC162)</f>
        <v/>
      </c>
      <c r="AE162" s="213" t="str">
        <f>IF('EDCI Data'!AD162="","",'EDCI Data'!AD162)</f>
        <v/>
      </c>
      <c r="AF162" s="213" t="str">
        <f>IF('EDCI Data'!AE162="","",'EDCI Data'!AE162)</f>
        <v/>
      </c>
      <c r="AG162" s="213" t="str">
        <f>IF('EDCI Data'!AF162="","",'EDCI Data'!AF162)</f>
        <v/>
      </c>
      <c r="AH162" s="213" t="str">
        <f>IF('EDCI Data'!AG162="","",'EDCI Data'!AG162)</f>
        <v/>
      </c>
      <c r="AI162" s="213" t="str">
        <f>IF('EDCI Data'!AH162="","",'EDCI Data'!AH162)</f>
        <v/>
      </c>
      <c r="AJ162" s="213" t="str">
        <f>IF('EDCI Data'!AI162="","",'EDCI Data'!AI162)</f>
        <v/>
      </c>
      <c r="AK162" s="213" t="str">
        <f>IF('EDCI Data'!AJ162="","",'EDCI Data'!AJ162)</f>
        <v/>
      </c>
      <c r="AL162" s="213" t="str">
        <f>IF('EDCI Data'!AK162="","",'EDCI Data'!AK162)</f>
        <v/>
      </c>
      <c r="AM162" s="213" t="str">
        <f>IF('EDCI Data'!AL162="","",'EDCI Data'!AL162)</f>
        <v/>
      </c>
      <c r="AN162" s="213" t="str">
        <f>IF('EDCI Data'!AM162="","",'EDCI Data'!AM162)</f>
        <v/>
      </c>
      <c r="AO162" s="213" t="str">
        <f>IF('EDCI Data'!AN162="","",'EDCI Data'!AN162)</f>
        <v/>
      </c>
      <c r="AP162" s="213" t="str">
        <f>IF('EDCI Data'!AO162="","",'EDCI Data'!AO162)</f>
        <v/>
      </c>
      <c r="AQ162" s="213" t="str">
        <f>IF('EDCI Data'!AP162="","",'EDCI Data'!AP162)</f>
        <v/>
      </c>
      <c r="AR162" s="213" t="str">
        <f>IF('EDCI Data'!AQ162="","",'EDCI Data'!AQ162)</f>
        <v/>
      </c>
      <c r="AS162" s="213" t="str">
        <f>IF('EDCI Data'!AR162="","",'EDCI Data'!AR162)</f>
        <v/>
      </c>
      <c r="AT162" s="213" t="str">
        <f>IF('EDCI Data'!AS162="","",'EDCI Data'!AS162)</f>
        <v/>
      </c>
      <c r="AU162" s="213" t="str">
        <f>IF('EDCI Data'!AT162="","",'EDCI Data'!AT162)</f>
        <v/>
      </c>
      <c r="AV162" s="213" t="str">
        <f>IF('EDCI Data'!AU162="","",'EDCI Data'!AU162)</f>
        <v/>
      </c>
      <c r="AW162" s="213" t="str">
        <f>IF('EDCI Data'!AV162="","",'EDCI Data'!AV162)</f>
        <v/>
      </c>
      <c r="AX162" s="221" t="str">
        <f>IF('EDCI Data'!AW162="","",'EDCI Data'!AW162)</f>
        <v/>
      </c>
      <c r="AY162" s="221" t="str">
        <f>IF('EDCI Data'!AX162="","",'EDCI Data'!AX162)</f>
        <v/>
      </c>
      <c r="AZ162" s="222" t="str">
        <f t="shared" si="157"/>
        <v/>
      </c>
      <c r="BA162" s="223" t="str">
        <f>IF('EDCI Data'!AY162="","",'EDCI Data'!AY162)</f>
        <v/>
      </c>
      <c r="BB162" s="223" t="str">
        <f>IF('EDCI Data'!AZ162="","",'EDCI Data'!AZ162)</f>
        <v/>
      </c>
      <c r="BC162" s="223" t="str">
        <f>IF('EDCI Data'!BA162="","",'EDCI Data'!BA162)</f>
        <v/>
      </c>
      <c r="BD162" s="223" t="str">
        <f>IF('EDCI Data'!BB162="","",'EDCI Data'!BB162)</f>
        <v/>
      </c>
      <c r="BE162" s="223" t="str">
        <f>IF('EDCI Data'!BC162="","",'EDCI Data'!BC162)</f>
        <v/>
      </c>
      <c r="BF162" s="223" t="str">
        <f>IF('EDCI Data'!BD162="","",'EDCI Data'!BD162)</f>
        <v/>
      </c>
      <c r="BG162" s="223" t="str">
        <f>IF('EDCI Data'!BE162="","",'EDCI Data'!BE162)</f>
        <v/>
      </c>
      <c r="BH162" s="223" t="str">
        <f>IF('EDCI Data'!BF162="","",'EDCI Data'!BF162)</f>
        <v/>
      </c>
      <c r="BI162" s="224" t="str">
        <f>IF('EDCI Data'!BG162="","",'EDCI Data'!BG162)</f>
        <v/>
      </c>
      <c r="BJ162" s="225" t="str">
        <f>IF('EDCI Data'!S162="","",'EDCI Data'!S162)</f>
        <v/>
      </c>
      <c r="BK162" s="225" t="str">
        <f>IF('EDCI Data'!T162="","",'EDCI Data'!T162)</f>
        <v/>
      </c>
      <c r="BL162" s="224" t="str">
        <f>IF('EDCI Data'!BJ162="","",'EDCI Data'!BJ162)</f>
        <v/>
      </c>
      <c r="BM162" s="226" t="str">
        <f>IF('EDCI Data'!BK162="","",'EDCI Data'!BK162)</f>
        <v/>
      </c>
      <c r="BN162" s="226" t="str">
        <f>IF('EDCI Data'!BL162="","",'EDCI Data'!BL162)</f>
        <v/>
      </c>
      <c r="BO162" s="227" t="str">
        <f>IF('EDCI Data'!BM162="","",'EDCI Data'!BM162)</f>
        <v/>
      </c>
      <c r="BP162" s="228" t="str">
        <f>IF('EDCI Data'!BN162="","",'EDCI Data'!BN162)</f>
        <v/>
      </c>
      <c r="BQ162" s="229" t="str">
        <f>IF('EDCI Data'!BO162="","",'EDCI Data'!BO162)</f>
        <v/>
      </c>
      <c r="BR162" s="230" t="str">
        <f t="shared" si="158"/>
        <v/>
      </c>
      <c r="BS162" s="230" t="str">
        <f t="shared" si="159"/>
        <v/>
      </c>
      <c r="BT162" s="230" t="str">
        <f t="shared" si="160"/>
        <v/>
      </c>
      <c r="BU162" s="230" t="str">
        <f t="shared" si="161"/>
        <v/>
      </c>
      <c r="BV162" s="230" t="str">
        <f t="shared" si="162"/>
        <v/>
      </c>
      <c r="BW162" s="230" t="str">
        <f>IF(COUNTIFS($BR$10:$BR$259,$BR162,$E$10:$E$259,$E162)&lt;&gt;COUNTIFS($BR$10:$BR$259,$BR162,$E$10:$E$259,$E162,G$10:G$259,G162),BW$8&amp;" for this company in this year is inconsistent across funds, please update accordingly. "&amp;CHAR(10),IF(G162="","",IF(IFERROR(OR(INT(G162)&lt;&gt;G162,ISTEXT(G162),G162&gt;'Source Data (Hidden)'!$T$3),TRUE),"Invalid year of initial investment - Please ensure that the input is a year (not a date) and is not future dated. "&amp;CHAR(10),"")))</f>
        <v/>
      </c>
      <c r="BX162" s="230"/>
      <c r="BY162" s="230" t="str">
        <f>IF(COUNTIFS($BR$10:$BR$259,$BR162,$E$10:$E$259,$E162)&lt;&gt;COUNTIFS($BR$10:$BR$259,$BR162,$E$10:$E$259,$E162,I$10:I$259,I162),BY$8&amp;" for this company in this year is inconsistent across funds, please update accordingly. "&amp;CHAR(10),IF(I162="","",IF(COUNTIF('Source Data (Hidden)'!$A$3:$B$255,I162)=0,"Invalid country of domicile - Please enter a valid input using the drop-down in the 'Country of domicile' column in the EDCI Data tab. "&amp;CHAR(10),"")))</f>
        <v/>
      </c>
      <c r="BZ162" s="230" t="str">
        <f>IF(COUNTIFS($BR$10:$BR$259,$BR162,$E$10:$E$259,$E162)&lt;&gt;COUNTIFS($BR$10:$BR$259,$BR162,$E$10:$E$259,$E162,J$10:J$259,J162),BZ$8&amp;" for this company in this year is inconsistent across funds, please update accordingly. "&amp;CHAR(10),IF(J162="","",IF(COUNTIF('Source Data (Hidden)'!$A$3:$B$255,J162)=0,"Invalid primary country of operations - Please enter a valid input using the drop-down in the 'Primary country of operations' column in the EDCI Data tab and ensure that you have narrowed this down to 1 primary country of operations. "&amp;CHAR(10),"")))</f>
        <v/>
      </c>
      <c r="CA162" s="230" t="str">
        <f>IF(COUNTIFS($BR$10:$BR$259,$BR162,$E$10:$E$259,$E162)&lt;&gt;COUNTIFS($BR$10:$BR$259,$BR162,$E$10:$E$259,$E162,K$10:K$259,K162),CA$8&amp;" for this company in this year is inconsistent across funds, please update accordingly. "&amp;CHAR(10),IF(K162="","",IF(COUNTIF('Source Data (Hidden)'!$C$3:$C$4,K162)&lt;&gt;1,"Invalid company structure - Please classify the portfolio company as either 'Private' or 'Public'. "&amp;CHAR(10),"")))</f>
        <v/>
      </c>
      <c r="CB162" s="230" t="str">
        <f>IF(COUNTIFS($BR$10:$BR$259,$BR162,$E$10:$E$259,$E162)&lt;&gt;COUNTIFS($BR$10:$BR$259,$BR162,$E$10:$E$259,$E162,L$10:L$259,L162),CB$8&amp;" for this company in this year is inconsistent across funds, please update accordingly. "&amp;CHAR(10),IF(L162="","",IF(COUNTIF('Source Data (Hidden)'!$D$3:$D$5,L162)&lt;&gt;1,"Invalid growth stage of company - Please describe the growth stage of the company as either 'Venture', 'Growth' or 'Buyout'. " &amp; CHAR(10),"")))</f>
        <v/>
      </c>
      <c r="CC162" s="230" t="str">
        <f t="shared" si="163"/>
        <v/>
      </c>
      <c r="CD162" s="283" t="str">
        <f t="shared" si="164"/>
        <v/>
      </c>
      <c r="CE162" s="230" t="str">
        <f>IF(COUNTIFS($BR$10:$BR$259,$BR162,$E$10:$E$259,$E162)&lt;&gt;COUNTIFS($BR$10:$BR$259,$BR162,$E$10:$E$259,$E162,O$10:O$259,O162),CE$8&amp;" for this company in this year is inconsistent across funds, please update accordingly. "&amp;CHAR(10),IF(O162="","",IF(COUNTIF('Source Data (Hidden)'!$G$3:$G$13,O162)&lt;&gt;1,"Invalid sector of operations SICS name - Please ensure that you have selected a valid sector of operations using the drop-down list available in the corresponding column in the EDCI Data tab. " &amp; CHAR(10),"")))</f>
        <v/>
      </c>
      <c r="CF162" s="230" t="str">
        <f t="shared" ca="1" si="165"/>
        <v/>
      </c>
      <c r="CG162" s="230" t="str">
        <f t="shared" ca="1" si="166"/>
        <v/>
      </c>
      <c r="CH162" s="230" t="str">
        <f>IF(COUNTIFS($BR$10:$BR$259,$BR162,$E$10:$E$259,$E162)&lt;&gt;COUNTIFS($BR$10:$BR$259,$BR162,$E$10:$E$259,$E162,R$10:R$259,R162),CH$8&amp;" for this company in this year is inconsistent across funds, please update accordingly. "&amp;CHAR(10),IF(R162="","",IF(COUNTIF('Source Data (Hidden)'!$F$3:$F$183,R162)&lt;&gt;1,"Invalid currency input - Please ensure that the currency entered is a monetary unit described using three letter code (ISO 4217 code). " &amp; CHAR(10),"")))</f>
        <v/>
      </c>
      <c r="CI162" s="230" t="str">
        <f t="shared" si="167"/>
        <v/>
      </c>
      <c r="CJ162" s="230" t="str">
        <f t="shared" si="168"/>
        <v/>
      </c>
      <c r="CK162" s="230" t="str">
        <f t="shared" si="169"/>
        <v/>
      </c>
      <c r="CL162" s="230" t="str">
        <f t="shared" si="170"/>
        <v/>
      </c>
      <c r="CM162" s="230" t="str">
        <f>IF(COUNTIFS($BR$10:$BR$259,$BR162,$E$10:$E$259,$E162)&lt;&gt;COUNTIFS($BR$10:$BR$259,$BR162,$E$10:$E$259,$E162,W$10:W$259,W162),CM$8&amp;" for this company in this year is inconsistent across funds, please update accordingly. "&amp;CHAR(10),IF(W162="","",IF(COUNTIF('Source Data (Hidden)'!$L$3:$L$6,W162)&lt;&gt;1,"Invalid input for Scope 1 Methodology - Please choose one of the options from the drop-down list in the corresponding column in the EDCI Data tab. " &amp; CHAR(10),"")))</f>
        <v/>
      </c>
      <c r="CN162" s="230" t="str">
        <f t="shared" si="171"/>
        <v/>
      </c>
      <c r="CO162" s="230" t="str">
        <f>IF(COUNTIFS($BR$10:$BR$259,$BR162,$E$10:$E$259,$E162)&lt;&gt;COUNTIFS($BR$10:$BR$259,$BR162,$E$10:$E$259,$E162,Y$10:Y$259,Y162),CO$8&amp;" for this company in this year is inconsistent across funds, please update accordingly. "&amp;CHAR(10),IF(Y162="","",IF(COUNTIF('Source Data (Hidden)'!$M$3:$M$5,Y162)&lt;&gt;1,"Invalid input for Scope 2 Methodology - Please choose one of the options from the drop-down list in the corresponding column in the EDCI Data tab. " &amp; CHAR(10),"")))</f>
        <v/>
      </c>
      <c r="CP162" s="230" t="str">
        <f t="shared" si="172"/>
        <v/>
      </c>
      <c r="CQ162" s="230" t="str">
        <f>IF(COUNTIFS($BR$10:$BR$259,$BR162,$E$10:$E$259,$E162)&lt;&gt;COUNTIFS($BR$10:$BR$259,$BR162,$E$10:$E$259,$E162,AA$10:AA$259,AA162),CQ$8&amp;" for this company in this year is inconsistent across funds, please update accordingly. "&amp;CHAR(10),IF(AA162="","",IF(COUNTIF('Source Data (Hidden)'!$N$3:$N$6,AA162)&lt;&gt;1,"Invalid input for Scope 3 Methodology - Please choose one of the options from the drop-down list in the corresponding column in the EDCI Data tab. " &amp; CHAR(10),"")))</f>
        <v/>
      </c>
      <c r="CR162" s="230" t="str">
        <f t="shared" si="173"/>
        <v/>
      </c>
      <c r="CS162" s="230" t="str">
        <f t="shared" si="174"/>
        <v/>
      </c>
      <c r="CT162" s="230" t="str">
        <f t="shared" si="175"/>
        <v/>
      </c>
      <c r="CU162" s="230" t="str">
        <f t="shared" si="176"/>
        <v/>
      </c>
      <c r="CV162" s="230" t="str">
        <f t="shared" si="177"/>
        <v/>
      </c>
      <c r="CW162" s="230" t="str">
        <f t="shared" si="178"/>
        <v/>
      </c>
      <c r="CX162" s="230" t="str">
        <f t="shared" si="179"/>
        <v/>
      </c>
      <c r="CY162" s="230" t="str">
        <f t="shared" si="180"/>
        <v/>
      </c>
      <c r="CZ162" s="230" t="str">
        <f t="shared" si="181"/>
        <v/>
      </c>
      <c r="DA162" s="230" t="str">
        <f t="shared" si="182"/>
        <v/>
      </c>
      <c r="DB162" s="230" t="str">
        <f t="shared" si="183"/>
        <v/>
      </c>
      <c r="DC162" s="230" t="str">
        <f t="shared" si="184"/>
        <v/>
      </c>
      <c r="DD162" s="230" t="str">
        <f t="shared" si="185"/>
        <v/>
      </c>
      <c r="DE162" s="230" t="str">
        <f t="shared" si="186"/>
        <v/>
      </c>
      <c r="DF162" s="230" t="str">
        <f t="shared" si="187"/>
        <v/>
      </c>
      <c r="DG162" s="230" t="str">
        <f t="shared" si="188"/>
        <v/>
      </c>
      <c r="DH162" s="283" t="str">
        <f t="shared" si="189"/>
        <v/>
      </c>
      <c r="DI162" s="230" t="str">
        <f t="shared" si="190"/>
        <v/>
      </c>
      <c r="DJ162" s="230" t="str">
        <f>IF(COUNTIFS($BR$10:$BR$259,$BR162,$E$10:$E$259,$E162)&lt;&gt;COUNTIFS($BR$10:$BR$259,$BR162,$E$10:$E$259,$E162,AT$10:AT$259,AT162),DJ$8&amp;" for this company in this year is inconsistent across funds, please update accordingly. "&amp;CHAR(10),IF(AT162="","",IF(COUNTIF('Source Data (Hidden)'!$O$3:$O$5,AT162)&lt;&gt;1,"Invalid input for 'Does this Portco have a decarbonization strategy/plan in place' - Please ensure that you have selected a valid response using the drop-down list available in the corresponding column in the EDCI Data tab. " &amp; CHAR(10),"")))</f>
        <v/>
      </c>
      <c r="DK162" s="230" t="str">
        <f>IF(COUNTIFS($BR$10:$BR$259,$BR162,$E$10:$E$259,$E162)&lt;&gt;COUNTIFS($BR$10:$BR$259,$BR162,$E$10:$E$259,$E162,AU$10:AU$259,AU162),DK$8&amp;" for this company in this year is inconsistent across funds, please update accordingly. "&amp;CHAR(10),IF(AU162="","",IF(COUNTIF('Source Data (Hidden)'!$P$3:$P$5,AU162)&lt;&gt;1,"Invalid input for 'Does the Portfolio Company have a short-term GHG emission reduction target' - Please ensure you have selected a valid response using the drop-down list available in the corresponding column in the EDCI Data tab. " &amp; CHAR(10),"")))</f>
        <v/>
      </c>
      <c r="DL162" s="230" t="str">
        <f>IF(COUNTIFS($BR$10:$BR$259,$BR162,$E$10:$E$259,$E162)&lt;&gt;COUNTIFS($BR$10:$BR$259,$BR162,$E$10:$E$259,$E162,AV$10:AV$259,AV162),DL$8&amp;" for this company in this year is inconsistent across funds, please update accordingly. "&amp;CHAR(10),IF(AV162="","",IF(COUNTIF('Source Data (Hidden)'!$Q$3:$Q$6,AV162)&lt;&gt;1,"Invalid input for 'Does the Portfolio Company have a long-term net zero goal' - Please ensure that you have selected a valid response using the drop-down list available in the corresponding column in the EDCI Data tab. " &amp; CHAR(10),"")))</f>
        <v/>
      </c>
      <c r="DM162" s="230" t="str">
        <f t="shared" si="191"/>
        <v/>
      </c>
      <c r="DN162" s="230" t="str">
        <f t="shared" si="192"/>
        <v/>
      </c>
      <c r="DO162" s="230" t="str">
        <f t="shared" si="193"/>
        <v/>
      </c>
      <c r="DP162" s="230"/>
      <c r="DQ162" s="230" t="str">
        <f t="shared" si="194"/>
        <v/>
      </c>
      <c r="DR162" s="230" t="str">
        <f t="shared" si="195"/>
        <v/>
      </c>
      <c r="DS162" s="230" t="str">
        <f t="shared" si="196"/>
        <v/>
      </c>
      <c r="DT162" s="230" t="str">
        <f t="shared" si="197"/>
        <v/>
      </c>
      <c r="DU162" s="230" t="str">
        <f t="shared" si="198"/>
        <v/>
      </c>
      <c r="DV162" s="230" t="str">
        <f t="shared" si="199"/>
        <v/>
      </c>
      <c r="DW162" s="230" t="str">
        <f t="shared" si="200"/>
        <v/>
      </c>
      <c r="DX162" s="230" t="str">
        <f t="shared" si="201"/>
        <v/>
      </c>
      <c r="DY162" s="230" t="str">
        <f t="shared" si="202"/>
        <v/>
      </c>
      <c r="DZ162" s="230" t="str">
        <f t="shared" si="203"/>
        <v/>
      </c>
      <c r="EA162" s="230" t="str">
        <f t="shared" si="204"/>
        <v/>
      </c>
      <c r="EB162" s="230" t="str">
        <f t="shared" si="205"/>
        <v/>
      </c>
      <c r="EC162" s="284" t="str">
        <f t="shared" si="206"/>
        <v/>
      </c>
      <c r="ED162" s="284" t="str">
        <f t="shared" si="207"/>
        <v/>
      </c>
      <c r="EE162" s="230" t="str">
        <f t="shared" si="208"/>
        <v/>
      </c>
      <c r="EF162" s="230" t="str">
        <f>IF(COUNTIFS($BR$10:$BR$259,$BR162,$E$10:$E$259,$E162)&lt;&gt;COUNTIFS($BR$10:$BR$259,$BR162,$E$10:$E$259,$E162,BP$10:BP$259,BP162),EF$8&amp;" for this company in this year is inconsistent across funds, please update accordingly. "&amp;CHAR(10),IF(AND(BP162="",BQ162=""),"",IF(OR(AND(BQ162&lt;&gt;"",BP162&lt;&gt;"",BP162&lt;&gt;"Y"),AND(BQ162&lt;&gt;"",BP162=""),COUNTIF('Source Data (Hidden)'!$S$3:$S$4,BP162)&lt;&gt;1),"Invalid input for 'Do you conduct an employee survey' - Please ensure the input is either Y or N or leave blank if data is not available. If you have reported a % response rate to employee survey then the input for this metric should be Y. " &amp; CHAR(10),"")))</f>
        <v/>
      </c>
      <c r="EG162" s="230" t="str">
        <f t="shared" si="209"/>
        <v/>
      </c>
    </row>
    <row r="163" spans="1:137" s="154" customFormat="1" ht="60" customHeight="1" x14ac:dyDescent="0.35">
      <c r="A163" s="153"/>
      <c r="B163" s="212" t="str">
        <f t="shared" ca="1" si="156"/>
        <v/>
      </c>
      <c r="C163" s="213" t="str">
        <f>IF('EDCI Data'!B163="","",'EDCI Data'!B163)</f>
        <v/>
      </c>
      <c r="D163" s="214" t="str">
        <f>IF('EDCI Data'!C163="","",'EDCI Data'!C163)</f>
        <v/>
      </c>
      <c r="E163" s="215" t="str">
        <f>IF('EDCI Data'!D163="","",'EDCI Data'!D163)</f>
        <v/>
      </c>
      <c r="F163" s="216" t="str">
        <f>IF('EDCI Data'!E163="","",'EDCI Data'!E163)</f>
        <v/>
      </c>
      <c r="G163" s="213" t="str">
        <f>IF('EDCI Data'!F163="","",'EDCI Data'!F163)</f>
        <v/>
      </c>
      <c r="H163" s="213" t="str">
        <f>IF('EDCI Data'!G163="","",'EDCI Data'!G163)</f>
        <v/>
      </c>
      <c r="I163" s="213" t="str">
        <f>IF('EDCI Data'!H163="","",'EDCI Data'!H163)</f>
        <v/>
      </c>
      <c r="J163" s="213" t="str">
        <f>IF('EDCI Data'!I163="","",'EDCI Data'!I163)</f>
        <v/>
      </c>
      <c r="K163" s="213" t="str">
        <f>IF('EDCI Data'!J163="","",'EDCI Data'!J163)</f>
        <v/>
      </c>
      <c r="L163" s="213" t="str">
        <f>IF('EDCI Data'!K163="","",'EDCI Data'!K163)</f>
        <v/>
      </c>
      <c r="M163" s="217" t="str">
        <f>IF('EDCI Data'!L163="","",'EDCI Data'!L163)</f>
        <v/>
      </c>
      <c r="N163" s="217" t="str">
        <f>IF('EDCI Data'!M163="","",'EDCI Data'!M163)</f>
        <v/>
      </c>
      <c r="O163" s="213" t="str">
        <f>IF('EDCI Data'!N163="","",'EDCI Data'!N163)</f>
        <v/>
      </c>
      <c r="P163" s="213" t="str">
        <f>IF('EDCI Data'!O163="","",'EDCI Data'!O163)</f>
        <v/>
      </c>
      <c r="Q163" s="213" t="str">
        <f>IF('EDCI Data'!P163="","",'EDCI Data'!P163)</f>
        <v/>
      </c>
      <c r="R163" s="213" t="str">
        <f>IF('EDCI Data'!Q163="","",'EDCI Data'!Q163)</f>
        <v/>
      </c>
      <c r="S163" s="218" t="str">
        <f>IF('EDCI Data'!R163="","",'EDCI Data'!R163)</f>
        <v/>
      </c>
      <c r="T163" s="219" t="str">
        <f>IF('EDCI Data'!S163="","",'EDCI Data'!S163)</f>
        <v/>
      </c>
      <c r="U163" s="219" t="str">
        <f>IF('EDCI Data'!T163="","",'EDCI Data'!T163)</f>
        <v/>
      </c>
      <c r="V163" s="220" t="str">
        <f>IF('EDCI Data'!U163="","",'EDCI Data'!U163)</f>
        <v/>
      </c>
      <c r="W163" s="213" t="str">
        <f>IF('EDCI Data'!V163="","",'EDCI Data'!V163)</f>
        <v/>
      </c>
      <c r="X163" s="220" t="str">
        <f>IF('EDCI Data'!W163="","",'EDCI Data'!W163)</f>
        <v/>
      </c>
      <c r="Y163" s="213" t="str">
        <f>IF('EDCI Data'!X163="","",'EDCI Data'!X163)</f>
        <v/>
      </c>
      <c r="Z163" s="220" t="str">
        <f>IF('EDCI Data'!Y163="","",'EDCI Data'!Y163)</f>
        <v/>
      </c>
      <c r="AA163" s="213" t="str">
        <f>IF('EDCI Data'!Z163="","",'EDCI Data'!Z163)</f>
        <v/>
      </c>
      <c r="AB163" s="213" t="str">
        <f>IF('EDCI Data'!AA163="","",'EDCI Data'!AA163)</f>
        <v/>
      </c>
      <c r="AC163" s="213" t="str">
        <f>IF('EDCI Data'!AB163="","",'EDCI Data'!AB163)</f>
        <v/>
      </c>
      <c r="AD163" s="213" t="str">
        <f>IF('EDCI Data'!AC163="","",'EDCI Data'!AC163)</f>
        <v/>
      </c>
      <c r="AE163" s="213" t="str">
        <f>IF('EDCI Data'!AD163="","",'EDCI Data'!AD163)</f>
        <v/>
      </c>
      <c r="AF163" s="213" t="str">
        <f>IF('EDCI Data'!AE163="","",'EDCI Data'!AE163)</f>
        <v/>
      </c>
      <c r="AG163" s="213" t="str">
        <f>IF('EDCI Data'!AF163="","",'EDCI Data'!AF163)</f>
        <v/>
      </c>
      <c r="AH163" s="213" t="str">
        <f>IF('EDCI Data'!AG163="","",'EDCI Data'!AG163)</f>
        <v/>
      </c>
      <c r="AI163" s="213" t="str">
        <f>IF('EDCI Data'!AH163="","",'EDCI Data'!AH163)</f>
        <v/>
      </c>
      <c r="AJ163" s="213" t="str">
        <f>IF('EDCI Data'!AI163="","",'EDCI Data'!AI163)</f>
        <v/>
      </c>
      <c r="AK163" s="213" t="str">
        <f>IF('EDCI Data'!AJ163="","",'EDCI Data'!AJ163)</f>
        <v/>
      </c>
      <c r="AL163" s="213" t="str">
        <f>IF('EDCI Data'!AK163="","",'EDCI Data'!AK163)</f>
        <v/>
      </c>
      <c r="AM163" s="213" t="str">
        <f>IF('EDCI Data'!AL163="","",'EDCI Data'!AL163)</f>
        <v/>
      </c>
      <c r="AN163" s="213" t="str">
        <f>IF('EDCI Data'!AM163="","",'EDCI Data'!AM163)</f>
        <v/>
      </c>
      <c r="AO163" s="213" t="str">
        <f>IF('EDCI Data'!AN163="","",'EDCI Data'!AN163)</f>
        <v/>
      </c>
      <c r="AP163" s="213" t="str">
        <f>IF('EDCI Data'!AO163="","",'EDCI Data'!AO163)</f>
        <v/>
      </c>
      <c r="AQ163" s="213" t="str">
        <f>IF('EDCI Data'!AP163="","",'EDCI Data'!AP163)</f>
        <v/>
      </c>
      <c r="AR163" s="213" t="str">
        <f>IF('EDCI Data'!AQ163="","",'EDCI Data'!AQ163)</f>
        <v/>
      </c>
      <c r="AS163" s="213" t="str">
        <f>IF('EDCI Data'!AR163="","",'EDCI Data'!AR163)</f>
        <v/>
      </c>
      <c r="AT163" s="213" t="str">
        <f>IF('EDCI Data'!AS163="","",'EDCI Data'!AS163)</f>
        <v/>
      </c>
      <c r="AU163" s="213" t="str">
        <f>IF('EDCI Data'!AT163="","",'EDCI Data'!AT163)</f>
        <v/>
      </c>
      <c r="AV163" s="213" t="str">
        <f>IF('EDCI Data'!AU163="","",'EDCI Data'!AU163)</f>
        <v/>
      </c>
      <c r="AW163" s="213" t="str">
        <f>IF('EDCI Data'!AV163="","",'EDCI Data'!AV163)</f>
        <v/>
      </c>
      <c r="AX163" s="221" t="str">
        <f>IF('EDCI Data'!AW163="","",'EDCI Data'!AW163)</f>
        <v/>
      </c>
      <c r="AY163" s="221" t="str">
        <f>IF('EDCI Data'!AX163="","",'EDCI Data'!AX163)</f>
        <v/>
      </c>
      <c r="AZ163" s="222" t="str">
        <f t="shared" si="157"/>
        <v/>
      </c>
      <c r="BA163" s="223" t="str">
        <f>IF('EDCI Data'!AY163="","",'EDCI Data'!AY163)</f>
        <v/>
      </c>
      <c r="BB163" s="223" t="str">
        <f>IF('EDCI Data'!AZ163="","",'EDCI Data'!AZ163)</f>
        <v/>
      </c>
      <c r="BC163" s="223" t="str">
        <f>IF('EDCI Data'!BA163="","",'EDCI Data'!BA163)</f>
        <v/>
      </c>
      <c r="BD163" s="223" t="str">
        <f>IF('EDCI Data'!BB163="","",'EDCI Data'!BB163)</f>
        <v/>
      </c>
      <c r="BE163" s="223" t="str">
        <f>IF('EDCI Data'!BC163="","",'EDCI Data'!BC163)</f>
        <v/>
      </c>
      <c r="BF163" s="223" t="str">
        <f>IF('EDCI Data'!BD163="","",'EDCI Data'!BD163)</f>
        <v/>
      </c>
      <c r="BG163" s="223" t="str">
        <f>IF('EDCI Data'!BE163="","",'EDCI Data'!BE163)</f>
        <v/>
      </c>
      <c r="BH163" s="223" t="str">
        <f>IF('EDCI Data'!BF163="","",'EDCI Data'!BF163)</f>
        <v/>
      </c>
      <c r="BI163" s="224" t="str">
        <f>IF('EDCI Data'!BG163="","",'EDCI Data'!BG163)</f>
        <v/>
      </c>
      <c r="BJ163" s="225" t="str">
        <f>IF('EDCI Data'!S163="","",'EDCI Data'!S163)</f>
        <v/>
      </c>
      <c r="BK163" s="225" t="str">
        <f>IF('EDCI Data'!T163="","",'EDCI Data'!T163)</f>
        <v/>
      </c>
      <c r="BL163" s="224" t="str">
        <f>IF('EDCI Data'!BJ163="","",'EDCI Data'!BJ163)</f>
        <v/>
      </c>
      <c r="BM163" s="226" t="str">
        <f>IF('EDCI Data'!BK163="","",'EDCI Data'!BK163)</f>
        <v/>
      </c>
      <c r="BN163" s="226" t="str">
        <f>IF('EDCI Data'!BL163="","",'EDCI Data'!BL163)</f>
        <v/>
      </c>
      <c r="BO163" s="227" t="str">
        <f>IF('EDCI Data'!BM163="","",'EDCI Data'!BM163)</f>
        <v/>
      </c>
      <c r="BP163" s="228" t="str">
        <f>IF('EDCI Data'!BN163="","",'EDCI Data'!BN163)</f>
        <v/>
      </c>
      <c r="BQ163" s="229" t="str">
        <f>IF('EDCI Data'!BO163="","",'EDCI Data'!BO163)</f>
        <v/>
      </c>
      <c r="BR163" s="230" t="str">
        <f t="shared" si="158"/>
        <v/>
      </c>
      <c r="BS163" s="230" t="str">
        <f t="shared" si="159"/>
        <v/>
      </c>
      <c r="BT163" s="230" t="str">
        <f t="shared" si="160"/>
        <v/>
      </c>
      <c r="BU163" s="230" t="str">
        <f t="shared" si="161"/>
        <v/>
      </c>
      <c r="BV163" s="230" t="str">
        <f t="shared" si="162"/>
        <v/>
      </c>
      <c r="BW163" s="230" t="str">
        <f>IF(COUNTIFS($BR$10:$BR$259,$BR163,$E$10:$E$259,$E163)&lt;&gt;COUNTIFS($BR$10:$BR$259,$BR163,$E$10:$E$259,$E163,G$10:G$259,G163),BW$8&amp;" for this company in this year is inconsistent across funds, please update accordingly. "&amp;CHAR(10),IF(G163="","",IF(IFERROR(OR(INT(G163)&lt;&gt;G163,ISTEXT(G163),G163&gt;'Source Data (Hidden)'!$T$3),TRUE),"Invalid year of initial investment - Please ensure that the input is a year (not a date) and is not future dated. "&amp;CHAR(10),"")))</f>
        <v/>
      </c>
      <c r="BX163" s="230"/>
      <c r="BY163" s="230" t="str">
        <f>IF(COUNTIFS($BR$10:$BR$259,$BR163,$E$10:$E$259,$E163)&lt;&gt;COUNTIFS($BR$10:$BR$259,$BR163,$E$10:$E$259,$E163,I$10:I$259,I163),BY$8&amp;" for this company in this year is inconsistent across funds, please update accordingly. "&amp;CHAR(10),IF(I163="","",IF(COUNTIF('Source Data (Hidden)'!$A$3:$B$255,I163)=0,"Invalid country of domicile - Please enter a valid input using the drop-down in the 'Country of domicile' column in the EDCI Data tab. "&amp;CHAR(10),"")))</f>
        <v/>
      </c>
      <c r="BZ163" s="230" t="str">
        <f>IF(COUNTIFS($BR$10:$BR$259,$BR163,$E$10:$E$259,$E163)&lt;&gt;COUNTIFS($BR$10:$BR$259,$BR163,$E$10:$E$259,$E163,J$10:J$259,J163),BZ$8&amp;" for this company in this year is inconsistent across funds, please update accordingly. "&amp;CHAR(10),IF(J163="","",IF(COUNTIF('Source Data (Hidden)'!$A$3:$B$255,J163)=0,"Invalid primary country of operations - Please enter a valid input using the drop-down in the 'Primary country of operations' column in the EDCI Data tab and ensure that you have narrowed this down to 1 primary country of operations. "&amp;CHAR(10),"")))</f>
        <v/>
      </c>
      <c r="CA163" s="230" t="str">
        <f>IF(COUNTIFS($BR$10:$BR$259,$BR163,$E$10:$E$259,$E163)&lt;&gt;COUNTIFS($BR$10:$BR$259,$BR163,$E$10:$E$259,$E163,K$10:K$259,K163),CA$8&amp;" for this company in this year is inconsistent across funds, please update accordingly. "&amp;CHAR(10),IF(K163="","",IF(COUNTIF('Source Data (Hidden)'!$C$3:$C$4,K163)&lt;&gt;1,"Invalid company structure - Please classify the portfolio company as either 'Private' or 'Public'. "&amp;CHAR(10),"")))</f>
        <v/>
      </c>
      <c r="CB163" s="230" t="str">
        <f>IF(COUNTIFS($BR$10:$BR$259,$BR163,$E$10:$E$259,$E163)&lt;&gt;COUNTIFS($BR$10:$BR$259,$BR163,$E$10:$E$259,$E163,L$10:L$259,L163),CB$8&amp;" for this company in this year is inconsistent across funds, please update accordingly. "&amp;CHAR(10),IF(L163="","",IF(COUNTIF('Source Data (Hidden)'!$D$3:$D$5,L163)&lt;&gt;1,"Invalid growth stage of company - Please describe the growth stage of the company as either 'Venture', 'Growth' or 'Buyout'. " &amp; CHAR(10),"")))</f>
        <v/>
      </c>
      <c r="CC163" s="230" t="str">
        <f t="shared" si="163"/>
        <v/>
      </c>
      <c r="CD163" s="283" t="str">
        <f t="shared" si="164"/>
        <v/>
      </c>
      <c r="CE163" s="230" t="str">
        <f>IF(COUNTIFS($BR$10:$BR$259,$BR163,$E$10:$E$259,$E163)&lt;&gt;COUNTIFS($BR$10:$BR$259,$BR163,$E$10:$E$259,$E163,O$10:O$259,O163),CE$8&amp;" for this company in this year is inconsistent across funds, please update accordingly. "&amp;CHAR(10),IF(O163="","",IF(COUNTIF('Source Data (Hidden)'!$G$3:$G$13,O163)&lt;&gt;1,"Invalid sector of operations SICS name - Please ensure that you have selected a valid sector of operations using the drop-down list available in the corresponding column in the EDCI Data tab. " &amp; CHAR(10),"")))</f>
        <v/>
      </c>
      <c r="CF163" s="230" t="str">
        <f t="shared" ca="1" si="165"/>
        <v/>
      </c>
      <c r="CG163" s="230" t="str">
        <f t="shared" ca="1" si="166"/>
        <v/>
      </c>
      <c r="CH163" s="230" t="str">
        <f>IF(COUNTIFS($BR$10:$BR$259,$BR163,$E$10:$E$259,$E163)&lt;&gt;COUNTIFS($BR$10:$BR$259,$BR163,$E$10:$E$259,$E163,R$10:R$259,R163),CH$8&amp;" for this company in this year is inconsistent across funds, please update accordingly. "&amp;CHAR(10),IF(R163="","",IF(COUNTIF('Source Data (Hidden)'!$F$3:$F$183,R163)&lt;&gt;1,"Invalid currency input - Please ensure that the currency entered is a monetary unit described using three letter code (ISO 4217 code). " &amp; CHAR(10),"")))</f>
        <v/>
      </c>
      <c r="CI163" s="230" t="str">
        <f t="shared" si="167"/>
        <v/>
      </c>
      <c r="CJ163" s="230" t="str">
        <f t="shared" si="168"/>
        <v/>
      </c>
      <c r="CK163" s="230" t="str">
        <f t="shared" si="169"/>
        <v/>
      </c>
      <c r="CL163" s="230" t="str">
        <f t="shared" si="170"/>
        <v/>
      </c>
      <c r="CM163" s="230" t="str">
        <f>IF(COUNTIFS($BR$10:$BR$259,$BR163,$E$10:$E$259,$E163)&lt;&gt;COUNTIFS($BR$10:$BR$259,$BR163,$E$10:$E$259,$E163,W$10:W$259,W163),CM$8&amp;" for this company in this year is inconsistent across funds, please update accordingly. "&amp;CHAR(10),IF(W163="","",IF(COUNTIF('Source Data (Hidden)'!$L$3:$L$6,W163)&lt;&gt;1,"Invalid input for Scope 1 Methodology - Please choose one of the options from the drop-down list in the corresponding column in the EDCI Data tab. " &amp; CHAR(10),"")))</f>
        <v/>
      </c>
      <c r="CN163" s="230" t="str">
        <f t="shared" si="171"/>
        <v/>
      </c>
      <c r="CO163" s="230" t="str">
        <f>IF(COUNTIFS($BR$10:$BR$259,$BR163,$E$10:$E$259,$E163)&lt;&gt;COUNTIFS($BR$10:$BR$259,$BR163,$E$10:$E$259,$E163,Y$10:Y$259,Y163),CO$8&amp;" for this company in this year is inconsistent across funds, please update accordingly. "&amp;CHAR(10),IF(Y163="","",IF(COUNTIF('Source Data (Hidden)'!$M$3:$M$5,Y163)&lt;&gt;1,"Invalid input for Scope 2 Methodology - Please choose one of the options from the drop-down list in the corresponding column in the EDCI Data tab. " &amp; CHAR(10),"")))</f>
        <v/>
      </c>
      <c r="CP163" s="230" t="str">
        <f t="shared" si="172"/>
        <v/>
      </c>
      <c r="CQ163" s="230" t="str">
        <f>IF(COUNTIFS($BR$10:$BR$259,$BR163,$E$10:$E$259,$E163)&lt;&gt;COUNTIFS($BR$10:$BR$259,$BR163,$E$10:$E$259,$E163,AA$10:AA$259,AA163),CQ$8&amp;" for this company in this year is inconsistent across funds, please update accordingly. "&amp;CHAR(10),IF(AA163="","",IF(COUNTIF('Source Data (Hidden)'!$N$3:$N$6,AA163)&lt;&gt;1,"Invalid input for Scope 3 Methodology - Please choose one of the options from the drop-down list in the corresponding column in the EDCI Data tab. " &amp; CHAR(10),"")))</f>
        <v/>
      </c>
      <c r="CR163" s="230" t="str">
        <f t="shared" si="173"/>
        <v/>
      </c>
      <c r="CS163" s="230" t="str">
        <f t="shared" si="174"/>
        <v/>
      </c>
      <c r="CT163" s="230" t="str">
        <f t="shared" si="175"/>
        <v/>
      </c>
      <c r="CU163" s="230" t="str">
        <f t="shared" si="176"/>
        <v/>
      </c>
      <c r="CV163" s="230" t="str">
        <f t="shared" si="177"/>
        <v/>
      </c>
      <c r="CW163" s="230" t="str">
        <f t="shared" si="178"/>
        <v/>
      </c>
      <c r="CX163" s="230" t="str">
        <f t="shared" si="179"/>
        <v/>
      </c>
      <c r="CY163" s="230" t="str">
        <f t="shared" si="180"/>
        <v/>
      </c>
      <c r="CZ163" s="230" t="str">
        <f t="shared" si="181"/>
        <v/>
      </c>
      <c r="DA163" s="230" t="str">
        <f t="shared" si="182"/>
        <v/>
      </c>
      <c r="DB163" s="230" t="str">
        <f t="shared" si="183"/>
        <v/>
      </c>
      <c r="DC163" s="230" t="str">
        <f t="shared" si="184"/>
        <v/>
      </c>
      <c r="DD163" s="230" t="str">
        <f t="shared" si="185"/>
        <v/>
      </c>
      <c r="DE163" s="230" t="str">
        <f t="shared" si="186"/>
        <v/>
      </c>
      <c r="DF163" s="230" t="str">
        <f t="shared" si="187"/>
        <v/>
      </c>
      <c r="DG163" s="230" t="str">
        <f t="shared" si="188"/>
        <v/>
      </c>
      <c r="DH163" s="283" t="str">
        <f t="shared" si="189"/>
        <v/>
      </c>
      <c r="DI163" s="230" t="str">
        <f t="shared" si="190"/>
        <v/>
      </c>
      <c r="DJ163" s="230" t="str">
        <f>IF(COUNTIFS($BR$10:$BR$259,$BR163,$E$10:$E$259,$E163)&lt;&gt;COUNTIFS($BR$10:$BR$259,$BR163,$E$10:$E$259,$E163,AT$10:AT$259,AT163),DJ$8&amp;" for this company in this year is inconsistent across funds, please update accordingly. "&amp;CHAR(10),IF(AT163="","",IF(COUNTIF('Source Data (Hidden)'!$O$3:$O$5,AT163)&lt;&gt;1,"Invalid input for 'Does this Portco have a decarbonization strategy/plan in place' - Please ensure that you have selected a valid response using the drop-down list available in the corresponding column in the EDCI Data tab. " &amp; CHAR(10),"")))</f>
        <v/>
      </c>
      <c r="DK163" s="230" t="str">
        <f>IF(COUNTIFS($BR$10:$BR$259,$BR163,$E$10:$E$259,$E163)&lt;&gt;COUNTIFS($BR$10:$BR$259,$BR163,$E$10:$E$259,$E163,AU$10:AU$259,AU163),DK$8&amp;" for this company in this year is inconsistent across funds, please update accordingly. "&amp;CHAR(10),IF(AU163="","",IF(COUNTIF('Source Data (Hidden)'!$P$3:$P$5,AU163)&lt;&gt;1,"Invalid input for 'Does the Portfolio Company have a short-term GHG emission reduction target' - Please ensure you have selected a valid response using the drop-down list available in the corresponding column in the EDCI Data tab. " &amp; CHAR(10),"")))</f>
        <v/>
      </c>
      <c r="DL163" s="230" t="str">
        <f>IF(COUNTIFS($BR$10:$BR$259,$BR163,$E$10:$E$259,$E163)&lt;&gt;COUNTIFS($BR$10:$BR$259,$BR163,$E$10:$E$259,$E163,AV$10:AV$259,AV163),DL$8&amp;" for this company in this year is inconsistent across funds, please update accordingly. "&amp;CHAR(10),IF(AV163="","",IF(COUNTIF('Source Data (Hidden)'!$Q$3:$Q$6,AV163)&lt;&gt;1,"Invalid input for 'Does the Portfolio Company have a long-term net zero goal' - Please ensure that you have selected a valid response using the drop-down list available in the corresponding column in the EDCI Data tab. " &amp; CHAR(10),"")))</f>
        <v/>
      </c>
      <c r="DM163" s="230" t="str">
        <f t="shared" si="191"/>
        <v/>
      </c>
      <c r="DN163" s="230" t="str">
        <f t="shared" si="192"/>
        <v/>
      </c>
      <c r="DO163" s="230" t="str">
        <f t="shared" si="193"/>
        <v/>
      </c>
      <c r="DP163" s="230"/>
      <c r="DQ163" s="230" t="str">
        <f t="shared" si="194"/>
        <v/>
      </c>
      <c r="DR163" s="230" t="str">
        <f t="shared" si="195"/>
        <v/>
      </c>
      <c r="DS163" s="230" t="str">
        <f t="shared" si="196"/>
        <v/>
      </c>
      <c r="DT163" s="230" t="str">
        <f t="shared" si="197"/>
        <v/>
      </c>
      <c r="DU163" s="230" t="str">
        <f t="shared" si="198"/>
        <v/>
      </c>
      <c r="DV163" s="230" t="str">
        <f t="shared" si="199"/>
        <v/>
      </c>
      <c r="DW163" s="230" t="str">
        <f t="shared" si="200"/>
        <v/>
      </c>
      <c r="DX163" s="230" t="str">
        <f t="shared" si="201"/>
        <v/>
      </c>
      <c r="DY163" s="230" t="str">
        <f t="shared" si="202"/>
        <v/>
      </c>
      <c r="DZ163" s="230" t="str">
        <f t="shared" si="203"/>
        <v/>
      </c>
      <c r="EA163" s="230" t="str">
        <f t="shared" si="204"/>
        <v/>
      </c>
      <c r="EB163" s="230" t="str">
        <f t="shared" si="205"/>
        <v/>
      </c>
      <c r="EC163" s="284" t="str">
        <f t="shared" si="206"/>
        <v/>
      </c>
      <c r="ED163" s="284" t="str">
        <f t="shared" si="207"/>
        <v/>
      </c>
      <c r="EE163" s="230" t="str">
        <f t="shared" si="208"/>
        <v/>
      </c>
      <c r="EF163" s="230" t="str">
        <f>IF(COUNTIFS($BR$10:$BR$259,$BR163,$E$10:$E$259,$E163)&lt;&gt;COUNTIFS($BR$10:$BR$259,$BR163,$E$10:$E$259,$E163,BP$10:BP$259,BP163),EF$8&amp;" for this company in this year is inconsistent across funds, please update accordingly. "&amp;CHAR(10),IF(AND(BP163="",BQ163=""),"",IF(OR(AND(BQ163&lt;&gt;"",BP163&lt;&gt;"",BP163&lt;&gt;"Y"),AND(BQ163&lt;&gt;"",BP163=""),COUNTIF('Source Data (Hidden)'!$S$3:$S$4,BP163)&lt;&gt;1),"Invalid input for 'Do you conduct an employee survey' - Please ensure the input is either Y or N or leave blank if data is not available. If you have reported a % response rate to employee survey then the input for this metric should be Y. " &amp; CHAR(10),"")))</f>
        <v/>
      </c>
      <c r="EG163" s="230" t="str">
        <f t="shared" si="209"/>
        <v/>
      </c>
    </row>
    <row r="164" spans="1:137" s="154" customFormat="1" ht="60" customHeight="1" x14ac:dyDescent="0.35">
      <c r="A164" s="153"/>
      <c r="B164" s="212" t="str">
        <f t="shared" ca="1" si="156"/>
        <v/>
      </c>
      <c r="C164" s="213" t="str">
        <f>IF('EDCI Data'!B164="","",'EDCI Data'!B164)</f>
        <v/>
      </c>
      <c r="D164" s="214" t="str">
        <f>IF('EDCI Data'!C164="","",'EDCI Data'!C164)</f>
        <v/>
      </c>
      <c r="E164" s="215" t="str">
        <f>IF('EDCI Data'!D164="","",'EDCI Data'!D164)</f>
        <v/>
      </c>
      <c r="F164" s="216" t="str">
        <f>IF('EDCI Data'!E164="","",'EDCI Data'!E164)</f>
        <v/>
      </c>
      <c r="G164" s="213" t="str">
        <f>IF('EDCI Data'!F164="","",'EDCI Data'!F164)</f>
        <v/>
      </c>
      <c r="H164" s="213" t="str">
        <f>IF('EDCI Data'!G164="","",'EDCI Data'!G164)</f>
        <v/>
      </c>
      <c r="I164" s="213" t="str">
        <f>IF('EDCI Data'!H164="","",'EDCI Data'!H164)</f>
        <v/>
      </c>
      <c r="J164" s="213" t="str">
        <f>IF('EDCI Data'!I164="","",'EDCI Data'!I164)</f>
        <v/>
      </c>
      <c r="K164" s="213" t="str">
        <f>IF('EDCI Data'!J164="","",'EDCI Data'!J164)</f>
        <v/>
      </c>
      <c r="L164" s="213" t="str">
        <f>IF('EDCI Data'!K164="","",'EDCI Data'!K164)</f>
        <v/>
      </c>
      <c r="M164" s="217" t="str">
        <f>IF('EDCI Data'!L164="","",'EDCI Data'!L164)</f>
        <v/>
      </c>
      <c r="N164" s="217" t="str">
        <f>IF('EDCI Data'!M164="","",'EDCI Data'!M164)</f>
        <v/>
      </c>
      <c r="O164" s="213" t="str">
        <f>IF('EDCI Data'!N164="","",'EDCI Data'!N164)</f>
        <v/>
      </c>
      <c r="P164" s="213" t="str">
        <f>IF('EDCI Data'!O164="","",'EDCI Data'!O164)</f>
        <v/>
      </c>
      <c r="Q164" s="213" t="str">
        <f>IF('EDCI Data'!P164="","",'EDCI Data'!P164)</f>
        <v/>
      </c>
      <c r="R164" s="213" t="str">
        <f>IF('EDCI Data'!Q164="","",'EDCI Data'!Q164)</f>
        <v/>
      </c>
      <c r="S164" s="218" t="str">
        <f>IF('EDCI Data'!R164="","",'EDCI Data'!R164)</f>
        <v/>
      </c>
      <c r="T164" s="219" t="str">
        <f>IF('EDCI Data'!S164="","",'EDCI Data'!S164)</f>
        <v/>
      </c>
      <c r="U164" s="219" t="str">
        <f>IF('EDCI Data'!T164="","",'EDCI Data'!T164)</f>
        <v/>
      </c>
      <c r="V164" s="220" t="str">
        <f>IF('EDCI Data'!U164="","",'EDCI Data'!U164)</f>
        <v/>
      </c>
      <c r="W164" s="213" t="str">
        <f>IF('EDCI Data'!V164="","",'EDCI Data'!V164)</f>
        <v/>
      </c>
      <c r="X164" s="220" t="str">
        <f>IF('EDCI Data'!W164="","",'EDCI Data'!W164)</f>
        <v/>
      </c>
      <c r="Y164" s="213" t="str">
        <f>IF('EDCI Data'!X164="","",'EDCI Data'!X164)</f>
        <v/>
      </c>
      <c r="Z164" s="220" t="str">
        <f>IF('EDCI Data'!Y164="","",'EDCI Data'!Y164)</f>
        <v/>
      </c>
      <c r="AA164" s="213" t="str">
        <f>IF('EDCI Data'!Z164="","",'EDCI Data'!Z164)</f>
        <v/>
      </c>
      <c r="AB164" s="213" t="str">
        <f>IF('EDCI Data'!AA164="","",'EDCI Data'!AA164)</f>
        <v/>
      </c>
      <c r="AC164" s="213" t="str">
        <f>IF('EDCI Data'!AB164="","",'EDCI Data'!AB164)</f>
        <v/>
      </c>
      <c r="AD164" s="213" t="str">
        <f>IF('EDCI Data'!AC164="","",'EDCI Data'!AC164)</f>
        <v/>
      </c>
      <c r="AE164" s="213" t="str">
        <f>IF('EDCI Data'!AD164="","",'EDCI Data'!AD164)</f>
        <v/>
      </c>
      <c r="AF164" s="213" t="str">
        <f>IF('EDCI Data'!AE164="","",'EDCI Data'!AE164)</f>
        <v/>
      </c>
      <c r="AG164" s="213" t="str">
        <f>IF('EDCI Data'!AF164="","",'EDCI Data'!AF164)</f>
        <v/>
      </c>
      <c r="AH164" s="213" t="str">
        <f>IF('EDCI Data'!AG164="","",'EDCI Data'!AG164)</f>
        <v/>
      </c>
      <c r="AI164" s="213" t="str">
        <f>IF('EDCI Data'!AH164="","",'EDCI Data'!AH164)</f>
        <v/>
      </c>
      <c r="AJ164" s="213" t="str">
        <f>IF('EDCI Data'!AI164="","",'EDCI Data'!AI164)</f>
        <v/>
      </c>
      <c r="AK164" s="213" t="str">
        <f>IF('EDCI Data'!AJ164="","",'EDCI Data'!AJ164)</f>
        <v/>
      </c>
      <c r="AL164" s="213" t="str">
        <f>IF('EDCI Data'!AK164="","",'EDCI Data'!AK164)</f>
        <v/>
      </c>
      <c r="AM164" s="213" t="str">
        <f>IF('EDCI Data'!AL164="","",'EDCI Data'!AL164)</f>
        <v/>
      </c>
      <c r="AN164" s="213" t="str">
        <f>IF('EDCI Data'!AM164="","",'EDCI Data'!AM164)</f>
        <v/>
      </c>
      <c r="AO164" s="213" t="str">
        <f>IF('EDCI Data'!AN164="","",'EDCI Data'!AN164)</f>
        <v/>
      </c>
      <c r="AP164" s="213" t="str">
        <f>IF('EDCI Data'!AO164="","",'EDCI Data'!AO164)</f>
        <v/>
      </c>
      <c r="AQ164" s="213" t="str">
        <f>IF('EDCI Data'!AP164="","",'EDCI Data'!AP164)</f>
        <v/>
      </c>
      <c r="AR164" s="213" t="str">
        <f>IF('EDCI Data'!AQ164="","",'EDCI Data'!AQ164)</f>
        <v/>
      </c>
      <c r="AS164" s="213" t="str">
        <f>IF('EDCI Data'!AR164="","",'EDCI Data'!AR164)</f>
        <v/>
      </c>
      <c r="AT164" s="213" t="str">
        <f>IF('EDCI Data'!AS164="","",'EDCI Data'!AS164)</f>
        <v/>
      </c>
      <c r="AU164" s="213" t="str">
        <f>IF('EDCI Data'!AT164="","",'EDCI Data'!AT164)</f>
        <v/>
      </c>
      <c r="AV164" s="213" t="str">
        <f>IF('EDCI Data'!AU164="","",'EDCI Data'!AU164)</f>
        <v/>
      </c>
      <c r="AW164" s="213" t="str">
        <f>IF('EDCI Data'!AV164="","",'EDCI Data'!AV164)</f>
        <v/>
      </c>
      <c r="AX164" s="221" t="str">
        <f>IF('EDCI Data'!AW164="","",'EDCI Data'!AW164)</f>
        <v/>
      </c>
      <c r="AY164" s="221" t="str">
        <f>IF('EDCI Data'!AX164="","",'EDCI Data'!AX164)</f>
        <v/>
      </c>
      <c r="AZ164" s="222" t="str">
        <f t="shared" si="157"/>
        <v/>
      </c>
      <c r="BA164" s="223" t="str">
        <f>IF('EDCI Data'!AY164="","",'EDCI Data'!AY164)</f>
        <v/>
      </c>
      <c r="BB164" s="223" t="str">
        <f>IF('EDCI Data'!AZ164="","",'EDCI Data'!AZ164)</f>
        <v/>
      </c>
      <c r="BC164" s="223" t="str">
        <f>IF('EDCI Data'!BA164="","",'EDCI Data'!BA164)</f>
        <v/>
      </c>
      <c r="BD164" s="223" t="str">
        <f>IF('EDCI Data'!BB164="","",'EDCI Data'!BB164)</f>
        <v/>
      </c>
      <c r="BE164" s="223" t="str">
        <f>IF('EDCI Data'!BC164="","",'EDCI Data'!BC164)</f>
        <v/>
      </c>
      <c r="BF164" s="223" t="str">
        <f>IF('EDCI Data'!BD164="","",'EDCI Data'!BD164)</f>
        <v/>
      </c>
      <c r="BG164" s="223" t="str">
        <f>IF('EDCI Data'!BE164="","",'EDCI Data'!BE164)</f>
        <v/>
      </c>
      <c r="BH164" s="223" t="str">
        <f>IF('EDCI Data'!BF164="","",'EDCI Data'!BF164)</f>
        <v/>
      </c>
      <c r="BI164" s="224" t="str">
        <f>IF('EDCI Data'!BG164="","",'EDCI Data'!BG164)</f>
        <v/>
      </c>
      <c r="BJ164" s="225" t="str">
        <f>IF('EDCI Data'!S164="","",'EDCI Data'!S164)</f>
        <v/>
      </c>
      <c r="BK164" s="225" t="str">
        <f>IF('EDCI Data'!T164="","",'EDCI Data'!T164)</f>
        <v/>
      </c>
      <c r="BL164" s="224" t="str">
        <f>IF('EDCI Data'!BJ164="","",'EDCI Data'!BJ164)</f>
        <v/>
      </c>
      <c r="BM164" s="226" t="str">
        <f>IF('EDCI Data'!BK164="","",'EDCI Data'!BK164)</f>
        <v/>
      </c>
      <c r="BN164" s="226" t="str">
        <f>IF('EDCI Data'!BL164="","",'EDCI Data'!BL164)</f>
        <v/>
      </c>
      <c r="BO164" s="227" t="str">
        <f>IF('EDCI Data'!BM164="","",'EDCI Data'!BM164)</f>
        <v/>
      </c>
      <c r="BP164" s="228" t="str">
        <f>IF('EDCI Data'!BN164="","",'EDCI Data'!BN164)</f>
        <v/>
      </c>
      <c r="BQ164" s="229" t="str">
        <f>IF('EDCI Data'!BO164="","",'EDCI Data'!BO164)</f>
        <v/>
      </c>
      <c r="BR164" s="230" t="str">
        <f t="shared" si="158"/>
        <v/>
      </c>
      <c r="BS164" s="230" t="str">
        <f t="shared" si="159"/>
        <v/>
      </c>
      <c r="BT164" s="230" t="str">
        <f t="shared" si="160"/>
        <v/>
      </c>
      <c r="BU164" s="230" t="str">
        <f t="shared" si="161"/>
        <v/>
      </c>
      <c r="BV164" s="230" t="str">
        <f t="shared" si="162"/>
        <v/>
      </c>
      <c r="BW164" s="230" t="str">
        <f>IF(COUNTIFS($BR$10:$BR$259,$BR164,$E$10:$E$259,$E164)&lt;&gt;COUNTIFS($BR$10:$BR$259,$BR164,$E$10:$E$259,$E164,G$10:G$259,G164),BW$8&amp;" for this company in this year is inconsistent across funds, please update accordingly. "&amp;CHAR(10),IF(G164="","",IF(IFERROR(OR(INT(G164)&lt;&gt;G164,ISTEXT(G164),G164&gt;'Source Data (Hidden)'!$T$3),TRUE),"Invalid year of initial investment - Please ensure that the input is a year (not a date) and is not future dated. "&amp;CHAR(10),"")))</f>
        <v/>
      </c>
      <c r="BX164" s="230"/>
      <c r="BY164" s="230" t="str">
        <f>IF(COUNTIFS($BR$10:$BR$259,$BR164,$E$10:$E$259,$E164)&lt;&gt;COUNTIFS($BR$10:$BR$259,$BR164,$E$10:$E$259,$E164,I$10:I$259,I164),BY$8&amp;" for this company in this year is inconsistent across funds, please update accordingly. "&amp;CHAR(10),IF(I164="","",IF(COUNTIF('Source Data (Hidden)'!$A$3:$B$255,I164)=0,"Invalid country of domicile - Please enter a valid input using the drop-down in the 'Country of domicile' column in the EDCI Data tab. "&amp;CHAR(10),"")))</f>
        <v/>
      </c>
      <c r="BZ164" s="230" t="str">
        <f>IF(COUNTIFS($BR$10:$BR$259,$BR164,$E$10:$E$259,$E164)&lt;&gt;COUNTIFS($BR$10:$BR$259,$BR164,$E$10:$E$259,$E164,J$10:J$259,J164),BZ$8&amp;" for this company in this year is inconsistent across funds, please update accordingly. "&amp;CHAR(10),IF(J164="","",IF(COUNTIF('Source Data (Hidden)'!$A$3:$B$255,J164)=0,"Invalid primary country of operations - Please enter a valid input using the drop-down in the 'Primary country of operations' column in the EDCI Data tab and ensure that you have narrowed this down to 1 primary country of operations. "&amp;CHAR(10),"")))</f>
        <v/>
      </c>
      <c r="CA164" s="230" t="str">
        <f>IF(COUNTIFS($BR$10:$BR$259,$BR164,$E$10:$E$259,$E164)&lt;&gt;COUNTIFS($BR$10:$BR$259,$BR164,$E$10:$E$259,$E164,K$10:K$259,K164),CA$8&amp;" for this company in this year is inconsistent across funds, please update accordingly. "&amp;CHAR(10),IF(K164="","",IF(COUNTIF('Source Data (Hidden)'!$C$3:$C$4,K164)&lt;&gt;1,"Invalid company structure - Please classify the portfolio company as either 'Private' or 'Public'. "&amp;CHAR(10),"")))</f>
        <v/>
      </c>
      <c r="CB164" s="230" t="str">
        <f>IF(COUNTIFS($BR$10:$BR$259,$BR164,$E$10:$E$259,$E164)&lt;&gt;COUNTIFS($BR$10:$BR$259,$BR164,$E$10:$E$259,$E164,L$10:L$259,L164),CB$8&amp;" for this company in this year is inconsistent across funds, please update accordingly. "&amp;CHAR(10),IF(L164="","",IF(COUNTIF('Source Data (Hidden)'!$D$3:$D$5,L164)&lt;&gt;1,"Invalid growth stage of company - Please describe the growth stage of the company as either 'Venture', 'Growth' or 'Buyout'. " &amp; CHAR(10),"")))</f>
        <v/>
      </c>
      <c r="CC164" s="230" t="str">
        <f t="shared" si="163"/>
        <v/>
      </c>
      <c r="CD164" s="283" t="str">
        <f t="shared" si="164"/>
        <v/>
      </c>
      <c r="CE164" s="230" t="str">
        <f>IF(COUNTIFS($BR$10:$BR$259,$BR164,$E$10:$E$259,$E164)&lt;&gt;COUNTIFS($BR$10:$BR$259,$BR164,$E$10:$E$259,$E164,O$10:O$259,O164),CE$8&amp;" for this company in this year is inconsistent across funds, please update accordingly. "&amp;CHAR(10),IF(O164="","",IF(COUNTIF('Source Data (Hidden)'!$G$3:$G$13,O164)&lt;&gt;1,"Invalid sector of operations SICS name - Please ensure that you have selected a valid sector of operations using the drop-down list available in the corresponding column in the EDCI Data tab. " &amp; CHAR(10),"")))</f>
        <v/>
      </c>
      <c r="CF164" s="230" t="str">
        <f t="shared" ca="1" si="165"/>
        <v/>
      </c>
      <c r="CG164" s="230" t="str">
        <f t="shared" ca="1" si="166"/>
        <v/>
      </c>
      <c r="CH164" s="230" t="str">
        <f>IF(COUNTIFS($BR$10:$BR$259,$BR164,$E$10:$E$259,$E164)&lt;&gt;COUNTIFS($BR$10:$BR$259,$BR164,$E$10:$E$259,$E164,R$10:R$259,R164),CH$8&amp;" for this company in this year is inconsistent across funds, please update accordingly. "&amp;CHAR(10),IF(R164="","",IF(COUNTIF('Source Data (Hidden)'!$F$3:$F$183,R164)&lt;&gt;1,"Invalid currency input - Please ensure that the currency entered is a monetary unit described using three letter code (ISO 4217 code). " &amp; CHAR(10),"")))</f>
        <v/>
      </c>
      <c r="CI164" s="230" t="str">
        <f t="shared" si="167"/>
        <v/>
      </c>
      <c r="CJ164" s="230" t="str">
        <f t="shared" si="168"/>
        <v/>
      </c>
      <c r="CK164" s="230" t="str">
        <f t="shared" si="169"/>
        <v/>
      </c>
      <c r="CL164" s="230" t="str">
        <f t="shared" si="170"/>
        <v/>
      </c>
      <c r="CM164" s="230" t="str">
        <f>IF(COUNTIFS($BR$10:$BR$259,$BR164,$E$10:$E$259,$E164)&lt;&gt;COUNTIFS($BR$10:$BR$259,$BR164,$E$10:$E$259,$E164,W$10:W$259,W164),CM$8&amp;" for this company in this year is inconsistent across funds, please update accordingly. "&amp;CHAR(10),IF(W164="","",IF(COUNTIF('Source Data (Hidden)'!$L$3:$L$6,W164)&lt;&gt;1,"Invalid input for Scope 1 Methodology - Please choose one of the options from the drop-down list in the corresponding column in the EDCI Data tab. " &amp; CHAR(10),"")))</f>
        <v/>
      </c>
      <c r="CN164" s="230" t="str">
        <f t="shared" si="171"/>
        <v/>
      </c>
      <c r="CO164" s="230" t="str">
        <f>IF(COUNTIFS($BR$10:$BR$259,$BR164,$E$10:$E$259,$E164)&lt;&gt;COUNTIFS($BR$10:$BR$259,$BR164,$E$10:$E$259,$E164,Y$10:Y$259,Y164),CO$8&amp;" for this company in this year is inconsistent across funds, please update accordingly. "&amp;CHAR(10),IF(Y164="","",IF(COUNTIF('Source Data (Hidden)'!$M$3:$M$5,Y164)&lt;&gt;1,"Invalid input for Scope 2 Methodology - Please choose one of the options from the drop-down list in the corresponding column in the EDCI Data tab. " &amp; CHAR(10),"")))</f>
        <v/>
      </c>
      <c r="CP164" s="230" t="str">
        <f t="shared" si="172"/>
        <v/>
      </c>
      <c r="CQ164" s="230" t="str">
        <f>IF(COUNTIFS($BR$10:$BR$259,$BR164,$E$10:$E$259,$E164)&lt;&gt;COUNTIFS($BR$10:$BR$259,$BR164,$E$10:$E$259,$E164,AA$10:AA$259,AA164),CQ$8&amp;" for this company in this year is inconsistent across funds, please update accordingly. "&amp;CHAR(10),IF(AA164="","",IF(COUNTIF('Source Data (Hidden)'!$N$3:$N$6,AA164)&lt;&gt;1,"Invalid input for Scope 3 Methodology - Please choose one of the options from the drop-down list in the corresponding column in the EDCI Data tab. " &amp; CHAR(10),"")))</f>
        <v/>
      </c>
      <c r="CR164" s="230" t="str">
        <f t="shared" si="173"/>
        <v/>
      </c>
      <c r="CS164" s="230" t="str">
        <f t="shared" si="174"/>
        <v/>
      </c>
      <c r="CT164" s="230" t="str">
        <f t="shared" si="175"/>
        <v/>
      </c>
      <c r="CU164" s="230" t="str">
        <f t="shared" si="176"/>
        <v/>
      </c>
      <c r="CV164" s="230" t="str">
        <f t="shared" si="177"/>
        <v/>
      </c>
      <c r="CW164" s="230" t="str">
        <f t="shared" si="178"/>
        <v/>
      </c>
      <c r="CX164" s="230" t="str">
        <f t="shared" si="179"/>
        <v/>
      </c>
      <c r="CY164" s="230" t="str">
        <f t="shared" si="180"/>
        <v/>
      </c>
      <c r="CZ164" s="230" t="str">
        <f t="shared" si="181"/>
        <v/>
      </c>
      <c r="DA164" s="230" t="str">
        <f t="shared" si="182"/>
        <v/>
      </c>
      <c r="DB164" s="230" t="str">
        <f t="shared" si="183"/>
        <v/>
      </c>
      <c r="DC164" s="230" t="str">
        <f t="shared" si="184"/>
        <v/>
      </c>
      <c r="DD164" s="230" t="str">
        <f t="shared" si="185"/>
        <v/>
      </c>
      <c r="DE164" s="230" t="str">
        <f t="shared" si="186"/>
        <v/>
      </c>
      <c r="DF164" s="230" t="str">
        <f t="shared" si="187"/>
        <v/>
      </c>
      <c r="DG164" s="230" t="str">
        <f t="shared" si="188"/>
        <v/>
      </c>
      <c r="DH164" s="283" t="str">
        <f t="shared" si="189"/>
        <v/>
      </c>
      <c r="DI164" s="230" t="str">
        <f t="shared" si="190"/>
        <v/>
      </c>
      <c r="DJ164" s="230" t="str">
        <f>IF(COUNTIFS($BR$10:$BR$259,$BR164,$E$10:$E$259,$E164)&lt;&gt;COUNTIFS($BR$10:$BR$259,$BR164,$E$10:$E$259,$E164,AT$10:AT$259,AT164),DJ$8&amp;" for this company in this year is inconsistent across funds, please update accordingly. "&amp;CHAR(10),IF(AT164="","",IF(COUNTIF('Source Data (Hidden)'!$O$3:$O$5,AT164)&lt;&gt;1,"Invalid input for 'Does this Portco have a decarbonization strategy/plan in place' - Please ensure that you have selected a valid response using the drop-down list available in the corresponding column in the EDCI Data tab. " &amp; CHAR(10),"")))</f>
        <v/>
      </c>
      <c r="DK164" s="230" t="str">
        <f>IF(COUNTIFS($BR$10:$BR$259,$BR164,$E$10:$E$259,$E164)&lt;&gt;COUNTIFS($BR$10:$BR$259,$BR164,$E$10:$E$259,$E164,AU$10:AU$259,AU164),DK$8&amp;" for this company in this year is inconsistent across funds, please update accordingly. "&amp;CHAR(10),IF(AU164="","",IF(COUNTIF('Source Data (Hidden)'!$P$3:$P$5,AU164)&lt;&gt;1,"Invalid input for 'Does the Portfolio Company have a short-term GHG emission reduction target' - Please ensure you have selected a valid response using the drop-down list available in the corresponding column in the EDCI Data tab. " &amp; CHAR(10),"")))</f>
        <v/>
      </c>
      <c r="DL164" s="230" t="str">
        <f>IF(COUNTIFS($BR$10:$BR$259,$BR164,$E$10:$E$259,$E164)&lt;&gt;COUNTIFS($BR$10:$BR$259,$BR164,$E$10:$E$259,$E164,AV$10:AV$259,AV164),DL$8&amp;" for this company in this year is inconsistent across funds, please update accordingly. "&amp;CHAR(10),IF(AV164="","",IF(COUNTIF('Source Data (Hidden)'!$Q$3:$Q$6,AV164)&lt;&gt;1,"Invalid input for 'Does the Portfolio Company have a long-term net zero goal' - Please ensure that you have selected a valid response using the drop-down list available in the corresponding column in the EDCI Data tab. " &amp; CHAR(10),"")))</f>
        <v/>
      </c>
      <c r="DM164" s="230" t="str">
        <f t="shared" si="191"/>
        <v/>
      </c>
      <c r="DN164" s="230" t="str">
        <f t="shared" si="192"/>
        <v/>
      </c>
      <c r="DO164" s="230" t="str">
        <f t="shared" si="193"/>
        <v/>
      </c>
      <c r="DP164" s="230"/>
      <c r="DQ164" s="230" t="str">
        <f t="shared" si="194"/>
        <v/>
      </c>
      <c r="DR164" s="230" t="str">
        <f t="shared" si="195"/>
        <v/>
      </c>
      <c r="DS164" s="230" t="str">
        <f t="shared" si="196"/>
        <v/>
      </c>
      <c r="DT164" s="230" t="str">
        <f t="shared" si="197"/>
        <v/>
      </c>
      <c r="DU164" s="230" t="str">
        <f t="shared" si="198"/>
        <v/>
      </c>
      <c r="DV164" s="230" t="str">
        <f t="shared" si="199"/>
        <v/>
      </c>
      <c r="DW164" s="230" t="str">
        <f t="shared" si="200"/>
        <v/>
      </c>
      <c r="DX164" s="230" t="str">
        <f t="shared" si="201"/>
        <v/>
      </c>
      <c r="DY164" s="230" t="str">
        <f t="shared" si="202"/>
        <v/>
      </c>
      <c r="DZ164" s="230" t="str">
        <f t="shared" si="203"/>
        <v/>
      </c>
      <c r="EA164" s="230" t="str">
        <f t="shared" si="204"/>
        <v/>
      </c>
      <c r="EB164" s="230" t="str">
        <f t="shared" si="205"/>
        <v/>
      </c>
      <c r="EC164" s="284" t="str">
        <f t="shared" si="206"/>
        <v/>
      </c>
      <c r="ED164" s="284" t="str">
        <f t="shared" si="207"/>
        <v/>
      </c>
      <c r="EE164" s="230" t="str">
        <f t="shared" si="208"/>
        <v/>
      </c>
      <c r="EF164" s="230" t="str">
        <f>IF(COUNTIFS($BR$10:$BR$259,$BR164,$E$10:$E$259,$E164)&lt;&gt;COUNTIFS($BR$10:$BR$259,$BR164,$E$10:$E$259,$E164,BP$10:BP$259,BP164),EF$8&amp;" for this company in this year is inconsistent across funds, please update accordingly. "&amp;CHAR(10),IF(AND(BP164="",BQ164=""),"",IF(OR(AND(BQ164&lt;&gt;"",BP164&lt;&gt;"",BP164&lt;&gt;"Y"),AND(BQ164&lt;&gt;"",BP164=""),COUNTIF('Source Data (Hidden)'!$S$3:$S$4,BP164)&lt;&gt;1),"Invalid input for 'Do you conduct an employee survey' - Please ensure the input is either Y or N or leave blank if data is not available. If you have reported a % response rate to employee survey then the input for this metric should be Y. " &amp; CHAR(10),"")))</f>
        <v/>
      </c>
      <c r="EG164" s="230" t="str">
        <f t="shared" si="209"/>
        <v/>
      </c>
    </row>
    <row r="165" spans="1:137" s="154" customFormat="1" ht="60" customHeight="1" x14ac:dyDescent="0.35">
      <c r="A165" s="153"/>
      <c r="B165" s="212" t="str">
        <f t="shared" ca="1" si="156"/>
        <v/>
      </c>
      <c r="C165" s="213" t="str">
        <f>IF('EDCI Data'!B165="","",'EDCI Data'!B165)</f>
        <v/>
      </c>
      <c r="D165" s="214" t="str">
        <f>IF('EDCI Data'!C165="","",'EDCI Data'!C165)</f>
        <v/>
      </c>
      <c r="E165" s="215" t="str">
        <f>IF('EDCI Data'!D165="","",'EDCI Data'!D165)</f>
        <v/>
      </c>
      <c r="F165" s="216" t="str">
        <f>IF('EDCI Data'!E165="","",'EDCI Data'!E165)</f>
        <v/>
      </c>
      <c r="G165" s="213" t="str">
        <f>IF('EDCI Data'!F165="","",'EDCI Data'!F165)</f>
        <v/>
      </c>
      <c r="H165" s="213" t="str">
        <f>IF('EDCI Data'!G165="","",'EDCI Data'!G165)</f>
        <v/>
      </c>
      <c r="I165" s="213" t="str">
        <f>IF('EDCI Data'!H165="","",'EDCI Data'!H165)</f>
        <v/>
      </c>
      <c r="J165" s="213" t="str">
        <f>IF('EDCI Data'!I165="","",'EDCI Data'!I165)</f>
        <v/>
      </c>
      <c r="K165" s="213" t="str">
        <f>IF('EDCI Data'!J165="","",'EDCI Data'!J165)</f>
        <v/>
      </c>
      <c r="L165" s="213" t="str">
        <f>IF('EDCI Data'!K165="","",'EDCI Data'!K165)</f>
        <v/>
      </c>
      <c r="M165" s="217" t="str">
        <f>IF('EDCI Data'!L165="","",'EDCI Data'!L165)</f>
        <v/>
      </c>
      <c r="N165" s="217" t="str">
        <f>IF('EDCI Data'!M165="","",'EDCI Data'!M165)</f>
        <v/>
      </c>
      <c r="O165" s="213" t="str">
        <f>IF('EDCI Data'!N165="","",'EDCI Data'!N165)</f>
        <v/>
      </c>
      <c r="P165" s="213" t="str">
        <f>IF('EDCI Data'!O165="","",'EDCI Data'!O165)</f>
        <v/>
      </c>
      <c r="Q165" s="213" t="str">
        <f>IF('EDCI Data'!P165="","",'EDCI Data'!P165)</f>
        <v/>
      </c>
      <c r="R165" s="213" t="str">
        <f>IF('EDCI Data'!Q165="","",'EDCI Data'!Q165)</f>
        <v/>
      </c>
      <c r="S165" s="218" t="str">
        <f>IF('EDCI Data'!R165="","",'EDCI Data'!R165)</f>
        <v/>
      </c>
      <c r="T165" s="219" t="str">
        <f>IF('EDCI Data'!S165="","",'EDCI Data'!S165)</f>
        <v/>
      </c>
      <c r="U165" s="219" t="str">
        <f>IF('EDCI Data'!T165="","",'EDCI Data'!T165)</f>
        <v/>
      </c>
      <c r="V165" s="220" t="str">
        <f>IF('EDCI Data'!U165="","",'EDCI Data'!U165)</f>
        <v/>
      </c>
      <c r="W165" s="213" t="str">
        <f>IF('EDCI Data'!V165="","",'EDCI Data'!V165)</f>
        <v/>
      </c>
      <c r="X165" s="220" t="str">
        <f>IF('EDCI Data'!W165="","",'EDCI Data'!W165)</f>
        <v/>
      </c>
      <c r="Y165" s="213" t="str">
        <f>IF('EDCI Data'!X165="","",'EDCI Data'!X165)</f>
        <v/>
      </c>
      <c r="Z165" s="220" t="str">
        <f>IF('EDCI Data'!Y165="","",'EDCI Data'!Y165)</f>
        <v/>
      </c>
      <c r="AA165" s="213" t="str">
        <f>IF('EDCI Data'!Z165="","",'EDCI Data'!Z165)</f>
        <v/>
      </c>
      <c r="AB165" s="213" t="str">
        <f>IF('EDCI Data'!AA165="","",'EDCI Data'!AA165)</f>
        <v/>
      </c>
      <c r="AC165" s="213" t="str">
        <f>IF('EDCI Data'!AB165="","",'EDCI Data'!AB165)</f>
        <v/>
      </c>
      <c r="AD165" s="213" t="str">
        <f>IF('EDCI Data'!AC165="","",'EDCI Data'!AC165)</f>
        <v/>
      </c>
      <c r="AE165" s="213" t="str">
        <f>IF('EDCI Data'!AD165="","",'EDCI Data'!AD165)</f>
        <v/>
      </c>
      <c r="AF165" s="213" t="str">
        <f>IF('EDCI Data'!AE165="","",'EDCI Data'!AE165)</f>
        <v/>
      </c>
      <c r="AG165" s="213" t="str">
        <f>IF('EDCI Data'!AF165="","",'EDCI Data'!AF165)</f>
        <v/>
      </c>
      <c r="AH165" s="213" t="str">
        <f>IF('EDCI Data'!AG165="","",'EDCI Data'!AG165)</f>
        <v/>
      </c>
      <c r="AI165" s="213" t="str">
        <f>IF('EDCI Data'!AH165="","",'EDCI Data'!AH165)</f>
        <v/>
      </c>
      <c r="AJ165" s="213" t="str">
        <f>IF('EDCI Data'!AI165="","",'EDCI Data'!AI165)</f>
        <v/>
      </c>
      <c r="AK165" s="213" t="str">
        <f>IF('EDCI Data'!AJ165="","",'EDCI Data'!AJ165)</f>
        <v/>
      </c>
      <c r="AL165" s="213" t="str">
        <f>IF('EDCI Data'!AK165="","",'EDCI Data'!AK165)</f>
        <v/>
      </c>
      <c r="AM165" s="213" t="str">
        <f>IF('EDCI Data'!AL165="","",'EDCI Data'!AL165)</f>
        <v/>
      </c>
      <c r="AN165" s="213" t="str">
        <f>IF('EDCI Data'!AM165="","",'EDCI Data'!AM165)</f>
        <v/>
      </c>
      <c r="AO165" s="213" t="str">
        <f>IF('EDCI Data'!AN165="","",'EDCI Data'!AN165)</f>
        <v/>
      </c>
      <c r="AP165" s="213" t="str">
        <f>IF('EDCI Data'!AO165="","",'EDCI Data'!AO165)</f>
        <v/>
      </c>
      <c r="AQ165" s="213" t="str">
        <f>IF('EDCI Data'!AP165="","",'EDCI Data'!AP165)</f>
        <v/>
      </c>
      <c r="AR165" s="213" t="str">
        <f>IF('EDCI Data'!AQ165="","",'EDCI Data'!AQ165)</f>
        <v/>
      </c>
      <c r="AS165" s="213" t="str">
        <f>IF('EDCI Data'!AR165="","",'EDCI Data'!AR165)</f>
        <v/>
      </c>
      <c r="AT165" s="213" t="str">
        <f>IF('EDCI Data'!AS165="","",'EDCI Data'!AS165)</f>
        <v/>
      </c>
      <c r="AU165" s="213" t="str">
        <f>IF('EDCI Data'!AT165="","",'EDCI Data'!AT165)</f>
        <v/>
      </c>
      <c r="AV165" s="213" t="str">
        <f>IF('EDCI Data'!AU165="","",'EDCI Data'!AU165)</f>
        <v/>
      </c>
      <c r="AW165" s="213" t="str">
        <f>IF('EDCI Data'!AV165="","",'EDCI Data'!AV165)</f>
        <v/>
      </c>
      <c r="AX165" s="221" t="str">
        <f>IF('EDCI Data'!AW165="","",'EDCI Data'!AW165)</f>
        <v/>
      </c>
      <c r="AY165" s="221" t="str">
        <f>IF('EDCI Data'!AX165="","",'EDCI Data'!AX165)</f>
        <v/>
      </c>
      <c r="AZ165" s="222" t="str">
        <f t="shared" si="157"/>
        <v/>
      </c>
      <c r="BA165" s="223" t="str">
        <f>IF('EDCI Data'!AY165="","",'EDCI Data'!AY165)</f>
        <v/>
      </c>
      <c r="BB165" s="223" t="str">
        <f>IF('EDCI Data'!AZ165="","",'EDCI Data'!AZ165)</f>
        <v/>
      </c>
      <c r="BC165" s="223" t="str">
        <f>IF('EDCI Data'!BA165="","",'EDCI Data'!BA165)</f>
        <v/>
      </c>
      <c r="BD165" s="223" t="str">
        <f>IF('EDCI Data'!BB165="","",'EDCI Data'!BB165)</f>
        <v/>
      </c>
      <c r="BE165" s="223" t="str">
        <f>IF('EDCI Data'!BC165="","",'EDCI Data'!BC165)</f>
        <v/>
      </c>
      <c r="BF165" s="223" t="str">
        <f>IF('EDCI Data'!BD165="","",'EDCI Data'!BD165)</f>
        <v/>
      </c>
      <c r="BG165" s="223" t="str">
        <f>IF('EDCI Data'!BE165="","",'EDCI Data'!BE165)</f>
        <v/>
      </c>
      <c r="BH165" s="223" t="str">
        <f>IF('EDCI Data'!BF165="","",'EDCI Data'!BF165)</f>
        <v/>
      </c>
      <c r="BI165" s="224" t="str">
        <f>IF('EDCI Data'!BG165="","",'EDCI Data'!BG165)</f>
        <v/>
      </c>
      <c r="BJ165" s="225" t="str">
        <f>IF('EDCI Data'!S165="","",'EDCI Data'!S165)</f>
        <v/>
      </c>
      <c r="BK165" s="225" t="str">
        <f>IF('EDCI Data'!T165="","",'EDCI Data'!T165)</f>
        <v/>
      </c>
      <c r="BL165" s="224" t="str">
        <f>IF('EDCI Data'!BJ165="","",'EDCI Data'!BJ165)</f>
        <v/>
      </c>
      <c r="BM165" s="226" t="str">
        <f>IF('EDCI Data'!BK165="","",'EDCI Data'!BK165)</f>
        <v/>
      </c>
      <c r="BN165" s="226" t="str">
        <f>IF('EDCI Data'!BL165="","",'EDCI Data'!BL165)</f>
        <v/>
      </c>
      <c r="BO165" s="227" t="str">
        <f>IF('EDCI Data'!BM165="","",'EDCI Data'!BM165)</f>
        <v/>
      </c>
      <c r="BP165" s="228" t="str">
        <f>IF('EDCI Data'!BN165="","",'EDCI Data'!BN165)</f>
        <v/>
      </c>
      <c r="BQ165" s="229" t="str">
        <f>IF('EDCI Data'!BO165="","",'EDCI Data'!BO165)</f>
        <v/>
      </c>
      <c r="BR165" s="230" t="str">
        <f t="shared" si="158"/>
        <v/>
      </c>
      <c r="BS165" s="230" t="str">
        <f t="shared" si="159"/>
        <v/>
      </c>
      <c r="BT165" s="230" t="str">
        <f t="shared" si="160"/>
        <v/>
      </c>
      <c r="BU165" s="230" t="str">
        <f t="shared" si="161"/>
        <v/>
      </c>
      <c r="BV165" s="230" t="str">
        <f t="shared" si="162"/>
        <v/>
      </c>
      <c r="BW165" s="230" t="str">
        <f>IF(COUNTIFS($BR$10:$BR$259,$BR165,$E$10:$E$259,$E165)&lt;&gt;COUNTIFS($BR$10:$BR$259,$BR165,$E$10:$E$259,$E165,G$10:G$259,G165),BW$8&amp;" for this company in this year is inconsistent across funds, please update accordingly. "&amp;CHAR(10),IF(G165="","",IF(IFERROR(OR(INT(G165)&lt;&gt;G165,ISTEXT(G165),G165&gt;'Source Data (Hidden)'!$T$3),TRUE),"Invalid year of initial investment - Please ensure that the input is a year (not a date) and is not future dated. "&amp;CHAR(10),"")))</f>
        <v/>
      </c>
      <c r="BX165" s="230"/>
      <c r="BY165" s="230" t="str">
        <f>IF(COUNTIFS($BR$10:$BR$259,$BR165,$E$10:$E$259,$E165)&lt;&gt;COUNTIFS($BR$10:$BR$259,$BR165,$E$10:$E$259,$E165,I$10:I$259,I165),BY$8&amp;" for this company in this year is inconsistent across funds, please update accordingly. "&amp;CHAR(10),IF(I165="","",IF(COUNTIF('Source Data (Hidden)'!$A$3:$B$255,I165)=0,"Invalid country of domicile - Please enter a valid input using the drop-down in the 'Country of domicile' column in the EDCI Data tab. "&amp;CHAR(10),"")))</f>
        <v/>
      </c>
      <c r="BZ165" s="230" t="str">
        <f>IF(COUNTIFS($BR$10:$BR$259,$BR165,$E$10:$E$259,$E165)&lt;&gt;COUNTIFS($BR$10:$BR$259,$BR165,$E$10:$E$259,$E165,J$10:J$259,J165),BZ$8&amp;" for this company in this year is inconsistent across funds, please update accordingly. "&amp;CHAR(10),IF(J165="","",IF(COUNTIF('Source Data (Hidden)'!$A$3:$B$255,J165)=0,"Invalid primary country of operations - Please enter a valid input using the drop-down in the 'Primary country of operations' column in the EDCI Data tab and ensure that you have narrowed this down to 1 primary country of operations. "&amp;CHAR(10),"")))</f>
        <v/>
      </c>
      <c r="CA165" s="230" t="str">
        <f>IF(COUNTIFS($BR$10:$BR$259,$BR165,$E$10:$E$259,$E165)&lt;&gt;COUNTIFS($BR$10:$BR$259,$BR165,$E$10:$E$259,$E165,K$10:K$259,K165),CA$8&amp;" for this company in this year is inconsistent across funds, please update accordingly. "&amp;CHAR(10),IF(K165="","",IF(COUNTIF('Source Data (Hidden)'!$C$3:$C$4,K165)&lt;&gt;1,"Invalid company structure - Please classify the portfolio company as either 'Private' or 'Public'. "&amp;CHAR(10),"")))</f>
        <v/>
      </c>
      <c r="CB165" s="230" t="str">
        <f>IF(COUNTIFS($BR$10:$BR$259,$BR165,$E$10:$E$259,$E165)&lt;&gt;COUNTIFS($BR$10:$BR$259,$BR165,$E$10:$E$259,$E165,L$10:L$259,L165),CB$8&amp;" for this company in this year is inconsistent across funds, please update accordingly. "&amp;CHAR(10),IF(L165="","",IF(COUNTIF('Source Data (Hidden)'!$D$3:$D$5,L165)&lt;&gt;1,"Invalid growth stage of company - Please describe the growth stage of the company as either 'Venture', 'Growth' or 'Buyout'. " &amp; CHAR(10),"")))</f>
        <v/>
      </c>
      <c r="CC165" s="230" t="str">
        <f t="shared" si="163"/>
        <v/>
      </c>
      <c r="CD165" s="283" t="str">
        <f t="shared" si="164"/>
        <v/>
      </c>
      <c r="CE165" s="230" t="str">
        <f>IF(COUNTIFS($BR$10:$BR$259,$BR165,$E$10:$E$259,$E165)&lt;&gt;COUNTIFS($BR$10:$BR$259,$BR165,$E$10:$E$259,$E165,O$10:O$259,O165),CE$8&amp;" for this company in this year is inconsistent across funds, please update accordingly. "&amp;CHAR(10),IF(O165="","",IF(COUNTIF('Source Data (Hidden)'!$G$3:$G$13,O165)&lt;&gt;1,"Invalid sector of operations SICS name - Please ensure that you have selected a valid sector of operations using the drop-down list available in the corresponding column in the EDCI Data tab. " &amp; CHAR(10),"")))</f>
        <v/>
      </c>
      <c r="CF165" s="230" t="str">
        <f t="shared" ca="1" si="165"/>
        <v/>
      </c>
      <c r="CG165" s="230" t="str">
        <f t="shared" ca="1" si="166"/>
        <v/>
      </c>
      <c r="CH165" s="230" t="str">
        <f>IF(COUNTIFS($BR$10:$BR$259,$BR165,$E$10:$E$259,$E165)&lt;&gt;COUNTIFS($BR$10:$BR$259,$BR165,$E$10:$E$259,$E165,R$10:R$259,R165),CH$8&amp;" for this company in this year is inconsistent across funds, please update accordingly. "&amp;CHAR(10),IF(R165="","",IF(COUNTIF('Source Data (Hidden)'!$F$3:$F$183,R165)&lt;&gt;1,"Invalid currency input - Please ensure that the currency entered is a monetary unit described using three letter code (ISO 4217 code). " &amp; CHAR(10),"")))</f>
        <v/>
      </c>
      <c r="CI165" s="230" t="str">
        <f t="shared" si="167"/>
        <v/>
      </c>
      <c r="CJ165" s="230" t="str">
        <f t="shared" si="168"/>
        <v/>
      </c>
      <c r="CK165" s="230" t="str">
        <f t="shared" si="169"/>
        <v/>
      </c>
      <c r="CL165" s="230" t="str">
        <f t="shared" si="170"/>
        <v/>
      </c>
      <c r="CM165" s="230" t="str">
        <f>IF(COUNTIFS($BR$10:$BR$259,$BR165,$E$10:$E$259,$E165)&lt;&gt;COUNTIFS($BR$10:$BR$259,$BR165,$E$10:$E$259,$E165,W$10:W$259,W165),CM$8&amp;" for this company in this year is inconsistent across funds, please update accordingly. "&amp;CHAR(10),IF(W165="","",IF(COUNTIF('Source Data (Hidden)'!$L$3:$L$6,W165)&lt;&gt;1,"Invalid input for Scope 1 Methodology - Please choose one of the options from the drop-down list in the corresponding column in the EDCI Data tab. " &amp; CHAR(10),"")))</f>
        <v/>
      </c>
      <c r="CN165" s="230" t="str">
        <f t="shared" si="171"/>
        <v/>
      </c>
      <c r="CO165" s="230" t="str">
        <f>IF(COUNTIFS($BR$10:$BR$259,$BR165,$E$10:$E$259,$E165)&lt;&gt;COUNTIFS($BR$10:$BR$259,$BR165,$E$10:$E$259,$E165,Y$10:Y$259,Y165),CO$8&amp;" for this company in this year is inconsistent across funds, please update accordingly. "&amp;CHAR(10),IF(Y165="","",IF(COUNTIF('Source Data (Hidden)'!$M$3:$M$5,Y165)&lt;&gt;1,"Invalid input for Scope 2 Methodology - Please choose one of the options from the drop-down list in the corresponding column in the EDCI Data tab. " &amp; CHAR(10),"")))</f>
        <v/>
      </c>
      <c r="CP165" s="230" t="str">
        <f t="shared" si="172"/>
        <v/>
      </c>
      <c r="CQ165" s="230" t="str">
        <f>IF(COUNTIFS($BR$10:$BR$259,$BR165,$E$10:$E$259,$E165)&lt;&gt;COUNTIFS($BR$10:$BR$259,$BR165,$E$10:$E$259,$E165,AA$10:AA$259,AA165),CQ$8&amp;" for this company in this year is inconsistent across funds, please update accordingly. "&amp;CHAR(10),IF(AA165="","",IF(COUNTIF('Source Data (Hidden)'!$N$3:$N$6,AA165)&lt;&gt;1,"Invalid input for Scope 3 Methodology - Please choose one of the options from the drop-down list in the corresponding column in the EDCI Data tab. " &amp; CHAR(10),"")))</f>
        <v/>
      </c>
      <c r="CR165" s="230" t="str">
        <f t="shared" si="173"/>
        <v/>
      </c>
      <c r="CS165" s="230" t="str">
        <f t="shared" si="174"/>
        <v/>
      </c>
      <c r="CT165" s="230" t="str">
        <f t="shared" si="175"/>
        <v/>
      </c>
      <c r="CU165" s="230" t="str">
        <f t="shared" si="176"/>
        <v/>
      </c>
      <c r="CV165" s="230" t="str">
        <f t="shared" si="177"/>
        <v/>
      </c>
      <c r="CW165" s="230" t="str">
        <f t="shared" si="178"/>
        <v/>
      </c>
      <c r="CX165" s="230" t="str">
        <f t="shared" si="179"/>
        <v/>
      </c>
      <c r="CY165" s="230" t="str">
        <f t="shared" si="180"/>
        <v/>
      </c>
      <c r="CZ165" s="230" t="str">
        <f t="shared" si="181"/>
        <v/>
      </c>
      <c r="DA165" s="230" t="str">
        <f t="shared" si="182"/>
        <v/>
      </c>
      <c r="DB165" s="230" t="str">
        <f t="shared" si="183"/>
        <v/>
      </c>
      <c r="DC165" s="230" t="str">
        <f t="shared" si="184"/>
        <v/>
      </c>
      <c r="DD165" s="230" t="str">
        <f t="shared" si="185"/>
        <v/>
      </c>
      <c r="DE165" s="230" t="str">
        <f t="shared" si="186"/>
        <v/>
      </c>
      <c r="DF165" s="230" t="str">
        <f t="shared" si="187"/>
        <v/>
      </c>
      <c r="DG165" s="230" t="str">
        <f t="shared" si="188"/>
        <v/>
      </c>
      <c r="DH165" s="283" t="str">
        <f t="shared" si="189"/>
        <v/>
      </c>
      <c r="DI165" s="230" t="str">
        <f t="shared" si="190"/>
        <v/>
      </c>
      <c r="DJ165" s="230" t="str">
        <f>IF(COUNTIFS($BR$10:$BR$259,$BR165,$E$10:$E$259,$E165)&lt;&gt;COUNTIFS($BR$10:$BR$259,$BR165,$E$10:$E$259,$E165,AT$10:AT$259,AT165),DJ$8&amp;" for this company in this year is inconsistent across funds, please update accordingly. "&amp;CHAR(10),IF(AT165="","",IF(COUNTIF('Source Data (Hidden)'!$O$3:$O$5,AT165)&lt;&gt;1,"Invalid input for 'Does this Portco have a decarbonization strategy/plan in place' - Please ensure that you have selected a valid response using the drop-down list available in the corresponding column in the EDCI Data tab. " &amp; CHAR(10),"")))</f>
        <v/>
      </c>
      <c r="DK165" s="230" t="str">
        <f>IF(COUNTIFS($BR$10:$BR$259,$BR165,$E$10:$E$259,$E165)&lt;&gt;COUNTIFS($BR$10:$BR$259,$BR165,$E$10:$E$259,$E165,AU$10:AU$259,AU165),DK$8&amp;" for this company in this year is inconsistent across funds, please update accordingly. "&amp;CHAR(10),IF(AU165="","",IF(COUNTIF('Source Data (Hidden)'!$P$3:$P$5,AU165)&lt;&gt;1,"Invalid input for 'Does the Portfolio Company have a short-term GHG emission reduction target' - Please ensure you have selected a valid response using the drop-down list available in the corresponding column in the EDCI Data tab. " &amp; CHAR(10),"")))</f>
        <v/>
      </c>
      <c r="DL165" s="230" t="str">
        <f>IF(COUNTIFS($BR$10:$BR$259,$BR165,$E$10:$E$259,$E165)&lt;&gt;COUNTIFS($BR$10:$BR$259,$BR165,$E$10:$E$259,$E165,AV$10:AV$259,AV165),DL$8&amp;" for this company in this year is inconsistent across funds, please update accordingly. "&amp;CHAR(10),IF(AV165="","",IF(COUNTIF('Source Data (Hidden)'!$Q$3:$Q$6,AV165)&lt;&gt;1,"Invalid input for 'Does the Portfolio Company have a long-term net zero goal' - Please ensure that you have selected a valid response using the drop-down list available in the corresponding column in the EDCI Data tab. " &amp; CHAR(10),"")))</f>
        <v/>
      </c>
      <c r="DM165" s="230" t="str">
        <f t="shared" si="191"/>
        <v/>
      </c>
      <c r="DN165" s="230" t="str">
        <f t="shared" si="192"/>
        <v/>
      </c>
      <c r="DO165" s="230" t="str">
        <f t="shared" si="193"/>
        <v/>
      </c>
      <c r="DP165" s="230"/>
      <c r="DQ165" s="230" t="str">
        <f t="shared" si="194"/>
        <v/>
      </c>
      <c r="DR165" s="230" t="str">
        <f t="shared" si="195"/>
        <v/>
      </c>
      <c r="DS165" s="230" t="str">
        <f t="shared" si="196"/>
        <v/>
      </c>
      <c r="DT165" s="230" t="str">
        <f t="shared" si="197"/>
        <v/>
      </c>
      <c r="DU165" s="230" t="str">
        <f t="shared" si="198"/>
        <v/>
      </c>
      <c r="DV165" s="230" t="str">
        <f t="shared" si="199"/>
        <v/>
      </c>
      <c r="DW165" s="230" t="str">
        <f t="shared" si="200"/>
        <v/>
      </c>
      <c r="DX165" s="230" t="str">
        <f t="shared" si="201"/>
        <v/>
      </c>
      <c r="DY165" s="230" t="str">
        <f t="shared" si="202"/>
        <v/>
      </c>
      <c r="DZ165" s="230" t="str">
        <f t="shared" si="203"/>
        <v/>
      </c>
      <c r="EA165" s="230" t="str">
        <f t="shared" si="204"/>
        <v/>
      </c>
      <c r="EB165" s="230" t="str">
        <f t="shared" si="205"/>
        <v/>
      </c>
      <c r="EC165" s="284" t="str">
        <f t="shared" si="206"/>
        <v/>
      </c>
      <c r="ED165" s="284" t="str">
        <f t="shared" si="207"/>
        <v/>
      </c>
      <c r="EE165" s="230" t="str">
        <f t="shared" si="208"/>
        <v/>
      </c>
      <c r="EF165" s="230" t="str">
        <f>IF(COUNTIFS($BR$10:$BR$259,$BR165,$E$10:$E$259,$E165)&lt;&gt;COUNTIFS($BR$10:$BR$259,$BR165,$E$10:$E$259,$E165,BP$10:BP$259,BP165),EF$8&amp;" for this company in this year is inconsistent across funds, please update accordingly. "&amp;CHAR(10),IF(AND(BP165="",BQ165=""),"",IF(OR(AND(BQ165&lt;&gt;"",BP165&lt;&gt;"",BP165&lt;&gt;"Y"),AND(BQ165&lt;&gt;"",BP165=""),COUNTIF('Source Data (Hidden)'!$S$3:$S$4,BP165)&lt;&gt;1),"Invalid input for 'Do you conduct an employee survey' - Please ensure the input is either Y or N or leave blank if data is not available. If you have reported a % response rate to employee survey then the input for this metric should be Y. " &amp; CHAR(10),"")))</f>
        <v/>
      </c>
      <c r="EG165" s="230" t="str">
        <f t="shared" si="209"/>
        <v/>
      </c>
    </row>
    <row r="166" spans="1:137" s="154" customFormat="1" ht="60" customHeight="1" x14ac:dyDescent="0.35">
      <c r="A166" s="153"/>
      <c r="B166" s="212" t="str">
        <f t="shared" ca="1" si="156"/>
        <v/>
      </c>
      <c r="C166" s="213" t="str">
        <f>IF('EDCI Data'!B166="","",'EDCI Data'!B166)</f>
        <v/>
      </c>
      <c r="D166" s="214" t="str">
        <f>IF('EDCI Data'!C166="","",'EDCI Data'!C166)</f>
        <v/>
      </c>
      <c r="E166" s="215" t="str">
        <f>IF('EDCI Data'!D166="","",'EDCI Data'!D166)</f>
        <v/>
      </c>
      <c r="F166" s="216" t="str">
        <f>IF('EDCI Data'!E166="","",'EDCI Data'!E166)</f>
        <v/>
      </c>
      <c r="G166" s="213" t="str">
        <f>IF('EDCI Data'!F166="","",'EDCI Data'!F166)</f>
        <v/>
      </c>
      <c r="H166" s="213" t="str">
        <f>IF('EDCI Data'!G166="","",'EDCI Data'!G166)</f>
        <v/>
      </c>
      <c r="I166" s="213" t="str">
        <f>IF('EDCI Data'!H166="","",'EDCI Data'!H166)</f>
        <v/>
      </c>
      <c r="J166" s="213" t="str">
        <f>IF('EDCI Data'!I166="","",'EDCI Data'!I166)</f>
        <v/>
      </c>
      <c r="K166" s="213" t="str">
        <f>IF('EDCI Data'!J166="","",'EDCI Data'!J166)</f>
        <v/>
      </c>
      <c r="L166" s="213" t="str">
        <f>IF('EDCI Data'!K166="","",'EDCI Data'!K166)</f>
        <v/>
      </c>
      <c r="M166" s="217" t="str">
        <f>IF('EDCI Data'!L166="","",'EDCI Data'!L166)</f>
        <v/>
      </c>
      <c r="N166" s="217" t="str">
        <f>IF('EDCI Data'!M166="","",'EDCI Data'!M166)</f>
        <v/>
      </c>
      <c r="O166" s="213" t="str">
        <f>IF('EDCI Data'!N166="","",'EDCI Data'!N166)</f>
        <v/>
      </c>
      <c r="P166" s="213" t="str">
        <f>IF('EDCI Data'!O166="","",'EDCI Data'!O166)</f>
        <v/>
      </c>
      <c r="Q166" s="213" t="str">
        <f>IF('EDCI Data'!P166="","",'EDCI Data'!P166)</f>
        <v/>
      </c>
      <c r="R166" s="213" t="str">
        <f>IF('EDCI Data'!Q166="","",'EDCI Data'!Q166)</f>
        <v/>
      </c>
      <c r="S166" s="218" t="str">
        <f>IF('EDCI Data'!R166="","",'EDCI Data'!R166)</f>
        <v/>
      </c>
      <c r="T166" s="219" t="str">
        <f>IF('EDCI Data'!S166="","",'EDCI Data'!S166)</f>
        <v/>
      </c>
      <c r="U166" s="219" t="str">
        <f>IF('EDCI Data'!T166="","",'EDCI Data'!T166)</f>
        <v/>
      </c>
      <c r="V166" s="220" t="str">
        <f>IF('EDCI Data'!U166="","",'EDCI Data'!U166)</f>
        <v/>
      </c>
      <c r="W166" s="213" t="str">
        <f>IF('EDCI Data'!V166="","",'EDCI Data'!V166)</f>
        <v/>
      </c>
      <c r="X166" s="220" t="str">
        <f>IF('EDCI Data'!W166="","",'EDCI Data'!W166)</f>
        <v/>
      </c>
      <c r="Y166" s="213" t="str">
        <f>IF('EDCI Data'!X166="","",'EDCI Data'!X166)</f>
        <v/>
      </c>
      <c r="Z166" s="220" t="str">
        <f>IF('EDCI Data'!Y166="","",'EDCI Data'!Y166)</f>
        <v/>
      </c>
      <c r="AA166" s="213" t="str">
        <f>IF('EDCI Data'!Z166="","",'EDCI Data'!Z166)</f>
        <v/>
      </c>
      <c r="AB166" s="213" t="str">
        <f>IF('EDCI Data'!AA166="","",'EDCI Data'!AA166)</f>
        <v/>
      </c>
      <c r="AC166" s="213" t="str">
        <f>IF('EDCI Data'!AB166="","",'EDCI Data'!AB166)</f>
        <v/>
      </c>
      <c r="AD166" s="213" t="str">
        <f>IF('EDCI Data'!AC166="","",'EDCI Data'!AC166)</f>
        <v/>
      </c>
      <c r="AE166" s="213" t="str">
        <f>IF('EDCI Data'!AD166="","",'EDCI Data'!AD166)</f>
        <v/>
      </c>
      <c r="AF166" s="213" t="str">
        <f>IF('EDCI Data'!AE166="","",'EDCI Data'!AE166)</f>
        <v/>
      </c>
      <c r="AG166" s="213" t="str">
        <f>IF('EDCI Data'!AF166="","",'EDCI Data'!AF166)</f>
        <v/>
      </c>
      <c r="AH166" s="213" t="str">
        <f>IF('EDCI Data'!AG166="","",'EDCI Data'!AG166)</f>
        <v/>
      </c>
      <c r="AI166" s="213" t="str">
        <f>IF('EDCI Data'!AH166="","",'EDCI Data'!AH166)</f>
        <v/>
      </c>
      <c r="AJ166" s="213" t="str">
        <f>IF('EDCI Data'!AI166="","",'EDCI Data'!AI166)</f>
        <v/>
      </c>
      <c r="AK166" s="213" t="str">
        <f>IF('EDCI Data'!AJ166="","",'EDCI Data'!AJ166)</f>
        <v/>
      </c>
      <c r="AL166" s="213" t="str">
        <f>IF('EDCI Data'!AK166="","",'EDCI Data'!AK166)</f>
        <v/>
      </c>
      <c r="AM166" s="213" t="str">
        <f>IF('EDCI Data'!AL166="","",'EDCI Data'!AL166)</f>
        <v/>
      </c>
      <c r="AN166" s="213" t="str">
        <f>IF('EDCI Data'!AM166="","",'EDCI Data'!AM166)</f>
        <v/>
      </c>
      <c r="AO166" s="213" t="str">
        <f>IF('EDCI Data'!AN166="","",'EDCI Data'!AN166)</f>
        <v/>
      </c>
      <c r="AP166" s="213" t="str">
        <f>IF('EDCI Data'!AO166="","",'EDCI Data'!AO166)</f>
        <v/>
      </c>
      <c r="AQ166" s="213" t="str">
        <f>IF('EDCI Data'!AP166="","",'EDCI Data'!AP166)</f>
        <v/>
      </c>
      <c r="AR166" s="213" t="str">
        <f>IF('EDCI Data'!AQ166="","",'EDCI Data'!AQ166)</f>
        <v/>
      </c>
      <c r="AS166" s="213" t="str">
        <f>IF('EDCI Data'!AR166="","",'EDCI Data'!AR166)</f>
        <v/>
      </c>
      <c r="AT166" s="213" t="str">
        <f>IF('EDCI Data'!AS166="","",'EDCI Data'!AS166)</f>
        <v/>
      </c>
      <c r="AU166" s="213" t="str">
        <f>IF('EDCI Data'!AT166="","",'EDCI Data'!AT166)</f>
        <v/>
      </c>
      <c r="AV166" s="213" t="str">
        <f>IF('EDCI Data'!AU166="","",'EDCI Data'!AU166)</f>
        <v/>
      </c>
      <c r="AW166" s="213" t="str">
        <f>IF('EDCI Data'!AV166="","",'EDCI Data'!AV166)</f>
        <v/>
      </c>
      <c r="AX166" s="221" t="str">
        <f>IF('EDCI Data'!AW166="","",'EDCI Data'!AW166)</f>
        <v/>
      </c>
      <c r="AY166" s="221" t="str">
        <f>IF('EDCI Data'!AX166="","",'EDCI Data'!AX166)</f>
        <v/>
      </c>
      <c r="AZ166" s="222" t="str">
        <f t="shared" si="157"/>
        <v/>
      </c>
      <c r="BA166" s="223" t="str">
        <f>IF('EDCI Data'!AY166="","",'EDCI Data'!AY166)</f>
        <v/>
      </c>
      <c r="BB166" s="223" t="str">
        <f>IF('EDCI Data'!AZ166="","",'EDCI Data'!AZ166)</f>
        <v/>
      </c>
      <c r="BC166" s="223" t="str">
        <f>IF('EDCI Data'!BA166="","",'EDCI Data'!BA166)</f>
        <v/>
      </c>
      <c r="BD166" s="223" t="str">
        <f>IF('EDCI Data'!BB166="","",'EDCI Data'!BB166)</f>
        <v/>
      </c>
      <c r="BE166" s="223" t="str">
        <f>IF('EDCI Data'!BC166="","",'EDCI Data'!BC166)</f>
        <v/>
      </c>
      <c r="BF166" s="223" t="str">
        <f>IF('EDCI Data'!BD166="","",'EDCI Data'!BD166)</f>
        <v/>
      </c>
      <c r="BG166" s="223" t="str">
        <f>IF('EDCI Data'!BE166="","",'EDCI Data'!BE166)</f>
        <v/>
      </c>
      <c r="BH166" s="223" t="str">
        <f>IF('EDCI Data'!BF166="","",'EDCI Data'!BF166)</f>
        <v/>
      </c>
      <c r="BI166" s="224" t="str">
        <f>IF('EDCI Data'!BG166="","",'EDCI Data'!BG166)</f>
        <v/>
      </c>
      <c r="BJ166" s="225" t="str">
        <f>IF('EDCI Data'!S166="","",'EDCI Data'!S166)</f>
        <v/>
      </c>
      <c r="BK166" s="225" t="str">
        <f>IF('EDCI Data'!T166="","",'EDCI Data'!T166)</f>
        <v/>
      </c>
      <c r="BL166" s="224" t="str">
        <f>IF('EDCI Data'!BJ166="","",'EDCI Data'!BJ166)</f>
        <v/>
      </c>
      <c r="BM166" s="226" t="str">
        <f>IF('EDCI Data'!BK166="","",'EDCI Data'!BK166)</f>
        <v/>
      </c>
      <c r="BN166" s="226" t="str">
        <f>IF('EDCI Data'!BL166="","",'EDCI Data'!BL166)</f>
        <v/>
      </c>
      <c r="BO166" s="227" t="str">
        <f>IF('EDCI Data'!BM166="","",'EDCI Data'!BM166)</f>
        <v/>
      </c>
      <c r="BP166" s="228" t="str">
        <f>IF('EDCI Data'!BN166="","",'EDCI Data'!BN166)</f>
        <v/>
      </c>
      <c r="BQ166" s="229" t="str">
        <f>IF('EDCI Data'!BO166="","",'EDCI Data'!BO166)</f>
        <v/>
      </c>
      <c r="BR166" s="230" t="str">
        <f t="shared" si="158"/>
        <v/>
      </c>
      <c r="BS166" s="230" t="str">
        <f t="shared" si="159"/>
        <v/>
      </c>
      <c r="BT166" s="230" t="str">
        <f t="shared" si="160"/>
        <v/>
      </c>
      <c r="BU166" s="230" t="str">
        <f t="shared" si="161"/>
        <v/>
      </c>
      <c r="BV166" s="230" t="str">
        <f t="shared" si="162"/>
        <v/>
      </c>
      <c r="BW166" s="230" t="str">
        <f>IF(COUNTIFS($BR$10:$BR$259,$BR166,$E$10:$E$259,$E166)&lt;&gt;COUNTIFS($BR$10:$BR$259,$BR166,$E$10:$E$259,$E166,G$10:G$259,G166),BW$8&amp;" for this company in this year is inconsistent across funds, please update accordingly. "&amp;CHAR(10),IF(G166="","",IF(IFERROR(OR(INT(G166)&lt;&gt;G166,ISTEXT(G166),G166&gt;'Source Data (Hidden)'!$T$3),TRUE),"Invalid year of initial investment - Please ensure that the input is a year (not a date) and is not future dated. "&amp;CHAR(10),"")))</f>
        <v/>
      </c>
      <c r="BX166" s="230"/>
      <c r="BY166" s="230" t="str">
        <f>IF(COUNTIFS($BR$10:$BR$259,$BR166,$E$10:$E$259,$E166)&lt;&gt;COUNTIFS($BR$10:$BR$259,$BR166,$E$10:$E$259,$E166,I$10:I$259,I166),BY$8&amp;" for this company in this year is inconsistent across funds, please update accordingly. "&amp;CHAR(10),IF(I166="","",IF(COUNTIF('Source Data (Hidden)'!$A$3:$B$255,I166)=0,"Invalid country of domicile - Please enter a valid input using the drop-down in the 'Country of domicile' column in the EDCI Data tab. "&amp;CHAR(10),"")))</f>
        <v/>
      </c>
      <c r="BZ166" s="230" t="str">
        <f>IF(COUNTIFS($BR$10:$BR$259,$BR166,$E$10:$E$259,$E166)&lt;&gt;COUNTIFS($BR$10:$BR$259,$BR166,$E$10:$E$259,$E166,J$10:J$259,J166),BZ$8&amp;" for this company in this year is inconsistent across funds, please update accordingly. "&amp;CHAR(10),IF(J166="","",IF(COUNTIF('Source Data (Hidden)'!$A$3:$B$255,J166)=0,"Invalid primary country of operations - Please enter a valid input using the drop-down in the 'Primary country of operations' column in the EDCI Data tab and ensure that you have narrowed this down to 1 primary country of operations. "&amp;CHAR(10),"")))</f>
        <v/>
      </c>
      <c r="CA166" s="230" t="str">
        <f>IF(COUNTIFS($BR$10:$BR$259,$BR166,$E$10:$E$259,$E166)&lt;&gt;COUNTIFS($BR$10:$BR$259,$BR166,$E$10:$E$259,$E166,K$10:K$259,K166),CA$8&amp;" for this company in this year is inconsistent across funds, please update accordingly. "&amp;CHAR(10),IF(K166="","",IF(COUNTIF('Source Data (Hidden)'!$C$3:$C$4,K166)&lt;&gt;1,"Invalid company structure - Please classify the portfolio company as either 'Private' or 'Public'. "&amp;CHAR(10),"")))</f>
        <v/>
      </c>
      <c r="CB166" s="230" t="str">
        <f>IF(COUNTIFS($BR$10:$BR$259,$BR166,$E$10:$E$259,$E166)&lt;&gt;COUNTIFS($BR$10:$BR$259,$BR166,$E$10:$E$259,$E166,L$10:L$259,L166),CB$8&amp;" for this company in this year is inconsistent across funds, please update accordingly. "&amp;CHAR(10),IF(L166="","",IF(COUNTIF('Source Data (Hidden)'!$D$3:$D$5,L166)&lt;&gt;1,"Invalid growth stage of company - Please describe the growth stage of the company as either 'Venture', 'Growth' or 'Buyout'. " &amp; CHAR(10),"")))</f>
        <v/>
      </c>
      <c r="CC166" s="230" t="str">
        <f t="shared" si="163"/>
        <v/>
      </c>
      <c r="CD166" s="283" t="str">
        <f t="shared" si="164"/>
        <v/>
      </c>
      <c r="CE166" s="230" t="str">
        <f>IF(COUNTIFS($BR$10:$BR$259,$BR166,$E$10:$E$259,$E166)&lt;&gt;COUNTIFS($BR$10:$BR$259,$BR166,$E$10:$E$259,$E166,O$10:O$259,O166),CE$8&amp;" for this company in this year is inconsistent across funds, please update accordingly. "&amp;CHAR(10),IF(O166="","",IF(COUNTIF('Source Data (Hidden)'!$G$3:$G$13,O166)&lt;&gt;1,"Invalid sector of operations SICS name - Please ensure that you have selected a valid sector of operations using the drop-down list available in the corresponding column in the EDCI Data tab. " &amp; CHAR(10),"")))</f>
        <v/>
      </c>
      <c r="CF166" s="230" t="str">
        <f t="shared" ca="1" si="165"/>
        <v/>
      </c>
      <c r="CG166" s="230" t="str">
        <f t="shared" ca="1" si="166"/>
        <v/>
      </c>
      <c r="CH166" s="230" t="str">
        <f>IF(COUNTIFS($BR$10:$BR$259,$BR166,$E$10:$E$259,$E166)&lt;&gt;COUNTIFS($BR$10:$BR$259,$BR166,$E$10:$E$259,$E166,R$10:R$259,R166),CH$8&amp;" for this company in this year is inconsistent across funds, please update accordingly. "&amp;CHAR(10),IF(R166="","",IF(COUNTIF('Source Data (Hidden)'!$F$3:$F$183,R166)&lt;&gt;1,"Invalid currency input - Please ensure that the currency entered is a monetary unit described using three letter code (ISO 4217 code). " &amp; CHAR(10),"")))</f>
        <v/>
      </c>
      <c r="CI166" s="230" t="str">
        <f t="shared" si="167"/>
        <v/>
      </c>
      <c r="CJ166" s="230" t="str">
        <f t="shared" si="168"/>
        <v/>
      </c>
      <c r="CK166" s="230" t="str">
        <f t="shared" si="169"/>
        <v/>
      </c>
      <c r="CL166" s="230" t="str">
        <f t="shared" si="170"/>
        <v/>
      </c>
      <c r="CM166" s="230" t="str">
        <f>IF(COUNTIFS($BR$10:$BR$259,$BR166,$E$10:$E$259,$E166)&lt;&gt;COUNTIFS($BR$10:$BR$259,$BR166,$E$10:$E$259,$E166,W$10:W$259,W166),CM$8&amp;" for this company in this year is inconsistent across funds, please update accordingly. "&amp;CHAR(10),IF(W166="","",IF(COUNTIF('Source Data (Hidden)'!$L$3:$L$6,W166)&lt;&gt;1,"Invalid input for Scope 1 Methodology - Please choose one of the options from the drop-down list in the corresponding column in the EDCI Data tab. " &amp; CHAR(10),"")))</f>
        <v/>
      </c>
      <c r="CN166" s="230" t="str">
        <f t="shared" si="171"/>
        <v/>
      </c>
      <c r="CO166" s="230" t="str">
        <f>IF(COUNTIFS($BR$10:$BR$259,$BR166,$E$10:$E$259,$E166)&lt;&gt;COUNTIFS($BR$10:$BR$259,$BR166,$E$10:$E$259,$E166,Y$10:Y$259,Y166),CO$8&amp;" for this company in this year is inconsistent across funds, please update accordingly. "&amp;CHAR(10),IF(Y166="","",IF(COUNTIF('Source Data (Hidden)'!$M$3:$M$5,Y166)&lt;&gt;1,"Invalid input for Scope 2 Methodology - Please choose one of the options from the drop-down list in the corresponding column in the EDCI Data tab. " &amp; CHAR(10),"")))</f>
        <v/>
      </c>
      <c r="CP166" s="230" t="str">
        <f t="shared" si="172"/>
        <v/>
      </c>
      <c r="CQ166" s="230" t="str">
        <f>IF(COUNTIFS($BR$10:$BR$259,$BR166,$E$10:$E$259,$E166)&lt;&gt;COUNTIFS($BR$10:$BR$259,$BR166,$E$10:$E$259,$E166,AA$10:AA$259,AA166),CQ$8&amp;" for this company in this year is inconsistent across funds, please update accordingly. "&amp;CHAR(10),IF(AA166="","",IF(COUNTIF('Source Data (Hidden)'!$N$3:$N$6,AA166)&lt;&gt;1,"Invalid input for Scope 3 Methodology - Please choose one of the options from the drop-down list in the corresponding column in the EDCI Data tab. " &amp; CHAR(10),"")))</f>
        <v/>
      </c>
      <c r="CR166" s="230" t="str">
        <f t="shared" si="173"/>
        <v/>
      </c>
      <c r="CS166" s="230" t="str">
        <f t="shared" si="174"/>
        <v/>
      </c>
      <c r="CT166" s="230" t="str">
        <f t="shared" si="175"/>
        <v/>
      </c>
      <c r="CU166" s="230" t="str">
        <f t="shared" si="176"/>
        <v/>
      </c>
      <c r="CV166" s="230" t="str">
        <f t="shared" si="177"/>
        <v/>
      </c>
      <c r="CW166" s="230" t="str">
        <f t="shared" si="178"/>
        <v/>
      </c>
      <c r="CX166" s="230" t="str">
        <f t="shared" si="179"/>
        <v/>
      </c>
      <c r="CY166" s="230" t="str">
        <f t="shared" si="180"/>
        <v/>
      </c>
      <c r="CZ166" s="230" t="str">
        <f t="shared" si="181"/>
        <v/>
      </c>
      <c r="DA166" s="230" t="str">
        <f t="shared" si="182"/>
        <v/>
      </c>
      <c r="DB166" s="230" t="str">
        <f t="shared" si="183"/>
        <v/>
      </c>
      <c r="DC166" s="230" t="str">
        <f t="shared" si="184"/>
        <v/>
      </c>
      <c r="DD166" s="230" t="str">
        <f t="shared" si="185"/>
        <v/>
      </c>
      <c r="DE166" s="230" t="str">
        <f t="shared" si="186"/>
        <v/>
      </c>
      <c r="DF166" s="230" t="str">
        <f t="shared" si="187"/>
        <v/>
      </c>
      <c r="DG166" s="230" t="str">
        <f t="shared" si="188"/>
        <v/>
      </c>
      <c r="DH166" s="283" t="str">
        <f t="shared" si="189"/>
        <v/>
      </c>
      <c r="DI166" s="230" t="str">
        <f t="shared" si="190"/>
        <v/>
      </c>
      <c r="DJ166" s="230" t="str">
        <f>IF(COUNTIFS($BR$10:$BR$259,$BR166,$E$10:$E$259,$E166)&lt;&gt;COUNTIFS($BR$10:$BR$259,$BR166,$E$10:$E$259,$E166,AT$10:AT$259,AT166),DJ$8&amp;" for this company in this year is inconsistent across funds, please update accordingly. "&amp;CHAR(10),IF(AT166="","",IF(COUNTIF('Source Data (Hidden)'!$O$3:$O$5,AT166)&lt;&gt;1,"Invalid input for 'Does this Portco have a decarbonization strategy/plan in place' - Please ensure that you have selected a valid response using the drop-down list available in the corresponding column in the EDCI Data tab. " &amp; CHAR(10),"")))</f>
        <v/>
      </c>
      <c r="DK166" s="230" t="str">
        <f>IF(COUNTIFS($BR$10:$BR$259,$BR166,$E$10:$E$259,$E166)&lt;&gt;COUNTIFS($BR$10:$BR$259,$BR166,$E$10:$E$259,$E166,AU$10:AU$259,AU166),DK$8&amp;" for this company in this year is inconsistent across funds, please update accordingly. "&amp;CHAR(10),IF(AU166="","",IF(COUNTIF('Source Data (Hidden)'!$P$3:$P$5,AU166)&lt;&gt;1,"Invalid input for 'Does the Portfolio Company have a short-term GHG emission reduction target' - Please ensure you have selected a valid response using the drop-down list available in the corresponding column in the EDCI Data tab. " &amp; CHAR(10),"")))</f>
        <v/>
      </c>
      <c r="DL166" s="230" t="str">
        <f>IF(COUNTIFS($BR$10:$BR$259,$BR166,$E$10:$E$259,$E166)&lt;&gt;COUNTIFS($BR$10:$BR$259,$BR166,$E$10:$E$259,$E166,AV$10:AV$259,AV166),DL$8&amp;" for this company in this year is inconsistent across funds, please update accordingly. "&amp;CHAR(10),IF(AV166="","",IF(COUNTIF('Source Data (Hidden)'!$Q$3:$Q$6,AV166)&lt;&gt;1,"Invalid input for 'Does the Portfolio Company have a long-term net zero goal' - Please ensure that you have selected a valid response using the drop-down list available in the corresponding column in the EDCI Data tab. " &amp; CHAR(10),"")))</f>
        <v/>
      </c>
      <c r="DM166" s="230" t="str">
        <f t="shared" si="191"/>
        <v/>
      </c>
      <c r="DN166" s="230" t="str">
        <f t="shared" si="192"/>
        <v/>
      </c>
      <c r="DO166" s="230" t="str">
        <f t="shared" si="193"/>
        <v/>
      </c>
      <c r="DP166" s="230"/>
      <c r="DQ166" s="230" t="str">
        <f t="shared" si="194"/>
        <v/>
      </c>
      <c r="DR166" s="230" t="str">
        <f t="shared" si="195"/>
        <v/>
      </c>
      <c r="DS166" s="230" t="str">
        <f t="shared" si="196"/>
        <v/>
      </c>
      <c r="DT166" s="230" t="str">
        <f t="shared" si="197"/>
        <v/>
      </c>
      <c r="DU166" s="230" t="str">
        <f t="shared" si="198"/>
        <v/>
      </c>
      <c r="DV166" s="230" t="str">
        <f t="shared" si="199"/>
        <v/>
      </c>
      <c r="DW166" s="230" t="str">
        <f t="shared" si="200"/>
        <v/>
      </c>
      <c r="DX166" s="230" t="str">
        <f t="shared" si="201"/>
        <v/>
      </c>
      <c r="DY166" s="230" t="str">
        <f t="shared" si="202"/>
        <v/>
      </c>
      <c r="DZ166" s="230" t="str">
        <f t="shared" si="203"/>
        <v/>
      </c>
      <c r="EA166" s="230" t="str">
        <f t="shared" si="204"/>
        <v/>
      </c>
      <c r="EB166" s="230" t="str">
        <f t="shared" si="205"/>
        <v/>
      </c>
      <c r="EC166" s="284" t="str">
        <f t="shared" si="206"/>
        <v/>
      </c>
      <c r="ED166" s="284" t="str">
        <f t="shared" si="207"/>
        <v/>
      </c>
      <c r="EE166" s="230" t="str">
        <f t="shared" si="208"/>
        <v/>
      </c>
      <c r="EF166" s="230" t="str">
        <f>IF(COUNTIFS($BR$10:$BR$259,$BR166,$E$10:$E$259,$E166)&lt;&gt;COUNTIFS($BR$10:$BR$259,$BR166,$E$10:$E$259,$E166,BP$10:BP$259,BP166),EF$8&amp;" for this company in this year is inconsistent across funds, please update accordingly. "&amp;CHAR(10),IF(AND(BP166="",BQ166=""),"",IF(OR(AND(BQ166&lt;&gt;"",BP166&lt;&gt;"",BP166&lt;&gt;"Y"),AND(BQ166&lt;&gt;"",BP166=""),COUNTIF('Source Data (Hidden)'!$S$3:$S$4,BP166)&lt;&gt;1),"Invalid input for 'Do you conduct an employee survey' - Please ensure the input is either Y or N or leave blank if data is not available. If you have reported a % response rate to employee survey then the input for this metric should be Y. " &amp; CHAR(10),"")))</f>
        <v/>
      </c>
      <c r="EG166" s="230" t="str">
        <f t="shared" si="209"/>
        <v/>
      </c>
    </row>
    <row r="167" spans="1:137" s="154" customFormat="1" ht="60" customHeight="1" x14ac:dyDescent="0.35">
      <c r="A167" s="153"/>
      <c r="B167" s="212" t="str">
        <f t="shared" ca="1" si="156"/>
        <v/>
      </c>
      <c r="C167" s="213" t="str">
        <f>IF('EDCI Data'!B167="","",'EDCI Data'!B167)</f>
        <v/>
      </c>
      <c r="D167" s="214" t="str">
        <f>IF('EDCI Data'!C167="","",'EDCI Data'!C167)</f>
        <v/>
      </c>
      <c r="E167" s="215" t="str">
        <f>IF('EDCI Data'!D167="","",'EDCI Data'!D167)</f>
        <v/>
      </c>
      <c r="F167" s="216" t="str">
        <f>IF('EDCI Data'!E167="","",'EDCI Data'!E167)</f>
        <v/>
      </c>
      <c r="G167" s="213" t="str">
        <f>IF('EDCI Data'!F167="","",'EDCI Data'!F167)</f>
        <v/>
      </c>
      <c r="H167" s="213" t="str">
        <f>IF('EDCI Data'!G167="","",'EDCI Data'!G167)</f>
        <v/>
      </c>
      <c r="I167" s="213" t="str">
        <f>IF('EDCI Data'!H167="","",'EDCI Data'!H167)</f>
        <v/>
      </c>
      <c r="J167" s="213" t="str">
        <f>IF('EDCI Data'!I167="","",'EDCI Data'!I167)</f>
        <v/>
      </c>
      <c r="K167" s="213" t="str">
        <f>IF('EDCI Data'!J167="","",'EDCI Data'!J167)</f>
        <v/>
      </c>
      <c r="L167" s="213" t="str">
        <f>IF('EDCI Data'!K167="","",'EDCI Data'!K167)</f>
        <v/>
      </c>
      <c r="M167" s="217" t="str">
        <f>IF('EDCI Data'!L167="","",'EDCI Data'!L167)</f>
        <v/>
      </c>
      <c r="N167" s="217" t="str">
        <f>IF('EDCI Data'!M167="","",'EDCI Data'!M167)</f>
        <v/>
      </c>
      <c r="O167" s="213" t="str">
        <f>IF('EDCI Data'!N167="","",'EDCI Data'!N167)</f>
        <v/>
      </c>
      <c r="P167" s="213" t="str">
        <f>IF('EDCI Data'!O167="","",'EDCI Data'!O167)</f>
        <v/>
      </c>
      <c r="Q167" s="213" t="str">
        <f>IF('EDCI Data'!P167="","",'EDCI Data'!P167)</f>
        <v/>
      </c>
      <c r="R167" s="213" t="str">
        <f>IF('EDCI Data'!Q167="","",'EDCI Data'!Q167)</f>
        <v/>
      </c>
      <c r="S167" s="218" t="str">
        <f>IF('EDCI Data'!R167="","",'EDCI Data'!R167)</f>
        <v/>
      </c>
      <c r="T167" s="219" t="str">
        <f>IF('EDCI Data'!S167="","",'EDCI Data'!S167)</f>
        <v/>
      </c>
      <c r="U167" s="219" t="str">
        <f>IF('EDCI Data'!T167="","",'EDCI Data'!T167)</f>
        <v/>
      </c>
      <c r="V167" s="220" t="str">
        <f>IF('EDCI Data'!U167="","",'EDCI Data'!U167)</f>
        <v/>
      </c>
      <c r="W167" s="213" t="str">
        <f>IF('EDCI Data'!V167="","",'EDCI Data'!V167)</f>
        <v/>
      </c>
      <c r="X167" s="220" t="str">
        <f>IF('EDCI Data'!W167="","",'EDCI Data'!W167)</f>
        <v/>
      </c>
      <c r="Y167" s="213" t="str">
        <f>IF('EDCI Data'!X167="","",'EDCI Data'!X167)</f>
        <v/>
      </c>
      <c r="Z167" s="220" t="str">
        <f>IF('EDCI Data'!Y167="","",'EDCI Data'!Y167)</f>
        <v/>
      </c>
      <c r="AA167" s="213" t="str">
        <f>IF('EDCI Data'!Z167="","",'EDCI Data'!Z167)</f>
        <v/>
      </c>
      <c r="AB167" s="213" t="str">
        <f>IF('EDCI Data'!AA167="","",'EDCI Data'!AA167)</f>
        <v/>
      </c>
      <c r="AC167" s="213" t="str">
        <f>IF('EDCI Data'!AB167="","",'EDCI Data'!AB167)</f>
        <v/>
      </c>
      <c r="AD167" s="213" t="str">
        <f>IF('EDCI Data'!AC167="","",'EDCI Data'!AC167)</f>
        <v/>
      </c>
      <c r="AE167" s="213" t="str">
        <f>IF('EDCI Data'!AD167="","",'EDCI Data'!AD167)</f>
        <v/>
      </c>
      <c r="AF167" s="213" t="str">
        <f>IF('EDCI Data'!AE167="","",'EDCI Data'!AE167)</f>
        <v/>
      </c>
      <c r="AG167" s="213" t="str">
        <f>IF('EDCI Data'!AF167="","",'EDCI Data'!AF167)</f>
        <v/>
      </c>
      <c r="AH167" s="213" t="str">
        <f>IF('EDCI Data'!AG167="","",'EDCI Data'!AG167)</f>
        <v/>
      </c>
      <c r="AI167" s="213" t="str">
        <f>IF('EDCI Data'!AH167="","",'EDCI Data'!AH167)</f>
        <v/>
      </c>
      <c r="AJ167" s="213" t="str">
        <f>IF('EDCI Data'!AI167="","",'EDCI Data'!AI167)</f>
        <v/>
      </c>
      <c r="AK167" s="213" t="str">
        <f>IF('EDCI Data'!AJ167="","",'EDCI Data'!AJ167)</f>
        <v/>
      </c>
      <c r="AL167" s="213" t="str">
        <f>IF('EDCI Data'!AK167="","",'EDCI Data'!AK167)</f>
        <v/>
      </c>
      <c r="AM167" s="213" t="str">
        <f>IF('EDCI Data'!AL167="","",'EDCI Data'!AL167)</f>
        <v/>
      </c>
      <c r="AN167" s="213" t="str">
        <f>IF('EDCI Data'!AM167="","",'EDCI Data'!AM167)</f>
        <v/>
      </c>
      <c r="AO167" s="213" t="str">
        <f>IF('EDCI Data'!AN167="","",'EDCI Data'!AN167)</f>
        <v/>
      </c>
      <c r="AP167" s="213" t="str">
        <f>IF('EDCI Data'!AO167="","",'EDCI Data'!AO167)</f>
        <v/>
      </c>
      <c r="AQ167" s="213" t="str">
        <f>IF('EDCI Data'!AP167="","",'EDCI Data'!AP167)</f>
        <v/>
      </c>
      <c r="AR167" s="213" t="str">
        <f>IF('EDCI Data'!AQ167="","",'EDCI Data'!AQ167)</f>
        <v/>
      </c>
      <c r="AS167" s="213" t="str">
        <f>IF('EDCI Data'!AR167="","",'EDCI Data'!AR167)</f>
        <v/>
      </c>
      <c r="AT167" s="213" t="str">
        <f>IF('EDCI Data'!AS167="","",'EDCI Data'!AS167)</f>
        <v/>
      </c>
      <c r="AU167" s="213" t="str">
        <f>IF('EDCI Data'!AT167="","",'EDCI Data'!AT167)</f>
        <v/>
      </c>
      <c r="AV167" s="213" t="str">
        <f>IF('EDCI Data'!AU167="","",'EDCI Data'!AU167)</f>
        <v/>
      </c>
      <c r="AW167" s="213" t="str">
        <f>IF('EDCI Data'!AV167="","",'EDCI Data'!AV167)</f>
        <v/>
      </c>
      <c r="AX167" s="221" t="str">
        <f>IF('EDCI Data'!AW167="","",'EDCI Data'!AW167)</f>
        <v/>
      </c>
      <c r="AY167" s="221" t="str">
        <f>IF('EDCI Data'!AX167="","",'EDCI Data'!AX167)</f>
        <v/>
      </c>
      <c r="AZ167" s="222" t="str">
        <f t="shared" si="157"/>
        <v/>
      </c>
      <c r="BA167" s="223" t="str">
        <f>IF('EDCI Data'!AY167="","",'EDCI Data'!AY167)</f>
        <v/>
      </c>
      <c r="BB167" s="223" t="str">
        <f>IF('EDCI Data'!AZ167="","",'EDCI Data'!AZ167)</f>
        <v/>
      </c>
      <c r="BC167" s="223" t="str">
        <f>IF('EDCI Data'!BA167="","",'EDCI Data'!BA167)</f>
        <v/>
      </c>
      <c r="BD167" s="223" t="str">
        <f>IF('EDCI Data'!BB167="","",'EDCI Data'!BB167)</f>
        <v/>
      </c>
      <c r="BE167" s="223" t="str">
        <f>IF('EDCI Data'!BC167="","",'EDCI Data'!BC167)</f>
        <v/>
      </c>
      <c r="BF167" s="223" t="str">
        <f>IF('EDCI Data'!BD167="","",'EDCI Data'!BD167)</f>
        <v/>
      </c>
      <c r="BG167" s="223" t="str">
        <f>IF('EDCI Data'!BE167="","",'EDCI Data'!BE167)</f>
        <v/>
      </c>
      <c r="BH167" s="223" t="str">
        <f>IF('EDCI Data'!BF167="","",'EDCI Data'!BF167)</f>
        <v/>
      </c>
      <c r="BI167" s="224" t="str">
        <f>IF('EDCI Data'!BG167="","",'EDCI Data'!BG167)</f>
        <v/>
      </c>
      <c r="BJ167" s="225" t="str">
        <f>IF('EDCI Data'!S167="","",'EDCI Data'!S167)</f>
        <v/>
      </c>
      <c r="BK167" s="225" t="str">
        <f>IF('EDCI Data'!T167="","",'EDCI Data'!T167)</f>
        <v/>
      </c>
      <c r="BL167" s="224" t="str">
        <f>IF('EDCI Data'!BJ167="","",'EDCI Data'!BJ167)</f>
        <v/>
      </c>
      <c r="BM167" s="226" t="str">
        <f>IF('EDCI Data'!BK167="","",'EDCI Data'!BK167)</f>
        <v/>
      </c>
      <c r="BN167" s="226" t="str">
        <f>IF('EDCI Data'!BL167="","",'EDCI Data'!BL167)</f>
        <v/>
      </c>
      <c r="BO167" s="227" t="str">
        <f>IF('EDCI Data'!BM167="","",'EDCI Data'!BM167)</f>
        <v/>
      </c>
      <c r="BP167" s="228" t="str">
        <f>IF('EDCI Data'!BN167="","",'EDCI Data'!BN167)</f>
        <v/>
      </c>
      <c r="BQ167" s="229" t="str">
        <f>IF('EDCI Data'!BO167="","",'EDCI Data'!BO167)</f>
        <v/>
      </c>
      <c r="BR167" s="230" t="str">
        <f t="shared" si="158"/>
        <v/>
      </c>
      <c r="BS167" s="230" t="str">
        <f t="shared" si="159"/>
        <v/>
      </c>
      <c r="BT167" s="230" t="str">
        <f t="shared" si="160"/>
        <v/>
      </c>
      <c r="BU167" s="230" t="str">
        <f t="shared" si="161"/>
        <v/>
      </c>
      <c r="BV167" s="230" t="str">
        <f t="shared" si="162"/>
        <v/>
      </c>
      <c r="BW167" s="230" t="str">
        <f>IF(COUNTIFS($BR$10:$BR$259,$BR167,$E$10:$E$259,$E167)&lt;&gt;COUNTIFS($BR$10:$BR$259,$BR167,$E$10:$E$259,$E167,G$10:G$259,G167),BW$8&amp;" for this company in this year is inconsistent across funds, please update accordingly. "&amp;CHAR(10),IF(G167="","",IF(IFERROR(OR(INT(G167)&lt;&gt;G167,ISTEXT(G167),G167&gt;'Source Data (Hidden)'!$T$3),TRUE),"Invalid year of initial investment - Please ensure that the input is a year (not a date) and is not future dated. "&amp;CHAR(10),"")))</f>
        <v/>
      </c>
      <c r="BX167" s="230"/>
      <c r="BY167" s="230" t="str">
        <f>IF(COUNTIFS($BR$10:$BR$259,$BR167,$E$10:$E$259,$E167)&lt;&gt;COUNTIFS($BR$10:$BR$259,$BR167,$E$10:$E$259,$E167,I$10:I$259,I167),BY$8&amp;" for this company in this year is inconsistent across funds, please update accordingly. "&amp;CHAR(10),IF(I167="","",IF(COUNTIF('Source Data (Hidden)'!$A$3:$B$255,I167)=0,"Invalid country of domicile - Please enter a valid input using the drop-down in the 'Country of domicile' column in the EDCI Data tab. "&amp;CHAR(10),"")))</f>
        <v/>
      </c>
      <c r="BZ167" s="230" t="str">
        <f>IF(COUNTIFS($BR$10:$BR$259,$BR167,$E$10:$E$259,$E167)&lt;&gt;COUNTIFS($BR$10:$BR$259,$BR167,$E$10:$E$259,$E167,J$10:J$259,J167),BZ$8&amp;" for this company in this year is inconsistent across funds, please update accordingly. "&amp;CHAR(10),IF(J167="","",IF(COUNTIF('Source Data (Hidden)'!$A$3:$B$255,J167)=0,"Invalid primary country of operations - Please enter a valid input using the drop-down in the 'Primary country of operations' column in the EDCI Data tab and ensure that you have narrowed this down to 1 primary country of operations. "&amp;CHAR(10),"")))</f>
        <v/>
      </c>
      <c r="CA167" s="230" t="str">
        <f>IF(COUNTIFS($BR$10:$BR$259,$BR167,$E$10:$E$259,$E167)&lt;&gt;COUNTIFS($BR$10:$BR$259,$BR167,$E$10:$E$259,$E167,K$10:K$259,K167),CA$8&amp;" for this company in this year is inconsistent across funds, please update accordingly. "&amp;CHAR(10),IF(K167="","",IF(COUNTIF('Source Data (Hidden)'!$C$3:$C$4,K167)&lt;&gt;1,"Invalid company structure - Please classify the portfolio company as either 'Private' or 'Public'. "&amp;CHAR(10),"")))</f>
        <v/>
      </c>
      <c r="CB167" s="230" t="str">
        <f>IF(COUNTIFS($BR$10:$BR$259,$BR167,$E$10:$E$259,$E167)&lt;&gt;COUNTIFS($BR$10:$BR$259,$BR167,$E$10:$E$259,$E167,L$10:L$259,L167),CB$8&amp;" for this company in this year is inconsistent across funds, please update accordingly. "&amp;CHAR(10),IF(L167="","",IF(COUNTIF('Source Data (Hidden)'!$D$3:$D$5,L167)&lt;&gt;1,"Invalid growth stage of company - Please describe the growth stage of the company as either 'Venture', 'Growth' or 'Buyout'. " &amp; CHAR(10),"")))</f>
        <v/>
      </c>
      <c r="CC167" s="230" t="str">
        <f t="shared" si="163"/>
        <v/>
      </c>
      <c r="CD167" s="283" t="str">
        <f t="shared" si="164"/>
        <v/>
      </c>
      <c r="CE167" s="230" t="str">
        <f>IF(COUNTIFS($BR$10:$BR$259,$BR167,$E$10:$E$259,$E167)&lt;&gt;COUNTIFS($BR$10:$BR$259,$BR167,$E$10:$E$259,$E167,O$10:O$259,O167),CE$8&amp;" for this company in this year is inconsistent across funds, please update accordingly. "&amp;CHAR(10),IF(O167="","",IF(COUNTIF('Source Data (Hidden)'!$G$3:$G$13,O167)&lt;&gt;1,"Invalid sector of operations SICS name - Please ensure that you have selected a valid sector of operations using the drop-down list available in the corresponding column in the EDCI Data tab. " &amp; CHAR(10),"")))</f>
        <v/>
      </c>
      <c r="CF167" s="230" t="str">
        <f t="shared" ca="1" si="165"/>
        <v/>
      </c>
      <c r="CG167" s="230" t="str">
        <f t="shared" ca="1" si="166"/>
        <v/>
      </c>
      <c r="CH167" s="230" t="str">
        <f>IF(COUNTIFS($BR$10:$BR$259,$BR167,$E$10:$E$259,$E167)&lt;&gt;COUNTIFS($BR$10:$BR$259,$BR167,$E$10:$E$259,$E167,R$10:R$259,R167),CH$8&amp;" for this company in this year is inconsistent across funds, please update accordingly. "&amp;CHAR(10),IF(R167="","",IF(COUNTIF('Source Data (Hidden)'!$F$3:$F$183,R167)&lt;&gt;1,"Invalid currency input - Please ensure that the currency entered is a monetary unit described using three letter code (ISO 4217 code). " &amp; CHAR(10),"")))</f>
        <v/>
      </c>
      <c r="CI167" s="230" t="str">
        <f t="shared" si="167"/>
        <v/>
      </c>
      <c r="CJ167" s="230" t="str">
        <f t="shared" si="168"/>
        <v/>
      </c>
      <c r="CK167" s="230" t="str">
        <f t="shared" si="169"/>
        <v/>
      </c>
      <c r="CL167" s="230" t="str">
        <f t="shared" si="170"/>
        <v/>
      </c>
      <c r="CM167" s="230" t="str">
        <f>IF(COUNTIFS($BR$10:$BR$259,$BR167,$E$10:$E$259,$E167)&lt;&gt;COUNTIFS($BR$10:$BR$259,$BR167,$E$10:$E$259,$E167,W$10:W$259,W167),CM$8&amp;" for this company in this year is inconsistent across funds, please update accordingly. "&amp;CHAR(10),IF(W167="","",IF(COUNTIF('Source Data (Hidden)'!$L$3:$L$6,W167)&lt;&gt;1,"Invalid input for Scope 1 Methodology - Please choose one of the options from the drop-down list in the corresponding column in the EDCI Data tab. " &amp; CHAR(10),"")))</f>
        <v/>
      </c>
      <c r="CN167" s="230" t="str">
        <f t="shared" si="171"/>
        <v/>
      </c>
      <c r="CO167" s="230" t="str">
        <f>IF(COUNTIFS($BR$10:$BR$259,$BR167,$E$10:$E$259,$E167)&lt;&gt;COUNTIFS($BR$10:$BR$259,$BR167,$E$10:$E$259,$E167,Y$10:Y$259,Y167),CO$8&amp;" for this company in this year is inconsistent across funds, please update accordingly. "&amp;CHAR(10),IF(Y167="","",IF(COUNTIF('Source Data (Hidden)'!$M$3:$M$5,Y167)&lt;&gt;1,"Invalid input for Scope 2 Methodology - Please choose one of the options from the drop-down list in the corresponding column in the EDCI Data tab. " &amp; CHAR(10),"")))</f>
        <v/>
      </c>
      <c r="CP167" s="230" t="str">
        <f t="shared" si="172"/>
        <v/>
      </c>
      <c r="CQ167" s="230" t="str">
        <f>IF(COUNTIFS($BR$10:$BR$259,$BR167,$E$10:$E$259,$E167)&lt;&gt;COUNTIFS($BR$10:$BR$259,$BR167,$E$10:$E$259,$E167,AA$10:AA$259,AA167),CQ$8&amp;" for this company in this year is inconsistent across funds, please update accordingly. "&amp;CHAR(10),IF(AA167="","",IF(COUNTIF('Source Data (Hidden)'!$N$3:$N$6,AA167)&lt;&gt;1,"Invalid input for Scope 3 Methodology - Please choose one of the options from the drop-down list in the corresponding column in the EDCI Data tab. " &amp; CHAR(10),"")))</f>
        <v/>
      </c>
      <c r="CR167" s="230" t="str">
        <f t="shared" si="173"/>
        <v/>
      </c>
      <c r="CS167" s="230" t="str">
        <f t="shared" si="174"/>
        <v/>
      </c>
      <c r="CT167" s="230" t="str">
        <f t="shared" si="175"/>
        <v/>
      </c>
      <c r="CU167" s="230" t="str">
        <f t="shared" si="176"/>
        <v/>
      </c>
      <c r="CV167" s="230" t="str">
        <f t="shared" si="177"/>
        <v/>
      </c>
      <c r="CW167" s="230" t="str">
        <f t="shared" si="178"/>
        <v/>
      </c>
      <c r="CX167" s="230" t="str">
        <f t="shared" si="179"/>
        <v/>
      </c>
      <c r="CY167" s="230" t="str">
        <f t="shared" si="180"/>
        <v/>
      </c>
      <c r="CZ167" s="230" t="str">
        <f t="shared" si="181"/>
        <v/>
      </c>
      <c r="DA167" s="230" t="str">
        <f t="shared" si="182"/>
        <v/>
      </c>
      <c r="DB167" s="230" t="str">
        <f t="shared" si="183"/>
        <v/>
      </c>
      <c r="DC167" s="230" t="str">
        <f t="shared" si="184"/>
        <v/>
      </c>
      <c r="DD167" s="230" t="str">
        <f t="shared" si="185"/>
        <v/>
      </c>
      <c r="DE167" s="230" t="str">
        <f t="shared" si="186"/>
        <v/>
      </c>
      <c r="DF167" s="230" t="str">
        <f t="shared" si="187"/>
        <v/>
      </c>
      <c r="DG167" s="230" t="str">
        <f t="shared" si="188"/>
        <v/>
      </c>
      <c r="DH167" s="283" t="str">
        <f t="shared" si="189"/>
        <v/>
      </c>
      <c r="DI167" s="230" t="str">
        <f t="shared" si="190"/>
        <v/>
      </c>
      <c r="DJ167" s="230" t="str">
        <f>IF(COUNTIFS($BR$10:$BR$259,$BR167,$E$10:$E$259,$E167)&lt;&gt;COUNTIFS($BR$10:$BR$259,$BR167,$E$10:$E$259,$E167,AT$10:AT$259,AT167),DJ$8&amp;" for this company in this year is inconsistent across funds, please update accordingly. "&amp;CHAR(10),IF(AT167="","",IF(COUNTIF('Source Data (Hidden)'!$O$3:$O$5,AT167)&lt;&gt;1,"Invalid input for 'Does this Portco have a decarbonization strategy/plan in place' - Please ensure that you have selected a valid response using the drop-down list available in the corresponding column in the EDCI Data tab. " &amp; CHAR(10),"")))</f>
        <v/>
      </c>
      <c r="DK167" s="230" t="str">
        <f>IF(COUNTIFS($BR$10:$BR$259,$BR167,$E$10:$E$259,$E167)&lt;&gt;COUNTIFS($BR$10:$BR$259,$BR167,$E$10:$E$259,$E167,AU$10:AU$259,AU167),DK$8&amp;" for this company in this year is inconsistent across funds, please update accordingly. "&amp;CHAR(10),IF(AU167="","",IF(COUNTIF('Source Data (Hidden)'!$P$3:$P$5,AU167)&lt;&gt;1,"Invalid input for 'Does the Portfolio Company have a short-term GHG emission reduction target' - Please ensure you have selected a valid response using the drop-down list available in the corresponding column in the EDCI Data tab. " &amp; CHAR(10),"")))</f>
        <v/>
      </c>
      <c r="DL167" s="230" t="str">
        <f>IF(COUNTIFS($BR$10:$BR$259,$BR167,$E$10:$E$259,$E167)&lt;&gt;COUNTIFS($BR$10:$BR$259,$BR167,$E$10:$E$259,$E167,AV$10:AV$259,AV167),DL$8&amp;" for this company in this year is inconsistent across funds, please update accordingly. "&amp;CHAR(10),IF(AV167="","",IF(COUNTIF('Source Data (Hidden)'!$Q$3:$Q$6,AV167)&lt;&gt;1,"Invalid input for 'Does the Portfolio Company have a long-term net zero goal' - Please ensure that you have selected a valid response using the drop-down list available in the corresponding column in the EDCI Data tab. " &amp; CHAR(10),"")))</f>
        <v/>
      </c>
      <c r="DM167" s="230" t="str">
        <f t="shared" si="191"/>
        <v/>
      </c>
      <c r="DN167" s="230" t="str">
        <f t="shared" si="192"/>
        <v/>
      </c>
      <c r="DO167" s="230" t="str">
        <f t="shared" si="193"/>
        <v/>
      </c>
      <c r="DP167" s="230"/>
      <c r="DQ167" s="230" t="str">
        <f t="shared" si="194"/>
        <v/>
      </c>
      <c r="DR167" s="230" t="str">
        <f t="shared" si="195"/>
        <v/>
      </c>
      <c r="DS167" s="230" t="str">
        <f t="shared" si="196"/>
        <v/>
      </c>
      <c r="DT167" s="230" t="str">
        <f t="shared" si="197"/>
        <v/>
      </c>
      <c r="DU167" s="230" t="str">
        <f t="shared" si="198"/>
        <v/>
      </c>
      <c r="DV167" s="230" t="str">
        <f t="shared" si="199"/>
        <v/>
      </c>
      <c r="DW167" s="230" t="str">
        <f t="shared" si="200"/>
        <v/>
      </c>
      <c r="DX167" s="230" t="str">
        <f t="shared" si="201"/>
        <v/>
      </c>
      <c r="DY167" s="230" t="str">
        <f t="shared" si="202"/>
        <v/>
      </c>
      <c r="DZ167" s="230" t="str">
        <f t="shared" si="203"/>
        <v/>
      </c>
      <c r="EA167" s="230" t="str">
        <f t="shared" si="204"/>
        <v/>
      </c>
      <c r="EB167" s="230" t="str">
        <f t="shared" si="205"/>
        <v/>
      </c>
      <c r="EC167" s="284" t="str">
        <f t="shared" si="206"/>
        <v/>
      </c>
      <c r="ED167" s="284" t="str">
        <f t="shared" si="207"/>
        <v/>
      </c>
      <c r="EE167" s="230" t="str">
        <f t="shared" si="208"/>
        <v/>
      </c>
      <c r="EF167" s="230" t="str">
        <f>IF(COUNTIFS($BR$10:$BR$259,$BR167,$E$10:$E$259,$E167)&lt;&gt;COUNTIFS($BR$10:$BR$259,$BR167,$E$10:$E$259,$E167,BP$10:BP$259,BP167),EF$8&amp;" for this company in this year is inconsistent across funds, please update accordingly. "&amp;CHAR(10),IF(AND(BP167="",BQ167=""),"",IF(OR(AND(BQ167&lt;&gt;"",BP167&lt;&gt;"",BP167&lt;&gt;"Y"),AND(BQ167&lt;&gt;"",BP167=""),COUNTIF('Source Data (Hidden)'!$S$3:$S$4,BP167)&lt;&gt;1),"Invalid input for 'Do you conduct an employee survey' - Please ensure the input is either Y or N or leave blank if data is not available. If you have reported a % response rate to employee survey then the input for this metric should be Y. " &amp; CHAR(10),"")))</f>
        <v/>
      </c>
      <c r="EG167" s="230" t="str">
        <f t="shared" si="209"/>
        <v/>
      </c>
    </row>
    <row r="168" spans="1:137" s="154" customFormat="1" ht="60" customHeight="1" x14ac:dyDescent="0.35">
      <c r="A168" s="153"/>
      <c r="B168" s="212" t="str">
        <f t="shared" ca="1" si="156"/>
        <v/>
      </c>
      <c r="C168" s="213" t="str">
        <f>IF('EDCI Data'!B168="","",'EDCI Data'!B168)</f>
        <v/>
      </c>
      <c r="D168" s="214" t="str">
        <f>IF('EDCI Data'!C168="","",'EDCI Data'!C168)</f>
        <v/>
      </c>
      <c r="E168" s="215" t="str">
        <f>IF('EDCI Data'!D168="","",'EDCI Data'!D168)</f>
        <v/>
      </c>
      <c r="F168" s="216" t="str">
        <f>IF('EDCI Data'!E168="","",'EDCI Data'!E168)</f>
        <v/>
      </c>
      <c r="G168" s="213" t="str">
        <f>IF('EDCI Data'!F168="","",'EDCI Data'!F168)</f>
        <v/>
      </c>
      <c r="H168" s="213" t="str">
        <f>IF('EDCI Data'!G168="","",'EDCI Data'!G168)</f>
        <v/>
      </c>
      <c r="I168" s="213" t="str">
        <f>IF('EDCI Data'!H168="","",'EDCI Data'!H168)</f>
        <v/>
      </c>
      <c r="J168" s="213" t="str">
        <f>IF('EDCI Data'!I168="","",'EDCI Data'!I168)</f>
        <v/>
      </c>
      <c r="K168" s="213" t="str">
        <f>IF('EDCI Data'!J168="","",'EDCI Data'!J168)</f>
        <v/>
      </c>
      <c r="L168" s="213" t="str">
        <f>IF('EDCI Data'!K168="","",'EDCI Data'!K168)</f>
        <v/>
      </c>
      <c r="M168" s="217" t="str">
        <f>IF('EDCI Data'!L168="","",'EDCI Data'!L168)</f>
        <v/>
      </c>
      <c r="N168" s="217" t="str">
        <f>IF('EDCI Data'!M168="","",'EDCI Data'!M168)</f>
        <v/>
      </c>
      <c r="O168" s="213" t="str">
        <f>IF('EDCI Data'!N168="","",'EDCI Data'!N168)</f>
        <v/>
      </c>
      <c r="P168" s="213" t="str">
        <f>IF('EDCI Data'!O168="","",'EDCI Data'!O168)</f>
        <v/>
      </c>
      <c r="Q168" s="213" t="str">
        <f>IF('EDCI Data'!P168="","",'EDCI Data'!P168)</f>
        <v/>
      </c>
      <c r="R168" s="213" t="str">
        <f>IF('EDCI Data'!Q168="","",'EDCI Data'!Q168)</f>
        <v/>
      </c>
      <c r="S168" s="218" t="str">
        <f>IF('EDCI Data'!R168="","",'EDCI Data'!R168)</f>
        <v/>
      </c>
      <c r="T168" s="219" t="str">
        <f>IF('EDCI Data'!S168="","",'EDCI Data'!S168)</f>
        <v/>
      </c>
      <c r="U168" s="219" t="str">
        <f>IF('EDCI Data'!T168="","",'EDCI Data'!T168)</f>
        <v/>
      </c>
      <c r="V168" s="220" t="str">
        <f>IF('EDCI Data'!U168="","",'EDCI Data'!U168)</f>
        <v/>
      </c>
      <c r="W168" s="213" t="str">
        <f>IF('EDCI Data'!V168="","",'EDCI Data'!V168)</f>
        <v/>
      </c>
      <c r="X168" s="220" t="str">
        <f>IF('EDCI Data'!W168="","",'EDCI Data'!W168)</f>
        <v/>
      </c>
      <c r="Y168" s="213" t="str">
        <f>IF('EDCI Data'!X168="","",'EDCI Data'!X168)</f>
        <v/>
      </c>
      <c r="Z168" s="220" t="str">
        <f>IF('EDCI Data'!Y168="","",'EDCI Data'!Y168)</f>
        <v/>
      </c>
      <c r="AA168" s="213" t="str">
        <f>IF('EDCI Data'!Z168="","",'EDCI Data'!Z168)</f>
        <v/>
      </c>
      <c r="AB168" s="213" t="str">
        <f>IF('EDCI Data'!AA168="","",'EDCI Data'!AA168)</f>
        <v/>
      </c>
      <c r="AC168" s="213" t="str">
        <f>IF('EDCI Data'!AB168="","",'EDCI Data'!AB168)</f>
        <v/>
      </c>
      <c r="AD168" s="213" t="str">
        <f>IF('EDCI Data'!AC168="","",'EDCI Data'!AC168)</f>
        <v/>
      </c>
      <c r="AE168" s="213" t="str">
        <f>IF('EDCI Data'!AD168="","",'EDCI Data'!AD168)</f>
        <v/>
      </c>
      <c r="AF168" s="213" t="str">
        <f>IF('EDCI Data'!AE168="","",'EDCI Data'!AE168)</f>
        <v/>
      </c>
      <c r="AG168" s="213" t="str">
        <f>IF('EDCI Data'!AF168="","",'EDCI Data'!AF168)</f>
        <v/>
      </c>
      <c r="AH168" s="213" t="str">
        <f>IF('EDCI Data'!AG168="","",'EDCI Data'!AG168)</f>
        <v/>
      </c>
      <c r="AI168" s="213" t="str">
        <f>IF('EDCI Data'!AH168="","",'EDCI Data'!AH168)</f>
        <v/>
      </c>
      <c r="AJ168" s="213" t="str">
        <f>IF('EDCI Data'!AI168="","",'EDCI Data'!AI168)</f>
        <v/>
      </c>
      <c r="AK168" s="213" t="str">
        <f>IF('EDCI Data'!AJ168="","",'EDCI Data'!AJ168)</f>
        <v/>
      </c>
      <c r="AL168" s="213" t="str">
        <f>IF('EDCI Data'!AK168="","",'EDCI Data'!AK168)</f>
        <v/>
      </c>
      <c r="AM168" s="213" t="str">
        <f>IF('EDCI Data'!AL168="","",'EDCI Data'!AL168)</f>
        <v/>
      </c>
      <c r="AN168" s="213" t="str">
        <f>IF('EDCI Data'!AM168="","",'EDCI Data'!AM168)</f>
        <v/>
      </c>
      <c r="AO168" s="213" t="str">
        <f>IF('EDCI Data'!AN168="","",'EDCI Data'!AN168)</f>
        <v/>
      </c>
      <c r="AP168" s="213" t="str">
        <f>IF('EDCI Data'!AO168="","",'EDCI Data'!AO168)</f>
        <v/>
      </c>
      <c r="AQ168" s="213" t="str">
        <f>IF('EDCI Data'!AP168="","",'EDCI Data'!AP168)</f>
        <v/>
      </c>
      <c r="AR168" s="213" t="str">
        <f>IF('EDCI Data'!AQ168="","",'EDCI Data'!AQ168)</f>
        <v/>
      </c>
      <c r="AS168" s="213" t="str">
        <f>IF('EDCI Data'!AR168="","",'EDCI Data'!AR168)</f>
        <v/>
      </c>
      <c r="AT168" s="213" t="str">
        <f>IF('EDCI Data'!AS168="","",'EDCI Data'!AS168)</f>
        <v/>
      </c>
      <c r="AU168" s="213" t="str">
        <f>IF('EDCI Data'!AT168="","",'EDCI Data'!AT168)</f>
        <v/>
      </c>
      <c r="AV168" s="213" t="str">
        <f>IF('EDCI Data'!AU168="","",'EDCI Data'!AU168)</f>
        <v/>
      </c>
      <c r="AW168" s="213" t="str">
        <f>IF('EDCI Data'!AV168="","",'EDCI Data'!AV168)</f>
        <v/>
      </c>
      <c r="AX168" s="221" t="str">
        <f>IF('EDCI Data'!AW168="","",'EDCI Data'!AW168)</f>
        <v/>
      </c>
      <c r="AY168" s="221" t="str">
        <f>IF('EDCI Data'!AX168="","",'EDCI Data'!AX168)</f>
        <v/>
      </c>
      <c r="AZ168" s="222" t="str">
        <f t="shared" si="157"/>
        <v/>
      </c>
      <c r="BA168" s="223" t="str">
        <f>IF('EDCI Data'!AY168="","",'EDCI Data'!AY168)</f>
        <v/>
      </c>
      <c r="BB168" s="223" t="str">
        <f>IF('EDCI Data'!AZ168="","",'EDCI Data'!AZ168)</f>
        <v/>
      </c>
      <c r="BC168" s="223" t="str">
        <f>IF('EDCI Data'!BA168="","",'EDCI Data'!BA168)</f>
        <v/>
      </c>
      <c r="BD168" s="223" t="str">
        <f>IF('EDCI Data'!BB168="","",'EDCI Data'!BB168)</f>
        <v/>
      </c>
      <c r="BE168" s="223" t="str">
        <f>IF('EDCI Data'!BC168="","",'EDCI Data'!BC168)</f>
        <v/>
      </c>
      <c r="BF168" s="223" t="str">
        <f>IF('EDCI Data'!BD168="","",'EDCI Data'!BD168)</f>
        <v/>
      </c>
      <c r="BG168" s="223" t="str">
        <f>IF('EDCI Data'!BE168="","",'EDCI Data'!BE168)</f>
        <v/>
      </c>
      <c r="BH168" s="223" t="str">
        <f>IF('EDCI Data'!BF168="","",'EDCI Data'!BF168)</f>
        <v/>
      </c>
      <c r="BI168" s="224" t="str">
        <f>IF('EDCI Data'!BG168="","",'EDCI Data'!BG168)</f>
        <v/>
      </c>
      <c r="BJ168" s="225" t="str">
        <f>IF('EDCI Data'!S168="","",'EDCI Data'!S168)</f>
        <v/>
      </c>
      <c r="BK168" s="225" t="str">
        <f>IF('EDCI Data'!T168="","",'EDCI Data'!T168)</f>
        <v/>
      </c>
      <c r="BL168" s="224" t="str">
        <f>IF('EDCI Data'!BJ168="","",'EDCI Data'!BJ168)</f>
        <v/>
      </c>
      <c r="BM168" s="226" t="str">
        <f>IF('EDCI Data'!BK168="","",'EDCI Data'!BK168)</f>
        <v/>
      </c>
      <c r="BN168" s="226" t="str">
        <f>IF('EDCI Data'!BL168="","",'EDCI Data'!BL168)</f>
        <v/>
      </c>
      <c r="BO168" s="227" t="str">
        <f>IF('EDCI Data'!BM168="","",'EDCI Data'!BM168)</f>
        <v/>
      </c>
      <c r="BP168" s="228" t="str">
        <f>IF('EDCI Data'!BN168="","",'EDCI Data'!BN168)</f>
        <v/>
      </c>
      <c r="BQ168" s="229" t="str">
        <f>IF('EDCI Data'!BO168="","",'EDCI Data'!BO168)</f>
        <v/>
      </c>
      <c r="BR168" s="230" t="str">
        <f t="shared" si="158"/>
        <v/>
      </c>
      <c r="BS168" s="230" t="str">
        <f t="shared" si="159"/>
        <v/>
      </c>
      <c r="BT168" s="230" t="str">
        <f t="shared" si="160"/>
        <v/>
      </c>
      <c r="BU168" s="230" t="str">
        <f t="shared" si="161"/>
        <v/>
      </c>
      <c r="BV168" s="230" t="str">
        <f t="shared" si="162"/>
        <v/>
      </c>
      <c r="BW168" s="230" t="str">
        <f>IF(COUNTIFS($BR$10:$BR$259,$BR168,$E$10:$E$259,$E168)&lt;&gt;COUNTIFS($BR$10:$BR$259,$BR168,$E$10:$E$259,$E168,G$10:G$259,G168),BW$8&amp;" for this company in this year is inconsistent across funds, please update accordingly. "&amp;CHAR(10),IF(G168="","",IF(IFERROR(OR(INT(G168)&lt;&gt;G168,ISTEXT(G168),G168&gt;'Source Data (Hidden)'!$T$3),TRUE),"Invalid year of initial investment - Please ensure that the input is a year (not a date) and is not future dated. "&amp;CHAR(10),"")))</f>
        <v/>
      </c>
      <c r="BX168" s="230"/>
      <c r="BY168" s="230" t="str">
        <f>IF(COUNTIFS($BR$10:$BR$259,$BR168,$E$10:$E$259,$E168)&lt;&gt;COUNTIFS($BR$10:$BR$259,$BR168,$E$10:$E$259,$E168,I$10:I$259,I168),BY$8&amp;" for this company in this year is inconsistent across funds, please update accordingly. "&amp;CHAR(10),IF(I168="","",IF(COUNTIF('Source Data (Hidden)'!$A$3:$B$255,I168)=0,"Invalid country of domicile - Please enter a valid input using the drop-down in the 'Country of domicile' column in the EDCI Data tab. "&amp;CHAR(10),"")))</f>
        <v/>
      </c>
      <c r="BZ168" s="230" t="str">
        <f>IF(COUNTIFS($BR$10:$BR$259,$BR168,$E$10:$E$259,$E168)&lt;&gt;COUNTIFS($BR$10:$BR$259,$BR168,$E$10:$E$259,$E168,J$10:J$259,J168),BZ$8&amp;" for this company in this year is inconsistent across funds, please update accordingly. "&amp;CHAR(10),IF(J168="","",IF(COUNTIF('Source Data (Hidden)'!$A$3:$B$255,J168)=0,"Invalid primary country of operations - Please enter a valid input using the drop-down in the 'Primary country of operations' column in the EDCI Data tab and ensure that you have narrowed this down to 1 primary country of operations. "&amp;CHAR(10),"")))</f>
        <v/>
      </c>
      <c r="CA168" s="230" t="str">
        <f>IF(COUNTIFS($BR$10:$BR$259,$BR168,$E$10:$E$259,$E168)&lt;&gt;COUNTIFS($BR$10:$BR$259,$BR168,$E$10:$E$259,$E168,K$10:K$259,K168),CA$8&amp;" for this company in this year is inconsistent across funds, please update accordingly. "&amp;CHAR(10),IF(K168="","",IF(COUNTIF('Source Data (Hidden)'!$C$3:$C$4,K168)&lt;&gt;1,"Invalid company structure - Please classify the portfolio company as either 'Private' or 'Public'. "&amp;CHAR(10),"")))</f>
        <v/>
      </c>
      <c r="CB168" s="230" t="str">
        <f>IF(COUNTIFS($BR$10:$BR$259,$BR168,$E$10:$E$259,$E168)&lt;&gt;COUNTIFS($BR$10:$BR$259,$BR168,$E$10:$E$259,$E168,L$10:L$259,L168),CB$8&amp;" for this company in this year is inconsistent across funds, please update accordingly. "&amp;CHAR(10),IF(L168="","",IF(COUNTIF('Source Data (Hidden)'!$D$3:$D$5,L168)&lt;&gt;1,"Invalid growth stage of company - Please describe the growth stage of the company as either 'Venture', 'Growth' or 'Buyout'. " &amp; CHAR(10),"")))</f>
        <v/>
      </c>
      <c r="CC168" s="230" t="str">
        <f t="shared" si="163"/>
        <v/>
      </c>
      <c r="CD168" s="283" t="str">
        <f t="shared" si="164"/>
        <v/>
      </c>
      <c r="CE168" s="230" t="str">
        <f>IF(COUNTIFS($BR$10:$BR$259,$BR168,$E$10:$E$259,$E168)&lt;&gt;COUNTIFS($BR$10:$BR$259,$BR168,$E$10:$E$259,$E168,O$10:O$259,O168),CE$8&amp;" for this company in this year is inconsistent across funds, please update accordingly. "&amp;CHAR(10),IF(O168="","",IF(COUNTIF('Source Data (Hidden)'!$G$3:$G$13,O168)&lt;&gt;1,"Invalid sector of operations SICS name - Please ensure that you have selected a valid sector of operations using the drop-down list available in the corresponding column in the EDCI Data tab. " &amp; CHAR(10),"")))</f>
        <v/>
      </c>
      <c r="CF168" s="230" t="str">
        <f t="shared" ca="1" si="165"/>
        <v/>
      </c>
      <c r="CG168" s="230" t="str">
        <f t="shared" ca="1" si="166"/>
        <v/>
      </c>
      <c r="CH168" s="230" t="str">
        <f>IF(COUNTIFS($BR$10:$BR$259,$BR168,$E$10:$E$259,$E168)&lt;&gt;COUNTIFS($BR$10:$BR$259,$BR168,$E$10:$E$259,$E168,R$10:R$259,R168),CH$8&amp;" for this company in this year is inconsistent across funds, please update accordingly. "&amp;CHAR(10),IF(R168="","",IF(COUNTIF('Source Data (Hidden)'!$F$3:$F$183,R168)&lt;&gt;1,"Invalid currency input - Please ensure that the currency entered is a monetary unit described using three letter code (ISO 4217 code). " &amp; CHAR(10),"")))</f>
        <v/>
      </c>
      <c r="CI168" s="230" t="str">
        <f t="shared" si="167"/>
        <v/>
      </c>
      <c r="CJ168" s="230" t="str">
        <f t="shared" si="168"/>
        <v/>
      </c>
      <c r="CK168" s="230" t="str">
        <f t="shared" si="169"/>
        <v/>
      </c>
      <c r="CL168" s="230" t="str">
        <f t="shared" si="170"/>
        <v/>
      </c>
      <c r="CM168" s="230" t="str">
        <f>IF(COUNTIFS($BR$10:$BR$259,$BR168,$E$10:$E$259,$E168)&lt;&gt;COUNTIFS($BR$10:$BR$259,$BR168,$E$10:$E$259,$E168,W$10:W$259,W168),CM$8&amp;" for this company in this year is inconsistent across funds, please update accordingly. "&amp;CHAR(10),IF(W168="","",IF(COUNTIF('Source Data (Hidden)'!$L$3:$L$6,W168)&lt;&gt;1,"Invalid input for Scope 1 Methodology - Please choose one of the options from the drop-down list in the corresponding column in the EDCI Data tab. " &amp; CHAR(10),"")))</f>
        <v/>
      </c>
      <c r="CN168" s="230" t="str">
        <f t="shared" si="171"/>
        <v/>
      </c>
      <c r="CO168" s="230" t="str">
        <f>IF(COUNTIFS($BR$10:$BR$259,$BR168,$E$10:$E$259,$E168)&lt;&gt;COUNTIFS($BR$10:$BR$259,$BR168,$E$10:$E$259,$E168,Y$10:Y$259,Y168),CO$8&amp;" for this company in this year is inconsistent across funds, please update accordingly. "&amp;CHAR(10),IF(Y168="","",IF(COUNTIF('Source Data (Hidden)'!$M$3:$M$5,Y168)&lt;&gt;1,"Invalid input for Scope 2 Methodology - Please choose one of the options from the drop-down list in the corresponding column in the EDCI Data tab. " &amp; CHAR(10),"")))</f>
        <v/>
      </c>
      <c r="CP168" s="230" t="str">
        <f t="shared" si="172"/>
        <v/>
      </c>
      <c r="CQ168" s="230" t="str">
        <f>IF(COUNTIFS($BR$10:$BR$259,$BR168,$E$10:$E$259,$E168)&lt;&gt;COUNTIFS($BR$10:$BR$259,$BR168,$E$10:$E$259,$E168,AA$10:AA$259,AA168),CQ$8&amp;" for this company in this year is inconsistent across funds, please update accordingly. "&amp;CHAR(10),IF(AA168="","",IF(COUNTIF('Source Data (Hidden)'!$N$3:$N$6,AA168)&lt;&gt;1,"Invalid input for Scope 3 Methodology - Please choose one of the options from the drop-down list in the corresponding column in the EDCI Data tab. " &amp; CHAR(10),"")))</f>
        <v/>
      </c>
      <c r="CR168" s="230" t="str">
        <f t="shared" si="173"/>
        <v/>
      </c>
      <c r="CS168" s="230" t="str">
        <f t="shared" si="174"/>
        <v/>
      </c>
      <c r="CT168" s="230" t="str">
        <f t="shared" si="175"/>
        <v/>
      </c>
      <c r="CU168" s="230" t="str">
        <f t="shared" si="176"/>
        <v/>
      </c>
      <c r="CV168" s="230" t="str">
        <f t="shared" si="177"/>
        <v/>
      </c>
      <c r="CW168" s="230" t="str">
        <f t="shared" si="178"/>
        <v/>
      </c>
      <c r="CX168" s="230" t="str">
        <f t="shared" si="179"/>
        <v/>
      </c>
      <c r="CY168" s="230" t="str">
        <f t="shared" si="180"/>
        <v/>
      </c>
      <c r="CZ168" s="230" t="str">
        <f t="shared" si="181"/>
        <v/>
      </c>
      <c r="DA168" s="230" t="str">
        <f t="shared" si="182"/>
        <v/>
      </c>
      <c r="DB168" s="230" t="str">
        <f t="shared" si="183"/>
        <v/>
      </c>
      <c r="DC168" s="230" t="str">
        <f t="shared" si="184"/>
        <v/>
      </c>
      <c r="DD168" s="230" t="str">
        <f t="shared" si="185"/>
        <v/>
      </c>
      <c r="DE168" s="230" t="str">
        <f t="shared" si="186"/>
        <v/>
      </c>
      <c r="DF168" s="230" t="str">
        <f t="shared" si="187"/>
        <v/>
      </c>
      <c r="DG168" s="230" t="str">
        <f t="shared" si="188"/>
        <v/>
      </c>
      <c r="DH168" s="283" t="str">
        <f t="shared" si="189"/>
        <v/>
      </c>
      <c r="DI168" s="230" t="str">
        <f t="shared" si="190"/>
        <v/>
      </c>
      <c r="DJ168" s="230" t="str">
        <f>IF(COUNTIFS($BR$10:$BR$259,$BR168,$E$10:$E$259,$E168)&lt;&gt;COUNTIFS($BR$10:$BR$259,$BR168,$E$10:$E$259,$E168,AT$10:AT$259,AT168),DJ$8&amp;" for this company in this year is inconsistent across funds, please update accordingly. "&amp;CHAR(10),IF(AT168="","",IF(COUNTIF('Source Data (Hidden)'!$O$3:$O$5,AT168)&lt;&gt;1,"Invalid input for 'Does this Portco have a decarbonization strategy/plan in place' - Please ensure that you have selected a valid response using the drop-down list available in the corresponding column in the EDCI Data tab. " &amp; CHAR(10),"")))</f>
        <v/>
      </c>
      <c r="DK168" s="230" t="str">
        <f>IF(COUNTIFS($BR$10:$BR$259,$BR168,$E$10:$E$259,$E168)&lt;&gt;COUNTIFS($BR$10:$BR$259,$BR168,$E$10:$E$259,$E168,AU$10:AU$259,AU168),DK$8&amp;" for this company in this year is inconsistent across funds, please update accordingly. "&amp;CHAR(10),IF(AU168="","",IF(COUNTIF('Source Data (Hidden)'!$P$3:$P$5,AU168)&lt;&gt;1,"Invalid input for 'Does the Portfolio Company have a short-term GHG emission reduction target' - Please ensure you have selected a valid response using the drop-down list available in the corresponding column in the EDCI Data tab. " &amp; CHAR(10),"")))</f>
        <v/>
      </c>
      <c r="DL168" s="230" t="str">
        <f>IF(COUNTIFS($BR$10:$BR$259,$BR168,$E$10:$E$259,$E168)&lt;&gt;COUNTIFS($BR$10:$BR$259,$BR168,$E$10:$E$259,$E168,AV$10:AV$259,AV168),DL$8&amp;" for this company in this year is inconsistent across funds, please update accordingly. "&amp;CHAR(10),IF(AV168="","",IF(COUNTIF('Source Data (Hidden)'!$Q$3:$Q$6,AV168)&lt;&gt;1,"Invalid input for 'Does the Portfolio Company have a long-term net zero goal' - Please ensure that you have selected a valid response using the drop-down list available in the corresponding column in the EDCI Data tab. " &amp; CHAR(10),"")))</f>
        <v/>
      </c>
      <c r="DM168" s="230" t="str">
        <f t="shared" si="191"/>
        <v/>
      </c>
      <c r="DN168" s="230" t="str">
        <f t="shared" si="192"/>
        <v/>
      </c>
      <c r="DO168" s="230" t="str">
        <f t="shared" si="193"/>
        <v/>
      </c>
      <c r="DP168" s="230"/>
      <c r="DQ168" s="230" t="str">
        <f t="shared" si="194"/>
        <v/>
      </c>
      <c r="DR168" s="230" t="str">
        <f t="shared" si="195"/>
        <v/>
      </c>
      <c r="DS168" s="230" t="str">
        <f t="shared" si="196"/>
        <v/>
      </c>
      <c r="DT168" s="230" t="str">
        <f t="shared" si="197"/>
        <v/>
      </c>
      <c r="DU168" s="230" t="str">
        <f t="shared" si="198"/>
        <v/>
      </c>
      <c r="DV168" s="230" t="str">
        <f t="shared" si="199"/>
        <v/>
      </c>
      <c r="DW168" s="230" t="str">
        <f t="shared" si="200"/>
        <v/>
      </c>
      <c r="DX168" s="230" t="str">
        <f t="shared" si="201"/>
        <v/>
      </c>
      <c r="DY168" s="230" t="str">
        <f t="shared" si="202"/>
        <v/>
      </c>
      <c r="DZ168" s="230" t="str">
        <f t="shared" si="203"/>
        <v/>
      </c>
      <c r="EA168" s="230" t="str">
        <f t="shared" si="204"/>
        <v/>
      </c>
      <c r="EB168" s="230" t="str">
        <f t="shared" si="205"/>
        <v/>
      </c>
      <c r="EC168" s="284" t="str">
        <f t="shared" si="206"/>
        <v/>
      </c>
      <c r="ED168" s="284" t="str">
        <f t="shared" si="207"/>
        <v/>
      </c>
      <c r="EE168" s="230" t="str">
        <f t="shared" si="208"/>
        <v/>
      </c>
      <c r="EF168" s="230" t="str">
        <f>IF(COUNTIFS($BR$10:$BR$259,$BR168,$E$10:$E$259,$E168)&lt;&gt;COUNTIFS($BR$10:$BR$259,$BR168,$E$10:$E$259,$E168,BP$10:BP$259,BP168),EF$8&amp;" for this company in this year is inconsistent across funds, please update accordingly. "&amp;CHAR(10),IF(AND(BP168="",BQ168=""),"",IF(OR(AND(BQ168&lt;&gt;"",BP168&lt;&gt;"",BP168&lt;&gt;"Y"),AND(BQ168&lt;&gt;"",BP168=""),COUNTIF('Source Data (Hidden)'!$S$3:$S$4,BP168)&lt;&gt;1),"Invalid input for 'Do you conduct an employee survey' - Please ensure the input is either Y or N or leave blank if data is not available. If you have reported a % response rate to employee survey then the input for this metric should be Y. " &amp; CHAR(10),"")))</f>
        <v/>
      </c>
      <c r="EG168" s="230" t="str">
        <f t="shared" si="209"/>
        <v/>
      </c>
    </row>
    <row r="169" spans="1:137" s="154" customFormat="1" ht="60" customHeight="1" x14ac:dyDescent="0.35">
      <c r="A169" s="153"/>
      <c r="B169" s="212" t="str">
        <f t="shared" ca="1" si="156"/>
        <v/>
      </c>
      <c r="C169" s="213" t="str">
        <f>IF('EDCI Data'!B169="","",'EDCI Data'!B169)</f>
        <v/>
      </c>
      <c r="D169" s="214" t="str">
        <f>IF('EDCI Data'!C169="","",'EDCI Data'!C169)</f>
        <v/>
      </c>
      <c r="E169" s="215" t="str">
        <f>IF('EDCI Data'!D169="","",'EDCI Data'!D169)</f>
        <v/>
      </c>
      <c r="F169" s="216" t="str">
        <f>IF('EDCI Data'!E169="","",'EDCI Data'!E169)</f>
        <v/>
      </c>
      <c r="G169" s="213" t="str">
        <f>IF('EDCI Data'!F169="","",'EDCI Data'!F169)</f>
        <v/>
      </c>
      <c r="H169" s="213" t="str">
        <f>IF('EDCI Data'!G169="","",'EDCI Data'!G169)</f>
        <v/>
      </c>
      <c r="I169" s="213" t="str">
        <f>IF('EDCI Data'!H169="","",'EDCI Data'!H169)</f>
        <v/>
      </c>
      <c r="J169" s="213" t="str">
        <f>IF('EDCI Data'!I169="","",'EDCI Data'!I169)</f>
        <v/>
      </c>
      <c r="K169" s="213" t="str">
        <f>IF('EDCI Data'!J169="","",'EDCI Data'!J169)</f>
        <v/>
      </c>
      <c r="L169" s="213" t="str">
        <f>IF('EDCI Data'!K169="","",'EDCI Data'!K169)</f>
        <v/>
      </c>
      <c r="M169" s="217" t="str">
        <f>IF('EDCI Data'!L169="","",'EDCI Data'!L169)</f>
        <v/>
      </c>
      <c r="N169" s="217" t="str">
        <f>IF('EDCI Data'!M169="","",'EDCI Data'!M169)</f>
        <v/>
      </c>
      <c r="O169" s="213" t="str">
        <f>IF('EDCI Data'!N169="","",'EDCI Data'!N169)</f>
        <v/>
      </c>
      <c r="P169" s="213" t="str">
        <f>IF('EDCI Data'!O169="","",'EDCI Data'!O169)</f>
        <v/>
      </c>
      <c r="Q169" s="213" t="str">
        <f>IF('EDCI Data'!P169="","",'EDCI Data'!P169)</f>
        <v/>
      </c>
      <c r="R169" s="213" t="str">
        <f>IF('EDCI Data'!Q169="","",'EDCI Data'!Q169)</f>
        <v/>
      </c>
      <c r="S169" s="218" t="str">
        <f>IF('EDCI Data'!R169="","",'EDCI Data'!R169)</f>
        <v/>
      </c>
      <c r="T169" s="219" t="str">
        <f>IF('EDCI Data'!S169="","",'EDCI Data'!S169)</f>
        <v/>
      </c>
      <c r="U169" s="219" t="str">
        <f>IF('EDCI Data'!T169="","",'EDCI Data'!T169)</f>
        <v/>
      </c>
      <c r="V169" s="220" t="str">
        <f>IF('EDCI Data'!U169="","",'EDCI Data'!U169)</f>
        <v/>
      </c>
      <c r="W169" s="213" t="str">
        <f>IF('EDCI Data'!V169="","",'EDCI Data'!V169)</f>
        <v/>
      </c>
      <c r="X169" s="220" t="str">
        <f>IF('EDCI Data'!W169="","",'EDCI Data'!W169)</f>
        <v/>
      </c>
      <c r="Y169" s="213" t="str">
        <f>IF('EDCI Data'!X169="","",'EDCI Data'!X169)</f>
        <v/>
      </c>
      <c r="Z169" s="220" t="str">
        <f>IF('EDCI Data'!Y169="","",'EDCI Data'!Y169)</f>
        <v/>
      </c>
      <c r="AA169" s="213" t="str">
        <f>IF('EDCI Data'!Z169="","",'EDCI Data'!Z169)</f>
        <v/>
      </c>
      <c r="AB169" s="213" t="str">
        <f>IF('EDCI Data'!AA169="","",'EDCI Data'!AA169)</f>
        <v/>
      </c>
      <c r="AC169" s="213" t="str">
        <f>IF('EDCI Data'!AB169="","",'EDCI Data'!AB169)</f>
        <v/>
      </c>
      <c r="AD169" s="213" t="str">
        <f>IF('EDCI Data'!AC169="","",'EDCI Data'!AC169)</f>
        <v/>
      </c>
      <c r="AE169" s="213" t="str">
        <f>IF('EDCI Data'!AD169="","",'EDCI Data'!AD169)</f>
        <v/>
      </c>
      <c r="AF169" s="213" t="str">
        <f>IF('EDCI Data'!AE169="","",'EDCI Data'!AE169)</f>
        <v/>
      </c>
      <c r="AG169" s="213" t="str">
        <f>IF('EDCI Data'!AF169="","",'EDCI Data'!AF169)</f>
        <v/>
      </c>
      <c r="AH169" s="213" t="str">
        <f>IF('EDCI Data'!AG169="","",'EDCI Data'!AG169)</f>
        <v/>
      </c>
      <c r="AI169" s="213" t="str">
        <f>IF('EDCI Data'!AH169="","",'EDCI Data'!AH169)</f>
        <v/>
      </c>
      <c r="AJ169" s="213" t="str">
        <f>IF('EDCI Data'!AI169="","",'EDCI Data'!AI169)</f>
        <v/>
      </c>
      <c r="AK169" s="213" t="str">
        <f>IF('EDCI Data'!AJ169="","",'EDCI Data'!AJ169)</f>
        <v/>
      </c>
      <c r="AL169" s="213" t="str">
        <f>IF('EDCI Data'!AK169="","",'EDCI Data'!AK169)</f>
        <v/>
      </c>
      <c r="AM169" s="213" t="str">
        <f>IF('EDCI Data'!AL169="","",'EDCI Data'!AL169)</f>
        <v/>
      </c>
      <c r="AN169" s="213" t="str">
        <f>IF('EDCI Data'!AM169="","",'EDCI Data'!AM169)</f>
        <v/>
      </c>
      <c r="AO169" s="213" t="str">
        <f>IF('EDCI Data'!AN169="","",'EDCI Data'!AN169)</f>
        <v/>
      </c>
      <c r="AP169" s="213" t="str">
        <f>IF('EDCI Data'!AO169="","",'EDCI Data'!AO169)</f>
        <v/>
      </c>
      <c r="AQ169" s="213" t="str">
        <f>IF('EDCI Data'!AP169="","",'EDCI Data'!AP169)</f>
        <v/>
      </c>
      <c r="AR169" s="213" t="str">
        <f>IF('EDCI Data'!AQ169="","",'EDCI Data'!AQ169)</f>
        <v/>
      </c>
      <c r="AS169" s="213" t="str">
        <f>IF('EDCI Data'!AR169="","",'EDCI Data'!AR169)</f>
        <v/>
      </c>
      <c r="AT169" s="213" t="str">
        <f>IF('EDCI Data'!AS169="","",'EDCI Data'!AS169)</f>
        <v/>
      </c>
      <c r="AU169" s="213" t="str">
        <f>IF('EDCI Data'!AT169="","",'EDCI Data'!AT169)</f>
        <v/>
      </c>
      <c r="AV169" s="213" t="str">
        <f>IF('EDCI Data'!AU169="","",'EDCI Data'!AU169)</f>
        <v/>
      </c>
      <c r="AW169" s="213" t="str">
        <f>IF('EDCI Data'!AV169="","",'EDCI Data'!AV169)</f>
        <v/>
      </c>
      <c r="AX169" s="221" t="str">
        <f>IF('EDCI Data'!AW169="","",'EDCI Data'!AW169)</f>
        <v/>
      </c>
      <c r="AY169" s="221" t="str">
        <f>IF('EDCI Data'!AX169="","",'EDCI Data'!AX169)</f>
        <v/>
      </c>
      <c r="AZ169" s="222" t="str">
        <f t="shared" si="157"/>
        <v/>
      </c>
      <c r="BA169" s="223" t="str">
        <f>IF('EDCI Data'!AY169="","",'EDCI Data'!AY169)</f>
        <v/>
      </c>
      <c r="BB169" s="223" t="str">
        <f>IF('EDCI Data'!AZ169="","",'EDCI Data'!AZ169)</f>
        <v/>
      </c>
      <c r="BC169" s="223" t="str">
        <f>IF('EDCI Data'!BA169="","",'EDCI Data'!BA169)</f>
        <v/>
      </c>
      <c r="BD169" s="223" t="str">
        <f>IF('EDCI Data'!BB169="","",'EDCI Data'!BB169)</f>
        <v/>
      </c>
      <c r="BE169" s="223" t="str">
        <f>IF('EDCI Data'!BC169="","",'EDCI Data'!BC169)</f>
        <v/>
      </c>
      <c r="BF169" s="223" t="str">
        <f>IF('EDCI Data'!BD169="","",'EDCI Data'!BD169)</f>
        <v/>
      </c>
      <c r="BG169" s="223" t="str">
        <f>IF('EDCI Data'!BE169="","",'EDCI Data'!BE169)</f>
        <v/>
      </c>
      <c r="BH169" s="223" t="str">
        <f>IF('EDCI Data'!BF169="","",'EDCI Data'!BF169)</f>
        <v/>
      </c>
      <c r="BI169" s="224" t="str">
        <f>IF('EDCI Data'!BG169="","",'EDCI Data'!BG169)</f>
        <v/>
      </c>
      <c r="BJ169" s="225" t="str">
        <f>IF('EDCI Data'!S169="","",'EDCI Data'!S169)</f>
        <v/>
      </c>
      <c r="BK169" s="225" t="str">
        <f>IF('EDCI Data'!T169="","",'EDCI Data'!T169)</f>
        <v/>
      </c>
      <c r="BL169" s="224" t="str">
        <f>IF('EDCI Data'!BJ169="","",'EDCI Data'!BJ169)</f>
        <v/>
      </c>
      <c r="BM169" s="226" t="str">
        <f>IF('EDCI Data'!BK169="","",'EDCI Data'!BK169)</f>
        <v/>
      </c>
      <c r="BN169" s="226" t="str">
        <f>IF('EDCI Data'!BL169="","",'EDCI Data'!BL169)</f>
        <v/>
      </c>
      <c r="BO169" s="227" t="str">
        <f>IF('EDCI Data'!BM169="","",'EDCI Data'!BM169)</f>
        <v/>
      </c>
      <c r="BP169" s="228" t="str">
        <f>IF('EDCI Data'!BN169="","",'EDCI Data'!BN169)</f>
        <v/>
      </c>
      <c r="BQ169" s="229" t="str">
        <f>IF('EDCI Data'!BO169="","",'EDCI Data'!BO169)</f>
        <v/>
      </c>
      <c r="BR169" s="230" t="str">
        <f t="shared" si="158"/>
        <v/>
      </c>
      <c r="BS169" s="230" t="str">
        <f t="shared" si="159"/>
        <v/>
      </c>
      <c r="BT169" s="230" t="str">
        <f t="shared" si="160"/>
        <v/>
      </c>
      <c r="BU169" s="230" t="str">
        <f t="shared" si="161"/>
        <v/>
      </c>
      <c r="BV169" s="230" t="str">
        <f t="shared" si="162"/>
        <v/>
      </c>
      <c r="BW169" s="230" t="str">
        <f>IF(COUNTIFS($BR$10:$BR$259,$BR169,$E$10:$E$259,$E169)&lt;&gt;COUNTIFS($BR$10:$BR$259,$BR169,$E$10:$E$259,$E169,G$10:G$259,G169),BW$8&amp;" for this company in this year is inconsistent across funds, please update accordingly. "&amp;CHAR(10),IF(G169="","",IF(IFERROR(OR(INT(G169)&lt;&gt;G169,ISTEXT(G169),G169&gt;'Source Data (Hidden)'!$T$3),TRUE),"Invalid year of initial investment - Please ensure that the input is a year (not a date) and is not future dated. "&amp;CHAR(10),"")))</f>
        <v/>
      </c>
      <c r="BX169" s="230"/>
      <c r="BY169" s="230" t="str">
        <f>IF(COUNTIFS($BR$10:$BR$259,$BR169,$E$10:$E$259,$E169)&lt;&gt;COUNTIFS($BR$10:$BR$259,$BR169,$E$10:$E$259,$E169,I$10:I$259,I169),BY$8&amp;" for this company in this year is inconsistent across funds, please update accordingly. "&amp;CHAR(10),IF(I169="","",IF(COUNTIF('Source Data (Hidden)'!$A$3:$B$255,I169)=0,"Invalid country of domicile - Please enter a valid input using the drop-down in the 'Country of domicile' column in the EDCI Data tab. "&amp;CHAR(10),"")))</f>
        <v/>
      </c>
      <c r="BZ169" s="230" t="str">
        <f>IF(COUNTIFS($BR$10:$BR$259,$BR169,$E$10:$E$259,$E169)&lt;&gt;COUNTIFS($BR$10:$BR$259,$BR169,$E$10:$E$259,$E169,J$10:J$259,J169),BZ$8&amp;" for this company in this year is inconsistent across funds, please update accordingly. "&amp;CHAR(10),IF(J169="","",IF(COUNTIF('Source Data (Hidden)'!$A$3:$B$255,J169)=0,"Invalid primary country of operations - Please enter a valid input using the drop-down in the 'Primary country of operations' column in the EDCI Data tab and ensure that you have narrowed this down to 1 primary country of operations. "&amp;CHAR(10),"")))</f>
        <v/>
      </c>
      <c r="CA169" s="230" t="str">
        <f>IF(COUNTIFS($BR$10:$BR$259,$BR169,$E$10:$E$259,$E169)&lt;&gt;COUNTIFS($BR$10:$BR$259,$BR169,$E$10:$E$259,$E169,K$10:K$259,K169),CA$8&amp;" for this company in this year is inconsistent across funds, please update accordingly. "&amp;CHAR(10),IF(K169="","",IF(COUNTIF('Source Data (Hidden)'!$C$3:$C$4,K169)&lt;&gt;1,"Invalid company structure - Please classify the portfolio company as either 'Private' or 'Public'. "&amp;CHAR(10),"")))</f>
        <v/>
      </c>
      <c r="CB169" s="230" t="str">
        <f>IF(COUNTIFS($BR$10:$BR$259,$BR169,$E$10:$E$259,$E169)&lt;&gt;COUNTIFS($BR$10:$BR$259,$BR169,$E$10:$E$259,$E169,L$10:L$259,L169),CB$8&amp;" for this company in this year is inconsistent across funds, please update accordingly. "&amp;CHAR(10),IF(L169="","",IF(COUNTIF('Source Data (Hidden)'!$D$3:$D$5,L169)&lt;&gt;1,"Invalid growth stage of company - Please describe the growth stage of the company as either 'Venture', 'Growth' or 'Buyout'. " &amp; CHAR(10),"")))</f>
        <v/>
      </c>
      <c r="CC169" s="230" t="str">
        <f t="shared" si="163"/>
        <v/>
      </c>
      <c r="CD169" s="283" t="str">
        <f t="shared" si="164"/>
        <v/>
      </c>
      <c r="CE169" s="230" t="str">
        <f>IF(COUNTIFS($BR$10:$BR$259,$BR169,$E$10:$E$259,$E169)&lt;&gt;COUNTIFS($BR$10:$BR$259,$BR169,$E$10:$E$259,$E169,O$10:O$259,O169),CE$8&amp;" for this company in this year is inconsistent across funds, please update accordingly. "&amp;CHAR(10),IF(O169="","",IF(COUNTIF('Source Data (Hidden)'!$G$3:$G$13,O169)&lt;&gt;1,"Invalid sector of operations SICS name - Please ensure that you have selected a valid sector of operations using the drop-down list available in the corresponding column in the EDCI Data tab. " &amp; CHAR(10),"")))</f>
        <v/>
      </c>
      <c r="CF169" s="230" t="str">
        <f t="shared" ca="1" si="165"/>
        <v/>
      </c>
      <c r="CG169" s="230" t="str">
        <f t="shared" ca="1" si="166"/>
        <v/>
      </c>
      <c r="CH169" s="230" t="str">
        <f>IF(COUNTIFS($BR$10:$BR$259,$BR169,$E$10:$E$259,$E169)&lt;&gt;COUNTIFS($BR$10:$BR$259,$BR169,$E$10:$E$259,$E169,R$10:R$259,R169),CH$8&amp;" for this company in this year is inconsistent across funds, please update accordingly. "&amp;CHAR(10),IF(R169="","",IF(COUNTIF('Source Data (Hidden)'!$F$3:$F$183,R169)&lt;&gt;1,"Invalid currency input - Please ensure that the currency entered is a monetary unit described using three letter code (ISO 4217 code). " &amp; CHAR(10),"")))</f>
        <v/>
      </c>
      <c r="CI169" s="230" t="str">
        <f t="shared" si="167"/>
        <v/>
      </c>
      <c r="CJ169" s="230" t="str">
        <f t="shared" si="168"/>
        <v/>
      </c>
      <c r="CK169" s="230" t="str">
        <f t="shared" si="169"/>
        <v/>
      </c>
      <c r="CL169" s="230" t="str">
        <f t="shared" si="170"/>
        <v/>
      </c>
      <c r="CM169" s="230" t="str">
        <f>IF(COUNTIFS($BR$10:$BR$259,$BR169,$E$10:$E$259,$E169)&lt;&gt;COUNTIFS($BR$10:$BR$259,$BR169,$E$10:$E$259,$E169,W$10:W$259,W169),CM$8&amp;" for this company in this year is inconsistent across funds, please update accordingly. "&amp;CHAR(10),IF(W169="","",IF(COUNTIF('Source Data (Hidden)'!$L$3:$L$6,W169)&lt;&gt;1,"Invalid input for Scope 1 Methodology - Please choose one of the options from the drop-down list in the corresponding column in the EDCI Data tab. " &amp; CHAR(10),"")))</f>
        <v/>
      </c>
      <c r="CN169" s="230" t="str">
        <f t="shared" si="171"/>
        <v/>
      </c>
      <c r="CO169" s="230" t="str">
        <f>IF(COUNTIFS($BR$10:$BR$259,$BR169,$E$10:$E$259,$E169)&lt;&gt;COUNTIFS($BR$10:$BR$259,$BR169,$E$10:$E$259,$E169,Y$10:Y$259,Y169),CO$8&amp;" for this company in this year is inconsistent across funds, please update accordingly. "&amp;CHAR(10),IF(Y169="","",IF(COUNTIF('Source Data (Hidden)'!$M$3:$M$5,Y169)&lt;&gt;1,"Invalid input for Scope 2 Methodology - Please choose one of the options from the drop-down list in the corresponding column in the EDCI Data tab. " &amp; CHAR(10),"")))</f>
        <v/>
      </c>
      <c r="CP169" s="230" t="str">
        <f t="shared" si="172"/>
        <v/>
      </c>
      <c r="CQ169" s="230" t="str">
        <f>IF(COUNTIFS($BR$10:$BR$259,$BR169,$E$10:$E$259,$E169)&lt;&gt;COUNTIFS($BR$10:$BR$259,$BR169,$E$10:$E$259,$E169,AA$10:AA$259,AA169),CQ$8&amp;" for this company in this year is inconsistent across funds, please update accordingly. "&amp;CHAR(10),IF(AA169="","",IF(COUNTIF('Source Data (Hidden)'!$N$3:$N$6,AA169)&lt;&gt;1,"Invalid input for Scope 3 Methodology - Please choose one of the options from the drop-down list in the corresponding column in the EDCI Data tab. " &amp; CHAR(10),"")))</f>
        <v/>
      </c>
      <c r="CR169" s="230" t="str">
        <f t="shared" si="173"/>
        <v/>
      </c>
      <c r="CS169" s="230" t="str">
        <f t="shared" si="174"/>
        <v/>
      </c>
      <c r="CT169" s="230" t="str">
        <f t="shared" si="175"/>
        <v/>
      </c>
      <c r="CU169" s="230" t="str">
        <f t="shared" si="176"/>
        <v/>
      </c>
      <c r="CV169" s="230" t="str">
        <f t="shared" si="177"/>
        <v/>
      </c>
      <c r="CW169" s="230" t="str">
        <f t="shared" si="178"/>
        <v/>
      </c>
      <c r="CX169" s="230" t="str">
        <f t="shared" si="179"/>
        <v/>
      </c>
      <c r="CY169" s="230" t="str">
        <f t="shared" si="180"/>
        <v/>
      </c>
      <c r="CZ169" s="230" t="str">
        <f t="shared" si="181"/>
        <v/>
      </c>
      <c r="DA169" s="230" t="str">
        <f t="shared" si="182"/>
        <v/>
      </c>
      <c r="DB169" s="230" t="str">
        <f t="shared" si="183"/>
        <v/>
      </c>
      <c r="DC169" s="230" t="str">
        <f t="shared" si="184"/>
        <v/>
      </c>
      <c r="DD169" s="230" t="str">
        <f t="shared" si="185"/>
        <v/>
      </c>
      <c r="DE169" s="230" t="str">
        <f t="shared" si="186"/>
        <v/>
      </c>
      <c r="DF169" s="230" t="str">
        <f t="shared" si="187"/>
        <v/>
      </c>
      <c r="DG169" s="230" t="str">
        <f t="shared" si="188"/>
        <v/>
      </c>
      <c r="DH169" s="283" t="str">
        <f t="shared" si="189"/>
        <v/>
      </c>
      <c r="DI169" s="230" t="str">
        <f t="shared" si="190"/>
        <v/>
      </c>
      <c r="DJ169" s="230" t="str">
        <f>IF(COUNTIFS($BR$10:$BR$259,$BR169,$E$10:$E$259,$E169)&lt;&gt;COUNTIFS($BR$10:$BR$259,$BR169,$E$10:$E$259,$E169,AT$10:AT$259,AT169),DJ$8&amp;" for this company in this year is inconsistent across funds, please update accordingly. "&amp;CHAR(10),IF(AT169="","",IF(COUNTIF('Source Data (Hidden)'!$O$3:$O$5,AT169)&lt;&gt;1,"Invalid input for 'Does this Portco have a decarbonization strategy/plan in place' - Please ensure that you have selected a valid response using the drop-down list available in the corresponding column in the EDCI Data tab. " &amp; CHAR(10),"")))</f>
        <v/>
      </c>
      <c r="DK169" s="230" t="str">
        <f>IF(COUNTIFS($BR$10:$BR$259,$BR169,$E$10:$E$259,$E169)&lt;&gt;COUNTIFS($BR$10:$BR$259,$BR169,$E$10:$E$259,$E169,AU$10:AU$259,AU169),DK$8&amp;" for this company in this year is inconsistent across funds, please update accordingly. "&amp;CHAR(10),IF(AU169="","",IF(COUNTIF('Source Data (Hidden)'!$P$3:$P$5,AU169)&lt;&gt;1,"Invalid input for 'Does the Portfolio Company have a short-term GHG emission reduction target' - Please ensure you have selected a valid response using the drop-down list available in the corresponding column in the EDCI Data tab. " &amp; CHAR(10),"")))</f>
        <v/>
      </c>
      <c r="DL169" s="230" t="str">
        <f>IF(COUNTIFS($BR$10:$BR$259,$BR169,$E$10:$E$259,$E169)&lt;&gt;COUNTIFS($BR$10:$BR$259,$BR169,$E$10:$E$259,$E169,AV$10:AV$259,AV169),DL$8&amp;" for this company in this year is inconsistent across funds, please update accordingly. "&amp;CHAR(10),IF(AV169="","",IF(COUNTIF('Source Data (Hidden)'!$Q$3:$Q$6,AV169)&lt;&gt;1,"Invalid input for 'Does the Portfolio Company have a long-term net zero goal' - Please ensure that you have selected a valid response using the drop-down list available in the corresponding column in the EDCI Data tab. " &amp; CHAR(10),"")))</f>
        <v/>
      </c>
      <c r="DM169" s="230" t="str">
        <f t="shared" si="191"/>
        <v/>
      </c>
      <c r="DN169" s="230" t="str">
        <f t="shared" si="192"/>
        <v/>
      </c>
      <c r="DO169" s="230" t="str">
        <f t="shared" si="193"/>
        <v/>
      </c>
      <c r="DP169" s="230"/>
      <c r="DQ169" s="230" t="str">
        <f t="shared" si="194"/>
        <v/>
      </c>
      <c r="DR169" s="230" t="str">
        <f t="shared" si="195"/>
        <v/>
      </c>
      <c r="DS169" s="230" t="str">
        <f t="shared" si="196"/>
        <v/>
      </c>
      <c r="DT169" s="230" t="str">
        <f t="shared" si="197"/>
        <v/>
      </c>
      <c r="DU169" s="230" t="str">
        <f t="shared" si="198"/>
        <v/>
      </c>
      <c r="DV169" s="230" t="str">
        <f t="shared" si="199"/>
        <v/>
      </c>
      <c r="DW169" s="230" t="str">
        <f t="shared" si="200"/>
        <v/>
      </c>
      <c r="DX169" s="230" t="str">
        <f t="shared" si="201"/>
        <v/>
      </c>
      <c r="DY169" s="230" t="str">
        <f t="shared" si="202"/>
        <v/>
      </c>
      <c r="DZ169" s="230" t="str">
        <f t="shared" si="203"/>
        <v/>
      </c>
      <c r="EA169" s="230" t="str">
        <f t="shared" si="204"/>
        <v/>
      </c>
      <c r="EB169" s="230" t="str">
        <f t="shared" si="205"/>
        <v/>
      </c>
      <c r="EC169" s="284" t="str">
        <f t="shared" si="206"/>
        <v/>
      </c>
      <c r="ED169" s="284" t="str">
        <f t="shared" si="207"/>
        <v/>
      </c>
      <c r="EE169" s="230" t="str">
        <f t="shared" si="208"/>
        <v/>
      </c>
      <c r="EF169" s="230" t="str">
        <f>IF(COUNTIFS($BR$10:$BR$259,$BR169,$E$10:$E$259,$E169)&lt;&gt;COUNTIFS($BR$10:$BR$259,$BR169,$E$10:$E$259,$E169,BP$10:BP$259,BP169),EF$8&amp;" for this company in this year is inconsistent across funds, please update accordingly. "&amp;CHAR(10),IF(AND(BP169="",BQ169=""),"",IF(OR(AND(BQ169&lt;&gt;"",BP169&lt;&gt;"",BP169&lt;&gt;"Y"),AND(BQ169&lt;&gt;"",BP169=""),COUNTIF('Source Data (Hidden)'!$S$3:$S$4,BP169)&lt;&gt;1),"Invalid input for 'Do you conduct an employee survey' - Please ensure the input is either Y or N or leave blank if data is not available. If you have reported a % response rate to employee survey then the input for this metric should be Y. " &amp; CHAR(10),"")))</f>
        <v/>
      </c>
      <c r="EG169" s="230" t="str">
        <f t="shared" si="209"/>
        <v/>
      </c>
    </row>
    <row r="170" spans="1:137" s="154" customFormat="1" ht="60" customHeight="1" x14ac:dyDescent="0.35">
      <c r="A170" s="153"/>
      <c r="B170" s="212" t="str">
        <f t="shared" ca="1" si="156"/>
        <v/>
      </c>
      <c r="C170" s="213" t="str">
        <f>IF('EDCI Data'!B170="","",'EDCI Data'!B170)</f>
        <v/>
      </c>
      <c r="D170" s="214" t="str">
        <f>IF('EDCI Data'!C170="","",'EDCI Data'!C170)</f>
        <v/>
      </c>
      <c r="E170" s="215" t="str">
        <f>IF('EDCI Data'!D170="","",'EDCI Data'!D170)</f>
        <v/>
      </c>
      <c r="F170" s="216" t="str">
        <f>IF('EDCI Data'!E170="","",'EDCI Data'!E170)</f>
        <v/>
      </c>
      <c r="G170" s="213" t="str">
        <f>IF('EDCI Data'!F170="","",'EDCI Data'!F170)</f>
        <v/>
      </c>
      <c r="H170" s="213" t="str">
        <f>IF('EDCI Data'!G170="","",'EDCI Data'!G170)</f>
        <v/>
      </c>
      <c r="I170" s="213" t="str">
        <f>IF('EDCI Data'!H170="","",'EDCI Data'!H170)</f>
        <v/>
      </c>
      <c r="J170" s="213" t="str">
        <f>IF('EDCI Data'!I170="","",'EDCI Data'!I170)</f>
        <v/>
      </c>
      <c r="K170" s="213" t="str">
        <f>IF('EDCI Data'!J170="","",'EDCI Data'!J170)</f>
        <v/>
      </c>
      <c r="L170" s="213" t="str">
        <f>IF('EDCI Data'!K170="","",'EDCI Data'!K170)</f>
        <v/>
      </c>
      <c r="M170" s="217" t="str">
        <f>IF('EDCI Data'!L170="","",'EDCI Data'!L170)</f>
        <v/>
      </c>
      <c r="N170" s="217" t="str">
        <f>IF('EDCI Data'!M170="","",'EDCI Data'!M170)</f>
        <v/>
      </c>
      <c r="O170" s="213" t="str">
        <f>IF('EDCI Data'!N170="","",'EDCI Data'!N170)</f>
        <v/>
      </c>
      <c r="P170" s="213" t="str">
        <f>IF('EDCI Data'!O170="","",'EDCI Data'!O170)</f>
        <v/>
      </c>
      <c r="Q170" s="213" t="str">
        <f>IF('EDCI Data'!P170="","",'EDCI Data'!P170)</f>
        <v/>
      </c>
      <c r="R170" s="213" t="str">
        <f>IF('EDCI Data'!Q170="","",'EDCI Data'!Q170)</f>
        <v/>
      </c>
      <c r="S170" s="218" t="str">
        <f>IF('EDCI Data'!R170="","",'EDCI Data'!R170)</f>
        <v/>
      </c>
      <c r="T170" s="219" t="str">
        <f>IF('EDCI Data'!S170="","",'EDCI Data'!S170)</f>
        <v/>
      </c>
      <c r="U170" s="219" t="str">
        <f>IF('EDCI Data'!T170="","",'EDCI Data'!T170)</f>
        <v/>
      </c>
      <c r="V170" s="220" t="str">
        <f>IF('EDCI Data'!U170="","",'EDCI Data'!U170)</f>
        <v/>
      </c>
      <c r="W170" s="213" t="str">
        <f>IF('EDCI Data'!V170="","",'EDCI Data'!V170)</f>
        <v/>
      </c>
      <c r="X170" s="220" t="str">
        <f>IF('EDCI Data'!W170="","",'EDCI Data'!W170)</f>
        <v/>
      </c>
      <c r="Y170" s="213" t="str">
        <f>IF('EDCI Data'!X170="","",'EDCI Data'!X170)</f>
        <v/>
      </c>
      <c r="Z170" s="220" t="str">
        <f>IF('EDCI Data'!Y170="","",'EDCI Data'!Y170)</f>
        <v/>
      </c>
      <c r="AA170" s="213" t="str">
        <f>IF('EDCI Data'!Z170="","",'EDCI Data'!Z170)</f>
        <v/>
      </c>
      <c r="AB170" s="213" t="str">
        <f>IF('EDCI Data'!AA170="","",'EDCI Data'!AA170)</f>
        <v/>
      </c>
      <c r="AC170" s="213" t="str">
        <f>IF('EDCI Data'!AB170="","",'EDCI Data'!AB170)</f>
        <v/>
      </c>
      <c r="AD170" s="213" t="str">
        <f>IF('EDCI Data'!AC170="","",'EDCI Data'!AC170)</f>
        <v/>
      </c>
      <c r="AE170" s="213" t="str">
        <f>IF('EDCI Data'!AD170="","",'EDCI Data'!AD170)</f>
        <v/>
      </c>
      <c r="AF170" s="213" t="str">
        <f>IF('EDCI Data'!AE170="","",'EDCI Data'!AE170)</f>
        <v/>
      </c>
      <c r="AG170" s="213" t="str">
        <f>IF('EDCI Data'!AF170="","",'EDCI Data'!AF170)</f>
        <v/>
      </c>
      <c r="AH170" s="213" t="str">
        <f>IF('EDCI Data'!AG170="","",'EDCI Data'!AG170)</f>
        <v/>
      </c>
      <c r="AI170" s="213" t="str">
        <f>IF('EDCI Data'!AH170="","",'EDCI Data'!AH170)</f>
        <v/>
      </c>
      <c r="AJ170" s="213" t="str">
        <f>IF('EDCI Data'!AI170="","",'EDCI Data'!AI170)</f>
        <v/>
      </c>
      <c r="AK170" s="213" t="str">
        <f>IF('EDCI Data'!AJ170="","",'EDCI Data'!AJ170)</f>
        <v/>
      </c>
      <c r="AL170" s="213" t="str">
        <f>IF('EDCI Data'!AK170="","",'EDCI Data'!AK170)</f>
        <v/>
      </c>
      <c r="AM170" s="213" t="str">
        <f>IF('EDCI Data'!AL170="","",'EDCI Data'!AL170)</f>
        <v/>
      </c>
      <c r="AN170" s="213" t="str">
        <f>IF('EDCI Data'!AM170="","",'EDCI Data'!AM170)</f>
        <v/>
      </c>
      <c r="AO170" s="213" t="str">
        <f>IF('EDCI Data'!AN170="","",'EDCI Data'!AN170)</f>
        <v/>
      </c>
      <c r="AP170" s="213" t="str">
        <f>IF('EDCI Data'!AO170="","",'EDCI Data'!AO170)</f>
        <v/>
      </c>
      <c r="AQ170" s="213" t="str">
        <f>IF('EDCI Data'!AP170="","",'EDCI Data'!AP170)</f>
        <v/>
      </c>
      <c r="AR170" s="213" t="str">
        <f>IF('EDCI Data'!AQ170="","",'EDCI Data'!AQ170)</f>
        <v/>
      </c>
      <c r="AS170" s="213" t="str">
        <f>IF('EDCI Data'!AR170="","",'EDCI Data'!AR170)</f>
        <v/>
      </c>
      <c r="AT170" s="213" t="str">
        <f>IF('EDCI Data'!AS170="","",'EDCI Data'!AS170)</f>
        <v/>
      </c>
      <c r="AU170" s="213" t="str">
        <f>IF('EDCI Data'!AT170="","",'EDCI Data'!AT170)</f>
        <v/>
      </c>
      <c r="AV170" s="213" t="str">
        <f>IF('EDCI Data'!AU170="","",'EDCI Data'!AU170)</f>
        <v/>
      </c>
      <c r="AW170" s="213" t="str">
        <f>IF('EDCI Data'!AV170="","",'EDCI Data'!AV170)</f>
        <v/>
      </c>
      <c r="AX170" s="221" t="str">
        <f>IF('EDCI Data'!AW170="","",'EDCI Data'!AW170)</f>
        <v/>
      </c>
      <c r="AY170" s="221" t="str">
        <f>IF('EDCI Data'!AX170="","",'EDCI Data'!AX170)</f>
        <v/>
      </c>
      <c r="AZ170" s="222" t="str">
        <f t="shared" si="157"/>
        <v/>
      </c>
      <c r="BA170" s="223" t="str">
        <f>IF('EDCI Data'!AY170="","",'EDCI Data'!AY170)</f>
        <v/>
      </c>
      <c r="BB170" s="223" t="str">
        <f>IF('EDCI Data'!AZ170="","",'EDCI Data'!AZ170)</f>
        <v/>
      </c>
      <c r="BC170" s="223" t="str">
        <f>IF('EDCI Data'!BA170="","",'EDCI Data'!BA170)</f>
        <v/>
      </c>
      <c r="BD170" s="223" t="str">
        <f>IF('EDCI Data'!BB170="","",'EDCI Data'!BB170)</f>
        <v/>
      </c>
      <c r="BE170" s="223" t="str">
        <f>IF('EDCI Data'!BC170="","",'EDCI Data'!BC170)</f>
        <v/>
      </c>
      <c r="BF170" s="223" t="str">
        <f>IF('EDCI Data'!BD170="","",'EDCI Data'!BD170)</f>
        <v/>
      </c>
      <c r="BG170" s="223" t="str">
        <f>IF('EDCI Data'!BE170="","",'EDCI Data'!BE170)</f>
        <v/>
      </c>
      <c r="BH170" s="223" t="str">
        <f>IF('EDCI Data'!BF170="","",'EDCI Data'!BF170)</f>
        <v/>
      </c>
      <c r="BI170" s="224" t="str">
        <f>IF('EDCI Data'!BG170="","",'EDCI Data'!BG170)</f>
        <v/>
      </c>
      <c r="BJ170" s="225" t="str">
        <f>IF('EDCI Data'!S170="","",'EDCI Data'!S170)</f>
        <v/>
      </c>
      <c r="BK170" s="225" t="str">
        <f>IF('EDCI Data'!T170="","",'EDCI Data'!T170)</f>
        <v/>
      </c>
      <c r="BL170" s="224" t="str">
        <f>IF('EDCI Data'!BJ170="","",'EDCI Data'!BJ170)</f>
        <v/>
      </c>
      <c r="BM170" s="226" t="str">
        <f>IF('EDCI Data'!BK170="","",'EDCI Data'!BK170)</f>
        <v/>
      </c>
      <c r="BN170" s="226" t="str">
        <f>IF('EDCI Data'!BL170="","",'EDCI Data'!BL170)</f>
        <v/>
      </c>
      <c r="BO170" s="227" t="str">
        <f>IF('EDCI Data'!BM170="","",'EDCI Data'!BM170)</f>
        <v/>
      </c>
      <c r="BP170" s="228" t="str">
        <f>IF('EDCI Data'!BN170="","",'EDCI Data'!BN170)</f>
        <v/>
      </c>
      <c r="BQ170" s="229" t="str">
        <f>IF('EDCI Data'!BO170="","",'EDCI Data'!BO170)</f>
        <v/>
      </c>
      <c r="BR170" s="230" t="str">
        <f t="shared" si="158"/>
        <v/>
      </c>
      <c r="BS170" s="230" t="str">
        <f t="shared" si="159"/>
        <v/>
      </c>
      <c r="BT170" s="230" t="str">
        <f t="shared" si="160"/>
        <v/>
      </c>
      <c r="BU170" s="230" t="str">
        <f t="shared" si="161"/>
        <v/>
      </c>
      <c r="BV170" s="230" t="str">
        <f t="shared" si="162"/>
        <v/>
      </c>
      <c r="BW170" s="230" t="str">
        <f>IF(COUNTIFS($BR$10:$BR$259,$BR170,$E$10:$E$259,$E170)&lt;&gt;COUNTIFS($BR$10:$BR$259,$BR170,$E$10:$E$259,$E170,G$10:G$259,G170),BW$8&amp;" for this company in this year is inconsistent across funds, please update accordingly. "&amp;CHAR(10),IF(G170="","",IF(IFERROR(OR(INT(G170)&lt;&gt;G170,ISTEXT(G170),G170&gt;'Source Data (Hidden)'!$T$3),TRUE),"Invalid year of initial investment - Please ensure that the input is a year (not a date) and is not future dated. "&amp;CHAR(10),"")))</f>
        <v/>
      </c>
      <c r="BX170" s="230"/>
      <c r="BY170" s="230" t="str">
        <f>IF(COUNTIFS($BR$10:$BR$259,$BR170,$E$10:$E$259,$E170)&lt;&gt;COUNTIFS($BR$10:$BR$259,$BR170,$E$10:$E$259,$E170,I$10:I$259,I170),BY$8&amp;" for this company in this year is inconsistent across funds, please update accordingly. "&amp;CHAR(10),IF(I170="","",IF(COUNTIF('Source Data (Hidden)'!$A$3:$B$255,I170)=0,"Invalid country of domicile - Please enter a valid input using the drop-down in the 'Country of domicile' column in the EDCI Data tab. "&amp;CHAR(10),"")))</f>
        <v/>
      </c>
      <c r="BZ170" s="230" t="str">
        <f>IF(COUNTIFS($BR$10:$BR$259,$BR170,$E$10:$E$259,$E170)&lt;&gt;COUNTIFS($BR$10:$BR$259,$BR170,$E$10:$E$259,$E170,J$10:J$259,J170),BZ$8&amp;" for this company in this year is inconsistent across funds, please update accordingly. "&amp;CHAR(10),IF(J170="","",IF(COUNTIF('Source Data (Hidden)'!$A$3:$B$255,J170)=0,"Invalid primary country of operations - Please enter a valid input using the drop-down in the 'Primary country of operations' column in the EDCI Data tab and ensure that you have narrowed this down to 1 primary country of operations. "&amp;CHAR(10),"")))</f>
        <v/>
      </c>
      <c r="CA170" s="230" t="str">
        <f>IF(COUNTIFS($BR$10:$BR$259,$BR170,$E$10:$E$259,$E170)&lt;&gt;COUNTIFS($BR$10:$BR$259,$BR170,$E$10:$E$259,$E170,K$10:K$259,K170),CA$8&amp;" for this company in this year is inconsistent across funds, please update accordingly. "&amp;CHAR(10),IF(K170="","",IF(COUNTIF('Source Data (Hidden)'!$C$3:$C$4,K170)&lt;&gt;1,"Invalid company structure - Please classify the portfolio company as either 'Private' or 'Public'. "&amp;CHAR(10),"")))</f>
        <v/>
      </c>
      <c r="CB170" s="230" t="str">
        <f>IF(COUNTIFS($BR$10:$BR$259,$BR170,$E$10:$E$259,$E170)&lt;&gt;COUNTIFS($BR$10:$BR$259,$BR170,$E$10:$E$259,$E170,L$10:L$259,L170),CB$8&amp;" for this company in this year is inconsistent across funds, please update accordingly. "&amp;CHAR(10),IF(L170="","",IF(COUNTIF('Source Data (Hidden)'!$D$3:$D$5,L170)&lt;&gt;1,"Invalid growth stage of company - Please describe the growth stage of the company as either 'Venture', 'Growth' or 'Buyout'. " &amp; CHAR(10),"")))</f>
        <v/>
      </c>
      <c r="CC170" s="230" t="str">
        <f t="shared" si="163"/>
        <v/>
      </c>
      <c r="CD170" s="283" t="str">
        <f t="shared" si="164"/>
        <v/>
      </c>
      <c r="CE170" s="230" t="str">
        <f>IF(COUNTIFS($BR$10:$BR$259,$BR170,$E$10:$E$259,$E170)&lt;&gt;COUNTIFS($BR$10:$BR$259,$BR170,$E$10:$E$259,$E170,O$10:O$259,O170),CE$8&amp;" for this company in this year is inconsistent across funds, please update accordingly. "&amp;CHAR(10),IF(O170="","",IF(COUNTIF('Source Data (Hidden)'!$G$3:$G$13,O170)&lt;&gt;1,"Invalid sector of operations SICS name - Please ensure that you have selected a valid sector of operations using the drop-down list available in the corresponding column in the EDCI Data tab. " &amp; CHAR(10),"")))</f>
        <v/>
      </c>
      <c r="CF170" s="230" t="str">
        <f t="shared" ca="1" si="165"/>
        <v/>
      </c>
      <c r="CG170" s="230" t="str">
        <f t="shared" ca="1" si="166"/>
        <v/>
      </c>
      <c r="CH170" s="230" t="str">
        <f>IF(COUNTIFS($BR$10:$BR$259,$BR170,$E$10:$E$259,$E170)&lt;&gt;COUNTIFS($BR$10:$BR$259,$BR170,$E$10:$E$259,$E170,R$10:R$259,R170),CH$8&amp;" for this company in this year is inconsistent across funds, please update accordingly. "&amp;CHAR(10),IF(R170="","",IF(COUNTIF('Source Data (Hidden)'!$F$3:$F$183,R170)&lt;&gt;1,"Invalid currency input - Please ensure that the currency entered is a monetary unit described using three letter code (ISO 4217 code). " &amp; CHAR(10),"")))</f>
        <v/>
      </c>
      <c r="CI170" s="230" t="str">
        <f t="shared" si="167"/>
        <v/>
      </c>
      <c r="CJ170" s="230" t="str">
        <f t="shared" si="168"/>
        <v/>
      </c>
      <c r="CK170" s="230" t="str">
        <f t="shared" si="169"/>
        <v/>
      </c>
      <c r="CL170" s="230" t="str">
        <f t="shared" si="170"/>
        <v/>
      </c>
      <c r="CM170" s="230" t="str">
        <f>IF(COUNTIFS($BR$10:$BR$259,$BR170,$E$10:$E$259,$E170)&lt;&gt;COUNTIFS($BR$10:$BR$259,$BR170,$E$10:$E$259,$E170,W$10:W$259,W170),CM$8&amp;" for this company in this year is inconsistent across funds, please update accordingly. "&amp;CHAR(10),IF(W170="","",IF(COUNTIF('Source Data (Hidden)'!$L$3:$L$6,W170)&lt;&gt;1,"Invalid input for Scope 1 Methodology - Please choose one of the options from the drop-down list in the corresponding column in the EDCI Data tab. " &amp; CHAR(10),"")))</f>
        <v/>
      </c>
      <c r="CN170" s="230" t="str">
        <f t="shared" si="171"/>
        <v/>
      </c>
      <c r="CO170" s="230" t="str">
        <f>IF(COUNTIFS($BR$10:$BR$259,$BR170,$E$10:$E$259,$E170)&lt;&gt;COUNTIFS($BR$10:$BR$259,$BR170,$E$10:$E$259,$E170,Y$10:Y$259,Y170),CO$8&amp;" for this company in this year is inconsistent across funds, please update accordingly. "&amp;CHAR(10),IF(Y170="","",IF(COUNTIF('Source Data (Hidden)'!$M$3:$M$5,Y170)&lt;&gt;1,"Invalid input for Scope 2 Methodology - Please choose one of the options from the drop-down list in the corresponding column in the EDCI Data tab. " &amp; CHAR(10),"")))</f>
        <v/>
      </c>
      <c r="CP170" s="230" t="str">
        <f t="shared" si="172"/>
        <v/>
      </c>
      <c r="CQ170" s="230" t="str">
        <f>IF(COUNTIFS($BR$10:$BR$259,$BR170,$E$10:$E$259,$E170)&lt;&gt;COUNTIFS($BR$10:$BR$259,$BR170,$E$10:$E$259,$E170,AA$10:AA$259,AA170),CQ$8&amp;" for this company in this year is inconsistent across funds, please update accordingly. "&amp;CHAR(10),IF(AA170="","",IF(COUNTIF('Source Data (Hidden)'!$N$3:$N$6,AA170)&lt;&gt;1,"Invalid input for Scope 3 Methodology - Please choose one of the options from the drop-down list in the corresponding column in the EDCI Data tab. " &amp; CHAR(10),"")))</f>
        <v/>
      </c>
      <c r="CR170" s="230" t="str">
        <f t="shared" si="173"/>
        <v/>
      </c>
      <c r="CS170" s="230" t="str">
        <f t="shared" si="174"/>
        <v/>
      </c>
      <c r="CT170" s="230" t="str">
        <f t="shared" si="175"/>
        <v/>
      </c>
      <c r="CU170" s="230" t="str">
        <f t="shared" si="176"/>
        <v/>
      </c>
      <c r="CV170" s="230" t="str">
        <f t="shared" si="177"/>
        <v/>
      </c>
      <c r="CW170" s="230" t="str">
        <f t="shared" si="178"/>
        <v/>
      </c>
      <c r="CX170" s="230" t="str">
        <f t="shared" si="179"/>
        <v/>
      </c>
      <c r="CY170" s="230" t="str">
        <f t="shared" si="180"/>
        <v/>
      </c>
      <c r="CZ170" s="230" t="str">
        <f t="shared" si="181"/>
        <v/>
      </c>
      <c r="DA170" s="230" t="str">
        <f t="shared" si="182"/>
        <v/>
      </c>
      <c r="DB170" s="230" t="str">
        <f t="shared" si="183"/>
        <v/>
      </c>
      <c r="DC170" s="230" t="str">
        <f t="shared" si="184"/>
        <v/>
      </c>
      <c r="DD170" s="230" t="str">
        <f t="shared" si="185"/>
        <v/>
      </c>
      <c r="DE170" s="230" t="str">
        <f t="shared" si="186"/>
        <v/>
      </c>
      <c r="DF170" s="230" t="str">
        <f t="shared" si="187"/>
        <v/>
      </c>
      <c r="DG170" s="230" t="str">
        <f t="shared" si="188"/>
        <v/>
      </c>
      <c r="DH170" s="283" t="str">
        <f t="shared" si="189"/>
        <v/>
      </c>
      <c r="DI170" s="230" t="str">
        <f t="shared" si="190"/>
        <v/>
      </c>
      <c r="DJ170" s="230" t="str">
        <f>IF(COUNTIFS($BR$10:$BR$259,$BR170,$E$10:$E$259,$E170)&lt;&gt;COUNTIFS($BR$10:$BR$259,$BR170,$E$10:$E$259,$E170,AT$10:AT$259,AT170),DJ$8&amp;" for this company in this year is inconsistent across funds, please update accordingly. "&amp;CHAR(10),IF(AT170="","",IF(COUNTIF('Source Data (Hidden)'!$O$3:$O$5,AT170)&lt;&gt;1,"Invalid input for 'Does this Portco have a decarbonization strategy/plan in place' - Please ensure that you have selected a valid response using the drop-down list available in the corresponding column in the EDCI Data tab. " &amp; CHAR(10),"")))</f>
        <v/>
      </c>
      <c r="DK170" s="230" t="str">
        <f>IF(COUNTIFS($BR$10:$BR$259,$BR170,$E$10:$E$259,$E170)&lt;&gt;COUNTIFS($BR$10:$BR$259,$BR170,$E$10:$E$259,$E170,AU$10:AU$259,AU170),DK$8&amp;" for this company in this year is inconsistent across funds, please update accordingly. "&amp;CHAR(10),IF(AU170="","",IF(COUNTIF('Source Data (Hidden)'!$P$3:$P$5,AU170)&lt;&gt;1,"Invalid input for 'Does the Portfolio Company have a short-term GHG emission reduction target' - Please ensure you have selected a valid response using the drop-down list available in the corresponding column in the EDCI Data tab. " &amp; CHAR(10),"")))</f>
        <v/>
      </c>
      <c r="DL170" s="230" t="str">
        <f>IF(COUNTIFS($BR$10:$BR$259,$BR170,$E$10:$E$259,$E170)&lt;&gt;COUNTIFS($BR$10:$BR$259,$BR170,$E$10:$E$259,$E170,AV$10:AV$259,AV170),DL$8&amp;" for this company in this year is inconsistent across funds, please update accordingly. "&amp;CHAR(10),IF(AV170="","",IF(COUNTIF('Source Data (Hidden)'!$Q$3:$Q$6,AV170)&lt;&gt;1,"Invalid input for 'Does the Portfolio Company have a long-term net zero goal' - Please ensure that you have selected a valid response using the drop-down list available in the corresponding column in the EDCI Data tab. " &amp; CHAR(10),"")))</f>
        <v/>
      </c>
      <c r="DM170" s="230" t="str">
        <f t="shared" si="191"/>
        <v/>
      </c>
      <c r="DN170" s="230" t="str">
        <f t="shared" si="192"/>
        <v/>
      </c>
      <c r="DO170" s="230" t="str">
        <f t="shared" si="193"/>
        <v/>
      </c>
      <c r="DP170" s="230"/>
      <c r="DQ170" s="230" t="str">
        <f t="shared" si="194"/>
        <v/>
      </c>
      <c r="DR170" s="230" t="str">
        <f t="shared" si="195"/>
        <v/>
      </c>
      <c r="DS170" s="230" t="str">
        <f t="shared" si="196"/>
        <v/>
      </c>
      <c r="DT170" s="230" t="str">
        <f t="shared" si="197"/>
        <v/>
      </c>
      <c r="DU170" s="230" t="str">
        <f t="shared" si="198"/>
        <v/>
      </c>
      <c r="DV170" s="230" t="str">
        <f t="shared" si="199"/>
        <v/>
      </c>
      <c r="DW170" s="230" t="str">
        <f t="shared" si="200"/>
        <v/>
      </c>
      <c r="DX170" s="230" t="str">
        <f t="shared" si="201"/>
        <v/>
      </c>
      <c r="DY170" s="230" t="str">
        <f t="shared" si="202"/>
        <v/>
      </c>
      <c r="DZ170" s="230" t="str">
        <f t="shared" si="203"/>
        <v/>
      </c>
      <c r="EA170" s="230" t="str">
        <f t="shared" si="204"/>
        <v/>
      </c>
      <c r="EB170" s="230" t="str">
        <f t="shared" si="205"/>
        <v/>
      </c>
      <c r="EC170" s="284" t="str">
        <f t="shared" si="206"/>
        <v/>
      </c>
      <c r="ED170" s="284" t="str">
        <f t="shared" si="207"/>
        <v/>
      </c>
      <c r="EE170" s="230" t="str">
        <f t="shared" si="208"/>
        <v/>
      </c>
      <c r="EF170" s="230" t="str">
        <f>IF(COUNTIFS($BR$10:$BR$259,$BR170,$E$10:$E$259,$E170)&lt;&gt;COUNTIFS($BR$10:$BR$259,$BR170,$E$10:$E$259,$E170,BP$10:BP$259,BP170),EF$8&amp;" for this company in this year is inconsistent across funds, please update accordingly. "&amp;CHAR(10),IF(AND(BP170="",BQ170=""),"",IF(OR(AND(BQ170&lt;&gt;"",BP170&lt;&gt;"",BP170&lt;&gt;"Y"),AND(BQ170&lt;&gt;"",BP170=""),COUNTIF('Source Data (Hidden)'!$S$3:$S$4,BP170)&lt;&gt;1),"Invalid input for 'Do you conduct an employee survey' - Please ensure the input is either Y or N or leave blank if data is not available. If you have reported a % response rate to employee survey then the input for this metric should be Y. " &amp; CHAR(10),"")))</f>
        <v/>
      </c>
      <c r="EG170" s="230" t="str">
        <f t="shared" si="209"/>
        <v/>
      </c>
    </row>
    <row r="171" spans="1:137" s="154" customFormat="1" ht="60" customHeight="1" x14ac:dyDescent="0.35">
      <c r="A171" s="153"/>
      <c r="B171" s="212" t="str">
        <f t="shared" ca="1" si="156"/>
        <v/>
      </c>
      <c r="C171" s="213" t="str">
        <f>IF('EDCI Data'!B171="","",'EDCI Data'!B171)</f>
        <v/>
      </c>
      <c r="D171" s="214" t="str">
        <f>IF('EDCI Data'!C171="","",'EDCI Data'!C171)</f>
        <v/>
      </c>
      <c r="E171" s="215" t="str">
        <f>IF('EDCI Data'!D171="","",'EDCI Data'!D171)</f>
        <v/>
      </c>
      <c r="F171" s="216" t="str">
        <f>IF('EDCI Data'!E171="","",'EDCI Data'!E171)</f>
        <v/>
      </c>
      <c r="G171" s="213" t="str">
        <f>IF('EDCI Data'!F171="","",'EDCI Data'!F171)</f>
        <v/>
      </c>
      <c r="H171" s="213" t="str">
        <f>IF('EDCI Data'!G171="","",'EDCI Data'!G171)</f>
        <v/>
      </c>
      <c r="I171" s="213" t="str">
        <f>IF('EDCI Data'!H171="","",'EDCI Data'!H171)</f>
        <v/>
      </c>
      <c r="J171" s="213" t="str">
        <f>IF('EDCI Data'!I171="","",'EDCI Data'!I171)</f>
        <v/>
      </c>
      <c r="K171" s="213" t="str">
        <f>IF('EDCI Data'!J171="","",'EDCI Data'!J171)</f>
        <v/>
      </c>
      <c r="L171" s="213" t="str">
        <f>IF('EDCI Data'!K171="","",'EDCI Data'!K171)</f>
        <v/>
      </c>
      <c r="M171" s="217" t="str">
        <f>IF('EDCI Data'!L171="","",'EDCI Data'!L171)</f>
        <v/>
      </c>
      <c r="N171" s="217" t="str">
        <f>IF('EDCI Data'!M171="","",'EDCI Data'!M171)</f>
        <v/>
      </c>
      <c r="O171" s="213" t="str">
        <f>IF('EDCI Data'!N171="","",'EDCI Data'!N171)</f>
        <v/>
      </c>
      <c r="P171" s="213" t="str">
        <f>IF('EDCI Data'!O171="","",'EDCI Data'!O171)</f>
        <v/>
      </c>
      <c r="Q171" s="213" t="str">
        <f>IF('EDCI Data'!P171="","",'EDCI Data'!P171)</f>
        <v/>
      </c>
      <c r="R171" s="213" t="str">
        <f>IF('EDCI Data'!Q171="","",'EDCI Data'!Q171)</f>
        <v/>
      </c>
      <c r="S171" s="218" t="str">
        <f>IF('EDCI Data'!R171="","",'EDCI Data'!R171)</f>
        <v/>
      </c>
      <c r="T171" s="219" t="str">
        <f>IF('EDCI Data'!S171="","",'EDCI Data'!S171)</f>
        <v/>
      </c>
      <c r="U171" s="219" t="str">
        <f>IF('EDCI Data'!T171="","",'EDCI Data'!T171)</f>
        <v/>
      </c>
      <c r="V171" s="220" t="str">
        <f>IF('EDCI Data'!U171="","",'EDCI Data'!U171)</f>
        <v/>
      </c>
      <c r="W171" s="213" t="str">
        <f>IF('EDCI Data'!V171="","",'EDCI Data'!V171)</f>
        <v/>
      </c>
      <c r="X171" s="220" t="str">
        <f>IF('EDCI Data'!W171="","",'EDCI Data'!W171)</f>
        <v/>
      </c>
      <c r="Y171" s="213" t="str">
        <f>IF('EDCI Data'!X171="","",'EDCI Data'!X171)</f>
        <v/>
      </c>
      <c r="Z171" s="220" t="str">
        <f>IF('EDCI Data'!Y171="","",'EDCI Data'!Y171)</f>
        <v/>
      </c>
      <c r="AA171" s="213" t="str">
        <f>IF('EDCI Data'!Z171="","",'EDCI Data'!Z171)</f>
        <v/>
      </c>
      <c r="AB171" s="213" t="str">
        <f>IF('EDCI Data'!AA171="","",'EDCI Data'!AA171)</f>
        <v/>
      </c>
      <c r="AC171" s="213" t="str">
        <f>IF('EDCI Data'!AB171="","",'EDCI Data'!AB171)</f>
        <v/>
      </c>
      <c r="AD171" s="213" t="str">
        <f>IF('EDCI Data'!AC171="","",'EDCI Data'!AC171)</f>
        <v/>
      </c>
      <c r="AE171" s="213" t="str">
        <f>IF('EDCI Data'!AD171="","",'EDCI Data'!AD171)</f>
        <v/>
      </c>
      <c r="AF171" s="213" t="str">
        <f>IF('EDCI Data'!AE171="","",'EDCI Data'!AE171)</f>
        <v/>
      </c>
      <c r="AG171" s="213" t="str">
        <f>IF('EDCI Data'!AF171="","",'EDCI Data'!AF171)</f>
        <v/>
      </c>
      <c r="AH171" s="213" t="str">
        <f>IF('EDCI Data'!AG171="","",'EDCI Data'!AG171)</f>
        <v/>
      </c>
      <c r="AI171" s="213" t="str">
        <f>IF('EDCI Data'!AH171="","",'EDCI Data'!AH171)</f>
        <v/>
      </c>
      <c r="AJ171" s="213" t="str">
        <f>IF('EDCI Data'!AI171="","",'EDCI Data'!AI171)</f>
        <v/>
      </c>
      <c r="AK171" s="213" t="str">
        <f>IF('EDCI Data'!AJ171="","",'EDCI Data'!AJ171)</f>
        <v/>
      </c>
      <c r="AL171" s="213" t="str">
        <f>IF('EDCI Data'!AK171="","",'EDCI Data'!AK171)</f>
        <v/>
      </c>
      <c r="AM171" s="213" t="str">
        <f>IF('EDCI Data'!AL171="","",'EDCI Data'!AL171)</f>
        <v/>
      </c>
      <c r="AN171" s="213" t="str">
        <f>IF('EDCI Data'!AM171="","",'EDCI Data'!AM171)</f>
        <v/>
      </c>
      <c r="AO171" s="213" t="str">
        <f>IF('EDCI Data'!AN171="","",'EDCI Data'!AN171)</f>
        <v/>
      </c>
      <c r="AP171" s="213" t="str">
        <f>IF('EDCI Data'!AO171="","",'EDCI Data'!AO171)</f>
        <v/>
      </c>
      <c r="AQ171" s="213" t="str">
        <f>IF('EDCI Data'!AP171="","",'EDCI Data'!AP171)</f>
        <v/>
      </c>
      <c r="AR171" s="213" t="str">
        <f>IF('EDCI Data'!AQ171="","",'EDCI Data'!AQ171)</f>
        <v/>
      </c>
      <c r="AS171" s="213" t="str">
        <f>IF('EDCI Data'!AR171="","",'EDCI Data'!AR171)</f>
        <v/>
      </c>
      <c r="AT171" s="213" t="str">
        <f>IF('EDCI Data'!AS171="","",'EDCI Data'!AS171)</f>
        <v/>
      </c>
      <c r="AU171" s="213" t="str">
        <f>IF('EDCI Data'!AT171="","",'EDCI Data'!AT171)</f>
        <v/>
      </c>
      <c r="AV171" s="213" t="str">
        <f>IF('EDCI Data'!AU171="","",'EDCI Data'!AU171)</f>
        <v/>
      </c>
      <c r="AW171" s="213" t="str">
        <f>IF('EDCI Data'!AV171="","",'EDCI Data'!AV171)</f>
        <v/>
      </c>
      <c r="AX171" s="221" t="str">
        <f>IF('EDCI Data'!AW171="","",'EDCI Data'!AW171)</f>
        <v/>
      </c>
      <c r="AY171" s="221" t="str">
        <f>IF('EDCI Data'!AX171="","",'EDCI Data'!AX171)</f>
        <v/>
      </c>
      <c r="AZ171" s="222" t="str">
        <f t="shared" si="157"/>
        <v/>
      </c>
      <c r="BA171" s="223" t="str">
        <f>IF('EDCI Data'!AY171="","",'EDCI Data'!AY171)</f>
        <v/>
      </c>
      <c r="BB171" s="223" t="str">
        <f>IF('EDCI Data'!AZ171="","",'EDCI Data'!AZ171)</f>
        <v/>
      </c>
      <c r="BC171" s="223" t="str">
        <f>IF('EDCI Data'!BA171="","",'EDCI Data'!BA171)</f>
        <v/>
      </c>
      <c r="BD171" s="223" t="str">
        <f>IF('EDCI Data'!BB171="","",'EDCI Data'!BB171)</f>
        <v/>
      </c>
      <c r="BE171" s="223" t="str">
        <f>IF('EDCI Data'!BC171="","",'EDCI Data'!BC171)</f>
        <v/>
      </c>
      <c r="BF171" s="223" t="str">
        <f>IF('EDCI Data'!BD171="","",'EDCI Data'!BD171)</f>
        <v/>
      </c>
      <c r="BG171" s="223" t="str">
        <f>IF('EDCI Data'!BE171="","",'EDCI Data'!BE171)</f>
        <v/>
      </c>
      <c r="BH171" s="223" t="str">
        <f>IF('EDCI Data'!BF171="","",'EDCI Data'!BF171)</f>
        <v/>
      </c>
      <c r="BI171" s="224" t="str">
        <f>IF('EDCI Data'!BG171="","",'EDCI Data'!BG171)</f>
        <v/>
      </c>
      <c r="BJ171" s="225" t="str">
        <f>IF('EDCI Data'!S171="","",'EDCI Data'!S171)</f>
        <v/>
      </c>
      <c r="BK171" s="225" t="str">
        <f>IF('EDCI Data'!T171="","",'EDCI Data'!T171)</f>
        <v/>
      </c>
      <c r="BL171" s="224" t="str">
        <f>IF('EDCI Data'!BJ171="","",'EDCI Data'!BJ171)</f>
        <v/>
      </c>
      <c r="BM171" s="226" t="str">
        <f>IF('EDCI Data'!BK171="","",'EDCI Data'!BK171)</f>
        <v/>
      </c>
      <c r="BN171" s="226" t="str">
        <f>IF('EDCI Data'!BL171="","",'EDCI Data'!BL171)</f>
        <v/>
      </c>
      <c r="BO171" s="227" t="str">
        <f>IF('EDCI Data'!BM171="","",'EDCI Data'!BM171)</f>
        <v/>
      </c>
      <c r="BP171" s="228" t="str">
        <f>IF('EDCI Data'!BN171="","",'EDCI Data'!BN171)</f>
        <v/>
      </c>
      <c r="BQ171" s="229" t="str">
        <f>IF('EDCI Data'!BO171="","",'EDCI Data'!BO171)</f>
        <v/>
      </c>
      <c r="BR171" s="230" t="str">
        <f t="shared" si="158"/>
        <v/>
      </c>
      <c r="BS171" s="230" t="str">
        <f t="shared" si="159"/>
        <v/>
      </c>
      <c r="BT171" s="230" t="str">
        <f t="shared" si="160"/>
        <v/>
      </c>
      <c r="BU171" s="230" t="str">
        <f t="shared" si="161"/>
        <v/>
      </c>
      <c r="BV171" s="230" t="str">
        <f t="shared" si="162"/>
        <v/>
      </c>
      <c r="BW171" s="230" t="str">
        <f>IF(COUNTIFS($BR$10:$BR$259,$BR171,$E$10:$E$259,$E171)&lt;&gt;COUNTIFS($BR$10:$BR$259,$BR171,$E$10:$E$259,$E171,G$10:G$259,G171),BW$8&amp;" for this company in this year is inconsistent across funds, please update accordingly. "&amp;CHAR(10),IF(G171="","",IF(IFERROR(OR(INT(G171)&lt;&gt;G171,ISTEXT(G171),G171&gt;'Source Data (Hidden)'!$T$3),TRUE),"Invalid year of initial investment - Please ensure that the input is a year (not a date) and is not future dated. "&amp;CHAR(10),"")))</f>
        <v/>
      </c>
      <c r="BX171" s="230"/>
      <c r="BY171" s="230" t="str">
        <f>IF(COUNTIFS($BR$10:$BR$259,$BR171,$E$10:$E$259,$E171)&lt;&gt;COUNTIFS($BR$10:$BR$259,$BR171,$E$10:$E$259,$E171,I$10:I$259,I171),BY$8&amp;" for this company in this year is inconsistent across funds, please update accordingly. "&amp;CHAR(10),IF(I171="","",IF(COUNTIF('Source Data (Hidden)'!$A$3:$B$255,I171)=0,"Invalid country of domicile - Please enter a valid input using the drop-down in the 'Country of domicile' column in the EDCI Data tab. "&amp;CHAR(10),"")))</f>
        <v/>
      </c>
      <c r="BZ171" s="230" t="str">
        <f>IF(COUNTIFS($BR$10:$BR$259,$BR171,$E$10:$E$259,$E171)&lt;&gt;COUNTIFS($BR$10:$BR$259,$BR171,$E$10:$E$259,$E171,J$10:J$259,J171),BZ$8&amp;" for this company in this year is inconsistent across funds, please update accordingly. "&amp;CHAR(10),IF(J171="","",IF(COUNTIF('Source Data (Hidden)'!$A$3:$B$255,J171)=0,"Invalid primary country of operations - Please enter a valid input using the drop-down in the 'Primary country of operations' column in the EDCI Data tab and ensure that you have narrowed this down to 1 primary country of operations. "&amp;CHAR(10),"")))</f>
        <v/>
      </c>
      <c r="CA171" s="230" t="str">
        <f>IF(COUNTIFS($BR$10:$BR$259,$BR171,$E$10:$E$259,$E171)&lt;&gt;COUNTIFS($BR$10:$BR$259,$BR171,$E$10:$E$259,$E171,K$10:K$259,K171),CA$8&amp;" for this company in this year is inconsistent across funds, please update accordingly. "&amp;CHAR(10),IF(K171="","",IF(COUNTIF('Source Data (Hidden)'!$C$3:$C$4,K171)&lt;&gt;1,"Invalid company structure - Please classify the portfolio company as either 'Private' or 'Public'. "&amp;CHAR(10),"")))</f>
        <v/>
      </c>
      <c r="CB171" s="230" t="str">
        <f>IF(COUNTIFS($BR$10:$BR$259,$BR171,$E$10:$E$259,$E171)&lt;&gt;COUNTIFS($BR$10:$BR$259,$BR171,$E$10:$E$259,$E171,L$10:L$259,L171),CB$8&amp;" for this company in this year is inconsistent across funds, please update accordingly. "&amp;CHAR(10),IF(L171="","",IF(COUNTIF('Source Data (Hidden)'!$D$3:$D$5,L171)&lt;&gt;1,"Invalid growth stage of company - Please describe the growth stage of the company as either 'Venture', 'Growth' or 'Buyout'. " &amp; CHAR(10),"")))</f>
        <v/>
      </c>
      <c r="CC171" s="230" t="str">
        <f t="shared" si="163"/>
        <v/>
      </c>
      <c r="CD171" s="283" t="str">
        <f t="shared" si="164"/>
        <v/>
      </c>
      <c r="CE171" s="230" t="str">
        <f>IF(COUNTIFS($BR$10:$BR$259,$BR171,$E$10:$E$259,$E171)&lt;&gt;COUNTIFS($BR$10:$BR$259,$BR171,$E$10:$E$259,$E171,O$10:O$259,O171),CE$8&amp;" for this company in this year is inconsistent across funds, please update accordingly. "&amp;CHAR(10),IF(O171="","",IF(COUNTIF('Source Data (Hidden)'!$G$3:$G$13,O171)&lt;&gt;1,"Invalid sector of operations SICS name - Please ensure that you have selected a valid sector of operations using the drop-down list available in the corresponding column in the EDCI Data tab. " &amp; CHAR(10),"")))</f>
        <v/>
      </c>
      <c r="CF171" s="230" t="str">
        <f t="shared" ca="1" si="165"/>
        <v/>
      </c>
      <c r="CG171" s="230" t="str">
        <f t="shared" ca="1" si="166"/>
        <v/>
      </c>
      <c r="CH171" s="230" t="str">
        <f>IF(COUNTIFS($BR$10:$BR$259,$BR171,$E$10:$E$259,$E171)&lt;&gt;COUNTIFS($BR$10:$BR$259,$BR171,$E$10:$E$259,$E171,R$10:R$259,R171),CH$8&amp;" for this company in this year is inconsistent across funds, please update accordingly. "&amp;CHAR(10),IF(R171="","",IF(COUNTIF('Source Data (Hidden)'!$F$3:$F$183,R171)&lt;&gt;1,"Invalid currency input - Please ensure that the currency entered is a monetary unit described using three letter code (ISO 4217 code). " &amp; CHAR(10),"")))</f>
        <v/>
      </c>
      <c r="CI171" s="230" t="str">
        <f t="shared" si="167"/>
        <v/>
      </c>
      <c r="CJ171" s="230" t="str">
        <f t="shared" si="168"/>
        <v/>
      </c>
      <c r="CK171" s="230" t="str">
        <f t="shared" si="169"/>
        <v/>
      </c>
      <c r="CL171" s="230" t="str">
        <f t="shared" si="170"/>
        <v/>
      </c>
      <c r="CM171" s="230" t="str">
        <f>IF(COUNTIFS($BR$10:$BR$259,$BR171,$E$10:$E$259,$E171)&lt;&gt;COUNTIFS($BR$10:$BR$259,$BR171,$E$10:$E$259,$E171,W$10:W$259,W171),CM$8&amp;" for this company in this year is inconsistent across funds, please update accordingly. "&amp;CHAR(10),IF(W171="","",IF(COUNTIF('Source Data (Hidden)'!$L$3:$L$6,W171)&lt;&gt;1,"Invalid input for Scope 1 Methodology - Please choose one of the options from the drop-down list in the corresponding column in the EDCI Data tab. " &amp; CHAR(10),"")))</f>
        <v/>
      </c>
      <c r="CN171" s="230" t="str">
        <f t="shared" si="171"/>
        <v/>
      </c>
      <c r="CO171" s="230" t="str">
        <f>IF(COUNTIFS($BR$10:$BR$259,$BR171,$E$10:$E$259,$E171)&lt;&gt;COUNTIFS($BR$10:$BR$259,$BR171,$E$10:$E$259,$E171,Y$10:Y$259,Y171),CO$8&amp;" for this company in this year is inconsistent across funds, please update accordingly. "&amp;CHAR(10),IF(Y171="","",IF(COUNTIF('Source Data (Hidden)'!$M$3:$M$5,Y171)&lt;&gt;1,"Invalid input for Scope 2 Methodology - Please choose one of the options from the drop-down list in the corresponding column in the EDCI Data tab. " &amp; CHAR(10),"")))</f>
        <v/>
      </c>
      <c r="CP171" s="230" t="str">
        <f t="shared" si="172"/>
        <v/>
      </c>
      <c r="CQ171" s="230" t="str">
        <f>IF(COUNTIFS($BR$10:$BR$259,$BR171,$E$10:$E$259,$E171)&lt;&gt;COUNTIFS($BR$10:$BR$259,$BR171,$E$10:$E$259,$E171,AA$10:AA$259,AA171),CQ$8&amp;" for this company in this year is inconsistent across funds, please update accordingly. "&amp;CHAR(10),IF(AA171="","",IF(COUNTIF('Source Data (Hidden)'!$N$3:$N$6,AA171)&lt;&gt;1,"Invalid input for Scope 3 Methodology - Please choose one of the options from the drop-down list in the corresponding column in the EDCI Data tab. " &amp; CHAR(10),"")))</f>
        <v/>
      </c>
      <c r="CR171" s="230" t="str">
        <f t="shared" si="173"/>
        <v/>
      </c>
      <c r="CS171" s="230" t="str">
        <f t="shared" si="174"/>
        <v/>
      </c>
      <c r="CT171" s="230" t="str">
        <f t="shared" si="175"/>
        <v/>
      </c>
      <c r="CU171" s="230" t="str">
        <f t="shared" si="176"/>
        <v/>
      </c>
      <c r="CV171" s="230" t="str">
        <f t="shared" si="177"/>
        <v/>
      </c>
      <c r="CW171" s="230" t="str">
        <f t="shared" si="178"/>
        <v/>
      </c>
      <c r="CX171" s="230" t="str">
        <f t="shared" si="179"/>
        <v/>
      </c>
      <c r="CY171" s="230" t="str">
        <f t="shared" si="180"/>
        <v/>
      </c>
      <c r="CZ171" s="230" t="str">
        <f t="shared" si="181"/>
        <v/>
      </c>
      <c r="DA171" s="230" t="str">
        <f t="shared" si="182"/>
        <v/>
      </c>
      <c r="DB171" s="230" t="str">
        <f t="shared" si="183"/>
        <v/>
      </c>
      <c r="DC171" s="230" t="str">
        <f t="shared" si="184"/>
        <v/>
      </c>
      <c r="DD171" s="230" t="str">
        <f t="shared" si="185"/>
        <v/>
      </c>
      <c r="DE171" s="230" t="str">
        <f t="shared" si="186"/>
        <v/>
      </c>
      <c r="DF171" s="230" t="str">
        <f t="shared" si="187"/>
        <v/>
      </c>
      <c r="DG171" s="230" t="str">
        <f t="shared" si="188"/>
        <v/>
      </c>
      <c r="DH171" s="283" t="str">
        <f t="shared" si="189"/>
        <v/>
      </c>
      <c r="DI171" s="230" t="str">
        <f t="shared" si="190"/>
        <v/>
      </c>
      <c r="DJ171" s="230" t="str">
        <f>IF(COUNTIFS($BR$10:$BR$259,$BR171,$E$10:$E$259,$E171)&lt;&gt;COUNTIFS($BR$10:$BR$259,$BR171,$E$10:$E$259,$E171,AT$10:AT$259,AT171),DJ$8&amp;" for this company in this year is inconsistent across funds, please update accordingly. "&amp;CHAR(10),IF(AT171="","",IF(COUNTIF('Source Data (Hidden)'!$O$3:$O$5,AT171)&lt;&gt;1,"Invalid input for 'Does this Portco have a decarbonization strategy/plan in place' - Please ensure that you have selected a valid response using the drop-down list available in the corresponding column in the EDCI Data tab. " &amp; CHAR(10),"")))</f>
        <v/>
      </c>
      <c r="DK171" s="230" t="str">
        <f>IF(COUNTIFS($BR$10:$BR$259,$BR171,$E$10:$E$259,$E171)&lt;&gt;COUNTIFS($BR$10:$BR$259,$BR171,$E$10:$E$259,$E171,AU$10:AU$259,AU171),DK$8&amp;" for this company in this year is inconsistent across funds, please update accordingly. "&amp;CHAR(10),IF(AU171="","",IF(COUNTIF('Source Data (Hidden)'!$P$3:$P$5,AU171)&lt;&gt;1,"Invalid input for 'Does the Portfolio Company have a short-term GHG emission reduction target' - Please ensure you have selected a valid response using the drop-down list available in the corresponding column in the EDCI Data tab. " &amp; CHAR(10),"")))</f>
        <v/>
      </c>
      <c r="DL171" s="230" t="str">
        <f>IF(COUNTIFS($BR$10:$BR$259,$BR171,$E$10:$E$259,$E171)&lt;&gt;COUNTIFS($BR$10:$BR$259,$BR171,$E$10:$E$259,$E171,AV$10:AV$259,AV171),DL$8&amp;" for this company in this year is inconsistent across funds, please update accordingly. "&amp;CHAR(10),IF(AV171="","",IF(COUNTIF('Source Data (Hidden)'!$Q$3:$Q$6,AV171)&lt;&gt;1,"Invalid input for 'Does the Portfolio Company have a long-term net zero goal' - Please ensure that you have selected a valid response using the drop-down list available in the corresponding column in the EDCI Data tab. " &amp; CHAR(10),"")))</f>
        <v/>
      </c>
      <c r="DM171" s="230" t="str">
        <f t="shared" si="191"/>
        <v/>
      </c>
      <c r="DN171" s="230" t="str">
        <f t="shared" si="192"/>
        <v/>
      </c>
      <c r="DO171" s="230" t="str">
        <f t="shared" si="193"/>
        <v/>
      </c>
      <c r="DP171" s="230"/>
      <c r="DQ171" s="230" t="str">
        <f t="shared" si="194"/>
        <v/>
      </c>
      <c r="DR171" s="230" t="str">
        <f t="shared" si="195"/>
        <v/>
      </c>
      <c r="DS171" s="230" t="str">
        <f t="shared" si="196"/>
        <v/>
      </c>
      <c r="DT171" s="230" t="str">
        <f t="shared" si="197"/>
        <v/>
      </c>
      <c r="DU171" s="230" t="str">
        <f t="shared" si="198"/>
        <v/>
      </c>
      <c r="DV171" s="230" t="str">
        <f t="shared" si="199"/>
        <v/>
      </c>
      <c r="DW171" s="230" t="str">
        <f t="shared" si="200"/>
        <v/>
      </c>
      <c r="DX171" s="230" t="str">
        <f t="shared" si="201"/>
        <v/>
      </c>
      <c r="DY171" s="230" t="str">
        <f t="shared" si="202"/>
        <v/>
      </c>
      <c r="DZ171" s="230" t="str">
        <f t="shared" si="203"/>
        <v/>
      </c>
      <c r="EA171" s="230" t="str">
        <f t="shared" si="204"/>
        <v/>
      </c>
      <c r="EB171" s="230" t="str">
        <f t="shared" si="205"/>
        <v/>
      </c>
      <c r="EC171" s="284" t="str">
        <f t="shared" si="206"/>
        <v/>
      </c>
      <c r="ED171" s="284" t="str">
        <f t="shared" si="207"/>
        <v/>
      </c>
      <c r="EE171" s="230" t="str">
        <f t="shared" si="208"/>
        <v/>
      </c>
      <c r="EF171" s="230" t="str">
        <f>IF(COUNTIFS($BR$10:$BR$259,$BR171,$E$10:$E$259,$E171)&lt;&gt;COUNTIFS($BR$10:$BR$259,$BR171,$E$10:$E$259,$E171,BP$10:BP$259,BP171),EF$8&amp;" for this company in this year is inconsistent across funds, please update accordingly. "&amp;CHAR(10),IF(AND(BP171="",BQ171=""),"",IF(OR(AND(BQ171&lt;&gt;"",BP171&lt;&gt;"",BP171&lt;&gt;"Y"),AND(BQ171&lt;&gt;"",BP171=""),COUNTIF('Source Data (Hidden)'!$S$3:$S$4,BP171)&lt;&gt;1),"Invalid input for 'Do you conduct an employee survey' - Please ensure the input is either Y or N or leave blank if data is not available. If you have reported a % response rate to employee survey then the input for this metric should be Y. " &amp; CHAR(10),"")))</f>
        <v/>
      </c>
      <c r="EG171" s="230" t="str">
        <f t="shared" si="209"/>
        <v/>
      </c>
    </row>
    <row r="172" spans="1:137" s="154" customFormat="1" ht="60" customHeight="1" x14ac:dyDescent="0.35">
      <c r="A172" s="153"/>
      <c r="B172" s="212" t="str">
        <f t="shared" ca="1" si="156"/>
        <v/>
      </c>
      <c r="C172" s="213" t="str">
        <f>IF('EDCI Data'!B172="","",'EDCI Data'!B172)</f>
        <v/>
      </c>
      <c r="D172" s="214" t="str">
        <f>IF('EDCI Data'!C172="","",'EDCI Data'!C172)</f>
        <v/>
      </c>
      <c r="E172" s="215" t="str">
        <f>IF('EDCI Data'!D172="","",'EDCI Data'!D172)</f>
        <v/>
      </c>
      <c r="F172" s="216" t="str">
        <f>IF('EDCI Data'!E172="","",'EDCI Data'!E172)</f>
        <v/>
      </c>
      <c r="G172" s="213" t="str">
        <f>IF('EDCI Data'!F172="","",'EDCI Data'!F172)</f>
        <v/>
      </c>
      <c r="H172" s="213" t="str">
        <f>IF('EDCI Data'!G172="","",'EDCI Data'!G172)</f>
        <v/>
      </c>
      <c r="I172" s="213" t="str">
        <f>IF('EDCI Data'!H172="","",'EDCI Data'!H172)</f>
        <v/>
      </c>
      <c r="J172" s="213" t="str">
        <f>IF('EDCI Data'!I172="","",'EDCI Data'!I172)</f>
        <v/>
      </c>
      <c r="K172" s="213" t="str">
        <f>IF('EDCI Data'!J172="","",'EDCI Data'!J172)</f>
        <v/>
      </c>
      <c r="L172" s="213" t="str">
        <f>IF('EDCI Data'!K172="","",'EDCI Data'!K172)</f>
        <v/>
      </c>
      <c r="M172" s="217" t="str">
        <f>IF('EDCI Data'!L172="","",'EDCI Data'!L172)</f>
        <v/>
      </c>
      <c r="N172" s="217" t="str">
        <f>IF('EDCI Data'!M172="","",'EDCI Data'!M172)</f>
        <v/>
      </c>
      <c r="O172" s="213" t="str">
        <f>IF('EDCI Data'!N172="","",'EDCI Data'!N172)</f>
        <v/>
      </c>
      <c r="P172" s="213" t="str">
        <f>IF('EDCI Data'!O172="","",'EDCI Data'!O172)</f>
        <v/>
      </c>
      <c r="Q172" s="213" t="str">
        <f>IF('EDCI Data'!P172="","",'EDCI Data'!P172)</f>
        <v/>
      </c>
      <c r="R172" s="213" t="str">
        <f>IF('EDCI Data'!Q172="","",'EDCI Data'!Q172)</f>
        <v/>
      </c>
      <c r="S172" s="218" t="str">
        <f>IF('EDCI Data'!R172="","",'EDCI Data'!R172)</f>
        <v/>
      </c>
      <c r="T172" s="219" t="str">
        <f>IF('EDCI Data'!S172="","",'EDCI Data'!S172)</f>
        <v/>
      </c>
      <c r="U172" s="219" t="str">
        <f>IF('EDCI Data'!T172="","",'EDCI Data'!T172)</f>
        <v/>
      </c>
      <c r="V172" s="220" t="str">
        <f>IF('EDCI Data'!U172="","",'EDCI Data'!U172)</f>
        <v/>
      </c>
      <c r="W172" s="213" t="str">
        <f>IF('EDCI Data'!V172="","",'EDCI Data'!V172)</f>
        <v/>
      </c>
      <c r="X172" s="220" t="str">
        <f>IF('EDCI Data'!W172="","",'EDCI Data'!W172)</f>
        <v/>
      </c>
      <c r="Y172" s="213" t="str">
        <f>IF('EDCI Data'!X172="","",'EDCI Data'!X172)</f>
        <v/>
      </c>
      <c r="Z172" s="220" t="str">
        <f>IF('EDCI Data'!Y172="","",'EDCI Data'!Y172)</f>
        <v/>
      </c>
      <c r="AA172" s="213" t="str">
        <f>IF('EDCI Data'!Z172="","",'EDCI Data'!Z172)</f>
        <v/>
      </c>
      <c r="AB172" s="213" t="str">
        <f>IF('EDCI Data'!AA172="","",'EDCI Data'!AA172)</f>
        <v/>
      </c>
      <c r="AC172" s="213" t="str">
        <f>IF('EDCI Data'!AB172="","",'EDCI Data'!AB172)</f>
        <v/>
      </c>
      <c r="AD172" s="213" t="str">
        <f>IF('EDCI Data'!AC172="","",'EDCI Data'!AC172)</f>
        <v/>
      </c>
      <c r="AE172" s="213" t="str">
        <f>IF('EDCI Data'!AD172="","",'EDCI Data'!AD172)</f>
        <v/>
      </c>
      <c r="AF172" s="213" t="str">
        <f>IF('EDCI Data'!AE172="","",'EDCI Data'!AE172)</f>
        <v/>
      </c>
      <c r="AG172" s="213" t="str">
        <f>IF('EDCI Data'!AF172="","",'EDCI Data'!AF172)</f>
        <v/>
      </c>
      <c r="AH172" s="213" t="str">
        <f>IF('EDCI Data'!AG172="","",'EDCI Data'!AG172)</f>
        <v/>
      </c>
      <c r="AI172" s="213" t="str">
        <f>IF('EDCI Data'!AH172="","",'EDCI Data'!AH172)</f>
        <v/>
      </c>
      <c r="AJ172" s="213" t="str">
        <f>IF('EDCI Data'!AI172="","",'EDCI Data'!AI172)</f>
        <v/>
      </c>
      <c r="AK172" s="213" t="str">
        <f>IF('EDCI Data'!AJ172="","",'EDCI Data'!AJ172)</f>
        <v/>
      </c>
      <c r="AL172" s="213" t="str">
        <f>IF('EDCI Data'!AK172="","",'EDCI Data'!AK172)</f>
        <v/>
      </c>
      <c r="AM172" s="213" t="str">
        <f>IF('EDCI Data'!AL172="","",'EDCI Data'!AL172)</f>
        <v/>
      </c>
      <c r="AN172" s="213" t="str">
        <f>IF('EDCI Data'!AM172="","",'EDCI Data'!AM172)</f>
        <v/>
      </c>
      <c r="AO172" s="213" t="str">
        <f>IF('EDCI Data'!AN172="","",'EDCI Data'!AN172)</f>
        <v/>
      </c>
      <c r="AP172" s="213" t="str">
        <f>IF('EDCI Data'!AO172="","",'EDCI Data'!AO172)</f>
        <v/>
      </c>
      <c r="AQ172" s="213" t="str">
        <f>IF('EDCI Data'!AP172="","",'EDCI Data'!AP172)</f>
        <v/>
      </c>
      <c r="AR172" s="213" t="str">
        <f>IF('EDCI Data'!AQ172="","",'EDCI Data'!AQ172)</f>
        <v/>
      </c>
      <c r="AS172" s="213" t="str">
        <f>IF('EDCI Data'!AR172="","",'EDCI Data'!AR172)</f>
        <v/>
      </c>
      <c r="AT172" s="213" t="str">
        <f>IF('EDCI Data'!AS172="","",'EDCI Data'!AS172)</f>
        <v/>
      </c>
      <c r="AU172" s="213" t="str">
        <f>IF('EDCI Data'!AT172="","",'EDCI Data'!AT172)</f>
        <v/>
      </c>
      <c r="AV172" s="213" t="str">
        <f>IF('EDCI Data'!AU172="","",'EDCI Data'!AU172)</f>
        <v/>
      </c>
      <c r="AW172" s="213" t="str">
        <f>IF('EDCI Data'!AV172="","",'EDCI Data'!AV172)</f>
        <v/>
      </c>
      <c r="AX172" s="221" t="str">
        <f>IF('EDCI Data'!AW172="","",'EDCI Data'!AW172)</f>
        <v/>
      </c>
      <c r="AY172" s="221" t="str">
        <f>IF('EDCI Data'!AX172="","",'EDCI Data'!AX172)</f>
        <v/>
      </c>
      <c r="AZ172" s="222" t="str">
        <f t="shared" si="157"/>
        <v/>
      </c>
      <c r="BA172" s="223" t="str">
        <f>IF('EDCI Data'!AY172="","",'EDCI Data'!AY172)</f>
        <v/>
      </c>
      <c r="BB172" s="223" t="str">
        <f>IF('EDCI Data'!AZ172="","",'EDCI Data'!AZ172)</f>
        <v/>
      </c>
      <c r="BC172" s="223" t="str">
        <f>IF('EDCI Data'!BA172="","",'EDCI Data'!BA172)</f>
        <v/>
      </c>
      <c r="BD172" s="223" t="str">
        <f>IF('EDCI Data'!BB172="","",'EDCI Data'!BB172)</f>
        <v/>
      </c>
      <c r="BE172" s="223" t="str">
        <f>IF('EDCI Data'!BC172="","",'EDCI Data'!BC172)</f>
        <v/>
      </c>
      <c r="BF172" s="223" t="str">
        <f>IF('EDCI Data'!BD172="","",'EDCI Data'!BD172)</f>
        <v/>
      </c>
      <c r="BG172" s="223" t="str">
        <f>IF('EDCI Data'!BE172="","",'EDCI Data'!BE172)</f>
        <v/>
      </c>
      <c r="BH172" s="223" t="str">
        <f>IF('EDCI Data'!BF172="","",'EDCI Data'!BF172)</f>
        <v/>
      </c>
      <c r="BI172" s="224" t="str">
        <f>IF('EDCI Data'!BG172="","",'EDCI Data'!BG172)</f>
        <v/>
      </c>
      <c r="BJ172" s="225" t="str">
        <f>IF('EDCI Data'!S172="","",'EDCI Data'!S172)</f>
        <v/>
      </c>
      <c r="BK172" s="225" t="str">
        <f>IF('EDCI Data'!T172="","",'EDCI Data'!T172)</f>
        <v/>
      </c>
      <c r="BL172" s="224" t="str">
        <f>IF('EDCI Data'!BJ172="","",'EDCI Data'!BJ172)</f>
        <v/>
      </c>
      <c r="BM172" s="226" t="str">
        <f>IF('EDCI Data'!BK172="","",'EDCI Data'!BK172)</f>
        <v/>
      </c>
      <c r="BN172" s="226" t="str">
        <f>IF('EDCI Data'!BL172="","",'EDCI Data'!BL172)</f>
        <v/>
      </c>
      <c r="BO172" s="227" t="str">
        <f>IF('EDCI Data'!BM172="","",'EDCI Data'!BM172)</f>
        <v/>
      </c>
      <c r="BP172" s="228" t="str">
        <f>IF('EDCI Data'!BN172="","",'EDCI Data'!BN172)</f>
        <v/>
      </c>
      <c r="BQ172" s="229" t="str">
        <f>IF('EDCI Data'!BO172="","",'EDCI Data'!BO172)</f>
        <v/>
      </c>
      <c r="BR172" s="230" t="str">
        <f t="shared" si="158"/>
        <v/>
      </c>
      <c r="BS172" s="230" t="str">
        <f t="shared" si="159"/>
        <v/>
      </c>
      <c r="BT172" s="230" t="str">
        <f t="shared" si="160"/>
        <v/>
      </c>
      <c r="BU172" s="230" t="str">
        <f t="shared" si="161"/>
        <v/>
      </c>
      <c r="BV172" s="230" t="str">
        <f t="shared" si="162"/>
        <v/>
      </c>
      <c r="BW172" s="230" t="str">
        <f>IF(COUNTIFS($BR$10:$BR$259,$BR172,$E$10:$E$259,$E172)&lt;&gt;COUNTIFS($BR$10:$BR$259,$BR172,$E$10:$E$259,$E172,G$10:G$259,G172),BW$8&amp;" for this company in this year is inconsistent across funds, please update accordingly. "&amp;CHAR(10),IF(G172="","",IF(IFERROR(OR(INT(G172)&lt;&gt;G172,ISTEXT(G172),G172&gt;'Source Data (Hidden)'!$T$3),TRUE),"Invalid year of initial investment - Please ensure that the input is a year (not a date) and is not future dated. "&amp;CHAR(10),"")))</f>
        <v/>
      </c>
      <c r="BX172" s="230"/>
      <c r="BY172" s="230" t="str">
        <f>IF(COUNTIFS($BR$10:$BR$259,$BR172,$E$10:$E$259,$E172)&lt;&gt;COUNTIFS($BR$10:$BR$259,$BR172,$E$10:$E$259,$E172,I$10:I$259,I172),BY$8&amp;" for this company in this year is inconsistent across funds, please update accordingly. "&amp;CHAR(10),IF(I172="","",IF(COUNTIF('Source Data (Hidden)'!$A$3:$B$255,I172)=0,"Invalid country of domicile - Please enter a valid input using the drop-down in the 'Country of domicile' column in the EDCI Data tab. "&amp;CHAR(10),"")))</f>
        <v/>
      </c>
      <c r="BZ172" s="230" t="str">
        <f>IF(COUNTIFS($BR$10:$BR$259,$BR172,$E$10:$E$259,$E172)&lt;&gt;COUNTIFS($BR$10:$BR$259,$BR172,$E$10:$E$259,$E172,J$10:J$259,J172),BZ$8&amp;" for this company in this year is inconsistent across funds, please update accordingly. "&amp;CHAR(10),IF(J172="","",IF(COUNTIF('Source Data (Hidden)'!$A$3:$B$255,J172)=0,"Invalid primary country of operations - Please enter a valid input using the drop-down in the 'Primary country of operations' column in the EDCI Data tab and ensure that you have narrowed this down to 1 primary country of operations. "&amp;CHAR(10),"")))</f>
        <v/>
      </c>
      <c r="CA172" s="230" t="str">
        <f>IF(COUNTIFS($BR$10:$BR$259,$BR172,$E$10:$E$259,$E172)&lt;&gt;COUNTIFS($BR$10:$BR$259,$BR172,$E$10:$E$259,$E172,K$10:K$259,K172),CA$8&amp;" for this company in this year is inconsistent across funds, please update accordingly. "&amp;CHAR(10),IF(K172="","",IF(COUNTIF('Source Data (Hidden)'!$C$3:$C$4,K172)&lt;&gt;1,"Invalid company structure - Please classify the portfolio company as either 'Private' or 'Public'. "&amp;CHAR(10),"")))</f>
        <v/>
      </c>
      <c r="CB172" s="230" t="str">
        <f>IF(COUNTIFS($BR$10:$BR$259,$BR172,$E$10:$E$259,$E172)&lt;&gt;COUNTIFS($BR$10:$BR$259,$BR172,$E$10:$E$259,$E172,L$10:L$259,L172),CB$8&amp;" for this company in this year is inconsistent across funds, please update accordingly. "&amp;CHAR(10),IF(L172="","",IF(COUNTIF('Source Data (Hidden)'!$D$3:$D$5,L172)&lt;&gt;1,"Invalid growth stage of company - Please describe the growth stage of the company as either 'Venture', 'Growth' or 'Buyout'. " &amp; CHAR(10),"")))</f>
        <v/>
      </c>
      <c r="CC172" s="230" t="str">
        <f t="shared" si="163"/>
        <v/>
      </c>
      <c r="CD172" s="283" t="str">
        <f t="shared" si="164"/>
        <v/>
      </c>
      <c r="CE172" s="230" t="str">
        <f>IF(COUNTIFS($BR$10:$BR$259,$BR172,$E$10:$E$259,$E172)&lt;&gt;COUNTIFS($BR$10:$BR$259,$BR172,$E$10:$E$259,$E172,O$10:O$259,O172),CE$8&amp;" for this company in this year is inconsistent across funds, please update accordingly. "&amp;CHAR(10),IF(O172="","",IF(COUNTIF('Source Data (Hidden)'!$G$3:$G$13,O172)&lt;&gt;1,"Invalid sector of operations SICS name - Please ensure that you have selected a valid sector of operations using the drop-down list available in the corresponding column in the EDCI Data tab. " &amp; CHAR(10),"")))</f>
        <v/>
      </c>
      <c r="CF172" s="230" t="str">
        <f t="shared" ca="1" si="165"/>
        <v/>
      </c>
      <c r="CG172" s="230" t="str">
        <f t="shared" ca="1" si="166"/>
        <v/>
      </c>
      <c r="CH172" s="230" t="str">
        <f>IF(COUNTIFS($BR$10:$BR$259,$BR172,$E$10:$E$259,$E172)&lt;&gt;COUNTIFS($BR$10:$BR$259,$BR172,$E$10:$E$259,$E172,R$10:R$259,R172),CH$8&amp;" for this company in this year is inconsistent across funds, please update accordingly. "&amp;CHAR(10),IF(R172="","",IF(COUNTIF('Source Data (Hidden)'!$F$3:$F$183,R172)&lt;&gt;1,"Invalid currency input - Please ensure that the currency entered is a monetary unit described using three letter code (ISO 4217 code). " &amp; CHAR(10),"")))</f>
        <v/>
      </c>
      <c r="CI172" s="230" t="str">
        <f t="shared" si="167"/>
        <v/>
      </c>
      <c r="CJ172" s="230" t="str">
        <f t="shared" si="168"/>
        <v/>
      </c>
      <c r="CK172" s="230" t="str">
        <f t="shared" si="169"/>
        <v/>
      </c>
      <c r="CL172" s="230" t="str">
        <f t="shared" si="170"/>
        <v/>
      </c>
      <c r="CM172" s="230" t="str">
        <f>IF(COUNTIFS($BR$10:$BR$259,$BR172,$E$10:$E$259,$E172)&lt;&gt;COUNTIFS($BR$10:$BR$259,$BR172,$E$10:$E$259,$E172,W$10:W$259,W172),CM$8&amp;" for this company in this year is inconsistent across funds, please update accordingly. "&amp;CHAR(10),IF(W172="","",IF(COUNTIF('Source Data (Hidden)'!$L$3:$L$6,W172)&lt;&gt;1,"Invalid input for Scope 1 Methodology - Please choose one of the options from the drop-down list in the corresponding column in the EDCI Data tab. " &amp; CHAR(10),"")))</f>
        <v/>
      </c>
      <c r="CN172" s="230" t="str">
        <f t="shared" si="171"/>
        <v/>
      </c>
      <c r="CO172" s="230" t="str">
        <f>IF(COUNTIFS($BR$10:$BR$259,$BR172,$E$10:$E$259,$E172)&lt;&gt;COUNTIFS($BR$10:$BR$259,$BR172,$E$10:$E$259,$E172,Y$10:Y$259,Y172),CO$8&amp;" for this company in this year is inconsistent across funds, please update accordingly. "&amp;CHAR(10),IF(Y172="","",IF(COUNTIF('Source Data (Hidden)'!$M$3:$M$5,Y172)&lt;&gt;1,"Invalid input for Scope 2 Methodology - Please choose one of the options from the drop-down list in the corresponding column in the EDCI Data tab. " &amp; CHAR(10),"")))</f>
        <v/>
      </c>
      <c r="CP172" s="230" t="str">
        <f t="shared" si="172"/>
        <v/>
      </c>
      <c r="CQ172" s="230" t="str">
        <f>IF(COUNTIFS($BR$10:$BR$259,$BR172,$E$10:$E$259,$E172)&lt;&gt;COUNTIFS($BR$10:$BR$259,$BR172,$E$10:$E$259,$E172,AA$10:AA$259,AA172),CQ$8&amp;" for this company in this year is inconsistent across funds, please update accordingly. "&amp;CHAR(10),IF(AA172="","",IF(COUNTIF('Source Data (Hidden)'!$N$3:$N$6,AA172)&lt;&gt;1,"Invalid input for Scope 3 Methodology - Please choose one of the options from the drop-down list in the corresponding column in the EDCI Data tab. " &amp; CHAR(10),"")))</f>
        <v/>
      </c>
      <c r="CR172" s="230" t="str">
        <f t="shared" si="173"/>
        <v/>
      </c>
      <c r="CS172" s="230" t="str">
        <f t="shared" si="174"/>
        <v/>
      </c>
      <c r="CT172" s="230" t="str">
        <f t="shared" si="175"/>
        <v/>
      </c>
      <c r="CU172" s="230" t="str">
        <f t="shared" si="176"/>
        <v/>
      </c>
      <c r="CV172" s="230" t="str">
        <f t="shared" si="177"/>
        <v/>
      </c>
      <c r="CW172" s="230" t="str">
        <f t="shared" si="178"/>
        <v/>
      </c>
      <c r="CX172" s="230" t="str">
        <f t="shared" si="179"/>
        <v/>
      </c>
      <c r="CY172" s="230" t="str">
        <f t="shared" si="180"/>
        <v/>
      </c>
      <c r="CZ172" s="230" t="str">
        <f t="shared" si="181"/>
        <v/>
      </c>
      <c r="DA172" s="230" t="str">
        <f t="shared" si="182"/>
        <v/>
      </c>
      <c r="DB172" s="230" t="str">
        <f t="shared" si="183"/>
        <v/>
      </c>
      <c r="DC172" s="230" t="str">
        <f t="shared" si="184"/>
        <v/>
      </c>
      <c r="DD172" s="230" t="str">
        <f t="shared" si="185"/>
        <v/>
      </c>
      <c r="DE172" s="230" t="str">
        <f t="shared" si="186"/>
        <v/>
      </c>
      <c r="DF172" s="230" t="str">
        <f t="shared" si="187"/>
        <v/>
      </c>
      <c r="DG172" s="230" t="str">
        <f t="shared" si="188"/>
        <v/>
      </c>
      <c r="DH172" s="283" t="str">
        <f t="shared" si="189"/>
        <v/>
      </c>
      <c r="DI172" s="230" t="str">
        <f t="shared" si="190"/>
        <v/>
      </c>
      <c r="DJ172" s="230" t="str">
        <f>IF(COUNTIFS($BR$10:$BR$259,$BR172,$E$10:$E$259,$E172)&lt;&gt;COUNTIFS($BR$10:$BR$259,$BR172,$E$10:$E$259,$E172,AT$10:AT$259,AT172),DJ$8&amp;" for this company in this year is inconsistent across funds, please update accordingly. "&amp;CHAR(10),IF(AT172="","",IF(COUNTIF('Source Data (Hidden)'!$O$3:$O$5,AT172)&lt;&gt;1,"Invalid input for 'Does this Portco have a decarbonization strategy/plan in place' - Please ensure that you have selected a valid response using the drop-down list available in the corresponding column in the EDCI Data tab. " &amp; CHAR(10),"")))</f>
        <v/>
      </c>
      <c r="DK172" s="230" t="str">
        <f>IF(COUNTIFS($BR$10:$BR$259,$BR172,$E$10:$E$259,$E172)&lt;&gt;COUNTIFS($BR$10:$BR$259,$BR172,$E$10:$E$259,$E172,AU$10:AU$259,AU172),DK$8&amp;" for this company in this year is inconsistent across funds, please update accordingly. "&amp;CHAR(10),IF(AU172="","",IF(COUNTIF('Source Data (Hidden)'!$P$3:$P$5,AU172)&lt;&gt;1,"Invalid input for 'Does the Portfolio Company have a short-term GHG emission reduction target' - Please ensure you have selected a valid response using the drop-down list available in the corresponding column in the EDCI Data tab. " &amp; CHAR(10),"")))</f>
        <v/>
      </c>
      <c r="DL172" s="230" t="str">
        <f>IF(COUNTIFS($BR$10:$BR$259,$BR172,$E$10:$E$259,$E172)&lt;&gt;COUNTIFS($BR$10:$BR$259,$BR172,$E$10:$E$259,$E172,AV$10:AV$259,AV172),DL$8&amp;" for this company in this year is inconsistent across funds, please update accordingly. "&amp;CHAR(10),IF(AV172="","",IF(COUNTIF('Source Data (Hidden)'!$Q$3:$Q$6,AV172)&lt;&gt;1,"Invalid input for 'Does the Portfolio Company have a long-term net zero goal' - Please ensure that you have selected a valid response using the drop-down list available in the corresponding column in the EDCI Data tab. " &amp; CHAR(10),"")))</f>
        <v/>
      </c>
      <c r="DM172" s="230" t="str">
        <f t="shared" si="191"/>
        <v/>
      </c>
      <c r="DN172" s="230" t="str">
        <f t="shared" si="192"/>
        <v/>
      </c>
      <c r="DO172" s="230" t="str">
        <f t="shared" si="193"/>
        <v/>
      </c>
      <c r="DP172" s="230"/>
      <c r="DQ172" s="230" t="str">
        <f t="shared" si="194"/>
        <v/>
      </c>
      <c r="DR172" s="230" t="str">
        <f t="shared" si="195"/>
        <v/>
      </c>
      <c r="DS172" s="230" t="str">
        <f t="shared" si="196"/>
        <v/>
      </c>
      <c r="DT172" s="230" t="str">
        <f t="shared" si="197"/>
        <v/>
      </c>
      <c r="DU172" s="230" t="str">
        <f t="shared" si="198"/>
        <v/>
      </c>
      <c r="DV172" s="230" t="str">
        <f t="shared" si="199"/>
        <v/>
      </c>
      <c r="DW172" s="230" t="str">
        <f t="shared" si="200"/>
        <v/>
      </c>
      <c r="DX172" s="230" t="str">
        <f t="shared" si="201"/>
        <v/>
      </c>
      <c r="DY172" s="230" t="str">
        <f t="shared" si="202"/>
        <v/>
      </c>
      <c r="DZ172" s="230" t="str">
        <f t="shared" si="203"/>
        <v/>
      </c>
      <c r="EA172" s="230" t="str">
        <f t="shared" si="204"/>
        <v/>
      </c>
      <c r="EB172" s="230" t="str">
        <f t="shared" si="205"/>
        <v/>
      </c>
      <c r="EC172" s="284" t="str">
        <f t="shared" si="206"/>
        <v/>
      </c>
      <c r="ED172" s="284" t="str">
        <f t="shared" si="207"/>
        <v/>
      </c>
      <c r="EE172" s="230" t="str">
        <f t="shared" si="208"/>
        <v/>
      </c>
      <c r="EF172" s="230" t="str">
        <f>IF(COUNTIFS($BR$10:$BR$259,$BR172,$E$10:$E$259,$E172)&lt;&gt;COUNTIFS($BR$10:$BR$259,$BR172,$E$10:$E$259,$E172,BP$10:BP$259,BP172),EF$8&amp;" for this company in this year is inconsistent across funds, please update accordingly. "&amp;CHAR(10),IF(AND(BP172="",BQ172=""),"",IF(OR(AND(BQ172&lt;&gt;"",BP172&lt;&gt;"",BP172&lt;&gt;"Y"),AND(BQ172&lt;&gt;"",BP172=""),COUNTIF('Source Data (Hidden)'!$S$3:$S$4,BP172)&lt;&gt;1),"Invalid input for 'Do you conduct an employee survey' - Please ensure the input is either Y or N or leave blank if data is not available. If you have reported a % response rate to employee survey then the input for this metric should be Y. " &amp; CHAR(10),"")))</f>
        <v/>
      </c>
      <c r="EG172" s="230" t="str">
        <f t="shared" si="209"/>
        <v/>
      </c>
    </row>
    <row r="173" spans="1:137" s="154" customFormat="1" ht="60" customHeight="1" x14ac:dyDescent="0.35">
      <c r="A173" s="153"/>
      <c r="B173" s="212" t="str">
        <f t="shared" ca="1" si="156"/>
        <v/>
      </c>
      <c r="C173" s="213" t="str">
        <f>IF('EDCI Data'!B173="","",'EDCI Data'!B173)</f>
        <v/>
      </c>
      <c r="D173" s="214" t="str">
        <f>IF('EDCI Data'!C173="","",'EDCI Data'!C173)</f>
        <v/>
      </c>
      <c r="E173" s="215" t="str">
        <f>IF('EDCI Data'!D173="","",'EDCI Data'!D173)</f>
        <v/>
      </c>
      <c r="F173" s="216" t="str">
        <f>IF('EDCI Data'!E173="","",'EDCI Data'!E173)</f>
        <v/>
      </c>
      <c r="G173" s="213" t="str">
        <f>IF('EDCI Data'!F173="","",'EDCI Data'!F173)</f>
        <v/>
      </c>
      <c r="H173" s="213" t="str">
        <f>IF('EDCI Data'!G173="","",'EDCI Data'!G173)</f>
        <v/>
      </c>
      <c r="I173" s="213" t="str">
        <f>IF('EDCI Data'!H173="","",'EDCI Data'!H173)</f>
        <v/>
      </c>
      <c r="J173" s="213" t="str">
        <f>IF('EDCI Data'!I173="","",'EDCI Data'!I173)</f>
        <v/>
      </c>
      <c r="K173" s="213" t="str">
        <f>IF('EDCI Data'!J173="","",'EDCI Data'!J173)</f>
        <v/>
      </c>
      <c r="L173" s="213" t="str">
        <f>IF('EDCI Data'!K173="","",'EDCI Data'!K173)</f>
        <v/>
      </c>
      <c r="M173" s="217" t="str">
        <f>IF('EDCI Data'!L173="","",'EDCI Data'!L173)</f>
        <v/>
      </c>
      <c r="N173" s="217" t="str">
        <f>IF('EDCI Data'!M173="","",'EDCI Data'!M173)</f>
        <v/>
      </c>
      <c r="O173" s="213" t="str">
        <f>IF('EDCI Data'!N173="","",'EDCI Data'!N173)</f>
        <v/>
      </c>
      <c r="P173" s="213" t="str">
        <f>IF('EDCI Data'!O173="","",'EDCI Data'!O173)</f>
        <v/>
      </c>
      <c r="Q173" s="213" t="str">
        <f>IF('EDCI Data'!P173="","",'EDCI Data'!P173)</f>
        <v/>
      </c>
      <c r="R173" s="213" t="str">
        <f>IF('EDCI Data'!Q173="","",'EDCI Data'!Q173)</f>
        <v/>
      </c>
      <c r="S173" s="218" t="str">
        <f>IF('EDCI Data'!R173="","",'EDCI Data'!R173)</f>
        <v/>
      </c>
      <c r="T173" s="219" t="str">
        <f>IF('EDCI Data'!S173="","",'EDCI Data'!S173)</f>
        <v/>
      </c>
      <c r="U173" s="219" t="str">
        <f>IF('EDCI Data'!T173="","",'EDCI Data'!T173)</f>
        <v/>
      </c>
      <c r="V173" s="220" t="str">
        <f>IF('EDCI Data'!U173="","",'EDCI Data'!U173)</f>
        <v/>
      </c>
      <c r="W173" s="213" t="str">
        <f>IF('EDCI Data'!V173="","",'EDCI Data'!V173)</f>
        <v/>
      </c>
      <c r="X173" s="220" t="str">
        <f>IF('EDCI Data'!W173="","",'EDCI Data'!W173)</f>
        <v/>
      </c>
      <c r="Y173" s="213" t="str">
        <f>IF('EDCI Data'!X173="","",'EDCI Data'!X173)</f>
        <v/>
      </c>
      <c r="Z173" s="220" t="str">
        <f>IF('EDCI Data'!Y173="","",'EDCI Data'!Y173)</f>
        <v/>
      </c>
      <c r="AA173" s="213" t="str">
        <f>IF('EDCI Data'!Z173="","",'EDCI Data'!Z173)</f>
        <v/>
      </c>
      <c r="AB173" s="213" t="str">
        <f>IF('EDCI Data'!AA173="","",'EDCI Data'!AA173)</f>
        <v/>
      </c>
      <c r="AC173" s="213" t="str">
        <f>IF('EDCI Data'!AB173="","",'EDCI Data'!AB173)</f>
        <v/>
      </c>
      <c r="AD173" s="213" t="str">
        <f>IF('EDCI Data'!AC173="","",'EDCI Data'!AC173)</f>
        <v/>
      </c>
      <c r="AE173" s="213" t="str">
        <f>IF('EDCI Data'!AD173="","",'EDCI Data'!AD173)</f>
        <v/>
      </c>
      <c r="AF173" s="213" t="str">
        <f>IF('EDCI Data'!AE173="","",'EDCI Data'!AE173)</f>
        <v/>
      </c>
      <c r="AG173" s="213" t="str">
        <f>IF('EDCI Data'!AF173="","",'EDCI Data'!AF173)</f>
        <v/>
      </c>
      <c r="AH173" s="213" t="str">
        <f>IF('EDCI Data'!AG173="","",'EDCI Data'!AG173)</f>
        <v/>
      </c>
      <c r="AI173" s="213" t="str">
        <f>IF('EDCI Data'!AH173="","",'EDCI Data'!AH173)</f>
        <v/>
      </c>
      <c r="AJ173" s="213" t="str">
        <f>IF('EDCI Data'!AI173="","",'EDCI Data'!AI173)</f>
        <v/>
      </c>
      <c r="AK173" s="213" t="str">
        <f>IF('EDCI Data'!AJ173="","",'EDCI Data'!AJ173)</f>
        <v/>
      </c>
      <c r="AL173" s="213" t="str">
        <f>IF('EDCI Data'!AK173="","",'EDCI Data'!AK173)</f>
        <v/>
      </c>
      <c r="AM173" s="213" t="str">
        <f>IF('EDCI Data'!AL173="","",'EDCI Data'!AL173)</f>
        <v/>
      </c>
      <c r="AN173" s="213" t="str">
        <f>IF('EDCI Data'!AM173="","",'EDCI Data'!AM173)</f>
        <v/>
      </c>
      <c r="AO173" s="213" t="str">
        <f>IF('EDCI Data'!AN173="","",'EDCI Data'!AN173)</f>
        <v/>
      </c>
      <c r="AP173" s="213" t="str">
        <f>IF('EDCI Data'!AO173="","",'EDCI Data'!AO173)</f>
        <v/>
      </c>
      <c r="AQ173" s="213" t="str">
        <f>IF('EDCI Data'!AP173="","",'EDCI Data'!AP173)</f>
        <v/>
      </c>
      <c r="AR173" s="213" t="str">
        <f>IF('EDCI Data'!AQ173="","",'EDCI Data'!AQ173)</f>
        <v/>
      </c>
      <c r="AS173" s="213" t="str">
        <f>IF('EDCI Data'!AR173="","",'EDCI Data'!AR173)</f>
        <v/>
      </c>
      <c r="AT173" s="213" t="str">
        <f>IF('EDCI Data'!AS173="","",'EDCI Data'!AS173)</f>
        <v/>
      </c>
      <c r="AU173" s="213" t="str">
        <f>IF('EDCI Data'!AT173="","",'EDCI Data'!AT173)</f>
        <v/>
      </c>
      <c r="AV173" s="213" t="str">
        <f>IF('EDCI Data'!AU173="","",'EDCI Data'!AU173)</f>
        <v/>
      </c>
      <c r="AW173" s="213" t="str">
        <f>IF('EDCI Data'!AV173="","",'EDCI Data'!AV173)</f>
        <v/>
      </c>
      <c r="AX173" s="221" t="str">
        <f>IF('EDCI Data'!AW173="","",'EDCI Data'!AW173)</f>
        <v/>
      </c>
      <c r="AY173" s="221" t="str">
        <f>IF('EDCI Data'!AX173="","",'EDCI Data'!AX173)</f>
        <v/>
      </c>
      <c r="AZ173" s="222" t="str">
        <f t="shared" si="157"/>
        <v/>
      </c>
      <c r="BA173" s="223" t="str">
        <f>IF('EDCI Data'!AY173="","",'EDCI Data'!AY173)</f>
        <v/>
      </c>
      <c r="BB173" s="223" t="str">
        <f>IF('EDCI Data'!AZ173="","",'EDCI Data'!AZ173)</f>
        <v/>
      </c>
      <c r="BC173" s="223" t="str">
        <f>IF('EDCI Data'!BA173="","",'EDCI Data'!BA173)</f>
        <v/>
      </c>
      <c r="BD173" s="223" t="str">
        <f>IF('EDCI Data'!BB173="","",'EDCI Data'!BB173)</f>
        <v/>
      </c>
      <c r="BE173" s="223" t="str">
        <f>IF('EDCI Data'!BC173="","",'EDCI Data'!BC173)</f>
        <v/>
      </c>
      <c r="BF173" s="223" t="str">
        <f>IF('EDCI Data'!BD173="","",'EDCI Data'!BD173)</f>
        <v/>
      </c>
      <c r="BG173" s="223" t="str">
        <f>IF('EDCI Data'!BE173="","",'EDCI Data'!BE173)</f>
        <v/>
      </c>
      <c r="BH173" s="223" t="str">
        <f>IF('EDCI Data'!BF173="","",'EDCI Data'!BF173)</f>
        <v/>
      </c>
      <c r="BI173" s="224" t="str">
        <f>IF('EDCI Data'!BG173="","",'EDCI Data'!BG173)</f>
        <v/>
      </c>
      <c r="BJ173" s="225" t="str">
        <f>IF('EDCI Data'!S173="","",'EDCI Data'!S173)</f>
        <v/>
      </c>
      <c r="BK173" s="225" t="str">
        <f>IF('EDCI Data'!T173="","",'EDCI Data'!T173)</f>
        <v/>
      </c>
      <c r="BL173" s="224" t="str">
        <f>IF('EDCI Data'!BJ173="","",'EDCI Data'!BJ173)</f>
        <v/>
      </c>
      <c r="BM173" s="226" t="str">
        <f>IF('EDCI Data'!BK173="","",'EDCI Data'!BK173)</f>
        <v/>
      </c>
      <c r="BN173" s="226" t="str">
        <f>IF('EDCI Data'!BL173="","",'EDCI Data'!BL173)</f>
        <v/>
      </c>
      <c r="BO173" s="227" t="str">
        <f>IF('EDCI Data'!BM173="","",'EDCI Data'!BM173)</f>
        <v/>
      </c>
      <c r="BP173" s="228" t="str">
        <f>IF('EDCI Data'!BN173="","",'EDCI Data'!BN173)</f>
        <v/>
      </c>
      <c r="BQ173" s="229" t="str">
        <f>IF('EDCI Data'!BO173="","",'EDCI Data'!BO173)</f>
        <v/>
      </c>
      <c r="BR173" s="230" t="str">
        <f t="shared" si="158"/>
        <v/>
      </c>
      <c r="BS173" s="230" t="str">
        <f t="shared" si="159"/>
        <v/>
      </c>
      <c r="BT173" s="230" t="str">
        <f t="shared" si="160"/>
        <v/>
      </c>
      <c r="BU173" s="230" t="str">
        <f t="shared" si="161"/>
        <v/>
      </c>
      <c r="BV173" s="230" t="str">
        <f t="shared" si="162"/>
        <v/>
      </c>
      <c r="BW173" s="230" t="str">
        <f>IF(COUNTIFS($BR$10:$BR$259,$BR173,$E$10:$E$259,$E173)&lt;&gt;COUNTIFS($BR$10:$BR$259,$BR173,$E$10:$E$259,$E173,G$10:G$259,G173),BW$8&amp;" for this company in this year is inconsistent across funds, please update accordingly. "&amp;CHAR(10),IF(G173="","",IF(IFERROR(OR(INT(G173)&lt;&gt;G173,ISTEXT(G173),G173&gt;'Source Data (Hidden)'!$T$3),TRUE),"Invalid year of initial investment - Please ensure that the input is a year (not a date) and is not future dated. "&amp;CHAR(10),"")))</f>
        <v/>
      </c>
      <c r="BX173" s="230"/>
      <c r="BY173" s="230" t="str">
        <f>IF(COUNTIFS($BR$10:$BR$259,$BR173,$E$10:$E$259,$E173)&lt;&gt;COUNTIFS($BR$10:$BR$259,$BR173,$E$10:$E$259,$E173,I$10:I$259,I173),BY$8&amp;" for this company in this year is inconsistent across funds, please update accordingly. "&amp;CHAR(10),IF(I173="","",IF(COUNTIF('Source Data (Hidden)'!$A$3:$B$255,I173)=0,"Invalid country of domicile - Please enter a valid input using the drop-down in the 'Country of domicile' column in the EDCI Data tab. "&amp;CHAR(10),"")))</f>
        <v/>
      </c>
      <c r="BZ173" s="230" t="str">
        <f>IF(COUNTIFS($BR$10:$BR$259,$BR173,$E$10:$E$259,$E173)&lt;&gt;COUNTIFS($BR$10:$BR$259,$BR173,$E$10:$E$259,$E173,J$10:J$259,J173),BZ$8&amp;" for this company in this year is inconsistent across funds, please update accordingly. "&amp;CHAR(10),IF(J173="","",IF(COUNTIF('Source Data (Hidden)'!$A$3:$B$255,J173)=0,"Invalid primary country of operations - Please enter a valid input using the drop-down in the 'Primary country of operations' column in the EDCI Data tab and ensure that you have narrowed this down to 1 primary country of operations. "&amp;CHAR(10),"")))</f>
        <v/>
      </c>
      <c r="CA173" s="230" t="str">
        <f>IF(COUNTIFS($BR$10:$BR$259,$BR173,$E$10:$E$259,$E173)&lt;&gt;COUNTIFS($BR$10:$BR$259,$BR173,$E$10:$E$259,$E173,K$10:K$259,K173),CA$8&amp;" for this company in this year is inconsistent across funds, please update accordingly. "&amp;CHAR(10),IF(K173="","",IF(COUNTIF('Source Data (Hidden)'!$C$3:$C$4,K173)&lt;&gt;1,"Invalid company structure - Please classify the portfolio company as either 'Private' or 'Public'. "&amp;CHAR(10),"")))</f>
        <v/>
      </c>
      <c r="CB173" s="230" t="str">
        <f>IF(COUNTIFS($BR$10:$BR$259,$BR173,$E$10:$E$259,$E173)&lt;&gt;COUNTIFS($BR$10:$BR$259,$BR173,$E$10:$E$259,$E173,L$10:L$259,L173),CB$8&amp;" for this company in this year is inconsistent across funds, please update accordingly. "&amp;CHAR(10),IF(L173="","",IF(COUNTIF('Source Data (Hidden)'!$D$3:$D$5,L173)&lt;&gt;1,"Invalid growth stage of company - Please describe the growth stage of the company as either 'Venture', 'Growth' or 'Buyout'. " &amp; CHAR(10),"")))</f>
        <v/>
      </c>
      <c r="CC173" s="230" t="str">
        <f t="shared" si="163"/>
        <v/>
      </c>
      <c r="CD173" s="283" t="str">
        <f t="shared" si="164"/>
        <v/>
      </c>
      <c r="CE173" s="230" t="str">
        <f>IF(COUNTIFS($BR$10:$BR$259,$BR173,$E$10:$E$259,$E173)&lt;&gt;COUNTIFS($BR$10:$BR$259,$BR173,$E$10:$E$259,$E173,O$10:O$259,O173),CE$8&amp;" for this company in this year is inconsistent across funds, please update accordingly. "&amp;CHAR(10),IF(O173="","",IF(COUNTIF('Source Data (Hidden)'!$G$3:$G$13,O173)&lt;&gt;1,"Invalid sector of operations SICS name - Please ensure that you have selected a valid sector of operations using the drop-down list available in the corresponding column in the EDCI Data tab. " &amp; CHAR(10),"")))</f>
        <v/>
      </c>
      <c r="CF173" s="230" t="str">
        <f t="shared" ca="1" si="165"/>
        <v/>
      </c>
      <c r="CG173" s="230" t="str">
        <f t="shared" ca="1" si="166"/>
        <v/>
      </c>
      <c r="CH173" s="230" t="str">
        <f>IF(COUNTIFS($BR$10:$BR$259,$BR173,$E$10:$E$259,$E173)&lt;&gt;COUNTIFS($BR$10:$BR$259,$BR173,$E$10:$E$259,$E173,R$10:R$259,R173),CH$8&amp;" for this company in this year is inconsistent across funds, please update accordingly. "&amp;CHAR(10),IF(R173="","",IF(COUNTIF('Source Data (Hidden)'!$F$3:$F$183,R173)&lt;&gt;1,"Invalid currency input - Please ensure that the currency entered is a monetary unit described using three letter code (ISO 4217 code). " &amp; CHAR(10),"")))</f>
        <v/>
      </c>
      <c r="CI173" s="230" t="str">
        <f t="shared" si="167"/>
        <v/>
      </c>
      <c r="CJ173" s="230" t="str">
        <f t="shared" si="168"/>
        <v/>
      </c>
      <c r="CK173" s="230" t="str">
        <f t="shared" si="169"/>
        <v/>
      </c>
      <c r="CL173" s="230" t="str">
        <f t="shared" si="170"/>
        <v/>
      </c>
      <c r="CM173" s="230" t="str">
        <f>IF(COUNTIFS($BR$10:$BR$259,$BR173,$E$10:$E$259,$E173)&lt;&gt;COUNTIFS($BR$10:$BR$259,$BR173,$E$10:$E$259,$E173,W$10:W$259,W173),CM$8&amp;" for this company in this year is inconsistent across funds, please update accordingly. "&amp;CHAR(10),IF(W173="","",IF(COUNTIF('Source Data (Hidden)'!$L$3:$L$6,W173)&lt;&gt;1,"Invalid input for Scope 1 Methodology - Please choose one of the options from the drop-down list in the corresponding column in the EDCI Data tab. " &amp; CHAR(10),"")))</f>
        <v/>
      </c>
      <c r="CN173" s="230" t="str">
        <f t="shared" si="171"/>
        <v/>
      </c>
      <c r="CO173" s="230" t="str">
        <f>IF(COUNTIFS($BR$10:$BR$259,$BR173,$E$10:$E$259,$E173)&lt;&gt;COUNTIFS($BR$10:$BR$259,$BR173,$E$10:$E$259,$E173,Y$10:Y$259,Y173),CO$8&amp;" for this company in this year is inconsistent across funds, please update accordingly. "&amp;CHAR(10),IF(Y173="","",IF(COUNTIF('Source Data (Hidden)'!$M$3:$M$5,Y173)&lt;&gt;1,"Invalid input for Scope 2 Methodology - Please choose one of the options from the drop-down list in the corresponding column in the EDCI Data tab. " &amp; CHAR(10),"")))</f>
        <v/>
      </c>
      <c r="CP173" s="230" t="str">
        <f t="shared" si="172"/>
        <v/>
      </c>
      <c r="CQ173" s="230" t="str">
        <f>IF(COUNTIFS($BR$10:$BR$259,$BR173,$E$10:$E$259,$E173)&lt;&gt;COUNTIFS($BR$10:$BR$259,$BR173,$E$10:$E$259,$E173,AA$10:AA$259,AA173),CQ$8&amp;" for this company in this year is inconsistent across funds, please update accordingly. "&amp;CHAR(10),IF(AA173="","",IF(COUNTIF('Source Data (Hidden)'!$N$3:$N$6,AA173)&lt;&gt;1,"Invalid input for Scope 3 Methodology - Please choose one of the options from the drop-down list in the corresponding column in the EDCI Data tab. " &amp; CHAR(10),"")))</f>
        <v/>
      </c>
      <c r="CR173" s="230" t="str">
        <f t="shared" si="173"/>
        <v/>
      </c>
      <c r="CS173" s="230" t="str">
        <f t="shared" si="174"/>
        <v/>
      </c>
      <c r="CT173" s="230" t="str">
        <f t="shared" si="175"/>
        <v/>
      </c>
      <c r="CU173" s="230" t="str">
        <f t="shared" si="176"/>
        <v/>
      </c>
      <c r="CV173" s="230" t="str">
        <f t="shared" si="177"/>
        <v/>
      </c>
      <c r="CW173" s="230" t="str">
        <f t="shared" si="178"/>
        <v/>
      </c>
      <c r="CX173" s="230" t="str">
        <f t="shared" si="179"/>
        <v/>
      </c>
      <c r="CY173" s="230" t="str">
        <f t="shared" si="180"/>
        <v/>
      </c>
      <c r="CZ173" s="230" t="str">
        <f t="shared" si="181"/>
        <v/>
      </c>
      <c r="DA173" s="230" t="str">
        <f t="shared" si="182"/>
        <v/>
      </c>
      <c r="DB173" s="230" t="str">
        <f t="shared" si="183"/>
        <v/>
      </c>
      <c r="DC173" s="230" t="str">
        <f t="shared" si="184"/>
        <v/>
      </c>
      <c r="DD173" s="230" t="str">
        <f t="shared" si="185"/>
        <v/>
      </c>
      <c r="DE173" s="230" t="str">
        <f t="shared" si="186"/>
        <v/>
      </c>
      <c r="DF173" s="230" t="str">
        <f t="shared" si="187"/>
        <v/>
      </c>
      <c r="DG173" s="230" t="str">
        <f t="shared" si="188"/>
        <v/>
      </c>
      <c r="DH173" s="283" t="str">
        <f t="shared" si="189"/>
        <v/>
      </c>
      <c r="DI173" s="230" t="str">
        <f t="shared" si="190"/>
        <v/>
      </c>
      <c r="DJ173" s="230" t="str">
        <f>IF(COUNTIFS($BR$10:$BR$259,$BR173,$E$10:$E$259,$E173)&lt;&gt;COUNTIFS($BR$10:$BR$259,$BR173,$E$10:$E$259,$E173,AT$10:AT$259,AT173),DJ$8&amp;" for this company in this year is inconsistent across funds, please update accordingly. "&amp;CHAR(10),IF(AT173="","",IF(COUNTIF('Source Data (Hidden)'!$O$3:$O$5,AT173)&lt;&gt;1,"Invalid input for 'Does this Portco have a decarbonization strategy/plan in place' - Please ensure that you have selected a valid response using the drop-down list available in the corresponding column in the EDCI Data tab. " &amp; CHAR(10),"")))</f>
        <v/>
      </c>
      <c r="DK173" s="230" t="str">
        <f>IF(COUNTIFS($BR$10:$BR$259,$BR173,$E$10:$E$259,$E173)&lt;&gt;COUNTIFS($BR$10:$BR$259,$BR173,$E$10:$E$259,$E173,AU$10:AU$259,AU173),DK$8&amp;" for this company in this year is inconsistent across funds, please update accordingly. "&amp;CHAR(10),IF(AU173="","",IF(COUNTIF('Source Data (Hidden)'!$P$3:$P$5,AU173)&lt;&gt;1,"Invalid input for 'Does the Portfolio Company have a short-term GHG emission reduction target' - Please ensure you have selected a valid response using the drop-down list available in the corresponding column in the EDCI Data tab. " &amp; CHAR(10),"")))</f>
        <v/>
      </c>
      <c r="DL173" s="230" t="str">
        <f>IF(COUNTIFS($BR$10:$BR$259,$BR173,$E$10:$E$259,$E173)&lt;&gt;COUNTIFS($BR$10:$BR$259,$BR173,$E$10:$E$259,$E173,AV$10:AV$259,AV173),DL$8&amp;" for this company in this year is inconsistent across funds, please update accordingly. "&amp;CHAR(10),IF(AV173="","",IF(COUNTIF('Source Data (Hidden)'!$Q$3:$Q$6,AV173)&lt;&gt;1,"Invalid input for 'Does the Portfolio Company have a long-term net zero goal' - Please ensure that you have selected a valid response using the drop-down list available in the corresponding column in the EDCI Data tab. " &amp; CHAR(10),"")))</f>
        <v/>
      </c>
      <c r="DM173" s="230" t="str">
        <f t="shared" si="191"/>
        <v/>
      </c>
      <c r="DN173" s="230" t="str">
        <f t="shared" si="192"/>
        <v/>
      </c>
      <c r="DO173" s="230" t="str">
        <f t="shared" si="193"/>
        <v/>
      </c>
      <c r="DP173" s="230"/>
      <c r="DQ173" s="230" t="str">
        <f t="shared" si="194"/>
        <v/>
      </c>
      <c r="DR173" s="230" t="str">
        <f t="shared" si="195"/>
        <v/>
      </c>
      <c r="DS173" s="230" t="str">
        <f t="shared" si="196"/>
        <v/>
      </c>
      <c r="DT173" s="230" t="str">
        <f t="shared" si="197"/>
        <v/>
      </c>
      <c r="DU173" s="230" t="str">
        <f t="shared" si="198"/>
        <v/>
      </c>
      <c r="DV173" s="230" t="str">
        <f t="shared" si="199"/>
        <v/>
      </c>
      <c r="DW173" s="230" t="str">
        <f t="shared" si="200"/>
        <v/>
      </c>
      <c r="DX173" s="230" t="str">
        <f t="shared" si="201"/>
        <v/>
      </c>
      <c r="DY173" s="230" t="str">
        <f t="shared" si="202"/>
        <v/>
      </c>
      <c r="DZ173" s="230" t="str">
        <f t="shared" si="203"/>
        <v/>
      </c>
      <c r="EA173" s="230" t="str">
        <f t="shared" si="204"/>
        <v/>
      </c>
      <c r="EB173" s="230" t="str">
        <f t="shared" si="205"/>
        <v/>
      </c>
      <c r="EC173" s="284" t="str">
        <f t="shared" si="206"/>
        <v/>
      </c>
      <c r="ED173" s="284" t="str">
        <f t="shared" si="207"/>
        <v/>
      </c>
      <c r="EE173" s="230" t="str">
        <f t="shared" si="208"/>
        <v/>
      </c>
      <c r="EF173" s="230" t="str">
        <f>IF(COUNTIFS($BR$10:$BR$259,$BR173,$E$10:$E$259,$E173)&lt;&gt;COUNTIFS($BR$10:$BR$259,$BR173,$E$10:$E$259,$E173,BP$10:BP$259,BP173),EF$8&amp;" for this company in this year is inconsistent across funds, please update accordingly. "&amp;CHAR(10),IF(AND(BP173="",BQ173=""),"",IF(OR(AND(BQ173&lt;&gt;"",BP173&lt;&gt;"",BP173&lt;&gt;"Y"),AND(BQ173&lt;&gt;"",BP173=""),COUNTIF('Source Data (Hidden)'!$S$3:$S$4,BP173)&lt;&gt;1),"Invalid input for 'Do you conduct an employee survey' - Please ensure the input is either Y or N or leave blank if data is not available. If you have reported a % response rate to employee survey then the input for this metric should be Y. " &amp; CHAR(10),"")))</f>
        <v/>
      </c>
      <c r="EG173" s="230" t="str">
        <f t="shared" si="209"/>
        <v/>
      </c>
    </row>
    <row r="174" spans="1:137" s="154" customFormat="1" ht="60" customHeight="1" x14ac:dyDescent="0.35">
      <c r="A174" s="153"/>
      <c r="B174" s="212" t="str">
        <f t="shared" ca="1" si="156"/>
        <v/>
      </c>
      <c r="C174" s="213" t="str">
        <f>IF('EDCI Data'!B174="","",'EDCI Data'!B174)</f>
        <v/>
      </c>
      <c r="D174" s="214" t="str">
        <f>IF('EDCI Data'!C174="","",'EDCI Data'!C174)</f>
        <v/>
      </c>
      <c r="E174" s="215" t="str">
        <f>IF('EDCI Data'!D174="","",'EDCI Data'!D174)</f>
        <v/>
      </c>
      <c r="F174" s="216" t="str">
        <f>IF('EDCI Data'!E174="","",'EDCI Data'!E174)</f>
        <v/>
      </c>
      <c r="G174" s="213" t="str">
        <f>IF('EDCI Data'!F174="","",'EDCI Data'!F174)</f>
        <v/>
      </c>
      <c r="H174" s="213" t="str">
        <f>IF('EDCI Data'!G174="","",'EDCI Data'!G174)</f>
        <v/>
      </c>
      <c r="I174" s="213" t="str">
        <f>IF('EDCI Data'!H174="","",'EDCI Data'!H174)</f>
        <v/>
      </c>
      <c r="J174" s="213" t="str">
        <f>IF('EDCI Data'!I174="","",'EDCI Data'!I174)</f>
        <v/>
      </c>
      <c r="K174" s="213" t="str">
        <f>IF('EDCI Data'!J174="","",'EDCI Data'!J174)</f>
        <v/>
      </c>
      <c r="L174" s="213" t="str">
        <f>IF('EDCI Data'!K174="","",'EDCI Data'!K174)</f>
        <v/>
      </c>
      <c r="M174" s="217" t="str">
        <f>IF('EDCI Data'!L174="","",'EDCI Data'!L174)</f>
        <v/>
      </c>
      <c r="N174" s="217" t="str">
        <f>IF('EDCI Data'!M174="","",'EDCI Data'!M174)</f>
        <v/>
      </c>
      <c r="O174" s="213" t="str">
        <f>IF('EDCI Data'!N174="","",'EDCI Data'!N174)</f>
        <v/>
      </c>
      <c r="P174" s="213" t="str">
        <f>IF('EDCI Data'!O174="","",'EDCI Data'!O174)</f>
        <v/>
      </c>
      <c r="Q174" s="213" t="str">
        <f>IF('EDCI Data'!P174="","",'EDCI Data'!P174)</f>
        <v/>
      </c>
      <c r="R174" s="213" t="str">
        <f>IF('EDCI Data'!Q174="","",'EDCI Data'!Q174)</f>
        <v/>
      </c>
      <c r="S174" s="218" t="str">
        <f>IF('EDCI Data'!R174="","",'EDCI Data'!R174)</f>
        <v/>
      </c>
      <c r="T174" s="219" t="str">
        <f>IF('EDCI Data'!S174="","",'EDCI Data'!S174)</f>
        <v/>
      </c>
      <c r="U174" s="219" t="str">
        <f>IF('EDCI Data'!T174="","",'EDCI Data'!T174)</f>
        <v/>
      </c>
      <c r="V174" s="220" t="str">
        <f>IF('EDCI Data'!U174="","",'EDCI Data'!U174)</f>
        <v/>
      </c>
      <c r="W174" s="213" t="str">
        <f>IF('EDCI Data'!V174="","",'EDCI Data'!V174)</f>
        <v/>
      </c>
      <c r="X174" s="220" t="str">
        <f>IF('EDCI Data'!W174="","",'EDCI Data'!W174)</f>
        <v/>
      </c>
      <c r="Y174" s="213" t="str">
        <f>IF('EDCI Data'!X174="","",'EDCI Data'!X174)</f>
        <v/>
      </c>
      <c r="Z174" s="220" t="str">
        <f>IF('EDCI Data'!Y174="","",'EDCI Data'!Y174)</f>
        <v/>
      </c>
      <c r="AA174" s="213" t="str">
        <f>IF('EDCI Data'!Z174="","",'EDCI Data'!Z174)</f>
        <v/>
      </c>
      <c r="AB174" s="213" t="str">
        <f>IF('EDCI Data'!AA174="","",'EDCI Data'!AA174)</f>
        <v/>
      </c>
      <c r="AC174" s="213" t="str">
        <f>IF('EDCI Data'!AB174="","",'EDCI Data'!AB174)</f>
        <v/>
      </c>
      <c r="AD174" s="213" t="str">
        <f>IF('EDCI Data'!AC174="","",'EDCI Data'!AC174)</f>
        <v/>
      </c>
      <c r="AE174" s="213" t="str">
        <f>IF('EDCI Data'!AD174="","",'EDCI Data'!AD174)</f>
        <v/>
      </c>
      <c r="AF174" s="213" t="str">
        <f>IF('EDCI Data'!AE174="","",'EDCI Data'!AE174)</f>
        <v/>
      </c>
      <c r="AG174" s="213" t="str">
        <f>IF('EDCI Data'!AF174="","",'EDCI Data'!AF174)</f>
        <v/>
      </c>
      <c r="AH174" s="213" t="str">
        <f>IF('EDCI Data'!AG174="","",'EDCI Data'!AG174)</f>
        <v/>
      </c>
      <c r="AI174" s="213" t="str">
        <f>IF('EDCI Data'!AH174="","",'EDCI Data'!AH174)</f>
        <v/>
      </c>
      <c r="AJ174" s="213" t="str">
        <f>IF('EDCI Data'!AI174="","",'EDCI Data'!AI174)</f>
        <v/>
      </c>
      <c r="AK174" s="213" t="str">
        <f>IF('EDCI Data'!AJ174="","",'EDCI Data'!AJ174)</f>
        <v/>
      </c>
      <c r="AL174" s="213" t="str">
        <f>IF('EDCI Data'!AK174="","",'EDCI Data'!AK174)</f>
        <v/>
      </c>
      <c r="AM174" s="213" t="str">
        <f>IF('EDCI Data'!AL174="","",'EDCI Data'!AL174)</f>
        <v/>
      </c>
      <c r="AN174" s="213" t="str">
        <f>IF('EDCI Data'!AM174="","",'EDCI Data'!AM174)</f>
        <v/>
      </c>
      <c r="AO174" s="213" t="str">
        <f>IF('EDCI Data'!AN174="","",'EDCI Data'!AN174)</f>
        <v/>
      </c>
      <c r="AP174" s="213" t="str">
        <f>IF('EDCI Data'!AO174="","",'EDCI Data'!AO174)</f>
        <v/>
      </c>
      <c r="AQ174" s="213" t="str">
        <f>IF('EDCI Data'!AP174="","",'EDCI Data'!AP174)</f>
        <v/>
      </c>
      <c r="AR174" s="213" t="str">
        <f>IF('EDCI Data'!AQ174="","",'EDCI Data'!AQ174)</f>
        <v/>
      </c>
      <c r="AS174" s="213" t="str">
        <f>IF('EDCI Data'!AR174="","",'EDCI Data'!AR174)</f>
        <v/>
      </c>
      <c r="AT174" s="213" t="str">
        <f>IF('EDCI Data'!AS174="","",'EDCI Data'!AS174)</f>
        <v/>
      </c>
      <c r="AU174" s="213" t="str">
        <f>IF('EDCI Data'!AT174="","",'EDCI Data'!AT174)</f>
        <v/>
      </c>
      <c r="AV174" s="213" t="str">
        <f>IF('EDCI Data'!AU174="","",'EDCI Data'!AU174)</f>
        <v/>
      </c>
      <c r="AW174" s="213" t="str">
        <f>IF('EDCI Data'!AV174="","",'EDCI Data'!AV174)</f>
        <v/>
      </c>
      <c r="AX174" s="221" t="str">
        <f>IF('EDCI Data'!AW174="","",'EDCI Data'!AW174)</f>
        <v/>
      </c>
      <c r="AY174" s="221" t="str">
        <f>IF('EDCI Data'!AX174="","",'EDCI Data'!AX174)</f>
        <v/>
      </c>
      <c r="AZ174" s="222" t="str">
        <f t="shared" si="157"/>
        <v/>
      </c>
      <c r="BA174" s="223" t="str">
        <f>IF('EDCI Data'!AY174="","",'EDCI Data'!AY174)</f>
        <v/>
      </c>
      <c r="BB174" s="223" t="str">
        <f>IF('EDCI Data'!AZ174="","",'EDCI Data'!AZ174)</f>
        <v/>
      </c>
      <c r="BC174" s="223" t="str">
        <f>IF('EDCI Data'!BA174="","",'EDCI Data'!BA174)</f>
        <v/>
      </c>
      <c r="BD174" s="223" t="str">
        <f>IF('EDCI Data'!BB174="","",'EDCI Data'!BB174)</f>
        <v/>
      </c>
      <c r="BE174" s="223" t="str">
        <f>IF('EDCI Data'!BC174="","",'EDCI Data'!BC174)</f>
        <v/>
      </c>
      <c r="BF174" s="223" t="str">
        <f>IF('EDCI Data'!BD174="","",'EDCI Data'!BD174)</f>
        <v/>
      </c>
      <c r="BG174" s="223" t="str">
        <f>IF('EDCI Data'!BE174="","",'EDCI Data'!BE174)</f>
        <v/>
      </c>
      <c r="BH174" s="223" t="str">
        <f>IF('EDCI Data'!BF174="","",'EDCI Data'!BF174)</f>
        <v/>
      </c>
      <c r="BI174" s="224" t="str">
        <f>IF('EDCI Data'!BG174="","",'EDCI Data'!BG174)</f>
        <v/>
      </c>
      <c r="BJ174" s="225" t="str">
        <f>IF('EDCI Data'!S174="","",'EDCI Data'!S174)</f>
        <v/>
      </c>
      <c r="BK174" s="225" t="str">
        <f>IF('EDCI Data'!T174="","",'EDCI Data'!T174)</f>
        <v/>
      </c>
      <c r="BL174" s="224" t="str">
        <f>IF('EDCI Data'!BJ174="","",'EDCI Data'!BJ174)</f>
        <v/>
      </c>
      <c r="BM174" s="226" t="str">
        <f>IF('EDCI Data'!BK174="","",'EDCI Data'!BK174)</f>
        <v/>
      </c>
      <c r="BN174" s="226" t="str">
        <f>IF('EDCI Data'!BL174="","",'EDCI Data'!BL174)</f>
        <v/>
      </c>
      <c r="BO174" s="227" t="str">
        <f>IF('EDCI Data'!BM174="","",'EDCI Data'!BM174)</f>
        <v/>
      </c>
      <c r="BP174" s="228" t="str">
        <f>IF('EDCI Data'!BN174="","",'EDCI Data'!BN174)</f>
        <v/>
      </c>
      <c r="BQ174" s="229" t="str">
        <f>IF('EDCI Data'!BO174="","",'EDCI Data'!BO174)</f>
        <v/>
      </c>
      <c r="BR174" s="230" t="str">
        <f t="shared" si="158"/>
        <v/>
      </c>
      <c r="BS174" s="230" t="str">
        <f t="shared" si="159"/>
        <v/>
      </c>
      <c r="BT174" s="230" t="str">
        <f t="shared" si="160"/>
        <v/>
      </c>
      <c r="BU174" s="230" t="str">
        <f t="shared" si="161"/>
        <v/>
      </c>
      <c r="BV174" s="230" t="str">
        <f t="shared" si="162"/>
        <v/>
      </c>
      <c r="BW174" s="230" t="str">
        <f>IF(COUNTIFS($BR$10:$BR$259,$BR174,$E$10:$E$259,$E174)&lt;&gt;COUNTIFS($BR$10:$BR$259,$BR174,$E$10:$E$259,$E174,G$10:G$259,G174),BW$8&amp;" for this company in this year is inconsistent across funds, please update accordingly. "&amp;CHAR(10),IF(G174="","",IF(IFERROR(OR(INT(G174)&lt;&gt;G174,ISTEXT(G174),G174&gt;'Source Data (Hidden)'!$T$3),TRUE),"Invalid year of initial investment - Please ensure that the input is a year (not a date) and is not future dated. "&amp;CHAR(10),"")))</f>
        <v/>
      </c>
      <c r="BX174" s="230"/>
      <c r="BY174" s="230" t="str">
        <f>IF(COUNTIFS($BR$10:$BR$259,$BR174,$E$10:$E$259,$E174)&lt;&gt;COUNTIFS($BR$10:$BR$259,$BR174,$E$10:$E$259,$E174,I$10:I$259,I174),BY$8&amp;" for this company in this year is inconsistent across funds, please update accordingly. "&amp;CHAR(10),IF(I174="","",IF(COUNTIF('Source Data (Hidden)'!$A$3:$B$255,I174)=0,"Invalid country of domicile - Please enter a valid input using the drop-down in the 'Country of domicile' column in the EDCI Data tab. "&amp;CHAR(10),"")))</f>
        <v/>
      </c>
      <c r="BZ174" s="230" t="str">
        <f>IF(COUNTIFS($BR$10:$BR$259,$BR174,$E$10:$E$259,$E174)&lt;&gt;COUNTIFS($BR$10:$BR$259,$BR174,$E$10:$E$259,$E174,J$10:J$259,J174),BZ$8&amp;" for this company in this year is inconsistent across funds, please update accordingly. "&amp;CHAR(10),IF(J174="","",IF(COUNTIF('Source Data (Hidden)'!$A$3:$B$255,J174)=0,"Invalid primary country of operations - Please enter a valid input using the drop-down in the 'Primary country of operations' column in the EDCI Data tab and ensure that you have narrowed this down to 1 primary country of operations. "&amp;CHAR(10),"")))</f>
        <v/>
      </c>
      <c r="CA174" s="230" t="str">
        <f>IF(COUNTIFS($BR$10:$BR$259,$BR174,$E$10:$E$259,$E174)&lt;&gt;COUNTIFS($BR$10:$BR$259,$BR174,$E$10:$E$259,$E174,K$10:K$259,K174),CA$8&amp;" for this company in this year is inconsistent across funds, please update accordingly. "&amp;CHAR(10),IF(K174="","",IF(COUNTIF('Source Data (Hidden)'!$C$3:$C$4,K174)&lt;&gt;1,"Invalid company structure - Please classify the portfolio company as either 'Private' or 'Public'. "&amp;CHAR(10),"")))</f>
        <v/>
      </c>
      <c r="CB174" s="230" t="str">
        <f>IF(COUNTIFS($BR$10:$BR$259,$BR174,$E$10:$E$259,$E174)&lt;&gt;COUNTIFS($BR$10:$BR$259,$BR174,$E$10:$E$259,$E174,L$10:L$259,L174),CB$8&amp;" for this company in this year is inconsistent across funds, please update accordingly. "&amp;CHAR(10),IF(L174="","",IF(COUNTIF('Source Data (Hidden)'!$D$3:$D$5,L174)&lt;&gt;1,"Invalid growth stage of company - Please describe the growth stage of the company as either 'Venture', 'Growth' or 'Buyout'. " &amp; CHAR(10),"")))</f>
        <v/>
      </c>
      <c r="CC174" s="230" t="str">
        <f t="shared" si="163"/>
        <v/>
      </c>
      <c r="CD174" s="283" t="str">
        <f t="shared" si="164"/>
        <v/>
      </c>
      <c r="CE174" s="230" t="str">
        <f>IF(COUNTIFS($BR$10:$BR$259,$BR174,$E$10:$E$259,$E174)&lt;&gt;COUNTIFS($BR$10:$BR$259,$BR174,$E$10:$E$259,$E174,O$10:O$259,O174),CE$8&amp;" for this company in this year is inconsistent across funds, please update accordingly. "&amp;CHAR(10),IF(O174="","",IF(COUNTIF('Source Data (Hidden)'!$G$3:$G$13,O174)&lt;&gt;1,"Invalid sector of operations SICS name - Please ensure that you have selected a valid sector of operations using the drop-down list available in the corresponding column in the EDCI Data tab. " &amp; CHAR(10),"")))</f>
        <v/>
      </c>
      <c r="CF174" s="230" t="str">
        <f t="shared" ca="1" si="165"/>
        <v/>
      </c>
      <c r="CG174" s="230" t="str">
        <f t="shared" ca="1" si="166"/>
        <v/>
      </c>
      <c r="CH174" s="230" t="str">
        <f>IF(COUNTIFS($BR$10:$BR$259,$BR174,$E$10:$E$259,$E174)&lt;&gt;COUNTIFS($BR$10:$BR$259,$BR174,$E$10:$E$259,$E174,R$10:R$259,R174),CH$8&amp;" for this company in this year is inconsistent across funds, please update accordingly. "&amp;CHAR(10),IF(R174="","",IF(COUNTIF('Source Data (Hidden)'!$F$3:$F$183,R174)&lt;&gt;1,"Invalid currency input - Please ensure that the currency entered is a monetary unit described using three letter code (ISO 4217 code). " &amp; CHAR(10),"")))</f>
        <v/>
      </c>
      <c r="CI174" s="230" t="str">
        <f t="shared" si="167"/>
        <v/>
      </c>
      <c r="CJ174" s="230" t="str">
        <f t="shared" si="168"/>
        <v/>
      </c>
      <c r="CK174" s="230" t="str">
        <f t="shared" si="169"/>
        <v/>
      </c>
      <c r="CL174" s="230" t="str">
        <f t="shared" si="170"/>
        <v/>
      </c>
      <c r="CM174" s="230" t="str">
        <f>IF(COUNTIFS($BR$10:$BR$259,$BR174,$E$10:$E$259,$E174)&lt;&gt;COUNTIFS($BR$10:$BR$259,$BR174,$E$10:$E$259,$E174,W$10:W$259,W174),CM$8&amp;" for this company in this year is inconsistent across funds, please update accordingly. "&amp;CHAR(10),IF(W174="","",IF(COUNTIF('Source Data (Hidden)'!$L$3:$L$6,W174)&lt;&gt;1,"Invalid input for Scope 1 Methodology - Please choose one of the options from the drop-down list in the corresponding column in the EDCI Data tab. " &amp; CHAR(10),"")))</f>
        <v/>
      </c>
      <c r="CN174" s="230" t="str">
        <f t="shared" si="171"/>
        <v/>
      </c>
      <c r="CO174" s="230" t="str">
        <f>IF(COUNTIFS($BR$10:$BR$259,$BR174,$E$10:$E$259,$E174)&lt;&gt;COUNTIFS($BR$10:$BR$259,$BR174,$E$10:$E$259,$E174,Y$10:Y$259,Y174),CO$8&amp;" for this company in this year is inconsistent across funds, please update accordingly. "&amp;CHAR(10),IF(Y174="","",IF(COUNTIF('Source Data (Hidden)'!$M$3:$M$5,Y174)&lt;&gt;1,"Invalid input for Scope 2 Methodology - Please choose one of the options from the drop-down list in the corresponding column in the EDCI Data tab. " &amp; CHAR(10),"")))</f>
        <v/>
      </c>
      <c r="CP174" s="230" t="str">
        <f t="shared" si="172"/>
        <v/>
      </c>
      <c r="CQ174" s="230" t="str">
        <f>IF(COUNTIFS($BR$10:$BR$259,$BR174,$E$10:$E$259,$E174)&lt;&gt;COUNTIFS($BR$10:$BR$259,$BR174,$E$10:$E$259,$E174,AA$10:AA$259,AA174),CQ$8&amp;" for this company in this year is inconsistent across funds, please update accordingly. "&amp;CHAR(10),IF(AA174="","",IF(COUNTIF('Source Data (Hidden)'!$N$3:$N$6,AA174)&lt;&gt;1,"Invalid input for Scope 3 Methodology - Please choose one of the options from the drop-down list in the corresponding column in the EDCI Data tab. " &amp; CHAR(10),"")))</f>
        <v/>
      </c>
      <c r="CR174" s="230" t="str">
        <f t="shared" si="173"/>
        <v/>
      </c>
      <c r="CS174" s="230" t="str">
        <f t="shared" si="174"/>
        <v/>
      </c>
      <c r="CT174" s="230" t="str">
        <f t="shared" si="175"/>
        <v/>
      </c>
      <c r="CU174" s="230" t="str">
        <f t="shared" si="176"/>
        <v/>
      </c>
      <c r="CV174" s="230" t="str">
        <f t="shared" si="177"/>
        <v/>
      </c>
      <c r="CW174" s="230" t="str">
        <f t="shared" si="178"/>
        <v/>
      </c>
      <c r="CX174" s="230" t="str">
        <f t="shared" si="179"/>
        <v/>
      </c>
      <c r="CY174" s="230" t="str">
        <f t="shared" si="180"/>
        <v/>
      </c>
      <c r="CZ174" s="230" t="str">
        <f t="shared" si="181"/>
        <v/>
      </c>
      <c r="DA174" s="230" t="str">
        <f t="shared" si="182"/>
        <v/>
      </c>
      <c r="DB174" s="230" t="str">
        <f t="shared" si="183"/>
        <v/>
      </c>
      <c r="DC174" s="230" t="str">
        <f t="shared" si="184"/>
        <v/>
      </c>
      <c r="DD174" s="230" t="str">
        <f t="shared" si="185"/>
        <v/>
      </c>
      <c r="DE174" s="230" t="str">
        <f t="shared" si="186"/>
        <v/>
      </c>
      <c r="DF174" s="230" t="str">
        <f t="shared" si="187"/>
        <v/>
      </c>
      <c r="DG174" s="230" t="str">
        <f t="shared" si="188"/>
        <v/>
      </c>
      <c r="DH174" s="283" t="str">
        <f t="shared" si="189"/>
        <v/>
      </c>
      <c r="DI174" s="230" t="str">
        <f t="shared" si="190"/>
        <v/>
      </c>
      <c r="DJ174" s="230" t="str">
        <f>IF(COUNTIFS($BR$10:$BR$259,$BR174,$E$10:$E$259,$E174)&lt;&gt;COUNTIFS($BR$10:$BR$259,$BR174,$E$10:$E$259,$E174,AT$10:AT$259,AT174),DJ$8&amp;" for this company in this year is inconsistent across funds, please update accordingly. "&amp;CHAR(10),IF(AT174="","",IF(COUNTIF('Source Data (Hidden)'!$O$3:$O$5,AT174)&lt;&gt;1,"Invalid input for 'Does this Portco have a decarbonization strategy/plan in place' - Please ensure that you have selected a valid response using the drop-down list available in the corresponding column in the EDCI Data tab. " &amp; CHAR(10),"")))</f>
        <v/>
      </c>
      <c r="DK174" s="230" t="str">
        <f>IF(COUNTIFS($BR$10:$BR$259,$BR174,$E$10:$E$259,$E174)&lt;&gt;COUNTIFS($BR$10:$BR$259,$BR174,$E$10:$E$259,$E174,AU$10:AU$259,AU174),DK$8&amp;" for this company in this year is inconsistent across funds, please update accordingly. "&amp;CHAR(10),IF(AU174="","",IF(COUNTIF('Source Data (Hidden)'!$P$3:$P$5,AU174)&lt;&gt;1,"Invalid input for 'Does the Portfolio Company have a short-term GHG emission reduction target' - Please ensure you have selected a valid response using the drop-down list available in the corresponding column in the EDCI Data tab. " &amp; CHAR(10),"")))</f>
        <v/>
      </c>
      <c r="DL174" s="230" t="str">
        <f>IF(COUNTIFS($BR$10:$BR$259,$BR174,$E$10:$E$259,$E174)&lt;&gt;COUNTIFS($BR$10:$BR$259,$BR174,$E$10:$E$259,$E174,AV$10:AV$259,AV174),DL$8&amp;" for this company in this year is inconsistent across funds, please update accordingly. "&amp;CHAR(10),IF(AV174="","",IF(COUNTIF('Source Data (Hidden)'!$Q$3:$Q$6,AV174)&lt;&gt;1,"Invalid input for 'Does the Portfolio Company have a long-term net zero goal' - Please ensure that you have selected a valid response using the drop-down list available in the corresponding column in the EDCI Data tab. " &amp; CHAR(10),"")))</f>
        <v/>
      </c>
      <c r="DM174" s="230" t="str">
        <f t="shared" si="191"/>
        <v/>
      </c>
      <c r="DN174" s="230" t="str">
        <f t="shared" si="192"/>
        <v/>
      </c>
      <c r="DO174" s="230" t="str">
        <f t="shared" si="193"/>
        <v/>
      </c>
      <c r="DP174" s="230"/>
      <c r="DQ174" s="230" t="str">
        <f t="shared" si="194"/>
        <v/>
      </c>
      <c r="DR174" s="230" t="str">
        <f t="shared" si="195"/>
        <v/>
      </c>
      <c r="DS174" s="230" t="str">
        <f t="shared" si="196"/>
        <v/>
      </c>
      <c r="DT174" s="230" t="str">
        <f t="shared" si="197"/>
        <v/>
      </c>
      <c r="DU174" s="230" t="str">
        <f t="shared" si="198"/>
        <v/>
      </c>
      <c r="DV174" s="230" t="str">
        <f t="shared" si="199"/>
        <v/>
      </c>
      <c r="DW174" s="230" t="str">
        <f t="shared" si="200"/>
        <v/>
      </c>
      <c r="DX174" s="230" t="str">
        <f t="shared" si="201"/>
        <v/>
      </c>
      <c r="DY174" s="230" t="str">
        <f t="shared" si="202"/>
        <v/>
      </c>
      <c r="DZ174" s="230" t="str">
        <f t="shared" si="203"/>
        <v/>
      </c>
      <c r="EA174" s="230" t="str">
        <f t="shared" si="204"/>
        <v/>
      </c>
      <c r="EB174" s="230" t="str">
        <f t="shared" si="205"/>
        <v/>
      </c>
      <c r="EC174" s="284" t="str">
        <f t="shared" si="206"/>
        <v/>
      </c>
      <c r="ED174" s="284" t="str">
        <f t="shared" si="207"/>
        <v/>
      </c>
      <c r="EE174" s="230" t="str">
        <f t="shared" si="208"/>
        <v/>
      </c>
      <c r="EF174" s="230" t="str">
        <f>IF(COUNTIFS($BR$10:$BR$259,$BR174,$E$10:$E$259,$E174)&lt;&gt;COUNTIFS($BR$10:$BR$259,$BR174,$E$10:$E$259,$E174,BP$10:BP$259,BP174),EF$8&amp;" for this company in this year is inconsistent across funds, please update accordingly. "&amp;CHAR(10),IF(AND(BP174="",BQ174=""),"",IF(OR(AND(BQ174&lt;&gt;"",BP174&lt;&gt;"",BP174&lt;&gt;"Y"),AND(BQ174&lt;&gt;"",BP174=""),COUNTIF('Source Data (Hidden)'!$S$3:$S$4,BP174)&lt;&gt;1),"Invalid input for 'Do you conduct an employee survey' - Please ensure the input is either Y or N or leave blank if data is not available. If you have reported a % response rate to employee survey then the input for this metric should be Y. " &amp; CHAR(10),"")))</f>
        <v/>
      </c>
      <c r="EG174" s="230" t="str">
        <f t="shared" si="209"/>
        <v/>
      </c>
    </row>
    <row r="175" spans="1:137" s="154" customFormat="1" ht="60" customHeight="1" x14ac:dyDescent="0.35">
      <c r="A175" s="153"/>
      <c r="B175" s="212" t="str">
        <f t="shared" ca="1" si="156"/>
        <v/>
      </c>
      <c r="C175" s="213" t="str">
        <f>IF('EDCI Data'!B175="","",'EDCI Data'!B175)</f>
        <v/>
      </c>
      <c r="D175" s="214" t="str">
        <f>IF('EDCI Data'!C175="","",'EDCI Data'!C175)</f>
        <v/>
      </c>
      <c r="E175" s="215" t="str">
        <f>IF('EDCI Data'!D175="","",'EDCI Data'!D175)</f>
        <v/>
      </c>
      <c r="F175" s="216" t="str">
        <f>IF('EDCI Data'!E175="","",'EDCI Data'!E175)</f>
        <v/>
      </c>
      <c r="G175" s="213" t="str">
        <f>IF('EDCI Data'!F175="","",'EDCI Data'!F175)</f>
        <v/>
      </c>
      <c r="H175" s="213" t="str">
        <f>IF('EDCI Data'!G175="","",'EDCI Data'!G175)</f>
        <v/>
      </c>
      <c r="I175" s="213" t="str">
        <f>IF('EDCI Data'!H175="","",'EDCI Data'!H175)</f>
        <v/>
      </c>
      <c r="J175" s="213" t="str">
        <f>IF('EDCI Data'!I175="","",'EDCI Data'!I175)</f>
        <v/>
      </c>
      <c r="K175" s="213" t="str">
        <f>IF('EDCI Data'!J175="","",'EDCI Data'!J175)</f>
        <v/>
      </c>
      <c r="L175" s="213" t="str">
        <f>IF('EDCI Data'!K175="","",'EDCI Data'!K175)</f>
        <v/>
      </c>
      <c r="M175" s="217" t="str">
        <f>IF('EDCI Data'!L175="","",'EDCI Data'!L175)</f>
        <v/>
      </c>
      <c r="N175" s="217" t="str">
        <f>IF('EDCI Data'!M175="","",'EDCI Data'!M175)</f>
        <v/>
      </c>
      <c r="O175" s="213" t="str">
        <f>IF('EDCI Data'!N175="","",'EDCI Data'!N175)</f>
        <v/>
      </c>
      <c r="P175" s="213" t="str">
        <f>IF('EDCI Data'!O175="","",'EDCI Data'!O175)</f>
        <v/>
      </c>
      <c r="Q175" s="213" t="str">
        <f>IF('EDCI Data'!P175="","",'EDCI Data'!P175)</f>
        <v/>
      </c>
      <c r="R175" s="213" t="str">
        <f>IF('EDCI Data'!Q175="","",'EDCI Data'!Q175)</f>
        <v/>
      </c>
      <c r="S175" s="218" t="str">
        <f>IF('EDCI Data'!R175="","",'EDCI Data'!R175)</f>
        <v/>
      </c>
      <c r="T175" s="219" t="str">
        <f>IF('EDCI Data'!S175="","",'EDCI Data'!S175)</f>
        <v/>
      </c>
      <c r="U175" s="219" t="str">
        <f>IF('EDCI Data'!T175="","",'EDCI Data'!T175)</f>
        <v/>
      </c>
      <c r="V175" s="220" t="str">
        <f>IF('EDCI Data'!U175="","",'EDCI Data'!U175)</f>
        <v/>
      </c>
      <c r="W175" s="213" t="str">
        <f>IF('EDCI Data'!V175="","",'EDCI Data'!V175)</f>
        <v/>
      </c>
      <c r="X175" s="220" t="str">
        <f>IF('EDCI Data'!W175="","",'EDCI Data'!W175)</f>
        <v/>
      </c>
      <c r="Y175" s="213" t="str">
        <f>IF('EDCI Data'!X175="","",'EDCI Data'!X175)</f>
        <v/>
      </c>
      <c r="Z175" s="220" t="str">
        <f>IF('EDCI Data'!Y175="","",'EDCI Data'!Y175)</f>
        <v/>
      </c>
      <c r="AA175" s="213" t="str">
        <f>IF('EDCI Data'!Z175="","",'EDCI Data'!Z175)</f>
        <v/>
      </c>
      <c r="AB175" s="213" t="str">
        <f>IF('EDCI Data'!AA175="","",'EDCI Data'!AA175)</f>
        <v/>
      </c>
      <c r="AC175" s="213" t="str">
        <f>IF('EDCI Data'!AB175="","",'EDCI Data'!AB175)</f>
        <v/>
      </c>
      <c r="AD175" s="213" t="str">
        <f>IF('EDCI Data'!AC175="","",'EDCI Data'!AC175)</f>
        <v/>
      </c>
      <c r="AE175" s="213" t="str">
        <f>IF('EDCI Data'!AD175="","",'EDCI Data'!AD175)</f>
        <v/>
      </c>
      <c r="AF175" s="213" t="str">
        <f>IF('EDCI Data'!AE175="","",'EDCI Data'!AE175)</f>
        <v/>
      </c>
      <c r="AG175" s="213" t="str">
        <f>IF('EDCI Data'!AF175="","",'EDCI Data'!AF175)</f>
        <v/>
      </c>
      <c r="AH175" s="213" t="str">
        <f>IF('EDCI Data'!AG175="","",'EDCI Data'!AG175)</f>
        <v/>
      </c>
      <c r="AI175" s="213" t="str">
        <f>IF('EDCI Data'!AH175="","",'EDCI Data'!AH175)</f>
        <v/>
      </c>
      <c r="AJ175" s="213" t="str">
        <f>IF('EDCI Data'!AI175="","",'EDCI Data'!AI175)</f>
        <v/>
      </c>
      <c r="AK175" s="213" t="str">
        <f>IF('EDCI Data'!AJ175="","",'EDCI Data'!AJ175)</f>
        <v/>
      </c>
      <c r="AL175" s="213" t="str">
        <f>IF('EDCI Data'!AK175="","",'EDCI Data'!AK175)</f>
        <v/>
      </c>
      <c r="AM175" s="213" t="str">
        <f>IF('EDCI Data'!AL175="","",'EDCI Data'!AL175)</f>
        <v/>
      </c>
      <c r="AN175" s="213" t="str">
        <f>IF('EDCI Data'!AM175="","",'EDCI Data'!AM175)</f>
        <v/>
      </c>
      <c r="AO175" s="213" t="str">
        <f>IF('EDCI Data'!AN175="","",'EDCI Data'!AN175)</f>
        <v/>
      </c>
      <c r="AP175" s="213" t="str">
        <f>IF('EDCI Data'!AO175="","",'EDCI Data'!AO175)</f>
        <v/>
      </c>
      <c r="AQ175" s="213" t="str">
        <f>IF('EDCI Data'!AP175="","",'EDCI Data'!AP175)</f>
        <v/>
      </c>
      <c r="AR175" s="213" t="str">
        <f>IF('EDCI Data'!AQ175="","",'EDCI Data'!AQ175)</f>
        <v/>
      </c>
      <c r="AS175" s="213" t="str">
        <f>IF('EDCI Data'!AR175="","",'EDCI Data'!AR175)</f>
        <v/>
      </c>
      <c r="AT175" s="213" t="str">
        <f>IF('EDCI Data'!AS175="","",'EDCI Data'!AS175)</f>
        <v/>
      </c>
      <c r="AU175" s="213" t="str">
        <f>IF('EDCI Data'!AT175="","",'EDCI Data'!AT175)</f>
        <v/>
      </c>
      <c r="AV175" s="213" t="str">
        <f>IF('EDCI Data'!AU175="","",'EDCI Data'!AU175)</f>
        <v/>
      </c>
      <c r="AW175" s="213" t="str">
        <f>IF('EDCI Data'!AV175="","",'EDCI Data'!AV175)</f>
        <v/>
      </c>
      <c r="AX175" s="221" t="str">
        <f>IF('EDCI Data'!AW175="","",'EDCI Data'!AW175)</f>
        <v/>
      </c>
      <c r="AY175" s="221" t="str">
        <f>IF('EDCI Data'!AX175="","",'EDCI Data'!AX175)</f>
        <v/>
      </c>
      <c r="AZ175" s="222" t="str">
        <f t="shared" si="157"/>
        <v/>
      </c>
      <c r="BA175" s="223" t="str">
        <f>IF('EDCI Data'!AY175="","",'EDCI Data'!AY175)</f>
        <v/>
      </c>
      <c r="BB175" s="223" t="str">
        <f>IF('EDCI Data'!AZ175="","",'EDCI Data'!AZ175)</f>
        <v/>
      </c>
      <c r="BC175" s="223" t="str">
        <f>IF('EDCI Data'!BA175="","",'EDCI Data'!BA175)</f>
        <v/>
      </c>
      <c r="BD175" s="223" t="str">
        <f>IF('EDCI Data'!BB175="","",'EDCI Data'!BB175)</f>
        <v/>
      </c>
      <c r="BE175" s="223" t="str">
        <f>IF('EDCI Data'!BC175="","",'EDCI Data'!BC175)</f>
        <v/>
      </c>
      <c r="BF175" s="223" t="str">
        <f>IF('EDCI Data'!BD175="","",'EDCI Data'!BD175)</f>
        <v/>
      </c>
      <c r="BG175" s="223" t="str">
        <f>IF('EDCI Data'!BE175="","",'EDCI Data'!BE175)</f>
        <v/>
      </c>
      <c r="BH175" s="223" t="str">
        <f>IF('EDCI Data'!BF175="","",'EDCI Data'!BF175)</f>
        <v/>
      </c>
      <c r="BI175" s="224" t="str">
        <f>IF('EDCI Data'!BG175="","",'EDCI Data'!BG175)</f>
        <v/>
      </c>
      <c r="BJ175" s="225" t="str">
        <f>IF('EDCI Data'!S175="","",'EDCI Data'!S175)</f>
        <v/>
      </c>
      <c r="BK175" s="225" t="str">
        <f>IF('EDCI Data'!T175="","",'EDCI Data'!T175)</f>
        <v/>
      </c>
      <c r="BL175" s="224" t="str">
        <f>IF('EDCI Data'!BJ175="","",'EDCI Data'!BJ175)</f>
        <v/>
      </c>
      <c r="BM175" s="226" t="str">
        <f>IF('EDCI Data'!BK175="","",'EDCI Data'!BK175)</f>
        <v/>
      </c>
      <c r="BN175" s="226" t="str">
        <f>IF('EDCI Data'!BL175="","",'EDCI Data'!BL175)</f>
        <v/>
      </c>
      <c r="BO175" s="227" t="str">
        <f>IF('EDCI Data'!BM175="","",'EDCI Data'!BM175)</f>
        <v/>
      </c>
      <c r="BP175" s="228" t="str">
        <f>IF('EDCI Data'!BN175="","",'EDCI Data'!BN175)</f>
        <v/>
      </c>
      <c r="BQ175" s="229" t="str">
        <f>IF('EDCI Data'!BO175="","",'EDCI Data'!BO175)</f>
        <v/>
      </c>
      <c r="BR175" s="230" t="str">
        <f t="shared" si="158"/>
        <v/>
      </c>
      <c r="BS175" s="230" t="str">
        <f t="shared" si="159"/>
        <v/>
      </c>
      <c r="BT175" s="230" t="str">
        <f t="shared" si="160"/>
        <v/>
      </c>
      <c r="BU175" s="230" t="str">
        <f t="shared" si="161"/>
        <v/>
      </c>
      <c r="BV175" s="230" t="str">
        <f t="shared" si="162"/>
        <v/>
      </c>
      <c r="BW175" s="230" t="str">
        <f>IF(COUNTIFS($BR$10:$BR$259,$BR175,$E$10:$E$259,$E175)&lt;&gt;COUNTIFS($BR$10:$BR$259,$BR175,$E$10:$E$259,$E175,G$10:G$259,G175),BW$8&amp;" for this company in this year is inconsistent across funds, please update accordingly. "&amp;CHAR(10),IF(G175="","",IF(IFERROR(OR(INT(G175)&lt;&gt;G175,ISTEXT(G175),G175&gt;'Source Data (Hidden)'!$T$3),TRUE),"Invalid year of initial investment - Please ensure that the input is a year (not a date) and is not future dated. "&amp;CHAR(10),"")))</f>
        <v/>
      </c>
      <c r="BX175" s="230"/>
      <c r="BY175" s="230" t="str">
        <f>IF(COUNTIFS($BR$10:$BR$259,$BR175,$E$10:$E$259,$E175)&lt;&gt;COUNTIFS($BR$10:$BR$259,$BR175,$E$10:$E$259,$E175,I$10:I$259,I175),BY$8&amp;" for this company in this year is inconsistent across funds, please update accordingly. "&amp;CHAR(10),IF(I175="","",IF(COUNTIF('Source Data (Hidden)'!$A$3:$B$255,I175)=0,"Invalid country of domicile - Please enter a valid input using the drop-down in the 'Country of domicile' column in the EDCI Data tab. "&amp;CHAR(10),"")))</f>
        <v/>
      </c>
      <c r="BZ175" s="230" t="str">
        <f>IF(COUNTIFS($BR$10:$BR$259,$BR175,$E$10:$E$259,$E175)&lt;&gt;COUNTIFS($BR$10:$BR$259,$BR175,$E$10:$E$259,$E175,J$10:J$259,J175),BZ$8&amp;" for this company in this year is inconsistent across funds, please update accordingly. "&amp;CHAR(10),IF(J175="","",IF(COUNTIF('Source Data (Hidden)'!$A$3:$B$255,J175)=0,"Invalid primary country of operations - Please enter a valid input using the drop-down in the 'Primary country of operations' column in the EDCI Data tab and ensure that you have narrowed this down to 1 primary country of operations. "&amp;CHAR(10),"")))</f>
        <v/>
      </c>
      <c r="CA175" s="230" t="str">
        <f>IF(COUNTIFS($BR$10:$BR$259,$BR175,$E$10:$E$259,$E175)&lt;&gt;COUNTIFS($BR$10:$BR$259,$BR175,$E$10:$E$259,$E175,K$10:K$259,K175),CA$8&amp;" for this company in this year is inconsistent across funds, please update accordingly. "&amp;CHAR(10),IF(K175="","",IF(COUNTIF('Source Data (Hidden)'!$C$3:$C$4,K175)&lt;&gt;1,"Invalid company structure - Please classify the portfolio company as either 'Private' or 'Public'. "&amp;CHAR(10),"")))</f>
        <v/>
      </c>
      <c r="CB175" s="230" t="str">
        <f>IF(COUNTIFS($BR$10:$BR$259,$BR175,$E$10:$E$259,$E175)&lt;&gt;COUNTIFS($BR$10:$BR$259,$BR175,$E$10:$E$259,$E175,L$10:L$259,L175),CB$8&amp;" for this company in this year is inconsistent across funds, please update accordingly. "&amp;CHAR(10),IF(L175="","",IF(COUNTIF('Source Data (Hidden)'!$D$3:$D$5,L175)&lt;&gt;1,"Invalid growth stage of company - Please describe the growth stage of the company as either 'Venture', 'Growth' or 'Buyout'. " &amp; CHAR(10),"")))</f>
        <v/>
      </c>
      <c r="CC175" s="230" t="str">
        <f t="shared" si="163"/>
        <v/>
      </c>
      <c r="CD175" s="283" t="str">
        <f t="shared" si="164"/>
        <v/>
      </c>
      <c r="CE175" s="230" t="str">
        <f>IF(COUNTIFS($BR$10:$BR$259,$BR175,$E$10:$E$259,$E175)&lt;&gt;COUNTIFS($BR$10:$BR$259,$BR175,$E$10:$E$259,$E175,O$10:O$259,O175),CE$8&amp;" for this company in this year is inconsistent across funds, please update accordingly. "&amp;CHAR(10),IF(O175="","",IF(COUNTIF('Source Data (Hidden)'!$G$3:$G$13,O175)&lt;&gt;1,"Invalid sector of operations SICS name - Please ensure that you have selected a valid sector of operations using the drop-down list available in the corresponding column in the EDCI Data tab. " &amp; CHAR(10),"")))</f>
        <v/>
      </c>
      <c r="CF175" s="230" t="str">
        <f t="shared" ca="1" si="165"/>
        <v/>
      </c>
      <c r="CG175" s="230" t="str">
        <f t="shared" ca="1" si="166"/>
        <v/>
      </c>
      <c r="CH175" s="230" t="str">
        <f>IF(COUNTIFS($BR$10:$BR$259,$BR175,$E$10:$E$259,$E175)&lt;&gt;COUNTIFS($BR$10:$BR$259,$BR175,$E$10:$E$259,$E175,R$10:R$259,R175),CH$8&amp;" for this company in this year is inconsistent across funds, please update accordingly. "&amp;CHAR(10),IF(R175="","",IF(COUNTIF('Source Data (Hidden)'!$F$3:$F$183,R175)&lt;&gt;1,"Invalid currency input - Please ensure that the currency entered is a monetary unit described using three letter code (ISO 4217 code). " &amp; CHAR(10),"")))</f>
        <v/>
      </c>
      <c r="CI175" s="230" t="str">
        <f t="shared" si="167"/>
        <v/>
      </c>
      <c r="CJ175" s="230" t="str">
        <f t="shared" si="168"/>
        <v/>
      </c>
      <c r="CK175" s="230" t="str">
        <f t="shared" si="169"/>
        <v/>
      </c>
      <c r="CL175" s="230" t="str">
        <f t="shared" si="170"/>
        <v/>
      </c>
      <c r="CM175" s="230" t="str">
        <f>IF(COUNTIFS($BR$10:$BR$259,$BR175,$E$10:$E$259,$E175)&lt;&gt;COUNTIFS($BR$10:$BR$259,$BR175,$E$10:$E$259,$E175,W$10:W$259,W175),CM$8&amp;" for this company in this year is inconsistent across funds, please update accordingly. "&amp;CHAR(10),IF(W175="","",IF(COUNTIF('Source Data (Hidden)'!$L$3:$L$6,W175)&lt;&gt;1,"Invalid input for Scope 1 Methodology - Please choose one of the options from the drop-down list in the corresponding column in the EDCI Data tab. " &amp; CHAR(10),"")))</f>
        <v/>
      </c>
      <c r="CN175" s="230" t="str">
        <f t="shared" si="171"/>
        <v/>
      </c>
      <c r="CO175" s="230" t="str">
        <f>IF(COUNTIFS($BR$10:$BR$259,$BR175,$E$10:$E$259,$E175)&lt;&gt;COUNTIFS($BR$10:$BR$259,$BR175,$E$10:$E$259,$E175,Y$10:Y$259,Y175),CO$8&amp;" for this company in this year is inconsistent across funds, please update accordingly. "&amp;CHAR(10),IF(Y175="","",IF(COUNTIF('Source Data (Hidden)'!$M$3:$M$5,Y175)&lt;&gt;1,"Invalid input for Scope 2 Methodology - Please choose one of the options from the drop-down list in the corresponding column in the EDCI Data tab. " &amp; CHAR(10),"")))</f>
        <v/>
      </c>
      <c r="CP175" s="230" t="str">
        <f t="shared" si="172"/>
        <v/>
      </c>
      <c r="CQ175" s="230" t="str">
        <f>IF(COUNTIFS($BR$10:$BR$259,$BR175,$E$10:$E$259,$E175)&lt;&gt;COUNTIFS($BR$10:$BR$259,$BR175,$E$10:$E$259,$E175,AA$10:AA$259,AA175),CQ$8&amp;" for this company in this year is inconsistent across funds, please update accordingly. "&amp;CHAR(10),IF(AA175="","",IF(COUNTIF('Source Data (Hidden)'!$N$3:$N$6,AA175)&lt;&gt;1,"Invalid input for Scope 3 Methodology - Please choose one of the options from the drop-down list in the corresponding column in the EDCI Data tab. " &amp; CHAR(10),"")))</f>
        <v/>
      </c>
      <c r="CR175" s="230" t="str">
        <f t="shared" si="173"/>
        <v/>
      </c>
      <c r="CS175" s="230" t="str">
        <f t="shared" si="174"/>
        <v/>
      </c>
      <c r="CT175" s="230" t="str">
        <f t="shared" si="175"/>
        <v/>
      </c>
      <c r="CU175" s="230" t="str">
        <f t="shared" si="176"/>
        <v/>
      </c>
      <c r="CV175" s="230" t="str">
        <f t="shared" si="177"/>
        <v/>
      </c>
      <c r="CW175" s="230" t="str">
        <f t="shared" si="178"/>
        <v/>
      </c>
      <c r="CX175" s="230" t="str">
        <f t="shared" si="179"/>
        <v/>
      </c>
      <c r="CY175" s="230" t="str">
        <f t="shared" si="180"/>
        <v/>
      </c>
      <c r="CZ175" s="230" t="str">
        <f t="shared" si="181"/>
        <v/>
      </c>
      <c r="DA175" s="230" t="str">
        <f t="shared" si="182"/>
        <v/>
      </c>
      <c r="DB175" s="230" t="str">
        <f t="shared" si="183"/>
        <v/>
      </c>
      <c r="DC175" s="230" t="str">
        <f t="shared" si="184"/>
        <v/>
      </c>
      <c r="DD175" s="230" t="str">
        <f t="shared" si="185"/>
        <v/>
      </c>
      <c r="DE175" s="230" t="str">
        <f t="shared" si="186"/>
        <v/>
      </c>
      <c r="DF175" s="230" t="str">
        <f t="shared" si="187"/>
        <v/>
      </c>
      <c r="DG175" s="230" t="str">
        <f t="shared" si="188"/>
        <v/>
      </c>
      <c r="DH175" s="283" t="str">
        <f t="shared" si="189"/>
        <v/>
      </c>
      <c r="DI175" s="230" t="str">
        <f t="shared" si="190"/>
        <v/>
      </c>
      <c r="DJ175" s="230" t="str">
        <f>IF(COUNTIFS($BR$10:$BR$259,$BR175,$E$10:$E$259,$E175)&lt;&gt;COUNTIFS($BR$10:$BR$259,$BR175,$E$10:$E$259,$E175,AT$10:AT$259,AT175),DJ$8&amp;" for this company in this year is inconsistent across funds, please update accordingly. "&amp;CHAR(10),IF(AT175="","",IF(COUNTIF('Source Data (Hidden)'!$O$3:$O$5,AT175)&lt;&gt;1,"Invalid input for 'Does this Portco have a decarbonization strategy/plan in place' - Please ensure that you have selected a valid response using the drop-down list available in the corresponding column in the EDCI Data tab. " &amp; CHAR(10),"")))</f>
        <v/>
      </c>
      <c r="DK175" s="230" t="str">
        <f>IF(COUNTIFS($BR$10:$BR$259,$BR175,$E$10:$E$259,$E175)&lt;&gt;COUNTIFS($BR$10:$BR$259,$BR175,$E$10:$E$259,$E175,AU$10:AU$259,AU175),DK$8&amp;" for this company in this year is inconsistent across funds, please update accordingly. "&amp;CHAR(10),IF(AU175="","",IF(COUNTIF('Source Data (Hidden)'!$P$3:$P$5,AU175)&lt;&gt;1,"Invalid input for 'Does the Portfolio Company have a short-term GHG emission reduction target' - Please ensure you have selected a valid response using the drop-down list available in the corresponding column in the EDCI Data tab. " &amp; CHAR(10),"")))</f>
        <v/>
      </c>
      <c r="DL175" s="230" t="str">
        <f>IF(COUNTIFS($BR$10:$BR$259,$BR175,$E$10:$E$259,$E175)&lt;&gt;COUNTIFS($BR$10:$BR$259,$BR175,$E$10:$E$259,$E175,AV$10:AV$259,AV175),DL$8&amp;" for this company in this year is inconsistent across funds, please update accordingly. "&amp;CHAR(10),IF(AV175="","",IF(COUNTIF('Source Data (Hidden)'!$Q$3:$Q$6,AV175)&lt;&gt;1,"Invalid input for 'Does the Portfolio Company have a long-term net zero goal' - Please ensure that you have selected a valid response using the drop-down list available in the corresponding column in the EDCI Data tab. " &amp; CHAR(10),"")))</f>
        <v/>
      </c>
      <c r="DM175" s="230" t="str">
        <f t="shared" si="191"/>
        <v/>
      </c>
      <c r="DN175" s="230" t="str">
        <f t="shared" si="192"/>
        <v/>
      </c>
      <c r="DO175" s="230" t="str">
        <f t="shared" si="193"/>
        <v/>
      </c>
      <c r="DP175" s="230"/>
      <c r="DQ175" s="230" t="str">
        <f t="shared" si="194"/>
        <v/>
      </c>
      <c r="DR175" s="230" t="str">
        <f t="shared" si="195"/>
        <v/>
      </c>
      <c r="DS175" s="230" t="str">
        <f t="shared" si="196"/>
        <v/>
      </c>
      <c r="DT175" s="230" t="str">
        <f t="shared" si="197"/>
        <v/>
      </c>
      <c r="DU175" s="230" t="str">
        <f t="shared" si="198"/>
        <v/>
      </c>
      <c r="DV175" s="230" t="str">
        <f t="shared" si="199"/>
        <v/>
      </c>
      <c r="DW175" s="230" t="str">
        <f t="shared" si="200"/>
        <v/>
      </c>
      <c r="DX175" s="230" t="str">
        <f t="shared" si="201"/>
        <v/>
      </c>
      <c r="DY175" s="230" t="str">
        <f t="shared" si="202"/>
        <v/>
      </c>
      <c r="DZ175" s="230" t="str">
        <f t="shared" si="203"/>
        <v/>
      </c>
      <c r="EA175" s="230" t="str">
        <f t="shared" si="204"/>
        <v/>
      </c>
      <c r="EB175" s="230" t="str">
        <f t="shared" si="205"/>
        <v/>
      </c>
      <c r="EC175" s="284" t="str">
        <f t="shared" si="206"/>
        <v/>
      </c>
      <c r="ED175" s="284" t="str">
        <f t="shared" si="207"/>
        <v/>
      </c>
      <c r="EE175" s="230" t="str">
        <f t="shared" si="208"/>
        <v/>
      </c>
      <c r="EF175" s="230" t="str">
        <f>IF(COUNTIFS($BR$10:$BR$259,$BR175,$E$10:$E$259,$E175)&lt;&gt;COUNTIFS($BR$10:$BR$259,$BR175,$E$10:$E$259,$E175,BP$10:BP$259,BP175),EF$8&amp;" for this company in this year is inconsistent across funds, please update accordingly. "&amp;CHAR(10),IF(AND(BP175="",BQ175=""),"",IF(OR(AND(BQ175&lt;&gt;"",BP175&lt;&gt;"",BP175&lt;&gt;"Y"),AND(BQ175&lt;&gt;"",BP175=""),COUNTIF('Source Data (Hidden)'!$S$3:$S$4,BP175)&lt;&gt;1),"Invalid input for 'Do you conduct an employee survey' - Please ensure the input is either Y or N or leave blank if data is not available. If you have reported a % response rate to employee survey then the input for this metric should be Y. " &amp; CHAR(10),"")))</f>
        <v/>
      </c>
      <c r="EG175" s="230" t="str">
        <f t="shared" si="209"/>
        <v/>
      </c>
    </row>
    <row r="176" spans="1:137" s="154" customFormat="1" ht="60" customHeight="1" x14ac:dyDescent="0.35">
      <c r="A176" s="153"/>
      <c r="B176" s="212" t="str">
        <f t="shared" ca="1" si="156"/>
        <v/>
      </c>
      <c r="C176" s="213" t="str">
        <f>IF('EDCI Data'!B176="","",'EDCI Data'!B176)</f>
        <v/>
      </c>
      <c r="D176" s="214" t="str">
        <f>IF('EDCI Data'!C176="","",'EDCI Data'!C176)</f>
        <v/>
      </c>
      <c r="E176" s="215" t="str">
        <f>IF('EDCI Data'!D176="","",'EDCI Data'!D176)</f>
        <v/>
      </c>
      <c r="F176" s="216" t="str">
        <f>IF('EDCI Data'!E176="","",'EDCI Data'!E176)</f>
        <v/>
      </c>
      <c r="G176" s="213" t="str">
        <f>IF('EDCI Data'!F176="","",'EDCI Data'!F176)</f>
        <v/>
      </c>
      <c r="H176" s="213" t="str">
        <f>IF('EDCI Data'!G176="","",'EDCI Data'!G176)</f>
        <v/>
      </c>
      <c r="I176" s="213" t="str">
        <f>IF('EDCI Data'!H176="","",'EDCI Data'!H176)</f>
        <v/>
      </c>
      <c r="J176" s="213" t="str">
        <f>IF('EDCI Data'!I176="","",'EDCI Data'!I176)</f>
        <v/>
      </c>
      <c r="K176" s="213" t="str">
        <f>IF('EDCI Data'!J176="","",'EDCI Data'!J176)</f>
        <v/>
      </c>
      <c r="L176" s="213" t="str">
        <f>IF('EDCI Data'!K176="","",'EDCI Data'!K176)</f>
        <v/>
      </c>
      <c r="M176" s="217" t="str">
        <f>IF('EDCI Data'!L176="","",'EDCI Data'!L176)</f>
        <v/>
      </c>
      <c r="N176" s="217" t="str">
        <f>IF('EDCI Data'!M176="","",'EDCI Data'!M176)</f>
        <v/>
      </c>
      <c r="O176" s="213" t="str">
        <f>IF('EDCI Data'!N176="","",'EDCI Data'!N176)</f>
        <v/>
      </c>
      <c r="P176" s="213" t="str">
        <f>IF('EDCI Data'!O176="","",'EDCI Data'!O176)</f>
        <v/>
      </c>
      <c r="Q176" s="213" t="str">
        <f>IF('EDCI Data'!P176="","",'EDCI Data'!P176)</f>
        <v/>
      </c>
      <c r="R176" s="213" t="str">
        <f>IF('EDCI Data'!Q176="","",'EDCI Data'!Q176)</f>
        <v/>
      </c>
      <c r="S176" s="218" t="str">
        <f>IF('EDCI Data'!R176="","",'EDCI Data'!R176)</f>
        <v/>
      </c>
      <c r="T176" s="219" t="str">
        <f>IF('EDCI Data'!S176="","",'EDCI Data'!S176)</f>
        <v/>
      </c>
      <c r="U176" s="219" t="str">
        <f>IF('EDCI Data'!T176="","",'EDCI Data'!T176)</f>
        <v/>
      </c>
      <c r="V176" s="220" t="str">
        <f>IF('EDCI Data'!U176="","",'EDCI Data'!U176)</f>
        <v/>
      </c>
      <c r="W176" s="213" t="str">
        <f>IF('EDCI Data'!V176="","",'EDCI Data'!V176)</f>
        <v/>
      </c>
      <c r="X176" s="220" t="str">
        <f>IF('EDCI Data'!W176="","",'EDCI Data'!W176)</f>
        <v/>
      </c>
      <c r="Y176" s="213" t="str">
        <f>IF('EDCI Data'!X176="","",'EDCI Data'!X176)</f>
        <v/>
      </c>
      <c r="Z176" s="220" t="str">
        <f>IF('EDCI Data'!Y176="","",'EDCI Data'!Y176)</f>
        <v/>
      </c>
      <c r="AA176" s="213" t="str">
        <f>IF('EDCI Data'!Z176="","",'EDCI Data'!Z176)</f>
        <v/>
      </c>
      <c r="AB176" s="213" t="str">
        <f>IF('EDCI Data'!AA176="","",'EDCI Data'!AA176)</f>
        <v/>
      </c>
      <c r="AC176" s="213" t="str">
        <f>IF('EDCI Data'!AB176="","",'EDCI Data'!AB176)</f>
        <v/>
      </c>
      <c r="AD176" s="213" t="str">
        <f>IF('EDCI Data'!AC176="","",'EDCI Data'!AC176)</f>
        <v/>
      </c>
      <c r="AE176" s="213" t="str">
        <f>IF('EDCI Data'!AD176="","",'EDCI Data'!AD176)</f>
        <v/>
      </c>
      <c r="AF176" s="213" t="str">
        <f>IF('EDCI Data'!AE176="","",'EDCI Data'!AE176)</f>
        <v/>
      </c>
      <c r="AG176" s="213" t="str">
        <f>IF('EDCI Data'!AF176="","",'EDCI Data'!AF176)</f>
        <v/>
      </c>
      <c r="AH176" s="213" t="str">
        <f>IF('EDCI Data'!AG176="","",'EDCI Data'!AG176)</f>
        <v/>
      </c>
      <c r="AI176" s="213" t="str">
        <f>IF('EDCI Data'!AH176="","",'EDCI Data'!AH176)</f>
        <v/>
      </c>
      <c r="AJ176" s="213" t="str">
        <f>IF('EDCI Data'!AI176="","",'EDCI Data'!AI176)</f>
        <v/>
      </c>
      <c r="AK176" s="213" t="str">
        <f>IF('EDCI Data'!AJ176="","",'EDCI Data'!AJ176)</f>
        <v/>
      </c>
      <c r="AL176" s="213" t="str">
        <f>IF('EDCI Data'!AK176="","",'EDCI Data'!AK176)</f>
        <v/>
      </c>
      <c r="AM176" s="213" t="str">
        <f>IF('EDCI Data'!AL176="","",'EDCI Data'!AL176)</f>
        <v/>
      </c>
      <c r="AN176" s="213" t="str">
        <f>IF('EDCI Data'!AM176="","",'EDCI Data'!AM176)</f>
        <v/>
      </c>
      <c r="AO176" s="213" t="str">
        <f>IF('EDCI Data'!AN176="","",'EDCI Data'!AN176)</f>
        <v/>
      </c>
      <c r="AP176" s="213" t="str">
        <f>IF('EDCI Data'!AO176="","",'EDCI Data'!AO176)</f>
        <v/>
      </c>
      <c r="AQ176" s="213" t="str">
        <f>IF('EDCI Data'!AP176="","",'EDCI Data'!AP176)</f>
        <v/>
      </c>
      <c r="AR176" s="213" t="str">
        <f>IF('EDCI Data'!AQ176="","",'EDCI Data'!AQ176)</f>
        <v/>
      </c>
      <c r="AS176" s="213" t="str">
        <f>IF('EDCI Data'!AR176="","",'EDCI Data'!AR176)</f>
        <v/>
      </c>
      <c r="AT176" s="213" t="str">
        <f>IF('EDCI Data'!AS176="","",'EDCI Data'!AS176)</f>
        <v/>
      </c>
      <c r="AU176" s="213" t="str">
        <f>IF('EDCI Data'!AT176="","",'EDCI Data'!AT176)</f>
        <v/>
      </c>
      <c r="AV176" s="213" t="str">
        <f>IF('EDCI Data'!AU176="","",'EDCI Data'!AU176)</f>
        <v/>
      </c>
      <c r="AW176" s="213" t="str">
        <f>IF('EDCI Data'!AV176="","",'EDCI Data'!AV176)</f>
        <v/>
      </c>
      <c r="AX176" s="221" t="str">
        <f>IF('EDCI Data'!AW176="","",'EDCI Data'!AW176)</f>
        <v/>
      </c>
      <c r="AY176" s="221" t="str">
        <f>IF('EDCI Data'!AX176="","",'EDCI Data'!AX176)</f>
        <v/>
      </c>
      <c r="AZ176" s="222" t="str">
        <f t="shared" si="157"/>
        <v/>
      </c>
      <c r="BA176" s="223" t="str">
        <f>IF('EDCI Data'!AY176="","",'EDCI Data'!AY176)</f>
        <v/>
      </c>
      <c r="BB176" s="223" t="str">
        <f>IF('EDCI Data'!AZ176="","",'EDCI Data'!AZ176)</f>
        <v/>
      </c>
      <c r="BC176" s="223" t="str">
        <f>IF('EDCI Data'!BA176="","",'EDCI Data'!BA176)</f>
        <v/>
      </c>
      <c r="BD176" s="223" t="str">
        <f>IF('EDCI Data'!BB176="","",'EDCI Data'!BB176)</f>
        <v/>
      </c>
      <c r="BE176" s="223" t="str">
        <f>IF('EDCI Data'!BC176="","",'EDCI Data'!BC176)</f>
        <v/>
      </c>
      <c r="BF176" s="223" t="str">
        <f>IF('EDCI Data'!BD176="","",'EDCI Data'!BD176)</f>
        <v/>
      </c>
      <c r="BG176" s="223" t="str">
        <f>IF('EDCI Data'!BE176="","",'EDCI Data'!BE176)</f>
        <v/>
      </c>
      <c r="BH176" s="223" t="str">
        <f>IF('EDCI Data'!BF176="","",'EDCI Data'!BF176)</f>
        <v/>
      </c>
      <c r="BI176" s="224" t="str">
        <f>IF('EDCI Data'!BG176="","",'EDCI Data'!BG176)</f>
        <v/>
      </c>
      <c r="BJ176" s="225" t="str">
        <f>IF('EDCI Data'!S176="","",'EDCI Data'!S176)</f>
        <v/>
      </c>
      <c r="BK176" s="225" t="str">
        <f>IF('EDCI Data'!T176="","",'EDCI Data'!T176)</f>
        <v/>
      </c>
      <c r="BL176" s="224" t="str">
        <f>IF('EDCI Data'!BJ176="","",'EDCI Data'!BJ176)</f>
        <v/>
      </c>
      <c r="BM176" s="226" t="str">
        <f>IF('EDCI Data'!BK176="","",'EDCI Data'!BK176)</f>
        <v/>
      </c>
      <c r="BN176" s="226" t="str">
        <f>IF('EDCI Data'!BL176="","",'EDCI Data'!BL176)</f>
        <v/>
      </c>
      <c r="BO176" s="227" t="str">
        <f>IF('EDCI Data'!BM176="","",'EDCI Data'!BM176)</f>
        <v/>
      </c>
      <c r="BP176" s="228" t="str">
        <f>IF('EDCI Data'!BN176="","",'EDCI Data'!BN176)</f>
        <v/>
      </c>
      <c r="BQ176" s="229" t="str">
        <f>IF('EDCI Data'!BO176="","",'EDCI Data'!BO176)</f>
        <v/>
      </c>
      <c r="BR176" s="230" t="str">
        <f t="shared" si="158"/>
        <v/>
      </c>
      <c r="BS176" s="230" t="str">
        <f t="shared" si="159"/>
        <v/>
      </c>
      <c r="BT176" s="230" t="str">
        <f t="shared" si="160"/>
        <v/>
      </c>
      <c r="BU176" s="230" t="str">
        <f t="shared" si="161"/>
        <v/>
      </c>
      <c r="BV176" s="230" t="str">
        <f t="shared" si="162"/>
        <v/>
      </c>
      <c r="BW176" s="230" t="str">
        <f>IF(COUNTIFS($BR$10:$BR$259,$BR176,$E$10:$E$259,$E176)&lt;&gt;COUNTIFS($BR$10:$BR$259,$BR176,$E$10:$E$259,$E176,G$10:G$259,G176),BW$8&amp;" for this company in this year is inconsistent across funds, please update accordingly. "&amp;CHAR(10),IF(G176="","",IF(IFERROR(OR(INT(G176)&lt;&gt;G176,ISTEXT(G176),G176&gt;'Source Data (Hidden)'!$T$3),TRUE),"Invalid year of initial investment - Please ensure that the input is a year (not a date) and is not future dated. "&amp;CHAR(10),"")))</f>
        <v/>
      </c>
      <c r="BX176" s="230"/>
      <c r="BY176" s="230" t="str">
        <f>IF(COUNTIFS($BR$10:$BR$259,$BR176,$E$10:$E$259,$E176)&lt;&gt;COUNTIFS($BR$10:$BR$259,$BR176,$E$10:$E$259,$E176,I$10:I$259,I176),BY$8&amp;" for this company in this year is inconsistent across funds, please update accordingly. "&amp;CHAR(10),IF(I176="","",IF(COUNTIF('Source Data (Hidden)'!$A$3:$B$255,I176)=0,"Invalid country of domicile - Please enter a valid input using the drop-down in the 'Country of domicile' column in the EDCI Data tab. "&amp;CHAR(10),"")))</f>
        <v/>
      </c>
      <c r="BZ176" s="230" t="str">
        <f>IF(COUNTIFS($BR$10:$BR$259,$BR176,$E$10:$E$259,$E176)&lt;&gt;COUNTIFS($BR$10:$BR$259,$BR176,$E$10:$E$259,$E176,J$10:J$259,J176),BZ$8&amp;" for this company in this year is inconsistent across funds, please update accordingly. "&amp;CHAR(10),IF(J176="","",IF(COUNTIF('Source Data (Hidden)'!$A$3:$B$255,J176)=0,"Invalid primary country of operations - Please enter a valid input using the drop-down in the 'Primary country of operations' column in the EDCI Data tab and ensure that you have narrowed this down to 1 primary country of operations. "&amp;CHAR(10),"")))</f>
        <v/>
      </c>
      <c r="CA176" s="230" t="str">
        <f>IF(COUNTIFS($BR$10:$BR$259,$BR176,$E$10:$E$259,$E176)&lt;&gt;COUNTIFS($BR$10:$BR$259,$BR176,$E$10:$E$259,$E176,K$10:K$259,K176),CA$8&amp;" for this company in this year is inconsistent across funds, please update accordingly. "&amp;CHAR(10),IF(K176="","",IF(COUNTIF('Source Data (Hidden)'!$C$3:$C$4,K176)&lt;&gt;1,"Invalid company structure - Please classify the portfolio company as either 'Private' or 'Public'. "&amp;CHAR(10),"")))</f>
        <v/>
      </c>
      <c r="CB176" s="230" t="str">
        <f>IF(COUNTIFS($BR$10:$BR$259,$BR176,$E$10:$E$259,$E176)&lt;&gt;COUNTIFS($BR$10:$BR$259,$BR176,$E$10:$E$259,$E176,L$10:L$259,L176),CB$8&amp;" for this company in this year is inconsistent across funds, please update accordingly. "&amp;CHAR(10),IF(L176="","",IF(COUNTIF('Source Data (Hidden)'!$D$3:$D$5,L176)&lt;&gt;1,"Invalid growth stage of company - Please describe the growth stage of the company as either 'Venture', 'Growth' or 'Buyout'. " &amp; CHAR(10),"")))</f>
        <v/>
      </c>
      <c r="CC176" s="230" t="str">
        <f t="shared" si="163"/>
        <v/>
      </c>
      <c r="CD176" s="283" t="str">
        <f t="shared" si="164"/>
        <v/>
      </c>
      <c r="CE176" s="230" t="str">
        <f>IF(COUNTIFS($BR$10:$BR$259,$BR176,$E$10:$E$259,$E176)&lt;&gt;COUNTIFS($BR$10:$BR$259,$BR176,$E$10:$E$259,$E176,O$10:O$259,O176),CE$8&amp;" for this company in this year is inconsistent across funds, please update accordingly. "&amp;CHAR(10),IF(O176="","",IF(COUNTIF('Source Data (Hidden)'!$G$3:$G$13,O176)&lt;&gt;1,"Invalid sector of operations SICS name - Please ensure that you have selected a valid sector of operations using the drop-down list available in the corresponding column in the EDCI Data tab. " &amp; CHAR(10),"")))</f>
        <v/>
      </c>
      <c r="CF176" s="230" t="str">
        <f t="shared" ca="1" si="165"/>
        <v/>
      </c>
      <c r="CG176" s="230" t="str">
        <f t="shared" ca="1" si="166"/>
        <v/>
      </c>
      <c r="CH176" s="230" t="str">
        <f>IF(COUNTIFS($BR$10:$BR$259,$BR176,$E$10:$E$259,$E176)&lt;&gt;COUNTIFS($BR$10:$BR$259,$BR176,$E$10:$E$259,$E176,R$10:R$259,R176),CH$8&amp;" for this company in this year is inconsistent across funds, please update accordingly. "&amp;CHAR(10),IF(R176="","",IF(COUNTIF('Source Data (Hidden)'!$F$3:$F$183,R176)&lt;&gt;1,"Invalid currency input - Please ensure that the currency entered is a monetary unit described using three letter code (ISO 4217 code). " &amp; CHAR(10),"")))</f>
        <v/>
      </c>
      <c r="CI176" s="230" t="str">
        <f t="shared" si="167"/>
        <v/>
      </c>
      <c r="CJ176" s="230" t="str">
        <f t="shared" si="168"/>
        <v/>
      </c>
      <c r="CK176" s="230" t="str">
        <f t="shared" si="169"/>
        <v/>
      </c>
      <c r="CL176" s="230" t="str">
        <f t="shared" si="170"/>
        <v/>
      </c>
      <c r="CM176" s="230" t="str">
        <f>IF(COUNTIFS($BR$10:$BR$259,$BR176,$E$10:$E$259,$E176)&lt;&gt;COUNTIFS($BR$10:$BR$259,$BR176,$E$10:$E$259,$E176,W$10:W$259,W176),CM$8&amp;" for this company in this year is inconsistent across funds, please update accordingly. "&amp;CHAR(10),IF(W176="","",IF(COUNTIF('Source Data (Hidden)'!$L$3:$L$6,W176)&lt;&gt;1,"Invalid input for Scope 1 Methodology - Please choose one of the options from the drop-down list in the corresponding column in the EDCI Data tab. " &amp; CHAR(10),"")))</f>
        <v/>
      </c>
      <c r="CN176" s="230" t="str">
        <f t="shared" si="171"/>
        <v/>
      </c>
      <c r="CO176" s="230" t="str">
        <f>IF(COUNTIFS($BR$10:$BR$259,$BR176,$E$10:$E$259,$E176)&lt;&gt;COUNTIFS($BR$10:$BR$259,$BR176,$E$10:$E$259,$E176,Y$10:Y$259,Y176),CO$8&amp;" for this company in this year is inconsistent across funds, please update accordingly. "&amp;CHAR(10),IF(Y176="","",IF(COUNTIF('Source Data (Hidden)'!$M$3:$M$5,Y176)&lt;&gt;1,"Invalid input for Scope 2 Methodology - Please choose one of the options from the drop-down list in the corresponding column in the EDCI Data tab. " &amp; CHAR(10),"")))</f>
        <v/>
      </c>
      <c r="CP176" s="230" t="str">
        <f t="shared" si="172"/>
        <v/>
      </c>
      <c r="CQ176" s="230" t="str">
        <f>IF(COUNTIFS($BR$10:$BR$259,$BR176,$E$10:$E$259,$E176)&lt;&gt;COUNTIFS($BR$10:$BR$259,$BR176,$E$10:$E$259,$E176,AA$10:AA$259,AA176),CQ$8&amp;" for this company in this year is inconsistent across funds, please update accordingly. "&amp;CHAR(10),IF(AA176="","",IF(COUNTIF('Source Data (Hidden)'!$N$3:$N$6,AA176)&lt;&gt;1,"Invalid input for Scope 3 Methodology - Please choose one of the options from the drop-down list in the corresponding column in the EDCI Data tab. " &amp; CHAR(10),"")))</f>
        <v/>
      </c>
      <c r="CR176" s="230" t="str">
        <f t="shared" si="173"/>
        <v/>
      </c>
      <c r="CS176" s="230" t="str">
        <f t="shared" si="174"/>
        <v/>
      </c>
      <c r="CT176" s="230" t="str">
        <f t="shared" si="175"/>
        <v/>
      </c>
      <c r="CU176" s="230" t="str">
        <f t="shared" si="176"/>
        <v/>
      </c>
      <c r="CV176" s="230" t="str">
        <f t="shared" si="177"/>
        <v/>
      </c>
      <c r="CW176" s="230" t="str">
        <f t="shared" si="178"/>
        <v/>
      </c>
      <c r="CX176" s="230" t="str">
        <f t="shared" si="179"/>
        <v/>
      </c>
      <c r="CY176" s="230" t="str">
        <f t="shared" si="180"/>
        <v/>
      </c>
      <c r="CZ176" s="230" t="str">
        <f t="shared" si="181"/>
        <v/>
      </c>
      <c r="DA176" s="230" t="str">
        <f t="shared" si="182"/>
        <v/>
      </c>
      <c r="DB176" s="230" t="str">
        <f t="shared" si="183"/>
        <v/>
      </c>
      <c r="DC176" s="230" t="str">
        <f t="shared" si="184"/>
        <v/>
      </c>
      <c r="DD176" s="230" t="str">
        <f t="shared" si="185"/>
        <v/>
      </c>
      <c r="DE176" s="230" t="str">
        <f t="shared" si="186"/>
        <v/>
      </c>
      <c r="DF176" s="230" t="str">
        <f t="shared" si="187"/>
        <v/>
      </c>
      <c r="DG176" s="230" t="str">
        <f t="shared" si="188"/>
        <v/>
      </c>
      <c r="DH176" s="283" t="str">
        <f t="shared" si="189"/>
        <v/>
      </c>
      <c r="DI176" s="230" t="str">
        <f t="shared" si="190"/>
        <v/>
      </c>
      <c r="DJ176" s="230" t="str">
        <f>IF(COUNTIFS($BR$10:$BR$259,$BR176,$E$10:$E$259,$E176)&lt;&gt;COUNTIFS($BR$10:$BR$259,$BR176,$E$10:$E$259,$E176,AT$10:AT$259,AT176),DJ$8&amp;" for this company in this year is inconsistent across funds, please update accordingly. "&amp;CHAR(10),IF(AT176="","",IF(COUNTIF('Source Data (Hidden)'!$O$3:$O$5,AT176)&lt;&gt;1,"Invalid input for 'Does this Portco have a decarbonization strategy/plan in place' - Please ensure that you have selected a valid response using the drop-down list available in the corresponding column in the EDCI Data tab. " &amp; CHAR(10),"")))</f>
        <v/>
      </c>
      <c r="DK176" s="230" t="str">
        <f>IF(COUNTIFS($BR$10:$BR$259,$BR176,$E$10:$E$259,$E176)&lt;&gt;COUNTIFS($BR$10:$BR$259,$BR176,$E$10:$E$259,$E176,AU$10:AU$259,AU176),DK$8&amp;" for this company in this year is inconsistent across funds, please update accordingly. "&amp;CHAR(10),IF(AU176="","",IF(COUNTIF('Source Data (Hidden)'!$P$3:$P$5,AU176)&lt;&gt;1,"Invalid input for 'Does the Portfolio Company have a short-term GHG emission reduction target' - Please ensure you have selected a valid response using the drop-down list available in the corresponding column in the EDCI Data tab. " &amp; CHAR(10),"")))</f>
        <v/>
      </c>
      <c r="DL176" s="230" t="str">
        <f>IF(COUNTIFS($BR$10:$BR$259,$BR176,$E$10:$E$259,$E176)&lt;&gt;COUNTIFS($BR$10:$BR$259,$BR176,$E$10:$E$259,$E176,AV$10:AV$259,AV176),DL$8&amp;" for this company in this year is inconsistent across funds, please update accordingly. "&amp;CHAR(10),IF(AV176="","",IF(COUNTIF('Source Data (Hidden)'!$Q$3:$Q$6,AV176)&lt;&gt;1,"Invalid input for 'Does the Portfolio Company have a long-term net zero goal' - Please ensure that you have selected a valid response using the drop-down list available in the corresponding column in the EDCI Data tab. " &amp; CHAR(10),"")))</f>
        <v/>
      </c>
      <c r="DM176" s="230" t="str">
        <f t="shared" si="191"/>
        <v/>
      </c>
      <c r="DN176" s="230" t="str">
        <f t="shared" si="192"/>
        <v/>
      </c>
      <c r="DO176" s="230" t="str">
        <f t="shared" si="193"/>
        <v/>
      </c>
      <c r="DP176" s="230"/>
      <c r="DQ176" s="230" t="str">
        <f t="shared" si="194"/>
        <v/>
      </c>
      <c r="DR176" s="230" t="str">
        <f t="shared" si="195"/>
        <v/>
      </c>
      <c r="DS176" s="230" t="str">
        <f t="shared" si="196"/>
        <v/>
      </c>
      <c r="DT176" s="230" t="str">
        <f t="shared" si="197"/>
        <v/>
      </c>
      <c r="DU176" s="230" t="str">
        <f t="shared" si="198"/>
        <v/>
      </c>
      <c r="DV176" s="230" t="str">
        <f t="shared" si="199"/>
        <v/>
      </c>
      <c r="DW176" s="230" t="str">
        <f t="shared" si="200"/>
        <v/>
      </c>
      <c r="DX176" s="230" t="str">
        <f t="shared" si="201"/>
        <v/>
      </c>
      <c r="DY176" s="230" t="str">
        <f t="shared" si="202"/>
        <v/>
      </c>
      <c r="DZ176" s="230" t="str">
        <f t="shared" si="203"/>
        <v/>
      </c>
      <c r="EA176" s="230" t="str">
        <f t="shared" si="204"/>
        <v/>
      </c>
      <c r="EB176" s="230" t="str">
        <f t="shared" si="205"/>
        <v/>
      </c>
      <c r="EC176" s="284" t="str">
        <f t="shared" si="206"/>
        <v/>
      </c>
      <c r="ED176" s="284" t="str">
        <f t="shared" si="207"/>
        <v/>
      </c>
      <c r="EE176" s="230" t="str">
        <f t="shared" si="208"/>
        <v/>
      </c>
      <c r="EF176" s="230" t="str">
        <f>IF(COUNTIFS($BR$10:$BR$259,$BR176,$E$10:$E$259,$E176)&lt;&gt;COUNTIFS($BR$10:$BR$259,$BR176,$E$10:$E$259,$E176,BP$10:BP$259,BP176),EF$8&amp;" for this company in this year is inconsistent across funds, please update accordingly. "&amp;CHAR(10),IF(AND(BP176="",BQ176=""),"",IF(OR(AND(BQ176&lt;&gt;"",BP176&lt;&gt;"",BP176&lt;&gt;"Y"),AND(BQ176&lt;&gt;"",BP176=""),COUNTIF('Source Data (Hidden)'!$S$3:$S$4,BP176)&lt;&gt;1),"Invalid input for 'Do you conduct an employee survey' - Please ensure the input is either Y or N or leave blank if data is not available. If you have reported a % response rate to employee survey then the input for this metric should be Y. " &amp; CHAR(10),"")))</f>
        <v/>
      </c>
      <c r="EG176" s="230" t="str">
        <f t="shared" si="209"/>
        <v/>
      </c>
    </row>
    <row r="177" spans="1:137" s="154" customFormat="1" ht="60" customHeight="1" x14ac:dyDescent="0.35">
      <c r="A177" s="153"/>
      <c r="B177" s="212" t="str">
        <f t="shared" ca="1" si="156"/>
        <v/>
      </c>
      <c r="C177" s="213" t="str">
        <f>IF('EDCI Data'!B177="","",'EDCI Data'!B177)</f>
        <v/>
      </c>
      <c r="D177" s="214" t="str">
        <f>IF('EDCI Data'!C177="","",'EDCI Data'!C177)</f>
        <v/>
      </c>
      <c r="E177" s="215" t="str">
        <f>IF('EDCI Data'!D177="","",'EDCI Data'!D177)</f>
        <v/>
      </c>
      <c r="F177" s="216" t="str">
        <f>IF('EDCI Data'!E177="","",'EDCI Data'!E177)</f>
        <v/>
      </c>
      <c r="G177" s="213" t="str">
        <f>IF('EDCI Data'!F177="","",'EDCI Data'!F177)</f>
        <v/>
      </c>
      <c r="H177" s="213" t="str">
        <f>IF('EDCI Data'!G177="","",'EDCI Data'!G177)</f>
        <v/>
      </c>
      <c r="I177" s="213" t="str">
        <f>IF('EDCI Data'!H177="","",'EDCI Data'!H177)</f>
        <v/>
      </c>
      <c r="J177" s="213" t="str">
        <f>IF('EDCI Data'!I177="","",'EDCI Data'!I177)</f>
        <v/>
      </c>
      <c r="K177" s="213" t="str">
        <f>IF('EDCI Data'!J177="","",'EDCI Data'!J177)</f>
        <v/>
      </c>
      <c r="L177" s="213" t="str">
        <f>IF('EDCI Data'!K177="","",'EDCI Data'!K177)</f>
        <v/>
      </c>
      <c r="M177" s="217" t="str">
        <f>IF('EDCI Data'!L177="","",'EDCI Data'!L177)</f>
        <v/>
      </c>
      <c r="N177" s="217" t="str">
        <f>IF('EDCI Data'!M177="","",'EDCI Data'!M177)</f>
        <v/>
      </c>
      <c r="O177" s="213" t="str">
        <f>IF('EDCI Data'!N177="","",'EDCI Data'!N177)</f>
        <v/>
      </c>
      <c r="P177" s="213" t="str">
        <f>IF('EDCI Data'!O177="","",'EDCI Data'!O177)</f>
        <v/>
      </c>
      <c r="Q177" s="213" t="str">
        <f>IF('EDCI Data'!P177="","",'EDCI Data'!P177)</f>
        <v/>
      </c>
      <c r="R177" s="213" t="str">
        <f>IF('EDCI Data'!Q177="","",'EDCI Data'!Q177)</f>
        <v/>
      </c>
      <c r="S177" s="218" t="str">
        <f>IF('EDCI Data'!R177="","",'EDCI Data'!R177)</f>
        <v/>
      </c>
      <c r="T177" s="219" t="str">
        <f>IF('EDCI Data'!S177="","",'EDCI Data'!S177)</f>
        <v/>
      </c>
      <c r="U177" s="219" t="str">
        <f>IF('EDCI Data'!T177="","",'EDCI Data'!T177)</f>
        <v/>
      </c>
      <c r="V177" s="220" t="str">
        <f>IF('EDCI Data'!U177="","",'EDCI Data'!U177)</f>
        <v/>
      </c>
      <c r="W177" s="213" t="str">
        <f>IF('EDCI Data'!V177="","",'EDCI Data'!V177)</f>
        <v/>
      </c>
      <c r="X177" s="220" t="str">
        <f>IF('EDCI Data'!W177="","",'EDCI Data'!W177)</f>
        <v/>
      </c>
      <c r="Y177" s="213" t="str">
        <f>IF('EDCI Data'!X177="","",'EDCI Data'!X177)</f>
        <v/>
      </c>
      <c r="Z177" s="220" t="str">
        <f>IF('EDCI Data'!Y177="","",'EDCI Data'!Y177)</f>
        <v/>
      </c>
      <c r="AA177" s="213" t="str">
        <f>IF('EDCI Data'!Z177="","",'EDCI Data'!Z177)</f>
        <v/>
      </c>
      <c r="AB177" s="213" t="str">
        <f>IF('EDCI Data'!AA177="","",'EDCI Data'!AA177)</f>
        <v/>
      </c>
      <c r="AC177" s="213" t="str">
        <f>IF('EDCI Data'!AB177="","",'EDCI Data'!AB177)</f>
        <v/>
      </c>
      <c r="AD177" s="213" t="str">
        <f>IF('EDCI Data'!AC177="","",'EDCI Data'!AC177)</f>
        <v/>
      </c>
      <c r="AE177" s="213" t="str">
        <f>IF('EDCI Data'!AD177="","",'EDCI Data'!AD177)</f>
        <v/>
      </c>
      <c r="AF177" s="213" t="str">
        <f>IF('EDCI Data'!AE177="","",'EDCI Data'!AE177)</f>
        <v/>
      </c>
      <c r="AG177" s="213" t="str">
        <f>IF('EDCI Data'!AF177="","",'EDCI Data'!AF177)</f>
        <v/>
      </c>
      <c r="AH177" s="213" t="str">
        <f>IF('EDCI Data'!AG177="","",'EDCI Data'!AG177)</f>
        <v/>
      </c>
      <c r="AI177" s="213" t="str">
        <f>IF('EDCI Data'!AH177="","",'EDCI Data'!AH177)</f>
        <v/>
      </c>
      <c r="AJ177" s="213" t="str">
        <f>IF('EDCI Data'!AI177="","",'EDCI Data'!AI177)</f>
        <v/>
      </c>
      <c r="AK177" s="213" t="str">
        <f>IF('EDCI Data'!AJ177="","",'EDCI Data'!AJ177)</f>
        <v/>
      </c>
      <c r="AL177" s="213" t="str">
        <f>IF('EDCI Data'!AK177="","",'EDCI Data'!AK177)</f>
        <v/>
      </c>
      <c r="AM177" s="213" t="str">
        <f>IF('EDCI Data'!AL177="","",'EDCI Data'!AL177)</f>
        <v/>
      </c>
      <c r="AN177" s="213" t="str">
        <f>IF('EDCI Data'!AM177="","",'EDCI Data'!AM177)</f>
        <v/>
      </c>
      <c r="AO177" s="213" t="str">
        <f>IF('EDCI Data'!AN177="","",'EDCI Data'!AN177)</f>
        <v/>
      </c>
      <c r="AP177" s="213" t="str">
        <f>IF('EDCI Data'!AO177="","",'EDCI Data'!AO177)</f>
        <v/>
      </c>
      <c r="AQ177" s="213" t="str">
        <f>IF('EDCI Data'!AP177="","",'EDCI Data'!AP177)</f>
        <v/>
      </c>
      <c r="AR177" s="213" t="str">
        <f>IF('EDCI Data'!AQ177="","",'EDCI Data'!AQ177)</f>
        <v/>
      </c>
      <c r="AS177" s="213" t="str">
        <f>IF('EDCI Data'!AR177="","",'EDCI Data'!AR177)</f>
        <v/>
      </c>
      <c r="AT177" s="213" t="str">
        <f>IF('EDCI Data'!AS177="","",'EDCI Data'!AS177)</f>
        <v/>
      </c>
      <c r="AU177" s="213" t="str">
        <f>IF('EDCI Data'!AT177="","",'EDCI Data'!AT177)</f>
        <v/>
      </c>
      <c r="AV177" s="213" t="str">
        <f>IF('EDCI Data'!AU177="","",'EDCI Data'!AU177)</f>
        <v/>
      </c>
      <c r="AW177" s="213" t="str">
        <f>IF('EDCI Data'!AV177="","",'EDCI Data'!AV177)</f>
        <v/>
      </c>
      <c r="AX177" s="221" t="str">
        <f>IF('EDCI Data'!AW177="","",'EDCI Data'!AW177)</f>
        <v/>
      </c>
      <c r="AY177" s="221" t="str">
        <f>IF('EDCI Data'!AX177="","",'EDCI Data'!AX177)</f>
        <v/>
      </c>
      <c r="AZ177" s="222" t="str">
        <f t="shared" si="157"/>
        <v/>
      </c>
      <c r="BA177" s="223" t="str">
        <f>IF('EDCI Data'!AY177="","",'EDCI Data'!AY177)</f>
        <v/>
      </c>
      <c r="BB177" s="223" t="str">
        <f>IF('EDCI Data'!AZ177="","",'EDCI Data'!AZ177)</f>
        <v/>
      </c>
      <c r="BC177" s="223" t="str">
        <f>IF('EDCI Data'!BA177="","",'EDCI Data'!BA177)</f>
        <v/>
      </c>
      <c r="BD177" s="223" t="str">
        <f>IF('EDCI Data'!BB177="","",'EDCI Data'!BB177)</f>
        <v/>
      </c>
      <c r="BE177" s="223" t="str">
        <f>IF('EDCI Data'!BC177="","",'EDCI Data'!BC177)</f>
        <v/>
      </c>
      <c r="BF177" s="223" t="str">
        <f>IF('EDCI Data'!BD177="","",'EDCI Data'!BD177)</f>
        <v/>
      </c>
      <c r="BG177" s="223" t="str">
        <f>IF('EDCI Data'!BE177="","",'EDCI Data'!BE177)</f>
        <v/>
      </c>
      <c r="BH177" s="223" t="str">
        <f>IF('EDCI Data'!BF177="","",'EDCI Data'!BF177)</f>
        <v/>
      </c>
      <c r="BI177" s="224" t="str">
        <f>IF('EDCI Data'!BG177="","",'EDCI Data'!BG177)</f>
        <v/>
      </c>
      <c r="BJ177" s="225" t="str">
        <f>IF('EDCI Data'!S177="","",'EDCI Data'!S177)</f>
        <v/>
      </c>
      <c r="BK177" s="225" t="str">
        <f>IF('EDCI Data'!T177="","",'EDCI Data'!T177)</f>
        <v/>
      </c>
      <c r="BL177" s="224" t="str">
        <f>IF('EDCI Data'!BJ177="","",'EDCI Data'!BJ177)</f>
        <v/>
      </c>
      <c r="BM177" s="226" t="str">
        <f>IF('EDCI Data'!BK177="","",'EDCI Data'!BK177)</f>
        <v/>
      </c>
      <c r="BN177" s="226" t="str">
        <f>IF('EDCI Data'!BL177="","",'EDCI Data'!BL177)</f>
        <v/>
      </c>
      <c r="BO177" s="227" t="str">
        <f>IF('EDCI Data'!BM177="","",'EDCI Data'!BM177)</f>
        <v/>
      </c>
      <c r="BP177" s="228" t="str">
        <f>IF('EDCI Data'!BN177="","",'EDCI Data'!BN177)</f>
        <v/>
      </c>
      <c r="BQ177" s="229" t="str">
        <f>IF('EDCI Data'!BO177="","",'EDCI Data'!BO177)</f>
        <v/>
      </c>
      <c r="BR177" s="230" t="str">
        <f t="shared" si="158"/>
        <v/>
      </c>
      <c r="BS177" s="230" t="str">
        <f t="shared" si="159"/>
        <v/>
      </c>
      <c r="BT177" s="230" t="str">
        <f t="shared" si="160"/>
        <v/>
      </c>
      <c r="BU177" s="230" t="str">
        <f t="shared" si="161"/>
        <v/>
      </c>
      <c r="BV177" s="230" t="str">
        <f t="shared" si="162"/>
        <v/>
      </c>
      <c r="BW177" s="230" t="str">
        <f>IF(COUNTIFS($BR$10:$BR$259,$BR177,$E$10:$E$259,$E177)&lt;&gt;COUNTIFS($BR$10:$BR$259,$BR177,$E$10:$E$259,$E177,G$10:G$259,G177),BW$8&amp;" for this company in this year is inconsistent across funds, please update accordingly. "&amp;CHAR(10),IF(G177="","",IF(IFERROR(OR(INT(G177)&lt;&gt;G177,ISTEXT(G177),G177&gt;'Source Data (Hidden)'!$T$3),TRUE),"Invalid year of initial investment - Please ensure that the input is a year (not a date) and is not future dated. "&amp;CHAR(10),"")))</f>
        <v/>
      </c>
      <c r="BX177" s="230"/>
      <c r="BY177" s="230" t="str">
        <f>IF(COUNTIFS($BR$10:$BR$259,$BR177,$E$10:$E$259,$E177)&lt;&gt;COUNTIFS($BR$10:$BR$259,$BR177,$E$10:$E$259,$E177,I$10:I$259,I177),BY$8&amp;" for this company in this year is inconsistent across funds, please update accordingly. "&amp;CHAR(10),IF(I177="","",IF(COUNTIF('Source Data (Hidden)'!$A$3:$B$255,I177)=0,"Invalid country of domicile - Please enter a valid input using the drop-down in the 'Country of domicile' column in the EDCI Data tab. "&amp;CHAR(10),"")))</f>
        <v/>
      </c>
      <c r="BZ177" s="230" t="str">
        <f>IF(COUNTIFS($BR$10:$BR$259,$BR177,$E$10:$E$259,$E177)&lt;&gt;COUNTIFS($BR$10:$BR$259,$BR177,$E$10:$E$259,$E177,J$10:J$259,J177),BZ$8&amp;" for this company in this year is inconsistent across funds, please update accordingly. "&amp;CHAR(10),IF(J177="","",IF(COUNTIF('Source Data (Hidden)'!$A$3:$B$255,J177)=0,"Invalid primary country of operations - Please enter a valid input using the drop-down in the 'Primary country of operations' column in the EDCI Data tab and ensure that you have narrowed this down to 1 primary country of operations. "&amp;CHAR(10),"")))</f>
        <v/>
      </c>
      <c r="CA177" s="230" t="str">
        <f>IF(COUNTIFS($BR$10:$BR$259,$BR177,$E$10:$E$259,$E177)&lt;&gt;COUNTIFS($BR$10:$BR$259,$BR177,$E$10:$E$259,$E177,K$10:K$259,K177),CA$8&amp;" for this company in this year is inconsistent across funds, please update accordingly. "&amp;CHAR(10),IF(K177="","",IF(COUNTIF('Source Data (Hidden)'!$C$3:$C$4,K177)&lt;&gt;1,"Invalid company structure - Please classify the portfolio company as either 'Private' or 'Public'. "&amp;CHAR(10),"")))</f>
        <v/>
      </c>
      <c r="CB177" s="230" t="str">
        <f>IF(COUNTIFS($BR$10:$BR$259,$BR177,$E$10:$E$259,$E177)&lt;&gt;COUNTIFS($BR$10:$BR$259,$BR177,$E$10:$E$259,$E177,L$10:L$259,L177),CB$8&amp;" for this company in this year is inconsistent across funds, please update accordingly. "&amp;CHAR(10),IF(L177="","",IF(COUNTIF('Source Data (Hidden)'!$D$3:$D$5,L177)&lt;&gt;1,"Invalid growth stage of company - Please describe the growth stage of the company as either 'Venture', 'Growth' or 'Buyout'. " &amp; CHAR(10),"")))</f>
        <v/>
      </c>
      <c r="CC177" s="230" t="str">
        <f t="shared" si="163"/>
        <v/>
      </c>
      <c r="CD177" s="283" t="str">
        <f t="shared" si="164"/>
        <v/>
      </c>
      <c r="CE177" s="230" t="str">
        <f>IF(COUNTIFS($BR$10:$BR$259,$BR177,$E$10:$E$259,$E177)&lt;&gt;COUNTIFS($BR$10:$BR$259,$BR177,$E$10:$E$259,$E177,O$10:O$259,O177),CE$8&amp;" for this company in this year is inconsistent across funds, please update accordingly. "&amp;CHAR(10),IF(O177="","",IF(COUNTIF('Source Data (Hidden)'!$G$3:$G$13,O177)&lt;&gt;1,"Invalid sector of operations SICS name - Please ensure that you have selected a valid sector of operations using the drop-down list available in the corresponding column in the EDCI Data tab. " &amp; CHAR(10),"")))</f>
        <v/>
      </c>
      <c r="CF177" s="230" t="str">
        <f t="shared" ca="1" si="165"/>
        <v/>
      </c>
      <c r="CG177" s="230" t="str">
        <f t="shared" ca="1" si="166"/>
        <v/>
      </c>
      <c r="CH177" s="230" t="str">
        <f>IF(COUNTIFS($BR$10:$BR$259,$BR177,$E$10:$E$259,$E177)&lt;&gt;COUNTIFS($BR$10:$BR$259,$BR177,$E$10:$E$259,$E177,R$10:R$259,R177),CH$8&amp;" for this company in this year is inconsistent across funds, please update accordingly. "&amp;CHAR(10),IF(R177="","",IF(COUNTIF('Source Data (Hidden)'!$F$3:$F$183,R177)&lt;&gt;1,"Invalid currency input - Please ensure that the currency entered is a monetary unit described using three letter code (ISO 4217 code). " &amp; CHAR(10),"")))</f>
        <v/>
      </c>
      <c r="CI177" s="230" t="str">
        <f t="shared" si="167"/>
        <v/>
      </c>
      <c r="CJ177" s="230" t="str">
        <f t="shared" si="168"/>
        <v/>
      </c>
      <c r="CK177" s="230" t="str">
        <f t="shared" si="169"/>
        <v/>
      </c>
      <c r="CL177" s="230" t="str">
        <f t="shared" si="170"/>
        <v/>
      </c>
      <c r="CM177" s="230" t="str">
        <f>IF(COUNTIFS($BR$10:$BR$259,$BR177,$E$10:$E$259,$E177)&lt;&gt;COUNTIFS($BR$10:$BR$259,$BR177,$E$10:$E$259,$E177,W$10:W$259,W177),CM$8&amp;" for this company in this year is inconsistent across funds, please update accordingly. "&amp;CHAR(10),IF(W177="","",IF(COUNTIF('Source Data (Hidden)'!$L$3:$L$6,W177)&lt;&gt;1,"Invalid input for Scope 1 Methodology - Please choose one of the options from the drop-down list in the corresponding column in the EDCI Data tab. " &amp; CHAR(10),"")))</f>
        <v/>
      </c>
      <c r="CN177" s="230" t="str">
        <f t="shared" si="171"/>
        <v/>
      </c>
      <c r="CO177" s="230" t="str">
        <f>IF(COUNTIFS($BR$10:$BR$259,$BR177,$E$10:$E$259,$E177)&lt;&gt;COUNTIFS($BR$10:$BR$259,$BR177,$E$10:$E$259,$E177,Y$10:Y$259,Y177),CO$8&amp;" for this company in this year is inconsistent across funds, please update accordingly. "&amp;CHAR(10),IF(Y177="","",IF(COUNTIF('Source Data (Hidden)'!$M$3:$M$5,Y177)&lt;&gt;1,"Invalid input for Scope 2 Methodology - Please choose one of the options from the drop-down list in the corresponding column in the EDCI Data tab. " &amp; CHAR(10),"")))</f>
        <v/>
      </c>
      <c r="CP177" s="230" t="str">
        <f t="shared" si="172"/>
        <v/>
      </c>
      <c r="CQ177" s="230" t="str">
        <f>IF(COUNTIFS($BR$10:$BR$259,$BR177,$E$10:$E$259,$E177)&lt;&gt;COUNTIFS($BR$10:$BR$259,$BR177,$E$10:$E$259,$E177,AA$10:AA$259,AA177),CQ$8&amp;" for this company in this year is inconsistent across funds, please update accordingly. "&amp;CHAR(10),IF(AA177="","",IF(COUNTIF('Source Data (Hidden)'!$N$3:$N$6,AA177)&lt;&gt;1,"Invalid input for Scope 3 Methodology - Please choose one of the options from the drop-down list in the corresponding column in the EDCI Data tab. " &amp; CHAR(10),"")))</f>
        <v/>
      </c>
      <c r="CR177" s="230" t="str">
        <f t="shared" si="173"/>
        <v/>
      </c>
      <c r="CS177" s="230" t="str">
        <f t="shared" si="174"/>
        <v/>
      </c>
      <c r="CT177" s="230" t="str">
        <f t="shared" si="175"/>
        <v/>
      </c>
      <c r="CU177" s="230" t="str">
        <f t="shared" si="176"/>
        <v/>
      </c>
      <c r="CV177" s="230" t="str">
        <f t="shared" si="177"/>
        <v/>
      </c>
      <c r="CW177" s="230" t="str">
        <f t="shared" si="178"/>
        <v/>
      </c>
      <c r="CX177" s="230" t="str">
        <f t="shared" si="179"/>
        <v/>
      </c>
      <c r="CY177" s="230" t="str">
        <f t="shared" si="180"/>
        <v/>
      </c>
      <c r="CZ177" s="230" t="str">
        <f t="shared" si="181"/>
        <v/>
      </c>
      <c r="DA177" s="230" t="str">
        <f t="shared" si="182"/>
        <v/>
      </c>
      <c r="DB177" s="230" t="str">
        <f t="shared" si="183"/>
        <v/>
      </c>
      <c r="DC177" s="230" t="str">
        <f t="shared" si="184"/>
        <v/>
      </c>
      <c r="DD177" s="230" t="str">
        <f t="shared" si="185"/>
        <v/>
      </c>
      <c r="DE177" s="230" t="str">
        <f t="shared" si="186"/>
        <v/>
      </c>
      <c r="DF177" s="230" t="str">
        <f t="shared" si="187"/>
        <v/>
      </c>
      <c r="DG177" s="230" t="str">
        <f t="shared" si="188"/>
        <v/>
      </c>
      <c r="DH177" s="283" t="str">
        <f t="shared" si="189"/>
        <v/>
      </c>
      <c r="DI177" s="230" t="str">
        <f t="shared" si="190"/>
        <v/>
      </c>
      <c r="DJ177" s="230" t="str">
        <f>IF(COUNTIFS($BR$10:$BR$259,$BR177,$E$10:$E$259,$E177)&lt;&gt;COUNTIFS($BR$10:$BR$259,$BR177,$E$10:$E$259,$E177,AT$10:AT$259,AT177),DJ$8&amp;" for this company in this year is inconsistent across funds, please update accordingly. "&amp;CHAR(10),IF(AT177="","",IF(COUNTIF('Source Data (Hidden)'!$O$3:$O$5,AT177)&lt;&gt;1,"Invalid input for 'Does this Portco have a decarbonization strategy/plan in place' - Please ensure that you have selected a valid response using the drop-down list available in the corresponding column in the EDCI Data tab. " &amp; CHAR(10),"")))</f>
        <v/>
      </c>
      <c r="DK177" s="230" t="str">
        <f>IF(COUNTIFS($BR$10:$BR$259,$BR177,$E$10:$E$259,$E177)&lt;&gt;COUNTIFS($BR$10:$BR$259,$BR177,$E$10:$E$259,$E177,AU$10:AU$259,AU177),DK$8&amp;" for this company in this year is inconsistent across funds, please update accordingly. "&amp;CHAR(10),IF(AU177="","",IF(COUNTIF('Source Data (Hidden)'!$P$3:$P$5,AU177)&lt;&gt;1,"Invalid input for 'Does the Portfolio Company have a short-term GHG emission reduction target' - Please ensure you have selected a valid response using the drop-down list available in the corresponding column in the EDCI Data tab. " &amp; CHAR(10),"")))</f>
        <v/>
      </c>
      <c r="DL177" s="230" t="str">
        <f>IF(COUNTIFS($BR$10:$BR$259,$BR177,$E$10:$E$259,$E177)&lt;&gt;COUNTIFS($BR$10:$BR$259,$BR177,$E$10:$E$259,$E177,AV$10:AV$259,AV177),DL$8&amp;" for this company in this year is inconsistent across funds, please update accordingly. "&amp;CHAR(10),IF(AV177="","",IF(COUNTIF('Source Data (Hidden)'!$Q$3:$Q$6,AV177)&lt;&gt;1,"Invalid input for 'Does the Portfolio Company have a long-term net zero goal' - Please ensure that you have selected a valid response using the drop-down list available in the corresponding column in the EDCI Data tab. " &amp; CHAR(10),"")))</f>
        <v/>
      </c>
      <c r="DM177" s="230" t="str">
        <f t="shared" si="191"/>
        <v/>
      </c>
      <c r="DN177" s="230" t="str">
        <f t="shared" si="192"/>
        <v/>
      </c>
      <c r="DO177" s="230" t="str">
        <f t="shared" si="193"/>
        <v/>
      </c>
      <c r="DP177" s="230"/>
      <c r="DQ177" s="230" t="str">
        <f t="shared" si="194"/>
        <v/>
      </c>
      <c r="DR177" s="230" t="str">
        <f t="shared" si="195"/>
        <v/>
      </c>
      <c r="DS177" s="230" t="str">
        <f t="shared" si="196"/>
        <v/>
      </c>
      <c r="DT177" s="230" t="str">
        <f t="shared" si="197"/>
        <v/>
      </c>
      <c r="DU177" s="230" t="str">
        <f t="shared" si="198"/>
        <v/>
      </c>
      <c r="DV177" s="230" t="str">
        <f t="shared" si="199"/>
        <v/>
      </c>
      <c r="DW177" s="230" t="str">
        <f t="shared" si="200"/>
        <v/>
      </c>
      <c r="DX177" s="230" t="str">
        <f t="shared" si="201"/>
        <v/>
      </c>
      <c r="DY177" s="230" t="str">
        <f t="shared" si="202"/>
        <v/>
      </c>
      <c r="DZ177" s="230" t="str">
        <f t="shared" si="203"/>
        <v/>
      </c>
      <c r="EA177" s="230" t="str">
        <f t="shared" si="204"/>
        <v/>
      </c>
      <c r="EB177" s="230" t="str">
        <f t="shared" si="205"/>
        <v/>
      </c>
      <c r="EC177" s="284" t="str">
        <f t="shared" si="206"/>
        <v/>
      </c>
      <c r="ED177" s="284" t="str">
        <f t="shared" si="207"/>
        <v/>
      </c>
      <c r="EE177" s="230" t="str">
        <f t="shared" si="208"/>
        <v/>
      </c>
      <c r="EF177" s="230" t="str">
        <f>IF(COUNTIFS($BR$10:$BR$259,$BR177,$E$10:$E$259,$E177)&lt;&gt;COUNTIFS($BR$10:$BR$259,$BR177,$E$10:$E$259,$E177,BP$10:BP$259,BP177),EF$8&amp;" for this company in this year is inconsistent across funds, please update accordingly. "&amp;CHAR(10),IF(AND(BP177="",BQ177=""),"",IF(OR(AND(BQ177&lt;&gt;"",BP177&lt;&gt;"",BP177&lt;&gt;"Y"),AND(BQ177&lt;&gt;"",BP177=""),COUNTIF('Source Data (Hidden)'!$S$3:$S$4,BP177)&lt;&gt;1),"Invalid input for 'Do you conduct an employee survey' - Please ensure the input is either Y or N or leave blank if data is not available. If you have reported a % response rate to employee survey then the input for this metric should be Y. " &amp; CHAR(10),"")))</f>
        <v/>
      </c>
      <c r="EG177" s="230" t="str">
        <f t="shared" si="209"/>
        <v/>
      </c>
    </row>
    <row r="178" spans="1:137" s="154" customFormat="1" ht="60" customHeight="1" x14ac:dyDescent="0.35">
      <c r="A178" s="153"/>
      <c r="B178" s="212" t="str">
        <f t="shared" ca="1" si="156"/>
        <v/>
      </c>
      <c r="C178" s="213" t="str">
        <f>IF('EDCI Data'!B178="","",'EDCI Data'!B178)</f>
        <v/>
      </c>
      <c r="D178" s="214" t="str">
        <f>IF('EDCI Data'!C178="","",'EDCI Data'!C178)</f>
        <v/>
      </c>
      <c r="E178" s="215" t="str">
        <f>IF('EDCI Data'!D178="","",'EDCI Data'!D178)</f>
        <v/>
      </c>
      <c r="F178" s="216" t="str">
        <f>IF('EDCI Data'!E178="","",'EDCI Data'!E178)</f>
        <v/>
      </c>
      <c r="G178" s="213" t="str">
        <f>IF('EDCI Data'!F178="","",'EDCI Data'!F178)</f>
        <v/>
      </c>
      <c r="H178" s="213" t="str">
        <f>IF('EDCI Data'!G178="","",'EDCI Data'!G178)</f>
        <v/>
      </c>
      <c r="I178" s="213" t="str">
        <f>IF('EDCI Data'!H178="","",'EDCI Data'!H178)</f>
        <v/>
      </c>
      <c r="J178" s="213" t="str">
        <f>IF('EDCI Data'!I178="","",'EDCI Data'!I178)</f>
        <v/>
      </c>
      <c r="K178" s="213" t="str">
        <f>IF('EDCI Data'!J178="","",'EDCI Data'!J178)</f>
        <v/>
      </c>
      <c r="L178" s="213" t="str">
        <f>IF('EDCI Data'!K178="","",'EDCI Data'!K178)</f>
        <v/>
      </c>
      <c r="M178" s="217" t="str">
        <f>IF('EDCI Data'!L178="","",'EDCI Data'!L178)</f>
        <v/>
      </c>
      <c r="N178" s="217" t="str">
        <f>IF('EDCI Data'!M178="","",'EDCI Data'!M178)</f>
        <v/>
      </c>
      <c r="O178" s="213" t="str">
        <f>IF('EDCI Data'!N178="","",'EDCI Data'!N178)</f>
        <v/>
      </c>
      <c r="P178" s="213" t="str">
        <f>IF('EDCI Data'!O178="","",'EDCI Data'!O178)</f>
        <v/>
      </c>
      <c r="Q178" s="213" t="str">
        <f>IF('EDCI Data'!P178="","",'EDCI Data'!P178)</f>
        <v/>
      </c>
      <c r="R178" s="213" t="str">
        <f>IF('EDCI Data'!Q178="","",'EDCI Data'!Q178)</f>
        <v/>
      </c>
      <c r="S178" s="218" t="str">
        <f>IF('EDCI Data'!R178="","",'EDCI Data'!R178)</f>
        <v/>
      </c>
      <c r="T178" s="219" t="str">
        <f>IF('EDCI Data'!S178="","",'EDCI Data'!S178)</f>
        <v/>
      </c>
      <c r="U178" s="219" t="str">
        <f>IF('EDCI Data'!T178="","",'EDCI Data'!T178)</f>
        <v/>
      </c>
      <c r="V178" s="220" t="str">
        <f>IF('EDCI Data'!U178="","",'EDCI Data'!U178)</f>
        <v/>
      </c>
      <c r="W178" s="213" t="str">
        <f>IF('EDCI Data'!V178="","",'EDCI Data'!V178)</f>
        <v/>
      </c>
      <c r="X178" s="220" t="str">
        <f>IF('EDCI Data'!W178="","",'EDCI Data'!W178)</f>
        <v/>
      </c>
      <c r="Y178" s="213" t="str">
        <f>IF('EDCI Data'!X178="","",'EDCI Data'!X178)</f>
        <v/>
      </c>
      <c r="Z178" s="220" t="str">
        <f>IF('EDCI Data'!Y178="","",'EDCI Data'!Y178)</f>
        <v/>
      </c>
      <c r="AA178" s="213" t="str">
        <f>IF('EDCI Data'!Z178="","",'EDCI Data'!Z178)</f>
        <v/>
      </c>
      <c r="AB178" s="213" t="str">
        <f>IF('EDCI Data'!AA178="","",'EDCI Data'!AA178)</f>
        <v/>
      </c>
      <c r="AC178" s="213" t="str">
        <f>IF('EDCI Data'!AB178="","",'EDCI Data'!AB178)</f>
        <v/>
      </c>
      <c r="AD178" s="213" t="str">
        <f>IF('EDCI Data'!AC178="","",'EDCI Data'!AC178)</f>
        <v/>
      </c>
      <c r="AE178" s="213" t="str">
        <f>IF('EDCI Data'!AD178="","",'EDCI Data'!AD178)</f>
        <v/>
      </c>
      <c r="AF178" s="213" t="str">
        <f>IF('EDCI Data'!AE178="","",'EDCI Data'!AE178)</f>
        <v/>
      </c>
      <c r="AG178" s="213" t="str">
        <f>IF('EDCI Data'!AF178="","",'EDCI Data'!AF178)</f>
        <v/>
      </c>
      <c r="AH178" s="213" t="str">
        <f>IF('EDCI Data'!AG178="","",'EDCI Data'!AG178)</f>
        <v/>
      </c>
      <c r="AI178" s="213" t="str">
        <f>IF('EDCI Data'!AH178="","",'EDCI Data'!AH178)</f>
        <v/>
      </c>
      <c r="AJ178" s="213" t="str">
        <f>IF('EDCI Data'!AI178="","",'EDCI Data'!AI178)</f>
        <v/>
      </c>
      <c r="AK178" s="213" t="str">
        <f>IF('EDCI Data'!AJ178="","",'EDCI Data'!AJ178)</f>
        <v/>
      </c>
      <c r="AL178" s="213" t="str">
        <f>IF('EDCI Data'!AK178="","",'EDCI Data'!AK178)</f>
        <v/>
      </c>
      <c r="AM178" s="213" t="str">
        <f>IF('EDCI Data'!AL178="","",'EDCI Data'!AL178)</f>
        <v/>
      </c>
      <c r="AN178" s="213" t="str">
        <f>IF('EDCI Data'!AM178="","",'EDCI Data'!AM178)</f>
        <v/>
      </c>
      <c r="AO178" s="213" t="str">
        <f>IF('EDCI Data'!AN178="","",'EDCI Data'!AN178)</f>
        <v/>
      </c>
      <c r="AP178" s="213" t="str">
        <f>IF('EDCI Data'!AO178="","",'EDCI Data'!AO178)</f>
        <v/>
      </c>
      <c r="AQ178" s="213" t="str">
        <f>IF('EDCI Data'!AP178="","",'EDCI Data'!AP178)</f>
        <v/>
      </c>
      <c r="AR178" s="213" t="str">
        <f>IF('EDCI Data'!AQ178="","",'EDCI Data'!AQ178)</f>
        <v/>
      </c>
      <c r="AS178" s="213" t="str">
        <f>IF('EDCI Data'!AR178="","",'EDCI Data'!AR178)</f>
        <v/>
      </c>
      <c r="AT178" s="213" t="str">
        <f>IF('EDCI Data'!AS178="","",'EDCI Data'!AS178)</f>
        <v/>
      </c>
      <c r="AU178" s="213" t="str">
        <f>IF('EDCI Data'!AT178="","",'EDCI Data'!AT178)</f>
        <v/>
      </c>
      <c r="AV178" s="213" t="str">
        <f>IF('EDCI Data'!AU178="","",'EDCI Data'!AU178)</f>
        <v/>
      </c>
      <c r="AW178" s="213" t="str">
        <f>IF('EDCI Data'!AV178="","",'EDCI Data'!AV178)</f>
        <v/>
      </c>
      <c r="AX178" s="221" t="str">
        <f>IF('EDCI Data'!AW178="","",'EDCI Data'!AW178)</f>
        <v/>
      </c>
      <c r="AY178" s="221" t="str">
        <f>IF('EDCI Data'!AX178="","",'EDCI Data'!AX178)</f>
        <v/>
      </c>
      <c r="AZ178" s="222" t="str">
        <f t="shared" si="157"/>
        <v/>
      </c>
      <c r="BA178" s="223" t="str">
        <f>IF('EDCI Data'!AY178="","",'EDCI Data'!AY178)</f>
        <v/>
      </c>
      <c r="BB178" s="223" t="str">
        <f>IF('EDCI Data'!AZ178="","",'EDCI Data'!AZ178)</f>
        <v/>
      </c>
      <c r="BC178" s="223" t="str">
        <f>IF('EDCI Data'!BA178="","",'EDCI Data'!BA178)</f>
        <v/>
      </c>
      <c r="BD178" s="223" t="str">
        <f>IF('EDCI Data'!BB178="","",'EDCI Data'!BB178)</f>
        <v/>
      </c>
      <c r="BE178" s="223" t="str">
        <f>IF('EDCI Data'!BC178="","",'EDCI Data'!BC178)</f>
        <v/>
      </c>
      <c r="BF178" s="223" t="str">
        <f>IF('EDCI Data'!BD178="","",'EDCI Data'!BD178)</f>
        <v/>
      </c>
      <c r="BG178" s="223" t="str">
        <f>IF('EDCI Data'!BE178="","",'EDCI Data'!BE178)</f>
        <v/>
      </c>
      <c r="BH178" s="223" t="str">
        <f>IF('EDCI Data'!BF178="","",'EDCI Data'!BF178)</f>
        <v/>
      </c>
      <c r="BI178" s="224" t="str">
        <f>IF('EDCI Data'!BG178="","",'EDCI Data'!BG178)</f>
        <v/>
      </c>
      <c r="BJ178" s="225" t="str">
        <f>IF('EDCI Data'!S178="","",'EDCI Data'!S178)</f>
        <v/>
      </c>
      <c r="BK178" s="225" t="str">
        <f>IF('EDCI Data'!T178="","",'EDCI Data'!T178)</f>
        <v/>
      </c>
      <c r="BL178" s="224" t="str">
        <f>IF('EDCI Data'!BJ178="","",'EDCI Data'!BJ178)</f>
        <v/>
      </c>
      <c r="BM178" s="226" t="str">
        <f>IF('EDCI Data'!BK178="","",'EDCI Data'!BK178)</f>
        <v/>
      </c>
      <c r="BN178" s="226" t="str">
        <f>IF('EDCI Data'!BL178="","",'EDCI Data'!BL178)</f>
        <v/>
      </c>
      <c r="BO178" s="227" t="str">
        <f>IF('EDCI Data'!BM178="","",'EDCI Data'!BM178)</f>
        <v/>
      </c>
      <c r="BP178" s="228" t="str">
        <f>IF('EDCI Data'!BN178="","",'EDCI Data'!BN178)</f>
        <v/>
      </c>
      <c r="BQ178" s="229" t="str">
        <f>IF('EDCI Data'!BO178="","",'EDCI Data'!BO178)</f>
        <v/>
      </c>
      <c r="BR178" s="230" t="str">
        <f t="shared" si="158"/>
        <v/>
      </c>
      <c r="BS178" s="230" t="str">
        <f t="shared" si="159"/>
        <v/>
      </c>
      <c r="BT178" s="230" t="str">
        <f t="shared" si="160"/>
        <v/>
      </c>
      <c r="BU178" s="230" t="str">
        <f t="shared" si="161"/>
        <v/>
      </c>
      <c r="BV178" s="230" t="str">
        <f t="shared" si="162"/>
        <v/>
      </c>
      <c r="BW178" s="230" t="str">
        <f>IF(COUNTIFS($BR$10:$BR$259,$BR178,$E$10:$E$259,$E178)&lt;&gt;COUNTIFS($BR$10:$BR$259,$BR178,$E$10:$E$259,$E178,G$10:G$259,G178),BW$8&amp;" for this company in this year is inconsistent across funds, please update accordingly. "&amp;CHAR(10),IF(G178="","",IF(IFERROR(OR(INT(G178)&lt;&gt;G178,ISTEXT(G178),G178&gt;'Source Data (Hidden)'!$T$3),TRUE),"Invalid year of initial investment - Please ensure that the input is a year (not a date) and is not future dated. "&amp;CHAR(10),"")))</f>
        <v/>
      </c>
      <c r="BX178" s="230"/>
      <c r="BY178" s="230" t="str">
        <f>IF(COUNTIFS($BR$10:$BR$259,$BR178,$E$10:$E$259,$E178)&lt;&gt;COUNTIFS($BR$10:$BR$259,$BR178,$E$10:$E$259,$E178,I$10:I$259,I178),BY$8&amp;" for this company in this year is inconsistent across funds, please update accordingly. "&amp;CHAR(10),IF(I178="","",IF(COUNTIF('Source Data (Hidden)'!$A$3:$B$255,I178)=0,"Invalid country of domicile - Please enter a valid input using the drop-down in the 'Country of domicile' column in the EDCI Data tab. "&amp;CHAR(10),"")))</f>
        <v/>
      </c>
      <c r="BZ178" s="230" t="str">
        <f>IF(COUNTIFS($BR$10:$BR$259,$BR178,$E$10:$E$259,$E178)&lt;&gt;COUNTIFS($BR$10:$BR$259,$BR178,$E$10:$E$259,$E178,J$10:J$259,J178),BZ$8&amp;" for this company in this year is inconsistent across funds, please update accordingly. "&amp;CHAR(10),IF(J178="","",IF(COUNTIF('Source Data (Hidden)'!$A$3:$B$255,J178)=0,"Invalid primary country of operations - Please enter a valid input using the drop-down in the 'Primary country of operations' column in the EDCI Data tab and ensure that you have narrowed this down to 1 primary country of operations. "&amp;CHAR(10),"")))</f>
        <v/>
      </c>
      <c r="CA178" s="230" t="str">
        <f>IF(COUNTIFS($BR$10:$BR$259,$BR178,$E$10:$E$259,$E178)&lt;&gt;COUNTIFS($BR$10:$BR$259,$BR178,$E$10:$E$259,$E178,K$10:K$259,K178),CA$8&amp;" for this company in this year is inconsistent across funds, please update accordingly. "&amp;CHAR(10),IF(K178="","",IF(COUNTIF('Source Data (Hidden)'!$C$3:$C$4,K178)&lt;&gt;1,"Invalid company structure - Please classify the portfolio company as either 'Private' or 'Public'. "&amp;CHAR(10),"")))</f>
        <v/>
      </c>
      <c r="CB178" s="230" t="str">
        <f>IF(COUNTIFS($BR$10:$BR$259,$BR178,$E$10:$E$259,$E178)&lt;&gt;COUNTIFS($BR$10:$BR$259,$BR178,$E$10:$E$259,$E178,L$10:L$259,L178),CB$8&amp;" for this company in this year is inconsistent across funds, please update accordingly. "&amp;CHAR(10),IF(L178="","",IF(COUNTIF('Source Data (Hidden)'!$D$3:$D$5,L178)&lt;&gt;1,"Invalid growth stage of company - Please describe the growth stage of the company as either 'Venture', 'Growth' or 'Buyout'. " &amp; CHAR(10),"")))</f>
        <v/>
      </c>
      <c r="CC178" s="230" t="str">
        <f t="shared" si="163"/>
        <v/>
      </c>
      <c r="CD178" s="283" t="str">
        <f t="shared" si="164"/>
        <v/>
      </c>
      <c r="CE178" s="230" t="str">
        <f>IF(COUNTIFS($BR$10:$BR$259,$BR178,$E$10:$E$259,$E178)&lt;&gt;COUNTIFS($BR$10:$BR$259,$BR178,$E$10:$E$259,$E178,O$10:O$259,O178),CE$8&amp;" for this company in this year is inconsistent across funds, please update accordingly. "&amp;CHAR(10),IF(O178="","",IF(COUNTIF('Source Data (Hidden)'!$G$3:$G$13,O178)&lt;&gt;1,"Invalid sector of operations SICS name - Please ensure that you have selected a valid sector of operations using the drop-down list available in the corresponding column in the EDCI Data tab. " &amp; CHAR(10),"")))</f>
        <v/>
      </c>
      <c r="CF178" s="230" t="str">
        <f t="shared" ca="1" si="165"/>
        <v/>
      </c>
      <c r="CG178" s="230" t="str">
        <f t="shared" ca="1" si="166"/>
        <v/>
      </c>
      <c r="CH178" s="230" t="str">
        <f>IF(COUNTIFS($BR$10:$BR$259,$BR178,$E$10:$E$259,$E178)&lt;&gt;COUNTIFS($BR$10:$BR$259,$BR178,$E$10:$E$259,$E178,R$10:R$259,R178),CH$8&amp;" for this company in this year is inconsistent across funds, please update accordingly. "&amp;CHAR(10),IF(R178="","",IF(COUNTIF('Source Data (Hidden)'!$F$3:$F$183,R178)&lt;&gt;1,"Invalid currency input - Please ensure that the currency entered is a monetary unit described using three letter code (ISO 4217 code). " &amp; CHAR(10),"")))</f>
        <v/>
      </c>
      <c r="CI178" s="230" t="str">
        <f t="shared" si="167"/>
        <v/>
      </c>
      <c r="CJ178" s="230" t="str">
        <f t="shared" si="168"/>
        <v/>
      </c>
      <c r="CK178" s="230" t="str">
        <f t="shared" si="169"/>
        <v/>
      </c>
      <c r="CL178" s="230" t="str">
        <f t="shared" si="170"/>
        <v/>
      </c>
      <c r="CM178" s="230" t="str">
        <f>IF(COUNTIFS($BR$10:$BR$259,$BR178,$E$10:$E$259,$E178)&lt;&gt;COUNTIFS($BR$10:$BR$259,$BR178,$E$10:$E$259,$E178,W$10:W$259,W178),CM$8&amp;" for this company in this year is inconsistent across funds, please update accordingly. "&amp;CHAR(10),IF(W178="","",IF(COUNTIF('Source Data (Hidden)'!$L$3:$L$6,W178)&lt;&gt;1,"Invalid input for Scope 1 Methodology - Please choose one of the options from the drop-down list in the corresponding column in the EDCI Data tab. " &amp; CHAR(10),"")))</f>
        <v/>
      </c>
      <c r="CN178" s="230" t="str">
        <f t="shared" si="171"/>
        <v/>
      </c>
      <c r="CO178" s="230" t="str">
        <f>IF(COUNTIFS($BR$10:$BR$259,$BR178,$E$10:$E$259,$E178)&lt;&gt;COUNTIFS($BR$10:$BR$259,$BR178,$E$10:$E$259,$E178,Y$10:Y$259,Y178),CO$8&amp;" for this company in this year is inconsistent across funds, please update accordingly. "&amp;CHAR(10),IF(Y178="","",IF(COUNTIF('Source Data (Hidden)'!$M$3:$M$5,Y178)&lt;&gt;1,"Invalid input for Scope 2 Methodology - Please choose one of the options from the drop-down list in the corresponding column in the EDCI Data tab. " &amp; CHAR(10),"")))</f>
        <v/>
      </c>
      <c r="CP178" s="230" t="str">
        <f t="shared" si="172"/>
        <v/>
      </c>
      <c r="CQ178" s="230" t="str">
        <f>IF(COUNTIFS($BR$10:$BR$259,$BR178,$E$10:$E$259,$E178)&lt;&gt;COUNTIFS($BR$10:$BR$259,$BR178,$E$10:$E$259,$E178,AA$10:AA$259,AA178),CQ$8&amp;" for this company in this year is inconsistent across funds, please update accordingly. "&amp;CHAR(10),IF(AA178="","",IF(COUNTIF('Source Data (Hidden)'!$N$3:$N$6,AA178)&lt;&gt;1,"Invalid input for Scope 3 Methodology - Please choose one of the options from the drop-down list in the corresponding column in the EDCI Data tab. " &amp; CHAR(10),"")))</f>
        <v/>
      </c>
      <c r="CR178" s="230" t="str">
        <f t="shared" si="173"/>
        <v/>
      </c>
      <c r="CS178" s="230" t="str">
        <f t="shared" si="174"/>
        <v/>
      </c>
      <c r="CT178" s="230" t="str">
        <f t="shared" si="175"/>
        <v/>
      </c>
      <c r="CU178" s="230" t="str">
        <f t="shared" si="176"/>
        <v/>
      </c>
      <c r="CV178" s="230" t="str">
        <f t="shared" si="177"/>
        <v/>
      </c>
      <c r="CW178" s="230" t="str">
        <f t="shared" si="178"/>
        <v/>
      </c>
      <c r="CX178" s="230" t="str">
        <f t="shared" si="179"/>
        <v/>
      </c>
      <c r="CY178" s="230" t="str">
        <f t="shared" si="180"/>
        <v/>
      </c>
      <c r="CZ178" s="230" t="str">
        <f t="shared" si="181"/>
        <v/>
      </c>
      <c r="DA178" s="230" t="str">
        <f t="shared" si="182"/>
        <v/>
      </c>
      <c r="DB178" s="230" t="str">
        <f t="shared" si="183"/>
        <v/>
      </c>
      <c r="DC178" s="230" t="str">
        <f t="shared" si="184"/>
        <v/>
      </c>
      <c r="DD178" s="230" t="str">
        <f t="shared" si="185"/>
        <v/>
      </c>
      <c r="DE178" s="230" t="str">
        <f t="shared" si="186"/>
        <v/>
      </c>
      <c r="DF178" s="230" t="str">
        <f t="shared" si="187"/>
        <v/>
      </c>
      <c r="DG178" s="230" t="str">
        <f t="shared" si="188"/>
        <v/>
      </c>
      <c r="DH178" s="283" t="str">
        <f t="shared" si="189"/>
        <v/>
      </c>
      <c r="DI178" s="230" t="str">
        <f t="shared" si="190"/>
        <v/>
      </c>
      <c r="DJ178" s="230" t="str">
        <f>IF(COUNTIFS($BR$10:$BR$259,$BR178,$E$10:$E$259,$E178)&lt;&gt;COUNTIFS($BR$10:$BR$259,$BR178,$E$10:$E$259,$E178,AT$10:AT$259,AT178),DJ$8&amp;" for this company in this year is inconsistent across funds, please update accordingly. "&amp;CHAR(10),IF(AT178="","",IF(COUNTIF('Source Data (Hidden)'!$O$3:$O$5,AT178)&lt;&gt;1,"Invalid input for 'Does this Portco have a decarbonization strategy/plan in place' - Please ensure that you have selected a valid response using the drop-down list available in the corresponding column in the EDCI Data tab. " &amp; CHAR(10),"")))</f>
        <v/>
      </c>
      <c r="DK178" s="230" t="str">
        <f>IF(COUNTIFS($BR$10:$BR$259,$BR178,$E$10:$E$259,$E178)&lt;&gt;COUNTIFS($BR$10:$BR$259,$BR178,$E$10:$E$259,$E178,AU$10:AU$259,AU178),DK$8&amp;" for this company in this year is inconsistent across funds, please update accordingly. "&amp;CHAR(10),IF(AU178="","",IF(COUNTIF('Source Data (Hidden)'!$P$3:$P$5,AU178)&lt;&gt;1,"Invalid input for 'Does the Portfolio Company have a short-term GHG emission reduction target' - Please ensure you have selected a valid response using the drop-down list available in the corresponding column in the EDCI Data tab. " &amp; CHAR(10),"")))</f>
        <v/>
      </c>
      <c r="DL178" s="230" t="str">
        <f>IF(COUNTIFS($BR$10:$BR$259,$BR178,$E$10:$E$259,$E178)&lt;&gt;COUNTIFS($BR$10:$BR$259,$BR178,$E$10:$E$259,$E178,AV$10:AV$259,AV178),DL$8&amp;" for this company in this year is inconsistent across funds, please update accordingly. "&amp;CHAR(10),IF(AV178="","",IF(COUNTIF('Source Data (Hidden)'!$Q$3:$Q$6,AV178)&lt;&gt;1,"Invalid input for 'Does the Portfolio Company have a long-term net zero goal' - Please ensure that you have selected a valid response using the drop-down list available in the corresponding column in the EDCI Data tab. " &amp; CHAR(10),"")))</f>
        <v/>
      </c>
      <c r="DM178" s="230" t="str">
        <f t="shared" si="191"/>
        <v/>
      </c>
      <c r="DN178" s="230" t="str">
        <f t="shared" si="192"/>
        <v/>
      </c>
      <c r="DO178" s="230" t="str">
        <f t="shared" si="193"/>
        <v/>
      </c>
      <c r="DP178" s="230"/>
      <c r="DQ178" s="230" t="str">
        <f t="shared" si="194"/>
        <v/>
      </c>
      <c r="DR178" s="230" t="str">
        <f t="shared" si="195"/>
        <v/>
      </c>
      <c r="DS178" s="230" t="str">
        <f t="shared" si="196"/>
        <v/>
      </c>
      <c r="DT178" s="230" t="str">
        <f t="shared" si="197"/>
        <v/>
      </c>
      <c r="DU178" s="230" t="str">
        <f t="shared" si="198"/>
        <v/>
      </c>
      <c r="DV178" s="230" t="str">
        <f t="shared" si="199"/>
        <v/>
      </c>
      <c r="DW178" s="230" t="str">
        <f t="shared" si="200"/>
        <v/>
      </c>
      <c r="DX178" s="230" t="str">
        <f t="shared" si="201"/>
        <v/>
      </c>
      <c r="DY178" s="230" t="str">
        <f t="shared" si="202"/>
        <v/>
      </c>
      <c r="DZ178" s="230" t="str">
        <f t="shared" si="203"/>
        <v/>
      </c>
      <c r="EA178" s="230" t="str">
        <f t="shared" si="204"/>
        <v/>
      </c>
      <c r="EB178" s="230" t="str">
        <f t="shared" si="205"/>
        <v/>
      </c>
      <c r="EC178" s="284" t="str">
        <f t="shared" si="206"/>
        <v/>
      </c>
      <c r="ED178" s="284" t="str">
        <f t="shared" si="207"/>
        <v/>
      </c>
      <c r="EE178" s="230" t="str">
        <f t="shared" si="208"/>
        <v/>
      </c>
      <c r="EF178" s="230" t="str">
        <f>IF(COUNTIFS($BR$10:$BR$259,$BR178,$E$10:$E$259,$E178)&lt;&gt;COUNTIFS($BR$10:$BR$259,$BR178,$E$10:$E$259,$E178,BP$10:BP$259,BP178),EF$8&amp;" for this company in this year is inconsistent across funds, please update accordingly. "&amp;CHAR(10),IF(AND(BP178="",BQ178=""),"",IF(OR(AND(BQ178&lt;&gt;"",BP178&lt;&gt;"",BP178&lt;&gt;"Y"),AND(BQ178&lt;&gt;"",BP178=""),COUNTIF('Source Data (Hidden)'!$S$3:$S$4,BP178)&lt;&gt;1),"Invalid input for 'Do you conduct an employee survey' - Please ensure the input is either Y or N or leave blank if data is not available. If you have reported a % response rate to employee survey then the input for this metric should be Y. " &amp; CHAR(10),"")))</f>
        <v/>
      </c>
      <c r="EG178" s="230" t="str">
        <f t="shared" si="209"/>
        <v/>
      </c>
    </row>
    <row r="179" spans="1:137" s="154" customFormat="1" ht="60" customHeight="1" x14ac:dyDescent="0.35">
      <c r="A179" s="153"/>
      <c r="B179" s="212" t="str">
        <f t="shared" ca="1" si="156"/>
        <v/>
      </c>
      <c r="C179" s="213" t="str">
        <f>IF('EDCI Data'!B179="","",'EDCI Data'!B179)</f>
        <v/>
      </c>
      <c r="D179" s="214" t="str">
        <f>IF('EDCI Data'!C179="","",'EDCI Data'!C179)</f>
        <v/>
      </c>
      <c r="E179" s="215" t="str">
        <f>IF('EDCI Data'!D179="","",'EDCI Data'!D179)</f>
        <v/>
      </c>
      <c r="F179" s="216" t="str">
        <f>IF('EDCI Data'!E179="","",'EDCI Data'!E179)</f>
        <v/>
      </c>
      <c r="G179" s="213" t="str">
        <f>IF('EDCI Data'!F179="","",'EDCI Data'!F179)</f>
        <v/>
      </c>
      <c r="H179" s="213" t="str">
        <f>IF('EDCI Data'!G179="","",'EDCI Data'!G179)</f>
        <v/>
      </c>
      <c r="I179" s="213" t="str">
        <f>IF('EDCI Data'!H179="","",'EDCI Data'!H179)</f>
        <v/>
      </c>
      <c r="J179" s="213" t="str">
        <f>IF('EDCI Data'!I179="","",'EDCI Data'!I179)</f>
        <v/>
      </c>
      <c r="K179" s="213" t="str">
        <f>IF('EDCI Data'!J179="","",'EDCI Data'!J179)</f>
        <v/>
      </c>
      <c r="L179" s="213" t="str">
        <f>IF('EDCI Data'!K179="","",'EDCI Data'!K179)</f>
        <v/>
      </c>
      <c r="M179" s="217" t="str">
        <f>IF('EDCI Data'!L179="","",'EDCI Data'!L179)</f>
        <v/>
      </c>
      <c r="N179" s="217" t="str">
        <f>IF('EDCI Data'!M179="","",'EDCI Data'!M179)</f>
        <v/>
      </c>
      <c r="O179" s="213" t="str">
        <f>IF('EDCI Data'!N179="","",'EDCI Data'!N179)</f>
        <v/>
      </c>
      <c r="P179" s="213" t="str">
        <f>IF('EDCI Data'!O179="","",'EDCI Data'!O179)</f>
        <v/>
      </c>
      <c r="Q179" s="213" t="str">
        <f>IF('EDCI Data'!P179="","",'EDCI Data'!P179)</f>
        <v/>
      </c>
      <c r="R179" s="213" t="str">
        <f>IF('EDCI Data'!Q179="","",'EDCI Data'!Q179)</f>
        <v/>
      </c>
      <c r="S179" s="218" t="str">
        <f>IF('EDCI Data'!R179="","",'EDCI Data'!R179)</f>
        <v/>
      </c>
      <c r="T179" s="219" t="str">
        <f>IF('EDCI Data'!S179="","",'EDCI Data'!S179)</f>
        <v/>
      </c>
      <c r="U179" s="219" t="str">
        <f>IF('EDCI Data'!T179="","",'EDCI Data'!T179)</f>
        <v/>
      </c>
      <c r="V179" s="220" t="str">
        <f>IF('EDCI Data'!U179="","",'EDCI Data'!U179)</f>
        <v/>
      </c>
      <c r="W179" s="213" t="str">
        <f>IF('EDCI Data'!V179="","",'EDCI Data'!V179)</f>
        <v/>
      </c>
      <c r="X179" s="220" t="str">
        <f>IF('EDCI Data'!W179="","",'EDCI Data'!W179)</f>
        <v/>
      </c>
      <c r="Y179" s="213" t="str">
        <f>IF('EDCI Data'!X179="","",'EDCI Data'!X179)</f>
        <v/>
      </c>
      <c r="Z179" s="220" t="str">
        <f>IF('EDCI Data'!Y179="","",'EDCI Data'!Y179)</f>
        <v/>
      </c>
      <c r="AA179" s="213" t="str">
        <f>IF('EDCI Data'!Z179="","",'EDCI Data'!Z179)</f>
        <v/>
      </c>
      <c r="AB179" s="213" t="str">
        <f>IF('EDCI Data'!AA179="","",'EDCI Data'!AA179)</f>
        <v/>
      </c>
      <c r="AC179" s="213" t="str">
        <f>IF('EDCI Data'!AB179="","",'EDCI Data'!AB179)</f>
        <v/>
      </c>
      <c r="AD179" s="213" t="str">
        <f>IF('EDCI Data'!AC179="","",'EDCI Data'!AC179)</f>
        <v/>
      </c>
      <c r="AE179" s="213" t="str">
        <f>IF('EDCI Data'!AD179="","",'EDCI Data'!AD179)</f>
        <v/>
      </c>
      <c r="AF179" s="213" t="str">
        <f>IF('EDCI Data'!AE179="","",'EDCI Data'!AE179)</f>
        <v/>
      </c>
      <c r="AG179" s="213" t="str">
        <f>IF('EDCI Data'!AF179="","",'EDCI Data'!AF179)</f>
        <v/>
      </c>
      <c r="AH179" s="213" t="str">
        <f>IF('EDCI Data'!AG179="","",'EDCI Data'!AG179)</f>
        <v/>
      </c>
      <c r="AI179" s="213" t="str">
        <f>IF('EDCI Data'!AH179="","",'EDCI Data'!AH179)</f>
        <v/>
      </c>
      <c r="AJ179" s="213" t="str">
        <f>IF('EDCI Data'!AI179="","",'EDCI Data'!AI179)</f>
        <v/>
      </c>
      <c r="AK179" s="213" t="str">
        <f>IF('EDCI Data'!AJ179="","",'EDCI Data'!AJ179)</f>
        <v/>
      </c>
      <c r="AL179" s="213" t="str">
        <f>IF('EDCI Data'!AK179="","",'EDCI Data'!AK179)</f>
        <v/>
      </c>
      <c r="AM179" s="213" t="str">
        <f>IF('EDCI Data'!AL179="","",'EDCI Data'!AL179)</f>
        <v/>
      </c>
      <c r="AN179" s="213" t="str">
        <f>IF('EDCI Data'!AM179="","",'EDCI Data'!AM179)</f>
        <v/>
      </c>
      <c r="AO179" s="213" t="str">
        <f>IF('EDCI Data'!AN179="","",'EDCI Data'!AN179)</f>
        <v/>
      </c>
      <c r="AP179" s="213" t="str">
        <f>IF('EDCI Data'!AO179="","",'EDCI Data'!AO179)</f>
        <v/>
      </c>
      <c r="AQ179" s="213" t="str">
        <f>IF('EDCI Data'!AP179="","",'EDCI Data'!AP179)</f>
        <v/>
      </c>
      <c r="AR179" s="213" t="str">
        <f>IF('EDCI Data'!AQ179="","",'EDCI Data'!AQ179)</f>
        <v/>
      </c>
      <c r="AS179" s="213" t="str">
        <f>IF('EDCI Data'!AR179="","",'EDCI Data'!AR179)</f>
        <v/>
      </c>
      <c r="AT179" s="213" t="str">
        <f>IF('EDCI Data'!AS179="","",'EDCI Data'!AS179)</f>
        <v/>
      </c>
      <c r="AU179" s="213" t="str">
        <f>IF('EDCI Data'!AT179="","",'EDCI Data'!AT179)</f>
        <v/>
      </c>
      <c r="AV179" s="213" t="str">
        <f>IF('EDCI Data'!AU179="","",'EDCI Data'!AU179)</f>
        <v/>
      </c>
      <c r="AW179" s="213" t="str">
        <f>IF('EDCI Data'!AV179="","",'EDCI Data'!AV179)</f>
        <v/>
      </c>
      <c r="AX179" s="221" t="str">
        <f>IF('EDCI Data'!AW179="","",'EDCI Data'!AW179)</f>
        <v/>
      </c>
      <c r="AY179" s="221" t="str">
        <f>IF('EDCI Data'!AX179="","",'EDCI Data'!AX179)</f>
        <v/>
      </c>
      <c r="AZ179" s="222" t="str">
        <f t="shared" si="157"/>
        <v/>
      </c>
      <c r="BA179" s="223" t="str">
        <f>IF('EDCI Data'!AY179="","",'EDCI Data'!AY179)</f>
        <v/>
      </c>
      <c r="BB179" s="223" t="str">
        <f>IF('EDCI Data'!AZ179="","",'EDCI Data'!AZ179)</f>
        <v/>
      </c>
      <c r="BC179" s="223" t="str">
        <f>IF('EDCI Data'!BA179="","",'EDCI Data'!BA179)</f>
        <v/>
      </c>
      <c r="BD179" s="223" t="str">
        <f>IF('EDCI Data'!BB179="","",'EDCI Data'!BB179)</f>
        <v/>
      </c>
      <c r="BE179" s="223" t="str">
        <f>IF('EDCI Data'!BC179="","",'EDCI Data'!BC179)</f>
        <v/>
      </c>
      <c r="BF179" s="223" t="str">
        <f>IF('EDCI Data'!BD179="","",'EDCI Data'!BD179)</f>
        <v/>
      </c>
      <c r="BG179" s="223" t="str">
        <f>IF('EDCI Data'!BE179="","",'EDCI Data'!BE179)</f>
        <v/>
      </c>
      <c r="BH179" s="223" t="str">
        <f>IF('EDCI Data'!BF179="","",'EDCI Data'!BF179)</f>
        <v/>
      </c>
      <c r="BI179" s="224" t="str">
        <f>IF('EDCI Data'!BG179="","",'EDCI Data'!BG179)</f>
        <v/>
      </c>
      <c r="BJ179" s="225" t="str">
        <f>IF('EDCI Data'!S179="","",'EDCI Data'!S179)</f>
        <v/>
      </c>
      <c r="BK179" s="225" t="str">
        <f>IF('EDCI Data'!T179="","",'EDCI Data'!T179)</f>
        <v/>
      </c>
      <c r="BL179" s="224" t="str">
        <f>IF('EDCI Data'!BJ179="","",'EDCI Data'!BJ179)</f>
        <v/>
      </c>
      <c r="BM179" s="226" t="str">
        <f>IF('EDCI Data'!BK179="","",'EDCI Data'!BK179)</f>
        <v/>
      </c>
      <c r="BN179" s="226" t="str">
        <f>IF('EDCI Data'!BL179="","",'EDCI Data'!BL179)</f>
        <v/>
      </c>
      <c r="BO179" s="227" t="str">
        <f>IF('EDCI Data'!BM179="","",'EDCI Data'!BM179)</f>
        <v/>
      </c>
      <c r="BP179" s="228" t="str">
        <f>IF('EDCI Data'!BN179="","",'EDCI Data'!BN179)</f>
        <v/>
      </c>
      <c r="BQ179" s="229" t="str">
        <f>IF('EDCI Data'!BO179="","",'EDCI Data'!BO179)</f>
        <v/>
      </c>
      <c r="BR179" s="230" t="str">
        <f t="shared" si="158"/>
        <v/>
      </c>
      <c r="BS179" s="230" t="str">
        <f t="shared" si="159"/>
        <v/>
      </c>
      <c r="BT179" s="230" t="str">
        <f t="shared" si="160"/>
        <v/>
      </c>
      <c r="BU179" s="230" t="str">
        <f t="shared" si="161"/>
        <v/>
      </c>
      <c r="BV179" s="230" t="str">
        <f t="shared" si="162"/>
        <v/>
      </c>
      <c r="BW179" s="230" t="str">
        <f>IF(COUNTIFS($BR$10:$BR$259,$BR179,$E$10:$E$259,$E179)&lt;&gt;COUNTIFS($BR$10:$BR$259,$BR179,$E$10:$E$259,$E179,G$10:G$259,G179),BW$8&amp;" for this company in this year is inconsistent across funds, please update accordingly. "&amp;CHAR(10),IF(G179="","",IF(IFERROR(OR(INT(G179)&lt;&gt;G179,ISTEXT(G179),G179&gt;'Source Data (Hidden)'!$T$3),TRUE),"Invalid year of initial investment - Please ensure that the input is a year (not a date) and is not future dated. "&amp;CHAR(10),"")))</f>
        <v/>
      </c>
      <c r="BX179" s="230"/>
      <c r="BY179" s="230" t="str">
        <f>IF(COUNTIFS($BR$10:$BR$259,$BR179,$E$10:$E$259,$E179)&lt;&gt;COUNTIFS($BR$10:$BR$259,$BR179,$E$10:$E$259,$E179,I$10:I$259,I179),BY$8&amp;" for this company in this year is inconsistent across funds, please update accordingly. "&amp;CHAR(10),IF(I179="","",IF(COUNTIF('Source Data (Hidden)'!$A$3:$B$255,I179)=0,"Invalid country of domicile - Please enter a valid input using the drop-down in the 'Country of domicile' column in the EDCI Data tab. "&amp;CHAR(10),"")))</f>
        <v/>
      </c>
      <c r="BZ179" s="230" t="str">
        <f>IF(COUNTIFS($BR$10:$BR$259,$BR179,$E$10:$E$259,$E179)&lt;&gt;COUNTIFS($BR$10:$BR$259,$BR179,$E$10:$E$259,$E179,J$10:J$259,J179),BZ$8&amp;" for this company in this year is inconsistent across funds, please update accordingly. "&amp;CHAR(10),IF(J179="","",IF(COUNTIF('Source Data (Hidden)'!$A$3:$B$255,J179)=0,"Invalid primary country of operations - Please enter a valid input using the drop-down in the 'Primary country of operations' column in the EDCI Data tab and ensure that you have narrowed this down to 1 primary country of operations. "&amp;CHAR(10),"")))</f>
        <v/>
      </c>
      <c r="CA179" s="230" t="str">
        <f>IF(COUNTIFS($BR$10:$BR$259,$BR179,$E$10:$E$259,$E179)&lt;&gt;COUNTIFS($BR$10:$BR$259,$BR179,$E$10:$E$259,$E179,K$10:K$259,K179),CA$8&amp;" for this company in this year is inconsistent across funds, please update accordingly. "&amp;CHAR(10),IF(K179="","",IF(COUNTIF('Source Data (Hidden)'!$C$3:$C$4,K179)&lt;&gt;1,"Invalid company structure - Please classify the portfolio company as either 'Private' or 'Public'. "&amp;CHAR(10),"")))</f>
        <v/>
      </c>
      <c r="CB179" s="230" t="str">
        <f>IF(COUNTIFS($BR$10:$BR$259,$BR179,$E$10:$E$259,$E179)&lt;&gt;COUNTIFS($BR$10:$BR$259,$BR179,$E$10:$E$259,$E179,L$10:L$259,L179),CB$8&amp;" for this company in this year is inconsistent across funds, please update accordingly. "&amp;CHAR(10),IF(L179="","",IF(COUNTIF('Source Data (Hidden)'!$D$3:$D$5,L179)&lt;&gt;1,"Invalid growth stage of company - Please describe the growth stage of the company as either 'Venture', 'Growth' or 'Buyout'. " &amp; CHAR(10),"")))</f>
        <v/>
      </c>
      <c r="CC179" s="230" t="str">
        <f t="shared" si="163"/>
        <v/>
      </c>
      <c r="CD179" s="283" t="str">
        <f t="shared" si="164"/>
        <v/>
      </c>
      <c r="CE179" s="230" t="str">
        <f>IF(COUNTIFS($BR$10:$BR$259,$BR179,$E$10:$E$259,$E179)&lt;&gt;COUNTIFS($BR$10:$BR$259,$BR179,$E$10:$E$259,$E179,O$10:O$259,O179),CE$8&amp;" for this company in this year is inconsistent across funds, please update accordingly. "&amp;CHAR(10),IF(O179="","",IF(COUNTIF('Source Data (Hidden)'!$G$3:$G$13,O179)&lt;&gt;1,"Invalid sector of operations SICS name - Please ensure that you have selected a valid sector of operations using the drop-down list available in the corresponding column in the EDCI Data tab. " &amp; CHAR(10),"")))</f>
        <v/>
      </c>
      <c r="CF179" s="230" t="str">
        <f t="shared" ca="1" si="165"/>
        <v/>
      </c>
      <c r="CG179" s="230" t="str">
        <f t="shared" ca="1" si="166"/>
        <v/>
      </c>
      <c r="CH179" s="230" t="str">
        <f>IF(COUNTIFS($BR$10:$BR$259,$BR179,$E$10:$E$259,$E179)&lt;&gt;COUNTIFS($BR$10:$BR$259,$BR179,$E$10:$E$259,$E179,R$10:R$259,R179),CH$8&amp;" for this company in this year is inconsistent across funds, please update accordingly. "&amp;CHAR(10),IF(R179="","",IF(COUNTIF('Source Data (Hidden)'!$F$3:$F$183,R179)&lt;&gt;1,"Invalid currency input - Please ensure that the currency entered is a monetary unit described using three letter code (ISO 4217 code). " &amp; CHAR(10),"")))</f>
        <v/>
      </c>
      <c r="CI179" s="230" t="str">
        <f t="shared" si="167"/>
        <v/>
      </c>
      <c r="CJ179" s="230" t="str">
        <f t="shared" si="168"/>
        <v/>
      </c>
      <c r="CK179" s="230" t="str">
        <f t="shared" si="169"/>
        <v/>
      </c>
      <c r="CL179" s="230" t="str">
        <f t="shared" si="170"/>
        <v/>
      </c>
      <c r="CM179" s="230" t="str">
        <f>IF(COUNTIFS($BR$10:$BR$259,$BR179,$E$10:$E$259,$E179)&lt;&gt;COUNTIFS($BR$10:$BR$259,$BR179,$E$10:$E$259,$E179,W$10:W$259,W179),CM$8&amp;" for this company in this year is inconsistent across funds, please update accordingly. "&amp;CHAR(10),IF(W179="","",IF(COUNTIF('Source Data (Hidden)'!$L$3:$L$6,W179)&lt;&gt;1,"Invalid input for Scope 1 Methodology - Please choose one of the options from the drop-down list in the corresponding column in the EDCI Data tab. " &amp; CHAR(10),"")))</f>
        <v/>
      </c>
      <c r="CN179" s="230" t="str">
        <f t="shared" si="171"/>
        <v/>
      </c>
      <c r="CO179" s="230" t="str">
        <f>IF(COUNTIFS($BR$10:$BR$259,$BR179,$E$10:$E$259,$E179)&lt;&gt;COUNTIFS($BR$10:$BR$259,$BR179,$E$10:$E$259,$E179,Y$10:Y$259,Y179),CO$8&amp;" for this company in this year is inconsistent across funds, please update accordingly. "&amp;CHAR(10),IF(Y179="","",IF(COUNTIF('Source Data (Hidden)'!$M$3:$M$5,Y179)&lt;&gt;1,"Invalid input for Scope 2 Methodology - Please choose one of the options from the drop-down list in the corresponding column in the EDCI Data tab. " &amp; CHAR(10),"")))</f>
        <v/>
      </c>
      <c r="CP179" s="230" t="str">
        <f t="shared" si="172"/>
        <v/>
      </c>
      <c r="CQ179" s="230" t="str">
        <f>IF(COUNTIFS($BR$10:$BR$259,$BR179,$E$10:$E$259,$E179)&lt;&gt;COUNTIFS($BR$10:$BR$259,$BR179,$E$10:$E$259,$E179,AA$10:AA$259,AA179),CQ$8&amp;" for this company in this year is inconsistent across funds, please update accordingly. "&amp;CHAR(10),IF(AA179="","",IF(COUNTIF('Source Data (Hidden)'!$N$3:$N$6,AA179)&lt;&gt;1,"Invalid input for Scope 3 Methodology - Please choose one of the options from the drop-down list in the corresponding column in the EDCI Data tab. " &amp; CHAR(10),"")))</f>
        <v/>
      </c>
      <c r="CR179" s="230" t="str">
        <f t="shared" si="173"/>
        <v/>
      </c>
      <c r="CS179" s="230" t="str">
        <f t="shared" si="174"/>
        <v/>
      </c>
      <c r="CT179" s="230" t="str">
        <f t="shared" si="175"/>
        <v/>
      </c>
      <c r="CU179" s="230" t="str">
        <f t="shared" si="176"/>
        <v/>
      </c>
      <c r="CV179" s="230" t="str">
        <f t="shared" si="177"/>
        <v/>
      </c>
      <c r="CW179" s="230" t="str">
        <f t="shared" si="178"/>
        <v/>
      </c>
      <c r="CX179" s="230" t="str">
        <f t="shared" si="179"/>
        <v/>
      </c>
      <c r="CY179" s="230" t="str">
        <f t="shared" si="180"/>
        <v/>
      </c>
      <c r="CZ179" s="230" t="str">
        <f t="shared" si="181"/>
        <v/>
      </c>
      <c r="DA179" s="230" t="str">
        <f t="shared" si="182"/>
        <v/>
      </c>
      <c r="DB179" s="230" t="str">
        <f t="shared" si="183"/>
        <v/>
      </c>
      <c r="DC179" s="230" t="str">
        <f t="shared" si="184"/>
        <v/>
      </c>
      <c r="DD179" s="230" t="str">
        <f t="shared" si="185"/>
        <v/>
      </c>
      <c r="DE179" s="230" t="str">
        <f t="shared" si="186"/>
        <v/>
      </c>
      <c r="DF179" s="230" t="str">
        <f t="shared" si="187"/>
        <v/>
      </c>
      <c r="DG179" s="230" t="str">
        <f t="shared" si="188"/>
        <v/>
      </c>
      <c r="DH179" s="283" t="str">
        <f t="shared" si="189"/>
        <v/>
      </c>
      <c r="DI179" s="230" t="str">
        <f t="shared" si="190"/>
        <v/>
      </c>
      <c r="DJ179" s="230" t="str">
        <f>IF(COUNTIFS($BR$10:$BR$259,$BR179,$E$10:$E$259,$E179)&lt;&gt;COUNTIFS($BR$10:$BR$259,$BR179,$E$10:$E$259,$E179,AT$10:AT$259,AT179),DJ$8&amp;" for this company in this year is inconsistent across funds, please update accordingly. "&amp;CHAR(10),IF(AT179="","",IF(COUNTIF('Source Data (Hidden)'!$O$3:$O$5,AT179)&lt;&gt;1,"Invalid input for 'Does this Portco have a decarbonization strategy/plan in place' - Please ensure that you have selected a valid response using the drop-down list available in the corresponding column in the EDCI Data tab. " &amp; CHAR(10),"")))</f>
        <v/>
      </c>
      <c r="DK179" s="230" t="str">
        <f>IF(COUNTIFS($BR$10:$BR$259,$BR179,$E$10:$E$259,$E179)&lt;&gt;COUNTIFS($BR$10:$BR$259,$BR179,$E$10:$E$259,$E179,AU$10:AU$259,AU179),DK$8&amp;" for this company in this year is inconsistent across funds, please update accordingly. "&amp;CHAR(10),IF(AU179="","",IF(COUNTIF('Source Data (Hidden)'!$P$3:$P$5,AU179)&lt;&gt;1,"Invalid input for 'Does the Portfolio Company have a short-term GHG emission reduction target' - Please ensure you have selected a valid response using the drop-down list available in the corresponding column in the EDCI Data tab. " &amp; CHAR(10),"")))</f>
        <v/>
      </c>
      <c r="DL179" s="230" t="str">
        <f>IF(COUNTIFS($BR$10:$BR$259,$BR179,$E$10:$E$259,$E179)&lt;&gt;COUNTIFS($BR$10:$BR$259,$BR179,$E$10:$E$259,$E179,AV$10:AV$259,AV179),DL$8&amp;" for this company in this year is inconsistent across funds, please update accordingly. "&amp;CHAR(10),IF(AV179="","",IF(COUNTIF('Source Data (Hidden)'!$Q$3:$Q$6,AV179)&lt;&gt;1,"Invalid input for 'Does the Portfolio Company have a long-term net zero goal' - Please ensure that you have selected a valid response using the drop-down list available in the corresponding column in the EDCI Data tab. " &amp; CHAR(10),"")))</f>
        <v/>
      </c>
      <c r="DM179" s="230" t="str">
        <f t="shared" si="191"/>
        <v/>
      </c>
      <c r="DN179" s="230" t="str">
        <f t="shared" si="192"/>
        <v/>
      </c>
      <c r="DO179" s="230" t="str">
        <f t="shared" si="193"/>
        <v/>
      </c>
      <c r="DP179" s="230"/>
      <c r="DQ179" s="230" t="str">
        <f t="shared" si="194"/>
        <v/>
      </c>
      <c r="DR179" s="230" t="str">
        <f t="shared" si="195"/>
        <v/>
      </c>
      <c r="DS179" s="230" t="str">
        <f t="shared" si="196"/>
        <v/>
      </c>
      <c r="DT179" s="230" t="str">
        <f t="shared" si="197"/>
        <v/>
      </c>
      <c r="DU179" s="230" t="str">
        <f t="shared" si="198"/>
        <v/>
      </c>
      <c r="DV179" s="230" t="str">
        <f t="shared" si="199"/>
        <v/>
      </c>
      <c r="DW179" s="230" t="str">
        <f t="shared" si="200"/>
        <v/>
      </c>
      <c r="DX179" s="230" t="str">
        <f t="shared" si="201"/>
        <v/>
      </c>
      <c r="DY179" s="230" t="str">
        <f t="shared" si="202"/>
        <v/>
      </c>
      <c r="DZ179" s="230" t="str">
        <f t="shared" si="203"/>
        <v/>
      </c>
      <c r="EA179" s="230" t="str">
        <f t="shared" si="204"/>
        <v/>
      </c>
      <c r="EB179" s="230" t="str">
        <f t="shared" si="205"/>
        <v/>
      </c>
      <c r="EC179" s="284" t="str">
        <f t="shared" si="206"/>
        <v/>
      </c>
      <c r="ED179" s="284" t="str">
        <f t="shared" si="207"/>
        <v/>
      </c>
      <c r="EE179" s="230" t="str">
        <f t="shared" si="208"/>
        <v/>
      </c>
      <c r="EF179" s="230" t="str">
        <f>IF(COUNTIFS($BR$10:$BR$259,$BR179,$E$10:$E$259,$E179)&lt;&gt;COUNTIFS($BR$10:$BR$259,$BR179,$E$10:$E$259,$E179,BP$10:BP$259,BP179),EF$8&amp;" for this company in this year is inconsistent across funds, please update accordingly. "&amp;CHAR(10),IF(AND(BP179="",BQ179=""),"",IF(OR(AND(BQ179&lt;&gt;"",BP179&lt;&gt;"",BP179&lt;&gt;"Y"),AND(BQ179&lt;&gt;"",BP179=""),COUNTIF('Source Data (Hidden)'!$S$3:$S$4,BP179)&lt;&gt;1),"Invalid input for 'Do you conduct an employee survey' - Please ensure the input is either Y or N or leave blank if data is not available. If you have reported a % response rate to employee survey then the input for this metric should be Y. " &amp; CHAR(10),"")))</f>
        <v/>
      </c>
      <c r="EG179" s="230" t="str">
        <f t="shared" si="209"/>
        <v/>
      </c>
    </row>
    <row r="180" spans="1:137" s="154" customFormat="1" ht="60" customHeight="1" x14ac:dyDescent="0.35">
      <c r="A180" s="153"/>
      <c r="B180" s="212" t="str">
        <f t="shared" ca="1" si="156"/>
        <v/>
      </c>
      <c r="C180" s="213" t="str">
        <f>IF('EDCI Data'!B180="","",'EDCI Data'!B180)</f>
        <v/>
      </c>
      <c r="D180" s="214" t="str">
        <f>IF('EDCI Data'!C180="","",'EDCI Data'!C180)</f>
        <v/>
      </c>
      <c r="E180" s="215" t="str">
        <f>IF('EDCI Data'!D180="","",'EDCI Data'!D180)</f>
        <v/>
      </c>
      <c r="F180" s="216" t="str">
        <f>IF('EDCI Data'!E180="","",'EDCI Data'!E180)</f>
        <v/>
      </c>
      <c r="G180" s="213" t="str">
        <f>IF('EDCI Data'!F180="","",'EDCI Data'!F180)</f>
        <v/>
      </c>
      <c r="H180" s="213" t="str">
        <f>IF('EDCI Data'!G180="","",'EDCI Data'!G180)</f>
        <v/>
      </c>
      <c r="I180" s="213" t="str">
        <f>IF('EDCI Data'!H180="","",'EDCI Data'!H180)</f>
        <v/>
      </c>
      <c r="J180" s="213" t="str">
        <f>IF('EDCI Data'!I180="","",'EDCI Data'!I180)</f>
        <v/>
      </c>
      <c r="K180" s="213" t="str">
        <f>IF('EDCI Data'!J180="","",'EDCI Data'!J180)</f>
        <v/>
      </c>
      <c r="L180" s="213" t="str">
        <f>IF('EDCI Data'!K180="","",'EDCI Data'!K180)</f>
        <v/>
      </c>
      <c r="M180" s="217" t="str">
        <f>IF('EDCI Data'!L180="","",'EDCI Data'!L180)</f>
        <v/>
      </c>
      <c r="N180" s="217" t="str">
        <f>IF('EDCI Data'!M180="","",'EDCI Data'!M180)</f>
        <v/>
      </c>
      <c r="O180" s="213" t="str">
        <f>IF('EDCI Data'!N180="","",'EDCI Data'!N180)</f>
        <v/>
      </c>
      <c r="P180" s="213" t="str">
        <f>IF('EDCI Data'!O180="","",'EDCI Data'!O180)</f>
        <v/>
      </c>
      <c r="Q180" s="213" t="str">
        <f>IF('EDCI Data'!P180="","",'EDCI Data'!P180)</f>
        <v/>
      </c>
      <c r="R180" s="213" t="str">
        <f>IF('EDCI Data'!Q180="","",'EDCI Data'!Q180)</f>
        <v/>
      </c>
      <c r="S180" s="218" t="str">
        <f>IF('EDCI Data'!R180="","",'EDCI Data'!R180)</f>
        <v/>
      </c>
      <c r="T180" s="219" t="str">
        <f>IF('EDCI Data'!S180="","",'EDCI Data'!S180)</f>
        <v/>
      </c>
      <c r="U180" s="219" t="str">
        <f>IF('EDCI Data'!T180="","",'EDCI Data'!T180)</f>
        <v/>
      </c>
      <c r="V180" s="220" t="str">
        <f>IF('EDCI Data'!U180="","",'EDCI Data'!U180)</f>
        <v/>
      </c>
      <c r="W180" s="213" t="str">
        <f>IF('EDCI Data'!V180="","",'EDCI Data'!V180)</f>
        <v/>
      </c>
      <c r="X180" s="220" t="str">
        <f>IF('EDCI Data'!W180="","",'EDCI Data'!W180)</f>
        <v/>
      </c>
      <c r="Y180" s="213" t="str">
        <f>IF('EDCI Data'!X180="","",'EDCI Data'!X180)</f>
        <v/>
      </c>
      <c r="Z180" s="220" t="str">
        <f>IF('EDCI Data'!Y180="","",'EDCI Data'!Y180)</f>
        <v/>
      </c>
      <c r="AA180" s="213" t="str">
        <f>IF('EDCI Data'!Z180="","",'EDCI Data'!Z180)</f>
        <v/>
      </c>
      <c r="AB180" s="213" t="str">
        <f>IF('EDCI Data'!AA180="","",'EDCI Data'!AA180)</f>
        <v/>
      </c>
      <c r="AC180" s="213" t="str">
        <f>IF('EDCI Data'!AB180="","",'EDCI Data'!AB180)</f>
        <v/>
      </c>
      <c r="AD180" s="213" t="str">
        <f>IF('EDCI Data'!AC180="","",'EDCI Data'!AC180)</f>
        <v/>
      </c>
      <c r="AE180" s="213" t="str">
        <f>IF('EDCI Data'!AD180="","",'EDCI Data'!AD180)</f>
        <v/>
      </c>
      <c r="AF180" s="213" t="str">
        <f>IF('EDCI Data'!AE180="","",'EDCI Data'!AE180)</f>
        <v/>
      </c>
      <c r="AG180" s="213" t="str">
        <f>IF('EDCI Data'!AF180="","",'EDCI Data'!AF180)</f>
        <v/>
      </c>
      <c r="AH180" s="213" t="str">
        <f>IF('EDCI Data'!AG180="","",'EDCI Data'!AG180)</f>
        <v/>
      </c>
      <c r="AI180" s="213" t="str">
        <f>IF('EDCI Data'!AH180="","",'EDCI Data'!AH180)</f>
        <v/>
      </c>
      <c r="AJ180" s="213" t="str">
        <f>IF('EDCI Data'!AI180="","",'EDCI Data'!AI180)</f>
        <v/>
      </c>
      <c r="AK180" s="213" t="str">
        <f>IF('EDCI Data'!AJ180="","",'EDCI Data'!AJ180)</f>
        <v/>
      </c>
      <c r="AL180" s="213" t="str">
        <f>IF('EDCI Data'!AK180="","",'EDCI Data'!AK180)</f>
        <v/>
      </c>
      <c r="AM180" s="213" t="str">
        <f>IF('EDCI Data'!AL180="","",'EDCI Data'!AL180)</f>
        <v/>
      </c>
      <c r="AN180" s="213" t="str">
        <f>IF('EDCI Data'!AM180="","",'EDCI Data'!AM180)</f>
        <v/>
      </c>
      <c r="AO180" s="213" t="str">
        <f>IF('EDCI Data'!AN180="","",'EDCI Data'!AN180)</f>
        <v/>
      </c>
      <c r="AP180" s="213" t="str">
        <f>IF('EDCI Data'!AO180="","",'EDCI Data'!AO180)</f>
        <v/>
      </c>
      <c r="AQ180" s="213" t="str">
        <f>IF('EDCI Data'!AP180="","",'EDCI Data'!AP180)</f>
        <v/>
      </c>
      <c r="AR180" s="213" t="str">
        <f>IF('EDCI Data'!AQ180="","",'EDCI Data'!AQ180)</f>
        <v/>
      </c>
      <c r="AS180" s="213" t="str">
        <f>IF('EDCI Data'!AR180="","",'EDCI Data'!AR180)</f>
        <v/>
      </c>
      <c r="AT180" s="213" t="str">
        <f>IF('EDCI Data'!AS180="","",'EDCI Data'!AS180)</f>
        <v/>
      </c>
      <c r="AU180" s="213" t="str">
        <f>IF('EDCI Data'!AT180="","",'EDCI Data'!AT180)</f>
        <v/>
      </c>
      <c r="AV180" s="213" t="str">
        <f>IF('EDCI Data'!AU180="","",'EDCI Data'!AU180)</f>
        <v/>
      </c>
      <c r="AW180" s="213" t="str">
        <f>IF('EDCI Data'!AV180="","",'EDCI Data'!AV180)</f>
        <v/>
      </c>
      <c r="AX180" s="221" t="str">
        <f>IF('EDCI Data'!AW180="","",'EDCI Data'!AW180)</f>
        <v/>
      </c>
      <c r="AY180" s="221" t="str">
        <f>IF('EDCI Data'!AX180="","",'EDCI Data'!AX180)</f>
        <v/>
      </c>
      <c r="AZ180" s="222" t="str">
        <f t="shared" si="157"/>
        <v/>
      </c>
      <c r="BA180" s="223" t="str">
        <f>IF('EDCI Data'!AY180="","",'EDCI Data'!AY180)</f>
        <v/>
      </c>
      <c r="BB180" s="223" t="str">
        <f>IF('EDCI Data'!AZ180="","",'EDCI Data'!AZ180)</f>
        <v/>
      </c>
      <c r="BC180" s="223" t="str">
        <f>IF('EDCI Data'!BA180="","",'EDCI Data'!BA180)</f>
        <v/>
      </c>
      <c r="BD180" s="223" t="str">
        <f>IF('EDCI Data'!BB180="","",'EDCI Data'!BB180)</f>
        <v/>
      </c>
      <c r="BE180" s="223" t="str">
        <f>IF('EDCI Data'!BC180="","",'EDCI Data'!BC180)</f>
        <v/>
      </c>
      <c r="BF180" s="223" t="str">
        <f>IF('EDCI Data'!BD180="","",'EDCI Data'!BD180)</f>
        <v/>
      </c>
      <c r="BG180" s="223" t="str">
        <f>IF('EDCI Data'!BE180="","",'EDCI Data'!BE180)</f>
        <v/>
      </c>
      <c r="BH180" s="223" t="str">
        <f>IF('EDCI Data'!BF180="","",'EDCI Data'!BF180)</f>
        <v/>
      </c>
      <c r="BI180" s="224" t="str">
        <f>IF('EDCI Data'!BG180="","",'EDCI Data'!BG180)</f>
        <v/>
      </c>
      <c r="BJ180" s="225" t="str">
        <f>IF('EDCI Data'!S180="","",'EDCI Data'!S180)</f>
        <v/>
      </c>
      <c r="BK180" s="225" t="str">
        <f>IF('EDCI Data'!T180="","",'EDCI Data'!T180)</f>
        <v/>
      </c>
      <c r="BL180" s="224" t="str">
        <f>IF('EDCI Data'!BJ180="","",'EDCI Data'!BJ180)</f>
        <v/>
      </c>
      <c r="BM180" s="226" t="str">
        <f>IF('EDCI Data'!BK180="","",'EDCI Data'!BK180)</f>
        <v/>
      </c>
      <c r="BN180" s="226" t="str">
        <f>IF('EDCI Data'!BL180="","",'EDCI Data'!BL180)</f>
        <v/>
      </c>
      <c r="BO180" s="227" t="str">
        <f>IF('EDCI Data'!BM180="","",'EDCI Data'!BM180)</f>
        <v/>
      </c>
      <c r="BP180" s="228" t="str">
        <f>IF('EDCI Data'!BN180="","",'EDCI Data'!BN180)</f>
        <v/>
      </c>
      <c r="BQ180" s="229" t="str">
        <f>IF('EDCI Data'!BO180="","",'EDCI Data'!BO180)</f>
        <v/>
      </c>
      <c r="BR180" s="230" t="str">
        <f t="shared" si="158"/>
        <v/>
      </c>
      <c r="BS180" s="230" t="str">
        <f t="shared" si="159"/>
        <v/>
      </c>
      <c r="BT180" s="230" t="str">
        <f t="shared" si="160"/>
        <v/>
      </c>
      <c r="BU180" s="230" t="str">
        <f t="shared" si="161"/>
        <v/>
      </c>
      <c r="BV180" s="230" t="str">
        <f t="shared" si="162"/>
        <v/>
      </c>
      <c r="BW180" s="230" t="str">
        <f>IF(COUNTIFS($BR$10:$BR$259,$BR180,$E$10:$E$259,$E180)&lt;&gt;COUNTIFS($BR$10:$BR$259,$BR180,$E$10:$E$259,$E180,G$10:G$259,G180),BW$8&amp;" for this company in this year is inconsistent across funds, please update accordingly. "&amp;CHAR(10),IF(G180="","",IF(IFERROR(OR(INT(G180)&lt;&gt;G180,ISTEXT(G180),G180&gt;'Source Data (Hidden)'!$T$3),TRUE),"Invalid year of initial investment - Please ensure that the input is a year (not a date) and is not future dated. "&amp;CHAR(10),"")))</f>
        <v/>
      </c>
      <c r="BX180" s="230"/>
      <c r="BY180" s="230" t="str">
        <f>IF(COUNTIFS($BR$10:$BR$259,$BR180,$E$10:$E$259,$E180)&lt;&gt;COUNTIFS($BR$10:$BR$259,$BR180,$E$10:$E$259,$E180,I$10:I$259,I180),BY$8&amp;" for this company in this year is inconsistent across funds, please update accordingly. "&amp;CHAR(10),IF(I180="","",IF(COUNTIF('Source Data (Hidden)'!$A$3:$B$255,I180)=0,"Invalid country of domicile - Please enter a valid input using the drop-down in the 'Country of domicile' column in the EDCI Data tab. "&amp;CHAR(10),"")))</f>
        <v/>
      </c>
      <c r="BZ180" s="230" t="str">
        <f>IF(COUNTIFS($BR$10:$BR$259,$BR180,$E$10:$E$259,$E180)&lt;&gt;COUNTIFS($BR$10:$BR$259,$BR180,$E$10:$E$259,$E180,J$10:J$259,J180),BZ$8&amp;" for this company in this year is inconsistent across funds, please update accordingly. "&amp;CHAR(10),IF(J180="","",IF(COUNTIF('Source Data (Hidden)'!$A$3:$B$255,J180)=0,"Invalid primary country of operations - Please enter a valid input using the drop-down in the 'Primary country of operations' column in the EDCI Data tab and ensure that you have narrowed this down to 1 primary country of operations. "&amp;CHAR(10),"")))</f>
        <v/>
      </c>
      <c r="CA180" s="230" t="str">
        <f>IF(COUNTIFS($BR$10:$BR$259,$BR180,$E$10:$E$259,$E180)&lt;&gt;COUNTIFS($BR$10:$BR$259,$BR180,$E$10:$E$259,$E180,K$10:K$259,K180),CA$8&amp;" for this company in this year is inconsistent across funds, please update accordingly. "&amp;CHAR(10),IF(K180="","",IF(COUNTIF('Source Data (Hidden)'!$C$3:$C$4,K180)&lt;&gt;1,"Invalid company structure - Please classify the portfolio company as either 'Private' or 'Public'. "&amp;CHAR(10),"")))</f>
        <v/>
      </c>
      <c r="CB180" s="230" t="str">
        <f>IF(COUNTIFS($BR$10:$BR$259,$BR180,$E$10:$E$259,$E180)&lt;&gt;COUNTIFS($BR$10:$BR$259,$BR180,$E$10:$E$259,$E180,L$10:L$259,L180),CB$8&amp;" for this company in this year is inconsistent across funds, please update accordingly. "&amp;CHAR(10),IF(L180="","",IF(COUNTIF('Source Data (Hidden)'!$D$3:$D$5,L180)&lt;&gt;1,"Invalid growth stage of company - Please describe the growth stage of the company as either 'Venture', 'Growth' or 'Buyout'. " &amp; CHAR(10),"")))</f>
        <v/>
      </c>
      <c r="CC180" s="230" t="str">
        <f t="shared" si="163"/>
        <v/>
      </c>
      <c r="CD180" s="283" t="str">
        <f t="shared" si="164"/>
        <v/>
      </c>
      <c r="CE180" s="230" t="str">
        <f>IF(COUNTIFS($BR$10:$BR$259,$BR180,$E$10:$E$259,$E180)&lt;&gt;COUNTIFS($BR$10:$BR$259,$BR180,$E$10:$E$259,$E180,O$10:O$259,O180),CE$8&amp;" for this company in this year is inconsistent across funds, please update accordingly. "&amp;CHAR(10),IF(O180="","",IF(COUNTIF('Source Data (Hidden)'!$G$3:$G$13,O180)&lt;&gt;1,"Invalid sector of operations SICS name - Please ensure that you have selected a valid sector of operations using the drop-down list available in the corresponding column in the EDCI Data tab. " &amp; CHAR(10),"")))</f>
        <v/>
      </c>
      <c r="CF180" s="230" t="str">
        <f t="shared" ca="1" si="165"/>
        <v/>
      </c>
      <c r="CG180" s="230" t="str">
        <f t="shared" ca="1" si="166"/>
        <v/>
      </c>
      <c r="CH180" s="230" t="str">
        <f>IF(COUNTIFS($BR$10:$BR$259,$BR180,$E$10:$E$259,$E180)&lt;&gt;COUNTIFS($BR$10:$BR$259,$BR180,$E$10:$E$259,$E180,R$10:R$259,R180),CH$8&amp;" for this company in this year is inconsistent across funds, please update accordingly. "&amp;CHAR(10),IF(R180="","",IF(COUNTIF('Source Data (Hidden)'!$F$3:$F$183,R180)&lt;&gt;1,"Invalid currency input - Please ensure that the currency entered is a monetary unit described using three letter code (ISO 4217 code). " &amp; CHAR(10),"")))</f>
        <v/>
      </c>
      <c r="CI180" s="230" t="str">
        <f t="shared" si="167"/>
        <v/>
      </c>
      <c r="CJ180" s="230" t="str">
        <f t="shared" si="168"/>
        <v/>
      </c>
      <c r="CK180" s="230" t="str">
        <f t="shared" si="169"/>
        <v/>
      </c>
      <c r="CL180" s="230" t="str">
        <f t="shared" si="170"/>
        <v/>
      </c>
      <c r="CM180" s="230" t="str">
        <f>IF(COUNTIFS($BR$10:$BR$259,$BR180,$E$10:$E$259,$E180)&lt;&gt;COUNTIFS($BR$10:$BR$259,$BR180,$E$10:$E$259,$E180,W$10:W$259,W180),CM$8&amp;" for this company in this year is inconsistent across funds, please update accordingly. "&amp;CHAR(10),IF(W180="","",IF(COUNTIF('Source Data (Hidden)'!$L$3:$L$6,W180)&lt;&gt;1,"Invalid input for Scope 1 Methodology - Please choose one of the options from the drop-down list in the corresponding column in the EDCI Data tab. " &amp; CHAR(10),"")))</f>
        <v/>
      </c>
      <c r="CN180" s="230" t="str">
        <f t="shared" si="171"/>
        <v/>
      </c>
      <c r="CO180" s="230" t="str">
        <f>IF(COUNTIFS($BR$10:$BR$259,$BR180,$E$10:$E$259,$E180)&lt;&gt;COUNTIFS($BR$10:$BR$259,$BR180,$E$10:$E$259,$E180,Y$10:Y$259,Y180),CO$8&amp;" for this company in this year is inconsistent across funds, please update accordingly. "&amp;CHAR(10),IF(Y180="","",IF(COUNTIF('Source Data (Hidden)'!$M$3:$M$5,Y180)&lt;&gt;1,"Invalid input for Scope 2 Methodology - Please choose one of the options from the drop-down list in the corresponding column in the EDCI Data tab. " &amp; CHAR(10),"")))</f>
        <v/>
      </c>
      <c r="CP180" s="230" t="str">
        <f t="shared" si="172"/>
        <v/>
      </c>
      <c r="CQ180" s="230" t="str">
        <f>IF(COUNTIFS($BR$10:$BR$259,$BR180,$E$10:$E$259,$E180)&lt;&gt;COUNTIFS($BR$10:$BR$259,$BR180,$E$10:$E$259,$E180,AA$10:AA$259,AA180),CQ$8&amp;" for this company in this year is inconsistent across funds, please update accordingly. "&amp;CHAR(10),IF(AA180="","",IF(COUNTIF('Source Data (Hidden)'!$N$3:$N$6,AA180)&lt;&gt;1,"Invalid input for Scope 3 Methodology - Please choose one of the options from the drop-down list in the corresponding column in the EDCI Data tab. " &amp; CHAR(10),"")))</f>
        <v/>
      </c>
      <c r="CR180" s="230" t="str">
        <f t="shared" si="173"/>
        <v/>
      </c>
      <c r="CS180" s="230" t="str">
        <f t="shared" si="174"/>
        <v/>
      </c>
      <c r="CT180" s="230" t="str">
        <f t="shared" si="175"/>
        <v/>
      </c>
      <c r="CU180" s="230" t="str">
        <f t="shared" si="176"/>
        <v/>
      </c>
      <c r="CV180" s="230" t="str">
        <f t="shared" si="177"/>
        <v/>
      </c>
      <c r="CW180" s="230" t="str">
        <f t="shared" si="178"/>
        <v/>
      </c>
      <c r="CX180" s="230" t="str">
        <f t="shared" si="179"/>
        <v/>
      </c>
      <c r="CY180" s="230" t="str">
        <f t="shared" si="180"/>
        <v/>
      </c>
      <c r="CZ180" s="230" t="str">
        <f t="shared" si="181"/>
        <v/>
      </c>
      <c r="DA180" s="230" t="str">
        <f t="shared" si="182"/>
        <v/>
      </c>
      <c r="DB180" s="230" t="str">
        <f t="shared" si="183"/>
        <v/>
      </c>
      <c r="DC180" s="230" t="str">
        <f t="shared" si="184"/>
        <v/>
      </c>
      <c r="DD180" s="230" t="str">
        <f t="shared" si="185"/>
        <v/>
      </c>
      <c r="DE180" s="230" t="str">
        <f t="shared" si="186"/>
        <v/>
      </c>
      <c r="DF180" s="230" t="str">
        <f t="shared" si="187"/>
        <v/>
      </c>
      <c r="DG180" s="230" t="str">
        <f t="shared" si="188"/>
        <v/>
      </c>
      <c r="DH180" s="283" t="str">
        <f t="shared" si="189"/>
        <v/>
      </c>
      <c r="DI180" s="230" t="str">
        <f t="shared" si="190"/>
        <v/>
      </c>
      <c r="DJ180" s="230" t="str">
        <f>IF(COUNTIFS($BR$10:$BR$259,$BR180,$E$10:$E$259,$E180)&lt;&gt;COUNTIFS($BR$10:$BR$259,$BR180,$E$10:$E$259,$E180,AT$10:AT$259,AT180),DJ$8&amp;" for this company in this year is inconsistent across funds, please update accordingly. "&amp;CHAR(10),IF(AT180="","",IF(COUNTIF('Source Data (Hidden)'!$O$3:$O$5,AT180)&lt;&gt;1,"Invalid input for 'Does this Portco have a decarbonization strategy/plan in place' - Please ensure that you have selected a valid response using the drop-down list available in the corresponding column in the EDCI Data tab. " &amp; CHAR(10),"")))</f>
        <v/>
      </c>
      <c r="DK180" s="230" t="str">
        <f>IF(COUNTIFS($BR$10:$BR$259,$BR180,$E$10:$E$259,$E180)&lt;&gt;COUNTIFS($BR$10:$BR$259,$BR180,$E$10:$E$259,$E180,AU$10:AU$259,AU180),DK$8&amp;" for this company in this year is inconsistent across funds, please update accordingly. "&amp;CHAR(10),IF(AU180="","",IF(COUNTIF('Source Data (Hidden)'!$P$3:$P$5,AU180)&lt;&gt;1,"Invalid input for 'Does the Portfolio Company have a short-term GHG emission reduction target' - Please ensure you have selected a valid response using the drop-down list available in the corresponding column in the EDCI Data tab. " &amp; CHAR(10),"")))</f>
        <v/>
      </c>
      <c r="DL180" s="230" t="str">
        <f>IF(COUNTIFS($BR$10:$BR$259,$BR180,$E$10:$E$259,$E180)&lt;&gt;COUNTIFS($BR$10:$BR$259,$BR180,$E$10:$E$259,$E180,AV$10:AV$259,AV180),DL$8&amp;" for this company in this year is inconsistent across funds, please update accordingly. "&amp;CHAR(10),IF(AV180="","",IF(COUNTIF('Source Data (Hidden)'!$Q$3:$Q$6,AV180)&lt;&gt;1,"Invalid input for 'Does the Portfolio Company have a long-term net zero goal' - Please ensure that you have selected a valid response using the drop-down list available in the corresponding column in the EDCI Data tab. " &amp; CHAR(10),"")))</f>
        <v/>
      </c>
      <c r="DM180" s="230" t="str">
        <f t="shared" si="191"/>
        <v/>
      </c>
      <c r="DN180" s="230" t="str">
        <f t="shared" si="192"/>
        <v/>
      </c>
      <c r="DO180" s="230" t="str">
        <f t="shared" si="193"/>
        <v/>
      </c>
      <c r="DP180" s="230"/>
      <c r="DQ180" s="230" t="str">
        <f t="shared" si="194"/>
        <v/>
      </c>
      <c r="DR180" s="230" t="str">
        <f t="shared" si="195"/>
        <v/>
      </c>
      <c r="DS180" s="230" t="str">
        <f t="shared" si="196"/>
        <v/>
      </c>
      <c r="DT180" s="230" t="str">
        <f t="shared" si="197"/>
        <v/>
      </c>
      <c r="DU180" s="230" t="str">
        <f t="shared" si="198"/>
        <v/>
      </c>
      <c r="DV180" s="230" t="str">
        <f t="shared" si="199"/>
        <v/>
      </c>
      <c r="DW180" s="230" t="str">
        <f t="shared" si="200"/>
        <v/>
      </c>
      <c r="DX180" s="230" t="str">
        <f t="shared" si="201"/>
        <v/>
      </c>
      <c r="DY180" s="230" t="str">
        <f t="shared" si="202"/>
        <v/>
      </c>
      <c r="DZ180" s="230" t="str">
        <f t="shared" si="203"/>
        <v/>
      </c>
      <c r="EA180" s="230" t="str">
        <f t="shared" si="204"/>
        <v/>
      </c>
      <c r="EB180" s="230" t="str">
        <f t="shared" si="205"/>
        <v/>
      </c>
      <c r="EC180" s="284" t="str">
        <f t="shared" si="206"/>
        <v/>
      </c>
      <c r="ED180" s="284" t="str">
        <f t="shared" si="207"/>
        <v/>
      </c>
      <c r="EE180" s="230" t="str">
        <f t="shared" si="208"/>
        <v/>
      </c>
      <c r="EF180" s="230" t="str">
        <f>IF(COUNTIFS($BR$10:$BR$259,$BR180,$E$10:$E$259,$E180)&lt;&gt;COUNTIFS($BR$10:$BR$259,$BR180,$E$10:$E$259,$E180,BP$10:BP$259,BP180),EF$8&amp;" for this company in this year is inconsistent across funds, please update accordingly. "&amp;CHAR(10),IF(AND(BP180="",BQ180=""),"",IF(OR(AND(BQ180&lt;&gt;"",BP180&lt;&gt;"",BP180&lt;&gt;"Y"),AND(BQ180&lt;&gt;"",BP180=""),COUNTIF('Source Data (Hidden)'!$S$3:$S$4,BP180)&lt;&gt;1),"Invalid input for 'Do you conduct an employee survey' - Please ensure the input is either Y or N or leave blank if data is not available. If you have reported a % response rate to employee survey then the input for this metric should be Y. " &amp; CHAR(10),"")))</f>
        <v/>
      </c>
      <c r="EG180" s="230" t="str">
        <f t="shared" si="209"/>
        <v/>
      </c>
    </row>
    <row r="181" spans="1:137" s="154" customFormat="1" ht="60" customHeight="1" x14ac:dyDescent="0.35">
      <c r="A181" s="153"/>
      <c r="B181" s="212" t="str">
        <f t="shared" ca="1" si="156"/>
        <v/>
      </c>
      <c r="C181" s="213" t="str">
        <f>IF('EDCI Data'!B181="","",'EDCI Data'!B181)</f>
        <v/>
      </c>
      <c r="D181" s="214" t="str">
        <f>IF('EDCI Data'!C181="","",'EDCI Data'!C181)</f>
        <v/>
      </c>
      <c r="E181" s="215" t="str">
        <f>IF('EDCI Data'!D181="","",'EDCI Data'!D181)</f>
        <v/>
      </c>
      <c r="F181" s="216" t="str">
        <f>IF('EDCI Data'!E181="","",'EDCI Data'!E181)</f>
        <v/>
      </c>
      <c r="G181" s="213" t="str">
        <f>IF('EDCI Data'!F181="","",'EDCI Data'!F181)</f>
        <v/>
      </c>
      <c r="H181" s="213" t="str">
        <f>IF('EDCI Data'!G181="","",'EDCI Data'!G181)</f>
        <v/>
      </c>
      <c r="I181" s="213" t="str">
        <f>IF('EDCI Data'!H181="","",'EDCI Data'!H181)</f>
        <v/>
      </c>
      <c r="J181" s="213" t="str">
        <f>IF('EDCI Data'!I181="","",'EDCI Data'!I181)</f>
        <v/>
      </c>
      <c r="K181" s="213" t="str">
        <f>IF('EDCI Data'!J181="","",'EDCI Data'!J181)</f>
        <v/>
      </c>
      <c r="L181" s="213" t="str">
        <f>IF('EDCI Data'!K181="","",'EDCI Data'!K181)</f>
        <v/>
      </c>
      <c r="M181" s="217" t="str">
        <f>IF('EDCI Data'!L181="","",'EDCI Data'!L181)</f>
        <v/>
      </c>
      <c r="N181" s="217" t="str">
        <f>IF('EDCI Data'!M181="","",'EDCI Data'!M181)</f>
        <v/>
      </c>
      <c r="O181" s="213" t="str">
        <f>IF('EDCI Data'!N181="","",'EDCI Data'!N181)</f>
        <v/>
      </c>
      <c r="P181" s="213" t="str">
        <f>IF('EDCI Data'!O181="","",'EDCI Data'!O181)</f>
        <v/>
      </c>
      <c r="Q181" s="213" t="str">
        <f>IF('EDCI Data'!P181="","",'EDCI Data'!P181)</f>
        <v/>
      </c>
      <c r="R181" s="213" t="str">
        <f>IF('EDCI Data'!Q181="","",'EDCI Data'!Q181)</f>
        <v/>
      </c>
      <c r="S181" s="218" t="str">
        <f>IF('EDCI Data'!R181="","",'EDCI Data'!R181)</f>
        <v/>
      </c>
      <c r="T181" s="219" t="str">
        <f>IF('EDCI Data'!S181="","",'EDCI Data'!S181)</f>
        <v/>
      </c>
      <c r="U181" s="219" t="str">
        <f>IF('EDCI Data'!T181="","",'EDCI Data'!T181)</f>
        <v/>
      </c>
      <c r="V181" s="220" t="str">
        <f>IF('EDCI Data'!U181="","",'EDCI Data'!U181)</f>
        <v/>
      </c>
      <c r="W181" s="213" t="str">
        <f>IF('EDCI Data'!V181="","",'EDCI Data'!V181)</f>
        <v/>
      </c>
      <c r="X181" s="220" t="str">
        <f>IF('EDCI Data'!W181="","",'EDCI Data'!W181)</f>
        <v/>
      </c>
      <c r="Y181" s="213" t="str">
        <f>IF('EDCI Data'!X181="","",'EDCI Data'!X181)</f>
        <v/>
      </c>
      <c r="Z181" s="220" t="str">
        <f>IF('EDCI Data'!Y181="","",'EDCI Data'!Y181)</f>
        <v/>
      </c>
      <c r="AA181" s="213" t="str">
        <f>IF('EDCI Data'!Z181="","",'EDCI Data'!Z181)</f>
        <v/>
      </c>
      <c r="AB181" s="213" t="str">
        <f>IF('EDCI Data'!AA181="","",'EDCI Data'!AA181)</f>
        <v/>
      </c>
      <c r="AC181" s="213" t="str">
        <f>IF('EDCI Data'!AB181="","",'EDCI Data'!AB181)</f>
        <v/>
      </c>
      <c r="AD181" s="213" t="str">
        <f>IF('EDCI Data'!AC181="","",'EDCI Data'!AC181)</f>
        <v/>
      </c>
      <c r="AE181" s="213" t="str">
        <f>IF('EDCI Data'!AD181="","",'EDCI Data'!AD181)</f>
        <v/>
      </c>
      <c r="AF181" s="213" t="str">
        <f>IF('EDCI Data'!AE181="","",'EDCI Data'!AE181)</f>
        <v/>
      </c>
      <c r="AG181" s="213" t="str">
        <f>IF('EDCI Data'!AF181="","",'EDCI Data'!AF181)</f>
        <v/>
      </c>
      <c r="AH181" s="213" t="str">
        <f>IF('EDCI Data'!AG181="","",'EDCI Data'!AG181)</f>
        <v/>
      </c>
      <c r="AI181" s="213" t="str">
        <f>IF('EDCI Data'!AH181="","",'EDCI Data'!AH181)</f>
        <v/>
      </c>
      <c r="AJ181" s="213" t="str">
        <f>IF('EDCI Data'!AI181="","",'EDCI Data'!AI181)</f>
        <v/>
      </c>
      <c r="AK181" s="213" t="str">
        <f>IF('EDCI Data'!AJ181="","",'EDCI Data'!AJ181)</f>
        <v/>
      </c>
      <c r="AL181" s="213" t="str">
        <f>IF('EDCI Data'!AK181="","",'EDCI Data'!AK181)</f>
        <v/>
      </c>
      <c r="AM181" s="213" t="str">
        <f>IF('EDCI Data'!AL181="","",'EDCI Data'!AL181)</f>
        <v/>
      </c>
      <c r="AN181" s="213" t="str">
        <f>IF('EDCI Data'!AM181="","",'EDCI Data'!AM181)</f>
        <v/>
      </c>
      <c r="AO181" s="213" t="str">
        <f>IF('EDCI Data'!AN181="","",'EDCI Data'!AN181)</f>
        <v/>
      </c>
      <c r="AP181" s="213" t="str">
        <f>IF('EDCI Data'!AO181="","",'EDCI Data'!AO181)</f>
        <v/>
      </c>
      <c r="AQ181" s="213" t="str">
        <f>IF('EDCI Data'!AP181="","",'EDCI Data'!AP181)</f>
        <v/>
      </c>
      <c r="AR181" s="213" t="str">
        <f>IF('EDCI Data'!AQ181="","",'EDCI Data'!AQ181)</f>
        <v/>
      </c>
      <c r="AS181" s="213" t="str">
        <f>IF('EDCI Data'!AR181="","",'EDCI Data'!AR181)</f>
        <v/>
      </c>
      <c r="AT181" s="213" t="str">
        <f>IF('EDCI Data'!AS181="","",'EDCI Data'!AS181)</f>
        <v/>
      </c>
      <c r="AU181" s="213" t="str">
        <f>IF('EDCI Data'!AT181="","",'EDCI Data'!AT181)</f>
        <v/>
      </c>
      <c r="AV181" s="213" t="str">
        <f>IF('EDCI Data'!AU181="","",'EDCI Data'!AU181)</f>
        <v/>
      </c>
      <c r="AW181" s="213" t="str">
        <f>IF('EDCI Data'!AV181="","",'EDCI Data'!AV181)</f>
        <v/>
      </c>
      <c r="AX181" s="221" t="str">
        <f>IF('EDCI Data'!AW181="","",'EDCI Data'!AW181)</f>
        <v/>
      </c>
      <c r="AY181" s="221" t="str">
        <f>IF('EDCI Data'!AX181="","",'EDCI Data'!AX181)</f>
        <v/>
      </c>
      <c r="AZ181" s="222" t="str">
        <f t="shared" si="157"/>
        <v/>
      </c>
      <c r="BA181" s="223" t="str">
        <f>IF('EDCI Data'!AY181="","",'EDCI Data'!AY181)</f>
        <v/>
      </c>
      <c r="BB181" s="223" t="str">
        <f>IF('EDCI Data'!AZ181="","",'EDCI Data'!AZ181)</f>
        <v/>
      </c>
      <c r="BC181" s="223" t="str">
        <f>IF('EDCI Data'!BA181="","",'EDCI Data'!BA181)</f>
        <v/>
      </c>
      <c r="BD181" s="223" t="str">
        <f>IF('EDCI Data'!BB181="","",'EDCI Data'!BB181)</f>
        <v/>
      </c>
      <c r="BE181" s="223" t="str">
        <f>IF('EDCI Data'!BC181="","",'EDCI Data'!BC181)</f>
        <v/>
      </c>
      <c r="BF181" s="223" t="str">
        <f>IF('EDCI Data'!BD181="","",'EDCI Data'!BD181)</f>
        <v/>
      </c>
      <c r="BG181" s="223" t="str">
        <f>IF('EDCI Data'!BE181="","",'EDCI Data'!BE181)</f>
        <v/>
      </c>
      <c r="BH181" s="223" t="str">
        <f>IF('EDCI Data'!BF181="","",'EDCI Data'!BF181)</f>
        <v/>
      </c>
      <c r="BI181" s="224" t="str">
        <f>IF('EDCI Data'!BG181="","",'EDCI Data'!BG181)</f>
        <v/>
      </c>
      <c r="BJ181" s="225" t="str">
        <f>IF('EDCI Data'!S181="","",'EDCI Data'!S181)</f>
        <v/>
      </c>
      <c r="BK181" s="225" t="str">
        <f>IF('EDCI Data'!T181="","",'EDCI Data'!T181)</f>
        <v/>
      </c>
      <c r="BL181" s="224" t="str">
        <f>IF('EDCI Data'!BJ181="","",'EDCI Data'!BJ181)</f>
        <v/>
      </c>
      <c r="BM181" s="226" t="str">
        <f>IF('EDCI Data'!BK181="","",'EDCI Data'!BK181)</f>
        <v/>
      </c>
      <c r="BN181" s="226" t="str">
        <f>IF('EDCI Data'!BL181="","",'EDCI Data'!BL181)</f>
        <v/>
      </c>
      <c r="BO181" s="227" t="str">
        <f>IF('EDCI Data'!BM181="","",'EDCI Data'!BM181)</f>
        <v/>
      </c>
      <c r="BP181" s="228" t="str">
        <f>IF('EDCI Data'!BN181="","",'EDCI Data'!BN181)</f>
        <v/>
      </c>
      <c r="BQ181" s="229" t="str">
        <f>IF('EDCI Data'!BO181="","",'EDCI Data'!BO181)</f>
        <v/>
      </c>
      <c r="BR181" s="230" t="str">
        <f t="shared" si="158"/>
        <v/>
      </c>
      <c r="BS181" s="230" t="str">
        <f t="shared" si="159"/>
        <v/>
      </c>
      <c r="BT181" s="230" t="str">
        <f t="shared" si="160"/>
        <v/>
      </c>
      <c r="BU181" s="230" t="str">
        <f t="shared" si="161"/>
        <v/>
      </c>
      <c r="BV181" s="230" t="str">
        <f t="shared" si="162"/>
        <v/>
      </c>
      <c r="BW181" s="230" t="str">
        <f>IF(COUNTIFS($BR$10:$BR$259,$BR181,$E$10:$E$259,$E181)&lt;&gt;COUNTIFS($BR$10:$BR$259,$BR181,$E$10:$E$259,$E181,G$10:G$259,G181),BW$8&amp;" for this company in this year is inconsistent across funds, please update accordingly. "&amp;CHAR(10),IF(G181="","",IF(IFERROR(OR(INT(G181)&lt;&gt;G181,ISTEXT(G181),G181&gt;'Source Data (Hidden)'!$T$3),TRUE),"Invalid year of initial investment - Please ensure that the input is a year (not a date) and is not future dated. "&amp;CHAR(10),"")))</f>
        <v/>
      </c>
      <c r="BX181" s="230"/>
      <c r="BY181" s="230" t="str">
        <f>IF(COUNTIFS($BR$10:$BR$259,$BR181,$E$10:$E$259,$E181)&lt;&gt;COUNTIFS($BR$10:$BR$259,$BR181,$E$10:$E$259,$E181,I$10:I$259,I181),BY$8&amp;" for this company in this year is inconsistent across funds, please update accordingly. "&amp;CHAR(10),IF(I181="","",IF(COUNTIF('Source Data (Hidden)'!$A$3:$B$255,I181)=0,"Invalid country of domicile - Please enter a valid input using the drop-down in the 'Country of domicile' column in the EDCI Data tab. "&amp;CHAR(10),"")))</f>
        <v/>
      </c>
      <c r="BZ181" s="230" t="str">
        <f>IF(COUNTIFS($BR$10:$BR$259,$BR181,$E$10:$E$259,$E181)&lt;&gt;COUNTIFS($BR$10:$BR$259,$BR181,$E$10:$E$259,$E181,J$10:J$259,J181),BZ$8&amp;" for this company in this year is inconsistent across funds, please update accordingly. "&amp;CHAR(10),IF(J181="","",IF(COUNTIF('Source Data (Hidden)'!$A$3:$B$255,J181)=0,"Invalid primary country of operations - Please enter a valid input using the drop-down in the 'Primary country of operations' column in the EDCI Data tab and ensure that you have narrowed this down to 1 primary country of operations. "&amp;CHAR(10),"")))</f>
        <v/>
      </c>
      <c r="CA181" s="230" t="str">
        <f>IF(COUNTIFS($BR$10:$BR$259,$BR181,$E$10:$E$259,$E181)&lt;&gt;COUNTIFS($BR$10:$BR$259,$BR181,$E$10:$E$259,$E181,K$10:K$259,K181),CA$8&amp;" for this company in this year is inconsistent across funds, please update accordingly. "&amp;CHAR(10),IF(K181="","",IF(COUNTIF('Source Data (Hidden)'!$C$3:$C$4,K181)&lt;&gt;1,"Invalid company structure - Please classify the portfolio company as either 'Private' or 'Public'. "&amp;CHAR(10),"")))</f>
        <v/>
      </c>
      <c r="CB181" s="230" t="str">
        <f>IF(COUNTIFS($BR$10:$BR$259,$BR181,$E$10:$E$259,$E181)&lt;&gt;COUNTIFS($BR$10:$BR$259,$BR181,$E$10:$E$259,$E181,L$10:L$259,L181),CB$8&amp;" for this company in this year is inconsistent across funds, please update accordingly. "&amp;CHAR(10),IF(L181="","",IF(COUNTIF('Source Data (Hidden)'!$D$3:$D$5,L181)&lt;&gt;1,"Invalid growth stage of company - Please describe the growth stage of the company as either 'Venture', 'Growth' or 'Buyout'. " &amp; CHAR(10),"")))</f>
        <v/>
      </c>
      <c r="CC181" s="230" t="str">
        <f t="shared" si="163"/>
        <v/>
      </c>
      <c r="CD181" s="283" t="str">
        <f t="shared" si="164"/>
        <v/>
      </c>
      <c r="CE181" s="230" t="str">
        <f>IF(COUNTIFS($BR$10:$BR$259,$BR181,$E$10:$E$259,$E181)&lt;&gt;COUNTIFS($BR$10:$BR$259,$BR181,$E$10:$E$259,$E181,O$10:O$259,O181),CE$8&amp;" for this company in this year is inconsistent across funds, please update accordingly. "&amp;CHAR(10),IF(O181="","",IF(COUNTIF('Source Data (Hidden)'!$G$3:$G$13,O181)&lt;&gt;1,"Invalid sector of operations SICS name - Please ensure that you have selected a valid sector of operations using the drop-down list available in the corresponding column in the EDCI Data tab. " &amp; CHAR(10),"")))</f>
        <v/>
      </c>
      <c r="CF181" s="230" t="str">
        <f t="shared" ca="1" si="165"/>
        <v/>
      </c>
      <c r="CG181" s="230" t="str">
        <f t="shared" ca="1" si="166"/>
        <v/>
      </c>
      <c r="CH181" s="230" t="str">
        <f>IF(COUNTIFS($BR$10:$BR$259,$BR181,$E$10:$E$259,$E181)&lt;&gt;COUNTIFS($BR$10:$BR$259,$BR181,$E$10:$E$259,$E181,R$10:R$259,R181),CH$8&amp;" for this company in this year is inconsistent across funds, please update accordingly. "&amp;CHAR(10),IF(R181="","",IF(COUNTIF('Source Data (Hidden)'!$F$3:$F$183,R181)&lt;&gt;1,"Invalid currency input - Please ensure that the currency entered is a monetary unit described using three letter code (ISO 4217 code). " &amp; CHAR(10),"")))</f>
        <v/>
      </c>
      <c r="CI181" s="230" t="str">
        <f t="shared" si="167"/>
        <v/>
      </c>
      <c r="CJ181" s="230" t="str">
        <f t="shared" si="168"/>
        <v/>
      </c>
      <c r="CK181" s="230" t="str">
        <f t="shared" si="169"/>
        <v/>
      </c>
      <c r="CL181" s="230" t="str">
        <f t="shared" si="170"/>
        <v/>
      </c>
      <c r="CM181" s="230" t="str">
        <f>IF(COUNTIFS($BR$10:$BR$259,$BR181,$E$10:$E$259,$E181)&lt;&gt;COUNTIFS($BR$10:$BR$259,$BR181,$E$10:$E$259,$E181,W$10:W$259,W181),CM$8&amp;" for this company in this year is inconsistent across funds, please update accordingly. "&amp;CHAR(10),IF(W181="","",IF(COUNTIF('Source Data (Hidden)'!$L$3:$L$6,W181)&lt;&gt;1,"Invalid input for Scope 1 Methodology - Please choose one of the options from the drop-down list in the corresponding column in the EDCI Data tab. " &amp; CHAR(10),"")))</f>
        <v/>
      </c>
      <c r="CN181" s="230" t="str">
        <f t="shared" si="171"/>
        <v/>
      </c>
      <c r="CO181" s="230" t="str">
        <f>IF(COUNTIFS($BR$10:$BR$259,$BR181,$E$10:$E$259,$E181)&lt;&gt;COUNTIFS($BR$10:$BR$259,$BR181,$E$10:$E$259,$E181,Y$10:Y$259,Y181),CO$8&amp;" for this company in this year is inconsistent across funds, please update accordingly. "&amp;CHAR(10),IF(Y181="","",IF(COUNTIF('Source Data (Hidden)'!$M$3:$M$5,Y181)&lt;&gt;1,"Invalid input for Scope 2 Methodology - Please choose one of the options from the drop-down list in the corresponding column in the EDCI Data tab. " &amp; CHAR(10),"")))</f>
        <v/>
      </c>
      <c r="CP181" s="230" t="str">
        <f t="shared" si="172"/>
        <v/>
      </c>
      <c r="CQ181" s="230" t="str">
        <f>IF(COUNTIFS($BR$10:$BR$259,$BR181,$E$10:$E$259,$E181)&lt;&gt;COUNTIFS($BR$10:$BR$259,$BR181,$E$10:$E$259,$E181,AA$10:AA$259,AA181),CQ$8&amp;" for this company in this year is inconsistent across funds, please update accordingly. "&amp;CHAR(10),IF(AA181="","",IF(COUNTIF('Source Data (Hidden)'!$N$3:$N$6,AA181)&lt;&gt;1,"Invalid input for Scope 3 Methodology - Please choose one of the options from the drop-down list in the corresponding column in the EDCI Data tab. " &amp; CHAR(10),"")))</f>
        <v/>
      </c>
      <c r="CR181" s="230" t="str">
        <f t="shared" si="173"/>
        <v/>
      </c>
      <c r="CS181" s="230" t="str">
        <f t="shared" si="174"/>
        <v/>
      </c>
      <c r="CT181" s="230" t="str">
        <f t="shared" si="175"/>
        <v/>
      </c>
      <c r="CU181" s="230" t="str">
        <f t="shared" si="176"/>
        <v/>
      </c>
      <c r="CV181" s="230" t="str">
        <f t="shared" si="177"/>
        <v/>
      </c>
      <c r="CW181" s="230" t="str">
        <f t="shared" si="178"/>
        <v/>
      </c>
      <c r="CX181" s="230" t="str">
        <f t="shared" si="179"/>
        <v/>
      </c>
      <c r="CY181" s="230" t="str">
        <f t="shared" si="180"/>
        <v/>
      </c>
      <c r="CZ181" s="230" t="str">
        <f t="shared" si="181"/>
        <v/>
      </c>
      <c r="DA181" s="230" t="str">
        <f t="shared" si="182"/>
        <v/>
      </c>
      <c r="DB181" s="230" t="str">
        <f t="shared" si="183"/>
        <v/>
      </c>
      <c r="DC181" s="230" t="str">
        <f t="shared" si="184"/>
        <v/>
      </c>
      <c r="DD181" s="230" t="str">
        <f t="shared" si="185"/>
        <v/>
      </c>
      <c r="DE181" s="230" t="str">
        <f t="shared" si="186"/>
        <v/>
      </c>
      <c r="DF181" s="230" t="str">
        <f t="shared" si="187"/>
        <v/>
      </c>
      <c r="DG181" s="230" t="str">
        <f t="shared" si="188"/>
        <v/>
      </c>
      <c r="DH181" s="283" t="str">
        <f t="shared" si="189"/>
        <v/>
      </c>
      <c r="DI181" s="230" t="str">
        <f t="shared" si="190"/>
        <v/>
      </c>
      <c r="DJ181" s="230" t="str">
        <f>IF(COUNTIFS($BR$10:$BR$259,$BR181,$E$10:$E$259,$E181)&lt;&gt;COUNTIFS($BR$10:$BR$259,$BR181,$E$10:$E$259,$E181,AT$10:AT$259,AT181),DJ$8&amp;" for this company in this year is inconsistent across funds, please update accordingly. "&amp;CHAR(10),IF(AT181="","",IF(COUNTIF('Source Data (Hidden)'!$O$3:$O$5,AT181)&lt;&gt;1,"Invalid input for 'Does this Portco have a decarbonization strategy/plan in place' - Please ensure that you have selected a valid response using the drop-down list available in the corresponding column in the EDCI Data tab. " &amp; CHAR(10),"")))</f>
        <v/>
      </c>
      <c r="DK181" s="230" t="str">
        <f>IF(COUNTIFS($BR$10:$BR$259,$BR181,$E$10:$E$259,$E181)&lt;&gt;COUNTIFS($BR$10:$BR$259,$BR181,$E$10:$E$259,$E181,AU$10:AU$259,AU181),DK$8&amp;" for this company in this year is inconsistent across funds, please update accordingly. "&amp;CHAR(10),IF(AU181="","",IF(COUNTIF('Source Data (Hidden)'!$P$3:$P$5,AU181)&lt;&gt;1,"Invalid input for 'Does the Portfolio Company have a short-term GHG emission reduction target' - Please ensure you have selected a valid response using the drop-down list available in the corresponding column in the EDCI Data tab. " &amp; CHAR(10),"")))</f>
        <v/>
      </c>
      <c r="DL181" s="230" t="str">
        <f>IF(COUNTIFS($BR$10:$BR$259,$BR181,$E$10:$E$259,$E181)&lt;&gt;COUNTIFS($BR$10:$BR$259,$BR181,$E$10:$E$259,$E181,AV$10:AV$259,AV181),DL$8&amp;" for this company in this year is inconsistent across funds, please update accordingly. "&amp;CHAR(10),IF(AV181="","",IF(COUNTIF('Source Data (Hidden)'!$Q$3:$Q$6,AV181)&lt;&gt;1,"Invalid input for 'Does the Portfolio Company have a long-term net zero goal' - Please ensure that you have selected a valid response using the drop-down list available in the corresponding column in the EDCI Data tab. " &amp; CHAR(10),"")))</f>
        <v/>
      </c>
      <c r="DM181" s="230" t="str">
        <f t="shared" si="191"/>
        <v/>
      </c>
      <c r="DN181" s="230" t="str">
        <f t="shared" si="192"/>
        <v/>
      </c>
      <c r="DO181" s="230" t="str">
        <f t="shared" si="193"/>
        <v/>
      </c>
      <c r="DP181" s="230"/>
      <c r="DQ181" s="230" t="str">
        <f t="shared" si="194"/>
        <v/>
      </c>
      <c r="DR181" s="230" t="str">
        <f t="shared" si="195"/>
        <v/>
      </c>
      <c r="DS181" s="230" t="str">
        <f t="shared" si="196"/>
        <v/>
      </c>
      <c r="DT181" s="230" t="str">
        <f t="shared" si="197"/>
        <v/>
      </c>
      <c r="DU181" s="230" t="str">
        <f t="shared" si="198"/>
        <v/>
      </c>
      <c r="DV181" s="230" t="str">
        <f t="shared" si="199"/>
        <v/>
      </c>
      <c r="DW181" s="230" t="str">
        <f t="shared" si="200"/>
        <v/>
      </c>
      <c r="DX181" s="230" t="str">
        <f t="shared" si="201"/>
        <v/>
      </c>
      <c r="DY181" s="230" t="str">
        <f t="shared" si="202"/>
        <v/>
      </c>
      <c r="DZ181" s="230" t="str">
        <f t="shared" si="203"/>
        <v/>
      </c>
      <c r="EA181" s="230" t="str">
        <f t="shared" si="204"/>
        <v/>
      </c>
      <c r="EB181" s="230" t="str">
        <f t="shared" si="205"/>
        <v/>
      </c>
      <c r="EC181" s="284" t="str">
        <f t="shared" si="206"/>
        <v/>
      </c>
      <c r="ED181" s="284" t="str">
        <f t="shared" si="207"/>
        <v/>
      </c>
      <c r="EE181" s="230" t="str">
        <f t="shared" si="208"/>
        <v/>
      </c>
      <c r="EF181" s="230" t="str">
        <f>IF(COUNTIFS($BR$10:$BR$259,$BR181,$E$10:$E$259,$E181)&lt;&gt;COUNTIFS($BR$10:$BR$259,$BR181,$E$10:$E$259,$E181,BP$10:BP$259,BP181),EF$8&amp;" for this company in this year is inconsistent across funds, please update accordingly. "&amp;CHAR(10),IF(AND(BP181="",BQ181=""),"",IF(OR(AND(BQ181&lt;&gt;"",BP181&lt;&gt;"",BP181&lt;&gt;"Y"),AND(BQ181&lt;&gt;"",BP181=""),COUNTIF('Source Data (Hidden)'!$S$3:$S$4,BP181)&lt;&gt;1),"Invalid input for 'Do you conduct an employee survey' - Please ensure the input is either Y or N or leave blank if data is not available. If you have reported a % response rate to employee survey then the input for this metric should be Y. " &amp; CHAR(10),"")))</f>
        <v/>
      </c>
      <c r="EG181" s="230" t="str">
        <f t="shared" si="209"/>
        <v/>
      </c>
    </row>
    <row r="182" spans="1:137" s="154" customFormat="1" ht="60" customHeight="1" x14ac:dyDescent="0.35">
      <c r="A182" s="153"/>
      <c r="B182" s="212" t="str">
        <f t="shared" ca="1" si="156"/>
        <v/>
      </c>
      <c r="C182" s="213" t="str">
        <f>IF('EDCI Data'!B182="","",'EDCI Data'!B182)</f>
        <v/>
      </c>
      <c r="D182" s="214" t="str">
        <f>IF('EDCI Data'!C182="","",'EDCI Data'!C182)</f>
        <v/>
      </c>
      <c r="E182" s="215" t="str">
        <f>IF('EDCI Data'!D182="","",'EDCI Data'!D182)</f>
        <v/>
      </c>
      <c r="F182" s="216" t="str">
        <f>IF('EDCI Data'!E182="","",'EDCI Data'!E182)</f>
        <v/>
      </c>
      <c r="G182" s="213" t="str">
        <f>IF('EDCI Data'!F182="","",'EDCI Data'!F182)</f>
        <v/>
      </c>
      <c r="H182" s="213" t="str">
        <f>IF('EDCI Data'!G182="","",'EDCI Data'!G182)</f>
        <v/>
      </c>
      <c r="I182" s="213" t="str">
        <f>IF('EDCI Data'!H182="","",'EDCI Data'!H182)</f>
        <v/>
      </c>
      <c r="J182" s="213" t="str">
        <f>IF('EDCI Data'!I182="","",'EDCI Data'!I182)</f>
        <v/>
      </c>
      <c r="K182" s="213" t="str">
        <f>IF('EDCI Data'!J182="","",'EDCI Data'!J182)</f>
        <v/>
      </c>
      <c r="L182" s="213" t="str">
        <f>IF('EDCI Data'!K182="","",'EDCI Data'!K182)</f>
        <v/>
      </c>
      <c r="M182" s="217" t="str">
        <f>IF('EDCI Data'!L182="","",'EDCI Data'!L182)</f>
        <v/>
      </c>
      <c r="N182" s="217" t="str">
        <f>IF('EDCI Data'!M182="","",'EDCI Data'!M182)</f>
        <v/>
      </c>
      <c r="O182" s="213" t="str">
        <f>IF('EDCI Data'!N182="","",'EDCI Data'!N182)</f>
        <v/>
      </c>
      <c r="P182" s="213" t="str">
        <f>IF('EDCI Data'!O182="","",'EDCI Data'!O182)</f>
        <v/>
      </c>
      <c r="Q182" s="213" t="str">
        <f>IF('EDCI Data'!P182="","",'EDCI Data'!P182)</f>
        <v/>
      </c>
      <c r="R182" s="213" t="str">
        <f>IF('EDCI Data'!Q182="","",'EDCI Data'!Q182)</f>
        <v/>
      </c>
      <c r="S182" s="218" t="str">
        <f>IF('EDCI Data'!R182="","",'EDCI Data'!R182)</f>
        <v/>
      </c>
      <c r="T182" s="219" t="str">
        <f>IF('EDCI Data'!S182="","",'EDCI Data'!S182)</f>
        <v/>
      </c>
      <c r="U182" s="219" t="str">
        <f>IF('EDCI Data'!T182="","",'EDCI Data'!T182)</f>
        <v/>
      </c>
      <c r="V182" s="220" t="str">
        <f>IF('EDCI Data'!U182="","",'EDCI Data'!U182)</f>
        <v/>
      </c>
      <c r="W182" s="213" t="str">
        <f>IF('EDCI Data'!V182="","",'EDCI Data'!V182)</f>
        <v/>
      </c>
      <c r="X182" s="220" t="str">
        <f>IF('EDCI Data'!W182="","",'EDCI Data'!W182)</f>
        <v/>
      </c>
      <c r="Y182" s="213" t="str">
        <f>IF('EDCI Data'!X182="","",'EDCI Data'!X182)</f>
        <v/>
      </c>
      <c r="Z182" s="220" t="str">
        <f>IF('EDCI Data'!Y182="","",'EDCI Data'!Y182)</f>
        <v/>
      </c>
      <c r="AA182" s="213" t="str">
        <f>IF('EDCI Data'!Z182="","",'EDCI Data'!Z182)</f>
        <v/>
      </c>
      <c r="AB182" s="213" t="str">
        <f>IF('EDCI Data'!AA182="","",'EDCI Data'!AA182)</f>
        <v/>
      </c>
      <c r="AC182" s="213" t="str">
        <f>IF('EDCI Data'!AB182="","",'EDCI Data'!AB182)</f>
        <v/>
      </c>
      <c r="AD182" s="213" t="str">
        <f>IF('EDCI Data'!AC182="","",'EDCI Data'!AC182)</f>
        <v/>
      </c>
      <c r="AE182" s="213" t="str">
        <f>IF('EDCI Data'!AD182="","",'EDCI Data'!AD182)</f>
        <v/>
      </c>
      <c r="AF182" s="213" t="str">
        <f>IF('EDCI Data'!AE182="","",'EDCI Data'!AE182)</f>
        <v/>
      </c>
      <c r="AG182" s="213" t="str">
        <f>IF('EDCI Data'!AF182="","",'EDCI Data'!AF182)</f>
        <v/>
      </c>
      <c r="AH182" s="213" t="str">
        <f>IF('EDCI Data'!AG182="","",'EDCI Data'!AG182)</f>
        <v/>
      </c>
      <c r="AI182" s="213" t="str">
        <f>IF('EDCI Data'!AH182="","",'EDCI Data'!AH182)</f>
        <v/>
      </c>
      <c r="AJ182" s="213" t="str">
        <f>IF('EDCI Data'!AI182="","",'EDCI Data'!AI182)</f>
        <v/>
      </c>
      <c r="AK182" s="213" t="str">
        <f>IF('EDCI Data'!AJ182="","",'EDCI Data'!AJ182)</f>
        <v/>
      </c>
      <c r="AL182" s="213" t="str">
        <f>IF('EDCI Data'!AK182="","",'EDCI Data'!AK182)</f>
        <v/>
      </c>
      <c r="AM182" s="213" t="str">
        <f>IF('EDCI Data'!AL182="","",'EDCI Data'!AL182)</f>
        <v/>
      </c>
      <c r="AN182" s="213" t="str">
        <f>IF('EDCI Data'!AM182="","",'EDCI Data'!AM182)</f>
        <v/>
      </c>
      <c r="AO182" s="213" t="str">
        <f>IF('EDCI Data'!AN182="","",'EDCI Data'!AN182)</f>
        <v/>
      </c>
      <c r="AP182" s="213" t="str">
        <f>IF('EDCI Data'!AO182="","",'EDCI Data'!AO182)</f>
        <v/>
      </c>
      <c r="AQ182" s="213" t="str">
        <f>IF('EDCI Data'!AP182="","",'EDCI Data'!AP182)</f>
        <v/>
      </c>
      <c r="AR182" s="213" t="str">
        <f>IF('EDCI Data'!AQ182="","",'EDCI Data'!AQ182)</f>
        <v/>
      </c>
      <c r="AS182" s="213" t="str">
        <f>IF('EDCI Data'!AR182="","",'EDCI Data'!AR182)</f>
        <v/>
      </c>
      <c r="AT182" s="213" t="str">
        <f>IF('EDCI Data'!AS182="","",'EDCI Data'!AS182)</f>
        <v/>
      </c>
      <c r="AU182" s="213" t="str">
        <f>IF('EDCI Data'!AT182="","",'EDCI Data'!AT182)</f>
        <v/>
      </c>
      <c r="AV182" s="213" t="str">
        <f>IF('EDCI Data'!AU182="","",'EDCI Data'!AU182)</f>
        <v/>
      </c>
      <c r="AW182" s="213" t="str">
        <f>IF('EDCI Data'!AV182="","",'EDCI Data'!AV182)</f>
        <v/>
      </c>
      <c r="AX182" s="221" t="str">
        <f>IF('EDCI Data'!AW182="","",'EDCI Data'!AW182)</f>
        <v/>
      </c>
      <c r="AY182" s="221" t="str">
        <f>IF('EDCI Data'!AX182="","",'EDCI Data'!AX182)</f>
        <v/>
      </c>
      <c r="AZ182" s="222" t="str">
        <f t="shared" si="157"/>
        <v/>
      </c>
      <c r="BA182" s="223" t="str">
        <f>IF('EDCI Data'!AY182="","",'EDCI Data'!AY182)</f>
        <v/>
      </c>
      <c r="BB182" s="223" t="str">
        <f>IF('EDCI Data'!AZ182="","",'EDCI Data'!AZ182)</f>
        <v/>
      </c>
      <c r="BC182" s="223" t="str">
        <f>IF('EDCI Data'!BA182="","",'EDCI Data'!BA182)</f>
        <v/>
      </c>
      <c r="BD182" s="223" t="str">
        <f>IF('EDCI Data'!BB182="","",'EDCI Data'!BB182)</f>
        <v/>
      </c>
      <c r="BE182" s="223" t="str">
        <f>IF('EDCI Data'!BC182="","",'EDCI Data'!BC182)</f>
        <v/>
      </c>
      <c r="BF182" s="223" t="str">
        <f>IF('EDCI Data'!BD182="","",'EDCI Data'!BD182)</f>
        <v/>
      </c>
      <c r="BG182" s="223" t="str">
        <f>IF('EDCI Data'!BE182="","",'EDCI Data'!BE182)</f>
        <v/>
      </c>
      <c r="BH182" s="223" t="str">
        <f>IF('EDCI Data'!BF182="","",'EDCI Data'!BF182)</f>
        <v/>
      </c>
      <c r="BI182" s="224" t="str">
        <f>IF('EDCI Data'!BG182="","",'EDCI Data'!BG182)</f>
        <v/>
      </c>
      <c r="BJ182" s="225" t="str">
        <f>IF('EDCI Data'!S182="","",'EDCI Data'!S182)</f>
        <v/>
      </c>
      <c r="BK182" s="225" t="str">
        <f>IF('EDCI Data'!T182="","",'EDCI Data'!T182)</f>
        <v/>
      </c>
      <c r="BL182" s="224" t="str">
        <f>IF('EDCI Data'!BJ182="","",'EDCI Data'!BJ182)</f>
        <v/>
      </c>
      <c r="BM182" s="226" t="str">
        <f>IF('EDCI Data'!BK182="","",'EDCI Data'!BK182)</f>
        <v/>
      </c>
      <c r="BN182" s="226" t="str">
        <f>IF('EDCI Data'!BL182="","",'EDCI Data'!BL182)</f>
        <v/>
      </c>
      <c r="BO182" s="227" t="str">
        <f>IF('EDCI Data'!BM182="","",'EDCI Data'!BM182)</f>
        <v/>
      </c>
      <c r="BP182" s="228" t="str">
        <f>IF('EDCI Data'!BN182="","",'EDCI Data'!BN182)</f>
        <v/>
      </c>
      <c r="BQ182" s="229" t="str">
        <f>IF('EDCI Data'!BO182="","",'EDCI Data'!BO182)</f>
        <v/>
      </c>
      <c r="BR182" s="230" t="str">
        <f t="shared" si="158"/>
        <v/>
      </c>
      <c r="BS182" s="230" t="str">
        <f t="shared" si="159"/>
        <v/>
      </c>
      <c r="BT182" s="230" t="str">
        <f t="shared" si="160"/>
        <v/>
      </c>
      <c r="BU182" s="230" t="str">
        <f t="shared" si="161"/>
        <v/>
      </c>
      <c r="BV182" s="230" t="str">
        <f t="shared" si="162"/>
        <v/>
      </c>
      <c r="BW182" s="230" t="str">
        <f>IF(COUNTIFS($BR$10:$BR$259,$BR182,$E$10:$E$259,$E182)&lt;&gt;COUNTIFS($BR$10:$BR$259,$BR182,$E$10:$E$259,$E182,G$10:G$259,G182),BW$8&amp;" for this company in this year is inconsistent across funds, please update accordingly. "&amp;CHAR(10),IF(G182="","",IF(IFERROR(OR(INT(G182)&lt;&gt;G182,ISTEXT(G182),G182&gt;'Source Data (Hidden)'!$T$3),TRUE),"Invalid year of initial investment - Please ensure that the input is a year (not a date) and is not future dated. "&amp;CHAR(10),"")))</f>
        <v/>
      </c>
      <c r="BX182" s="230"/>
      <c r="BY182" s="230" t="str">
        <f>IF(COUNTIFS($BR$10:$BR$259,$BR182,$E$10:$E$259,$E182)&lt;&gt;COUNTIFS($BR$10:$BR$259,$BR182,$E$10:$E$259,$E182,I$10:I$259,I182),BY$8&amp;" for this company in this year is inconsistent across funds, please update accordingly. "&amp;CHAR(10),IF(I182="","",IF(COUNTIF('Source Data (Hidden)'!$A$3:$B$255,I182)=0,"Invalid country of domicile - Please enter a valid input using the drop-down in the 'Country of domicile' column in the EDCI Data tab. "&amp;CHAR(10),"")))</f>
        <v/>
      </c>
      <c r="BZ182" s="230" t="str">
        <f>IF(COUNTIFS($BR$10:$BR$259,$BR182,$E$10:$E$259,$E182)&lt;&gt;COUNTIFS($BR$10:$BR$259,$BR182,$E$10:$E$259,$E182,J$10:J$259,J182),BZ$8&amp;" for this company in this year is inconsistent across funds, please update accordingly. "&amp;CHAR(10),IF(J182="","",IF(COUNTIF('Source Data (Hidden)'!$A$3:$B$255,J182)=0,"Invalid primary country of operations - Please enter a valid input using the drop-down in the 'Primary country of operations' column in the EDCI Data tab and ensure that you have narrowed this down to 1 primary country of operations. "&amp;CHAR(10),"")))</f>
        <v/>
      </c>
      <c r="CA182" s="230" t="str">
        <f>IF(COUNTIFS($BR$10:$BR$259,$BR182,$E$10:$E$259,$E182)&lt;&gt;COUNTIFS($BR$10:$BR$259,$BR182,$E$10:$E$259,$E182,K$10:K$259,K182),CA$8&amp;" for this company in this year is inconsistent across funds, please update accordingly. "&amp;CHAR(10),IF(K182="","",IF(COUNTIF('Source Data (Hidden)'!$C$3:$C$4,K182)&lt;&gt;1,"Invalid company structure - Please classify the portfolio company as either 'Private' or 'Public'. "&amp;CHAR(10),"")))</f>
        <v/>
      </c>
      <c r="CB182" s="230" t="str">
        <f>IF(COUNTIFS($BR$10:$BR$259,$BR182,$E$10:$E$259,$E182)&lt;&gt;COUNTIFS($BR$10:$BR$259,$BR182,$E$10:$E$259,$E182,L$10:L$259,L182),CB$8&amp;" for this company in this year is inconsistent across funds, please update accordingly. "&amp;CHAR(10),IF(L182="","",IF(COUNTIF('Source Data (Hidden)'!$D$3:$D$5,L182)&lt;&gt;1,"Invalid growth stage of company - Please describe the growth stage of the company as either 'Venture', 'Growth' or 'Buyout'. " &amp; CHAR(10),"")))</f>
        <v/>
      </c>
      <c r="CC182" s="230" t="str">
        <f t="shared" si="163"/>
        <v/>
      </c>
      <c r="CD182" s="283" t="str">
        <f t="shared" si="164"/>
        <v/>
      </c>
      <c r="CE182" s="230" t="str">
        <f>IF(COUNTIFS($BR$10:$BR$259,$BR182,$E$10:$E$259,$E182)&lt;&gt;COUNTIFS($BR$10:$BR$259,$BR182,$E$10:$E$259,$E182,O$10:O$259,O182),CE$8&amp;" for this company in this year is inconsistent across funds, please update accordingly. "&amp;CHAR(10),IF(O182="","",IF(COUNTIF('Source Data (Hidden)'!$G$3:$G$13,O182)&lt;&gt;1,"Invalid sector of operations SICS name - Please ensure that you have selected a valid sector of operations using the drop-down list available in the corresponding column in the EDCI Data tab. " &amp; CHAR(10),"")))</f>
        <v/>
      </c>
      <c r="CF182" s="230" t="str">
        <f t="shared" ca="1" si="165"/>
        <v/>
      </c>
      <c r="CG182" s="230" t="str">
        <f t="shared" ca="1" si="166"/>
        <v/>
      </c>
      <c r="CH182" s="230" t="str">
        <f>IF(COUNTIFS($BR$10:$BR$259,$BR182,$E$10:$E$259,$E182)&lt;&gt;COUNTIFS($BR$10:$BR$259,$BR182,$E$10:$E$259,$E182,R$10:R$259,R182),CH$8&amp;" for this company in this year is inconsistent across funds, please update accordingly. "&amp;CHAR(10),IF(R182="","",IF(COUNTIF('Source Data (Hidden)'!$F$3:$F$183,R182)&lt;&gt;1,"Invalid currency input - Please ensure that the currency entered is a monetary unit described using three letter code (ISO 4217 code). " &amp; CHAR(10),"")))</f>
        <v/>
      </c>
      <c r="CI182" s="230" t="str">
        <f t="shared" si="167"/>
        <v/>
      </c>
      <c r="CJ182" s="230" t="str">
        <f t="shared" si="168"/>
        <v/>
      </c>
      <c r="CK182" s="230" t="str">
        <f t="shared" si="169"/>
        <v/>
      </c>
      <c r="CL182" s="230" t="str">
        <f t="shared" si="170"/>
        <v/>
      </c>
      <c r="CM182" s="230" t="str">
        <f>IF(COUNTIFS($BR$10:$BR$259,$BR182,$E$10:$E$259,$E182)&lt;&gt;COUNTIFS($BR$10:$BR$259,$BR182,$E$10:$E$259,$E182,W$10:W$259,W182),CM$8&amp;" for this company in this year is inconsistent across funds, please update accordingly. "&amp;CHAR(10),IF(W182="","",IF(COUNTIF('Source Data (Hidden)'!$L$3:$L$6,W182)&lt;&gt;1,"Invalid input for Scope 1 Methodology - Please choose one of the options from the drop-down list in the corresponding column in the EDCI Data tab. " &amp; CHAR(10),"")))</f>
        <v/>
      </c>
      <c r="CN182" s="230" t="str">
        <f t="shared" si="171"/>
        <v/>
      </c>
      <c r="CO182" s="230" t="str">
        <f>IF(COUNTIFS($BR$10:$BR$259,$BR182,$E$10:$E$259,$E182)&lt;&gt;COUNTIFS($BR$10:$BR$259,$BR182,$E$10:$E$259,$E182,Y$10:Y$259,Y182),CO$8&amp;" for this company in this year is inconsistent across funds, please update accordingly. "&amp;CHAR(10),IF(Y182="","",IF(COUNTIF('Source Data (Hidden)'!$M$3:$M$5,Y182)&lt;&gt;1,"Invalid input for Scope 2 Methodology - Please choose one of the options from the drop-down list in the corresponding column in the EDCI Data tab. " &amp; CHAR(10),"")))</f>
        <v/>
      </c>
      <c r="CP182" s="230" t="str">
        <f t="shared" si="172"/>
        <v/>
      </c>
      <c r="CQ182" s="230" t="str">
        <f>IF(COUNTIFS($BR$10:$BR$259,$BR182,$E$10:$E$259,$E182)&lt;&gt;COUNTIFS($BR$10:$BR$259,$BR182,$E$10:$E$259,$E182,AA$10:AA$259,AA182),CQ$8&amp;" for this company in this year is inconsistent across funds, please update accordingly. "&amp;CHAR(10),IF(AA182="","",IF(COUNTIF('Source Data (Hidden)'!$N$3:$N$6,AA182)&lt;&gt;1,"Invalid input for Scope 3 Methodology - Please choose one of the options from the drop-down list in the corresponding column in the EDCI Data tab. " &amp; CHAR(10),"")))</f>
        <v/>
      </c>
      <c r="CR182" s="230" t="str">
        <f t="shared" si="173"/>
        <v/>
      </c>
      <c r="CS182" s="230" t="str">
        <f t="shared" si="174"/>
        <v/>
      </c>
      <c r="CT182" s="230" t="str">
        <f t="shared" si="175"/>
        <v/>
      </c>
      <c r="CU182" s="230" t="str">
        <f t="shared" si="176"/>
        <v/>
      </c>
      <c r="CV182" s="230" t="str">
        <f t="shared" si="177"/>
        <v/>
      </c>
      <c r="CW182" s="230" t="str">
        <f t="shared" si="178"/>
        <v/>
      </c>
      <c r="CX182" s="230" t="str">
        <f t="shared" si="179"/>
        <v/>
      </c>
      <c r="CY182" s="230" t="str">
        <f t="shared" si="180"/>
        <v/>
      </c>
      <c r="CZ182" s="230" t="str">
        <f t="shared" si="181"/>
        <v/>
      </c>
      <c r="DA182" s="230" t="str">
        <f t="shared" si="182"/>
        <v/>
      </c>
      <c r="DB182" s="230" t="str">
        <f t="shared" si="183"/>
        <v/>
      </c>
      <c r="DC182" s="230" t="str">
        <f t="shared" si="184"/>
        <v/>
      </c>
      <c r="DD182" s="230" t="str">
        <f t="shared" si="185"/>
        <v/>
      </c>
      <c r="DE182" s="230" t="str">
        <f t="shared" si="186"/>
        <v/>
      </c>
      <c r="DF182" s="230" t="str">
        <f t="shared" si="187"/>
        <v/>
      </c>
      <c r="DG182" s="230" t="str">
        <f t="shared" si="188"/>
        <v/>
      </c>
      <c r="DH182" s="283" t="str">
        <f t="shared" si="189"/>
        <v/>
      </c>
      <c r="DI182" s="230" t="str">
        <f t="shared" si="190"/>
        <v/>
      </c>
      <c r="DJ182" s="230" t="str">
        <f>IF(COUNTIFS($BR$10:$BR$259,$BR182,$E$10:$E$259,$E182)&lt;&gt;COUNTIFS($BR$10:$BR$259,$BR182,$E$10:$E$259,$E182,AT$10:AT$259,AT182),DJ$8&amp;" for this company in this year is inconsistent across funds, please update accordingly. "&amp;CHAR(10),IF(AT182="","",IF(COUNTIF('Source Data (Hidden)'!$O$3:$O$5,AT182)&lt;&gt;1,"Invalid input for 'Does this Portco have a decarbonization strategy/plan in place' - Please ensure that you have selected a valid response using the drop-down list available in the corresponding column in the EDCI Data tab. " &amp; CHAR(10),"")))</f>
        <v/>
      </c>
      <c r="DK182" s="230" t="str">
        <f>IF(COUNTIFS($BR$10:$BR$259,$BR182,$E$10:$E$259,$E182)&lt;&gt;COUNTIFS($BR$10:$BR$259,$BR182,$E$10:$E$259,$E182,AU$10:AU$259,AU182),DK$8&amp;" for this company in this year is inconsistent across funds, please update accordingly. "&amp;CHAR(10),IF(AU182="","",IF(COUNTIF('Source Data (Hidden)'!$P$3:$P$5,AU182)&lt;&gt;1,"Invalid input for 'Does the Portfolio Company have a short-term GHG emission reduction target' - Please ensure you have selected a valid response using the drop-down list available in the corresponding column in the EDCI Data tab. " &amp; CHAR(10),"")))</f>
        <v/>
      </c>
      <c r="DL182" s="230" t="str">
        <f>IF(COUNTIFS($BR$10:$BR$259,$BR182,$E$10:$E$259,$E182)&lt;&gt;COUNTIFS($BR$10:$BR$259,$BR182,$E$10:$E$259,$E182,AV$10:AV$259,AV182),DL$8&amp;" for this company in this year is inconsistent across funds, please update accordingly. "&amp;CHAR(10),IF(AV182="","",IF(COUNTIF('Source Data (Hidden)'!$Q$3:$Q$6,AV182)&lt;&gt;1,"Invalid input for 'Does the Portfolio Company have a long-term net zero goal' - Please ensure that you have selected a valid response using the drop-down list available in the corresponding column in the EDCI Data tab. " &amp; CHAR(10),"")))</f>
        <v/>
      </c>
      <c r="DM182" s="230" t="str">
        <f t="shared" si="191"/>
        <v/>
      </c>
      <c r="DN182" s="230" t="str">
        <f t="shared" si="192"/>
        <v/>
      </c>
      <c r="DO182" s="230" t="str">
        <f t="shared" si="193"/>
        <v/>
      </c>
      <c r="DP182" s="230"/>
      <c r="DQ182" s="230" t="str">
        <f t="shared" si="194"/>
        <v/>
      </c>
      <c r="DR182" s="230" t="str">
        <f t="shared" si="195"/>
        <v/>
      </c>
      <c r="DS182" s="230" t="str">
        <f t="shared" si="196"/>
        <v/>
      </c>
      <c r="DT182" s="230" t="str">
        <f t="shared" si="197"/>
        <v/>
      </c>
      <c r="DU182" s="230" t="str">
        <f t="shared" si="198"/>
        <v/>
      </c>
      <c r="DV182" s="230" t="str">
        <f t="shared" si="199"/>
        <v/>
      </c>
      <c r="DW182" s="230" t="str">
        <f t="shared" si="200"/>
        <v/>
      </c>
      <c r="DX182" s="230" t="str">
        <f t="shared" si="201"/>
        <v/>
      </c>
      <c r="DY182" s="230" t="str">
        <f t="shared" si="202"/>
        <v/>
      </c>
      <c r="DZ182" s="230" t="str">
        <f t="shared" si="203"/>
        <v/>
      </c>
      <c r="EA182" s="230" t="str">
        <f t="shared" si="204"/>
        <v/>
      </c>
      <c r="EB182" s="230" t="str">
        <f t="shared" si="205"/>
        <v/>
      </c>
      <c r="EC182" s="284" t="str">
        <f t="shared" si="206"/>
        <v/>
      </c>
      <c r="ED182" s="284" t="str">
        <f t="shared" si="207"/>
        <v/>
      </c>
      <c r="EE182" s="230" t="str">
        <f t="shared" si="208"/>
        <v/>
      </c>
      <c r="EF182" s="230" t="str">
        <f>IF(COUNTIFS($BR$10:$BR$259,$BR182,$E$10:$E$259,$E182)&lt;&gt;COUNTIFS($BR$10:$BR$259,$BR182,$E$10:$E$259,$E182,BP$10:BP$259,BP182),EF$8&amp;" for this company in this year is inconsistent across funds, please update accordingly. "&amp;CHAR(10),IF(AND(BP182="",BQ182=""),"",IF(OR(AND(BQ182&lt;&gt;"",BP182&lt;&gt;"",BP182&lt;&gt;"Y"),AND(BQ182&lt;&gt;"",BP182=""),COUNTIF('Source Data (Hidden)'!$S$3:$S$4,BP182)&lt;&gt;1),"Invalid input for 'Do you conduct an employee survey' - Please ensure the input is either Y or N or leave blank if data is not available. If you have reported a % response rate to employee survey then the input for this metric should be Y. " &amp; CHAR(10),"")))</f>
        <v/>
      </c>
      <c r="EG182" s="230" t="str">
        <f t="shared" si="209"/>
        <v/>
      </c>
    </row>
    <row r="183" spans="1:137" s="154" customFormat="1" ht="60" customHeight="1" x14ac:dyDescent="0.35">
      <c r="A183" s="153"/>
      <c r="B183" s="212" t="str">
        <f t="shared" ca="1" si="156"/>
        <v/>
      </c>
      <c r="C183" s="213" t="str">
        <f>IF('EDCI Data'!B183="","",'EDCI Data'!B183)</f>
        <v/>
      </c>
      <c r="D183" s="214" t="str">
        <f>IF('EDCI Data'!C183="","",'EDCI Data'!C183)</f>
        <v/>
      </c>
      <c r="E183" s="215" t="str">
        <f>IF('EDCI Data'!D183="","",'EDCI Data'!D183)</f>
        <v/>
      </c>
      <c r="F183" s="216" t="str">
        <f>IF('EDCI Data'!E183="","",'EDCI Data'!E183)</f>
        <v/>
      </c>
      <c r="G183" s="213" t="str">
        <f>IF('EDCI Data'!F183="","",'EDCI Data'!F183)</f>
        <v/>
      </c>
      <c r="H183" s="213" t="str">
        <f>IF('EDCI Data'!G183="","",'EDCI Data'!G183)</f>
        <v/>
      </c>
      <c r="I183" s="213" t="str">
        <f>IF('EDCI Data'!H183="","",'EDCI Data'!H183)</f>
        <v/>
      </c>
      <c r="J183" s="213" t="str">
        <f>IF('EDCI Data'!I183="","",'EDCI Data'!I183)</f>
        <v/>
      </c>
      <c r="K183" s="213" t="str">
        <f>IF('EDCI Data'!J183="","",'EDCI Data'!J183)</f>
        <v/>
      </c>
      <c r="L183" s="213" t="str">
        <f>IF('EDCI Data'!K183="","",'EDCI Data'!K183)</f>
        <v/>
      </c>
      <c r="M183" s="217" t="str">
        <f>IF('EDCI Data'!L183="","",'EDCI Data'!L183)</f>
        <v/>
      </c>
      <c r="N183" s="217" t="str">
        <f>IF('EDCI Data'!M183="","",'EDCI Data'!M183)</f>
        <v/>
      </c>
      <c r="O183" s="213" t="str">
        <f>IF('EDCI Data'!N183="","",'EDCI Data'!N183)</f>
        <v/>
      </c>
      <c r="P183" s="213" t="str">
        <f>IF('EDCI Data'!O183="","",'EDCI Data'!O183)</f>
        <v/>
      </c>
      <c r="Q183" s="213" t="str">
        <f>IF('EDCI Data'!P183="","",'EDCI Data'!P183)</f>
        <v/>
      </c>
      <c r="R183" s="213" t="str">
        <f>IF('EDCI Data'!Q183="","",'EDCI Data'!Q183)</f>
        <v/>
      </c>
      <c r="S183" s="218" t="str">
        <f>IF('EDCI Data'!R183="","",'EDCI Data'!R183)</f>
        <v/>
      </c>
      <c r="T183" s="219" t="str">
        <f>IF('EDCI Data'!S183="","",'EDCI Data'!S183)</f>
        <v/>
      </c>
      <c r="U183" s="219" t="str">
        <f>IF('EDCI Data'!T183="","",'EDCI Data'!T183)</f>
        <v/>
      </c>
      <c r="V183" s="220" t="str">
        <f>IF('EDCI Data'!U183="","",'EDCI Data'!U183)</f>
        <v/>
      </c>
      <c r="W183" s="213" t="str">
        <f>IF('EDCI Data'!V183="","",'EDCI Data'!V183)</f>
        <v/>
      </c>
      <c r="X183" s="220" t="str">
        <f>IF('EDCI Data'!W183="","",'EDCI Data'!W183)</f>
        <v/>
      </c>
      <c r="Y183" s="213" t="str">
        <f>IF('EDCI Data'!X183="","",'EDCI Data'!X183)</f>
        <v/>
      </c>
      <c r="Z183" s="220" t="str">
        <f>IF('EDCI Data'!Y183="","",'EDCI Data'!Y183)</f>
        <v/>
      </c>
      <c r="AA183" s="213" t="str">
        <f>IF('EDCI Data'!Z183="","",'EDCI Data'!Z183)</f>
        <v/>
      </c>
      <c r="AB183" s="213" t="str">
        <f>IF('EDCI Data'!AA183="","",'EDCI Data'!AA183)</f>
        <v/>
      </c>
      <c r="AC183" s="213" t="str">
        <f>IF('EDCI Data'!AB183="","",'EDCI Data'!AB183)</f>
        <v/>
      </c>
      <c r="AD183" s="213" t="str">
        <f>IF('EDCI Data'!AC183="","",'EDCI Data'!AC183)</f>
        <v/>
      </c>
      <c r="AE183" s="213" t="str">
        <f>IF('EDCI Data'!AD183="","",'EDCI Data'!AD183)</f>
        <v/>
      </c>
      <c r="AF183" s="213" t="str">
        <f>IF('EDCI Data'!AE183="","",'EDCI Data'!AE183)</f>
        <v/>
      </c>
      <c r="AG183" s="213" t="str">
        <f>IF('EDCI Data'!AF183="","",'EDCI Data'!AF183)</f>
        <v/>
      </c>
      <c r="AH183" s="213" t="str">
        <f>IF('EDCI Data'!AG183="","",'EDCI Data'!AG183)</f>
        <v/>
      </c>
      <c r="AI183" s="213" t="str">
        <f>IF('EDCI Data'!AH183="","",'EDCI Data'!AH183)</f>
        <v/>
      </c>
      <c r="AJ183" s="213" t="str">
        <f>IF('EDCI Data'!AI183="","",'EDCI Data'!AI183)</f>
        <v/>
      </c>
      <c r="AK183" s="213" t="str">
        <f>IF('EDCI Data'!AJ183="","",'EDCI Data'!AJ183)</f>
        <v/>
      </c>
      <c r="AL183" s="213" t="str">
        <f>IF('EDCI Data'!AK183="","",'EDCI Data'!AK183)</f>
        <v/>
      </c>
      <c r="AM183" s="213" t="str">
        <f>IF('EDCI Data'!AL183="","",'EDCI Data'!AL183)</f>
        <v/>
      </c>
      <c r="AN183" s="213" t="str">
        <f>IF('EDCI Data'!AM183="","",'EDCI Data'!AM183)</f>
        <v/>
      </c>
      <c r="AO183" s="213" t="str">
        <f>IF('EDCI Data'!AN183="","",'EDCI Data'!AN183)</f>
        <v/>
      </c>
      <c r="AP183" s="213" t="str">
        <f>IF('EDCI Data'!AO183="","",'EDCI Data'!AO183)</f>
        <v/>
      </c>
      <c r="AQ183" s="213" t="str">
        <f>IF('EDCI Data'!AP183="","",'EDCI Data'!AP183)</f>
        <v/>
      </c>
      <c r="AR183" s="213" t="str">
        <f>IF('EDCI Data'!AQ183="","",'EDCI Data'!AQ183)</f>
        <v/>
      </c>
      <c r="AS183" s="213" t="str">
        <f>IF('EDCI Data'!AR183="","",'EDCI Data'!AR183)</f>
        <v/>
      </c>
      <c r="AT183" s="213" t="str">
        <f>IF('EDCI Data'!AS183="","",'EDCI Data'!AS183)</f>
        <v/>
      </c>
      <c r="AU183" s="213" t="str">
        <f>IF('EDCI Data'!AT183="","",'EDCI Data'!AT183)</f>
        <v/>
      </c>
      <c r="AV183" s="213" t="str">
        <f>IF('EDCI Data'!AU183="","",'EDCI Data'!AU183)</f>
        <v/>
      </c>
      <c r="AW183" s="213" t="str">
        <f>IF('EDCI Data'!AV183="","",'EDCI Data'!AV183)</f>
        <v/>
      </c>
      <c r="AX183" s="221" t="str">
        <f>IF('EDCI Data'!AW183="","",'EDCI Data'!AW183)</f>
        <v/>
      </c>
      <c r="AY183" s="221" t="str">
        <f>IF('EDCI Data'!AX183="","",'EDCI Data'!AX183)</f>
        <v/>
      </c>
      <c r="AZ183" s="222" t="str">
        <f t="shared" si="157"/>
        <v/>
      </c>
      <c r="BA183" s="223" t="str">
        <f>IF('EDCI Data'!AY183="","",'EDCI Data'!AY183)</f>
        <v/>
      </c>
      <c r="BB183" s="223" t="str">
        <f>IF('EDCI Data'!AZ183="","",'EDCI Data'!AZ183)</f>
        <v/>
      </c>
      <c r="BC183" s="223" t="str">
        <f>IF('EDCI Data'!BA183="","",'EDCI Data'!BA183)</f>
        <v/>
      </c>
      <c r="BD183" s="223" t="str">
        <f>IF('EDCI Data'!BB183="","",'EDCI Data'!BB183)</f>
        <v/>
      </c>
      <c r="BE183" s="223" t="str">
        <f>IF('EDCI Data'!BC183="","",'EDCI Data'!BC183)</f>
        <v/>
      </c>
      <c r="BF183" s="223" t="str">
        <f>IF('EDCI Data'!BD183="","",'EDCI Data'!BD183)</f>
        <v/>
      </c>
      <c r="BG183" s="223" t="str">
        <f>IF('EDCI Data'!BE183="","",'EDCI Data'!BE183)</f>
        <v/>
      </c>
      <c r="BH183" s="223" t="str">
        <f>IF('EDCI Data'!BF183="","",'EDCI Data'!BF183)</f>
        <v/>
      </c>
      <c r="BI183" s="224" t="str">
        <f>IF('EDCI Data'!BG183="","",'EDCI Data'!BG183)</f>
        <v/>
      </c>
      <c r="BJ183" s="225" t="str">
        <f>IF('EDCI Data'!S183="","",'EDCI Data'!S183)</f>
        <v/>
      </c>
      <c r="BK183" s="225" t="str">
        <f>IF('EDCI Data'!T183="","",'EDCI Data'!T183)</f>
        <v/>
      </c>
      <c r="BL183" s="224" t="str">
        <f>IF('EDCI Data'!BJ183="","",'EDCI Data'!BJ183)</f>
        <v/>
      </c>
      <c r="BM183" s="226" t="str">
        <f>IF('EDCI Data'!BK183="","",'EDCI Data'!BK183)</f>
        <v/>
      </c>
      <c r="BN183" s="226" t="str">
        <f>IF('EDCI Data'!BL183="","",'EDCI Data'!BL183)</f>
        <v/>
      </c>
      <c r="BO183" s="227" t="str">
        <f>IF('EDCI Data'!BM183="","",'EDCI Data'!BM183)</f>
        <v/>
      </c>
      <c r="BP183" s="228" t="str">
        <f>IF('EDCI Data'!BN183="","",'EDCI Data'!BN183)</f>
        <v/>
      </c>
      <c r="BQ183" s="229" t="str">
        <f>IF('EDCI Data'!BO183="","",'EDCI Data'!BO183)</f>
        <v/>
      </c>
      <c r="BR183" s="230" t="str">
        <f t="shared" si="158"/>
        <v/>
      </c>
      <c r="BS183" s="230" t="str">
        <f t="shared" si="159"/>
        <v/>
      </c>
      <c r="BT183" s="230" t="str">
        <f t="shared" si="160"/>
        <v/>
      </c>
      <c r="BU183" s="230" t="str">
        <f t="shared" si="161"/>
        <v/>
      </c>
      <c r="BV183" s="230" t="str">
        <f t="shared" si="162"/>
        <v/>
      </c>
      <c r="BW183" s="230" t="str">
        <f>IF(COUNTIFS($BR$10:$BR$259,$BR183,$E$10:$E$259,$E183)&lt;&gt;COUNTIFS($BR$10:$BR$259,$BR183,$E$10:$E$259,$E183,G$10:G$259,G183),BW$8&amp;" for this company in this year is inconsistent across funds, please update accordingly. "&amp;CHAR(10),IF(G183="","",IF(IFERROR(OR(INT(G183)&lt;&gt;G183,ISTEXT(G183),G183&gt;'Source Data (Hidden)'!$T$3),TRUE),"Invalid year of initial investment - Please ensure that the input is a year (not a date) and is not future dated. "&amp;CHAR(10),"")))</f>
        <v/>
      </c>
      <c r="BX183" s="230"/>
      <c r="BY183" s="230" t="str">
        <f>IF(COUNTIFS($BR$10:$BR$259,$BR183,$E$10:$E$259,$E183)&lt;&gt;COUNTIFS($BR$10:$BR$259,$BR183,$E$10:$E$259,$E183,I$10:I$259,I183),BY$8&amp;" for this company in this year is inconsistent across funds, please update accordingly. "&amp;CHAR(10),IF(I183="","",IF(COUNTIF('Source Data (Hidden)'!$A$3:$B$255,I183)=0,"Invalid country of domicile - Please enter a valid input using the drop-down in the 'Country of domicile' column in the EDCI Data tab. "&amp;CHAR(10),"")))</f>
        <v/>
      </c>
      <c r="BZ183" s="230" t="str">
        <f>IF(COUNTIFS($BR$10:$BR$259,$BR183,$E$10:$E$259,$E183)&lt;&gt;COUNTIFS($BR$10:$BR$259,$BR183,$E$10:$E$259,$E183,J$10:J$259,J183),BZ$8&amp;" for this company in this year is inconsistent across funds, please update accordingly. "&amp;CHAR(10),IF(J183="","",IF(COUNTIF('Source Data (Hidden)'!$A$3:$B$255,J183)=0,"Invalid primary country of operations - Please enter a valid input using the drop-down in the 'Primary country of operations' column in the EDCI Data tab and ensure that you have narrowed this down to 1 primary country of operations. "&amp;CHAR(10),"")))</f>
        <v/>
      </c>
      <c r="CA183" s="230" t="str">
        <f>IF(COUNTIFS($BR$10:$BR$259,$BR183,$E$10:$E$259,$E183)&lt;&gt;COUNTIFS($BR$10:$BR$259,$BR183,$E$10:$E$259,$E183,K$10:K$259,K183),CA$8&amp;" for this company in this year is inconsistent across funds, please update accordingly. "&amp;CHAR(10),IF(K183="","",IF(COUNTIF('Source Data (Hidden)'!$C$3:$C$4,K183)&lt;&gt;1,"Invalid company structure - Please classify the portfolio company as either 'Private' or 'Public'. "&amp;CHAR(10),"")))</f>
        <v/>
      </c>
      <c r="CB183" s="230" t="str">
        <f>IF(COUNTIFS($BR$10:$BR$259,$BR183,$E$10:$E$259,$E183)&lt;&gt;COUNTIFS($BR$10:$BR$259,$BR183,$E$10:$E$259,$E183,L$10:L$259,L183),CB$8&amp;" for this company in this year is inconsistent across funds, please update accordingly. "&amp;CHAR(10),IF(L183="","",IF(COUNTIF('Source Data (Hidden)'!$D$3:$D$5,L183)&lt;&gt;1,"Invalid growth stage of company - Please describe the growth stage of the company as either 'Venture', 'Growth' or 'Buyout'. " &amp; CHAR(10),"")))</f>
        <v/>
      </c>
      <c r="CC183" s="230" t="str">
        <f t="shared" si="163"/>
        <v/>
      </c>
      <c r="CD183" s="283" t="str">
        <f t="shared" si="164"/>
        <v/>
      </c>
      <c r="CE183" s="230" t="str">
        <f>IF(COUNTIFS($BR$10:$BR$259,$BR183,$E$10:$E$259,$E183)&lt;&gt;COUNTIFS($BR$10:$BR$259,$BR183,$E$10:$E$259,$E183,O$10:O$259,O183),CE$8&amp;" for this company in this year is inconsistent across funds, please update accordingly. "&amp;CHAR(10),IF(O183="","",IF(COUNTIF('Source Data (Hidden)'!$G$3:$G$13,O183)&lt;&gt;1,"Invalid sector of operations SICS name - Please ensure that you have selected a valid sector of operations using the drop-down list available in the corresponding column in the EDCI Data tab. " &amp; CHAR(10),"")))</f>
        <v/>
      </c>
      <c r="CF183" s="230" t="str">
        <f t="shared" ca="1" si="165"/>
        <v/>
      </c>
      <c r="CG183" s="230" t="str">
        <f t="shared" ca="1" si="166"/>
        <v/>
      </c>
      <c r="CH183" s="230" t="str">
        <f>IF(COUNTIFS($BR$10:$BR$259,$BR183,$E$10:$E$259,$E183)&lt;&gt;COUNTIFS($BR$10:$BR$259,$BR183,$E$10:$E$259,$E183,R$10:R$259,R183),CH$8&amp;" for this company in this year is inconsistent across funds, please update accordingly. "&amp;CHAR(10),IF(R183="","",IF(COUNTIF('Source Data (Hidden)'!$F$3:$F$183,R183)&lt;&gt;1,"Invalid currency input - Please ensure that the currency entered is a monetary unit described using three letter code (ISO 4217 code). " &amp; CHAR(10),"")))</f>
        <v/>
      </c>
      <c r="CI183" s="230" t="str">
        <f t="shared" si="167"/>
        <v/>
      </c>
      <c r="CJ183" s="230" t="str">
        <f t="shared" si="168"/>
        <v/>
      </c>
      <c r="CK183" s="230" t="str">
        <f t="shared" si="169"/>
        <v/>
      </c>
      <c r="CL183" s="230" t="str">
        <f t="shared" si="170"/>
        <v/>
      </c>
      <c r="CM183" s="230" t="str">
        <f>IF(COUNTIFS($BR$10:$BR$259,$BR183,$E$10:$E$259,$E183)&lt;&gt;COUNTIFS($BR$10:$BR$259,$BR183,$E$10:$E$259,$E183,W$10:W$259,W183),CM$8&amp;" for this company in this year is inconsistent across funds, please update accordingly. "&amp;CHAR(10),IF(W183="","",IF(COUNTIF('Source Data (Hidden)'!$L$3:$L$6,W183)&lt;&gt;1,"Invalid input for Scope 1 Methodology - Please choose one of the options from the drop-down list in the corresponding column in the EDCI Data tab. " &amp; CHAR(10),"")))</f>
        <v/>
      </c>
      <c r="CN183" s="230" t="str">
        <f t="shared" si="171"/>
        <v/>
      </c>
      <c r="CO183" s="230" t="str">
        <f>IF(COUNTIFS($BR$10:$BR$259,$BR183,$E$10:$E$259,$E183)&lt;&gt;COUNTIFS($BR$10:$BR$259,$BR183,$E$10:$E$259,$E183,Y$10:Y$259,Y183),CO$8&amp;" for this company in this year is inconsistent across funds, please update accordingly. "&amp;CHAR(10),IF(Y183="","",IF(COUNTIF('Source Data (Hidden)'!$M$3:$M$5,Y183)&lt;&gt;1,"Invalid input for Scope 2 Methodology - Please choose one of the options from the drop-down list in the corresponding column in the EDCI Data tab. " &amp; CHAR(10),"")))</f>
        <v/>
      </c>
      <c r="CP183" s="230" t="str">
        <f t="shared" si="172"/>
        <v/>
      </c>
      <c r="CQ183" s="230" t="str">
        <f>IF(COUNTIFS($BR$10:$BR$259,$BR183,$E$10:$E$259,$E183)&lt;&gt;COUNTIFS($BR$10:$BR$259,$BR183,$E$10:$E$259,$E183,AA$10:AA$259,AA183),CQ$8&amp;" for this company in this year is inconsistent across funds, please update accordingly. "&amp;CHAR(10),IF(AA183="","",IF(COUNTIF('Source Data (Hidden)'!$N$3:$N$6,AA183)&lt;&gt;1,"Invalid input for Scope 3 Methodology - Please choose one of the options from the drop-down list in the corresponding column in the EDCI Data tab. " &amp; CHAR(10),"")))</f>
        <v/>
      </c>
      <c r="CR183" s="230" t="str">
        <f t="shared" si="173"/>
        <v/>
      </c>
      <c r="CS183" s="230" t="str">
        <f t="shared" si="174"/>
        <v/>
      </c>
      <c r="CT183" s="230" t="str">
        <f t="shared" si="175"/>
        <v/>
      </c>
      <c r="CU183" s="230" t="str">
        <f t="shared" si="176"/>
        <v/>
      </c>
      <c r="CV183" s="230" t="str">
        <f t="shared" si="177"/>
        <v/>
      </c>
      <c r="CW183" s="230" t="str">
        <f t="shared" si="178"/>
        <v/>
      </c>
      <c r="CX183" s="230" t="str">
        <f t="shared" si="179"/>
        <v/>
      </c>
      <c r="CY183" s="230" t="str">
        <f t="shared" si="180"/>
        <v/>
      </c>
      <c r="CZ183" s="230" t="str">
        <f t="shared" si="181"/>
        <v/>
      </c>
      <c r="DA183" s="230" t="str">
        <f t="shared" si="182"/>
        <v/>
      </c>
      <c r="DB183" s="230" t="str">
        <f t="shared" si="183"/>
        <v/>
      </c>
      <c r="DC183" s="230" t="str">
        <f t="shared" si="184"/>
        <v/>
      </c>
      <c r="DD183" s="230" t="str">
        <f t="shared" si="185"/>
        <v/>
      </c>
      <c r="DE183" s="230" t="str">
        <f t="shared" si="186"/>
        <v/>
      </c>
      <c r="DF183" s="230" t="str">
        <f t="shared" si="187"/>
        <v/>
      </c>
      <c r="DG183" s="230" t="str">
        <f t="shared" si="188"/>
        <v/>
      </c>
      <c r="DH183" s="283" t="str">
        <f t="shared" si="189"/>
        <v/>
      </c>
      <c r="DI183" s="230" t="str">
        <f t="shared" si="190"/>
        <v/>
      </c>
      <c r="DJ183" s="230" t="str">
        <f>IF(COUNTIFS($BR$10:$BR$259,$BR183,$E$10:$E$259,$E183)&lt;&gt;COUNTIFS($BR$10:$BR$259,$BR183,$E$10:$E$259,$E183,AT$10:AT$259,AT183),DJ$8&amp;" for this company in this year is inconsistent across funds, please update accordingly. "&amp;CHAR(10),IF(AT183="","",IF(COUNTIF('Source Data (Hidden)'!$O$3:$O$5,AT183)&lt;&gt;1,"Invalid input for 'Does this Portco have a decarbonization strategy/plan in place' - Please ensure that you have selected a valid response using the drop-down list available in the corresponding column in the EDCI Data tab. " &amp; CHAR(10),"")))</f>
        <v/>
      </c>
      <c r="DK183" s="230" t="str">
        <f>IF(COUNTIFS($BR$10:$BR$259,$BR183,$E$10:$E$259,$E183)&lt;&gt;COUNTIFS($BR$10:$BR$259,$BR183,$E$10:$E$259,$E183,AU$10:AU$259,AU183),DK$8&amp;" for this company in this year is inconsistent across funds, please update accordingly. "&amp;CHAR(10),IF(AU183="","",IF(COUNTIF('Source Data (Hidden)'!$P$3:$P$5,AU183)&lt;&gt;1,"Invalid input for 'Does the Portfolio Company have a short-term GHG emission reduction target' - Please ensure you have selected a valid response using the drop-down list available in the corresponding column in the EDCI Data tab. " &amp; CHAR(10),"")))</f>
        <v/>
      </c>
      <c r="DL183" s="230" t="str">
        <f>IF(COUNTIFS($BR$10:$BR$259,$BR183,$E$10:$E$259,$E183)&lt;&gt;COUNTIFS($BR$10:$BR$259,$BR183,$E$10:$E$259,$E183,AV$10:AV$259,AV183),DL$8&amp;" for this company in this year is inconsistent across funds, please update accordingly. "&amp;CHAR(10),IF(AV183="","",IF(COUNTIF('Source Data (Hidden)'!$Q$3:$Q$6,AV183)&lt;&gt;1,"Invalid input for 'Does the Portfolio Company have a long-term net zero goal' - Please ensure that you have selected a valid response using the drop-down list available in the corresponding column in the EDCI Data tab. " &amp; CHAR(10),"")))</f>
        <v/>
      </c>
      <c r="DM183" s="230" t="str">
        <f t="shared" si="191"/>
        <v/>
      </c>
      <c r="DN183" s="230" t="str">
        <f t="shared" si="192"/>
        <v/>
      </c>
      <c r="DO183" s="230" t="str">
        <f t="shared" si="193"/>
        <v/>
      </c>
      <c r="DP183" s="230"/>
      <c r="DQ183" s="230" t="str">
        <f t="shared" si="194"/>
        <v/>
      </c>
      <c r="DR183" s="230" t="str">
        <f t="shared" si="195"/>
        <v/>
      </c>
      <c r="DS183" s="230" t="str">
        <f t="shared" si="196"/>
        <v/>
      </c>
      <c r="DT183" s="230" t="str">
        <f t="shared" si="197"/>
        <v/>
      </c>
      <c r="DU183" s="230" t="str">
        <f t="shared" si="198"/>
        <v/>
      </c>
      <c r="DV183" s="230" t="str">
        <f t="shared" si="199"/>
        <v/>
      </c>
      <c r="DW183" s="230" t="str">
        <f t="shared" si="200"/>
        <v/>
      </c>
      <c r="DX183" s="230" t="str">
        <f t="shared" si="201"/>
        <v/>
      </c>
      <c r="DY183" s="230" t="str">
        <f t="shared" si="202"/>
        <v/>
      </c>
      <c r="DZ183" s="230" t="str">
        <f t="shared" si="203"/>
        <v/>
      </c>
      <c r="EA183" s="230" t="str">
        <f t="shared" si="204"/>
        <v/>
      </c>
      <c r="EB183" s="230" t="str">
        <f t="shared" si="205"/>
        <v/>
      </c>
      <c r="EC183" s="284" t="str">
        <f t="shared" si="206"/>
        <v/>
      </c>
      <c r="ED183" s="284" t="str">
        <f t="shared" si="207"/>
        <v/>
      </c>
      <c r="EE183" s="230" t="str">
        <f t="shared" si="208"/>
        <v/>
      </c>
      <c r="EF183" s="230" t="str">
        <f>IF(COUNTIFS($BR$10:$BR$259,$BR183,$E$10:$E$259,$E183)&lt;&gt;COUNTIFS($BR$10:$BR$259,$BR183,$E$10:$E$259,$E183,BP$10:BP$259,BP183),EF$8&amp;" for this company in this year is inconsistent across funds, please update accordingly. "&amp;CHAR(10),IF(AND(BP183="",BQ183=""),"",IF(OR(AND(BQ183&lt;&gt;"",BP183&lt;&gt;"",BP183&lt;&gt;"Y"),AND(BQ183&lt;&gt;"",BP183=""),COUNTIF('Source Data (Hidden)'!$S$3:$S$4,BP183)&lt;&gt;1),"Invalid input for 'Do you conduct an employee survey' - Please ensure the input is either Y or N or leave blank if data is not available. If you have reported a % response rate to employee survey then the input for this metric should be Y. " &amp; CHAR(10),"")))</f>
        <v/>
      </c>
      <c r="EG183" s="230" t="str">
        <f t="shared" si="209"/>
        <v/>
      </c>
    </row>
    <row r="184" spans="1:137" s="154" customFormat="1" ht="60" customHeight="1" x14ac:dyDescent="0.35">
      <c r="A184" s="153"/>
      <c r="B184" s="212" t="str">
        <f t="shared" ca="1" si="156"/>
        <v/>
      </c>
      <c r="C184" s="213" t="str">
        <f>IF('EDCI Data'!B184="","",'EDCI Data'!B184)</f>
        <v/>
      </c>
      <c r="D184" s="214" t="str">
        <f>IF('EDCI Data'!C184="","",'EDCI Data'!C184)</f>
        <v/>
      </c>
      <c r="E184" s="215" t="str">
        <f>IF('EDCI Data'!D184="","",'EDCI Data'!D184)</f>
        <v/>
      </c>
      <c r="F184" s="216" t="str">
        <f>IF('EDCI Data'!E184="","",'EDCI Data'!E184)</f>
        <v/>
      </c>
      <c r="G184" s="213" t="str">
        <f>IF('EDCI Data'!F184="","",'EDCI Data'!F184)</f>
        <v/>
      </c>
      <c r="H184" s="213" t="str">
        <f>IF('EDCI Data'!G184="","",'EDCI Data'!G184)</f>
        <v/>
      </c>
      <c r="I184" s="213" t="str">
        <f>IF('EDCI Data'!H184="","",'EDCI Data'!H184)</f>
        <v/>
      </c>
      <c r="J184" s="213" t="str">
        <f>IF('EDCI Data'!I184="","",'EDCI Data'!I184)</f>
        <v/>
      </c>
      <c r="K184" s="213" t="str">
        <f>IF('EDCI Data'!J184="","",'EDCI Data'!J184)</f>
        <v/>
      </c>
      <c r="L184" s="213" t="str">
        <f>IF('EDCI Data'!K184="","",'EDCI Data'!K184)</f>
        <v/>
      </c>
      <c r="M184" s="217" t="str">
        <f>IF('EDCI Data'!L184="","",'EDCI Data'!L184)</f>
        <v/>
      </c>
      <c r="N184" s="217" t="str">
        <f>IF('EDCI Data'!M184="","",'EDCI Data'!M184)</f>
        <v/>
      </c>
      <c r="O184" s="213" t="str">
        <f>IF('EDCI Data'!N184="","",'EDCI Data'!N184)</f>
        <v/>
      </c>
      <c r="P184" s="213" t="str">
        <f>IF('EDCI Data'!O184="","",'EDCI Data'!O184)</f>
        <v/>
      </c>
      <c r="Q184" s="213" t="str">
        <f>IF('EDCI Data'!P184="","",'EDCI Data'!P184)</f>
        <v/>
      </c>
      <c r="R184" s="213" t="str">
        <f>IF('EDCI Data'!Q184="","",'EDCI Data'!Q184)</f>
        <v/>
      </c>
      <c r="S184" s="218" t="str">
        <f>IF('EDCI Data'!R184="","",'EDCI Data'!R184)</f>
        <v/>
      </c>
      <c r="T184" s="219" t="str">
        <f>IF('EDCI Data'!S184="","",'EDCI Data'!S184)</f>
        <v/>
      </c>
      <c r="U184" s="219" t="str">
        <f>IF('EDCI Data'!T184="","",'EDCI Data'!T184)</f>
        <v/>
      </c>
      <c r="V184" s="220" t="str">
        <f>IF('EDCI Data'!U184="","",'EDCI Data'!U184)</f>
        <v/>
      </c>
      <c r="W184" s="213" t="str">
        <f>IF('EDCI Data'!V184="","",'EDCI Data'!V184)</f>
        <v/>
      </c>
      <c r="X184" s="220" t="str">
        <f>IF('EDCI Data'!W184="","",'EDCI Data'!W184)</f>
        <v/>
      </c>
      <c r="Y184" s="213" t="str">
        <f>IF('EDCI Data'!X184="","",'EDCI Data'!X184)</f>
        <v/>
      </c>
      <c r="Z184" s="220" t="str">
        <f>IF('EDCI Data'!Y184="","",'EDCI Data'!Y184)</f>
        <v/>
      </c>
      <c r="AA184" s="213" t="str">
        <f>IF('EDCI Data'!Z184="","",'EDCI Data'!Z184)</f>
        <v/>
      </c>
      <c r="AB184" s="213" t="str">
        <f>IF('EDCI Data'!AA184="","",'EDCI Data'!AA184)</f>
        <v/>
      </c>
      <c r="AC184" s="213" t="str">
        <f>IF('EDCI Data'!AB184="","",'EDCI Data'!AB184)</f>
        <v/>
      </c>
      <c r="AD184" s="213" t="str">
        <f>IF('EDCI Data'!AC184="","",'EDCI Data'!AC184)</f>
        <v/>
      </c>
      <c r="AE184" s="213" t="str">
        <f>IF('EDCI Data'!AD184="","",'EDCI Data'!AD184)</f>
        <v/>
      </c>
      <c r="AF184" s="213" t="str">
        <f>IF('EDCI Data'!AE184="","",'EDCI Data'!AE184)</f>
        <v/>
      </c>
      <c r="AG184" s="213" t="str">
        <f>IF('EDCI Data'!AF184="","",'EDCI Data'!AF184)</f>
        <v/>
      </c>
      <c r="AH184" s="213" t="str">
        <f>IF('EDCI Data'!AG184="","",'EDCI Data'!AG184)</f>
        <v/>
      </c>
      <c r="AI184" s="213" t="str">
        <f>IF('EDCI Data'!AH184="","",'EDCI Data'!AH184)</f>
        <v/>
      </c>
      <c r="AJ184" s="213" t="str">
        <f>IF('EDCI Data'!AI184="","",'EDCI Data'!AI184)</f>
        <v/>
      </c>
      <c r="AK184" s="213" t="str">
        <f>IF('EDCI Data'!AJ184="","",'EDCI Data'!AJ184)</f>
        <v/>
      </c>
      <c r="AL184" s="213" t="str">
        <f>IF('EDCI Data'!AK184="","",'EDCI Data'!AK184)</f>
        <v/>
      </c>
      <c r="AM184" s="213" t="str">
        <f>IF('EDCI Data'!AL184="","",'EDCI Data'!AL184)</f>
        <v/>
      </c>
      <c r="AN184" s="213" t="str">
        <f>IF('EDCI Data'!AM184="","",'EDCI Data'!AM184)</f>
        <v/>
      </c>
      <c r="AO184" s="213" t="str">
        <f>IF('EDCI Data'!AN184="","",'EDCI Data'!AN184)</f>
        <v/>
      </c>
      <c r="AP184" s="213" t="str">
        <f>IF('EDCI Data'!AO184="","",'EDCI Data'!AO184)</f>
        <v/>
      </c>
      <c r="AQ184" s="213" t="str">
        <f>IF('EDCI Data'!AP184="","",'EDCI Data'!AP184)</f>
        <v/>
      </c>
      <c r="AR184" s="213" t="str">
        <f>IF('EDCI Data'!AQ184="","",'EDCI Data'!AQ184)</f>
        <v/>
      </c>
      <c r="AS184" s="213" t="str">
        <f>IF('EDCI Data'!AR184="","",'EDCI Data'!AR184)</f>
        <v/>
      </c>
      <c r="AT184" s="213" t="str">
        <f>IF('EDCI Data'!AS184="","",'EDCI Data'!AS184)</f>
        <v/>
      </c>
      <c r="AU184" s="213" t="str">
        <f>IF('EDCI Data'!AT184="","",'EDCI Data'!AT184)</f>
        <v/>
      </c>
      <c r="AV184" s="213" t="str">
        <f>IF('EDCI Data'!AU184="","",'EDCI Data'!AU184)</f>
        <v/>
      </c>
      <c r="AW184" s="213" t="str">
        <f>IF('EDCI Data'!AV184="","",'EDCI Data'!AV184)</f>
        <v/>
      </c>
      <c r="AX184" s="221" t="str">
        <f>IF('EDCI Data'!AW184="","",'EDCI Data'!AW184)</f>
        <v/>
      </c>
      <c r="AY184" s="221" t="str">
        <f>IF('EDCI Data'!AX184="","",'EDCI Data'!AX184)</f>
        <v/>
      </c>
      <c r="AZ184" s="222" t="str">
        <f t="shared" si="157"/>
        <v/>
      </c>
      <c r="BA184" s="223" t="str">
        <f>IF('EDCI Data'!AY184="","",'EDCI Data'!AY184)</f>
        <v/>
      </c>
      <c r="BB184" s="223" t="str">
        <f>IF('EDCI Data'!AZ184="","",'EDCI Data'!AZ184)</f>
        <v/>
      </c>
      <c r="BC184" s="223" t="str">
        <f>IF('EDCI Data'!BA184="","",'EDCI Data'!BA184)</f>
        <v/>
      </c>
      <c r="BD184" s="223" t="str">
        <f>IF('EDCI Data'!BB184="","",'EDCI Data'!BB184)</f>
        <v/>
      </c>
      <c r="BE184" s="223" t="str">
        <f>IF('EDCI Data'!BC184="","",'EDCI Data'!BC184)</f>
        <v/>
      </c>
      <c r="BF184" s="223" t="str">
        <f>IF('EDCI Data'!BD184="","",'EDCI Data'!BD184)</f>
        <v/>
      </c>
      <c r="BG184" s="223" t="str">
        <f>IF('EDCI Data'!BE184="","",'EDCI Data'!BE184)</f>
        <v/>
      </c>
      <c r="BH184" s="223" t="str">
        <f>IF('EDCI Data'!BF184="","",'EDCI Data'!BF184)</f>
        <v/>
      </c>
      <c r="BI184" s="224" t="str">
        <f>IF('EDCI Data'!BG184="","",'EDCI Data'!BG184)</f>
        <v/>
      </c>
      <c r="BJ184" s="225" t="str">
        <f>IF('EDCI Data'!S184="","",'EDCI Data'!S184)</f>
        <v/>
      </c>
      <c r="BK184" s="225" t="str">
        <f>IF('EDCI Data'!T184="","",'EDCI Data'!T184)</f>
        <v/>
      </c>
      <c r="BL184" s="224" t="str">
        <f>IF('EDCI Data'!BJ184="","",'EDCI Data'!BJ184)</f>
        <v/>
      </c>
      <c r="BM184" s="226" t="str">
        <f>IF('EDCI Data'!BK184="","",'EDCI Data'!BK184)</f>
        <v/>
      </c>
      <c r="BN184" s="226" t="str">
        <f>IF('EDCI Data'!BL184="","",'EDCI Data'!BL184)</f>
        <v/>
      </c>
      <c r="BO184" s="227" t="str">
        <f>IF('EDCI Data'!BM184="","",'EDCI Data'!BM184)</f>
        <v/>
      </c>
      <c r="BP184" s="228" t="str">
        <f>IF('EDCI Data'!BN184="","",'EDCI Data'!BN184)</f>
        <v/>
      </c>
      <c r="BQ184" s="229" t="str">
        <f>IF('EDCI Data'!BO184="","",'EDCI Data'!BO184)</f>
        <v/>
      </c>
      <c r="BR184" s="230" t="str">
        <f t="shared" si="158"/>
        <v/>
      </c>
      <c r="BS184" s="230" t="str">
        <f t="shared" si="159"/>
        <v/>
      </c>
      <c r="BT184" s="230" t="str">
        <f t="shared" si="160"/>
        <v/>
      </c>
      <c r="BU184" s="230" t="str">
        <f t="shared" si="161"/>
        <v/>
      </c>
      <c r="BV184" s="230" t="str">
        <f t="shared" si="162"/>
        <v/>
      </c>
      <c r="BW184" s="230" t="str">
        <f>IF(COUNTIFS($BR$10:$BR$259,$BR184,$E$10:$E$259,$E184)&lt;&gt;COUNTIFS($BR$10:$BR$259,$BR184,$E$10:$E$259,$E184,G$10:G$259,G184),BW$8&amp;" for this company in this year is inconsistent across funds, please update accordingly. "&amp;CHAR(10),IF(G184="","",IF(IFERROR(OR(INT(G184)&lt;&gt;G184,ISTEXT(G184),G184&gt;'Source Data (Hidden)'!$T$3),TRUE),"Invalid year of initial investment - Please ensure that the input is a year (not a date) and is not future dated. "&amp;CHAR(10),"")))</f>
        <v/>
      </c>
      <c r="BX184" s="230"/>
      <c r="BY184" s="230" t="str">
        <f>IF(COUNTIFS($BR$10:$BR$259,$BR184,$E$10:$E$259,$E184)&lt;&gt;COUNTIFS($BR$10:$BR$259,$BR184,$E$10:$E$259,$E184,I$10:I$259,I184),BY$8&amp;" for this company in this year is inconsistent across funds, please update accordingly. "&amp;CHAR(10),IF(I184="","",IF(COUNTIF('Source Data (Hidden)'!$A$3:$B$255,I184)=0,"Invalid country of domicile - Please enter a valid input using the drop-down in the 'Country of domicile' column in the EDCI Data tab. "&amp;CHAR(10),"")))</f>
        <v/>
      </c>
      <c r="BZ184" s="230" t="str">
        <f>IF(COUNTIFS($BR$10:$BR$259,$BR184,$E$10:$E$259,$E184)&lt;&gt;COUNTIFS($BR$10:$BR$259,$BR184,$E$10:$E$259,$E184,J$10:J$259,J184),BZ$8&amp;" for this company in this year is inconsistent across funds, please update accordingly. "&amp;CHAR(10),IF(J184="","",IF(COUNTIF('Source Data (Hidden)'!$A$3:$B$255,J184)=0,"Invalid primary country of operations - Please enter a valid input using the drop-down in the 'Primary country of operations' column in the EDCI Data tab and ensure that you have narrowed this down to 1 primary country of operations. "&amp;CHAR(10),"")))</f>
        <v/>
      </c>
      <c r="CA184" s="230" t="str">
        <f>IF(COUNTIFS($BR$10:$BR$259,$BR184,$E$10:$E$259,$E184)&lt;&gt;COUNTIFS($BR$10:$BR$259,$BR184,$E$10:$E$259,$E184,K$10:K$259,K184),CA$8&amp;" for this company in this year is inconsistent across funds, please update accordingly. "&amp;CHAR(10),IF(K184="","",IF(COUNTIF('Source Data (Hidden)'!$C$3:$C$4,K184)&lt;&gt;1,"Invalid company structure - Please classify the portfolio company as either 'Private' or 'Public'. "&amp;CHAR(10),"")))</f>
        <v/>
      </c>
      <c r="CB184" s="230" t="str">
        <f>IF(COUNTIFS($BR$10:$BR$259,$BR184,$E$10:$E$259,$E184)&lt;&gt;COUNTIFS($BR$10:$BR$259,$BR184,$E$10:$E$259,$E184,L$10:L$259,L184),CB$8&amp;" for this company in this year is inconsistent across funds, please update accordingly. "&amp;CHAR(10),IF(L184="","",IF(COUNTIF('Source Data (Hidden)'!$D$3:$D$5,L184)&lt;&gt;1,"Invalid growth stage of company - Please describe the growth stage of the company as either 'Venture', 'Growth' or 'Buyout'. " &amp; CHAR(10),"")))</f>
        <v/>
      </c>
      <c r="CC184" s="230" t="str">
        <f t="shared" si="163"/>
        <v/>
      </c>
      <c r="CD184" s="283" t="str">
        <f t="shared" si="164"/>
        <v/>
      </c>
      <c r="CE184" s="230" t="str">
        <f>IF(COUNTIFS($BR$10:$BR$259,$BR184,$E$10:$E$259,$E184)&lt;&gt;COUNTIFS($BR$10:$BR$259,$BR184,$E$10:$E$259,$E184,O$10:O$259,O184),CE$8&amp;" for this company in this year is inconsistent across funds, please update accordingly. "&amp;CHAR(10),IF(O184="","",IF(COUNTIF('Source Data (Hidden)'!$G$3:$G$13,O184)&lt;&gt;1,"Invalid sector of operations SICS name - Please ensure that you have selected a valid sector of operations using the drop-down list available in the corresponding column in the EDCI Data tab. " &amp; CHAR(10),"")))</f>
        <v/>
      </c>
      <c r="CF184" s="230" t="str">
        <f t="shared" ca="1" si="165"/>
        <v/>
      </c>
      <c r="CG184" s="230" t="str">
        <f t="shared" ca="1" si="166"/>
        <v/>
      </c>
      <c r="CH184" s="230" t="str">
        <f>IF(COUNTIFS($BR$10:$BR$259,$BR184,$E$10:$E$259,$E184)&lt;&gt;COUNTIFS($BR$10:$BR$259,$BR184,$E$10:$E$259,$E184,R$10:R$259,R184),CH$8&amp;" for this company in this year is inconsistent across funds, please update accordingly. "&amp;CHAR(10),IF(R184="","",IF(COUNTIF('Source Data (Hidden)'!$F$3:$F$183,R184)&lt;&gt;1,"Invalid currency input - Please ensure that the currency entered is a monetary unit described using three letter code (ISO 4217 code). " &amp; CHAR(10),"")))</f>
        <v/>
      </c>
      <c r="CI184" s="230" t="str">
        <f t="shared" si="167"/>
        <v/>
      </c>
      <c r="CJ184" s="230" t="str">
        <f t="shared" si="168"/>
        <v/>
      </c>
      <c r="CK184" s="230" t="str">
        <f t="shared" si="169"/>
        <v/>
      </c>
      <c r="CL184" s="230" t="str">
        <f t="shared" si="170"/>
        <v/>
      </c>
      <c r="CM184" s="230" t="str">
        <f>IF(COUNTIFS($BR$10:$BR$259,$BR184,$E$10:$E$259,$E184)&lt;&gt;COUNTIFS($BR$10:$BR$259,$BR184,$E$10:$E$259,$E184,W$10:W$259,W184),CM$8&amp;" for this company in this year is inconsistent across funds, please update accordingly. "&amp;CHAR(10),IF(W184="","",IF(COUNTIF('Source Data (Hidden)'!$L$3:$L$6,W184)&lt;&gt;1,"Invalid input for Scope 1 Methodology - Please choose one of the options from the drop-down list in the corresponding column in the EDCI Data tab. " &amp; CHAR(10),"")))</f>
        <v/>
      </c>
      <c r="CN184" s="230" t="str">
        <f t="shared" si="171"/>
        <v/>
      </c>
      <c r="CO184" s="230" t="str">
        <f>IF(COUNTIFS($BR$10:$BR$259,$BR184,$E$10:$E$259,$E184)&lt;&gt;COUNTIFS($BR$10:$BR$259,$BR184,$E$10:$E$259,$E184,Y$10:Y$259,Y184),CO$8&amp;" for this company in this year is inconsistent across funds, please update accordingly. "&amp;CHAR(10),IF(Y184="","",IF(COUNTIF('Source Data (Hidden)'!$M$3:$M$5,Y184)&lt;&gt;1,"Invalid input for Scope 2 Methodology - Please choose one of the options from the drop-down list in the corresponding column in the EDCI Data tab. " &amp; CHAR(10),"")))</f>
        <v/>
      </c>
      <c r="CP184" s="230" t="str">
        <f t="shared" si="172"/>
        <v/>
      </c>
      <c r="CQ184" s="230" t="str">
        <f>IF(COUNTIFS($BR$10:$BR$259,$BR184,$E$10:$E$259,$E184)&lt;&gt;COUNTIFS($BR$10:$BR$259,$BR184,$E$10:$E$259,$E184,AA$10:AA$259,AA184),CQ$8&amp;" for this company in this year is inconsistent across funds, please update accordingly. "&amp;CHAR(10),IF(AA184="","",IF(COUNTIF('Source Data (Hidden)'!$N$3:$N$6,AA184)&lt;&gt;1,"Invalid input for Scope 3 Methodology - Please choose one of the options from the drop-down list in the corresponding column in the EDCI Data tab. " &amp; CHAR(10),"")))</f>
        <v/>
      </c>
      <c r="CR184" s="230" t="str">
        <f t="shared" si="173"/>
        <v/>
      </c>
      <c r="CS184" s="230" t="str">
        <f t="shared" si="174"/>
        <v/>
      </c>
      <c r="CT184" s="230" t="str">
        <f t="shared" si="175"/>
        <v/>
      </c>
      <c r="CU184" s="230" t="str">
        <f t="shared" si="176"/>
        <v/>
      </c>
      <c r="CV184" s="230" t="str">
        <f t="shared" si="177"/>
        <v/>
      </c>
      <c r="CW184" s="230" t="str">
        <f t="shared" si="178"/>
        <v/>
      </c>
      <c r="CX184" s="230" t="str">
        <f t="shared" si="179"/>
        <v/>
      </c>
      <c r="CY184" s="230" t="str">
        <f t="shared" si="180"/>
        <v/>
      </c>
      <c r="CZ184" s="230" t="str">
        <f t="shared" si="181"/>
        <v/>
      </c>
      <c r="DA184" s="230" t="str">
        <f t="shared" si="182"/>
        <v/>
      </c>
      <c r="DB184" s="230" t="str">
        <f t="shared" si="183"/>
        <v/>
      </c>
      <c r="DC184" s="230" t="str">
        <f t="shared" si="184"/>
        <v/>
      </c>
      <c r="DD184" s="230" t="str">
        <f t="shared" si="185"/>
        <v/>
      </c>
      <c r="DE184" s="230" t="str">
        <f t="shared" si="186"/>
        <v/>
      </c>
      <c r="DF184" s="230" t="str">
        <f t="shared" si="187"/>
        <v/>
      </c>
      <c r="DG184" s="230" t="str">
        <f t="shared" si="188"/>
        <v/>
      </c>
      <c r="DH184" s="283" t="str">
        <f t="shared" si="189"/>
        <v/>
      </c>
      <c r="DI184" s="230" t="str">
        <f t="shared" si="190"/>
        <v/>
      </c>
      <c r="DJ184" s="230" t="str">
        <f>IF(COUNTIFS($BR$10:$BR$259,$BR184,$E$10:$E$259,$E184)&lt;&gt;COUNTIFS($BR$10:$BR$259,$BR184,$E$10:$E$259,$E184,AT$10:AT$259,AT184),DJ$8&amp;" for this company in this year is inconsistent across funds, please update accordingly. "&amp;CHAR(10),IF(AT184="","",IF(COUNTIF('Source Data (Hidden)'!$O$3:$O$5,AT184)&lt;&gt;1,"Invalid input for 'Does this Portco have a decarbonization strategy/plan in place' - Please ensure that you have selected a valid response using the drop-down list available in the corresponding column in the EDCI Data tab. " &amp; CHAR(10),"")))</f>
        <v/>
      </c>
      <c r="DK184" s="230" t="str">
        <f>IF(COUNTIFS($BR$10:$BR$259,$BR184,$E$10:$E$259,$E184)&lt;&gt;COUNTIFS($BR$10:$BR$259,$BR184,$E$10:$E$259,$E184,AU$10:AU$259,AU184),DK$8&amp;" for this company in this year is inconsistent across funds, please update accordingly. "&amp;CHAR(10),IF(AU184="","",IF(COUNTIF('Source Data (Hidden)'!$P$3:$P$5,AU184)&lt;&gt;1,"Invalid input for 'Does the Portfolio Company have a short-term GHG emission reduction target' - Please ensure you have selected a valid response using the drop-down list available in the corresponding column in the EDCI Data tab. " &amp; CHAR(10),"")))</f>
        <v/>
      </c>
      <c r="DL184" s="230" t="str">
        <f>IF(COUNTIFS($BR$10:$BR$259,$BR184,$E$10:$E$259,$E184)&lt;&gt;COUNTIFS($BR$10:$BR$259,$BR184,$E$10:$E$259,$E184,AV$10:AV$259,AV184),DL$8&amp;" for this company in this year is inconsistent across funds, please update accordingly. "&amp;CHAR(10),IF(AV184="","",IF(COUNTIF('Source Data (Hidden)'!$Q$3:$Q$6,AV184)&lt;&gt;1,"Invalid input for 'Does the Portfolio Company have a long-term net zero goal' - Please ensure that you have selected a valid response using the drop-down list available in the corresponding column in the EDCI Data tab. " &amp; CHAR(10),"")))</f>
        <v/>
      </c>
      <c r="DM184" s="230" t="str">
        <f t="shared" si="191"/>
        <v/>
      </c>
      <c r="DN184" s="230" t="str">
        <f t="shared" si="192"/>
        <v/>
      </c>
      <c r="DO184" s="230" t="str">
        <f t="shared" si="193"/>
        <v/>
      </c>
      <c r="DP184" s="230"/>
      <c r="DQ184" s="230" t="str">
        <f t="shared" si="194"/>
        <v/>
      </c>
      <c r="DR184" s="230" t="str">
        <f t="shared" si="195"/>
        <v/>
      </c>
      <c r="DS184" s="230" t="str">
        <f t="shared" si="196"/>
        <v/>
      </c>
      <c r="DT184" s="230" t="str">
        <f t="shared" si="197"/>
        <v/>
      </c>
      <c r="DU184" s="230" t="str">
        <f t="shared" si="198"/>
        <v/>
      </c>
      <c r="DV184" s="230" t="str">
        <f t="shared" si="199"/>
        <v/>
      </c>
      <c r="DW184" s="230" t="str">
        <f t="shared" si="200"/>
        <v/>
      </c>
      <c r="DX184" s="230" t="str">
        <f t="shared" si="201"/>
        <v/>
      </c>
      <c r="DY184" s="230" t="str">
        <f t="shared" si="202"/>
        <v/>
      </c>
      <c r="DZ184" s="230" t="str">
        <f t="shared" si="203"/>
        <v/>
      </c>
      <c r="EA184" s="230" t="str">
        <f t="shared" si="204"/>
        <v/>
      </c>
      <c r="EB184" s="230" t="str">
        <f t="shared" si="205"/>
        <v/>
      </c>
      <c r="EC184" s="284" t="str">
        <f t="shared" si="206"/>
        <v/>
      </c>
      <c r="ED184" s="284" t="str">
        <f t="shared" si="207"/>
        <v/>
      </c>
      <c r="EE184" s="230" t="str">
        <f t="shared" si="208"/>
        <v/>
      </c>
      <c r="EF184" s="230" t="str">
        <f>IF(COUNTIFS($BR$10:$BR$259,$BR184,$E$10:$E$259,$E184)&lt;&gt;COUNTIFS($BR$10:$BR$259,$BR184,$E$10:$E$259,$E184,BP$10:BP$259,BP184),EF$8&amp;" for this company in this year is inconsistent across funds, please update accordingly. "&amp;CHAR(10),IF(AND(BP184="",BQ184=""),"",IF(OR(AND(BQ184&lt;&gt;"",BP184&lt;&gt;"",BP184&lt;&gt;"Y"),AND(BQ184&lt;&gt;"",BP184=""),COUNTIF('Source Data (Hidden)'!$S$3:$S$4,BP184)&lt;&gt;1),"Invalid input for 'Do you conduct an employee survey' - Please ensure the input is either Y or N or leave blank if data is not available. If you have reported a % response rate to employee survey then the input for this metric should be Y. " &amp; CHAR(10),"")))</f>
        <v/>
      </c>
      <c r="EG184" s="230" t="str">
        <f t="shared" si="209"/>
        <v/>
      </c>
    </row>
    <row r="185" spans="1:137" s="154" customFormat="1" ht="60" customHeight="1" x14ac:dyDescent="0.35">
      <c r="A185" s="153"/>
      <c r="B185" s="212" t="str">
        <f t="shared" ca="1" si="156"/>
        <v/>
      </c>
      <c r="C185" s="213" t="str">
        <f>IF('EDCI Data'!B185="","",'EDCI Data'!B185)</f>
        <v/>
      </c>
      <c r="D185" s="214" t="str">
        <f>IF('EDCI Data'!C185="","",'EDCI Data'!C185)</f>
        <v/>
      </c>
      <c r="E185" s="215" t="str">
        <f>IF('EDCI Data'!D185="","",'EDCI Data'!D185)</f>
        <v/>
      </c>
      <c r="F185" s="216" t="str">
        <f>IF('EDCI Data'!E185="","",'EDCI Data'!E185)</f>
        <v/>
      </c>
      <c r="G185" s="213" t="str">
        <f>IF('EDCI Data'!F185="","",'EDCI Data'!F185)</f>
        <v/>
      </c>
      <c r="H185" s="213" t="str">
        <f>IF('EDCI Data'!G185="","",'EDCI Data'!G185)</f>
        <v/>
      </c>
      <c r="I185" s="213" t="str">
        <f>IF('EDCI Data'!H185="","",'EDCI Data'!H185)</f>
        <v/>
      </c>
      <c r="J185" s="213" t="str">
        <f>IF('EDCI Data'!I185="","",'EDCI Data'!I185)</f>
        <v/>
      </c>
      <c r="K185" s="213" t="str">
        <f>IF('EDCI Data'!J185="","",'EDCI Data'!J185)</f>
        <v/>
      </c>
      <c r="L185" s="213" t="str">
        <f>IF('EDCI Data'!K185="","",'EDCI Data'!K185)</f>
        <v/>
      </c>
      <c r="M185" s="217" t="str">
        <f>IF('EDCI Data'!L185="","",'EDCI Data'!L185)</f>
        <v/>
      </c>
      <c r="N185" s="217" t="str">
        <f>IF('EDCI Data'!M185="","",'EDCI Data'!M185)</f>
        <v/>
      </c>
      <c r="O185" s="213" t="str">
        <f>IF('EDCI Data'!N185="","",'EDCI Data'!N185)</f>
        <v/>
      </c>
      <c r="P185" s="213" t="str">
        <f>IF('EDCI Data'!O185="","",'EDCI Data'!O185)</f>
        <v/>
      </c>
      <c r="Q185" s="213" t="str">
        <f>IF('EDCI Data'!P185="","",'EDCI Data'!P185)</f>
        <v/>
      </c>
      <c r="R185" s="213" t="str">
        <f>IF('EDCI Data'!Q185="","",'EDCI Data'!Q185)</f>
        <v/>
      </c>
      <c r="S185" s="218" t="str">
        <f>IF('EDCI Data'!R185="","",'EDCI Data'!R185)</f>
        <v/>
      </c>
      <c r="T185" s="219" t="str">
        <f>IF('EDCI Data'!S185="","",'EDCI Data'!S185)</f>
        <v/>
      </c>
      <c r="U185" s="219" t="str">
        <f>IF('EDCI Data'!T185="","",'EDCI Data'!T185)</f>
        <v/>
      </c>
      <c r="V185" s="220" t="str">
        <f>IF('EDCI Data'!U185="","",'EDCI Data'!U185)</f>
        <v/>
      </c>
      <c r="W185" s="213" t="str">
        <f>IF('EDCI Data'!V185="","",'EDCI Data'!V185)</f>
        <v/>
      </c>
      <c r="X185" s="220" t="str">
        <f>IF('EDCI Data'!W185="","",'EDCI Data'!W185)</f>
        <v/>
      </c>
      <c r="Y185" s="213" t="str">
        <f>IF('EDCI Data'!X185="","",'EDCI Data'!X185)</f>
        <v/>
      </c>
      <c r="Z185" s="220" t="str">
        <f>IF('EDCI Data'!Y185="","",'EDCI Data'!Y185)</f>
        <v/>
      </c>
      <c r="AA185" s="213" t="str">
        <f>IF('EDCI Data'!Z185="","",'EDCI Data'!Z185)</f>
        <v/>
      </c>
      <c r="AB185" s="213" t="str">
        <f>IF('EDCI Data'!AA185="","",'EDCI Data'!AA185)</f>
        <v/>
      </c>
      <c r="AC185" s="213" t="str">
        <f>IF('EDCI Data'!AB185="","",'EDCI Data'!AB185)</f>
        <v/>
      </c>
      <c r="AD185" s="213" t="str">
        <f>IF('EDCI Data'!AC185="","",'EDCI Data'!AC185)</f>
        <v/>
      </c>
      <c r="AE185" s="213" t="str">
        <f>IF('EDCI Data'!AD185="","",'EDCI Data'!AD185)</f>
        <v/>
      </c>
      <c r="AF185" s="213" t="str">
        <f>IF('EDCI Data'!AE185="","",'EDCI Data'!AE185)</f>
        <v/>
      </c>
      <c r="AG185" s="213" t="str">
        <f>IF('EDCI Data'!AF185="","",'EDCI Data'!AF185)</f>
        <v/>
      </c>
      <c r="AH185" s="213" t="str">
        <f>IF('EDCI Data'!AG185="","",'EDCI Data'!AG185)</f>
        <v/>
      </c>
      <c r="AI185" s="213" t="str">
        <f>IF('EDCI Data'!AH185="","",'EDCI Data'!AH185)</f>
        <v/>
      </c>
      <c r="AJ185" s="213" t="str">
        <f>IF('EDCI Data'!AI185="","",'EDCI Data'!AI185)</f>
        <v/>
      </c>
      <c r="AK185" s="213" t="str">
        <f>IF('EDCI Data'!AJ185="","",'EDCI Data'!AJ185)</f>
        <v/>
      </c>
      <c r="AL185" s="213" t="str">
        <f>IF('EDCI Data'!AK185="","",'EDCI Data'!AK185)</f>
        <v/>
      </c>
      <c r="AM185" s="213" t="str">
        <f>IF('EDCI Data'!AL185="","",'EDCI Data'!AL185)</f>
        <v/>
      </c>
      <c r="AN185" s="213" t="str">
        <f>IF('EDCI Data'!AM185="","",'EDCI Data'!AM185)</f>
        <v/>
      </c>
      <c r="AO185" s="213" t="str">
        <f>IF('EDCI Data'!AN185="","",'EDCI Data'!AN185)</f>
        <v/>
      </c>
      <c r="AP185" s="213" t="str">
        <f>IF('EDCI Data'!AO185="","",'EDCI Data'!AO185)</f>
        <v/>
      </c>
      <c r="AQ185" s="213" t="str">
        <f>IF('EDCI Data'!AP185="","",'EDCI Data'!AP185)</f>
        <v/>
      </c>
      <c r="AR185" s="213" t="str">
        <f>IF('EDCI Data'!AQ185="","",'EDCI Data'!AQ185)</f>
        <v/>
      </c>
      <c r="AS185" s="213" t="str">
        <f>IF('EDCI Data'!AR185="","",'EDCI Data'!AR185)</f>
        <v/>
      </c>
      <c r="AT185" s="213" t="str">
        <f>IF('EDCI Data'!AS185="","",'EDCI Data'!AS185)</f>
        <v/>
      </c>
      <c r="AU185" s="213" t="str">
        <f>IF('EDCI Data'!AT185="","",'EDCI Data'!AT185)</f>
        <v/>
      </c>
      <c r="AV185" s="213" t="str">
        <f>IF('EDCI Data'!AU185="","",'EDCI Data'!AU185)</f>
        <v/>
      </c>
      <c r="AW185" s="213" t="str">
        <f>IF('EDCI Data'!AV185="","",'EDCI Data'!AV185)</f>
        <v/>
      </c>
      <c r="AX185" s="221" t="str">
        <f>IF('EDCI Data'!AW185="","",'EDCI Data'!AW185)</f>
        <v/>
      </c>
      <c r="AY185" s="221" t="str">
        <f>IF('EDCI Data'!AX185="","",'EDCI Data'!AX185)</f>
        <v/>
      </c>
      <c r="AZ185" s="222" t="str">
        <f t="shared" si="157"/>
        <v/>
      </c>
      <c r="BA185" s="223" t="str">
        <f>IF('EDCI Data'!AY185="","",'EDCI Data'!AY185)</f>
        <v/>
      </c>
      <c r="BB185" s="223" t="str">
        <f>IF('EDCI Data'!AZ185="","",'EDCI Data'!AZ185)</f>
        <v/>
      </c>
      <c r="BC185" s="223" t="str">
        <f>IF('EDCI Data'!BA185="","",'EDCI Data'!BA185)</f>
        <v/>
      </c>
      <c r="BD185" s="223" t="str">
        <f>IF('EDCI Data'!BB185="","",'EDCI Data'!BB185)</f>
        <v/>
      </c>
      <c r="BE185" s="223" t="str">
        <f>IF('EDCI Data'!BC185="","",'EDCI Data'!BC185)</f>
        <v/>
      </c>
      <c r="BF185" s="223" t="str">
        <f>IF('EDCI Data'!BD185="","",'EDCI Data'!BD185)</f>
        <v/>
      </c>
      <c r="BG185" s="223" t="str">
        <f>IF('EDCI Data'!BE185="","",'EDCI Data'!BE185)</f>
        <v/>
      </c>
      <c r="BH185" s="223" t="str">
        <f>IF('EDCI Data'!BF185="","",'EDCI Data'!BF185)</f>
        <v/>
      </c>
      <c r="BI185" s="224" t="str">
        <f>IF('EDCI Data'!BG185="","",'EDCI Data'!BG185)</f>
        <v/>
      </c>
      <c r="BJ185" s="225" t="str">
        <f>IF('EDCI Data'!S185="","",'EDCI Data'!S185)</f>
        <v/>
      </c>
      <c r="BK185" s="225" t="str">
        <f>IF('EDCI Data'!T185="","",'EDCI Data'!T185)</f>
        <v/>
      </c>
      <c r="BL185" s="224" t="str">
        <f>IF('EDCI Data'!BJ185="","",'EDCI Data'!BJ185)</f>
        <v/>
      </c>
      <c r="BM185" s="226" t="str">
        <f>IF('EDCI Data'!BK185="","",'EDCI Data'!BK185)</f>
        <v/>
      </c>
      <c r="BN185" s="226" t="str">
        <f>IF('EDCI Data'!BL185="","",'EDCI Data'!BL185)</f>
        <v/>
      </c>
      <c r="BO185" s="227" t="str">
        <f>IF('EDCI Data'!BM185="","",'EDCI Data'!BM185)</f>
        <v/>
      </c>
      <c r="BP185" s="228" t="str">
        <f>IF('EDCI Data'!BN185="","",'EDCI Data'!BN185)</f>
        <v/>
      </c>
      <c r="BQ185" s="229" t="str">
        <f>IF('EDCI Data'!BO185="","",'EDCI Data'!BO185)</f>
        <v/>
      </c>
      <c r="BR185" s="230" t="str">
        <f t="shared" si="158"/>
        <v/>
      </c>
      <c r="BS185" s="230" t="str">
        <f t="shared" si="159"/>
        <v/>
      </c>
      <c r="BT185" s="230" t="str">
        <f t="shared" si="160"/>
        <v/>
      </c>
      <c r="BU185" s="230" t="str">
        <f t="shared" si="161"/>
        <v/>
      </c>
      <c r="BV185" s="230" t="str">
        <f t="shared" si="162"/>
        <v/>
      </c>
      <c r="BW185" s="230" t="str">
        <f>IF(COUNTIFS($BR$10:$BR$259,$BR185,$E$10:$E$259,$E185)&lt;&gt;COUNTIFS($BR$10:$BR$259,$BR185,$E$10:$E$259,$E185,G$10:G$259,G185),BW$8&amp;" for this company in this year is inconsistent across funds, please update accordingly. "&amp;CHAR(10),IF(G185="","",IF(IFERROR(OR(INT(G185)&lt;&gt;G185,ISTEXT(G185),G185&gt;'Source Data (Hidden)'!$T$3),TRUE),"Invalid year of initial investment - Please ensure that the input is a year (not a date) and is not future dated. "&amp;CHAR(10),"")))</f>
        <v/>
      </c>
      <c r="BX185" s="230"/>
      <c r="BY185" s="230" t="str">
        <f>IF(COUNTIFS($BR$10:$BR$259,$BR185,$E$10:$E$259,$E185)&lt;&gt;COUNTIFS($BR$10:$BR$259,$BR185,$E$10:$E$259,$E185,I$10:I$259,I185),BY$8&amp;" for this company in this year is inconsistent across funds, please update accordingly. "&amp;CHAR(10),IF(I185="","",IF(COUNTIF('Source Data (Hidden)'!$A$3:$B$255,I185)=0,"Invalid country of domicile - Please enter a valid input using the drop-down in the 'Country of domicile' column in the EDCI Data tab. "&amp;CHAR(10),"")))</f>
        <v/>
      </c>
      <c r="BZ185" s="230" t="str">
        <f>IF(COUNTIFS($BR$10:$BR$259,$BR185,$E$10:$E$259,$E185)&lt;&gt;COUNTIFS($BR$10:$BR$259,$BR185,$E$10:$E$259,$E185,J$10:J$259,J185),BZ$8&amp;" for this company in this year is inconsistent across funds, please update accordingly. "&amp;CHAR(10),IF(J185="","",IF(COUNTIF('Source Data (Hidden)'!$A$3:$B$255,J185)=0,"Invalid primary country of operations - Please enter a valid input using the drop-down in the 'Primary country of operations' column in the EDCI Data tab and ensure that you have narrowed this down to 1 primary country of operations. "&amp;CHAR(10),"")))</f>
        <v/>
      </c>
      <c r="CA185" s="230" t="str">
        <f>IF(COUNTIFS($BR$10:$BR$259,$BR185,$E$10:$E$259,$E185)&lt;&gt;COUNTIFS($BR$10:$BR$259,$BR185,$E$10:$E$259,$E185,K$10:K$259,K185),CA$8&amp;" for this company in this year is inconsistent across funds, please update accordingly. "&amp;CHAR(10),IF(K185="","",IF(COUNTIF('Source Data (Hidden)'!$C$3:$C$4,K185)&lt;&gt;1,"Invalid company structure - Please classify the portfolio company as either 'Private' or 'Public'. "&amp;CHAR(10),"")))</f>
        <v/>
      </c>
      <c r="CB185" s="230" t="str">
        <f>IF(COUNTIFS($BR$10:$BR$259,$BR185,$E$10:$E$259,$E185)&lt;&gt;COUNTIFS($BR$10:$BR$259,$BR185,$E$10:$E$259,$E185,L$10:L$259,L185),CB$8&amp;" for this company in this year is inconsistent across funds, please update accordingly. "&amp;CHAR(10),IF(L185="","",IF(COUNTIF('Source Data (Hidden)'!$D$3:$D$5,L185)&lt;&gt;1,"Invalid growth stage of company - Please describe the growth stage of the company as either 'Venture', 'Growth' or 'Buyout'. " &amp; CHAR(10),"")))</f>
        <v/>
      </c>
      <c r="CC185" s="230" t="str">
        <f t="shared" si="163"/>
        <v/>
      </c>
      <c r="CD185" s="283" t="str">
        <f t="shared" si="164"/>
        <v/>
      </c>
      <c r="CE185" s="230" t="str">
        <f>IF(COUNTIFS($BR$10:$BR$259,$BR185,$E$10:$E$259,$E185)&lt;&gt;COUNTIFS($BR$10:$BR$259,$BR185,$E$10:$E$259,$E185,O$10:O$259,O185),CE$8&amp;" for this company in this year is inconsistent across funds, please update accordingly. "&amp;CHAR(10),IF(O185="","",IF(COUNTIF('Source Data (Hidden)'!$G$3:$G$13,O185)&lt;&gt;1,"Invalid sector of operations SICS name - Please ensure that you have selected a valid sector of operations using the drop-down list available in the corresponding column in the EDCI Data tab. " &amp; CHAR(10),"")))</f>
        <v/>
      </c>
      <c r="CF185" s="230" t="str">
        <f t="shared" ca="1" si="165"/>
        <v/>
      </c>
      <c r="CG185" s="230" t="str">
        <f t="shared" ca="1" si="166"/>
        <v/>
      </c>
      <c r="CH185" s="230" t="str">
        <f>IF(COUNTIFS($BR$10:$BR$259,$BR185,$E$10:$E$259,$E185)&lt;&gt;COUNTIFS($BR$10:$BR$259,$BR185,$E$10:$E$259,$E185,R$10:R$259,R185),CH$8&amp;" for this company in this year is inconsistent across funds, please update accordingly. "&amp;CHAR(10),IF(R185="","",IF(COUNTIF('Source Data (Hidden)'!$F$3:$F$183,R185)&lt;&gt;1,"Invalid currency input - Please ensure that the currency entered is a monetary unit described using three letter code (ISO 4217 code). " &amp; CHAR(10),"")))</f>
        <v/>
      </c>
      <c r="CI185" s="230" t="str">
        <f t="shared" si="167"/>
        <v/>
      </c>
      <c r="CJ185" s="230" t="str">
        <f t="shared" si="168"/>
        <v/>
      </c>
      <c r="CK185" s="230" t="str">
        <f t="shared" si="169"/>
        <v/>
      </c>
      <c r="CL185" s="230" t="str">
        <f t="shared" si="170"/>
        <v/>
      </c>
      <c r="CM185" s="230" t="str">
        <f>IF(COUNTIFS($BR$10:$BR$259,$BR185,$E$10:$E$259,$E185)&lt;&gt;COUNTIFS($BR$10:$BR$259,$BR185,$E$10:$E$259,$E185,W$10:W$259,W185),CM$8&amp;" for this company in this year is inconsistent across funds, please update accordingly. "&amp;CHAR(10),IF(W185="","",IF(COUNTIF('Source Data (Hidden)'!$L$3:$L$6,W185)&lt;&gt;1,"Invalid input for Scope 1 Methodology - Please choose one of the options from the drop-down list in the corresponding column in the EDCI Data tab. " &amp; CHAR(10),"")))</f>
        <v/>
      </c>
      <c r="CN185" s="230" t="str">
        <f t="shared" si="171"/>
        <v/>
      </c>
      <c r="CO185" s="230" t="str">
        <f>IF(COUNTIFS($BR$10:$BR$259,$BR185,$E$10:$E$259,$E185)&lt;&gt;COUNTIFS($BR$10:$BR$259,$BR185,$E$10:$E$259,$E185,Y$10:Y$259,Y185),CO$8&amp;" for this company in this year is inconsistent across funds, please update accordingly. "&amp;CHAR(10),IF(Y185="","",IF(COUNTIF('Source Data (Hidden)'!$M$3:$M$5,Y185)&lt;&gt;1,"Invalid input for Scope 2 Methodology - Please choose one of the options from the drop-down list in the corresponding column in the EDCI Data tab. " &amp; CHAR(10),"")))</f>
        <v/>
      </c>
      <c r="CP185" s="230" t="str">
        <f t="shared" si="172"/>
        <v/>
      </c>
      <c r="CQ185" s="230" t="str">
        <f>IF(COUNTIFS($BR$10:$BR$259,$BR185,$E$10:$E$259,$E185)&lt;&gt;COUNTIFS($BR$10:$BR$259,$BR185,$E$10:$E$259,$E185,AA$10:AA$259,AA185),CQ$8&amp;" for this company in this year is inconsistent across funds, please update accordingly. "&amp;CHAR(10),IF(AA185="","",IF(COUNTIF('Source Data (Hidden)'!$N$3:$N$6,AA185)&lt;&gt;1,"Invalid input for Scope 3 Methodology - Please choose one of the options from the drop-down list in the corresponding column in the EDCI Data tab. " &amp; CHAR(10),"")))</f>
        <v/>
      </c>
      <c r="CR185" s="230" t="str">
        <f t="shared" si="173"/>
        <v/>
      </c>
      <c r="CS185" s="230" t="str">
        <f t="shared" si="174"/>
        <v/>
      </c>
      <c r="CT185" s="230" t="str">
        <f t="shared" si="175"/>
        <v/>
      </c>
      <c r="CU185" s="230" t="str">
        <f t="shared" si="176"/>
        <v/>
      </c>
      <c r="CV185" s="230" t="str">
        <f t="shared" si="177"/>
        <v/>
      </c>
      <c r="CW185" s="230" t="str">
        <f t="shared" si="178"/>
        <v/>
      </c>
      <c r="CX185" s="230" t="str">
        <f t="shared" si="179"/>
        <v/>
      </c>
      <c r="CY185" s="230" t="str">
        <f t="shared" si="180"/>
        <v/>
      </c>
      <c r="CZ185" s="230" t="str">
        <f t="shared" si="181"/>
        <v/>
      </c>
      <c r="DA185" s="230" t="str">
        <f t="shared" si="182"/>
        <v/>
      </c>
      <c r="DB185" s="230" t="str">
        <f t="shared" si="183"/>
        <v/>
      </c>
      <c r="DC185" s="230" t="str">
        <f t="shared" si="184"/>
        <v/>
      </c>
      <c r="DD185" s="230" t="str">
        <f t="shared" si="185"/>
        <v/>
      </c>
      <c r="DE185" s="230" t="str">
        <f t="shared" si="186"/>
        <v/>
      </c>
      <c r="DF185" s="230" t="str">
        <f t="shared" si="187"/>
        <v/>
      </c>
      <c r="DG185" s="230" t="str">
        <f t="shared" si="188"/>
        <v/>
      </c>
      <c r="DH185" s="283" t="str">
        <f t="shared" si="189"/>
        <v/>
      </c>
      <c r="DI185" s="230" t="str">
        <f t="shared" si="190"/>
        <v/>
      </c>
      <c r="DJ185" s="230" t="str">
        <f>IF(COUNTIFS($BR$10:$BR$259,$BR185,$E$10:$E$259,$E185)&lt;&gt;COUNTIFS($BR$10:$BR$259,$BR185,$E$10:$E$259,$E185,AT$10:AT$259,AT185),DJ$8&amp;" for this company in this year is inconsistent across funds, please update accordingly. "&amp;CHAR(10),IF(AT185="","",IF(COUNTIF('Source Data (Hidden)'!$O$3:$O$5,AT185)&lt;&gt;1,"Invalid input for 'Does this Portco have a decarbonization strategy/plan in place' - Please ensure that you have selected a valid response using the drop-down list available in the corresponding column in the EDCI Data tab. " &amp; CHAR(10),"")))</f>
        <v/>
      </c>
      <c r="DK185" s="230" t="str">
        <f>IF(COUNTIFS($BR$10:$BR$259,$BR185,$E$10:$E$259,$E185)&lt;&gt;COUNTIFS($BR$10:$BR$259,$BR185,$E$10:$E$259,$E185,AU$10:AU$259,AU185),DK$8&amp;" for this company in this year is inconsistent across funds, please update accordingly. "&amp;CHAR(10),IF(AU185="","",IF(COUNTIF('Source Data (Hidden)'!$P$3:$P$5,AU185)&lt;&gt;1,"Invalid input for 'Does the Portfolio Company have a short-term GHG emission reduction target' - Please ensure you have selected a valid response using the drop-down list available in the corresponding column in the EDCI Data tab. " &amp; CHAR(10),"")))</f>
        <v/>
      </c>
      <c r="DL185" s="230" t="str">
        <f>IF(COUNTIFS($BR$10:$BR$259,$BR185,$E$10:$E$259,$E185)&lt;&gt;COUNTIFS($BR$10:$BR$259,$BR185,$E$10:$E$259,$E185,AV$10:AV$259,AV185),DL$8&amp;" for this company in this year is inconsistent across funds, please update accordingly. "&amp;CHAR(10),IF(AV185="","",IF(COUNTIF('Source Data (Hidden)'!$Q$3:$Q$6,AV185)&lt;&gt;1,"Invalid input for 'Does the Portfolio Company have a long-term net zero goal' - Please ensure that you have selected a valid response using the drop-down list available in the corresponding column in the EDCI Data tab. " &amp; CHAR(10),"")))</f>
        <v/>
      </c>
      <c r="DM185" s="230" t="str">
        <f t="shared" si="191"/>
        <v/>
      </c>
      <c r="DN185" s="230" t="str">
        <f t="shared" si="192"/>
        <v/>
      </c>
      <c r="DO185" s="230" t="str">
        <f t="shared" si="193"/>
        <v/>
      </c>
      <c r="DP185" s="230"/>
      <c r="DQ185" s="230" t="str">
        <f t="shared" si="194"/>
        <v/>
      </c>
      <c r="DR185" s="230" t="str">
        <f t="shared" si="195"/>
        <v/>
      </c>
      <c r="DS185" s="230" t="str">
        <f t="shared" si="196"/>
        <v/>
      </c>
      <c r="DT185" s="230" t="str">
        <f t="shared" si="197"/>
        <v/>
      </c>
      <c r="DU185" s="230" t="str">
        <f t="shared" si="198"/>
        <v/>
      </c>
      <c r="DV185" s="230" t="str">
        <f t="shared" si="199"/>
        <v/>
      </c>
      <c r="DW185" s="230" t="str">
        <f t="shared" si="200"/>
        <v/>
      </c>
      <c r="DX185" s="230" t="str">
        <f t="shared" si="201"/>
        <v/>
      </c>
      <c r="DY185" s="230" t="str">
        <f t="shared" si="202"/>
        <v/>
      </c>
      <c r="DZ185" s="230" t="str">
        <f t="shared" si="203"/>
        <v/>
      </c>
      <c r="EA185" s="230" t="str">
        <f t="shared" si="204"/>
        <v/>
      </c>
      <c r="EB185" s="230" t="str">
        <f t="shared" si="205"/>
        <v/>
      </c>
      <c r="EC185" s="284" t="str">
        <f t="shared" si="206"/>
        <v/>
      </c>
      <c r="ED185" s="284" t="str">
        <f t="shared" si="207"/>
        <v/>
      </c>
      <c r="EE185" s="230" t="str">
        <f t="shared" si="208"/>
        <v/>
      </c>
      <c r="EF185" s="230" t="str">
        <f>IF(COUNTIFS($BR$10:$BR$259,$BR185,$E$10:$E$259,$E185)&lt;&gt;COUNTIFS($BR$10:$BR$259,$BR185,$E$10:$E$259,$E185,BP$10:BP$259,BP185),EF$8&amp;" for this company in this year is inconsistent across funds, please update accordingly. "&amp;CHAR(10),IF(AND(BP185="",BQ185=""),"",IF(OR(AND(BQ185&lt;&gt;"",BP185&lt;&gt;"",BP185&lt;&gt;"Y"),AND(BQ185&lt;&gt;"",BP185=""),COUNTIF('Source Data (Hidden)'!$S$3:$S$4,BP185)&lt;&gt;1),"Invalid input for 'Do you conduct an employee survey' - Please ensure the input is either Y or N or leave blank if data is not available. If you have reported a % response rate to employee survey then the input for this metric should be Y. " &amp; CHAR(10),"")))</f>
        <v/>
      </c>
      <c r="EG185" s="230" t="str">
        <f t="shared" si="209"/>
        <v/>
      </c>
    </row>
    <row r="186" spans="1:137" s="154" customFormat="1" ht="60" customHeight="1" x14ac:dyDescent="0.35">
      <c r="A186" s="153"/>
      <c r="B186" s="212" t="str">
        <f t="shared" ca="1" si="156"/>
        <v/>
      </c>
      <c r="C186" s="213" t="str">
        <f>IF('EDCI Data'!B186="","",'EDCI Data'!B186)</f>
        <v/>
      </c>
      <c r="D186" s="214" t="str">
        <f>IF('EDCI Data'!C186="","",'EDCI Data'!C186)</f>
        <v/>
      </c>
      <c r="E186" s="215" t="str">
        <f>IF('EDCI Data'!D186="","",'EDCI Data'!D186)</f>
        <v/>
      </c>
      <c r="F186" s="216" t="str">
        <f>IF('EDCI Data'!E186="","",'EDCI Data'!E186)</f>
        <v/>
      </c>
      <c r="G186" s="213" t="str">
        <f>IF('EDCI Data'!F186="","",'EDCI Data'!F186)</f>
        <v/>
      </c>
      <c r="H186" s="213" t="str">
        <f>IF('EDCI Data'!G186="","",'EDCI Data'!G186)</f>
        <v/>
      </c>
      <c r="I186" s="213" t="str">
        <f>IF('EDCI Data'!H186="","",'EDCI Data'!H186)</f>
        <v/>
      </c>
      <c r="J186" s="213" t="str">
        <f>IF('EDCI Data'!I186="","",'EDCI Data'!I186)</f>
        <v/>
      </c>
      <c r="K186" s="213" t="str">
        <f>IF('EDCI Data'!J186="","",'EDCI Data'!J186)</f>
        <v/>
      </c>
      <c r="L186" s="213" t="str">
        <f>IF('EDCI Data'!K186="","",'EDCI Data'!K186)</f>
        <v/>
      </c>
      <c r="M186" s="217" t="str">
        <f>IF('EDCI Data'!L186="","",'EDCI Data'!L186)</f>
        <v/>
      </c>
      <c r="N186" s="217" t="str">
        <f>IF('EDCI Data'!M186="","",'EDCI Data'!M186)</f>
        <v/>
      </c>
      <c r="O186" s="213" t="str">
        <f>IF('EDCI Data'!N186="","",'EDCI Data'!N186)</f>
        <v/>
      </c>
      <c r="P186" s="213" t="str">
        <f>IF('EDCI Data'!O186="","",'EDCI Data'!O186)</f>
        <v/>
      </c>
      <c r="Q186" s="213" t="str">
        <f>IF('EDCI Data'!P186="","",'EDCI Data'!P186)</f>
        <v/>
      </c>
      <c r="R186" s="213" t="str">
        <f>IF('EDCI Data'!Q186="","",'EDCI Data'!Q186)</f>
        <v/>
      </c>
      <c r="S186" s="218" t="str">
        <f>IF('EDCI Data'!R186="","",'EDCI Data'!R186)</f>
        <v/>
      </c>
      <c r="T186" s="219" t="str">
        <f>IF('EDCI Data'!S186="","",'EDCI Data'!S186)</f>
        <v/>
      </c>
      <c r="U186" s="219" t="str">
        <f>IF('EDCI Data'!T186="","",'EDCI Data'!T186)</f>
        <v/>
      </c>
      <c r="V186" s="220" t="str">
        <f>IF('EDCI Data'!U186="","",'EDCI Data'!U186)</f>
        <v/>
      </c>
      <c r="W186" s="213" t="str">
        <f>IF('EDCI Data'!V186="","",'EDCI Data'!V186)</f>
        <v/>
      </c>
      <c r="X186" s="220" t="str">
        <f>IF('EDCI Data'!W186="","",'EDCI Data'!W186)</f>
        <v/>
      </c>
      <c r="Y186" s="213" t="str">
        <f>IF('EDCI Data'!X186="","",'EDCI Data'!X186)</f>
        <v/>
      </c>
      <c r="Z186" s="220" t="str">
        <f>IF('EDCI Data'!Y186="","",'EDCI Data'!Y186)</f>
        <v/>
      </c>
      <c r="AA186" s="213" t="str">
        <f>IF('EDCI Data'!Z186="","",'EDCI Data'!Z186)</f>
        <v/>
      </c>
      <c r="AB186" s="213" t="str">
        <f>IF('EDCI Data'!AA186="","",'EDCI Data'!AA186)</f>
        <v/>
      </c>
      <c r="AC186" s="213" t="str">
        <f>IF('EDCI Data'!AB186="","",'EDCI Data'!AB186)</f>
        <v/>
      </c>
      <c r="AD186" s="213" t="str">
        <f>IF('EDCI Data'!AC186="","",'EDCI Data'!AC186)</f>
        <v/>
      </c>
      <c r="AE186" s="213" t="str">
        <f>IF('EDCI Data'!AD186="","",'EDCI Data'!AD186)</f>
        <v/>
      </c>
      <c r="AF186" s="213" t="str">
        <f>IF('EDCI Data'!AE186="","",'EDCI Data'!AE186)</f>
        <v/>
      </c>
      <c r="AG186" s="213" t="str">
        <f>IF('EDCI Data'!AF186="","",'EDCI Data'!AF186)</f>
        <v/>
      </c>
      <c r="AH186" s="213" t="str">
        <f>IF('EDCI Data'!AG186="","",'EDCI Data'!AG186)</f>
        <v/>
      </c>
      <c r="AI186" s="213" t="str">
        <f>IF('EDCI Data'!AH186="","",'EDCI Data'!AH186)</f>
        <v/>
      </c>
      <c r="AJ186" s="213" t="str">
        <f>IF('EDCI Data'!AI186="","",'EDCI Data'!AI186)</f>
        <v/>
      </c>
      <c r="AK186" s="213" t="str">
        <f>IF('EDCI Data'!AJ186="","",'EDCI Data'!AJ186)</f>
        <v/>
      </c>
      <c r="AL186" s="213" t="str">
        <f>IF('EDCI Data'!AK186="","",'EDCI Data'!AK186)</f>
        <v/>
      </c>
      <c r="AM186" s="213" t="str">
        <f>IF('EDCI Data'!AL186="","",'EDCI Data'!AL186)</f>
        <v/>
      </c>
      <c r="AN186" s="213" t="str">
        <f>IF('EDCI Data'!AM186="","",'EDCI Data'!AM186)</f>
        <v/>
      </c>
      <c r="AO186" s="213" t="str">
        <f>IF('EDCI Data'!AN186="","",'EDCI Data'!AN186)</f>
        <v/>
      </c>
      <c r="AP186" s="213" t="str">
        <f>IF('EDCI Data'!AO186="","",'EDCI Data'!AO186)</f>
        <v/>
      </c>
      <c r="AQ186" s="213" t="str">
        <f>IF('EDCI Data'!AP186="","",'EDCI Data'!AP186)</f>
        <v/>
      </c>
      <c r="AR186" s="213" t="str">
        <f>IF('EDCI Data'!AQ186="","",'EDCI Data'!AQ186)</f>
        <v/>
      </c>
      <c r="AS186" s="213" t="str">
        <f>IF('EDCI Data'!AR186="","",'EDCI Data'!AR186)</f>
        <v/>
      </c>
      <c r="AT186" s="213" t="str">
        <f>IF('EDCI Data'!AS186="","",'EDCI Data'!AS186)</f>
        <v/>
      </c>
      <c r="AU186" s="213" t="str">
        <f>IF('EDCI Data'!AT186="","",'EDCI Data'!AT186)</f>
        <v/>
      </c>
      <c r="AV186" s="213" t="str">
        <f>IF('EDCI Data'!AU186="","",'EDCI Data'!AU186)</f>
        <v/>
      </c>
      <c r="AW186" s="213" t="str">
        <f>IF('EDCI Data'!AV186="","",'EDCI Data'!AV186)</f>
        <v/>
      </c>
      <c r="AX186" s="221" t="str">
        <f>IF('EDCI Data'!AW186="","",'EDCI Data'!AW186)</f>
        <v/>
      </c>
      <c r="AY186" s="221" t="str">
        <f>IF('EDCI Data'!AX186="","",'EDCI Data'!AX186)</f>
        <v/>
      </c>
      <c r="AZ186" s="222" t="str">
        <f t="shared" si="157"/>
        <v/>
      </c>
      <c r="BA186" s="223" t="str">
        <f>IF('EDCI Data'!AY186="","",'EDCI Data'!AY186)</f>
        <v/>
      </c>
      <c r="BB186" s="223" t="str">
        <f>IF('EDCI Data'!AZ186="","",'EDCI Data'!AZ186)</f>
        <v/>
      </c>
      <c r="BC186" s="223" t="str">
        <f>IF('EDCI Data'!BA186="","",'EDCI Data'!BA186)</f>
        <v/>
      </c>
      <c r="BD186" s="223" t="str">
        <f>IF('EDCI Data'!BB186="","",'EDCI Data'!BB186)</f>
        <v/>
      </c>
      <c r="BE186" s="223" t="str">
        <f>IF('EDCI Data'!BC186="","",'EDCI Data'!BC186)</f>
        <v/>
      </c>
      <c r="BF186" s="223" t="str">
        <f>IF('EDCI Data'!BD186="","",'EDCI Data'!BD186)</f>
        <v/>
      </c>
      <c r="BG186" s="223" t="str">
        <f>IF('EDCI Data'!BE186="","",'EDCI Data'!BE186)</f>
        <v/>
      </c>
      <c r="BH186" s="223" t="str">
        <f>IF('EDCI Data'!BF186="","",'EDCI Data'!BF186)</f>
        <v/>
      </c>
      <c r="BI186" s="224" t="str">
        <f>IF('EDCI Data'!BG186="","",'EDCI Data'!BG186)</f>
        <v/>
      </c>
      <c r="BJ186" s="225" t="str">
        <f>IF('EDCI Data'!S186="","",'EDCI Data'!S186)</f>
        <v/>
      </c>
      <c r="BK186" s="225" t="str">
        <f>IF('EDCI Data'!T186="","",'EDCI Data'!T186)</f>
        <v/>
      </c>
      <c r="BL186" s="224" t="str">
        <f>IF('EDCI Data'!BJ186="","",'EDCI Data'!BJ186)</f>
        <v/>
      </c>
      <c r="BM186" s="226" t="str">
        <f>IF('EDCI Data'!BK186="","",'EDCI Data'!BK186)</f>
        <v/>
      </c>
      <c r="BN186" s="226" t="str">
        <f>IF('EDCI Data'!BL186="","",'EDCI Data'!BL186)</f>
        <v/>
      </c>
      <c r="BO186" s="227" t="str">
        <f>IF('EDCI Data'!BM186="","",'EDCI Data'!BM186)</f>
        <v/>
      </c>
      <c r="BP186" s="228" t="str">
        <f>IF('EDCI Data'!BN186="","",'EDCI Data'!BN186)</f>
        <v/>
      </c>
      <c r="BQ186" s="229" t="str">
        <f>IF('EDCI Data'!BO186="","",'EDCI Data'!BO186)</f>
        <v/>
      </c>
      <c r="BR186" s="230" t="str">
        <f t="shared" si="158"/>
        <v/>
      </c>
      <c r="BS186" s="230" t="str">
        <f t="shared" si="159"/>
        <v/>
      </c>
      <c r="BT186" s="230" t="str">
        <f t="shared" si="160"/>
        <v/>
      </c>
      <c r="BU186" s="230" t="str">
        <f t="shared" si="161"/>
        <v/>
      </c>
      <c r="BV186" s="230" t="str">
        <f t="shared" si="162"/>
        <v/>
      </c>
      <c r="BW186" s="230" t="str">
        <f>IF(COUNTIFS($BR$10:$BR$259,$BR186,$E$10:$E$259,$E186)&lt;&gt;COUNTIFS($BR$10:$BR$259,$BR186,$E$10:$E$259,$E186,G$10:G$259,G186),BW$8&amp;" for this company in this year is inconsistent across funds, please update accordingly. "&amp;CHAR(10),IF(G186="","",IF(IFERROR(OR(INT(G186)&lt;&gt;G186,ISTEXT(G186),G186&gt;'Source Data (Hidden)'!$T$3),TRUE),"Invalid year of initial investment - Please ensure that the input is a year (not a date) and is not future dated. "&amp;CHAR(10),"")))</f>
        <v/>
      </c>
      <c r="BX186" s="230"/>
      <c r="BY186" s="230" t="str">
        <f>IF(COUNTIFS($BR$10:$BR$259,$BR186,$E$10:$E$259,$E186)&lt;&gt;COUNTIFS($BR$10:$BR$259,$BR186,$E$10:$E$259,$E186,I$10:I$259,I186),BY$8&amp;" for this company in this year is inconsistent across funds, please update accordingly. "&amp;CHAR(10),IF(I186="","",IF(COUNTIF('Source Data (Hidden)'!$A$3:$B$255,I186)=0,"Invalid country of domicile - Please enter a valid input using the drop-down in the 'Country of domicile' column in the EDCI Data tab. "&amp;CHAR(10),"")))</f>
        <v/>
      </c>
      <c r="BZ186" s="230" t="str">
        <f>IF(COUNTIFS($BR$10:$BR$259,$BR186,$E$10:$E$259,$E186)&lt;&gt;COUNTIFS($BR$10:$BR$259,$BR186,$E$10:$E$259,$E186,J$10:J$259,J186),BZ$8&amp;" for this company in this year is inconsistent across funds, please update accordingly. "&amp;CHAR(10),IF(J186="","",IF(COUNTIF('Source Data (Hidden)'!$A$3:$B$255,J186)=0,"Invalid primary country of operations - Please enter a valid input using the drop-down in the 'Primary country of operations' column in the EDCI Data tab and ensure that you have narrowed this down to 1 primary country of operations. "&amp;CHAR(10),"")))</f>
        <v/>
      </c>
      <c r="CA186" s="230" t="str">
        <f>IF(COUNTIFS($BR$10:$BR$259,$BR186,$E$10:$E$259,$E186)&lt;&gt;COUNTIFS($BR$10:$BR$259,$BR186,$E$10:$E$259,$E186,K$10:K$259,K186),CA$8&amp;" for this company in this year is inconsistent across funds, please update accordingly. "&amp;CHAR(10),IF(K186="","",IF(COUNTIF('Source Data (Hidden)'!$C$3:$C$4,K186)&lt;&gt;1,"Invalid company structure - Please classify the portfolio company as either 'Private' or 'Public'. "&amp;CHAR(10),"")))</f>
        <v/>
      </c>
      <c r="CB186" s="230" t="str">
        <f>IF(COUNTIFS($BR$10:$BR$259,$BR186,$E$10:$E$259,$E186)&lt;&gt;COUNTIFS($BR$10:$BR$259,$BR186,$E$10:$E$259,$E186,L$10:L$259,L186),CB$8&amp;" for this company in this year is inconsistent across funds, please update accordingly. "&amp;CHAR(10),IF(L186="","",IF(COUNTIF('Source Data (Hidden)'!$D$3:$D$5,L186)&lt;&gt;1,"Invalid growth stage of company - Please describe the growth stage of the company as either 'Venture', 'Growth' or 'Buyout'. " &amp; CHAR(10),"")))</f>
        <v/>
      </c>
      <c r="CC186" s="230" t="str">
        <f t="shared" si="163"/>
        <v/>
      </c>
      <c r="CD186" s="283" t="str">
        <f t="shared" si="164"/>
        <v/>
      </c>
      <c r="CE186" s="230" t="str">
        <f>IF(COUNTIFS($BR$10:$BR$259,$BR186,$E$10:$E$259,$E186)&lt;&gt;COUNTIFS($BR$10:$BR$259,$BR186,$E$10:$E$259,$E186,O$10:O$259,O186),CE$8&amp;" for this company in this year is inconsistent across funds, please update accordingly. "&amp;CHAR(10),IF(O186="","",IF(COUNTIF('Source Data (Hidden)'!$G$3:$G$13,O186)&lt;&gt;1,"Invalid sector of operations SICS name - Please ensure that you have selected a valid sector of operations using the drop-down list available in the corresponding column in the EDCI Data tab. " &amp; CHAR(10),"")))</f>
        <v/>
      </c>
      <c r="CF186" s="230" t="str">
        <f t="shared" ca="1" si="165"/>
        <v/>
      </c>
      <c r="CG186" s="230" t="str">
        <f t="shared" ca="1" si="166"/>
        <v/>
      </c>
      <c r="CH186" s="230" t="str">
        <f>IF(COUNTIFS($BR$10:$BR$259,$BR186,$E$10:$E$259,$E186)&lt;&gt;COUNTIFS($BR$10:$BR$259,$BR186,$E$10:$E$259,$E186,R$10:R$259,R186),CH$8&amp;" for this company in this year is inconsistent across funds, please update accordingly. "&amp;CHAR(10),IF(R186="","",IF(COUNTIF('Source Data (Hidden)'!$F$3:$F$183,R186)&lt;&gt;1,"Invalid currency input - Please ensure that the currency entered is a monetary unit described using three letter code (ISO 4217 code). " &amp; CHAR(10),"")))</f>
        <v/>
      </c>
      <c r="CI186" s="230" t="str">
        <f t="shared" si="167"/>
        <v/>
      </c>
      <c r="CJ186" s="230" t="str">
        <f t="shared" si="168"/>
        <v/>
      </c>
      <c r="CK186" s="230" t="str">
        <f t="shared" si="169"/>
        <v/>
      </c>
      <c r="CL186" s="230" t="str">
        <f t="shared" si="170"/>
        <v/>
      </c>
      <c r="CM186" s="230" t="str">
        <f>IF(COUNTIFS($BR$10:$BR$259,$BR186,$E$10:$E$259,$E186)&lt;&gt;COUNTIFS($BR$10:$BR$259,$BR186,$E$10:$E$259,$E186,W$10:W$259,W186),CM$8&amp;" for this company in this year is inconsistent across funds, please update accordingly. "&amp;CHAR(10),IF(W186="","",IF(COUNTIF('Source Data (Hidden)'!$L$3:$L$6,W186)&lt;&gt;1,"Invalid input for Scope 1 Methodology - Please choose one of the options from the drop-down list in the corresponding column in the EDCI Data tab. " &amp; CHAR(10),"")))</f>
        <v/>
      </c>
      <c r="CN186" s="230" t="str">
        <f t="shared" si="171"/>
        <v/>
      </c>
      <c r="CO186" s="230" t="str">
        <f>IF(COUNTIFS($BR$10:$BR$259,$BR186,$E$10:$E$259,$E186)&lt;&gt;COUNTIFS($BR$10:$BR$259,$BR186,$E$10:$E$259,$E186,Y$10:Y$259,Y186),CO$8&amp;" for this company in this year is inconsistent across funds, please update accordingly. "&amp;CHAR(10),IF(Y186="","",IF(COUNTIF('Source Data (Hidden)'!$M$3:$M$5,Y186)&lt;&gt;1,"Invalid input for Scope 2 Methodology - Please choose one of the options from the drop-down list in the corresponding column in the EDCI Data tab. " &amp; CHAR(10),"")))</f>
        <v/>
      </c>
      <c r="CP186" s="230" t="str">
        <f t="shared" si="172"/>
        <v/>
      </c>
      <c r="CQ186" s="230" t="str">
        <f>IF(COUNTIFS($BR$10:$BR$259,$BR186,$E$10:$E$259,$E186)&lt;&gt;COUNTIFS($BR$10:$BR$259,$BR186,$E$10:$E$259,$E186,AA$10:AA$259,AA186),CQ$8&amp;" for this company in this year is inconsistent across funds, please update accordingly. "&amp;CHAR(10),IF(AA186="","",IF(COUNTIF('Source Data (Hidden)'!$N$3:$N$6,AA186)&lt;&gt;1,"Invalid input for Scope 3 Methodology - Please choose one of the options from the drop-down list in the corresponding column in the EDCI Data tab. " &amp; CHAR(10),"")))</f>
        <v/>
      </c>
      <c r="CR186" s="230" t="str">
        <f t="shared" si="173"/>
        <v/>
      </c>
      <c r="CS186" s="230" t="str">
        <f t="shared" si="174"/>
        <v/>
      </c>
      <c r="CT186" s="230" t="str">
        <f t="shared" si="175"/>
        <v/>
      </c>
      <c r="CU186" s="230" t="str">
        <f t="shared" si="176"/>
        <v/>
      </c>
      <c r="CV186" s="230" t="str">
        <f t="shared" si="177"/>
        <v/>
      </c>
      <c r="CW186" s="230" t="str">
        <f t="shared" si="178"/>
        <v/>
      </c>
      <c r="CX186" s="230" t="str">
        <f t="shared" si="179"/>
        <v/>
      </c>
      <c r="CY186" s="230" t="str">
        <f t="shared" si="180"/>
        <v/>
      </c>
      <c r="CZ186" s="230" t="str">
        <f t="shared" si="181"/>
        <v/>
      </c>
      <c r="DA186" s="230" t="str">
        <f t="shared" si="182"/>
        <v/>
      </c>
      <c r="DB186" s="230" t="str">
        <f t="shared" si="183"/>
        <v/>
      </c>
      <c r="DC186" s="230" t="str">
        <f t="shared" si="184"/>
        <v/>
      </c>
      <c r="DD186" s="230" t="str">
        <f t="shared" si="185"/>
        <v/>
      </c>
      <c r="DE186" s="230" t="str">
        <f t="shared" si="186"/>
        <v/>
      </c>
      <c r="DF186" s="230" t="str">
        <f t="shared" si="187"/>
        <v/>
      </c>
      <c r="DG186" s="230" t="str">
        <f t="shared" si="188"/>
        <v/>
      </c>
      <c r="DH186" s="283" t="str">
        <f t="shared" si="189"/>
        <v/>
      </c>
      <c r="DI186" s="230" t="str">
        <f t="shared" si="190"/>
        <v/>
      </c>
      <c r="DJ186" s="230" t="str">
        <f>IF(COUNTIFS($BR$10:$BR$259,$BR186,$E$10:$E$259,$E186)&lt;&gt;COUNTIFS($BR$10:$BR$259,$BR186,$E$10:$E$259,$E186,AT$10:AT$259,AT186),DJ$8&amp;" for this company in this year is inconsistent across funds, please update accordingly. "&amp;CHAR(10),IF(AT186="","",IF(COUNTIF('Source Data (Hidden)'!$O$3:$O$5,AT186)&lt;&gt;1,"Invalid input for 'Does this Portco have a decarbonization strategy/plan in place' - Please ensure that you have selected a valid response using the drop-down list available in the corresponding column in the EDCI Data tab. " &amp; CHAR(10),"")))</f>
        <v/>
      </c>
      <c r="DK186" s="230" t="str">
        <f>IF(COUNTIFS($BR$10:$BR$259,$BR186,$E$10:$E$259,$E186)&lt;&gt;COUNTIFS($BR$10:$BR$259,$BR186,$E$10:$E$259,$E186,AU$10:AU$259,AU186),DK$8&amp;" for this company in this year is inconsistent across funds, please update accordingly. "&amp;CHAR(10),IF(AU186="","",IF(COUNTIF('Source Data (Hidden)'!$P$3:$P$5,AU186)&lt;&gt;1,"Invalid input for 'Does the Portfolio Company have a short-term GHG emission reduction target' - Please ensure you have selected a valid response using the drop-down list available in the corresponding column in the EDCI Data tab. " &amp; CHAR(10),"")))</f>
        <v/>
      </c>
      <c r="DL186" s="230" t="str">
        <f>IF(COUNTIFS($BR$10:$BR$259,$BR186,$E$10:$E$259,$E186)&lt;&gt;COUNTIFS($BR$10:$BR$259,$BR186,$E$10:$E$259,$E186,AV$10:AV$259,AV186),DL$8&amp;" for this company in this year is inconsistent across funds, please update accordingly. "&amp;CHAR(10),IF(AV186="","",IF(COUNTIF('Source Data (Hidden)'!$Q$3:$Q$6,AV186)&lt;&gt;1,"Invalid input for 'Does the Portfolio Company have a long-term net zero goal' - Please ensure that you have selected a valid response using the drop-down list available in the corresponding column in the EDCI Data tab. " &amp; CHAR(10),"")))</f>
        <v/>
      </c>
      <c r="DM186" s="230" t="str">
        <f t="shared" si="191"/>
        <v/>
      </c>
      <c r="DN186" s="230" t="str">
        <f t="shared" si="192"/>
        <v/>
      </c>
      <c r="DO186" s="230" t="str">
        <f t="shared" si="193"/>
        <v/>
      </c>
      <c r="DP186" s="230"/>
      <c r="DQ186" s="230" t="str">
        <f t="shared" si="194"/>
        <v/>
      </c>
      <c r="DR186" s="230" t="str">
        <f t="shared" si="195"/>
        <v/>
      </c>
      <c r="DS186" s="230" t="str">
        <f t="shared" si="196"/>
        <v/>
      </c>
      <c r="DT186" s="230" t="str">
        <f t="shared" si="197"/>
        <v/>
      </c>
      <c r="DU186" s="230" t="str">
        <f t="shared" si="198"/>
        <v/>
      </c>
      <c r="DV186" s="230" t="str">
        <f t="shared" si="199"/>
        <v/>
      </c>
      <c r="DW186" s="230" t="str">
        <f t="shared" si="200"/>
        <v/>
      </c>
      <c r="DX186" s="230" t="str">
        <f t="shared" si="201"/>
        <v/>
      </c>
      <c r="DY186" s="230" t="str">
        <f t="shared" si="202"/>
        <v/>
      </c>
      <c r="DZ186" s="230" t="str">
        <f t="shared" si="203"/>
        <v/>
      </c>
      <c r="EA186" s="230" t="str">
        <f t="shared" si="204"/>
        <v/>
      </c>
      <c r="EB186" s="230" t="str">
        <f t="shared" si="205"/>
        <v/>
      </c>
      <c r="EC186" s="284" t="str">
        <f t="shared" si="206"/>
        <v/>
      </c>
      <c r="ED186" s="284" t="str">
        <f t="shared" si="207"/>
        <v/>
      </c>
      <c r="EE186" s="230" t="str">
        <f t="shared" si="208"/>
        <v/>
      </c>
      <c r="EF186" s="230" t="str">
        <f>IF(COUNTIFS($BR$10:$BR$259,$BR186,$E$10:$E$259,$E186)&lt;&gt;COUNTIFS($BR$10:$BR$259,$BR186,$E$10:$E$259,$E186,BP$10:BP$259,BP186),EF$8&amp;" for this company in this year is inconsistent across funds, please update accordingly. "&amp;CHAR(10),IF(AND(BP186="",BQ186=""),"",IF(OR(AND(BQ186&lt;&gt;"",BP186&lt;&gt;"",BP186&lt;&gt;"Y"),AND(BQ186&lt;&gt;"",BP186=""),COUNTIF('Source Data (Hidden)'!$S$3:$S$4,BP186)&lt;&gt;1),"Invalid input for 'Do you conduct an employee survey' - Please ensure the input is either Y or N or leave blank if data is not available. If you have reported a % response rate to employee survey then the input for this metric should be Y. " &amp; CHAR(10),"")))</f>
        <v/>
      </c>
      <c r="EG186" s="230" t="str">
        <f t="shared" si="209"/>
        <v/>
      </c>
    </row>
    <row r="187" spans="1:137" s="154" customFormat="1" ht="60" customHeight="1" x14ac:dyDescent="0.35">
      <c r="A187" s="153"/>
      <c r="B187" s="212" t="str">
        <f t="shared" ca="1" si="156"/>
        <v/>
      </c>
      <c r="C187" s="213" t="str">
        <f>IF('EDCI Data'!B187="","",'EDCI Data'!B187)</f>
        <v/>
      </c>
      <c r="D187" s="214" t="str">
        <f>IF('EDCI Data'!C187="","",'EDCI Data'!C187)</f>
        <v/>
      </c>
      <c r="E187" s="215" t="str">
        <f>IF('EDCI Data'!D187="","",'EDCI Data'!D187)</f>
        <v/>
      </c>
      <c r="F187" s="216" t="str">
        <f>IF('EDCI Data'!E187="","",'EDCI Data'!E187)</f>
        <v/>
      </c>
      <c r="G187" s="213" t="str">
        <f>IF('EDCI Data'!F187="","",'EDCI Data'!F187)</f>
        <v/>
      </c>
      <c r="H187" s="213" t="str">
        <f>IF('EDCI Data'!G187="","",'EDCI Data'!G187)</f>
        <v/>
      </c>
      <c r="I187" s="213" t="str">
        <f>IF('EDCI Data'!H187="","",'EDCI Data'!H187)</f>
        <v/>
      </c>
      <c r="J187" s="213" t="str">
        <f>IF('EDCI Data'!I187="","",'EDCI Data'!I187)</f>
        <v/>
      </c>
      <c r="K187" s="213" t="str">
        <f>IF('EDCI Data'!J187="","",'EDCI Data'!J187)</f>
        <v/>
      </c>
      <c r="L187" s="213" t="str">
        <f>IF('EDCI Data'!K187="","",'EDCI Data'!K187)</f>
        <v/>
      </c>
      <c r="M187" s="217" t="str">
        <f>IF('EDCI Data'!L187="","",'EDCI Data'!L187)</f>
        <v/>
      </c>
      <c r="N187" s="217" t="str">
        <f>IF('EDCI Data'!M187="","",'EDCI Data'!M187)</f>
        <v/>
      </c>
      <c r="O187" s="213" t="str">
        <f>IF('EDCI Data'!N187="","",'EDCI Data'!N187)</f>
        <v/>
      </c>
      <c r="P187" s="213" t="str">
        <f>IF('EDCI Data'!O187="","",'EDCI Data'!O187)</f>
        <v/>
      </c>
      <c r="Q187" s="213" t="str">
        <f>IF('EDCI Data'!P187="","",'EDCI Data'!P187)</f>
        <v/>
      </c>
      <c r="R187" s="213" t="str">
        <f>IF('EDCI Data'!Q187="","",'EDCI Data'!Q187)</f>
        <v/>
      </c>
      <c r="S187" s="218" t="str">
        <f>IF('EDCI Data'!R187="","",'EDCI Data'!R187)</f>
        <v/>
      </c>
      <c r="T187" s="219" t="str">
        <f>IF('EDCI Data'!S187="","",'EDCI Data'!S187)</f>
        <v/>
      </c>
      <c r="U187" s="219" t="str">
        <f>IF('EDCI Data'!T187="","",'EDCI Data'!T187)</f>
        <v/>
      </c>
      <c r="V187" s="220" t="str">
        <f>IF('EDCI Data'!U187="","",'EDCI Data'!U187)</f>
        <v/>
      </c>
      <c r="W187" s="213" t="str">
        <f>IF('EDCI Data'!V187="","",'EDCI Data'!V187)</f>
        <v/>
      </c>
      <c r="X187" s="220" t="str">
        <f>IF('EDCI Data'!W187="","",'EDCI Data'!W187)</f>
        <v/>
      </c>
      <c r="Y187" s="213" t="str">
        <f>IF('EDCI Data'!X187="","",'EDCI Data'!X187)</f>
        <v/>
      </c>
      <c r="Z187" s="220" t="str">
        <f>IF('EDCI Data'!Y187="","",'EDCI Data'!Y187)</f>
        <v/>
      </c>
      <c r="AA187" s="213" t="str">
        <f>IF('EDCI Data'!Z187="","",'EDCI Data'!Z187)</f>
        <v/>
      </c>
      <c r="AB187" s="213" t="str">
        <f>IF('EDCI Data'!AA187="","",'EDCI Data'!AA187)</f>
        <v/>
      </c>
      <c r="AC187" s="213" t="str">
        <f>IF('EDCI Data'!AB187="","",'EDCI Data'!AB187)</f>
        <v/>
      </c>
      <c r="AD187" s="213" t="str">
        <f>IF('EDCI Data'!AC187="","",'EDCI Data'!AC187)</f>
        <v/>
      </c>
      <c r="AE187" s="213" t="str">
        <f>IF('EDCI Data'!AD187="","",'EDCI Data'!AD187)</f>
        <v/>
      </c>
      <c r="AF187" s="213" t="str">
        <f>IF('EDCI Data'!AE187="","",'EDCI Data'!AE187)</f>
        <v/>
      </c>
      <c r="AG187" s="213" t="str">
        <f>IF('EDCI Data'!AF187="","",'EDCI Data'!AF187)</f>
        <v/>
      </c>
      <c r="AH187" s="213" t="str">
        <f>IF('EDCI Data'!AG187="","",'EDCI Data'!AG187)</f>
        <v/>
      </c>
      <c r="AI187" s="213" t="str">
        <f>IF('EDCI Data'!AH187="","",'EDCI Data'!AH187)</f>
        <v/>
      </c>
      <c r="AJ187" s="213" t="str">
        <f>IF('EDCI Data'!AI187="","",'EDCI Data'!AI187)</f>
        <v/>
      </c>
      <c r="AK187" s="213" t="str">
        <f>IF('EDCI Data'!AJ187="","",'EDCI Data'!AJ187)</f>
        <v/>
      </c>
      <c r="AL187" s="213" t="str">
        <f>IF('EDCI Data'!AK187="","",'EDCI Data'!AK187)</f>
        <v/>
      </c>
      <c r="AM187" s="213" t="str">
        <f>IF('EDCI Data'!AL187="","",'EDCI Data'!AL187)</f>
        <v/>
      </c>
      <c r="AN187" s="213" t="str">
        <f>IF('EDCI Data'!AM187="","",'EDCI Data'!AM187)</f>
        <v/>
      </c>
      <c r="AO187" s="213" t="str">
        <f>IF('EDCI Data'!AN187="","",'EDCI Data'!AN187)</f>
        <v/>
      </c>
      <c r="AP187" s="213" t="str">
        <f>IF('EDCI Data'!AO187="","",'EDCI Data'!AO187)</f>
        <v/>
      </c>
      <c r="AQ187" s="213" t="str">
        <f>IF('EDCI Data'!AP187="","",'EDCI Data'!AP187)</f>
        <v/>
      </c>
      <c r="AR187" s="213" t="str">
        <f>IF('EDCI Data'!AQ187="","",'EDCI Data'!AQ187)</f>
        <v/>
      </c>
      <c r="AS187" s="213" t="str">
        <f>IF('EDCI Data'!AR187="","",'EDCI Data'!AR187)</f>
        <v/>
      </c>
      <c r="AT187" s="213" t="str">
        <f>IF('EDCI Data'!AS187="","",'EDCI Data'!AS187)</f>
        <v/>
      </c>
      <c r="AU187" s="213" t="str">
        <f>IF('EDCI Data'!AT187="","",'EDCI Data'!AT187)</f>
        <v/>
      </c>
      <c r="AV187" s="213" t="str">
        <f>IF('EDCI Data'!AU187="","",'EDCI Data'!AU187)</f>
        <v/>
      </c>
      <c r="AW187" s="213" t="str">
        <f>IF('EDCI Data'!AV187="","",'EDCI Data'!AV187)</f>
        <v/>
      </c>
      <c r="AX187" s="221" t="str">
        <f>IF('EDCI Data'!AW187="","",'EDCI Data'!AW187)</f>
        <v/>
      </c>
      <c r="AY187" s="221" t="str">
        <f>IF('EDCI Data'!AX187="","",'EDCI Data'!AX187)</f>
        <v/>
      </c>
      <c r="AZ187" s="222" t="str">
        <f t="shared" si="157"/>
        <v/>
      </c>
      <c r="BA187" s="223" t="str">
        <f>IF('EDCI Data'!AY187="","",'EDCI Data'!AY187)</f>
        <v/>
      </c>
      <c r="BB187" s="223" t="str">
        <f>IF('EDCI Data'!AZ187="","",'EDCI Data'!AZ187)</f>
        <v/>
      </c>
      <c r="BC187" s="223" t="str">
        <f>IF('EDCI Data'!BA187="","",'EDCI Data'!BA187)</f>
        <v/>
      </c>
      <c r="BD187" s="223" t="str">
        <f>IF('EDCI Data'!BB187="","",'EDCI Data'!BB187)</f>
        <v/>
      </c>
      <c r="BE187" s="223" t="str">
        <f>IF('EDCI Data'!BC187="","",'EDCI Data'!BC187)</f>
        <v/>
      </c>
      <c r="BF187" s="223" t="str">
        <f>IF('EDCI Data'!BD187="","",'EDCI Data'!BD187)</f>
        <v/>
      </c>
      <c r="BG187" s="223" t="str">
        <f>IF('EDCI Data'!BE187="","",'EDCI Data'!BE187)</f>
        <v/>
      </c>
      <c r="BH187" s="223" t="str">
        <f>IF('EDCI Data'!BF187="","",'EDCI Data'!BF187)</f>
        <v/>
      </c>
      <c r="BI187" s="224" t="str">
        <f>IF('EDCI Data'!BG187="","",'EDCI Data'!BG187)</f>
        <v/>
      </c>
      <c r="BJ187" s="225" t="str">
        <f>IF('EDCI Data'!S187="","",'EDCI Data'!S187)</f>
        <v/>
      </c>
      <c r="BK187" s="225" t="str">
        <f>IF('EDCI Data'!T187="","",'EDCI Data'!T187)</f>
        <v/>
      </c>
      <c r="BL187" s="224" t="str">
        <f>IF('EDCI Data'!BJ187="","",'EDCI Data'!BJ187)</f>
        <v/>
      </c>
      <c r="BM187" s="226" t="str">
        <f>IF('EDCI Data'!BK187="","",'EDCI Data'!BK187)</f>
        <v/>
      </c>
      <c r="BN187" s="226" t="str">
        <f>IF('EDCI Data'!BL187="","",'EDCI Data'!BL187)</f>
        <v/>
      </c>
      <c r="BO187" s="227" t="str">
        <f>IF('EDCI Data'!BM187="","",'EDCI Data'!BM187)</f>
        <v/>
      </c>
      <c r="BP187" s="228" t="str">
        <f>IF('EDCI Data'!BN187="","",'EDCI Data'!BN187)</f>
        <v/>
      </c>
      <c r="BQ187" s="229" t="str">
        <f>IF('EDCI Data'!BO187="","",'EDCI Data'!BO187)</f>
        <v/>
      </c>
      <c r="BR187" s="230" t="str">
        <f t="shared" si="158"/>
        <v/>
      </c>
      <c r="BS187" s="230" t="str">
        <f t="shared" si="159"/>
        <v/>
      </c>
      <c r="BT187" s="230" t="str">
        <f t="shared" si="160"/>
        <v/>
      </c>
      <c r="BU187" s="230" t="str">
        <f t="shared" si="161"/>
        <v/>
      </c>
      <c r="BV187" s="230" t="str">
        <f t="shared" si="162"/>
        <v/>
      </c>
      <c r="BW187" s="230" t="str">
        <f>IF(COUNTIFS($BR$10:$BR$259,$BR187,$E$10:$E$259,$E187)&lt;&gt;COUNTIFS($BR$10:$BR$259,$BR187,$E$10:$E$259,$E187,G$10:G$259,G187),BW$8&amp;" for this company in this year is inconsistent across funds, please update accordingly. "&amp;CHAR(10),IF(G187="","",IF(IFERROR(OR(INT(G187)&lt;&gt;G187,ISTEXT(G187),G187&gt;'Source Data (Hidden)'!$T$3),TRUE),"Invalid year of initial investment - Please ensure that the input is a year (not a date) and is not future dated. "&amp;CHAR(10),"")))</f>
        <v/>
      </c>
      <c r="BX187" s="230"/>
      <c r="BY187" s="230" t="str">
        <f>IF(COUNTIFS($BR$10:$BR$259,$BR187,$E$10:$E$259,$E187)&lt;&gt;COUNTIFS($BR$10:$BR$259,$BR187,$E$10:$E$259,$E187,I$10:I$259,I187),BY$8&amp;" for this company in this year is inconsistent across funds, please update accordingly. "&amp;CHAR(10),IF(I187="","",IF(COUNTIF('Source Data (Hidden)'!$A$3:$B$255,I187)=0,"Invalid country of domicile - Please enter a valid input using the drop-down in the 'Country of domicile' column in the EDCI Data tab. "&amp;CHAR(10),"")))</f>
        <v/>
      </c>
      <c r="BZ187" s="230" t="str">
        <f>IF(COUNTIFS($BR$10:$BR$259,$BR187,$E$10:$E$259,$E187)&lt;&gt;COUNTIFS($BR$10:$BR$259,$BR187,$E$10:$E$259,$E187,J$10:J$259,J187),BZ$8&amp;" for this company in this year is inconsistent across funds, please update accordingly. "&amp;CHAR(10),IF(J187="","",IF(COUNTIF('Source Data (Hidden)'!$A$3:$B$255,J187)=0,"Invalid primary country of operations - Please enter a valid input using the drop-down in the 'Primary country of operations' column in the EDCI Data tab and ensure that you have narrowed this down to 1 primary country of operations. "&amp;CHAR(10),"")))</f>
        <v/>
      </c>
      <c r="CA187" s="230" t="str">
        <f>IF(COUNTIFS($BR$10:$BR$259,$BR187,$E$10:$E$259,$E187)&lt;&gt;COUNTIFS($BR$10:$BR$259,$BR187,$E$10:$E$259,$E187,K$10:K$259,K187),CA$8&amp;" for this company in this year is inconsistent across funds, please update accordingly. "&amp;CHAR(10),IF(K187="","",IF(COUNTIF('Source Data (Hidden)'!$C$3:$C$4,K187)&lt;&gt;1,"Invalid company structure - Please classify the portfolio company as either 'Private' or 'Public'. "&amp;CHAR(10),"")))</f>
        <v/>
      </c>
      <c r="CB187" s="230" t="str">
        <f>IF(COUNTIFS($BR$10:$BR$259,$BR187,$E$10:$E$259,$E187)&lt;&gt;COUNTIFS($BR$10:$BR$259,$BR187,$E$10:$E$259,$E187,L$10:L$259,L187),CB$8&amp;" for this company in this year is inconsistent across funds, please update accordingly. "&amp;CHAR(10),IF(L187="","",IF(COUNTIF('Source Data (Hidden)'!$D$3:$D$5,L187)&lt;&gt;1,"Invalid growth stage of company - Please describe the growth stage of the company as either 'Venture', 'Growth' or 'Buyout'. " &amp; CHAR(10),"")))</f>
        <v/>
      </c>
      <c r="CC187" s="230" t="str">
        <f t="shared" si="163"/>
        <v/>
      </c>
      <c r="CD187" s="283" t="str">
        <f t="shared" si="164"/>
        <v/>
      </c>
      <c r="CE187" s="230" t="str">
        <f>IF(COUNTIFS($BR$10:$BR$259,$BR187,$E$10:$E$259,$E187)&lt;&gt;COUNTIFS($BR$10:$BR$259,$BR187,$E$10:$E$259,$E187,O$10:O$259,O187),CE$8&amp;" for this company in this year is inconsistent across funds, please update accordingly. "&amp;CHAR(10),IF(O187="","",IF(COUNTIF('Source Data (Hidden)'!$G$3:$G$13,O187)&lt;&gt;1,"Invalid sector of operations SICS name - Please ensure that you have selected a valid sector of operations using the drop-down list available in the corresponding column in the EDCI Data tab. " &amp; CHAR(10),"")))</f>
        <v/>
      </c>
      <c r="CF187" s="230" t="str">
        <f t="shared" ca="1" si="165"/>
        <v/>
      </c>
      <c r="CG187" s="230" t="str">
        <f t="shared" ca="1" si="166"/>
        <v/>
      </c>
      <c r="CH187" s="230" t="str">
        <f>IF(COUNTIFS($BR$10:$BR$259,$BR187,$E$10:$E$259,$E187)&lt;&gt;COUNTIFS($BR$10:$BR$259,$BR187,$E$10:$E$259,$E187,R$10:R$259,R187),CH$8&amp;" for this company in this year is inconsistent across funds, please update accordingly. "&amp;CHAR(10),IF(R187="","",IF(COUNTIF('Source Data (Hidden)'!$F$3:$F$183,R187)&lt;&gt;1,"Invalid currency input - Please ensure that the currency entered is a monetary unit described using three letter code (ISO 4217 code). " &amp; CHAR(10),"")))</f>
        <v/>
      </c>
      <c r="CI187" s="230" t="str">
        <f t="shared" si="167"/>
        <v/>
      </c>
      <c r="CJ187" s="230" t="str">
        <f t="shared" si="168"/>
        <v/>
      </c>
      <c r="CK187" s="230" t="str">
        <f t="shared" si="169"/>
        <v/>
      </c>
      <c r="CL187" s="230" t="str">
        <f t="shared" si="170"/>
        <v/>
      </c>
      <c r="CM187" s="230" t="str">
        <f>IF(COUNTIFS($BR$10:$BR$259,$BR187,$E$10:$E$259,$E187)&lt;&gt;COUNTIFS($BR$10:$BR$259,$BR187,$E$10:$E$259,$E187,W$10:W$259,W187),CM$8&amp;" for this company in this year is inconsistent across funds, please update accordingly. "&amp;CHAR(10),IF(W187="","",IF(COUNTIF('Source Data (Hidden)'!$L$3:$L$6,W187)&lt;&gt;1,"Invalid input for Scope 1 Methodology - Please choose one of the options from the drop-down list in the corresponding column in the EDCI Data tab. " &amp; CHAR(10),"")))</f>
        <v/>
      </c>
      <c r="CN187" s="230" t="str">
        <f t="shared" si="171"/>
        <v/>
      </c>
      <c r="CO187" s="230" t="str">
        <f>IF(COUNTIFS($BR$10:$BR$259,$BR187,$E$10:$E$259,$E187)&lt;&gt;COUNTIFS($BR$10:$BR$259,$BR187,$E$10:$E$259,$E187,Y$10:Y$259,Y187),CO$8&amp;" for this company in this year is inconsistent across funds, please update accordingly. "&amp;CHAR(10),IF(Y187="","",IF(COUNTIF('Source Data (Hidden)'!$M$3:$M$5,Y187)&lt;&gt;1,"Invalid input for Scope 2 Methodology - Please choose one of the options from the drop-down list in the corresponding column in the EDCI Data tab. " &amp; CHAR(10),"")))</f>
        <v/>
      </c>
      <c r="CP187" s="230" t="str">
        <f t="shared" si="172"/>
        <v/>
      </c>
      <c r="CQ187" s="230" t="str">
        <f>IF(COUNTIFS($BR$10:$BR$259,$BR187,$E$10:$E$259,$E187)&lt;&gt;COUNTIFS($BR$10:$BR$259,$BR187,$E$10:$E$259,$E187,AA$10:AA$259,AA187),CQ$8&amp;" for this company in this year is inconsistent across funds, please update accordingly. "&amp;CHAR(10),IF(AA187="","",IF(COUNTIF('Source Data (Hidden)'!$N$3:$N$6,AA187)&lt;&gt;1,"Invalid input for Scope 3 Methodology - Please choose one of the options from the drop-down list in the corresponding column in the EDCI Data tab. " &amp; CHAR(10),"")))</f>
        <v/>
      </c>
      <c r="CR187" s="230" t="str">
        <f t="shared" si="173"/>
        <v/>
      </c>
      <c r="CS187" s="230" t="str">
        <f t="shared" si="174"/>
        <v/>
      </c>
      <c r="CT187" s="230" t="str">
        <f t="shared" si="175"/>
        <v/>
      </c>
      <c r="CU187" s="230" t="str">
        <f t="shared" si="176"/>
        <v/>
      </c>
      <c r="CV187" s="230" t="str">
        <f t="shared" si="177"/>
        <v/>
      </c>
      <c r="CW187" s="230" t="str">
        <f t="shared" si="178"/>
        <v/>
      </c>
      <c r="CX187" s="230" t="str">
        <f t="shared" si="179"/>
        <v/>
      </c>
      <c r="CY187" s="230" t="str">
        <f t="shared" si="180"/>
        <v/>
      </c>
      <c r="CZ187" s="230" t="str">
        <f t="shared" si="181"/>
        <v/>
      </c>
      <c r="DA187" s="230" t="str">
        <f t="shared" si="182"/>
        <v/>
      </c>
      <c r="DB187" s="230" t="str">
        <f t="shared" si="183"/>
        <v/>
      </c>
      <c r="DC187" s="230" t="str">
        <f t="shared" si="184"/>
        <v/>
      </c>
      <c r="DD187" s="230" t="str">
        <f t="shared" si="185"/>
        <v/>
      </c>
      <c r="DE187" s="230" t="str">
        <f t="shared" si="186"/>
        <v/>
      </c>
      <c r="DF187" s="230" t="str">
        <f t="shared" si="187"/>
        <v/>
      </c>
      <c r="DG187" s="230" t="str">
        <f t="shared" si="188"/>
        <v/>
      </c>
      <c r="DH187" s="283" t="str">
        <f t="shared" si="189"/>
        <v/>
      </c>
      <c r="DI187" s="230" t="str">
        <f t="shared" si="190"/>
        <v/>
      </c>
      <c r="DJ187" s="230" t="str">
        <f>IF(COUNTIFS($BR$10:$BR$259,$BR187,$E$10:$E$259,$E187)&lt;&gt;COUNTIFS($BR$10:$BR$259,$BR187,$E$10:$E$259,$E187,AT$10:AT$259,AT187),DJ$8&amp;" for this company in this year is inconsistent across funds, please update accordingly. "&amp;CHAR(10),IF(AT187="","",IF(COUNTIF('Source Data (Hidden)'!$O$3:$O$5,AT187)&lt;&gt;1,"Invalid input for 'Does this Portco have a decarbonization strategy/plan in place' - Please ensure that you have selected a valid response using the drop-down list available in the corresponding column in the EDCI Data tab. " &amp; CHAR(10),"")))</f>
        <v/>
      </c>
      <c r="DK187" s="230" t="str">
        <f>IF(COUNTIFS($BR$10:$BR$259,$BR187,$E$10:$E$259,$E187)&lt;&gt;COUNTIFS($BR$10:$BR$259,$BR187,$E$10:$E$259,$E187,AU$10:AU$259,AU187),DK$8&amp;" for this company in this year is inconsistent across funds, please update accordingly. "&amp;CHAR(10),IF(AU187="","",IF(COUNTIF('Source Data (Hidden)'!$P$3:$P$5,AU187)&lt;&gt;1,"Invalid input for 'Does the Portfolio Company have a short-term GHG emission reduction target' - Please ensure you have selected a valid response using the drop-down list available in the corresponding column in the EDCI Data tab. " &amp; CHAR(10),"")))</f>
        <v/>
      </c>
      <c r="DL187" s="230" t="str">
        <f>IF(COUNTIFS($BR$10:$BR$259,$BR187,$E$10:$E$259,$E187)&lt;&gt;COUNTIFS($BR$10:$BR$259,$BR187,$E$10:$E$259,$E187,AV$10:AV$259,AV187),DL$8&amp;" for this company in this year is inconsistent across funds, please update accordingly. "&amp;CHAR(10),IF(AV187="","",IF(COUNTIF('Source Data (Hidden)'!$Q$3:$Q$6,AV187)&lt;&gt;1,"Invalid input for 'Does the Portfolio Company have a long-term net zero goal' - Please ensure that you have selected a valid response using the drop-down list available in the corresponding column in the EDCI Data tab. " &amp; CHAR(10),"")))</f>
        <v/>
      </c>
      <c r="DM187" s="230" t="str">
        <f t="shared" si="191"/>
        <v/>
      </c>
      <c r="DN187" s="230" t="str">
        <f t="shared" si="192"/>
        <v/>
      </c>
      <c r="DO187" s="230" t="str">
        <f t="shared" si="193"/>
        <v/>
      </c>
      <c r="DP187" s="230"/>
      <c r="DQ187" s="230" t="str">
        <f t="shared" si="194"/>
        <v/>
      </c>
      <c r="DR187" s="230" t="str">
        <f t="shared" si="195"/>
        <v/>
      </c>
      <c r="DS187" s="230" t="str">
        <f t="shared" si="196"/>
        <v/>
      </c>
      <c r="DT187" s="230" t="str">
        <f t="shared" si="197"/>
        <v/>
      </c>
      <c r="DU187" s="230" t="str">
        <f t="shared" si="198"/>
        <v/>
      </c>
      <c r="DV187" s="230" t="str">
        <f t="shared" si="199"/>
        <v/>
      </c>
      <c r="DW187" s="230" t="str">
        <f t="shared" si="200"/>
        <v/>
      </c>
      <c r="DX187" s="230" t="str">
        <f t="shared" si="201"/>
        <v/>
      </c>
      <c r="DY187" s="230" t="str">
        <f t="shared" si="202"/>
        <v/>
      </c>
      <c r="DZ187" s="230" t="str">
        <f t="shared" si="203"/>
        <v/>
      </c>
      <c r="EA187" s="230" t="str">
        <f t="shared" si="204"/>
        <v/>
      </c>
      <c r="EB187" s="230" t="str">
        <f t="shared" si="205"/>
        <v/>
      </c>
      <c r="EC187" s="284" t="str">
        <f t="shared" si="206"/>
        <v/>
      </c>
      <c r="ED187" s="284" t="str">
        <f t="shared" si="207"/>
        <v/>
      </c>
      <c r="EE187" s="230" t="str">
        <f t="shared" si="208"/>
        <v/>
      </c>
      <c r="EF187" s="230" t="str">
        <f>IF(COUNTIFS($BR$10:$BR$259,$BR187,$E$10:$E$259,$E187)&lt;&gt;COUNTIFS($BR$10:$BR$259,$BR187,$E$10:$E$259,$E187,BP$10:BP$259,BP187),EF$8&amp;" for this company in this year is inconsistent across funds, please update accordingly. "&amp;CHAR(10),IF(AND(BP187="",BQ187=""),"",IF(OR(AND(BQ187&lt;&gt;"",BP187&lt;&gt;"",BP187&lt;&gt;"Y"),AND(BQ187&lt;&gt;"",BP187=""),COUNTIF('Source Data (Hidden)'!$S$3:$S$4,BP187)&lt;&gt;1),"Invalid input for 'Do you conduct an employee survey' - Please ensure the input is either Y or N or leave blank if data is not available. If you have reported a % response rate to employee survey then the input for this metric should be Y. " &amp; CHAR(10),"")))</f>
        <v/>
      </c>
      <c r="EG187" s="230" t="str">
        <f t="shared" si="209"/>
        <v/>
      </c>
    </row>
    <row r="188" spans="1:137" s="154" customFormat="1" ht="60" customHeight="1" x14ac:dyDescent="0.35">
      <c r="A188" s="153"/>
      <c r="B188" s="212" t="str">
        <f t="shared" ca="1" si="156"/>
        <v/>
      </c>
      <c r="C188" s="213" t="str">
        <f>IF('EDCI Data'!B188="","",'EDCI Data'!B188)</f>
        <v/>
      </c>
      <c r="D188" s="214" t="str">
        <f>IF('EDCI Data'!C188="","",'EDCI Data'!C188)</f>
        <v/>
      </c>
      <c r="E188" s="215" t="str">
        <f>IF('EDCI Data'!D188="","",'EDCI Data'!D188)</f>
        <v/>
      </c>
      <c r="F188" s="216" t="str">
        <f>IF('EDCI Data'!E188="","",'EDCI Data'!E188)</f>
        <v/>
      </c>
      <c r="G188" s="213" t="str">
        <f>IF('EDCI Data'!F188="","",'EDCI Data'!F188)</f>
        <v/>
      </c>
      <c r="H188" s="213" t="str">
        <f>IF('EDCI Data'!G188="","",'EDCI Data'!G188)</f>
        <v/>
      </c>
      <c r="I188" s="213" t="str">
        <f>IF('EDCI Data'!H188="","",'EDCI Data'!H188)</f>
        <v/>
      </c>
      <c r="J188" s="213" t="str">
        <f>IF('EDCI Data'!I188="","",'EDCI Data'!I188)</f>
        <v/>
      </c>
      <c r="K188" s="213" t="str">
        <f>IF('EDCI Data'!J188="","",'EDCI Data'!J188)</f>
        <v/>
      </c>
      <c r="L188" s="213" t="str">
        <f>IF('EDCI Data'!K188="","",'EDCI Data'!K188)</f>
        <v/>
      </c>
      <c r="M188" s="217" t="str">
        <f>IF('EDCI Data'!L188="","",'EDCI Data'!L188)</f>
        <v/>
      </c>
      <c r="N188" s="217" t="str">
        <f>IF('EDCI Data'!M188="","",'EDCI Data'!M188)</f>
        <v/>
      </c>
      <c r="O188" s="213" t="str">
        <f>IF('EDCI Data'!N188="","",'EDCI Data'!N188)</f>
        <v/>
      </c>
      <c r="P188" s="213" t="str">
        <f>IF('EDCI Data'!O188="","",'EDCI Data'!O188)</f>
        <v/>
      </c>
      <c r="Q188" s="213" t="str">
        <f>IF('EDCI Data'!P188="","",'EDCI Data'!P188)</f>
        <v/>
      </c>
      <c r="R188" s="213" t="str">
        <f>IF('EDCI Data'!Q188="","",'EDCI Data'!Q188)</f>
        <v/>
      </c>
      <c r="S188" s="218" t="str">
        <f>IF('EDCI Data'!R188="","",'EDCI Data'!R188)</f>
        <v/>
      </c>
      <c r="T188" s="219" t="str">
        <f>IF('EDCI Data'!S188="","",'EDCI Data'!S188)</f>
        <v/>
      </c>
      <c r="U188" s="219" t="str">
        <f>IF('EDCI Data'!T188="","",'EDCI Data'!T188)</f>
        <v/>
      </c>
      <c r="V188" s="220" t="str">
        <f>IF('EDCI Data'!U188="","",'EDCI Data'!U188)</f>
        <v/>
      </c>
      <c r="W188" s="213" t="str">
        <f>IF('EDCI Data'!V188="","",'EDCI Data'!V188)</f>
        <v/>
      </c>
      <c r="X188" s="220" t="str">
        <f>IF('EDCI Data'!W188="","",'EDCI Data'!W188)</f>
        <v/>
      </c>
      <c r="Y188" s="213" t="str">
        <f>IF('EDCI Data'!X188="","",'EDCI Data'!X188)</f>
        <v/>
      </c>
      <c r="Z188" s="220" t="str">
        <f>IF('EDCI Data'!Y188="","",'EDCI Data'!Y188)</f>
        <v/>
      </c>
      <c r="AA188" s="213" t="str">
        <f>IF('EDCI Data'!Z188="","",'EDCI Data'!Z188)</f>
        <v/>
      </c>
      <c r="AB188" s="213" t="str">
        <f>IF('EDCI Data'!AA188="","",'EDCI Data'!AA188)</f>
        <v/>
      </c>
      <c r="AC188" s="213" t="str">
        <f>IF('EDCI Data'!AB188="","",'EDCI Data'!AB188)</f>
        <v/>
      </c>
      <c r="AD188" s="213" t="str">
        <f>IF('EDCI Data'!AC188="","",'EDCI Data'!AC188)</f>
        <v/>
      </c>
      <c r="AE188" s="213" t="str">
        <f>IF('EDCI Data'!AD188="","",'EDCI Data'!AD188)</f>
        <v/>
      </c>
      <c r="AF188" s="213" t="str">
        <f>IF('EDCI Data'!AE188="","",'EDCI Data'!AE188)</f>
        <v/>
      </c>
      <c r="AG188" s="213" t="str">
        <f>IF('EDCI Data'!AF188="","",'EDCI Data'!AF188)</f>
        <v/>
      </c>
      <c r="AH188" s="213" t="str">
        <f>IF('EDCI Data'!AG188="","",'EDCI Data'!AG188)</f>
        <v/>
      </c>
      <c r="AI188" s="213" t="str">
        <f>IF('EDCI Data'!AH188="","",'EDCI Data'!AH188)</f>
        <v/>
      </c>
      <c r="AJ188" s="213" t="str">
        <f>IF('EDCI Data'!AI188="","",'EDCI Data'!AI188)</f>
        <v/>
      </c>
      <c r="AK188" s="213" t="str">
        <f>IF('EDCI Data'!AJ188="","",'EDCI Data'!AJ188)</f>
        <v/>
      </c>
      <c r="AL188" s="213" t="str">
        <f>IF('EDCI Data'!AK188="","",'EDCI Data'!AK188)</f>
        <v/>
      </c>
      <c r="AM188" s="213" t="str">
        <f>IF('EDCI Data'!AL188="","",'EDCI Data'!AL188)</f>
        <v/>
      </c>
      <c r="AN188" s="213" t="str">
        <f>IF('EDCI Data'!AM188="","",'EDCI Data'!AM188)</f>
        <v/>
      </c>
      <c r="AO188" s="213" t="str">
        <f>IF('EDCI Data'!AN188="","",'EDCI Data'!AN188)</f>
        <v/>
      </c>
      <c r="AP188" s="213" t="str">
        <f>IF('EDCI Data'!AO188="","",'EDCI Data'!AO188)</f>
        <v/>
      </c>
      <c r="AQ188" s="213" t="str">
        <f>IF('EDCI Data'!AP188="","",'EDCI Data'!AP188)</f>
        <v/>
      </c>
      <c r="AR188" s="213" t="str">
        <f>IF('EDCI Data'!AQ188="","",'EDCI Data'!AQ188)</f>
        <v/>
      </c>
      <c r="AS188" s="213" t="str">
        <f>IF('EDCI Data'!AR188="","",'EDCI Data'!AR188)</f>
        <v/>
      </c>
      <c r="AT188" s="213" t="str">
        <f>IF('EDCI Data'!AS188="","",'EDCI Data'!AS188)</f>
        <v/>
      </c>
      <c r="AU188" s="213" t="str">
        <f>IF('EDCI Data'!AT188="","",'EDCI Data'!AT188)</f>
        <v/>
      </c>
      <c r="AV188" s="213" t="str">
        <f>IF('EDCI Data'!AU188="","",'EDCI Data'!AU188)</f>
        <v/>
      </c>
      <c r="AW188" s="213" t="str">
        <f>IF('EDCI Data'!AV188="","",'EDCI Data'!AV188)</f>
        <v/>
      </c>
      <c r="AX188" s="221" t="str">
        <f>IF('EDCI Data'!AW188="","",'EDCI Data'!AW188)</f>
        <v/>
      </c>
      <c r="AY188" s="221" t="str">
        <f>IF('EDCI Data'!AX188="","",'EDCI Data'!AX188)</f>
        <v/>
      </c>
      <c r="AZ188" s="222" t="str">
        <f t="shared" si="157"/>
        <v/>
      </c>
      <c r="BA188" s="223" t="str">
        <f>IF('EDCI Data'!AY188="","",'EDCI Data'!AY188)</f>
        <v/>
      </c>
      <c r="BB188" s="223" t="str">
        <f>IF('EDCI Data'!AZ188="","",'EDCI Data'!AZ188)</f>
        <v/>
      </c>
      <c r="BC188" s="223" t="str">
        <f>IF('EDCI Data'!BA188="","",'EDCI Data'!BA188)</f>
        <v/>
      </c>
      <c r="BD188" s="223" t="str">
        <f>IF('EDCI Data'!BB188="","",'EDCI Data'!BB188)</f>
        <v/>
      </c>
      <c r="BE188" s="223" t="str">
        <f>IF('EDCI Data'!BC188="","",'EDCI Data'!BC188)</f>
        <v/>
      </c>
      <c r="BF188" s="223" t="str">
        <f>IF('EDCI Data'!BD188="","",'EDCI Data'!BD188)</f>
        <v/>
      </c>
      <c r="BG188" s="223" t="str">
        <f>IF('EDCI Data'!BE188="","",'EDCI Data'!BE188)</f>
        <v/>
      </c>
      <c r="BH188" s="223" t="str">
        <f>IF('EDCI Data'!BF188="","",'EDCI Data'!BF188)</f>
        <v/>
      </c>
      <c r="BI188" s="224" t="str">
        <f>IF('EDCI Data'!BG188="","",'EDCI Data'!BG188)</f>
        <v/>
      </c>
      <c r="BJ188" s="225" t="str">
        <f>IF('EDCI Data'!S188="","",'EDCI Data'!S188)</f>
        <v/>
      </c>
      <c r="BK188" s="225" t="str">
        <f>IF('EDCI Data'!T188="","",'EDCI Data'!T188)</f>
        <v/>
      </c>
      <c r="BL188" s="224" t="str">
        <f>IF('EDCI Data'!BJ188="","",'EDCI Data'!BJ188)</f>
        <v/>
      </c>
      <c r="BM188" s="226" t="str">
        <f>IF('EDCI Data'!BK188="","",'EDCI Data'!BK188)</f>
        <v/>
      </c>
      <c r="BN188" s="226" t="str">
        <f>IF('EDCI Data'!BL188="","",'EDCI Data'!BL188)</f>
        <v/>
      </c>
      <c r="BO188" s="227" t="str">
        <f>IF('EDCI Data'!BM188="","",'EDCI Data'!BM188)</f>
        <v/>
      </c>
      <c r="BP188" s="228" t="str">
        <f>IF('EDCI Data'!BN188="","",'EDCI Data'!BN188)</f>
        <v/>
      </c>
      <c r="BQ188" s="229" t="str">
        <f>IF('EDCI Data'!BO188="","",'EDCI Data'!BO188)</f>
        <v/>
      </c>
      <c r="BR188" s="230" t="str">
        <f t="shared" si="158"/>
        <v/>
      </c>
      <c r="BS188" s="230" t="str">
        <f t="shared" si="159"/>
        <v/>
      </c>
      <c r="BT188" s="230" t="str">
        <f t="shared" si="160"/>
        <v/>
      </c>
      <c r="BU188" s="230" t="str">
        <f t="shared" si="161"/>
        <v/>
      </c>
      <c r="BV188" s="230" t="str">
        <f t="shared" si="162"/>
        <v/>
      </c>
      <c r="BW188" s="230" t="str">
        <f>IF(COUNTIFS($BR$10:$BR$259,$BR188,$E$10:$E$259,$E188)&lt;&gt;COUNTIFS($BR$10:$BR$259,$BR188,$E$10:$E$259,$E188,G$10:G$259,G188),BW$8&amp;" for this company in this year is inconsistent across funds, please update accordingly. "&amp;CHAR(10),IF(G188="","",IF(IFERROR(OR(INT(G188)&lt;&gt;G188,ISTEXT(G188),G188&gt;'Source Data (Hidden)'!$T$3),TRUE),"Invalid year of initial investment - Please ensure that the input is a year (not a date) and is not future dated. "&amp;CHAR(10),"")))</f>
        <v/>
      </c>
      <c r="BX188" s="230"/>
      <c r="BY188" s="230" t="str">
        <f>IF(COUNTIFS($BR$10:$BR$259,$BR188,$E$10:$E$259,$E188)&lt;&gt;COUNTIFS($BR$10:$BR$259,$BR188,$E$10:$E$259,$E188,I$10:I$259,I188),BY$8&amp;" for this company in this year is inconsistent across funds, please update accordingly. "&amp;CHAR(10),IF(I188="","",IF(COUNTIF('Source Data (Hidden)'!$A$3:$B$255,I188)=0,"Invalid country of domicile - Please enter a valid input using the drop-down in the 'Country of domicile' column in the EDCI Data tab. "&amp;CHAR(10),"")))</f>
        <v/>
      </c>
      <c r="BZ188" s="230" t="str">
        <f>IF(COUNTIFS($BR$10:$BR$259,$BR188,$E$10:$E$259,$E188)&lt;&gt;COUNTIFS($BR$10:$BR$259,$BR188,$E$10:$E$259,$E188,J$10:J$259,J188),BZ$8&amp;" for this company in this year is inconsistent across funds, please update accordingly. "&amp;CHAR(10),IF(J188="","",IF(COUNTIF('Source Data (Hidden)'!$A$3:$B$255,J188)=0,"Invalid primary country of operations - Please enter a valid input using the drop-down in the 'Primary country of operations' column in the EDCI Data tab and ensure that you have narrowed this down to 1 primary country of operations. "&amp;CHAR(10),"")))</f>
        <v/>
      </c>
      <c r="CA188" s="230" t="str">
        <f>IF(COUNTIFS($BR$10:$BR$259,$BR188,$E$10:$E$259,$E188)&lt;&gt;COUNTIFS($BR$10:$BR$259,$BR188,$E$10:$E$259,$E188,K$10:K$259,K188),CA$8&amp;" for this company in this year is inconsistent across funds, please update accordingly. "&amp;CHAR(10),IF(K188="","",IF(COUNTIF('Source Data (Hidden)'!$C$3:$C$4,K188)&lt;&gt;1,"Invalid company structure - Please classify the portfolio company as either 'Private' or 'Public'. "&amp;CHAR(10),"")))</f>
        <v/>
      </c>
      <c r="CB188" s="230" t="str">
        <f>IF(COUNTIFS($BR$10:$BR$259,$BR188,$E$10:$E$259,$E188)&lt;&gt;COUNTIFS($BR$10:$BR$259,$BR188,$E$10:$E$259,$E188,L$10:L$259,L188),CB$8&amp;" for this company in this year is inconsistent across funds, please update accordingly. "&amp;CHAR(10),IF(L188="","",IF(COUNTIF('Source Data (Hidden)'!$D$3:$D$5,L188)&lt;&gt;1,"Invalid growth stage of company - Please describe the growth stage of the company as either 'Venture', 'Growth' or 'Buyout'. " &amp; CHAR(10),"")))</f>
        <v/>
      </c>
      <c r="CC188" s="230" t="str">
        <f t="shared" si="163"/>
        <v/>
      </c>
      <c r="CD188" s="283" t="str">
        <f t="shared" si="164"/>
        <v/>
      </c>
      <c r="CE188" s="230" t="str">
        <f>IF(COUNTIFS($BR$10:$BR$259,$BR188,$E$10:$E$259,$E188)&lt;&gt;COUNTIFS($BR$10:$BR$259,$BR188,$E$10:$E$259,$E188,O$10:O$259,O188),CE$8&amp;" for this company in this year is inconsistent across funds, please update accordingly. "&amp;CHAR(10),IF(O188="","",IF(COUNTIF('Source Data (Hidden)'!$G$3:$G$13,O188)&lt;&gt;1,"Invalid sector of operations SICS name - Please ensure that you have selected a valid sector of operations using the drop-down list available in the corresponding column in the EDCI Data tab. " &amp; CHAR(10),"")))</f>
        <v/>
      </c>
      <c r="CF188" s="230" t="str">
        <f t="shared" ca="1" si="165"/>
        <v/>
      </c>
      <c r="CG188" s="230" t="str">
        <f t="shared" ca="1" si="166"/>
        <v/>
      </c>
      <c r="CH188" s="230" t="str">
        <f>IF(COUNTIFS($BR$10:$BR$259,$BR188,$E$10:$E$259,$E188)&lt;&gt;COUNTIFS($BR$10:$BR$259,$BR188,$E$10:$E$259,$E188,R$10:R$259,R188),CH$8&amp;" for this company in this year is inconsistent across funds, please update accordingly. "&amp;CHAR(10),IF(R188="","",IF(COUNTIF('Source Data (Hidden)'!$F$3:$F$183,R188)&lt;&gt;1,"Invalid currency input - Please ensure that the currency entered is a monetary unit described using three letter code (ISO 4217 code). " &amp; CHAR(10),"")))</f>
        <v/>
      </c>
      <c r="CI188" s="230" t="str">
        <f t="shared" si="167"/>
        <v/>
      </c>
      <c r="CJ188" s="230" t="str">
        <f t="shared" si="168"/>
        <v/>
      </c>
      <c r="CK188" s="230" t="str">
        <f t="shared" si="169"/>
        <v/>
      </c>
      <c r="CL188" s="230" t="str">
        <f t="shared" si="170"/>
        <v/>
      </c>
      <c r="CM188" s="230" t="str">
        <f>IF(COUNTIFS($BR$10:$BR$259,$BR188,$E$10:$E$259,$E188)&lt;&gt;COUNTIFS($BR$10:$BR$259,$BR188,$E$10:$E$259,$E188,W$10:W$259,W188),CM$8&amp;" for this company in this year is inconsistent across funds, please update accordingly. "&amp;CHAR(10),IF(W188="","",IF(COUNTIF('Source Data (Hidden)'!$L$3:$L$6,W188)&lt;&gt;1,"Invalid input for Scope 1 Methodology - Please choose one of the options from the drop-down list in the corresponding column in the EDCI Data tab. " &amp; CHAR(10),"")))</f>
        <v/>
      </c>
      <c r="CN188" s="230" t="str">
        <f t="shared" si="171"/>
        <v/>
      </c>
      <c r="CO188" s="230" t="str">
        <f>IF(COUNTIFS($BR$10:$BR$259,$BR188,$E$10:$E$259,$E188)&lt;&gt;COUNTIFS($BR$10:$BR$259,$BR188,$E$10:$E$259,$E188,Y$10:Y$259,Y188),CO$8&amp;" for this company in this year is inconsistent across funds, please update accordingly. "&amp;CHAR(10),IF(Y188="","",IF(COUNTIF('Source Data (Hidden)'!$M$3:$M$5,Y188)&lt;&gt;1,"Invalid input for Scope 2 Methodology - Please choose one of the options from the drop-down list in the corresponding column in the EDCI Data tab. " &amp; CHAR(10),"")))</f>
        <v/>
      </c>
      <c r="CP188" s="230" t="str">
        <f t="shared" si="172"/>
        <v/>
      </c>
      <c r="CQ188" s="230" t="str">
        <f>IF(COUNTIFS($BR$10:$BR$259,$BR188,$E$10:$E$259,$E188)&lt;&gt;COUNTIFS($BR$10:$BR$259,$BR188,$E$10:$E$259,$E188,AA$10:AA$259,AA188),CQ$8&amp;" for this company in this year is inconsistent across funds, please update accordingly. "&amp;CHAR(10),IF(AA188="","",IF(COUNTIF('Source Data (Hidden)'!$N$3:$N$6,AA188)&lt;&gt;1,"Invalid input for Scope 3 Methodology - Please choose one of the options from the drop-down list in the corresponding column in the EDCI Data tab. " &amp; CHAR(10),"")))</f>
        <v/>
      </c>
      <c r="CR188" s="230" t="str">
        <f t="shared" si="173"/>
        <v/>
      </c>
      <c r="CS188" s="230" t="str">
        <f t="shared" si="174"/>
        <v/>
      </c>
      <c r="CT188" s="230" t="str">
        <f t="shared" si="175"/>
        <v/>
      </c>
      <c r="CU188" s="230" t="str">
        <f t="shared" si="176"/>
        <v/>
      </c>
      <c r="CV188" s="230" t="str">
        <f t="shared" si="177"/>
        <v/>
      </c>
      <c r="CW188" s="230" t="str">
        <f t="shared" si="178"/>
        <v/>
      </c>
      <c r="CX188" s="230" t="str">
        <f t="shared" si="179"/>
        <v/>
      </c>
      <c r="CY188" s="230" t="str">
        <f t="shared" si="180"/>
        <v/>
      </c>
      <c r="CZ188" s="230" t="str">
        <f t="shared" si="181"/>
        <v/>
      </c>
      <c r="DA188" s="230" t="str">
        <f t="shared" si="182"/>
        <v/>
      </c>
      <c r="DB188" s="230" t="str">
        <f t="shared" si="183"/>
        <v/>
      </c>
      <c r="DC188" s="230" t="str">
        <f t="shared" si="184"/>
        <v/>
      </c>
      <c r="DD188" s="230" t="str">
        <f t="shared" si="185"/>
        <v/>
      </c>
      <c r="DE188" s="230" t="str">
        <f t="shared" si="186"/>
        <v/>
      </c>
      <c r="DF188" s="230" t="str">
        <f t="shared" si="187"/>
        <v/>
      </c>
      <c r="DG188" s="230" t="str">
        <f t="shared" si="188"/>
        <v/>
      </c>
      <c r="DH188" s="283" t="str">
        <f t="shared" si="189"/>
        <v/>
      </c>
      <c r="DI188" s="230" t="str">
        <f t="shared" si="190"/>
        <v/>
      </c>
      <c r="DJ188" s="230" t="str">
        <f>IF(COUNTIFS($BR$10:$BR$259,$BR188,$E$10:$E$259,$E188)&lt;&gt;COUNTIFS($BR$10:$BR$259,$BR188,$E$10:$E$259,$E188,AT$10:AT$259,AT188),DJ$8&amp;" for this company in this year is inconsistent across funds, please update accordingly. "&amp;CHAR(10),IF(AT188="","",IF(COUNTIF('Source Data (Hidden)'!$O$3:$O$5,AT188)&lt;&gt;1,"Invalid input for 'Does this Portco have a decarbonization strategy/plan in place' - Please ensure that you have selected a valid response using the drop-down list available in the corresponding column in the EDCI Data tab. " &amp; CHAR(10),"")))</f>
        <v/>
      </c>
      <c r="DK188" s="230" t="str">
        <f>IF(COUNTIFS($BR$10:$BR$259,$BR188,$E$10:$E$259,$E188)&lt;&gt;COUNTIFS($BR$10:$BR$259,$BR188,$E$10:$E$259,$E188,AU$10:AU$259,AU188),DK$8&amp;" for this company in this year is inconsistent across funds, please update accordingly. "&amp;CHAR(10),IF(AU188="","",IF(COUNTIF('Source Data (Hidden)'!$P$3:$P$5,AU188)&lt;&gt;1,"Invalid input for 'Does the Portfolio Company have a short-term GHG emission reduction target' - Please ensure you have selected a valid response using the drop-down list available in the corresponding column in the EDCI Data tab. " &amp; CHAR(10),"")))</f>
        <v/>
      </c>
      <c r="DL188" s="230" t="str">
        <f>IF(COUNTIFS($BR$10:$BR$259,$BR188,$E$10:$E$259,$E188)&lt;&gt;COUNTIFS($BR$10:$BR$259,$BR188,$E$10:$E$259,$E188,AV$10:AV$259,AV188),DL$8&amp;" for this company in this year is inconsistent across funds, please update accordingly. "&amp;CHAR(10),IF(AV188="","",IF(COUNTIF('Source Data (Hidden)'!$Q$3:$Q$6,AV188)&lt;&gt;1,"Invalid input for 'Does the Portfolio Company have a long-term net zero goal' - Please ensure that you have selected a valid response using the drop-down list available in the corresponding column in the EDCI Data tab. " &amp; CHAR(10),"")))</f>
        <v/>
      </c>
      <c r="DM188" s="230" t="str">
        <f t="shared" si="191"/>
        <v/>
      </c>
      <c r="DN188" s="230" t="str">
        <f t="shared" si="192"/>
        <v/>
      </c>
      <c r="DO188" s="230" t="str">
        <f t="shared" si="193"/>
        <v/>
      </c>
      <c r="DP188" s="230"/>
      <c r="DQ188" s="230" t="str">
        <f t="shared" si="194"/>
        <v/>
      </c>
      <c r="DR188" s="230" t="str">
        <f t="shared" si="195"/>
        <v/>
      </c>
      <c r="DS188" s="230" t="str">
        <f t="shared" si="196"/>
        <v/>
      </c>
      <c r="DT188" s="230" t="str">
        <f t="shared" si="197"/>
        <v/>
      </c>
      <c r="DU188" s="230" t="str">
        <f t="shared" si="198"/>
        <v/>
      </c>
      <c r="DV188" s="230" t="str">
        <f t="shared" si="199"/>
        <v/>
      </c>
      <c r="DW188" s="230" t="str">
        <f t="shared" si="200"/>
        <v/>
      </c>
      <c r="DX188" s="230" t="str">
        <f t="shared" si="201"/>
        <v/>
      </c>
      <c r="DY188" s="230" t="str">
        <f t="shared" si="202"/>
        <v/>
      </c>
      <c r="DZ188" s="230" t="str">
        <f t="shared" si="203"/>
        <v/>
      </c>
      <c r="EA188" s="230" t="str">
        <f t="shared" si="204"/>
        <v/>
      </c>
      <c r="EB188" s="230" t="str">
        <f t="shared" si="205"/>
        <v/>
      </c>
      <c r="EC188" s="284" t="str">
        <f t="shared" si="206"/>
        <v/>
      </c>
      <c r="ED188" s="284" t="str">
        <f t="shared" si="207"/>
        <v/>
      </c>
      <c r="EE188" s="230" t="str">
        <f t="shared" si="208"/>
        <v/>
      </c>
      <c r="EF188" s="230" t="str">
        <f>IF(COUNTIFS($BR$10:$BR$259,$BR188,$E$10:$E$259,$E188)&lt;&gt;COUNTIFS($BR$10:$BR$259,$BR188,$E$10:$E$259,$E188,BP$10:BP$259,BP188),EF$8&amp;" for this company in this year is inconsistent across funds, please update accordingly. "&amp;CHAR(10),IF(AND(BP188="",BQ188=""),"",IF(OR(AND(BQ188&lt;&gt;"",BP188&lt;&gt;"",BP188&lt;&gt;"Y"),AND(BQ188&lt;&gt;"",BP188=""),COUNTIF('Source Data (Hidden)'!$S$3:$S$4,BP188)&lt;&gt;1),"Invalid input for 'Do you conduct an employee survey' - Please ensure the input is either Y or N or leave blank if data is not available. If you have reported a % response rate to employee survey then the input for this metric should be Y. " &amp; CHAR(10),"")))</f>
        <v/>
      </c>
      <c r="EG188" s="230" t="str">
        <f t="shared" si="209"/>
        <v/>
      </c>
    </row>
    <row r="189" spans="1:137" s="154" customFormat="1" ht="60" customHeight="1" x14ac:dyDescent="0.35">
      <c r="A189" s="153"/>
      <c r="B189" s="212" t="str">
        <f t="shared" ca="1" si="156"/>
        <v/>
      </c>
      <c r="C189" s="213" t="str">
        <f>IF('EDCI Data'!B189="","",'EDCI Data'!B189)</f>
        <v/>
      </c>
      <c r="D189" s="214" t="str">
        <f>IF('EDCI Data'!C189="","",'EDCI Data'!C189)</f>
        <v/>
      </c>
      <c r="E189" s="215" t="str">
        <f>IF('EDCI Data'!D189="","",'EDCI Data'!D189)</f>
        <v/>
      </c>
      <c r="F189" s="216" t="str">
        <f>IF('EDCI Data'!E189="","",'EDCI Data'!E189)</f>
        <v/>
      </c>
      <c r="G189" s="213" t="str">
        <f>IF('EDCI Data'!F189="","",'EDCI Data'!F189)</f>
        <v/>
      </c>
      <c r="H189" s="213" t="str">
        <f>IF('EDCI Data'!G189="","",'EDCI Data'!G189)</f>
        <v/>
      </c>
      <c r="I189" s="213" t="str">
        <f>IF('EDCI Data'!H189="","",'EDCI Data'!H189)</f>
        <v/>
      </c>
      <c r="J189" s="213" t="str">
        <f>IF('EDCI Data'!I189="","",'EDCI Data'!I189)</f>
        <v/>
      </c>
      <c r="K189" s="213" t="str">
        <f>IF('EDCI Data'!J189="","",'EDCI Data'!J189)</f>
        <v/>
      </c>
      <c r="L189" s="213" t="str">
        <f>IF('EDCI Data'!K189="","",'EDCI Data'!K189)</f>
        <v/>
      </c>
      <c r="M189" s="217" t="str">
        <f>IF('EDCI Data'!L189="","",'EDCI Data'!L189)</f>
        <v/>
      </c>
      <c r="N189" s="217" t="str">
        <f>IF('EDCI Data'!M189="","",'EDCI Data'!M189)</f>
        <v/>
      </c>
      <c r="O189" s="213" t="str">
        <f>IF('EDCI Data'!N189="","",'EDCI Data'!N189)</f>
        <v/>
      </c>
      <c r="P189" s="213" t="str">
        <f>IF('EDCI Data'!O189="","",'EDCI Data'!O189)</f>
        <v/>
      </c>
      <c r="Q189" s="213" t="str">
        <f>IF('EDCI Data'!P189="","",'EDCI Data'!P189)</f>
        <v/>
      </c>
      <c r="R189" s="213" t="str">
        <f>IF('EDCI Data'!Q189="","",'EDCI Data'!Q189)</f>
        <v/>
      </c>
      <c r="S189" s="218" t="str">
        <f>IF('EDCI Data'!R189="","",'EDCI Data'!R189)</f>
        <v/>
      </c>
      <c r="T189" s="219" t="str">
        <f>IF('EDCI Data'!S189="","",'EDCI Data'!S189)</f>
        <v/>
      </c>
      <c r="U189" s="219" t="str">
        <f>IF('EDCI Data'!T189="","",'EDCI Data'!T189)</f>
        <v/>
      </c>
      <c r="V189" s="220" t="str">
        <f>IF('EDCI Data'!U189="","",'EDCI Data'!U189)</f>
        <v/>
      </c>
      <c r="W189" s="213" t="str">
        <f>IF('EDCI Data'!V189="","",'EDCI Data'!V189)</f>
        <v/>
      </c>
      <c r="X189" s="220" t="str">
        <f>IF('EDCI Data'!W189="","",'EDCI Data'!W189)</f>
        <v/>
      </c>
      <c r="Y189" s="213" t="str">
        <f>IF('EDCI Data'!X189="","",'EDCI Data'!X189)</f>
        <v/>
      </c>
      <c r="Z189" s="220" t="str">
        <f>IF('EDCI Data'!Y189="","",'EDCI Data'!Y189)</f>
        <v/>
      </c>
      <c r="AA189" s="213" t="str">
        <f>IF('EDCI Data'!Z189="","",'EDCI Data'!Z189)</f>
        <v/>
      </c>
      <c r="AB189" s="213" t="str">
        <f>IF('EDCI Data'!AA189="","",'EDCI Data'!AA189)</f>
        <v/>
      </c>
      <c r="AC189" s="213" t="str">
        <f>IF('EDCI Data'!AB189="","",'EDCI Data'!AB189)</f>
        <v/>
      </c>
      <c r="AD189" s="213" t="str">
        <f>IF('EDCI Data'!AC189="","",'EDCI Data'!AC189)</f>
        <v/>
      </c>
      <c r="AE189" s="213" t="str">
        <f>IF('EDCI Data'!AD189="","",'EDCI Data'!AD189)</f>
        <v/>
      </c>
      <c r="AF189" s="213" t="str">
        <f>IF('EDCI Data'!AE189="","",'EDCI Data'!AE189)</f>
        <v/>
      </c>
      <c r="AG189" s="213" t="str">
        <f>IF('EDCI Data'!AF189="","",'EDCI Data'!AF189)</f>
        <v/>
      </c>
      <c r="AH189" s="213" t="str">
        <f>IF('EDCI Data'!AG189="","",'EDCI Data'!AG189)</f>
        <v/>
      </c>
      <c r="AI189" s="213" t="str">
        <f>IF('EDCI Data'!AH189="","",'EDCI Data'!AH189)</f>
        <v/>
      </c>
      <c r="AJ189" s="213" t="str">
        <f>IF('EDCI Data'!AI189="","",'EDCI Data'!AI189)</f>
        <v/>
      </c>
      <c r="AK189" s="213" t="str">
        <f>IF('EDCI Data'!AJ189="","",'EDCI Data'!AJ189)</f>
        <v/>
      </c>
      <c r="AL189" s="213" t="str">
        <f>IF('EDCI Data'!AK189="","",'EDCI Data'!AK189)</f>
        <v/>
      </c>
      <c r="AM189" s="213" t="str">
        <f>IF('EDCI Data'!AL189="","",'EDCI Data'!AL189)</f>
        <v/>
      </c>
      <c r="AN189" s="213" t="str">
        <f>IF('EDCI Data'!AM189="","",'EDCI Data'!AM189)</f>
        <v/>
      </c>
      <c r="AO189" s="213" t="str">
        <f>IF('EDCI Data'!AN189="","",'EDCI Data'!AN189)</f>
        <v/>
      </c>
      <c r="AP189" s="213" t="str">
        <f>IF('EDCI Data'!AO189="","",'EDCI Data'!AO189)</f>
        <v/>
      </c>
      <c r="AQ189" s="213" t="str">
        <f>IF('EDCI Data'!AP189="","",'EDCI Data'!AP189)</f>
        <v/>
      </c>
      <c r="AR189" s="213" t="str">
        <f>IF('EDCI Data'!AQ189="","",'EDCI Data'!AQ189)</f>
        <v/>
      </c>
      <c r="AS189" s="213" t="str">
        <f>IF('EDCI Data'!AR189="","",'EDCI Data'!AR189)</f>
        <v/>
      </c>
      <c r="AT189" s="213" t="str">
        <f>IF('EDCI Data'!AS189="","",'EDCI Data'!AS189)</f>
        <v/>
      </c>
      <c r="AU189" s="213" t="str">
        <f>IF('EDCI Data'!AT189="","",'EDCI Data'!AT189)</f>
        <v/>
      </c>
      <c r="AV189" s="213" t="str">
        <f>IF('EDCI Data'!AU189="","",'EDCI Data'!AU189)</f>
        <v/>
      </c>
      <c r="AW189" s="213" t="str">
        <f>IF('EDCI Data'!AV189="","",'EDCI Data'!AV189)</f>
        <v/>
      </c>
      <c r="AX189" s="221" t="str">
        <f>IF('EDCI Data'!AW189="","",'EDCI Data'!AW189)</f>
        <v/>
      </c>
      <c r="AY189" s="221" t="str">
        <f>IF('EDCI Data'!AX189="","",'EDCI Data'!AX189)</f>
        <v/>
      </c>
      <c r="AZ189" s="222" t="str">
        <f t="shared" si="157"/>
        <v/>
      </c>
      <c r="BA189" s="223" t="str">
        <f>IF('EDCI Data'!AY189="","",'EDCI Data'!AY189)</f>
        <v/>
      </c>
      <c r="BB189" s="223" t="str">
        <f>IF('EDCI Data'!AZ189="","",'EDCI Data'!AZ189)</f>
        <v/>
      </c>
      <c r="BC189" s="223" t="str">
        <f>IF('EDCI Data'!BA189="","",'EDCI Data'!BA189)</f>
        <v/>
      </c>
      <c r="BD189" s="223" t="str">
        <f>IF('EDCI Data'!BB189="","",'EDCI Data'!BB189)</f>
        <v/>
      </c>
      <c r="BE189" s="223" t="str">
        <f>IF('EDCI Data'!BC189="","",'EDCI Data'!BC189)</f>
        <v/>
      </c>
      <c r="BF189" s="223" t="str">
        <f>IF('EDCI Data'!BD189="","",'EDCI Data'!BD189)</f>
        <v/>
      </c>
      <c r="BG189" s="223" t="str">
        <f>IF('EDCI Data'!BE189="","",'EDCI Data'!BE189)</f>
        <v/>
      </c>
      <c r="BH189" s="223" t="str">
        <f>IF('EDCI Data'!BF189="","",'EDCI Data'!BF189)</f>
        <v/>
      </c>
      <c r="BI189" s="224" t="str">
        <f>IF('EDCI Data'!BG189="","",'EDCI Data'!BG189)</f>
        <v/>
      </c>
      <c r="BJ189" s="225" t="str">
        <f>IF('EDCI Data'!S189="","",'EDCI Data'!S189)</f>
        <v/>
      </c>
      <c r="BK189" s="225" t="str">
        <f>IF('EDCI Data'!T189="","",'EDCI Data'!T189)</f>
        <v/>
      </c>
      <c r="BL189" s="224" t="str">
        <f>IF('EDCI Data'!BJ189="","",'EDCI Data'!BJ189)</f>
        <v/>
      </c>
      <c r="BM189" s="226" t="str">
        <f>IF('EDCI Data'!BK189="","",'EDCI Data'!BK189)</f>
        <v/>
      </c>
      <c r="BN189" s="226" t="str">
        <f>IF('EDCI Data'!BL189="","",'EDCI Data'!BL189)</f>
        <v/>
      </c>
      <c r="BO189" s="227" t="str">
        <f>IF('EDCI Data'!BM189="","",'EDCI Data'!BM189)</f>
        <v/>
      </c>
      <c r="BP189" s="228" t="str">
        <f>IF('EDCI Data'!BN189="","",'EDCI Data'!BN189)</f>
        <v/>
      </c>
      <c r="BQ189" s="229" t="str">
        <f>IF('EDCI Data'!BO189="","",'EDCI Data'!BO189)</f>
        <v/>
      </c>
      <c r="BR189" s="230" t="str">
        <f t="shared" si="158"/>
        <v/>
      </c>
      <c r="BS189" s="230" t="str">
        <f t="shared" si="159"/>
        <v/>
      </c>
      <c r="BT189" s="230" t="str">
        <f t="shared" si="160"/>
        <v/>
      </c>
      <c r="BU189" s="230" t="str">
        <f t="shared" si="161"/>
        <v/>
      </c>
      <c r="BV189" s="230" t="str">
        <f t="shared" si="162"/>
        <v/>
      </c>
      <c r="BW189" s="230" t="str">
        <f>IF(COUNTIFS($BR$10:$BR$259,$BR189,$E$10:$E$259,$E189)&lt;&gt;COUNTIFS($BR$10:$BR$259,$BR189,$E$10:$E$259,$E189,G$10:G$259,G189),BW$8&amp;" for this company in this year is inconsistent across funds, please update accordingly. "&amp;CHAR(10),IF(G189="","",IF(IFERROR(OR(INT(G189)&lt;&gt;G189,ISTEXT(G189),G189&gt;'Source Data (Hidden)'!$T$3),TRUE),"Invalid year of initial investment - Please ensure that the input is a year (not a date) and is not future dated. "&amp;CHAR(10),"")))</f>
        <v/>
      </c>
      <c r="BX189" s="230"/>
      <c r="BY189" s="230" t="str">
        <f>IF(COUNTIFS($BR$10:$BR$259,$BR189,$E$10:$E$259,$E189)&lt;&gt;COUNTIFS($BR$10:$BR$259,$BR189,$E$10:$E$259,$E189,I$10:I$259,I189),BY$8&amp;" for this company in this year is inconsistent across funds, please update accordingly. "&amp;CHAR(10),IF(I189="","",IF(COUNTIF('Source Data (Hidden)'!$A$3:$B$255,I189)=0,"Invalid country of domicile - Please enter a valid input using the drop-down in the 'Country of domicile' column in the EDCI Data tab. "&amp;CHAR(10),"")))</f>
        <v/>
      </c>
      <c r="BZ189" s="230" t="str">
        <f>IF(COUNTIFS($BR$10:$BR$259,$BR189,$E$10:$E$259,$E189)&lt;&gt;COUNTIFS($BR$10:$BR$259,$BR189,$E$10:$E$259,$E189,J$10:J$259,J189),BZ$8&amp;" for this company in this year is inconsistent across funds, please update accordingly. "&amp;CHAR(10),IF(J189="","",IF(COUNTIF('Source Data (Hidden)'!$A$3:$B$255,J189)=0,"Invalid primary country of operations - Please enter a valid input using the drop-down in the 'Primary country of operations' column in the EDCI Data tab and ensure that you have narrowed this down to 1 primary country of operations. "&amp;CHAR(10),"")))</f>
        <v/>
      </c>
      <c r="CA189" s="230" t="str">
        <f>IF(COUNTIFS($BR$10:$BR$259,$BR189,$E$10:$E$259,$E189)&lt;&gt;COUNTIFS($BR$10:$BR$259,$BR189,$E$10:$E$259,$E189,K$10:K$259,K189),CA$8&amp;" for this company in this year is inconsistent across funds, please update accordingly. "&amp;CHAR(10),IF(K189="","",IF(COUNTIF('Source Data (Hidden)'!$C$3:$C$4,K189)&lt;&gt;1,"Invalid company structure - Please classify the portfolio company as either 'Private' or 'Public'. "&amp;CHAR(10),"")))</f>
        <v/>
      </c>
      <c r="CB189" s="230" t="str">
        <f>IF(COUNTIFS($BR$10:$BR$259,$BR189,$E$10:$E$259,$E189)&lt;&gt;COUNTIFS($BR$10:$BR$259,$BR189,$E$10:$E$259,$E189,L$10:L$259,L189),CB$8&amp;" for this company in this year is inconsistent across funds, please update accordingly. "&amp;CHAR(10),IF(L189="","",IF(COUNTIF('Source Data (Hidden)'!$D$3:$D$5,L189)&lt;&gt;1,"Invalid growth stage of company - Please describe the growth stage of the company as either 'Venture', 'Growth' or 'Buyout'. " &amp; CHAR(10),"")))</f>
        <v/>
      </c>
      <c r="CC189" s="230" t="str">
        <f t="shared" si="163"/>
        <v/>
      </c>
      <c r="CD189" s="283" t="str">
        <f t="shared" si="164"/>
        <v/>
      </c>
      <c r="CE189" s="230" t="str">
        <f>IF(COUNTIFS($BR$10:$BR$259,$BR189,$E$10:$E$259,$E189)&lt;&gt;COUNTIFS($BR$10:$BR$259,$BR189,$E$10:$E$259,$E189,O$10:O$259,O189),CE$8&amp;" for this company in this year is inconsistent across funds, please update accordingly. "&amp;CHAR(10),IF(O189="","",IF(COUNTIF('Source Data (Hidden)'!$G$3:$G$13,O189)&lt;&gt;1,"Invalid sector of operations SICS name - Please ensure that you have selected a valid sector of operations using the drop-down list available in the corresponding column in the EDCI Data tab. " &amp; CHAR(10),"")))</f>
        <v/>
      </c>
      <c r="CF189" s="230" t="str">
        <f t="shared" ca="1" si="165"/>
        <v/>
      </c>
      <c r="CG189" s="230" t="str">
        <f t="shared" ca="1" si="166"/>
        <v/>
      </c>
      <c r="CH189" s="230" t="str">
        <f>IF(COUNTIFS($BR$10:$BR$259,$BR189,$E$10:$E$259,$E189)&lt;&gt;COUNTIFS($BR$10:$BR$259,$BR189,$E$10:$E$259,$E189,R$10:R$259,R189),CH$8&amp;" for this company in this year is inconsistent across funds, please update accordingly. "&amp;CHAR(10),IF(R189="","",IF(COUNTIF('Source Data (Hidden)'!$F$3:$F$183,R189)&lt;&gt;1,"Invalid currency input - Please ensure that the currency entered is a monetary unit described using three letter code (ISO 4217 code). " &amp; CHAR(10),"")))</f>
        <v/>
      </c>
      <c r="CI189" s="230" t="str">
        <f t="shared" si="167"/>
        <v/>
      </c>
      <c r="CJ189" s="230" t="str">
        <f t="shared" si="168"/>
        <v/>
      </c>
      <c r="CK189" s="230" t="str">
        <f t="shared" si="169"/>
        <v/>
      </c>
      <c r="CL189" s="230" t="str">
        <f t="shared" si="170"/>
        <v/>
      </c>
      <c r="CM189" s="230" t="str">
        <f>IF(COUNTIFS($BR$10:$BR$259,$BR189,$E$10:$E$259,$E189)&lt;&gt;COUNTIFS($BR$10:$BR$259,$BR189,$E$10:$E$259,$E189,W$10:W$259,W189),CM$8&amp;" for this company in this year is inconsistent across funds, please update accordingly. "&amp;CHAR(10),IF(W189="","",IF(COUNTIF('Source Data (Hidden)'!$L$3:$L$6,W189)&lt;&gt;1,"Invalid input for Scope 1 Methodology - Please choose one of the options from the drop-down list in the corresponding column in the EDCI Data tab. " &amp; CHAR(10),"")))</f>
        <v/>
      </c>
      <c r="CN189" s="230" t="str">
        <f t="shared" si="171"/>
        <v/>
      </c>
      <c r="CO189" s="230" t="str">
        <f>IF(COUNTIFS($BR$10:$BR$259,$BR189,$E$10:$E$259,$E189)&lt;&gt;COUNTIFS($BR$10:$BR$259,$BR189,$E$10:$E$259,$E189,Y$10:Y$259,Y189),CO$8&amp;" for this company in this year is inconsistent across funds, please update accordingly. "&amp;CHAR(10),IF(Y189="","",IF(COUNTIF('Source Data (Hidden)'!$M$3:$M$5,Y189)&lt;&gt;1,"Invalid input for Scope 2 Methodology - Please choose one of the options from the drop-down list in the corresponding column in the EDCI Data tab. " &amp; CHAR(10),"")))</f>
        <v/>
      </c>
      <c r="CP189" s="230" t="str">
        <f t="shared" si="172"/>
        <v/>
      </c>
      <c r="CQ189" s="230" t="str">
        <f>IF(COUNTIFS($BR$10:$BR$259,$BR189,$E$10:$E$259,$E189)&lt;&gt;COUNTIFS($BR$10:$BR$259,$BR189,$E$10:$E$259,$E189,AA$10:AA$259,AA189),CQ$8&amp;" for this company in this year is inconsistent across funds, please update accordingly. "&amp;CHAR(10),IF(AA189="","",IF(COUNTIF('Source Data (Hidden)'!$N$3:$N$6,AA189)&lt;&gt;1,"Invalid input for Scope 3 Methodology - Please choose one of the options from the drop-down list in the corresponding column in the EDCI Data tab. " &amp; CHAR(10),"")))</f>
        <v/>
      </c>
      <c r="CR189" s="230" t="str">
        <f t="shared" si="173"/>
        <v/>
      </c>
      <c r="CS189" s="230" t="str">
        <f t="shared" si="174"/>
        <v/>
      </c>
      <c r="CT189" s="230" t="str">
        <f t="shared" si="175"/>
        <v/>
      </c>
      <c r="CU189" s="230" t="str">
        <f t="shared" si="176"/>
        <v/>
      </c>
      <c r="CV189" s="230" t="str">
        <f t="shared" si="177"/>
        <v/>
      </c>
      <c r="CW189" s="230" t="str">
        <f t="shared" si="178"/>
        <v/>
      </c>
      <c r="CX189" s="230" t="str">
        <f t="shared" si="179"/>
        <v/>
      </c>
      <c r="CY189" s="230" t="str">
        <f t="shared" si="180"/>
        <v/>
      </c>
      <c r="CZ189" s="230" t="str">
        <f t="shared" si="181"/>
        <v/>
      </c>
      <c r="DA189" s="230" t="str">
        <f t="shared" si="182"/>
        <v/>
      </c>
      <c r="DB189" s="230" t="str">
        <f t="shared" si="183"/>
        <v/>
      </c>
      <c r="DC189" s="230" t="str">
        <f t="shared" si="184"/>
        <v/>
      </c>
      <c r="DD189" s="230" t="str">
        <f t="shared" si="185"/>
        <v/>
      </c>
      <c r="DE189" s="230" t="str">
        <f t="shared" si="186"/>
        <v/>
      </c>
      <c r="DF189" s="230" t="str">
        <f t="shared" si="187"/>
        <v/>
      </c>
      <c r="DG189" s="230" t="str">
        <f t="shared" si="188"/>
        <v/>
      </c>
      <c r="DH189" s="283" t="str">
        <f t="shared" si="189"/>
        <v/>
      </c>
      <c r="DI189" s="230" t="str">
        <f t="shared" si="190"/>
        <v/>
      </c>
      <c r="DJ189" s="230" t="str">
        <f>IF(COUNTIFS($BR$10:$BR$259,$BR189,$E$10:$E$259,$E189)&lt;&gt;COUNTIFS($BR$10:$BR$259,$BR189,$E$10:$E$259,$E189,AT$10:AT$259,AT189),DJ$8&amp;" for this company in this year is inconsistent across funds, please update accordingly. "&amp;CHAR(10),IF(AT189="","",IF(COUNTIF('Source Data (Hidden)'!$O$3:$O$5,AT189)&lt;&gt;1,"Invalid input for 'Does this Portco have a decarbonization strategy/plan in place' - Please ensure that you have selected a valid response using the drop-down list available in the corresponding column in the EDCI Data tab. " &amp; CHAR(10),"")))</f>
        <v/>
      </c>
      <c r="DK189" s="230" t="str">
        <f>IF(COUNTIFS($BR$10:$BR$259,$BR189,$E$10:$E$259,$E189)&lt;&gt;COUNTIFS($BR$10:$BR$259,$BR189,$E$10:$E$259,$E189,AU$10:AU$259,AU189),DK$8&amp;" for this company in this year is inconsistent across funds, please update accordingly. "&amp;CHAR(10),IF(AU189="","",IF(COUNTIF('Source Data (Hidden)'!$P$3:$P$5,AU189)&lt;&gt;1,"Invalid input for 'Does the Portfolio Company have a short-term GHG emission reduction target' - Please ensure you have selected a valid response using the drop-down list available in the corresponding column in the EDCI Data tab. " &amp; CHAR(10),"")))</f>
        <v/>
      </c>
      <c r="DL189" s="230" t="str">
        <f>IF(COUNTIFS($BR$10:$BR$259,$BR189,$E$10:$E$259,$E189)&lt;&gt;COUNTIFS($BR$10:$BR$259,$BR189,$E$10:$E$259,$E189,AV$10:AV$259,AV189),DL$8&amp;" for this company in this year is inconsistent across funds, please update accordingly. "&amp;CHAR(10),IF(AV189="","",IF(COUNTIF('Source Data (Hidden)'!$Q$3:$Q$6,AV189)&lt;&gt;1,"Invalid input for 'Does the Portfolio Company have a long-term net zero goal' - Please ensure that you have selected a valid response using the drop-down list available in the corresponding column in the EDCI Data tab. " &amp; CHAR(10),"")))</f>
        <v/>
      </c>
      <c r="DM189" s="230" t="str">
        <f t="shared" si="191"/>
        <v/>
      </c>
      <c r="DN189" s="230" t="str">
        <f t="shared" si="192"/>
        <v/>
      </c>
      <c r="DO189" s="230" t="str">
        <f t="shared" si="193"/>
        <v/>
      </c>
      <c r="DP189" s="230"/>
      <c r="DQ189" s="230" t="str">
        <f t="shared" si="194"/>
        <v/>
      </c>
      <c r="DR189" s="230" t="str">
        <f t="shared" si="195"/>
        <v/>
      </c>
      <c r="DS189" s="230" t="str">
        <f t="shared" si="196"/>
        <v/>
      </c>
      <c r="DT189" s="230" t="str">
        <f t="shared" si="197"/>
        <v/>
      </c>
      <c r="DU189" s="230" t="str">
        <f t="shared" si="198"/>
        <v/>
      </c>
      <c r="DV189" s="230" t="str">
        <f t="shared" si="199"/>
        <v/>
      </c>
      <c r="DW189" s="230" t="str">
        <f t="shared" si="200"/>
        <v/>
      </c>
      <c r="DX189" s="230" t="str">
        <f t="shared" si="201"/>
        <v/>
      </c>
      <c r="DY189" s="230" t="str">
        <f t="shared" si="202"/>
        <v/>
      </c>
      <c r="DZ189" s="230" t="str">
        <f t="shared" si="203"/>
        <v/>
      </c>
      <c r="EA189" s="230" t="str">
        <f t="shared" si="204"/>
        <v/>
      </c>
      <c r="EB189" s="230" t="str">
        <f t="shared" si="205"/>
        <v/>
      </c>
      <c r="EC189" s="284" t="str">
        <f t="shared" si="206"/>
        <v/>
      </c>
      <c r="ED189" s="284" t="str">
        <f t="shared" si="207"/>
        <v/>
      </c>
      <c r="EE189" s="230" t="str">
        <f t="shared" si="208"/>
        <v/>
      </c>
      <c r="EF189" s="230" t="str">
        <f>IF(COUNTIFS($BR$10:$BR$259,$BR189,$E$10:$E$259,$E189)&lt;&gt;COUNTIFS($BR$10:$BR$259,$BR189,$E$10:$E$259,$E189,BP$10:BP$259,BP189),EF$8&amp;" for this company in this year is inconsistent across funds, please update accordingly. "&amp;CHAR(10),IF(AND(BP189="",BQ189=""),"",IF(OR(AND(BQ189&lt;&gt;"",BP189&lt;&gt;"",BP189&lt;&gt;"Y"),AND(BQ189&lt;&gt;"",BP189=""),COUNTIF('Source Data (Hidden)'!$S$3:$S$4,BP189)&lt;&gt;1),"Invalid input for 'Do you conduct an employee survey' - Please ensure the input is either Y or N or leave blank if data is not available. If you have reported a % response rate to employee survey then the input for this metric should be Y. " &amp; CHAR(10),"")))</f>
        <v/>
      </c>
      <c r="EG189" s="230" t="str">
        <f t="shared" si="209"/>
        <v/>
      </c>
    </row>
    <row r="190" spans="1:137" s="154" customFormat="1" ht="60" customHeight="1" x14ac:dyDescent="0.35">
      <c r="A190" s="153"/>
      <c r="B190" s="212" t="str">
        <f t="shared" ca="1" si="156"/>
        <v/>
      </c>
      <c r="C190" s="213" t="str">
        <f>IF('EDCI Data'!B190="","",'EDCI Data'!B190)</f>
        <v/>
      </c>
      <c r="D190" s="214" t="str">
        <f>IF('EDCI Data'!C190="","",'EDCI Data'!C190)</f>
        <v/>
      </c>
      <c r="E190" s="215" t="str">
        <f>IF('EDCI Data'!D190="","",'EDCI Data'!D190)</f>
        <v/>
      </c>
      <c r="F190" s="216" t="str">
        <f>IF('EDCI Data'!E190="","",'EDCI Data'!E190)</f>
        <v/>
      </c>
      <c r="G190" s="213" t="str">
        <f>IF('EDCI Data'!F190="","",'EDCI Data'!F190)</f>
        <v/>
      </c>
      <c r="H190" s="213" t="str">
        <f>IF('EDCI Data'!G190="","",'EDCI Data'!G190)</f>
        <v/>
      </c>
      <c r="I190" s="213" t="str">
        <f>IF('EDCI Data'!H190="","",'EDCI Data'!H190)</f>
        <v/>
      </c>
      <c r="J190" s="213" t="str">
        <f>IF('EDCI Data'!I190="","",'EDCI Data'!I190)</f>
        <v/>
      </c>
      <c r="K190" s="213" t="str">
        <f>IF('EDCI Data'!J190="","",'EDCI Data'!J190)</f>
        <v/>
      </c>
      <c r="L190" s="213" t="str">
        <f>IF('EDCI Data'!K190="","",'EDCI Data'!K190)</f>
        <v/>
      </c>
      <c r="M190" s="217" t="str">
        <f>IF('EDCI Data'!L190="","",'EDCI Data'!L190)</f>
        <v/>
      </c>
      <c r="N190" s="217" t="str">
        <f>IF('EDCI Data'!M190="","",'EDCI Data'!M190)</f>
        <v/>
      </c>
      <c r="O190" s="213" t="str">
        <f>IF('EDCI Data'!N190="","",'EDCI Data'!N190)</f>
        <v/>
      </c>
      <c r="P190" s="213" t="str">
        <f>IF('EDCI Data'!O190="","",'EDCI Data'!O190)</f>
        <v/>
      </c>
      <c r="Q190" s="213" t="str">
        <f>IF('EDCI Data'!P190="","",'EDCI Data'!P190)</f>
        <v/>
      </c>
      <c r="R190" s="213" t="str">
        <f>IF('EDCI Data'!Q190="","",'EDCI Data'!Q190)</f>
        <v/>
      </c>
      <c r="S190" s="218" t="str">
        <f>IF('EDCI Data'!R190="","",'EDCI Data'!R190)</f>
        <v/>
      </c>
      <c r="T190" s="219" t="str">
        <f>IF('EDCI Data'!S190="","",'EDCI Data'!S190)</f>
        <v/>
      </c>
      <c r="U190" s="219" t="str">
        <f>IF('EDCI Data'!T190="","",'EDCI Data'!T190)</f>
        <v/>
      </c>
      <c r="V190" s="220" t="str">
        <f>IF('EDCI Data'!U190="","",'EDCI Data'!U190)</f>
        <v/>
      </c>
      <c r="W190" s="213" t="str">
        <f>IF('EDCI Data'!V190="","",'EDCI Data'!V190)</f>
        <v/>
      </c>
      <c r="X190" s="220" t="str">
        <f>IF('EDCI Data'!W190="","",'EDCI Data'!W190)</f>
        <v/>
      </c>
      <c r="Y190" s="213" t="str">
        <f>IF('EDCI Data'!X190="","",'EDCI Data'!X190)</f>
        <v/>
      </c>
      <c r="Z190" s="220" t="str">
        <f>IF('EDCI Data'!Y190="","",'EDCI Data'!Y190)</f>
        <v/>
      </c>
      <c r="AA190" s="213" t="str">
        <f>IF('EDCI Data'!Z190="","",'EDCI Data'!Z190)</f>
        <v/>
      </c>
      <c r="AB190" s="213" t="str">
        <f>IF('EDCI Data'!AA190="","",'EDCI Data'!AA190)</f>
        <v/>
      </c>
      <c r="AC190" s="213" t="str">
        <f>IF('EDCI Data'!AB190="","",'EDCI Data'!AB190)</f>
        <v/>
      </c>
      <c r="AD190" s="213" t="str">
        <f>IF('EDCI Data'!AC190="","",'EDCI Data'!AC190)</f>
        <v/>
      </c>
      <c r="AE190" s="213" t="str">
        <f>IF('EDCI Data'!AD190="","",'EDCI Data'!AD190)</f>
        <v/>
      </c>
      <c r="AF190" s="213" t="str">
        <f>IF('EDCI Data'!AE190="","",'EDCI Data'!AE190)</f>
        <v/>
      </c>
      <c r="AG190" s="213" t="str">
        <f>IF('EDCI Data'!AF190="","",'EDCI Data'!AF190)</f>
        <v/>
      </c>
      <c r="AH190" s="213" t="str">
        <f>IF('EDCI Data'!AG190="","",'EDCI Data'!AG190)</f>
        <v/>
      </c>
      <c r="AI190" s="213" t="str">
        <f>IF('EDCI Data'!AH190="","",'EDCI Data'!AH190)</f>
        <v/>
      </c>
      <c r="AJ190" s="213" t="str">
        <f>IF('EDCI Data'!AI190="","",'EDCI Data'!AI190)</f>
        <v/>
      </c>
      <c r="AK190" s="213" t="str">
        <f>IF('EDCI Data'!AJ190="","",'EDCI Data'!AJ190)</f>
        <v/>
      </c>
      <c r="AL190" s="213" t="str">
        <f>IF('EDCI Data'!AK190="","",'EDCI Data'!AK190)</f>
        <v/>
      </c>
      <c r="AM190" s="213" t="str">
        <f>IF('EDCI Data'!AL190="","",'EDCI Data'!AL190)</f>
        <v/>
      </c>
      <c r="AN190" s="213" t="str">
        <f>IF('EDCI Data'!AM190="","",'EDCI Data'!AM190)</f>
        <v/>
      </c>
      <c r="AO190" s="213" t="str">
        <f>IF('EDCI Data'!AN190="","",'EDCI Data'!AN190)</f>
        <v/>
      </c>
      <c r="AP190" s="213" t="str">
        <f>IF('EDCI Data'!AO190="","",'EDCI Data'!AO190)</f>
        <v/>
      </c>
      <c r="AQ190" s="213" t="str">
        <f>IF('EDCI Data'!AP190="","",'EDCI Data'!AP190)</f>
        <v/>
      </c>
      <c r="AR190" s="213" t="str">
        <f>IF('EDCI Data'!AQ190="","",'EDCI Data'!AQ190)</f>
        <v/>
      </c>
      <c r="AS190" s="213" t="str">
        <f>IF('EDCI Data'!AR190="","",'EDCI Data'!AR190)</f>
        <v/>
      </c>
      <c r="AT190" s="213" t="str">
        <f>IF('EDCI Data'!AS190="","",'EDCI Data'!AS190)</f>
        <v/>
      </c>
      <c r="AU190" s="213" t="str">
        <f>IF('EDCI Data'!AT190="","",'EDCI Data'!AT190)</f>
        <v/>
      </c>
      <c r="AV190" s="213" t="str">
        <f>IF('EDCI Data'!AU190="","",'EDCI Data'!AU190)</f>
        <v/>
      </c>
      <c r="AW190" s="213" t="str">
        <f>IF('EDCI Data'!AV190="","",'EDCI Data'!AV190)</f>
        <v/>
      </c>
      <c r="AX190" s="221" t="str">
        <f>IF('EDCI Data'!AW190="","",'EDCI Data'!AW190)</f>
        <v/>
      </c>
      <c r="AY190" s="221" t="str">
        <f>IF('EDCI Data'!AX190="","",'EDCI Data'!AX190)</f>
        <v/>
      </c>
      <c r="AZ190" s="222" t="str">
        <f t="shared" si="157"/>
        <v/>
      </c>
      <c r="BA190" s="223" t="str">
        <f>IF('EDCI Data'!AY190="","",'EDCI Data'!AY190)</f>
        <v/>
      </c>
      <c r="BB190" s="223" t="str">
        <f>IF('EDCI Data'!AZ190="","",'EDCI Data'!AZ190)</f>
        <v/>
      </c>
      <c r="BC190" s="223" t="str">
        <f>IF('EDCI Data'!BA190="","",'EDCI Data'!BA190)</f>
        <v/>
      </c>
      <c r="BD190" s="223" t="str">
        <f>IF('EDCI Data'!BB190="","",'EDCI Data'!BB190)</f>
        <v/>
      </c>
      <c r="BE190" s="223" t="str">
        <f>IF('EDCI Data'!BC190="","",'EDCI Data'!BC190)</f>
        <v/>
      </c>
      <c r="BF190" s="223" t="str">
        <f>IF('EDCI Data'!BD190="","",'EDCI Data'!BD190)</f>
        <v/>
      </c>
      <c r="BG190" s="223" t="str">
        <f>IF('EDCI Data'!BE190="","",'EDCI Data'!BE190)</f>
        <v/>
      </c>
      <c r="BH190" s="223" t="str">
        <f>IF('EDCI Data'!BF190="","",'EDCI Data'!BF190)</f>
        <v/>
      </c>
      <c r="BI190" s="224" t="str">
        <f>IF('EDCI Data'!BG190="","",'EDCI Data'!BG190)</f>
        <v/>
      </c>
      <c r="BJ190" s="225" t="str">
        <f>IF('EDCI Data'!S190="","",'EDCI Data'!S190)</f>
        <v/>
      </c>
      <c r="BK190" s="225" t="str">
        <f>IF('EDCI Data'!T190="","",'EDCI Data'!T190)</f>
        <v/>
      </c>
      <c r="BL190" s="224" t="str">
        <f>IF('EDCI Data'!BJ190="","",'EDCI Data'!BJ190)</f>
        <v/>
      </c>
      <c r="BM190" s="226" t="str">
        <f>IF('EDCI Data'!BK190="","",'EDCI Data'!BK190)</f>
        <v/>
      </c>
      <c r="BN190" s="226" t="str">
        <f>IF('EDCI Data'!BL190="","",'EDCI Data'!BL190)</f>
        <v/>
      </c>
      <c r="BO190" s="227" t="str">
        <f>IF('EDCI Data'!BM190="","",'EDCI Data'!BM190)</f>
        <v/>
      </c>
      <c r="BP190" s="228" t="str">
        <f>IF('EDCI Data'!BN190="","",'EDCI Data'!BN190)</f>
        <v/>
      </c>
      <c r="BQ190" s="229" t="str">
        <f>IF('EDCI Data'!BO190="","",'EDCI Data'!BO190)</f>
        <v/>
      </c>
      <c r="BR190" s="230" t="str">
        <f t="shared" si="158"/>
        <v/>
      </c>
      <c r="BS190" s="230" t="str">
        <f t="shared" si="159"/>
        <v/>
      </c>
      <c r="BT190" s="230" t="str">
        <f t="shared" si="160"/>
        <v/>
      </c>
      <c r="BU190" s="230" t="str">
        <f t="shared" si="161"/>
        <v/>
      </c>
      <c r="BV190" s="230" t="str">
        <f t="shared" si="162"/>
        <v/>
      </c>
      <c r="BW190" s="230" t="str">
        <f>IF(COUNTIFS($BR$10:$BR$259,$BR190,$E$10:$E$259,$E190)&lt;&gt;COUNTIFS($BR$10:$BR$259,$BR190,$E$10:$E$259,$E190,G$10:G$259,G190),BW$8&amp;" for this company in this year is inconsistent across funds, please update accordingly. "&amp;CHAR(10),IF(G190="","",IF(IFERROR(OR(INT(G190)&lt;&gt;G190,ISTEXT(G190),G190&gt;'Source Data (Hidden)'!$T$3),TRUE),"Invalid year of initial investment - Please ensure that the input is a year (not a date) and is not future dated. "&amp;CHAR(10),"")))</f>
        <v/>
      </c>
      <c r="BX190" s="230"/>
      <c r="BY190" s="230" t="str">
        <f>IF(COUNTIFS($BR$10:$BR$259,$BR190,$E$10:$E$259,$E190)&lt;&gt;COUNTIFS($BR$10:$BR$259,$BR190,$E$10:$E$259,$E190,I$10:I$259,I190),BY$8&amp;" for this company in this year is inconsistent across funds, please update accordingly. "&amp;CHAR(10),IF(I190="","",IF(COUNTIF('Source Data (Hidden)'!$A$3:$B$255,I190)=0,"Invalid country of domicile - Please enter a valid input using the drop-down in the 'Country of domicile' column in the EDCI Data tab. "&amp;CHAR(10),"")))</f>
        <v/>
      </c>
      <c r="BZ190" s="230" t="str">
        <f>IF(COUNTIFS($BR$10:$BR$259,$BR190,$E$10:$E$259,$E190)&lt;&gt;COUNTIFS($BR$10:$BR$259,$BR190,$E$10:$E$259,$E190,J$10:J$259,J190),BZ$8&amp;" for this company in this year is inconsistent across funds, please update accordingly. "&amp;CHAR(10),IF(J190="","",IF(COUNTIF('Source Data (Hidden)'!$A$3:$B$255,J190)=0,"Invalid primary country of operations - Please enter a valid input using the drop-down in the 'Primary country of operations' column in the EDCI Data tab and ensure that you have narrowed this down to 1 primary country of operations. "&amp;CHAR(10),"")))</f>
        <v/>
      </c>
      <c r="CA190" s="230" t="str">
        <f>IF(COUNTIFS($BR$10:$BR$259,$BR190,$E$10:$E$259,$E190)&lt;&gt;COUNTIFS($BR$10:$BR$259,$BR190,$E$10:$E$259,$E190,K$10:K$259,K190),CA$8&amp;" for this company in this year is inconsistent across funds, please update accordingly. "&amp;CHAR(10),IF(K190="","",IF(COUNTIF('Source Data (Hidden)'!$C$3:$C$4,K190)&lt;&gt;1,"Invalid company structure - Please classify the portfolio company as either 'Private' or 'Public'. "&amp;CHAR(10),"")))</f>
        <v/>
      </c>
      <c r="CB190" s="230" t="str">
        <f>IF(COUNTIFS($BR$10:$BR$259,$BR190,$E$10:$E$259,$E190)&lt;&gt;COUNTIFS($BR$10:$BR$259,$BR190,$E$10:$E$259,$E190,L$10:L$259,L190),CB$8&amp;" for this company in this year is inconsistent across funds, please update accordingly. "&amp;CHAR(10),IF(L190="","",IF(COUNTIF('Source Data (Hidden)'!$D$3:$D$5,L190)&lt;&gt;1,"Invalid growth stage of company - Please describe the growth stage of the company as either 'Venture', 'Growth' or 'Buyout'. " &amp; CHAR(10),"")))</f>
        <v/>
      </c>
      <c r="CC190" s="230" t="str">
        <f t="shared" si="163"/>
        <v/>
      </c>
      <c r="CD190" s="283" t="str">
        <f t="shared" si="164"/>
        <v/>
      </c>
      <c r="CE190" s="230" t="str">
        <f>IF(COUNTIFS($BR$10:$BR$259,$BR190,$E$10:$E$259,$E190)&lt;&gt;COUNTIFS($BR$10:$BR$259,$BR190,$E$10:$E$259,$E190,O$10:O$259,O190),CE$8&amp;" for this company in this year is inconsistent across funds, please update accordingly. "&amp;CHAR(10),IF(O190="","",IF(COUNTIF('Source Data (Hidden)'!$G$3:$G$13,O190)&lt;&gt;1,"Invalid sector of operations SICS name - Please ensure that you have selected a valid sector of operations using the drop-down list available in the corresponding column in the EDCI Data tab. " &amp; CHAR(10),"")))</f>
        <v/>
      </c>
      <c r="CF190" s="230" t="str">
        <f t="shared" ca="1" si="165"/>
        <v/>
      </c>
      <c r="CG190" s="230" t="str">
        <f t="shared" ca="1" si="166"/>
        <v/>
      </c>
      <c r="CH190" s="230" t="str">
        <f>IF(COUNTIFS($BR$10:$BR$259,$BR190,$E$10:$E$259,$E190)&lt;&gt;COUNTIFS($BR$10:$BR$259,$BR190,$E$10:$E$259,$E190,R$10:R$259,R190),CH$8&amp;" for this company in this year is inconsistent across funds, please update accordingly. "&amp;CHAR(10),IF(R190="","",IF(COUNTIF('Source Data (Hidden)'!$F$3:$F$183,R190)&lt;&gt;1,"Invalid currency input - Please ensure that the currency entered is a monetary unit described using three letter code (ISO 4217 code). " &amp; CHAR(10),"")))</f>
        <v/>
      </c>
      <c r="CI190" s="230" t="str">
        <f t="shared" si="167"/>
        <v/>
      </c>
      <c r="CJ190" s="230" t="str">
        <f t="shared" si="168"/>
        <v/>
      </c>
      <c r="CK190" s="230" t="str">
        <f t="shared" si="169"/>
        <v/>
      </c>
      <c r="CL190" s="230" t="str">
        <f t="shared" si="170"/>
        <v/>
      </c>
      <c r="CM190" s="230" t="str">
        <f>IF(COUNTIFS($BR$10:$BR$259,$BR190,$E$10:$E$259,$E190)&lt;&gt;COUNTIFS($BR$10:$BR$259,$BR190,$E$10:$E$259,$E190,W$10:W$259,W190),CM$8&amp;" for this company in this year is inconsistent across funds, please update accordingly. "&amp;CHAR(10),IF(W190="","",IF(COUNTIF('Source Data (Hidden)'!$L$3:$L$6,W190)&lt;&gt;1,"Invalid input for Scope 1 Methodology - Please choose one of the options from the drop-down list in the corresponding column in the EDCI Data tab. " &amp; CHAR(10),"")))</f>
        <v/>
      </c>
      <c r="CN190" s="230" t="str">
        <f t="shared" si="171"/>
        <v/>
      </c>
      <c r="CO190" s="230" t="str">
        <f>IF(COUNTIFS($BR$10:$BR$259,$BR190,$E$10:$E$259,$E190)&lt;&gt;COUNTIFS($BR$10:$BR$259,$BR190,$E$10:$E$259,$E190,Y$10:Y$259,Y190),CO$8&amp;" for this company in this year is inconsistent across funds, please update accordingly. "&amp;CHAR(10),IF(Y190="","",IF(COUNTIF('Source Data (Hidden)'!$M$3:$M$5,Y190)&lt;&gt;1,"Invalid input for Scope 2 Methodology - Please choose one of the options from the drop-down list in the corresponding column in the EDCI Data tab. " &amp; CHAR(10),"")))</f>
        <v/>
      </c>
      <c r="CP190" s="230" t="str">
        <f t="shared" si="172"/>
        <v/>
      </c>
      <c r="CQ190" s="230" t="str">
        <f>IF(COUNTIFS($BR$10:$BR$259,$BR190,$E$10:$E$259,$E190)&lt;&gt;COUNTIFS($BR$10:$BR$259,$BR190,$E$10:$E$259,$E190,AA$10:AA$259,AA190),CQ$8&amp;" for this company in this year is inconsistent across funds, please update accordingly. "&amp;CHAR(10),IF(AA190="","",IF(COUNTIF('Source Data (Hidden)'!$N$3:$N$6,AA190)&lt;&gt;1,"Invalid input for Scope 3 Methodology - Please choose one of the options from the drop-down list in the corresponding column in the EDCI Data tab. " &amp; CHAR(10),"")))</f>
        <v/>
      </c>
      <c r="CR190" s="230" t="str">
        <f t="shared" si="173"/>
        <v/>
      </c>
      <c r="CS190" s="230" t="str">
        <f t="shared" si="174"/>
        <v/>
      </c>
      <c r="CT190" s="230" t="str">
        <f t="shared" si="175"/>
        <v/>
      </c>
      <c r="CU190" s="230" t="str">
        <f t="shared" si="176"/>
        <v/>
      </c>
      <c r="CV190" s="230" t="str">
        <f t="shared" si="177"/>
        <v/>
      </c>
      <c r="CW190" s="230" t="str">
        <f t="shared" si="178"/>
        <v/>
      </c>
      <c r="CX190" s="230" t="str">
        <f t="shared" si="179"/>
        <v/>
      </c>
      <c r="CY190" s="230" t="str">
        <f t="shared" si="180"/>
        <v/>
      </c>
      <c r="CZ190" s="230" t="str">
        <f t="shared" si="181"/>
        <v/>
      </c>
      <c r="DA190" s="230" t="str">
        <f t="shared" si="182"/>
        <v/>
      </c>
      <c r="DB190" s="230" t="str">
        <f t="shared" si="183"/>
        <v/>
      </c>
      <c r="DC190" s="230" t="str">
        <f t="shared" si="184"/>
        <v/>
      </c>
      <c r="DD190" s="230" t="str">
        <f t="shared" si="185"/>
        <v/>
      </c>
      <c r="DE190" s="230" t="str">
        <f t="shared" si="186"/>
        <v/>
      </c>
      <c r="DF190" s="230" t="str">
        <f t="shared" si="187"/>
        <v/>
      </c>
      <c r="DG190" s="230" t="str">
        <f t="shared" si="188"/>
        <v/>
      </c>
      <c r="DH190" s="283" t="str">
        <f t="shared" si="189"/>
        <v/>
      </c>
      <c r="DI190" s="230" t="str">
        <f t="shared" si="190"/>
        <v/>
      </c>
      <c r="DJ190" s="230" t="str">
        <f>IF(COUNTIFS($BR$10:$BR$259,$BR190,$E$10:$E$259,$E190)&lt;&gt;COUNTIFS($BR$10:$BR$259,$BR190,$E$10:$E$259,$E190,AT$10:AT$259,AT190),DJ$8&amp;" for this company in this year is inconsistent across funds, please update accordingly. "&amp;CHAR(10),IF(AT190="","",IF(COUNTIF('Source Data (Hidden)'!$O$3:$O$5,AT190)&lt;&gt;1,"Invalid input for 'Does this Portco have a decarbonization strategy/plan in place' - Please ensure that you have selected a valid response using the drop-down list available in the corresponding column in the EDCI Data tab. " &amp; CHAR(10),"")))</f>
        <v/>
      </c>
      <c r="DK190" s="230" t="str">
        <f>IF(COUNTIFS($BR$10:$BR$259,$BR190,$E$10:$E$259,$E190)&lt;&gt;COUNTIFS($BR$10:$BR$259,$BR190,$E$10:$E$259,$E190,AU$10:AU$259,AU190),DK$8&amp;" for this company in this year is inconsistent across funds, please update accordingly. "&amp;CHAR(10),IF(AU190="","",IF(COUNTIF('Source Data (Hidden)'!$P$3:$P$5,AU190)&lt;&gt;1,"Invalid input for 'Does the Portfolio Company have a short-term GHG emission reduction target' - Please ensure you have selected a valid response using the drop-down list available in the corresponding column in the EDCI Data tab. " &amp; CHAR(10),"")))</f>
        <v/>
      </c>
      <c r="DL190" s="230" t="str">
        <f>IF(COUNTIFS($BR$10:$BR$259,$BR190,$E$10:$E$259,$E190)&lt;&gt;COUNTIFS($BR$10:$BR$259,$BR190,$E$10:$E$259,$E190,AV$10:AV$259,AV190),DL$8&amp;" for this company in this year is inconsistent across funds, please update accordingly. "&amp;CHAR(10),IF(AV190="","",IF(COUNTIF('Source Data (Hidden)'!$Q$3:$Q$6,AV190)&lt;&gt;1,"Invalid input for 'Does the Portfolio Company have a long-term net zero goal' - Please ensure that you have selected a valid response using the drop-down list available in the corresponding column in the EDCI Data tab. " &amp; CHAR(10),"")))</f>
        <v/>
      </c>
      <c r="DM190" s="230" t="str">
        <f t="shared" si="191"/>
        <v/>
      </c>
      <c r="DN190" s="230" t="str">
        <f t="shared" si="192"/>
        <v/>
      </c>
      <c r="DO190" s="230" t="str">
        <f t="shared" si="193"/>
        <v/>
      </c>
      <c r="DP190" s="230"/>
      <c r="DQ190" s="230" t="str">
        <f t="shared" si="194"/>
        <v/>
      </c>
      <c r="DR190" s="230" t="str">
        <f t="shared" si="195"/>
        <v/>
      </c>
      <c r="DS190" s="230" t="str">
        <f t="shared" si="196"/>
        <v/>
      </c>
      <c r="DT190" s="230" t="str">
        <f t="shared" si="197"/>
        <v/>
      </c>
      <c r="DU190" s="230" t="str">
        <f t="shared" si="198"/>
        <v/>
      </c>
      <c r="DV190" s="230" t="str">
        <f t="shared" si="199"/>
        <v/>
      </c>
      <c r="DW190" s="230" t="str">
        <f t="shared" si="200"/>
        <v/>
      </c>
      <c r="DX190" s="230" t="str">
        <f t="shared" si="201"/>
        <v/>
      </c>
      <c r="DY190" s="230" t="str">
        <f t="shared" si="202"/>
        <v/>
      </c>
      <c r="DZ190" s="230" t="str">
        <f t="shared" si="203"/>
        <v/>
      </c>
      <c r="EA190" s="230" t="str">
        <f t="shared" si="204"/>
        <v/>
      </c>
      <c r="EB190" s="230" t="str">
        <f t="shared" si="205"/>
        <v/>
      </c>
      <c r="EC190" s="284" t="str">
        <f t="shared" si="206"/>
        <v/>
      </c>
      <c r="ED190" s="284" t="str">
        <f t="shared" si="207"/>
        <v/>
      </c>
      <c r="EE190" s="230" t="str">
        <f t="shared" si="208"/>
        <v/>
      </c>
      <c r="EF190" s="230" t="str">
        <f>IF(COUNTIFS($BR$10:$BR$259,$BR190,$E$10:$E$259,$E190)&lt;&gt;COUNTIFS($BR$10:$BR$259,$BR190,$E$10:$E$259,$E190,BP$10:BP$259,BP190),EF$8&amp;" for this company in this year is inconsistent across funds, please update accordingly. "&amp;CHAR(10),IF(AND(BP190="",BQ190=""),"",IF(OR(AND(BQ190&lt;&gt;"",BP190&lt;&gt;"",BP190&lt;&gt;"Y"),AND(BQ190&lt;&gt;"",BP190=""),COUNTIF('Source Data (Hidden)'!$S$3:$S$4,BP190)&lt;&gt;1),"Invalid input for 'Do you conduct an employee survey' - Please ensure the input is either Y or N or leave blank if data is not available. If you have reported a % response rate to employee survey then the input for this metric should be Y. " &amp; CHAR(10),"")))</f>
        <v/>
      </c>
      <c r="EG190" s="230" t="str">
        <f t="shared" si="209"/>
        <v/>
      </c>
    </row>
    <row r="191" spans="1:137" s="154" customFormat="1" ht="60" customHeight="1" x14ac:dyDescent="0.35">
      <c r="A191" s="153"/>
      <c r="B191" s="212" t="str">
        <f t="shared" ca="1" si="156"/>
        <v/>
      </c>
      <c r="C191" s="213" t="str">
        <f>IF('EDCI Data'!B191="","",'EDCI Data'!B191)</f>
        <v/>
      </c>
      <c r="D191" s="214" t="str">
        <f>IF('EDCI Data'!C191="","",'EDCI Data'!C191)</f>
        <v/>
      </c>
      <c r="E191" s="215" t="str">
        <f>IF('EDCI Data'!D191="","",'EDCI Data'!D191)</f>
        <v/>
      </c>
      <c r="F191" s="216" t="str">
        <f>IF('EDCI Data'!E191="","",'EDCI Data'!E191)</f>
        <v/>
      </c>
      <c r="G191" s="213" t="str">
        <f>IF('EDCI Data'!F191="","",'EDCI Data'!F191)</f>
        <v/>
      </c>
      <c r="H191" s="213" t="str">
        <f>IF('EDCI Data'!G191="","",'EDCI Data'!G191)</f>
        <v/>
      </c>
      <c r="I191" s="213" t="str">
        <f>IF('EDCI Data'!H191="","",'EDCI Data'!H191)</f>
        <v/>
      </c>
      <c r="J191" s="213" t="str">
        <f>IF('EDCI Data'!I191="","",'EDCI Data'!I191)</f>
        <v/>
      </c>
      <c r="K191" s="213" t="str">
        <f>IF('EDCI Data'!J191="","",'EDCI Data'!J191)</f>
        <v/>
      </c>
      <c r="L191" s="213" t="str">
        <f>IF('EDCI Data'!K191="","",'EDCI Data'!K191)</f>
        <v/>
      </c>
      <c r="M191" s="217" t="str">
        <f>IF('EDCI Data'!L191="","",'EDCI Data'!L191)</f>
        <v/>
      </c>
      <c r="N191" s="217" t="str">
        <f>IF('EDCI Data'!M191="","",'EDCI Data'!M191)</f>
        <v/>
      </c>
      <c r="O191" s="213" t="str">
        <f>IF('EDCI Data'!N191="","",'EDCI Data'!N191)</f>
        <v/>
      </c>
      <c r="P191" s="213" t="str">
        <f>IF('EDCI Data'!O191="","",'EDCI Data'!O191)</f>
        <v/>
      </c>
      <c r="Q191" s="213" t="str">
        <f>IF('EDCI Data'!P191="","",'EDCI Data'!P191)</f>
        <v/>
      </c>
      <c r="R191" s="213" t="str">
        <f>IF('EDCI Data'!Q191="","",'EDCI Data'!Q191)</f>
        <v/>
      </c>
      <c r="S191" s="218" t="str">
        <f>IF('EDCI Data'!R191="","",'EDCI Data'!R191)</f>
        <v/>
      </c>
      <c r="T191" s="219" t="str">
        <f>IF('EDCI Data'!S191="","",'EDCI Data'!S191)</f>
        <v/>
      </c>
      <c r="U191" s="219" t="str">
        <f>IF('EDCI Data'!T191="","",'EDCI Data'!T191)</f>
        <v/>
      </c>
      <c r="V191" s="220" t="str">
        <f>IF('EDCI Data'!U191="","",'EDCI Data'!U191)</f>
        <v/>
      </c>
      <c r="W191" s="213" t="str">
        <f>IF('EDCI Data'!V191="","",'EDCI Data'!V191)</f>
        <v/>
      </c>
      <c r="X191" s="220" t="str">
        <f>IF('EDCI Data'!W191="","",'EDCI Data'!W191)</f>
        <v/>
      </c>
      <c r="Y191" s="213" t="str">
        <f>IF('EDCI Data'!X191="","",'EDCI Data'!X191)</f>
        <v/>
      </c>
      <c r="Z191" s="220" t="str">
        <f>IF('EDCI Data'!Y191="","",'EDCI Data'!Y191)</f>
        <v/>
      </c>
      <c r="AA191" s="213" t="str">
        <f>IF('EDCI Data'!Z191="","",'EDCI Data'!Z191)</f>
        <v/>
      </c>
      <c r="AB191" s="213" t="str">
        <f>IF('EDCI Data'!AA191="","",'EDCI Data'!AA191)</f>
        <v/>
      </c>
      <c r="AC191" s="213" t="str">
        <f>IF('EDCI Data'!AB191="","",'EDCI Data'!AB191)</f>
        <v/>
      </c>
      <c r="AD191" s="213" t="str">
        <f>IF('EDCI Data'!AC191="","",'EDCI Data'!AC191)</f>
        <v/>
      </c>
      <c r="AE191" s="213" t="str">
        <f>IF('EDCI Data'!AD191="","",'EDCI Data'!AD191)</f>
        <v/>
      </c>
      <c r="AF191" s="213" t="str">
        <f>IF('EDCI Data'!AE191="","",'EDCI Data'!AE191)</f>
        <v/>
      </c>
      <c r="AG191" s="213" t="str">
        <f>IF('EDCI Data'!AF191="","",'EDCI Data'!AF191)</f>
        <v/>
      </c>
      <c r="AH191" s="213" t="str">
        <f>IF('EDCI Data'!AG191="","",'EDCI Data'!AG191)</f>
        <v/>
      </c>
      <c r="AI191" s="213" t="str">
        <f>IF('EDCI Data'!AH191="","",'EDCI Data'!AH191)</f>
        <v/>
      </c>
      <c r="AJ191" s="213" t="str">
        <f>IF('EDCI Data'!AI191="","",'EDCI Data'!AI191)</f>
        <v/>
      </c>
      <c r="AK191" s="213" t="str">
        <f>IF('EDCI Data'!AJ191="","",'EDCI Data'!AJ191)</f>
        <v/>
      </c>
      <c r="AL191" s="213" t="str">
        <f>IF('EDCI Data'!AK191="","",'EDCI Data'!AK191)</f>
        <v/>
      </c>
      <c r="AM191" s="213" t="str">
        <f>IF('EDCI Data'!AL191="","",'EDCI Data'!AL191)</f>
        <v/>
      </c>
      <c r="AN191" s="213" t="str">
        <f>IF('EDCI Data'!AM191="","",'EDCI Data'!AM191)</f>
        <v/>
      </c>
      <c r="AO191" s="213" t="str">
        <f>IF('EDCI Data'!AN191="","",'EDCI Data'!AN191)</f>
        <v/>
      </c>
      <c r="AP191" s="213" t="str">
        <f>IF('EDCI Data'!AO191="","",'EDCI Data'!AO191)</f>
        <v/>
      </c>
      <c r="AQ191" s="213" t="str">
        <f>IF('EDCI Data'!AP191="","",'EDCI Data'!AP191)</f>
        <v/>
      </c>
      <c r="AR191" s="213" t="str">
        <f>IF('EDCI Data'!AQ191="","",'EDCI Data'!AQ191)</f>
        <v/>
      </c>
      <c r="AS191" s="213" t="str">
        <f>IF('EDCI Data'!AR191="","",'EDCI Data'!AR191)</f>
        <v/>
      </c>
      <c r="AT191" s="213" t="str">
        <f>IF('EDCI Data'!AS191="","",'EDCI Data'!AS191)</f>
        <v/>
      </c>
      <c r="AU191" s="213" t="str">
        <f>IF('EDCI Data'!AT191="","",'EDCI Data'!AT191)</f>
        <v/>
      </c>
      <c r="AV191" s="213" t="str">
        <f>IF('EDCI Data'!AU191="","",'EDCI Data'!AU191)</f>
        <v/>
      </c>
      <c r="AW191" s="213" t="str">
        <f>IF('EDCI Data'!AV191="","",'EDCI Data'!AV191)</f>
        <v/>
      </c>
      <c r="AX191" s="221" t="str">
        <f>IF('EDCI Data'!AW191="","",'EDCI Data'!AW191)</f>
        <v/>
      </c>
      <c r="AY191" s="221" t="str">
        <f>IF('EDCI Data'!AX191="","",'EDCI Data'!AX191)</f>
        <v/>
      </c>
      <c r="AZ191" s="222" t="str">
        <f t="shared" si="157"/>
        <v/>
      </c>
      <c r="BA191" s="223" t="str">
        <f>IF('EDCI Data'!AY191="","",'EDCI Data'!AY191)</f>
        <v/>
      </c>
      <c r="BB191" s="223" t="str">
        <f>IF('EDCI Data'!AZ191="","",'EDCI Data'!AZ191)</f>
        <v/>
      </c>
      <c r="BC191" s="223" t="str">
        <f>IF('EDCI Data'!BA191="","",'EDCI Data'!BA191)</f>
        <v/>
      </c>
      <c r="BD191" s="223" t="str">
        <f>IF('EDCI Data'!BB191="","",'EDCI Data'!BB191)</f>
        <v/>
      </c>
      <c r="BE191" s="223" t="str">
        <f>IF('EDCI Data'!BC191="","",'EDCI Data'!BC191)</f>
        <v/>
      </c>
      <c r="BF191" s="223" t="str">
        <f>IF('EDCI Data'!BD191="","",'EDCI Data'!BD191)</f>
        <v/>
      </c>
      <c r="BG191" s="223" t="str">
        <f>IF('EDCI Data'!BE191="","",'EDCI Data'!BE191)</f>
        <v/>
      </c>
      <c r="BH191" s="223" t="str">
        <f>IF('EDCI Data'!BF191="","",'EDCI Data'!BF191)</f>
        <v/>
      </c>
      <c r="BI191" s="224" t="str">
        <f>IF('EDCI Data'!BG191="","",'EDCI Data'!BG191)</f>
        <v/>
      </c>
      <c r="BJ191" s="225" t="str">
        <f>IF('EDCI Data'!S191="","",'EDCI Data'!S191)</f>
        <v/>
      </c>
      <c r="BK191" s="225" t="str">
        <f>IF('EDCI Data'!T191="","",'EDCI Data'!T191)</f>
        <v/>
      </c>
      <c r="BL191" s="224" t="str">
        <f>IF('EDCI Data'!BJ191="","",'EDCI Data'!BJ191)</f>
        <v/>
      </c>
      <c r="BM191" s="226" t="str">
        <f>IF('EDCI Data'!BK191="","",'EDCI Data'!BK191)</f>
        <v/>
      </c>
      <c r="BN191" s="226" t="str">
        <f>IF('EDCI Data'!BL191="","",'EDCI Data'!BL191)</f>
        <v/>
      </c>
      <c r="BO191" s="227" t="str">
        <f>IF('EDCI Data'!BM191="","",'EDCI Data'!BM191)</f>
        <v/>
      </c>
      <c r="BP191" s="228" t="str">
        <f>IF('EDCI Data'!BN191="","",'EDCI Data'!BN191)</f>
        <v/>
      </c>
      <c r="BQ191" s="229" t="str">
        <f>IF('EDCI Data'!BO191="","",'EDCI Data'!BO191)</f>
        <v/>
      </c>
      <c r="BR191" s="230" t="str">
        <f t="shared" si="158"/>
        <v/>
      </c>
      <c r="BS191" s="230" t="str">
        <f t="shared" si="159"/>
        <v/>
      </c>
      <c r="BT191" s="230" t="str">
        <f t="shared" si="160"/>
        <v/>
      </c>
      <c r="BU191" s="230" t="str">
        <f t="shared" si="161"/>
        <v/>
      </c>
      <c r="BV191" s="230" t="str">
        <f t="shared" si="162"/>
        <v/>
      </c>
      <c r="BW191" s="230" t="str">
        <f>IF(COUNTIFS($BR$10:$BR$259,$BR191,$E$10:$E$259,$E191)&lt;&gt;COUNTIFS($BR$10:$BR$259,$BR191,$E$10:$E$259,$E191,G$10:G$259,G191),BW$8&amp;" for this company in this year is inconsistent across funds, please update accordingly. "&amp;CHAR(10),IF(G191="","",IF(IFERROR(OR(INT(G191)&lt;&gt;G191,ISTEXT(G191),G191&gt;'Source Data (Hidden)'!$T$3),TRUE),"Invalid year of initial investment - Please ensure that the input is a year (not a date) and is not future dated. "&amp;CHAR(10),"")))</f>
        <v/>
      </c>
      <c r="BX191" s="230"/>
      <c r="BY191" s="230" t="str">
        <f>IF(COUNTIFS($BR$10:$BR$259,$BR191,$E$10:$E$259,$E191)&lt;&gt;COUNTIFS($BR$10:$BR$259,$BR191,$E$10:$E$259,$E191,I$10:I$259,I191),BY$8&amp;" for this company in this year is inconsistent across funds, please update accordingly. "&amp;CHAR(10),IF(I191="","",IF(COUNTIF('Source Data (Hidden)'!$A$3:$B$255,I191)=0,"Invalid country of domicile - Please enter a valid input using the drop-down in the 'Country of domicile' column in the EDCI Data tab. "&amp;CHAR(10),"")))</f>
        <v/>
      </c>
      <c r="BZ191" s="230" t="str">
        <f>IF(COUNTIFS($BR$10:$BR$259,$BR191,$E$10:$E$259,$E191)&lt;&gt;COUNTIFS($BR$10:$BR$259,$BR191,$E$10:$E$259,$E191,J$10:J$259,J191),BZ$8&amp;" for this company in this year is inconsistent across funds, please update accordingly. "&amp;CHAR(10),IF(J191="","",IF(COUNTIF('Source Data (Hidden)'!$A$3:$B$255,J191)=0,"Invalid primary country of operations - Please enter a valid input using the drop-down in the 'Primary country of operations' column in the EDCI Data tab and ensure that you have narrowed this down to 1 primary country of operations. "&amp;CHAR(10),"")))</f>
        <v/>
      </c>
      <c r="CA191" s="230" t="str">
        <f>IF(COUNTIFS($BR$10:$BR$259,$BR191,$E$10:$E$259,$E191)&lt;&gt;COUNTIFS($BR$10:$BR$259,$BR191,$E$10:$E$259,$E191,K$10:K$259,K191),CA$8&amp;" for this company in this year is inconsistent across funds, please update accordingly. "&amp;CHAR(10),IF(K191="","",IF(COUNTIF('Source Data (Hidden)'!$C$3:$C$4,K191)&lt;&gt;1,"Invalid company structure - Please classify the portfolio company as either 'Private' or 'Public'. "&amp;CHAR(10),"")))</f>
        <v/>
      </c>
      <c r="CB191" s="230" t="str">
        <f>IF(COUNTIFS($BR$10:$BR$259,$BR191,$E$10:$E$259,$E191)&lt;&gt;COUNTIFS($BR$10:$BR$259,$BR191,$E$10:$E$259,$E191,L$10:L$259,L191),CB$8&amp;" for this company in this year is inconsistent across funds, please update accordingly. "&amp;CHAR(10),IF(L191="","",IF(COUNTIF('Source Data (Hidden)'!$D$3:$D$5,L191)&lt;&gt;1,"Invalid growth stage of company - Please describe the growth stage of the company as either 'Venture', 'Growth' or 'Buyout'. " &amp; CHAR(10),"")))</f>
        <v/>
      </c>
      <c r="CC191" s="230" t="str">
        <f t="shared" si="163"/>
        <v/>
      </c>
      <c r="CD191" s="283" t="str">
        <f t="shared" si="164"/>
        <v/>
      </c>
      <c r="CE191" s="230" t="str">
        <f>IF(COUNTIFS($BR$10:$BR$259,$BR191,$E$10:$E$259,$E191)&lt;&gt;COUNTIFS($BR$10:$BR$259,$BR191,$E$10:$E$259,$E191,O$10:O$259,O191),CE$8&amp;" for this company in this year is inconsistent across funds, please update accordingly. "&amp;CHAR(10),IF(O191="","",IF(COUNTIF('Source Data (Hidden)'!$G$3:$G$13,O191)&lt;&gt;1,"Invalid sector of operations SICS name - Please ensure that you have selected a valid sector of operations using the drop-down list available in the corresponding column in the EDCI Data tab. " &amp; CHAR(10),"")))</f>
        <v/>
      </c>
      <c r="CF191" s="230" t="str">
        <f t="shared" ca="1" si="165"/>
        <v/>
      </c>
      <c r="CG191" s="230" t="str">
        <f t="shared" ca="1" si="166"/>
        <v/>
      </c>
      <c r="CH191" s="230" t="str">
        <f>IF(COUNTIFS($BR$10:$BR$259,$BR191,$E$10:$E$259,$E191)&lt;&gt;COUNTIFS($BR$10:$BR$259,$BR191,$E$10:$E$259,$E191,R$10:R$259,R191),CH$8&amp;" for this company in this year is inconsistent across funds, please update accordingly. "&amp;CHAR(10),IF(R191="","",IF(COUNTIF('Source Data (Hidden)'!$F$3:$F$183,R191)&lt;&gt;1,"Invalid currency input - Please ensure that the currency entered is a monetary unit described using three letter code (ISO 4217 code). " &amp; CHAR(10),"")))</f>
        <v/>
      </c>
      <c r="CI191" s="230" t="str">
        <f t="shared" si="167"/>
        <v/>
      </c>
      <c r="CJ191" s="230" t="str">
        <f t="shared" si="168"/>
        <v/>
      </c>
      <c r="CK191" s="230" t="str">
        <f t="shared" si="169"/>
        <v/>
      </c>
      <c r="CL191" s="230" t="str">
        <f t="shared" si="170"/>
        <v/>
      </c>
      <c r="CM191" s="230" t="str">
        <f>IF(COUNTIFS($BR$10:$BR$259,$BR191,$E$10:$E$259,$E191)&lt;&gt;COUNTIFS($BR$10:$BR$259,$BR191,$E$10:$E$259,$E191,W$10:W$259,W191),CM$8&amp;" for this company in this year is inconsistent across funds, please update accordingly. "&amp;CHAR(10),IF(W191="","",IF(COUNTIF('Source Data (Hidden)'!$L$3:$L$6,W191)&lt;&gt;1,"Invalid input for Scope 1 Methodology - Please choose one of the options from the drop-down list in the corresponding column in the EDCI Data tab. " &amp; CHAR(10),"")))</f>
        <v/>
      </c>
      <c r="CN191" s="230" t="str">
        <f t="shared" si="171"/>
        <v/>
      </c>
      <c r="CO191" s="230" t="str">
        <f>IF(COUNTIFS($BR$10:$BR$259,$BR191,$E$10:$E$259,$E191)&lt;&gt;COUNTIFS($BR$10:$BR$259,$BR191,$E$10:$E$259,$E191,Y$10:Y$259,Y191),CO$8&amp;" for this company in this year is inconsistent across funds, please update accordingly. "&amp;CHAR(10),IF(Y191="","",IF(COUNTIF('Source Data (Hidden)'!$M$3:$M$5,Y191)&lt;&gt;1,"Invalid input for Scope 2 Methodology - Please choose one of the options from the drop-down list in the corresponding column in the EDCI Data tab. " &amp; CHAR(10),"")))</f>
        <v/>
      </c>
      <c r="CP191" s="230" t="str">
        <f t="shared" si="172"/>
        <v/>
      </c>
      <c r="CQ191" s="230" t="str">
        <f>IF(COUNTIFS($BR$10:$BR$259,$BR191,$E$10:$E$259,$E191)&lt;&gt;COUNTIFS($BR$10:$BR$259,$BR191,$E$10:$E$259,$E191,AA$10:AA$259,AA191),CQ$8&amp;" for this company in this year is inconsistent across funds, please update accordingly. "&amp;CHAR(10),IF(AA191="","",IF(COUNTIF('Source Data (Hidden)'!$N$3:$N$6,AA191)&lt;&gt;1,"Invalid input for Scope 3 Methodology - Please choose one of the options from the drop-down list in the corresponding column in the EDCI Data tab. " &amp; CHAR(10),"")))</f>
        <v/>
      </c>
      <c r="CR191" s="230" t="str">
        <f t="shared" si="173"/>
        <v/>
      </c>
      <c r="CS191" s="230" t="str">
        <f t="shared" si="174"/>
        <v/>
      </c>
      <c r="CT191" s="230" t="str">
        <f t="shared" si="175"/>
        <v/>
      </c>
      <c r="CU191" s="230" t="str">
        <f t="shared" si="176"/>
        <v/>
      </c>
      <c r="CV191" s="230" t="str">
        <f t="shared" si="177"/>
        <v/>
      </c>
      <c r="CW191" s="230" t="str">
        <f t="shared" si="178"/>
        <v/>
      </c>
      <c r="CX191" s="230" t="str">
        <f t="shared" si="179"/>
        <v/>
      </c>
      <c r="CY191" s="230" t="str">
        <f t="shared" si="180"/>
        <v/>
      </c>
      <c r="CZ191" s="230" t="str">
        <f t="shared" si="181"/>
        <v/>
      </c>
      <c r="DA191" s="230" t="str">
        <f t="shared" si="182"/>
        <v/>
      </c>
      <c r="DB191" s="230" t="str">
        <f t="shared" si="183"/>
        <v/>
      </c>
      <c r="DC191" s="230" t="str">
        <f t="shared" si="184"/>
        <v/>
      </c>
      <c r="DD191" s="230" t="str">
        <f t="shared" si="185"/>
        <v/>
      </c>
      <c r="DE191" s="230" t="str">
        <f t="shared" si="186"/>
        <v/>
      </c>
      <c r="DF191" s="230" t="str">
        <f t="shared" si="187"/>
        <v/>
      </c>
      <c r="DG191" s="230" t="str">
        <f t="shared" si="188"/>
        <v/>
      </c>
      <c r="DH191" s="283" t="str">
        <f t="shared" si="189"/>
        <v/>
      </c>
      <c r="DI191" s="230" t="str">
        <f t="shared" si="190"/>
        <v/>
      </c>
      <c r="DJ191" s="230" t="str">
        <f>IF(COUNTIFS($BR$10:$BR$259,$BR191,$E$10:$E$259,$E191)&lt;&gt;COUNTIFS($BR$10:$BR$259,$BR191,$E$10:$E$259,$E191,AT$10:AT$259,AT191),DJ$8&amp;" for this company in this year is inconsistent across funds, please update accordingly. "&amp;CHAR(10),IF(AT191="","",IF(COUNTIF('Source Data (Hidden)'!$O$3:$O$5,AT191)&lt;&gt;1,"Invalid input for 'Does this Portco have a decarbonization strategy/plan in place' - Please ensure that you have selected a valid response using the drop-down list available in the corresponding column in the EDCI Data tab. " &amp; CHAR(10),"")))</f>
        <v/>
      </c>
      <c r="DK191" s="230" t="str">
        <f>IF(COUNTIFS($BR$10:$BR$259,$BR191,$E$10:$E$259,$E191)&lt;&gt;COUNTIFS($BR$10:$BR$259,$BR191,$E$10:$E$259,$E191,AU$10:AU$259,AU191),DK$8&amp;" for this company in this year is inconsistent across funds, please update accordingly. "&amp;CHAR(10),IF(AU191="","",IF(COUNTIF('Source Data (Hidden)'!$P$3:$P$5,AU191)&lt;&gt;1,"Invalid input for 'Does the Portfolio Company have a short-term GHG emission reduction target' - Please ensure you have selected a valid response using the drop-down list available in the corresponding column in the EDCI Data tab. " &amp; CHAR(10),"")))</f>
        <v/>
      </c>
      <c r="DL191" s="230" t="str">
        <f>IF(COUNTIFS($BR$10:$BR$259,$BR191,$E$10:$E$259,$E191)&lt;&gt;COUNTIFS($BR$10:$BR$259,$BR191,$E$10:$E$259,$E191,AV$10:AV$259,AV191),DL$8&amp;" for this company in this year is inconsistent across funds, please update accordingly. "&amp;CHAR(10),IF(AV191="","",IF(COUNTIF('Source Data (Hidden)'!$Q$3:$Q$6,AV191)&lt;&gt;1,"Invalid input for 'Does the Portfolio Company have a long-term net zero goal' - Please ensure that you have selected a valid response using the drop-down list available in the corresponding column in the EDCI Data tab. " &amp; CHAR(10),"")))</f>
        <v/>
      </c>
      <c r="DM191" s="230" t="str">
        <f t="shared" si="191"/>
        <v/>
      </c>
      <c r="DN191" s="230" t="str">
        <f t="shared" si="192"/>
        <v/>
      </c>
      <c r="DO191" s="230" t="str">
        <f t="shared" si="193"/>
        <v/>
      </c>
      <c r="DP191" s="230"/>
      <c r="DQ191" s="230" t="str">
        <f t="shared" si="194"/>
        <v/>
      </c>
      <c r="DR191" s="230" t="str">
        <f t="shared" si="195"/>
        <v/>
      </c>
      <c r="DS191" s="230" t="str">
        <f t="shared" si="196"/>
        <v/>
      </c>
      <c r="DT191" s="230" t="str">
        <f t="shared" si="197"/>
        <v/>
      </c>
      <c r="DU191" s="230" t="str">
        <f t="shared" si="198"/>
        <v/>
      </c>
      <c r="DV191" s="230" t="str">
        <f t="shared" si="199"/>
        <v/>
      </c>
      <c r="DW191" s="230" t="str">
        <f t="shared" si="200"/>
        <v/>
      </c>
      <c r="DX191" s="230" t="str">
        <f t="shared" si="201"/>
        <v/>
      </c>
      <c r="DY191" s="230" t="str">
        <f t="shared" si="202"/>
        <v/>
      </c>
      <c r="DZ191" s="230" t="str">
        <f t="shared" si="203"/>
        <v/>
      </c>
      <c r="EA191" s="230" t="str">
        <f t="shared" si="204"/>
        <v/>
      </c>
      <c r="EB191" s="230" t="str">
        <f t="shared" si="205"/>
        <v/>
      </c>
      <c r="EC191" s="284" t="str">
        <f t="shared" si="206"/>
        <v/>
      </c>
      <c r="ED191" s="284" t="str">
        <f t="shared" si="207"/>
        <v/>
      </c>
      <c r="EE191" s="230" t="str">
        <f t="shared" si="208"/>
        <v/>
      </c>
      <c r="EF191" s="230" t="str">
        <f>IF(COUNTIFS($BR$10:$BR$259,$BR191,$E$10:$E$259,$E191)&lt;&gt;COUNTIFS($BR$10:$BR$259,$BR191,$E$10:$E$259,$E191,BP$10:BP$259,BP191),EF$8&amp;" for this company in this year is inconsistent across funds, please update accordingly. "&amp;CHAR(10),IF(AND(BP191="",BQ191=""),"",IF(OR(AND(BQ191&lt;&gt;"",BP191&lt;&gt;"",BP191&lt;&gt;"Y"),AND(BQ191&lt;&gt;"",BP191=""),COUNTIF('Source Data (Hidden)'!$S$3:$S$4,BP191)&lt;&gt;1),"Invalid input for 'Do you conduct an employee survey' - Please ensure the input is either Y or N or leave blank if data is not available. If you have reported a % response rate to employee survey then the input for this metric should be Y. " &amp; CHAR(10),"")))</f>
        <v/>
      </c>
      <c r="EG191" s="230" t="str">
        <f t="shared" si="209"/>
        <v/>
      </c>
    </row>
    <row r="192" spans="1:137" s="154" customFormat="1" ht="60" customHeight="1" x14ac:dyDescent="0.35">
      <c r="A192" s="153"/>
      <c r="B192" s="212" t="str">
        <f t="shared" ca="1" si="156"/>
        <v/>
      </c>
      <c r="C192" s="213" t="str">
        <f>IF('EDCI Data'!B192="","",'EDCI Data'!B192)</f>
        <v/>
      </c>
      <c r="D192" s="214" t="str">
        <f>IF('EDCI Data'!C192="","",'EDCI Data'!C192)</f>
        <v/>
      </c>
      <c r="E192" s="215" t="str">
        <f>IF('EDCI Data'!D192="","",'EDCI Data'!D192)</f>
        <v/>
      </c>
      <c r="F192" s="216" t="str">
        <f>IF('EDCI Data'!E192="","",'EDCI Data'!E192)</f>
        <v/>
      </c>
      <c r="G192" s="213" t="str">
        <f>IF('EDCI Data'!F192="","",'EDCI Data'!F192)</f>
        <v/>
      </c>
      <c r="H192" s="213" t="str">
        <f>IF('EDCI Data'!G192="","",'EDCI Data'!G192)</f>
        <v/>
      </c>
      <c r="I192" s="213" t="str">
        <f>IF('EDCI Data'!H192="","",'EDCI Data'!H192)</f>
        <v/>
      </c>
      <c r="J192" s="213" t="str">
        <f>IF('EDCI Data'!I192="","",'EDCI Data'!I192)</f>
        <v/>
      </c>
      <c r="K192" s="213" t="str">
        <f>IF('EDCI Data'!J192="","",'EDCI Data'!J192)</f>
        <v/>
      </c>
      <c r="L192" s="213" t="str">
        <f>IF('EDCI Data'!K192="","",'EDCI Data'!K192)</f>
        <v/>
      </c>
      <c r="M192" s="217" t="str">
        <f>IF('EDCI Data'!L192="","",'EDCI Data'!L192)</f>
        <v/>
      </c>
      <c r="N192" s="217" t="str">
        <f>IF('EDCI Data'!M192="","",'EDCI Data'!M192)</f>
        <v/>
      </c>
      <c r="O192" s="213" t="str">
        <f>IF('EDCI Data'!N192="","",'EDCI Data'!N192)</f>
        <v/>
      </c>
      <c r="P192" s="213" t="str">
        <f>IF('EDCI Data'!O192="","",'EDCI Data'!O192)</f>
        <v/>
      </c>
      <c r="Q192" s="213" t="str">
        <f>IF('EDCI Data'!P192="","",'EDCI Data'!P192)</f>
        <v/>
      </c>
      <c r="R192" s="213" t="str">
        <f>IF('EDCI Data'!Q192="","",'EDCI Data'!Q192)</f>
        <v/>
      </c>
      <c r="S192" s="218" t="str">
        <f>IF('EDCI Data'!R192="","",'EDCI Data'!R192)</f>
        <v/>
      </c>
      <c r="T192" s="219" t="str">
        <f>IF('EDCI Data'!S192="","",'EDCI Data'!S192)</f>
        <v/>
      </c>
      <c r="U192" s="219" t="str">
        <f>IF('EDCI Data'!T192="","",'EDCI Data'!T192)</f>
        <v/>
      </c>
      <c r="V192" s="220" t="str">
        <f>IF('EDCI Data'!U192="","",'EDCI Data'!U192)</f>
        <v/>
      </c>
      <c r="W192" s="213" t="str">
        <f>IF('EDCI Data'!V192="","",'EDCI Data'!V192)</f>
        <v/>
      </c>
      <c r="X192" s="220" t="str">
        <f>IF('EDCI Data'!W192="","",'EDCI Data'!W192)</f>
        <v/>
      </c>
      <c r="Y192" s="213" t="str">
        <f>IF('EDCI Data'!X192="","",'EDCI Data'!X192)</f>
        <v/>
      </c>
      <c r="Z192" s="220" t="str">
        <f>IF('EDCI Data'!Y192="","",'EDCI Data'!Y192)</f>
        <v/>
      </c>
      <c r="AA192" s="213" t="str">
        <f>IF('EDCI Data'!Z192="","",'EDCI Data'!Z192)</f>
        <v/>
      </c>
      <c r="AB192" s="213" t="str">
        <f>IF('EDCI Data'!AA192="","",'EDCI Data'!AA192)</f>
        <v/>
      </c>
      <c r="AC192" s="213" t="str">
        <f>IF('EDCI Data'!AB192="","",'EDCI Data'!AB192)</f>
        <v/>
      </c>
      <c r="AD192" s="213" t="str">
        <f>IF('EDCI Data'!AC192="","",'EDCI Data'!AC192)</f>
        <v/>
      </c>
      <c r="AE192" s="213" t="str">
        <f>IF('EDCI Data'!AD192="","",'EDCI Data'!AD192)</f>
        <v/>
      </c>
      <c r="AF192" s="213" t="str">
        <f>IF('EDCI Data'!AE192="","",'EDCI Data'!AE192)</f>
        <v/>
      </c>
      <c r="AG192" s="213" t="str">
        <f>IF('EDCI Data'!AF192="","",'EDCI Data'!AF192)</f>
        <v/>
      </c>
      <c r="AH192" s="213" t="str">
        <f>IF('EDCI Data'!AG192="","",'EDCI Data'!AG192)</f>
        <v/>
      </c>
      <c r="AI192" s="213" t="str">
        <f>IF('EDCI Data'!AH192="","",'EDCI Data'!AH192)</f>
        <v/>
      </c>
      <c r="AJ192" s="213" t="str">
        <f>IF('EDCI Data'!AI192="","",'EDCI Data'!AI192)</f>
        <v/>
      </c>
      <c r="AK192" s="213" t="str">
        <f>IF('EDCI Data'!AJ192="","",'EDCI Data'!AJ192)</f>
        <v/>
      </c>
      <c r="AL192" s="213" t="str">
        <f>IF('EDCI Data'!AK192="","",'EDCI Data'!AK192)</f>
        <v/>
      </c>
      <c r="AM192" s="213" t="str">
        <f>IF('EDCI Data'!AL192="","",'EDCI Data'!AL192)</f>
        <v/>
      </c>
      <c r="AN192" s="213" t="str">
        <f>IF('EDCI Data'!AM192="","",'EDCI Data'!AM192)</f>
        <v/>
      </c>
      <c r="AO192" s="213" t="str">
        <f>IF('EDCI Data'!AN192="","",'EDCI Data'!AN192)</f>
        <v/>
      </c>
      <c r="AP192" s="213" t="str">
        <f>IF('EDCI Data'!AO192="","",'EDCI Data'!AO192)</f>
        <v/>
      </c>
      <c r="AQ192" s="213" t="str">
        <f>IF('EDCI Data'!AP192="","",'EDCI Data'!AP192)</f>
        <v/>
      </c>
      <c r="AR192" s="213" t="str">
        <f>IF('EDCI Data'!AQ192="","",'EDCI Data'!AQ192)</f>
        <v/>
      </c>
      <c r="AS192" s="213" t="str">
        <f>IF('EDCI Data'!AR192="","",'EDCI Data'!AR192)</f>
        <v/>
      </c>
      <c r="AT192" s="213" t="str">
        <f>IF('EDCI Data'!AS192="","",'EDCI Data'!AS192)</f>
        <v/>
      </c>
      <c r="AU192" s="213" t="str">
        <f>IF('EDCI Data'!AT192="","",'EDCI Data'!AT192)</f>
        <v/>
      </c>
      <c r="AV192" s="213" t="str">
        <f>IF('EDCI Data'!AU192="","",'EDCI Data'!AU192)</f>
        <v/>
      </c>
      <c r="AW192" s="213" t="str">
        <f>IF('EDCI Data'!AV192="","",'EDCI Data'!AV192)</f>
        <v/>
      </c>
      <c r="AX192" s="221" t="str">
        <f>IF('EDCI Data'!AW192="","",'EDCI Data'!AW192)</f>
        <v/>
      </c>
      <c r="AY192" s="221" t="str">
        <f>IF('EDCI Data'!AX192="","",'EDCI Data'!AX192)</f>
        <v/>
      </c>
      <c r="AZ192" s="222" t="str">
        <f t="shared" si="157"/>
        <v/>
      </c>
      <c r="BA192" s="223" t="str">
        <f>IF('EDCI Data'!AY192="","",'EDCI Data'!AY192)</f>
        <v/>
      </c>
      <c r="BB192" s="223" t="str">
        <f>IF('EDCI Data'!AZ192="","",'EDCI Data'!AZ192)</f>
        <v/>
      </c>
      <c r="BC192" s="223" t="str">
        <f>IF('EDCI Data'!BA192="","",'EDCI Data'!BA192)</f>
        <v/>
      </c>
      <c r="BD192" s="223" t="str">
        <f>IF('EDCI Data'!BB192="","",'EDCI Data'!BB192)</f>
        <v/>
      </c>
      <c r="BE192" s="223" t="str">
        <f>IF('EDCI Data'!BC192="","",'EDCI Data'!BC192)</f>
        <v/>
      </c>
      <c r="BF192" s="223" t="str">
        <f>IF('EDCI Data'!BD192="","",'EDCI Data'!BD192)</f>
        <v/>
      </c>
      <c r="BG192" s="223" t="str">
        <f>IF('EDCI Data'!BE192="","",'EDCI Data'!BE192)</f>
        <v/>
      </c>
      <c r="BH192" s="223" t="str">
        <f>IF('EDCI Data'!BF192="","",'EDCI Data'!BF192)</f>
        <v/>
      </c>
      <c r="BI192" s="224" t="str">
        <f>IF('EDCI Data'!BG192="","",'EDCI Data'!BG192)</f>
        <v/>
      </c>
      <c r="BJ192" s="225" t="str">
        <f>IF('EDCI Data'!S192="","",'EDCI Data'!S192)</f>
        <v/>
      </c>
      <c r="BK192" s="225" t="str">
        <f>IF('EDCI Data'!T192="","",'EDCI Data'!T192)</f>
        <v/>
      </c>
      <c r="BL192" s="224" t="str">
        <f>IF('EDCI Data'!BJ192="","",'EDCI Data'!BJ192)</f>
        <v/>
      </c>
      <c r="BM192" s="226" t="str">
        <f>IF('EDCI Data'!BK192="","",'EDCI Data'!BK192)</f>
        <v/>
      </c>
      <c r="BN192" s="226" t="str">
        <f>IF('EDCI Data'!BL192="","",'EDCI Data'!BL192)</f>
        <v/>
      </c>
      <c r="BO192" s="227" t="str">
        <f>IF('EDCI Data'!BM192="","",'EDCI Data'!BM192)</f>
        <v/>
      </c>
      <c r="BP192" s="228" t="str">
        <f>IF('EDCI Data'!BN192="","",'EDCI Data'!BN192)</f>
        <v/>
      </c>
      <c r="BQ192" s="229" t="str">
        <f>IF('EDCI Data'!BO192="","",'EDCI Data'!BO192)</f>
        <v/>
      </c>
      <c r="BR192" s="230" t="str">
        <f t="shared" si="158"/>
        <v/>
      </c>
      <c r="BS192" s="230" t="str">
        <f t="shared" si="159"/>
        <v/>
      </c>
      <c r="BT192" s="230" t="str">
        <f t="shared" si="160"/>
        <v/>
      </c>
      <c r="BU192" s="230" t="str">
        <f t="shared" si="161"/>
        <v/>
      </c>
      <c r="BV192" s="230" t="str">
        <f t="shared" si="162"/>
        <v/>
      </c>
      <c r="BW192" s="230" t="str">
        <f>IF(COUNTIFS($BR$10:$BR$259,$BR192,$E$10:$E$259,$E192)&lt;&gt;COUNTIFS($BR$10:$BR$259,$BR192,$E$10:$E$259,$E192,G$10:G$259,G192),BW$8&amp;" for this company in this year is inconsistent across funds, please update accordingly. "&amp;CHAR(10),IF(G192="","",IF(IFERROR(OR(INT(G192)&lt;&gt;G192,ISTEXT(G192),G192&gt;'Source Data (Hidden)'!$T$3),TRUE),"Invalid year of initial investment - Please ensure that the input is a year (not a date) and is not future dated. "&amp;CHAR(10),"")))</f>
        <v/>
      </c>
      <c r="BX192" s="230"/>
      <c r="BY192" s="230" t="str">
        <f>IF(COUNTIFS($BR$10:$BR$259,$BR192,$E$10:$E$259,$E192)&lt;&gt;COUNTIFS($BR$10:$BR$259,$BR192,$E$10:$E$259,$E192,I$10:I$259,I192),BY$8&amp;" for this company in this year is inconsistent across funds, please update accordingly. "&amp;CHAR(10),IF(I192="","",IF(COUNTIF('Source Data (Hidden)'!$A$3:$B$255,I192)=0,"Invalid country of domicile - Please enter a valid input using the drop-down in the 'Country of domicile' column in the EDCI Data tab. "&amp;CHAR(10),"")))</f>
        <v/>
      </c>
      <c r="BZ192" s="230" t="str">
        <f>IF(COUNTIFS($BR$10:$BR$259,$BR192,$E$10:$E$259,$E192)&lt;&gt;COUNTIFS($BR$10:$BR$259,$BR192,$E$10:$E$259,$E192,J$10:J$259,J192),BZ$8&amp;" for this company in this year is inconsistent across funds, please update accordingly. "&amp;CHAR(10),IF(J192="","",IF(COUNTIF('Source Data (Hidden)'!$A$3:$B$255,J192)=0,"Invalid primary country of operations - Please enter a valid input using the drop-down in the 'Primary country of operations' column in the EDCI Data tab and ensure that you have narrowed this down to 1 primary country of operations. "&amp;CHAR(10),"")))</f>
        <v/>
      </c>
      <c r="CA192" s="230" t="str">
        <f>IF(COUNTIFS($BR$10:$BR$259,$BR192,$E$10:$E$259,$E192)&lt;&gt;COUNTIFS($BR$10:$BR$259,$BR192,$E$10:$E$259,$E192,K$10:K$259,K192),CA$8&amp;" for this company in this year is inconsistent across funds, please update accordingly. "&amp;CHAR(10),IF(K192="","",IF(COUNTIF('Source Data (Hidden)'!$C$3:$C$4,K192)&lt;&gt;1,"Invalid company structure - Please classify the portfolio company as either 'Private' or 'Public'. "&amp;CHAR(10),"")))</f>
        <v/>
      </c>
      <c r="CB192" s="230" t="str">
        <f>IF(COUNTIFS($BR$10:$BR$259,$BR192,$E$10:$E$259,$E192)&lt;&gt;COUNTIFS($BR$10:$BR$259,$BR192,$E$10:$E$259,$E192,L$10:L$259,L192),CB$8&amp;" for this company in this year is inconsistent across funds, please update accordingly. "&amp;CHAR(10),IF(L192="","",IF(COUNTIF('Source Data (Hidden)'!$D$3:$D$5,L192)&lt;&gt;1,"Invalid growth stage of company - Please describe the growth stage of the company as either 'Venture', 'Growth' or 'Buyout'. " &amp; CHAR(10),"")))</f>
        <v/>
      </c>
      <c r="CC192" s="230" t="str">
        <f t="shared" si="163"/>
        <v/>
      </c>
      <c r="CD192" s="283" t="str">
        <f t="shared" si="164"/>
        <v/>
      </c>
      <c r="CE192" s="230" t="str">
        <f>IF(COUNTIFS($BR$10:$BR$259,$BR192,$E$10:$E$259,$E192)&lt;&gt;COUNTIFS($BR$10:$BR$259,$BR192,$E$10:$E$259,$E192,O$10:O$259,O192),CE$8&amp;" for this company in this year is inconsistent across funds, please update accordingly. "&amp;CHAR(10),IF(O192="","",IF(COUNTIF('Source Data (Hidden)'!$G$3:$G$13,O192)&lt;&gt;1,"Invalid sector of operations SICS name - Please ensure that you have selected a valid sector of operations using the drop-down list available in the corresponding column in the EDCI Data tab. " &amp; CHAR(10),"")))</f>
        <v/>
      </c>
      <c r="CF192" s="230" t="str">
        <f t="shared" ca="1" si="165"/>
        <v/>
      </c>
      <c r="CG192" s="230" t="str">
        <f t="shared" ca="1" si="166"/>
        <v/>
      </c>
      <c r="CH192" s="230" t="str">
        <f>IF(COUNTIFS($BR$10:$BR$259,$BR192,$E$10:$E$259,$E192)&lt;&gt;COUNTIFS($BR$10:$BR$259,$BR192,$E$10:$E$259,$E192,R$10:R$259,R192),CH$8&amp;" for this company in this year is inconsistent across funds, please update accordingly. "&amp;CHAR(10),IF(R192="","",IF(COUNTIF('Source Data (Hidden)'!$F$3:$F$183,R192)&lt;&gt;1,"Invalid currency input - Please ensure that the currency entered is a monetary unit described using three letter code (ISO 4217 code). " &amp; CHAR(10),"")))</f>
        <v/>
      </c>
      <c r="CI192" s="230" t="str">
        <f t="shared" si="167"/>
        <v/>
      </c>
      <c r="CJ192" s="230" t="str">
        <f t="shared" si="168"/>
        <v/>
      </c>
      <c r="CK192" s="230" t="str">
        <f t="shared" si="169"/>
        <v/>
      </c>
      <c r="CL192" s="230" t="str">
        <f t="shared" si="170"/>
        <v/>
      </c>
      <c r="CM192" s="230" t="str">
        <f>IF(COUNTIFS($BR$10:$BR$259,$BR192,$E$10:$E$259,$E192)&lt;&gt;COUNTIFS($BR$10:$BR$259,$BR192,$E$10:$E$259,$E192,W$10:W$259,W192),CM$8&amp;" for this company in this year is inconsistent across funds, please update accordingly. "&amp;CHAR(10),IF(W192="","",IF(COUNTIF('Source Data (Hidden)'!$L$3:$L$6,W192)&lt;&gt;1,"Invalid input for Scope 1 Methodology - Please choose one of the options from the drop-down list in the corresponding column in the EDCI Data tab. " &amp; CHAR(10),"")))</f>
        <v/>
      </c>
      <c r="CN192" s="230" t="str">
        <f t="shared" si="171"/>
        <v/>
      </c>
      <c r="CO192" s="230" t="str">
        <f>IF(COUNTIFS($BR$10:$BR$259,$BR192,$E$10:$E$259,$E192)&lt;&gt;COUNTIFS($BR$10:$BR$259,$BR192,$E$10:$E$259,$E192,Y$10:Y$259,Y192),CO$8&amp;" for this company in this year is inconsistent across funds, please update accordingly. "&amp;CHAR(10),IF(Y192="","",IF(COUNTIF('Source Data (Hidden)'!$M$3:$M$5,Y192)&lt;&gt;1,"Invalid input for Scope 2 Methodology - Please choose one of the options from the drop-down list in the corresponding column in the EDCI Data tab. " &amp; CHAR(10),"")))</f>
        <v/>
      </c>
      <c r="CP192" s="230" t="str">
        <f t="shared" si="172"/>
        <v/>
      </c>
      <c r="CQ192" s="230" t="str">
        <f>IF(COUNTIFS($BR$10:$BR$259,$BR192,$E$10:$E$259,$E192)&lt;&gt;COUNTIFS($BR$10:$BR$259,$BR192,$E$10:$E$259,$E192,AA$10:AA$259,AA192),CQ$8&amp;" for this company in this year is inconsistent across funds, please update accordingly. "&amp;CHAR(10),IF(AA192="","",IF(COUNTIF('Source Data (Hidden)'!$N$3:$N$6,AA192)&lt;&gt;1,"Invalid input for Scope 3 Methodology - Please choose one of the options from the drop-down list in the corresponding column in the EDCI Data tab. " &amp; CHAR(10),"")))</f>
        <v/>
      </c>
      <c r="CR192" s="230" t="str">
        <f t="shared" si="173"/>
        <v/>
      </c>
      <c r="CS192" s="230" t="str">
        <f t="shared" si="174"/>
        <v/>
      </c>
      <c r="CT192" s="230" t="str">
        <f t="shared" si="175"/>
        <v/>
      </c>
      <c r="CU192" s="230" t="str">
        <f t="shared" si="176"/>
        <v/>
      </c>
      <c r="CV192" s="230" t="str">
        <f t="shared" si="177"/>
        <v/>
      </c>
      <c r="CW192" s="230" t="str">
        <f t="shared" si="178"/>
        <v/>
      </c>
      <c r="CX192" s="230" t="str">
        <f t="shared" si="179"/>
        <v/>
      </c>
      <c r="CY192" s="230" t="str">
        <f t="shared" si="180"/>
        <v/>
      </c>
      <c r="CZ192" s="230" t="str">
        <f t="shared" si="181"/>
        <v/>
      </c>
      <c r="DA192" s="230" t="str">
        <f t="shared" si="182"/>
        <v/>
      </c>
      <c r="DB192" s="230" t="str">
        <f t="shared" si="183"/>
        <v/>
      </c>
      <c r="DC192" s="230" t="str">
        <f t="shared" si="184"/>
        <v/>
      </c>
      <c r="DD192" s="230" t="str">
        <f t="shared" si="185"/>
        <v/>
      </c>
      <c r="DE192" s="230" t="str">
        <f t="shared" si="186"/>
        <v/>
      </c>
      <c r="DF192" s="230" t="str">
        <f t="shared" si="187"/>
        <v/>
      </c>
      <c r="DG192" s="230" t="str">
        <f t="shared" si="188"/>
        <v/>
      </c>
      <c r="DH192" s="283" t="str">
        <f t="shared" si="189"/>
        <v/>
      </c>
      <c r="DI192" s="230" t="str">
        <f t="shared" si="190"/>
        <v/>
      </c>
      <c r="DJ192" s="230" t="str">
        <f>IF(COUNTIFS($BR$10:$BR$259,$BR192,$E$10:$E$259,$E192)&lt;&gt;COUNTIFS($BR$10:$BR$259,$BR192,$E$10:$E$259,$E192,AT$10:AT$259,AT192),DJ$8&amp;" for this company in this year is inconsistent across funds, please update accordingly. "&amp;CHAR(10),IF(AT192="","",IF(COUNTIF('Source Data (Hidden)'!$O$3:$O$5,AT192)&lt;&gt;1,"Invalid input for 'Does this Portco have a decarbonization strategy/plan in place' - Please ensure that you have selected a valid response using the drop-down list available in the corresponding column in the EDCI Data tab. " &amp; CHAR(10),"")))</f>
        <v/>
      </c>
      <c r="DK192" s="230" t="str">
        <f>IF(COUNTIFS($BR$10:$BR$259,$BR192,$E$10:$E$259,$E192)&lt;&gt;COUNTIFS($BR$10:$BR$259,$BR192,$E$10:$E$259,$E192,AU$10:AU$259,AU192),DK$8&amp;" for this company in this year is inconsistent across funds, please update accordingly. "&amp;CHAR(10),IF(AU192="","",IF(COUNTIF('Source Data (Hidden)'!$P$3:$P$5,AU192)&lt;&gt;1,"Invalid input for 'Does the Portfolio Company have a short-term GHG emission reduction target' - Please ensure you have selected a valid response using the drop-down list available in the corresponding column in the EDCI Data tab. " &amp; CHAR(10),"")))</f>
        <v/>
      </c>
      <c r="DL192" s="230" t="str">
        <f>IF(COUNTIFS($BR$10:$BR$259,$BR192,$E$10:$E$259,$E192)&lt;&gt;COUNTIFS($BR$10:$BR$259,$BR192,$E$10:$E$259,$E192,AV$10:AV$259,AV192),DL$8&amp;" for this company in this year is inconsistent across funds, please update accordingly. "&amp;CHAR(10),IF(AV192="","",IF(COUNTIF('Source Data (Hidden)'!$Q$3:$Q$6,AV192)&lt;&gt;1,"Invalid input for 'Does the Portfolio Company have a long-term net zero goal' - Please ensure that you have selected a valid response using the drop-down list available in the corresponding column in the EDCI Data tab. " &amp; CHAR(10),"")))</f>
        <v/>
      </c>
      <c r="DM192" s="230" t="str">
        <f t="shared" si="191"/>
        <v/>
      </c>
      <c r="DN192" s="230" t="str">
        <f t="shared" si="192"/>
        <v/>
      </c>
      <c r="DO192" s="230" t="str">
        <f t="shared" si="193"/>
        <v/>
      </c>
      <c r="DP192" s="230"/>
      <c r="DQ192" s="230" t="str">
        <f t="shared" si="194"/>
        <v/>
      </c>
      <c r="DR192" s="230" t="str">
        <f t="shared" si="195"/>
        <v/>
      </c>
      <c r="DS192" s="230" t="str">
        <f t="shared" si="196"/>
        <v/>
      </c>
      <c r="DT192" s="230" t="str">
        <f t="shared" si="197"/>
        <v/>
      </c>
      <c r="DU192" s="230" t="str">
        <f t="shared" si="198"/>
        <v/>
      </c>
      <c r="DV192" s="230" t="str">
        <f t="shared" si="199"/>
        <v/>
      </c>
      <c r="DW192" s="230" t="str">
        <f t="shared" si="200"/>
        <v/>
      </c>
      <c r="DX192" s="230" t="str">
        <f t="shared" si="201"/>
        <v/>
      </c>
      <c r="DY192" s="230" t="str">
        <f t="shared" si="202"/>
        <v/>
      </c>
      <c r="DZ192" s="230" t="str">
        <f t="shared" si="203"/>
        <v/>
      </c>
      <c r="EA192" s="230" t="str">
        <f t="shared" si="204"/>
        <v/>
      </c>
      <c r="EB192" s="230" t="str">
        <f t="shared" si="205"/>
        <v/>
      </c>
      <c r="EC192" s="284" t="str">
        <f t="shared" si="206"/>
        <v/>
      </c>
      <c r="ED192" s="284" t="str">
        <f t="shared" si="207"/>
        <v/>
      </c>
      <c r="EE192" s="230" t="str">
        <f t="shared" si="208"/>
        <v/>
      </c>
      <c r="EF192" s="230" t="str">
        <f>IF(COUNTIFS($BR$10:$BR$259,$BR192,$E$10:$E$259,$E192)&lt;&gt;COUNTIFS($BR$10:$BR$259,$BR192,$E$10:$E$259,$E192,BP$10:BP$259,BP192),EF$8&amp;" for this company in this year is inconsistent across funds, please update accordingly. "&amp;CHAR(10),IF(AND(BP192="",BQ192=""),"",IF(OR(AND(BQ192&lt;&gt;"",BP192&lt;&gt;"",BP192&lt;&gt;"Y"),AND(BQ192&lt;&gt;"",BP192=""),COUNTIF('Source Data (Hidden)'!$S$3:$S$4,BP192)&lt;&gt;1),"Invalid input for 'Do you conduct an employee survey' - Please ensure the input is either Y or N or leave blank if data is not available. If you have reported a % response rate to employee survey then the input for this metric should be Y. " &amp; CHAR(10),"")))</f>
        <v/>
      </c>
      <c r="EG192" s="230" t="str">
        <f t="shared" si="209"/>
        <v/>
      </c>
    </row>
    <row r="193" spans="1:137" s="154" customFormat="1" ht="60" customHeight="1" x14ac:dyDescent="0.35">
      <c r="A193" s="153"/>
      <c r="B193" s="212" t="str">
        <f t="shared" ca="1" si="156"/>
        <v/>
      </c>
      <c r="C193" s="213" t="str">
        <f>IF('EDCI Data'!B193="","",'EDCI Data'!B193)</f>
        <v/>
      </c>
      <c r="D193" s="214" t="str">
        <f>IF('EDCI Data'!C193="","",'EDCI Data'!C193)</f>
        <v/>
      </c>
      <c r="E193" s="215" t="str">
        <f>IF('EDCI Data'!D193="","",'EDCI Data'!D193)</f>
        <v/>
      </c>
      <c r="F193" s="216" t="str">
        <f>IF('EDCI Data'!E193="","",'EDCI Data'!E193)</f>
        <v/>
      </c>
      <c r="G193" s="213" t="str">
        <f>IF('EDCI Data'!F193="","",'EDCI Data'!F193)</f>
        <v/>
      </c>
      <c r="H193" s="213" t="str">
        <f>IF('EDCI Data'!G193="","",'EDCI Data'!G193)</f>
        <v/>
      </c>
      <c r="I193" s="213" t="str">
        <f>IF('EDCI Data'!H193="","",'EDCI Data'!H193)</f>
        <v/>
      </c>
      <c r="J193" s="213" t="str">
        <f>IF('EDCI Data'!I193="","",'EDCI Data'!I193)</f>
        <v/>
      </c>
      <c r="K193" s="213" t="str">
        <f>IF('EDCI Data'!J193="","",'EDCI Data'!J193)</f>
        <v/>
      </c>
      <c r="L193" s="213" t="str">
        <f>IF('EDCI Data'!K193="","",'EDCI Data'!K193)</f>
        <v/>
      </c>
      <c r="M193" s="217" t="str">
        <f>IF('EDCI Data'!L193="","",'EDCI Data'!L193)</f>
        <v/>
      </c>
      <c r="N193" s="217" t="str">
        <f>IF('EDCI Data'!M193="","",'EDCI Data'!M193)</f>
        <v/>
      </c>
      <c r="O193" s="213" t="str">
        <f>IF('EDCI Data'!N193="","",'EDCI Data'!N193)</f>
        <v/>
      </c>
      <c r="P193" s="213" t="str">
        <f>IF('EDCI Data'!O193="","",'EDCI Data'!O193)</f>
        <v/>
      </c>
      <c r="Q193" s="213" t="str">
        <f>IF('EDCI Data'!P193="","",'EDCI Data'!P193)</f>
        <v/>
      </c>
      <c r="R193" s="213" t="str">
        <f>IF('EDCI Data'!Q193="","",'EDCI Data'!Q193)</f>
        <v/>
      </c>
      <c r="S193" s="218" t="str">
        <f>IF('EDCI Data'!R193="","",'EDCI Data'!R193)</f>
        <v/>
      </c>
      <c r="T193" s="219" t="str">
        <f>IF('EDCI Data'!S193="","",'EDCI Data'!S193)</f>
        <v/>
      </c>
      <c r="U193" s="219" t="str">
        <f>IF('EDCI Data'!T193="","",'EDCI Data'!T193)</f>
        <v/>
      </c>
      <c r="V193" s="220" t="str">
        <f>IF('EDCI Data'!U193="","",'EDCI Data'!U193)</f>
        <v/>
      </c>
      <c r="W193" s="213" t="str">
        <f>IF('EDCI Data'!V193="","",'EDCI Data'!V193)</f>
        <v/>
      </c>
      <c r="X193" s="220" t="str">
        <f>IF('EDCI Data'!W193="","",'EDCI Data'!W193)</f>
        <v/>
      </c>
      <c r="Y193" s="213" t="str">
        <f>IF('EDCI Data'!X193="","",'EDCI Data'!X193)</f>
        <v/>
      </c>
      <c r="Z193" s="220" t="str">
        <f>IF('EDCI Data'!Y193="","",'EDCI Data'!Y193)</f>
        <v/>
      </c>
      <c r="AA193" s="213" t="str">
        <f>IF('EDCI Data'!Z193="","",'EDCI Data'!Z193)</f>
        <v/>
      </c>
      <c r="AB193" s="213" t="str">
        <f>IF('EDCI Data'!AA193="","",'EDCI Data'!AA193)</f>
        <v/>
      </c>
      <c r="AC193" s="213" t="str">
        <f>IF('EDCI Data'!AB193="","",'EDCI Data'!AB193)</f>
        <v/>
      </c>
      <c r="AD193" s="213" t="str">
        <f>IF('EDCI Data'!AC193="","",'EDCI Data'!AC193)</f>
        <v/>
      </c>
      <c r="AE193" s="213" t="str">
        <f>IF('EDCI Data'!AD193="","",'EDCI Data'!AD193)</f>
        <v/>
      </c>
      <c r="AF193" s="213" t="str">
        <f>IF('EDCI Data'!AE193="","",'EDCI Data'!AE193)</f>
        <v/>
      </c>
      <c r="AG193" s="213" t="str">
        <f>IF('EDCI Data'!AF193="","",'EDCI Data'!AF193)</f>
        <v/>
      </c>
      <c r="AH193" s="213" t="str">
        <f>IF('EDCI Data'!AG193="","",'EDCI Data'!AG193)</f>
        <v/>
      </c>
      <c r="AI193" s="213" t="str">
        <f>IF('EDCI Data'!AH193="","",'EDCI Data'!AH193)</f>
        <v/>
      </c>
      <c r="AJ193" s="213" t="str">
        <f>IF('EDCI Data'!AI193="","",'EDCI Data'!AI193)</f>
        <v/>
      </c>
      <c r="AK193" s="213" t="str">
        <f>IF('EDCI Data'!AJ193="","",'EDCI Data'!AJ193)</f>
        <v/>
      </c>
      <c r="AL193" s="213" t="str">
        <f>IF('EDCI Data'!AK193="","",'EDCI Data'!AK193)</f>
        <v/>
      </c>
      <c r="AM193" s="213" t="str">
        <f>IF('EDCI Data'!AL193="","",'EDCI Data'!AL193)</f>
        <v/>
      </c>
      <c r="AN193" s="213" t="str">
        <f>IF('EDCI Data'!AM193="","",'EDCI Data'!AM193)</f>
        <v/>
      </c>
      <c r="AO193" s="213" t="str">
        <f>IF('EDCI Data'!AN193="","",'EDCI Data'!AN193)</f>
        <v/>
      </c>
      <c r="AP193" s="213" t="str">
        <f>IF('EDCI Data'!AO193="","",'EDCI Data'!AO193)</f>
        <v/>
      </c>
      <c r="AQ193" s="213" t="str">
        <f>IF('EDCI Data'!AP193="","",'EDCI Data'!AP193)</f>
        <v/>
      </c>
      <c r="AR193" s="213" t="str">
        <f>IF('EDCI Data'!AQ193="","",'EDCI Data'!AQ193)</f>
        <v/>
      </c>
      <c r="AS193" s="213" t="str">
        <f>IF('EDCI Data'!AR193="","",'EDCI Data'!AR193)</f>
        <v/>
      </c>
      <c r="AT193" s="213" t="str">
        <f>IF('EDCI Data'!AS193="","",'EDCI Data'!AS193)</f>
        <v/>
      </c>
      <c r="AU193" s="213" t="str">
        <f>IF('EDCI Data'!AT193="","",'EDCI Data'!AT193)</f>
        <v/>
      </c>
      <c r="AV193" s="213" t="str">
        <f>IF('EDCI Data'!AU193="","",'EDCI Data'!AU193)</f>
        <v/>
      </c>
      <c r="AW193" s="213" t="str">
        <f>IF('EDCI Data'!AV193="","",'EDCI Data'!AV193)</f>
        <v/>
      </c>
      <c r="AX193" s="221" t="str">
        <f>IF('EDCI Data'!AW193="","",'EDCI Data'!AW193)</f>
        <v/>
      </c>
      <c r="AY193" s="221" t="str">
        <f>IF('EDCI Data'!AX193="","",'EDCI Data'!AX193)</f>
        <v/>
      </c>
      <c r="AZ193" s="222" t="str">
        <f t="shared" si="157"/>
        <v/>
      </c>
      <c r="BA193" s="223" t="str">
        <f>IF('EDCI Data'!AY193="","",'EDCI Data'!AY193)</f>
        <v/>
      </c>
      <c r="BB193" s="223" t="str">
        <f>IF('EDCI Data'!AZ193="","",'EDCI Data'!AZ193)</f>
        <v/>
      </c>
      <c r="BC193" s="223" t="str">
        <f>IF('EDCI Data'!BA193="","",'EDCI Data'!BA193)</f>
        <v/>
      </c>
      <c r="BD193" s="223" t="str">
        <f>IF('EDCI Data'!BB193="","",'EDCI Data'!BB193)</f>
        <v/>
      </c>
      <c r="BE193" s="223" t="str">
        <f>IF('EDCI Data'!BC193="","",'EDCI Data'!BC193)</f>
        <v/>
      </c>
      <c r="BF193" s="223" t="str">
        <f>IF('EDCI Data'!BD193="","",'EDCI Data'!BD193)</f>
        <v/>
      </c>
      <c r="BG193" s="223" t="str">
        <f>IF('EDCI Data'!BE193="","",'EDCI Data'!BE193)</f>
        <v/>
      </c>
      <c r="BH193" s="223" t="str">
        <f>IF('EDCI Data'!BF193="","",'EDCI Data'!BF193)</f>
        <v/>
      </c>
      <c r="BI193" s="224" t="str">
        <f>IF('EDCI Data'!BG193="","",'EDCI Data'!BG193)</f>
        <v/>
      </c>
      <c r="BJ193" s="225" t="str">
        <f>IF('EDCI Data'!S193="","",'EDCI Data'!S193)</f>
        <v/>
      </c>
      <c r="BK193" s="225" t="str">
        <f>IF('EDCI Data'!T193="","",'EDCI Data'!T193)</f>
        <v/>
      </c>
      <c r="BL193" s="224" t="str">
        <f>IF('EDCI Data'!BJ193="","",'EDCI Data'!BJ193)</f>
        <v/>
      </c>
      <c r="BM193" s="226" t="str">
        <f>IF('EDCI Data'!BK193="","",'EDCI Data'!BK193)</f>
        <v/>
      </c>
      <c r="BN193" s="226" t="str">
        <f>IF('EDCI Data'!BL193="","",'EDCI Data'!BL193)</f>
        <v/>
      </c>
      <c r="BO193" s="227" t="str">
        <f>IF('EDCI Data'!BM193="","",'EDCI Data'!BM193)</f>
        <v/>
      </c>
      <c r="BP193" s="228" t="str">
        <f>IF('EDCI Data'!BN193="","",'EDCI Data'!BN193)</f>
        <v/>
      </c>
      <c r="BQ193" s="229" t="str">
        <f>IF('EDCI Data'!BO193="","",'EDCI Data'!BO193)</f>
        <v/>
      </c>
      <c r="BR193" s="230" t="str">
        <f t="shared" si="158"/>
        <v/>
      </c>
      <c r="BS193" s="230" t="str">
        <f t="shared" si="159"/>
        <v/>
      </c>
      <c r="BT193" s="230" t="str">
        <f t="shared" si="160"/>
        <v/>
      </c>
      <c r="BU193" s="230" t="str">
        <f t="shared" si="161"/>
        <v/>
      </c>
      <c r="BV193" s="230" t="str">
        <f t="shared" si="162"/>
        <v/>
      </c>
      <c r="BW193" s="230" t="str">
        <f>IF(COUNTIFS($BR$10:$BR$259,$BR193,$E$10:$E$259,$E193)&lt;&gt;COUNTIFS($BR$10:$BR$259,$BR193,$E$10:$E$259,$E193,G$10:G$259,G193),BW$8&amp;" for this company in this year is inconsistent across funds, please update accordingly. "&amp;CHAR(10),IF(G193="","",IF(IFERROR(OR(INT(G193)&lt;&gt;G193,ISTEXT(G193),G193&gt;'Source Data (Hidden)'!$T$3),TRUE),"Invalid year of initial investment - Please ensure that the input is a year (not a date) and is not future dated. "&amp;CHAR(10),"")))</f>
        <v/>
      </c>
      <c r="BX193" s="230"/>
      <c r="BY193" s="230" t="str">
        <f>IF(COUNTIFS($BR$10:$BR$259,$BR193,$E$10:$E$259,$E193)&lt;&gt;COUNTIFS($BR$10:$BR$259,$BR193,$E$10:$E$259,$E193,I$10:I$259,I193),BY$8&amp;" for this company in this year is inconsistent across funds, please update accordingly. "&amp;CHAR(10),IF(I193="","",IF(COUNTIF('Source Data (Hidden)'!$A$3:$B$255,I193)=0,"Invalid country of domicile - Please enter a valid input using the drop-down in the 'Country of domicile' column in the EDCI Data tab. "&amp;CHAR(10),"")))</f>
        <v/>
      </c>
      <c r="BZ193" s="230" t="str">
        <f>IF(COUNTIFS($BR$10:$BR$259,$BR193,$E$10:$E$259,$E193)&lt;&gt;COUNTIFS($BR$10:$BR$259,$BR193,$E$10:$E$259,$E193,J$10:J$259,J193),BZ$8&amp;" for this company in this year is inconsistent across funds, please update accordingly. "&amp;CHAR(10),IF(J193="","",IF(COUNTIF('Source Data (Hidden)'!$A$3:$B$255,J193)=0,"Invalid primary country of operations - Please enter a valid input using the drop-down in the 'Primary country of operations' column in the EDCI Data tab and ensure that you have narrowed this down to 1 primary country of operations. "&amp;CHAR(10),"")))</f>
        <v/>
      </c>
      <c r="CA193" s="230" t="str">
        <f>IF(COUNTIFS($BR$10:$BR$259,$BR193,$E$10:$E$259,$E193)&lt;&gt;COUNTIFS($BR$10:$BR$259,$BR193,$E$10:$E$259,$E193,K$10:K$259,K193),CA$8&amp;" for this company in this year is inconsistent across funds, please update accordingly. "&amp;CHAR(10),IF(K193="","",IF(COUNTIF('Source Data (Hidden)'!$C$3:$C$4,K193)&lt;&gt;1,"Invalid company structure - Please classify the portfolio company as either 'Private' or 'Public'. "&amp;CHAR(10),"")))</f>
        <v/>
      </c>
      <c r="CB193" s="230" t="str">
        <f>IF(COUNTIFS($BR$10:$BR$259,$BR193,$E$10:$E$259,$E193)&lt;&gt;COUNTIFS($BR$10:$BR$259,$BR193,$E$10:$E$259,$E193,L$10:L$259,L193),CB$8&amp;" for this company in this year is inconsistent across funds, please update accordingly. "&amp;CHAR(10),IF(L193="","",IF(COUNTIF('Source Data (Hidden)'!$D$3:$D$5,L193)&lt;&gt;1,"Invalid growth stage of company - Please describe the growth stage of the company as either 'Venture', 'Growth' or 'Buyout'. " &amp; CHAR(10),"")))</f>
        <v/>
      </c>
      <c r="CC193" s="230" t="str">
        <f t="shared" si="163"/>
        <v/>
      </c>
      <c r="CD193" s="283" t="str">
        <f t="shared" si="164"/>
        <v/>
      </c>
      <c r="CE193" s="230" t="str">
        <f>IF(COUNTIFS($BR$10:$BR$259,$BR193,$E$10:$E$259,$E193)&lt;&gt;COUNTIFS($BR$10:$BR$259,$BR193,$E$10:$E$259,$E193,O$10:O$259,O193),CE$8&amp;" for this company in this year is inconsistent across funds, please update accordingly. "&amp;CHAR(10),IF(O193="","",IF(COUNTIF('Source Data (Hidden)'!$G$3:$G$13,O193)&lt;&gt;1,"Invalid sector of operations SICS name - Please ensure that you have selected a valid sector of operations using the drop-down list available in the corresponding column in the EDCI Data tab. " &amp; CHAR(10),"")))</f>
        <v/>
      </c>
      <c r="CF193" s="230" t="str">
        <f t="shared" ca="1" si="165"/>
        <v/>
      </c>
      <c r="CG193" s="230" t="str">
        <f t="shared" ca="1" si="166"/>
        <v/>
      </c>
      <c r="CH193" s="230" t="str">
        <f>IF(COUNTIFS($BR$10:$BR$259,$BR193,$E$10:$E$259,$E193)&lt;&gt;COUNTIFS($BR$10:$BR$259,$BR193,$E$10:$E$259,$E193,R$10:R$259,R193),CH$8&amp;" for this company in this year is inconsistent across funds, please update accordingly. "&amp;CHAR(10),IF(R193="","",IF(COUNTIF('Source Data (Hidden)'!$F$3:$F$183,R193)&lt;&gt;1,"Invalid currency input - Please ensure that the currency entered is a monetary unit described using three letter code (ISO 4217 code). " &amp; CHAR(10),"")))</f>
        <v/>
      </c>
      <c r="CI193" s="230" t="str">
        <f t="shared" si="167"/>
        <v/>
      </c>
      <c r="CJ193" s="230" t="str">
        <f t="shared" si="168"/>
        <v/>
      </c>
      <c r="CK193" s="230" t="str">
        <f t="shared" si="169"/>
        <v/>
      </c>
      <c r="CL193" s="230" t="str">
        <f t="shared" si="170"/>
        <v/>
      </c>
      <c r="CM193" s="230" t="str">
        <f>IF(COUNTIFS($BR$10:$BR$259,$BR193,$E$10:$E$259,$E193)&lt;&gt;COUNTIFS($BR$10:$BR$259,$BR193,$E$10:$E$259,$E193,W$10:W$259,W193),CM$8&amp;" for this company in this year is inconsistent across funds, please update accordingly. "&amp;CHAR(10),IF(W193="","",IF(COUNTIF('Source Data (Hidden)'!$L$3:$L$6,W193)&lt;&gt;1,"Invalid input for Scope 1 Methodology - Please choose one of the options from the drop-down list in the corresponding column in the EDCI Data tab. " &amp; CHAR(10),"")))</f>
        <v/>
      </c>
      <c r="CN193" s="230" t="str">
        <f t="shared" si="171"/>
        <v/>
      </c>
      <c r="CO193" s="230" t="str">
        <f>IF(COUNTIFS($BR$10:$BR$259,$BR193,$E$10:$E$259,$E193)&lt;&gt;COUNTIFS($BR$10:$BR$259,$BR193,$E$10:$E$259,$E193,Y$10:Y$259,Y193),CO$8&amp;" for this company in this year is inconsistent across funds, please update accordingly. "&amp;CHAR(10),IF(Y193="","",IF(COUNTIF('Source Data (Hidden)'!$M$3:$M$5,Y193)&lt;&gt;1,"Invalid input for Scope 2 Methodology - Please choose one of the options from the drop-down list in the corresponding column in the EDCI Data tab. " &amp; CHAR(10),"")))</f>
        <v/>
      </c>
      <c r="CP193" s="230" t="str">
        <f t="shared" si="172"/>
        <v/>
      </c>
      <c r="CQ193" s="230" t="str">
        <f>IF(COUNTIFS($BR$10:$BR$259,$BR193,$E$10:$E$259,$E193)&lt;&gt;COUNTIFS($BR$10:$BR$259,$BR193,$E$10:$E$259,$E193,AA$10:AA$259,AA193),CQ$8&amp;" for this company in this year is inconsistent across funds, please update accordingly. "&amp;CHAR(10),IF(AA193="","",IF(COUNTIF('Source Data (Hidden)'!$N$3:$N$6,AA193)&lt;&gt;1,"Invalid input for Scope 3 Methodology - Please choose one of the options from the drop-down list in the corresponding column in the EDCI Data tab. " &amp; CHAR(10),"")))</f>
        <v/>
      </c>
      <c r="CR193" s="230" t="str">
        <f t="shared" si="173"/>
        <v/>
      </c>
      <c r="CS193" s="230" t="str">
        <f t="shared" si="174"/>
        <v/>
      </c>
      <c r="CT193" s="230" t="str">
        <f t="shared" si="175"/>
        <v/>
      </c>
      <c r="CU193" s="230" t="str">
        <f t="shared" si="176"/>
        <v/>
      </c>
      <c r="CV193" s="230" t="str">
        <f t="shared" si="177"/>
        <v/>
      </c>
      <c r="CW193" s="230" t="str">
        <f t="shared" si="178"/>
        <v/>
      </c>
      <c r="CX193" s="230" t="str">
        <f t="shared" si="179"/>
        <v/>
      </c>
      <c r="CY193" s="230" t="str">
        <f t="shared" si="180"/>
        <v/>
      </c>
      <c r="CZ193" s="230" t="str">
        <f t="shared" si="181"/>
        <v/>
      </c>
      <c r="DA193" s="230" t="str">
        <f t="shared" si="182"/>
        <v/>
      </c>
      <c r="DB193" s="230" t="str">
        <f t="shared" si="183"/>
        <v/>
      </c>
      <c r="DC193" s="230" t="str">
        <f t="shared" si="184"/>
        <v/>
      </c>
      <c r="DD193" s="230" t="str">
        <f t="shared" si="185"/>
        <v/>
      </c>
      <c r="DE193" s="230" t="str">
        <f t="shared" si="186"/>
        <v/>
      </c>
      <c r="DF193" s="230" t="str">
        <f t="shared" si="187"/>
        <v/>
      </c>
      <c r="DG193" s="230" t="str">
        <f t="shared" si="188"/>
        <v/>
      </c>
      <c r="DH193" s="283" t="str">
        <f t="shared" si="189"/>
        <v/>
      </c>
      <c r="DI193" s="230" t="str">
        <f t="shared" si="190"/>
        <v/>
      </c>
      <c r="DJ193" s="230" t="str">
        <f>IF(COUNTIFS($BR$10:$BR$259,$BR193,$E$10:$E$259,$E193)&lt;&gt;COUNTIFS($BR$10:$BR$259,$BR193,$E$10:$E$259,$E193,AT$10:AT$259,AT193),DJ$8&amp;" for this company in this year is inconsistent across funds, please update accordingly. "&amp;CHAR(10),IF(AT193="","",IF(COUNTIF('Source Data (Hidden)'!$O$3:$O$5,AT193)&lt;&gt;1,"Invalid input for 'Does this Portco have a decarbonization strategy/plan in place' - Please ensure that you have selected a valid response using the drop-down list available in the corresponding column in the EDCI Data tab. " &amp; CHAR(10),"")))</f>
        <v/>
      </c>
      <c r="DK193" s="230" t="str">
        <f>IF(COUNTIFS($BR$10:$BR$259,$BR193,$E$10:$E$259,$E193)&lt;&gt;COUNTIFS($BR$10:$BR$259,$BR193,$E$10:$E$259,$E193,AU$10:AU$259,AU193),DK$8&amp;" for this company in this year is inconsistent across funds, please update accordingly. "&amp;CHAR(10),IF(AU193="","",IF(COUNTIF('Source Data (Hidden)'!$P$3:$P$5,AU193)&lt;&gt;1,"Invalid input for 'Does the Portfolio Company have a short-term GHG emission reduction target' - Please ensure you have selected a valid response using the drop-down list available in the corresponding column in the EDCI Data tab. " &amp; CHAR(10),"")))</f>
        <v/>
      </c>
      <c r="DL193" s="230" t="str">
        <f>IF(COUNTIFS($BR$10:$BR$259,$BR193,$E$10:$E$259,$E193)&lt;&gt;COUNTIFS($BR$10:$BR$259,$BR193,$E$10:$E$259,$E193,AV$10:AV$259,AV193),DL$8&amp;" for this company in this year is inconsistent across funds, please update accordingly. "&amp;CHAR(10),IF(AV193="","",IF(COUNTIF('Source Data (Hidden)'!$Q$3:$Q$6,AV193)&lt;&gt;1,"Invalid input for 'Does the Portfolio Company have a long-term net zero goal' - Please ensure that you have selected a valid response using the drop-down list available in the corresponding column in the EDCI Data tab. " &amp; CHAR(10),"")))</f>
        <v/>
      </c>
      <c r="DM193" s="230" t="str">
        <f t="shared" si="191"/>
        <v/>
      </c>
      <c r="DN193" s="230" t="str">
        <f t="shared" si="192"/>
        <v/>
      </c>
      <c r="DO193" s="230" t="str">
        <f t="shared" si="193"/>
        <v/>
      </c>
      <c r="DP193" s="230"/>
      <c r="DQ193" s="230" t="str">
        <f t="shared" si="194"/>
        <v/>
      </c>
      <c r="DR193" s="230" t="str">
        <f t="shared" si="195"/>
        <v/>
      </c>
      <c r="DS193" s="230" t="str">
        <f t="shared" si="196"/>
        <v/>
      </c>
      <c r="DT193" s="230" t="str">
        <f t="shared" si="197"/>
        <v/>
      </c>
      <c r="DU193" s="230" t="str">
        <f t="shared" si="198"/>
        <v/>
      </c>
      <c r="DV193" s="230" t="str">
        <f t="shared" si="199"/>
        <v/>
      </c>
      <c r="DW193" s="230" t="str">
        <f t="shared" si="200"/>
        <v/>
      </c>
      <c r="DX193" s="230" t="str">
        <f t="shared" si="201"/>
        <v/>
      </c>
      <c r="DY193" s="230" t="str">
        <f t="shared" si="202"/>
        <v/>
      </c>
      <c r="DZ193" s="230" t="str">
        <f t="shared" si="203"/>
        <v/>
      </c>
      <c r="EA193" s="230" t="str">
        <f t="shared" si="204"/>
        <v/>
      </c>
      <c r="EB193" s="230" t="str">
        <f t="shared" si="205"/>
        <v/>
      </c>
      <c r="EC193" s="284" t="str">
        <f t="shared" si="206"/>
        <v/>
      </c>
      <c r="ED193" s="284" t="str">
        <f t="shared" si="207"/>
        <v/>
      </c>
      <c r="EE193" s="230" t="str">
        <f t="shared" si="208"/>
        <v/>
      </c>
      <c r="EF193" s="230" t="str">
        <f>IF(COUNTIFS($BR$10:$BR$259,$BR193,$E$10:$E$259,$E193)&lt;&gt;COUNTIFS($BR$10:$BR$259,$BR193,$E$10:$E$259,$E193,BP$10:BP$259,BP193),EF$8&amp;" for this company in this year is inconsistent across funds, please update accordingly. "&amp;CHAR(10),IF(AND(BP193="",BQ193=""),"",IF(OR(AND(BQ193&lt;&gt;"",BP193&lt;&gt;"",BP193&lt;&gt;"Y"),AND(BQ193&lt;&gt;"",BP193=""),COUNTIF('Source Data (Hidden)'!$S$3:$S$4,BP193)&lt;&gt;1),"Invalid input for 'Do you conduct an employee survey' - Please ensure the input is either Y or N or leave blank if data is not available. If you have reported a % response rate to employee survey then the input for this metric should be Y. " &amp; CHAR(10),"")))</f>
        <v/>
      </c>
      <c r="EG193" s="230" t="str">
        <f t="shared" si="209"/>
        <v/>
      </c>
    </row>
    <row r="194" spans="1:137" s="154" customFormat="1" ht="60" customHeight="1" x14ac:dyDescent="0.35">
      <c r="A194" s="153"/>
      <c r="B194" s="212" t="str">
        <f t="shared" ca="1" si="156"/>
        <v/>
      </c>
      <c r="C194" s="213" t="str">
        <f>IF('EDCI Data'!B194="","",'EDCI Data'!B194)</f>
        <v/>
      </c>
      <c r="D194" s="214" t="str">
        <f>IF('EDCI Data'!C194="","",'EDCI Data'!C194)</f>
        <v/>
      </c>
      <c r="E194" s="215" t="str">
        <f>IF('EDCI Data'!D194="","",'EDCI Data'!D194)</f>
        <v/>
      </c>
      <c r="F194" s="216" t="str">
        <f>IF('EDCI Data'!E194="","",'EDCI Data'!E194)</f>
        <v/>
      </c>
      <c r="G194" s="213" t="str">
        <f>IF('EDCI Data'!F194="","",'EDCI Data'!F194)</f>
        <v/>
      </c>
      <c r="H194" s="213" t="str">
        <f>IF('EDCI Data'!G194="","",'EDCI Data'!G194)</f>
        <v/>
      </c>
      <c r="I194" s="213" t="str">
        <f>IF('EDCI Data'!H194="","",'EDCI Data'!H194)</f>
        <v/>
      </c>
      <c r="J194" s="213" t="str">
        <f>IF('EDCI Data'!I194="","",'EDCI Data'!I194)</f>
        <v/>
      </c>
      <c r="K194" s="213" t="str">
        <f>IF('EDCI Data'!J194="","",'EDCI Data'!J194)</f>
        <v/>
      </c>
      <c r="L194" s="213" t="str">
        <f>IF('EDCI Data'!K194="","",'EDCI Data'!K194)</f>
        <v/>
      </c>
      <c r="M194" s="217" t="str">
        <f>IF('EDCI Data'!L194="","",'EDCI Data'!L194)</f>
        <v/>
      </c>
      <c r="N194" s="217" t="str">
        <f>IF('EDCI Data'!M194="","",'EDCI Data'!M194)</f>
        <v/>
      </c>
      <c r="O194" s="213" t="str">
        <f>IF('EDCI Data'!N194="","",'EDCI Data'!N194)</f>
        <v/>
      </c>
      <c r="P194" s="213" t="str">
        <f>IF('EDCI Data'!O194="","",'EDCI Data'!O194)</f>
        <v/>
      </c>
      <c r="Q194" s="213" t="str">
        <f>IF('EDCI Data'!P194="","",'EDCI Data'!P194)</f>
        <v/>
      </c>
      <c r="R194" s="213" t="str">
        <f>IF('EDCI Data'!Q194="","",'EDCI Data'!Q194)</f>
        <v/>
      </c>
      <c r="S194" s="218" t="str">
        <f>IF('EDCI Data'!R194="","",'EDCI Data'!R194)</f>
        <v/>
      </c>
      <c r="T194" s="219" t="str">
        <f>IF('EDCI Data'!S194="","",'EDCI Data'!S194)</f>
        <v/>
      </c>
      <c r="U194" s="219" t="str">
        <f>IF('EDCI Data'!T194="","",'EDCI Data'!T194)</f>
        <v/>
      </c>
      <c r="V194" s="220" t="str">
        <f>IF('EDCI Data'!U194="","",'EDCI Data'!U194)</f>
        <v/>
      </c>
      <c r="W194" s="213" t="str">
        <f>IF('EDCI Data'!V194="","",'EDCI Data'!V194)</f>
        <v/>
      </c>
      <c r="X194" s="220" t="str">
        <f>IF('EDCI Data'!W194="","",'EDCI Data'!W194)</f>
        <v/>
      </c>
      <c r="Y194" s="213" t="str">
        <f>IF('EDCI Data'!X194="","",'EDCI Data'!X194)</f>
        <v/>
      </c>
      <c r="Z194" s="220" t="str">
        <f>IF('EDCI Data'!Y194="","",'EDCI Data'!Y194)</f>
        <v/>
      </c>
      <c r="AA194" s="213" t="str">
        <f>IF('EDCI Data'!Z194="","",'EDCI Data'!Z194)</f>
        <v/>
      </c>
      <c r="AB194" s="213" t="str">
        <f>IF('EDCI Data'!AA194="","",'EDCI Data'!AA194)</f>
        <v/>
      </c>
      <c r="AC194" s="213" t="str">
        <f>IF('EDCI Data'!AB194="","",'EDCI Data'!AB194)</f>
        <v/>
      </c>
      <c r="AD194" s="213" t="str">
        <f>IF('EDCI Data'!AC194="","",'EDCI Data'!AC194)</f>
        <v/>
      </c>
      <c r="AE194" s="213" t="str">
        <f>IF('EDCI Data'!AD194="","",'EDCI Data'!AD194)</f>
        <v/>
      </c>
      <c r="AF194" s="213" t="str">
        <f>IF('EDCI Data'!AE194="","",'EDCI Data'!AE194)</f>
        <v/>
      </c>
      <c r="AG194" s="213" t="str">
        <f>IF('EDCI Data'!AF194="","",'EDCI Data'!AF194)</f>
        <v/>
      </c>
      <c r="AH194" s="213" t="str">
        <f>IF('EDCI Data'!AG194="","",'EDCI Data'!AG194)</f>
        <v/>
      </c>
      <c r="AI194" s="213" t="str">
        <f>IF('EDCI Data'!AH194="","",'EDCI Data'!AH194)</f>
        <v/>
      </c>
      <c r="AJ194" s="213" t="str">
        <f>IF('EDCI Data'!AI194="","",'EDCI Data'!AI194)</f>
        <v/>
      </c>
      <c r="AK194" s="213" t="str">
        <f>IF('EDCI Data'!AJ194="","",'EDCI Data'!AJ194)</f>
        <v/>
      </c>
      <c r="AL194" s="213" t="str">
        <f>IF('EDCI Data'!AK194="","",'EDCI Data'!AK194)</f>
        <v/>
      </c>
      <c r="AM194" s="213" t="str">
        <f>IF('EDCI Data'!AL194="","",'EDCI Data'!AL194)</f>
        <v/>
      </c>
      <c r="AN194" s="213" t="str">
        <f>IF('EDCI Data'!AM194="","",'EDCI Data'!AM194)</f>
        <v/>
      </c>
      <c r="AO194" s="213" t="str">
        <f>IF('EDCI Data'!AN194="","",'EDCI Data'!AN194)</f>
        <v/>
      </c>
      <c r="AP194" s="213" t="str">
        <f>IF('EDCI Data'!AO194="","",'EDCI Data'!AO194)</f>
        <v/>
      </c>
      <c r="AQ194" s="213" t="str">
        <f>IF('EDCI Data'!AP194="","",'EDCI Data'!AP194)</f>
        <v/>
      </c>
      <c r="AR194" s="213" t="str">
        <f>IF('EDCI Data'!AQ194="","",'EDCI Data'!AQ194)</f>
        <v/>
      </c>
      <c r="AS194" s="213" t="str">
        <f>IF('EDCI Data'!AR194="","",'EDCI Data'!AR194)</f>
        <v/>
      </c>
      <c r="AT194" s="213" t="str">
        <f>IF('EDCI Data'!AS194="","",'EDCI Data'!AS194)</f>
        <v/>
      </c>
      <c r="AU194" s="213" t="str">
        <f>IF('EDCI Data'!AT194="","",'EDCI Data'!AT194)</f>
        <v/>
      </c>
      <c r="AV194" s="213" t="str">
        <f>IF('EDCI Data'!AU194="","",'EDCI Data'!AU194)</f>
        <v/>
      </c>
      <c r="AW194" s="213" t="str">
        <f>IF('EDCI Data'!AV194="","",'EDCI Data'!AV194)</f>
        <v/>
      </c>
      <c r="AX194" s="221" t="str">
        <f>IF('EDCI Data'!AW194="","",'EDCI Data'!AW194)</f>
        <v/>
      </c>
      <c r="AY194" s="221" t="str">
        <f>IF('EDCI Data'!AX194="","",'EDCI Data'!AX194)</f>
        <v/>
      </c>
      <c r="AZ194" s="222" t="str">
        <f t="shared" si="157"/>
        <v/>
      </c>
      <c r="BA194" s="223" t="str">
        <f>IF('EDCI Data'!AY194="","",'EDCI Data'!AY194)</f>
        <v/>
      </c>
      <c r="BB194" s="223" t="str">
        <f>IF('EDCI Data'!AZ194="","",'EDCI Data'!AZ194)</f>
        <v/>
      </c>
      <c r="BC194" s="223" t="str">
        <f>IF('EDCI Data'!BA194="","",'EDCI Data'!BA194)</f>
        <v/>
      </c>
      <c r="BD194" s="223" t="str">
        <f>IF('EDCI Data'!BB194="","",'EDCI Data'!BB194)</f>
        <v/>
      </c>
      <c r="BE194" s="223" t="str">
        <f>IF('EDCI Data'!BC194="","",'EDCI Data'!BC194)</f>
        <v/>
      </c>
      <c r="BF194" s="223" t="str">
        <f>IF('EDCI Data'!BD194="","",'EDCI Data'!BD194)</f>
        <v/>
      </c>
      <c r="BG194" s="223" t="str">
        <f>IF('EDCI Data'!BE194="","",'EDCI Data'!BE194)</f>
        <v/>
      </c>
      <c r="BH194" s="223" t="str">
        <f>IF('EDCI Data'!BF194="","",'EDCI Data'!BF194)</f>
        <v/>
      </c>
      <c r="BI194" s="224" t="str">
        <f>IF('EDCI Data'!BG194="","",'EDCI Data'!BG194)</f>
        <v/>
      </c>
      <c r="BJ194" s="225" t="str">
        <f>IF('EDCI Data'!S194="","",'EDCI Data'!S194)</f>
        <v/>
      </c>
      <c r="BK194" s="225" t="str">
        <f>IF('EDCI Data'!T194="","",'EDCI Data'!T194)</f>
        <v/>
      </c>
      <c r="BL194" s="224" t="str">
        <f>IF('EDCI Data'!BJ194="","",'EDCI Data'!BJ194)</f>
        <v/>
      </c>
      <c r="BM194" s="226" t="str">
        <f>IF('EDCI Data'!BK194="","",'EDCI Data'!BK194)</f>
        <v/>
      </c>
      <c r="BN194" s="226" t="str">
        <f>IF('EDCI Data'!BL194="","",'EDCI Data'!BL194)</f>
        <v/>
      </c>
      <c r="BO194" s="227" t="str">
        <f>IF('EDCI Data'!BM194="","",'EDCI Data'!BM194)</f>
        <v/>
      </c>
      <c r="BP194" s="228" t="str">
        <f>IF('EDCI Data'!BN194="","",'EDCI Data'!BN194)</f>
        <v/>
      </c>
      <c r="BQ194" s="229" t="str">
        <f>IF('EDCI Data'!BO194="","",'EDCI Data'!BO194)</f>
        <v/>
      </c>
      <c r="BR194" s="230" t="str">
        <f t="shared" si="158"/>
        <v/>
      </c>
      <c r="BS194" s="230" t="str">
        <f t="shared" si="159"/>
        <v/>
      </c>
      <c r="BT194" s="230" t="str">
        <f t="shared" si="160"/>
        <v/>
      </c>
      <c r="BU194" s="230" t="str">
        <f t="shared" si="161"/>
        <v/>
      </c>
      <c r="BV194" s="230" t="str">
        <f t="shared" si="162"/>
        <v/>
      </c>
      <c r="BW194" s="230" t="str">
        <f>IF(COUNTIFS($BR$10:$BR$259,$BR194,$E$10:$E$259,$E194)&lt;&gt;COUNTIFS($BR$10:$BR$259,$BR194,$E$10:$E$259,$E194,G$10:G$259,G194),BW$8&amp;" for this company in this year is inconsistent across funds, please update accordingly. "&amp;CHAR(10),IF(G194="","",IF(IFERROR(OR(INT(G194)&lt;&gt;G194,ISTEXT(G194),G194&gt;'Source Data (Hidden)'!$T$3),TRUE),"Invalid year of initial investment - Please ensure that the input is a year (not a date) and is not future dated. "&amp;CHAR(10),"")))</f>
        <v/>
      </c>
      <c r="BX194" s="230"/>
      <c r="BY194" s="230" t="str">
        <f>IF(COUNTIFS($BR$10:$BR$259,$BR194,$E$10:$E$259,$E194)&lt;&gt;COUNTIFS($BR$10:$BR$259,$BR194,$E$10:$E$259,$E194,I$10:I$259,I194),BY$8&amp;" for this company in this year is inconsistent across funds, please update accordingly. "&amp;CHAR(10),IF(I194="","",IF(COUNTIF('Source Data (Hidden)'!$A$3:$B$255,I194)=0,"Invalid country of domicile - Please enter a valid input using the drop-down in the 'Country of domicile' column in the EDCI Data tab. "&amp;CHAR(10),"")))</f>
        <v/>
      </c>
      <c r="BZ194" s="230" t="str">
        <f>IF(COUNTIFS($BR$10:$BR$259,$BR194,$E$10:$E$259,$E194)&lt;&gt;COUNTIFS($BR$10:$BR$259,$BR194,$E$10:$E$259,$E194,J$10:J$259,J194),BZ$8&amp;" for this company in this year is inconsistent across funds, please update accordingly. "&amp;CHAR(10),IF(J194="","",IF(COUNTIF('Source Data (Hidden)'!$A$3:$B$255,J194)=0,"Invalid primary country of operations - Please enter a valid input using the drop-down in the 'Primary country of operations' column in the EDCI Data tab and ensure that you have narrowed this down to 1 primary country of operations. "&amp;CHAR(10),"")))</f>
        <v/>
      </c>
      <c r="CA194" s="230" t="str">
        <f>IF(COUNTIFS($BR$10:$BR$259,$BR194,$E$10:$E$259,$E194)&lt;&gt;COUNTIFS($BR$10:$BR$259,$BR194,$E$10:$E$259,$E194,K$10:K$259,K194),CA$8&amp;" for this company in this year is inconsistent across funds, please update accordingly. "&amp;CHAR(10),IF(K194="","",IF(COUNTIF('Source Data (Hidden)'!$C$3:$C$4,K194)&lt;&gt;1,"Invalid company structure - Please classify the portfolio company as either 'Private' or 'Public'. "&amp;CHAR(10),"")))</f>
        <v/>
      </c>
      <c r="CB194" s="230" t="str">
        <f>IF(COUNTIFS($BR$10:$BR$259,$BR194,$E$10:$E$259,$E194)&lt;&gt;COUNTIFS($BR$10:$BR$259,$BR194,$E$10:$E$259,$E194,L$10:L$259,L194),CB$8&amp;" for this company in this year is inconsistent across funds, please update accordingly. "&amp;CHAR(10),IF(L194="","",IF(COUNTIF('Source Data (Hidden)'!$D$3:$D$5,L194)&lt;&gt;1,"Invalid growth stage of company - Please describe the growth stage of the company as either 'Venture', 'Growth' or 'Buyout'. " &amp; CHAR(10),"")))</f>
        <v/>
      </c>
      <c r="CC194" s="230" t="str">
        <f t="shared" si="163"/>
        <v/>
      </c>
      <c r="CD194" s="283" t="str">
        <f t="shared" si="164"/>
        <v/>
      </c>
      <c r="CE194" s="230" t="str">
        <f>IF(COUNTIFS($BR$10:$BR$259,$BR194,$E$10:$E$259,$E194)&lt;&gt;COUNTIFS($BR$10:$BR$259,$BR194,$E$10:$E$259,$E194,O$10:O$259,O194),CE$8&amp;" for this company in this year is inconsistent across funds, please update accordingly. "&amp;CHAR(10),IF(O194="","",IF(COUNTIF('Source Data (Hidden)'!$G$3:$G$13,O194)&lt;&gt;1,"Invalid sector of operations SICS name - Please ensure that you have selected a valid sector of operations using the drop-down list available in the corresponding column in the EDCI Data tab. " &amp; CHAR(10),"")))</f>
        <v/>
      </c>
      <c r="CF194" s="230" t="str">
        <f t="shared" ca="1" si="165"/>
        <v/>
      </c>
      <c r="CG194" s="230" t="str">
        <f t="shared" ca="1" si="166"/>
        <v/>
      </c>
      <c r="CH194" s="230" t="str">
        <f>IF(COUNTIFS($BR$10:$BR$259,$BR194,$E$10:$E$259,$E194)&lt;&gt;COUNTIFS($BR$10:$BR$259,$BR194,$E$10:$E$259,$E194,R$10:R$259,R194),CH$8&amp;" for this company in this year is inconsistent across funds, please update accordingly. "&amp;CHAR(10),IF(R194="","",IF(COUNTIF('Source Data (Hidden)'!$F$3:$F$183,R194)&lt;&gt;1,"Invalid currency input - Please ensure that the currency entered is a monetary unit described using three letter code (ISO 4217 code). " &amp; CHAR(10),"")))</f>
        <v/>
      </c>
      <c r="CI194" s="230" t="str">
        <f t="shared" si="167"/>
        <v/>
      </c>
      <c r="CJ194" s="230" t="str">
        <f t="shared" si="168"/>
        <v/>
      </c>
      <c r="CK194" s="230" t="str">
        <f t="shared" si="169"/>
        <v/>
      </c>
      <c r="CL194" s="230" t="str">
        <f t="shared" si="170"/>
        <v/>
      </c>
      <c r="CM194" s="230" t="str">
        <f>IF(COUNTIFS($BR$10:$BR$259,$BR194,$E$10:$E$259,$E194)&lt;&gt;COUNTIFS($BR$10:$BR$259,$BR194,$E$10:$E$259,$E194,W$10:W$259,W194),CM$8&amp;" for this company in this year is inconsistent across funds, please update accordingly. "&amp;CHAR(10),IF(W194="","",IF(COUNTIF('Source Data (Hidden)'!$L$3:$L$6,W194)&lt;&gt;1,"Invalid input for Scope 1 Methodology - Please choose one of the options from the drop-down list in the corresponding column in the EDCI Data tab. " &amp; CHAR(10),"")))</f>
        <v/>
      </c>
      <c r="CN194" s="230" t="str">
        <f t="shared" si="171"/>
        <v/>
      </c>
      <c r="CO194" s="230" t="str">
        <f>IF(COUNTIFS($BR$10:$BR$259,$BR194,$E$10:$E$259,$E194)&lt;&gt;COUNTIFS($BR$10:$BR$259,$BR194,$E$10:$E$259,$E194,Y$10:Y$259,Y194),CO$8&amp;" for this company in this year is inconsistent across funds, please update accordingly. "&amp;CHAR(10),IF(Y194="","",IF(COUNTIF('Source Data (Hidden)'!$M$3:$M$5,Y194)&lt;&gt;1,"Invalid input for Scope 2 Methodology - Please choose one of the options from the drop-down list in the corresponding column in the EDCI Data tab. " &amp; CHAR(10),"")))</f>
        <v/>
      </c>
      <c r="CP194" s="230" t="str">
        <f t="shared" si="172"/>
        <v/>
      </c>
      <c r="CQ194" s="230" t="str">
        <f>IF(COUNTIFS($BR$10:$BR$259,$BR194,$E$10:$E$259,$E194)&lt;&gt;COUNTIFS($BR$10:$BR$259,$BR194,$E$10:$E$259,$E194,AA$10:AA$259,AA194),CQ$8&amp;" for this company in this year is inconsistent across funds, please update accordingly. "&amp;CHAR(10),IF(AA194="","",IF(COUNTIF('Source Data (Hidden)'!$N$3:$N$6,AA194)&lt;&gt;1,"Invalid input for Scope 3 Methodology - Please choose one of the options from the drop-down list in the corresponding column in the EDCI Data tab. " &amp; CHAR(10),"")))</f>
        <v/>
      </c>
      <c r="CR194" s="230" t="str">
        <f t="shared" si="173"/>
        <v/>
      </c>
      <c r="CS194" s="230" t="str">
        <f t="shared" si="174"/>
        <v/>
      </c>
      <c r="CT194" s="230" t="str">
        <f t="shared" si="175"/>
        <v/>
      </c>
      <c r="CU194" s="230" t="str">
        <f t="shared" si="176"/>
        <v/>
      </c>
      <c r="CV194" s="230" t="str">
        <f t="shared" si="177"/>
        <v/>
      </c>
      <c r="CW194" s="230" t="str">
        <f t="shared" si="178"/>
        <v/>
      </c>
      <c r="CX194" s="230" t="str">
        <f t="shared" si="179"/>
        <v/>
      </c>
      <c r="CY194" s="230" t="str">
        <f t="shared" si="180"/>
        <v/>
      </c>
      <c r="CZ194" s="230" t="str">
        <f t="shared" si="181"/>
        <v/>
      </c>
      <c r="DA194" s="230" t="str">
        <f t="shared" si="182"/>
        <v/>
      </c>
      <c r="DB194" s="230" t="str">
        <f t="shared" si="183"/>
        <v/>
      </c>
      <c r="DC194" s="230" t="str">
        <f t="shared" si="184"/>
        <v/>
      </c>
      <c r="DD194" s="230" t="str">
        <f t="shared" si="185"/>
        <v/>
      </c>
      <c r="DE194" s="230" t="str">
        <f t="shared" si="186"/>
        <v/>
      </c>
      <c r="DF194" s="230" t="str">
        <f t="shared" si="187"/>
        <v/>
      </c>
      <c r="DG194" s="230" t="str">
        <f t="shared" si="188"/>
        <v/>
      </c>
      <c r="DH194" s="283" t="str">
        <f t="shared" si="189"/>
        <v/>
      </c>
      <c r="DI194" s="230" t="str">
        <f t="shared" si="190"/>
        <v/>
      </c>
      <c r="DJ194" s="230" t="str">
        <f>IF(COUNTIFS($BR$10:$BR$259,$BR194,$E$10:$E$259,$E194)&lt;&gt;COUNTIFS($BR$10:$BR$259,$BR194,$E$10:$E$259,$E194,AT$10:AT$259,AT194),DJ$8&amp;" for this company in this year is inconsistent across funds, please update accordingly. "&amp;CHAR(10),IF(AT194="","",IF(COUNTIF('Source Data (Hidden)'!$O$3:$O$5,AT194)&lt;&gt;1,"Invalid input for 'Does this Portco have a decarbonization strategy/plan in place' - Please ensure that you have selected a valid response using the drop-down list available in the corresponding column in the EDCI Data tab. " &amp; CHAR(10),"")))</f>
        <v/>
      </c>
      <c r="DK194" s="230" t="str">
        <f>IF(COUNTIFS($BR$10:$BR$259,$BR194,$E$10:$E$259,$E194)&lt;&gt;COUNTIFS($BR$10:$BR$259,$BR194,$E$10:$E$259,$E194,AU$10:AU$259,AU194),DK$8&amp;" for this company in this year is inconsistent across funds, please update accordingly. "&amp;CHAR(10),IF(AU194="","",IF(COUNTIF('Source Data (Hidden)'!$P$3:$P$5,AU194)&lt;&gt;1,"Invalid input for 'Does the Portfolio Company have a short-term GHG emission reduction target' - Please ensure you have selected a valid response using the drop-down list available in the corresponding column in the EDCI Data tab. " &amp; CHAR(10),"")))</f>
        <v/>
      </c>
      <c r="DL194" s="230" t="str">
        <f>IF(COUNTIFS($BR$10:$BR$259,$BR194,$E$10:$E$259,$E194)&lt;&gt;COUNTIFS($BR$10:$BR$259,$BR194,$E$10:$E$259,$E194,AV$10:AV$259,AV194),DL$8&amp;" for this company in this year is inconsistent across funds, please update accordingly. "&amp;CHAR(10),IF(AV194="","",IF(COUNTIF('Source Data (Hidden)'!$Q$3:$Q$6,AV194)&lt;&gt;1,"Invalid input for 'Does the Portfolio Company have a long-term net zero goal' - Please ensure that you have selected a valid response using the drop-down list available in the corresponding column in the EDCI Data tab. " &amp; CHAR(10),"")))</f>
        <v/>
      </c>
      <c r="DM194" s="230" t="str">
        <f t="shared" si="191"/>
        <v/>
      </c>
      <c r="DN194" s="230" t="str">
        <f t="shared" si="192"/>
        <v/>
      </c>
      <c r="DO194" s="230" t="str">
        <f t="shared" si="193"/>
        <v/>
      </c>
      <c r="DP194" s="230"/>
      <c r="DQ194" s="230" t="str">
        <f t="shared" si="194"/>
        <v/>
      </c>
      <c r="DR194" s="230" t="str">
        <f t="shared" si="195"/>
        <v/>
      </c>
      <c r="DS194" s="230" t="str">
        <f t="shared" si="196"/>
        <v/>
      </c>
      <c r="DT194" s="230" t="str">
        <f t="shared" si="197"/>
        <v/>
      </c>
      <c r="DU194" s="230" t="str">
        <f t="shared" si="198"/>
        <v/>
      </c>
      <c r="DV194" s="230" t="str">
        <f t="shared" si="199"/>
        <v/>
      </c>
      <c r="DW194" s="230" t="str">
        <f t="shared" si="200"/>
        <v/>
      </c>
      <c r="DX194" s="230" t="str">
        <f t="shared" si="201"/>
        <v/>
      </c>
      <c r="DY194" s="230" t="str">
        <f t="shared" si="202"/>
        <v/>
      </c>
      <c r="DZ194" s="230" t="str">
        <f t="shared" si="203"/>
        <v/>
      </c>
      <c r="EA194" s="230" t="str">
        <f t="shared" si="204"/>
        <v/>
      </c>
      <c r="EB194" s="230" t="str">
        <f t="shared" si="205"/>
        <v/>
      </c>
      <c r="EC194" s="284" t="str">
        <f t="shared" si="206"/>
        <v/>
      </c>
      <c r="ED194" s="284" t="str">
        <f t="shared" si="207"/>
        <v/>
      </c>
      <c r="EE194" s="230" t="str">
        <f t="shared" si="208"/>
        <v/>
      </c>
      <c r="EF194" s="230" t="str">
        <f>IF(COUNTIFS($BR$10:$BR$259,$BR194,$E$10:$E$259,$E194)&lt;&gt;COUNTIFS($BR$10:$BR$259,$BR194,$E$10:$E$259,$E194,BP$10:BP$259,BP194),EF$8&amp;" for this company in this year is inconsistent across funds, please update accordingly. "&amp;CHAR(10),IF(AND(BP194="",BQ194=""),"",IF(OR(AND(BQ194&lt;&gt;"",BP194&lt;&gt;"",BP194&lt;&gt;"Y"),AND(BQ194&lt;&gt;"",BP194=""),COUNTIF('Source Data (Hidden)'!$S$3:$S$4,BP194)&lt;&gt;1),"Invalid input for 'Do you conduct an employee survey' - Please ensure the input is either Y or N or leave blank if data is not available. If you have reported a % response rate to employee survey then the input for this metric should be Y. " &amp; CHAR(10),"")))</f>
        <v/>
      </c>
      <c r="EG194" s="230" t="str">
        <f t="shared" si="209"/>
        <v/>
      </c>
    </row>
    <row r="195" spans="1:137" s="154" customFormat="1" ht="60" customHeight="1" x14ac:dyDescent="0.35">
      <c r="A195" s="153"/>
      <c r="B195" s="212" t="str">
        <f t="shared" ca="1" si="156"/>
        <v/>
      </c>
      <c r="C195" s="213" t="str">
        <f>IF('EDCI Data'!B195="","",'EDCI Data'!B195)</f>
        <v/>
      </c>
      <c r="D195" s="214" t="str">
        <f>IF('EDCI Data'!C195="","",'EDCI Data'!C195)</f>
        <v/>
      </c>
      <c r="E195" s="215" t="str">
        <f>IF('EDCI Data'!D195="","",'EDCI Data'!D195)</f>
        <v/>
      </c>
      <c r="F195" s="216" t="str">
        <f>IF('EDCI Data'!E195="","",'EDCI Data'!E195)</f>
        <v/>
      </c>
      <c r="G195" s="213" t="str">
        <f>IF('EDCI Data'!F195="","",'EDCI Data'!F195)</f>
        <v/>
      </c>
      <c r="H195" s="213" t="str">
        <f>IF('EDCI Data'!G195="","",'EDCI Data'!G195)</f>
        <v/>
      </c>
      <c r="I195" s="213" t="str">
        <f>IF('EDCI Data'!H195="","",'EDCI Data'!H195)</f>
        <v/>
      </c>
      <c r="J195" s="213" t="str">
        <f>IF('EDCI Data'!I195="","",'EDCI Data'!I195)</f>
        <v/>
      </c>
      <c r="K195" s="213" t="str">
        <f>IF('EDCI Data'!J195="","",'EDCI Data'!J195)</f>
        <v/>
      </c>
      <c r="L195" s="213" t="str">
        <f>IF('EDCI Data'!K195="","",'EDCI Data'!K195)</f>
        <v/>
      </c>
      <c r="M195" s="217" t="str">
        <f>IF('EDCI Data'!L195="","",'EDCI Data'!L195)</f>
        <v/>
      </c>
      <c r="N195" s="217" t="str">
        <f>IF('EDCI Data'!M195="","",'EDCI Data'!M195)</f>
        <v/>
      </c>
      <c r="O195" s="213" t="str">
        <f>IF('EDCI Data'!N195="","",'EDCI Data'!N195)</f>
        <v/>
      </c>
      <c r="P195" s="213" t="str">
        <f>IF('EDCI Data'!O195="","",'EDCI Data'!O195)</f>
        <v/>
      </c>
      <c r="Q195" s="213" t="str">
        <f>IF('EDCI Data'!P195="","",'EDCI Data'!P195)</f>
        <v/>
      </c>
      <c r="R195" s="213" t="str">
        <f>IF('EDCI Data'!Q195="","",'EDCI Data'!Q195)</f>
        <v/>
      </c>
      <c r="S195" s="218" t="str">
        <f>IF('EDCI Data'!R195="","",'EDCI Data'!R195)</f>
        <v/>
      </c>
      <c r="T195" s="219" t="str">
        <f>IF('EDCI Data'!S195="","",'EDCI Data'!S195)</f>
        <v/>
      </c>
      <c r="U195" s="219" t="str">
        <f>IF('EDCI Data'!T195="","",'EDCI Data'!T195)</f>
        <v/>
      </c>
      <c r="V195" s="220" t="str">
        <f>IF('EDCI Data'!U195="","",'EDCI Data'!U195)</f>
        <v/>
      </c>
      <c r="W195" s="213" t="str">
        <f>IF('EDCI Data'!V195="","",'EDCI Data'!V195)</f>
        <v/>
      </c>
      <c r="X195" s="220" t="str">
        <f>IF('EDCI Data'!W195="","",'EDCI Data'!W195)</f>
        <v/>
      </c>
      <c r="Y195" s="213" t="str">
        <f>IF('EDCI Data'!X195="","",'EDCI Data'!X195)</f>
        <v/>
      </c>
      <c r="Z195" s="220" t="str">
        <f>IF('EDCI Data'!Y195="","",'EDCI Data'!Y195)</f>
        <v/>
      </c>
      <c r="AA195" s="213" t="str">
        <f>IF('EDCI Data'!Z195="","",'EDCI Data'!Z195)</f>
        <v/>
      </c>
      <c r="AB195" s="213" t="str">
        <f>IF('EDCI Data'!AA195="","",'EDCI Data'!AA195)</f>
        <v/>
      </c>
      <c r="AC195" s="213" t="str">
        <f>IF('EDCI Data'!AB195="","",'EDCI Data'!AB195)</f>
        <v/>
      </c>
      <c r="AD195" s="213" t="str">
        <f>IF('EDCI Data'!AC195="","",'EDCI Data'!AC195)</f>
        <v/>
      </c>
      <c r="AE195" s="213" t="str">
        <f>IF('EDCI Data'!AD195="","",'EDCI Data'!AD195)</f>
        <v/>
      </c>
      <c r="AF195" s="213" t="str">
        <f>IF('EDCI Data'!AE195="","",'EDCI Data'!AE195)</f>
        <v/>
      </c>
      <c r="AG195" s="213" t="str">
        <f>IF('EDCI Data'!AF195="","",'EDCI Data'!AF195)</f>
        <v/>
      </c>
      <c r="AH195" s="213" t="str">
        <f>IF('EDCI Data'!AG195="","",'EDCI Data'!AG195)</f>
        <v/>
      </c>
      <c r="AI195" s="213" t="str">
        <f>IF('EDCI Data'!AH195="","",'EDCI Data'!AH195)</f>
        <v/>
      </c>
      <c r="AJ195" s="213" t="str">
        <f>IF('EDCI Data'!AI195="","",'EDCI Data'!AI195)</f>
        <v/>
      </c>
      <c r="AK195" s="213" t="str">
        <f>IF('EDCI Data'!AJ195="","",'EDCI Data'!AJ195)</f>
        <v/>
      </c>
      <c r="AL195" s="213" t="str">
        <f>IF('EDCI Data'!AK195="","",'EDCI Data'!AK195)</f>
        <v/>
      </c>
      <c r="AM195" s="213" t="str">
        <f>IF('EDCI Data'!AL195="","",'EDCI Data'!AL195)</f>
        <v/>
      </c>
      <c r="AN195" s="213" t="str">
        <f>IF('EDCI Data'!AM195="","",'EDCI Data'!AM195)</f>
        <v/>
      </c>
      <c r="AO195" s="213" t="str">
        <f>IF('EDCI Data'!AN195="","",'EDCI Data'!AN195)</f>
        <v/>
      </c>
      <c r="AP195" s="213" t="str">
        <f>IF('EDCI Data'!AO195="","",'EDCI Data'!AO195)</f>
        <v/>
      </c>
      <c r="AQ195" s="213" t="str">
        <f>IF('EDCI Data'!AP195="","",'EDCI Data'!AP195)</f>
        <v/>
      </c>
      <c r="AR195" s="213" t="str">
        <f>IF('EDCI Data'!AQ195="","",'EDCI Data'!AQ195)</f>
        <v/>
      </c>
      <c r="AS195" s="213" t="str">
        <f>IF('EDCI Data'!AR195="","",'EDCI Data'!AR195)</f>
        <v/>
      </c>
      <c r="AT195" s="213" t="str">
        <f>IF('EDCI Data'!AS195="","",'EDCI Data'!AS195)</f>
        <v/>
      </c>
      <c r="AU195" s="213" t="str">
        <f>IF('EDCI Data'!AT195="","",'EDCI Data'!AT195)</f>
        <v/>
      </c>
      <c r="AV195" s="213" t="str">
        <f>IF('EDCI Data'!AU195="","",'EDCI Data'!AU195)</f>
        <v/>
      </c>
      <c r="AW195" s="213" t="str">
        <f>IF('EDCI Data'!AV195="","",'EDCI Data'!AV195)</f>
        <v/>
      </c>
      <c r="AX195" s="221" t="str">
        <f>IF('EDCI Data'!AW195="","",'EDCI Data'!AW195)</f>
        <v/>
      </c>
      <c r="AY195" s="221" t="str">
        <f>IF('EDCI Data'!AX195="","",'EDCI Data'!AX195)</f>
        <v/>
      </c>
      <c r="AZ195" s="222" t="str">
        <f t="shared" si="157"/>
        <v/>
      </c>
      <c r="BA195" s="223" t="str">
        <f>IF('EDCI Data'!AY195="","",'EDCI Data'!AY195)</f>
        <v/>
      </c>
      <c r="BB195" s="223" t="str">
        <f>IF('EDCI Data'!AZ195="","",'EDCI Data'!AZ195)</f>
        <v/>
      </c>
      <c r="BC195" s="223" t="str">
        <f>IF('EDCI Data'!BA195="","",'EDCI Data'!BA195)</f>
        <v/>
      </c>
      <c r="BD195" s="223" t="str">
        <f>IF('EDCI Data'!BB195="","",'EDCI Data'!BB195)</f>
        <v/>
      </c>
      <c r="BE195" s="223" t="str">
        <f>IF('EDCI Data'!BC195="","",'EDCI Data'!BC195)</f>
        <v/>
      </c>
      <c r="BF195" s="223" t="str">
        <f>IF('EDCI Data'!BD195="","",'EDCI Data'!BD195)</f>
        <v/>
      </c>
      <c r="BG195" s="223" t="str">
        <f>IF('EDCI Data'!BE195="","",'EDCI Data'!BE195)</f>
        <v/>
      </c>
      <c r="BH195" s="223" t="str">
        <f>IF('EDCI Data'!BF195="","",'EDCI Data'!BF195)</f>
        <v/>
      </c>
      <c r="BI195" s="224" t="str">
        <f>IF('EDCI Data'!BG195="","",'EDCI Data'!BG195)</f>
        <v/>
      </c>
      <c r="BJ195" s="225" t="str">
        <f>IF('EDCI Data'!S195="","",'EDCI Data'!S195)</f>
        <v/>
      </c>
      <c r="BK195" s="225" t="str">
        <f>IF('EDCI Data'!T195="","",'EDCI Data'!T195)</f>
        <v/>
      </c>
      <c r="BL195" s="224" t="str">
        <f>IF('EDCI Data'!BJ195="","",'EDCI Data'!BJ195)</f>
        <v/>
      </c>
      <c r="BM195" s="226" t="str">
        <f>IF('EDCI Data'!BK195="","",'EDCI Data'!BK195)</f>
        <v/>
      </c>
      <c r="BN195" s="226" t="str">
        <f>IF('EDCI Data'!BL195="","",'EDCI Data'!BL195)</f>
        <v/>
      </c>
      <c r="BO195" s="227" t="str">
        <f>IF('EDCI Data'!BM195="","",'EDCI Data'!BM195)</f>
        <v/>
      </c>
      <c r="BP195" s="228" t="str">
        <f>IF('EDCI Data'!BN195="","",'EDCI Data'!BN195)</f>
        <v/>
      </c>
      <c r="BQ195" s="229" t="str">
        <f>IF('EDCI Data'!BO195="","",'EDCI Data'!BO195)</f>
        <v/>
      </c>
      <c r="BR195" s="230" t="str">
        <f t="shared" si="158"/>
        <v/>
      </c>
      <c r="BS195" s="230" t="str">
        <f t="shared" si="159"/>
        <v/>
      </c>
      <c r="BT195" s="230" t="str">
        <f t="shared" si="160"/>
        <v/>
      </c>
      <c r="BU195" s="230" t="str">
        <f t="shared" si="161"/>
        <v/>
      </c>
      <c r="BV195" s="230" t="str">
        <f t="shared" si="162"/>
        <v/>
      </c>
      <c r="BW195" s="230" t="str">
        <f>IF(COUNTIFS($BR$10:$BR$259,$BR195,$E$10:$E$259,$E195)&lt;&gt;COUNTIFS($BR$10:$BR$259,$BR195,$E$10:$E$259,$E195,G$10:G$259,G195),BW$8&amp;" for this company in this year is inconsistent across funds, please update accordingly. "&amp;CHAR(10),IF(G195="","",IF(IFERROR(OR(INT(G195)&lt;&gt;G195,ISTEXT(G195),G195&gt;'Source Data (Hidden)'!$T$3),TRUE),"Invalid year of initial investment - Please ensure that the input is a year (not a date) and is not future dated. "&amp;CHAR(10),"")))</f>
        <v/>
      </c>
      <c r="BX195" s="230"/>
      <c r="BY195" s="230" t="str">
        <f>IF(COUNTIFS($BR$10:$BR$259,$BR195,$E$10:$E$259,$E195)&lt;&gt;COUNTIFS($BR$10:$BR$259,$BR195,$E$10:$E$259,$E195,I$10:I$259,I195),BY$8&amp;" for this company in this year is inconsistent across funds, please update accordingly. "&amp;CHAR(10),IF(I195="","",IF(COUNTIF('Source Data (Hidden)'!$A$3:$B$255,I195)=0,"Invalid country of domicile - Please enter a valid input using the drop-down in the 'Country of domicile' column in the EDCI Data tab. "&amp;CHAR(10),"")))</f>
        <v/>
      </c>
      <c r="BZ195" s="230" t="str">
        <f>IF(COUNTIFS($BR$10:$BR$259,$BR195,$E$10:$E$259,$E195)&lt;&gt;COUNTIFS($BR$10:$BR$259,$BR195,$E$10:$E$259,$E195,J$10:J$259,J195),BZ$8&amp;" for this company in this year is inconsistent across funds, please update accordingly. "&amp;CHAR(10),IF(J195="","",IF(COUNTIF('Source Data (Hidden)'!$A$3:$B$255,J195)=0,"Invalid primary country of operations - Please enter a valid input using the drop-down in the 'Primary country of operations' column in the EDCI Data tab and ensure that you have narrowed this down to 1 primary country of operations. "&amp;CHAR(10),"")))</f>
        <v/>
      </c>
      <c r="CA195" s="230" t="str">
        <f>IF(COUNTIFS($BR$10:$BR$259,$BR195,$E$10:$E$259,$E195)&lt;&gt;COUNTIFS($BR$10:$BR$259,$BR195,$E$10:$E$259,$E195,K$10:K$259,K195),CA$8&amp;" for this company in this year is inconsistent across funds, please update accordingly. "&amp;CHAR(10),IF(K195="","",IF(COUNTIF('Source Data (Hidden)'!$C$3:$C$4,K195)&lt;&gt;1,"Invalid company structure - Please classify the portfolio company as either 'Private' or 'Public'. "&amp;CHAR(10),"")))</f>
        <v/>
      </c>
      <c r="CB195" s="230" t="str">
        <f>IF(COUNTIFS($BR$10:$BR$259,$BR195,$E$10:$E$259,$E195)&lt;&gt;COUNTIFS($BR$10:$BR$259,$BR195,$E$10:$E$259,$E195,L$10:L$259,L195),CB$8&amp;" for this company in this year is inconsistent across funds, please update accordingly. "&amp;CHAR(10),IF(L195="","",IF(COUNTIF('Source Data (Hidden)'!$D$3:$D$5,L195)&lt;&gt;1,"Invalid growth stage of company - Please describe the growth stage of the company as either 'Venture', 'Growth' or 'Buyout'. " &amp; CHAR(10),"")))</f>
        <v/>
      </c>
      <c r="CC195" s="230" t="str">
        <f t="shared" si="163"/>
        <v/>
      </c>
      <c r="CD195" s="283" t="str">
        <f t="shared" si="164"/>
        <v/>
      </c>
      <c r="CE195" s="230" t="str">
        <f>IF(COUNTIFS($BR$10:$BR$259,$BR195,$E$10:$E$259,$E195)&lt;&gt;COUNTIFS($BR$10:$BR$259,$BR195,$E$10:$E$259,$E195,O$10:O$259,O195),CE$8&amp;" for this company in this year is inconsistent across funds, please update accordingly. "&amp;CHAR(10),IF(O195="","",IF(COUNTIF('Source Data (Hidden)'!$G$3:$G$13,O195)&lt;&gt;1,"Invalid sector of operations SICS name - Please ensure that you have selected a valid sector of operations using the drop-down list available in the corresponding column in the EDCI Data tab. " &amp; CHAR(10),"")))</f>
        <v/>
      </c>
      <c r="CF195" s="230" t="str">
        <f t="shared" ca="1" si="165"/>
        <v/>
      </c>
      <c r="CG195" s="230" t="str">
        <f t="shared" ca="1" si="166"/>
        <v/>
      </c>
      <c r="CH195" s="230" t="str">
        <f>IF(COUNTIFS($BR$10:$BR$259,$BR195,$E$10:$E$259,$E195)&lt;&gt;COUNTIFS($BR$10:$BR$259,$BR195,$E$10:$E$259,$E195,R$10:R$259,R195),CH$8&amp;" for this company in this year is inconsistent across funds, please update accordingly. "&amp;CHAR(10),IF(R195="","",IF(COUNTIF('Source Data (Hidden)'!$F$3:$F$183,R195)&lt;&gt;1,"Invalid currency input - Please ensure that the currency entered is a monetary unit described using three letter code (ISO 4217 code). " &amp; CHAR(10),"")))</f>
        <v/>
      </c>
      <c r="CI195" s="230" t="str">
        <f t="shared" si="167"/>
        <v/>
      </c>
      <c r="CJ195" s="230" t="str">
        <f t="shared" si="168"/>
        <v/>
      </c>
      <c r="CK195" s="230" t="str">
        <f t="shared" si="169"/>
        <v/>
      </c>
      <c r="CL195" s="230" t="str">
        <f t="shared" si="170"/>
        <v/>
      </c>
      <c r="CM195" s="230" t="str">
        <f>IF(COUNTIFS($BR$10:$BR$259,$BR195,$E$10:$E$259,$E195)&lt;&gt;COUNTIFS($BR$10:$BR$259,$BR195,$E$10:$E$259,$E195,W$10:W$259,W195),CM$8&amp;" for this company in this year is inconsistent across funds, please update accordingly. "&amp;CHAR(10),IF(W195="","",IF(COUNTIF('Source Data (Hidden)'!$L$3:$L$6,W195)&lt;&gt;1,"Invalid input for Scope 1 Methodology - Please choose one of the options from the drop-down list in the corresponding column in the EDCI Data tab. " &amp; CHAR(10),"")))</f>
        <v/>
      </c>
      <c r="CN195" s="230" t="str">
        <f t="shared" si="171"/>
        <v/>
      </c>
      <c r="CO195" s="230" t="str">
        <f>IF(COUNTIFS($BR$10:$BR$259,$BR195,$E$10:$E$259,$E195)&lt;&gt;COUNTIFS($BR$10:$BR$259,$BR195,$E$10:$E$259,$E195,Y$10:Y$259,Y195),CO$8&amp;" for this company in this year is inconsistent across funds, please update accordingly. "&amp;CHAR(10),IF(Y195="","",IF(COUNTIF('Source Data (Hidden)'!$M$3:$M$5,Y195)&lt;&gt;1,"Invalid input for Scope 2 Methodology - Please choose one of the options from the drop-down list in the corresponding column in the EDCI Data tab. " &amp; CHAR(10),"")))</f>
        <v/>
      </c>
      <c r="CP195" s="230" t="str">
        <f t="shared" si="172"/>
        <v/>
      </c>
      <c r="CQ195" s="230" t="str">
        <f>IF(COUNTIFS($BR$10:$BR$259,$BR195,$E$10:$E$259,$E195)&lt;&gt;COUNTIFS($BR$10:$BR$259,$BR195,$E$10:$E$259,$E195,AA$10:AA$259,AA195),CQ$8&amp;" for this company in this year is inconsistent across funds, please update accordingly. "&amp;CHAR(10),IF(AA195="","",IF(COUNTIF('Source Data (Hidden)'!$N$3:$N$6,AA195)&lt;&gt;1,"Invalid input for Scope 3 Methodology - Please choose one of the options from the drop-down list in the corresponding column in the EDCI Data tab. " &amp; CHAR(10),"")))</f>
        <v/>
      </c>
      <c r="CR195" s="230" t="str">
        <f t="shared" si="173"/>
        <v/>
      </c>
      <c r="CS195" s="230" t="str">
        <f t="shared" si="174"/>
        <v/>
      </c>
      <c r="CT195" s="230" t="str">
        <f t="shared" si="175"/>
        <v/>
      </c>
      <c r="CU195" s="230" t="str">
        <f t="shared" si="176"/>
        <v/>
      </c>
      <c r="CV195" s="230" t="str">
        <f t="shared" si="177"/>
        <v/>
      </c>
      <c r="CW195" s="230" t="str">
        <f t="shared" si="178"/>
        <v/>
      </c>
      <c r="CX195" s="230" t="str">
        <f t="shared" si="179"/>
        <v/>
      </c>
      <c r="CY195" s="230" t="str">
        <f t="shared" si="180"/>
        <v/>
      </c>
      <c r="CZ195" s="230" t="str">
        <f t="shared" si="181"/>
        <v/>
      </c>
      <c r="DA195" s="230" t="str">
        <f t="shared" si="182"/>
        <v/>
      </c>
      <c r="DB195" s="230" t="str">
        <f t="shared" si="183"/>
        <v/>
      </c>
      <c r="DC195" s="230" t="str">
        <f t="shared" si="184"/>
        <v/>
      </c>
      <c r="DD195" s="230" t="str">
        <f t="shared" si="185"/>
        <v/>
      </c>
      <c r="DE195" s="230" t="str">
        <f t="shared" si="186"/>
        <v/>
      </c>
      <c r="DF195" s="230" t="str">
        <f t="shared" si="187"/>
        <v/>
      </c>
      <c r="DG195" s="230" t="str">
        <f t="shared" si="188"/>
        <v/>
      </c>
      <c r="DH195" s="283" t="str">
        <f t="shared" si="189"/>
        <v/>
      </c>
      <c r="DI195" s="230" t="str">
        <f t="shared" si="190"/>
        <v/>
      </c>
      <c r="DJ195" s="230" t="str">
        <f>IF(COUNTIFS($BR$10:$BR$259,$BR195,$E$10:$E$259,$E195)&lt;&gt;COUNTIFS($BR$10:$BR$259,$BR195,$E$10:$E$259,$E195,AT$10:AT$259,AT195),DJ$8&amp;" for this company in this year is inconsistent across funds, please update accordingly. "&amp;CHAR(10),IF(AT195="","",IF(COUNTIF('Source Data (Hidden)'!$O$3:$O$5,AT195)&lt;&gt;1,"Invalid input for 'Does this Portco have a decarbonization strategy/plan in place' - Please ensure that you have selected a valid response using the drop-down list available in the corresponding column in the EDCI Data tab. " &amp; CHAR(10),"")))</f>
        <v/>
      </c>
      <c r="DK195" s="230" t="str">
        <f>IF(COUNTIFS($BR$10:$BR$259,$BR195,$E$10:$E$259,$E195)&lt;&gt;COUNTIFS($BR$10:$BR$259,$BR195,$E$10:$E$259,$E195,AU$10:AU$259,AU195),DK$8&amp;" for this company in this year is inconsistent across funds, please update accordingly. "&amp;CHAR(10),IF(AU195="","",IF(COUNTIF('Source Data (Hidden)'!$P$3:$P$5,AU195)&lt;&gt;1,"Invalid input for 'Does the Portfolio Company have a short-term GHG emission reduction target' - Please ensure you have selected a valid response using the drop-down list available in the corresponding column in the EDCI Data tab. " &amp; CHAR(10),"")))</f>
        <v/>
      </c>
      <c r="DL195" s="230" t="str">
        <f>IF(COUNTIFS($BR$10:$BR$259,$BR195,$E$10:$E$259,$E195)&lt;&gt;COUNTIFS($BR$10:$BR$259,$BR195,$E$10:$E$259,$E195,AV$10:AV$259,AV195),DL$8&amp;" for this company in this year is inconsistent across funds, please update accordingly. "&amp;CHAR(10),IF(AV195="","",IF(COUNTIF('Source Data (Hidden)'!$Q$3:$Q$6,AV195)&lt;&gt;1,"Invalid input for 'Does the Portfolio Company have a long-term net zero goal' - Please ensure that you have selected a valid response using the drop-down list available in the corresponding column in the EDCI Data tab. " &amp; CHAR(10),"")))</f>
        <v/>
      </c>
      <c r="DM195" s="230" t="str">
        <f t="shared" si="191"/>
        <v/>
      </c>
      <c r="DN195" s="230" t="str">
        <f t="shared" si="192"/>
        <v/>
      </c>
      <c r="DO195" s="230" t="str">
        <f t="shared" si="193"/>
        <v/>
      </c>
      <c r="DP195" s="230"/>
      <c r="DQ195" s="230" t="str">
        <f t="shared" si="194"/>
        <v/>
      </c>
      <c r="DR195" s="230" t="str">
        <f t="shared" si="195"/>
        <v/>
      </c>
      <c r="DS195" s="230" t="str">
        <f t="shared" si="196"/>
        <v/>
      </c>
      <c r="DT195" s="230" t="str">
        <f t="shared" si="197"/>
        <v/>
      </c>
      <c r="DU195" s="230" t="str">
        <f t="shared" si="198"/>
        <v/>
      </c>
      <c r="DV195" s="230" t="str">
        <f t="shared" si="199"/>
        <v/>
      </c>
      <c r="DW195" s="230" t="str">
        <f t="shared" si="200"/>
        <v/>
      </c>
      <c r="DX195" s="230" t="str">
        <f t="shared" si="201"/>
        <v/>
      </c>
      <c r="DY195" s="230" t="str">
        <f t="shared" si="202"/>
        <v/>
      </c>
      <c r="DZ195" s="230" t="str">
        <f t="shared" si="203"/>
        <v/>
      </c>
      <c r="EA195" s="230" t="str">
        <f t="shared" si="204"/>
        <v/>
      </c>
      <c r="EB195" s="230" t="str">
        <f t="shared" si="205"/>
        <v/>
      </c>
      <c r="EC195" s="284" t="str">
        <f t="shared" si="206"/>
        <v/>
      </c>
      <c r="ED195" s="284" t="str">
        <f t="shared" si="207"/>
        <v/>
      </c>
      <c r="EE195" s="230" t="str">
        <f t="shared" si="208"/>
        <v/>
      </c>
      <c r="EF195" s="230" t="str">
        <f>IF(COUNTIFS($BR$10:$BR$259,$BR195,$E$10:$E$259,$E195)&lt;&gt;COUNTIFS($BR$10:$BR$259,$BR195,$E$10:$E$259,$E195,BP$10:BP$259,BP195),EF$8&amp;" for this company in this year is inconsistent across funds, please update accordingly. "&amp;CHAR(10),IF(AND(BP195="",BQ195=""),"",IF(OR(AND(BQ195&lt;&gt;"",BP195&lt;&gt;"",BP195&lt;&gt;"Y"),AND(BQ195&lt;&gt;"",BP195=""),COUNTIF('Source Data (Hidden)'!$S$3:$S$4,BP195)&lt;&gt;1),"Invalid input for 'Do you conduct an employee survey' - Please ensure the input is either Y or N or leave blank if data is not available. If you have reported a % response rate to employee survey then the input for this metric should be Y. " &amp; CHAR(10),"")))</f>
        <v/>
      </c>
      <c r="EG195" s="230" t="str">
        <f t="shared" si="209"/>
        <v/>
      </c>
    </row>
    <row r="196" spans="1:137" s="154" customFormat="1" ht="60" customHeight="1" x14ac:dyDescent="0.35">
      <c r="A196" s="153"/>
      <c r="B196" s="212" t="str">
        <f t="shared" ca="1" si="156"/>
        <v/>
      </c>
      <c r="C196" s="213" t="str">
        <f>IF('EDCI Data'!B196="","",'EDCI Data'!B196)</f>
        <v/>
      </c>
      <c r="D196" s="214" t="str">
        <f>IF('EDCI Data'!C196="","",'EDCI Data'!C196)</f>
        <v/>
      </c>
      <c r="E196" s="215" t="str">
        <f>IF('EDCI Data'!D196="","",'EDCI Data'!D196)</f>
        <v/>
      </c>
      <c r="F196" s="216" t="str">
        <f>IF('EDCI Data'!E196="","",'EDCI Data'!E196)</f>
        <v/>
      </c>
      <c r="G196" s="213" t="str">
        <f>IF('EDCI Data'!F196="","",'EDCI Data'!F196)</f>
        <v/>
      </c>
      <c r="H196" s="213" t="str">
        <f>IF('EDCI Data'!G196="","",'EDCI Data'!G196)</f>
        <v/>
      </c>
      <c r="I196" s="213" t="str">
        <f>IF('EDCI Data'!H196="","",'EDCI Data'!H196)</f>
        <v/>
      </c>
      <c r="J196" s="213" t="str">
        <f>IF('EDCI Data'!I196="","",'EDCI Data'!I196)</f>
        <v/>
      </c>
      <c r="K196" s="213" t="str">
        <f>IF('EDCI Data'!J196="","",'EDCI Data'!J196)</f>
        <v/>
      </c>
      <c r="L196" s="213" t="str">
        <f>IF('EDCI Data'!K196="","",'EDCI Data'!K196)</f>
        <v/>
      </c>
      <c r="M196" s="217" t="str">
        <f>IF('EDCI Data'!L196="","",'EDCI Data'!L196)</f>
        <v/>
      </c>
      <c r="N196" s="217" t="str">
        <f>IF('EDCI Data'!M196="","",'EDCI Data'!M196)</f>
        <v/>
      </c>
      <c r="O196" s="213" t="str">
        <f>IF('EDCI Data'!N196="","",'EDCI Data'!N196)</f>
        <v/>
      </c>
      <c r="P196" s="213" t="str">
        <f>IF('EDCI Data'!O196="","",'EDCI Data'!O196)</f>
        <v/>
      </c>
      <c r="Q196" s="213" t="str">
        <f>IF('EDCI Data'!P196="","",'EDCI Data'!P196)</f>
        <v/>
      </c>
      <c r="R196" s="213" t="str">
        <f>IF('EDCI Data'!Q196="","",'EDCI Data'!Q196)</f>
        <v/>
      </c>
      <c r="S196" s="218" t="str">
        <f>IF('EDCI Data'!R196="","",'EDCI Data'!R196)</f>
        <v/>
      </c>
      <c r="T196" s="219" t="str">
        <f>IF('EDCI Data'!S196="","",'EDCI Data'!S196)</f>
        <v/>
      </c>
      <c r="U196" s="219" t="str">
        <f>IF('EDCI Data'!T196="","",'EDCI Data'!T196)</f>
        <v/>
      </c>
      <c r="V196" s="220" t="str">
        <f>IF('EDCI Data'!U196="","",'EDCI Data'!U196)</f>
        <v/>
      </c>
      <c r="W196" s="213" t="str">
        <f>IF('EDCI Data'!V196="","",'EDCI Data'!V196)</f>
        <v/>
      </c>
      <c r="X196" s="220" t="str">
        <f>IF('EDCI Data'!W196="","",'EDCI Data'!W196)</f>
        <v/>
      </c>
      <c r="Y196" s="213" t="str">
        <f>IF('EDCI Data'!X196="","",'EDCI Data'!X196)</f>
        <v/>
      </c>
      <c r="Z196" s="220" t="str">
        <f>IF('EDCI Data'!Y196="","",'EDCI Data'!Y196)</f>
        <v/>
      </c>
      <c r="AA196" s="213" t="str">
        <f>IF('EDCI Data'!Z196="","",'EDCI Data'!Z196)</f>
        <v/>
      </c>
      <c r="AB196" s="213" t="str">
        <f>IF('EDCI Data'!AA196="","",'EDCI Data'!AA196)</f>
        <v/>
      </c>
      <c r="AC196" s="213" t="str">
        <f>IF('EDCI Data'!AB196="","",'EDCI Data'!AB196)</f>
        <v/>
      </c>
      <c r="AD196" s="213" t="str">
        <f>IF('EDCI Data'!AC196="","",'EDCI Data'!AC196)</f>
        <v/>
      </c>
      <c r="AE196" s="213" t="str">
        <f>IF('EDCI Data'!AD196="","",'EDCI Data'!AD196)</f>
        <v/>
      </c>
      <c r="AF196" s="213" t="str">
        <f>IF('EDCI Data'!AE196="","",'EDCI Data'!AE196)</f>
        <v/>
      </c>
      <c r="AG196" s="213" t="str">
        <f>IF('EDCI Data'!AF196="","",'EDCI Data'!AF196)</f>
        <v/>
      </c>
      <c r="AH196" s="213" t="str">
        <f>IF('EDCI Data'!AG196="","",'EDCI Data'!AG196)</f>
        <v/>
      </c>
      <c r="AI196" s="213" t="str">
        <f>IF('EDCI Data'!AH196="","",'EDCI Data'!AH196)</f>
        <v/>
      </c>
      <c r="AJ196" s="213" t="str">
        <f>IF('EDCI Data'!AI196="","",'EDCI Data'!AI196)</f>
        <v/>
      </c>
      <c r="AK196" s="213" t="str">
        <f>IF('EDCI Data'!AJ196="","",'EDCI Data'!AJ196)</f>
        <v/>
      </c>
      <c r="AL196" s="213" t="str">
        <f>IF('EDCI Data'!AK196="","",'EDCI Data'!AK196)</f>
        <v/>
      </c>
      <c r="AM196" s="213" t="str">
        <f>IF('EDCI Data'!AL196="","",'EDCI Data'!AL196)</f>
        <v/>
      </c>
      <c r="AN196" s="213" t="str">
        <f>IF('EDCI Data'!AM196="","",'EDCI Data'!AM196)</f>
        <v/>
      </c>
      <c r="AO196" s="213" t="str">
        <f>IF('EDCI Data'!AN196="","",'EDCI Data'!AN196)</f>
        <v/>
      </c>
      <c r="AP196" s="213" t="str">
        <f>IF('EDCI Data'!AO196="","",'EDCI Data'!AO196)</f>
        <v/>
      </c>
      <c r="AQ196" s="213" t="str">
        <f>IF('EDCI Data'!AP196="","",'EDCI Data'!AP196)</f>
        <v/>
      </c>
      <c r="AR196" s="213" t="str">
        <f>IF('EDCI Data'!AQ196="","",'EDCI Data'!AQ196)</f>
        <v/>
      </c>
      <c r="AS196" s="213" t="str">
        <f>IF('EDCI Data'!AR196="","",'EDCI Data'!AR196)</f>
        <v/>
      </c>
      <c r="AT196" s="213" t="str">
        <f>IF('EDCI Data'!AS196="","",'EDCI Data'!AS196)</f>
        <v/>
      </c>
      <c r="AU196" s="213" t="str">
        <f>IF('EDCI Data'!AT196="","",'EDCI Data'!AT196)</f>
        <v/>
      </c>
      <c r="AV196" s="213" t="str">
        <f>IF('EDCI Data'!AU196="","",'EDCI Data'!AU196)</f>
        <v/>
      </c>
      <c r="AW196" s="213" t="str">
        <f>IF('EDCI Data'!AV196="","",'EDCI Data'!AV196)</f>
        <v/>
      </c>
      <c r="AX196" s="221" t="str">
        <f>IF('EDCI Data'!AW196="","",'EDCI Data'!AW196)</f>
        <v/>
      </c>
      <c r="AY196" s="221" t="str">
        <f>IF('EDCI Data'!AX196="","",'EDCI Data'!AX196)</f>
        <v/>
      </c>
      <c r="AZ196" s="222" t="str">
        <f t="shared" si="157"/>
        <v/>
      </c>
      <c r="BA196" s="223" t="str">
        <f>IF('EDCI Data'!AY196="","",'EDCI Data'!AY196)</f>
        <v/>
      </c>
      <c r="BB196" s="223" t="str">
        <f>IF('EDCI Data'!AZ196="","",'EDCI Data'!AZ196)</f>
        <v/>
      </c>
      <c r="BC196" s="223" t="str">
        <f>IF('EDCI Data'!BA196="","",'EDCI Data'!BA196)</f>
        <v/>
      </c>
      <c r="BD196" s="223" t="str">
        <f>IF('EDCI Data'!BB196="","",'EDCI Data'!BB196)</f>
        <v/>
      </c>
      <c r="BE196" s="223" t="str">
        <f>IF('EDCI Data'!BC196="","",'EDCI Data'!BC196)</f>
        <v/>
      </c>
      <c r="BF196" s="223" t="str">
        <f>IF('EDCI Data'!BD196="","",'EDCI Data'!BD196)</f>
        <v/>
      </c>
      <c r="BG196" s="223" t="str">
        <f>IF('EDCI Data'!BE196="","",'EDCI Data'!BE196)</f>
        <v/>
      </c>
      <c r="BH196" s="223" t="str">
        <f>IF('EDCI Data'!BF196="","",'EDCI Data'!BF196)</f>
        <v/>
      </c>
      <c r="BI196" s="224" t="str">
        <f>IF('EDCI Data'!BG196="","",'EDCI Data'!BG196)</f>
        <v/>
      </c>
      <c r="BJ196" s="225" t="str">
        <f>IF('EDCI Data'!S196="","",'EDCI Data'!S196)</f>
        <v/>
      </c>
      <c r="BK196" s="225" t="str">
        <f>IF('EDCI Data'!T196="","",'EDCI Data'!T196)</f>
        <v/>
      </c>
      <c r="BL196" s="224" t="str">
        <f>IF('EDCI Data'!BJ196="","",'EDCI Data'!BJ196)</f>
        <v/>
      </c>
      <c r="BM196" s="226" t="str">
        <f>IF('EDCI Data'!BK196="","",'EDCI Data'!BK196)</f>
        <v/>
      </c>
      <c r="BN196" s="226" t="str">
        <f>IF('EDCI Data'!BL196="","",'EDCI Data'!BL196)</f>
        <v/>
      </c>
      <c r="BO196" s="227" t="str">
        <f>IF('EDCI Data'!BM196="","",'EDCI Data'!BM196)</f>
        <v/>
      </c>
      <c r="BP196" s="228" t="str">
        <f>IF('EDCI Data'!BN196="","",'EDCI Data'!BN196)</f>
        <v/>
      </c>
      <c r="BQ196" s="229" t="str">
        <f>IF('EDCI Data'!BO196="","",'EDCI Data'!BO196)</f>
        <v/>
      </c>
      <c r="BR196" s="230" t="str">
        <f t="shared" si="158"/>
        <v/>
      </c>
      <c r="BS196" s="230" t="str">
        <f t="shared" si="159"/>
        <v/>
      </c>
      <c r="BT196" s="230" t="str">
        <f t="shared" si="160"/>
        <v/>
      </c>
      <c r="BU196" s="230" t="str">
        <f t="shared" si="161"/>
        <v/>
      </c>
      <c r="BV196" s="230" t="str">
        <f t="shared" si="162"/>
        <v/>
      </c>
      <c r="BW196" s="230" t="str">
        <f>IF(COUNTIFS($BR$10:$BR$259,$BR196,$E$10:$E$259,$E196)&lt;&gt;COUNTIFS($BR$10:$BR$259,$BR196,$E$10:$E$259,$E196,G$10:G$259,G196),BW$8&amp;" for this company in this year is inconsistent across funds, please update accordingly. "&amp;CHAR(10),IF(G196="","",IF(IFERROR(OR(INT(G196)&lt;&gt;G196,ISTEXT(G196),G196&gt;'Source Data (Hidden)'!$T$3),TRUE),"Invalid year of initial investment - Please ensure that the input is a year (not a date) and is not future dated. "&amp;CHAR(10),"")))</f>
        <v/>
      </c>
      <c r="BX196" s="230"/>
      <c r="BY196" s="230" t="str">
        <f>IF(COUNTIFS($BR$10:$BR$259,$BR196,$E$10:$E$259,$E196)&lt;&gt;COUNTIFS($BR$10:$BR$259,$BR196,$E$10:$E$259,$E196,I$10:I$259,I196),BY$8&amp;" for this company in this year is inconsistent across funds, please update accordingly. "&amp;CHAR(10),IF(I196="","",IF(COUNTIF('Source Data (Hidden)'!$A$3:$B$255,I196)=0,"Invalid country of domicile - Please enter a valid input using the drop-down in the 'Country of domicile' column in the EDCI Data tab. "&amp;CHAR(10),"")))</f>
        <v/>
      </c>
      <c r="BZ196" s="230" t="str">
        <f>IF(COUNTIFS($BR$10:$BR$259,$BR196,$E$10:$E$259,$E196)&lt;&gt;COUNTIFS($BR$10:$BR$259,$BR196,$E$10:$E$259,$E196,J$10:J$259,J196),BZ$8&amp;" for this company in this year is inconsistent across funds, please update accordingly. "&amp;CHAR(10),IF(J196="","",IF(COUNTIF('Source Data (Hidden)'!$A$3:$B$255,J196)=0,"Invalid primary country of operations - Please enter a valid input using the drop-down in the 'Primary country of operations' column in the EDCI Data tab and ensure that you have narrowed this down to 1 primary country of operations. "&amp;CHAR(10),"")))</f>
        <v/>
      </c>
      <c r="CA196" s="230" t="str">
        <f>IF(COUNTIFS($BR$10:$BR$259,$BR196,$E$10:$E$259,$E196)&lt;&gt;COUNTIFS($BR$10:$BR$259,$BR196,$E$10:$E$259,$E196,K$10:K$259,K196),CA$8&amp;" for this company in this year is inconsistent across funds, please update accordingly. "&amp;CHAR(10),IF(K196="","",IF(COUNTIF('Source Data (Hidden)'!$C$3:$C$4,K196)&lt;&gt;1,"Invalid company structure - Please classify the portfolio company as either 'Private' or 'Public'. "&amp;CHAR(10),"")))</f>
        <v/>
      </c>
      <c r="CB196" s="230" t="str">
        <f>IF(COUNTIFS($BR$10:$BR$259,$BR196,$E$10:$E$259,$E196)&lt;&gt;COUNTIFS($BR$10:$BR$259,$BR196,$E$10:$E$259,$E196,L$10:L$259,L196),CB$8&amp;" for this company in this year is inconsistent across funds, please update accordingly. "&amp;CHAR(10),IF(L196="","",IF(COUNTIF('Source Data (Hidden)'!$D$3:$D$5,L196)&lt;&gt;1,"Invalid growth stage of company - Please describe the growth stage of the company as either 'Venture', 'Growth' or 'Buyout'. " &amp; CHAR(10),"")))</f>
        <v/>
      </c>
      <c r="CC196" s="230" t="str">
        <f t="shared" si="163"/>
        <v/>
      </c>
      <c r="CD196" s="283" t="str">
        <f t="shared" si="164"/>
        <v/>
      </c>
      <c r="CE196" s="230" t="str">
        <f>IF(COUNTIFS($BR$10:$BR$259,$BR196,$E$10:$E$259,$E196)&lt;&gt;COUNTIFS($BR$10:$BR$259,$BR196,$E$10:$E$259,$E196,O$10:O$259,O196),CE$8&amp;" for this company in this year is inconsistent across funds, please update accordingly. "&amp;CHAR(10),IF(O196="","",IF(COUNTIF('Source Data (Hidden)'!$G$3:$G$13,O196)&lt;&gt;1,"Invalid sector of operations SICS name - Please ensure that you have selected a valid sector of operations using the drop-down list available in the corresponding column in the EDCI Data tab. " &amp; CHAR(10),"")))</f>
        <v/>
      </c>
      <c r="CF196" s="230" t="str">
        <f t="shared" ca="1" si="165"/>
        <v/>
      </c>
      <c r="CG196" s="230" t="str">
        <f t="shared" ca="1" si="166"/>
        <v/>
      </c>
      <c r="CH196" s="230" t="str">
        <f>IF(COUNTIFS($BR$10:$BR$259,$BR196,$E$10:$E$259,$E196)&lt;&gt;COUNTIFS($BR$10:$BR$259,$BR196,$E$10:$E$259,$E196,R$10:R$259,R196),CH$8&amp;" for this company in this year is inconsistent across funds, please update accordingly. "&amp;CHAR(10),IF(R196="","",IF(COUNTIF('Source Data (Hidden)'!$F$3:$F$183,R196)&lt;&gt;1,"Invalid currency input - Please ensure that the currency entered is a monetary unit described using three letter code (ISO 4217 code). " &amp; CHAR(10),"")))</f>
        <v/>
      </c>
      <c r="CI196" s="230" t="str">
        <f t="shared" si="167"/>
        <v/>
      </c>
      <c r="CJ196" s="230" t="str">
        <f t="shared" si="168"/>
        <v/>
      </c>
      <c r="CK196" s="230" t="str">
        <f t="shared" si="169"/>
        <v/>
      </c>
      <c r="CL196" s="230" t="str">
        <f t="shared" si="170"/>
        <v/>
      </c>
      <c r="CM196" s="230" t="str">
        <f>IF(COUNTIFS($BR$10:$BR$259,$BR196,$E$10:$E$259,$E196)&lt;&gt;COUNTIFS($BR$10:$BR$259,$BR196,$E$10:$E$259,$E196,W$10:W$259,W196),CM$8&amp;" for this company in this year is inconsistent across funds, please update accordingly. "&amp;CHAR(10),IF(W196="","",IF(COUNTIF('Source Data (Hidden)'!$L$3:$L$6,W196)&lt;&gt;1,"Invalid input for Scope 1 Methodology - Please choose one of the options from the drop-down list in the corresponding column in the EDCI Data tab. " &amp; CHAR(10),"")))</f>
        <v/>
      </c>
      <c r="CN196" s="230" t="str">
        <f t="shared" si="171"/>
        <v/>
      </c>
      <c r="CO196" s="230" t="str">
        <f>IF(COUNTIFS($BR$10:$BR$259,$BR196,$E$10:$E$259,$E196)&lt;&gt;COUNTIFS($BR$10:$BR$259,$BR196,$E$10:$E$259,$E196,Y$10:Y$259,Y196),CO$8&amp;" for this company in this year is inconsistent across funds, please update accordingly. "&amp;CHAR(10),IF(Y196="","",IF(COUNTIF('Source Data (Hidden)'!$M$3:$M$5,Y196)&lt;&gt;1,"Invalid input for Scope 2 Methodology - Please choose one of the options from the drop-down list in the corresponding column in the EDCI Data tab. " &amp; CHAR(10),"")))</f>
        <v/>
      </c>
      <c r="CP196" s="230" t="str">
        <f t="shared" si="172"/>
        <v/>
      </c>
      <c r="CQ196" s="230" t="str">
        <f>IF(COUNTIFS($BR$10:$BR$259,$BR196,$E$10:$E$259,$E196)&lt;&gt;COUNTIFS($BR$10:$BR$259,$BR196,$E$10:$E$259,$E196,AA$10:AA$259,AA196),CQ$8&amp;" for this company in this year is inconsistent across funds, please update accordingly. "&amp;CHAR(10),IF(AA196="","",IF(COUNTIF('Source Data (Hidden)'!$N$3:$N$6,AA196)&lt;&gt;1,"Invalid input for Scope 3 Methodology - Please choose one of the options from the drop-down list in the corresponding column in the EDCI Data tab. " &amp; CHAR(10),"")))</f>
        <v/>
      </c>
      <c r="CR196" s="230" t="str">
        <f t="shared" si="173"/>
        <v/>
      </c>
      <c r="CS196" s="230" t="str">
        <f t="shared" si="174"/>
        <v/>
      </c>
      <c r="CT196" s="230" t="str">
        <f t="shared" si="175"/>
        <v/>
      </c>
      <c r="CU196" s="230" t="str">
        <f t="shared" si="176"/>
        <v/>
      </c>
      <c r="CV196" s="230" t="str">
        <f t="shared" si="177"/>
        <v/>
      </c>
      <c r="CW196" s="230" t="str">
        <f t="shared" si="178"/>
        <v/>
      </c>
      <c r="CX196" s="230" t="str">
        <f t="shared" si="179"/>
        <v/>
      </c>
      <c r="CY196" s="230" t="str">
        <f t="shared" si="180"/>
        <v/>
      </c>
      <c r="CZ196" s="230" t="str">
        <f t="shared" si="181"/>
        <v/>
      </c>
      <c r="DA196" s="230" t="str">
        <f t="shared" si="182"/>
        <v/>
      </c>
      <c r="DB196" s="230" t="str">
        <f t="shared" si="183"/>
        <v/>
      </c>
      <c r="DC196" s="230" t="str">
        <f t="shared" si="184"/>
        <v/>
      </c>
      <c r="DD196" s="230" t="str">
        <f t="shared" si="185"/>
        <v/>
      </c>
      <c r="DE196" s="230" t="str">
        <f t="shared" si="186"/>
        <v/>
      </c>
      <c r="DF196" s="230" t="str">
        <f t="shared" si="187"/>
        <v/>
      </c>
      <c r="DG196" s="230" t="str">
        <f t="shared" si="188"/>
        <v/>
      </c>
      <c r="DH196" s="283" t="str">
        <f t="shared" si="189"/>
        <v/>
      </c>
      <c r="DI196" s="230" t="str">
        <f t="shared" si="190"/>
        <v/>
      </c>
      <c r="DJ196" s="230" t="str">
        <f>IF(COUNTIFS($BR$10:$BR$259,$BR196,$E$10:$E$259,$E196)&lt;&gt;COUNTIFS($BR$10:$BR$259,$BR196,$E$10:$E$259,$E196,AT$10:AT$259,AT196),DJ$8&amp;" for this company in this year is inconsistent across funds, please update accordingly. "&amp;CHAR(10),IF(AT196="","",IF(COUNTIF('Source Data (Hidden)'!$O$3:$O$5,AT196)&lt;&gt;1,"Invalid input for 'Does this Portco have a decarbonization strategy/plan in place' - Please ensure that you have selected a valid response using the drop-down list available in the corresponding column in the EDCI Data tab. " &amp; CHAR(10),"")))</f>
        <v/>
      </c>
      <c r="DK196" s="230" t="str">
        <f>IF(COUNTIFS($BR$10:$BR$259,$BR196,$E$10:$E$259,$E196)&lt;&gt;COUNTIFS($BR$10:$BR$259,$BR196,$E$10:$E$259,$E196,AU$10:AU$259,AU196),DK$8&amp;" for this company in this year is inconsistent across funds, please update accordingly. "&amp;CHAR(10),IF(AU196="","",IF(COUNTIF('Source Data (Hidden)'!$P$3:$P$5,AU196)&lt;&gt;1,"Invalid input for 'Does the Portfolio Company have a short-term GHG emission reduction target' - Please ensure you have selected a valid response using the drop-down list available in the corresponding column in the EDCI Data tab. " &amp; CHAR(10),"")))</f>
        <v/>
      </c>
      <c r="DL196" s="230" t="str">
        <f>IF(COUNTIFS($BR$10:$BR$259,$BR196,$E$10:$E$259,$E196)&lt;&gt;COUNTIFS($BR$10:$BR$259,$BR196,$E$10:$E$259,$E196,AV$10:AV$259,AV196),DL$8&amp;" for this company in this year is inconsistent across funds, please update accordingly. "&amp;CHAR(10),IF(AV196="","",IF(COUNTIF('Source Data (Hidden)'!$Q$3:$Q$6,AV196)&lt;&gt;1,"Invalid input for 'Does the Portfolio Company have a long-term net zero goal' - Please ensure that you have selected a valid response using the drop-down list available in the corresponding column in the EDCI Data tab. " &amp; CHAR(10),"")))</f>
        <v/>
      </c>
      <c r="DM196" s="230" t="str">
        <f t="shared" si="191"/>
        <v/>
      </c>
      <c r="DN196" s="230" t="str">
        <f t="shared" si="192"/>
        <v/>
      </c>
      <c r="DO196" s="230" t="str">
        <f t="shared" si="193"/>
        <v/>
      </c>
      <c r="DP196" s="230"/>
      <c r="DQ196" s="230" t="str">
        <f t="shared" si="194"/>
        <v/>
      </c>
      <c r="DR196" s="230" t="str">
        <f t="shared" si="195"/>
        <v/>
      </c>
      <c r="DS196" s="230" t="str">
        <f t="shared" si="196"/>
        <v/>
      </c>
      <c r="DT196" s="230" t="str">
        <f t="shared" si="197"/>
        <v/>
      </c>
      <c r="DU196" s="230" t="str">
        <f t="shared" si="198"/>
        <v/>
      </c>
      <c r="DV196" s="230" t="str">
        <f t="shared" si="199"/>
        <v/>
      </c>
      <c r="DW196" s="230" t="str">
        <f t="shared" si="200"/>
        <v/>
      </c>
      <c r="DX196" s="230" t="str">
        <f t="shared" si="201"/>
        <v/>
      </c>
      <c r="DY196" s="230" t="str">
        <f t="shared" si="202"/>
        <v/>
      </c>
      <c r="DZ196" s="230" t="str">
        <f t="shared" si="203"/>
        <v/>
      </c>
      <c r="EA196" s="230" t="str">
        <f t="shared" si="204"/>
        <v/>
      </c>
      <c r="EB196" s="230" t="str">
        <f t="shared" si="205"/>
        <v/>
      </c>
      <c r="EC196" s="284" t="str">
        <f t="shared" si="206"/>
        <v/>
      </c>
      <c r="ED196" s="284" t="str">
        <f t="shared" si="207"/>
        <v/>
      </c>
      <c r="EE196" s="230" t="str">
        <f t="shared" si="208"/>
        <v/>
      </c>
      <c r="EF196" s="230" t="str">
        <f>IF(COUNTIFS($BR$10:$BR$259,$BR196,$E$10:$E$259,$E196)&lt;&gt;COUNTIFS($BR$10:$BR$259,$BR196,$E$10:$E$259,$E196,BP$10:BP$259,BP196),EF$8&amp;" for this company in this year is inconsistent across funds, please update accordingly. "&amp;CHAR(10),IF(AND(BP196="",BQ196=""),"",IF(OR(AND(BQ196&lt;&gt;"",BP196&lt;&gt;"",BP196&lt;&gt;"Y"),AND(BQ196&lt;&gt;"",BP196=""),COUNTIF('Source Data (Hidden)'!$S$3:$S$4,BP196)&lt;&gt;1),"Invalid input for 'Do you conduct an employee survey' - Please ensure the input is either Y or N or leave blank if data is not available. If you have reported a % response rate to employee survey then the input for this metric should be Y. " &amp; CHAR(10),"")))</f>
        <v/>
      </c>
      <c r="EG196" s="230" t="str">
        <f t="shared" si="209"/>
        <v/>
      </c>
    </row>
    <row r="197" spans="1:137" s="154" customFormat="1" ht="60" customHeight="1" x14ac:dyDescent="0.35">
      <c r="A197" s="153"/>
      <c r="B197" s="212" t="str">
        <f t="shared" ca="1" si="156"/>
        <v/>
      </c>
      <c r="C197" s="213" t="str">
        <f>IF('EDCI Data'!B197="","",'EDCI Data'!B197)</f>
        <v/>
      </c>
      <c r="D197" s="214" t="str">
        <f>IF('EDCI Data'!C197="","",'EDCI Data'!C197)</f>
        <v/>
      </c>
      <c r="E197" s="215" t="str">
        <f>IF('EDCI Data'!D197="","",'EDCI Data'!D197)</f>
        <v/>
      </c>
      <c r="F197" s="216" t="str">
        <f>IF('EDCI Data'!E197="","",'EDCI Data'!E197)</f>
        <v/>
      </c>
      <c r="G197" s="213" t="str">
        <f>IF('EDCI Data'!F197="","",'EDCI Data'!F197)</f>
        <v/>
      </c>
      <c r="H197" s="213" t="str">
        <f>IF('EDCI Data'!G197="","",'EDCI Data'!G197)</f>
        <v/>
      </c>
      <c r="I197" s="213" t="str">
        <f>IF('EDCI Data'!H197="","",'EDCI Data'!H197)</f>
        <v/>
      </c>
      <c r="J197" s="213" t="str">
        <f>IF('EDCI Data'!I197="","",'EDCI Data'!I197)</f>
        <v/>
      </c>
      <c r="K197" s="213" t="str">
        <f>IF('EDCI Data'!J197="","",'EDCI Data'!J197)</f>
        <v/>
      </c>
      <c r="L197" s="213" t="str">
        <f>IF('EDCI Data'!K197="","",'EDCI Data'!K197)</f>
        <v/>
      </c>
      <c r="M197" s="217" t="str">
        <f>IF('EDCI Data'!L197="","",'EDCI Data'!L197)</f>
        <v/>
      </c>
      <c r="N197" s="217" t="str">
        <f>IF('EDCI Data'!M197="","",'EDCI Data'!M197)</f>
        <v/>
      </c>
      <c r="O197" s="213" t="str">
        <f>IF('EDCI Data'!N197="","",'EDCI Data'!N197)</f>
        <v/>
      </c>
      <c r="P197" s="213" t="str">
        <f>IF('EDCI Data'!O197="","",'EDCI Data'!O197)</f>
        <v/>
      </c>
      <c r="Q197" s="213" t="str">
        <f>IF('EDCI Data'!P197="","",'EDCI Data'!P197)</f>
        <v/>
      </c>
      <c r="R197" s="213" t="str">
        <f>IF('EDCI Data'!Q197="","",'EDCI Data'!Q197)</f>
        <v/>
      </c>
      <c r="S197" s="218" t="str">
        <f>IF('EDCI Data'!R197="","",'EDCI Data'!R197)</f>
        <v/>
      </c>
      <c r="T197" s="219" t="str">
        <f>IF('EDCI Data'!S197="","",'EDCI Data'!S197)</f>
        <v/>
      </c>
      <c r="U197" s="219" t="str">
        <f>IF('EDCI Data'!T197="","",'EDCI Data'!T197)</f>
        <v/>
      </c>
      <c r="V197" s="220" t="str">
        <f>IF('EDCI Data'!U197="","",'EDCI Data'!U197)</f>
        <v/>
      </c>
      <c r="W197" s="213" t="str">
        <f>IF('EDCI Data'!V197="","",'EDCI Data'!V197)</f>
        <v/>
      </c>
      <c r="X197" s="220" t="str">
        <f>IF('EDCI Data'!W197="","",'EDCI Data'!W197)</f>
        <v/>
      </c>
      <c r="Y197" s="213" t="str">
        <f>IF('EDCI Data'!X197="","",'EDCI Data'!X197)</f>
        <v/>
      </c>
      <c r="Z197" s="220" t="str">
        <f>IF('EDCI Data'!Y197="","",'EDCI Data'!Y197)</f>
        <v/>
      </c>
      <c r="AA197" s="213" t="str">
        <f>IF('EDCI Data'!Z197="","",'EDCI Data'!Z197)</f>
        <v/>
      </c>
      <c r="AB197" s="213" t="str">
        <f>IF('EDCI Data'!AA197="","",'EDCI Data'!AA197)</f>
        <v/>
      </c>
      <c r="AC197" s="213" t="str">
        <f>IF('EDCI Data'!AB197="","",'EDCI Data'!AB197)</f>
        <v/>
      </c>
      <c r="AD197" s="213" t="str">
        <f>IF('EDCI Data'!AC197="","",'EDCI Data'!AC197)</f>
        <v/>
      </c>
      <c r="AE197" s="213" t="str">
        <f>IF('EDCI Data'!AD197="","",'EDCI Data'!AD197)</f>
        <v/>
      </c>
      <c r="AF197" s="213" t="str">
        <f>IF('EDCI Data'!AE197="","",'EDCI Data'!AE197)</f>
        <v/>
      </c>
      <c r="AG197" s="213" t="str">
        <f>IF('EDCI Data'!AF197="","",'EDCI Data'!AF197)</f>
        <v/>
      </c>
      <c r="AH197" s="213" t="str">
        <f>IF('EDCI Data'!AG197="","",'EDCI Data'!AG197)</f>
        <v/>
      </c>
      <c r="AI197" s="213" t="str">
        <f>IF('EDCI Data'!AH197="","",'EDCI Data'!AH197)</f>
        <v/>
      </c>
      <c r="AJ197" s="213" t="str">
        <f>IF('EDCI Data'!AI197="","",'EDCI Data'!AI197)</f>
        <v/>
      </c>
      <c r="AK197" s="213" t="str">
        <f>IF('EDCI Data'!AJ197="","",'EDCI Data'!AJ197)</f>
        <v/>
      </c>
      <c r="AL197" s="213" t="str">
        <f>IF('EDCI Data'!AK197="","",'EDCI Data'!AK197)</f>
        <v/>
      </c>
      <c r="AM197" s="213" t="str">
        <f>IF('EDCI Data'!AL197="","",'EDCI Data'!AL197)</f>
        <v/>
      </c>
      <c r="AN197" s="213" t="str">
        <f>IF('EDCI Data'!AM197="","",'EDCI Data'!AM197)</f>
        <v/>
      </c>
      <c r="AO197" s="213" t="str">
        <f>IF('EDCI Data'!AN197="","",'EDCI Data'!AN197)</f>
        <v/>
      </c>
      <c r="AP197" s="213" t="str">
        <f>IF('EDCI Data'!AO197="","",'EDCI Data'!AO197)</f>
        <v/>
      </c>
      <c r="AQ197" s="213" t="str">
        <f>IF('EDCI Data'!AP197="","",'EDCI Data'!AP197)</f>
        <v/>
      </c>
      <c r="AR197" s="213" t="str">
        <f>IF('EDCI Data'!AQ197="","",'EDCI Data'!AQ197)</f>
        <v/>
      </c>
      <c r="AS197" s="213" t="str">
        <f>IF('EDCI Data'!AR197="","",'EDCI Data'!AR197)</f>
        <v/>
      </c>
      <c r="AT197" s="213" t="str">
        <f>IF('EDCI Data'!AS197="","",'EDCI Data'!AS197)</f>
        <v/>
      </c>
      <c r="AU197" s="213" t="str">
        <f>IF('EDCI Data'!AT197="","",'EDCI Data'!AT197)</f>
        <v/>
      </c>
      <c r="AV197" s="213" t="str">
        <f>IF('EDCI Data'!AU197="","",'EDCI Data'!AU197)</f>
        <v/>
      </c>
      <c r="AW197" s="213" t="str">
        <f>IF('EDCI Data'!AV197="","",'EDCI Data'!AV197)</f>
        <v/>
      </c>
      <c r="AX197" s="221" t="str">
        <f>IF('EDCI Data'!AW197="","",'EDCI Data'!AW197)</f>
        <v/>
      </c>
      <c r="AY197" s="221" t="str">
        <f>IF('EDCI Data'!AX197="","",'EDCI Data'!AX197)</f>
        <v/>
      </c>
      <c r="AZ197" s="222" t="str">
        <f t="shared" si="157"/>
        <v/>
      </c>
      <c r="BA197" s="223" t="str">
        <f>IF('EDCI Data'!AY197="","",'EDCI Data'!AY197)</f>
        <v/>
      </c>
      <c r="BB197" s="223" t="str">
        <f>IF('EDCI Data'!AZ197="","",'EDCI Data'!AZ197)</f>
        <v/>
      </c>
      <c r="BC197" s="223" t="str">
        <f>IF('EDCI Data'!BA197="","",'EDCI Data'!BA197)</f>
        <v/>
      </c>
      <c r="BD197" s="223" t="str">
        <f>IF('EDCI Data'!BB197="","",'EDCI Data'!BB197)</f>
        <v/>
      </c>
      <c r="BE197" s="223" t="str">
        <f>IF('EDCI Data'!BC197="","",'EDCI Data'!BC197)</f>
        <v/>
      </c>
      <c r="BF197" s="223" t="str">
        <f>IF('EDCI Data'!BD197="","",'EDCI Data'!BD197)</f>
        <v/>
      </c>
      <c r="BG197" s="223" t="str">
        <f>IF('EDCI Data'!BE197="","",'EDCI Data'!BE197)</f>
        <v/>
      </c>
      <c r="BH197" s="223" t="str">
        <f>IF('EDCI Data'!BF197="","",'EDCI Data'!BF197)</f>
        <v/>
      </c>
      <c r="BI197" s="224" t="str">
        <f>IF('EDCI Data'!BG197="","",'EDCI Data'!BG197)</f>
        <v/>
      </c>
      <c r="BJ197" s="225" t="str">
        <f>IF('EDCI Data'!S197="","",'EDCI Data'!S197)</f>
        <v/>
      </c>
      <c r="BK197" s="225" t="str">
        <f>IF('EDCI Data'!T197="","",'EDCI Data'!T197)</f>
        <v/>
      </c>
      <c r="BL197" s="224" t="str">
        <f>IF('EDCI Data'!BJ197="","",'EDCI Data'!BJ197)</f>
        <v/>
      </c>
      <c r="BM197" s="226" t="str">
        <f>IF('EDCI Data'!BK197="","",'EDCI Data'!BK197)</f>
        <v/>
      </c>
      <c r="BN197" s="226" t="str">
        <f>IF('EDCI Data'!BL197="","",'EDCI Data'!BL197)</f>
        <v/>
      </c>
      <c r="BO197" s="227" t="str">
        <f>IF('EDCI Data'!BM197="","",'EDCI Data'!BM197)</f>
        <v/>
      </c>
      <c r="BP197" s="228" t="str">
        <f>IF('EDCI Data'!BN197="","",'EDCI Data'!BN197)</f>
        <v/>
      </c>
      <c r="BQ197" s="229" t="str">
        <f>IF('EDCI Data'!BO197="","",'EDCI Data'!BO197)</f>
        <v/>
      </c>
      <c r="BR197" s="230" t="str">
        <f t="shared" si="158"/>
        <v/>
      </c>
      <c r="BS197" s="230" t="str">
        <f t="shared" si="159"/>
        <v/>
      </c>
      <c r="BT197" s="230" t="str">
        <f t="shared" si="160"/>
        <v/>
      </c>
      <c r="BU197" s="230" t="str">
        <f t="shared" si="161"/>
        <v/>
      </c>
      <c r="BV197" s="230" t="str">
        <f t="shared" si="162"/>
        <v/>
      </c>
      <c r="BW197" s="230" t="str">
        <f>IF(COUNTIFS($BR$10:$BR$259,$BR197,$E$10:$E$259,$E197)&lt;&gt;COUNTIFS($BR$10:$BR$259,$BR197,$E$10:$E$259,$E197,G$10:G$259,G197),BW$8&amp;" for this company in this year is inconsistent across funds, please update accordingly. "&amp;CHAR(10),IF(G197="","",IF(IFERROR(OR(INT(G197)&lt;&gt;G197,ISTEXT(G197),G197&gt;'Source Data (Hidden)'!$T$3),TRUE),"Invalid year of initial investment - Please ensure that the input is a year (not a date) and is not future dated. "&amp;CHAR(10),"")))</f>
        <v/>
      </c>
      <c r="BX197" s="230"/>
      <c r="BY197" s="230" t="str">
        <f>IF(COUNTIFS($BR$10:$BR$259,$BR197,$E$10:$E$259,$E197)&lt;&gt;COUNTIFS($BR$10:$BR$259,$BR197,$E$10:$E$259,$E197,I$10:I$259,I197),BY$8&amp;" for this company in this year is inconsistent across funds, please update accordingly. "&amp;CHAR(10),IF(I197="","",IF(COUNTIF('Source Data (Hidden)'!$A$3:$B$255,I197)=0,"Invalid country of domicile - Please enter a valid input using the drop-down in the 'Country of domicile' column in the EDCI Data tab. "&amp;CHAR(10),"")))</f>
        <v/>
      </c>
      <c r="BZ197" s="230" t="str">
        <f>IF(COUNTIFS($BR$10:$BR$259,$BR197,$E$10:$E$259,$E197)&lt;&gt;COUNTIFS($BR$10:$BR$259,$BR197,$E$10:$E$259,$E197,J$10:J$259,J197),BZ$8&amp;" for this company in this year is inconsistent across funds, please update accordingly. "&amp;CHAR(10),IF(J197="","",IF(COUNTIF('Source Data (Hidden)'!$A$3:$B$255,J197)=0,"Invalid primary country of operations - Please enter a valid input using the drop-down in the 'Primary country of operations' column in the EDCI Data tab and ensure that you have narrowed this down to 1 primary country of operations. "&amp;CHAR(10),"")))</f>
        <v/>
      </c>
      <c r="CA197" s="230" t="str">
        <f>IF(COUNTIFS($BR$10:$BR$259,$BR197,$E$10:$E$259,$E197)&lt;&gt;COUNTIFS($BR$10:$BR$259,$BR197,$E$10:$E$259,$E197,K$10:K$259,K197),CA$8&amp;" for this company in this year is inconsistent across funds, please update accordingly. "&amp;CHAR(10),IF(K197="","",IF(COUNTIF('Source Data (Hidden)'!$C$3:$C$4,K197)&lt;&gt;1,"Invalid company structure - Please classify the portfolio company as either 'Private' or 'Public'. "&amp;CHAR(10),"")))</f>
        <v/>
      </c>
      <c r="CB197" s="230" t="str">
        <f>IF(COUNTIFS($BR$10:$BR$259,$BR197,$E$10:$E$259,$E197)&lt;&gt;COUNTIFS($BR$10:$BR$259,$BR197,$E$10:$E$259,$E197,L$10:L$259,L197),CB$8&amp;" for this company in this year is inconsistent across funds, please update accordingly. "&amp;CHAR(10),IF(L197="","",IF(COUNTIF('Source Data (Hidden)'!$D$3:$D$5,L197)&lt;&gt;1,"Invalid growth stage of company - Please describe the growth stage of the company as either 'Venture', 'Growth' or 'Buyout'. " &amp; CHAR(10),"")))</f>
        <v/>
      </c>
      <c r="CC197" s="230" t="str">
        <f t="shared" si="163"/>
        <v/>
      </c>
      <c r="CD197" s="283" t="str">
        <f t="shared" si="164"/>
        <v/>
      </c>
      <c r="CE197" s="230" t="str">
        <f>IF(COUNTIFS($BR$10:$BR$259,$BR197,$E$10:$E$259,$E197)&lt;&gt;COUNTIFS($BR$10:$BR$259,$BR197,$E$10:$E$259,$E197,O$10:O$259,O197),CE$8&amp;" for this company in this year is inconsistent across funds, please update accordingly. "&amp;CHAR(10),IF(O197="","",IF(COUNTIF('Source Data (Hidden)'!$G$3:$G$13,O197)&lt;&gt;1,"Invalid sector of operations SICS name - Please ensure that you have selected a valid sector of operations using the drop-down list available in the corresponding column in the EDCI Data tab. " &amp; CHAR(10),"")))</f>
        <v/>
      </c>
      <c r="CF197" s="230" t="str">
        <f t="shared" ca="1" si="165"/>
        <v/>
      </c>
      <c r="CG197" s="230" t="str">
        <f t="shared" ca="1" si="166"/>
        <v/>
      </c>
      <c r="CH197" s="230" t="str">
        <f>IF(COUNTIFS($BR$10:$BR$259,$BR197,$E$10:$E$259,$E197)&lt;&gt;COUNTIFS($BR$10:$BR$259,$BR197,$E$10:$E$259,$E197,R$10:R$259,R197),CH$8&amp;" for this company in this year is inconsistent across funds, please update accordingly. "&amp;CHAR(10),IF(R197="","",IF(COUNTIF('Source Data (Hidden)'!$F$3:$F$183,R197)&lt;&gt;1,"Invalid currency input - Please ensure that the currency entered is a monetary unit described using three letter code (ISO 4217 code). " &amp; CHAR(10),"")))</f>
        <v/>
      </c>
      <c r="CI197" s="230" t="str">
        <f t="shared" si="167"/>
        <v/>
      </c>
      <c r="CJ197" s="230" t="str">
        <f t="shared" si="168"/>
        <v/>
      </c>
      <c r="CK197" s="230" t="str">
        <f t="shared" si="169"/>
        <v/>
      </c>
      <c r="CL197" s="230" t="str">
        <f t="shared" si="170"/>
        <v/>
      </c>
      <c r="CM197" s="230" t="str">
        <f>IF(COUNTIFS($BR$10:$BR$259,$BR197,$E$10:$E$259,$E197)&lt;&gt;COUNTIFS($BR$10:$BR$259,$BR197,$E$10:$E$259,$E197,W$10:W$259,W197),CM$8&amp;" for this company in this year is inconsistent across funds, please update accordingly. "&amp;CHAR(10),IF(W197="","",IF(COUNTIF('Source Data (Hidden)'!$L$3:$L$6,W197)&lt;&gt;1,"Invalid input for Scope 1 Methodology - Please choose one of the options from the drop-down list in the corresponding column in the EDCI Data tab. " &amp; CHAR(10),"")))</f>
        <v/>
      </c>
      <c r="CN197" s="230" t="str">
        <f t="shared" si="171"/>
        <v/>
      </c>
      <c r="CO197" s="230" t="str">
        <f>IF(COUNTIFS($BR$10:$BR$259,$BR197,$E$10:$E$259,$E197)&lt;&gt;COUNTIFS($BR$10:$BR$259,$BR197,$E$10:$E$259,$E197,Y$10:Y$259,Y197),CO$8&amp;" for this company in this year is inconsistent across funds, please update accordingly. "&amp;CHAR(10),IF(Y197="","",IF(COUNTIF('Source Data (Hidden)'!$M$3:$M$5,Y197)&lt;&gt;1,"Invalid input for Scope 2 Methodology - Please choose one of the options from the drop-down list in the corresponding column in the EDCI Data tab. " &amp; CHAR(10),"")))</f>
        <v/>
      </c>
      <c r="CP197" s="230" t="str">
        <f t="shared" si="172"/>
        <v/>
      </c>
      <c r="CQ197" s="230" t="str">
        <f>IF(COUNTIFS($BR$10:$BR$259,$BR197,$E$10:$E$259,$E197)&lt;&gt;COUNTIFS($BR$10:$BR$259,$BR197,$E$10:$E$259,$E197,AA$10:AA$259,AA197),CQ$8&amp;" for this company in this year is inconsistent across funds, please update accordingly. "&amp;CHAR(10),IF(AA197="","",IF(COUNTIF('Source Data (Hidden)'!$N$3:$N$6,AA197)&lt;&gt;1,"Invalid input for Scope 3 Methodology - Please choose one of the options from the drop-down list in the corresponding column in the EDCI Data tab. " &amp; CHAR(10),"")))</f>
        <v/>
      </c>
      <c r="CR197" s="230" t="str">
        <f t="shared" si="173"/>
        <v/>
      </c>
      <c r="CS197" s="230" t="str">
        <f t="shared" si="174"/>
        <v/>
      </c>
      <c r="CT197" s="230" t="str">
        <f t="shared" si="175"/>
        <v/>
      </c>
      <c r="CU197" s="230" t="str">
        <f t="shared" si="176"/>
        <v/>
      </c>
      <c r="CV197" s="230" t="str">
        <f t="shared" si="177"/>
        <v/>
      </c>
      <c r="CW197" s="230" t="str">
        <f t="shared" si="178"/>
        <v/>
      </c>
      <c r="CX197" s="230" t="str">
        <f t="shared" si="179"/>
        <v/>
      </c>
      <c r="CY197" s="230" t="str">
        <f t="shared" si="180"/>
        <v/>
      </c>
      <c r="CZ197" s="230" t="str">
        <f t="shared" si="181"/>
        <v/>
      </c>
      <c r="DA197" s="230" t="str">
        <f t="shared" si="182"/>
        <v/>
      </c>
      <c r="DB197" s="230" t="str">
        <f t="shared" si="183"/>
        <v/>
      </c>
      <c r="DC197" s="230" t="str">
        <f t="shared" si="184"/>
        <v/>
      </c>
      <c r="DD197" s="230" t="str">
        <f t="shared" si="185"/>
        <v/>
      </c>
      <c r="DE197" s="230" t="str">
        <f t="shared" si="186"/>
        <v/>
      </c>
      <c r="DF197" s="230" t="str">
        <f t="shared" si="187"/>
        <v/>
      </c>
      <c r="DG197" s="230" t="str">
        <f t="shared" si="188"/>
        <v/>
      </c>
      <c r="DH197" s="283" t="str">
        <f t="shared" si="189"/>
        <v/>
      </c>
      <c r="DI197" s="230" t="str">
        <f t="shared" si="190"/>
        <v/>
      </c>
      <c r="DJ197" s="230" t="str">
        <f>IF(COUNTIFS($BR$10:$BR$259,$BR197,$E$10:$E$259,$E197)&lt;&gt;COUNTIFS($BR$10:$BR$259,$BR197,$E$10:$E$259,$E197,AT$10:AT$259,AT197),DJ$8&amp;" for this company in this year is inconsistent across funds, please update accordingly. "&amp;CHAR(10),IF(AT197="","",IF(COUNTIF('Source Data (Hidden)'!$O$3:$O$5,AT197)&lt;&gt;1,"Invalid input for 'Does this Portco have a decarbonization strategy/plan in place' - Please ensure that you have selected a valid response using the drop-down list available in the corresponding column in the EDCI Data tab. " &amp; CHAR(10),"")))</f>
        <v/>
      </c>
      <c r="DK197" s="230" t="str">
        <f>IF(COUNTIFS($BR$10:$BR$259,$BR197,$E$10:$E$259,$E197)&lt;&gt;COUNTIFS($BR$10:$BR$259,$BR197,$E$10:$E$259,$E197,AU$10:AU$259,AU197),DK$8&amp;" for this company in this year is inconsistent across funds, please update accordingly. "&amp;CHAR(10),IF(AU197="","",IF(COUNTIF('Source Data (Hidden)'!$P$3:$P$5,AU197)&lt;&gt;1,"Invalid input for 'Does the Portfolio Company have a short-term GHG emission reduction target' - Please ensure you have selected a valid response using the drop-down list available in the corresponding column in the EDCI Data tab. " &amp; CHAR(10),"")))</f>
        <v/>
      </c>
      <c r="DL197" s="230" t="str">
        <f>IF(COUNTIFS($BR$10:$BR$259,$BR197,$E$10:$E$259,$E197)&lt;&gt;COUNTIFS($BR$10:$BR$259,$BR197,$E$10:$E$259,$E197,AV$10:AV$259,AV197),DL$8&amp;" for this company in this year is inconsistent across funds, please update accordingly. "&amp;CHAR(10),IF(AV197="","",IF(COUNTIF('Source Data (Hidden)'!$Q$3:$Q$6,AV197)&lt;&gt;1,"Invalid input for 'Does the Portfolio Company have a long-term net zero goal' - Please ensure that you have selected a valid response using the drop-down list available in the corresponding column in the EDCI Data tab. " &amp; CHAR(10),"")))</f>
        <v/>
      </c>
      <c r="DM197" s="230" t="str">
        <f t="shared" si="191"/>
        <v/>
      </c>
      <c r="DN197" s="230" t="str">
        <f t="shared" si="192"/>
        <v/>
      </c>
      <c r="DO197" s="230" t="str">
        <f t="shared" si="193"/>
        <v/>
      </c>
      <c r="DP197" s="230"/>
      <c r="DQ197" s="230" t="str">
        <f t="shared" si="194"/>
        <v/>
      </c>
      <c r="DR197" s="230" t="str">
        <f t="shared" si="195"/>
        <v/>
      </c>
      <c r="DS197" s="230" t="str">
        <f t="shared" si="196"/>
        <v/>
      </c>
      <c r="DT197" s="230" t="str">
        <f t="shared" si="197"/>
        <v/>
      </c>
      <c r="DU197" s="230" t="str">
        <f t="shared" si="198"/>
        <v/>
      </c>
      <c r="DV197" s="230" t="str">
        <f t="shared" si="199"/>
        <v/>
      </c>
      <c r="DW197" s="230" t="str">
        <f t="shared" si="200"/>
        <v/>
      </c>
      <c r="DX197" s="230" t="str">
        <f t="shared" si="201"/>
        <v/>
      </c>
      <c r="DY197" s="230" t="str">
        <f t="shared" si="202"/>
        <v/>
      </c>
      <c r="DZ197" s="230" t="str">
        <f t="shared" si="203"/>
        <v/>
      </c>
      <c r="EA197" s="230" t="str">
        <f t="shared" si="204"/>
        <v/>
      </c>
      <c r="EB197" s="230" t="str">
        <f t="shared" si="205"/>
        <v/>
      </c>
      <c r="EC197" s="284" t="str">
        <f t="shared" si="206"/>
        <v/>
      </c>
      <c r="ED197" s="284" t="str">
        <f t="shared" si="207"/>
        <v/>
      </c>
      <c r="EE197" s="230" t="str">
        <f t="shared" si="208"/>
        <v/>
      </c>
      <c r="EF197" s="230" t="str">
        <f>IF(COUNTIFS($BR$10:$BR$259,$BR197,$E$10:$E$259,$E197)&lt;&gt;COUNTIFS($BR$10:$BR$259,$BR197,$E$10:$E$259,$E197,BP$10:BP$259,BP197),EF$8&amp;" for this company in this year is inconsistent across funds, please update accordingly. "&amp;CHAR(10),IF(AND(BP197="",BQ197=""),"",IF(OR(AND(BQ197&lt;&gt;"",BP197&lt;&gt;"",BP197&lt;&gt;"Y"),AND(BQ197&lt;&gt;"",BP197=""),COUNTIF('Source Data (Hidden)'!$S$3:$S$4,BP197)&lt;&gt;1),"Invalid input for 'Do you conduct an employee survey' - Please ensure the input is either Y or N or leave blank if data is not available. If you have reported a % response rate to employee survey then the input for this metric should be Y. " &amp; CHAR(10),"")))</f>
        <v/>
      </c>
      <c r="EG197" s="230" t="str">
        <f t="shared" si="209"/>
        <v/>
      </c>
    </row>
    <row r="198" spans="1:137" s="154" customFormat="1" ht="60" customHeight="1" x14ac:dyDescent="0.35">
      <c r="A198" s="153"/>
      <c r="B198" s="212" t="str">
        <f t="shared" ca="1" si="156"/>
        <v/>
      </c>
      <c r="C198" s="213" t="str">
        <f>IF('EDCI Data'!B198="","",'EDCI Data'!B198)</f>
        <v/>
      </c>
      <c r="D198" s="214" t="str">
        <f>IF('EDCI Data'!C198="","",'EDCI Data'!C198)</f>
        <v/>
      </c>
      <c r="E198" s="215" t="str">
        <f>IF('EDCI Data'!D198="","",'EDCI Data'!D198)</f>
        <v/>
      </c>
      <c r="F198" s="216" t="str">
        <f>IF('EDCI Data'!E198="","",'EDCI Data'!E198)</f>
        <v/>
      </c>
      <c r="G198" s="213" t="str">
        <f>IF('EDCI Data'!F198="","",'EDCI Data'!F198)</f>
        <v/>
      </c>
      <c r="H198" s="213" t="str">
        <f>IF('EDCI Data'!G198="","",'EDCI Data'!G198)</f>
        <v/>
      </c>
      <c r="I198" s="213" t="str">
        <f>IF('EDCI Data'!H198="","",'EDCI Data'!H198)</f>
        <v/>
      </c>
      <c r="J198" s="213" t="str">
        <f>IF('EDCI Data'!I198="","",'EDCI Data'!I198)</f>
        <v/>
      </c>
      <c r="K198" s="213" t="str">
        <f>IF('EDCI Data'!J198="","",'EDCI Data'!J198)</f>
        <v/>
      </c>
      <c r="L198" s="213" t="str">
        <f>IF('EDCI Data'!K198="","",'EDCI Data'!K198)</f>
        <v/>
      </c>
      <c r="M198" s="217" t="str">
        <f>IF('EDCI Data'!L198="","",'EDCI Data'!L198)</f>
        <v/>
      </c>
      <c r="N198" s="217" t="str">
        <f>IF('EDCI Data'!M198="","",'EDCI Data'!M198)</f>
        <v/>
      </c>
      <c r="O198" s="213" t="str">
        <f>IF('EDCI Data'!N198="","",'EDCI Data'!N198)</f>
        <v/>
      </c>
      <c r="P198" s="213" t="str">
        <f>IF('EDCI Data'!O198="","",'EDCI Data'!O198)</f>
        <v/>
      </c>
      <c r="Q198" s="213" t="str">
        <f>IF('EDCI Data'!P198="","",'EDCI Data'!P198)</f>
        <v/>
      </c>
      <c r="R198" s="213" t="str">
        <f>IF('EDCI Data'!Q198="","",'EDCI Data'!Q198)</f>
        <v/>
      </c>
      <c r="S198" s="218" t="str">
        <f>IF('EDCI Data'!R198="","",'EDCI Data'!R198)</f>
        <v/>
      </c>
      <c r="T198" s="219" t="str">
        <f>IF('EDCI Data'!S198="","",'EDCI Data'!S198)</f>
        <v/>
      </c>
      <c r="U198" s="219" t="str">
        <f>IF('EDCI Data'!T198="","",'EDCI Data'!T198)</f>
        <v/>
      </c>
      <c r="V198" s="220" t="str">
        <f>IF('EDCI Data'!U198="","",'EDCI Data'!U198)</f>
        <v/>
      </c>
      <c r="W198" s="213" t="str">
        <f>IF('EDCI Data'!V198="","",'EDCI Data'!V198)</f>
        <v/>
      </c>
      <c r="X198" s="220" t="str">
        <f>IF('EDCI Data'!W198="","",'EDCI Data'!W198)</f>
        <v/>
      </c>
      <c r="Y198" s="213" t="str">
        <f>IF('EDCI Data'!X198="","",'EDCI Data'!X198)</f>
        <v/>
      </c>
      <c r="Z198" s="220" t="str">
        <f>IF('EDCI Data'!Y198="","",'EDCI Data'!Y198)</f>
        <v/>
      </c>
      <c r="AA198" s="213" t="str">
        <f>IF('EDCI Data'!Z198="","",'EDCI Data'!Z198)</f>
        <v/>
      </c>
      <c r="AB198" s="213" t="str">
        <f>IF('EDCI Data'!AA198="","",'EDCI Data'!AA198)</f>
        <v/>
      </c>
      <c r="AC198" s="213" t="str">
        <f>IF('EDCI Data'!AB198="","",'EDCI Data'!AB198)</f>
        <v/>
      </c>
      <c r="AD198" s="213" t="str">
        <f>IF('EDCI Data'!AC198="","",'EDCI Data'!AC198)</f>
        <v/>
      </c>
      <c r="AE198" s="213" t="str">
        <f>IF('EDCI Data'!AD198="","",'EDCI Data'!AD198)</f>
        <v/>
      </c>
      <c r="AF198" s="213" t="str">
        <f>IF('EDCI Data'!AE198="","",'EDCI Data'!AE198)</f>
        <v/>
      </c>
      <c r="AG198" s="213" t="str">
        <f>IF('EDCI Data'!AF198="","",'EDCI Data'!AF198)</f>
        <v/>
      </c>
      <c r="AH198" s="213" t="str">
        <f>IF('EDCI Data'!AG198="","",'EDCI Data'!AG198)</f>
        <v/>
      </c>
      <c r="AI198" s="213" t="str">
        <f>IF('EDCI Data'!AH198="","",'EDCI Data'!AH198)</f>
        <v/>
      </c>
      <c r="AJ198" s="213" t="str">
        <f>IF('EDCI Data'!AI198="","",'EDCI Data'!AI198)</f>
        <v/>
      </c>
      <c r="AK198" s="213" t="str">
        <f>IF('EDCI Data'!AJ198="","",'EDCI Data'!AJ198)</f>
        <v/>
      </c>
      <c r="AL198" s="213" t="str">
        <f>IF('EDCI Data'!AK198="","",'EDCI Data'!AK198)</f>
        <v/>
      </c>
      <c r="AM198" s="213" t="str">
        <f>IF('EDCI Data'!AL198="","",'EDCI Data'!AL198)</f>
        <v/>
      </c>
      <c r="AN198" s="213" t="str">
        <f>IF('EDCI Data'!AM198="","",'EDCI Data'!AM198)</f>
        <v/>
      </c>
      <c r="AO198" s="213" t="str">
        <f>IF('EDCI Data'!AN198="","",'EDCI Data'!AN198)</f>
        <v/>
      </c>
      <c r="AP198" s="213" t="str">
        <f>IF('EDCI Data'!AO198="","",'EDCI Data'!AO198)</f>
        <v/>
      </c>
      <c r="AQ198" s="213" t="str">
        <f>IF('EDCI Data'!AP198="","",'EDCI Data'!AP198)</f>
        <v/>
      </c>
      <c r="AR198" s="213" t="str">
        <f>IF('EDCI Data'!AQ198="","",'EDCI Data'!AQ198)</f>
        <v/>
      </c>
      <c r="AS198" s="213" t="str">
        <f>IF('EDCI Data'!AR198="","",'EDCI Data'!AR198)</f>
        <v/>
      </c>
      <c r="AT198" s="213" t="str">
        <f>IF('EDCI Data'!AS198="","",'EDCI Data'!AS198)</f>
        <v/>
      </c>
      <c r="AU198" s="213" t="str">
        <f>IF('EDCI Data'!AT198="","",'EDCI Data'!AT198)</f>
        <v/>
      </c>
      <c r="AV198" s="213" t="str">
        <f>IF('EDCI Data'!AU198="","",'EDCI Data'!AU198)</f>
        <v/>
      </c>
      <c r="AW198" s="213" t="str">
        <f>IF('EDCI Data'!AV198="","",'EDCI Data'!AV198)</f>
        <v/>
      </c>
      <c r="AX198" s="221" t="str">
        <f>IF('EDCI Data'!AW198="","",'EDCI Data'!AW198)</f>
        <v/>
      </c>
      <c r="AY198" s="221" t="str">
        <f>IF('EDCI Data'!AX198="","",'EDCI Data'!AX198)</f>
        <v/>
      </c>
      <c r="AZ198" s="222" t="str">
        <f t="shared" si="157"/>
        <v/>
      </c>
      <c r="BA198" s="223" t="str">
        <f>IF('EDCI Data'!AY198="","",'EDCI Data'!AY198)</f>
        <v/>
      </c>
      <c r="BB198" s="223" t="str">
        <f>IF('EDCI Data'!AZ198="","",'EDCI Data'!AZ198)</f>
        <v/>
      </c>
      <c r="BC198" s="223" t="str">
        <f>IF('EDCI Data'!BA198="","",'EDCI Data'!BA198)</f>
        <v/>
      </c>
      <c r="BD198" s="223" t="str">
        <f>IF('EDCI Data'!BB198="","",'EDCI Data'!BB198)</f>
        <v/>
      </c>
      <c r="BE198" s="223" t="str">
        <f>IF('EDCI Data'!BC198="","",'EDCI Data'!BC198)</f>
        <v/>
      </c>
      <c r="BF198" s="223" t="str">
        <f>IF('EDCI Data'!BD198="","",'EDCI Data'!BD198)</f>
        <v/>
      </c>
      <c r="BG198" s="223" t="str">
        <f>IF('EDCI Data'!BE198="","",'EDCI Data'!BE198)</f>
        <v/>
      </c>
      <c r="BH198" s="223" t="str">
        <f>IF('EDCI Data'!BF198="","",'EDCI Data'!BF198)</f>
        <v/>
      </c>
      <c r="BI198" s="224" t="str">
        <f>IF('EDCI Data'!BG198="","",'EDCI Data'!BG198)</f>
        <v/>
      </c>
      <c r="BJ198" s="225" t="str">
        <f>IF('EDCI Data'!S198="","",'EDCI Data'!S198)</f>
        <v/>
      </c>
      <c r="BK198" s="225" t="str">
        <f>IF('EDCI Data'!T198="","",'EDCI Data'!T198)</f>
        <v/>
      </c>
      <c r="BL198" s="224" t="str">
        <f>IF('EDCI Data'!BJ198="","",'EDCI Data'!BJ198)</f>
        <v/>
      </c>
      <c r="BM198" s="226" t="str">
        <f>IF('EDCI Data'!BK198="","",'EDCI Data'!BK198)</f>
        <v/>
      </c>
      <c r="BN198" s="226" t="str">
        <f>IF('EDCI Data'!BL198="","",'EDCI Data'!BL198)</f>
        <v/>
      </c>
      <c r="BO198" s="227" t="str">
        <f>IF('EDCI Data'!BM198="","",'EDCI Data'!BM198)</f>
        <v/>
      </c>
      <c r="BP198" s="228" t="str">
        <f>IF('EDCI Data'!BN198="","",'EDCI Data'!BN198)</f>
        <v/>
      </c>
      <c r="BQ198" s="229" t="str">
        <f>IF('EDCI Data'!BO198="","",'EDCI Data'!BO198)</f>
        <v/>
      </c>
      <c r="BR198" s="230" t="str">
        <f t="shared" si="158"/>
        <v/>
      </c>
      <c r="BS198" s="230" t="str">
        <f t="shared" si="159"/>
        <v/>
      </c>
      <c r="BT198" s="230" t="str">
        <f t="shared" si="160"/>
        <v/>
      </c>
      <c r="BU198" s="230" t="str">
        <f t="shared" si="161"/>
        <v/>
      </c>
      <c r="BV198" s="230" t="str">
        <f t="shared" si="162"/>
        <v/>
      </c>
      <c r="BW198" s="230" t="str">
        <f>IF(COUNTIFS($BR$10:$BR$259,$BR198,$E$10:$E$259,$E198)&lt;&gt;COUNTIFS($BR$10:$BR$259,$BR198,$E$10:$E$259,$E198,G$10:G$259,G198),BW$8&amp;" for this company in this year is inconsistent across funds, please update accordingly. "&amp;CHAR(10),IF(G198="","",IF(IFERROR(OR(INT(G198)&lt;&gt;G198,ISTEXT(G198),G198&gt;'Source Data (Hidden)'!$T$3),TRUE),"Invalid year of initial investment - Please ensure that the input is a year (not a date) and is not future dated. "&amp;CHAR(10),"")))</f>
        <v/>
      </c>
      <c r="BX198" s="230"/>
      <c r="BY198" s="230" t="str">
        <f>IF(COUNTIFS($BR$10:$BR$259,$BR198,$E$10:$E$259,$E198)&lt;&gt;COUNTIFS($BR$10:$BR$259,$BR198,$E$10:$E$259,$E198,I$10:I$259,I198),BY$8&amp;" for this company in this year is inconsistent across funds, please update accordingly. "&amp;CHAR(10),IF(I198="","",IF(COUNTIF('Source Data (Hidden)'!$A$3:$B$255,I198)=0,"Invalid country of domicile - Please enter a valid input using the drop-down in the 'Country of domicile' column in the EDCI Data tab. "&amp;CHAR(10),"")))</f>
        <v/>
      </c>
      <c r="BZ198" s="230" t="str">
        <f>IF(COUNTIFS($BR$10:$BR$259,$BR198,$E$10:$E$259,$E198)&lt;&gt;COUNTIFS($BR$10:$BR$259,$BR198,$E$10:$E$259,$E198,J$10:J$259,J198),BZ$8&amp;" for this company in this year is inconsistent across funds, please update accordingly. "&amp;CHAR(10),IF(J198="","",IF(COUNTIF('Source Data (Hidden)'!$A$3:$B$255,J198)=0,"Invalid primary country of operations - Please enter a valid input using the drop-down in the 'Primary country of operations' column in the EDCI Data tab and ensure that you have narrowed this down to 1 primary country of operations. "&amp;CHAR(10),"")))</f>
        <v/>
      </c>
      <c r="CA198" s="230" t="str">
        <f>IF(COUNTIFS($BR$10:$BR$259,$BR198,$E$10:$E$259,$E198)&lt;&gt;COUNTIFS($BR$10:$BR$259,$BR198,$E$10:$E$259,$E198,K$10:K$259,K198),CA$8&amp;" for this company in this year is inconsistent across funds, please update accordingly. "&amp;CHAR(10),IF(K198="","",IF(COUNTIF('Source Data (Hidden)'!$C$3:$C$4,K198)&lt;&gt;1,"Invalid company structure - Please classify the portfolio company as either 'Private' or 'Public'. "&amp;CHAR(10),"")))</f>
        <v/>
      </c>
      <c r="CB198" s="230" t="str">
        <f>IF(COUNTIFS($BR$10:$BR$259,$BR198,$E$10:$E$259,$E198)&lt;&gt;COUNTIFS($BR$10:$BR$259,$BR198,$E$10:$E$259,$E198,L$10:L$259,L198),CB$8&amp;" for this company in this year is inconsistent across funds, please update accordingly. "&amp;CHAR(10),IF(L198="","",IF(COUNTIF('Source Data (Hidden)'!$D$3:$D$5,L198)&lt;&gt;1,"Invalid growth stage of company - Please describe the growth stage of the company as either 'Venture', 'Growth' or 'Buyout'. " &amp; CHAR(10),"")))</f>
        <v/>
      </c>
      <c r="CC198" s="230" t="str">
        <f t="shared" si="163"/>
        <v/>
      </c>
      <c r="CD198" s="283" t="str">
        <f t="shared" si="164"/>
        <v/>
      </c>
      <c r="CE198" s="230" t="str">
        <f>IF(COUNTIFS($BR$10:$BR$259,$BR198,$E$10:$E$259,$E198)&lt;&gt;COUNTIFS($BR$10:$BR$259,$BR198,$E$10:$E$259,$E198,O$10:O$259,O198),CE$8&amp;" for this company in this year is inconsistent across funds, please update accordingly. "&amp;CHAR(10),IF(O198="","",IF(COUNTIF('Source Data (Hidden)'!$G$3:$G$13,O198)&lt;&gt;1,"Invalid sector of operations SICS name - Please ensure that you have selected a valid sector of operations using the drop-down list available in the corresponding column in the EDCI Data tab. " &amp; CHAR(10),"")))</f>
        <v/>
      </c>
      <c r="CF198" s="230" t="str">
        <f t="shared" ca="1" si="165"/>
        <v/>
      </c>
      <c r="CG198" s="230" t="str">
        <f t="shared" ca="1" si="166"/>
        <v/>
      </c>
      <c r="CH198" s="230" t="str">
        <f>IF(COUNTIFS($BR$10:$BR$259,$BR198,$E$10:$E$259,$E198)&lt;&gt;COUNTIFS($BR$10:$BR$259,$BR198,$E$10:$E$259,$E198,R$10:R$259,R198),CH$8&amp;" for this company in this year is inconsistent across funds, please update accordingly. "&amp;CHAR(10),IF(R198="","",IF(COUNTIF('Source Data (Hidden)'!$F$3:$F$183,R198)&lt;&gt;1,"Invalid currency input - Please ensure that the currency entered is a monetary unit described using three letter code (ISO 4217 code). " &amp; CHAR(10),"")))</f>
        <v/>
      </c>
      <c r="CI198" s="230" t="str">
        <f t="shared" si="167"/>
        <v/>
      </c>
      <c r="CJ198" s="230" t="str">
        <f t="shared" si="168"/>
        <v/>
      </c>
      <c r="CK198" s="230" t="str">
        <f t="shared" si="169"/>
        <v/>
      </c>
      <c r="CL198" s="230" t="str">
        <f t="shared" si="170"/>
        <v/>
      </c>
      <c r="CM198" s="230" t="str">
        <f>IF(COUNTIFS($BR$10:$BR$259,$BR198,$E$10:$E$259,$E198)&lt;&gt;COUNTIFS($BR$10:$BR$259,$BR198,$E$10:$E$259,$E198,W$10:W$259,W198),CM$8&amp;" for this company in this year is inconsistent across funds, please update accordingly. "&amp;CHAR(10),IF(W198="","",IF(COUNTIF('Source Data (Hidden)'!$L$3:$L$6,W198)&lt;&gt;1,"Invalid input for Scope 1 Methodology - Please choose one of the options from the drop-down list in the corresponding column in the EDCI Data tab. " &amp; CHAR(10),"")))</f>
        <v/>
      </c>
      <c r="CN198" s="230" t="str">
        <f t="shared" si="171"/>
        <v/>
      </c>
      <c r="CO198" s="230" t="str">
        <f>IF(COUNTIFS($BR$10:$BR$259,$BR198,$E$10:$E$259,$E198)&lt;&gt;COUNTIFS($BR$10:$BR$259,$BR198,$E$10:$E$259,$E198,Y$10:Y$259,Y198),CO$8&amp;" for this company in this year is inconsistent across funds, please update accordingly. "&amp;CHAR(10),IF(Y198="","",IF(COUNTIF('Source Data (Hidden)'!$M$3:$M$5,Y198)&lt;&gt;1,"Invalid input for Scope 2 Methodology - Please choose one of the options from the drop-down list in the corresponding column in the EDCI Data tab. " &amp; CHAR(10),"")))</f>
        <v/>
      </c>
      <c r="CP198" s="230" t="str">
        <f t="shared" si="172"/>
        <v/>
      </c>
      <c r="CQ198" s="230" t="str">
        <f>IF(COUNTIFS($BR$10:$BR$259,$BR198,$E$10:$E$259,$E198)&lt;&gt;COUNTIFS($BR$10:$BR$259,$BR198,$E$10:$E$259,$E198,AA$10:AA$259,AA198),CQ$8&amp;" for this company in this year is inconsistent across funds, please update accordingly. "&amp;CHAR(10),IF(AA198="","",IF(COUNTIF('Source Data (Hidden)'!$N$3:$N$6,AA198)&lt;&gt;1,"Invalid input for Scope 3 Methodology - Please choose one of the options from the drop-down list in the corresponding column in the EDCI Data tab. " &amp; CHAR(10),"")))</f>
        <v/>
      </c>
      <c r="CR198" s="230" t="str">
        <f t="shared" si="173"/>
        <v/>
      </c>
      <c r="CS198" s="230" t="str">
        <f t="shared" si="174"/>
        <v/>
      </c>
      <c r="CT198" s="230" t="str">
        <f t="shared" si="175"/>
        <v/>
      </c>
      <c r="CU198" s="230" t="str">
        <f t="shared" si="176"/>
        <v/>
      </c>
      <c r="CV198" s="230" t="str">
        <f t="shared" si="177"/>
        <v/>
      </c>
      <c r="CW198" s="230" t="str">
        <f t="shared" si="178"/>
        <v/>
      </c>
      <c r="CX198" s="230" t="str">
        <f t="shared" si="179"/>
        <v/>
      </c>
      <c r="CY198" s="230" t="str">
        <f t="shared" si="180"/>
        <v/>
      </c>
      <c r="CZ198" s="230" t="str">
        <f t="shared" si="181"/>
        <v/>
      </c>
      <c r="DA198" s="230" t="str">
        <f t="shared" si="182"/>
        <v/>
      </c>
      <c r="DB198" s="230" t="str">
        <f t="shared" si="183"/>
        <v/>
      </c>
      <c r="DC198" s="230" t="str">
        <f t="shared" si="184"/>
        <v/>
      </c>
      <c r="DD198" s="230" t="str">
        <f t="shared" si="185"/>
        <v/>
      </c>
      <c r="DE198" s="230" t="str">
        <f t="shared" si="186"/>
        <v/>
      </c>
      <c r="DF198" s="230" t="str">
        <f t="shared" si="187"/>
        <v/>
      </c>
      <c r="DG198" s="230" t="str">
        <f t="shared" si="188"/>
        <v/>
      </c>
      <c r="DH198" s="283" t="str">
        <f t="shared" si="189"/>
        <v/>
      </c>
      <c r="DI198" s="230" t="str">
        <f t="shared" si="190"/>
        <v/>
      </c>
      <c r="DJ198" s="230" t="str">
        <f>IF(COUNTIFS($BR$10:$BR$259,$BR198,$E$10:$E$259,$E198)&lt;&gt;COUNTIFS($BR$10:$BR$259,$BR198,$E$10:$E$259,$E198,AT$10:AT$259,AT198),DJ$8&amp;" for this company in this year is inconsistent across funds, please update accordingly. "&amp;CHAR(10),IF(AT198="","",IF(COUNTIF('Source Data (Hidden)'!$O$3:$O$5,AT198)&lt;&gt;1,"Invalid input for 'Does this Portco have a decarbonization strategy/plan in place' - Please ensure that you have selected a valid response using the drop-down list available in the corresponding column in the EDCI Data tab. " &amp; CHAR(10),"")))</f>
        <v/>
      </c>
      <c r="DK198" s="230" t="str">
        <f>IF(COUNTIFS($BR$10:$BR$259,$BR198,$E$10:$E$259,$E198)&lt;&gt;COUNTIFS($BR$10:$BR$259,$BR198,$E$10:$E$259,$E198,AU$10:AU$259,AU198),DK$8&amp;" for this company in this year is inconsistent across funds, please update accordingly. "&amp;CHAR(10),IF(AU198="","",IF(COUNTIF('Source Data (Hidden)'!$P$3:$P$5,AU198)&lt;&gt;1,"Invalid input for 'Does the Portfolio Company have a short-term GHG emission reduction target' - Please ensure you have selected a valid response using the drop-down list available in the corresponding column in the EDCI Data tab. " &amp; CHAR(10),"")))</f>
        <v/>
      </c>
      <c r="DL198" s="230" t="str">
        <f>IF(COUNTIFS($BR$10:$BR$259,$BR198,$E$10:$E$259,$E198)&lt;&gt;COUNTIFS($BR$10:$BR$259,$BR198,$E$10:$E$259,$E198,AV$10:AV$259,AV198),DL$8&amp;" for this company in this year is inconsistent across funds, please update accordingly. "&amp;CHAR(10),IF(AV198="","",IF(COUNTIF('Source Data (Hidden)'!$Q$3:$Q$6,AV198)&lt;&gt;1,"Invalid input for 'Does the Portfolio Company have a long-term net zero goal' - Please ensure that you have selected a valid response using the drop-down list available in the corresponding column in the EDCI Data tab. " &amp; CHAR(10),"")))</f>
        <v/>
      </c>
      <c r="DM198" s="230" t="str">
        <f t="shared" si="191"/>
        <v/>
      </c>
      <c r="DN198" s="230" t="str">
        <f t="shared" si="192"/>
        <v/>
      </c>
      <c r="DO198" s="230" t="str">
        <f t="shared" si="193"/>
        <v/>
      </c>
      <c r="DP198" s="230"/>
      <c r="DQ198" s="230" t="str">
        <f t="shared" si="194"/>
        <v/>
      </c>
      <c r="DR198" s="230" t="str">
        <f t="shared" si="195"/>
        <v/>
      </c>
      <c r="DS198" s="230" t="str">
        <f t="shared" si="196"/>
        <v/>
      </c>
      <c r="DT198" s="230" t="str">
        <f t="shared" si="197"/>
        <v/>
      </c>
      <c r="DU198" s="230" t="str">
        <f t="shared" si="198"/>
        <v/>
      </c>
      <c r="DV198" s="230" t="str">
        <f t="shared" si="199"/>
        <v/>
      </c>
      <c r="DW198" s="230" t="str">
        <f t="shared" si="200"/>
        <v/>
      </c>
      <c r="DX198" s="230" t="str">
        <f t="shared" si="201"/>
        <v/>
      </c>
      <c r="DY198" s="230" t="str">
        <f t="shared" si="202"/>
        <v/>
      </c>
      <c r="DZ198" s="230" t="str">
        <f t="shared" si="203"/>
        <v/>
      </c>
      <c r="EA198" s="230" t="str">
        <f t="shared" si="204"/>
        <v/>
      </c>
      <c r="EB198" s="230" t="str">
        <f t="shared" si="205"/>
        <v/>
      </c>
      <c r="EC198" s="284" t="str">
        <f t="shared" si="206"/>
        <v/>
      </c>
      <c r="ED198" s="284" t="str">
        <f t="shared" si="207"/>
        <v/>
      </c>
      <c r="EE198" s="230" t="str">
        <f t="shared" si="208"/>
        <v/>
      </c>
      <c r="EF198" s="230" t="str">
        <f>IF(COUNTIFS($BR$10:$BR$259,$BR198,$E$10:$E$259,$E198)&lt;&gt;COUNTIFS($BR$10:$BR$259,$BR198,$E$10:$E$259,$E198,BP$10:BP$259,BP198),EF$8&amp;" for this company in this year is inconsistent across funds, please update accordingly. "&amp;CHAR(10),IF(AND(BP198="",BQ198=""),"",IF(OR(AND(BQ198&lt;&gt;"",BP198&lt;&gt;"",BP198&lt;&gt;"Y"),AND(BQ198&lt;&gt;"",BP198=""),COUNTIF('Source Data (Hidden)'!$S$3:$S$4,BP198)&lt;&gt;1),"Invalid input for 'Do you conduct an employee survey' - Please ensure the input is either Y or N or leave blank if data is not available. If you have reported a % response rate to employee survey then the input for this metric should be Y. " &amp; CHAR(10),"")))</f>
        <v/>
      </c>
      <c r="EG198" s="230" t="str">
        <f t="shared" si="209"/>
        <v/>
      </c>
    </row>
    <row r="199" spans="1:137" s="154" customFormat="1" ht="60" customHeight="1" x14ac:dyDescent="0.35">
      <c r="A199" s="153"/>
      <c r="B199" s="212" t="str">
        <f t="shared" ca="1" si="156"/>
        <v/>
      </c>
      <c r="C199" s="213" t="str">
        <f>IF('EDCI Data'!B199="","",'EDCI Data'!B199)</f>
        <v/>
      </c>
      <c r="D199" s="214" t="str">
        <f>IF('EDCI Data'!C199="","",'EDCI Data'!C199)</f>
        <v/>
      </c>
      <c r="E199" s="215" t="str">
        <f>IF('EDCI Data'!D199="","",'EDCI Data'!D199)</f>
        <v/>
      </c>
      <c r="F199" s="216" t="str">
        <f>IF('EDCI Data'!E199="","",'EDCI Data'!E199)</f>
        <v/>
      </c>
      <c r="G199" s="213" t="str">
        <f>IF('EDCI Data'!F199="","",'EDCI Data'!F199)</f>
        <v/>
      </c>
      <c r="H199" s="213" t="str">
        <f>IF('EDCI Data'!G199="","",'EDCI Data'!G199)</f>
        <v/>
      </c>
      <c r="I199" s="213" t="str">
        <f>IF('EDCI Data'!H199="","",'EDCI Data'!H199)</f>
        <v/>
      </c>
      <c r="J199" s="213" t="str">
        <f>IF('EDCI Data'!I199="","",'EDCI Data'!I199)</f>
        <v/>
      </c>
      <c r="K199" s="213" t="str">
        <f>IF('EDCI Data'!J199="","",'EDCI Data'!J199)</f>
        <v/>
      </c>
      <c r="L199" s="213" t="str">
        <f>IF('EDCI Data'!K199="","",'EDCI Data'!K199)</f>
        <v/>
      </c>
      <c r="M199" s="217" t="str">
        <f>IF('EDCI Data'!L199="","",'EDCI Data'!L199)</f>
        <v/>
      </c>
      <c r="N199" s="217" t="str">
        <f>IF('EDCI Data'!M199="","",'EDCI Data'!M199)</f>
        <v/>
      </c>
      <c r="O199" s="213" t="str">
        <f>IF('EDCI Data'!N199="","",'EDCI Data'!N199)</f>
        <v/>
      </c>
      <c r="P199" s="213" t="str">
        <f>IF('EDCI Data'!O199="","",'EDCI Data'!O199)</f>
        <v/>
      </c>
      <c r="Q199" s="213" t="str">
        <f>IF('EDCI Data'!P199="","",'EDCI Data'!P199)</f>
        <v/>
      </c>
      <c r="R199" s="213" t="str">
        <f>IF('EDCI Data'!Q199="","",'EDCI Data'!Q199)</f>
        <v/>
      </c>
      <c r="S199" s="218" t="str">
        <f>IF('EDCI Data'!R199="","",'EDCI Data'!R199)</f>
        <v/>
      </c>
      <c r="T199" s="219" t="str">
        <f>IF('EDCI Data'!S199="","",'EDCI Data'!S199)</f>
        <v/>
      </c>
      <c r="U199" s="219" t="str">
        <f>IF('EDCI Data'!T199="","",'EDCI Data'!T199)</f>
        <v/>
      </c>
      <c r="V199" s="220" t="str">
        <f>IF('EDCI Data'!U199="","",'EDCI Data'!U199)</f>
        <v/>
      </c>
      <c r="W199" s="213" t="str">
        <f>IF('EDCI Data'!V199="","",'EDCI Data'!V199)</f>
        <v/>
      </c>
      <c r="X199" s="220" t="str">
        <f>IF('EDCI Data'!W199="","",'EDCI Data'!W199)</f>
        <v/>
      </c>
      <c r="Y199" s="213" t="str">
        <f>IF('EDCI Data'!X199="","",'EDCI Data'!X199)</f>
        <v/>
      </c>
      <c r="Z199" s="220" t="str">
        <f>IF('EDCI Data'!Y199="","",'EDCI Data'!Y199)</f>
        <v/>
      </c>
      <c r="AA199" s="213" t="str">
        <f>IF('EDCI Data'!Z199="","",'EDCI Data'!Z199)</f>
        <v/>
      </c>
      <c r="AB199" s="213" t="str">
        <f>IF('EDCI Data'!AA199="","",'EDCI Data'!AA199)</f>
        <v/>
      </c>
      <c r="AC199" s="213" t="str">
        <f>IF('EDCI Data'!AB199="","",'EDCI Data'!AB199)</f>
        <v/>
      </c>
      <c r="AD199" s="213" t="str">
        <f>IF('EDCI Data'!AC199="","",'EDCI Data'!AC199)</f>
        <v/>
      </c>
      <c r="AE199" s="213" t="str">
        <f>IF('EDCI Data'!AD199="","",'EDCI Data'!AD199)</f>
        <v/>
      </c>
      <c r="AF199" s="213" t="str">
        <f>IF('EDCI Data'!AE199="","",'EDCI Data'!AE199)</f>
        <v/>
      </c>
      <c r="AG199" s="213" t="str">
        <f>IF('EDCI Data'!AF199="","",'EDCI Data'!AF199)</f>
        <v/>
      </c>
      <c r="AH199" s="213" t="str">
        <f>IF('EDCI Data'!AG199="","",'EDCI Data'!AG199)</f>
        <v/>
      </c>
      <c r="AI199" s="213" t="str">
        <f>IF('EDCI Data'!AH199="","",'EDCI Data'!AH199)</f>
        <v/>
      </c>
      <c r="AJ199" s="213" t="str">
        <f>IF('EDCI Data'!AI199="","",'EDCI Data'!AI199)</f>
        <v/>
      </c>
      <c r="AK199" s="213" t="str">
        <f>IF('EDCI Data'!AJ199="","",'EDCI Data'!AJ199)</f>
        <v/>
      </c>
      <c r="AL199" s="213" t="str">
        <f>IF('EDCI Data'!AK199="","",'EDCI Data'!AK199)</f>
        <v/>
      </c>
      <c r="AM199" s="213" t="str">
        <f>IF('EDCI Data'!AL199="","",'EDCI Data'!AL199)</f>
        <v/>
      </c>
      <c r="AN199" s="213" t="str">
        <f>IF('EDCI Data'!AM199="","",'EDCI Data'!AM199)</f>
        <v/>
      </c>
      <c r="AO199" s="213" t="str">
        <f>IF('EDCI Data'!AN199="","",'EDCI Data'!AN199)</f>
        <v/>
      </c>
      <c r="AP199" s="213" t="str">
        <f>IF('EDCI Data'!AO199="","",'EDCI Data'!AO199)</f>
        <v/>
      </c>
      <c r="AQ199" s="213" t="str">
        <f>IF('EDCI Data'!AP199="","",'EDCI Data'!AP199)</f>
        <v/>
      </c>
      <c r="AR199" s="213" t="str">
        <f>IF('EDCI Data'!AQ199="","",'EDCI Data'!AQ199)</f>
        <v/>
      </c>
      <c r="AS199" s="213" t="str">
        <f>IF('EDCI Data'!AR199="","",'EDCI Data'!AR199)</f>
        <v/>
      </c>
      <c r="AT199" s="213" t="str">
        <f>IF('EDCI Data'!AS199="","",'EDCI Data'!AS199)</f>
        <v/>
      </c>
      <c r="AU199" s="213" t="str">
        <f>IF('EDCI Data'!AT199="","",'EDCI Data'!AT199)</f>
        <v/>
      </c>
      <c r="AV199" s="213" t="str">
        <f>IF('EDCI Data'!AU199="","",'EDCI Data'!AU199)</f>
        <v/>
      </c>
      <c r="AW199" s="213" t="str">
        <f>IF('EDCI Data'!AV199="","",'EDCI Data'!AV199)</f>
        <v/>
      </c>
      <c r="AX199" s="221" t="str">
        <f>IF('EDCI Data'!AW199="","",'EDCI Data'!AW199)</f>
        <v/>
      </c>
      <c r="AY199" s="221" t="str">
        <f>IF('EDCI Data'!AX199="","",'EDCI Data'!AX199)</f>
        <v/>
      </c>
      <c r="AZ199" s="222" t="str">
        <f t="shared" si="157"/>
        <v/>
      </c>
      <c r="BA199" s="223" t="str">
        <f>IF('EDCI Data'!AY199="","",'EDCI Data'!AY199)</f>
        <v/>
      </c>
      <c r="BB199" s="223" t="str">
        <f>IF('EDCI Data'!AZ199="","",'EDCI Data'!AZ199)</f>
        <v/>
      </c>
      <c r="BC199" s="223" t="str">
        <f>IF('EDCI Data'!BA199="","",'EDCI Data'!BA199)</f>
        <v/>
      </c>
      <c r="BD199" s="223" t="str">
        <f>IF('EDCI Data'!BB199="","",'EDCI Data'!BB199)</f>
        <v/>
      </c>
      <c r="BE199" s="223" t="str">
        <f>IF('EDCI Data'!BC199="","",'EDCI Data'!BC199)</f>
        <v/>
      </c>
      <c r="BF199" s="223" t="str">
        <f>IF('EDCI Data'!BD199="","",'EDCI Data'!BD199)</f>
        <v/>
      </c>
      <c r="BG199" s="223" t="str">
        <f>IF('EDCI Data'!BE199="","",'EDCI Data'!BE199)</f>
        <v/>
      </c>
      <c r="BH199" s="223" t="str">
        <f>IF('EDCI Data'!BF199="","",'EDCI Data'!BF199)</f>
        <v/>
      </c>
      <c r="BI199" s="224" t="str">
        <f>IF('EDCI Data'!BG199="","",'EDCI Data'!BG199)</f>
        <v/>
      </c>
      <c r="BJ199" s="225" t="str">
        <f>IF('EDCI Data'!S199="","",'EDCI Data'!S199)</f>
        <v/>
      </c>
      <c r="BK199" s="225" t="str">
        <f>IF('EDCI Data'!T199="","",'EDCI Data'!T199)</f>
        <v/>
      </c>
      <c r="BL199" s="224" t="str">
        <f>IF('EDCI Data'!BJ199="","",'EDCI Data'!BJ199)</f>
        <v/>
      </c>
      <c r="BM199" s="226" t="str">
        <f>IF('EDCI Data'!BK199="","",'EDCI Data'!BK199)</f>
        <v/>
      </c>
      <c r="BN199" s="226" t="str">
        <f>IF('EDCI Data'!BL199="","",'EDCI Data'!BL199)</f>
        <v/>
      </c>
      <c r="BO199" s="227" t="str">
        <f>IF('EDCI Data'!BM199="","",'EDCI Data'!BM199)</f>
        <v/>
      </c>
      <c r="BP199" s="228" t="str">
        <f>IF('EDCI Data'!BN199="","",'EDCI Data'!BN199)</f>
        <v/>
      </c>
      <c r="BQ199" s="229" t="str">
        <f>IF('EDCI Data'!BO199="","",'EDCI Data'!BO199)</f>
        <v/>
      </c>
      <c r="BR199" s="230" t="str">
        <f t="shared" si="158"/>
        <v/>
      </c>
      <c r="BS199" s="230" t="str">
        <f t="shared" si="159"/>
        <v/>
      </c>
      <c r="BT199" s="230" t="str">
        <f t="shared" si="160"/>
        <v/>
      </c>
      <c r="BU199" s="230" t="str">
        <f t="shared" si="161"/>
        <v/>
      </c>
      <c r="BV199" s="230" t="str">
        <f t="shared" si="162"/>
        <v/>
      </c>
      <c r="BW199" s="230" t="str">
        <f>IF(COUNTIFS($BR$10:$BR$259,$BR199,$E$10:$E$259,$E199)&lt;&gt;COUNTIFS($BR$10:$BR$259,$BR199,$E$10:$E$259,$E199,G$10:G$259,G199),BW$8&amp;" for this company in this year is inconsistent across funds, please update accordingly. "&amp;CHAR(10),IF(G199="","",IF(IFERROR(OR(INT(G199)&lt;&gt;G199,ISTEXT(G199),G199&gt;'Source Data (Hidden)'!$T$3),TRUE),"Invalid year of initial investment - Please ensure that the input is a year (not a date) and is not future dated. "&amp;CHAR(10),"")))</f>
        <v/>
      </c>
      <c r="BX199" s="230"/>
      <c r="BY199" s="230" t="str">
        <f>IF(COUNTIFS($BR$10:$BR$259,$BR199,$E$10:$E$259,$E199)&lt;&gt;COUNTIFS($BR$10:$BR$259,$BR199,$E$10:$E$259,$E199,I$10:I$259,I199),BY$8&amp;" for this company in this year is inconsistent across funds, please update accordingly. "&amp;CHAR(10),IF(I199="","",IF(COUNTIF('Source Data (Hidden)'!$A$3:$B$255,I199)=0,"Invalid country of domicile - Please enter a valid input using the drop-down in the 'Country of domicile' column in the EDCI Data tab. "&amp;CHAR(10),"")))</f>
        <v/>
      </c>
      <c r="BZ199" s="230" t="str">
        <f>IF(COUNTIFS($BR$10:$BR$259,$BR199,$E$10:$E$259,$E199)&lt;&gt;COUNTIFS($BR$10:$BR$259,$BR199,$E$10:$E$259,$E199,J$10:J$259,J199),BZ$8&amp;" for this company in this year is inconsistent across funds, please update accordingly. "&amp;CHAR(10),IF(J199="","",IF(COUNTIF('Source Data (Hidden)'!$A$3:$B$255,J199)=0,"Invalid primary country of operations - Please enter a valid input using the drop-down in the 'Primary country of operations' column in the EDCI Data tab and ensure that you have narrowed this down to 1 primary country of operations. "&amp;CHAR(10),"")))</f>
        <v/>
      </c>
      <c r="CA199" s="230" t="str">
        <f>IF(COUNTIFS($BR$10:$BR$259,$BR199,$E$10:$E$259,$E199)&lt;&gt;COUNTIFS($BR$10:$BR$259,$BR199,$E$10:$E$259,$E199,K$10:K$259,K199),CA$8&amp;" for this company in this year is inconsistent across funds, please update accordingly. "&amp;CHAR(10),IF(K199="","",IF(COUNTIF('Source Data (Hidden)'!$C$3:$C$4,K199)&lt;&gt;1,"Invalid company structure - Please classify the portfolio company as either 'Private' or 'Public'. "&amp;CHAR(10),"")))</f>
        <v/>
      </c>
      <c r="CB199" s="230" t="str">
        <f>IF(COUNTIFS($BR$10:$BR$259,$BR199,$E$10:$E$259,$E199)&lt;&gt;COUNTIFS($BR$10:$BR$259,$BR199,$E$10:$E$259,$E199,L$10:L$259,L199),CB$8&amp;" for this company in this year is inconsistent across funds, please update accordingly. "&amp;CHAR(10),IF(L199="","",IF(COUNTIF('Source Data (Hidden)'!$D$3:$D$5,L199)&lt;&gt;1,"Invalid growth stage of company - Please describe the growth stage of the company as either 'Venture', 'Growth' or 'Buyout'. " &amp; CHAR(10),"")))</f>
        <v/>
      </c>
      <c r="CC199" s="230" t="str">
        <f t="shared" si="163"/>
        <v/>
      </c>
      <c r="CD199" s="283" t="str">
        <f t="shared" si="164"/>
        <v/>
      </c>
      <c r="CE199" s="230" t="str">
        <f>IF(COUNTIFS($BR$10:$BR$259,$BR199,$E$10:$E$259,$E199)&lt;&gt;COUNTIFS($BR$10:$BR$259,$BR199,$E$10:$E$259,$E199,O$10:O$259,O199),CE$8&amp;" for this company in this year is inconsistent across funds, please update accordingly. "&amp;CHAR(10),IF(O199="","",IF(COUNTIF('Source Data (Hidden)'!$G$3:$G$13,O199)&lt;&gt;1,"Invalid sector of operations SICS name - Please ensure that you have selected a valid sector of operations using the drop-down list available in the corresponding column in the EDCI Data tab. " &amp; CHAR(10),"")))</f>
        <v/>
      </c>
      <c r="CF199" s="230" t="str">
        <f t="shared" ca="1" si="165"/>
        <v/>
      </c>
      <c r="CG199" s="230" t="str">
        <f t="shared" ca="1" si="166"/>
        <v/>
      </c>
      <c r="CH199" s="230" t="str">
        <f>IF(COUNTIFS($BR$10:$BR$259,$BR199,$E$10:$E$259,$E199)&lt;&gt;COUNTIFS($BR$10:$BR$259,$BR199,$E$10:$E$259,$E199,R$10:R$259,R199),CH$8&amp;" for this company in this year is inconsistent across funds, please update accordingly. "&amp;CHAR(10),IF(R199="","",IF(COUNTIF('Source Data (Hidden)'!$F$3:$F$183,R199)&lt;&gt;1,"Invalid currency input - Please ensure that the currency entered is a monetary unit described using three letter code (ISO 4217 code). " &amp; CHAR(10),"")))</f>
        <v/>
      </c>
      <c r="CI199" s="230" t="str">
        <f t="shared" si="167"/>
        <v/>
      </c>
      <c r="CJ199" s="230" t="str">
        <f t="shared" si="168"/>
        <v/>
      </c>
      <c r="CK199" s="230" t="str">
        <f t="shared" si="169"/>
        <v/>
      </c>
      <c r="CL199" s="230" t="str">
        <f t="shared" si="170"/>
        <v/>
      </c>
      <c r="CM199" s="230" t="str">
        <f>IF(COUNTIFS($BR$10:$BR$259,$BR199,$E$10:$E$259,$E199)&lt;&gt;COUNTIFS($BR$10:$BR$259,$BR199,$E$10:$E$259,$E199,W$10:W$259,W199),CM$8&amp;" for this company in this year is inconsistent across funds, please update accordingly. "&amp;CHAR(10),IF(W199="","",IF(COUNTIF('Source Data (Hidden)'!$L$3:$L$6,W199)&lt;&gt;1,"Invalid input for Scope 1 Methodology - Please choose one of the options from the drop-down list in the corresponding column in the EDCI Data tab. " &amp; CHAR(10),"")))</f>
        <v/>
      </c>
      <c r="CN199" s="230" t="str">
        <f t="shared" si="171"/>
        <v/>
      </c>
      <c r="CO199" s="230" t="str">
        <f>IF(COUNTIFS($BR$10:$BR$259,$BR199,$E$10:$E$259,$E199)&lt;&gt;COUNTIFS($BR$10:$BR$259,$BR199,$E$10:$E$259,$E199,Y$10:Y$259,Y199),CO$8&amp;" for this company in this year is inconsistent across funds, please update accordingly. "&amp;CHAR(10),IF(Y199="","",IF(COUNTIF('Source Data (Hidden)'!$M$3:$M$5,Y199)&lt;&gt;1,"Invalid input for Scope 2 Methodology - Please choose one of the options from the drop-down list in the corresponding column in the EDCI Data tab. " &amp; CHAR(10),"")))</f>
        <v/>
      </c>
      <c r="CP199" s="230" t="str">
        <f t="shared" si="172"/>
        <v/>
      </c>
      <c r="CQ199" s="230" t="str">
        <f>IF(COUNTIFS($BR$10:$BR$259,$BR199,$E$10:$E$259,$E199)&lt;&gt;COUNTIFS($BR$10:$BR$259,$BR199,$E$10:$E$259,$E199,AA$10:AA$259,AA199),CQ$8&amp;" for this company in this year is inconsistent across funds, please update accordingly. "&amp;CHAR(10),IF(AA199="","",IF(COUNTIF('Source Data (Hidden)'!$N$3:$N$6,AA199)&lt;&gt;1,"Invalid input for Scope 3 Methodology - Please choose one of the options from the drop-down list in the corresponding column in the EDCI Data tab. " &amp; CHAR(10),"")))</f>
        <v/>
      </c>
      <c r="CR199" s="230" t="str">
        <f t="shared" si="173"/>
        <v/>
      </c>
      <c r="CS199" s="230" t="str">
        <f t="shared" si="174"/>
        <v/>
      </c>
      <c r="CT199" s="230" t="str">
        <f t="shared" si="175"/>
        <v/>
      </c>
      <c r="CU199" s="230" t="str">
        <f t="shared" si="176"/>
        <v/>
      </c>
      <c r="CV199" s="230" t="str">
        <f t="shared" si="177"/>
        <v/>
      </c>
      <c r="CW199" s="230" t="str">
        <f t="shared" si="178"/>
        <v/>
      </c>
      <c r="CX199" s="230" t="str">
        <f t="shared" si="179"/>
        <v/>
      </c>
      <c r="CY199" s="230" t="str">
        <f t="shared" si="180"/>
        <v/>
      </c>
      <c r="CZ199" s="230" t="str">
        <f t="shared" si="181"/>
        <v/>
      </c>
      <c r="DA199" s="230" t="str">
        <f t="shared" si="182"/>
        <v/>
      </c>
      <c r="DB199" s="230" t="str">
        <f t="shared" si="183"/>
        <v/>
      </c>
      <c r="DC199" s="230" t="str">
        <f t="shared" si="184"/>
        <v/>
      </c>
      <c r="DD199" s="230" t="str">
        <f t="shared" si="185"/>
        <v/>
      </c>
      <c r="DE199" s="230" t="str">
        <f t="shared" si="186"/>
        <v/>
      </c>
      <c r="DF199" s="230" t="str">
        <f t="shared" si="187"/>
        <v/>
      </c>
      <c r="DG199" s="230" t="str">
        <f t="shared" si="188"/>
        <v/>
      </c>
      <c r="DH199" s="283" t="str">
        <f t="shared" si="189"/>
        <v/>
      </c>
      <c r="DI199" s="230" t="str">
        <f t="shared" si="190"/>
        <v/>
      </c>
      <c r="DJ199" s="230" t="str">
        <f>IF(COUNTIFS($BR$10:$BR$259,$BR199,$E$10:$E$259,$E199)&lt;&gt;COUNTIFS($BR$10:$BR$259,$BR199,$E$10:$E$259,$E199,AT$10:AT$259,AT199),DJ$8&amp;" for this company in this year is inconsistent across funds, please update accordingly. "&amp;CHAR(10),IF(AT199="","",IF(COUNTIF('Source Data (Hidden)'!$O$3:$O$5,AT199)&lt;&gt;1,"Invalid input for 'Does this Portco have a decarbonization strategy/plan in place' - Please ensure that you have selected a valid response using the drop-down list available in the corresponding column in the EDCI Data tab. " &amp; CHAR(10),"")))</f>
        <v/>
      </c>
      <c r="DK199" s="230" t="str">
        <f>IF(COUNTIFS($BR$10:$BR$259,$BR199,$E$10:$E$259,$E199)&lt;&gt;COUNTIFS($BR$10:$BR$259,$BR199,$E$10:$E$259,$E199,AU$10:AU$259,AU199),DK$8&amp;" for this company in this year is inconsistent across funds, please update accordingly. "&amp;CHAR(10),IF(AU199="","",IF(COUNTIF('Source Data (Hidden)'!$P$3:$P$5,AU199)&lt;&gt;1,"Invalid input for 'Does the Portfolio Company have a short-term GHG emission reduction target' - Please ensure you have selected a valid response using the drop-down list available in the corresponding column in the EDCI Data tab. " &amp; CHAR(10),"")))</f>
        <v/>
      </c>
      <c r="DL199" s="230" t="str">
        <f>IF(COUNTIFS($BR$10:$BR$259,$BR199,$E$10:$E$259,$E199)&lt;&gt;COUNTIFS($BR$10:$BR$259,$BR199,$E$10:$E$259,$E199,AV$10:AV$259,AV199),DL$8&amp;" for this company in this year is inconsistent across funds, please update accordingly. "&amp;CHAR(10),IF(AV199="","",IF(COUNTIF('Source Data (Hidden)'!$Q$3:$Q$6,AV199)&lt;&gt;1,"Invalid input for 'Does the Portfolio Company have a long-term net zero goal' - Please ensure that you have selected a valid response using the drop-down list available in the corresponding column in the EDCI Data tab. " &amp; CHAR(10),"")))</f>
        <v/>
      </c>
      <c r="DM199" s="230" t="str">
        <f t="shared" si="191"/>
        <v/>
      </c>
      <c r="DN199" s="230" t="str">
        <f t="shared" si="192"/>
        <v/>
      </c>
      <c r="DO199" s="230" t="str">
        <f t="shared" si="193"/>
        <v/>
      </c>
      <c r="DP199" s="230"/>
      <c r="DQ199" s="230" t="str">
        <f t="shared" si="194"/>
        <v/>
      </c>
      <c r="DR199" s="230" t="str">
        <f t="shared" si="195"/>
        <v/>
      </c>
      <c r="DS199" s="230" t="str">
        <f t="shared" si="196"/>
        <v/>
      </c>
      <c r="DT199" s="230" t="str">
        <f t="shared" si="197"/>
        <v/>
      </c>
      <c r="DU199" s="230" t="str">
        <f t="shared" si="198"/>
        <v/>
      </c>
      <c r="DV199" s="230" t="str">
        <f t="shared" si="199"/>
        <v/>
      </c>
      <c r="DW199" s="230" t="str">
        <f t="shared" si="200"/>
        <v/>
      </c>
      <c r="DX199" s="230" t="str">
        <f t="shared" si="201"/>
        <v/>
      </c>
      <c r="DY199" s="230" t="str">
        <f t="shared" si="202"/>
        <v/>
      </c>
      <c r="DZ199" s="230" t="str">
        <f t="shared" si="203"/>
        <v/>
      </c>
      <c r="EA199" s="230" t="str">
        <f t="shared" si="204"/>
        <v/>
      </c>
      <c r="EB199" s="230" t="str">
        <f t="shared" si="205"/>
        <v/>
      </c>
      <c r="EC199" s="284" t="str">
        <f t="shared" si="206"/>
        <v/>
      </c>
      <c r="ED199" s="284" t="str">
        <f t="shared" si="207"/>
        <v/>
      </c>
      <c r="EE199" s="230" t="str">
        <f t="shared" si="208"/>
        <v/>
      </c>
      <c r="EF199" s="230" t="str">
        <f>IF(COUNTIFS($BR$10:$BR$259,$BR199,$E$10:$E$259,$E199)&lt;&gt;COUNTIFS($BR$10:$BR$259,$BR199,$E$10:$E$259,$E199,BP$10:BP$259,BP199),EF$8&amp;" for this company in this year is inconsistent across funds, please update accordingly. "&amp;CHAR(10),IF(AND(BP199="",BQ199=""),"",IF(OR(AND(BQ199&lt;&gt;"",BP199&lt;&gt;"",BP199&lt;&gt;"Y"),AND(BQ199&lt;&gt;"",BP199=""),COUNTIF('Source Data (Hidden)'!$S$3:$S$4,BP199)&lt;&gt;1),"Invalid input for 'Do you conduct an employee survey' - Please ensure the input is either Y or N or leave blank if data is not available. If you have reported a % response rate to employee survey then the input for this metric should be Y. " &amp; CHAR(10),"")))</f>
        <v/>
      </c>
      <c r="EG199" s="230" t="str">
        <f t="shared" si="209"/>
        <v/>
      </c>
    </row>
    <row r="200" spans="1:137" s="154" customFormat="1" ht="60" customHeight="1" x14ac:dyDescent="0.35">
      <c r="A200" s="153"/>
      <c r="B200" s="212" t="str">
        <f t="shared" ca="1" si="156"/>
        <v/>
      </c>
      <c r="C200" s="213" t="str">
        <f>IF('EDCI Data'!B200="","",'EDCI Data'!B200)</f>
        <v/>
      </c>
      <c r="D200" s="214" t="str">
        <f>IF('EDCI Data'!C200="","",'EDCI Data'!C200)</f>
        <v/>
      </c>
      <c r="E200" s="215" t="str">
        <f>IF('EDCI Data'!D200="","",'EDCI Data'!D200)</f>
        <v/>
      </c>
      <c r="F200" s="216" t="str">
        <f>IF('EDCI Data'!E200="","",'EDCI Data'!E200)</f>
        <v/>
      </c>
      <c r="G200" s="213" t="str">
        <f>IF('EDCI Data'!F200="","",'EDCI Data'!F200)</f>
        <v/>
      </c>
      <c r="H200" s="213" t="str">
        <f>IF('EDCI Data'!G200="","",'EDCI Data'!G200)</f>
        <v/>
      </c>
      <c r="I200" s="213" t="str">
        <f>IF('EDCI Data'!H200="","",'EDCI Data'!H200)</f>
        <v/>
      </c>
      <c r="J200" s="213" t="str">
        <f>IF('EDCI Data'!I200="","",'EDCI Data'!I200)</f>
        <v/>
      </c>
      <c r="K200" s="213" t="str">
        <f>IF('EDCI Data'!J200="","",'EDCI Data'!J200)</f>
        <v/>
      </c>
      <c r="L200" s="213" t="str">
        <f>IF('EDCI Data'!K200="","",'EDCI Data'!K200)</f>
        <v/>
      </c>
      <c r="M200" s="217" t="str">
        <f>IF('EDCI Data'!L200="","",'EDCI Data'!L200)</f>
        <v/>
      </c>
      <c r="N200" s="217" t="str">
        <f>IF('EDCI Data'!M200="","",'EDCI Data'!M200)</f>
        <v/>
      </c>
      <c r="O200" s="213" t="str">
        <f>IF('EDCI Data'!N200="","",'EDCI Data'!N200)</f>
        <v/>
      </c>
      <c r="P200" s="213" t="str">
        <f>IF('EDCI Data'!O200="","",'EDCI Data'!O200)</f>
        <v/>
      </c>
      <c r="Q200" s="213" t="str">
        <f>IF('EDCI Data'!P200="","",'EDCI Data'!P200)</f>
        <v/>
      </c>
      <c r="R200" s="213" t="str">
        <f>IF('EDCI Data'!Q200="","",'EDCI Data'!Q200)</f>
        <v/>
      </c>
      <c r="S200" s="218" t="str">
        <f>IF('EDCI Data'!R200="","",'EDCI Data'!R200)</f>
        <v/>
      </c>
      <c r="T200" s="219" t="str">
        <f>IF('EDCI Data'!S200="","",'EDCI Data'!S200)</f>
        <v/>
      </c>
      <c r="U200" s="219" t="str">
        <f>IF('EDCI Data'!T200="","",'EDCI Data'!T200)</f>
        <v/>
      </c>
      <c r="V200" s="220" t="str">
        <f>IF('EDCI Data'!U200="","",'EDCI Data'!U200)</f>
        <v/>
      </c>
      <c r="W200" s="213" t="str">
        <f>IF('EDCI Data'!V200="","",'EDCI Data'!V200)</f>
        <v/>
      </c>
      <c r="X200" s="220" t="str">
        <f>IF('EDCI Data'!W200="","",'EDCI Data'!W200)</f>
        <v/>
      </c>
      <c r="Y200" s="213" t="str">
        <f>IF('EDCI Data'!X200="","",'EDCI Data'!X200)</f>
        <v/>
      </c>
      <c r="Z200" s="220" t="str">
        <f>IF('EDCI Data'!Y200="","",'EDCI Data'!Y200)</f>
        <v/>
      </c>
      <c r="AA200" s="213" t="str">
        <f>IF('EDCI Data'!Z200="","",'EDCI Data'!Z200)</f>
        <v/>
      </c>
      <c r="AB200" s="213" t="str">
        <f>IF('EDCI Data'!AA200="","",'EDCI Data'!AA200)</f>
        <v/>
      </c>
      <c r="AC200" s="213" t="str">
        <f>IF('EDCI Data'!AB200="","",'EDCI Data'!AB200)</f>
        <v/>
      </c>
      <c r="AD200" s="213" t="str">
        <f>IF('EDCI Data'!AC200="","",'EDCI Data'!AC200)</f>
        <v/>
      </c>
      <c r="AE200" s="213" t="str">
        <f>IF('EDCI Data'!AD200="","",'EDCI Data'!AD200)</f>
        <v/>
      </c>
      <c r="AF200" s="213" t="str">
        <f>IF('EDCI Data'!AE200="","",'EDCI Data'!AE200)</f>
        <v/>
      </c>
      <c r="AG200" s="213" t="str">
        <f>IF('EDCI Data'!AF200="","",'EDCI Data'!AF200)</f>
        <v/>
      </c>
      <c r="AH200" s="213" t="str">
        <f>IF('EDCI Data'!AG200="","",'EDCI Data'!AG200)</f>
        <v/>
      </c>
      <c r="AI200" s="213" t="str">
        <f>IF('EDCI Data'!AH200="","",'EDCI Data'!AH200)</f>
        <v/>
      </c>
      <c r="AJ200" s="213" t="str">
        <f>IF('EDCI Data'!AI200="","",'EDCI Data'!AI200)</f>
        <v/>
      </c>
      <c r="AK200" s="213" t="str">
        <f>IF('EDCI Data'!AJ200="","",'EDCI Data'!AJ200)</f>
        <v/>
      </c>
      <c r="AL200" s="213" t="str">
        <f>IF('EDCI Data'!AK200="","",'EDCI Data'!AK200)</f>
        <v/>
      </c>
      <c r="AM200" s="213" t="str">
        <f>IF('EDCI Data'!AL200="","",'EDCI Data'!AL200)</f>
        <v/>
      </c>
      <c r="AN200" s="213" t="str">
        <f>IF('EDCI Data'!AM200="","",'EDCI Data'!AM200)</f>
        <v/>
      </c>
      <c r="AO200" s="213" t="str">
        <f>IF('EDCI Data'!AN200="","",'EDCI Data'!AN200)</f>
        <v/>
      </c>
      <c r="AP200" s="213" t="str">
        <f>IF('EDCI Data'!AO200="","",'EDCI Data'!AO200)</f>
        <v/>
      </c>
      <c r="AQ200" s="213" t="str">
        <f>IF('EDCI Data'!AP200="","",'EDCI Data'!AP200)</f>
        <v/>
      </c>
      <c r="AR200" s="213" t="str">
        <f>IF('EDCI Data'!AQ200="","",'EDCI Data'!AQ200)</f>
        <v/>
      </c>
      <c r="AS200" s="213" t="str">
        <f>IF('EDCI Data'!AR200="","",'EDCI Data'!AR200)</f>
        <v/>
      </c>
      <c r="AT200" s="213" t="str">
        <f>IF('EDCI Data'!AS200="","",'EDCI Data'!AS200)</f>
        <v/>
      </c>
      <c r="AU200" s="213" t="str">
        <f>IF('EDCI Data'!AT200="","",'EDCI Data'!AT200)</f>
        <v/>
      </c>
      <c r="AV200" s="213" t="str">
        <f>IF('EDCI Data'!AU200="","",'EDCI Data'!AU200)</f>
        <v/>
      </c>
      <c r="AW200" s="213" t="str">
        <f>IF('EDCI Data'!AV200="","",'EDCI Data'!AV200)</f>
        <v/>
      </c>
      <c r="AX200" s="221" t="str">
        <f>IF('EDCI Data'!AW200="","",'EDCI Data'!AW200)</f>
        <v/>
      </c>
      <c r="AY200" s="221" t="str">
        <f>IF('EDCI Data'!AX200="","",'EDCI Data'!AX200)</f>
        <v/>
      </c>
      <c r="AZ200" s="222" t="str">
        <f t="shared" si="157"/>
        <v/>
      </c>
      <c r="BA200" s="223" t="str">
        <f>IF('EDCI Data'!AY200="","",'EDCI Data'!AY200)</f>
        <v/>
      </c>
      <c r="BB200" s="223" t="str">
        <f>IF('EDCI Data'!AZ200="","",'EDCI Data'!AZ200)</f>
        <v/>
      </c>
      <c r="BC200" s="223" t="str">
        <f>IF('EDCI Data'!BA200="","",'EDCI Data'!BA200)</f>
        <v/>
      </c>
      <c r="BD200" s="223" t="str">
        <f>IF('EDCI Data'!BB200="","",'EDCI Data'!BB200)</f>
        <v/>
      </c>
      <c r="BE200" s="223" t="str">
        <f>IF('EDCI Data'!BC200="","",'EDCI Data'!BC200)</f>
        <v/>
      </c>
      <c r="BF200" s="223" t="str">
        <f>IF('EDCI Data'!BD200="","",'EDCI Data'!BD200)</f>
        <v/>
      </c>
      <c r="BG200" s="223" t="str">
        <f>IF('EDCI Data'!BE200="","",'EDCI Data'!BE200)</f>
        <v/>
      </c>
      <c r="BH200" s="223" t="str">
        <f>IF('EDCI Data'!BF200="","",'EDCI Data'!BF200)</f>
        <v/>
      </c>
      <c r="BI200" s="224" t="str">
        <f>IF('EDCI Data'!BG200="","",'EDCI Data'!BG200)</f>
        <v/>
      </c>
      <c r="BJ200" s="225" t="str">
        <f>IF('EDCI Data'!S200="","",'EDCI Data'!S200)</f>
        <v/>
      </c>
      <c r="BK200" s="225" t="str">
        <f>IF('EDCI Data'!T200="","",'EDCI Data'!T200)</f>
        <v/>
      </c>
      <c r="BL200" s="224" t="str">
        <f>IF('EDCI Data'!BJ200="","",'EDCI Data'!BJ200)</f>
        <v/>
      </c>
      <c r="BM200" s="226" t="str">
        <f>IF('EDCI Data'!BK200="","",'EDCI Data'!BK200)</f>
        <v/>
      </c>
      <c r="BN200" s="226" t="str">
        <f>IF('EDCI Data'!BL200="","",'EDCI Data'!BL200)</f>
        <v/>
      </c>
      <c r="BO200" s="227" t="str">
        <f>IF('EDCI Data'!BM200="","",'EDCI Data'!BM200)</f>
        <v/>
      </c>
      <c r="BP200" s="228" t="str">
        <f>IF('EDCI Data'!BN200="","",'EDCI Data'!BN200)</f>
        <v/>
      </c>
      <c r="BQ200" s="229" t="str">
        <f>IF('EDCI Data'!BO200="","",'EDCI Data'!BO200)</f>
        <v/>
      </c>
      <c r="BR200" s="230" t="str">
        <f t="shared" si="158"/>
        <v/>
      </c>
      <c r="BS200" s="230" t="str">
        <f t="shared" si="159"/>
        <v/>
      </c>
      <c r="BT200" s="230" t="str">
        <f t="shared" si="160"/>
        <v/>
      </c>
      <c r="BU200" s="230" t="str">
        <f t="shared" si="161"/>
        <v/>
      </c>
      <c r="BV200" s="230" t="str">
        <f t="shared" si="162"/>
        <v/>
      </c>
      <c r="BW200" s="230" t="str">
        <f>IF(COUNTIFS($BR$10:$BR$259,$BR200,$E$10:$E$259,$E200)&lt;&gt;COUNTIFS($BR$10:$BR$259,$BR200,$E$10:$E$259,$E200,G$10:G$259,G200),BW$8&amp;" for this company in this year is inconsistent across funds, please update accordingly. "&amp;CHAR(10),IF(G200="","",IF(IFERROR(OR(INT(G200)&lt;&gt;G200,ISTEXT(G200),G200&gt;'Source Data (Hidden)'!$T$3),TRUE),"Invalid year of initial investment - Please ensure that the input is a year (not a date) and is not future dated. "&amp;CHAR(10),"")))</f>
        <v/>
      </c>
      <c r="BX200" s="230"/>
      <c r="BY200" s="230" t="str">
        <f>IF(COUNTIFS($BR$10:$BR$259,$BR200,$E$10:$E$259,$E200)&lt;&gt;COUNTIFS($BR$10:$BR$259,$BR200,$E$10:$E$259,$E200,I$10:I$259,I200),BY$8&amp;" for this company in this year is inconsistent across funds, please update accordingly. "&amp;CHAR(10),IF(I200="","",IF(COUNTIF('Source Data (Hidden)'!$A$3:$B$255,I200)=0,"Invalid country of domicile - Please enter a valid input using the drop-down in the 'Country of domicile' column in the EDCI Data tab. "&amp;CHAR(10),"")))</f>
        <v/>
      </c>
      <c r="BZ200" s="230" t="str">
        <f>IF(COUNTIFS($BR$10:$BR$259,$BR200,$E$10:$E$259,$E200)&lt;&gt;COUNTIFS($BR$10:$BR$259,$BR200,$E$10:$E$259,$E200,J$10:J$259,J200),BZ$8&amp;" for this company in this year is inconsistent across funds, please update accordingly. "&amp;CHAR(10),IF(J200="","",IF(COUNTIF('Source Data (Hidden)'!$A$3:$B$255,J200)=0,"Invalid primary country of operations - Please enter a valid input using the drop-down in the 'Primary country of operations' column in the EDCI Data tab and ensure that you have narrowed this down to 1 primary country of operations. "&amp;CHAR(10),"")))</f>
        <v/>
      </c>
      <c r="CA200" s="230" t="str">
        <f>IF(COUNTIFS($BR$10:$BR$259,$BR200,$E$10:$E$259,$E200)&lt;&gt;COUNTIFS($BR$10:$BR$259,$BR200,$E$10:$E$259,$E200,K$10:K$259,K200),CA$8&amp;" for this company in this year is inconsistent across funds, please update accordingly. "&amp;CHAR(10),IF(K200="","",IF(COUNTIF('Source Data (Hidden)'!$C$3:$C$4,K200)&lt;&gt;1,"Invalid company structure - Please classify the portfolio company as either 'Private' or 'Public'. "&amp;CHAR(10),"")))</f>
        <v/>
      </c>
      <c r="CB200" s="230" t="str">
        <f>IF(COUNTIFS($BR$10:$BR$259,$BR200,$E$10:$E$259,$E200)&lt;&gt;COUNTIFS($BR$10:$BR$259,$BR200,$E$10:$E$259,$E200,L$10:L$259,L200),CB$8&amp;" for this company in this year is inconsistent across funds, please update accordingly. "&amp;CHAR(10),IF(L200="","",IF(COUNTIF('Source Data (Hidden)'!$D$3:$D$5,L200)&lt;&gt;1,"Invalid growth stage of company - Please describe the growth stage of the company as either 'Venture', 'Growth' or 'Buyout'. " &amp; CHAR(10),"")))</f>
        <v/>
      </c>
      <c r="CC200" s="230" t="str">
        <f t="shared" si="163"/>
        <v/>
      </c>
      <c r="CD200" s="283" t="str">
        <f t="shared" si="164"/>
        <v/>
      </c>
      <c r="CE200" s="230" t="str">
        <f>IF(COUNTIFS($BR$10:$BR$259,$BR200,$E$10:$E$259,$E200)&lt;&gt;COUNTIFS($BR$10:$BR$259,$BR200,$E$10:$E$259,$E200,O$10:O$259,O200),CE$8&amp;" for this company in this year is inconsistent across funds, please update accordingly. "&amp;CHAR(10),IF(O200="","",IF(COUNTIF('Source Data (Hidden)'!$G$3:$G$13,O200)&lt;&gt;1,"Invalid sector of operations SICS name - Please ensure that you have selected a valid sector of operations using the drop-down list available in the corresponding column in the EDCI Data tab. " &amp; CHAR(10),"")))</f>
        <v/>
      </c>
      <c r="CF200" s="230" t="str">
        <f t="shared" ca="1" si="165"/>
        <v/>
      </c>
      <c r="CG200" s="230" t="str">
        <f t="shared" ca="1" si="166"/>
        <v/>
      </c>
      <c r="CH200" s="230" t="str">
        <f>IF(COUNTIFS($BR$10:$BR$259,$BR200,$E$10:$E$259,$E200)&lt;&gt;COUNTIFS($BR$10:$BR$259,$BR200,$E$10:$E$259,$E200,R$10:R$259,R200),CH$8&amp;" for this company in this year is inconsistent across funds, please update accordingly. "&amp;CHAR(10),IF(R200="","",IF(COUNTIF('Source Data (Hidden)'!$F$3:$F$183,R200)&lt;&gt;1,"Invalid currency input - Please ensure that the currency entered is a monetary unit described using three letter code (ISO 4217 code). " &amp; CHAR(10),"")))</f>
        <v/>
      </c>
      <c r="CI200" s="230" t="str">
        <f t="shared" si="167"/>
        <v/>
      </c>
      <c r="CJ200" s="230" t="str">
        <f t="shared" si="168"/>
        <v/>
      </c>
      <c r="CK200" s="230" t="str">
        <f t="shared" si="169"/>
        <v/>
      </c>
      <c r="CL200" s="230" t="str">
        <f t="shared" si="170"/>
        <v/>
      </c>
      <c r="CM200" s="230" t="str">
        <f>IF(COUNTIFS($BR$10:$BR$259,$BR200,$E$10:$E$259,$E200)&lt;&gt;COUNTIFS($BR$10:$BR$259,$BR200,$E$10:$E$259,$E200,W$10:W$259,W200),CM$8&amp;" for this company in this year is inconsistent across funds, please update accordingly. "&amp;CHAR(10),IF(W200="","",IF(COUNTIF('Source Data (Hidden)'!$L$3:$L$6,W200)&lt;&gt;1,"Invalid input for Scope 1 Methodology - Please choose one of the options from the drop-down list in the corresponding column in the EDCI Data tab. " &amp; CHAR(10),"")))</f>
        <v/>
      </c>
      <c r="CN200" s="230" t="str">
        <f t="shared" si="171"/>
        <v/>
      </c>
      <c r="CO200" s="230" t="str">
        <f>IF(COUNTIFS($BR$10:$BR$259,$BR200,$E$10:$E$259,$E200)&lt;&gt;COUNTIFS($BR$10:$BR$259,$BR200,$E$10:$E$259,$E200,Y$10:Y$259,Y200),CO$8&amp;" for this company in this year is inconsistent across funds, please update accordingly. "&amp;CHAR(10),IF(Y200="","",IF(COUNTIF('Source Data (Hidden)'!$M$3:$M$5,Y200)&lt;&gt;1,"Invalid input for Scope 2 Methodology - Please choose one of the options from the drop-down list in the corresponding column in the EDCI Data tab. " &amp; CHAR(10),"")))</f>
        <v/>
      </c>
      <c r="CP200" s="230" t="str">
        <f t="shared" si="172"/>
        <v/>
      </c>
      <c r="CQ200" s="230" t="str">
        <f>IF(COUNTIFS($BR$10:$BR$259,$BR200,$E$10:$E$259,$E200)&lt;&gt;COUNTIFS($BR$10:$BR$259,$BR200,$E$10:$E$259,$E200,AA$10:AA$259,AA200),CQ$8&amp;" for this company in this year is inconsistent across funds, please update accordingly. "&amp;CHAR(10),IF(AA200="","",IF(COUNTIF('Source Data (Hidden)'!$N$3:$N$6,AA200)&lt;&gt;1,"Invalid input for Scope 3 Methodology - Please choose one of the options from the drop-down list in the corresponding column in the EDCI Data tab. " &amp; CHAR(10),"")))</f>
        <v/>
      </c>
      <c r="CR200" s="230" t="str">
        <f t="shared" si="173"/>
        <v/>
      </c>
      <c r="CS200" s="230" t="str">
        <f t="shared" si="174"/>
        <v/>
      </c>
      <c r="CT200" s="230" t="str">
        <f t="shared" si="175"/>
        <v/>
      </c>
      <c r="CU200" s="230" t="str">
        <f t="shared" si="176"/>
        <v/>
      </c>
      <c r="CV200" s="230" t="str">
        <f t="shared" si="177"/>
        <v/>
      </c>
      <c r="CW200" s="230" t="str">
        <f t="shared" si="178"/>
        <v/>
      </c>
      <c r="CX200" s="230" t="str">
        <f t="shared" si="179"/>
        <v/>
      </c>
      <c r="CY200" s="230" t="str">
        <f t="shared" si="180"/>
        <v/>
      </c>
      <c r="CZ200" s="230" t="str">
        <f t="shared" si="181"/>
        <v/>
      </c>
      <c r="DA200" s="230" t="str">
        <f t="shared" si="182"/>
        <v/>
      </c>
      <c r="DB200" s="230" t="str">
        <f t="shared" si="183"/>
        <v/>
      </c>
      <c r="DC200" s="230" t="str">
        <f t="shared" si="184"/>
        <v/>
      </c>
      <c r="DD200" s="230" t="str">
        <f t="shared" si="185"/>
        <v/>
      </c>
      <c r="DE200" s="230" t="str">
        <f t="shared" si="186"/>
        <v/>
      </c>
      <c r="DF200" s="230" t="str">
        <f t="shared" si="187"/>
        <v/>
      </c>
      <c r="DG200" s="230" t="str">
        <f t="shared" si="188"/>
        <v/>
      </c>
      <c r="DH200" s="283" t="str">
        <f t="shared" si="189"/>
        <v/>
      </c>
      <c r="DI200" s="230" t="str">
        <f t="shared" si="190"/>
        <v/>
      </c>
      <c r="DJ200" s="230" t="str">
        <f>IF(COUNTIFS($BR$10:$BR$259,$BR200,$E$10:$E$259,$E200)&lt;&gt;COUNTIFS($BR$10:$BR$259,$BR200,$E$10:$E$259,$E200,AT$10:AT$259,AT200),DJ$8&amp;" for this company in this year is inconsistent across funds, please update accordingly. "&amp;CHAR(10),IF(AT200="","",IF(COUNTIF('Source Data (Hidden)'!$O$3:$O$5,AT200)&lt;&gt;1,"Invalid input for 'Does this Portco have a decarbonization strategy/plan in place' - Please ensure that you have selected a valid response using the drop-down list available in the corresponding column in the EDCI Data tab. " &amp; CHAR(10),"")))</f>
        <v/>
      </c>
      <c r="DK200" s="230" t="str">
        <f>IF(COUNTIFS($BR$10:$BR$259,$BR200,$E$10:$E$259,$E200)&lt;&gt;COUNTIFS($BR$10:$BR$259,$BR200,$E$10:$E$259,$E200,AU$10:AU$259,AU200),DK$8&amp;" for this company in this year is inconsistent across funds, please update accordingly. "&amp;CHAR(10),IF(AU200="","",IF(COUNTIF('Source Data (Hidden)'!$P$3:$P$5,AU200)&lt;&gt;1,"Invalid input for 'Does the Portfolio Company have a short-term GHG emission reduction target' - Please ensure you have selected a valid response using the drop-down list available in the corresponding column in the EDCI Data tab. " &amp; CHAR(10),"")))</f>
        <v/>
      </c>
      <c r="DL200" s="230" t="str">
        <f>IF(COUNTIFS($BR$10:$BR$259,$BR200,$E$10:$E$259,$E200)&lt;&gt;COUNTIFS($BR$10:$BR$259,$BR200,$E$10:$E$259,$E200,AV$10:AV$259,AV200),DL$8&amp;" for this company in this year is inconsistent across funds, please update accordingly. "&amp;CHAR(10),IF(AV200="","",IF(COUNTIF('Source Data (Hidden)'!$Q$3:$Q$6,AV200)&lt;&gt;1,"Invalid input for 'Does the Portfolio Company have a long-term net zero goal' - Please ensure that you have selected a valid response using the drop-down list available in the corresponding column in the EDCI Data tab. " &amp; CHAR(10),"")))</f>
        <v/>
      </c>
      <c r="DM200" s="230" t="str">
        <f t="shared" si="191"/>
        <v/>
      </c>
      <c r="DN200" s="230" t="str">
        <f t="shared" si="192"/>
        <v/>
      </c>
      <c r="DO200" s="230" t="str">
        <f t="shared" si="193"/>
        <v/>
      </c>
      <c r="DP200" s="230"/>
      <c r="DQ200" s="230" t="str">
        <f t="shared" si="194"/>
        <v/>
      </c>
      <c r="DR200" s="230" t="str">
        <f t="shared" si="195"/>
        <v/>
      </c>
      <c r="DS200" s="230" t="str">
        <f t="shared" si="196"/>
        <v/>
      </c>
      <c r="DT200" s="230" t="str">
        <f t="shared" si="197"/>
        <v/>
      </c>
      <c r="DU200" s="230" t="str">
        <f t="shared" si="198"/>
        <v/>
      </c>
      <c r="DV200" s="230" t="str">
        <f t="shared" si="199"/>
        <v/>
      </c>
      <c r="DW200" s="230" t="str">
        <f t="shared" si="200"/>
        <v/>
      </c>
      <c r="DX200" s="230" t="str">
        <f t="shared" si="201"/>
        <v/>
      </c>
      <c r="DY200" s="230" t="str">
        <f t="shared" si="202"/>
        <v/>
      </c>
      <c r="DZ200" s="230" t="str">
        <f t="shared" si="203"/>
        <v/>
      </c>
      <c r="EA200" s="230" t="str">
        <f t="shared" si="204"/>
        <v/>
      </c>
      <c r="EB200" s="230" t="str">
        <f t="shared" si="205"/>
        <v/>
      </c>
      <c r="EC200" s="284" t="str">
        <f t="shared" si="206"/>
        <v/>
      </c>
      <c r="ED200" s="284" t="str">
        <f t="shared" si="207"/>
        <v/>
      </c>
      <c r="EE200" s="230" t="str">
        <f t="shared" si="208"/>
        <v/>
      </c>
      <c r="EF200" s="230" t="str">
        <f>IF(COUNTIFS($BR$10:$BR$259,$BR200,$E$10:$E$259,$E200)&lt;&gt;COUNTIFS($BR$10:$BR$259,$BR200,$E$10:$E$259,$E200,BP$10:BP$259,BP200),EF$8&amp;" for this company in this year is inconsistent across funds, please update accordingly. "&amp;CHAR(10),IF(AND(BP200="",BQ200=""),"",IF(OR(AND(BQ200&lt;&gt;"",BP200&lt;&gt;"",BP200&lt;&gt;"Y"),AND(BQ200&lt;&gt;"",BP200=""),COUNTIF('Source Data (Hidden)'!$S$3:$S$4,BP200)&lt;&gt;1),"Invalid input for 'Do you conduct an employee survey' - Please ensure the input is either Y or N or leave blank if data is not available. If you have reported a % response rate to employee survey then the input for this metric should be Y. " &amp; CHAR(10),"")))</f>
        <v/>
      </c>
      <c r="EG200" s="230" t="str">
        <f t="shared" si="209"/>
        <v/>
      </c>
    </row>
    <row r="201" spans="1:137" s="154" customFormat="1" ht="60" customHeight="1" x14ac:dyDescent="0.35">
      <c r="A201" s="153"/>
      <c r="B201" s="212" t="str">
        <f t="shared" ca="1" si="156"/>
        <v/>
      </c>
      <c r="C201" s="213" t="str">
        <f>IF('EDCI Data'!B201="","",'EDCI Data'!B201)</f>
        <v/>
      </c>
      <c r="D201" s="214" t="str">
        <f>IF('EDCI Data'!C201="","",'EDCI Data'!C201)</f>
        <v/>
      </c>
      <c r="E201" s="215" t="str">
        <f>IF('EDCI Data'!D201="","",'EDCI Data'!D201)</f>
        <v/>
      </c>
      <c r="F201" s="216" t="str">
        <f>IF('EDCI Data'!E201="","",'EDCI Data'!E201)</f>
        <v/>
      </c>
      <c r="G201" s="213" t="str">
        <f>IF('EDCI Data'!F201="","",'EDCI Data'!F201)</f>
        <v/>
      </c>
      <c r="H201" s="213" t="str">
        <f>IF('EDCI Data'!G201="","",'EDCI Data'!G201)</f>
        <v/>
      </c>
      <c r="I201" s="213" t="str">
        <f>IF('EDCI Data'!H201="","",'EDCI Data'!H201)</f>
        <v/>
      </c>
      <c r="J201" s="213" t="str">
        <f>IF('EDCI Data'!I201="","",'EDCI Data'!I201)</f>
        <v/>
      </c>
      <c r="K201" s="213" t="str">
        <f>IF('EDCI Data'!J201="","",'EDCI Data'!J201)</f>
        <v/>
      </c>
      <c r="L201" s="213" t="str">
        <f>IF('EDCI Data'!K201="","",'EDCI Data'!K201)</f>
        <v/>
      </c>
      <c r="M201" s="217" t="str">
        <f>IF('EDCI Data'!L201="","",'EDCI Data'!L201)</f>
        <v/>
      </c>
      <c r="N201" s="217" t="str">
        <f>IF('EDCI Data'!M201="","",'EDCI Data'!M201)</f>
        <v/>
      </c>
      <c r="O201" s="213" t="str">
        <f>IF('EDCI Data'!N201="","",'EDCI Data'!N201)</f>
        <v/>
      </c>
      <c r="P201" s="213" t="str">
        <f>IF('EDCI Data'!O201="","",'EDCI Data'!O201)</f>
        <v/>
      </c>
      <c r="Q201" s="213" t="str">
        <f>IF('EDCI Data'!P201="","",'EDCI Data'!P201)</f>
        <v/>
      </c>
      <c r="R201" s="213" t="str">
        <f>IF('EDCI Data'!Q201="","",'EDCI Data'!Q201)</f>
        <v/>
      </c>
      <c r="S201" s="218" t="str">
        <f>IF('EDCI Data'!R201="","",'EDCI Data'!R201)</f>
        <v/>
      </c>
      <c r="T201" s="219" t="str">
        <f>IF('EDCI Data'!S201="","",'EDCI Data'!S201)</f>
        <v/>
      </c>
      <c r="U201" s="219" t="str">
        <f>IF('EDCI Data'!T201="","",'EDCI Data'!T201)</f>
        <v/>
      </c>
      <c r="V201" s="220" t="str">
        <f>IF('EDCI Data'!U201="","",'EDCI Data'!U201)</f>
        <v/>
      </c>
      <c r="W201" s="213" t="str">
        <f>IF('EDCI Data'!V201="","",'EDCI Data'!V201)</f>
        <v/>
      </c>
      <c r="X201" s="220" t="str">
        <f>IF('EDCI Data'!W201="","",'EDCI Data'!W201)</f>
        <v/>
      </c>
      <c r="Y201" s="213" t="str">
        <f>IF('EDCI Data'!X201="","",'EDCI Data'!X201)</f>
        <v/>
      </c>
      <c r="Z201" s="220" t="str">
        <f>IF('EDCI Data'!Y201="","",'EDCI Data'!Y201)</f>
        <v/>
      </c>
      <c r="AA201" s="213" t="str">
        <f>IF('EDCI Data'!Z201="","",'EDCI Data'!Z201)</f>
        <v/>
      </c>
      <c r="AB201" s="213" t="str">
        <f>IF('EDCI Data'!AA201="","",'EDCI Data'!AA201)</f>
        <v/>
      </c>
      <c r="AC201" s="213" t="str">
        <f>IF('EDCI Data'!AB201="","",'EDCI Data'!AB201)</f>
        <v/>
      </c>
      <c r="AD201" s="213" t="str">
        <f>IF('EDCI Data'!AC201="","",'EDCI Data'!AC201)</f>
        <v/>
      </c>
      <c r="AE201" s="213" t="str">
        <f>IF('EDCI Data'!AD201="","",'EDCI Data'!AD201)</f>
        <v/>
      </c>
      <c r="AF201" s="213" t="str">
        <f>IF('EDCI Data'!AE201="","",'EDCI Data'!AE201)</f>
        <v/>
      </c>
      <c r="AG201" s="213" t="str">
        <f>IF('EDCI Data'!AF201="","",'EDCI Data'!AF201)</f>
        <v/>
      </c>
      <c r="AH201" s="213" t="str">
        <f>IF('EDCI Data'!AG201="","",'EDCI Data'!AG201)</f>
        <v/>
      </c>
      <c r="AI201" s="213" t="str">
        <f>IF('EDCI Data'!AH201="","",'EDCI Data'!AH201)</f>
        <v/>
      </c>
      <c r="AJ201" s="213" t="str">
        <f>IF('EDCI Data'!AI201="","",'EDCI Data'!AI201)</f>
        <v/>
      </c>
      <c r="AK201" s="213" t="str">
        <f>IF('EDCI Data'!AJ201="","",'EDCI Data'!AJ201)</f>
        <v/>
      </c>
      <c r="AL201" s="213" t="str">
        <f>IF('EDCI Data'!AK201="","",'EDCI Data'!AK201)</f>
        <v/>
      </c>
      <c r="AM201" s="213" t="str">
        <f>IF('EDCI Data'!AL201="","",'EDCI Data'!AL201)</f>
        <v/>
      </c>
      <c r="AN201" s="213" t="str">
        <f>IF('EDCI Data'!AM201="","",'EDCI Data'!AM201)</f>
        <v/>
      </c>
      <c r="AO201" s="213" t="str">
        <f>IF('EDCI Data'!AN201="","",'EDCI Data'!AN201)</f>
        <v/>
      </c>
      <c r="AP201" s="213" t="str">
        <f>IF('EDCI Data'!AO201="","",'EDCI Data'!AO201)</f>
        <v/>
      </c>
      <c r="AQ201" s="213" t="str">
        <f>IF('EDCI Data'!AP201="","",'EDCI Data'!AP201)</f>
        <v/>
      </c>
      <c r="AR201" s="213" t="str">
        <f>IF('EDCI Data'!AQ201="","",'EDCI Data'!AQ201)</f>
        <v/>
      </c>
      <c r="AS201" s="213" t="str">
        <f>IF('EDCI Data'!AR201="","",'EDCI Data'!AR201)</f>
        <v/>
      </c>
      <c r="AT201" s="213" t="str">
        <f>IF('EDCI Data'!AS201="","",'EDCI Data'!AS201)</f>
        <v/>
      </c>
      <c r="AU201" s="213" t="str">
        <f>IF('EDCI Data'!AT201="","",'EDCI Data'!AT201)</f>
        <v/>
      </c>
      <c r="AV201" s="213" t="str">
        <f>IF('EDCI Data'!AU201="","",'EDCI Data'!AU201)</f>
        <v/>
      </c>
      <c r="AW201" s="213" t="str">
        <f>IF('EDCI Data'!AV201="","",'EDCI Data'!AV201)</f>
        <v/>
      </c>
      <c r="AX201" s="221" t="str">
        <f>IF('EDCI Data'!AW201="","",'EDCI Data'!AW201)</f>
        <v/>
      </c>
      <c r="AY201" s="221" t="str">
        <f>IF('EDCI Data'!AX201="","",'EDCI Data'!AX201)</f>
        <v/>
      </c>
      <c r="AZ201" s="222" t="str">
        <f t="shared" si="157"/>
        <v/>
      </c>
      <c r="BA201" s="223" t="str">
        <f>IF('EDCI Data'!AY201="","",'EDCI Data'!AY201)</f>
        <v/>
      </c>
      <c r="BB201" s="223" t="str">
        <f>IF('EDCI Data'!AZ201="","",'EDCI Data'!AZ201)</f>
        <v/>
      </c>
      <c r="BC201" s="223" t="str">
        <f>IF('EDCI Data'!BA201="","",'EDCI Data'!BA201)</f>
        <v/>
      </c>
      <c r="BD201" s="223" t="str">
        <f>IF('EDCI Data'!BB201="","",'EDCI Data'!BB201)</f>
        <v/>
      </c>
      <c r="BE201" s="223" t="str">
        <f>IF('EDCI Data'!BC201="","",'EDCI Data'!BC201)</f>
        <v/>
      </c>
      <c r="BF201" s="223" t="str">
        <f>IF('EDCI Data'!BD201="","",'EDCI Data'!BD201)</f>
        <v/>
      </c>
      <c r="BG201" s="223" t="str">
        <f>IF('EDCI Data'!BE201="","",'EDCI Data'!BE201)</f>
        <v/>
      </c>
      <c r="BH201" s="223" t="str">
        <f>IF('EDCI Data'!BF201="","",'EDCI Data'!BF201)</f>
        <v/>
      </c>
      <c r="BI201" s="224" t="str">
        <f>IF('EDCI Data'!BG201="","",'EDCI Data'!BG201)</f>
        <v/>
      </c>
      <c r="BJ201" s="225" t="str">
        <f>IF('EDCI Data'!S201="","",'EDCI Data'!S201)</f>
        <v/>
      </c>
      <c r="BK201" s="225" t="str">
        <f>IF('EDCI Data'!T201="","",'EDCI Data'!T201)</f>
        <v/>
      </c>
      <c r="BL201" s="224" t="str">
        <f>IF('EDCI Data'!BJ201="","",'EDCI Data'!BJ201)</f>
        <v/>
      </c>
      <c r="BM201" s="226" t="str">
        <f>IF('EDCI Data'!BK201="","",'EDCI Data'!BK201)</f>
        <v/>
      </c>
      <c r="BN201" s="226" t="str">
        <f>IF('EDCI Data'!BL201="","",'EDCI Data'!BL201)</f>
        <v/>
      </c>
      <c r="BO201" s="227" t="str">
        <f>IF('EDCI Data'!BM201="","",'EDCI Data'!BM201)</f>
        <v/>
      </c>
      <c r="BP201" s="228" t="str">
        <f>IF('EDCI Data'!BN201="","",'EDCI Data'!BN201)</f>
        <v/>
      </c>
      <c r="BQ201" s="229" t="str">
        <f>IF('EDCI Data'!BO201="","",'EDCI Data'!BO201)</f>
        <v/>
      </c>
      <c r="BR201" s="230" t="str">
        <f t="shared" si="158"/>
        <v/>
      </c>
      <c r="BS201" s="230" t="str">
        <f t="shared" si="159"/>
        <v/>
      </c>
      <c r="BT201" s="230" t="str">
        <f t="shared" si="160"/>
        <v/>
      </c>
      <c r="BU201" s="230" t="str">
        <f t="shared" si="161"/>
        <v/>
      </c>
      <c r="BV201" s="230" t="str">
        <f t="shared" si="162"/>
        <v/>
      </c>
      <c r="BW201" s="230" t="str">
        <f>IF(COUNTIFS($BR$10:$BR$259,$BR201,$E$10:$E$259,$E201)&lt;&gt;COUNTIFS($BR$10:$BR$259,$BR201,$E$10:$E$259,$E201,G$10:G$259,G201),BW$8&amp;" for this company in this year is inconsistent across funds, please update accordingly. "&amp;CHAR(10),IF(G201="","",IF(IFERROR(OR(INT(G201)&lt;&gt;G201,ISTEXT(G201),G201&gt;'Source Data (Hidden)'!$T$3),TRUE),"Invalid year of initial investment - Please ensure that the input is a year (not a date) and is not future dated. "&amp;CHAR(10),"")))</f>
        <v/>
      </c>
      <c r="BX201" s="230"/>
      <c r="BY201" s="230" t="str">
        <f>IF(COUNTIFS($BR$10:$BR$259,$BR201,$E$10:$E$259,$E201)&lt;&gt;COUNTIFS($BR$10:$BR$259,$BR201,$E$10:$E$259,$E201,I$10:I$259,I201),BY$8&amp;" for this company in this year is inconsistent across funds, please update accordingly. "&amp;CHAR(10),IF(I201="","",IF(COUNTIF('Source Data (Hidden)'!$A$3:$B$255,I201)=0,"Invalid country of domicile - Please enter a valid input using the drop-down in the 'Country of domicile' column in the EDCI Data tab. "&amp;CHAR(10),"")))</f>
        <v/>
      </c>
      <c r="BZ201" s="230" t="str">
        <f>IF(COUNTIFS($BR$10:$BR$259,$BR201,$E$10:$E$259,$E201)&lt;&gt;COUNTIFS($BR$10:$BR$259,$BR201,$E$10:$E$259,$E201,J$10:J$259,J201),BZ$8&amp;" for this company in this year is inconsistent across funds, please update accordingly. "&amp;CHAR(10),IF(J201="","",IF(COUNTIF('Source Data (Hidden)'!$A$3:$B$255,J201)=0,"Invalid primary country of operations - Please enter a valid input using the drop-down in the 'Primary country of operations' column in the EDCI Data tab and ensure that you have narrowed this down to 1 primary country of operations. "&amp;CHAR(10),"")))</f>
        <v/>
      </c>
      <c r="CA201" s="230" t="str">
        <f>IF(COUNTIFS($BR$10:$BR$259,$BR201,$E$10:$E$259,$E201)&lt;&gt;COUNTIFS($BR$10:$BR$259,$BR201,$E$10:$E$259,$E201,K$10:K$259,K201),CA$8&amp;" for this company in this year is inconsistent across funds, please update accordingly. "&amp;CHAR(10),IF(K201="","",IF(COUNTIF('Source Data (Hidden)'!$C$3:$C$4,K201)&lt;&gt;1,"Invalid company structure - Please classify the portfolio company as either 'Private' or 'Public'. "&amp;CHAR(10),"")))</f>
        <v/>
      </c>
      <c r="CB201" s="230" t="str">
        <f>IF(COUNTIFS($BR$10:$BR$259,$BR201,$E$10:$E$259,$E201)&lt;&gt;COUNTIFS($BR$10:$BR$259,$BR201,$E$10:$E$259,$E201,L$10:L$259,L201),CB$8&amp;" for this company in this year is inconsistent across funds, please update accordingly. "&amp;CHAR(10),IF(L201="","",IF(COUNTIF('Source Data (Hidden)'!$D$3:$D$5,L201)&lt;&gt;1,"Invalid growth stage of company - Please describe the growth stage of the company as either 'Venture', 'Growth' or 'Buyout'. " &amp; CHAR(10),"")))</f>
        <v/>
      </c>
      <c r="CC201" s="230" t="str">
        <f t="shared" si="163"/>
        <v/>
      </c>
      <c r="CD201" s="283" t="str">
        <f t="shared" si="164"/>
        <v/>
      </c>
      <c r="CE201" s="230" t="str">
        <f>IF(COUNTIFS($BR$10:$BR$259,$BR201,$E$10:$E$259,$E201)&lt;&gt;COUNTIFS($BR$10:$BR$259,$BR201,$E$10:$E$259,$E201,O$10:O$259,O201),CE$8&amp;" for this company in this year is inconsistent across funds, please update accordingly. "&amp;CHAR(10),IF(O201="","",IF(COUNTIF('Source Data (Hidden)'!$G$3:$G$13,O201)&lt;&gt;1,"Invalid sector of operations SICS name - Please ensure that you have selected a valid sector of operations using the drop-down list available in the corresponding column in the EDCI Data tab. " &amp; CHAR(10),"")))</f>
        <v/>
      </c>
      <c r="CF201" s="230" t="str">
        <f t="shared" ca="1" si="165"/>
        <v/>
      </c>
      <c r="CG201" s="230" t="str">
        <f t="shared" ca="1" si="166"/>
        <v/>
      </c>
      <c r="CH201" s="230" t="str">
        <f>IF(COUNTIFS($BR$10:$BR$259,$BR201,$E$10:$E$259,$E201)&lt;&gt;COUNTIFS($BR$10:$BR$259,$BR201,$E$10:$E$259,$E201,R$10:R$259,R201),CH$8&amp;" for this company in this year is inconsistent across funds, please update accordingly. "&amp;CHAR(10),IF(R201="","",IF(COUNTIF('Source Data (Hidden)'!$F$3:$F$183,R201)&lt;&gt;1,"Invalid currency input - Please ensure that the currency entered is a monetary unit described using three letter code (ISO 4217 code). " &amp; CHAR(10),"")))</f>
        <v/>
      </c>
      <c r="CI201" s="230" t="str">
        <f t="shared" si="167"/>
        <v/>
      </c>
      <c r="CJ201" s="230" t="str">
        <f t="shared" si="168"/>
        <v/>
      </c>
      <c r="CK201" s="230" t="str">
        <f t="shared" si="169"/>
        <v/>
      </c>
      <c r="CL201" s="230" t="str">
        <f t="shared" si="170"/>
        <v/>
      </c>
      <c r="CM201" s="230" t="str">
        <f>IF(COUNTIFS($BR$10:$BR$259,$BR201,$E$10:$E$259,$E201)&lt;&gt;COUNTIFS($BR$10:$BR$259,$BR201,$E$10:$E$259,$E201,W$10:W$259,W201),CM$8&amp;" for this company in this year is inconsistent across funds, please update accordingly. "&amp;CHAR(10),IF(W201="","",IF(COUNTIF('Source Data (Hidden)'!$L$3:$L$6,W201)&lt;&gt;1,"Invalid input for Scope 1 Methodology - Please choose one of the options from the drop-down list in the corresponding column in the EDCI Data tab. " &amp; CHAR(10),"")))</f>
        <v/>
      </c>
      <c r="CN201" s="230" t="str">
        <f t="shared" si="171"/>
        <v/>
      </c>
      <c r="CO201" s="230" t="str">
        <f>IF(COUNTIFS($BR$10:$BR$259,$BR201,$E$10:$E$259,$E201)&lt;&gt;COUNTIFS($BR$10:$BR$259,$BR201,$E$10:$E$259,$E201,Y$10:Y$259,Y201),CO$8&amp;" for this company in this year is inconsistent across funds, please update accordingly. "&amp;CHAR(10),IF(Y201="","",IF(COUNTIF('Source Data (Hidden)'!$M$3:$M$5,Y201)&lt;&gt;1,"Invalid input for Scope 2 Methodology - Please choose one of the options from the drop-down list in the corresponding column in the EDCI Data tab. " &amp; CHAR(10),"")))</f>
        <v/>
      </c>
      <c r="CP201" s="230" t="str">
        <f t="shared" si="172"/>
        <v/>
      </c>
      <c r="CQ201" s="230" t="str">
        <f>IF(COUNTIFS($BR$10:$BR$259,$BR201,$E$10:$E$259,$E201)&lt;&gt;COUNTIFS($BR$10:$BR$259,$BR201,$E$10:$E$259,$E201,AA$10:AA$259,AA201),CQ$8&amp;" for this company in this year is inconsistent across funds, please update accordingly. "&amp;CHAR(10),IF(AA201="","",IF(COUNTIF('Source Data (Hidden)'!$N$3:$N$6,AA201)&lt;&gt;1,"Invalid input for Scope 3 Methodology - Please choose one of the options from the drop-down list in the corresponding column in the EDCI Data tab. " &amp; CHAR(10),"")))</f>
        <v/>
      </c>
      <c r="CR201" s="230" t="str">
        <f t="shared" si="173"/>
        <v/>
      </c>
      <c r="CS201" s="230" t="str">
        <f t="shared" si="174"/>
        <v/>
      </c>
      <c r="CT201" s="230" t="str">
        <f t="shared" si="175"/>
        <v/>
      </c>
      <c r="CU201" s="230" t="str">
        <f t="shared" si="176"/>
        <v/>
      </c>
      <c r="CV201" s="230" t="str">
        <f t="shared" si="177"/>
        <v/>
      </c>
      <c r="CW201" s="230" t="str">
        <f t="shared" si="178"/>
        <v/>
      </c>
      <c r="CX201" s="230" t="str">
        <f t="shared" si="179"/>
        <v/>
      </c>
      <c r="CY201" s="230" t="str">
        <f t="shared" si="180"/>
        <v/>
      </c>
      <c r="CZ201" s="230" t="str">
        <f t="shared" si="181"/>
        <v/>
      </c>
      <c r="DA201" s="230" t="str">
        <f t="shared" si="182"/>
        <v/>
      </c>
      <c r="DB201" s="230" t="str">
        <f t="shared" si="183"/>
        <v/>
      </c>
      <c r="DC201" s="230" t="str">
        <f t="shared" si="184"/>
        <v/>
      </c>
      <c r="DD201" s="230" t="str">
        <f t="shared" si="185"/>
        <v/>
      </c>
      <c r="DE201" s="230" t="str">
        <f t="shared" si="186"/>
        <v/>
      </c>
      <c r="DF201" s="230" t="str">
        <f t="shared" si="187"/>
        <v/>
      </c>
      <c r="DG201" s="230" t="str">
        <f t="shared" si="188"/>
        <v/>
      </c>
      <c r="DH201" s="283" t="str">
        <f t="shared" si="189"/>
        <v/>
      </c>
      <c r="DI201" s="230" t="str">
        <f t="shared" si="190"/>
        <v/>
      </c>
      <c r="DJ201" s="230" t="str">
        <f>IF(COUNTIFS($BR$10:$BR$259,$BR201,$E$10:$E$259,$E201)&lt;&gt;COUNTIFS($BR$10:$BR$259,$BR201,$E$10:$E$259,$E201,AT$10:AT$259,AT201),DJ$8&amp;" for this company in this year is inconsistent across funds, please update accordingly. "&amp;CHAR(10),IF(AT201="","",IF(COUNTIF('Source Data (Hidden)'!$O$3:$O$5,AT201)&lt;&gt;1,"Invalid input for 'Does this Portco have a decarbonization strategy/plan in place' - Please ensure that you have selected a valid response using the drop-down list available in the corresponding column in the EDCI Data tab. " &amp; CHAR(10),"")))</f>
        <v/>
      </c>
      <c r="DK201" s="230" t="str">
        <f>IF(COUNTIFS($BR$10:$BR$259,$BR201,$E$10:$E$259,$E201)&lt;&gt;COUNTIFS($BR$10:$BR$259,$BR201,$E$10:$E$259,$E201,AU$10:AU$259,AU201),DK$8&amp;" for this company in this year is inconsistent across funds, please update accordingly. "&amp;CHAR(10),IF(AU201="","",IF(COUNTIF('Source Data (Hidden)'!$P$3:$P$5,AU201)&lt;&gt;1,"Invalid input for 'Does the Portfolio Company have a short-term GHG emission reduction target' - Please ensure you have selected a valid response using the drop-down list available in the corresponding column in the EDCI Data tab. " &amp; CHAR(10),"")))</f>
        <v/>
      </c>
      <c r="DL201" s="230" t="str">
        <f>IF(COUNTIFS($BR$10:$BR$259,$BR201,$E$10:$E$259,$E201)&lt;&gt;COUNTIFS($BR$10:$BR$259,$BR201,$E$10:$E$259,$E201,AV$10:AV$259,AV201),DL$8&amp;" for this company in this year is inconsistent across funds, please update accordingly. "&amp;CHAR(10),IF(AV201="","",IF(COUNTIF('Source Data (Hidden)'!$Q$3:$Q$6,AV201)&lt;&gt;1,"Invalid input for 'Does the Portfolio Company have a long-term net zero goal' - Please ensure that you have selected a valid response using the drop-down list available in the corresponding column in the EDCI Data tab. " &amp; CHAR(10),"")))</f>
        <v/>
      </c>
      <c r="DM201" s="230" t="str">
        <f t="shared" si="191"/>
        <v/>
      </c>
      <c r="DN201" s="230" t="str">
        <f t="shared" si="192"/>
        <v/>
      </c>
      <c r="DO201" s="230" t="str">
        <f t="shared" si="193"/>
        <v/>
      </c>
      <c r="DP201" s="230"/>
      <c r="DQ201" s="230" t="str">
        <f t="shared" si="194"/>
        <v/>
      </c>
      <c r="DR201" s="230" t="str">
        <f t="shared" si="195"/>
        <v/>
      </c>
      <c r="DS201" s="230" t="str">
        <f t="shared" si="196"/>
        <v/>
      </c>
      <c r="DT201" s="230" t="str">
        <f t="shared" si="197"/>
        <v/>
      </c>
      <c r="DU201" s="230" t="str">
        <f t="shared" si="198"/>
        <v/>
      </c>
      <c r="DV201" s="230" t="str">
        <f t="shared" si="199"/>
        <v/>
      </c>
      <c r="DW201" s="230" t="str">
        <f t="shared" si="200"/>
        <v/>
      </c>
      <c r="DX201" s="230" t="str">
        <f t="shared" si="201"/>
        <v/>
      </c>
      <c r="DY201" s="230" t="str">
        <f t="shared" si="202"/>
        <v/>
      </c>
      <c r="DZ201" s="230" t="str">
        <f t="shared" si="203"/>
        <v/>
      </c>
      <c r="EA201" s="230" t="str">
        <f t="shared" si="204"/>
        <v/>
      </c>
      <c r="EB201" s="230" t="str">
        <f t="shared" si="205"/>
        <v/>
      </c>
      <c r="EC201" s="284" t="str">
        <f t="shared" si="206"/>
        <v/>
      </c>
      <c r="ED201" s="284" t="str">
        <f t="shared" si="207"/>
        <v/>
      </c>
      <c r="EE201" s="230" t="str">
        <f t="shared" si="208"/>
        <v/>
      </c>
      <c r="EF201" s="230" t="str">
        <f>IF(COUNTIFS($BR$10:$BR$259,$BR201,$E$10:$E$259,$E201)&lt;&gt;COUNTIFS($BR$10:$BR$259,$BR201,$E$10:$E$259,$E201,BP$10:BP$259,BP201),EF$8&amp;" for this company in this year is inconsistent across funds, please update accordingly. "&amp;CHAR(10),IF(AND(BP201="",BQ201=""),"",IF(OR(AND(BQ201&lt;&gt;"",BP201&lt;&gt;"",BP201&lt;&gt;"Y"),AND(BQ201&lt;&gt;"",BP201=""),COUNTIF('Source Data (Hidden)'!$S$3:$S$4,BP201)&lt;&gt;1),"Invalid input for 'Do you conduct an employee survey' - Please ensure the input is either Y or N or leave blank if data is not available. If you have reported a % response rate to employee survey then the input for this metric should be Y. " &amp; CHAR(10),"")))</f>
        <v/>
      </c>
      <c r="EG201" s="230" t="str">
        <f t="shared" si="209"/>
        <v/>
      </c>
    </row>
    <row r="202" spans="1:137" s="154" customFormat="1" ht="60" customHeight="1" x14ac:dyDescent="0.35">
      <c r="A202" s="153"/>
      <c r="B202" s="212" t="str">
        <f t="shared" ref="B202:B259" ca="1" si="210">_xlfn.CONCAT(BS202:EG202)</f>
        <v/>
      </c>
      <c r="C202" s="213" t="str">
        <f>IF('EDCI Data'!B202="","",'EDCI Data'!B202)</f>
        <v/>
      </c>
      <c r="D202" s="214" t="str">
        <f>IF('EDCI Data'!C202="","",'EDCI Data'!C202)</f>
        <v/>
      </c>
      <c r="E202" s="215" t="str">
        <f>IF('EDCI Data'!D202="","",'EDCI Data'!D202)</f>
        <v/>
      </c>
      <c r="F202" s="216" t="str">
        <f>IF('EDCI Data'!E202="","",'EDCI Data'!E202)</f>
        <v/>
      </c>
      <c r="G202" s="213" t="str">
        <f>IF('EDCI Data'!F202="","",'EDCI Data'!F202)</f>
        <v/>
      </c>
      <c r="H202" s="213" t="str">
        <f>IF('EDCI Data'!G202="","",'EDCI Data'!G202)</f>
        <v/>
      </c>
      <c r="I202" s="213" t="str">
        <f>IF('EDCI Data'!H202="","",'EDCI Data'!H202)</f>
        <v/>
      </c>
      <c r="J202" s="213" t="str">
        <f>IF('EDCI Data'!I202="","",'EDCI Data'!I202)</f>
        <v/>
      </c>
      <c r="K202" s="213" t="str">
        <f>IF('EDCI Data'!J202="","",'EDCI Data'!J202)</f>
        <v/>
      </c>
      <c r="L202" s="213" t="str">
        <f>IF('EDCI Data'!K202="","",'EDCI Data'!K202)</f>
        <v/>
      </c>
      <c r="M202" s="217" t="str">
        <f>IF('EDCI Data'!L202="","",'EDCI Data'!L202)</f>
        <v/>
      </c>
      <c r="N202" s="217" t="str">
        <f>IF('EDCI Data'!M202="","",'EDCI Data'!M202)</f>
        <v/>
      </c>
      <c r="O202" s="213" t="str">
        <f>IF('EDCI Data'!N202="","",'EDCI Data'!N202)</f>
        <v/>
      </c>
      <c r="P202" s="213" t="str">
        <f>IF('EDCI Data'!O202="","",'EDCI Data'!O202)</f>
        <v/>
      </c>
      <c r="Q202" s="213" t="str">
        <f>IF('EDCI Data'!P202="","",'EDCI Data'!P202)</f>
        <v/>
      </c>
      <c r="R202" s="213" t="str">
        <f>IF('EDCI Data'!Q202="","",'EDCI Data'!Q202)</f>
        <v/>
      </c>
      <c r="S202" s="218" t="str">
        <f>IF('EDCI Data'!R202="","",'EDCI Data'!R202)</f>
        <v/>
      </c>
      <c r="T202" s="219" t="str">
        <f>IF('EDCI Data'!S202="","",'EDCI Data'!S202)</f>
        <v/>
      </c>
      <c r="U202" s="219" t="str">
        <f>IF('EDCI Data'!T202="","",'EDCI Data'!T202)</f>
        <v/>
      </c>
      <c r="V202" s="220" t="str">
        <f>IF('EDCI Data'!U202="","",'EDCI Data'!U202)</f>
        <v/>
      </c>
      <c r="W202" s="213" t="str">
        <f>IF('EDCI Data'!V202="","",'EDCI Data'!V202)</f>
        <v/>
      </c>
      <c r="X202" s="220" t="str">
        <f>IF('EDCI Data'!W202="","",'EDCI Data'!W202)</f>
        <v/>
      </c>
      <c r="Y202" s="213" t="str">
        <f>IF('EDCI Data'!X202="","",'EDCI Data'!X202)</f>
        <v/>
      </c>
      <c r="Z202" s="220" t="str">
        <f>IF('EDCI Data'!Y202="","",'EDCI Data'!Y202)</f>
        <v/>
      </c>
      <c r="AA202" s="213" t="str">
        <f>IF('EDCI Data'!Z202="","",'EDCI Data'!Z202)</f>
        <v/>
      </c>
      <c r="AB202" s="213" t="str">
        <f>IF('EDCI Data'!AA202="","",'EDCI Data'!AA202)</f>
        <v/>
      </c>
      <c r="AC202" s="213" t="str">
        <f>IF('EDCI Data'!AB202="","",'EDCI Data'!AB202)</f>
        <v/>
      </c>
      <c r="AD202" s="213" t="str">
        <f>IF('EDCI Data'!AC202="","",'EDCI Data'!AC202)</f>
        <v/>
      </c>
      <c r="AE202" s="213" t="str">
        <f>IF('EDCI Data'!AD202="","",'EDCI Data'!AD202)</f>
        <v/>
      </c>
      <c r="AF202" s="213" t="str">
        <f>IF('EDCI Data'!AE202="","",'EDCI Data'!AE202)</f>
        <v/>
      </c>
      <c r="AG202" s="213" t="str">
        <f>IF('EDCI Data'!AF202="","",'EDCI Data'!AF202)</f>
        <v/>
      </c>
      <c r="AH202" s="213" t="str">
        <f>IF('EDCI Data'!AG202="","",'EDCI Data'!AG202)</f>
        <v/>
      </c>
      <c r="AI202" s="213" t="str">
        <f>IF('EDCI Data'!AH202="","",'EDCI Data'!AH202)</f>
        <v/>
      </c>
      <c r="AJ202" s="213" t="str">
        <f>IF('EDCI Data'!AI202="","",'EDCI Data'!AI202)</f>
        <v/>
      </c>
      <c r="AK202" s="213" t="str">
        <f>IF('EDCI Data'!AJ202="","",'EDCI Data'!AJ202)</f>
        <v/>
      </c>
      <c r="AL202" s="213" t="str">
        <f>IF('EDCI Data'!AK202="","",'EDCI Data'!AK202)</f>
        <v/>
      </c>
      <c r="AM202" s="213" t="str">
        <f>IF('EDCI Data'!AL202="","",'EDCI Data'!AL202)</f>
        <v/>
      </c>
      <c r="AN202" s="213" t="str">
        <f>IF('EDCI Data'!AM202="","",'EDCI Data'!AM202)</f>
        <v/>
      </c>
      <c r="AO202" s="213" t="str">
        <f>IF('EDCI Data'!AN202="","",'EDCI Data'!AN202)</f>
        <v/>
      </c>
      <c r="AP202" s="213" t="str">
        <f>IF('EDCI Data'!AO202="","",'EDCI Data'!AO202)</f>
        <v/>
      </c>
      <c r="AQ202" s="213" t="str">
        <f>IF('EDCI Data'!AP202="","",'EDCI Data'!AP202)</f>
        <v/>
      </c>
      <c r="AR202" s="213" t="str">
        <f>IF('EDCI Data'!AQ202="","",'EDCI Data'!AQ202)</f>
        <v/>
      </c>
      <c r="AS202" s="213" t="str">
        <f>IF('EDCI Data'!AR202="","",'EDCI Data'!AR202)</f>
        <v/>
      </c>
      <c r="AT202" s="213" t="str">
        <f>IF('EDCI Data'!AS202="","",'EDCI Data'!AS202)</f>
        <v/>
      </c>
      <c r="AU202" s="213" t="str">
        <f>IF('EDCI Data'!AT202="","",'EDCI Data'!AT202)</f>
        <v/>
      </c>
      <c r="AV202" s="213" t="str">
        <f>IF('EDCI Data'!AU202="","",'EDCI Data'!AU202)</f>
        <v/>
      </c>
      <c r="AW202" s="213" t="str">
        <f>IF('EDCI Data'!AV202="","",'EDCI Data'!AV202)</f>
        <v/>
      </c>
      <c r="AX202" s="221" t="str">
        <f>IF('EDCI Data'!AW202="","",'EDCI Data'!AW202)</f>
        <v/>
      </c>
      <c r="AY202" s="221" t="str">
        <f>IF('EDCI Data'!AX202="","",'EDCI Data'!AX202)</f>
        <v/>
      </c>
      <c r="AZ202" s="222" t="str">
        <f t="shared" si="157"/>
        <v/>
      </c>
      <c r="BA202" s="223" t="str">
        <f>IF('EDCI Data'!AY202="","",'EDCI Data'!AY202)</f>
        <v/>
      </c>
      <c r="BB202" s="223" t="str">
        <f>IF('EDCI Data'!AZ202="","",'EDCI Data'!AZ202)</f>
        <v/>
      </c>
      <c r="BC202" s="223" t="str">
        <f>IF('EDCI Data'!BA202="","",'EDCI Data'!BA202)</f>
        <v/>
      </c>
      <c r="BD202" s="223" t="str">
        <f>IF('EDCI Data'!BB202="","",'EDCI Data'!BB202)</f>
        <v/>
      </c>
      <c r="BE202" s="223" t="str">
        <f>IF('EDCI Data'!BC202="","",'EDCI Data'!BC202)</f>
        <v/>
      </c>
      <c r="BF202" s="223" t="str">
        <f>IF('EDCI Data'!BD202="","",'EDCI Data'!BD202)</f>
        <v/>
      </c>
      <c r="BG202" s="223" t="str">
        <f>IF('EDCI Data'!BE202="","",'EDCI Data'!BE202)</f>
        <v/>
      </c>
      <c r="BH202" s="223" t="str">
        <f>IF('EDCI Data'!BF202="","",'EDCI Data'!BF202)</f>
        <v/>
      </c>
      <c r="BI202" s="224" t="str">
        <f>IF('EDCI Data'!BG202="","",'EDCI Data'!BG202)</f>
        <v/>
      </c>
      <c r="BJ202" s="225" t="str">
        <f>IF('EDCI Data'!S202="","",'EDCI Data'!S202)</f>
        <v/>
      </c>
      <c r="BK202" s="225" t="str">
        <f>IF('EDCI Data'!T202="","",'EDCI Data'!T202)</f>
        <v/>
      </c>
      <c r="BL202" s="224" t="str">
        <f>IF('EDCI Data'!BJ202="","",'EDCI Data'!BJ202)</f>
        <v/>
      </c>
      <c r="BM202" s="226" t="str">
        <f>IF('EDCI Data'!BK202="","",'EDCI Data'!BK202)</f>
        <v/>
      </c>
      <c r="BN202" s="226" t="str">
        <f>IF('EDCI Data'!BL202="","",'EDCI Data'!BL202)</f>
        <v/>
      </c>
      <c r="BO202" s="227" t="str">
        <f>IF('EDCI Data'!BM202="","",'EDCI Data'!BM202)</f>
        <v/>
      </c>
      <c r="BP202" s="228" t="str">
        <f>IF('EDCI Data'!BN202="","",'EDCI Data'!BN202)</f>
        <v/>
      </c>
      <c r="BQ202" s="229" t="str">
        <f>IF('EDCI Data'!BO202="","",'EDCI Data'!BO202)</f>
        <v/>
      </c>
      <c r="BR202" s="230" t="str">
        <f t="shared" si="158"/>
        <v/>
      </c>
      <c r="BS202" s="230" t="str">
        <f t="shared" si="159"/>
        <v/>
      </c>
      <c r="BT202" s="230" t="str">
        <f t="shared" si="160"/>
        <v/>
      </c>
      <c r="BU202" s="230" t="str">
        <f t="shared" si="161"/>
        <v/>
      </c>
      <c r="BV202" s="230" t="str">
        <f t="shared" si="162"/>
        <v/>
      </c>
      <c r="BW202" s="230" t="str">
        <f>IF(COUNTIFS($BR$10:$BR$259,$BR202,$E$10:$E$259,$E202)&lt;&gt;COUNTIFS($BR$10:$BR$259,$BR202,$E$10:$E$259,$E202,G$10:G$259,G202),BW$8&amp;" for this company in this year is inconsistent across funds, please update accordingly. "&amp;CHAR(10),IF(G202="","",IF(IFERROR(OR(INT(G202)&lt;&gt;G202,ISTEXT(G202),G202&gt;'Source Data (Hidden)'!$T$3),TRUE),"Invalid year of initial investment - Please ensure that the input is a year (not a date) and is not future dated. "&amp;CHAR(10),"")))</f>
        <v/>
      </c>
      <c r="BX202" s="230"/>
      <c r="BY202" s="230" t="str">
        <f>IF(COUNTIFS($BR$10:$BR$259,$BR202,$E$10:$E$259,$E202)&lt;&gt;COUNTIFS($BR$10:$BR$259,$BR202,$E$10:$E$259,$E202,I$10:I$259,I202),BY$8&amp;" for this company in this year is inconsistent across funds, please update accordingly. "&amp;CHAR(10),IF(I202="","",IF(COUNTIF('Source Data (Hidden)'!$A$3:$B$255,I202)=0,"Invalid country of domicile - Please enter a valid input using the drop-down in the 'Country of domicile' column in the EDCI Data tab. "&amp;CHAR(10),"")))</f>
        <v/>
      </c>
      <c r="BZ202" s="230" t="str">
        <f>IF(COUNTIFS($BR$10:$BR$259,$BR202,$E$10:$E$259,$E202)&lt;&gt;COUNTIFS($BR$10:$BR$259,$BR202,$E$10:$E$259,$E202,J$10:J$259,J202),BZ$8&amp;" for this company in this year is inconsistent across funds, please update accordingly. "&amp;CHAR(10),IF(J202="","",IF(COUNTIF('Source Data (Hidden)'!$A$3:$B$255,J202)=0,"Invalid primary country of operations - Please enter a valid input using the drop-down in the 'Primary country of operations' column in the EDCI Data tab and ensure that you have narrowed this down to 1 primary country of operations. "&amp;CHAR(10),"")))</f>
        <v/>
      </c>
      <c r="CA202" s="230" t="str">
        <f>IF(COUNTIFS($BR$10:$BR$259,$BR202,$E$10:$E$259,$E202)&lt;&gt;COUNTIFS($BR$10:$BR$259,$BR202,$E$10:$E$259,$E202,K$10:K$259,K202),CA$8&amp;" for this company in this year is inconsistent across funds, please update accordingly. "&amp;CHAR(10),IF(K202="","",IF(COUNTIF('Source Data (Hidden)'!$C$3:$C$4,K202)&lt;&gt;1,"Invalid company structure - Please classify the portfolio company as either 'Private' or 'Public'. "&amp;CHAR(10),"")))</f>
        <v/>
      </c>
      <c r="CB202" s="230" t="str">
        <f>IF(COUNTIFS($BR$10:$BR$259,$BR202,$E$10:$E$259,$E202)&lt;&gt;COUNTIFS($BR$10:$BR$259,$BR202,$E$10:$E$259,$E202,L$10:L$259,L202),CB$8&amp;" for this company in this year is inconsistent across funds, please update accordingly. "&amp;CHAR(10),IF(L202="","",IF(COUNTIF('Source Data (Hidden)'!$D$3:$D$5,L202)&lt;&gt;1,"Invalid growth stage of company - Please describe the growth stage of the company as either 'Venture', 'Growth' or 'Buyout'. " &amp; CHAR(10),"")))</f>
        <v/>
      </c>
      <c r="CC202" s="230" t="str">
        <f t="shared" si="163"/>
        <v/>
      </c>
      <c r="CD202" s="283" t="str">
        <f t="shared" si="164"/>
        <v/>
      </c>
      <c r="CE202" s="230" t="str">
        <f>IF(COUNTIFS($BR$10:$BR$259,$BR202,$E$10:$E$259,$E202)&lt;&gt;COUNTIFS($BR$10:$BR$259,$BR202,$E$10:$E$259,$E202,O$10:O$259,O202),CE$8&amp;" for this company in this year is inconsistent across funds, please update accordingly. "&amp;CHAR(10),IF(O202="","",IF(COUNTIF('Source Data (Hidden)'!$G$3:$G$13,O202)&lt;&gt;1,"Invalid sector of operations SICS name - Please ensure that you have selected a valid sector of operations using the drop-down list available in the corresponding column in the EDCI Data tab. " &amp; CHAR(10),"")))</f>
        <v/>
      </c>
      <c r="CF202" s="230" t="str">
        <f t="shared" ca="1" si="165"/>
        <v/>
      </c>
      <c r="CG202" s="230" t="str">
        <f t="shared" ca="1" si="166"/>
        <v/>
      </c>
      <c r="CH202" s="230" t="str">
        <f>IF(COUNTIFS($BR$10:$BR$259,$BR202,$E$10:$E$259,$E202)&lt;&gt;COUNTIFS($BR$10:$BR$259,$BR202,$E$10:$E$259,$E202,R$10:R$259,R202),CH$8&amp;" for this company in this year is inconsistent across funds, please update accordingly. "&amp;CHAR(10),IF(R202="","",IF(COUNTIF('Source Data (Hidden)'!$F$3:$F$183,R202)&lt;&gt;1,"Invalid currency input - Please ensure that the currency entered is a monetary unit described using three letter code (ISO 4217 code). " &amp; CHAR(10),"")))</f>
        <v/>
      </c>
      <c r="CI202" s="230" t="str">
        <f t="shared" si="167"/>
        <v/>
      </c>
      <c r="CJ202" s="230" t="str">
        <f t="shared" si="168"/>
        <v/>
      </c>
      <c r="CK202" s="230" t="str">
        <f t="shared" si="169"/>
        <v/>
      </c>
      <c r="CL202" s="230" t="str">
        <f t="shared" si="170"/>
        <v/>
      </c>
      <c r="CM202" s="230" t="str">
        <f>IF(COUNTIFS($BR$10:$BR$259,$BR202,$E$10:$E$259,$E202)&lt;&gt;COUNTIFS($BR$10:$BR$259,$BR202,$E$10:$E$259,$E202,W$10:W$259,W202),CM$8&amp;" for this company in this year is inconsistent across funds, please update accordingly. "&amp;CHAR(10),IF(W202="","",IF(COUNTIF('Source Data (Hidden)'!$L$3:$L$6,W202)&lt;&gt;1,"Invalid input for Scope 1 Methodology - Please choose one of the options from the drop-down list in the corresponding column in the EDCI Data tab. " &amp; CHAR(10),"")))</f>
        <v/>
      </c>
      <c r="CN202" s="230" t="str">
        <f t="shared" si="171"/>
        <v/>
      </c>
      <c r="CO202" s="230" t="str">
        <f>IF(COUNTIFS($BR$10:$BR$259,$BR202,$E$10:$E$259,$E202)&lt;&gt;COUNTIFS($BR$10:$BR$259,$BR202,$E$10:$E$259,$E202,Y$10:Y$259,Y202),CO$8&amp;" for this company in this year is inconsistent across funds, please update accordingly. "&amp;CHAR(10),IF(Y202="","",IF(COUNTIF('Source Data (Hidden)'!$M$3:$M$5,Y202)&lt;&gt;1,"Invalid input for Scope 2 Methodology - Please choose one of the options from the drop-down list in the corresponding column in the EDCI Data tab. " &amp; CHAR(10),"")))</f>
        <v/>
      </c>
      <c r="CP202" s="230" t="str">
        <f t="shared" si="172"/>
        <v/>
      </c>
      <c r="CQ202" s="230" t="str">
        <f>IF(COUNTIFS($BR$10:$BR$259,$BR202,$E$10:$E$259,$E202)&lt;&gt;COUNTIFS($BR$10:$BR$259,$BR202,$E$10:$E$259,$E202,AA$10:AA$259,AA202),CQ$8&amp;" for this company in this year is inconsistent across funds, please update accordingly. "&amp;CHAR(10),IF(AA202="","",IF(COUNTIF('Source Data (Hidden)'!$N$3:$N$6,AA202)&lt;&gt;1,"Invalid input for Scope 3 Methodology - Please choose one of the options from the drop-down list in the corresponding column in the EDCI Data tab. " &amp; CHAR(10),"")))</f>
        <v/>
      </c>
      <c r="CR202" s="230" t="str">
        <f t="shared" si="173"/>
        <v/>
      </c>
      <c r="CS202" s="230" t="str">
        <f t="shared" si="174"/>
        <v/>
      </c>
      <c r="CT202" s="230" t="str">
        <f t="shared" si="175"/>
        <v/>
      </c>
      <c r="CU202" s="230" t="str">
        <f t="shared" si="176"/>
        <v/>
      </c>
      <c r="CV202" s="230" t="str">
        <f t="shared" si="177"/>
        <v/>
      </c>
      <c r="CW202" s="230" t="str">
        <f t="shared" si="178"/>
        <v/>
      </c>
      <c r="CX202" s="230" t="str">
        <f t="shared" si="179"/>
        <v/>
      </c>
      <c r="CY202" s="230" t="str">
        <f t="shared" si="180"/>
        <v/>
      </c>
      <c r="CZ202" s="230" t="str">
        <f t="shared" si="181"/>
        <v/>
      </c>
      <c r="DA202" s="230" t="str">
        <f t="shared" si="182"/>
        <v/>
      </c>
      <c r="DB202" s="230" t="str">
        <f t="shared" si="183"/>
        <v/>
      </c>
      <c r="DC202" s="230" t="str">
        <f t="shared" si="184"/>
        <v/>
      </c>
      <c r="DD202" s="230" t="str">
        <f t="shared" si="185"/>
        <v/>
      </c>
      <c r="DE202" s="230" t="str">
        <f t="shared" si="186"/>
        <v/>
      </c>
      <c r="DF202" s="230" t="str">
        <f t="shared" si="187"/>
        <v/>
      </c>
      <c r="DG202" s="230" t="str">
        <f t="shared" si="188"/>
        <v/>
      </c>
      <c r="DH202" s="283" t="str">
        <f t="shared" si="189"/>
        <v/>
      </c>
      <c r="DI202" s="230" t="str">
        <f t="shared" si="190"/>
        <v/>
      </c>
      <c r="DJ202" s="230" t="str">
        <f>IF(COUNTIFS($BR$10:$BR$259,$BR202,$E$10:$E$259,$E202)&lt;&gt;COUNTIFS($BR$10:$BR$259,$BR202,$E$10:$E$259,$E202,AT$10:AT$259,AT202),DJ$8&amp;" for this company in this year is inconsistent across funds, please update accordingly. "&amp;CHAR(10),IF(AT202="","",IF(COUNTIF('Source Data (Hidden)'!$O$3:$O$5,AT202)&lt;&gt;1,"Invalid input for 'Does this Portco have a decarbonization strategy/plan in place' - Please ensure that you have selected a valid response using the drop-down list available in the corresponding column in the EDCI Data tab. " &amp; CHAR(10),"")))</f>
        <v/>
      </c>
      <c r="DK202" s="230" t="str">
        <f>IF(COUNTIFS($BR$10:$BR$259,$BR202,$E$10:$E$259,$E202)&lt;&gt;COUNTIFS($BR$10:$BR$259,$BR202,$E$10:$E$259,$E202,AU$10:AU$259,AU202),DK$8&amp;" for this company in this year is inconsistent across funds, please update accordingly. "&amp;CHAR(10),IF(AU202="","",IF(COUNTIF('Source Data (Hidden)'!$P$3:$P$5,AU202)&lt;&gt;1,"Invalid input for 'Does the Portfolio Company have a short-term GHG emission reduction target' - Please ensure you have selected a valid response using the drop-down list available in the corresponding column in the EDCI Data tab. " &amp; CHAR(10),"")))</f>
        <v/>
      </c>
      <c r="DL202" s="230" t="str">
        <f>IF(COUNTIFS($BR$10:$BR$259,$BR202,$E$10:$E$259,$E202)&lt;&gt;COUNTIFS($BR$10:$BR$259,$BR202,$E$10:$E$259,$E202,AV$10:AV$259,AV202),DL$8&amp;" for this company in this year is inconsistent across funds, please update accordingly. "&amp;CHAR(10),IF(AV202="","",IF(COUNTIF('Source Data (Hidden)'!$Q$3:$Q$6,AV202)&lt;&gt;1,"Invalid input for 'Does the Portfolio Company have a long-term net zero goal' - Please ensure that you have selected a valid response using the drop-down list available in the corresponding column in the EDCI Data tab. " &amp; CHAR(10),"")))</f>
        <v/>
      </c>
      <c r="DM202" s="230" t="str">
        <f t="shared" si="191"/>
        <v/>
      </c>
      <c r="DN202" s="230" t="str">
        <f t="shared" si="192"/>
        <v/>
      </c>
      <c r="DO202" s="230" t="str">
        <f t="shared" si="193"/>
        <v/>
      </c>
      <c r="DP202" s="230"/>
      <c r="DQ202" s="230" t="str">
        <f t="shared" si="194"/>
        <v/>
      </c>
      <c r="DR202" s="230" t="str">
        <f t="shared" si="195"/>
        <v/>
      </c>
      <c r="DS202" s="230" t="str">
        <f t="shared" si="196"/>
        <v/>
      </c>
      <c r="DT202" s="230" t="str">
        <f t="shared" si="197"/>
        <v/>
      </c>
      <c r="DU202" s="230" t="str">
        <f t="shared" si="198"/>
        <v/>
      </c>
      <c r="DV202" s="230" t="str">
        <f t="shared" si="199"/>
        <v/>
      </c>
      <c r="DW202" s="230" t="str">
        <f t="shared" si="200"/>
        <v/>
      </c>
      <c r="DX202" s="230" t="str">
        <f t="shared" si="201"/>
        <v/>
      </c>
      <c r="DY202" s="230" t="str">
        <f t="shared" si="202"/>
        <v/>
      </c>
      <c r="DZ202" s="230" t="str">
        <f t="shared" si="203"/>
        <v/>
      </c>
      <c r="EA202" s="230" t="str">
        <f t="shared" si="204"/>
        <v/>
      </c>
      <c r="EB202" s="230" t="str">
        <f t="shared" si="205"/>
        <v/>
      </c>
      <c r="EC202" s="284" t="str">
        <f t="shared" si="206"/>
        <v/>
      </c>
      <c r="ED202" s="284" t="str">
        <f t="shared" si="207"/>
        <v/>
      </c>
      <c r="EE202" s="230" t="str">
        <f t="shared" si="208"/>
        <v/>
      </c>
      <c r="EF202" s="230" t="str">
        <f>IF(COUNTIFS($BR$10:$BR$259,$BR202,$E$10:$E$259,$E202)&lt;&gt;COUNTIFS($BR$10:$BR$259,$BR202,$E$10:$E$259,$E202,BP$10:BP$259,BP202),EF$8&amp;" for this company in this year is inconsistent across funds, please update accordingly. "&amp;CHAR(10),IF(AND(BP202="",BQ202=""),"",IF(OR(AND(BQ202&lt;&gt;"",BP202&lt;&gt;"",BP202&lt;&gt;"Y"),AND(BQ202&lt;&gt;"",BP202=""),COUNTIF('Source Data (Hidden)'!$S$3:$S$4,BP202)&lt;&gt;1),"Invalid input for 'Do you conduct an employee survey' - Please ensure the input is either Y or N or leave blank if data is not available. If you have reported a % response rate to employee survey then the input for this metric should be Y. " &amp; CHAR(10),"")))</f>
        <v/>
      </c>
      <c r="EG202" s="230" t="str">
        <f t="shared" si="209"/>
        <v/>
      </c>
    </row>
    <row r="203" spans="1:137" s="154" customFormat="1" ht="60" customHeight="1" x14ac:dyDescent="0.35">
      <c r="A203" s="153"/>
      <c r="B203" s="212" t="str">
        <f t="shared" ca="1" si="210"/>
        <v/>
      </c>
      <c r="C203" s="213" t="str">
        <f>IF('EDCI Data'!B203="","",'EDCI Data'!B203)</f>
        <v/>
      </c>
      <c r="D203" s="214" t="str">
        <f>IF('EDCI Data'!C203="","",'EDCI Data'!C203)</f>
        <v/>
      </c>
      <c r="E203" s="215" t="str">
        <f>IF('EDCI Data'!D203="","",'EDCI Data'!D203)</f>
        <v/>
      </c>
      <c r="F203" s="216" t="str">
        <f>IF('EDCI Data'!E203="","",'EDCI Data'!E203)</f>
        <v/>
      </c>
      <c r="G203" s="213" t="str">
        <f>IF('EDCI Data'!F203="","",'EDCI Data'!F203)</f>
        <v/>
      </c>
      <c r="H203" s="213" t="str">
        <f>IF('EDCI Data'!G203="","",'EDCI Data'!G203)</f>
        <v/>
      </c>
      <c r="I203" s="213" t="str">
        <f>IF('EDCI Data'!H203="","",'EDCI Data'!H203)</f>
        <v/>
      </c>
      <c r="J203" s="213" t="str">
        <f>IF('EDCI Data'!I203="","",'EDCI Data'!I203)</f>
        <v/>
      </c>
      <c r="K203" s="213" t="str">
        <f>IF('EDCI Data'!J203="","",'EDCI Data'!J203)</f>
        <v/>
      </c>
      <c r="L203" s="213" t="str">
        <f>IF('EDCI Data'!K203="","",'EDCI Data'!K203)</f>
        <v/>
      </c>
      <c r="M203" s="217" t="str">
        <f>IF('EDCI Data'!L203="","",'EDCI Data'!L203)</f>
        <v/>
      </c>
      <c r="N203" s="217" t="str">
        <f>IF('EDCI Data'!M203="","",'EDCI Data'!M203)</f>
        <v/>
      </c>
      <c r="O203" s="213" t="str">
        <f>IF('EDCI Data'!N203="","",'EDCI Data'!N203)</f>
        <v/>
      </c>
      <c r="P203" s="213" t="str">
        <f>IF('EDCI Data'!O203="","",'EDCI Data'!O203)</f>
        <v/>
      </c>
      <c r="Q203" s="213" t="str">
        <f>IF('EDCI Data'!P203="","",'EDCI Data'!P203)</f>
        <v/>
      </c>
      <c r="R203" s="213" t="str">
        <f>IF('EDCI Data'!Q203="","",'EDCI Data'!Q203)</f>
        <v/>
      </c>
      <c r="S203" s="218" t="str">
        <f>IF('EDCI Data'!R203="","",'EDCI Data'!R203)</f>
        <v/>
      </c>
      <c r="T203" s="219" t="str">
        <f>IF('EDCI Data'!S203="","",'EDCI Data'!S203)</f>
        <v/>
      </c>
      <c r="U203" s="219" t="str">
        <f>IF('EDCI Data'!T203="","",'EDCI Data'!T203)</f>
        <v/>
      </c>
      <c r="V203" s="220" t="str">
        <f>IF('EDCI Data'!U203="","",'EDCI Data'!U203)</f>
        <v/>
      </c>
      <c r="W203" s="213" t="str">
        <f>IF('EDCI Data'!V203="","",'EDCI Data'!V203)</f>
        <v/>
      </c>
      <c r="X203" s="220" t="str">
        <f>IF('EDCI Data'!W203="","",'EDCI Data'!W203)</f>
        <v/>
      </c>
      <c r="Y203" s="213" t="str">
        <f>IF('EDCI Data'!X203="","",'EDCI Data'!X203)</f>
        <v/>
      </c>
      <c r="Z203" s="220" t="str">
        <f>IF('EDCI Data'!Y203="","",'EDCI Data'!Y203)</f>
        <v/>
      </c>
      <c r="AA203" s="213" t="str">
        <f>IF('EDCI Data'!Z203="","",'EDCI Data'!Z203)</f>
        <v/>
      </c>
      <c r="AB203" s="213" t="str">
        <f>IF('EDCI Data'!AA203="","",'EDCI Data'!AA203)</f>
        <v/>
      </c>
      <c r="AC203" s="213" t="str">
        <f>IF('EDCI Data'!AB203="","",'EDCI Data'!AB203)</f>
        <v/>
      </c>
      <c r="AD203" s="213" t="str">
        <f>IF('EDCI Data'!AC203="","",'EDCI Data'!AC203)</f>
        <v/>
      </c>
      <c r="AE203" s="213" t="str">
        <f>IF('EDCI Data'!AD203="","",'EDCI Data'!AD203)</f>
        <v/>
      </c>
      <c r="AF203" s="213" t="str">
        <f>IF('EDCI Data'!AE203="","",'EDCI Data'!AE203)</f>
        <v/>
      </c>
      <c r="AG203" s="213" t="str">
        <f>IF('EDCI Data'!AF203="","",'EDCI Data'!AF203)</f>
        <v/>
      </c>
      <c r="AH203" s="213" t="str">
        <f>IF('EDCI Data'!AG203="","",'EDCI Data'!AG203)</f>
        <v/>
      </c>
      <c r="AI203" s="213" t="str">
        <f>IF('EDCI Data'!AH203="","",'EDCI Data'!AH203)</f>
        <v/>
      </c>
      <c r="AJ203" s="213" t="str">
        <f>IF('EDCI Data'!AI203="","",'EDCI Data'!AI203)</f>
        <v/>
      </c>
      <c r="AK203" s="213" t="str">
        <f>IF('EDCI Data'!AJ203="","",'EDCI Data'!AJ203)</f>
        <v/>
      </c>
      <c r="AL203" s="213" t="str">
        <f>IF('EDCI Data'!AK203="","",'EDCI Data'!AK203)</f>
        <v/>
      </c>
      <c r="AM203" s="213" t="str">
        <f>IF('EDCI Data'!AL203="","",'EDCI Data'!AL203)</f>
        <v/>
      </c>
      <c r="AN203" s="213" t="str">
        <f>IF('EDCI Data'!AM203="","",'EDCI Data'!AM203)</f>
        <v/>
      </c>
      <c r="AO203" s="213" t="str">
        <f>IF('EDCI Data'!AN203="","",'EDCI Data'!AN203)</f>
        <v/>
      </c>
      <c r="AP203" s="213" t="str">
        <f>IF('EDCI Data'!AO203="","",'EDCI Data'!AO203)</f>
        <v/>
      </c>
      <c r="AQ203" s="213" t="str">
        <f>IF('EDCI Data'!AP203="","",'EDCI Data'!AP203)</f>
        <v/>
      </c>
      <c r="AR203" s="213" t="str">
        <f>IF('EDCI Data'!AQ203="","",'EDCI Data'!AQ203)</f>
        <v/>
      </c>
      <c r="AS203" s="213" t="str">
        <f>IF('EDCI Data'!AR203="","",'EDCI Data'!AR203)</f>
        <v/>
      </c>
      <c r="AT203" s="213" t="str">
        <f>IF('EDCI Data'!AS203="","",'EDCI Data'!AS203)</f>
        <v/>
      </c>
      <c r="AU203" s="213" t="str">
        <f>IF('EDCI Data'!AT203="","",'EDCI Data'!AT203)</f>
        <v/>
      </c>
      <c r="AV203" s="213" t="str">
        <f>IF('EDCI Data'!AU203="","",'EDCI Data'!AU203)</f>
        <v/>
      </c>
      <c r="AW203" s="213" t="str">
        <f>IF('EDCI Data'!AV203="","",'EDCI Data'!AV203)</f>
        <v/>
      </c>
      <c r="AX203" s="221" t="str">
        <f>IF('EDCI Data'!AW203="","",'EDCI Data'!AW203)</f>
        <v/>
      </c>
      <c r="AY203" s="221" t="str">
        <f>IF('EDCI Data'!AX203="","",'EDCI Data'!AX203)</f>
        <v/>
      </c>
      <c r="AZ203" s="222" t="str">
        <f t="shared" ref="AZ203:AZ259" si="211">IFERROR(IF(OR(AX203="",AY203=""),"",AY203/AX203),"")</f>
        <v/>
      </c>
      <c r="BA203" s="223" t="str">
        <f>IF('EDCI Data'!AY203="","",'EDCI Data'!AY203)</f>
        <v/>
      </c>
      <c r="BB203" s="223" t="str">
        <f>IF('EDCI Data'!AZ203="","",'EDCI Data'!AZ203)</f>
        <v/>
      </c>
      <c r="BC203" s="223" t="str">
        <f>IF('EDCI Data'!BA203="","",'EDCI Data'!BA203)</f>
        <v/>
      </c>
      <c r="BD203" s="223" t="str">
        <f>IF('EDCI Data'!BB203="","",'EDCI Data'!BB203)</f>
        <v/>
      </c>
      <c r="BE203" s="223" t="str">
        <f>IF('EDCI Data'!BC203="","",'EDCI Data'!BC203)</f>
        <v/>
      </c>
      <c r="BF203" s="223" t="str">
        <f>IF('EDCI Data'!BD203="","",'EDCI Data'!BD203)</f>
        <v/>
      </c>
      <c r="BG203" s="223" t="str">
        <f>IF('EDCI Data'!BE203="","",'EDCI Data'!BE203)</f>
        <v/>
      </c>
      <c r="BH203" s="223" t="str">
        <f>IF('EDCI Data'!BF203="","",'EDCI Data'!BF203)</f>
        <v/>
      </c>
      <c r="BI203" s="224" t="str">
        <f>IF('EDCI Data'!BG203="","",'EDCI Data'!BG203)</f>
        <v/>
      </c>
      <c r="BJ203" s="225" t="str">
        <f>IF('EDCI Data'!S203="","",'EDCI Data'!S203)</f>
        <v/>
      </c>
      <c r="BK203" s="225" t="str">
        <f>IF('EDCI Data'!T203="","",'EDCI Data'!T203)</f>
        <v/>
      </c>
      <c r="BL203" s="224" t="str">
        <f>IF('EDCI Data'!BJ203="","",'EDCI Data'!BJ203)</f>
        <v/>
      </c>
      <c r="BM203" s="226" t="str">
        <f>IF('EDCI Data'!BK203="","",'EDCI Data'!BK203)</f>
        <v/>
      </c>
      <c r="BN203" s="226" t="str">
        <f>IF('EDCI Data'!BL203="","",'EDCI Data'!BL203)</f>
        <v/>
      </c>
      <c r="BO203" s="227" t="str">
        <f>IF('EDCI Data'!BM203="","",'EDCI Data'!BM203)</f>
        <v/>
      </c>
      <c r="BP203" s="228" t="str">
        <f>IF('EDCI Data'!BN203="","",'EDCI Data'!BN203)</f>
        <v/>
      </c>
      <c r="BQ203" s="229" t="str">
        <f>IF('EDCI Data'!BO203="","",'EDCI Data'!BO203)</f>
        <v/>
      </c>
      <c r="BR203" s="230" t="str">
        <f t="shared" ref="BR203:BR259" si="212">_xlfn.CONCAT(C203:D203)</f>
        <v/>
      </c>
      <c r="BS203" s="230" t="str">
        <f t="shared" ref="BS203:BS259" si="213">IF(AND(C203="",D203=""),"",IF(AND(C203&lt;&gt;"",D203&lt;&gt;""),IF(COUNTIFS($C$10:$C$259,C203,$D$10:$D$259,D203)&lt;&gt;COUNTIF($C$10:$C$259,C203),"Please ensure you have entered a consistent unique Company ID for each Company Name. " &amp; CHAR(10),IF(AND(C203&lt;&gt;"",E203&lt;&gt;"",H203&lt;&gt;""),IF(COUNTIFS($C$10:$C$259,C203,$E$10:$E$259,E203,$H$10:$H$259,H203)&gt;1,"Duplicate rows of data with same company ID, year and Fund ID. " &amp; CHAR(10),""),"")),""))</f>
        <v/>
      </c>
      <c r="BT203" s="230" t="str">
        <f t="shared" ref="BT203:BT259" si="214">IF(AND(C203="",D203=""),"",IF(OR(C203="",D203=""),"",IF(COUNTIFS($C$10:$C$259,C203,$D$10:$D$259,D203)&lt;&gt;COUNTIF($D$10:$D$259,D203),"Please ensure you have entered a consistent unique Company ID for each Company Name. " &amp; CHAR(10),IF(COUNTIFS($D$10:$D$259,D203,$E$10:$E$259,E203,$H$10:$H$259,H203)&gt;1,"Duplicate rows of data with same company name, year and Fund ID. " &amp; CHAR(10),""))))</f>
        <v/>
      </c>
      <c r="BU203" s="230" t="str">
        <f t="shared" ref="BU203:BU259" si="215">IF(AND($BR203&lt;&gt;"",E203=""),"Please enter a reporting year. " &amp; CHAR(10),IF(E203="","",IF(IFERROR(OR(E203&lt;2019,E203&gt;2023,INT(E203)&lt;&gt;E203,ISTEXT(E203)),TRUE),"Invalid year - The reporting year should be between 2019 and 2023. " &amp; CHAR(10),"")))</f>
        <v/>
      </c>
      <c r="BV203" s="230" t="str">
        <f t="shared" ref="BV203:BV259" si="216">IF(F203="","",IF(COUNTIF($F$10:$F$259,F203)&lt;COUNTA($F$10:$F$259)-COUNTIF($F$10:$F$259,""),"Inconsistent GP name - Please ensure that the general partner name is consistent for all rows of data. " &amp; CHAR(10),""))</f>
        <v/>
      </c>
      <c r="BW203" s="230" t="str">
        <f>IF(COUNTIFS($BR$10:$BR$259,$BR203,$E$10:$E$259,$E203)&lt;&gt;COUNTIFS($BR$10:$BR$259,$BR203,$E$10:$E$259,$E203,G$10:G$259,G203),BW$8&amp;" for this company in this year is inconsistent across funds, please update accordingly. "&amp;CHAR(10),IF(G203="","",IF(IFERROR(OR(INT(G203)&lt;&gt;G203,ISTEXT(G203),G203&gt;'Source Data (Hidden)'!$T$3),TRUE),"Invalid year of initial investment - Please ensure that the input is a year (not a date) and is not future dated. "&amp;CHAR(10),"")))</f>
        <v/>
      </c>
      <c r="BX203" s="230"/>
      <c r="BY203" s="230" t="str">
        <f>IF(COUNTIFS($BR$10:$BR$259,$BR203,$E$10:$E$259,$E203)&lt;&gt;COUNTIFS($BR$10:$BR$259,$BR203,$E$10:$E$259,$E203,I$10:I$259,I203),BY$8&amp;" for this company in this year is inconsistent across funds, please update accordingly. "&amp;CHAR(10),IF(I203="","",IF(COUNTIF('Source Data (Hidden)'!$A$3:$B$255,I203)=0,"Invalid country of domicile - Please enter a valid input using the drop-down in the 'Country of domicile' column in the EDCI Data tab. "&amp;CHAR(10),"")))</f>
        <v/>
      </c>
      <c r="BZ203" s="230" t="str">
        <f>IF(COUNTIFS($BR$10:$BR$259,$BR203,$E$10:$E$259,$E203)&lt;&gt;COUNTIFS($BR$10:$BR$259,$BR203,$E$10:$E$259,$E203,J$10:J$259,J203),BZ$8&amp;" for this company in this year is inconsistent across funds, please update accordingly. "&amp;CHAR(10),IF(J203="","",IF(COUNTIF('Source Data (Hidden)'!$A$3:$B$255,J203)=0,"Invalid primary country of operations - Please enter a valid input using the drop-down in the 'Primary country of operations' column in the EDCI Data tab and ensure that you have narrowed this down to 1 primary country of operations. "&amp;CHAR(10),"")))</f>
        <v/>
      </c>
      <c r="CA203" s="230" t="str">
        <f>IF(COUNTIFS($BR$10:$BR$259,$BR203,$E$10:$E$259,$E203)&lt;&gt;COUNTIFS($BR$10:$BR$259,$BR203,$E$10:$E$259,$E203,K$10:K$259,K203),CA$8&amp;" for this company in this year is inconsistent across funds, please update accordingly. "&amp;CHAR(10),IF(K203="","",IF(COUNTIF('Source Data (Hidden)'!$C$3:$C$4,K203)&lt;&gt;1,"Invalid company structure - Please classify the portfolio company as either 'Private' or 'Public'. "&amp;CHAR(10),"")))</f>
        <v/>
      </c>
      <c r="CB203" s="230" t="str">
        <f>IF(COUNTIFS($BR$10:$BR$259,$BR203,$E$10:$E$259,$E203)&lt;&gt;COUNTIFS($BR$10:$BR$259,$BR203,$E$10:$E$259,$E203,L$10:L$259,L203),CB$8&amp;" for this company in this year is inconsistent across funds, please update accordingly. "&amp;CHAR(10),IF(L203="","",IF(COUNTIF('Source Data (Hidden)'!$D$3:$D$5,L203)&lt;&gt;1,"Invalid growth stage of company - Please describe the growth stage of the company as either 'Venture', 'Growth' or 'Buyout'. " &amp; CHAR(10),"")))</f>
        <v/>
      </c>
      <c r="CC203" s="230" t="str">
        <f t="shared" ref="CC203:CC259" si="217">IF(COUNTIFS($BR$10:$BR$259,$BR203,$E$10:$E$259,$E203)&lt;&gt;COUNTIFS($BR$10:$BR$259,$BR203,$E$10:$E$259,$E203,M$10:M$259,M203),CC$8&amp;" for this company in this year is inconsistent across funds, please update accordingly. "&amp;CHAR(10),IF(M203="","",IF(OR(M203&lt;0,M203&gt;1,ISTEXT(M203)),"Invalid GP ownership - Please ensure you have entered a % which is &gt;0% and &lt;=100%. "&amp;CHAR(10),IF(M203=0,"Reconfirm 0% GP ownership - Please confirm the zero % GP ownership. "&amp;CHAR(10),""))))</f>
        <v/>
      </c>
      <c r="CD203" s="283" t="str">
        <f t="shared" ref="CD203:CD259" si="218">IF(N203="","",IF(OR(N203&lt;0,N203&gt;1,ISTEXT(N203)),"Invalid Fund ownership - Please ensure you have entered a % which is &gt;0% and &lt;=100%. " &amp; CHAR(10),IF(N203=0,"Reconfirm 0% Fund ownership - Please confirm the zero % Fund ownership. " &amp; CHAR(10),IF(AND(M203&lt;&gt;"",N203&lt;&gt;"",IFERROR(AVERAGEIFS($M$10:$M$259,$E$10:$E$259,E203,$BR$10:$BR$259,BR203),"")&lt;&gt;""),IF(SUMIFS($N$10:$N$259,$E$10:$E$259,E203,$BR$10:$BR$259,BR203)&gt;AVERAGEIFS($M$10:$M$259,$E$10:$E$259,E203,$BR$10:$BR$259,BR203),"Invalid Fund ownership - Sum of ownership across funds exceeds GP ownership. " &amp; CHAR(10),""),""))))</f>
        <v/>
      </c>
      <c r="CE203" s="230" t="str">
        <f>IF(COUNTIFS($BR$10:$BR$259,$BR203,$E$10:$E$259,$E203)&lt;&gt;COUNTIFS($BR$10:$BR$259,$BR203,$E$10:$E$259,$E203,O$10:O$259,O203),CE$8&amp;" for this company in this year is inconsistent across funds, please update accordingly. "&amp;CHAR(10),IF(O203="","",IF(COUNTIF('Source Data (Hidden)'!$G$3:$G$13,O203)&lt;&gt;1,"Invalid sector of operations SICS name - Please ensure that you have selected a valid sector of operations using the drop-down list available in the corresponding column in the EDCI Data tab. " &amp; CHAR(10),"")))</f>
        <v/>
      </c>
      <c r="CF203" s="230" t="str">
        <f t="shared" ref="CF203:CF259" ca="1" si="219">IF(P203=0,IF(COUNTIFS($BR$10:$BR$259,$BR203,$E$10:$E$259,$E203)&lt;&gt;COUNTIFS($BR$10:$BR$259,$BR203,$E$10:$E$259,$E203,P$10:P$259,""),CF$8&amp;" for this company in this year is inconsistent across funds, please update accordingly. "&amp;CHAR(10),IF(P203="","",IFERROR(IF(COUNTIF(INDIRECT(SUBSTITUTE(SUBSTITUTE(SUBSTITUTE(SUBSTITUTE(O203,"&amp;","")," ",""),"-",""),",","")),P203)&gt;0,"","Invalid industry of operations SICS name - Please ensure that you have selected a valid industry of operations using the drop-down list available in the corresponding column in the EDCI Data tab. " &amp; CHAR(10)),""))),IFERROR(IF(COUNTIFS($BR$10:$BR$259,$BR203,$E$10:$E$259,$E203)&lt;&gt;COUNTIFS($BR$10:$BR$259,$BR203,$E$10:$E$259,$E203,P$10:P$259,P203),CF$8&amp;" for this company in this year is inconsistent across funds, please update accordingly. "&amp;CHAR(10),IF(P203="","",IF(COUNTIF(INDIRECT(SUBSTITUTE(SUBSTITUTE(SUBSTITUTE(SUBSTITUTE(O203,"&amp;","")," ",""),"-",""),",","")),P203)&gt;0,"","Invalid industry of operations SICS name - Please ensure that you have selected a valid industry of operations using the drop-down list available in the corresponding column in the EDCI Data tab. " &amp; CHAR(10)))),""))</f>
        <v/>
      </c>
      <c r="CG203" s="230" t="str">
        <f t="shared" ref="CG203:CG259" ca="1" si="220">IF(Q203=0,IF(COUNTIFS($BR$10:$BR$259,$BR203,$E$10:$E$259,$E203)&lt;&gt;COUNTIFS($BR$10:$BR$259,$BR203,$E$10:$E$259,$E203,Q$10:Q$259,""),CG$8&amp;" for this company in this year is inconsistent across funds, please update accordingly. "&amp;CHAR(10),IF(Q203="","",IFERROR(IF(COUNTIF(INDIRECT(SUBSTITUTE(SUBSTITUTE(SUBSTITUTE(SUBSTITUTE(P203,"&amp;","")," ",""),"-",""),",","")),Q203)&gt;0,"","Invalid sub-industry of operations GICS name - Please ensure that you have selected a valid sub-industry of operations using the drop-down list available in the corresponding column in the EDCI Data tab. " &amp; CHAR(10)),""))),IFERROR(IF(COUNTIFS($BR$10:$BR$259,$BR203,$E$10:$E$259,$E203)&lt;&gt;COUNTIFS($BR$10:$BR$259,$BR203,$E$10:$E$259,$E203,Q$10:Q$259,Q203),CG$8&amp;" for this company in this year is inconsistent across funds, please update accordingly. "&amp;CHAR(10),IF(Q203="","",IF(COUNTIF(INDIRECT(SUBSTITUTE(SUBSTITUTE(SUBSTITUTE(SUBSTITUTE(P203,"&amp;","")," ",""),"-",""),",","")),Q203)&gt;0,"","Invalid sub-industry of operations GICS name - Please ensure that you have selected a valid sub-industry of operations using the drop-down list available in the corresponding column in the EDCI Data tab. " &amp; CHAR(10)))),""))</f>
        <v/>
      </c>
      <c r="CH203" s="230" t="str">
        <f>IF(COUNTIFS($BR$10:$BR$259,$BR203,$E$10:$E$259,$E203)&lt;&gt;COUNTIFS($BR$10:$BR$259,$BR203,$E$10:$E$259,$E203,R$10:R$259,R203),CH$8&amp;" for this company in this year is inconsistent across funds, please update accordingly. "&amp;CHAR(10),IF(R203="","",IF(COUNTIF('Source Data (Hidden)'!$F$3:$F$183,R203)&lt;&gt;1,"Invalid currency input - Please ensure that the currency entered is a monetary unit described using three letter code (ISO 4217 code). " &amp; CHAR(10),"")))</f>
        <v/>
      </c>
      <c r="CI203" s="230" t="str">
        <f t="shared" ref="CI203:CI259" si="221">IF(COUNTIFS($BR$10:$BR$259,$BR203,$E$10:$E$259,$E203)&lt;&gt;COUNTIFS($BR$10:$BR$259,$BR203,$E$10:$E$259,$E203,S$10:S$259,S203),CI$8&amp;" for this company in this year is inconsistent across funds, please update accordingly. "&amp;CHAR(10),IF(S203="","",IF(OR(S203&lt;0,ISTEXT(S203)),"Invalid revenue input - Please ensure that the revenue entered is non-negative and is not expressed in any unit such as millions or thousands. " &amp; CHAR(10),IF(S203=0,"Please verify zero revenue input. Leave blank if unknown/not available. "&amp; CHAR(10),""))))</f>
        <v/>
      </c>
      <c r="CJ203" s="230" t="str">
        <f t="shared" ref="CJ203:CJ259" si="222">IF(COUNTIFS($BR$10:$BR$259,$BR203,$E$10:$E$259,$E203)&lt;&gt;COUNTIFS($BR$10:$BR$259,$BR203,$E$10:$E$259,$E203,T$10:T$259,T203),CJ$8&amp;" for this company in this year is inconsistent across funds, please update accordingly. "&amp;CHAR(10),IF(T203="","",IF(OR(T203&lt;0,ISTEXT(T203)),"Invalid total number of FTE in current year - Please ensure the input is a non-negative numeric value. "&amp;CHAR(10),IF(T203=0,"Please verify the zero FTE input. Please leave blank if unknown/data not available. "&amp;CHAR(10),""))))</f>
        <v/>
      </c>
      <c r="CK203" s="230" t="str">
        <f t="shared" ref="CK203:CK259" si="223">IF(COUNTIFS($BR$10:$BR$259,$BR203,$E$10:$E$259,$E203)&lt;&gt;COUNTIFS($BR$10:$BR$259,$BR203,$E$10:$E$259,$E203,U$10:U$259,U203),CK$8&amp;" for this company in this year is inconsistent across funds, please update accordingly. "&amp;CHAR(10),IF(U203="","",IF(OR(U203&lt;0,ISTEXT(U203)),"Invalid total number of FTE in previous year - Please ensure the input is a non-negative numeric value. " &amp; CHAR(10),IF(U203=0,"Please verify the zero FTE input. Please leave blank if unknown/data not available. " &amp; CHAR(10),""))))</f>
        <v/>
      </c>
      <c r="CL203" s="230" t="str">
        <f t="shared" ref="CL203:CL259" si="224">IF(COUNTIFS($BR$10:$BR$259,$BR203,$E$10:$E$259,$E203)&lt;&gt;COUNTIFS($BR$10:$BR$259,$BR203,$E$10:$E$259,$E203,V$10:V$259,V203),CL$8&amp;" for this company in this year is inconsistent across funds, please update accordingly. "&amp;CHAR(10),IF(V203="","",IF(OR(ISTEXT(V203),V203&lt;0),"Invalid input for Scope 1 Emissions - Please ensure that the input is a non-negative numeric value. " &amp; CHAR(10),"")))</f>
        <v/>
      </c>
      <c r="CM203" s="230" t="str">
        <f>IF(COUNTIFS($BR$10:$BR$259,$BR203,$E$10:$E$259,$E203)&lt;&gt;COUNTIFS($BR$10:$BR$259,$BR203,$E$10:$E$259,$E203,W$10:W$259,W203),CM$8&amp;" for this company in this year is inconsistent across funds, please update accordingly. "&amp;CHAR(10),IF(W203="","",IF(COUNTIF('Source Data (Hidden)'!$L$3:$L$6,W203)&lt;&gt;1,"Invalid input for Scope 1 Methodology - Please choose one of the options from the drop-down list in the corresponding column in the EDCI Data tab. " &amp; CHAR(10),"")))</f>
        <v/>
      </c>
      <c r="CN203" s="230" t="str">
        <f t="shared" ref="CN203:CN259" si="225">IF(COUNTIFS($BR$10:$BR$259,$BR203,$E$10:$E$259,$E203)&lt;&gt;COUNTIFS($BR$10:$BR$259,$BR203,$E$10:$E$259,$E203,X$10:X$259,X203),CN$8&amp;" for this company in this year is inconsistent across funds, please update accordingly. "&amp;CHAR(10),IF(X203="","",IF(OR(ISTEXT(X203),X203&lt;0),"Invalid input for Scope 2 Emissions - Please ensure that the input is a non-negative numeric value. " &amp; CHAR(10),"")))</f>
        <v/>
      </c>
      <c r="CO203" s="230" t="str">
        <f>IF(COUNTIFS($BR$10:$BR$259,$BR203,$E$10:$E$259,$E203)&lt;&gt;COUNTIFS($BR$10:$BR$259,$BR203,$E$10:$E$259,$E203,Y$10:Y$259,Y203),CO$8&amp;" for this company in this year is inconsistent across funds, please update accordingly. "&amp;CHAR(10),IF(Y203="","",IF(COUNTIF('Source Data (Hidden)'!$M$3:$M$5,Y203)&lt;&gt;1,"Invalid input for Scope 2 Methodology - Please choose one of the options from the drop-down list in the corresponding column in the EDCI Data tab. " &amp; CHAR(10),"")))</f>
        <v/>
      </c>
      <c r="CP203" s="230" t="str">
        <f t="shared" ref="CP203:CP259" si="226">IF(COUNTIFS($BR$10:$BR$259,$BR203,$E$10:$E$259,$E203)&lt;&gt;COUNTIFS($BR$10:$BR$259,$BR203,$E$10:$E$259,$E203,Z$10:Z$259,Z203),CP$8&amp;" for this company in this year is inconsistent across funds, please update accordingly. "&amp;CHAR(10),IF(Z203="","",IF(OR(ISTEXT(Z203),Z203&lt;0),"Invalid input for Scope 3 Emissions - Please ensure that the input is a non-negative numeric value. " &amp; CHAR(10),"")))</f>
        <v/>
      </c>
      <c r="CQ203" s="230" t="str">
        <f>IF(COUNTIFS($BR$10:$BR$259,$BR203,$E$10:$E$259,$E203)&lt;&gt;COUNTIFS($BR$10:$BR$259,$BR203,$E$10:$E$259,$E203,AA$10:AA$259,AA203),CQ$8&amp;" for this company in this year is inconsistent across funds, please update accordingly. "&amp;CHAR(10),IF(AA203="","",IF(COUNTIF('Source Data (Hidden)'!$N$3:$N$6,AA203)&lt;&gt;1,"Invalid input for Scope 3 Methodology - Please choose one of the options from the drop-down list in the corresponding column in the EDCI Data tab. " &amp; CHAR(10),"")))</f>
        <v/>
      </c>
      <c r="CR203" s="230" t="str">
        <f t="shared" ref="CR203:CR259" si="227">IF(COUNTIFS($BR$10:$BR$259,$BR203,$E$10:$E$259,$E203)&lt;&gt;COUNTIFS($BR$10:$BR$259,$BR203,$E$10:$E$259,$E203,AB$10:AB$259,AB203),CR$8&amp;" for this company in this year is inconsistent across funds, please update accordingly. "&amp;CHAR(10),IF(AB203="","",IF(AB203&lt;&gt;"X","Invalid entry for indication of Scope 3 coverage - Please enter an x to indicate Scope 3 coverage for a category. " &amp; CHAR(10),"")))</f>
        <v/>
      </c>
      <c r="CS203" s="230" t="str">
        <f t="shared" ref="CS203:CS259" si="228">IF(COUNTIFS($BR$10:$BR$259,$BR203,$E$10:$E$259,$E203)&lt;&gt;COUNTIFS($BR$10:$BR$259,$BR203,$E$10:$E$259,$E203,AC$10:AC$259,AC203),CS$8&amp;" for this company in this year is inconsistent across funds, please update accordingly. "&amp;CHAR(10),IF(AC203="","",IF(AC203&lt;&gt;"X","Invalid entry for indication of Scope 3 coverage - Please enter an x to indicate Scope 3 coverage for a category. " &amp; CHAR(10),"")))</f>
        <v/>
      </c>
      <c r="CT203" s="230" t="str">
        <f t="shared" ref="CT203:CT259" si="229">IF(COUNTIFS($BR$10:$BR$259,$BR203,$E$10:$E$259,$E203)&lt;&gt;COUNTIFS($BR$10:$BR$259,$BR203,$E$10:$E$259,$E203,AD$10:AD$259,AD203),CT$8&amp;" for this company in this year is inconsistent across funds, please update accordingly. "&amp;CHAR(10),IF(AD203="","",IF(AD203&lt;&gt;"X","Invalid entry for indication of Scope 3 coverage - Please enter an x to indicate Scope 3 coverage for a category. " &amp; CHAR(10),"")))</f>
        <v/>
      </c>
      <c r="CU203" s="230" t="str">
        <f t="shared" ref="CU203:CU259" si="230">IF(COUNTIFS($BR$10:$BR$259,$BR203,$E$10:$E$259,$E203)&lt;&gt;COUNTIFS($BR$10:$BR$259,$BR203,$E$10:$E$259,$E203,AE$10:AE$259,AE203),CU$8&amp;" for this company in this year is inconsistent across funds, please update accordingly. "&amp;CHAR(10),IF(AE203="","",IF(AE203&lt;&gt;"X","Invalid entry for indication of Scope 3 coverage - Please enter an x to indicate Scope 3 coverage for a category. " &amp; CHAR(10),"")))</f>
        <v/>
      </c>
      <c r="CV203" s="230" t="str">
        <f t="shared" ref="CV203:CV259" si="231">IF(COUNTIFS($BR$10:$BR$259,$BR203,$E$10:$E$259,$E203)&lt;&gt;COUNTIFS($BR$10:$BR$259,$BR203,$E$10:$E$259,$E203,AF$10:AF$259,AF203),CV$8&amp;" for this company in this year is inconsistent across funds, please update accordingly. "&amp;CHAR(10),IF(AF203="","",IF(AF203&lt;&gt;"X","Invalid entry for indication of Scope 3 coverage - Please enter an x to indicate Scope 3 coverage for a category. " &amp; CHAR(10),"")))</f>
        <v/>
      </c>
      <c r="CW203" s="230" t="str">
        <f t="shared" ref="CW203:CW259" si="232">IF(COUNTIFS($BR$10:$BR$259,$BR203,$E$10:$E$259,$E203)&lt;&gt;COUNTIFS($BR$10:$BR$259,$BR203,$E$10:$E$259,$E203,AG$10:AG$259,AG203),CW$8&amp;" for this company in this year is inconsistent across funds, please update accordingly. "&amp;CHAR(10),IF(AG203="","",IF(AG203&lt;&gt;"X","Invalid entry for indication of Scope 3 coverage - Please enter an x to indicate Scope 3 coverage for a category. " &amp; CHAR(10),"")))</f>
        <v/>
      </c>
      <c r="CX203" s="230" t="str">
        <f t="shared" ref="CX203:CX259" si="233">IF(COUNTIFS($BR$10:$BR$259,$BR203,$E$10:$E$259,$E203)&lt;&gt;COUNTIFS($BR$10:$BR$259,$BR203,$E$10:$E$259,$E203,AH$10:AH$259,AH203),CX$8&amp;" for this company in this year is inconsistent across funds, please update accordingly. "&amp;CHAR(10),IF(AH203="","",IF(AH203&lt;&gt;"X","Invalid entry for indication of Scope 3 coverage - Please enter an x to indicate Scope 3 coverage for a category. " &amp; CHAR(10),"")))</f>
        <v/>
      </c>
      <c r="CY203" s="230" t="str">
        <f t="shared" ref="CY203:CY259" si="234">IF(COUNTIFS($BR$10:$BR$259,$BR203,$E$10:$E$259,$E203)&lt;&gt;COUNTIFS($BR$10:$BR$259,$BR203,$E$10:$E$259,$E203,AI$10:AI$259,AI203),CY$8&amp;" for this company in this year is inconsistent across funds, please update accordingly. "&amp;CHAR(10),IF(AI203="","",IF(AI203&lt;&gt;"X","Invalid entry for indication of Scope 3 coverage - Please enter an x to indicate Scope 3 coverage for a category. " &amp; CHAR(10),"")))</f>
        <v/>
      </c>
      <c r="CZ203" s="230" t="str">
        <f t="shared" ref="CZ203:CZ259" si="235">IF(COUNTIFS($BR$10:$BR$259,$BR203,$E$10:$E$259,$E203)&lt;&gt;COUNTIFS($BR$10:$BR$259,$BR203,$E$10:$E$259,$E203,AJ$10:AJ$259,AJ203),CZ$8&amp;" for this company in this year is inconsistent across funds, please update accordingly. "&amp;CHAR(10),IF(AJ203="","",IF(AJ203&lt;&gt;"X","Invalid entry for indication of Scope 3 coverage - Please enter an x to indicate Scope 3 coverage for a category. " &amp; CHAR(10),"")))</f>
        <v/>
      </c>
      <c r="DA203" s="230" t="str">
        <f t="shared" ref="DA203:DA259" si="236">IF(COUNTIFS($BR$10:$BR$259,$BR203,$E$10:$E$259,$E203)&lt;&gt;COUNTIFS($BR$10:$BR$259,$BR203,$E$10:$E$259,$E203,AK$10:AK$259,AK203),DA$8&amp;" for this company in this year is inconsistent across funds, please update accordingly. "&amp;CHAR(10),IF(AK203="","",IF(AK203&lt;&gt;"X","Invalid entry for indication of Scope 3 coverage - Please enter an x to indicate Scope 3 coverage for a category. " &amp; CHAR(10),"")))</f>
        <v/>
      </c>
      <c r="DB203" s="230" t="str">
        <f t="shared" ref="DB203:DB259" si="237">IF(COUNTIFS($BR$10:$BR$259,$BR203,$E$10:$E$259,$E203)&lt;&gt;COUNTIFS($BR$10:$BR$259,$BR203,$E$10:$E$259,$E203,AL$10:AL$259,AL203),DB$8&amp;" for this company in this year is inconsistent across funds, please update accordingly. "&amp;CHAR(10),IF(AL203="","",IF(AL203&lt;&gt;"X","Invalid entry for indication of Scope 3 coverage - Please enter an x to indicate Scope 3 coverage for a category. " &amp; CHAR(10),"")))</f>
        <v/>
      </c>
      <c r="DC203" s="230" t="str">
        <f t="shared" ref="DC203:DC259" si="238">IF(COUNTIFS($BR$10:$BR$259,$BR203,$E$10:$E$259,$E203)&lt;&gt;COUNTIFS($BR$10:$BR$259,$BR203,$E$10:$E$259,$E203,AM$10:AM$259,AM203),DC$8&amp;" for this company in this year is inconsistent across funds, please update accordingly. "&amp;CHAR(10),IF(AM203="","",IF(AM203&lt;&gt;"X","Invalid entry for indication of Scope 3 coverage - Please enter an x to indicate Scope 3 coverage for a category. " &amp; CHAR(10),"")))</f>
        <v/>
      </c>
      <c r="DD203" s="230" t="str">
        <f t="shared" ref="DD203:DD259" si="239">IF(COUNTIFS($BR$10:$BR$259,$BR203,$E$10:$E$259,$E203)&lt;&gt;COUNTIFS($BR$10:$BR$259,$BR203,$E$10:$E$259,$E203,AN$10:AN$259,AN203),DD$8&amp;" for this company in this year is inconsistent across funds, please update accordingly. "&amp;CHAR(10),IF(AN203="","",IF(AN203&lt;&gt;"X","Invalid entry for indication of Scope 3 coverage - Please enter an x to indicate Scope 3 coverage for a category. " &amp; CHAR(10),"")))</f>
        <v/>
      </c>
      <c r="DE203" s="230" t="str">
        <f t="shared" ref="DE203:DE259" si="240">IF(COUNTIFS($BR$10:$BR$259,$BR203,$E$10:$E$259,$E203)&lt;&gt;COUNTIFS($BR$10:$BR$259,$BR203,$E$10:$E$259,$E203,AO$10:AO$259,AO203),DE$8&amp;" for this company in this year is inconsistent across funds, please update accordingly. "&amp;CHAR(10),IF(AO203="","",IF(AO203&lt;&gt;"X","Invalid entry for indication of Scope 3 coverage - Please enter an x to indicate Scope 3 coverage for a category. " &amp; CHAR(10),"")))</f>
        <v/>
      </c>
      <c r="DF203" s="230" t="str">
        <f t="shared" ref="DF203:DF259" si="241">IF(COUNTIFS($BR$10:$BR$259,$BR203,$E$10:$E$259,$E203)&lt;&gt;COUNTIFS($BR$10:$BR$259,$BR203,$E$10:$E$259,$E203,AP$10:AP$259,AP203),DF$8&amp;" for this company in this year is inconsistent across funds, please update accordingly. "&amp;CHAR(10),IF(AP203="","",IF(AP203&lt;&gt;"X","Invalid entry for indication of Scope 3 coverage - Please enter an x to indicate Scope 3 coverage for a category. " &amp; CHAR(10),"")))</f>
        <v/>
      </c>
      <c r="DG203" s="230" t="str">
        <f t="shared" ref="DG203:DG259" si="242">IF(COUNTIFS($BR$10:$BR$259,$BR203,$E$10:$E$259,$E203)&lt;&gt;COUNTIFS($BR$10:$BR$259,$BR203,$E$10:$E$259,$E203,AQ$10:AQ$259,AQ203),DG$8&amp;" for this company in this year is inconsistent across funds, please update accordingly. "&amp;CHAR(10),IF(AQ203="","",IF(AND(AQ203&lt;&gt;"Y",AQ203&lt;&gt;"N"),"Invalid entry for indication of Scope 3 coverage - Please enter a Y or N to indicate whether this is representative of total Scope 3 emissions. " &amp; CHAR(10),"")))</f>
        <v/>
      </c>
      <c r="DH203" s="283" t="str">
        <f t="shared" ref="DH203:DH259" si="243">IF(AND(COUNTIFS($BR$10:$BR$259,$BR203,$E$10:$E$259,$E203)&gt;1,COUNTIFS($BR$10:$BR$259,$BR203,$E$10:$E$259,$E203)&lt;&gt;COUNTIFS($BR$10:$BR$259,$BR203,$E$10:$E$259,$E203,AR$10:AR$259,AR203)),DH$8&amp;" for this company in this year is inconsistent across funds, please update accordingly. "&amp;CHAR(10),"")</f>
        <v/>
      </c>
      <c r="DI203" s="230" t="str">
        <f t="shared" ref="DI203:DI259" si="244">IF(COUNTIFS($BR$10:$BR$259,$BR203,$E$10:$E$259,$E203)&lt;&gt;COUNTIFS($BR$10:$BR$259,$BR203,$E$10:$E$259,$E203,AS$10:AS$259,AS203),DI$8&amp;" for this company in this year is inconsistent across funds, please update accordingly. "&amp;CHAR(10),"")</f>
        <v/>
      </c>
      <c r="DJ203" s="230" t="str">
        <f>IF(COUNTIFS($BR$10:$BR$259,$BR203,$E$10:$E$259,$E203)&lt;&gt;COUNTIFS($BR$10:$BR$259,$BR203,$E$10:$E$259,$E203,AT$10:AT$259,AT203),DJ$8&amp;" for this company in this year is inconsistent across funds, please update accordingly. "&amp;CHAR(10),IF(AT203="","",IF(COUNTIF('Source Data (Hidden)'!$O$3:$O$5,AT203)&lt;&gt;1,"Invalid input for 'Does this Portco have a decarbonization strategy/plan in place' - Please ensure that you have selected a valid response using the drop-down list available in the corresponding column in the EDCI Data tab. " &amp; CHAR(10),"")))</f>
        <v/>
      </c>
      <c r="DK203" s="230" t="str">
        <f>IF(COUNTIFS($BR$10:$BR$259,$BR203,$E$10:$E$259,$E203)&lt;&gt;COUNTIFS($BR$10:$BR$259,$BR203,$E$10:$E$259,$E203,AU$10:AU$259,AU203),DK$8&amp;" for this company in this year is inconsistent across funds, please update accordingly. "&amp;CHAR(10),IF(AU203="","",IF(COUNTIF('Source Data (Hidden)'!$P$3:$P$5,AU203)&lt;&gt;1,"Invalid input for 'Does the Portfolio Company have a short-term GHG emission reduction target' - Please ensure you have selected a valid response using the drop-down list available in the corresponding column in the EDCI Data tab. " &amp; CHAR(10),"")))</f>
        <v/>
      </c>
      <c r="DL203" s="230" t="str">
        <f>IF(COUNTIFS($BR$10:$BR$259,$BR203,$E$10:$E$259,$E203)&lt;&gt;COUNTIFS($BR$10:$BR$259,$BR203,$E$10:$E$259,$E203,AV$10:AV$259,AV203),DL$8&amp;" for this company in this year is inconsistent across funds, please update accordingly. "&amp;CHAR(10),IF(AV203="","",IF(COUNTIF('Source Data (Hidden)'!$Q$3:$Q$6,AV203)&lt;&gt;1,"Invalid input for 'Does the Portfolio Company have a long-term net zero goal' - Please ensure that you have selected a valid response using the drop-down list available in the corresponding column in the EDCI Data tab. " &amp; CHAR(10),"")))</f>
        <v/>
      </c>
      <c r="DM203" s="230" t="str">
        <f t="shared" ref="DM203:DM259" si="245">IF(COUNTIFS($BR$10:$BR$259,$BR203,$E$10:$E$259,$E203)&lt;&gt;COUNTIFS($BR$10:$BR$259,$BR203,$E$10:$E$259,$E203,AW$10:AW$259,AW203),DM$8&amp;" for this company in this year is inconsistent across funds, please update accordingly. "&amp;CHAR(10),"")</f>
        <v/>
      </c>
      <c r="DN203" s="230" t="str">
        <f t="shared" ref="DN203:DN259" si="246">IF(COUNTIFS($BR$10:$BR$259,$BR203,$E$10:$E$259,$E203)&lt;&gt;COUNTIFS($BR$10:$BR$259,$BR203,$E$10:$E$259,$E203,AX$10:AX$259,AX203),DN$8&amp;" for this company in this year is inconsistent across funds, please update accordingly. "&amp;CHAR(10),IF(AX203="","",IF(OR(AX203&lt;0,ISTEXT(AX203)),"Invalid input for total energy consumption - Please input a non-negative numeric value. " &amp; CHAR(10),IF(AND(AX203&lt;&gt;"",AY203&lt;&gt;"",AX203&lt;AY203),"Invalid input for Total energy consumption - Please ensure that total energy consumption is greater than renewable energy consumption. " &amp; CHAR(10),""))))</f>
        <v/>
      </c>
      <c r="DO203" s="230" t="str">
        <f t="shared" ref="DO203:DO259" si="247">IF(COUNTIFS($BR$10:$BR$259,$BR203,$E$10:$E$259,$E203)&lt;&gt;COUNTIFS($BR$10:$BR$259,$BR203,$E$10:$E$259,$E203,AY$10:AY$259,AY203),DO$8&amp;" for this company in this year is inconsistent across funds, please update accordingly. "&amp;CHAR(10),IF(AY203="","",IF(OR(AY203&lt;0,AY203&gt;AX203,ISTEXT(AY203)),"Invalid input for renewable energy consumption - Please input a non-negative numeric value ensuring that renewable energy consumption is not greater than total energy consumption. " &amp; CHAR(10),IF(AND(AX203&lt;&gt;"",AY203&lt;&gt;"",AY203&gt;AX203),"Invalid input for Renewable energy consumption - Please ensure that renewable energy consumption does not exceed total energy consumption. " &amp; CHAR(10),""))))</f>
        <v/>
      </c>
      <c r="DP203" s="230"/>
      <c r="DQ203" s="230" t="str">
        <f t="shared" ref="DQ203:DQ259" si="248">IF(COUNTIFS($BR$10:$BR$259,$BR203,$E$10:$E$259,$E203)&lt;&gt;COUNTIFS($BR$10:$BR$259,$BR203,$E$10:$E$259,$E203,BA$10:BA$259,BA203),DQ$8&amp;" for this company in this year is inconsistent across funds, please update accordingly. "&amp;CHAR(10),IF(BA203="","",IF(OR(BA203&lt;0,ISTEXT(BA203)),"Invalid input for Total number of board memebrs -  Please ensure that total number of board members is a non-negative numeric value. " &amp; CHAR(10),IF(OR(AND(BA203&lt;&gt;"",BB203&lt;&gt;"",BB203&gt;BA203),AND(BA203&lt;&gt;"",BC203&lt;&gt;"",BC203&gt;BA203),AND(BA203&lt;&gt;"",BD203&lt;&gt;"",BD203&gt;BA203)),"Invalid input for Total board member - Total number of board members should be greater than number of women board members, number of LGBTQ board members and number of board members from under-represented groups. " &amp; CHAR(10),""))))</f>
        <v/>
      </c>
      <c r="DR203" s="230" t="str">
        <f t="shared" ref="DR203:DR259" si="249">IF(COUNTIFS($BR$10:$BR$259,$BR203,$E$10:$E$259,$E203)&lt;&gt;COUNTIFS($BR$10:$BR$259,$BR203,$E$10:$E$259,$E203,BB$10:BB$259,BB203),DR$8&amp;" for this company in this year is inconsistent across funds, please update accordingly. "&amp;CHAR(10),IF(BB203="","",IF(OR(BB203&lt;0,ISTEXT(BB203)),"Invalid input for Number of women board members - Please input a non-negative numeric value. " &amp; CHAR(10),IF(AND(BA203&lt;&gt;"",BB203&lt;&gt;"",BB203&gt;BA203),"Invalid input for Number of women on board - Please ensure that number of women board members &lt;= total board members. " &amp; CHAR(10),""))))</f>
        <v/>
      </c>
      <c r="DS203" s="230" t="str">
        <f t="shared" ref="DS203:DS259" si="250">IF(COUNTIFS($BR$10:$BR$259,$BR203,$E$10:$E$259,$E203)&lt;&gt;COUNTIFS($BR$10:$BR$259,$BR203,$E$10:$E$259,$E203,BC$10:BC$259,BC203),DS$8&amp;" for this company in this year is inconsistent across funds, please update accordingly. "&amp;CHAR(10),IF(BC203="","",IF(OR(BC203&lt;0,ISTEXT(BC203)),"Invalid input for Number of LGBTQ board members - Please input a non-negative numeric value." &amp; CHAR(10),IF(AND(BA203&lt;&gt;"",BC203&lt;&gt;"",BC203&gt;BA203),"Invalid input for Number of LGBTQ board members - Please ensure that number of LGBTQ board members &lt;= total board members. " &amp; CHAR(10),""))))</f>
        <v/>
      </c>
      <c r="DT203" s="230" t="str">
        <f t="shared" ref="DT203:DT259" si="251">IF(COUNTIFS($BR$10:$BR$259,$BR203,$E$10:$E$259,$E203)&lt;&gt;COUNTIFS($BR$10:$BR$259,$BR203,$E$10:$E$259,$E203,BD$10:BD$259,BD203),DT$8&amp;" for this company in this year is inconsistent across funds, please update accordingly. "&amp;CHAR(10),IF(BD203="","",IF(OR(BD203&lt;0,ISTEXT(BD203)),"Invalid input for Number of board members from under-represented groups - Please input a non-negative numeric value. " &amp; CHAR(10),IF(AND(BA203&lt;&gt;"",BD203&lt;&gt;"",BD203&gt;BA203),"Invalid input for Number of board members from under-represented groups - Please ensure that number of board members from under-represented groups &lt;= total board members. " &amp; CHAR(10),""))))</f>
        <v/>
      </c>
      <c r="DU203" s="230" t="str">
        <f t="shared" ref="DU203:DU259" si="252">IF(COUNTIFS($BR$10:$BR$259,$BR203,$E$10:$E$259,$E203)&lt;&gt;COUNTIFS($BR$10:$BR$259,$BR203,$E$10:$E$259,$E203,BE$10:BE$259,BE203),DU$8&amp;" for this company in this year is inconsistent across funds, please update accordingly. "&amp;CHAR(10),IF(BE203="","",IF(OR(BE203&lt;0,ISTEXT(BE203)),"Invalid input for Total number of C-Suite employees - Please ensure you have entered a non-negative numeric value. " &amp; CHAR(10),IF(AND(BF203&lt;&gt;"",BE203&lt;&gt;"",BF203&gt;BE203),"Invalid input for Total number of C-Suite employees - Please ensure that total number of C-suite employees &gt;= number of women C-suite employees. " &amp; CHAR(10),""))))</f>
        <v/>
      </c>
      <c r="DV203" s="230" t="str">
        <f t="shared" ref="DV203:DV259" si="253">IF(COUNTIFS($BR$10:$BR$259,$BR203,$E$10:$E$259,$E203)&lt;&gt;COUNTIFS($BR$10:$BR$259,$BR203,$E$10:$E$259,$E203,BF$10:BF$259,BF203),DV$8&amp;" for this company in this year is inconsistent across funds, please update accordingly. "&amp;CHAR(10),IF(BF203="","",IF(OR(BF203&lt;0,ISTEXT(BF203)),"Invalid input for Number of women C-suite employees - Please ensure you have entered a non-negative numeric value. " &amp; CHAR(10),IF(AND(BF203&lt;&gt;"",BE203&lt;&gt;"",BF203&gt;BE203),"Invalid input for Total number of C-Suite employees - Please ensure that total number of C-suite employees &gt;= number of women C-suite employees. " &amp; CHAR(10),""))))</f>
        <v/>
      </c>
      <c r="DW203" s="230" t="str">
        <f t="shared" ref="DW203:DW259" si="254">IF(COUNTIFS($BR$10:$BR$259,$BR203,$E$10:$E$259,$E203)&lt;&gt;COUNTIFS($BR$10:$BR$259,$BR203,$E$10:$E$259,$E203,BG$10:BG$259,BG203),DW$8&amp;" for this company in this year is inconsistent across funds, please update accordingly. "&amp;CHAR(10),IF(BG203="","",IF(OR(BG203&lt;0,ISTEXT(BG203)),"Invalid input for number of work-related injuries - Please ensure you have entered a non-negative numeric value. " &amp; CHAR(10),"")))</f>
        <v/>
      </c>
      <c r="DX203" s="230" t="str">
        <f t="shared" ref="DX203:DX259" si="255">IF(COUNTIFS($BR$10:$BR$259,$BR203,$E$10:$E$259,$E203)&lt;&gt;COUNTIFS($BR$10:$BR$259,$BR203,$E$10:$E$259,$E203,BH$10:BH$259,BH203),DX$8&amp;" for this company in this year is inconsistent across funds, please update accordingly. "&amp;CHAR(10),IF(BH203="","",IF(OR(BH203&lt;0,ISTEXT(BH203)),"Invalid input for Number of work-related fatalities - Please ensure you have entered a non-negative numeric input. " &amp; CHAR(10),IF(AND(BG203&lt;&gt;"",BH203&lt;&gt;"",BH203&gt;BG203),"Invalid input for Number of work-related fatalities - Please ensure that the number of work-related fatalities &lt;= number of work-related injuries. " &amp; CHAR(10),""))))</f>
        <v/>
      </c>
      <c r="DY203" s="230" t="str">
        <f t="shared" ref="DY203:DY259" si="256">IF(COUNTIFS($BR$10:$BR$259,$BR203,$E$10:$E$259,$E203)&lt;&gt;COUNTIFS($BR$10:$BR$259,$BR203,$E$10:$E$259,$E203,BI$10:BI$259,BI203),DY$8&amp;" for this company in this year is inconsistent across funds, please update accordingly. "&amp;CHAR(10),IF(BI203="","",IF(OR(BI203&lt;0,AND(BG203=0,BI203&gt;0),ISTEXT(BI203)),"Invalid input for Days lost due to injury (temporary incapacity) - Please ensure that you have entered a non-negative numeric value and if number of work-related injuries is zero then number of days lost due to injury cannot be positive. " &amp; CHAR(10),"")))</f>
        <v/>
      </c>
      <c r="DZ203" s="230" t="str">
        <f t="shared" ref="DZ203:DZ259" si="257">IF(BJ203&lt;&gt;T203,"Invalid input for Total number of FTE in current year - Please ensure that column R and column BF of the EDCI Data tab have the same value. " &amp; CHAR(10),"")</f>
        <v/>
      </c>
      <c r="EA203" s="230" t="str">
        <f t="shared" ref="EA203:EA259" si="258">IF(BK203&lt;&gt;U203,"Invalid input for Total number of FTE in previous year - Please ensure that column S and column BG of the EDCI Data tab have the same value. " &amp; CHAR(10),"")</f>
        <v/>
      </c>
      <c r="EB203" s="230" t="str">
        <f t="shared" ref="EB203:EB259" si="259">IF(COUNTIFS($BR$10:$BR$259,$BR203,$E$10:$E$259,$E203)&lt;&gt;COUNTIFS($BR$10:$BR$259,$BR203,$E$10:$E$259,$E203,BL$10:BL$259,BL203),EB$8&amp;" for this company in this year is inconsistent across funds, please update accordingly. "&amp;CHAR(10),IF(BL203="","",IF(ISTEXT(BL203),"Invalid input for net change in FTEs due to M&amp;A - Please enter a numeric value or leave blank if data is not available. " &amp; CHAR(10),"")))</f>
        <v/>
      </c>
      <c r="EC203" s="284" t="str">
        <f t="shared" ref="EC203:EC259" si="260">IF(COUNTIFS($BR$10:$BR$259,$BR203,$E$10:$E$259,$E203)&lt;&gt;COUNTIFS($BR$10:$BR$259,$BR203,$E$10:$E$259,$E203,BM$10:BM$259,BM203),EC$8&amp;" for this company in this year is inconsistent across funds, please update accordingly. "&amp;CHAR(10),IF(OR(BJ203="",BK203="",BL203=""),"",IF(IFERROR(ROUND(BM203,5)&lt;&gt;ROUND(BJ203-BK203-BL203,5),TRUE),"Invalid input for Organic net new hires - Please ensure that this equals Current year FTEs - Previous year FTEs - (net change in FTEs due to M&amp;A). " &amp; CHAR(10),IF(OR(BK203&lt;&gt;"",BL203&lt;&gt;""),"",IF(IFERROR(ROUND(BM203,5)&lt;&gt;ROUND(BJ203-BK203-BL203,5),TRUE),"Invalid input for Organic net new hires - Please ensure that Organic net new hires  + Previous year FTEs &gt; 0. " &amp; CHAR(10),"")))))</f>
        <v/>
      </c>
      <c r="ED203" s="284" t="str">
        <f t="shared" ref="ED203:ED259" si="261">IF(COUNTIFS($BR$10:$BR$259,$BR203,$E$10:$E$259,$E203)&lt;&gt;COUNTIFS($BR$10:$BR$259,$BR203,$E$10:$E$259,$E203,BN$10:BN$259,BN203),ED$8&amp;" for this company in this year is inconsistent across funds, please update accordingly. "&amp;CHAR(10),IF(OR(BJ203="",BK203=""),"",IF(IFERROR(ROUND(BN203,5)&lt;&gt;ROUND(BJ203-BK203,5),TRUE),"Invalid input for Total net new hires - Please ensure that total net new hires is equal to the difference between current year FTEs and previous year FTEs. " &amp; CHAR(10),"")))</f>
        <v/>
      </c>
      <c r="EE203" s="230" t="str">
        <f t="shared" ref="EE203:EE259" si="262">IF(COUNTIFS($BR$10:$BR$259,$BR203,$E$10:$E$259,$E203)&lt;&gt;COUNTIFS($BR$10:$BR$259,$BR203,$E$10:$E$259,$E203,BO$10:BO$259,BO203),EE$8&amp;" for this company in this year is inconsistent across funds, please update accordingly. "&amp;CHAR(10),IF(BO203="","",IF(BO203&lt;0,"Invalid input for Annual percent turnover - Please ensure that turnover % is at least 0%. "&amp;CHAR(10),IF(BO203&gt;1,"Please ensure Annual percent turnover is genuinely greater than 100%. "&amp;CHAR(10)&amp;IF(AND(BM203&lt;&gt;"",BK203&lt;&gt;"",BO203&lt;&gt;"",BK203&gt;0,IFERROR((BM203/BK203)&lt;-BO203,"")),"Invalid input for Annual percent turnover - The staff loss as suggested by organic net new hires is greater than that reported according to turnover percentage. "&amp;CHAR(10),""),IF(AND(BM203&lt;&gt;"",BK203&lt;&gt;"",BO203&lt;&gt;"",BK203&gt;0,IFERROR((BM203/BK203)&lt;-BO203,"")),"Invalid input for Annual percent turnover - The staff loss as suggested by organic net new hires is greater than that reported according to turnover percentage. "&amp;CHAR(10),"")))))</f>
        <v/>
      </c>
      <c r="EF203" s="230" t="str">
        <f>IF(COUNTIFS($BR$10:$BR$259,$BR203,$E$10:$E$259,$E203)&lt;&gt;COUNTIFS($BR$10:$BR$259,$BR203,$E$10:$E$259,$E203,BP$10:BP$259,BP203),EF$8&amp;" for this company in this year is inconsistent across funds, please update accordingly. "&amp;CHAR(10),IF(AND(BP203="",BQ203=""),"",IF(OR(AND(BQ203&lt;&gt;"",BP203&lt;&gt;"",BP203&lt;&gt;"Y"),AND(BQ203&lt;&gt;"",BP203=""),COUNTIF('Source Data (Hidden)'!$S$3:$S$4,BP203)&lt;&gt;1),"Invalid input for 'Do you conduct an employee survey' - Please ensure the input is either Y or N or leave blank if data is not available. If you have reported a % response rate to employee survey then the input for this metric should be Y. " &amp; CHAR(10),"")))</f>
        <v/>
      </c>
      <c r="EG203" s="230" t="str">
        <f t="shared" ref="EG203:EG259" si="263">IF(COUNTIFS($BR$10:$BR$259,$BR203,$E$10:$E$259,$E203)&lt;&gt;COUNTIFS($BR$10:$BR$259,$BR203,$E$10:$E$259,$E203,BQ$10:BQ$259,BQ203),EG$8&amp;" for this company in this year is inconsistent across funds, please update accordingly. "&amp;CHAR(10),IF(BQ203="","",IF(AND(BQ203&lt;&gt;"",BP203&lt;&gt;"Y",OR(BQ203&lt;0,BQ203&gt;1,ISTEXT(BQ203))),"% employees responding to survey - Please enter a % between 0 and 100. If you have entered a survey response rate then ensure that you have entered a Y in the 'do you conduct an employee survey' column. " &amp; CHAR(10),"")))</f>
        <v/>
      </c>
    </row>
    <row r="204" spans="1:137" s="154" customFormat="1" ht="60" customHeight="1" x14ac:dyDescent="0.35">
      <c r="A204" s="153"/>
      <c r="B204" s="212" t="str">
        <f t="shared" ca="1" si="210"/>
        <v/>
      </c>
      <c r="C204" s="213" t="str">
        <f>IF('EDCI Data'!B204="","",'EDCI Data'!B204)</f>
        <v/>
      </c>
      <c r="D204" s="214" t="str">
        <f>IF('EDCI Data'!C204="","",'EDCI Data'!C204)</f>
        <v/>
      </c>
      <c r="E204" s="215" t="str">
        <f>IF('EDCI Data'!D204="","",'EDCI Data'!D204)</f>
        <v/>
      </c>
      <c r="F204" s="216" t="str">
        <f>IF('EDCI Data'!E204="","",'EDCI Data'!E204)</f>
        <v/>
      </c>
      <c r="G204" s="213" t="str">
        <f>IF('EDCI Data'!F204="","",'EDCI Data'!F204)</f>
        <v/>
      </c>
      <c r="H204" s="213" t="str">
        <f>IF('EDCI Data'!G204="","",'EDCI Data'!G204)</f>
        <v/>
      </c>
      <c r="I204" s="213" t="str">
        <f>IF('EDCI Data'!H204="","",'EDCI Data'!H204)</f>
        <v/>
      </c>
      <c r="J204" s="213" t="str">
        <f>IF('EDCI Data'!I204="","",'EDCI Data'!I204)</f>
        <v/>
      </c>
      <c r="K204" s="213" t="str">
        <f>IF('EDCI Data'!J204="","",'EDCI Data'!J204)</f>
        <v/>
      </c>
      <c r="L204" s="213" t="str">
        <f>IF('EDCI Data'!K204="","",'EDCI Data'!K204)</f>
        <v/>
      </c>
      <c r="M204" s="217" t="str">
        <f>IF('EDCI Data'!L204="","",'EDCI Data'!L204)</f>
        <v/>
      </c>
      <c r="N204" s="217" t="str">
        <f>IF('EDCI Data'!M204="","",'EDCI Data'!M204)</f>
        <v/>
      </c>
      <c r="O204" s="213" t="str">
        <f>IF('EDCI Data'!N204="","",'EDCI Data'!N204)</f>
        <v/>
      </c>
      <c r="P204" s="213" t="str">
        <f>IF('EDCI Data'!O204="","",'EDCI Data'!O204)</f>
        <v/>
      </c>
      <c r="Q204" s="213" t="str">
        <f>IF('EDCI Data'!P204="","",'EDCI Data'!P204)</f>
        <v/>
      </c>
      <c r="R204" s="213" t="str">
        <f>IF('EDCI Data'!Q204="","",'EDCI Data'!Q204)</f>
        <v/>
      </c>
      <c r="S204" s="218" t="str">
        <f>IF('EDCI Data'!R204="","",'EDCI Data'!R204)</f>
        <v/>
      </c>
      <c r="T204" s="219" t="str">
        <f>IF('EDCI Data'!S204="","",'EDCI Data'!S204)</f>
        <v/>
      </c>
      <c r="U204" s="219" t="str">
        <f>IF('EDCI Data'!T204="","",'EDCI Data'!T204)</f>
        <v/>
      </c>
      <c r="V204" s="220" t="str">
        <f>IF('EDCI Data'!U204="","",'EDCI Data'!U204)</f>
        <v/>
      </c>
      <c r="W204" s="213" t="str">
        <f>IF('EDCI Data'!V204="","",'EDCI Data'!V204)</f>
        <v/>
      </c>
      <c r="X204" s="220" t="str">
        <f>IF('EDCI Data'!W204="","",'EDCI Data'!W204)</f>
        <v/>
      </c>
      <c r="Y204" s="213" t="str">
        <f>IF('EDCI Data'!X204="","",'EDCI Data'!X204)</f>
        <v/>
      </c>
      <c r="Z204" s="220" t="str">
        <f>IF('EDCI Data'!Y204="","",'EDCI Data'!Y204)</f>
        <v/>
      </c>
      <c r="AA204" s="213" t="str">
        <f>IF('EDCI Data'!Z204="","",'EDCI Data'!Z204)</f>
        <v/>
      </c>
      <c r="AB204" s="213" t="str">
        <f>IF('EDCI Data'!AA204="","",'EDCI Data'!AA204)</f>
        <v/>
      </c>
      <c r="AC204" s="213" t="str">
        <f>IF('EDCI Data'!AB204="","",'EDCI Data'!AB204)</f>
        <v/>
      </c>
      <c r="AD204" s="213" t="str">
        <f>IF('EDCI Data'!AC204="","",'EDCI Data'!AC204)</f>
        <v/>
      </c>
      <c r="AE204" s="213" t="str">
        <f>IF('EDCI Data'!AD204="","",'EDCI Data'!AD204)</f>
        <v/>
      </c>
      <c r="AF204" s="213" t="str">
        <f>IF('EDCI Data'!AE204="","",'EDCI Data'!AE204)</f>
        <v/>
      </c>
      <c r="AG204" s="213" t="str">
        <f>IF('EDCI Data'!AF204="","",'EDCI Data'!AF204)</f>
        <v/>
      </c>
      <c r="AH204" s="213" t="str">
        <f>IF('EDCI Data'!AG204="","",'EDCI Data'!AG204)</f>
        <v/>
      </c>
      <c r="AI204" s="213" t="str">
        <f>IF('EDCI Data'!AH204="","",'EDCI Data'!AH204)</f>
        <v/>
      </c>
      <c r="AJ204" s="213" t="str">
        <f>IF('EDCI Data'!AI204="","",'EDCI Data'!AI204)</f>
        <v/>
      </c>
      <c r="AK204" s="213" t="str">
        <f>IF('EDCI Data'!AJ204="","",'EDCI Data'!AJ204)</f>
        <v/>
      </c>
      <c r="AL204" s="213" t="str">
        <f>IF('EDCI Data'!AK204="","",'EDCI Data'!AK204)</f>
        <v/>
      </c>
      <c r="AM204" s="213" t="str">
        <f>IF('EDCI Data'!AL204="","",'EDCI Data'!AL204)</f>
        <v/>
      </c>
      <c r="AN204" s="213" t="str">
        <f>IF('EDCI Data'!AM204="","",'EDCI Data'!AM204)</f>
        <v/>
      </c>
      <c r="AO204" s="213" t="str">
        <f>IF('EDCI Data'!AN204="","",'EDCI Data'!AN204)</f>
        <v/>
      </c>
      <c r="AP204" s="213" t="str">
        <f>IF('EDCI Data'!AO204="","",'EDCI Data'!AO204)</f>
        <v/>
      </c>
      <c r="AQ204" s="213" t="str">
        <f>IF('EDCI Data'!AP204="","",'EDCI Data'!AP204)</f>
        <v/>
      </c>
      <c r="AR204" s="213" t="str">
        <f>IF('EDCI Data'!AQ204="","",'EDCI Data'!AQ204)</f>
        <v/>
      </c>
      <c r="AS204" s="213" t="str">
        <f>IF('EDCI Data'!AR204="","",'EDCI Data'!AR204)</f>
        <v/>
      </c>
      <c r="AT204" s="213" t="str">
        <f>IF('EDCI Data'!AS204="","",'EDCI Data'!AS204)</f>
        <v/>
      </c>
      <c r="AU204" s="213" t="str">
        <f>IF('EDCI Data'!AT204="","",'EDCI Data'!AT204)</f>
        <v/>
      </c>
      <c r="AV204" s="213" t="str">
        <f>IF('EDCI Data'!AU204="","",'EDCI Data'!AU204)</f>
        <v/>
      </c>
      <c r="AW204" s="213" t="str">
        <f>IF('EDCI Data'!AV204="","",'EDCI Data'!AV204)</f>
        <v/>
      </c>
      <c r="AX204" s="221" t="str">
        <f>IF('EDCI Data'!AW204="","",'EDCI Data'!AW204)</f>
        <v/>
      </c>
      <c r="AY204" s="221" t="str">
        <f>IF('EDCI Data'!AX204="","",'EDCI Data'!AX204)</f>
        <v/>
      </c>
      <c r="AZ204" s="222" t="str">
        <f t="shared" si="211"/>
        <v/>
      </c>
      <c r="BA204" s="223" t="str">
        <f>IF('EDCI Data'!AY204="","",'EDCI Data'!AY204)</f>
        <v/>
      </c>
      <c r="BB204" s="223" t="str">
        <f>IF('EDCI Data'!AZ204="","",'EDCI Data'!AZ204)</f>
        <v/>
      </c>
      <c r="BC204" s="223" t="str">
        <f>IF('EDCI Data'!BA204="","",'EDCI Data'!BA204)</f>
        <v/>
      </c>
      <c r="BD204" s="223" t="str">
        <f>IF('EDCI Data'!BB204="","",'EDCI Data'!BB204)</f>
        <v/>
      </c>
      <c r="BE204" s="223" t="str">
        <f>IF('EDCI Data'!BC204="","",'EDCI Data'!BC204)</f>
        <v/>
      </c>
      <c r="BF204" s="223" t="str">
        <f>IF('EDCI Data'!BD204="","",'EDCI Data'!BD204)</f>
        <v/>
      </c>
      <c r="BG204" s="223" t="str">
        <f>IF('EDCI Data'!BE204="","",'EDCI Data'!BE204)</f>
        <v/>
      </c>
      <c r="BH204" s="223" t="str">
        <f>IF('EDCI Data'!BF204="","",'EDCI Data'!BF204)</f>
        <v/>
      </c>
      <c r="BI204" s="224" t="str">
        <f>IF('EDCI Data'!BG204="","",'EDCI Data'!BG204)</f>
        <v/>
      </c>
      <c r="BJ204" s="225" t="str">
        <f>IF('EDCI Data'!S204="","",'EDCI Data'!S204)</f>
        <v/>
      </c>
      <c r="BK204" s="225" t="str">
        <f>IF('EDCI Data'!T204="","",'EDCI Data'!T204)</f>
        <v/>
      </c>
      <c r="BL204" s="224" t="str">
        <f>IF('EDCI Data'!BJ204="","",'EDCI Data'!BJ204)</f>
        <v/>
      </c>
      <c r="BM204" s="226" t="str">
        <f>IF('EDCI Data'!BK204="","",'EDCI Data'!BK204)</f>
        <v/>
      </c>
      <c r="BN204" s="226" t="str">
        <f>IF('EDCI Data'!BL204="","",'EDCI Data'!BL204)</f>
        <v/>
      </c>
      <c r="BO204" s="227" t="str">
        <f>IF('EDCI Data'!BM204="","",'EDCI Data'!BM204)</f>
        <v/>
      </c>
      <c r="BP204" s="228" t="str">
        <f>IF('EDCI Data'!BN204="","",'EDCI Data'!BN204)</f>
        <v/>
      </c>
      <c r="BQ204" s="229" t="str">
        <f>IF('EDCI Data'!BO204="","",'EDCI Data'!BO204)</f>
        <v/>
      </c>
      <c r="BR204" s="230" t="str">
        <f t="shared" si="212"/>
        <v/>
      </c>
      <c r="BS204" s="230" t="str">
        <f t="shared" si="213"/>
        <v/>
      </c>
      <c r="BT204" s="230" t="str">
        <f t="shared" si="214"/>
        <v/>
      </c>
      <c r="BU204" s="230" t="str">
        <f t="shared" si="215"/>
        <v/>
      </c>
      <c r="BV204" s="230" t="str">
        <f t="shared" si="216"/>
        <v/>
      </c>
      <c r="BW204" s="230" t="str">
        <f>IF(COUNTIFS($BR$10:$BR$259,$BR204,$E$10:$E$259,$E204)&lt;&gt;COUNTIFS($BR$10:$BR$259,$BR204,$E$10:$E$259,$E204,G$10:G$259,G204),BW$8&amp;" for this company in this year is inconsistent across funds, please update accordingly. "&amp;CHAR(10),IF(G204="","",IF(IFERROR(OR(INT(G204)&lt;&gt;G204,ISTEXT(G204),G204&gt;'Source Data (Hidden)'!$T$3),TRUE),"Invalid year of initial investment - Please ensure that the input is a year (not a date) and is not future dated. "&amp;CHAR(10),"")))</f>
        <v/>
      </c>
      <c r="BX204" s="230"/>
      <c r="BY204" s="230" t="str">
        <f>IF(COUNTIFS($BR$10:$BR$259,$BR204,$E$10:$E$259,$E204)&lt;&gt;COUNTIFS($BR$10:$BR$259,$BR204,$E$10:$E$259,$E204,I$10:I$259,I204),BY$8&amp;" for this company in this year is inconsistent across funds, please update accordingly. "&amp;CHAR(10),IF(I204="","",IF(COUNTIF('Source Data (Hidden)'!$A$3:$B$255,I204)=0,"Invalid country of domicile - Please enter a valid input using the drop-down in the 'Country of domicile' column in the EDCI Data tab. "&amp;CHAR(10),"")))</f>
        <v/>
      </c>
      <c r="BZ204" s="230" t="str">
        <f>IF(COUNTIFS($BR$10:$BR$259,$BR204,$E$10:$E$259,$E204)&lt;&gt;COUNTIFS($BR$10:$BR$259,$BR204,$E$10:$E$259,$E204,J$10:J$259,J204),BZ$8&amp;" for this company in this year is inconsistent across funds, please update accordingly. "&amp;CHAR(10),IF(J204="","",IF(COUNTIF('Source Data (Hidden)'!$A$3:$B$255,J204)=0,"Invalid primary country of operations - Please enter a valid input using the drop-down in the 'Primary country of operations' column in the EDCI Data tab and ensure that you have narrowed this down to 1 primary country of operations. "&amp;CHAR(10),"")))</f>
        <v/>
      </c>
      <c r="CA204" s="230" t="str">
        <f>IF(COUNTIFS($BR$10:$BR$259,$BR204,$E$10:$E$259,$E204)&lt;&gt;COUNTIFS($BR$10:$BR$259,$BR204,$E$10:$E$259,$E204,K$10:K$259,K204),CA$8&amp;" for this company in this year is inconsistent across funds, please update accordingly. "&amp;CHAR(10),IF(K204="","",IF(COUNTIF('Source Data (Hidden)'!$C$3:$C$4,K204)&lt;&gt;1,"Invalid company structure - Please classify the portfolio company as either 'Private' or 'Public'. "&amp;CHAR(10),"")))</f>
        <v/>
      </c>
      <c r="CB204" s="230" t="str">
        <f>IF(COUNTIFS($BR$10:$BR$259,$BR204,$E$10:$E$259,$E204)&lt;&gt;COUNTIFS($BR$10:$BR$259,$BR204,$E$10:$E$259,$E204,L$10:L$259,L204),CB$8&amp;" for this company in this year is inconsistent across funds, please update accordingly. "&amp;CHAR(10),IF(L204="","",IF(COUNTIF('Source Data (Hidden)'!$D$3:$D$5,L204)&lt;&gt;1,"Invalid growth stage of company - Please describe the growth stage of the company as either 'Venture', 'Growth' or 'Buyout'. " &amp; CHAR(10),"")))</f>
        <v/>
      </c>
      <c r="CC204" s="230" t="str">
        <f t="shared" si="217"/>
        <v/>
      </c>
      <c r="CD204" s="283" t="str">
        <f t="shared" si="218"/>
        <v/>
      </c>
      <c r="CE204" s="230" t="str">
        <f>IF(COUNTIFS($BR$10:$BR$259,$BR204,$E$10:$E$259,$E204)&lt;&gt;COUNTIFS($BR$10:$BR$259,$BR204,$E$10:$E$259,$E204,O$10:O$259,O204),CE$8&amp;" for this company in this year is inconsistent across funds, please update accordingly. "&amp;CHAR(10),IF(O204="","",IF(COUNTIF('Source Data (Hidden)'!$G$3:$G$13,O204)&lt;&gt;1,"Invalid sector of operations SICS name - Please ensure that you have selected a valid sector of operations using the drop-down list available in the corresponding column in the EDCI Data tab. " &amp; CHAR(10),"")))</f>
        <v/>
      </c>
      <c r="CF204" s="230" t="str">
        <f t="shared" ca="1" si="219"/>
        <v/>
      </c>
      <c r="CG204" s="230" t="str">
        <f t="shared" ca="1" si="220"/>
        <v/>
      </c>
      <c r="CH204" s="230" t="str">
        <f>IF(COUNTIFS($BR$10:$BR$259,$BR204,$E$10:$E$259,$E204)&lt;&gt;COUNTIFS($BR$10:$BR$259,$BR204,$E$10:$E$259,$E204,R$10:R$259,R204),CH$8&amp;" for this company in this year is inconsistent across funds, please update accordingly. "&amp;CHAR(10),IF(R204="","",IF(COUNTIF('Source Data (Hidden)'!$F$3:$F$183,R204)&lt;&gt;1,"Invalid currency input - Please ensure that the currency entered is a monetary unit described using three letter code (ISO 4217 code). " &amp; CHAR(10),"")))</f>
        <v/>
      </c>
      <c r="CI204" s="230" t="str">
        <f t="shared" si="221"/>
        <v/>
      </c>
      <c r="CJ204" s="230" t="str">
        <f t="shared" si="222"/>
        <v/>
      </c>
      <c r="CK204" s="230" t="str">
        <f t="shared" si="223"/>
        <v/>
      </c>
      <c r="CL204" s="230" t="str">
        <f t="shared" si="224"/>
        <v/>
      </c>
      <c r="CM204" s="230" t="str">
        <f>IF(COUNTIFS($BR$10:$BR$259,$BR204,$E$10:$E$259,$E204)&lt;&gt;COUNTIFS($BR$10:$BR$259,$BR204,$E$10:$E$259,$E204,W$10:W$259,W204),CM$8&amp;" for this company in this year is inconsistent across funds, please update accordingly. "&amp;CHAR(10),IF(W204="","",IF(COUNTIF('Source Data (Hidden)'!$L$3:$L$6,W204)&lt;&gt;1,"Invalid input for Scope 1 Methodology - Please choose one of the options from the drop-down list in the corresponding column in the EDCI Data tab. " &amp; CHAR(10),"")))</f>
        <v/>
      </c>
      <c r="CN204" s="230" t="str">
        <f t="shared" si="225"/>
        <v/>
      </c>
      <c r="CO204" s="230" t="str">
        <f>IF(COUNTIFS($BR$10:$BR$259,$BR204,$E$10:$E$259,$E204)&lt;&gt;COUNTIFS($BR$10:$BR$259,$BR204,$E$10:$E$259,$E204,Y$10:Y$259,Y204),CO$8&amp;" for this company in this year is inconsistent across funds, please update accordingly. "&amp;CHAR(10),IF(Y204="","",IF(COUNTIF('Source Data (Hidden)'!$M$3:$M$5,Y204)&lt;&gt;1,"Invalid input for Scope 2 Methodology - Please choose one of the options from the drop-down list in the corresponding column in the EDCI Data tab. " &amp; CHAR(10),"")))</f>
        <v/>
      </c>
      <c r="CP204" s="230" t="str">
        <f t="shared" si="226"/>
        <v/>
      </c>
      <c r="CQ204" s="230" t="str">
        <f>IF(COUNTIFS($BR$10:$BR$259,$BR204,$E$10:$E$259,$E204)&lt;&gt;COUNTIFS($BR$10:$BR$259,$BR204,$E$10:$E$259,$E204,AA$10:AA$259,AA204),CQ$8&amp;" for this company in this year is inconsistent across funds, please update accordingly. "&amp;CHAR(10),IF(AA204="","",IF(COUNTIF('Source Data (Hidden)'!$N$3:$N$6,AA204)&lt;&gt;1,"Invalid input for Scope 3 Methodology - Please choose one of the options from the drop-down list in the corresponding column in the EDCI Data tab. " &amp; CHAR(10),"")))</f>
        <v/>
      </c>
      <c r="CR204" s="230" t="str">
        <f t="shared" si="227"/>
        <v/>
      </c>
      <c r="CS204" s="230" t="str">
        <f t="shared" si="228"/>
        <v/>
      </c>
      <c r="CT204" s="230" t="str">
        <f t="shared" si="229"/>
        <v/>
      </c>
      <c r="CU204" s="230" t="str">
        <f t="shared" si="230"/>
        <v/>
      </c>
      <c r="CV204" s="230" t="str">
        <f t="shared" si="231"/>
        <v/>
      </c>
      <c r="CW204" s="230" t="str">
        <f t="shared" si="232"/>
        <v/>
      </c>
      <c r="CX204" s="230" t="str">
        <f t="shared" si="233"/>
        <v/>
      </c>
      <c r="CY204" s="230" t="str">
        <f t="shared" si="234"/>
        <v/>
      </c>
      <c r="CZ204" s="230" t="str">
        <f t="shared" si="235"/>
        <v/>
      </c>
      <c r="DA204" s="230" t="str">
        <f t="shared" si="236"/>
        <v/>
      </c>
      <c r="DB204" s="230" t="str">
        <f t="shared" si="237"/>
        <v/>
      </c>
      <c r="DC204" s="230" t="str">
        <f t="shared" si="238"/>
        <v/>
      </c>
      <c r="DD204" s="230" t="str">
        <f t="shared" si="239"/>
        <v/>
      </c>
      <c r="DE204" s="230" t="str">
        <f t="shared" si="240"/>
        <v/>
      </c>
      <c r="DF204" s="230" t="str">
        <f t="shared" si="241"/>
        <v/>
      </c>
      <c r="DG204" s="230" t="str">
        <f t="shared" si="242"/>
        <v/>
      </c>
      <c r="DH204" s="283" t="str">
        <f t="shared" si="243"/>
        <v/>
      </c>
      <c r="DI204" s="230" t="str">
        <f t="shared" si="244"/>
        <v/>
      </c>
      <c r="DJ204" s="230" t="str">
        <f>IF(COUNTIFS($BR$10:$BR$259,$BR204,$E$10:$E$259,$E204)&lt;&gt;COUNTIFS($BR$10:$BR$259,$BR204,$E$10:$E$259,$E204,AT$10:AT$259,AT204),DJ$8&amp;" for this company in this year is inconsistent across funds, please update accordingly. "&amp;CHAR(10),IF(AT204="","",IF(COUNTIF('Source Data (Hidden)'!$O$3:$O$5,AT204)&lt;&gt;1,"Invalid input for 'Does this Portco have a decarbonization strategy/plan in place' - Please ensure that you have selected a valid response using the drop-down list available in the corresponding column in the EDCI Data tab. " &amp; CHAR(10),"")))</f>
        <v/>
      </c>
      <c r="DK204" s="230" t="str">
        <f>IF(COUNTIFS($BR$10:$BR$259,$BR204,$E$10:$E$259,$E204)&lt;&gt;COUNTIFS($BR$10:$BR$259,$BR204,$E$10:$E$259,$E204,AU$10:AU$259,AU204),DK$8&amp;" for this company in this year is inconsistent across funds, please update accordingly. "&amp;CHAR(10),IF(AU204="","",IF(COUNTIF('Source Data (Hidden)'!$P$3:$P$5,AU204)&lt;&gt;1,"Invalid input for 'Does the Portfolio Company have a short-term GHG emission reduction target' - Please ensure you have selected a valid response using the drop-down list available in the corresponding column in the EDCI Data tab. " &amp; CHAR(10),"")))</f>
        <v/>
      </c>
      <c r="DL204" s="230" t="str">
        <f>IF(COUNTIFS($BR$10:$BR$259,$BR204,$E$10:$E$259,$E204)&lt;&gt;COUNTIFS($BR$10:$BR$259,$BR204,$E$10:$E$259,$E204,AV$10:AV$259,AV204),DL$8&amp;" for this company in this year is inconsistent across funds, please update accordingly. "&amp;CHAR(10),IF(AV204="","",IF(COUNTIF('Source Data (Hidden)'!$Q$3:$Q$6,AV204)&lt;&gt;1,"Invalid input for 'Does the Portfolio Company have a long-term net zero goal' - Please ensure that you have selected a valid response using the drop-down list available in the corresponding column in the EDCI Data tab. " &amp; CHAR(10),"")))</f>
        <v/>
      </c>
      <c r="DM204" s="230" t="str">
        <f t="shared" si="245"/>
        <v/>
      </c>
      <c r="DN204" s="230" t="str">
        <f t="shared" si="246"/>
        <v/>
      </c>
      <c r="DO204" s="230" t="str">
        <f t="shared" si="247"/>
        <v/>
      </c>
      <c r="DP204" s="230"/>
      <c r="DQ204" s="230" t="str">
        <f t="shared" si="248"/>
        <v/>
      </c>
      <c r="DR204" s="230" t="str">
        <f t="shared" si="249"/>
        <v/>
      </c>
      <c r="DS204" s="230" t="str">
        <f t="shared" si="250"/>
        <v/>
      </c>
      <c r="DT204" s="230" t="str">
        <f t="shared" si="251"/>
        <v/>
      </c>
      <c r="DU204" s="230" t="str">
        <f t="shared" si="252"/>
        <v/>
      </c>
      <c r="DV204" s="230" t="str">
        <f t="shared" si="253"/>
        <v/>
      </c>
      <c r="DW204" s="230" t="str">
        <f t="shared" si="254"/>
        <v/>
      </c>
      <c r="DX204" s="230" t="str">
        <f t="shared" si="255"/>
        <v/>
      </c>
      <c r="DY204" s="230" t="str">
        <f t="shared" si="256"/>
        <v/>
      </c>
      <c r="DZ204" s="230" t="str">
        <f t="shared" si="257"/>
        <v/>
      </c>
      <c r="EA204" s="230" t="str">
        <f t="shared" si="258"/>
        <v/>
      </c>
      <c r="EB204" s="230" t="str">
        <f t="shared" si="259"/>
        <v/>
      </c>
      <c r="EC204" s="284" t="str">
        <f t="shared" si="260"/>
        <v/>
      </c>
      <c r="ED204" s="284" t="str">
        <f t="shared" si="261"/>
        <v/>
      </c>
      <c r="EE204" s="230" t="str">
        <f t="shared" si="262"/>
        <v/>
      </c>
      <c r="EF204" s="230" t="str">
        <f>IF(COUNTIFS($BR$10:$BR$259,$BR204,$E$10:$E$259,$E204)&lt;&gt;COUNTIFS($BR$10:$BR$259,$BR204,$E$10:$E$259,$E204,BP$10:BP$259,BP204),EF$8&amp;" for this company in this year is inconsistent across funds, please update accordingly. "&amp;CHAR(10),IF(AND(BP204="",BQ204=""),"",IF(OR(AND(BQ204&lt;&gt;"",BP204&lt;&gt;"",BP204&lt;&gt;"Y"),AND(BQ204&lt;&gt;"",BP204=""),COUNTIF('Source Data (Hidden)'!$S$3:$S$4,BP204)&lt;&gt;1),"Invalid input for 'Do you conduct an employee survey' - Please ensure the input is either Y or N or leave blank if data is not available. If you have reported a % response rate to employee survey then the input for this metric should be Y. " &amp; CHAR(10),"")))</f>
        <v/>
      </c>
      <c r="EG204" s="230" t="str">
        <f t="shared" si="263"/>
        <v/>
      </c>
    </row>
    <row r="205" spans="1:137" s="154" customFormat="1" ht="60" customHeight="1" x14ac:dyDescent="0.35">
      <c r="A205" s="153"/>
      <c r="B205" s="212" t="str">
        <f t="shared" ca="1" si="210"/>
        <v/>
      </c>
      <c r="C205" s="213" t="str">
        <f>IF('EDCI Data'!B205="","",'EDCI Data'!B205)</f>
        <v/>
      </c>
      <c r="D205" s="214" t="str">
        <f>IF('EDCI Data'!C205="","",'EDCI Data'!C205)</f>
        <v/>
      </c>
      <c r="E205" s="215" t="str">
        <f>IF('EDCI Data'!D205="","",'EDCI Data'!D205)</f>
        <v/>
      </c>
      <c r="F205" s="216" t="str">
        <f>IF('EDCI Data'!E205="","",'EDCI Data'!E205)</f>
        <v/>
      </c>
      <c r="G205" s="213" t="str">
        <f>IF('EDCI Data'!F205="","",'EDCI Data'!F205)</f>
        <v/>
      </c>
      <c r="H205" s="213" t="str">
        <f>IF('EDCI Data'!G205="","",'EDCI Data'!G205)</f>
        <v/>
      </c>
      <c r="I205" s="213" t="str">
        <f>IF('EDCI Data'!H205="","",'EDCI Data'!H205)</f>
        <v/>
      </c>
      <c r="J205" s="213" t="str">
        <f>IF('EDCI Data'!I205="","",'EDCI Data'!I205)</f>
        <v/>
      </c>
      <c r="K205" s="213" t="str">
        <f>IF('EDCI Data'!J205="","",'EDCI Data'!J205)</f>
        <v/>
      </c>
      <c r="L205" s="213" t="str">
        <f>IF('EDCI Data'!K205="","",'EDCI Data'!K205)</f>
        <v/>
      </c>
      <c r="M205" s="217" t="str">
        <f>IF('EDCI Data'!L205="","",'EDCI Data'!L205)</f>
        <v/>
      </c>
      <c r="N205" s="217" t="str">
        <f>IF('EDCI Data'!M205="","",'EDCI Data'!M205)</f>
        <v/>
      </c>
      <c r="O205" s="213" t="str">
        <f>IF('EDCI Data'!N205="","",'EDCI Data'!N205)</f>
        <v/>
      </c>
      <c r="P205" s="213" t="str">
        <f>IF('EDCI Data'!O205="","",'EDCI Data'!O205)</f>
        <v/>
      </c>
      <c r="Q205" s="213" t="str">
        <f>IF('EDCI Data'!P205="","",'EDCI Data'!P205)</f>
        <v/>
      </c>
      <c r="R205" s="213" t="str">
        <f>IF('EDCI Data'!Q205="","",'EDCI Data'!Q205)</f>
        <v/>
      </c>
      <c r="S205" s="218" t="str">
        <f>IF('EDCI Data'!R205="","",'EDCI Data'!R205)</f>
        <v/>
      </c>
      <c r="T205" s="219" t="str">
        <f>IF('EDCI Data'!S205="","",'EDCI Data'!S205)</f>
        <v/>
      </c>
      <c r="U205" s="219" t="str">
        <f>IF('EDCI Data'!T205="","",'EDCI Data'!T205)</f>
        <v/>
      </c>
      <c r="V205" s="220" t="str">
        <f>IF('EDCI Data'!U205="","",'EDCI Data'!U205)</f>
        <v/>
      </c>
      <c r="W205" s="213" t="str">
        <f>IF('EDCI Data'!V205="","",'EDCI Data'!V205)</f>
        <v/>
      </c>
      <c r="X205" s="220" t="str">
        <f>IF('EDCI Data'!W205="","",'EDCI Data'!W205)</f>
        <v/>
      </c>
      <c r="Y205" s="213" t="str">
        <f>IF('EDCI Data'!X205="","",'EDCI Data'!X205)</f>
        <v/>
      </c>
      <c r="Z205" s="220" t="str">
        <f>IF('EDCI Data'!Y205="","",'EDCI Data'!Y205)</f>
        <v/>
      </c>
      <c r="AA205" s="213" t="str">
        <f>IF('EDCI Data'!Z205="","",'EDCI Data'!Z205)</f>
        <v/>
      </c>
      <c r="AB205" s="213" t="str">
        <f>IF('EDCI Data'!AA205="","",'EDCI Data'!AA205)</f>
        <v/>
      </c>
      <c r="AC205" s="213" t="str">
        <f>IF('EDCI Data'!AB205="","",'EDCI Data'!AB205)</f>
        <v/>
      </c>
      <c r="AD205" s="213" t="str">
        <f>IF('EDCI Data'!AC205="","",'EDCI Data'!AC205)</f>
        <v/>
      </c>
      <c r="AE205" s="213" t="str">
        <f>IF('EDCI Data'!AD205="","",'EDCI Data'!AD205)</f>
        <v/>
      </c>
      <c r="AF205" s="213" t="str">
        <f>IF('EDCI Data'!AE205="","",'EDCI Data'!AE205)</f>
        <v/>
      </c>
      <c r="AG205" s="213" t="str">
        <f>IF('EDCI Data'!AF205="","",'EDCI Data'!AF205)</f>
        <v/>
      </c>
      <c r="AH205" s="213" t="str">
        <f>IF('EDCI Data'!AG205="","",'EDCI Data'!AG205)</f>
        <v/>
      </c>
      <c r="AI205" s="213" t="str">
        <f>IF('EDCI Data'!AH205="","",'EDCI Data'!AH205)</f>
        <v/>
      </c>
      <c r="AJ205" s="213" t="str">
        <f>IF('EDCI Data'!AI205="","",'EDCI Data'!AI205)</f>
        <v/>
      </c>
      <c r="AK205" s="213" t="str">
        <f>IF('EDCI Data'!AJ205="","",'EDCI Data'!AJ205)</f>
        <v/>
      </c>
      <c r="AL205" s="213" t="str">
        <f>IF('EDCI Data'!AK205="","",'EDCI Data'!AK205)</f>
        <v/>
      </c>
      <c r="AM205" s="213" t="str">
        <f>IF('EDCI Data'!AL205="","",'EDCI Data'!AL205)</f>
        <v/>
      </c>
      <c r="AN205" s="213" t="str">
        <f>IF('EDCI Data'!AM205="","",'EDCI Data'!AM205)</f>
        <v/>
      </c>
      <c r="AO205" s="213" t="str">
        <f>IF('EDCI Data'!AN205="","",'EDCI Data'!AN205)</f>
        <v/>
      </c>
      <c r="AP205" s="213" t="str">
        <f>IF('EDCI Data'!AO205="","",'EDCI Data'!AO205)</f>
        <v/>
      </c>
      <c r="AQ205" s="213" t="str">
        <f>IF('EDCI Data'!AP205="","",'EDCI Data'!AP205)</f>
        <v/>
      </c>
      <c r="AR205" s="213" t="str">
        <f>IF('EDCI Data'!AQ205="","",'EDCI Data'!AQ205)</f>
        <v/>
      </c>
      <c r="AS205" s="213" t="str">
        <f>IF('EDCI Data'!AR205="","",'EDCI Data'!AR205)</f>
        <v/>
      </c>
      <c r="AT205" s="213" t="str">
        <f>IF('EDCI Data'!AS205="","",'EDCI Data'!AS205)</f>
        <v/>
      </c>
      <c r="AU205" s="213" t="str">
        <f>IF('EDCI Data'!AT205="","",'EDCI Data'!AT205)</f>
        <v/>
      </c>
      <c r="AV205" s="213" t="str">
        <f>IF('EDCI Data'!AU205="","",'EDCI Data'!AU205)</f>
        <v/>
      </c>
      <c r="AW205" s="213" t="str">
        <f>IF('EDCI Data'!AV205="","",'EDCI Data'!AV205)</f>
        <v/>
      </c>
      <c r="AX205" s="221" t="str">
        <f>IF('EDCI Data'!AW205="","",'EDCI Data'!AW205)</f>
        <v/>
      </c>
      <c r="AY205" s="221" t="str">
        <f>IF('EDCI Data'!AX205="","",'EDCI Data'!AX205)</f>
        <v/>
      </c>
      <c r="AZ205" s="222" t="str">
        <f t="shared" si="211"/>
        <v/>
      </c>
      <c r="BA205" s="223" t="str">
        <f>IF('EDCI Data'!AY205="","",'EDCI Data'!AY205)</f>
        <v/>
      </c>
      <c r="BB205" s="223" t="str">
        <f>IF('EDCI Data'!AZ205="","",'EDCI Data'!AZ205)</f>
        <v/>
      </c>
      <c r="BC205" s="223" t="str">
        <f>IF('EDCI Data'!BA205="","",'EDCI Data'!BA205)</f>
        <v/>
      </c>
      <c r="BD205" s="223" t="str">
        <f>IF('EDCI Data'!BB205="","",'EDCI Data'!BB205)</f>
        <v/>
      </c>
      <c r="BE205" s="223" t="str">
        <f>IF('EDCI Data'!BC205="","",'EDCI Data'!BC205)</f>
        <v/>
      </c>
      <c r="BF205" s="223" t="str">
        <f>IF('EDCI Data'!BD205="","",'EDCI Data'!BD205)</f>
        <v/>
      </c>
      <c r="BG205" s="223" t="str">
        <f>IF('EDCI Data'!BE205="","",'EDCI Data'!BE205)</f>
        <v/>
      </c>
      <c r="BH205" s="223" t="str">
        <f>IF('EDCI Data'!BF205="","",'EDCI Data'!BF205)</f>
        <v/>
      </c>
      <c r="BI205" s="224" t="str">
        <f>IF('EDCI Data'!BG205="","",'EDCI Data'!BG205)</f>
        <v/>
      </c>
      <c r="BJ205" s="225" t="str">
        <f>IF('EDCI Data'!S205="","",'EDCI Data'!S205)</f>
        <v/>
      </c>
      <c r="BK205" s="225" t="str">
        <f>IF('EDCI Data'!T205="","",'EDCI Data'!T205)</f>
        <v/>
      </c>
      <c r="BL205" s="224" t="str">
        <f>IF('EDCI Data'!BJ205="","",'EDCI Data'!BJ205)</f>
        <v/>
      </c>
      <c r="BM205" s="226" t="str">
        <f>IF('EDCI Data'!BK205="","",'EDCI Data'!BK205)</f>
        <v/>
      </c>
      <c r="BN205" s="226" t="str">
        <f>IF('EDCI Data'!BL205="","",'EDCI Data'!BL205)</f>
        <v/>
      </c>
      <c r="BO205" s="227" t="str">
        <f>IF('EDCI Data'!BM205="","",'EDCI Data'!BM205)</f>
        <v/>
      </c>
      <c r="BP205" s="228" t="str">
        <f>IF('EDCI Data'!BN205="","",'EDCI Data'!BN205)</f>
        <v/>
      </c>
      <c r="BQ205" s="229" t="str">
        <f>IF('EDCI Data'!BO205="","",'EDCI Data'!BO205)</f>
        <v/>
      </c>
      <c r="BR205" s="230" t="str">
        <f t="shared" si="212"/>
        <v/>
      </c>
      <c r="BS205" s="230" t="str">
        <f t="shared" si="213"/>
        <v/>
      </c>
      <c r="BT205" s="230" t="str">
        <f t="shared" si="214"/>
        <v/>
      </c>
      <c r="BU205" s="230" t="str">
        <f t="shared" si="215"/>
        <v/>
      </c>
      <c r="BV205" s="230" t="str">
        <f t="shared" si="216"/>
        <v/>
      </c>
      <c r="BW205" s="230" t="str">
        <f>IF(COUNTIFS($BR$10:$BR$259,$BR205,$E$10:$E$259,$E205)&lt;&gt;COUNTIFS($BR$10:$BR$259,$BR205,$E$10:$E$259,$E205,G$10:G$259,G205),BW$8&amp;" for this company in this year is inconsistent across funds, please update accordingly. "&amp;CHAR(10),IF(G205="","",IF(IFERROR(OR(INT(G205)&lt;&gt;G205,ISTEXT(G205),G205&gt;'Source Data (Hidden)'!$T$3),TRUE),"Invalid year of initial investment - Please ensure that the input is a year (not a date) and is not future dated. "&amp;CHAR(10),"")))</f>
        <v/>
      </c>
      <c r="BX205" s="230"/>
      <c r="BY205" s="230" t="str">
        <f>IF(COUNTIFS($BR$10:$BR$259,$BR205,$E$10:$E$259,$E205)&lt;&gt;COUNTIFS($BR$10:$BR$259,$BR205,$E$10:$E$259,$E205,I$10:I$259,I205),BY$8&amp;" for this company in this year is inconsistent across funds, please update accordingly. "&amp;CHAR(10),IF(I205="","",IF(COUNTIF('Source Data (Hidden)'!$A$3:$B$255,I205)=0,"Invalid country of domicile - Please enter a valid input using the drop-down in the 'Country of domicile' column in the EDCI Data tab. "&amp;CHAR(10),"")))</f>
        <v/>
      </c>
      <c r="BZ205" s="230" t="str">
        <f>IF(COUNTIFS($BR$10:$BR$259,$BR205,$E$10:$E$259,$E205)&lt;&gt;COUNTIFS($BR$10:$BR$259,$BR205,$E$10:$E$259,$E205,J$10:J$259,J205),BZ$8&amp;" for this company in this year is inconsistent across funds, please update accordingly. "&amp;CHAR(10),IF(J205="","",IF(COUNTIF('Source Data (Hidden)'!$A$3:$B$255,J205)=0,"Invalid primary country of operations - Please enter a valid input using the drop-down in the 'Primary country of operations' column in the EDCI Data tab and ensure that you have narrowed this down to 1 primary country of operations. "&amp;CHAR(10),"")))</f>
        <v/>
      </c>
      <c r="CA205" s="230" t="str">
        <f>IF(COUNTIFS($BR$10:$BR$259,$BR205,$E$10:$E$259,$E205)&lt;&gt;COUNTIFS($BR$10:$BR$259,$BR205,$E$10:$E$259,$E205,K$10:K$259,K205),CA$8&amp;" for this company in this year is inconsistent across funds, please update accordingly. "&amp;CHAR(10),IF(K205="","",IF(COUNTIF('Source Data (Hidden)'!$C$3:$C$4,K205)&lt;&gt;1,"Invalid company structure - Please classify the portfolio company as either 'Private' or 'Public'. "&amp;CHAR(10),"")))</f>
        <v/>
      </c>
      <c r="CB205" s="230" t="str">
        <f>IF(COUNTIFS($BR$10:$BR$259,$BR205,$E$10:$E$259,$E205)&lt;&gt;COUNTIFS($BR$10:$BR$259,$BR205,$E$10:$E$259,$E205,L$10:L$259,L205),CB$8&amp;" for this company in this year is inconsistent across funds, please update accordingly. "&amp;CHAR(10),IF(L205="","",IF(COUNTIF('Source Data (Hidden)'!$D$3:$D$5,L205)&lt;&gt;1,"Invalid growth stage of company - Please describe the growth stage of the company as either 'Venture', 'Growth' or 'Buyout'. " &amp; CHAR(10),"")))</f>
        <v/>
      </c>
      <c r="CC205" s="230" t="str">
        <f t="shared" si="217"/>
        <v/>
      </c>
      <c r="CD205" s="283" t="str">
        <f t="shared" si="218"/>
        <v/>
      </c>
      <c r="CE205" s="230" t="str">
        <f>IF(COUNTIFS($BR$10:$BR$259,$BR205,$E$10:$E$259,$E205)&lt;&gt;COUNTIFS($BR$10:$BR$259,$BR205,$E$10:$E$259,$E205,O$10:O$259,O205),CE$8&amp;" for this company in this year is inconsistent across funds, please update accordingly. "&amp;CHAR(10),IF(O205="","",IF(COUNTIF('Source Data (Hidden)'!$G$3:$G$13,O205)&lt;&gt;1,"Invalid sector of operations SICS name - Please ensure that you have selected a valid sector of operations using the drop-down list available in the corresponding column in the EDCI Data tab. " &amp; CHAR(10),"")))</f>
        <v/>
      </c>
      <c r="CF205" s="230" t="str">
        <f t="shared" ca="1" si="219"/>
        <v/>
      </c>
      <c r="CG205" s="230" t="str">
        <f t="shared" ca="1" si="220"/>
        <v/>
      </c>
      <c r="CH205" s="230" t="str">
        <f>IF(COUNTIFS($BR$10:$BR$259,$BR205,$E$10:$E$259,$E205)&lt;&gt;COUNTIFS($BR$10:$BR$259,$BR205,$E$10:$E$259,$E205,R$10:R$259,R205),CH$8&amp;" for this company in this year is inconsistent across funds, please update accordingly. "&amp;CHAR(10),IF(R205="","",IF(COUNTIF('Source Data (Hidden)'!$F$3:$F$183,R205)&lt;&gt;1,"Invalid currency input - Please ensure that the currency entered is a monetary unit described using three letter code (ISO 4217 code). " &amp; CHAR(10),"")))</f>
        <v/>
      </c>
      <c r="CI205" s="230" t="str">
        <f t="shared" si="221"/>
        <v/>
      </c>
      <c r="CJ205" s="230" t="str">
        <f t="shared" si="222"/>
        <v/>
      </c>
      <c r="CK205" s="230" t="str">
        <f t="shared" si="223"/>
        <v/>
      </c>
      <c r="CL205" s="230" t="str">
        <f t="shared" si="224"/>
        <v/>
      </c>
      <c r="CM205" s="230" t="str">
        <f>IF(COUNTIFS($BR$10:$BR$259,$BR205,$E$10:$E$259,$E205)&lt;&gt;COUNTIFS($BR$10:$BR$259,$BR205,$E$10:$E$259,$E205,W$10:W$259,W205),CM$8&amp;" for this company in this year is inconsistent across funds, please update accordingly. "&amp;CHAR(10),IF(W205="","",IF(COUNTIF('Source Data (Hidden)'!$L$3:$L$6,W205)&lt;&gt;1,"Invalid input for Scope 1 Methodology - Please choose one of the options from the drop-down list in the corresponding column in the EDCI Data tab. " &amp; CHAR(10),"")))</f>
        <v/>
      </c>
      <c r="CN205" s="230" t="str">
        <f t="shared" si="225"/>
        <v/>
      </c>
      <c r="CO205" s="230" t="str">
        <f>IF(COUNTIFS($BR$10:$BR$259,$BR205,$E$10:$E$259,$E205)&lt;&gt;COUNTIFS($BR$10:$BR$259,$BR205,$E$10:$E$259,$E205,Y$10:Y$259,Y205),CO$8&amp;" for this company in this year is inconsistent across funds, please update accordingly. "&amp;CHAR(10),IF(Y205="","",IF(COUNTIF('Source Data (Hidden)'!$M$3:$M$5,Y205)&lt;&gt;1,"Invalid input for Scope 2 Methodology - Please choose one of the options from the drop-down list in the corresponding column in the EDCI Data tab. " &amp; CHAR(10),"")))</f>
        <v/>
      </c>
      <c r="CP205" s="230" t="str">
        <f t="shared" si="226"/>
        <v/>
      </c>
      <c r="CQ205" s="230" t="str">
        <f>IF(COUNTIFS($BR$10:$BR$259,$BR205,$E$10:$E$259,$E205)&lt;&gt;COUNTIFS($BR$10:$BR$259,$BR205,$E$10:$E$259,$E205,AA$10:AA$259,AA205),CQ$8&amp;" for this company in this year is inconsistent across funds, please update accordingly. "&amp;CHAR(10),IF(AA205="","",IF(COUNTIF('Source Data (Hidden)'!$N$3:$N$6,AA205)&lt;&gt;1,"Invalid input for Scope 3 Methodology - Please choose one of the options from the drop-down list in the corresponding column in the EDCI Data tab. " &amp; CHAR(10),"")))</f>
        <v/>
      </c>
      <c r="CR205" s="230" t="str">
        <f t="shared" si="227"/>
        <v/>
      </c>
      <c r="CS205" s="230" t="str">
        <f t="shared" si="228"/>
        <v/>
      </c>
      <c r="CT205" s="230" t="str">
        <f t="shared" si="229"/>
        <v/>
      </c>
      <c r="CU205" s="230" t="str">
        <f t="shared" si="230"/>
        <v/>
      </c>
      <c r="CV205" s="230" t="str">
        <f t="shared" si="231"/>
        <v/>
      </c>
      <c r="CW205" s="230" t="str">
        <f t="shared" si="232"/>
        <v/>
      </c>
      <c r="CX205" s="230" t="str">
        <f t="shared" si="233"/>
        <v/>
      </c>
      <c r="CY205" s="230" t="str">
        <f t="shared" si="234"/>
        <v/>
      </c>
      <c r="CZ205" s="230" t="str">
        <f t="shared" si="235"/>
        <v/>
      </c>
      <c r="DA205" s="230" t="str">
        <f t="shared" si="236"/>
        <v/>
      </c>
      <c r="DB205" s="230" t="str">
        <f t="shared" si="237"/>
        <v/>
      </c>
      <c r="DC205" s="230" t="str">
        <f t="shared" si="238"/>
        <v/>
      </c>
      <c r="DD205" s="230" t="str">
        <f t="shared" si="239"/>
        <v/>
      </c>
      <c r="DE205" s="230" t="str">
        <f t="shared" si="240"/>
        <v/>
      </c>
      <c r="DF205" s="230" t="str">
        <f t="shared" si="241"/>
        <v/>
      </c>
      <c r="DG205" s="230" t="str">
        <f t="shared" si="242"/>
        <v/>
      </c>
      <c r="DH205" s="283" t="str">
        <f t="shared" si="243"/>
        <v/>
      </c>
      <c r="DI205" s="230" t="str">
        <f t="shared" si="244"/>
        <v/>
      </c>
      <c r="DJ205" s="230" t="str">
        <f>IF(COUNTIFS($BR$10:$BR$259,$BR205,$E$10:$E$259,$E205)&lt;&gt;COUNTIFS($BR$10:$BR$259,$BR205,$E$10:$E$259,$E205,AT$10:AT$259,AT205),DJ$8&amp;" for this company in this year is inconsistent across funds, please update accordingly. "&amp;CHAR(10),IF(AT205="","",IF(COUNTIF('Source Data (Hidden)'!$O$3:$O$5,AT205)&lt;&gt;1,"Invalid input for 'Does this Portco have a decarbonization strategy/plan in place' - Please ensure that you have selected a valid response using the drop-down list available in the corresponding column in the EDCI Data tab. " &amp; CHAR(10),"")))</f>
        <v/>
      </c>
      <c r="DK205" s="230" t="str">
        <f>IF(COUNTIFS($BR$10:$BR$259,$BR205,$E$10:$E$259,$E205)&lt;&gt;COUNTIFS($BR$10:$BR$259,$BR205,$E$10:$E$259,$E205,AU$10:AU$259,AU205),DK$8&amp;" for this company in this year is inconsistent across funds, please update accordingly. "&amp;CHAR(10),IF(AU205="","",IF(COUNTIF('Source Data (Hidden)'!$P$3:$P$5,AU205)&lt;&gt;1,"Invalid input for 'Does the Portfolio Company have a short-term GHG emission reduction target' - Please ensure you have selected a valid response using the drop-down list available in the corresponding column in the EDCI Data tab. " &amp; CHAR(10),"")))</f>
        <v/>
      </c>
      <c r="DL205" s="230" t="str">
        <f>IF(COUNTIFS($BR$10:$BR$259,$BR205,$E$10:$E$259,$E205)&lt;&gt;COUNTIFS($BR$10:$BR$259,$BR205,$E$10:$E$259,$E205,AV$10:AV$259,AV205),DL$8&amp;" for this company in this year is inconsistent across funds, please update accordingly. "&amp;CHAR(10),IF(AV205="","",IF(COUNTIF('Source Data (Hidden)'!$Q$3:$Q$6,AV205)&lt;&gt;1,"Invalid input for 'Does the Portfolio Company have a long-term net zero goal' - Please ensure that you have selected a valid response using the drop-down list available in the corresponding column in the EDCI Data tab. " &amp; CHAR(10),"")))</f>
        <v/>
      </c>
      <c r="DM205" s="230" t="str">
        <f t="shared" si="245"/>
        <v/>
      </c>
      <c r="DN205" s="230" t="str">
        <f t="shared" si="246"/>
        <v/>
      </c>
      <c r="DO205" s="230" t="str">
        <f t="shared" si="247"/>
        <v/>
      </c>
      <c r="DP205" s="230"/>
      <c r="DQ205" s="230" t="str">
        <f t="shared" si="248"/>
        <v/>
      </c>
      <c r="DR205" s="230" t="str">
        <f t="shared" si="249"/>
        <v/>
      </c>
      <c r="DS205" s="230" t="str">
        <f t="shared" si="250"/>
        <v/>
      </c>
      <c r="DT205" s="230" t="str">
        <f t="shared" si="251"/>
        <v/>
      </c>
      <c r="DU205" s="230" t="str">
        <f t="shared" si="252"/>
        <v/>
      </c>
      <c r="DV205" s="230" t="str">
        <f t="shared" si="253"/>
        <v/>
      </c>
      <c r="DW205" s="230" t="str">
        <f t="shared" si="254"/>
        <v/>
      </c>
      <c r="DX205" s="230" t="str">
        <f t="shared" si="255"/>
        <v/>
      </c>
      <c r="DY205" s="230" t="str">
        <f t="shared" si="256"/>
        <v/>
      </c>
      <c r="DZ205" s="230" t="str">
        <f t="shared" si="257"/>
        <v/>
      </c>
      <c r="EA205" s="230" t="str">
        <f t="shared" si="258"/>
        <v/>
      </c>
      <c r="EB205" s="230" t="str">
        <f t="shared" si="259"/>
        <v/>
      </c>
      <c r="EC205" s="284" t="str">
        <f t="shared" si="260"/>
        <v/>
      </c>
      <c r="ED205" s="284" t="str">
        <f t="shared" si="261"/>
        <v/>
      </c>
      <c r="EE205" s="230" t="str">
        <f t="shared" si="262"/>
        <v/>
      </c>
      <c r="EF205" s="230" t="str">
        <f>IF(COUNTIFS($BR$10:$BR$259,$BR205,$E$10:$E$259,$E205)&lt;&gt;COUNTIFS($BR$10:$BR$259,$BR205,$E$10:$E$259,$E205,BP$10:BP$259,BP205),EF$8&amp;" for this company in this year is inconsistent across funds, please update accordingly. "&amp;CHAR(10),IF(AND(BP205="",BQ205=""),"",IF(OR(AND(BQ205&lt;&gt;"",BP205&lt;&gt;"",BP205&lt;&gt;"Y"),AND(BQ205&lt;&gt;"",BP205=""),COUNTIF('Source Data (Hidden)'!$S$3:$S$4,BP205)&lt;&gt;1),"Invalid input for 'Do you conduct an employee survey' - Please ensure the input is either Y or N or leave blank if data is not available. If you have reported a % response rate to employee survey then the input for this metric should be Y. " &amp; CHAR(10),"")))</f>
        <v/>
      </c>
      <c r="EG205" s="230" t="str">
        <f t="shared" si="263"/>
        <v/>
      </c>
    </row>
    <row r="206" spans="1:137" s="154" customFormat="1" ht="60" customHeight="1" x14ac:dyDescent="0.35">
      <c r="A206" s="153"/>
      <c r="B206" s="212" t="str">
        <f t="shared" ca="1" si="210"/>
        <v/>
      </c>
      <c r="C206" s="213" t="str">
        <f>IF('EDCI Data'!B206="","",'EDCI Data'!B206)</f>
        <v/>
      </c>
      <c r="D206" s="214" t="str">
        <f>IF('EDCI Data'!C206="","",'EDCI Data'!C206)</f>
        <v/>
      </c>
      <c r="E206" s="215" t="str">
        <f>IF('EDCI Data'!D206="","",'EDCI Data'!D206)</f>
        <v/>
      </c>
      <c r="F206" s="216" t="str">
        <f>IF('EDCI Data'!E206="","",'EDCI Data'!E206)</f>
        <v/>
      </c>
      <c r="G206" s="213" t="str">
        <f>IF('EDCI Data'!F206="","",'EDCI Data'!F206)</f>
        <v/>
      </c>
      <c r="H206" s="213" t="str">
        <f>IF('EDCI Data'!G206="","",'EDCI Data'!G206)</f>
        <v/>
      </c>
      <c r="I206" s="213" t="str">
        <f>IF('EDCI Data'!H206="","",'EDCI Data'!H206)</f>
        <v/>
      </c>
      <c r="J206" s="213" t="str">
        <f>IF('EDCI Data'!I206="","",'EDCI Data'!I206)</f>
        <v/>
      </c>
      <c r="K206" s="213" t="str">
        <f>IF('EDCI Data'!J206="","",'EDCI Data'!J206)</f>
        <v/>
      </c>
      <c r="L206" s="213" t="str">
        <f>IF('EDCI Data'!K206="","",'EDCI Data'!K206)</f>
        <v/>
      </c>
      <c r="M206" s="217" t="str">
        <f>IF('EDCI Data'!L206="","",'EDCI Data'!L206)</f>
        <v/>
      </c>
      <c r="N206" s="217" t="str">
        <f>IF('EDCI Data'!M206="","",'EDCI Data'!M206)</f>
        <v/>
      </c>
      <c r="O206" s="213" t="str">
        <f>IF('EDCI Data'!N206="","",'EDCI Data'!N206)</f>
        <v/>
      </c>
      <c r="P206" s="213" t="str">
        <f>IF('EDCI Data'!O206="","",'EDCI Data'!O206)</f>
        <v/>
      </c>
      <c r="Q206" s="213" t="str">
        <f>IF('EDCI Data'!P206="","",'EDCI Data'!P206)</f>
        <v/>
      </c>
      <c r="R206" s="213" t="str">
        <f>IF('EDCI Data'!Q206="","",'EDCI Data'!Q206)</f>
        <v/>
      </c>
      <c r="S206" s="218" t="str">
        <f>IF('EDCI Data'!R206="","",'EDCI Data'!R206)</f>
        <v/>
      </c>
      <c r="T206" s="219" t="str">
        <f>IF('EDCI Data'!S206="","",'EDCI Data'!S206)</f>
        <v/>
      </c>
      <c r="U206" s="219" t="str">
        <f>IF('EDCI Data'!T206="","",'EDCI Data'!T206)</f>
        <v/>
      </c>
      <c r="V206" s="220" t="str">
        <f>IF('EDCI Data'!U206="","",'EDCI Data'!U206)</f>
        <v/>
      </c>
      <c r="W206" s="213" t="str">
        <f>IF('EDCI Data'!V206="","",'EDCI Data'!V206)</f>
        <v/>
      </c>
      <c r="X206" s="220" t="str">
        <f>IF('EDCI Data'!W206="","",'EDCI Data'!W206)</f>
        <v/>
      </c>
      <c r="Y206" s="213" t="str">
        <f>IF('EDCI Data'!X206="","",'EDCI Data'!X206)</f>
        <v/>
      </c>
      <c r="Z206" s="220" t="str">
        <f>IF('EDCI Data'!Y206="","",'EDCI Data'!Y206)</f>
        <v/>
      </c>
      <c r="AA206" s="213" t="str">
        <f>IF('EDCI Data'!Z206="","",'EDCI Data'!Z206)</f>
        <v/>
      </c>
      <c r="AB206" s="213" t="str">
        <f>IF('EDCI Data'!AA206="","",'EDCI Data'!AA206)</f>
        <v/>
      </c>
      <c r="AC206" s="213" t="str">
        <f>IF('EDCI Data'!AB206="","",'EDCI Data'!AB206)</f>
        <v/>
      </c>
      <c r="AD206" s="213" t="str">
        <f>IF('EDCI Data'!AC206="","",'EDCI Data'!AC206)</f>
        <v/>
      </c>
      <c r="AE206" s="213" t="str">
        <f>IF('EDCI Data'!AD206="","",'EDCI Data'!AD206)</f>
        <v/>
      </c>
      <c r="AF206" s="213" t="str">
        <f>IF('EDCI Data'!AE206="","",'EDCI Data'!AE206)</f>
        <v/>
      </c>
      <c r="AG206" s="213" t="str">
        <f>IF('EDCI Data'!AF206="","",'EDCI Data'!AF206)</f>
        <v/>
      </c>
      <c r="AH206" s="213" t="str">
        <f>IF('EDCI Data'!AG206="","",'EDCI Data'!AG206)</f>
        <v/>
      </c>
      <c r="AI206" s="213" t="str">
        <f>IF('EDCI Data'!AH206="","",'EDCI Data'!AH206)</f>
        <v/>
      </c>
      <c r="AJ206" s="213" t="str">
        <f>IF('EDCI Data'!AI206="","",'EDCI Data'!AI206)</f>
        <v/>
      </c>
      <c r="AK206" s="213" t="str">
        <f>IF('EDCI Data'!AJ206="","",'EDCI Data'!AJ206)</f>
        <v/>
      </c>
      <c r="AL206" s="213" t="str">
        <f>IF('EDCI Data'!AK206="","",'EDCI Data'!AK206)</f>
        <v/>
      </c>
      <c r="AM206" s="213" t="str">
        <f>IF('EDCI Data'!AL206="","",'EDCI Data'!AL206)</f>
        <v/>
      </c>
      <c r="AN206" s="213" t="str">
        <f>IF('EDCI Data'!AM206="","",'EDCI Data'!AM206)</f>
        <v/>
      </c>
      <c r="AO206" s="213" t="str">
        <f>IF('EDCI Data'!AN206="","",'EDCI Data'!AN206)</f>
        <v/>
      </c>
      <c r="AP206" s="213" t="str">
        <f>IF('EDCI Data'!AO206="","",'EDCI Data'!AO206)</f>
        <v/>
      </c>
      <c r="AQ206" s="213" t="str">
        <f>IF('EDCI Data'!AP206="","",'EDCI Data'!AP206)</f>
        <v/>
      </c>
      <c r="AR206" s="213" t="str">
        <f>IF('EDCI Data'!AQ206="","",'EDCI Data'!AQ206)</f>
        <v/>
      </c>
      <c r="AS206" s="213" t="str">
        <f>IF('EDCI Data'!AR206="","",'EDCI Data'!AR206)</f>
        <v/>
      </c>
      <c r="AT206" s="213" t="str">
        <f>IF('EDCI Data'!AS206="","",'EDCI Data'!AS206)</f>
        <v/>
      </c>
      <c r="AU206" s="213" t="str">
        <f>IF('EDCI Data'!AT206="","",'EDCI Data'!AT206)</f>
        <v/>
      </c>
      <c r="AV206" s="213" t="str">
        <f>IF('EDCI Data'!AU206="","",'EDCI Data'!AU206)</f>
        <v/>
      </c>
      <c r="AW206" s="213" t="str">
        <f>IF('EDCI Data'!AV206="","",'EDCI Data'!AV206)</f>
        <v/>
      </c>
      <c r="AX206" s="221" t="str">
        <f>IF('EDCI Data'!AW206="","",'EDCI Data'!AW206)</f>
        <v/>
      </c>
      <c r="AY206" s="221" t="str">
        <f>IF('EDCI Data'!AX206="","",'EDCI Data'!AX206)</f>
        <v/>
      </c>
      <c r="AZ206" s="222" t="str">
        <f t="shared" si="211"/>
        <v/>
      </c>
      <c r="BA206" s="223" t="str">
        <f>IF('EDCI Data'!AY206="","",'EDCI Data'!AY206)</f>
        <v/>
      </c>
      <c r="BB206" s="223" t="str">
        <f>IF('EDCI Data'!AZ206="","",'EDCI Data'!AZ206)</f>
        <v/>
      </c>
      <c r="BC206" s="223" t="str">
        <f>IF('EDCI Data'!BA206="","",'EDCI Data'!BA206)</f>
        <v/>
      </c>
      <c r="BD206" s="223" t="str">
        <f>IF('EDCI Data'!BB206="","",'EDCI Data'!BB206)</f>
        <v/>
      </c>
      <c r="BE206" s="223" t="str">
        <f>IF('EDCI Data'!BC206="","",'EDCI Data'!BC206)</f>
        <v/>
      </c>
      <c r="BF206" s="223" t="str">
        <f>IF('EDCI Data'!BD206="","",'EDCI Data'!BD206)</f>
        <v/>
      </c>
      <c r="BG206" s="223" t="str">
        <f>IF('EDCI Data'!BE206="","",'EDCI Data'!BE206)</f>
        <v/>
      </c>
      <c r="BH206" s="223" t="str">
        <f>IF('EDCI Data'!BF206="","",'EDCI Data'!BF206)</f>
        <v/>
      </c>
      <c r="BI206" s="224" t="str">
        <f>IF('EDCI Data'!BG206="","",'EDCI Data'!BG206)</f>
        <v/>
      </c>
      <c r="BJ206" s="225" t="str">
        <f>IF('EDCI Data'!S206="","",'EDCI Data'!S206)</f>
        <v/>
      </c>
      <c r="BK206" s="225" t="str">
        <f>IF('EDCI Data'!T206="","",'EDCI Data'!T206)</f>
        <v/>
      </c>
      <c r="BL206" s="224" t="str">
        <f>IF('EDCI Data'!BJ206="","",'EDCI Data'!BJ206)</f>
        <v/>
      </c>
      <c r="BM206" s="226" t="str">
        <f>IF('EDCI Data'!BK206="","",'EDCI Data'!BK206)</f>
        <v/>
      </c>
      <c r="BN206" s="226" t="str">
        <f>IF('EDCI Data'!BL206="","",'EDCI Data'!BL206)</f>
        <v/>
      </c>
      <c r="BO206" s="227" t="str">
        <f>IF('EDCI Data'!BM206="","",'EDCI Data'!BM206)</f>
        <v/>
      </c>
      <c r="BP206" s="228" t="str">
        <f>IF('EDCI Data'!BN206="","",'EDCI Data'!BN206)</f>
        <v/>
      </c>
      <c r="BQ206" s="229" t="str">
        <f>IF('EDCI Data'!BO206="","",'EDCI Data'!BO206)</f>
        <v/>
      </c>
      <c r="BR206" s="230" t="str">
        <f t="shared" si="212"/>
        <v/>
      </c>
      <c r="BS206" s="230" t="str">
        <f t="shared" si="213"/>
        <v/>
      </c>
      <c r="BT206" s="230" t="str">
        <f t="shared" si="214"/>
        <v/>
      </c>
      <c r="BU206" s="230" t="str">
        <f t="shared" si="215"/>
        <v/>
      </c>
      <c r="BV206" s="230" t="str">
        <f t="shared" si="216"/>
        <v/>
      </c>
      <c r="BW206" s="230" t="str">
        <f>IF(COUNTIFS($BR$10:$BR$259,$BR206,$E$10:$E$259,$E206)&lt;&gt;COUNTIFS($BR$10:$BR$259,$BR206,$E$10:$E$259,$E206,G$10:G$259,G206),BW$8&amp;" for this company in this year is inconsistent across funds, please update accordingly. "&amp;CHAR(10),IF(G206="","",IF(IFERROR(OR(INT(G206)&lt;&gt;G206,ISTEXT(G206),G206&gt;'Source Data (Hidden)'!$T$3),TRUE),"Invalid year of initial investment - Please ensure that the input is a year (not a date) and is not future dated. "&amp;CHAR(10),"")))</f>
        <v/>
      </c>
      <c r="BX206" s="230"/>
      <c r="BY206" s="230" t="str">
        <f>IF(COUNTIFS($BR$10:$BR$259,$BR206,$E$10:$E$259,$E206)&lt;&gt;COUNTIFS($BR$10:$BR$259,$BR206,$E$10:$E$259,$E206,I$10:I$259,I206),BY$8&amp;" for this company in this year is inconsistent across funds, please update accordingly. "&amp;CHAR(10),IF(I206="","",IF(COUNTIF('Source Data (Hidden)'!$A$3:$B$255,I206)=0,"Invalid country of domicile - Please enter a valid input using the drop-down in the 'Country of domicile' column in the EDCI Data tab. "&amp;CHAR(10),"")))</f>
        <v/>
      </c>
      <c r="BZ206" s="230" t="str">
        <f>IF(COUNTIFS($BR$10:$BR$259,$BR206,$E$10:$E$259,$E206)&lt;&gt;COUNTIFS($BR$10:$BR$259,$BR206,$E$10:$E$259,$E206,J$10:J$259,J206),BZ$8&amp;" for this company in this year is inconsistent across funds, please update accordingly. "&amp;CHAR(10),IF(J206="","",IF(COUNTIF('Source Data (Hidden)'!$A$3:$B$255,J206)=0,"Invalid primary country of operations - Please enter a valid input using the drop-down in the 'Primary country of operations' column in the EDCI Data tab and ensure that you have narrowed this down to 1 primary country of operations. "&amp;CHAR(10),"")))</f>
        <v/>
      </c>
      <c r="CA206" s="230" t="str">
        <f>IF(COUNTIFS($BR$10:$BR$259,$BR206,$E$10:$E$259,$E206)&lt;&gt;COUNTIFS($BR$10:$BR$259,$BR206,$E$10:$E$259,$E206,K$10:K$259,K206),CA$8&amp;" for this company in this year is inconsistent across funds, please update accordingly. "&amp;CHAR(10),IF(K206="","",IF(COUNTIF('Source Data (Hidden)'!$C$3:$C$4,K206)&lt;&gt;1,"Invalid company structure - Please classify the portfolio company as either 'Private' or 'Public'. "&amp;CHAR(10),"")))</f>
        <v/>
      </c>
      <c r="CB206" s="230" t="str">
        <f>IF(COUNTIFS($BR$10:$BR$259,$BR206,$E$10:$E$259,$E206)&lt;&gt;COUNTIFS($BR$10:$BR$259,$BR206,$E$10:$E$259,$E206,L$10:L$259,L206),CB$8&amp;" for this company in this year is inconsistent across funds, please update accordingly. "&amp;CHAR(10),IF(L206="","",IF(COUNTIF('Source Data (Hidden)'!$D$3:$D$5,L206)&lt;&gt;1,"Invalid growth stage of company - Please describe the growth stage of the company as either 'Venture', 'Growth' or 'Buyout'. " &amp; CHAR(10),"")))</f>
        <v/>
      </c>
      <c r="CC206" s="230" t="str">
        <f t="shared" si="217"/>
        <v/>
      </c>
      <c r="CD206" s="283" t="str">
        <f t="shared" si="218"/>
        <v/>
      </c>
      <c r="CE206" s="230" t="str">
        <f>IF(COUNTIFS($BR$10:$BR$259,$BR206,$E$10:$E$259,$E206)&lt;&gt;COUNTIFS($BR$10:$BR$259,$BR206,$E$10:$E$259,$E206,O$10:O$259,O206),CE$8&amp;" for this company in this year is inconsistent across funds, please update accordingly. "&amp;CHAR(10),IF(O206="","",IF(COUNTIF('Source Data (Hidden)'!$G$3:$G$13,O206)&lt;&gt;1,"Invalid sector of operations SICS name - Please ensure that you have selected a valid sector of operations using the drop-down list available in the corresponding column in the EDCI Data tab. " &amp; CHAR(10),"")))</f>
        <v/>
      </c>
      <c r="CF206" s="230" t="str">
        <f t="shared" ca="1" si="219"/>
        <v/>
      </c>
      <c r="CG206" s="230" t="str">
        <f t="shared" ca="1" si="220"/>
        <v/>
      </c>
      <c r="CH206" s="230" t="str">
        <f>IF(COUNTIFS($BR$10:$BR$259,$BR206,$E$10:$E$259,$E206)&lt;&gt;COUNTIFS($BR$10:$BR$259,$BR206,$E$10:$E$259,$E206,R$10:R$259,R206),CH$8&amp;" for this company in this year is inconsistent across funds, please update accordingly. "&amp;CHAR(10),IF(R206="","",IF(COUNTIF('Source Data (Hidden)'!$F$3:$F$183,R206)&lt;&gt;1,"Invalid currency input - Please ensure that the currency entered is a monetary unit described using three letter code (ISO 4217 code). " &amp; CHAR(10),"")))</f>
        <v/>
      </c>
      <c r="CI206" s="230" t="str">
        <f t="shared" si="221"/>
        <v/>
      </c>
      <c r="CJ206" s="230" t="str">
        <f t="shared" si="222"/>
        <v/>
      </c>
      <c r="CK206" s="230" t="str">
        <f t="shared" si="223"/>
        <v/>
      </c>
      <c r="CL206" s="230" t="str">
        <f t="shared" si="224"/>
        <v/>
      </c>
      <c r="CM206" s="230" t="str">
        <f>IF(COUNTIFS($BR$10:$BR$259,$BR206,$E$10:$E$259,$E206)&lt;&gt;COUNTIFS($BR$10:$BR$259,$BR206,$E$10:$E$259,$E206,W$10:W$259,W206),CM$8&amp;" for this company in this year is inconsistent across funds, please update accordingly. "&amp;CHAR(10),IF(W206="","",IF(COUNTIF('Source Data (Hidden)'!$L$3:$L$6,W206)&lt;&gt;1,"Invalid input for Scope 1 Methodology - Please choose one of the options from the drop-down list in the corresponding column in the EDCI Data tab. " &amp; CHAR(10),"")))</f>
        <v/>
      </c>
      <c r="CN206" s="230" t="str">
        <f t="shared" si="225"/>
        <v/>
      </c>
      <c r="CO206" s="230" t="str">
        <f>IF(COUNTIFS($BR$10:$BR$259,$BR206,$E$10:$E$259,$E206)&lt;&gt;COUNTIFS($BR$10:$BR$259,$BR206,$E$10:$E$259,$E206,Y$10:Y$259,Y206),CO$8&amp;" for this company in this year is inconsistent across funds, please update accordingly. "&amp;CHAR(10),IF(Y206="","",IF(COUNTIF('Source Data (Hidden)'!$M$3:$M$5,Y206)&lt;&gt;1,"Invalid input for Scope 2 Methodology - Please choose one of the options from the drop-down list in the corresponding column in the EDCI Data tab. " &amp; CHAR(10),"")))</f>
        <v/>
      </c>
      <c r="CP206" s="230" t="str">
        <f t="shared" si="226"/>
        <v/>
      </c>
      <c r="CQ206" s="230" t="str">
        <f>IF(COUNTIFS($BR$10:$BR$259,$BR206,$E$10:$E$259,$E206)&lt;&gt;COUNTIFS($BR$10:$BR$259,$BR206,$E$10:$E$259,$E206,AA$10:AA$259,AA206),CQ$8&amp;" for this company in this year is inconsistent across funds, please update accordingly. "&amp;CHAR(10),IF(AA206="","",IF(COUNTIF('Source Data (Hidden)'!$N$3:$N$6,AA206)&lt;&gt;1,"Invalid input for Scope 3 Methodology - Please choose one of the options from the drop-down list in the corresponding column in the EDCI Data tab. " &amp; CHAR(10),"")))</f>
        <v/>
      </c>
      <c r="CR206" s="230" t="str">
        <f t="shared" si="227"/>
        <v/>
      </c>
      <c r="CS206" s="230" t="str">
        <f t="shared" si="228"/>
        <v/>
      </c>
      <c r="CT206" s="230" t="str">
        <f t="shared" si="229"/>
        <v/>
      </c>
      <c r="CU206" s="230" t="str">
        <f t="shared" si="230"/>
        <v/>
      </c>
      <c r="CV206" s="230" t="str">
        <f t="shared" si="231"/>
        <v/>
      </c>
      <c r="CW206" s="230" t="str">
        <f t="shared" si="232"/>
        <v/>
      </c>
      <c r="CX206" s="230" t="str">
        <f t="shared" si="233"/>
        <v/>
      </c>
      <c r="CY206" s="230" t="str">
        <f t="shared" si="234"/>
        <v/>
      </c>
      <c r="CZ206" s="230" t="str">
        <f t="shared" si="235"/>
        <v/>
      </c>
      <c r="DA206" s="230" t="str">
        <f t="shared" si="236"/>
        <v/>
      </c>
      <c r="DB206" s="230" t="str">
        <f t="shared" si="237"/>
        <v/>
      </c>
      <c r="DC206" s="230" t="str">
        <f t="shared" si="238"/>
        <v/>
      </c>
      <c r="DD206" s="230" t="str">
        <f t="shared" si="239"/>
        <v/>
      </c>
      <c r="DE206" s="230" t="str">
        <f t="shared" si="240"/>
        <v/>
      </c>
      <c r="DF206" s="230" t="str">
        <f t="shared" si="241"/>
        <v/>
      </c>
      <c r="DG206" s="230" t="str">
        <f t="shared" si="242"/>
        <v/>
      </c>
      <c r="DH206" s="283" t="str">
        <f t="shared" si="243"/>
        <v/>
      </c>
      <c r="DI206" s="230" t="str">
        <f t="shared" si="244"/>
        <v/>
      </c>
      <c r="DJ206" s="230" t="str">
        <f>IF(COUNTIFS($BR$10:$BR$259,$BR206,$E$10:$E$259,$E206)&lt;&gt;COUNTIFS($BR$10:$BR$259,$BR206,$E$10:$E$259,$E206,AT$10:AT$259,AT206),DJ$8&amp;" for this company in this year is inconsistent across funds, please update accordingly. "&amp;CHAR(10),IF(AT206="","",IF(COUNTIF('Source Data (Hidden)'!$O$3:$O$5,AT206)&lt;&gt;1,"Invalid input for 'Does this Portco have a decarbonization strategy/plan in place' - Please ensure that you have selected a valid response using the drop-down list available in the corresponding column in the EDCI Data tab. " &amp; CHAR(10),"")))</f>
        <v/>
      </c>
      <c r="DK206" s="230" t="str">
        <f>IF(COUNTIFS($BR$10:$BR$259,$BR206,$E$10:$E$259,$E206)&lt;&gt;COUNTIFS($BR$10:$BR$259,$BR206,$E$10:$E$259,$E206,AU$10:AU$259,AU206),DK$8&amp;" for this company in this year is inconsistent across funds, please update accordingly. "&amp;CHAR(10),IF(AU206="","",IF(COUNTIF('Source Data (Hidden)'!$P$3:$P$5,AU206)&lt;&gt;1,"Invalid input for 'Does the Portfolio Company have a short-term GHG emission reduction target' - Please ensure you have selected a valid response using the drop-down list available in the corresponding column in the EDCI Data tab. " &amp; CHAR(10),"")))</f>
        <v/>
      </c>
      <c r="DL206" s="230" t="str">
        <f>IF(COUNTIFS($BR$10:$BR$259,$BR206,$E$10:$E$259,$E206)&lt;&gt;COUNTIFS($BR$10:$BR$259,$BR206,$E$10:$E$259,$E206,AV$10:AV$259,AV206),DL$8&amp;" for this company in this year is inconsistent across funds, please update accordingly. "&amp;CHAR(10),IF(AV206="","",IF(COUNTIF('Source Data (Hidden)'!$Q$3:$Q$6,AV206)&lt;&gt;1,"Invalid input for 'Does the Portfolio Company have a long-term net zero goal' - Please ensure that you have selected a valid response using the drop-down list available in the corresponding column in the EDCI Data tab. " &amp; CHAR(10),"")))</f>
        <v/>
      </c>
      <c r="DM206" s="230" t="str">
        <f t="shared" si="245"/>
        <v/>
      </c>
      <c r="DN206" s="230" t="str">
        <f t="shared" si="246"/>
        <v/>
      </c>
      <c r="DO206" s="230" t="str">
        <f t="shared" si="247"/>
        <v/>
      </c>
      <c r="DP206" s="230"/>
      <c r="DQ206" s="230" t="str">
        <f t="shared" si="248"/>
        <v/>
      </c>
      <c r="DR206" s="230" t="str">
        <f t="shared" si="249"/>
        <v/>
      </c>
      <c r="DS206" s="230" t="str">
        <f t="shared" si="250"/>
        <v/>
      </c>
      <c r="DT206" s="230" t="str">
        <f t="shared" si="251"/>
        <v/>
      </c>
      <c r="DU206" s="230" t="str">
        <f t="shared" si="252"/>
        <v/>
      </c>
      <c r="DV206" s="230" t="str">
        <f t="shared" si="253"/>
        <v/>
      </c>
      <c r="DW206" s="230" t="str">
        <f t="shared" si="254"/>
        <v/>
      </c>
      <c r="DX206" s="230" t="str">
        <f t="shared" si="255"/>
        <v/>
      </c>
      <c r="DY206" s="230" t="str">
        <f t="shared" si="256"/>
        <v/>
      </c>
      <c r="DZ206" s="230" t="str">
        <f t="shared" si="257"/>
        <v/>
      </c>
      <c r="EA206" s="230" t="str">
        <f t="shared" si="258"/>
        <v/>
      </c>
      <c r="EB206" s="230" t="str">
        <f t="shared" si="259"/>
        <v/>
      </c>
      <c r="EC206" s="284" t="str">
        <f t="shared" si="260"/>
        <v/>
      </c>
      <c r="ED206" s="284" t="str">
        <f t="shared" si="261"/>
        <v/>
      </c>
      <c r="EE206" s="230" t="str">
        <f t="shared" si="262"/>
        <v/>
      </c>
      <c r="EF206" s="230" t="str">
        <f>IF(COUNTIFS($BR$10:$BR$259,$BR206,$E$10:$E$259,$E206)&lt;&gt;COUNTIFS($BR$10:$BR$259,$BR206,$E$10:$E$259,$E206,BP$10:BP$259,BP206),EF$8&amp;" for this company in this year is inconsistent across funds, please update accordingly. "&amp;CHAR(10),IF(AND(BP206="",BQ206=""),"",IF(OR(AND(BQ206&lt;&gt;"",BP206&lt;&gt;"",BP206&lt;&gt;"Y"),AND(BQ206&lt;&gt;"",BP206=""),COUNTIF('Source Data (Hidden)'!$S$3:$S$4,BP206)&lt;&gt;1),"Invalid input for 'Do you conduct an employee survey' - Please ensure the input is either Y or N or leave blank if data is not available. If you have reported a % response rate to employee survey then the input for this metric should be Y. " &amp; CHAR(10),"")))</f>
        <v/>
      </c>
      <c r="EG206" s="230" t="str">
        <f t="shared" si="263"/>
        <v/>
      </c>
    </row>
    <row r="207" spans="1:137" s="154" customFormat="1" ht="60" customHeight="1" x14ac:dyDescent="0.35">
      <c r="A207" s="153"/>
      <c r="B207" s="212" t="str">
        <f t="shared" ca="1" si="210"/>
        <v/>
      </c>
      <c r="C207" s="213" t="str">
        <f>IF('EDCI Data'!B207="","",'EDCI Data'!B207)</f>
        <v/>
      </c>
      <c r="D207" s="214" t="str">
        <f>IF('EDCI Data'!C207="","",'EDCI Data'!C207)</f>
        <v/>
      </c>
      <c r="E207" s="215" t="str">
        <f>IF('EDCI Data'!D207="","",'EDCI Data'!D207)</f>
        <v/>
      </c>
      <c r="F207" s="216" t="str">
        <f>IF('EDCI Data'!E207="","",'EDCI Data'!E207)</f>
        <v/>
      </c>
      <c r="G207" s="213" t="str">
        <f>IF('EDCI Data'!F207="","",'EDCI Data'!F207)</f>
        <v/>
      </c>
      <c r="H207" s="213" t="str">
        <f>IF('EDCI Data'!G207="","",'EDCI Data'!G207)</f>
        <v/>
      </c>
      <c r="I207" s="213" t="str">
        <f>IF('EDCI Data'!H207="","",'EDCI Data'!H207)</f>
        <v/>
      </c>
      <c r="J207" s="213" t="str">
        <f>IF('EDCI Data'!I207="","",'EDCI Data'!I207)</f>
        <v/>
      </c>
      <c r="K207" s="213" t="str">
        <f>IF('EDCI Data'!J207="","",'EDCI Data'!J207)</f>
        <v/>
      </c>
      <c r="L207" s="213" t="str">
        <f>IF('EDCI Data'!K207="","",'EDCI Data'!K207)</f>
        <v/>
      </c>
      <c r="M207" s="217" t="str">
        <f>IF('EDCI Data'!L207="","",'EDCI Data'!L207)</f>
        <v/>
      </c>
      <c r="N207" s="217" t="str">
        <f>IF('EDCI Data'!M207="","",'EDCI Data'!M207)</f>
        <v/>
      </c>
      <c r="O207" s="213" t="str">
        <f>IF('EDCI Data'!N207="","",'EDCI Data'!N207)</f>
        <v/>
      </c>
      <c r="P207" s="213" t="str">
        <f>IF('EDCI Data'!O207="","",'EDCI Data'!O207)</f>
        <v/>
      </c>
      <c r="Q207" s="213" t="str">
        <f>IF('EDCI Data'!P207="","",'EDCI Data'!P207)</f>
        <v/>
      </c>
      <c r="R207" s="213" t="str">
        <f>IF('EDCI Data'!Q207="","",'EDCI Data'!Q207)</f>
        <v/>
      </c>
      <c r="S207" s="218" t="str">
        <f>IF('EDCI Data'!R207="","",'EDCI Data'!R207)</f>
        <v/>
      </c>
      <c r="T207" s="219" t="str">
        <f>IF('EDCI Data'!S207="","",'EDCI Data'!S207)</f>
        <v/>
      </c>
      <c r="U207" s="219" t="str">
        <f>IF('EDCI Data'!T207="","",'EDCI Data'!T207)</f>
        <v/>
      </c>
      <c r="V207" s="220" t="str">
        <f>IF('EDCI Data'!U207="","",'EDCI Data'!U207)</f>
        <v/>
      </c>
      <c r="W207" s="213" t="str">
        <f>IF('EDCI Data'!V207="","",'EDCI Data'!V207)</f>
        <v/>
      </c>
      <c r="X207" s="220" t="str">
        <f>IF('EDCI Data'!W207="","",'EDCI Data'!W207)</f>
        <v/>
      </c>
      <c r="Y207" s="213" t="str">
        <f>IF('EDCI Data'!X207="","",'EDCI Data'!X207)</f>
        <v/>
      </c>
      <c r="Z207" s="220" t="str">
        <f>IF('EDCI Data'!Y207="","",'EDCI Data'!Y207)</f>
        <v/>
      </c>
      <c r="AA207" s="213" t="str">
        <f>IF('EDCI Data'!Z207="","",'EDCI Data'!Z207)</f>
        <v/>
      </c>
      <c r="AB207" s="213" t="str">
        <f>IF('EDCI Data'!AA207="","",'EDCI Data'!AA207)</f>
        <v/>
      </c>
      <c r="AC207" s="213" t="str">
        <f>IF('EDCI Data'!AB207="","",'EDCI Data'!AB207)</f>
        <v/>
      </c>
      <c r="AD207" s="213" t="str">
        <f>IF('EDCI Data'!AC207="","",'EDCI Data'!AC207)</f>
        <v/>
      </c>
      <c r="AE207" s="213" t="str">
        <f>IF('EDCI Data'!AD207="","",'EDCI Data'!AD207)</f>
        <v/>
      </c>
      <c r="AF207" s="213" t="str">
        <f>IF('EDCI Data'!AE207="","",'EDCI Data'!AE207)</f>
        <v/>
      </c>
      <c r="AG207" s="213" t="str">
        <f>IF('EDCI Data'!AF207="","",'EDCI Data'!AF207)</f>
        <v/>
      </c>
      <c r="AH207" s="213" t="str">
        <f>IF('EDCI Data'!AG207="","",'EDCI Data'!AG207)</f>
        <v/>
      </c>
      <c r="AI207" s="213" t="str">
        <f>IF('EDCI Data'!AH207="","",'EDCI Data'!AH207)</f>
        <v/>
      </c>
      <c r="AJ207" s="213" t="str">
        <f>IF('EDCI Data'!AI207="","",'EDCI Data'!AI207)</f>
        <v/>
      </c>
      <c r="AK207" s="213" t="str">
        <f>IF('EDCI Data'!AJ207="","",'EDCI Data'!AJ207)</f>
        <v/>
      </c>
      <c r="AL207" s="213" t="str">
        <f>IF('EDCI Data'!AK207="","",'EDCI Data'!AK207)</f>
        <v/>
      </c>
      <c r="AM207" s="213" t="str">
        <f>IF('EDCI Data'!AL207="","",'EDCI Data'!AL207)</f>
        <v/>
      </c>
      <c r="AN207" s="213" t="str">
        <f>IF('EDCI Data'!AM207="","",'EDCI Data'!AM207)</f>
        <v/>
      </c>
      <c r="AO207" s="213" t="str">
        <f>IF('EDCI Data'!AN207="","",'EDCI Data'!AN207)</f>
        <v/>
      </c>
      <c r="AP207" s="213" t="str">
        <f>IF('EDCI Data'!AO207="","",'EDCI Data'!AO207)</f>
        <v/>
      </c>
      <c r="AQ207" s="213" t="str">
        <f>IF('EDCI Data'!AP207="","",'EDCI Data'!AP207)</f>
        <v/>
      </c>
      <c r="AR207" s="213" t="str">
        <f>IF('EDCI Data'!AQ207="","",'EDCI Data'!AQ207)</f>
        <v/>
      </c>
      <c r="AS207" s="213" t="str">
        <f>IF('EDCI Data'!AR207="","",'EDCI Data'!AR207)</f>
        <v/>
      </c>
      <c r="AT207" s="213" t="str">
        <f>IF('EDCI Data'!AS207="","",'EDCI Data'!AS207)</f>
        <v/>
      </c>
      <c r="AU207" s="213" t="str">
        <f>IF('EDCI Data'!AT207="","",'EDCI Data'!AT207)</f>
        <v/>
      </c>
      <c r="AV207" s="213" t="str">
        <f>IF('EDCI Data'!AU207="","",'EDCI Data'!AU207)</f>
        <v/>
      </c>
      <c r="AW207" s="213" t="str">
        <f>IF('EDCI Data'!AV207="","",'EDCI Data'!AV207)</f>
        <v/>
      </c>
      <c r="AX207" s="221" t="str">
        <f>IF('EDCI Data'!AW207="","",'EDCI Data'!AW207)</f>
        <v/>
      </c>
      <c r="AY207" s="221" t="str">
        <f>IF('EDCI Data'!AX207="","",'EDCI Data'!AX207)</f>
        <v/>
      </c>
      <c r="AZ207" s="222" t="str">
        <f t="shared" si="211"/>
        <v/>
      </c>
      <c r="BA207" s="223" t="str">
        <f>IF('EDCI Data'!AY207="","",'EDCI Data'!AY207)</f>
        <v/>
      </c>
      <c r="BB207" s="223" t="str">
        <f>IF('EDCI Data'!AZ207="","",'EDCI Data'!AZ207)</f>
        <v/>
      </c>
      <c r="BC207" s="223" t="str">
        <f>IF('EDCI Data'!BA207="","",'EDCI Data'!BA207)</f>
        <v/>
      </c>
      <c r="BD207" s="223" t="str">
        <f>IF('EDCI Data'!BB207="","",'EDCI Data'!BB207)</f>
        <v/>
      </c>
      <c r="BE207" s="223" t="str">
        <f>IF('EDCI Data'!BC207="","",'EDCI Data'!BC207)</f>
        <v/>
      </c>
      <c r="BF207" s="223" t="str">
        <f>IF('EDCI Data'!BD207="","",'EDCI Data'!BD207)</f>
        <v/>
      </c>
      <c r="BG207" s="223" t="str">
        <f>IF('EDCI Data'!BE207="","",'EDCI Data'!BE207)</f>
        <v/>
      </c>
      <c r="BH207" s="223" t="str">
        <f>IF('EDCI Data'!BF207="","",'EDCI Data'!BF207)</f>
        <v/>
      </c>
      <c r="BI207" s="224" t="str">
        <f>IF('EDCI Data'!BG207="","",'EDCI Data'!BG207)</f>
        <v/>
      </c>
      <c r="BJ207" s="225" t="str">
        <f>IF('EDCI Data'!S207="","",'EDCI Data'!S207)</f>
        <v/>
      </c>
      <c r="BK207" s="225" t="str">
        <f>IF('EDCI Data'!T207="","",'EDCI Data'!T207)</f>
        <v/>
      </c>
      <c r="BL207" s="224" t="str">
        <f>IF('EDCI Data'!BJ207="","",'EDCI Data'!BJ207)</f>
        <v/>
      </c>
      <c r="BM207" s="226" t="str">
        <f>IF('EDCI Data'!BK207="","",'EDCI Data'!BK207)</f>
        <v/>
      </c>
      <c r="BN207" s="226" t="str">
        <f>IF('EDCI Data'!BL207="","",'EDCI Data'!BL207)</f>
        <v/>
      </c>
      <c r="BO207" s="227" t="str">
        <f>IF('EDCI Data'!BM207="","",'EDCI Data'!BM207)</f>
        <v/>
      </c>
      <c r="BP207" s="228" t="str">
        <f>IF('EDCI Data'!BN207="","",'EDCI Data'!BN207)</f>
        <v/>
      </c>
      <c r="BQ207" s="229" t="str">
        <f>IF('EDCI Data'!BO207="","",'EDCI Data'!BO207)</f>
        <v/>
      </c>
      <c r="BR207" s="230" t="str">
        <f t="shared" si="212"/>
        <v/>
      </c>
      <c r="BS207" s="230" t="str">
        <f t="shared" si="213"/>
        <v/>
      </c>
      <c r="BT207" s="230" t="str">
        <f t="shared" si="214"/>
        <v/>
      </c>
      <c r="BU207" s="230" t="str">
        <f t="shared" si="215"/>
        <v/>
      </c>
      <c r="BV207" s="230" t="str">
        <f t="shared" si="216"/>
        <v/>
      </c>
      <c r="BW207" s="230" t="str">
        <f>IF(COUNTIFS($BR$10:$BR$259,$BR207,$E$10:$E$259,$E207)&lt;&gt;COUNTIFS($BR$10:$BR$259,$BR207,$E$10:$E$259,$E207,G$10:G$259,G207),BW$8&amp;" for this company in this year is inconsistent across funds, please update accordingly. "&amp;CHAR(10),IF(G207="","",IF(IFERROR(OR(INT(G207)&lt;&gt;G207,ISTEXT(G207),G207&gt;'Source Data (Hidden)'!$T$3),TRUE),"Invalid year of initial investment - Please ensure that the input is a year (not a date) and is not future dated. "&amp;CHAR(10),"")))</f>
        <v/>
      </c>
      <c r="BX207" s="230"/>
      <c r="BY207" s="230" t="str">
        <f>IF(COUNTIFS($BR$10:$BR$259,$BR207,$E$10:$E$259,$E207)&lt;&gt;COUNTIFS($BR$10:$BR$259,$BR207,$E$10:$E$259,$E207,I$10:I$259,I207),BY$8&amp;" for this company in this year is inconsistent across funds, please update accordingly. "&amp;CHAR(10),IF(I207="","",IF(COUNTIF('Source Data (Hidden)'!$A$3:$B$255,I207)=0,"Invalid country of domicile - Please enter a valid input using the drop-down in the 'Country of domicile' column in the EDCI Data tab. "&amp;CHAR(10),"")))</f>
        <v/>
      </c>
      <c r="BZ207" s="230" t="str">
        <f>IF(COUNTIFS($BR$10:$BR$259,$BR207,$E$10:$E$259,$E207)&lt;&gt;COUNTIFS($BR$10:$BR$259,$BR207,$E$10:$E$259,$E207,J$10:J$259,J207),BZ$8&amp;" for this company in this year is inconsistent across funds, please update accordingly. "&amp;CHAR(10),IF(J207="","",IF(COUNTIF('Source Data (Hidden)'!$A$3:$B$255,J207)=0,"Invalid primary country of operations - Please enter a valid input using the drop-down in the 'Primary country of operations' column in the EDCI Data tab and ensure that you have narrowed this down to 1 primary country of operations. "&amp;CHAR(10),"")))</f>
        <v/>
      </c>
      <c r="CA207" s="230" t="str">
        <f>IF(COUNTIFS($BR$10:$BR$259,$BR207,$E$10:$E$259,$E207)&lt;&gt;COUNTIFS($BR$10:$BR$259,$BR207,$E$10:$E$259,$E207,K$10:K$259,K207),CA$8&amp;" for this company in this year is inconsistent across funds, please update accordingly. "&amp;CHAR(10),IF(K207="","",IF(COUNTIF('Source Data (Hidden)'!$C$3:$C$4,K207)&lt;&gt;1,"Invalid company structure - Please classify the portfolio company as either 'Private' or 'Public'. "&amp;CHAR(10),"")))</f>
        <v/>
      </c>
      <c r="CB207" s="230" t="str">
        <f>IF(COUNTIFS($BR$10:$BR$259,$BR207,$E$10:$E$259,$E207)&lt;&gt;COUNTIFS($BR$10:$BR$259,$BR207,$E$10:$E$259,$E207,L$10:L$259,L207),CB$8&amp;" for this company in this year is inconsistent across funds, please update accordingly. "&amp;CHAR(10),IF(L207="","",IF(COUNTIF('Source Data (Hidden)'!$D$3:$D$5,L207)&lt;&gt;1,"Invalid growth stage of company - Please describe the growth stage of the company as either 'Venture', 'Growth' or 'Buyout'. " &amp; CHAR(10),"")))</f>
        <v/>
      </c>
      <c r="CC207" s="230" t="str">
        <f t="shared" si="217"/>
        <v/>
      </c>
      <c r="CD207" s="283" t="str">
        <f t="shared" si="218"/>
        <v/>
      </c>
      <c r="CE207" s="230" t="str">
        <f>IF(COUNTIFS($BR$10:$BR$259,$BR207,$E$10:$E$259,$E207)&lt;&gt;COUNTIFS($BR$10:$BR$259,$BR207,$E$10:$E$259,$E207,O$10:O$259,O207),CE$8&amp;" for this company in this year is inconsistent across funds, please update accordingly. "&amp;CHAR(10),IF(O207="","",IF(COUNTIF('Source Data (Hidden)'!$G$3:$G$13,O207)&lt;&gt;1,"Invalid sector of operations SICS name - Please ensure that you have selected a valid sector of operations using the drop-down list available in the corresponding column in the EDCI Data tab. " &amp; CHAR(10),"")))</f>
        <v/>
      </c>
      <c r="CF207" s="230" t="str">
        <f t="shared" ca="1" si="219"/>
        <v/>
      </c>
      <c r="CG207" s="230" t="str">
        <f t="shared" ca="1" si="220"/>
        <v/>
      </c>
      <c r="CH207" s="230" t="str">
        <f>IF(COUNTIFS($BR$10:$BR$259,$BR207,$E$10:$E$259,$E207)&lt;&gt;COUNTIFS($BR$10:$BR$259,$BR207,$E$10:$E$259,$E207,R$10:R$259,R207),CH$8&amp;" for this company in this year is inconsistent across funds, please update accordingly. "&amp;CHAR(10),IF(R207="","",IF(COUNTIF('Source Data (Hidden)'!$F$3:$F$183,R207)&lt;&gt;1,"Invalid currency input - Please ensure that the currency entered is a monetary unit described using three letter code (ISO 4217 code). " &amp; CHAR(10),"")))</f>
        <v/>
      </c>
      <c r="CI207" s="230" t="str">
        <f t="shared" si="221"/>
        <v/>
      </c>
      <c r="CJ207" s="230" t="str">
        <f t="shared" si="222"/>
        <v/>
      </c>
      <c r="CK207" s="230" t="str">
        <f t="shared" si="223"/>
        <v/>
      </c>
      <c r="CL207" s="230" t="str">
        <f t="shared" si="224"/>
        <v/>
      </c>
      <c r="CM207" s="230" t="str">
        <f>IF(COUNTIFS($BR$10:$BR$259,$BR207,$E$10:$E$259,$E207)&lt;&gt;COUNTIFS($BR$10:$BR$259,$BR207,$E$10:$E$259,$E207,W$10:W$259,W207),CM$8&amp;" for this company in this year is inconsistent across funds, please update accordingly. "&amp;CHAR(10),IF(W207="","",IF(COUNTIF('Source Data (Hidden)'!$L$3:$L$6,W207)&lt;&gt;1,"Invalid input for Scope 1 Methodology - Please choose one of the options from the drop-down list in the corresponding column in the EDCI Data tab. " &amp; CHAR(10),"")))</f>
        <v/>
      </c>
      <c r="CN207" s="230" t="str">
        <f t="shared" si="225"/>
        <v/>
      </c>
      <c r="CO207" s="230" t="str">
        <f>IF(COUNTIFS($BR$10:$BR$259,$BR207,$E$10:$E$259,$E207)&lt;&gt;COUNTIFS($BR$10:$BR$259,$BR207,$E$10:$E$259,$E207,Y$10:Y$259,Y207),CO$8&amp;" for this company in this year is inconsistent across funds, please update accordingly. "&amp;CHAR(10),IF(Y207="","",IF(COUNTIF('Source Data (Hidden)'!$M$3:$M$5,Y207)&lt;&gt;1,"Invalid input for Scope 2 Methodology - Please choose one of the options from the drop-down list in the corresponding column in the EDCI Data tab. " &amp; CHAR(10),"")))</f>
        <v/>
      </c>
      <c r="CP207" s="230" t="str">
        <f t="shared" si="226"/>
        <v/>
      </c>
      <c r="CQ207" s="230" t="str">
        <f>IF(COUNTIFS($BR$10:$BR$259,$BR207,$E$10:$E$259,$E207)&lt;&gt;COUNTIFS($BR$10:$BR$259,$BR207,$E$10:$E$259,$E207,AA$10:AA$259,AA207),CQ$8&amp;" for this company in this year is inconsistent across funds, please update accordingly. "&amp;CHAR(10),IF(AA207="","",IF(COUNTIF('Source Data (Hidden)'!$N$3:$N$6,AA207)&lt;&gt;1,"Invalid input for Scope 3 Methodology - Please choose one of the options from the drop-down list in the corresponding column in the EDCI Data tab. " &amp; CHAR(10),"")))</f>
        <v/>
      </c>
      <c r="CR207" s="230" t="str">
        <f t="shared" si="227"/>
        <v/>
      </c>
      <c r="CS207" s="230" t="str">
        <f t="shared" si="228"/>
        <v/>
      </c>
      <c r="CT207" s="230" t="str">
        <f t="shared" si="229"/>
        <v/>
      </c>
      <c r="CU207" s="230" t="str">
        <f t="shared" si="230"/>
        <v/>
      </c>
      <c r="CV207" s="230" t="str">
        <f t="shared" si="231"/>
        <v/>
      </c>
      <c r="CW207" s="230" t="str">
        <f t="shared" si="232"/>
        <v/>
      </c>
      <c r="CX207" s="230" t="str">
        <f t="shared" si="233"/>
        <v/>
      </c>
      <c r="CY207" s="230" t="str">
        <f t="shared" si="234"/>
        <v/>
      </c>
      <c r="CZ207" s="230" t="str">
        <f t="shared" si="235"/>
        <v/>
      </c>
      <c r="DA207" s="230" t="str">
        <f t="shared" si="236"/>
        <v/>
      </c>
      <c r="DB207" s="230" t="str">
        <f t="shared" si="237"/>
        <v/>
      </c>
      <c r="DC207" s="230" t="str">
        <f t="shared" si="238"/>
        <v/>
      </c>
      <c r="DD207" s="230" t="str">
        <f t="shared" si="239"/>
        <v/>
      </c>
      <c r="DE207" s="230" t="str">
        <f t="shared" si="240"/>
        <v/>
      </c>
      <c r="DF207" s="230" t="str">
        <f t="shared" si="241"/>
        <v/>
      </c>
      <c r="DG207" s="230" t="str">
        <f t="shared" si="242"/>
        <v/>
      </c>
      <c r="DH207" s="283" t="str">
        <f t="shared" si="243"/>
        <v/>
      </c>
      <c r="DI207" s="230" t="str">
        <f t="shared" si="244"/>
        <v/>
      </c>
      <c r="DJ207" s="230" t="str">
        <f>IF(COUNTIFS($BR$10:$BR$259,$BR207,$E$10:$E$259,$E207)&lt;&gt;COUNTIFS($BR$10:$BR$259,$BR207,$E$10:$E$259,$E207,AT$10:AT$259,AT207),DJ$8&amp;" for this company in this year is inconsistent across funds, please update accordingly. "&amp;CHAR(10),IF(AT207="","",IF(COUNTIF('Source Data (Hidden)'!$O$3:$O$5,AT207)&lt;&gt;1,"Invalid input for 'Does this Portco have a decarbonization strategy/plan in place' - Please ensure that you have selected a valid response using the drop-down list available in the corresponding column in the EDCI Data tab. " &amp; CHAR(10),"")))</f>
        <v/>
      </c>
      <c r="DK207" s="230" t="str">
        <f>IF(COUNTIFS($BR$10:$BR$259,$BR207,$E$10:$E$259,$E207)&lt;&gt;COUNTIFS($BR$10:$BR$259,$BR207,$E$10:$E$259,$E207,AU$10:AU$259,AU207),DK$8&amp;" for this company in this year is inconsistent across funds, please update accordingly. "&amp;CHAR(10),IF(AU207="","",IF(COUNTIF('Source Data (Hidden)'!$P$3:$P$5,AU207)&lt;&gt;1,"Invalid input for 'Does the Portfolio Company have a short-term GHG emission reduction target' - Please ensure you have selected a valid response using the drop-down list available in the corresponding column in the EDCI Data tab. " &amp; CHAR(10),"")))</f>
        <v/>
      </c>
      <c r="DL207" s="230" t="str">
        <f>IF(COUNTIFS($BR$10:$BR$259,$BR207,$E$10:$E$259,$E207)&lt;&gt;COUNTIFS($BR$10:$BR$259,$BR207,$E$10:$E$259,$E207,AV$10:AV$259,AV207),DL$8&amp;" for this company in this year is inconsistent across funds, please update accordingly. "&amp;CHAR(10),IF(AV207="","",IF(COUNTIF('Source Data (Hidden)'!$Q$3:$Q$6,AV207)&lt;&gt;1,"Invalid input for 'Does the Portfolio Company have a long-term net zero goal' - Please ensure that you have selected a valid response using the drop-down list available in the corresponding column in the EDCI Data tab. " &amp; CHAR(10),"")))</f>
        <v/>
      </c>
      <c r="DM207" s="230" t="str">
        <f t="shared" si="245"/>
        <v/>
      </c>
      <c r="DN207" s="230" t="str">
        <f t="shared" si="246"/>
        <v/>
      </c>
      <c r="DO207" s="230" t="str">
        <f t="shared" si="247"/>
        <v/>
      </c>
      <c r="DP207" s="230"/>
      <c r="DQ207" s="230" t="str">
        <f t="shared" si="248"/>
        <v/>
      </c>
      <c r="DR207" s="230" t="str">
        <f t="shared" si="249"/>
        <v/>
      </c>
      <c r="DS207" s="230" t="str">
        <f t="shared" si="250"/>
        <v/>
      </c>
      <c r="DT207" s="230" t="str">
        <f t="shared" si="251"/>
        <v/>
      </c>
      <c r="DU207" s="230" t="str">
        <f t="shared" si="252"/>
        <v/>
      </c>
      <c r="DV207" s="230" t="str">
        <f t="shared" si="253"/>
        <v/>
      </c>
      <c r="DW207" s="230" t="str">
        <f t="shared" si="254"/>
        <v/>
      </c>
      <c r="DX207" s="230" t="str">
        <f t="shared" si="255"/>
        <v/>
      </c>
      <c r="DY207" s="230" t="str">
        <f t="shared" si="256"/>
        <v/>
      </c>
      <c r="DZ207" s="230" t="str">
        <f t="shared" si="257"/>
        <v/>
      </c>
      <c r="EA207" s="230" t="str">
        <f t="shared" si="258"/>
        <v/>
      </c>
      <c r="EB207" s="230" t="str">
        <f t="shared" si="259"/>
        <v/>
      </c>
      <c r="EC207" s="284" t="str">
        <f t="shared" si="260"/>
        <v/>
      </c>
      <c r="ED207" s="284" t="str">
        <f t="shared" si="261"/>
        <v/>
      </c>
      <c r="EE207" s="230" t="str">
        <f t="shared" si="262"/>
        <v/>
      </c>
      <c r="EF207" s="230" t="str">
        <f>IF(COUNTIFS($BR$10:$BR$259,$BR207,$E$10:$E$259,$E207)&lt;&gt;COUNTIFS($BR$10:$BR$259,$BR207,$E$10:$E$259,$E207,BP$10:BP$259,BP207),EF$8&amp;" for this company in this year is inconsistent across funds, please update accordingly. "&amp;CHAR(10),IF(AND(BP207="",BQ207=""),"",IF(OR(AND(BQ207&lt;&gt;"",BP207&lt;&gt;"",BP207&lt;&gt;"Y"),AND(BQ207&lt;&gt;"",BP207=""),COUNTIF('Source Data (Hidden)'!$S$3:$S$4,BP207)&lt;&gt;1),"Invalid input for 'Do you conduct an employee survey' - Please ensure the input is either Y or N or leave blank if data is not available. If you have reported a % response rate to employee survey then the input for this metric should be Y. " &amp; CHAR(10),"")))</f>
        <v/>
      </c>
      <c r="EG207" s="230" t="str">
        <f t="shared" si="263"/>
        <v/>
      </c>
    </row>
    <row r="208" spans="1:137" s="154" customFormat="1" ht="60" customHeight="1" x14ac:dyDescent="0.35">
      <c r="A208" s="153"/>
      <c r="B208" s="212" t="str">
        <f t="shared" ca="1" si="210"/>
        <v/>
      </c>
      <c r="C208" s="213" t="str">
        <f>IF('EDCI Data'!B208="","",'EDCI Data'!B208)</f>
        <v/>
      </c>
      <c r="D208" s="214" t="str">
        <f>IF('EDCI Data'!C208="","",'EDCI Data'!C208)</f>
        <v/>
      </c>
      <c r="E208" s="215" t="str">
        <f>IF('EDCI Data'!D208="","",'EDCI Data'!D208)</f>
        <v/>
      </c>
      <c r="F208" s="216" t="str">
        <f>IF('EDCI Data'!E208="","",'EDCI Data'!E208)</f>
        <v/>
      </c>
      <c r="G208" s="213" t="str">
        <f>IF('EDCI Data'!F208="","",'EDCI Data'!F208)</f>
        <v/>
      </c>
      <c r="H208" s="213" t="str">
        <f>IF('EDCI Data'!G208="","",'EDCI Data'!G208)</f>
        <v/>
      </c>
      <c r="I208" s="213" t="str">
        <f>IF('EDCI Data'!H208="","",'EDCI Data'!H208)</f>
        <v/>
      </c>
      <c r="J208" s="213" t="str">
        <f>IF('EDCI Data'!I208="","",'EDCI Data'!I208)</f>
        <v/>
      </c>
      <c r="K208" s="213" t="str">
        <f>IF('EDCI Data'!J208="","",'EDCI Data'!J208)</f>
        <v/>
      </c>
      <c r="L208" s="213" t="str">
        <f>IF('EDCI Data'!K208="","",'EDCI Data'!K208)</f>
        <v/>
      </c>
      <c r="M208" s="217" t="str">
        <f>IF('EDCI Data'!L208="","",'EDCI Data'!L208)</f>
        <v/>
      </c>
      <c r="N208" s="217" t="str">
        <f>IF('EDCI Data'!M208="","",'EDCI Data'!M208)</f>
        <v/>
      </c>
      <c r="O208" s="213" t="str">
        <f>IF('EDCI Data'!N208="","",'EDCI Data'!N208)</f>
        <v/>
      </c>
      <c r="P208" s="213" t="str">
        <f>IF('EDCI Data'!O208="","",'EDCI Data'!O208)</f>
        <v/>
      </c>
      <c r="Q208" s="213" t="str">
        <f>IF('EDCI Data'!P208="","",'EDCI Data'!P208)</f>
        <v/>
      </c>
      <c r="R208" s="213" t="str">
        <f>IF('EDCI Data'!Q208="","",'EDCI Data'!Q208)</f>
        <v/>
      </c>
      <c r="S208" s="218" t="str">
        <f>IF('EDCI Data'!R208="","",'EDCI Data'!R208)</f>
        <v/>
      </c>
      <c r="T208" s="219" t="str">
        <f>IF('EDCI Data'!S208="","",'EDCI Data'!S208)</f>
        <v/>
      </c>
      <c r="U208" s="219" t="str">
        <f>IF('EDCI Data'!T208="","",'EDCI Data'!T208)</f>
        <v/>
      </c>
      <c r="V208" s="220" t="str">
        <f>IF('EDCI Data'!U208="","",'EDCI Data'!U208)</f>
        <v/>
      </c>
      <c r="W208" s="213" t="str">
        <f>IF('EDCI Data'!V208="","",'EDCI Data'!V208)</f>
        <v/>
      </c>
      <c r="X208" s="220" t="str">
        <f>IF('EDCI Data'!W208="","",'EDCI Data'!W208)</f>
        <v/>
      </c>
      <c r="Y208" s="213" t="str">
        <f>IF('EDCI Data'!X208="","",'EDCI Data'!X208)</f>
        <v/>
      </c>
      <c r="Z208" s="220" t="str">
        <f>IF('EDCI Data'!Y208="","",'EDCI Data'!Y208)</f>
        <v/>
      </c>
      <c r="AA208" s="213" t="str">
        <f>IF('EDCI Data'!Z208="","",'EDCI Data'!Z208)</f>
        <v/>
      </c>
      <c r="AB208" s="213" t="str">
        <f>IF('EDCI Data'!AA208="","",'EDCI Data'!AA208)</f>
        <v/>
      </c>
      <c r="AC208" s="213" t="str">
        <f>IF('EDCI Data'!AB208="","",'EDCI Data'!AB208)</f>
        <v/>
      </c>
      <c r="AD208" s="213" t="str">
        <f>IF('EDCI Data'!AC208="","",'EDCI Data'!AC208)</f>
        <v/>
      </c>
      <c r="AE208" s="213" t="str">
        <f>IF('EDCI Data'!AD208="","",'EDCI Data'!AD208)</f>
        <v/>
      </c>
      <c r="AF208" s="213" t="str">
        <f>IF('EDCI Data'!AE208="","",'EDCI Data'!AE208)</f>
        <v/>
      </c>
      <c r="AG208" s="213" t="str">
        <f>IF('EDCI Data'!AF208="","",'EDCI Data'!AF208)</f>
        <v/>
      </c>
      <c r="AH208" s="213" t="str">
        <f>IF('EDCI Data'!AG208="","",'EDCI Data'!AG208)</f>
        <v/>
      </c>
      <c r="AI208" s="213" t="str">
        <f>IF('EDCI Data'!AH208="","",'EDCI Data'!AH208)</f>
        <v/>
      </c>
      <c r="AJ208" s="213" t="str">
        <f>IF('EDCI Data'!AI208="","",'EDCI Data'!AI208)</f>
        <v/>
      </c>
      <c r="AK208" s="213" t="str">
        <f>IF('EDCI Data'!AJ208="","",'EDCI Data'!AJ208)</f>
        <v/>
      </c>
      <c r="AL208" s="213" t="str">
        <f>IF('EDCI Data'!AK208="","",'EDCI Data'!AK208)</f>
        <v/>
      </c>
      <c r="AM208" s="213" t="str">
        <f>IF('EDCI Data'!AL208="","",'EDCI Data'!AL208)</f>
        <v/>
      </c>
      <c r="AN208" s="213" t="str">
        <f>IF('EDCI Data'!AM208="","",'EDCI Data'!AM208)</f>
        <v/>
      </c>
      <c r="AO208" s="213" t="str">
        <f>IF('EDCI Data'!AN208="","",'EDCI Data'!AN208)</f>
        <v/>
      </c>
      <c r="AP208" s="213" t="str">
        <f>IF('EDCI Data'!AO208="","",'EDCI Data'!AO208)</f>
        <v/>
      </c>
      <c r="AQ208" s="213" t="str">
        <f>IF('EDCI Data'!AP208="","",'EDCI Data'!AP208)</f>
        <v/>
      </c>
      <c r="AR208" s="213" t="str">
        <f>IF('EDCI Data'!AQ208="","",'EDCI Data'!AQ208)</f>
        <v/>
      </c>
      <c r="AS208" s="213" t="str">
        <f>IF('EDCI Data'!AR208="","",'EDCI Data'!AR208)</f>
        <v/>
      </c>
      <c r="AT208" s="213" t="str">
        <f>IF('EDCI Data'!AS208="","",'EDCI Data'!AS208)</f>
        <v/>
      </c>
      <c r="AU208" s="213" t="str">
        <f>IF('EDCI Data'!AT208="","",'EDCI Data'!AT208)</f>
        <v/>
      </c>
      <c r="AV208" s="213" t="str">
        <f>IF('EDCI Data'!AU208="","",'EDCI Data'!AU208)</f>
        <v/>
      </c>
      <c r="AW208" s="213" t="str">
        <f>IF('EDCI Data'!AV208="","",'EDCI Data'!AV208)</f>
        <v/>
      </c>
      <c r="AX208" s="221" t="str">
        <f>IF('EDCI Data'!AW208="","",'EDCI Data'!AW208)</f>
        <v/>
      </c>
      <c r="AY208" s="221" t="str">
        <f>IF('EDCI Data'!AX208="","",'EDCI Data'!AX208)</f>
        <v/>
      </c>
      <c r="AZ208" s="222" t="str">
        <f t="shared" si="211"/>
        <v/>
      </c>
      <c r="BA208" s="223" t="str">
        <f>IF('EDCI Data'!AY208="","",'EDCI Data'!AY208)</f>
        <v/>
      </c>
      <c r="BB208" s="223" t="str">
        <f>IF('EDCI Data'!AZ208="","",'EDCI Data'!AZ208)</f>
        <v/>
      </c>
      <c r="BC208" s="223" t="str">
        <f>IF('EDCI Data'!BA208="","",'EDCI Data'!BA208)</f>
        <v/>
      </c>
      <c r="BD208" s="223" t="str">
        <f>IF('EDCI Data'!BB208="","",'EDCI Data'!BB208)</f>
        <v/>
      </c>
      <c r="BE208" s="223" t="str">
        <f>IF('EDCI Data'!BC208="","",'EDCI Data'!BC208)</f>
        <v/>
      </c>
      <c r="BF208" s="223" t="str">
        <f>IF('EDCI Data'!BD208="","",'EDCI Data'!BD208)</f>
        <v/>
      </c>
      <c r="BG208" s="223" t="str">
        <f>IF('EDCI Data'!BE208="","",'EDCI Data'!BE208)</f>
        <v/>
      </c>
      <c r="BH208" s="223" t="str">
        <f>IF('EDCI Data'!BF208="","",'EDCI Data'!BF208)</f>
        <v/>
      </c>
      <c r="BI208" s="224" t="str">
        <f>IF('EDCI Data'!BG208="","",'EDCI Data'!BG208)</f>
        <v/>
      </c>
      <c r="BJ208" s="225" t="str">
        <f>IF('EDCI Data'!S208="","",'EDCI Data'!S208)</f>
        <v/>
      </c>
      <c r="BK208" s="225" t="str">
        <f>IF('EDCI Data'!T208="","",'EDCI Data'!T208)</f>
        <v/>
      </c>
      <c r="BL208" s="224" t="str">
        <f>IF('EDCI Data'!BJ208="","",'EDCI Data'!BJ208)</f>
        <v/>
      </c>
      <c r="BM208" s="226" t="str">
        <f>IF('EDCI Data'!BK208="","",'EDCI Data'!BK208)</f>
        <v/>
      </c>
      <c r="BN208" s="226" t="str">
        <f>IF('EDCI Data'!BL208="","",'EDCI Data'!BL208)</f>
        <v/>
      </c>
      <c r="BO208" s="227" t="str">
        <f>IF('EDCI Data'!BM208="","",'EDCI Data'!BM208)</f>
        <v/>
      </c>
      <c r="BP208" s="228" t="str">
        <f>IF('EDCI Data'!BN208="","",'EDCI Data'!BN208)</f>
        <v/>
      </c>
      <c r="BQ208" s="229" t="str">
        <f>IF('EDCI Data'!BO208="","",'EDCI Data'!BO208)</f>
        <v/>
      </c>
      <c r="BR208" s="230" t="str">
        <f t="shared" si="212"/>
        <v/>
      </c>
      <c r="BS208" s="230" t="str">
        <f t="shared" si="213"/>
        <v/>
      </c>
      <c r="BT208" s="230" t="str">
        <f t="shared" si="214"/>
        <v/>
      </c>
      <c r="BU208" s="230" t="str">
        <f t="shared" si="215"/>
        <v/>
      </c>
      <c r="BV208" s="230" t="str">
        <f t="shared" si="216"/>
        <v/>
      </c>
      <c r="BW208" s="230" t="str">
        <f>IF(COUNTIFS($BR$10:$BR$259,$BR208,$E$10:$E$259,$E208)&lt;&gt;COUNTIFS($BR$10:$BR$259,$BR208,$E$10:$E$259,$E208,G$10:G$259,G208),BW$8&amp;" for this company in this year is inconsistent across funds, please update accordingly. "&amp;CHAR(10),IF(G208="","",IF(IFERROR(OR(INT(G208)&lt;&gt;G208,ISTEXT(G208),G208&gt;'Source Data (Hidden)'!$T$3),TRUE),"Invalid year of initial investment - Please ensure that the input is a year (not a date) and is not future dated. "&amp;CHAR(10),"")))</f>
        <v/>
      </c>
      <c r="BX208" s="230"/>
      <c r="BY208" s="230" t="str">
        <f>IF(COUNTIFS($BR$10:$BR$259,$BR208,$E$10:$E$259,$E208)&lt;&gt;COUNTIFS($BR$10:$BR$259,$BR208,$E$10:$E$259,$E208,I$10:I$259,I208),BY$8&amp;" for this company in this year is inconsistent across funds, please update accordingly. "&amp;CHAR(10),IF(I208="","",IF(COUNTIF('Source Data (Hidden)'!$A$3:$B$255,I208)=0,"Invalid country of domicile - Please enter a valid input using the drop-down in the 'Country of domicile' column in the EDCI Data tab. "&amp;CHAR(10),"")))</f>
        <v/>
      </c>
      <c r="BZ208" s="230" t="str">
        <f>IF(COUNTIFS($BR$10:$BR$259,$BR208,$E$10:$E$259,$E208)&lt;&gt;COUNTIFS($BR$10:$BR$259,$BR208,$E$10:$E$259,$E208,J$10:J$259,J208),BZ$8&amp;" for this company in this year is inconsistent across funds, please update accordingly. "&amp;CHAR(10),IF(J208="","",IF(COUNTIF('Source Data (Hidden)'!$A$3:$B$255,J208)=0,"Invalid primary country of operations - Please enter a valid input using the drop-down in the 'Primary country of operations' column in the EDCI Data tab and ensure that you have narrowed this down to 1 primary country of operations. "&amp;CHAR(10),"")))</f>
        <v/>
      </c>
      <c r="CA208" s="230" t="str">
        <f>IF(COUNTIFS($BR$10:$BR$259,$BR208,$E$10:$E$259,$E208)&lt;&gt;COUNTIFS($BR$10:$BR$259,$BR208,$E$10:$E$259,$E208,K$10:K$259,K208),CA$8&amp;" for this company in this year is inconsistent across funds, please update accordingly. "&amp;CHAR(10),IF(K208="","",IF(COUNTIF('Source Data (Hidden)'!$C$3:$C$4,K208)&lt;&gt;1,"Invalid company structure - Please classify the portfolio company as either 'Private' or 'Public'. "&amp;CHAR(10),"")))</f>
        <v/>
      </c>
      <c r="CB208" s="230" t="str">
        <f>IF(COUNTIFS($BR$10:$BR$259,$BR208,$E$10:$E$259,$E208)&lt;&gt;COUNTIFS($BR$10:$BR$259,$BR208,$E$10:$E$259,$E208,L$10:L$259,L208),CB$8&amp;" for this company in this year is inconsistent across funds, please update accordingly. "&amp;CHAR(10),IF(L208="","",IF(COUNTIF('Source Data (Hidden)'!$D$3:$D$5,L208)&lt;&gt;1,"Invalid growth stage of company - Please describe the growth stage of the company as either 'Venture', 'Growth' or 'Buyout'. " &amp; CHAR(10),"")))</f>
        <v/>
      </c>
      <c r="CC208" s="230" t="str">
        <f t="shared" si="217"/>
        <v/>
      </c>
      <c r="CD208" s="283" t="str">
        <f t="shared" si="218"/>
        <v/>
      </c>
      <c r="CE208" s="230" t="str">
        <f>IF(COUNTIFS($BR$10:$BR$259,$BR208,$E$10:$E$259,$E208)&lt;&gt;COUNTIFS($BR$10:$BR$259,$BR208,$E$10:$E$259,$E208,O$10:O$259,O208),CE$8&amp;" for this company in this year is inconsistent across funds, please update accordingly. "&amp;CHAR(10),IF(O208="","",IF(COUNTIF('Source Data (Hidden)'!$G$3:$G$13,O208)&lt;&gt;1,"Invalid sector of operations SICS name - Please ensure that you have selected a valid sector of operations using the drop-down list available in the corresponding column in the EDCI Data tab. " &amp; CHAR(10),"")))</f>
        <v/>
      </c>
      <c r="CF208" s="230" t="str">
        <f t="shared" ca="1" si="219"/>
        <v/>
      </c>
      <c r="CG208" s="230" t="str">
        <f t="shared" ca="1" si="220"/>
        <v/>
      </c>
      <c r="CH208" s="230" t="str">
        <f>IF(COUNTIFS($BR$10:$BR$259,$BR208,$E$10:$E$259,$E208)&lt;&gt;COUNTIFS($BR$10:$BR$259,$BR208,$E$10:$E$259,$E208,R$10:R$259,R208),CH$8&amp;" for this company in this year is inconsistent across funds, please update accordingly. "&amp;CHAR(10),IF(R208="","",IF(COUNTIF('Source Data (Hidden)'!$F$3:$F$183,R208)&lt;&gt;1,"Invalid currency input - Please ensure that the currency entered is a monetary unit described using three letter code (ISO 4217 code). " &amp; CHAR(10),"")))</f>
        <v/>
      </c>
      <c r="CI208" s="230" t="str">
        <f t="shared" si="221"/>
        <v/>
      </c>
      <c r="CJ208" s="230" t="str">
        <f t="shared" si="222"/>
        <v/>
      </c>
      <c r="CK208" s="230" t="str">
        <f t="shared" si="223"/>
        <v/>
      </c>
      <c r="CL208" s="230" t="str">
        <f t="shared" si="224"/>
        <v/>
      </c>
      <c r="CM208" s="230" t="str">
        <f>IF(COUNTIFS($BR$10:$BR$259,$BR208,$E$10:$E$259,$E208)&lt;&gt;COUNTIFS($BR$10:$BR$259,$BR208,$E$10:$E$259,$E208,W$10:W$259,W208),CM$8&amp;" for this company in this year is inconsistent across funds, please update accordingly. "&amp;CHAR(10),IF(W208="","",IF(COUNTIF('Source Data (Hidden)'!$L$3:$L$6,W208)&lt;&gt;1,"Invalid input for Scope 1 Methodology - Please choose one of the options from the drop-down list in the corresponding column in the EDCI Data tab. " &amp; CHAR(10),"")))</f>
        <v/>
      </c>
      <c r="CN208" s="230" t="str">
        <f t="shared" si="225"/>
        <v/>
      </c>
      <c r="CO208" s="230" t="str">
        <f>IF(COUNTIFS($BR$10:$BR$259,$BR208,$E$10:$E$259,$E208)&lt;&gt;COUNTIFS($BR$10:$BR$259,$BR208,$E$10:$E$259,$E208,Y$10:Y$259,Y208),CO$8&amp;" for this company in this year is inconsistent across funds, please update accordingly. "&amp;CHAR(10),IF(Y208="","",IF(COUNTIF('Source Data (Hidden)'!$M$3:$M$5,Y208)&lt;&gt;1,"Invalid input for Scope 2 Methodology - Please choose one of the options from the drop-down list in the corresponding column in the EDCI Data tab. " &amp; CHAR(10),"")))</f>
        <v/>
      </c>
      <c r="CP208" s="230" t="str">
        <f t="shared" si="226"/>
        <v/>
      </c>
      <c r="CQ208" s="230" t="str">
        <f>IF(COUNTIFS($BR$10:$BR$259,$BR208,$E$10:$E$259,$E208)&lt;&gt;COUNTIFS($BR$10:$BR$259,$BR208,$E$10:$E$259,$E208,AA$10:AA$259,AA208),CQ$8&amp;" for this company in this year is inconsistent across funds, please update accordingly. "&amp;CHAR(10),IF(AA208="","",IF(COUNTIF('Source Data (Hidden)'!$N$3:$N$6,AA208)&lt;&gt;1,"Invalid input for Scope 3 Methodology - Please choose one of the options from the drop-down list in the corresponding column in the EDCI Data tab. " &amp; CHAR(10),"")))</f>
        <v/>
      </c>
      <c r="CR208" s="230" t="str">
        <f t="shared" si="227"/>
        <v/>
      </c>
      <c r="CS208" s="230" t="str">
        <f t="shared" si="228"/>
        <v/>
      </c>
      <c r="CT208" s="230" t="str">
        <f t="shared" si="229"/>
        <v/>
      </c>
      <c r="CU208" s="230" t="str">
        <f t="shared" si="230"/>
        <v/>
      </c>
      <c r="CV208" s="230" t="str">
        <f t="shared" si="231"/>
        <v/>
      </c>
      <c r="CW208" s="230" t="str">
        <f t="shared" si="232"/>
        <v/>
      </c>
      <c r="CX208" s="230" t="str">
        <f t="shared" si="233"/>
        <v/>
      </c>
      <c r="CY208" s="230" t="str">
        <f t="shared" si="234"/>
        <v/>
      </c>
      <c r="CZ208" s="230" t="str">
        <f t="shared" si="235"/>
        <v/>
      </c>
      <c r="DA208" s="230" t="str">
        <f t="shared" si="236"/>
        <v/>
      </c>
      <c r="DB208" s="230" t="str">
        <f t="shared" si="237"/>
        <v/>
      </c>
      <c r="DC208" s="230" t="str">
        <f t="shared" si="238"/>
        <v/>
      </c>
      <c r="DD208" s="230" t="str">
        <f t="shared" si="239"/>
        <v/>
      </c>
      <c r="DE208" s="230" t="str">
        <f t="shared" si="240"/>
        <v/>
      </c>
      <c r="DF208" s="230" t="str">
        <f t="shared" si="241"/>
        <v/>
      </c>
      <c r="DG208" s="230" t="str">
        <f t="shared" si="242"/>
        <v/>
      </c>
      <c r="DH208" s="283" t="str">
        <f t="shared" si="243"/>
        <v/>
      </c>
      <c r="DI208" s="230" t="str">
        <f t="shared" si="244"/>
        <v/>
      </c>
      <c r="DJ208" s="230" t="str">
        <f>IF(COUNTIFS($BR$10:$BR$259,$BR208,$E$10:$E$259,$E208)&lt;&gt;COUNTIFS($BR$10:$BR$259,$BR208,$E$10:$E$259,$E208,AT$10:AT$259,AT208),DJ$8&amp;" for this company in this year is inconsistent across funds, please update accordingly. "&amp;CHAR(10),IF(AT208="","",IF(COUNTIF('Source Data (Hidden)'!$O$3:$O$5,AT208)&lt;&gt;1,"Invalid input for 'Does this Portco have a decarbonization strategy/plan in place' - Please ensure that you have selected a valid response using the drop-down list available in the corresponding column in the EDCI Data tab. " &amp; CHAR(10),"")))</f>
        <v/>
      </c>
      <c r="DK208" s="230" t="str">
        <f>IF(COUNTIFS($BR$10:$BR$259,$BR208,$E$10:$E$259,$E208)&lt;&gt;COUNTIFS($BR$10:$BR$259,$BR208,$E$10:$E$259,$E208,AU$10:AU$259,AU208),DK$8&amp;" for this company in this year is inconsistent across funds, please update accordingly. "&amp;CHAR(10),IF(AU208="","",IF(COUNTIF('Source Data (Hidden)'!$P$3:$P$5,AU208)&lt;&gt;1,"Invalid input for 'Does the Portfolio Company have a short-term GHG emission reduction target' - Please ensure you have selected a valid response using the drop-down list available in the corresponding column in the EDCI Data tab. " &amp; CHAR(10),"")))</f>
        <v/>
      </c>
      <c r="DL208" s="230" t="str">
        <f>IF(COUNTIFS($BR$10:$BR$259,$BR208,$E$10:$E$259,$E208)&lt;&gt;COUNTIFS($BR$10:$BR$259,$BR208,$E$10:$E$259,$E208,AV$10:AV$259,AV208),DL$8&amp;" for this company in this year is inconsistent across funds, please update accordingly. "&amp;CHAR(10),IF(AV208="","",IF(COUNTIF('Source Data (Hidden)'!$Q$3:$Q$6,AV208)&lt;&gt;1,"Invalid input for 'Does the Portfolio Company have a long-term net zero goal' - Please ensure that you have selected a valid response using the drop-down list available in the corresponding column in the EDCI Data tab. " &amp; CHAR(10),"")))</f>
        <v/>
      </c>
      <c r="DM208" s="230" t="str">
        <f t="shared" si="245"/>
        <v/>
      </c>
      <c r="DN208" s="230" t="str">
        <f t="shared" si="246"/>
        <v/>
      </c>
      <c r="DO208" s="230" t="str">
        <f t="shared" si="247"/>
        <v/>
      </c>
      <c r="DP208" s="230"/>
      <c r="DQ208" s="230" t="str">
        <f t="shared" si="248"/>
        <v/>
      </c>
      <c r="DR208" s="230" t="str">
        <f t="shared" si="249"/>
        <v/>
      </c>
      <c r="DS208" s="230" t="str">
        <f t="shared" si="250"/>
        <v/>
      </c>
      <c r="DT208" s="230" t="str">
        <f t="shared" si="251"/>
        <v/>
      </c>
      <c r="DU208" s="230" t="str">
        <f t="shared" si="252"/>
        <v/>
      </c>
      <c r="DV208" s="230" t="str">
        <f t="shared" si="253"/>
        <v/>
      </c>
      <c r="DW208" s="230" t="str">
        <f t="shared" si="254"/>
        <v/>
      </c>
      <c r="DX208" s="230" t="str">
        <f t="shared" si="255"/>
        <v/>
      </c>
      <c r="DY208" s="230" t="str">
        <f t="shared" si="256"/>
        <v/>
      </c>
      <c r="DZ208" s="230" t="str">
        <f t="shared" si="257"/>
        <v/>
      </c>
      <c r="EA208" s="230" t="str">
        <f t="shared" si="258"/>
        <v/>
      </c>
      <c r="EB208" s="230" t="str">
        <f t="shared" si="259"/>
        <v/>
      </c>
      <c r="EC208" s="284" t="str">
        <f t="shared" si="260"/>
        <v/>
      </c>
      <c r="ED208" s="284" t="str">
        <f t="shared" si="261"/>
        <v/>
      </c>
      <c r="EE208" s="230" t="str">
        <f t="shared" si="262"/>
        <v/>
      </c>
      <c r="EF208" s="230" t="str">
        <f>IF(COUNTIFS($BR$10:$BR$259,$BR208,$E$10:$E$259,$E208)&lt;&gt;COUNTIFS($BR$10:$BR$259,$BR208,$E$10:$E$259,$E208,BP$10:BP$259,BP208),EF$8&amp;" for this company in this year is inconsistent across funds, please update accordingly. "&amp;CHAR(10),IF(AND(BP208="",BQ208=""),"",IF(OR(AND(BQ208&lt;&gt;"",BP208&lt;&gt;"",BP208&lt;&gt;"Y"),AND(BQ208&lt;&gt;"",BP208=""),COUNTIF('Source Data (Hidden)'!$S$3:$S$4,BP208)&lt;&gt;1),"Invalid input for 'Do you conduct an employee survey' - Please ensure the input is either Y or N or leave blank if data is not available. If you have reported a % response rate to employee survey then the input for this metric should be Y. " &amp; CHAR(10),"")))</f>
        <v/>
      </c>
      <c r="EG208" s="230" t="str">
        <f t="shared" si="263"/>
        <v/>
      </c>
    </row>
    <row r="209" spans="1:137" s="154" customFormat="1" ht="60" customHeight="1" x14ac:dyDescent="0.35">
      <c r="A209" s="153"/>
      <c r="B209" s="212" t="str">
        <f t="shared" ca="1" si="210"/>
        <v/>
      </c>
      <c r="C209" s="213" t="str">
        <f>IF('EDCI Data'!B209="","",'EDCI Data'!B209)</f>
        <v/>
      </c>
      <c r="D209" s="214" t="str">
        <f>IF('EDCI Data'!C209="","",'EDCI Data'!C209)</f>
        <v/>
      </c>
      <c r="E209" s="215" t="str">
        <f>IF('EDCI Data'!D209="","",'EDCI Data'!D209)</f>
        <v/>
      </c>
      <c r="F209" s="216" t="str">
        <f>IF('EDCI Data'!E209="","",'EDCI Data'!E209)</f>
        <v/>
      </c>
      <c r="G209" s="213" t="str">
        <f>IF('EDCI Data'!F209="","",'EDCI Data'!F209)</f>
        <v/>
      </c>
      <c r="H209" s="213" t="str">
        <f>IF('EDCI Data'!G209="","",'EDCI Data'!G209)</f>
        <v/>
      </c>
      <c r="I209" s="213" t="str">
        <f>IF('EDCI Data'!H209="","",'EDCI Data'!H209)</f>
        <v/>
      </c>
      <c r="J209" s="213" t="str">
        <f>IF('EDCI Data'!I209="","",'EDCI Data'!I209)</f>
        <v/>
      </c>
      <c r="K209" s="213" t="str">
        <f>IF('EDCI Data'!J209="","",'EDCI Data'!J209)</f>
        <v/>
      </c>
      <c r="L209" s="213" t="str">
        <f>IF('EDCI Data'!K209="","",'EDCI Data'!K209)</f>
        <v/>
      </c>
      <c r="M209" s="217" t="str">
        <f>IF('EDCI Data'!L209="","",'EDCI Data'!L209)</f>
        <v/>
      </c>
      <c r="N209" s="217" t="str">
        <f>IF('EDCI Data'!M209="","",'EDCI Data'!M209)</f>
        <v/>
      </c>
      <c r="O209" s="213" t="str">
        <f>IF('EDCI Data'!N209="","",'EDCI Data'!N209)</f>
        <v/>
      </c>
      <c r="P209" s="213" t="str">
        <f>IF('EDCI Data'!O209="","",'EDCI Data'!O209)</f>
        <v/>
      </c>
      <c r="Q209" s="213" t="str">
        <f>IF('EDCI Data'!P209="","",'EDCI Data'!P209)</f>
        <v/>
      </c>
      <c r="R209" s="213" t="str">
        <f>IF('EDCI Data'!Q209="","",'EDCI Data'!Q209)</f>
        <v/>
      </c>
      <c r="S209" s="218" t="str">
        <f>IF('EDCI Data'!R209="","",'EDCI Data'!R209)</f>
        <v/>
      </c>
      <c r="T209" s="219" t="str">
        <f>IF('EDCI Data'!S209="","",'EDCI Data'!S209)</f>
        <v/>
      </c>
      <c r="U209" s="219" t="str">
        <f>IF('EDCI Data'!T209="","",'EDCI Data'!T209)</f>
        <v/>
      </c>
      <c r="V209" s="220" t="str">
        <f>IF('EDCI Data'!U209="","",'EDCI Data'!U209)</f>
        <v/>
      </c>
      <c r="W209" s="213" t="str">
        <f>IF('EDCI Data'!V209="","",'EDCI Data'!V209)</f>
        <v/>
      </c>
      <c r="X209" s="220" t="str">
        <f>IF('EDCI Data'!W209="","",'EDCI Data'!W209)</f>
        <v/>
      </c>
      <c r="Y209" s="213" t="str">
        <f>IF('EDCI Data'!X209="","",'EDCI Data'!X209)</f>
        <v/>
      </c>
      <c r="Z209" s="220" t="str">
        <f>IF('EDCI Data'!Y209="","",'EDCI Data'!Y209)</f>
        <v/>
      </c>
      <c r="AA209" s="213" t="str">
        <f>IF('EDCI Data'!Z209="","",'EDCI Data'!Z209)</f>
        <v/>
      </c>
      <c r="AB209" s="213" t="str">
        <f>IF('EDCI Data'!AA209="","",'EDCI Data'!AA209)</f>
        <v/>
      </c>
      <c r="AC209" s="213" t="str">
        <f>IF('EDCI Data'!AB209="","",'EDCI Data'!AB209)</f>
        <v/>
      </c>
      <c r="AD209" s="213" t="str">
        <f>IF('EDCI Data'!AC209="","",'EDCI Data'!AC209)</f>
        <v/>
      </c>
      <c r="AE209" s="213" t="str">
        <f>IF('EDCI Data'!AD209="","",'EDCI Data'!AD209)</f>
        <v/>
      </c>
      <c r="AF209" s="213" t="str">
        <f>IF('EDCI Data'!AE209="","",'EDCI Data'!AE209)</f>
        <v/>
      </c>
      <c r="AG209" s="213" t="str">
        <f>IF('EDCI Data'!AF209="","",'EDCI Data'!AF209)</f>
        <v/>
      </c>
      <c r="AH209" s="213" t="str">
        <f>IF('EDCI Data'!AG209="","",'EDCI Data'!AG209)</f>
        <v/>
      </c>
      <c r="AI209" s="213" t="str">
        <f>IF('EDCI Data'!AH209="","",'EDCI Data'!AH209)</f>
        <v/>
      </c>
      <c r="AJ209" s="213" t="str">
        <f>IF('EDCI Data'!AI209="","",'EDCI Data'!AI209)</f>
        <v/>
      </c>
      <c r="AK209" s="213" t="str">
        <f>IF('EDCI Data'!AJ209="","",'EDCI Data'!AJ209)</f>
        <v/>
      </c>
      <c r="AL209" s="213" t="str">
        <f>IF('EDCI Data'!AK209="","",'EDCI Data'!AK209)</f>
        <v/>
      </c>
      <c r="AM209" s="213" t="str">
        <f>IF('EDCI Data'!AL209="","",'EDCI Data'!AL209)</f>
        <v/>
      </c>
      <c r="AN209" s="213" t="str">
        <f>IF('EDCI Data'!AM209="","",'EDCI Data'!AM209)</f>
        <v/>
      </c>
      <c r="AO209" s="213" t="str">
        <f>IF('EDCI Data'!AN209="","",'EDCI Data'!AN209)</f>
        <v/>
      </c>
      <c r="AP209" s="213" t="str">
        <f>IF('EDCI Data'!AO209="","",'EDCI Data'!AO209)</f>
        <v/>
      </c>
      <c r="AQ209" s="213" t="str">
        <f>IF('EDCI Data'!AP209="","",'EDCI Data'!AP209)</f>
        <v/>
      </c>
      <c r="AR209" s="213" t="str">
        <f>IF('EDCI Data'!AQ209="","",'EDCI Data'!AQ209)</f>
        <v/>
      </c>
      <c r="AS209" s="213" t="str">
        <f>IF('EDCI Data'!AR209="","",'EDCI Data'!AR209)</f>
        <v/>
      </c>
      <c r="AT209" s="213" t="str">
        <f>IF('EDCI Data'!AS209="","",'EDCI Data'!AS209)</f>
        <v/>
      </c>
      <c r="AU209" s="213" t="str">
        <f>IF('EDCI Data'!AT209="","",'EDCI Data'!AT209)</f>
        <v/>
      </c>
      <c r="AV209" s="213" t="str">
        <f>IF('EDCI Data'!AU209="","",'EDCI Data'!AU209)</f>
        <v/>
      </c>
      <c r="AW209" s="213" t="str">
        <f>IF('EDCI Data'!AV209="","",'EDCI Data'!AV209)</f>
        <v/>
      </c>
      <c r="AX209" s="221" t="str">
        <f>IF('EDCI Data'!AW209="","",'EDCI Data'!AW209)</f>
        <v/>
      </c>
      <c r="AY209" s="221" t="str">
        <f>IF('EDCI Data'!AX209="","",'EDCI Data'!AX209)</f>
        <v/>
      </c>
      <c r="AZ209" s="222" t="str">
        <f t="shared" si="211"/>
        <v/>
      </c>
      <c r="BA209" s="223" t="str">
        <f>IF('EDCI Data'!AY209="","",'EDCI Data'!AY209)</f>
        <v/>
      </c>
      <c r="BB209" s="223" t="str">
        <f>IF('EDCI Data'!AZ209="","",'EDCI Data'!AZ209)</f>
        <v/>
      </c>
      <c r="BC209" s="223" t="str">
        <f>IF('EDCI Data'!BA209="","",'EDCI Data'!BA209)</f>
        <v/>
      </c>
      <c r="BD209" s="223" t="str">
        <f>IF('EDCI Data'!BB209="","",'EDCI Data'!BB209)</f>
        <v/>
      </c>
      <c r="BE209" s="223" t="str">
        <f>IF('EDCI Data'!BC209="","",'EDCI Data'!BC209)</f>
        <v/>
      </c>
      <c r="BF209" s="223" t="str">
        <f>IF('EDCI Data'!BD209="","",'EDCI Data'!BD209)</f>
        <v/>
      </c>
      <c r="BG209" s="223" t="str">
        <f>IF('EDCI Data'!BE209="","",'EDCI Data'!BE209)</f>
        <v/>
      </c>
      <c r="BH209" s="223" t="str">
        <f>IF('EDCI Data'!BF209="","",'EDCI Data'!BF209)</f>
        <v/>
      </c>
      <c r="BI209" s="224" t="str">
        <f>IF('EDCI Data'!BG209="","",'EDCI Data'!BG209)</f>
        <v/>
      </c>
      <c r="BJ209" s="225" t="str">
        <f>IF('EDCI Data'!S209="","",'EDCI Data'!S209)</f>
        <v/>
      </c>
      <c r="BK209" s="225" t="str">
        <f>IF('EDCI Data'!T209="","",'EDCI Data'!T209)</f>
        <v/>
      </c>
      <c r="BL209" s="224" t="str">
        <f>IF('EDCI Data'!BJ209="","",'EDCI Data'!BJ209)</f>
        <v/>
      </c>
      <c r="BM209" s="226" t="str">
        <f>IF('EDCI Data'!BK209="","",'EDCI Data'!BK209)</f>
        <v/>
      </c>
      <c r="BN209" s="226" t="str">
        <f>IF('EDCI Data'!BL209="","",'EDCI Data'!BL209)</f>
        <v/>
      </c>
      <c r="BO209" s="227" t="str">
        <f>IF('EDCI Data'!BM209="","",'EDCI Data'!BM209)</f>
        <v/>
      </c>
      <c r="BP209" s="228" t="str">
        <f>IF('EDCI Data'!BN209="","",'EDCI Data'!BN209)</f>
        <v/>
      </c>
      <c r="BQ209" s="229" t="str">
        <f>IF('EDCI Data'!BO209="","",'EDCI Data'!BO209)</f>
        <v/>
      </c>
      <c r="BR209" s="230" t="str">
        <f t="shared" si="212"/>
        <v/>
      </c>
      <c r="BS209" s="230" t="str">
        <f t="shared" si="213"/>
        <v/>
      </c>
      <c r="BT209" s="230" t="str">
        <f t="shared" si="214"/>
        <v/>
      </c>
      <c r="BU209" s="230" t="str">
        <f t="shared" si="215"/>
        <v/>
      </c>
      <c r="BV209" s="230" t="str">
        <f t="shared" si="216"/>
        <v/>
      </c>
      <c r="BW209" s="230" t="str">
        <f>IF(COUNTIFS($BR$10:$BR$259,$BR209,$E$10:$E$259,$E209)&lt;&gt;COUNTIFS($BR$10:$BR$259,$BR209,$E$10:$E$259,$E209,G$10:G$259,G209),BW$8&amp;" for this company in this year is inconsistent across funds, please update accordingly. "&amp;CHAR(10),IF(G209="","",IF(IFERROR(OR(INT(G209)&lt;&gt;G209,ISTEXT(G209),G209&gt;'Source Data (Hidden)'!$T$3),TRUE),"Invalid year of initial investment - Please ensure that the input is a year (not a date) and is not future dated. "&amp;CHAR(10),"")))</f>
        <v/>
      </c>
      <c r="BX209" s="230"/>
      <c r="BY209" s="230" t="str">
        <f>IF(COUNTIFS($BR$10:$BR$259,$BR209,$E$10:$E$259,$E209)&lt;&gt;COUNTIFS($BR$10:$BR$259,$BR209,$E$10:$E$259,$E209,I$10:I$259,I209),BY$8&amp;" for this company in this year is inconsistent across funds, please update accordingly. "&amp;CHAR(10),IF(I209="","",IF(COUNTIF('Source Data (Hidden)'!$A$3:$B$255,I209)=0,"Invalid country of domicile - Please enter a valid input using the drop-down in the 'Country of domicile' column in the EDCI Data tab. "&amp;CHAR(10),"")))</f>
        <v/>
      </c>
      <c r="BZ209" s="230" t="str">
        <f>IF(COUNTIFS($BR$10:$BR$259,$BR209,$E$10:$E$259,$E209)&lt;&gt;COUNTIFS($BR$10:$BR$259,$BR209,$E$10:$E$259,$E209,J$10:J$259,J209),BZ$8&amp;" for this company in this year is inconsistent across funds, please update accordingly. "&amp;CHAR(10),IF(J209="","",IF(COUNTIF('Source Data (Hidden)'!$A$3:$B$255,J209)=0,"Invalid primary country of operations - Please enter a valid input using the drop-down in the 'Primary country of operations' column in the EDCI Data tab and ensure that you have narrowed this down to 1 primary country of operations. "&amp;CHAR(10),"")))</f>
        <v/>
      </c>
      <c r="CA209" s="230" t="str">
        <f>IF(COUNTIFS($BR$10:$BR$259,$BR209,$E$10:$E$259,$E209)&lt;&gt;COUNTIFS($BR$10:$BR$259,$BR209,$E$10:$E$259,$E209,K$10:K$259,K209),CA$8&amp;" for this company in this year is inconsistent across funds, please update accordingly. "&amp;CHAR(10),IF(K209="","",IF(COUNTIF('Source Data (Hidden)'!$C$3:$C$4,K209)&lt;&gt;1,"Invalid company structure - Please classify the portfolio company as either 'Private' or 'Public'. "&amp;CHAR(10),"")))</f>
        <v/>
      </c>
      <c r="CB209" s="230" t="str">
        <f>IF(COUNTIFS($BR$10:$BR$259,$BR209,$E$10:$E$259,$E209)&lt;&gt;COUNTIFS($BR$10:$BR$259,$BR209,$E$10:$E$259,$E209,L$10:L$259,L209),CB$8&amp;" for this company in this year is inconsistent across funds, please update accordingly. "&amp;CHAR(10),IF(L209="","",IF(COUNTIF('Source Data (Hidden)'!$D$3:$D$5,L209)&lt;&gt;1,"Invalid growth stage of company - Please describe the growth stage of the company as either 'Venture', 'Growth' or 'Buyout'. " &amp; CHAR(10),"")))</f>
        <v/>
      </c>
      <c r="CC209" s="230" t="str">
        <f t="shared" si="217"/>
        <v/>
      </c>
      <c r="CD209" s="283" t="str">
        <f t="shared" si="218"/>
        <v/>
      </c>
      <c r="CE209" s="230" t="str">
        <f>IF(COUNTIFS($BR$10:$BR$259,$BR209,$E$10:$E$259,$E209)&lt;&gt;COUNTIFS($BR$10:$BR$259,$BR209,$E$10:$E$259,$E209,O$10:O$259,O209),CE$8&amp;" for this company in this year is inconsistent across funds, please update accordingly. "&amp;CHAR(10),IF(O209="","",IF(COUNTIF('Source Data (Hidden)'!$G$3:$G$13,O209)&lt;&gt;1,"Invalid sector of operations SICS name - Please ensure that you have selected a valid sector of operations using the drop-down list available in the corresponding column in the EDCI Data tab. " &amp; CHAR(10),"")))</f>
        <v/>
      </c>
      <c r="CF209" s="230" t="str">
        <f t="shared" ca="1" si="219"/>
        <v/>
      </c>
      <c r="CG209" s="230" t="str">
        <f t="shared" ca="1" si="220"/>
        <v/>
      </c>
      <c r="CH209" s="230" t="str">
        <f>IF(COUNTIFS($BR$10:$BR$259,$BR209,$E$10:$E$259,$E209)&lt;&gt;COUNTIFS($BR$10:$BR$259,$BR209,$E$10:$E$259,$E209,R$10:R$259,R209),CH$8&amp;" for this company in this year is inconsistent across funds, please update accordingly. "&amp;CHAR(10),IF(R209="","",IF(COUNTIF('Source Data (Hidden)'!$F$3:$F$183,R209)&lt;&gt;1,"Invalid currency input - Please ensure that the currency entered is a monetary unit described using three letter code (ISO 4217 code). " &amp; CHAR(10),"")))</f>
        <v/>
      </c>
      <c r="CI209" s="230" t="str">
        <f t="shared" si="221"/>
        <v/>
      </c>
      <c r="CJ209" s="230" t="str">
        <f t="shared" si="222"/>
        <v/>
      </c>
      <c r="CK209" s="230" t="str">
        <f t="shared" si="223"/>
        <v/>
      </c>
      <c r="CL209" s="230" t="str">
        <f t="shared" si="224"/>
        <v/>
      </c>
      <c r="CM209" s="230" t="str">
        <f>IF(COUNTIFS($BR$10:$BR$259,$BR209,$E$10:$E$259,$E209)&lt;&gt;COUNTIFS($BR$10:$BR$259,$BR209,$E$10:$E$259,$E209,W$10:W$259,W209),CM$8&amp;" for this company in this year is inconsistent across funds, please update accordingly. "&amp;CHAR(10),IF(W209="","",IF(COUNTIF('Source Data (Hidden)'!$L$3:$L$6,W209)&lt;&gt;1,"Invalid input for Scope 1 Methodology - Please choose one of the options from the drop-down list in the corresponding column in the EDCI Data tab. " &amp; CHAR(10),"")))</f>
        <v/>
      </c>
      <c r="CN209" s="230" t="str">
        <f t="shared" si="225"/>
        <v/>
      </c>
      <c r="CO209" s="230" t="str">
        <f>IF(COUNTIFS($BR$10:$BR$259,$BR209,$E$10:$E$259,$E209)&lt;&gt;COUNTIFS($BR$10:$BR$259,$BR209,$E$10:$E$259,$E209,Y$10:Y$259,Y209),CO$8&amp;" for this company in this year is inconsistent across funds, please update accordingly. "&amp;CHAR(10),IF(Y209="","",IF(COUNTIF('Source Data (Hidden)'!$M$3:$M$5,Y209)&lt;&gt;1,"Invalid input for Scope 2 Methodology - Please choose one of the options from the drop-down list in the corresponding column in the EDCI Data tab. " &amp; CHAR(10),"")))</f>
        <v/>
      </c>
      <c r="CP209" s="230" t="str">
        <f t="shared" si="226"/>
        <v/>
      </c>
      <c r="CQ209" s="230" t="str">
        <f>IF(COUNTIFS($BR$10:$BR$259,$BR209,$E$10:$E$259,$E209)&lt;&gt;COUNTIFS($BR$10:$BR$259,$BR209,$E$10:$E$259,$E209,AA$10:AA$259,AA209),CQ$8&amp;" for this company in this year is inconsistent across funds, please update accordingly. "&amp;CHAR(10),IF(AA209="","",IF(COUNTIF('Source Data (Hidden)'!$N$3:$N$6,AA209)&lt;&gt;1,"Invalid input for Scope 3 Methodology - Please choose one of the options from the drop-down list in the corresponding column in the EDCI Data tab. " &amp; CHAR(10),"")))</f>
        <v/>
      </c>
      <c r="CR209" s="230" t="str">
        <f t="shared" si="227"/>
        <v/>
      </c>
      <c r="CS209" s="230" t="str">
        <f t="shared" si="228"/>
        <v/>
      </c>
      <c r="CT209" s="230" t="str">
        <f t="shared" si="229"/>
        <v/>
      </c>
      <c r="CU209" s="230" t="str">
        <f t="shared" si="230"/>
        <v/>
      </c>
      <c r="CV209" s="230" t="str">
        <f t="shared" si="231"/>
        <v/>
      </c>
      <c r="CW209" s="230" t="str">
        <f t="shared" si="232"/>
        <v/>
      </c>
      <c r="CX209" s="230" t="str">
        <f t="shared" si="233"/>
        <v/>
      </c>
      <c r="CY209" s="230" t="str">
        <f t="shared" si="234"/>
        <v/>
      </c>
      <c r="CZ209" s="230" t="str">
        <f t="shared" si="235"/>
        <v/>
      </c>
      <c r="DA209" s="230" t="str">
        <f t="shared" si="236"/>
        <v/>
      </c>
      <c r="DB209" s="230" t="str">
        <f t="shared" si="237"/>
        <v/>
      </c>
      <c r="DC209" s="230" t="str">
        <f t="shared" si="238"/>
        <v/>
      </c>
      <c r="DD209" s="230" t="str">
        <f t="shared" si="239"/>
        <v/>
      </c>
      <c r="DE209" s="230" t="str">
        <f t="shared" si="240"/>
        <v/>
      </c>
      <c r="DF209" s="230" t="str">
        <f t="shared" si="241"/>
        <v/>
      </c>
      <c r="DG209" s="230" t="str">
        <f t="shared" si="242"/>
        <v/>
      </c>
      <c r="DH209" s="283" t="str">
        <f t="shared" si="243"/>
        <v/>
      </c>
      <c r="DI209" s="230" t="str">
        <f t="shared" si="244"/>
        <v/>
      </c>
      <c r="DJ209" s="230" t="str">
        <f>IF(COUNTIFS($BR$10:$BR$259,$BR209,$E$10:$E$259,$E209)&lt;&gt;COUNTIFS($BR$10:$BR$259,$BR209,$E$10:$E$259,$E209,AT$10:AT$259,AT209),DJ$8&amp;" for this company in this year is inconsistent across funds, please update accordingly. "&amp;CHAR(10),IF(AT209="","",IF(COUNTIF('Source Data (Hidden)'!$O$3:$O$5,AT209)&lt;&gt;1,"Invalid input for 'Does this Portco have a decarbonization strategy/plan in place' - Please ensure that you have selected a valid response using the drop-down list available in the corresponding column in the EDCI Data tab. " &amp; CHAR(10),"")))</f>
        <v/>
      </c>
      <c r="DK209" s="230" t="str">
        <f>IF(COUNTIFS($BR$10:$BR$259,$BR209,$E$10:$E$259,$E209)&lt;&gt;COUNTIFS($BR$10:$BR$259,$BR209,$E$10:$E$259,$E209,AU$10:AU$259,AU209),DK$8&amp;" for this company in this year is inconsistent across funds, please update accordingly. "&amp;CHAR(10),IF(AU209="","",IF(COUNTIF('Source Data (Hidden)'!$P$3:$P$5,AU209)&lt;&gt;1,"Invalid input for 'Does the Portfolio Company have a short-term GHG emission reduction target' - Please ensure you have selected a valid response using the drop-down list available in the corresponding column in the EDCI Data tab. " &amp; CHAR(10),"")))</f>
        <v/>
      </c>
      <c r="DL209" s="230" t="str">
        <f>IF(COUNTIFS($BR$10:$BR$259,$BR209,$E$10:$E$259,$E209)&lt;&gt;COUNTIFS($BR$10:$BR$259,$BR209,$E$10:$E$259,$E209,AV$10:AV$259,AV209),DL$8&amp;" for this company in this year is inconsistent across funds, please update accordingly. "&amp;CHAR(10),IF(AV209="","",IF(COUNTIF('Source Data (Hidden)'!$Q$3:$Q$6,AV209)&lt;&gt;1,"Invalid input for 'Does the Portfolio Company have a long-term net zero goal' - Please ensure that you have selected a valid response using the drop-down list available in the corresponding column in the EDCI Data tab. " &amp; CHAR(10),"")))</f>
        <v/>
      </c>
      <c r="DM209" s="230" t="str">
        <f t="shared" si="245"/>
        <v/>
      </c>
      <c r="DN209" s="230" t="str">
        <f t="shared" si="246"/>
        <v/>
      </c>
      <c r="DO209" s="230" t="str">
        <f t="shared" si="247"/>
        <v/>
      </c>
      <c r="DP209" s="230"/>
      <c r="DQ209" s="230" t="str">
        <f t="shared" si="248"/>
        <v/>
      </c>
      <c r="DR209" s="230" t="str">
        <f t="shared" si="249"/>
        <v/>
      </c>
      <c r="DS209" s="230" t="str">
        <f t="shared" si="250"/>
        <v/>
      </c>
      <c r="DT209" s="230" t="str">
        <f t="shared" si="251"/>
        <v/>
      </c>
      <c r="DU209" s="230" t="str">
        <f t="shared" si="252"/>
        <v/>
      </c>
      <c r="DV209" s="230" t="str">
        <f t="shared" si="253"/>
        <v/>
      </c>
      <c r="DW209" s="230" t="str">
        <f t="shared" si="254"/>
        <v/>
      </c>
      <c r="DX209" s="230" t="str">
        <f t="shared" si="255"/>
        <v/>
      </c>
      <c r="DY209" s="230" t="str">
        <f t="shared" si="256"/>
        <v/>
      </c>
      <c r="DZ209" s="230" t="str">
        <f t="shared" si="257"/>
        <v/>
      </c>
      <c r="EA209" s="230" t="str">
        <f t="shared" si="258"/>
        <v/>
      </c>
      <c r="EB209" s="230" t="str">
        <f t="shared" si="259"/>
        <v/>
      </c>
      <c r="EC209" s="284" t="str">
        <f t="shared" si="260"/>
        <v/>
      </c>
      <c r="ED209" s="284" t="str">
        <f t="shared" si="261"/>
        <v/>
      </c>
      <c r="EE209" s="230" t="str">
        <f t="shared" si="262"/>
        <v/>
      </c>
      <c r="EF209" s="230" t="str">
        <f>IF(COUNTIFS($BR$10:$BR$259,$BR209,$E$10:$E$259,$E209)&lt;&gt;COUNTIFS($BR$10:$BR$259,$BR209,$E$10:$E$259,$E209,BP$10:BP$259,BP209),EF$8&amp;" for this company in this year is inconsistent across funds, please update accordingly. "&amp;CHAR(10),IF(AND(BP209="",BQ209=""),"",IF(OR(AND(BQ209&lt;&gt;"",BP209&lt;&gt;"",BP209&lt;&gt;"Y"),AND(BQ209&lt;&gt;"",BP209=""),COUNTIF('Source Data (Hidden)'!$S$3:$S$4,BP209)&lt;&gt;1),"Invalid input for 'Do you conduct an employee survey' - Please ensure the input is either Y or N or leave blank if data is not available. If you have reported a % response rate to employee survey then the input for this metric should be Y. " &amp; CHAR(10),"")))</f>
        <v/>
      </c>
      <c r="EG209" s="230" t="str">
        <f t="shared" si="263"/>
        <v/>
      </c>
    </row>
    <row r="210" spans="1:137" s="154" customFormat="1" ht="60" customHeight="1" x14ac:dyDescent="0.35">
      <c r="A210" s="153"/>
      <c r="B210" s="212" t="str">
        <f t="shared" ca="1" si="210"/>
        <v/>
      </c>
      <c r="C210" s="213" t="str">
        <f>IF('EDCI Data'!B210="","",'EDCI Data'!B210)</f>
        <v/>
      </c>
      <c r="D210" s="214" t="str">
        <f>IF('EDCI Data'!C210="","",'EDCI Data'!C210)</f>
        <v/>
      </c>
      <c r="E210" s="215" t="str">
        <f>IF('EDCI Data'!D210="","",'EDCI Data'!D210)</f>
        <v/>
      </c>
      <c r="F210" s="216" t="str">
        <f>IF('EDCI Data'!E210="","",'EDCI Data'!E210)</f>
        <v/>
      </c>
      <c r="G210" s="213" t="str">
        <f>IF('EDCI Data'!F210="","",'EDCI Data'!F210)</f>
        <v/>
      </c>
      <c r="H210" s="213" t="str">
        <f>IF('EDCI Data'!G210="","",'EDCI Data'!G210)</f>
        <v/>
      </c>
      <c r="I210" s="213" t="str">
        <f>IF('EDCI Data'!H210="","",'EDCI Data'!H210)</f>
        <v/>
      </c>
      <c r="J210" s="213" t="str">
        <f>IF('EDCI Data'!I210="","",'EDCI Data'!I210)</f>
        <v/>
      </c>
      <c r="K210" s="213" t="str">
        <f>IF('EDCI Data'!J210="","",'EDCI Data'!J210)</f>
        <v/>
      </c>
      <c r="L210" s="213" t="str">
        <f>IF('EDCI Data'!K210="","",'EDCI Data'!K210)</f>
        <v/>
      </c>
      <c r="M210" s="217" t="str">
        <f>IF('EDCI Data'!L210="","",'EDCI Data'!L210)</f>
        <v/>
      </c>
      <c r="N210" s="217" t="str">
        <f>IF('EDCI Data'!M210="","",'EDCI Data'!M210)</f>
        <v/>
      </c>
      <c r="O210" s="213" t="str">
        <f>IF('EDCI Data'!N210="","",'EDCI Data'!N210)</f>
        <v/>
      </c>
      <c r="P210" s="213" t="str">
        <f>IF('EDCI Data'!O210="","",'EDCI Data'!O210)</f>
        <v/>
      </c>
      <c r="Q210" s="213" t="str">
        <f>IF('EDCI Data'!P210="","",'EDCI Data'!P210)</f>
        <v/>
      </c>
      <c r="R210" s="213" t="str">
        <f>IF('EDCI Data'!Q210="","",'EDCI Data'!Q210)</f>
        <v/>
      </c>
      <c r="S210" s="218" t="str">
        <f>IF('EDCI Data'!R210="","",'EDCI Data'!R210)</f>
        <v/>
      </c>
      <c r="T210" s="219" t="str">
        <f>IF('EDCI Data'!S210="","",'EDCI Data'!S210)</f>
        <v/>
      </c>
      <c r="U210" s="219" t="str">
        <f>IF('EDCI Data'!T210="","",'EDCI Data'!T210)</f>
        <v/>
      </c>
      <c r="V210" s="220" t="str">
        <f>IF('EDCI Data'!U210="","",'EDCI Data'!U210)</f>
        <v/>
      </c>
      <c r="W210" s="213" t="str">
        <f>IF('EDCI Data'!V210="","",'EDCI Data'!V210)</f>
        <v/>
      </c>
      <c r="X210" s="220" t="str">
        <f>IF('EDCI Data'!W210="","",'EDCI Data'!W210)</f>
        <v/>
      </c>
      <c r="Y210" s="213" t="str">
        <f>IF('EDCI Data'!X210="","",'EDCI Data'!X210)</f>
        <v/>
      </c>
      <c r="Z210" s="220" t="str">
        <f>IF('EDCI Data'!Y210="","",'EDCI Data'!Y210)</f>
        <v/>
      </c>
      <c r="AA210" s="213" t="str">
        <f>IF('EDCI Data'!Z210="","",'EDCI Data'!Z210)</f>
        <v/>
      </c>
      <c r="AB210" s="213" t="str">
        <f>IF('EDCI Data'!AA210="","",'EDCI Data'!AA210)</f>
        <v/>
      </c>
      <c r="AC210" s="213" t="str">
        <f>IF('EDCI Data'!AB210="","",'EDCI Data'!AB210)</f>
        <v/>
      </c>
      <c r="AD210" s="213" t="str">
        <f>IF('EDCI Data'!AC210="","",'EDCI Data'!AC210)</f>
        <v/>
      </c>
      <c r="AE210" s="213" t="str">
        <f>IF('EDCI Data'!AD210="","",'EDCI Data'!AD210)</f>
        <v/>
      </c>
      <c r="AF210" s="213" t="str">
        <f>IF('EDCI Data'!AE210="","",'EDCI Data'!AE210)</f>
        <v/>
      </c>
      <c r="AG210" s="213" t="str">
        <f>IF('EDCI Data'!AF210="","",'EDCI Data'!AF210)</f>
        <v/>
      </c>
      <c r="AH210" s="213" t="str">
        <f>IF('EDCI Data'!AG210="","",'EDCI Data'!AG210)</f>
        <v/>
      </c>
      <c r="AI210" s="213" t="str">
        <f>IF('EDCI Data'!AH210="","",'EDCI Data'!AH210)</f>
        <v/>
      </c>
      <c r="AJ210" s="213" t="str">
        <f>IF('EDCI Data'!AI210="","",'EDCI Data'!AI210)</f>
        <v/>
      </c>
      <c r="AK210" s="213" t="str">
        <f>IF('EDCI Data'!AJ210="","",'EDCI Data'!AJ210)</f>
        <v/>
      </c>
      <c r="AL210" s="213" t="str">
        <f>IF('EDCI Data'!AK210="","",'EDCI Data'!AK210)</f>
        <v/>
      </c>
      <c r="AM210" s="213" t="str">
        <f>IF('EDCI Data'!AL210="","",'EDCI Data'!AL210)</f>
        <v/>
      </c>
      <c r="AN210" s="213" t="str">
        <f>IF('EDCI Data'!AM210="","",'EDCI Data'!AM210)</f>
        <v/>
      </c>
      <c r="AO210" s="213" t="str">
        <f>IF('EDCI Data'!AN210="","",'EDCI Data'!AN210)</f>
        <v/>
      </c>
      <c r="AP210" s="213" t="str">
        <f>IF('EDCI Data'!AO210="","",'EDCI Data'!AO210)</f>
        <v/>
      </c>
      <c r="AQ210" s="213" t="str">
        <f>IF('EDCI Data'!AP210="","",'EDCI Data'!AP210)</f>
        <v/>
      </c>
      <c r="AR210" s="213" t="str">
        <f>IF('EDCI Data'!AQ210="","",'EDCI Data'!AQ210)</f>
        <v/>
      </c>
      <c r="AS210" s="213" t="str">
        <f>IF('EDCI Data'!AR210="","",'EDCI Data'!AR210)</f>
        <v/>
      </c>
      <c r="AT210" s="213" t="str">
        <f>IF('EDCI Data'!AS210="","",'EDCI Data'!AS210)</f>
        <v/>
      </c>
      <c r="AU210" s="213" t="str">
        <f>IF('EDCI Data'!AT210="","",'EDCI Data'!AT210)</f>
        <v/>
      </c>
      <c r="AV210" s="213" t="str">
        <f>IF('EDCI Data'!AU210="","",'EDCI Data'!AU210)</f>
        <v/>
      </c>
      <c r="AW210" s="213" t="str">
        <f>IF('EDCI Data'!AV210="","",'EDCI Data'!AV210)</f>
        <v/>
      </c>
      <c r="AX210" s="221" t="str">
        <f>IF('EDCI Data'!AW210="","",'EDCI Data'!AW210)</f>
        <v/>
      </c>
      <c r="AY210" s="221" t="str">
        <f>IF('EDCI Data'!AX210="","",'EDCI Data'!AX210)</f>
        <v/>
      </c>
      <c r="AZ210" s="222" t="str">
        <f t="shared" si="211"/>
        <v/>
      </c>
      <c r="BA210" s="223" t="str">
        <f>IF('EDCI Data'!AY210="","",'EDCI Data'!AY210)</f>
        <v/>
      </c>
      <c r="BB210" s="223" t="str">
        <f>IF('EDCI Data'!AZ210="","",'EDCI Data'!AZ210)</f>
        <v/>
      </c>
      <c r="BC210" s="223" t="str">
        <f>IF('EDCI Data'!BA210="","",'EDCI Data'!BA210)</f>
        <v/>
      </c>
      <c r="BD210" s="223" t="str">
        <f>IF('EDCI Data'!BB210="","",'EDCI Data'!BB210)</f>
        <v/>
      </c>
      <c r="BE210" s="223" t="str">
        <f>IF('EDCI Data'!BC210="","",'EDCI Data'!BC210)</f>
        <v/>
      </c>
      <c r="BF210" s="223" t="str">
        <f>IF('EDCI Data'!BD210="","",'EDCI Data'!BD210)</f>
        <v/>
      </c>
      <c r="BG210" s="223" t="str">
        <f>IF('EDCI Data'!BE210="","",'EDCI Data'!BE210)</f>
        <v/>
      </c>
      <c r="BH210" s="223" t="str">
        <f>IF('EDCI Data'!BF210="","",'EDCI Data'!BF210)</f>
        <v/>
      </c>
      <c r="BI210" s="224" t="str">
        <f>IF('EDCI Data'!BG210="","",'EDCI Data'!BG210)</f>
        <v/>
      </c>
      <c r="BJ210" s="225" t="str">
        <f>IF('EDCI Data'!S210="","",'EDCI Data'!S210)</f>
        <v/>
      </c>
      <c r="BK210" s="225" t="str">
        <f>IF('EDCI Data'!T210="","",'EDCI Data'!T210)</f>
        <v/>
      </c>
      <c r="BL210" s="224" t="str">
        <f>IF('EDCI Data'!BJ210="","",'EDCI Data'!BJ210)</f>
        <v/>
      </c>
      <c r="BM210" s="226" t="str">
        <f>IF('EDCI Data'!BK210="","",'EDCI Data'!BK210)</f>
        <v/>
      </c>
      <c r="BN210" s="226" t="str">
        <f>IF('EDCI Data'!BL210="","",'EDCI Data'!BL210)</f>
        <v/>
      </c>
      <c r="BO210" s="227" t="str">
        <f>IF('EDCI Data'!BM210="","",'EDCI Data'!BM210)</f>
        <v/>
      </c>
      <c r="BP210" s="228" t="str">
        <f>IF('EDCI Data'!BN210="","",'EDCI Data'!BN210)</f>
        <v/>
      </c>
      <c r="BQ210" s="229" t="str">
        <f>IF('EDCI Data'!BO210="","",'EDCI Data'!BO210)</f>
        <v/>
      </c>
      <c r="BR210" s="230" t="str">
        <f t="shared" si="212"/>
        <v/>
      </c>
      <c r="BS210" s="230" t="str">
        <f t="shared" si="213"/>
        <v/>
      </c>
      <c r="BT210" s="230" t="str">
        <f t="shared" si="214"/>
        <v/>
      </c>
      <c r="BU210" s="230" t="str">
        <f t="shared" si="215"/>
        <v/>
      </c>
      <c r="BV210" s="230" t="str">
        <f t="shared" si="216"/>
        <v/>
      </c>
      <c r="BW210" s="230" t="str">
        <f>IF(COUNTIFS($BR$10:$BR$259,$BR210,$E$10:$E$259,$E210)&lt;&gt;COUNTIFS($BR$10:$BR$259,$BR210,$E$10:$E$259,$E210,G$10:G$259,G210),BW$8&amp;" for this company in this year is inconsistent across funds, please update accordingly. "&amp;CHAR(10),IF(G210="","",IF(IFERROR(OR(INT(G210)&lt;&gt;G210,ISTEXT(G210),G210&gt;'Source Data (Hidden)'!$T$3),TRUE),"Invalid year of initial investment - Please ensure that the input is a year (not a date) and is not future dated. "&amp;CHAR(10),"")))</f>
        <v/>
      </c>
      <c r="BX210" s="230"/>
      <c r="BY210" s="230" t="str">
        <f>IF(COUNTIFS($BR$10:$BR$259,$BR210,$E$10:$E$259,$E210)&lt;&gt;COUNTIFS($BR$10:$BR$259,$BR210,$E$10:$E$259,$E210,I$10:I$259,I210),BY$8&amp;" for this company in this year is inconsistent across funds, please update accordingly. "&amp;CHAR(10),IF(I210="","",IF(COUNTIF('Source Data (Hidden)'!$A$3:$B$255,I210)=0,"Invalid country of domicile - Please enter a valid input using the drop-down in the 'Country of domicile' column in the EDCI Data tab. "&amp;CHAR(10),"")))</f>
        <v/>
      </c>
      <c r="BZ210" s="230" t="str">
        <f>IF(COUNTIFS($BR$10:$BR$259,$BR210,$E$10:$E$259,$E210)&lt;&gt;COUNTIFS($BR$10:$BR$259,$BR210,$E$10:$E$259,$E210,J$10:J$259,J210),BZ$8&amp;" for this company in this year is inconsistent across funds, please update accordingly. "&amp;CHAR(10),IF(J210="","",IF(COUNTIF('Source Data (Hidden)'!$A$3:$B$255,J210)=0,"Invalid primary country of operations - Please enter a valid input using the drop-down in the 'Primary country of operations' column in the EDCI Data tab and ensure that you have narrowed this down to 1 primary country of operations. "&amp;CHAR(10),"")))</f>
        <v/>
      </c>
      <c r="CA210" s="230" t="str">
        <f>IF(COUNTIFS($BR$10:$BR$259,$BR210,$E$10:$E$259,$E210)&lt;&gt;COUNTIFS($BR$10:$BR$259,$BR210,$E$10:$E$259,$E210,K$10:K$259,K210),CA$8&amp;" for this company in this year is inconsistent across funds, please update accordingly. "&amp;CHAR(10),IF(K210="","",IF(COUNTIF('Source Data (Hidden)'!$C$3:$C$4,K210)&lt;&gt;1,"Invalid company structure - Please classify the portfolio company as either 'Private' or 'Public'. "&amp;CHAR(10),"")))</f>
        <v/>
      </c>
      <c r="CB210" s="230" t="str">
        <f>IF(COUNTIFS($BR$10:$BR$259,$BR210,$E$10:$E$259,$E210)&lt;&gt;COUNTIFS($BR$10:$BR$259,$BR210,$E$10:$E$259,$E210,L$10:L$259,L210),CB$8&amp;" for this company in this year is inconsistent across funds, please update accordingly. "&amp;CHAR(10),IF(L210="","",IF(COUNTIF('Source Data (Hidden)'!$D$3:$D$5,L210)&lt;&gt;1,"Invalid growth stage of company - Please describe the growth stage of the company as either 'Venture', 'Growth' or 'Buyout'. " &amp; CHAR(10),"")))</f>
        <v/>
      </c>
      <c r="CC210" s="230" t="str">
        <f t="shared" si="217"/>
        <v/>
      </c>
      <c r="CD210" s="283" t="str">
        <f t="shared" si="218"/>
        <v/>
      </c>
      <c r="CE210" s="230" t="str">
        <f>IF(COUNTIFS($BR$10:$BR$259,$BR210,$E$10:$E$259,$E210)&lt;&gt;COUNTIFS($BR$10:$BR$259,$BR210,$E$10:$E$259,$E210,O$10:O$259,O210),CE$8&amp;" for this company in this year is inconsistent across funds, please update accordingly. "&amp;CHAR(10),IF(O210="","",IF(COUNTIF('Source Data (Hidden)'!$G$3:$G$13,O210)&lt;&gt;1,"Invalid sector of operations SICS name - Please ensure that you have selected a valid sector of operations using the drop-down list available in the corresponding column in the EDCI Data tab. " &amp; CHAR(10),"")))</f>
        <v/>
      </c>
      <c r="CF210" s="230" t="str">
        <f t="shared" ca="1" si="219"/>
        <v/>
      </c>
      <c r="CG210" s="230" t="str">
        <f t="shared" ca="1" si="220"/>
        <v/>
      </c>
      <c r="CH210" s="230" t="str">
        <f>IF(COUNTIFS($BR$10:$BR$259,$BR210,$E$10:$E$259,$E210)&lt;&gt;COUNTIFS($BR$10:$BR$259,$BR210,$E$10:$E$259,$E210,R$10:R$259,R210),CH$8&amp;" for this company in this year is inconsistent across funds, please update accordingly. "&amp;CHAR(10),IF(R210="","",IF(COUNTIF('Source Data (Hidden)'!$F$3:$F$183,R210)&lt;&gt;1,"Invalid currency input - Please ensure that the currency entered is a monetary unit described using three letter code (ISO 4217 code). " &amp; CHAR(10),"")))</f>
        <v/>
      </c>
      <c r="CI210" s="230" t="str">
        <f t="shared" si="221"/>
        <v/>
      </c>
      <c r="CJ210" s="230" t="str">
        <f t="shared" si="222"/>
        <v/>
      </c>
      <c r="CK210" s="230" t="str">
        <f t="shared" si="223"/>
        <v/>
      </c>
      <c r="CL210" s="230" t="str">
        <f t="shared" si="224"/>
        <v/>
      </c>
      <c r="CM210" s="230" t="str">
        <f>IF(COUNTIFS($BR$10:$BR$259,$BR210,$E$10:$E$259,$E210)&lt;&gt;COUNTIFS($BR$10:$BR$259,$BR210,$E$10:$E$259,$E210,W$10:W$259,W210),CM$8&amp;" for this company in this year is inconsistent across funds, please update accordingly. "&amp;CHAR(10),IF(W210="","",IF(COUNTIF('Source Data (Hidden)'!$L$3:$L$6,W210)&lt;&gt;1,"Invalid input for Scope 1 Methodology - Please choose one of the options from the drop-down list in the corresponding column in the EDCI Data tab. " &amp; CHAR(10),"")))</f>
        <v/>
      </c>
      <c r="CN210" s="230" t="str">
        <f t="shared" si="225"/>
        <v/>
      </c>
      <c r="CO210" s="230" t="str">
        <f>IF(COUNTIFS($BR$10:$BR$259,$BR210,$E$10:$E$259,$E210)&lt;&gt;COUNTIFS($BR$10:$BR$259,$BR210,$E$10:$E$259,$E210,Y$10:Y$259,Y210),CO$8&amp;" for this company in this year is inconsistent across funds, please update accordingly. "&amp;CHAR(10),IF(Y210="","",IF(COUNTIF('Source Data (Hidden)'!$M$3:$M$5,Y210)&lt;&gt;1,"Invalid input for Scope 2 Methodology - Please choose one of the options from the drop-down list in the corresponding column in the EDCI Data tab. " &amp; CHAR(10),"")))</f>
        <v/>
      </c>
      <c r="CP210" s="230" t="str">
        <f t="shared" si="226"/>
        <v/>
      </c>
      <c r="CQ210" s="230" t="str">
        <f>IF(COUNTIFS($BR$10:$BR$259,$BR210,$E$10:$E$259,$E210)&lt;&gt;COUNTIFS($BR$10:$BR$259,$BR210,$E$10:$E$259,$E210,AA$10:AA$259,AA210),CQ$8&amp;" for this company in this year is inconsistent across funds, please update accordingly. "&amp;CHAR(10),IF(AA210="","",IF(COUNTIF('Source Data (Hidden)'!$N$3:$N$6,AA210)&lt;&gt;1,"Invalid input for Scope 3 Methodology - Please choose one of the options from the drop-down list in the corresponding column in the EDCI Data tab. " &amp; CHAR(10),"")))</f>
        <v/>
      </c>
      <c r="CR210" s="230" t="str">
        <f t="shared" si="227"/>
        <v/>
      </c>
      <c r="CS210" s="230" t="str">
        <f t="shared" si="228"/>
        <v/>
      </c>
      <c r="CT210" s="230" t="str">
        <f t="shared" si="229"/>
        <v/>
      </c>
      <c r="CU210" s="230" t="str">
        <f t="shared" si="230"/>
        <v/>
      </c>
      <c r="CV210" s="230" t="str">
        <f t="shared" si="231"/>
        <v/>
      </c>
      <c r="CW210" s="230" t="str">
        <f t="shared" si="232"/>
        <v/>
      </c>
      <c r="CX210" s="230" t="str">
        <f t="shared" si="233"/>
        <v/>
      </c>
      <c r="CY210" s="230" t="str">
        <f t="shared" si="234"/>
        <v/>
      </c>
      <c r="CZ210" s="230" t="str">
        <f t="shared" si="235"/>
        <v/>
      </c>
      <c r="DA210" s="230" t="str">
        <f t="shared" si="236"/>
        <v/>
      </c>
      <c r="DB210" s="230" t="str">
        <f t="shared" si="237"/>
        <v/>
      </c>
      <c r="DC210" s="230" t="str">
        <f t="shared" si="238"/>
        <v/>
      </c>
      <c r="DD210" s="230" t="str">
        <f t="shared" si="239"/>
        <v/>
      </c>
      <c r="DE210" s="230" t="str">
        <f t="shared" si="240"/>
        <v/>
      </c>
      <c r="DF210" s="230" t="str">
        <f t="shared" si="241"/>
        <v/>
      </c>
      <c r="DG210" s="230" t="str">
        <f t="shared" si="242"/>
        <v/>
      </c>
      <c r="DH210" s="283" t="str">
        <f t="shared" si="243"/>
        <v/>
      </c>
      <c r="DI210" s="230" t="str">
        <f t="shared" si="244"/>
        <v/>
      </c>
      <c r="DJ210" s="230" t="str">
        <f>IF(COUNTIFS($BR$10:$BR$259,$BR210,$E$10:$E$259,$E210)&lt;&gt;COUNTIFS($BR$10:$BR$259,$BR210,$E$10:$E$259,$E210,AT$10:AT$259,AT210),DJ$8&amp;" for this company in this year is inconsistent across funds, please update accordingly. "&amp;CHAR(10),IF(AT210="","",IF(COUNTIF('Source Data (Hidden)'!$O$3:$O$5,AT210)&lt;&gt;1,"Invalid input for 'Does this Portco have a decarbonization strategy/plan in place' - Please ensure that you have selected a valid response using the drop-down list available in the corresponding column in the EDCI Data tab. " &amp; CHAR(10),"")))</f>
        <v/>
      </c>
      <c r="DK210" s="230" t="str">
        <f>IF(COUNTIFS($BR$10:$BR$259,$BR210,$E$10:$E$259,$E210)&lt;&gt;COUNTIFS($BR$10:$BR$259,$BR210,$E$10:$E$259,$E210,AU$10:AU$259,AU210),DK$8&amp;" for this company in this year is inconsistent across funds, please update accordingly. "&amp;CHAR(10),IF(AU210="","",IF(COUNTIF('Source Data (Hidden)'!$P$3:$P$5,AU210)&lt;&gt;1,"Invalid input for 'Does the Portfolio Company have a short-term GHG emission reduction target' - Please ensure you have selected a valid response using the drop-down list available in the corresponding column in the EDCI Data tab. " &amp; CHAR(10),"")))</f>
        <v/>
      </c>
      <c r="DL210" s="230" t="str">
        <f>IF(COUNTIFS($BR$10:$BR$259,$BR210,$E$10:$E$259,$E210)&lt;&gt;COUNTIFS($BR$10:$BR$259,$BR210,$E$10:$E$259,$E210,AV$10:AV$259,AV210),DL$8&amp;" for this company in this year is inconsistent across funds, please update accordingly. "&amp;CHAR(10),IF(AV210="","",IF(COUNTIF('Source Data (Hidden)'!$Q$3:$Q$6,AV210)&lt;&gt;1,"Invalid input for 'Does the Portfolio Company have a long-term net zero goal' - Please ensure that you have selected a valid response using the drop-down list available in the corresponding column in the EDCI Data tab. " &amp; CHAR(10),"")))</f>
        <v/>
      </c>
      <c r="DM210" s="230" t="str">
        <f t="shared" si="245"/>
        <v/>
      </c>
      <c r="DN210" s="230" t="str">
        <f t="shared" si="246"/>
        <v/>
      </c>
      <c r="DO210" s="230" t="str">
        <f t="shared" si="247"/>
        <v/>
      </c>
      <c r="DP210" s="230"/>
      <c r="DQ210" s="230" t="str">
        <f t="shared" si="248"/>
        <v/>
      </c>
      <c r="DR210" s="230" t="str">
        <f t="shared" si="249"/>
        <v/>
      </c>
      <c r="DS210" s="230" t="str">
        <f t="shared" si="250"/>
        <v/>
      </c>
      <c r="DT210" s="230" t="str">
        <f t="shared" si="251"/>
        <v/>
      </c>
      <c r="DU210" s="230" t="str">
        <f t="shared" si="252"/>
        <v/>
      </c>
      <c r="DV210" s="230" t="str">
        <f t="shared" si="253"/>
        <v/>
      </c>
      <c r="DW210" s="230" t="str">
        <f t="shared" si="254"/>
        <v/>
      </c>
      <c r="DX210" s="230" t="str">
        <f t="shared" si="255"/>
        <v/>
      </c>
      <c r="DY210" s="230" t="str">
        <f t="shared" si="256"/>
        <v/>
      </c>
      <c r="DZ210" s="230" t="str">
        <f t="shared" si="257"/>
        <v/>
      </c>
      <c r="EA210" s="230" t="str">
        <f t="shared" si="258"/>
        <v/>
      </c>
      <c r="EB210" s="230" t="str">
        <f t="shared" si="259"/>
        <v/>
      </c>
      <c r="EC210" s="284" t="str">
        <f t="shared" si="260"/>
        <v/>
      </c>
      <c r="ED210" s="284" t="str">
        <f t="shared" si="261"/>
        <v/>
      </c>
      <c r="EE210" s="230" t="str">
        <f t="shared" si="262"/>
        <v/>
      </c>
      <c r="EF210" s="230" t="str">
        <f>IF(COUNTIFS($BR$10:$BR$259,$BR210,$E$10:$E$259,$E210)&lt;&gt;COUNTIFS($BR$10:$BR$259,$BR210,$E$10:$E$259,$E210,BP$10:BP$259,BP210),EF$8&amp;" for this company in this year is inconsistent across funds, please update accordingly. "&amp;CHAR(10),IF(AND(BP210="",BQ210=""),"",IF(OR(AND(BQ210&lt;&gt;"",BP210&lt;&gt;"",BP210&lt;&gt;"Y"),AND(BQ210&lt;&gt;"",BP210=""),COUNTIF('Source Data (Hidden)'!$S$3:$S$4,BP210)&lt;&gt;1),"Invalid input for 'Do you conduct an employee survey' - Please ensure the input is either Y or N or leave blank if data is not available. If you have reported a % response rate to employee survey then the input for this metric should be Y. " &amp; CHAR(10),"")))</f>
        <v/>
      </c>
      <c r="EG210" s="230" t="str">
        <f t="shared" si="263"/>
        <v/>
      </c>
    </row>
    <row r="211" spans="1:137" s="154" customFormat="1" ht="60" customHeight="1" x14ac:dyDescent="0.35">
      <c r="A211" s="153"/>
      <c r="B211" s="212" t="str">
        <f t="shared" ca="1" si="210"/>
        <v/>
      </c>
      <c r="C211" s="213" t="str">
        <f>IF('EDCI Data'!B211="","",'EDCI Data'!B211)</f>
        <v/>
      </c>
      <c r="D211" s="214" t="str">
        <f>IF('EDCI Data'!C211="","",'EDCI Data'!C211)</f>
        <v/>
      </c>
      <c r="E211" s="215" t="str">
        <f>IF('EDCI Data'!D211="","",'EDCI Data'!D211)</f>
        <v/>
      </c>
      <c r="F211" s="216" t="str">
        <f>IF('EDCI Data'!E211="","",'EDCI Data'!E211)</f>
        <v/>
      </c>
      <c r="G211" s="213" t="str">
        <f>IF('EDCI Data'!F211="","",'EDCI Data'!F211)</f>
        <v/>
      </c>
      <c r="H211" s="213" t="str">
        <f>IF('EDCI Data'!G211="","",'EDCI Data'!G211)</f>
        <v/>
      </c>
      <c r="I211" s="213" t="str">
        <f>IF('EDCI Data'!H211="","",'EDCI Data'!H211)</f>
        <v/>
      </c>
      <c r="J211" s="213" t="str">
        <f>IF('EDCI Data'!I211="","",'EDCI Data'!I211)</f>
        <v/>
      </c>
      <c r="K211" s="213" t="str">
        <f>IF('EDCI Data'!J211="","",'EDCI Data'!J211)</f>
        <v/>
      </c>
      <c r="L211" s="213" t="str">
        <f>IF('EDCI Data'!K211="","",'EDCI Data'!K211)</f>
        <v/>
      </c>
      <c r="M211" s="217" t="str">
        <f>IF('EDCI Data'!L211="","",'EDCI Data'!L211)</f>
        <v/>
      </c>
      <c r="N211" s="217" t="str">
        <f>IF('EDCI Data'!M211="","",'EDCI Data'!M211)</f>
        <v/>
      </c>
      <c r="O211" s="213" t="str">
        <f>IF('EDCI Data'!N211="","",'EDCI Data'!N211)</f>
        <v/>
      </c>
      <c r="P211" s="213" t="str">
        <f>IF('EDCI Data'!O211="","",'EDCI Data'!O211)</f>
        <v/>
      </c>
      <c r="Q211" s="213" t="str">
        <f>IF('EDCI Data'!P211="","",'EDCI Data'!P211)</f>
        <v/>
      </c>
      <c r="R211" s="213" t="str">
        <f>IF('EDCI Data'!Q211="","",'EDCI Data'!Q211)</f>
        <v/>
      </c>
      <c r="S211" s="218" t="str">
        <f>IF('EDCI Data'!R211="","",'EDCI Data'!R211)</f>
        <v/>
      </c>
      <c r="T211" s="219" t="str">
        <f>IF('EDCI Data'!S211="","",'EDCI Data'!S211)</f>
        <v/>
      </c>
      <c r="U211" s="219" t="str">
        <f>IF('EDCI Data'!T211="","",'EDCI Data'!T211)</f>
        <v/>
      </c>
      <c r="V211" s="220" t="str">
        <f>IF('EDCI Data'!U211="","",'EDCI Data'!U211)</f>
        <v/>
      </c>
      <c r="W211" s="213" t="str">
        <f>IF('EDCI Data'!V211="","",'EDCI Data'!V211)</f>
        <v/>
      </c>
      <c r="X211" s="220" t="str">
        <f>IF('EDCI Data'!W211="","",'EDCI Data'!W211)</f>
        <v/>
      </c>
      <c r="Y211" s="213" t="str">
        <f>IF('EDCI Data'!X211="","",'EDCI Data'!X211)</f>
        <v/>
      </c>
      <c r="Z211" s="220" t="str">
        <f>IF('EDCI Data'!Y211="","",'EDCI Data'!Y211)</f>
        <v/>
      </c>
      <c r="AA211" s="213" t="str">
        <f>IF('EDCI Data'!Z211="","",'EDCI Data'!Z211)</f>
        <v/>
      </c>
      <c r="AB211" s="213" t="str">
        <f>IF('EDCI Data'!AA211="","",'EDCI Data'!AA211)</f>
        <v/>
      </c>
      <c r="AC211" s="213" t="str">
        <f>IF('EDCI Data'!AB211="","",'EDCI Data'!AB211)</f>
        <v/>
      </c>
      <c r="AD211" s="213" t="str">
        <f>IF('EDCI Data'!AC211="","",'EDCI Data'!AC211)</f>
        <v/>
      </c>
      <c r="AE211" s="213" t="str">
        <f>IF('EDCI Data'!AD211="","",'EDCI Data'!AD211)</f>
        <v/>
      </c>
      <c r="AF211" s="213" t="str">
        <f>IF('EDCI Data'!AE211="","",'EDCI Data'!AE211)</f>
        <v/>
      </c>
      <c r="AG211" s="213" t="str">
        <f>IF('EDCI Data'!AF211="","",'EDCI Data'!AF211)</f>
        <v/>
      </c>
      <c r="AH211" s="213" t="str">
        <f>IF('EDCI Data'!AG211="","",'EDCI Data'!AG211)</f>
        <v/>
      </c>
      <c r="AI211" s="213" t="str">
        <f>IF('EDCI Data'!AH211="","",'EDCI Data'!AH211)</f>
        <v/>
      </c>
      <c r="AJ211" s="213" t="str">
        <f>IF('EDCI Data'!AI211="","",'EDCI Data'!AI211)</f>
        <v/>
      </c>
      <c r="AK211" s="213" t="str">
        <f>IF('EDCI Data'!AJ211="","",'EDCI Data'!AJ211)</f>
        <v/>
      </c>
      <c r="AL211" s="213" t="str">
        <f>IF('EDCI Data'!AK211="","",'EDCI Data'!AK211)</f>
        <v/>
      </c>
      <c r="AM211" s="213" t="str">
        <f>IF('EDCI Data'!AL211="","",'EDCI Data'!AL211)</f>
        <v/>
      </c>
      <c r="AN211" s="213" t="str">
        <f>IF('EDCI Data'!AM211="","",'EDCI Data'!AM211)</f>
        <v/>
      </c>
      <c r="AO211" s="213" t="str">
        <f>IF('EDCI Data'!AN211="","",'EDCI Data'!AN211)</f>
        <v/>
      </c>
      <c r="AP211" s="213" t="str">
        <f>IF('EDCI Data'!AO211="","",'EDCI Data'!AO211)</f>
        <v/>
      </c>
      <c r="AQ211" s="213" t="str">
        <f>IF('EDCI Data'!AP211="","",'EDCI Data'!AP211)</f>
        <v/>
      </c>
      <c r="AR211" s="213" t="str">
        <f>IF('EDCI Data'!AQ211="","",'EDCI Data'!AQ211)</f>
        <v/>
      </c>
      <c r="AS211" s="213" t="str">
        <f>IF('EDCI Data'!AR211="","",'EDCI Data'!AR211)</f>
        <v/>
      </c>
      <c r="AT211" s="213" t="str">
        <f>IF('EDCI Data'!AS211="","",'EDCI Data'!AS211)</f>
        <v/>
      </c>
      <c r="AU211" s="213" t="str">
        <f>IF('EDCI Data'!AT211="","",'EDCI Data'!AT211)</f>
        <v/>
      </c>
      <c r="AV211" s="213" t="str">
        <f>IF('EDCI Data'!AU211="","",'EDCI Data'!AU211)</f>
        <v/>
      </c>
      <c r="AW211" s="213" t="str">
        <f>IF('EDCI Data'!AV211="","",'EDCI Data'!AV211)</f>
        <v/>
      </c>
      <c r="AX211" s="221" t="str">
        <f>IF('EDCI Data'!AW211="","",'EDCI Data'!AW211)</f>
        <v/>
      </c>
      <c r="AY211" s="221" t="str">
        <f>IF('EDCI Data'!AX211="","",'EDCI Data'!AX211)</f>
        <v/>
      </c>
      <c r="AZ211" s="222" t="str">
        <f t="shared" si="211"/>
        <v/>
      </c>
      <c r="BA211" s="223" t="str">
        <f>IF('EDCI Data'!AY211="","",'EDCI Data'!AY211)</f>
        <v/>
      </c>
      <c r="BB211" s="223" t="str">
        <f>IF('EDCI Data'!AZ211="","",'EDCI Data'!AZ211)</f>
        <v/>
      </c>
      <c r="BC211" s="223" t="str">
        <f>IF('EDCI Data'!BA211="","",'EDCI Data'!BA211)</f>
        <v/>
      </c>
      <c r="BD211" s="223" t="str">
        <f>IF('EDCI Data'!BB211="","",'EDCI Data'!BB211)</f>
        <v/>
      </c>
      <c r="BE211" s="223" t="str">
        <f>IF('EDCI Data'!BC211="","",'EDCI Data'!BC211)</f>
        <v/>
      </c>
      <c r="BF211" s="223" t="str">
        <f>IF('EDCI Data'!BD211="","",'EDCI Data'!BD211)</f>
        <v/>
      </c>
      <c r="BG211" s="223" t="str">
        <f>IF('EDCI Data'!BE211="","",'EDCI Data'!BE211)</f>
        <v/>
      </c>
      <c r="BH211" s="223" t="str">
        <f>IF('EDCI Data'!BF211="","",'EDCI Data'!BF211)</f>
        <v/>
      </c>
      <c r="BI211" s="224" t="str">
        <f>IF('EDCI Data'!BG211="","",'EDCI Data'!BG211)</f>
        <v/>
      </c>
      <c r="BJ211" s="225" t="str">
        <f>IF('EDCI Data'!S211="","",'EDCI Data'!S211)</f>
        <v/>
      </c>
      <c r="BK211" s="225" t="str">
        <f>IF('EDCI Data'!T211="","",'EDCI Data'!T211)</f>
        <v/>
      </c>
      <c r="BL211" s="224" t="str">
        <f>IF('EDCI Data'!BJ211="","",'EDCI Data'!BJ211)</f>
        <v/>
      </c>
      <c r="BM211" s="226" t="str">
        <f>IF('EDCI Data'!BK211="","",'EDCI Data'!BK211)</f>
        <v/>
      </c>
      <c r="BN211" s="226" t="str">
        <f>IF('EDCI Data'!BL211="","",'EDCI Data'!BL211)</f>
        <v/>
      </c>
      <c r="BO211" s="227" t="str">
        <f>IF('EDCI Data'!BM211="","",'EDCI Data'!BM211)</f>
        <v/>
      </c>
      <c r="BP211" s="228" t="str">
        <f>IF('EDCI Data'!BN211="","",'EDCI Data'!BN211)</f>
        <v/>
      </c>
      <c r="BQ211" s="229" t="str">
        <f>IF('EDCI Data'!BO211="","",'EDCI Data'!BO211)</f>
        <v/>
      </c>
      <c r="BR211" s="230" t="str">
        <f t="shared" si="212"/>
        <v/>
      </c>
      <c r="BS211" s="230" t="str">
        <f t="shared" si="213"/>
        <v/>
      </c>
      <c r="BT211" s="230" t="str">
        <f t="shared" si="214"/>
        <v/>
      </c>
      <c r="BU211" s="230" t="str">
        <f t="shared" si="215"/>
        <v/>
      </c>
      <c r="BV211" s="230" t="str">
        <f t="shared" si="216"/>
        <v/>
      </c>
      <c r="BW211" s="230" t="str">
        <f>IF(COUNTIFS($BR$10:$BR$259,$BR211,$E$10:$E$259,$E211)&lt;&gt;COUNTIFS($BR$10:$BR$259,$BR211,$E$10:$E$259,$E211,G$10:G$259,G211),BW$8&amp;" for this company in this year is inconsistent across funds, please update accordingly. "&amp;CHAR(10),IF(G211="","",IF(IFERROR(OR(INT(G211)&lt;&gt;G211,ISTEXT(G211),G211&gt;'Source Data (Hidden)'!$T$3),TRUE),"Invalid year of initial investment - Please ensure that the input is a year (not a date) and is not future dated. "&amp;CHAR(10),"")))</f>
        <v/>
      </c>
      <c r="BX211" s="230"/>
      <c r="BY211" s="230" t="str">
        <f>IF(COUNTIFS($BR$10:$BR$259,$BR211,$E$10:$E$259,$E211)&lt;&gt;COUNTIFS($BR$10:$BR$259,$BR211,$E$10:$E$259,$E211,I$10:I$259,I211),BY$8&amp;" for this company in this year is inconsistent across funds, please update accordingly. "&amp;CHAR(10),IF(I211="","",IF(COUNTIF('Source Data (Hidden)'!$A$3:$B$255,I211)=0,"Invalid country of domicile - Please enter a valid input using the drop-down in the 'Country of domicile' column in the EDCI Data tab. "&amp;CHAR(10),"")))</f>
        <v/>
      </c>
      <c r="BZ211" s="230" t="str">
        <f>IF(COUNTIFS($BR$10:$BR$259,$BR211,$E$10:$E$259,$E211)&lt;&gt;COUNTIFS($BR$10:$BR$259,$BR211,$E$10:$E$259,$E211,J$10:J$259,J211),BZ$8&amp;" for this company in this year is inconsistent across funds, please update accordingly. "&amp;CHAR(10),IF(J211="","",IF(COUNTIF('Source Data (Hidden)'!$A$3:$B$255,J211)=0,"Invalid primary country of operations - Please enter a valid input using the drop-down in the 'Primary country of operations' column in the EDCI Data tab and ensure that you have narrowed this down to 1 primary country of operations. "&amp;CHAR(10),"")))</f>
        <v/>
      </c>
      <c r="CA211" s="230" t="str">
        <f>IF(COUNTIFS($BR$10:$BR$259,$BR211,$E$10:$E$259,$E211)&lt;&gt;COUNTIFS($BR$10:$BR$259,$BR211,$E$10:$E$259,$E211,K$10:K$259,K211),CA$8&amp;" for this company in this year is inconsistent across funds, please update accordingly. "&amp;CHAR(10),IF(K211="","",IF(COUNTIF('Source Data (Hidden)'!$C$3:$C$4,K211)&lt;&gt;1,"Invalid company structure - Please classify the portfolio company as either 'Private' or 'Public'. "&amp;CHAR(10),"")))</f>
        <v/>
      </c>
      <c r="CB211" s="230" t="str">
        <f>IF(COUNTIFS($BR$10:$BR$259,$BR211,$E$10:$E$259,$E211)&lt;&gt;COUNTIFS($BR$10:$BR$259,$BR211,$E$10:$E$259,$E211,L$10:L$259,L211),CB$8&amp;" for this company in this year is inconsistent across funds, please update accordingly. "&amp;CHAR(10),IF(L211="","",IF(COUNTIF('Source Data (Hidden)'!$D$3:$D$5,L211)&lt;&gt;1,"Invalid growth stage of company - Please describe the growth stage of the company as either 'Venture', 'Growth' or 'Buyout'. " &amp; CHAR(10),"")))</f>
        <v/>
      </c>
      <c r="CC211" s="230" t="str">
        <f t="shared" si="217"/>
        <v/>
      </c>
      <c r="CD211" s="283" t="str">
        <f t="shared" si="218"/>
        <v/>
      </c>
      <c r="CE211" s="230" t="str">
        <f>IF(COUNTIFS($BR$10:$BR$259,$BR211,$E$10:$E$259,$E211)&lt;&gt;COUNTIFS($BR$10:$BR$259,$BR211,$E$10:$E$259,$E211,O$10:O$259,O211),CE$8&amp;" for this company in this year is inconsistent across funds, please update accordingly. "&amp;CHAR(10),IF(O211="","",IF(COUNTIF('Source Data (Hidden)'!$G$3:$G$13,O211)&lt;&gt;1,"Invalid sector of operations SICS name - Please ensure that you have selected a valid sector of operations using the drop-down list available in the corresponding column in the EDCI Data tab. " &amp; CHAR(10),"")))</f>
        <v/>
      </c>
      <c r="CF211" s="230" t="str">
        <f t="shared" ca="1" si="219"/>
        <v/>
      </c>
      <c r="CG211" s="230" t="str">
        <f t="shared" ca="1" si="220"/>
        <v/>
      </c>
      <c r="CH211" s="230" t="str">
        <f>IF(COUNTIFS($BR$10:$BR$259,$BR211,$E$10:$E$259,$E211)&lt;&gt;COUNTIFS($BR$10:$BR$259,$BR211,$E$10:$E$259,$E211,R$10:R$259,R211),CH$8&amp;" for this company in this year is inconsistent across funds, please update accordingly. "&amp;CHAR(10),IF(R211="","",IF(COUNTIF('Source Data (Hidden)'!$F$3:$F$183,R211)&lt;&gt;1,"Invalid currency input - Please ensure that the currency entered is a monetary unit described using three letter code (ISO 4217 code). " &amp; CHAR(10),"")))</f>
        <v/>
      </c>
      <c r="CI211" s="230" t="str">
        <f t="shared" si="221"/>
        <v/>
      </c>
      <c r="CJ211" s="230" t="str">
        <f t="shared" si="222"/>
        <v/>
      </c>
      <c r="CK211" s="230" t="str">
        <f t="shared" si="223"/>
        <v/>
      </c>
      <c r="CL211" s="230" t="str">
        <f t="shared" si="224"/>
        <v/>
      </c>
      <c r="CM211" s="230" t="str">
        <f>IF(COUNTIFS($BR$10:$BR$259,$BR211,$E$10:$E$259,$E211)&lt;&gt;COUNTIFS($BR$10:$BR$259,$BR211,$E$10:$E$259,$E211,W$10:W$259,W211),CM$8&amp;" for this company in this year is inconsistent across funds, please update accordingly. "&amp;CHAR(10),IF(W211="","",IF(COUNTIF('Source Data (Hidden)'!$L$3:$L$6,W211)&lt;&gt;1,"Invalid input for Scope 1 Methodology - Please choose one of the options from the drop-down list in the corresponding column in the EDCI Data tab. " &amp; CHAR(10),"")))</f>
        <v/>
      </c>
      <c r="CN211" s="230" t="str">
        <f t="shared" si="225"/>
        <v/>
      </c>
      <c r="CO211" s="230" t="str">
        <f>IF(COUNTIFS($BR$10:$BR$259,$BR211,$E$10:$E$259,$E211)&lt;&gt;COUNTIFS($BR$10:$BR$259,$BR211,$E$10:$E$259,$E211,Y$10:Y$259,Y211),CO$8&amp;" for this company in this year is inconsistent across funds, please update accordingly. "&amp;CHAR(10),IF(Y211="","",IF(COUNTIF('Source Data (Hidden)'!$M$3:$M$5,Y211)&lt;&gt;1,"Invalid input for Scope 2 Methodology - Please choose one of the options from the drop-down list in the corresponding column in the EDCI Data tab. " &amp; CHAR(10),"")))</f>
        <v/>
      </c>
      <c r="CP211" s="230" t="str">
        <f t="shared" si="226"/>
        <v/>
      </c>
      <c r="CQ211" s="230" t="str">
        <f>IF(COUNTIFS($BR$10:$BR$259,$BR211,$E$10:$E$259,$E211)&lt;&gt;COUNTIFS($BR$10:$BR$259,$BR211,$E$10:$E$259,$E211,AA$10:AA$259,AA211),CQ$8&amp;" for this company in this year is inconsistent across funds, please update accordingly. "&amp;CHAR(10),IF(AA211="","",IF(COUNTIF('Source Data (Hidden)'!$N$3:$N$6,AA211)&lt;&gt;1,"Invalid input for Scope 3 Methodology - Please choose one of the options from the drop-down list in the corresponding column in the EDCI Data tab. " &amp; CHAR(10),"")))</f>
        <v/>
      </c>
      <c r="CR211" s="230" t="str">
        <f t="shared" si="227"/>
        <v/>
      </c>
      <c r="CS211" s="230" t="str">
        <f t="shared" si="228"/>
        <v/>
      </c>
      <c r="CT211" s="230" t="str">
        <f t="shared" si="229"/>
        <v/>
      </c>
      <c r="CU211" s="230" t="str">
        <f t="shared" si="230"/>
        <v/>
      </c>
      <c r="CV211" s="230" t="str">
        <f t="shared" si="231"/>
        <v/>
      </c>
      <c r="CW211" s="230" t="str">
        <f t="shared" si="232"/>
        <v/>
      </c>
      <c r="CX211" s="230" t="str">
        <f t="shared" si="233"/>
        <v/>
      </c>
      <c r="CY211" s="230" t="str">
        <f t="shared" si="234"/>
        <v/>
      </c>
      <c r="CZ211" s="230" t="str">
        <f t="shared" si="235"/>
        <v/>
      </c>
      <c r="DA211" s="230" t="str">
        <f t="shared" si="236"/>
        <v/>
      </c>
      <c r="DB211" s="230" t="str">
        <f t="shared" si="237"/>
        <v/>
      </c>
      <c r="DC211" s="230" t="str">
        <f t="shared" si="238"/>
        <v/>
      </c>
      <c r="DD211" s="230" t="str">
        <f t="shared" si="239"/>
        <v/>
      </c>
      <c r="DE211" s="230" t="str">
        <f t="shared" si="240"/>
        <v/>
      </c>
      <c r="DF211" s="230" t="str">
        <f t="shared" si="241"/>
        <v/>
      </c>
      <c r="DG211" s="230" t="str">
        <f t="shared" si="242"/>
        <v/>
      </c>
      <c r="DH211" s="283" t="str">
        <f t="shared" si="243"/>
        <v/>
      </c>
      <c r="DI211" s="230" t="str">
        <f t="shared" si="244"/>
        <v/>
      </c>
      <c r="DJ211" s="230" t="str">
        <f>IF(COUNTIFS($BR$10:$BR$259,$BR211,$E$10:$E$259,$E211)&lt;&gt;COUNTIFS($BR$10:$BR$259,$BR211,$E$10:$E$259,$E211,AT$10:AT$259,AT211),DJ$8&amp;" for this company in this year is inconsistent across funds, please update accordingly. "&amp;CHAR(10),IF(AT211="","",IF(COUNTIF('Source Data (Hidden)'!$O$3:$O$5,AT211)&lt;&gt;1,"Invalid input for 'Does this Portco have a decarbonization strategy/plan in place' - Please ensure that you have selected a valid response using the drop-down list available in the corresponding column in the EDCI Data tab. " &amp; CHAR(10),"")))</f>
        <v/>
      </c>
      <c r="DK211" s="230" t="str">
        <f>IF(COUNTIFS($BR$10:$BR$259,$BR211,$E$10:$E$259,$E211)&lt;&gt;COUNTIFS($BR$10:$BR$259,$BR211,$E$10:$E$259,$E211,AU$10:AU$259,AU211),DK$8&amp;" for this company in this year is inconsistent across funds, please update accordingly. "&amp;CHAR(10),IF(AU211="","",IF(COUNTIF('Source Data (Hidden)'!$P$3:$P$5,AU211)&lt;&gt;1,"Invalid input for 'Does the Portfolio Company have a short-term GHG emission reduction target' - Please ensure you have selected a valid response using the drop-down list available in the corresponding column in the EDCI Data tab. " &amp; CHAR(10),"")))</f>
        <v/>
      </c>
      <c r="DL211" s="230" t="str">
        <f>IF(COUNTIFS($BR$10:$BR$259,$BR211,$E$10:$E$259,$E211)&lt;&gt;COUNTIFS($BR$10:$BR$259,$BR211,$E$10:$E$259,$E211,AV$10:AV$259,AV211),DL$8&amp;" for this company in this year is inconsistent across funds, please update accordingly. "&amp;CHAR(10),IF(AV211="","",IF(COUNTIF('Source Data (Hidden)'!$Q$3:$Q$6,AV211)&lt;&gt;1,"Invalid input for 'Does the Portfolio Company have a long-term net zero goal' - Please ensure that you have selected a valid response using the drop-down list available in the corresponding column in the EDCI Data tab. " &amp; CHAR(10),"")))</f>
        <v/>
      </c>
      <c r="DM211" s="230" t="str">
        <f t="shared" si="245"/>
        <v/>
      </c>
      <c r="DN211" s="230" t="str">
        <f t="shared" si="246"/>
        <v/>
      </c>
      <c r="DO211" s="230" t="str">
        <f t="shared" si="247"/>
        <v/>
      </c>
      <c r="DP211" s="230"/>
      <c r="DQ211" s="230" t="str">
        <f t="shared" si="248"/>
        <v/>
      </c>
      <c r="DR211" s="230" t="str">
        <f t="shared" si="249"/>
        <v/>
      </c>
      <c r="DS211" s="230" t="str">
        <f t="shared" si="250"/>
        <v/>
      </c>
      <c r="DT211" s="230" t="str">
        <f t="shared" si="251"/>
        <v/>
      </c>
      <c r="DU211" s="230" t="str">
        <f t="shared" si="252"/>
        <v/>
      </c>
      <c r="DV211" s="230" t="str">
        <f t="shared" si="253"/>
        <v/>
      </c>
      <c r="DW211" s="230" t="str">
        <f t="shared" si="254"/>
        <v/>
      </c>
      <c r="DX211" s="230" t="str">
        <f t="shared" si="255"/>
        <v/>
      </c>
      <c r="DY211" s="230" t="str">
        <f t="shared" si="256"/>
        <v/>
      </c>
      <c r="DZ211" s="230" t="str">
        <f t="shared" si="257"/>
        <v/>
      </c>
      <c r="EA211" s="230" t="str">
        <f t="shared" si="258"/>
        <v/>
      </c>
      <c r="EB211" s="230" t="str">
        <f t="shared" si="259"/>
        <v/>
      </c>
      <c r="EC211" s="284" t="str">
        <f t="shared" si="260"/>
        <v/>
      </c>
      <c r="ED211" s="284" t="str">
        <f t="shared" si="261"/>
        <v/>
      </c>
      <c r="EE211" s="230" t="str">
        <f t="shared" si="262"/>
        <v/>
      </c>
      <c r="EF211" s="230" t="str">
        <f>IF(COUNTIFS($BR$10:$BR$259,$BR211,$E$10:$E$259,$E211)&lt;&gt;COUNTIFS($BR$10:$BR$259,$BR211,$E$10:$E$259,$E211,BP$10:BP$259,BP211),EF$8&amp;" for this company in this year is inconsistent across funds, please update accordingly. "&amp;CHAR(10),IF(AND(BP211="",BQ211=""),"",IF(OR(AND(BQ211&lt;&gt;"",BP211&lt;&gt;"",BP211&lt;&gt;"Y"),AND(BQ211&lt;&gt;"",BP211=""),COUNTIF('Source Data (Hidden)'!$S$3:$S$4,BP211)&lt;&gt;1),"Invalid input for 'Do you conduct an employee survey' - Please ensure the input is either Y or N or leave blank if data is not available. If you have reported a % response rate to employee survey then the input for this metric should be Y. " &amp; CHAR(10),"")))</f>
        <v/>
      </c>
      <c r="EG211" s="230" t="str">
        <f t="shared" si="263"/>
        <v/>
      </c>
    </row>
    <row r="212" spans="1:137" s="154" customFormat="1" ht="60" customHeight="1" x14ac:dyDescent="0.35">
      <c r="A212" s="153"/>
      <c r="B212" s="212" t="str">
        <f t="shared" ca="1" si="210"/>
        <v/>
      </c>
      <c r="C212" s="213" t="str">
        <f>IF('EDCI Data'!B212="","",'EDCI Data'!B212)</f>
        <v/>
      </c>
      <c r="D212" s="214" t="str">
        <f>IF('EDCI Data'!C212="","",'EDCI Data'!C212)</f>
        <v/>
      </c>
      <c r="E212" s="215" t="str">
        <f>IF('EDCI Data'!D212="","",'EDCI Data'!D212)</f>
        <v/>
      </c>
      <c r="F212" s="216" t="str">
        <f>IF('EDCI Data'!E212="","",'EDCI Data'!E212)</f>
        <v/>
      </c>
      <c r="G212" s="213" t="str">
        <f>IF('EDCI Data'!F212="","",'EDCI Data'!F212)</f>
        <v/>
      </c>
      <c r="H212" s="213" t="str">
        <f>IF('EDCI Data'!G212="","",'EDCI Data'!G212)</f>
        <v/>
      </c>
      <c r="I212" s="213" t="str">
        <f>IF('EDCI Data'!H212="","",'EDCI Data'!H212)</f>
        <v/>
      </c>
      <c r="J212" s="213" t="str">
        <f>IF('EDCI Data'!I212="","",'EDCI Data'!I212)</f>
        <v/>
      </c>
      <c r="K212" s="213" t="str">
        <f>IF('EDCI Data'!J212="","",'EDCI Data'!J212)</f>
        <v/>
      </c>
      <c r="L212" s="213" t="str">
        <f>IF('EDCI Data'!K212="","",'EDCI Data'!K212)</f>
        <v/>
      </c>
      <c r="M212" s="217" t="str">
        <f>IF('EDCI Data'!L212="","",'EDCI Data'!L212)</f>
        <v/>
      </c>
      <c r="N212" s="217" t="str">
        <f>IF('EDCI Data'!M212="","",'EDCI Data'!M212)</f>
        <v/>
      </c>
      <c r="O212" s="213" t="str">
        <f>IF('EDCI Data'!N212="","",'EDCI Data'!N212)</f>
        <v/>
      </c>
      <c r="P212" s="213" t="str">
        <f>IF('EDCI Data'!O212="","",'EDCI Data'!O212)</f>
        <v/>
      </c>
      <c r="Q212" s="213" t="str">
        <f>IF('EDCI Data'!P212="","",'EDCI Data'!P212)</f>
        <v/>
      </c>
      <c r="R212" s="213" t="str">
        <f>IF('EDCI Data'!Q212="","",'EDCI Data'!Q212)</f>
        <v/>
      </c>
      <c r="S212" s="218" t="str">
        <f>IF('EDCI Data'!R212="","",'EDCI Data'!R212)</f>
        <v/>
      </c>
      <c r="T212" s="219" t="str">
        <f>IF('EDCI Data'!S212="","",'EDCI Data'!S212)</f>
        <v/>
      </c>
      <c r="U212" s="219" t="str">
        <f>IF('EDCI Data'!T212="","",'EDCI Data'!T212)</f>
        <v/>
      </c>
      <c r="V212" s="220" t="str">
        <f>IF('EDCI Data'!U212="","",'EDCI Data'!U212)</f>
        <v/>
      </c>
      <c r="W212" s="213" t="str">
        <f>IF('EDCI Data'!V212="","",'EDCI Data'!V212)</f>
        <v/>
      </c>
      <c r="X212" s="220" t="str">
        <f>IF('EDCI Data'!W212="","",'EDCI Data'!W212)</f>
        <v/>
      </c>
      <c r="Y212" s="213" t="str">
        <f>IF('EDCI Data'!X212="","",'EDCI Data'!X212)</f>
        <v/>
      </c>
      <c r="Z212" s="220" t="str">
        <f>IF('EDCI Data'!Y212="","",'EDCI Data'!Y212)</f>
        <v/>
      </c>
      <c r="AA212" s="213" t="str">
        <f>IF('EDCI Data'!Z212="","",'EDCI Data'!Z212)</f>
        <v/>
      </c>
      <c r="AB212" s="213" t="str">
        <f>IF('EDCI Data'!AA212="","",'EDCI Data'!AA212)</f>
        <v/>
      </c>
      <c r="AC212" s="213" t="str">
        <f>IF('EDCI Data'!AB212="","",'EDCI Data'!AB212)</f>
        <v/>
      </c>
      <c r="AD212" s="213" t="str">
        <f>IF('EDCI Data'!AC212="","",'EDCI Data'!AC212)</f>
        <v/>
      </c>
      <c r="AE212" s="213" t="str">
        <f>IF('EDCI Data'!AD212="","",'EDCI Data'!AD212)</f>
        <v/>
      </c>
      <c r="AF212" s="213" t="str">
        <f>IF('EDCI Data'!AE212="","",'EDCI Data'!AE212)</f>
        <v/>
      </c>
      <c r="AG212" s="213" t="str">
        <f>IF('EDCI Data'!AF212="","",'EDCI Data'!AF212)</f>
        <v/>
      </c>
      <c r="AH212" s="213" t="str">
        <f>IF('EDCI Data'!AG212="","",'EDCI Data'!AG212)</f>
        <v/>
      </c>
      <c r="AI212" s="213" t="str">
        <f>IF('EDCI Data'!AH212="","",'EDCI Data'!AH212)</f>
        <v/>
      </c>
      <c r="AJ212" s="213" t="str">
        <f>IF('EDCI Data'!AI212="","",'EDCI Data'!AI212)</f>
        <v/>
      </c>
      <c r="AK212" s="213" t="str">
        <f>IF('EDCI Data'!AJ212="","",'EDCI Data'!AJ212)</f>
        <v/>
      </c>
      <c r="AL212" s="213" t="str">
        <f>IF('EDCI Data'!AK212="","",'EDCI Data'!AK212)</f>
        <v/>
      </c>
      <c r="AM212" s="213" t="str">
        <f>IF('EDCI Data'!AL212="","",'EDCI Data'!AL212)</f>
        <v/>
      </c>
      <c r="AN212" s="213" t="str">
        <f>IF('EDCI Data'!AM212="","",'EDCI Data'!AM212)</f>
        <v/>
      </c>
      <c r="AO212" s="213" t="str">
        <f>IF('EDCI Data'!AN212="","",'EDCI Data'!AN212)</f>
        <v/>
      </c>
      <c r="AP212" s="213" t="str">
        <f>IF('EDCI Data'!AO212="","",'EDCI Data'!AO212)</f>
        <v/>
      </c>
      <c r="AQ212" s="213" t="str">
        <f>IF('EDCI Data'!AP212="","",'EDCI Data'!AP212)</f>
        <v/>
      </c>
      <c r="AR212" s="213" t="str">
        <f>IF('EDCI Data'!AQ212="","",'EDCI Data'!AQ212)</f>
        <v/>
      </c>
      <c r="AS212" s="213" t="str">
        <f>IF('EDCI Data'!AR212="","",'EDCI Data'!AR212)</f>
        <v/>
      </c>
      <c r="AT212" s="213" t="str">
        <f>IF('EDCI Data'!AS212="","",'EDCI Data'!AS212)</f>
        <v/>
      </c>
      <c r="AU212" s="213" t="str">
        <f>IF('EDCI Data'!AT212="","",'EDCI Data'!AT212)</f>
        <v/>
      </c>
      <c r="AV212" s="213" t="str">
        <f>IF('EDCI Data'!AU212="","",'EDCI Data'!AU212)</f>
        <v/>
      </c>
      <c r="AW212" s="213" t="str">
        <f>IF('EDCI Data'!AV212="","",'EDCI Data'!AV212)</f>
        <v/>
      </c>
      <c r="AX212" s="221" t="str">
        <f>IF('EDCI Data'!AW212="","",'EDCI Data'!AW212)</f>
        <v/>
      </c>
      <c r="AY212" s="221" t="str">
        <f>IF('EDCI Data'!AX212="","",'EDCI Data'!AX212)</f>
        <v/>
      </c>
      <c r="AZ212" s="222" t="str">
        <f t="shared" si="211"/>
        <v/>
      </c>
      <c r="BA212" s="223" t="str">
        <f>IF('EDCI Data'!AY212="","",'EDCI Data'!AY212)</f>
        <v/>
      </c>
      <c r="BB212" s="223" t="str">
        <f>IF('EDCI Data'!AZ212="","",'EDCI Data'!AZ212)</f>
        <v/>
      </c>
      <c r="BC212" s="223" t="str">
        <f>IF('EDCI Data'!BA212="","",'EDCI Data'!BA212)</f>
        <v/>
      </c>
      <c r="BD212" s="223" t="str">
        <f>IF('EDCI Data'!BB212="","",'EDCI Data'!BB212)</f>
        <v/>
      </c>
      <c r="BE212" s="223" t="str">
        <f>IF('EDCI Data'!BC212="","",'EDCI Data'!BC212)</f>
        <v/>
      </c>
      <c r="BF212" s="223" t="str">
        <f>IF('EDCI Data'!BD212="","",'EDCI Data'!BD212)</f>
        <v/>
      </c>
      <c r="BG212" s="223" t="str">
        <f>IF('EDCI Data'!BE212="","",'EDCI Data'!BE212)</f>
        <v/>
      </c>
      <c r="BH212" s="223" t="str">
        <f>IF('EDCI Data'!BF212="","",'EDCI Data'!BF212)</f>
        <v/>
      </c>
      <c r="BI212" s="224" t="str">
        <f>IF('EDCI Data'!BG212="","",'EDCI Data'!BG212)</f>
        <v/>
      </c>
      <c r="BJ212" s="225" t="str">
        <f>IF('EDCI Data'!S212="","",'EDCI Data'!S212)</f>
        <v/>
      </c>
      <c r="BK212" s="225" t="str">
        <f>IF('EDCI Data'!T212="","",'EDCI Data'!T212)</f>
        <v/>
      </c>
      <c r="BL212" s="224" t="str">
        <f>IF('EDCI Data'!BJ212="","",'EDCI Data'!BJ212)</f>
        <v/>
      </c>
      <c r="BM212" s="226" t="str">
        <f>IF('EDCI Data'!BK212="","",'EDCI Data'!BK212)</f>
        <v/>
      </c>
      <c r="BN212" s="226" t="str">
        <f>IF('EDCI Data'!BL212="","",'EDCI Data'!BL212)</f>
        <v/>
      </c>
      <c r="BO212" s="227" t="str">
        <f>IF('EDCI Data'!BM212="","",'EDCI Data'!BM212)</f>
        <v/>
      </c>
      <c r="BP212" s="228" t="str">
        <f>IF('EDCI Data'!BN212="","",'EDCI Data'!BN212)</f>
        <v/>
      </c>
      <c r="BQ212" s="229" t="str">
        <f>IF('EDCI Data'!BO212="","",'EDCI Data'!BO212)</f>
        <v/>
      </c>
      <c r="BR212" s="230" t="str">
        <f t="shared" si="212"/>
        <v/>
      </c>
      <c r="BS212" s="230" t="str">
        <f t="shared" si="213"/>
        <v/>
      </c>
      <c r="BT212" s="230" t="str">
        <f t="shared" si="214"/>
        <v/>
      </c>
      <c r="BU212" s="230" t="str">
        <f t="shared" si="215"/>
        <v/>
      </c>
      <c r="BV212" s="230" t="str">
        <f t="shared" si="216"/>
        <v/>
      </c>
      <c r="BW212" s="230" t="str">
        <f>IF(COUNTIFS($BR$10:$BR$259,$BR212,$E$10:$E$259,$E212)&lt;&gt;COUNTIFS($BR$10:$BR$259,$BR212,$E$10:$E$259,$E212,G$10:G$259,G212),BW$8&amp;" for this company in this year is inconsistent across funds, please update accordingly. "&amp;CHAR(10),IF(G212="","",IF(IFERROR(OR(INT(G212)&lt;&gt;G212,ISTEXT(G212),G212&gt;'Source Data (Hidden)'!$T$3),TRUE),"Invalid year of initial investment - Please ensure that the input is a year (not a date) and is not future dated. "&amp;CHAR(10),"")))</f>
        <v/>
      </c>
      <c r="BX212" s="230"/>
      <c r="BY212" s="230" t="str">
        <f>IF(COUNTIFS($BR$10:$BR$259,$BR212,$E$10:$E$259,$E212)&lt;&gt;COUNTIFS($BR$10:$BR$259,$BR212,$E$10:$E$259,$E212,I$10:I$259,I212),BY$8&amp;" for this company in this year is inconsistent across funds, please update accordingly. "&amp;CHAR(10),IF(I212="","",IF(COUNTIF('Source Data (Hidden)'!$A$3:$B$255,I212)=0,"Invalid country of domicile - Please enter a valid input using the drop-down in the 'Country of domicile' column in the EDCI Data tab. "&amp;CHAR(10),"")))</f>
        <v/>
      </c>
      <c r="BZ212" s="230" t="str">
        <f>IF(COUNTIFS($BR$10:$BR$259,$BR212,$E$10:$E$259,$E212)&lt;&gt;COUNTIFS($BR$10:$BR$259,$BR212,$E$10:$E$259,$E212,J$10:J$259,J212),BZ$8&amp;" for this company in this year is inconsistent across funds, please update accordingly. "&amp;CHAR(10),IF(J212="","",IF(COUNTIF('Source Data (Hidden)'!$A$3:$B$255,J212)=0,"Invalid primary country of operations - Please enter a valid input using the drop-down in the 'Primary country of operations' column in the EDCI Data tab and ensure that you have narrowed this down to 1 primary country of operations. "&amp;CHAR(10),"")))</f>
        <v/>
      </c>
      <c r="CA212" s="230" t="str">
        <f>IF(COUNTIFS($BR$10:$BR$259,$BR212,$E$10:$E$259,$E212)&lt;&gt;COUNTIFS($BR$10:$BR$259,$BR212,$E$10:$E$259,$E212,K$10:K$259,K212),CA$8&amp;" for this company in this year is inconsistent across funds, please update accordingly. "&amp;CHAR(10),IF(K212="","",IF(COUNTIF('Source Data (Hidden)'!$C$3:$C$4,K212)&lt;&gt;1,"Invalid company structure - Please classify the portfolio company as either 'Private' or 'Public'. "&amp;CHAR(10),"")))</f>
        <v/>
      </c>
      <c r="CB212" s="230" t="str">
        <f>IF(COUNTIFS($BR$10:$BR$259,$BR212,$E$10:$E$259,$E212)&lt;&gt;COUNTIFS($BR$10:$BR$259,$BR212,$E$10:$E$259,$E212,L$10:L$259,L212),CB$8&amp;" for this company in this year is inconsistent across funds, please update accordingly. "&amp;CHAR(10),IF(L212="","",IF(COUNTIF('Source Data (Hidden)'!$D$3:$D$5,L212)&lt;&gt;1,"Invalid growth stage of company - Please describe the growth stage of the company as either 'Venture', 'Growth' or 'Buyout'. " &amp; CHAR(10),"")))</f>
        <v/>
      </c>
      <c r="CC212" s="230" t="str">
        <f t="shared" si="217"/>
        <v/>
      </c>
      <c r="CD212" s="283" t="str">
        <f t="shared" si="218"/>
        <v/>
      </c>
      <c r="CE212" s="230" t="str">
        <f>IF(COUNTIFS($BR$10:$BR$259,$BR212,$E$10:$E$259,$E212)&lt;&gt;COUNTIFS($BR$10:$BR$259,$BR212,$E$10:$E$259,$E212,O$10:O$259,O212),CE$8&amp;" for this company in this year is inconsistent across funds, please update accordingly. "&amp;CHAR(10),IF(O212="","",IF(COUNTIF('Source Data (Hidden)'!$G$3:$G$13,O212)&lt;&gt;1,"Invalid sector of operations SICS name - Please ensure that you have selected a valid sector of operations using the drop-down list available in the corresponding column in the EDCI Data tab. " &amp; CHAR(10),"")))</f>
        <v/>
      </c>
      <c r="CF212" s="230" t="str">
        <f t="shared" ca="1" si="219"/>
        <v/>
      </c>
      <c r="CG212" s="230" t="str">
        <f t="shared" ca="1" si="220"/>
        <v/>
      </c>
      <c r="CH212" s="230" t="str">
        <f>IF(COUNTIFS($BR$10:$BR$259,$BR212,$E$10:$E$259,$E212)&lt;&gt;COUNTIFS($BR$10:$BR$259,$BR212,$E$10:$E$259,$E212,R$10:R$259,R212),CH$8&amp;" for this company in this year is inconsistent across funds, please update accordingly. "&amp;CHAR(10),IF(R212="","",IF(COUNTIF('Source Data (Hidden)'!$F$3:$F$183,R212)&lt;&gt;1,"Invalid currency input - Please ensure that the currency entered is a monetary unit described using three letter code (ISO 4217 code). " &amp; CHAR(10),"")))</f>
        <v/>
      </c>
      <c r="CI212" s="230" t="str">
        <f t="shared" si="221"/>
        <v/>
      </c>
      <c r="CJ212" s="230" t="str">
        <f t="shared" si="222"/>
        <v/>
      </c>
      <c r="CK212" s="230" t="str">
        <f t="shared" si="223"/>
        <v/>
      </c>
      <c r="CL212" s="230" t="str">
        <f t="shared" si="224"/>
        <v/>
      </c>
      <c r="CM212" s="230" t="str">
        <f>IF(COUNTIFS($BR$10:$BR$259,$BR212,$E$10:$E$259,$E212)&lt;&gt;COUNTIFS($BR$10:$BR$259,$BR212,$E$10:$E$259,$E212,W$10:W$259,W212),CM$8&amp;" for this company in this year is inconsistent across funds, please update accordingly. "&amp;CHAR(10),IF(W212="","",IF(COUNTIF('Source Data (Hidden)'!$L$3:$L$6,W212)&lt;&gt;1,"Invalid input for Scope 1 Methodology - Please choose one of the options from the drop-down list in the corresponding column in the EDCI Data tab. " &amp; CHAR(10),"")))</f>
        <v/>
      </c>
      <c r="CN212" s="230" t="str">
        <f t="shared" si="225"/>
        <v/>
      </c>
      <c r="CO212" s="230" t="str">
        <f>IF(COUNTIFS($BR$10:$BR$259,$BR212,$E$10:$E$259,$E212)&lt;&gt;COUNTIFS($BR$10:$BR$259,$BR212,$E$10:$E$259,$E212,Y$10:Y$259,Y212),CO$8&amp;" for this company in this year is inconsistent across funds, please update accordingly. "&amp;CHAR(10),IF(Y212="","",IF(COUNTIF('Source Data (Hidden)'!$M$3:$M$5,Y212)&lt;&gt;1,"Invalid input for Scope 2 Methodology - Please choose one of the options from the drop-down list in the corresponding column in the EDCI Data tab. " &amp; CHAR(10),"")))</f>
        <v/>
      </c>
      <c r="CP212" s="230" t="str">
        <f t="shared" si="226"/>
        <v/>
      </c>
      <c r="CQ212" s="230" t="str">
        <f>IF(COUNTIFS($BR$10:$BR$259,$BR212,$E$10:$E$259,$E212)&lt;&gt;COUNTIFS($BR$10:$BR$259,$BR212,$E$10:$E$259,$E212,AA$10:AA$259,AA212),CQ$8&amp;" for this company in this year is inconsistent across funds, please update accordingly. "&amp;CHAR(10),IF(AA212="","",IF(COUNTIF('Source Data (Hidden)'!$N$3:$N$6,AA212)&lt;&gt;1,"Invalid input for Scope 3 Methodology - Please choose one of the options from the drop-down list in the corresponding column in the EDCI Data tab. " &amp; CHAR(10),"")))</f>
        <v/>
      </c>
      <c r="CR212" s="230" t="str">
        <f t="shared" si="227"/>
        <v/>
      </c>
      <c r="CS212" s="230" t="str">
        <f t="shared" si="228"/>
        <v/>
      </c>
      <c r="CT212" s="230" t="str">
        <f t="shared" si="229"/>
        <v/>
      </c>
      <c r="CU212" s="230" t="str">
        <f t="shared" si="230"/>
        <v/>
      </c>
      <c r="CV212" s="230" t="str">
        <f t="shared" si="231"/>
        <v/>
      </c>
      <c r="CW212" s="230" t="str">
        <f t="shared" si="232"/>
        <v/>
      </c>
      <c r="CX212" s="230" t="str">
        <f t="shared" si="233"/>
        <v/>
      </c>
      <c r="CY212" s="230" t="str">
        <f t="shared" si="234"/>
        <v/>
      </c>
      <c r="CZ212" s="230" t="str">
        <f t="shared" si="235"/>
        <v/>
      </c>
      <c r="DA212" s="230" t="str">
        <f t="shared" si="236"/>
        <v/>
      </c>
      <c r="DB212" s="230" t="str">
        <f t="shared" si="237"/>
        <v/>
      </c>
      <c r="DC212" s="230" t="str">
        <f t="shared" si="238"/>
        <v/>
      </c>
      <c r="DD212" s="230" t="str">
        <f t="shared" si="239"/>
        <v/>
      </c>
      <c r="DE212" s="230" t="str">
        <f t="shared" si="240"/>
        <v/>
      </c>
      <c r="DF212" s="230" t="str">
        <f t="shared" si="241"/>
        <v/>
      </c>
      <c r="DG212" s="230" t="str">
        <f t="shared" si="242"/>
        <v/>
      </c>
      <c r="DH212" s="283" t="str">
        <f t="shared" si="243"/>
        <v/>
      </c>
      <c r="DI212" s="230" t="str">
        <f t="shared" si="244"/>
        <v/>
      </c>
      <c r="DJ212" s="230" t="str">
        <f>IF(COUNTIFS($BR$10:$BR$259,$BR212,$E$10:$E$259,$E212)&lt;&gt;COUNTIFS($BR$10:$BR$259,$BR212,$E$10:$E$259,$E212,AT$10:AT$259,AT212),DJ$8&amp;" for this company in this year is inconsistent across funds, please update accordingly. "&amp;CHAR(10),IF(AT212="","",IF(COUNTIF('Source Data (Hidden)'!$O$3:$O$5,AT212)&lt;&gt;1,"Invalid input for 'Does this Portco have a decarbonization strategy/plan in place' - Please ensure that you have selected a valid response using the drop-down list available in the corresponding column in the EDCI Data tab. " &amp; CHAR(10),"")))</f>
        <v/>
      </c>
      <c r="DK212" s="230" t="str">
        <f>IF(COUNTIFS($BR$10:$BR$259,$BR212,$E$10:$E$259,$E212)&lt;&gt;COUNTIFS($BR$10:$BR$259,$BR212,$E$10:$E$259,$E212,AU$10:AU$259,AU212),DK$8&amp;" for this company in this year is inconsistent across funds, please update accordingly. "&amp;CHAR(10),IF(AU212="","",IF(COUNTIF('Source Data (Hidden)'!$P$3:$P$5,AU212)&lt;&gt;1,"Invalid input for 'Does the Portfolio Company have a short-term GHG emission reduction target' - Please ensure you have selected a valid response using the drop-down list available in the corresponding column in the EDCI Data tab. " &amp; CHAR(10),"")))</f>
        <v/>
      </c>
      <c r="DL212" s="230" t="str">
        <f>IF(COUNTIFS($BR$10:$BR$259,$BR212,$E$10:$E$259,$E212)&lt;&gt;COUNTIFS($BR$10:$BR$259,$BR212,$E$10:$E$259,$E212,AV$10:AV$259,AV212),DL$8&amp;" for this company in this year is inconsistent across funds, please update accordingly. "&amp;CHAR(10),IF(AV212="","",IF(COUNTIF('Source Data (Hidden)'!$Q$3:$Q$6,AV212)&lt;&gt;1,"Invalid input for 'Does the Portfolio Company have a long-term net zero goal' - Please ensure that you have selected a valid response using the drop-down list available in the corresponding column in the EDCI Data tab. " &amp; CHAR(10),"")))</f>
        <v/>
      </c>
      <c r="DM212" s="230" t="str">
        <f t="shared" si="245"/>
        <v/>
      </c>
      <c r="DN212" s="230" t="str">
        <f t="shared" si="246"/>
        <v/>
      </c>
      <c r="DO212" s="230" t="str">
        <f t="shared" si="247"/>
        <v/>
      </c>
      <c r="DP212" s="230"/>
      <c r="DQ212" s="230" t="str">
        <f t="shared" si="248"/>
        <v/>
      </c>
      <c r="DR212" s="230" t="str">
        <f t="shared" si="249"/>
        <v/>
      </c>
      <c r="DS212" s="230" t="str">
        <f t="shared" si="250"/>
        <v/>
      </c>
      <c r="DT212" s="230" t="str">
        <f t="shared" si="251"/>
        <v/>
      </c>
      <c r="DU212" s="230" t="str">
        <f t="shared" si="252"/>
        <v/>
      </c>
      <c r="DV212" s="230" t="str">
        <f t="shared" si="253"/>
        <v/>
      </c>
      <c r="DW212" s="230" t="str">
        <f t="shared" si="254"/>
        <v/>
      </c>
      <c r="DX212" s="230" t="str">
        <f t="shared" si="255"/>
        <v/>
      </c>
      <c r="DY212" s="230" t="str">
        <f t="shared" si="256"/>
        <v/>
      </c>
      <c r="DZ212" s="230" t="str">
        <f t="shared" si="257"/>
        <v/>
      </c>
      <c r="EA212" s="230" t="str">
        <f t="shared" si="258"/>
        <v/>
      </c>
      <c r="EB212" s="230" t="str">
        <f t="shared" si="259"/>
        <v/>
      </c>
      <c r="EC212" s="284" t="str">
        <f t="shared" si="260"/>
        <v/>
      </c>
      <c r="ED212" s="284" t="str">
        <f t="shared" si="261"/>
        <v/>
      </c>
      <c r="EE212" s="230" t="str">
        <f t="shared" si="262"/>
        <v/>
      </c>
      <c r="EF212" s="230" t="str">
        <f>IF(COUNTIFS($BR$10:$BR$259,$BR212,$E$10:$E$259,$E212)&lt;&gt;COUNTIFS($BR$10:$BR$259,$BR212,$E$10:$E$259,$E212,BP$10:BP$259,BP212),EF$8&amp;" for this company in this year is inconsistent across funds, please update accordingly. "&amp;CHAR(10),IF(AND(BP212="",BQ212=""),"",IF(OR(AND(BQ212&lt;&gt;"",BP212&lt;&gt;"",BP212&lt;&gt;"Y"),AND(BQ212&lt;&gt;"",BP212=""),COUNTIF('Source Data (Hidden)'!$S$3:$S$4,BP212)&lt;&gt;1),"Invalid input for 'Do you conduct an employee survey' - Please ensure the input is either Y or N or leave blank if data is not available. If you have reported a % response rate to employee survey then the input for this metric should be Y. " &amp; CHAR(10),"")))</f>
        <v/>
      </c>
      <c r="EG212" s="230" t="str">
        <f t="shared" si="263"/>
        <v/>
      </c>
    </row>
    <row r="213" spans="1:137" s="154" customFormat="1" ht="60" customHeight="1" x14ac:dyDescent="0.35">
      <c r="A213" s="153"/>
      <c r="B213" s="212" t="str">
        <f t="shared" ca="1" si="210"/>
        <v/>
      </c>
      <c r="C213" s="213" t="str">
        <f>IF('EDCI Data'!B213="","",'EDCI Data'!B213)</f>
        <v/>
      </c>
      <c r="D213" s="214" t="str">
        <f>IF('EDCI Data'!C213="","",'EDCI Data'!C213)</f>
        <v/>
      </c>
      <c r="E213" s="215" t="str">
        <f>IF('EDCI Data'!D213="","",'EDCI Data'!D213)</f>
        <v/>
      </c>
      <c r="F213" s="216" t="str">
        <f>IF('EDCI Data'!E213="","",'EDCI Data'!E213)</f>
        <v/>
      </c>
      <c r="G213" s="213" t="str">
        <f>IF('EDCI Data'!F213="","",'EDCI Data'!F213)</f>
        <v/>
      </c>
      <c r="H213" s="213" t="str">
        <f>IF('EDCI Data'!G213="","",'EDCI Data'!G213)</f>
        <v/>
      </c>
      <c r="I213" s="213" t="str">
        <f>IF('EDCI Data'!H213="","",'EDCI Data'!H213)</f>
        <v/>
      </c>
      <c r="J213" s="213" t="str">
        <f>IF('EDCI Data'!I213="","",'EDCI Data'!I213)</f>
        <v/>
      </c>
      <c r="K213" s="213" t="str">
        <f>IF('EDCI Data'!J213="","",'EDCI Data'!J213)</f>
        <v/>
      </c>
      <c r="L213" s="213" t="str">
        <f>IF('EDCI Data'!K213="","",'EDCI Data'!K213)</f>
        <v/>
      </c>
      <c r="M213" s="217" t="str">
        <f>IF('EDCI Data'!L213="","",'EDCI Data'!L213)</f>
        <v/>
      </c>
      <c r="N213" s="217" t="str">
        <f>IF('EDCI Data'!M213="","",'EDCI Data'!M213)</f>
        <v/>
      </c>
      <c r="O213" s="213" t="str">
        <f>IF('EDCI Data'!N213="","",'EDCI Data'!N213)</f>
        <v/>
      </c>
      <c r="P213" s="213" t="str">
        <f>IF('EDCI Data'!O213="","",'EDCI Data'!O213)</f>
        <v/>
      </c>
      <c r="Q213" s="213" t="str">
        <f>IF('EDCI Data'!P213="","",'EDCI Data'!P213)</f>
        <v/>
      </c>
      <c r="R213" s="213" t="str">
        <f>IF('EDCI Data'!Q213="","",'EDCI Data'!Q213)</f>
        <v/>
      </c>
      <c r="S213" s="218" t="str">
        <f>IF('EDCI Data'!R213="","",'EDCI Data'!R213)</f>
        <v/>
      </c>
      <c r="T213" s="219" t="str">
        <f>IF('EDCI Data'!S213="","",'EDCI Data'!S213)</f>
        <v/>
      </c>
      <c r="U213" s="219" t="str">
        <f>IF('EDCI Data'!T213="","",'EDCI Data'!T213)</f>
        <v/>
      </c>
      <c r="V213" s="220" t="str">
        <f>IF('EDCI Data'!U213="","",'EDCI Data'!U213)</f>
        <v/>
      </c>
      <c r="W213" s="213" t="str">
        <f>IF('EDCI Data'!V213="","",'EDCI Data'!V213)</f>
        <v/>
      </c>
      <c r="X213" s="220" t="str">
        <f>IF('EDCI Data'!W213="","",'EDCI Data'!W213)</f>
        <v/>
      </c>
      <c r="Y213" s="213" t="str">
        <f>IF('EDCI Data'!X213="","",'EDCI Data'!X213)</f>
        <v/>
      </c>
      <c r="Z213" s="220" t="str">
        <f>IF('EDCI Data'!Y213="","",'EDCI Data'!Y213)</f>
        <v/>
      </c>
      <c r="AA213" s="213" t="str">
        <f>IF('EDCI Data'!Z213="","",'EDCI Data'!Z213)</f>
        <v/>
      </c>
      <c r="AB213" s="213" t="str">
        <f>IF('EDCI Data'!AA213="","",'EDCI Data'!AA213)</f>
        <v/>
      </c>
      <c r="AC213" s="213" t="str">
        <f>IF('EDCI Data'!AB213="","",'EDCI Data'!AB213)</f>
        <v/>
      </c>
      <c r="AD213" s="213" t="str">
        <f>IF('EDCI Data'!AC213="","",'EDCI Data'!AC213)</f>
        <v/>
      </c>
      <c r="AE213" s="213" t="str">
        <f>IF('EDCI Data'!AD213="","",'EDCI Data'!AD213)</f>
        <v/>
      </c>
      <c r="AF213" s="213" t="str">
        <f>IF('EDCI Data'!AE213="","",'EDCI Data'!AE213)</f>
        <v/>
      </c>
      <c r="AG213" s="213" t="str">
        <f>IF('EDCI Data'!AF213="","",'EDCI Data'!AF213)</f>
        <v/>
      </c>
      <c r="AH213" s="213" t="str">
        <f>IF('EDCI Data'!AG213="","",'EDCI Data'!AG213)</f>
        <v/>
      </c>
      <c r="AI213" s="213" t="str">
        <f>IF('EDCI Data'!AH213="","",'EDCI Data'!AH213)</f>
        <v/>
      </c>
      <c r="AJ213" s="213" t="str">
        <f>IF('EDCI Data'!AI213="","",'EDCI Data'!AI213)</f>
        <v/>
      </c>
      <c r="AK213" s="213" t="str">
        <f>IF('EDCI Data'!AJ213="","",'EDCI Data'!AJ213)</f>
        <v/>
      </c>
      <c r="AL213" s="213" t="str">
        <f>IF('EDCI Data'!AK213="","",'EDCI Data'!AK213)</f>
        <v/>
      </c>
      <c r="AM213" s="213" t="str">
        <f>IF('EDCI Data'!AL213="","",'EDCI Data'!AL213)</f>
        <v/>
      </c>
      <c r="AN213" s="213" t="str">
        <f>IF('EDCI Data'!AM213="","",'EDCI Data'!AM213)</f>
        <v/>
      </c>
      <c r="AO213" s="213" t="str">
        <f>IF('EDCI Data'!AN213="","",'EDCI Data'!AN213)</f>
        <v/>
      </c>
      <c r="AP213" s="213" t="str">
        <f>IF('EDCI Data'!AO213="","",'EDCI Data'!AO213)</f>
        <v/>
      </c>
      <c r="AQ213" s="213" t="str">
        <f>IF('EDCI Data'!AP213="","",'EDCI Data'!AP213)</f>
        <v/>
      </c>
      <c r="AR213" s="213" t="str">
        <f>IF('EDCI Data'!AQ213="","",'EDCI Data'!AQ213)</f>
        <v/>
      </c>
      <c r="AS213" s="213" t="str">
        <f>IF('EDCI Data'!AR213="","",'EDCI Data'!AR213)</f>
        <v/>
      </c>
      <c r="AT213" s="213" t="str">
        <f>IF('EDCI Data'!AS213="","",'EDCI Data'!AS213)</f>
        <v/>
      </c>
      <c r="AU213" s="213" t="str">
        <f>IF('EDCI Data'!AT213="","",'EDCI Data'!AT213)</f>
        <v/>
      </c>
      <c r="AV213" s="213" t="str">
        <f>IF('EDCI Data'!AU213="","",'EDCI Data'!AU213)</f>
        <v/>
      </c>
      <c r="AW213" s="213" t="str">
        <f>IF('EDCI Data'!AV213="","",'EDCI Data'!AV213)</f>
        <v/>
      </c>
      <c r="AX213" s="221" t="str">
        <f>IF('EDCI Data'!AW213="","",'EDCI Data'!AW213)</f>
        <v/>
      </c>
      <c r="AY213" s="221" t="str">
        <f>IF('EDCI Data'!AX213="","",'EDCI Data'!AX213)</f>
        <v/>
      </c>
      <c r="AZ213" s="222" t="str">
        <f t="shared" si="211"/>
        <v/>
      </c>
      <c r="BA213" s="223" t="str">
        <f>IF('EDCI Data'!AY213="","",'EDCI Data'!AY213)</f>
        <v/>
      </c>
      <c r="BB213" s="223" t="str">
        <f>IF('EDCI Data'!AZ213="","",'EDCI Data'!AZ213)</f>
        <v/>
      </c>
      <c r="BC213" s="223" t="str">
        <f>IF('EDCI Data'!BA213="","",'EDCI Data'!BA213)</f>
        <v/>
      </c>
      <c r="BD213" s="223" t="str">
        <f>IF('EDCI Data'!BB213="","",'EDCI Data'!BB213)</f>
        <v/>
      </c>
      <c r="BE213" s="223" t="str">
        <f>IF('EDCI Data'!BC213="","",'EDCI Data'!BC213)</f>
        <v/>
      </c>
      <c r="BF213" s="223" t="str">
        <f>IF('EDCI Data'!BD213="","",'EDCI Data'!BD213)</f>
        <v/>
      </c>
      <c r="BG213" s="223" t="str">
        <f>IF('EDCI Data'!BE213="","",'EDCI Data'!BE213)</f>
        <v/>
      </c>
      <c r="BH213" s="223" t="str">
        <f>IF('EDCI Data'!BF213="","",'EDCI Data'!BF213)</f>
        <v/>
      </c>
      <c r="BI213" s="224" t="str">
        <f>IF('EDCI Data'!BG213="","",'EDCI Data'!BG213)</f>
        <v/>
      </c>
      <c r="BJ213" s="225" t="str">
        <f>IF('EDCI Data'!S213="","",'EDCI Data'!S213)</f>
        <v/>
      </c>
      <c r="BK213" s="225" t="str">
        <f>IF('EDCI Data'!T213="","",'EDCI Data'!T213)</f>
        <v/>
      </c>
      <c r="BL213" s="224" t="str">
        <f>IF('EDCI Data'!BJ213="","",'EDCI Data'!BJ213)</f>
        <v/>
      </c>
      <c r="BM213" s="226" t="str">
        <f>IF('EDCI Data'!BK213="","",'EDCI Data'!BK213)</f>
        <v/>
      </c>
      <c r="BN213" s="226" t="str">
        <f>IF('EDCI Data'!BL213="","",'EDCI Data'!BL213)</f>
        <v/>
      </c>
      <c r="BO213" s="227" t="str">
        <f>IF('EDCI Data'!BM213="","",'EDCI Data'!BM213)</f>
        <v/>
      </c>
      <c r="BP213" s="228" t="str">
        <f>IF('EDCI Data'!BN213="","",'EDCI Data'!BN213)</f>
        <v/>
      </c>
      <c r="BQ213" s="229" t="str">
        <f>IF('EDCI Data'!BO213="","",'EDCI Data'!BO213)</f>
        <v/>
      </c>
      <c r="BR213" s="230" t="str">
        <f t="shared" si="212"/>
        <v/>
      </c>
      <c r="BS213" s="230" t="str">
        <f t="shared" si="213"/>
        <v/>
      </c>
      <c r="BT213" s="230" t="str">
        <f t="shared" si="214"/>
        <v/>
      </c>
      <c r="BU213" s="230" t="str">
        <f t="shared" si="215"/>
        <v/>
      </c>
      <c r="BV213" s="230" t="str">
        <f t="shared" si="216"/>
        <v/>
      </c>
      <c r="BW213" s="230" t="str">
        <f>IF(COUNTIFS($BR$10:$BR$259,$BR213,$E$10:$E$259,$E213)&lt;&gt;COUNTIFS($BR$10:$BR$259,$BR213,$E$10:$E$259,$E213,G$10:G$259,G213),BW$8&amp;" for this company in this year is inconsistent across funds, please update accordingly. "&amp;CHAR(10),IF(G213="","",IF(IFERROR(OR(INT(G213)&lt;&gt;G213,ISTEXT(G213),G213&gt;'Source Data (Hidden)'!$T$3),TRUE),"Invalid year of initial investment - Please ensure that the input is a year (not a date) and is not future dated. "&amp;CHAR(10),"")))</f>
        <v/>
      </c>
      <c r="BX213" s="230"/>
      <c r="BY213" s="230" t="str">
        <f>IF(COUNTIFS($BR$10:$BR$259,$BR213,$E$10:$E$259,$E213)&lt;&gt;COUNTIFS($BR$10:$BR$259,$BR213,$E$10:$E$259,$E213,I$10:I$259,I213),BY$8&amp;" for this company in this year is inconsistent across funds, please update accordingly. "&amp;CHAR(10),IF(I213="","",IF(COUNTIF('Source Data (Hidden)'!$A$3:$B$255,I213)=0,"Invalid country of domicile - Please enter a valid input using the drop-down in the 'Country of domicile' column in the EDCI Data tab. "&amp;CHAR(10),"")))</f>
        <v/>
      </c>
      <c r="BZ213" s="230" t="str">
        <f>IF(COUNTIFS($BR$10:$BR$259,$BR213,$E$10:$E$259,$E213)&lt;&gt;COUNTIFS($BR$10:$BR$259,$BR213,$E$10:$E$259,$E213,J$10:J$259,J213),BZ$8&amp;" for this company in this year is inconsistent across funds, please update accordingly. "&amp;CHAR(10),IF(J213="","",IF(COUNTIF('Source Data (Hidden)'!$A$3:$B$255,J213)=0,"Invalid primary country of operations - Please enter a valid input using the drop-down in the 'Primary country of operations' column in the EDCI Data tab and ensure that you have narrowed this down to 1 primary country of operations. "&amp;CHAR(10),"")))</f>
        <v/>
      </c>
      <c r="CA213" s="230" t="str">
        <f>IF(COUNTIFS($BR$10:$BR$259,$BR213,$E$10:$E$259,$E213)&lt;&gt;COUNTIFS($BR$10:$BR$259,$BR213,$E$10:$E$259,$E213,K$10:K$259,K213),CA$8&amp;" for this company in this year is inconsistent across funds, please update accordingly. "&amp;CHAR(10),IF(K213="","",IF(COUNTIF('Source Data (Hidden)'!$C$3:$C$4,K213)&lt;&gt;1,"Invalid company structure - Please classify the portfolio company as either 'Private' or 'Public'. "&amp;CHAR(10),"")))</f>
        <v/>
      </c>
      <c r="CB213" s="230" t="str">
        <f>IF(COUNTIFS($BR$10:$BR$259,$BR213,$E$10:$E$259,$E213)&lt;&gt;COUNTIFS($BR$10:$BR$259,$BR213,$E$10:$E$259,$E213,L$10:L$259,L213),CB$8&amp;" for this company in this year is inconsistent across funds, please update accordingly. "&amp;CHAR(10),IF(L213="","",IF(COUNTIF('Source Data (Hidden)'!$D$3:$D$5,L213)&lt;&gt;1,"Invalid growth stage of company - Please describe the growth stage of the company as either 'Venture', 'Growth' or 'Buyout'. " &amp; CHAR(10),"")))</f>
        <v/>
      </c>
      <c r="CC213" s="230" t="str">
        <f t="shared" si="217"/>
        <v/>
      </c>
      <c r="CD213" s="283" t="str">
        <f t="shared" si="218"/>
        <v/>
      </c>
      <c r="CE213" s="230" t="str">
        <f>IF(COUNTIFS($BR$10:$BR$259,$BR213,$E$10:$E$259,$E213)&lt;&gt;COUNTIFS($BR$10:$BR$259,$BR213,$E$10:$E$259,$E213,O$10:O$259,O213),CE$8&amp;" for this company in this year is inconsistent across funds, please update accordingly. "&amp;CHAR(10),IF(O213="","",IF(COUNTIF('Source Data (Hidden)'!$G$3:$G$13,O213)&lt;&gt;1,"Invalid sector of operations SICS name - Please ensure that you have selected a valid sector of operations using the drop-down list available in the corresponding column in the EDCI Data tab. " &amp; CHAR(10),"")))</f>
        <v/>
      </c>
      <c r="CF213" s="230" t="str">
        <f t="shared" ca="1" si="219"/>
        <v/>
      </c>
      <c r="CG213" s="230" t="str">
        <f t="shared" ca="1" si="220"/>
        <v/>
      </c>
      <c r="CH213" s="230" t="str">
        <f>IF(COUNTIFS($BR$10:$BR$259,$BR213,$E$10:$E$259,$E213)&lt;&gt;COUNTIFS($BR$10:$BR$259,$BR213,$E$10:$E$259,$E213,R$10:R$259,R213),CH$8&amp;" for this company in this year is inconsistent across funds, please update accordingly. "&amp;CHAR(10),IF(R213="","",IF(COUNTIF('Source Data (Hidden)'!$F$3:$F$183,R213)&lt;&gt;1,"Invalid currency input - Please ensure that the currency entered is a monetary unit described using three letter code (ISO 4217 code). " &amp; CHAR(10),"")))</f>
        <v/>
      </c>
      <c r="CI213" s="230" t="str">
        <f t="shared" si="221"/>
        <v/>
      </c>
      <c r="CJ213" s="230" t="str">
        <f t="shared" si="222"/>
        <v/>
      </c>
      <c r="CK213" s="230" t="str">
        <f t="shared" si="223"/>
        <v/>
      </c>
      <c r="CL213" s="230" t="str">
        <f t="shared" si="224"/>
        <v/>
      </c>
      <c r="CM213" s="230" t="str">
        <f>IF(COUNTIFS($BR$10:$BR$259,$BR213,$E$10:$E$259,$E213)&lt;&gt;COUNTIFS($BR$10:$BR$259,$BR213,$E$10:$E$259,$E213,W$10:W$259,W213),CM$8&amp;" for this company in this year is inconsistent across funds, please update accordingly. "&amp;CHAR(10),IF(W213="","",IF(COUNTIF('Source Data (Hidden)'!$L$3:$L$6,W213)&lt;&gt;1,"Invalid input for Scope 1 Methodology - Please choose one of the options from the drop-down list in the corresponding column in the EDCI Data tab. " &amp; CHAR(10),"")))</f>
        <v/>
      </c>
      <c r="CN213" s="230" t="str">
        <f t="shared" si="225"/>
        <v/>
      </c>
      <c r="CO213" s="230" t="str">
        <f>IF(COUNTIFS($BR$10:$BR$259,$BR213,$E$10:$E$259,$E213)&lt;&gt;COUNTIFS($BR$10:$BR$259,$BR213,$E$10:$E$259,$E213,Y$10:Y$259,Y213),CO$8&amp;" for this company in this year is inconsistent across funds, please update accordingly. "&amp;CHAR(10),IF(Y213="","",IF(COUNTIF('Source Data (Hidden)'!$M$3:$M$5,Y213)&lt;&gt;1,"Invalid input for Scope 2 Methodology - Please choose one of the options from the drop-down list in the corresponding column in the EDCI Data tab. " &amp; CHAR(10),"")))</f>
        <v/>
      </c>
      <c r="CP213" s="230" t="str">
        <f t="shared" si="226"/>
        <v/>
      </c>
      <c r="CQ213" s="230" t="str">
        <f>IF(COUNTIFS($BR$10:$BR$259,$BR213,$E$10:$E$259,$E213)&lt;&gt;COUNTIFS($BR$10:$BR$259,$BR213,$E$10:$E$259,$E213,AA$10:AA$259,AA213),CQ$8&amp;" for this company in this year is inconsistent across funds, please update accordingly. "&amp;CHAR(10),IF(AA213="","",IF(COUNTIF('Source Data (Hidden)'!$N$3:$N$6,AA213)&lt;&gt;1,"Invalid input for Scope 3 Methodology - Please choose one of the options from the drop-down list in the corresponding column in the EDCI Data tab. " &amp; CHAR(10),"")))</f>
        <v/>
      </c>
      <c r="CR213" s="230" t="str">
        <f t="shared" si="227"/>
        <v/>
      </c>
      <c r="CS213" s="230" t="str">
        <f t="shared" si="228"/>
        <v/>
      </c>
      <c r="CT213" s="230" t="str">
        <f t="shared" si="229"/>
        <v/>
      </c>
      <c r="CU213" s="230" t="str">
        <f t="shared" si="230"/>
        <v/>
      </c>
      <c r="CV213" s="230" t="str">
        <f t="shared" si="231"/>
        <v/>
      </c>
      <c r="CW213" s="230" t="str">
        <f t="shared" si="232"/>
        <v/>
      </c>
      <c r="CX213" s="230" t="str">
        <f t="shared" si="233"/>
        <v/>
      </c>
      <c r="CY213" s="230" t="str">
        <f t="shared" si="234"/>
        <v/>
      </c>
      <c r="CZ213" s="230" t="str">
        <f t="shared" si="235"/>
        <v/>
      </c>
      <c r="DA213" s="230" t="str">
        <f t="shared" si="236"/>
        <v/>
      </c>
      <c r="DB213" s="230" t="str">
        <f t="shared" si="237"/>
        <v/>
      </c>
      <c r="DC213" s="230" t="str">
        <f t="shared" si="238"/>
        <v/>
      </c>
      <c r="DD213" s="230" t="str">
        <f t="shared" si="239"/>
        <v/>
      </c>
      <c r="DE213" s="230" t="str">
        <f t="shared" si="240"/>
        <v/>
      </c>
      <c r="DF213" s="230" t="str">
        <f t="shared" si="241"/>
        <v/>
      </c>
      <c r="DG213" s="230" t="str">
        <f t="shared" si="242"/>
        <v/>
      </c>
      <c r="DH213" s="283" t="str">
        <f t="shared" si="243"/>
        <v/>
      </c>
      <c r="DI213" s="230" t="str">
        <f t="shared" si="244"/>
        <v/>
      </c>
      <c r="DJ213" s="230" t="str">
        <f>IF(COUNTIFS($BR$10:$BR$259,$BR213,$E$10:$E$259,$E213)&lt;&gt;COUNTIFS($BR$10:$BR$259,$BR213,$E$10:$E$259,$E213,AT$10:AT$259,AT213),DJ$8&amp;" for this company in this year is inconsistent across funds, please update accordingly. "&amp;CHAR(10),IF(AT213="","",IF(COUNTIF('Source Data (Hidden)'!$O$3:$O$5,AT213)&lt;&gt;1,"Invalid input for 'Does this Portco have a decarbonization strategy/plan in place' - Please ensure that you have selected a valid response using the drop-down list available in the corresponding column in the EDCI Data tab. " &amp; CHAR(10),"")))</f>
        <v/>
      </c>
      <c r="DK213" s="230" t="str">
        <f>IF(COUNTIFS($BR$10:$BR$259,$BR213,$E$10:$E$259,$E213)&lt;&gt;COUNTIFS($BR$10:$BR$259,$BR213,$E$10:$E$259,$E213,AU$10:AU$259,AU213),DK$8&amp;" for this company in this year is inconsistent across funds, please update accordingly. "&amp;CHAR(10),IF(AU213="","",IF(COUNTIF('Source Data (Hidden)'!$P$3:$P$5,AU213)&lt;&gt;1,"Invalid input for 'Does the Portfolio Company have a short-term GHG emission reduction target' - Please ensure you have selected a valid response using the drop-down list available in the corresponding column in the EDCI Data tab. " &amp; CHAR(10),"")))</f>
        <v/>
      </c>
      <c r="DL213" s="230" t="str">
        <f>IF(COUNTIFS($BR$10:$BR$259,$BR213,$E$10:$E$259,$E213)&lt;&gt;COUNTIFS($BR$10:$BR$259,$BR213,$E$10:$E$259,$E213,AV$10:AV$259,AV213),DL$8&amp;" for this company in this year is inconsistent across funds, please update accordingly. "&amp;CHAR(10),IF(AV213="","",IF(COUNTIF('Source Data (Hidden)'!$Q$3:$Q$6,AV213)&lt;&gt;1,"Invalid input for 'Does the Portfolio Company have a long-term net zero goal' - Please ensure that you have selected a valid response using the drop-down list available in the corresponding column in the EDCI Data tab. " &amp; CHAR(10),"")))</f>
        <v/>
      </c>
      <c r="DM213" s="230" t="str">
        <f t="shared" si="245"/>
        <v/>
      </c>
      <c r="DN213" s="230" t="str">
        <f t="shared" si="246"/>
        <v/>
      </c>
      <c r="DO213" s="230" t="str">
        <f t="shared" si="247"/>
        <v/>
      </c>
      <c r="DP213" s="230"/>
      <c r="DQ213" s="230" t="str">
        <f t="shared" si="248"/>
        <v/>
      </c>
      <c r="DR213" s="230" t="str">
        <f t="shared" si="249"/>
        <v/>
      </c>
      <c r="DS213" s="230" t="str">
        <f t="shared" si="250"/>
        <v/>
      </c>
      <c r="DT213" s="230" t="str">
        <f t="shared" si="251"/>
        <v/>
      </c>
      <c r="DU213" s="230" t="str">
        <f t="shared" si="252"/>
        <v/>
      </c>
      <c r="DV213" s="230" t="str">
        <f t="shared" si="253"/>
        <v/>
      </c>
      <c r="DW213" s="230" t="str">
        <f t="shared" si="254"/>
        <v/>
      </c>
      <c r="DX213" s="230" t="str">
        <f t="shared" si="255"/>
        <v/>
      </c>
      <c r="DY213" s="230" t="str">
        <f t="shared" si="256"/>
        <v/>
      </c>
      <c r="DZ213" s="230" t="str">
        <f t="shared" si="257"/>
        <v/>
      </c>
      <c r="EA213" s="230" t="str">
        <f t="shared" si="258"/>
        <v/>
      </c>
      <c r="EB213" s="230" t="str">
        <f t="shared" si="259"/>
        <v/>
      </c>
      <c r="EC213" s="284" t="str">
        <f t="shared" si="260"/>
        <v/>
      </c>
      <c r="ED213" s="284" t="str">
        <f t="shared" si="261"/>
        <v/>
      </c>
      <c r="EE213" s="230" t="str">
        <f t="shared" si="262"/>
        <v/>
      </c>
      <c r="EF213" s="230" t="str">
        <f>IF(COUNTIFS($BR$10:$BR$259,$BR213,$E$10:$E$259,$E213)&lt;&gt;COUNTIFS($BR$10:$BR$259,$BR213,$E$10:$E$259,$E213,BP$10:BP$259,BP213),EF$8&amp;" for this company in this year is inconsistent across funds, please update accordingly. "&amp;CHAR(10),IF(AND(BP213="",BQ213=""),"",IF(OR(AND(BQ213&lt;&gt;"",BP213&lt;&gt;"",BP213&lt;&gt;"Y"),AND(BQ213&lt;&gt;"",BP213=""),COUNTIF('Source Data (Hidden)'!$S$3:$S$4,BP213)&lt;&gt;1),"Invalid input for 'Do you conduct an employee survey' - Please ensure the input is either Y or N or leave blank if data is not available. If you have reported a % response rate to employee survey then the input for this metric should be Y. " &amp; CHAR(10),"")))</f>
        <v/>
      </c>
      <c r="EG213" s="230" t="str">
        <f t="shared" si="263"/>
        <v/>
      </c>
    </row>
    <row r="214" spans="1:137" s="154" customFormat="1" ht="60" customHeight="1" x14ac:dyDescent="0.35">
      <c r="A214" s="153"/>
      <c r="B214" s="212" t="str">
        <f t="shared" ca="1" si="210"/>
        <v/>
      </c>
      <c r="C214" s="213" t="str">
        <f>IF('EDCI Data'!B214="","",'EDCI Data'!B214)</f>
        <v/>
      </c>
      <c r="D214" s="214" t="str">
        <f>IF('EDCI Data'!C214="","",'EDCI Data'!C214)</f>
        <v/>
      </c>
      <c r="E214" s="215" t="str">
        <f>IF('EDCI Data'!D214="","",'EDCI Data'!D214)</f>
        <v/>
      </c>
      <c r="F214" s="216" t="str">
        <f>IF('EDCI Data'!E214="","",'EDCI Data'!E214)</f>
        <v/>
      </c>
      <c r="G214" s="213" t="str">
        <f>IF('EDCI Data'!F214="","",'EDCI Data'!F214)</f>
        <v/>
      </c>
      <c r="H214" s="213" t="str">
        <f>IF('EDCI Data'!G214="","",'EDCI Data'!G214)</f>
        <v/>
      </c>
      <c r="I214" s="213" t="str">
        <f>IF('EDCI Data'!H214="","",'EDCI Data'!H214)</f>
        <v/>
      </c>
      <c r="J214" s="213" t="str">
        <f>IF('EDCI Data'!I214="","",'EDCI Data'!I214)</f>
        <v/>
      </c>
      <c r="K214" s="213" t="str">
        <f>IF('EDCI Data'!J214="","",'EDCI Data'!J214)</f>
        <v/>
      </c>
      <c r="L214" s="213" t="str">
        <f>IF('EDCI Data'!K214="","",'EDCI Data'!K214)</f>
        <v/>
      </c>
      <c r="M214" s="217" t="str">
        <f>IF('EDCI Data'!L214="","",'EDCI Data'!L214)</f>
        <v/>
      </c>
      <c r="N214" s="217" t="str">
        <f>IF('EDCI Data'!M214="","",'EDCI Data'!M214)</f>
        <v/>
      </c>
      <c r="O214" s="213" t="str">
        <f>IF('EDCI Data'!N214="","",'EDCI Data'!N214)</f>
        <v/>
      </c>
      <c r="P214" s="213" t="str">
        <f>IF('EDCI Data'!O214="","",'EDCI Data'!O214)</f>
        <v/>
      </c>
      <c r="Q214" s="213" t="str">
        <f>IF('EDCI Data'!P214="","",'EDCI Data'!P214)</f>
        <v/>
      </c>
      <c r="R214" s="213" t="str">
        <f>IF('EDCI Data'!Q214="","",'EDCI Data'!Q214)</f>
        <v/>
      </c>
      <c r="S214" s="218" t="str">
        <f>IF('EDCI Data'!R214="","",'EDCI Data'!R214)</f>
        <v/>
      </c>
      <c r="T214" s="219" t="str">
        <f>IF('EDCI Data'!S214="","",'EDCI Data'!S214)</f>
        <v/>
      </c>
      <c r="U214" s="219" t="str">
        <f>IF('EDCI Data'!T214="","",'EDCI Data'!T214)</f>
        <v/>
      </c>
      <c r="V214" s="220" t="str">
        <f>IF('EDCI Data'!U214="","",'EDCI Data'!U214)</f>
        <v/>
      </c>
      <c r="W214" s="213" t="str">
        <f>IF('EDCI Data'!V214="","",'EDCI Data'!V214)</f>
        <v/>
      </c>
      <c r="X214" s="220" t="str">
        <f>IF('EDCI Data'!W214="","",'EDCI Data'!W214)</f>
        <v/>
      </c>
      <c r="Y214" s="213" t="str">
        <f>IF('EDCI Data'!X214="","",'EDCI Data'!X214)</f>
        <v/>
      </c>
      <c r="Z214" s="220" t="str">
        <f>IF('EDCI Data'!Y214="","",'EDCI Data'!Y214)</f>
        <v/>
      </c>
      <c r="AA214" s="213" t="str">
        <f>IF('EDCI Data'!Z214="","",'EDCI Data'!Z214)</f>
        <v/>
      </c>
      <c r="AB214" s="213" t="str">
        <f>IF('EDCI Data'!AA214="","",'EDCI Data'!AA214)</f>
        <v/>
      </c>
      <c r="AC214" s="213" t="str">
        <f>IF('EDCI Data'!AB214="","",'EDCI Data'!AB214)</f>
        <v/>
      </c>
      <c r="AD214" s="213" t="str">
        <f>IF('EDCI Data'!AC214="","",'EDCI Data'!AC214)</f>
        <v/>
      </c>
      <c r="AE214" s="213" t="str">
        <f>IF('EDCI Data'!AD214="","",'EDCI Data'!AD214)</f>
        <v/>
      </c>
      <c r="AF214" s="213" t="str">
        <f>IF('EDCI Data'!AE214="","",'EDCI Data'!AE214)</f>
        <v/>
      </c>
      <c r="AG214" s="213" t="str">
        <f>IF('EDCI Data'!AF214="","",'EDCI Data'!AF214)</f>
        <v/>
      </c>
      <c r="AH214" s="213" t="str">
        <f>IF('EDCI Data'!AG214="","",'EDCI Data'!AG214)</f>
        <v/>
      </c>
      <c r="AI214" s="213" t="str">
        <f>IF('EDCI Data'!AH214="","",'EDCI Data'!AH214)</f>
        <v/>
      </c>
      <c r="AJ214" s="213" t="str">
        <f>IF('EDCI Data'!AI214="","",'EDCI Data'!AI214)</f>
        <v/>
      </c>
      <c r="AK214" s="213" t="str">
        <f>IF('EDCI Data'!AJ214="","",'EDCI Data'!AJ214)</f>
        <v/>
      </c>
      <c r="AL214" s="213" t="str">
        <f>IF('EDCI Data'!AK214="","",'EDCI Data'!AK214)</f>
        <v/>
      </c>
      <c r="AM214" s="213" t="str">
        <f>IF('EDCI Data'!AL214="","",'EDCI Data'!AL214)</f>
        <v/>
      </c>
      <c r="AN214" s="213" t="str">
        <f>IF('EDCI Data'!AM214="","",'EDCI Data'!AM214)</f>
        <v/>
      </c>
      <c r="AO214" s="213" t="str">
        <f>IF('EDCI Data'!AN214="","",'EDCI Data'!AN214)</f>
        <v/>
      </c>
      <c r="AP214" s="213" t="str">
        <f>IF('EDCI Data'!AO214="","",'EDCI Data'!AO214)</f>
        <v/>
      </c>
      <c r="AQ214" s="213" t="str">
        <f>IF('EDCI Data'!AP214="","",'EDCI Data'!AP214)</f>
        <v/>
      </c>
      <c r="AR214" s="213" t="str">
        <f>IF('EDCI Data'!AQ214="","",'EDCI Data'!AQ214)</f>
        <v/>
      </c>
      <c r="AS214" s="213" t="str">
        <f>IF('EDCI Data'!AR214="","",'EDCI Data'!AR214)</f>
        <v/>
      </c>
      <c r="AT214" s="213" t="str">
        <f>IF('EDCI Data'!AS214="","",'EDCI Data'!AS214)</f>
        <v/>
      </c>
      <c r="AU214" s="213" t="str">
        <f>IF('EDCI Data'!AT214="","",'EDCI Data'!AT214)</f>
        <v/>
      </c>
      <c r="AV214" s="213" t="str">
        <f>IF('EDCI Data'!AU214="","",'EDCI Data'!AU214)</f>
        <v/>
      </c>
      <c r="AW214" s="213" t="str">
        <f>IF('EDCI Data'!AV214="","",'EDCI Data'!AV214)</f>
        <v/>
      </c>
      <c r="AX214" s="221" t="str">
        <f>IF('EDCI Data'!AW214="","",'EDCI Data'!AW214)</f>
        <v/>
      </c>
      <c r="AY214" s="221" t="str">
        <f>IF('EDCI Data'!AX214="","",'EDCI Data'!AX214)</f>
        <v/>
      </c>
      <c r="AZ214" s="222" t="str">
        <f t="shared" si="211"/>
        <v/>
      </c>
      <c r="BA214" s="223" t="str">
        <f>IF('EDCI Data'!AY214="","",'EDCI Data'!AY214)</f>
        <v/>
      </c>
      <c r="BB214" s="223" t="str">
        <f>IF('EDCI Data'!AZ214="","",'EDCI Data'!AZ214)</f>
        <v/>
      </c>
      <c r="BC214" s="223" t="str">
        <f>IF('EDCI Data'!BA214="","",'EDCI Data'!BA214)</f>
        <v/>
      </c>
      <c r="BD214" s="223" t="str">
        <f>IF('EDCI Data'!BB214="","",'EDCI Data'!BB214)</f>
        <v/>
      </c>
      <c r="BE214" s="223" t="str">
        <f>IF('EDCI Data'!BC214="","",'EDCI Data'!BC214)</f>
        <v/>
      </c>
      <c r="BF214" s="223" t="str">
        <f>IF('EDCI Data'!BD214="","",'EDCI Data'!BD214)</f>
        <v/>
      </c>
      <c r="BG214" s="223" t="str">
        <f>IF('EDCI Data'!BE214="","",'EDCI Data'!BE214)</f>
        <v/>
      </c>
      <c r="BH214" s="223" t="str">
        <f>IF('EDCI Data'!BF214="","",'EDCI Data'!BF214)</f>
        <v/>
      </c>
      <c r="BI214" s="224" t="str">
        <f>IF('EDCI Data'!BG214="","",'EDCI Data'!BG214)</f>
        <v/>
      </c>
      <c r="BJ214" s="225" t="str">
        <f>IF('EDCI Data'!S214="","",'EDCI Data'!S214)</f>
        <v/>
      </c>
      <c r="BK214" s="225" t="str">
        <f>IF('EDCI Data'!T214="","",'EDCI Data'!T214)</f>
        <v/>
      </c>
      <c r="BL214" s="224" t="str">
        <f>IF('EDCI Data'!BJ214="","",'EDCI Data'!BJ214)</f>
        <v/>
      </c>
      <c r="BM214" s="226" t="str">
        <f>IF('EDCI Data'!BK214="","",'EDCI Data'!BK214)</f>
        <v/>
      </c>
      <c r="BN214" s="226" t="str">
        <f>IF('EDCI Data'!BL214="","",'EDCI Data'!BL214)</f>
        <v/>
      </c>
      <c r="BO214" s="227" t="str">
        <f>IF('EDCI Data'!BM214="","",'EDCI Data'!BM214)</f>
        <v/>
      </c>
      <c r="BP214" s="228" t="str">
        <f>IF('EDCI Data'!BN214="","",'EDCI Data'!BN214)</f>
        <v/>
      </c>
      <c r="BQ214" s="229" t="str">
        <f>IF('EDCI Data'!BO214="","",'EDCI Data'!BO214)</f>
        <v/>
      </c>
      <c r="BR214" s="230" t="str">
        <f t="shared" si="212"/>
        <v/>
      </c>
      <c r="BS214" s="230" t="str">
        <f t="shared" si="213"/>
        <v/>
      </c>
      <c r="BT214" s="230" t="str">
        <f t="shared" si="214"/>
        <v/>
      </c>
      <c r="BU214" s="230" t="str">
        <f t="shared" si="215"/>
        <v/>
      </c>
      <c r="BV214" s="230" t="str">
        <f t="shared" si="216"/>
        <v/>
      </c>
      <c r="BW214" s="230" t="str">
        <f>IF(COUNTIFS($BR$10:$BR$259,$BR214,$E$10:$E$259,$E214)&lt;&gt;COUNTIFS($BR$10:$BR$259,$BR214,$E$10:$E$259,$E214,G$10:G$259,G214),BW$8&amp;" for this company in this year is inconsistent across funds, please update accordingly. "&amp;CHAR(10),IF(G214="","",IF(IFERROR(OR(INT(G214)&lt;&gt;G214,ISTEXT(G214),G214&gt;'Source Data (Hidden)'!$T$3),TRUE),"Invalid year of initial investment - Please ensure that the input is a year (not a date) and is not future dated. "&amp;CHAR(10),"")))</f>
        <v/>
      </c>
      <c r="BX214" s="230"/>
      <c r="BY214" s="230" t="str">
        <f>IF(COUNTIFS($BR$10:$BR$259,$BR214,$E$10:$E$259,$E214)&lt;&gt;COUNTIFS($BR$10:$BR$259,$BR214,$E$10:$E$259,$E214,I$10:I$259,I214),BY$8&amp;" for this company in this year is inconsistent across funds, please update accordingly. "&amp;CHAR(10),IF(I214="","",IF(COUNTIF('Source Data (Hidden)'!$A$3:$B$255,I214)=0,"Invalid country of domicile - Please enter a valid input using the drop-down in the 'Country of domicile' column in the EDCI Data tab. "&amp;CHAR(10),"")))</f>
        <v/>
      </c>
      <c r="BZ214" s="230" t="str">
        <f>IF(COUNTIFS($BR$10:$BR$259,$BR214,$E$10:$E$259,$E214)&lt;&gt;COUNTIFS($BR$10:$BR$259,$BR214,$E$10:$E$259,$E214,J$10:J$259,J214),BZ$8&amp;" for this company in this year is inconsistent across funds, please update accordingly. "&amp;CHAR(10),IF(J214="","",IF(COUNTIF('Source Data (Hidden)'!$A$3:$B$255,J214)=0,"Invalid primary country of operations - Please enter a valid input using the drop-down in the 'Primary country of operations' column in the EDCI Data tab and ensure that you have narrowed this down to 1 primary country of operations. "&amp;CHAR(10),"")))</f>
        <v/>
      </c>
      <c r="CA214" s="230" t="str">
        <f>IF(COUNTIFS($BR$10:$BR$259,$BR214,$E$10:$E$259,$E214)&lt;&gt;COUNTIFS($BR$10:$BR$259,$BR214,$E$10:$E$259,$E214,K$10:K$259,K214),CA$8&amp;" for this company in this year is inconsistent across funds, please update accordingly. "&amp;CHAR(10),IF(K214="","",IF(COUNTIF('Source Data (Hidden)'!$C$3:$C$4,K214)&lt;&gt;1,"Invalid company structure - Please classify the portfolio company as either 'Private' or 'Public'. "&amp;CHAR(10),"")))</f>
        <v/>
      </c>
      <c r="CB214" s="230" t="str">
        <f>IF(COUNTIFS($BR$10:$BR$259,$BR214,$E$10:$E$259,$E214)&lt;&gt;COUNTIFS($BR$10:$BR$259,$BR214,$E$10:$E$259,$E214,L$10:L$259,L214),CB$8&amp;" for this company in this year is inconsistent across funds, please update accordingly. "&amp;CHAR(10),IF(L214="","",IF(COUNTIF('Source Data (Hidden)'!$D$3:$D$5,L214)&lt;&gt;1,"Invalid growth stage of company - Please describe the growth stage of the company as either 'Venture', 'Growth' or 'Buyout'. " &amp; CHAR(10),"")))</f>
        <v/>
      </c>
      <c r="CC214" s="230" t="str">
        <f t="shared" si="217"/>
        <v/>
      </c>
      <c r="CD214" s="283" t="str">
        <f t="shared" si="218"/>
        <v/>
      </c>
      <c r="CE214" s="230" t="str">
        <f>IF(COUNTIFS($BR$10:$BR$259,$BR214,$E$10:$E$259,$E214)&lt;&gt;COUNTIFS($BR$10:$BR$259,$BR214,$E$10:$E$259,$E214,O$10:O$259,O214),CE$8&amp;" for this company in this year is inconsistent across funds, please update accordingly. "&amp;CHAR(10),IF(O214="","",IF(COUNTIF('Source Data (Hidden)'!$G$3:$G$13,O214)&lt;&gt;1,"Invalid sector of operations SICS name - Please ensure that you have selected a valid sector of operations using the drop-down list available in the corresponding column in the EDCI Data tab. " &amp; CHAR(10),"")))</f>
        <v/>
      </c>
      <c r="CF214" s="230" t="str">
        <f t="shared" ca="1" si="219"/>
        <v/>
      </c>
      <c r="CG214" s="230" t="str">
        <f t="shared" ca="1" si="220"/>
        <v/>
      </c>
      <c r="CH214" s="230" t="str">
        <f>IF(COUNTIFS($BR$10:$BR$259,$BR214,$E$10:$E$259,$E214)&lt;&gt;COUNTIFS($BR$10:$BR$259,$BR214,$E$10:$E$259,$E214,R$10:R$259,R214),CH$8&amp;" for this company in this year is inconsistent across funds, please update accordingly. "&amp;CHAR(10),IF(R214="","",IF(COUNTIF('Source Data (Hidden)'!$F$3:$F$183,R214)&lt;&gt;1,"Invalid currency input - Please ensure that the currency entered is a monetary unit described using three letter code (ISO 4217 code). " &amp; CHAR(10),"")))</f>
        <v/>
      </c>
      <c r="CI214" s="230" t="str">
        <f t="shared" si="221"/>
        <v/>
      </c>
      <c r="CJ214" s="230" t="str">
        <f t="shared" si="222"/>
        <v/>
      </c>
      <c r="CK214" s="230" t="str">
        <f t="shared" si="223"/>
        <v/>
      </c>
      <c r="CL214" s="230" t="str">
        <f t="shared" si="224"/>
        <v/>
      </c>
      <c r="CM214" s="230" t="str">
        <f>IF(COUNTIFS($BR$10:$BR$259,$BR214,$E$10:$E$259,$E214)&lt;&gt;COUNTIFS($BR$10:$BR$259,$BR214,$E$10:$E$259,$E214,W$10:W$259,W214),CM$8&amp;" for this company in this year is inconsistent across funds, please update accordingly. "&amp;CHAR(10),IF(W214="","",IF(COUNTIF('Source Data (Hidden)'!$L$3:$L$6,W214)&lt;&gt;1,"Invalid input for Scope 1 Methodology - Please choose one of the options from the drop-down list in the corresponding column in the EDCI Data tab. " &amp; CHAR(10),"")))</f>
        <v/>
      </c>
      <c r="CN214" s="230" t="str">
        <f t="shared" si="225"/>
        <v/>
      </c>
      <c r="CO214" s="230" t="str">
        <f>IF(COUNTIFS($BR$10:$BR$259,$BR214,$E$10:$E$259,$E214)&lt;&gt;COUNTIFS($BR$10:$BR$259,$BR214,$E$10:$E$259,$E214,Y$10:Y$259,Y214),CO$8&amp;" for this company in this year is inconsistent across funds, please update accordingly. "&amp;CHAR(10),IF(Y214="","",IF(COUNTIF('Source Data (Hidden)'!$M$3:$M$5,Y214)&lt;&gt;1,"Invalid input for Scope 2 Methodology - Please choose one of the options from the drop-down list in the corresponding column in the EDCI Data tab. " &amp; CHAR(10),"")))</f>
        <v/>
      </c>
      <c r="CP214" s="230" t="str">
        <f t="shared" si="226"/>
        <v/>
      </c>
      <c r="CQ214" s="230" t="str">
        <f>IF(COUNTIFS($BR$10:$BR$259,$BR214,$E$10:$E$259,$E214)&lt;&gt;COUNTIFS($BR$10:$BR$259,$BR214,$E$10:$E$259,$E214,AA$10:AA$259,AA214),CQ$8&amp;" for this company in this year is inconsistent across funds, please update accordingly. "&amp;CHAR(10),IF(AA214="","",IF(COUNTIF('Source Data (Hidden)'!$N$3:$N$6,AA214)&lt;&gt;1,"Invalid input for Scope 3 Methodology - Please choose one of the options from the drop-down list in the corresponding column in the EDCI Data tab. " &amp; CHAR(10),"")))</f>
        <v/>
      </c>
      <c r="CR214" s="230" t="str">
        <f t="shared" si="227"/>
        <v/>
      </c>
      <c r="CS214" s="230" t="str">
        <f t="shared" si="228"/>
        <v/>
      </c>
      <c r="CT214" s="230" t="str">
        <f t="shared" si="229"/>
        <v/>
      </c>
      <c r="CU214" s="230" t="str">
        <f t="shared" si="230"/>
        <v/>
      </c>
      <c r="CV214" s="230" t="str">
        <f t="shared" si="231"/>
        <v/>
      </c>
      <c r="CW214" s="230" t="str">
        <f t="shared" si="232"/>
        <v/>
      </c>
      <c r="CX214" s="230" t="str">
        <f t="shared" si="233"/>
        <v/>
      </c>
      <c r="CY214" s="230" t="str">
        <f t="shared" si="234"/>
        <v/>
      </c>
      <c r="CZ214" s="230" t="str">
        <f t="shared" si="235"/>
        <v/>
      </c>
      <c r="DA214" s="230" t="str">
        <f t="shared" si="236"/>
        <v/>
      </c>
      <c r="DB214" s="230" t="str">
        <f t="shared" si="237"/>
        <v/>
      </c>
      <c r="DC214" s="230" t="str">
        <f t="shared" si="238"/>
        <v/>
      </c>
      <c r="DD214" s="230" t="str">
        <f t="shared" si="239"/>
        <v/>
      </c>
      <c r="DE214" s="230" t="str">
        <f t="shared" si="240"/>
        <v/>
      </c>
      <c r="DF214" s="230" t="str">
        <f t="shared" si="241"/>
        <v/>
      </c>
      <c r="DG214" s="230" t="str">
        <f t="shared" si="242"/>
        <v/>
      </c>
      <c r="DH214" s="283" t="str">
        <f t="shared" si="243"/>
        <v/>
      </c>
      <c r="DI214" s="230" t="str">
        <f t="shared" si="244"/>
        <v/>
      </c>
      <c r="DJ214" s="230" t="str">
        <f>IF(COUNTIFS($BR$10:$BR$259,$BR214,$E$10:$E$259,$E214)&lt;&gt;COUNTIFS($BR$10:$BR$259,$BR214,$E$10:$E$259,$E214,AT$10:AT$259,AT214),DJ$8&amp;" for this company in this year is inconsistent across funds, please update accordingly. "&amp;CHAR(10),IF(AT214="","",IF(COUNTIF('Source Data (Hidden)'!$O$3:$O$5,AT214)&lt;&gt;1,"Invalid input for 'Does this Portco have a decarbonization strategy/plan in place' - Please ensure that you have selected a valid response using the drop-down list available in the corresponding column in the EDCI Data tab. " &amp; CHAR(10),"")))</f>
        <v/>
      </c>
      <c r="DK214" s="230" t="str">
        <f>IF(COUNTIFS($BR$10:$BR$259,$BR214,$E$10:$E$259,$E214)&lt;&gt;COUNTIFS($BR$10:$BR$259,$BR214,$E$10:$E$259,$E214,AU$10:AU$259,AU214),DK$8&amp;" for this company in this year is inconsistent across funds, please update accordingly. "&amp;CHAR(10),IF(AU214="","",IF(COUNTIF('Source Data (Hidden)'!$P$3:$P$5,AU214)&lt;&gt;1,"Invalid input for 'Does the Portfolio Company have a short-term GHG emission reduction target' - Please ensure you have selected a valid response using the drop-down list available in the corresponding column in the EDCI Data tab. " &amp; CHAR(10),"")))</f>
        <v/>
      </c>
      <c r="DL214" s="230" t="str">
        <f>IF(COUNTIFS($BR$10:$BR$259,$BR214,$E$10:$E$259,$E214)&lt;&gt;COUNTIFS($BR$10:$BR$259,$BR214,$E$10:$E$259,$E214,AV$10:AV$259,AV214),DL$8&amp;" for this company in this year is inconsistent across funds, please update accordingly. "&amp;CHAR(10),IF(AV214="","",IF(COUNTIF('Source Data (Hidden)'!$Q$3:$Q$6,AV214)&lt;&gt;1,"Invalid input for 'Does the Portfolio Company have a long-term net zero goal' - Please ensure that you have selected a valid response using the drop-down list available in the corresponding column in the EDCI Data tab. " &amp; CHAR(10),"")))</f>
        <v/>
      </c>
      <c r="DM214" s="230" t="str">
        <f t="shared" si="245"/>
        <v/>
      </c>
      <c r="DN214" s="230" t="str">
        <f t="shared" si="246"/>
        <v/>
      </c>
      <c r="DO214" s="230" t="str">
        <f t="shared" si="247"/>
        <v/>
      </c>
      <c r="DP214" s="230"/>
      <c r="DQ214" s="230" t="str">
        <f t="shared" si="248"/>
        <v/>
      </c>
      <c r="DR214" s="230" t="str">
        <f t="shared" si="249"/>
        <v/>
      </c>
      <c r="DS214" s="230" t="str">
        <f t="shared" si="250"/>
        <v/>
      </c>
      <c r="DT214" s="230" t="str">
        <f t="shared" si="251"/>
        <v/>
      </c>
      <c r="DU214" s="230" t="str">
        <f t="shared" si="252"/>
        <v/>
      </c>
      <c r="DV214" s="230" t="str">
        <f t="shared" si="253"/>
        <v/>
      </c>
      <c r="DW214" s="230" t="str">
        <f t="shared" si="254"/>
        <v/>
      </c>
      <c r="DX214" s="230" t="str">
        <f t="shared" si="255"/>
        <v/>
      </c>
      <c r="DY214" s="230" t="str">
        <f t="shared" si="256"/>
        <v/>
      </c>
      <c r="DZ214" s="230" t="str">
        <f t="shared" si="257"/>
        <v/>
      </c>
      <c r="EA214" s="230" t="str">
        <f t="shared" si="258"/>
        <v/>
      </c>
      <c r="EB214" s="230" t="str">
        <f t="shared" si="259"/>
        <v/>
      </c>
      <c r="EC214" s="284" t="str">
        <f t="shared" si="260"/>
        <v/>
      </c>
      <c r="ED214" s="284" t="str">
        <f t="shared" si="261"/>
        <v/>
      </c>
      <c r="EE214" s="230" t="str">
        <f t="shared" si="262"/>
        <v/>
      </c>
      <c r="EF214" s="230" t="str">
        <f>IF(COUNTIFS($BR$10:$BR$259,$BR214,$E$10:$E$259,$E214)&lt;&gt;COUNTIFS($BR$10:$BR$259,$BR214,$E$10:$E$259,$E214,BP$10:BP$259,BP214),EF$8&amp;" for this company in this year is inconsistent across funds, please update accordingly. "&amp;CHAR(10),IF(AND(BP214="",BQ214=""),"",IF(OR(AND(BQ214&lt;&gt;"",BP214&lt;&gt;"",BP214&lt;&gt;"Y"),AND(BQ214&lt;&gt;"",BP214=""),COUNTIF('Source Data (Hidden)'!$S$3:$S$4,BP214)&lt;&gt;1),"Invalid input for 'Do you conduct an employee survey' - Please ensure the input is either Y or N or leave blank if data is not available. If you have reported a % response rate to employee survey then the input for this metric should be Y. " &amp; CHAR(10),"")))</f>
        <v/>
      </c>
      <c r="EG214" s="230" t="str">
        <f t="shared" si="263"/>
        <v/>
      </c>
    </row>
    <row r="215" spans="1:137" s="154" customFormat="1" ht="60" customHeight="1" x14ac:dyDescent="0.35">
      <c r="A215" s="153"/>
      <c r="B215" s="212" t="str">
        <f t="shared" ca="1" si="210"/>
        <v/>
      </c>
      <c r="C215" s="213" t="str">
        <f>IF('EDCI Data'!B215="","",'EDCI Data'!B215)</f>
        <v/>
      </c>
      <c r="D215" s="214" t="str">
        <f>IF('EDCI Data'!C215="","",'EDCI Data'!C215)</f>
        <v/>
      </c>
      <c r="E215" s="215" t="str">
        <f>IF('EDCI Data'!D215="","",'EDCI Data'!D215)</f>
        <v/>
      </c>
      <c r="F215" s="216" t="str">
        <f>IF('EDCI Data'!E215="","",'EDCI Data'!E215)</f>
        <v/>
      </c>
      <c r="G215" s="213" t="str">
        <f>IF('EDCI Data'!F215="","",'EDCI Data'!F215)</f>
        <v/>
      </c>
      <c r="H215" s="213" t="str">
        <f>IF('EDCI Data'!G215="","",'EDCI Data'!G215)</f>
        <v/>
      </c>
      <c r="I215" s="213" t="str">
        <f>IF('EDCI Data'!H215="","",'EDCI Data'!H215)</f>
        <v/>
      </c>
      <c r="J215" s="213" t="str">
        <f>IF('EDCI Data'!I215="","",'EDCI Data'!I215)</f>
        <v/>
      </c>
      <c r="K215" s="213" t="str">
        <f>IF('EDCI Data'!J215="","",'EDCI Data'!J215)</f>
        <v/>
      </c>
      <c r="L215" s="213" t="str">
        <f>IF('EDCI Data'!K215="","",'EDCI Data'!K215)</f>
        <v/>
      </c>
      <c r="M215" s="217" t="str">
        <f>IF('EDCI Data'!L215="","",'EDCI Data'!L215)</f>
        <v/>
      </c>
      <c r="N215" s="217" t="str">
        <f>IF('EDCI Data'!M215="","",'EDCI Data'!M215)</f>
        <v/>
      </c>
      <c r="O215" s="213" t="str">
        <f>IF('EDCI Data'!N215="","",'EDCI Data'!N215)</f>
        <v/>
      </c>
      <c r="P215" s="213" t="str">
        <f>IF('EDCI Data'!O215="","",'EDCI Data'!O215)</f>
        <v/>
      </c>
      <c r="Q215" s="213" t="str">
        <f>IF('EDCI Data'!P215="","",'EDCI Data'!P215)</f>
        <v/>
      </c>
      <c r="R215" s="213" t="str">
        <f>IF('EDCI Data'!Q215="","",'EDCI Data'!Q215)</f>
        <v/>
      </c>
      <c r="S215" s="218" t="str">
        <f>IF('EDCI Data'!R215="","",'EDCI Data'!R215)</f>
        <v/>
      </c>
      <c r="T215" s="219" t="str">
        <f>IF('EDCI Data'!S215="","",'EDCI Data'!S215)</f>
        <v/>
      </c>
      <c r="U215" s="219" t="str">
        <f>IF('EDCI Data'!T215="","",'EDCI Data'!T215)</f>
        <v/>
      </c>
      <c r="V215" s="220" t="str">
        <f>IF('EDCI Data'!U215="","",'EDCI Data'!U215)</f>
        <v/>
      </c>
      <c r="W215" s="213" t="str">
        <f>IF('EDCI Data'!V215="","",'EDCI Data'!V215)</f>
        <v/>
      </c>
      <c r="X215" s="220" t="str">
        <f>IF('EDCI Data'!W215="","",'EDCI Data'!W215)</f>
        <v/>
      </c>
      <c r="Y215" s="213" t="str">
        <f>IF('EDCI Data'!X215="","",'EDCI Data'!X215)</f>
        <v/>
      </c>
      <c r="Z215" s="220" t="str">
        <f>IF('EDCI Data'!Y215="","",'EDCI Data'!Y215)</f>
        <v/>
      </c>
      <c r="AA215" s="213" t="str">
        <f>IF('EDCI Data'!Z215="","",'EDCI Data'!Z215)</f>
        <v/>
      </c>
      <c r="AB215" s="213" t="str">
        <f>IF('EDCI Data'!AA215="","",'EDCI Data'!AA215)</f>
        <v/>
      </c>
      <c r="AC215" s="213" t="str">
        <f>IF('EDCI Data'!AB215="","",'EDCI Data'!AB215)</f>
        <v/>
      </c>
      <c r="AD215" s="213" t="str">
        <f>IF('EDCI Data'!AC215="","",'EDCI Data'!AC215)</f>
        <v/>
      </c>
      <c r="AE215" s="213" t="str">
        <f>IF('EDCI Data'!AD215="","",'EDCI Data'!AD215)</f>
        <v/>
      </c>
      <c r="AF215" s="213" t="str">
        <f>IF('EDCI Data'!AE215="","",'EDCI Data'!AE215)</f>
        <v/>
      </c>
      <c r="AG215" s="213" t="str">
        <f>IF('EDCI Data'!AF215="","",'EDCI Data'!AF215)</f>
        <v/>
      </c>
      <c r="AH215" s="213" t="str">
        <f>IF('EDCI Data'!AG215="","",'EDCI Data'!AG215)</f>
        <v/>
      </c>
      <c r="AI215" s="213" t="str">
        <f>IF('EDCI Data'!AH215="","",'EDCI Data'!AH215)</f>
        <v/>
      </c>
      <c r="AJ215" s="213" t="str">
        <f>IF('EDCI Data'!AI215="","",'EDCI Data'!AI215)</f>
        <v/>
      </c>
      <c r="AK215" s="213" t="str">
        <f>IF('EDCI Data'!AJ215="","",'EDCI Data'!AJ215)</f>
        <v/>
      </c>
      <c r="AL215" s="213" t="str">
        <f>IF('EDCI Data'!AK215="","",'EDCI Data'!AK215)</f>
        <v/>
      </c>
      <c r="AM215" s="213" t="str">
        <f>IF('EDCI Data'!AL215="","",'EDCI Data'!AL215)</f>
        <v/>
      </c>
      <c r="AN215" s="213" t="str">
        <f>IF('EDCI Data'!AM215="","",'EDCI Data'!AM215)</f>
        <v/>
      </c>
      <c r="AO215" s="213" t="str">
        <f>IF('EDCI Data'!AN215="","",'EDCI Data'!AN215)</f>
        <v/>
      </c>
      <c r="AP215" s="213" t="str">
        <f>IF('EDCI Data'!AO215="","",'EDCI Data'!AO215)</f>
        <v/>
      </c>
      <c r="AQ215" s="213" t="str">
        <f>IF('EDCI Data'!AP215="","",'EDCI Data'!AP215)</f>
        <v/>
      </c>
      <c r="AR215" s="213" t="str">
        <f>IF('EDCI Data'!AQ215="","",'EDCI Data'!AQ215)</f>
        <v/>
      </c>
      <c r="AS215" s="213" t="str">
        <f>IF('EDCI Data'!AR215="","",'EDCI Data'!AR215)</f>
        <v/>
      </c>
      <c r="AT215" s="213" t="str">
        <f>IF('EDCI Data'!AS215="","",'EDCI Data'!AS215)</f>
        <v/>
      </c>
      <c r="AU215" s="213" t="str">
        <f>IF('EDCI Data'!AT215="","",'EDCI Data'!AT215)</f>
        <v/>
      </c>
      <c r="AV215" s="213" t="str">
        <f>IF('EDCI Data'!AU215="","",'EDCI Data'!AU215)</f>
        <v/>
      </c>
      <c r="AW215" s="213" t="str">
        <f>IF('EDCI Data'!AV215="","",'EDCI Data'!AV215)</f>
        <v/>
      </c>
      <c r="AX215" s="221" t="str">
        <f>IF('EDCI Data'!AW215="","",'EDCI Data'!AW215)</f>
        <v/>
      </c>
      <c r="AY215" s="221" t="str">
        <f>IF('EDCI Data'!AX215="","",'EDCI Data'!AX215)</f>
        <v/>
      </c>
      <c r="AZ215" s="222" t="str">
        <f t="shared" si="211"/>
        <v/>
      </c>
      <c r="BA215" s="223" t="str">
        <f>IF('EDCI Data'!AY215="","",'EDCI Data'!AY215)</f>
        <v/>
      </c>
      <c r="BB215" s="223" t="str">
        <f>IF('EDCI Data'!AZ215="","",'EDCI Data'!AZ215)</f>
        <v/>
      </c>
      <c r="BC215" s="223" t="str">
        <f>IF('EDCI Data'!BA215="","",'EDCI Data'!BA215)</f>
        <v/>
      </c>
      <c r="BD215" s="223" t="str">
        <f>IF('EDCI Data'!BB215="","",'EDCI Data'!BB215)</f>
        <v/>
      </c>
      <c r="BE215" s="223" t="str">
        <f>IF('EDCI Data'!BC215="","",'EDCI Data'!BC215)</f>
        <v/>
      </c>
      <c r="BF215" s="223" t="str">
        <f>IF('EDCI Data'!BD215="","",'EDCI Data'!BD215)</f>
        <v/>
      </c>
      <c r="BG215" s="223" t="str">
        <f>IF('EDCI Data'!BE215="","",'EDCI Data'!BE215)</f>
        <v/>
      </c>
      <c r="BH215" s="223" t="str">
        <f>IF('EDCI Data'!BF215="","",'EDCI Data'!BF215)</f>
        <v/>
      </c>
      <c r="BI215" s="224" t="str">
        <f>IF('EDCI Data'!BG215="","",'EDCI Data'!BG215)</f>
        <v/>
      </c>
      <c r="BJ215" s="225" t="str">
        <f>IF('EDCI Data'!S215="","",'EDCI Data'!S215)</f>
        <v/>
      </c>
      <c r="BK215" s="225" t="str">
        <f>IF('EDCI Data'!T215="","",'EDCI Data'!T215)</f>
        <v/>
      </c>
      <c r="BL215" s="224" t="str">
        <f>IF('EDCI Data'!BJ215="","",'EDCI Data'!BJ215)</f>
        <v/>
      </c>
      <c r="BM215" s="226" t="str">
        <f>IF('EDCI Data'!BK215="","",'EDCI Data'!BK215)</f>
        <v/>
      </c>
      <c r="BN215" s="226" t="str">
        <f>IF('EDCI Data'!BL215="","",'EDCI Data'!BL215)</f>
        <v/>
      </c>
      <c r="BO215" s="227" t="str">
        <f>IF('EDCI Data'!BM215="","",'EDCI Data'!BM215)</f>
        <v/>
      </c>
      <c r="BP215" s="228" t="str">
        <f>IF('EDCI Data'!BN215="","",'EDCI Data'!BN215)</f>
        <v/>
      </c>
      <c r="BQ215" s="229" t="str">
        <f>IF('EDCI Data'!BO215="","",'EDCI Data'!BO215)</f>
        <v/>
      </c>
      <c r="BR215" s="230" t="str">
        <f t="shared" si="212"/>
        <v/>
      </c>
      <c r="BS215" s="230" t="str">
        <f t="shared" si="213"/>
        <v/>
      </c>
      <c r="BT215" s="230" t="str">
        <f t="shared" si="214"/>
        <v/>
      </c>
      <c r="BU215" s="230" t="str">
        <f t="shared" si="215"/>
        <v/>
      </c>
      <c r="BV215" s="230" t="str">
        <f t="shared" si="216"/>
        <v/>
      </c>
      <c r="BW215" s="230" t="str">
        <f>IF(COUNTIFS($BR$10:$BR$259,$BR215,$E$10:$E$259,$E215)&lt;&gt;COUNTIFS($BR$10:$BR$259,$BR215,$E$10:$E$259,$E215,G$10:G$259,G215),BW$8&amp;" for this company in this year is inconsistent across funds, please update accordingly. "&amp;CHAR(10),IF(G215="","",IF(IFERROR(OR(INT(G215)&lt;&gt;G215,ISTEXT(G215),G215&gt;'Source Data (Hidden)'!$T$3),TRUE),"Invalid year of initial investment - Please ensure that the input is a year (not a date) and is not future dated. "&amp;CHAR(10),"")))</f>
        <v/>
      </c>
      <c r="BX215" s="230"/>
      <c r="BY215" s="230" t="str">
        <f>IF(COUNTIFS($BR$10:$BR$259,$BR215,$E$10:$E$259,$E215)&lt;&gt;COUNTIFS($BR$10:$BR$259,$BR215,$E$10:$E$259,$E215,I$10:I$259,I215),BY$8&amp;" for this company in this year is inconsistent across funds, please update accordingly. "&amp;CHAR(10),IF(I215="","",IF(COUNTIF('Source Data (Hidden)'!$A$3:$B$255,I215)=0,"Invalid country of domicile - Please enter a valid input using the drop-down in the 'Country of domicile' column in the EDCI Data tab. "&amp;CHAR(10),"")))</f>
        <v/>
      </c>
      <c r="BZ215" s="230" t="str">
        <f>IF(COUNTIFS($BR$10:$BR$259,$BR215,$E$10:$E$259,$E215)&lt;&gt;COUNTIFS($BR$10:$BR$259,$BR215,$E$10:$E$259,$E215,J$10:J$259,J215),BZ$8&amp;" for this company in this year is inconsistent across funds, please update accordingly. "&amp;CHAR(10),IF(J215="","",IF(COUNTIF('Source Data (Hidden)'!$A$3:$B$255,J215)=0,"Invalid primary country of operations - Please enter a valid input using the drop-down in the 'Primary country of operations' column in the EDCI Data tab and ensure that you have narrowed this down to 1 primary country of operations. "&amp;CHAR(10),"")))</f>
        <v/>
      </c>
      <c r="CA215" s="230" t="str">
        <f>IF(COUNTIFS($BR$10:$BR$259,$BR215,$E$10:$E$259,$E215)&lt;&gt;COUNTIFS($BR$10:$BR$259,$BR215,$E$10:$E$259,$E215,K$10:K$259,K215),CA$8&amp;" for this company in this year is inconsistent across funds, please update accordingly. "&amp;CHAR(10),IF(K215="","",IF(COUNTIF('Source Data (Hidden)'!$C$3:$C$4,K215)&lt;&gt;1,"Invalid company structure - Please classify the portfolio company as either 'Private' or 'Public'. "&amp;CHAR(10),"")))</f>
        <v/>
      </c>
      <c r="CB215" s="230" t="str">
        <f>IF(COUNTIFS($BR$10:$BR$259,$BR215,$E$10:$E$259,$E215)&lt;&gt;COUNTIFS($BR$10:$BR$259,$BR215,$E$10:$E$259,$E215,L$10:L$259,L215),CB$8&amp;" for this company in this year is inconsistent across funds, please update accordingly. "&amp;CHAR(10),IF(L215="","",IF(COUNTIF('Source Data (Hidden)'!$D$3:$D$5,L215)&lt;&gt;1,"Invalid growth stage of company - Please describe the growth stage of the company as either 'Venture', 'Growth' or 'Buyout'. " &amp; CHAR(10),"")))</f>
        <v/>
      </c>
      <c r="CC215" s="230" t="str">
        <f t="shared" si="217"/>
        <v/>
      </c>
      <c r="CD215" s="283" t="str">
        <f t="shared" si="218"/>
        <v/>
      </c>
      <c r="CE215" s="230" t="str">
        <f>IF(COUNTIFS($BR$10:$BR$259,$BR215,$E$10:$E$259,$E215)&lt;&gt;COUNTIFS($BR$10:$BR$259,$BR215,$E$10:$E$259,$E215,O$10:O$259,O215),CE$8&amp;" for this company in this year is inconsistent across funds, please update accordingly. "&amp;CHAR(10),IF(O215="","",IF(COUNTIF('Source Data (Hidden)'!$G$3:$G$13,O215)&lt;&gt;1,"Invalid sector of operations SICS name - Please ensure that you have selected a valid sector of operations using the drop-down list available in the corresponding column in the EDCI Data tab. " &amp; CHAR(10),"")))</f>
        <v/>
      </c>
      <c r="CF215" s="230" t="str">
        <f t="shared" ca="1" si="219"/>
        <v/>
      </c>
      <c r="CG215" s="230" t="str">
        <f t="shared" ca="1" si="220"/>
        <v/>
      </c>
      <c r="CH215" s="230" t="str">
        <f>IF(COUNTIFS($BR$10:$BR$259,$BR215,$E$10:$E$259,$E215)&lt;&gt;COUNTIFS($BR$10:$BR$259,$BR215,$E$10:$E$259,$E215,R$10:R$259,R215),CH$8&amp;" for this company in this year is inconsistent across funds, please update accordingly. "&amp;CHAR(10),IF(R215="","",IF(COUNTIF('Source Data (Hidden)'!$F$3:$F$183,R215)&lt;&gt;1,"Invalid currency input - Please ensure that the currency entered is a monetary unit described using three letter code (ISO 4217 code). " &amp; CHAR(10),"")))</f>
        <v/>
      </c>
      <c r="CI215" s="230" t="str">
        <f t="shared" si="221"/>
        <v/>
      </c>
      <c r="CJ215" s="230" t="str">
        <f t="shared" si="222"/>
        <v/>
      </c>
      <c r="CK215" s="230" t="str">
        <f t="shared" si="223"/>
        <v/>
      </c>
      <c r="CL215" s="230" t="str">
        <f t="shared" si="224"/>
        <v/>
      </c>
      <c r="CM215" s="230" t="str">
        <f>IF(COUNTIFS($BR$10:$BR$259,$BR215,$E$10:$E$259,$E215)&lt;&gt;COUNTIFS($BR$10:$BR$259,$BR215,$E$10:$E$259,$E215,W$10:W$259,W215),CM$8&amp;" for this company in this year is inconsistent across funds, please update accordingly. "&amp;CHAR(10),IF(W215="","",IF(COUNTIF('Source Data (Hidden)'!$L$3:$L$6,W215)&lt;&gt;1,"Invalid input for Scope 1 Methodology - Please choose one of the options from the drop-down list in the corresponding column in the EDCI Data tab. " &amp; CHAR(10),"")))</f>
        <v/>
      </c>
      <c r="CN215" s="230" t="str">
        <f t="shared" si="225"/>
        <v/>
      </c>
      <c r="CO215" s="230" t="str">
        <f>IF(COUNTIFS($BR$10:$BR$259,$BR215,$E$10:$E$259,$E215)&lt;&gt;COUNTIFS($BR$10:$BR$259,$BR215,$E$10:$E$259,$E215,Y$10:Y$259,Y215),CO$8&amp;" for this company in this year is inconsistent across funds, please update accordingly. "&amp;CHAR(10),IF(Y215="","",IF(COUNTIF('Source Data (Hidden)'!$M$3:$M$5,Y215)&lt;&gt;1,"Invalid input for Scope 2 Methodology - Please choose one of the options from the drop-down list in the corresponding column in the EDCI Data tab. " &amp; CHAR(10),"")))</f>
        <v/>
      </c>
      <c r="CP215" s="230" t="str">
        <f t="shared" si="226"/>
        <v/>
      </c>
      <c r="CQ215" s="230" t="str">
        <f>IF(COUNTIFS($BR$10:$BR$259,$BR215,$E$10:$E$259,$E215)&lt;&gt;COUNTIFS($BR$10:$BR$259,$BR215,$E$10:$E$259,$E215,AA$10:AA$259,AA215),CQ$8&amp;" for this company in this year is inconsistent across funds, please update accordingly. "&amp;CHAR(10),IF(AA215="","",IF(COUNTIF('Source Data (Hidden)'!$N$3:$N$6,AA215)&lt;&gt;1,"Invalid input for Scope 3 Methodology - Please choose one of the options from the drop-down list in the corresponding column in the EDCI Data tab. " &amp; CHAR(10),"")))</f>
        <v/>
      </c>
      <c r="CR215" s="230" t="str">
        <f t="shared" si="227"/>
        <v/>
      </c>
      <c r="CS215" s="230" t="str">
        <f t="shared" si="228"/>
        <v/>
      </c>
      <c r="CT215" s="230" t="str">
        <f t="shared" si="229"/>
        <v/>
      </c>
      <c r="CU215" s="230" t="str">
        <f t="shared" si="230"/>
        <v/>
      </c>
      <c r="CV215" s="230" t="str">
        <f t="shared" si="231"/>
        <v/>
      </c>
      <c r="CW215" s="230" t="str">
        <f t="shared" si="232"/>
        <v/>
      </c>
      <c r="CX215" s="230" t="str">
        <f t="shared" si="233"/>
        <v/>
      </c>
      <c r="CY215" s="230" t="str">
        <f t="shared" si="234"/>
        <v/>
      </c>
      <c r="CZ215" s="230" t="str">
        <f t="shared" si="235"/>
        <v/>
      </c>
      <c r="DA215" s="230" t="str">
        <f t="shared" si="236"/>
        <v/>
      </c>
      <c r="DB215" s="230" t="str">
        <f t="shared" si="237"/>
        <v/>
      </c>
      <c r="DC215" s="230" t="str">
        <f t="shared" si="238"/>
        <v/>
      </c>
      <c r="DD215" s="230" t="str">
        <f t="shared" si="239"/>
        <v/>
      </c>
      <c r="DE215" s="230" t="str">
        <f t="shared" si="240"/>
        <v/>
      </c>
      <c r="DF215" s="230" t="str">
        <f t="shared" si="241"/>
        <v/>
      </c>
      <c r="DG215" s="230" t="str">
        <f t="shared" si="242"/>
        <v/>
      </c>
      <c r="DH215" s="283" t="str">
        <f t="shared" si="243"/>
        <v/>
      </c>
      <c r="DI215" s="230" t="str">
        <f t="shared" si="244"/>
        <v/>
      </c>
      <c r="DJ215" s="230" t="str">
        <f>IF(COUNTIFS($BR$10:$BR$259,$BR215,$E$10:$E$259,$E215)&lt;&gt;COUNTIFS($BR$10:$BR$259,$BR215,$E$10:$E$259,$E215,AT$10:AT$259,AT215),DJ$8&amp;" for this company in this year is inconsistent across funds, please update accordingly. "&amp;CHAR(10),IF(AT215="","",IF(COUNTIF('Source Data (Hidden)'!$O$3:$O$5,AT215)&lt;&gt;1,"Invalid input for 'Does this Portco have a decarbonization strategy/plan in place' - Please ensure that you have selected a valid response using the drop-down list available in the corresponding column in the EDCI Data tab. " &amp; CHAR(10),"")))</f>
        <v/>
      </c>
      <c r="DK215" s="230" t="str">
        <f>IF(COUNTIFS($BR$10:$BR$259,$BR215,$E$10:$E$259,$E215)&lt;&gt;COUNTIFS($BR$10:$BR$259,$BR215,$E$10:$E$259,$E215,AU$10:AU$259,AU215),DK$8&amp;" for this company in this year is inconsistent across funds, please update accordingly. "&amp;CHAR(10),IF(AU215="","",IF(COUNTIF('Source Data (Hidden)'!$P$3:$P$5,AU215)&lt;&gt;1,"Invalid input for 'Does the Portfolio Company have a short-term GHG emission reduction target' - Please ensure you have selected a valid response using the drop-down list available in the corresponding column in the EDCI Data tab. " &amp; CHAR(10),"")))</f>
        <v/>
      </c>
      <c r="DL215" s="230" t="str">
        <f>IF(COUNTIFS($BR$10:$BR$259,$BR215,$E$10:$E$259,$E215)&lt;&gt;COUNTIFS($BR$10:$BR$259,$BR215,$E$10:$E$259,$E215,AV$10:AV$259,AV215),DL$8&amp;" for this company in this year is inconsistent across funds, please update accordingly. "&amp;CHAR(10),IF(AV215="","",IF(COUNTIF('Source Data (Hidden)'!$Q$3:$Q$6,AV215)&lt;&gt;1,"Invalid input for 'Does the Portfolio Company have a long-term net zero goal' - Please ensure that you have selected a valid response using the drop-down list available in the corresponding column in the EDCI Data tab. " &amp; CHAR(10),"")))</f>
        <v/>
      </c>
      <c r="DM215" s="230" t="str">
        <f t="shared" si="245"/>
        <v/>
      </c>
      <c r="DN215" s="230" t="str">
        <f t="shared" si="246"/>
        <v/>
      </c>
      <c r="DO215" s="230" t="str">
        <f t="shared" si="247"/>
        <v/>
      </c>
      <c r="DP215" s="230"/>
      <c r="DQ215" s="230" t="str">
        <f t="shared" si="248"/>
        <v/>
      </c>
      <c r="DR215" s="230" t="str">
        <f t="shared" si="249"/>
        <v/>
      </c>
      <c r="DS215" s="230" t="str">
        <f t="shared" si="250"/>
        <v/>
      </c>
      <c r="DT215" s="230" t="str">
        <f t="shared" si="251"/>
        <v/>
      </c>
      <c r="DU215" s="230" t="str">
        <f t="shared" si="252"/>
        <v/>
      </c>
      <c r="DV215" s="230" t="str">
        <f t="shared" si="253"/>
        <v/>
      </c>
      <c r="DW215" s="230" t="str">
        <f t="shared" si="254"/>
        <v/>
      </c>
      <c r="DX215" s="230" t="str">
        <f t="shared" si="255"/>
        <v/>
      </c>
      <c r="DY215" s="230" t="str">
        <f t="shared" si="256"/>
        <v/>
      </c>
      <c r="DZ215" s="230" t="str">
        <f t="shared" si="257"/>
        <v/>
      </c>
      <c r="EA215" s="230" t="str">
        <f t="shared" si="258"/>
        <v/>
      </c>
      <c r="EB215" s="230" t="str">
        <f t="shared" si="259"/>
        <v/>
      </c>
      <c r="EC215" s="284" t="str">
        <f t="shared" si="260"/>
        <v/>
      </c>
      <c r="ED215" s="284" t="str">
        <f t="shared" si="261"/>
        <v/>
      </c>
      <c r="EE215" s="230" t="str">
        <f t="shared" si="262"/>
        <v/>
      </c>
      <c r="EF215" s="230" t="str">
        <f>IF(COUNTIFS($BR$10:$BR$259,$BR215,$E$10:$E$259,$E215)&lt;&gt;COUNTIFS($BR$10:$BR$259,$BR215,$E$10:$E$259,$E215,BP$10:BP$259,BP215),EF$8&amp;" for this company in this year is inconsistent across funds, please update accordingly. "&amp;CHAR(10),IF(AND(BP215="",BQ215=""),"",IF(OR(AND(BQ215&lt;&gt;"",BP215&lt;&gt;"",BP215&lt;&gt;"Y"),AND(BQ215&lt;&gt;"",BP215=""),COUNTIF('Source Data (Hidden)'!$S$3:$S$4,BP215)&lt;&gt;1),"Invalid input for 'Do you conduct an employee survey' - Please ensure the input is either Y or N or leave blank if data is not available. If you have reported a % response rate to employee survey then the input for this metric should be Y. " &amp; CHAR(10),"")))</f>
        <v/>
      </c>
      <c r="EG215" s="230" t="str">
        <f t="shared" si="263"/>
        <v/>
      </c>
    </row>
    <row r="216" spans="1:137" s="154" customFormat="1" ht="60" customHeight="1" x14ac:dyDescent="0.35">
      <c r="A216" s="153"/>
      <c r="B216" s="212" t="str">
        <f t="shared" ca="1" si="210"/>
        <v/>
      </c>
      <c r="C216" s="213" t="str">
        <f>IF('EDCI Data'!B216="","",'EDCI Data'!B216)</f>
        <v/>
      </c>
      <c r="D216" s="214" t="str">
        <f>IF('EDCI Data'!C216="","",'EDCI Data'!C216)</f>
        <v/>
      </c>
      <c r="E216" s="215" t="str">
        <f>IF('EDCI Data'!D216="","",'EDCI Data'!D216)</f>
        <v/>
      </c>
      <c r="F216" s="216" t="str">
        <f>IF('EDCI Data'!E216="","",'EDCI Data'!E216)</f>
        <v/>
      </c>
      <c r="G216" s="213" t="str">
        <f>IF('EDCI Data'!F216="","",'EDCI Data'!F216)</f>
        <v/>
      </c>
      <c r="H216" s="213" t="str">
        <f>IF('EDCI Data'!G216="","",'EDCI Data'!G216)</f>
        <v/>
      </c>
      <c r="I216" s="213" t="str">
        <f>IF('EDCI Data'!H216="","",'EDCI Data'!H216)</f>
        <v/>
      </c>
      <c r="J216" s="213" t="str">
        <f>IF('EDCI Data'!I216="","",'EDCI Data'!I216)</f>
        <v/>
      </c>
      <c r="K216" s="213" t="str">
        <f>IF('EDCI Data'!J216="","",'EDCI Data'!J216)</f>
        <v/>
      </c>
      <c r="L216" s="213" t="str">
        <f>IF('EDCI Data'!K216="","",'EDCI Data'!K216)</f>
        <v/>
      </c>
      <c r="M216" s="217" t="str">
        <f>IF('EDCI Data'!L216="","",'EDCI Data'!L216)</f>
        <v/>
      </c>
      <c r="N216" s="217" t="str">
        <f>IF('EDCI Data'!M216="","",'EDCI Data'!M216)</f>
        <v/>
      </c>
      <c r="O216" s="213" t="str">
        <f>IF('EDCI Data'!N216="","",'EDCI Data'!N216)</f>
        <v/>
      </c>
      <c r="P216" s="213" t="str">
        <f>IF('EDCI Data'!O216="","",'EDCI Data'!O216)</f>
        <v/>
      </c>
      <c r="Q216" s="213" t="str">
        <f>IF('EDCI Data'!P216="","",'EDCI Data'!P216)</f>
        <v/>
      </c>
      <c r="R216" s="213" t="str">
        <f>IF('EDCI Data'!Q216="","",'EDCI Data'!Q216)</f>
        <v/>
      </c>
      <c r="S216" s="218" t="str">
        <f>IF('EDCI Data'!R216="","",'EDCI Data'!R216)</f>
        <v/>
      </c>
      <c r="T216" s="219" t="str">
        <f>IF('EDCI Data'!S216="","",'EDCI Data'!S216)</f>
        <v/>
      </c>
      <c r="U216" s="219" t="str">
        <f>IF('EDCI Data'!T216="","",'EDCI Data'!T216)</f>
        <v/>
      </c>
      <c r="V216" s="220" t="str">
        <f>IF('EDCI Data'!U216="","",'EDCI Data'!U216)</f>
        <v/>
      </c>
      <c r="W216" s="213" t="str">
        <f>IF('EDCI Data'!V216="","",'EDCI Data'!V216)</f>
        <v/>
      </c>
      <c r="X216" s="220" t="str">
        <f>IF('EDCI Data'!W216="","",'EDCI Data'!W216)</f>
        <v/>
      </c>
      <c r="Y216" s="213" t="str">
        <f>IF('EDCI Data'!X216="","",'EDCI Data'!X216)</f>
        <v/>
      </c>
      <c r="Z216" s="220" t="str">
        <f>IF('EDCI Data'!Y216="","",'EDCI Data'!Y216)</f>
        <v/>
      </c>
      <c r="AA216" s="213" t="str">
        <f>IF('EDCI Data'!Z216="","",'EDCI Data'!Z216)</f>
        <v/>
      </c>
      <c r="AB216" s="213" t="str">
        <f>IF('EDCI Data'!AA216="","",'EDCI Data'!AA216)</f>
        <v/>
      </c>
      <c r="AC216" s="213" t="str">
        <f>IF('EDCI Data'!AB216="","",'EDCI Data'!AB216)</f>
        <v/>
      </c>
      <c r="AD216" s="213" t="str">
        <f>IF('EDCI Data'!AC216="","",'EDCI Data'!AC216)</f>
        <v/>
      </c>
      <c r="AE216" s="213" t="str">
        <f>IF('EDCI Data'!AD216="","",'EDCI Data'!AD216)</f>
        <v/>
      </c>
      <c r="AF216" s="213" t="str">
        <f>IF('EDCI Data'!AE216="","",'EDCI Data'!AE216)</f>
        <v/>
      </c>
      <c r="AG216" s="213" t="str">
        <f>IF('EDCI Data'!AF216="","",'EDCI Data'!AF216)</f>
        <v/>
      </c>
      <c r="AH216" s="213" t="str">
        <f>IF('EDCI Data'!AG216="","",'EDCI Data'!AG216)</f>
        <v/>
      </c>
      <c r="AI216" s="213" t="str">
        <f>IF('EDCI Data'!AH216="","",'EDCI Data'!AH216)</f>
        <v/>
      </c>
      <c r="AJ216" s="213" t="str">
        <f>IF('EDCI Data'!AI216="","",'EDCI Data'!AI216)</f>
        <v/>
      </c>
      <c r="AK216" s="213" t="str">
        <f>IF('EDCI Data'!AJ216="","",'EDCI Data'!AJ216)</f>
        <v/>
      </c>
      <c r="AL216" s="213" t="str">
        <f>IF('EDCI Data'!AK216="","",'EDCI Data'!AK216)</f>
        <v/>
      </c>
      <c r="AM216" s="213" t="str">
        <f>IF('EDCI Data'!AL216="","",'EDCI Data'!AL216)</f>
        <v/>
      </c>
      <c r="AN216" s="213" t="str">
        <f>IF('EDCI Data'!AM216="","",'EDCI Data'!AM216)</f>
        <v/>
      </c>
      <c r="AO216" s="213" t="str">
        <f>IF('EDCI Data'!AN216="","",'EDCI Data'!AN216)</f>
        <v/>
      </c>
      <c r="AP216" s="213" t="str">
        <f>IF('EDCI Data'!AO216="","",'EDCI Data'!AO216)</f>
        <v/>
      </c>
      <c r="AQ216" s="213" t="str">
        <f>IF('EDCI Data'!AP216="","",'EDCI Data'!AP216)</f>
        <v/>
      </c>
      <c r="AR216" s="213" t="str">
        <f>IF('EDCI Data'!AQ216="","",'EDCI Data'!AQ216)</f>
        <v/>
      </c>
      <c r="AS216" s="213" t="str">
        <f>IF('EDCI Data'!AR216="","",'EDCI Data'!AR216)</f>
        <v/>
      </c>
      <c r="AT216" s="213" t="str">
        <f>IF('EDCI Data'!AS216="","",'EDCI Data'!AS216)</f>
        <v/>
      </c>
      <c r="AU216" s="213" t="str">
        <f>IF('EDCI Data'!AT216="","",'EDCI Data'!AT216)</f>
        <v/>
      </c>
      <c r="AV216" s="213" t="str">
        <f>IF('EDCI Data'!AU216="","",'EDCI Data'!AU216)</f>
        <v/>
      </c>
      <c r="AW216" s="213" t="str">
        <f>IF('EDCI Data'!AV216="","",'EDCI Data'!AV216)</f>
        <v/>
      </c>
      <c r="AX216" s="221" t="str">
        <f>IF('EDCI Data'!AW216="","",'EDCI Data'!AW216)</f>
        <v/>
      </c>
      <c r="AY216" s="221" t="str">
        <f>IF('EDCI Data'!AX216="","",'EDCI Data'!AX216)</f>
        <v/>
      </c>
      <c r="AZ216" s="222" t="str">
        <f t="shared" si="211"/>
        <v/>
      </c>
      <c r="BA216" s="223" t="str">
        <f>IF('EDCI Data'!AY216="","",'EDCI Data'!AY216)</f>
        <v/>
      </c>
      <c r="BB216" s="223" t="str">
        <f>IF('EDCI Data'!AZ216="","",'EDCI Data'!AZ216)</f>
        <v/>
      </c>
      <c r="BC216" s="223" t="str">
        <f>IF('EDCI Data'!BA216="","",'EDCI Data'!BA216)</f>
        <v/>
      </c>
      <c r="BD216" s="223" t="str">
        <f>IF('EDCI Data'!BB216="","",'EDCI Data'!BB216)</f>
        <v/>
      </c>
      <c r="BE216" s="223" t="str">
        <f>IF('EDCI Data'!BC216="","",'EDCI Data'!BC216)</f>
        <v/>
      </c>
      <c r="BF216" s="223" t="str">
        <f>IF('EDCI Data'!BD216="","",'EDCI Data'!BD216)</f>
        <v/>
      </c>
      <c r="BG216" s="223" t="str">
        <f>IF('EDCI Data'!BE216="","",'EDCI Data'!BE216)</f>
        <v/>
      </c>
      <c r="BH216" s="223" t="str">
        <f>IF('EDCI Data'!BF216="","",'EDCI Data'!BF216)</f>
        <v/>
      </c>
      <c r="BI216" s="224" t="str">
        <f>IF('EDCI Data'!BG216="","",'EDCI Data'!BG216)</f>
        <v/>
      </c>
      <c r="BJ216" s="225" t="str">
        <f>IF('EDCI Data'!S216="","",'EDCI Data'!S216)</f>
        <v/>
      </c>
      <c r="BK216" s="225" t="str">
        <f>IF('EDCI Data'!T216="","",'EDCI Data'!T216)</f>
        <v/>
      </c>
      <c r="BL216" s="224" t="str">
        <f>IF('EDCI Data'!BJ216="","",'EDCI Data'!BJ216)</f>
        <v/>
      </c>
      <c r="BM216" s="226" t="str">
        <f>IF('EDCI Data'!BK216="","",'EDCI Data'!BK216)</f>
        <v/>
      </c>
      <c r="BN216" s="226" t="str">
        <f>IF('EDCI Data'!BL216="","",'EDCI Data'!BL216)</f>
        <v/>
      </c>
      <c r="BO216" s="227" t="str">
        <f>IF('EDCI Data'!BM216="","",'EDCI Data'!BM216)</f>
        <v/>
      </c>
      <c r="BP216" s="228" t="str">
        <f>IF('EDCI Data'!BN216="","",'EDCI Data'!BN216)</f>
        <v/>
      </c>
      <c r="BQ216" s="229" t="str">
        <f>IF('EDCI Data'!BO216="","",'EDCI Data'!BO216)</f>
        <v/>
      </c>
      <c r="BR216" s="230" t="str">
        <f t="shared" si="212"/>
        <v/>
      </c>
      <c r="BS216" s="230" t="str">
        <f t="shared" si="213"/>
        <v/>
      </c>
      <c r="BT216" s="230" t="str">
        <f t="shared" si="214"/>
        <v/>
      </c>
      <c r="BU216" s="230" t="str">
        <f t="shared" si="215"/>
        <v/>
      </c>
      <c r="BV216" s="230" t="str">
        <f t="shared" si="216"/>
        <v/>
      </c>
      <c r="BW216" s="230" t="str">
        <f>IF(COUNTIFS($BR$10:$BR$259,$BR216,$E$10:$E$259,$E216)&lt;&gt;COUNTIFS($BR$10:$BR$259,$BR216,$E$10:$E$259,$E216,G$10:G$259,G216),BW$8&amp;" for this company in this year is inconsistent across funds, please update accordingly. "&amp;CHAR(10),IF(G216="","",IF(IFERROR(OR(INT(G216)&lt;&gt;G216,ISTEXT(G216),G216&gt;'Source Data (Hidden)'!$T$3),TRUE),"Invalid year of initial investment - Please ensure that the input is a year (not a date) and is not future dated. "&amp;CHAR(10),"")))</f>
        <v/>
      </c>
      <c r="BX216" s="230"/>
      <c r="BY216" s="230" t="str">
        <f>IF(COUNTIFS($BR$10:$BR$259,$BR216,$E$10:$E$259,$E216)&lt;&gt;COUNTIFS($BR$10:$BR$259,$BR216,$E$10:$E$259,$E216,I$10:I$259,I216),BY$8&amp;" for this company in this year is inconsistent across funds, please update accordingly. "&amp;CHAR(10),IF(I216="","",IF(COUNTIF('Source Data (Hidden)'!$A$3:$B$255,I216)=0,"Invalid country of domicile - Please enter a valid input using the drop-down in the 'Country of domicile' column in the EDCI Data tab. "&amp;CHAR(10),"")))</f>
        <v/>
      </c>
      <c r="BZ216" s="230" t="str">
        <f>IF(COUNTIFS($BR$10:$BR$259,$BR216,$E$10:$E$259,$E216)&lt;&gt;COUNTIFS($BR$10:$BR$259,$BR216,$E$10:$E$259,$E216,J$10:J$259,J216),BZ$8&amp;" for this company in this year is inconsistent across funds, please update accordingly. "&amp;CHAR(10),IF(J216="","",IF(COUNTIF('Source Data (Hidden)'!$A$3:$B$255,J216)=0,"Invalid primary country of operations - Please enter a valid input using the drop-down in the 'Primary country of operations' column in the EDCI Data tab and ensure that you have narrowed this down to 1 primary country of operations. "&amp;CHAR(10),"")))</f>
        <v/>
      </c>
      <c r="CA216" s="230" t="str">
        <f>IF(COUNTIFS($BR$10:$BR$259,$BR216,$E$10:$E$259,$E216)&lt;&gt;COUNTIFS($BR$10:$BR$259,$BR216,$E$10:$E$259,$E216,K$10:K$259,K216),CA$8&amp;" for this company in this year is inconsistent across funds, please update accordingly. "&amp;CHAR(10),IF(K216="","",IF(COUNTIF('Source Data (Hidden)'!$C$3:$C$4,K216)&lt;&gt;1,"Invalid company structure - Please classify the portfolio company as either 'Private' or 'Public'. "&amp;CHAR(10),"")))</f>
        <v/>
      </c>
      <c r="CB216" s="230" t="str">
        <f>IF(COUNTIFS($BR$10:$BR$259,$BR216,$E$10:$E$259,$E216)&lt;&gt;COUNTIFS($BR$10:$BR$259,$BR216,$E$10:$E$259,$E216,L$10:L$259,L216),CB$8&amp;" for this company in this year is inconsistent across funds, please update accordingly. "&amp;CHAR(10),IF(L216="","",IF(COUNTIF('Source Data (Hidden)'!$D$3:$D$5,L216)&lt;&gt;1,"Invalid growth stage of company - Please describe the growth stage of the company as either 'Venture', 'Growth' or 'Buyout'. " &amp; CHAR(10),"")))</f>
        <v/>
      </c>
      <c r="CC216" s="230" t="str">
        <f t="shared" si="217"/>
        <v/>
      </c>
      <c r="CD216" s="283" t="str">
        <f t="shared" si="218"/>
        <v/>
      </c>
      <c r="CE216" s="230" t="str">
        <f>IF(COUNTIFS($BR$10:$BR$259,$BR216,$E$10:$E$259,$E216)&lt;&gt;COUNTIFS($BR$10:$BR$259,$BR216,$E$10:$E$259,$E216,O$10:O$259,O216),CE$8&amp;" for this company in this year is inconsistent across funds, please update accordingly. "&amp;CHAR(10),IF(O216="","",IF(COUNTIF('Source Data (Hidden)'!$G$3:$G$13,O216)&lt;&gt;1,"Invalid sector of operations SICS name - Please ensure that you have selected a valid sector of operations using the drop-down list available in the corresponding column in the EDCI Data tab. " &amp; CHAR(10),"")))</f>
        <v/>
      </c>
      <c r="CF216" s="230" t="str">
        <f t="shared" ca="1" si="219"/>
        <v/>
      </c>
      <c r="CG216" s="230" t="str">
        <f t="shared" ca="1" si="220"/>
        <v/>
      </c>
      <c r="CH216" s="230" t="str">
        <f>IF(COUNTIFS($BR$10:$BR$259,$BR216,$E$10:$E$259,$E216)&lt;&gt;COUNTIFS($BR$10:$BR$259,$BR216,$E$10:$E$259,$E216,R$10:R$259,R216),CH$8&amp;" for this company in this year is inconsistent across funds, please update accordingly. "&amp;CHAR(10),IF(R216="","",IF(COUNTIF('Source Data (Hidden)'!$F$3:$F$183,R216)&lt;&gt;1,"Invalid currency input - Please ensure that the currency entered is a monetary unit described using three letter code (ISO 4217 code). " &amp; CHAR(10),"")))</f>
        <v/>
      </c>
      <c r="CI216" s="230" t="str">
        <f t="shared" si="221"/>
        <v/>
      </c>
      <c r="CJ216" s="230" t="str">
        <f t="shared" si="222"/>
        <v/>
      </c>
      <c r="CK216" s="230" t="str">
        <f t="shared" si="223"/>
        <v/>
      </c>
      <c r="CL216" s="230" t="str">
        <f t="shared" si="224"/>
        <v/>
      </c>
      <c r="CM216" s="230" t="str">
        <f>IF(COUNTIFS($BR$10:$BR$259,$BR216,$E$10:$E$259,$E216)&lt;&gt;COUNTIFS($BR$10:$BR$259,$BR216,$E$10:$E$259,$E216,W$10:W$259,W216),CM$8&amp;" for this company in this year is inconsistent across funds, please update accordingly. "&amp;CHAR(10),IF(W216="","",IF(COUNTIF('Source Data (Hidden)'!$L$3:$L$6,W216)&lt;&gt;1,"Invalid input for Scope 1 Methodology - Please choose one of the options from the drop-down list in the corresponding column in the EDCI Data tab. " &amp; CHAR(10),"")))</f>
        <v/>
      </c>
      <c r="CN216" s="230" t="str">
        <f t="shared" si="225"/>
        <v/>
      </c>
      <c r="CO216" s="230" t="str">
        <f>IF(COUNTIFS($BR$10:$BR$259,$BR216,$E$10:$E$259,$E216)&lt;&gt;COUNTIFS($BR$10:$BR$259,$BR216,$E$10:$E$259,$E216,Y$10:Y$259,Y216),CO$8&amp;" for this company in this year is inconsistent across funds, please update accordingly. "&amp;CHAR(10),IF(Y216="","",IF(COUNTIF('Source Data (Hidden)'!$M$3:$M$5,Y216)&lt;&gt;1,"Invalid input for Scope 2 Methodology - Please choose one of the options from the drop-down list in the corresponding column in the EDCI Data tab. " &amp; CHAR(10),"")))</f>
        <v/>
      </c>
      <c r="CP216" s="230" t="str">
        <f t="shared" si="226"/>
        <v/>
      </c>
      <c r="CQ216" s="230" t="str">
        <f>IF(COUNTIFS($BR$10:$BR$259,$BR216,$E$10:$E$259,$E216)&lt;&gt;COUNTIFS($BR$10:$BR$259,$BR216,$E$10:$E$259,$E216,AA$10:AA$259,AA216),CQ$8&amp;" for this company in this year is inconsistent across funds, please update accordingly. "&amp;CHAR(10),IF(AA216="","",IF(COUNTIF('Source Data (Hidden)'!$N$3:$N$6,AA216)&lt;&gt;1,"Invalid input for Scope 3 Methodology - Please choose one of the options from the drop-down list in the corresponding column in the EDCI Data tab. " &amp; CHAR(10),"")))</f>
        <v/>
      </c>
      <c r="CR216" s="230" t="str">
        <f t="shared" si="227"/>
        <v/>
      </c>
      <c r="CS216" s="230" t="str">
        <f t="shared" si="228"/>
        <v/>
      </c>
      <c r="CT216" s="230" t="str">
        <f t="shared" si="229"/>
        <v/>
      </c>
      <c r="CU216" s="230" t="str">
        <f t="shared" si="230"/>
        <v/>
      </c>
      <c r="CV216" s="230" t="str">
        <f t="shared" si="231"/>
        <v/>
      </c>
      <c r="CW216" s="230" t="str">
        <f t="shared" si="232"/>
        <v/>
      </c>
      <c r="CX216" s="230" t="str">
        <f t="shared" si="233"/>
        <v/>
      </c>
      <c r="CY216" s="230" t="str">
        <f t="shared" si="234"/>
        <v/>
      </c>
      <c r="CZ216" s="230" t="str">
        <f t="shared" si="235"/>
        <v/>
      </c>
      <c r="DA216" s="230" t="str">
        <f t="shared" si="236"/>
        <v/>
      </c>
      <c r="DB216" s="230" t="str">
        <f t="shared" si="237"/>
        <v/>
      </c>
      <c r="DC216" s="230" t="str">
        <f t="shared" si="238"/>
        <v/>
      </c>
      <c r="DD216" s="230" t="str">
        <f t="shared" si="239"/>
        <v/>
      </c>
      <c r="DE216" s="230" t="str">
        <f t="shared" si="240"/>
        <v/>
      </c>
      <c r="DF216" s="230" t="str">
        <f t="shared" si="241"/>
        <v/>
      </c>
      <c r="DG216" s="230" t="str">
        <f t="shared" si="242"/>
        <v/>
      </c>
      <c r="DH216" s="283" t="str">
        <f t="shared" si="243"/>
        <v/>
      </c>
      <c r="DI216" s="230" t="str">
        <f t="shared" si="244"/>
        <v/>
      </c>
      <c r="DJ216" s="230" t="str">
        <f>IF(COUNTIFS($BR$10:$BR$259,$BR216,$E$10:$E$259,$E216)&lt;&gt;COUNTIFS($BR$10:$BR$259,$BR216,$E$10:$E$259,$E216,AT$10:AT$259,AT216),DJ$8&amp;" for this company in this year is inconsistent across funds, please update accordingly. "&amp;CHAR(10),IF(AT216="","",IF(COUNTIF('Source Data (Hidden)'!$O$3:$O$5,AT216)&lt;&gt;1,"Invalid input for 'Does this Portco have a decarbonization strategy/plan in place' - Please ensure that you have selected a valid response using the drop-down list available in the corresponding column in the EDCI Data tab. " &amp; CHAR(10),"")))</f>
        <v/>
      </c>
      <c r="DK216" s="230" t="str">
        <f>IF(COUNTIFS($BR$10:$BR$259,$BR216,$E$10:$E$259,$E216)&lt;&gt;COUNTIFS($BR$10:$BR$259,$BR216,$E$10:$E$259,$E216,AU$10:AU$259,AU216),DK$8&amp;" for this company in this year is inconsistent across funds, please update accordingly. "&amp;CHAR(10),IF(AU216="","",IF(COUNTIF('Source Data (Hidden)'!$P$3:$P$5,AU216)&lt;&gt;1,"Invalid input for 'Does the Portfolio Company have a short-term GHG emission reduction target' - Please ensure you have selected a valid response using the drop-down list available in the corresponding column in the EDCI Data tab. " &amp; CHAR(10),"")))</f>
        <v/>
      </c>
      <c r="DL216" s="230" t="str">
        <f>IF(COUNTIFS($BR$10:$BR$259,$BR216,$E$10:$E$259,$E216)&lt;&gt;COUNTIFS($BR$10:$BR$259,$BR216,$E$10:$E$259,$E216,AV$10:AV$259,AV216),DL$8&amp;" for this company in this year is inconsistent across funds, please update accordingly. "&amp;CHAR(10),IF(AV216="","",IF(COUNTIF('Source Data (Hidden)'!$Q$3:$Q$6,AV216)&lt;&gt;1,"Invalid input for 'Does the Portfolio Company have a long-term net zero goal' - Please ensure that you have selected a valid response using the drop-down list available in the corresponding column in the EDCI Data tab. " &amp; CHAR(10),"")))</f>
        <v/>
      </c>
      <c r="DM216" s="230" t="str">
        <f t="shared" si="245"/>
        <v/>
      </c>
      <c r="DN216" s="230" t="str">
        <f t="shared" si="246"/>
        <v/>
      </c>
      <c r="DO216" s="230" t="str">
        <f t="shared" si="247"/>
        <v/>
      </c>
      <c r="DP216" s="230"/>
      <c r="DQ216" s="230" t="str">
        <f t="shared" si="248"/>
        <v/>
      </c>
      <c r="DR216" s="230" t="str">
        <f t="shared" si="249"/>
        <v/>
      </c>
      <c r="DS216" s="230" t="str">
        <f t="shared" si="250"/>
        <v/>
      </c>
      <c r="DT216" s="230" t="str">
        <f t="shared" si="251"/>
        <v/>
      </c>
      <c r="DU216" s="230" t="str">
        <f t="shared" si="252"/>
        <v/>
      </c>
      <c r="DV216" s="230" t="str">
        <f t="shared" si="253"/>
        <v/>
      </c>
      <c r="DW216" s="230" t="str">
        <f t="shared" si="254"/>
        <v/>
      </c>
      <c r="DX216" s="230" t="str">
        <f t="shared" si="255"/>
        <v/>
      </c>
      <c r="DY216" s="230" t="str">
        <f t="shared" si="256"/>
        <v/>
      </c>
      <c r="DZ216" s="230" t="str">
        <f t="shared" si="257"/>
        <v/>
      </c>
      <c r="EA216" s="230" t="str">
        <f t="shared" si="258"/>
        <v/>
      </c>
      <c r="EB216" s="230" t="str">
        <f t="shared" si="259"/>
        <v/>
      </c>
      <c r="EC216" s="284" t="str">
        <f t="shared" si="260"/>
        <v/>
      </c>
      <c r="ED216" s="284" t="str">
        <f t="shared" si="261"/>
        <v/>
      </c>
      <c r="EE216" s="230" t="str">
        <f t="shared" si="262"/>
        <v/>
      </c>
      <c r="EF216" s="230" t="str">
        <f>IF(COUNTIFS($BR$10:$BR$259,$BR216,$E$10:$E$259,$E216)&lt;&gt;COUNTIFS($BR$10:$BR$259,$BR216,$E$10:$E$259,$E216,BP$10:BP$259,BP216),EF$8&amp;" for this company in this year is inconsistent across funds, please update accordingly. "&amp;CHAR(10),IF(AND(BP216="",BQ216=""),"",IF(OR(AND(BQ216&lt;&gt;"",BP216&lt;&gt;"",BP216&lt;&gt;"Y"),AND(BQ216&lt;&gt;"",BP216=""),COUNTIF('Source Data (Hidden)'!$S$3:$S$4,BP216)&lt;&gt;1),"Invalid input for 'Do you conduct an employee survey' - Please ensure the input is either Y or N or leave blank if data is not available. If you have reported a % response rate to employee survey then the input for this metric should be Y. " &amp; CHAR(10),"")))</f>
        <v/>
      </c>
      <c r="EG216" s="230" t="str">
        <f t="shared" si="263"/>
        <v/>
      </c>
    </row>
    <row r="217" spans="1:137" s="154" customFormat="1" ht="60" customHeight="1" x14ac:dyDescent="0.35">
      <c r="A217" s="153"/>
      <c r="B217" s="212" t="str">
        <f t="shared" ca="1" si="210"/>
        <v/>
      </c>
      <c r="C217" s="213" t="str">
        <f>IF('EDCI Data'!B217="","",'EDCI Data'!B217)</f>
        <v/>
      </c>
      <c r="D217" s="214" t="str">
        <f>IF('EDCI Data'!C217="","",'EDCI Data'!C217)</f>
        <v/>
      </c>
      <c r="E217" s="215" t="str">
        <f>IF('EDCI Data'!D217="","",'EDCI Data'!D217)</f>
        <v/>
      </c>
      <c r="F217" s="216" t="str">
        <f>IF('EDCI Data'!E217="","",'EDCI Data'!E217)</f>
        <v/>
      </c>
      <c r="G217" s="213" t="str">
        <f>IF('EDCI Data'!F217="","",'EDCI Data'!F217)</f>
        <v/>
      </c>
      <c r="H217" s="213" t="str">
        <f>IF('EDCI Data'!G217="","",'EDCI Data'!G217)</f>
        <v/>
      </c>
      <c r="I217" s="213" t="str">
        <f>IF('EDCI Data'!H217="","",'EDCI Data'!H217)</f>
        <v/>
      </c>
      <c r="J217" s="213" t="str">
        <f>IF('EDCI Data'!I217="","",'EDCI Data'!I217)</f>
        <v/>
      </c>
      <c r="K217" s="213" t="str">
        <f>IF('EDCI Data'!J217="","",'EDCI Data'!J217)</f>
        <v/>
      </c>
      <c r="L217" s="213" t="str">
        <f>IF('EDCI Data'!K217="","",'EDCI Data'!K217)</f>
        <v/>
      </c>
      <c r="M217" s="217" t="str">
        <f>IF('EDCI Data'!L217="","",'EDCI Data'!L217)</f>
        <v/>
      </c>
      <c r="N217" s="217" t="str">
        <f>IF('EDCI Data'!M217="","",'EDCI Data'!M217)</f>
        <v/>
      </c>
      <c r="O217" s="213" t="str">
        <f>IF('EDCI Data'!N217="","",'EDCI Data'!N217)</f>
        <v/>
      </c>
      <c r="P217" s="213" t="str">
        <f>IF('EDCI Data'!O217="","",'EDCI Data'!O217)</f>
        <v/>
      </c>
      <c r="Q217" s="213" t="str">
        <f>IF('EDCI Data'!P217="","",'EDCI Data'!P217)</f>
        <v/>
      </c>
      <c r="R217" s="213" t="str">
        <f>IF('EDCI Data'!Q217="","",'EDCI Data'!Q217)</f>
        <v/>
      </c>
      <c r="S217" s="218" t="str">
        <f>IF('EDCI Data'!R217="","",'EDCI Data'!R217)</f>
        <v/>
      </c>
      <c r="T217" s="219" t="str">
        <f>IF('EDCI Data'!S217="","",'EDCI Data'!S217)</f>
        <v/>
      </c>
      <c r="U217" s="219" t="str">
        <f>IF('EDCI Data'!T217="","",'EDCI Data'!T217)</f>
        <v/>
      </c>
      <c r="V217" s="220" t="str">
        <f>IF('EDCI Data'!U217="","",'EDCI Data'!U217)</f>
        <v/>
      </c>
      <c r="W217" s="213" t="str">
        <f>IF('EDCI Data'!V217="","",'EDCI Data'!V217)</f>
        <v/>
      </c>
      <c r="X217" s="220" t="str">
        <f>IF('EDCI Data'!W217="","",'EDCI Data'!W217)</f>
        <v/>
      </c>
      <c r="Y217" s="213" t="str">
        <f>IF('EDCI Data'!X217="","",'EDCI Data'!X217)</f>
        <v/>
      </c>
      <c r="Z217" s="220" t="str">
        <f>IF('EDCI Data'!Y217="","",'EDCI Data'!Y217)</f>
        <v/>
      </c>
      <c r="AA217" s="213" t="str">
        <f>IF('EDCI Data'!Z217="","",'EDCI Data'!Z217)</f>
        <v/>
      </c>
      <c r="AB217" s="213" t="str">
        <f>IF('EDCI Data'!AA217="","",'EDCI Data'!AA217)</f>
        <v/>
      </c>
      <c r="AC217" s="213" t="str">
        <f>IF('EDCI Data'!AB217="","",'EDCI Data'!AB217)</f>
        <v/>
      </c>
      <c r="AD217" s="213" t="str">
        <f>IF('EDCI Data'!AC217="","",'EDCI Data'!AC217)</f>
        <v/>
      </c>
      <c r="AE217" s="213" t="str">
        <f>IF('EDCI Data'!AD217="","",'EDCI Data'!AD217)</f>
        <v/>
      </c>
      <c r="AF217" s="213" t="str">
        <f>IF('EDCI Data'!AE217="","",'EDCI Data'!AE217)</f>
        <v/>
      </c>
      <c r="AG217" s="213" t="str">
        <f>IF('EDCI Data'!AF217="","",'EDCI Data'!AF217)</f>
        <v/>
      </c>
      <c r="AH217" s="213" t="str">
        <f>IF('EDCI Data'!AG217="","",'EDCI Data'!AG217)</f>
        <v/>
      </c>
      <c r="AI217" s="213" t="str">
        <f>IF('EDCI Data'!AH217="","",'EDCI Data'!AH217)</f>
        <v/>
      </c>
      <c r="AJ217" s="213" t="str">
        <f>IF('EDCI Data'!AI217="","",'EDCI Data'!AI217)</f>
        <v/>
      </c>
      <c r="AK217" s="213" t="str">
        <f>IF('EDCI Data'!AJ217="","",'EDCI Data'!AJ217)</f>
        <v/>
      </c>
      <c r="AL217" s="213" t="str">
        <f>IF('EDCI Data'!AK217="","",'EDCI Data'!AK217)</f>
        <v/>
      </c>
      <c r="AM217" s="213" t="str">
        <f>IF('EDCI Data'!AL217="","",'EDCI Data'!AL217)</f>
        <v/>
      </c>
      <c r="AN217" s="213" t="str">
        <f>IF('EDCI Data'!AM217="","",'EDCI Data'!AM217)</f>
        <v/>
      </c>
      <c r="AO217" s="213" t="str">
        <f>IF('EDCI Data'!AN217="","",'EDCI Data'!AN217)</f>
        <v/>
      </c>
      <c r="AP217" s="213" t="str">
        <f>IF('EDCI Data'!AO217="","",'EDCI Data'!AO217)</f>
        <v/>
      </c>
      <c r="AQ217" s="213" t="str">
        <f>IF('EDCI Data'!AP217="","",'EDCI Data'!AP217)</f>
        <v/>
      </c>
      <c r="AR217" s="213" t="str">
        <f>IF('EDCI Data'!AQ217="","",'EDCI Data'!AQ217)</f>
        <v/>
      </c>
      <c r="AS217" s="213" t="str">
        <f>IF('EDCI Data'!AR217="","",'EDCI Data'!AR217)</f>
        <v/>
      </c>
      <c r="AT217" s="213" t="str">
        <f>IF('EDCI Data'!AS217="","",'EDCI Data'!AS217)</f>
        <v/>
      </c>
      <c r="AU217" s="213" t="str">
        <f>IF('EDCI Data'!AT217="","",'EDCI Data'!AT217)</f>
        <v/>
      </c>
      <c r="AV217" s="213" t="str">
        <f>IF('EDCI Data'!AU217="","",'EDCI Data'!AU217)</f>
        <v/>
      </c>
      <c r="AW217" s="213" t="str">
        <f>IF('EDCI Data'!AV217="","",'EDCI Data'!AV217)</f>
        <v/>
      </c>
      <c r="AX217" s="221" t="str">
        <f>IF('EDCI Data'!AW217="","",'EDCI Data'!AW217)</f>
        <v/>
      </c>
      <c r="AY217" s="221" t="str">
        <f>IF('EDCI Data'!AX217="","",'EDCI Data'!AX217)</f>
        <v/>
      </c>
      <c r="AZ217" s="222" t="str">
        <f t="shared" si="211"/>
        <v/>
      </c>
      <c r="BA217" s="223" t="str">
        <f>IF('EDCI Data'!AY217="","",'EDCI Data'!AY217)</f>
        <v/>
      </c>
      <c r="BB217" s="223" t="str">
        <f>IF('EDCI Data'!AZ217="","",'EDCI Data'!AZ217)</f>
        <v/>
      </c>
      <c r="BC217" s="223" t="str">
        <f>IF('EDCI Data'!BA217="","",'EDCI Data'!BA217)</f>
        <v/>
      </c>
      <c r="BD217" s="223" t="str">
        <f>IF('EDCI Data'!BB217="","",'EDCI Data'!BB217)</f>
        <v/>
      </c>
      <c r="BE217" s="223" t="str">
        <f>IF('EDCI Data'!BC217="","",'EDCI Data'!BC217)</f>
        <v/>
      </c>
      <c r="BF217" s="223" t="str">
        <f>IF('EDCI Data'!BD217="","",'EDCI Data'!BD217)</f>
        <v/>
      </c>
      <c r="BG217" s="223" t="str">
        <f>IF('EDCI Data'!BE217="","",'EDCI Data'!BE217)</f>
        <v/>
      </c>
      <c r="BH217" s="223" t="str">
        <f>IF('EDCI Data'!BF217="","",'EDCI Data'!BF217)</f>
        <v/>
      </c>
      <c r="BI217" s="224" t="str">
        <f>IF('EDCI Data'!BG217="","",'EDCI Data'!BG217)</f>
        <v/>
      </c>
      <c r="BJ217" s="225" t="str">
        <f>IF('EDCI Data'!S217="","",'EDCI Data'!S217)</f>
        <v/>
      </c>
      <c r="BK217" s="225" t="str">
        <f>IF('EDCI Data'!T217="","",'EDCI Data'!T217)</f>
        <v/>
      </c>
      <c r="BL217" s="224" t="str">
        <f>IF('EDCI Data'!BJ217="","",'EDCI Data'!BJ217)</f>
        <v/>
      </c>
      <c r="BM217" s="226" t="str">
        <f>IF('EDCI Data'!BK217="","",'EDCI Data'!BK217)</f>
        <v/>
      </c>
      <c r="BN217" s="226" t="str">
        <f>IF('EDCI Data'!BL217="","",'EDCI Data'!BL217)</f>
        <v/>
      </c>
      <c r="BO217" s="227" t="str">
        <f>IF('EDCI Data'!BM217="","",'EDCI Data'!BM217)</f>
        <v/>
      </c>
      <c r="BP217" s="228" t="str">
        <f>IF('EDCI Data'!BN217="","",'EDCI Data'!BN217)</f>
        <v/>
      </c>
      <c r="BQ217" s="229" t="str">
        <f>IF('EDCI Data'!BO217="","",'EDCI Data'!BO217)</f>
        <v/>
      </c>
      <c r="BR217" s="230" t="str">
        <f t="shared" si="212"/>
        <v/>
      </c>
      <c r="BS217" s="230" t="str">
        <f t="shared" si="213"/>
        <v/>
      </c>
      <c r="BT217" s="230" t="str">
        <f t="shared" si="214"/>
        <v/>
      </c>
      <c r="BU217" s="230" t="str">
        <f t="shared" si="215"/>
        <v/>
      </c>
      <c r="BV217" s="230" t="str">
        <f t="shared" si="216"/>
        <v/>
      </c>
      <c r="BW217" s="230" t="str">
        <f>IF(COUNTIFS($BR$10:$BR$259,$BR217,$E$10:$E$259,$E217)&lt;&gt;COUNTIFS($BR$10:$BR$259,$BR217,$E$10:$E$259,$E217,G$10:G$259,G217),BW$8&amp;" for this company in this year is inconsistent across funds, please update accordingly. "&amp;CHAR(10),IF(G217="","",IF(IFERROR(OR(INT(G217)&lt;&gt;G217,ISTEXT(G217),G217&gt;'Source Data (Hidden)'!$T$3),TRUE),"Invalid year of initial investment - Please ensure that the input is a year (not a date) and is not future dated. "&amp;CHAR(10),"")))</f>
        <v/>
      </c>
      <c r="BX217" s="230"/>
      <c r="BY217" s="230" t="str">
        <f>IF(COUNTIFS($BR$10:$BR$259,$BR217,$E$10:$E$259,$E217)&lt;&gt;COUNTIFS($BR$10:$BR$259,$BR217,$E$10:$E$259,$E217,I$10:I$259,I217),BY$8&amp;" for this company in this year is inconsistent across funds, please update accordingly. "&amp;CHAR(10),IF(I217="","",IF(COUNTIF('Source Data (Hidden)'!$A$3:$B$255,I217)=0,"Invalid country of domicile - Please enter a valid input using the drop-down in the 'Country of domicile' column in the EDCI Data tab. "&amp;CHAR(10),"")))</f>
        <v/>
      </c>
      <c r="BZ217" s="230" t="str">
        <f>IF(COUNTIFS($BR$10:$BR$259,$BR217,$E$10:$E$259,$E217)&lt;&gt;COUNTIFS($BR$10:$BR$259,$BR217,$E$10:$E$259,$E217,J$10:J$259,J217),BZ$8&amp;" for this company in this year is inconsistent across funds, please update accordingly. "&amp;CHAR(10),IF(J217="","",IF(COUNTIF('Source Data (Hidden)'!$A$3:$B$255,J217)=0,"Invalid primary country of operations - Please enter a valid input using the drop-down in the 'Primary country of operations' column in the EDCI Data tab and ensure that you have narrowed this down to 1 primary country of operations. "&amp;CHAR(10),"")))</f>
        <v/>
      </c>
      <c r="CA217" s="230" t="str">
        <f>IF(COUNTIFS($BR$10:$BR$259,$BR217,$E$10:$E$259,$E217)&lt;&gt;COUNTIFS($BR$10:$BR$259,$BR217,$E$10:$E$259,$E217,K$10:K$259,K217),CA$8&amp;" for this company in this year is inconsistent across funds, please update accordingly. "&amp;CHAR(10),IF(K217="","",IF(COUNTIF('Source Data (Hidden)'!$C$3:$C$4,K217)&lt;&gt;1,"Invalid company structure - Please classify the portfolio company as either 'Private' or 'Public'. "&amp;CHAR(10),"")))</f>
        <v/>
      </c>
      <c r="CB217" s="230" t="str">
        <f>IF(COUNTIFS($BR$10:$BR$259,$BR217,$E$10:$E$259,$E217)&lt;&gt;COUNTIFS($BR$10:$BR$259,$BR217,$E$10:$E$259,$E217,L$10:L$259,L217),CB$8&amp;" for this company in this year is inconsistent across funds, please update accordingly. "&amp;CHAR(10),IF(L217="","",IF(COUNTIF('Source Data (Hidden)'!$D$3:$D$5,L217)&lt;&gt;1,"Invalid growth stage of company - Please describe the growth stage of the company as either 'Venture', 'Growth' or 'Buyout'. " &amp; CHAR(10),"")))</f>
        <v/>
      </c>
      <c r="CC217" s="230" t="str">
        <f t="shared" si="217"/>
        <v/>
      </c>
      <c r="CD217" s="283" t="str">
        <f t="shared" si="218"/>
        <v/>
      </c>
      <c r="CE217" s="230" t="str">
        <f>IF(COUNTIFS($BR$10:$BR$259,$BR217,$E$10:$E$259,$E217)&lt;&gt;COUNTIFS($BR$10:$BR$259,$BR217,$E$10:$E$259,$E217,O$10:O$259,O217),CE$8&amp;" for this company in this year is inconsistent across funds, please update accordingly. "&amp;CHAR(10),IF(O217="","",IF(COUNTIF('Source Data (Hidden)'!$G$3:$G$13,O217)&lt;&gt;1,"Invalid sector of operations SICS name - Please ensure that you have selected a valid sector of operations using the drop-down list available in the corresponding column in the EDCI Data tab. " &amp; CHAR(10),"")))</f>
        <v/>
      </c>
      <c r="CF217" s="230" t="str">
        <f t="shared" ca="1" si="219"/>
        <v/>
      </c>
      <c r="CG217" s="230" t="str">
        <f t="shared" ca="1" si="220"/>
        <v/>
      </c>
      <c r="CH217" s="230" t="str">
        <f>IF(COUNTIFS($BR$10:$BR$259,$BR217,$E$10:$E$259,$E217)&lt;&gt;COUNTIFS($BR$10:$BR$259,$BR217,$E$10:$E$259,$E217,R$10:R$259,R217),CH$8&amp;" for this company in this year is inconsistent across funds, please update accordingly. "&amp;CHAR(10),IF(R217="","",IF(COUNTIF('Source Data (Hidden)'!$F$3:$F$183,R217)&lt;&gt;1,"Invalid currency input - Please ensure that the currency entered is a monetary unit described using three letter code (ISO 4217 code). " &amp; CHAR(10),"")))</f>
        <v/>
      </c>
      <c r="CI217" s="230" t="str">
        <f t="shared" si="221"/>
        <v/>
      </c>
      <c r="CJ217" s="230" t="str">
        <f t="shared" si="222"/>
        <v/>
      </c>
      <c r="CK217" s="230" t="str">
        <f t="shared" si="223"/>
        <v/>
      </c>
      <c r="CL217" s="230" t="str">
        <f t="shared" si="224"/>
        <v/>
      </c>
      <c r="CM217" s="230" t="str">
        <f>IF(COUNTIFS($BR$10:$BR$259,$BR217,$E$10:$E$259,$E217)&lt;&gt;COUNTIFS($BR$10:$BR$259,$BR217,$E$10:$E$259,$E217,W$10:W$259,W217),CM$8&amp;" for this company in this year is inconsistent across funds, please update accordingly. "&amp;CHAR(10),IF(W217="","",IF(COUNTIF('Source Data (Hidden)'!$L$3:$L$6,W217)&lt;&gt;1,"Invalid input for Scope 1 Methodology - Please choose one of the options from the drop-down list in the corresponding column in the EDCI Data tab. " &amp; CHAR(10),"")))</f>
        <v/>
      </c>
      <c r="CN217" s="230" t="str">
        <f t="shared" si="225"/>
        <v/>
      </c>
      <c r="CO217" s="230" t="str">
        <f>IF(COUNTIFS($BR$10:$BR$259,$BR217,$E$10:$E$259,$E217)&lt;&gt;COUNTIFS($BR$10:$BR$259,$BR217,$E$10:$E$259,$E217,Y$10:Y$259,Y217),CO$8&amp;" for this company in this year is inconsistent across funds, please update accordingly. "&amp;CHAR(10),IF(Y217="","",IF(COUNTIF('Source Data (Hidden)'!$M$3:$M$5,Y217)&lt;&gt;1,"Invalid input for Scope 2 Methodology - Please choose one of the options from the drop-down list in the corresponding column in the EDCI Data tab. " &amp; CHAR(10),"")))</f>
        <v/>
      </c>
      <c r="CP217" s="230" t="str">
        <f t="shared" si="226"/>
        <v/>
      </c>
      <c r="CQ217" s="230" t="str">
        <f>IF(COUNTIFS($BR$10:$BR$259,$BR217,$E$10:$E$259,$E217)&lt;&gt;COUNTIFS($BR$10:$BR$259,$BR217,$E$10:$E$259,$E217,AA$10:AA$259,AA217),CQ$8&amp;" for this company in this year is inconsistent across funds, please update accordingly. "&amp;CHAR(10),IF(AA217="","",IF(COUNTIF('Source Data (Hidden)'!$N$3:$N$6,AA217)&lt;&gt;1,"Invalid input for Scope 3 Methodology - Please choose one of the options from the drop-down list in the corresponding column in the EDCI Data tab. " &amp; CHAR(10),"")))</f>
        <v/>
      </c>
      <c r="CR217" s="230" t="str">
        <f t="shared" si="227"/>
        <v/>
      </c>
      <c r="CS217" s="230" t="str">
        <f t="shared" si="228"/>
        <v/>
      </c>
      <c r="CT217" s="230" t="str">
        <f t="shared" si="229"/>
        <v/>
      </c>
      <c r="CU217" s="230" t="str">
        <f t="shared" si="230"/>
        <v/>
      </c>
      <c r="CV217" s="230" t="str">
        <f t="shared" si="231"/>
        <v/>
      </c>
      <c r="CW217" s="230" t="str">
        <f t="shared" si="232"/>
        <v/>
      </c>
      <c r="CX217" s="230" t="str">
        <f t="shared" si="233"/>
        <v/>
      </c>
      <c r="CY217" s="230" t="str">
        <f t="shared" si="234"/>
        <v/>
      </c>
      <c r="CZ217" s="230" t="str">
        <f t="shared" si="235"/>
        <v/>
      </c>
      <c r="DA217" s="230" t="str">
        <f t="shared" si="236"/>
        <v/>
      </c>
      <c r="DB217" s="230" t="str">
        <f t="shared" si="237"/>
        <v/>
      </c>
      <c r="DC217" s="230" t="str">
        <f t="shared" si="238"/>
        <v/>
      </c>
      <c r="DD217" s="230" t="str">
        <f t="shared" si="239"/>
        <v/>
      </c>
      <c r="DE217" s="230" t="str">
        <f t="shared" si="240"/>
        <v/>
      </c>
      <c r="DF217" s="230" t="str">
        <f t="shared" si="241"/>
        <v/>
      </c>
      <c r="DG217" s="230" t="str">
        <f t="shared" si="242"/>
        <v/>
      </c>
      <c r="DH217" s="283" t="str">
        <f t="shared" si="243"/>
        <v/>
      </c>
      <c r="DI217" s="230" t="str">
        <f t="shared" si="244"/>
        <v/>
      </c>
      <c r="DJ217" s="230" t="str">
        <f>IF(COUNTIFS($BR$10:$BR$259,$BR217,$E$10:$E$259,$E217)&lt;&gt;COUNTIFS($BR$10:$BR$259,$BR217,$E$10:$E$259,$E217,AT$10:AT$259,AT217),DJ$8&amp;" for this company in this year is inconsistent across funds, please update accordingly. "&amp;CHAR(10),IF(AT217="","",IF(COUNTIF('Source Data (Hidden)'!$O$3:$O$5,AT217)&lt;&gt;1,"Invalid input for 'Does this Portco have a decarbonization strategy/plan in place' - Please ensure that you have selected a valid response using the drop-down list available in the corresponding column in the EDCI Data tab. " &amp; CHAR(10),"")))</f>
        <v/>
      </c>
      <c r="DK217" s="230" t="str">
        <f>IF(COUNTIFS($BR$10:$BR$259,$BR217,$E$10:$E$259,$E217)&lt;&gt;COUNTIFS($BR$10:$BR$259,$BR217,$E$10:$E$259,$E217,AU$10:AU$259,AU217),DK$8&amp;" for this company in this year is inconsistent across funds, please update accordingly. "&amp;CHAR(10),IF(AU217="","",IF(COUNTIF('Source Data (Hidden)'!$P$3:$P$5,AU217)&lt;&gt;1,"Invalid input for 'Does the Portfolio Company have a short-term GHG emission reduction target' - Please ensure you have selected a valid response using the drop-down list available in the corresponding column in the EDCI Data tab. " &amp; CHAR(10),"")))</f>
        <v/>
      </c>
      <c r="DL217" s="230" t="str">
        <f>IF(COUNTIFS($BR$10:$BR$259,$BR217,$E$10:$E$259,$E217)&lt;&gt;COUNTIFS($BR$10:$BR$259,$BR217,$E$10:$E$259,$E217,AV$10:AV$259,AV217),DL$8&amp;" for this company in this year is inconsistent across funds, please update accordingly. "&amp;CHAR(10),IF(AV217="","",IF(COUNTIF('Source Data (Hidden)'!$Q$3:$Q$6,AV217)&lt;&gt;1,"Invalid input for 'Does the Portfolio Company have a long-term net zero goal' - Please ensure that you have selected a valid response using the drop-down list available in the corresponding column in the EDCI Data tab. " &amp; CHAR(10),"")))</f>
        <v/>
      </c>
      <c r="DM217" s="230" t="str">
        <f t="shared" si="245"/>
        <v/>
      </c>
      <c r="DN217" s="230" t="str">
        <f t="shared" si="246"/>
        <v/>
      </c>
      <c r="DO217" s="230" t="str">
        <f t="shared" si="247"/>
        <v/>
      </c>
      <c r="DP217" s="230"/>
      <c r="DQ217" s="230" t="str">
        <f t="shared" si="248"/>
        <v/>
      </c>
      <c r="DR217" s="230" t="str">
        <f t="shared" si="249"/>
        <v/>
      </c>
      <c r="DS217" s="230" t="str">
        <f t="shared" si="250"/>
        <v/>
      </c>
      <c r="DT217" s="230" t="str">
        <f t="shared" si="251"/>
        <v/>
      </c>
      <c r="DU217" s="230" t="str">
        <f t="shared" si="252"/>
        <v/>
      </c>
      <c r="DV217" s="230" t="str">
        <f t="shared" si="253"/>
        <v/>
      </c>
      <c r="DW217" s="230" t="str">
        <f t="shared" si="254"/>
        <v/>
      </c>
      <c r="DX217" s="230" t="str">
        <f t="shared" si="255"/>
        <v/>
      </c>
      <c r="DY217" s="230" t="str">
        <f t="shared" si="256"/>
        <v/>
      </c>
      <c r="DZ217" s="230" t="str">
        <f t="shared" si="257"/>
        <v/>
      </c>
      <c r="EA217" s="230" t="str">
        <f t="shared" si="258"/>
        <v/>
      </c>
      <c r="EB217" s="230" t="str">
        <f t="shared" si="259"/>
        <v/>
      </c>
      <c r="EC217" s="284" t="str">
        <f t="shared" si="260"/>
        <v/>
      </c>
      <c r="ED217" s="284" t="str">
        <f t="shared" si="261"/>
        <v/>
      </c>
      <c r="EE217" s="230" t="str">
        <f t="shared" si="262"/>
        <v/>
      </c>
      <c r="EF217" s="230" t="str">
        <f>IF(COUNTIFS($BR$10:$BR$259,$BR217,$E$10:$E$259,$E217)&lt;&gt;COUNTIFS($BR$10:$BR$259,$BR217,$E$10:$E$259,$E217,BP$10:BP$259,BP217),EF$8&amp;" for this company in this year is inconsistent across funds, please update accordingly. "&amp;CHAR(10),IF(AND(BP217="",BQ217=""),"",IF(OR(AND(BQ217&lt;&gt;"",BP217&lt;&gt;"",BP217&lt;&gt;"Y"),AND(BQ217&lt;&gt;"",BP217=""),COUNTIF('Source Data (Hidden)'!$S$3:$S$4,BP217)&lt;&gt;1),"Invalid input for 'Do you conduct an employee survey' - Please ensure the input is either Y or N or leave blank if data is not available. If you have reported a % response rate to employee survey then the input for this metric should be Y. " &amp; CHAR(10),"")))</f>
        <v/>
      </c>
      <c r="EG217" s="230" t="str">
        <f t="shared" si="263"/>
        <v/>
      </c>
    </row>
    <row r="218" spans="1:137" s="154" customFormat="1" ht="60" customHeight="1" x14ac:dyDescent="0.35">
      <c r="A218" s="153"/>
      <c r="B218" s="212" t="str">
        <f t="shared" ca="1" si="210"/>
        <v/>
      </c>
      <c r="C218" s="213" t="str">
        <f>IF('EDCI Data'!B218="","",'EDCI Data'!B218)</f>
        <v/>
      </c>
      <c r="D218" s="214" t="str">
        <f>IF('EDCI Data'!C218="","",'EDCI Data'!C218)</f>
        <v/>
      </c>
      <c r="E218" s="215" t="str">
        <f>IF('EDCI Data'!D218="","",'EDCI Data'!D218)</f>
        <v/>
      </c>
      <c r="F218" s="216" t="str">
        <f>IF('EDCI Data'!E218="","",'EDCI Data'!E218)</f>
        <v/>
      </c>
      <c r="G218" s="213" t="str">
        <f>IF('EDCI Data'!F218="","",'EDCI Data'!F218)</f>
        <v/>
      </c>
      <c r="H218" s="213" t="str">
        <f>IF('EDCI Data'!G218="","",'EDCI Data'!G218)</f>
        <v/>
      </c>
      <c r="I218" s="213" t="str">
        <f>IF('EDCI Data'!H218="","",'EDCI Data'!H218)</f>
        <v/>
      </c>
      <c r="J218" s="213" t="str">
        <f>IF('EDCI Data'!I218="","",'EDCI Data'!I218)</f>
        <v/>
      </c>
      <c r="K218" s="213" t="str">
        <f>IF('EDCI Data'!J218="","",'EDCI Data'!J218)</f>
        <v/>
      </c>
      <c r="L218" s="213" t="str">
        <f>IF('EDCI Data'!K218="","",'EDCI Data'!K218)</f>
        <v/>
      </c>
      <c r="M218" s="217" t="str">
        <f>IF('EDCI Data'!L218="","",'EDCI Data'!L218)</f>
        <v/>
      </c>
      <c r="N218" s="217" t="str">
        <f>IF('EDCI Data'!M218="","",'EDCI Data'!M218)</f>
        <v/>
      </c>
      <c r="O218" s="213" t="str">
        <f>IF('EDCI Data'!N218="","",'EDCI Data'!N218)</f>
        <v/>
      </c>
      <c r="P218" s="213" t="str">
        <f>IF('EDCI Data'!O218="","",'EDCI Data'!O218)</f>
        <v/>
      </c>
      <c r="Q218" s="213" t="str">
        <f>IF('EDCI Data'!P218="","",'EDCI Data'!P218)</f>
        <v/>
      </c>
      <c r="R218" s="213" t="str">
        <f>IF('EDCI Data'!Q218="","",'EDCI Data'!Q218)</f>
        <v/>
      </c>
      <c r="S218" s="218" t="str">
        <f>IF('EDCI Data'!R218="","",'EDCI Data'!R218)</f>
        <v/>
      </c>
      <c r="T218" s="219" t="str">
        <f>IF('EDCI Data'!S218="","",'EDCI Data'!S218)</f>
        <v/>
      </c>
      <c r="U218" s="219" t="str">
        <f>IF('EDCI Data'!T218="","",'EDCI Data'!T218)</f>
        <v/>
      </c>
      <c r="V218" s="220" t="str">
        <f>IF('EDCI Data'!U218="","",'EDCI Data'!U218)</f>
        <v/>
      </c>
      <c r="W218" s="213" t="str">
        <f>IF('EDCI Data'!V218="","",'EDCI Data'!V218)</f>
        <v/>
      </c>
      <c r="X218" s="220" t="str">
        <f>IF('EDCI Data'!W218="","",'EDCI Data'!W218)</f>
        <v/>
      </c>
      <c r="Y218" s="213" t="str">
        <f>IF('EDCI Data'!X218="","",'EDCI Data'!X218)</f>
        <v/>
      </c>
      <c r="Z218" s="220" t="str">
        <f>IF('EDCI Data'!Y218="","",'EDCI Data'!Y218)</f>
        <v/>
      </c>
      <c r="AA218" s="213" t="str">
        <f>IF('EDCI Data'!Z218="","",'EDCI Data'!Z218)</f>
        <v/>
      </c>
      <c r="AB218" s="213" t="str">
        <f>IF('EDCI Data'!AA218="","",'EDCI Data'!AA218)</f>
        <v/>
      </c>
      <c r="AC218" s="213" t="str">
        <f>IF('EDCI Data'!AB218="","",'EDCI Data'!AB218)</f>
        <v/>
      </c>
      <c r="AD218" s="213" t="str">
        <f>IF('EDCI Data'!AC218="","",'EDCI Data'!AC218)</f>
        <v/>
      </c>
      <c r="AE218" s="213" t="str">
        <f>IF('EDCI Data'!AD218="","",'EDCI Data'!AD218)</f>
        <v/>
      </c>
      <c r="AF218" s="213" t="str">
        <f>IF('EDCI Data'!AE218="","",'EDCI Data'!AE218)</f>
        <v/>
      </c>
      <c r="AG218" s="213" t="str">
        <f>IF('EDCI Data'!AF218="","",'EDCI Data'!AF218)</f>
        <v/>
      </c>
      <c r="AH218" s="213" t="str">
        <f>IF('EDCI Data'!AG218="","",'EDCI Data'!AG218)</f>
        <v/>
      </c>
      <c r="AI218" s="213" t="str">
        <f>IF('EDCI Data'!AH218="","",'EDCI Data'!AH218)</f>
        <v/>
      </c>
      <c r="AJ218" s="213" t="str">
        <f>IF('EDCI Data'!AI218="","",'EDCI Data'!AI218)</f>
        <v/>
      </c>
      <c r="AK218" s="213" t="str">
        <f>IF('EDCI Data'!AJ218="","",'EDCI Data'!AJ218)</f>
        <v/>
      </c>
      <c r="AL218" s="213" t="str">
        <f>IF('EDCI Data'!AK218="","",'EDCI Data'!AK218)</f>
        <v/>
      </c>
      <c r="AM218" s="213" t="str">
        <f>IF('EDCI Data'!AL218="","",'EDCI Data'!AL218)</f>
        <v/>
      </c>
      <c r="AN218" s="213" t="str">
        <f>IF('EDCI Data'!AM218="","",'EDCI Data'!AM218)</f>
        <v/>
      </c>
      <c r="AO218" s="213" t="str">
        <f>IF('EDCI Data'!AN218="","",'EDCI Data'!AN218)</f>
        <v/>
      </c>
      <c r="AP218" s="213" t="str">
        <f>IF('EDCI Data'!AO218="","",'EDCI Data'!AO218)</f>
        <v/>
      </c>
      <c r="AQ218" s="213" t="str">
        <f>IF('EDCI Data'!AP218="","",'EDCI Data'!AP218)</f>
        <v/>
      </c>
      <c r="AR218" s="213" t="str">
        <f>IF('EDCI Data'!AQ218="","",'EDCI Data'!AQ218)</f>
        <v/>
      </c>
      <c r="AS218" s="213" t="str">
        <f>IF('EDCI Data'!AR218="","",'EDCI Data'!AR218)</f>
        <v/>
      </c>
      <c r="AT218" s="213" t="str">
        <f>IF('EDCI Data'!AS218="","",'EDCI Data'!AS218)</f>
        <v/>
      </c>
      <c r="AU218" s="213" t="str">
        <f>IF('EDCI Data'!AT218="","",'EDCI Data'!AT218)</f>
        <v/>
      </c>
      <c r="AV218" s="213" t="str">
        <f>IF('EDCI Data'!AU218="","",'EDCI Data'!AU218)</f>
        <v/>
      </c>
      <c r="AW218" s="213" t="str">
        <f>IF('EDCI Data'!AV218="","",'EDCI Data'!AV218)</f>
        <v/>
      </c>
      <c r="AX218" s="221" t="str">
        <f>IF('EDCI Data'!AW218="","",'EDCI Data'!AW218)</f>
        <v/>
      </c>
      <c r="AY218" s="221" t="str">
        <f>IF('EDCI Data'!AX218="","",'EDCI Data'!AX218)</f>
        <v/>
      </c>
      <c r="AZ218" s="222" t="str">
        <f t="shared" si="211"/>
        <v/>
      </c>
      <c r="BA218" s="223" t="str">
        <f>IF('EDCI Data'!AY218="","",'EDCI Data'!AY218)</f>
        <v/>
      </c>
      <c r="BB218" s="223" t="str">
        <f>IF('EDCI Data'!AZ218="","",'EDCI Data'!AZ218)</f>
        <v/>
      </c>
      <c r="BC218" s="223" t="str">
        <f>IF('EDCI Data'!BA218="","",'EDCI Data'!BA218)</f>
        <v/>
      </c>
      <c r="BD218" s="223" t="str">
        <f>IF('EDCI Data'!BB218="","",'EDCI Data'!BB218)</f>
        <v/>
      </c>
      <c r="BE218" s="223" t="str">
        <f>IF('EDCI Data'!BC218="","",'EDCI Data'!BC218)</f>
        <v/>
      </c>
      <c r="BF218" s="223" t="str">
        <f>IF('EDCI Data'!BD218="","",'EDCI Data'!BD218)</f>
        <v/>
      </c>
      <c r="BG218" s="223" t="str">
        <f>IF('EDCI Data'!BE218="","",'EDCI Data'!BE218)</f>
        <v/>
      </c>
      <c r="BH218" s="223" t="str">
        <f>IF('EDCI Data'!BF218="","",'EDCI Data'!BF218)</f>
        <v/>
      </c>
      <c r="BI218" s="224" t="str">
        <f>IF('EDCI Data'!BG218="","",'EDCI Data'!BG218)</f>
        <v/>
      </c>
      <c r="BJ218" s="225" t="str">
        <f>IF('EDCI Data'!S218="","",'EDCI Data'!S218)</f>
        <v/>
      </c>
      <c r="BK218" s="225" t="str">
        <f>IF('EDCI Data'!T218="","",'EDCI Data'!T218)</f>
        <v/>
      </c>
      <c r="BL218" s="224" t="str">
        <f>IF('EDCI Data'!BJ218="","",'EDCI Data'!BJ218)</f>
        <v/>
      </c>
      <c r="BM218" s="226" t="str">
        <f>IF('EDCI Data'!BK218="","",'EDCI Data'!BK218)</f>
        <v/>
      </c>
      <c r="BN218" s="226" t="str">
        <f>IF('EDCI Data'!BL218="","",'EDCI Data'!BL218)</f>
        <v/>
      </c>
      <c r="BO218" s="227" t="str">
        <f>IF('EDCI Data'!BM218="","",'EDCI Data'!BM218)</f>
        <v/>
      </c>
      <c r="BP218" s="228" t="str">
        <f>IF('EDCI Data'!BN218="","",'EDCI Data'!BN218)</f>
        <v/>
      </c>
      <c r="BQ218" s="229" t="str">
        <f>IF('EDCI Data'!BO218="","",'EDCI Data'!BO218)</f>
        <v/>
      </c>
      <c r="BR218" s="230" t="str">
        <f t="shared" si="212"/>
        <v/>
      </c>
      <c r="BS218" s="230" t="str">
        <f t="shared" si="213"/>
        <v/>
      </c>
      <c r="BT218" s="230" t="str">
        <f t="shared" si="214"/>
        <v/>
      </c>
      <c r="BU218" s="230" t="str">
        <f t="shared" si="215"/>
        <v/>
      </c>
      <c r="BV218" s="230" t="str">
        <f t="shared" si="216"/>
        <v/>
      </c>
      <c r="BW218" s="230" t="str">
        <f>IF(COUNTIFS($BR$10:$BR$259,$BR218,$E$10:$E$259,$E218)&lt;&gt;COUNTIFS($BR$10:$BR$259,$BR218,$E$10:$E$259,$E218,G$10:G$259,G218),BW$8&amp;" for this company in this year is inconsistent across funds, please update accordingly. "&amp;CHAR(10),IF(G218="","",IF(IFERROR(OR(INT(G218)&lt;&gt;G218,ISTEXT(G218),G218&gt;'Source Data (Hidden)'!$T$3),TRUE),"Invalid year of initial investment - Please ensure that the input is a year (not a date) and is not future dated. "&amp;CHAR(10),"")))</f>
        <v/>
      </c>
      <c r="BX218" s="230"/>
      <c r="BY218" s="230" t="str">
        <f>IF(COUNTIFS($BR$10:$BR$259,$BR218,$E$10:$E$259,$E218)&lt;&gt;COUNTIFS($BR$10:$BR$259,$BR218,$E$10:$E$259,$E218,I$10:I$259,I218),BY$8&amp;" for this company in this year is inconsistent across funds, please update accordingly. "&amp;CHAR(10),IF(I218="","",IF(COUNTIF('Source Data (Hidden)'!$A$3:$B$255,I218)=0,"Invalid country of domicile - Please enter a valid input using the drop-down in the 'Country of domicile' column in the EDCI Data tab. "&amp;CHAR(10),"")))</f>
        <v/>
      </c>
      <c r="BZ218" s="230" t="str">
        <f>IF(COUNTIFS($BR$10:$BR$259,$BR218,$E$10:$E$259,$E218)&lt;&gt;COUNTIFS($BR$10:$BR$259,$BR218,$E$10:$E$259,$E218,J$10:J$259,J218),BZ$8&amp;" for this company in this year is inconsistent across funds, please update accordingly. "&amp;CHAR(10),IF(J218="","",IF(COUNTIF('Source Data (Hidden)'!$A$3:$B$255,J218)=0,"Invalid primary country of operations - Please enter a valid input using the drop-down in the 'Primary country of operations' column in the EDCI Data tab and ensure that you have narrowed this down to 1 primary country of operations. "&amp;CHAR(10),"")))</f>
        <v/>
      </c>
      <c r="CA218" s="230" t="str">
        <f>IF(COUNTIFS($BR$10:$BR$259,$BR218,$E$10:$E$259,$E218)&lt;&gt;COUNTIFS($BR$10:$BR$259,$BR218,$E$10:$E$259,$E218,K$10:K$259,K218),CA$8&amp;" for this company in this year is inconsistent across funds, please update accordingly. "&amp;CHAR(10),IF(K218="","",IF(COUNTIF('Source Data (Hidden)'!$C$3:$C$4,K218)&lt;&gt;1,"Invalid company structure - Please classify the portfolio company as either 'Private' or 'Public'. "&amp;CHAR(10),"")))</f>
        <v/>
      </c>
      <c r="CB218" s="230" t="str">
        <f>IF(COUNTIFS($BR$10:$BR$259,$BR218,$E$10:$E$259,$E218)&lt;&gt;COUNTIFS($BR$10:$BR$259,$BR218,$E$10:$E$259,$E218,L$10:L$259,L218),CB$8&amp;" for this company in this year is inconsistent across funds, please update accordingly. "&amp;CHAR(10),IF(L218="","",IF(COUNTIF('Source Data (Hidden)'!$D$3:$D$5,L218)&lt;&gt;1,"Invalid growth stage of company - Please describe the growth stage of the company as either 'Venture', 'Growth' or 'Buyout'. " &amp; CHAR(10),"")))</f>
        <v/>
      </c>
      <c r="CC218" s="230" t="str">
        <f t="shared" si="217"/>
        <v/>
      </c>
      <c r="CD218" s="283" t="str">
        <f t="shared" si="218"/>
        <v/>
      </c>
      <c r="CE218" s="230" t="str">
        <f>IF(COUNTIFS($BR$10:$BR$259,$BR218,$E$10:$E$259,$E218)&lt;&gt;COUNTIFS($BR$10:$BR$259,$BR218,$E$10:$E$259,$E218,O$10:O$259,O218),CE$8&amp;" for this company in this year is inconsistent across funds, please update accordingly. "&amp;CHAR(10),IF(O218="","",IF(COUNTIF('Source Data (Hidden)'!$G$3:$G$13,O218)&lt;&gt;1,"Invalid sector of operations SICS name - Please ensure that you have selected a valid sector of operations using the drop-down list available in the corresponding column in the EDCI Data tab. " &amp; CHAR(10),"")))</f>
        <v/>
      </c>
      <c r="CF218" s="230" t="str">
        <f t="shared" ca="1" si="219"/>
        <v/>
      </c>
      <c r="CG218" s="230" t="str">
        <f t="shared" ca="1" si="220"/>
        <v/>
      </c>
      <c r="CH218" s="230" t="str">
        <f>IF(COUNTIFS($BR$10:$BR$259,$BR218,$E$10:$E$259,$E218)&lt;&gt;COUNTIFS($BR$10:$BR$259,$BR218,$E$10:$E$259,$E218,R$10:R$259,R218),CH$8&amp;" for this company in this year is inconsistent across funds, please update accordingly. "&amp;CHAR(10),IF(R218="","",IF(COUNTIF('Source Data (Hidden)'!$F$3:$F$183,R218)&lt;&gt;1,"Invalid currency input - Please ensure that the currency entered is a monetary unit described using three letter code (ISO 4217 code). " &amp; CHAR(10),"")))</f>
        <v/>
      </c>
      <c r="CI218" s="230" t="str">
        <f t="shared" si="221"/>
        <v/>
      </c>
      <c r="CJ218" s="230" t="str">
        <f t="shared" si="222"/>
        <v/>
      </c>
      <c r="CK218" s="230" t="str">
        <f t="shared" si="223"/>
        <v/>
      </c>
      <c r="CL218" s="230" t="str">
        <f t="shared" si="224"/>
        <v/>
      </c>
      <c r="CM218" s="230" t="str">
        <f>IF(COUNTIFS($BR$10:$BR$259,$BR218,$E$10:$E$259,$E218)&lt;&gt;COUNTIFS($BR$10:$BR$259,$BR218,$E$10:$E$259,$E218,W$10:W$259,W218),CM$8&amp;" for this company in this year is inconsistent across funds, please update accordingly. "&amp;CHAR(10),IF(W218="","",IF(COUNTIF('Source Data (Hidden)'!$L$3:$L$6,W218)&lt;&gt;1,"Invalid input for Scope 1 Methodology - Please choose one of the options from the drop-down list in the corresponding column in the EDCI Data tab. " &amp; CHAR(10),"")))</f>
        <v/>
      </c>
      <c r="CN218" s="230" t="str">
        <f t="shared" si="225"/>
        <v/>
      </c>
      <c r="CO218" s="230" t="str">
        <f>IF(COUNTIFS($BR$10:$BR$259,$BR218,$E$10:$E$259,$E218)&lt;&gt;COUNTIFS($BR$10:$BR$259,$BR218,$E$10:$E$259,$E218,Y$10:Y$259,Y218),CO$8&amp;" for this company in this year is inconsistent across funds, please update accordingly. "&amp;CHAR(10),IF(Y218="","",IF(COUNTIF('Source Data (Hidden)'!$M$3:$M$5,Y218)&lt;&gt;1,"Invalid input for Scope 2 Methodology - Please choose one of the options from the drop-down list in the corresponding column in the EDCI Data tab. " &amp; CHAR(10),"")))</f>
        <v/>
      </c>
      <c r="CP218" s="230" t="str">
        <f t="shared" si="226"/>
        <v/>
      </c>
      <c r="CQ218" s="230" t="str">
        <f>IF(COUNTIFS($BR$10:$BR$259,$BR218,$E$10:$E$259,$E218)&lt;&gt;COUNTIFS($BR$10:$BR$259,$BR218,$E$10:$E$259,$E218,AA$10:AA$259,AA218),CQ$8&amp;" for this company in this year is inconsistent across funds, please update accordingly. "&amp;CHAR(10),IF(AA218="","",IF(COUNTIF('Source Data (Hidden)'!$N$3:$N$6,AA218)&lt;&gt;1,"Invalid input for Scope 3 Methodology - Please choose one of the options from the drop-down list in the corresponding column in the EDCI Data tab. " &amp; CHAR(10),"")))</f>
        <v/>
      </c>
      <c r="CR218" s="230" t="str">
        <f t="shared" si="227"/>
        <v/>
      </c>
      <c r="CS218" s="230" t="str">
        <f t="shared" si="228"/>
        <v/>
      </c>
      <c r="CT218" s="230" t="str">
        <f t="shared" si="229"/>
        <v/>
      </c>
      <c r="CU218" s="230" t="str">
        <f t="shared" si="230"/>
        <v/>
      </c>
      <c r="CV218" s="230" t="str">
        <f t="shared" si="231"/>
        <v/>
      </c>
      <c r="CW218" s="230" t="str">
        <f t="shared" si="232"/>
        <v/>
      </c>
      <c r="CX218" s="230" t="str">
        <f t="shared" si="233"/>
        <v/>
      </c>
      <c r="CY218" s="230" t="str">
        <f t="shared" si="234"/>
        <v/>
      </c>
      <c r="CZ218" s="230" t="str">
        <f t="shared" si="235"/>
        <v/>
      </c>
      <c r="DA218" s="230" t="str">
        <f t="shared" si="236"/>
        <v/>
      </c>
      <c r="DB218" s="230" t="str">
        <f t="shared" si="237"/>
        <v/>
      </c>
      <c r="DC218" s="230" t="str">
        <f t="shared" si="238"/>
        <v/>
      </c>
      <c r="DD218" s="230" t="str">
        <f t="shared" si="239"/>
        <v/>
      </c>
      <c r="DE218" s="230" t="str">
        <f t="shared" si="240"/>
        <v/>
      </c>
      <c r="DF218" s="230" t="str">
        <f t="shared" si="241"/>
        <v/>
      </c>
      <c r="DG218" s="230" t="str">
        <f t="shared" si="242"/>
        <v/>
      </c>
      <c r="DH218" s="283" t="str">
        <f t="shared" si="243"/>
        <v/>
      </c>
      <c r="DI218" s="230" t="str">
        <f t="shared" si="244"/>
        <v/>
      </c>
      <c r="DJ218" s="230" t="str">
        <f>IF(COUNTIFS($BR$10:$BR$259,$BR218,$E$10:$E$259,$E218)&lt;&gt;COUNTIFS($BR$10:$BR$259,$BR218,$E$10:$E$259,$E218,AT$10:AT$259,AT218),DJ$8&amp;" for this company in this year is inconsistent across funds, please update accordingly. "&amp;CHAR(10),IF(AT218="","",IF(COUNTIF('Source Data (Hidden)'!$O$3:$O$5,AT218)&lt;&gt;1,"Invalid input for 'Does this Portco have a decarbonization strategy/plan in place' - Please ensure that you have selected a valid response using the drop-down list available in the corresponding column in the EDCI Data tab. " &amp; CHAR(10),"")))</f>
        <v/>
      </c>
      <c r="DK218" s="230" t="str">
        <f>IF(COUNTIFS($BR$10:$BR$259,$BR218,$E$10:$E$259,$E218)&lt;&gt;COUNTIFS($BR$10:$BR$259,$BR218,$E$10:$E$259,$E218,AU$10:AU$259,AU218),DK$8&amp;" for this company in this year is inconsistent across funds, please update accordingly. "&amp;CHAR(10),IF(AU218="","",IF(COUNTIF('Source Data (Hidden)'!$P$3:$P$5,AU218)&lt;&gt;1,"Invalid input for 'Does the Portfolio Company have a short-term GHG emission reduction target' - Please ensure you have selected a valid response using the drop-down list available in the corresponding column in the EDCI Data tab. " &amp; CHAR(10),"")))</f>
        <v/>
      </c>
      <c r="DL218" s="230" t="str">
        <f>IF(COUNTIFS($BR$10:$BR$259,$BR218,$E$10:$E$259,$E218)&lt;&gt;COUNTIFS($BR$10:$BR$259,$BR218,$E$10:$E$259,$E218,AV$10:AV$259,AV218),DL$8&amp;" for this company in this year is inconsistent across funds, please update accordingly. "&amp;CHAR(10),IF(AV218="","",IF(COUNTIF('Source Data (Hidden)'!$Q$3:$Q$6,AV218)&lt;&gt;1,"Invalid input for 'Does the Portfolio Company have a long-term net zero goal' - Please ensure that you have selected a valid response using the drop-down list available in the corresponding column in the EDCI Data tab. " &amp; CHAR(10),"")))</f>
        <v/>
      </c>
      <c r="DM218" s="230" t="str">
        <f t="shared" si="245"/>
        <v/>
      </c>
      <c r="DN218" s="230" t="str">
        <f t="shared" si="246"/>
        <v/>
      </c>
      <c r="DO218" s="230" t="str">
        <f t="shared" si="247"/>
        <v/>
      </c>
      <c r="DP218" s="230"/>
      <c r="DQ218" s="230" t="str">
        <f t="shared" si="248"/>
        <v/>
      </c>
      <c r="DR218" s="230" t="str">
        <f t="shared" si="249"/>
        <v/>
      </c>
      <c r="DS218" s="230" t="str">
        <f t="shared" si="250"/>
        <v/>
      </c>
      <c r="DT218" s="230" t="str">
        <f t="shared" si="251"/>
        <v/>
      </c>
      <c r="DU218" s="230" t="str">
        <f t="shared" si="252"/>
        <v/>
      </c>
      <c r="DV218" s="230" t="str">
        <f t="shared" si="253"/>
        <v/>
      </c>
      <c r="DW218" s="230" t="str">
        <f t="shared" si="254"/>
        <v/>
      </c>
      <c r="DX218" s="230" t="str">
        <f t="shared" si="255"/>
        <v/>
      </c>
      <c r="DY218" s="230" t="str">
        <f t="shared" si="256"/>
        <v/>
      </c>
      <c r="DZ218" s="230" t="str">
        <f t="shared" si="257"/>
        <v/>
      </c>
      <c r="EA218" s="230" t="str">
        <f t="shared" si="258"/>
        <v/>
      </c>
      <c r="EB218" s="230" t="str">
        <f t="shared" si="259"/>
        <v/>
      </c>
      <c r="EC218" s="284" t="str">
        <f t="shared" si="260"/>
        <v/>
      </c>
      <c r="ED218" s="284" t="str">
        <f t="shared" si="261"/>
        <v/>
      </c>
      <c r="EE218" s="230" t="str">
        <f t="shared" si="262"/>
        <v/>
      </c>
      <c r="EF218" s="230" t="str">
        <f>IF(COUNTIFS($BR$10:$BR$259,$BR218,$E$10:$E$259,$E218)&lt;&gt;COUNTIFS($BR$10:$BR$259,$BR218,$E$10:$E$259,$E218,BP$10:BP$259,BP218),EF$8&amp;" for this company in this year is inconsistent across funds, please update accordingly. "&amp;CHAR(10),IF(AND(BP218="",BQ218=""),"",IF(OR(AND(BQ218&lt;&gt;"",BP218&lt;&gt;"",BP218&lt;&gt;"Y"),AND(BQ218&lt;&gt;"",BP218=""),COUNTIF('Source Data (Hidden)'!$S$3:$S$4,BP218)&lt;&gt;1),"Invalid input for 'Do you conduct an employee survey' - Please ensure the input is either Y or N or leave blank if data is not available. If you have reported a % response rate to employee survey then the input for this metric should be Y. " &amp; CHAR(10),"")))</f>
        <v/>
      </c>
      <c r="EG218" s="230" t="str">
        <f t="shared" si="263"/>
        <v/>
      </c>
    </row>
    <row r="219" spans="1:137" s="154" customFormat="1" ht="60" customHeight="1" x14ac:dyDescent="0.35">
      <c r="A219" s="153"/>
      <c r="B219" s="212" t="str">
        <f t="shared" ca="1" si="210"/>
        <v/>
      </c>
      <c r="C219" s="213" t="str">
        <f>IF('EDCI Data'!B219="","",'EDCI Data'!B219)</f>
        <v/>
      </c>
      <c r="D219" s="214" t="str">
        <f>IF('EDCI Data'!C219="","",'EDCI Data'!C219)</f>
        <v/>
      </c>
      <c r="E219" s="215" t="str">
        <f>IF('EDCI Data'!D219="","",'EDCI Data'!D219)</f>
        <v/>
      </c>
      <c r="F219" s="216" t="str">
        <f>IF('EDCI Data'!E219="","",'EDCI Data'!E219)</f>
        <v/>
      </c>
      <c r="G219" s="213" t="str">
        <f>IF('EDCI Data'!F219="","",'EDCI Data'!F219)</f>
        <v/>
      </c>
      <c r="H219" s="213" t="str">
        <f>IF('EDCI Data'!G219="","",'EDCI Data'!G219)</f>
        <v/>
      </c>
      <c r="I219" s="213" t="str">
        <f>IF('EDCI Data'!H219="","",'EDCI Data'!H219)</f>
        <v/>
      </c>
      <c r="J219" s="213" t="str">
        <f>IF('EDCI Data'!I219="","",'EDCI Data'!I219)</f>
        <v/>
      </c>
      <c r="K219" s="213" t="str">
        <f>IF('EDCI Data'!J219="","",'EDCI Data'!J219)</f>
        <v/>
      </c>
      <c r="L219" s="213" t="str">
        <f>IF('EDCI Data'!K219="","",'EDCI Data'!K219)</f>
        <v/>
      </c>
      <c r="M219" s="217" t="str">
        <f>IF('EDCI Data'!L219="","",'EDCI Data'!L219)</f>
        <v/>
      </c>
      <c r="N219" s="217" t="str">
        <f>IF('EDCI Data'!M219="","",'EDCI Data'!M219)</f>
        <v/>
      </c>
      <c r="O219" s="213" t="str">
        <f>IF('EDCI Data'!N219="","",'EDCI Data'!N219)</f>
        <v/>
      </c>
      <c r="P219" s="213" t="str">
        <f>IF('EDCI Data'!O219="","",'EDCI Data'!O219)</f>
        <v/>
      </c>
      <c r="Q219" s="213" t="str">
        <f>IF('EDCI Data'!P219="","",'EDCI Data'!P219)</f>
        <v/>
      </c>
      <c r="R219" s="213" t="str">
        <f>IF('EDCI Data'!Q219="","",'EDCI Data'!Q219)</f>
        <v/>
      </c>
      <c r="S219" s="218" t="str">
        <f>IF('EDCI Data'!R219="","",'EDCI Data'!R219)</f>
        <v/>
      </c>
      <c r="T219" s="219" t="str">
        <f>IF('EDCI Data'!S219="","",'EDCI Data'!S219)</f>
        <v/>
      </c>
      <c r="U219" s="219" t="str">
        <f>IF('EDCI Data'!T219="","",'EDCI Data'!T219)</f>
        <v/>
      </c>
      <c r="V219" s="220" t="str">
        <f>IF('EDCI Data'!U219="","",'EDCI Data'!U219)</f>
        <v/>
      </c>
      <c r="W219" s="213" t="str">
        <f>IF('EDCI Data'!V219="","",'EDCI Data'!V219)</f>
        <v/>
      </c>
      <c r="X219" s="220" t="str">
        <f>IF('EDCI Data'!W219="","",'EDCI Data'!W219)</f>
        <v/>
      </c>
      <c r="Y219" s="213" t="str">
        <f>IF('EDCI Data'!X219="","",'EDCI Data'!X219)</f>
        <v/>
      </c>
      <c r="Z219" s="220" t="str">
        <f>IF('EDCI Data'!Y219="","",'EDCI Data'!Y219)</f>
        <v/>
      </c>
      <c r="AA219" s="213" t="str">
        <f>IF('EDCI Data'!Z219="","",'EDCI Data'!Z219)</f>
        <v/>
      </c>
      <c r="AB219" s="213" t="str">
        <f>IF('EDCI Data'!AA219="","",'EDCI Data'!AA219)</f>
        <v/>
      </c>
      <c r="AC219" s="213" t="str">
        <f>IF('EDCI Data'!AB219="","",'EDCI Data'!AB219)</f>
        <v/>
      </c>
      <c r="AD219" s="213" t="str">
        <f>IF('EDCI Data'!AC219="","",'EDCI Data'!AC219)</f>
        <v/>
      </c>
      <c r="AE219" s="213" t="str">
        <f>IF('EDCI Data'!AD219="","",'EDCI Data'!AD219)</f>
        <v/>
      </c>
      <c r="AF219" s="213" t="str">
        <f>IF('EDCI Data'!AE219="","",'EDCI Data'!AE219)</f>
        <v/>
      </c>
      <c r="AG219" s="213" t="str">
        <f>IF('EDCI Data'!AF219="","",'EDCI Data'!AF219)</f>
        <v/>
      </c>
      <c r="AH219" s="213" t="str">
        <f>IF('EDCI Data'!AG219="","",'EDCI Data'!AG219)</f>
        <v/>
      </c>
      <c r="AI219" s="213" t="str">
        <f>IF('EDCI Data'!AH219="","",'EDCI Data'!AH219)</f>
        <v/>
      </c>
      <c r="AJ219" s="213" t="str">
        <f>IF('EDCI Data'!AI219="","",'EDCI Data'!AI219)</f>
        <v/>
      </c>
      <c r="AK219" s="213" t="str">
        <f>IF('EDCI Data'!AJ219="","",'EDCI Data'!AJ219)</f>
        <v/>
      </c>
      <c r="AL219" s="213" t="str">
        <f>IF('EDCI Data'!AK219="","",'EDCI Data'!AK219)</f>
        <v/>
      </c>
      <c r="AM219" s="213" t="str">
        <f>IF('EDCI Data'!AL219="","",'EDCI Data'!AL219)</f>
        <v/>
      </c>
      <c r="AN219" s="213" t="str">
        <f>IF('EDCI Data'!AM219="","",'EDCI Data'!AM219)</f>
        <v/>
      </c>
      <c r="AO219" s="213" t="str">
        <f>IF('EDCI Data'!AN219="","",'EDCI Data'!AN219)</f>
        <v/>
      </c>
      <c r="AP219" s="213" t="str">
        <f>IF('EDCI Data'!AO219="","",'EDCI Data'!AO219)</f>
        <v/>
      </c>
      <c r="AQ219" s="213" t="str">
        <f>IF('EDCI Data'!AP219="","",'EDCI Data'!AP219)</f>
        <v/>
      </c>
      <c r="AR219" s="213" t="str">
        <f>IF('EDCI Data'!AQ219="","",'EDCI Data'!AQ219)</f>
        <v/>
      </c>
      <c r="AS219" s="213" t="str">
        <f>IF('EDCI Data'!AR219="","",'EDCI Data'!AR219)</f>
        <v/>
      </c>
      <c r="AT219" s="213" t="str">
        <f>IF('EDCI Data'!AS219="","",'EDCI Data'!AS219)</f>
        <v/>
      </c>
      <c r="AU219" s="213" t="str">
        <f>IF('EDCI Data'!AT219="","",'EDCI Data'!AT219)</f>
        <v/>
      </c>
      <c r="AV219" s="213" t="str">
        <f>IF('EDCI Data'!AU219="","",'EDCI Data'!AU219)</f>
        <v/>
      </c>
      <c r="AW219" s="213" t="str">
        <f>IF('EDCI Data'!AV219="","",'EDCI Data'!AV219)</f>
        <v/>
      </c>
      <c r="AX219" s="221" t="str">
        <f>IF('EDCI Data'!AW219="","",'EDCI Data'!AW219)</f>
        <v/>
      </c>
      <c r="AY219" s="221" t="str">
        <f>IF('EDCI Data'!AX219="","",'EDCI Data'!AX219)</f>
        <v/>
      </c>
      <c r="AZ219" s="222" t="str">
        <f t="shared" si="211"/>
        <v/>
      </c>
      <c r="BA219" s="223" t="str">
        <f>IF('EDCI Data'!AY219="","",'EDCI Data'!AY219)</f>
        <v/>
      </c>
      <c r="BB219" s="223" t="str">
        <f>IF('EDCI Data'!AZ219="","",'EDCI Data'!AZ219)</f>
        <v/>
      </c>
      <c r="BC219" s="223" t="str">
        <f>IF('EDCI Data'!BA219="","",'EDCI Data'!BA219)</f>
        <v/>
      </c>
      <c r="BD219" s="223" t="str">
        <f>IF('EDCI Data'!BB219="","",'EDCI Data'!BB219)</f>
        <v/>
      </c>
      <c r="BE219" s="223" t="str">
        <f>IF('EDCI Data'!BC219="","",'EDCI Data'!BC219)</f>
        <v/>
      </c>
      <c r="BF219" s="223" t="str">
        <f>IF('EDCI Data'!BD219="","",'EDCI Data'!BD219)</f>
        <v/>
      </c>
      <c r="BG219" s="223" t="str">
        <f>IF('EDCI Data'!BE219="","",'EDCI Data'!BE219)</f>
        <v/>
      </c>
      <c r="BH219" s="223" t="str">
        <f>IF('EDCI Data'!BF219="","",'EDCI Data'!BF219)</f>
        <v/>
      </c>
      <c r="BI219" s="224" t="str">
        <f>IF('EDCI Data'!BG219="","",'EDCI Data'!BG219)</f>
        <v/>
      </c>
      <c r="BJ219" s="225" t="str">
        <f>IF('EDCI Data'!S219="","",'EDCI Data'!S219)</f>
        <v/>
      </c>
      <c r="BK219" s="225" t="str">
        <f>IF('EDCI Data'!T219="","",'EDCI Data'!T219)</f>
        <v/>
      </c>
      <c r="BL219" s="224" t="str">
        <f>IF('EDCI Data'!BJ219="","",'EDCI Data'!BJ219)</f>
        <v/>
      </c>
      <c r="BM219" s="226" t="str">
        <f>IF('EDCI Data'!BK219="","",'EDCI Data'!BK219)</f>
        <v/>
      </c>
      <c r="BN219" s="226" t="str">
        <f>IF('EDCI Data'!BL219="","",'EDCI Data'!BL219)</f>
        <v/>
      </c>
      <c r="BO219" s="227" t="str">
        <f>IF('EDCI Data'!BM219="","",'EDCI Data'!BM219)</f>
        <v/>
      </c>
      <c r="BP219" s="228" t="str">
        <f>IF('EDCI Data'!BN219="","",'EDCI Data'!BN219)</f>
        <v/>
      </c>
      <c r="BQ219" s="229" t="str">
        <f>IF('EDCI Data'!BO219="","",'EDCI Data'!BO219)</f>
        <v/>
      </c>
      <c r="BR219" s="230" t="str">
        <f t="shared" si="212"/>
        <v/>
      </c>
      <c r="BS219" s="230" t="str">
        <f t="shared" si="213"/>
        <v/>
      </c>
      <c r="BT219" s="230" t="str">
        <f t="shared" si="214"/>
        <v/>
      </c>
      <c r="BU219" s="230" t="str">
        <f t="shared" si="215"/>
        <v/>
      </c>
      <c r="BV219" s="230" t="str">
        <f t="shared" si="216"/>
        <v/>
      </c>
      <c r="BW219" s="230" t="str">
        <f>IF(COUNTIFS($BR$10:$BR$259,$BR219,$E$10:$E$259,$E219)&lt;&gt;COUNTIFS($BR$10:$BR$259,$BR219,$E$10:$E$259,$E219,G$10:G$259,G219),BW$8&amp;" for this company in this year is inconsistent across funds, please update accordingly. "&amp;CHAR(10),IF(G219="","",IF(IFERROR(OR(INT(G219)&lt;&gt;G219,ISTEXT(G219),G219&gt;'Source Data (Hidden)'!$T$3),TRUE),"Invalid year of initial investment - Please ensure that the input is a year (not a date) and is not future dated. "&amp;CHAR(10),"")))</f>
        <v/>
      </c>
      <c r="BX219" s="230"/>
      <c r="BY219" s="230" t="str">
        <f>IF(COUNTIFS($BR$10:$BR$259,$BR219,$E$10:$E$259,$E219)&lt;&gt;COUNTIFS($BR$10:$BR$259,$BR219,$E$10:$E$259,$E219,I$10:I$259,I219),BY$8&amp;" for this company in this year is inconsistent across funds, please update accordingly. "&amp;CHAR(10),IF(I219="","",IF(COUNTIF('Source Data (Hidden)'!$A$3:$B$255,I219)=0,"Invalid country of domicile - Please enter a valid input using the drop-down in the 'Country of domicile' column in the EDCI Data tab. "&amp;CHAR(10),"")))</f>
        <v/>
      </c>
      <c r="BZ219" s="230" t="str">
        <f>IF(COUNTIFS($BR$10:$BR$259,$BR219,$E$10:$E$259,$E219)&lt;&gt;COUNTIFS($BR$10:$BR$259,$BR219,$E$10:$E$259,$E219,J$10:J$259,J219),BZ$8&amp;" for this company in this year is inconsistent across funds, please update accordingly. "&amp;CHAR(10),IF(J219="","",IF(COUNTIF('Source Data (Hidden)'!$A$3:$B$255,J219)=0,"Invalid primary country of operations - Please enter a valid input using the drop-down in the 'Primary country of operations' column in the EDCI Data tab and ensure that you have narrowed this down to 1 primary country of operations. "&amp;CHAR(10),"")))</f>
        <v/>
      </c>
      <c r="CA219" s="230" t="str">
        <f>IF(COUNTIFS($BR$10:$BR$259,$BR219,$E$10:$E$259,$E219)&lt;&gt;COUNTIFS($BR$10:$BR$259,$BR219,$E$10:$E$259,$E219,K$10:K$259,K219),CA$8&amp;" for this company in this year is inconsistent across funds, please update accordingly. "&amp;CHAR(10),IF(K219="","",IF(COUNTIF('Source Data (Hidden)'!$C$3:$C$4,K219)&lt;&gt;1,"Invalid company structure - Please classify the portfolio company as either 'Private' or 'Public'. "&amp;CHAR(10),"")))</f>
        <v/>
      </c>
      <c r="CB219" s="230" t="str">
        <f>IF(COUNTIFS($BR$10:$BR$259,$BR219,$E$10:$E$259,$E219)&lt;&gt;COUNTIFS($BR$10:$BR$259,$BR219,$E$10:$E$259,$E219,L$10:L$259,L219),CB$8&amp;" for this company in this year is inconsistent across funds, please update accordingly. "&amp;CHAR(10),IF(L219="","",IF(COUNTIF('Source Data (Hidden)'!$D$3:$D$5,L219)&lt;&gt;1,"Invalid growth stage of company - Please describe the growth stage of the company as either 'Venture', 'Growth' or 'Buyout'. " &amp; CHAR(10),"")))</f>
        <v/>
      </c>
      <c r="CC219" s="230" t="str">
        <f t="shared" si="217"/>
        <v/>
      </c>
      <c r="CD219" s="283" t="str">
        <f t="shared" si="218"/>
        <v/>
      </c>
      <c r="CE219" s="230" t="str">
        <f>IF(COUNTIFS($BR$10:$BR$259,$BR219,$E$10:$E$259,$E219)&lt;&gt;COUNTIFS($BR$10:$BR$259,$BR219,$E$10:$E$259,$E219,O$10:O$259,O219),CE$8&amp;" for this company in this year is inconsistent across funds, please update accordingly. "&amp;CHAR(10),IF(O219="","",IF(COUNTIF('Source Data (Hidden)'!$G$3:$G$13,O219)&lt;&gt;1,"Invalid sector of operations SICS name - Please ensure that you have selected a valid sector of operations using the drop-down list available in the corresponding column in the EDCI Data tab. " &amp; CHAR(10),"")))</f>
        <v/>
      </c>
      <c r="CF219" s="230" t="str">
        <f t="shared" ca="1" si="219"/>
        <v/>
      </c>
      <c r="CG219" s="230" t="str">
        <f t="shared" ca="1" si="220"/>
        <v/>
      </c>
      <c r="CH219" s="230" t="str">
        <f>IF(COUNTIFS($BR$10:$BR$259,$BR219,$E$10:$E$259,$E219)&lt;&gt;COUNTIFS($BR$10:$BR$259,$BR219,$E$10:$E$259,$E219,R$10:R$259,R219),CH$8&amp;" for this company in this year is inconsistent across funds, please update accordingly. "&amp;CHAR(10),IF(R219="","",IF(COUNTIF('Source Data (Hidden)'!$F$3:$F$183,R219)&lt;&gt;1,"Invalid currency input - Please ensure that the currency entered is a monetary unit described using three letter code (ISO 4217 code). " &amp; CHAR(10),"")))</f>
        <v/>
      </c>
      <c r="CI219" s="230" t="str">
        <f t="shared" si="221"/>
        <v/>
      </c>
      <c r="CJ219" s="230" t="str">
        <f t="shared" si="222"/>
        <v/>
      </c>
      <c r="CK219" s="230" t="str">
        <f t="shared" si="223"/>
        <v/>
      </c>
      <c r="CL219" s="230" t="str">
        <f t="shared" si="224"/>
        <v/>
      </c>
      <c r="CM219" s="230" t="str">
        <f>IF(COUNTIFS($BR$10:$BR$259,$BR219,$E$10:$E$259,$E219)&lt;&gt;COUNTIFS($BR$10:$BR$259,$BR219,$E$10:$E$259,$E219,W$10:W$259,W219),CM$8&amp;" for this company in this year is inconsistent across funds, please update accordingly. "&amp;CHAR(10),IF(W219="","",IF(COUNTIF('Source Data (Hidden)'!$L$3:$L$6,W219)&lt;&gt;1,"Invalid input for Scope 1 Methodology - Please choose one of the options from the drop-down list in the corresponding column in the EDCI Data tab. " &amp; CHAR(10),"")))</f>
        <v/>
      </c>
      <c r="CN219" s="230" t="str">
        <f t="shared" si="225"/>
        <v/>
      </c>
      <c r="CO219" s="230" t="str">
        <f>IF(COUNTIFS($BR$10:$BR$259,$BR219,$E$10:$E$259,$E219)&lt;&gt;COUNTIFS($BR$10:$BR$259,$BR219,$E$10:$E$259,$E219,Y$10:Y$259,Y219),CO$8&amp;" for this company in this year is inconsistent across funds, please update accordingly. "&amp;CHAR(10),IF(Y219="","",IF(COUNTIF('Source Data (Hidden)'!$M$3:$M$5,Y219)&lt;&gt;1,"Invalid input for Scope 2 Methodology - Please choose one of the options from the drop-down list in the corresponding column in the EDCI Data tab. " &amp; CHAR(10),"")))</f>
        <v/>
      </c>
      <c r="CP219" s="230" t="str">
        <f t="shared" si="226"/>
        <v/>
      </c>
      <c r="CQ219" s="230" t="str">
        <f>IF(COUNTIFS($BR$10:$BR$259,$BR219,$E$10:$E$259,$E219)&lt;&gt;COUNTIFS($BR$10:$BR$259,$BR219,$E$10:$E$259,$E219,AA$10:AA$259,AA219),CQ$8&amp;" for this company in this year is inconsistent across funds, please update accordingly. "&amp;CHAR(10),IF(AA219="","",IF(COUNTIF('Source Data (Hidden)'!$N$3:$N$6,AA219)&lt;&gt;1,"Invalid input for Scope 3 Methodology - Please choose one of the options from the drop-down list in the corresponding column in the EDCI Data tab. " &amp; CHAR(10),"")))</f>
        <v/>
      </c>
      <c r="CR219" s="230" t="str">
        <f t="shared" si="227"/>
        <v/>
      </c>
      <c r="CS219" s="230" t="str">
        <f t="shared" si="228"/>
        <v/>
      </c>
      <c r="CT219" s="230" t="str">
        <f t="shared" si="229"/>
        <v/>
      </c>
      <c r="CU219" s="230" t="str">
        <f t="shared" si="230"/>
        <v/>
      </c>
      <c r="CV219" s="230" t="str">
        <f t="shared" si="231"/>
        <v/>
      </c>
      <c r="CW219" s="230" t="str">
        <f t="shared" si="232"/>
        <v/>
      </c>
      <c r="CX219" s="230" t="str">
        <f t="shared" si="233"/>
        <v/>
      </c>
      <c r="CY219" s="230" t="str">
        <f t="shared" si="234"/>
        <v/>
      </c>
      <c r="CZ219" s="230" t="str">
        <f t="shared" si="235"/>
        <v/>
      </c>
      <c r="DA219" s="230" t="str">
        <f t="shared" si="236"/>
        <v/>
      </c>
      <c r="DB219" s="230" t="str">
        <f t="shared" si="237"/>
        <v/>
      </c>
      <c r="DC219" s="230" t="str">
        <f t="shared" si="238"/>
        <v/>
      </c>
      <c r="DD219" s="230" t="str">
        <f t="shared" si="239"/>
        <v/>
      </c>
      <c r="DE219" s="230" t="str">
        <f t="shared" si="240"/>
        <v/>
      </c>
      <c r="DF219" s="230" t="str">
        <f t="shared" si="241"/>
        <v/>
      </c>
      <c r="DG219" s="230" t="str">
        <f t="shared" si="242"/>
        <v/>
      </c>
      <c r="DH219" s="283" t="str">
        <f t="shared" si="243"/>
        <v/>
      </c>
      <c r="DI219" s="230" t="str">
        <f t="shared" si="244"/>
        <v/>
      </c>
      <c r="DJ219" s="230" t="str">
        <f>IF(COUNTIFS($BR$10:$BR$259,$BR219,$E$10:$E$259,$E219)&lt;&gt;COUNTIFS($BR$10:$BR$259,$BR219,$E$10:$E$259,$E219,AT$10:AT$259,AT219),DJ$8&amp;" for this company in this year is inconsistent across funds, please update accordingly. "&amp;CHAR(10),IF(AT219="","",IF(COUNTIF('Source Data (Hidden)'!$O$3:$O$5,AT219)&lt;&gt;1,"Invalid input for 'Does this Portco have a decarbonization strategy/plan in place' - Please ensure that you have selected a valid response using the drop-down list available in the corresponding column in the EDCI Data tab. " &amp; CHAR(10),"")))</f>
        <v/>
      </c>
      <c r="DK219" s="230" t="str">
        <f>IF(COUNTIFS($BR$10:$BR$259,$BR219,$E$10:$E$259,$E219)&lt;&gt;COUNTIFS($BR$10:$BR$259,$BR219,$E$10:$E$259,$E219,AU$10:AU$259,AU219),DK$8&amp;" for this company in this year is inconsistent across funds, please update accordingly. "&amp;CHAR(10),IF(AU219="","",IF(COUNTIF('Source Data (Hidden)'!$P$3:$P$5,AU219)&lt;&gt;1,"Invalid input for 'Does the Portfolio Company have a short-term GHG emission reduction target' - Please ensure you have selected a valid response using the drop-down list available in the corresponding column in the EDCI Data tab. " &amp; CHAR(10),"")))</f>
        <v/>
      </c>
      <c r="DL219" s="230" t="str">
        <f>IF(COUNTIFS($BR$10:$BR$259,$BR219,$E$10:$E$259,$E219)&lt;&gt;COUNTIFS($BR$10:$BR$259,$BR219,$E$10:$E$259,$E219,AV$10:AV$259,AV219),DL$8&amp;" for this company in this year is inconsistent across funds, please update accordingly. "&amp;CHAR(10),IF(AV219="","",IF(COUNTIF('Source Data (Hidden)'!$Q$3:$Q$6,AV219)&lt;&gt;1,"Invalid input for 'Does the Portfolio Company have a long-term net zero goal' - Please ensure that you have selected a valid response using the drop-down list available in the corresponding column in the EDCI Data tab. " &amp; CHAR(10),"")))</f>
        <v/>
      </c>
      <c r="DM219" s="230" t="str">
        <f t="shared" si="245"/>
        <v/>
      </c>
      <c r="DN219" s="230" t="str">
        <f t="shared" si="246"/>
        <v/>
      </c>
      <c r="DO219" s="230" t="str">
        <f t="shared" si="247"/>
        <v/>
      </c>
      <c r="DP219" s="230"/>
      <c r="DQ219" s="230" t="str">
        <f t="shared" si="248"/>
        <v/>
      </c>
      <c r="DR219" s="230" t="str">
        <f t="shared" si="249"/>
        <v/>
      </c>
      <c r="DS219" s="230" t="str">
        <f t="shared" si="250"/>
        <v/>
      </c>
      <c r="DT219" s="230" t="str">
        <f t="shared" si="251"/>
        <v/>
      </c>
      <c r="DU219" s="230" t="str">
        <f t="shared" si="252"/>
        <v/>
      </c>
      <c r="DV219" s="230" t="str">
        <f t="shared" si="253"/>
        <v/>
      </c>
      <c r="DW219" s="230" t="str">
        <f t="shared" si="254"/>
        <v/>
      </c>
      <c r="DX219" s="230" t="str">
        <f t="shared" si="255"/>
        <v/>
      </c>
      <c r="DY219" s="230" t="str">
        <f t="shared" si="256"/>
        <v/>
      </c>
      <c r="DZ219" s="230" t="str">
        <f t="shared" si="257"/>
        <v/>
      </c>
      <c r="EA219" s="230" t="str">
        <f t="shared" si="258"/>
        <v/>
      </c>
      <c r="EB219" s="230" t="str">
        <f t="shared" si="259"/>
        <v/>
      </c>
      <c r="EC219" s="284" t="str">
        <f t="shared" si="260"/>
        <v/>
      </c>
      <c r="ED219" s="284" t="str">
        <f t="shared" si="261"/>
        <v/>
      </c>
      <c r="EE219" s="230" t="str">
        <f t="shared" si="262"/>
        <v/>
      </c>
      <c r="EF219" s="230" t="str">
        <f>IF(COUNTIFS($BR$10:$BR$259,$BR219,$E$10:$E$259,$E219)&lt;&gt;COUNTIFS($BR$10:$BR$259,$BR219,$E$10:$E$259,$E219,BP$10:BP$259,BP219),EF$8&amp;" for this company in this year is inconsistent across funds, please update accordingly. "&amp;CHAR(10),IF(AND(BP219="",BQ219=""),"",IF(OR(AND(BQ219&lt;&gt;"",BP219&lt;&gt;"",BP219&lt;&gt;"Y"),AND(BQ219&lt;&gt;"",BP219=""),COUNTIF('Source Data (Hidden)'!$S$3:$S$4,BP219)&lt;&gt;1),"Invalid input for 'Do you conduct an employee survey' - Please ensure the input is either Y or N or leave blank if data is not available. If you have reported a % response rate to employee survey then the input for this metric should be Y. " &amp; CHAR(10),"")))</f>
        <v/>
      </c>
      <c r="EG219" s="230" t="str">
        <f t="shared" si="263"/>
        <v/>
      </c>
    </row>
    <row r="220" spans="1:137" s="154" customFormat="1" ht="60" customHeight="1" x14ac:dyDescent="0.35">
      <c r="A220" s="153"/>
      <c r="B220" s="212" t="str">
        <f t="shared" ca="1" si="210"/>
        <v/>
      </c>
      <c r="C220" s="213" t="str">
        <f>IF('EDCI Data'!B220="","",'EDCI Data'!B220)</f>
        <v/>
      </c>
      <c r="D220" s="214" t="str">
        <f>IF('EDCI Data'!C220="","",'EDCI Data'!C220)</f>
        <v/>
      </c>
      <c r="E220" s="215" t="str">
        <f>IF('EDCI Data'!D220="","",'EDCI Data'!D220)</f>
        <v/>
      </c>
      <c r="F220" s="216" t="str">
        <f>IF('EDCI Data'!E220="","",'EDCI Data'!E220)</f>
        <v/>
      </c>
      <c r="G220" s="213" t="str">
        <f>IF('EDCI Data'!F220="","",'EDCI Data'!F220)</f>
        <v/>
      </c>
      <c r="H220" s="213" t="str">
        <f>IF('EDCI Data'!G220="","",'EDCI Data'!G220)</f>
        <v/>
      </c>
      <c r="I220" s="213" t="str">
        <f>IF('EDCI Data'!H220="","",'EDCI Data'!H220)</f>
        <v/>
      </c>
      <c r="J220" s="213" t="str">
        <f>IF('EDCI Data'!I220="","",'EDCI Data'!I220)</f>
        <v/>
      </c>
      <c r="K220" s="213" t="str">
        <f>IF('EDCI Data'!J220="","",'EDCI Data'!J220)</f>
        <v/>
      </c>
      <c r="L220" s="213" t="str">
        <f>IF('EDCI Data'!K220="","",'EDCI Data'!K220)</f>
        <v/>
      </c>
      <c r="M220" s="217" t="str">
        <f>IF('EDCI Data'!L220="","",'EDCI Data'!L220)</f>
        <v/>
      </c>
      <c r="N220" s="217" t="str">
        <f>IF('EDCI Data'!M220="","",'EDCI Data'!M220)</f>
        <v/>
      </c>
      <c r="O220" s="213" t="str">
        <f>IF('EDCI Data'!N220="","",'EDCI Data'!N220)</f>
        <v/>
      </c>
      <c r="P220" s="213" t="str">
        <f>IF('EDCI Data'!O220="","",'EDCI Data'!O220)</f>
        <v/>
      </c>
      <c r="Q220" s="213" t="str">
        <f>IF('EDCI Data'!P220="","",'EDCI Data'!P220)</f>
        <v/>
      </c>
      <c r="R220" s="213" t="str">
        <f>IF('EDCI Data'!Q220="","",'EDCI Data'!Q220)</f>
        <v/>
      </c>
      <c r="S220" s="218" t="str">
        <f>IF('EDCI Data'!R220="","",'EDCI Data'!R220)</f>
        <v/>
      </c>
      <c r="T220" s="219" t="str">
        <f>IF('EDCI Data'!S220="","",'EDCI Data'!S220)</f>
        <v/>
      </c>
      <c r="U220" s="219" t="str">
        <f>IF('EDCI Data'!T220="","",'EDCI Data'!T220)</f>
        <v/>
      </c>
      <c r="V220" s="220" t="str">
        <f>IF('EDCI Data'!U220="","",'EDCI Data'!U220)</f>
        <v/>
      </c>
      <c r="W220" s="213" t="str">
        <f>IF('EDCI Data'!V220="","",'EDCI Data'!V220)</f>
        <v/>
      </c>
      <c r="X220" s="220" t="str">
        <f>IF('EDCI Data'!W220="","",'EDCI Data'!W220)</f>
        <v/>
      </c>
      <c r="Y220" s="213" t="str">
        <f>IF('EDCI Data'!X220="","",'EDCI Data'!X220)</f>
        <v/>
      </c>
      <c r="Z220" s="220" t="str">
        <f>IF('EDCI Data'!Y220="","",'EDCI Data'!Y220)</f>
        <v/>
      </c>
      <c r="AA220" s="213" t="str">
        <f>IF('EDCI Data'!Z220="","",'EDCI Data'!Z220)</f>
        <v/>
      </c>
      <c r="AB220" s="213" t="str">
        <f>IF('EDCI Data'!AA220="","",'EDCI Data'!AA220)</f>
        <v/>
      </c>
      <c r="AC220" s="213" t="str">
        <f>IF('EDCI Data'!AB220="","",'EDCI Data'!AB220)</f>
        <v/>
      </c>
      <c r="AD220" s="213" t="str">
        <f>IF('EDCI Data'!AC220="","",'EDCI Data'!AC220)</f>
        <v/>
      </c>
      <c r="AE220" s="213" t="str">
        <f>IF('EDCI Data'!AD220="","",'EDCI Data'!AD220)</f>
        <v/>
      </c>
      <c r="AF220" s="213" t="str">
        <f>IF('EDCI Data'!AE220="","",'EDCI Data'!AE220)</f>
        <v/>
      </c>
      <c r="AG220" s="213" t="str">
        <f>IF('EDCI Data'!AF220="","",'EDCI Data'!AF220)</f>
        <v/>
      </c>
      <c r="AH220" s="213" t="str">
        <f>IF('EDCI Data'!AG220="","",'EDCI Data'!AG220)</f>
        <v/>
      </c>
      <c r="AI220" s="213" t="str">
        <f>IF('EDCI Data'!AH220="","",'EDCI Data'!AH220)</f>
        <v/>
      </c>
      <c r="AJ220" s="213" t="str">
        <f>IF('EDCI Data'!AI220="","",'EDCI Data'!AI220)</f>
        <v/>
      </c>
      <c r="AK220" s="213" t="str">
        <f>IF('EDCI Data'!AJ220="","",'EDCI Data'!AJ220)</f>
        <v/>
      </c>
      <c r="AL220" s="213" t="str">
        <f>IF('EDCI Data'!AK220="","",'EDCI Data'!AK220)</f>
        <v/>
      </c>
      <c r="AM220" s="213" t="str">
        <f>IF('EDCI Data'!AL220="","",'EDCI Data'!AL220)</f>
        <v/>
      </c>
      <c r="AN220" s="213" t="str">
        <f>IF('EDCI Data'!AM220="","",'EDCI Data'!AM220)</f>
        <v/>
      </c>
      <c r="AO220" s="213" t="str">
        <f>IF('EDCI Data'!AN220="","",'EDCI Data'!AN220)</f>
        <v/>
      </c>
      <c r="AP220" s="213" t="str">
        <f>IF('EDCI Data'!AO220="","",'EDCI Data'!AO220)</f>
        <v/>
      </c>
      <c r="AQ220" s="213" t="str">
        <f>IF('EDCI Data'!AP220="","",'EDCI Data'!AP220)</f>
        <v/>
      </c>
      <c r="AR220" s="213" t="str">
        <f>IF('EDCI Data'!AQ220="","",'EDCI Data'!AQ220)</f>
        <v/>
      </c>
      <c r="AS220" s="213" t="str">
        <f>IF('EDCI Data'!AR220="","",'EDCI Data'!AR220)</f>
        <v/>
      </c>
      <c r="AT220" s="213" t="str">
        <f>IF('EDCI Data'!AS220="","",'EDCI Data'!AS220)</f>
        <v/>
      </c>
      <c r="AU220" s="213" t="str">
        <f>IF('EDCI Data'!AT220="","",'EDCI Data'!AT220)</f>
        <v/>
      </c>
      <c r="AV220" s="213" t="str">
        <f>IF('EDCI Data'!AU220="","",'EDCI Data'!AU220)</f>
        <v/>
      </c>
      <c r="AW220" s="213" t="str">
        <f>IF('EDCI Data'!AV220="","",'EDCI Data'!AV220)</f>
        <v/>
      </c>
      <c r="AX220" s="221" t="str">
        <f>IF('EDCI Data'!AW220="","",'EDCI Data'!AW220)</f>
        <v/>
      </c>
      <c r="AY220" s="221" t="str">
        <f>IF('EDCI Data'!AX220="","",'EDCI Data'!AX220)</f>
        <v/>
      </c>
      <c r="AZ220" s="222" t="str">
        <f t="shared" si="211"/>
        <v/>
      </c>
      <c r="BA220" s="223" t="str">
        <f>IF('EDCI Data'!AY220="","",'EDCI Data'!AY220)</f>
        <v/>
      </c>
      <c r="BB220" s="223" t="str">
        <f>IF('EDCI Data'!AZ220="","",'EDCI Data'!AZ220)</f>
        <v/>
      </c>
      <c r="BC220" s="223" t="str">
        <f>IF('EDCI Data'!BA220="","",'EDCI Data'!BA220)</f>
        <v/>
      </c>
      <c r="BD220" s="223" t="str">
        <f>IF('EDCI Data'!BB220="","",'EDCI Data'!BB220)</f>
        <v/>
      </c>
      <c r="BE220" s="223" t="str">
        <f>IF('EDCI Data'!BC220="","",'EDCI Data'!BC220)</f>
        <v/>
      </c>
      <c r="BF220" s="223" t="str">
        <f>IF('EDCI Data'!BD220="","",'EDCI Data'!BD220)</f>
        <v/>
      </c>
      <c r="BG220" s="223" t="str">
        <f>IF('EDCI Data'!BE220="","",'EDCI Data'!BE220)</f>
        <v/>
      </c>
      <c r="BH220" s="223" t="str">
        <f>IF('EDCI Data'!BF220="","",'EDCI Data'!BF220)</f>
        <v/>
      </c>
      <c r="BI220" s="224" t="str">
        <f>IF('EDCI Data'!BG220="","",'EDCI Data'!BG220)</f>
        <v/>
      </c>
      <c r="BJ220" s="225" t="str">
        <f>IF('EDCI Data'!S220="","",'EDCI Data'!S220)</f>
        <v/>
      </c>
      <c r="BK220" s="225" t="str">
        <f>IF('EDCI Data'!T220="","",'EDCI Data'!T220)</f>
        <v/>
      </c>
      <c r="BL220" s="224" t="str">
        <f>IF('EDCI Data'!BJ220="","",'EDCI Data'!BJ220)</f>
        <v/>
      </c>
      <c r="BM220" s="226" t="str">
        <f>IF('EDCI Data'!BK220="","",'EDCI Data'!BK220)</f>
        <v/>
      </c>
      <c r="BN220" s="226" t="str">
        <f>IF('EDCI Data'!BL220="","",'EDCI Data'!BL220)</f>
        <v/>
      </c>
      <c r="BO220" s="227" t="str">
        <f>IF('EDCI Data'!BM220="","",'EDCI Data'!BM220)</f>
        <v/>
      </c>
      <c r="BP220" s="228" t="str">
        <f>IF('EDCI Data'!BN220="","",'EDCI Data'!BN220)</f>
        <v/>
      </c>
      <c r="BQ220" s="229" t="str">
        <f>IF('EDCI Data'!BO220="","",'EDCI Data'!BO220)</f>
        <v/>
      </c>
      <c r="BR220" s="230" t="str">
        <f t="shared" si="212"/>
        <v/>
      </c>
      <c r="BS220" s="230" t="str">
        <f t="shared" si="213"/>
        <v/>
      </c>
      <c r="BT220" s="230" t="str">
        <f t="shared" si="214"/>
        <v/>
      </c>
      <c r="BU220" s="230" t="str">
        <f t="shared" si="215"/>
        <v/>
      </c>
      <c r="BV220" s="230" t="str">
        <f t="shared" si="216"/>
        <v/>
      </c>
      <c r="BW220" s="230" t="str">
        <f>IF(COUNTIFS($BR$10:$BR$259,$BR220,$E$10:$E$259,$E220)&lt;&gt;COUNTIFS($BR$10:$BR$259,$BR220,$E$10:$E$259,$E220,G$10:G$259,G220),BW$8&amp;" for this company in this year is inconsistent across funds, please update accordingly. "&amp;CHAR(10),IF(G220="","",IF(IFERROR(OR(INT(G220)&lt;&gt;G220,ISTEXT(G220),G220&gt;'Source Data (Hidden)'!$T$3),TRUE),"Invalid year of initial investment - Please ensure that the input is a year (not a date) and is not future dated. "&amp;CHAR(10),"")))</f>
        <v/>
      </c>
      <c r="BX220" s="230"/>
      <c r="BY220" s="230" t="str">
        <f>IF(COUNTIFS($BR$10:$BR$259,$BR220,$E$10:$E$259,$E220)&lt;&gt;COUNTIFS($BR$10:$BR$259,$BR220,$E$10:$E$259,$E220,I$10:I$259,I220),BY$8&amp;" for this company in this year is inconsistent across funds, please update accordingly. "&amp;CHAR(10),IF(I220="","",IF(COUNTIF('Source Data (Hidden)'!$A$3:$B$255,I220)=0,"Invalid country of domicile - Please enter a valid input using the drop-down in the 'Country of domicile' column in the EDCI Data tab. "&amp;CHAR(10),"")))</f>
        <v/>
      </c>
      <c r="BZ220" s="230" t="str">
        <f>IF(COUNTIFS($BR$10:$BR$259,$BR220,$E$10:$E$259,$E220)&lt;&gt;COUNTIFS($BR$10:$BR$259,$BR220,$E$10:$E$259,$E220,J$10:J$259,J220),BZ$8&amp;" for this company in this year is inconsistent across funds, please update accordingly. "&amp;CHAR(10),IF(J220="","",IF(COUNTIF('Source Data (Hidden)'!$A$3:$B$255,J220)=0,"Invalid primary country of operations - Please enter a valid input using the drop-down in the 'Primary country of operations' column in the EDCI Data tab and ensure that you have narrowed this down to 1 primary country of operations. "&amp;CHAR(10),"")))</f>
        <v/>
      </c>
      <c r="CA220" s="230" t="str">
        <f>IF(COUNTIFS($BR$10:$BR$259,$BR220,$E$10:$E$259,$E220)&lt;&gt;COUNTIFS($BR$10:$BR$259,$BR220,$E$10:$E$259,$E220,K$10:K$259,K220),CA$8&amp;" for this company in this year is inconsistent across funds, please update accordingly. "&amp;CHAR(10),IF(K220="","",IF(COUNTIF('Source Data (Hidden)'!$C$3:$C$4,K220)&lt;&gt;1,"Invalid company structure - Please classify the portfolio company as either 'Private' or 'Public'. "&amp;CHAR(10),"")))</f>
        <v/>
      </c>
      <c r="CB220" s="230" t="str">
        <f>IF(COUNTIFS($BR$10:$BR$259,$BR220,$E$10:$E$259,$E220)&lt;&gt;COUNTIFS($BR$10:$BR$259,$BR220,$E$10:$E$259,$E220,L$10:L$259,L220),CB$8&amp;" for this company in this year is inconsistent across funds, please update accordingly. "&amp;CHAR(10),IF(L220="","",IF(COUNTIF('Source Data (Hidden)'!$D$3:$D$5,L220)&lt;&gt;1,"Invalid growth stage of company - Please describe the growth stage of the company as either 'Venture', 'Growth' or 'Buyout'. " &amp; CHAR(10),"")))</f>
        <v/>
      </c>
      <c r="CC220" s="230" t="str">
        <f t="shared" si="217"/>
        <v/>
      </c>
      <c r="CD220" s="283" t="str">
        <f t="shared" si="218"/>
        <v/>
      </c>
      <c r="CE220" s="230" t="str">
        <f>IF(COUNTIFS($BR$10:$BR$259,$BR220,$E$10:$E$259,$E220)&lt;&gt;COUNTIFS($BR$10:$BR$259,$BR220,$E$10:$E$259,$E220,O$10:O$259,O220),CE$8&amp;" for this company in this year is inconsistent across funds, please update accordingly. "&amp;CHAR(10),IF(O220="","",IF(COUNTIF('Source Data (Hidden)'!$G$3:$G$13,O220)&lt;&gt;1,"Invalid sector of operations SICS name - Please ensure that you have selected a valid sector of operations using the drop-down list available in the corresponding column in the EDCI Data tab. " &amp; CHAR(10),"")))</f>
        <v/>
      </c>
      <c r="CF220" s="230" t="str">
        <f t="shared" ca="1" si="219"/>
        <v/>
      </c>
      <c r="CG220" s="230" t="str">
        <f t="shared" ca="1" si="220"/>
        <v/>
      </c>
      <c r="CH220" s="230" t="str">
        <f>IF(COUNTIFS($BR$10:$BR$259,$BR220,$E$10:$E$259,$E220)&lt;&gt;COUNTIFS($BR$10:$BR$259,$BR220,$E$10:$E$259,$E220,R$10:R$259,R220),CH$8&amp;" for this company in this year is inconsistent across funds, please update accordingly. "&amp;CHAR(10),IF(R220="","",IF(COUNTIF('Source Data (Hidden)'!$F$3:$F$183,R220)&lt;&gt;1,"Invalid currency input - Please ensure that the currency entered is a monetary unit described using three letter code (ISO 4217 code). " &amp; CHAR(10),"")))</f>
        <v/>
      </c>
      <c r="CI220" s="230" t="str">
        <f t="shared" si="221"/>
        <v/>
      </c>
      <c r="CJ220" s="230" t="str">
        <f t="shared" si="222"/>
        <v/>
      </c>
      <c r="CK220" s="230" t="str">
        <f t="shared" si="223"/>
        <v/>
      </c>
      <c r="CL220" s="230" t="str">
        <f t="shared" si="224"/>
        <v/>
      </c>
      <c r="CM220" s="230" t="str">
        <f>IF(COUNTIFS($BR$10:$BR$259,$BR220,$E$10:$E$259,$E220)&lt;&gt;COUNTIFS($BR$10:$BR$259,$BR220,$E$10:$E$259,$E220,W$10:W$259,W220),CM$8&amp;" for this company in this year is inconsistent across funds, please update accordingly. "&amp;CHAR(10),IF(W220="","",IF(COUNTIF('Source Data (Hidden)'!$L$3:$L$6,W220)&lt;&gt;1,"Invalid input for Scope 1 Methodology - Please choose one of the options from the drop-down list in the corresponding column in the EDCI Data tab. " &amp; CHAR(10),"")))</f>
        <v/>
      </c>
      <c r="CN220" s="230" t="str">
        <f t="shared" si="225"/>
        <v/>
      </c>
      <c r="CO220" s="230" t="str">
        <f>IF(COUNTIFS($BR$10:$BR$259,$BR220,$E$10:$E$259,$E220)&lt;&gt;COUNTIFS($BR$10:$BR$259,$BR220,$E$10:$E$259,$E220,Y$10:Y$259,Y220),CO$8&amp;" for this company in this year is inconsistent across funds, please update accordingly. "&amp;CHAR(10),IF(Y220="","",IF(COUNTIF('Source Data (Hidden)'!$M$3:$M$5,Y220)&lt;&gt;1,"Invalid input for Scope 2 Methodology - Please choose one of the options from the drop-down list in the corresponding column in the EDCI Data tab. " &amp; CHAR(10),"")))</f>
        <v/>
      </c>
      <c r="CP220" s="230" t="str">
        <f t="shared" si="226"/>
        <v/>
      </c>
      <c r="CQ220" s="230" t="str">
        <f>IF(COUNTIFS($BR$10:$BR$259,$BR220,$E$10:$E$259,$E220)&lt;&gt;COUNTIFS($BR$10:$BR$259,$BR220,$E$10:$E$259,$E220,AA$10:AA$259,AA220),CQ$8&amp;" for this company in this year is inconsistent across funds, please update accordingly. "&amp;CHAR(10),IF(AA220="","",IF(COUNTIF('Source Data (Hidden)'!$N$3:$N$6,AA220)&lt;&gt;1,"Invalid input for Scope 3 Methodology - Please choose one of the options from the drop-down list in the corresponding column in the EDCI Data tab. " &amp; CHAR(10),"")))</f>
        <v/>
      </c>
      <c r="CR220" s="230" t="str">
        <f t="shared" si="227"/>
        <v/>
      </c>
      <c r="CS220" s="230" t="str">
        <f t="shared" si="228"/>
        <v/>
      </c>
      <c r="CT220" s="230" t="str">
        <f t="shared" si="229"/>
        <v/>
      </c>
      <c r="CU220" s="230" t="str">
        <f t="shared" si="230"/>
        <v/>
      </c>
      <c r="CV220" s="230" t="str">
        <f t="shared" si="231"/>
        <v/>
      </c>
      <c r="CW220" s="230" t="str">
        <f t="shared" si="232"/>
        <v/>
      </c>
      <c r="CX220" s="230" t="str">
        <f t="shared" si="233"/>
        <v/>
      </c>
      <c r="CY220" s="230" t="str">
        <f t="shared" si="234"/>
        <v/>
      </c>
      <c r="CZ220" s="230" t="str">
        <f t="shared" si="235"/>
        <v/>
      </c>
      <c r="DA220" s="230" t="str">
        <f t="shared" si="236"/>
        <v/>
      </c>
      <c r="DB220" s="230" t="str">
        <f t="shared" si="237"/>
        <v/>
      </c>
      <c r="DC220" s="230" t="str">
        <f t="shared" si="238"/>
        <v/>
      </c>
      <c r="DD220" s="230" t="str">
        <f t="shared" si="239"/>
        <v/>
      </c>
      <c r="DE220" s="230" t="str">
        <f t="shared" si="240"/>
        <v/>
      </c>
      <c r="DF220" s="230" t="str">
        <f t="shared" si="241"/>
        <v/>
      </c>
      <c r="DG220" s="230" t="str">
        <f t="shared" si="242"/>
        <v/>
      </c>
      <c r="DH220" s="283" t="str">
        <f t="shared" si="243"/>
        <v/>
      </c>
      <c r="DI220" s="230" t="str">
        <f t="shared" si="244"/>
        <v/>
      </c>
      <c r="DJ220" s="230" t="str">
        <f>IF(COUNTIFS($BR$10:$BR$259,$BR220,$E$10:$E$259,$E220)&lt;&gt;COUNTIFS($BR$10:$BR$259,$BR220,$E$10:$E$259,$E220,AT$10:AT$259,AT220),DJ$8&amp;" for this company in this year is inconsistent across funds, please update accordingly. "&amp;CHAR(10),IF(AT220="","",IF(COUNTIF('Source Data (Hidden)'!$O$3:$O$5,AT220)&lt;&gt;1,"Invalid input for 'Does this Portco have a decarbonization strategy/plan in place' - Please ensure that you have selected a valid response using the drop-down list available in the corresponding column in the EDCI Data tab. " &amp; CHAR(10),"")))</f>
        <v/>
      </c>
      <c r="DK220" s="230" t="str">
        <f>IF(COUNTIFS($BR$10:$BR$259,$BR220,$E$10:$E$259,$E220)&lt;&gt;COUNTIFS($BR$10:$BR$259,$BR220,$E$10:$E$259,$E220,AU$10:AU$259,AU220),DK$8&amp;" for this company in this year is inconsistent across funds, please update accordingly. "&amp;CHAR(10),IF(AU220="","",IF(COUNTIF('Source Data (Hidden)'!$P$3:$P$5,AU220)&lt;&gt;1,"Invalid input for 'Does the Portfolio Company have a short-term GHG emission reduction target' - Please ensure you have selected a valid response using the drop-down list available in the corresponding column in the EDCI Data tab. " &amp; CHAR(10),"")))</f>
        <v/>
      </c>
      <c r="DL220" s="230" t="str">
        <f>IF(COUNTIFS($BR$10:$BR$259,$BR220,$E$10:$E$259,$E220)&lt;&gt;COUNTIFS($BR$10:$BR$259,$BR220,$E$10:$E$259,$E220,AV$10:AV$259,AV220),DL$8&amp;" for this company in this year is inconsistent across funds, please update accordingly. "&amp;CHAR(10),IF(AV220="","",IF(COUNTIF('Source Data (Hidden)'!$Q$3:$Q$6,AV220)&lt;&gt;1,"Invalid input for 'Does the Portfolio Company have a long-term net zero goal' - Please ensure that you have selected a valid response using the drop-down list available in the corresponding column in the EDCI Data tab. " &amp; CHAR(10),"")))</f>
        <v/>
      </c>
      <c r="DM220" s="230" t="str">
        <f t="shared" si="245"/>
        <v/>
      </c>
      <c r="DN220" s="230" t="str">
        <f t="shared" si="246"/>
        <v/>
      </c>
      <c r="DO220" s="230" t="str">
        <f t="shared" si="247"/>
        <v/>
      </c>
      <c r="DP220" s="230"/>
      <c r="DQ220" s="230" t="str">
        <f t="shared" si="248"/>
        <v/>
      </c>
      <c r="DR220" s="230" t="str">
        <f t="shared" si="249"/>
        <v/>
      </c>
      <c r="DS220" s="230" t="str">
        <f t="shared" si="250"/>
        <v/>
      </c>
      <c r="DT220" s="230" t="str">
        <f t="shared" si="251"/>
        <v/>
      </c>
      <c r="DU220" s="230" t="str">
        <f t="shared" si="252"/>
        <v/>
      </c>
      <c r="DV220" s="230" t="str">
        <f t="shared" si="253"/>
        <v/>
      </c>
      <c r="DW220" s="230" t="str">
        <f t="shared" si="254"/>
        <v/>
      </c>
      <c r="DX220" s="230" t="str">
        <f t="shared" si="255"/>
        <v/>
      </c>
      <c r="DY220" s="230" t="str">
        <f t="shared" si="256"/>
        <v/>
      </c>
      <c r="DZ220" s="230" t="str">
        <f t="shared" si="257"/>
        <v/>
      </c>
      <c r="EA220" s="230" t="str">
        <f t="shared" si="258"/>
        <v/>
      </c>
      <c r="EB220" s="230" t="str">
        <f t="shared" si="259"/>
        <v/>
      </c>
      <c r="EC220" s="284" t="str">
        <f t="shared" si="260"/>
        <v/>
      </c>
      <c r="ED220" s="284" t="str">
        <f t="shared" si="261"/>
        <v/>
      </c>
      <c r="EE220" s="230" t="str">
        <f t="shared" si="262"/>
        <v/>
      </c>
      <c r="EF220" s="230" t="str">
        <f>IF(COUNTIFS($BR$10:$BR$259,$BR220,$E$10:$E$259,$E220)&lt;&gt;COUNTIFS($BR$10:$BR$259,$BR220,$E$10:$E$259,$E220,BP$10:BP$259,BP220),EF$8&amp;" for this company in this year is inconsistent across funds, please update accordingly. "&amp;CHAR(10),IF(AND(BP220="",BQ220=""),"",IF(OR(AND(BQ220&lt;&gt;"",BP220&lt;&gt;"",BP220&lt;&gt;"Y"),AND(BQ220&lt;&gt;"",BP220=""),COUNTIF('Source Data (Hidden)'!$S$3:$S$4,BP220)&lt;&gt;1),"Invalid input for 'Do you conduct an employee survey' - Please ensure the input is either Y or N or leave blank if data is not available. If you have reported a % response rate to employee survey then the input for this metric should be Y. " &amp; CHAR(10),"")))</f>
        <v/>
      </c>
      <c r="EG220" s="230" t="str">
        <f t="shared" si="263"/>
        <v/>
      </c>
    </row>
    <row r="221" spans="1:137" s="154" customFormat="1" ht="60" customHeight="1" x14ac:dyDescent="0.35">
      <c r="A221" s="153"/>
      <c r="B221" s="212" t="str">
        <f t="shared" ca="1" si="210"/>
        <v/>
      </c>
      <c r="C221" s="213" t="str">
        <f>IF('EDCI Data'!B221="","",'EDCI Data'!B221)</f>
        <v/>
      </c>
      <c r="D221" s="214" t="str">
        <f>IF('EDCI Data'!C221="","",'EDCI Data'!C221)</f>
        <v/>
      </c>
      <c r="E221" s="215" t="str">
        <f>IF('EDCI Data'!D221="","",'EDCI Data'!D221)</f>
        <v/>
      </c>
      <c r="F221" s="216" t="str">
        <f>IF('EDCI Data'!E221="","",'EDCI Data'!E221)</f>
        <v/>
      </c>
      <c r="G221" s="213" t="str">
        <f>IF('EDCI Data'!F221="","",'EDCI Data'!F221)</f>
        <v/>
      </c>
      <c r="H221" s="213" t="str">
        <f>IF('EDCI Data'!G221="","",'EDCI Data'!G221)</f>
        <v/>
      </c>
      <c r="I221" s="213" t="str">
        <f>IF('EDCI Data'!H221="","",'EDCI Data'!H221)</f>
        <v/>
      </c>
      <c r="J221" s="213" t="str">
        <f>IF('EDCI Data'!I221="","",'EDCI Data'!I221)</f>
        <v/>
      </c>
      <c r="K221" s="213" t="str">
        <f>IF('EDCI Data'!J221="","",'EDCI Data'!J221)</f>
        <v/>
      </c>
      <c r="L221" s="213" t="str">
        <f>IF('EDCI Data'!K221="","",'EDCI Data'!K221)</f>
        <v/>
      </c>
      <c r="M221" s="217" t="str">
        <f>IF('EDCI Data'!L221="","",'EDCI Data'!L221)</f>
        <v/>
      </c>
      <c r="N221" s="217" t="str">
        <f>IF('EDCI Data'!M221="","",'EDCI Data'!M221)</f>
        <v/>
      </c>
      <c r="O221" s="213" t="str">
        <f>IF('EDCI Data'!N221="","",'EDCI Data'!N221)</f>
        <v/>
      </c>
      <c r="P221" s="213" t="str">
        <f>IF('EDCI Data'!O221="","",'EDCI Data'!O221)</f>
        <v/>
      </c>
      <c r="Q221" s="213" t="str">
        <f>IF('EDCI Data'!P221="","",'EDCI Data'!P221)</f>
        <v/>
      </c>
      <c r="R221" s="213" t="str">
        <f>IF('EDCI Data'!Q221="","",'EDCI Data'!Q221)</f>
        <v/>
      </c>
      <c r="S221" s="218" t="str">
        <f>IF('EDCI Data'!R221="","",'EDCI Data'!R221)</f>
        <v/>
      </c>
      <c r="T221" s="219" t="str">
        <f>IF('EDCI Data'!S221="","",'EDCI Data'!S221)</f>
        <v/>
      </c>
      <c r="U221" s="219" t="str">
        <f>IF('EDCI Data'!T221="","",'EDCI Data'!T221)</f>
        <v/>
      </c>
      <c r="V221" s="220" t="str">
        <f>IF('EDCI Data'!U221="","",'EDCI Data'!U221)</f>
        <v/>
      </c>
      <c r="W221" s="213" t="str">
        <f>IF('EDCI Data'!V221="","",'EDCI Data'!V221)</f>
        <v/>
      </c>
      <c r="X221" s="220" t="str">
        <f>IF('EDCI Data'!W221="","",'EDCI Data'!W221)</f>
        <v/>
      </c>
      <c r="Y221" s="213" t="str">
        <f>IF('EDCI Data'!X221="","",'EDCI Data'!X221)</f>
        <v/>
      </c>
      <c r="Z221" s="220" t="str">
        <f>IF('EDCI Data'!Y221="","",'EDCI Data'!Y221)</f>
        <v/>
      </c>
      <c r="AA221" s="213" t="str">
        <f>IF('EDCI Data'!Z221="","",'EDCI Data'!Z221)</f>
        <v/>
      </c>
      <c r="AB221" s="213" t="str">
        <f>IF('EDCI Data'!AA221="","",'EDCI Data'!AA221)</f>
        <v/>
      </c>
      <c r="AC221" s="213" t="str">
        <f>IF('EDCI Data'!AB221="","",'EDCI Data'!AB221)</f>
        <v/>
      </c>
      <c r="AD221" s="213" t="str">
        <f>IF('EDCI Data'!AC221="","",'EDCI Data'!AC221)</f>
        <v/>
      </c>
      <c r="AE221" s="213" t="str">
        <f>IF('EDCI Data'!AD221="","",'EDCI Data'!AD221)</f>
        <v/>
      </c>
      <c r="AF221" s="213" t="str">
        <f>IF('EDCI Data'!AE221="","",'EDCI Data'!AE221)</f>
        <v/>
      </c>
      <c r="AG221" s="213" t="str">
        <f>IF('EDCI Data'!AF221="","",'EDCI Data'!AF221)</f>
        <v/>
      </c>
      <c r="AH221" s="213" t="str">
        <f>IF('EDCI Data'!AG221="","",'EDCI Data'!AG221)</f>
        <v/>
      </c>
      <c r="AI221" s="213" t="str">
        <f>IF('EDCI Data'!AH221="","",'EDCI Data'!AH221)</f>
        <v/>
      </c>
      <c r="AJ221" s="213" t="str">
        <f>IF('EDCI Data'!AI221="","",'EDCI Data'!AI221)</f>
        <v/>
      </c>
      <c r="AK221" s="213" t="str">
        <f>IF('EDCI Data'!AJ221="","",'EDCI Data'!AJ221)</f>
        <v/>
      </c>
      <c r="AL221" s="213" t="str">
        <f>IF('EDCI Data'!AK221="","",'EDCI Data'!AK221)</f>
        <v/>
      </c>
      <c r="AM221" s="213" t="str">
        <f>IF('EDCI Data'!AL221="","",'EDCI Data'!AL221)</f>
        <v/>
      </c>
      <c r="AN221" s="213" t="str">
        <f>IF('EDCI Data'!AM221="","",'EDCI Data'!AM221)</f>
        <v/>
      </c>
      <c r="AO221" s="213" t="str">
        <f>IF('EDCI Data'!AN221="","",'EDCI Data'!AN221)</f>
        <v/>
      </c>
      <c r="AP221" s="213" t="str">
        <f>IF('EDCI Data'!AO221="","",'EDCI Data'!AO221)</f>
        <v/>
      </c>
      <c r="AQ221" s="213" t="str">
        <f>IF('EDCI Data'!AP221="","",'EDCI Data'!AP221)</f>
        <v/>
      </c>
      <c r="AR221" s="213" t="str">
        <f>IF('EDCI Data'!AQ221="","",'EDCI Data'!AQ221)</f>
        <v/>
      </c>
      <c r="AS221" s="213" t="str">
        <f>IF('EDCI Data'!AR221="","",'EDCI Data'!AR221)</f>
        <v/>
      </c>
      <c r="AT221" s="213" t="str">
        <f>IF('EDCI Data'!AS221="","",'EDCI Data'!AS221)</f>
        <v/>
      </c>
      <c r="AU221" s="213" t="str">
        <f>IF('EDCI Data'!AT221="","",'EDCI Data'!AT221)</f>
        <v/>
      </c>
      <c r="AV221" s="213" t="str">
        <f>IF('EDCI Data'!AU221="","",'EDCI Data'!AU221)</f>
        <v/>
      </c>
      <c r="AW221" s="213" t="str">
        <f>IF('EDCI Data'!AV221="","",'EDCI Data'!AV221)</f>
        <v/>
      </c>
      <c r="AX221" s="221" t="str">
        <f>IF('EDCI Data'!AW221="","",'EDCI Data'!AW221)</f>
        <v/>
      </c>
      <c r="AY221" s="221" t="str">
        <f>IF('EDCI Data'!AX221="","",'EDCI Data'!AX221)</f>
        <v/>
      </c>
      <c r="AZ221" s="222" t="str">
        <f t="shared" si="211"/>
        <v/>
      </c>
      <c r="BA221" s="223" t="str">
        <f>IF('EDCI Data'!AY221="","",'EDCI Data'!AY221)</f>
        <v/>
      </c>
      <c r="BB221" s="223" t="str">
        <f>IF('EDCI Data'!AZ221="","",'EDCI Data'!AZ221)</f>
        <v/>
      </c>
      <c r="BC221" s="223" t="str">
        <f>IF('EDCI Data'!BA221="","",'EDCI Data'!BA221)</f>
        <v/>
      </c>
      <c r="BD221" s="223" t="str">
        <f>IF('EDCI Data'!BB221="","",'EDCI Data'!BB221)</f>
        <v/>
      </c>
      <c r="BE221" s="223" t="str">
        <f>IF('EDCI Data'!BC221="","",'EDCI Data'!BC221)</f>
        <v/>
      </c>
      <c r="BF221" s="223" t="str">
        <f>IF('EDCI Data'!BD221="","",'EDCI Data'!BD221)</f>
        <v/>
      </c>
      <c r="BG221" s="223" t="str">
        <f>IF('EDCI Data'!BE221="","",'EDCI Data'!BE221)</f>
        <v/>
      </c>
      <c r="BH221" s="223" t="str">
        <f>IF('EDCI Data'!BF221="","",'EDCI Data'!BF221)</f>
        <v/>
      </c>
      <c r="BI221" s="224" t="str">
        <f>IF('EDCI Data'!BG221="","",'EDCI Data'!BG221)</f>
        <v/>
      </c>
      <c r="BJ221" s="225" t="str">
        <f>IF('EDCI Data'!S221="","",'EDCI Data'!S221)</f>
        <v/>
      </c>
      <c r="BK221" s="225" t="str">
        <f>IF('EDCI Data'!T221="","",'EDCI Data'!T221)</f>
        <v/>
      </c>
      <c r="BL221" s="224" t="str">
        <f>IF('EDCI Data'!BJ221="","",'EDCI Data'!BJ221)</f>
        <v/>
      </c>
      <c r="BM221" s="226" t="str">
        <f>IF('EDCI Data'!BK221="","",'EDCI Data'!BK221)</f>
        <v/>
      </c>
      <c r="BN221" s="226" t="str">
        <f>IF('EDCI Data'!BL221="","",'EDCI Data'!BL221)</f>
        <v/>
      </c>
      <c r="BO221" s="227" t="str">
        <f>IF('EDCI Data'!BM221="","",'EDCI Data'!BM221)</f>
        <v/>
      </c>
      <c r="BP221" s="228" t="str">
        <f>IF('EDCI Data'!BN221="","",'EDCI Data'!BN221)</f>
        <v/>
      </c>
      <c r="BQ221" s="229" t="str">
        <f>IF('EDCI Data'!BO221="","",'EDCI Data'!BO221)</f>
        <v/>
      </c>
      <c r="BR221" s="230" t="str">
        <f t="shared" si="212"/>
        <v/>
      </c>
      <c r="BS221" s="230" t="str">
        <f t="shared" si="213"/>
        <v/>
      </c>
      <c r="BT221" s="230" t="str">
        <f t="shared" si="214"/>
        <v/>
      </c>
      <c r="BU221" s="230" t="str">
        <f t="shared" si="215"/>
        <v/>
      </c>
      <c r="BV221" s="230" t="str">
        <f t="shared" si="216"/>
        <v/>
      </c>
      <c r="BW221" s="230" t="str">
        <f>IF(COUNTIFS($BR$10:$BR$259,$BR221,$E$10:$E$259,$E221)&lt;&gt;COUNTIFS($BR$10:$BR$259,$BR221,$E$10:$E$259,$E221,G$10:G$259,G221),BW$8&amp;" for this company in this year is inconsistent across funds, please update accordingly. "&amp;CHAR(10),IF(G221="","",IF(IFERROR(OR(INT(G221)&lt;&gt;G221,ISTEXT(G221),G221&gt;'Source Data (Hidden)'!$T$3),TRUE),"Invalid year of initial investment - Please ensure that the input is a year (not a date) and is not future dated. "&amp;CHAR(10),"")))</f>
        <v/>
      </c>
      <c r="BX221" s="230"/>
      <c r="BY221" s="230" t="str">
        <f>IF(COUNTIFS($BR$10:$BR$259,$BR221,$E$10:$E$259,$E221)&lt;&gt;COUNTIFS($BR$10:$BR$259,$BR221,$E$10:$E$259,$E221,I$10:I$259,I221),BY$8&amp;" for this company in this year is inconsistent across funds, please update accordingly. "&amp;CHAR(10),IF(I221="","",IF(COUNTIF('Source Data (Hidden)'!$A$3:$B$255,I221)=0,"Invalid country of domicile - Please enter a valid input using the drop-down in the 'Country of domicile' column in the EDCI Data tab. "&amp;CHAR(10),"")))</f>
        <v/>
      </c>
      <c r="BZ221" s="230" t="str">
        <f>IF(COUNTIFS($BR$10:$BR$259,$BR221,$E$10:$E$259,$E221)&lt;&gt;COUNTIFS($BR$10:$BR$259,$BR221,$E$10:$E$259,$E221,J$10:J$259,J221),BZ$8&amp;" for this company in this year is inconsistent across funds, please update accordingly. "&amp;CHAR(10),IF(J221="","",IF(COUNTIF('Source Data (Hidden)'!$A$3:$B$255,J221)=0,"Invalid primary country of operations - Please enter a valid input using the drop-down in the 'Primary country of operations' column in the EDCI Data tab and ensure that you have narrowed this down to 1 primary country of operations. "&amp;CHAR(10),"")))</f>
        <v/>
      </c>
      <c r="CA221" s="230" t="str">
        <f>IF(COUNTIFS($BR$10:$BR$259,$BR221,$E$10:$E$259,$E221)&lt;&gt;COUNTIFS($BR$10:$BR$259,$BR221,$E$10:$E$259,$E221,K$10:K$259,K221),CA$8&amp;" for this company in this year is inconsistent across funds, please update accordingly. "&amp;CHAR(10),IF(K221="","",IF(COUNTIF('Source Data (Hidden)'!$C$3:$C$4,K221)&lt;&gt;1,"Invalid company structure - Please classify the portfolio company as either 'Private' or 'Public'. "&amp;CHAR(10),"")))</f>
        <v/>
      </c>
      <c r="CB221" s="230" t="str">
        <f>IF(COUNTIFS($BR$10:$BR$259,$BR221,$E$10:$E$259,$E221)&lt;&gt;COUNTIFS($BR$10:$BR$259,$BR221,$E$10:$E$259,$E221,L$10:L$259,L221),CB$8&amp;" for this company in this year is inconsistent across funds, please update accordingly. "&amp;CHAR(10),IF(L221="","",IF(COUNTIF('Source Data (Hidden)'!$D$3:$D$5,L221)&lt;&gt;1,"Invalid growth stage of company - Please describe the growth stage of the company as either 'Venture', 'Growth' or 'Buyout'. " &amp; CHAR(10),"")))</f>
        <v/>
      </c>
      <c r="CC221" s="230" t="str">
        <f t="shared" si="217"/>
        <v/>
      </c>
      <c r="CD221" s="283" t="str">
        <f t="shared" si="218"/>
        <v/>
      </c>
      <c r="CE221" s="230" t="str">
        <f>IF(COUNTIFS($BR$10:$BR$259,$BR221,$E$10:$E$259,$E221)&lt;&gt;COUNTIFS($BR$10:$BR$259,$BR221,$E$10:$E$259,$E221,O$10:O$259,O221),CE$8&amp;" for this company in this year is inconsistent across funds, please update accordingly. "&amp;CHAR(10),IF(O221="","",IF(COUNTIF('Source Data (Hidden)'!$G$3:$G$13,O221)&lt;&gt;1,"Invalid sector of operations SICS name - Please ensure that you have selected a valid sector of operations using the drop-down list available in the corresponding column in the EDCI Data tab. " &amp; CHAR(10),"")))</f>
        <v/>
      </c>
      <c r="CF221" s="230" t="str">
        <f t="shared" ca="1" si="219"/>
        <v/>
      </c>
      <c r="CG221" s="230" t="str">
        <f t="shared" ca="1" si="220"/>
        <v/>
      </c>
      <c r="CH221" s="230" t="str">
        <f>IF(COUNTIFS($BR$10:$BR$259,$BR221,$E$10:$E$259,$E221)&lt;&gt;COUNTIFS($BR$10:$BR$259,$BR221,$E$10:$E$259,$E221,R$10:R$259,R221),CH$8&amp;" for this company in this year is inconsistent across funds, please update accordingly. "&amp;CHAR(10),IF(R221="","",IF(COUNTIF('Source Data (Hidden)'!$F$3:$F$183,R221)&lt;&gt;1,"Invalid currency input - Please ensure that the currency entered is a monetary unit described using three letter code (ISO 4217 code). " &amp; CHAR(10),"")))</f>
        <v/>
      </c>
      <c r="CI221" s="230" t="str">
        <f t="shared" si="221"/>
        <v/>
      </c>
      <c r="CJ221" s="230" t="str">
        <f t="shared" si="222"/>
        <v/>
      </c>
      <c r="CK221" s="230" t="str">
        <f t="shared" si="223"/>
        <v/>
      </c>
      <c r="CL221" s="230" t="str">
        <f t="shared" si="224"/>
        <v/>
      </c>
      <c r="CM221" s="230" t="str">
        <f>IF(COUNTIFS($BR$10:$BR$259,$BR221,$E$10:$E$259,$E221)&lt;&gt;COUNTIFS($BR$10:$BR$259,$BR221,$E$10:$E$259,$E221,W$10:W$259,W221),CM$8&amp;" for this company in this year is inconsistent across funds, please update accordingly. "&amp;CHAR(10),IF(W221="","",IF(COUNTIF('Source Data (Hidden)'!$L$3:$L$6,W221)&lt;&gt;1,"Invalid input for Scope 1 Methodology - Please choose one of the options from the drop-down list in the corresponding column in the EDCI Data tab. " &amp; CHAR(10),"")))</f>
        <v/>
      </c>
      <c r="CN221" s="230" t="str">
        <f t="shared" si="225"/>
        <v/>
      </c>
      <c r="CO221" s="230" t="str">
        <f>IF(COUNTIFS($BR$10:$BR$259,$BR221,$E$10:$E$259,$E221)&lt;&gt;COUNTIFS($BR$10:$BR$259,$BR221,$E$10:$E$259,$E221,Y$10:Y$259,Y221),CO$8&amp;" for this company in this year is inconsistent across funds, please update accordingly. "&amp;CHAR(10),IF(Y221="","",IF(COUNTIF('Source Data (Hidden)'!$M$3:$M$5,Y221)&lt;&gt;1,"Invalid input for Scope 2 Methodology - Please choose one of the options from the drop-down list in the corresponding column in the EDCI Data tab. " &amp; CHAR(10),"")))</f>
        <v/>
      </c>
      <c r="CP221" s="230" t="str">
        <f t="shared" si="226"/>
        <v/>
      </c>
      <c r="CQ221" s="230" t="str">
        <f>IF(COUNTIFS($BR$10:$BR$259,$BR221,$E$10:$E$259,$E221)&lt;&gt;COUNTIFS($BR$10:$BR$259,$BR221,$E$10:$E$259,$E221,AA$10:AA$259,AA221),CQ$8&amp;" for this company in this year is inconsistent across funds, please update accordingly. "&amp;CHAR(10),IF(AA221="","",IF(COUNTIF('Source Data (Hidden)'!$N$3:$N$6,AA221)&lt;&gt;1,"Invalid input for Scope 3 Methodology - Please choose one of the options from the drop-down list in the corresponding column in the EDCI Data tab. " &amp; CHAR(10),"")))</f>
        <v/>
      </c>
      <c r="CR221" s="230" t="str">
        <f t="shared" si="227"/>
        <v/>
      </c>
      <c r="CS221" s="230" t="str">
        <f t="shared" si="228"/>
        <v/>
      </c>
      <c r="CT221" s="230" t="str">
        <f t="shared" si="229"/>
        <v/>
      </c>
      <c r="CU221" s="230" t="str">
        <f t="shared" si="230"/>
        <v/>
      </c>
      <c r="CV221" s="230" t="str">
        <f t="shared" si="231"/>
        <v/>
      </c>
      <c r="CW221" s="230" t="str">
        <f t="shared" si="232"/>
        <v/>
      </c>
      <c r="CX221" s="230" t="str">
        <f t="shared" si="233"/>
        <v/>
      </c>
      <c r="CY221" s="230" t="str">
        <f t="shared" si="234"/>
        <v/>
      </c>
      <c r="CZ221" s="230" t="str">
        <f t="shared" si="235"/>
        <v/>
      </c>
      <c r="DA221" s="230" t="str">
        <f t="shared" si="236"/>
        <v/>
      </c>
      <c r="DB221" s="230" t="str">
        <f t="shared" si="237"/>
        <v/>
      </c>
      <c r="DC221" s="230" t="str">
        <f t="shared" si="238"/>
        <v/>
      </c>
      <c r="DD221" s="230" t="str">
        <f t="shared" si="239"/>
        <v/>
      </c>
      <c r="DE221" s="230" t="str">
        <f t="shared" si="240"/>
        <v/>
      </c>
      <c r="DF221" s="230" t="str">
        <f t="shared" si="241"/>
        <v/>
      </c>
      <c r="DG221" s="230" t="str">
        <f t="shared" si="242"/>
        <v/>
      </c>
      <c r="DH221" s="283" t="str">
        <f t="shared" si="243"/>
        <v/>
      </c>
      <c r="DI221" s="230" t="str">
        <f t="shared" si="244"/>
        <v/>
      </c>
      <c r="DJ221" s="230" t="str">
        <f>IF(COUNTIFS($BR$10:$BR$259,$BR221,$E$10:$E$259,$E221)&lt;&gt;COUNTIFS($BR$10:$BR$259,$BR221,$E$10:$E$259,$E221,AT$10:AT$259,AT221),DJ$8&amp;" for this company in this year is inconsistent across funds, please update accordingly. "&amp;CHAR(10),IF(AT221="","",IF(COUNTIF('Source Data (Hidden)'!$O$3:$O$5,AT221)&lt;&gt;1,"Invalid input for 'Does this Portco have a decarbonization strategy/plan in place' - Please ensure that you have selected a valid response using the drop-down list available in the corresponding column in the EDCI Data tab. " &amp; CHAR(10),"")))</f>
        <v/>
      </c>
      <c r="DK221" s="230" t="str">
        <f>IF(COUNTIFS($BR$10:$BR$259,$BR221,$E$10:$E$259,$E221)&lt;&gt;COUNTIFS($BR$10:$BR$259,$BR221,$E$10:$E$259,$E221,AU$10:AU$259,AU221),DK$8&amp;" for this company in this year is inconsistent across funds, please update accordingly. "&amp;CHAR(10),IF(AU221="","",IF(COUNTIF('Source Data (Hidden)'!$P$3:$P$5,AU221)&lt;&gt;1,"Invalid input for 'Does the Portfolio Company have a short-term GHG emission reduction target' - Please ensure you have selected a valid response using the drop-down list available in the corresponding column in the EDCI Data tab. " &amp; CHAR(10),"")))</f>
        <v/>
      </c>
      <c r="DL221" s="230" t="str">
        <f>IF(COUNTIFS($BR$10:$BR$259,$BR221,$E$10:$E$259,$E221)&lt;&gt;COUNTIFS($BR$10:$BR$259,$BR221,$E$10:$E$259,$E221,AV$10:AV$259,AV221),DL$8&amp;" for this company in this year is inconsistent across funds, please update accordingly. "&amp;CHAR(10),IF(AV221="","",IF(COUNTIF('Source Data (Hidden)'!$Q$3:$Q$6,AV221)&lt;&gt;1,"Invalid input for 'Does the Portfolio Company have a long-term net zero goal' - Please ensure that you have selected a valid response using the drop-down list available in the corresponding column in the EDCI Data tab. " &amp; CHAR(10),"")))</f>
        <v/>
      </c>
      <c r="DM221" s="230" t="str">
        <f t="shared" si="245"/>
        <v/>
      </c>
      <c r="DN221" s="230" t="str">
        <f t="shared" si="246"/>
        <v/>
      </c>
      <c r="DO221" s="230" t="str">
        <f t="shared" si="247"/>
        <v/>
      </c>
      <c r="DP221" s="230"/>
      <c r="DQ221" s="230" t="str">
        <f t="shared" si="248"/>
        <v/>
      </c>
      <c r="DR221" s="230" t="str">
        <f t="shared" si="249"/>
        <v/>
      </c>
      <c r="DS221" s="230" t="str">
        <f t="shared" si="250"/>
        <v/>
      </c>
      <c r="DT221" s="230" t="str">
        <f t="shared" si="251"/>
        <v/>
      </c>
      <c r="DU221" s="230" t="str">
        <f t="shared" si="252"/>
        <v/>
      </c>
      <c r="DV221" s="230" t="str">
        <f t="shared" si="253"/>
        <v/>
      </c>
      <c r="DW221" s="230" t="str">
        <f t="shared" si="254"/>
        <v/>
      </c>
      <c r="DX221" s="230" t="str">
        <f t="shared" si="255"/>
        <v/>
      </c>
      <c r="DY221" s="230" t="str">
        <f t="shared" si="256"/>
        <v/>
      </c>
      <c r="DZ221" s="230" t="str">
        <f t="shared" si="257"/>
        <v/>
      </c>
      <c r="EA221" s="230" t="str">
        <f t="shared" si="258"/>
        <v/>
      </c>
      <c r="EB221" s="230" t="str">
        <f t="shared" si="259"/>
        <v/>
      </c>
      <c r="EC221" s="284" t="str">
        <f t="shared" si="260"/>
        <v/>
      </c>
      <c r="ED221" s="284" t="str">
        <f t="shared" si="261"/>
        <v/>
      </c>
      <c r="EE221" s="230" t="str">
        <f t="shared" si="262"/>
        <v/>
      </c>
      <c r="EF221" s="230" t="str">
        <f>IF(COUNTIFS($BR$10:$BR$259,$BR221,$E$10:$E$259,$E221)&lt;&gt;COUNTIFS($BR$10:$BR$259,$BR221,$E$10:$E$259,$E221,BP$10:BP$259,BP221),EF$8&amp;" for this company in this year is inconsistent across funds, please update accordingly. "&amp;CHAR(10),IF(AND(BP221="",BQ221=""),"",IF(OR(AND(BQ221&lt;&gt;"",BP221&lt;&gt;"",BP221&lt;&gt;"Y"),AND(BQ221&lt;&gt;"",BP221=""),COUNTIF('Source Data (Hidden)'!$S$3:$S$4,BP221)&lt;&gt;1),"Invalid input for 'Do you conduct an employee survey' - Please ensure the input is either Y or N or leave blank if data is not available. If you have reported a % response rate to employee survey then the input for this metric should be Y. " &amp; CHAR(10),"")))</f>
        <v/>
      </c>
      <c r="EG221" s="230" t="str">
        <f t="shared" si="263"/>
        <v/>
      </c>
    </row>
    <row r="222" spans="1:137" s="154" customFormat="1" ht="60" customHeight="1" x14ac:dyDescent="0.35">
      <c r="A222" s="153"/>
      <c r="B222" s="212" t="str">
        <f t="shared" ca="1" si="210"/>
        <v/>
      </c>
      <c r="C222" s="213" t="str">
        <f>IF('EDCI Data'!B222="","",'EDCI Data'!B222)</f>
        <v/>
      </c>
      <c r="D222" s="214" t="str">
        <f>IF('EDCI Data'!C222="","",'EDCI Data'!C222)</f>
        <v/>
      </c>
      <c r="E222" s="215" t="str">
        <f>IF('EDCI Data'!D222="","",'EDCI Data'!D222)</f>
        <v/>
      </c>
      <c r="F222" s="216" t="str">
        <f>IF('EDCI Data'!E222="","",'EDCI Data'!E222)</f>
        <v/>
      </c>
      <c r="G222" s="213" t="str">
        <f>IF('EDCI Data'!F222="","",'EDCI Data'!F222)</f>
        <v/>
      </c>
      <c r="H222" s="213" t="str">
        <f>IF('EDCI Data'!G222="","",'EDCI Data'!G222)</f>
        <v/>
      </c>
      <c r="I222" s="213" t="str">
        <f>IF('EDCI Data'!H222="","",'EDCI Data'!H222)</f>
        <v/>
      </c>
      <c r="J222" s="213" t="str">
        <f>IF('EDCI Data'!I222="","",'EDCI Data'!I222)</f>
        <v/>
      </c>
      <c r="K222" s="213" t="str">
        <f>IF('EDCI Data'!J222="","",'EDCI Data'!J222)</f>
        <v/>
      </c>
      <c r="L222" s="213" t="str">
        <f>IF('EDCI Data'!K222="","",'EDCI Data'!K222)</f>
        <v/>
      </c>
      <c r="M222" s="217" t="str">
        <f>IF('EDCI Data'!L222="","",'EDCI Data'!L222)</f>
        <v/>
      </c>
      <c r="N222" s="217" t="str">
        <f>IF('EDCI Data'!M222="","",'EDCI Data'!M222)</f>
        <v/>
      </c>
      <c r="O222" s="213" t="str">
        <f>IF('EDCI Data'!N222="","",'EDCI Data'!N222)</f>
        <v/>
      </c>
      <c r="P222" s="213" t="str">
        <f>IF('EDCI Data'!O222="","",'EDCI Data'!O222)</f>
        <v/>
      </c>
      <c r="Q222" s="213" t="str">
        <f>IF('EDCI Data'!P222="","",'EDCI Data'!P222)</f>
        <v/>
      </c>
      <c r="R222" s="213" t="str">
        <f>IF('EDCI Data'!Q222="","",'EDCI Data'!Q222)</f>
        <v/>
      </c>
      <c r="S222" s="218" t="str">
        <f>IF('EDCI Data'!R222="","",'EDCI Data'!R222)</f>
        <v/>
      </c>
      <c r="T222" s="219" t="str">
        <f>IF('EDCI Data'!S222="","",'EDCI Data'!S222)</f>
        <v/>
      </c>
      <c r="U222" s="219" t="str">
        <f>IF('EDCI Data'!T222="","",'EDCI Data'!T222)</f>
        <v/>
      </c>
      <c r="V222" s="220" t="str">
        <f>IF('EDCI Data'!U222="","",'EDCI Data'!U222)</f>
        <v/>
      </c>
      <c r="W222" s="213" t="str">
        <f>IF('EDCI Data'!V222="","",'EDCI Data'!V222)</f>
        <v/>
      </c>
      <c r="X222" s="220" t="str">
        <f>IF('EDCI Data'!W222="","",'EDCI Data'!W222)</f>
        <v/>
      </c>
      <c r="Y222" s="213" t="str">
        <f>IF('EDCI Data'!X222="","",'EDCI Data'!X222)</f>
        <v/>
      </c>
      <c r="Z222" s="220" t="str">
        <f>IF('EDCI Data'!Y222="","",'EDCI Data'!Y222)</f>
        <v/>
      </c>
      <c r="AA222" s="213" t="str">
        <f>IF('EDCI Data'!Z222="","",'EDCI Data'!Z222)</f>
        <v/>
      </c>
      <c r="AB222" s="213" t="str">
        <f>IF('EDCI Data'!AA222="","",'EDCI Data'!AA222)</f>
        <v/>
      </c>
      <c r="AC222" s="213" t="str">
        <f>IF('EDCI Data'!AB222="","",'EDCI Data'!AB222)</f>
        <v/>
      </c>
      <c r="AD222" s="213" t="str">
        <f>IF('EDCI Data'!AC222="","",'EDCI Data'!AC222)</f>
        <v/>
      </c>
      <c r="AE222" s="213" t="str">
        <f>IF('EDCI Data'!AD222="","",'EDCI Data'!AD222)</f>
        <v/>
      </c>
      <c r="AF222" s="213" t="str">
        <f>IF('EDCI Data'!AE222="","",'EDCI Data'!AE222)</f>
        <v/>
      </c>
      <c r="AG222" s="213" t="str">
        <f>IF('EDCI Data'!AF222="","",'EDCI Data'!AF222)</f>
        <v/>
      </c>
      <c r="AH222" s="213" t="str">
        <f>IF('EDCI Data'!AG222="","",'EDCI Data'!AG222)</f>
        <v/>
      </c>
      <c r="AI222" s="213" t="str">
        <f>IF('EDCI Data'!AH222="","",'EDCI Data'!AH222)</f>
        <v/>
      </c>
      <c r="AJ222" s="213" t="str">
        <f>IF('EDCI Data'!AI222="","",'EDCI Data'!AI222)</f>
        <v/>
      </c>
      <c r="AK222" s="213" t="str">
        <f>IF('EDCI Data'!AJ222="","",'EDCI Data'!AJ222)</f>
        <v/>
      </c>
      <c r="AL222" s="213" t="str">
        <f>IF('EDCI Data'!AK222="","",'EDCI Data'!AK222)</f>
        <v/>
      </c>
      <c r="AM222" s="213" t="str">
        <f>IF('EDCI Data'!AL222="","",'EDCI Data'!AL222)</f>
        <v/>
      </c>
      <c r="AN222" s="213" t="str">
        <f>IF('EDCI Data'!AM222="","",'EDCI Data'!AM222)</f>
        <v/>
      </c>
      <c r="AO222" s="213" t="str">
        <f>IF('EDCI Data'!AN222="","",'EDCI Data'!AN222)</f>
        <v/>
      </c>
      <c r="AP222" s="213" t="str">
        <f>IF('EDCI Data'!AO222="","",'EDCI Data'!AO222)</f>
        <v/>
      </c>
      <c r="AQ222" s="213" t="str">
        <f>IF('EDCI Data'!AP222="","",'EDCI Data'!AP222)</f>
        <v/>
      </c>
      <c r="AR222" s="213" t="str">
        <f>IF('EDCI Data'!AQ222="","",'EDCI Data'!AQ222)</f>
        <v/>
      </c>
      <c r="AS222" s="213" t="str">
        <f>IF('EDCI Data'!AR222="","",'EDCI Data'!AR222)</f>
        <v/>
      </c>
      <c r="AT222" s="213" t="str">
        <f>IF('EDCI Data'!AS222="","",'EDCI Data'!AS222)</f>
        <v/>
      </c>
      <c r="AU222" s="213" t="str">
        <f>IF('EDCI Data'!AT222="","",'EDCI Data'!AT222)</f>
        <v/>
      </c>
      <c r="AV222" s="213" t="str">
        <f>IF('EDCI Data'!AU222="","",'EDCI Data'!AU222)</f>
        <v/>
      </c>
      <c r="AW222" s="213" t="str">
        <f>IF('EDCI Data'!AV222="","",'EDCI Data'!AV222)</f>
        <v/>
      </c>
      <c r="AX222" s="221" t="str">
        <f>IF('EDCI Data'!AW222="","",'EDCI Data'!AW222)</f>
        <v/>
      </c>
      <c r="AY222" s="221" t="str">
        <f>IF('EDCI Data'!AX222="","",'EDCI Data'!AX222)</f>
        <v/>
      </c>
      <c r="AZ222" s="222" t="str">
        <f t="shared" si="211"/>
        <v/>
      </c>
      <c r="BA222" s="223" t="str">
        <f>IF('EDCI Data'!AY222="","",'EDCI Data'!AY222)</f>
        <v/>
      </c>
      <c r="BB222" s="223" t="str">
        <f>IF('EDCI Data'!AZ222="","",'EDCI Data'!AZ222)</f>
        <v/>
      </c>
      <c r="BC222" s="223" t="str">
        <f>IF('EDCI Data'!BA222="","",'EDCI Data'!BA222)</f>
        <v/>
      </c>
      <c r="BD222" s="223" t="str">
        <f>IF('EDCI Data'!BB222="","",'EDCI Data'!BB222)</f>
        <v/>
      </c>
      <c r="BE222" s="223" t="str">
        <f>IF('EDCI Data'!BC222="","",'EDCI Data'!BC222)</f>
        <v/>
      </c>
      <c r="BF222" s="223" t="str">
        <f>IF('EDCI Data'!BD222="","",'EDCI Data'!BD222)</f>
        <v/>
      </c>
      <c r="BG222" s="223" t="str">
        <f>IF('EDCI Data'!BE222="","",'EDCI Data'!BE222)</f>
        <v/>
      </c>
      <c r="BH222" s="223" t="str">
        <f>IF('EDCI Data'!BF222="","",'EDCI Data'!BF222)</f>
        <v/>
      </c>
      <c r="BI222" s="224" t="str">
        <f>IF('EDCI Data'!BG222="","",'EDCI Data'!BG222)</f>
        <v/>
      </c>
      <c r="BJ222" s="225" t="str">
        <f>IF('EDCI Data'!S222="","",'EDCI Data'!S222)</f>
        <v/>
      </c>
      <c r="BK222" s="225" t="str">
        <f>IF('EDCI Data'!T222="","",'EDCI Data'!T222)</f>
        <v/>
      </c>
      <c r="BL222" s="224" t="str">
        <f>IF('EDCI Data'!BJ222="","",'EDCI Data'!BJ222)</f>
        <v/>
      </c>
      <c r="BM222" s="226" t="str">
        <f>IF('EDCI Data'!BK222="","",'EDCI Data'!BK222)</f>
        <v/>
      </c>
      <c r="BN222" s="226" t="str">
        <f>IF('EDCI Data'!BL222="","",'EDCI Data'!BL222)</f>
        <v/>
      </c>
      <c r="BO222" s="227" t="str">
        <f>IF('EDCI Data'!BM222="","",'EDCI Data'!BM222)</f>
        <v/>
      </c>
      <c r="BP222" s="228" t="str">
        <f>IF('EDCI Data'!BN222="","",'EDCI Data'!BN222)</f>
        <v/>
      </c>
      <c r="BQ222" s="229" t="str">
        <f>IF('EDCI Data'!BO222="","",'EDCI Data'!BO222)</f>
        <v/>
      </c>
      <c r="BR222" s="230" t="str">
        <f t="shared" si="212"/>
        <v/>
      </c>
      <c r="BS222" s="230" t="str">
        <f t="shared" si="213"/>
        <v/>
      </c>
      <c r="BT222" s="230" t="str">
        <f t="shared" si="214"/>
        <v/>
      </c>
      <c r="BU222" s="230" t="str">
        <f t="shared" si="215"/>
        <v/>
      </c>
      <c r="BV222" s="230" t="str">
        <f t="shared" si="216"/>
        <v/>
      </c>
      <c r="BW222" s="230" t="str">
        <f>IF(COUNTIFS($BR$10:$BR$259,$BR222,$E$10:$E$259,$E222)&lt;&gt;COUNTIFS($BR$10:$BR$259,$BR222,$E$10:$E$259,$E222,G$10:G$259,G222),BW$8&amp;" for this company in this year is inconsistent across funds, please update accordingly. "&amp;CHAR(10),IF(G222="","",IF(IFERROR(OR(INT(G222)&lt;&gt;G222,ISTEXT(G222),G222&gt;'Source Data (Hidden)'!$T$3),TRUE),"Invalid year of initial investment - Please ensure that the input is a year (not a date) and is not future dated. "&amp;CHAR(10),"")))</f>
        <v/>
      </c>
      <c r="BX222" s="230"/>
      <c r="BY222" s="230" t="str">
        <f>IF(COUNTIFS($BR$10:$BR$259,$BR222,$E$10:$E$259,$E222)&lt;&gt;COUNTIFS($BR$10:$BR$259,$BR222,$E$10:$E$259,$E222,I$10:I$259,I222),BY$8&amp;" for this company in this year is inconsistent across funds, please update accordingly. "&amp;CHAR(10),IF(I222="","",IF(COUNTIF('Source Data (Hidden)'!$A$3:$B$255,I222)=0,"Invalid country of domicile - Please enter a valid input using the drop-down in the 'Country of domicile' column in the EDCI Data tab. "&amp;CHAR(10),"")))</f>
        <v/>
      </c>
      <c r="BZ222" s="230" t="str">
        <f>IF(COUNTIFS($BR$10:$BR$259,$BR222,$E$10:$E$259,$E222)&lt;&gt;COUNTIFS($BR$10:$BR$259,$BR222,$E$10:$E$259,$E222,J$10:J$259,J222),BZ$8&amp;" for this company in this year is inconsistent across funds, please update accordingly. "&amp;CHAR(10),IF(J222="","",IF(COUNTIF('Source Data (Hidden)'!$A$3:$B$255,J222)=0,"Invalid primary country of operations - Please enter a valid input using the drop-down in the 'Primary country of operations' column in the EDCI Data tab and ensure that you have narrowed this down to 1 primary country of operations. "&amp;CHAR(10),"")))</f>
        <v/>
      </c>
      <c r="CA222" s="230" t="str">
        <f>IF(COUNTIFS($BR$10:$BR$259,$BR222,$E$10:$E$259,$E222)&lt;&gt;COUNTIFS($BR$10:$BR$259,$BR222,$E$10:$E$259,$E222,K$10:K$259,K222),CA$8&amp;" for this company in this year is inconsistent across funds, please update accordingly. "&amp;CHAR(10),IF(K222="","",IF(COUNTIF('Source Data (Hidden)'!$C$3:$C$4,K222)&lt;&gt;1,"Invalid company structure - Please classify the portfolio company as either 'Private' or 'Public'. "&amp;CHAR(10),"")))</f>
        <v/>
      </c>
      <c r="CB222" s="230" t="str">
        <f>IF(COUNTIFS($BR$10:$BR$259,$BR222,$E$10:$E$259,$E222)&lt;&gt;COUNTIFS($BR$10:$BR$259,$BR222,$E$10:$E$259,$E222,L$10:L$259,L222),CB$8&amp;" for this company in this year is inconsistent across funds, please update accordingly. "&amp;CHAR(10),IF(L222="","",IF(COUNTIF('Source Data (Hidden)'!$D$3:$D$5,L222)&lt;&gt;1,"Invalid growth stage of company - Please describe the growth stage of the company as either 'Venture', 'Growth' or 'Buyout'. " &amp; CHAR(10),"")))</f>
        <v/>
      </c>
      <c r="CC222" s="230" t="str">
        <f t="shared" si="217"/>
        <v/>
      </c>
      <c r="CD222" s="283" t="str">
        <f t="shared" si="218"/>
        <v/>
      </c>
      <c r="CE222" s="230" t="str">
        <f>IF(COUNTIFS($BR$10:$BR$259,$BR222,$E$10:$E$259,$E222)&lt;&gt;COUNTIFS($BR$10:$BR$259,$BR222,$E$10:$E$259,$E222,O$10:O$259,O222),CE$8&amp;" for this company in this year is inconsistent across funds, please update accordingly. "&amp;CHAR(10),IF(O222="","",IF(COUNTIF('Source Data (Hidden)'!$G$3:$G$13,O222)&lt;&gt;1,"Invalid sector of operations SICS name - Please ensure that you have selected a valid sector of operations using the drop-down list available in the corresponding column in the EDCI Data tab. " &amp; CHAR(10),"")))</f>
        <v/>
      </c>
      <c r="CF222" s="230" t="str">
        <f t="shared" ca="1" si="219"/>
        <v/>
      </c>
      <c r="CG222" s="230" t="str">
        <f t="shared" ca="1" si="220"/>
        <v/>
      </c>
      <c r="CH222" s="230" t="str">
        <f>IF(COUNTIFS($BR$10:$BR$259,$BR222,$E$10:$E$259,$E222)&lt;&gt;COUNTIFS($BR$10:$BR$259,$BR222,$E$10:$E$259,$E222,R$10:R$259,R222),CH$8&amp;" for this company in this year is inconsistent across funds, please update accordingly. "&amp;CHAR(10),IF(R222="","",IF(COUNTIF('Source Data (Hidden)'!$F$3:$F$183,R222)&lt;&gt;1,"Invalid currency input - Please ensure that the currency entered is a monetary unit described using three letter code (ISO 4217 code). " &amp; CHAR(10),"")))</f>
        <v/>
      </c>
      <c r="CI222" s="230" t="str">
        <f t="shared" si="221"/>
        <v/>
      </c>
      <c r="CJ222" s="230" t="str">
        <f t="shared" si="222"/>
        <v/>
      </c>
      <c r="CK222" s="230" t="str">
        <f t="shared" si="223"/>
        <v/>
      </c>
      <c r="CL222" s="230" t="str">
        <f t="shared" si="224"/>
        <v/>
      </c>
      <c r="CM222" s="230" t="str">
        <f>IF(COUNTIFS($BR$10:$BR$259,$BR222,$E$10:$E$259,$E222)&lt;&gt;COUNTIFS($BR$10:$BR$259,$BR222,$E$10:$E$259,$E222,W$10:W$259,W222),CM$8&amp;" for this company in this year is inconsistent across funds, please update accordingly. "&amp;CHAR(10),IF(W222="","",IF(COUNTIF('Source Data (Hidden)'!$L$3:$L$6,W222)&lt;&gt;1,"Invalid input for Scope 1 Methodology - Please choose one of the options from the drop-down list in the corresponding column in the EDCI Data tab. " &amp; CHAR(10),"")))</f>
        <v/>
      </c>
      <c r="CN222" s="230" t="str">
        <f t="shared" si="225"/>
        <v/>
      </c>
      <c r="CO222" s="230" t="str">
        <f>IF(COUNTIFS($BR$10:$BR$259,$BR222,$E$10:$E$259,$E222)&lt;&gt;COUNTIFS($BR$10:$BR$259,$BR222,$E$10:$E$259,$E222,Y$10:Y$259,Y222),CO$8&amp;" for this company in this year is inconsistent across funds, please update accordingly. "&amp;CHAR(10),IF(Y222="","",IF(COUNTIF('Source Data (Hidden)'!$M$3:$M$5,Y222)&lt;&gt;1,"Invalid input for Scope 2 Methodology - Please choose one of the options from the drop-down list in the corresponding column in the EDCI Data tab. " &amp; CHAR(10),"")))</f>
        <v/>
      </c>
      <c r="CP222" s="230" t="str">
        <f t="shared" si="226"/>
        <v/>
      </c>
      <c r="CQ222" s="230" t="str">
        <f>IF(COUNTIFS($BR$10:$BR$259,$BR222,$E$10:$E$259,$E222)&lt;&gt;COUNTIFS($BR$10:$BR$259,$BR222,$E$10:$E$259,$E222,AA$10:AA$259,AA222),CQ$8&amp;" for this company in this year is inconsistent across funds, please update accordingly. "&amp;CHAR(10),IF(AA222="","",IF(COUNTIF('Source Data (Hidden)'!$N$3:$N$6,AA222)&lt;&gt;1,"Invalid input for Scope 3 Methodology - Please choose one of the options from the drop-down list in the corresponding column in the EDCI Data tab. " &amp; CHAR(10),"")))</f>
        <v/>
      </c>
      <c r="CR222" s="230" t="str">
        <f t="shared" si="227"/>
        <v/>
      </c>
      <c r="CS222" s="230" t="str">
        <f t="shared" si="228"/>
        <v/>
      </c>
      <c r="CT222" s="230" t="str">
        <f t="shared" si="229"/>
        <v/>
      </c>
      <c r="CU222" s="230" t="str">
        <f t="shared" si="230"/>
        <v/>
      </c>
      <c r="CV222" s="230" t="str">
        <f t="shared" si="231"/>
        <v/>
      </c>
      <c r="CW222" s="230" t="str">
        <f t="shared" si="232"/>
        <v/>
      </c>
      <c r="CX222" s="230" t="str">
        <f t="shared" si="233"/>
        <v/>
      </c>
      <c r="CY222" s="230" t="str">
        <f t="shared" si="234"/>
        <v/>
      </c>
      <c r="CZ222" s="230" t="str">
        <f t="shared" si="235"/>
        <v/>
      </c>
      <c r="DA222" s="230" t="str">
        <f t="shared" si="236"/>
        <v/>
      </c>
      <c r="DB222" s="230" t="str">
        <f t="shared" si="237"/>
        <v/>
      </c>
      <c r="DC222" s="230" t="str">
        <f t="shared" si="238"/>
        <v/>
      </c>
      <c r="DD222" s="230" t="str">
        <f t="shared" si="239"/>
        <v/>
      </c>
      <c r="DE222" s="230" t="str">
        <f t="shared" si="240"/>
        <v/>
      </c>
      <c r="DF222" s="230" t="str">
        <f t="shared" si="241"/>
        <v/>
      </c>
      <c r="DG222" s="230" t="str">
        <f t="shared" si="242"/>
        <v/>
      </c>
      <c r="DH222" s="283" t="str">
        <f t="shared" si="243"/>
        <v/>
      </c>
      <c r="DI222" s="230" t="str">
        <f t="shared" si="244"/>
        <v/>
      </c>
      <c r="DJ222" s="230" t="str">
        <f>IF(COUNTIFS($BR$10:$BR$259,$BR222,$E$10:$E$259,$E222)&lt;&gt;COUNTIFS($BR$10:$BR$259,$BR222,$E$10:$E$259,$E222,AT$10:AT$259,AT222),DJ$8&amp;" for this company in this year is inconsistent across funds, please update accordingly. "&amp;CHAR(10),IF(AT222="","",IF(COUNTIF('Source Data (Hidden)'!$O$3:$O$5,AT222)&lt;&gt;1,"Invalid input for 'Does this Portco have a decarbonization strategy/plan in place' - Please ensure that you have selected a valid response using the drop-down list available in the corresponding column in the EDCI Data tab. " &amp; CHAR(10),"")))</f>
        <v/>
      </c>
      <c r="DK222" s="230" t="str">
        <f>IF(COUNTIFS($BR$10:$BR$259,$BR222,$E$10:$E$259,$E222)&lt;&gt;COUNTIFS($BR$10:$BR$259,$BR222,$E$10:$E$259,$E222,AU$10:AU$259,AU222),DK$8&amp;" for this company in this year is inconsistent across funds, please update accordingly. "&amp;CHAR(10),IF(AU222="","",IF(COUNTIF('Source Data (Hidden)'!$P$3:$P$5,AU222)&lt;&gt;1,"Invalid input for 'Does the Portfolio Company have a short-term GHG emission reduction target' - Please ensure you have selected a valid response using the drop-down list available in the corresponding column in the EDCI Data tab. " &amp; CHAR(10),"")))</f>
        <v/>
      </c>
      <c r="DL222" s="230" t="str">
        <f>IF(COUNTIFS($BR$10:$BR$259,$BR222,$E$10:$E$259,$E222)&lt;&gt;COUNTIFS($BR$10:$BR$259,$BR222,$E$10:$E$259,$E222,AV$10:AV$259,AV222),DL$8&amp;" for this company in this year is inconsistent across funds, please update accordingly. "&amp;CHAR(10),IF(AV222="","",IF(COUNTIF('Source Data (Hidden)'!$Q$3:$Q$6,AV222)&lt;&gt;1,"Invalid input for 'Does the Portfolio Company have a long-term net zero goal' - Please ensure that you have selected a valid response using the drop-down list available in the corresponding column in the EDCI Data tab. " &amp; CHAR(10),"")))</f>
        <v/>
      </c>
      <c r="DM222" s="230" t="str">
        <f t="shared" si="245"/>
        <v/>
      </c>
      <c r="DN222" s="230" t="str">
        <f t="shared" si="246"/>
        <v/>
      </c>
      <c r="DO222" s="230" t="str">
        <f t="shared" si="247"/>
        <v/>
      </c>
      <c r="DP222" s="230"/>
      <c r="DQ222" s="230" t="str">
        <f t="shared" si="248"/>
        <v/>
      </c>
      <c r="DR222" s="230" t="str">
        <f t="shared" si="249"/>
        <v/>
      </c>
      <c r="DS222" s="230" t="str">
        <f t="shared" si="250"/>
        <v/>
      </c>
      <c r="DT222" s="230" t="str">
        <f t="shared" si="251"/>
        <v/>
      </c>
      <c r="DU222" s="230" t="str">
        <f t="shared" si="252"/>
        <v/>
      </c>
      <c r="DV222" s="230" t="str">
        <f t="shared" si="253"/>
        <v/>
      </c>
      <c r="DW222" s="230" t="str">
        <f t="shared" si="254"/>
        <v/>
      </c>
      <c r="DX222" s="230" t="str">
        <f t="shared" si="255"/>
        <v/>
      </c>
      <c r="DY222" s="230" t="str">
        <f t="shared" si="256"/>
        <v/>
      </c>
      <c r="DZ222" s="230" t="str">
        <f t="shared" si="257"/>
        <v/>
      </c>
      <c r="EA222" s="230" t="str">
        <f t="shared" si="258"/>
        <v/>
      </c>
      <c r="EB222" s="230" t="str">
        <f t="shared" si="259"/>
        <v/>
      </c>
      <c r="EC222" s="284" t="str">
        <f t="shared" si="260"/>
        <v/>
      </c>
      <c r="ED222" s="284" t="str">
        <f t="shared" si="261"/>
        <v/>
      </c>
      <c r="EE222" s="230" t="str">
        <f t="shared" si="262"/>
        <v/>
      </c>
      <c r="EF222" s="230" t="str">
        <f>IF(COUNTIFS($BR$10:$BR$259,$BR222,$E$10:$E$259,$E222)&lt;&gt;COUNTIFS($BR$10:$BR$259,$BR222,$E$10:$E$259,$E222,BP$10:BP$259,BP222),EF$8&amp;" for this company in this year is inconsistent across funds, please update accordingly. "&amp;CHAR(10),IF(AND(BP222="",BQ222=""),"",IF(OR(AND(BQ222&lt;&gt;"",BP222&lt;&gt;"",BP222&lt;&gt;"Y"),AND(BQ222&lt;&gt;"",BP222=""),COUNTIF('Source Data (Hidden)'!$S$3:$S$4,BP222)&lt;&gt;1),"Invalid input for 'Do you conduct an employee survey' - Please ensure the input is either Y or N or leave blank if data is not available. If you have reported a % response rate to employee survey then the input for this metric should be Y. " &amp; CHAR(10),"")))</f>
        <v/>
      </c>
      <c r="EG222" s="230" t="str">
        <f t="shared" si="263"/>
        <v/>
      </c>
    </row>
    <row r="223" spans="1:137" s="154" customFormat="1" ht="60" customHeight="1" x14ac:dyDescent="0.35">
      <c r="A223" s="153"/>
      <c r="B223" s="212" t="str">
        <f t="shared" ca="1" si="210"/>
        <v/>
      </c>
      <c r="C223" s="213" t="str">
        <f>IF('EDCI Data'!B223="","",'EDCI Data'!B223)</f>
        <v/>
      </c>
      <c r="D223" s="214" t="str">
        <f>IF('EDCI Data'!C223="","",'EDCI Data'!C223)</f>
        <v/>
      </c>
      <c r="E223" s="215" t="str">
        <f>IF('EDCI Data'!D223="","",'EDCI Data'!D223)</f>
        <v/>
      </c>
      <c r="F223" s="216" t="str">
        <f>IF('EDCI Data'!E223="","",'EDCI Data'!E223)</f>
        <v/>
      </c>
      <c r="G223" s="213" t="str">
        <f>IF('EDCI Data'!F223="","",'EDCI Data'!F223)</f>
        <v/>
      </c>
      <c r="H223" s="213" t="str">
        <f>IF('EDCI Data'!G223="","",'EDCI Data'!G223)</f>
        <v/>
      </c>
      <c r="I223" s="213" t="str">
        <f>IF('EDCI Data'!H223="","",'EDCI Data'!H223)</f>
        <v/>
      </c>
      <c r="J223" s="213" t="str">
        <f>IF('EDCI Data'!I223="","",'EDCI Data'!I223)</f>
        <v/>
      </c>
      <c r="K223" s="213" t="str">
        <f>IF('EDCI Data'!J223="","",'EDCI Data'!J223)</f>
        <v/>
      </c>
      <c r="L223" s="213" t="str">
        <f>IF('EDCI Data'!K223="","",'EDCI Data'!K223)</f>
        <v/>
      </c>
      <c r="M223" s="217" t="str">
        <f>IF('EDCI Data'!L223="","",'EDCI Data'!L223)</f>
        <v/>
      </c>
      <c r="N223" s="217" t="str">
        <f>IF('EDCI Data'!M223="","",'EDCI Data'!M223)</f>
        <v/>
      </c>
      <c r="O223" s="213" t="str">
        <f>IF('EDCI Data'!N223="","",'EDCI Data'!N223)</f>
        <v/>
      </c>
      <c r="P223" s="213" t="str">
        <f>IF('EDCI Data'!O223="","",'EDCI Data'!O223)</f>
        <v/>
      </c>
      <c r="Q223" s="213" t="str">
        <f>IF('EDCI Data'!P223="","",'EDCI Data'!P223)</f>
        <v/>
      </c>
      <c r="R223" s="213" t="str">
        <f>IF('EDCI Data'!Q223="","",'EDCI Data'!Q223)</f>
        <v/>
      </c>
      <c r="S223" s="218" t="str">
        <f>IF('EDCI Data'!R223="","",'EDCI Data'!R223)</f>
        <v/>
      </c>
      <c r="T223" s="219" t="str">
        <f>IF('EDCI Data'!S223="","",'EDCI Data'!S223)</f>
        <v/>
      </c>
      <c r="U223" s="219" t="str">
        <f>IF('EDCI Data'!T223="","",'EDCI Data'!T223)</f>
        <v/>
      </c>
      <c r="V223" s="220" t="str">
        <f>IF('EDCI Data'!U223="","",'EDCI Data'!U223)</f>
        <v/>
      </c>
      <c r="W223" s="213" t="str">
        <f>IF('EDCI Data'!V223="","",'EDCI Data'!V223)</f>
        <v/>
      </c>
      <c r="X223" s="220" t="str">
        <f>IF('EDCI Data'!W223="","",'EDCI Data'!W223)</f>
        <v/>
      </c>
      <c r="Y223" s="213" t="str">
        <f>IF('EDCI Data'!X223="","",'EDCI Data'!X223)</f>
        <v/>
      </c>
      <c r="Z223" s="220" t="str">
        <f>IF('EDCI Data'!Y223="","",'EDCI Data'!Y223)</f>
        <v/>
      </c>
      <c r="AA223" s="213" t="str">
        <f>IF('EDCI Data'!Z223="","",'EDCI Data'!Z223)</f>
        <v/>
      </c>
      <c r="AB223" s="213" t="str">
        <f>IF('EDCI Data'!AA223="","",'EDCI Data'!AA223)</f>
        <v/>
      </c>
      <c r="AC223" s="213" t="str">
        <f>IF('EDCI Data'!AB223="","",'EDCI Data'!AB223)</f>
        <v/>
      </c>
      <c r="AD223" s="213" t="str">
        <f>IF('EDCI Data'!AC223="","",'EDCI Data'!AC223)</f>
        <v/>
      </c>
      <c r="AE223" s="213" t="str">
        <f>IF('EDCI Data'!AD223="","",'EDCI Data'!AD223)</f>
        <v/>
      </c>
      <c r="AF223" s="213" t="str">
        <f>IF('EDCI Data'!AE223="","",'EDCI Data'!AE223)</f>
        <v/>
      </c>
      <c r="AG223" s="213" t="str">
        <f>IF('EDCI Data'!AF223="","",'EDCI Data'!AF223)</f>
        <v/>
      </c>
      <c r="AH223" s="213" t="str">
        <f>IF('EDCI Data'!AG223="","",'EDCI Data'!AG223)</f>
        <v/>
      </c>
      <c r="AI223" s="213" t="str">
        <f>IF('EDCI Data'!AH223="","",'EDCI Data'!AH223)</f>
        <v/>
      </c>
      <c r="AJ223" s="213" t="str">
        <f>IF('EDCI Data'!AI223="","",'EDCI Data'!AI223)</f>
        <v/>
      </c>
      <c r="AK223" s="213" t="str">
        <f>IF('EDCI Data'!AJ223="","",'EDCI Data'!AJ223)</f>
        <v/>
      </c>
      <c r="AL223" s="213" t="str">
        <f>IF('EDCI Data'!AK223="","",'EDCI Data'!AK223)</f>
        <v/>
      </c>
      <c r="AM223" s="213" t="str">
        <f>IF('EDCI Data'!AL223="","",'EDCI Data'!AL223)</f>
        <v/>
      </c>
      <c r="AN223" s="213" t="str">
        <f>IF('EDCI Data'!AM223="","",'EDCI Data'!AM223)</f>
        <v/>
      </c>
      <c r="AO223" s="213" t="str">
        <f>IF('EDCI Data'!AN223="","",'EDCI Data'!AN223)</f>
        <v/>
      </c>
      <c r="AP223" s="213" t="str">
        <f>IF('EDCI Data'!AO223="","",'EDCI Data'!AO223)</f>
        <v/>
      </c>
      <c r="AQ223" s="213" t="str">
        <f>IF('EDCI Data'!AP223="","",'EDCI Data'!AP223)</f>
        <v/>
      </c>
      <c r="AR223" s="213" t="str">
        <f>IF('EDCI Data'!AQ223="","",'EDCI Data'!AQ223)</f>
        <v/>
      </c>
      <c r="AS223" s="213" t="str">
        <f>IF('EDCI Data'!AR223="","",'EDCI Data'!AR223)</f>
        <v/>
      </c>
      <c r="AT223" s="213" t="str">
        <f>IF('EDCI Data'!AS223="","",'EDCI Data'!AS223)</f>
        <v/>
      </c>
      <c r="AU223" s="213" t="str">
        <f>IF('EDCI Data'!AT223="","",'EDCI Data'!AT223)</f>
        <v/>
      </c>
      <c r="AV223" s="213" t="str">
        <f>IF('EDCI Data'!AU223="","",'EDCI Data'!AU223)</f>
        <v/>
      </c>
      <c r="AW223" s="213" t="str">
        <f>IF('EDCI Data'!AV223="","",'EDCI Data'!AV223)</f>
        <v/>
      </c>
      <c r="AX223" s="221" t="str">
        <f>IF('EDCI Data'!AW223="","",'EDCI Data'!AW223)</f>
        <v/>
      </c>
      <c r="AY223" s="221" t="str">
        <f>IF('EDCI Data'!AX223="","",'EDCI Data'!AX223)</f>
        <v/>
      </c>
      <c r="AZ223" s="222" t="str">
        <f t="shared" si="211"/>
        <v/>
      </c>
      <c r="BA223" s="223" t="str">
        <f>IF('EDCI Data'!AY223="","",'EDCI Data'!AY223)</f>
        <v/>
      </c>
      <c r="BB223" s="223" t="str">
        <f>IF('EDCI Data'!AZ223="","",'EDCI Data'!AZ223)</f>
        <v/>
      </c>
      <c r="BC223" s="223" t="str">
        <f>IF('EDCI Data'!BA223="","",'EDCI Data'!BA223)</f>
        <v/>
      </c>
      <c r="BD223" s="223" t="str">
        <f>IF('EDCI Data'!BB223="","",'EDCI Data'!BB223)</f>
        <v/>
      </c>
      <c r="BE223" s="223" t="str">
        <f>IF('EDCI Data'!BC223="","",'EDCI Data'!BC223)</f>
        <v/>
      </c>
      <c r="BF223" s="223" t="str">
        <f>IF('EDCI Data'!BD223="","",'EDCI Data'!BD223)</f>
        <v/>
      </c>
      <c r="BG223" s="223" t="str">
        <f>IF('EDCI Data'!BE223="","",'EDCI Data'!BE223)</f>
        <v/>
      </c>
      <c r="BH223" s="223" t="str">
        <f>IF('EDCI Data'!BF223="","",'EDCI Data'!BF223)</f>
        <v/>
      </c>
      <c r="BI223" s="224" t="str">
        <f>IF('EDCI Data'!BG223="","",'EDCI Data'!BG223)</f>
        <v/>
      </c>
      <c r="BJ223" s="225" t="str">
        <f>IF('EDCI Data'!S223="","",'EDCI Data'!S223)</f>
        <v/>
      </c>
      <c r="BK223" s="225" t="str">
        <f>IF('EDCI Data'!T223="","",'EDCI Data'!T223)</f>
        <v/>
      </c>
      <c r="BL223" s="224" t="str">
        <f>IF('EDCI Data'!BJ223="","",'EDCI Data'!BJ223)</f>
        <v/>
      </c>
      <c r="BM223" s="226" t="str">
        <f>IF('EDCI Data'!BK223="","",'EDCI Data'!BK223)</f>
        <v/>
      </c>
      <c r="BN223" s="226" t="str">
        <f>IF('EDCI Data'!BL223="","",'EDCI Data'!BL223)</f>
        <v/>
      </c>
      <c r="BO223" s="227" t="str">
        <f>IF('EDCI Data'!BM223="","",'EDCI Data'!BM223)</f>
        <v/>
      </c>
      <c r="BP223" s="228" t="str">
        <f>IF('EDCI Data'!BN223="","",'EDCI Data'!BN223)</f>
        <v/>
      </c>
      <c r="BQ223" s="229" t="str">
        <f>IF('EDCI Data'!BO223="","",'EDCI Data'!BO223)</f>
        <v/>
      </c>
      <c r="BR223" s="230" t="str">
        <f t="shared" si="212"/>
        <v/>
      </c>
      <c r="BS223" s="230" t="str">
        <f t="shared" si="213"/>
        <v/>
      </c>
      <c r="BT223" s="230" t="str">
        <f t="shared" si="214"/>
        <v/>
      </c>
      <c r="BU223" s="230" t="str">
        <f t="shared" si="215"/>
        <v/>
      </c>
      <c r="BV223" s="230" t="str">
        <f t="shared" si="216"/>
        <v/>
      </c>
      <c r="BW223" s="230" t="str">
        <f>IF(COUNTIFS($BR$10:$BR$259,$BR223,$E$10:$E$259,$E223)&lt;&gt;COUNTIFS($BR$10:$BR$259,$BR223,$E$10:$E$259,$E223,G$10:G$259,G223),BW$8&amp;" for this company in this year is inconsistent across funds, please update accordingly. "&amp;CHAR(10),IF(G223="","",IF(IFERROR(OR(INT(G223)&lt;&gt;G223,ISTEXT(G223),G223&gt;'Source Data (Hidden)'!$T$3),TRUE),"Invalid year of initial investment - Please ensure that the input is a year (not a date) and is not future dated. "&amp;CHAR(10),"")))</f>
        <v/>
      </c>
      <c r="BX223" s="230"/>
      <c r="BY223" s="230" t="str">
        <f>IF(COUNTIFS($BR$10:$BR$259,$BR223,$E$10:$E$259,$E223)&lt;&gt;COUNTIFS($BR$10:$BR$259,$BR223,$E$10:$E$259,$E223,I$10:I$259,I223),BY$8&amp;" for this company in this year is inconsistent across funds, please update accordingly. "&amp;CHAR(10),IF(I223="","",IF(COUNTIF('Source Data (Hidden)'!$A$3:$B$255,I223)=0,"Invalid country of domicile - Please enter a valid input using the drop-down in the 'Country of domicile' column in the EDCI Data tab. "&amp;CHAR(10),"")))</f>
        <v/>
      </c>
      <c r="BZ223" s="230" t="str">
        <f>IF(COUNTIFS($BR$10:$BR$259,$BR223,$E$10:$E$259,$E223)&lt;&gt;COUNTIFS($BR$10:$BR$259,$BR223,$E$10:$E$259,$E223,J$10:J$259,J223),BZ$8&amp;" for this company in this year is inconsistent across funds, please update accordingly. "&amp;CHAR(10),IF(J223="","",IF(COUNTIF('Source Data (Hidden)'!$A$3:$B$255,J223)=0,"Invalid primary country of operations - Please enter a valid input using the drop-down in the 'Primary country of operations' column in the EDCI Data tab and ensure that you have narrowed this down to 1 primary country of operations. "&amp;CHAR(10),"")))</f>
        <v/>
      </c>
      <c r="CA223" s="230" t="str">
        <f>IF(COUNTIFS($BR$10:$BR$259,$BR223,$E$10:$E$259,$E223)&lt;&gt;COUNTIFS($BR$10:$BR$259,$BR223,$E$10:$E$259,$E223,K$10:K$259,K223),CA$8&amp;" for this company in this year is inconsistent across funds, please update accordingly. "&amp;CHAR(10),IF(K223="","",IF(COUNTIF('Source Data (Hidden)'!$C$3:$C$4,K223)&lt;&gt;1,"Invalid company structure - Please classify the portfolio company as either 'Private' or 'Public'. "&amp;CHAR(10),"")))</f>
        <v/>
      </c>
      <c r="CB223" s="230" t="str">
        <f>IF(COUNTIFS($BR$10:$BR$259,$BR223,$E$10:$E$259,$E223)&lt;&gt;COUNTIFS($BR$10:$BR$259,$BR223,$E$10:$E$259,$E223,L$10:L$259,L223),CB$8&amp;" for this company in this year is inconsistent across funds, please update accordingly. "&amp;CHAR(10),IF(L223="","",IF(COUNTIF('Source Data (Hidden)'!$D$3:$D$5,L223)&lt;&gt;1,"Invalid growth stage of company - Please describe the growth stage of the company as either 'Venture', 'Growth' or 'Buyout'. " &amp; CHAR(10),"")))</f>
        <v/>
      </c>
      <c r="CC223" s="230" t="str">
        <f t="shared" si="217"/>
        <v/>
      </c>
      <c r="CD223" s="283" t="str">
        <f t="shared" si="218"/>
        <v/>
      </c>
      <c r="CE223" s="230" t="str">
        <f>IF(COUNTIFS($BR$10:$BR$259,$BR223,$E$10:$E$259,$E223)&lt;&gt;COUNTIFS($BR$10:$BR$259,$BR223,$E$10:$E$259,$E223,O$10:O$259,O223),CE$8&amp;" for this company in this year is inconsistent across funds, please update accordingly. "&amp;CHAR(10),IF(O223="","",IF(COUNTIF('Source Data (Hidden)'!$G$3:$G$13,O223)&lt;&gt;1,"Invalid sector of operations SICS name - Please ensure that you have selected a valid sector of operations using the drop-down list available in the corresponding column in the EDCI Data tab. " &amp; CHAR(10),"")))</f>
        <v/>
      </c>
      <c r="CF223" s="230" t="str">
        <f t="shared" ca="1" si="219"/>
        <v/>
      </c>
      <c r="CG223" s="230" t="str">
        <f t="shared" ca="1" si="220"/>
        <v/>
      </c>
      <c r="CH223" s="230" t="str">
        <f>IF(COUNTIFS($BR$10:$BR$259,$BR223,$E$10:$E$259,$E223)&lt;&gt;COUNTIFS($BR$10:$BR$259,$BR223,$E$10:$E$259,$E223,R$10:R$259,R223),CH$8&amp;" for this company in this year is inconsistent across funds, please update accordingly. "&amp;CHAR(10),IF(R223="","",IF(COUNTIF('Source Data (Hidden)'!$F$3:$F$183,R223)&lt;&gt;1,"Invalid currency input - Please ensure that the currency entered is a monetary unit described using three letter code (ISO 4217 code). " &amp; CHAR(10),"")))</f>
        <v/>
      </c>
      <c r="CI223" s="230" t="str">
        <f t="shared" si="221"/>
        <v/>
      </c>
      <c r="CJ223" s="230" t="str">
        <f t="shared" si="222"/>
        <v/>
      </c>
      <c r="CK223" s="230" t="str">
        <f t="shared" si="223"/>
        <v/>
      </c>
      <c r="CL223" s="230" t="str">
        <f t="shared" si="224"/>
        <v/>
      </c>
      <c r="CM223" s="230" t="str">
        <f>IF(COUNTIFS($BR$10:$BR$259,$BR223,$E$10:$E$259,$E223)&lt;&gt;COUNTIFS($BR$10:$BR$259,$BR223,$E$10:$E$259,$E223,W$10:W$259,W223),CM$8&amp;" for this company in this year is inconsistent across funds, please update accordingly. "&amp;CHAR(10),IF(W223="","",IF(COUNTIF('Source Data (Hidden)'!$L$3:$L$6,W223)&lt;&gt;1,"Invalid input for Scope 1 Methodology - Please choose one of the options from the drop-down list in the corresponding column in the EDCI Data tab. " &amp; CHAR(10),"")))</f>
        <v/>
      </c>
      <c r="CN223" s="230" t="str">
        <f t="shared" si="225"/>
        <v/>
      </c>
      <c r="CO223" s="230" t="str">
        <f>IF(COUNTIFS($BR$10:$BR$259,$BR223,$E$10:$E$259,$E223)&lt;&gt;COUNTIFS($BR$10:$BR$259,$BR223,$E$10:$E$259,$E223,Y$10:Y$259,Y223),CO$8&amp;" for this company in this year is inconsistent across funds, please update accordingly. "&amp;CHAR(10),IF(Y223="","",IF(COUNTIF('Source Data (Hidden)'!$M$3:$M$5,Y223)&lt;&gt;1,"Invalid input for Scope 2 Methodology - Please choose one of the options from the drop-down list in the corresponding column in the EDCI Data tab. " &amp; CHAR(10),"")))</f>
        <v/>
      </c>
      <c r="CP223" s="230" t="str">
        <f t="shared" si="226"/>
        <v/>
      </c>
      <c r="CQ223" s="230" t="str">
        <f>IF(COUNTIFS($BR$10:$BR$259,$BR223,$E$10:$E$259,$E223)&lt;&gt;COUNTIFS($BR$10:$BR$259,$BR223,$E$10:$E$259,$E223,AA$10:AA$259,AA223),CQ$8&amp;" for this company in this year is inconsistent across funds, please update accordingly. "&amp;CHAR(10),IF(AA223="","",IF(COUNTIF('Source Data (Hidden)'!$N$3:$N$6,AA223)&lt;&gt;1,"Invalid input for Scope 3 Methodology - Please choose one of the options from the drop-down list in the corresponding column in the EDCI Data tab. " &amp; CHAR(10),"")))</f>
        <v/>
      </c>
      <c r="CR223" s="230" t="str">
        <f t="shared" si="227"/>
        <v/>
      </c>
      <c r="CS223" s="230" t="str">
        <f t="shared" si="228"/>
        <v/>
      </c>
      <c r="CT223" s="230" t="str">
        <f t="shared" si="229"/>
        <v/>
      </c>
      <c r="CU223" s="230" t="str">
        <f t="shared" si="230"/>
        <v/>
      </c>
      <c r="CV223" s="230" t="str">
        <f t="shared" si="231"/>
        <v/>
      </c>
      <c r="CW223" s="230" t="str">
        <f t="shared" si="232"/>
        <v/>
      </c>
      <c r="CX223" s="230" t="str">
        <f t="shared" si="233"/>
        <v/>
      </c>
      <c r="CY223" s="230" t="str">
        <f t="shared" si="234"/>
        <v/>
      </c>
      <c r="CZ223" s="230" t="str">
        <f t="shared" si="235"/>
        <v/>
      </c>
      <c r="DA223" s="230" t="str">
        <f t="shared" si="236"/>
        <v/>
      </c>
      <c r="DB223" s="230" t="str">
        <f t="shared" si="237"/>
        <v/>
      </c>
      <c r="DC223" s="230" t="str">
        <f t="shared" si="238"/>
        <v/>
      </c>
      <c r="DD223" s="230" t="str">
        <f t="shared" si="239"/>
        <v/>
      </c>
      <c r="DE223" s="230" t="str">
        <f t="shared" si="240"/>
        <v/>
      </c>
      <c r="DF223" s="230" t="str">
        <f t="shared" si="241"/>
        <v/>
      </c>
      <c r="DG223" s="230" t="str">
        <f t="shared" si="242"/>
        <v/>
      </c>
      <c r="DH223" s="283" t="str">
        <f t="shared" si="243"/>
        <v/>
      </c>
      <c r="DI223" s="230" t="str">
        <f t="shared" si="244"/>
        <v/>
      </c>
      <c r="DJ223" s="230" t="str">
        <f>IF(COUNTIFS($BR$10:$BR$259,$BR223,$E$10:$E$259,$E223)&lt;&gt;COUNTIFS($BR$10:$BR$259,$BR223,$E$10:$E$259,$E223,AT$10:AT$259,AT223),DJ$8&amp;" for this company in this year is inconsistent across funds, please update accordingly. "&amp;CHAR(10),IF(AT223="","",IF(COUNTIF('Source Data (Hidden)'!$O$3:$O$5,AT223)&lt;&gt;1,"Invalid input for 'Does this Portco have a decarbonization strategy/plan in place' - Please ensure that you have selected a valid response using the drop-down list available in the corresponding column in the EDCI Data tab. " &amp; CHAR(10),"")))</f>
        <v/>
      </c>
      <c r="DK223" s="230" t="str">
        <f>IF(COUNTIFS($BR$10:$BR$259,$BR223,$E$10:$E$259,$E223)&lt;&gt;COUNTIFS($BR$10:$BR$259,$BR223,$E$10:$E$259,$E223,AU$10:AU$259,AU223),DK$8&amp;" for this company in this year is inconsistent across funds, please update accordingly. "&amp;CHAR(10),IF(AU223="","",IF(COUNTIF('Source Data (Hidden)'!$P$3:$P$5,AU223)&lt;&gt;1,"Invalid input for 'Does the Portfolio Company have a short-term GHG emission reduction target' - Please ensure you have selected a valid response using the drop-down list available in the corresponding column in the EDCI Data tab. " &amp; CHAR(10),"")))</f>
        <v/>
      </c>
      <c r="DL223" s="230" t="str">
        <f>IF(COUNTIFS($BR$10:$BR$259,$BR223,$E$10:$E$259,$E223)&lt;&gt;COUNTIFS($BR$10:$BR$259,$BR223,$E$10:$E$259,$E223,AV$10:AV$259,AV223),DL$8&amp;" for this company in this year is inconsistent across funds, please update accordingly. "&amp;CHAR(10),IF(AV223="","",IF(COUNTIF('Source Data (Hidden)'!$Q$3:$Q$6,AV223)&lt;&gt;1,"Invalid input for 'Does the Portfolio Company have a long-term net zero goal' - Please ensure that you have selected a valid response using the drop-down list available in the corresponding column in the EDCI Data tab. " &amp; CHAR(10),"")))</f>
        <v/>
      </c>
      <c r="DM223" s="230" t="str">
        <f t="shared" si="245"/>
        <v/>
      </c>
      <c r="DN223" s="230" t="str">
        <f t="shared" si="246"/>
        <v/>
      </c>
      <c r="DO223" s="230" t="str">
        <f t="shared" si="247"/>
        <v/>
      </c>
      <c r="DP223" s="230"/>
      <c r="DQ223" s="230" t="str">
        <f t="shared" si="248"/>
        <v/>
      </c>
      <c r="DR223" s="230" t="str">
        <f t="shared" si="249"/>
        <v/>
      </c>
      <c r="DS223" s="230" t="str">
        <f t="shared" si="250"/>
        <v/>
      </c>
      <c r="DT223" s="230" t="str">
        <f t="shared" si="251"/>
        <v/>
      </c>
      <c r="DU223" s="230" t="str">
        <f t="shared" si="252"/>
        <v/>
      </c>
      <c r="DV223" s="230" t="str">
        <f t="shared" si="253"/>
        <v/>
      </c>
      <c r="DW223" s="230" t="str">
        <f t="shared" si="254"/>
        <v/>
      </c>
      <c r="DX223" s="230" t="str">
        <f t="shared" si="255"/>
        <v/>
      </c>
      <c r="DY223" s="230" t="str">
        <f t="shared" si="256"/>
        <v/>
      </c>
      <c r="DZ223" s="230" t="str">
        <f t="shared" si="257"/>
        <v/>
      </c>
      <c r="EA223" s="230" t="str">
        <f t="shared" si="258"/>
        <v/>
      </c>
      <c r="EB223" s="230" t="str">
        <f t="shared" si="259"/>
        <v/>
      </c>
      <c r="EC223" s="284" t="str">
        <f t="shared" si="260"/>
        <v/>
      </c>
      <c r="ED223" s="284" t="str">
        <f t="shared" si="261"/>
        <v/>
      </c>
      <c r="EE223" s="230" t="str">
        <f t="shared" si="262"/>
        <v/>
      </c>
      <c r="EF223" s="230" t="str">
        <f>IF(COUNTIFS($BR$10:$BR$259,$BR223,$E$10:$E$259,$E223)&lt;&gt;COUNTIFS($BR$10:$BR$259,$BR223,$E$10:$E$259,$E223,BP$10:BP$259,BP223),EF$8&amp;" for this company in this year is inconsistent across funds, please update accordingly. "&amp;CHAR(10),IF(AND(BP223="",BQ223=""),"",IF(OR(AND(BQ223&lt;&gt;"",BP223&lt;&gt;"",BP223&lt;&gt;"Y"),AND(BQ223&lt;&gt;"",BP223=""),COUNTIF('Source Data (Hidden)'!$S$3:$S$4,BP223)&lt;&gt;1),"Invalid input for 'Do you conduct an employee survey' - Please ensure the input is either Y or N or leave blank if data is not available. If you have reported a % response rate to employee survey then the input for this metric should be Y. " &amp; CHAR(10),"")))</f>
        <v/>
      </c>
      <c r="EG223" s="230" t="str">
        <f t="shared" si="263"/>
        <v/>
      </c>
    </row>
    <row r="224" spans="1:137" s="154" customFormat="1" ht="60" customHeight="1" x14ac:dyDescent="0.35">
      <c r="A224" s="153"/>
      <c r="B224" s="212" t="str">
        <f t="shared" ca="1" si="210"/>
        <v/>
      </c>
      <c r="C224" s="213" t="str">
        <f>IF('EDCI Data'!B224="","",'EDCI Data'!B224)</f>
        <v/>
      </c>
      <c r="D224" s="214" t="str">
        <f>IF('EDCI Data'!C224="","",'EDCI Data'!C224)</f>
        <v/>
      </c>
      <c r="E224" s="215" t="str">
        <f>IF('EDCI Data'!D224="","",'EDCI Data'!D224)</f>
        <v/>
      </c>
      <c r="F224" s="216" t="str">
        <f>IF('EDCI Data'!E224="","",'EDCI Data'!E224)</f>
        <v/>
      </c>
      <c r="G224" s="213" t="str">
        <f>IF('EDCI Data'!F224="","",'EDCI Data'!F224)</f>
        <v/>
      </c>
      <c r="H224" s="213" t="str">
        <f>IF('EDCI Data'!G224="","",'EDCI Data'!G224)</f>
        <v/>
      </c>
      <c r="I224" s="213" t="str">
        <f>IF('EDCI Data'!H224="","",'EDCI Data'!H224)</f>
        <v/>
      </c>
      <c r="J224" s="213" t="str">
        <f>IF('EDCI Data'!I224="","",'EDCI Data'!I224)</f>
        <v/>
      </c>
      <c r="K224" s="213" t="str">
        <f>IF('EDCI Data'!J224="","",'EDCI Data'!J224)</f>
        <v/>
      </c>
      <c r="L224" s="213" t="str">
        <f>IF('EDCI Data'!K224="","",'EDCI Data'!K224)</f>
        <v/>
      </c>
      <c r="M224" s="217" t="str">
        <f>IF('EDCI Data'!L224="","",'EDCI Data'!L224)</f>
        <v/>
      </c>
      <c r="N224" s="217" t="str">
        <f>IF('EDCI Data'!M224="","",'EDCI Data'!M224)</f>
        <v/>
      </c>
      <c r="O224" s="213" t="str">
        <f>IF('EDCI Data'!N224="","",'EDCI Data'!N224)</f>
        <v/>
      </c>
      <c r="P224" s="213" t="str">
        <f>IF('EDCI Data'!O224="","",'EDCI Data'!O224)</f>
        <v/>
      </c>
      <c r="Q224" s="213" t="str">
        <f>IF('EDCI Data'!P224="","",'EDCI Data'!P224)</f>
        <v/>
      </c>
      <c r="R224" s="213" t="str">
        <f>IF('EDCI Data'!Q224="","",'EDCI Data'!Q224)</f>
        <v/>
      </c>
      <c r="S224" s="218" t="str">
        <f>IF('EDCI Data'!R224="","",'EDCI Data'!R224)</f>
        <v/>
      </c>
      <c r="T224" s="219" t="str">
        <f>IF('EDCI Data'!S224="","",'EDCI Data'!S224)</f>
        <v/>
      </c>
      <c r="U224" s="219" t="str">
        <f>IF('EDCI Data'!T224="","",'EDCI Data'!T224)</f>
        <v/>
      </c>
      <c r="V224" s="220" t="str">
        <f>IF('EDCI Data'!U224="","",'EDCI Data'!U224)</f>
        <v/>
      </c>
      <c r="W224" s="213" t="str">
        <f>IF('EDCI Data'!V224="","",'EDCI Data'!V224)</f>
        <v/>
      </c>
      <c r="X224" s="220" t="str">
        <f>IF('EDCI Data'!W224="","",'EDCI Data'!W224)</f>
        <v/>
      </c>
      <c r="Y224" s="213" t="str">
        <f>IF('EDCI Data'!X224="","",'EDCI Data'!X224)</f>
        <v/>
      </c>
      <c r="Z224" s="220" t="str">
        <f>IF('EDCI Data'!Y224="","",'EDCI Data'!Y224)</f>
        <v/>
      </c>
      <c r="AA224" s="213" t="str">
        <f>IF('EDCI Data'!Z224="","",'EDCI Data'!Z224)</f>
        <v/>
      </c>
      <c r="AB224" s="213" t="str">
        <f>IF('EDCI Data'!AA224="","",'EDCI Data'!AA224)</f>
        <v/>
      </c>
      <c r="AC224" s="213" t="str">
        <f>IF('EDCI Data'!AB224="","",'EDCI Data'!AB224)</f>
        <v/>
      </c>
      <c r="AD224" s="213" t="str">
        <f>IF('EDCI Data'!AC224="","",'EDCI Data'!AC224)</f>
        <v/>
      </c>
      <c r="AE224" s="213" t="str">
        <f>IF('EDCI Data'!AD224="","",'EDCI Data'!AD224)</f>
        <v/>
      </c>
      <c r="AF224" s="213" t="str">
        <f>IF('EDCI Data'!AE224="","",'EDCI Data'!AE224)</f>
        <v/>
      </c>
      <c r="AG224" s="213" t="str">
        <f>IF('EDCI Data'!AF224="","",'EDCI Data'!AF224)</f>
        <v/>
      </c>
      <c r="AH224" s="213" t="str">
        <f>IF('EDCI Data'!AG224="","",'EDCI Data'!AG224)</f>
        <v/>
      </c>
      <c r="AI224" s="213" t="str">
        <f>IF('EDCI Data'!AH224="","",'EDCI Data'!AH224)</f>
        <v/>
      </c>
      <c r="AJ224" s="213" t="str">
        <f>IF('EDCI Data'!AI224="","",'EDCI Data'!AI224)</f>
        <v/>
      </c>
      <c r="AK224" s="213" t="str">
        <f>IF('EDCI Data'!AJ224="","",'EDCI Data'!AJ224)</f>
        <v/>
      </c>
      <c r="AL224" s="213" t="str">
        <f>IF('EDCI Data'!AK224="","",'EDCI Data'!AK224)</f>
        <v/>
      </c>
      <c r="AM224" s="213" t="str">
        <f>IF('EDCI Data'!AL224="","",'EDCI Data'!AL224)</f>
        <v/>
      </c>
      <c r="AN224" s="213" t="str">
        <f>IF('EDCI Data'!AM224="","",'EDCI Data'!AM224)</f>
        <v/>
      </c>
      <c r="AO224" s="213" t="str">
        <f>IF('EDCI Data'!AN224="","",'EDCI Data'!AN224)</f>
        <v/>
      </c>
      <c r="AP224" s="213" t="str">
        <f>IF('EDCI Data'!AO224="","",'EDCI Data'!AO224)</f>
        <v/>
      </c>
      <c r="AQ224" s="213" t="str">
        <f>IF('EDCI Data'!AP224="","",'EDCI Data'!AP224)</f>
        <v/>
      </c>
      <c r="AR224" s="213" t="str">
        <f>IF('EDCI Data'!AQ224="","",'EDCI Data'!AQ224)</f>
        <v/>
      </c>
      <c r="AS224" s="213" t="str">
        <f>IF('EDCI Data'!AR224="","",'EDCI Data'!AR224)</f>
        <v/>
      </c>
      <c r="AT224" s="213" t="str">
        <f>IF('EDCI Data'!AS224="","",'EDCI Data'!AS224)</f>
        <v/>
      </c>
      <c r="AU224" s="213" t="str">
        <f>IF('EDCI Data'!AT224="","",'EDCI Data'!AT224)</f>
        <v/>
      </c>
      <c r="AV224" s="213" t="str">
        <f>IF('EDCI Data'!AU224="","",'EDCI Data'!AU224)</f>
        <v/>
      </c>
      <c r="AW224" s="213" t="str">
        <f>IF('EDCI Data'!AV224="","",'EDCI Data'!AV224)</f>
        <v/>
      </c>
      <c r="AX224" s="221" t="str">
        <f>IF('EDCI Data'!AW224="","",'EDCI Data'!AW224)</f>
        <v/>
      </c>
      <c r="AY224" s="221" t="str">
        <f>IF('EDCI Data'!AX224="","",'EDCI Data'!AX224)</f>
        <v/>
      </c>
      <c r="AZ224" s="222" t="str">
        <f t="shared" si="211"/>
        <v/>
      </c>
      <c r="BA224" s="223" t="str">
        <f>IF('EDCI Data'!AY224="","",'EDCI Data'!AY224)</f>
        <v/>
      </c>
      <c r="BB224" s="223" t="str">
        <f>IF('EDCI Data'!AZ224="","",'EDCI Data'!AZ224)</f>
        <v/>
      </c>
      <c r="BC224" s="223" t="str">
        <f>IF('EDCI Data'!BA224="","",'EDCI Data'!BA224)</f>
        <v/>
      </c>
      <c r="BD224" s="223" t="str">
        <f>IF('EDCI Data'!BB224="","",'EDCI Data'!BB224)</f>
        <v/>
      </c>
      <c r="BE224" s="223" t="str">
        <f>IF('EDCI Data'!BC224="","",'EDCI Data'!BC224)</f>
        <v/>
      </c>
      <c r="BF224" s="223" t="str">
        <f>IF('EDCI Data'!BD224="","",'EDCI Data'!BD224)</f>
        <v/>
      </c>
      <c r="BG224" s="223" t="str">
        <f>IF('EDCI Data'!BE224="","",'EDCI Data'!BE224)</f>
        <v/>
      </c>
      <c r="BH224" s="223" t="str">
        <f>IF('EDCI Data'!BF224="","",'EDCI Data'!BF224)</f>
        <v/>
      </c>
      <c r="BI224" s="224" t="str">
        <f>IF('EDCI Data'!BG224="","",'EDCI Data'!BG224)</f>
        <v/>
      </c>
      <c r="BJ224" s="225" t="str">
        <f>IF('EDCI Data'!S224="","",'EDCI Data'!S224)</f>
        <v/>
      </c>
      <c r="BK224" s="225" t="str">
        <f>IF('EDCI Data'!T224="","",'EDCI Data'!T224)</f>
        <v/>
      </c>
      <c r="BL224" s="224" t="str">
        <f>IF('EDCI Data'!BJ224="","",'EDCI Data'!BJ224)</f>
        <v/>
      </c>
      <c r="BM224" s="226" t="str">
        <f>IF('EDCI Data'!BK224="","",'EDCI Data'!BK224)</f>
        <v/>
      </c>
      <c r="BN224" s="226" t="str">
        <f>IF('EDCI Data'!BL224="","",'EDCI Data'!BL224)</f>
        <v/>
      </c>
      <c r="BO224" s="227" t="str">
        <f>IF('EDCI Data'!BM224="","",'EDCI Data'!BM224)</f>
        <v/>
      </c>
      <c r="BP224" s="228" t="str">
        <f>IF('EDCI Data'!BN224="","",'EDCI Data'!BN224)</f>
        <v/>
      </c>
      <c r="BQ224" s="229" t="str">
        <f>IF('EDCI Data'!BO224="","",'EDCI Data'!BO224)</f>
        <v/>
      </c>
      <c r="BR224" s="230" t="str">
        <f t="shared" si="212"/>
        <v/>
      </c>
      <c r="BS224" s="230" t="str">
        <f t="shared" si="213"/>
        <v/>
      </c>
      <c r="BT224" s="230" t="str">
        <f t="shared" si="214"/>
        <v/>
      </c>
      <c r="BU224" s="230" t="str">
        <f t="shared" si="215"/>
        <v/>
      </c>
      <c r="BV224" s="230" t="str">
        <f t="shared" si="216"/>
        <v/>
      </c>
      <c r="BW224" s="230" t="str">
        <f>IF(COUNTIFS($BR$10:$BR$259,$BR224,$E$10:$E$259,$E224)&lt;&gt;COUNTIFS($BR$10:$BR$259,$BR224,$E$10:$E$259,$E224,G$10:G$259,G224),BW$8&amp;" for this company in this year is inconsistent across funds, please update accordingly. "&amp;CHAR(10),IF(G224="","",IF(IFERROR(OR(INT(G224)&lt;&gt;G224,ISTEXT(G224),G224&gt;'Source Data (Hidden)'!$T$3),TRUE),"Invalid year of initial investment - Please ensure that the input is a year (not a date) and is not future dated. "&amp;CHAR(10),"")))</f>
        <v/>
      </c>
      <c r="BX224" s="230"/>
      <c r="BY224" s="230" t="str">
        <f>IF(COUNTIFS($BR$10:$BR$259,$BR224,$E$10:$E$259,$E224)&lt;&gt;COUNTIFS($BR$10:$BR$259,$BR224,$E$10:$E$259,$E224,I$10:I$259,I224),BY$8&amp;" for this company in this year is inconsistent across funds, please update accordingly. "&amp;CHAR(10),IF(I224="","",IF(COUNTIF('Source Data (Hidden)'!$A$3:$B$255,I224)=0,"Invalid country of domicile - Please enter a valid input using the drop-down in the 'Country of domicile' column in the EDCI Data tab. "&amp;CHAR(10),"")))</f>
        <v/>
      </c>
      <c r="BZ224" s="230" t="str">
        <f>IF(COUNTIFS($BR$10:$BR$259,$BR224,$E$10:$E$259,$E224)&lt;&gt;COUNTIFS($BR$10:$BR$259,$BR224,$E$10:$E$259,$E224,J$10:J$259,J224),BZ$8&amp;" for this company in this year is inconsistent across funds, please update accordingly. "&amp;CHAR(10),IF(J224="","",IF(COUNTIF('Source Data (Hidden)'!$A$3:$B$255,J224)=0,"Invalid primary country of operations - Please enter a valid input using the drop-down in the 'Primary country of operations' column in the EDCI Data tab and ensure that you have narrowed this down to 1 primary country of operations. "&amp;CHAR(10),"")))</f>
        <v/>
      </c>
      <c r="CA224" s="230" t="str">
        <f>IF(COUNTIFS($BR$10:$BR$259,$BR224,$E$10:$E$259,$E224)&lt;&gt;COUNTIFS($BR$10:$BR$259,$BR224,$E$10:$E$259,$E224,K$10:K$259,K224),CA$8&amp;" for this company in this year is inconsistent across funds, please update accordingly. "&amp;CHAR(10),IF(K224="","",IF(COUNTIF('Source Data (Hidden)'!$C$3:$C$4,K224)&lt;&gt;1,"Invalid company structure - Please classify the portfolio company as either 'Private' or 'Public'. "&amp;CHAR(10),"")))</f>
        <v/>
      </c>
      <c r="CB224" s="230" t="str">
        <f>IF(COUNTIFS($BR$10:$BR$259,$BR224,$E$10:$E$259,$E224)&lt;&gt;COUNTIFS($BR$10:$BR$259,$BR224,$E$10:$E$259,$E224,L$10:L$259,L224),CB$8&amp;" for this company in this year is inconsistent across funds, please update accordingly. "&amp;CHAR(10),IF(L224="","",IF(COUNTIF('Source Data (Hidden)'!$D$3:$D$5,L224)&lt;&gt;1,"Invalid growth stage of company - Please describe the growth stage of the company as either 'Venture', 'Growth' or 'Buyout'. " &amp; CHAR(10),"")))</f>
        <v/>
      </c>
      <c r="CC224" s="230" t="str">
        <f t="shared" si="217"/>
        <v/>
      </c>
      <c r="CD224" s="283" t="str">
        <f t="shared" si="218"/>
        <v/>
      </c>
      <c r="CE224" s="230" t="str">
        <f>IF(COUNTIFS($BR$10:$BR$259,$BR224,$E$10:$E$259,$E224)&lt;&gt;COUNTIFS($BR$10:$BR$259,$BR224,$E$10:$E$259,$E224,O$10:O$259,O224),CE$8&amp;" for this company in this year is inconsistent across funds, please update accordingly. "&amp;CHAR(10),IF(O224="","",IF(COUNTIF('Source Data (Hidden)'!$G$3:$G$13,O224)&lt;&gt;1,"Invalid sector of operations SICS name - Please ensure that you have selected a valid sector of operations using the drop-down list available in the corresponding column in the EDCI Data tab. " &amp; CHAR(10),"")))</f>
        <v/>
      </c>
      <c r="CF224" s="230" t="str">
        <f t="shared" ca="1" si="219"/>
        <v/>
      </c>
      <c r="CG224" s="230" t="str">
        <f t="shared" ca="1" si="220"/>
        <v/>
      </c>
      <c r="CH224" s="230" t="str">
        <f>IF(COUNTIFS($BR$10:$BR$259,$BR224,$E$10:$E$259,$E224)&lt;&gt;COUNTIFS($BR$10:$BR$259,$BR224,$E$10:$E$259,$E224,R$10:R$259,R224),CH$8&amp;" for this company in this year is inconsistent across funds, please update accordingly. "&amp;CHAR(10),IF(R224="","",IF(COUNTIF('Source Data (Hidden)'!$F$3:$F$183,R224)&lt;&gt;1,"Invalid currency input - Please ensure that the currency entered is a monetary unit described using three letter code (ISO 4217 code). " &amp; CHAR(10),"")))</f>
        <v/>
      </c>
      <c r="CI224" s="230" t="str">
        <f t="shared" si="221"/>
        <v/>
      </c>
      <c r="CJ224" s="230" t="str">
        <f t="shared" si="222"/>
        <v/>
      </c>
      <c r="CK224" s="230" t="str">
        <f t="shared" si="223"/>
        <v/>
      </c>
      <c r="CL224" s="230" t="str">
        <f t="shared" si="224"/>
        <v/>
      </c>
      <c r="CM224" s="230" t="str">
        <f>IF(COUNTIFS($BR$10:$BR$259,$BR224,$E$10:$E$259,$E224)&lt;&gt;COUNTIFS($BR$10:$BR$259,$BR224,$E$10:$E$259,$E224,W$10:W$259,W224),CM$8&amp;" for this company in this year is inconsistent across funds, please update accordingly. "&amp;CHAR(10),IF(W224="","",IF(COUNTIF('Source Data (Hidden)'!$L$3:$L$6,W224)&lt;&gt;1,"Invalid input for Scope 1 Methodology - Please choose one of the options from the drop-down list in the corresponding column in the EDCI Data tab. " &amp; CHAR(10),"")))</f>
        <v/>
      </c>
      <c r="CN224" s="230" t="str">
        <f t="shared" si="225"/>
        <v/>
      </c>
      <c r="CO224" s="230" t="str">
        <f>IF(COUNTIFS($BR$10:$BR$259,$BR224,$E$10:$E$259,$E224)&lt;&gt;COUNTIFS($BR$10:$BR$259,$BR224,$E$10:$E$259,$E224,Y$10:Y$259,Y224),CO$8&amp;" for this company in this year is inconsistent across funds, please update accordingly. "&amp;CHAR(10),IF(Y224="","",IF(COUNTIF('Source Data (Hidden)'!$M$3:$M$5,Y224)&lt;&gt;1,"Invalid input for Scope 2 Methodology - Please choose one of the options from the drop-down list in the corresponding column in the EDCI Data tab. " &amp; CHAR(10),"")))</f>
        <v/>
      </c>
      <c r="CP224" s="230" t="str">
        <f t="shared" si="226"/>
        <v/>
      </c>
      <c r="CQ224" s="230" t="str">
        <f>IF(COUNTIFS($BR$10:$BR$259,$BR224,$E$10:$E$259,$E224)&lt;&gt;COUNTIFS($BR$10:$BR$259,$BR224,$E$10:$E$259,$E224,AA$10:AA$259,AA224),CQ$8&amp;" for this company in this year is inconsistent across funds, please update accordingly. "&amp;CHAR(10),IF(AA224="","",IF(COUNTIF('Source Data (Hidden)'!$N$3:$N$6,AA224)&lt;&gt;1,"Invalid input for Scope 3 Methodology - Please choose one of the options from the drop-down list in the corresponding column in the EDCI Data tab. " &amp; CHAR(10),"")))</f>
        <v/>
      </c>
      <c r="CR224" s="230" t="str">
        <f t="shared" si="227"/>
        <v/>
      </c>
      <c r="CS224" s="230" t="str">
        <f t="shared" si="228"/>
        <v/>
      </c>
      <c r="CT224" s="230" t="str">
        <f t="shared" si="229"/>
        <v/>
      </c>
      <c r="CU224" s="230" t="str">
        <f t="shared" si="230"/>
        <v/>
      </c>
      <c r="CV224" s="230" t="str">
        <f t="shared" si="231"/>
        <v/>
      </c>
      <c r="CW224" s="230" t="str">
        <f t="shared" si="232"/>
        <v/>
      </c>
      <c r="CX224" s="230" t="str">
        <f t="shared" si="233"/>
        <v/>
      </c>
      <c r="CY224" s="230" t="str">
        <f t="shared" si="234"/>
        <v/>
      </c>
      <c r="CZ224" s="230" t="str">
        <f t="shared" si="235"/>
        <v/>
      </c>
      <c r="DA224" s="230" t="str">
        <f t="shared" si="236"/>
        <v/>
      </c>
      <c r="DB224" s="230" t="str">
        <f t="shared" si="237"/>
        <v/>
      </c>
      <c r="DC224" s="230" t="str">
        <f t="shared" si="238"/>
        <v/>
      </c>
      <c r="DD224" s="230" t="str">
        <f t="shared" si="239"/>
        <v/>
      </c>
      <c r="DE224" s="230" t="str">
        <f t="shared" si="240"/>
        <v/>
      </c>
      <c r="DF224" s="230" t="str">
        <f t="shared" si="241"/>
        <v/>
      </c>
      <c r="DG224" s="230" t="str">
        <f t="shared" si="242"/>
        <v/>
      </c>
      <c r="DH224" s="283" t="str">
        <f t="shared" si="243"/>
        <v/>
      </c>
      <c r="DI224" s="230" t="str">
        <f t="shared" si="244"/>
        <v/>
      </c>
      <c r="DJ224" s="230" t="str">
        <f>IF(COUNTIFS($BR$10:$BR$259,$BR224,$E$10:$E$259,$E224)&lt;&gt;COUNTIFS($BR$10:$BR$259,$BR224,$E$10:$E$259,$E224,AT$10:AT$259,AT224),DJ$8&amp;" for this company in this year is inconsistent across funds, please update accordingly. "&amp;CHAR(10),IF(AT224="","",IF(COUNTIF('Source Data (Hidden)'!$O$3:$O$5,AT224)&lt;&gt;1,"Invalid input for 'Does this Portco have a decarbonization strategy/plan in place' - Please ensure that you have selected a valid response using the drop-down list available in the corresponding column in the EDCI Data tab. " &amp; CHAR(10),"")))</f>
        <v/>
      </c>
      <c r="DK224" s="230" t="str">
        <f>IF(COUNTIFS($BR$10:$BR$259,$BR224,$E$10:$E$259,$E224)&lt;&gt;COUNTIFS($BR$10:$BR$259,$BR224,$E$10:$E$259,$E224,AU$10:AU$259,AU224),DK$8&amp;" for this company in this year is inconsistent across funds, please update accordingly. "&amp;CHAR(10),IF(AU224="","",IF(COUNTIF('Source Data (Hidden)'!$P$3:$P$5,AU224)&lt;&gt;1,"Invalid input for 'Does the Portfolio Company have a short-term GHG emission reduction target' - Please ensure you have selected a valid response using the drop-down list available in the corresponding column in the EDCI Data tab. " &amp; CHAR(10),"")))</f>
        <v/>
      </c>
      <c r="DL224" s="230" t="str">
        <f>IF(COUNTIFS($BR$10:$BR$259,$BR224,$E$10:$E$259,$E224)&lt;&gt;COUNTIFS($BR$10:$BR$259,$BR224,$E$10:$E$259,$E224,AV$10:AV$259,AV224),DL$8&amp;" for this company in this year is inconsistent across funds, please update accordingly. "&amp;CHAR(10),IF(AV224="","",IF(COUNTIF('Source Data (Hidden)'!$Q$3:$Q$6,AV224)&lt;&gt;1,"Invalid input for 'Does the Portfolio Company have a long-term net zero goal' - Please ensure that you have selected a valid response using the drop-down list available in the corresponding column in the EDCI Data tab. " &amp; CHAR(10),"")))</f>
        <v/>
      </c>
      <c r="DM224" s="230" t="str">
        <f t="shared" si="245"/>
        <v/>
      </c>
      <c r="DN224" s="230" t="str">
        <f t="shared" si="246"/>
        <v/>
      </c>
      <c r="DO224" s="230" t="str">
        <f t="shared" si="247"/>
        <v/>
      </c>
      <c r="DP224" s="230"/>
      <c r="DQ224" s="230" t="str">
        <f t="shared" si="248"/>
        <v/>
      </c>
      <c r="DR224" s="230" t="str">
        <f t="shared" si="249"/>
        <v/>
      </c>
      <c r="DS224" s="230" t="str">
        <f t="shared" si="250"/>
        <v/>
      </c>
      <c r="DT224" s="230" t="str">
        <f t="shared" si="251"/>
        <v/>
      </c>
      <c r="DU224" s="230" t="str">
        <f t="shared" si="252"/>
        <v/>
      </c>
      <c r="DV224" s="230" t="str">
        <f t="shared" si="253"/>
        <v/>
      </c>
      <c r="DW224" s="230" t="str">
        <f t="shared" si="254"/>
        <v/>
      </c>
      <c r="DX224" s="230" t="str">
        <f t="shared" si="255"/>
        <v/>
      </c>
      <c r="DY224" s="230" t="str">
        <f t="shared" si="256"/>
        <v/>
      </c>
      <c r="DZ224" s="230" t="str">
        <f t="shared" si="257"/>
        <v/>
      </c>
      <c r="EA224" s="230" t="str">
        <f t="shared" si="258"/>
        <v/>
      </c>
      <c r="EB224" s="230" t="str">
        <f t="shared" si="259"/>
        <v/>
      </c>
      <c r="EC224" s="284" t="str">
        <f t="shared" si="260"/>
        <v/>
      </c>
      <c r="ED224" s="284" t="str">
        <f t="shared" si="261"/>
        <v/>
      </c>
      <c r="EE224" s="230" t="str">
        <f t="shared" si="262"/>
        <v/>
      </c>
      <c r="EF224" s="230" t="str">
        <f>IF(COUNTIFS($BR$10:$BR$259,$BR224,$E$10:$E$259,$E224)&lt;&gt;COUNTIFS($BR$10:$BR$259,$BR224,$E$10:$E$259,$E224,BP$10:BP$259,BP224),EF$8&amp;" for this company in this year is inconsistent across funds, please update accordingly. "&amp;CHAR(10),IF(AND(BP224="",BQ224=""),"",IF(OR(AND(BQ224&lt;&gt;"",BP224&lt;&gt;"",BP224&lt;&gt;"Y"),AND(BQ224&lt;&gt;"",BP224=""),COUNTIF('Source Data (Hidden)'!$S$3:$S$4,BP224)&lt;&gt;1),"Invalid input for 'Do you conduct an employee survey' - Please ensure the input is either Y or N or leave blank if data is not available. If you have reported a % response rate to employee survey then the input for this metric should be Y. " &amp; CHAR(10),"")))</f>
        <v/>
      </c>
      <c r="EG224" s="230" t="str">
        <f t="shared" si="263"/>
        <v/>
      </c>
    </row>
    <row r="225" spans="1:137" s="154" customFormat="1" ht="60" customHeight="1" x14ac:dyDescent="0.35">
      <c r="A225" s="153"/>
      <c r="B225" s="212" t="str">
        <f t="shared" ca="1" si="210"/>
        <v/>
      </c>
      <c r="C225" s="213" t="str">
        <f>IF('EDCI Data'!B225="","",'EDCI Data'!B225)</f>
        <v/>
      </c>
      <c r="D225" s="214" t="str">
        <f>IF('EDCI Data'!C225="","",'EDCI Data'!C225)</f>
        <v/>
      </c>
      <c r="E225" s="215" t="str">
        <f>IF('EDCI Data'!D225="","",'EDCI Data'!D225)</f>
        <v/>
      </c>
      <c r="F225" s="216" t="str">
        <f>IF('EDCI Data'!E225="","",'EDCI Data'!E225)</f>
        <v/>
      </c>
      <c r="G225" s="213" t="str">
        <f>IF('EDCI Data'!F225="","",'EDCI Data'!F225)</f>
        <v/>
      </c>
      <c r="H225" s="213" t="str">
        <f>IF('EDCI Data'!G225="","",'EDCI Data'!G225)</f>
        <v/>
      </c>
      <c r="I225" s="213" t="str">
        <f>IF('EDCI Data'!H225="","",'EDCI Data'!H225)</f>
        <v/>
      </c>
      <c r="J225" s="213" t="str">
        <f>IF('EDCI Data'!I225="","",'EDCI Data'!I225)</f>
        <v/>
      </c>
      <c r="K225" s="213" t="str">
        <f>IF('EDCI Data'!J225="","",'EDCI Data'!J225)</f>
        <v/>
      </c>
      <c r="L225" s="213" t="str">
        <f>IF('EDCI Data'!K225="","",'EDCI Data'!K225)</f>
        <v/>
      </c>
      <c r="M225" s="217" t="str">
        <f>IF('EDCI Data'!L225="","",'EDCI Data'!L225)</f>
        <v/>
      </c>
      <c r="N225" s="217" t="str">
        <f>IF('EDCI Data'!M225="","",'EDCI Data'!M225)</f>
        <v/>
      </c>
      <c r="O225" s="213" t="str">
        <f>IF('EDCI Data'!N225="","",'EDCI Data'!N225)</f>
        <v/>
      </c>
      <c r="P225" s="213" t="str">
        <f>IF('EDCI Data'!O225="","",'EDCI Data'!O225)</f>
        <v/>
      </c>
      <c r="Q225" s="213" t="str">
        <f>IF('EDCI Data'!P225="","",'EDCI Data'!P225)</f>
        <v/>
      </c>
      <c r="R225" s="213" t="str">
        <f>IF('EDCI Data'!Q225="","",'EDCI Data'!Q225)</f>
        <v/>
      </c>
      <c r="S225" s="218" t="str">
        <f>IF('EDCI Data'!R225="","",'EDCI Data'!R225)</f>
        <v/>
      </c>
      <c r="T225" s="219" t="str">
        <f>IF('EDCI Data'!S225="","",'EDCI Data'!S225)</f>
        <v/>
      </c>
      <c r="U225" s="219" t="str">
        <f>IF('EDCI Data'!T225="","",'EDCI Data'!T225)</f>
        <v/>
      </c>
      <c r="V225" s="220" t="str">
        <f>IF('EDCI Data'!U225="","",'EDCI Data'!U225)</f>
        <v/>
      </c>
      <c r="W225" s="213" t="str">
        <f>IF('EDCI Data'!V225="","",'EDCI Data'!V225)</f>
        <v/>
      </c>
      <c r="X225" s="220" t="str">
        <f>IF('EDCI Data'!W225="","",'EDCI Data'!W225)</f>
        <v/>
      </c>
      <c r="Y225" s="213" t="str">
        <f>IF('EDCI Data'!X225="","",'EDCI Data'!X225)</f>
        <v/>
      </c>
      <c r="Z225" s="220" t="str">
        <f>IF('EDCI Data'!Y225="","",'EDCI Data'!Y225)</f>
        <v/>
      </c>
      <c r="AA225" s="213" t="str">
        <f>IF('EDCI Data'!Z225="","",'EDCI Data'!Z225)</f>
        <v/>
      </c>
      <c r="AB225" s="213" t="str">
        <f>IF('EDCI Data'!AA225="","",'EDCI Data'!AA225)</f>
        <v/>
      </c>
      <c r="AC225" s="213" t="str">
        <f>IF('EDCI Data'!AB225="","",'EDCI Data'!AB225)</f>
        <v/>
      </c>
      <c r="AD225" s="213" t="str">
        <f>IF('EDCI Data'!AC225="","",'EDCI Data'!AC225)</f>
        <v/>
      </c>
      <c r="AE225" s="213" t="str">
        <f>IF('EDCI Data'!AD225="","",'EDCI Data'!AD225)</f>
        <v/>
      </c>
      <c r="AF225" s="213" t="str">
        <f>IF('EDCI Data'!AE225="","",'EDCI Data'!AE225)</f>
        <v/>
      </c>
      <c r="AG225" s="213" t="str">
        <f>IF('EDCI Data'!AF225="","",'EDCI Data'!AF225)</f>
        <v/>
      </c>
      <c r="AH225" s="213" t="str">
        <f>IF('EDCI Data'!AG225="","",'EDCI Data'!AG225)</f>
        <v/>
      </c>
      <c r="AI225" s="213" t="str">
        <f>IF('EDCI Data'!AH225="","",'EDCI Data'!AH225)</f>
        <v/>
      </c>
      <c r="AJ225" s="213" t="str">
        <f>IF('EDCI Data'!AI225="","",'EDCI Data'!AI225)</f>
        <v/>
      </c>
      <c r="AK225" s="213" t="str">
        <f>IF('EDCI Data'!AJ225="","",'EDCI Data'!AJ225)</f>
        <v/>
      </c>
      <c r="AL225" s="213" t="str">
        <f>IF('EDCI Data'!AK225="","",'EDCI Data'!AK225)</f>
        <v/>
      </c>
      <c r="AM225" s="213" t="str">
        <f>IF('EDCI Data'!AL225="","",'EDCI Data'!AL225)</f>
        <v/>
      </c>
      <c r="AN225" s="213" t="str">
        <f>IF('EDCI Data'!AM225="","",'EDCI Data'!AM225)</f>
        <v/>
      </c>
      <c r="AO225" s="213" t="str">
        <f>IF('EDCI Data'!AN225="","",'EDCI Data'!AN225)</f>
        <v/>
      </c>
      <c r="AP225" s="213" t="str">
        <f>IF('EDCI Data'!AO225="","",'EDCI Data'!AO225)</f>
        <v/>
      </c>
      <c r="AQ225" s="213" t="str">
        <f>IF('EDCI Data'!AP225="","",'EDCI Data'!AP225)</f>
        <v/>
      </c>
      <c r="AR225" s="213" t="str">
        <f>IF('EDCI Data'!AQ225="","",'EDCI Data'!AQ225)</f>
        <v/>
      </c>
      <c r="AS225" s="213" t="str">
        <f>IF('EDCI Data'!AR225="","",'EDCI Data'!AR225)</f>
        <v/>
      </c>
      <c r="AT225" s="213" t="str">
        <f>IF('EDCI Data'!AS225="","",'EDCI Data'!AS225)</f>
        <v/>
      </c>
      <c r="AU225" s="213" t="str">
        <f>IF('EDCI Data'!AT225="","",'EDCI Data'!AT225)</f>
        <v/>
      </c>
      <c r="AV225" s="213" t="str">
        <f>IF('EDCI Data'!AU225="","",'EDCI Data'!AU225)</f>
        <v/>
      </c>
      <c r="AW225" s="213" t="str">
        <f>IF('EDCI Data'!AV225="","",'EDCI Data'!AV225)</f>
        <v/>
      </c>
      <c r="AX225" s="221" t="str">
        <f>IF('EDCI Data'!AW225="","",'EDCI Data'!AW225)</f>
        <v/>
      </c>
      <c r="AY225" s="221" t="str">
        <f>IF('EDCI Data'!AX225="","",'EDCI Data'!AX225)</f>
        <v/>
      </c>
      <c r="AZ225" s="222" t="str">
        <f t="shared" si="211"/>
        <v/>
      </c>
      <c r="BA225" s="223" t="str">
        <f>IF('EDCI Data'!AY225="","",'EDCI Data'!AY225)</f>
        <v/>
      </c>
      <c r="BB225" s="223" t="str">
        <f>IF('EDCI Data'!AZ225="","",'EDCI Data'!AZ225)</f>
        <v/>
      </c>
      <c r="BC225" s="223" t="str">
        <f>IF('EDCI Data'!BA225="","",'EDCI Data'!BA225)</f>
        <v/>
      </c>
      <c r="BD225" s="223" t="str">
        <f>IF('EDCI Data'!BB225="","",'EDCI Data'!BB225)</f>
        <v/>
      </c>
      <c r="BE225" s="223" t="str">
        <f>IF('EDCI Data'!BC225="","",'EDCI Data'!BC225)</f>
        <v/>
      </c>
      <c r="BF225" s="223" t="str">
        <f>IF('EDCI Data'!BD225="","",'EDCI Data'!BD225)</f>
        <v/>
      </c>
      <c r="BG225" s="223" t="str">
        <f>IF('EDCI Data'!BE225="","",'EDCI Data'!BE225)</f>
        <v/>
      </c>
      <c r="BH225" s="223" t="str">
        <f>IF('EDCI Data'!BF225="","",'EDCI Data'!BF225)</f>
        <v/>
      </c>
      <c r="BI225" s="224" t="str">
        <f>IF('EDCI Data'!BG225="","",'EDCI Data'!BG225)</f>
        <v/>
      </c>
      <c r="BJ225" s="225" t="str">
        <f>IF('EDCI Data'!S225="","",'EDCI Data'!S225)</f>
        <v/>
      </c>
      <c r="BK225" s="225" t="str">
        <f>IF('EDCI Data'!T225="","",'EDCI Data'!T225)</f>
        <v/>
      </c>
      <c r="BL225" s="224" t="str">
        <f>IF('EDCI Data'!BJ225="","",'EDCI Data'!BJ225)</f>
        <v/>
      </c>
      <c r="BM225" s="226" t="str">
        <f>IF('EDCI Data'!BK225="","",'EDCI Data'!BK225)</f>
        <v/>
      </c>
      <c r="BN225" s="226" t="str">
        <f>IF('EDCI Data'!BL225="","",'EDCI Data'!BL225)</f>
        <v/>
      </c>
      <c r="BO225" s="227" t="str">
        <f>IF('EDCI Data'!BM225="","",'EDCI Data'!BM225)</f>
        <v/>
      </c>
      <c r="BP225" s="228" t="str">
        <f>IF('EDCI Data'!BN225="","",'EDCI Data'!BN225)</f>
        <v/>
      </c>
      <c r="BQ225" s="229" t="str">
        <f>IF('EDCI Data'!BO225="","",'EDCI Data'!BO225)</f>
        <v/>
      </c>
      <c r="BR225" s="230" t="str">
        <f t="shared" si="212"/>
        <v/>
      </c>
      <c r="BS225" s="230" t="str">
        <f t="shared" si="213"/>
        <v/>
      </c>
      <c r="BT225" s="230" t="str">
        <f t="shared" si="214"/>
        <v/>
      </c>
      <c r="BU225" s="230" t="str">
        <f t="shared" si="215"/>
        <v/>
      </c>
      <c r="BV225" s="230" t="str">
        <f t="shared" si="216"/>
        <v/>
      </c>
      <c r="BW225" s="230" t="str">
        <f>IF(COUNTIFS($BR$10:$BR$259,$BR225,$E$10:$E$259,$E225)&lt;&gt;COUNTIFS($BR$10:$BR$259,$BR225,$E$10:$E$259,$E225,G$10:G$259,G225),BW$8&amp;" for this company in this year is inconsistent across funds, please update accordingly. "&amp;CHAR(10),IF(G225="","",IF(IFERROR(OR(INT(G225)&lt;&gt;G225,ISTEXT(G225),G225&gt;'Source Data (Hidden)'!$T$3),TRUE),"Invalid year of initial investment - Please ensure that the input is a year (not a date) and is not future dated. "&amp;CHAR(10),"")))</f>
        <v/>
      </c>
      <c r="BX225" s="230"/>
      <c r="BY225" s="230" t="str">
        <f>IF(COUNTIFS($BR$10:$BR$259,$BR225,$E$10:$E$259,$E225)&lt;&gt;COUNTIFS($BR$10:$BR$259,$BR225,$E$10:$E$259,$E225,I$10:I$259,I225),BY$8&amp;" for this company in this year is inconsistent across funds, please update accordingly. "&amp;CHAR(10),IF(I225="","",IF(COUNTIF('Source Data (Hidden)'!$A$3:$B$255,I225)=0,"Invalid country of domicile - Please enter a valid input using the drop-down in the 'Country of domicile' column in the EDCI Data tab. "&amp;CHAR(10),"")))</f>
        <v/>
      </c>
      <c r="BZ225" s="230" t="str">
        <f>IF(COUNTIFS($BR$10:$BR$259,$BR225,$E$10:$E$259,$E225)&lt;&gt;COUNTIFS($BR$10:$BR$259,$BR225,$E$10:$E$259,$E225,J$10:J$259,J225),BZ$8&amp;" for this company in this year is inconsistent across funds, please update accordingly. "&amp;CHAR(10),IF(J225="","",IF(COUNTIF('Source Data (Hidden)'!$A$3:$B$255,J225)=0,"Invalid primary country of operations - Please enter a valid input using the drop-down in the 'Primary country of operations' column in the EDCI Data tab and ensure that you have narrowed this down to 1 primary country of operations. "&amp;CHAR(10),"")))</f>
        <v/>
      </c>
      <c r="CA225" s="230" t="str">
        <f>IF(COUNTIFS($BR$10:$BR$259,$BR225,$E$10:$E$259,$E225)&lt;&gt;COUNTIFS($BR$10:$BR$259,$BR225,$E$10:$E$259,$E225,K$10:K$259,K225),CA$8&amp;" for this company in this year is inconsistent across funds, please update accordingly. "&amp;CHAR(10),IF(K225="","",IF(COUNTIF('Source Data (Hidden)'!$C$3:$C$4,K225)&lt;&gt;1,"Invalid company structure - Please classify the portfolio company as either 'Private' or 'Public'. "&amp;CHAR(10),"")))</f>
        <v/>
      </c>
      <c r="CB225" s="230" t="str">
        <f>IF(COUNTIFS($BR$10:$BR$259,$BR225,$E$10:$E$259,$E225)&lt;&gt;COUNTIFS($BR$10:$BR$259,$BR225,$E$10:$E$259,$E225,L$10:L$259,L225),CB$8&amp;" for this company in this year is inconsistent across funds, please update accordingly. "&amp;CHAR(10),IF(L225="","",IF(COUNTIF('Source Data (Hidden)'!$D$3:$D$5,L225)&lt;&gt;1,"Invalid growth stage of company - Please describe the growth stage of the company as either 'Venture', 'Growth' or 'Buyout'. " &amp; CHAR(10),"")))</f>
        <v/>
      </c>
      <c r="CC225" s="230" t="str">
        <f t="shared" si="217"/>
        <v/>
      </c>
      <c r="CD225" s="283" t="str">
        <f t="shared" si="218"/>
        <v/>
      </c>
      <c r="CE225" s="230" t="str">
        <f>IF(COUNTIFS($BR$10:$BR$259,$BR225,$E$10:$E$259,$E225)&lt;&gt;COUNTIFS($BR$10:$BR$259,$BR225,$E$10:$E$259,$E225,O$10:O$259,O225),CE$8&amp;" for this company in this year is inconsistent across funds, please update accordingly. "&amp;CHAR(10),IF(O225="","",IF(COUNTIF('Source Data (Hidden)'!$G$3:$G$13,O225)&lt;&gt;1,"Invalid sector of operations SICS name - Please ensure that you have selected a valid sector of operations using the drop-down list available in the corresponding column in the EDCI Data tab. " &amp; CHAR(10),"")))</f>
        <v/>
      </c>
      <c r="CF225" s="230" t="str">
        <f t="shared" ca="1" si="219"/>
        <v/>
      </c>
      <c r="CG225" s="230" t="str">
        <f t="shared" ca="1" si="220"/>
        <v/>
      </c>
      <c r="CH225" s="230" t="str">
        <f>IF(COUNTIFS($BR$10:$BR$259,$BR225,$E$10:$E$259,$E225)&lt;&gt;COUNTIFS($BR$10:$BR$259,$BR225,$E$10:$E$259,$E225,R$10:R$259,R225),CH$8&amp;" for this company in this year is inconsistent across funds, please update accordingly. "&amp;CHAR(10),IF(R225="","",IF(COUNTIF('Source Data (Hidden)'!$F$3:$F$183,R225)&lt;&gt;1,"Invalid currency input - Please ensure that the currency entered is a monetary unit described using three letter code (ISO 4217 code). " &amp; CHAR(10),"")))</f>
        <v/>
      </c>
      <c r="CI225" s="230" t="str">
        <f t="shared" si="221"/>
        <v/>
      </c>
      <c r="CJ225" s="230" t="str">
        <f t="shared" si="222"/>
        <v/>
      </c>
      <c r="CK225" s="230" t="str">
        <f t="shared" si="223"/>
        <v/>
      </c>
      <c r="CL225" s="230" t="str">
        <f t="shared" si="224"/>
        <v/>
      </c>
      <c r="CM225" s="230" t="str">
        <f>IF(COUNTIFS($BR$10:$BR$259,$BR225,$E$10:$E$259,$E225)&lt;&gt;COUNTIFS($BR$10:$BR$259,$BR225,$E$10:$E$259,$E225,W$10:W$259,W225),CM$8&amp;" for this company in this year is inconsistent across funds, please update accordingly. "&amp;CHAR(10),IF(W225="","",IF(COUNTIF('Source Data (Hidden)'!$L$3:$L$6,W225)&lt;&gt;1,"Invalid input for Scope 1 Methodology - Please choose one of the options from the drop-down list in the corresponding column in the EDCI Data tab. " &amp; CHAR(10),"")))</f>
        <v/>
      </c>
      <c r="CN225" s="230" t="str">
        <f t="shared" si="225"/>
        <v/>
      </c>
      <c r="CO225" s="230" t="str">
        <f>IF(COUNTIFS($BR$10:$BR$259,$BR225,$E$10:$E$259,$E225)&lt;&gt;COUNTIFS($BR$10:$BR$259,$BR225,$E$10:$E$259,$E225,Y$10:Y$259,Y225),CO$8&amp;" for this company in this year is inconsistent across funds, please update accordingly. "&amp;CHAR(10),IF(Y225="","",IF(COUNTIF('Source Data (Hidden)'!$M$3:$M$5,Y225)&lt;&gt;1,"Invalid input for Scope 2 Methodology - Please choose one of the options from the drop-down list in the corresponding column in the EDCI Data tab. " &amp; CHAR(10),"")))</f>
        <v/>
      </c>
      <c r="CP225" s="230" t="str">
        <f t="shared" si="226"/>
        <v/>
      </c>
      <c r="CQ225" s="230" t="str">
        <f>IF(COUNTIFS($BR$10:$BR$259,$BR225,$E$10:$E$259,$E225)&lt;&gt;COUNTIFS($BR$10:$BR$259,$BR225,$E$10:$E$259,$E225,AA$10:AA$259,AA225),CQ$8&amp;" for this company in this year is inconsistent across funds, please update accordingly. "&amp;CHAR(10),IF(AA225="","",IF(COUNTIF('Source Data (Hidden)'!$N$3:$N$6,AA225)&lt;&gt;1,"Invalid input for Scope 3 Methodology - Please choose one of the options from the drop-down list in the corresponding column in the EDCI Data tab. " &amp; CHAR(10),"")))</f>
        <v/>
      </c>
      <c r="CR225" s="230" t="str">
        <f t="shared" si="227"/>
        <v/>
      </c>
      <c r="CS225" s="230" t="str">
        <f t="shared" si="228"/>
        <v/>
      </c>
      <c r="CT225" s="230" t="str">
        <f t="shared" si="229"/>
        <v/>
      </c>
      <c r="CU225" s="230" t="str">
        <f t="shared" si="230"/>
        <v/>
      </c>
      <c r="CV225" s="230" t="str">
        <f t="shared" si="231"/>
        <v/>
      </c>
      <c r="CW225" s="230" t="str">
        <f t="shared" si="232"/>
        <v/>
      </c>
      <c r="CX225" s="230" t="str">
        <f t="shared" si="233"/>
        <v/>
      </c>
      <c r="CY225" s="230" t="str">
        <f t="shared" si="234"/>
        <v/>
      </c>
      <c r="CZ225" s="230" t="str">
        <f t="shared" si="235"/>
        <v/>
      </c>
      <c r="DA225" s="230" t="str">
        <f t="shared" si="236"/>
        <v/>
      </c>
      <c r="DB225" s="230" t="str">
        <f t="shared" si="237"/>
        <v/>
      </c>
      <c r="DC225" s="230" t="str">
        <f t="shared" si="238"/>
        <v/>
      </c>
      <c r="DD225" s="230" t="str">
        <f t="shared" si="239"/>
        <v/>
      </c>
      <c r="DE225" s="230" t="str">
        <f t="shared" si="240"/>
        <v/>
      </c>
      <c r="DF225" s="230" t="str">
        <f t="shared" si="241"/>
        <v/>
      </c>
      <c r="DG225" s="230" t="str">
        <f t="shared" si="242"/>
        <v/>
      </c>
      <c r="DH225" s="283" t="str">
        <f t="shared" si="243"/>
        <v/>
      </c>
      <c r="DI225" s="230" t="str">
        <f t="shared" si="244"/>
        <v/>
      </c>
      <c r="DJ225" s="230" t="str">
        <f>IF(COUNTIFS($BR$10:$BR$259,$BR225,$E$10:$E$259,$E225)&lt;&gt;COUNTIFS($BR$10:$BR$259,$BR225,$E$10:$E$259,$E225,AT$10:AT$259,AT225),DJ$8&amp;" for this company in this year is inconsistent across funds, please update accordingly. "&amp;CHAR(10),IF(AT225="","",IF(COUNTIF('Source Data (Hidden)'!$O$3:$O$5,AT225)&lt;&gt;1,"Invalid input for 'Does this Portco have a decarbonization strategy/plan in place' - Please ensure that you have selected a valid response using the drop-down list available in the corresponding column in the EDCI Data tab. " &amp; CHAR(10),"")))</f>
        <v/>
      </c>
      <c r="DK225" s="230" t="str">
        <f>IF(COUNTIFS($BR$10:$BR$259,$BR225,$E$10:$E$259,$E225)&lt;&gt;COUNTIFS($BR$10:$BR$259,$BR225,$E$10:$E$259,$E225,AU$10:AU$259,AU225),DK$8&amp;" for this company in this year is inconsistent across funds, please update accordingly. "&amp;CHAR(10),IF(AU225="","",IF(COUNTIF('Source Data (Hidden)'!$P$3:$P$5,AU225)&lt;&gt;1,"Invalid input for 'Does the Portfolio Company have a short-term GHG emission reduction target' - Please ensure you have selected a valid response using the drop-down list available in the corresponding column in the EDCI Data tab. " &amp; CHAR(10),"")))</f>
        <v/>
      </c>
      <c r="DL225" s="230" t="str">
        <f>IF(COUNTIFS($BR$10:$BR$259,$BR225,$E$10:$E$259,$E225)&lt;&gt;COUNTIFS($BR$10:$BR$259,$BR225,$E$10:$E$259,$E225,AV$10:AV$259,AV225),DL$8&amp;" for this company in this year is inconsistent across funds, please update accordingly. "&amp;CHAR(10),IF(AV225="","",IF(COUNTIF('Source Data (Hidden)'!$Q$3:$Q$6,AV225)&lt;&gt;1,"Invalid input for 'Does the Portfolio Company have a long-term net zero goal' - Please ensure that you have selected a valid response using the drop-down list available in the corresponding column in the EDCI Data tab. " &amp; CHAR(10),"")))</f>
        <v/>
      </c>
      <c r="DM225" s="230" t="str">
        <f t="shared" si="245"/>
        <v/>
      </c>
      <c r="DN225" s="230" t="str">
        <f t="shared" si="246"/>
        <v/>
      </c>
      <c r="DO225" s="230" t="str">
        <f t="shared" si="247"/>
        <v/>
      </c>
      <c r="DP225" s="230"/>
      <c r="DQ225" s="230" t="str">
        <f t="shared" si="248"/>
        <v/>
      </c>
      <c r="DR225" s="230" t="str">
        <f t="shared" si="249"/>
        <v/>
      </c>
      <c r="DS225" s="230" t="str">
        <f t="shared" si="250"/>
        <v/>
      </c>
      <c r="DT225" s="230" t="str">
        <f t="shared" si="251"/>
        <v/>
      </c>
      <c r="DU225" s="230" t="str">
        <f t="shared" si="252"/>
        <v/>
      </c>
      <c r="DV225" s="230" t="str">
        <f t="shared" si="253"/>
        <v/>
      </c>
      <c r="DW225" s="230" t="str">
        <f t="shared" si="254"/>
        <v/>
      </c>
      <c r="DX225" s="230" t="str">
        <f t="shared" si="255"/>
        <v/>
      </c>
      <c r="DY225" s="230" t="str">
        <f t="shared" si="256"/>
        <v/>
      </c>
      <c r="DZ225" s="230" t="str">
        <f t="shared" si="257"/>
        <v/>
      </c>
      <c r="EA225" s="230" t="str">
        <f t="shared" si="258"/>
        <v/>
      </c>
      <c r="EB225" s="230" t="str">
        <f t="shared" si="259"/>
        <v/>
      </c>
      <c r="EC225" s="284" t="str">
        <f t="shared" si="260"/>
        <v/>
      </c>
      <c r="ED225" s="284" t="str">
        <f t="shared" si="261"/>
        <v/>
      </c>
      <c r="EE225" s="230" t="str">
        <f t="shared" si="262"/>
        <v/>
      </c>
      <c r="EF225" s="230" t="str">
        <f>IF(COUNTIFS($BR$10:$BR$259,$BR225,$E$10:$E$259,$E225)&lt;&gt;COUNTIFS($BR$10:$BR$259,$BR225,$E$10:$E$259,$E225,BP$10:BP$259,BP225),EF$8&amp;" for this company in this year is inconsistent across funds, please update accordingly. "&amp;CHAR(10),IF(AND(BP225="",BQ225=""),"",IF(OR(AND(BQ225&lt;&gt;"",BP225&lt;&gt;"",BP225&lt;&gt;"Y"),AND(BQ225&lt;&gt;"",BP225=""),COUNTIF('Source Data (Hidden)'!$S$3:$S$4,BP225)&lt;&gt;1),"Invalid input for 'Do you conduct an employee survey' - Please ensure the input is either Y or N or leave blank if data is not available. If you have reported a % response rate to employee survey then the input for this metric should be Y. " &amp; CHAR(10),"")))</f>
        <v/>
      </c>
      <c r="EG225" s="230" t="str">
        <f t="shared" si="263"/>
        <v/>
      </c>
    </row>
    <row r="226" spans="1:137" s="154" customFormat="1" ht="60" customHeight="1" x14ac:dyDescent="0.35">
      <c r="A226" s="153"/>
      <c r="B226" s="212" t="str">
        <f t="shared" ca="1" si="210"/>
        <v/>
      </c>
      <c r="C226" s="213" t="str">
        <f>IF('EDCI Data'!B226="","",'EDCI Data'!B226)</f>
        <v/>
      </c>
      <c r="D226" s="214" t="str">
        <f>IF('EDCI Data'!C226="","",'EDCI Data'!C226)</f>
        <v/>
      </c>
      <c r="E226" s="215" t="str">
        <f>IF('EDCI Data'!D226="","",'EDCI Data'!D226)</f>
        <v/>
      </c>
      <c r="F226" s="216" t="str">
        <f>IF('EDCI Data'!E226="","",'EDCI Data'!E226)</f>
        <v/>
      </c>
      <c r="G226" s="213" t="str">
        <f>IF('EDCI Data'!F226="","",'EDCI Data'!F226)</f>
        <v/>
      </c>
      <c r="H226" s="213" t="str">
        <f>IF('EDCI Data'!G226="","",'EDCI Data'!G226)</f>
        <v/>
      </c>
      <c r="I226" s="213" t="str">
        <f>IF('EDCI Data'!H226="","",'EDCI Data'!H226)</f>
        <v/>
      </c>
      <c r="J226" s="213" t="str">
        <f>IF('EDCI Data'!I226="","",'EDCI Data'!I226)</f>
        <v/>
      </c>
      <c r="K226" s="213" t="str">
        <f>IF('EDCI Data'!J226="","",'EDCI Data'!J226)</f>
        <v/>
      </c>
      <c r="L226" s="213" t="str">
        <f>IF('EDCI Data'!K226="","",'EDCI Data'!K226)</f>
        <v/>
      </c>
      <c r="M226" s="217" t="str">
        <f>IF('EDCI Data'!L226="","",'EDCI Data'!L226)</f>
        <v/>
      </c>
      <c r="N226" s="217" t="str">
        <f>IF('EDCI Data'!M226="","",'EDCI Data'!M226)</f>
        <v/>
      </c>
      <c r="O226" s="213" t="str">
        <f>IF('EDCI Data'!N226="","",'EDCI Data'!N226)</f>
        <v/>
      </c>
      <c r="P226" s="213" t="str">
        <f>IF('EDCI Data'!O226="","",'EDCI Data'!O226)</f>
        <v/>
      </c>
      <c r="Q226" s="213" t="str">
        <f>IF('EDCI Data'!P226="","",'EDCI Data'!P226)</f>
        <v/>
      </c>
      <c r="R226" s="213" t="str">
        <f>IF('EDCI Data'!Q226="","",'EDCI Data'!Q226)</f>
        <v/>
      </c>
      <c r="S226" s="218" t="str">
        <f>IF('EDCI Data'!R226="","",'EDCI Data'!R226)</f>
        <v/>
      </c>
      <c r="T226" s="219" t="str">
        <f>IF('EDCI Data'!S226="","",'EDCI Data'!S226)</f>
        <v/>
      </c>
      <c r="U226" s="219" t="str">
        <f>IF('EDCI Data'!T226="","",'EDCI Data'!T226)</f>
        <v/>
      </c>
      <c r="V226" s="220" t="str">
        <f>IF('EDCI Data'!U226="","",'EDCI Data'!U226)</f>
        <v/>
      </c>
      <c r="W226" s="213" t="str">
        <f>IF('EDCI Data'!V226="","",'EDCI Data'!V226)</f>
        <v/>
      </c>
      <c r="X226" s="220" t="str">
        <f>IF('EDCI Data'!W226="","",'EDCI Data'!W226)</f>
        <v/>
      </c>
      <c r="Y226" s="213" t="str">
        <f>IF('EDCI Data'!X226="","",'EDCI Data'!X226)</f>
        <v/>
      </c>
      <c r="Z226" s="220" t="str">
        <f>IF('EDCI Data'!Y226="","",'EDCI Data'!Y226)</f>
        <v/>
      </c>
      <c r="AA226" s="213" t="str">
        <f>IF('EDCI Data'!Z226="","",'EDCI Data'!Z226)</f>
        <v/>
      </c>
      <c r="AB226" s="213" t="str">
        <f>IF('EDCI Data'!AA226="","",'EDCI Data'!AA226)</f>
        <v/>
      </c>
      <c r="AC226" s="213" t="str">
        <f>IF('EDCI Data'!AB226="","",'EDCI Data'!AB226)</f>
        <v/>
      </c>
      <c r="AD226" s="213" t="str">
        <f>IF('EDCI Data'!AC226="","",'EDCI Data'!AC226)</f>
        <v/>
      </c>
      <c r="AE226" s="213" t="str">
        <f>IF('EDCI Data'!AD226="","",'EDCI Data'!AD226)</f>
        <v/>
      </c>
      <c r="AF226" s="213" t="str">
        <f>IF('EDCI Data'!AE226="","",'EDCI Data'!AE226)</f>
        <v/>
      </c>
      <c r="AG226" s="213" t="str">
        <f>IF('EDCI Data'!AF226="","",'EDCI Data'!AF226)</f>
        <v/>
      </c>
      <c r="AH226" s="213" t="str">
        <f>IF('EDCI Data'!AG226="","",'EDCI Data'!AG226)</f>
        <v/>
      </c>
      <c r="AI226" s="213" t="str">
        <f>IF('EDCI Data'!AH226="","",'EDCI Data'!AH226)</f>
        <v/>
      </c>
      <c r="AJ226" s="213" t="str">
        <f>IF('EDCI Data'!AI226="","",'EDCI Data'!AI226)</f>
        <v/>
      </c>
      <c r="AK226" s="213" t="str">
        <f>IF('EDCI Data'!AJ226="","",'EDCI Data'!AJ226)</f>
        <v/>
      </c>
      <c r="AL226" s="213" t="str">
        <f>IF('EDCI Data'!AK226="","",'EDCI Data'!AK226)</f>
        <v/>
      </c>
      <c r="AM226" s="213" t="str">
        <f>IF('EDCI Data'!AL226="","",'EDCI Data'!AL226)</f>
        <v/>
      </c>
      <c r="AN226" s="213" t="str">
        <f>IF('EDCI Data'!AM226="","",'EDCI Data'!AM226)</f>
        <v/>
      </c>
      <c r="AO226" s="213" t="str">
        <f>IF('EDCI Data'!AN226="","",'EDCI Data'!AN226)</f>
        <v/>
      </c>
      <c r="AP226" s="213" t="str">
        <f>IF('EDCI Data'!AO226="","",'EDCI Data'!AO226)</f>
        <v/>
      </c>
      <c r="AQ226" s="213" t="str">
        <f>IF('EDCI Data'!AP226="","",'EDCI Data'!AP226)</f>
        <v/>
      </c>
      <c r="AR226" s="213" t="str">
        <f>IF('EDCI Data'!AQ226="","",'EDCI Data'!AQ226)</f>
        <v/>
      </c>
      <c r="AS226" s="213" t="str">
        <f>IF('EDCI Data'!AR226="","",'EDCI Data'!AR226)</f>
        <v/>
      </c>
      <c r="AT226" s="213" t="str">
        <f>IF('EDCI Data'!AS226="","",'EDCI Data'!AS226)</f>
        <v/>
      </c>
      <c r="AU226" s="213" t="str">
        <f>IF('EDCI Data'!AT226="","",'EDCI Data'!AT226)</f>
        <v/>
      </c>
      <c r="AV226" s="213" t="str">
        <f>IF('EDCI Data'!AU226="","",'EDCI Data'!AU226)</f>
        <v/>
      </c>
      <c r="AW226" s="213" t="str">
        <f>IF('EDCI Data'!AV226="","",'EDCI Data'!AV226)</f>
        <v/>
      </c>
      <c r="AX226" s="221" t="str">
        <f>IF('EDCI Data'!AW226="","",'EDCI Data'!AW226)</f>
        <v/>
      </c>
      <c r="AY226" s="221" t="str">
        <f>IF('EDCI Data'!AX226="","",'EDCI Data'!AX226)</f>
        <v/>
      </c>
      <c r="AZ226" s="222" t="str">
        <f t="shared" si="211"/>
        <v/>
      </c>
      <c r="BA226" s="223" t="str">
        <f>IF('EDCI Data'!AY226="","",'EDCI Data'!AY226)</f>
        <v/>
      </c>
      <c r="BB226" s="223" t="str">
        <f>IF('EDCI Data'!AZ226="","",'EDCI Data'!AZ226)</f>
        <v/>
      </c>
      <c r="BC226" s="223" t="str">
        <f>IF('EDCI Data'!BA226="","",'EDCI Data'!BA226)</f>
        <v/>
      </c>
      <c r="BD226" s="223" t="str">
        <f>IF('EDCI Data'!BB226="","",'EDCI Data'!BB226)</f>
        <v/>
      </c>
      <c r="BE226" s="223" t="str">
        <f>IF('EDCI Data'!BC226="","",'EDCI Data'!BC226)</f>
        <v/>
      </c>
      <c r="BF226" s="223" t="str">
        <f>IF('EDCI Data'!BD226="","",'EDCI Data'!BD226)</f>
        <v/>
      </c>
      <c r="BG226" s="223" t="str">
        <f>IF('EDCI Data'!BE226="","",'EDCI Data'!BE226)</f>
        <v/>
      </c>
      <c r="BH226" s="223" t="str">
        <f>IF('EDCI Data'!BF226="","",'EDCI Data'!BF226)</f>
        <v/>
      </c>
      <c r="BI226" s="224" t="str">
        <f>IF('EDCI Data'!BG226="","",'EDCI Data'!BG226)</f>
        <v/>
      </c>
      <c r="BJ226" s="225" t="str">
        <f>IF('EDCI Data'!S226="","",'EDCI Data'!S226)</f>
        <v/>
      </c>
      <c r="BK226" s="225" t="str">
        <f>IF('EDCI Data'!T226="","",'EDCI Data'!T226)</f>
        <v/>
      </c>
      <c r="BL226" s="224" t="str">
        <f>IF('EDCI Data'!BJ226="","",'EDCI Data'!BJ226)</f>
        <v/>
      </c>
      <c r="BM226" s="226" t="str">
        <f>IF('EDCI Data'!BK226="","",'EDCI Data'!BK226)</f>
        <v/>
      </c>
      <c r="BN226" s="226" t="str">
        <f>IF('EDCI Data'!BL226="","",'EDCI Data'!BL226)</f>
        <v/>
      </c>
      <c r="BO226" s="227" t="str">
        <f>IF('EDCI Data'!BM226="","",'EDCI Data'!BM226)</f>
        <v/>
      </c>
      <c r="BP226" s="228" t="str">
        <f>IF('EDCI Data'!BN226="","",'EDCI Data'!BN226)</f>
        <v/>
      </c>
      <c r="BQ226" s="229" t="str">
        <f>IF('EDCI Data'!BO226="","",'EDCI Data'!BO226)</f>
        <v/>
      </c>
      <c r="BR226" s="230" t="str">
        <f t="shared" si="212"/>
        <v/>
      </c>
      <c r="BS226" s="230" t="str">
        <f t="shared" si="213"/>
        <v/>
      </c>
      <c r="BT226" s="230" t="str">
        <f t="shared" si="214"/>
        <v/>
      </c>
      <c r="BU226" s="230" t="str">
        <f t="shared" si="215"/>
        <v/>
      </c>
      <c r="BV226" s="230" t="str">
        <f t="shared" si="216"/>
        <v/>
      </c>
      <c r="BW226" s="230" t="str">
        <f>IF(COUNTIFS($BR$10:$BR$259,$BR226,$E$10:$E$259,$E226)&lt;&gt;COUNTIFS($BR$10:$BR$259,$BR226,$E$10:$E$259,$E226,G$10:G$259,G226),BW$8&amp;" for this company in this year is inconsistent across funds, please update accordingly. "&amp;CHAR(10),IF(G226="","",IF(IFERROR(OR(INT(G226)&lt;&gt;G226,ISTEXT(G226),G226&gt;'Source Data (Hidden)'!$T$3),TRUE),"Invalid year of initial investment - Please ensure that the input is a year (not a date) and is not future dated. "&amp;CHAR(10),"")))</f>
        <v/>
      </c>
      <c r="BX226" s="230"/>
      <c r="BY226" s="230" t="str">
        <f>IF(COUNTIFS($BR$10:$BR$259,$BR226,$E$10:$E$259,$E226)&lt;&gt;COUNTIFS($BR$10:$BR$259,$BR226,$E$10:$E$259,$E226,I$10:I$259,I226),BY$8&amp;" for this company in this year is inconsistent across funds, please update accordingly. "&amp;CHAR(10),IF(I226="","",IF(COUNTIF('Source Data (Hidden)'!$A$3:$B$255,I226)=0,"Invalid country of domicile - Please enter a valid input using the drop-down in the 'Country of domicile' column in the EDCI Data tab. "&amp;CHAR(10),"")))</f>
        <v/>
      </c>
      <c r="BZ226" s="230" t="str">
        <f>IF(COUNTIFS($BR$10:$BR$259,$BR226,$E$10:$E$259,$E226)&lt;&gt;COUNTIFS($BR$10:$BR$259,$BR226,$E$10:$E$259,$E226,J$10:J$259,J226),BZ$8&amp;" for this company in this year is inconsistent across funds, please update accordingly. "&amp;CHAR(10),IF(J226="","",IF(COUNTIF('Source Data (Hidden)'!$A$3:$B$255,J226)=0,"Invalid primary country of operations - Please enter a valid input using the drop-down in the 'Primary country of operations' column in the EDCI Data tab and ensure that you have narrowed this down to 1 primary country of operations. "&amp;CHAR(10),"")))</f>
        <v/>
      </c>
      <c r="CA226" s="230" t="str">
        <f>IF(COUNTIFS($BR$10:$BR$259,$BR226,$E$10:$E$259,$E226)&lt;&gt;COUNTIFS($BR$10:$BR$259,$BR226,$E$10:$E$259,$E226,K$10:K$259,K226),CA$8&amp;" for this company in this year is inconsistent across funds, please update accordingly. "&amp;CHAR(10),IF(K226="","",IF(COUNTIF('Source Data (Hidden)'!$C$3:$C$4,K226)&lt;&gt;1,"Invalid company structure - Please classify the portfolio company as either 'Private' or 'Public'. "&amp;CHAR(10),"")))</f>
        <v/>
      </c>
      <c r="CB226" s="230" t="str">
        <f>IF(COUNTIFS($BR$10:$BR$259,$BR226,$E$10:$E$259,$E226)&lt;&gt;COUNTIFS($BR$10:$BR$259,$BR226,$E$10:$E$259,$E226,L$10:L$259,L226),CB$8&amp;" for this company in this year is inconsistent across funds, please update accordingly. "&amp;CHAR(10),IF(L226="","",IF(COUNTIF('Source Data (Hidden)'!$D$3:$D$5,L226)&lt;&gt;1,"Invalid growth stage of company - Please describe the growth stage of the company as either 'Venture', 'Growth' or 'Buyout'. " &amp; CHAR(10),"")))</f>
        <v/>
      </c>
      <c r="CC226" s="230" t="str">
        <f t="shared" si="217"/>
        <v/>
      </c>
      <c r="CD226" s="283" t="str">
        <f t="shared" si="218"/>
        <v/>
      </c>
      <c r="CE226" s="230" t="str">
        <f>IF(COUNTIFS($BR$10:$BR$259,$BR226,$E$10:$E$259,$E226)&lt;&gt;COUNTIFS($BR$10:$BR$259,$BR226,$E$10:$E$259,$E226,O$10:O$259,O226),CE$8&amp;" for this company in this year is inconsistent across funds, please update accordingly. "&amp;CHAR(10),IF(O226="","",IF(COUNTIF('Source Data (Hidden)'!$G$3:$G$13,O226)&lt;&gt;1,"Invalid sector of operations SICS name - Please ensure that you have selected a valid sector of operations using the drop-down list available in the corresponding column in the EDCI Data tab. " &amp; CHAR(10),"")))</f>
        <v/>
      </c>
      <c r="CF226" s="230" t="str">
        <f t="shared" ca="1" si="219"/>
        <v/>
      </c>
      <c r="CG226" s="230" t="str">
        <f t="shared" ca="1" si="220"/>
        <v/>
      </c>
      <c r="CH226" s="230" t="str">
        <f>IF(COUNTIFS($BR$10:$BR$259,$BR226,$E$10:$E$259,$E226)&lt;&gt;COUNTIFS($BR$10:$BR$259,$BR226,$E$10:$E$259,$E226,R$10:R$259,R226),CH$8&amp;" for this company in this year is inconsistent across funds, please update accordingly. "&amp;CHAR(10),IF(R226="","",IF(COUNTIF('Source Data (Hidden)'!$F$3:$F$183,R226)&lt;&gt;1,"Invalid currency input - Please ensure that the currency entered is a monetary unit described using three letter code (ISO 4217 code). " &amp; CHAR(10),"")))</f>
        <v/>
      </c>
      <c r="CI226" s="230" t="str">
        <f t="shared" si="221"/>
        <v/>
      </c>
      <c r="CJ226" s="230" t="str">
        <f t="shared" si="222"/>
        <v/>
      </c>
      <c r="CK226" s="230" t="str">
        <f t="shared" si="223"/>
        <v/>
      </c>
      <c r="CL226" s="230" t="str">
        <f t="shared" si="224"/>
        <v/>
      </c>
      <c r="CM226" s="230" t="str">
        <f>IF(COUNTIFS($BR$10:$BR$259,$BR226,$E$10:$E$259,$E226)&lt;&gt;COUNTIFS($BR$10:$BR$259,$BR226,$E$10:$E$259,$E226,W$10:W$259,W226),CM$8&amp;" for this company in this year is inconsistent across funds, please update accordingly. "&amp;CHAR(10),IF(W226="","",IF(COUNTIF('Source Data (Hidden)'!$L$3:$L$6,W226)&lt;&gt;1,"Invalid input for Scope 1 Methodology - Please choose one of the options from the drop-down list in the corresponding column in the EDCI Data tab. " &amp; CHAR(10),"")))</f>
        <v/>
      </c>
      <c r="CN226" s="230" t="str">
        <f t="shared" si="225"/>
        <v/>
      </c>
      <c r="CO226" s="230" t="str">
        <f>IF(COUNTIFS($BR$10:$BR$259,$BR226,$E$10:$E$259,$E226)&lt;&gt;COUNTIFS($BR$10:$BR$259,$BR226,$E$10:$E$259,$E226,Y$10:Y$259,Y226),CO$8&amp;" for this company in this year is inconsistent across funds, please update accordingly. "&amp;CHAR(10),IF(Y226="","",IF(COUNTIF('Source Data (Hidden)'!$M$3:$M$5,Y226)&lt;&gt;1,"Invalid input for Scope 2 Methodology - Please choose one of the options from the drop-down list in the corresponding column in the EDCI Data tab. " &amp; CHAR(10),"")))</f>
        <v/>
      </c>
      <c r="CP226" s="230" t="str">
        <f t="shared" si="226"/>
        <v/>
      </c>
      <c r="CQ226" s="230" t="str">
        <f>IF(COUNTIFS($BR$10:$BR$259,$BR226,$E$10:$E$259,$E226)&lt;&gt;COUNTIFS($BR$10:$BR$259,$BR226,$E$10:$E$259,$E226,AA$10:AA$259,AA226),CQ$8&amp;" for this company in this year is inconsistent across funds, please update accordingly. "&amp;CHAR(10),IF(AA226="","",IF(COUNTIF('Source Data (Hidden)'!$N$3:$N$6,AA226)&lt;&gt;1,"Invalid input for Scope 3 Methodology - Please choose one of the options from the drop-down list in the corresponding column in the EDCI Data tab. " &amp; CHAR(10),"")))</f>
        <v/>
      </c>
      <c r="CR226" s="230" t="str">
        <f t="shared" si="227"/>
        <v/>
      </c>
      <c r="CS226" s="230" t="str">
        <f t="shared" si="228"/>
        <v/>
      </c>
      <c r="CT226" s="230" t="str">
        <f t="shared" si="229"/>
        <v/>
      </c>
      <c r="CU226" s="230" t="str">
        <f t="shared" si="230"/>
        <v/>
      </c>
      <c r="CV226" s="230" t="str">
        <f t="shared" si="231"/>
        <v/>
      </c>
      <c r="CW226" s="230" t="str">
        <f t="shared" si="232"/>
        <v/>
      </c>
      <c r="CX226" s="230" t="str">
        <f t="shared" si="233"/>
        <v/>
      </c>
      <c r="CY226" s="230" t="str">
        <f t="shared" si="234"/>
        <v/>
      </c>
      <c r="CZ226" s="230" t="str">
        <f t="shared" si="235"/>
        <v/>
      </c>
      <c r="DA226" s="230" t="str">
        <f t="shared" si="236"/>
        <v/>
      </c>
      <c r="DB226" s="230" t="str">
        <f t="shared" si="237"/>
        <v/>
      </c>
      <c r="DC226" s="230" t="str">
        <f t="shared" si="238"/>
        <v/>
      </c>
      <c r="DD226" s="230" t="str">
        <f t="shared" si="239"/>
        <v/>
      </c>
      <c r="DE226" s="230" t="str">
        <f t="shared" si="240"/>
        <v/>
      </c>
      <c r="DF226" s="230" t="str">
        <f t="shared" si="241"/>
        <v/>
      </c>
      <c r="DG226" s="230" t="str">
        <f t="shared" si="242"/>
        <v/>
      </c>
      <c r="DH226" s="283" t="str">
        <f t="shared" si="243"/>
        <v/>
      </c>
      <c r="DI226" s="230" t="str">
        <f t="shared" si="244"/>
        <v/>
      </c>
      <c r="DJ226" s="230" t="str">
        <f>IF(COUNTIFS($BR$10:$BR$259,$BR226,$E$10:$E$259,$E226)&lt;&gt;COUNTIFS($BR$10:$BR$259,$BR226,$E$10:$E$259,$E226,AT$10:AT$259,AT226),DJ$8&amp;" for this company in this year is inconsistent across funds, please update accordingly. "&amp;CHAR(10),IF(AT226="","",IF(COUNTIF('Source Data (Hidden)'!$O$3:$O$5,AT226)&lt;&gt;1,"Invalid input for 'Does this Portco have a decarbonization strategy/plan in place' - Please ensure that you have selected a valid response using the drop-down list available in the corresponding column in the EDCI Data tab. " &amp; CHAR(10),"")))</f>
        <v/>
      </c>
      <c r="DK226" s="230" t="str">
        <f>IF(COUNTIFS($BR$10:$BR$259,$BR226,$E$10:$E$259,$E226)&lt;&gt;COUNTIFS($BR$10:$BR$259,$BR226,$E$10:$E$259,$E226,AU$10:AU$259,AU226),DK$8&amp;" for this company in this year is inconsistent across funds, please update accordingly. "&amp;CHAR(10),IF(AU226="","",IF(COUNTIF('Source Data (Hidden)'!$P$3:$P$5,AU226)&lt;&gt;1,"Invalid input for 'Does the Portfolio Company have a short-term GHG emission reduction target' - Please ensure you have selected a valid response using the drop-down list available in the corresponding column in the EDCI Data tab. " &amp; CHAR(10),"")))</f>
        <v/>
      </c>
      <c r="DL226" s="230" t="str">
        <f>IF(COUNTIFS($BR$10:$BR$259,$BR226,$E$10:$E$259,$E226)&lt;&gt;COUNTIFS($BR$10:$BR$259,$BR226,$E$10:$E$259,$E226,AV$10:AV$259,AV226),DL$8&amp;" for this company in this year is inconsistent across funds, please update accordingly. "&amp;CHAR(10),IF(AV226="","",IF(COUNTIF('Source Data (Hidden)'!$Q$3:$Q$6,AV226)&lt;&gt;1,"Invalid input for 'Does the Portfolio Company have a long-term net zero goal' - Please ensure that you have selected a valid response using the drop-down list available in the corresponding column in the EDCI Data tab. " &amp; CHAR(10),"")))</f>
        <v/>
      </c>
      <c r="DM226" s="230" t="str">
        <f t="shared" si="245"/>
        <v/>
      </c>
      <c r="DN226" s="230" t="str">
        <f t="shared" si="246"/>
        <v/>
      </c>
      <c r="DO226" s="230" t="str">
        <f t="shared" si="247"/>
        <v/>
      </c>
      <c r="DP226" s="230"/>
      <c r="DQ226" s="230" t="str">
        <f t="shared" si="248"/>
        <v/>
      </c>
      <c r="DR226" s="230" t="str">
        <f t="shared" si="249"/>
        <v/>
      </c>
      <c r="DS226" s="230" t="str">
        <f t="shared" si="250"/>
        <v/>
      </c>
      <c r="DT226" s="230" t="str">
        <f t="shared" si="251"/>
        <v/>
      </c>
      <c r="DU226" s="230" t="str">
        <f t="shared" si="252"/>
        <v/>
      </c>
      <c r="DV226" s="230" t="str">
        <f t="shared" si="253"/>
        <v/>
      </c>
      <c r="DW226" s="230" t="str">
        <f t="shared" si="254"/>
        <v/>
      </c>
      <c r="DX226" s="230" t="str">
        <f t="shared" si="255"/>
        <v/>
      </c>
      <c r="DY226" s="230" t="str">
        <f t="shared" si="256"/>
        <v/>
      </c>
      <c r="DZ226" s="230" t="str">
        <f t="shared" si="257"/>
        <v/>
      </c>
      <c r="EA226" s="230" t="str">
        <f t="shared" si="258"/>
        <v/>
      </c>
      <c r="EB226" s="230" t="str">
        <f t="shared" si="259"/>
        <v/>
      </c>
      <c r="EC226" s="284" t="str">
        <f t="shared" si="260"/>
        <v/>
      </c>
      <c r="ED226" s="284" t="str">
        <f t="shared" si="261"/>
        <v/>
      </c>
      <c r="EE226" s="230" t="str">
        <f t="shared" si="262"/>
        <v/>
      </c>
      <c r="EF226" s="230" t="str">
        <f>IF(COUNTIFS($BR$10:$BR$259,$BR226,$E$10:$E$259,$E226)&lt;&gt;COUNTIFS($BR$10:$BR$259,$BR226,$E$10:$E$259,$E226,BP$10:BP$259,BP226),EF$8&amp;" for this company in this year is inconsistent across funds, please update accordingly. "&amp;CHAR(10),IF(AND(BP226="",BQ226=""),"",IF(OR(AND(BQ226&lt;&gt;"",BP226&lt;&gt;"",BP226&lt;&gt;"Y"),AND(BQ226&lt;&gt;"",BP226=""),COUNTIF('Source Data (Hidden)'!$S$3:$S$4,BP226)&lt;&gt;1),"Invalid input for 'Do you conduct an employee survey' - Please ensure the input is either Y or N or leave blank if data is not available. If you have reported a % response rate to employee survey then the input for this metric should be Y. " &amp; CHAR(10),"")))</f>
        <v/>
      </c>
      <c r="EG226" s="230" t="str">
        <f t="shared" si="263"/>
        <v/>
      </c>
    </row>
    <row r="227" spans="1:137" s="154" customFormat="1" ht="60" customHeight="1" x14ac:dyDescent="0.35">
      <c r="A227" s="153"/>
      <c r="B227" s="212" t="str">
        <f t="shared" ca="1" si="210"/>
        <v/>
      </c>
      <c r="C227" s="213" t="str">
        <f>IF('EDCI Data'!B227="","",'EDCI Data'!B227)</f>
        <v/>
      </c>
      <c r="D227" s="214" t="str">
        <f>IF('EDCI Data'!C227="","",'EDCI Data'!C227)</f>
        <v/>
      </c>
      <c r="E227" s="215" t="str">
        <f>IF('EDCI Data'!D227="","",'EDCI Data'!D227)</f>
        <v/>
      </c>
      <c r="F227" s="216" t="str">
        <f>IF('EDCI Data'!E227="","",'EDCI Data'!E227)</f>
        <v/>
      </c>
      <c r="G227" s="213" t="str">
        <f>IF('EDCI Data'!F227="","",'EDCI Data'!F227)</f>
        <v/>
      </c>
      <c r="H227" s="213" t="str">
        <f>IF('EDCI Data'!G227="","",'EDCI Data'!G227)</f>
        <v/>
      </c>
      <c r="I227" s="213" t="str">
        <f>IF('EDCI Data'!H227="","",'EDCI Data'!H227)</f>
        <v/>
      </c>
      <c r="J227" s="213" t="str">
        <f>IF('EDCI Data'!I227="","",'EDCI Data'!I227)</f>
        <v/>
      </c>
      <c r="K227" s="213" t="str">
        <f>IF('EDCI Data'!J227="","",'EDCI Data'!J227)</f>
        <v/>
      </c>
      <c r="L227" s="213" t="str">
        <f>IF('EDCI Data'!K227="","",'EDCI Data'!K227)</f>
        <v/>
      </c>
      <c r="M227" s="217" t="str">
        <f>IF('EDCI Data'!L227="","",'EDCI Data'!L227)</f>
        <v/>
      </c>
      <c r="N227" s="217" t="str">
        <f>IF('EDCI Data'!M227="","",'EDCI Data'!M227)</f>
        <v/>
      </c>
      <c r="O227" s="213" t="str">
        <f>IF('EDCI Data'!N227="","",'EDCI Data'!N227)</f>
        <v/>
      </c>
      <c r="P227" s="213" t="str">
        <f>IF('EDCI Data'!O227="","",'EDCI Data'!O227)</f>
        <v/>
      </c>
      <c r="Q227" s="213" t="str">
        <f>IF('EDCI Data'!P227="","",'EDCI Data'!P227)</f>
        <v/>
      </c>
      <c r="R227" s="213" t="str">
        <f>IF('EDCI Data'!Q227="","",'EDCI Data'!Q227)</f>
        <v/>
      </c>
      <c r="S227" s="218" t="str">
        <f>IF('EDCI Data'!R227="","",'EDCI Data'!R227)</f>
        <v/>
      </c>
      <c r="T227" s="219" t="str">
        <f>IF('EDCI Data'!S227="","",'EDCI Data'!S227)</f>
        <v/>
      </c>
      <c r="U227" s="219" t="str">
        <f>IF('EDCI Data'!T227="","",'EDCI Data'!T227)</f>
        <v/>
      </c>
      <c r="V227" s="220" t="str">
        <f>IF('EDCI Data'!U227="","",'EDCI Data'!U227)</f>
        <v/>
      </c>
      <c r="W227" s="213" t="str">
        <f>IF('EDCI Data'!V227="","",'EDCI Data'!V227)</f>
        <v/>
      </c>
      <c r="X227" s="220" t="str">
        <f>IF('EDCI Data'!W227="","",'EDCI Data'!W227)</f>
        <v/>
      </c>
      <c r="Y227" s="213" t="str">
        <f>IF('EDCI Data'!X227="","",'EDCI Data'!X227)</f>
        <v/>
      </c>
      <c r="Z227" s="220" t="str">
        <f>IF('EDCI Data'!Y227="","",'EDCI Data'!Y227)</f>
        <v/>
      </c>
      <c r="AA227" s="213" t="str">
        <f>IF('EDCI Data'!Z227="","",'EDCI Data'!Z227)</f>
        <v/>
      </c>
      <c r="AB227" s="213" t="str">
        <f>IF('EDCI Data'!AA227="","",'EDCI Data'!AA227)</f>
        <v/>
      </c>
      <c r="AC227" s="213" t="str">
        <f>IF('EDCI Data'!AB227="","",'EDCI Data'!AB227)</f>
        <v/>
      </c>
      <c r="AD227" s="213" t="str">
        <f>IF('EDCI Data'!AC227="","",'EDCI Data'!AC227)</f>
        <v/>
      </c>
      <c r="AE227" s="213" t="str">
        <f>IF('EDCI Data'!AD227="","",'EDCI Data'!AD227)</f>
        <v/>
      </c>
      <c r="AF227" s="213" t="str">
        <f>IF('EDCI Data'!AE227="","",'EDCI Data'!AE227)</f>
        <v/>
      </c>
      <c r="AG227" s="213" t="str">
        <f>IF('EDCI Data'!AF227="","",'EDCI Data'!AF227)</f>
        <v/>
      </c>
      <c r="AH227" s="213" t="str">
        <f>IF('EDCI Data'!AG227="","",'EDCI Data'!AG227)</f>
        <v/>
      </c>
      <c r="AI227" s="213" t="str">
        <f>IF('EDCI Data'!AH227="","",'EDCI Data'!AH227)</f>
        <v/>
      </c>
      <c r="AJ227" s="213" t="str">
        <f>IF('EDCI Data'!AI227="","",'EDCI Data'!AI227)</f>
        <v/>
      </c>
      <c r="AK227" s="213" t="str">
        <f>IF('EDCI Data'!AJ227="","",'EDCI Data'!AJ227)</f>
        <v/>
      </c>
      <c r="AL227" s="213" t="str">
        <f>IF('EDCI Data'!AK227="","",'EDCI Data'!AK227)</f>
        <v/>
      </c>
      <c r="AM227" s="213" t="str">
        <f>IF('EDCI Data'!AL227="","",'EDCI Data'!AL227)</f>
        <v/>
      </c>
      <c r="AN227" s="213" t="str">
        <f>IF('EDCI Data'!AM227="","",'EDCI Data'!AM227)</f>
        <v/>
      </c>
      <c r="AO227" s="213" t="str">
        <f>IF('EDCI Data'!AN227="","",'EDCI Data'!AN227)</f>
        <v/>
      </c>
      <c r="AP227" s="213" t="str">
        <f>IF('EDCI Data'!AO227="","",'EDCI Data'!AO227)</f>
        <v/>
      </c>
      <c r="AQ227" s="213" t="str">
        <f>IF('EDCI Data'!AP227="","",'EDCI Data'!AP227)</f>
        <v/>
      </c>
      <c r="AR227" s="213" t="str">
        <f>IF('EDCI Data'!AQ227="","",'EDCI Data'!AQ227)</f>
        <v/>
      </c>
      <c r="AS227" s="213" t="str">
        <f>IF('EDCI Data'!AR227="","",'EDCI Data'!AR227)</f>
        <v/>
      </c>
      <c r="AT227" s="213" t="str">
        <f>IF('EDCI Data'!AS227="","",'EDCI Data'!AS227)</f>
        <v/>
      </c>
      <c r="AU227" s="213" t="str">
        <f>IF('EDCI Data'!AT227="","",'EDCI Data'!AT227)</f>
        <v/>
      </c>
      <c r="AV227" s="213" t="str">
        <f>IF('EDCI Data'!AU227="","",'EDCI Data'!AU227)</f>
        <v/>
      </c>
      <c r="AW227" s="213" t="str">
        <f>IF('EDCI Data'!AV227="","",'EDCI Data'!AV227)</f>
        <v/>
      </c>
      <c r="AX227" s="221" t="str">
        <f>IF('EDCI Data'!AW227="","",'EDCI Data'!AW227)</f>
        <v/>
      </c>
      <c r="AY227" s="221" t="str">
        <f>IF('EDCI Data'!AX227="","",'EDCI Data'!AX227)</f>
        <v/>
      </c>
      <c r="AZ227" s="222" t="str">
        <f t="shared" si="211"/>
        <v/>
      </c>
      <c r="BA227" s="223" t="str">
        <f>IF('EDCI Data'!AY227="","",'EDCI Data'!AY227)</f>
        <v/>
      </c>
      <c r="BB227" s="223" t="str">
        <f>IF('EDCI Data'!AZ227="","",'EDCI Data'!AZ227)</f>
        <v/>
      </c>
      <c r="BC227" s="223" t="str">
        <f>IF('EDCI Data'!BA227="","",'EDCI Data'!BA227)</f>
        <v/>
      </c>
      <c r="BD227" s="223" t="str">
        <f>IF('EDCI Data'!BB227="","",'EDCI Data'!BB227)</f>
        <v/>
      </c>
      <c r="BE227" s="223" t="str">
        <f>IF('EDCI Data'!BC227="","",'EDCI Data'!BC227)</f>
        <v/>
      </c>
      <c r="BF227" s="223" t="str">
        <f>IF('EDCI Data'!BD227="","",'EDCI Data'!BD227)</f>
        <v/>
      </c>
      <c r="BG227" s="223" t="str">
        <f>IF('EDCI Data'!BE227="","",'EDCI Data'!BE227)</f>
        <v/>
      </c>
      <c r="BH227" s="223" t="str">
        <f>IF('EDCI Data'!BF227="","",'EDCI Data'!BF227)</f>
        <v/>
      </c>
      <c r="BI227" s="224" t="str">
        <f>IF('EDCI Data'!BG227="","",'EDCI Data'!BG227)</f>
        <v/>
      </c>
      <c r="BJ227" s="225" t="str">
        <f>IF('EDCI Data'!S227="","",'EDCI Data'!S227)</f>
        <v/>
      </c>
      <c r="BK227" s="225" t="str">
        <f>IF('EDCI Data'!T227="","",'EDCI Data'!T227)</f>
        <v/>
      </c>
      <c r="BL227" s="224" t="str">
        <f>IF('EDCI Data'!BJ227="","",'EDCI Data'!BJ227)</f>
        <v/>
      </c>
      <c r="BM227" s="226" t="str">
        <f>IF('EDCI Data'!BK227="","",'EDCI Data'!BK227)</f>
        <v/>
      </c>
      <c r="BN227" s="226" t="str">
        <f>IF('EDCI Data'!BL227="","",'EDCI Data'!BL227)</f>
        <v/>
      </c>
      <c r="BO227" s="227" t="str">
        <f>IF('EDCI Data'!BM227="","",'EDCI Data'!BM227)</f>
        <v/>
      </c>
      <c r="BP227" s="228" t="str">
        <f>IF('EDCI Data'!BN227="","",'EDCI Data'!BN227)</f>
        <v/>
      </c>
      <c r="BQ227" s="229" t="str">
        <f>IF('EDCI Data'!BO227="","",'EDCI Data'!BO227)</f>
        <v/>
      </c>
      <c r="BR227" s="230" t="str">
        <f t="shared" si="212"/>
        <v/>
      </c>
      <c r="BS227" s="230" t="str">
        <f t="shared" si="213"/>
        <v/>
      </c>
      <c r="BT227" s="230" t="str">
        <f t="shared" si="214"/>
        <v/>
      </c>
      <c r="BU227" s="230" t="str">
        <f t="shared" si="215"/>
        <v/>
      </c>
      <c r="BV227" s="230" t="str">
        <f t="shared" si="216"/>
        <v/>
      </c>
      <c r="BW227" s="230" t="str">
        <f>IF(COUNTIFS($BR$10:$BR$259,$BR227,$E$10:$E$259,$E227)&lt;&gt;COUNTIFS($BR$10:$BR$259,$BR227,$E$10:$E$259,$E227,G$10:G$259,G227),BW$8&amp;" for this company in this year is inconsistent across funds, please update accordingly. "&amp;CHAR(10),IF(G227="","",IF(IFERROR(OR(INT(G227)&lt;&gt;G227,ISTEXT(G227),G227&gt;'Source Data (Hidden)'!$T$3),TRUE),"Invalid year of initial investment - Please ensure that the input is a year (not a date) and is not future dated. "&amp;CHAR(10),"")))</f>
        <v/>
      </c>
      <c r="BX227" s="230"/>
      <c r="BY227" s="230" t="str">
        <f>IF(COUNTIFS($BR$10:$BR$259,$BR227,$E$10:$E$259,$E227)&lt;&gt;COUNTIFS($BR$10:$BR$259,$BR227,$E$10:$E$259,$E227,I$10:I$259,I227),BY$8&amp;" for this company in this year is inconsistent across funds, please update accordingly. "&amp;CHAR(10),IF(I227="","",IF(COUNTIF('Source Data (Hidden)'!$A$3:$B$255,I227)=0,"Invalid country of domicile - Please enter a valid input using the drop-down in the 'Country of domicile' column in the EDCI Data tab. "&amp;CHAR(10),"")))</f>
        <v/>
      </c>
      <c r="BZ227" s="230" t="str">
        <f>IF(COUNTIFS($BR$10:$BR$259,$BR227,$E$10:$E$259,$E227)&lt;&gt;COUNTIFS($BR$10:$BR$259,$BR227,$E$10:$E$259,$E227,J$10:J$259,J227),BZ$8&amp;" for this company in this year is inconsistent across funds, please update accordingly. "&amp;CHAR(10),IF(J227="","",IF(COUNTIF('Source Data (Hidden)'!$A$3:$B$255,J227)=0,"Invalid primary country of operations - Please enter a valid input using the drop-down in the 'Primary country of operations' column in the EDCI Data tab and ensure that you have narrowed this down to 1 primary country of operations. "&amp;CHAR(10),"")))</f>
        <v/>
      </c>
      <c r="CA227" s="230" t="str">
        <f>IF(COUNTIFS($BR$10:$BR$259,$BR227,$E$10:$E$259,$E227)&lt;&gt;COUNTIFS($BR$10:$BR$259,$BR227,$E$10:$E$259,$E227,K$10:K$259,K227),CA$8&amp;" for this company in this year is inconsistent across funds, please update accordingly. "&amp;CHAR(10),IF(K227="","",IF(COUNTIF('Source Data (Hidden)'!$C$3:$C$4,K227)&lt;&gt;1,"Invalid company structure - Please classify the portfolio company as either 'Private' or 'Public'. "&amp;CHAR(10),"")))</f>
        <v/>
      </c>
      <c r="CB227" s="230" t="str">
        <f>IF(COUNTIFS($BR$10:$BR$259,$BR227,$E$10:$E$259,$E227)&lt;&gt;COUNTIFS($BR$10:$BR$259,$BR227,$E$10:$E$259,$E227,L$10:L$259,L227),CB$8&amp;" for this company in this year is inconsistent across funds, please update accordingly. "&amp;CHAR(10),IF(L227="","",IF(COUNTIF('Source Data (Hidden)'!$D$3:$D$5,L227)&lt;&gt;1,"Invalid growth stage of company - Please describe the growth stage of the company as either 'Venture', 'Growth' or 'Buyout'. " &amp; CHAR(10),"")))</f>
        <v/>
      </c>
      <c r="CC227" s="230" t="str">
        <f t="shared" si="217"/>
        <v/>
      </c>
      <c r="CD227" s="283" t="str">
        <f t="shared" si="218"/>
        <v/>
      </c>
      <c r="CE227" s="230" t="str">
        <f>IF(COUNTIFS($BR$10:$BR$259,$BR227,$E$10:$E$259,$E227)&lt;&gt;COUNTIFS($BR$10:$BR$259,$BR227,$E$10:$E$259,$E227,O$10:O$259,O227),CE$8&amp;" for this company in this year is inconsistent across funds, please update accordingly. "&amp;CHAR(10),IF(O227="","",IF(COUNTIF('Source Data (Hidden)'!$G$3:$G$13,O227)&lt;&gt;1,"Invalid sector of operations SICS name - Please ensure that you have selected a valid sector of operations using the drop-down list available in the corresponding column in the EDCI Data tab. " &amp; CHAR(10),"")))</f>
        <v/>
      </c>
      <c r="CF227" s="230" t="str">
        <f t="shared" ca="1" si="219"/>
        <v/>
      </c>
      <c r="CG227" s="230" t="str">
        <f t="shared" ca="1" si="220"/>
        <v/>
      </c>
      <c r="CH227" s="230" t="str">
        <f>IF(COUNTIFS($BR$10:$BR$259,$BR227,$E$10:$E$259,$E227)&lt;&gt;COUNTIFS($BR$10:$BR$259,$BR227,$E$10:$E$259,$E227,R$10:R$259,R227),CH$8&amp;" for this company in this year is inconsistent across funds, please update accordingly. "&amp;CHAR(10),IF(R227="","",IF(COUNTIF('Source Data (Hidden)'!$F$3:$F$183,R227)&lt;&gt;1,"Invalid currency input - Please ensure that the currency entered is a monetary unit described using three letter code (ISO 4217 code). " &amp; CHAR(10),"")))</f>
        <v/>
      </c>
      <c r="CI227" s="230" t="str">
        <f t="shared" si="221"/>
        <v/>
      </c>
      <c r="CJ227" s="230" t="str">
        <f t="shared" si="222"/>
        <v/>
      </c>
      <c r="CK227" s="230" t="str">
        <f t="shared" si="223"/>
        <v/>
      </c>
      <c r="CL227" s="230" t="str">
        <f t="shared" si="224"/>
        <v/>
      </c>
      <c r="CM227" s="230" t="str">
        <f>IF(COUNTIFS($BR$10:$BR$259,$BR227,$E$10:$E$259,$E227)&lt;&gt;COUNTIFS($BR$10:$BR$259,$BR227,$E$10:$E$259,$E227,W$10:W$259,W227),CM$8&amp;" for this company in this year is inconsistent across funds, please update accordingly. "&amp;CHAR(10),IF(W227="","",IF(COUNTIF('Source Data (Hidden)'!$L$3:$L$6,W227)&lt;&gt;1,"Invalid input for Scope 1 Methodology - Please choose one of the options from the drop-down list in the corresponding column in the EDCI Data tab. " &amp; CHAR(10),"")))</f>
        <v/>
      </c>
      <c r="CN227" s="230" t="str">
        <f t="shared" si="225"/>
        <v/>
      </c>
      <c r="CO227" s="230" t="str">
        <f>IF(COUNTIFS($BR$10:$BR$259,$BR227,$E$10:$E$259,$E227)&lt;&gt;COUNTIFS($BR$10:$BR$259,$BR227,$E$10:$E$259,$E227,Y$10:Y$259,Y227),CO$8&amp;" for this company in this year is inconsistent across funds, please update accordingly. "&amp;CHAR(10),IF(Y227="","",IF(COUNTIF('Source Data (Hidden)'!$M$3:$M$5,Y227)&lt;&gt;1,"Invalid input for Scope 2 Methodology - Please choose one of the options from the drop-down list in the corresponding column in the EDCI Data tab. " &amp; CHAR(10),"")))</f>
        <v/>
      </c>
      <c r="CP227" s="230" t="str">
        <f t="shared" si="226"/>
        <v/>
      </c>
      <c r="CQ227" s="230" t="str">
        <f>IF(COUNTIFS($BR$10:$BR$259,$BR227,$E$10:$E$259,$E227)&lt;&gt;COUNTIFS($BR$10:$BR$259,$BR227,$E$10:$E$259,$E227,AA$10:AA$259,AA227),CQ$8&amp;" for this company in this year is inconsistent across funds, please update accordingly. "&amp;CHAR(10),IF(AA227="","",IF(COUNTIF('Source Data (Hidden)'!$N$3:$N$6,AA227)&lt;&gt;1,"Invalid input for Scope 3 Methodology - Please choose one of the options from the drop-down list in the corresponding column in the EDCI Data tab. " &amp; CHAR(10),"")))</f>
        <v/>
      </c>
      <c r="CR227" s="230" t="str">
        <f t="shared" si="227"/>
        <v/>
      </c>
      <c r="CS227" s="230" t="str">
        <f t="shared" si="228"/>
        <v/>
      </c>
      <c r="CT227" s="230" t="str">
        <f t="shared" si="229"/>
        <v/>
      </c>
      <c r="CU227" s="230" t="str">
        <f t="shared" si="230"/>
        <v/>
      </c>
      <c r="CV227" s="230" t="str">
        <f t="shared" si="231"/>
        <v/>
      </c>
      <c r="CW227" s="230" t="str">
        <f t="shared" si="232"/>
        <v/>
      </c>
      <c r="CX227" s="230" t="str">
        <f t="shared" si="233"/>
        <v/>
      </c>
      <c r="CY227" s="230" t="str">
        <f t="shared" si="234"/>
        <v/>
      </c>
      <c r="CZ227" s="230" t="str">
        <f t="shared" si="235"/>
        <v/>
      </c>
      <c r="DA227" s="230" t="str">
        <f t="shared" si="236"/>
        <v/>
      </c>
      <c r="DB227" s="230" t="str">
        <f t="shared" si="237"/>
        <v/>
      </c>
      <c r="DC227" s="230" t="str">
        <f t="shared" si="238"/>
        <v/>
      </c>
      <c r="DD227" s="230" t="str">
        <f t="shared" si="239"/>
        <v/>
      </c>
      <c r="DE227" s="230" t="str">
        <f t="shared" si="240"/>
        <v/>
      </c>
      <c r="DF227" s="230" t="str">
        <f t="shared" si="241"/>
        <v/>
      </c>
      <c r="DG227" s="230" t="str">
        <f t="shared" si="242"/>
        <v/>
      </c>
      <c r="DH227" s="283" t="str">
        <f t="shared" si="243"/>
        <v/>
      </c>
      <c r="DI227" s="230" t="str">
        <f t="shared" si="244"/>
        <v/>
      </c>
      <c r="DJ227" s="230" t="str">
        <f>IF(COUNTIFS($BR$10:$BR$259,$BR227,$E$10:$E$259,$E227)&lt;&gt;COUNTIFS($BR$10:$BR$259,$BR227,$E$10:$E$259,$E227,AT$10:AT$259,AT227),DJ$8&amp;" for this company in this year is inconsistent across funds, please update accordingly. "&amp;CHAR(10),IF(AT227="","",IF(COUNTIF('Source Data (Hidden)'!$O$3:$O$5,AT227)&lt;&gt;1,"Invalid input for 'Does this Portco have a decarbonization strategy/plan in place' - Please ensure that you have selected a valid response using the drop-down list available in the corresponding column in the EDCI Data tab. " &amp; CHAR(10),"")))</f>
        <v/>
      </c>
      <c r="DK227" s="230" t="str">
        <f>IF(COUNTIFS($BR$10:$BR$259,$BR227,$E$10:$E$259,$E227)&lt;&gt;COUNTIFS($BR$10:$BR$259,$BR227,$E$10:$E$259,$E227,AU$10:AU$259,AU227),DK$8&amp;" for this company in this year is inconsistent across funds, please update accordingly. "&amp;CHAR(10),IF(AU227="","",IF(COUNTIF('Source Data (Hidden)'!$P$3:$P$5,AU227)&lt;&gt;1,"Invalid input for 'Does the Portfolio Company have a short-term GHG emission reduction target' - Please ensure you have selected a valid response using the drop-down list available in the corresponding column in the EDCI Data tab. " &amp; CHAR(10),"")))</f>
        <v/>
      </c>
      <c r="DL227" s="230" t="str">
        <f>IF(COUNTIFS($BR$10:$BR$259,$BR227,$E$10:$E$259,$E227)&lt;&gt;COUNTIFS($BR$10:$BR$259,$BR227,$E$10:$E$259,$E227,AV$10:AV$259,AV227),DL$8&amp;" for this company in this year is inconsistent across funds, please update accordingly. "&amp;CHAR(10),IF(AV227="","",IF(COUNTIF('Source Data (Hidden)'!$Q$3:$Q$6,AV227)&lt;&gt;1,"Invalid input for 'Does the Portfolio Company have a long-term net zero goal' - Please ensure that you have selected a valid response using the drop-down list available in the corresponding column in the EDCI Data tab. " &amp; CHAR(10),"")))</f>
        <v/>
      </c>
      <c r="DM227" s="230" t="str">
        <f t="shared" si="245"/>
        <v/>
      </c>
      <c r="DN227" s="230" t="str">
        <f t="shared" si="246"/>
        <v/>
      </c>
      <c r="DO227" s="230" t="str">
        <f t="shared" si="247"/>
        <v/>
      </c>
      <c r="DP227" s="230"/>
      <c r="DQ227" s="230" t="str">
        <f t="shared" si="248"/>
        <v/>
      </c>
      <c r="DR227" s="230" t="str">
        <f t="shared" si="249"/>
        <v/>
      </c>
      <c r="DS227" s="230" t="str">
        <f t="shared" si="250"/>
        <v/>
      </c>
      <c r="DT227" s="230" t="str">
        <f t="shared" si="251"/>
        <v/>
      </c>
      <c r="DU227" s="230" t="str">
        <f t="shared" si="252"/>
        <v/>
      </c>
      <c r="DV227" s="230" t="str">
        <f t="shared" si="253"/>
        <v/>
      </c>
      <c r="DW227" s="230" t="str">
        <f t="shared" si="254"/>
        <v/>
      </c>
      <c r="DX227" s="230" t="str">
        <f t="shared" si="255"/>
        <v/>
      </c>
      <c r="DY227" s="230" t="str">
        <f t="shared" si="256"/>
        <v/>
      </c>
      <c r="DZ227" s="230" t="str">
        <f t="shared" si="257"/>
        <v/>
      </c>
      <c r="EA227" s="230" t="str">
        <f t="shared" si="258"/>
        <v/>
      </c>
      <c r="EB227" s="230" t="str">
        <f t="shared" si="259"/>
        <v/>
      </c>
      <c r="EC227" s="284" t="str">
        <f t="shared" si="260"/>
        <v/>
      </c>
      <c r="ED227" s="284" t="str">
        <f t="shared" si="261"/>
        <v/>
      </c>
      <c r="EE227" s="230" t="str">
        <f t="shared" si="262"/>
        <v/>
      </c>
      <c r="EF227" s="230" t="str">
        <f>IF(COUNTIFS($BR$10:$BR$259,$BR227,$E$10:$E$259,$E227)&lt;&gt;COUNTIFS($BR$10:$BR$259,$BR227,$E$10:$E$259,$E227,BP$10:BP$259,BP227),EF$8&amp;" for this company in this year is inconsistent across funds, please update accordingly. "&amp;CHAR(10),IF(AND(BP227="",BQ227=""),"",IF(OR(AND(BQ227&lt;&gt;"",BP227&lt;&gt;"",BP227&lt;&gt;"Y"),AND(BQ227&lt;&gt;"",BP227=""),COUNTIF('Source Data (Hidden)'!$S$3:$S$4,BP227)&lt;&gt;1),"Invalid input for 'Do you conduct an employee survey' - Please ensure the input is either Y or N or leave blank if data is not available. If you have reported a % response rate to employee survey then the input for this metric should be Y. " &amp; CHAR(10),"")))</f>
        <v/>
      </c>
      <c r="EG227" s="230" t="str">
        <f t="shared" si="263"/>
        <v/>
      </c>
    </row>
    <row r="228" spans="1:137" s="154" customFormat="1" ht="60" customHeight="1" x14ac:dyDescent="0.35">
      <c r="A228" s="153"/>
      <c r="B228" s="212" t="str">
        <f t="shared" ca="1" si="210"/>
        <v/>
      </c>
      <c r="C228" s="213" t="str">
        <f>IF('EDCI Data'!B228="","",'EDCI Data'!B228)</f>
        <v/>
      </c>
      <c r="D228" s="214" t="str">
        <f>IF('EDCI Data'!C228="","",'EDCI Data'!C228)</f>
        <v/>
      </c>
      <c r="E228" s="215" t="str">
        <f>IF('EDCI Data'!D228="","",'EDCI Data'!D228)</f>
        <v/>
      </c>
      <c r="F228" s="216" t="str">
        <f>IF('EDCI Data'!E228="","",'EDCI Data'!E228)</f>
        <v/>
      </c>
      <c r="G228" s="213" t="str">
        <f>IF('EDCI Data'!F228="","",'EDCI Data'!F228)</f>
        <v/>
      </c>
      <c r="H228" s="213" t="str">
        <f>IF('EDCI Data'!G228="","",'EDCI Data'!G228)</f>
        <v/>
      </c>
      <c r="I228" s="213" t="str">
        <f>IF('EDCI Data'!H228="","",'EDCI Data'!H228)</f>
        <v/>
      </c>
      <c r="J228" s="213" t="str">
        <f>IF('EDCI Data'!I228="","",'EDCI Data'!I228)</f>
        <v/>
      </c>
      <c r="K228" s="213" t="str">
        <f>IF('EDCI Data'!J228="","",'EDCI Data'!J228)</f>
        <v/>
      </c>
      <c r="L228" s="213" t="str">
        <f>IF('EDCI Data'!K228="","",'EDCI Data'!K228)</f>
        <v/>
      </c>
      <c r="M228" s="217" t="str">
        <f>IF('EDCI Data'!L228="","",'EDCI Data'!L228)</f>
        <v/>
      </c>
      <c r="N228" s="217" t="str">
        <f>IF('EDCI Data'!M228="","",'EDCI Data'!M228)</f>
        <v/>
      </c>
      <c r="O228" s="213" t="str">
        <f>IF('EDCI Data'!N228="","",'EDCI Data'!N228)</f>
        <v/>
      </c>
      <c r="P228" s="213" t="str">
        <f>IF('EDCI Data'!O228="","",'EDCI Data'!O228)</f>
        <v/>
      </c>
      <c r="Q228" s="213" t="str">
        <f>IF('EDCI Data'!P228="","",'EDCI Data'!P228)</f>
        <v/>
      </c>
      <c r="R228" s="213" t="str">
        <f>IF('EDCI Data'!Q228="","",'EDCI Data'!Q228)</f>
        <v/>
      </c>
      <c r="S228" s="218" t="str">
        <f>IF('EDCI Data'!R228="","",'EDCI Data'!R228)</f>
        <v/>
      </c>
      <c r="T228" s="219" t="str">
        <f>IF('EDCI Data'!S228="","",'EDCI Data'!S228)</f>
        <v/>
      </c>
      <c r="U228" s="219" t="str">
        <f>IF('EDCI Data'!T228="","",'EDCI Data'!T228)</f>
        <v/>
      </c>
      <c r="V228" s="220" t="str">
        <f>IF('EDCI Data'!U228="","",'EDCI Data'!U228)</f>
        <v/>
      </c>
      <c r="W228" s="213" t="str">
        <f>IF('EDCI Data'!V228="","",'EDCI Data'!V228)</f>
        <v/>
      </c>
      <c r="X228" s="220" t="str">
        <f>IF('EDCI Data'!W228="","",'EDCI Data'!W228)</f>
        <v/>
      </c>
      <c r="Y228" s="213" t="str">
        <f>IF('EDCI Data'!X228="","",'EDCI Data'!X228)</f>
        <v/>
      </c>
      <c r="Z228" s="220" t="str">
        <f>IF('EDCI Data'!Y228="","",'EDCI Data'!Y228)</f>
        <v/>
      </c>
      <c r="AA228" s="213" t="str">
        <f>IF('EDCI Data'!Z228="","",'EDCI Data'!Z228)</f>
        <v/>
      </c>
      <c r="AB228" s="213" t="str">
        <f>IF('EDCI Data'!AA228="","",'EDCI Data'!AA228)</f>
        <v/>
      </c>
      <c r="AC228" s="213" t="str">
        <f>IF('EDCI Data'!AB228="","",'EDCI Data'!AB228)</f>
        <v/>
      </c>
      <c r="AD228" s="213" t="str">
        <f>IF('EDCI Data'!AC228="","",'EDCI Data'!AC228)</f>
        <v/>
      </c>
      <c r="AE228" s="213" t="str">
        <f>IF('EDCI Data'!AD228="","",'EDCI Data'!AD228)</f>
        <v/>
      </c>
      <c r="AF228" s="213" t="str">
        <f>IF('EDCI Data'!AE228="","",'EDCI Data'!AE228)</f>
        <v/>
      </c>
      <c r="AG228" s="213" t="str">
        <f>IF('EDCI Data'!AF228="","",'EDCI Data'!AF228)</f>
        <v/>
      </c>
      <c r="AH228" s="213" t="str">
        <f>IF('EDCI Data'!AG228="","",'EDCI Data'!AG228)</f>
        <v/>
      </c>
      <c r="AI228" s="213" t="str">
        <f>IF('EDCI Data'!AH228="","",'EDCI Data'!AH228)</f>
        <v/>
      </c>
      <c r="AJ228" s="213" t="str">
        <f>IF('EDCI Data'!AI228="","",'EDCI Data'!AI228)</f>
        <v/>
      </c>
      <c r="AK228" s="213" t="str">
        <f>IF('EDCI Data'!AJ228="","",'EDCI Data'!AJ228)</f>
        <v/>
      </c>
      <c r="AL228" s="213" t="str">
        <f>IF('EDCI Data'!AK228="","",'EDCI Data'!AK228)</f>
        <v/>
      </c>
      <c r="AM228" s="213" t="str">
        <f>IF('EDCI Data'!AL228="","",'EDCI Data'!AL228)</f>
        <v/>
      </c>
      <c r="AN228" s="213" t="str">
        <f>IF('EDCI Data'!AM228="","",'EDCI Data'!AM228)</f>
        <v/>
      </c>
      <c r="AO228" s="213" t="str">
        <f>IF('EDCI Data'!AN228="","",'EDCI Data'!AN228)</f>
        <v/>
      </c>
      <c r="AP228" s="213" t="str">
        <f>IF('EDCI Data'!AO228="","",'EDCI Data'!AO228)</f>
        <v/>
      </c>
      <c r="AQ228" s="213" t="str">
        <f>IF('EDCI Data'!AP228="","",'EDCI Data'!AP228)</f>
        <v/>
      </c>
      <c r="AR228" s="213" t="str">
        <f>IF('EDCI Data'!AQ228="","",'EDCI Data'!AQ228)</f>
        <v/>
      </c>
      <c r="AS228" s="213" t="str">
        <f>IF('EDCI Data'!AR228="","",'EDCI Data'!AR228)</f>
        <v/>
      </c>
      <c r="AT228" s="213" t="str">
        <f>IF('EDCI Data'!AS228="","",'EDCI Data'!AS228)</f>
        <v/>
      </c>
      <c r="AU228" s="213" t="str">
        <f>IF('EDCI Data'!AT228="","",'EDCI Data'!AT228)</f>
        <v/>
      </c>
      <c r="AV228" s="213" t="str">
        <f>IF('EDCI Data'!AU228="","",'EDCI Data'!AU228)</f>
        <v/>
      </c>
      <c r="AW228" s="213" t="str">
        <f>IF('EDCI Data'!AV228="","",'EDCI Data'!AV228)</f>
        <v/>
      </c>
      <c r="AX228" s="221" t="str">
        <f>IF('EDCI Data'!AW228="","",'EDCI Data'!AW228)</f>
        <v/>
      </c>
      <c r="AY228" s="221" t="str">
        <f>IF('EDCI Data'!AX228="","",'EDCI Data'!AX228)</f>
        <v/>
      </c>
      <c r="AZ228" s="222" t="str">
        <f t="shared" si="211"/>
        <v/>
      </c>
      <c r="BA228" s="223" t="str">
        <f>IF('EDCI Data'!AY228="","",'EDCI Data'!AY228)</f>
        <v/>
      </c>
      <c r="BB228" s="223" t="str">
        <f>IF('EDCI Data'!AZ228="","",'EDCI Data'!AZ228)</f>
        <v/>
      </c>
      <c r="BC228" s="223" t="str">
        <f>IF('EDCI Data'!BA228="","",'EDCI Data'!BA228)</f>
        <v/>
      </c>
      <c r="BD228" s="223" t="str">
        <f>IF('EDCI Data'!BB228="","",'EDCI Data'!BB228)</f>
        <v/>
      </c>
      <c r="BE228" s="223" t="str">
        <f>IF('EDCI Data'!BC228="","",'EDCI Data'!BC228)</f>
        <v/>
      </c>
      <c r="BF228" s="223" t="str">
        <f>IF('EDCI Data'!BD228="","",'EDCI Data'!BD228)</f>
        <v/>
      </c>
      <c r="BG228" s="223" t="str">
        <f>IF('EDCI Data'!BE228="","",'EDCI Data'!BE228)</f>
        <v/>
      </c>
      <c r="BH228" s="223" t="str">
        <f>IF('EDCI Data'!BF228="","",'EDCI Data'!BF228)</f>
        <v/>
      </c>
      <c r="BI228" s="224" t="str">
        <f>IF('EDCI Data'!BG228="","",'EDCI Data'!BG228)</f>
        <v/>
      </c>
      <c r="BJ228" s="225" t="str">
        <f>IF('EDCI Data'!S228="","",'EDCI Data'!S228)</f>
        <v/>
      </c>
      <c r="BK228" s="225" t="str">
        <f>IF('EDCI Data'!T228="","",'EDCI Data'!T228)</f>
        <v/>
      </c>
      <c r="BL228" s="224" t="str">
        <f>IF('EDCI Data'!BJ228="","",'EDCI Data'!BJ228)</f>
        <v/>
      </c>
      <c r="BM228" s="226" t="str">
        <f>IF('EDCI Data'!BK228="","",'EDCI Data'!BK228)</f>
        <v/>
      </c>
      <c r="BN228" s="226" t="str">
        <f>IF('EDCI Data'!BL228="","",'EDCI Data'!BL228)</f>
        <v/>
      </c>
      <c r="BO228" s="227" t="str">
        <f>IF('EDCI Data'!BM228="","",'EDCI Data'!BM228)</f>
        <v/>
      </c>
      <c r="BP228" s="228" t="str">
        <f>IF('EDCI Data'!BN228="","",'EDCI Data'!BN228)</f>
        <v/>
      </c>
      <c r="BQ228" s="229" t="str">
        <f>IF('EDCI Data'!BO228="","",'EDCI Data'!BO228)</f>
        <v/>
      </c>
      <c r="BR228" s="230" t="str">
        <f t="shared" si="212"/>
        <v/>
      </c>
      <c r="BS228" s="230" t="str">
        <f t="shared" si="213"/>
        <v/>
      </c>
      <c r="BT228" s="230" t="str">
        <f t="shared" si="214"/>
        <v/>
      </c>
      <c r="BU228" s="230" t="str">
        <f t="shared" si="215"/>
        <v/>
      </c>
      <c r="BV228" s="230" t="str">
        <f t="shared" si="216"/>
        <v/>
      </c>
      <c r="BW228" s="230" t="str">
        <f>IF(COUNTIFS($BR$10:$BR$259,$BR228,$E$10:$E$259,$E228)&lt;&gt;COUNTIFS($BR$10:$BR$259,$BR228,$E$10:$E$259,$E228,G$10:G$259,G228),BW$8&amp;" for this company in this year is inconsistent across funds, please update accordingly. "&amp;CHAR(10),IF(G228="","",IF(IFERROR(OR(INT(G228)&lt;&gt;G228,ISTEXT(G228),G228&gt;'Source Data (Hidden)'!$T$3),TRUE),"Invalid year of initial investment - Please ensure that the input is a year (not a date) and is not future dated. "&amp;CHAR(10),"")))</f>
        <v/>
      </c>
      <c r="BX228" s="230"/>
      <c r="BY228" s="230" t="str">
        <f>IF(COUNTIFS($BR$10:$BR$259,$BR228,$E$10:$E$259,$E228)&lt;&gt;COUNTIFS($BR$10:$BR$259,$BR228,$E$10:$E$259,$E228,I$10:I$259,I228),BY$8&amp;" for this company in this year is inconsistent across funds, please update accordingly. "&amp;CHAR(10),IF(I228="","",IF(COUNTIF('Source Data (Hidden)'!$A$3:$B$255,I228)=0,"Invalid country of domicile - Please enter a valid input using the drop-down in the 'Country of domicile' column in the EDCI Data tab. "&amp;CHAR(10),"")))</f>
        <v/>
      </c>
      <c r="BZ228" s="230" t="str">
        <f>IF(COUNTIFS($BR$10:$BR$259,$BR228,$E$10:$E$259,$E228)&lt;&gt;COUNTIFS($BR$10:$BR$259,$BR228,$E$10:$E$259,$E228,J$10:J$259,J228),BZ$8&amp;" for this company in this year is inconsistent across funds, please update accordingly. "&amp;CHAR(10),IF(J228="","",IF(COUNTIF('Source Data (Hidden)'!$A$3:$B$255,J228)=0,"Invalid primary country of operations - Please enter a valid input using the drop-down in the 'Primary country of operations' column in the EDCI Data tab and ensure that you have narrowed this down to 1 primary country of operations. "&amp;CHAR(10),"")))</f>
        <v/>
      </c>
      <c r="CA228" s="230" t="str">
        <f>IF(COUNTIFS($BR$10:$BR$259,$BR228,$E$10:$E$259,$E228)&lt;&gt;COUNTIFS($BR$10:$BR$259,$BR228,$E$10:$E$259,$E228,K$10:K$259,K228),CA$8&amp;" for this company in this year is inconsistent across funds, please update accordingly. "&amp;CHAR(10),IF(K228="","",IF(COUNTIF('Source Data (Hidden)'!$C$3:$C$4,K228)&lt;&gt;1,"Invalid company structure - Please classify the portfolio company as either 'Private' or 'Public'. "&amp;CHAR(10),"")))</f>
        <v/>
      </c>
      <c r="CB228" s="230" t="str">
        <f>IF(COUNTIFS($BR$10:$BR$259,$BR228,$E$10:$E$259,$E228)&lt;&gt;COUNTIFS($BR$10:$BR$259,$BR228,$E$10:$E$259,$E228,L$10:L$259,L228),CB$8&amp;" for this company in this year is inconsistent across funds, please update accordingly. "&amp;CHAR(10),IF(L228="","",IF(COUNTIF('Source Data (Hidden)'!$D$3:$D$5,L228)&lt;&gt;1,"Invalid growth stage of company - Please describe the growth stage of the company as either 'Venture', 'Growth' or 'Buyout'. " &amp; CHAR(10),"")))</f>
        <v/>
      </c>
      <c r="CC228" s="230" t="str">
        <f t="shared" si="217"/>
        <v/>
      </c>
      <c r="CD228" s="283" t="str">
        <f t="shared" si="218"/>
        <v/>
      </c>
      <c r="CE228" s="230" t="str">
        <f>IF(COUNTIFS($BR$10:$BR$259,$BR228,$E$10:$E$259,$E228)&lt;&gt;COUNTIFS($BR$10:$BR$259,$BR228,$E$10:$E$259,$E228,O$10:O$259,O228),CE$8&amp;" for this company in this year is inconsistent across funds, please update accordingly. "&amp;CHAR(10),IF(O228="","",IF(COUNTIF('Source Data (Hidden)'!$G$3:$G$13,O228)&lt;&gt;1,"Invalid sector of operations SICS name - Please ensure that you have selected a valid sector of operations using the drop-down list available in the corresponding column in the EDCI Data tab. " &amp; CHAR(10),"")))</f>
        <v/>
      </c>
      <c r="CF228" s="230" t="str">
        <f t="shared" ca="1" si="219"/>
        <v/>
      </c>
      <c r="CG228" s="230" t="str">
        <f t="shared" ca="1" si="220"/>
        <v/>
      </c>
      <c r="CH228" s="230" t="str">
        <f>IF(COUNTIFS($BR$10:$BR$259,$BR228,$E$10:$E$259,$E228)&lt;&gt;COUNTIFS($BR$10:$BR$259,$BR228,$E$10:$E$259,$E228,R$10:R$259,R228),CH$8&amp;" for this company in this year is inconsistent across funds, please update accordingly. "&amp;CHAR(10),IF(R228="","",IF(COUNTIF('Source Data (Hidden)'!$F$3:$F$183,R228)&lt;&gt;1,"Invalid currency input - Please ensure that the currency entered is a monetary unit described using three letter code (ISO 4217 code). " &amp; CHAR(10),"")))</f>
        <v/>
      </c>
      <c r="CI228" s="230" t="str">
        <f t="shared" si="221"/>
        <v/>
      </c>
      <c r="CJ228" s="230" t="str">
        <f t="shared" si="222"/>
        <v/>
      </c>
      <c r="CK228" s="230" t="str">
        <f t="shared" si="223"/>
        <v/>
      </c>
      <c r="CL228" s="230" t="str">
        <f t="shared" si="224"/>
        <v/>
      </c>
      <c r="CM228" s="230" t="str">
        <f>IF(COUNTIFS($BR$10:$BR$259,$BR228,$E$10:$E$259,$E228)&lt;&gt;COUNTIFS($BR$10:$BR$259,$BR228,$E$10:$E$259,$E228,W$10:W$259,W228),CM$8&amp;" for this company in this year is inconsistent across funds, please update accordingly. "&amp;CHAR(10),IF(W228="","",IF(COUNTIF('Source Data (Hidden)'!$L$3:$L$6,W228)&lt;&gt;1,"Invalid input for Scope 1 Methodology - Please choose one of the options from the drop-down list in the corresponding column in the EDCI Data tab. " &amp; CHAR(10),"")))</f>
        <v/>
      </c>
      <c r="CN228" s="230" t="str">
        <f t="shared" si="225"/>
        <v/>
      </c>
      <c r="CO228" s="230" t="str">
        <f>IF(COUNTIFS($BR$10:$BR$259,$BR228,$E$10:$E$259,$E228)&lt;&gt;COUNTIFS($BR$10:$BR$259,$BR228,$E$10:$E$259,$E228,Y$10:Y$259,Y228),CO$8&amp;" for this company in this year is inconsistent across funds, please update accordingly. "&amp;CHAR(10),IF(Y228="","",IF(COUNTIF('Source Data (Hidden)'!$M$3:$M$5,Y228)&lt;&gt;1,"Invalid input for Scope 2 Methodology - Please choose one of the options from the drop-down list in the corresponding column in the EDCI Data tab. " &amp; CHAR(10),"")))</f>
        <v/>
      </c>
      <c r="CP228" s="230" t="str">
        <f t="shared" si="226"/>
        <v/>
      </c>
      <c r="CQ228" s="230" t="str">
        <f>IF(COUNTIFS($BR$10:$BR$259,$BR228,$E$10:$E$259,$E228)&lt;&gt;COUNTIFS($BR$10:$BR$259,$BR228,$E$10:$E$259,$E228,AA$10:AA$259,AA228),CQ$8&amp;" for this company in this year is inconsistent across funds, please update accordingly. "&amp;CHAR(10),IF(AA228="","",IF(COUNTIF('Source Data (Hidden)'!$N$3:$N$6,AA228)&lt;&gt;1,"Invalid input for Scope 3 Methodology - Please choose one of the options from the drop-down list in the corresponding column in the EDCI Data tab. " &amp; CHAR(10),"")))</f>
        <v/>
      </c>
      <c r="CR228" s="230" t="str">
        <f t="shared" si="227"/>
        <v/>
      </c>
      <c r="CS228" s="230" t="str">
        <f t="shared" si="228"/>
        <v/>
      </c>
      <c r="CT228" s="230" t="str">
        <f t="shared" si="229"/>
        <v/>
      </c>
      <c r="CU228" s="230" t="str">
        <f t="shared" si="230"/>
        <v/>
      </c>
      <c r="CV228" s="230" t="str">
        <f t="shared" si="231"/>
        <v/>
      </c>
      <c r="CW228" s="230" t="str">
        <f t="shared" si="232"/>
        <v/>
      </c>
      <c r="CX228" s="230" t="str">
        <f t="shared" si="233"/>
        <v/>
      </c>
      <c r="CY228" s="230" t="str">
        <f t="shared" si="234"/>
        <v/>
      </c>
      <c r="CZ228" s="230" t="str">
        <f t="shared" si="235"/>
        <v/>
      </c>
      <c r="DA228" s="230" t="str">
        <f t="shared" si="236"/>
        <v/>
      </c>
      <c r="DB228" s="230" t="str">
        <f t="shared" si="237"/>
        <v/>
      </c>
      <c r="DC228" s="230" t="str">
        <f t="shared" si="238"/>
        <v/>
      </c>
      <c r="DD228" s="230" t="str">
        <f t="shared" si="239"/>
        <v/>
      </c>
      <c r="DE228" s="230" t="str">
        <f t="shared" si="240"/>
        <v/>
      </c>
      <c r="DF228" s="230" t="str">
        <f t="shared" si="241"/>
        <v/>
      </c>
      <c r="DG228" s="230" t="str">
        <f t="shared" si="242"/>
        <v/>
      </c>
      <c r="DH228" s="283" t="str">
        <f t="shared" si="243"/>
        <v/>
      </c>
      <c r="DI228" s="230" t="str">
        <f t="shared" si="244"/>
        <v/>
      </c>
      <c r="DJ228" s="230" t="str">
        <f>IF(COUNTIFS($BR$10:$BR$259,$BR228,$E$10:$E$259,$E228)&lt;&gt;COUNTIFS($BR$10:$BR$259,$BR228,$E$10:$E$259,$E228,AT$10:AT$259,AT228),DJ$8&amp;" for this company in this year is inconsistent across funds, please update accordingly. "&amp;CHAR(10),IF(AT228="","",IF(COUNTIF('Source Data (Hidden)'!$O$3:$O$5,AT228)&lt;&gt;1,"Invalid input for 'Does this Portco have a decarbonization strategy/plan in place' - Please ensure that you have selected a valid response using the drop-down list available in the corresponding column in the EDCI Data tab. " &amp; CHAR(10),"")))</f>
        <v/>
      </c>
      <c r="DK228" s="230" t="str">
        <f>IF(COUNTIFS($BR$10:$BR$259,$BR228,$E$10:$E$259,$E228)&lt;&gt;COUNTIFS($BR$10:$BR$259,$BR228,$E$10:$E$259,$E228,AU$10:AU$259,AU228),DK$8&amp;" for this company in this year is inconsistent across funds, please update accordingly. "&amp;CHAR(10),IF(AU228="","",IF(COUNTIF('Source Data (Hidden)'!$P$3:$P$5,AU228)&lt;&gt;1,"Invalid input for 'Does the Portfolio Company have a short-term GHG emission reduction target' - Please ensure you have selected a valid response using the drop-down list available in the corresponding column in the EDCI Data tab. " &amp; CHAR(10),"")))</f>
        <v/>
      </c>
      <c r="DL228" s="230" t="str">
        <f>IF(COUNTIFS($BR$10:$BR$259,$BR228,$E$10:$E$259,$E228)&lt;&gt;COUNTIFS($BR$10:$BR$259,$BR228,$E$10:$E$259,$E228,AV$10:AV$259,AV228),DL$8&amp;" for this company in this year is inconsistent across funds, please update accordingly. "&amp;CHAR(10),IF(AV228="","",IF(COUNTIF('Source Data (Hidden)'!$Q$3:$Q$6,AV228)&lt;&gt;1,"Invalid input for 'Does the Portfolio Company have a long-term net zero goal' - Please ensure that you have selected a valid response using the drop-down list available in the corresponding column in the EDCI Data tab. " &amp; CHAR(10),"")))</f>
        <v/>
      </c>
      <c r="DM228" s="230" t="str">
        <f t="shared" si="245"/>
        <v/>
      </c>
      <c r="DN228" s="230" t="str">
        <f t="shared" si="246"/>
        <v/>
      </c>
      <c r="DO228" s="230" t="str">
        <f t="shared" si="247"/>
        <v/>
      </c>
      <c r="DP228" s="230"/>
      <c r="DQ228" s="230" t="str">
        <f t="shared" si="248"/>
        <v/>
      </c>
      <c r="DR228" s="230" t="str">
        <f t="shared" si="249"/>
        <v/>
      </c>
      <c r="DS228" s="230" t="str">
        <f t="shared" si="250"/>
        <v/>
      </c>
      <c r="DT228" s="230" t="str">
        <f t="shared" si="251"/>
        <v/>
      </c>
      <c r="DU228" s="230" t="str">
        <f t="shared" si="252"/>
        <v/>
      </c>
      <c r="DV228" s="230" t="str">
        <f t="shared" si="253"/>
        <v/>
      </c>
      <c r="DW228" s="230" t="str">
        <f t="shared" si="254"/>
        <v/>
      </c>
      <c r="DX228" s="230" t="str">
        <f t="shared" si="255"/>
        <v/>
      </c>
      <c r="DY228" s="230" t="str">
        <f t="shared" si="256"/>
        <v/>
      </c>
      <c r="DZ228" s="230" t="str">
        <f t="shared" si="257"/>
        <v/>
      </c>
      <c r="EA228" s="230" t="str">
        <f t="shared" si="258"/>
        <v/>
      </c>
      <c r="EB228" s="230" t="str">
        <f t="shared" si="259"/>
        <v/>
      </c>
      <c r="EC228" s="284" t="str">
        <f t="shared" si="260"/>
        <v/>
      </c>
      <c r="ED228" s="284" t="str">
        <f t="shared" si="261"/>
        <v/>
      </c>
      <c r="EE228" s="230" t="str">
        <f t="shared" si="262"/>
        <v/>
      </c>
      <c r="EF228" s="230" t="str">
        <f>IF(COUNTIFS($BR$10:$BR$259,$BR228,$E$10:$E$259,$E228)&lt;&gt;COUNTIFS($BR$10:$BR$259,$BR228,$E$10:$E$259,$E228,BP$10:BP$259,BP228),EF$8&amp;" for this company in this year is inconsistent across funds, please update accordingly. "&amp;CHAR(10),IF(AND(BP228="",BQ228=""),"",IF(OR(AND(BQ228&lt;&gt;"",BP228&lt;&gt;"",BP228&lt;&gt;"Y"),AND(BQ228&lt;&gt;"",BP228=""),COUNTIF('Source Data (Hidden)'!$S$3:$S$4,BP228)&lt;&gt;1),"Invalid input for 'Do you conduct an employee survey' - Please ensure the input is either Y or N or leave blank if data is not available. If you have reported a % response rate to employee survey then the input for this metric should be Y. " &amp; CHAR(10),"")))</f>
        <v/>
      </c>
      <c r="EG228" s="230" t="str">
        <f t="shared" si="263"/>
        <v/>
      </c>
    </row>
    <row r="229" spans="1:137" s="154" customFormat="1" ht="60" customHeight="1" x14ac:dyDescent="0.35">
      <c r="A229" s="153"/>
      <c r="B229" s="212" t="str">
        <f t="shared" ca="1" si="210"/>
        <v/>
      </c>
      <c r="C229" s="213" t="str">
        <f>IF('EDCI Data'!B229="","",'EDCI Data'!B229)</f>
        <v/>
      </c>
      <c r="D229" s="214" t="str">
        <f>IF('EDCI Data'!C229="","",'EDCI Data'!C229)</f>
        <v/>
      </c>
      <c r="E229" s="215" t="str">
        <f>IF('EDCI Data'!D229="","",'EDCI Data'!D229)</f>
        <v/>
      </c>
      <c r="F229" s="216" t="str">
        <f>IF('EDCI Data'!E229="","",'EDCI Data'!E229)</f>
        <v/>
      </c>
      <c r="G229" s="213" t="str">
        <f>IF('EDCI Data'!F229="","",'EDCI Data'!F229)</f>
        <v/>
      </c>
      <c r="H229" s="213" t="str">
        <f>IF('EDCI Data'!G229="","",'EDCI Data'!G229)</f>
        <v/>
      </c>
      <c r="I229" s="213" t="str">
        <f>IF('EDCI Data'!H229="","",'EDCI Data'!H229)</f>
        <v/>
      </c>
      <c r="J229" s="213" t="str">
        <f>IF('EDCI Data'!I229="","",'EDCI Data'!I229)</f>
        <v/>
      </c>
      <c r="K229" s="213" t="str">
        <f>IF('EDCI Data'!J229="","",'EDCI Data'!J229)</f>
        <v/>
      </c>
      <c r="L229" s="213" t="str">
        <f>IF('EDCI Data'!K229="","",'EDCI Data'!K229)</f>
        <v/>
      </c>
      <c r="M229" s="217" t="str">
        <f>IF('EDCI Data'!L229="","",'EDCI Data'!L229)</f>
        <v/>
      </c>
      <c r="N229" s="217" t="str">
        <f>IF('EDCI Data'!M229="","",'EDCI Data'!M229)</f>
        <v/>
      </c>
      <c r="O229" s="213" t="str">
        <f>IF('EDCI Data'!N229="","",'EDCI Data'!N229)</f>
        <v/>
      </c>
      <c r="P229" s="213" t="str">
        <f>IF('EDCI Data'!O229="","",'EDCI Data'!O229)</f>
        <v/>
      </c>
      <c r="Q229" s="213" t="str">
        <f>IF('EDCI Data'!P229="","",'EDCI Data'!P229)</f>
        <v/>
      </c>
      <c r="R229" s="213" t="str">
        <f>IF('EDCI Data'!Q229="","",'EDCI Data'!Q229)</f>
        <v/>
      </c>
      <c r="S229" s="218" t="str">
        <f>IF('EDCI Data'!R229="","",'EDCI Data'!R229)</f>
        <v/>
      </c>
      <c r="T229" s="219" t="str">
        <f>IF('EDCI Data'!S229="","",'EDCI Data'!S229)</f>
        <v/>
      </c>
      <c r="U229" s="219" t="str">
        <f>IF('EDCI Data'!T229="","",'EDCI Data'!T229)</f>
        <v/>
      </c>
      <c r="V229" s="220" t="str">
        <f>IF('EDCI Data'!U229="","",'EDCI Data'!U229)</f>
        <v/>
      </c>
      <c r="W229" s="213" t="str">
        <f>IF('EDCI Data'!V229="","",'EDCI Data'!V229)</f>
        <v/>
      </c>
      <c r="X229" s="220" t="str">
        <f>IF('EDCI Data'!W229="","",'EDCI Data'!W229)</f>
        <v/>
      </c>
      <c r="Y229" s="213" t="str">
        <f>IF('EDCI Data'!X229="","",'EDCI Data'!X229)</f>
        <v/>
      </c>
      <c r="Z229" s="220" t="str">
        <f>IF('EDCI Data'!Y229="","",'EDCI Data'!Y229)</f>
        <v/>
      </c>
      <c r="AA229" s="213" t="str">
        <f>IF('EDCI Data'!Z229="","",'EDCI Data'!Z229)</f>
        <v/>
      </c>
      <c r="AB229" s="213" t="str">
        <f>IF('EDCI Data'!AA229="","",'EDCI Data'!AA229)</f>
        <v/>
      </c>
      <c r="AC229" s="213" t="str">
        <f>IF('EDCI Data'!AB229="","",'EDCI Data'!AB229)</f>
        <v/>
      </c>
      <c r="AD229" s="213" t="str">
        <f>IF('EDCI Data'!AC229="","",'EDCI Data'!AC229)</f>
        <v/>
      </c>
      <c r="AE229" s="213" t="str">
        <f>IF('EDCI Data'!AD229="","",'EDCI Data'!AD229)</f>
        <v/>
      </c>
      <c r="AF229" s="213" t="str">
        <f>IF('EDCI Data'!AE229="","",'EDCI Data'!AE229)</f>
        <v/>
      </c>
      <c r="AG229" s="213" t="str">
        <f>IF('EDCI Data'!AF229="","",'EDCI Data'!AF229)</f>
        <v/>
      </c>
      <c r="AH229" s="213" t="str">
        <f>IF('EDCI Data'!AG229="","",'EDCI Data'!AG229)</f>
        <v/>
      </c>
      <c r="AI229" s="213" t="str">
        <f>IF('EDCI Data'!AH229="","",'EDCI Data'!AH229)</f>
        <v/>
      </c>
      <c r="AJ229" s="213" t="str">
        <f>IF('EDCI Data'!AI229="","",'EDCI Data'!AI229)</f>
        <v/>
      </c>
      <c r="AK229" s="213" t="str">
        <f>IF('EDCI Data'!AJ229="","",'EDCI Data'!AJ229)</f>
        <v/>
      </c>
      <c r="AL229" s="213" t="str">
        <f>IF('EDCI Data'!AK229="","",'EDCI Data'!AK229)</f>
        <v/>
      </c>
      <c r="AM229" s="213" t="str">
        <f>IF('EDCI Data'!AL229="","",'EDCI Data'!AL229)</f>
        <v/>
      </c>
      <c r="AN229" s="213" t="str">
        <f>IF('EDCI Data'!AM229="","",'EDCI Data'!AM229)</f>
        <v/>
      </c>
      <c r="AO229" s="213" t="str">
        <f>IF('EDCI Data'!AN229="","",'EDCI Data'!AN229)</f>
        <v/>
      </c>
      <c r="AP229" s="213" t="str">
        <f>IF('EDCI Data'!AO229="","",'EDCI Data'!AO229)</f>
        <v/>
      </c>
      <c r="AQ229" s="213" t="str">
        <f>IF('EDCI Data'!AP229="","",'EDCI Data'!AP229)</f>
        <v/>
      </c>
      <c r="AR229" s="213" t="str">
        <f>IF('EDCI Data'!AQ229="","",'EDCI Data'!AQ229)</f>
        <v/>
      </c>
      <c r="AS229" s="213" t="str">
        <f>IF('EDCI Data'!AR229="","",'EDCI Data'!AR229)</f>
        <v/>
      </c>
      <c r="AT229" s="213" t="str">
        <f>IF('EDCI Data'!AS229="","",'EDCI Data'!AS229)</f>
        <v/>
      </c>
      <c r="AU229" s="213" t="str">
        <f>IF('EDCI Data'!AT229="","",'EDCI Data'!AT229)</f>
        <v/>
      </c>
      <c r="AV229" s="213" t="str">
        <f>IF('EDCI Data'!AU229="","",'EDCI Data'!AU229)</f>
        <v/>
      </c>
      <c r="AW229" s="213" t="str">
        <f>IF('EDCI Data'!AV229="","",'EDCI Data'!AV229)</f>
        <v/>
      </c>
      <c r="AX229" s="221" t="str">
        <f>IF('EDCI Data'!AW229="","",'EDCI Data'!AW229)</f>
        <v/>
      </c>
      <c r="AY229" s="221" t="str">
        <f>IF('EDCI Data'!AX229="","",'EDCI Data'!AX229)</f>
        <v/>
      </c>
      <c r="AZ229" s="222" t="str">
        <f t="shared" si="211"/>
        <v/>
      </c>
      <c r="BA229" s="223" t="str">
        <f>IF('EDCI Data'!AY229="","",'EDCI Data'!AY229)</f>
        <v/>
      </c>
      <c r="BB229" s="223" t="str">
        <f>IF('EDCI Data'!AZ229="","",'EDCI Data'!AZ229)</f>
        <v/>
      </c>
      <c r="BC229" s="223" t="str">
        <f>IF('EDCI Data'!BA229="","",'EDCI Data'!BA229)</f>
        <v/>
      </c>
      <c r="BD229" s="223" t="str">
        <f>IF('EDCI Data'!BB229="","",'EDCI Data'!BB229)</f>
        <v/>
      </c>
      <c r="BE229" s="223" t="str">
        <f>IF('EDCI Data'!BC229="","",'EDCI Data'!BC229)</f>
        <v/>
      </c>
      <c r="BF229" s="223" t="str">
        <f>IF('EDCI Data'!BD229="","",'EDCI Data'!BD229)</f>
        <v/>
      </c>
      <c r="BG229" s="223" t="str">
        <f>IF('EDCI Data'!BE229="","",'EDCI Data'!BE229)</f>
        <v/>
      </c>
      <c r="BH229" s="223" t="str">
        <f>IF('EDCI Data'!BF229="","",'EDCI Data'!BF229)</f>
        <v/>
      </c>
      <c r="BI229" s="224" t="str">
        <f>IF('EDCI Data'!BG229="","",'EDCI Data'!BG229)</f>
        <v/>
      </c>
      <c r="BJ229" s="225" t="str">
        <f>IF('EDCI Data'!S229="","",'EDCI Data'!S229)</f>
        <v/>
      </c>
      <c r="BK229" s="225" t="str">
        <f>IF('EDCI Data'!T229="","",'EDCI Data'!T229)</f>
        <v/>
      </c>
      <c r="BL229" s="224" t="str">
        <f>IF('EDCI Data'!BJ229="","",'EDCI Data'!BJ229)</f>
        <v/>
      </c>
      <c r="BM229" s="226" t="str">
        <f>IF('EDCI Data'!BK229="","",'EDCI Data'!BK229)</f>
        <v/>
      </c>
      <c r="BN229" s="226" t="str">
        <f>IF('EDCI Data'!BL229="","",'EDCI Data'!BL229)</f>
        <v/>
      </c>
      <c r="BO229" s="227" t="str">
        <f>IF('EDCI Data'!BM229="","",'EDCI Data'!BM229)</f>
        <v/>
      </c>
      <c r="BP229" s="228" t="str">
        <f>IF('EDCI Data'!BN229="","",'EDCI Data'!BN229)</f>
        <v/>
      </c>
      <c r="BQ229" s="229" t="str">
        <f>IF('EDCI Data'!BO229="","",'EDCI Data'!BO229)</f>
        <v/>
      </c>
      <c r="BR229" s="230" t="str">
        <f t="shared" si="212"/>
        <v/>
      </c>
      <c r="BS229" s="230" t="str">
        <f t="shared" si="213"/>
        <v/>
      </c>
      <c r="BT229" s="230" t="str">
        <f t="shared" si="214"/>
        <v/>
      </c>
      <c r="BU229" s="230" t="str">
        <f t="shared" si="215"/>
        <v/>
      </c>
      <c r="BV229" s="230" t="str">
        <f t="shared" si="216"/>
        <v/>
      </c>
      <c r="BW229" s="230" t="str">
        <f>IF(COUNTIFS($BR$10:$BR$259,$BR229,$E$10:$E$259,$E229)&lt;&gt;COUNTIFS($BR$10:$BR$259,$BR229,$E$10:$E$259,$E229,G$10:G$259,G229),BW$8&amp;" for this company in this year is inconsistent across funds, please update accordingly. "&amp;CHAR(10),IF(G229="","",IF(IFERROR(OR(INT(G229)&lt;&gt;G229,ISTEXT(G229),G229&gt;'Source Data (Hidden)'!$T$3),TRUE),"Invalid year of initial investment - Please ensure that the input is a year (not a date) and is not future dated. "&amp;CHAR(10),"")))</f>
        <v/>
      </c>
      <c r="BX229" s="230"/>
      <c r="BY229" s="230" t="str">
        <f>IF(COUNTIFS($BR$10:$BR$259,$BR229,$E$10:$E$259,$E229)&lt;&gt;COUNTIFS($BR$10:$BR$259,$BR229,$E$10:$E$259,$E229,I$10:I$259,I229),BY$8&amp;" for this company in this year is inconsistent across funds, please update accordingly. "&amp;CHAR(10),IF(I229="","",IF(COUNTIF('Source Data (Hidden)'!$A$3:$B$255,I229)=0,"Invalid country of domicile - Please enter a valid input using the drop-down in the 'Country of domicile' column in the EDCI Data tab. "&amp;CHAR(10),"")))</f>
        <v/>
      </c>
      <c r="BZ229" s="230" t="str">
        <f>IF(COUNTIFS($BR$10:$BR$259,$BR229,$E$10:$E$259,$E229)&lt;&gt;COUNTIFS($BR$10:$BR$259,$BR229,$E$10:$E$259,$E229,J$10:J$259,J229),BZ$8&amp;" for this company in this year is inconsistent across funds, please update accordingly. "&amp;CHAR(10),IF(J229="","",IF(COUNTIF('Source Data (Hidden)'!$A$3:$B$255,J229)=0,"Invalid primary country of operations - Please enter a valid input using the drop-down in the 'Primary country of operations' column in the EDCI Data tab and ensure that you have narrowed this down to 1 primary country of operations. "&amp;CHAR(10),"")))</f>
        <v/>
      </c>
      <c r="CA229" s="230" t="str">
        <f>IF(COUNTIFS($BR$10:$BR$259,$BR229,$E$10:$E$259,$E229)&lt;&gt;COUNTIFS($BR$10:$BR$259,$BR229,$E$10:$E$259,$E229,K$10:K$259,K229),CA$8&amp;" for this company in this year is inconsistent across funds, please update accordingly. "&amp;CHAR(10),IF(K229="","",IF(COUNTIF('Source Data (Hidden)'!$C$3:$C$4,K229)&lt;&gt;1,"Invalid company structure - Please classify the portfolio company as either 'Private' or 'Public'. "&amp;CHAR(10),"")))</f>
        <v/>
      </c>
      <c r="CB229" s="230" t="str">
        <f>IF(COUNTIFS($BR$10:$BR$259,$BR229,$E$10:$E$259,$E229)&lt;&gt;COUNTIFS($BR$10:$BR$259,$BR229,$E$10:$E$259,$E229,L$10:L$259,L229),CB$8&amp;" for this company in this year is inconsistent across funds, please update accordingly. "&amp;CHAR(10),IF(L229="","",IF(COUNTIF('Source Data (Hidden)'!$D$3:$D$5,L229)&lt;&gt;1,"Invalid growth stage of company - Please describe the growth stage of the company as either 'Venture', 'Growth' or 'Buyout'. " &amp; CHAR(10),"")))</f>
        <v/>
      </c>
      <c r="CC229" s="230" t="str">
        <f t="shared" si="217"/>
        <v/>
      </c>
      <c r="CD229" s="283" t="str">
        <f t="shared" si="218"/>
        <v/>
      </c>
      <c r="CE229" s="230" t="str">
        <f>IF(COUNTIFS($BR$10:$BR$259,$BR229,$E$10:$E$259,$E229)&lt;&gt;COUNTIFS($BR$10:$BR$259,$BR229,$E$10:$E$259,$E229,O$10:O$259,O229),CE$8&amp;" for this company in this year is inconsistent across funds, please update accordingly. "&amp;CHAR(10),IF(O229="","",IF(COUNTIF('Source Data (Hidden)'!$G$3:$G$13,O229)&lt;&gt;1,"Invalid sector of operations SICS name - Please ensure that you have selected a valid sector of operations using the drop-down list available in the corresponding column in the EDCI Data tab. " &amp; CHAR(10),"")))</f>
        <v/>
      </c>
      <c r="CF229" s="230" t="str">
        <f t="shared" ca="1" si="219"/>
        <v/>
      </c>
      <c r="CG229" s="230" t="str">
        <f t="shared" ca="1" si="220"/>
        <v/>
      </c>
      <c r="CH229" s="230" t="str">
        <f>IF(COUNTIFS($BR$10:$BR$259,$BR229,$E$10:$E$259,$E229)&lt;&gt;COUNTIFS($BR$10:$BR$259,$BR229,$E$10:$E$259,$E229,R$10:R$259,R229),CH$8&amp;" for this company in this year is inconsistent across funds, please update accordingly. "&amp;CHAR(10),IF(R229="","",IF(COUNTIF('Source Data (Hidden)'!$F$3:$F$183,R229)&lt;&gt;1,"Invalid currency input - Please ensure that the currency entered is a monetary unit described using three letter code (ISO 4217 code). " &amp; CHAR(10),"")))</f>
        <v/>
      </c>
      <c r="CI229" s="230" t="str">
        <f t="shared" si="221"/>
        <v/>
      </c>
      <c r="CJ229" s="230" t="str">
        <f t="shared" si="222"/>
        <v/>
      </c>
      <c r="CK229" s="230" t="str">
        <f t="shared" si="223"/>
        <v/>
      </c>
      <c r="CL229" s="230" t="str">
        <f t="shared" si="224"/>
        <v/>
      </c>
      <c r="CM229" s="230" t="str">
        <f>IF(COUNTIFS($BR$10:$BR$259,$BR229,$E$10:$E$259,$E229)&lt;&gt;COUNTIFS($BR$10:$BR$259,$BR229,$E$10:$E$259,$E229,W$10:W$259,W229),CM$8&amp;" for this company in this year is inconsistent across funds, please update accordingly. "&amp;CHAR(10),IF(W229="","",IF(COUNTIF('Source Data (Hidden)'!$L$3:$L$6,W229)&lt;&gt;1,"Invalid input for Scope 1 Methodology - Please choose one of the options from the drop-down list in the corresponding column in the EDCI Data tab. " &amp; CHAR(10),"")))</f>
        <v/>
      </c>
      <c r="CN229" s="230" t="str">
        <f t="shared" si="225"/>
        <v/>
      </c>
      <c r="CO229" s="230" t="str">
        <f>IF(COUNTIFS($BR$10:$BR$259,$BR229,$E$10:$E$259,$E229)&lt;&gt;COUNTIFS($BR$10:$BR$259,$BR229,$E$10:$E$259,$E229,Y$10:Y$259,Y229),CO$8&amp;" for this company in this year is inconsistent across funds, please update accordingly. "&amp;CHAR(10),IF(Y229="","",IF(COUNTIF('Source Data (Hidden)'!$M$3:$M$5,Y229)&lt;&gt;1,"Invalid input for Scope 2 Methodology - Please choose one of the options from the drop-down list in the corresponding column in the EDCI Data tab. " &amp; CHAR(10),"")))</f>
        <v/>
      </c>
      <c r="CP229" s="230" t="str">
        <f t="shared" si="226"/>
        <v/>
      </c>
      <c r="CQ229" s="230" t="str">
        <f>IF(COUNTIFS($BR$10:$BR$259,$BR229,$E$10:$E$259,$E229)&lt;&gt;COUNTIFS($BR$10:$BR$259,$BR229,$E$10:$E$259,$E229,AA$10:AA$259,AA229),CQ$8&amp;" for this company in this year is inconsistent across funds, please update accordingly. "&amp;CHAR(10),IF(AA229="","",IF(COUNTIF('Source Data (Hidden)'!$N$3:$N$6,AA229)&lt;&gt;1,"Invalid input for Scope 3 Methodology - Please choose one of the options from the drop-down list in the corresponding column in the EDCI Data tab. " &amp; CHAR(10),"")))</f>
        <v/>
      </c>
      <c r="CR229" s="230" t="str">
        <f t="shared" si="227"/>
        <v/>
      </c>
      <c r="CS229" s="230" t="str">
        <f t="shared" si="228"/>
        <v/>
      </c>
      <c r="CT229" s="230" t="str">
        <f t="shared" si="229"/>
        <v/>
      </c>
      <c r="CU229" s="230" t="str">
        <f t="shared" si="230"/>
        <v/>
      </c>
      <c r="CV229" s="230" t="str">
        <f t="shared" si="231"/>
        <v/>
      </c>
      <c r="CW229" s="230" t="str">
        <f t="shared" si="232"/>
        <v/>
      </c>
      <c r="CX229" s="230" t="str">
        <f t="shared" si="233"/>
        <v/>
      </c>
      <c r="CY229" s="230" t="str">
        <f t="shared" si="234"/>
        <v/>
      </c>
      <c r="CZ229" s="230" t="str">
        <f t="shared" si="235"/>
        <v/>
      </c>
      <c r="DA229" s="230" t="str">
        <f t="shared" si="236"/>
        <v/>
      </c>
      <c r="DB229" s="230" t="str">
        <f t="shared" si="237"/>
        <v/>
      </c>
      <c r="DC229" s="230" t="str">
        <f t="shared" si="238"/>
        <v/>
      </c>
      <c r="DD229" s="230" t="str">
        <f t="shared" si="239"/>
        <v/>
      </c>
      <c r="DE229" s="230" t="str">
        <f t="shared" si="240"/>
        <v/>
      </c>
      <c r="DF229" s="230" t="str">
        <f t="shared" si="241"/>
        <v/>
      </c>
      <c r="DG229" s="230" t="str">
        <f t="shared" si="242"/>
        <v/>
      </c>
      <c r="DH229" s="283" t="str">
        <f t="shared" si="243"/>
        <v/>
      </c>
      <c r="DI229" s="230" t="str">
        <f t="shared" si="244"/>
        <v/>
      </c>
      <c r="DJ229" s="230" t="str">
        <f>IF(COUNTIFS($BR$10:$BR$259,$BR229,$E$10:$E$259,$E229)&lt;&gt;COUNTIFS($BR$10:$BR$259,$BR229,$E$10:$E$259,$E229,AT$10:AT$259,AT229),DJ$8&amp;" for this company in this year is inconsistent across funds, please update accordingly. "&amp;CHAR(10),IF(AT229="","",IF(COUNTIF('Source Data (Hidden)'!$O$3:$O$5,AT229)&lt;&gt;1,"Invalid input for 'Does this Portco have a decarbonization strategy/plan in place' - Please ensure that you have selected a valid response using the drop-down list available in the corresponding column in the EDCI Data tab. " &amp; CHAR(10),"")))</f>
        <v/>
      </c>
      <c r="DK229" s="230" t="str">
        <f>IF(COUNTIFS($BR$10:$BR$259,$BR229,$E$10:$E$259,$E229)&lt;&gt;COUNTIFS($BR$10:$BR$259,$BR229,$E$10:$E$259,$E229,AU$10:AU$259,AU229),DK$8&amp;" for this company in this year is inconsistent across funds, please update accordingly. "&amp;CHAR(10),IF(AU229="","",IF(COUNTIF('Source Data (Hidden)'!$P$3:$P$5,AU229)&lt;&gt;1,"Invalid input for 'Does the Portfolio Company have a short-term GHG emission reduction target' - Please ensure you have selected a valid response using the drop-down list available in the corresponding column in the EDCI Data tab. " &amp; CHAR(10),"")))</f>
        <v/>
      </c>
      <c r="DL229" s="230" t="str">
        <f>IF(COUNTIFS($BR$10:$BR$259,$BR229,$E$10:$E$259,$E229)&lt;&gt;COUNTIFS($BR$10:$BR$259,$BR229,$E$10:$E$259,$E229,AV$10:AV$259,AV229),DL$8&amp;" for this company in this year is inconsistent across funds, please update accordingly. "&amp;CHAR(10),IF(AV229="","",IF(COUNTIF('Source Data (Hidden)'!$Q$3:$Q$6,AV229)&lt;&gt;1,"Invalid input for 'Does the Portfolio Company have a long-term net zero goal' - Please ensure that you have selected a valid response using the drop-down list available in the corresponding column in the EDCI Data tab. " &amp; CHAR(10),"")))</f>
        <v/>
      </c>
      <c r="DM229" s="230" t="str">
        <f t="shared" si="245"/>
        <v/>
      </c>
      <c r="DN229" s="230" t="str">
        <f t="shared" si="246"/>
        <v/>
      </c>
      <c r="DO229" s="230" t="str">
        <f t="shared" si="247"/>
        <v/>
      </c>
      <c r="DP229" s="230"/>
      <c r="DQ229" s="230" t="str">
        <f t="shared" si="248"/>
        <v/>
      </c>
      <c r="DR229" s="230" t="str">
        <f t="shared" si="249"/>
        <v/>
      </c>
      <c r="DS229" s="230" t="str">
        <f t="shared" si="250"/>
        <v/>
      </c>
      <c r="DT229" s="230" t="str">
        <f t="shared" si="251"/>
        <v/>
      </c>
      <c r="DU229" s="230" t="str">
        <f t="shared" si="252"/>
        <v/>
      </c>
      <c r="DV229" s="230" t="str">
        <f t="shared" si="253"/>
        <v/>
      </c>
      <c r="DW229" s="230" t="str">
        <f t="shared" si="254"/>
        <v/>
      </c>
      <c r="DX229" s="230" t="str">
        <f t="shared" si="255"/>
        <v/>
      </c>
      <c r="DY229" s="230" t="str">
        <f t="shared" si="256"/>
        <v/>
      </c>
      <c r="DZ229" s="230" t="str">
        <f t="shared" si="257"/>
        <v/>
      </c>
      <c r="EA229" s="230" t="str">
        <f t="shared" si="258"/>
        <v/>
      </c>
      <c r="EB229" s="230" t="str">
        <f t="shared" si="259"/>
        <v/>
      </c>
      <c r="EC229" s="284" t="str">
        <f t="shared" si="260"/>
        <v/>
      </c>
      <c r="ED229" s="284" t="str">
        <f t="shared" si="261"/>
        <v/>
      </c>
      <c r="EE229" s="230" t="str">
        <f t="shared" si="262"/>
        <v/>
      </c>
      <c r="EF229" s="230" t="str">
        <f>IF(COUNTIFS($BR$10:$BR$259,$BR229,$E$10:$E$259,$E229)&lt;&gt;COUNTIFS($BR$10:$BR$259,$BR229,$E$10:$E$259,$E229,BP$10:BP$259,BP229),EF$8&amp;" for this company in this year is inconsistent across funds, please update accordingly. "&amp;CHAR(10),IF(AND(BP229="",BQ229=""),"",IF(OR(AND(BQ229&lt;&gt;"",BP229&lt;&gt;"",BP229&lt;&gt;"Y"),AND(BQ229&lt;&gt;"",BP229=""),COUNTIF('Source Data (Hidden)'!$S$3:$S$4,BP229)&lt;&gt;1),"Invalid input for 'Do you conduct an employee survey' - Please ensure the input is either Y or N or leave blank if data is not available. If you have reported a % response rate to employee survey then the input for this metric should be Y. " &amp; CHAR(10),"")))</f>
        <v/>
      </c>
      <c r="EG229" s="230" t="str">
        <f t="shared" si="263"/>
        <v/>
      </c>
    </row>
    <row r="230" spans="1:137" s="154" customFormat="1" ht="60" customHeight="1" x14ac:dyDescent="0.35">
      <c r="A230" s="153"/>
      <c r="B230" s="212" t="str">
        <f t="shared" ca="1" si="210"/>
        <v/>
      </c>
      <c r="C230" s="213" t="str">
        <f>IF('EDCI Data'!B230="","",'EDCI Data'!B230)</f>
        <v/>
      </c>
      <c r="D230" s="214" t="str">
        <f>IF('EDCI Data'!C230="","",'EDCI Data'!C230)</f>
        <v/>
      </c>
      <c r="E230" s="215" t="str">
        <f>IF('EDCI Data'!D230="","",'EDCI Data'!D230)</f>
        <v/>
      </c>
      <c r="F230" s="216" t="str">
        <f>IF('EDCI Data'!E230="","",'EDCI Data'!E230)</f>
        <v/>
      </c>
      <c r="G230" s="213" t="str">
        <f>IF('EDCI Data'!F230="","",'EDCI Data'!F230)</f>
        <v/>
      </c>
      <c r="H230" s="213" t="str">
        <f>IF('EDCI Data'!G230="","",'EDCI Data'!G230)</f>
        <v/>
      </c>
      <c r="I230" s="213" t="str">
        <f>IF('EDCI Data'!H230="","",'EDCI Data'!H230)</f>
        <v/>
      </c>
      <c r="J230" s="213" t="str">
        <f>IF('EDCI Data'!I230="","",'EDCI Data'!I230)</f>
        <v/>
      </c>
      <c r="K230" s="213" t="str">
        <f>IF('EDCI Data'!J230="","",'EDCI Data'!J230)</f>
        <v/>
      </c>
      <c r="L230" s="213" t="str">
        <f>IF('EDCI Data'!K230="","",'EDCI Data'!K230)</f>
        <v/>
      </c>
      <c r="M230" s="217" t="str">
        <f>IF('EDCI Data'!L230="","",'EDCI Data'!L230)</f>
        <v/>
      </c>
      <c r="N230" s="217" t="str">
        <f>IF('EDCI Data'!M230="","",'EDCI Data'!M230)</f>
        <v/>
      </c>
      <c r="O230" s="213" t="str">
        <f>IF('EDCI Data'!N230="","",'EDCI Data'!N230)</f>
        <v/>
      </c>
      <c r="P230" s="213" t="str">
        <f>IF('EDCI Data'!O230="","",'EDCI Data'!O230)</f>
        <v/>
      </c>
      <c r="Q230" s="213" t="str">
        <f>IF('EDCI Data'!P230="","",'EDCI Data'!P230)</f>
        <v/>
      </c>
      <c r="R230" s="213" t="str">
        <f>IF('EDCI Data'!Q230="","",'EDCI Data'!Q230)</f>
        <v/>
      </c>
      <c r="S230" s="218" t="str">
        <f>IF('EDCI Data'!R230="","",'EDCI Data'!R230)</f>
        <v/>
      </c>
      <c r="T230" s="219" t="str">
        <f>IF('EDCI Data'!S230="","",'EDCI Data'!S230)</f>
        <v/>
      </c>
      <c r="U230" s="219" t="str">
        <f>IF('EDCI Data'!T230="","",'EDCI Data'!T230)</f>
        <v/>
      </c>
      <c r="V230" s="220" t="str">
        <f>IF('EDCI Data'!U230="","",'EDCI Data'!U230)</f>
        <v/>
      </c>
      <c r="W230" s="213" t="str">
        <f>IF('EDCI Data'!V230="","",'EDCI Data'!V230)</f>
        <v/>
      </c>
      <c r="X230" s="220" t="str">
        <f>IF('EDCI Data'!W230="","",'EDCI Data'!W230)</f>
        <v/>
      </c>
      <c r="Y230" s="213" t="str">
        <f>IF('EDCI Data'!X230="","",'EDCI Data'!X230)</f>
        <v/>
      </c>
      <c r="Z230" s="220" t="str">
        <f>IF('EDCI Data'!Y230="","",'EDCI Data'!Y230)</f>
        <v/>
      </c>
      <c r="AA230" s="213" t="str">
        <f>IF('EDCI Data'!Z230="","",'EDCI Data'!Z230)</f>
        <v/>
      </c>
      <c r="AB230" s="213" t="str">
        <f>IF('EDCI Data'!AA230="","",'EDCI Data'!AA230)</f>
        <v/>
      </c>
      <c r="AC230" s="213" t="str">
        <f>IF('EDCI Data'!AB230="","",'EDCI Data'!AB230)</f>
        <v/>
      </c>
      <c r="AD230" s="213" t="str">
        <f>IF('EDCI Data'!AC230="","",'EDCI Data'!AC230)</f>
        <v/>
      </c>
      <c r="AE230" s="213" t="str">
        <f>IF('EDCI Data'!AD230="","",'EDCI Data'!AD230)</f>
        <v/>
      </c>
      <c r="AF230" s="213" t="str">
        <f>IF('EDCI Data'!AE230="","",'EDCI Data'!AE230)</f>
        <v/>
      </c>
      <c r="AG230" s="213" t="str">
        <f>IF('EDCI Data'!AF230="","",'EDCI Data'!AF230)</f>
        <v/>
      </c>
      <c r="AH230" s="213" t="str">
        <f>IF('EDCI Data'!AG230="","",'EDCI Data'!AG230)</f>
        <v/>
      </c>
      <c r="AI230" s="213" t="str">
        <f>IF('EDCI Data'!AH230="","",'EDCI Data'!AH230)</f>
        <v/>
      </c>
      <c r="AJ230" s="213" t="str">
        <f>IF('EDCI Data'!AI230="","",'EDCI Data'!AI230)</f>
        <v/>
      </c>
      <c r="AK230" s="213" t="str">
        <f>IF('EDCI Data'!AJ230="","",'EDCI Data'!AJ230)</f>
        <v/>
      </c>
      <c r="AL230" s="213" t="str">
        <f>IF('EDCI Data'!AK230="","",'EDCI Data'!AK230)</f>
        <v/>
      </c>
      <c r="AM230" s="213" t="str">
        <f>IF('EDCI Data'!AL230="","",'EDCI Data'!AL230)</f>
        <v/>
      </c>
      <c r="AN230" s="213" t="str">
        <f>IF('EDCI Data'!AM230="","",'EDCI Data'!AM230)</f>
        <v/>
      </c>
      <c r="AO230" s="213" t="str">
        <f>IF('EDCI Data'!AN230="","",'EDCI Data'!AN230)</f>
        <v/>
      </c>
      <c r="AP230" s="213" t="str">
        <f>IF('EDCI Data'!AO230="","",'EDCI Data'!AO230)</f>
        <v/>
      </c>
      <c r="AQ230" s="213" t="str">
        <f>IF('EDCI Data'!AP230="","",'EDCI Data'!AP230)</f>
        <v/>
      </c>
      <c r="AR230" s="213" t="str">
        <f>IF('EDCI Data'!AQ230="","",'EDCI Data'!AQ230)</f>
        <v/>
      </c>
      <c r="AS230" s="213" t="str">
        <f>IF('EDCI Data'!AR230="","",'EDCI Data'!AR230)</f>
        <v/>
      </c>
      <c r="AT230" s="213" t="str">
        <f>IF('EDCI Data'!AS230="","",'EDCI Data'!AS230)</f>
        <v/>
      </c>
      <c r="AU230" s="213" t="str">
        <f>IF('EDCI Data'!AT230="","",'EDCI Data'!AT230)</f>
        <v/>
      </c>
      <c r="AV230" s="213" t="str">
        <f>IF('EDCI Data'!AU230="","",'EDCI Data'!AU230)</f>
        <v/>
      </c>
      <c r="AW230" s="213" t="str">
        <f>IF('EDCI Data'!AV230="","",'EDCI Data'!AV230)</f>
        <v/>
      </c>
      <c r="AX230" s="221" t="str">
        <f>IF('EDCI Data'!AW230="","",'EDCI Data'!AW230)</f>
        <v/>
      </c>
      <c r="AY230" s="221" t="str">
        <f>IF('EDCI Data'!AX230="","",'EDCI Data'!AX230)</f>
        <v/>
      </c>
      <c r="AZ230" s="222" t="str">
        <f t="shared" si="211"/>
        <v/>
      </c>
      <c r="BA230" s="223" t="str">
        <f>IF('EDCI Data'!AY230="","",'EDCI Data'!AY230)</f>
        <v/>
      </c>
      <c r="BB230" s="223" t="str">
        <f>IF('EDCI Data'!AZ230="","",'EDCI Data'!AZ230)</f>
        <v/>
      </c>
      <c r="BC230" s="223" t="str">
        <f>IF('EDCI Data'!BA230="","",'EDCI Data'!BA230)</f>
        <v/>
      </c>
      <c r="BD230" s="223" t="str">
        <f>IF('EDCI Data'!BB230="","",'EDCI Data'!BB230)</f>
        <v/>
      </c>
      <c r="BE230" s="223" t="str">
        <f>IF('EDCI Data'!BC230="","",'EDCI Data'!BC230)</f>
        <v/>
      </c>
      <c r="BF230" s="223" t="str">
        <f>IF('EDCI Data'!BD230="","",'EDCI Data'!BD230)</f>
        <v/>
      </c>
      <c r="BG230" s="223" t="str">
        <f>IF('EDCI Data'!BE230="","",'EDCI Data'!BE230)</f>
        <v/>
      </c>
      <c r="BH230" s="223" t="str">
        <f>IF('EDCI Data'!BF230="","",'EDCI Data'!BF230)</f>
        <v/>
      </c>
      <c r="BI230" s="224" t="str">
        <f>IF('EDCI Data'!BG230="","",'EDCI Data'!BG230)</f>
        <v/>
      </c>
      <c r="BJ230" s="225" t="str">
        <f>IF('EDCI Data'!S230="","",'EDCI Data'!S230)</f>
        <v/>
      </c>
      <c r="BK230" s="225" t="str">
        <f>IF('EDCI Data'!T230="","",'EDCI Data'!T230)</f>
        <v/>
      </c>
      <c r="BL230" s="224" t="str">
        <f>IF('EDCI Data'!BJ230="","",'EDCI Data'!BJ230)</f>
        <v/>
      </c>
      <c r="BM230" s="226" t="str">
        <f>IF('EDCI Data'!BK230="","",'EDCI Data'!BK230)</f>
        <v/>
      </c>
      <c r="BN230" s="226" t="str">
        <f>IF('EDCI Data'!BL230="","",'EDCI Data'!BL230)</f>
        <v/>
      </c>
      <c r="BO230" s="227" t="str">
        <f>IF('EDCI Data'!BM230="","",'EDCI Data'!BM230)</f>
        <v/>
      </c>
      <c r="BP230" s="228" t="str">
        <f>IF('EDCI Data'!BN230="","",'EDCI Data'!BN230)</f>
        <v/>
      </c>
      <c r="BQ230" s="229" t="str">
        <f>IF('EDCI Data'!BO230="","",'EDCI Data'!BO230)</f>
        <v/>
      </c>
      <c r="BR230" s="230" t="str">
        <f t="shared" si="212"/>
        <v/>
      </c>
      <c r="BS230" s="230" t="str">
        <f t="shared" si="213"/>
        <v/>
      </c>
      <c r="BT230" s="230" t="str">
        <f t="shared" si="214"/>
        <v/>
      </c>
      <c r="BU230" s="230" t="str">
        <f t="shared" si="215"/>
        <v/>
      </c>
      <c r="BV230" s="230" t="str">
        <f t="shared" si="216"/>
        <v/>
      </c>
      <c r="BW230" s="230" t="str">
        <f>IF(COUNTIFS($BR$10:$BR$259,$BR230,$E$10:$E$259,$E230)&lt;&gt;COUNTIFS($BR$10:$BR$259,$BR230,$E$10:$E$259,$E230,G$10:G$259,G230),BW$8&amp;" for this company in this year is inconsistent across funds, please update accordingly. "&amp;CHAR(10),IF(G230="","",IF(IFERROR(OR(INT(G230)&lt;&gt;G230,ISTEXT(G230),G230&gt;'Source Data (Hidden)'!$T$3),TRUE),"Invalid year of initial investment - Please ensure that the input is a year (not a date) and is not future dated. "&amp;CHAR(10),"")))</f>
        <v/>
      </c>
      <c r="BX230" s="230"/>
      <c r="BY230" s="230" t="str">
        <f>IF(COUNTIFS($BR$10:$BR$259,$BR230,$E$10:$E$259,$E230)&lt;&gt;COUNTIFS($BR$10:$BR$259,$BR230,$E$10:$E$259,$E230,I$10:I$259,I230),BY$8&amp;" for this company in this year is inconsistent across funds, please update accordingly. "&amp;CHAR(10),IF(I230="","",IF(COUNTIF('Source Data (Hidden)'!$A$3:$B$255,I230)=0,"Invalid country of domicile - Please enter a valid input using the drop-down in the 'Country of domicile' column in the EDCI Data tab. "&amp;CHAR(10),"")))</f>
        <v/>
      </c>
      <c r="BZ230" s="230" t="str">
        <f>IF(COUNTIFS($BR$10:$BR$259,$BR230,$E$10:$E$259,$E230)&lt;&gt;COUNTIFS($BR$10:$BR$259,$BR230,$E$10:$E$259,$E230,J$10:J$259,J230),BZ$8&amp;" for this company in this year is inconsistent across funds, please update accordingly. "&amp;CHAR(10),IF(J230="","",IF(COUNTIF('Source Data (Hidden)'!$A$3:$B$255,J230)=0,"Invalid primary country of operations - Please enter a valid input using the drop-down in the 'Primary country of operations' column in the EDCI Data tab and ensure that you have narrowed this down to 1 primary country of operations. "&amp;CHAR(10),"")))</f>
        <v/>
      </c>
      <c r="CA230" s="230" t="str">
        <f>IF(COUNTIFS($BR$10:$BR$259,$BR230,$E$10:$E$259,$E230)&lt;&gt;COUNTIFS($BR$10:$BR$259,$BR230,$E$10:$E$259,$E230,K$10:K$259,K230),CA$8&amp;" for this company in this year is inconsistent across funds, please update accordingly. "&amp;CHAR(10),IF(K230="","",IF(COUNTIF('Source Data (Hidden)'!$C$3:$C$4,K230)&lt;&gt;1,"Invalid company structure - Please classify the portfolio company as either 'Private' or 'Public'. "&amp;CHAR(10),"")))</f>
        <v/>
      </c>
      <c r="CB230" s="230" t="str">
        <f>IF(COUNTIFS($BR$10:$BR$259,$BR230,$E$10:$E$259,$E230)&lt;&gt;COUNTIFS($BR$10:$BR$259,$BR230,$E$10:$E$259,$E230,L$10:L$259,L230),CB$8&amp;" for this company in this year is inconsistent across funds, please update accordingly. "&amp;CHAR(10),IF(L230="","",IF(COUNTIF('Source Data (Hidden)'!$D$3:$D$5,L230)&lt;&gt;1,"Invalid growth stage of company - Please describe the growth stage of the company as either 'Venture', 'Growth' or 'Buyout'. " &amp; CHAR(10),"")))</f>
        <v/>
      </c>
      <c r="CC230" s="230" t="str">
        <f t="shared" si="217"/>
        <v/>
      </c>
      <c r="CD230" s="283" t="str">
        <f t="shared" si="218"/>
        <v/>
      </c>
      <c r="CE230" s="230" t="str">
        <f>IF(COUNTIFS($BR$10:$BR$259,$BR230,$E$10:$E$259,$E230)&lt;&gt;COUNTIFS($BR$10:$BR$259,$BR230,$E$10:$E$259,$E230,O$10:O$259,O230),CE$8&amp;" for this company in this year is inconsistent across funds, please update accordingly. "&amp;CHAR(10),IF(O230="","",IF(COUNTIF('Source Data (Hidden)'!$G$3:$G$13,O230)&lt;&gt;1,"Invalid sector of operations SICS name - Please ensure that you have selected a valid sector of operations using the drop-down list available in the corresponding column in the EDCI Data tab. " &amp; CHAR(10),"")))</f>
        <v/>
      </c>
      <c r="CF230" s="230" t="str">
        <f t="shared" ca="1" si="219"/>
        <v/>
      </c>
      <c r="CG230" s="230" t="str">
        <f t="shared" ca="1" si="220"/>
        <v/>
      </c>
      <c r="CH230" s="230" t="str">
        <f>IF(COUNTIFS($BR$10:$BR$259,$BR230,$E$10:$E$259,$E230)&lt;&gt;COUNTIFS($BR$10:$BR$259,$BR230,$E$10:$E$259,$E230,R$10:R$259,R230),CH$8&amp;" for this company in this year is inconsistent across funds, please update accordingly. "&amp;CHAR(10),IF(R230="","",IF(COUNTIF('Source Data (Hidden)'!$F$3:$F$183,R230)&lt;&gt;1,"Invalid currency input - Please ensure that the currency entered is a monetary unit described using three letter code (ISO 4217 code). " &amp; CHAR(10),"")))</f>
        <v/>
      </c>
      <c r="CI230" s="230" t="str">
        <f t="shared" si="221"/>
        <v/>
      </c>
      <c r="CJ230" s="230" t="str">
        <f t="shared" si="222"/>
        <v/>
      </c>
      <c r="CK230" s="230" t="str">
        <f t="shared" si="223"/>
        <v/>
      </c>
      <c r="CL230" s="230" t="str">
        <f t="shared" si="224"/>
        <v/>
      </c>
      <c r="CM230" s="230" t="str">
        <f>IF(COUNTIFS($BR$10:$BR$259,$BR230,$E$10:$E$259,$E230)&lt;&gt;COUNTIFS($BR$10:$BR$259,$BR230,$E$10:$E$259,$E230,W$10:W$259,W230),CM$8&amp;" for this company in this year is inconsistent across funds, please update accordingly. "&amp;CHAR(10),IF(W230="","",IF(COUNTIF('Source Data (Hidden)'!$L$3:$L$6,W230)&lt;&gt;1,"Invalid input for Scope 1 Methodology - Please choose one of the options from the drop-down list in the corresponding column in the EDCI Data tab. " &amp; CHAR(10),"")))</f>
        <v/>
      </c>
      <c r="CN230" s="230" t="str">
        <f t="shared" si="225"/>
        <v/>
      </c>
      <c r="CO230" s="230" t="str">
        <f>IF(COUNTIFS($BR$10:$BR$259,$BR230,$E$10:$E$259,$E230)&lt;&gt;COUNTIFS($BR$10:$BR$259,$BR230,$E$10:$E$259,$E230,Y$10:Y$259,Y230),CO$8&amp;" for this company in this year is inconsistent across funds, please update accordingly. "&amp;CHAR(10),IF(Y230="","",IF(COUNTIF('Source Data (Hidden)'!$M$3:$M$5,Y230)&lt;&gt;1,"Invalid input for Scope 2 Methodology - Please choose one of the options from the drop-down list in the corresponding column in the EDCI Data tab. " &amp; CHAR(10),"")))</f>
        <v/>
      </c>
      <c r="CP230" s="230" t="str">
        <f t="shared" si="226"/>
        <v/>
      </c>
      <c r="CQ230" s="230" t="str">
        <f>IF(COUNTIFS($BR$10:$BR$259,$BR230,$E$10:$E$259,$E230)&lt;&gt;COUNTIFS($BR$10:$BR$259,$BR230,$E$10:$E$259,$E230,AA$10:AA$259,AA230),CQ$8&amp;" for this company in this year is inconsistent across funds, please update accordingly. "&amp;CHAR(10),IF(AA230="","",IF(COUNTIF('Source Data (Hidden)'!$N$3:$N$6,AA230)&lt;&gt;1,"Invalid input for Scope 3 Methodology - Please choose one of the options from the drop-down list in the corresponding column in the EDCI Data tab. " &amp; CHAR(10),"")))</f>
        <v/>
      </c>
      <c r="CR230" s="230" t="str">
        <f t="shared" si="227"/>
        <v/>
      </c>
      <c r="CS230" s="230" t="str">
        <f t="shared" si="228"/>
        <v/>
      </c>
      <c r="CT230" s="230" t="str">
        <f t="shared" si="229"/>
        <v/>
      </c>
      <c r="CU230" s="230" t="str">
        <f t="shared" si="230"/>
        <v/>
      </c>
      <c r="CV230" s="230" t="str">
        <f t="shared" si="231"/>
        <v/>
      </c>
      <c r="CW230" s="230" t="str">
        <f t="shared" si="232"/>
        <v/>
      </c>
      <c r="CX230" s="230" t="str">
        <f t="shared" si="233"/>
        <v/>
      </c>
      <c r="CY230" s="230" t="str">
        <f t="shared" si="234"/>
        <v/>
      </c>
      <c r="CZ230" s="230" t="str">
        <f t="shared" si="235"/>
        <v/>
      </c>
      <c r="DA230" s="230" t="str">
        <f t="shared" si="236"/>
        <v/>
      </c>
      <c r="DB230" s="230" t="str">
        <f t="shared" si="237"/>
        <v/>
      </c>
      <c r="DC230" s="230" t="str">
        <f t="shared" si="238"/>
        <v/>
      </c>
      <c r="DD230" s="230" t="str">
        <f t="shared" si="239"/>
        <v/>
      </c>
      <c r="DE230" s="230" t="str">
        <f t="shared" si="240"/>
        <v/>
      </c>
      <c r="DF230" s="230" t="str">
        <f t="shared" si="241"/>
        <v/>
      </c>
      <c r="DG230" s="230" t="str">
        <f t="shared" si="242"/>
        <v/>
      </c>
      <c r="DH230" s="283" t="str">
        <f t="shared" si="243"/>
        <v/>
      </c>
      <c r="DI230" s="230" t="str">
        <f t="shared" si="244"/>
        <v/>
      </c>
      <c r="DJ230" s="230" t="str">
        <f>IF(COUNTIFS($BR$10:$BR$259,$BR230,$E$10:$E$259,$E230)&lt;&gt;COUNTIFS($BR$10:$BR$259,$BR230,$E$10:$E$259,$E230,AT$10:AT$259,AT230),DJ$8&amp;" for this company in this year is inconsistent across funds, please update accordingly. "&amp;CHAR(10),IF(AT230="","",IF(COUNTIF('Source Data (Hidden)'!$O$3:$O$5,AT230)&lt;&gt;1,"Invalid input for 'Does this Portco have a decarbonization strategy/plan in place' - Please ensure that you have selected a valid response using the drop-down list available in the corresponding column in the EDCI Data tab. " &amp; CHAR(10),"")))</f>
        <v/>
      </c>
      <c r="DK230" s="230" t="str">
        <f>IF(COUNTIFS($BR$10:$BR$259,$BR230,$E$10:$E$259,$E230)&lt;&gt;COUNTIFS($BR$10:$BR$259,$BR230,$E$10:$E$259,$E230,AU$10:AU$259,AU230),DK$8&amp;" for this company in this year is inconsistent across funds, please update accordingly. "&amp;CHAR(10),IF(AU230="","",IF(COUNTIF('Source Data (Hidden)'!$P$3:$P$5,AU230)&lt;&gt;1,"Invalid input for 'Does the Portfolio Company have a short-term GHG emission reduction target' - Please ensure you have selected a valid response using the drop-down list available in the corresponding column in the EDCI Data tab. " &amp; CHAR(10),"")))</f>
        <v/>
      </c>
      <c r="DL230" s="230" t="str">
        <f>IF(COUNTIFS($BR$10:$BR$259,$BR230,$E$10:$E$259,$E230)&lt;&gt;COUNTIFS($BR$10:$BR$259,$BR230,$E$10:$E$259,$E230,AV$10:AV$259,AV230),DL$8&amp;" for this company in this year is inconsistent across funds, please update accordingly. "&amp;CHAR(10),IF(AV230="","",IF(COUNTIF('Source Data (Hidden)'!$Q$3:$Q$6,AV230)&lt;&gt;1,"Invalid input for 'Does the Portfolio Company have a long-term net zero goal' - Please ensure that you have selected a valid response using the drop-down list available in the corresponding column in the EDCI Data tab. " &amp; CHAR(10),"")))</f>
        <v/>
      </c>
      <c r="DM230" s="230" t="str">
        <f t="shared" si="245"/>
        <v/>
      </c>
      <c r="DN230" s="230" t="str">
        <f t="shared" si="246"/>
        <v/>
      </c>
      <c r="DO230" s="230" t="str">
        <f t="shared" si="247"/>
        <v/>
      </c>
      <c r="DP230" s="230"/>
      <c r="DQ230" s="230" t="str">
        <f t="shared" si="248"/>
        <v/>
      </c>
      <c r="DR230" s="230" t="str">
        <f t="shared" si="249"/>
        <v/>
      </c>
      <c r="DS230" s="230" t="str">
        <f t="shared" si="250"/>
        <v/>
      </c>
      <c r="DT230" s="230" t="str">
        <f t="shared" si="251"/>
        <v/>
      </c>
      <c r="DU230" s="230" t="str">
        <f t="shared" si="252"/>
        <v/>
      </c>
      <c r="DV230" s="230" t="str">
        <f t="shared" si="253"/>
        <v/>
      </c>
      <c r="DW230" s="230" t="str">
        <f t="shared" si="254"/>
        <v/>
      </c>
      <c r="DX230" s="230" t="str">
        <f t="shared" si="255"/>
        <v/>
      </c>
      <c r="DY230" s="230" t="str">
        <f t="shared" si="256"/>
        <v/>
      </c>
      <c r="DZ230" s="230" t="str">
        <f t="shared" si="257"/>
        <v/>
      </c>
      <c r="EA230" s="230" t="str">
        <f t="shared" si="258"/>
        <v/>
      </c>
      <c r="EB230" s="230" t="str">
        <f t="shared" si="259"/>
        <v/>
      </c>
      <c r="EC230" s="284" t="str">
        <f t="shared" si="260"/>
        <v/>
      </c>
      <c r="ED230" s="284" t="str">
        <f t="shared" si="261"/>
        <v/>
      </c>
      <c r="EE230" s="230" t="str">
        <f t="shared" si="262"/>
        <v/>
      </c>
      <c r="EF230" s="230" t="str">
        <f>IF(COUNTIFS($BR$10:$BR$259,$BR230,$E$10:$E$259,$E230)&lt;&gt;COUNTIFS($BR$10:$BR$259,$BR230,$E$10:$E$259,$E230,BP$10:BP$259,BP230),EF$8&amp;" for this company in this year is inconsistent across funds, please update accordingly. "&amp;CHAR(10),IF(AND(BP230="",BQ230=""),"",IF(OR(AND(BQ230&lt;&gt;"",BP230&lt;&gt;"",BP230&lt;&gt;"Y"),AND(BQ230&lt;&gt;"",BP230=""),COUNTIF('Source Data (Hidden)'!$S$3:$S$4,BP230)&lt;&gt;1),"Invalid input for 'Do you conduct an employee survey' - Please ensure the input is either Y or N or leave blank if data is not available. If you have reported a % response rate to employee survey then the input for this metric should be Y. " &amp; CHAR(10),"")))</f>
        <v/>
      </c>
      <c r="EG230" s="230" t="str">
        <f t="shared" si="263"/>
        <v/>
      </c>
    </row>
    <row r="231" spans="1:137" s="154" customFormat="1" ht="60" customHeight="1" x14ac:dyDescent="0.35">
      <c r="A231" s="153"/>
      <c r="B231" s="212" t="str">
        <f t="shared" ca="1" si="210"/>
        <v/>
      </c>
      <c r="C231" s="213" t="str">
        <f>IF('EDCI Data'!B231="","",'EDCI Data'!B231)</f>
        <v/>
      </c>
      <c r="D231" s="214" t="str">
        <f>IF('EDCI Data'!C231="","",'EDCI Data'!C231)</f>
        <v/>
      </c>
      <c r="E231" s="215" t="str">
        <f>IF('EDCI Data'!D231="","",'EDCI Data'!D231)</f>
        <v/>
      </c>
      <c r="F231" s="216" t="str">
        <f>IF('EDCI Data'!E231="","",'EDCI Data'!E231)</f>
        <v/>
      </c>
      <c r="G231" s="213" t="str">
        <f>IF('EDCI Data'!F231="","",'EDCI Data'!F231)</f>
        <v/>
      </c>
      <c r="H231" s="213" t="str">
        <f>IF('EDCI Data'!G231="","",'EDCI Data'!G231)</f>
        <v/>
      </c>
      <c r="I231" s="213" t="str">
        <f>IF('EDCI Data'!H231="","",'EDCI Data'!H231)</f>
        <v/>
      </c>
      <c r="J231" s="213" t="str">
        <f>IF('EDCI Data'!I231="","",'EDCI Data'!I231)</f>
        <v/>
      </c>
      <c r="K231" s="213" t="str">
        <f>IF('EDCI Data'!J231="","",'EDCI Data'!J231)</f>
        <v/>
      </c>
      <c r="L231" s="213" t="str">
        <f>IF('EDCI Data'!K231="","",'EDCI Data'!K231)</f>
        <v/>
      </c>
      <c r="M231" s="217" t="str">
        <f>IF('EDCI Data'!L231="","",'EDCI Data'!L231)</f>
        <v/>
      </c>
      <c r="N231" s="217" t="str">
        <f>IF('EDCI Data'!M231="","",'EDCI Data'!M231)</f>
        <v/>
      </c>
      <c r="O231" s="213" t="str">
        <f>IF('EDCI Data'!N231="","",'EDCI Data'!N231)</f>
        <v/>
      </c>
      <c r="P231" s="213" t="str">
        <f>IF('EDCI Data'!O231="","",'EDCI Data'!O231)</f>
        <v/>
      </c>
      <c r="Q231" s="213" t="str">
        <f>IF('EDCI Data'!P231="","",'EDCI Data'!P231)</f>
        <v/>
      </c>
      <c r="R231" s="213" t="str">
        <f>IF('EDCI Data'!Q231="","",'EDCI Data'!Q231)</f>
        <v/>
      </c>
      <c r="S231" s="218" t="str">
        <f>IF('EDCI Data'!R231="","",'EDCI Data'!R231)</f>
        <v/>
      </c>
      <c r="T231" s="219" t="str">
        <f>IF('EDCI Data'!S231="","",'EDCI Data'!S231)</f>
        <v/>
      </c>
      <c r="U231" s="219" t="str">
        <f>IF('EDCI Data'!T231="","",'EDCI Data'!T231)</f>
        <v/>
      </c>
      <c r="V231" s="220" t="str">
        <f>IF('EDCI Data'!U231="","",'EDCI Data'!U231)</f>
        <v/>
      </c>
      <c r="W231" s="213" t="str">
        <f>IF('EDCI Data'!V231="","",'EDCI Data'!V231)</f>
        <v/>
      </c>
      <c r="X231" s="220" t="str">
        <f>IF('EDCI Data'!W231="","",'EDCI Data'!W231)</f>
        <v/>
      </c>
      <c r="Y231" s="213" t="str">
        <f>IF('EDCI Data'!X231="","",'EDCI Data'!X231)</f>
        <v/>
      </c>
      <c r="Z231" s="220" t="str">
        <f>IF('EDCI Data'!Y231="","",'EDCI Data'!Y231)</f>
        <v/>
      </c>
      <c r="AA231" s="213" t="str">
        <f>IF('EDCI Data'!Z231="","",'EDCI Data'!Z231)</f>
        <v/>
      </c>
      <c r="AB231" s="213" t="str">
        <f>IF('EDCI Data'!AA231="","",'EDCI Data'!AA231)</f>
        <v/>
      </c>
      <c r="AC231" s="213" t="str">
        <f>IF('EDCI Data'!AB231="","",'EDCI Data'!AB231)</f>
        <v/>
      </c>
      <c r="AD231" s="213" t="str">
        <f>IF('EDCI Data'!AC231="","",'EDCI Data'!AC231)</f>
        <v/>
      </c>
      <c r="AE231" s="213" t="str">
        <f>IF('EDCI Data'!AD231="","",'EDCI Data'!AD231)</f>
        <v/>
      </c>
      <c r="AF231" s="213" t="str">
        <f>IF('EDCI Data'!AE231="","",'EDCI Data'!AE231)</f>
        <v/>
      </c>
      <c r="AG231" s="213" t="str">
        <f>IF('EDCI Data'!AF231="","",'EDCI Data'!AF231)</f>
        <v/>
      </c>
      <c r="AH231" s="213" t="str">
        <f>IF('EDCI Data'!AG231="","",'EDCI Data'!AG231)</f>
        <v/>
      </c>
      <c r="AI231" s="213" t="str">
        <f>IF('EDCI Data'!AH231="","",'EDCI Data'!AH231)</f>
        <v/>
      </c>
      <c r="AJ231" s="213" t="str">
        <f>IF('EDCI Data'!AI231="","",'EDCI Data'!AI231)</f>
        <v/>
      </c>
      <c r="AK231" s="213" t="str">
        <f>IF('EDCI Data'!AJ231="","",'EDCI Data'!AJ231)</f>
        <v/>
      </c>
      <c r="AL231" s="213" t="str">
        <f>IF('EDCI Data'!AK231="","",'EDCI Data'!AK231)</f>
        <v/>
      </c>
      <c r="AM231" s="213" t="str">
        <f>IF('EDCI Data'!AL231="","",'EDCI Data'!AL231)</f>
        <v/>
      </c>
      <c r="AN231" s="213" t="str">
        <f>IF('EDCI Data'!AM231="","",'EDCI Data'!AM231)</f>
        <v/>
      </c>
      <c r="AO231" s="213" t="str">
        <f>IF('EDCI Data'!AN231="","",'EDCI Data'!AN231)</f>
        <v/>
      </c>
      <c r="AP231" s="213" t="str">
        <f>IF('EDCI Data'!AO231="","",'EDCI Data'!AO231)</f>
        <v/>
      </c>
      <c r="AQ231" s="213" t="str">
        <f>IF('EDCI Data'!AP231="","",'EDCI Data'!AP231)</f>
        <v/>
      </c>
      <c r="AR231" s="213" t="str">
        <f>IF('EDCI Data'!AQ231="","",'EDCI Data'!AQ231)</f>
        <v/>
      </c>
      <c r="AS231" s="213" t="str">
        <f>IF('EDCI Data'!AR231="","",'EDCI Data'!AR231)</f>
        <v/>
      </c>
      <c r="AT231" s="213" t="str">
        <f>IF('EDCI Data'!AS231="","",'EDCI Data'!AS231)</f>
        <v/>
      </c>
      <c r="AU231" s="213" t="str">
        <f>IF('EDCI Data'!AT231="","",'EDCI Data'!AT231)</f>
        <v/>
      </c>
      <c r="AV231" s="213" t="str">
        <f>IF('EDCI Data'!AU231="","",'EDCI Data'!AU231)</f>
        <v/>
      </c>
      <c r="AW231" s="213" t="str">
        <f>IF('EDCI Data'!AV231="","",'EDCI Data'!AV231)</f>
        <v/>
      </c>
      <c r="AX231" s="221" t="str">
        <f>IF('EDCI Data'!AW231="","",'EDCI Data'!AW231)</f>
        <v/>
      </c>
      <c r="AY231" s="221" t="str">
        <f>IF('EDCI Data'!AX231="","",'EDCI Data'!AX231)</f>
        <v/>
      </c>
      <c r="AZ231" s="222" t="str">
        <f t="shared" si="211"/>
        <v/>
      </c>
      <c r="BA231" s="223" t="str">
        <f>IF('EDCI Data'!AY231="","",'EDCI Data'!AY231)</f>
        <v/>
      </c>
      <c r="BB231" s="223" t="str">
        <f>IF('EDCI Data'!AZ231="","",'EDCI Data'!AZ231)</f>
        <v/>
      </c>
      <c r="BC231" s="223" t="str">
        <f>IF('EDCI Data'!BA231="","",'EDCI Data'!BA231)</f>
        <v/>
      </c>
      <c r="BD231" s="223" t="str">
        <f>IF('EDCI Data'!BB231="","",'EDCI Data'!BB231)</f>
        <v/>
      </c>
      <c r="BE231" s="223" t="str">
        <f>IF('EDCI Data'!BC231="","",'EDCI Data'!BC231)</f>
        <v/>
      </c>
      <c r="BF231" s="223" t="str">
        <f>IF('EDCI Data'!BD231="","",'EDCI Data'!BD231)</f>
        <v/>
      </c>
      <c r="BG231" s="223" t="str">
        <f>IF('EDCI Data'!BE231="","",'EDCI Data'!BE231)</f>
        <v/>
      </c>
      <c r="BH231" s="223" t="str">
        <f>IF('EDCI Data'!BF231="","",'EDCI Data'!BF231)</f>
        <v/>
      </c>
      <c r="BI231" s="224" t="str">
        <f>IF('EDCI Data'!BG231="","",'EDCI Data'!BG231)</f>
        <v/>
      </c>
      <c r="BJ231" s="225" t="str">
        <f>IF('EDCI Data'!S231="","",'EDCI Data'!S231)</f>
        <v/>
      </c>
      <c r="BK231" s="225" t="str">
        <f>IF('EDCI Data'!T231="","",'EDCI Data'!T231)</f>
        <v/>
      </c>
      <c r="BL231" s="224" t="str">
        <f>IF('EDCI Data'!BJ231="","",'EDCI Data'!BJ231)</f>
        <v/>
      </c>
      <c r="BM231" s="226" t="str">
        <f>IF('EDCI Data'!BK231="","",'EDCI Data'!BK231)</f>
        <v/>
      </c>
      <c r="BN231" s="226" t="str">
        <f>IF('EDCI Data'!BL231="","",'EDCI Data'!BL231)</f>
        <v/>
      </c>
      <c r="BO231" s="227" t="str">
        <f>IF('EDCI Data'!BM231="","",'EDCI Data'!BM231)</f>
        <v/>
      </c>
      <c r="BP231" s="228" t="str">
        <f>IF('EDCI Data'!BN231="","",'EDCI Data'!BN231)</f>
        <v/>
      </c>
      <c r="BQ231" s="229" t="str">
        <f>IF('EDCI Data'!BO231="","",'EDCI Data'!BO231)</f>
        <v/>
      </c>
      <c r="BR231" s="230" t="str">
        <f t="shared" si="212"/>
        <v/>
      </c>
      <c r="BS231" s="230" t="str">
        <f t="shared" si="213"/>
        <v/>
      </c>
      <c r="BT231" s="230" t="str">
        <f t="shared" si="214"/>
        <v/>
      </c>
      <c r="BU231" s="230" t="str">
        <f t="shared" si="215"/>
        <v/>
      </c>
      <c r="BV231" s="230" t="str">
        <f t="shared" si="216"/>
        <v/>
      </c>
      <c r="BW231" s="230" t="str">
        <f>IF(COUNTIFS($BR$10:$BR$259,$BR231,$E$10:$E$259,$E231)&lt;&gt;COUNTIFS($BR$10:$BR$259,$BR231,$E$10:$E$259,$E231,G$10:G$259,G231),BW$8&amp;" for this company in this year is inconsistent across funds, please update accordingly. "&amp;CHAR(10),IF(G231="","",IF(IFERROR(OR(INT(G231)&lt;&gt;G231,ISTEXT(G231),G231&gt;'Source Data (Hidden)'!$T$3),TRUE),"Invalid year of initial investment - Please ensure that the input is a year (not a date) and is not future dated. "&amp;CHAR(10),"")))</f>
        <v/>
      </c>
      <c r="BX231" s="230"/>
      <c r="BY231" s="230" t="str">
        <f>IF(COUNTIFS($BR$10:$BR$259,$BR231,$E$10:$E$259,$E231)&lt;&gt;COUNTIFS($BR$10:$BR$259,$BR231,$E$10:$E$259,$E231,I$10:I$259,I231),BY$8&amp;" for this company in this year is inconsistent across funds, please update accordingly. "&amp;CHAR(10),IF(I231="","",IF(COUNTIF('Source Data (Hidden)'!$A$3:$B$255,I231)=0,"Invalid country of domicile - Please enter a valid input using the drop-down in the 'Country of domicile' column in the EDCI Data tab. "&amp;CHAR(10),"")))</f>
        <v/>
      </c>
      <c r="BZ231" s="230" t="str">
        <f>IF(COUNTIFS($BR$10:$BR$259,$BR231,$E$10:$E$259,$E231)&lt;&gt;COUNTIFS($BR$10:$BR$259,$BR231,$E$10:$E$259,$E231,J$10:J$259,J231),BZ$8&amp;" for this company in this year is inconsistent across funds, please update accordingly. "&amp;CHAR(10),IF(J231="","",IF(COUNTIF('Source Data (Hidden)'!$A$3:$B$255,J231)=0,"Invalid primary country of operations - Please enter a valid input using the drop-down in the 'Primary country of operations' column in the EDCI Data tab and ensure that you have narrowed this down to 1 primary country of operations. "&amp;CHAR(10),"")))</f>
        <v/>
      </c>
      <c r="CA231" s="230" t="str">
        <f>IF(COUNTIFS($BR$10:$BR$259,$BR231,$E$10:$E$259,$E231)&lt;&gt;COUNTIFS($BR$10:$BR$259,$BR231,$E$10:$E$259,$E231,K$10:K$259,K231),CA$8&amp;" for this company in this year is inconsistent across funds, please update accordingly. "&amp;CHAR(10),IF(K231="","",IF(COUNTIF('Source Data (Hidden)'!$C$3:$C$4,K231)&lt;&gt;1,"Invalid company structure - Please classify the portfolio company as either 'Private' or 'Public'. "&amp;CHAR(10),"")))</f>
        <v/>
      </c>
      <c r="CB231" s="230" t="str">
        <f>IF(COUNTIFS($BR$10:$BR$259,$BR231,$E$10:$E$259,$E231)&lt;&gt;COUNTIFS($BR$10:$BR$259,$BR231,$E$10:$E$259,$E231,L$10:L$259,L231),CB$8&amp;" for this company in this year is inconsistent across funds, please update accordingly. "&amp;CHAR(10),IF(L231="","",IF(COUNTIF('Source Data (Hidden)'!$D$3:$D$5,L231)&lt;&gt;1,"Invalid growth stage of company - Please describe the growth stage of the company as either 'Venture', 'Growth' or 'Buyout'. " &amp; CHAR(10),"")))</f>
        <v/>
      </c>
      <c r="CC231" s="230" t="str">
        <f t="shared" si="217"/>
        <v/>
      </c>
      <c r="CD231" s="283" t="str">
        <f t="shared" si="218"/>
        <v/>
      </c>
      <c r="CE231" s="230" t="str">
        <f>IF(COUNTIFS($BR$10:$BR$259,$BR231,$E$10:$E$259,$E231)&lt;&gt;COUNTIFS($BR$10:$BR$259,$BR231,$E$10:$E$259,$E231,O$10:O$259,O231),CE$8&amp;" for this company in this year is inconsistent across funds, please update accordingly. "&amp;CHAR(10),IF(O231="","",IF(COUNTIF('Source Data (Hidden)'!$G$3:$G$13,O231)&lt;&gt;1,"Invalid sector of operations SICS name - Please ensure that you have selected a valid sector of operations using the drop-down list available in the corresponding column in the EDCI Data tab. " &amp; CHAR(10),"")))</f>
        <v/>
      </c>
      <c r="CF231" s="230" t="str">
        <f t="shared" ca="1" si="219"/>
        <v/>
      </c>
      <c r="CG231" s="230" t="str">
        <f t="shared" ca="1" si="220"/>
        <v/>
      </c>
      <c r="CH231" s="230" t="str">
        <f>IF(COUNTIFS($BR$10:$BR$259,$BR231,$E$10:$E$259,$E231)&lt;&gt;COUNTIFS($BR$10:$BR$259,$BR231,$E$10:$E$259,$E231,R$10:R$259,R231),CH$8&amp;" for this company in this year is inconsistent across funds, please update accordingly. "&amp;CHAR(10),IF(R231="","",IF(COUNTIF('Source Data (Hidden)'!$F$3:$F$183,R231)&lt;&gt;1,"Invalid currency input - Please ensure that the currency entered is a monetary unit described using three letter code (ISO 4217 code). " &amp; CHAR(10),"")))</f>
        <v/>
      </c>
      <c r="CI231" s="230" t="str">
        <f t="shared" si="221"/>
        <v/>
      </c>
      <c r="CJ231" s="230" t="str">
        <f t="shared" si="222"/>
        <v/>
      </c>
      <c r="CK231" s="230" t="str">
        <f t="shared" si="223"/>
        <v/>
      </c>
      <c r="CL231" s="230" t="str">
        <f t="shared" si="224"/>
        <v/>
      </c>
      <c r="CM231" s="230" t="str">
        <f>IF(COUNTIFS($BR$10:$BR$259,$BR231,$E$10:$E$259,$E231)&lt;&gt;COUNTIFS($BR$10:$BR$259,$BR231,$E$10:$E$259,$E231,W$10:W$259,W231),CM$8&amp;" for this company in this year is inconsistent across funds, please update accordingly. "&amp;CHAR(10),IF(W231="","",IF(COUNTIF('Source Data (Hidden)'!$L$3:$L$6,W231)&lt;&gt;1,"Invalid input for Scope 1 Methodology - Please choose one of the options from the drop-down list in the corresponding column in the EDCI Data tab. " &amp; CHAR(10),"")))</f>
        <v/>
      </c>
      <c r="CN231" s="230" t="str">
        <f t="shared" si="225"/>
        <v/>
      </c>
      <c r="CO231" s="230" t="str">
        <f>IF(COUNTIFS($BR$10:$BR$259,$BR231,$E$10:$E$259,$E231)&lt;&gt;COUNTIFS($BR$10:$BR$259,$BR231,$E$10:$E$259,$E231,Y$10:Y$259,Y231),CO$8&amp;" for this company in this year is inconsistent across funds, please update accordingly. "&amp;CHAR(10),IF(Y231="","",IF(COUNTIF('Source Data (Hidden)'!$M$3:$M$5,Y231)&lt;&gt;1,"Invalid input for Scope 2 Methodology - Please choose one of the options from the drop-down list in the corresponding column in the EDCI Data tab. " &amp; CHAR(10),"")))</f>
        <v/>
      </c>
      <c r="CP231" s="230" t="str">
        <f t="shared" si="226"/>
        <v/>
      </c>
      <c r="CQ231" s="230" t="str">
        <f>IF(COUNTIFS($BR$10:$BR$259,$BR231,$E$10:$E$259,$E231)&lt;&gt;COUNTIFS($BR$10:$BR$259,$BR231,$E$10:$E$259,$E231,AA$10:AA$259,AA231),CQ$8&amp;" for this company in this year is inconsistent across funds, please update accordingly. "&amp;CHAR(10),IF(AA231="","",IF(COUNTIF('Source Data (Hidden)'!$N$3:$N$6,AA231)&lt;&gt;1,"Invalid input for Scope 3 Methodology - Please choose one of the options from the drop-down list in the corresponding column in the EDCI Data tab. " &amp; CHAR(10),"")))</f>
        <v/>
      </c>
      <c r="CR231" s="230" t="str">
        <f t="shared" si="227"/>
        <v/>
      </c>
      <c r="CS231" s="230" t="str">
        <f t="shared" si="228"/>
        <v/>
      </c>
      <c r="CT231" s="230" t="str">
        <f t="shared" si="229"/>
        <v/>
      </c>
      <c r="CU231" s="230" t="str">
        <f t="shared" si="230"/>
        <v/>
      </c>
      <c r="CV231" s="230" t="str">
        <f t="shared" si="231"/>
        <v/>
      </c>
      <c r="CW231" s="230" t="str">
        <f t="shared" si="232"/>
        <v/>
      </c>
      <c r="CX231" s="230" t="str">
        <f t="shared" si="233"/>
        <v/>
      </c>
      <c r="CY231" s="230" t="str">
        <f t="shared" si="234"/>
        <v/>
      </c>
      <c r="CZ231" s="230" t="str">
        <f t="shared" si="235"/>
        <v/>
      </c>
      <c r="DA231" s="230" t="str">
        <f t="shared" si="236"/>
        <v/>
      </c>
      <c r="DB231" s="230" t="str">
        <f t="shared" si="237"/>
        <v/>
      </c>
      <c r="DC231" s="230" t="str">
        <f t="shared" si="238"/>
        <v/>
      </c>
      <c r="DD231" s="230" t="str">
        <f t="shared" si="239"/>
        <v/>
      </c>
      <c r="DE231" s="230" t="str">
        <f t="shared" si="240"/>
        <v/>
      </c>
      <c r="DF231" s="230" t="str">
        <f t="shared" si="241"/>
        <v/>
      </c>
      <c r="DG231" s="230" t="str">
        <f t="shared" si="242"/>
        <v/>
      </c>
      <c r="DH231" s="283" t="str">
        <f t="shared" si="243"/>
        <v/>
      </c>
      <c r="DI231" s="230" t="str">
        <f t="shared" si="244"/>
        <v/>
      </c>
      <c r="DJ231" s="230" t="str">
        <f>IF(COUNTIFS($BR$10:$BR$259,$BR231,$E$10:$E$259,$E231)&lt;&gt;COUNTIFS($BR$10:$BR$259,$BR231,$E$10:$E$259,$E231,AT$10:AT$259,AT231),DJ$8&amp;" for this company in this year is inconsistent across funds, please update accordingly. "&amp;CHAR(10),IF(AT231="","",IF(COUNTIF('Source Data (Hidden)'!$O$3:$O$5,AT231)&lt;&gt;1,"Invalid input for 'Does this Portco have a decarbonization strategy/plan in place' - Please ensure that you have selected a valid response using the drop-down list available in the corresponding column in the EDCI Data tab. " &amp; CHAR(10),"")))</f>
        <v/>
      </c>
      <c r="DK231" s="230" t="str">
        <f>IF(COUNTIFS($BR$10:$BR$259,$BR231,$E$10:$E$259,$E231)&lt;&gt;COUNTIFS($BR$10:$BR$259,$BR231,$E$10:$E$259,$E231,AU$10:AU$259,AU231),DK$8&amp;" for this company in this year is inconsistent across funds, please update accordingly. "&amp;CHAR(10),IF(AU231="","",IF(COUNTIF('Source Data (Hidden)'!$P$3:$P$5,AU231)&lt;&gt;1,"Invalid input for 'Does the Portfolio Company have a short-term GHG emission reduction target' - Please ensure you have selected a valid response using the drop-down list available in the corresponding column in the EDCI Data tab. " &amp; CHAR(10),"")))</f>
        <v/>
      </c>
      <c r="DL231" s="230" t="str">
        <f>IF(COUNTIFS($BR$10:$BR$259,$BR231,$E$10:$E$259,$E231)&lt;&gt;COUNTIFS($BR$10:$BR$259,$BR231,$E$10:$E$259,$E231,AV$10:AV$259,AV231),DL$8&amp;" for this company in this year is inconsistent across funds, please update accordingly. "&amp;CHAR(10),IF(AV231="","",IF(COUNTIF('Source Data (Hidden)'!$Q$3:$Q$6,AV231)&lt;&gt;1,"Invalid input for 'Does the Portfolio Company have a long-term net zero goal' - Please ensure that you have selected a valid response using the drop-down list available in the corresponding column in the EDCI Data tab. " &amp; CHAR(10),"")))</f>
        <v/>
      </c>
      <c r="DM231" s="230" t="str">
        <f t="shared" si="245"/>
        <v/>
      </c>
      <c r="DN231" s="230" t="str">
        <f t="shared" si="246"/>
        <v/>
      </c>
      <c r="DO231" s="230" t="str">
        <f t="shared" si="247"/>
        <v/>
      </c>
      <c r="DP231" s="230"/>
      <c r="DQ231" s="230" t="str">
        <f t="shared" si="248"/>
        <v/>
      </c>
      <c r="DR231" s="230" t="str">
        <f t="shared" si="249"/>
        <v/>
      </c>
      <c r="DS231" s="230" t="str">
        <f t="shared" si="250"/>
        <v/>
      </c>
      <c r="DT231" s="230" t="str">
        <f t="shared" si="251"/>
        <v/>
      </c>
      <c r="DU231" s="230" t="str">
        <f t="shared" si="252"/>
        <v/>
      </c>
      <c r="DV231" s="230" t="str">
        <f t="shared" si="253"/>
        <v/>
      </c>
      <c r="DW231" s="230" t="str">
        <f t="shared" si="254"/>
        <v/>
      </c>
      <c r="DX231" s="230" t="str">
        <f t="shared" si="255"/>
        <v/>
      </c>
      <c r="DY231" s="230" t="str">
        <f t="shared" si="256"/>
        <v/>
      </c>
      <c r="DZ231" s="230" t="str">
        <f t="shared" si="257"/>
        <v/>
      </c>
      <c r="EA231" s="230" t="str">
        <f t="shared" si="258"/>
        <v/>
      </c>
      <c r="EB231" s="230" t="str">
        <f t="shared" si="259"/>
        <v/>
      </c>
      <c r="EC231" s="284" t="str">
        <f t="shared" si="260"/>
        <v/>
      </c>
      <c r="ED231" s="284" t="str">
        <f t="shared" si="261"/>
        <v/>
      </c>
      <c r="EE231" s="230" t="str">
        <f t="shared" si="262"/>
        <v/>
      </c>
      <c r="EF231" s="230" t="str">
        <f>IF(COUNTIFS($BR$10:$BR$259,$BR231,$E$10:$E$259,$E231)&lt;&gt;COUNTIFS($BR$10:$BR$259,$BR231,$E$10:$E$259,$E231,BP$10:BP$259,BP231),EF$8&amp;" for this company in this year is inconsistent across funds, please update accordingly. "&amp;CHAR(10),IF(AND(BP231="",BQ231=""),"",IF(OR(AND(BQ231&lt;&gt;"",BP231&lt;&gt;"",BP231&lt;&gt;"Y"),AND(BQ231&lt;&gt;"",BP231=""),COUNTIF('Source Data (Hidden)'!$S$3:$S$4,BP231)&lt;&gt;1),"Invalid input for 'Do you conduct an employee survey' - Please ensure the input is either Y or N or leave blank if data is not available. If you have reported a % response rate to employee survey then the input for this metric should be Y. " &amp; CHAR(10),"")))</f>
        <v/>
      </c>
      <c r="EG231" s="230" t="str">
        <f t="shared" si="263"/>
        <v/>
      </c>
    </row>
    <row r="232" spans="1:137" s="154" customFormat="1" ht="60" customHeight="1" x14ac:dyDescent="0.35">
      <c r="A232" s="153"/>
      <c r="B232" s="212" t="str">
        <f t="shared" ca="1" si="210"/>
        <v/>
      </c>
      <c r="C232" s="213" t="str">
        <f>IF('EDCI Data'!B232="","",'EDCI Data'!B232)</f>
        <v/>
      </c>
      <c r="D232" s="214" t="str">
        <f>IF('EDCI Data'!C232="","",'EDCI Data'!C232)</f>
        <v/>
      </c>
      <c r="E232" s="215" t="str">
        <f>IF('EDCI Data'!D232="","",'EDCI Data'!D232)</f>
        <v/>
      </c>
      <c r="F232" s="216" t="str">
        <f>IF('EDCI Data'!E232="","",'EDCI Data'!E232)</f>
        <v/>
      </c>
      <c r="G232" s="213" t="str">
        <f>IF('EDCI Data'!F232="","",'EDCI Data'!F232)</f>
        <v/>
      </c>
      <c r="H232" s="213" t="str">
        <f>IF('EDCI Data'!G232="","",'EDCI Data'!G232)</f>
        <v/>
      </c>
      <c r="I232" s="213" t="str">
        <f>IF('EDCI Data'!H232="","",'EDCI Data'!H232)</f>
        <v/>
      </c>
      <c r="J232" s="213" t="str">
        <f>IF('EDCI Data'!I232="","",'EDCI Data'!I232)</f>
        <v/>
      </c>
      <c r="K232" s="213" t="str">
        <f>IF('EDCI Data'!J232="","",'EDCI Data'!J232)</f>
        <v/>
      </c>
      <c r="L232" s="213" t="str">
        <f>IF('EDCI Data'!K232="","",'EDCI Data'!K232)</f>
        <v/>
      </c>
      <c r="M232" s="217" t="str">
        <f>IF('EDCI Data'!L232="","",'EDCI Data'!L232)</f>
        <v/>
      </c>
      <c r="N232" s="217" t="str">
        <f>IF('EDCI Data'!M232="","",'EDCI Data'!M232)</f>
        <v/>
      </c>
      <c r="O232" s="213" t="str">
        <f>IF('EDCI Data'!N232="","",'EDCI Data'!N232)</f>
        <v/>
      </c>
      <c r="P232" s="213" t="str">
        <f>IF('EDCI Data'!O232="","",'EDCI Data'!O232)</f>
        <v/>
      </c>
      <c r="Q232" s="213" t="str">
        <f>IF('EDCI Data'!P232="","",'EDCI Data'!P232)</f>
        <v/>
      </c>
      <c r="R232" s="213" t="str">
        <f>IF('EDCI Data'!Q232="","",'EDCI Data'!Q232)</f>
        <v/>
      </c>
      <c r="S232" s="218" t="str">
        <f>IF('EDCI Data'!R232="","",'EDCI Data'!R232)</f>
        <v/>
      </c>
      <c r="T232" s="219" t="str">
        <f>IF('EDCI Data'!S232="","",'EDCI Data'!S232)</f>
        <v/>
      </c>
      <c r="U232" s="219" t="str">
        <f>IF('EDCI Data'!T232="","",'EDCI Data'!T232)</f>
        <v/>
      </c>
      <c r="V232" s="220" t="str">
        <f>IF('EDCI Data'!U232="","",'EDCI Data'!U232)</f>
        <v/>
      </c>
      <c r="W232" s="213" t="str">
        <f>IF('EDCI Data'!V232="","",'EDCI Data'!V232)</f>
        <v/>
      </c>
      <c r="X232" s="220" t="str">
        <f>IF('EDCI Data'!W232="","",'EDCI Data'!W232)</f>
        <v/>
      </c>
      <c r="Y232" s="213" t="str">
        <f>IF('EDCI Data'!X232="","",'EDCI Data'!X232)</f>
        <v/>
      </c>
      <c r="Z232" s="220" t="str">
        <f>IF('EDCI Data'!Y232="","",'EDCI Data'!Y232)</f>
        <v/>
      </c>
      <c r="AA232" s="213" t="str">
        <f>IF('EDCI Data'!Z232="","",'EDCI Data'!Z232)</f>
        <v/>
      </c>
      <c r="AB232" s="213" t="str">
        <f>IF('EDCI Data'!AA232="","",'EDCI Data'!AA232)</f>
        <v/>
      </c>
      <c r="AC232" s="213" t="str">
        <f>IF('EDCI Data'!AB232="","",'EDCI Data'!AB232)</f>
        <v/>
      </c>
      <c r="AD232" s="213" t="str">
        <f>IF('EDCI Data'!AC232="","",'EDCI Data'!AC232)</f>
        <v/>
      </c>
      <c r="AE232" s="213" t="str">
        <f>IF('EDCI Data'!AD232="","",'EDCI Data'!AD232)</f>
        <v/>
      </c>
      <c r="AF232" s="213" t="str">
        <f>IF('EDCI Data'!AE232="","",'EDCI Data'!AE232)</f>
        <v/>
      </c>
      <c r="AG232" s="213" t="str">
        <f>IF('EDCI Data'!AF232="","",'EDCI Data'!AF232)</f>
        <v/>
      </c>
      <c r="AH232" s="213" t="str">
        <f>IF('EDCI Data'!AG232="","",'EDCI Data'!AG232)</f>
        <v/>
      </c>
      <c r="AI232" s="213" t="str">
        <f>IF('EDCI Data'!AH232="","",'EDCI Data'!AH232)</f>
        <v/>
      </c>
      <c r="AJ232" s="213" t="str">
        <f>IF('EDCI Data'!AI232="","",'EDCI Data'!AI232)</f>
        <v/>
      </c>
      <c r="AK232" s="213" t="str">
        <f>IF('EDCI Data'!AJ232="","",'EDCI Data'!AJ232)</f>
        <v/>
      </c>
      <c r="AL232" s="213" t="str">
        <f>IF('EDCI Data'!AK232="","",'EDCI Data'!AK232)</f>
        <v/>
      </c>
      <c r="AM232" s="213" t="str">
        <f>IF('EDCI Data'!AL232="","",'EDCI Data'!AL232)</f>
        <v/>
      </c>
      <c r="AN232" s="213" t="str">
        <f>IF('EDCI Data'!AM232="","",'EDCI Data'!AM232)</f>
        <v/>
      </c>
      <c r="AO232" s="213" t="str">
        <f>IF('EDCI Data'!AN232="","",'EDCI Data'!AN232)</f>
        <v/>
      </c>
      <c r="AP232" s="213" t="str">
        <f>IF('EDCI Data'!AO232="","",'EDCI Data'!AO232)</f>
        <v/>
      </c>
      <c r="AQ232" s="213" t="str">
        <f>IF('EDCI Data'!AP232="","",'EDCI Data'!AP232)</f>
        <v/>
      </c>
      <c r="AR232" s="213" t="str">
        <f>IF('EDCI Data'!AQ232="","",'EDCI Data'!AQ232)</f>
        <v/>
      </c>
      <c r="AS232" s="213" t="str">
        <f>IF('EDCI Data'!AR232="","",'EDCI Data'!AR232)</f>
        <v/>
      </c>
      <c r="AT232" s="213" t="str">
        <f>IF('EDCI Data'!AS232="","",'EDCI Data'!AS232)</f>
        <v/>
      </c>
      <c r="AU232" s="213" t="str">
        <f>IF('EDCI Data'!AT232="","",'EDCI Data'!AT232)</f>
        <v/>
      </c>
      <c r="AV232" s="213" t="str">
        <f>IF('EDCI Data'!AU232="","",'EDCI Data'!AU232)</f>
        <v/>
      </c>
      <c r="AW232" s="213" t="str">
        <f>IF('EDCI Data'!AV232="","",'EDCI Data'!AV232)</f>
        <v/>
      </c>
      <c r="AX232" s="221" t="str">
        <f>IF('EDCI Data'!AW232="","",'EDCI Data'!AW232)</f>
        <v/>
      </c>
      <c r="AY232" s="221" t="str">
        <f>IF('EDCI Data'!AX232="","",'EDCI Data'!AX232)</f>
        <v/>
      </c>
      <c r="AZ232" s="222" t="str">
        <f t="shared" si="211"/>
        <v/>
      </c>
      <c r="BA232" s="223" t="str">
        <f>IF('EDCI Data'!AY232="","",'EDCI Data'!AY232)</f>
        <v/>
      </c>
      <c r="BB232" s="223" t="str">
        <f>IF('EDCI Data'!AZ232="","",'EDCI Data'!AZ232)</f>
        <v/>
      </c>
      <c r="BC232" s="223" t="str">
        <f>IF('EDCI Data'!BA232="","",'EDCI Data'!BA232)</f>
        <v/>
      </c>
      <c r="BD232" s="223" t="str">
        <f>IF('EDCI Data'!BB232="","",'EDCI Data'!BB232)</f>
        <v/>
      </c>
      <c r="BE232" s="223" t="str">
        <f>IF('EDCI Data'!BC232="","",'EDCI Data'!BC232)</f>
        <v/>
      </c>
      <c r="BF232" s="223" t="str">
        <f>IF('EDCI Data'!BD232="","",'EDCI Data'!BD232)</f>
        <v/>
      </c>
      <c r="BG232" s="223" t="str">
        <f>IF('EDCI Data'!BE232="","",'EDCI Data'!BE232)</f>
        <v/>
      </c>
      <c r="BH232" s="223" t="str">
        <f>IF('EDCI Data'!BF232="","",'EDCI Data'!BF232)</f>
        <v/>
      </c>
      <c r="BI232" s="224" t="str">
        <f>IF('EDCI Data'!BG232="","",'EDCI Data'!BG232)</f>
        <v/>
      </c>
      <c r="BJ232" s="225" t="str">
        <f>IF('EDCI Data'!S232="","",'EDCI Data'!S232)</f>
        <v/>
      </c>
      <c r="BK232" s="225" t="str">
        <f>IF('EDCI Data'!T232="","",'EDCI Data'!T232)</f>
        <v/>
      </c>
      <c r="BL232" s="224" t="str">
        <f>IF('EDCI Data'!BJ232="","",'EDCI Data'!BJ232)</f>
        <v/>
      </c>
      <c r="BM232" s="226" t="str">
        <f>IF('EDCI Data'!BK232="","",'EDCI Data'!BK232)</f>
        <v/>
      </c>
      <c r="BN232" s="226" t="str">
        <f>IF('EDCI Data'!BL232="","",'EDCI Data'!BL232)</f>
        <v/>
      </c>
      <c r="BO232" s="227" t="str">
        <f>IF('EDCI Data'!BM232="","",'EDCI Data'!BM232)</f>
        <v/>
      </c>
      <c r="BP232" s="228" t="str">
        <f>IF('EDCI Data'!BN232="","",'EDCI Data'!BN232)</f>
        <v/>
      </c>
      <c r="BQ232" s="229" t="str">
        <f>IF('EDCI Data'!BO232="","",'EDCI Data'!BO232)</f>
        <v/>
      </c>
      <c r="BR232" s="230" t="str">
        <f t="shared" si="212"/>
        <v/>
      </c>
      <c r="BS232" s="230" t="str">
        <f t="shared" si="213"/>
        <v/>
      </c>
      <c r="BT232" s="230" t="str">
        <f t="shared" si="214"/>
        <v/>
      </c>
      <c r="BU232" s="230" t="str">
        <f t="shared" si="215"/>
        <v/>
      </c>
      <c r="BV232" s="230" t="str">
        <f t="shared" si="216"/>
        <v/>
      </c>
      <c r="BW232" s="230" t="str">
        <f>IF(COUNTIFS($BR$10:$BR$259,$BR232,$E$10:$E$259,$E232)&lt;&gt;COUNTIFS($BR$10:$BR$259,$BR232,$E$10:$E$259,$E232,G$10:G$259,G232),BW$8&amp;" for this company in this year is inconsistent across funds, please update accordingly. "&amp;CHAR(10),IF(G232="","",IF(IFERROR(OR(INT(G232)&lt;&gt;G232,ISTEXT(G232),G232&gt;'Source Data (Hidden)'!$T$3),TRUE),"Invalid year of initial investment - Please ensure that the input is a year (not a date) and is not future dated. "&amp;CHAR(10),"")))</f>
        <v/>
      </c>
      <c r="BX232" s="230"/>
      <c r="BY232" s="230" t="str">
        <f>IF(COUNTIFS($BR$10:$BR$259,$BR232,$E$10:$E$259,$E232)&lt;&gt;COUNTIFS($BR$10:$BR$259,$BR232,$E$10:$E$259,$E232,I$10:I$259,I232),BY$8&amp;" for this company in this year is inconsistent across funds, please update accordingly. "&amp;CHAR(10),IF(I232="","",IF(COUNTIF('Source Data (Hidden)'!$A$3:$B$255,I232)=0,"Invalid country of domicile - Please enter a valid input using the drop-down in the 'Country of domicile' column in the EDCI Data tab. "&amp;CHAR(10),"")))</f>
        <v/>
      </c>
      <c r="BZ232" s="230" t="str">
        <f>IF(COUNTIFS($BR$10:$BR$259,$BR232,$E$10:$E$259,$E232)&lt;&gt;COUNTIFS($BR$10:$BR$259,$BR232,$E$10:$E$259,$E232,J$10:J$259,J232),BZ$8&amp;" for this company in this year is inconsistent across funds, please update accordingly. "&amp;CHAR(10),IF(J232="","",IF(COUNTIF('Source Data (Hidden)'!$A$3:$B$255,J232)=0,"Invalid primary country of operations - Please enter a valid input using the drop-down in the 'Primary country of operations' column in the EDCI Data tab and ensure that you have narrowed this down to 1 primary country of operations. "&amp;CHAR(10),"")))</f>
        <v/>
      </c>
      <c r="CA232" s="230" t="str">
        <f>IF(COUNTIFS($BR$10:$BR$259,$BR232,$E$10:$E$259,$E232)&lt;&gt;COUNTIFS($BR$10:$BR$259,$BR232,$E$10:$E$259,$E232,K$10:K$259,K232),CA$8&amp;" for this company in this year is inconsistent across funds, please update accordingly. "&amp;CHAR(10),IF(K232="","",IF(COUNTIF('Source Data (Hidden)'!$C$3:$C$4,K232)&lt;&gt;1,"Invalid company structure - Please classify the portfolio company as either 'Private' or 'Public'. "&amp;CHAR(10),"")))</f>
        <v/>
      </c>
      <c r="CB232" s="230" t="str">
        <f>IF(COUNTIFS($BR$10:$BR$259,$BR232,$E$10:$E$259,$E232)&lt;&gt;COUNTIFS($BR$10:$BR$259,$BR232,$E$10:$E$259,$E232,L$10:L$259,L232),CB$8&amp;" for this company in this year is inconsistent across funds, please update accordingly. "&amp;CHAR(10),IF(L232="","",IF(COUNTIF('Source Data (Hidden)'!$D$3:$D$5,L232)&lt;&gt;1,"Invalid growth stage of company - Please describe the growth stage of the company as either 'Venture', 'Growth' or 'Buyout'. " &amp; CHAR(10),"")))</f>
        <v/>
      </c>
      <c r="CC232" s="230" t="str">
        <f t="shared" si="217"/>
        <v/>
      </c>
      <c r="CD232" s="283" t="str">
        <f t="shared" si="218"/>
        <v/>
      </c>
      <c r="CE232" s="230" t="str">
        <f>IF(COUNTIFS($BR$10:$BR$259,$BR232,$E$10:$E$259,$E232)&lt;&gt;COUNTIFS($BR$10:$BR$259,$BR232,$E$10:$E$259,$E232,O$10:O$259,O232),CE$8&amp;" for this company in this year is inconsistent across funds, please update accordingly. "&amp;CHAR(10),IF(O232="","",IF(COUNTIF('Source Data (Hidden)'!$G$3:$G$13,O232)&lt;&gt;1,"Invalid sector of operations SICS name - Please ensure that you have selected a valid sector of operations using the drop-down list available in the corresponding column in the EDCI Data tab. " &amp; CHAR(10),"")))</f>
        <v/>
      </c>
      <c r="CF232" s="230" t="str">
        <f t="shared" ca="1" si="219"/>
        <v/>
      </c>
      <c r="CG232" s="230" t="str">
        <f t="shared" ca="1" si="220"/>
        <v/>
      </c>
      <c r="CH232" s="230" t="str">
        <f>IF(COUNTIFS($BR$10:$BR$259,$BR232,$E$10:$E$259,$E232)&lt;&gt;COUNTIFS($BR$10:$BR$259,$BR232,$E$10:$E$259,$E232,R$10:R$259,R232),CH$8&amp;" for this company in this year is inconsistent across funds, please update accordingly. "&amp;CHAR(10),IF(R232="","",IF(COUNTIF('Source Data (Hidden)'!$F$3:$F$183,R232)&lt;&gt;1,"Invalid currency input - Please ensure that the currency entered is a monetary unit described using three letter code (ISO 4217 code). " &amp; CHAR(10),"")))</f>
        <v/>
      </c>
      <c r="CI232" s="230" t="str">
        <f t="shared" si="221"/>
        <v/>
      </c>
      <c r="CJ232" s="230" t="str">
        <f t="shared" si="222"/>
        <v/>
      </c>
      <c r="CK232" s="230" t="str">
        <f t="shared" si="223"/>
        <v/>
      </c>
      <c r="CL232" s="230" t="str">
        <f t="shared" si="224"/>
        <v/>
      </c>
      <c r="CM232" s="230" t="str">
        <f>IF(COUNTIFS($BR$10:$BR$259,$BR232,$E$10:$E$259,$E232)&lt;&gt;COUNTIFS($BR$10:$BR$259,$BR232,$E$10:$E$259,$E232,W$10:W$259,W232),CM$8&amp;" for this company in this year is inconsistent across funds, please update accordingly. "&amp;CHAR(10),IF(W232="","",IF(COUNTIF('Source Data (Hidden)'!$L$3:$L$6,W232)&lt;&gt;1,"Invalid input for Scope 1 Methodology - Please choose one of the options from the drop-down list in the corresponding column in the EDCI Data tab. " &amp; CHAR(10),"")))</f>
        <v/>
      </c>
      <c r="CN232" s="230" t="str">
        <f t="shared" si="225"/>
        <v/>
      </c>
      <c r="CO232" s="230" t="str">
        <f>IF(COUNTIFS($BR$10:$BR$259,$BR232,$E$10:$E$259,$E232)&lt;&gt;COUNTIFS($BR$10:$BR$259,$BR232,$E$10:$E$259,$E232,Y$10:Y$259,Y232),CO$8&amp;" for this company in this year is inconsistent across funds, please update accordingly. "&amp;CHAR(10),IF(Y232="","",IF(COUNTIF('Source Data (Hidden)'!$M$3:$M$5,Y232)&lt;&gt;1,"Invalid input for Scope 2 Methodology - Please choose one of the options from the drop-down list in the corresponding column in the EDCI Data tab. " &amp; CHAR(10),"")))</f>
        <v/>
      </c>
      <c r="CP232" s="230" t="str">
        <f t="shared" si="226"/>
        <v/>
      </c>
      <c r="CQ232" s="230" t="str">
        <f>IF(COUNTIFS($BR$10:$BR$259,$BR232,$E$10:$E$259,$E232)&lt;&gt;COUNTIFS($BR$10:$BR$259,$BR232,$E$10:$E$259,$E232,AA$10:AA$259,AA232),CQ$8&amp;" for this company in this year is inconsistent across funds, please update accordingly. "&amp;CHAR(10),IF(AA232="","",IF(COUNTIF('Source Data (Hidden)'!$N$3:$N$6,AA232)&lt;&gt;1,"Invalid input for Scope 3 Methodology - Please choose one of the options from the drop-down list in the corresponding column in the EDCI Data tab. " &amp; CHAR(10),"")))</f>
        <v/>
      </c>
      <c r="CR232" s="230" t="str">
        <f t="shared" si="227"/>
        <v/>
      </c>
      <c r="CS232" s="230" t="str">
        <f t="shared" si="228"/>
        <v/>
      </c>
      <c r="CT232" s="230" t="str">
        <f t="shared" si="229"/>
        <v/>
      </c>
      <c r="CU232" s="230" t="str">
        <f t="shared" si="230"/>
        <v/>
      </c>
      <c r="CV232" s="230" t="str">
        <f t="shared" si="231"/>
        <v/>
      </c>
      <c r="CW232" s="230" t="str">
        <f t="shared" si="232"/>
        <v/>
      </c>
      <c r="CX232" s="230" t="str">
        <f t="shared" si="233"/>
        <v/>
      </c>
      <c r="CY232" s="230" t="str">
        <f t="shared" si="234"/>
        <v/>
      </c>
      <c r="CZ232" s="230" t="str">
        <f t="shared" si="235"/>
        <v/>
      </c>
      <c r="DA232" s="230" t="str">
        <f t="shared" si="236"/>
        <v/>
      </c>
      <c r="DB232" s="230" t="str">
        <f t="shared" si="237"/>
        <v/>
      </c>
      <c r="DC232" s="230" t="str">
        <f t="shared" si="238"/>
        <v/>
      </c>
      <c r="DD232" s="230" t="str">
        <f t="shared" si="239"/>
        <v/>
      </c>
      <c r="DE232" s="230" t="str">
        <f t="shared" si="240"/>
        <v/>
      </c>
      <c r="DF232" s="230" t="str">
        <f t="shared" si="241"/>
        <v/>
      </c>
      <c r="DG232" s="230" t="str">
        <f t="shared" si="242"/>
        <v/>
      </c>
      <c r="DH232" s="283" t="str">
        <f t="shared" si="243"/>
        <v/>
      </c>
      <c r="DI232" s="230" t="str">
        <f t="shared" si="244"/>
        <v/>
      </c>
      <c r="DJ232" s="230" t="str">
        <f>IF(COUNTIFS($BR$10:$BR$259,$BR232,$E$10:$E$259,$E232)&lt;&gt;COUNTIFS($BR$10:$BR$259,$BR232,$E$10:$E$259,$E232,AT$10:AT$259,AT232),DJ$8&amp;" for this company in this year is inconsistent across funds, please update accordingly. "&amp;CHAR(10),IF(AT232="","",IF(COUNTIF('Source Data (Hidden)'!$O$3:$O$5,AT232)&lt;&gt;1,"Invalid input for 'Does this Portco have a decarbonization strategy/plan in place' - Please ensure that you have selected a valid response using the drop-down list available in the corresponding column in the EDCI Data tab. " &amp; CHAR(10),"")))</f>
        <v/>
      </c>
      <c r="DK232" s="230" t="str">
        <f>IF(COUNTIFS($BR$10:$BR$259,$BR232,$E$10:$E$259,$E232)&lt;&gt;COUNTIFS($BR$10:$BR$259,$BR232,$E$10:$E$259,$E232,AU$10:AU$259,AU232),DK$8&amp;" for this company in this year is inconsistent across funds, please update accordingly. "&amp;CHAR(10),IF(AU232="","",IF(COUNTIF('Source Data (Hidden)'!$P$3:$P$5,AU232)&lt;&gt;1,"Invalid input for 'Does the Portfolio Company have a short-term GHG emission reduction target' - Please ensure you have selected a valid response using the drop-down list available in the corresponding column in the EDCI Data tab. " &amp; CHAR(10),"")))</f>
        <v/>
      </c>
      <c r="DL232" s="230" t="str">
        <f>IF(COUNTIFS($BR$10:$BR$259,$BR232,$E$10:$E$259,$E232)&lt;&gt;COUNTIFS($BR$10:$BR$259,$BR232,$E$10:$E$259,$E232,AV$10:AV$259,AV232),DL$8&amp;" for this company in this year is inconsistent across funds, please update accordingly. "&amp;CHAR(10),IF(AV232="","",IF(COUNTIF('Source Data (Hidden)'!$Q$3:$Q$6,AV232)&lt;&gt;1,"Invalid input for 'Does the Portfolio Company have a long-term net zero goal' - Please ensure that you have selected a valid response using the drop-down list available in the corresponding column in the EDCI Data tab. " &amp; CHAR(10),"")))</f>
        <v/>
      </c>
      <c r="DM232" s="230" t="str">
        <f t="shared" si="245"/>
        <v/>
      </c>
      <c r="DN232" s="230" t="str">
        <f t="shared" si="246"/>
        <v/>
      </c>
      <c r="DO232" s="230" t="str">
        <f t="shared" si="247"/>
        <v/>
      </c>
      <c r="DP232" s="230"/>
      <c r="DQ232" s="230" t="str">
        <f t="shared" si="248"/>
        <v/>
      </c>
      <c r="DR232" s="230" t="str">
        <f t="shared" si="249"/>
        <v/>
      </c>
      <c r="DS232" s="230" t="str">
        <f t="shared" si="250"/>
        <v/>
      </c>
      <c r="DT232" s="230" t="str">
        <f t="shared" si="251"/>
        <v/>
      </c>
      <c r="DU232" s="230" t="str">
        <f t="shared" si="252"/>
        <v/>
      </c>
      <c r="DV232" s="230" t="str">
        <f t="shared" si="253"/>
        <v/>
      </c>
      <c r="DW232" s="230" t="str">
        <f t="shared" si="254"/>
        <v/>
      </c>
      <c r="DX232" s="230" t="str">
        <f t="shared" si="255"/>
        <v/>
      </c>
      <c r="DY232" s="230" t="str">
        <f t="shared" si="256"/>
        <v/>
      </c>
      <c r="DZ232" s="230" t="str">
        <f t="shared" si="257"/>
        <v/>
      </c>
      <c r="EA232" s="230" t="str">
        <f t="shared" si="258"/>
        <v/>
      </c>
      <c r="EB232" s="230" t="str">
        <f t="shared" si="259"/>
        <v/>
      </c>
      <c r="EC232" s="284" t="str">
        <f t="shared" si="260"/>
        <v/>
      </c>
      <c r="ED232" s="284" t="str">
        <f t="shared" si="261"/>
        <v/>
      </c>
      <c r="EE232" s="230" t="str">
        <f t="shared" si="262"/>
        <v/>
      </c>
      <c r="EF232" s="230" t="str">
        <f>IF(COUNTIFS($BR$10:$BR$259,$BR232,$E$10:$E$259,$E232)&lt;&gt;COUNTIFS($BR$10:$BR$259,$BR232,$E$10:$E$259,$E232,BP$10:BP$259,BP232),EF$8&amp;" for this company in this year is inconsistent across funds, please update accordingly. "&amp;CHAR(10),IF(AND(BP232="",BQ232=""),"",IF(OR(AND(BQ232&lt;&gt;"",BP232&lt;&gt;"",BP232&lt;&gt;"Y"),AND(BQ232&lt;&gt;"",BP232=""),COUNTIF('Source Data (Hidden)'!$S$3:$S$4,BP232)&lt;&gt;1),"Invalid input for 'Do you conduct an employee survey' - Please ensure the input is either Y or N or leave blank if data is not available. If you have reported a % response rate to employee survey then the input for this metric should be Y. " &amp; CHAR(10),"")))</f>
        <v/>
      </c>
      <c r="EG232" s="230" t="str">
        <f t="shared" si="263"/>
        <v/>
      </c>
    </row>
    <row r="233" spans="1:137" s="154" customFormat="1" ht="60" customHeight="1" x14ac:dyDescent="0.35">
      <c r="A233" s="153"/>
      <c r="B233" s="212" t="str">
        <f t="shared" ca="1" si="210"/>
        <v/>
      </c>
      <c r="C233" s="213" t="str">
        <f>IF('EDCI Data'!B233="","",'EDCI Data'!B233)</f>
        <v/>
      </c>
      <c r="D233" s="214" t="str">
        <f>IF('EDCI Data'!C233="","",'EDCI Data'!C233)</f>
        <v/>
      </c>
      <c r="E233" s="215" t="str">
        <f>IF('EDCI Data'!D233="","",'EDCI Data'!D233)</f>
        <v/>
      </c>
      <c r="F233" s="216" t="str">
        <f>IF('EDCI Data'!E233="","",'EDCI Data'!E233)</f>
        <v/>
      </c>
      <c r="G233" s="213" t="str">
        <f>IF('EDCI Data'!F233="","",'EDCI Data'!F233)</f>
        <v/>
      </c>
      <c r="H233" s="213" t="str">
        <f>IF('EDCI Data'!G233="","",'EDCI Data'!G233)</f>
        <v/>
      </c>
      <c r="I233" s="213" t="str">
        <f>IF('EDCI Data'!H233="","",'EDCI Data'!H233)</f>
        <v/>
      </c>
      <c r="J233" s="213" t="str">
        <f>IF('EDCI Data'!I233="","",'EDCI Data'!I233)</f>
        <v/>
      </c>
      <c r="K233" s="213" t="str">
        <f>IF('EDCI Data'!J233="","",'EDCI Data'!J233)</f>
        <v/>
      </c>
      <c r="L233" s="213" t="str">
        <f>IF('EDCI Data'!K233="","",'EDCI Data'!K233)</f>
        <v/>
      </c>
      <c r="M233" s="217" t="str">
        <f>IF('EDCI Data'!L233="","",'EDCI Data'!L233)</f>
        <v/>
      </c>
      <c r="N233" s="217" t="str">
        <f>IF('EDCI Data'!M233="","",'EDCI Data'!M233)</f>
        <v/>
      </c>
      <c r="O233" s="213" t="str">
        <f>IF('EDCI Data'!N233="","",'EDCI Data'!N233)</f>
        <v/>
      </c>
      <c r="P233" s="213" t="str">
        <f>IF('EDCI Data'!O233="","",'EDCI Data'!O233)</f>
        <v/>
      </c>
      <c r="Q233" s="213" t="str">
        <f>IF('EDCI Data'!P233="","",'EDCI Data'!P233)</f>
        <v/>
      </c>
      <c r="R233" s="213" t="str">
        <f>IF('EDCI Data'!Q233="","",'EDCI Data'!Q233)</f>
        <v/>
      </c>
      <c r="S233" s="218" t="str">
        <f>IF('EDCI Data'!R233="","",'EDCI Data'!R233)</f>
        <v/>
      </c>
      <c r="T233" s="219" t="str">
        <f>IF('EDCI Data'!S233="","",'EDCI Data'!S233)</f>
        <v/>
      </c>
      <c r="U233" s="219" t="str">
        <f>IF('EDCI Data'!T233="","",'EDCI Data'!T233)</f>
        <v/>
      </c>
      <c r="V233" s="220" t="str">
        <f>IF('EDCI Data'!U233="","",'EDCI Data'!U233)</f>
        <v/>
      </c>
      <c r="W233" s="213" t="str">
        <f>IF('EDCI Data'!V233="","",'EDCI Data'!V233)</f>
        <v/>
      </c>
      <c r="X233" s="220" t="str">
        <f>IF('EDCI Data'!W233="","",'EDCI Data'!W233)</f>
        <v/>
      </c>
      <c r="Y233" s="213" t="str">
        <f>IF('EDCI Data'!X233="","",'EDCI Data'!X233)</f>
        <v/>
      </c>
      <c r="Z233" s="220" t="str">
        <f>IF('EDCI Data'!Y233="","",'EDCI Data'!Y233)</f>
        <v/>
      </c>
      <c r="AA233" s="213" t="str">
        <f>IF('EDCI Data'!Z233="","",'EDCI Data'!Z233)</f>
        <v/>
      </c>
      <c r="AB233" s="213" t="str">
        <f>IF('EDCI Data'!AA233="","",'EDCI Data'!AA233)</f>
        <v/>
      </c>
      <c r="AC233" s="213" t="str">
        <f>IF('EDCI Data'!AB233="","",'EDCI Data'!AB233)</f>
        <v/>
      </c>
      <c r="AD233" s="213" t="str">
        <f>IF('EDCI Data'!AC233="","",'EDCI Data'!AC233)</f>
        <v/>
      </c>
      <c r="AE233" s="213" t="str">
        <f>IF('EDCI Data'!AD233="","",'EDCI Data'!AD233)</f>
        <v/>
      </c>
      <c r="AF233" s="213" t="str">
        <f>IF('EDCI Data'!AE233="","",'EDCI Data'!AE233)</f>
        <v/>
      </c>
      <c r="AG233" s="213" t="str">
        <f>IF('EDCI Data'!AF233="","",'EDCI Data'!AF233)</f>
        <v/>
      </c>
      <c r="AH233" s="213" t="str">
        <f>IF('EDCI Data'!AG233="","",'EDCI Data'!AG233)</f>
        <v/>
      </c>
      <c r="AI233" s="213" t="str">
        <f>IF('EDCI Data'!AH233="","",'EDCI Data'!AH233)</f>
        <v/>
      </c>
      <c r="AJ233" s="213" t="str">
        <f>IF('EDCI Data'!AI233="","",'EDCI Data'!AI233)</f>
        <v/>
      </c>
      <c r="AK233" s="213" t="str">
        <f>IF('EDCI Data'!AJ233="","",'EDCI Data'!AJ233)</f>
        <v/>
      </c>
      <c r="AL233" s="213" t="str">
        <f>IF('EDCI Data'!AK233="","",'EDCI Data'!AK233)</f>
        <v/>
      </c>
      <c r="AM233" s="213" t="str">
        <f>IF('EDCI Data'!AL233="","",'EDCI Data'!AL233)</f>
        <v/>
      </c>
      <c r="AN233" s="213" t="str">
        <f>IF('EDCI Data'!AM233="","",'EDCI Data'!AM233)</f>
        <v/>
      </c>
      <c r="AO233" s="213" t="str">
        <f>IF('EDCI Data'!AN233="","",'EDCI Data'!AN233)</f>
        <v/>
      </c>
      <c r="AP233" s="213" t="str">
        <f>IF('EDCI Data'!AO233="","",'EDCI Data'!AO233)</f>
        <v/>
      </c>
      <c r="AQ233" s="213" t="str">
        <f>IF('EDCI Data'!AP233="","",'EDCI Data'!AP233)</f>
        <v/>
      </c>
      <c r="AR233" s="213" t="str">
        <f>IF('EDCI Data'!AQ233="","",'EDCI Data'!AQ233)</f>
        <v/>
      </c>
      <c r="AS233" s="213" t="str">
        <f>IF('EDCI Data'!AR233="","",'EDCI Data'!AR233)</f>
        <v/>
      </c>
      <c r="AT233" s="213" t="str">
        <f>IF('EDCI Data'!AS233="","",'EDCI Data'!AS233)</f>
        <v/>
      </c>
      <c r="AU233" s="213" t="str">
        <f>IF('EDCI Data'!AT233="","",'EDCI Data'!AT233)</f>
        <v/>
      </c>
      <c r="AV233" s="213" t="str">
        <f>IF('EDCI Data'!AU233="","",'EDCI Data'!AU233)</f>
        <v/>
      </c>
      <c r="AW233" s="213" t="str">
        <f>IF('EDCI Data'!AV233="","",'EDCI Data'!AV233)</f>
        <v/>
      </c>
      <c r="AX233" s="221" t="str">
        <f>IF('EDCI Data'!AW233="","",'EDCI Data'!AW233)</f>
        <v/>
      </c>
      <c r="AY233" s="221" t="str">
        <f>IF('EDCI Data'!AX233="","",'EDCI Data'!AX233)</f>
        <v/>
      </c>
      <c r="AZ233" s="222" t="str">
        <f t="shared" si="211"/>
        <v/>
      </c>
      <c r="BA233" s="223" t="str">
        <f>IF('EDCI Data'!AY233="","",'EDCI Data'!AY233)</f>
        <v/>
      </c>
      <c r="BB233" s="223" t="str">
        <f>IF('EDCI Data'!AZ233="","",'EDCI Data'!AZ233)</f>
        <v/>
      </c>
      <c r="BC233" s="223" t="str">
        <f>IF('EDCI Data'!BA233="","",'EDCI Data'!BA233)</f>
        <v/>
      </c>
      <c r="BD233" s="223" t="str">
        <f>IF('EDCI Data'!BB233="","",'EDCI Data'!BB233)</f>
        <v/>
      </c>
      <c r="BE233" s="223" t="str">
        <f>IF('EDCI Data'!BC233="","",'EDCI Data'!BC233)</f>
        <v/>
      </c>
      <c r="BF233" s="223" t="str">
        <f>IF('EDCI Data'!BD233="","",'EDCI Data'!BD233)</f>
        <v/>
      </c>
      <c r="BG233" s="223" t="str">
        <f>IF('EDCI Data'!BE233="","",'EDCI Data'!BE233)</f>
        <v/>
      </c>
      <c r="BH233" s="223" t="str">
        <f>IF('EDCI Data'!BF233="","",'EDCI Data'!BF233)</f>
        <v/>
      </c>
      <c r="BI233" s="224" t="str">
        <f>IF('EDCI Data'!BG233="","",'EDCI Data'!BG233)</f>
        <v/>
      </c>
      <c r="BJ233" s="225" t="str">
        <f>IF('EDCI Data'!S233="","",'EDCI Data'!S233)</f>
        <v/>
      </c>
      <c r="BK233" s="225" t="str">
        <f>IF('EDCI Data'!T233="","",'EDCI Data'!T233)</f>
        <v/>
      </c>
      <c r="BL233" s="224" t="str">
        <f>IF('EDCI Data'!BJ233="","",'EDCI Data'!BJ233)</f>
        <v/>
      </c>
      <c r="BM233" s="226" t="str">
        <f>IF('EDCI Data'!BK233="","",'EDCI Data'!BK233)</f>
        <v/>
      </c>
      <c r="BN233" s="226" t="str">
        <f>IF('EDCI Data'!BL233="","",'EDCI Data'!BL233)</f>
        <v/>
      </c>
      <c r="BO233" s="227" t="str">
        <f>IF('EDCI Data'!BM233="","",'EDCI Data'!BM233)</f>
        <v/>
      </c>
      <c r="BP233" s="228" t="str">
        <f>IF('EDCI Data'!BN233="","",'EDCI Data'!BN233)</f>
        <v/>
      </c>
      <c r="BQ233" s="229" t="str">
        <f>IF('EDCI Data'!BO233="","",'EDCI Data'!BO233)</f>
        <v/>
      </c>
      <c r="BR233" s="230" t="str">
        <f t="shared" si="212"/>
        <v/>
      </c>
      <c r="BS233" s="230" t="str">
        <f t="shared" si="213"/>
        <v/>
      </c>
      <c r="BT233" s="230" t="str">
        <f t="shared" si="214"/>
        <v/>
      </c>
      <c r="BU233" s="230" t="str">
        <f t="shared" si="215"/>
        <v/>
      </c>
      <c r="BV233" s="230" t="str">
        <f t="shared" si="216"/>
        <v/>
      </c>
      <c r="BW233" s="230" t="str">
        <f>IF(COUNTIFS($BR$10:$BR$259,$BR233,$E$10:$E$259,$E233)&lt;&gt;COUNTIFS($BR$10:$BR$259,$BR233,$E$10:$E$259,$E233,G$10:G$259,G233),BW$8&amp;" for this company in this year is inconsistent across funds, please update accordingly. "&amp;CHAR(10),IF(G233="","",IF(IFERROR(OR(INT(G233)&lt;&gt;G233,ISTEXT(G233),G233&gt;'Source Data (Hidden)'!$T$3),TRUE),"Invalid year of initial investment - Please ensure that the input is a year (not a date) and is not future dated. "&amp;CHAR(10),"")))</f>
        <v/>
      </c>
      <c r="BX233" s="230"/>
      <c r="BY233" s="230" t="str">
        <f>IF(COUNTIFS($BR$10:$BR$259,$BR233,$E$10:$E$259,$E233)&lt;&gt;COUNTIFS($BR$10:$BR$259,$BR233,$E$10:$E$259,$E233,I$10:I$259,I233),BY$8&amp;" for this company in this year is inconsistent across funds, please update accordingly. "&amp;CHAR(10),IF(I233="","",IF(COUNTIF('Source Data (Hidden)'!$A$3:$B$255,I233)=0,"Invalid country of domicile - Please enter a valid input using the drop-down in the 'Country of domicile' column in the EDCI Data tab. "&amp;CHAR(10),"")))</f>
        <v/>
      </c>
      <c r="BZ233" s="230" t="str">
        <f>IF(COUNTIFS($BR$10:$BR$259,$BR233,$E$10:$E$259,$E233)&lt;&gt;COUNTIFS($BR$10:$BR$259,$BR233,$E$10:$E$259,$E233,J$10:J$259,J233),BZ$8&amp;" for this company in this year is inconsistent across funds, please update accordingly. "&amp;CHAR(10),IF(J233="","",IF(COUNTIF('Source Data (Hidden)'!$A$3:$B$255,J233)=0,"Invalid primary country of operations - Please enter a valid input using the drop-down in the 'Primary country of operations' column in the EDCI Data tab and ensure that you have narrowed this down to 1 primary country of operations. "&amp;CHAR(10),"")))</f>
        <v/>
      </c>
      <c r="CA233" s="230" t="str">
        <f>IF(COUNTIFS($BR$10:$BR$259,$BR233,$E$10:$E$259,$E233)&lt;&gt;COUNTIFS($BR$10:$BR$259,$BR233,$E$10:$E$259,$E233,K$10:K$259,K233),CA$8&amp;" for this company in this year is inconsistent across funds, please update accordingly. "&amp;CHAR(10),IF(K233="","",IF(COUNTIF('Source Data (Hidden)'!$C$3:$C$4,K233)&lt;&gt;1,"Invalid company structure - Please classify the portfolio company as either 'Private' or 'Public'. "&amp;CHAR(10),"")))</f>
        <v/>
      </c>
      <c r="CB233" s="230" t="str">
        <f>IF(COUNTIFS($BR$10:$BR$259,$BR233,$E$10:$E$259,$E233)&lt;&gt;COUNTIFS($BR$10:$BR$259,$BR233,$E$10:$E$259,$E233,L$10:L$259,L233),CB$8&amp;" for this company in this year is inconsistent across funds, please update accordingly. "&amp;CHAR(10),IF(L233="","",IF(COUNTIF('Source Data (Hidden)'!$D$3:$D$5,L233)&lt;&gt;1,"Invalid growth stage of company - Please describe the growth stage of the company as either 'Venture', 'Growth' or 'Buyout'. " &amp; CHAR(10),"")))</f>
        <v/>
      </c>
      <c r="CC233" s="230" t="str">
        <f t="shared" si="217"/>
        <v/>
      </c>
      <c r="CD233" s="283" t="str">
        <f t="shared" si="218"/>
        <v/>
      </c>
      <c r="CE233" s="230" t="str">
        <f>IF(COUNTIFS($BR$10:$BR$259,$BR233,$E$10:$E$259,$E233)&lt;&gt;COUNTIFS($BR$10:$BR$259,$BR233,$E$10:$E$259,$E233,O$10:O$259,O233),CE$8&amp;" for this company in this year is inconsistent across funds, please update accordingly. "&amp;CHAR(10),IF(O233="","",IF(COUNTIF('Source Data (Hidden)'!$G$3:$G$13,O233)&lt;&gt;1,"Invalid sector of operations SICS name - Please ensure that you have selected a valid sector of operations using the drop-down list available in the corresponding column in the EDCI Data tab. " &amp; CHAR(10),"")))</f>
        <v/>
      </c>
      <c r="CF233" s="230" t="str">
        <f t="shared" ca="1" si="219"/>
        <v/>
      </c>
      <c r="CG233" s="230" t="str">
        <f t="shared" ca="1" si="220"/>
        <v/>
      </c>
      <c r="CH233" s="230" t="str">
        <f>IF(COUNTIFS($BR$10:$BR$259,$BR233,$E$10:$E$259,$E233)&lt;&gt;COUNTIFS($BR$10:$BR$259,$BR233,$E$10:$E$259,$E233,R$10:R$259,R233),CH$8&amp;" for this company in this year is inconsistent across funds, please update accordingly. "&amp;CHAR(10),IF(R233="","",IF(COUNTIF('Source Data (Hidden)'!$F$3:$F$183,R233)&lt;&gt;1,"Invalid currency input - Please ensure that the currency entered is a monetary unit described using three letter code (ISO 4217 code). " &amp; CHAR(10),"")))</f>
        <v/>
      </c>
      <c r="CI233" s="230" t="str">
        <f t="shared" si="221"/>
        <v/>
      </c>
      <c r="CJ233" s="230" t="str">
        <f t="shared" si="222"/>
        <v/>
      </c>
      <c r="CK233" s="230" t="str">
        <f t="shared" si="223"/>
        <v/>
      </c>
      <c r="CL233" s="230" t="str">
        <f t="shared" si="224"/>
        <v/>
      </c>
      <c r="CM233" s="230" t="str">
        <f>IF(COUNTIFS($BR$10:$BR$259,$BR233,$E$10:$E$259,$E233)&lt;&gt;COUNTIFS($BR$10:$BR$259,$BR233,$E$10:$E$259,$E233,W$10:W$259,W233),CM$8&amp;" for this company in this year is inconsistent across funds, please update accordingly. "&amp;CHAR(10),IF(W233="","",IF(COUNTIF('Source Data (Hidden)'!$L$3:$L$6,W233)&lt;&gt;1,"Invalid input for Scope 1 Methodology - Please choose one of the options from the drop-down list in the corresponding column in the EDCI Data tab. " &amp; CHAR(10),"")))</f>
        <v/>
      </c>
      <c r="CN233" s="230" t="str">
        <f t="shared" si="225"/>
        <v/>
      </c>
      <c r="CO233" s="230" t="str">
        <f>IF(COUNTIFS($BR$10:$BR$259,$BR233,$E$10:$E$259,$E233)&lt;&gt;COUNTIFS($BR$10:$BR$259,$BR233,$E$10:$E$259,$E233,Y$10:Y$259,Y233),CO$8&amp;" for this company in this year is inconsistent across funds, please update accordingly. "&amp;CHAR(10),IF(Y233="","",IF(COUNTIF('Source Data (Hidden)'!$M$3:$M$5,Y233)&lt;&gt;1,"Invalid input for Scope 2 Methodology - Please choose one of the options from the drop-down list in the corresponding column in the EDCI Data tab. " &amp; CHAR(10),"")))</f>
        <v/>
      </c>
      <c r="CP233" s="230" t="str">
        <f t="shared" si="226"/>
        <v/>
      </c>
      <c r="CQ233" s="230" t="str">
        <f>IF(COUNTIFS($BR$10:$BR$259,$BR233,$E$10:$E$259,$E233)&lt;&gt;COUNTIFS($BR$10:$BR$259,$BR233,$E$10:$E$259,$E233,AA$10:AA$259,AA233),CQ$8&amp;" for this company in this year is inconsistent across funds, please update accordingly. "&amp;CHAR(10),IF(AA233="","",IF(COUNTIF('Source Data (Hidden)'!$N$3:$N$6,AA233)&lt;&gt;1,"Invalid input for Scope 3 Methodology - Please choose one of the options from the drop-down list in the corresponding column in the EDCI Data tab. " &amp; CHAR(10),"")))</f>
        <v/>
      </c>
      <c r="CR233" s="230" t="str">
        <f t="shared" si="227"/>
        <v/>
      </c>
      <c r="CS233" s="230" t="str">
        <f t="shared" si="228"/>
        <v/>
      </c>
      <c r="CT233" s="230" t="str">
        <f t="shared" si="229"/>
        <v/>
      </c>
      <c r="CU233" s="230" t="str">
        <f t="shared" si="230"/>
        <v/>
      </c>
      <c r="CV233" s="230" t="str">
        <f t="shared" si="231"/>
        <v/>
      </c>
      <c r="CW233" s="230" t="str">
        <f t="shared" si="232"/>
        <v/>
      </c>
      <c r="CX233" s="230" t="str">
        <f t="shared" si="233"/>
        <v/>
      </c>
      <c r="CY233" s="230" t="str">
        <f t="shared" si="234"/>
        <v/>
      </c>
      <c r="CZ233" s="230" t="str">
        <f t="shared" si="235"/>
        <v/>
      </c>
      <c r="DA233" s="230" t="str">
        <f t="shared" si="236"/>
        <v/>
      </c>
      <c r="DB233" s="230" t="str">
        <f t="shared" si="237"/>
        <v/>
      </c>
      <c r="DC233" s="230" t="str">
        <f t="shared" si="238"/>
        <v/>
      </c>
      <c r="DD233" s="230" t="str">
        <f t="shared" si="239"/>
        <v/>
      </c>
      <c r="DE233" s="230" t="str">
        <f t="shared" si="240"/>
        <v/>
      </c>
      <c r="DF233" s="230" t="str">
        <f t="shared" si="241"/>
        <v/>
      </c>
      <c r="DG233" s="230" t="str">
        <f t="shared" si="242"/>
        <v/>
      </c>
      <c r="DH233" s="283" t="str">
        <f t="shared" si="243"/>
        <v/>
      </c>
      <c r="DI233" s="230" t="str">
        <f t="shared" si="244"/>
        <v/>
      </c>
      <c r="DJ233" s="230" t="str">
        <f>IF(COUNTIFS($BR$10:$BR$259,$BR233,$E$10:$E$259,$E233)&lt;&gt;COUNTIFS($BR$10:$BR$259,$BR233,$E$10:$E$259,$E233,AT$10:AT$259,AT233),DJ$8&amp;" for this company in this year is inconsistent across funds, please update accordingly. "&amp;CHAR(10),IF(AT233="","",IF(COUNTIF('Source Data (Hidden)'!$O$3:$O$5,AT233)&lt;&gt;1,"Invalid input for 'Does this Portco have a decarbonization strategy/plan in place' - Please ensure that you have selected a valid response using the drop-down list available in the corresponding column in the EDCI Data tab. " &amp; CHAR(10),"")))</f>
        <v/>
      </c>
      <c r="DK233" s="230" t="str">
        <f>IF(COUNTIFS($BR$10:$BR$259,$BR233,$E$10:$E$259,$E233)&lt;&gt;COUNTIFS($BR$10:$BR$259,$BR233,$E$10:$E$259,$E233,AU$10:AU$259,AU233),DK$8&amp;" for this company in this year is inconsistent across funds, please update accordingly. "&amp;CHAR(10),IF(AU233="","",IF(COUNTIF('Source Data (Hidden)'!$P$3:$P$5,AU233)&lt;&gt;1,"Invalid input for 'Does the Portfolio Company have a short-term GHG emission reduction target' - Please ensure you have selected a valid response using the drop-down list available in the corresponding column in the EDCI Data tab. " &amp; CHAR(10),"")))</f>
        <v/>
      </c>
      <c r="DL233" s="230" t="str">
        <f>IF(COUNTIFS($BR$10:$BR$259,$BR233,$E$10:$E$259,$E233)&lt;&gt;COUNTIFS($BR$10:$BR$259,$BR233,$E$10:$E$259,$E233,AV$10:AV$259,AV233),DL$8&amp;" for this company in this year is inconsistent across funds, please update accordingly. "&amp;CHAR(10),IF(AV233="","",IF(COUNTIF('Source Data (Hidden)'!$Q$3:$Q$6,AV233)&lt;&gt;1,"Invalid input for 'Does the Portfolio Company have a long-term net zero goal' - Please ensure that you have selected a valid response using the drop-down list available in the corresponding column in the EDCI Data tab. " &amp; CHAR(10),"")))</f>
        <v/>
      </c>
      <c r="DM233" s="230" t="str">
        <f t="shared" si="245"/>
        <v/>
      </c>
      <c r="DN233" s="230" t="str">
        <f t="shared" si="246"/>
        <v/>
      </c>
      <c r="DO233" s="230" t="str">
        <f t="shared" si="247"/>
        <v/>
      </c>
      <c r="DP233" s="230"/>
      <c r="DQ233" s="230" t="str">
        <f t="shared" si="248"/>
        <v/>
      </c>
      <c r="DR233" s="230" t="str">
        <f t="shared" si="249"/>
        <v/>
      </c>
      <c r="DS233" s="230" t="str">
        <f t="shared" si="250"/>
        <v/>
      </c>
      <c r="DT233" s="230" t="str">
        <f t="shared" si="251"/>
        <v/>
      </c>
      <c r="DU233" s="230" t="str">
        <f t="shared" si="252"/>
        <v/>
      </c>
      <c r="DV233" s="230" t="str">
        <f t="shared" si="253"/>
        <v/>
      </c>
      <c r="DW233" s="230" t="str">
        <f t="shared" si="254"/>
        <v/>
      </c>
      <c r="DX233" s="230" t="str">
        <f t="shared" si="255"/>
        <v/>
      </c>
      <c r="DY233" s="230" t="str">
        <f t="shared" si="256"/>
        <v/>
      </c>
      <c r="DZ233" s="230" t="str">
        <f t="shared" si="257"/>
        <v/>
      </c>
      <c r="EA233" s="230" t="str">
        <f t="shared" si="258"/>
        <v/>
      </c>
      <c r="EB233" s="230" t="str">
        <f t="shared" si="259"/>
        <v/>
      </c>
      <c r="EC233" s="284" t="str">
        <f t="shared" si="260"/>
        <v/>
      </c>
      <c r="ED233" s="284" t="str">
        <f t="shared" si="261"/>
        <v/>
      </c>
      <c r="EE233" s="230" t="str">
        <f t="shared" si="262"/>
        <v/>
      </c>
      <c r="EF233" s="230" t="str">
        <f>IF(COUNTIFS($BR$10:$BR$259,$BR233,$E$10:$E$259,$E233)&lt;&gt;COUNTIFS($BR$10:$BR$259,$BR233,$E$10:$E$259,$E233,BP$10:BP$259,BP233),EF$8&amp;" for this company in this year is inconsistent across funds, please update accordingly. "&amp;CHAR(10),IF(AND(BP233="",BQ233=""),"",IF(OR(AND(BQ233&lt;&gt;"",BP233&lt;&gt;"",BP233&lt;&gt;"Y"),AND(BQ233&lt;&gt;"",BP233=""),COUNTIF('Source Data (Hidden)'!$S$3:$S$4,BP233)&lt;&gt;1),"Invalid input for 'Do you conduct an employee survey' - Please ensure the input is either Y or N or leave blank if data is not available. If you have reported a % response rate to employee survey then the input for this metric should be Y. " &amp; CHAR(10),"")))</f>
        <v/>
      </c>
      <c r="EG233" s="230" t="str">
        <f t="shared" si="263"/>
        <v/>
      </c>
    </row>
    <row r="234" spans="1:137" s="154" customFormat="1" ht="60" customHeight="1" x14ac:dyDescent="0.35">
      <c r="A234" s="153"/>
      <c r="B234" s="212" t="str">
        <f t="shared" ca="1" si="210"/>
        <v/>
      </c>
      <c r="C234" s="213" t="str">
        <f>IF('EDCI Data'!B234="","",'EDCI Data'!B234)</f>
        <v/>
      </c>
      <c r="D234" s="214" t="str">
        <f>IF('EDCI Data'!C234="","",'EDCI Data'!C234)</f>
        <v/>
      </c>
      <c r="E234" s="215" t="str">
        <f>IF('EDCI Data'!D234="","",'EDCI Data'!D234)</f>
        <v/>
      </c>
      <c r="F234" s="216" t="str">
        <f>IF('EDCI Data'!E234="","",'EDCI Data'!E234)</f>
        <v/>
      </c>
      <c r="G234" s="213" t="str">
        <f>IF('EDCI Data'!F234="","",'EDCI Data'!F234)</f>
        <v/>
      </c>
      <c r="H234" s="213" t="str">
        <f>IF('EDCI Data'!G234="","",'EDCI Data'!G234)</f>
        <v/>
      </c>
      <c r="I234" s="213" t="str">
        <f>IF('EDCI Data'!H234="","",'EDCI Data'!H234)</f>
        <v/>
      </c>
      <c r="J234" s="213" t="str">
        <f>IF('EDCI Data'!I234="","",'EDCI Data'!I234)</f>
        <v/>
      </c>
      <c r="K234" s="213" t="str">
        <f>IF('EDCI Data'!J234="","",'EDCI Data'!J234)</f>
        <v/>
      </c>
      <c r="L234" s="213" t="str">
        <f>IF('EDCI Data'!K234="","",'EDCI Data'!K234)</f>
        <v/>
      </c>
      <c r="M234" s="217" t="str">
        <f>IF('EDCI Data'!L234="","",'EDCI Data'!L234)</f>
        <v/>
      </c>
      <c r="N234" s="217" t="str">
        <f>IF('EDCI Data'!M234="","",'EDCI Data'!M234)</f>
        <v/>
      </c>
      <c r="O234" s="213" t="str">
        <f>IF('EDCI Data'!N234="","",'EDCI Data'!N234)</f>
        <v/>
      </c>
      <c r="P234" s="213" t="str">
        <f>IF('EDCI Data'!O234="","",'EDCI Data'!O234)</f>
        <v/>
      </c>
      <c r="Q234" s="213" t="str">
        <f>IF('EDCI Data'!P234="","",'EDCI Data'!P234)</f>
        <v/>
      </c>
      <c r="R234" s="213" t="str">
        <f>IF('EDCI Data'!Q234="","",'EDCI Data'!Q234)</f>
        <v/>
      </c>
      <c r="S234" s="218" t="str">
        <f>IF('EDCI Data'!R234="","",'EDCI Data'!R234)</f>
        <v/>
      </c>
      <c r="T234" s="219" t="str">
        <f>IF('EDCI Data'!S234="","",'EDCI Data'!S234)</f>
        <v/>
      </c>
      <c r="U234" s="219" t="str">
        <f>IF('EDCI Data'!T234="","",'EDCI Data'!T234)</f>
        <v/>
      </c>
      <c r="V234" s="220" t="str">
        <f>IF('EDCI Data'!U234="","",'EDCI Data'!U234)</f>
        <v/>
      </c>
      <c r="W234" s="213" t="str">
        <f>IF('EDCI Data'!V234="","",'EDCI Data'!V234)</f>
        <v/>
      </c>
      <c r="X234" s="220" t="str">
        <f>IF('EDCI Data'!W234="","",'EDCI Data'!W234)</f>
        <v/>
      </c>
      <c r="Y234" s="213" t="str">
        <f>IF('EDCI Data'!X234="","",'EDCI Data'!X234)</f>
        <v/>
      </c>
      <c r="Z234" s="220" t="str">
        <f>IF('EDCI Data'!Y234="","",'EDCI Data'!Y234)</f>
        <v/>
      </c>
      <c r="AA234" s="213" t="str">
        <f>IF('EDCI Data'!Z234="","",'EDCI Data'!Z234)</f>
        <v/>
      </c>
      <c r="AB234" s="213" t="str">
        <f>IF('EDCI Data'!AA234="","",'EDCI Data'!AA234)</f>
        <v/>
      </c>
      <c r="AC234" s="213" t="str">
        <f>IF('EDCI Data'!AB234="","",'EDCI Data'!AB234)</f>
        <v/>
      </c>
      <c r="AD234" s="213" t="str">
        <f>IF('EDCI Data'!AC234="","",'EDCI Data'!AC234)</f>
        <v/>
      </c>
      <c r="AE234" s="213" t="str">
        <f>IF('EDCI Data'!AD234="","",'EDCI Data'!AD234)</f>
        <v/>
      </c>
      <c r="AF234" s="213" t="str">
        <f>IF('EDCI Data'!AE234="","",'EDCI Data'!AE234)</f>
        <v/>
      </c>
      <c r="AG234" s="213" t="str">
        <f>IF('EDCI Data'!AF234="","",'EDCI Data'!AF234)</f>
        <v/>
      </c>
      <c r="AH234" s="213" t="str">
        <f>IF('EDCI Data'!AG234="","",'EDCI Data'!AG234)</f>
        <v/>
      </c>
      <c r="AI234" s="213" t="str">
        <f>IF('EDCI Data'!AH234="","",'EDCI Data'!AH234)</f>
        <v/>
      </c>
      <c r="AJ234" s="213" t="str">
        <f>IF('EDCI Data'!AI234="","",'EDCI Data'!AI234)</f>
        <v/>
      </c>
      <c r="AK234" s="213" t="str">
        <f>IF('EDCI Data'!AJ234="","",'EDCI Data'!AJ234)</f>
        <v/>
      </c>
      <c r="AL234" s="213" t="str">
        <f>IF('EDCI Data'!AK234="","",'EDCI Data'!AK234)</f>
        <v/>
      </c>
      <c r="AM234" s="213" t="str">
        <f>IF('EDCI Data'!AL234="","",'EDCI Data'!AL234)</f>
        <v/>
      </c>
      <c r="AN234" s="213" t="str">
        <f>IF('EDCI Data'!AM234="","",'EDCI Data'!AM234)</f>
        <v/>
      </c>
      <c r="AO234" s="213" t="str">
        <f>IF('EDCI Data'!AN234="","",'EDCI Data'!AN234)</f>
        <v/>
      </c>
      <c r="AP234" s="213" t="str">
        <f>IF('EDCI Data'!AO234="","",'EDCI Data'!AO234)</f>
        <v/>
      </c>
      <c r="AQ234" s="213" t="str">
        <f>IF('EDCI Data'!AP234="","",'EDCI Data'!AP234)</f>
        <v/>
      </c>
      <c r="AR234" s="213" t="str">
        <f>IF('EDCI Data'!AQ234="","",'EDCI Data'!AQ234)</f>
        <v/>
      </c>
      <c r="AS234" s="213" t="str">
        <f>IF('EDCI Data'!AR234="","",'EDCI Data'!AR234)</f>
        <v/>
      </c>
      <c r="AT234" s="213" t="str">
        <f>IF('EDCI Data'!AS234="","",'EDCI Data'!AS234)</f>
        <v/>
      </c>
      <c r="AU234" s="213" t="str">
        <f>IF('EDCI Data'!AT234="","",'EDCI Data'!AT234)</f>
        <v/>
      </c>
      <c r="AV234" s="213" t="str">
        <f>IF('EDCI Data'!AU234="","",'EDCI Data'!AU234)</f>
        <v/>
      </c>
      <c r="AW234" s="213" t="str">
        <f>IF('EDCI Data'!AV234="","",'EDCI Data'!AV234)</f>
        <v/>
      </c>
      <c r="AX234" s="221" t="str">
        <f>IF('EDCI Data'!AW234="","",'EDCI Data'!AW234)</f>
        <v/>
      </c>
      <c r="AY234" s="221" t="str">
        <f>IF('EDCI Data'!AX234="","",'EDCI Data'!AX234)</f>
        <v/>
      </c>
      <c r="AZ234" s="222" t="str">
        <f t="shared" si="211"/>
        <v/>
      </c>
      <c r="BA234" s="223" t="str">
        <f>IF('EDCI Data'!AY234="","",'EDCI Data'!AY234)</f>
        <v/>
      </c>
      <c r="BB234" s="223" t="str">
        <f>IF('EDCI Data'!AZ234="","",'EDCI Data'!AZ234)</f>
        <v/>
      </c>
      <c r="BC234" s="223" t="str">
        <f>IF('EDCI Data'!BA234="","",'EDCI Data'!BA234)</f>
        <v/>
      </c>
      <c r="BD234" s="223" t="str">
        <f>IF('EDCI Data'!BB234="","",'EDCI Data'!BB234)</f>
        <v/>
      </c>
      <c r="BE234" s="223" t="str">
        <f>IF('EDCI Data'!BC234="","",'EDCI Data'!BC234)</f>
        <v/>
      </c>
      <c r="BF234" s="223" t="str">
        <f>IF('EDCI Data'!BD234="","",'EDCI Data'!BD234)</f>
        <v/>
      </c>
      <c r="BG234" s="223" t="str">
        <f>IF('EDCI Data'!BE234="","",'EDCI Data'!BE234)</f>
        <v/>
      </c>
      <c r="BH234" s="223" t="str">
        <f>IF('EDCI Data'!BF234="","",'EDCI Data'!BF234)</f>
        <v/>
      </c>
      <c r="BI234" s="224" t="str">
        <f>IF('EDCI Data'!BG234="","",'EDCI Data'!BG234)</f>
        <v/>
      </c>
      <c r="BJ234" s="225" t="str">
        <f>IF('EDCI Data'!S234="","",'EDCI Data'!S234)</f>
        <v/>
      </c>
      <c r="BK234" s="225" t="str">
        <f>IF('EDCI Data'!T234="","",'EDCI Data'!T234)</f>
        <v/>
      </c>
      <c r="BL234" s="224" t="str">
        <f>IF('EDCI Data'!BJ234="","",'EDCI Data'!BJ234)</f>
        <v/>
      </c>
      <c r="BM234" s="226" t="str">
        <f>IF('EDCI Data'!BK234="","",'EDCI Data'!BK234)</f>
        <v/>
      </c>
      <c r="BN234" s="226" t="str">
        <f>IF('EDCI Data'!BL234="","",'EDCI Data'!BL234)</f>
        <v/>
      </c>
      <c r="BO234" s="227" t="str">
        <f>IF('EDCI Data'!BM234="","",'EDCI Data'!BM234)</f>
        <v/>
      </c>
      <c r="BP234" s="228" t="str">
        <f>IF('EDCI Data'!BN234="","",'EDCI Data'!BN234)</f>
        <v/>
      </c>
      <c r="BQ234" s="229" t="str">
        <f>IF('EDCI Data'!BO234="","",'EDCI Data'!BO234)</f>
        <v/>
      </c>
      <c r="BR234" s="230" t="str">
        <f t="shared" si="212"/>
        <v/>
      </c>
      <c r="BS234" s="230" t="str">
        <f t="shared" si="213"/>
        <v/>
      </c>
      <c r="BT234" s="230" t="str">
        <f t="shared" si="214"/>
        <v/>
      </c>
      <c r="BU234" s="230" t="str">
        <f t="shared" si="215"/>
        <v/>
      </c>
      <c r="BV234" s="230" t="str">
        <f t="shared" si="216"/>
        <v/>
      </c>
      <c r="BW234" s="230" t="str">
        <f>IF(COUNTIFS($BR$10:$BR$259,$BR234,$E$10:$E$259,$E234)&lt;&gt;COUNTIFS($BR$10:$BR$259,$BR234,$E$10:$E$259,$E234,G$10:G$259,G234),BW$8&amp;" for this company in this year is inconsistent across funds, please update accordingly. "&amp;CHAR(10),IF(G234="","",IF(IFERROR(OR(INT(G234)&lt;&gt;G234,ISTEXT(G234),G234&gt;'Source Data (Hidden)'!$T$3),TRUE),"Invalid year of initial investment - Please ensure that the input is a year (not a date) and is not future dated. "&amp;CHAR(10),"")))</f>
        <v/>
      </c>
      <c r="BX234" s="230"/>
      <c r="BY234" s="230" t="str">
        <f>IF(COUNTIFS($BR$10:$BR$259,$BR234,$E$10:$E$259,$E234)&lt;&gt;COUNTIFS($BR$10:$BR$259,$BR234,$E$10:$E$259,$E234,I$10:I$259,I234),BY$8&amp;" for this company in this year is inconsistent across funds, please update accordingly. "&amp;CHAR(10),IF(I234="","",IF(COUNTIF('Source Data (Hidden)'!$A$3:$B$255,I234)=0,"Invalid country of domicile - Please enter a valid input using the drop-down in the 'Country of domicile' column in the EDCI Data tab. "&amp;CHAR(10),"")))</f>
        <v/>
      </c>
      <c r="BZ234" s="230" t="str">
        <f>IF(COUNTIFS($BR$10:$BR$259,$BR234,$E$10:$E$259,$E234)&lt;&gt;COUNTIFS($BR$10:$BR$259,$BR234,$E$10:$E$259,$E234,J$10:J$259,J234),BZ$8&amp;" for this company in this year is inconsistent across funds, please update accordingly. "&amp;CHAR(10),IF(J234="","",IF(COUNTIF('Source Data (Hidden)'!$A$3:$B$255,J234)=0,"Invalid primary country of operations - Please enter a valid input using the drop-down in the 'Primary country of operations' column in the EDCI Data tab and ensure that you have narrowed this down to 1 primary country of operations. "&amp;CHAR(10),"")))</f>
        <v/>
      </c>
      <c r="CA234" s="230" t="str">
        <f>IF(COUNTIFS($BR$10:$BR$259,$BR234,$E$10:$E$259,$E234)&lt;&gt;COUNTIFS($BR$10:$BR$259,$BR234,$E$10:$E$259,$E234,K$10:K$259,K234),CA$8&amp;" for this company in this year is inconsistent across funds, please update accordingly. "&amp;CHAR(10),IF(K234="","",IF(COUNTIF('Source Data (Hidden)'!$C$3:$C$4,K234)&lt;&gt;1,"Invalid company structure - Please classify the portfolio company as either 'Private' or 'Public'. "&amp;CHAR(10),"")))</f>
        <v/>
      </c>
      <c r="CB234" s="230" t="str">
        <f>IF(COUNTIFS($BR$10:$BR$259,$BR234,$E$10:$E$259,$E234)&lt;&gt;COUNTIFS($BR$10:$BR$259,$BR234,$E$10:$E$259,$E234,L$10:L$259,L234),CB$8&amp;" for this company in this year is inconsistent across funds, please update accordingly. "&amp;CHAR(10),IF(L234="","",IF(COUNTIF('Source Data (Hidden)'!$D$3:$D$5,L234)&lt;&gt;1,"Invalid growth stage of company - Please describe the growth stage of the company as either 'Venture', 'Growth' or 'Buyout'. " &amp; CHAR(10),"")))</f>
        <v/>
      </c>
      <c r="CC234" s="230" t="str">
        <f t="shared" si="217"/>
        <v/>
      </c>
      <c r="CD234" s="283" t="str">
        <f t="shared" si="218"/>
        <v/>
      </c>
      <c r="CE234" s="230" t="str">
        <f>IF(COUNTIFS($BR$10:$BR$259,$BR234,$E$10:$E$259,$E234)&lt;&gt;COUNTIFS($BR$10:$BR$259,$BR234,$E$10:$E$259,$E234,O$10:O$259,O234),CE$8&amp;" for this company in this year is inconsistent across funds, please update accordingly. "&amp;CHAR(10),IF(O234="","",IF(COUNTIF('Source Data (Hidden)'!$G$3:$G$13,O234)&lt;&gt;1,"Invalid sector of operations SICS name - Please ensure that you have selected a valid sector of operations using the drop-down list available in the corresponding column in the EDCI Data tab. " &amp; CHAR(10),"")))</f>
        <v/>
      </c>
      <c r="CF234" s="230" t="str">
        <f t="shared" ca="1" si="219"/>
        <v/>
      </c>
      <c r="CG234" s="230" t="str">
        <f t="shared" ca="1" si="220"/>
        <v/>
      </c>
      <c r="CH234" s="230" t="str">
        <f>IF(COUNTIFS($BR$10:$BR$259,$BR234,$E$10:$E$259,$E234)&lt;&gt;COUNTIFS($BR$10:$BR$259,$BR234,$E$10:$E$259,$E234,R$10:R$259,R234),CH$8&amp;" for this company in this year is inconsistent across funds, please update accordingly. "&amp;CHAR(10),IF(R234="","",IF(COUNTIF('Source Data (Hidden)'!$F$3:$F$183,R234)&lt;&gt;1,"Invalid currency input - Please ensure that the currency entered is a monetary unit described using three letter code (ISO 4217 code). " &amp; CHAR(10),"")))</f>
        <v/>
      </c>
      <c r="CI234" s="230" t="str">
        <f t="shared" si="221"/>
        <v/>
      </c>
      <c r="CJ234" s="230" t="str">
        <f t="shared" si="222"/>
        <v/>
      </c>
      <c r="CK234" s="230" t="str">
        <f t="shared" si="223"/>
        <v/>
      </c>
      <c r="CL234" s="230" t="str">
        <f t="shared" si="224"/>
        <v/>
      </c>
      <c r="CM234" s="230" t="str">
        <f>IF(COUNTIFS($BR$10:$BR$259,$BR234,$E$10:$E$259,$E234)&lt;&gt;COUNTIFS($BR$10:$BR$259,$BR234,$E$10:$E$259,$E234,W$10:W$259,W234),CM$8&amp;" for this company in this year is inconsistent across funds, please update accordingly. "&amp;CHAR(10),IF(W234="","",IF(COUNTIF('Source Data (Hidden)'!$L$3:$L$6,W234)&lt;&gt;1,"Invalid input for Scope 1 Methodology - Please choose one of the options from the drop-down list in the corresponding column in the EDCI Data tab. " &amp; CHAR(10),"")))</f>
        <v/>
      </c>
      <c r="CN234" s="230" t="str">
        <f t="shared" si="225"/>
        <v/>
      </c>
      <c r="CO234" s="230" t="str">
        <f>IF(COUNTIFS($BR$10:$BR$259,$BR234,$E$10:$E$259,$E234)&lt;&gt;COUNTIFS($BR$10:$BR$259,$BR234,$E$10:$E$259,$E234,Y$10:Y$259,Y234),CO$8&amp;" for this company in this year is inconsistent across funds, please update accordingly. "&amp;CHAR(10),IF(Y234="","",IF(COUNTIF('Source Data (Hidden)'!$M$3:$M$5,Y234)&lt;&gt;1,"Invalid input for Scope 2 Methodology - Please choose one of the options from the drop-down list in the corresponding column in the EDCI Data tab. " &amp; CHAR(10),"")))</f>
        <v/>
      </c>
      <c r="CP234" s="230" t="str">
        <f t="shared" si="226"/>
        <v/>
      </c>
      <c r="CQ234" s="230" t="str">
        <f>IF(COUNTIFS($BR$10:$BR$259,$BR234,$E$10:$E$259,$E234)&lt;&gt;COUNTIFS($BR$10:$BR$259,$BR234,$E$10:$E$259,$E234,AA$10:AA$259,AA234),CQ$8&amp;" for this company in this year is inconsistent across funds, please update accordingly. "&amp;CHAR(10),IF(AA234="","",IF(COUNTIF('Source Data (Hidden)'!$N$3:$N$6,AA234)&lt;&gt;1,"Invalid input for Scope 3 Methodology - Please choose one of the options from the drop-down list in the corresponding column in the EDCI Data tab. " &amp; CHAR(10),"")))</f>
        <v/>
      </c>
      <c r="CR234" s="230" t="str">
        <f t="shared" si="227"/>
        <v/>
      </c>
      <c r="CS234" s="230" t="str">
        <f t="shared" si="228"/>
        <v/>
      </c>
      <c r="CT234" s="230" t="str">
        <f t="shared" si="229"/>
        <v/>
      </c>
      <c r="CU234" s="230" t="str">
        <f t="shared" si="230"/>
        <v/>
      </c>
      <c r="CV234" s="230" t="str">
        <f t="shared" si="231"/>
        <v/>
      </c>
      <c r="CW234" s="230" t="str">
        <f t="shared" si="232"/>
        <v/>
      </c>
      <c r="CX234" s="230" t="str">
        <f t="shared" si="233"/>
        <v/>
      </c>
      <c r="CY234" s="230" t="str">
        <f t="shared" si="234"/>
        <v/>
      </c>
      <c r="CZ234" s="230" t="str">
        <f t="shared" si="235"/>
        <v/>
      </c>
      <c r="DA234" s="230" t="str">
        <f t="shared" si="236"/>
        <v/>
      </c>
      <c r="DB234" s="230" t="str">
        <f t="shared" si="237"/>
        <v/>
      </c>
      <c r="DC234" s="230" t="str">
        <f t="shared" si="238"/>
        <v/>
      </c>
      <c r="DD234" s="230" t="str">
        <f t="shared" si="239"/>
        <v/>
      </c>
      <c r="DE234" s="230" t="str">
        <f t="shared" si="240"/>
        <v/>
      </c>
      <c r="DF234" s="230" t="str">
        <f t="shared" si="241"/>
        <v/>
      </c>
      <c r="DG234" s="230" t="str">
        <f t="shared" si="242"/>
        <v/>
      </c>
      <c r="DH234" s="283" t="str">
        <f t="shared" si="243"/>
        <v/>
      </c>
      <c r="DI234" s="230" t="str">
        <f t="shared" si="244"/>
        <v/>
      </c>
      <c r="DJ234" s="230" t="str">
        <f>IF(COUNTIFS($BR$10:$BR$259,$BR234,$E$10:$E$259,$E234)&lt;&gt;COUNTIFS($BR$10:$BR$259,$BR234,$E$10:$E$259,$E234,AT$10:AT$259,AT234),DJ$8&amp;" for this company in this year is inconsistent across funds, please update accordingly. "&amp;CHAR(10),IF(AT234="","",IF(COUNTIF('Source Data (Hidden)'!$O$3:$O$5,AT234)&lt;&gt;1,"Invalid input for 'Does this Portco have a decarbonization strategy/plan in place' - Please ensure that you have selected a valid response using the drop-down list available in the corresponding column in the EDCI Data tab. " &amp; CHAR(10),"")))</f>
        <v/>
      </c>
      <c r="DK234" s="230" t="str">
        <f>IF(COUNTIFS($BR$10:$BR$259,$BR234,$E$10:$E$259,$E234)&lt;&gt;COUNTIFS($BR$10:$BR$259,$BR234,$E$10:$E$259,$E234,AU$10:AU$259,AU234),DK$8&amp;" for this company in this year is inconsistent across funds, please update accordingly. "&amp;CHAR(10),IF(AU234="","",IF(COUNTIF('Source Data (Hidden)'!$P$3:$P$5,AU234)&lt;&gt;1,"Invalid input for 'Does the Portfolio Company have a short-term GHG emission reduction target' - Please ensure you have selected a valid response using the drop-down list available in the corresponding column in the EDCI Data tab. " &amp; CHAR(10),"")))</f>
        <v/>
      </c>
      <c r="DL234" s="230" t="str">
        <f>IF(COUNTIFS($BR$10:$BR$259,$BR234,$E$10:$E$259,$E234)&lt;&gt;COUNTIFS($BR$10:$BR$259,$BR234,$E$10:$E$259,$E234,AV$10:AV$259,AV234),DL$8&amp;" for this company in this year is inconsistent across funds, please update accordingly. "&amp;CHAR(10),IF(AV234="","",IF(COUNTIF('Source Data (Hidden)'!$Q$3:$Q$6,AV234)&lt;&gt;1,"Invalid input for 'Does the Portfolio Company have a long-term net zero goal' - Please ensure that you have selected a valid response using the drop-down list available in the corresponding column in the EDCI Data tab. " &amp; CHAR(10),"")))</f>
        <v/>
      </c>
      <c r="DM234" s="230" t="str">
        <f t="shared" si="245"/>
        <v/>
      </c>
      <c r="DN234" s="230" t="str">
        <f t="shared" si="246"/>
        <v/>
      </c>
      <c r="DO234" s="230" t="str">
        <f t="shared" si="247"/>
        <v/>
      </c>
      <c r="DP234" s="230"/>
      <c r="DQ234" s="230" t="str">
        <f t="shared" si="248"/>
        <v/>
      </c>
      <c r="DR234" s="230" t="str">
        <f t="shared" si="249"/>
        <v/>
      </c>
      <c r="DS234" s="230" t="str">
        <f t="shared" si="250"/>
        <v/>
      </c>
      <c r="DT234" s="230" t="str">
        <f t="shared" si="251"/>
        <v/>
      </c>
      <c r="DU234" s="230" t="str">
        <f t="shared" si="252"/>
        <v/>
      </c>
      <c r="DV234" s="230" t="str">
        <f t="shared" si="253"/>
        <v/>
      </c>
      <c r="DW234" s="230" t="str">
        <f t="shared" si="254"/>
        <v/>
      </c>
      <c r="DX234" s="230" t="str">
        <f t="shared" si="255"/>
        <v/>
      </c>
      <c r="DY234" s="230" t="str">
        <f t="shared" si="256"/>
        <v/>
      </c>
      <c r="DZ234" s="230" t="str">
        <f t="shared" si="257"/>
        <v/>
      </c>
      <c r="EA234" s="230" t="str">
        <f t="shared" si="258"/>
        <v/>
      </c>
      <c r="EB234" s="230" t="str">
        <f t="shared" si="259"/>
        <v/>
      </c>
      <c r="EC234" s="284" t="str">
        <f t="shared" si="260"/>
        <v/>
      </c>
      <c r="ED234" s="284" t="str">
        <f t="shared" si="261"/>
        <v/>
      </c>
      <c r="EE234" s="230" t="str">
        <f t="shared" si="262"/>
        <v/>
      </c>
      <c r="EF234" s="230" t="str">
        <f>IF(COUNTIFS($BR$10:$BR$259,$BR234,$E$10:$E$259,$E234)&lt;&gt;COUNTIFS($BR$10:$BR$259,$BR234,$E$10:$E$259,$E234,BP$10:BP$259,BP234),EF$8&amp;" for this company in this year is inconsistent across funds, please update accordingly. "&amp;CHAR(10),IF(AND(BP234="",BQ234=""),"",IF(OR(AND(BQ234&lt;&gt;"",BP234&lt;&gt;"",BP234&lt;&gt;"Y"),AND(BQ234&lt;&gt;"",BP234=""),COUNTIF('Source Data (Hidden)'!$S$3:$S$4,BP234)&lt;&gt;1),"Invalid input for 'Do you conduct an employee survey' - Please ensure the input is either Y or N or leave blank if data is not available. If you have reported a % response rate to employee survey then the input for this metric should be Y. " &amp; CHAR(10),"")))</f>
        <v/>
      </c>
      <c r="EG234" s="230" t="str">
        <f t="shared" si="263"/>
        <v/>
      </c>
    </row>
    <row r="235" spans="1:137" s="154" customFormat="1" ht="60" customHeight="1" x14ac:dyDescent="0.35">
      <c r="A235" s="153"/>
      <c r="B235" s="212" t="str">
        <f t="shared" ca="1" si="210"/>
        <v/>
      </c>
      <c r="C235" s="213" t="str">
        <f>IF('EDCI Data'!B235="","",'EDCI Data'!B235)</f>
        <v/>
      </c>
      <c r="D235" s="214" t="str">
        <f>IF('EDCI Data'!C235="","",'EDCI Data'!C235)</f>
        <v/>
      </c>
      <c r="E235" s="215" t="str">
        <f>IF('EDCI Data'!D235="","",'EDCI Data'!D235)</f>
        <v/>
      </c>
      <c r="F235" s="216" t="str">
        <f>IF('EDCI Data'!E235="","",'EDCI Data'!E235)</f>
        <v/>
      </c>
      <c r="G235" s="213" t="str">
        <f>IF('EDCI Data'!F235="","",'EDCI Data'!F235)</f>
        <v/>
      </c>
      <c r="H235" s="213" t="str">
        <f>IF('EDCI Data'!G235="","",'EDCI Data'!G235)</f>
        <v/>
      </c>
      <c r="I235" s="213" t="str">
        <f>IF('EDCI Data'!H235="","",'EDCI Data'!H235)</f>
        <v/>
      </c>
      <c r="J235" s="213" t="str">
        <f>IF('EDCI Data'!I235="","",'EDCI Data'!I235)</f>
        <v/>
      </c>
      <c r="K235" s="213" t="str">
        <f>IF('EDCI Data'!J235="","",'EDCI Data'!J235)</f>
        <v/>
      </c>
      <c r="L235" s="213" t="str">
        <f>IF('EDCI Data'!K235="","",'EDCI Data'!K235)</f>
        <v/>
      </c>
      <c r="M235" s="217" t="str">
        <f>IF('EDCI Data'!L235="","",'EDCI Data'!L235)</f>
        <v/>
      </c>
      <c r="N235" s="217" t="str">
        <f>IF('EDCI Data'!M235="","",'EDCI Data'!M235)</f>
        <v/>
      </c>
      <c r="O235" s="213" t="str">
        <f>IF('EDCI Data'!N235="","",'EDCI Data'!N235)</f>
        <v/>
      </c>
      <c r="P235" s="213" t="str">
        <f>IF('EDCI Data'!O235="","",'EDCI Data'!O235)</f>
        <v/>
      </c>
      <c r="Q235" s="213" t="str">
        <f>IF('EDCI Data'!P235="","",'EDCI Data'!P235)</f>
        <v/>
      </c>
      <c r="R235" s="213" t="str">
        <f>IF('EDCI Data'!Q235="","",'EDCI Data'!Q235)</f>
        <v/>
      </c>
      <c r="S235" s="218" t="str">
        <f>IF('EDCI Data'!R235="","",'EDCI Data'!R235)</f>
        <v/>
      </c>
      <c r="T235" s="219" t="str">
        <f>IF('EDCI Data'!S235="","",'EDCI Data'!S235)</f>
        <v/>
      </c>
      <c r="U235" s="219" t="str">
        <f>IF('EDCI Data'!T235="","",'EDCI Data'!T235)</f>
        <v/>
      </c>
      <c r="V235" s="220" t="str">
        <f>IF('EDCI Data'!U235="","",'EDCI Data'!U235)</f>
        <v/>
      </c>
      <c r="W235" s="213" t="str">
        <f>IF('EDCI Data'!V235="","",'EDCI Data'!V235)</f>
        <v/>
      </c>
      <c r="X235" s="220" t="str">
        <f>IF('EDCI Data'!W235="","",'EDCI Data'!W235)</f>
        <v/>
      </c>
      <c r="Y235" s="213" t="str">
        <f>IF('EDCI Data'!X235="","",'EDCI Data'!X235)</f>
        <v/>
      </c>
      <c r="Z235" s="220" t="str">
        <f>IF('EDCI Data'!Y235="","",'EDCI Data'!Y235)</f>
        <v/>
      </c>
      <c r="AA235" s="213" t="str">
        <f>IF('EDCI Data'!Z235="","",'EDCI Data'!Z235)</f>
        <v/>
      </c>
      <c r="AB235" s="213" t="str">
        <f>IF('EDCI Data'!AA235="","",'EDCI Data'!AA235)</f>
        <v/>
      </c>
      <c r="AC235" s="213" t="str">
        <f>IF('EDCI Data'!AB235="","",'EDCI Data'!AB235)</f>
        <v/>
      </c>
      <c r="AD235" s="213" t="str">
        <f>IF('EDCI Data'!AC235="","",'EDCI Data'!AC235)</f>
        <v/>
      </c>
      <c r="AE235" s="213" t="str">
        <f>IF('EDCI Data'!AD235="","",'EDCI Data'!AD235)</f>
        <v/>
      </c>
      <c r="AF235" s="213" t="str">
        <f>IF('EDCI Data'!AE235="","",'EDCI Data'!AE235)</f>
        <v/>
      </c>
      <c r="AG235" s="213" t="str">
        <f>IF('EDCI Data'!AF235="","",'EDCI Data'!AF235)</f>
        <v/>
      </c>
      <c r="AH235" s="213" t="str">
        <f>IF('EDCI Data'!AG235="","",'EDCI Data'!AG235)</f>
        <v/>
      </c>
      <c r="AI235" s="213" t="str">
        <f>IF('EDCI Data'!AH235="","",'EDCI Data'!AH235)</f>
        <v/>
      </c>
      <c r="AJ235" s="213" t="str">
        <f>IF('EDCI Data'!AI235="","",'EDCI Data'!AI235)</f>
        <v/>
      </c>
      <c r="AK235" s="213" t="str">
        <f>IF('EDCI Data'!AJ235="","",'EDCI Data'!AJ235)</f>
        <v/>
      </c>
      <c r="AL235" s="213" t="str">
        <f>IF('EDCI Data'!AK235="","",'EDCI Data'!AK235)</f>
        <v/>
      </c>
      <c r="AM235" s="213" t="str">
        <f>IF('EDCI Data'!AL235="","",'EDCI Data'!AL235)</f>
        <v/>
      </c>
      <c r="AN235" s="213" t="str">
        <f>IF('EDCI Data'!AM235="","",'EDCI Data'!AM235)</f>
        <v/>
      </c>
      <c r="AO235" s="213" t="str">
        <f>IF('EDCI Data'!AN235="","",'EDCI Data'!AN235)</f>
        <v/>
      </c>
      <c r="AP235" s="213" t="str">
        <f>IF('EDCI Data'!AO235="","",'EDCI Data'!AO235)</f>
        <v/>
      </c>
      <c r="AQ235" s="213" t="str">
        <f>IF('EDCI Data'!AP235="","",'EDCI Data'!AP235)</f>
        <v/>
      </c>
      <c r="AR235" s="213" t="str">
        <f>IF('EDCI Data'!AQ235="","",'EDCI Data'!AQ235)</f>
        <v/>
      </c>
      <c r="AS235" s="213" t="str">
        <f>IF('EDCI Data'!AR235="","",'EDCI Data'!AR235)</f>
        <v/>
      </c>
      <c r="AT235" s="213" t="str">
        <f>IF('EDCI Data'!AS235="","",'EDCI Data'!AS235)</f>
        <v/>
      </c>
      <c r="AU235" s="213" t="str">
        <f>IF('EDCI Data'!AT235="","",'EDCI Data'!AT235)</f>
        <v/>
      </c>
      <c r="AV235" s="213" t="str">
        <f>IF('EDCI Data'!AU235="","",'EDCI Data'!AU235)</f>
        <v/>
      </c>
      <c r="AW235" s="213" t="str">
        <f>IF('EDCI Data'!AV235="","",'EDCI Data'!AV235)</f>
        <v/>
      </c>
      <c r="AX235" s="221" t="str">
        <f>IF('EDCI Data'!AW235="","",'EDCI Data'!AW235)</f>
        <v/>
      </c>
      <c r="AY235" s="221" t="str">
        <f>IF('EDCI Data'!AX235="","",'EDCI Data'!AX235)</f>
        <v/>
      </c>
      <c r="AZ235" s="222" t="str">
        <f t="shared" si="211"/>
        <v/>
      </c>
      <c r="BA235" s="223" t="str">
        <f>IF('EDCI Data'!AY235="","",'EDCI Data'!AY235)</f>
        <v/>
      </c>
      <c r="BB235" s="223" t="str">
        <f>IF('EDCI Data'!AZ235="","",'EDCI Data'!AZ235)</f>
        <v/>
      </c>
      <c r="BC235" s="223" t="str">
        <f>IF('EDCI Data'!BA235="","",'EDCI Data'!BA235)</f>
        <v/>
      </c>
      <c r="BD235" s="223" t="str">
        <f>IF('EDCI Data'!BB235="","",'EDCI Data'!BB235)</f>
        <v/>
      </c>
      <c r="BE235" s="223" t="str">
        <f>IF('EDCI Data'!BC235="","",'EDCI Data'!BC235)</f>
        <v/>
      </c>
      <c r="BF235" s="223" t="str">
        <f>IF('EDCI Data'!BD235="","",'EDCI Data'!BD235)</f>
        <v/>
      </c>
      <c r="BG235" s="223" t="str">
        <f>IF('EDCI Data'!BE235="","",'EDCI Data'!BE235)</f>
        <v/>
      </c>
      <c r="BH235" s="223" t="str">
        <f>IF('EDCI Data'!BF235="","",'EDCI Data'!BF235)</f>
        <v/>
      </c>
      <c r="BI235" s="224" t="str">
        <f>IF('EDCI Data'!BG235="","",'EDCI Data'!BG235)</f>
        <v/>
      </c>
      <c r="BJ235" s="225" t="str">
        <f>IF('EDCI Data'!S235="","",'EDCI Data'!S235)</f>
        <v/>
      </c>
      <c r="BK235" s="225" t="str">
        <f>IF('EDCI Data'!T235="","",'EDCI Data'!T235)</f>
        <v/>
      </c>
      <c r="BL235" s="224" t="str">
        <f>IF('EDCI Data'!BJ235="","",'EDCI Data'!BJ235)</f>
        <v/>
      </c>
      <c r="BM235" s="226" t="str">
        <f>IF('EDCI Data'!BK235="","",'EDCI Data'!BK235)</f>
        <v/>
      </c>
      <c r="BN235" s="226" t="str">
        <f>IF('EDCI Data'!BL235="","",'EDCI Data'!BL235)</f>
        <v/>
      </c>
      <c r="BO235" s="227" t="str">
        <f>IF('EDCI Data'!BM235="","",'EDCI Data'!BM235)</f>
        <v/>
      </c>
      <c r="BP235" s="228" t="str">
        <f>IF('EDCI Data'!BN235="","",'EDCI Data'!BN235)</f>
        <v/>
      </c>
      <c r="BQ235" s="229" t="str">
        <f>IF('EDCI Data'!BO235="","",'EDCI Data'!BO235)</f>
        <v/>
      </c>
      <c r="BR235" s="230" t="str">
        <f t="shared" si="212"/>
        <v/>
      </c>
      <c r="BS235" s="230" t="str">
        <f t="shared" si="213"/>
        <v/>
      </c>
      <c r="BT235" s="230" t="str">
        <f t="shared" si="214"/>
        <v/>
      </c>
      <c r="BU235" s="230" t="str">
        <f t="shared" si="215"/>
        <v/>
      </c>
      <c r="BV235" s="230" t="str">
        <f t="shared" si="216"/>
        <v/>
      </c>
      <c r="BW235" s="230" t="str">
        <f>IF(COUNTIFS($BR$10:$BR$259,$BR235,$E$10:$E$259,$E235)&lt;&gt;COUNTIFS($BR$10:$BR$259,$BR235,$E$10:$E$259,$E235,G$10:G$259,G235),BW$8&amp;" for this company in this year is inconsistent across funds, please update accordingly. "&amp;CHAR(10),IF(G235="","",IF(IFERROR(OR(INT(G235)&lt;&gt;G235,ISTEXT(G235),G235&gt;'Source Data (Hidden)'!$T$3),TRUE),"Invalid year of initial investment - Please ensure that the input is a year (not a date) and is not future dated. "&amp;CHAR(10),"")))</f>
        <v/>
      </c>
      <c r="BX235" s="230"/>
      <c r="BY235" s="230" t="str">
        <f>IF(COUNTIFS($BR$10:$BR$259,$BR235,$E$10:$E$259,$E235)&lt;&gt;COUNTIFS($BR$10:$BR$259,$BR235,$E$10:$E$259,$E235,I$10:I$259,I235),BY$8&amp;" for this company in this year is inconsistent across funds, please update accordingly. "&amp;CHAR(10),IF(I235="","",IF(COUNTIF('Source Data (Hidden)'!$A$3:$B$255,I235)=0,"Invalid country of domicile - Please enter a valid input using the drop-down in the 'Country of domicile' column in the EDCI Data tab. "&amp;CHAR(10),"")))</f>
        <v/>
      </c>
      <c r="BZ235" s="230" t="str">
        <f>IF(COUNTIFS($BR$10:$BR$259,$BR235,$E$10:$E$259,$E235)&lt;&gt;COUNTIFS($BR$10:$BR$259,$BR235,$E$10:$E$259,$E235,J$10:J$259,J235),BZ$8&amp;" for this company in this year is inconsistent across funds, please update accordingly. "&amp;CHAR(10),IF(J235="","",IF(COUNTIF('Source Data (Hidden)'!$A$3:$B$255,J235)=0,"Invalid primary country of operations - Please enter a valid input using the drop-down in the 'Primary country of operations' column in the EDCI Data tab and ensure that you have narrowed this down to 1 primary country of operations. "&amp;CHAR(10),"")))</f>
        <v/>
      </c>
      <c r="CA235" s="230" t="str">
        <f>IF(COUNTIFS($BR$10:$BR$259,$BR235,$E$10:$E$259,$E235)&lt;&gt;COUNTIFS($BR$10:$BR$259,$BR235,$E$10:$E$259,$E235,K$10:K$259,K235),CA$8&amp;" for this company in this year is inconsistent across funds, please update accordingly. "&amp;CHAR(10),IF(K235="","",IF(COUNTIF('Source Data (Hidden)'!$C$3:$C$4,K235)&lt;&gt;1,"Invalid company structure - Please classify the portfolio company as either 'Private' or 'Public'. "&amp;CHAR(10),"")))</f>
        <v/>
      </c>
      <c r="CB235" s="230" t="str">
        <f>IF(COUNTIFS($BR$10:$BR$259,$BR235,$E$10:$E$259,$E235)&lt;&gt;COUNTIFS($BR$10:$BR$259,$BR235,$E$10:$E$259,$E235,L$10:L$259,L235),CB$8&amp;" for this company in this year is inconsistent across funds, please update accordingly. "&amp;CHAR(10),IF(L235="","",IF(COUNTIF('Source Data (Hidden)'!$D$3:$D$5,L235)&lt;&gt;1,"Invalid growth stage of company - Please describe the growth stage of the company as either 'Venture', 'Growth' or 'Buyout'. " &amp; CHAR(10),"")))</f>
        <v/>
      </c>
      <c r="CC235" s="230" t="str">
        <f t="shared" si="217"/>
        <v/>
      </c>
      <c r="CD235" s="283" t="str">
        <f t="shared" si="218"/>
        <v/>
      </c>
      <c r="CE235" s="230" t="str">
        <f>IF(COUNTIFS($BR$10:$BR$259,$BR235,$E$10:$E$259,$E235)&lt;&gt;COUNTIFS($BR$10:$BR$259,$BR235,$E$10:$E$259,$E235,O$10:O$259,O235),CE$8&amp;" for this company in this year is inconsistent across funds, please update accordingly. "&amp;CHAR(10),IF(O235="","",IF(COUNTIF('Source Data (Hidden)'!$G$3:$G$13,O235)&lt;&gt;1,"Invalid sector of operations SICS name - Please ensure that you have selected a valid sector of operations using the drop-down list available in the corresponding column in the EDCI Data tab. " &amp; CHAR(10),"")))</f>
        <v/>
      </c>
      <c r="CF235" s="230" t="str">
        <f t="shared" ca="1" si="219"/>
        <v/>
      </c>
      <c r="CG235" s="230" t="str">
        <f t="shared" ca="1" si="220"/>
        <v/>
      </c>
      <c r="CH235" s="230" t="str">
        <f>IF(COUNTIFS($BR$10:$BR$259,$BR235,$E$10:$E$259,$E235)&lt;&gt;COUNTIFS($BR$10:$BR$259,$BR235,$E$10:$E$259,$E235,R$10:R$259,R235),CH$8&amp;" for this company in this year is inconsistent across funds, please update accordingly. "&amp;CHAR(10),IF(R235="","",IF(COUNTIF('Source Data (Hidden)'!$F$3:$F$183,R235)&lt;&gt;1,"Invalid currency input - Please ensure that the currency entered is a monetary unit described using three letter code (ISO 4217 code). " &amp; CHAR(10),"")))</f>
        <v/>
      </c>
      <c r="CI235" s="230" t="str">
        <f t="shared" si="221"/>
        <v/>
      </c>
      <c r="CJ235" s="230" t="str">
        <f t="shared" si="222"/>
        <v/>
      </c>
      <c r="CK235" s="230" t="str">
        <f t="shared" si="223"/>
        <v/>
      </c>
      <c r="CL235" s="230" t="str">
        <f t="shared" si="224"/>
        <v/>
      </c>
      <c r="CM235" s="230" t="str">
        <f>IF(COUNTIFS($BR$10:$BR$259,$BR235,$E$10:$E$259,$E235)&lt;&gt;COUNTIFS($BR$10:$BR$259,$BR235,$E$10:$E$259,$E235,W$10:W$259,W235),CM$8&amp;" for this company in this year is inconsistent across funds, please update accordingly. "&amp;CHAR(10),IF(W235="","",IF(COUNTIF('Source Data (Hidden)'!$L$3:$L$6,W235)&lt;&gt;1,"Invalid input for Scope 1 Methodology - Please choose one of the options from the drop-down list in the corresponding column in the EDCI Data tab. " &amp; CHAR(10),"")))</f>
        <v/>
      </c>
      <c r="CN235" s="230" t="str">
        <f t="shared" si="225"/>
        <v/>
      </c>
      <c r="CO235" s="230" t="str">
        <f>IF(COUNTIFS($BR$10:$BR$259,$BR235,$E$10:$E$259,$E235)&lt;&gt;COUNTIFS($BR$10:$BR$259,$BR235,$E$10:$E$259,$E235,Y$10:Y$259,Y235),CO$8&amp;" for this company in this year is inconsistent across funds, please update accordingly. "&amp;CHAR(10),IF(Y235="","",IF(COUNTIF('Source Data (Hidden)'!$M$3:$M$5,Y235)&lt;&gt;1,"Invalid input for Scope 2 Methodology - Please choose one of the options from the drop-down list in the corresponding column in the EDCI Data tab. " &amp; CHAR(10),"")))</f>
        <v/>
      </c>
      <c r="CP235" s="230" t="str">
        <f t="shared" si="226"/>
        <v/>
      </c>
      <c r="CQ235" s="230" t="str">
        <f>IF(COUNTIFS($BR$10:$BR$259,$BR235,$E$10:$E$259,$E235)&lt;&gt;COUNTIFS($BR$10:$BR$259,$BR235,$E$10:$E$259,$E235,AA$10:AA$259,AA235),CQ$8&amp;" for this company in this year is inconsistent across funds, please update accordingly. "&amp;CHAR(10),IF(AA235="","",IF(COUNTIF('Source Data (Hidden)'!$N$3:$N$6,AA235)&lt;&gt;1,"Invalid input for Scope 3 Methodology - Please choose one of the options from the drop-down list in the corresponding column in the EDCI Data tab. " &amp; CHAR(10),"")))</f>
        <v/>
      </c>
      <c r="CR235" s="230" t="str">
        <f t="shared" si="227"/>
        <v/>
      </c>
      <c r="CS235" s="230" t="str">
        <f t="shared" si="228"/>
        <v/>
      </c>
      <c r="CT235" s="230" t="str">
        <f t="shared" si="229"/>
        <v/>
      </c>
      <c r="CU235" s="230" t="str">
        <f t="shared" si="230"/>
        <v/>
      </c>
      <c r="CV235" s="230" t="str">
        <f t="shared" si="231"/>
        <v/>
      </c>
      <c r="CW235" s="230" t="str">
        <f t="shared" si="232"/>
        <v/>
      </c>
      <c r="CX235" s="230" t="str">
        <f t="shared" si="233"/>
        <v/>
      </c>
      <c r="CY235" s="230" t="str">
        <f t="shared" si="234"/>
        <v/>
      </c>
      <c r="CZ235" s="230" t="str">
        <f t="shared" si="235"/>
        <v/>
      </c>
      <c r="DA235" s="230" t="str">
        <f t="shared" si="236"/>
        <v/>
      </c>
      <c r="DB235" s="230" t="str">
        <f t="shared" si="237"/>
        <v/>
      </c>
      <c r="DC235" s="230" t="str">
        <f t="shared" si="238"/>
        <v/>
      </c>
      <c r="DD235" s="230" t="str">
        <f t="shared" si="239"/>
        <v/>
      </c>
      <c r="DE235" s="230" t="str">
        <f t="shared" si="240"/>
        <v/>
      </c>
      <c r="DF235" s="230" t="str">
        <f t="shared" si="241"/>
        <v/>
      </c>
      <c r="DG235" s="230" t="str">
        <f t="shared" si="242"/>
        <v/>
      </c>
      <c r="DH235" s="283" t="str">
        <f t="shared" si="243"/>
        <v/>
      </c>
      <c r="DI235" s="230" t="str">
        <f t="shared" si="244"/>
        <v/>
      </c>
      <c r="DJ235" s="230" t="str">
        <f>IF(COUNTIFS($BR$10:$BR$259,$BR235,$E$10:$E$259,$E235)&lt;&gt;COUNTIFS($BR$10:$BR$259,$BR235,$E$10:$E$259,$E235,AT$10:AT$259,AT235),DJ$8&amp;" for this company in this year is inconsistent across funds, please update accordingly. "&amp;CHAR(10),IF(AT235="","",IF(COUNTIF('Source Data (Hidden)'!$O$3:$O$5,AT235)&lt;&gt;1,"Invalid input for 'Does this Portco have a decarbonization strategy/plan in place' - Please ensure that you have selected a valid response using the drop-down list available in the corresponding column in the EDCI Data tab. " &amp; CHAR(10),"")))</f>
        <v/>
      </c>
      <c r="DK235" s="230" t="str">
        <f>IF(COUNTIFS($BR$10:$BR$259,$BR235,$E$10:$E$259,$E235)&lt;&gt;COUNTIFS($BR$10:$BR$259,$BR235,$E$10:$E$259,$E235,AU$10:AU$259,AU235),DK$8&amp;" for this company in this year is inconsistent across funds, please update accordingly. "&amp;CHAR(10),IF(AU235="","",IF(COUNTIF('Source Data (Hidden)'!$P$3:$P$5,AU235)&lt;&gt;1,"Invalid input for 'Does the Portfolio Company have a short-term GHG emission reduction target' - Please ensure you have selected a valid response using the drop-down list available in the corresponding column in the EDCI Data tab. " &amp; CHAR(10),"")))</f>
        <v/>
      </c>
      <c r="DL235" s="230" t="str">
        <f>IF(COUNTIFS($BR$10:$BR$259,$BR235,$E$10:$E$259,$E235)&lt;&gt;COUNTIFS($BR$10:$BR$259,$BR235,$E$10:$E$259,$E235,AV$10:AV$259,AV235),DL$8&amp;" for this company in this year is inconsistent across funds, please update accordingly. "&amp;CHAR(10),IF(AV235="","",IF(COUNTIF('Source Data (Hidden)'!$Q$3:$Q$6,AV235)&lt;&gt;1,"Invalid input for 'Does the Portfolio Company have a long-term net zero goal' - Please ensure that you have selected a valid response using the drop-down list available in the corresponding column in the EDCI Data tab. " &amp; CHAR(10),"")))</f>
        <v/>
      </c>
      <c r="DM235" s="230" t="str">
        <f t="shared" si="245"/>
        <v/>
      </c>
      <c r="DN235" s="230" t="str">
        <f t="shared" si="246"/>
        <v/>
      </c>
      <c r="DO235" s="230" t="str">
        <f t="shared" si="247"/>
        <v/>
      </c>
      <c r="DP235" s="230"/>
      <c r="DQ235" s="230" t="str">
        <f t="shared" si="248"/>
        <v/>
      </c>
      <c r="DR235" s="230" t="str">
        <f t="shared" si="249"/>
        <v/>
      </c>
      <c r="DS235" s="230" t="str">
        <f t="shared" si="250"/>
        <v/>
      </c>
      <c r="DT235" s="230" t="str">
        <f t="shared" si="251"/>
        <v/>
      </c>
      <c r="DU235" s="230" t="str">
        <f t="shared" si="252"/>
        <v/>
      </c>
      <c r="DV235" s="230" t="str">
        <f t="shared" si="253"/>
        <v/>
      </c>
      <c r="DW235" s="230" t="str">
        <f t="shared" si="254"/>
        <v/>
      </c>
      <c r="DX235" s="230" t="str">
        <f t="shared" si="255"/>
        <v/>
      </c>
      <c r="DY235" s="230" t="str">
        <f t="shared" si="256"/>
        <v/>
      </c>
      <c r="DZ235" s="230" t="str">
        <f t="shared" si="257"/>
        <v/>
      </c>
      <c r="EA235" s="230" t="str">
        <f t="shared" si="258"/>
        <v/>
      </c>
      <c r="EB235" s="230" t="str">
        <f t="shared" si="259"/>
        <v/>
      </c>
      <c r="EC235" s="284" t="str">
        <f t="shared" si="260"/>
        <v/>
      </c>
      <c r="ED235" s="284" t="str">
        <f t="shared" si="261"/>
        <v/>
      </c>
      <c r="EE235" s="230" t="str">
        <f t="shared" si="262"/>
        <v/>
      </c>
      <c r="EF235" s="230" t="str">
        <f>IF(COUNTIFS($BR$10:$BR$259,$BR235,$E$10:$E$259,$E235)&lt;&gt;COUNTIFS($BR$10:$BR$259,$BR235,$E$10:$E$259,$E235,BP$10:BP$259,BP235),EF$8&amp;" for this company in this year is inconsistent across funds, please update accordingly. "&amp;CHAR(10),IF(AND(BP235="",BQ235=""),"",IF(OR(AND(BQ235&lt;&gt;"",BP235&lt;&gt;"",BP235&lt;&gt;"Y"),AND(BQ235&lt;&gt;"",BP235=""),COUNTIF('Source Data (Hidden)'!$S$3:$S$4,BP235)&lt;&gt;1),"Invalid input for 'Do you conduct an employee survey' - Please ensure the input is either Y or N or leave blank if data is not available. If you have reported a % response rate to employee survey then the input for this metric should be Y. " &amp; CHAR(10),"")))</f>
        <v/>
      </c>
      <c r="EG235" s="230" t="str">
        <f t="shared" si="263"/>
        <v/>
      </c>
    </row>
    <row r="236" spans="1:137" s="154" customFormat="1" ht="60" customHeight="1" x14ac:dyDescent="0.35">
      <c r="A236" s="153"/>
      <c r="B236" s="212" t="str">
        <f t="shared" ca="1" si="210"/>
        <v/>
      </c>
      <c r="C236" s="213" t="str">
        <f>IF('EDCI Data'!B236="","",'EDCI Data'!B236)</f>
        <v/>
      </c>
      <c r="D236" s="214" t="str">
        <f>IF('EDCI Data'!C236="","",'EDCI Data'!C236)</f>
        <v/>
      </c>
      <c r="E236" s="215" t="str">
        <f>IF('EDCI Data'!D236="","",'EDCI Data'!D236)</f>
        <v/>
      </c>
      <c r="F236" s="216" t="str">
        <f>IF('EDCI Data'!E236="","",'EDCI Data'!E236)</f>
        <v/>
      </c>
      <c r="G236" s="213" t="str">
        <f>IF('EDCI Data'!F236="","",'EDCI Data'!F236)</f>
        <v/>
      </c>
      <c r="H236" s="213" t="str">
        <f>IF('EDCI Data'!G236="","",'EDCI Data'!G236)</f>
        <v/>
      </c>
      <c r="I236" s="213" t="str">
        <f>IF('EDCI Data'!H236="","",'EDCI Data'!H236)</f>
        <v/>
      </c>
      <c r="J236" s="213" t="str">
        <f>IF('EDCI Data'!I236="","",'EDCI Data'!I236)</f>
        <v/>
      </c>
      <c r="K236" s="213" t="str">
        <f>IF('EDCI Data'!J236="","",'EDCI Data'!J236)</f>
        <v/>
      </c>
      <c r="L236" s="213" t="str">
        <f>IF('EDCI Data'!K236="","",'EDCI Data'!K236)</f>
        <v/>
      </c>
      <c r="M236" s="217" t="str">
        <f>IF('EDCI Data'!L236="","",'EDCI Data'!L236)</f>
        <v/>
      </c>
      <c r="N236" s="217" t="str">
        <f>IF('EDCI Data'!M236="","",'EDCI Data'!M236)</f>
        <v/>
      </c>
      <c r="O236" s="213" t="str">
        <f>IF('EDCI Data'!N236="","",'EDCI Data'!N236)</f>
        <v/>
      </c>
      <c r="P236" s="213" t="str">
        <f>IF('EDCI Data'!O236="","",'EDCI Data'!O236)</f>
        <v/>
      </c>
      <c r="Q236" s="213" t="str">
        <f>IF('EDCI Data'!P236="","",'EDCI Data'!P236)</f>
        <v/>
      </c>
      <c r="R236" s="213" t="str">
        <f>IF('EDCI Data'!Q236="","",'EDCI Data'!Q236)</f>
        <v/>
      </c>
      <c r="S236" s="218" t="str">
        <f>IF('EDCI Data'!R236="","",'EDCI Data'!R236)</f>
        <v/>
      </c>
      <c r="T236" s="219" t="str">
        <f>IF('EDCI Data'!S236="","",'EDCI Data'!S236)</f>
        <v/>
      </c>
      <c r="U236" s="219" t="str">
        <f>IF('EDCI Data'!T236="","",'EDCI Data'!T236)</f>
        <v/>
      </c>
      <c r="V236" s="220" t="str">
        <f>IF('EDCI Data'!U236="","",'EDCI Data'!U236)</f>
        <v/>
      </c>
      <c r="W236" s="213" t="str">
        <f>IF('EDCI Data'!V236="","",'EDCI Data'!V236)</f>
        <v/>
      </c>
      <c r="X236" s="220" t="str">
        <f>IF('EDCI Data'!W236="","",'EDCI Data'!W236)</f>
        <v/>
      </c>
      <c r="Y236" s="213" t="str">
        <f>IF('EDCI Data'!X236="","",'EDCI Data'!X236)</f>
        <v/>
      </c>
      <c r="Z236" s="220" t="str">
        <f>IF('EDCI Data'!Y236="","",'EDCI Data'!Y236)</f>
        <v/>
      </c>
      <c r="AA236" s="213" t="str">
        <f>IF('EDCI Data'!Z236="","",'EDCI Data'!Z236)</f>
        <v/>
      </c>
      <c r="AB236" s="213" t="str">
        <f>IF('EDCI Data'!AA236="","",'EDCI Data'!AA236)</f>
        <v/>
      </c>
      <c r="AC236" s="213" t="str">
        <f>IF('EDCI Data'!AB236="","",'EDCI Data'!AB236)</f>
        <v/>
      </c>
      <c r="AD236" s="213" t="str">
        <f>IF('EDCI Data'!AC236="","",'EDCI Data'!AC236)</f>
        <v/>
      </c>
      <c r="AE236" s="213" t="str">
        <f>IF('EDCI Data'!AD236="","",'EDCI Data'!AD236)</f>
        <v/>
      </c>
      <c r="AF236" s="213" t="str">
        <f>IF('EDCI Data'!AE236="","",'EDCI Data'!AE236)</f>
        <v/>
      </c>
      <c r="AG236" s="213" t="str">
        <f>IF('EDCI Data'!AF236="","",'EDCI Data'!AF236)</f>
        <v/>
      </c>
      <c r="AH236" s="213" t="str">
        <f>IF('EDCI Data'!AG236="","",'EDCI Data'!AG236)</f>
        <v/>
      </c>
      <c r="AI236" s="213" t="str">
        <f>IF('EDCI Data'!AH236="","",'EDCI Data'!AH236)</f>
        <v/>
      </c>
      <c r="AJ236" s="213" t="str">
        <f>IF('EDCI Data'!AI236="","",'EDCI Data'!AI236)</f>
        <v/>
      </c>
      <c r="AK236" s="213" t="str">
        <f>IF('EDCI Data'!AJ236="","",'EDCI Data'!AJ236)</f>
        <v/>
      </c>
      <c r="AL236" s="213" t="str">
        <f>IF('EDCI Data'!AK236="","",'EDCI Data'!AK236)</f>
        <v/>
      </c>
      <c r="AM236" s="213" t="str">
        <f>IF('EDCI Data'!AL236="","",'EDCI Data'!AL236)</f>
        <v/>
      </c>
      <c r="AN236" s="213" t="str">
        <f>IF('EDCI Data'!AM236="","",'EDCI Data'!AM236)</f>
        <v/>
      </c>
      <c r="AO236" s="213" t="str">
        <f>IF('EDCI Data'!AN236="","",'EDCI Data'!AN236)</f>
        <v/>
      </c>
      <c r="AP236" s="213" t="str">
        <f>IF('EDCI Data'!AO236="","",'EDCI Data'!AO236)</f>
        <v/>
      </c>
      <c r="AQ236" s="213" t="str">
        <f>IF('EDCI Data'!AP236="","",'EDCI Data'!AP236)</f>
        <v/>
      </c>
      <c r="AR236" s="213" t="str">
        <f>IF('EDCI Data'!AQ236="","",'EDCI Data'!AQ236)</f>
        <v/>
      </c>
      <c r="AS236" s="213" t="str">
        <f>IF('EDCI Data'!AR236="","",'EDCI Data'!AR236)</f>
        <v/>
      </c>
      <c r="AT236" s="213" t="str">
        <f>IF('EDCI Data'!AS236="","",'EDCI Data'!AS236)</f>
        <v/>
      </c>
      <c r="AU236" s="213" t="str">
        <f>IF('EDCI Data'!AT236="","",'EDCI Data'!AT236)</f>
        <v/>
      </c>
      <c r="AV236" s="213" t="str">
        <f>IF('EDCI Data'!AU236="","",'EDCI Data'!AU236)</f>
        <v/>
      </c>
      <c r="AW236" s="213" t="str">
        <f>IF('EDCI Data'!AV236="","",'EDCI Data'!AV236)</f>
        <v/>
      </c>
      <c r="AX236" s="221" t="str">
        <f>IF('EDCI Data'!AW236="","",'EDCI Data'!AW236)</f>
        <v/>
      </c>
      <c r="AY236" s="221" t="str">
        <f>IF('EDCI Data'!AX236="","",'EDCI Data'!AX236)</f>
        <v/>
      </c>
      <c r="AZ236" s="222" t="str">
        <f t="shared" si="211"/>
        <v/>
      </c>
      <c r="BA236" s="223" t="str">
        <f>IF('EDCI Data'!AY236="","",'EDCI Data'!AY236)</f>
        <v/>
      </c>
      <c r="BB236" s="223" t="str">
        <f>IF('EDCI Data'!AZ236="","",'EDCI Data'!AZ236)</f>
        <v/>
      </c>
      <c r="BC236" s="223" t="str">
        <f>IF('EDCI Data'!BA236="","",'EDCI Data'!BA236)</f>
        <v/>
      </c>
      <c r="BD236" s="223" t="str">
        <f>IF('EDCI Data'!BB236="","",'EDCI Data'!BB236)</f>
        <v/>
      </c>
      <c r="BE236" s="223" t="str">
        <f>IF('EDCI Data'!BC236="","",'EDCI Data'!BC236)</f>
        <v/>
      </c>
      <c r="BF236" s="223" t="str">
        <f>IF('EDCI Data'!BD236="","",'EDCI Data'!BD236)</f>
        <v/>
      </c>
      <c r="BG236" s="223" t="str">
        <f>IF('EDCI Data'!BE236="","",'EDCI Data'!BE236)</f>
        <v/>
      </c>
      <c r="BH236" s="223" t="str">
        <f>IF('EDCI Data'!BF236="","",'EDCI Data'!BF236)</f>
        <v/>
      </c>
      <c r="BI236" s="224" t="str">
        <f>IF('EDCI Data'!BG236="","",'EDCI Data'!BG236)</f>
        <v/>
      </c>
      <c r="BJ236" s="225" t="str">
        <f>IF('EDCI Data'!S236="","",'EDCI Data'!S236)</f>
        <v/>
      </c>
      <c r="BK236" s="225" t="str">
        <f>IF('EDCI Data'!T236="","",'EDCI Data'!T236)</f>
        <v/>
      </c>
      <c r="BL236" s="224" t="str">
        <f>IF('EDCI Data'!BJ236="","",'EDCI Data'!BJ236)</f>
        <v/>
      </c>
      <c r="BM236" s="226" t="str">
        <f>IF('EDCI Data'!BK236="","",'EDCI Data'!BK236)</f>
        <v/>
      </c>
      <c r="BN236" s="226" t="str">
        <f>IF('EDCI Data'!BL236="","",'EDCI Data'!BL236)</f>
        <v/>
      </c>
      <c r="BO236" s="227" t="str">
        <f>IF('EDCI Data'!BM236="","",'EDCI Data'!BM236)</f>
        <v/>
      </c>
      <c r="BP236" s="228" t="str">
        <f>IF('EDCI Data'!BN236="","",'EDCI Data'!BN236)</f>
        <v/>
      </c>
      <c r="BQ236" s="229" t="str">
        <f>IF('EDCI Data'!BO236="","",'EDCI Data'!BO236)</f>
        <v/>
      </c>
      <c r="BR236" s="230" t="str">
        <f t="shared" si="212"/>
        <v/>
      </c>
      <c r="BS236" s="230" t="str">
        <f t="shared" si="213"/>
        <v/>
      </c>
      <c r="BT236" s="230" t="str">
        <f t="shared" si="214"/>
        <v/>
      </c>
      <c r="BU236" s="230" t="str">
        <f t="shared" si="215"/>
        <v/>
      </c>
      <c r="BV236" s="230" t="str">
        <f t="shared" si="216"/>
        <v/>
      </c>
      <c r="BW236" s="230" t="str">
        <f>IF(COUNTIFS($BR$10:$BR$259,$BR236,$E$10:$E$259,$E236)&lt;&gt;COUNTIFS($BR$10:$BR$259,$BR236,$E$10:$E$259,$E236,G$10:G$259,G236),BW$8&amp;" for this company in this year is inconsistent across funds, please update accordingly. "&amp;CHAR(10),IF(G236="","",IF(IFERROR(OR(INT(G236)&lt;&gt;G236,ISTEXT(G236),G236&gt;'Source Data (Hidden)'!$T$3),TRUE),"Invalid year of initial investment - Please ensure that the input is a year (not a date) and is not future dated. "&amp;CHAR(10),"")))</f>
        <v/>
      </c>
      <c r="BX236" s="230"/>
      <c r="BY236" s="230" t="str">
        <f>IF(COUNTIFS($BR$10:$BR$259,$BR236,$E$10:$E$259,$E236)&lt;&gt;COUNTIFS($BR$10:$BR$259,$BR236,$E$10:$E$259,$E236,I$10:I$259,I236),BY$8&amp;" for this company in this year is inconsistent across funds, please update accordingly. "&amp;CHAR(10),IF(I236="","",IF(COUNTIF('Source Data (Hidden)'!$A$3:$B$255,I236)=0,"Invalid country of domicile - Please enter a valid input using the drop-down in the 'Country of domicile' column in the EDCI Data tab. "&amp;CHAR(10),"")))</f>
        <v/>
      </c>
      <c r="BZ236" s="230" t="str">
        <f>IF(COUNTIFS($BR$10:$BR$259,$BR236,$E$10:$E$259,$E236)&lt;&gt;COUNTIFS($BR$10:$BR$259,$BR236,$E$10:$E$259,$E236,J$10:J$259,J236),BZ$8&amp;" for this company in this year is inconsistent across funds, please update accordingly. "&amp;CHAR(10),IF(J236="","",IF(COUNTIF('Source Data (Hidden)'!$A$3:$B$255,J236)=0,"Invalid primary country of operations - Please enter a valid input using the drop-down in the 'Primary country of operations' column in the EDCI Data tab and ensure that you have narrowed this down to 1 primary country of operations. "&amp;CHAR(10),"")))</f>
        <v/>
      </c>
      <c r="CA236" s="230" t="str">
        <f>IF(COUNTIFS($BR$10:$BR$259,$BR236,$E$10:$E$259,$E236)&lt;&gt;COUNTIFS($BR$10:$BR$259,$BR236,$E$10:$E$259,$E236,K$10:K$259,K236),CA$8&amp;" for this company in this year is inconsistent across funds, please update accordingly. "&amp;CHAR(10),IF(K236="","",IF(COUNTIF('Source Data (Hidden)'!$C$3:$C$4,K236)&lt;&gt;1,"Invalid company structure - Please classify the portfolio company as either 'Private' or 'Public'. "&amp;CHAR(10),"")))</f>
        <v/>
      </c>
      <c r="CB236" s="230" t="str">
        <f>IF(COUNTIFS($BR$10:$BR$259,$BR236,$E$10:$E$259,$E236)&lt;&gt;COUNTIFS($BR$10:$BR$259,$BR236,$E$10:$E$259,$E236,L$10:L$259,L236),CB$8&amp;" for this company in this year is inconsistent across funds, please update accordingly. "&amp;CHAR(10),IF(L236="","",IF(COUNTIF('Source Data (Hidden)'!$D$3:$D$5,L236)&lt;&gt;1,"Invalid growth stage of company - Please describe the growth stage of the company as either 'Venture', 'Growth' or 'Buyout'. " &amp; CHAR(10),"")))</f>
        <v/>
      </c>
      <c r="CC236" s="230" t="str">
        <f t="shared" si="217"/>
        <v/>
      </c>
      <c r="CD236" s="283" t="str">
        <f t="shared" si="218"/>
        <v/>
      </c>
      <c r="CE236" s="230" t="str">
        <f>IF(COUNTIFS($BR$10:$BR$259,$BR236,$E$10:$E$259,$E236)&lt;&gt;COUNTIFS($BR$10:$BR$259,$BR236,$E$10:$E$259,$E236,O$10:O$259,O236),CE$8&amp;" for this company in this year is inconsistent across funds, please update accordingly. "&amp;CHAR(10),IF(O236="","",IF(COUNTIF('Source Data (Hidden)'!$G$3:$G$13,O236)&lt;&gt;1,"Invalid sector of operations SICS name - Please ensure that you have selected a valid sector of operations using the drop-down list available in the corresponding column in the EDCI Data tab. " &amp; CHAR(10),"")))</f>
        <v/>
      </c>
      <c r="CF236" s="230" t="str">
        <f t="shared" ca="1" si="219"/>
        <v/>
      </c>
      <c r="CG236" s="230" t="str">
        <f t="shared" ca="1" si="220"/>
        <v/>
      </c>
      <c r="CH236" s="230" t="str">
        <f>IF(COUNTIFS($BR$10:$BR$259,$BR236,$E$10:$E$259,$E236)&lt;&gt;COUNTIFS($BR$10:$BR$259,$BR236,$E$10:$E$259,$E236,R$10:R$259,R236),CH$8&amp;" for this company in this year is inconsistent across funds, please update accordingly. "&amp;CHAR(10),IF(R236="","",IF(COUNTIF('Source Data (Hidden)'!$F$3:$F$183,R236)&lt;&gt;1,"Invalid currency input - Please ensure that the currency entered is a monetary unit described using three letter code (ISO 4217 code). " &amp; CHAR(10),"")))</f>
        <v/>
      </c>
      <c r="CI236" s="230" t="str">
        <f t="shared" si="221"/>
        <v/>
      </c>
      <c r="CJ236" s="230" t="str">
        <f t="shared" si="222"/>
        <v/>
      </c>
      <c r="CK236" s="230" t="str">
        <f t="shared" si="223"/>
        <v/>
      </c>
      <c r="CL236" s="230" t="str">
        <f t="shared" si="224"/>
        <v/>
      </c>
      <c r="CM236" s="230" t="str">
        <f>IF(COUNTIFS($BR$10:$BR$259,$BR236,$E$10:$E$259,$E236)&lt;&gt;COUNTIFS($BR$10:$BR$259,$BR236,$E$10:$E$259,$E236,W$10:W$259,W236),CM$8&amp;" for this company in this year is inconsistent across funds, please update accordingly. "&amp;CHAR(10),IF(W236="","",IF(COUNTIF('Source Data (Hidden)'!$L$3:$L$6,W236)&lt;&gt;1,"Invalid input for Scope 1 Methodology - Please choose one of the options from the drop-down list in the corresponding column in the EDCI Data tab. " &amp; CHAR(10),"")))</f>
        <v/>
      </c>
      <c r="CN236" s="230" t="str">
        <f t="shared" si="225"/>
        <v/>
      </c>
      <c r="CO236" s="230" t="str">
        <f>IF(COUNTIFS($BR$10:$BR$259,$BR236,$E$10:$E$259,$E236)&lt;&gt;COUNTIFS($BR$10:$BR$259,$BR236,$E$10:$E$259,$E236,Y$10:Y$259,Y236),CO$8&amp;" for this company in this year is inconsistent across funds, please update accordingly. "&amp;CHAR(10),IF(Y236="","",IF(COUNTIF('Source Data (Hidden)'!$M$3:$M$5,Y236)&lt;&gt;1,"Invalid input for Scope 2 Methodology - Please choose one of the options from the drop-down list in the corresponding column in the EDCI Data tab. " &amp; CHAR(10),"")))</f>
        <v/>
      </c>
      <c r="CP236" s="230" t="str">
        <f t="shared" si="226"/>
        <v/>
      </c>
      <c r="CQ236" s="230" t="str">
        <f>IF(COUNTIFS($BR$10:$BR$259,$BR236,$E$10:$E$259,$E236)&lt;&gt;COUNTIFS($BR$10:$BR$259,$BR236,$E$10:$E$259,$E236,AA$10:AA$259,AA236),CQ$8&amp;" for this company in this year is inconsistent across funds, please update accordingly. "&amp;CHAR(10),IF(AA236="","",IF(COUNTIF('Source Data (Hidden)'!$N$3:$N$6,AA236)&lt;&gt;1,"Invalid input for Scope 3 Methodology - Please choose one of the options from the drop-down list in the corresponding column in the EDCI Data tab. " &amp; CHAR(10),"")))</f>
        <v/>
      </c>
      <c r="CR236" s="230" t="str">
        <f t="shared" si="227"/>
        <v/>
      </c>
      <c r="CS236" s="230" t="str">
        <f t="shared" si="228"/>
        <v/>
      </c>
      <c r="CT236" s="230" t="str">
        <f t="shared" si="229"/>
        <v/>
      </c>
      <c r="CU236" s="230" t="str">
        <f t="shared" si="230"/>
        <v/>
      </c>
      <c r="CV236" s="230" t="str">
        <f t="shared" si="231"/>
        <v/>
      </c>
      <c r="CW236" s="230" t="str">
        <f t="shared" si="232"/>
        <v/>
      </c>
      <c r="CX236" s="230" t="str">
        <f t="shared" si="233"/>
        <v/>
      </c>
      <c r="CY236" s="230" t="str">
        <f t="shared" si="234"/>
        <v/>
      </c>
      <c r="CZ236" s="230" t="str">
        <f t="shared" si="235"/>
        <v/>
      </c>
      <c r="DA236" s="230" t="str">
        <f t="shared" si="236"/>
        <v/>
      </c>
      <c r="DB236" s="230" t="str">
        <f t="shared" si="237"/>
        <v/>
      </c>
      <c r="DC236" s="230" t="str">
        <f t="shared" si="238"/>
        <v/>
      </c>
      <c r="DD236" s="230" t="str">
        <f t="shared" si="239"/>
        <v/>
      </c>
      <c r="DE236" s="230" t="str">
        <f t="shared" si="240"/>
        <v/>
      </c>
      <c r="DF236" s="230" t="str">
        <f t="shared" si="241"/>
        <v/>
      </c>
      <c r="DG236" s="230" t="str">
        <f t="shared" si="242"/>
        <v/>
      </c>
      <c r="DH236" s="283" t="str">
        <f t="shared" si="243"/>
        <v/>
      </c>
      <c r="DI236" s="230" t="str">
        <f t="shared" si="244"/>
        <v/>
      </c>
      <c r="DJ236" s="230" t="str">
        <f>IF(COUNTIFS($BR$10:$BR$259,$BR236,$E$10:$E$259,$E236)&lt;&gt;COUNTIFS($BR$10:$BR$259,$BR236,$E$10:$E$259,$E236,AT$10:AT$259,AT236),DJ$8&amp;" for this company in this year is inconsistent across funds, please update accordingly. "&amp;CHAR(10),IF(AT236="","",IF(COUNTIF('Source Data (Hidden)'!$O$3:$O$5,AT236)&lt;&gt;1,"Invalid input for 'Does this Portco have a decarbonization strategy/plan in place' - Please ensure that you have selected a valid response using the drop-down list available in the corresponding column in the EDCI Data tab. " &amp; CHAR(10),"")))</f>
        <v/>
      </c>
      <c r="DK236" s="230" t="str">
        <f>IF(COUNTIFS($BR$10:$BR$259,$BR236,$E$10:$E$259,$E236)&lt;&gt;COUNTIFS($BR$10:$BR$259,$BR236,$E$10:$E$259,$E236,AU$10:AU$259,AU236),DK$8&amp;" for this company in this year is inconsistent across funds, please update accordingly. "&amp;CHAR(10),IF(AU236="","",IF(COUNTIF('Source Data (Hidden)'!$P$3:$P$5,AU236)&lt;&gt;1,"Invalid input for 'Does the Portfolio Company have a short-term GHG emission reduction target' - Please ensure you have selected a valid response using the drop-down list available in the corresponding column in the EDCI Data tab. " &amp; CHAR(10),"")))</f>
        <v/>
      </c>
      <c r="DL236" s="230" t="str">
        <f>IF(COUNTIFS($BR$10:$BR$259,$BR236,$E$10:$E$259,$E236)&lt;&gt;COUNTIFS($BR$10:$BR$259,$BR236,$E$10:$E$259,$E236,AV$10:AV$259,AV236),DL$8&amp;" for this company in this year is inconsistent across funds, please update accordingly. "&amp;CHAR(10),IF(AV236="","",IF(COUNTIF('Source Data (Hidden)'!$Q$3:$Q$6,AV236)&lt;&gt;1,"Invalid input for 'Does the Portfolio Company have a long-term net zero goal' - Please ensure that you have selected a valid response using the drop-down list available in the corresponding column in the EDCI Data tab. " &amp; CHAR(10),"")))</f>
        <v/>
      </c>
      <c r="DM236" s="230" t="str">
        <f t="shared" si="245"/>
        <v/>
      </c>
      <c r="DN236" s="230" t="str">
        <f t="shared" si="246"/>
        <v/>
      </c>
      <c r="DO236" s="230" t="str">
        <f t="shared" si="247"/>
        <v/>
      </c>
      <c r="DP236" s="230"/>
      <c r="DQ236" s="230" t="str">
        <f t="shared" si="248"/>
        <v/>
      </c>
      <c r="DR236" s="230" t="str">
        <f t="shared" si="249"/>
        <v/>
      </c>
      <c r="DS236" s="230" t="str">
        <f t="shared" si="250"/>
        <v/>
      </c>
      <c r="DT236" s="230" t="str">
        <f t="shared" si="251"/>
        <v/>
      </c>
      <c r="DU236" s="230" t="str">
        <f t="shared" si="252"/>
        <v/>
      </c>
      <c r="DV236" s="230" t="str">
        <f t="shared" si="253"/>
        <v/>
      </c>
      <c r="DW236" s="230" t="str">
        <f t="shared" si="254"/>
        <v/>
      </c>
      <c r="DX236" s="230" t="str">
        <f t="shared" si="255"/>
        <v/>
      </c>
      <c r="DY236" s="230" t="str">
        <f t="shared" si="256"/>
        <v/>
      </c>
      <c r="DZ236" s="230" t="str">
        <f t="shared" si="257"/>
        <v/>
      </c>
      <c r="EA236" s="230" t="str">
        <f t="shared" si="258"/>
        <v/>
      </c>
      <c r="EB236" s="230" t="str">
        <f t="shared" si="259"/>
        <v/>
      </c>
      <c r="EC236" s="284" t="str">
        <f t="shared" si="260"/>
        <v/>
      </c>
      <c r="ED236" s="284" t="str">
        <f t="shared" si="261"/>
        <v/>
      </c>
      <c r="EE236" s="230" t="str">
        <f t="shared" si="262"/>
        <v/>
      </c>
      <c r="EF236" s="230" t="str">
        <f>IF(COUNTIFS($BR$10:$BR$259,$BR236,$E$10:$E$259,$E236)&lt;&gt;COUNTIFS($BR$10:$BR$259,$BR236,$E$10:$E$259,$E236,BP$10:BP$259,BP236),EF$8&amp;" for this company in this year is inconsistent across funds, please update accordingly. "&amp;CHAR(10),IF(AND(BP236="",BQ236=""),"",IF(OR(AND(BQ236&lt;&gt;"",BP236&lt;&gt;"",BP236&lt;&gt;"Y"),AND(BQ236&lt;&gt;"",BP236=""),COUNTIF('Source Data (Hidden)'!$S$3:$S$4,BP236)&lt;&gt;1),"Invalid input for 'Do you conduct an employee survey' - Please ensure the input is either Y or N or leave blank if data is not available. If you have reported a % response rate to employee survey then the input for this metric should be Y. " &amp; CHAR(10),"")))</f>
        <v/>
      </c>
      <c r="EG236" s="230" t="str">
        <f t="shared" si="263"/>
        <v/>
      </c>
    </row>
    <row r="237" spans="1:137" s="154" customFormat="1" ht="60" customHeight="1" x14ac:dyDescent="0.35">
      <c r="A237" s="153"/>
      <c r="B237" s="212" t="str">
        <f t="shared" ca="1" si="210"/>
        <v/>
      </c>
      <c r="C237" s="213" t="str">
        <f>IF('EDCI Data'!B237="","",'EDCI Data'!B237)</f>
        <v/>
      </c>
      <c r="D237" s="214" t="str">
        <f>IF('EDCI Data'!C237="","",'EDCI Data'!C237)</f>
        <v/>
      </c>
      <c r="E237" s="215" t="str">
        <f>IF('EDCI Data'!D237="","",'EDCI Data'!D237)</f>
        <v/>
      </c>
      <c r="F237" s="216" t="str">
        <f>IF('EDCI Data'!E237="","",'EDCI Data'!E237)</f>
        <v/>
      </c>
      <c r="G237" s="213" t="str">
        <f>IF('EDCI Data'!F237="","",'EDCI Data'!F237)</f>
        <v/>
      </c>
      <c r="H237" s="213" t="str">
        <f>IF('EDCI Data'!G237="","",'EDCI Data'!G237)</f>
        <v/>
      </c>
      <c r="I237" s="213" t="str">
        <f>IF('EDCI Data'!H237="","",'EDCI Data'!H237)</f>
        <v/>
      </c>
      <c r="J237" s="213" t="str">
        <f>IF('EDCI Data'!I237="","",'EDCI Data'!I237)</f>
        <v/>
      </c>
      <c r="K237" s="213" t="str">
        <f>IF('EDCI Data'!J237="","",'EDCI Data'!J237)</f>
        <v/>
      </c>
      <c r="L237" s="213" t="str">
        <f>IF('EDCI Data'!K237="","",'EDCI Data'!K237)</f>
        <v/>
      </c>
      <c r="M237" s="217" t="str">
        <f>IF('EDCI Data'!L237="","",'EDCI Data'!L237)</f>
        <v/>
      </c>
      <c r="N237" s="217" t="str">
        <f>IF('EDCI Data'!M237="","",'EDCI Data'!M237)</f>
        <v/>
      </c>
      <c r="O237" s="213" t="str">
        <f>IF('EDCI Data'!N237="","",'EDCI Data'!N237)</f>
        <v/>
      </c>
      <c r="P237" s="213" t="str">
        <f>IF('EDCI Data'!O237="","",'EDCI Data'!O237)</f>
        <v/>
      </c>
      <c r="Q237" s="213" t="str">
        <f>IF('EDCI Data'!P237="","",'EDCI Data'!P237)</f>
        <v/>
      </c>
      <c r="R237" s="213" t="str">
        <f>IF('EDCI Data'!Q237="","",'EDCI Data'!Q237)</f>
        <v/>
      </c>
      <c r="S237" s="218" t="str">
        <f>IF('EDCI Data'!R237="","",'EDCI Data'!R237)</f>
        <v/>
      </c>
      <c r="T237" s="219" t="str">
        <f>IF('EDCI Data'!S237="","",'EDCI Data'!S237)</f>
        <v/>
      </c>
      <c r="U237" s="219" t="str">
        <f>IF('EDCI Data'!T237="","",'EDCI Data'!T237)</f>
        <v/>
      </c>
      <c r="V237" s="220" t="str">
        <f>IF('EDCI Data'!U237="","",'EDCI Data'!U237)</f>
        <v/>
      </c>
      <c r="W237" s="213" t="str">
        <f>IF('EDCI Data'!V237="","",'EDCI Data'!V237)</f>
        <v/>
      </c>
      <c r="X237" s="220" t="str">
        <f>IF('EDCI Data'!W237="","",'EDCI Data'!W237)</f>
        <v/>
      </c>
      <c r="Y237" s="213" t="str">
        <f>IF('EDCI Data'!X237="","",'EDCI Data'!X237)</f>
        <v/>
      </c>
      <c r="Z237" s="220" t="str">
        <f>IF('EDCI Data'!Y237="","",'EDCI Data'!Y237)</f>
        <v/>
      </c>
      <c r="AA237" s="213" t="str">
        <f>IF('EDCI Data'!Z237="","",'EDCI Data'!Z237)</f>
        <v/>
      </c>
      <c r="AB237" s="213" t="str">
        <f>IF('EDCI Data'!AA237="","",'EDCI Data'!AA237)</f>
        <v/>
      </c>
      <c r="AC237" s="213" t="str">
        <f>IF('EDCI Data'!AB237="","",'EDCI Data'!AB237)</f>
        <v/>
      </c>
      <c r="AD237" s="213" t="str">
        <f>IF('EDCI Data'!AC237="","",'EDCI Data'!AC237)</f>
        <v/>
      </c>
      <c r="AE237" s="213" t="str">
        <f>IF('EDCI Data'!AD237="","",'EDCI Data'!AD237)</f>
        <v/>
      </c>
      <c r="AF237" s="213" t="str">
        <f>IF('EDCI Data'!AE237="","",'EDCI Data'!AE237)</f>
        <v/>
      </c>
      <c r="AG237" s="213" t="str">
        <f>IF('EDCI Data'!AF237="","",'EDCI Data'!AF237)</f>
        <v/>
      </c>
      <c r="AH237" s="213" t="str">
        <f>IF('EDCI Data'!AG237="","",'EDCI Data'!AG237)</f>
        <v/>
      </c>
      <c r="AI237" s="213" t="str">
        <f>IF('EDCI Data'!AH237="","",'EDCI Data'!AH237)</f>
        <v/>
      </c>
      <c r="AJ237" s="213" t="str">
        <f>IF('EDCI Data'!AI237="","",'EDCI Data'!AI237)</f>
        <v/>
      </c>
      <c r="AK237" s="213" t="str">
        <f>IF('EDCI Data'!AJ237="","",'EDCI Data'!AJ237)</f>
        <v/>
      </c>
      <c r="AL237" s="213" t="str">
        <f>IF('EDCI Data'!AK237="","",'EDCI Data'!AK237)</f>
        <v/>
      </c>
      <c r="AM237" s="213" t="str">
        <f>IF('EDCI Data'!AL237="","",'EDCI Data'!AL237)</f>
        <v/>
      </c>
      <c r="AN237" s="213" t="str">
        <f>IF('EDCI Data'!AM237="","",'EDCI Data'!AM237)</f>
        <v/>
      </c>
      <c r="AO237" s="213" t="str">
        <f>IF('EDCI Data'!AN237="","",'EDCI Data'!AN237)</f>
        <v/>
      </c>
      <c r="AP237" s="213" t="str">
        <f>IF('EDCI Data'!AO237="","",'EDCI Data'!AO237)</f>
        <v/>
      </c>
      <c r="AQ237" s="213" t="str">
        <f>IF('EDCI Data'!AP237="","",'EDCI Data'!AP237)</f>
        <v/>
      </c>
      <c r="AR237" s="213" t="str">
        <f>IF('EDCI Data'!AQ237="","",'EDCI Data'!AQ237)</f>
        <v/>
      </c>
      <c r="AS237" s="213" t="str">
        <f>IF('EDCI Data'!AR237="","",'EDCI Data'!AR237)</f>
        <v/>
      </c>
      <c r="AT237" s="213" t="str">
        <f>IF('EDCI Data'!AS237="","",'EDCI Data'!AS237)</f>
        <v/>
      </c>
      <c r="AU237" s="213" t="str">
        <f>IF('EDCI Data'!AT237="","",'EDCI Data'!AT237)</f>
        <v/>
      </c>
      <c r="AV237" s="213" t="str">
        <f>IF('EDCI Data'!AU237="","",'EDCI Data'!AU237)</f>
        <v/>
      </c>
      <c r="AW237" s="213" t="str">
        <f>IF('EDCI Data'!AV237="","",'EDCI Data'!AV237)</f>
        <v/>
      </c>
      <c r="AX237" s="221" t="str">
        <f>IF('EDCI Data'!AW237="","",'EDCI Data'!AW237)</f>
        <v/>
      </c>
      <c r="AY237" s="221" t="str">
        <f>IF('EDCI Data'!AX237="","",'EDCI Data'!AX237)</f>
        <v/>
      </c>
      <c r="AZ237" s="222" t="str">
        <f t="shared" si="211"/>
        <v/>
      </c>
      <c r="BA237" s="223" t="str">
        <f>IF('EDCI Data'!AY237="","",'EDCI Data'!AY237)</f>
        <v/>
      </c>
      <c r="BB237" s="223" t="str">
        <f>IF('EDCI Data'!AZ237="","",'EDCI Data'!AZ237)</f>
        <v/>
      </c>
      <c r="BC237" s="223" t="str">
        <f>IF('EDCI Data'!BA237="","",'EDCI Data'!BA237)</f>
        <v/>
      </c>
      <c r="BD237" s="223" t="str">
        <f>IF('EDCI Data'!BB237="","",'EDCI Data'!BB237)</f>
        <v/>
      </c>
      <c r="BE237" s="223" t="str">
        <f>IF('EDCI Data'!BC237="","",'EDCI Data'!BC237)</f>
        <v/>
      </c>
      <c r="BF237" s="223" t="str">
        <f>IF('EDCI Data'!BD237="","",'EDCI Data'!BD237)</f>
        <v/>
      </c>
      <c r="BG237" s="223" t="str">
        <f>IF('EDCI Data'!BE237="","",'EDCI Data'!BE237)</f>
        <v/>
      </c>
      <c r="BH237" s="223" t="str">
        <f>IF('EDCI Data'!BF237="","",'EDCI Data'!BF237)</f>
        <v/>
      </c>
      <c r="BI237" s="224" t="str">
        <f>IF('EDCI Data'!BG237="","",'EDCI Data'!BG237)</f>
        <v/>
      </c>
      <c r="BJ237" s="225" t="str">
        <f>IF('EDCI Data'!S237="","",'EDCI Data'!S237)</f>
        <v/>
      </c>
      <c r="BK237" s="225" t="str">
        <f>IF('EDCI Data'!T237="","",'EDCI Data'!T237)</f>
        <v/>
      </c>
      <c r="BL237" s="224" t="str">
        <f>IF('EDCI Data'!BJ237="","",'EDCI Data'!BJ237)</f>
        <v/>
      </c>
      <c r="BM237" s="226" t="str">
        <f>IF('EDCI Data'!BK237="","",'EDCI Data'!BK237)</f>
        <v/>
      </c>
      <c r="BN237" s="226" t="str">
        <f>IF('EDCI Data'!BL237="","",'EDCI Data'!BL237)</f>
        <v/>
      </c>
      <c r="BO237" s="227" t="str">
        <f>IF('EDCI Data'!BM237="","",'EDCI Data'!BM237)</f>
        <v/>
      </c>
      <c r="BP237" s="228" t="str">
        <f>IF('EDCI Data'!BN237="","",'EDCI Data'!BN237)</f>
        <v/>
      </c>
      <c r="BQ237" s="229" t="str">
        <f>IF('EDCI Data'!BO237="","",'EDCI Data'!BO237)</f>
        <v/>
      </c>
      <c r="BR237" s="230" t="str">
        <f t="shared" si="212"/>
        <v/>
      </c>
      <c r="BS237" s="230" t="str">
        <f t="shared" si="213"/>
        <v/>
      </c>
      <c r="BT237" s="230" t="str">
        <f t="shared" si="214"/>
        <v/>
      </c>
      <c r="BU237" s="230" t="str">
        <f t="shared" si="215"/>
        <v/>
      </c>
      <c r="BV237" s="230" t="str">
        <f t="shared" si="216"/>
        <v/>
      </c>
      <c r="BW237" s="230" t="str">
        <f>IF(COUNTIFS($BR$10:$BR$259,$BR237,$E$10:$E$259,$E237)&lt;&gt;COUNTIFS($BR$10:$BR$259,$BR237,$E$10:$E$259,$E237,G$10:G$259,G237),BW$8&amp;" for this company in this year is inconsistent across funds, please update accordingly. "&amp;CHAR(10),IF(G237="","",IF(IFERROR(OR(INT(G237)&lt;&gt;G237,ISTEXT(G237),G237&gt;'Source Data (Hidden)'!$T$3),TRUE),"Invalid year of initial investment - Please ensure that the input is a year (not a date) and is not future dated. "&amp;CHAR(10),"")))</f>
        <v/>
      </c>
      <c r="BX237" s="230"/>
      <c r="BY237" s="230" t="str">
        <f>IF(COUNTIFS($BR$10:$BR$259,$BR237,$E$10:$E$259,$E237)&lt;&gt;COUNTIFS($BR$10:$BR$259,$BR237,$E$10:$E$259,$E237,I$10:I$259,I237),BY$8&amp;" for this company in this year is inconsistent across funds, please update accordingly. "&amp;CHAR(10),IF(I237="","",IF(COUNTIF('Source Data (Hidden)'!$A$3:$B$255,I237)=0,"Invalid country of domicile - Please enter a valid input using the drop-down in the 'Country of domicile' column in the EDCI Data tab. "&amp;CHAR(10),"")))</f>
        <v/>
      </c>
      <c r="BZ237" s="230" t="str">
        <f>IF(COUNTIFS($BR$10:$BR$259,$BR237,$E$10:$E$259,$E237)&lt;&gt;COUNTIFS($BR$10:$BR$259,$BR237,$E$10:$E$259,$E237,J$10:J$259,J237),BZ$8&amp;" for this company in this year is inconsistent across funds, please update accordingly. "&amp;CHAR(10),IF(J237="","",IF(COUNTIF('Source Data (Hidden)'!$A$3:$B$255,J237)=0,"Invalid primary country of operations - Please enter a valid input using the drop-down in the 'Primary country of operations' column in the EDCI Data tab and ensure that you have narrowed this down to 1 primary country of operations. "&amp;CHAR(10),"")))</f>
        <v/>
      </c>
      <c r="CA237" s="230" t="str">
        <f>IF(COUNTIFS($BR$10:$BR$259,$BR237,$E$10:$E$259,$E237)&lt;&gt;COUNTIFS($BR$10:$BR$259,$BR237,$E$10:$E$259,$E237,K$10:K$259,K237),CA$8&amp;" for this company in this year is inconsistent across funds, please update accordingly. "&amp;CHAR(10),IF(K237="","",IF(COUNTIF('Source Data (Hidden)'!$C$3:$C$4,K237)&lt;&gt;1,"Invalid company structure - Please classify the portfolio company as either 'Private' or 'Public'. "&amp;CHAR(10),"")))</f>
        <v/>
      </c>
      <c r="CB237" s="230" t="str">
        <f>IF(COUNTIFS($BR$10:$BR$259,$BR237,$E$10:$E$259,$E237)&lt;&gt;COUNTIFS($BR$10:$BR$259,$BR237,$E$10:$E$259,$E237,L$10:L$259,L237),CB$8&amp;" for this company in this year is inconsistent across funds, please update accordingly. "&amp;CHAR(10),IF(L237="","",IF(COUNTIF('Source Data (Hidden)'!$D$3:$D$5,L237)&lt;&gt;1,"Invalid growth stage of company - Please describe the growth stage of the company as either 'Venture', 'Growth' or 'Buyout'. " &amp; CHAR(10),"")))</f>
        <v/>
      </c>
      <c r="CC237" s="230" t="str">
        <f t="shared" si="217"/>
        <v/>
      </c>
      <c r="CD237" s="283" t="str">
        <f t="shared" si="218"/>
        <v/>
      </c>
      <c r="CE237" s="230" t="str">
        <f>IF(COUNTIFS($BR$10:$BR$259,$BR237,$E$10:$E$259,$E237)&lt;&gt;COUNTIFS($BR$10:$BR$259,$BR237,$E$10:$E$259,$E237,O$10:O$259,O237),CE$8&amp;" for this company in this year is inconsistent across funds, please update accordingly. "&amp;CHAR(10),IF(O237="","",IF(COUNTIF('Source Data (Hidden)'!$G$3:$G$13,O237)&lt;&gt;1,"Invalid sector of operations SICS name - Please ensure that you have selected a valid sector of operations using the drop-down list available in the corresponding column in the EDCI Data tab. " &amp; CHAR(10),"")))</f>
        <v/>
      </c>
      <c r="CF237" s="230" t="str">
        <f t="shared" ca="1" si="219"/>
        <v/>
      </c>
      <c r="CG237" s="230" t="str">
        <f t="shared" ca="1" si="220"/>
        <v/>
      </c>
      <c r="CH237" s="230" t="str">
        <f>IF(COUNTIFS($BR$10:$BR$259,$BR237,$E$10:$E$259,$E237)&lt;&gt;COUNTIFS($BR$10:$BR$259,$BR237,$E$10:$E$259,$E237,R$10:R$259,R237),CH$8&amp;" for this company in this year is inconsistent across funds, please update accordingly. "&amp;CHAR(10),IF(R237="","",IF(COUNTIF('Source Data (Hidden)'!$F$3:$F$183,R237)&lt;&gt;1,"Invalid currency input - Please ensure that the currency entered is a monetary unit described using three letter code (ISO 4217 code). " &amp; CHAR(10),"")))</f>
        <v/>
      </c>
      <c r="CI237" s="230" t="str">
        <f t="shared" si="221"/>
        <v/>
      </c>
      <c r="CJ237" s="230" t="str">
        <f t="shared" si="222"/>
        <v/>
      </c>
      <c r="CK237" s="230" t="str">
        <f t="shared" si="223"/>
        <v/>
      </c>
      <c r="CL237" s="230" t="str">
        <f t="shared" si="224"/>
        <v/>
      </c>
      <c r="CM237" s="230" t="str">
        <f>IF(COUNTIFS($BR$10:$BR$259,$BR237,$E$10:$E$259,$E237)&lt;&gt;COUNTIFS($BR$10:$BR$259,$BR237,$E$10:$E$259,$E237,W$10:W$259,W237),CM$8&amp;" for this company in this year is inconsistent across funds, please update accordingly. "&amp;CHAR(10),IF(W237="","",IF(COUNTIF('Source Data (Hidden)'!$L$3:$L$6,W237)&lt;&gt;1,"Invalid input for Scope 1 Methodology - Please choose one of the options from the drop-down list in the corresponding column in the EDCI Data tab. " &amp; CHAR(10),"")))</f>
        <v/>
      </c>
      <c r="CN237" s="230" t="str">
        <f t="shared" si="225"/>
        <v/>
      </c>
      <c r="CO237" s="230" t="str">
        <f>IF(COUNTIFS($BR$10:$BR$259,$BR237,$E$10:$E$259,$E237)&lt;&gt;COUNTIFS($BR$10:$BR$259,$BR237,$E$10:$E$259,$E237,Y$10:Y$259,Y237),CO$8&amp;" for this company in this year is inconsistent across funds, please update accordingly. "&amp;CHAR(10),IF(Y237="","",IF(COUNTIF('Source Data (Hidden)'!$M$3:$M$5,Y237)&lt;&gt;1,"Invalid input for Scope 2 Methodology - Please choose one of the options from the drop-down list in the corresponding column in the EDCI Data tab. " &amp; CHAR(10),"")))</f>
        <v/>
      </c>
      <c r="CP237" s="230" t="str">
        <f t="shared" si="226"/>
        <v/>
      </c>
      <c r="CQ237" s="230" t="str">
        <f>IF(COUNTIFS($BR$10:$BR$259,$BR237,$E$10:$E$259,$E237)&lt;&gt;COUNTIFS($BR$10:$BR$259,$BR237,$E$10:$E$259,$E237,AA$10:AA$259,AA237),CQ$8&amp;" for this company in this year is inconsistent across funds, please update accordingly. "&amp;CHAR(10),IF(AA237="","",IF(COUNTIF('Source Data (Hidden)'!$N$3:$N$6,AA237)&lt;&gt;1,"Invalid input for Scope 3 Methodology - Please choose one of the options from the drop-down list in the corresponding column in the EDCI Data tab. " &amp; CHAR(10),"")))</f>
        <v/>
      </c>
      <c r="CR237" s="230" t="str">
        <f t="shared" si="227"/>
        <v/>
      </c>
      <c r="CS237" s="230" t="str">
        <f t="shared" si="228"/>
        <v/>
      </c>
      <c r="CT237" s="230" t="str">
        <f t="shared" si="229"/>
        <v/>
      </c>
      <c r="CU237" s="230" t="str">
        <f t="shared" si="230"/>
        <v/>
      </c>
      <c r="CV237" s="230" t="str">
        <f t="shared" si="231"/>
        <v/>
      </c>
      <c r="CW237" s="230" t="str">
        <f t="shared" si="232"/>
        <v/>
      </c>
      <c r="CX237" s="230" t="str">
        <f t="shared" si="233"/>
        <v/>
      </c>
      <c r="CY237" s="230" t="str">
        <f t="shared" si="234"/>
        <v/>
      </c>
      <c r="CZ237" s="230" t="str">
        <f t="shared" si="235"/>
        <v/>
      </c>
      <c r="DA237" s="230" t="str">
        <f t="shared" si="236"/>
        <v/>
      </c>
      <c r="DB237" s="230" t="str">
        <f t="shared" si="237"/>
        <v/>
      </c>
      <c r="DC237" s="230" t="str">
        <f t="shared" si="238"/>
        <v/>
      </c>
      <c r="DD237" s="230" t="str">
        <f t="shared" si="239"/>
        <v/>
      </c>
      <c r="DE237" s="230" t="str">
        <f t="shared" si="240"/>
        <v/>
      </c>
      <c r="DF237" s="230" t="str">
        <f t="shared" si="241"/>
        <v/>
      </c>
      <c r="DG237" s="230" t="str">
        <f t="shared" si="242"/>
        <v/>
      </c>
      <c r="DH237" s="283" t="str">
        <f t="shared" si="243"/>
        <v/>
      </c>
      <c r="DI237" s="230" t="str">
        <f t="shared" si="244"/>
        <v/>
      </c>
      <c r="DJ237" s="230" t="str">
        <f>IF(COUNTIFS($BR$10:$BR$259,$BR237,$E$10:$E$259,$E237)&lt;&gt;COUNTIFS($BR$10:$BR$259,$BR237,$E$10:$E$259,$E237,AT$10:AT$259,AT237),DJ$8&amp;" for this company in this year is inconsistent across funds, please update accordingly. "&amp;CHAR(10),IF(AT237="","",IF(COUNTIF('Source Data (Hidden)'!$O$3:$O$5,AT237)&lt;&gt;1,"Invalid input for 'Does this Portco have a decarbonization strategy/plan in place' - Please ensure that you have selected a valid response using the drop-down list available in the corresponding column in the EDCI Data tab. " &amp; CHAR(10),"")))</f>
        <v/>
      </c>
      <c r="DK237" s="230" t="str">
        <f>IF(COUNTIFS($BR$10:$BR$259,$BR237,$E$10:$E$259,$E237)&lt;&gt;COUNTIFS($BR$10:$BR$259,$BR237,$E$10:$E$259,$E237,AU$10:AU$259,AU237),DK$8&amp;" for this company in this year is inconsistent across funds, please update accordingly. "&amp;CHAR(10),IF(AU237="","",IF(COUNTIF('Source Data (Hidden)'!$P$3:$P$5,AU237)&lt;&gt;1,"Invalid input for 'Does the Portfolio Company have a short-term GHG emission reduction target' - Please ensure you have selected a valid response using the drop-down list available in the corresponding column in the EDCI Data tab. " &amp; CHAR(10),"")))</f>
        <v/>
      </c>
      <c r="DL237" s="230" t="str">
        <f>IF(COUNTIFS($BR$10:$BR$259,$BR237,$E$10:$E$259,$E237)&lt;&gt;COUNTIFS($BR$10:$BR$259,$BR237,$E$10:$E$259,$E237,AV$10:AV$259,AV237),DL$8&amp;" for this company in this year is inconsistent across funds, please update accordingly. "&amp;CHAR(10),IF(AV237="","",IF(COUNTIF('Source Data (Hidden)'!$Q$3:$Q$6,AV237)&lt;&gt;1,"Invalid input for 'Does the Portfolio Company have a long-term net zero goal' - Please ensure that you have selected a valid response using the drop-down list available in the corresponding column in the EDCI Data tab. " &amp; CHAR(10),"")))</f>
        <v/>
      </c>
      <c r="DM237" s="230" t="str">
        <f t="shared" si="245"/>
        <v/>
      </c>
      <c r="DN237" s="230" t="str">
        <f t="shared" si="246"/>
        <v/>
      </c>
      <c r="DO237" s="230" t="str">
        <f t="shared" si="247"/>
        <v/>
      </c>
      <c r="DP237" s="230"/>
      <c r="DQ237" s="230" t="str">
        <f t="shared" si="248"/>
        <v/>
      </c>
      <c r="DR237" s="230" t="str">
        <f t="shared" si="249"/>
        <v/>
      </c>
      <c r="DS237" s="230" t="str">
        <f t="shared" si="250"/>
        <v/>
      </c>
      <c r="DT237" s="230" t="str">
        <f t="shared" si="251"/>
        <v/>
      </c>
      <c r="DU237" s="230" t="str">
        <f t="shared" si="252"/>
        <v/>
      </c>
      <c r="DV237" s="230" t="str">
        <f t="shared" si="253"/>
        <v/>
      </c>
      <c r="DW237" s="230" t="str">
        <f t="shared" si="254"/>
        <v/>
      </c>
      <c r="DX237" s="230" t="str">
        <f t="shared" si="255"/>
        <v/>
      </c>
      <c r="DY237" s="230" t="str">
        <f t="shared" si="256"/>
        <v/>
      </c>
      <c r="DZ237" s="230" t="str">
        <f t="shared" si="257"/>
        <v/>
      </c>
      <c r="EA237" s="230" t="str">
        <f t="shared" si="258"/>
        <v/>
      </c>
      <c r="EB237" s="230" t="str">
        <f t="shared" si="259"/>
        <v/>
      </c>
      <c r="EC237" s="284" t="str">
        <f t="shared" si="260"/>
        <v/>
      </c>
      <c r="ED237" s="284" t="str">
        <f t="shared" si="261"/>
        <v/>
      </c>
      <c r="EE237" s="230" t="str">
        <f t="shared" si="262"/>
        <v/>
      </c>
      <c r="EF237" s="230" t="str">
        <f>IF(COUNTIFS($BR$10:$BR$259,$BR237,$E$10:$E$259,$E237)&lt;&gt;COUNTIFS($BR$10:$BR$259,$BR237,$E$10:$E$259,$E237,BP$10:BP$259,BP237),EF$8&amp;" for this company in this year is inconsistent across funds, please update accordingly. "&amp;CHAR(10),IF(AND(BP237="",BQ237=""),"",IF(OR(AND(BQ237&lt;&gt;"",BP237&lt;&gt;"",BP237&lt;&gt;"Y"),AND(BQ237&lt;&gt;"",BP237=""),COUNTIF('Source Data (Hidden)'!$S$3:$S$4,BP237)&lt;&gt;1),"Invalid input for 'Do you conduct an employee survey' - Please ensure the input is either Y or N or leave blank if data is not available. If you have reported a % response rate to employee survey then the input for this metric should be Y. " &amp; CHAR(10),"")))</f>
        <v/>
      </c>
      <c r="EG237" s="230" t="str">
        <f t="shared" si="263"/>
        <v/>
      </c>
    </row>
    <row r="238" spans="1:137" s="154" customFormat="1" ht="60" customHeight="1" x14ac:dyDescent="0.35">
      <c r="A238" s="153"/>
      <c r="B238" s="212" t="str">
        <f t="shared" ca="1" si="210"/>
        <v/>
      </c>
      <c r="C238" s="213" t="str">
        <f>IF('EDCI Data'!B238="","",'EDCI Data'!B238)</f>
        <v/>
      </c>
      <c r="D238" s="214" t="str">
        <f>IF('EDCI Data'!C238="","",'EDCI Data'!C238)</f>
        <v/>
      </c>
      <c r="E238" s="215" t="str">
        <f>IF('EDCI Data'!D238="","",'EDCI Data'!D238)</f>
        <v/>
      </c>
      <c r="F238" s="216" t="str">
        <f>IF('EDCI Data'!E238="","",'EDCI Data'!E238)</f>
        <v/>
      </c>
      <c r="G238" s="213" t="str">
        <f>IF('EDCI Data'!F238="","",'EDCI Data'!F238)</f>
        <v/>
      </c>
      <c r="H238" s="213" t="str">
        <f>IF('EDCI Data'!G238="","",'EDCI Data'!G238)</f>
        <v/>
      </c>
      <c r="I238" s="213" t="str">
        <f>IF('EDCI Data'!H238="","",'EDCI Data'!H238)</f>
        <v/>
      </c>
      <c r="J238" s="213" t="str">
        <f>IF('EDCI Data'!I238="","",'EDCI Data'!I238)</f>
        <v/>
      </c>
      <c r="K238" s="213" t="str">
        <f>IF('EDCI Data'!J238="","",'EDCI Data'!J238)</f>
        <v/>
      </c>
      <c r="L238" s="213" t="str">
        <f>IF('EDCI Data'!K238="","",'EDCI Data'!K238)</f>
        <v/>
      </c>
      <c r="M238" s="217" t="str">
        <f>IF('EDCI Data'!L238="","",'EDCI Data'!L238)</f>
        <v/>
      </c>
      <c r="N238" s="217" t="str">
        <f>IF('EDCI Data'!M238="","",'EDCI Data'!M238)</f>
        <v/>
      </c>
      <c r="O238" s="213" t="str">
        <f>IF('EDCI Data'!N238="","",'EDCI Data'!N238)</f>
        <v/>
      </c>
      <c r="P238" s="213" t="str">
        <f>IF('EDCI Data'!O238="","",'EDCI Data'!O238)</f>
        <v/>
      </c>
      <c r="Q238" s="213" t="str">
        <f>IF('EDCI Data'!P238="","",'EDCI Data'!P238)</f>
        <v/>
      </c>
      <c r="R238" s="213" t="str">
        <f>IF('EDCI Data'!Q238="","",'EDCI Data'!Q238)</f>
        <v/>
      </c>
      <c r="S238" s="218" t="str">
        <f>IF('EDCI Data'!R238="","",'EDCI Data'!R238)</f>
        <v/>
      </c>
      <c r="T238" s="219" t="str">
        <f>IF('EDCI Data'!S238="","",'EDCI Data'!S238)</f>
        <v/>
      </c>
      <c r="U238" s="219" t="str">
        <f>IF('EDCI Data'!T238="","",'EDCI Data'!T238)</f>
        <v/>
      </c>
      <c r="V238" s="220" t="str">
        <f>IF('EDCI Data'!U238="","",'EDCI Data'!U238)</f>
        <v/>
      </c>
      <c r="W238" s="213" t="str">
        <f>IF('EDCI Data'!V238="","",'EDCI Data'!V238)</f>
        <v/>
      </c>
      <c r="X238" s="220" t="str">
        <f>IF('EDCI Data'!W238="","",'EDCI Data'!W238)</f>
        <v/>
      </c>
      <c r="Y238" s="213" t="str">
        <f>IF('EDCI Data'!X238="","",'EDCI Data'!X238)</f>
        <v/>
      </c>
      <c r="Z238" s="220" t="str">
        <f>IF('EDCI Data'!Y238="","",'EDCI Data'!Y238)</f>
        <v/>
      </c>
      <c r="AA238" s="213" t="str">
        <f>IF('EDCI Data'!Z238="","",'EDCI Data'!Z238)</f>
        <v/>
      </c>
      <c r="AB238" s="213" t="str">
        <f>IF('EDCI Data'!AA238="","",'EDCI Data'!AA238)</f>
        <v/>
      </c>
      <c r="AC238" s="213" t="str">
        <f>IF('EDCI Data'!AB238="","",'EDCI Data'!AB238)</f>
        <v/>
      </c>
      <c r="AD238" s="213" t="str">
        <f>IF('EDCI Data'!AC238="","",'EDCI Data'!AC238)</f>
        <v/>
      </c>
      <c r="AE238" s="213" t="str">
        <f>IF('EDCI Data'!AD238="","",'EDCI Data'!AD238)</f>
        <v/>
      </c>
      <c r="AF238" s="213" t="str">
        <f>IF('EDCI Data'!AE238="","",'EDCI Data'!AE238)</f>
        <v/>
      </c>
      <c r="AG238" s="213" t="str">
        <f>IF('EDCI Data'!AF238="","",'EDCI Data'!AF238)</f>
        <v/>
      </c>
      <c r="AH238" s="213" t="str">
        <f>IF('EDCI Data'!AG238="","",'EDCI Data'!AG238)</f>
        <v/>
      </c>
      <c r="AI238" s="213" t="str">
        <f>IF('EDCI Data'!AH238="","",'EDCI Data'!AH238)</f>
        <v/>
      </c>
      <c r="AJ238" s="213" t="str">
        <f>IF('EDCI Data'!AI238="","",'EDCI Data'!AI238)</f>
        <v/>
      </c>
      <c r="AK238" s="213" t="str">
        <f>IF('EDCI Data'!AJ238="","",'EDCI Data'!AJ238)</f>
        <v/>
      </c>
      <c r="AL238" s="213" t="str">
        <f>IF('EDCI Data'!AK238="","",'EDCI Data'!AK238)</f>
        <v/>
      </c>
      <c r="AM238" s="213" t="str">
        <f>IF('EDCI Data'!AL238="","",'EDCI Data'!AL238)</f>
        <v/>
      </c>
      <c r="AN238" s="213" t="str">
        <f>IF('EDCI Data'!AM238="","",'EDCI Data'!AM238)</f>
        <v/>
      </c>
      <c r="AO238" s="213" t="str">
        <f>IF('EDCI Data'!AN238="","",'EDCI Data'!AN238)</f>
        <v/>
      </c>
      <c r="AP238" s="213" t="str">
        <f>IF('EDCI Data'!AO238="","",'EDCI Data'!AO238)</f>
        <v/>
      </c>
      <c r="AQ238" s="213" t="str">
        <f>IF('EDCI Data'!AP238="","",'EDCI Data'!AP238)</f>
        <v/>
      </c>
      <c r="AR238" s="213" t="str">
        <f>IF('EDCI Data'!AQ238="","",'EDCI Data'!AQ238)</f>
        <v/>
      </c>
      <c r="AS238" s="213" t="str">
        <f>IF('EDCI Data'!AR238="","",'EDCI Data'!AR238)</f>
        <v/>
      </c>
      <c r="AT238" s="213" t="str">
        <f>IF('EDCI Data'!AS238="","",'EDCI Data'!AS238)</f>
        <v/>
      </c>
      <c r="AU238" s="213" t="str">
        <f>IF('EDCI Data'!AT238="","",'EDCI Data'!AT238)</f>
        <v/>
      </c>
      <c r="AV238" s="213" t="str">
        <f>IF('EDCI Data'!AU238="","",'EDCI Data'!AU238)</f>
        <v/>
      </c>
      <c r="AW238" s="213" t="str">
        <f>IF('EDCI Data'!AV238="","",'EDCI Data'!AV238)</f>
        <v/>
      </c>
      <c r="AX238" s="221" t="str">
        <f>IF('EDCI Data'!AW238="","",'EDCI Data'!AW238)</f>
        <v/>
      </c>
      <c r="AY238" s="221" t="str">
        <f>IF('EDCI Data'!AX238="","",'EDCI Data'!AX238)</f>
        <v/>
      </c>
      <c r="AZ238" s="222" t="str">
        <f t="shared" si="211"/>
        <v/>
      </c>
      <c r="BA238" s="223" t="str">
        <f>IF('EDCI Data'!AY238="","",'EDCI Data'!AY238)</f>
        <v/>
      </c>
      <c r="BB238" s="223" t="str">
        <f>IF('EDCI Data'!AZ238="","",'EDCI Data'!AZ238)</f>
        <v/>
      </c>
      <c r="BC238" s="223" t="str">
        <f>IF('EDCI Data'!BA238="","",'EDCI Data'!BA238)</f>
        <v/>
      </c>
      <c r="BD238" s="223" t="str">
        <f>IF('EDCI Data'!BB238="","",'EDCI Data'!BB238)</f>
        <v/>
      </c>
      <c r="BE238" s="223" t="str">
        <f>IF('EDCI Data'!BC238="","",'EDCI Data'!BC238)</f>
        <v/>
      </c>
      <c r="BF238" s="223" t="str">
        <f>IF('EDCI Data'!BD238="","",'EDCI Data'!BD238)</f>
        <v/>
      </c>
      <c r="BG238" s="223" t="str">
        <f>IF('EDCI Data'!BE238="","",'EDCI Data'!BE238)</f>
        <v/>
      </c>
      <c r="BH238" s="223" t="str">
        <f>IF('EDCI Data'!BF238="","",'EDCI Data'!BF238)</f>
        <v/>
      </c>
      <c r="BI238" s="224" t="str">
        <f>IF('EDCI Data'!BG238="","",'EDCI Data'!BG238)</f>
        <v/>
      </c>
      <c r="BJ238" s="225" t="str">
        <f>IF('EDCI Data'!S238="","",'EDCI Data'!S238)</f>
        <v/>
      </c>
      <c r="BK238" s="225" t="str">
        <f>IF('EDCI Data'!T238="","",'EDCI Data'!T238)</f>
        <v/>
      </c>
      <c r="BL238" s="224" t="str">
        <f>IF('EDCI Data'!BJ238="","",'EDCI Data'!BJ238)</f>
        <v/>
      </c>
      <c r="BM238" s="226" t="str">
        <f>IF('EDCI Data'!BK238="","",'EDCI Data'!BK238)</f>
        <v/>
      </c>
      <c r="BN238" s="226" t="str">
        <f>IF('EDCI Data'!BL238="","",'EDCI Data'!BL238)</f>
        <v/>
      </c>
      <c r="BO238" s="227" t="str">
        <f>IF('EDCI Data'!BM238="","",'EDCI Data'!BM238)</f>
        <v/>
      </c>
      <c r="BP238" s="228" t="str">
        <f>IF('EDCI Data'!BN238="","",'EDCI Data'!BN238)</f>
        <v/>
      </c>
      <c r="BQ238" s="229" t="str">
        <f>IF('EDCI Data'!BO238="","",'EDCI Data'!BO238)</f>
        <v/>
      </c>
      <c r="BR238" s="230" t="str">
        <f t="shared" si="212"/>
        <v/>
      </c>
      <c r="BS238" s="230" t="str">
        <f t="shared" si="213"/>
        <v/>
      </c>
      <c r="BT238" s="230" t="str">
        <f t="shared" si="214"/>
        <v/>
      </c>
      <c r="BU238" s="230" t="str">
        <f t="shared" si="215"/>
        <v/>
      </c>
      <c r="BV238" s="230" t="str">
        <f t="shared" si="216"/>
        <v/>
      </c>
      <c r="BW238" s="230" t="str">
        <f>IF(COUNTIFS($BR$10:$BR$259,$BR238,$E$10:$E$259,$E238)&lt;&gt;COUNTIFS($BR$10:$BR$259,$BR238,$E$10:$E$259,$E238,G$10:G$259,G238),BW$8&amp;" for this company in this year is inconsistent across funds, please update accordingly. "&amp;CHAR(10),IF(G238="","",IF(IFERROR(OR(INT(G238)&lt;&gt;G238,ISTEXT(G238),G238&gt;'Source Data (Hidden)'!$T$3),TRUE),"Invalid year of initial investment - Please ensure that the input is a year (not a date) and is not future dated. "&amp;CHAR(10),"")))</f>
        <v/>
      </c>
      <c r="BX238" s="230"/>
      <c r="BY238" s="230" t="str">
        <f>IF(COUNTIFS($BR$10:$BR$259,$BR238,$E$10:$E$259,$E238)&lt;&gt;COUNTIFS($BR$10:$BR$259,$BR238,$E$10:$E$259,$E238,I$10:I$259,I238),BY$8&amp;" for this company in this year is inconsistent across funds, please update accordingly. "&amp;CHAR(10),IF(I238="","",IF(COUNTIF('Source Data (Hidden)'!$A$3:$B$255,I238)=0,"Invalid country of domicile - Please enter a valid input using the drop-down in the 'Country of domicile' column in the EDCI Data tab. "&amp;CHAR(10),"")))</f>
        <v/>
      </c>
      <c r="BZ238" s="230" t="str">
        <f>IF(COUNTIFS($BR$10:$BR$259,$BR238,$E$10:$E$259,$E238)&lt;&gt;COUNTIFS($BR$10:$BR$259,$BR238,$E$10:$E$259,$E238,J$10:J$259,J238),BZ$8&amp;" for this company in this year is inconsistent across funds, please update accordingly. "&amp;CHAR(10),IF(J238="","",IF(COUNTIF('Source Data (Hidden)'!$A$3:$B$255,J238)=0,"Invalid primary country of operations - Please enter a valid input using the drop-down in the 'Primary country of operations' column in the EDCI Data tab and ensure that you have narrowed this down to 1 primary country of operations. "&amp;CHAR(10),"")))</f>
        <v/>
      </c>
      <c r="CA238" s="230" t="str">
        <f>IF(COUNTIFS($BR$10:$BR$259,$BR238,$E$10:$E$259,$E238)&lt;&gt;COUNTIFS($BR$10:$BR$259,$BR238,$E$10:$E$259,$E238,K$10:K$259,K238),CA$8&amp;" for this company in this year is inconsistent across funds, please update accordingly. "&amp;CHAR(10),IF(K238="","",IF(COUNTIF('Source Data (Hidden)'!$C$3:$C$4,K238)&lt;&gt;1,"Invalid company structure - Please classify the portfolio company as either 'Private' or 'Public'. "&amp;CHAR(10),"")))</f>
        <v/>
      </c>
      <c r="CB238" s="230" t="str">
        <f>IF(COUNTIFS($BR$10:$BR$259,$BR238,$E$10:$E$259,$E238)&lt;&gt;COUNTIFS($BR$10:$BR$259,$BR238,$E$10:$E$259,$E238,L$10:L$259,L238),CB$8&amp;" for this company in this year is inconsistent across funds, please update accordingly. "&amp;CHAR(10),IF(L238="","",IF(COUNTIF('Source Data (Hidden)'!$D$3:$D$5,L238)&lt;&gt;1,"Invalid growth stage of company - Please describe the growth stage of the company as either 'Venture', 'Growth' or 'Buyout'. " &amp; CHAR(10),"")))</f>
        <v/>
      </c>
      <c r="CC238" s="230" t="str">
        <f t="shared" si="217"/>
        <v/>
      </c>
      <c r="CD238" s="283" t="str">
        <f t="shared" si="218"/>
        <v/>
      </c>
      <c r="CE238" s="230" t="str">
        <f>IF(COUNTIFS($BR$10:$BR$259,$BR238,$E$10:$E$259,$E238)&lt;&gt;COUNTIFS($BR$10:$BR$259,$BR238,$E$10:$E$259,$E238,O$10:O$259,O238),CE$8&amp;" for this company in this year is inconsistent across funds, please update accordingly. "&amp;CHAR(10),IF(O238="","",IF(COUNTIF('Source Data (Hidden)'!$G$3:$G$13,O238)&lt;&gt;1,"Invalid sector of operations SICS name - Please ensure that you have selected a valid sector of operations using the drop-down list available in the corresponding column in the EDCI Data tab. " &amp; CHAR(10),"")))</f>
        <v/>
      </c>
      <c r="CF238" s="230" t="str">
        <f t="shared" ca="1" si="219"/>
        <v/>
      </c>
      <c r="CG238" s="230" t="str">
        <f t="shared" ca="1" si="220"/>
        <v/>
      </c>
      <c r="CH238" s="230" t="str">
        <f>IF(COUNTIFS($BR$10:$BR$259,$BR238,$E$10:$E$259,$E238)&lt;&gt;COUNTIFS($BR$10:$BR$259,$BR238,$E$10:$E$259,$E238,R$10:R$259,R238),CH$8&amp;" for this company in this year is inconsistent across funds, please update accordingly. "&amp;CHAR(10),IF(R238="","",IF(COUNTIF('Source Data (Hidden)'!$F$3:$F$183,R238)&lt;&gt;1,"Invalid currency input - Please ensure that the currency entered is a monetary unit described using three letter code (ISO 4217 code). " &amp; CHAR(10),"")))</f>
        <v/>
      </c>
      <c r="CI238" s="230" t="str">
        <f t="shared" si="221"/>
        <v/>
      </c>
      <c r="CJ238" s="230" t="str">
        <f t="shared" si="222"/>
        <v/>
      </c>
      <c r="CK238" s="230" t="str">
        <f t="shared" si="223"/>
        <v/>
      </c>
      <c r="CL238" s="230" t="str">
        <f t="shared" si="224"/>
        <v/>
      </c>
      <c r="CM238" s="230" t="str">
        <f>IF(COUNTIFS($BR$10:$BR$259,$BR238,$E$10:$E$259,$E238)&lt;&gt;COUNTIFS($BR$10:$BR$259,$BR238,$E$10:$E$259,$E238,W$10:W$259,W238),CM$8&amp;" for this company in this year is inconsistent across funds, please update accordingly. "&amp;CHAR(10),IF(W238="","",IF(COUNTIF('Source Data (Hidden)'!$L$3:$L$6,W238)&lt;&gt;1,"Invalid input for Scope 1 Methodology - Please choose one of the options from the drop-down list in the corresponding column in the EDCI Data tab. " &amp; CHAR(10),"")))</f>
        <v/>
      </c>
      <c r="CN238" s="230" t="str">
        <f t="shared" si="225"/>
        <v/>
      </c>
      <c r="CO238" s="230" t="str">
        <f>IF(COUNTIFS($BR$10:$BR$259,$BR238,$E$10:$E$259,$E238)&lt;&gt;COUNTIFS($BR$10:$BR$259,$BR238,$E$10:$E$259,$E238,Y$10:Y$259,Y238),CO$8&amp;" for this company in this year is inconsistent across funds, please update accordingly. "&amp;CHAR(10),IF(Y238="","",IF(COUNTIF('Source Data (Hidden)'!$M$3:$M$5,Y238)&lt;&gt;1,"Invalid input for Scope 2 Methodology - Please choose one of the options from the drop-down list in the corresponding column in the EDCI Data tab. " &amp; CHAR(10),"")))</f>
        <v/>
      </c>
      <c r="CP238" s="230" t="str">
        <f t="shared" si="226"/>
        <v/>
      </c>
      <c r="CQ238" s="230" t="str">
        <f>IF(COUNTIFS($BR$10:$BR$259,$BR238,$E$10:$E$259,$E238)&lt;&gt;COUNTIFS($BR$10:$BR$259,$BR238,$E$10:$E$259,$E238,AA$10:AA$259,AA238),CQ$8&amp;" for this company in this year is inconsistent across funds, please update accordingly. "&amp;CHAR(10),IF(AA238="","",IF(COUNTIF('Source Data (Hidden)'!$N$3:$N$6,AA238)&lt;&gt;1,"Invalid input for Scope 3 Methodology - Please choose one of the options from the drop-down list in the corresponding column in the EDCI Data tab. " &amp; CHAR(10),"")))</f>
        <v/>
      </c>
      <c r="CR238" s="230" t="str">
        <f t="shared" si="227"/>
        <v/>
      </c>
      <c r="CS238" s="230" t="str">
        <f t="shared" si="228"/>
        <v/>
      </c>
      <c r="CT238" s="230" t="str">
        <f t="shared" si="229"/>
        <v/>
      </c>
      <c r="CU238" s="230" t="str">
        <f t="shared" si="230"/>
        <v/>
      </c>
      <c r="CV238" s="230" t="str">
        <f t="shared" si="231"/>
        <v/>
      </c>
      <c r="CW238" s="230" t="str">
        <f t="shared" si="232"/>
        <v/>
      </c>
      <c r="CX238" s="230" t="str">
        <f t="shared" si="233"/>
        <v/>
      </c>
      <c r="CY238" s="230" t="str">
        <f t="shared" si="234"/>
        <v/>
      </c>
      <c r="CZ238" s="230" t="str">
        <f t="shared" si="235"/>
        <v/>
      </c>
      <c r="DA238" s="230" t="str">
        <f t="shared" si="236"/>
        <v/>
      </c>
      <c r="DB238" s="230" t="str">
        <f t="shared" si="237"/>
        <v/>
      </c>
      <c r="DC238" s="230" t="str">
        <f t="shared" si="238"/>
        <v/>
      </c>
      <c r="DD238" s="230" t="str">
        <f t="shared" si="239"/>
        <v/>
      </c>
      <c r="DE238" s="230" t="str">
        <f t="shared" si="240"/>
        <v/>
      </c>
      <c r="DF238" s="230" t="str">
        <f t="shared" si="241"/>
        <v/>
      </c>
      <c r="DG238" s="230" t="str">
        <f t="shared" si="242"/>
        <v/>
      </c>
      <c r="DH238" s="283" t="str">
        <f t="shared" si="243"/>
        <v/>
      </c>
      <c r="DI238" s="230" t="str">
        <f t="shared" si="244"/>
        <v/>
      </c>
      <c r="DJ238" s="230" t="str">
        <f>IF(COUNTIFS($BR$10:$BR$259,$BR238,$E$10:$E$259,$E238)&lt;&gt;COUNTIFS($BR$10:$BR$259,$BR238,$E$10:$E$259,$E238,AT$10:AT$259,AT238),DJ$8&amp;" for this company in this year is inconsistent across funds, please update accordingly. "&amp;CHAR(10),IF(AT238="","",IF(COUNTIF('Source Data (Hidden)'!$O$3:$O$5,AT238)&lt;&gt;1,"Invalid input for 'Does this Portco have a decarbonization strategy/plan in place' - Please ensure that you have selected a valid response using the drop-down list available in the corresponding column in the EDCI Data tab. " &amp; CHAR(10),"")))</f>
        <v/>
      </c>
      <c r="DK238" s="230" t="str">
        <f>IF(COUNTIFS($BR$10:$BR$259,$BR238,$E$10:$E$259,$E238)&lt;&gt;COUNTIFS($BR$10:$BR$259,$BR238,$E$10:$E$259,$E238,AU$10:AU$259,AU238),DK$8&amp;" for this company in this year is inconsistent across funds, please update accordingly. "&amp;CHAR(10),IF(AU238="","",IF(COUNTIF('Source Data (Hidden)'!$P$3:$P$5,AU238)&lt;&gt;1,"Invalid input for 'Does the Portfolio Company have a short-term GHG emission reduction target' - Please ensure you have selected a valid response using the drop-down list available in the corresponding column in the EDCI Data tab. " &amp; CHAR(10),"")))</f>
        <v/>
      </c>
      <c r="DL238" s="230" t="str">
        <f>IF(COUNTIFS($BR$10:$BR$259,$BR238,$E$10:$E$259,$E238)&lt;&gt;COUNTIFS($BR$10:$BR$259,$BR238,$E$10:$E$259,$E238,AV$10:AV$259,AV238),DL$8&amp;" for this company in this year is inconsistent across funds, please update accordingly. "&amp;CHAR(10),IF(AV238="","",IF(COUNTIF('Source Data (Hidden)'!$Q$3:$Q$6,AV238)&lt;&gt;1,"Invalid input for 'Does the Portfolio Company have a long-term net zero goal' - Please ensure that you have selected a valid response using the drop-down list available in the corresponding column in the EDCI Data tab. " &amp; CHAR(10),"")))</f>
        <v/>
      </c>
      <c r="DM238" s="230" t="str">
        <f t="shared" si="245"/>
        <v/>
      </c>
      <c r="DN238" s="230" t="str">
        <f t="shared" si="246"/>
        <v/>
      </c>
      <c r="DO238" s="230" t="str">
        <f t="shared" si="247"/>
        <v/>
      </c>
      <c r="DP238" s="230"/>
      <c r="DQ238" s="230" t="str">
        <f t="shared" si="248"/>
        <v/>
      </c>
      <c r="DR238" s="230" t="str">
        <f t="shared" si="249"/>
        <v/>
      </c>
      <c r="DS238" s="230" t="str">
        <f t="shared" si="250"/>
        <v/>
      </c>
      <c r="DT238" s="230" t="str">
        <f t="shared" si="251"/>
        <v/>
      </c>
      <c r="DU238" s="230" t="str">
        <f t="shared" si="252"/>
        <v/>
      </c>
      <c r="DV238" s="230" t="str">
        <f t="shared" si="253"/>
        <v/>
      </c>
      <c r="DW238" s="230" t="str">
        <f t="shared" si="254"/>
        <v/>
      </c>
      <c r="DX238" s="230" t="str">
        <f t="shared" si="255"/>
        <v/>
      </c>
      <c r="DY238" s="230" t="str">
        <f t="shared" si="256"/>
        <v/>
      </c>
      <c r="DZ238" s="230" t="str">
        <f t="shared" si="257"/>
        <v/>
      </c>
      <c r="EA238" s="230" t="str">
        <f t="shared" si="258"/>
        <v/>
      </c>
      <c r="EB238" s="230" t="str">
        <f t="shared" si="259"/>
        <v/>
      </c>
      <c r="EC238" s="284" t="str">
        <f t="shared" si="260"/>
        <v/>
      </c>
      <c r="ED238" s="284" t="str">
        <f t="shared" si="261"/>
        <v/>
      </c>
      <c r="EE238" s="230" t="str">
        <f t="shared" si="262"/>
        <v/>
      </c>
      <c r="EF238" s="230" t="str">
        <f>IF(COUNTIFS($BR$10:$BR$259,$BR238,$E$10:$E$259,$E238)&lt;&gt;COUNTIFS($BR$10:$BR$259,$BR238,$E$10:$E$259,$E238,BP$10:BP$259,BP238),EF$8&amp;" for this company in this year is inconsistent across funds, please update accordingly. "&amp;CHAR(10),IF(AND(BP238="",BQ238=""),"",IF(OR(AND(BQ238&lt;&gt;"",BP238&lt;&gt;"",BP238&lt;&gt;"Y"),AND(BQ238&lt;&gt;"",BP238=""),COUNTIF('Source Data (Hidden)'!$S$3:$S$4,BP238)&lt;&gt;1),"Invalid input for 'Do you conduct an employee survey' - Please ensure the input is either Y or N or leave blank if data is not available. If you have reported a % response rate to employee survey then the input for this metric should be Y. " &amp; CHAR(10),"")))</f>
        <v/>
      </c>
      <c r="EG238" s="230" t="str">
        <f t="shared" si="263"/>
        <v/>
      </c>
    </row>
    <row r="239" spans="1:137" s="154" customFormat="1" ht="60" customHeight="1" x14ac:dyDescent="0.35">
      <c r="A239" s="153"/>
      <c r="B239" s="212" t="str">
        <f t="shared" ca="1" si="210"/>
        <v/>
      </c>
      <c r="C239" s="213" t="str">
        <f>IF('EDCI Data'!B239="","",'EDCI Data'!B239)</f>
        <v/>
      </c>
      <c r="D239" s="214" t="str">
        <f>IF('EDCI Data'!C239="","",'EDCI Data'!C239)</f>
        <v/>
      </c>
      <c r="E239" s="215" t="str">
        <f>IF('EDCI Data'!D239="","",'EDCI Data'!D239)</f>
        <v/>
      </c>
      <c r="F239" s="216" t="str">
        <f>IF('EDCI Data'!E239="","",'EDCI Data'!E239)</f>
        <v/>
      </c>
      <c r="G239" s="213" t="str">
        <f>IF('EDCI Data'!F239="","",'EDCI Data'!F239)</f>
        <v/>
      </c>
      <c r="H239" s="213" t="str">
        <f>IF('EDCI Data'!G239="","",'EDCI Data'!G239)</f>
        <v/>
      </c>
      <c r="I239" s="213" t="str">
        <f>IF('EDCI Data'!H239="","",'EDCI Data'!H239)</f>
        <v/>
      </c>
      <c r="J239" s="213" t="str">
        <f>IF('EDCI Data'!I239="","",'EDCI Data'!I239)</f>
        <v/>
      </c>
      <c r="K239" s="213" t="str">
        <f>IF('EDCI Data'!J239="","",'EDCI Data'!J239)</f>
        <v/>
      </c>
      <c r="L239" s="213" t="str">
        <f>IF('EDCI Data'!K239="","",'EDCI Data'!K239)</f>
        <v/>
      </c>
      <c r="M239" s="217" t="str">
        <f>IF('EDCI Data'!L239="","",'EDCI Data'!L239)</f>
        <v/>
      </c>
      <c r="N239" s="217" t="str">
        <f>IF('EDCI Data'!M239="","",'EDCI Data'!M239)</f>
        <v/>
      </c>
      <c r="O239" s="213" t="str">
        <f>IF('EDCI Data'!N239="","",'EDCI Data'!N239)</f>
        <v/>
      </c>
      <c r="P239" s="213" t="str">
        <f>IF('EDCI Data'!O239="","",'EDCI Data'!O239)</f>
        <v/>
      </c>
      <c r="Q239" s="213" t="str">
        <f>IF('EDCI Data'!P239="","",'EDCI Data'!P239)</f>
        <v/>
      </c>
      <c r="R239" s="213" t="str">
        <f>IF('EDCI Data'!Q239="","",'EDCI Data'!Q239)</f>
        <v/>
      </c>
      <c r="S239" s="218" t="str">
        <f>IF('EDCI Data'!R239="","",'EDCI Data'!R239)</f>
        <v/>
      </c>
      <c r="T239" s="219" t="str">
        <f>IF('EDCI Data'!S239="","",'EDCI Data'!S239)</f>
        <v/>
      </c>
      <c r="U239" s="219" t="str">
        <f>IF('EDCI Data'!T239="","",'EDCI Data'!T239)</f>
        <v/>
      </c>
      <c r="V239" s="220" t="str">
        <f>IF('EDCI Data'!U239="","",'EDCI Data'!U239)</f>
        <v/>
      </c>
      <c r="W239" s="213" t="str">
        <f>IF('EDCI Data'!V239="","",'EDCI Data'!V239)</f>
        <v/>
      </c>
      <c r="X239" s="220" t="str">
        <f>IF('EDCI Data'!W239="","",'EDCI Data'!W239)</f>
        <v/>
      </c>
      <c r="Y239" s="213" t="str">
        <f>IF('EDCI Data'!X239="","",'EDCI Data'!X239)</f>
        <v/>
      </c>
      <c r="Z239" s="220" t="str">
        <f>IF('EDCI Data'!Y239="","",'EDCI Data'!Y239)</f>
        <v/>
      </c>
      <c r="AA239" s="213" t="str">
        <f>IF('EDCI Data'!Z239="","",'EDCI Data'!Z239)</f>
        <v/>
      </c>
      <c r="AB239" s="213" t="str">
        <f>IF('EDCI Data'!AA239="","",'EDCI Data'!AA239)</f>
        <v/>
      </c>
      <c r="AC239" s="213" t="str">
        <f>IF('EDCI Data'!AB239="","",'EDCI Data'!AB239)</f>
        <v/>
      </c>
      <c r="AD239" s="213" t="str">
        <f>IF('EDCI Data'!AC239="","",'EDCI Data'!AC239)</f>
        <v/>
      </c>
      <c r="AE239" s="213" t="str">
        <f>IF('EDCI Data'!AD239="","",'EDCI Data'!AD239)</f>
        <v/>
      </c>
      <c r="AF239" s="213" t="str">
        <f>IF('EDCI Data'!AE239="","",'EDCI Data'!AE239)</f>
        <v/>
      </c>
      <c r="AG239" s="213" t="str">
        <f>IF('EDCI Data'!AF239="","",'EDCI Data'!AF239)</f>
        <v/>
      </c>
      <c r="AH239" s="213" t="str">
        <f>IF('EDCI Data'!AG239="","",'EDCI Data'!AG239)</f>
        <v/>
      </c>
      <c r="AI239" s="213" t="str">
        <f>IF('EDCI Data'!AH239="","",'EDCI Data'!AH239)</f>
        <v/>
      </c>
      <c r="AJ239" s="213" t="str">
        <f>IF('EDCI Data'!AI239="","",'EDCI Data'!AI239)</f>
        <v/>
      </c>
      <c r="AK239" s="213" t="str">
        <f>IF('EDCI Data'!AJ239="","",'EDCI Data'!AJ239)</f>
        <v/>
      </c>
      <c r="AL239" s="213" t="str">
        <f>IF('EDCI Data'!AK239="","",'EDCI Data'!AK239)</f>
        <v/>
      </c>
      <c r="AM239" s="213" t="str">
        <f>IF('EDCI Data'!AL239="","",'EDCI Data'!AL239)</f>
        <v/>
      </c>
      <c r="AN239" s="213" t="str">
        <f>IF('EDCI Data'!AM239="","",'EDCI Data'!AM239)</f>
        <v/>
      </c>
      <c r="AO239" s="213" t="str">
        <f>IF('EDCI Data'!AN239="","",'EDCI Data'!AN239)</f>
        <v/>
      </c>
      <c r="AP239" s="213" t="str">
        <f>IF('EDCI Data'!AO239="","",'EDCI Data'!AO239)</f>
        <v/>
      </c>
      <c r="AQ239" s="213" t="str">
        <f>IF('EDCI Data'!AP239="","",'EDCI Data'!AP239)</f>
        <v/>
      </c>
      <c r="AR239" s="213" t="str">
        <f>IF('EDCI Data'!AQ239="","",'EDCI Data'!AQ239)</f>
        <v/>
      </c>
      <c r="AS239" s="213" t="str">
        <f>IF('EDCI Data'!AR239="","",'EDCI Data'!AR239)</f>
        <v/>
      </c>
      <c r="AT239" s="213" t="str">
        <f>IF('EDCI Data'!AS239="","",'EDCI Data'!AS239)</f>
        <v/>
      </c>
      <c r="AU239" s="213" t="str">
        <f>IF('EDCI Data'!AT239="","",'EDCI Data'!AT239)</f>
        <v/>
      </c>
      <c r="AV239" s="213" t="str">
        <f>IF('EDCI Data'!AU239="","",'EDCI Data'!AU239)</f>
        <v/>
      </c>
      <c r="AW239" s="213" t="str">
        <f>IF('EDCI Data'!AV239="","",'EDCI Data'!AV239)</f>
        <v/>
      </c>
      <c r="AX239" s="221" t="str">
        <f>IF('EDCI Data'!AW239="","",'EDCI Data'!AW239)</f>
        <v/>
      </c>
      <c r="AY239" s="221" t="str">
        <f>IF('EDCI Data'!AX239="","",'EDCI Data'!AX239)</f>
        <v/>
      </c>
      <c r="AZ239" s="222" t="str">
        <f t="shared" si="211"/>
        <v/>
      </c>
      <c r="BA239" s="223" t="str">
        <f>IF('EDCI Data'!AY239="","",'EDCI Data'!AY239)</f>
        <v/>
      </c>
      <c r="BB239" s="223" t="str">
        <f>IF('EDCI Data'!AZ239="","",'EDCI Data'!AZ239)</f>
        <v/>
      </c>
      <c r="BC239" s="223" t="str">
        <f>IF('EDCI Data'!BA239="","",'EDCI Data'!BA239)</f>
        <v/>
      </c>
      <c r="BD239" s="223" t="str">
        <f>IF('EDCI Data'!BB239="","",'EDCI Data'!BB239)</f>
        <v/>
      </c>
      <c r="BE239" s="223" t="str">
        <f>IF('EDCI Data'!BC239="","",'EDCI Data'!BC239)</f>
        <v/>
      </c>
      <c r="BF239" s="223" t="str">
        <f>IF('EDCI Data'!BD239="","",'EDCI Data'!BD239)</f>
        <v/>
      </c>
      <c r="BG239" s="223" t="str">
        <f>IF('EDCI Data'!BE239="","",'EDCI Data'!BE239)</f>
        <v/>
      </c>
      <c r="BH239" s="223" t="str">
        <f>IF('EDCI Data'!BF239="","",'EDCI Data'!BF239)</f>
        <v/>
      </c>
      <c r="BI239" s="224" t="str">
        <f>IF('EDCI Data'!BG239="","",'EDCI Data'!BG239)</f>
        <v/>
      </c>
      <c r="BJ239" s="225" t="str">
        <f>IF('EDCI Data'!S239="","",'EDCI Data'!S239)</f>
        <v/>
      </c>
      <c r="BK239" s="225" t="str">
        <f>IF('EDCI Data'!T239="","",'EDCI Data'!T239)</f>
        <v/>
      </c>
      <c r="BL239" s="224" t="str">
        <f>IF('EDCI Data'!BJ239="","",'EDCI Data'!BJ239)</f>
        <v/>
      </c>
      <c r="BM239" s="226" t="str">
        <f>IF('EDCI Data'!BK239="","",'EDCI Data'!BK239)</f>
        <v/>
      </c>
      <c r="BN239" s="226" t="str">
        <f>IF('EDCI Data'!BL239="","",'EDCI Data'!BL239)</f>
        <v/>
      </c>
      <c r="BO239" s="227" t="str">
        <f>IF('EDCI Data'!BM239="","",'EDCI Data'!BM239)</f>
        <v/>
      </c>
      <c r="BP239" s="228" t="str">
        <f>IF('EDCI Data'!BN239="","",'EDCI Data'!BN239)</f>
        <v/>
      </c>
      <c r="BQ239" s="229" t="str">
        <f>IF('EDCI Data'!BO239="","",'EDCI Data'!BO239)</f>
        <v/>
      </c>
      <c r="BR239" s="230" t="str">
        <f t="shared" si="212"/>
        <v/>
      </c>
      <c r="BS239" s="230" t="str">
        <f t="shared" si="213"/>
        <v/>
      </c>
      <c r="BT239" s="230" t="str">
        <f t="shared" si="214"/>
        <v/>
      </c>
      <c r="BU239" s="230" t="str">
        <f t="shared" si="215"/>
        <v/>
      </c>
      <c r="BV239" s="230" t="str">
        <f t="shared" si="216"/>
        <v/>
      </c>
      <c r="BW239" s="230" t="str">
        <f>IF(COUNTIFS($BR$10:$BR$259,$BR239,$E$10:$E$259,$E239)&lt;&gt;COUNTIFS($BR$10:$BR$259,$BR239,$E$10:$E$259,$E239,G$10:G$259,G239),BW$8&amp;" for this company in this year is inconsistent across funds, please update accordingly. "&amp;CHAR(10),IF(G239="","",IF(IFERROR(OR(INT(G239)&lt;&gt;G239,ISTEXT(G239),G239&gt;'Source Data (Hidden)'!$T$3),TRUE),"Invalid year of initial investment - Please ensure that the input is a year (not a date) and is not future dated. "&amp;CHAR(10),"")))</f>
        <v/>
      </c>
      <c r="BX239" s="230"/>
      <c r="BY239" s="230" t="str">
        <f>IF(COUNTIFS($BR$10:$BR$259,$BR239,$E$10:$E$259,$E239)&lt;&gt;COUNTIFS($BR$10:$BR$259,$BR239,$E$10:$E$259,$E239,I$10:I$259,I239),BY$8&amp;" for this company in this year is inconsistent across funds, please update accordingly. "&amp;CHAR(10),IF(I239="","",IF(COUNTIF('Source Data (Hidden)'!$A$3:$B$255,I239)=0,"Invalid country of domicile - Please enter a valid input using the drop-down in the 'Country of domicile' column in the EDCI Data tab. "&amp;CHAR(10),"")))</f>
        <v/>
      </c>
      <c r="BZ239" s="230" t="str">
        <f>IF(COUNTIFS($BR$10:$BR$259,$BR239,$E$10:$E$259,$E239)&lt;&gt;COUNTIFS($BR$10:$BR$259,$BR239,$E$10:$E$259,$E239,J$10:J$259,J239),BZ$8&amp;" for this company in this year is inconsistent across funds, please update accordingly. "&amp;CHAR(10),IF(J239="","",IF(COUNTIF('Source Data (Hidden)'!$A$3:$B$255,J239)=0,"Invalid primary country of operations - Please enter a valid input using the drop-down in the 'Primary country of operations' column in the EDCI Data tab and ensure that you have narrowed this down to 1 primary country of operations. "&amp;CHAR(10),"")))</f>
        <v/>
      </c>
      <c r="CA239" s="230" t="str">
        <f>IF(COUNTIFS($BR$10:$BR$259,$BR239,$E$10:$E$259,$E239)&lt;&gt;COUNTIFS($BR$10:$BR$259,$BR239,$E$10:$E$259,$E239,K$10:K$259,K239),CA$8&amp;" for this company in this year is inconsistent across funds, please update accordingly. "&amp;CHAR(10),IF(K239="","",IF(COUNTIF('Source Data (Hidden)'!$C$3:$C$4,K239)&lt;&gt;1,"Invalid company structure - Please classify the portfolio company as either 'Private' or 'Public'. "&amp;CHAR(10),"")))</f>
        <v/>
      </c>
      <c r="CB239" s="230" t="str">
        <f>IF(COUNTIFS($BR$10:$BR$259,$BR239,$E$10:$E$259,$E239)&lt;&gt;COUNTIFS($BR$10:$BR$259,$BR239,$E$10:$E$259,$E239,L$10:L$259,L239),CB$8&amp;" for this company in this year is inconsistent across funds, please update accordingly. "&amp;CHAR(10),IF(L239="","",IF(COUNTIF('Source Data (Hidden)'!$D$3:$D$5,L239)&lt;&gt;1,"Invalid growth stage of company - Please describe the growth stage of the company as either 'Venture', 'Growth' or 'Buyout'. " &amp; CHAR(10),"")))</f>
        <v/>
      </c>
      <c r="CC239" s="230" t="str">
        <f t="shared" si="217"/>
        <v/>
      </c>
      <c r="CD239" s="283" t="str">
        <f t="shared" si="218"/>
        <v/>
      </c>
      <c r="CE239" s="230" t="str">
        <f>IF(COUNTIFS($BR$10:$BR$259,$BR239,$E$10:$E$259,$E239)&lt;&gt;COUNTIFS($BR$10:$BR$259,$BR239,$E$10:$E$259,$E239,O$10:O$259,O239),CE$8&amp;" for this company in this year is inconsistent across funds, please update accordingly. "&amp;CHAR(10),IF(O239="","",IF(COUNTIF('Source Data (Hidden)'!$G$3:$G$13,O239)&lt;&gt;1,"Invalid sector of operations SICS name - Please ensure that you have selected a valid sector of operations using the drop-down list available in the corresponding column in the EDCI Data tab. " &amp; CHAR(10),"")))</f>
        <v/>
      </c>
      <c r="CF239" s="230" t="str">
        <f t="shared" ca="1" si="219"/>
        <v/>
      </c>
      <c r="CG239" s="230" t="str">
        <f t="shared" ca="1" si="220"/>
        <v/>
      </c>
      <c r="CH239" s="230" t="str">
        <f>IF(COUNTIFS($BR$10:$BR$259,$BR239,$E$10:$E$259,$E239)&lt;&gt;COUNTIFS($BR$10:$BR$259,$BR239,$E$10:$E$259,$E239,R$10:R$259,R239),CH$8&amp;" for this company in this year is inconsistent across funds, please update accordingly. "&amp;CHAR(10),IF(R239="","",IF(COUNTIF('Source Data (Hidden)'!$F$3:$F$183,R239)&lt;&gt;1,"Invalid currency input - Please ensure that the currency entered is a monetary unit described using three letter code (ISO 4217 code). " &amp; CHAR(10),"")))</f>
        <v/>
      </c>
      <c r="CI239" s="230" t="str">
        <f t="shared" si="221"/>
        <v/>
      </c>
      <c r="CJ239" s="230" t="str">
        <f t="shared" si="222"/>
        <v/>
      </c>
      <c r="CK239" s="230" t="str">
        <f t="shared" si="223"/>
        <v/>
      </c>
      <c r="CL239" s="230" t="str">
        <f t="shared" si="224"/>
        <v/>
      </c>
      <c r="CM239" s="230" t="str">
        <f>IF(COUNTIFS($BR$10:$BR$259,$BR239,$E$10:$E$259,$E239)&lt;&gt;COUNTIFS($BR$10:$BR$259,$BR239,$E$10:$E$259,$E239,W$10:W$259,W239),CM$8&amp;" for this company in this year is inconsistent across funds, please update accordingly. "&amp;CHAR(10),IF(W239="","",IF(COUNTIF('Source Data (Hidden)'!$L$3:$L$6,W239)&lt;&gt;1,"Invalid input for Scope 1 Methodology - Please choose one of the options from the drop-down list in the corresponding column in the EDCI Data tab. " &amp; CHAR(10),"")))</f>
        <v/>
      </c>
      <c r="CN239" s="230" t="str">
        <f t="shared" si="225"/>
        <v/>
      </c>
      <c r="CO239" s="230" t="str">
        <f>IF(COUNTIFS($BR$10:$BR$259,$BR239,$E$10:$E$259,$E239)&lt;&gt;COUNTIFS($BR$10:$BR$259,$BR239,$E$10:$E$259,$E239,Y$10:Y$259,Y239),CO$8&amp;" for this company in this year is inconsistent across funds, please update accordingly. "&amp;CHAR(10),IF(Y239="","",IF(COUNTIF('Source Data (Hidden)'!$M$3:$M$5,Y239)&lt;&gt;1,"Invalid input for Scope 2 Methodology - Please choose one of the options from the drop-down list in the corresponding column in the EDCI Data tab. " &amp; CHAR(10),"")))</f>
        <v/>
      </c>
      <c r="CP239" s="230" t="str">
        <f t="shared" si="226"/>
        <v/>
      </c>
      <c r="CQ239" s="230" t="str">
        <f>IF(COUNTIFS($BR$10:$BR$259,$BR239,$E$10:$E$259,$E239)&lt;&gt;COUNTIFS($BR$10:$BR$259,$BR239,$E$10:$E$259,$E239,AA$10:AA$259,AA239),CQ$8&amp;" for this company in this year is inconsistent across funds, please update accordingly. "&amp;CHAR(10),IF(AA239="","",IF(COUNTIF('Source Data (Hidden)'!$N$3:$N$6,AA239)&lt;&gt;1,"Invalid input for Scope 3 Methodology - Please choose one of the options from the drop-down list in the corresponding column in the EDCI Data tab. " &amp; CHAR(10),"")))</f>
        <v/>
      </c>
      <c r="CR239" s="230" t="str">
        <f t="shared" si="227"/>
        <v/>
      </c>
      <c r="CS239" s="230" t="str">
        <f t="shared" si="228"/>
        <v/>
      </c>
      <c r="CT239" s="230" t="str">
        <f t="shared" si="229"/>
        <v/>
      </c>
      <c r="CU239" s="230" t="str">
        <f t="shared" si="230"/>
        <v/>
      </c>
      <c r="CV239" s="230" t="str">
        <f t="shared" si="231"/>
        <v/>
      </c>
      <c r="CW239" s="230" t="str">
        <f t="shared" si="232"/>
        <v/>
      </c>
      <c r="CX239" s="230" t="str">
        <f t="shared" si="233"/>
        <v/>
      </c>
      <c r="CY239" s="230" t="str">
        <f t="shared" si="234"/>
        <v/>
      </c>
      <c r="CZ239" s="230" t="str">
        <f t="shared" si="235"/>
        <v/>
      </c>
      <c r="DA239" s="230" t="str">
        <f t="shared" si="236"/>
        <v/>
      </c>
      <c r="DB239" s="230" t="str">
        <f t="shared" si="237"/>
        <v/>
      </c>
      <c r="DC239" s="230" t="str">
        <f t="shared" si="238"/>
        <v/>
      </c>
      <c r="DD239" s="230" t="str">
        <f t="shared" si="239"/>
        <v/>
      </c>
      <c r="DE239" s="230" t="str">
        <f t="shared" si="240"/>
        <v/>
      </c>
      <c r="DF239" s="230" t="str">
        <f t="shared" si="241"/>
        <v/>
      </c>
      <c r="DG239" s="230" t="str">
        <f t="shared" si="242"/>
        <v/>
      </c>
      <c r="DH239" s="283" t="str">
        <f t="shared" si="243"/>
        <v/>
      </c>
      <c r="DI239" s="230" t="str">
        <f t="shared" si="244"/>
        <v/>
      </c>
      <c r="DJ239" s="230" t="str">
        <f>IF(COUNTIFS($BR$10:$BR$259,$BR239,$E$10:$E$259,$E239)&lt;&gt;COUNTIFS($BR$10:$BR$259,$BR239,$E$10:$E$259,$E239,AT$10:AT$259,AT239),DJ$8&amp;" for this company in this year is inconsistent across funds, please update accordingly. "&amp;CHAR(10),IF(AT239="","",IF(COUNTIF('Source Data (Hidden)'!$O$3:$O$5,AT239)&lt;&gt;1,"Invalid input for 'Does this Portco have a decarbonization strategy/plan in place' - Please ensure that you have selected a valid response using the drop-down list available in the corresponding column in the EDCI Data tab. " &amp; CHAR(10),"")))</f>
        <v/>
      </c>
      <c r="DK239" s="230" t="str">
        <f>IF(COUNTIFS($BR$10:$BR$259,$BR239,$E$10:$E$259,$E239)&lt;&gt;COUNTIFS($BR$10:$BR$259,$BR239,$E$10:$E$259,$E239,AU$10:AU$259,AU239),DK$8&amp;" for this company in this year is inconsistent across funds, please update accordingly. "&amp;CHAR(10),IF(AU239="","",IF(COUNTIF('Source Data (Hidden)'!$P$3:$P$5,AU239)&lt;&gt;1,"Invalid input for 'Does the Portfolio Company have a short-term GHG emission reduction target' - Please ensure you have selected a valid response using the drop-down list available in the corresponding column in the EDCI Data tab. " &amp; CHAR(10),"")))</f>
        <v/>
      </c>
      <c r="DL239" s="230" t="str">
        <f>IF(COUNTIFS($BR$10:$BR$259,$BR239,$E$10:$E$259,$E239)&lt;&gt;COUNTIFS($BR$10:$BR$259,$BR239,$E$10:$E$259,$E239,AV$10:AV$259,AV239),DL$8&amp;" for this company in this year is inconsistent across funds, please update accordingly. "&amp;CHAR(10),IF(AV239="","",IF(COUNTIF('Source Data (Hidden)'!$Q$3:$Q$6,AV239)&lt;&gt;1,"Invalid input for 'Does the Portfolio Company have a long-term net zero goal' - Please ensure that you have selected a valid response using the drop-down list available in the corresponding column in the EDCI Data tab. " &amp; CHAR(10),"")))</f>
        <v/>
      </c>
      <c r="DM239" s="230" t="str">
        <f t="shared" si="245"/>
        <v/>
      </c>
      <c r="DN239" s="230" t="str">
        <f t="shared" si="246"/>
        <v/>
      </c>
      <c r="DO239" s="230" t="str">
        <f t="shared" si="247"/>
        <v/>
      </c>
      <c r="DP239" s="230"/>
      <c r="DQ239" s="230" t="str">
        <f t="shared" si="248"/>
        <v/>
      </c>
      <c r="DR239" s="230" t="str">
        <f t="shared" si="249"/>
        <v/>
      </c>
      <c r="DS239" s="230" t="str">
        <f t="shared" si="250"/>
        <v/>
      </c>
      <c r="DT239" s="230" t="str">
        <f t="shared" si="251"/>
        <v/>
      </c>
      <c r="DU239" s="230" t="str">
        <f t="shared" si="252"/>
        <v/>
      </c>
      <c r="DV239" s="230" t="str">
        <f t="shared" si="253"/>
        <v/>
      </c>
      <c r="DW239" s="230" t="str">
        <f t="shared" si="254"/>
        <v/>
      </c>
      <c r="DX239" s="230" t="str">
        <f t="shared" si="255"/>
        <v/>
      </c>
      <c r="DY239" s="230" t="str">
        <f t="shared" si="256"/>
        <v/>
      </c>
      <c r="DZ239" s="230" t="str">
        <f t="shared" si="257"/>
        <v/>
      </c>
      <c r="EA239" s="230" t="str">
        <f t="shared" si="258"/>
        <v/>
      </c>
      <c r="EB239" s="230" t="str">
        <f t="shared" si="259"/>
        <v/>
      </c>
      <c r="EC239" s="284" t="str">
        <f t="shared" si="260"/>
        <v/>
      </c>
      <c r="ED239" s="284" t="str">
        <f t="shared" si="261"/>
        <v/>
      </c>
      <c r="EE239" s="230" t="str">
        <f t="shared" si="262"/>
        <v/>
      </c>
      <c r="EF239" s="230" t="str">
        <f>IF(COUNTIFS($BR$10:$BR$259,$BR239,$E$10:$E$259,$E239)&lt;&gt;COUNTIFS($BR$10:$BR$259,$BR239,$E$10:$E$259,$E239,BP$10:BP$259,BP239),EF$8&amp;" for this company in this year is inconsistent across funds, please update accordingly. "&amp;CHAR(10),IF(AND(BP239="",BQ239=""),"",IF(OR(AND(BQ239&lt;&gt;"",BP239&lt;&gt;"",BP239&lt;&gt;"Y"),AND(BQ239&lt;&gt;"",BP239=""),COUNTIF('Source Data (Hidden)'!$S$3:$S$4,BP239)&lt;&gt;1),"Invalid input for 'Do you conduct an employee survey' - Please ensure the input is either Y or N or leave blank if data is not available. If you have reported a % response rate to employee survey then the input for this metric should be Y. " &amp; CHAR(10),"")))</f>
        <v/>
      </c>
      <c r="EG239" s="230" t="str">
        <f t="shared" si="263"/>
        <v/>
      </c>
    </row>
    <row r="240" spans="1:137" s="154" customFormat="1" ht="60" customHeight="1" x14ac:dyDescent="0.35">
      <c r="A240" s="153"/>
      <c r="B240" s="212" t="str">
        <f t="shared" ca="1" si="210"/>
        <v/>
      </c>
      <c r="C240" s="213" t="str">
        <f>IF('EDCI Data'!B240="","",'EDCI Data'!B240)</f>
        <v/>
      </c>
      <c r="D240" s="214" t="str">
        <f>IF('EDCI Data'!C240="","",'EDCI Data'!C240)</f>
        <v/>
      </c>
      <c r="E240" s="215" t="str">
        <f>IF('EDCI Data'!D240="","",'EDCI Data'!D240)</f>
        <v/>
      </c>
      <c r="F240" s="216" t="str">
        <f>IF('EDCI Data'!E240="","",'EDCI Data'!E240)</f>
        <v/>
      </c>
      <c r="G240" s="213" t="str">
        <f>IF('EDCI Data'!F240="","",'EDCI Data'!F240)</f>
        <v/>
      </c>
      <c r="H240" s="213" t="str">
        <f>IF('EDCI Data'!G240="","",'EDCI Data'!G240)</f>
        <v/>
      </c>
      <c r="I240" s="213" t="str">
        <f>IF('EDCI Data'!H240="","",'EDCI Data'!H240)</f>
        <v/>
      </c>
      <c r="J240" s="213" t="str">
        <f>IF('EDCI Data'!I240="","",'EDCI Data'!I240)</f>
        <v/>
      </c>
      <c r="K240" s="213" t="str">
        <f>IF('EDCI Data'!J240="","",'EDCI Data'!J240)</f>
        <v/>
      </c>
      <c r="L240" s="213" t="str">
        <f>IF('EDCI Data'!K240="","",'EDCI Data'!K240)</f>
        <v/>
      </c>
      <c r="M240" s="217" t="str">
        <f>IF('EDCI Data'!L240="","",'EDCI Data'!L240)</f>
        <v/>
      </c>
      <c r="N240" s="217" t="str">
        <f>IF('EDCI Data'!M240="","",'EDCI Data'!M240)</f>
        <v/>
      </c>
      <c r="O240" s="213" t="str">
        <f>IF('EDCI Data'!N240="","",'EDCI Data'!N240)</f>
        <v/>
      </c>
      <c r="P240" s="213" t="str">
        <f>IF('EDCI Data'!O240="","",'EDCI Data'!O240)</f>
        <v/>
      </c>
      <c r="Q240" s="213" t="str">
        <f>IF('EDCI Data'!P240="","",'EDCI Data'!P240)</f>
        <v/>
      </c>
      <c r="R240" s="213" t="str">
        <f>IF('EDCI Data'!Q240="","",'EDCI Data'!Q240)</f>
        <v/>
      </c>
      <c r="S240" s="218" t="str">
        <f>IF('EDCI Data'!R240="","",'EDCI Data'!R240)</f>
        <v/>
      </c>
      <c r="T240" s="219" t="str">
        <f>IF('EDCI Data'!S240="","",'EDCI Data'!S240)</f>
        <v/>
      </c>
      <c r="U240" s="219" t="str">
        <f>IF('EDCI Data'!T240="","",'EDCI Data'!T240)</f>
        <v/>
      </c>
      <c r="V240" s="220" t="str">
        <f>IF('EDCI Data'!U240="","",'EDCI Data'!U240)</f>
        <v/>
      </c>
      <c r="W240" s="213" t="str">
        <f>IF('EDCI Data'!V240="","",'EDCI Data'!V240)</f>
        <v/>
      </c>
      <c r="X240" s="220" t="str">
        <f>IF('EDCI Data'!W240="","",'EDCI Data'!W240)</f>
        <v/>
      </c>
      <c r="Y240" s="213" t="str">
        <f>IF('EDCI Data'!X240="","",'EDCI Data'!X240)</f>
        <v/>
      </c>
      <c r="Z240" s="220" t="str">
        <f>IF('EDCI Data'!Y240="","",'EDCI Data'!Y240)</f>
        <v/>
      </c>
      <c r="AA240" s="213" t="str">
        <f>IF('EDCI Data'!Z240="","",'EDCI Data'!Z240)</f>
        <v/>
      </c>
      <c r="AB240" s="213" t="str">
        <f>IF('EDCI Data'!AA240="","",'EDCI Data'!AA240)</f>
        <v/>
      </c>
      <c r="AC240" s="213" t="str">
        <f>IF('EDCI Data'!AB240="","",'EDCI Data'!AB240)</f>
        <v/>
      </c>
      <c r="AD240" s="213" t="str">
        <f>IF('EDCI Data'!AC240="","",'EDCI Data'!AC240)</f>
        <v/>
      </c>
      <c r="AE240" s="213" t="str">
        <f>IF('EDCI Data'!AD240="","",'EDCI Data'!AD240)</f>
        <v/>
      </c>
      <c r="AF240" s="213" t="str">
        <f>IF('EDCI Data'!AE240="","",'EDCI Data'!AE240)</f>
        <v/>
      </c>
      <c r="AG240" s="213" t="str">
        <f>IF('EDCI Data'!AF240="","",'EDCI Data'!AF240)</f>
        <v/>
      </c>
      <c r="AH240" s="213" t="str">
        <f>IF('EDCI Data'!AG240="","",'EDCI Data'!AG240)</f>
        <v/>
      </c>
      <c r="AI240" s="213" t="str">
        <f>IF('EDCI Data'!AH240="","",'EDCI Data'!AH240)</f>
        <v/>
      </c>
      <c r="AJ240" s="213" t="str">
        <f>IF('EDCI Data'!AI240="","",'EDCI Data'!AI240)</f>
        <v/>
      </c>
      <c r="AK240" s="213" t="str">
        <f>IF('EDCI Data'!AJ240="","",'EDCI Data'!AJ240)</f>
        <v/>
      </c>
      <c r="AL240" s="213" t="str">
        <f>IF('EDCI Data'!AK240="","",'EDCI Data'!AK240)</f>
        <v/>
      </c>
      <c r="AM240" s="213" t="str">
        <f>IF('EDCI Data'!AL240="","",'EDCI Data'!AL240)</f>
        <v/>
      </c>
      <c r="AN240" s="213" t="str">
        <f>IF('EDCI Data'!AM240="","",'EDCI Data'!AM240)</f>
        <v/>
      </c>
      <c r="AO240" s="213" t="str">
        <f>IF('EDCI Data'!AN240="","",'EDCI Data'!AN240)</f>
        <v/>
      </c>
      <c r="AP240" s="213" t="str">
        <f>IF('EDCI Data'!AO240="","",'EDCI Data'!AO240)</f>
        <v/>
      </c>
      <c r="AQ240" s="213" t="str">
        <f>IF('EDCI Data'!AP240="","",'EDCI Data'!AP240)</f>
        <v/>
      </c>
      <c r="AR240" s="213" t="str">
        <f>IF('EDCI Data'!AQ240="","",'EDCI Data'!AQ240)</f>
        <v/>
      </c>
      <c r="AS240" s="213" t="str">
        <f>IF('EDCI Data'!AR240="","",'EDCI Data'!AR240)</f>
        <v/>
      </c>
      <c r="AT240" s="213" t="str">
        <f>IF('EDCI Data'!AS240="","",'EDCI Data'!AS240)</f>
        <v/>
      </c>
      <c r="AU240" s="213" t="str">
        <f>IF('EDCI Data'!AT240="","",'EDCI Data'!AT240)</f>
        <v/>
      </c>
      <c r="AV240" s="213" t="str">
        <f>IF('EDCI Data'!AU240="","",'EDCI Data'!AU240)</f>
        <v/>
      </c>
      <c r="AW240" s="213" t="str">
        <f>IF('EDCI Data'!AV240="","",'EDCI Data'!AV240)</f>
        <v/>
      </c>
      <c r="AX240" s="221" t="str">
        <f>IF('EDCI Data'!AW240="","",'EDCI Data'!AW240)</f>
        <v/>
      </c>
      <c r="AY240" s="221" t="str">
        <f>IF('EDCI Data'!AX240="","",'EDCI Data'!AX240)</f>
        <v/>
      </c>
      <c r="AZ240" s="222" t="str">
        <f t="shared" si="211"/>
        <v/>
      </c>
      <c r="BA240" s="223" t="str">
        <f>IF('EDCI Data'!AY240="","",'EDCI Data'!AY240)</f>
        <v/>
      </c>
      <c r="BB240" s="223" t="str">
        <f>IF('EDCI Data'!AZ240="","",'EDCI Data'!AZ240)</f>
        <v/>
      </c>
      <c r="BC240" s="223" t="str">
        <f>IF('EDCI Data'!BA240="","",'EDCI Data'!BA240)</f>
        <v/>
      </c>
      <c r="BD240" s="223" t="str">
        <f>IF('EDCI Data'!BB240="","",'EDCI Data'!BB240)</f>
        <v/>
      </c>
      <c r="BE240" s="223" t="str">
        <f>IF('EDCI Data'!BC240="","",'EDCI Data'!BC240)</f>
        <v/>
      </c>
      <c r="BF240" s="223" t="str">
        <f>IF('EDCI Data'!BD240="","",'EDCI Data'!BD240)</f>
        <v/>
      </c>
      <c r="BG240" s="223" t="str">
        <f>IF('EDCI Data'!BE240="","",'EDCI Data'!BE240)</f>
        <v/>
      </c>
      <c r="BH240" s="223" t="str">
        <f>IF('EDCI Data'!BF240="","",'EDCI Data'!BF240)</f>
        <v/>
      </c>
      <c r="BI240" s="224" t="str">
        <f>IF('EDCI Data'!BG240="","",'EDCI Data'!BG240)</f>
        <v/>
      </c>
      <c r="BJ240" s="225" t="str">
        <f>IF('EDCI Data'!S240="","",'EDCI Data'!S240)</f>
        <v/>
      </c>
      <c r="BK240" s="225" t="str">
        <f>IF('EDCI Data'!T240="","",'EDCI Data'!T240)</f>
        <v/>
      </c>
      <c r="BL240" s="224" t="str">
        <f>IF('EDCI Data'!BJ240="","",'EDCI Data'!BJ240)</f>
        <v/>
      </c>
      <c r="BM240" s="226" t="str">
        <f>IF('EDCI Data'!BK240="","",'EDCI Data'!BK240)</f>
        <v/>
      </c>
      <c r="BN240" s="226" t="str">
        <f>IF('EDCI Data'!BL240="","",'EDCI Data'!BL240)</f>
        <v/>
      </c>
      <c r="BO240" s="227" t="str">
        <f>IF('EDCI Data'!BM240="","",'EDCI Data'!BM240)</f>
        <v/>
      </c>
      <c r="BP240" s="228" t="str">
        <f>IF('EDCI Data'!BN240="","",'EDCI Data'!BN240)</f>
        <v/>
      </c>
      <c r="BQ240" s="229" t="str">
        <f>IF('EDCI Data'!BO240="","",'EDCI Data'!BO240)</f>
        <v/>
      </c>
      <c r="BR240" s="230" t="str">
        <f t="shared" si="212"/>
        <v/>
      </c>
      <c r="BS240" s="230" t="str">
        <f t="shared" si="213"/>
        <v/>
      </c>
      <c r="BT240" s="230" t="str">
        <f t="shared" si="214"/>
        <v/>
      </c>
      <c r="BU240" s="230" t="str">
        <f t="shared" si="215"/>
        <v/>
      </c>
      <c r="BV240" s="230" t="str">
        <f t="shared" si="216"/>
        <v/>
      </c>
      <c r="BW240" s="230" t="str">
        <f>IF(COUNTIFS($BR$10:$BR$259,$BR240,$E$10:$E$259,$E240)&lt;&gt;COUNTIFS($BR$10:$BR$259,$BR240,$E$10:$E$259,$E240,G$10:G$259,G240),BW$8&amp;" for this company in this year is inconsistent across funds, please update accordingly. "&amp;CHAR(10),IF(G240="","",IF(IFERROR(OR(INT(G240)&lt;&gt;G240,ISTEXT(G240),G240&gt;'Source Data (Hidden)'!$T$3),TRUE),"Invalid year of initial investment - Please ensure that the input is a year (not a date) and is not future dated. "&amp;CHAR(10),"")))</f>
        <v/>
      </c>
      <c r="BX240" s="230"/>
      <c r="BY240" s="230" t="str">
        <f>IF(COUNTIFS($BR$10:$BR$259,$BR240,$E$10:$E$259,$E240)&lt;&gt;COUNTIFS($BR$10:$BR$259,$BR240,$E$10:$E$259,$E240,I$10:I$259,I240),BY$8&amp;" for this company in this year is inconsistent across funds, please update accordingly. "&amp;CHAR(10),IF(I240="","",IF(COUNTIF('Source Data (Hidden)'!$A$3:$B$255,I240)=0,"Invalid country of domicile - Please enter a valid input using the drop-down in the 'Country of domicile' column in the EDCI Data tab. "&amp;CHAR(10),"")))</f>
        <v/>
      </c>
      <c r="BZ240" s="230" t="str">
        <f>IF(COUNTIFS($BR$10:$BR$259,$BR240,$E$10:$E$259,$E240)&lt;&gt;COUNTIFS($BR$10:$BR$259,$BR240,$E$10:$E$259,$E240,J$10:J$259,J240),BZ$8&amp;" for this company in this year is inconsistent across funds, please update accordingly. "&amp;CHAR(10),IF(J240="","",IF(COUNTIF('Source Data (Hidden)'!$A$3:$B$255,J240)=0,"Invalid primary country of operations - Please enter a valid input using the drop-down in the 'Primary country of operations' column in the EDCI Data tab and ensure that you have narrowed this down to 1 primary country of operations. "&amp;CHAR(10),"")))</f>
        <v/>
      </c>
      <c r="CA240" s="230" t="str">
        <f>IF(COUNTIFS($BR$10:$BR$259,$BR240,$E$10:$E$259,$E240)&lt;&gt;COUNTIFS($BR$10:$BR$259,$BR240,$E$10:$E$259,$E240,K$10:K$259,K240),CA$8&amp;" for this company in this year is inconsistent across funds, please update accordingly. "&amp;CHAR(10),IF(K240="","",IF(COUNTIF('Source Data (Hidden)'!$C$3:$C$4,K240)&lt;&gt;1,"Invalid company structure - Please classify the portfolio company as either 'Private' or 'Public'. "&amp;CHAR(10),"")))</f>
        <v/>
      </c>
      <c r="CB240" s="230" t="str">
        <f>IF(COUNTIFS($BR$10:$BR$259,$BR240,$E$10:$E$259,$E240)&lt;&gt;COUNTIFS($BR$10:$BR$259,$BR240,$E$10:$E$259,$E240,L$10:L$259,L240),CB$8&amp;" for this company in this year is inconsistent across funds, please update accordingly. "&amp;CHAR(10),IF(L240="","",IF(COUNTIF('Source Data (Hidden)'!$D$3:$D$5,L240)&lt;&gt;1,"Invalid growth stage of company - Please describe the growth stage of the company as either 'Venture', 'Growth' or 'Buyout'. " &amp; CHAR(10),"")))</f>
        <v/>
      </c>
      <c r="CC240" s="230" t="str">
        <f t="shared" si="217"/>
        <v/>
      </c>
      <c r="CD240" s="283" t="str">
        <f t="shared" si="218"/>
        <v/>
      </c>
      <c r="CE240" s="230" t="str">
        <f>IF(COUNTIFS($BR$10:$BR$259,$BR240,$E$10:$E$259,$E240)&lt;&gt;COUNTIFS($BR$10:$BR$259,$BR240,$E$10:$E$259,$E240,O$10:O$259,O240),CE$8&amp;" for this company in this year is inconsistent across funds, please update accordingly. "&amp;CHAR(10),IF(O240="","",IF(COUNTIF('Source Data (Hidden)'!$G$3:$G$13,O240)&lt;&gt;1,"Invalid sector of operations SICS name - Please ensure that you have selected a valid sector of operations using the drop-down list available in the corresponding column in the EDCI Data tab. " &amp; CHAR(10),"")))</f>
        <v/>
      </c>
      <c r="CF240" s="230" t="str">
        <f t="shared" ca="1" si="219"/>
        <v/>
      </c>
      <c r="CG240" s="230" t="str">
        <f t="shared" ca="1" si="220"/>
        <v/>
      </c>
      <c r="CH240" s="230" t="str">
        <f>IF(COUNTIFS($BR$10:$BR$259,$BR240,$E$10:$E$259,$E240)&lt;&gt;COUNTIFS($BR$10:$BR$259,$BR240,$E$10:$E$259,$E240,R$10:R$259,R240),CH$8&amp;" for this company in this year is inconsistent across funds, please update accordingly. "&amp;CHAR(10),IF(R240="","",IF(COUNTIF('Source Data (Hidden)'!$F$3:$F$183,R240)&lt;&gt;1,"Invalid currency input - Please ensure that the currency entered is a monetary unit described using three letter code (ISO 4217 code). " &amp; CHAR(10),"")))</f>
        <v/>
      </c>
      <c r="CI240" s="230" t="str">
        <f t="shared" si="221"/>
        <v/>
      </c>
      <c r="CJ240" s="230" t="str">
        <f t="shared" si="222"/>
        <v/>
      </c>
      <c r="CK240" s="230" t="str">
        <f t="shared" si="223"/>
        <v/>
      </c>
      <c r="CL240" s="230" t="str">
        <f t="shared" si="224"/>
        <v/>
      </c>
      <c r="CM240" s="230" t="str">
        <f>IF(COUNTIFS($BR$10:$BR$259,$BR240,$E$10:$E$259,$E240)&lt;&gt;COUNTIFS($BR$10:$BR$259,$BR240,$E$10:$E$259,$E240,W$10:W$259,W240),CM$8&amp;" for this company in this year is inconsistent across funds, please update accordingly. "&amp;CHAR(10),IF(W240="","",IF(COUNTIF('Source Data (Hidden)'!$L$3:$L$6,W240)&lt;&gt;1,"Invalid input for Scope 1 Methodology - Please choose one of the options from the drop-down list in the corresponding column in the EDCI Data tab. " &amp; CHAR(10),"")))</f>
        <v/>
      </c>
      <c r="CN240" s="230" t="str">
        <f t="shared" si="225"/>
        <v/>
      </c>
      <c r="CO240" s="230" t="str">
        <f>IF(COUNTIFS($BR$10:$BR$259,$BR240,$E$10:$E$259,$E240)&lt;&gt;COUNTIFS($BR$10:$BR$259,$BR240,$E$10:$E$259,$E240,Y$10:Y$259,Y240),CO$8&amp;" for this company in this year is inconsistent across funds, please update accordingly. "&amp;CHAR(10),IF(Y240="","",IF(COUNTIF('Source Data (Hidden)'!$M$3:$M$5,Y240)&lt;&gt;1,"Invalid input for Scope 2 Methodology - Please choose one of the options from the drop-down list in the corresponding column in the EDCI Data tab. " &amp; CHAR(10),"")))</f>
        <v/>
      </c>
      <c r="CP240" s="230" t="str">
        <f t="shared" si="226"/>
        <v/>
      </c>
      <c r="CQ240" s="230" t="str">
        <f>IF(COUNTIFS($BR$10:$BR$259,$BR240,$E$10:$E$259,$E240)&lt;&gt;COUNTIFS($BR$10:$BR$259,$BR240,$E$10:$E$259,$E240,AA$10:AA$259,AA240),CQ$8&amp;" for this company in this year is inconsistent across funds, please update accordingly. "&amp;CHAR(10),IF(AA240="","",IF(COUNTIF('Source Data (Hidden)'!$N$3:$N$6,AA240)&lt;&gt;1,"Invalid input for Scope 3 Methodology - Please choose one of the options from the drop-down list in the corresponding column in the EDCI Data tab. " &amp; CHAR(10),"")))</f>
        <v/>
      </c>
      <c r="CR240" s="230" t="str">
        <f t="shared" si="227"/>
        <v/>
      </c>
      <c r="CS240" s="230" t="str">
        <f t="shared" si="228"/>
        <v/>
      </c>
      <c r="CT240" s="230" t="str">
        <f t="shared" si="229"/>
        <v/>
      </c>
      <c r="CU240" s="230" t="str">
        <f t="shared" si="230"/>
        <v/>
      </c>
      <c r="CV240" s="230" t="str">
        <f t="shared" si="231"/>
        <v/>
      </c>
      <c r="CW240" s="230" t="str">
        <f t="shared" si="232"/>
        <v/>
      </c>
      <c r="CX240" s="230" t="str">
        <f t="shared" si="233"/>
        <v/>
      </c>
      <c r="CY240" s="230" t="str">
        <f t="shared" si="234"/>
        <v/>
      </c>
      <c r="CZ240" s="230" t="str">
        <f t="shared" si="235"/>
        <v/>
      </c>
      <c r="DA240" s="230" t="str">
        <f t="shared" si="236"/>
        <v/>
      </c>
      <c r="DB240" s="230" t="str">
        <f t="shared" si="237"/>
        <v/>
      </c>
      <c r="DC240" s="230" t="str">
        <f t="shared" si="238"/>
        <v/>
      </c>
      <c r="DD240" s="230" t="str">
        <f t="shared" si="239"/>
        <v/>
      </c>
      <c r="DE240" s="230" t="str">
        <f t="shared" si="240"/>
        <v/>
      </c>
      <c r="DF240" s="230" t="str">
        <f t="shared" si="241"/>
        <v/>
      </c>
      <c r="DG240" s="230" t="str">
        <f t="shared" si="242"/>
        <v/>
      </c>
      <c r="DH240" s="283" t="str">
        <f t="shared" si="243"/>
        <v/>
      </c>
      <c r="DI240" s="230" t="str">
        <f t="shared" si="244"/>
        <v/>
      </c>
      <c r="DJ240" s="230" t="str">
        <f>IF(COUNTIFS($BR$10:$BR$259,$BR240,$E$10:$E$259,$E240)&lt;&gt;COUNTIFS($BR$10:$BR$259,$BR240,$E$10:$E$259,$E240,AT$10:AT$259,AT240),DJ$8&amp;" for this company in this year is inconsistent across funds, please update accordingly. "&amp;CHAR(10),IF(AT240="","",IF(COUNTIF('Source Data (Hidden)'!$O$3:$O$5,AT240)&lt;&gt;1,"Invalid input for 'Does this Portco have a decarbonization strategy/plan in place' - Please ensure that you have selected a valid response using the drop-down list available in the corresponding column in the EDCI Data tab. " &amp; CHAR(10),"")))</f>
        <v/>
      </c>
      <c r="DK240" s="230" t="str">
        <f>IF(COUNTIFS($BR$10:$BR$259,$BR240,$E$10:$E$259,$E240)&lt;&gt;COUNTIFS($BR$10:$BR$259,$BR240,$E$10:$E$259,$E240,AU$10:AU$259,AU240),DK$8&amp;" for this company in this year is inconsistent across funds, please update accordingly. "&amp;CHAR(10),IF(AU240="","",IF(COUNTIF('Source Data (Hidden)'!$P$3:$P$5,AU240)&lt;&gt;1,"Invalid input for 'Does the Portfolio Company have a short-term GHG emission reduction target' - Please ensure you have selected a valid response using the drop-down list available in the corresponding column in the EDCI Data tab. " &amp; CHAR(10),"")))</f>
        <v/>
      </c>
      <c r="DL240" s="230" t="str">
        <f>IF(COUNTIFS($BR$10:$BR$259,$BR240,$E$10:$E$259,$E240)&lt;&gt;COUNTIFS($BR$10:$BR$259,$BR240,$E$10:$E$259,$E240,AV$10:AV$259,AV240),DL$8&amp;" for this company in this year is inconsistent across funds, please update accordingly. "&amp;CHAR(10),IF(AV240="","",IF(COUNTIF('Source Data (Hidden)'!$Q$3:$Q$6,AV240)&lt;&gt;1,"Invalid input for 'Does the Portfolio Company have a long-term net zero goal' - Please ensure that you have selected a valid response using the drop-down list available in the corresponding column in the EDCI Data tab. " &amp; CHAR(10),"")))</f>
        <v/>
      </c>
      <c r="DM240" s="230" t="str">
        <f t="shared" si="245"/>
        <v/>
      </c>
      <c r="DN240" s="230" t="str">
        <f t="shared" si="246"/>
        <v/>
      </c>
      <c r="DO240" s="230" t="str">
        <f t="shared" si="247"/>
        <v/>
      </c>
      <c r="DP240" s="230"/>
      <c r="DQ240" s="230" t="str">
        <f t="shared" si="248"/>
        <v/>
      </c>
      <c r="DR240" s="230" t="str">
        <f t="shared" si="249"/>
        <v/>
      </c>
      <c r="DS240" s="230" t="str">
        <f t="shared" si="250"/>
        <v/>
      </c>
      <c r="DT240" s="230" t="str">
        <f t="shared" si="251"/>
        <v/>
      </c>
      <c r="DU240" s="230" t="str">
        <f t="shared" si="252"/>
        <v/>
      </c>
      <c r="DV240" s="230" t="str">
        <f t="shared" si="253"/>
        <v/>
      </c>
      <c r="DW240" s="230" t="str">
        <f t="shared" si="254"/>
        <v/>
      </c>
      <c r="DX240" s="230" t="str">
        <f t="shared" si="255"/>
        <v/>
      </c>
      <c r="DY240" s="230" t="str">
        <f t="shared" si="256"/>
        <v/>
      </c>
      <c r="DZ240" s="230" t="str">
        <f t="shared" si="257"/>
        <v/>
      </c>
      <c r="EA240" s="230" t="str">
        <f t="shared" si="258"/>
        <v/>
      </c>
      <c r="EB240" s="230" t="str">
        <f t="shared" si="259"/>
        <v/>
      </c>
      <c r="EC240" s="284" t="str">
        <f t="shared" si="260"/>
        <v/>
      </c>
      <c r="ED240" s="284" t="str">
        <f t="shared" si="261"/>
        <v/>
      </c>
      <c r="EE240" s="230" t="str">
        <f t="shared" si="262"/>
        <v/>
      </c>
      <c r="EF240" s="230" t="str">
        <f>IF(COUNTIFS($BR$10:$BR$259,$BR240,$E$10:$E$259,$E240)&lt;&gt;COUNTIFS($BR$10:$BR$259,$BR240,$E$10:$E$259,$E240,BP$10:BP$259,BP240),EF$8&amp;" for this company in this year is inconsistent across funds, please update accordingly. "&amp;CHAR(10),IF(AND(BP240="",BQ240=""),"",IF(OR(AND(BQ240&lt;&gt;"",BP240&lt;&gt;"",BP240&lt;&gt;"Y"),AND(BQ240&lt;&gt;"",BP240=""),COUNTIF('Source Data (Hidden)'!$S$3:$S$4,BP240)&lt;&gt;1),"Invalid input for 'Do you conduct an employee survey' - Please ensure the input is either Y or N or leave blank if data is not available. If you have reported a % response rate to employee survey then the input for this metric should be Y. " &amp; CHAR(10),"")))</f>
        <v/>
      </c>
      <c r="EG240" s="230" t="str">
        <f t="shared" si="263"/>
        <v/>
      </c>
    </row>
    <row r="241" spans="1:137" s="154" customFormat="1" ht="60" customHeight="1" x14ac:dyDescent="0.35">
      <c r="A241" s="153"/>
      <c r="B241" s="212" t="str">
        <f t="shared" ca="1" si="210"/>
        <v/>
      </c>
      <c r="C241" s="213" t="str">
        <f>IF('EDCI Data'!B241="","",'EDCI Data'!B241)</f>
        <v/>
      </c>
      <c r="D241" s="214" t="str">
        <f>IF('EDCI Data'!C241="","",'EDCI Data'!C241)</f>
        <v/>
      </c>
      <c r="E241" s="215" t="str">
        <f>IF('EDCI Data'!D241="","",'EDCI Data'!D241)</f>
        <v/>
      </c>
      <c r="F241" s="216" t="str">
        <f>IF('EDCI Data'!E241="","",'EDCI Data'!E241)</f>
        <v/>
      </c>
      <c r="G241" s="213" t="str">
        <f>IF('EDCI Data'!F241="","",'EDCI Data'!F241)</f>
        <v/>
      </c>
      <c r="H241" s="213" t="str">
        <f>IF('EDCI Data'!G241="","",'EDCI Data'!G241)</f>
        <v/>
      </c>
      <c r="I241" s="213" t="str">
        <f>IF('EDCI Data'!H241="","",'EDCI Data'!H241)</f>
        <v/>
      </c>
      <c r="J241" s="213" t="str">
        <f>IF('EDCI Data'!I241="","",'EDCI Data'!I241)</f>
        <v/>
      </c>
      <c r="K241" s="213" t="str">
        <f>IF('EDCI Data'!J241="","",'EDCI Data'!J241)</f>
        <v/>
      </c>
      <c r="L241" s="213" t="str">
        <f>IF('EDCI Data'!K241="","",'EDCI Data'!K241)</f>
        <v/>
      </c>
      <c r="M241" s="217" t="str">
        <f>IF('EDCI Data'!L241="","",'EDCI Data'!L241)</f>
        <v/>
      </c>
      <c r="N241" s="217" t="str">
        <f>IF('EDCI Data'!M241="","",'EDCI Data'!M241)</f>
        <v/>
      </c>
      <c r="O241" s="213" t="str">
        <f>IF('EDCI Data'!N241="","",'EDCI Data'!N241)</f>
        <v/>
      </c>
      <c r="P241" s="213" t="str">
        <f>IF('EDCI Data'!O241="","",'EDCI Data'!O241)</f>
        <v/>
      </c>
      <c r="Q241" s="213" t="str">
        <f>IF('EDCI Data'!P241="","",'EDCI Data'!P241)</f>
        <v/>
      </c>
      <c r="R241" s="213" t="str">
        <f>IF('EDCI Data'!Q241="","",'EDCI Data'!Q241)</f>
        <v/>
      </c>
      <c r="S241" s="218" t="str">
        <f>IF('EDCI Data'!R241="","",'EDCI Data'!R241)</f>
        <v/>
      </c>
      <c r="T241" s="219" t="str">
        <f>IF('EDCI Data'!S241="","",'EDCI Data'!S241)</f>
        <v/>
      </c>
      <c r="U241" s="219" t="str">
        <f>IF('EDCI Data'!T241="","",'EDCI Data'!T241)</f>
        <v/>
      </c>
      <c r="V241" s="220" t="str">
        <f>IF('EDCI Data'!U241="","",'EDCI Data'!U241)</f>
        <v/>
      </c>
      <c r="W241" s="213" t="str">
        <f>IF('EDCI Data'!V241="","",'EDCI Data'!V241)</f>
        <v/>
      </c>
      <c r="X241" s="220" t="str">
        <f>IF('EDCI Data'!W241="","",'EDCI Data'!W241)</f>
        <v/>
      </c>
      <c r="Y241" s="213" t="str">
        <f>IF('EDCI Data'!X241="","",'EDCI Data'!X241)</f>
        <v/>
      </c>
      <c r="Z241" s="220" t="str">
        <f>IF('EDCI Data'!Y241="","",'EDCI Data'!Y241)</f>
        <v/>
      </c>
      <c r="AA241" s="213" t="str">
        <f>IF('EDCI Data'!Z241="","",'EDCI Data'!Z241)</f>
        <v/>
      </c>
      <c r="AB241" s="213" t="str">
        <f>IF('EDCI Data'!AA241="","",'EDCI Data'!AA241)</f>
        <v/>
      </c>
      <c r="AC241" s="213" t="str">
        <f>IF('EDCI Data'!AB241="","",'EDCI Data'!AB241)</f>
        <v/>
      </c>
      <c r="AD241" s="213" t="str">
        <f>IF('EDCI Data'!AC241="","",'EDCI Data'!AC241)</f>
        <v/>
      </c>
      <c r="AE241" s="213" t="str">
        <f>IF('EDCI Data'!AD241="","",'EDCI Data'!AD241)</f>
        <v/>
      </c>
      <c r="AF241" s="213" t="str">
        <f>IF('EDCI Data'!AE241="","",'EDCI Data'!AE241)</f>
        <v/>
      </c>
      <c r="AG241" s="213" t="str">
        <f>IF('EDCI Data'!AF241="","",'EDCI Data'!AF241)</f>
        <v/>
      </c>
      <c r="AH241" s="213" t="str">
        <f>IF('EDCI Data'!AG241="","",'EDCI Data'!AG241)</f>
        <v/>
      </c>
      <c r="AI241" s="213" t="str">
        <f>IF('EDCI Data'!AH241="","",'EDCI Data'!AH241)</f>
        <v/>
      </c>
      <c r="AJ241" s="213" t="str">
        <f>IF('EDCI Data'!AI241="","",'EDCI Data'!AI241)</f>
        <v/>
      </c>
      <c r="AK241" s="213" t="str">
        <f>IF('EDCI Data'!AJ241="","",'EDCI Data'!AJ241)</f>
        <v/>
      </c>
      <c r="AL241" s="213" t="str">
        <f>IF('EDCI Data'!AK241="","",'EDCI Data'!AK241)</f>
        <v/>
      </c>
      <c r="AM241" s="213" t="str">
        <f>IF('EDCI Data'!AL241="","",'EDCI Data'!AL241)</f>
        <v/>
      </c>
      <c r="AN241" s="213" t="str">
        <f>IF('EDCI Data'!AM241="","",'EDCI Data'!AM241)</f>
        <v/>
      </c>
      <c r="AO241" s="213" t="str">
        <f>IF('EDCI Data'!AN241="","",'EDCI Data'!AN241)</f>
        <v/>
      </c>
      <c r="AP241" s="213" t="str">
        <f>IF('EDCI Data'!AO241="","",'EDCI Data'!AO241)</f>
        <v/>
      </c>
      <c r="AQ241" s="213" t="str">
        <f>IF('EDCI Data'!AP241="","",'EDCI Data'!AP241)</f>
        <v/>
      </c>
      <c r="AR241" s="213" t="str">
        <f>IF('EDCI Data'!AQ241="","",'EDCI Data'!AQ241)</f>
        <v/>
      </c>
      <c r="AS241" s="213" t="str">
        <f>IF('EDCI Data'!AR241="","",'EDCI Data'!AR241)</f>
        <v/>
      </c>
      <c r="AT241" s="213" t="str">
        <f>IF('EDCI Data'!AS241="","",'EDCI Data'!AS241)</f>
        <v/>
      </c>
      <c r="AU241" s="213" t="str">
        <f>IF('EDCI Data'!AT241="","",'EDCI Data'!AT241)</f>
        <v/>
      </c>
      <c r="AV241" s="213" t="str">
        <f>IF('EDCI Data'!AU241="","",'EDCI Data'!AU241)</f>
        <v/>
      </c>
      <c r="AW241" s="213" t="str">
        <f>IF('EDCI Data'!AV241="","",'EDCI Data'!AV241)</f>
        <v/>
      </c>
      <c r="AX241" s="221" t="str">
        <f>IF('EDCI Data'!AW241="","",'EDCI Data'!AW241)</f>
        <v/>
      </c>
      <c r="AY241" s="221" t="str">
        <f>IF('EDCI Data'!AX241="","",'EDCI Data'!AX241)</f>
        <v/>
      </c>
      <c r="AZ241" s="222" t="str">
        <f t="shared" si="211"/>
        <v/>
      </c>
      <c r="BA241" s="223" t="str">
        <f>IF('EDCI Data'!AY241="","",'EDCI Data'!AY241)</f>
        <v/>
      </c>
      <c r="BB241" s="223" t="str">
        <f>IF('EDCI Data'!AZ241="","",'EDCI Data'!AZ241)</f>
        <v/>
      </c>
      <c r="BC241" s="223" t="str">
        <f>IF('EDCI Data'!BA241="","",'EDCI Data'!BA241)</f>
        <v/>
      </c>
      <c r="BD241" s="223" t="str">
        <f>IF('EDCI Data'!BB241="","",'EDCI Data'!BB241)</f>
        <v/>
      </c>
      <c r="BE241" s="223" t="str">
        <f>IF('EDCI Data'!BC241="","",'EDCI Data'!BC241)</f>
        <v/>
      </c>
      <c r="BF241" s="223" t="str">
        <f>IF('EDCI Data'!BD241="","",'EDCI Data'!BD241)</f>
        <v/>
      </c>
      <c r="BG241" s="223" t="str">
        <f>IF('EDCI Data'!BE241="","",'EDCI Data'!BE241)</f>
        <v/>
      </c>
      <c r="BH241" s="223" t="str">
        <f>IF('EDCI Data'!BF241="","",'EDCI Data'!BF241)</f>
        <v/>
      </c>
      <c r="BI241" s="224" t="str">
        <f>IF('EDCI Data'!BG241="","",'EDCI Data'!BG241)</f>
        <v/>
      </c>
      <c r="BJ241" s="225" t="str">
        <f>IF('EDCI Data'!S241="","",'EDCI Data'!S241)</f>
        <v/>
      </c>
      <c r="BK241" s="225" t="str">
        <f>IF('EDCI Data'!T241="","",'EDCI Data'!T241)</f>
        <v/>
      </c>
      <c r="BL241" s="224" t="str">
        <f>IF('EDCI Data'!BJ241="","",'EDCI Data'!BJ241)</f>
        <v/>
      </c>
      <c r="BM241" s="226" t="str">
        <f>IF('EDCI Data'!BK241="","",'EDCI Data'!BK241)</f>
        <v/>
      </c>
      <c r="BN241" s="226" t="str">
        <f>IF('EDCI Data'!BL241="","",'EDCI Data'!BL241)</f>
        <v/>
      </c>
      <c r="BO241" s="227" t="str">
        <f>IF('EDCI Data'!BM241="","",'EDCI Data'!BM241)</f>
        <v/>
      </c>
      <c r="BP241" s="228" t="str">
        <f>IF('EDCI Data'!BN241="","",'EDCI Data'!BN241)</f>
        <v/>
      </c>
      <c r="BQ241" s="229" t="str">
        <f>IF('EDCI Data'!BO241="","",'EDCI Data'!BO241)</f>
        <v/>
      </c>
      <c r="BR241" s="230" t="str">
        <f t="shared" si="212"/>
        <v/>
      </c>
      <c r="BS241" s="230" t="str">
        <f t="shared" si="213"/>
        <v/>
      </c>
      <c r="BT241" s="230" t="str">
        <f t="shared" si="214"/>
        <v/>
      </c>
      <c r="BU241" s="230" t="str">
        <f t="shared" si="215"/>
        <v/>
      </c>
      <c r="BV241" s="230" t="str">
        <f t="shared" si="216"/>
        <v/>
      </c>
      <c r="BW241" s="230" t="str">
        <f>IF(COUNTIFS($BR$10:$BR$259,$BR241,$E$10:$E$259,$E241)&lt;&gt;COUNTIFS($BR$10:$BR$259,$BR241,$E$10:$E$259,$E241,G$10:G$259,G241),BW$8&amp;" for this company in this year is inconsistent across funds, please update accordingly. "&amp;CHAR(10),IF(G241="","",IF(IFERROR(OR(INT(G241)&lt;&gt;G241,ISTEXT(G241),G241&gt;'Source Data (Hidden)'!$T$3),TRUE),"Invalid year of initial investment - Please ensure that the input is a year (not a date) and is not future dated. "&amp;CHAR(10),"")))</f>
        <v/>
      </c>
      <c r="BX241" s="230"/>
      <c r="BY241" s="230" t="str">
        <f>IF(COUNTIFS($BR$10:$BR$259,$BR241,$E$10:$E$259,$E241)&lt;&gt;COUNTIFS($BR$10:$BR$259,$BR241,$E$10:$E$259,$E241,I$10:I$259,I241),BY$8&amp;" for this company in this year is inconsistent across funds, please update accordingly. "&amp;CHAR(10),IF(I241="","",IF(COUNTIF('Source Data (Hidden)'!$A$3:$B$255,I241)=0,"Invalid country of domicile - Please enter a valid input using the drop-down in the 'Country of domicile' column in the EDCI Data tab. "&amp;CHAR(10),"")))</f>
        <v/>
      </c>
      <c r="BZ241" s="230" t="str">
        <f>IF(COUNTIFS($BR$10:$BR$259,$BR241,$E$10:$E$259,$E241)&lt;&gt;COUNTIFS($BR$10:$BR$259,$BR241,$E$10:$E$259,$E241,J$10:J$259,J241),BZ$8&amp;" for this company in this year is inconsistent across funds, please update accordingly. "&amp;CHAR(10),IF(J241="","",IF(COUNTIF('Source Data (Hidden)'!$A$3:$B$255,J241)=0,"Invalid primary country of operations - Please enter a valid input using the drop-down in the 'Primary country of operations' column in the EDCI Data tab and ensure that you have narrowed this down to 1 primary country of operations. "&amp;CHAR(10),"")))</f>
        <v/>
      </c>
      <c r="CA241" s="230" t="str">
        <f>IF(COUNTIFS($BR$10:$BR$259,$BR241,$E$10:$E$259,$E241)&lt;&gt;COUNTIFS($BR$10:$BR$259,$BR241,$E$10:$E$259,$E241,K$10:K$259,K241),CA$8&amp;" for this company in this year is inconsistent across funds, please update accordingly. "&amp;CHAR(10),IF(K241="","",IF(COUNTIF('Source Data (Hidden)'!$C$3:$C$4,K241)&lt;&gt;1,"Invalid company structure - Please classify the portfolio company as either 'Private' or 'Public'. "&amp;CHAR(10),"")))</f>
        <v/>
      </c>
      <c r="CB241" s="230" t="str">
        <f>IF(COUNTIFS($BR$10:$BR$259,$BR241,$E$10:$E$259,$E241)&lt;&gt;COUNTIFS($BR$10:$BR$259,$BR241,$E$10:$E$259,$E241,L$10:L$259,L241),CB$8&amp;" for this company in this year is inconsistent across funds, please update accordingly. "&amp;CHAR(10),IF(L241="","",IF(COUNTIF('Source Data (Hidden)'!$D$3:$D$5,L241)&lt;&gt;1,"Invalid growth stage of company - Please describe the growth stage of the company as either 'Venture', 'Growth' or 'Buyout'. " &amp; CHAR(10),"")))</f>
        <v/>
      </c>
      <c r="CC241" s="230" t="str">
        <f t="shared" si="217"/>
        <v/>
      </c>
      <c r="CD241" s="283" t="str">
        <f t="shared" si="218"/>
        <v/>
      </c>
      <c r="CE241" s="230" t="str">
        <f>IF(COUNTIFS($BR$10:$BR$259,$BR241,$E$10:$E$259,$E241)&lt;&gt;COUNTIFS($BR$10:$BR$259,$BR241,$E$10:$E$259,$E241,O$10:O$259,O241),CE$8&amp;" for this company in this year is inconsistent across funds, please update accordingly. "&amp;CHAR(10),IF(O241="","",IF(COUNTIF('Source Data (Hidden)'!$G$3:$G$13,O241)&lt;&gt;1,"Invalid sector of operations SICS name - Please ensure that you have selected a valid sector of operations using the drop-down list available in the corresponding column in the EDCI Data tab. " &amp; CHAR(10),"")))</f>
        <v/>
      </c>
      <c r="CF241" s="230" t="str">
        <f t="shared" ca="1" si="219"/>
        <v/>
      </c>
      <c r="CG241" s="230" t="str">
        <f t="shared" ca="1" si="220"/>
        <v/>
      </c>
      <c r="CH241" s="230" t="str">
        <f>IF(COUNTIFS($BR$10:$BR$259,$BR241,$E$10:$E$259,$E241)&lt;&gt;COUNTIFS($BR$10:$BR$259,$BR241,$E$10:$E$259,$E241,R$10:R$259,R241),CH$8&amp;" for this company in this year is inconsistent across funds, please update accordingly. "&amp;CHAR(10),IF(R241="","",IF(COUNTIF('Source Data (Hidden)'!$F$3:$F$183,R241)&lt;&gt;1,"Invalid currency input - Please ensure that the currency entered is a monetary unit described using three letter code (ISO 4217 code). " &amp; CHAR(10),"")))</f>
        <v/>
      </c>
      <c r="CI241" s="230" t="str">
        <f t="shared" si="221"/>
        <v/>
      </c>
      <c r="CJ241" s="230" t="str">
        <f t="shared" si="222"/>
        <v/>
      </c>
      <c r="CK241" s="230" t="str">
        <f t="shared" si="223"/>
        <v/>
      </c>
      <c r="CL241" s="230" t="str">
        <f t="shared" si="224"/>
        <v/>
      </c>
      <c r="CM241" s="230" t="str">
        <f>IF(COUNTIFS($BR$10:$BR$259,$BR241,$E$10:$E$259,$E241)&lt;&gt;COUNTIFS($BR$10:$BR$259,$BR241,$E$10:$E$259,$E241,W$10:W$259,W241),CM$8&amp;" for this company in this year is inconsistent across funds, please update accordingly. "&amp;CHAR(10),IF(W241="","",IF(COUNTIF('Source Data (Hidden)'!$L$3:$L$6,W241)&lt;&gt;1,"Invalid input for Scope 1 Methodology - Please choose one of the options from the drop-down list in the corresponding column in the EDCI Data tab. " &amp; CHAR(10),"")))</f>
        <v/>
      </c>
      <c r="CN241" s="230" t="str">
        <f t="shared" si="225"/>
        <v/>
      </c>
      <c r="CO241" s="230" t="str">
        <f>IF(COUNTIFS($BR$10:$BR$259,$BR241,$E$10:$E$259,$E241)&lt;&gt;COUNTIFS($BR$10:$BR$259,$BR241,$E$10:$E$259,$E241,Y$10:Y$259,Y241),CO$8&amp;" for this company in this year is inconsistent across funds, please update accordingly. "&amp;CHAR(10),IF(Y241="","",IF(COUNTIF('Source Data (Hidden)'!$M$3:$M$5,Y241)&lt;&gt;1,"Invalid input for Scope 2 Methodology - Please choose one of the options from the drop-down list in the corresponding column in the EDCI Data tab. " &amp; CHAR(10),"")))</f>
        <v/>
      </c>
      <c r="CP241" s="230" t="str">
        <f t="shared" si="226"/>
        <v/>
      </c>
      <c r="CQ241" s="230" t="str">
        <f>IF(COUNTIFS($BR$10:$BR$259,$BR241,$E$10:$E$259,$E241)&lt;&gt;COUNTIFS($BR$10:$BR$259,$BR241,$E$10:$E$259,$E241,AA$10:AA$259,AA241),CQ$8&amp;" for this company in this year is inconsistent across funds, please update accordingly. "&amp;CHAR(10),IF(AA241="","",IF(COUNTIF('Source Data (Hidden)'!$N$3:$N$6,AA241)&lt;&gt;1,"Invalid input for Scope 3 Methodology - Please choose one of the options from the drop-down list in the corresponding column in the EDCI Data tab. " &amp; CHAR(10),"")))</f>
        <v/>
      </c>
      <c r="CR241" s="230" t="str">
        <f t="shared" si="227"/>
        <v/>
      </c>
      <c r="CS241" s="230" t="str">
        <f t="shared" si="228"/>
        <v/>
      </c>
      <c r="CT241" s="230" t="str">
        <f t="shared" si="229"/>
        <v/>
      </c>
      <c r="CU241" s="230" t="str">
        <f t="shared" si="230"/>
        <v/>
      </c>
      <c r="CV241" s="230" t="str">
        <f t="shared" si="231"/>
        <v/>
      </c>
      <c r="CW241" s="230" t="str">
        <f t="shared" si="232"/>
        <v/>
      </c>
      <c r="CX241" s="230" t="str">
        <f t="shared" si="233"/>
        <v/>
      </c>
      <c r="CY241" s="230" t="str">
        <f t="shared" si="234"/>
        <v/>
      </c>
      <c r="CZ241" s="230" t="str">
        <f t="shared" si="235"/>
        <v/>
      </c>
      <c r="DA241" s="230" t="str">
        <f t="shared" si="236"/>
        <v/>
      </c>
      <c r="DB241" s="230" t="str">
        <f t="shared" si="237"/>
        <v/>
      </c>
      <c r="DC241" s="230" t="str">
        <f t="shared" si="238"/>
        <v/>
      </c>
      <c r="DD241" s="230" t="str">
        <f t="shared" si="239"/>
        <v/>
      </c>
      <c r="DE241" s="230" t="str">
        <f t="shared" si="240"/>
        <v/>
      </c>
      <c r="DF241" s="230" t="str">
        <f t="shared" si="241"/>
        <v/>
      </c>
      <c r="DG241" s="230" t="str">
        <f t="shared" si="242"/>
        <v/>
      </c>
      <c r="DH241" s="283" t="str">
        <f t="shared" si="243"/>
        <v/>
      </c>
      <c r="DI241" s="230" t="str">
        <f t="shared" si="244"/>
        <v/>
      </c>
      <c r="DJ241" s="230" t="str">
        <f>IF(COUNTIFS($BR$10:$BR$259,$BR241,$E$10:$E$259,$E241)&lt;&gt;COUNTIFS($BR$10:$BR$259,$BR241,$E$10:$E$259,$E241,AT$10:AT$259,AT241),DJ$8&amp;" for this company in this year is inconsistent across funds, please update accordingly. "&amp;CHAR(10),IF(AT241="","",IF(COUNTIF('Source Data (Hidden)'!$O$3:$O$5,AT241)&lt;&gt;1,"Invalid input for 'Does this Portco have a decarbonization strategy/plan in place' - Please ensure that you have selected a valid response using the drop-down list available in the corresponding column in the EDCI Data tab. " &amp; CHAR(10),"")))</f>
        <v/>
      </c>
      <c r="DK241" s="230" t="str">
        <f>IF(COUNTIFS($BR$10:$BR$259,$BR241,$E$10:$E$259,$E241)&lt;&gt;COUNTIFS($BR$10:$BR$259,$BR241,$E$10:$E$259,$E241,AU$10:AU$259,AU241),DK$8&amp;" for this company in this year is inconsistent across funds, please update accordingly. "&amp;CHAR(10),IF(AU241="","",IF(COUNTIF('Source Data (Hidden)'!$P$3:$P$5,AU241)&lt;&gt;1,"Invalid input for 'Does the Portfolio Company have a short-term GHG emission reduction target' - Please ensure you have selected a valid response using the drop-down list available in the corresponding column in the EDCI Data tab. " &amp; CHAR(10),"")))</f>
        <v/>
      </c>
      <c r="DL241" s="230" t="str">
        <f>IF(COUNTIFS($BR$10:$BR$259,$BR241,$E$10:$E$259,$E241)&lt;&gt;COUNTIFS($BR$10:$BR$259,$BR241,$E$10:$E$259,$E241,AV$10:AV$259,AV241),DL$8&amp;" for this company in this year is inconsistent across funds, please update accordingly. "&amp;CHAR(10),IF(AV241="","",IF(COUNTIF('Source Data (Hidden)'!$Q$3:$Q$6,AV241)&lt;&gt;1,"Invalid input for 'Does the Portfolio Company have a long-term net zero goal' - Please ensure that you have selected a valid response using the drop-down list available in the corresponding column in the EDCI Data tab. " &amp; CHAR(10),"")))</f>
        <v/>
      </c>
      <c r="DM241" s="230" t="str">
        <f t="shared" si="245"/>
        <v/>
      </c>
      <c r="DN241" s="230" t="str">
        <f t="shared" si="246"/>
        <v/>
      </c>
      <c r="DO241" s="230" t="str">
        <f t="shared" si="247"/>
        <v/>
      </c>
      <c r="DP241" s="230"/>
      <c r="DQ241" s="230" t="str">
        <f t="shared" si="248"/>
        <v/>
      </c>
      <c r="DR241" s="230" t="str">
        <f t="shared" si="249"/>
        <v/>
      </c>
      <c r="DS241" s="230" t="str">
        <f t="shared" si="250"/>
        <v/>
      </c>
      <c r="DT241" s="230" t="str">
        <f t="shared" si="251"/>
        <v/>
      </c>
      <c r="DU241" s="230" t="str">
        <f t="shared" si="252"/>
        <v/>
      </c>
      <c r="DV241" s="230" t="str">
        <f t="shared" si="253"/>
        <v/>
      </c>
      <c r="DW241" s="230" t="str">
        <f t="shared" si="254"/>
        <v/>
      </c>
      <c r="DX241" s="230" t="str">
        <f t="shared" si="255"/>
        <v/>
      </c>
      <c r="DY241" s="230" t="str">
        <f t="shared" si="256"/>
        <v/>
      </c>
      <c r="DZ241" s="230" t="str">
        <f t="shared" si="257"/>
        <v/>
      </c>
      <c r="EA241" s="230" t="str">
        <f t="shared" si="258"/>
        <v/>
      </c>
      <c r="EB241" s="230" t="str">
        <f t="shared" si="259"/>
        <v/>
      </c>
      <c r="EC241" s="284" t="str">
        <f t="shared" si="260"/>
        <v/>
      </c>
      <c r="ED241" s="284" t="str">
        <f t="shared" si="261"/>
        <v/>
      </c>
      <c r="EE241" s="230" t="str">
        <f t="shared" si="262"/>
        <v/>
      </c>
      <c r="EF241" s="230" t="str">
        <f>IF(COUNTIFS($BR$10:$BR$259,$BR241,$E$10:$E$259,$E241)&lt;&gt;COUNTIFS($BR$10:$BR$259,$BR241,$E$10:$E$259,$E241,BP$10:BP$259,BP241),EF$8&amp;" for this company in this year is inconsistent across funds, please update accordingly. "&amp;CHAR(10),IF(AND(BP241="",BQ241=""),"",IF(OR(AND(BQ241&lt;&gt;"",BP241&lt;&gt;"",BP241&lt;&gt;"Y"),AND(BQ241&lt;&gt;"",BP241=""),COUNTIF('Source Data (Hidden)'!$S$3:$S$4,BP241)&lt;&gt;1),"Invalid input for 'Do you conduct an employee survey' - Please ensure the input is either Y or N or leave blank if data is not available. If you have reported a % response rate to employee survey then the input for this metric should be Y. " &amp; CHAR(10),"")))</f>
        <v/>
      </c>
      <c r="EG241" s="230" t="str">
        <f t="shared" si="263"/>
        <v/>
      </c>
    </row>
    <row r="242" spans="1:137" s="154" customFormat="1" ht="60" customHeight="1" x14ac:dyDescent="0.35">
      <c r="A242" s="153"/>
      <c r="B242" s="212" t="str">
        <f t="shared" ca="1" si="210"/>
        <v/>
      </c>
      <c r="C242" s="213" t="str">
        <f>IF('EDCI Data'!B242="","",'EDCI Data'!B242)</f>
        <v/>
      </c>
      <c r="D242" s="214" t="str">
        <f>IF('EDCI Data'!C242="","",'EDCI Data'!C242)</f>
        <v/>
      </c>
      <c r="E242" s="215" t="str">
        <f>IF('EDCI Data'!D242="","",'EDCI Data'!D242)</f>
        <v/>
      </c>
      <c r="F242" s="216" t="str">
        <f>IF('EDCI Data'!E242="","",'EDCI Data'!E242)</f>
        <v/>
      </c>
      <c r="G242" s="213" t="str">
        <f>IF('EDCI Data'!F242="","",'EDCI Data'!F242)</f>
        <v/>
      </c>
      <c r="H242" s="213" t="str">
        <f>IF('EDCI Data'!G242="","",'EDCI Data'!G242)</f>
        <v/>
      </c>
      <c r="I242" s="213" t="str">
        <f>IF('EDCI Data'!H242="","",'EDCI Data'!H242)</f>
        <v/>
      </c>
      <c r="J242" s="213" t="str">
        <f>IF('EDCI Data'!I242="","",'EDCI Data'!I242)</f>
        <v/>
      </c>
      <c r="K242" s="213" t="str">
        <f>IF('EDCI Data'!J242="","",'EDCI Data'!J242)</f>
        <v/>
      </c>
      <c r="L242" s="213" t="str">
        <f>IF('EDCI Data'!K242="","",'EDCI Data'!K242)</f>
        <v/>
      </c>
      <c r="M242" s="217" t="str">
        <f>IF('EDCI Data'!L242="","",'EDCI Data'!L242)</f>
        <v/>
      </c>
      <c r="N242" s="217" t="str">
        <f>IF('EDCI Data'!M242="","",'EDCI Data'!M242)</f>
        <v/>
      </c>
      <c r="O242" s="213" t="str">
        <f>IF('EDCI Data'!N242="","",'EDCI Data'!N242)</f>
        <v/>
      </c>
      <c r="P242" s="213" t="str">
        <f>IF('EDCI Data'!O242="","",'EDCI Data'!O242)</f>
        <v/>
      </c>
      <c r="Q242" s="213" t="str">
        <f>IF('EDCI Data'!P242="","",'EDCI Data'!P242)</f>
        <v/>
      </c>
      <c r="R242" s="213" t="str">
        <f>IF('EDCI Data'!Q242="","",'EDCI Data'!Q242)</f>
        <v/>
      </c>
      <c r="S242" s="218" t="str">
        <f>IF('EDCI Data'!R242="","",'EDCI Data'!R242)</f>
        <v/>
      </c>
      <c r="T242" s="219" t="str">
        <f>IF('EDCI Data'!S242="","",'EDCI Data'!S242)</f>
        <v/>
      </c>
      <c r="U242" s="219" t="str">
        <f>IF('EDCI Data'!T242="","",'EDCI Data'!T242)</f>
        <v/>
      </c>
      <c r="V242" s="220" t="str">
        <f>IF('EDCI Data'!U242="","",'EDCI Data'!U242)</f>
        <v/>
      </c>
      <c r="W242" s="213" t="str">
        <f>IF('EDCI Data'!V242="","",'EDCI Data'!V242)</f>
        <v/>
      </c>
      <c r="X242" s="220" t="str">
        <f>IF('EDCI Data'!W242="","",'EDCI Data'!W242)</f>
        <v/>
      </c>
      <c r="Y242" s="213" t="str">
        <f>IF('EDCI Data'!X242="","",'EDCI Data'!X242)</f>
        <v/>
      </c>
      <c r="Z242" s="220" t="str">
        <f>IF('EDCI Data'!Y242="","",'EDCI Data'!Y242)</f>
        <v/>
      </c>
      <c r="AA242" s="213" t="str">
        <f>IF('EDCI Data'!Z242="","",'EDCI Data'!Z242)</f>
        <v/>
      </c>
      <c r="AB242" s="213" t="str">
        <f>IF('EDCI Data'!AA242="","",'EDCI Data'!AA242)</f>
        <v/>
      </c>
      <c r="AC242" s="213" t="str">
        <f>IF('EDCI Data'!AB242="","",'EDCI Data'!AB242)</f>
        <v/>
      </c>
      <c r="AD242" s="213" t="str">
        <f>IF('EDCI Data'!AC242="","",'EDCI Data'!AC242)</f>
        <v/>
      </c>
      <c r="AE242" s="213" t="str">
        <f>IF('EDCI Data'!AD242="","",'EDCI Data'!AD242)</f>
        <v/>
      </c>
      <c r="AF242" s="213" t="str">
        <f>IF('EDCI Data'!AE242="","",'EDCI Data'!AE242)</f>
        <v/>
      </c>
      <c r="AG242" s="213" t="str">
        <f>IF('EDCI Data'!AF242="","",'EDCI Data'!AF242)</f>
        <v/>
      </c>
      <c r="AH242" s="213" t="str">
        <f>IF('EDCI Data'!AG242="","",'EDCI Data'!AG242)</f>
        <v/>
      </c>
      <c r="AI242" s="213" t="str">
        <f>IF('EDCI Data'!AH242="","",'EDCI Data'!AH242)</f>
        <v/>
      </c>
      <c r="AJ242" s="213" t="str">
        <f>IF('EDCI Data'!AI242="","",'EDCI Data'!AI242)</f>
        <v/>
      </c>
      <c r="AK242" s="213" t="str">
        <f>IF('EDCI Data'!AJ242="","",'EDCI Data'!AJ242)</f>
        <v/>
      </c>
      <c r="AL242" s="213" t="str">
        <f>IF('EDCI Data'!AK242="","",'EDCI Data'!AK242)</f>
        <v/>
      </c>
      <c r="AM242" s="213" t="str">
        <f>IF('EDCI Data'!AL242="","",'EDCI Data'!AL242)</f>
        <v/>
      </c>
      <c r="AN242" s="213" t="str">
        <f>IF('EDCI Data'!AM242="","",'EDCI Data'!AM242)</f>
        <v/>
      </c>
      <c r="AO242" s="213" t="str">
        <f>IF('EDCI Data'!AN242="","",'EDCI Data'!AN242)</f>
        <v/>
      </c>
      <c r="AP242" s="213" t="str">
        <f>IF('EDCI Data'!AO242="","",'EDCI Data'!AO242)</f>
        <v/>
      </c>
      <c r="AQ242" s="213" t="str">
        <f>IF('EDCI Data'!AP242="","",'EDCI Data'!AP242)</f>
        <v/>
      </c>
      <c r="AR242" s="213" t="str">
        <f>IF('EDCI Data'!AQ242="","",'EDCI Data'!AQ242)</f>
        <v/>
      </c>
      <c r="AS242" s="213" t="str">
        <f>IF('EDCI Data'!AR242="","",'EDCI Data'!AR242)</f>
        <v/>
      </c>
      <c r="AT242" s="213" t="str">
        <f>IF('EDCI Data'!AS242="","",'EDCI Data'!AS242)</f>
        <v/>
      </c>
      <c r="AU242" s="213" t="str">
        <f>IF('EDCI Data'!AT242="","",'EDCI Data'!AT242)</f>
        <v/>
      </c>
      <c r="AV242" s="213" t="str">
        <f>IF('EDCI Data'!AU242="","",'EDCI Data'!AU242)</f>
        <v/>
      </c>
      <c r="AW242" s="213" t="str">
        <f>IF('EDCI Data'!AV242="","",'EDCI Data'!AV242)</f>
        <v/>
      </c>
      <c r="AX242" s="221" t="str">
        <f>IF('EDCI Data'!AW242="","",'EDCI Data'!AW242)</f>
        <v/>
      </c>
      <c r="AY242" s="221" t="str">
        <f>IF('EDCI Data'!AX242="","",'EDCI Data'!AX242)</f>
        <v/>
      </c>
      <c r="AZ242" s="222" t="str">
        <f t="shared" si="211"/>
        <v/>
      </c>
      <c r="BA242" s="223" t="str">
        <f>IF('EDCI Data'!AY242="","",'EDCI Data'!AY242)</f>
        <v/>
      </c>
      <c r="BB242" s="223" t="str">
        <f>IF('EDCI Data'!AZ242="","",'EDCI Data'!AZ242)</f>
        <v/>
      </c>
      <c r="BC242" s="223" t="str">
        <f>IF('EDCI Data'!BA242="","",'EDCI Data'!BA242)</f>
        <v/>
      </c>
      <c r="BD242" s="223" t="str">
        <f>IF('EDCI Data'!BB242="","",'EDCI Data'!BB242)</f>
        <v/>
      </c>
      <c r="BE242" s="223" t="str">
        <f>IF('EDCI Data'!BC242="","",'EDCI Data'!BC242)</f>
        <v/>
      </c>
      <c r="BF242" s="223" t="str">
        <f>IF('EDCI Data'!BD242="","",'EDCI Data'!BD242)</f>
        <v/>
      </c>
      <c r="BG242" s="223" t="str">
        <f>IF('EDCI Data'!BE242="","",'EDCI Data'!BE242)</f>
        <v/>
      </c>
      <c r="BH242" s="223" t="str">
        <f>IF('EDCI Data'!BF242="","",'EDCI Data'!BF242)</f>
        <v/>
      </c>
      <c r="BI242" s="224" t="str">
        <f>IF('EDCI Data'!BG242="","",'EDCI Data'!BG242)</f>
        <v/>
      </c>
      <c r="BJ242" s="225" t="str">
        <f>IF('EDCI Data'!S242="","",'EDCI Data'!S242)</f>
        <v/>
      </c>
      <c r="BK242" s="225" t="str">
        <f>IF('EDCI Data'!T242="","",'EDCI Data'!T242)</f>
        <v/>
      </c>
      <c r="BL242" s="224" t="str">
        <f>IF('EDCI Data'!BJ242="","",'EDCI Data'!BJ242)</f>
        <v/>
      </c>
      <c r="BM242" s="226" t="str">
        <f>IF('EDCI Data'!BK242="","",'EDCI Data'!BK242)</f>
        <v/>
      </c>
      <c r="BN242" s="226" t="str">
        <f>IF('EDCI Data'!BL242="","",'EDCI Data'!BL242)</f>
        <v/>
      </c>
      <c r="BO242" s="227" t="str">
        <f>IF('EDCI Data'!BM242="","",'EDCI Data'!BM242)</f>
        <v/>
      </c>
      <c r="BP242" s="228" t="str">
        <f>IF('EDCI Data'!BN242="","",'EDCI Data'!BN242)</f>
        <v/>
      </c>
      <c r="BQ242" s="229" t="str">
        <f>IF('EDCI Data'!BO242="","",'EDCI Data'!BO242)</f>
        <v/>
      </c>
      <c r="BR242" s="230" t="str">
        <f t="shared" si="212"/>
        <v/>
      </c>
      <c r="BS242" s="230" t="str">
        <f t="shared" si="213"/>
        <v/>
      </c>
      <c r="BT242" s="230" t="str">
        <f t="shared" si="214"/>
        <v/>
      </c>
      <c r="BU242" s="230" t="str">
        <f t="shared" si="215"/>
        <v/>
      </c>
      <c r="BV242" s="230" t="str">
        <f t="shared" si="216"/>
        <v/>
      </c>
      <c r="BW242" s="230" t="str">
        <f>IF(COUNTIFS($BR$10:$BR$259,$BR242,$E$10:$E$259,$E242)&lt;&gt;COUNTIFS($BR$10:$BR$259,$BR242,$E$10:$E$259,$E242,G$10:G$259,G242),BW$8&amp;" for this company in this year is inconsistent across funds, please update accordingly. "&amp;CHAR(10),IF(G242="","",IF(IFERROR(OR(INT(G242)&lt;&gt;G242,ISTEXT(G242),G242&gt;'Source Data (Hidden)'!$T$3),TRUE),"Invalid year of initial investment - Please ensure that the input is a year (not a date) and is not future dated. "&amp;CHAR(10),"")))</f>
        <v/>
      </c>
      <c r="BX242" s="230"/>
      <c r="BY242" s="230" t="str">
        <f>IF(COUNTIFS($BR$10:$BR$259,$BR242,$E$10:$E$259,$E242)&lt;&gt;COUNTIFS($BR$10:$BR$259,$BR242,$E$10:$E$259,$E242,I$10:I$259,I242),BY$8&amp;" for this company in this year is inconsistent across funds, please update accordingly. "&amp;CHAR(10),IF(I242="","",IF(COUNTIF('Source Data (Hidden)'!$A$3:$B$255,I242)=0,"Invalid country of domicile - Please enter a valid input using the drop-down in the 'Country of domicile' column in the EDCI Data tab. "&amp;CHAR(10),"")))</f>
        <v/>
      </c>
      <c r="BZ242" s="230" t="str">
        <f>IF(COUNTIFS($BR$10:$BR$259,$BR242,$E$10:$E$259,$E242)&lt;&gt;COUNTIFS($BR$10:$BR$259,$BR242,$E$10:$E$259,$E242,J$10:J$259,J242),BZ$8&amp;" for this company in this year is inconsistent across funds, please update accordingly. "&amp;CHAR(10),IF(J242="","",IF(COUNTIF('Source Data (Hidden)'!$A$3:$B$255,J242)=0,"Invalid primary country of operations - Please enter a valid input using the drop-down in the 'Primary country of operations' column in the EDCI Data tab and ensure that you have narrowed this down to 1 primary country of operations. "&amp;CHAR(10),"")))</f>
        <v/>
      </c>
      <c r="CA242" s="230" t="str">
        <f>IF(COUNTIFS($BR$10:$BR$259,$BR242,$E$10:$E$259,$E242)&lt;&gt;COUNTIFS($BR$10:$BR$259,$BR242,$E$10:$E$259,$E242,K$10:K$259,K242),CA$8&amp;" for this company in this year is inconsistent across funds, please update accordingly. "&amp;CHAR(10),IF(K242="","",IF(COUNTIF('Source Data (Hidden)'!$C$3:$C$4,K242)&lt;&gt;1,"Invalid company structure - Please classify the portfolio company as either 'Private' or 'Public'. "&amp;CHAR(10),"")))</f>
        <v/>
      </c>
      <c r="CB242" s="230" t="str">
        <f>IF(COUNTIFS($BR$10:$BR$259,$BR242,$E$10:$E$259,$E242)&lt;&gt;COUNTIFS($BR$10:$BR$259,$BR242,$E$10:$E$259,$E242,L$10:L$259,L242),CB$8&amp;" for this company in this year is inconsistent across funds, please update accordingly. "&amp;CHAR(10),IF(L242="","",IF(COUNTIF('Source Data (Hidden)'!$D$3:$D$5,L242)&lt;&gt;1,"Invalid growth stage of company - Please describe the growth stage of the company as either 'Venture', 'Growth' or 'Buyout'. " &amp; CHAR(10),"")))</f>
        <v/>
      </c>
      <c r="CC242" s="230" t="str">
        <f t="shared" si="217"/>
        <v/>
      </c>
      <c r="CD242" s="283" t="str">
        <f t="shared" si="218"/>
        <v/>
      </c>
      <c r="CE242" s="230" t="str">
        <f>IF(COUNTIFS($BR$10:$BR$259,$BR242,$E$10:$E$259,$E242)&lt;&gt;COUNTIFS($BR$10:$BR$259,$BR242,$E$10:$E$259,$E242,O$10:O$259,O242),CE$8&amp;" for this company in this year is inconsistent across funds, please update accordingly. "&amp;CHAR(10),IF(O242="","",IF(COUNTIF('Source Data (Hidden)'!$G$3:$G$13,O242)&lt;&gt;1,"Invalid sector of operations SICS name - Please ensure that you have selected a valid sector of operations using the drop-down list available in the corresponding column in the EDCI Data tab. " &amp; CHAR(10),"")))</f>
        <v/>
      </c>
      <c r="CF242" s="230" t="str">
        <f t="shared" ca="1" si="219"/>
        <v/>
      </c>
      <c r="CG242" s="230" t="str">
        <f t="shared" ca="1" si="220"/>
        <v/>
      </c>
      <c r="CH242" s="230" t="str">
        <f>IF(COUNTIFS($BR$10:$BR$259,$BR242,$E$10:$E$259,$E242)&lt;&gt;COUNTIFS($BR$10:$BR$259,$BR242,$E$10:$E$259,$E242,R$10:R$259,R242),CH$8&amp;" for this company in this year is inconsistent across funds, please update accordingly. "&amp;CHAR(10),IF(R242="","",IF(COUNTIF('Source Data (Hidden)'!$F$3:$F$183,R242)&lt;&gt;1,"Invalid currency input - Please ensure that the currency entered is a monetary unit described using three letter code (ISO 4217 code). " &amp; CHAR(10),"")))</f>
        <v/>
      </c>
      <c r="CI242" s="230" t="str">
        <f t="shared" si="221"/>
        <v/>
      </c>
      <c r="CJ242" s="230" t="str">
        <f t="shared" si="222"/>
        <v/>
      </c>
      <c r="CK242" s="230" t="str">
        <f t="shared" si="223"/>
        <v/>
      </c>
      <c r="CL242" s="230" t="str">
        <f t="shared" si="224"/>
        <v/>
      </c>
      <c r="CM242" s="230" t="str">
        <f>IF(COUNTIFS($BR$10:$BR$259,$BR242,$E$10:$E$259,$E242)&lt;&gt;COUNTIFS($BR$10:$BR$259,$BR242,$E$10:$E$259,$E242,W$10:W$259,W242),CM$8&amp;" for this company in this year is inconsistent across funds, please update accordingly. "&amp;CHAR(10),IF(W242="","",IF(COUNTIF('Source Data (Hidden)'!$L$3:$L$6,W242)&lt;&gt;1,"Invalid input for Scope 1 Methodology - Please choose one of the options from the drop-down list in the corresponding column in the EDCI Data tab. " &amp; CHAR(10),"")))</f>
        <v/>
      </c>
      <c r="CN242" s="230" t="str">
        <f t="shared" si="225"/>
        <v/>
      </c>
      <c r="CO242" s="230" t="str">
        <f>IF(COUNTIFS($BR$10:$BR$259,$BR242,$E$10:$E$259,$E242)&lt;&gt;COUNTIFS($BR$10:$BR$259,$BR242,$E$10:$E$259,$E242,Y$10:Y$259,Y242),CO$8&amp;" for this company in this year is inconsistent across funds, please update accordingly. "&amp;CHAR(10),IF(Y242="","",IF(COUNTIF('Source Data (Hidden)'!$M$3:$M$5,Y242)&lt;&gt;1,"Invalid input for Scope 2 Methodology - Please choose one of the options from the drop-down list in the corresponding column in the EDCI Data tab. " &amp; CHAR(10),"")))</f>
        <v/>
      </c>
      <c r="CP242" s="230" t="str">
        <f t="shared" si="226"/>
        <v/>
      </c>
      <c r="CQ242" s="230" t="str">
        <f>IF(COUNTIFS($BR$10:$BR$259,$BR242,$E$10:$E$259,$E242)&lt;&gt;COUNTIFS($BR$10:$BR$259,$BR242,$E$10:$E$259,$E242,AA$10:AA$259,AA242),CQ$8&amp;" for this company in this year is inconsistent across funds, please update accordingly. "&amp;CHAR(10),IF(AA242="","",IF(COUNTIF('Source Data (Hidden)'!$N$3:$N$6,AA242)&lt;&gt;1,"Invalid input for Scope 3 Methodology - Please choose one of the options from the drop-down list in the corresponding column in the EDCI Data tab. " &amp; CHAR(10),"")))</f>
        <v/>
      </c>
      <c r="CR242" s="230" t="str">
        <f t="shared" si="227"/>
        <v/>
      </c>
      <c r="CS242" s="230" t="str">
        <f t="shared" si="228"/>
        <v/>
      </c>
      <c r="CT242" s="230" t="str">
        <f t="shared" si="229"/>
        <v/>
      </c>
      <c r="CU242" s="230" t="str">
        <f t="shared" si="230"/>
        <v/>
      </c>
      <c r="CV242" s="230" t="str">
        <f t="shared" si="231"/>
        <v/>
      </c>
      <c r="CW242" s="230" t="str">
        <f t="shared" si="232"/>
        <v/>
      </c>
      <c r="CX242" s="230" t="str">
        <f t="shared" si="233"/>
        <v/>
      </c>
      <c r="CY242" s="230" t="str">
        <f t="shared" si="234"/>
        <v/>
      </c>
      <c r="CZ242" s="230" t="str">
        <f t="shared" si="235"/>
        <v/>
      </c>
      <c r="DA242" s="230" t="str">
        <f t="shared" si="236"/>
        <v/>
      </c>
      <c r="DB242" s="230" t="str">
        <f t="shared" si="237"/>
        <v/>
      </c>
      <c r="DC242" s="230" t="str">
        <f t="shared" si="238"/>
        <v/>
      </c>
      <c r="DD242" s="230" t="str">
        <f t="shared" si="239"/>
        <v/>
      </c>
      <c r="DE242" s="230" t="str">
        <f t="shared" si="240"/>
        <v/>
      </c>
      <c r="DF242" s="230" t="str">
        <f t="shared" si="241"/>
        <v/>
      </c>
      <c r="DG242" s="230" t="str">
        <f t="shared" si="242"/>
        <v/>
      </c>
      <c r="DH242" s="283" t="str">
        <f t="shared" si="243"/>
        <v/>
      </c>
      <c r="DI242" s="230" t="str">
        <f t="shared" si="244"/>
        <v/>
      </c>
      <c r="DJ242" s="230" t="str">
        <f>IF(COUNTIFS($BR$10:$BR$259,$BR242,$E$10:$E$259,$E242)&lt;&gt;COUNTIFS($BR$10:$BR$259,$BR242,$E$10:$E$259,$E242,AT$10:AT$259,AT242),DJ$8&amp;" for this company in this year is inconsistent across funds, please update accordingly. "&amp;CHAR(10),IF(AT242="","",IF(COUNTIF('Source Data (Hidden)'!$O$3:$O$5,AT242)&lt;&gt;1,"Invalid input for 'Does this Portco have a decarbonization strategy/plan in place' - Please ensure that you have selected a valid response using the drop-down list available in the corresponding column in the EDCI Data tab. " &amp; CHAR(10),"")))</f>
        <v/>
      </c>
      <c r="DK242" s="230" t="str">
        <f>IF(COUNTIFS($BR$10:$BR$259,$BR242,$E$10:$E$259,$E242)&lt;&gt;COUNTIFS($BR$10:$BR$259,$BR242,$E$10:$E$259,$E242,AU$10:AU$259,AU242),DK$8&amp;" for this company in this year is inconsistent across funds, please update accordingly. "&amp;CHAR(10),IF(AU242="","",IF(COUNTIF('Source Data (Hidden)'!$P$3:$P$5,AU242)&lt;&gt;1,"Invalid input for 'Does the Portfolio Company have a short-term GHG emission reduction target' - Please ensure you have selected a valid response using the drop-down list available in the corresponding column in the EDCI Data tab. " &amp; CHAR(10),"")))</f>
        <v/>
      </c>
      <c r="DL242" s="230" t="str">
        <f>IF(COUNTIFS($BR$10:$BR$259,$BR242,$E$10:$E$259,$E242)&lt;&gt;COUNTIFS($BR$10:$BR$259,$BR242,$E$10:$E$259,$E242,AV$10:AV$259,AV242),DL$8&amp;" for this company in this year is inconsistent across funds, please update accordingly. "&amp;CHAR(10),IF(AV242="","",IF(COUNTIF('Source Data (Hidden)'!$Q$3:$Q$6,AV242)&lt;&gt;1,"Invalid input for 'Does the Portfolio Company have a long-term net zero goal' - Please ensure that you have selected a valid response using the drop-down list available in the corresponding column in the EDCI Data tab. " &amp; CHAR(10),"")))</f>
        <v/>
      </c>
      <c r="DM242" s="230" t="str">
        <f t="shared" si="245"/>
        <v/>
      </c>
      <c r="DN242" s="230" t="str">
        <f t="shared" si="246"/>
        <v/>
      </c>
      <c r="DO242" s="230" t="str">
        <f t="shared" si="247"/>
        <v/>
      </c>
      <c r="DP242" s="230"/>
      <c r="DQ242" s="230" t="str">
        <f t="shared" si="248"/>
        <v/>
      </c>
      <c r="DR242" s="230" t="str">
        <f t="shared" si="249"/>
        <v/>
      </c>
      <c r="DS242" s="230" t="str">
        <f t="shared" si="250"/>
        <v/>
      </c>
      <c r="DT242" s="230" t="str">
        <f t="shared" si="251"/>
        <v/>
      </c>
      <c r="DU242" s="230" t="str">
        <f t="shared" si="252"/>
        <v/>
      </c>
      <c r="DV242" s="230" t="str">
        <f t="shared" si="253"/>
        <v/>
      </c>
      <c r="DW242" s="230" t="str">
        <f t="shared" si="254"/>
        <v/>
      </c>
      <c r="DX242" s="230" t="str">
        <f t="shared" si="255"/>
        <v/>
      </c>
      <c r="DY242" s="230" t="str">
        <f t="shared" si="256"/>
        <v/>
      </c>
      <c r="DZ242" s="230" t="str">
        <f t="shared" si="257"/>
        <v/>
      </c>
      <c r="EA242" s="230" t="str">
        <f t="shared" si="258"/>
        <v/>
      </c>
      <c r="EB242" s="230" t="str">
        <f t="shared" si="259"/>
        <v/>
      </c>
      <c r="EC242" s="284" t="str">
        <f t="shared" si="260"/>
        <v/>
      </c>
      <c r="ED242" s="284" t="str">
        <f t="shared" si="261"/>
        <v/>
      </c>
      <c r="EE242" s="230" t="str">
        <f t="shared" si="262"/>
        <v/>
      </c>
      <c r="EF242" s="230" t="str">
        <f>IF(COUNTIFS($BR$10:$BR$259,$BR242,$E$10:$E$259,$E242)&lt;&gt;COUNTIFS($BR$10:$BR$259,$BR242,$E$10:$E$259,$E242,BP$10:BP$259,BP242),EF$8&amp;" for this company in this year is inconsistent across funds, please update accordingly. "&amp;CHAR(10),IF(AND(BP242="",BQ242=""),"",IF(OR(AND(BQ242&lt;&gt;"",BP242&lt;&gt;"",BP242&lt;&gt;"Y"),AND(BQ242&lt;&gt;"",BP242=""),COUNTIF('Source Data (Hidden)'!$S$3:$S$4,BP242)&lt;&gt;1),"Invalid input for 'Do you conduct an employee survey' - Please ensure the input is either Y or N or leave blank if data is not available. If you have reported a % response rate to employee survey then the input for this metric should be Y. " &amp; CHAR(10),"")))</f>
        <v/>
      </c>
      <c r="EG242" s="230" t="str">
        <f t="shared" si="263"/>
        <v/>
      </c>
    </row>
    <row r="243" spans="1:137" s="154" customFormat="1" ht="60" customHeight="1" x14ac:dyDescent="0.35">
      <c r="A243" s="153"/>
      <c r="B243" s="212" t="str">
        <f t="shared" ca="1" si="210"/>
        <v/>
      </c>
      <c r="C243" s="213" t="str">
        <f>IF('EDCI Data'!B243="","",'EDCI Data'!B243)</f>
        <v/>
      </c>
      <c r="D243" s="214" t="str">
        <f>IF('EDCI Data'!C243="","",'EDCI Data'!C243)</f>
        <v/>
      </c>
      <c r="E243" s="215" t="str">
        <f>IF('EDCI Data'!D243="","",'EDCI Data'!D243)</f>
        <v/>
      </c>
      <c r="F243" s="216" t="str">
        <f>IF('EDCI Data'!E243="","",'EDCI Data'!E243)</f>
        <v/>
      </c>
      <c r="G243" s="213" t="str">
        <f>IF('EDCI Data'!F243="","",'EDCI Data'!F243)</f>
        <v/>
      </c>
      <c r="H243" s="213" t="str">
        <f>IF('EDCI Data'!G243="","",'EDCI Data'!G243)</f>
        <v/>
      </c>
      <c r="I243" s="213" t="str">
        <f>IF('EDCI Data'!H243="","",'EDCI Data'!H243)</f>
        <v/>
      </c>
      <c r="J243" s="213" t="str">
        <f>IF('EDCI Data'!I243="","",'EDCI Data'!I243)</f>
        <v/>
      </c>
      <c r="K243" s="213" t="str">
        <f>IF('EDCI Data'!J243="","",'EDCI Data'!J243)</f>
        <v/>
      </c>
      <c r="L243" s="213" t="str">
        <f>IF('EDCI Data'!K243="","",'EDCI Data'!K243)</f>
        <v/>
      </c>
      <c r="M243" s="217" t="str">
        <f>IF('EDCI Data'!L243="","",'EDCI Data'!L243)</f>
        <v/>
      </c>
      <c r="N243" s="217" t="str">
        <f>IF('EDCI Data'!M243="","",'EDCI Data'!M243)</f>
        <v/>
      </c>
      <c r="O243" s="213" t="str">
        <f>IF('EDCI Data'!N243="","",'EDCI Data'!N243)</f>
        <v/>
      </c>
      <c r="P243" s="213" t="str">
        <f>IF('EDCI Data'!O243="","",'EDCI Data'!O243)</f>
        <v/>
      </c>
      <c r="Q243" s="213" t="str">
        <f>IF('EDCI Data'!P243="","",'EDCI Data'!P243)</f>
        <v/>
      </c>
      <c r="R243" s="213" t="str">
        <f>IF('EDCI Data'!Q243="","",'EDCI Data'!Q243)</f>
        <v/>
      </c>
      <c r="S243" s="218" t="str">
        <f>IF('EDCI Data'!R243="","",'EDCI Data'!R243)</f>
        <v/>
      </c>
      <c r="T243" s="219" t="str">
        <f>IF('EDCI Data'!S243="","",'EDCI Data'!S243)</f>
        <v/>
      </c>
      <c r="U243" s="219" t="str">
        <f>IF('EDCI Data'!T243="","",'EDCI Data'!T243)</f>
        <v/>
      </c>
      <c r="V243" s="220" t="str">
        <f>IF('EDCI Data'!U243="","",'EDCI Data'!U243)</f>
        <v/>
      </c>
      <c r="W243" s="213" t="str">
        <f>IF('EDCI Data'!V243="","",'EDCI Data'!V243)</f>
        <v/>
      </c>
      <c r="X243" s="220" t="str">
        <f>IF('EDCI Data'!W243="","",'EDCI Data'!W243)</f>
        <v/>
      </c>
      <c r="Y243" s="213" t="str">
        <f>IF('EDCI Data'!X243="","",'EDCI Data'!X243)</f>
        <v/>
      </c>
      <c r="Z243" s="220" t="str">
        <f>IF('EDCI Data'!Y243="","",'EDCI Data'!Y243)</f>
        <v/>
      </c>
      <c r="AA243" s="213" t="str">
        <f>IF('EDCI Data'!Z243="","",'EDCI Data'!Z243)</f>
        <v/>
      </c>
      <c r="AB243" s="213" t="str">
        <f>IF('EDCI Data'!AA243="","",'EDCI Data'!AA243)</f>
        <v/>
      </c>
      <c r="AC243" s="213" t="str">
        <f>IF('EDCI Data'!AB243="","",'EDCI Data'!AB243)</f>
        <v/>
      </c>
      <c r="AD243" s="213" t="str">
        <f>IF('EDCI Data'!AC243="","",'EDCI Data'!AC243)</f>
        <v/>
      </c>
      <c r="AE243" s="213" t="str">
        <f>IF('EDCI Data'!AD243="","",'EDCI Data'!AD243)</f>
        <v/>
      </c>
      <c r="AF243" s="213" t="str">
        <f>IF('EDCI Data'!AE243="","",'EDCI Data'!AE243)</f>
        <v/>
      </c>
      <c r="AG243" s="213" t="str">
        <f>IF('EDCI Data'!AF243="","",'EDCI Data'!AF243)</f>
        <v/>
      </c>
      <c r="AH243" s="213" t="str">
        <f>IF('EDCI Data'!AG243="","",'EDCI Data'!AG243)</f>
        <v/>
      </c>
      <c r="AI243" s="213" t="str">
        <f>IF('EDCI Data'!AH243="","",'EDCI Data'!AH243)</f>
        <v/>
      </c>
      <c r="AJ243" s="213" t="str">
        <f>IF('EDCI Data'!AI243="","",'EDCI Data'!AI243)</f>
        <v/>
      </c>
      <c r="AK243" s="213" t="str">
        <f>IF('EDCI Data'!AJ243="","",'EDCI Data'!AJ243)</f>
        <v/>
      </c>
      <c r="AL243" s="213" t="str">
        <f>IF('EDCI Data'!AK243="","",'EDCI Data'!AK243)</f>
        <v/>
      </c>
      <c r="AM243" s="213" t="str">
        <f>IF('EDCI Data'!AL243="","",'EDCI Data'!AL243)</f>
        <v/>
      </c>
      <c r="AN243" s="213" t="str">
        <f>IF('EDCI Data'!AM243="","",'EDCI Data'!AM243)</f>
        <v/>
      </c>
      <c r="AO243" s="213" t="str">
        <f>IF('EDCI Data'!AN243="","",'EDCI Data'!AN243)</f>
        <v/>
      </c>
      <c r="AP243" s="213" t="str">
        <f>IF('EDCI Data'!AO243="","",'EDCI Data'!AO243)</f>
        <v/>
      </c>
      <c r="AQ243" s="213" t="str">
        <f>IF('EDCI Data'!AP243="","",'EDCI Data'!AP243)</f>
        <v/>
      </c>
      <c r="AR243" s="213" t="str">
        <f>IF('EDCI Data'!AQ243="","",'EDCI Data'!AQ243)</f>
        <v/>
      </c>
      <c r="AS243" s="213" t="str">
        <f>IF('EDCI Data'!AR243="","",'EDCI Data'!AR243)</f>
        <v/>
      </c>
      <c r="AT243" s="213" t="str">
        <f>IF('EDCI Data'!AS243="","",'EDCI Data'!AS243)</f>
        <v/>
      </c>
      <c r="AU243" s="213" t="str">
        <f>IF('EDCI Data'!AT243="","",'EDCI Data'!AT243)</f>
        <v/>
      </c>
      <c r="AV243" s="213" t="str">
        <f>IF('EDCI Data'!AU243="","",'EDCI Data'!AU243)</f>
        <v/>
      </c>
      <c r="AW243" s="213" t="str">
        <f>IF('EDCI Data'!AV243="","",'EDCI Data'!AV243)</f>
        <v/>
      </c>
      <c r="AX243" s="221" t="str">
        <f>IF('EDCI Data'!AW243="","",'EDCI Data'!AW243)</f>
        <v/>
      </c>
      <c r="AY243" s="221" t="str">
        <f>IF('EDCI Data'!AX243="","",'EDCI Data'!AX243)</f>
        <v/>
      </c>
      <c r="AZ243" s="222" t="str">
        <f t="shared" si="211"/>
        <v/>
      </c>
      <c r="BA243" s="223" t="str">
        <f>IF('EDCI Data'!AY243="","",'EDCI Data'!AY243)</f>
        <v/>
      </c>
      <c r="BB243" s="223" t="str">
        <f>IF('EDCI Data'!AZ243="","",'EDCI Data'!AZ243)</f>
        <v/>
      </c>
      <c r="BC243" s="223" t="str">
        <f>IF('EDCI Data'!BA243="","",'EDCI Data'!BA243)</f>
        <v/>
      </c>
      <c r="BD243" s="223" t="str">
        <f>IF('EDCI Data'!BB243="","",'EDCI Data'!BB243)</f>
        <v/>
      </c>
      <c r="BE243" s="223" t="str">
        <f>IF('EDCI Data'!BC243="","",'EDCI Data'!BC243)</f>
        <v/>
      </c>
      <c r="BF243" s="223" t="str">
        <f>IF('EDCI Data'!BD243="","",'EDCI Data'!BD243)</f>
        <v/>
      </c>
      <c r="BG243" s="223" t="str">
        <f>IF('EDCI Data'!BE243="","",'EDCI Data'!BE243)</f>
        <v/>
      </c>
      <c r="BH243" s="223" t="str">
        <f>IF('EDCI Data'!BF243="","",'EDCI Data'!BF243)</f>
        <v/>
      </c>
      <c r="BI243" s="224" t="str">
        <f>IF('EDCI Data'!BG243="","",'EDCI Data'!BG243)</f>
        <v/>
      </c>
      <c r="BJ243" s="225" t="str">
        <f>IF('EDCI Data'!S243="","",'EDCI Data'!S243)</f>
        <v/>
      </c>
      <c r="BK243" s="225" t="str">
        <f>IF('EDCI Data'!T243="","",'EDCI Data'!T243)</f>
        <v/>
      </c>
      <c r="BL243" s="224" t="str">
        <f>IF('EDCI Data'!BJ243="","",'EDCI Data'!BJ243)</f>
        <v/>
      </c>
      <c r="BM243" s="226" t="str">
        <f>IF('EDCI Data'!BK243="","",'EDCI Data'!BK243)</f>
        <v/>
      </c>
      <c r="BN243" s="226" t="str">
        <f>IF('EDCI Data'!BL243="","",'EDCI Data'!BL243)</f>
        <v/>
      </c>
      <c r="BO243" s="227" t="str">
        <f>IF('EDCI Data'!BM243="","",'EDCI Data'!BM243)</f>
        <v/>
      </c>
      <c r="BP243" s="228" t="str">
        <f>IF('EDCI Data'!BN243="","",'EDCI Data'!BN243)</f>
        <v/>
      </c>
      <c r="BQ243" s="229" t="str">
        <f>IF('EDCI Data'!BO243="","",'EDCI Data'!BO243)</f>
        <v/>
      </c>
      <c r="BR243" s="230" t="str">
        <f t="shared" si="212"/>
        <v/>
      </c>
      <c r="BS243" s="230" t="str">
        <f t="shared" si="213"/>
        <v/>
      </c>
      <c r="BT243" s="230" t="str">
        <f t="shared" si="214"/>
        <v/>
      </c>
      <c r="BU243" s="230" t="str">
        <f t="shared" si="215"/>
        <v/>
      </c>
      <c r="BV243" s="230" t="str">
        <f t="shared" si="216"/>
        <v/>
      </c>
      <c r="BW243" s="230" t="str">
        <f>IF(COUNTIFS($BR$10:$BR$259,$BR243,$E$10:$E$259,$E243)&lt;&gt;COUNTIFS($BR$10:$BR$259,$BR243,$E$10:$E$259,$E243,G$10:G$259,G243),BW$8&amp;" for this company in this year is inconsistent across funds, please update accordingly. "&amp;CHAR(10),IF(G243="","",IF(IFERROR(OR(INT(G243)&lt;&gt;G243,ISTEXT(G243),G243&gt;'Source Data (Hidden)'!$T$3),TRUE),"Invalid year of initial investment - Please ensure that the input is a year (not a date) and is not future dated. "&amp;CHAR(10),"")))</f>
        <v/>
      </c>
      <c r="BX243" s="230"/>
      <c r="BY243" s="230" t="str">
        <f>IF(COUNTIFS($BR$10:$BR$259,$BR243,$E$10:$E$259,$E243)&lt;&gt;COUNTIFS($BR$10:$BR$259,$BR243,$E$10:$E$259,$E243,I$10:I$259,I243),BY$8&amp;" for this company in this year is inconsistent across funds, please update accordingly. "&amp;CHAR(10),IF(I243="","",IF(COUNTIF('Source Data (Hidden)'!$A$3:$B$255,I243)=0,"Invalid country of domicile - Please enter a valid input using the drop-down in the 'Country of domicile' column in the EDCI Data tab. "&amp;CHAR(10),"")))</f>
        <v/>
      </c>
      <c r="BZ243" s="230" t="str">
        <f>IF(COUNTIFS($BR$10:$BR$259,$BR243,$E$10:$E$259,$E243)&lt;&gt;COUNTIFS($BR$10:$BR$259,$BR243,$E$10:$E$259,$E243,J$10:J$259,J243),BZ$8&amp;" for this company in this year is inconsistent across funds, please update accordingly. "&amp;CHAR(10),IF(J243="","",IF(COUNTIF('Source Data (Hidden)'!$A$3:$B$255,J243)=0,"Invalid primary country of operations - Please enter a valid input using the drop-down in the 'Primary country of operations' column in the EDCI Data tab and ensure that you have narrowed this down to 1 primary country of operations. "&amp;CHAR(10),"")))</f>
        <v/>
      </c>
      <c r="CA243" s="230" t="str">
        <f>IF(COUNTIFS($BR$10:$BR$259,$BR243,$E$10:$E$259,$E243)&lt;&gt;COUNTIFS($BR$10:$BR$259,$BR243,$E$10:$E$259,$E243,K$10:K$259,K243),CA$8&amp;" for this company in this year is inconsistent across funds, please update accordingly. "&amp;CHAR(10),IF(K243="","",IF(COUNTIF('Source Data (Hidden)'!$C$3:$C$4,K243)&lt;&gt;1,"Invalid company structure - Please classify the portfolio company as either 'Private' or 'Public'. "&amp;CHAR(10),"")))</f>
        <v/>
      </c>
      <c r="CB243" s="230" t="str">
        <f>IF(COUNTIFS($BR$10:$BR$259,$BR243,$E$10:$E$259,$E243)&lt;&gt;COUNTIFS($BR$10:$BR$259,$BR243,$E$10:$E$259,$E243,L$10:L$259,L243),CB$8&amp;" for this company in this year is inconsistent across funds, please update accordingly. "&amp;CHAR(10),IF(L243="","",IF(COUNTIF('Source Data (Hidden)'!$D$3:$D$5,L243)&lt;&gt;1,"Invalid growth stage of company - Please describe the growth stage of the company as either 'Venture', 'Growth' or 'Buyout'. " &amp; CHAR(10),"")))</f>
        <v/>
      </c>
      <c r="CC243" s="230" t="str">
        <f t="shared" si="217"/>
        <v/>
      </c>
      <c r="CD243" s="283" t="str">
        <f t="shared" si="218"/>
        <v/>
      </c>
      <c r="CE243" s="230" t="str">
        <f>IF(COUNTIFS($BR$10:$BR$259,$BR243,$E$10:$E$259,$E243)&lt;&gt;COUNTIFS($BR$10:$BR$259,$BR243,$E$10:$E$259,$E243,O$10:O$259,O243),CE$8&amp;" for this company in this year is inconsistent across funds, please update accordingly. "&amp;CHAR(10),IF(O243="","",IF(COUNTIF('Source Data (Hidden)'!$G$3:$G$13,O243)&lt;&gt;1,"Invalid sector of operations SICS name - Please ensure that you have selected a valid sector of operations using the drop-down list available in the corresponding column in the EDCI Data tab. " &amp; CHAR(10),"")))</f>
        <v/>
      </c>
      <c r="CF243" s="230" t="str">
        <f t="shared" ca="1" si="219"/>
        <v/>
      </c>
      <c r="CG243" s="230" t="str">
        <f t="shared" ca="1" si="220"/>
        <v/>
      </c>
      <c r="CH243" s="230" t="str">
        <f>IF(COUNTIFS($BR$10:$BR$259,$BR243,$E$10:$E$259,$E243)&lt;&gt;COUNTIFS($BR$10:$BR$259,$BR243,$E$10:$E$259,$E243,R$10:R$259,R243),CH$8&amp;" for this company in this year is inconsistent across funds, please update accordingly. "&amp;CHAR(10),IF(R243="","",IF(COUNTIF('Source Data (Hidden)'!$F$3:$F$183,R243)&lt;&gt;1,"Invalid currency input - Please ensure that the currency entered is a monetary unit described using three letter code (ISO 4217 code). " &amp; CHAR(10),"")))</f>
        <v/>
      </c>
      <c r="CI243" s="230" t="str">
        <f t="shared" si="221"/>
        <v/>
      </c>
      <c r="CJ243" s="230" t="str">
        <f t="shared" si="222"/>
        <v/>
      </c>
      <c r="CK243" s="230" t="str">
        <f t="shared" si="223"/>
        <v/>
      </c>
      <c r="CL243" s="230" t="str">
        <f t="shared" si="224"/>
        <v/>
      </c>
      <c r="CM243" s="230" t="str">
        <f>IF(COUNTIFS($BR$10:$BR$259,$BR243,$E$10:$E$259,$E243)&lt;&gt;COUNTIFS($BR$10:$BR$259,$BR243,$E$10:$E$259,$E243,W$10:W$259,W243),CM$8&amp;" for this company in this year is inconsistent across funds, please update accordingly. "&amp;CHAR(10),IF(W243="","",IF(COUNTIF('Source Data (Hidden)'!$L$3:$L$6,W243)&lt;&gt;1,"Invalid input for Scope 1 Methodology - Please choose one of the options from the drop-down list in the corresponding column in the EDCI Data tab. " &amp; CHAR(10),"")))</f>
        <v/>
      </c>
      <c r="CN243" s="230" t="str">
        <f t="shared" si="225"/>
        <v/>
      </c>
      <c r="CO243" s="230" t="str">
        <f>IF(COUNTIFS($BR$10:$BR$259,$BR243,$E$10:$E$259,$E243)&lt;&gt;COUNTIFS($BR$10:$BR$259,$BR243,$E$10:$E$259,$E243,Y$10:Y$259,Y243),CO$8&amp;" for this company in this year is inconsistent across funds, please update accordingly. "&amp;CHAR(10),IF(Y243="","",IF(COUNTIF('Source Data (Hidden)'!$M$3:$M$5,Y243)&lt;&gt;1,"Invalid input for Scope 2 Methodology - Please choose one of the options from the drop-down list in the corresponding column in the EDCI Data tab. " &amp; CHAR(10),"")))</f>
        <v/>
      </c>
      <c r="CP243" s="230" t="str">
        <f t="shared" si="226"/>
        <v/>
      </c>
      <c r="CQ243" s="230" t="str">
        <f>IF(COUNTIFS($BR$10:$BR$259,$BR243,$E$10:$E$259,$E243)&lt;&gt;COUNTIFS($BR$10:$BR$259,$BR243,$E$10:$E$259,$E243,AA$10:AA$259,AA243),CQ$8&amp;" for this company in this year is inconsistent across funds, please update accordingly. "&amp;CHAR(10),IF(AA243="","",IF(COUNTIF('Source Data (Hidden)'!$N$3:$N$6,AA243)&lt;&gt;1,"Invalid input for Scope 3 Methodology - Please choose one of the options from the drop-down list in the corresponding column in the EDCI Data tab. " &amp; CHAR(10),"")))</f>
        <v/>
      </c>
      <c r="CR243" s="230" t="str">
        <f t="shared" si="227"/>
        <v/>
      </c>
      <c r="CS243" s="230" t="str">
        <f t="shared" si="228"/>
        <v/>
      </c>
      <c r="CT243" s="230" t="str">
        <f t="shared" si="229"/>
        <v/>
      </c>
      <c r="CU243" s="230" t="str">
        <f t="shared" si="230"/>
        <v/>
      </c>
      <c r="CV243" s="230" t="str">
        <f t="shared" si="231"/>
        <v/>
      </c>
      <c r="CW243" s="230" t="str">
        <f t="shared" si="232"/>
        <v/>
      </c>
      <c r="CX243" s="230" t="str">
        <f t="shared" si="233"/>
        <v/>
      </c>
      <c r="CY243" s="230" t="str">
        <f t="shared" si="234"/>
        <v/>
      </c>
      <c r="CZ243" s="230" t="str">
        <f t="shared" si="235"/>
        <v/>
      </c>
      <c r="DA243" s="230" t="str">
        <f t="shared" si="236"/>
        <v/>
      </c>
      <c r="DB243" s="230" t="str">
        <f t="shared" si="237"/>
        <v/>
      </c>
      <c r="DC243" s="230" t="str">
        <f t="shared" si="238"/>
        <v/>
      </c>
      <c r="DD243" s="230" t="str">
        <f t="shared" si="239"/>
        <v/>
      </c>
      <c r="DE243" s="230" t="str">
        <f t="shared" si="240"/>
        <v/>
      </c>
      <c r="DF243" s="230" t="str">
        <f t="shared" si="241"/>
        <v/>
      </c>
      <c r="DG243" s="230" t="str">
        <f t="shared" si="242"/>
        <v/>
      </c>
      <c r="DH243" s="283" t="str">
        <f t="shared" si="243"/>
        <v/>
      </c>
      <c r="DI243" s="230" t="str">
        <f t="shared" si="244"/>
        <v/>
      </c>
      <c r="DJ243" s="230" t="str">
        <f>IF(COUNTIFS($BR$10:$BR$259,$BR243,$E$10:$E$259,$E243)&lt;&gt;COUNTIFS($BR$10:$BR$259,$BR243,$E$10:$E$259,$E243,AT$10:AT$259,AT243),DJ$8&amp;" for this company in this year is inconsistent across funds, please update accordingly. "&amp;CHAR(10),IF(AT243="","",IF(COUNTIF('Source Data (Hidden)'!$O$3:$O$5,AT243)&lt;&gt;1,"Invalid input for 'Does this Portco have a decarbonization strategy/plan in place' - Please ensure that you have selected a valid response using the drop-down list available in the corresponding column in the EDCI Data tab. " &amp; CHAR(10),"")))</f>
        <v/>
      </c>
      <c r="DK243" s="230" t="str">
        <f>IF(COUNTIFS($BR$10:$BR$259,$BR243,$E$10:$E$259,$E243)&lt;&gt;COUNTIFS($BR$10:$BR$259,$BR243,$E$10:$E$259,$E243,AU$10:AU$259,AU243),DK$8&amp;" for this company in this year is inconsistent across funds, please update accordingly. "&amp;CHAR(10),IF(AU243="","",IF(COUNTIF('Source Data (Hidden)'!$P$3:$P$5,AU243)&lt;&gt;1,"Invalid input for 'Does the Portfolio Company have a short-term GHG emission reduction target' - Please ensure you have selected a valid response using the drop-down list available in the corresponding column in the EDCI Data tab. " &amp; CHAR(10),"")))</f>
        <v/>
      </c>
      <c r="DL243" s="230" t="str">
        <f>IF(COUNTIFS($BR$10:$BR$259,$BR243,$E$10:$E$259,$E243)&lt;&gt;COUNTIFS($BR$10:$BR$259,$BR243,$E$10:$E$259,$E243,AV$10:AV$259,AV243),DL$8&amp;" for this company in this year is inconsistent across funds, please update accordingly. "&amp;CHAR(10),IF(AV243="","",IF(COUNTIF('Source Data (Hidden)'!$Q$3:$Q$6,AV243)&lt;&gt;1,"Invalid input for 'Does the Portfolio Company have a long-term net zero goal' - Please ensure that you have selected a valid response using the drop-down list available in the corresponding column in the EDCI Data tab. " &amp; CHAR(10),"")))</f>
        <v/>
      </c>
      <c r="DM243" s="230" t="str">
        <f t="shared" si="245"/>
        <v/>
      </c>
      <c r="DN243" s="230" t="str">
        <f t="shared" si="246"/>
        <v/>
      </c>
      <c r="DO243" s="230" t="str">
        <f t="shared" si="247"/>
        <v/>
      </c>
      <c r="DP243" s="230"/>
      <c r="DQ243" s="230" t="str">
        <f t="shared" si="248"/>
        <v/>
      </c>
      <c r="DR243" s="230" t="str">
        <f t="shared" si="249"/>
        <v/>
      </c>
      <c r="DS243" s="230" t="str">
        <f t="shared" si="250"/>
        <v/>
      </c>
      <c r="DT243" s="230" t="str">
        <f t="shared" si="251"/>
        <v/>
      </c>
      <c r="DU243" s="230" t="str">
        <f t="shared" si="252"/>
        <v/>
      </c>
      <c r="DV243" s="230" t="str">
        <f t="shared" si="253"/>
        <v/>
      </c>
      <c r="DW243" s="230" t="str">
        <f t="shared" si="254"/>
        <v/>
      </c>
      <c r="DX243" s="230" t="str">
        <f t="shared" si="255"/>
        <v/>
      </c>
      <c r="DY243" s="230" t="str">
        <f t="shared" si="256"/>
        <v/>
      </c>
      <c r="DZ243" s="230" t="str">
        <f t="shared" si="257"/>
        <v/>
      </c>
      <c r="EA243" s="230" t="str">
        <f t="shared" si="258"/>
        <v/>
      </c>
      <c r="EB243" s="230" t="str">
        <f t="shared" si="259"/>
        <v/>
      </c>
      <c r="EC243" s="284" t="str">
        <f t="shared" si="260"/>
        <v/>
      </c>
      <c r="ED243" s="284" t="str">
        <f t="shared" si="261"/>
        <v/>
      </c>
      <c r="EE243" s="230" t="str">
        <f t="shared" si="262"/>
        <v/>
      </c>
      <c r="EF243" s="230" t="str">
        <f>IF(COUNTIFS($BR$10:$BR$259,$BR243,$E$10:$E$259,$E243)&lt;&gt;COUNTIFS($BR$10:$BR$259,$BR243,$E$10:$E$259,$E243,BP$10:BP$259,BP243),EF$8&amp;" for this company in this year is inconsistent across funds, please update accordingly. "&amp;CHAR(10),IF(AND(BP243="",BQ243=""),"",IF(OR(AND(BQ243&lt;&gt;"",BP243&lt;&gt;"",BP243&lt;&gt;"Y"),AND(BQ243&lt;&gt;"",BP243=""),COUNTIF('Source Data (Hidden)'!$S$3:$S$4,BP243)&lt;&gt;1),"Invalid input for 'Do you conduct an employee survey' - Please ensure the input is either Y or N or leave blank if data is not available. If you have reported a % response rate to employee survey then the input for this metric should be Y. " &amp; CHAR(10),"")))</f>
        <v/>
      </c>
      <c r="EG243" s="230" t="str">
        <f t="shared" si="263"/>
        <v/>
      </c>
    </row>
    <row r="244" spans="1:137" s="154" customFormat="1" ht="60" customHeight="1" x14ac:dyDescent="0.35">
      <c r="A244" s="153"/>
      <c r="B244" s="212" t="str">
        <f t="shared" ca="1" si="210"/>
        <v/>
      </c>
      <c r="C244" s="213" t="str">
        <f>IF('EDCI Data'!B244="","",'EDCI Data'!B244)</f>
        <v/>
      </c>
      <c r="D244" s="214" t="str">
        <f>IF('EDCI Data'!C244="","",'EDCI Data'!C244)</f>
        <v/>
      </c>
      <c r="E244" s="215" t="str">
        <f>IF('EDCI Data'!D244="","",'EDCI Data'!D244)</f>
        <v/>
      </c>
      <c r="F244" s="216" t="str">
        <f>IF('EDCI Data'!E244="","",'EDCI Data'!E244)</f>
        <v/>
      </c>
      <c r="G244" s="213" t="str">
        <f>IF('EDCI Data'!F244="","",'EDCI Data'!F244)</f>
        <v/>
      </c>
      <c r="H244" s="213" t="str">
        <f>IF('EDCI Data'!G244="","",'EDCI Data'!G244)</f>
        <v/>
      </c>
      <c r="I244" s="213" t="str">
        <f>IF('EDCI Data'!H244="","",'EDCI Data'!H244)</f>
        <v/>
      </c>
      <c r="J244" s="213" t="str">
        <f>IF('EDCI Data'!I244="","",'EDCI Data'!I244)</f>
        <v/>
      </c>
      <c r="K244" s="213" t="str">
        <f>IF('EDCI Data'!J244="","",'EDCI Data'!J244)</f>
        <v/>
      </c>
      <c r="L244" s="213" t="str">
        <f>IF('EDCI Data'!K244="","",'EDCI Data'!K244)</f>
        <v/>
      </c>
      <c r="M244" s="217" t="str">
        <f>IF('EDCI Data'!L244="","",'EDCI Data'!L244)</f>
        <v/>
      </c>
      <c r="N244" s="217" t="str">
        <f>IF('EDCI Data'!M244="","",'EDCI Data'!M244)</f>
        <v/>
      </c>
      <c r="O244" s="213" t="str">
        <f>IF('EDCI Data'!N244="","",'EDCI Data'!N244)</f>
        <v/>
      </c>
      <c r="P244" s="213" t="str">
        <f>IF('EDCI Data'!O244="","",'EDCI Data'!O244)</f>
        <v/>
      </c>
      <c r="Q244" s="213" t="str">
        <f>IF('EDCI Data'!P244="","",'EDCI Data'!P244)</f>
        <v/>
      </c>
      <c r="R244" s="213" t="str">
        <f>IF('EDCI Data'!Q244="","",'EDCI Data'!Q244)</f>
        <v/>
      </c>
      <c r="S244" s="218" t="str">
        <f>IF('EDCI Data'!R244="","",'EDCI Data'!R244)</f>
        <v/>
      </c>
      <c r="T244" s="219" t="str">
        <f>IF('EDCI Data'!S244="","",'EDCI Data'!S244)</f>
        <v/>
      </c>
      <c r="U244" s="219" t="str">
        <f>IF('EDCI Data'!T244="","",'EDCI Data'!T244)</f>
        <v/>
      </c>
      <c r="V244" s="220" t="str">
        <f>IF('EDCI Data'!U244="","",'EDCI Data'!U244)</f>
        <v/>
      </c>
      <c r="W244" s="213" t="str">
        <f>IF('EDCI Data'!V244="","",'EDCI Data'!V244)</f>
        <v/>
      </c>
      <c r="X244" s="220" t="str">
        <f>IF('EDCI Data'!W244="","",'EDCI Data'!W244)</f>
        <v/>
      </c>
      <c r="Y244" s="213" t="str">
        <f>IF('EDCI Data'!X244="","",'EDCI Data'!X244)</f>
        <v/>
      </c>
      <c r="Z244" s="220" t="str">
        <f>IF('EDCI Data'!Y244="","",'EDCI Data'!Y244)</f>
        <v/>
      </c>
      <c r="AA244" s="213" t="str">
        <f>IF('EDCI Data'!Z244="","",'EDCI Data'!Z244)</f>
        <v/>
      </c>
      <c r="AB244" s="213" t="str">
        <f>IF('EDCI Data'!AA244="","",'EDCI Data'!AA244)</f>
        <v/>
      </c>
      <c r="AC244" s="213" t="str">
        <f>IF('EDCI Data'!AB244="","",'EDCI Data'!AB244)</f>
        <v/>
      </c>
      <c r="AD244" s="213" t="str">
        <f>IF('EDCI Data'!AC244="","",'EDCI Data'!AC244)</f>
        <v/>
      </c>
      <c r="AE244" s="213" t="str">
        <f>IF('EDCI Data'!AD244="","",'EDCI Data'!AD244)</f>
        <v/>
      </c>
      <c r="AF244" s="213" t="str">
        <f>IF('EDCI Data'!AE244="","",'EDCI Data'!AE244)</f>
        <v/>
      </c>
      <c r="AG244" s="213" t="str">
        <f>IF('EDCI Data'!AF244="","",'EDCI Data'!AF244)</f>
        <v/>
      </c>
      <c r="AH244" s="213" t="str">
        <f>IF('EDCI Data'!AG244="","",'EDCI Data'!AG244)</f>
        <v/>
      </c>
      <c r="AI244" s="213" t="str">
        <f>IF('EDCI Data'!AH244="","",'EDCI Data'!AH244)</f>
        <v/>
      </c>
      <c r="AJ244" s="213" t="str">
        <f>IF('EDCI Data'!AI244="","",'EDCI Data'!AI244)</f>
        <v/>
      </c>
      <c r="AK244" s="213" t="str">
        <f>IF('EDCI Data'!AJ244="","",'EDCI Data'!AJ244)</f>
        <v/>
      </c>
      <c r="AL244" s="213" t="str">
        <f>IF('EDCI Data'!AK244="","",'EDCI Data'!AK244)</f>
        <v/>
      </c>
      <c r="AM244" s="213" t="str">
        <f>IF('EDCI Data'!AL244="","",'EDCI Data'!AL244)</f>
        <v/>
      </c>
      <c r="AN244" s="213" t="str">
        <f>IF('EDCI Data'!AM244="","",'EDCI Data'!AM244)</f>
        <v/>
      </c>
      <c r="AO244" s="213" t="str">
        <f>IF('EDCI Data'!AN244="","",'EDCI Data'!AN244)</f>
        <v/>
      </c>
      <c r="AP244" s="213" t="str">
        <f>IF('EDCI Data'!AO244="","",'EDCI Data'!AO244)</f>
        <v/>
      </c>
      <c r="AQ244" s="213" t="str">
        <f>IF('EDCI Data'!AP244="","",'EDCI Data'!AP244)</f>
        <v/>
      </c>
      <c r="AR244" s="213" t="str">
        <f>IF('EDCI Data'!AQ244="","",'EDCI Data'!AQ244)</f>
        <v/>
      </c>
      <c r="AS244" s="213" t="str">
        <f>IF('EDCI Data'!AR244="","",'EDCI Data'!AR244)</f>
        <v/>
      </c>
      <c r="AT244" s="213" t="str">
        <f>IF('EDCI Data'!AS244="","",'EDCI Data'!AS244)</f>
        <v/>
      </c>
      <c r="AU244" s="213" t="str">
        <f>IF('EDCI Data'!AT244="","",'EDCI Data'!AT244)</f>
        <v/>
      </c>
      <c r="AV244" s="213" t="str">
        <f>IF('EDCI Data'!AU244="","",'EDCI Data'!AU244)</f>
        <v/>
      </c>
      <c r="AW244" s="213" t="str">
        <f>IF('EDCI Data'!AV244="","",'EDCI Data'!AV244)</f>
        <v/>
      </c>
      <c r="AX244" s="221" t="str">
        <f>IF('EDCI Data'!AW244="","",'EDCI Data'!AW244)</f>
        <v/>
      </c>
      <c r="AY244" s="221" t="str">
        <f>IF('EDCI Data'!AX244="","",'EDCI Data'!AX244)</f>
        <v/>
      </c>
      <c r="AZ244" s="222" t="str">
        <f t="shared" si="211"/>
        <v/>
      </c>
      <c r="BA244" s="223" t="str">
        <f>IF('EDCI Data'!AY244="","",'EDCI Data'!AY244)</f>
        <v/>
      </c>
      <c r="BB244" s="223" t="str">
        <f>IF('EDCI Data'!AZ244="","",'EDCI Data'!AZ244)</f>
        <v/>
      </c>
      <c r="BC244" s="223" t="str">
        <f>IF('EDCI Data'!BA244="","",'EDCI Data'!BA244)</f>
        <v/>
      </c>
      <c r="BD244" s="223" t="str">
        <f>IF('EDCI Data'!BB244="","",'EDCI Data'!BB244)</f>
        <v/>
      </c>
      <c r="BE244" s="223" t="str">
        <f>IF('EDCI Data'!BC244="","",'EDCI Data'!BC244)</f>
        <v/>
      </c>
      <c r="BF244" s="223" t="str">
        <f>IF('EDCI Data'!BD244="","",'EDCI Data'!BD244)</f>
        <v/>
      </c>
      <c r="BG244" s="223" t="str">
        <f>IF('EDCI Data'!BE244="","",'EDCI Data'!BE244)</f>
        <v/>
      </c>
      <c r="BH244" s="223" t="str">
        <f>IF('EDCI Data'!BF244="","",'EDCI Data'!BF244)</f>
        <v/>
      </c>
      <c r="BI244" s="224" t="str">
        <f>IF('EDCI Data'!BG244="","",'EDCI Data'!BG244)</f>
        <v/>
      </c>
      <c r="BJ244" s="225" t="str">
        <f>IF('EDCI Data'!S244="","",'EDCI Data'!S244)</f>
        <v/>
      </c>
      <c r="BK244" s="225" t="str">
        <f>IF('EDCI Data'!T244="","",'EDCI Data'!T244)</f>
        <v/>
      </c>
      <c r="BL244" s="224" t="str">
        <f>IF('EDCI Data'!BJ244="","",'EDCI Data'!BJ244)</f>
        <v/>
      </c>
      <c r="BM244" s="226" t="str">
        <f>IF('EDCI Data'!BK244="","",'EDCI Data'!BK244)</f>
        <v/>
      </c>
      <c r="BN244" s="226" t="str">
        <f>IF('EDCI Data'!BL244="","",'EDCI Data'!BL244)</f>
        <v/>
      </c>
      <c r="BO244" s="227" t="str">
        <f>IF('EDCI Data'!BM244="","",'EDCI Data'!BM244)</f>
        <v/>
      </c>
      <c r="BP244" s="228" t="str">
        <f>IF('EDCI Data'!BN244="","",'EDCI Data'!BN244)</f>
        <v/>
      </c>
      <c r="BQ244" s="229" t="str">
        <f>IF('EDCI Data'!BO244="","",'EDCI Data'!BO244)</f>
        <v/>
      </c>
      <c r="BR244" s="230" t="str">
        <f t="shared" si="212"/>
        <v/>
      </c>
      <c r="BS244" s="230" t="str">
        <f t="shared" si="213"/>
        <v/>
      </c>
      <c r="BT244" s="230" t="str">
        <f t="shared" si="214"/>
        <v/>
      </c>
      <c r="BU244" s="230" t="str">
        <f t="shared" si="215"/>
        <v/>
      </c>
      <c r="BV244" s="230" t="str">
        <f t="shared" si="216"/>
        <v/>
      </c>
      <c r="BW244" s="230" t="str">
        <f>IF(COUNTIFS($BR$10:$BR$259,$BR244,$E$10:$E$259,$E244)&lt;&gt;COUNTIFS($BR$10:$BR$259,$BR244,$E$10:$E$259,$E244,G$10:G$259,G244),BW$8&amp;" for this company in this year is inconsistent across funds, please update accordingly. "&amp;CHAR(10),IF(G244="","",IF(IFERROR(OR(INT(G244)&lt;&gt;G244,ISTEXT(G244),G244&gt;'Source Data (Hidden)'!$T$3),TRUE),"Invalid year of initial investment - Please ensure that the input is a year (not a date) and is not future dated. "&amp;CHAR(10),"")))</f>
        <v/>
      </c>
      <c r="BX244" s="230"/>
      <c r="BY244" s="230" t="str">
        <f>IF(COUNTIFS($BR$10:$BR$259,$BR244,$E$10:$E$259,$E244)&lt;&gt;COUNTIFS($BR$10:$BR$259,$BR244,$E$10:$E$259,$E244,I$10:I$259,I244),BY$8&amp;" for this company in this year is inconsistent across funds, please update accordingly. "&amp;CHAR(10),IF(I244="","",IF(COUNTIF('Source Data (Hidden)'!$A$3:$B$255,I244)=0,"Invalid country of domicile - Please enter a valid input using the drop-down in the 'Country of domicile' column in the EDCI Data tab. "&amp;CHAR(10),"")))</f>
        <v/>
      </c>
      <c r="BZ244" s="230" t="str">
        <f>IF(COUNTIFS($BR$10:$BR$259,$BR244,$E$10:$E$259,$E244)&lt;&gt;COUNTIFS($BR$10:$BR$259,$BR244,$E$10:$E$259,$E244,J$10:J$259,J244),BZ$8&amp;" for this company in this year is inconsistent across funds, please update accordingly. "&amp;CHAR(10),IF(J244="","",IF(COUNTIF('Source Data (Hidden)'!$A$3:$B$255,J244)=0,"Invalid primary country of operations - Please enter a valid input using the drop-down in the 'Primary country of operations' column in the EDCI Data tab and ensure that you have narrowed this down to 1 primary country of operations. "&amp;CHAR(10),"")))</f>
        <v/>
      </c>
      <c r="CA244" s="230" t="str">
        <f>IF(COUNTIFS($BR$10:$BR$259,$BR244,$E$10:$E$259,$E244)&lt;&gt;COUNTIFS($BR$10:$BR$259,$BR244,$E$10:$E$259,$E244,K$10:K$259,K244),CA$8&amp;" for this company in this year is inconsistent across funds, please update accordingly. "&amp;CHAR(10),IF(K244="","",IF(COUNTIF('Source Data (Hidden)'!$C$3:$C$4,K244)&lt;&gt;1,"Invalid company structure - Please classify the portfolio company as either 'Private' or 'Public'. "&amp;CHAR(10),"")))</f>
        <v/>
      </c>
      <c r="CB244" s="230" t="str">
        <f>IF(COUNTIFS($BR$10:$BR$259,$BR244,$E$10:$E$259,$E244)&lt;&gt;COUNTIFS($BR$10:$BR$259,$BR244,$E$10:$E$259,$E244,L$10:L$259,L244),CB$8&amp;" for this company in this year is inconsistent across funds, please update accordingly. "&amp;CHAR(10),IF(L244="","",IF(COUNTIF('Source Data (Hidden)'!$D$3:$D$5,L244)&lt;&gt;1,"Invalid growth stage of company - Please describe the growth stage of the company as either 'Venture', 'Growth' or 'Buyout'. " &amp; CHAR(10),"")))</f>
        <v/>
      </c>
      <c r="CC244" s="230" t="str">
        <f t="shared" si="217"/>
        <v/>
      </c>
      <c r="CD244" s="283" t="str">
        <f t="shared" si="218"/>
        <v/>
      </c>
      <c r="CE244" s="230" t="str">
        <f>IF(COUNTIFS($BR$10:$BR$259,$BR244,$E$10:$E$259,$E244)&lt;&gt;COUNTIFS($BR$10:$BR$259,$BR244,$E$10:$E$259,$E244,O$10:O$259,O244),CE$8&amp;" for this company in this year is inconsistent across funds, please update accordingly. "&amp;CHAR(10),IF(O244="","",IF(COUNTIF('Source Data (Hidden)'!$G$3:$G$13,O244)&lt;&gt;1,"Invalid sector of operations SICS name - Please ensure that you have selected a valid sector of operations using the drop-down list available in the corresponding column in the EDCI Data tab. " &amp; CHAR(10),"")))</f>
        <v/>
      </c>
      <c r="CF244" s="230" t="str">
        <f t="shared" ca="1" si="219"/>
        <v/>
      </c>
      <c r="CG244" s="230" t="str">
        <f t="shared" ca="1" si="220"/>
        <v/>
      </c>
      <c r="CH244" s="230" t="str">
        <f>IF(COUNTIFS($BR$10:$BR$259,$BR244,$E$10:$E$259,$E244)&lt;&gt;COUNTIFS($BR$10:$BR$259,$BR244,$E$10:$E$259,$E244,R$10:R$259,R244),CH$8&amp;" for this company in this year is inconsistent across funds, please update accordingly. "&amp;CHAR(10),IF(R244="","",IF(COUNTIF('Source Data (Hidden)'!$F$3:$F$183,R244)&lt;&gt;1,"Invalid currency input - Please ensure that the currency entered is a monetary unit described using three letter code (ISO 4217 code). " &amp; CHAR(10),"")))</f>
        <v/>
      </c>
      <c r="CI244" s="230" t="str">
        <f t="shared" si="221"/>
        <v/>
      </c>
      <c r="CJ244" s="230" t="str">
        <f t="shared" si="222"/>
        <v/>
      </c>
      <c r="CK244" s="230" t="str">
        <f t="shared" si="223"/>
        <v/>
      </c>
      <c r="CL244" s="230" t="str">
        <f t="shared" si="224"/>
        <v/>
      </c>
      <c r="CM244" s="230" t="str">
        <f>IF(COUNTIFS($BR$10:$BR$259,$BR244,$E$10:$E$259,$E244)&lt;&gt;COUNTIFS($BR$10:$BR$259,$BR244,$E$10:$E$259,$E244,W$10:W$259,W244),CM$8&amp;" for this company in this year is inconsistent across funds, please update accordingly. "&amp;CHAR(10),IF(W244="","",IF(COUNTIF('Source Data (Hidden)'!$L$3:$L$6,W244)&lt;&gt;1,"Invalid input for Scope 1 Methodology - Please choose one of the options from the drop-down list in the corresponding column in the EDCI Data tab. " &amp; CHAR(10),"")))</f>
        <v/>
      </c>
      <c r="CN244" s="230" t="str">
        <f t="shared" si="225"/>
        <v/>
      </c>
      <c r="CO244" s="230" t="str">
        <f>IF(COUNTIFS($BR$10:$BR$259,$BR244,$E$10:$E$259,$E244)&lt;&gt;COUNTIFS($BR$10:$BR$259,$BR244,$E$10:$E$259,$E244,Y$10:Y$259,Y244),CO$8&amp;" for this company in this year is inconsistent across funds, please update accordingly. "&amp;CHAR(10),IF(Y244="","",IF(COUNTIF('Source Data (Hidden)'!$M$3:$M$5,Y244)&lt;&gt;1,"Invalid input for Scope 2 Methodology - Please choose one of the options from the drop-down list in the corresponding column in the EDCI Data tab. " &amp; CHAR(10),"")))</f>
        <v/>
      </c>
      <c r="CP244" s="230" t="str">
        <f t="shared" si="226"/>
        <v/>
      </c>
      <c r="CQ244" s="230" t="str">
        <f>IF(COUNTIFS($BR$10:$BR$259,$BR244,$E$10:$E$259,$E244)&lt;&gt;COUNTIFS($BR$10:$BR$259,$BR244,$E$10:$E$259,$E244,AA$10:AA$259,AA244),CQ$8&amp;" for this company in this year is inconsistent across funds, please update accordingly. "&amp;CHAR(10),IF(AA244="","",IF(COUNTIF('Source Data (Hidden)'!$N$3:$N$6,AA244)&lt;&gt;1,"Invalid input for Scope 3 Methodology - Please choose one of the options from the drop-down list in the corresponding column in the EDCI Data tab. " &amp; CHAR(10),"")))</f>
        <v/>
      </c>
      <c r="CR244" s="230" t="str">
        <f t="shared" si="227"/>
        <v/>
      </c>
      <c r="CS244" s="230" t="str">
        <f t="shared" si="228"/>
        <v/>
      </c>
      <c r="CT244" s="230" t="str">
        <f t="shared" si="229"/>
        <v/>
      </c>
      <c r="CU244" s="230" t="str">
        <f t="shared" si="230"/>
        <v/>
      </c>
      <c r="CV244" s="230" t="str">
        <f t="shared" si="231"/>
        <v/>
      </c>
      <c r="CW244" s="230" t="str">
        <f t="shared" si="232"/>
        <v/>
      </c>
      <c r="CX244" s="230" t="str">
        <f t="shared" si="233"/>
        <v/>
      </c>
      <c r="CY244" s="230" t="str">
        <f t="shared" si="234"/>
        <v/>
      </c>
      <c r="CZ244" s="230" t="str">
        <f t="shared" si="235"/>
        <v/>
      </c>
      <c r="DA244" s="230" t="str">
        <f t="shared" si="236"/>
        <v/>
      </c>
      <c r="DB244" s="230" t="str">
        <f t="shared" si="237"/>
        <v/>
      </c>
      <c r="DC244" s="230" t="str">
        <f t="shared" si="238"/>
        <v/>
      </c>
      <c r="DD244" s="230" t="str">
        <f t="shared" si="239"/>
        <v/>
      </c>
      <c r="DE244" s="230" t="str">
        <f t="shared" si="240"/>
        <v/>
      </c>
      <c r="DF244" s="230" t="str">
        <f t="shared" si="241"/>
        <v/>
      </c>
      <c r="DG244" s="230" t="str">
        <f t="shared" si="242"/>
        <v/>
      </c>
      <c r="DH244" s="283" t="str">
        <f t="shared" si="243"/>
        <v/>
      </c>
      <c r="DI244" s="230" t="str">
        <f t="shared" si="244"/>
        <v/>
      </c>
      <c r="DJ244" s="230" t="str">
        <f>IF(COUNTIFS($BR$10:$BR$259,$BR244,$E$10:$E$259,$E244)&lt;&gt;COUNTIFS($BR$10:$BR$259,$BR244,$E$10:$E$259,$E244,AT$10:AT$259,AT244),DJ$8&amp;" for this company in this year is inconsistent across funds, please update accordingly. "&amp;CHAR(10),IF(AT244="","",IF(COUNTIF('Source Data (Hidden)'!$O$3:$O$5,AT244)&lt;&gt;1,"Invalid input for 'Does this Portco have a decarbonization strategy/plan in place' - Please ensure that you have selected a valid response using the drop-down list available in the corresponding column in the EDCI Data tab. " &amp; CHAR(10),"")))</f>
        <v/>
      </c>
      <c r="DK244" s="230" t="str">
        <f>IF(COUNTIFS($BR$10:$BR$259,$BR244,$E$10:$E$259,$E244)&lt;&gt;COUNTIFS($BR$10:$BR$259,$BR244,$E$10:$E$259,$E244,AU$10:AU$259,AU244),DK$8&amp;" for this company in this year is inconsistent across funds, please update accordingly. "&amp;CHAR(10),IF(AU244="","",IF(COUNTIF('Source Data (Hidden)'!$P$3:$P$5,AU244)&lt;&gt;1,"Invalid input for 'Does the Portfolio Company have a short-term GHG emission reduction target' - Please ensure you have selected a valid response using the drop-down list available in the corresponding column in the EDCI Data tab. " &amp; CHAR(10),"")))</f>
        <v/>
      </c>
      <c r="DL244" s="230" t="str">
        <f>IF(COUNTIFS($BR$10:$BR$259,$BR244,$E$10:$E$259,$E244)&lt;&gt;COUNTIFS($BR$10:$BR$259,$BR244,$E$10:$E$259,$E244,AV$10:AV$259,AV244),DL$8&amp;" for this company in this year is inconsistent across funds, please update accordingly. "&amp;CHAR(10),IF(AV244="","",IF(COUNTIF('Source Data (Hidden)'!$Q$3:$Q$6,AV244)&lt;&gt;1,"Invalid input for 'Does the Portfolio Company have a long-term net zero goal' - Please ensure that you have selected a valid response using the drop-down list available in the corresponding column in the EDCI Data tab. " &amp; CHAR(10),"")))</f>
        <v/>
      </c>
      <c r="DM244" s="230" t="str">
        <f t="shared" si="245"/>
        <v/>
      </c>
      <c r="DN244" s="230" t="str">
        <f t="shared" si="246"/>
        <v/>
      </c>
      <c r="DO244" s="230" t="str">
        <f t="shared" si="247"/>
        <v/>
      </c>
      <c r="DP244" s="230"/>
      <c r="DQ244" s="230" t="str">
        <f t="shared" si="248"/>
        <v/>
      </c>
      <c r="DR244" s="230" t="str">
        <f t="shared" si="249"/>
        <v/>
      </c>
      <c r="DS244" s="230" t="str">
        <f t="shared" si="250"/>
        <v/>
      </c>
      <c r="DT244" s="230" t="str">
        <f t="shared" si="251"/>
        <v/>
      </c>
      <c r="DU244" s="230" t="str">
        <f t="shared" si="252"/>
        <v/>
      </c>
      <c r="DV244" s="230" t="str">
        <f t="shared" si="253"/>
        <v/>
      </c>
      <c r="DW244" s="230" t="str">
        <f t="shared" si="254"/>
        <v/>
      </c>
      <c r="DX244" s="230" t="str">
        <f t="shared" si="255"/>
        <v/>
      </c>
      <c r="DY244" s="230" t="str">
        <f t="shared" si="256"/>
        <v/>
      </c>
      <c r="DZ244" s="230" t="str">
        <f t="shared" si="257"/>
        <v/>
      </c>
      <c r="EA244" s="230" t="str">
        <f t="shared" si="258"/>
        <v/>
      </c>
      <c r="EB244" s="230" t="str">
        <f t="shared" si="259"/>
        <v/>
      </c>
      <c r="EC244" s="284" t="str">
        <f t="shared" si="260"/>
        <v/>
      </c>
      <c r="ED244" s="284" t="str">
        <f t="shared" si="261"/>
        <v/>
      </c>
      <c r="EE244" s="230" t="str">
        <f t="shared" si="262"/>
        <v/>
      </c>
      <c r="EF244" s="230" t="str">
        <f>IF(COUNTIFS($BR$10:$BR$259,$BR244,$E$10:$E$259,$E244)&lt;&gt;COUNTIFS($BR$10:$BR$259,$BR244,$E$10:$E$259,$E244,BP$10:BP$259,BP244),EF$8&amp;" for this company in this year is inconsistent across funds, please update accordingly. "&amp;CHAR(10),IF(AND(BP244="",BQ244=""),"",IF(OR(AND(BQ244&lt;&gt;"",BP244&lt;&gt;"",BP244&lt;&gt;"Y"),AND(BQ244&lt;&gt;"",BP244=""),COUNTIF('Source Data (Hidden)'!$S$3:$S$4,BP244)&lt;&gt;1),"Invalid input for 'Do you conduct an employee survey' - Please ensure the input is either Y or N or leave blank if data is not available. If you have reported a % response rate to employee survey then the input for this metric should be Y. " &amp; CHAR(10),"")))</f>
        <v/>
      </c>
      <c r="EG244" s="230" t="str">
        <f t="shared" si="263"/>
        <v/>
      </c>
    </row>
    <row r="245" spans="1:137" s="154" customFormat="1" ht="60" customHeight="1" x14ac:dyDescent="0.35">
      <c r="A245" s="153"/>
      <c r="B245" s="212" t="str">
        <f t="shared" ca="1" si="210"/>
        <v/>
      </c>
      <c r="C245" s="213" t="str">
        <f>IF('EDCI Data'!B245="","",'EDCI Data'!B245)</f>
        <v/>
      </c>
      <c r="D245" s="214" t="str">
        <f>IF('EDCI Data'!C245="","",'EDCI Data'!C245)</f>
        <v/>
      </c>
      <c r="E245" s="215" t="str">
        <f>IF('EDCI Data'!D245="","",'EDCI Data'!D245)</f>
        <v/>
      </c>
      <c r="F245" s="216" t="str">
        <f>IF('EDCI Data'!E245="","",'EDCI Data'!E245)</f>
        <v/>
      </c>
      <c r="G245" s="213" t="str">
        <f>IF('EDCI Data'!F245="","",'EDCI Data'!F245)</f>
        <v/>
      </c>
      <c r="H245" s="213" t="str">
        <f>IF('EDCI Data'!G245="","",'EDCI Data'!G245)</f>
        <v/>
      </c>
      <c r="I245" s="213" t="str">
        <f>IF('EDCI Data'!H245="","",'EDCI Data'!H245)</f>
        <v/>
      </c>
      <c r="J245" s="213" t="str">
        <f>IF('EDCI Data'!I245="","",'EDCI Data'!I245)</f>
        <v/>
      </c>
      <c r="K245" s="213" t="str">
        <f>IF('EDCI Data'!J245="","",'EDCI Data'!J245)</f>
        <v/>
      </c>
      <c r="L245" s="213" t="str">
        <f>IF('EDCI Data'!K245="","",'EDCI Data'!K245)</f>
        <v/>
      </c>
      <c r="M245" s="217" t="str">
        <f>IF('EDCI Data'!L245="","",'EDCI Data'!L245)</f>
        <v/>
      </c>
      <c r="N245" s="217" t="str">
        <f>IF('EDCI Data'!M245="","",'EDCI Data'!M245)</f>
        <v/>
      </c>
      <c r="O245" s="213" t="str">
        <f>IF('EDCI Data'!N245="","",'EDCI Data'!N245)</f>
        <v/>
      </c>
      <c r="P245" s="213" t="str">
        <f>IF('EDCI Data'!O245="","",'EDCI Data'!O245)</f>
        <v/>
      </c>
      <c r="Q245" s="213" t="str">
        <f>IF('EDCI Data'!P245="","",'EDCI Data'!P245)</f>
        <v/>
      </c>
      <c r="R245" s="213" t="str">
        <f>IF('EDCI Data'!Q245="","",'EDCI Data'!Q245)</f>
        <v/>
      </c>
      <c r="S245" s="218" t="str">
        <f>IF('EDCI Data'!R245="","",'EDCI Data'!R245)</f>
        <v/>
      </c>
      <c r="T245" s="219" t="str">
        <f>IF('EDCI Data'!S245="","",'EDCI Data'!S245)</f>
        <v/>
      </c>
      <c r="U245" s="219" t="str">
        <f>IF('EDCI Data'!T245="","",'EDCI Data'!T245)</f>
        <v/>
      </c>
      <c r="V245" s="220" t="str">
        <f>IF('EDCI Data'!U245="","",'EDCI Data'!U245)</f>
        <v/>
      </c>
      <c r="W245" s="213" t="str">
        <f>IF('EDCI Data'!V245="","",'EDCI Data'!V245)</f>
        <v/>
      </c>
      <c r="X245" s="220" t="str">
        <f>IF('EDCI Data'!W245="","",'EDCI Data'!W245)</f>
        <v/>
      </c>
      <c r="Y245" s="213" t="str">
        <f>IF('EDCI Data'!X245="","",'EDCI Data'!X245)</f>
        <v/>
      </c>
      <c r="Z245" s="220" t="str">
        <f>IF('EDCI Data'!Y245="","",'EDCI Data'!Y245)</f>
        <v/>
      </c>
      <c r="AA245" s="213" t="str">
        <f>IF('EDCI Data'!Z245="","",'EDCI Data'!Z245)</f>
        <v/>
      </c>
      <c r="AB245" s="213" t="str">
        <f>IF('EDCI Data'!AA245="","",'EDCI Data'!AA245)</f>
        <v/>
      </c>
      <c r="AC245" s="213" t="str">
        <f>IF('EDCI Data'!AB245="","",'EDCI Data'!AB245)</f>
        <v/>
      </c>
      <c r="AD245" s="213" t="str">
        <f>IF('EDCI Data'!AC245="","",'EDCI Data'!AC245)</f>
        <v/>
      </c>
      <c r="AE245" s="213" t="str">
        <f>IF('EDCI Data'!AD245="","",'EDCI Data'!AD245)</f>
        <v/>
      </c>
      <c r="AF245" s="213" t="str">
        <f>IF('EDCI Data'!AE245="","",'EDCI Data'!AE245)</f>
        <v/>
      </c>
      <c r="AG245" s="213" t="str">
        <f>IF('EDCI Data'!AF245="","",'EDCI Data'!AF245)</f>
        <v/>
      </c>
      <c r="AH245" s="213" t="str">
        <f>IF('EDCI Data'!AG245="","",'EDCI Data'!AG245)</f>
        <v/>
      </c>
      <c r="AI245" s="213" t="str">
        <f>IF('EDCI Data'!AH245="","",'EDCI Data'!AH245)</f>
        <v/>
      </c>
      <c r="AJ245" s="213" t="str">
        <f>IF('EDCI Data'!AI245="","",'EDCI Data'!AI245)</f>
        <v/>
      </c>
      <c r="AK245" s="213" t="str">
        <f>IF('EDCI Data'!AJ245="","",'EDCI Data'!AJ245)</f>
        <v/>
      </c>
      <c r="AL245" s="213" t="str">
        <f>IF('EDCI Data'!AK245="","",'EDCI Data'!AK245)</f>
        <v/>
      </c>
      <c r="AM245" s="213" t="str">
        <f>IF('EDCI Data'!AL245="","",'EDCI Data'!AL245)</f>
        <v/>
      </c>
      <c r="AN245" s="213" t="str">
        <f>IF('EDCI Data'!AM245="","",'EDCI Data'!AM245)</f>
        <v/>
      </c>
      <c r="AO245" s="213" t="str">
        <f>IF('EDCI Data'!AN245="","",'EDCI Data'!AN245)</f>
        <v/>
      </c>
      <c r="AP245" s="213" t="str">
        <f>IF('EDCI Data'!AO245="","",'EDCI Data'!AO245)</f>
        <v/>
      </c>
      <c r="AQ245" s="213" t="str">
        <f>IF('EDCI Data'!AP245="","",'EDCI Data'!AP245)</f>
        <v/>
      </c>
      <c r="AR245" s="213" t="str">
        <f>IF('EDCI Data'!AQ245="","",'EDCI Data'!AQ245)</f>
        <v/>
      </c>
      <c r="AS245" s="213" t="str">
        <f>IF('EDCI Data'!AR245="","",'EDCI Data'!AR245)</f>
        <v/>
      </c>
      <c r="AT245" s="213" t="str">
        <f>IF('EDCI Data'!AS245="","",'EDCI Data'!AS245)</f>
        <v/>
      </c>
      <c r="AU245" s="213" t="str">
        <f>IF('EDCI Data'!AT245="","",'EDCI Data'!AT245)</f>
        <v/>
      </c>
      <c r="AV245" s="213" t="str">
        <f>IF('EDCI Data'!AU245="","",'EDCI Data'!AU245)</f>
        <v/>
      </c>
      <c r="AW245" s="213" t="str">
        <f>IF('EDCI Data'!AV245="","",'EDCI Data'!AV245)</f>
        <v/>
      </c>
      <c r="AX245" s="221" t="str">
        <f>IF('EDCI Data'!AW245="","",'EDCI Data'!AW245)</f>
        <v/>
      </c>
      <c r="AY245" s="221" t="str">
        <f>IF('EDCI Data'!AX245="","",'EDCI Data'!AX245)</f>
        <v/>
      </c>
      <c r="AZ245" s="222" t="str">
        <f t="shared" si="211"/>
        <v/>
      </c>
      <c r="BA245" s="223" t="str">
        <f>IF('EDCI Data'!AY245="","",'EDCI Data'!AY245)</f>
        <v/>
      </c>
      <c r="BB245" s="223" t="str">
        <f>IF('EDCI Data'!AZ245="","",'EDCI Data'!AZ245)</f>
        <v/>
      </c>
      <c r="BC245" s="223" t="str">
        <f>IF('EDCI Data'!BA245="","",'EDCI Data'!BA245)</f>
        <v/>
      </c>
      <c r="BD245" s="223" t="str">
        <f>IF('EDCI Data'!BB245="","",'EDCI Data'!BB245)</f>
        <v/>
      </c>
      <c r="BE245" s="223" t="str">
        <f>IF('EDCI Data'!BC245="","",'EDCI Data'!BC245)</f>
        <v/>
      </c>
      <c r="BF245" s="223" t="str">
        <f>IF('EDCI Data'!BD245="","",'EDCI Data'!BD245)</f>
        <v/>
      </c>
      <c r="BG245" s="223" t="str">
        <f>IF('EDCI Data'!BE245="","",'EDCI Data'!BE245)</f>
        <v/>
      </c>
      <c r="BH245" s="223" t="str">
        <f>IF('EDCI Data'!BF245="","",'EDCI Data'!BF245)</f>
        <v/>
      </c>
      <c r="BI245" s="224" t="str">
        <f>IF('EDCI Data'!BG245="","",'EDCI Data'!BG245)</f>
        <v/>
      </c>
      <c r="BJ245" s="225" t="str">
        <f>IF('EDCI Data'!S245="","",'EDCI Data'!S245)</f>
        <v/>
      </c>
      <c r="BK245" s="225" t="str">
        <f>IF('EDCI Data'!T245="","",'EDCI Data'!T245)</f>
        <v/>
      </c>
      <c r="BL245" s="224" t="str">
        <f>IF('EDCI Data'!BJ245="","",'EDCI Data'!BJ245)</f>
        <v/>
      </c>
      <c r="BM245" s="226" t="str">
        <f>IF('EDCI Data'!BK245="","",'EDCI Data'!BK245)</f>
        <v/>
      </c>
      <c r="BN245" s="226" t="str">
        <f>IF('EDCI Data'!BL245="","",'EDCI Data'!BL245)</f>
        <v/>
      </c>
      <c r="BO245" s="227" t="str">
        <f>IF('EDCI Data'!BM245="","",'EDCI Data'!BM245)</f>
        <v/>
      </c>
      <c r="BP245" s="228" t="str">
        <f>IF('EDCI Data'!BN245="","",'EDCI Data'!BN245)</f>
        <v/>
      </c>
      <c r="BQ245" s="229" t="str">
        <f>IF('EDCI Data'!BO245="","",'EDCI Data'!BO245)</f>
        <v/>
      </c>
      <c r="BR245" s="230" t="str">
        <f t="shared" si="212"/>
        <v/>
      </c>
      <c r="BS245" s="230" t="str">
        <f t="shared" si="213"/>
        <v/>
      </c>
      <c r="BT245" s="230" t="str">
        <f t="shared" si="214"/>
        <v/>
      </c>
      <c r="BU245" s="230" t="str">
        <f t="shared" si="215"/>
        <v/>
      </c>
      <c r="BV245" s="230" t="str">
        <f t="shared" si="216"/>
        <v/>
      </c>
      <c r="BW245" s="230" t="str">
        <f>IF(COUNTIFS($BR$10:$BR$259,$BR245,$E$10:$E$259,$E245)&lt;&gt;COUNTIFS($BR$10:$BR$259,$BR245,$E$10:$E$259,$E245,G$10:G$259,G245),BW$8&amp;" for this company in this year is inconsistent across funds, please update accordingly. "&amp;CHAR(10),IF(G245="","",IF(IFERROR(OR(INT(G245)&lt;&gt;G245,ISTEXT(G245),G245&gt;'Source Data (Hidden)'!$T$3),TRUE),"Invalid year of initial investment - Please ensure that the input is a year (not a date) and is not future dated. "&amp;CHAR(10),"")))</f>
        <v/>
      </c>
      <c r="BX245" s="230"/>
      <c r="BY245" s="230" t="str">
        <f>IF(COUNTIFS($BR$10:$BR$259,$BR245,$E$10:$E$259,$E245)&lt;&gt;COUNTIFS($BR$10:$BR$259,$BR245,$E$10:$E$259,$E245,I$10:I$259,I245),BY$8&amp;" for this company in this year is inconsistent across funds, please update accordingly. "&amp;CHAR(10),IF(I245="","",IF(COUNTIF('Source Data (Hidden)'!$A$3:$B$255,I245)=0,"Invalid country of domicile - Please enter a valid input using the drop-down in the 'Country of domicile' column in the EDCI Data tab. "&amp;CHAR(10),"")))</f>
        <v/>
      </c>
      <c r="BZ245" s="230" t="str">
        <f>IF(COUNTIFS($BR$10:$BR$259,$BR245,$E$10:$E$259,$E245)&lt;&gt;COUNTIFS($BR$10:$BR$259,$BR245,$E$10:$E$259,$E245,J$10:J$259,J245),BZ$8&amp;" for this company in this year is inconsistent across funds, please update accordingly. "&amp;CHAR(10),IF(J245="","",IF(COUNTIF('Source Data (Hidden)'!$A$3:$B$255,J245)=0,"Invalid primary country of operations - Please enter a valid input using the drop-down in the 'Primary country of operations' column in the EDCI Data tab and ensure that you have narrowed this down to 1 primary country of operations. "&amp;CHAR(10),"")))</f>
        <v/>
      </c>
      <c r="CA245" s="230" t="str">
        <f>IF(COUNTIFS($BR$10:$BR$259,$BR245,$E$10:$E$259,$E245)&lt;&gt;COUNTIFS($BR$10:$BR$259,$BR245,$E$10:$E$259,$E245,K$10:K$259,K245),CA$8&amp;" for this company in this year is inconsistent across funds, please update accordingly. "&amp;CHAR(10),IF(K245="","",IF(COUNTIF('Source Data (Hidden)'!$C$3:$C$4,K245)&lt;&gt;1,"Invalid company structure - Please classify the portfolio company as either 'Private' or 'Public'. "&amp;CHAR(10),"")))</f>
        <v/>
      </c>
      <c r="CB245" s="230" t="str">
        <f>IF(COUNTIFS($BR$10:$BR$259,$BR245,$E$10:$E$259,$E245)&lt;&gt;COUNTIFS($BR$10:$BR$259,$BR245,$E$10:$E$259,$E245,L$10:L$259,L245),CB$8&amp;" for this company in this year is inconsistent across funds, please update accordingly. "&amp;CHAR(10),IF(L245="","",IF(COUNTIF('Source Data (Hidden)'!$D$3:$D$5,L245)&lt;&gt;1,"Invalid growth stage of company - Please describe the growth stage of the company as either 'Venture', 'Growth' or 'Buyout'. " &amp; CHAR(10),"")))</f>
        <v/>
      </c>
      <c r="CC245" s="230" t="str">
        <f t="shared" si="217"/>
        <v/>
      </c>
      <c r="CD245" s="283" t="str">
        <f t="shared" si="218"/>
        <v/>
      </c>
      <c r="CE245" s="230" t="str">
        <f>IF(COUNTIFS($BR$10:$BR$259,$BR245,$E$10:$E$259,$E245)&lt;&gt;COUNTIFS($BR$10:$BR$259,$BR245,$E$10:$E$259,$E245,O$10:O$259,O245),CE$8&amp;" for this company in this year is inconsistent across funds, please update accordingly. "&amp;CHAR(10),IF(O245="","",IF(COUNTIF('Source Data (Hidden)'!$G$3:$G$13,O245)&lt;&gt;1,"Invalid sector of operations SICS name - Please ensure that you have selected a valid sector of operations using the drop-down list available in the corresponding column in the EDCI Data tab. " &amp; CHAR(10),"")))</f>
        <v/>
      </c>
      <c r="CF245" s="230" t="str">
        <f t="shared" ca="1" si="219"/>
        <v/>
      </c>
      <c r="CG245" s="230" t="str">
        <f t="shared" ca="1" si="220"/>
        <v/>
      </c>
      <c r="CH245" s="230" t="str">
        <f>IF(COUNTIFS($BR$10:$BR$259,$BR245,$E$10:$E$259,$E245)&lt;&gt;COUNTIFS($BR$10:$BR$259,$BR245,$E$10:$E$259,$E245,R$10:R$259,R245),CH$8&amp;" for this company in this year is inconsistent across funds, please update accordingly. "&amp;CHAR(10),IF(R245="","",IF(COUNTIF('Source Data (Hidden)'!$F$3:$F$183,R245)&lt;&gt;1,"Invalid currency input - Please ensure that the currency entered is a monetary unit described using three letter code (ISO 4217 code). " &amp; CHAR(10),"")))</f>
        <v/>
      </c>
      <c r="CI245" s="230" t="str">
        <f t="shared" si="221"/>
        <v/>
      </c>
      <c r="CJ245" s="230" t="str">
        <f t="shared" si="222"/>
        <v/>
      </c>
      <c r="CK245" s="230" t="str">
        <f t="shared" si="223"/>
        <v/>
      </c>
      <c r="CL245" s="230" t="str">
        <f t="shared" si="224"/>
        <v/>
      </c>
      <c r="CM245" s="230" t="str">
        <f>IF(COUNTIFS($BR$10:$BR$259,$BR245,$E$10:$E$259,$E245)&lt;&gt;COUNTIFS($BR$10:$BR$259,$BR245,$E$10:$E$259,$E245,W$10:W$259,W245),CM$8&amp;" for this company in this year is inconsistent across funds, please update accordingly. "&amp;CHAR(10),IF(W245="","",IF(COUNTIF('Source Data (Hidden)'!$L$3:$L$6,W245)&lt;&gt;1,"Invalid input for Scope 1 Methodology - Please choose one of the options from the drop-down list in the corresponding column in the EDCI Data tab. " &amp; CHAR(10),"")))</f>
        <v/>
      </c>
      <c r="CN245" s="230" t="str">
        <f t="shared" si="225"/>
        <v/>
      </c>
      <c r="CO245" s="230" t="str">
        <f>IF(COUNTIFS($BR$10:$BR$259,$BR245,$E$10:$E$259,$E245)&lt;&gt;COUNTIFS($BR$10:$BR$259,$BR245,$E$10:$E$259,$E245,Y$10:Y$259,Y245),CO$8&amp;" for this company in this year is inconsistent across funds, please update accordingly. "&amp;CHAR(10),IF(Y245="","",IF(COUNTIF('Source Data (Hidden)'!$M$3:$M$5,Y245)&lt;&gt;1,"Invalid input for Scope 2 Methodology - Please choose one of the options from the drop-down list in the corresponding column in the EDCI Data tab. " &amp; CHAR(10),"")))</f>
        <v/>
      </c>
      <c r="CP245" s="230" t="str">
        <f t="shared" si="226"/>
        <v/>
      </c>
      <c r="CQ245" s="230" t="str">
        <f>IF(COUNTIFS($BR$10:$BR$259,$BR245,$E$10:$E$259,$E245)&lt;&gt;COUNTIFS($BR$10:$BR$259,$BR245,$E$10:$E$259,$E245,AA$10:AA$259,AA245),CQ$8&amp;" for this company in this year is inconsistent across funds, please update accordingly. "&amp;CHAR(10),IF(AA245="","",IF(COUNTIF('Source Data (Hidden)'!$N$3:$N$6,AA245)&lt;&gt;1,"Invalid input for Scope 3 Methodology - Please choose one of the options from the drop-down list in the corresponding column in the EDCI Data tab. " &amp; CHAR(10),"")))</f>
        <v/>
      </c>
      <c r="CR245" s="230" t="str">
        <f t="shared" si="227"/>
        <v/>
      </c>
      <c r="CS245" s="230" t="str">
        <f t="shared" si="228"/>
        <v/>
      </c>
      <c r="CT245" s="230" t="str">
        <f t="shared" si="229"/>
        <v/>
      </c>
      <c r="CU245" s="230" t="str">
        <f t="shared" si="230"/>
        <v/>
      </c>
      <c r="CV245" s="230" t="str">
        <f t="shared" si="231"/>
        <v/>
      </c>
      <c r="CW245" s="230" t="str">
        <f t="shared" si="232"/>
        <v/>
      </c>
      <c r="CX245" s="230" t="str">
        <f t="shared" si="233"/>
        <v/>
      </c>
      <c r="CY245" s="230" t="str">
        <f t="shared" si="234"/>
        <v/>
      </c>
      <c r="CZ245" s="230" t="str">
        <f t="shared" si="235"/>
        <v/>
      </c>
      <c r="DA245" s="230" t="str">
        <f t="shared" si="236"/>
        <v/>
      </c>
      <c r="DB245" s="230" t="str">
        <f t="shared" si="237"/>
        <v/>
      </c>
      <c r="DC245" s="230" t="str">
        <f t="shared" si="238"/>
        <v/>
      </c>
      <c r="DD245" s="230" t="str">
        <f t="shared" si="239"/>
        <v/>
      </c>
      <c r="DE245" s="230" t="str">
        <f t="shared" si="240"/>
        <v/>
      </c>
      <c r="DF245" s="230" t="str">
        <f t="shared" si="241"/>
        <v/>
      </c>
      <c r="DG245" s="230" t="str">
        <f t="shared" si="242"/>
        <v/>
      </c>
      <c r="DH245" s="283" t="str">
        <f t="shared" si="243"/>
        <v/>
      </c>
      <c r="DI245" s="230" t="str">
        <f t="shared" si="244"/>
        <v/>
      </c>
      <c r="DJ245" s="230" t="str">
        <f>IF(COUNTIFS($BR$10:$BR$259,$BR245,$E$10:$E$259,$E245)&lt;&gt;COUNTIFS($BR$10:$BR$259,$BR245,$E$10:$E$259,$E245,AT$10:AT$259,AT245),DJ$8&amp;" for this company in this year is inconsistent across funds, please update accordingly. "&amp;CHAR(10),IF(AT245="","",IF(COUNTIF('Source Data (Hidden)'!$O$3:$O$5,AT245)&lt;&gt;1,"Invalid input for 'Does this Portco have a decarbonization strategy/plan in place' - Please ensure that you have selected a valid response using the drop-down list available in the corresponding column in the EDCI Data tab. " &amp; CHAR(10),"")))</f>
        <v/>
      </c>
      <c r="DK245" s="230" t="str">
        <f>IF(COUNTIFS($BR$10:$BR$259,$BR245,$E$10:$E$259,$E245)&lt;&gt;COUNTIFS($BR$10:$BR$259,$BR245,$E$10:$E$259,$E245,AU$10:AU$259,AU245),DK$8&amp;" for this company in this year is inconsistent across funds, please update accordingly. "&amp;CHAR(10),IF(AU245="","",IF(COUNTIF('Source Data (Hidden)'!$P$3:$P$5,AU245)&lt;&gt;1,"Invalid input for 'Does the Portfolio Company have a short-term GHG emission reduction target' - Please ensure you have selected a valid response using the drop-down list available in the corresponding column in the EDCI Data tab. " &amp; CHAR(10),"")))</f>
        <v/>
      </c>
      <c r="DL245" s="230" t="str">
        <f>IF(COUNTIFS($BR$10:$BR$259,$BR245,$E$10:$E$259,$E245)&lt;&gt;COUNTIFS($BR$10:$BR$259,$BR245,$E$10:$E$259,$E245,AV$10:AV$259,AV245),DL$8&amp;" for this company in this year is inconsistent across funds, please update accordingly. "&amp;CHAR(10),IF(AV245="","",IF(COUNTIF('Source Data (Hidden)'!$Q$3:$Q$6,AV245)&lt;&gt;1,"Invalid input for 'Does the Portfolio Company have a long-term net zero goal' - Please ensure that you have selected a valid response using the drop-down list available in the corresponding column in the EDCI Data tab. " &amp; CHAR(10),"")))</f>
        <v/>
      </c>
      <c r="DM245" s="230" t="str">
        <f t="shared" si="245"/>
        <v/>
      </c>
      <c r="DN245" s="230" t="str">
        <f t="shared" si="246"/>
        <v/>
      </c>
      <c r="DO245" s="230" t="str">
        <f t="shared" si="247"/>
        <v/>
      </c>
      <c r="DP245" s="230"/>
      <c r="DQ245" s="230" t="str">
        <f t="shared" si="248"/>
        <v/>
      </c>
      <c r="DR245" s="230" t="str">
        <f t="shared" si="249"/>
        <v/>
      </c>
      <c r="DS245" s="230" t="str">
        <f t="shared" si="250"/>
        <v/>
      </c>
      <c r="DT245" s="230" t="str">
        <f t="shared" si="251"/>
        <v/>
      </c>
      <c r="DU245" s="230" t="str">
        <f t="shared" si="252"/>
        <v/>
      </c>
      <c r="DV245" s="230" t="str">
        <f t="shared" si="253"/>
        <v/>
      </c>
      <c r="DW245" s="230" t="str">
        <f t="shared" si="254"/>
        <v/>
      </c>
      <c r="DX245" s="230" t="str">
        <f t="shared" si="255"/>
        <v/>
      </c>
      <c r="DY245" s="230" t="str">
        <f t="shared" si="256"/>
        <v/>
      </c>
      <c r="DZ245" s="230" t="str">
        <f t="shared" si="257"/>
        <v/>
      </c>
      <c r="EA245" s="230" t="str">
        <f t="shared" si="258"/>
        <v/>
      </c>
      <c r="EB245" s="230" t="str">
        <f t="shared" si="259"/>
        <v/>
      </c>
      <c r="EC245" s="284" t="str">
        <f t="shared" si="260"/>
        <v/>
      </c>
      <c r="ED245" s="284" t="str">
        <f t="shared" si="261"/>
        <v/>
      </c>
      <c r="EE245" s="230" t="str">
        <f t="shared" si="262"/>
        <v/>
      </c>
      <c r="EF245" s="230" t="str">
        <f>IF(COUNTIFS($BR$10:$BR$259,$BR245,$E$10:$E$259,$E245)&lt;&gt;COUNTIFS($BR$10:$BR$259,$BR245,$E$10:$E$259,$E245,BP$10:BP$259,BP245),EF$8&amp;" for this company in this year is inconsistent across funds, please update accordingly. "&amp;CHAR(10),IF(AND(BP245="",BQ245=""),"",IF(OR(AND(BQ245&lt;&gt;"",BP245&lt;&gt;"",BP245&lt;&gt;"Y"),AND(BQ245&lt;&gt;"",BP245=""),COUNTIF('Source Data (Hidden)'!$S$3:$S$4,BP245)&lt;&gt;1),"Invalid input for 'Do you conduct an employee survey' - Please ensure the input is either Y or N or leave blank if data is not available. If you have reported a % response rate to employee survey then the input for this metric should be Y. " &amp; CHAR(10),"")))</f>
        <v/>
      </c>
      <c r="EG245" s="230" t="str">
        <f t="shared" si="263"/>
        <v/>
      </c>
    </row>
    <row r="246" spans="1:137" s="154" customFormat="1" ht="60" customHeight="1" x14ac:dyDescent="0.35">
      <c r="A246" s="153"/>
      <c r="B246" s="212" t="str">
        <f t="shared" ca="1" si="210"/>
        <v/>
      </c>
      <c r="C246" s="213" t="str">
        <f>IF('EDCI Data'!B246="","",'EDCI Data'!B246)</f>
        <v/>
      </c>
      <c r="D246" s="214" t="str">
        <f>IF('EDCI Data'!C246="","",'EDCI Data'!C246)</f>
        <v/>
      </c>
      <c r="E246" s="215" t="str">
        <f>IF('EDCI Data'!D246="","",'EDCI Data'!D246)</f>
        <v/>
      </c>
      <c r="F246" s="216" t="str">
        <f>IF('EDCI Data'!E246="","",'EDCI Data'!E246)</f>
        <v/>
      </c>
      <c r="G246" s="213" t="str">
        <f>IF('EDCI Data'!F246="","",'EDCI Data'!F246)</f>
        <v/>
      </c>
      <c r="H246" s="213" t="str">
        <f>IF('EDCI Data'!G246="","",'EDCI Data'!G246)</f>
        <v/>
      </c>
      <c r="I246" s="213" t="str">
        <f>IF('EDCI Data'!H246="","",'EDCI Data'!H246)</f>
        <v/>
      </c>
      <c r="J246" s="213" t="str">
        <f>IF('EDCI Data'!I246="","",'EDCI Data'!I246)</f>
        <v/>
      </c>
      <c r="K246" s="213" t="str">
        <f>IF('EDCI Data'!J246="","",'EDCI Data'!J246)</f>
        <v/>
      </c>
      <c r="L246" s="213" t="str">
        <f>IF('EDCI Data'!K246="","",'EDCI Data'!K246)</f>
        <v/>
      </c>
      <c r="M246" s="217" t="str">
        <f>IF('EDCI Data'!L246="","",'EDCI Data'!L246)</f>
        <v/>
      </c>
      <c r="N246" s="217" t="str">
        <f>IF('EDCI Data'!M246="","",'EDCI Data'!M246)</f>
        <v/>
      </c>
      <c r="O246" s="213" t="str">
        <f>IF('EDCI Data'!N246="","",'EDCI Data'!N246)</f>
        <v/>
      </c>
      <c r="P246" s="213" t="str">
        <f>IF('EDCI Data'!O246="","",'EDCI Data'!O246)</f>
        <v/>
      </c>
      <c r="Q246" s="213" t="str">
        <f>IF('EDCI Data'!P246="","",'EDCI Data'!P246)</f>
        <v/>
      </c>
      <c r="R246" s="213" t="str">
        <f>IF('EDCI Data'!Q246="","",'EDCI Data'!Q246)</f>
        <v/>
      </c>
      <c r="S246" s="218" t="str">
        <f>IF('EDCI Data'!R246="","",'EDCI Data'!R246)</f>
        <v/>
      </c>
      <c r="T246" s="219" t="str">
        <f>IF('EDCI Data'!S246="","",'EDCI Data'!S246)</f>
        <v/>
      </c>
      <c r="U246" s="219" t="str">
        <f>IF('EDCI Data'!T246="","",'EDCI Data'!T246)</f>
        <v/>
      </c>
      <c r="V246" s="220" t="str">
        <f>IF('EDCI Data'!U246="","",'EDCI Data'!U246)</f>
        <v/>
      </c>
      <c r="W246" s="213" t="str">
        <f>IF('EDCI Data'!V246="","",'EDCI Data'!V246)</f>
        <v/>
      </c>
      <c r="X246" s="220" t="str">
        <f>IF('EDCI Data'!W246="","",'EDCI Data'!W246)</f>
        <v/>
      </c>
      <c r="Y246" s="213" t="str">
        <f>IF('EDCI Data'!X246="","",'EDCI Data'!X246)</f>
        <v/>
      </c>
      <c r="Z246" s="220" t="str">
        <f>IF('EDCI Data'!Y246="","",'EDCI Data'!Y246)</f>
        <v/>
      </c>
      <c r="AA246" s="213" t="str">
        <f>IF('EDCI Data'!Z246="","",'EDCI Data'!Z246)</f>
        <v/>
      </c>
      <c r="AB246" s="213" t="str">
        <f>IF('EDCI Data'!AA246="","",'EDCI Data'!AA246)</f>
        <v/>
      </c>
      <c r="AC246" s="213" t="str">
        <f>IF('EDCI Data'!AB246="","",'EDCI Data'!AB246)</f>
        <v/>
      </c>
      <c r="AD246" s="213" t="str">
        <f>IF('EDCI Data'!AC246="","",'EDCI Data'!AC246)</f>
        <v/>
      </c>
      <c r="AE246" s="213" t="str">
        <f>IF('EDCI Data'!AD246="","",'EDCI Data'!AD246)</f>
        <v/>
      </c>
      <c r="AF246" s="213" t="str">
        <f>IF('EDCI Data'!AE246="","",'EDCI Data'!AE246)</f>
        <v/>
      </c>
      <c r="AG246" s="213" t="str">
        <f>IF('EDCI Data'!AF246="","",'EDCI Data'!AF246)</f>
        <v/>
      </c>
      <c r="AH246" s="213" t="str">
        <f>IF('EDCI Data'!AG246="","",'EDCI Data'!AG246)</f>
        <v/>
      </c>
      <c r="AI246" s="213" t="str">
        <f>IF('EDCI Data'!AH246="","",'EDCI Data'!AH246)</f>
        <v/>
      </c>
      <c r="AJ246" s="213" t="str">
        <f>IF('EDCI Data'!AI246="","",'EDCI Data'!AI246)</f>
        <v/>
      </c>
      <c r="AK246" s="213" t="str">
        <f>IF('EDCI Data'!AJ246="","",'EDCI Data'!AJ246)</f>
        <v/>
      </c>
      <c r="AL246" s="213" t="str">
        <f>IF('EDCI Data'!AK246="","",'EDCI Data'!AK246)</f>
        <v/>
      </c>
      <c r="AM246" s="213" t="str">
        <f>IF('EDCI Data'!AL246="","",'EDCI Data'!AL246)</f>
        <v/>
      </c>
      <c r="AN246" s="213" t="str">
        <f>IF('EDCI Data'!AM246="","",'EDCI Data'!AM246)</f>
        <v/>
      </c>
      <c r="AO246" s="213" t="str">
        <f>IF('EDCI Data'!AN246="","",'EDCI Data'!AN246)</f>
        <v/>
      </c>
      <c r="AP246" s="213" t="str">
        <f>IF('EDCI Data'!AO246="","",'EDCI Data'!AO246)</f>
        <v/>
      </c>
      <c r="AQ246" s="213" t="str">
        <f>IF('EDCI Data'!AP246="","",'EDCI Data'!AP246)</f>
        <v/>
      </c>
      <c r="AR246" s="213" t="str">
        <f>IF('EDCI Data'!AQ246="","",'EDCI Data'!AQ246)</f>
        <v/>
      </c>
      <c r="AS246" s="213" t="str">
        <f>IF('EDCI Data'!AR246="","",'EDCI Data'!AR246)</f>
        <v/>
      </c>
      <c r="AT246" s="213" t="str">
        <f>IF('EDCI Data'!AS246="","",'EDCI Data'!AS246)</f>
        <v/>
      </c>
      <c r="AU246" s="213" t="str">
        <f>IF('EDCI Data'!AT246="","",'EDCI Data'!AT246)</f>
        <v/>
      </c>
      <c r="AV246" s="213" t="str">
        <f>IF('EDCI Data'!AU246="","",'EDCI Data'!AU246)</f>
        <v/>
      </c>
      <c r="AW246" s="213" t="str">
        <f>IF('EDCI Data'!AV246="","",'EDCI Data'!AV246)</f>
        <v/>
      </c>
      <c r="AX246" s="221" t="str">
        <f>IF('EDCI Data'!AW246="","",'EDCI Data'!AW246)</f>
        <v/>
      </c>
      <c r="AY246" s="221" t="str">
        <f>IF('EDCI Data'!AX246="","",'EDCI Data'!AX246)</f>
        <v/>
      </c>
      <c r="AZ246" s="222" t="str">
        <f t="shared" si="211"/>
        <v/>
      </c>
      <c r="BA246" s="223" t="str">
        <f>IF('EDCI Data'!AY246="","",'EDCI Data'!AY246)</f>
        <v/>
      </c>
      <c r="BB246" s="223" t="str">
        <f>IF('EDCI Data'!AZ246="","",'EDCI Data'!AZ246)</f>
        <v/>
      </c>
      <c r="BC246" s="223" t="str">
        <f>IF('EDCI Data'!BA246="","",'EDCI Data'!BA246)</f>
        <v/>
      </c>
      <c r="BD246" s="223" t="str">
        <f>IF('EDCI Data'!BB246="","",'EDCI Data'!BB246)</f>
        <v/>
      </c>
      <c r="BE246" s="223" t="str">
        <f>IF('EDCI Data'!BC246="","",'EDCI Data'!BC246)</f>
        <v/>
      </c>
      <c r="BF246" s="223" t="str">
        <f>IF('EDCI Data'!BD246="","",'EDCI Data'!BD246)</f>
        <v/>
      </c>
      <c r="BG246" s="223" t="str">
        <f>IF('EDCI Data'!BE246="","",'EDCI Data'!BE246)</f>
        <v/>
      </c>
      <c r="BH246" s="223" t="str">
        <f>IF('EDCI Data'!BF246="","",'EDCI Data'!BF246)</f>
        <v/>
      </c>
      <c r="BI246" s="224" t="str">
        <f>IF('EDCI Data'!BG246="","",'EDCI Data'!BG246)</f>
        <v/>
      </c>
      <c r="BJ246" s="225" t="str">
        <f>IF('EDCI Data'!S246="","",'EDCI Data'!S246)</f>
        <v/>
      </c>
      <c r="BK246" s="225" t="str">
        <f>IF('EDCI Data'!T246="","",'EDCI Data'!T246)</f>
        <v/>
      </c>
      <c r="BL246" s="224" t="str">
        <f>IF('EDCI Data'!BJ246="","",'EDCI Data'!BJ246)</f>
        <v/>
      </c>
      <c r="BM246" s="226" t="str">
        <f>IF('EDCI Data'!BK246="","",'EDCI Data'!BK246)</f>
        <v/>
      </c>
      <c r="BN246" s="226" t="str">
        <f>IF('EDCI Data'!BL246="","",'EDCI Data'!BL246)</f>
        <v/>
      </c>
      <c r="BO246" s="227" t="str">
        <f>IF('EDCI Data'!BM246="","",'EDCI Data'!BM246)</f>
        <v/>
      </c>
      <c r="BP246" s="228" t="str">
        <f>IF('EDCI Data'!BN246="","",'EDCI Data'!BN246)</f>
        <v/>
      </c>
      <c r="BQ246" s="229" t="str">
        <f>IF('EDCI Data'!BO246="","",'EDCI Data'!BO246)</f>
        <v/>
      </c>
      <c r="BR246" s="230" t="str">
        <f t="shared" si="212"/>
        <v/>
      </c>
      <c r="BS246" s="230" t="str">
        <f t="shared" si="213"/>
        <v/>
      </c>
      <c r="BT246" s="230" t="str">
        <f t="shared" si="214"/>
        <v/>
      </c>
      <c r="BU246" s="230" t="str">
        <f t="shared" si="215"/>
        <v/>
      </c>
      <c r="BV246" s="230" t="str">
        <f t="shared" si="216"/>
        <v/>
      </c>
      <c r="BW246" s="230" t="str">
        <f>IF(COUNTIFS($BR$10:$BR$259,$BR246,$E$10:$E$259,$E246)&lt;&gt;COUNTIFS($BR$10:$BR$259,$BR246,$E$10:$E$259,$E246,G$10:G$259,G246),BW$8&amp;" for this company in this year is inconsistent across funds, please update accordingly. "&amp;CHAR(10),IF(G246="","",IF(IFERROR(OR(INT(G246)&lt;&gt;G246,ISTEXT(G246),G246&gt;'Source Data (Hidden)'!$T$3),TRUE),"Invalid year of initial investment - Please ensure that the input is a year (not a date) and is not future dated. "&amp;CHAR(10),"")))</f>
        <v/>
      </c>
      <c r="BX246" s="230"/>
      <c r="BY246" s="230" t="str">
        <f>IF(COUNTIFS($BR$10:$BR$259,$BR246,$E$10:$E$259,$E246)&lt;&gt;COUNTIFS($BR$10:$BR$259,$BR246,$E$10:$E$259,$E246,I$10:I$259,I246),BY$8&amp;" for this company in this year is inconsistent across funds, please update accordingly. "&amp;CHAR(10),IF(I246="","",IF(COUNTIF('Source Data (Hidden)'!$A$3:$B$255,I246)=0,"Invalid country of domicile - Please enter a valid input using the drop-down in the 'Country of domicile' column in the EDCI Data tab. "&amp;CHAR(10),"")))</f>
        <v/>
      </c>
      <c r="BZ246" s="230" t="str">
        <f>IF(COUNTIFS($BR$10:$BR$259,$BR246,$E$10:$E$259,$E246)&lt;&gt;COUNTIFS($BR$10:$BR$259,$BR246,$E$10:$E$259,$E246,J$10:J$259,J246),BZ$8&amp;" for this company in this year is inconsistent across funds, please update accordingly. "&amp;CHAR(10),IF(J246="","",IF(COUNTIF('Source Data (Hidden)'!$A$3:$B$255,J246)=0,"Invalid primary country of operations - Please enter a valid input using the drop-down in the 'Primary country of operations' column in the EDCI Data tab and ensure that you have narrowed this down to 1 primary country of operations. "&amp;CHAR(10),"")))</f>
        <v/>
      </c>
      <c r="CA246" s="230" t="str">
        <f>IF(COUNTIFS($BR$10:$BR$259,$BR246,$E$10:$E$259,$E246)&lt;&gt;COUNTIFS($BR$10:$BR$259,$BR246,$E$10:$E$259,$E246,K$10:K$259,K246),CA$8&amp;" for this company in this year is inconsistent across funds, please update accordingly. "&amp;CHAR(10),IF(K246="","",IF(COUNTIF('Source Data (Hidden)'!$C$3:$C$4,K246)&lt;&gt;1,"Invalid company structure - Please classify the portfolio company as either 'Private' or 'Public'. "&amp;CHAR(10),"")))</f>
        <v/>
      </c>
      <c r="CB246" s="230" t="str">
        <f>IF(COUNTIFS($BR$10:$BR$259,$BR246,$E$10:$E$259,$E246)&lt;&gt;COUNTIFS($BR$10:$BR$259,$BR246,$E$10:$E$259,$E246,L$10:L$259,L246),CB$8&amp;" for this company in this year is inconsistent across funds, please update accordingly. "&amp;CHAR(10),IF(L246="","",IF(COUNTIF('Source Data (Hidden)'!$D$3:$D$5,L246)&lt;&gt;1,"Invalid growth stage of company - Please describe the growth stage of the company as either 'Venture', 'Growth' or 'Buyout'. " &amp; CHAR(10),"")))</f>
        <v/>
      </c>
      <c r="CC246" s="230" t="str">
        <f t="shared" si="217"/>
        <v/>
      </c>
      <c r="CD246" s="283" t="str">
        <f t="shared" si="218"/>
        <v/>
      </c>
      <c r="CE246" s="230" t="str">
        <f>IF(COUNTIFS($BR$10:$BR$259,$BR246,$E$10:$E$259,$E246)&lt;&gt;COUNTIFS($BR$10:$BR$259,$BR246,$E$10:$E$259,$E246,O$10:O$259,O246),CE$8&amp;" for this company in this year is inconsistent across funds, please update accordingly. "&amp;CHAR(10),IF(O246="","",IF(COUNTIF('Source Data (Hidden)'!$G$3:$G$13,O246)&lt;&gt;1,"Invalid sector of operations SICS name - Please ensure that you have selected a valid sector of operations using the drop-down list available in the corresponding column in the EDCI Data tab. " &amp; CHAR(10),"")))</f>
        <v/>
      </c>
      <c r="CF246" s="230" t="str">
        <f t="shared" ca="1" si="219"/>
        <v/>
      </c>
      <c r="CG246" s="230" t="str">
        <f t="shared" ca="1" si="220"/>
        <v/>
      </c>
      <c r="CH246" s="230" t="str">
        <f>IF(COUNTIFS($BR$10:$BR$259,$BR246,$E$10:$E$259,$E246)&lt;&gt;COUNTIFS($BR$10:$BR$259,$BR246,$E$10:$E$259,$E246,R$10:R$259,R246),CH$8&amp;" for this company in this year is inconsistent across funds, please update accordingly. "&amp;CHAR(10),IF(R246="","",IF(COUNTIF('Source Data (Hidden)'!$F$3:$F$183,R246)&lt;&gt;1,"Invalid currency input - Please ensure that the currency entered is a monetary unit described using three letter code (ISO 4217 code). " &amp; CHAR(10),"")))</f>
        <v/>
      </c>
      <c r="CI246" s="230" t="str">
        <f t="shared" si="221"/>
        <v/>
      </c>
      <c r="CJ246" s="230" t="str">
        <f t="shared" si="222"/>
        <v/>
      </c>
      <c r="CK246" s="230" t="str">
        <f t="shared" si="223"/>
        <v/>
      </c>
      <c r="CL246" s="230" t="str">
        <f t="shared" si="224"/>
        <v/>
      </c>
      <c r="CM246" s="230" t="str">
        <f>IF(COUNTIFS($BR$10:$BR$259,$BR246,$E$10:$E$259,$E246)&lt;&gt;COUNTIFS($BR$10:$BR$259,$BR246,$E$10:$E$259,$E246,W$10:W$259,W246),CM$8&amp;" for this company in this year is inconsistent across funds, please update accordingly. "&amp;CHAR(10),IF(W246="","",IF(COUNTIF('Source Data (Hidden)'!$L$3:$L$6,W246)&lt;&gt;1,"Invalid input for Scope 1 Methodology - Please choose one of the options from the drop-down list in the corresponding column in the EDCI Data tab. " &amp; CHAR(10),"")))</f>
        <v/>
      </c>
      <c r="CN246" s="230" t="str">
        <f t="shared" si="225"/>
        <v/>
      </c>
      <c r="CO246" s="230" t="str">
        <f>IF(COUNTIFS($BR$10:$BR$259,$BR246,$E$10:$E$259,$E246)&lt;&gt;COUNTIFS($BR$10:$BR$259,$BR246,$E$10:$E$259,$E246,Y$10:Y$259,Y246),CO$8&amp;" for this company in this year is inconsistent across funds, please update accordingly. "&amp;CHAR(10),IF(Y246="","",IF(COUNTIF('Source Data (Hidden)'!$M$3:$M$5,Y246)&lt;&gt;1,"Invalid input for Scope 2 Methodology - Please choose one of the options from the drop-down list in the corresponding column in the EDCI Data tab. " &amp; CHAR(10),"")))</f>
        <v/>
      </c>
      <c r="CP246" s="230" t="str">
        <f t="shared" si="226"/>
        <v/>
      </c>
      <c r="CQ246" s="230" t="str">
        <f>IF(COUNTIFS($BR$10:$BR$259,$BR246,$E$10:$E$259,$E246)&lt;&gt;COUNTIFS($BR$10:$BR$259,$BR246,$E$10:$E$259,$E246,AA$10:AA$259,AA246),CQ$8&amp;" for this company in this year is inconsistent across funds, please update accordingly. "&amp;CHAR(10),IF(AA246="","",IF(COUNTIF('Source Data (Hidden)'!$N$3:$N$6,AA246)&lt;&gt;1,"Invalid input for Scope 3 Methodology - Please choose one of the options from the drop-down list in the corresponding column in the EDCI Data tab. " &amp; CHAR(10),"")))</f>
        <v/>
      </c>
      <c r="CR246" s="230" t="str">
        <f t="shared" si="227"/>
        <v/>
      </c>
      <c r="CS246" s="230" t="str">
        <f t="shared" si="228"/>
        <v/>
      </c>
      <c r="CT246" s="230" t="str">
        <f t="shared" si="229"/>
        <v/>
      </c>
      <c r="CU246" s="230" t="str">
        <f t="shared" si="230"/>
        <v/>
      </c>
      <c r="CV246" s="230" t="str">
        <f t="shared" si="231"/>
        <v/>
      </c>
      <c r="CW246" s="230" t="str">
        <f t="shared" si="232"/>
        <v/>
      </c>
      <c r="CX246" s="230" t="str">
        <f t="shared" si="233"/>
        <v/>
      </c>
      <c r="CY246" s="230" t="str">
        <f t="shared" si="234"/>
        <v/>
      </c>
      <c r="CZ246" s="230" t="str">
        <f t="shared" si="235"/>
        <v/>
      </c>
      <c r="DA246" s="230" t="str">
        <f t="shared" si="236"/>
        <v/>
      </c>
      <c r="DB246" s="230" t="str">
        <f t="shared" si="237"/>
        <v/>
      </c>
      <c r="DC246" s="230" t="str">
        <f t="shared" si="238"/>
        <v/>
      </c>
      <c r="DD246" s="230" t="str">
        <f t="shared" si="239"/>
        <v/>
      </c>
      <c r="DE246" s="230" t="str">
        <f t="shared" si="240"/>
        <v/>
      </c>
      <c r="DF246" s="230" t="str">
        <f t="shared" si="241"/>
        <v/>
      </c>
      <c r="DG246" s="230" t="str">
        <f t="shared" si="242"/>
        <v/>
      </c>
      <c r="DH246" s="283" t="str">
        <f t="shared" si="243"/>
        <v/>
      </c>
      <c r="DI246" s="230" t="str">
        <f t="shared" si="244"/>
        <v/>
      </c>
      <c r="DJ246" s="230" t="str">
        <f>IF(COUNTIFS($BR$10:$BR$259,$BR246,$E$10:$E$259,$E246)&lt;&gt;COUNTIFS($BR$10:$BR$259,$BR246,$E$10:$E$259,$E246,AT$10:AT$259,AT246),DJ$8&amp;" for this company in this year is inconsistent across funds, please update accordingly. "&amp;CHAR(10),IF(AT246="","",IF(COUNTIF('Source Data (Hidden)'!$O$3:$O$5,AT246)&lt;&gt;1,"Invalid input for 'Does this Portco have a decarbonization strategy/plan in place' - Please ensure that you have selected a valid response using the drop-down list available in the corresponding column in the EDCI Data tab. " &amp; CHAR(10),"")))</f>
        <v/>
      </c>
      <c r="DK246" s="230" t="str">
        <f>IF(COUNTIFS($BR$10:$BR$259,$BR246,$E$10:$E$259,$E246)&lt;&gt;COUNTIFS($BR$10:$BR$259,$BR246,$E$10:$E$259,$E246,AU$10:AU$259,AU246),DK$8&amp;" for this company in this year is inconsistent across funds, please update accordingly. "&amp;CHAR(10),IF(AU246="","",IF(COUNTIF('Source Data (Hidden)'!$P$3:$P$5,AU246)&lt;&gt;1,"Invalid input for 'Does the Portfolio Company have a short-term GHG emission reduction target' - Please ensure you have selected a valid response using the drop-down list available in the corresponding column in the EDCI Data tab. " &amp; CHAR(10),"")))</f>
        <v/>
      </c>
      <c r="DL246" s="230" t="str">
        <f>IF(COUNTIFS($BR$10:$BR$259,$BR246,$E$10:$E$259,$E246)&lt;&gt;COUNTIFS($BR$10:$BR$259,$BR246,$E$10:$E$259,$E246,AV$10:AV$259,AV246),DL$8&amp;" for this company in this year is inconsistent across funds, please update accordingly. "&amp;CHAR(10),IF(AV246="","",IF(COUNTIF('Source Data (Hidden)'!$Q$3:$Q$6,AV246)&lt;&gt;1,"Invalid input for 'Does the Portfolio Company have a long-term net zero goal' - Please ensure that you have selected a valid response using the drop-down list available in the corresponding column in the EDCI Data tab. " &amp; CHAR(10),"")))</f>
        <v/>
      </c>
      <c r="DM246" s="230" t="str">
        <f t="shared" si="245"/>
        <v/>
      </c>
      <c r="DN246" s="230" t="str">
        <f t="shared" si="246"/>
        <v/>
      </c>
      <c r="DO246" s="230" t="str">
        <f t="shared" si="247"/>
        <v/>
      </c>
      <c r="DP246" s="230"/>
      <c r="DQ246" s="230" t="str">
        <f t="shared" si="248"/>
        <v/>
      </c>
      <c r="DR246" s="230" t="str">
        <f t="shared" si="249"/>
        <v/>
      </c>
      <c r="DS246" s="230" t="str">
        <f t="shared" si="250"/>
        <v/>
      </c>
      <c r="DT246" s="230" t="str">
        <f t="shared" si="251"/>
        <v/>
      </c>
      <c r="DU246" s="230" t="str">
        <f t="shared" si="252"/>
        <v/>
      </c>
      <c r="DV246" s="230" t="str">
        <f t="shared" si="253"/>
        <v/>
      </c>
      <c r="DW246" s="230" t="str">
        <f t="shared" si="254"/>
        <v/>
      </c>
      <c r="DX246" s="230" t="str">
        <f t="shared" si="255"/>
        <v/>
      </c>
      <c r="DY246" s="230" t="str">
        <f t="shared" si="256"/>
        <v/>
      </c>
      <c r="DZ246" s="230" t="str">
        <f t="shared" si="257"/>
        <v/>
      </c>
      <c r="EA246" s="230" t="str">
        <f t="shared" si="258"/>
        <v/>
      </c>
      <c r="EB246" s="230" t="str">
        <f t="shared" si="259"/>
        <v/>
      </c>
      <c r="EC246" s="284" t="str">
        <f t="shared" si="260"/>
        <v/>
      </c>
      <c r="ED246" s="284" t="str">
        <f t="shared" si="261"/>
        <v/>
      </c>
      <c r="EE246" s="230" t="str">
        <f t="shared" si="262"/>
        <v/>
      </c>
      <c r="EF246" s="230" t="str">
        <f>IF(COUNTIFS($BR$10:$BR$259,$BR246,$E$10:$E$259,$E246)&lt;&gt;COUNTIFS($BR$10:$BR$259,$BR246,$E$10:$E$259,$E246,BP$10:BP$259,BP246),EF$8&amp;" for this company in this year is inconsistent across funds, please update accordingly. "&amp;CHAR(10),IF(AND(BP246="",BQ246=""),"",IF(OR(AND(BQ246&lt;&gt;"",BP246&lt;&gt;"",BP246&lt;&gt;"Y"),AND(BQ246&lt;&gt;"",BP246=""),COUNTIF('Source Data (Hidden)'!$S$3:$S$4,BP246)&lt;&gt;1),"Invalid input for 'Do you conduct an employee survey' - Please ensure the input is either Y or N or leave blank if data is not available. If you have reported a % response rate to employee survey then the input for this metric should be Y. " &amp; CHAR(10),"")))</f>
        <v/>
      </c>
      <c r="EG246" s="230" t="str">
        <f t="shared" si="263"/>
        <v/>
      </c>
    </row>
    <row r="247" spans="1:137" s="154" customFormat="1" ht="60" customHeight="1" x14ac:dyDescent="0.35">
      <c r="A247" s="153"/>
      <c r="B247" s="212" t="str">
        <f t="shared" ca="1" si="210"/>
        <v/>
      </c>
      <c r="C247" s="213" t="str">
        <f>IF('EDCI Data'!B247="","",'EDCI Data'!B247)</f>
        <v/>
      </c>
      <c r="D247" s="214" t="str">
        <f>IF('EDCI Data'!C247="","",'EDCI Data'!C247)</f>
        <v/>
      </c>
      <c r="E247" s="215" t="str">
        <f>IF('EDCI Data'!D247="","",'EDCI Data'!D247)</f>
        <v/>
      </c>
      <c r="F247" s="216" t="str">
        <f>IF('EDCI Data'!E247="","",'EDCI Data'!E247)</f>
        <v/>
      </c>
      <c r="G247" s="213" t="str">
        <f>IF('EDCI Data'!F247="","",'EDCI Data'!F247)</f>
        <v/>
      </c>
      <c r="H247" s="213" t="str">
        <f>IF('EDCI Data'!G247="","",'EDCI Data'!G247)</f>
        <v/>
      </c>
      <c r="I247" s="213" t="str">
        <f>IF('EDCI Data'!H247="","",'EDCI Data'!H247)</f>
        <v/>
      </c>
      <c r="J247" s="213" t="str">
        <f>IF('EDCI Data'!I247="","",'EDCI Data'!I247)</f>
        <v/>
      </c>
      <c r="K247" s="213" t="str">
        <f>IF('EDCI Data'!J247="","",'EDCI Data'!J247)</f>
        <v/>
      </c>
      <c r="L247" s="213" t="str">
        <f>IF('EDCI Data'!K247="","",'EDCI Data'!K247)</f>
        <v/>
      </c>
      <c r="M247" s="217" t="str">
        <f>IF('EDCI Data'!L247="","",'EDCI Data'!L247)</f>
        <v/>
      </c>
      <c r="N247" s="217" t="str">
        <f>IF('EDCI Data'!M247="","",'EDCI Data'!M247)</f>
        <v/>
      </c>
      <c r="O247" s="213" t="str">
        <f>IF('EDCI Data'!N247="","",'EDCI Data'!N247)</f>
        <v/>
      </c>
      <c r="P247" s="213" t="str">
        <f>IF('EDCI Data'!O247="","",'EDCI Data'!O247)</f>
        <v/>
      </c>
      <c r="Q247" s="213" t="str">
        <f>IF('EDCI Data'!P247="","",'EDCI Data'!P247)</f>
        <v/>
      </c>
      <c r="R247" s="213" t="str">
        <f>IF('EDCI Data'!Q247="","",'EDCI Data'!Q247)</f>
        <v/>
      </c>
      <c r="S247" s="218" t="str">
        <f>IF('EDCI Data'!R247="","",'EDCI Data'!R247)</f>
        <v/>
      </c>
      <c r="T247" s="219" t="str">
        <f>IF('EDCI Data'!S247="","",'EDCI Data'!S247)</f>
        <v/>
      </c>
      <c r="U247" s="219" t="str">
        <f>IF('EDCI Data'!T247="","",'EDCI Data'!T247)</f>
        <v/>
      </c>
      <c r="V247" s="220" t="str">
        <f>IF('EDCI Data'!U247="","",'EDCI Data'!U247)</f>
        <v/>
      </c>
      <c r="W247" s="213" t="str">
        <f>IF('EDCI Data'!V247="","",'EDCI Data'!V247)</f>
        <v/>
      </c>
      <c r="X247" s="220" t="str">
        <f>IF('EDCI Data'!W247="","",'EDCI Data'!W247)</f>
        <v/>
      </c>
      <c r="Y247" s="213" t="str">
        <f>IF('EDCI Data'!X247="","",'EDCI Data'!X247)</f>
        <v/>
      </c>
      <c r="Z247" s="220" t="str">
        <f>IF('EDCI Data'!Y247="","",'EDCI Data'!Y247)</f>
        <v/>
      </c>
      <c r="AA247" s="213" t="str">
        <f>IF('EDCI Data'!Z247="","",'EDCI Data'!Z247)</f>
        <v/>
      </c>
      <c r="AB247" s="213" t="str">
        <f>IF('EDCI Data'!AA247="","",'EDCI Data'!AA247)</f>
        <v/>
      </c>
      <c r="AC247" s="213" t="str">
        <f>IF('EDCI Data'!AB247="","",'EDCI Data'!AB247)</f>
        <v/>
      </c>
      <c r="AD247" s="213" t="str">
        <f>IF('EDCI Data'!AC247="","",'EDCI Data'!AC247)</f>
        <v/>
      </c>
      <c r="AE247" s="213" t="str">
        <f>IF('EDCI Data'!AD247="","",'EDCI Data'!AD247)</f>
        <v/>
      </c>
      <c r="AF247" s="213" t="str">
        <f>IF('EDCI Data'!AE247="","",'EDCI Data'!AE247)</f>
        <v/>
      </c>
      <c r="AG247" s="213" t="str">
        <f>IF('EDCI Data'!AF247="","",'EDCI Data'!AF247)</f>
        <v/>
      </c>
      <c r="AH247" s="213" t="str">
        <f>IF('EDCI Data'!AG247="","",'EDCI Data'!AG247)</f>
        <v/>
      </c>
      <c r="AI247" s="213" t="str">
        <f>IF('EDCI Data'!AH247="","",'EDCI Data'!AH247)</f>
        <v/>
      </c>
      <c r="AJ247" s="213" t="str">
        <f>IF('EDCI Data'!AI247="","",'EDCI Data'!AI247)</f>
        <v/>
      </c>
      <c r="AK247" s="213" t="str">
        <f>IF('EDCI Data'!AJ247="","",'EDCI Data'!AJ247)</f>
        <v/>
      </c>
      <c r="AL247" s="213" t="str">
        <f>IF('EDCI Data'!AK247="","",'EDCI Data'!AK247)</f>
        <v/>
      </c>
      <c r="AM247" s="213" t="str">
        <f>IF('EDCI Data'!AL247="","",'EDCI Data'!AL247)</f>
        <v/>
      </c>
      <c r="AN247" s="213" t="str">
        <f>IF('EDCI Data'!AM247="","",'EDCI Data'!AM247)</f>
        <v/>
      </c>
      <c r="AO247" s="213" t="str">
        <f>IF('EDCI Data'!AN247="","",'EDCI Data'!AN247)</f>
        <v/>
      </c>
      <c r="AP247" s="213" t="str">
        <f>IF('EDCI Data'!AO247="","",'EDCI Data'!AO247)</f>
        <v/>
      </c>
      <c r="AQ247" s="213" t="str">
        <f>IF('EDCI Data'!AP247="","",'EDCI Data'!AP247)</f>
        <v/>
      </c>
      <c r="AR247" s="213" t="str">
        <f>IF('EDCI Data'!AQ247="","",'EDCI Data'!AQ247)</f>
        <v/>
      </c>
      <c r="AS247" s="213" t="str">
        <f>IF('EDCI Data'!AR247="","",'EDCI Data'!AR247)</f>
        <v/>
      </c>
      <c r="AT247" s="213" t="str">
        <f>IF('EDCI Data'!AS247="","",'EDCI Data'!AS247)</f>
        <v/>
      </c>
      <c r="AU247" s="213" t="str">
        <f>IF('EDCI Data'!AT247="","",'EDCI Data'!AT247)</f>
        <v/>
      </c>
      <c r="AV247" s="213" t="str">
        <f>IF('EDCI Data'!AU247="","",'EDCI Data'!AU247)</f>
        <v/>
      </c>
      <c r="AW247" s="213" t="str">
        <f>IF('EDCI Data'!AV247="","",'EDCI Data'!AV247)</f>
        <v/>
      </c>
      <c r="AX247" s="221" t="str">
        <f>IF('EDCI Data'!AW247="","",'EDCI Data'!AW247)</f>
        <v/>
      </c>
      <c r="AY247" s="221" t="str">
        <f>IF('EDCI Data'!AX247="","",'EDCI Data'!AX247)</f>
        <v/>
      </c>
      <c r="AZ247" s="222" t="str">
        <f t="shared" si="211"/>
        <v/>
      </c>
      <c r="BA247" s="223" t="str">
        <f>IF('EDCI Data'!AY247="","",'EDCI Data'!AY247)</f>
        <v/>
      </c>
      <c r="BB247" s="223" t="str">
        <f>IF('EDCI Data'!AZ247="","",'EDCI Data'!AZ247)</f>
        <v/>
      </c>
      <c r="BC247" s="223" t="str">
        <f>IF('EDCI Data'!BA247="","",'EDCI Data'!BA247)</f>
        <v/>
      </c>
      <c r="BD247" s="223" t="str">
        <f>IF('EDCI Data'!BB247="","",'EDCI Data'!BB247)</f>
        <v/>
      </c>
      <c r="BE247" s="223" t="str">
        <f>IF('EDCI Data'!BC247="","",'EDCI Data'!BC247)</f>
        <v/>
      </c>
      <c r="BF247" s="223" t="str">
        <f>IF('EDCI Data'!BD247="","",'EDCI Data'!BD247)</f>
        <v/>
      </c>
      <c r="BG247" s="223" t="str">
        <f>IF('EDCI Data'!BE247="","",'EDCI Data'!BE247)</f>
        <v/>
      </c>
      <c r="BH247" s="223" t="str">
        <f>IF('EDCI Data'!BF247="","",'EDCI Data'!BF247)</f>
        <v/>
      </c>
      <c r="BI247" s="224" t="str">
        <f>IF('EDCI Data'!BG247="","",'EDCI Data'!BG247)</f>
        <v/>
      </c>
      <c r="BJ247" s="225" t="str">
        <f>IF('EDCI Data'!S247="","",'EDCI Data'!S247)</f>
        <v/>
      </c>
      <c r="BK247" s="225" t="str">
        <f>IF('EDCI Data'!T247="","",'EDCI Data'!T247)</f>
        <v/>
      </c>
      <c r="BL247" s="224" t="str">
        <f>IF('EDCI Data'!BJ247="","",'EDCI Data'!BJ247)</f>
        <v/>
      </c>
      <c r="BM247" s="226" t="str">
        <f>IF('EDCI Data'!BK247="","",'EDCI Data'!BK247)</f>
        <v/>
      </c>
      <c r="BN247" s="226" t="str">
        <f>IF('EDCI Data'!BL247="","",'EDCI Data'!BL247)</f>
        <v/>
      </c>
      <c r="BO247" s="227" t="str">
        <f>IF('EDCI Data'!BM247="","",'EDCI Data'!BM247)</f>
        <v/>
      </c>
      <c r="BP247" s="228" t="str">
        <f>IF('EDCI Data'!BN247="","",'EDCI Data'!BN247)</f>
        <v/>
      </c>
      <c r="BQ247" s="229" t="str">
        <f>IF('EDCI Data'!BO247="","",'EDCI Data'!BO247)</f>
        <v/>
      </c>
      <c r="BR247" s="230" t="str">
        <f t="shared" si="212"/>
        <v/>
      </c>
      <c r="BS247" s="230" t="str">
        <f t="shared" si="213"/>
        <v/>
      </c>
      <c r="BT247" s="230" t="str">
        <f t="shared" si="214"/>
        <v/>
      </c>
      <c r="BU247" s="230" t="str">
        <f t="shared" si="215"/>
        <v/>
      </c>
      <c r="BV247" s="230" t="str">
        <f t="shared" si="216"/>
        <v/>
      </c>
      <c r="BW247" s="230" t="str">
        <f>IF(COUNTIFS($BR$10:$BR$259,$BR247,$E$10:$E$259,$E247)&lt;&gt;COUNTIFS($BR$10:$BR$259,$BR247,$E$10:$E$259,$E247,G$10:G$259,G247),BW$8&amp;" for this company in this year is inconsistent across funds, please update accordingly. "&amp;CHAR(10),IF(G247="","",IF(IFERROR(OR(INT(G247)&lt;&gt;G247,ISTEXT(G247),G247&gt;'Source Data (Hidden)'!$T$3),TRUE),"Invalid year of initial investment - Please ensure that the input is a year (not a date) and is not future dated. "&amp;CHAR(10),"")))</f>
        <v/>
      </c>
      <c r="BX247" s="230"/>
      <c r="BY247" s="230" t="str">
        <f>IF(COUNTIFS($BR$10:$BR$259,$BR247,$E$10:$E$259,$E247)&lt;&gt;COUNTIFS($BR$10:$BR$259,$BR247,$E$10:$E$259,$E247,I$10:I$259,I247),BY$8&amp;" for this company in this year is inconsistent across funds, please update accordingly. "&amp;CHAR(10),IF(I247="","",IF(COUNTIF('Source Data (Hidden)'!$A$3:$B$255,I247)=0,"Invalid country of domicile - Please enter a valid input using the drop-down in the 'Country of domicile' column in the EDCI Data tab. "&amp;CHAR(10),"")))</f>
        <v/>
      </c>
      <c r="BZ247" s="230" t="str">
        <f>IF(COUNTIFS($BR$10:$BR$259,$BR247,$E$10:$E$259,$E247)&lt;&gt;COUNTIFS($BR$10:$BR$259,$BR247,$E$10:$E$259,$E247,J$10:J$259,J247),BZ$8&amp;" for this company in this year is inconsistent across funds, please update accordingly. "&amp;CHAR(10),IF(J247="","",IF(COUNTIF('Source Data (Hidden)'!$A$3:$B$255,J247)=0,"Invalid primary country of operations - Please enter a valid input using the drop-down in the 'Primary country of operations' column in the EDCI Data tab and ensure that you have narrowed this down to 1 primary country of operations. "&amp;CHAR(10),"")))</f>
        <v/>
      </c>
      <c r="CA247" s="230" t="str">
        <f>IF(COUNTIFS($BR$10:$BR$259,$BR247,$E$10:$E$259,$E247)&lt;&gt;COUNTIFS($BR$10:$BR$259,$BR247,$E$10:$E$259,$E247,K$10:K$259,K247),CA$8&amp;" for this company in this year is inconsistent across funds, please update accordingly. "&amp;CHAR(10),IF(K247="","",IF(COUNTIF('Source Data (Hidden)'!$C$3:$C$4,K247)&lt;&gt;1,"Invalid company structure - Please classify the portfolio company as either 'Private' or 'Public'. "&amp;CHAR(10),"")))</f>
        <v/>
      </c>
      <c r="CB247" s="230" t="str">
        <f>IF(COUNTIFS($BR$10:$BR$259,$BR247,$E$10:$E$259,$E247)&lt;&gt;COUNTIFS($BR$10:$BR$259,$BR247,$E$10:$E$259,$E247,L$10:L$259,L247),CB$8&amp;" for this company in this year is inconsistent across funds, please update accordingly. "&amp;CHAR(10),IF(L247="","",IF(COUNTIF('Source Data (Hidden)'!$D$3:$D$5,L247)&lt;&gt;1,"Invalid growth stage of company - Please describe the growth stage of the company as either 'Venture', 'Growth' or 'Buyout'. " &amp; CHAR(10),"")))</f>
        <v/>
      </c>
      <c r="CC247" s="230" t="str">
        <f t="shared" si="217"/>
        <v/>
      </c>
      <c r="CD247" s="283" t="str">
        <f t="shared" si="218"/>
        <v/>
      </c>
      <c r="CE247" s="230" t="str">
        <f>IF(COUNTIFS($BR$10:$BR$259,$BR247,$E$10:$E$259,$E247)&lt;&gt;COUNTIFS($BR$10:$BR$259,$BR247,$E$10:$E$259,$E247,O$10:O$259,O247),CE$8&amp;" for this company in this year is inconsistent across funds, please update accordingly. "&amp;CHAR(10),IF(O247="","",IF(COUNTIF('Source Data (Hidden)'!$G$3:$G$13,O247)&lt;&gt;1,"Invalid sector of operations SICS name - Please ensure that you have selected a valid sector of operations using the drop-down list available in the corresponding column in the EDCI Data tab. " &amp; CHAR(10),"")))</f>
        <v/>
      </c>
      <c r="CF247" s="230" t="str">
        <f t="shared" ca="1" si="219"/>
        <v/>
      </c>
      <c r="CG247" s="230" t="str">
        <f t="shared" ca="1" si="220"/>
        <v/>
      </c>
      <c r="CH247" s="230" t="str">
        <f>IF(COUNTIFS($BR$10:$BR$259,$BR247,$E$10:$E$259,$E247)&lt;&gt;COUNTIFS($BR$10:$BR$259,$BR247,$E$10:$E$259,$E247,R$10:R$259,R247),CH$8&amp;" for this company in this year is inconsistent across funds, please update accordingly. "&amp;CHAR(10),IF(R247="","",IF(COUNTIF('Source Data (Hidden)'!$F$3:$F$183,R247)&lt;&gt;1,"Invalid currency input - Please ensure that the currency entered is a monetary unit described using three letter code (ISO 4217 code). " &amp; CHAR(10),"")))</f>
        <v/>
      </c>
      <c r="CI247" s="230" t="str">
        <f t="shared" si="221"/>
        <v/>
      </c>
      <c r="CJ247" s="230" t="str">
        <f t="shared" si="222"/>
        <v/>
      </c>
      <c r="CK247" s="230" t="str">
        <f t="shared" si="223"/>
        <v/>
      </c>
      <c r="CL247" s="230" t="str">
        <f t="shared" si="224"/>
        <v/>
      </c>
      <c r="CM247" s="230" t="str">
        <f>IF(COUNTIFS($BR$10:$BR$259,$BR247,$E$10:$E$259,$E247)&lt;&gt;COUNTIFS($BR$10:$BR$259,$BR247,$E$10:$E$259,$E247,W$10:W$259,W247),CM$8&amp;" for this company in this year is inconsistent across funds, please update accordingly. "&amp;CHAR(10),IF(W247="","",IF(COUNTIF('Source Data (Hidden)'!$L$3:$L$6,W247)&lt;&gt;1,"Invalid input for Scope 1 Methodology - Please choose one of the options from the drop-down list in the corresponding column in the EDCI Data tab. " &amp; CHAR(10),"")))</f>
        <v/>
      </c>
      <c r="CN247" s="230" t="str">
        <f t="shared" si="225"/>
        <v/>
      </c>
      <c r="CO247" s="230" t="str">
        <f>IF(COUNTIFS($BR$10:$BR$259,$BR247,$E$10:$E$259,$E247)&lt;&gt;COUNTIFS($BR$10:$BR$259,$BR247,$E$10:$E$259,$E247,Y$10:Y$259,Y247),CO$8&amp;" for this company in this year is inconsistent across funds, please update accordingly. "&amp;CHAR(10),IF(Y247="","",IF(COUNTIF('Source Data (Hidden)'!$M$3:$M$5,Y247)&lt;&gt;1,"Invalid input for Scope 2 Methodology - Please choose one of the options from the drop-down list in the corresponding column in the EDCI Data tab. " &amp; CHAR(10),"")))</f>
        <v/>
      </c>
      <c r="CP247" s="230" t="str">
        <f t="shared" si="226"/>
        <v/>
      </c>
      <c r="CQ247" s="230" t="str">
        <f>IF(COUNTIFS($BR$10:$BR$259,$BR247,$E$10:$E$259,$E247)&lt;&gt;COUNTIFS($BR$10:$BR$259,$BR247,$E$10:$E$259,$E247,AA$10:AA$259,AA247),CQ$8&amp;" for this company in this year is inconsistent across funds, please update accordingly. "&amp;CHAR(10),IF(AA247="","",IF(COUNTIF('Source Data (Hidden)'!$N$3:$N$6,AA247)&lt;&gt;1,"Invalid input for Scope 3 Methodology - Please choose one of the options from the drop-down list in the corresponding column in the EDCI Data tab. " &amp; CHAR(10),"")))</f>
        <v/>
      </c>
      <c r="CR247" s="230" t="str">
        <f t="shared" si="227"/>
        <v/>
      </c>
      <c r="CS247" s="230" t="str">
        <f t="shared" si="228"/>
        <v/>
      </c>
      <c r="CT247" s="230" t="str">
        <f t="shared" si="229"/>
        <v/>
      </c>
      <c r="CU247" s="230" t="str">
        <f t="shared" si="230"/>
        <v/>
      </c>
      <c r="CV247" s="230" t="str">
        <f t="shared" si="231"/>
        <v/>
      </c>
      <c r="CW247" s="230" t="str">
        <f t="shared" si="232"/>
        <v/>
      </c>
      <c r="CX247" s="230" t="str">
        <f t="shared" si="233"/>
        <v/>
      </c>
      <c r="CY247" s="230" t="str">
        <f t="shared" si="234"/>
        <v/>
      </c>
      <c r="CZ247" s="230" t="str">
        <f t="shared" si="235"/>
        <v/>
      </c>
      <c r="DA247" s="230" t="str">
        <f t="shared" si="236"/>
        <v/>
      </c>
      <c r="DB247" s="230" t="str">
        <f t="shared" si="237"/>
        <v/>
      </c>
      <c r="DC247" s="230" t="str">
        <f t="shared" si="238"/>
        <v/>
      </c>
      <c r="DD247" s="230" t="str">
        <f t="shared" si="239"/>
        <v/>
      </c>
      <c r="DE247" s="230" t="str">
        <f t="shared" si="240"/>
        <v/>
      </c>
      <c r="DF247" s="230" t="str">
        <f t="shared" si="241"/>
        <v/>
      </c>
      <c r="DG247" s="230" t="str">
        <f t="shared" si="242"/>
        <v/>
      </c>
      <c r="DH247" s="283" t="str">
        <f t="shared" si="243"/>
        <v/>
      </c>
      <c r="DI247" s="230" t="str">
        <f t="shared" si="244"/>
        <v/>
      </c>
      <c r="DJ247" s="230" t="str">
        <f>IF(COUNTIFS($BR$10:$BR$259,$BR247,$E$10:$E$259,$E247)&lt;&gt;COUNTIFS($BR$10:$BR$259,$BR247,$E$10:$E$259,$E247,AT$10:AT$259,AT247),DJ$8&amp;" for this company in this year is inconsistent across funds, please update accordingly. "&amp;CHAR(10),IF(AT247="","",IF(COUNTIF('Source Data (Hidden)'!$O$3:$O$5,AT247)&lt;&gt;1,"Invalid input for 'Does this Portco have a decarbonization strategy/plan in place' - Please ensure that you have selected a valid response using the drop-down list available in the corresponding column in the EDCI Data tab. " &amp; CHAR(10),"")))</f>
        <v/>
      </c>
      <c r="DK247" s="230" t="str">
        <f>IF(COUNTIFS($BR$10:$BR$259,$BR247,$E$10:$E$259,$E247)&lt;&gt;COUNTIFS($BR$10:$BR$259,$BR247,$E$10:$E$259,$E247,AU$10:AU$259,AU247),DK$8&amp;" for this company in this year is inconsistent across funds, please update accordingly. "&amp;CHAR(10),IF(AU247="","",IF(COUNTIF('Source Data (Hidden)'!$P$3:$P$5,AU247)&lt;&gt;1,"Invalid input for 'Does the Portfolio Company have a short-term GHG emission reduction target' - Please ensure you have selected a valid response using the drop-down list available in the corresponding column in the EDCI Data tab. " &amp; CHAR(10),"")))</f>
        <v/>
      </c>
      <c r="DL247" s="230" t="str">
        <f>IF(COUNTIFS($BR$10:$BR$259,$BR247,$E$10:$E$259,$E247)&lt;&gt;COUNTIFS($BR$10:$BR$259,$BR247,$E$10:$E$259,$E247,AV$10:AV$259,AV247),DL$8&amp;" for this company in this year is inconsistent across funds, please update accordingly. "&amp;CHAR(10),IF(AV247="","",IF(COUNTIF('Source Data (Hidden)'!$Q$3:$Q$6,AV247)&lt;&gt;1,"Invalid input for 'Does the Portfolio Company have a long-term net zero goal' - Please ensure that you have selected a valid response using the drop-down list available in the corresponding column in the EDCI Data tab. " &amp; CHAR(10),"")))</f>
        <v/>
      </c>
      <c r="DM247" s="230" t="str">
        <f t="shared" si="245"/>
        <v/>
      </c>
      <c r="DN247" s="230" t="str">
        <f t="shared" si="246"/>
        <v/>
      </c>
      <c r="DO247" s="230" t="str">
        <f t="shared" si="247"/>
        <v/>
      </c>
      <c r="DP247" s="230"/>
      <c r="DQ247" s="230" t="str">
        <f t="shared" si="248"/>
        <v/>
      </c>
      <c r="DR247" s="230" t="str">
        <f t="shared" si="249"/>
        <v/>
      </c>
      <c r="DS247" s="230" t="str">
        <f t="shared" si="250"/>
        <v/>
      </c>
      <c r="DT247" s="230" t="str">
        <f t="shared" si="251"/>
        <v/>
      </c>
      <c r="DU247" s="230" t="str">
        <f t="shared" si="252"/>
        <v/>
      </c>
      <c r="DV247" s="230" t="str">
        <f t="shared" si="253"/>
        <v/>
      </c>
      <c r="DW247" s="230" t="str">
        <f t="shared" si="254"/>
        <v/>
      </c>
      <c r="DX247" s="230" t="str">
        <f t="shared" si="255"/>
        <v/>
      </c>
      <c r="DY247" s="230" t="str">
        <f t="shared" si="256"/>
        <v/>
      </c>
      <c r="DZ247" s="230" t="str">
        <f t="shared" si="257"/>
        <v/>
      </c>
      <c r="EA247" s="230" t="str">
        <f t="shared" si="258"/>
        <v/>
      </c>
      <c r="EB247" s="230" t="str">
        <f t="shared" si="259"/>
        <v/>
      </c>
      <c r="EC247" s="284" t="str">
        <f t="shared" si="260"/>
        <v/>
      </c>
      <c r="ED247" s="284" t="str">
        <f t="shared" si="261"/>
        <v/>
      </c>
      <c r="EE247" s="230" t="str">
        <f t="shared" si="262"/>
        <v/>
      </c>
      <c r="EF247" s="230" t="str">
        <f>IF(COUNTIFS($BR$10:$BR$259,$BR247,$E$10:$E$259,$E247)&lt;&gt;COUNTIFS($BR$10:$BR$259,$BR247,$E$10:$E$259,$E247,BP$10:BP$259,BP247),EF$8&amp;" for this company in this year is inconsistent across funds, please update accordingly. "&amp;CHAR(10),IF(AND(BP247="",BQ247=""),"",IF(OR(AND(BQ247&lt;&gt;"",BP247&lt;&gt;"",BP247&lt;&gt;"Y"),AND(BQ247&lt;&gt;"",BP247=""),COUNTIF('Source Data (Hidden)'!$S$3:$S$4,BP247)&lt;&gt;1),"Invalid input for 'Do you conduct an employee survey' - Please ensure the input is either Y or N or leave blank if data is not available. If you have reported a % response rate to employee survey then the input for this metric should be Y. " &amp; CHAR(10),"")))</f>
        <v/>
      </c>
      <c r="EG247" s="230" t="str">
        <f t="shared" si="263"/>
        <v/>
      </c>
    </row>
    <row r="248" spans="1:137" s="154" customFormat="1" ht="60" customHeight="1" x14ac:dyDescent="0.35">
      <c r="A248" s="153"/>
      <c r="B248" s="212" t="str">
        <f t="shared" ca="1" si="210"/>
        <v/>
      </c>
      <c r="C248" s="213" t="str">
        <f>IF('EDCI Data'!B248="","",'EDCI Data'!B248)</f>
        <v/>
      </c>
      <c r="D248" s="214" t="str">
        <f>IF('EDCI Data'!C248="","",'EDCI Data'!C248)</f>
        <v/>
      </c>
      <c r="E248" s="215" t="str">
        <f>IF('EDCI Data'!D248="","",'EDCI Data'!D248)</f>
        <v/>
      </c>
      <c r="F248" s="216" t="str">
        <f>IF('EDCI Data'!E248="","",'EDCI Data'!E248)</f>
        <v/>
      </c>
      <c r="G248" s="213" t="str">
        <f>IF('EDCI Data'!F248="","",'EDCI Data'!F248)</f>
        <v/>
      </c>
      <c r="H248" s="213" t="str">
        <f>IF('EDCI Data'!G248="","",'EDCI Data'!G248)</f>
        <v/>
      </c>
      <c r="I248" s="213" t="str">
        <f>IF('EDCI Data'!H248="","",'EDCI Data'!H248)</f>
        <v/>
      </c>
      <c r="J248" s="213" t="str">
        <f>IF('EDCI Data'!I248="","",'EDCI Data'!I248)</f>
        <v/>
      </c>
      <c r="K248" s="213" t="str">
        <f>IF('EDCI Data'!J248="","",'EDCI Data'!J248)</f>
        <v/>
      </c>
      <c r="L248" s="213" t="str">
        <f>IF('EDCI Data'!K248="","",'EDCI Data'!K248)</f>
        <v/>
      </c>
      <c r="M248" s="217" t="str">
        <f>IF('EDCI Data'!L248="","",'EDCI Data'!L248)</f>
        <v/>
      </c>
      <c r="N248" s="217" t="str">
        <f>IF('EDCI Data'!M248="","",'EDCI Data'!M248)</f>
        <v/>
      </c>
      <c r="O248" s="213" t="str">
        <f>IF('EDCI Data'!N248="","",'EDCI Data'!N248)</f>
        <v/>
      </c>
      <c r="P248" s="213" t="str">
        <f>IF('EDCI Data'!O248="","",'EDCI Data'!O248)</f>
        <v/>
      </c>
      <c r="Q248" s="213" t="str">
        <f>IF('EDCI Data'!P248="","",'EDCI Data'!P248)</f>
        <v/>
      </c>
      <c r="R248" s="213" t="str">
        <f>IF('EDCI Data'!Q248="","",'EDCI Data'!Q248)</f>
        <v/>
      </c>
      <c r="S248" s="218" t="str">
        <f>IF('EDCI Data'!R248="","",'EDCI Data'!R248)</f>
        <v/>
      </c>
      <c r="T248" s="219" t="str">
        <f>IF('EDCI Data'!S248="","",'EDCI Data'!S248)</f>
        <v/>
      </c>
      <c r="U248" s="219" t="str">
        <f>IF('EDCI Data'!T248="","",'EDCI Data'!T248)</f>
        <v/>
      </c>
      <c r="V248" s="220" t="str">
        <f>IF('EDCI Data'!U248="","",'EDCI Data'!U248)</f>
        <v/>
      </c>
      <c r="W248" s="213" t="str">
        <f>IF('EDCI Data'!V248="","",'EDCI Data'!V248)</f>
        <v/>
      </c>
      <c r="X248" s="220" t="str">
        <f>IF('EDCI Data'!W248="","",'EDCI Data'!W248)</f>
        <v/>
      </c>
      <c r="Y248" s="213" t="str">
        <f>IF('EDCI Data'!X248="","",'EDCI Data'!X248)</f>
        <v/>
      </c>
      <c r="Z248" s="220" t="str">
        <f>IF('EDCI Data'!Y248="","",'EDCI Data'!Y248)</f>
        <v/>
      </c>
      <c r="AA248" s="213" t="str">
        <f>IF('EDCI Data'!Z248="","",'EDCI Data'!Z248)</f>
        <v/>
      </c>
      <c r="AB248" s="213" t="str">
        <f>IF('EDCI Data'!AA248="","",'EDCI Data'!AA248)</f>
        <v/>
      </c>
      <c r="AC248" s="213" t="str">
        <f>IF('EDCI Data'!AB248="","",'EDCI Data'!AB248)</f>
        <v/>
      </c>
      <c r="AD248" s="213" t="str">
        <f>IF('EDCI Data'!AC248="","",'EDCI Data'!AC248)</f>
        <v/>
      </c>
      <c r="AE248" s="213" t="str">
        <f>IF('EDCI Data'!AD248="","",'EDCI Data'!AD248)</f>
        <v/>
      </c>
      <c r="AF248" s="213" t="str">
        <f>IF('EDCI Data'!AE248="","",'EDCI Data'!AE248)</f>
        <v/>
      </c>
      <c r="AG248" s="213" t="str">
        <f>IF('EDCI Data'!AF248="","",'EDCI Data'!AF248)</f>
        <v/>
      </c>
      <c r="AH248" s="213" t="str">
        <f>IF('EDCI Data'!AG248="","",'EDCI Data'!AG248)</f>
        <v/>
      </c>
      <c r="AI248" s="213" t="str">
        <f>IF('EDCI Data'!AH248="","",'EDCI Data'!AH248)</f>
        <v/>
      </c>
      <c r="AJ248" s="213" t="str">
        <f>IF('EDCI Data'!AI248="","",'EDCI Data'!AI248)</f>
        <v/>
      </c>
      <c r="AK248" s="213" t="str">
        <f>IF('EDCI Data'!AJ248="","",'EDCI Data'!AJ248)</f>
        <v/>
      </c>
      <c r="AL248" s="213" t="str">
        <f>IF('EDCI Data'!AK248="","",'EDCI Data'!AK248)</f>
        <v/>
      </c>
      <c r="AM248" s="213" t="str">
        <f>IF('EDCI Data'!AL248="","",'EDCI Data'!AL248)</f>
        <v/>
      </c>
      <c r="AN248" s="213" t="str">
        <f>IF('EDCI Data'!AM248="","",'EDCI Data'!AM248)</f>
        <v/>
      </c>
      <c r="AO248" s="213" t="str">
        <f>IF('EDCI Data'!AN248="","",'EDCI Data'!AN248)</f>
        <v/>
      </c>
      <c r="AP248" s="213" t="str">
        <f>IF('EDCI Data'!AO248="","",'EDCI Data'!AO248)</f>
        <v/>
      </c>
      <c r="AQ248" s="213" t="str">
        <f>IF('EDCI Data'!AP248="","",'EDCI Data'!AP248)</f>
        <v/>
      </c>
      <c r="AR248" s="213" t="str">
        <f>IF('EDCI Data'!AQ248="","",'EDCI Data'!AQ248)</f>
        <v/>
      </c>
      <c r="AS248" s="213" t="str">
        <f>IF('EDCI Data'!AR248="","",'EDCI Data'!AR248)</f>
        <v/>
      </c>
      <c r="AT248" s="213" t="str">
        <f>IF('EDCI Data'!AS248="","",'EDCI Data'!AS248)</f>
        <v/>
      </c>
      <c r="AU248" s="213" t="str">
        <f>IF('EDCI Data'!AT248="","",'EDCI Data'!AT248)</f>
        <v/>
      </c>
      <c r="AV248" s="213" t="str">
        <f>IF('EDCI Data'!AU248="","",'EDCI Data'!AU248)</f>
        <v/>
      </c>
      <c r="AW248" s="213" t="str">
        <f>IF('EDCI Data'!AV248="","",'EDCI Data'!AV248)</f>
        <v/>
      </c>
      <c r="AX248" s="221" t="str">
        <f>IF('EDCI Data'!AW248="","",'EDCI Data'!AW248)</f>
        <v/>
      </c>
      <c r="AY248" s="221" t="str">
        <f>IF('EDCI Data'!AX248="","",'EDCI Data'!AX248)</f>
        <v/>
      </c>
      <c r="AZ248" s="222" t="str">
        <f t="shared" si="211"/>
        <v/>
      </c>
      <c r="BA248" s="223" t="str">
        <f>IF('EDCI Data'!AY248="","",'EDCI Data'!AY248)</f>
        <v/>
      </c>
      <c r="BB248" s="223" t="str">
        <f>IF('EDCI Data'!AZ248="","",'EDCI Data'!AZ248)</f>
        <v/>
      </c>
      <c r="BC248" s="223" t="str">
        <f>IF('EDCI Data'!BA248="","",'EDCI Data'!BA248)</f>
        <v/>
      </c>
      <c r="BD248" s="223" t="str">
        <f>IF('EDCI Data'!BB248="","",'EDCI Data'!BB248)</f>
        <v/>
      </c>
      <c r="BE248" s="223" t="str">
        <f>IF('EDCI Data'!BC248="","",'EDCI Data'!BC248)</f>
        <v/>
      </c>
      <c r="BF248" s="223" t="str">
        <f>IF('EDCI Data'!BD248="","",'EDCI Data'!BD248)</f>
        <v/>
      </c>
      <c r="BG248" s="223" t="str">
        <f>IF('EDCI Data'!BE248="","",'EDCI Data'!BE248)</f>
        <v/>
      </c>
      <c r="BH248" s="223" t="str">
        <f>IF('EDCI Data'!BF248="","",'EDCI Data'!BF248)</f>
        <v/>
      </c>
      <c r="BI248" s="224" t="str">
        <f>IF('EDCI Data'!BG248="","",'EDCI Data'!BG248)</f>
        <v/>
      </c>
      <c r="BJ248" s="225" t="str">
        <f>IF('EDCI Data'!S248="","",'EDCI Data'!S248)</f>
        <v/>
      </c>
      <c r="BK248" s="225" t="str">
        <f>IF('EDCI Data'!T248="","",'EDCI Data'!T248)</f>
        <v/>
      </c>
      <c r="BL248" s="224" t="str">
        <f>IF('EDCI Data'!BJ248="","",'EDCI Data'!BJ248)</f>
        <v/>
      </c>
      <c r="BM248" s="226" t="str">
        <f>IF('EDCI Data'!BK248="","",'EDCI Data'!BK248)</f>
        <v/>
      </c>
      <c r="BN248" s="226" t="str">
        <f>IF('EDCI Data'!BL248="","",'EDCI Data'!BL248)</f>
        <v/>
      </c>
      <c r="BO248" s="227" t="str">
        <f>IF('EDCI Data'!BM248="","",'EDCI Data'!BM248)</f>
        <v/>
      </c>
      <c r="BP248" s="228" t="str">
        <f>IF('EDCI Data'!BN248="","",'EDCI Data'!BN248)</f>
        <v/>
      </c>
      <c r="BQ248" s="229" t="str">
        <f>IF('EDCI Data'!BO248="","",'EDCI Data'!BO248)</f>
        <v/>
      </c>
      <c r="BR248" s="230" t="str">
        <f t="shared" si="212"/>
        <v/>
      </c>
      <c r="BS248" s="230" t="str">
        <f t="shared" si="213"/>
        <v/>
      </c>
      <c r="BT248" s="230" t="str">
        <f t="shared" si="214"/>
        <v/>
      </c>
      <c r="BU248" s="230" t="str">
        <f t="shared" si="215"/>
        <v/>
      </c>
      <c r="BV248" s="230" t="str">
        <f t="shared" si="216"/>
        <v/>
      </c>
      <c r="BW248" s="230" t="str">
        <f>IF(COUNTIFS($BR$10:$BR$259,$BR248,$E$10:$E$259,$E248)&lt;&gt;COUNTIFS($BR$10:$BR$259,$BR248,$E$10:$E$259,$E248,G$10:G$259,G248),BW$8&amp;" for this company in this year is inconsistent across funds, please update accordingly. "&amp;CHAR(10),IF(G248="","",IF(IFERROR(OR(INT(G248)&lt;&gt;G248,ISTEXT(G248),G248&gt;'Source Data (Hidden)'!$T$3),TRUE),"Invalid year of initial investment - Please ensure that the input is a year (not a date) and is not future dated. "&amp;CHAR(10),"")))</f>
        <v/>
      </c>
      <c r="BX248" s="230"/>
      <c r="BY248" s="230" t="str">
        <f>IF(COUNTIFS($BR$10:$BR$259,$BR248,$E$10:$E$259,$E248)&lt;&gt;COUNTIFS($BR$10:$BR$259,$BR248,$E$10:$E$259,$E248,I$10:I$259,I248),BY$8&amp;" for this company in this year is inconsistent across funds, please update accordingly. "&amp;CHAR(10),IF(I248="","",IF(COUNTIF('Source Data (Hidden)'!$A$3:$B$255,I248)=0,"Invalid country of domicile - Please enter a valid input using the drop-down in the 'Country of domicile' column in the EDCI Data tab. "&amp;CHAR(10),"")))</f>
        <v/>
      </c>
      <c r="BZ248" s="230" t="str">
        <f>IF(COUNTIFS($BR$10:$BR$259,$BR248,$E$10:$E$259,$E248)&lt;&gt;COUNTIFS($BR$10:$BR$259,$BR248,$E$10:$E$259,$E248,J$10:J$259,J248),BZ$8&amp;" for this company in this year is inconsistent across funds, please update accordingly. "&amp;CHAR(10),IF(J248="","",IF(COUNTIF('Source Data (Hidden)'!$A$3:$B$255,J248)=0,"Invalid primary country of operations - Please enter a valid input using the drop-down in the 'Primary country of operations' column in the EDCI Data tab and ensure that you have narrowed this down to 1 primary country of operations. "&amp;CHAR(10),"")))</f>
        <v/>
      </c>
      <c r="CA248" s="230" t="str">
        <f>IF(COUNTIFS($BR$10:$BR$259,$BR248,$E$10:$E$259,$E248)&lt;&gt;COUNTIFS($BR$10:$BR$259,$BR248,$E$10:$E$259,$E248,K$10:K$259,K248),CA$8&amp;" for this company in this year is inconsistent across funds, please update accordingly. "&amp;CHAR(10),IF(K248="","",IF(COUNTIF('Source Data (Hidden)'!$C$3:$C$4,K248)&lt;&gt;1,"Invalid company structure - Please classify the portfolio company as either 'Private' or 'Public'. "&amp;CHAR(10),"")))</f>
        <v/>
      </c>
      <c r="CB248" s="230" t="str">
        <f>IF(COUNTIFS($BR$10:$BR$259,$BR248,$E$10:$E$259,$E248)&lt;&gt;COUNTIFS($BR$10:$BR$259,$BR248,$E$10:$E$259,$E248,L$10:L$259,L248),CB$8&amp;" for this company in this year is inconsistent across funds, please update accordingly. "&amp;CHAR(10),IF(L248="","",IF(COUNTIF('Source Data (Hidden)'!$D$3:$D$5,L248)&lt;&gt;1,"Invalid growth stage of company - Please describe the growth stage of the company as either 'Venture', 'Growth' or 'Buyout'. " &amp; CHAR(10),"")))</f>
        <v/>
      </c>
      <c r="CC248" s="230" t="str">
        <f t="shared" si="217"/>
        <v/>
      </c>
      <c r="CD248" s="283" t="str">
        <f t="shared" si="218"/>
        <v/>
      </c>
      <c r="CE248" s="230" t="str">
        <f>IF(COUNTIFS($BR$10:$BR$259,$BR248,$E$10:$E$259,$E248)&lt;&gt;COUNTIFS($BR$10:$BR$259,$BR248,$E$10:$E$259,$E248,O$10:O$259,O248),CE$8&amp;" for this company in this year is inconsistent across funds, please update accordingly. "&amp;CHAR(10),IF(O248="","",IF(COUNTIF('Source Data (Hidden)'!$G$3:$G$13,O248)&lt;&gt;1,"Invalid sector of operations SICS name - Please ensure that you have selected a valid sector of operations using the drop-down list available in the corresponding column in the EDCI Data tab. " &amp; CHAR(10),"")))</f>
        <v/>
      </c>
      <c r="CF248" s="230" t="str">
        <f t="shared" ca="1" si="219"/>
        <v/>
      </c>
      <c r="CG248" s="230" t="str">
        <f t="shared" ca="1" si="220"/>
        <v/>
      </c>
      <c r="CH248" s="230" t="str">
        <f>IF(COUNTIFS($BR$10:$BR$259,$BR248,$E$10:$E$259,$E248)&lt;&gt;COUNTIFS($BR$10:$BR$259,$BR248,$E$10:$E$259,$E248,R$10:R$259,R248),CH$8&amp;" for this company in this year is inconsistent across funds, please update accordingly. "&amp;CHAR(10),IF(R248="","",IF(COUNTIF('Source Data (Hidden)'!$F$3:$F$183,R248)&lt;&gt;1,"Invalid currency input - Please ensure that the currency entered is a monetary unit described using three letter code (ISO 4217 code). " &amp; CHAR(10),"")))</f>
        <v/>
      </c>
      <c r="CI248" s="230" t="str">
        <f t="shared" si="221"/>
        <v/>
      </c>
      <c r="CJ248" s="230" t="str">
        <f t="shared" si="222"/>
        <v/>
      </c>
      <c r="CK248" s="230" t="str">
        <f t="shared" si="223"/>
        <v/>
      </c>
      <c r="CL248" s="230" t="str">
        <f t="shared" si="224"/>
        <v/>
      </c>
      <c r="CM248" s="230" t="str">
        <f>IF(COUNTIFS($BR$10:$BR$259,$BR248,$E$10:$E$259,$E248)&lt;&gt;COUNTIFS($BR$10:$BR$259,$BR248,$E$10:$E$259,$E248,W$10:W$259,W248),CM$8&amp;" for this company in this year is inconsistent across funds, please update accordingly. "&amp;CHAR(10),IF(W248="","",IF(COUNTIF('Source Data (Hidden)'!$L$3:$L$6,W248)&lt;&gt;1,"Invalid input for Scope 1 Methodology - Please choose one of the options from the drop-down list in the corresponding column in the EDCI Data tab. " &amp; CHAR(10),"")))</f>
        <v/>
      </c>
      <c r="CN248" s="230" t="str">
        <f t="shared" si="225"/>
        <v/>
      </c>
      <c r="CO248" s="230" t="str">
        <f>IF(COUNTIFS($BR$10:$BR$259,$BR248,$E$10:$E$259,$E248)&lt;&gt;COUNTIFS($BR$10:$BR$259,$BR248,$E$10:$E$259,$E248,Y$10:Y$259,Y248),CO$8&amp;" for this company in this year is inconsistent across funds, please update accordingly. "&amp;CHAR(10),IF(Y248="","",IF(COUNTIF('Source Data (Hidden)'!$M$3:$M$5,Y248)&lt;&gt;1,"Invalid input for Scope 2 Methodology - Please choose one of the options from the drop-down list in the corresponding column in the EDCI Data tab. " &amp; CHAR(10),"")))</f>
        <v/>
      </c>
      <c r="CP248" s="230" t="str">
        <f t="shared" si="226"/>
        <v/>
      </c>
      <c r="CQ248" s="230" t="str">
        <f>IF(COUNTIFS($BR$10:$BR$259,$BR248,$E$10:$E$259,$E248)&lt;&gt;COUNTIFS($BR$10:$BR$259,$BR248,$E$10:$E$259,$E248,AA$10:AA$259,AA248),CQ$8&amp;" for this company in this year is inconsistent across funds, please update accordingly. "&amp;CHAR(10),IF(AA248="","",IF(COUNTIF('Source Data (Hidden)'!$N$3:$N$6,AA248)&lt;&gt;1,"Invalid input for Scope 3 Methodology - Please choose one of the options from the drop-down list in the corresponding column in the EDCI Data tab. " &amp; CHAR(10),"")))</f>
        <v/>
      </c>
      <c r="CR248" s="230" t="str">
        <f t="shared" si="227"/>
        <v/>
      </c>
      <c r="CS248" s="230" t="str">
        <f t="shared" si="228"/>
        <v/>
      </c>
      <c r="CT248" s="230" t="str">
        <f t="shared" si="229"/>
        <v/>
      </c>
      <c r="CU248" s="230" t="str">
        <f t="shared" si="230"/>
        <v/>
      </c>
      <c r="CV248" s="230" t="str">
        <f t="shared" si="231"/>
        <v/>
      </c>
      <c r="CW248" s="230" t="str">
        <f t="shared" si="232"/>
        <v/>
      </c>
      <c r="CX248" s="230" t="str">
        <f t="shared" si="233"/>
        <v/>
      </c>
      <c r="CY248" s="230" t="str">
        <f t="shared" si="234"/>
        <v/>
      </c>
      <c r="CZ248" s="230" t="str">
        <f t="shared" si="235"/>
        <v/>
      </c>
      <c r="DA248" s="230" t="str">
        <f t="shared" si="236"/>
        <v/>
      </c>
      <c r="DB248" s="230" t="str">
        <f t="shared" si="237"/>
        <v/>
      </c>
      <c r="DC248" s="230" t="str">
        <f t="shared" si="238"/>
        <v/>
      </c>
      <c r="DD248" s="230" t="str">
        <f t="shared" si="239"/>
        <v/>
      </c>
      <c r="DE248" s="230" t="str">
        <f t="shared" si="240"/>
        <v/>
      </c>
      <c r="DF248" s="230" t="str">
        <f t="shared" si="241"/>
        <v/>
      </c>
      <c r="DG248" s="230" t="str">
        <f t="shared" si="242"/>
        <v/>
      </c>
      <c r="DH248" s="283" t="str">
        <f t="shared" si="243"/>
        <v/>
      </c>
      <c r="DI248" s="230" t="str">
        <f t="shared" si="244"/>
        <v/>
      </c>
      <c r="DJ248" s="230" t="str">
        <f>IF(COUNTIFS($BR$10:$BR$259,$BR248,$E$10:$E$259,$E248)&lt;&gt;COUNTIFS($BR$10:$BR$259,$BR248,$E$10:$E$259,$E248,AT$10:AT$259,AT248),DJ$8&amp;" for this company in this year is inconsistent across funds, please update accordingly. "&amp;CHAR(10),IF(AT248="","",IF(COUNTIF('Source Data (Hidden)'!$O$3:$O$5,AT248)&lt;&gt;1,"Invalid input for 'Does this Portco have a decarbonization strategy/plan in place' - Please ensure that you have selected a valid response using the drop-down list available in the corresponding column in the EDCI Data tab. " &amp; CHAR(10),"")))</f>
        <v/>
      </c>
      <c r="DK248" s="230" t="str">
        <f>IF(COUNTIFS($BR$10:$BR$259,$BR248,$E$10:$E$259,$E248)&lt;&gt;COUNTIFS($BR$10:$BR$259,$BR248,$E$10:$E$259,$E248,AU$10:AU$259,AU248),DK$8&amp;" for this company in this year is inconsistent across funds, please update accordingly. "&amp;CHAR(10),IF(AU248="","",IF(COUNTIF('Source Data (Hidden)'!$P$3:$P$5,AU248)&lt;&gt;1,"Invalid input for 'Does the Portfolio Company have a short-term GHG emission reduction target' - Please ensure you have selected a valid response using the drop-down list available in the corresponding column in the EDCI Data tab. " &amp; CHAR(10),"")))</f>
        <v/>
      </c>
      <c r="DL248" s="230" t="str">
        <f>IF(COUNTIFS($BR$10:$BR$259,$BR248,$E$10:$E$259,$E248)&lt;&gt;COUNTIFS($BR$10:$BR$259,$BR248,$E$10:$E$259,$E248,AV$10:AV$259,AV248),DL$8&amp;" for this company in this year is inconsistent across funds, please update accordingly. "&amp;CHAR(10),IF(AV248="","",IF(COUNTIF('Source Data (Hidden)'!$Q$3:$Q$6,AV248)&lt;&gt;1,"Invalid input for 'Does the Portfolio Company have a long-term net zero goal' - Please ensure that you have selected a valid response using the drop-down list available in the corresponding column in the EDCI Data tab. " &amp; CHAR(10),"")))</f>
        <v/>
      </c>
      <c r="DM248" s="230" t="str">
        <f t="shared" si="245"/>
        <v/>
      </c>
      <c r="DN248" s="230" t="str">
        <f t="shared" si="246"/>
        <v/>
      </c>
      <c r="DO248" s="230" t="str">
        <f t="shared" si="247"/>
        <v/>
      </c>
      <c r="DP248" s="230"/>
      <c r="DQ248" s="230" t="str">
        <f t="shared" si="248"/>
        <v/>
      </c>
      <c r="DR248" s="230" t="str">
        <f t="shared" si="249"/>
        <v/>
      </c>
      <c r="DS248" s="230" t="str">
        <f t="shared" si="250"/>
        <v/>
      </c>
      <c r="DT248" s="230" t="str">
        <f t="shared" si="251"/>
        <v/>
      </c>
      <c r="DU248" s="230" t="str">
        <f t="shared" si="252"/>
        <v/>
      </c>
      <c r="DV248" s="230" t="str">
        <f t="shared" si="253"/>
        <v/>
      </c>
      <c r="DW248" s="230" t="str">
        <f t="shared" si="254"/>
        <v/>
      </c>
      <c r="DX248" s="230" t="str">
        <f t="shared" si="255"/>
        <v/>
      </c>
      <c r="DY248" s="230" t="str">
        <f t="shared" si="256"/>
        <v/>
      </c>
      <c r="DZ248" s="230" t="str">
        <f t="shared" si="257"/>
        <v/>
      </c>
      <c r="EA248" s="230" t="str">
        <f t="shared" si="258"/>
        <v/>
      </c>
      <c r="EB248" s="230" t="str">
        <f t="shared" si="259"/>
        <v/>
      </c>
      <c r="EC248" s="284" t="str">
        <f t="shared" si="260"/>
        <v/>
      </c>
      <c r="ED248" s="284" t="str">
        <f t="shared" si="261"/>
        <v/>
      </c>
      <c r="EE248" s="230" t="str">
        <f t="shared" si="262"/>
        <v/>
      </c>
      <c r="EF248" s="230" t="str">
        <f>IF(COUNTIFS($BR$10:$BR$259,$BR248,$E$10:$E$259,$E248)&lt;&gt;COUNTIFS($BR$10:$BR$259,$BR248,$E$10:$E$259,$E248,BP$10:BP$259,BP248),EF$8&amp;" for this company in this year is inconsistent across funds, please update accordingly. "&amp;CHAR(10),IF(AND(BP248="",BQ248=""),"",IF(OR(AND(BQ248&lt;&gt;"",BP248&lt;&gt;"",BP248&lt;&gt;"Y"),AND(BQ248&lt;&gt;"",BP248=""),COUNTIF('Source Data (Hidden)'!$S$3:$S$4,BP248)&lt;&gt;1),"Invalid input for 'Do you conduct an employee survey' - Please ensure the input is either Y or N or leave blank if data is not available. If you have reported a % response rate to employee survey then the input for this metric should be Y. " &amp; CHAR(10),"")))</f>
        <v/>
      </c>
      <c r="EG248" s="230" t="str">
        <f t="shared" si="263"/>
        <v/>
      </c>
    </row>
    <row r="249" spans="1:137" s="154" customFormat="1" ht="60" customHeight="1" x14ac:dyDescent="0.35">
      <c r="A249" s="153"/>
      <c r="B249" s="212" t="str">
        <f t="shared" ca="1" si="210"/>
        <v/>
      </c>
      <c r="C249" s="213" t="str">
        <f>IF('EDCI Data'!B249="","",'EDCI Data'!B249)</f>
        <v/>
      </c>
      <c r="D249" s="214" t="str">
        <f>IF('EDCI Data'!C249="","",'EDCI Data'!C249)</f>
        <v/>
      </c>
      <c r="E249" s="215" t="str">
        <f>IF('EDCI Data'!D249="","",'EDCI Data'!D249)</f>
        <v/>
      </c>
      <c r="F249" s="216" t="str">
        <f>IF('EDCI Data'!E249="","",'EDCI Data'!E249)</f>
        <v/>
      </c>
      <c r="G249" s="213" t="str">
        <f>IF('EDCI Data'!F249="","",'EDCI Data'!F249)</f>
        <v/>
      </c>
      <c r="H249" s="213" t="str">
        <f>IF('EDCI Data'!G249="","",'EDCI Data'!G249)</f>
        <v/>
      </c>
      <c r="I249" s="213" t="str">
        <f>IF('EDCI Data'!H249="","",'EDCI Data'!H249)</f>
        <v/>
      </c>
      <c r="J249" s="213" t="str">
        <f>IF('EDCI Data'!I249="","",'EDCI Data'!I249)</f>
        <v/>
      </c>
      <c r="K249" s="213" t="str">
        <f>IF('EDCI Data'!J249="","",'EDCI Data'!J249)</f>
        <v/>
      </c>
      <c r="L249" s="213" t="str">
        <f>IF('EDCI Data'!K249="","",'EDCI Data'!K249)</f>
        <v/>
      </c>
      <c r="M249" s="217" t="str">
        <f>IF('EDCI Data'!L249="","",'EDCI Data'!L249)</f>
        <v/>
      </c>
      <c r="N249" s="217" t="str">
        <f>IF('EDCI Data'!M249="","",'EDCI Data'!M249)</f>
        <v/>
      </c>
      <c r="O249" s="213" t="str">
        <f>IF('EDCI Data'!N249="","",'EDCI Data'!N249)</f>
        <v/>
      </c>
      <c r="P249" s="213" t="str">
        <f>IF('EDCI Data'!O249="","",'EDCI Data'!O249)</f>
        <v/>
      </c>
      <c r="Q249" s="213" t="str">
        <f>IF('EDCI Data'!P249="","",'EDCI Data'!P249)</f>
        <v/>
      </c>
      <c r="R249" s="213" t="str">
        <f>IF('EDCI Data'!Q249="","",'EDCI Data'!Q249)</f>
        <v/>
      </c>
      <c r="S249" s="218" t="str">
        <f>IF('EDCI Data'!R249="","",'EDCI Data'!R249)</f>
        <v/>
      </c>
      <c r="T249" s="219" t="str">
        <f>IF('EDCI Data'!S249="","",'EDCI Data'!S249)</f>
        <v/>
      </c>
      <c r="U249" s="219" t="str">
        <f>IF('EDCI Data'!T249="","",'EDCI Data'!T249)</f>
        <v/>
      </c>
      <c r="V249" s="220" t="str">
        <f>IF('EDCI Data'!U249="","",'EDCI Data'!U249)</f>
        <v/>
      </c>
      <c r="W249" s="213" t="str">
        <f>IF('EDCI Data'!V249="","",'EDCI Data'!V249)</f>
        <v/>
      </c>
      <c r="X249" s="220" t="str">
        <f>IF('EDCI Data'!W249="","",'EDCI Data'!W249)</f>
        <v/>
      </c>
      <c r="Y249" s="213" t="str">
        <f>IF('EDCI Data'!X249="","",'EDCI Data'!X249)</f>
        <v/>
      </c>
      <c r="Z249" s="220" t="str">
        <f>IF('EDCI Data'!Y249="","",'EDCI Data'!Y249)</f>
        <v/>
      </c>
      <c r="AA249" s="213" t="str">
        <f>IF('EDCI Data'!Z249="","",'EDCI Data'!Z249)</f>
        <v/>
      </c>
      <c r="AB249" s="213" t="str">
        <f>IF('EDCI Data'!AA249="","",'EDCI Data'!AA249)</f>
        <v/>
      </c>
      <c r="AC249" s="213" t="str">
        <f>IF('EDCI Data'!AB249="","",'EDCI Data'!AB249)</f>
        <v/>
      </c>
      <c r="AD249" s="213" t="str">
        <f>IF('EDCI Data'!AC249="","",'EDCI Data'!AC249)</f>
        <v/>
      </c>
      <c r="AE249" s="213" t="str">
        <f>IF('EDCI Data'!AD249="","",'EDCI Data'!AD249)</f>
        <v/>
      </c>
      <c r="AF249" s="213" t="str">
        <f>IF('EDCI Data'!AE249="","",'EDCI Data'!AE249)</f>
        <v/>
      </c>
      <c r="AG249" s="213" t="str">
        <f>IF('EDCI Data'!AF249="","",'EDCI Data'!AF249)</f>
        <v/>
      </c>
      <c r="AH249" s="213" t="str">
        <f>IF('EDCI Data'!AG249="","",'EDCI Data'!AG249)</f>
        <v/>
      </c>
      <c r="AI249" s="213" t="str">
        <f>IF('EDCI Data'!AH249="","",'EDCI Data'!AH249)</f>
        <v/>
      </c>
      <c r="AJ249" s="213" t="str">
        <f>IF('EDCI Data'!AI249="","",'EDCI Data'!AI249)</f>
        <v/>
      </c>
      <c r="AK249" s="213" t="str">
        <f>IF('EDCI Data'!AJ249="","",'EDCI Data'!AJ249)</f>
        <v/>
      </c>
      <c r="AL249" s="213" t="str">
        <f>IF('EDCI Data'!AK249="","",'EDCI Data'!AK249)</f>
        <v/>
      </c>
      <c r="AM249" s="213" t="str">
        <f>IF('EDCI Data'!AL249="","",'EDCI Data'!AL249)</f>
        <v/>
      </c>
      <c r="AN249" s="213" t="str">
        <f>IF('EDCI Data'!AM249="","",'EDCI Data'!AM249)</f>
        <v/>
      </c>
      <c r="AO249" s="213" t="str">
        <f>IF('EDCI Data'!AN249="","",'EDCI Data'!AN249)</f>
        <v/>
      </c>
      <c r="AP249" s="213" t="str">
        <f>IF('EDCI Data'!AO249="","",'EDCI Data'!AO249)</f>
        <v/>
      </c>
      <c r="AQ249" s="213" t="str">
        <f>IF('EDCI Data'!AP249="","",'EDCI Data'!AP249)</f>
        <v/>
      </c>
      <c r="AR249" s="213" t="str">
        <f>IF('EDCI Data'!AQ249="","",'EDCI Data'!AQ249)</f>
        <v/>
      </c>
      <c r="AS249" s="213" t="str">
        <f>IF('EDCI Data'!AR249="","",'EDCI Data'!AR249)</f>
        <v/>
      </c>
      <c r="AT249" s="213" t="str">
        <f>IF('EDCI Data'!AS249="","",'EDCI Data'!AS249)</f>
        <v/>
      </c>
      <c r="AU249" s="213" t="str">
        <f>IF('EDCI Data'!AT249="","",'EDCI Data'!AT249)</f>
        <v/>
      </c>
      <c r="AV249" s="213" t="str">
        <f>IF('EDCI Data'!AU249="","",'EDCI Data'!AU249)</f>
        <v/>
      </c>
      <c r="AW249" s="213" t="str">
        <f>IF('EDCI Data'!AV249="","",'EDCI Data'!AV249)</f>
        <v/>
      </c>
      <c r="AX249" s="221" t="str">
        <f>IF('EDCI Data'!AW249="","",'EDCI Data'!AW249)</f>
        <v/>
      </c>
      <c r="AY249" s="221" t="str">
        <f>IF('EDCI Data'!AX249="","",'EDCI Data'!AX249)</f>
        <v/>
      </c>
      <c r="AZ249" s="222" t="str">
        <f t="shared" si="211"/>
        <v/>
      </c>
      <c r="BA249" s="223" t="str">
        <f>IF('EDCI Data'!AY249="","",'EDCI Data'!AY249)</f>
        <v/>
      </c>
      <c r="BB249" s="223" t="str">
        <f>IF('EDCI Data'!AZ249="","",'EDCI Data'!AZ249)</f>
        <v/>
      </c>
      <c r="BC249" s="223" t="str">
        <f>IF('EDCI Data'!BA249="","",'EDCI Data'!BA249)</f>
        <v/>
      </c>
      <c r="BD249" s="223" t="str">
        <f>IF('EDCI Data'!BB249="","",'EDCI Data'!BB249)</f>
        <v/>
      </c>
      <c r="BE249" s="223" t="str">
        <f>IF('EDCI Data'!BC249="","",'EDCI Data'!BC249)</f>
        <v/>
      </c>
      <c r="BF249" s="223" t="str">
        <f>IF('EDCI Data'!BD249="","",'EDCI Data'!BD249)</f>
        <v/>
      </c>
      <c r="BG249" s="223" t="str">
        <f>IF('EDCI Data'!BE249="","",'EDCI Data'!BE249)</f>
        <v/>
      </c>
      <c r="BH249" s="223" t="str">
        <f>IF('EDCI Data'!BF249="","",'EDCI Data'!BF249)</f>
        <v/>
      </c>
      <c r="BI249" s="224" t="str">
        <f>IF('EDCI Data'!BG249="","",'EDCI Data'!BG249)</f>
        <v/>
      </c>
      <c r="BJ249" s="225" t="str">
        <f>IF('EDCI Data'!S249="","",'EDCI Data'!S249)</f>
        <v/>
      </c>
      <c r="BK249" s="225" t="str">
        <f>IF('EDCI Data'!T249="","",'EDCI Data'!T249)</f>
        <v/>
      </c>
      <c r="BL249" s="224" t="str">
        <f>IF('EDCI Data'!BJ249="","",'EDCI Data'!BJ249)</f>
        <v/>
      </c>
      <c r="BM249" s="226" t="str">
        <f>IF('EDCI Data'!BK249="","",'EDCI Data'!BK249)</f>
        <v/>
      </c>
      <c r="BN249" s="226" t="str">
        <f>IF('EDCI Data'!BL249="","",'EDCI Data'!BL249)</f>
        <v/>
      </c>
      <c r="BO249" s="227" t="str">
        <f>IF('EDCI Data'!BM249="","",'EDCI Data'!BM249)</f>
        <v/>
      </c>
      <c r="BP249" s="228" t="str">
        <f>IF('EDCI Data'!BN249="","",'EDCI Data'!BN249)</f>
        <v/>
      </c>
      <c r="BQ249" s="229" t="str">
        <f>IF('EDCI Data'!BO249="","",'EDCI Data'!BO249)</f>
        <v/>
      </c>
      <c r="BR249" s="230" t="str">
        <f t="shared" si="212"/>
        <v/>
      </c>
      <c r="BS249" s="230" t="str">
        <f t="shared" si="213"/>
        <v/>
      </c>
      <c r="BT249" s="230" t="str">
        <f t="shared" si="214"/>
        <v/>
      </c>
      <c r="BU249" s="230" t="str">
        <f t="shared" si="215"/>
        <v/>
      </c>
      <c r="BV249" s="230" t="str">
        <f t="shared" si="216"/>
        <v/>
      </c>
      <c r="BW249" s="230" t="str">
        <f>IF(COUNTIFS($BR$10:$BR$259,$BR249,$E$10:$E$259,$E249)&lt;&gt;COUNTIFS($BR$10:$BR$259,$BR249,$E$10:$E$259,$E249,G$10:G$259,G249),BW$8&amp;" for this company in this year is inconsistent across funds, please update accordingly. "&amp;CHAR(10),IF(G249="","",IF(IFERROR(OR(INT(G249)&lt;&gt;G249,ISTEXT(G249),G249&gt;'Source Data (Hidden)'!$T$3),TRUE),"Invalid year of initial investment - Please ensure that the input is a year (not a date) and is not future dated. "&amp;CHAR(10),"")))</f>
        <v/>
      </c>
      <c r="BX249" s="230"/>
      <c r="BY249" s="230" t="str">
        <f>IF(COUNTIFS($BR$10:$BR$259,$BR249,$E$10:$E$259,$E249)&lt;&gt;COUNTIFS($BR$10:$BR$259,$BR249,$E$10:$E$259,$E249,I$10:I$259,I249),BY$8&amp;" for this company in this year is inconsistent across funds, please update accordingly. "&amp;CHAR(10),IF(I249="","",IF(COUNTIF('Source Data (Hidden)'!$A$3:$B$255,I249)=0,"Invalid country of domicile - Please enter a valid input using the drop-down in the 'Country of domicile' column in the EDCI Data tab. "&amp;CHAR(10),"")))</f>
        <v/>
      </c>
      <c r="BZ249" s="230" t="str">
        <f>IF(COUNTIFS($BR$10:$BR$259,$BR249,$E$10:$E$259,$E249)&lt;&gt;COUNTIFS($BR$10:$BR$259,$BR249,$E$10:$E$259,$E249,J$10:J$259,J249),BZ$8&amp;" for this company in this year is inconsistent across funds, please update accordingly. "&amp;CHAR(10),IF(J249="","",IF(COUNTIF('Source Data (Hidden)'!$A$3:$B$255,J249)=0,"Invalid primary country of operations - Please enter a valid input using the drop-down in the 'Primary country of operations' column in the EDCI Data tab and ensure that you have narrowed this down to 1 primary country of operations. "&amp;CHAR(10),"")))</f>
        <v/>
      </c>
      <c r="CA249" s="230" t="str">
        <f>IF(COUNTIFS($BR$10:$BR$259,$BR249,$E$10:$E$259,$E249)&lt;&gt;COUNTIFS($BR$10:$BR$259,$BR249,$E$10:$E$259,$E249,K$10:K$259,K249),CA$8&amp;" for this company in this year is inconsistent across funds, please update accordingly. "&amp;CHAR(10),IF(K249="","",IF(COUNTIF('Source Data (Hidden)'!$C$3:$C$4,K249)&lt;&gt;1,"Invalid company structure - Please classify the portfolio company as either 'Private' or 'Public'. "&amp;CHAR(10),"")))</f>
        <v/>
      </c>
      <c r="CB249" s="230" t="str">
        <f>IF(COUNTIFS($BR$10:$BR$259,$BR249,$E$10:$E$259,$E249)&lt;&gt;COUNTIFS($BR$10:$BR$259,$BR249,$E$10:$E$259,$E249,L$10:L$259,L249),CB$8&amp;" for this company in this year is inconsistent across funds, please update accordingly. "&amp;CHAR(10),IF(L249="","",IF(COUNTIF('Source Data (Hidden)'!$D$3:$D$5,L249)&lt;&gt;1,"Invalid growth stage of company - Please describe the growth stage of the company as either 'Venture', 'Growth' or 'Buyout'. " &amp; CHAR(10),"")))</f>
        <v/>
      </c>
      <c r="CC249" s="230" t="str">
        <f t="shared" si="217"/>
        <v/>
      </c>
      <c r="CD249" s="283" t="str">
        <f t="shared" si="218"/>
        <v/>
      </c>
      <c r="CE249" s="230" t="str">
        <f>IF(COUNTIFS($BR$10:$BR$259,$BR249,$E$10:$E$259,$E249)&lt;&gt;COUNTIFS($BR$10:$BR$259,$BR249,$E$10:$E$259,$E249,O$10:O$259,O249),CE$8&amp;" for this company in this year is inconsistent across funds, please update accordingly. "&amp;CHAR(10),IF(O249="","",IF(COUNTIF('Source Data (Hidden)'!$G$3:$G$13,O249)&lt;&gt;1,"Invalid sector of operations SICS name - Please ensure that you have selected a valid sector of operations using the drop-down list available in the corresponding column in the EDCI Data tab. " &amp; CHAR(10),"")))</f>
        <v/>
      </c>
      <c r="CF249" s="230" t="str">
        <f t="shared" ca="1" si="219"/>
        <v/>
      </c>
      <c r="CG249" s="230" t="str">
        <f t="shared" ca="1" si="220"/>
        <v/>
      </c>
      <c r="CH249" s="230" t="str">
        <f>IF(COUNTIFS($BR$10:$BR$259,$BR249,$E$10:$E$259,$E249)&lt;&gt;COUNTIFS($BR$10:$BR$259,$BR249,$E$10:$E$259,$E249,R$10:R$259,R249),CH$8&amp;" for this company in this year is inconsistent across funds, please update accordingly. "&amp;CHAR(10),IF(R249="","",IF(COUNTIF('Source Data (Hidden)'!$F$3:$F$183,R249)&lt;&gt;1,"Invalid currency input - Please ensure that the currency entered is a monetary unit described using three letter code (ISO 4217 code). " &amp; CHAR(10),"")))</f>
        <v/>
      </c>
      <c r="CI249" s="230" t="str">
        <f t="shared" si="221"/>
        <v/>
      </c>
      <c r="CJ249" s="230" t="str">
        <f t="shared" si="222"/>
        <v/>
      </c>
      <c r="CK249" s="230" t="str">
        <f t="shared" si="223"/>
        <v/>
      </c>
      <c r="CL249" s="230" t="str">
        <f t="shared" si="224"/>
        <v/>
      </c>
      <c r="CM249" s="230" t="str">
        <f>IF(COUNTIFS($BR$10:$BR$259,$BR249,$E$10:$E$259,$E249)&lt;&gt;COUNTIFS($BR$10:$BR$259,$BR249,$E$10:$E$259,$E249,W$10:W$259,W249),CM$8&amp;" for this company in this year is inconsistent across funds, please update accordingly. "&amp;CHAR(10),IF(W249="","",IF(COUNTIF('Source Data (Hidden)'!$L$3:$L$6,W249)&lt;&gt;1,"Invalid input for Scope 1 Methodology - Please choose one of the options from the drop-down list in the corresponding column in the EDCI Data tab. " &amp; CHAR(10),"")))</f>
        <v/>
      </c>
      <c r="CN249" s="230" t="str">
        <f t="shared" si="225"/>
        <v/>
      </c>
      <c r="CO249" s="230" t="str">
        <f>IF(COUNTIFS($BR$10:$BR$259,$BR249,$E$10:$E$259,$E249)&lt;&gt;COUNTIFS($BR$10:$BR$259,$BR249,$E$10:$E$259,$E249,Y$10:Y$259,Y249),CO$8&amp;" for this company in this year is inconsistent across funds, please update accordingly. "&amp;CHAR(10),IF(Y249="","",IF(COUNTIF('Source Data (Hidden)'!$M$3:$M$5,Y249)&lt;&gt;1,"Invalid input for Scope 2 Methodology - Please choose one of the options from the drop-down list in the corresponding column in the EDCI Data tab. " &amp; CHAR(10),"")))</f>
        <v/>
      </c>
      <c r="CP249" s="230" t="str">
        <f t="shared" si="226"/>
        <v/>
      </c>
      <c r="CQ249" s="230" t="str">
        <f>IF(COUNTIFS($BR$10:$BR$259,$BR249,$E$10:$E$259,$E249)&lt;&gt;COUNTIFS($BR$10:$BR$259,$BR249,$E$10:$E$259,$E249,AA$10:AA$259,AA249),CQ$8&amp;" for this company in this year is inconsistent across funds, please update accordingly. "&amp;CHAR(10),IF(AA249="","",IF(COUNTIF('Source Data (Hidden)'!$N$3:$N$6,AA249)&lt;&gt;1,"Invalid input for Scope 3 Methodology - Please choose one of the options from the drop-down list in the corresponding column in the EDCI Data tab. " &amp; CHAR(10),"")))</f>
        <v/>
      </c>
      <c r="CR249" s="230" t="str">
        <f t="shared" si="227"/>
        <v/>
      </c>
      <c r="CS249" s="230" t="str">
        <f t="shared" si="228"/>
        <v/>
      </c>
      <c r="CT249" s="230" t="str">
        <f t="shared" si="229"/>
        <v/>
      </c>
      <c r="CU249" s="230" t="str">
        <f t="shared" si="230"/>
        <v/>
      </c>
      <c r="CV249" s="230" t="str">
        <f t="shared" si="231"/>
        <v/>
      </c>
      <c r="CW249" s="230" t="str">
        <f t="shared" si="232"/>
        <v/>
      </c>
      <c r="CX249" s="230" t="str">
        <f t="shared" si="233"/>
        <v/>
      </c>
      <c r="CY249" s="230" t="str">
        <f t="shared" si="234"/>
        <v/>
      </c>
      <c r="CZ249" s="230" t="str">
        <f t="shared" si="235"/>
        <v/>
      </c>
      <c r="DA249" s="230" t="str">
        <f t="shared" si="236"/>
        <v/>
      </c>
      <c r="DB249" s="230" t="str">
        <f t="shared" si="237"/>
        <v/>
      </c>
      <c r="DC249" s="230" t="str">
        <f t="shared" si="238"/>
        <v/>
      </c>
      <c r="DD249" s="230" t="str">
        <f t="shared" si="239"/>
        <v/>
      </c>
      <c r="DE249" s="230" t="str">
        <f t="shared" si="240"/>
        <v/>
      </c>
      <c r="DF249" s="230" t="str">
        <f t="shared" si="241"/>
        <v/>
      </c>
      <c r="DG249" s="230" t="str">
        <f t="shared" si="242"/>
        <v/>
      </c>
      <c r="DH249" s="283" t="str">
        <f t="shared" si="243"/>
        <v/>
      </c>
      <c r="DI249" s="230" t="str">
        <f t="shared" si="244"/>
        <v/>
      </c>
      <c r="DJ249" s="230" t="str">
        <f>IF(COUNTIFS($BR$10:$BR$259,$BR249,$E$10:$E$259,$E249)&lt;&gt;COUNTIFS($BR$10:$BR$259,$BR249,$E$10:$E$259,$E249,AT$10:AT$259,AT249),DJ$8&amp;" for this company in this year is inconsistent across funds, please update accordingly. "&amp;CHAR(10),IF(AT249="","",IF(COUNTIF('Source Data (Hidden)'!$O$3:$O$5,AT249)&lt;&gt;1,"Invalid input for 'Does this Portco have a decarbonization strategy/plan in place' - Please ensure that you have selected a valid response using the drop-down list available in the corresponding column in the EDCI Data tab. " &amp; CHAR(10),"")))</f>
        <v/>
      </c>
      <c r="DK249" s="230" t="str">
        <f>IF(COUNTIFS($BR$10:$BR$259,$BR249,$E$10:$E$259,$E249)&lt;&gt;COUNTIFS($BR$10:$BR$259,$BR249,$E$10:$E$259,$E249,AU$10:AU$259,AU249),DK$8&amp;" for this company in this year is inconsistent across funds, please update accordingly. "&amp;CHAR(10),IF(AU249="","",IF(COUNTIF('Source Data (Hidden)'!$P$3:$P$5,AU249)&lt;&gt;1,"Invalid input for 'Does the Portfolio Company have a short-term GHG emission reduction target' - Please ensure you have selected a valid response using the drop-down list available in the corresponding column in the EDCI Data tab. " &amp; CHAR(10),"")))</f>
        <v/>
      </c>
      <c r="DL249" s="230" t="str">
        <f>IF(COUNTIFS($BR$10:$BR$259,$BR249,$E$10:$E$259,$E249)&lt;&gt;COUNTIFS($BR$10:$BR$259,$BR249,$E$10:$E$259,$E249,AV$10:AV$259,AV249),DL$8&amp;" for this company in this year is inconsistent across funds, please update accordingly. "&amp;CHAR(10),IF(AV249="","",IF(COUNTIF('Source Data (Hidden)'!$Q$3:$Q$6,AV249)&lt;&gt;1,"Invalid input for 'Does the Portfolio Company have a long-term net zero goal' - Please ensure that you have selected a valid response using the drop-down list available in the corresponding column in the EDCI Data tab. " &amp; CHAR(10),"")))</f>
        <v/>
      </c>
      <c r="DM249" s="230" t="str">
        <f t="shared" si="245"/>
        <v/>
      </c>
      <c r="DN249" s="230" t="str">
        <f t="shared" si="246"/>
        <v/>
      </c>
      <c r="DO249" s="230" t="str">
        <f t="shared" si="247"/>
        <v/>
      </c>
      <c r="DP249" s="230"/>
      <c r="DQ249" s="230" t="str">
        <f t="shared" si="248"/>
        <v/>
      </c>
      <c r="DR249" s="230" t="str">
        <f t="shared" si="249"/>
        <v/>
      </c>
      <c r="DS249" s="230" t="str">
        <f t="shared" si="250"/>
        <v/>
      </c>
      <c r="DT249" s="230" t="str">
        <f t="shared" si="251"/>
        <v/>
      </c>
      <c r="DU249" s="230" t="str">
        <f t="shared" si="252"/>
        <v/>
      </c>
      <c r="DV249" s="230" t="str">
        <f t="shared" si="253"/>
        <v/>
      </c>
      <c r="DW249" s="230" t="str">
        <f t="shared" si="254"/>
        <v/>
      </c>
      <c r="DX249" s="230" t="str">
        <f t="shared" si="255"/>
        <v/>
      </c>
      <c r="DY249" s="230" t="str">
        <f t="shared" si="256"/>
        <v/>
      </c>
      <c r="DZ249" s="230" t="str">
        <f t="shared" si="257"/>
        <v/>
      </c>
      <c r="EA249" s="230" t="str">
        <f t="shared" si="258"/>
        <v/>
      </c>
      <c r="EB249" s="230" t="str">
        <f t="shared" si="259"/>
        <v/>
      </c>
      <c r="EC249" s="284" t="str">
        <f t="shared" si="260"/>
        <v/>
      </c>
      <c r="ED249" s="284" t="str">
        <f t="shared" si="261"/>
        <v/>
      </c>
      <c r="EE249" s="230" t="str">
        <f t="shared" si="262"/>
        <v/>
      </c>
      <c r="EF249" s="230" t="str">
        <f>IF(COUNTIFS($BR$10:$BR$259,$BR249,$E$10:$E$259,$E249)&lt;&gt;COUNTIFS($BR$10:$BR$259,$BR249,$E$10:$E$259,$E249,BP$10:BP$259,BP249),EF$8&amp;" for this company in this year is inconsistent across funds, please update accordingly. "&amp;CHAR(10),IF(AND(BP249="",BQ249=""),"",IF(OR(AND(BQ249&lt;&gt;"",BP249&lt;&gt;"",BP249&lt;&gt;"Y"),AND(BQ249&lt;&gt;"",BP249=""),COUNTIF('Source Data (Hidden)'!$S$3:$S$4,BP249)&lt;&gt;1),"Invalid input for 'Do you conduct an employee survey' - Please ensure the input is either Y or N or leave blank if data is not available. If you have reported a % response rate to employee survey then the input for this metric should be Y. " &amp; CHAR(10),"")))</f>
        <v/>
      </c>
      <c r="EG249" s="230" t="str">
        <f t="shared" si="263"/>
        <v/>
      </c>
    </row>
    <row r="250" spans="1:137" s="154" customFormat="1" ht="60" customHeight="1" x14ac:dyDescent="0.35">
      <c r="A250" s="153"/>
      <c r="B250" s="212" t="str">
        <f t="shared" ca="1" si="210"/>
        <v/>
      </c>
      <c r="C250" s="213" t="str">
        <f>IF('EDCI Data'!B250="","",'EDCI Data'!B250)</f>
        <v/>
      </c>
      <c r="D250" s="214" t="str">
        <f>IF('EDCI Data'!C250="","",'EDCI Data'!C250)</f>
        <v/>
      </c>
      <c r="E250" s="215" t="str">
        <f>IF('EDCI Data'!D250="","",'EDCI Data'!D250)</f>
        <v/>
      </c>
      <c r="F250" s="216" t="str">
        <f>IF('EDCI Data'!E250="","",'EDCI Data'!E250)</f>
        <v/>
      </c>
      <c r="G250" s="213" t="str">
        <f>IF('EDCI Data'!F250="","",'EDCI Data'!F250)</f>
        <v/>
      </c>
      <c r="H250" s="213" t="str">
        <f>IF('EDCI Data'!G250="","",'EDCI Data'!G250)</f>
        <v/>
      </c>
      <c r="I250" s="213" t="str">
        <f>IF('EDCI Data'!H250="","",'EDCI Data'!H250)</f>
        <v/>
      </c>
      <c r="J250" s="213" t="str">
        <f>IF('EDCI Data'!I250="","",'EDCI Data'!I250)</f>
        <v/>
      </c>
      <c r="K250" s="213" t="str">
        <f>IF('EDCI Data'!J250="","",'EDCI Data'!J250)</f>
        <v/>
      </c>
      <c r="L250" s="213" t="str">
        <f>IF('EDCI Data'!K250="","",'EDCI Data'!K250)</f>
        <v/>
      </c>
      <c r="M250" s="217" t="str">
        <f>IF('EDCI Data'!L250="","",'EDCI Data'!L250)</f>
        <v/>
      </c>
      <c r="N250" s="217" t="str">
        <f>IF('EDCI Data'!M250="","",'EDCI Data'!M250)</f>
        <v/>
      </c>
      <c r="O250" s="213" t="str">
        <f>IF('EDCI Data'!N250="","",'EDCI Data'!N250)</f>
        <v/>
      </c>
      <c r="P250" s="213" t="str">
        <f>IF('EDCI Data'!O250="","",'EDCI Data'!O250)</f>
        <v/>
      </c>
      <c r="Q250" s="213" t="str">
        <f>IF('EDCI Data'!P250="","",'EDCI Data'!P250)</f>
        <v/>
      </c>
      <c r="R250" s="213" t="str">
        <f>IF('EDCI Data'!Q250="","",'EDCI Data'!Q250)</f>
        <v/>
      </c>
      <c r="S250" s="218" t="str">
        <f>IF('EDCI Data'!R250="","",'EDCI Data'!R250)</f>
        <v/>
      </c>
      <c r="T250" s="219" t="str">
        <f>IF('EDCI Data'!S250="","",'EDCI Data'!S250)</f>
        <v/>
      </c>
      <c r="U250" s="219" t="str">
        <f>IF('EDCI Data'!T250="","",'EDCI Data'!T250)</f>
        <v/>
      </c>
      <c r="V250" s="220" t="str">
        <f>IF('EDCI Data'!U250="","",'EDCI Data'!U250)</f>
        <v/>
      </c>
      <c r="W250" s="213" t="str">
        <f>IF('EDCI Data'!V250="","",'EDCI Data'!V250)</f>
        <v/>
      </c>
      <c r="X250" s="220" t="str">
        <f>IF('EDCI Data'!W250="","",'EDCI Data'!W250)</f>
        <v/>
      </c>
      <c r="Y250" s="213" t="str">
        <f>IF('EDCI Data'!X250="","",'EDCI Data'!X250)</f>
        <v/>
      </c>
      <c r="Z250" s="220" t="str">
        <f>IF('EDCI Data'!Y250="","",'EDCI Data'!Y250)</f>
        <v/>
      </c>
      <c r="AA250" s="213" t="str">
        <f>IF('EDCI Data'!Z250="","",'EDCI Data'!Z250)</f>
        <v/>
      </c>
      <c r="AB250" s="213" t="str">
        <f>IF('EDCI Data'!AA250="","",'EDCI Data'!AA250)</f>
        <v/>
      </c>
      <c r="AC250" s="213" t="str">
        <f>IF('EDCI Data'!AB250="","",'EDCI Data'!AB250)</f>
        <v/>
      </c>
      <c r="AD250" s="213" t="str">
        <f>IF('EDCI Data'!AC250="","",'EDCI Data'!AC250)</f>
        <v/>
      </c>
      <c r="AE250" s="213" t="str">
        <f>IF('EDCI Data'!AD250="","",'EDCI Data'!AD250)</f>
        <v/>
      </c>
      <c r="AF250" s="213" t="str">
        <f>IF('EDCI Data'!AE250="","",'EDCI Data'!AE250)</f>
        <v/>
      </c>
      <c r="AG250" s="213" t="str">
        <f>IF('EDCI Data'!AF250="","",'EDCI Data'!AF250)</f>
        <v/>
      </c>
      <c r="AH250" s="213" t="str">
        <f>IF('EDCI Data'!AG250="","",'EDCI Data'!AG250)</f>
        <v/>
      </c>
      <c r="AI250" s="213" t="str">
        <f>IF('EDCI Data'!AH250="","",'EDCI Data'!AH250)</f>
        <v/>
      </c>
      <c r="AJ250" s="213" t="str">
        <f>IF('EDCI Data'!AI250="","",'EDCI Data'!AI250)</f>
        <v/>
      </c>
      <c r="AK250" s="213" t="str">
        <f>IF('EDCI Data'!AJ250="","",'EDCI Data'!AJ250)</f>
        <v/>
      </c>
      <c r="AL250" s="213" t="str">
        <f>IF('EDCI Data'!AK250="","",'EDCI Data'!AK250)</f>
        <v/>
      </c>
      <c r="AM250" s="213" t="str">
        <f>IF('EDCI Data'!AL250="","",'EDCI Data'!AL250)</f>
        <v/>
      </c>
      <c r="AN250" s="213" t="str">
        <f>IF('EDCI Data'!AM250="","",'EDCI Data'!AM250)</f>
        <v/>
      </c>
      <c r="AO250" s="213" t="str">
        <f>IF('EDCI Data'!AN250="","",'EDCI Data'!AN250)</f>
        <v/>
      </c>
      <c r="AP250" s="213" t="str">
        <f>IF('EDCI Data'!AO250="","",'EDCI Data'!AO250)</f>
        <v/>
      </c>
      <c r="AQ250" s="213" t="str">
        <f>IF('EDCI Data'!AP250="","",'EDCI Data'!AP250)</f>
        <v/>
      </c>
      <c r="AR250" s="213" t="str">
        <f>IF('EDCI Data'!AQ250="","",'EDCI Data'!AQ250)</f>
        <v/>
      </c>
      <c r="AS250" s="213" t="str">
        <f>IF('EDCI Data'!AR250="","",'EDCI Data'!AR250)</f>
        <v/>
      </c>
      <c r="AT250" s="213" t="str">
        <f>IF('EDCI Data'!AS250="","",'EDCI Data'!AS250)</f>
        <v/>
      </c>
      <c r="AU250" s="213" t="str">
        <f>IF('EDCI Data'!AT250="","",'EDCI Data'!AT250)</f>
        <v/>
      </c>
      <c r="AV250" s="213" t="str">
        <f>IF('EDCI Data'!AU250="","",'EDCI Data'!AU250)</f>
        <v/>
      </c>
      <c r="AW250" s="213" t="str">
        <f>IF('EDCI Data'!AV250="","",'EDCI Data'!AV250)</f>
        <v/>
      </c>
      <c r="AX250" s="221" t="str">
        <f>IF('EDCI Data'!AW250="","",'EDCI Data'!AW250)</f>
        <v/>
      </c>
      <c r="AY250" s="221" t="str">
        <f>IF('EDCI Data'!AX250="","",'EDCI Data'!AX250)</f>
        <v/>
      </c>
      <c r="AZ250" s="222" t="str">
        <f t="shared" si="211"/>
        <v/>
      </c>
      <c r="BA250" s="223" t="str">
        <f>IF('EDCI Data'!AY250="","",'EDCI Data'!AY250)</f>
        <v/>
      </c>
      <c r="BB250" s="223" t="str">
        <f>IF('EDCI Data'!AZ250="","",'EDCI Data'!AZ250)</f>
        <v/>
      </c>
      <c r="BC250" s="223" t="str">
        <f>IF('EDCI Data'!BA250="","",'EDCI Data'!BA250)</f>
        <v/>
      </c>
      <c r="BD250" s="223" t="str">
        <f>IF('EDCI Data'!BB250="","",'EDCI Data'!BB250)</f>
        <v/>
      </c>
      <c r="BE250" s="223" t="str">
        <f>IF('EDCI Data'!BC250="","",'EDCI Data'!BC250)</f>
        <v/>
      </c>
      <c r="BF250" s="223" t="str">
        <f>IF('EDCI Data'!BD250="","",'EDCI Data'!BD250)</f>
        <v/>
      </c>
      <c r="BG250" s="223" t="str">
        <f>IF('EDCI Data'!BE250="","",'EDCI Data'!BE250)</f>
        <v/>
      </c>
      <c r="BH250" s="223" t="str">
        <f>IF('EDCI Data'!BF250="","",'EDCI Data'!BF250)</f>
        <v/>
      </c>
      <c r="BI250" s="224" t="str">
        <f>IF('EDCI Data'!BG250="","",'EDCI Data'!BG250)</f>
        <v/>
      </c>
      <c r="BJ250" s="225" t="str">
        <f>IF('EDCI Data'!S250="","",'EDCI Data'!S250)</f>
        <v/>
      </c>
      <c r="BK250" s="225" t="str">
        <f>IF('EDCI Data'!T250="","",'EDCI Data'!T250)</f>
        <v/>
      </c>
      <c r="BL250" s="224" t="str">
        <f>IF('EDCI Data'!BJ250="","",'EDCI Data'!BJ250)</f>
        <v/>
      </c>
      <c r="BM250" s="226" t="str">
        <f>IF('EDCI Data'!BK250="","",'EDCI Data'!BK250)</f>
        <v/>
      </c>
      <c r="BN250" s="226" t="str">
        <f>IF('EDCI Data'!BL250="","",'EDCI Data'!BL250)</f>
        <v/>
      </c>
      <c r="BO250" s="227" t="str">
        <f>IF('EDCI Data'!BM250="","",'EDCI Data'!BM250)</f>
        <v/>
      </c>
      <c r="BP250" s="228" t="str">
        <f>IF('EDCI Data'!BN250="","",'EDCI Data'!BN250)</f>
        <v/>
      </c>
      <c r="BQ250" s="229" t="str">
        <f>IF('EDCI Data'!BO250="","",'EDCI Data'!BO250)</f>
        <v/>
      </c>
      <c r="BR250" s="230" t="str">
        <f t="shared" si="212"/>
        <v/>
      </c>
      <c r="BS250" s="230" t="str">
        <f t="shared" si="213"/>
        <v/>
      </c>
      <c r="BT250" s="230" t="str">
        <f t="shared" si="214"/>
        <v/>
      </c>
      <c r="BU250" s="230" t="str">
        <f t="shared" si="215"/>
        <v/>
      </c>
      <c r="BV250" s="230" t="str">
        <f t="shared" si="216"/>
        <v/>
      </c>
      <c r="BW250" s="230" t="str">
        <f>IF(COUNTIFS($BR$10:$BR$259,$BR250,$E$10:$E$259,$E250)&lt;&gt;COUNTIFS($BR$10:$BR$259,$BR250,$E$10:$E$259,$E250,G$10:G$259,G250),BW$8&amp;" for this company in this year is inconsistent across funds, please update accordingly. "&amp;CHAR(10),IF(G250="","",IF(IFERROR(OR(INT(G250)&lt;&gt;G250,ISTEXT(G250),G250&gt;'Source Data (Hidden)'!$T$3),TRUE),"Invalid year of initial investment - Please ensure that the input is a year (not a date) and is not future dated. "&amp;CHAR(10),"")))</f>
        <v/>
      </c>
      <c r="BX250" s="230"/>
      <c r="BY250" s="230" t="str">
        <f>IF(COUNTIFS($BR$10:$BR$259,$BR250,$E$10:$E$259,$E250)&lt;&gt;COUNTIFS($BR$10:$BR$259,$BR250,$E$10:$E$259,$E250,I$10:I$259,I250),BY$8&amp;" for this company in this year is inconsistent across funds, please update accordingly. "&amp;CHAR(10),IF(I250="","",IF(COUNTIF('Source Data (Hidden)'!$A$3:$B$255,I250)=0,"Invalid country of domicile - Please enter a valid input using the drop-down in the 'Country of domicile' column in the EDCI Data tab. "&amp;CHAR(10),"")))</f>
        <v/>
      </c>
      <c r="BZ250" s="230" t="str">
        <f>IF(COUNTIFS($BR$10:$BR$259,$BR250,$E$10:$E$259,$E250)&lt;&gt;COUNTIFS($BR$10:$BR$259,$BR250,$E$10:$E$259,$E250,J$10:J$259,J250),BZ$8&amp;" for this company in this year is inconsistent across funds, please update accordingly. "&amp;CHAR(10),IF(J250="","",IF(COUNTIF('Source Data (Hidden)'!$A$3:$B$255,J250)=0,"Invalid primary country of operations - Please enter a valid input using the drop-down in the 'Primary country of operations' column in the EDCI Data tab and ensure that you have narrowed this down to 1 primary country of operations. "&amp;CHAR(10),"")))</f>
        <v/>
      </c>
      <c r="CA250" s="230" t="str">
        <f>IF(COUNTIFS($BR$10:$BR$259,$BR250,$E$10:$E$259,$E250)&lt;&gt;COUNTIFS($BR$10:$BR$259,$BR250,$E$10:$E$259,$E250,K$10:K$259,K250),CA$8&amp;" for this company in this year is inconsistent across funds, please update accordingly. "&amp;CHAR(10),IF(K250="","",IF(COUNTIF('Source Data (Hidden)'!$C$3:$C$4,K250)&lt;&gt;1,"Invalid company structure - Please classify the portfolio company as either 'Private' or 'Public'. "&amp;CHAR(10),"")))</f>
        <v/>
      </c>
      <c r="CB250" s="230" t="str">
        <f>IF(COUNTIFS($BR$10:$BR$259,$BR250,$E$10:$E$259,$E250)&lt;&gt;COUNTIFS($BR$10:$BR$259,$BR250,$E$10:$E$259,$E250,L$10:L$259,L250),CB$8&amp;" for this company in this year is inconsistent across funds, please update accordingly. "&amp;CHAR(10),IF(L250="","",IF(COUNTIF('Source Data (Hidden)'!$D$3:$D$5,L250)&lt;&gt;1,"Invalid growth stage of company - Please describe the growth stage of the company as either 'Venture', 'Growth' or 'Buyout'. " &amp; CHAR(10),"")))</f>
        <v/>
      </c>
      <c r="CC250" s="230" t="str">
        <f t="shared" si="217"/>
        <v/>
      </c>
      <c r="CD250" s="283" t="str">
        <f t="shared" si="218"/>
        <v/>
      </c>
      <c r="CE250" s="230" t="str">
        <f>IF(COUNTIFS($BR$10:$BR$259,$BR250,$E$10:$E$259,$E250)&lt;&gt;COUNTIFS($BR$10:$BR$259,$BR250,$E$10:$E$259,$E250,O$10:O$259,O250),CE$8&amp;" for this company in this year is inconsistent across funds, please update accordingly. "&amp;CHAR(10),IF(O250="","",IF(COUNTIF('Source Data (Hidden)'!$G$3:$G$13,O250)&lt;&gt;1,"Invalid sector of operations SICS name - Please ensure that you have selected a valid sector of operations using the drop-down list available in the corresponding column in the EDCI Data tab. " &amp; CHAR(10),"")))</f>
        <v/>
      </c>
      <c r="CF250" s="230" t="str">
        <f t="shared" ca="1" si="219"/>
        <v/>
      </c>
      <c r="CG250" s="230" t="str">
        <f t="shared" ca="1" si="220"/>
        <v/>
      </c>
      <c r="CH250" s="230" t="str">
        <f>IF(COUNTIFS($BR$10:$BR$259,$BR250,$E$10:$E$259,$E250)&lt;&gt;COUNTIFS($BR$10:$BR$259,$BR250,$E$10:$E$259,$E250,R$10:R$259,R250),CH$8&amp;" for this company in this year is inconsistent across funds, please update accordingly. "&amp;CHAR(10),IF(R250="","",IF(COUNTIF('Source Data (Hidden)'!$F$3:$F$183,R250)&lt;&gt;1,"Invalid currency input - Please ensure that the currency entered is a monetary unit described using three letter code (ISO 4217 code). " &amp; CHAR(10),"")))</f>
        <v/>
      </c>
      <c r="CI250" s="230" t="str">
        <f t="shared" si="221"/>
        <v/>
      </c>
      <c r="CJ250" s="230" t="str">
        <f t="shared" si="222"/>
        <v/>
      </c>
      <c r="CK250" s="230" t="str">
        <f t="shared" si="223"/>
        <v/>
      </c>
      <c r="CL250" s="230" t="str">
        <f t="shared" si="224"/>
        <v/>
      </c>
      <c r="CM250" s="230" t="str">
        <f>IF(COUNTIFS($BR$10:$BR$259,$BR250,$E$10:$E$259,$E250)&lt;&gt;COUNTIFS($BR$10:$BR$259,$BR250,$E$10:$E$259,$E250,W$10:W$259,W250),CM$8&amp;" for this company in this year is inconsistent across funds, please update accordingly. "&amp;CHAR(10),IF(W250="","",IF(COUNTIF('Source Data (Hidden)'!$L$3:$L$6,W250)&lt;&gt;1,"Invalid input for Scope 1 Methodology - Please choose one of the options from the drop-down list in the corresponding column in the EDCI Data tab. " &amp; CHAR(10),"")))</f>
        <v/>
      </c>
      <c r="CN250" s="230" t="str">
        <f t="shared" si="225"/>
        <v/>
      </c>
      <c r="CO250" s="230" t="str">
        <f>IF(COUNTIFS($BR$10:$BR$259,$BR250,$E$10:$E$259,$E250)&lt;&gt;COUNTIFS($BR$10:$BR$259,$BR250,$E$10:$E$259,$E250,Y$10:Y$259,Y250),CO$8&amp;" for this company in this year is inconsistent across funds, please update accordingly. "&amp;CHAR(10),IF(Y250="","",IF(COUNTIF('Source Data (Hidden)'!$M$3:$M$5,Y250)&lt;&gt;1,"Invalid input for Scope 2 Methodology - Please choose one of the options from the drop-down list in the corresponding column in the EDCI Data tab. " &amp; CHAR(10),"")))</f>
        <v/>
      </c>
      <c r="CP250" s="230" t="str">
        <f t="shared" si="226"/>
        <v/>
      </c>
      <c r="CQ250" s="230" t="str">
        <f>IF(COUNTIFS($BR$10:$BR$259,$BR250,$E$10:$E$259,$E250)&lt;&gt;COUNTIFS($BR$10:$BR$259,$BR250,$E$10:$E$259,$E250,AA$10:AA$259,AA250),CQ$8&amp;" for this company in this year is inconsistent across funds, please update accordingly. "&amp;CHAR(10),IF(AA250="","",IF(COUNTIF('Source Data (Hidden)'!$N$3:$N$6,AA250)&lt;&gt;1,"Invalid input for Scope 3 Methodology - Please choose one of the options from the drop-down list in the corresponding column in the EDCI Data tab. " &amp; CHAR(10),"")))</f>
        <v/>
      </c>
      <c r="CR250" s="230" t="str">
        <f t="shared" si="227"/>
        <v/>
      </c>
      <c r="CS250" s="230" t="str">
        <f t="shared" si="228"/>
        <v/>
      </c>
      <c r="CT250" s="230" t="str">
        <f t="shared" si="229"/>
        <v/>
      </c>
      <c r="CU250" s="230" t="str">
        <f t="shared" si="230"/>
        <v/>
      </c>
      <c r="CV250" s="230" t="str">
        <f t="shared" si="231"/>
        <v/>
      </c>
      <c r="CW250" s="230" t="str">
        <f t="shared" si="232"/>
        <v/>
      </c>
      <c r="CX250" s="230" t="str">
        <f t="shared" si="233"/>
        <v/>
      </c>
      <c r="CY250" s="230" t="str">
        <f t="shared" si="234"/>
        <v/>
      </c>
      <c r="CZ250" s="230" t="str">
        <f t="shared" si="235"/>
        <v/>
      </c>
      <c r="DA250" s="230" t="str">
        <f t="shared" si="236"/>
        <v/>
      </c>
      <c r="DB250" s="230" t="str">
        <f t="shared" si="237"/>
        <v/>
      </c>
      <c r="DC250" s="230" t="str">
        <f t="shared" si="238"/>
        <v/>
      </c>
      <c r="DD250" s="230" t="str">
        <f t="shared" si="239"/>
        <v/>
      </c>
      <c r="DE250" s="230" t="str">
        <f t="shared" si="240"/>
        <v/>
      </c>
      <c r="DF250" s="230" t="str">
        <f t="shared" si="241"/>
        <v/>
      </c>
      <c r="DG250" s="230" t="str">
        <f t="shared" si="242"/>
        <v/>
      </c>
      <c r="DH250" s="283" t="str">
        <f t="shared" si="243"/>
        <v/>
      </c>
      <c r="DI250" s="230" t="str">
        <f t="shared" si="244"/>
        <v/>
      </c>
      <c r="DJ250" s="230" t="str">
        <f>IF(COUNTIFS($BR$10:$BR$259,$BR250,$E$10:$E$259,$E250)&lt;&gt;COUNTIFS($BR$10:$BR$259,$BR250,$E$10:$E$259,$E250,AT$10:AT$259,AT250),DJ$8&amp;" for this company in this year is inconsistent across funds, please update accordingly. "&amp;CHAR(10),IF(AT250="","",IF(COUNTIF('Source Data (Hidden)'!$O$3:$O$5,AT250)&lt;&gt;1,"Invalid input for 'Does this Portco have a decarbonization strategy/plan in place' - Please ensure that you have selected a valid response using the drop-down list available in the corresponding column in the EDCI Data tab. " &amp; CHAR(10),"")))</f>
        <v/>
      </c>
      <c r="DK250" s="230" t="str">
        <f>IF(COUNTIFS($BR$10:$BR$259,$BR250,$E$10:$E$259,$E250)&lt;&gt;COUNTIFS($BR$10:$BR$259,$BR250,$E$10:$E$259,$E250,AU$10:AU$259,AU250),DK$8&amp;" for this company in this year is inconsistent across funds, please update accordingly. "&amp;CHAR(10),IF(AU250="","",IF(COUNTIF('Source Data (Hidden)'!$P$3:$P$5,AU250)&lt;&gt;1,"Invalid input for 'Does the Portfolio Company have a short-term GHG emission reduction target' - Please ensure you have selected a valid response using the drop-down list available in the corresponding column in the EDCI Data tab. " &amp; CHAR(10),"")))</f>
        <v/>
      </c>
      <c r="DL250" s="230" t="str">
        <f>IF(COUNTIFS($BR$10:$BR$259,$BR250,$E$10:$E$259,$E250)&lt;&gt;COUNTIFS($BR$10:$BR$259,$BR250,$E$10:$E$259,$E250,AV$10:AV$259,AV250),DL$8&amp;" for this company in this year is inconsistent across funds, please update accordingly. "&amp;CHAR(10),IF(AV250="","",IF(COUNTIF('Source Data (Hidden)'!$Q$3:$Q$6,AV250)&lt;&gt;1,"Invalid input for 'Does the Portfolio Company have a long-term net zero goal' - Please ensure that you have selected a valid response using the drop-down list available in the corresponding column in the EDCI Data tab. " &amp; CHAR(10),"")))</f>
        <v/>
      </c>
      <c r="DM250" s="230" t="str">
        <f t="shared" si="245"/>
        <v/>
      </c>
      <c r="DN250" s="230" t="str">
        <f t="shared" si="246"/>
        <v/>
      </c>
      <c r="DO250" s="230" t="str">
        <f t="shared" si="247"/>
        <v/>
      </c>
      <c r="DP250" s="230"/>
      <c r="DQ250" s="230" t="str">
        <f t="shared" si="248"/>
        <v/>
      </c>
      <c r="DR250" s="230" t="str">
        <f t="shared" si="249"/>
        <v/>
      </c>
      <c r="DS250" s="230" t="str">
        <f t="shared" si="250"/>
        <v/>
      </c>
      <c r="DT250" s="230" t="str">
        <f t="shared" si="251"/>
        <v/>
      </c>
      <c r="DU250" s="230" t="str">
        <f t="shared" si="252"/>
        <v/>
      </c>
      <c r="DV250" s="230" t="str">
        <f t="shared" si="253"/>
        <v/>
      </c>
      <c r="DW250" s="230" t="str">
        <f t="shared" si="254"/>
        <v/>
      </c>
      <c r="DX250" s="230" t="str">
        <f t="shared" si="255"/>
        <v/>
      </c>
      <c r="DY250" s="230" t="str">
        <f t="shared" si="256"/>
        <v/>
      </c>
      <c r="DZ250" s="230" t="str">
        <f t="shared" si="257"/>
        <v/>
      </c>
      <c r="EA250" s="230" t="str">
        <f t="shared" si="258"/>
        <v/>
      </c>
      <c r="EB250" s="230" t="str">
        <f t="shared" si="259"/>
        <v/>
      </c>
      <c r="EC250" s="284" t="str">
        <f t="shared" si="260"/>
        <v/>
      </c>
      <c r="ED250" s="284" t="str">
        <f t="shared" si="261"/>
        <v/>
      </c>
      <c r="EE250" s="230" t="str">
        <f t="shared" si="262"/>
        <v/>
      </c>
      <c r="EF250" s="230" t="str">
        <f>IF(COUNTIFS($BR$10:$BR$259,$BR250,$E$10:$E$259,$E250)&lt;&gt;COUNTIFS($BR$10:$BR$259,$BR250,$E$10:$E$259,$E250,BP$10:BP$259,BP250),EF$8&amp;" for this company in this year is inconsistent across funds, please update accordingly. "&amp;CHAR(10),IF(AND(BP250="",BQ250=""),"",IF(OR(AND(BQ250&lt;&gt;"",BP250&lt;&gt;"",BP250&lt;&gt;"Y"),AND(BQ250&lt;&gt;"",BP250=""),COUNTIF('Source Data (Hidden)'!$S$3:$S$4,BP250)&lt;&gt;1),"Invalid input for 'Do you conduct an employee survey' - Please ensure the input is either Y or N or leave blank if data is not available. If you have reported a % response rate to employee survey then the input for this metric should be Y. " &amp; CHAR(10),"")))</f>
        <v/>
      </c>
      <c r="EG250" s="230" t="str">
        <f t="shared" si="263"/>
        <v/>
      </c>
    </row>
    <row r="251" spans="1:137" s="154" customFormat="1" ht="60" customHeight="1" x14ac:dyDescent="0.35">
      <c r="A251" s="153"/>
      <c r="B251" s="212" t="str">
        <f t="shared" ca="1" si="210"/>
        <v/>
      </c>
      <c r="C251" s="213" t="str">
        <f>IF('EDCI Data'!B251="","",'EDCI Data'!B251)</f>
        <v/>
      </c>
      <c r="D251" s="214" t="str">
        <f>IF('EDCI Data'!C251="","",'EDCI Data'!C251)</f>
        <v/>
      </c>
      <c r="E251" s="215" t="str">
        <f>IF('EDCI Data'!D251="","",'EDCI Data'!D251)</f>
        <v/>
      </c>
      <c r="F251" s="216" t="str">
        <f>IF('EDCI Data'!E251="","",'EDCI Data'!E251)</f>
        <v/>
      </c>
      <c r="G251" s="213" t="str">
        <f>IF('EDCI Data'!F251="","",'EDCI Data'!F251)</f>
        <v/>
      </c>
      <c r="H251" s="213" t="str">
        <f>IF('EDCI Data'!G251="","",'EDCI Data'!G251)</f>
        <v/>
      </c>
      <c r="I251" s="213" t="str">
        <f>IF('EDCI Data'!H251="","",'EDCI Data'!H251)</f>
        <v/>
      </c>
      <c r="J251" s="213" t="str">
        <f>IF('EDCI Data'!I251="","",'EDCI Data'!I251)</f>
        <v/>
      </c>
      <c r="K251" s="213" t="str">
        <f>IF('EDCI Data'!J251="","",'EDCI Data'!J251)</f>
        <v/>
      </c>
      <c r="L251" s="213" t="str">
        <f>IF('EDCI Data'!K251="","",'EDCI Data'!K251)</f>
        <v/>
      </c>
      <c r="M251" s="217" t="str">
        <f>IF('EDCI Data'!L251="","",'EDCI Data'!L251)</f>
        <v/>
      </c>
      <c r="N251" s="217" t="str">
        <f>IF('EDCI Data'!M251="","",'EDCI Data'!M251)</f>
        <v/>
      </c>
      <c r="O251" s="213" t="str">
        <f>IF('EDCI Data'!N251="","",'EDCI Data'!N251)</f>
        <v/>
      </c>
      <c r="P251" s="213" t="str">
        <f>IF('EDCI Data'!O251="","",'EDCI Data'!O251)</f>
        <v/>
      </c>
      <c r="Q251" s="213" t="str">
        <f>IF('EDCI Data'!P251="","",'EDCI Data'!P251)</f>
        <v/>
      </c>
      <c r="R251" s="213" t="str">
        <f>IF('EDCI Data'!Q251="","",'EDCI Data'!Q251)</f>
        <v/>
      </c>
      <c r="S251" s="218" t="str">
        <f>IF('EDCI Data'!R251="","",'EDCI Data'!R251)</f>
        <v/>
      </c>
      <c r="T251" s="219" t="str">
        <f>IF('EDCI Data'!S251="","",'EDCI Data'!S251)</f>
        <v/>
      </c>
      <c r="U251" s="219" t="str">
        <f>IF('EDCI Data'!T251="","",'EDCI Data'!T251)</f>
        <v/>
      </c>
      <c r="V251" s="220" t="str">
        <f>IF('EDCI Data'!U251="","",'EDCI Data'!U251)</f>
        <v/>
      </c>
      <c r="W251" s="213" t="str">
        <f>IF('EDCI Data'!V251="","",'EDCI Data'!V251)</f>
        <v/>
      </c>
      <c r="X251" s="220" t="str">
        <f>IF('EDCI Data'!W251="","",'EDCI Data'!W251)</f>
        <v/>
      </c>
      <c r="Y251" s="213" t="str">
        <f>IF('EDCI Data'!X251="","",'EDCI Data'!X251)</f>
        <v/>
      </c>
      <c r="Z251" s="220" t="str">
        <f>IF('EDCI Data'!Y251="","",'EDCI Data'!Y251)</f>
        <v/>
      </c>
      <c r="AA251" s="213" t="str">
        <f>IF('EDCI Data'!Z251="","",'EDCI Data'!Z251)</f>
        <v/>
      </c>
      <c r="AB251" s="213" t="str">
        <f>IF('EDCI Data'!AA251="","",'EDCI Data'!AA251)</f>
        <v/>
      </c>
      <c r="AC251" s="213" t="str">
        <f>IF('EDCI Data'!AB251="","",'EDCI Data'!AB251)</f>
        <v/>
      </c>
      <c r="AD251" s="213" t="str">
        <f>IF('EDCI Data'!AC251="","",'EDCI Data'!AC251)</f>
        <v/>
      </c>
      <c r="AE251" s="213" t="str">
        <f>IF('EDCI Data'!AD251="","",'EDCI Data'!AD251)</f>
        <v/>
      </c>
      <c r="AF251" s="213" t="str">
        <f>IF('EDCI Data'!AE251="","",'EDCI Data'!AE251)</f>
        <v/>
      </c>
      <c r="AG251" s="213" t="str">
        <f>IF('EDCI Data'!AF251="","",'EDCI Data'!AF251)</f>
        <v/>
      </c>
      <c r="AH251" s="213" t="str">
        <f>IF('EDCI Data'!AG251="","",'EDCI Data'!AG251)</f>
        <v/>
      </c>
      <c r="AI251" s="213" t="str">
        <f>IF('EDCI Data'!AH251="","",'EDCI Data'!AH251)</f>
        <v/>
      </c>
      <c r="AJ251" s="213" t="str">
        <f>IF('EDCI Data'!AI251="","",'EDCI Data'!AI251)</f>
        <v/>
      </c>
      <c r="AK251" s="213" t="str">
        <f>IF('EDCI Data'!AJ251="","",'EDCI Data'!AJ251)</f>
        <v/>
      </c>
      <c r="AL251" s="213" t="str">
        <f>IF('EDCI Data'!AK251="","",'EDCI Data'!AK251)</f>
        <v/>
      </c>
      <c r="AM251" s="213" t="str">
        <f>IF('EDCI Data'!AL251="","",'EDCI Data'!AL251)</f>
        <v/>
      </c>
      <c r="AN251" s="213" t="str">
        <f>IF('EDCI Data'!AM251="","",'EDCI Data'!AM251)</f>
        <v/>
      </c>
      <c r="AO251" s="213" t="str">
        <f>IF('EDCI Data'!AN251="","",'EDCI Data'!AN251)</f>
        <v/>
      </c>
      <c r="AP251" s="213" t="str">
        <f>IF('EDCI Data'!AO251="","",'EDCI Data'!AO251)</f>
        <v/>
      </c>
      <c r="AQ251" s="213" t="str">
        <f>IF('EDCI Data'!AP251="","",'EDCI Data'!AP251)</f>
        <v/>
      </c>
      <c r="AR251" s="213" t="str">
        <f>IF('EDCI Data'!AQ251="","",'EDCI Data'!AQ251)</f>
        <v/>
      </c>
      <c r="AS251" s="213" t="str">
        <f>IF('EDCI Data'!AR251="","",'EDCI Data'!AR251)</f>
        <v/>
      </c>
      <c r="AT251" s="213" t="str">
        <f>IF('EDCI Data'!AS251="","",'EDCI Data'!AS251)</f>
        <v/>
      </c>
      <c r="AU251" s="213" t="str">
        <f>IF('EDCI Data'!AT251="","",'EDCI Data'!AT251)</f>
        <v/>
      </c>
      <c r="AV251" s="213" t="str">
        <f>IF('EDCI Data'!AU251="","",'EDCI Data'!AU251)</f>
        <v/>
      </c>
      <c r="AW251" s="213" t="str">
        <f>IF('EDCI Data'!AV251="","",'EDCI Data'!AV251)</f>
        <v/>
      </c>
      <c r="AX251" s="221" t="str">
        <f>IF('EDCI Data'!AW251="","",'EDCI Data'!AW251)</f>
        <v/>
      </c>
      <c r="AY251" s="221" t="str">
        <f>IF('EDCI Data'!AX251="","",'EDCI Data'!AX251)</f>
        <v/>
      </c>
      <c r="AZ251" s="222" t="str">
        <f t="shared" si="211"/>
        <v/>
      </c>
      <c r="BA251" s="223" t="str">
        <f>IF('EDCI Data'!AY251="","",'EDCI Data'!AY251)</f>
        <v/>
      </c>
      <c r="BB251" s="223" t="str">
        <f>IF('EDCI Data'!AZ251="","",'EDCI Data'!AZ251)</f>
        <v/>
      </c>
      <c r="BC251" s="223" t="str">
        <f>IF('EDCI Data'!BA251="","",'EDCI Data'!BA251)</f>
        <v/>
      </c>
      <c r="BD251" s="223" t="str">
        <f>IF('EDCI Data'!BB251="","",'EDCI Data'!BB251)</f>
        <v/>
      </c>
      <c r="BE251" s="223" t="str">
        <f>IF('EDCI Data'!BC251="","",'EDCI Data'!BC251)</f>
        <v/>
      </c>
      <c r="BF251" s="223" t="str">
        <f>IF('EDCI Data'!BD251="","",'EDCI Data'!BD251)</f>
        <v/>
      </c>
      <c r="BG251" s="223" t="str">
        <f>IF('EDCI Data'!BE251="","",'EDCI Data'!BE251)</f>
        <v/>
      </c>
      <c r="BH251" s="223" t="str">
        <f>IF('EDCI Data'!BF251="","",'EDCI Data'!BF251)</f>
        <v/>
      </c>
      <c r="BI251" s="224" t="str">
        <f>IF('EDCI Data'!BG251="","",'EDCI Data'!BG251)</f>
        <v/>
      </c>
      <c r="BJ251" s="225" t="str">
        <f>IF('EDCI Data'!S251="","",'EDCI Data'!S251)</f>
        <v/>
      </c>
      <c r="BK251" s="225" t="str">
        <f>IF('EDCI Data'!T251="","",'EDCI Data'!T251)</f>
        <v/>
      </c>
      <c r="BL251" s="224" t="str">
        <f>IF('EDCI Data'!BJ251="","",'EDCI Data'!BJ251)</f>
        <v/>
      </c>
      <c r="BM251" s="226" t="str">
        <f>IF('EDCI Data'!BK251="","",'EDCI Data'!BK251)</f>
        <v/>
      </c>
      <c r="BN251" s="226" t="str">
        <f>IF('EDCI Data'!BL251="","",'EDCI Data'!BL251)</f>
        <v/>
      </c>
      <c r="BO251" s="227" t="str">
        <f>IF('EDCI Data'!BM251="","",'EDCI Data'!BM251)</f>
        <v/>
      </c>
      <c r="BP251" s="228" t="str">
        <f>IF('EDCI Data'!BN251="","",'EDCI Data'!BN251)</f>
        <v/>
      </c>
      <c r="BQ251" s="229" t="str">
        <f>IF('EDCI Data'!BO251="","",'EDCI Data'!BO251)</f>
        <v/>
      </c>
      <c r="BR251" s="230" t="str">
        <f t="shared" si="212"/>
        <v/>
      </c>
      <c r="BS251" s="230" t="str">
        <f t="shared" si="213"/>
        <v/>
      </c>
      <c r="BT251" s="230" t="str">
        <f t="shared" si="214"/>
        <v/>
      </c>
      <c r="BU251" s="230" t="str">
        <f t="shared" si="215"/>
        <v/>
      </c>
      <c r="BV251" s="230" t="str">
        <f t="shared" si="216"/>
        <v/>
      </c>
      <c r="BW251" s="230" t="str">
        <f>IF(COUNTIFS($BR$10:$BR$259,$BR251,$E$10:$E$259,$E251)&lt;&gt;COUNTIFS($BR$10:$BR$259,$BR251,$E$10:$E$259,$E251,G$10:G$259,G251),BW$8&amp;" for this company in this year is inconsistent across funds, please update accordingly. "&amp;CHAR(10),IF(G251="","",IF(IFERROR(OR(INT(G251)&lt;&gt;G251,ISTEXT(G251),G251&gt;'Source Data (Hidden)'!$T$3),TRUE),"Invalid year of initial investment - Please ensure that the input is a year (not a date) and is not future dated. "&amp;CHAR(10),"")))</f>
        <v/>
      </c>
      <c r="BX251" s="230"/>
      <c r="BY251" s="230" t="str">
        <f>IF(COUNTIFS($BR$10:$BR$259,$BR251,$E$10:$E$259,$E251)&lt;&gt;COUNTIFS($BR$10:$BR$259,$BR251,$E$10:$E$259,$E251,I$10:I$259,I251),BY$8&amp;" for this company in this year is inconsistent across funds, please update accordingly. "&amp;CHAR(10),IF(I251="","",IF(COUNTIF('Source Data (Hidden)'!$A$3:$B$255,I251)=0,"Invalid country of domicile - Please enter a valid input using the drop-down in the 'Country of domicile' column in the EDCI Data tab. "&amp;CHAR(10),"")))</f>
        <v/>
      </c>
      <c r="BZ251" s="230" t="str">
        <f>IF(COUNTIFS($BR$10:$BR$259,$BR251,$E$10:$E$259,$E251)&lt;&gt;COUNTIFS($BR$10:$BR$259,$BR251,$E$10:$E$259,$E251,J$10:J$259,J251),BZ$8&amp;" for this company in this year is inconsistent across funds, please update accordingly. "&amp;CHAR(10),IF(J251="","",IF(COUNTIF('Source Data (Hidden)'!$A$3:$B$255,J251)=0,"Invalid primary country of operations - Please enter a valid input using the drop-down in the 'Primary country of operations' column in the EDCI Data tab and ensure that you have narrowed this down to 1 primary country of operations. "&amp;CHAR(10),"")))</f>
        <v/>
      </c>
      <c r="CA251" s="230" t="str">
        <f>IF(COUNTIFS($BR$10:$BR$259,$BR251,$E$10:$E$259,$E251)&lt;&gt;COUNTIFS($BR$10:$BR$259,$BR251,$E$10:$E$259,$E251,K$10:K$259,K251),CA$8&amp;" for this company in this year is inconsistent across funds, please update accordingly. "&amp;CHAR(10),IF(K251="","",IF(COUNTIF('Source Data (Hidden)'!$C$3:$C$4,K251)&lt;&gt;1,"Invalid company structure - Please classify the portfolio company as either 'Private' or 'Public'. "&amp;CHAR(10),"")))</f>
        <v/>
      </c>
      <c r="CB251" s="230" t="str">
        <f>IF(COUNTIFS($BR$10:$BR$259,$BR251,$E$10:$E$259,$E251)&lt;&gt;COUNTIFS($BR$10:$BR$259,$BR251,$E$10:$E$259,$E251,L$10:L$259,L251),CB$8&amp;" for this company in this year is inconsistent across funds, please update accordingly. "&amp;CHAR(10),IF(L251="","",IF(COUNTIF('Source Data (Hidden)'!$D$3:$D$5,L251)&lt;&gt;1,"Invalid growth stage of company - Please describe the growth stage of the company as either 'Venture', 'Growth' or 'Buyout'. " &amp; CHAR(10),"")))</f>
        <v/>
      </c>
      <c r="CC251" s="230" t="str">
        <f t="shared" si="217"/>
        <v/>
      </c>
      <c r="CD251" s="283" t="str">
        <f t="shared" si="218"/>
        <v/>
      </c>
      <c r="CE251" s="230" t="str">
        <f>IF(COUNTIFS($BR$10:$BR$259,$BR251,$E$10:$E$259,$E251)&lt;&gt;COUNTIFS($BR$10:$BR$259,$BR251,$E$10:$E$259,$E251,O$10:O$259,O251),CE$8&amp;" for this company in this year is inconsistent across funds, please update accordingly. "&amp;CHAR(10),IF(O251="","",IF(COUNTIF('Source Data (Hidden)'!$G$3:$G$13,O251)&lt;&gt;1,"Invalid sector of operations SICS name - Please ensure that you have selected a valid sector of operations using the drop-down list available in the corresponding column in the EDCI Data tab. " &amp; CHAR(10),"")))</f>
        <v/>
      </c>
      <c r="CF251" s="230" t="str">
        <f t="shared" ca="1" si="219"/>
        <v/>
      </c>
      <c r="CG251" s="230" t="str">
        <f t="shared" ca="1" si="220"/>
        <v/>
      </c>
      <c r="CH251" s="230" t="str">
        <f>IF(COUNTIFS($BR$10:$BR$259,$BR251,$E$10:$E$259,$E251)&lt;&gt;COUNTIFS($BR$10:$BR$259,$BR251,$E$10:$E$259,$E251,R$10:R$259,R251),CH$8&amp;" for this company in this year is inconsistent across funds, please update accordingly. "&amp;CHAR(10),IF(R251="","",IF(COUNTIF('Source Data (Hidden)'!$F$3:$F$183,R251)&lt;&gt;1,"Invalid currency input - Please ensure that the currency entered is a monetary unit described using three letter code (ISO 4217 code). " &amp; CHAR(10),"")))</f>
        <v/>
      </c>
      <c r="CI251" s="230" t="str">
        <f t="shared" si="221"/>
        <v/>
      </c>
      <c r="CJ251" s="230" t="str">
        <f t="shared" si="222"/>
        <v/>
      </c>
      <c r="CK251" s="230" t="str">
        <f t="shared" si="223"/>
        <v/>
      </c>
      <c r="CL251" s="230" t="str">
        <f t="shared" si="224"/>
        <v/>
      </c>
      <c r="CM251" s="230" t="str">
        <f>IF(COUNTIFS($BR$10:$BR$259,$BR251,$E$10:$E$259,$E251)&lt;&gt;COUNTIFS($BR$10:$BR$259,$BR251,$E$10:$E$259,$E251,W$10:W$259,W251),CM$8&amp;" for this company in this year is inconsistent across funds, please update accordingly. "&amp;CHAR(10),IF(W251="","",IF(COUNTIF('Source Data (Hidden)'!$L$3:$L$6,W251)&lt;&gt;1,"Invalid input for Scope 1 Methodology - Please choose one of the options from the drop-down list in the corresponding column in the EDCI Data tab. " &amp; CHAR(10),"")))</f>
        <v/>
      </c>
      <c r="CN251" s="230" t="str">
        <f t="shared" si="225"/>
        <v/>
      </c>
      <c r="CO251" s="230" t="str">
        <f>IF(COUNTIFS($BR$10:$BR$259,$BR251,$E$10:$E$259,$E251)&lt;&gt;COUNTIFS($BR$10:$BR$259,$BR251,$E$10:$E$259,$E251,Y$10:Y$259,Y251),CO$8&amp;" for this company in this year is inconsistent across funds, please update accordingly. "&amp;CHAR(10),IF(Y251="","",IF(COUNTIF('Source Data (Hidden)'!$M$3:$M$5,Y251)&lt;&gt;1,"Invalid input for Scope 2 Methodology - Please choose one of the options from the drop-down list in the corresponding column in the EDCI Data tab. " &amp; CHAR(10),"")))</f>
        <v/>
      </c>
      <c r="CP251" s="230" t="str">
        <f t="shared" si="226"/>
        <v/>
      </c>
      <c r="CQ251" s="230" t="str">
        <f>IF(COUNTIFS($BR$10:$BR$259,$BR251,$E$10:$E$259,$E251)&lt;&gt;COUNTIFS($BR$10:$BR$259,$BR251,$E$10:$E$259,$E251,AA$10:AA$259,AA251),CQ$8&amp;" for this company in this year is inconsistent across funds, please update accordingly. "&amp;CHAR(10),IF(AA251="","",IF(COUNTIF('Source Data (Hidden)'!$N$3:$N$6,AA251)&lt;&gt;1,"Invalid input for Scope 3 Methodology - Please choose one of the options from the drop-down list in the corresponding column in the EDCI Data tab. " &amp; CHAR(10),"")))</f>
        <v/>
      </c>
      <c r="CR251" s="230" t="str">
        <f t="shared" si="227"/>
        <v/>
      </c>
      <c r="CS251" s="230" t="str">
        <f t="shared" si="228"/>
        <v/>
      </c>
      <c r="CT251" s="230" t="str">
        <f t="shared" si="229"/>
        <v/>
      </c>
      <c r="CU251" s="230" t="str">
        <f t="shared" si="230"/>
        <v/>
      </c>
      <c r="CV251" s="230" t="str">
        <f t="shared" si="231"/>
        <v/>
      </c>
      <c r="CW251" s="230" t="str">
        <f t="shared" si="232"/>
        <v/>
      </c>
      <c r="CX251" s="230" t="str">
        <f t="shared" si="233"/>
        <v/>
      </c>
      <c r="CY251" s="230" t="str">
        <f t="shared" si="234"/>
        <v/>
      </c>
      <c r="CZ251" s="230" t="str">
        <f t="shared" si="235"/>
        <v/>
      </c>
      <c r="DA251" s="230" t="str">
        <f t="shared" si="236"/>
        <v/>
      </c>
      <c r="DB251" s="230" t="str">
        <f t="shared" si="237"/>
        <v/>
      </c>
      <c r="DC251" s="230" t="str">
        <f t="shared" si="238"/>
        <v/>
      </c>
      <c r="DD251" s="230" t="str">
        <f t="shared" si="239"/>
        <v/>
      </c>
      <c r="DE251" s="230" t="str">
        <f t="shared" si="240"/>
        <v/>
      </c>
      <c r="DF251" s="230" t="str">
        <f t="shared" si="241"/>
        <v/>
      </c>
      <c r="DG251" s="230" t="str">
        <f t="shared" si="242"/>
        <v/>
      </c>
      <c r="DH251" s="283" t="str">
        <f t="shared" si="243"/>
        <v/>
      </c>
      <c r="DI251" s="230" t="str">
        <f t="shared" si="244"/>
        <v/>
      </c>
      <c r="DJ251" s="230" t="str">
        <f>IF(COUNTIFS($BR$10:$BR$259,$BR251,$E$10:$E$259,$E251)&lt;&gt;COUNTIFS($BR$10:$BR$259,$BR251,$E$10:$E$259,$E251,AT$10:AT$259,AT251),DJ$8&amp;" for this company in this year is inconsistent across funds, please update accordingly. "&amp;CHAR(10),IF(AT251="","",IF(COUNTIF('Source Data (Hidden)'!$O$3:$O$5,AT251)&lt;&gt;1,"Invalid input for 'Does this Portco have a decarbonization strategy/plan in place' - Please ensure that you have selected a valid response using the drop-down list available in the corresponding column in the EDCI Data tab. " &amp; CHAR(10),"")))</f>
        <v/>
      </c>
      <c r="DK251" s="230" t="str">
        <f>IF(COUNTIFS($BR$10:$BR$259,$BR251,$E$10:$E$259,$E251)&lt;&gt;COUNTIFS($BR$10:$BR$259,$BR251,$E$10:$E$259,$E251,AU$10:AU$259,AU251),DK$8&amp;" for this company in this year is inconsistent across funds, please update accordingly. "&amp;CHAR(10),IF(AU251="","",IF(COUNTIF('Source Data (Hidden)'!$P$3:$P$5,AU251)&lt;&gt;1,"Invalid input for 'Does the Portfolio Company have a short-term GHG emission reduction target' - Please ensure you have selected a valid response using the drop-down list available in the corresponding column in the EDCI Data tab. " &amp; CHAR(10),"")))</f>
        <v/>
      </c>
      <c r="DL251" s="230" t="str">
        <f>IF(COUNTIFS($BR$10:$BR$259,$BR251,$E$10:$E$259,$E251)&lt;&gt;COUNTIFS($BR$10:$BR$259,$BR251,$E$10:$E$259,$E251,AV$10:AV$259,AV251),DL$8&amp;" for this company in this year is inconsistent across funds, please update accordingly. "&amp;CHAR(10),IF(AV251="","",IF(COUNTIF('Source Data (Hidden)'!$Q$3:$Q$6,AV251)&lt;&gt;1,"Invalid input for 'Does the Portfolio Company have a long-term net zero goal' - Please ensure that you have selected a valid response using the drop-down list available in the corresponding column in the EDCI Data tab. " &amp; CHAR(10),"")))</f>
        <v/>
      </c>
      <c r="DM251" s="230" t="str">
        <f t="shared" si="245"/>
        <v/>
      </c>
      <c r="DN251" s="230" t="str">
        <f t="shared" si="246"/>
        <v/>
      </c>
      <c r="DO251" s="230" t="str">
        <f t="shared" si="247"/>
        <v/>
      </c>
      <c r="DP251" s="230"/>
      <c r="DQ251" s="230" t="str">
        <f t="shared" si="248"/>
        <v/>
      </c>
      <c r="DR251" s="230" t="str">
        <f t="shared" si="249"/>
        <v/>
      </c>
      <c r="DS251" s="230" t="str">
        <f t="shared" si="250"/>
        <v/>
      </c>
      <c r="DT251" s="230" t="str">
        <f t="shared" si="251"/>
        <v/>
      </c>
      <c r="DU251" s="230" t="str">
        <f t="shared" si="252"/>
        <v/>
      </c>
      <c r="DV251" s="230" t="str">
        <f t="shared" si="253"/>
        <v/>
      </c>
      <c r="DW251" s="230" t="str">
        <f t="shared" si="254"/>
        <v/>
      </c>
      <c r="DX251" s="230" t="str">
        <f t="shared" si="255"/>
        <v/>
      </c>
      <c r="DY251" s="230" t="str">
        <f t="shared" si="256"/>
        <v/>
      </c>
      <c r="DZ251" s="230" t="str">
        <f t="shared" si="257"/>
        <v/>
      </c>
      <c r="EA251" s="230" t="str">
        <f t="shared" si="258"/>
        <v/>
      </c>
      <c r="EB251" s="230" t="str">
        <f t="shared" si="259"/>
        <v/>
      </c>
      <c r="EC251" s="284" t="str">
        <f t="shared" si="260"/>
        <v/>
      </c>
      <c r="ED251" s="284" t="str">
        <f t="shared" si="261"/>
        <v/>
      </c>
      <c r="EE251" s="230" t="str">
        <f t="shared" si="262"/>
        <v/>
      </c>
      <c r="EF251" s="230" t="str">
        <f>IF(COUNTIFS($BR$10:$BR$259,$BR251,$E$10:$E$259,$E251)&lt;&gt;COUNTIFS($BR$10:$BR$259,$BR251,$E$10:$E$259,$E251,BP$10:BP$259,BP251),EF$8&amp;" for this company in this year is inconsistent across funds, please update accordingly. "&amp;CHAR(10),IF(AND(BP251="",BQ251=""),"",IF(OR(AND(BQ251&lt;&gt;"",BP251&lt;&gt;"",BP251&lt;&gt;"Y"),AND(BQ251&lt;&gt;"",BP251=""),COUNTIF('Source Data (Hidden)'!$S$3:$S$4,BP251)&lt;&gt;1),"Invalid input for 'Do you conduct an employee survey' - Please ensure the input is either Y or N or leave blank if data is not available. If you have reported a % response rate to employee survey then the input for this metric should be Y. " &amp; CHAR(10),"")))</f>
        <v/>
      </c>
      <c r="EG251" s="230" t="str">
        <f t="shared" si="263"/>
        <v/>
      </c>
    </row>
    <row r="252" spans="1:137" s="154" customFormat="1" ht="60" customHeight="1" x14ac:dyDescent="0.35">
      <c r="A252" s="153"/>
      <c r="B252" s="212" t="str">
        <f t="shared" ca="1" si="210"/>
        <v/>
      </c>
      <c r="C252" s="213" t="str">
        <f>IF('EDCI Data'!B252="","",'EDCI Data'!B252)</f>
        <v/>
      </c>
      <c r="D252" s="214" t="str">
        <f>IF('EDCI Data'!C252="","",'EDCI Data'!C252)</f>
        <v/>
      </c>
      <c r="E252" s="215" t="str">
        <f>IF('EDCI Data'!D252="","",'EDCI Data'!D252)</f>
        <v/>
      </c>
      <c r="F252" s="216" t="str">
        <f>IF('EDCI Data'!E252="","",'EDCI Data'!E252)</f>
        <v/>
      </c>
      <c r="G252" s="213" t="str">
        <f>IF('EDCI Data'!F252="","",'EDCI Data'!F252)</f>
        <v/>
      </c>
      <c r="H252" s="213" t="str">
        <f>IF('EDCI Data'!G252="","",'EDCI Data'!G252)</f>
        <v/>
      </c>
      <c r="I252" s="213" t="str">
        <f>IF('EDCI Data'!H252="","",'EDCI Data'!H252)</f>
        <v/>
      </c>
      <c r="J252" s="213" t="str">
        <f>IF('EDCI Data'!I252="","",'EDCI Data'!I252)</f>
        <v/>
      </c>
      <c r="K252" s="213" t="str">
        <f>IF('EDCI Data'!J252="","",'EDCI Data'!J252)</f>
        <v/>
      </c>
      <c r="L252" s="213" t="str">
        <f>IF('EDCI Data'!K252="","",'EDCI Data'!K252)</f>
        <v/>
      </c>
      <c r="M252" s="217" t="str">
        <f>IF('EDCI Data'!L252="","",'EDCI Data'!L252)</f>
        <v/>
      </c>
      <c r="N252" s="217" t="str">
        <f>IF('EDCI Data'!M252="","",'EDCI Data'!M252)</f>
        <v/>
      </c>
      <c r="O252" s="213" t="str">
        <f>IF('EDCI Data'!N252="","",'EDCI Data'!N252)</f>
        <v/>
      </c>
      <c r="P252" s="213" t="str">
        <f>IF('EDCI Data'!O252="","",'EDCI Data'!O252)</f>
        <v/>
      </c>
      <c r="Q252" s="213" t="str">
        <f>IF('EDCI Data'!P252="","",'EDCI Data'!P252)</f>
        <v/>
      </c>
      <c r="R252" s="213" t="str">
        <f>IF('EDCI Data'!Q252="","",'EDCI Data'!Q252)</f>
        <v/>
      </c>
      <c r="S252" s="218" t="str">
        <f>IF('EDCI Data'!R252="","",'EDCI Data'!R252)</f>
        <v/>
      </c>
      <c r="T252" s="219" t="str">
        <f>IF('EDCI Data'!S252="","",'EDCI Data'!S252)</f>
        <v/>
      </c>
      <c r="U252" s="219" t="str">
        <f>IF('EDCI Data'!T252="","",'EDCI Data'!T252)</f>
        <v/>
      </c>
      <c r="V252" s="220" t="str">
        <f>IF('EDCI Data'!U252="","",'EDCI Data'!U252)</f>
        <v/>
      </c>
      <c r="W252" s="213" t="str">
        <f>IF('EDCI Data'!V252="","",'EDCI Data'!V252)</f>
        <v/>
      </c>
      <c r="X252" s="220" t="str">
        <f>IF('EDCI Data'!W252="","",'EDCI Data'!W252)</f>
        <v/>
      </c>
      <c r="Y252" s="213" t="str">
        <f>IF('EDCI Data'!X252="","",'EDCI Data'!X252)</f>
        <v/>
      </c>
      <c r="Z252" s="220" t="str">
        <f>IF('EDCI Data'!Y252="","",'EDCI Data'!Y252)</f>
        <v/>
      </c>
      <c r="AA252" s="213" t="str">
        <f>IF('EDCI Data'!Z252="","",'EDCI Data'!Z252)</f>
        <v/>
      </c>
      <c r="AB252" s="213" t="str">
        <f>IF('EDCI Data'!AA252="","",'EDCI Data'!AA252)</f>
        <v/>
      </c>
      <c r="AC252" s="213" t="str">
        <f>IF('EDCI Data'!AB252="","",'EDCI Data'!AB252)</f>
        <v/>
      </c>
      <c r="AD252" s="213" t="str">
        <f>IF('EDCI Data'!AC252="","",'EDCI Data'!AC252)</f>
        <v/>
      </c>
      <c r="AE252" s="213" t="str">
        <f>IF('EDCI Data'!AD252="","",'EDCI Data'!AD252)</f>
        <v/>
      </c>
      <c r="AF252" s="213" t="str">
        <f>IF('EDCI Data'!AE252="","",'EDCI Data'!AE252)</f>
        <v/>
      </c>
      <c r="AG252" s="213" t="str">
        <f>IF('EDCI Data'!AF252="","",'EDCI Data'!AF252)</f>
        <v/>
      </c>
      <c r="AH252" s="213" t="str">
        <f>IF('EDCI Data'!AG252="","",'EDCI Data'!AG252)</f>
        <v/>
      </c>
      <c r="AI252" s="213" t="str">
        <f>IF('EDCI Data'!AH252="","",'EDCI Data'!AH252)</f>
        <v/>
      </c>
      <c r="AJ252" s="213" t="str">
        <f>IF('EDCI Data'!AI252="","",'EDCI Data'!AI252)</f>
        <v/>
      </c>
      <c r="AK252" s="213" t="str">
        <f>IF('EDCI Data'!AJ252="","",'EDCI Data'!AJ252)</f>
        <v/>
      </c>
      <c r="AL252" s="213" t="str">
        <f>IF('EDCI Data'!AK252="","",'EDCI Data'!AK252)</f>
        <v/>
      </c>
      <c r="AM252" s="213" t="str">
        <f>IF('EDCI Data'!AL252="","",'EDCI Data'!AL252)</f>
        <v/>
      </c>
      <c r="AN252" s="213" t="str">
        <f>IF('EDCI Data'!AM252="","",'EDCI Data'!AM252)</f>
        <v/>
      </c>
      <c r="AO252" s="213" t="str">
        <f>IF('EDCI Data'!AN252="","",'EDCI Data'!AN252)</f>
        <v/>
      </c>
      <c r="AP252" s="213" t="str">
        <f>IF('EDCI Data'!AO252="","",'EDCI Data'!AO252)</f>
        <v/>
      </c>
      <c r="AQ252" s="213" t="str">
        <f>IF('EDCI Data'!AP252="","",'EDCI Data'!AP252)</f>
        <v/>
      </c>
      <c r="AR252" s="213" t="str">
        <f>IF('EDCI Data'!AQ252="","",'EDCI Data'!AQ252)</f>
        <v/>
      </c>
      <c r="AS252" s="213" t="str">
        <f>IF('EDCI Data'!AR252="","",'EDCI Data'!AR252)</f>
        <v/>
      </c>
      <c r="AT252" s="213" t="str">
        <f>IF('EDCI Data'!AS252="","",'EDCI Data'!AS252)</f>
        <v/>
      </c>
      <c r="AU252" s="213" t="str">
        <f>IF('EDCI Data'!AT252="","",'EDCI Data'!AT252)</f>
        <v/>
      </c>
      <c r="AV252" s="213" t="str">
        <f>IF('EDCI Data'!AU252="","",'EDCI Data'!AU252)</f>
        <v/>
      </c>
      <c r="AW252" s="213" t="str">
        <f>IF('EDCI Data'!AV252="","",'EDCI Data'!AV252)</f>
        <v/>
      </c>
      <c r="AX252" s="221" t="str">
        <f>IF('EDCI Data'!AW252="","",'EDCI Data'!AW252)</f>
        <v/>
      </c>
      <c r="AY252" s="221" t="str">
        <f>IF('EDCI Data'!AX252="","",'EDCI Data'!AX252)</f>
        <v/>
      </c>
      <c r="AZ252" s="222" t="str">
        <f t="shared" si="211"/>
        <v/>
      </c>
      <c r="BA252" s="223" t="str">
        <f>IF('EDCI Data'!AY252="","",'EDCI Data'!AY252)</f>
        <v/>
      </c>
      <c r="BB252" s="223" t="str">
        <f>IF('EDCI Data'!AZ252="","",'EDCI Data'!AZ252)</f>
        <v/>
      </c>
      <c r="BC252" s="223" t="str">
        <f>IF('EDCI Data'!BA252="","",'EDCI Data'!BA252)</f>
        <v/>
      </c>
      <c r="BD252" s="223" t="str">
        <f>IF('EDCI Data'!BB252="","",'EDCI Data'!BB252)</f>
        <v/>
      </c>
      <c r="BE252" s="223" t="str">
        <f>IF('EDCI Data'!BC252="","",'EDCI Data'!BC252)</f>
        <v/>
      </c>
      <c r="BF252" s="223" t="str">
        <f>IF('EDCI Data'!BD252="","",'EDCI Data'!BD252)</f>
        <v/>
      </c>
      <c r="BG252" s="223" t="str">
        <f>IF('EDCI Data'!BE252="","",'EDCI Data'!BE252)</f>
        <v/>
      </c>
      <c r="BH252" s="223" t="str">
        <f>IF('EDCI Data'!BF252="","",'EDCI Data'!BF252)</f>
        <v/>
      </c>
      <c r="BI252" s="224" t="str">
        <f>IF('EDCI Data'!BG252="","",'EDCI Data'!BG252)</f>
        <v/>
      </c>
      <c r="BJ252" s="225" t="str">
        <f>IF('EDCI Data'!S252="","",'EDCI Data'!S252)</f>
        <v/>
      </c>
      <c r="BK252" s="225" t="str">
        <f>IF('EDCI Data'!T252="","",'EDCI Data'!T252)</f>
        <v/>
      </c>
      <c r="BL252" s="224" t="str">
        <f>IF('EDCI Data'!BJ252="","",'EDCI Data'!BJ252)</f>
        <v/>
      </c>
      <c r="BM252" s="226" t="str">
        <f>IF('EDCI Data'!BK252="","",'EDCI Data'!BK252)</f>
        <v/>
      </c>
      <c r="BN252" s="226" t="str">
        <f>IF('EDCI Data'!BL252="","",'EDCI Data'!BL252)</f>
        <v/>
      </c>
      <c r="BO252" s="227" t="str">
        <f>IF('EDCI Data'!BM252="","",'EDCI Data'!BM252)</f>
        <v/>
      </c>
      <c r="BP252" s="228" t="str">
        <f>IF('EDCI Data'!BN252="","",'EDCI Data'!BN252)</f>
        <v/>
      </c>
      <c r="BQ252" s="229" t="str">
        <f>IF('EDCI Data'!BO252="","",'EDCI Data'!BO252)</f>
        <v/>
      </c>
      <c r="BR252" s="230" t="str">
        <f t="shared" si="212"/>
        <v/>
      </c>
      <c r="BS252" s="230" t="str">
        <f t="shared" si="213"/>
        <v/>
      </c>
      <c r="BT252" s="230" t="str">
        <f t="shared" si="214"/>
        <v/>
      </c>
      <c r="BU252" s="230" t="str">
        <f t="shared" si="215"/>
        <v/>
      </c>
      <c r="BV252" s="230" t="str">
        <f t="shared" si="216"/>
        <v/>
      </c>
      <c r="BW252" s="230" t="str">
        <f>IF(COUNTIFS($BR$10:$BR$259,$BR252,$E$10:$E$259,$E252)&lt;&gt;COUNTIFS($BR$10:$BR$259,$BR252,$E$10:$E$259,$E252,G$10:G$259,G252),BW$8&amp;" for this company in this year is inconsistent across funds, please update accordingly. "&amp;CHAR(10),IF(G252="","",IF(IFERROR(OR(INT(G252)&lt;&gt;G252,ISTEXT(G252),G252&gt;'Source Data (Hidden)'!$T$3),TRUE),"Invalid year of initial investment - Please ensure that the input is a year (not a date) and is not future dated. "&amp;CHAR(10),"")))</f>
        <v/>
      </c>
      <c r="BX252" s="230"/>
      <c r="BY252" s="230" t="str">
        <f>IF(COUNTIFS($BR$10:$BR$259,$BR252,$E$10:$E$259,$E252)&lt;&gt;COUNTIFS($BR$10:$BR$259,$BR252,$E$10:$E$259,$E252,I$10:I$259,I252),BY$8&amp;" for this company in this year is inconsistent across funds, please update accordingly. "&amp;CHAR(10),IF(I252="","",IF(COUNTIF('Source Data (Hidden)'!$A$3:$B$255,I252)=0,"Invalid country of domicile - Please enter a valid input using the drop-down in the 'Country of domicile' column in the EDCI Data tab. "&amp;CHAR(10),"")))</f>
        <v/>
      </c>
      <c r="BZ252" s="230" t="str">
        <f>IF(COUNTIFS($BR$10:$BR$259,$BR252,$E$10:$E$259,$E252)&lt;&gt;COUNTIFS($BR$10:$BR$259,$BR252,$E$10:$E$259,$E252,J$10:J$259,J252),BZ$8&amp;" for this company in this year is inconsistent across funds, please update accordingly. "&amp;CHAR(10),IF(J252="","",IF(COUNTIF('Source Data (Hidden)'!$A$3:$B$255,J252)=0,"Invalid primary country of operations - Please enter a valid input using the drop-down in the 'Primary country of operations' column in the EDCI Data tab and ensure that you have narrowed this down to 1 primary country of operations. "&amp;CHAR(10),"")))</f>
        <v/>
      </c>
      <c r="CA252" s="230" t="str">
        <f>IF(COUNTIFS($BR$10:$BR$259,$BR252,$E$10:$E$259,$E252)&lt;&gt;COUNTIFS($BR$10:$BR$259,$BR252,$E$10:$E$259,$E252,K$10:K$259,K252),CA$8&amp;" for this company in this year is inconsistent across funds, please update accordingly. "&amp;CHAR(10),IF(K252="","",IF(COUNTIF('Source Data (Hidden)'!$C$3:$C$4,K252)&lt;&gt;1,"Invalid company structure - Please classify the portfolio company as either 'Private' or 'Public'. "&amp;CHAR(10),"")))</f>
        <v/>
      </c>
      <c r="CB252" s="230" t="str">
        <f>IF(COUNTIFS($BR$10:$BR$259,$BR252,$E$10:$E$259,$E252)&lt;&gt;COUNTIFS($BR$10:$BR$259,$BR252,$E$10:$E$259,$E252,L$10:L$259,L252),CB$8&amp;" for this company in this year is inconsistent across funds, please update accordingly. "&amp;CHAR(10),IF(L252="","",IF(COUNTIF('Source Data (Hidden)'!$D$3:$D$5,L252)&lt;&gt;1,"Invalid growth stage of company - Please describe the growth stage of the company as either 'Venture', 'Growth' or 'Buyout'. " &amp; CHAR(10),"")))</f>
        <v/>
      </c>
      <c r="CC252" s="230" t="str">
        <f t="shared" si="217"/>
        <v/>
      </c>
      <c r="CD252" s="283" t="str">
        <f t="shared" si="218"/>
        <v/>
      </c>
      <c r="CE252" s="230" t="str">
        <f>IF(COUNTIFS($BR$10:$BR$259,$BR252,$E$10:$E$259,$E252)&lt;&gt;COUNTIFS($BR$10:$BR$259,$BR252,$E$10:$E$259,$E252,O$10:O$259,O252),CE$8&amp;" for this company in this year is inconsistent across funds, please update accordingly. "&amp;CHAR(10),IF(O252="","",IF(COUNTIF('Source Data (Hidden)'!$G$3:$G$13,O252)&lt;&gt;1,"Invalid sector of operations SICS name - Please ensure that you have selected a valid sector of operations using the drop-down list available in the corresponding column in the EDCI Data tab. " &amp; CHAR(10),"")))</f>
        <v/>
      </c>
      <c r="CF252" s="230" t="str">
        <f t="shared" ca="1" si="219"/>
        <v/>
      </c>
      <c r="CG252" s="230" t="str">
        <f t="shared" ca="1" si="220"/>
        <v/>
      </c>
      <c r="CH252" s="230" t="str">
        <f>IF(COUNTIFS($BR$10:$BR$259,$BR252,$E$10:$E$259,$E252)&lt;&gt;COUNTIFS($BR$10:$BR$259,$BR252,$E$10:$E$259,$E252,R$10:R$259,R252),CH$8&amp;" for this company in this year is inconsistent across funds, please update accordingly. "&amp;CHAR(10),IF(R252="","",IF(COUNTIF('Source Data (Hidden)'!$F$3:$F$183,R252)&lt;&gt;1,"Invalid currency input - Please ensure that the currency entered is a monetary unit described using three letter code (ISO 4217 code). " &amp; CHAR(10),"")))</f>
        <v/>
      </c>
      <c r="CI252" s="230" t="str">
        <f t="shared" si="221"/>
        <v/>
      </c>
      <c r="CJ252" s="230" t="str">
        <f t="shared" si="222"/>
        <v/>
      </c>
      <c r="CK252" s="230" t="str">
        <f t="shared" si="223"/>
        <v/>
      </c>
      <c r="CL252" s="230" t="str">
        <f t="shared" si="224"/>
        <v/>
      </c>
      <c r="CM252" s="230" t="str">
        <f>IF(COUNTIFS($BR$10:$BR$259,$BR252,$E$10:$E$259,$E252)&lt;&gt;COUNTIFS($BR$10:$BR$259,$BR252,$E$10:$E$259,$E252,W$10:W$259,W252),CM$8&amp;" for this company in this year is inconsistent across funds, please update accordingly. "&amp;CHAR(10),IF(W252="","",IF(COUNTIF('Source Data (Hidden)'!$L$3:$L$6,W252)&lt;&gt;1,"Invalid input for Scope 1 Methodology - Please choose one of the options from the drop-down list in the corresponding column in the EDCI Data tab. " &amp; CHAR(10),"")))</f>
        <v/>
      </c>
      <c r="CN252" s="230" t="str">
        <f t="shared" si="225"/>
        <v/>
      </c>
      <c r="CO252" s="230" t="str">
        <f>IF(COUNTIFS($BR$10:$BR$259,$BR252,$E$10:$E$259,$E252)&lt;&gt;COUNTIFS($BR$10:$BR$259,$BR252,$E$10:$E$259,$E252,Y$10:Y$259,Y252),CO$8&amp;" for this company in this year is inconsistent across funds, please update accordingly. "&amp;CHAR(10),IF(Y252="","",IF(COUNTIF('Source Data (Hidden)'!$M$3:$M$5,Y252)&lt;&gt;1,"Invalid input for Scope 2 Methodology - Please choose one of the options from the drop-down list in the corresponding column in the EDCI Data tab. " &amp; CHAR(10),"")))</f>
        <v/>
      </c>
      <c r="CP252" s="230" t="str">
        <f t="shared" si="226"/>
        <v/>
      </c>
      <c r="CQ252" s="230" t="str">
        <f>IF(COUNTIFS($BR$10:$BR$259,$BR252,$E$10:$E$259,$E252)&lt;&gt;COUNTIFS($BR$10:$BR$259,$BR252,$E$10:$E$259,$E252,AA$10:AA$259,AA252),CQ$8&amp;" for this company in this year is inconsistent across funds, please update accordingly. "&amp;CHAR(10),IF(AA252="","",IF(COUNTIF('Source Data (Hidden)'!$N$3:$N$6,AA252)&lt;&gt;1,"Invalid input for Scope 3 Methodology - Please choose one of the options from the drop-down list in the corresponding column in the EDCI Data tab. " &amp; CHAR(10),"")))</f>
        <v/>
      </c>
      <c r="CR252" s="230" t="str">
        <f t="shared" si="227"/>
        <v/>
      </c>
      <c r="CS252" s="230" t="str">
        <f t="shared" si="228"/>
        <v/>
      </c>
      <c r="CT252" s="230" t="str">
        <f t="shared" si="229"/>
        <v/>
      </c>
      <c r="CU252" s="230" t="str">
        <f t="shared" si="230"/>
        <v/>
      </c>
      <c r="CV252" s="230" t="str">
        <f t="shared" si="231"/>
        <v/>
      </c>
      <c r="CW252" s="230" t="str">
        <f t="shared" si="232"/>
        <v/>
      </c>
      <c r="CX252" s="230" t="str">
        <f t="shared" si="233"/>
        <v/>
      </c>
      <c r="CY252" s="230" t="str">
        <f t="shared" si="234"/>
        <v/>
      </c>
      <c r="CZ252" s="230" t="str">
        <f t="shared" si="235"/>
        <v/>
      </c>
      <c r="DA252" s="230" t="str">
        <f t="shared" si="236"/>
        <v/>
      </c>
      <c r="DB252" s="230" t="str">
        <f t="shared" si="237"/>
        <v/>
      </c>
      <c r="DC252" s="230" t="str">
        <f t="shared" si="238"/>
        <v/>
      </c>
      <c r="DD252" s="230" t="str">
        <f t="shared" si="239"/>
        <v/>
      </c>
      <c r="DE252" s="230" t="str">
        <f t="shared" si="240"/>
        <v/>
      </c>
      <c r="DF252" s="230" t="str">
        <f t="shared" si="241"/>
        <v/>
      </c>
      <c r="DG252" s="230" t="str">
        <f t="shared" si="242"/>
        <v/>
      </c>
      <c r="DH252" s="283" t="str">
        <f t="shared" si="243"/>
        <v/>
      </c>
      <c r="DI252" s="230" t="str">
        <f t="shared" si="244"/>
        <v/>
      </c>
      <c r="DJ252" s="230" t="str">
        <f>IF(COUNTIFS($BR$10:$BR$259,$BR252,$E$10:$E$259,$E252)&lt;&gt;COUNTIFS($BR$10:$BR$259,$BR252,$E$10:$E$259,$E252,AT$10:AT$259,AT252),DJ$8&amp;" for this company in this year is inconsistent across funds, please update accordingly. "&amp;CHAR(10),IF(AT252="","",IF(COUNTIF('Source Data (Hidden)'!$O$3:$O$5,AT252)&lt;&gt;1,"Invalid input for 'Does this Portco have a decarbonization strategy/plan in place' - Please ensure that you have selected a valid response using the drop-down list available in the corresponding column in the EDCI Data tab. " &amp; CHAR(10),"")))</f>
        <v/>
      </c>
      <c r="DK252" s="230" t="str">
        <f>IF(COUNTIFS($BR$10:$BR$259,$BR252,$E$10:$E$259,$E252)&lt;&gt;COUNTIFS($BR$10:$BR$259,$BR252,$E$10:$E$259,$E252,AU$10:AU$259,AU252),DK$8&amp;" for this company in this year is inconsistent across funds, please update accordingly. "&amp;CHAR(10),IF(AU252="","",IF(COUNTIF('Source Data (Hidden)'!$P$3:$P$5,AU252)&lt;&gt;1,"Invalid input for 'Does the Portfolio Company have a short-term GHG emission reduction target' - Please ensure you have selected a valid response using the drop-down list available in the corresponding column in the EDCI Data tab. " &amp; CHAR(10),"")))</f>
        <v/>
      </c>
      <c r="DL252" s="230" t="str">
        <f>IF(COUNTIFS($BR$10:$BR$259,$BR252,$E$10:$E$259,$E252)&lt;&gt;COUNTIFS($BR$10:$BR$259,$BR252,$E$10:$E$259,$E252,AV$10:AV$259,AV252),DL$8&amp;" for this company in this year is inconsistent across funds, please update accordingly. "&amp;CHAR(10),IF(AV252="","",IF(COUNTIF('Source Data (Hidden)'!$Q$3:$Q$6,AV252)&lt;&gt;1,"Invalid input for 'Does the Portfolio Company have a long-term net zero goal' - Please ensure that you have selected a valid response using the drop-down list available in the corresponding column in the EDCI Data tab. " &amp; CHAR(10),"")))</f>
        <v/>
      </c>
      <c r="DM252" s="230" t="str">
        <f t="shared" si="245"/>
        <v/>
      </c>
      <c r="DN252" s="230" t="str">
        <f t="shared" si="246"/>
        <v/>
      </c>
      <c r="DO252" s="230" t="str">
        <f t="shared" si="247"/>
        <v/>
      </c>
      <c r="DP252" s="230"/>
      <c r="DQ252" s="230" t="str">
        <f t="shared" si="248"/>
        <v/>
      </c>
      <c r="DR252" s="230" t="str">
        <f t="shared" si="249"/>
        <v/>
      </c>
      <c r="DS252" s="230" t="str">
        <f t="shared" si="250"/>
        <v/>
      </c>
      <c r="DT252" s="230" t="str">
        <f t="shared" si="251"/>
        <v/>
      </c>
      <c r="DU252" s="230" t="str">
        <f t="shared" si="252"/>
        <v/>
      </c>
      <c r="DV252" s="230" t="str">
        <f t="shared" si="253"/>
        <v/>
      </c>
      <c r="DW252" s="230" t="str">
        <f t="shared" si="254"/>
        <v/>
      </c>
      <c r="DX252" s="230" t="str">
        <f t="shared" si="255"/>
        <v/>
      </c>
      <c r="DY252" s="230" t="str">
        <f t="shared" si="256"/>
        <v/>
      </c>
      <c r="DZ252" s="230" t="str">
        <f t="shared" si="257"/>
        <v/>
      </c>
      <c r="EA252" s="230" t="str">
        <f t="shared" si="258"/>
        <v/>
      </c>
      <c r="EB252" s="230" t="str">
        <f t="shared" si="259"/>
        <v/>
      </c>
      <c r="EC252" s="284" t="str">
        <f t="shared" si="260"/>
        <v/>
      </c>
      <c r="ED252" s="284" t="str">
        <f t="shared" si="261"/>
        <v/>
      </c>
      <c r="EE252" s="230" t="str">
        <f t="shared" si="262"/>
        <v/>
      </c>
      <c r="EF252" s="230" t="str">
        <f>IF(COUNTIFS($BR$10:$BR$259,$BR252,$E$10:$E$259,$E252)&lt;&gt;COUNTIFS($BR$10:$BR$259,$BR252,$E$10:$E$259,$E252,BP$10:BP$259,BP252),EF$8&amp;" for this company in this year is inconsistent across funds, please update accordingly. "&amp;CHAR(10),IF(AND(BP252="",BQ252=""),"",IF(OR(AND(BQ252&lt;&gt;"",BP252&lt;&gt;"",BP252&lt;&gt;"Y"),AND(BQ252&lt;&gt;"",BP252=""),COUNTIF('Source Data (Hidden)'!$S$3:$S$4,BP252)&lt;&gt;1),"Invalid input for 'Do you conduct an employee survey' - Please ensure the input is either Y or N or leave blank if data is not available. If you have reported a % response rate to employee survey then the input for this metric should be Y. " &amp; CHAR(10),"")))</f>
        <v/>
      </c>
      <c r="EG252" s="230" t="str">
        <f t="shared" si="263"/>
        <v/>
      </c>
    </row>
    <row r="253" spans="1:137" s="154" customFormat="1" ht="60" customHeight="1" x14ac:dyDescent="0.35">
      <c r="A253" s="153"/>
      <c r="B253" s="212" t="str">
        <f t="shared" ca="1" si="210"/>
        <v/>
      </c>
      <c r="C253" s="213" t="str">
        <f>IF('EDCI Data'!B253="","",'EDCI Data'!B253)</f>
        <v/>
      </c>
      <c r="D253" s="214" t="str">
        <f>IF('EDCI Data'!C253="","",'EDCI Data'!C253)</f>
        <v/>
      </c>
      <c r="E253" s="215" t="str">
        <f>IF('EDCI Data'!D253="","",'EDCI Data'!D253)</f>
        <v/>
      </c>
      <c r="F253" s="216" t="str">
        <f>IF('EDCI Data'!E253="","",'EDCI Data'!E253)</f>
        <v/>
      </c>
      <c r="G253" s="213" t="str">
        <f>IF('EDCI Data'!F253="","",'EDCI Data'!F253)</f>
        <v/>
      </c>
      <c r="H253" s="213" t="str">
        <f>IF('EDCI Data'!G253="","",'EDCI Data'!G253)</f>
        <v/>
      </c>
      <c r="I253" s="213" t="str">
        <f>IF('EDCI Data'!H253="","",'EDCI Data'!H253)</f>
        <v/>
      </c>
      <c r="J253" s="213" t="str">
        <f>IF('EDCI Data'!I253="","",'EDCI Data'!I253)</f>
        <v/>
      </c>
      <c r="K253" s="213" t="str">
        <f>IF('EDCI Data'!J253="","",'EDCI Data'!J253)</f>
        <v/>
      </c>
      <c r="L253" s="213" t="str">
        <f>IF('EDCI Data'!K253="","",'EDCI Data'!K253)</f>
        <v/>
      </c>
      <c r="M253" s="217" t="str">
        <f>IF('EDCI Data'!L253="","",'EDCI Data'!L253)</f>
        <v/>
      </c>
      <c r="N253" s="217" t="str">
        <f>IF('EDCI Data'!M253="","",'EDCI Data'!M253)</f>
        <v/>
      </c>
      <c r="O253" s="213" t="str">
        <f>IF('EDCI Data'!N253="","",'EDCI Data'!N253)</f>
        <v/>
      </c>
      <c r="P253" s="213" t="str">
        <f>IF('EDCI Data'!O253="","",'EDCI Data'!O253)</f>
        <v/>
      </c>
      <c r="Q253" s="213" t="str">
        <f>IF('EDCI Data'!P253="","",'EDCI Data'!P253)</f>
        <v/>
      </c>
      <c r="R253" s="213" t="str">
        <f>IF('EDCI Data'!Q253="","",'EDCI Data'!Q253)</f>
        <v/>
      </c>
      <c r="S253" s="218" t="str">
        <f>IF('EDCI Data'!R253="","",'EDCI Data'!R253)</f>
        <v/>
      </c>
      <c r="T253" s="219" t="str">
        <f>IF('EDCI Data'!S253="","",'EDCI Data'!S253)</f>
        <v/>
      </c>
      <c r="U253" s="219" t="str">
        <f>IF('EDCI Data'!T253="","",'EDCI Data'!T253)</f>
        <v/>
      </c>
      <c r="V253" s="220" t="str">
        <f>IF('EDCI Data'!U253="","",'EDCI Data'!U253)</f>
        <v/>
      </c>
      <c r="W253" s="213" t="str">
        <f>IF('EDCI Data'!V253="","",'EDCI Data'!V253)</f>
        <v/>
      </c>
      <c r="X253" s="220" t="str">
        <f>IF('EDCI Data'!W253="","",'EDCI Data'!W253)</f>
        <v/>
      </c>
      <c r="Y253" s="213" t="str">
        <f>IF('EDCI Data'!X253="","",'EDCI Data'!X253)</f>
        <v/>
      </c>
      <c r="Z253" s="220" t="str">
        <f>IF('EDCI Data'!Y253="","",'EDCI Data'!Y253)</f>
        <v/>
      </c>
      <c r="AA253" s="213" t="str">
        <f>IF('EDCI Data'!Z253="","",'EDCI Data'!Z253)</f>
        <v/>
      </c>
      <c r="AB253" s="213" t="str">
        <f>IF('EDCI Data'!AA253="","",'EDCI Data'!AA253)</f>
        <v/>
      </c>
      <c r="AC253" s="213" t="str">
        <f>IF('EDCI Data'!AB253="","",'EDCI Data'!AB253)</f>
        <v/>
      </c>
      <c r="AD253" s="213" t="str">
        <f>IF('EDCI Data'!AC253="","",'EDCI Data'!AC253)</f>
        <v/>
      </c>
      <c r="AE253" s="213" t="str">
        <f>IF('EDCI Data'!AD253="","",'EDCI Data'!AD253)</f>
        <v/>
      </c>
      <c r="AF253" s="213" t="str">
        <f>IF('EDCI Data'!AE253="","",'EDCI Data'!AE253)</f>
        <v/>
      </c>
      <c r="AG253" s="213" t="str">
        <f>IF('EDCI Data'!AF253="","",'EDCI Data'!AF253)</f>
        <v/>
      </c>
      <c r="AH253" s="213" t="str">
        <f>IF('EDCI Data'!AG253="","",'EDCI Data'!AG253)</f>
        <v/>
      </c>
      <c r="AI253" s="213" t="str">
        <f>IF('EDCI Data'!AH253="","",'EDCI Data'!AH253)</f>
        <v/>
      </c>
      <c r="AJ253" s="213" t="str">
        <f>IF('EDCI Data'!AI253="","",'EDCI Data'!AI253)</f>
        <v/>
      </c>
      <c r="AK253" s="213" t="str">
        <f>IF('EDCI Data'!AJ253="","",'EDCI Data'!AJ253)</f>
        <v/>
      </c>
      <c r="AL253" s="213" t="str">
        <f>IF('EDCI Data'!AK253="","",'EDCI Data'!AK253)</f>
        <v/>
      </c>
      <c r="AM253" s="213" t="str">
        <f>IF('EDCI Data'!AL253="","",'EDCI Data'!AL253)</f>
        <v/>
      </c>
      <c r="AN253" s="213" t="str">
        <f>IF('EDCI Data'!AM253="","",'EDCI Data'!AM253)</f>
        <v/>
      </c>
      <c r="AO253" s="213" t="str">
        <f>IF('EDCI Data'!AN253="","",'EDCI Data'!AN253)</f>
        <v/>
      </c>
      <c r="AP253" s="213" t="str">
        <f>IF('EDCI Data'!AO253="","",'EDCI Data'!AO253)</f>
        <v/>
      </c>
      <c r="AQ253" s="213" t="str">
        <f>IF('EDCI Data'!AP253="","",'EDCI Data'!AP253)</f>
        <v/>
      </c>
      <c r="AR253" s="213" t="str">
        <f>IF('EDCI Data'!AQ253="","",'EDCI Data'!AQ253)</f>
        <v/>
      </c>
      <c r="AS253" s="213" t="str">
        <f>IF('EDCI Data'!AR253="","",'EDCI Data'!AR253)</f>
        <v/>
      </c>
      <c r="AT253" s="213" t="str">
        <f>IF('EDCI Data'!AS253="","",'EDCI Data'!AS253)</f>
        <v/>
      </c>
      <c r="AU253" s="213" t="str">
        <f>IF('EDCI Data'!AT253="","",'EDCI Data'!AT253)</f>
        <v/>
      </c>
      <c r="AV253" s="213" t="str">
        <f>IF('EDCI Data'!AU253="","",'EDCI Data'!AU253)</f>
        <v/>
      </c>
      <c r="AW253" s="213" t="str">
        <f>IF('EDCI Data'!AV253="","",'EDCI Data'!AV253)</f>
        <v/>
      </c>
      <c r="AX253" s="221" t="str">
        <f>IF('EDCI Data'!AW253="","",'EDCI Data'!AW253)</f>
        <v/>
      </c>
      <c r="AY253" s="221" t="str">
        <f>IF('EDCI Data'!AX253="","",'EDCI Data'!AX253)</f>
        <v/>
      </c>
      <c r="AZ253" s="222" t="str">
        <f t="shared" si="211"/>
        <v/>
      </c>
      <c r="BA253" s="223" t="str">
        <f>IF('EDCI Data'!AY253="","",'EDCI Data'!AY253)</f>
        <v/>
      </c>
      <c r="BB253" s="223" t="str">
        <f>IF('EDCI Data'!AZ253="","",'EDCI Data'!AZ253)</f>
        <v/>
      </c>
      <c r="BC253" s="223" t="str">
        <f>IF('EDCI Data'!BA253="","",'EDCI Data'!BA253)</f>
        <v/>
      </c>
      <c r="BD253" s="223" t="str">
        <f>IF('EDCI Data'!BB253="","",'EDCI Data'!BB253)</f>
        <v/>
      </c>
      <c r="BE253" s="223" t="str">
        <f>IF('EDCI Data'!BC253="","",'EDCI Data'!BC253)</f>
        <v/>
      </c>
      <c r="BF253" s="223" t="str">
        <f>IF('EDCI Data'!BD253="","",'EDCI Data'!BD253)</f>
        <v/>
      </c>
      <c r="BG253" s="223" t="str">
        <f>IF('EDCI Data'!BE253="","",'EDCI Data'!BE253)</f>
        <v/>
      </c>
      <c r="BH253" s="223" t="str">
        <f>IF('EDCI Data'!BF253="","",'EDCI Data'!BF253)</f>
        <v/>
      </c>
      <c r="BI253" s="224" t="str">
        <f>IF('EDCI Data'!BG253="","",'EDCI Data'!BG253)</f>
        <v/>
      </c>
      <c r="BJ253" s="225" t="str">
        <f>IF('EDCI Data'!S253="","",'EDCI Data'!S253)</f>
        <v/>
      </c>
      <c r="BK253" s="225" t="str">
        <f>IF('EDCI Data'!T253="","",'EDCI Data'!T253)</f>
        <v/>
      </c>
      <c r="BL253" s="224" t="str">
        <f>IF('EDCI Data'!BJ253="","",'EDCI Data'!BJ253)</f>
        <v/>
      </c>
      <c r="BM253" s="226" t="str">
        <f>IF('EDCI Data'!BK253="","",'EDCI Data'!BK253)</f>
        <v/>
      </c>
      <c r="BN253" s="226" t="str">
        <f>IF('EDCI Data'!BL253="","",'EDCI Data'!BL253)</f>
        <v/>
      </c>
      <c r="BO253" s="227" t="str">
        <f>IF('EDCI Data'!BM253="","",'EDCI Data'!BM253)</f>
        <v/>
      </c>
      <c r="BP253" s="228" t="str">
        <f>IF('EDCI Data'!BN253="","",'EDCI Data'!BN253)</f>
        <v/>
      </c>
      <c r="BQ253" s="229" t="str">
        <f>IF('EDCI Data'!BO253="","",'EDCI Data'!BO253)</f>
        <v/>
      </c>
      <c r="BR253" s="230" t="str">
        <f t="shared" si="212"/>
        <v/>
      </c>
      <c r="BS253" s="230" t="str">
        <f t="shared" si="213"/>
        <v/>
      </c>
      <c r="BT253" s="230" t="str">
        <f t="shared" si="214"/>
        <v/>
      </c>
      <c r="BU253" s="230" t="str">
        <f t="shared" si="215"/>
        <v/>
      </c>
      <c r="BV253" s="230" t="str">
        <f t="shared" si="216"/>
        <v/>
      </c>
      <c r="BW253" s="230" t="str">
        <f>IF(COUNTIFS($BR$10:$BR$259,$BR253,$E$10:$E$259,$E253)&lt;&gt;COUNTIFS($BR$10:$BR$259,$BR253,$E$10:$E$259,$E253,G$10:G$259,G253),BW$8&amp;" for this company in this year is inconsistent across funds, please update accordingly. "&amp;CHAR(10),IF(G253="","",IF(IFERROR(OR(INT(G253)&lt;&gt;G253,ISTEXT(G253),G253&gt;'Source Data (Hidden)'!$T$3),TRUE),"Invalid year of initial investment - Please ensure that the input is a year (not a date) and is not future dated. "&amp;CHAR(10),"")))</f>
        <v/>
      </c>
      <c r="BX253" s="230"/>
      <c r="BY253" s="230" t="str">
        <f>IF(COUNTIFS($BR$10:$BR$259,$BR253,$E$10:$E$259,$E253)&lt;&gt;COUNTIFS($BR$10:$BR$259,$BR253,$E$10:$E$259,$E253,I$10:I$259,I253),BY$8&amp;" for this company in this year is inconsistent across funds, please update accordingly. "&amp;CHAR(10),IF(I253="","",IF(COUNTIF('Source Data (Hidden)'!$A$3:$B$255,I253)=0,"Invalid country of domicile - Please enter a valid input using the drop-down in the 'Country of domicile' column in the EDCI Data tab. "&amp;CHAR(10),"")))</f>
        <v/>
      </c>
      <c r="BZ253" s="230" t="str">
        <f>IF(COUNTIFS($BR$10:$BR$259,$BR253,$E$10:$E$259,$E253)&lt;&gt;COUNTIFS($BR$10:$BR$259,$BR253,$E$10:$E$259,$E253,J$10:J$259,J253),BZ$8&amp;" for this company in this year is inconsistent across funds, please update accordingly. "&amp;CHAR(10),IF(J253="","",IF(COUNTIF('Source Data (Hidden)'!$A$3:$B$255,J253)=0,"Invalid primary country of operations - Please enter a valid input using the drop-down in the 'Primary country of operations' column in the EDCI Data tab and ensure that you have narrowed this down to 1 primary country of operations. "&amp;CHAR(10),"")))</f>
        <v/>
      </c>
      <c r="CA253" s="230" t="str">
        <f>IF(COUNTIFS($BR$10:$BR$259,$BR253,$E$10:$E$259,$E253)&lt;&gt;COUNTIFS($BR$10:$BR$259,$BR253,$E$10:$E$259,$E253,K$10:K$259,K253),CA$8&amp;" for this company in this year is inconsistent across funds, please update accordingly. "&amp;CHAR(10),IF(K253="","",IF(COUNTIF('Source Data (Hidden)'!$C$3:$C$4,K253)&lt;&gt;1,"Invalid company structure - Please classify the portfolio company as either 'Private' or 'Public'. "&amp;CHAR(10),"")))</f>
        <v/>
      </c>
      <c r="CB253" s="230" t="str">
        <f>IF(COUNTIFS($BR$10:$BR$259,$BR253,$E$10:$E$259,$E253)&lt;&gt;COUNTIFS($BR$10:$BR$259,$BR253,$E$10:$E$259,$E253,L$10:L$259,L253),CB$8&amp;" for this company in this year is inconsistent across funds, please update accordingly. "&amp;CHAR(10),IF(L253="","",IF(COUNTIF('Source Data (Hidden)'!$D$3:$D$5,L253)&lt;&gt;1,"Invalid growth stage of company - Please describe the growth stage of the company as either 'Venture', 'Growth' or 'Buyout'. " &amp; CHAR(10),"")))</f>
        <v/>
      </c>
      <c r="CC253" s="230" t="str">
        <f t="shared" si="217"/>
        <v/>
      </c>
      <c r="CD253" s="283" t="str">
        <f t="shared" si="218"/>
        <v/>
      </c>
      <c r="CE253" s="230" t="str">
        <f>IF(COUNTIFS($BR$10:$BR$259,$BR253,$E$10:$E$259,$E253)&lt;&gt;COUNTIFS($BR$10:$BR$259,$BR253,$E$10:$E$259,$E253,O$10:O$259,O253),CE$8&amp;" for this company in this year is inconsistent across funds, please update accordingly. "&amp;CHAR(10),IF(O253="","",IF(COUNTIF('Source Data (Hidden)'!$G$3:$G$13,O253)&lt;&gt;1,"Invalid sector of operations SICS name - Please ensure that you have selected a valid sector of operations using the drop-down list available in the corresponding column in the EDCI Data tab. " &amp; CHAR(10),"")))</f>
        <v/>
      </c>
      <c r="CF253" s="230" t="str">
        <f t="shared" ca="1" si="219"/>
        <v/>
      </c>
      <c r="CG253" s="230" t="str">
        <f t="shared" ca="1" si="220"/>
        <v/>
      </c>
      <c r="CH253" s="230" t="str">
        <f>IF(COUNTIFS($BR$10:$BR$259,$BR253,$E$10:$E$259,$E253)&lt;&gt;COUNTIFS($BR$10:$BR$259,$BR253,$E$10:$E$259,$E253,R$10:R$259,R253),CH$8&amp;" for this company in this year is inconsistent across funds, please update accordingly. "&amp;CHAR(10),IF(R253="","",IF(COUNTIF('Source Data (Hidden)'!$F$3:$F$183,R253)&lt;&gt;1,"Invalid currency input - Please ensure that the currency entered is a monetary unit described using three letter code (ISO 4217 code). " &amp; CHAR(10),"")))</f>
        <v/>
      </c>
      <c r="CI253" s="230" t="str">
        <f t="shared" si="221"/>
        <v/>
      </c>
      <c r="CJ253" s="230" t="str">
        <f t="shared" si="222"/>
        <v/>
      </c>
      <c r="CK253" s="230" t="str">
        <f t="shared" si="223"/>
        <v/>
      </c>
      <c r="CL253" s="230" t="str">
        <f t="shared" si="224"/>
        <v/>
      </c>
      <c r="CM253" s="230" t="str">
        <f>IF(COUNTIFS($BR$10:$BR$259,$BR253,$E$10:$E$259,$E253)&lt;&gt;COUNTIFS($BR$10:$BR$259,$BR253,$E$10:$E$259,$E253,W$10:W$259,W253),CM$8&amp;" for this company in this year is inconsistent across funds, please update accordingly. "&amp;CHAR(10),IF(W253="","",IF(COUNTIF('Source Data (Hidden)'!$L$3:$L$6,W253)&lt;&gt;1,"Invalid input for Scope 1 Methodology - Please choose one of the options from the drop-down list in the corresponding column in the EDCI Data tab. " &amp; CHAR(10),"")))</f>
        <v/>
      </c>
      <c r="CN253" s="230" t="str">
        <f t="shared" si="225"/>
        <v/>
      </c>
      <c r="CO253" s="230" t="str">
        <f>IF(COUNTIFS($BR$10:$BR$259,$BR253,$E$10:$E$259,$E253)&lt;&gt;COUNTIFS($BR$10:$BR$259,$BR253,$E$10:$E$259,$E253,Y$10:Y$259,Y253),CO$8&amp;" for this company in this year is inconsistent across funds, please update accordingly. "&amp;CHAR(10),IF(Y253="","",IF(COUNTIF('Source Data (Hidden)'!$M$3:$M$5,Y253)&lt;&gt;1,"Invalid input for Scope 2 Methodology - Please choose one of the options from the drop-down list in the corresponding column in the EDCI Data tab. " &amp; CHAR(10),"")))</f>
        <v/>
      </c>
      <c r="CP253" s="230" t="str">
        <f t="shared" si="226"/>
        <v/>
      </c>
      <c r="CQ253" s="230" t="str">
        <f>IF(COUNTIFS($BR$10:$BR$259,$BR253,$E$10:$E$259,$E253)&lt;&gt;COUNTIFS($BR$10:$BR$259,$BR253,$E$10:$E$259,$E253,AA$10:AA$259,AA253),CQ$8&amp;" for this company in this year is inconsistent across funds, please update accordingly. "&amp;CHAR(10),IF(AA253="","",IF(COUNTIF('Source Data (Hidden)'!$N$3:$N$6,AA253)&lt;&gt;1,"Invalid input for Scope 3 Methodology - Please choose one of the options from the drop-down list in the corresponding column in the EDCI Data tab. " &amp; CHAR(10),"")))</f>
        <v/>
      </c>
      <c r="CR253" s="230" t="str">
        <f t="shared" si="227"/>
        <v/>
      </c>
      <c r="CS253" s="230" t="str">
        <f t="shared" si="228"/>
        <v/>
      </c>
      <c r="CT253" s="230" t="str">
        <f t="shared" si="229"/>
        <v/>
      </c>
      <c r="CU253" s="230" t="str">
        <f t="shared" si="230"/>
        <v/>
      </c>
      <c r="CV253" s="230" t="str">
        <f t="shared" si="231"/>
        <v/>
      </c>
      <c r="CW253" s="230" t="str">
        <f t="shared" si="232"/>
        <v/>
      </c>
      <c r="CX253" s="230" t="str">
        <f t="shared" si="233"/>
        <v/>
      </c>
      <c r="CY253" s="230" t="str">
        <f t="shared" si="234"/>
        <v/>
      </c>
      <c r="CZ253" s="230" t="str">
        <f t="shared" si="235"/>
        <v/>
      </c>
      <c r="DA253" s="230" t="str">
        <f t="shared" si="236"/>
        <v/>
      </c>
      <c r="DB253" s="230" t="str">
        <f t="shared" si="237"/>
        <v/>
      </c>
      <c r="DC253" s="230" t="str">
        <f t="shared" si="238"/>
        <v/>
      </c>
      <c r="DD253" s="230" t="str">
        <f t="shared" si="239"/>
        <v/>
      </c>
      <c r="DE253" s="230" t="str">
        <f t="shared" si="240"/>
        <v/>
      </c>
      <c r="DF253" s="230" t="str">
        <f t="shared" si="241"/>
        <v/>
      </c>
      <c r="DG253" s="230" t="str">
        <f t="shared" si="242"/>
        <v/>
      </c>
      <c r="DH253" s="283" t="str">
        <f t="shared" si="243"/>
        <v/>
      </c>
      <c r="DI253" s="230" t="str">
        <f t="shared" si="244"/>
        <v/>
      </c>
      <c r="DJ253" s="230" t="str">
        <f>IF(COUNTIFS($BR$10:$BR$259,$BR253,$E$10:$E$259,$E253)&lt;&gt;COUNTIFS($BR$10:$BR$259,$BR253,$E$10:$E$259,$E253,AT$10:AT$259,AT253),DJ$8&amp;" for this company in this year is inconsistent across funds, please update accordingly. "&amp;CHAR(10),IF(AT253="","",IF(COUNTIF('Source Data (Hidden)'!$O$3:$O$5,AT253)&lt;&gt;1,"Invalid input for 'Does this Portco have a decarbonization strategy/plan in place' - Please ensure that you have selected a valid response using the drop-down list available in the corresponding column in the EDCI Data tab. " &amp; CHAR(10),"")))</f>
        <v/>
      </c>
      <c r="DK253" s="230" t="str">
        <f>IF(COUNTIFS($BR$10:$BR$259,$BR253,$E$10:$E$259,$E253)&lt;&gt;COUNTIFS($BR$10:$BR$259,$BR253,$E$10:$E$259,$E253,AU$10:AU$259,AU253),DK$8&amp;" for this company in this year is inconsistent across funds, please update accordingly. "&amp;CHAR(10),IF(AU253="","",IF(COUNTIF('Source Data (Hidden)'!$P$3:$P$5,AU253)&lt;&gt;1,"Invalid input for 'Does the Portfolio Company have a short-term GHG emission reduction target' - Please ensure you have selected a valid response using the drop-down list available in the corresponding column in the EDCI Data tab. " &amp; CHAR(10),"")))</f>
        <v/>
      </c>
      <c r="DL253" s="230" t="str">
        <f>IF(COUNTIFS($BR$10:$BR$259,$BR253,$E$10:$E$259,$E253)&lt;&gt;COUNTIFS($BR$10:$BR$259,$BR253,$E$10:$E$259,$E253,AV$10:AV$259,AV253),DL$8&amp;" for this company in this year is inconsistent across funds, please update accordingly. "&amp;CHAR(10),IF(AV253="","",IF(COUNTIF('Source Data (Hidden)'!$Q$3:$Q$6,AV253)&lt;&gt;1,"Invalid input for 'Does the Portfolio Company have a long-term net zero goal' - Please ensure that you have selected a valid response using the drop-down list available in the corresponding column in the EDCI Data tab. " &amp; CHAR(10),"")))</f>
        <v/>
      </c>
      <c r="DM253" s="230" t="str">
        <f t="shared" si="245"/>
        <v/>
      </c>
      <c r="DN253" s="230" t="str">
        <f t="shared" si="246"/>
        <v/>
      </c>
      <c r="DO253" s="230" t="str">
        <f t="shared" si="247"/>
        <v/>
      </c>
      <c r="DP253" s="230"/>
      <c r="DQ253" s="230" t="str">
        <f t="shared" si="248"/>
        <v/>
      </c>
      <c r="DR253" s="230" t="str">
        <f t="shared" si="249"/>
        <v/>
      </c>
      <c r="DS253" s="230" t="str">
        <f t="shared" si="250"/>
        <v/>
      </c>
      <c r="DT253" s="230" t="str">
        <f t="shared" si="251"/>
        <v/>
      </c>
      <c r="DU253" s="230" t="str">
        <f t="shared" si="252"/>
        <v/>
      </c>
      <c r="DV253" s="230" t="str">
        <f t="shared" si="253"/>
        <v/>
      </c>
      <c r="DW253" s="230" t="str">
        <f t="shared" si="254"/>
        <v/>
      </c>
      <c r="DX253" s="230" t="str">
        <f t="shared" si="255"/>
        <v/>
      </c>
      <c r="DY253" s="230" t="str">
        <f t="shared" si="256"/>
        <v/>
      </c>
      <c r="DZ253" s="230" t="str">
        <f t="shared" si="257"/>
        <v/>
      </c>
      <c r="EA253" s="230" t="str">
        <f t="shared" si="258"/>
        <v/>
      </c>
      <c r="EB253" s="230" t="str">
        <f t="shared" si="259"/>
        <v/>
      </c>
      <c r="EC253" s="284" t="str">
        <f t="shared" si="260"/>
        <v/>
      </c>
      <c r="ED253" s="284" t="str">
        <f t="shared" si="261"/>
        <v/>
      </c>
      <c r="EE253" s="230" t="str">
        <f t="shared" si="262"/>
        <v/>
      </c>
      <c r="EF253" s="230" t="str">
        <f>IF(COUNTIFS($BR$10:$BR$259,$BR253,$E$10:$E$259,$E253)&lt;&gt;COUNTIFS($BR$10:$BR$259,$BR253,$E$10:$E$259,$E253,BP$10:BP$259,BP253),EF$8&amp;" for this company in this year is inconsistent across funds, please update accordingly. "&amp;CHAR(10),IF(AND(BP253="",BQ253=""),"",IF(OR(AND(BQ253&lt;&gt;"",BP253&lt;&gt;"",BP253&lt;&gt;"Y"),AND(BQ253&lt;&gt;"",BP253=""),COUNTIF('Source Data (Hidden)'!$S$3:$S$4,BP253)&lt;&gt;1),"Invalid input for 'Do you conduct an employee survey' - Please ensure the input is either Y or N or leave blank if data is not available. If you have reported a % response rate to employee survey then the input for this metric should be Y. " &amp; CHAR(10),"")))</f>
        <v/>
      </c>
      <c r="EG253" s="230" t="str">
        <f t="shared" si="263"/>
        <v/>
      </c>
    </row>
    <row r="254" spans="1:137" s="154" customFormat="1" ht="60" customHeight="1" x14ac:dyDescent="0.35">
      <c r="A254" s="153"/>
      <c r="B254" s="212" t="str">
        <f t="shared" ca="1" si="210"/>
        <v/>
      </c>
      <c r="C254" s="213" t="str">
        <f>IF('EDCI Data'!B254="","",'EDCI Data'!B254)</f>
        <v/>
      </c>
      <c r="D254" s="214" t="str">
        <f>IF('EDCI Data'!C254="","",'EDCI Data'!C254)</f>
        <v/>
      </c>
      <c r="E254" s="215" t="str">
        <f>IF('EDCI Data'!D254="","",'EDCI Data'!D254)</f>
        <v/>
      </c>
      <c r="F254" s="216" t="str">
        <f>IF('EDCI Data'!E254="","",'EDCI Data'!E254)</f>
        <v/>
      </c>
      <c r="G254" s="213" t="str">
        <f>IF('EDCI Data'!F254="","",'EDCI Data'!F254)</f>
        <v/>
      </c>
      <c r="H254" s="213" t="str">
        <f>IF('EDCI Data'!G254="","",'EDCI Data'!G254)</f>
        <v/>
      </c>
      <c r="I254" s="213" t="str">
        <f>IF('EDCI Data'!H254="","",'EDCI Data'!H254)</f>
        <v/>
      </c>
      <c r="J254" s="213" t="str">
        <f>IF('EDCI Data'!I254="","",'EDCI Data'!I254)</f>
        <v/>
      </c>
      <c r="K254" s="213" t="str">
        <f>IF('EDCI Data'!J254="","",'EDCI Data'!J254)</f>
        <v/>
      </c>
      <c r="L254" s="213" t="str">
        <f>IF('EDCI Data'!K254="","",'EDCI Data'!K254)</f>
        <v/>
      </c>
      <c r="M254" s="217" t="str">
        <f>IF('EDCI Data'!L254="","",'EDCI Data'!L254)</f>
        <v/>
      </c>
      <c r="N254" s="217" t="str">
        <f>IF('EDCI Data'!M254="","",'EDCI Data'!M254)</f>
        <v/>
      </c>
      <c r="O254" s="213" t="str">
        <f>IF('EDCI Data'!N254="","",'EDCI Data'!N254)</f>
        <v/>
      </c>
      <c r="P254" s="213" t="str">
        <f>IF('EDCI Data'!O254="","",'EDCI Data'!O254)</f>
        <v/>
      </c>
      <c r="Q254" s="213" t="str">
        <f>IF('EDCI Data'!P254="","",'EDCI Data'!P254)</f>
        <v/>
      </c>
      <c r="R254" s="213" t="str">
        <f>IF('EDCI Data'!Q254="","",'EDCI Data'!Q254)</f>
        <v/>
      </c>
      <c r="S254" s="218" t="str">
        <f>IF('EDCI Data'!R254="","",'EDCI Data'!R254)</f>
        <v/>
      </c>
      <c r="T254" s="219" t="str">
        <f>IF('EDCI Data'!S254="","",'EDCI Data'!S254)</f>
        <v/>
      </c>
      <c r="U254" s="219" t="str">
        <f>IF('EDCI Data'!T254="","",'EDCI Data'!T254)</f>
        <v/>
      </c>
      <c r="V254" s="220" t="str">
        <f>IF('EDCI Data'!U254="","",'EDCI Data'!U254)</f>
        <v/>
      </c>
      <c r="W254" s="213" t="str">
        <f>IF('EDCI Data'!V254="","",'EDCI Data'!V254)</f>
        <v/>
      </c>
      <c r="X254" s="220" t="str">
        <f>IF('EDCI Data'!W254="","",'EDCI Data'!W254)</f>
        <v/>
      </c>
      <c r="Y254" s="213" t="str">
        <f>IF('EDCI Data'!X254="","",'EDCI Data'!X254)</f>
        <v/>
      </c>
      <c r="Z254" s="220" t="str">
        <f>IF('EDCI Data'!Y254="","",'EDCI Data'!Y254)</f>
        <v/>
      </c>
      <c r="AA254" s="213" t="str">
        <f>IF('EDCI Data'!Z254="","",'EDCI Data'!Z254)</f>
        <v/>
      </c>
      <c r="AB254" s="213" t="str">
        <f>IF('EDCI Data'!AA254="","",'EDCI Data'!AA254)</f>
        <v/>
      </c>
      <c r="AC254" s="213" t="str">
        <f>IF('EDCI Data'!AB254="","",'EDCI Data'!AB254)</f>
        <v/>
      </c>
      <c r="AD254" s="213" t="str">
        <f>IF('EDCI Data'!AC254="","",'EDCI Data'!AC254)</f>
        <v/>
      </c>
      <c r="AE254" s="213" t="str">
        <f>IF('EDCI Data'!AD254="","",'EDCI Data'!AD254)</f>
        <v/>
      </c>
      <c r="AF254" s="213" t="str">
        <f>IF('EDCI Data'!AE254="","",'EDCI Data'!AE254)</f>
        <v/>
      </c>
      <c r="AG254" s="213" t="str">
        <f>IF('EDCI Data'!AF254="","",'EDCI Data'!AF254)</f>
        <v/>
      </c>
      <c r="AH254" s="213" t="str">
        <f>IF('EDCI Data'!AG254="","",'EDCI Data'!AG254)</f>
        <v/>
      </c>
      <c r="AI254" s="213" t="str">
        <f>IF('EDCI Data'!AH254="","",'EDCI Data'!AH254)</f>
        <v/>
      </c>
      <c r="AJ254" s="213" t="str">
        <f>IF('EDCI Data'!AI254="","",'EDCI Data'!AI254)</f>
        <v/>
      </c>
      <c r="AK254" s="213" t="str">
        <f>IF('EDCI Data'!AJ254="","",'EDCI Data'!AJ254)</f>
        <v/>
      </c>
      <c r="AL254" s="213" t="str">
        <f>IF('EDCI Data'!AK254="","",'EDCI Data'!AK254)</f>
        <v/>
      </c>
      <c r="AM254" s="213" t="str">
        <f>IF('EDCI Data'!AL254="","",'EDCI Data'!AL254)</f>
        <v/>
      </c>
      <c r="AN254" s="213" t="str">
        <f>IF('EDCI Data'!AM254="","",'EDCI Data'!AM254)</f>
        <v/>
      </c>
      <c r="AO254" s="213" t="str">
        <f>IF('EDCI Data'!AN254="","",'EDCI Data'!AN254)</f>
        <v/>
      </c>
      <c r="AP254" s="213" t="str">
        <f>IF('EDCI Data'!AO254="","",'EDCI Data'!AO254)</f>
        <v/>
      </c>
      <c r="AQ254" s="213" t="str">
        <f>IF('EDCI Data'!AP254="","",'EDCI Data'!AP254)</f>
        <v/>
      </c>
      <c r="AR254" s="213" t="str">
        <f>IF('EDCI Data'!AQ254="","",'EDCI Data'!AQ254)</f>
        <v/>
      </c>
      <c r="AS254" s="213" t="str">
        <f>IF('EDCI Data'!AR254="","",'EDCI Data'!AR254)</f>
        <v/>
      </c>
      <c r="AT254" s="213" t="str">
        <f>IF('EDCI Data'!AS254="","",'EDCI Data'!AS254)</f>
        <v/>
      </c>
      <c r="AU254" s="213" t="str">
        <f>IF('EDCI Data'!AT254="","",'EDCI Data'!AT254)</f>
        <v/>
      </c>
      <c r="AV254" s="213" t="str">
        <f>IF('EDCI Data'!AU254="","",'EDCI Data'!AU254)</f>
        <v/>
      </c>
      <c r="AW254" s="213" t="str">
        <f>IF('EDCI Data'!AV254="","",'EDCI Data'!AV254)</f>
        <v/>
      </c>
      <c r="AX254" s="221" t="str">
        <f>IF('EDCI Data'!AW254="","",'EDCI Data'!AW254)</f>
        <v/>
      </c>
      <c r="AY254" s="221" t="str">
        <f>IF('EDCI Data'!AX254="","",'EDCI Data'!AX254)</f>
        <v/>
      </c>
      <c r="AZ254" s="222" t="str">
        <f t="shared" si="211"/>
        <v/>
      </c>
      <c r="BA254" s="223" t="str">
        <f>IF('EDCI Data'!AY254="","",'EDCI Data'!AY254)</f>
        <v/>
      </c>
      <c r="BB254" s="223" t="str">
        <f>IF('EDCI Data'!AZ254="","",'EDCI Data'!AZ254)</f>
        <v/>
      </c>
      <c r="BC254" s="223" t="str">
        <f>IF('EDCI Data'!BA254="","",'EDCI Data'!BA254)</f>
        <v/>
      </c>
      <c r="BD254" s="223" t="str">
        <f>IF('EDCI Data'!BB254="","",'EDCI Data'!BB254)</f>
        <v/>
      </c>
      <c r="BE254" s="223" t="str">
        <f>IF('EDCI Data'!BC254="","",'EDCI Data'!BC254)</f>
        <v/>
      </c>
      <c r="BF254" s="223" t="str">
        <f>IF('EDCI Data'!BD254="","",'EDCI Data'!BD254)</f>
        <v/>
      </c>
      <c r="BG254" s="223" t="str">
        <f>IF('EDCI Data'!BE254="","",'EDCI Data'!BE254)</f>
        <v/>
      </c>
      <c r="BH254" s="223" t="str">
        <f>IF('EDCI Data'!BF254="","",'EDCI Data'!BF254)</f>
        <v/>
      </c>
      <c r="BI254" s="224" t="str">
        <f>IF('EDCI Data'!BG254="","",'EDCI Data'!BG254)</f>
        <v/>
      </c>
      <c r="BJ254" s="225" t="str">
        <f>IF('EDCI Data'!S254="","",'EDCI Data'!S254)</f>
        <v/>
      </c>
      <c r="BK254" s="225" t="str">
        <f>IF('EDCI Data'!T254="","",'EDCI Data'!T254)</f>
        <v/>
      </c>
      <c r="BL254" s="224" t="str">
        <f>IF('EDCI Data'!BJ254="","",'EDCI Data'!BJ254)</f>
        <v/>
      </c>
      <c r="BM254" s="226" t="str">
        <f>IF('EDCI Data'!BK254="","",'EDCI Data'!BK254)</f>
        <v/>
      </c>
      <c r="BN254" s="226" t="str">
        <f>IF('EDCI Data'!BL254="","",'EDCI Data'!BL254)</f>
        <v/>
      </c>
      <c r="BO254" s="227" t="str">
        <f>IF('EDCI Data'!BM254="","",'EDCI Data'!BM254)</f>
        <v/>
      </c>
      <c r="BP254" s="228" t="str">
        <f>IF('EDCI Data'!BN254="","",'EDCI Data'!BN254)</f>
        <v/>
      </c>
      <c r="BQ254" s="229" t="str">
        <f>IF('EDCI Data'!BO254="","",'EDCI Data'!BO254)</f>
        <v/>
      </c>
      <c r="BR254" s="230" t="str">
        <f t="shared" si="212"/>
        <v/>
      </c>
      <c r="BS254" s="230" t="str">
        <f t="shared" si="213"/>
        <v/>
      </c>
      <c r="BT254" s="230" t="str">
        <f t="shared" si="214"/>
        <v/>
      </c>
      <c r="BU254" s="230" t="str">
        <f t="shared" si="215"/>
        <v/>
      </c>
      <c r="BV254" s="230" t="str">
        <f t="shared" si="216"/>
        <v/>
      </c>
      <c r="BW254" s="230" t="str">
        <f>IF(COUNTIFS($BR$10:$BR$259,$BR254,$E$10:$E$259,$E254)&lt;&gt;COUNTIFS($BR$10:$BR$259,$BR254,$E$10:$E$259,$E254,G$10:G$259,G254),BW$8&amp;" for this company in this year is inconsistent across funds, please update accordingly. "&amp;CHAR(10),IF(G254="","",IF(IFERROR(OR(INT(G254)&lt;&gt;G254,ISTEXT(G254),G254&gt;'Source Data (Hidden)'!$T$3),TRUE),"Invalid year of initial investment - Please ensure that the input is a year (not a date) and is not future dated. "&amp;CHAR(10),"")))</f>
        <v/>
      </c>
      <c r="BX254" s="230"/>
      <c r="BY254" s="230" t="str">
        <f>IF(COUNTIFS($BR$10:$BR$259,$BR254,$E$10:$E$259,$E254)&lt;&gt;COUNTIFS($BR$10:$BR$259,$BR254,$E$10:$E$259,$E254,I$10:I$259,I254),BY$8&amp;" for this company in this year is inconsistent across funds, please update accordingly. "&amp;CHAR(10),IF(I254="","",IF(COUNTIF('Source Data (Hidden)'!$A$3:$B$255,I254)=0,"Invalid country of domicile - Please enter a valid input using the drop-down in the 'Country of domicile' column in the EDCI Data tab. "&amp;CHAR(10),"")))</f>
        <v/>
      </c>
      <c r="BZ254" s="230" t="str">
        <f>IF(COUNTIFS($BR$10:$BR$259,$BR254,$E$10:$E$259,$E254)&lt;&gt;COUNTIFS($BR$10:$BR$259,$BR254,$E$10:$E$259,$E254,J$10:J$259,J254),BZ$8&amp;" for this company in this year is inconsistent across funds, please update accordingly. "&amp;CHAR(10),IF(J254="","",IF(COUNTIF('Source Data (Hidden)'!$A$3:$B$255,J254)=0,"Invalid primary country of operations - Please enter a valid input using the drop-down in the 'Primary country of operations' column in the EDCI Data tab and ensure that you have narrowed this down to 1 primary country of operations. "&amp;CHAR(10),"")))</f>
        <v/>
      </c>
      <c r="CA254" s="230" t="str">
        <f>IF(COUNTIFS($BR$10:$BR$259,$BR254,$E$10:$E$259,$E254)&lt;&gt;COUNTIFS($BR$10:$BR$259,$BR254,$E$10:$E$259,$E254,K$10:K$259,K254),CA$8&amp;" for this company in this year is inconsistent across funds, please update accordingly. "&amp;CHAR(10),IF(K254="","",IF(COUNTIF('Source Data (Hidden)'!$C$3:$C$4,K254)&lt;&gt;1,"Invalid company structure - Please classify the portfolio company as either 'Private' or 'Public'. "&amp;CHAR(10),"")))</f>
        <v/>
      </c>
      <c r="CB254" s="230" t="str">
        <f>IF(COUNTIFS($BR$10:$BR$259,$BR254,$E$10:$E$259,$E254)&lt;&gt;COUNTIFS($BR$10:$BR$259,$BR254,$E$10:$E$259,$E254,L$10:L$259,L254),CB$8&amp;" for this company in this year is inconsistent across funds, please update accordingly. "&amp;CHAR(10),IF(L254="","",IF(COUNTIF('Source Data (Hidden)'!$D$3:$D$5,L254)&lt;&gt;1,"Invalid growth stage of company - Please describe the growth stage of the company as either 'Venture', 'Growth' or 'Buyout'. " &amp; CHAR(10),"")))</f>
        <v/>
      </c>
      <c r="CC254" s="230" t="str">
        <f t="shared" si="217"/>
        <v/>
      </c>
      <c r="CD254" s="283" t="str">
        <f t="shared" si="218"/>
        <v/>
      </c>
      <c r="CE254" s="230" t="str">
        <f>IF(COUNTIFS($BR$10:$BR$259,$BR254,$E$10:$E$259,$E254)&lt;&gt;COUNTIFS($BR$10:$BR$259,$BR254,$E$10:$E$259,$E254,O$10:O$259,O254),CE$8&amp;" for this company in this year is inconsistent across funds, please update accordingly. "&amp;CHAR(10),IF(O254="","",IF(COUNTIF('Source Data (Hidden)'!$G$3:$G$13,O254)&lt;&gt;1,"Invalid sector of operations SICS name - Please ensure that you have selected a valid sector of operations using the drop-down list available in the corresponding column in the EDCI Data tab. " &amp; CHAR(10),"")))</f>
        <v/>
      </c>
      <c r="CF254" s="230" t="str">
        <f t="shared" ca="1" si="219"/>
        <v/>
      </c>
      <c r="CG254" s="230" t="str">
        <f t="shared" ca="1" si="220"/>
        <v/>
      </c>
      <c r="CH254" s="230" t="str">
        <f>IF(COUNTIFS($BR$10:$BR$259,$BR254,$E$10:$E$259,$E254)&lt;&gt;COUNTIFS($BR$10:$BR$259,$BR254,$E$10:$E$259,$E254,R$10:R$259,R254),CH$8&amp;" for this company in this year is inconsistent across funds, please update accordingly. "&amp;CHAR(10),IF(R254="","",IF(COUNTIF('Source Data (Hidden)'!$F$3:$F$183,R254)&lt;&gt;1,"Invalid currency input - Please ensure that the currency entered is a monetary unit described using three letter code (ISO 4217 code). " &amp; CHAR(10),"")))</f>
        <v/>
      </c>
      <c r="CI254" s="230" t="str">
        <f t="shared" si="221"/>
        <v/>
      </c>
      <c r="CJ254" s="230" t="str">
        <f t="shared" si="222"/>
        <v/>
      </c>
      <c r="CK254" s="230" t="str">
        <f t="shared" si="223"/>
        <v/>
      </c>
      <c r="CL254" s="230" t="str">
        <f t="shared" si="224"/>
        <v/>
      </c>
      <c r="CM254" s="230" t="str">
        <f>IF(COUNTIFS($BR$10:$BR$259,$BR254,$E$10:$E$259,$E254)&lt;&gt;COUNTIFS($BR$10:$BR$259,$BR254,$E$10:$E$259,$E254,W$10:W$259,W254),CM$8&amp;" for this company in this year is inconsistent across funds, please update accordingly. "&amp;CHAR(10),IF(W254="","",IF(COUNTIF('Source Data (Hidden)'!$L$3:$L$6,W254)&lt;&gt;1,"Invalid input for Scope 1 Methodology - Please choose one of the options from the drop-down list in the corresponding column in the EDCI Data tab. " &amp; CHAR(10),"")))</f>
        <v/>
      </c>
      <c r="CN254" s="230" t="str">
        <f t="shared" si="225"/>
        <v/>
      </c>
      <c r="CO254" s="230" t="str">
        <f>IF(COUNTIFS($BR$10:$BR$259,$BR254,$E$10:$E$259,$E254)&lt;&gt;COUNTIFS($BR$10:$BR$259,$BR254,$E$10:$E$259,$E254,Y$10:Y$259,Y254),CO$8&amp;" for this company in this year is inconsistent across funds, please update accordingly. "&amp;CHAR(10),IF(Y254="","",IF(COUNTIF('Source Data (Hidden)'!$M$3:$M$5,Y254)&lt;&gt;1,"Invalid input for Scope 2 Methodology - Please choose one of the options from the drop-down list in the corresponding column in the EDCI Data tab. " &amp; CHAR(10),"")))</f>
        <v/>
      </c>
      <c r="CP254" s="230" t="str">
        <f t="shared" si="226"/>
        <v/>
      </c>
      <c r="CQ254" s="230" t="str">
        <f>IF(COUNTIFS($BR$10:$BR$259,$BR254,$E$10:$E$259,$E254)&lt;&gt;COUNTIFS($BR$10:$BR$259,$BR254,$E$10:$E$259,$E254,AA$10:AA$259,AA254),CQ$8&amp;" for this company in this year is inconsistent across funds, please update accordingly. "&amp;CHAR(10),IF(AA254="","",IF(COUNTIF('Source Data (Hidden)'!$N$3:$N$6,AA254)&lt;&gt;1,"Invalid input for Scope 3 Methodology - Please choose one of the options from the drop-down list in the corresponding column in the EDCI Data tab. " &amp; CHAR(10),"")))</f>
        <v/>
      </c>
      <c r="CR254" s="230" t="str">
        <f t="shared" si="227"/>
        <v/>
      </c>
      <c r="CS254" s="230" t="str">
        <f t="shared" si="228"/>
        <v/>
      </c>
      <c r="CT254" s="230" t="str">
        <f t="shared" si="229"/>
        <v/>
      </c>
      <c r="CU254" s="230" t="str">
        <f t="shared" si="230"/>
        <v/>
      </c>
      <c r="CV254" s="230" t="str">
        <f t="shared" si="231"/>
        <v/>
      </c>
      <c r="CW254" s="230" t="str">
        <f t="shared" si="232"/>
        <v/>
      </c>
      <c r="CX254" s="230" t="str">
        <f t="shared" si="233"/>
        <v/>
      </c>
      <c r="CY254" s="230" t="str">
        <f t="shared" si="234"/>
        <v/>
      </c>
      <c r="CZ254" s="230" t="str">
        <f t="shared" si="235"/>
        <v/>
      </c>
      <c r="DA254" s="230" t="str">
        <f t="shared" si="236"/>
        <v/>
      </c>
      <c r="DB254" s="230" t="str">
        <f t="shared" si="237"/>
        <v/>
      </c>
      <c r="DC254" s="230" t="str">
        <f t="shared" si="238"/>
        <v/>
      </c>
      <c r="DD254" s="230" t="str">
        <f t="shared" si="239"/>
        <v/>
      </c>
      <c r="DE254" s="230" t="str">
        <f t="shared" si="240"/>
        <v/>
      </c>
      <c r="DF254" s="230" t="str">
        <f t="shared" si="241"/>
        <v/>
      </c>
      <c r="DG254" s="230" t="str">
        <f t="shared" si="242"/>
        <v/>
      </c>
      <c r="DH254" s="283" t="str">
        <f t="shared" si="243"/>
        <v/>
      </c>
      <c r="DI254" s="230" t="str">
        <f t="shared" si="244"/>
        <v/>
      </c>
      <c r="DJ254" s="230" t="str">
        <f>IF(COUNTIFS($BR$10:$BR$259,$BR254,$E$10:$E$259,$E254)&lt;&gt;COUNTIFS($BR$10:$BR$259,$BR254,$E$10:$E$259,$E254,AT$10:AT$259,AT254),DJ$8&amp;" for this company in this year is inconsistent across funds, please update accordingly. "&amp;CHAR(10),IF(AT254="","",IF(COUNTIF('Source Data (Hidden)'!$O$3:$O$5,AT254)&lt;&gt;1,"Invalid input for 'Does this Portco have a decarbonization strategy/plan in place' - Please ensure that you have selected a valid response using the drop-down list available in the corresponding column in the EDCI Data tab. " &amp; CHAR(10),"")))</f>
        <v/>
      </c>
      <c r="DK254" s="230" t="str">
        <f>IF(COUNTIFS($BR$10:$BR$259,$BR254,$E$10:$E$259,$E254)&lt;&gt;COUNTIFS($BR$10:$BR$259,$BR254,$E$10:$E$259,$E254,AU$10:AU$259,AU254),DK$8&amp;" for this company in this year is inconsistent across funds, please update accordingly. "&amp;CHAR(10),IF(AU254="","",IF(COUNTIF('Source Data (Hidden)'!$P$3:$P$5,AU254)&lt;&gt;1,"Invalid input for 'Does the Portfolio Company have a short-term GHG emission reduction target' - Please ensure you have selected a valid response using the drop-down list available in the corresponding column in the EDCI Data tab. " &amp; CHAR(10),"")))</f>
        <v/>
      </c>
      <c r="DL254" s="230" t="str">
        <f>IF(COUNTIFS($BR$10:$BR$259,$BR254,$E$10:$E$259,$E254)&lt;&gt;COUNTIFS($BR$10:$BR$259,$BR254,$E$10:$E$259,$E254,AV$10:AV$259,AV254),DL$8&amp;" for this company in this year is inconsistent across funds, please update accordingly. "&amp;CHAR(10),IF(AV254="","",IF(COUNTIF('Source Data (Hidden)'!$Q$3:$Q$6,AV254)&lt;&gt;1,"Invalid input for 'Does the Portfolio Company have a long-term net zero goal' - Please ensure that you have selected a valid response using the drop-down list available in the corresponding column in the EDCI Data tab. " &amp; CHAR(10),"")))</f>
        <v/>
      </c>
      <c r="DM254" s="230" t="str">
        <f t="shared" si="245"/>
        <v/>
      </c>
      <c r="DN254" s="230" t="str">
        <f t="shared" si="246"/>
        <v/>
      </c>
      <c r="DO254" s="230" t="str">
        <f t="shared" si="247"/>
        <v/>
      </c>
      <c r="DP254" s="230"/>
      <c r="DQ254" s="230" t="str">
        <f t="shared" si="248"/>
        <v/>
      </c>
      <c r="DR254" s="230" t="str">
        <f t="shared" si="249"/>
        <v/>
      </c>
      <c r="DS254" s="230" t="str">
        <f t="shared" si="250"/>
        <v/>
      </c>
      <c r="DT254" s="230" t="str">
        <f t="shared" si="251"/>
        <v/>
      </c>
      <c r="DU254" s="230" t="str">
        <f t="shared" si="252"/>
        <v/>
      </c>
      <c r="DV254" s="230" t="str">
        <f t="shared" si="253"/>
        <v/>
      </c>
      <c r="DW254" s="230" t="str">
        <f t="shared" si="254"/>
        <v/>
      </c>
      <c r="DX254" s="230" t="str">
        <f t="shared" si="255"/>
        <v/>
      </c>
      <c r="DY254" s="230" t="str">
        <f t="shared" si="256"/>
        <v/>
      </c>
      <c r="DZ254" s="230" t="str">
        <f t="shared" si="257"/>
        <v/>
      </c>
      <c r="EA254" s="230" t="str">
        <f t="shared" si="258"/>
        <v/>
      </c>
      <c r="EB254" s="230" t="str">
        <f t="shared" si="259"/>
        <v/>
      </c>
      <c r="EC254" s="284" t="str">
        <f t="shared" si="260"/>
        <v/>
      </c>
      <c r="ED254" s="284" t="str">
        <f t="shared" si="261"/>
        <v/>
      </c>
      <c r="EE254" s="230" t="str">
        <f t="shared" si="262"/>
        <v/>
      </c>
      <c r="EF254" s="230" t="str">
        <f>IF(COUNTIFS($BR$10:$BR$259,$BR254,$E$10:$E$259,$E254)&lt;&gt;COUNTIFS($BR$10:$BR$259,$BR254,$E$10:$E$259,$E254,BP$10:BP$259,BP254),EF$8&amp;" for this company in this year is inconsistent across funds, please update accordingly. "&amp;CHAR(10),IF(AND(BP254="",BQ254=""),"",IF(OR(AND(BQ254&lt;&gt;"",BP254&lt;&gt;"",BP254&lt;&gt;"Y"),AND(BQ254&lt;&gt;"",BP254=""),COUNTIF('Source Data (Hidden)'!$S$3:$S$4,BP254)&lt;&gt;1),"Invalid input for 'Do you conduct an employee survey' - Please ensure the input is either Y or N or leave blank if data is not available. If you have reported a % response rate to employee survey then the input for this metric should be Y. " &amp; CHAR(10),"")))</f>
        <v/>
      </c>
      <c r="EG254" s="230" t="str">
        <f t="shared" si="263"/>
        <v/>
      </c>
    </row>
    <row r="255" spans="1:137" s="154" customFormat="1" ht="60" customHeight="1" x14ac:dyDescent="0.35">
      <c r="A255" s="153"/>
      <c r="B255" s="212" t="str">
        <f t="shared" ca="1" si="210"/>
        <v/>
      </c>
      <c r="C255" s="213" t="str">
        <f>IF('EDCI Data'!B255="","",'EDCI Data'!B255)</f>
        <v/>
      </c>
      <c r="D255" s="214" t="str">
        <f>IF('EDCI Data'!C255="","",'EDCI Data'!C255)</f>
        <v/>
      </c>
      <c r="E255" s="215" t="str">
        <f>IF('EDCI Data'!D255="","",'EDCI Data'!D255)</f>
        <v/>
      </c>
      <c r="F255" s="216" t="str">
        <f>IF('EDCI Data'!E255="","",'EDCI Data'!E255)</f>
        <v/>
      </c>
      <c r="G255" s="213" t="str">
        <f>IF('EDCI Data'!F255="","",'EDCI Data'!F255)</f>
        <v/>
      </c>
      <c r="H255" s="213" t="str">
        <f>IF('EDCI Data'!G255="","",'EDCI Data'!G255)</f>
        <v/>
      </c>
      <c r="I255" s="213" t="str">
        <f>IF('EDCI Data'!H255="","",'EDCI Data'!H255)</f>
        <v/>
      </c>
      <c r="J255" s="213" t="str">
        <f>IF('EDCI Data'!I255="","",'EDCI Data'!I255)</f>
        <v/>
      </c>
      <c r="K255" s="213" t="str">
        <f>IF('EDCI Data'!J255="","",'EDCI Data'!J255)</f>
        <v/>
      </c>
      <c r="L255" s="213" t="str">
        <f>IF('EDCI Data'!K255="","",'EDCI Data'!K255)</f>
        <v/>
      </c>
      <c r="M255" s="217" t="str">
        <f>IF('EDCI Data'!L255="","",'EDCI Data'!L255)</f>
        <v/>
      </c>
      <c r="N255" s="217" t="str">
        <f>IF('EDCI Data'!M255="","",'EDCI Data'!M255)</f>
        <v/>
      </c>
      <c r="O255" s="213" t="str">
        <f>IF('EDCI Data'!N255="","",'EDCI Data'!N255)</f>
        <v/>
      </c>
      <c r="P255" s="213" t="str">
        <f>IF('EDCI Data'!O255="","",'EDCI Data'!O255)</f>
        <v/>
      </c>
      <c r="Q255" s="213" t="str">
        <f>IF('EDCI Data'!P255="","",'EDCI Data'!P255)</f>
        <v/>
      </c>
      <c r="R255" s="213" t="str">
        <f>IF('EDCI Data'!Q255="","",'EDCI Data'!Q255)</f>
        <v/>
      </c>
      <c r="S255" s="218" t="str">
        <f>IF('EDCI Data'!R255="","",'EDCI Data'!R255)</f>
        <v/>
      </c>
      <c r="T255" s="219" t="str">
        <f>IF('EDCI Data'!S255="","",'EDCI Data'!S255)</f>
        <v/>
      </c>
      <c r="U255" s="219" t="str">
        <f>IF('EDCI Data'!T255="","",'EDCI Data'!T255)</f>
        <v/>
      </c>
      <c r="V255" s="220" t="str">
        <f>IF('EDCI Data'!U255="","",'EDCI Data'!U255)</f>
        <v/>
      </c>
      <c r="W255" s="213" t="str">
        <f>IF('EDCI Data'!V255="","",'EDCI Data'!V255)</f>
        <v/>
      </c>
      <c r="X255" s="220" t="str">
        <f>IF('EDCI Data'!W255="","",'EDCI Data'!W255)</f>
        <v/>
      </c>
      <c r="Y255" s="213" t="str">
        <f>IF('EDCI Data'!X255="","",'EDCI Data'!X255)</f>
        <v/>
      </c>
      <c r="Z255" s="220" t="str">
        <f>IF('EDCI Data'!Y255="","",'EDCI Data'!Y255)</f>
        <v/>
      </c>
      <c r="AA255" s="213" t="str">
        <f>IF('EDCI Data'!Z255="","",'EDCI Data'!Z255)</f>
        <v/>
      </c>
      <c r="AB255" s="213" t="str">
        <f>IF('EDCI Data'!AA255="","",'EDCI Data'!AA255)</f>
        <v/>
      </c>
      <c r="AC255" s="213" t="str">
        <f>IF('EDCI Data'!AB255="","",'EDCI Data'!AB255)</f>
        <v/>
      </c>
      <c r="AD255" s="213" t="str">
        <f>IF('EDCI Data'!AC255="","",'EDCI Data'!AC255)</f>
        <v/>
      </c>
      <c r="AE255" s="213" t="str">
        <f>IF('EDCI Data'!AD255="","",'EDCI Data'!AD255)</f>
        <v/>
      </c>
      <c r="AF255" s="213" t="str">
        <f>IF('EDCI Data'!AE255="","",'EDCI Data'!AE255)</f>
        <v/>
      </c>
      <c r="AG255" s="213" t="str">
        <f>IF('EDCI Data'!AF255="","",'EDCI Data'!AF255)</f>
        <v/>
      </c>
      <c r="AH255" s="213" t="str">
        <f>IF('EDCI Data'!AG255="","",'EDCI Data'!AG255)</f>
        <v/>
      </c>
      <c r="AI255" s="213" t="str">
        <f>IF('EDCI Data'!AH255="","",'EDCI Data'!AH255)</f>
        <v/>
      </c>
      <c r="AJ255" s="213" t="str">
        <f>IF('EDCI Data'!AI255="","",'EDCI Data'!AI255)</f>
        <v/>
      </c>
      <c r="AK255" s="213" t="str">
        <f>IF('EDCI Data'!AJ255="","",'EDCI Data'!AJ255)</f>
        <v/>
      </c>
      <c r="AL255" s="213" t="str">
        <f>IF('EDCI Data'!AK255="","",'EDCI Data'!AK255)</f>
        <v/>
      </c>
      <c r="AM255" s="213" t="str">
        <f>IF('EDCI Data'!AL255="","",'EDCI Data'!AL255)</f>
        <v/>
      </c>
      <c r="AN255" s="213" t="str">
        <f>IF('EDCI Data'!AM255="","",'EDCI Data'!AM255)</f>
        <v/>
      </c>
      <c r="AO255" s="213" t="str">
        <f>IF('EDCI Data'!AN255="","",'EDCI Data'!AN255)</f>
        <v/>
      </c>
      <c r="AP255" s="213" t="str">
        <f>IF('EDCI Data'!AO255="","",'EDCI Data'!AO255)</f>
        <v/>
      </c>
      <c r="AQ255" s="213" t="str">
        <f>IF('EDCI Data'!AP255="","",'EDCI Data'!AP255)</f>
        <v/>
      </c>
      <c r="AR255" s="213" t="str">
        <f>IF('EDCI Data'!AQ255="","",'EDCI Data'!AQ255)</f>
        <v/>
      </c>
      <c r="AS255" s="213" t="str">
        <f>IF('EDCI Data'!AR255="","",'EDCI Data'!AR255)</f>
        <v/>
      </c>
      <c r="AT255" s="213" t="str">
        <f>IF('EDCI Data'!AS255="","",'EDCI Data'!AS255)</f>
        <v/>
      </c>
      <c r="AU255" s="213" t="str">
        <f>IF('EDCI Data'!AT255="","",'EDCI Data'!AT255)</f>
        <v/>
      </c>
      <c r="AV255" s="213" t="str">
        <f>IF('EDCI Data'!AU255="","",'EDCI Data'!AU255)</f>
        <v/>
      </c>
      <c r="AW255" s="213" t="str">
        <f>IF('EDCI Data'!AV255="","",'EDCI Data'!AV255)</f>
        <v/>
      </c>
      <c r="AX255" s="221" t="str">
        <f>IF('EDCI Data'!AW255="","",'EDCI Data'!AW255)</f>
        <v/>
      </c>
      <c r="AY255" s="221" t="str">
        <f>IF('EDCI Data'!AX255="","",'EDCI Data'!AX255)</f>
        <v/>
      </c>
      <c r="AZ255" s="222" t="str">
        <f t="shared" si="211"/>
        <v/>
      </c>
      <c r="BA255" s="223" t="str">
        <f>IF('EDCI Data'!AY255="","",'EDCI Data'!AY255)</f>
        <v/>
      </c>
      <c r="BB255" s="223" t="str">
        <f>IF('EDCI Data'!AZ255="","",'EDCI Data'!AZ255)</f>
        <v/>
      </c>
      <c r="BC255" s="223" t="str">
        <f>IF('EDCI Data'!BA255="","",'EDCI Data'!BA255)</f>
        <v/>
      </c>
      <c r="BD255" s="223" t="str">
        <f>IF('EDCI Data'!BB255="","",'EDCI Data'!BB255)</f>
        <v/>
      </c>
      <c r="BE255" s="223" t="str">
        <f>IF('EDCI Data'!BC255="","",'EDCI Data'!BC255)</f>
        <v/>
      </c>
      <c r="BF255" s="223" t="str">
        <f>IF('EDCI Data'!BD255="","",'EDCI Data'!BD255)</f>
        <v/>
      </c>
      <c r="BG255" s="223" t="str">
        <f>IF('EDCI Data'!BE255="","",'EDCI Data'!BE255)</f>
        <v/>
      </c>
      <c r="BH255" s="223" t="str">
        <f>IF('EDCI Data'!BF255="","",'EDCI Data'!BF255)</f>
        <v/>
      </c>
      <c r="BI255" s="224" t="str">
        <f>IF('EDCI Data'!BG255="","",'EDCI Data'!BG255)</f>
        <v/>
      </c>
      <c r="BJ255" s="225" t="str">
        <f>IF('EDCI Data'!S255="","",'EDCI Data'!S255)</f>
        <v/>
      </c>
      <c r="BK255" s="225" t="str">
        <f>IF('EDCI Data'!T255="","",'EDCI Data'!T255)</f>
        <v/>
      </c>
      <c r="BL255" s="224" t="str">
        <f>IF('EDCI Data'!BJ255="","",'EDCI Data'!BJ255)</f>
        <v/>
      </c>
      <c r="BM255" s="226" t="str">
        <f>IF('EDCI Data'!BK255="","",'EDCI Data'!BK255)</f>
        <v/>
      </c>
      <c r="BN255" s="226" t="str">
        <f>IF('EDCI Data'!BL255="","",'EDCI Data'!BL255)</f>
        <v/>
      </c>
      <c r="BO255" s="227" t="str">
        <f>IF('EDCI Data'!BM255="","",'EDCI Data'!BM255)</f>
        <v/>
      </c>
      <c r="BP255" s="228" t="str">
        <f>IF('EDCI Data'!BN255="","",'EDCI Data'!BN255)</f>
        <v/>
      </c>
      <c r="BQ255" s="229" t="str">
        <f>IF('EDCI Data'!BO255="","",'EDCI Data'!BO255)</f>
        <v/>
      </c>
      <c r="BR255" s="230" t="str">
        <f t="shared" si="212"/>
        <v/>
      </c>
      <c r="BS255" s="230" t="str">
        <f t="shared" si="213"/>
        <v/>
      </c>
      <c r="BT255" s="230" t="str">
        <f t="shared" si="214"/>
        <v/>
      </c>
      <c r="BU255" s="230" t="str">
        <f t="shared" si="215"/>
        <v/>
      </c>
      <c r="BV255" s="230" t="str">
        <f t="shared" si="216"/>
        <v/>
      </c>
      <c r="BW255" s="230" t="str">
        <f>IF(COUNTIFS($BR$10:$BR$259,$BR255,$E$10:$E$259,$E255)&lt;&gt;COUNTIFS($BR$10:$BR$259,$BR255,$E$10:$E$259,$E255,G$10:G$259,G255),BW$8&amp;" for this company in this year is inconsistent across funds, please update accordingly. "&amp;CHAR(10),IF(G255="","",IF(IFERROR(OR(INT(G255)&lt;&gt;G255,ISTEXT(G255),G255&gt;'Source Data (Hidden)'!$T$3),TRUE),"Invalid year of initial investment - Please ensure that the input is a year (not a date) and is not future dated. "&amp;CHAR(10),"")))</f>
        <v/>
      </c>
      <c r="BX255" s="230"/>
      <c r="BY255" s="230" t="str">
        <f>IF(COUNTIFS($BR$10:$BR$259,$BR255,$E$10:$E$259,$E255)&lt;&gt;COUNTIFS($BR$10:$BR$259,$BR255,$E$10:$E$259,$E255,I$10:I$259,I255),BY$8&amp;" for this company in this year is inconsistent across funds, please update accordingly. "&amp;CHAR(10),IF(I255="","",IF(COUNTIF('Source Data (Hidden)'!$A$3:$B$255,I255)=0,"Invalid country of domicile - Please enter a valid input using the drop-down in the 'Country of domicile' column in the EDCI Data tab. "&amp;CHAR(10),"")))</f>
        <v/>
      </c>
      <c r="BZ255" s="230" t="str">
        <f>IF(COUNTIFS($BR$10:$BR$259,$BR255,$E$10:$E$259,$E255)&lt;&gt;COUNTIFS($BR$10:$BR$259,$BR255,$E$10:$E$259,$E255,J$10:J$259,J255),BZ$8&amp;" for this company in this year is inconsistent across funds, please update accordingly. "&amp;CHAR(10),IF(J255="","",IF(COUNTIF('Source Data (Hidden)'!$A$3:$B$255,J255)=0,"Invalid primary country of operations - Please enter a valid input using the drop-down in the 'Primary country of operations' column in the EDCI Data tab and ensure that you have narrowed this down to 1 primary country of operations. "&amp;CHAR(10),"")))</f>
        <v/>
      </c>
      <c r="CA255" s="230" t="str">
        <f>IF(COUNTIFS($BR$10:$BR$259,$BR255,$E$10:$E$259,$E255)&lt;&gt;COUNTIFS($BR$10:$BR$259,$BR255,$E$10:$E$259,$E255,K$10:K$259,K255),CA$8&amp;" for this company in this year is inconsistent across funds, please update accordingly. "&amp;CHAR(10),IF(K255="","",IF(COUNTIF('Source Data (Hidden)'!$C$3:$C$4,K255)&lt;&gt;1,"Invalid company structure - Please classify the portfolio company as either 'Private' or 'Public'. "&amp;CHAR(10),"")))</f>
        <v/>
      </c>
      <c r="CB255" s="230" t="str">
        <f>IF(COUNTIFS($BR$10:$BR$259,$BR255,$E$10:$E$259,$E255)&lt;&gt;COUNTIFS($BR$10:$BR$259,$BR255,$E$10:$E$259,$E255,L$10:L$259,L255),CB$8&amp;" for this company in this year is inconsistent across funds, please update accordingly. "&amp;CHAR(10),IF(L255="","",IF(COUNTIF('Source Data (Hidden)'!$D$3:$D$5,L255)&lt;&gt;1,"Invalid growth stage of company - Please describe the growth stage of the company as either 'Venture', 'Growth' or 'Buyout'. " &amp; CHAR(10),"")))</f>
        <v/>
      </c>
      <c r="CC255" s="230" t="str">
        <f t="shared" si="217"/>
        <v/>
      </c>
      <c r="CD255" s="283" t="str">
        <f t="shared" si="218"/>
        <v/>
      </c>
      <c r="CE255" s="230" t="str">
        <f>IF(COUNTIFS($BR$10:$BR$259,$BR255,$E$10:$E$259,$E255)&lt;&gt;COUNTIFS($BR$10:$BR$259,$BR255,$E$10:$E$259,$E255,O$10:O$259,O255),CE$8&amp;" for this company in this year is inconsistent across funds, please update accordingly. "&amp;CHAR(10),IF(O255="","",IF(COUNTIF('Source Data (Hidden)'!$G$3:$G$13,O255)&lt;&gt;1,"Invalid sector of operations SICS name - Please ensure that you have selected a valid sector of operations using the drop-down list available in the corresponding column in the EDCI Data tab. " &amp; CHAR(10),"")))</f>
        <v/>
      </c>
      <c r="CF255" s="230" t="str">
        <f t="shared" ca="1" si="219"/>
        <v/>
      </c>
      <c r="CG255" s="230" t="str">
        <f t="shared" ca="1" si="220"/>
        <v/>
      </c>
      <c r="CH255" s="230" t="str">
        <f>IF(COUNTIFS($BR$10:$BR$259,$BR255,$E$10:$E$259,$E255)&lt;&gt;COUNTIFS($BR$10:$BR$259,$BR255,$E$10:$E$259,$E255,R$10:R$259,R255),CH$8&amp;" for this company in this year is inconsistent across funds, please update accordingly. "&amp;CHAR(10),IF(R255="","",IF(COUNTIF('Source Data (Hidden)'!$F$3:$F$183,R255)&lt;&gt;1,"Invalid currency input - Please ensure that the currency entered is a monetary unit described using three letter code (ISO 4217 code). " &amp; CHAR(10),"")))</f>
        <v/>
      </c>
      <c r="CI255" s="230" t="str">
        <f t="shared" si="221"/>
        <v/>
      </c>
      <c r="CJ255" s="230" t="str">
        <f t="shared" si="222"/>
        <v/>
      </c>
      <c r="CK255" s="230" t="str">
        <f t="shared" si="223"/>
        <v/>
      </c>
      <c r="CL255" s="230" t="str">
        <f t="shared" si="224"/>
        <v/>
      </c>
      <c r="CM255" s="230" t="str">
        <f>IF(COUNTIFS($BR$10:$BR$259,$BR255,$E$10:$E$259,$E255)&lt;&gt;COUNTIFS($BR$10:$BR$259,$BR255,$E$10:$E$259,$E255,W$10:W$259,W255),CM$8&amp;" for this company in this year is inconsistent across funds, please update accordingly. "&amp;CHAR(10),IF(W255="","",IF(COUNTIF('Source Data (Hidden)'!$L$3:$L$6,W255)&lt;&gt;1,"Invalid input for Scope 1 Methodology - Please choose one of the options from the drop-down list in the corresponding column in the EDCI Data tab. " &amp; CHAR(10),"")))</f>
        <v/>
      </c>
      <c r="CN255" s="230" t="str">
        <f t="shared" si="225"/>
        <v/>
      </c>
      <c r="CO255" s="230" t="str">
        <f>IF(COUNTIFS($BR$10:$BR$259,$BR255,$E$10:$E$259,$E255)&lt;&gt;COUNTIFS($BR$10:$BR$259,$BR255,$E$10:$E$259,$E255,Y$10:Y$259,Y255),CO$8&amp;" for this company in this year is inconsistent across funds, please update accordingly. "&amp;CHAR(10),IF(Y255="","",IF(COUNTIF('Source Data (Hidden)'!$M$3:$M$5,Y255)&lt;&gt;1,"Invalid input for Scope 2 Methodology - Please choose one of the options from the drop-down list in the corresponding column in the EDCI Data tab. " &amp; CHAR(10),"")))</f>
        <v/>
      </c>
      <c r="CP255" s="230" t="str">
        <f t="shared" si="226"/>
        <v/>
      </c>
      <c r="CQ255" s="230" t="str">
        <f>IF(COUNTIFS($BR$10:$BR$259,$BR255,$E$10:$E$259,$E255)&lt;&gt;COUNTIFS($BR$10:$BR$259,$BR255,$E$10:$E$259,$E255,AA$10:AA$259,AA255),CQ$8&amp;" for this company in this year is inconsistent across funds, please update accordingly. "&amp;CHAR(10),IF(AA255="","",IF(COUNTIF('Source Data (Hidden)'!$N$3:$N$6,AA255)&lt;&gt;1,"Invalid input for Scope 3 Methodology - Please choose one of the options from the drop-down list in the corresponding column in the EDCI Data tab. " &amp; CHAR(10),"")))</f>
        <v/>
      </c>
      <c r="CR255" s="230" t="str">
        <f t="shared" si="227"/>
        <v/>
      </c>
      <c r="CS255" s="230" t="str">
        <f t="shared" si="228"/>
        <v/>
      </c>
      <c r="CT255" s="230" t="str">
        <f t="shared" si="229"/>
        <v/>
      </c>
      <c r="CU255" s="230" t="str">
        <f t="shared" si="230"/>
        <v/>
      </c>
      <c r="CV255" s="230" t="str">
        <f t="shared" si="231"/>
        <v/>
      </c>
      <c r="CW255" s="230" t="str">
        <f t="shared" si="232"/>
        <v/>
      </c>
      <c r="CX255" s="230" t="str">
        <f t="shared" si="233"/>
        <v/>
      </c>
      <c r="CY255" s="230" t="str">
        <f t="shared" si="234"/>
        <v/>
      </c>
      <c r="CZ255" s="230" t="str">
        <f t="shared" si="235"/>
        <v/>
      </c>
      <c r="DA255" s="230" t="str">
        <f t="shared" si="236"/>
        <v/>
      </c>
      <c r="DB255" s="230" t="str">
        <f t="shared" si="237"/>
        <v/>
      </c>
      <c r="DC255" s="230" t="str">
        <f t="shared" si="238"/>
        <v/>
      </c>
      <c r="DD255" s="230" t="str">
        <f t="shared" si="239"/>
        <v/>
      </c>
      <c r="DE255" s="230" t="str">
        <f t="shared" si="240"/>
        <v/>
      </c>
      <c r="DF255" s="230" t="str">
        <f t="shared" si="241"/>
        <v/>
      </c>
      <c r="DG255" s="230" t="str">
        <f t="shared" si="242"/>
        <v/>
      </c>
      <c r="DH255" s="283" t="str">
        <f t="shared" si="243"/>
        <v/>
      </c>
      <c r="DI255" s="230" t="str">
        <f t="shared" si="244"/>
        <v/>
      </c>
      <c r="DJ255" s="230" t="str">
        <f>IF(COUNTIFS($BR$10:$BR$259,$BR255,$E$10:$E$259,$E255)&lt;&gt;COUNTIFS($BR$10:$BR$259,$BR255,$E$10:$E$259,$E255,AT$10:AT$259,AT255),DJ$8&amp;" for this company in this year is inconsistent across funds, please update accordingly. "&amp;CHAR(10),IF(AT255="","",IF(COUNTIF('Source Data (Hidden)'!$O$3:$O$5,AT255)&lt;&gt;1,"Invalid input for 'Does this Portco have a decarbonization strategy/plan in place' - Please ensure that you have selected a valid response using the drop-down list available in the corresponding column in the EDCI Data tab. " &amp; CHAR(10),"")))</f>
        <v/>
      </c>
      <c r="DK255" s="230" t="str">
        <f>IF(COUNTIFS($BR$10:$BR$259,$BR255,$E$10:$E$259,$E255)&lt;&gt;COUNTIFS($BR$10:$BR$259,$BR255,$E$10:$E$259,$E255,AU$10:AU$259,AU255),DK$8&amp;" for this company in this year is inconsistent across funds, please update accordingly. "&amp;CHAR(10),IF(AU255="","",IF(COUNTIF('Source Data (Hidden)'!$P$3:$P$5,AU255)&lt;&gt;1,"Invalid input for 'Does the Portfolio Company have a short-term GHG emission reduction target' - Please ensure you have selected a valid response using the drop-down list available in the corresponding column in the EDCI Data tab. " &amp; CHAR(10),"")))</f>
        <v/>
      </c>
      <c r="DL255" s="230" t="str">
        <f>IF(COUNTIFS($BR$10:$BR$259,$BR255,$E$10:$E$259,$E255)&lt;&gt;COUNTIFS($BR$10:$BR$259,$BR255,$E$10:$E$259,$E255,AV$10:AV$259,AV255),DL$8&amp;" for this company in this year is inconsistent across funds, please update accordingly. "&amp;CHAR(10),IF(AV255="","",IF(COUNTIF('Source Data (Hidden)'!$Q$3:$Q$6,AV255)&lt;&gt;1,"Invalid input for 'Does the Portfolio Company have a long-term net zero goal' - Please ensure that you have selected a valid response using the drop-down list available in the corresponding column in the EDCI Data tab. " &amp; CHAR(10),"")))</f>
        <v/>
      </c>
      <c r="DM255" s="230" t="str">
        <f t="shared" si="245"/>
        <v/>
      </c>
      <c r="DN255" s="230" t="str">
        <f t="shared" si="246"/>
        <v/>
      </c>
      <c r="DO255" s="230" t="str">
        <f t="shared" si="247"/>
        <v/>
      </c>
      <c r="DP255" s="230"/>
      <c r="DQ255" s="230" t="str">
        <f t="shared" si="248"/>
        <v/>
      </c>
      <c r="DR255" s="230" t="str">
        <f t="shared" si="249"/>
        <v/>
      </c>
      <c r="DS255" s="230" t="str">
        <f t="shared" si="250"/>
        <v/>
      </c>
      <c r="DT255" s="230" t="str">
        <f t="shared" si="251"/>
        <v/>
      </c>
      <c r="DU255" s="230" t="str">
        <f t="shared" si="252"/>
        <v/>
      </c>
      <c r="DV255" s="230" t="str">
        <f t="shared" si="253"/>
        <v/>
      </c>
      <c r="DW255" s="230" t="str">
        <f t="shared" si="254"/>
        <v/>
      </c>
      <c r="DX255" s="230" t="str">
        <f t="shared" si="255"/>
        <v/>
      </c>
      <c r="DY255" s="230" t="str">
        <f t="shared" si="256"/>
        <v/>
      </c>
      <c r="DZ255" s="230" t="str">
        <f t="shared" si="257"/>
        <v/>
      </c>
      <c r="EA255" s="230" t="str">
        <f t="shared" si="258"/>
        <v/>
      </c>
      <c r="EB255" s="230" t="str">
        <f t="shared" si="259"/>
        <v/>
      </c>
      <c r="EC255" s="284" t="str">
        <f t="shared" si="260"/>
        <v/>
      </c>
      <c r="ED255" s="284" t="str">
        <f t="shared" si="261"/>
        <v/>
      </c>
      <c r="EE255" s="230" t="str">
        <f t="shared" si="262"/>
        <v/>
      </c>
      <c r="EF255" s="230" t="str">
        <f>IF(COUNTIFS($BR$10:$BR$259,$BR255,$E$10:$E$259,$E255)&lt;&gt;COUNTIFS($BR$10:$BR$259,$BR255,$E$10:$E$259,$E255,BP$10:BP$259,BP255),EF$8&amp;" for this company in this year is inconsistent across funds, please update accordingly. "&amp;CHAR(10),IF(AND(BP255="",BQ255=""),"",IF(OR(AND(BQ255&lt;&gt;"",BP255&lt;&gt;"",BP255&lt;&gt;"Y"),AND(BQ255&lt;&gt;"",BP255=""),COUNTIF('Source Data (Hidden)'!$S$3:$S$4,BP255)&lt;&gt;1),"Invalid input for 'Do you conduct an employee survey' - Please ensure the input is either Y or N or leave blank if data is not available. If you have reported a % response rate to employee survey then the input for this metric should be Y. " &amp; CHAR(10),"")))</f>
        <v/>
      </c>
      <c r="EG255" s="230" t="str">
        <f t="shared" si="263"/>
        <v/>
      </c>
    </row>
    <row r="256" spans="1:137" s="154" customFormat="1" ht="60" customHeight="1" x14ac:dyDescent="0.35">
      <c r="A256" s="153"/>
      <c r="B256" s="212" t="str">
        <f t="shared" ca="1" si="210"/>
        <v/>
      </c>
      <c r="C256" s="213" t="str">
        <f>IF('EDCI Data'!B256="","",'EDCI Data'!B256)</f>
        <v/>
      </c>
      <c r="D256" s="214" t="str">
        <f>IF('EDCI Data'!C256="","",'EDCI Data'!C256)</f>
        <v/>
      </c>
      <c r="E256" s="215" t="str">
        <f>IF('EDCI Data'!D256="","",'EDCI Data'!D256)</f>
        <v/>
      </c>
      <c r="F256" s="216" t="str">
        <f>IF('EDCI Data'!E256="","",'EDCI Data'!E256)</f>
        <v/>
      </c>
      <c r="G256" s="213" t="str">
        <f>IF('EDCI Data'!F256="","",'EDCI Data'!F256)</f>
        <v/>
      </c>
      <c r="H256" s="213" t="str">
        <f>IF('EDCI Data'!G256="","",'EDCI Data'!G256)</f>
        <v/>
      </c>
      <c r="I256" s="213" t="str">
        <f>IF('EDCI Data'!H256="","",'EDCI Data'!H256)</f>
        <v/>
      </c>
      <c r="J256" s="213" t="str">
        <f>IF('EDCI Data'!I256="","",'EDCI Data'!I256)</f>
        <v/>
      </c>
      <c r="K256" s="213" t="str">
        <f>IF('EDCI Data'!J256="","",'EDCI Data'!J256)</f>
        <v/>
      </c>
      <c r="L256" s="213" t="str">
        <f>IF('EDCI Data'!K256="","",'EDCI Data'!K256)</f>
        <v/>
      </c>
      <c r="M256" s="217" t="str">
        <f>IF('EDCI Data'!L256="","",'EDCI Data'!L256)</f>
        <v/>
      </c>
      <c r="N256" s="217" t="str">
        <f>IF('EDCI Data'!M256="","",'EDCI Data'!M256)</f>
        <v/>
      </c>
      <c r="O256" s="213" t="str">
        <f>IF('EDCI Data'!N256="","",'EDCI Data'!N256)</f>
        <v/>
      </c>
      <c r="P256" s="213" t="str">
        <f>IF('EDCI Data'!O256="","",'EDCI Data'!O256)</f>
        <v/>
      </c>
      <c r="Q256" s="213" t="str">
        <f>IF('EDCI Data'!P256="","",'EDCI Data'!P256)</f>
        <v/>
      </c>
      <c r="R256" s="213" t="str">
        <f>IF('EDCI Data'!Q256="","",'EDCI Data'!Q256)</f>
        <v/>
      </c>
      <c r="S256" s="218" t="str">
        <f>IF('EDCI Data'!R256="","",'EDCI Data'!R256)</f>
        <v/>
      </c>
      <c r="T256" s="219" t="str">
        <f>IF('EDCI Data'!S256="","",'EDCI Data'!S256)</f>
        <v/>
      </c>
      <c r="U256" s="219" t="str">
        <f>IF('EDCI Data'!T256="","",'EDCI Data'!T256)</f>
        <v/>
      </c>
      <c r="V256" s="220" t="str">
        <f>IF('EDCI Data'!U256="","",'EDCI Data'!U256)</f>
        <v/>
      </c>
      <c r="W256" s="213" t="str">
        <f>IF('EDCI Data'!V256="","",'EDCI Data'!V256)</f>
        <v/>
      </c>
      <c r="X256" s="220" t="str">
        <f>IF('EDCI Data'!W256="","",'EDCI Data'!W256)</f>
        <v/>
      </c>
      <c r="Y256" s="213" t="str">
        <f>IF('EDCI Data'!X256="","",'EDCI Data'!X256)</f>
        <v/>
      </c>
      <c r="Z256" s="220" t="str">
        <f>IF('EDCI Data'!Y256="","",'EDCI Data'!Y256)</f>
        <v/>
      </c>
      <c r="AA256" s="213" t="str">
        <f>IF('EDCI Data'!Z256="","",'EDCI Data'!Z256)</f>
        <v/>
      </c>
      <c r="AB256" s="213" t="str">
        <f>IF('EDCI Data'!AA256="","",'EDCI Data'!AA256)</f>
        <v/>
      </c>
      <c r="AC256" s="213" t="str">
        <f>IF('EDCI Data'!AB256="","",'EDCI Data'!AB256)</f>
        <v/>
      </c>
      <c r="AD256" s="213" t="str">
        <f>IF('EDCI Data'!AC256="","",'EDCI Data'!AC256)</f>
        <v/>
      </c>
      <c r="AE256" s="213" t="str">
        <f>IF('EDCI Data'!AD256="","",'EDCI Data'!AD256)</f>
        <v/>
      </c>
      <c r="AF256" s="213" t="str">
        <f>IF('EDCI Data'!AE256="","",'EDCI Data'!AE256)</f>
        <v/>
      </c>
      <c r="AG256" s="213" t="str">
        <f>IF('EDCI Data'!AF256="","",'EDCI Data'!AF256)</f>
        <v/>
      </c>
      <c r="AH256" s="213" t="str">
        <f>IF('EDCI Data'!AG256="","",'EDCI Data'!AG256)</f>
        <v/>
      </c>
      <c r="AI256" s="213" t="str">
        <f>IF('EDCI Data'!AH256="","",'EDCI Data'!AH256)</f>
        <v/>
      </c>
      <c r="AJ256" s="213" t="str">
        <f>IF('EDCI Data'!AI256="","",'EDCI Data'!AI256)</f>
        <v/>
      </c>
      <c r="AK256" s="213" t="str">
        <f>IF('EDCI Data'!AJ256="","",'EDCI Data'!AJ256)</f>
        <v/>
      </c>
      <c r="AL256" s="213" t="str">
        <f>IF('EDCI Data'!AK256="","",'EDCI Data'!AK256)</f>
        <v/>
      </c>
      <c r="AM256" s="213" t="str">
        <f>IF('EDCI Data'!AL256="","",'EDCI Data'!AL256)</f>
        <v/>
      </c>
      <c r="AN256" s="213" t="str">
        <f>IF('EDCI Data'!AM256="","",'EDCI Data'!AM256)</f>
        <v/>
      </c>
      <c r="AO256" s="213" t="str">
        <f>IF('EDCI Data'!AN256="","",'EDCI Data'!AN256)</f>
        <v/>
      </c>
      <c r="AP256" s="213" t="str">
        <f>IF('EDCI Data'!AO256="","",'EDCI Data'!AO256)</f>
        <v/>
      </c>
      <c r="AQ256" s="213" t="str">
        <f>IF('EDCI Data'!AP256="","",'EDCI Data'!AP256)</f>
        <v/>
      </c>
      <c r="AR256" s="213" t="str">
        <f>IF('EDCI Data'!AQ256="","",'EDCI Data'!AQ256)</f>
        <v/>
      </c>
      <c r="AS256" s="213" t="str">
        <f>IF('EDCI Data'!AR256="","",'EDCI Data'!AR256)</f>
        <v/>
      </c>
      <c r="AT256" s="213" t="str">
        <f>IF('EDCI Data'!AS256="","",'EDCI Data'!AS256)</f>
        <v/>
      </c>
      <c r="AU256" s="213" t="str">
        <f>IF('EDCI Data'!AT256="","",'EDCI Data'!AT256)</f>
        <v/>
      </c>
      <c r="AV256" s="213" t="str">
        <f>IF('EDCI Data'!AU256="","",'EDCI Data'!AU256)</f>
        <v/>
      </c>
      <c r="AW256" s="213" t="str">
        <f>IF('EDCI Data'!AV256="","",'EDCI Data'!AV256)</f>
        <v/>
      </c>
      <c r="AX256" s="221" t="str">
        <f>IF('EDCI Data'!AW256="","",'EDCI Data'!AW256)</f>
        <v/>
      </c>
      <c r="AY256" s="221" t="str">
        <f>IF('EDCI Data'!AX256="","",'EDCI Data'!AX256)</f>
        <v/>
      </c>
      <c r="AZ256" s="222" t="str">
        <f t="shared" si="211"/>
        <v/>
      </c>
      <c r="BA256" s="223" t="str">
        <f>IF('EDCI Data'!AY256="","",'EDCI Data'!AY256)</f>
        <v/>
      </c>
      <c r="BB256" s="223" t="str">
        <f>IF('EDCI Data'!AZ256="","",'EDCI Data'!AZ256)</f>
        <v/>
      </c>
      <c r="BC256" s="223" t="str">
        <f>IF('EDCI Data'!BA256="","",'EDCI Data'!BA256)</f>
        <v/>
      </c>
      <c r="BD256" s="223" t="str">
        <f>IF('EDCI Data'!BB256="","",'EDCI Data'!BB256)</f>
        <v/>
      </c>
      <c r="BE256" s="223" t="str">
        <f>IF('EDCI Data'!BC256="","",'EDCI Data'!BC256)</f>
        <v/>
      </c>
      <c r="BF256" s="223" t="str">
        <f>IF('EDCI Data'!BD256="","",'EDCI Data'!BD256)</f>
        <v/>
      </c>
      <c r="BG256" s="223" t="str">
        <f>IF('EDCI Data'!BE256="","",'EDCI Data'!BE256)</f>
        <v/>
      </c>
      <c r="BH256" s="223" t="str">
        <f>IF('EDCI Data'!BF256="","",'EDCI Data'!BF256)</f>
        <v/>
      </c>
      <c r="BI256" s="224" t="str">
        <f>IF('EDCI Data'!BG256="","",'EDCI Data'!BG256)</f>
        <v/>
      </c>
      <c r="BJ256" s="225" t="str">
        <f>IF('EDCI Data'!S256="","",'EDCI Data'!S256)</f>
        <v/>
      </c>
      <c r="BK256" s="225" t="str">
        <f>IF('EDCI Data'!T256="","",'EDCI Data'!T256)</f>
        <v/>
      </c>
      <c r="BL256" s="224" t="str">
        <f>IF('EDCI Data'!BJ256="","",'EDCI Data'!BJ256)</f>
        <v/>
      </c>
      <c r="BM256" s="226" t="str">
        <f>IF('EDCI Data'!BK256="","",'EDCI Data'!BK256)</f>
        <v/>
      </c>
      <c r="BN256" s="226" t="str">
        <f>IF('EDCI Data'!BL256="","",'EDCI Data'!BL256)</f>
        <v/>
      </c>
      <c r="BO256" s="227" t="str">
        <f>IF('EDCI Data'!BM256="","",'EDCI Data'!BM256)</f>
        <v/>
      </c>
      <c r="BP256" s="228" t="str">
        <f>IF('EDCI Data'!BN256="","",'EDCI Data'!BN256)</f>
        <v/>
      </c>
      <c r="BQ256" s="229" t="str">
        <f>IF('EDCI Data'!BO256="","",'EDCI Data'!BO256)</f>
        <v/>
      </c>
      <c r="BR256" s="230" t="str">
        <f t="shared" si="212"/>
        <v/>
      </c>
      <c r="BS256" s="230" t="str">
        <f t="shared" si="213"/>
        <v/>
      </c>
      <c r="BT256" s="230" t="str">
        <f t="shared" si="214"/>
        <v/>
      </c>
      <c r="BU256" s="230" t="str">
        <f t="shared" si="215"/>
        <v/>
      </c>
      <c r="BV256" s="230" t="str">
        <f t="shared" si="216"/>
        <v/>
      </c>
      <c r="BW256" s="230" t="str">
        <f>IF(COUNTIFS($BR$10:$BR$259,$BR256,$E$10:$E$259,$E256)&lt;&gt;COUNTIFS($BR$10:$BR$259,$BR256,$E$10:$E$259,$E256,G$10:G$259,G256),BW$8&amp;" for this company in this year is inconsistent across funds, please update accordingly. "&amp;CHAR(10),IF(G256="","",IF(IFERROR(OR(INT(G256)&lt;&gt;G256,ISTEXT(G256),G256&gt;'Source Data (Hidden)'!$T$3),TRUE),"Invalid year of initial investment - Please ensure that the input is a year (not a date) and is not future dated. "&amp;CHAR(10),"")))</f>
        <v/>
      </c>
      <c r="BX256" s="230"/>
      <c r="BY256" s="230" t="str">
        <f>IF(COUNTIFS($BR$10:$BR$259,$BR256,$E$10:$E$259,$E256)&lt;&gt;COUNTIFS($BR$10:$BR$259,$BR256,$E$10:$E$259,$E256,I$10:I$259,I256),BY$8&amp;" for this company in this year is inconsistent across funds, please update accordingly. "&amp;CHAR(10),IF(I256="","",IF(COUNTIF('Source Data (Hidden)'!$A$3:$B$255,I256)=0,"Invalid country of domicile - Please enter a valid input using the drop-down in the 'Country of domicile' column in the EDCI Data tab. "&amp;CHAR(10),"")))</f>
        <v/>
      </c>
      <c r="BZ256" s="230" t="str">
        <f>IF(COUNTIFS($BR$10:$BR$259,$BR256,$E$10:$E$259,$E256)&lt;&gt;COUNTIFS($BR$10:$BR$259,$BR256,$E$10:$E$259,$E256,J$10:J$259,J256),BZ$8&amp;" for this company in this year is inconsistent across funds, please update accordingly. "&amp;CHAR(10),IF(J256="","",IF(COUNTIF('Source Data (Hidden)'!$A$3:$B$255,J256)=0,"Invalid primary country of operations - Please enter a valid input using the drop-down in the 'Primary country of operations' column in the EDCI Data tab and ensure that you have narrowed this down to 1 primary country of operations. "&amp;CHAR(10),"")))</f>
        <v/>
      </c>
      <c r="CA256" s="230" t="str">
        <f>IF(COUNTIFS($BR$10:$BR$259,$BR256,$E$10:$E$259,$E256)&lt;&gt;COUNTIFS($BR$10:$BR$259,$BR256,$E$10:$E$259,$E256,K$10:K$259,K256),CA$8&amp;" for this company in this year is inconsistent across funds, please update accordingly. "&amp;CHAR(10),IF(K256="","",IF(COUNTIF('Source Data (Hidden)'!$C$3:$C$4,K256)&lt;&gt;1,"Invalid company structure - Please classify the portfolio company as either 'Private' or 'Public'. "&amp;CHAR(10),"")))</f>
        <v/>
      </c>
      <c r="CB256" s="230" t="str">
        <f>IF(COUNTIFS($BR$10:$BR$259,$BR256,$E$10:$E$259,$E256)&lt;&gt;COUNTIFS($BR$10:$BR$259,$BR256,$E$10:$E$259,$E256,L$10:L$259,L256),CB$8&amp;" for this company in this year is inconsistent across funds, please update accordingly. "&amp;CHAR(10),IF(L256="","",IF(COUNTIF('Source Data (Hidden)'!$D$3:$D$5,L256)&lt;&gt;1,"Invalid growth stage of company - Please describe the growth stage of the company as either 'Venture', 'Growth' or 'Buyout'. " &amp; CHAR(10),"")))</f>
        <v/>
      </c>
      <c r="CC256" s="230" t="str">
        <f t="shared" si="217"/>
        <v/>
      </c>
      <c r="CD256" s="283" t="str">
        <f t="shared" si="218"/>
        <v/>
      </c>
      <c r="CE256" s="230" t="str">
        <f>IF(COUNTIFS($BR$10:$BR$259,$BR256,$E$10:$E$259,$E256)&lt;&gt;COUNTIFS($BR$10:$BR$259,$BR256,$E$10:$E$259,$E256,O$10:O$259,O256),CE$8&amp;" for this company in this year is inconsistent across funds, please update accordingly. "&amp;CHAR(10),IF(O256="","",IF(COUNTIF('Source Data (Hidden)'!$G$3:$G$13,O256)&lt;&gt;1,"Invalid sector of operations SICS name - Please ensure that you have selected a valid sector of operations using the drop-down list available in the corresponding column in the EDCI Data tab. " &amp; CHAR(10),"")))</f>
        <v/>
      </c>
      <c r="CF256" s="230" t="str">
        <f t="shared" ca="1" si="219"/>
        <v/>
      </c>
      <c r="CG256" s="230" t="str">
        <f t="shared" ca="1" si="220"/>
        <v/>
      </c>
      <c r="CH256" s="230" t="str">
        <f>IF(COUNTIFS($BR$10:$BR$259,$BR256,$E$10:$E$259,$E256)&lt;&gt;COUNTIFS($BR$10:$BR$259,$BR256,$E$10:$E$259,$E256,R$10:R$259,R256),CH$8&amp;" for this company in this year is inconsistent across funds, please update accordingly. "&amp;CHAR(10),IF(R256="","",IF(COUNTIF('Source Data (Hidden)'!$F$3:$F$183,R256)&lt;&gt;1,"Invalid currency input - Please ensure that the currency entered is a monetary unit described using three letter code (ISO 4217 code). " &amp; CHAR(10),"")))</f>
        <v/>
      </c>
      <c r="CI256" s="230" t="str">
        <f t="shared" si="221"/>
        <v/>
      </c>
      <c r="CJ256" s="230" t="str">
        <f t="shared" si="222"/>
        <v/>
      </c>
      <c r="CK256" s="230" t="str">
        <f t="shared" si="223"/>
        <v/>
      </c>
      <c r="CL256" s="230" t="str">
        <f t="shared" si="224"/>
        <v/>
      </c>
      <c r="CM256" s="230" t="str">
        <f>IF(COUNTIFS($BR$10:$BR$259,$BR256,$E$10:$E$259,$E256)&lt;&gt;COUNTIFS($BR$10:$BR$259,$BR256,$E$10:$E$259,$E256,W$10:W$259,W256),CM$8&amp;" for this company in this year is inconsistent across funds, please update accordingly. "&amp;CHAR(10),IF(W256="","",IF(COUNTIF('Source Data (Hidden)'!$L$3:$L$6,W256)&lt;&gt;1,"Invalid input for Scope 1 Methodology - Please choose one of the options from the drop-down list in the corresponding column in the EDCI Data tab. " &amp; CHAR(10),"")))</f>
        <v/>
      </c>
      <c r="CN256" s="230" t="str">
        <f t="shared" si="225"/>
        <v/>
      </c>
      <c r="CO256" s="230" t="str">
        <f>IF(COUNTIFS($BR$10:$BR$259,$BR256,$E$10:$E$259,$E256)&lt;&gt;COUNTIFS($BR$10:$BR$259,$BR256,$E$10:$E$259,$E256,Y$10:Y$259,Y256),CO$8&amp;" for this company in this year is inconsistent across funds, please update accordingly. "&amp;CHAR(10),IF(Y256="","",IF(COUNTIF('Source Data (Hidden)'!$M$3:$M$5,Y256)&lt;&gt;1,"Invalid input for Scope 2 Methodology - Please choose one of the options from the drop-down list in the corresponding column in the EDCI Data tab. " &amp; CHAR(10),"")))</f>
        <v/>
      </c>
      <c r="CP256" s="230" t="str">
        <f t="shared" si="226"/>
        <v/>
      </c>
      <c r="CQ256" s="230" t="str">
        <f>IF(COUNTIFS($BR$10:$BR$259,$BR256,$E$10:$E$259,$E256)&lt;&gt;COUNTIFS($BR$10:$BR$259,$BR256,$E$10:$E$259,$E256,AA$10:AA$259,AA256),CQ$8&amp;" for this company in this year is inconsistent across funds, please update accordingly. "&amp;CHAR(10),IF(AA256="","",IF(COUNTIF('Source Data (Hidden)'!$N$3:$N$6,AA256)&lt;&gt;1,"Invalid input for Scope 3 Methodology - Please choose one of the options from the drop-down list in the corresponding column in the EDCI Data tab. " &amp; CHAR(10),"")))</f>
        <v/>
      </c>
      <c r="CR256" s="230" t="str">
        <f t="shared" si="227"/>
        <v/>
      </c>
      <c r="CS256" s="230" t="str">
        <f t="shared" si="228"/>
        <v/>
      </c>
      <c r="CT256" s="230" t="str">
        <f t="shared" si="229"/>
        <v/>
      </c>
      <c r="CU256" s="230" t="str">
        <f t="shared" si="230"/>
        <v/>
      </c>
      <c r="CV256" s="230" t="str">
        <f t="shared" si="231"/>
        <v/>
      </c>
      <c r="CW256" s="230" t="str">
        <f t="shared" si="232"/>
        <v/>
      </c>
      <c r="CX256" s="230" t="str">
        <f t="shared" si="233"/>
        <v/>
      </c>
      <c r="CY256" s="230" t="str">
        <f t="shared" si="234"/>
        <v/>
      </c>
      <c r="CZ256" s="230" t="str">
        <f t="shared" si="235"/>
        <v/>
      </c>
      <c r="DA256" s="230" t="str">
        <f t="shared" si="236"/>
        <v/>
      </c>
      <c r="DB256" s="230" t="str">
        <f t="shared" si="237"/>
        <v/>
      </c>
      <c r="DC256" s="230" t="str">
        <f t="shared" si="238"/>
        <v/>
      </c>
      <c r="DD256" s="230" t="str">
        <f t="shared" si="239"/>
        <v/>
      </c>
      <c r="DE256" s="230" t="str">
        <f t="shared" si="240"/>
        <v/>
      </c>
      <c r="DF256" s="230" t="str">
        <f t="shared" si="241"/>
        <v/>
      </c>
      <c r="DG256" s="230" t="str">
        <f t="shared" si="242"/>
        <v/>
      </c>
      <c r="DH256" s="283" t="str">
        <f t="shared" si="243"/>
        <v/>
      </c>
      <c r="DI256" s="230" t="str">
        <f t="shared" si="244"/>
        <v/>
      </c>
      <c r="DJ256" s="230" t="str">
        <f>IF(COUNTIFS($BR$10:$BR$259,$BR256,$E$10:$E$259,$E256)&lt;&gt;COUNTIFS($BR$10:$BR$259,$BR256,$E$10:$E$259,$E256,AT$10:AT$259,AT256),DJ$8&amp;" for this company in this year is inconsistent across funds, please update accordingly. "&amp;CHAR(10),IF(AT256="","",IF(COUNTIF('Source Data (Hidden)'!$O$3:$O$5,AT256)&lt;&gt;1,"Invalid input for 'Does this Portco have a decarbonization strategy/plan in place' - Please ensure that you have selected a valid response using the drop-down list available in the corresponding column in the EDCI Data tab. " &amp; CHAR(10),"")))</f>
        <v/>
      </c>
      <c r="DK256" s="230" t="str">
        <f>IF(COUNTIFS($BR$10:$BR$259,$BR256,$E$10:$E$259,$E256)&lt;&gt;COUNTIFS($BR$10:$BR$259,$BR256,$E$10:$E$259,$E256,AU$10:AU$259,AU256),DK$8&amp;" for this company in this year is inconsistent across funds, please update accordingly. "&amp;CHAR(10),IF(AU256="","",IF(COUNTIF('Source Data (Hidden)'!$P$3:$P$5,AU256)&lt;&gt;1,"Invalid input for 'Does the Portfolio Company have a short-term GHG emission reduction target' - Please ensure you have selected a valid response using the drop-down list available in the corresponding column in the EDCI Data tab. " &amp; CHAR(10),"")))</f>
        <v/>
      </c>
      <c r="DL256" s="230" t="str">
        <f>IF(COUNTIFS($BR$10:$BR$259,$BR256,$E$10:$E$259,$E256)&lt;&gt;COUNTIFS($BR$10:$BR$259,$BR256,$E$10:$E$259,$E256,AV$10:AV$259,AV256),DL$8&amp;" for this company in this year is inconsistent across funds, please update accordingly. "&amp;CHAR(10),IF(AV256="","",IF(COUNTIF('Source Data (Hidden)'!$Q$3:$Q$6,AV256)&lt;&gt;1,"Invalid input for 'Does the Portfolio Company have a long-term net zero goal' - Please ensure that you have selected a valid response using the drop-down list available in the corresponding column in the EDCI Data tab. " &amp; CHAR(10),"")))</f>
        <v/>
      </c>
      <c r="DM256" s="230" t="str">
        <f t="shared" si="245"/>
        <v/>
      </c>
      <c r="DN256" s="230" t="str">
        <f t="shared" si="246"/>
        <v/>
      </c>
      <c r="DO256" s="230" t="str">
        <f t="shared" si="247"/>
        <v/>
      </c>
      <c r="DP256" s="230"/>
      <c r="DQ256" s="230" t="str">
        <f t="shared" si="248"/>
        <v/>
      </c>
      <c r="DR256" s="230" t="str">
        <f t="shared" si="249"/>
        <v/>
      </c>
      <c r="DS256" s="230" t="str">
        <f t="shared" si="250"/>
        <v/>
      </c>
      <c r="DT256" s="230" t="str">
        <f t="shared" si="251"/>
        <v/>
      </c>
      <c r="DU256" s="230" t="str">
        <f t="shared" si="252"/>
        <v/>
      </c>
      <c r="DV256" s="230" t="str">
        <f t="shared" si="253"/>
        <v/>
      </c>
      <c r="DW256" s="230" t="str">
        <f t="shared" si="254"/>
        <v/>
      </c>
      <c r="DX256" s="230" t="str">
        <f t="shared" si="255"/>
        <v/>
      </c>
      <c r="DY256" s="230" t="str">
        <f t="shared" si="256"/>
        <v/>
      </c>
      <c r="DZ256" s="230" t="str">
        <f t="shared" si="257"/>
        <v/>
      </c>
      <c r="EA256" s="230" t="str">
        <f t="shared" si="258"/>
        <v/>
      </c>
      <c r="EB256" s="230" t="str">
        <f t="shared" si="259"/>
        <v/>
      </c>
      <c r="EC256" s="284" t="str">
        <f t="shared" si="260"/>
        <v/>
      </c>
      <c r="ED256" s="284" t="str">
        <f t="shared" si="261"/>
        <v/>
      </c>
      <c r="EE256" s="230" t="str">
        <f t="shared" si="262"/>
        <v/>
      </c>
      <c r="EF256" s="230" t="str">
        <f>IF(COUNTIFS($BR$10:$BR$259,$BR256,$E$10:$E$259,$E256)&lt;&gt;COUNTIFS($BR$10:$BR$259,$BR256,$E$10:$E$259,$E256,BP$10:BP$259,BP256),EF$8&amp;" for this company in this year is inconsistent across funds, please update accordingly. "&amp;CHAR(10),IF(AND(BP256="",BQ256=""),"",IF(OR(AND(BQ256&lt;&gt;"",BP256&lt;&gt;"",BP256&lt;&gt;"Y"),AND(BQ256&lt;&gt;"",BP256=""),COUNTIF('Source Data (Hidden)'!$S$3:$S$4,BP256)&lt;&gt;1),"Invalid input for 'Do you conduct an employee survey' - Please ensure the input is either Y or N or leave blank if data is not available. If you have reported a % response rate to employee survey then the input for this metric should be Y. " &amp; CHAR(10),"")))</f>
        <v/>
      </c>
      <c r="EG256" s="230" t="str">
        <f t="shared" si="263"/>
        <v/>
      </c>
    </row>
    <row r="257" spans="1:137" s="154" customFormat="1" ht="60" customHeight="1" x14ac:dyDescent="0.35">
      <c r="A257" s="153"/>
      <c r="B257" s="212" t="str">
        <f t="shared" ca="1" si="210"/>
        <v/>
      </c>
      <c r="C257" s="213" t="str">
        <f>IF('EDCI Data'!B257="","",'EDCI Data'!B257)</f>
        <v/>
      </c>
      <c r="D257" s="214" t="str">
        <f>IF('EDCI Data'!C257="","",'EDCI Data'!C257)</f>
        <v/>
      </c>
      <c r="E257" s="215" t="str">
        <f>IF('EDCI Data'!D257="","",'EDCI Data'!D257)</f>
        <v/>
      </c>
      <c r="F257" s="216" t="str">
        <f>IF('EDCI Data'!E257="","",'EDCI Data'!E257)</f>
        <v/>
      </c>
      <c r="G257" s="213" t="str">
        <f>IF('EDCI Data'!F257="","",'EDCI Data'!F257)</f>
        <v/>
      </c>
      <c r="H257" s="213" t="str">
        <f>IF('EDCI Data'!G257="","",'EDCI Data'!G257)</f>
        <v/>
      </c>
      <c r="I257" s="213" t="str">
        <f>IF('EDCI Data'!H257="","",'EDCI Data'!H257)</f>
        <v/>
      </c>
      <c r="J257" s="213" t="str">
        <f>IF('EDCI Data'!I257="","",'EDCI Data'!I257)</f>
        <v/>
      </c>
      <c r="K257" s="213" t="str">
        <f>IF('EDCI Data'!J257="","",'EDCI Data'!J257)</f>
        <v/>
      </c>
      <c r="L257" s="213" t="str">
        <f>IF('EDCI Data'!K257="","",'EDCI Data'!K257)</f>
        <v/>
      </c>
      <c r="M257" s="217" t="str">
        <f>IF('EDCI Data'!L257="","",'EDCI Data'!L257)</f>
        <v/>
      </c>
      <c r="N257" s="217" t="str">
        <f>IF('EDCI Data'!M257="","",'EDCI Data'!M257)</f>
        <v/>
      </c>
      <c r="O257" s="213" t="str">
        <f>IF('EDCI Data'!N257="","",'EDCI Data'!N257)</f>
        <v/>
      </c>
      <c r="P257" s="213" t="str">
        <f>IF('EDCI Data'!O257="","",'EDCI Data'!O257)</f>
        <v/>
      </c>
      <c r="Q257" s="213" t="str">
        <f>IF('EDCI Data'!P257="","",'EDCI Data'!P257)</f>
        <v/>
      </c>
      <c r="R257" s="213" t="str">
        <f>IF('EDCI Data'!Q257="","",'EDCI Data'!Q257)</f>
        <v/>
      </c>
      <c r="S257" s="218" t="str">
        <f>IF('EDCI Data'!R257="","",'EDCI Data'!R257)</f>
        <v/>
      </c>
      <c r="T257" s="219" t="str">
        <f>IF('EDCI Data'!S257="","",'EDCI Data'!S257)</f>
        <v/>
      </c>
      <c r="U257" s="219" t="str">
        <f>IF('EDCI Data'!T257="","",'EDCI Data'!T257)</f>
        <v/>
      </c>
      <c r="V257" s="220" t="str">
        <f>IF('EDCI Data'!U257="","",'EDCI Data'!U257)</f>
        <v/>
      </c>
      <c r="W257" s="213" t="str">
        <f>IF('EDCI Data'!V257="","",'EDCI Data'!V257)</f>
        <v/>
      </c>
      <c r="X257" s="220" t="str">
        <f>IF('EDCI Data'!W257="","",'EDCI Data'!W257)</f>
        <v/>
      </c>
      <c r="Y257" s="213" t="str">
        <f>IF('EDCI Data'!X257="","",'EDCI Data'!X257)</f>
        <v/>
      </c>
      <c r="Z257" s="220" t="str">
        <f>IF('EDCI Data'!Y257="","",'EDCI Data'!Y257)</f>
        <v/>
      </c>
      <c r="AA257" s="213" t="str">
        <f>IF('EDCI Data'!Z257="","",'EDCI Data'!Z257)</f>
        <v/>
      </c>
      <c r="AB257" s="213" t="str">
        <f>IF('EDCI Data'!AA257="","",'EDCI Data'!AA257)</f>
        <v/>
      </c>
      <c r="AC257" s="213" t="str">
        <f>IF('EDCI Data'!AB257="","",'EDCI Data'!AB257)</f>
        <v/>
      </c>
      <c r="AD257" s="213" t="str">
        <f>IF('EDCI Data'!AC257="","",'EDCI Data'!AC257)</f>
        <v/>
      </c>
      <c r="AE257" s="213" t="str">
        <f>IF('EDCI Data'!AD257="","",'EDCI Data'!AD257)</f>
        <v/>
      </c>
      <c r="AF257" s="213" t="str">
        <f>IF('EDCI Data'!AE257="","",'EDCI Data'!AE257)</f>
        <v/>
      </c>
      <c r="AG257" s="213" t="str">
        <f>IF('EDCI Data'!AF257="","",'EDCI Data'!AF257)</f>
        <v/>
      </c>
      <c r="AH257" s="213" t="str">
        <f>IF('EDCI Data'!AG257="","",'EDCI Data'!AG257)</f>
        <v/>
      </c>
      <c r="AI257" s="213" t="str">
        <f>IF('EDCI Data'!AH257="","",'EDCI Data'!AH257)</f>
        <v/>
      </c>
      <c r="AJ257" s="213" t="str">
        <f>IF('EDCI Data'!AI257="","",'EDCI Data'!AI257)</f>
        <v/>
      </c>
      <c r="AK257" s="213" t="str">
        <f>IF('EDCI Data'!AJ257="","",'EDCI Data'!AJ257)</f>
        <v/>
      </c>
      <c r="AL257" s="213" t="str">
        <f>IF('EDCI Data'!AK257="","",'EDCI Data'!AK257)</f>
        <v/>
      </c>
      <c r="AM257" s="213" t="str">
        <f>IF('EDCI Data'!AL257="","",'EDCI Data'!AL257)</f>
        <v/>
      </c>
      <c r="AN257" s="213" t="str">
        <f>IF('EDCI Data'!AM257="","",'EDCI Data'!AM257)</f>
        <v/>
      </c>
      <c r="AO257" s="213" t="str">
        <f>IF('EDCI Data'!AN257="","",'EDCI Data'!AN257)</f>
        <v/>
      </c>
      <c r="AP257" s="213" t="str">
        <f>IF('EDCI Data'!AO257="","",'EDCI Data'!AO257)</f>
        <v/>
      </c>
      <c r="AQ257" s="213" t="str">
        <f>IF('EDCI Data'!AP257="","",'EDCI Data'!AP257)</f>
        <v/>
      </c>
      <c r="AR257" s="213" t="str">
        <f>IF('EDCI Data'!AQ257="","",'EDCI Data'!AQ257)</f>
        <v/>
      </c>
      <c r="AS257" s="213" t="str">
        <f>IF('EDCI Data'!AR257="","",'EDCI Data'!AR257)</f>
        <v/>
      </c>
      <c r="AT257" s="213" t="str">
        <f>IF('EDCI Data'!AS257="","",'EDCI Data'!AS257)</f>
        <v/>
      </c>
      <c r="AU257" s="213" t="str">
        <f>IF('EDCI Data'!AT257="","",'EDCI Data'!AT257)</f>
        <v/>
      </c>
      <c r="AV257" s="213" t="str">
        <f>IF('EDCI Data'!AU257="","",'EDCI Data'!AU257)</f>
        <v/>
      </c>
      <c r="AW257" s="213" t="str">
        <f>IF('EDCI Data'!AV257="","",'EDCI Data'!AV257)</f>
        <v/>
      </c>
      <c r="AX257" s="221" t="str">
        <f>IF('EDCI Data'!AW257="","",'EDCI Data'!AW257)</f>
        <v/>
      </c>
      <c r="AY257" s="221" t="str">
        <f>IF('EDCI Data'!AX257="","",'EDCI Data'!AX257)</f>
        <v/>
      </c>
      <c r="AZ257" s="222" t="str">
        <f t="shared" si="211"/>
        <v/>
      </c>
      <c r="BA257" s="223" t="str">
        <f>IF('EDCI Data'!AY257="","",'EDCI Data'!AY257)</f>
        <v/>
      </c>
      <c r="BB257" s="223" t="str">
        <f>IF('EDCI Data'!AZ257="","",'EDCI Data'!AZ257)</f>
        <v/>
      </c>
      <c r="BC257" s="223" t="str">
        <f>IF('EDCI Data'!BA257="","",'EDCI Data'!BA257)</f>
        <v/>
      </c>
      <c r="BD257" s="223" t="str">
        <f>IF('EDCI Data'!BB257="","",'EDCI Data'!BB257)</f>
        <v/>
      </c>
      <c r="BE257" s="223" t="str">
        <f>IF('EDCI Data'!BC257="","",'EDCI Data'!BC257)</f>
        <v/>
      </c>
      <c r="BF257" s="223" t="str">
        <f>IF('EDCI Data'!BD257="","",'EDCI Data'!BD257)</f>
        <v/>
      </c>
      <c r="BG257" s="223" t="str">
        <f>IF('EDCI Data'!BE257="","",'EDCI Data'!BE257)</f>
        <v/>
      </c>
      <c r="BH257" s="223" t="str">
        <f>IF('EDCI Data'!BF257="","",'EDCI Data'!BF257)</f>
        <v/>
      </c>
      <c r="BI257" s="224" t="str">
        <f>IF('EDCI Data'!BG257="","",'EDCI Data'!BG257)</f>
        <v/>
      </c>
      <c r="BJ257" s="225" t="str">
        <f>IF('EDCI Data'!S257="","",'EDCI Data'!S257)</f>
        <v/>
      </c>
      <c r="BK257" s="225" t="str">
        <f>IF('EDCI Data'!T257="","",'EDCI Data'!T257)</f>
        <v/>
      </c>
      <c r="BL257" s="224" t="str">
        <f>IF('EDCI Data'!BJ257="","",'EDCI Data'!BJ257)</f>
        <v/>
      </c>
      <c r="BM257" s="226" t="str">
        <f>IF('EDCI Data'!BK257="","",'EDCI Data'!BK257)</f>
        <v/>
      </c>
      <c r="BN257" s="226" t="str">
        <f>IF('EDCI Data'!BL257="","",'EDCI Data'!BL257)</f>
        <v/>
      </c>
      <c r="BO257" s="227" t="str">
        <f>IF('EDCI Data'!BM257="","",'EDCI Data'!BM257)</f>
        <v/>
      </c>
      <c r="BP257" s="228" t="str">
        <f>IF('EDCI Data'!BN257="","",'EDCI Data'!BN257)</f>
        <v/>
      </c>
      <c r="BQ257" s="229" t="str">
        <f>IF('EDCI Data'!BO257="","",'EDCI Data'!BO257)</f>
        <v/>
      </c>
      <c r="BR257" s="230" t="str">
        <f t="shared" si="212"/>
        <v/>
      </c>
      <c r="BS257" s="230" t="str">
        <f t="shared" si="213"/>
        <v/>
      </c>
      <c r="BT257" s="230" t="str">
        <f t="shared" si="214"/>
        <v/>
      </c>
      <c r="BU257" s="230" t="str">
        <f t="shared" si="215"/>
        <v/>
      </c>
      <c r="BV257" s="230" t="str">
        <f t="shared" si="216"/>
        <v/>
      </c>
      <c r="BW257" s="230" t="str">
        <f>IF(COUNTIFS($BR$10:$BR$259,$BR257,$E$10:$E$259,$E257)&lt;&gt;COUNTIFS($BR$10:$BR$259,$BR257,$E$10:$E$259,$E257,G$10:G$259,G257),BW$8&amp;" for this company in this year is inconsistent across funds, please update accordingly. "&amp;CHAR(10),IF(G257="","",IF(IFERROR(OR(INT(G257)&lt;&gt;G257,ISTEXT(G257),G257&gt;'Source Data (Hidden)'!$T$3),TRUE),"Invalid year of initial investment - Please ensure that the input is a year (not a date) and is not future dated. "&amp;CHAR(10),"")))</f>
        <v/>
      </c>
      <c r="BX257" s="230"/>
      <c r="BY257" s="230" t="str">
        <f>IF(COUNTIFS($BR$10:$BR$259,$BR257,$E$10:$E$259,$E257)&lt;&gt;COUNTIFS($BR$10:$BR$259,$BR257,$E$10:$E$259,$E257,I$10:I$259,I257),BY$8&amp;" for this company in this year is inconsistent across funds, please update accordingly. "&amp;CHAR(10),IF(I257="","",IF(COUNTIF('Source Data (Hidden)'!$A$3:$B$255,I257)=0,"Invalid country of domicile - Please enter a valid input using the drop-down in the 'Country of domicile' column in the EDCI Data tab. "&amp;CHAR(10),"")))</f>
        <v/>
      </c>
      <c r="BZ257" s="230" t="str">
        <f>IF(COUNTIFS($BR$10:$BR$259,$BR257,$E$10:$E$259,$E257)&lt;&gt;COUNTIFS($BR$10:$BR$259,$BR257,$E$10:$E$259,$E257,J$10:J$259,J257),BZ$8&amp;" for this company in this year is inconsistent across funds, please update accordingly. "&amp;CHAR(10),IF(J257="","",IF(COUNTIF('Source Data (Hidden)'!$A$3:$B$255,J257)=0,"Invalid primary country of operations - Please enter a valid input using the drop-down in the 'Primary country of operations' column in the EDCI Data tab and ensure that you have narrowed this down to 1 primary country of operations. "&amp;CHAR(10),"")))</f>
        <v/>
      </c>
      <c r="CA257" s="230" t="str">
        <f>IF(COUNTIFS($BR$10:$BR$259,$BR257,$E$10:$E$259,$E257)&lt;&gt;COUNTIFS($BR$10:$BR$259,$BR257,$E$10:$E$259,$E257,K$10:K$259,K257),CA$8&amp;" for this company in this year is inconsistent across funds, please update accordingly. "&amp;CHAR(10),IF(K257="","",IF(COUNTIF('Source Data (Hidden)'!$C$3:$C$4,K257)&lt;&gt;1,"Invalid company structure - Please classify the portfolio company as either 'Private' or 'Public'. "&amp;CHAR(10),"")))</f>
        <v/>
      </c>
      <c r="CB257" s="230" t="str">
        <f>IF(COUNTIFS($BR$10:$BR$259,$BR257,$E$10:$E$259,$E257)&lt;&gt;COUNTIFS($BR$10:$BR$259,$BR257,$E$10:$E$259,$E257,L$10:L$259,L257),CB$8&amp;" for this company in this year is inconsistent across funds, please update accordingly. "&amp;CHAR(10),IF(L257="","",IF(COUNTIF('Source Data (Hidden)'!$D$3:$D$5,L257)&lt;&gt;1,"Invalid growth stage of company - Please describe the growth stage of the company as either 'Venture', 'Growth' or 'Buyout'. " &amp; CHAR(10),"")))</f>
        <v/>
      </c>
      <c r="CC257" s="230" t="str">
        <f t="shared" si="217"/>
        <v/>
      </c>
      <c r="CD257" s="283" t="str">
        <f t="shared" si="218"/>
        <v/>
      </c>
      <c r="CE257" s="230" t="str">
        <f>IF(COUNTIFS($BR$10:$BR$259,$BR257,$E$10:$E$259,$E257)&lt;&gt;COUNTIFS($BR$10:$BR$259,$BR257,$E$10:$E$259,$E257,O$10:O$259,O257),CE$8&amp;" for this company in this year is inconsistent across funds, please update accordingly. "&amp;CHAR(10),IF(O257="","",IF(COUNTIF('Source Data (Hidden)'!$G$3:$G$13,O257)&lt;&gt;1,"Invalid sector of operations SICS name - Please ensure that you have selected a valid sector of operations using the drop-down list available in the corresponding column in the EDCI Data tab. " &amp; CHAR(10),"")))</f>
        <v/>
      </c>
      <c r="CF257" s="230" t="str">
        <f t="shared" ca="1" si="219"/>
        <v/>
      </c>
      <c r="CG257" s="230" t="str">
        <f t="shared" ca="1" si="220"/>
        <v/>
      </c>
      <c r="CH257" s="230" t="str">
        <f>IF(COUNTIFS($BR$10:$BR$259,$BR257,$E$10:$E$259,$E257)&lt;&gt;COUNTIFS($BR$10:$BR$259,$BR257,$E$10:$E$259,$E257,R$10:R$259,R257),CH$8&amp;" for this company in this year is inconsistent across funds, please update accordingly. "&amp;CHAR(10),IF(R257="","",IF(COUNTIF('Source Data (Hidden)'!$F$3:$F$183,R257)&lt;&gt;1,"Invalid currency input - Please ensure that the currency entered is a monetary unit described using three letter code (ISO 4217 code). " &amp; CHAR(10),"")))</f>
        <v/>
      </c>
      <c r="CI257" s="230" t="str">
        <f t="shared" si="221"/>
        <v/>
      </c>
      <c r="CJ257" s="230" t="str">
        <f t="shared" si="222"/>
        <v/>
      </c>
      <c r="CK257" s="230" t="str">
        <f t="shared" si="223"/>
        <v/>
      </c>
      <c r="CL257" s="230" t="str">
        <f t="shared" si="224"/>
        <v/>
      </c>
      <c r="CM257" s="230" t="str">
        <f>IF(COUNTIFS($BR$10:$BR$259,$BR257,$E$10:$E$259,$E257)&lt;&gt;COUNTIFS($BR$10:$BR$259,$BR257,$E$10:$E$259,$E257,W$10:W$259,W257),CM$8&amp;" for this company in this year is inconsistent across funds, please update accordingly. "&amp;CHAR(10),IF(W257="","",IF(COUNTIF('Source Data (Hidden)'!$L$3:$L$6,W257)&lt;&gt;1,"Invalid input for Scope 1 Methodology - Please choose one of the options from the drop-down list in the corresponding column in the EDCI Data tab. " &amp; CHAR(10),"")))</f>
        <v/>
      </c>
      <c r="CN257" s="230" t="str">
        <f t="shared" si="225"/>
        <v/>
      </c>
      <c r="CO257" s="230" t="str">
        <f>IF(COUNTIFS($BR$10:$BR$259,$BR257,$E$10:$E$259,$E257)&lt;&gt;COUNTIFS($BR$10:$BR$259,$BR257,$E$10:$E$259,$E257,Y$10:Y$259,Y257),CO$8&amp;" for this company in this year is inconsistent across funds, please update accordingly. "&amp;CHAR(10),IF(Y257="","",IF(COUNTIF('Source Data (Hidden)'!$M$3:$M$5,Y257)&lt;&gt;1,"Invalid input for Scope 2 Methodology - Please choose one of the options from the drop-down list in the corresponding column in the EDCI Data tab. " &amp; CHAR(10),"")))</f>
        <v/>
      </c>
      <c r="CP257" s="230" t="str">
        <f t="shared" si="226"/>
        <v/>
      </c>
      <c r="CQ257" s="230" t="str">
        <f>IF(COUNTIFS($BR$10:$BR$259,$BR257,$E$10:$E$259,$E257)&lt;&gt;COUNTIFS($BR$10:$BR$259,$BR257,$E$10:$E$259,$E257,AA$10:AA$259,AA257),CQ$8&amp;" for this company in this year is inconsistent across funds, please update accordingly. "&amp;CHAR(10),IF(AA257="","",IF(COUNTIF('Source Data (Hidden)'!$N$3:$N$6,AA257)&lt;&gt;1,"Invalid input for Scope 3 Methodology - Please choose one of the options from the drop-down list in the corresponding column in the EDCI Data tab. " &amp; CHAR(10),"")))</f>
        <v/>
      </c>
      <c r="CR257" s="230" t="str">
        <f t="shared" si="227"/>
        <v/>
      </c>
      <c r="CS257" s="230" t="str">
        <f t="shared" si="228"/>
        <v/>
      </c>
      <c r="CT257" s="230" t="str">
        <f t="shared" si="229"/>
        <v/>
      </c>
      <c r="CU257" s="230" t="str">
        <f t="shared" si="230"/>
        <v/>
      </c>
      <c r="CV257" s="230" t="str">
        <f t="shared" si="231"/>
        <v/>
      </c>
      <c r="CW257" s="230" t="str">
        <f t="shared" si="232"/>
        <v/>
      </c>
      <c r="CX257" s="230" t="str">
        <f t="shared" si="233"/>
        <v/>
      </c>
      <c r="CY257" s="230" t="str">
        <f t="shared" si="234"/>
        <v/>
      </c>
      <c r="CZ257" s="230" t="str">
        <f t="shared" si="235"/>
        <v/>
      </c>
      <c r="DA257" s="230" t="str">
        <f t="shared" si="236"/>
        <v/>
      </c>
      <c r="DB257" s="230" t="str">
        <f t="shared" si="237"/>
        <v/>
      </c>
      <c r="DC257" s="230" t="str">
        <f t="shared" si="238"/>
        <v/>
      </c>
      <c r="DD257" s="230" t="str">
        <f t="shared" si="239"/>
        <v/>
      </c>
      <c r="DE257" s="230" t="str">
        <f t="shared" si="240"/>
        <v/>
      </c>
      <c r="DF257" s="230" t="str">
        <f t="shared" si="241"/>
        <v/>
      </c>
      <c r="DG257" s="230" t="str">
        <f t="shared" si="242"/>
        <v/>
      </c>
      <c r="DH257" s="283" t="str">
        <f t="shared" si="243"/>
        <v/>
      </c>
      <c r="DI257" s="230" t="str">
        <f t="shared" si="244"/>
        <v/>
      </c>
      <c r="DJ257" s="230" t="str">
        <f>IF(COUNTIFS($BR$10:$BR$259,$BR257,$E$10:$E$259,$E257)&lt;&gt;COUNTIFS($BR$10:$BR$259,$BR257,$E$10:$E$259,$E257,AT$10:AT$259,AT257),DJ$8&amp;" for this company in this year is inconsistent across funds, please update accordingly. "&amp;CHAR(10),IF(AT257="","",IF(COUNTIF('Source Data (Hidden)'!$O$3:$O$5,AT257)&lt;&gt;1,"Invalid input for 'Does this Portco have a decarbonization strategy/plan in place' - Please ensure that you have selected a valid response using the drop-down list available in the corresponding column in the EDCI Data tab. " &amp; CHAR(10),"")))</f>
        <v/>
      </c>
      <c r="DK257" s="230" t="str">
        <f>IF(COUNTIFS($BR$10:$BR$259,$BR257,$E$10:$E$259,$E257)&lt;&gt;COUNTIFS($BR$10:$BR$259,$BR257,$E$10:$E$259,$E257,AU$10:AU$259,AU257),DK$8&amp;" for this company in this year is inconsistent across funds, please update accordingly. "&amp;CHAR(10),IF(AU257="","",IF(COUNTIF('Source Data (Hidden)'!$P$3:$P$5,AU257)&lt;&gt;1,"Invalid input for 'Does the Portfolio Company have a short-term GHG emission reduction target' - Please ensure you have selected a valid response using the drop-down list available in the corresponding column in the EDCI Data tab. " &amp; CHAR(10),"")))</f>
        <v/>
      </c>
      <c r="DL257" s="230" t="str">
        <f>IF(COUNTIFS($BR$10:$BR$259,$BR257,$E$10:$E$259,$E257)&lt;&gt;COUNTIFS($BR$10:$BR$259,$BR257,$E$10:$E$259,$E257,AV$10:AV$259,AV257),DL$8&amp;" for this company in this year is inconsistent across funds, please update accordingly. "&amp;CHAR(10),IF(AV257="","",IF(COUNTIF('Source Data (Hidden)'!$Q$3:$Q$6,AV257)&lt;&gt;1,"Invalid input for 'Does the Portfolio Company have a long-term net zero goal' - Please ensure that you have selected a valid response using the drop-down list available in the corresponding column in the EDCI Data tab. " &amp; CHAR(10),"")))</f>
        <v/>
      </c>
      <c r="DM257" s="230" t="str">
        <f t="shared" si="245"/>
        <v/>
      </c>
      <c r="DN257" s="230" t="str">
        <f t="shared" si="246"/>
        <v/>
      </c>
      <c r="DO257" s="230" t="str">
        <f t="shared" si="247"/>
        <v/>
      </c>
      <c r="DP257" s="230"/>
      <c r="DQ257" s="230" t="str">
        <f t="shared" si="248"/>
        <v/>
      </c>
      <c r="DR257" s="230" t="str">
        <f t="shared" si="249"/>
        <v/>
      </c>
      <c r="DS257" s="230" t="str">
        <f t="shared" si="250"/>
        <v/>
      </c>
      <c r="DT257" s="230" t="str">
        <f t="shared" si="251"/>
        <v/>
      </c>
      <c r="DU257" s="230" t="str">
        <f t="shared" si="252"/>
        <v/>
      </c>
      <c r="DV257" s="230" t="str">
        <f t="shared" si="253"/>
        <v/>
      </c>
      <c r="DW257" s="230" t="str">
        <f t="shared" si="254"/>
        <v/>
      </c>
      <c r="DX257" s="230" t="str">
        <f t="shared" si="255"/>
        <v/>
      </c>
      <c r="DY257" s="230" t="str">
        <f t="shared" si="256"/>
        <v/>
      </c>
      <c r="DZ257" s="230" t="str">
        <f t="shared" si="257"/>
        <v/>
      </c>
      <c r="EA257" s="230" t="str">
        <f t="shared" si="258"/>
        <v/>
      </c>
      <c r="EB257" s="230" t="str">
        <f t="shared" si="259"/>
        <v/>
      </c>
      <c r="EC257" s="284" t="str">
        <f t="shared" si="260"/>
        <v/>
      </c>
      <c r="ED257" s="284" t="str">
        <f t="shared" si="261"/>
        <v/>
      </c>
      <c r="EE257" s="230" t="str">
        <f t="shared" si="262"/>
        <v/>
      </c>
      <c r="EF257" s="230" t="str">
        <f>IF(COUNTIFS($BR$10:$BR$259,$BR257,$E$10:$E$259,$E257)&lt;&gt;COUNTIFS($BR$10:$BR$259,$BR257,$E$10:$E$259,$E257,BP$10:BP$259,BP257),EF$8&amp;" for this company in this year is inconsistent across funds, please update accordingly. "&amp;CHAR(10),IF(AND(BP257="",BQ257=""),"",IF(OR(AND(BQ257&lt;&gt;"",BP257&lt;&gt;"",BP257&lt;&gt;"Y"),AND(BQ257&lt;&gt;"",BP257=""),COUNTIF('Source Data (Hidden)'!$S$3:$S$4,BP257)&lt;&gt;1),"Invalid input for 'Do you conduct an employee survey' - Please ensure the input is either Y or N or leave blank if data is not available. If you have reported a % response rate to employee survey then the input for this metric should be Y. " &amp; CHAR(10),"")))</f>
        <v/>
      </c>
      <c r="EG257" s="230" t="str">
        <f t="shared" si="263"/>
        <v/>
      </c>
    </row>
    <row r="258" spans="1:137" s="154" customFormat="1" ht="60" customHeight="1" x14ac:dyDescent="0.35">
      <c r="A258" s="153"/>
      <c r="B258" s="212" t="str">
        <f t="shared" ca="1" si="210"/>
        <v/>
      </c>
      <c r="C258" s="213" t="str">
        <f>IF('EDCI Data'!B258="","",'EDCI Data'!B258)</f>
        <v/>
      </c>
      <c r="D258" s="214" t="str">
        <f>IF('EDCI Data'!C258="","",'EDCI Data'!C258)</f>
        <v/>
      </c>
      <c r="E258" s="215" t="str">
        <f>IF('EDCI Data'!D258="","",'EDCI Data'!D258)</f>
        <v/>
      </c>
      <c r="F258" s="216" t="str">
        <f>IF('EDCI Data'!E258="","",'EDCI Data'!E258)</f>
        <v/>
      </c>
      <c r="G258" s="213" t="str">
        <f>IF('EDCI Data'!F258="","",'EDCI Data'!F258)</f>
        <v/>
      </c>
      <c r="H258" s="213" t="str">
        <f>IF('EDCI Data'!G258="","",'EDCI Data'!G258)</f>
        <v/>
      </c>
      <c r="I258" s="213" t="str">
        <f>IF('EDCI Data'!H258="","",'EDCI Data'!H258)</f>
        <v/>
      </c>
      <c r="J258" s="213" t="str">
        <f>IF('EDCI Data'!I258="","",'EDCI Data'!I258)</f>
        <v/>
      </c>
      <c r="K258" s="213" t="str">
        <f>IF('EDCI Data'!J258="","",'EDCI Data'!J258)</f>
        <v/>
      </c>
      <c r="L258" s="213" t="str">
        <f>IF('EDCI Data'!K258="","",'EDCI Data'!K258)</f>
        <v/>
      </c>
      <c r="M258" s="217" t="str">
        <f>IF('EDCI Data'!L258="","",'EDCI Data'!L258)</f>
        <v/>
      </c>
      <c r="N258" s="217" t="str">
        <f>IF('EDCI Data'!M258="","",'EDCI Data'!M258)</f>
        <v/>
      </c>
      <c r="O258" s="213" t="str">
        <f>IF('EDCI Data'!N258="","",'EDCI Data'!N258)</f>
        <v/>
      </c>
      <c r="P258" s="213" t="str">
        <f>IF('EDCI Data'!O258="","",'EDCI Data'!O258)</f>
        <v/>
      </c>
      <c r="Q258" s="213" t="str">
        <f>IF('EDCI Data'!P258="","",'EDCI Data'!P258)</f>
        <v/>
      </c>
      <c r="R258" s="213" t="str">
        <f>IF('EDCI Data'!Q258="","",'EDCI Data'!Q258)</f>
        <v/>
      </c>
      <c r="S258" s="218" t="str">
        <f>IF('EDCI Data'!R258="","",'EDCI Data'!R258)</f>
        <v/>
      </c>
      <c r="T258" s="219" t="str">
        <f>IF('EDCI Data'!S258="","",'EDCI Data'!S258)</f>
        <v/>
      </c>
      <c r="U258" s="219" t="str">
        <f>IF('EDCI Data'!T258="","",'EDCI Data'!T258)</f>
        <v/>
      </c>
      <c r="V258" s="220" t="str">
        <f>IF('EDCI Data'!U258="","",'EDCI Data'!U258)</f>
        <v/>
      </c>
      <c r="W258" s="213" t="str">
        <f>IF('EDCI Data'!V258="","",'EDCI Data'!V258)</f>
        <v/>
      </c>
      <c r="X258" s="220" t="str">
        <f>IF('EDCI Data'!W258="","",'EDCI Data'!W258)</f>
        <v/>
      </c>
      <c r="Y258" s="213" t="str">
        <f>IF('EDCI Data'!X258="","",'EDCI Data'!X258)</f>
        <v/>
      </c>
      <c r="Z258" s="220" t="str">
        <f>IF('EDCI Data'!Y258="","",'EDCI Data'!Y258)</f>
        <v/>
      </c>
      <c r="AA258" s="213" t="str">
        <f>IF('EDCI Data'!Z258="","",'EDCI Data'!Z258)</f>
        <v/>
      </c>
      <c r="AB258" s="213" t="str">
        <f>IF('EDCI Data'!AA258="","",'EDCI Data'!AA258)</f>
        <v/>
      </c>
      <c r="AC258" s="213" t="str">
        <f>IF('EDCI Data'!AB258="","",'EDCI Data'!AB258)</f>
        <v/>
      </c>
      <c r="AD258" s="213" t="str">
        <f>IF('EDCI Data'!AC258="","",'EDCI Data'!AC258)</f>
        <v/>
      </c>
      <c r="AE258" s="213" t="str">
        <f>IF('EDCI Data'!AD258="","",'EDCI Data'!AD258)</f>
        <v/>
      </c>
      <c r="AF258" s="213" t="str">
        <f>IF('EDCI Data'!AE258="","",'EDCI Data'!AE258)</f>
        <v/>
      </c>
      <c r="AG258" s="213" t="str">
        <f>IF('EDCI Data'!AF258="","",'EDCI Data'!AF258)</f>
        <v/>
      </c>
      <c r="AH258" s="213" t="str">
        <f>IF('EDCI Data'!AG258="","",'EDCI Data'!AG258)</f>
        <v/>
      </c>
      <c r="AI258" s="213" t="str">
        <f>IF('EDCI Data'!AH258="","",'EDCI Data'!AH258)</f>
        <v/>
      </c>
      <c r="AJ258" s="213" t="str">
        <f>IF('EDCI Data'!AI258="","",'EDCI Data'!AI258)</f>
        <v/>
      </c>
      <c r="AK258" s="213" t="str">
        <f>IF('EDCI Data'!AJ258="","",'EDCI Data'!AJ258)</f>
        <v/>
      </c>
      <c r="AL258" s="213" t="str">
        <f>IF('EDCI Data'!AK258="","",'EDCI Data'!AK258)</f>
        <v/>
      </c>
      <c r="AM258" s="213" t="str">
        <f>IF('EDCI Data'!AL258="","",'EDCI Data'!AL258)</f>
        <v/>
      </c>
      <c r="AN258" s="213" t="str">
        <f>IF('EDCI Data'!AM258="","",'EDCI Data'!AM258)</f>
        <v/>
      </c>
      <c r="AO258" s="213" t="str">
        <f>IF('EDCI Data'!AN258="","",'EDCI Data'!AN258)</f>
        <v/>
      </c>
      <c r="AP258" s="213" t="str">
        <f>IF('EDCI Data'!AO258="","",'EDCI Data'!AO258)</f>
        <v/>
      </c>
      <c r="AQ258" s="213" t="str">
        <f>IF('EDCI Data'!AP258="","",'EDCI Data'!AP258)</f>
        <v/>
      </c>
      <c r="AR258" s="213" t="str">
        <f>IF('EDCI Data'!AQ258="","",'EDCI Data'!AQ258)</f>
        <v/>
      </c>
      <c r="AS258" s="213" t="str">
        <f>IF('EDCI Data'!AR258="","",'EDCI Data'!AR258)</f>
        <v/>
      </c>
      <c r="AT258" s="213" t="str">
        <f>IF('EDCI Data'!AS258="","",'EDCI Data'!AS258)</f>
        <v/>
      </c>
      <c r="AU258" s="213" t="str">
        <f>IF('EDCI Data'!AT258="","",'EDCI Data'!AT258)</f>
        <v/>
      </c>
      <c r="AV258" s="213" t="str">
        <f>IF('EDCI Data'!AU258="","",'EDCI Data'!AU258)</f>
        <v/>
      </c>
      <c r="AW258" s="213" t="str">
        <f>IF('EDCI Data'!AV258="","",'EDCI Data'!AV258)</f>
        <v/>
      </c>
      <c r="AX258" s="221" t="str">
        <f>IF('EDCI Data'!AW258="","",'EDCI Data'!AW258)</f>
        <v/>
      </c>
      <c r="AY258" s="221" t="str">
        <f>IF('EDCI Data'!AX258="","",'EDCI Data'!AX258)</f>
        <v/>
      </c>
      <c r="AZ258" s="222" t="str">
        <f t="shared" si="211"/>
        <v/>
      </c>
      <c r="BA258" s="223" t="str">
        <f>IF('EDCI Data'!AY258="","",'EDCI Data'!AY258)</f>
        <v/>
      </c>
      <c r="BB258" s="223" t="str">
        <f>IF('EDCI Data'!AZ258="","",'EDCI Data'!AZ258)</f>
        <v/>
      </c>
      <c r="BC258" s="223" t="str">
        <f>IF('EDCI Data'!BA258="","",'EDCI Data'!BA258)</f>
        <v/>
      </c>
      <c r="BD258" s="223" t="str">
        <f>IF('EDCI Data'!BB258="","",'EDCI Data'!BB258)</f>
        <v/>
      </c>
      <c r="BE258" s="223" t="str">
        <f>IF('EDCI Data'!BC258="","",'EDCI Data'!BC258)</f>
        <v/>
      </c>
      <c r="BF258" s="223" t="str">
        <f>IF('EDCI Data'!BD258="","",'EDCI Data'!BD258)</f>
        <v/>
      </c>
      <c r="BG258" s="223" t="str">
        <f>IF('EDCI Data'!BE258="","",'EDCI Data'!BE258)</f>
        <v/>
      </c>
      <c r="BH258" s="223" t="str">
        <f>IF('EDCI Data'!BF258="","",'EDCI Data'!BF258)</f>
        <v/>
      </c>
      <c r="BI258" s="224" t="str">
        <f>IF('EDCI Data'!BG258="","",'EDCI Data'!BG258)</f>
        <v/>
      </c>
      <c r="BJ258" s="225" t="str">
        <f>IF('EDCI Data'!S258="","",'EDCI Data'!S258)</f>
        <v/>
      </c>
      <c r="BK258" s="225" t="str">
        <f>IF('EDCI Data'!T258="","",'EDCI Data'!T258)</f>
        <v/>
      </c>
      <c r="BL258" s="224" t="str">
        <f>IF('EDCI Data'!BJ258="","",'EDCI Data'!BJ258)</f>
        <v/>
      </c>
      <c r="BM258" s="226" t="str">
        <f>IF('EDCI Data'!BK258="","",'EDCI Data'!BK258)</f>
        <v/>
      </c>
      <c r="BN258" s="226" t="str">
        <f>IF('EDCI Data'!BL258="","",'EDCI Data'!BL258)</f>
        <v/>
      </c>
      <c r="BO258" s="227" t="str">
        <f>IF('EDCI Data'!BM258="","",'EDCI Data'!BM258)</f>
        <v/>
      </c>
      <c r="BP258" s="228" t="str">
        <f>IF('EDCI Data'!BN258="","",'EDCI Data'!BN258)</f>
        <v/>
      </c>
      <c r="BQ258" s="229" t="str">
        <f>IF('EDCI Data'!BO258="","",'EDCI Data'!BO258)</f>
        <v/>
      </c>
      <c r="BR258" s="230" t="str">
        <f t="shared" si="212"/>
        <v/>
      </c>
      <c r="BS258" s="230" t="str">
        <f t="shared" si="213"/>
        <v/>
      </c>
      <c r="BT258" s="230" t="str">
        <f t="shared" si="214"/>
        <v/>
      </c>
      <c r="BU258" s="230" t="str">
        <f t="shared" si="215"/>
        <v/>
      </c>
      <c r="BV258" s="230" t="str">
        <f t="shared" si="216"/>
        <v/>
      </c>
      <c r="BW258" s="230" t="str">
        <f>IF(COUNTIFS($BR$10:$BR$259,$BR258,$E$10:$E$259,$E258)&lt;&gt;COUNTIFS($BR$10:$BR$259,$BR258,$E$10:$E$259,$E258,G$10:G$259,G258),BW$8&amp;" for this company in this year is inconsistent across funds, please update accordingly. "&amp;CHAR(10),IF(G258="","",IF(IFERROR(OR(INT(G258)&lt;&gt;G258,ISTEXT(G258),G258&gt;'Source Data (Hidden)'!$T$3),TRUE),"Invalid year of initial investment - Please ensure that the input is a year (not a date) and is not future dated. "&amp;CHAR(10),"")))</f>
        <v/>
      </c>
      <c r="BX258" s="230"/>
      <c r="BY258" s="230" t="str">
        <f>IF(COUNTIFS($BR$10:$BR$259,$BR258,$E$10:$E$259,$E258)&lt;&gt;COUNTIFS($BR$10:$BR$259,$BR258,$E$10:$E$259,$E258,I$10:I$259,I258),BY$8&amp;" for this company in this year is inconsistent across funds, please update accordingly. "&amp;CHAR(10),IF(I258="","",IF(COUNTIF('Source Data (Hidden)'!$A$3:$B$255,I258)=0,"Invalid country of domicile - Please enter a valid input using the drop-down in the 'Country of domicile' column in the EDCI Data tab. "&amp;CHAR(10),"")))</f>
        <v/>
      </c>
      <c r="BZ258" s="230" t="str">
        <f>IF(COUNTIFS($BR$10:$BR$259,$BR258,$E$10:$E$259,$E258)&lt;&gt;COUNTIFS($BR$10:$BR$259,$BR258,$E$10:$E$259,$E258,J$10:J$259,J258),BZ$8&amp;" for this company in this year is inconsistent across funds, please update accordingly. "&amp;CHAR(10),IF(J258="","",IF(COUNTIF('Source Data (Hidden)'!$A$3:$B$255,J258)=0,"Invalid primary country of operations - Please enter a valid input using the drop-down in the 'Primary country of operations' column in the EDCI Data tab and ensure that you have narrowed this down to 1 primary country of operations. "&amp;CHAR(10),"")))</f>
        <v/>
      </c>
      <c r="CA258" s="230" t="str">
        <f>IF(COUNTIFS($BR$10:$BR$259,$BR258,$E$10:$E$259,$E258)&lt;&gt;COUNTIFS($BR$10:$BR$259,$BR258,$E$10:$E$259,$E258,K$10:K$259,K258),CA$8&amp;" for this company in this year is inconsistent across funds, please update accordingly. "&amp;CHAR(10),IF(K258="","",IF(COUNTIF('Source Data (Hidden)'!$C$3:$C$4,K258)&lt;&gt;1,"Invalid company structure - Please classify the portfolio company as either 'Private' or 'Public'. "&amp;CHAR(10),"")))</f>
        <v/>
      </c>
      <c r="CB258" s="230" t="str">
        <f>IF(COUNTIFS($BR$10:$BR$259,$BR258,$E$10:$E$259,$E258)&lt;&gt;COUNTIFS($BR$10:$BR$259,$BR258,$E$10:$E$259,$E258,L$10:L$259,L258),CB$8&amp;" for this company in this year is inconsistent across funds, please update accordingly. "&amp;CHAR(10),IF(L258="","",IF(COUNTIF('Source Data (Hidden)'!$D$3:$D$5,L258)&lt;&gt;1,"Invalid growth stage of company - Please describe the growth stage of the company as either 'Venture', 'Growth' or 'Buyout'. " &amp; CHAR(10),"")))</f>
        <v/>
      </c>
      <c r="CC258" s="230" t="str">
        <f t="shared" si="217"/>
        <v/>
      </c>
      <c r="CD258" s="283" t="str">
        <f t="shared" si="218"/>
        <v/>
      </c>
      <c r="CE258" s="230" t="str">
        <f>IF(COUNTIFS($BR$10:$BR$259,$BR258,$E$10:$E$259,$E258)&lt;&gt;COUNTIFS($BR$10:$BR$259,$BR258,$E$10:$E$259,$E258,O$10:O$259,O258),CE$8&amp;" for this company in this year is inconsistent across funds, please update accordingly. "&amp;CHAR(10),IF(O258="","",IF(COUNTIF('Source Data (Hidden)'!$G$3:$G$13,O258)&lt;&gt;1,"Invalid sector of operations SICS name - Please ensure that you have selected a valid sector of operations using the drop-down list available in the corresponding column in the EDCI Data tab. " &amp; CHAR(10),"")))</f>
        <v/>
      </c>
      <c r="CF258" s="230" t="str">
        <f t="shared" ca="1" si="219"/>
        <v/>
      </c>
      <c r="CG258" s="230" t="str">
        <f t="shared" ca="1" si="220"/>
        <v/>
      </c>
      <c r="CH258" s="230" t="str">
        <f>IF(COUNTIFS($BR$10:$BR$259,$BR258,$E$10:$E$259,$E258)&lt;&gt;COUNTIFS($BR$10:$BR$259,$BR258,$E$10:$E$259,$E258,R$10:R$259,R258),CH$8&amp;" for this company in this year is inconsistent across funds, please update accordingly. "&amp;CHAR(10),IF(R258="","",IF(COUNTIF('Source Data (Hidden)'!$F$3:$F$183,R258)&lt;&gt;1,"Invalid currency input - Please ensure that the currency entered is a monetary unit described using three letter code (ISO 4217 code). " &amp; CHAR(10),"")))</f>
        <v/>
      </c>
      <c r="CI258" s="230" t="str">
        <f t="shared" si="221"/>
        <v/>
      </c>
      <c r="CJ258" s="230" t="str">
        <f t="shared" si="222"/>
        <v/>
      </c>
      <c r="CK258" s="230" t="str">
        <f t="shared" si="223"/>
        <v/>
      </c>
      <c r="CL258" s="230" t="str">
        <f t="shared" si="224"/>
        <v/>
      </c>
      <c r="CM258" s="230" t="str">
        <f>IF(COUNTIFS($BR$10:$BR$259,$BR258,$E$10:$E$259,$E258)&lt;&gt;COUNTIFS($BR$10:$BR$259,$BR258,$E$10:$E$259,$E258,W$10:W$259,W258),CM$8&amp;" for this company in this year is inconsistent across funds, please update accordingly. "&amp;CHAR(10),IF(W258="","",IF(COUNTIF('Source Data (Hidden)'!$L$3:$L$6,W258)&lt;&gt;1,"Invalid input for Scope 1 Methodology - Please choose one of the options from the drop-down list in the corresponding column in the EDCI Data tab. " &amp; CHAR(10),"")))</f>
        <v/>
      </c>
      <c r="CN258" s="230" t="str">
        <f t="shared" si="225"/>
        <v/>
      </c>
      <c r="CO258" s="230" t="str">
        <f>IF(COUNTIFS($BR$10:$BR$259,$BR258,$E$10:$E$259,$E258)&lt;&gt;COUNTIFS($BR$10:$BR$259,$BR258,$E$10:$E$259,$E258,Y$10:Y$259,Y258),CO$8&amp;" for this company in this year is inconsistent across funds, please update accordingly. "&amp;CHAR(10),IF(Y258="","",IF(COUNTIF('Source Data (Hidden)'!$M$3:$M$5,Y258)&lt;&gt;1,"Invalid input for Scope 2 Methodology - Please choose one of the options from the drop-down list in the corresponding column in the EDCI Data tab. " &amp; CHAR(10),"")))</f>
        <v/>
      </c>
      <c r="CP258" s="230" t="str">
        <f t="shared" si="226"/>
        <v/>
      </c>
      <c r="CQ258" s="230" t="str">
        <f>IF(COUNTIFS($BR$10:$BR$259,$BR258,$E$10:$E$259,$E258)&lt;&gt;COUNTIFS($BR$10:$BR$259,$BR258,$E$10:$E$259,$E258,AA$10:AA$259,AA258),CQ$8&amp;" for this company in this year is inconsistent across funds, please update accordingly. "&amp;CHAR(10),IF(AA258="","",IF(COUNTIF('Source Data (Hidden)'!$N$3:$N$6,AA258)&lt;&gt;1,"Invalid input for Scope 3 Methodology - Please choose one of the options from the drop-down list in the corresponding column in the EDCI Data tab. " &amp; CHAR(10),"")))</f>
        <v/>
      </c>
      <c r="CR258" s="230" t="str">
        <f t="shared" si="227"/>
        <v/>
      </c>
      <c r="CS258" s="230" t="str">
        <f t="shared" si="228"/>
        <v/>
      </c>
      <c r="CT258" s="230" t="str">
        <f t="shared" si="229"/>
        <v/>
      </c>
      <c r="CU258" s="230" t="str">
        <f t="shared" si="230"/>
        <v/>
      </c>
      <c r="CV258" s="230" t="str">
        <f t="shared" si="231"/>
        <v/>
      </c>
      <c r="CW258" s="230" t="str">
        <f t="shared" si="232"/>
        <v/>
      </c>
      <c r="CX258" s="230" t="str">
        <f t="shared" si="233"/>
        <v/>
      </c>
      <c r="CY258" s="230" t="str">
        <f t="shared" si="234"/>
        <v/>
      </c>
      <c r="CZ258" s="230" t="str">
        <f t="shared" si="235"/>
        <v/>
      </c>
      <c r="DA258" s="230" t="str">
        <f t="shared" si="236"/>
        <v/>
      </c>
      <c r="DB258" s="230" t="str">
        <f t="shared" si="237"/>
        <v/>
      </c>
      <c r="DC258" s="230" t="str">
        <f t="shared" si="238"/>
        <v/>
      </c>
      <c r="DD258" s="230" t="str">
        <f t="shared" si="239"/>
        <v/>
      </c>
      <c r="DE258" s="230" t="str">
        <f t="shared" si="240"/>
        <v/>
      </c>
      <c r="DF258" s="230" t="str">
        <f t="shared" si="241"/>
        <v/>
      </c>
      <c r="DG258" s="230" t="str">
        <f t="shared" si="242"/>
        <v/>
      </c>
      <c r="DH258" s="283" t="str">
        <f t="shared" si="243"/>
        <v/>
      </c>
      <c r="DI258" s="230" t="str">
        <f t="shared" si="244"/>
        <v/>
      </c>
      <c r="DJ258" s="230" t="str">
        <f>IF(COUNTIFS($BR$10:$BR$259,$BR258,$E$10:$E$259,$E258)&lt;&gt;COUNTIFS($BR$10:$BR$259,$BR258,$E$10:$E$259,$E258,AT$10:AT$259,AT258),DJ$8&amp;" for this company in this year is inconsistent across funds, please update accordingly. "&amp;CHAR(10),IF(AT258="","",IF(COUNTIF('Source Data (Hidden)'!$O$3:$O$5,AT258)&lt;&gt;1,"Invalid input for 'Does this Portco have a decarbonization strategy/plan in place' - Please ensure that you have selected a valid response using the drop-down list available in the corresponding column in the EDCI Data tab. " &amp; CHAR(10),"")))</f>
        <v/>
      </c>
      <c r="DK258" s="230" t="str">
        <f>IF(COUNTIFS($BR$10:$BR$259,$BR258,$E$10:$E$259,$E258)&lt;&gt;COUNTIFS($BR$10:$BR$259,$BR258,$E$10:$E$259,$E258,AU$10:AU$259,AU258),DK$8&amp;" for this company in this year is inconsistent across funds, please update accordingly. "&amp;CHAR(10),IF(AU258="","",IF(COUNTIF('Source Data (Hidden)'!$P$3:$P$5,AU258)&lt;&gt;1,"Invalid input for 'Does the Portfolio Company have a short-term GHG emission reduction target' - Please ensure you have selected a valid response using the drop-down list available in the corresponding column in the EDCI Data tab. " &amp; CHAR(10),"")))</f>
        <v/>
      </c>
      <c r="DL258" s="230" t="str">
        <f>IF(COUNTIFS($BR$10:$BR$259,$BR258,$E$10:$E$259,$E258)&lt;&gt;COUNTIFS($BR$10:$BR$259,$BR258,$E$10:$E$259,$E258,AV$10:AV$259,AV258),DL$8&amp;" for this company in this year is inconsistent across funds, please update accordingly. "&amp;CHAR(10),IF(AV258="","",IF(COUNTIF('Source Data (Hidden)'!$Q$3:$Q$6,AV258)&lt;&gt;1,"Invalid input for 'Does the Portfolio Company have a long-term net zero goal' - Please ensure that you have selected a valid response using the drop-down list available in the corresponding column in the EDCI Data tab. " &amp; CHAR(10),"")))</f>
        <v/>
      </c>
      <c r="DM258" s="230" t="str">
        <f t="shared" si="245"/>
        <v/>
      </c>
      <c r="DN258" s="230" t="str">
        <f t="shared" si="246"/>
        <v/>
      </c>
      <c r="DO258" s="230" t="str">
        <f t="shared" si="247"/>
        <v/>
      </c>
      <c r="DP258" s="230"/>
      <c r="DQ258" s="230" t="str">
        <f t="shared" si="248"/>
        <v/>
      </c>
      <c r="DR258" s="230" t="str">
        <f t="shared" si="249"/>
        <v/>
      </c>
      <c r="DS258" s="230" t="str">
        <f t="shared" si="250"/>
        <v/>
      </c>
      <c r="DT258" s="230" t="str">
        <f t="shared" si="251"/>
        <v/>
      </c>
      <c r="DU258" s="230" t="str">
        <f t="shared" si="252"/>
        <v/>
      </c>
      <c r="DV258" s="230" t="str">
        <f t="shared" si="253"/>
        <v/>
      </c>
      <c r="DW258" s="230" t="str">
        <f t="shared" si="254"/>
        <v/>
      </c>
      <c r="DX258" s="230" t="str">
        <f t="shared" si="255"/>
        <v/>
      </c>
      <c r="DY258" s="230" t="str">
        <f t="shared" si="256"/>
        <v/>
      </c>
      <c r="DZ258" s="230" t="str">
        <f t="shared" si="257"/>
        <v/>
      </c>
      <c r="EA258" s="230" t="str">
        <f t="shared" si="258"/>
        <v/>
      </c>
      <c r="EB258" s="230" t="str">
        <f t="shared" si="259"/>
        <v/>
      </c>
      <c r="EC258" s="284" t="str">
        <f t="shared" si="260"/>
        <v/>
      </c>
      <c r="ED258" s="284" t="str">
        <f t="shared" si="261"/>
        <v/>
      </c>
      <c r="EE258" s="230" t="str">
        <f t="shared" si="262"/>
        <v/>
      </c>
      <c r="EF258" s="230" t="str">
        <f>IF(COUNTIFS($BR$10:$BR$259,$BR258,$E$10:$E$259,$E258)&lt;&gt;COUNTIFS($BR$10:$BR$259,$BR258,$E$10:$E$259,$E258,BP$10:BP$259,BP258),EF$8&amp;" for this company in this year is inconsistent across funds, please update accordingly. "&amp;CHAR(10),IF(AND(BP258="",BQ258=""),"",IF(OR(AND(BQ258&lt;&gt;"",BP258&lt;&gt;"",BP258&lt;&gt;"Y"),AND(BQ258&lt;&gt;"",BP258=""),COUNTIF('Source Data (Hidden)'!$S$3:$S$4,BP258)&lt;&gt;1),"Invalid input for 'Do you conduct an employee survey' - Please ensure the input is either Y or N or leave blank if data is not available. If you have reported a % response rate to employee survey then the input for this metric should be Y. " &amp; CHAR(10),"")))</f>
        <v/>
      </c>
      <c r="EG258" s="230" t="str">
        <f t="shared" si="263"/>
        <v/>
      </c>
    </row>
    <row r="259" spans="1:137" s="154" customFormat="1" ht="60" customHeight="1" x14ac:dyDescent="0.35">
      <c r="A259" s="153"/>
      <c r="B259" s="212" t="str">
        <f t="shared" ca="1" si="210"/>
        <v/>
      </c>
      <c r="C259" s="213" t="str">
        <f>IF('EDCI Data'!B259="","",'EDCI Data'!B259)</f>
        <v/>
      </c>
      <c r="D259" s="214" t="str">
        <f>IF('EDCI Data'!C259="","",'EDCI Data'!C259)</f>
        <v/>
      </c>
      <c r="E259" s="215" t="str">
        <f>IF('EDCI Data'!D259="","",'EDCI Data'!D259)</f>
        <v/>
      </c>
      <c r="F259" s="216" t="str">
        <f>IF('EDCI Data'!E259="","",'EDCI Data'!E259)</f>
        <v/>
      </c>
      <c r="G259" s="213" t="str">
        <f>IF('EDCI Data'!F259="","",'EDCI Data'!F259)</f>
        <v/>
      </c>
      <c r="H259" s="213" t="str">
        <f>IF('EDCI Data'!G259="","",'EDCI Data'!G259)</f>
        <v/>
      </c>
      <c r="I259" s="213" t="str">
        <f>IF('EDCI Data'!H259="","",'EDCI Data'!H259)</f>
        <v/>
      </c>
      <c r="J259" s="213" t="str">
        <f>IF('EDCI Data'!I259="","",'EDCI Data'!I259)</f>
        <v/>
      </c>
      <c r="K259" s="213" t="str">
        <f>IF('EDCI Data'!J259="","",'EDCI Data'!J259)</f>
        <v/>
      </c>
      <c r="L259" s="213" t="str">
        <f>IF('EDCI Data'!K259="","",'EDCI Data'!K259)</f>
        <v/>
      </c>
      <c r="M259" s="217" t="str">
        <f>IF('EDCI Data'!L259="","",'EDCI Data'!L259)</f>
        <v/>
      </c>
      <c r="N259" s="217" t="str">
        <f>IF('EDCI Data'!M259="","",'EDCI Data'!M259)</f>
        <v/>
      </c>
      <c r="O259" s="213" t="str">
        <f>IF('EDCI Data'!N259="","",'EDCI Data'!N259)</f>
        <v/>
      </c>
      <c r="P259" s="213" t="str">
        <f>IF('EDCI Data'!O259="","",'EDCI Data'!O259)</f>
        <v/>
      </c>
      <c r="Q259" s="213" t="str">
        <f>IF('EDCI Data'!P259="","",'EDCI Data'!P259)</f>
        <v/>
      </c>
      <c r="R259" s="213" t="str">
        <f>IF('EDCI Data'!Q259="","",'EDCI Data'!Q259)</f>
        <v/>
      </c>
      <c r="S259" s="218" t="str">
        <f>IF('EDCI Data'!R259="","",'EDCI Data'!R259)</f>
        <v/>
      </c>
      <c r="T259" s="219" t="str">
        <f>IF('EDCI Data'!S259="","",'EDCI Data'!S259)</f>
        <v/>
      </c>
      <c r="U259" s="219" t="str">
        <f>IF('EDCI Data'!T259="","",'EDCI Data'!T259)</f>
        <v/>
      </c>
      <c r="V259" s="220" t="str">
        <f>IF('EDCI Data'!U259="","",'EDCI Data'!U259)</f>
        <v/>
      </c>
      <c r="W259" s="213" t="str">
        <f>IF('EDCI Data'!V259="","",'EDCI Data'!V259)</f>
        <v/>
      </c>
      <c r="X259" s="220" t="str">
        <f>IF('EDCI Data'!W259="","",'EDCI Data'!W259)</f>
        <v/>
      </c>
      <c r="Y259" s="213" t="str">
        <f>IF('EDCI Data'!X259="","",'EDCI Data'!X259)</f>
        <v/>
      </c>
      <c r="Z259" s="220" t="str">
        <f>IF('EDCI Data'!Y259="","",'EDCI Data'!Y259)</f>
        <v/>
      </c>
      <c r="AA259" s="213" t="str">
        <f>IF('EDCI Data'!Z259="","",'EDCI Data'!Z259)</f>
        <v/>
      </c>
      <c r="AB259" s="213" t="str">
        <f>IF('EDCI Data'!AA259="","",'EDCI Data'!AA259)</f>
        <v/>
      </c>
      <c r="AC259" s="213" t="str">
        <f>IF('EDCI Data'!AB259="","",'EDCI Data'!AB259)</f>
        <v/>
      </c>
      <c r="AD259" s="213" t="str">
        <f>IF('EDCI Data'!AC259="","",'EDCI Data'!AC259)</f>
        <v/>
      </c>
      <c r="AE259" s="213" t="str">
        <f>IF('EDCI Data'!AD259="","",'EDCI Data'!AD259)</f>
        <v/>
      </c>
      <c r="AF259" s="213" t="str">
        <f>IF('EDCI Data'!AE259="","",'EDCI Data'!AE259)</f>
        <v/>
      </c>
      <c r="AG259" s="213" t="str">
        <f>IF('EDCI Data'!AF259="","",'EDCI Data'!AF259)</f>
        <v/>
      </c>
      <c r="AH259" s="213" t="str">
        <f>IF('EDCI Data'!AG259="","",'EDCI Data'!AG259)</f>
        <v/>
      </c>
      <c r="AI259" s="213" t="str">
        <f>IF('EDCI Data'!AH259="","",'EDCI Data'!AH259)</f>
        <v/>
      </c>
      <c r="AJ259" s="213" t="str">
        <f>IF('EDCI Data'!AI259="","",'EDCI Data'!AI259)</f>
        <v/>
      </c>
      <c r="AK259" s="213" t="str">
        <f>IF('EDCI Data'!AJ259="","",'EDCI Data'!AJ259)</f>
        <v/>
      </c>
      <c r="AL259" s="213" t="str">
        <f>IF('EDCI Data'!AK259="","",'EDCI Data'!AK259)</f>
        <v/>
      </c>
      <c r="AM259" s="213" t="str">
        <f>IF('EDCI Data'!AL259="","",'EDCI Data'!AL259)</f>
        <v/>
      </c>
      <c r="AN259" s="213" t="str">
        <f>IF('EDCI Data'!AM259="","",'EDCI Data'!AM259)</f>
        <v/>
      </c>
      <c r="AO259" s="213" t="str">
        <f>IF('EDCI Data'!AN259="","",'EDCI Data'!AN259)</f>
        <v/>
      </c>
      <c r="AP259" s="213" t="str">
        <f>IF('EDCI Data'!AO259="","",'EDCI Data'!AO259)</f>
        <v/>
      </c>
      <c r="AQ259" s="213" t="str">
        <f>IF('EDCI Data'!AP259="","",'EDCI Data'!AP259)</f>
        <v/>
      </c>
      <c r="AR259" s="213" t="str">
        <f>IF('EDCI Data'!AQ259="","",'EDCI Data'!AQ259)</f>
        <v/>
      </c>
      <c r="AS259" s="213" t="str">
        <f>IF('EDCI Data'!AR259="","",'EDCI Data'!AR259)</f>
        <v/>
      </c>
      <c r="AT259" s="213" t="str">
        <f>IF('EDCI Data'!AS259="","",'EDCI Data'!AS259)</f>
        <v/>
      </c>
      <c r="AU259" s="213" t="str">
        <f>IF('EDCI Data'!AT259="","",'EDCI Data'!AT259)</f>
        <v/>
      </c>
      <c r="AV259" s="213" t="str">
        <f>IF('EDCI Data'!AU259="","",'EDCI Data'!AU259)</f>
        <v/>
      </c>
      <c r="AW259" s="213" t="str">
        <f>IF('EDCI Data'!AV259="","",'EDCI Data'!AV259)</f>
        <v/>
      </c>
      <c r="AX259" s="221" t="str">
        <f>IF('EDCI Data'!AW259="","",'EDCI Data'!AW259)</f>
        <v/>
      </c>
      <c r="AY259" s="221" t="str">
        <f>IF('EDCI Data'!AX259="","",'EDCI Data'!AX259)</f>
        <v/>
      </c>
      <c r="AZ259" s="222" t="str">
        <f t="shared" si="211"/>
        <v/>
      </c>
      <c r="BA259" s="223" t="str">
        <f>IF('EDCI Data'!AY259="","",'EDCI Data'!AY259)</f>
        <v/>
      </c>
      <c r="BB259" s="223" t="str">
        <f>IF('EDCI Data'!AZ259="","",'EDCI Data'!AZ259)</f>
        <v/>
      </c>
      <c r="BC259" s="223" t="str">
        <f>IF('EDCI Data'!BA259="","",'EDCI Data'!BA259)</f>
        <v/>
      </c>
      <c r="BD259" s="223" t="str">
        <f>IF('EDCI Data'!BB259="","",'EDCI Data'!BB259)</f>
        <v/>
      </c>
      <c r="BE259" s="223" t="str">
        <f>IF('EDCI Data'!BC259="","",'EDCI Data'!BC259)</f>
        <v/>
      </c>
      <c r="BF259" s="223" t="str">
        <f>IF('EDCI Data'!BD259="","",'EDCI Data'!BD259)</f>
        <v/>
      </c>
      <c r="BG259" s="223" t="str">
        <f>IF('EDCI Data'!BE259="","",'EDCI Data'!BE259)</f>
        <v/>
      </c>
      <c r="BH259" s="223" t="str">
        <f>IF('EDCI Data'!BF259="","",'EDCI Data'!BF259)</f>
        <v/>
      </c>
      <c r="BI259" s="224" t="str">
        <f>IF('EDCI Data'!BG259="","",'EDCI Data'!BG259)</f>
        <v/>
      </c>
      <c r="BJ259" s="225" t="str">
        <f>IF('EDCI Data'!S259="","",'EDCI Data'!S259)</f>
        <v/>
      </c>
      <c r="BK259" s="225" t="str">
        <f>IF('EDCI Data'!T259="","",'EDCI Data'!T259)</f>
        <v/>
      </c>
      <c r="BL259" s="224" t="str">
        <f>IF('EDCI Data'!BJ259="","",'EDCI Data'!BJ259)</f>
        <v/>
      </c>
      <c r="BM259" s="226" t="str">
        <f>IF('EDCI Data'!BK259="","",'EDCI Data'!BK259)</f>
        <v/>
      </c>
      <c r="BN259" s="226" t="str">
        <f>IF('EDCI Data'!BL259="","",'EDCI Data'!BL259)</f>
        <v/>
      </c>
      <c r="BO259" s="227" t="str">
        <f>IF('EDCI Data'!BM259="","",'EDCI Data'!BM259)</f>
        <v/>
      </c>
      <c r="BP259" s="228" t="str">
        <f>IF('EDCI Data'!BN259="","",'EDCI Data'!BN259)</f>
        <v/>
      </c>
      <c r="BQ259" s="229" t="str">
        <f>IF('EDCI Data'!BO259="","",'EDCI Data'!BO259)</f>
        <v/>
      </c>
      <c r="BR259" s="230" t="str">
        <f t="shared" si="212"/>
        <v/>
      </c>
      <c r="BS259" s="230" t="str">
        <f t="shared" si="213"/>
        <v/>
      </c>
      <c r="BT259" s="230" t="str">
        <f t="shared" si="214"/>
        <v/>
      </c>
      <c r="BU259" s="230" t="str">
        <f t="shared" si="215"/>
        <v/>
      </c>
      <c r="BV259" s="230" t="str">
        <f t="shared" si="216"/>
        <v/>
      </c>
      <c r="BW259" s="230" t="str">
        <f>IF(COUNTIFS($BR$10:$BR$259,$BR259,$E$10:$E$259,$E259)&lt;&gt;COUNTIFS($BR$10:$BR$259,$BR259,$E$10:$E$259,$E259,G$10:G$259,G259),BW$8&amp;" for this company in this year is inconsistent across funds, please update accordingly. "&amp;CHAR(10),IF(G259="","",IF(IFERROR(OR(INT(G259)&lt;&gt;G259,ISTEXT(G259),G259&gt;'Source Data (Hidden)'!$T$3),TRUE),"Invalid year of initial investment - Please ensure that the input is a year (not a date) and is not future dated. "&amp;CHAR(10),"")))</f>
        <v/>
      </c>
      <c r="BX259" s="230"/>
      <c r="BY259" s="230" t="str">
        <f>IF(COUNTIFS($BR$10:$BR$259,$BR259,$E$10:$E$259,$E259)&lt;&gt;COUNTIFS($BR$10:$BR$259,$BR259,$E$10:$E$259,$E259,I$10:I$259,I259),BY$8&amp;" for this company in this year is inconsistent across funds, please update accordingly. "&amp;CHAR(10),IF(I259="","",IF(COUNTIF('Source Data (Hidden)'!$A$3:$B$255,I259)=0,"Invalid country of domicile - Please enter a valid input using the drop-down in the 'Country of domicile' column in the EDCI Data tab. "&amp;CHAR(10),"")))</f>
        <v/>
      </c>
      <c r="BZ259" s="230" t="str">
        <f>IF(COUNTIFS($BR$10:$BR$259,$BR259,$E$10:$E$259,$E259)&lt;&gt;COUNTIFS($BR$10:$BR$259,$BR259,$E$10:$E$259,$E259,J$10:J$259,J259),BZ$8&amp;" for this company in this year is inconsistent across funds, please update accordingly. "&amp;CHAR(10),IF(J259="","",IF(COUNTIF('Source Data (Hidden)'!$A$3:$B$255,J259)=0,"Invalid primary country of operations - Please enter a valid input using the drop-down in the 'Primary country of operations' column in the EDCI Data tab and ensure that you have narrowed this down to 1 primary country of operations. "&amp;CHAR(10),"")))</f>
        <v/>
      </c>
      <c r="CA259" s="230" t="str">
        <f>IF(COUNTIFS($BR$10:$BR$259,$BR259,$E$10:$E$259,$E259)&lt;&gt;COUNTIFS($BR$10:$BR$259,$BR259,$E$10:$E$259,$E259,K$10:K$259,K259),CA$8&amp;" for this company in this year is inconsistent across funds, please update accordingly. "&amp;CHAR(10),IF(K259="","",IF(COUNTIF('Source Data (Hidden)'!$C$3:$C$4,K259)&lt;&gt;1,"Invalid company structure - Please classify the portfolio company as either 'Private' or 'Public'. "&amp;CHAR(10),"")))</f>
        <v/>
      </c>
      <c r="CB259" s="230" t="str">
        <f>IF(COUNTIFS($BR$10:$BR$259,$BR259,$E$10:$E$259,$E259)&lt;&gt;COUNTIFS($BR$10:$BR$259,$BR259,$E$10:$E$259,$E259,L$10:L$259,L259),CB$8&amp;" for this company in this year is inconsistent across funds, please update accordingly. "&amp;CHAR(10),IF(L259="","",IF(COUNTIF('Source Data (Hidden)'!$D$3:$D$5,L259)&lt;&gt;1,"Invalid growth stage of company - Please describe the growth stage of the company as either 'Venture', 'Growth' or 'Buyout'. " &amp; CHAR(10),"")))</f>
        <v/>
      </c>
      <c r="CC259" s="230" t="str">
        <f t="shared" si="217"/>
        <v/>
      </c>
      <c r="CD259" s="283" t="str">
        <f t="shared" si="218"/>
        <v/>
      </c>
      <c r="CE259" s="230" t="str">
        <f>IF(COUNTIFS($BR$10:$BR$259,$BR259,$E$10:$E$259,$E259)&lt;&gt;COUNTIFS($BR$10:$BR$259,$BR259,$E$10:$E$259,$E259,O$10:O$259,O259),CE$8&amp;" for this company in this year is inconsistent across funds, please update accordingly. "&amp;CHAR(10),IF(O259="","",IF(COUNTIF('Source Data (Hidden)'!$G$3:$G$13,O259)&lt;&gt;1,"Invalid sector of operations SICS name - Please ensure that you have selected a valid sector of operations using the drop-down list available in the corresponding column in the EDCI Data tab. " &amp; CHAR(10),"")))</f>
        <v/>
      </c>
      <c r="CF259" s="230" t="str">
        <f t="shared" ca="1" si="219"/>
        <v/>
      </c>
      <c r="CG259" s="230" t="str">
        <f t="shared" ca="1" si="220"/>
        <v/>
      </c>
      <c r="CH259" s="230" t="str">
        <f>IF(COUNTIFS($BR$10:$BR$259,$BR259,$E$10:$E$259,$E259)&lt;&gt;COUNTIFS($BR$10:$BR$259,$BR259,$E$10:$E$259,$E259,R$10:R$259,R259),CH$8&amp;" for this company in this year is inconsistent across funds, please update accordingly. "&amp;CHAR(10),IF(R259="","",IF(COUNTIF('Source Data (Hidden)'!$F$3:$F$183,R259)&lt;&gt;1,"Invalid currency input - Please ensure that the currency entered is a monetary unit described using three letter code (ISO 4217 code). " &amp; CHAR(10),"")))</f>
        <v/>
      </c>
      <c r="CI259" s="230" t="str">
        <f t="shared" si="221"/>
        <v/>
      </c>
      <c r="CJ259" s="230" t="str">
        <f t="shared" si="222"/>
        <v/>
      </c>
      <c r="CK259" s="230" t="str">
        <f t="shared" si="223"/>
        <v/>
      </c>
      <c r="CL259" s="230" t="str">
        <f t="shared" si="224"/>
        <v/>
      </c>
      <c r="CM259" s="230" t="str">
        <f>IF(COUNTIFS($BR$10:$BR$259,$BR259,$E$10:$E$259,$E259)&lt;&gt;COUNTIFS($BR$10:$BR$259,$BR259,$E$10:$E$259,$E259,W$10:W$259,W259),CM$8&amp;" for this company in this year is inconsistent across funds, please update accordingly. "&amp;CHAR(10),IF(W259="","",IF(COUNTIF('Source Data (Hidden)'!$L$3:$L$6,W259)&lt;&gt;1,"Invalid input for Scope 1 Methodology - Please choose one of the options from the drop-down list in the corresponding column in the EDCI Data tab. " &amp; CHAR(10),"")))</f>
        <v/>
      </c>
      <c r="CN259" s="230" t="str">
        <f t="shared" si="225"/>
        <v/>
      </c>
      <c r="CO259" s="230" t="str">
        <f>IF(COUNTIFS($BR$10:$BR$259,$BR259,$E$10:$E$259,$E259)&lt;&gt;COUNTIFS($BR$10:$BR$259,$BR259,$E$10:$E$259,$E259,Y$10:Y$259,Y259),CO$8&amp;" for this company in this year is inconsistent across funds, please update accordingly. "&amp;CHAR(10),IF(Y259="","",IF(COUNTIF('Source Data (Hidden)'!$M$3:$M$5,Y259)&lt;&gt;1,"Invalid input for Scope 2 Methodology - Please choose one of the options from the drop-down list in the corresponding column in the EDCI Data tab. " &amp; CHAR(10),"")))</f>
        <v/>
      </c>
      <c r="CP259" s="230" t="str">
        <f t="shared" si="226"/>
        <v/>
      </c>
      <c r="CQ259" s="230" t="str">
        <f>IF(COUNTIFS($BR$10:$BR$259,$BR259,$E$10:$E$259,$E259)&lt;&gt;COUNTIFS($BR$10:$BR$259,$BR259,$E$10:$E$259,$E259,AA$10:AA$259,AA259),CQ$8&amp;" for this company in this year is inconsistent across funds, please update accordingly. "&amp;CHAR(10),IF(AA259="","",IF(COUNTIF('Source Data (Hidden)'!$N$3:$N$6,AA259)&lt;&gt;1,"Invalid input for Scope 3 Methodology - Please choose one of the options from the drop-down list in the corresponding column in the EDCI Data tab. " &amp; CHAR(10),"")))</f>
        <v/>
      </c>
      <c r="CR259" s="230" t="str">
        <f t="shared" si="227"/>
        <v/>
      </c>
      <c r="CS259" s="230" t="str">
        <f t="shared" si="228"/>
        <v/>
      </c>
      <c r="CT259" s="230" t="str">
        <f t="shared" si="229"/>
        <v/>
      </c>
      <c r="CU259" s="230" t="str">
        <f t="shared" si="230"/>
        <v/>
      </c>
      <c r="CV259" s="230" t="str">
        <f t="shared" si="231"/>
        <v/>
      </c>
      <c r="CW259" s="230" t="str">
        <f t="shared" si="232"/>
        <v/>
      </c>
      <c r="CX259" s="230" t="str">
        <f t="shared" si="233"/>
        <v/>
      </c>
      <c r="CY259" s="230" t="str">
        <f t="shared" si="234"/>
        <v/>
      </c>
      <c r="CZ259" s="230" t="str">
        <f t="shared" si="235"/>
        <v/>
      </c>
      <c r="DA259" s="230" t="str">
        <f t="shared" si="236"/>
        <v/>
      </c>
      <c r="DB259" s="230" t="str">
        <f t="shared" si="237"/>
        <v/>
      </c>
      <c r="DC259" s="230" t="str">
        <f t="shared" si="238"/>
        <v/>
      </c>
      <c r="DD259" s="230" t="str">
        <f t="shared" si="239"/>
        <v/>
      </c>
      <c r="DE259" s="230" t="str">
        <f t="shared" si="240"/>
        <v/>
      </c>
      <c r="DF259" s="230" t="str">
        <f t="shared" si="241"/>
        <v/>
      </c>
      <c r="DG259" s="230" t="str">
        <f t="shared" si="242"/>
        <v/>
      </c>
      <c r="DH259" s="283" t="str">
        <f t="shared" si="243"/>
        <v/>
      </c>
      <c r="DI259" s="230" t="str">
        <f t="shared" si="244"/>
        <v/>
      </c>
      <c r="DJ259" s="230" t="str">
        <f>IF(COUNTIFS($BR$10:$BR$259,$BR259,$E$10:$E$259,$E259)&lt;&gt;COUNTIFS($BR$10:$BR$259,$BR259,$E$10:$E$259,$E259,AT$10:AT$259,AT259),DJ$8&amp;" for this company in this year is inconsistent across funds, please update accordingly. "&amp;CHAR(10),IF(AT259="","",IF(COUNTIF('Source Data (Hidden)'!$O$3:$O$5,AT259)&lt;&gt;1,"Invalid input for 'Does this Portco have a decarbonization strategy/plan in place' - Please ensure that you have selected a valid response using the drop-down list available in the corresponding column in the EDCI Data tab. " &amp; CHAR(10),"")))</f>
        <v/>
      </c>
      <c r="DK259" s="230" t="str">
        <f>IF(COUNTIFS($BR$10:$BR$259,$BR259,$E$10:$E$259,$E259)&lt;&gt;COUNTIFS($BR$10:$BR$259,$BR259,$E$10:$E$259,$E259,AU$10:AU$259,AU259),DK$8&amp;" for this company in this year is inconsistent across funds, please update accordingly. "&amp;CHAR(10),IF(AU259="","",IF(COUNTIF('Source Data (Hidden)'!$P$3:$P$5,AU259)&lt;&gt;1,"Invalid input for 'Does the Portfolio Company have a short-term GHG emission reduction target' - Please ensure you have selected a valid response using the drop-down list available in the corresponding column in the EDCI Data tab. " &amp; CHAR(10),"")))</f>
        <v/>
      </c>
      <c r="DL259" s="230" t="str">
        <f>IF(COUNTIFS($BR$10:$BR$259,$BR259,$E$10:$E$259,$E259)&lt;&gt;COUNTIFS($BR$10:$BR$259,$BR259,$E$10:$E$259,$E259,AV$10:AV$259,AV259),DL$8&amp;" for this company in this year is inconsistent across funds, please update accordingly. "&amp;CHAR(10),IF(AV259="","",IF(COUNTIF('Source Data (Hidden)'!$Q$3:$Q$6,AV259)&lt;&gt;1,"Invalid input for 'Does the Portfolio Company have a long-term net zero goal' - Please ensure that you have selected a valid response using the drop-down list available in the corresponding column in the EDCI Data tab. " &amp; CHAR(10),"")))</f>
        <v/>
      </c>
      <c r="DM259" s="230" t="str">
        <f t="shared" si="245"/>
        <v/>
      </c>
      <c r="DN259" s="230" t="str">
        <f t="shared" si="246"/>
        <v/>
      </c>
      <c r="DO259" s="230" t="str">
        <f t="shared" si="247"/>
        <v/>
      </c>
      <c r="DP259" s="230"/>
      <c r="DQ259" s="230" t="str">
        <f t="shared" si="248"/>
        <v/>
      </c>
      <c r="DR259" s="230" t="str">
        <f t="shared" si="249"/>
        <v/>
      </c>
      <c r="DS259" s="230" t="str">
        <f t="shared" si="250"/>
        <v/>
      </c>
      <c r="DT259" s="230" t="str">
        <f t="shared" si="251"/>
        <v/>
      </c>
      <c r="DU259" s="230" t="str">
        <f t="shared" si="252"/>
        <v/>
      </c>
      <c r="DV259" s="230" t="str">
        <f t="shared" si="253"/>
        <v/>
      </c>
      <c r="DW259" s="230" t="str">
        <f t="shared" si="254"/>
        <v/>
      </c>
      <c r="DX259" s="230" t="str">
        <f t="shared" si="255"/>
        <v/>
      </c>
      <c r="DY259" s="230" t="str">
        <f t="shared" si="256"/>
        <v/>
      </c>
      <c r="DZ259" s="230" t="str">
        <f t="shared" si="257"/>
        <v/>
      </c>
      <c r="EA259" s="230" t="str">
        <f t="shared" si="258"/>
        <v/>
      </c>
      <c r="EB259" s="230" t="str">
        <f t="shared" si="259"/>
        <v/>
      </c>
      <c r="EC259" s="284" t="str">
        <f t="shared" si="260"/>
        <v/>
      </c>
      <c r="ED259" s="284" t="str">
        <f t="shared" si="261"/>
        <v/>
      </c>
      <c r="EE259" s="230" t="str">
        <f t="shared" si="262"/>
        <v/>
      </c>
      <c r="EF259" s="230" t="str">
        <f>IF(COUNTIFS($BR$10:$BR$259,$BR259,$E$10:$E$259,$E259)&lt;&gt;COUNTIFS($BR$10:$BR$259,$BR259,$E$10:$E$259,$E259,BP$10:BP$259,BP259),EF$8&amp;" for this company in this year is inconsistent across funds, please update accordingly. "&amp;CHAR(10),IF(AND(BP259="",BQ259=""),"",IF(OR(AND(BQ259&lt;&gt;"",BP259&lt;&gt;"",BP259&lt;&gt;"Y"),AND(BQ259&lt;&gt;"",BP259=""),COUNTIF('Source Data (Hidden)'!$S$3:$S$4,BP259)&lt;&gt;1),"Invalid input for 'Do you conduct an employee survey' - Please ensure the input is either Y or N or leave blank if data is not available. If you have reported a % response rate to employee survey then the input for this metric should be Y. " &amp; CHAR(10),"")))</f>
        <v/>
      </c>
      <c r="EG259" s="230" t="str">
        <f t="shared" si="263"/>
        <v/>
      </c>
    </row>
    <row r="260" spans="1:137" x14ac:dyDescent="0.45"/>
  </sheetData>
  <sheetProtection algorithmName="SHA-512" hashValue="D5/NGw0HoM40Zqdq6Os6jpjzz51B1hmLO1YBgdF89KiFni9f/B1u+o880M0DA/49AAcEFbNbPKufPS1lqrrESA==" saltValue="+m6f0xYA99hyoBKl5KLz7g==" spinCount="100000" sheet="1" formatCells="0" formatColumns="0" formatRows="0" selectLockedCells="1"/>
  <mergeCells count="4">
    <mergeCell ref="B3:B6"/>
    <mergeCell ref="BD8:BE8"/>
    <mergeCell ref="BA8:BB8"/>
    <mergeCell ref="C2:D2"/>
  </mergeCells>
  <conditionalFormatting sqref="C10:C259">
    <cfRule type="expression" dxfId="66" priority="1229">
      <formula>AND(C10&lt;&gt;"",D10&lt;&gt;"",COUNTIFS($C$10:$C$259,C10,$D$10:$D$259,D10)&lt;&gt;COUNTIF($D$10:$D$259,D10))</formula>
    </cfRule>
  </conditionalFormatting>
  <conditionalFormatting sqref="C10:D259">
    <cfRule type="expression" dxfId="65" priority="1231">
      <formula>AND($C10&lt;&gt;"",$E10&lt;&gt;"",$H10&lt;&gt;"",(COUNTIFS($C$10:$C$259,$C10,$D$10:$D$259,$D10,$E$10:$E$259,$E10,$H$10:$H$259,$H10)&gt;1))</formula>
    </cfRule>
    <cfRule type="expression" dxfId="64" priority="1230" stopIfTrue="1">
      <formula>AND($C10="",$D10="")</formula>
    </cfRule>
  </conditionalFormatting>
  <conditionalFormatting sqref="D10:D259">
    <cfRule type="expression" dxfId="63" priority="1228">
      <formula>IF(OR(C10="",D10=""),FALSE,COUNTIFS($C$10:$C$259,C10,$D$10:$D$259,D10)&lt;&gt;COUNTIF($D$10:$D$259,D10))</formula>
    </cfRule>
  </conditionalFormatting>
  <conditionalFormatting sqref="E10:E259 BL10:BL259">
    <cfRule type="expression" dxfId="62" priority="1161">
      <formula>ISTEXT(E10)</formula>
    </cfRule>
  </conditionalFormatting>
  <conditionalFormatting sqref="E10:E259">
    <cfRule type="expression" dxfId="61" priority="1162" stopIfTrue="1">
      <formula>AND(BR10&lt;&gt;"",E10="")</formula>
    </cfRule>
    <cfRule type="expression" priority="178" stopIfTrue="1">
      <formula>AND(BR10="",E10="")</formula>
    </cfRule>
    <cfRule type="expression" dxfId="60" priority="180" stopIfTrue="1">
      <formula>OR(E10&lt;2019,E10&gt;2023,INT(E10)&lt;&gt;E10)</formula>
    </cfRule>
  </conditionalFormatting>
  <conditionalFormatting sqref="F10:F259">
    <cfRule type="expression" dxfId="59" priority="1227">
      <formula>IF(F10="","",COUNTIF($F$10:$F$259,F10)&lt;COUNTA($F$10:$F$259)-COUNTIF($F$10:$F$259,""))</formula>
    </cfRule>
  </conditionalFormatting>
  <conditionalFormatting sqref="F10:BO259 BQ10:BQ259">
    <cfRule type="containsBlanks" priority="11" stopIfTrue="1">
      <formula>LEN(TRIM(F10))=0</formula>
    </cfRule>
  </conditionalFormatting>
  <conditionalFormatting sqref="M10:M259">
    <cfRule type="expression" dxfId="53" priority="160">
      <formula>OR(M10&lt;0,M10&gt;1,ISTEXT(M10))</formula>
    </cfRule>
  </conditionalFormatting>
  <conditionalFormatting sqref="N10:N259">
    <cfRule type="expression" dxfId="52" priority="1234" stopIfTrue="1">
      <formula>OR(N10&lt;0,N10&gt;1,N10&gt;M10,ISTEXT(N10))</formula>
    </cfRule>
    <cfRule type="expression" dxfId="51" priority="1235">
      <formula>IF(COUNTIFS($BR$10:$BR$259,BR10,$E$10:$E$259,E10)&gt;1,IF(AND(M10&lt;&gt;"",N10&lt;&gt;"",IFERROR(AVERAGEIFS($M$10:$M$259,$E$10:$E$259,E10,$BR$10:$BR$259,BR10),"")&lt;&gt;""),SUMIFS($N$10:$N$259,$E$10:$E$259,E10,$BR$10:$BR$259,BR10)&gt;AVERAGEIFS($M$10:$M$259,$E$10:$E$259,E10,$BR$10:$BR$259,BR10),FALSE),FALSE)</formula>
    </cfRule>
  </conditionalFormatting>
  <conditionalFormatting sqref="O10:BQ259 I10:M259 G10:G259">
    <cfRule type="expression" dxfId="49" priority="1237" stopIfTrue="1">
      <formula>AND(COUNTIFS($BR$10:$BR$259,$BR10,$E$10:$E$259,$E10)&gt;1,COUNTIFS($BR$10:$BR$259,$BR10,$E$10:$E$259,$E10)&lt;&gt;COUNTIFS($BR$10:$BR$259,$BR10,$E$10:$E$259,$E10,G$10:G$259,G10))</formula>
    </cfRule>
  </conditionalFormatting>
  <conditionalFormatting sqref="P10:Q259">
    <cfRule type="expression" dxfId="48" priority="53" stopIfTrue="1">
      <formula>IF(OR(P10=0,P10=""),FALSE,COUNTIF(INDIRECT(SUBSTITUTE(SUBSTITUTE(SUBSTITUTE(SUBSTITUTE(O10,"&amp;","")," ",""),"-",""),",","")),P10)=0)</formula>
    </cfRule>
  </conditionalFormatting>
  <conditionalFormatting sqref="Q10:Q259">
    <cfRule type="expression" dxfId="47" priority="1236" stopIfTrue="1">
      <formula>IF(Q10=0,COUNTIFS($BR$10:$BR$259,$BR10,$E$10:$E$259,$E10)&lt;&gt;COUNTIFS($BR$10:$BR$259,$BR10,$E$10:$E$259,$E10,Q$10:Q$259,""),COUNTIFS($BR$10:$BR$259,$BR10,$E$10:$E$259,$E10)&lt;&gt;COUNTIFS($BR$10:$BR$259,$BR10,$E$10:$E$259,$E10,Q$10:Q$259,Q10))</formula>
    </cfRule>
  </conditionalFormatting>
  <conditionalFormatting sqref="S10:U259 M10:N259">
    <cfRule type="expression" dxfId="45" priority="141" stopIfTrue="1">
      <formula>M10=0</formula>
    </cfRule>
  </conditionalFormatting>
  <conditionalFormatting sqref="S11:U259">
    <cfRule type="expression" priority="181">
      <formula>IF(R11="",S11&amp;" mn",R11&amp;" "&amp;S11&amp;" mn")</formula>
    </cfRule>
  </conditionalFormatting>
  <conditionalFormatting sqref="S10:V259 X10:X259 Z10:Z259 AX10:AY259 BA10:BH259">
    <cfRule type="expression" dxfId="44" priority="68" stopIfTrue="1">
      <formula>OR(S10&lt;0,ISTEXT(S10))</formula>
    </cfRule>
  </conditionalFormatting>
  <conditionalFormatting sqref="AB10:AP259">
    <cfRule type="expression" dxfId="40" priority="72">
      <formula>AB10&lt;&gt;X</formula>
    </cfRule>
  </conditionalFormatting>
  <conditionalFormatting sqref="AX10:AX259">
    <cfRule type="expression" dxfId="35" priority="117">
      <formula>AND(AY10&lt;&gt;"",AX10&lt;AY10)</formula>
    </cfRule>
  </conditionalFormatting>
  <conditionalFormatting sqref="AY10:AY259">
    <cfRule type="expression" dxfId="34" priority="116">
      <formula>AND(AY10&lt;&gt;"",AY10&gt;AX10)</formula>
    </cfRule>
  </conditionalFormatting>
  <conditionalFormatting sqref="BA10:BA259">
    <cfRule type="expression" dxfId="33" priority="113">
      <formula>AND(BA10&lt;&gt;"",BD10&lt;&gt;"",BD10&gt;BA10)</formula>
    </cfRule>
    <cfRule type="expression" dxfId="32" priority="70" stopIfTrue="1">
      <formula>AND(BA10&lt;&gt;"",BB10&lt;&gt;"",BB10&gt;BA10)</formula>
    </cfRule>
    <cfRule type="expression" dxfId="31" priority="112" stopIfTrue="1">
      <formula>AND(BA10&lt;&gt;"",BC10&lt;&gt;"",BC10&gt;BA10)</formula>
    </cfRule>
  </conditionalFormatting>
  <conditionalFormatting sqref="BB10:BB259 BH10:BH259">
    <cfRule type="expression" dxfId="30" priority="111">
      <formula>AND(BA10&lt;&gt;"",BB10&lt;&gt;"",BB10&gt;BA10)</formula>
    </cfRule>
  </conditionalFormatting>
  <conditionalFormatting sqref="BC10:BC259">
    <cfRule type="expression" dxfId="29" priority="109">
      <formula>AND(BA10&lt;&gt;"",BC10&lt;&gt;"",BC10&gt;BA10)</formula>
    </cfRule>
  </conditionalFormatting>
  <conditionalFormatting sqref="BD10:BD259">
    <cfRule type="expression" dxfId="28" priority="107">
      <formula>AND(BA10&lt;&gt;"",BD10&lt;&gt;"",BD10&gt;BA10)</formula>
    </cfRule>
  </conditionalFormatting>
  <conditionalFormatting sqref="BE10:BE259">
    <cfRule type="expression" dxfId="27" priority="105">
      <formula>AND(BE10&lt;&gt;"",BF10&lt;&gt;"",BF10&gt;BE10)</formula>
    </cfRule>
  </conditionalFormatting>
  <conditionalFormatting sqref="BF10:BF259">
    <cfRule type="expression" dxfId="26" priority="103">
      <formula>AND(BF10&lt;&gt;"",BE10&lt;&gt;"",BF10&gt;BE10)</formula>
    </cfRule>
  </conditionalFormatting>
  <conditionalFormatting sqref="BI10:BI259">
    <cfRule type="expression" dxfId="25" priority="99">
      <formula>OR(BI10&lt;0,AND(BG10=0,BI10&gt;0),ISTEXT(BI10))</formula>
    </cfRule>
  </conditionalFormatting>
  <conditionalFormatting sqref="BJ10:BK259">
    <cfRule type="expression" dxfId="24" priority="80">
      <formula>BJ10&lt;&gt;T10</formula>
    </cfRule>
  </conditionalFormatting>
  <conditionalFormatting sqref="BM10:BM259">
    <cfRule type="expression" dxfId="23" priority="2">
      <formula>AND(BJ10&lt;&gt;"",BK10&lt;&gt;"",BL10&lt;&gt;"",IFERROR(ROUND(BM10,5)&lt;&gt;ROUND(BJ10-BK10-BL10,5),TRUE))</formula>
    </cfRule>
    <cfRule type="expression" dxfId="22" priority="94">
      <formula>AND(BK10&lt;&gt;"",BM10&lt;&gt;"",BK10+BM10&lt;0)</formula>
    </cfRule>
  </conditionalFormatting>
  <conditionalFormatting sqref="BN10:BN259">
    <cfRule type="expression" dxfId="21" priority="1">
      <formula>AND(BJ10&lt;&gt;"",BK10&lt;&gt;"",IFERROR(ROUND(BN10,5)&lt;&gt;ROUND(BJ10-BK10,5),TRUE))</formula>
    </cfRule>
  </conditionalFormatting>
  <conditionalFormatting sqref="BO10:BO259">
    <cfRule type="expression" priority="92" stopIfTrue="1">
      <formula>BK10=0</formula>
    </cfRule>
    <cfRule type="cellIs" dxfId="20" priority="86" stopIfTrue="1" operator="greaterThan">
      <formula>1</formula>
    </cfRule>
    <cfRule type="expression" dxfId="19" priority="15" stopIfTrue="1">
      <formula>OR(BO10&lt;0,ISTEXT(BO10))</formula>
    </cfRule>
    <cfRule type="expression" dxfId="18" priority="93">
      <formula>AND(BM10&lt;&gt;"",BK10&lt;&gt;"",BO10&lt;&gt;"",BK10&gt;0,(BM10/BK10)&lt;-BO10)</formula>
    </cfRule>
  </conditionalFormatting>
  <conditionalFormatting sqref="BP10:BP259">
    <cfRule type="expression" dxfId="16" priority="90" stopIfTrue="1">
      <formula>AND(BQ10&lt;&gt;"",BP10="")</formula>
    </cfRule>
    <cfRule type="expression" dxfId="15" priority="88" stopIfTrue="1">
      <formula>AND(BQ10&lt;&gt;"",BP10&lt;&gt;"",BP10&lt;&gt;"Y")</formula>
    </cfRule>
    <cfRule type="expression" priority="87" stopIfTrue="1">
      <formula>AND(BP10="",BQ10="")</formula>
    </cfRule>
  </conditionalFormatting>
  <conditionalFormatting sqref="BQ10:BQ259">
    <cfRule type="expression" dxfId="14" priority="81" stopIfTrue="1">
      <formula>AND(BQ10&lt;&gt;"",BP10&lt;&gt;"Y",BP10&lt;&gt;"")</formula>
    </cfRule>
    <cfRule type="expression" dxfId="13" priority="13" stopIfTrue="1">
      <formula>OR(BQ10&lt;0,BQ10&gt;1,ISTEXT(BQ10))</formula>
    </cfRule>
  </conditionalFormatting>
  <dataValidations xWindow="920" yWindow="740" count="99">
    <dataValidation allowBlank="1" showInputMessage="1" showErrorMessage="1" promptTitle="Definition" prompt="Reporting year" sqref="BU9" xr:uid="{89443B10-6F33-439E-89F1-1EF0F93CAD02}"/>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BS9" xr:uid="{400956F9-C552-4CCF-AFDE-1B5E302BA60A}"/>
    <dataValidation allowBlank="1" showInputMessage="1" showErrorMessage="1" promptTitle="Definition" prompt="Name of general partner providing this data" sqref="BV9" xr:uid="{23E7BDBA-F95D-4FE3-9C45-706F5D45CFB0}"/>
    <dataValidation allowBlank="1" showInputMessage="1" showErrorMessage="1" promptTitle="Definition" prompt="Unique identifier for fund that portfolio company is a part of that should be anonymized by the GP" sqref="BX9" xr:uid="{A5B2173F-62EE-4E3F-87ED-CA57FCC85099}"/>
    <dataValidation allowBlank="1" showInputMessage="1" showErrorMessage="1" promptTitle="Definition" prompt="Country where company affairs are discharged. Please provide only one country." sqref="BY9" xr:uid="{29D33DAD-754E-41B4-B494-048CCBEE071A}"/>
    <dataValidation allowBlank="1" showInputMessage="1" showErrorMessage="1" promptTitle="Definition" prompt="Country with the largest contribution to company revenue. Please provide only one country." sqref="BZ9" xr:uid="{B372138B-0B2F-483F-B56D-A59993A0AF06}"/>
    <dataValidation allowBlank="1" showInputMessage="1" showErrorMessage="1" promptTitle="Definition" prompt="Year the GP's first investment into the relevant portfolio company was made" sqref="BW9" xr:uid="{284B4635-43F1-44A4-817A-C38EDB458F57}"/>
    <dataValidation allowBlank="1" showInputMessage="1" showErrorMessage="1" promptTitle="Definition" prompt="Private or Public" sqref="CA9" xr:uid="{973EA5AB-8A64-4D61-9D36-2F0357E338A9}"/>
    <dataValidation allowBlank="1" showInputMessage="1" showErrorMessage="1" promptTitle="Definition" prompt="Description of company growth stage: Venture, Growth or Buyout. This is based on _x000a_self-determination." sqref="CB9" xr:uid="{0FA208E6-E60A-46CB-B3B1-CBE30E8E4C37}"/>
    <dataValidation allowBlank="1" showInputMessage="1" showErrorMessage="1" promptTitle="Definition" prompt="Equity ownership stake for general partner, between 0-100%. Note that percent ownership should include co-investment share with effective GP control." sqref="CC9" xr:uid="{A22B2476-DDD7-4326-99BA-6A9DF86E74D9}"/>
    <dataValidation allowBlank="1" showInputMessage="1" showErrorMessage="1" promptTitle="Definition" prompt="Equity ownership stake for the fund, between 0-100%. In the majority of cases, this will be the same as Percent GP ownership." sqref="CD9" xr:uid="{2C7B8FBC-6206-4BEC-9EB1-3DB644ECE3DE}"/>
    <dataValidation allowBlank="1" showInputMessage="1" showErrorMessage="1" promptTitle="Definition" prompt="Sector according to SASB Sustainable Industry Classification System (SICS). Note that Sector is broader than Industry. _x000a_" sqref="CE9" xr:uid="{B27A73B8-15B8-42D8-B8D8-196FBC3B2A5E}"/>
    <dataValidation allowBlank="1" showInputMessage="1" showErrorMessage="1" promptTitle="Definition" prompt="Industry according to SASB Sustainable Industry Classification System (SICS). Note that Industry is nested under Sector." sqref="CF9:CG9" xr:uid="{B5295E7E-A588-4E38-90C8-0D6FAB74CF0B}"/>
    <dataValidation allowBlank="1" showInputMessage="1" showErrorMessage="1" promptTitle="Definition" prompt="Description of monetary unit using three letter code (ISO 4217 code)" sqref="CH9" xr:uid="{91FCB70F-DF3F-45CC-AF68-617BF81962EF}"/>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CI9" xr:uid="{F9B01F9E-B71D-4518-8EE3-66FB56E93370}"/>
    <dataValidation allowBlank="1" showInputMessage="1" showErrorMessage="1" promptTitle="Definition" prompt="Number of Full Time Equivalent (FTE) employees at the end of the calendar year prior to the year for which data is being provided." sqref="EA9" xr:uid="{CFE5FDD1-406F-45B2-8282-627E09E5BF83}"/>
    <dataValidation allowBlank="1" showInputMessage="1" showErrorMessage="1" promptTitle="Definition" prompt="Number of Full-Time Equivalent (FTE) employees at the end of the calendar year for which data is being provided" sqref="CJ9" xr:uid="{E4939380-08CA-46A3-8B72-7B86F888831B}"/>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CL9" xr:uid="{5FBA9825-78E9-4922-B71F-DD1054CB0E82}"/>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CN9" xr:uid="{829F8571-BC8B-4C25-A0D4-FFDFC6FEA0D5}"/>
    <dataValidation allowBlank="1" showInputMessage="1" showErrorMessage="1" promptTitle="Definition" prompt="Choice of methodology used to determine emissions" sqref="CQ9 CO9 CM9" xr:uid="{7DF31B32-80D4-41A1-AC27-A40B4DAF3C29}"/>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CP9" xr:uid="{02F8D19F-F108-460F-8920-ED26C1D1D659}"/>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DN9" xr:uid="{71BB1694-8244-4418-AEA2-07D4D9B53787}"/>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DO9" xr:uid="{69B146EB-86A3-442E-8FB5-0F3959D544D7}"/>
    <dataValidation allowBlank="1" showInputMessage="1" showErrorMessage="1" promptTitle="Definition" prompt="Number of people on board of directors at end of Calendar Year (Board defined _x000a_as the member-elected top governing body of the company)" sqref="DQ9" xr:uid="{1F67F01C-5607-42FC-A3C9-0ADA43085B54}"/>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DR9" xr:uid="{0E9A8D33-36FD-4EE0-95C5-041FD96D88E5}"/>
    <dataValidation allowBlank="1" showInputMessage="1" showErrorMessage="1" promptTitle="Definition" prompt="Number of people in C-suite positions at end of Calendar Year (CEO and any senior executives reporting directly to the CEO, e.g. CFO, COO, CAO, etc. as defined in ILPA’s Diversity Metrics Template) " sqref="DU9" xr:uid="{5925BD27-4FA8-4B6A-B393-B49BDB2613DF}"/>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DV9" xr:uid="{DBE1BF5D-7702-4515-A707-9E0A4B6D099D}"/>
    <dataValidation allowBlank="1" showInputMessage="1" showErrorMessage="1" promptTitle="Definition" prompt="Number of people self-identified as LGBTQ on board of directors at end of Calendar Year" sqref="DS9" xr:uid="{C4A306F5-D488-4396-9B06-2D5877E33AD3}"/>
    <dataValidation allowBlank="1" showInputMessage="1" showErrorMessage="1" promptTitle="Definition" prompt="Number of people self-identified as belonging to an under-represented group (i.e. belonging to an ethnic minority within a given country’s context). For more info see the 'Diversity' tab" sqref="DT9" xr:uid="{D03C9590-281E-410C-8B88-31199E6859DA}"/>
    <dataValidation allowBlank="1" showInputMessage="1" showErrorMessage="1" promptTitle="Definition" prompt="Total number of work-related injuries, as defined by local jurisdiction. Injury records could come from national systems as part of primary data source. For more info see the 'Work Related Injuries' tab." sqref="DW9" xr:uid="{5568D91B-74BE-4F4B-9631-69A0522EE7CE}"/>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Injuries' tab." sqref="DX9" xr:uid="{18B6D1A5-B996-4CC7-9AF3-2E47066973B6}"/>
    <dataValidation allowBlank="1" showInputMessage="1" showErrorMessage="1" promptTitle="Definition" prompt="COME BACK" sqref="DZ9" xr:uid="{5E8A4D96-3606-4E4E-A973-90027F9CD7C8}"/>
    <dataValidation allowBlank="1" showInputMessage="1" showErrorMessage="1" promptTitle="Definition" prompt="The net change in the number of FTEs from the end of the previous calendar year to the end of the current year (Column &quot;Year&quot;), excluding the net change in FTEs due to M&amp;A (i.e. acquisitions, divestitures, etc.)" sqref="EC9" xr:uid="{4A03C83E-3FF8-4139-B76E-553B2D266D64}"/>
    <dataValidation allowBlank="1" showInputMessage="1" showErrorMessage="1" promptTitle="Definition" prompt="The net change in the number of FTEs from the end of the previous calendar year to the end of the current year (Column &quot;Year&quot;)." sqref="ED9" xr:uid="{AA262BE4-AFD1-4DF9-A126-1E905D87E698}"/>
    <dataValidation allowBlank="1" showInputMessage="1" showErrorMessage="1" promptTitle="Definition" prompt="Turnover (the number of FTEs leaving the business excluding those from M&amp;A) over the course of the calendar year divided by the total number of FTEs at year end of the previous year, multiplied by 100." sqref="EE9" xr:uid="{F386FE2C-40F6-45BD-ACBE-B95C35CB4F2C}"/>
    <dataValidation allowBlank="1" showInputMessage="1" showErrorMessage="1" promptTitle="Definition" prompt="Y/N response indicating whether a company issues an annual employee feedback survey. For more info see the 'Employee Engagement' tab." sqref="EF9" xr:uid="{6409DC74-B67B-4B8D-BAA0-05ED325F65A9}"/>
    <dataValidation allowBlank="1" showInputMessage="1" showErrorMessage="1" promptTitle="Definition" prompt="Total number of employees responding to survey divided by total number of employees surveyed." sqref="EG9" xr:uid="{1DA330FD-D2CE-47A5-9279-BEE3BA74AA7A}"/>
    <dataValidation allowBlank="1" showInputMessage="1" showErrorMessage="1" promptTitle="Definition" prompt="Description of relevant methodology and any comments that may be relevant" sqref="AW9 AR9 DM9 DH9" xr:uid="{06F36501-AD8D-48BA-BC31-3DFD709AED3E}"/>
    <dataValidation allowBlank="1" showInputMessage="1" showErrorMessage="1" promptTitle="Definition" prompt="Net change in FTEs due to mergers, acquisitions and divestitures." sqref="EB9" xr:uid="{66B054CB-3A60-4C41-9113-78B389406E3A}"/>
    <dataValidation allowBlank="1" showInputMessage="1" showErrorMessage="1" promptTitle="Definition" prompt="Number of Full-Time Equivalent (FTE) employees at the end of the calendar year for which data is being provided_x000a_" sqref="CJ9" xr:uid="{CE6A9A83-17D0-494D-A83E-DC917775AEA7}"/>
    <dataValidation allowBlank="1" showInputMessage="1" showErrorMessage="1" promptTitle="Definition" prompt="Number of Full Time Equivalent (FTE) employees at the end of the calendar year prior to the year for which data is being provided" sqref="CK9" xr:uid="{DAC75AE1-80EA-4D20-BF53-D38B88B5EA94}"/>
    <dataValidation allowBlank="1" showInputMessage="1" showErrorMessage="1" promptTitle="Definition" prompt="Number of people identified as belonging to an under-represented group (i.e. belonging to an ethnic minority within a given country’s context). For more info see the 'Diversity' tab." sqref="DT9" xr:uid="{A3E7C3BA-3D17-4AEC-A4A9-2B78C3EA1B08}"/>
    <dataValidation allowBlank="1" showInputMessage="1" showErrorMessage="1" promptTitle="Definition" prompt="Total number of employees responding to survey divided by total number of employees surveyed" sqref="EG9" xr:uid="{262A98F3-6959-4094-99CA-D8DD65C01E5C}"/>
    <dataValidation allowBlank="1" showInputMessage="1" showErrorMessage="1" promptTitle="Definition" prompt="Does the PortCo have a time-bound action plan that clearly outlines how an organization will pivot its existing assets, operations, &amp; entire business model towards a trajectory that aligns with the latest &amp; most ambitious climate science recommendations" sqref="DJ9" xr:uid="{C0565257-B9BF-49AD-8BCE-2238D8D646F5}"/>
    <dataValidation allowBlank="1" showInputMessage="1" showErrorMessage="1" promptTitle="Definition" prompt="If the portfolio company is Paris-aligned, they are aligned with net zero by 2050 with contributions to limit global warming to no more than 1.5 degrees Celsius, in line with the latest climate science and higher end ambition of the Paris agreement" sqref="DK9" xr:uid="{50D5C3C7-212D-4617-B6A9-87EE75C9196C}"/>
    <dataValidation allowBlank="1" showInputMessage="1" showErrorMessage="1" promptTitle="Definition" prompt="Assess if the PortCo is aligned with Paris aligned net zero commitment of limiting global warming to 1.5 degrees by 2050 or if the PortCo plans to align in the future" sqref="DL9" xr:uid="{F85987C6-8A51-49BA-88D7-D14B36026589}"/>
    <dataValidation allowBlank="1" showInputMessage="1" showErrorMessage="1" promptTitle="Definition" prompt="Review of GHG emissions inventory by an independent firm to assess your organization’s emissions data collection and reporting" sqref="AS9 DI9" xr:uid="{4E173506-2D9B-4933-A154-06CC2F4EF3C2}"/>
    <dataValidation allowBlank="1" showInputMessage="1" showErrorMessage="1" promptTitle="Definition" prompt="Select the Scope 3 categories that are captured in Scope 3 GHG emissions data" sqref="CR9:DG9" xr:uid="{D5F916E4-7D53-46A7-B4CB-E06E9C55020E}"/>
    <dataValidation allowBlank="1" showInputMessage="1" showErrorMessage="1" promptTitle="Definition" prompt="Total days lost due to work-related injury. Note that “days lost due to injury” excludes the day of the accident and temporary medical absences, or “sick days” alotted in advance by the employer. For more info see the 'Work Related Injuries' tab." sqref="DY9" xr:uid="{FCBB26E1-36BC-4C01-92E0-5A3C87146BA9}"/>
    <dataValidation allowBlank="1" showInputMessage="1" showErrorMessage="1" promptTitle="Definition" prompt="Number of Full-Time Equivalent (FTE) employees at the end of the calendar year for which data is being provided." sqref="DZ9" xr:uid="{357B4AAB-D1E9-4CA4-909F-81254785325D}"/>
    <dataValidation allowBlank="1" showInputMessage="1" showErrorMessage="1" promptTitle="Definition" prompt="Select the Scope 3 categories that are captured in Scope 3 GHG emissions data with a x" sqref="AB9:AQ9" xr:uid="{4263304A-4A38-4DFF-AB34-BB1E06D1ABEA}"/>
    <dataValidation allowBlank="1" showInputMessage="1" showErrorMessage="1" promptTitle="Definition" prompt="This column summarizes all suggested checks/changes for this row of data, if you need to make any edits do so in the &quot;EDCI Data + SFDR inputs&quot; tab." sqref="B9" xr:uid="{11E99675-6C47-4D20-9994-189CB5EB5F40}"/>
    <dataValidation allowBlank="1" showInputMessage="1" showErrorMessage="1" promptTitle="Validation Checks" prompt="1. Checks if there is a unique identifier for each portfolio company._x000a_2. Checks consistency across data submissions for different years of the initiative." sqref="C9" xr:uid="{97259329-84F1-4C6E-B225-08F66E3F04CF}"/>
    <dataValidation allowBlank="1" showInputMessage="1" showErrorMessage="1" promptTitle="Validation Checks" prompt="1. Check if Company ID and Company Name are unique identifiers (a PortCo cannot have more than one company ID)._x000a_2. Check if company ID is consistent for a given Company Name across multiple rows of data." sqref="D9" xr:uid="{7AF9FF67-3627-46F6-94F1-337F5E0D9840}"/>
    <dataValidation allowBlank="1" showInputMessage="1" showErrorMessage="1" promptTitle="Validation Checks" prompt="Reporting year can be any year between 2019 (inclusive) and current year." sqref="E9" xr:uid="{FAAAAFF6-EB39-4B98-82F8-AB8F1497EC31}"/>
    <dataValidation allowBlank="1" showInputMessage="1" showErrorMessage="1" promptTitle="Validation Checks" prompt="Name of general partner should be consistent across all rows of data." sqref="F9" xr:uid="{F4C7B03B-6C99-4637-9497-DE3493368A05}"/>
    <dataValidation allowBlank="1" showInputMessage="1" showErrorMessage="1" promptTitle="Validation Checks" prompt="Year of initial investment cannot be a future dated year. " sqref="G9" xr:uid="{0062E854-7137-48F1-AF68-AC26BFA49C4D}"/>
    <dataValidation allowBlank="1" showInputMessage="1" showErrorMessage="1" promptTitle="Validation Checks" prompt="1. Please choose country name from the drop-down list available in the corresponding column of the ESG Data tab._x000a_2. Please provide only one input for primary country of domcile. " sqref="I9" xr:uid="{9EE86031-A688-4AE6-BAFD-957C2139CAD5}"/>
    <dataValidation allowBlank="1" showInputMessage="1" showErrorMessage="1" promptTitle="Validation Checks" prompt="1. Please choose country name from the drop-down list available in the corresponding column of the ESG Data tab._x000a_2. Please provide only one input for primary country of operations." sqref="J9" xr:uid="{05FBA47F-3AB3-4AF6-83E6-A077802C888C}"/>
    <dataValidation allowBlank="1" showInputMessage="1" showErrorMessage="1" promptTitle="Validation Checks" prompt="Please enter either Private or Public. Leave blank if unknown. " sqref="K9" xr:uid="{665B67FB-F292-4AFE-8436-055B0B95AE6A}"/>
    <dataValidation allowBlank="1" showInputMessage="1" showErrorMessage="1" promptTitle="Validation Checks" prompt="Please enter company growth stage as either Venture, Growth or Buyout. This is based on_x000a_self-determination. Leave blank if unknown." sqref="L9" xr:uid="{63322B5B-A6C5-422D-961D-A6297071FE4D}"/>
    <dataValidation allowBlank="1" showInputMessage="1" showErrorMessage="1" promptTitle="Validation Checks" prompt="GP ownership should be between 0-100%. Note that percent ownership should include co-investment share with effective GP control." sqref="M9" xr:uid="{C5DFA809-E466-410B-AEA6-D98B74683F17}"/>
    <dataValidation allowBlank="1" showInputMessage="1" showErrorMessage="1" promptTitle="Validation Checks" prompt="1. This should be between 0-100%._x000a_2. Fund ownership should be less than or equal to GP ownership._x000a_3. Sum of ownership across funds for a PortCo should not exceed the GP ownership for that PortCo." sqref="N9" xr:uid="{C93236C0-5D4C-4192-99E5-DD77CA9F488C}"/>
    <dataValidation allowBlank="1" showInputMessage="1" showErrorMessage="1" promptTitle="Validation Checks" prompt="Sector should be selected according to SASB Sustainable Industry Classification System (SICS). Note that Sector is broader than Industry. _x000a_" sqref="O9" xr:uid="{8249A2D9-44E1-479E-AD29-C024147FE6CA}"/>
    <dataValidation allowBlank="1" showInputMessage="1" showErrorMessage="1" promptTitle="Validation Checks" prompt="Industry should be selected according to SASB Sustainable Industry Classification System (SICS). Note that Industry is nested under Sector." sqref="P9" xr:uid="{7BA88336-5AE4-4256-B4CB-395674AC84F3}"/>
    <dataValidation allowBlank="1" showInputMessage="1" showErrorMessage="1" promptTitle="Validation Checks" prompt="Description of monetary unit should be done using three letter code (ISO 4217 code)." sqref="R9" xr:uid="{4D4BF21E-7D08-4A04-BE0D-D809BE229443}"/>
    <dataValidation allowBlank="1" showInputMessage="1" showErrorMessage="1" promptTitle="Validation Checks" prompt="Revenue should be a non-negative numeric value._x000a_" sqref="S9" xr:uid="{D1AA2FE0-EA98-436C-81BB-A5E3EC3CE593}"/>
    <dataValidation allowBlank="1" showInputMessage="1" showErrorMessage="1" promptTitle="Validation Checks" prompt="Number of FTEs in current year should be greater than or equal to 0. " sqref="T9" xr:uid="{2B9B6D58-B23A-453D-BCE1-1B5B637A6759}"/>
    <dataValidation allowBlank="1" showInputMessage="1" showErrorMessage="1" promptTitle="Validation Checks" prompt="Number of Full-Time Equivalent (FTE) employees in current year should be greater than or equal to 0." sqref="T9" xr:uid="{3EA0BCB4-BB21-4E5B-87A7-AE8C5976EC2A}"/>
    <dataValidation allowBlank="1" showInputMessage="1" showErrorMessage="1" promptTitle="Validation Checks" prompt="Number of Full Time Equivalent (FTE) employees in previous year should be greater than or equal to 0." sqref="U9" xr:uid="{F15BF526-94F7-44C4-B1CF-EBC7D50EBC98}"/>
    <dataValidation allowBlank="1" showInputMessage="1" showErrorMessage="1" promptTitle="Validation Checks" prompt="Emissions should be a non-negative numeric value." sqref="V9 X9 Z9" xr:uid="{E606D2C3-B723-4FF7-8712-73F4FE17AEDE}"/>
    <dataValidation allowBlank="1" showInputMessage="1" showErrorMessage="1" promptTitle="Validation Checks" prompt="Input should be chosen from the drop-down list in the corresponding colum in ESG Data tab." sqref="W9 Y9 AA9 AT9:AV9" xr:uid="{026C970C-6851-4BA9-B1BA-82CE7C12F463}"/>
    <dataValidation allowBlank="1" showInputMessage="1" showErrorMessage="1" promptTitle="Validation Checks" prompt="1. Total energy consumtpion cannot be negative and it must be a numeric input. Leave blank if unknown. _x000a_2. Total energy consumption cannot be less than renewable energy consumption." sqref="AX9" xr:uid="{C8AEABE7-EC54-4D71-A705-C9780ECAF0B2}"/>
    <dataValidation allowBlank="1" showInputMessage="1" showErrorMessage="1" promptTitle="Validation Checks" prompt="1. Renewable energy consumtpion cannot be negative and it must be a numeric input. Leave blank if unknown. _x000a_2. Renewable energy consumption cannot be greater than total energy consumption." sqref="AY9" xr:uid="{304373AD-C735-4102-BC78-0F21764C3AC0}"/>
    <dataValidation allowBlank="1" showInputMessage="1" showErrorMessage="1" promptTitle="Validation checks" prompt="1. Total number of board members should be a non-negative numeric value. Leave blank if unknown._x000a_2. It should be greater than/equal to number of women board members, number of LGBTQ board members and number of board members from under-represented groups." sqref="BA9" xr:uid="{218E81DB-9997-4CD1-97DB-7A37C78A1997}"/>
    <dataValidation allowBlank="1" showInputMessage="1" showErrorMessage="1" promptTitle="Validation Checks" prompt="1. Number of women on board must be a non-negative numeric input. Leave blank if unknown. _x000a_2. It should not exceed total number of board members. " sqref="BB9" xr:uid="{3EB9B60A-6687-45A9-A5EB-52C7827B2976}"/>
    <dataValidation allowBlank="1" showInputMessage="1" showErrorMessage="1" promptTitle="Validation Checks" prompt="1.Number of LGBTQ on board must be a non-negative numeric input. Leave blank if unknown. _x000a_2. It should not exceed total number of board members. " sqref="BC9" xr:uid="{D9F15321-56B6-4B09-BACD-D3BB06C2440F}"/>
    <dataValidation allowBlank="1" showInputMessage="1" showErrorMessage="1" promptTitle="Validation Checks" prompt="1.Number of board members from under-represented groups must be a non-negative numeric input. Leave blank if unknown. _x000a_2. It should not exceed total number of board members. " sqref="BD9" xr:uid="{50AA78D6-6FA8-4C00-B7D6-3903F4C16D44}"/>
    <dataValidation allowBlank="1" showInputMessage="1" showErrorMessage="1" promptTitle="Validation Checks" prompt="1. Total number of C-suite employees should be a non-negative numeric value. Leave blank if unknown._x000a_2. It should be greater than or equal to number of women C-suite employees." sqref="BE9" xr:uid="{C5ADF798-A2AE-4E69-8894-5FA4ABE628DE}"/>
    <dataValidation allowBlank="1" showInputMessage="1" showErrorMessage="1" promptTitle="Validation Checks" prompt="1. Number of women in C-suite should be a non-negative numeric value. Leave blank if unknown._x000a_2. It should not be greater than total number of C-suite employees." sqref="BF9" xr:uid="{39AC50F1-95DA-4106-AB64-F8002110EEBD}"/>
    <dataValidation allowBlank="1" showInputMessage="1" showErrorMessage="1" promptTitle="Validation Checks" prompt="Total number of work-related injuries must be a non-negative numeric input. Leave blank if unknown." sqref="BG9" xr:uid="{5919620A-F1F8-4578-8425-3DB576D39171}"/>
    <dataValidation allowBlank="1" showInputMessage="1" showErrorMessage="1" promptTitle="Validation Checks" prompt="1. Total number of work-related fatalities must be a non-negative numeric input. Leave blank if unknown._x000a_2. Number of work-related fatalities cannot exceed number of work-related injuries. " sqref="BH9" xr:uid="{5E80B813-FAAB-4847-B491-CC37CBA9DC05}"/>
    <dataValidation allowBlank="1" showInputMessage="1" showErrorMessage="1" promptTitle="Validation Checks" prompt="1. Total days lost due to work-related injury must be a non-negative numeric input. Leave blank if unknown. _x000a_2. If number of work-related injuries are zero then number of days lost due to injury cannot be positive." sqref="BI9" xr:uid="{EF392B3C-8939-4ABE-926D-7D3CC04F9315}"/>
    <dataValidation allowBlank="1" showInputMessage="1" showErrorMessage="1" promptTitle="Validation Checks" prompt="This should equal column R of ESG Data tab." sqref="BJ9" xr:uid="{35F3BA5A-2077-4907-A9AA-6FBA635A7B18}"/>
    <dataValidation allowBlank="1" showInputMessage="1" showErrorMessage="1" promptTitle="Validation Checks" prompt="This should equal column S of ESG Data tab." sqref="BK9" xr:uid="{0699B121-AFD4-47BF-85FD-18F9A4E04C13}"/>
    <dataValidation allowBlank="1" showInputMessage="1" showErrorMessage="1" promptTitle="Validation Checks" prompt="Net change in FTEs due to M&amp;A should be a numeric value. Leave blank if unknown. " sqref="BL9" xr:uid="{35C9E84F-5459-45AB-AF69-CB0A4706F354}"/>
    <dataValidation allowBlank="1" showInputMessage="1" showErrorMessage="1" promptTitle="Validation Checks" prompt="1. Ensure that Organic Net New Hires = Current Year FTEs - Previous Year FTEs - (net change in FTEs due to M&amp;A)_x000a_2. Ensure that Previous Year FTEs + Organic Net New Hires ≥ 0_x000a_" sqref="BM9" xr:uid="{D43CE021-F147-41F1-85C2-82808B33F5A8}"/>
    <dataValidation allowBlank="1" showInputMessage="1" showErrorMessage="1" promptTitle="Validation Checks" prompt="Ensure that Total Net New Hires = Current Year FTEs - Previous Year FTEs" sqref="BN9" xr:uid="{CAF13BB2-9EAB-4DB3-8D21-1ACF2119B3B8}"/>
    <dataValidation allowBlank="1" showInputMessage="1" showErrorMessage="1" promptTitle="Validation Checks" prompt="1. Turnover should be between 0-100%._x000a_2. Ensure that Organic net new hires/Previous year FTEs &gt; -Turnover" sqref="BO9" xr:uid="{AAFBB0B3-7F02-49DA-B6D7-F0FCDE5B2CD5}"/>
    <dataValidation allowBlank="1" showInputMessage="1" showErrorMessage="1" promptTitle="Validation Checks" prompt="1. Should be a Y/N response _x000a_2. If you have reported a employee survey response rate, this metric must be Y._x000a_3. If you have reported N then employee survey response rate must be blank." sqref="BP9" xr:uid="{9544F61B-18FD-4B1F-97CA-54493909612B}"/>
    <dataValidation allowBlank="1" showInputMessage="1" showErrorMessage="1" promptTitle="Validation Checks" prompt="1. Employee survey response rate must be between 0 and 100%_x000a_2. Leave blank if you have reported N for 'do you conduct an employee survey regularly' metric_x000a_" sqref="BQ9:BR9" xr:uid="{2FBA29F9-A639-4A57-BD0F-E96B73583135}"/>
    <dataValidation allowBlank="1" showInputMessage="1" showErrorMessage="1" promptTitle="Validation Checks" prompt="1. Employee survey response rate must be beween 0 and 100%_x000a_2. Leave blank id unknown or if you have reported N for 'do you conduct an employee survey regularly' metric" sqref="BQ9:BR9" xr:uid="{8AB79D0D-76C6-4FEB-82A1-D9816DED4EAC}"/>
    <dataValidation allowBlank="1" showInputMessage="1" showErrorMessage="1" promptTitle="Validation Checks" prompt="Sub-industry should be selected according to Global Industry Classification System (GICS)." sqref="Q9" xr:uid="{679146B0-B272-4D67-90B0-8E22A7545651}"/>
    <dataValidation type="list" allowBlank="1" showInputMessage="1" showErrorMessage="1" sqref="O261:O1048576" xr:uid="{1D638B57-E2B1-4F77-9536-A008D62C063C}">
      <formula1>Sector</formula1>
    </dataValidation>
    <dataValidation type="decimal" allowBlank="1" showInputMessage="1" showErrorMessage="1" errorTitle="Employee Survey Response" error="Enter a percentage (0-100%) or leave blank if unknown." sqref="M261:N1048576" xr:uid="{89B17E6D-838C-4C65-86EC-10221DC6CF7C}">
      <formula1>0</formula1>
      <formula2>1</formula2>
    </dataValidation>
    <dataValidation type="list" allowBlank="1" showInputMessage="1" showErrorMessage="1" sqref="BR260:BR1048576 BP261:BQ1048576" xr:uid="{F4BB4BDB-D405-4E77-8D37-D5B6204F00A6}">
      <formula1>"Y,N"</formula1>
    </dataValidation>
    <dataValidation type="whole" allowBlank="1" showInputMessage="1" showErrorMessage="1" errorTitle="Reporting Year" error="Enter a valid reporting year." sqref="E261:E1048576" xr:uid="{3F98FDF6-B63A-4D14-B396-CE83381D07A3}">
      <formula1>2019</formula1>
      <formula2>2022</formula2>
    </dataValidation>
    <dataValidation allowBlank="1" showInputMessage="1" showErrorMessage="1" promptTitle="Definition" prompt="Name of portfolio company (for use by GPs and invested LPs; to be deleted before sharing with BCG for data aggregation &amp; benchmarking)" sqref="BT9 BR9" xr:uid="{36B8289B-59D4-4871-85BA-267BE05BF355}"/>
    <dataValidation type="list" allowBlank="1" showInputMessage="1" showErrorMessage="1" sqref="P261:Q1048576" xr:uid="{ECF4993D-1F63-42C2-A479-5827C11ECF5C}">
      <formula1>INDIRECT(SUBSTITUTE(SUBSTITUTE($O261,"&amp;","")," ",""))</formula1>
    </dataValidation>
  </dataValidations>
  <hyperlinks>
    <hyperlink ref="C6" location="'Data Checks Glossary'!A1" display="'Data Checks Glossary'!A1" xr:uid="{F7DAEC87-4086-44BD-A29A-7D7C2589E12A}"/>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69" stopIfTrue="1" id="{B2883666-920B-48BF-9910-0F103537561D}">
            <xm:f>IFERROR(OR(INT(G10)&lt;&gt;G10,ISTEXT(G10),G10&gt;'Source Data (Hidden)'!$T$3),TRUE)</xm:f>
            <x14:dxf>
              <fill>
                <patternFill>
                  <bgColor rgb="FFFF0000"/>
                </patternFill>
              </fill>
            </x14:dxf>
          </x14:cfRule>
          <xm:sqref>G10:G259</xm:sqref>
        </x14:conditionalFormatting>
        <x14:conditionalFormatting xmlns:xm="http://schemas.microsoft.com/office/excel/2006/main">
          <x14:cfRule type="expression" priority="173" id="{795B3B63-350C-4153-8A2A-9F72973D882E}">
            <xm:f>COUNTIF('Source Data (Hidden)'!$A$3:$B$255,I10)=0</xm:f>
            <x14:dxf>
              <fill>
                <patternFill>
                  <bgColor rgb="FFFFC000"/>
                </patternFill>
              </fill>
            </x14:dxf>
          </x14:cfRule>
          <xm:sqref>I10:J259</xm:sqref>
        </x14:conditionalFormatting>
        <x14:conditionalFormatting xmlns:xm="http://schemas.microsoft.com/office/excel/2006/main">
          <x14:cfRule type="expression" priority="573" id="{20426E2C-4873-4CC5-8D29-E2C59C5DF93A}">
            <xm:f>AND((COUNTIF('Source Data (Hidden)'!$A$3:$A$255,J10)=0),(COUNTIF('Source Data (Hidden)'!$B$3:$B$248,J10)=0))</xm:f>
            <x14:dxf>
              <fill>
                <patternFill>
                  <bgColor rgb="FFFFC000"/>
                </patternFill>
              </fill>
            </x14:dxf>
          </x14:cfRule>
          <xm:sqref>J10:J259</xm:sqref>
        </x14:conditionalFormatting>
        <x14:conditionalFormatting xmlns:xm="http://schemas.microsoft.com/office/excel/2006/main">
          <x14:cfRule type="expression" priority="165" id="{CF29CEE5-17FF-4D20-981B-2AE5F0308E67}">
            <xm:f>COUNTIF('Source Data (Hidden)'!$C$3:$C$4,K10)&lt;&gt;1</xm:f>
            <x14:dxf>
              <fill>
                <patternFill>
                  <bgColor rgb="FFFF0000"/>
                </patternFill>
              </fill>
            </x14:dxf>
          </x14:cfRule>
          <xm:sqref>K10:K259</xm:sqref>
        </x14:conditionalFormatting>
        <x14:conditionalFormatting xmlns:xm="http://schemas.microsoft.com/office/excel/2006/main">
          <x14:cfRule type="expression" priority="163" id="{F81EC8FC-9FFE-4918-AE3B-B70D5C535C7E}">
            <xm:f>COUNTIF('Source Data (Hidden)'!$D$3:$D$5,L10)&lt;&gt;1</xm:f>
            <x14:dxf>
              <fill>
                <patternFill>
                  <bgColor rgb="FFFF0000"/>
                </patternFill>
              </fill>
            </x14:dxf>
          </x14:cfRule>
          <xm:sqref>L10:L259</xm:sqref>
        </x14:conditionalFormatting>
        <x14:conditionalFormatting xmlns:xm="http://schemas.microsoft.com/office/excel/2006/main">
          <x14:cfRule type="expression" priority="157" id="{F7C168AB-3181-449E-AEFD-5DCCBBA32E94}">
            <xm:f>COUNTIF('Source Data (Hidden)'!$G$3:$G$13,O10)&lt;&gt;1</xm:f>
            <x14:dxf>
              <fill>
                <patternFill>
                  <bgColor rgb="FFFF0000"/>
                </patternFill>
              </fill>
            </x14:dxf>
          </x14:cfRule>
          <xm:sqref>O10:O259</xm:sqref>
        </x14:conditionalFormatting>
        <x14:conditionalFormatting xmlns:xm="http://schemas.microsoft.com/office/excel/2006/main">
          <x14:cfRule type="expression" priority="143" id="{C036C68D-F788-4F30-B916-2147E0A0173E}">
            <xm:f>COUNTIF('Source Data (Hidden)'!$F$3:$F$183,R10)&lt;&gt;1</xm:f>
            <x14:dxf>
              <fill>
                <patternFill>
                  <bgColor rgb="FFFF0000"/>
                </patternFill>
              </fill>
            </x14:dxf>
          </x14:cfRule>
          <xm:sqref>R10:R259</xm:sqref>
        </x14:conditionalFormatting>
        <x14:conditionalFormatting xmlns:xm="http://schemas.microsoft.com/office/excel/2006/main">
          <x14:cfRule type="expression" priority="129" id="{12DC864F-2723-4CBD-8C11-5910081EE2A8}">
            <xm:f>COUNTIF('Source Data (Hidden)'!$L$3:$L$6,W10)&lt;&gt;1</xm:f>
            <x14:dxf>
              <fill>
                <patternFill>
                  <bgColor rgb="FFFF0000"/>
                </patternFill>
              </fill>
            </x14:dxf>
          </x14:cfRule>
          <xm:sqref>W10:W259</xm:sqref>
        </x14:conditionalFormatting>
        <x14:conditionalFormatting xmlns:xm="http://schemas.microsoft.com/office/excel/2006/main">
          <x14:cfRule type="expression" priority="124" id="{E0ED084A-46D1-4143-A418-ECC45C6CA345}">
            <xm:f>COUNTIF('Source Data (Hidden)'!$M$3:$M$5,Y10)&lt;&gt;1</xm:f>
            <x14:dxf>
              <fill>
                <patternFill>
                  <bgColor rgb="FFFF0000"/>
                </patternFill>
              </fill>
            </x14:dxf>
          </x14:cfRule>
          <xm:sqref>Y10:Y259</xm:sqref>
        </x14:conditionalFormatting>
        <x14:conditionalFormatting xmlns:xm="http://schemas.microsoft.com/office/excel/2006/main">
          <x14:cfRule type="expression" priority="119" id="{DB8BC0AE-1560-4A31-A425-FF382384CA92}">
            <xm:f>COUNTIF('Source Data (Hidden)'!$N$3:$N$6,AA10)&lt;&gt;1</xm:f>
            <x14:dxf>
              <fill>
                <patternFill>
                  <bgColor rgb="FFFF0000"/>
                </patternFill>
              </fill>
            </x14:dxf>
          </x14:cfRule>
          <xm:sqref>AA10:AA259</xm:sqref>
        </x14:conditionalFormatting>
        <x14:conditionalFormatting xmlns:xm="http://schemas.microsoft.com/office/excel/2006/main">
          <x14:cfRule type="expression" priority="59" stopIfTrue="1" id="{F2F5D0AE-43E5-4F9C-828E-96ECAA6010E1}">
            <xm:f>COUNTIF('Source Data (Hidden)'!$S$3:$S$4,AQ10)&lt;&gt;1</xm:f>
            <x14:dxf>
              <fill>
                <patternFill>
                  <bgColor rgb="FFFF0000"/>
                </patternFill>
              </fill>
            </x14:dxf>
          </x14:cfRule>
          <xm:sqref>AQ10:AQ259</xm:sqref>
        </x14:conditionalFormatting>
        <x14:conditionalFormatting xmlns:xm="http://schemas.microsoft.com/office/excel/2006/main">
          <x14:cfRule type="expression" priority="79" id="{F3AD1F51-9490-4CDF-A54A-A6B2B5738D44}">
            <xm:f>COUNTIF('Source Data (Hidden)'!$O$3:$O$5,AT10)&lt;&gt;1</xm:f>
            <x14:dxf>
              <fill>
                <patternFill>
                  <bgColor rgb="FFFF0000"/>
                </patternFill>
              </fill>
            </x14:dxf>
          </x14:cfRule>
          <xm:sqref>AT10:AT259</xm:sqref>
        </x14:conditionalFormatting>
        <x14:conditionalFormatting xmlns:xm="http://schemas.microsoft.com/office/excel/2006/main">
          <x14:cfRule type="expression" priority="76" id="{C081286C-2D59-4BEA-9538-F19DFB8A82EA}">
            <xm:f>COUNTIF('Source Data (Hidden)'!$P$3:$P$5,AU10)&lt;&gt;1</xm:f>
            <x14:dxf>
              <fill>
                <patternFill>
                  <bgColor rgb="FFFF0000"/>
                </patternFill>
              </fill>
            </x14:dxf>
          </x14:cfRule>
          <xm:sqref>AU10:AU259</xm:sqref>
        </x14:conditionalFormatting>
        <x14:conditionalFormatting xmlns:xm="http://schemas.microsoft.com/office/excel/2006/main">
          <x14:cfRule type="expression" priority="74" id="{BE1B28AF-79AE-44B7-BAAD-5FDD68FA19C7}">
            <xm:f>COUNTIF('Source Data (Hidden)'!$Q$3:$Q$6,AV10)&lt;&gt;1</xm:f>
            <x14:dxf>
              <fill>
                <patternFill>
                  <bgColor rgb="FFFF0000"/>
                </patternFill>
              </fill>
            </x14:dxf>
          </x14:cfRule>
          <xm:sqref>AV10:AV259</xm:sqref>
        </x14:conditionalFormatting>
        <x14:conditionalFormatting xmlns:xm="http://schemas.microsoft.com/office/excel/2006/main">
          <x14:cfRule type="expression" priority="91" id="{DB5176EC-B47B-4BD0-8743-8322F29B5679}">
            <xm:f>COUNTIF('Source Data (Hidden)'!$S$3:$S$4,BP10)&lt;&gt;1</xm:f>
            <x14:dxf>
              <fill>
                <patternFill>
                  <bgColor rgb="FFFF0000"/>
                </patternFill>
              </fill>
            </x14:dxf>
          </x14:cfRule>
          <xm:sqref>BP10:BP259</xm:sqref>
        </x14:conditionalFormatting>
      </x14:conditionalFormattings>
    </ext>
    <ext xmlns:x14="http://schemas.microsoft.com/office/spreadsheetml/2009/9/main" uri="{CCE6A557-97BC-4b89-ADB6-D9C93CAAB3DF}">
      <x14:dataValidations xmlns:xm="http://schemas.microsoft.com/office/excel/2006/main" xWindow="920" yWindow="740" count="3">
        <x14:dataValidation type="list" allowBlank="1" showInputMessage="1" showErrorMessage="1" xr:uid="{6FEEDD62-F54B-4B8D-9A92-E84029EC255F}">
          <x14:formula1>
            <xm:f>'Source Data (Hidden)'!$C$3:$C$4</xm:f>
          </x14:formula1>
          <xm:sqref>K261:K1048576</xm:sqref>
        </x14:dataValidation>
        <x14:dataValidation type="list" allowBlank="1" showInputMessage="1" showErrorMessage="1" xr:uid="{7356D2CE-CC0F-4757-B7C3-7ECD69B947D0}">
          <x14:formula1>
            <xm:f>'Source Data (Hidden)'!$F$3:$F$183</xm:f>
          </x14:formula1>
          <xm:sqref>R261:R1048576</xm:sqref>
        </x14:dataValidation>
        <x14:dataValidation type="list" allowBlank="1" showInputMessage="1" showErrorMessage="1" xr:uid="{8CB0AF25-23E8-49E0-914D-379C0CE5B912}">
          <x14:formula1>
            <xm:f>'Source Data (Hidden)'!$B$3:$B$244</xm:f>
          </x14:formula1>
          <xm:sqref>J261:J1048576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1E190-3859-4B91-82D1-FF16AA55DD04}">
  <sheetPr codeName="Sheet24">
    <tabColor theme="9" tint="0.79998168889431442"/>
  </sheetPr>
  <dimension ref="A1:SD260"/>
  <sheetViews>
    <sheetView zoomScale="70" zoomScaleNormal="70" workbookViewId="0"/>
  </sheetViews>
  <sheetFormatPr defaultColWidth="0" defaultRowHeight="14.25" zeroHeight="1" outlineLevelCol="1" x14ac:dyDescent="0.45"/>
  <cols>
    <col min="1" max="1" width="4.1328125" style="196" customWidth="1"/>
    <col min="2" max="2" width="111.46484375" style="196" customWidth="1"/>
    <col min="3" max="6" width="38.19921875" style="196" hidden="1" customWidth="1" outlineLevel="1"/>
    <col min="7" max="7" width="32.1328125" style="196" customWidth="1" collapsed="1"/>
    <col min="8" max="8" width="35.46484375" style="196" customWidth="1"/>
    <col min="9" max="9" width="42" style="196" customWidth="1"/>
    <col min="10" max="10" width="20.46484375" style="196" customWidth="1"/>
    <col min="11" max="11" width="23.796875" style="196" customWidth="1"/>
    <col min="12" max="13" width="20.46484375" style="196" customWidth="1"/>
    <col min="14" max="14" width="34.46484375" style="196" customWidth="1"/>
    <col min="15" max="18" width="20.46484375" style="196" customWidth="1"/>
    <col min="19" max="21" width="35.46484375" style="196" customWidth="1"/>
    <col min="22" max="22" width="14.46484375" style="196" customWidth="1"/>
    <col min="23" max="31" width="25.46484375" style="196" customWidth="1"/>
    <col min="32" max="46" width="5.46484375" style="196" hidden="1" customWidth="1" outlineLevel="1"/>
    <col min="47" max="47" width="28.46484375" style="196" hidden="1" customWidth="1" outlineLevel="1"/>
    <col min="48" max="48" width="30.46484375" style="196" customWidth="1" collapsed="1"/>
    <col min="49" max="49" width="30.46484375" style="196" customWidth="1"/>
    <col min="50" max="50" width="45" style="196" customWidth="1"/>
    <col min="51" max="52" width="60.46484375" style="196" customWidth="1"/>
    <col min="53" max="53" width="24.46484375" style="196" customWidth="1"/>
    <col min="54" max="69" width="25.46484375" style="196" customWidth="1"/>
    <col min="70" max="70" width="25" style="196" bestFit="1" customWidth="1"/>
    <col min="71" max="73" width="25.46484375" style="196" customWidth="1"/>
    <col min="74" max="77" width="25.46484375" style="196" hidden="1" customWidth="1"/>
    <col min="78" max="93" width="22.46484375" style="196" hidden="1" customWidth="1"/>
    <col min="94" max="497" width="9" style="196" hidden="1" customWidth="1"/>
    <col min="498" max="498" width="9" style="199" hidden="1" customWidth="1"/>
    <col min="499" max="16384" width="9" style="196" hidden="1"/>
  </cols>
  <sheetData>
    <row r="1" spans="1:498" s="281" customFormat="1" ht="30" customHeight="1" thickBot="1" x14ac:dyDescent="0.5">
      <c r="A1" s="62"/>
      <c r="B1" s="62"/>
      <c r="C1" s="62"/>
      <c r="D1" s="62"/>
      <c r="E1" s="62"/>
      <c r="F1" s="62"/>
      <c r="G1" s="62"/>
      <c r="H1" s="63"/>
      <c r="I1" s="63"/>
      <c r="J1" s="63"/>
      <c r="K1" s="63"/>
      <c r="L1" s="63"/>
      <c r="M1" s="63"/>
      <c r="N1" s="63"/>
      <c r="O1" s="63"/>
      <c r="P1" s="63"/>
      <c r="Q1" s="3"/>
      <c r="R1" s="3"/>
      <c r="S1" s="3"/>
      <c r="T1" s="3"/>
      <c r="U1" s="3"/>
      <c r="V1" s="63"/>
      <c r="W1" s="64"/>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5"/>
      <c r="BF1" s="65"/>
      <c r="BG1" s="65"/>
      <c r="BH1" s="65"/>
      <c r="BI1" s="65"/>
      <c r="BJ1" s="65"/>
      <c r="BK1" s="65"/>
      <c r="BL1" s="65"/>
      <c r="BM1" s="65"/>
      <c r="BN1" s="65"/>
      <c r="BO1" s="65"/>
      <c r="BP1" s="65"/>
      <c r="BQ1" s="65"/>
      <c r="BR1" s="65"/>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row>
    <row r="2" spans="1:498" s="281" customFormat="1" ht="30" customHeight="1" x14ac:dyDescent="0.45">
      <c r="A2" s="62"/>
      <c r="B2" s="105" t="s">
        <v>14</v>
      </c>
      <c r="C2" s="105"/>
      <c r="D2" s="105"/>
      <c r="E2" s="105"/>
      <c r="F2" s="105"/>
      <c r="G2" s="63"/>
      <c r="H2" s="380" t="s">
        <v>350</v>
      </c>
      <c r="I2" s="388"/>
      <c r="J2" s="63"/>
      <c r="K2" s="63"/>
      <c r="L2" s="63"/>
      <c r="M2" s="63"/>
      <c r="N2" s="63"/>
      <c r="O2" s="63"/>
      <c r="P2" s="63"/>
      <c r="Q2" s="63"/>
      <c r="R2" s="63"/>
      <c r="S2" s="63"/>
      <c r="T2" s="63"/>
      <c r="U2" s="63"/>
      <c r="V2" s="63"/>
      <c r="W2" s="64"/>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5"/>
      <c r="BJ2" s="65"/>
      <c r="BK2" s="65"/>
      <c r="BL2" s="65"/>
      <c r="BM2" s="65"/>
      <c r="BN2" s="65"/>
      <c r="BO2" s="65"/>
      <c r="BP2" s="65"/>
      <c r="BQ2" s="65"/>
      <c r="BR2" s="65"/>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row>
    <row r="3" spans="1:498" s="281" customFormat="1" ht="30" customHeight="1" x14ac:dyDescent="0.45">
      <c r="A3" s="62"/>
      <c r="B3" s="378" t="s">
        <v>1705</v>
      </c>
      <c r="C3" s="188"/>
      <c r="D3" s="188"/>
      <c r="E3" s="188"/>
      <c r="F3" s="188"/>
      <c r="G3" s="63"/>
      <c r="H3" s="231"/>
      <c r="I3" s="206" t="s">
        <v>351</v>
      </c>
      <c r="J3" s="63"/>
      <c r="K3" s="63"/>
      <c r="L3" s="63"/>
      <c r="M3" s="63"/>
      <c r="N3" s="63"/>
      <c r="O3" s="63"/>
      <c r="P3" s="63"/>
      <c r="Q3" s="63"/>
      <c r="R3" s="63"/>
      <c r="S3" s="63"/>
      <c r="T3" s="63"/>
      <c r="U3" s="63"/>
      <c r="V3" s="63"/>
      <c r="W3" s="64"/>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5"/>
      <c r="BG3" s="65"/>
      <c r="BH3" s="65"/>
      <c r="BI3" s="65"/>
      <c r="BJ3" s="65"/>
      <c r="BK3" s="65"/>
      <c r="BL3" s="65"/>
      <c r="BM3" s="65"/>
      <c r="BN3" s="65"/>
      <c r="BO3" s="65"/>
      <c r="BP3" s="65"/>
      <c r="BQ3" s="65"/>
      <c r="BR3" s="65"/>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row>
    <row r="4" spans="1:498" s="281" customFormat="1" ht="30" customHeight="1" x14ac:dyDescent="0.45">
      <c r="A4" s="62"/>
      <c r="B4" s="378"/>
      <c r="C4" s="188"/>
      <c r="D4" s="188"/>
      <c r="E4" s="188"/>
      <c r="F4" s="188"/>
      <c r="G4" s="63"/>
      <c r="H4" s="232"/>
      <c r="I4" s="261" t="s">
        <v>352</v>
      </c>
      <c r="J4" s="63"/>
      <c r="K4" s="63"/>
      <c r="L4" s="63"/>
      <c r="M4" s="63"/>
      <c r="N4" s="63"/>
      <c r="O4" s="63"/>
      <c r="P4" s="63"/>
      <c r="Q4" s="63"/>
      <c r="R4" s="63"/>
      <c r="S4" s="63"/>
      <c r="T4" s="63"/>
      <c r="U4" s="63"/>
      <c r="V4" s="63"/>
      <c r="W4" s="64"/>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5"/>
      <c r="BG4" s="63"/>
      <c r="BH4" s="63"/>
      <c r="BI4" s="65"/>
      <c r="BJ4" s="65"/>
      <c r="BK4" s="65"/>
      <c r="BL4" s="65"/>
      <c r="BM4" s="65"/>
      <c r="BN4" s="65"/>
      <c r="BO4" s="65"/>
      <c r="BP4" s="65"/>
      <c r="BQ4" s="65"/>
      <c r="BR4" s="65"/>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row>
    <row r="5" spans="1:498" s="281" customFormat="1" ht="30" customHeight="1" x14ac:dyDescent="0.45">
      <c r="A5" s="62"/>
      <c r="B5" s="378"/>
      <c r="C5" s="188"/>
      <c r="D5" s="188"/>
      <c r="E5" s="188"/>
      <c r="F5" s="188"/>
      <c r="G5" s="209" t="s">
        <v>289</v>
      </c>
      <c r="H5" s="234"/>
      <c r="I5" s="233" t="s">
        <v>353</v>
      </c>
      <c r="J5" s="63"/>
      <c r="K5" s="63"/>
      <c r="L5" s="63"/>
      <c r="M5" s="63"/>
      <c r="N5" s="63"/>
      <c r="O5" s="63"/>
      <c r="P5" s="63"/>
      <c r="Q5" s="63"/>
      <c r="R5" s="63"/>
      <c r="S5" s="63"/>
      <c r="T5" s="63"/>
      <c r="U5" s="63"/>
      <c r="V5" s="63"/>
      <c r="W5" s="64"/>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5"/>
      <c r="BG5" s="65"/>
      <c r="BH5" s="65"/>
      <c r="BI5" s="65"/>
      <c r="BJ5" s="65"/>
      <c r="BK5" s="65"/>
      <c r="BL5" s="65"/>
      <c r="BM5" s="65"/>
      <c r="BN5" s="65"/>
      <c r="BO5" s="65"/>
      <c r="BP5" s="65"/>
      <c r="BQ5" s="65"/>
      <c r="BR5" s="65"/>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row>
    <row r="6" spans="1:498" s="281" customFormat="1" ht="30" customHeight="1" x14ac:dyDescent="0.45">
      <c r="A6" s="62"/>
      <c r="B6" s="378"/>
      <c r="C6" s="188"/>
      <c r="D6" s="188"/>
      <c r="E6" s="188"/>
      <c r="F6" s="188"/>
      <c r="G6" s="63"/>
      <c r="H6" s="235"/>
      <c r="I6" s="233" t="s">
        <v>354</v>
      </c>
      <c r="J6" s="63"/>
      <c r="K6" s="63"/>
      <c r="L6" s="63"/>
      <c r="M6" s="63"/>
      <c r="N6" s="63"/>
      <c r="O6" s="63"/>
      <c r="P6" s="63"/>
      <c r="Q6" s="63"/>
      <c r="R6" s="63"/>
      <c r="S6" s="63"/>
      <c r="T6" s="63"/>
      <c r="U6" s="63"/>
      <c r="V6" s="63"/>
      <c r="W6" s="64"/>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5"/>
      <c r="BG6" s="65"/>
      <c r="BH6" s="65"/>
      <c r="BI6" s="65"/>
      <c r="BJ6" s="65"/>
      <c r="BK6" s="65"/>
      <c r="BL6" s="65"/>
      <c r="BM6" s="65"/>
      <c r="BN6" s="65"/>
      <c r="BO6" s="65"/>
      <c r="BP6" s="65"/>
      <c r="BQ6" s="65"/>
      <c r="BR6" s="65"/>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row>
    <row r="7" spans="1:498" s="281" customFormat="1" ht="30" customHeight="1" thickBot="1" x14ac:dyDescent="0.5">
      <c r="A7" s="3"/>
      <c r="B7" s="3"/>
      <c r="C7" s="3"/>
      <c r="D7" s="3"/>
      <c r="E7" s="3"/>
      <c r="F7" s="3"/>
      <c r="G7" s="72"/>
      <c r="H7" s="236"/>
      <c r="I7" s="208" t="s">
        <v>355</v>
      </c>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74"/>
      <c r="BR7" s="74"/>
      <c r="BS7" s="66"/>
      <c r="BT7" s="66"/>
      <c r="BU7" s="66"/>
      <c r="BV7" s="66"/>
      <c r="BW7" s="66"/>
      <c r="BX7" s="66"/>
      <c r="BY7" s="66"/>
      <c r="BZ7" s="393" t="s">
        <v>356</v>
      </c>
      <c r="CA7" s="394"/>
      <c r="CB7" s="394"/>
      <c r="CC7" s="394"/>
      <c r="CD7" s="394"/>
      <c r="CE7" s="394"/>
      <c r="CF7" s="394"/>
      <c r="CG7" s="394"/>
      <c r="CH7" s="394"/>
      <c r="CI7" s="394"/>
      <c r="CJ7" s="394"/>
      <c r="CK7" s="394"/>
      <c r="CL7" s="394"/>
      <c r="CM7" s="394"/>
      <c r="CN7" s="394"/>
      <c r="CO7" s="394"/>
      <c r="CP7" s="394"/>
      <c r="CQ7" s="394"/>
      <c r="CR7" s="394"/>
      <c r="CS7" s="394"/>
      <c r="CT7" s="391" t="s">
        <v>357</v>
      </c>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82" t="s">
        <v>358</v>
      </c>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4" t="s">
        <v>359</v>
      </c>
      <c r="GQ7" s="385"/>
      <c r="GR7" s="385"/>
      <c r="GS7" s="385"/>
      <c r="GT7" s="385"/>
      <c r="GU7" s="385"/>
      <c r="GV7" s="385"/>
      <c r="GW7" s="385"/>
      <c r="GX7" s="385"/>
      <c r="GY7" s="385"/>
      <c r="GZ7" s="385"/>
      <c r="HA7" s="385"/>
      <c r="HB7" s="385"/>
      <c r="HC7" s="385"/>
      <c r="HD7" s="385"/>
      <c r="HE7" s="385"/>
      <c r="HF7" s="385"/>
      <c r="HG7" s="385"/>
      <c r="HH7" s="385"/>
      <c r="HI7" s="385"/>
      <c r="HJ7" s="385"/>
      <c r="HK7" s="385"/>
      <c r="HL7" s="385"/>
      <c r="HM7" s="385"/>
      <c r="HN7" s="385"/>
      <c r="HO7" s="385"/>
      <c r="HP7" s="385"/>
      <c r="HQ7" s="385"/>
      <c r="HR7" s="385"/>
      <c r="HS7" s="385"/>
      <c r="HT7" s="385"/>
      <c r="HU7" s="385"/>
      <c r="HV7" s="385"/>
      <c r="HW7" s="385"/>
      <c r="HX7" s="385"/>
      <c r="HY7" s="385"/>
      <c r="HZ7" s="385"/>
      <c r="IA7" s="385"/>
      <c r="IB7" s="385"/>
      <c r="IC7" s="385"/>
      <c r="ID7" s="385"/>
      <c r="IE7" s="385"/>
      <c r="IF7" s="385"/>
      <c r="IG7" s="385"/>
      <c r="IH7" s="385"/>
      <c r="II7" s="385"/>
      <c r="IJ7" s="385"/>
      <c r="IK7" s="385"/>
      <c r="IL7" s="385"/>
      <c r="IM7" s="385"/>
      <c r="IN7" s="386" t="s">
        <v>360</v>
      </c>
      <c r="IO7" s="387"/>
      <c r="IP7" s="387"/>
      <c r="IQ7" s="387"/>
      <c r="IR7" s="387"/>
      <c r="IS7" s="387"/>
      <c r="IT7" s="387"/>
      <c r="IU7" s="387"/>
      <c r="IV7" s="387"/>
      <c r="IW7" s="387"/>
      <c r="IX7" s="387"/>
      <c r="IY7" s="387"/>
      <c r="IZ7" s="387"/>
      <c r="JA7" s="387"/>
      <c r="JB7" s="387"/>
      <c r="JC7" s="387"/>
      <c r="JD7" s="387"/>
      <c r="JE7" s="387"/>
      <c r="JF7" s="387"/>
      <c r="JG7" s="387"/>
      <c r="JH7" s="387"/>
      <c r="JI7" s="387"/>
      <c r="JJ7" s="387"/>
      <c r="JK7" s="387"/>
      <c r="JL7" s="387"/>
      <c r="JM7" s="387"/>
      <c r="JN7" s="387"/>
      <c r="JO7" s="387"/>
      <c r="JP7" s="387"/>
      <c r="JQ7" s="387"/>
      <c r="JR7" s="387"/>
      <c r="JS7" s="387"/>
      <c r="JT7" s="387"/>
      <c r="JU7" s="387"/>
      <c r="JV7" s="387"/>
      <c r="JW7" s="387"/>
      <c r="JX7" s="387"/>
      <c r="JY7" s="387"/>
      <c r="JZ7" s="387"/>
      <c r="KA7" s="387"/>
      <c r="KB7" s="387"/>
      <c r="KC7" s="387"/>
      <c r="KD7" s="387"/>
      <c r="KE7" s="387"/>
      <c r="KF7" s="387"/>
      <c r="KG7" s="387"/>
      <c r="KH7" s="387"/>
      <c r="KI7" s="387"/>
      <c r="KJ7" s="387"/>
      <c r="KK7" s="387"/>
      <c r="KL7" s="391" t="s">
        <v>357</v>
      </c>
      <c r="KM7" s="392"/>
      <c r="KN7" s="392"/>
      <c r="KO7" s="392"/>
      <c r="KP7" s="392"/>
      <c r="KQ7" s="392"/>
      <c r="KR7" s="392"/>
      <c r="KS7" s="392"/>
      <c r="KT7" s="392"/>
      <c r="KU7" s="392"/>
      <c r="KV7" s="392"/>
      <c r="KW7" s="392"/>
      <c r="KX7" s="392"/>
      <c r="KY7" s="392"/>
      <c r="KZ7" s="392"/>
      <c r="LA7" s="392"/>
      <c r="LB7" s="392"/>
      <c r="LC7" s="392"/>
      <c r="LD7" s="392"/>
      <c r="LE7" s="392"/>
      <c r="LF7" s="392"/>
      <c r="LG7" s="392"/>
      <c r="LH7" s="392"/>
      <c r="LI7" s="392"/>
      <c r="LJ7" s="392"/>
      <c r="LK7" s="392"/>
      <c r="LL7" s="392"/>
      <c r="LM7" s="392"/>
      <c r="LN7" s="392"/>
      <c r="LO7" s="392"/>
      <c r="LP7" s="392"/>
      <c r="LQ7" s="392"/>
      <c r="LR7" s="392"/>
      <c r="LS7" s="392"/>
      <c r="LT7" s="392"/>
      <c r="LU7" s="392"/>
      <c r="LV7" s="392"/>
      <c r="LW7" s="392"/>
      <c r="LX7" s="392"/>
      <c r="LY7" s="392"/>
      <c r="LZ7" s="392"/>
      <c r="MA7" s="392"/>
      <c r="MB7" s="392"/>
      <c r="MC7" s="392"/>
      <c r="MD7" s="392"/>
      <c r="ME7" s="392"/>
      <c r="MF7" s="392"/>
      <c r="MG7" s="392"/>
      <c r="MH7" s="392"/>
      <c r="MI7" s="392"/>
      <c r="MJ7" s="382" t="s">
        <v>358</v>
      </c>
      <c r="MK7" s="383"/>
      <c r="ML7" s="383"/>
      <c r="MM7" s="383"/>
      <c r="MN7" s="383"/>
      <c r="MO7" s="383"/>
      <c r="MP7" s="383"/>
      <c r="MQ7" s="383"/>
      <c r="MR7" s="383"/>
      <c r="MS7" s="383"/>
      <c r="MT7" s="383"/>
      <c r="MU7" s="383"/>
      <c r="MV7" s="383"/>
      <c r="MW7" s="383"/>
      <c r="MX7" s="383"/>
      <c r="MY7" s="383"/>
      <c r="MZ7" s="383"/>
      <c r="NA7" s="383"/>
      <c r="NB7" s="383"/>
      <c r="NC7" s="383"/>
      <c r="ND7" s="383"/>
      <c r="NE7" s="383"/>
      <c r="NF7" s="383"/>
      <c r="NG7" s="383"/>
      <c r="NH7" s="383"/>
      <c r="NI7" s="383"/>
      <c r="NJ7" s="383"/>
      <c r="NK7" s="383"/>
      <c r="NL7" s="383"/>
      <c r="NM7" s="383"/>
      <c r="NN7" s="383"/>
      <c r="NO7" s="383"/>
      <c r="NP7" s="383"/>
      <c r="NQ7" s="383"/>
      <c r="NR7" s="383"/>
      <c r="NS7" s="383"/>
      <c r="NT7" s="383"/>
      <c r="NU7" s="383"/>
      <c r="NV7" s="383"/>
      <c r="NW7" s="383"/>
      <c r="NX7" s="383"/>
      <c r="NY7" s="383"/>
      <c r="NZ7" s="383"/>
      <c r="OA7" s="383"/>
      <c r="OB7" s="383"/>
      <c r="OC7" s="383"/>
      <c r="OD7" s="383"/>
      <c r="OE7" s="383"/>
      <c r="OF7" s="383"/>
      <c r="OG7" s="383"/>
      <c r="OH7" s="384" t="s">
        <v>359</v>
      </c>
      <c r="OI7" s="385"/>
      <c r="OJ7" s="385"/>
      <c r="OK7" s="385"/>
      <c r="OL7" s="385"/>
      <c r="OM7" s="385"/>
      <c r="ON7" s="385"/>
      <c r="OO7" s="385"/>
      <c r="OP7" s="385"/>
      <c r="OQ7" s="385"/>
      <c r="OR7" s="385"/>
      <c r="OS7" s="385"/>
      <c r="OT7" s="385"/>
      <c r="OU7" s="385"/>
      <c r="OV7" s="385"/>
      <c r="OW7" s="385"/>
      <c r="OX7" s="385"/>
      <c r="OY7" s="385"/>
      <c r="OZ7" s="385"/>
      <c r="PA7" s="385"/>
      <c r="PB7" s="385"/>
      <c r="PC7" s="385"/>
      <c r="PD7" s="385"/>
      <c r="PE7" s="385"/>
      <c r="PF7" s="385"/>
      <c r="PG7" s="385"/>
      <c r="PH7" s="385"/>
      <c r="PI7" s="385"/>
      <c r="PJ7" s="385"/>
      <c r="PK7" s="385"/>
      <c r="PL7" s="385"/>
      <c r="PM7" s="385"/>
      <c r="PN7" s="385"/>
      <c r="PO7" s="385"/>
      <c r="PP7" s="385"/>
      <c r="PQ7" s="385"/>
      <c r="PR7" s="385"/>
      <c r="PS7" s="385"/>
      <c r="PT7" s="385"/>
      <c r="PU7" s="385"/>
      <c r="PV7" s="385"/>
      <c r="PW7" s="385"/>
      <c r="PX7" s="385"/>
      <c r="PY7" s="385"/>
      <c r="PZ7" s="385"/>
      <c r="QA7" s="385"/>
      <c r="QB7" s="385"/>
      <c r="QC7" s="385"/>
      <c r="QD7" s="385"/>
      <c r="QE7" s="385"/>
      <c r="QF7" s="386" t="s">
        <v>360</v>
      </c>
      <c r="QG7" s="387"/>
      <c r="QH7" s="387"/>
      <c r="QI7" s="387"/>
      <c r="QJ7" s="387"/>
      <c r="QK7" s="387"/>
      <c r="QL7" s="387"/>
      <c r="QM7" s="387"/>
      <c r="QN7" s="387"/>
      <c r="QO7" s="387"/>
      <c r="QP7" s="387"/>
      <c r="QQ7" s="387"/>
      <c r="QR7" s="387"/>
      <c r="QS7" s="387"/>
      <c r="QT7" s="387"/>
      <c r="QU7" s="387"/>
      <c r="QV7" s="387"/>
      <c r="QW7" s="387"/>
      <c r="QX7" s="387"/>
      <c r="QY7" s="387"/>
      <c r="QZ7" s="387"/>
      <c r="RA7" s="387"/>
      <c r="RB7" s="387"/>
      <c r="RC7" s="387"/>
      <c r="RD7" s="387"/>
      <c r="RE7" s="387"/>
      <c r="RF7" s="387"/>
      <c r="RG7" s="387"/>
      <c r="RH7" s="387"/>
      <c r="RI7" s="387"/>
      <c r="RJ7" s="387"/>
      <c r="RK7" s="387"/>
      <c r="RL7" s="387"/>
      <c r="RM7" s="387"/>
      <c r="RN7" s="387"/>
      <c r="RO7" s="387"/>
      <c r="RP7" s="387"/>
      <c r="RQ7" s="387"/>
      <c r="RR7" s="387"/>
      <c r="RS7" s="387"/>
      <c r="RT7" s="387"/>
      <c r="RU7" s="387"/>
      <c r="RV7" s="387"/>
      <c r="RW7" s="387"/>
      <c r="RX7" s="387"/>
      <c r="RY7" s="387"/>
      <c r="RZ7" s="387"/>
      <c r="SA7" s="387"/>
      <c r="SB7" s="387"/>
      <c r="SC7" s="387"/>
      <c r="SD7" s="63"/>
    </row>
    <row r="8" spans="1:498" s="281" customFormat="1" ht="30" customHeight="1" x14ac:dyDescent="0.45">
      <c r="A8" s="67"/>
      <c r="B8" s="67"/>
      <c r="C8" s="389"/>
      <c r="D8" s="390"/>
      <c r="E8" s="390"/>
      <c r="F8" s="390"/>
      <c r="G8" s="68"/>
      <c r="H8" s="68"/>
      <c r="I8" s="16"/>
      <c r="J8" s="87" t="s">
        <v>44</v>
      </c>
      <c r="K8" s="88"/>
      <c r="L8" s="88"/>
      <c r="M8" s="88"/>
      <c r="N8" s="88"/>
      <c r="O8" s="88"/>
      <c r="P8" s="88"/>
      <c r="Q8" s="88"/>
      <c r="R8" s="88"/>
      <c r="S8" s="88"/>
      <c r="T8" s="88"/>
      <c r="U8" s="88"/>
      <c r="V8" s="88"/>
      <c r="W8" s="88"/>
      <c r="X8" s="89"/>
      <c r="Y8" s="88"/>
      <c r="Z8" s="97" t="s">
        <v>45</v>
      </c>
      <c r="AA8" s="98"/>
      <c r="AB8" s="98"/>
      <c r="AC8" s="98"/>
      <c r="AD8" s="98"/>
      <c r="AE8" s="99" t="s">
        <v>46</v>
      </c>
      <c r="AF8" s="99"/>
      <c r="AG8" s="98"/>
      <c r="AH8" s="98"/>
      <c r="AI8" s="98"/>
      <c r="AJ8" s="98"/>
      <c r="AK8" s="98"/>
      <c r="AL8" s="98"/>
      <c r="AM8" s="98"/>
      <c r="AN8" s="98"/>
      <c r="AO8" s="98"/>
      <c r="AP8" s="98"/>
      <c r="AQ8" s="98"/>
      <c r="AR8" s="98"/>
      <c r="AS8" s="98"/>
      <c r="AT8" s="98"/>
      <c r="AU8" s="98"/>
      <c r="AV8" s="98"/>
      <c r="AW8" s="98"/>
      <c r="AX8" s="98" t="s">
        <v>47</v>
      </c>
      <c r="AY8" s="98"/>
      <c r="AZ8" s="98"/>
      <c r="BA8" s="98"/>
      <c r="BB8" s="97" t="s">
        <v>48</v>
      </c>
      <c r="BC8" s="100"/>
      <c r="BD8" s="155"/>
      <c r="BE8" s="363" t="s">
        <v>49</v>
      </c>
      <c r="BF8" s="364"/>
      <c r="BG8" s="90"/>
      <c r="BH8" s="360"/>
      <c r="BI8" s="360"/>
      <c r="BJ8" s="91"/>
      <c r="BK8" s="88" t="s">
        <v>50</v>
      </c>
      <c r="BL8" s="90"/>
      <c r="BM8" s="91"/>
      <c r="BN8" s="92" t="s">
        <v>51</v>
      </c>
      <c r="BO8" s="93"/>
      <c r="BP8" s="93"/>
      <c r="BQ8" s="93"/>
      <c r="BR8" s="93"/>
      <c r="BS8" s="94"/>
      <c r="BT8" s="95" t="s">
        <v>52</v>
      </c>
      <c r="BU8" s="96"/>
      <c r="BV8" s="195"/>
      <c r="BW8" s="195"/>
      <c r="BX8" s="195"/>
      <c r="BY8" s="195"/>
      <c r="BZ8" s="199"/>
      <c r="CA8" s="199"/>
      <c r="CB8" s="199"/>
      <c r="CC8" s="199"/>
      <c r="CD8" s="199"/>
      <c r="CE8" s="210" t="s">
        <v>290</v>
      </c>
      <c r="CF8" s="210" t="s">
        <v>291</v>
      </c>
      <c r="CG8" s="210" t="s">
        <v>292</v>
      </c>
      <c r="CH8" s="210" t="s">
        <v>293</v>
      </c>
      <c r="CI8" s="210" t="s">
        <v>294</v>
      </c>
      <c r="CJ8" s="210" t="s">
        <v>295</v>
      </c>
      <c r="CK8" s="210" t="s">
        <v>296</v>
      </c>
      <c r="CL8" s="210" t="s">
        <v>297</v>
      </c>
      <c r="CM8" s="210" t="s">
        <v>298</v>
      </c>
      <c r="CN8" s="211" t="s">
        <v>361</v>
      </c>
      <c r="CO8" s="211" t="s">
        <v>300</v>
      </c>
      <c r="CP8" s="210" t="s">
        <v>71</v>
      </c>
      <c r="CQ8" s="210" t="s">
        <v>301</v>
      </c>
      <c r="CR8" s="210" t="s">
        <v>302</v>
      </c>
      <c r="CS8" s="210" t="s">
        <v>303</v>
      </c>
      <c r="CT8" s="210" t="s">
        <v>301</v>
      </c>
      <c r="CU8" s="210" t="s">
        <v>302</v>
      </c>
      <c r="CV8" s="210" t="s">
        <v>303</v>
      </c>
      <c r="CW8" s="210" t="s">
        <v>304</v>
      </c>
      <c r="CX8" s="210" t="s">
        <v>305</v>
      </c>
      <c r="CY8" s="210" t="s">
        <v>306</v>
      </c>
      <c r="CZ8" s="210" t="s">
        <v>307</v>
      </c>
      <c r="DA8" s="210" t="s">
        <v>308</v>
      </c>
      <c r="DB8" s="210" t="s">
        <v>309</v>
      </c>
      <c r="DC8" s="210" t="s">
        <v>310</v>
      </c>
      <c r="DD8" s="210" t="s">
        <v>311</v>
      </c>
      <c r="DE8" s="210" t="s">
        <v>312</v>
      </c>
      <c r="DF8" s="210" t="s">
        <v>313</v>
      </c>
      <c r="DG8" s="210" t="s">
        <v>314</v>
      </c>
      <c r="DH8" s="210" t="s">
        <v>315</v>
      </c>
      <c r="DI8" s="210" t="s">
        <v>316</v>
      </c>
      <c r="DJ8" s="210" t="s">
        <v>317</v>
      </c>
      <c r="DK8" s="210" t="s">
        <v>318</v>
      </c>
      <c r="DL8" s="210" t="s">
        <v>319</v>
      </c>
      <c r="DM8" s="210" t="s">
        <v>320</v>
      </c>
      <c r="DN8" s="210" t="s">
        <v>321</v>
      </c>
      <c r="DO8" s="210" t="s">
        <v>322</v>
      </c>
      <c r="DP8" s="210" t="s">
        <v>323</v>
      </c>
      <c r="DQ8" s="210" t="s">
        <v>324</v>
      </c>
      <c r="DR8" s="210" t="s">
        <v>326</v>
      </c>
      <c r="DS8" s="210" t="s">
        <v>327</v>
      </c>
      <c r="DT8" s="210" t="s">
        <v>328</v>
      </c>
      <c r="DU8" s="210" t="s">
        <v>329</v>
      </c>
      <c r="DV8" s="210" t="s">
        <v>330</v>
      </c>
      <c r="DW8" s="210" t="s">
        <v>331</v>
      </c>
      <c r="DX8" s="210" t="s">
        <v>332</v>
      </c>
      <c r="DY8" s="210" t="s">
        <v>333</v>
      </c>
      <c r="DZ8" s="210" t="s">
        <v>362</v>
      </c>
      <c r="EA8" s="210" t="s">
        <v>90</v>
      </c>
      <c r="EB8" s="210" t="s">
        <v>91</v>
      </c>
      <c r="EC8" s="210" t="s">
        <v>334</v>
      </c>
      <c r="ED8" s="210" t="s">
        <v>335</v>
      </c>
      <c r="EE8" s="210" t="s">
        <v>336</v>
      </c>
      <c r="EF8" s="210" t="s">
        <v>337</v>
      </c>
      <c r="EG8" s="210" t="s">
        <v>96</v>
      </c>
      <c r="EH8" s="210" t="s">
        <v>97</v>
      </c>
      <c r="EI8" s="210" t="s">
        <v>98</v>
      </c>
      <c r="EJ8" s="210" t="s">
        <v>302</v>
      </c>
      <c r="EK8" s="210" t="s">
        <v>303</v>
      </c>
      <c r="EL8" s="210" t="s">
        <v>101</v>
      </c>
      <c r="EM8" s="210" t="s">
        <v>338</v>
      </c>
      <c r="EN8" s="210" t="s">
        <v>339</v>
      </c>
      <c r="EO8" s="210" t="s">
        <v>340</v>
      </c>
      <c r="EP8" s="211" t="s">
        <v>341</v>
      </c>
      <c r="EQ8" s="210" t="s">
        <v>342</v>
      </c>
      <c r="ER8" s="210" t="s">
        <v>301</v>
      </c>
      <c r="ES8" s="210" t="s">
        <v>302</v>
      </c>
      <c r="ET8" s="210" t="s">
        <v>303</v>
      </c>
      <c r="EU8" s="210" t="s">
        <v>304</v>
      </c>
      <c r="EV8" s="210" t="s">
        <v>305</v>
      </c>
      <c r="EW8" s="210" t="s">
        <v>306</v>
      </c>
      <c r="EX8" s="210" t="s">
        <v>307</v>
      </c>
      <c r="EY8" s="210" t="s">
        <v>308</v>
      </c>
      <c r="EZ8" s="210" t="s">
        <v>309</v>
      </c>
      <c r="FA8" s="210" t="s">
        <v>310</v>
      </c>
      <c r="FB8" s="210" t="s">
        <v>311</v>
      </c>
      <c r="FC8" s="210" t="s">
        <v>312</v>
      </c>
      <c r="FD8" s="210" t="s">
        <v>313</v>
      </c>
      <c r="FE8" s="210" t="s">
        <v>314</v>
      </c>
      <c r="FF8" s="210" t="s">
        <v>315</v>
      </c>
      <c r="FG8" s="210" t="s">
        <v>316</v>
      </c>
      <c r="FH8" s="210" t="s">
        <v>317</v>
      </c>
      <c r="FI8" s="210" t="s">
        <v>318</v>
      </c>
      <c r="FJ8" s="210" t="s">
        <v>319</v>
      </c>
      <c r="FK8" s="210" t="s">
        <v>320</v>
      </c>
      <c r="FL8" s="210" t="s">
        <v>321</v>
      </c>
      <c r="FM8" s="210" t="s">
        <v>322</v>
      </c>
      <c r="FN8" s="210" t="s">
        <v>323</v>
      </c>
      <c r="FO8" s="210" t="s">
        <v>324</v>
      </c>
      <c r="FP8" s="210" t="s">
        <v>326</v>
      </c>
      <c r="FQ8" s="210" t="s">
        <v>327</v>
      </c>
      <c r="FR8" s="210" t="s">
        <v>328</v>
      </c>
      <c r="FS8" s="210" t="s">
        <v>329</v>
      </c>
      <c r="FT8" s="210" t="s">
        <v>330</v>
      </c>
      <c r="FU8" s="210" t="s">
        <v>331</v>
      </c>
      <c r="FV8" s="210" t="s">
        <v>332</v>
      </c>
      <c r="FW8" s="210" t="s">
        <v>333</v>
      </c>
      <c r="FX8" s="210" t="s">
        <v>362</v>
      </c>
      <c r="FY8" s="210" t="s">
        <v>90</v>
      </c>
      <c r="FZ8" s="210" t="s">
        <v>91</v>
      </c>
      <c r="GA8" s="210" t="s">
        <v>334</v>
      </c>
      <c r="GB8" s="210" t="s">
        <v>335</v>
      </c>
      <c r="GC8" s="210" t="s">
        <v>336</v>
      </c>
      <c r="GD8" s="210" t="s">
        <v>337</v>
      </c>
      <c r="GE8" s="210" t="s">
        <v>96</v>
      </c>
      <c r="GF8" s="210" t="s">
        <v>97</v>
      </c>
      <c r="GG8" s="210" t="s">
        <v>98</v>
      </c>
      <c r="GH8" s="210" t="s">
        <v>302</v>
      </c>
      <c r="GI8" s="210" t="s">
        <v>303</v>
      </c>
      <c r="GJ8" s="210" t="s">
        <v>101</v>
      </c>
      <c r="GK8" s="210" t="s">
        <v>338</v>
      </c>
      <c r="GL8" s="210" t="s">
        <v>339</v>
      </c>
      <c r="GM8" s="210" t="s">
        <v>340</v>
      </c>
      <c r="GN8" s="211" t="s">
        <v>341</v>
      </c>
      <c r="GO8" s="210" t="s">
        <v>342</v>
      </c>
      <c r="GP8" s="210" t="s">
        <v>301</v>
      </c>
      <c r="GQ8" s="210" t="s">
        <v>302</v>
      </c>
      <c r="GR8" s="210" t="s">
        <v>303</v>
      </c>
      <c r="GS8" s="210" t="s">
        <v>304</v>
      </c>
      <c r="GT8" s="210" t="s">
        <v>305</v>
      </c>
      <c r="GU8" s="210" t="s">
        <v>306</v>
      </c>
      <c r="GV8" s="210" t="s">
        <v>307</v>
      </c>
      <c r="GW8" s="210" t="s">
        <v>308</v>
      </c>
      <c r="GX8" s="210" t="s">
        <v>309</v>
      </c>
      <c r="GY8" s="210" t="s">
        <v>310</v>
      </c>
      <c r="GZ8" s="210" t="s">
        <v>311</v>
      </c>
      <c r="HA8" s="210" t="s">
        <v>312</v>
      </c>
      <c r="HB8" s="210" t="s">
        <v>313</v>
      </c>
      <c r="HC8" s="210" t="s">
        <v>314</v>
      </c>
      <c r="HD8" s="210" t="s">
        <v>315</v>
      </c>
      <c r="HE8" s="210" t="s">
        <v>316</v>
      </c>
      <c r="HF8" s="210" t="s">
        <v>317</v>
      </c>
      <c r="HG8" s="210" t="s">
        <v>318</v>
      </c>
      <c r="HH8" s="210" t="s">
        <v>319</v>
      </c>
      <c r="HI8" s="210" t="s">
        <v>320</v>
      </c>
      <c r="HJ8" s="210" t="s">
        <v>321</v>
      </c>
      <c r="HK8" s="210" t="s">
        <v>322</v>
      </c>
      <c r="HL8" s="210" t="s">
        <v>323</v>
      </c>
      <c r="HM8" s="210" t="s">
        <v>324</v>
      </c>
      <c r="HN8" s="210" t="s">
        <v>326</v>
      </c>
      <c r="HO8" s="210" t="s">
        <v>327</v>
      </c>
      <c r="HP8" s="210" t="s">
        <v>328</v>
      </c>
      <c r="HQ8" s="210" t="s">
        <v>329</v>
      </c>
      <c r="HR8" s="210" t="s">
        <v>330</v>
      </c>
      <c r="HS8" s="210" t="s">
        <v>331</v>
      </c>
      <c r="HT8" s="210" t="s">
        <v>332</v>
      </c>
      <c r="HU8" s="210" t="s">
        <v>333</v>
      </c>
      <c r="HV8" s="210" t="s">
        <v>362</v>
      </c>
      <c r="HW8" s="210" t="s">
        <v>90</v>
      </c>
      <c r="HX8" s="210" t="s">
        <v>91</v>
      </c>
      <c r="HY8" s="210" t="s">
        <v>334</v>
      </c>
      <c r="HZ8" s="210" t="s">
        <v>335</v>
      </c>
      <c r="IA8" s="210" t="s">
        <v>336</v>
      </c>
      <c r="IB8" s="210" t="s">
        <v>337</v>
      </c>
      <c r="IC8" s="210" t="s">
        <v>96</v>
      </c>
      <c r="ID8" s="210" t="s">
        <v>97</v>
      </c>
      <c r="IE8" s="210" t="s">
        <v>98</v>
      </c>
      <c r="IF8" s="210" t="s">
        <v>302</v>
      </c>
      <c r="IG8" s="210" t="s">
        <v>303</v>
      </c>
      <c r="IH8" s="210" t="s">
        <v>101</v>
      </c>
      <c r="II8" s="210" t="s">
        <v>338</v>
      </c>
      <c r="IJ8" s="210" t="s">
        <v>339</v>
      </c>
      <c r="IK8" s="210" t="s">
        <v>340</v>
      </c>
      <c r="IL8" s="211" t="s">
        <v>341</v>
      </c>
      <c r="IM8" s="210" t="s">
        <v>342</v>
      </c>
      <c r="IN8" s="210" t="s">
        <v>301</v>
      </c>
      <c r="IO8" s="210" t="s">
        <v>302</v>
      </c>
      <c r="IP8" s="210" t="s">
        <v>303</v>
      </c>
      <c r="IQ8" s="210" t="s">
        <v>304</v>
      </c>
      <c r="IR8" s="210" t="s">
        <v>305</v>
      </c>
      <c r="IS8" s="210" t="s">
        <v>306</v>
      </c>
      <c r="IT8" s="210" t="s">
        <v>307</v>
      </c>
      <c r="IU8" s="210" t="s">
        <v>308</v>
      </c>
      <c r="IV8" s="210" t="s">
        <v>309</v>
      </c>
      <c r="IW8" s="210" t="s">
        <v>310</v>
      </c>
      <c r="IX8" s="210" t="s">
        <v>311</v>
      </c>
      <c r="IY8" s="210" t="s">
        <v>312</v>
      </c>
      <c r="IZ8" s="210" t="s">
        <v>313</v>
      </c>
      <c r="JA8" s="210" t="s">
        <v>314</v>
      </c>
      <c r="JB8" s="210" t="s">
        <v>315</v>
      </c>
      <c r="JC8" s="210" t="s">
        <v>316</v>
      </c>
      <c r="JD8" s="210" t="s">
        <v>317</v>
      </c>
      <c r="JE8" s="210" t="s">
        <v>318</v>
      </c>
      <c r="JF8" s="210" t="s">
        <v>319</v>
      </c>
      <c r="JG8" s="210" t="s">
        <v>320</v>
      </c>
      <c r="JH8" s="210" t="s">
        <v>321</v>
      </c>
      <c r="JI8" s="210" t="s">
        <v>322</v>
      </c>
      <c r="JJ8" s="210" t="s">
        <v>323</v>
      </c>
      <c r="JK8" s="210" t="s">
        <v>324</v>
      </c>
      <c r="JL8" s="210" t="s">
        <v>326</v>
      </c>
      <c r="JM8" s="210" t="s">
        <v>327</v>
      </c>
      <c r="JN8" s="210" t="s">
        <v>328</v>
      </c>
      <c r="JO8" s="210" t="s">
        <v>329</v>
      </c>
      <c r="JP8" s="210" t="s">
        <v>330</v>
      </c>
      <c r="JQ8" s="210" t="s">
        <v>331</v>
      </c>
      <c r="JR8" s="210" t="s">
        <v>332</v>
      </c>
      <c r="JS8" s="210" t="s">
        <v>333</v>
      </c>
      <c r="JT8" s="210" t="s">
        <v>362</v>
      </c>
      <c r="JU8" s="210" t="s">
        <v>90</v>
      </c>
      <c r="JV8" s="210" t="s">
        <v>91</v>
      </c>
      <c r="JW8" s="210" t="s">
        <v>334</v>
      </c>
      <c r="JX8" s="210" t="s">
        <v>335</v>
      </c>
      <c r="JY8" s="210" t="s">
        <v>336</v>
      </c>
      <c r="JZ8" s="210" t="s">
        <v>337</v>
      </c>
      <c r="KA8" s="210" t="s">
        <v>96</v>
      </c>
      <c r="KB8" s="210" t="s">
        <v>97</v>
      </c>
      <c r="KC8" s="210" t="s">
        <v>98</v>
      </c>
      <c r="KD8" s="210" t="s">
        <v>302</v>
      </c>
      <c r="KE8" s="210" t="s">
        <v>303</v>
      </c>
      <c r="KF8" s="210" t="s">
        <v>101</v>
      </c>
      <c r="KG8" s="210" t="s">
        <v>338</v>
      </c>
      <c r="KH8" s="210" t="s">
        <v>339</v>
      </c>
      <c r="KI8" s="210" t="s">
        <v>340</v>
      </c>
      <c r="KJ8" s="211" t="s">
        <v>341</v>
      </c>
      <c r="KK8" s="210" t="s">
        <v>342</v>
      </c>
      <c r="KL8" s="210" t="s">
        <v>301</v>
      </c>
      <c r="KM8" s="210" t="s">
        <v>302</v>
      </c>
      <c r="KN8" s="210" t="s">
        <v>303</v>
      </c>
      <c r="KO8" s="210" t="s">
        <v>304</v>
      </c>
      <c r="KP8" s="210" t="s">
        <v>305</v>
      </c>
      <c r="KQ8" s="210" t="s">
        <v>306</v>
      </c>
      <c r="KR8" s="210" t="s">
        <v>307</v>
      </c>
      <c r="KS8" s="210" t="s">
        <v>308</v>
      </c>
      <c r="KT8" s="210" t="s">
        <v>309</v>
      </c>
      <c r="KU8" s="210" t="s">
        <v>310</v>
      </c>
      <c r="KV8" s="210" t="s">
        <v>311</v>
      </c>
      <c r="KW8" s="210" t="s">
        <v>312</v>
      </c>
      <c r="KX8" s="210" t="s">
        <v>313</v>
      </c>
      <c r="KY8" s="210" t="s">
        <v>314</v>
      </c>
      <c r="KZ8" s="210" t="s">
        <v>315</v>
      </c>
      <c r="LA8" s="210" t="s">
        <v>316</v>
      </c>
      <c r="LB8" s="210" t="s">
        <v>317</v>
      </c>
      <c r="LC8" s="210" t="s">
        <v>318</v>
      </c>
      <c r="LD8" s="210" t="s">
        <v>319</v>
      </c>
      <c r="LE8" s="210" t="s">
        <v>320</v>
      </c>
      <c r="LF8" s="210" t="s">
        <v>321</v>
      </c>
      <c r="LG8" s="210" t="s">
        <v>322</v>
      </c>
      <c r="LH8" s="210" t="s">
        <v>323</v>
      </c>
      <c r="LI8" s="210" t="s">
        <v>324</v>
      </c>
      <c r="LJ8" s="210" t="s">
        <v>326</v>
      </c>
      <c r="LK8" s="210" t="s">
        <v>327</v>
      </c>
      <c r="LL8" s="210" t="s">
        <v>328</v>
      </c>
      <c r="LM8" s="210" t="s">
        <v>329</v>
      </c>
      <c r="LN8" s="210" t="s">
        <v>330</v>
      </c>
      <c r="LO8" s="210" t="s">
        <v>331</v>
      </c>
      <c r="LP8" s="210" t="s">
        <v>332</v>
      </c>
      <c r="LQ8" s="210" t="s">
        <v>333</v>
      </c>
      <c r="LR8" s="210" t="s">
        <v>362</v>
      </c>
      <c r="LS8" s="210" t="s">
        <v>90</v>
      </c>
      <c r="LT8" s="210" t="s">
        <v>91</v>
      </c>
      <c r="LU8" s="210" t="s">
        <v>334</v>
      </c>
      <c r="LV8" s="210" t="s">
        <v>335</v>
      </c>
      <c r="LW8" s="210" t="s">
        <v>336</v>
      </c>
      <c r="LX8" s="210" t="s">
        <v>337</v>
      </c>
      <c r="LY8" s="210" t="s">
        <v>96</v>
      </c>
      <c r="LZ8" s="210" t="s">
        <v>97</v>
      </c>
      <c r="MA8" s="210" t="s">
        <v>98</v>
      </c>
      <c r="MB8" s="210" t="s">
        <v>302</v>
      </c>
      <c r="MC8" s="210" t="s">
        <v>303</v>
      </c>
      <c r="MD8" s="210" t="s">
        <v>101</v>
      </c>
      <c r="ME8" s="210" t="s">
        <v>338</v>
      </c>
      <c r="MF8" s="210" t="s">
        <v>339</v>
      </c>
      <c r="MG8" s="210" t="s">
        <v>340</v>
      </c>
      <c r="MH8" s="211" t="s">
        <v>341</v>
      </c>
      <c r="MI8" s="210" t="s">
        <v>342</v>
      </c>
      <c r="MJ8" s="210" t="s">
        <v>301</v>
      </c>
      <c r="MK8" s="210" t="s">
        <v>302</v>
      </c>
      <c r="ML8" s="210" t="s">
        <v>303</v>
      </c>
      <c r="MM8" s="210" t="s">
        <v>304</v>
      </c>
      <c r="MN8" s="210" t="s">
        <v>305</v>
      </c>
      <c r="MO8" s="210" t="s">
        <v>306</v>
      </c>
      <c r="MP8" s="210" t="s">
        <v>307</v>
      </c>
      <c r="MQ8" s="210" t="s">
        <v>308</v>
      </c>
      <c r="MR8" s="210" t="s">
        <v>309</v>
      </c>
      <c r="MS8" s="210" t="s">
        <v>310</v>
      </c>
      <c r="MT8" s="210" t="s">
        <v>311</v>
      </c>
      <c r="MU8" s="210" t="s">
        <v>312</v>
      </c>
      <c r="MV8" s="210" t="s">
        <v>313</v>
      </c>
      <c r="MW8" s="210" t="s">
        <v>314</v>
      </c>
      <c r="MX8" s="210" t="s">
        <v>315</v>
      </c>
      <c r="MY8" s="210" t="s">
        <v>316</v>
      </c>
      <c r="MZ8" s="210" t="s">
        <v>317</v>
      </c>
      <c r="NA8" s="210" t="s">
        <v>318</v>
      </c>
      <c r="NB8" s="210" t="s">
        <v>319</v>
      </c>
      <c r="NC8" s="210" t="s">
        <v>320</v>
      </c>
      <c r="ND8" s="210" t="s">
        <v>321</v>
      </c>
      <c r="NE8" s="210" t="s">
        <v>322</v>
      </c>
      <c r="NF8" s="210" t="s">
        <v>323</v>
      </c>
      <c r="NG8" s="210" t="s">
        <v>324</v>
      </c>
      <c r="NH8" s="210" t="s">
        <v>326</v>
      </c>
      <c r="NI8" s="210" t="s">
        <v>327</v>
      </c>
      <c r="NJ8" s="210" t="s">
        <v>328</v>
      </c>
      <c r="NK8" s="210" t="s">
        <v>329</v>
      </c>
      <c r="NL8" s="210" t="s">
        <v>330</v>
      </c>
      <c r="NM8" s="210" t="s">
        <v>331</v>
      </c>
      <c r="NN8" s="210" t="s">
        <v>332</v>
      </c>
      <c r="NO8" s="210" t="s">
        <v>333</v>
      </c>
      <c r="NP8" s="210" t="s">
        <v>362</v>
      </c>
      <c r="NQ8" s="210" t="s">
        <v>90</v>
      </c>
      <c r="NR8" s="210" t="s">
        <v>91</v>
      </c>
      <c r="NS8" s="210" t="s">
        <v>334</v>
      </c>
      <c r="NT8" s="210" t="s">
        <v>335</v>
      </c>
      <c r="NU8" s="210" t="s">
        <v>336</v>
      </c>
      <c r="NV8" s="210" t="s">
        <v>337</v>
      </c>
      <c r="NW8" s="210" t="s">
        <v>96</v>
      </c>
      <c r="NX8" s="210" t="s">
        <v>97</v>
      </c>
      <c r="NY8" s="210" t="s">
        <v>98</v>
      </c>
      <c r="NZ8" s="210" t="s">
        <v>302</v>
      </c>
      <c r="OA8" s="210" t="s">
        <v>303</v>
      </c>
      <c r="OB8" s="210" t="s">
        <v>101</v>
      </c>
      <c r="OC8" s="210" t="s">
        <v>338</v>
      </c>
      <c r="OD8" s="210" t="s">
        <v>339</v>
      </c>
      <c r="OE8" s="210" t="s">
        <v>340</v>
      </c>
      <c r="OF8" s="211" t="s">
        <v>341</v>
      </c>
      <c r="OG8" s="210" t="s">
        <v>342</v>
      </c>
      <c r="OH8" s="210" t="s">
        <v>301</v>
      </c>
      <c r="OI8" s="210" t="s">
        <v>302</v>
      </c>
      <c r="OJ8" s="210" t="s">
        <v>303</v>
      </c>
      <c r="OK8" s="210" t="s">
        <v>304</v>
      </c>
      <c r="OL8" s="210" t="s">
        <v>305</v>
      </c>
      <c r="OM8" s="210" t="s">
        <v>306</v>
      </c>
      <c r="ON8" s="210" t="s">
        <v>307</v>
      </c>
      <c r="OO8" s="210" t="s">
        <v>308</v>
      </c>
      <c r="OP8" s="210" t="s">
        <v>309</v>
      </c>
      <c r="OQ8" s="210" t="s">
        <v>310</v>
      </c>
      <c r="OR8" s="210" t="s">
        <v>311</v>
      </c>
      <c r="OS8" s="210" t="s">
        <v>312</v>
      </c>
      <c r="OT8" s="210" t="s">
        <v>313</v>
      </c>
      <c r="OU8" s="210" t="s">
        <v>314</v>
      </c>
      <c r="OV8" s="210" t="s">
        <v>315</v>
      </c>
      <c r="OW8" s="210" t="s">
        <v>316</v>
      </c>
      <c r="OX8" s="210" t="s">
        <v>317</v>
      </c>
      <c r="OY8" s="210" t="s">
        <v>318</v>
      </c>
      <c r="OZ8" s="210" t="s">
        <v>319</v>
      </c>
      <c r="PA8" s="210" t="s">
        <v>320</v>
      </c>
      <c r="PB8" s="210" t="s">
        <v>321</v>
      </c>
      <c r="PC8" s="210" t="s">
        <v>322</v>
      </c>
      <c r="PD8" s="210" t="s">
        <v>323</v>
      </c>
      <c r="PE8" s="210" t="s">
        <v>324</v>
      </c>
      <c r="PF8" s="210" t="s">
        <v>326</v>
      </c>
      <c r="PG8" s="210" t="s">
        <v>327</v>
      </c>
      <c r="PH8" s="210" t="s">
        <v>328</v>
      </c>
      <c r="PI8" s="210" t="s">
        <v>329</v>
      </c>
      <c r="PJ8" s="210" t="s">
        <v>330</v>
      </c>
      <c r="PK8" s="210" t="s">
        <v>331</v>
      </c>
      <c r="PL8" s="210" t="s">
        <v>332</v>
      </c>
      <c r="PM8" s="210" t="s">
        <v>333</v>
      </c>
      <c r="PN8" s="210" t="s">
        <v>362</v>
      </c>
      <c r="PO8" s="210" t="s">
        <v>90</v>
      </c>
      <c r="PP8" s="210" t="s">
        <v>91</v>
      </c>
      <c r="PQ8" s="210" t="s">
        <v>334</v>
      </c>
      <c r="PR8" s="210" t="s">
        <v>335</v>
      </c>
      <c r="PS8" s="210" t="s">
        <v>336</v>
      </c>
      <c r="PT8" s="210" t="s">
        <v>337</v>
      </c>
      <c r="PU8" s="210" t="s">
        <v>96</v>
      </c>
      <c r="PV8" s="210" t="s">
        <v>97</v>
      </c>
      <c r="PW8" s="210" t="s">
        <v>98</v>
      </c>
      <c r="PX8" s="210" t="s">
        <v>302</v>
      </c>
      <c r="PY8" s="210" t="s">
        <v>303</v>
      </c>
      <c r="PZ8" s="210" t="s">
        <v>101</v>
      </c>
      <c r="QA8" s="210" t="s">
        <v>338</v>
      </c>
      <c r="QB8" s="210" t="s">
        <v>339</v>
      </c>
      <c r="QC8" s="210" t="s">
        <v>340</v>
      </c>
      <c r="QD8" s="211" t="s">
        <v>341</v>
      </c>
      <c r="QE8" s="210" t="s">
        <v>342</v>
      </c>
      <c r="QF8" s="210" t="s">
        <v>301</v>
      </c>
      <c r="QG8" s="210" t="s">
        <v>302</v>
      </c>
      <c r="QH8" s="210" t="s">
        <v>303</v>
      </c>
      <c r="QI8" s="210" t="s">
        <v>304</v>
      </c>
      <c r="QJ8" s="210" t="s">
        <v>305</v>
      </c>
      <c r="QK8" s="210" t="s">
        <v>306</v>
      </c>
      <c r="QL8" s="210" t="s">
        <v>307</v>
      </c>
      <c r="QM8" s="210" t="s">
        <v>308</v>
      </c>
      <c r="QN8" s="210" t="s">
        <v>309</v>
      </c>
      <c r="QO8" s="210" t="s">
        <v>310</v>
      </c>
      <c r="QP8" s="210" t="s">
        <v>311</v>
      </c>
      <c r="QQ8" s="210" t="s">
        <v>312</v>
      </c>
      <c r="QR8" s="210" t="s">
        <v>313</v>
      </c>
      <c r="QS8" s="210" t="s">
        <v>314</v>
      </c>
      <c r="QT8" s="210" t="s">
        <v>315</v>
      </c>
      <c r="QU8" s="210" t="s">
        <v>316</v>
      </c>
      <c r="QV8" s="210" t="s">
        <v>317</v>
      </c>
      <c r="QW8" s="210" t="s">
        <v>318</v>
      </c>
      <c r="QX8" s="210" t="s">
        <v>319</v>
      </c>
      <c r="QY8" s="210" t="s">
        <v>320</v>
      </c>
      <c r="QZ8" s="210" t="s">
        <v>321</v>
      </c>
      <c r="RA8" s="210" t="s">
        <v>322</v>
      </c>
      <c r="RB8" s="210" t="s">
        <v>323</v>
      </c>
      <c r="RC8" s="210" t="s">
        <v>324</v>
      </c>
      <c r="RD8" s="210" t="s">
        <v>326</v>
      </c>
      <c r="RE8" s="210" t="s">
        <v>327</v>
      </c>
      <c r="RF8" s="210" t="s">
        <v>328</v>
      </c>
      <c r="RG8" s="210" t="s">
        <v>329</v>
      </c>
      <c r="RH8" s="210" t="s">
        <v>330</v>
      </c>
      <c r="RI8" s="210" t="s">
        <v>331</v>
      </c>
      <c r="RJ8" s="210" t="s">
        <v>332</v>
      </c>
      <c r="RK8" s="210" t="s">
        <v>333</v>
      </c>
      <c r="RL8" s="210" t="s">
        <v>362</v>
      </c>
      <c r="RM8" s="210" t="s">
        <v>90</v>
      </c>
      <c r="RN8" s="210" t="s">
        <v>91</v>
      </c>
      <c r="RO8" s="210" t="s">
        <v>334</v>
      </c>
      <c r="RP8" s="210" t="s">
        <v>335</v>
      </c>
      <c r="RQ8" s="210" t="s">
        <v>336</v>
      </c>
      <c r="RR8" s="210" t="s">
        <v>337</v>
      </c>
      <c r="RS8" s="210" t="s">
        <v>96</v>
      </c>
      <c r="RT8" s="210" t="s">
        <v>97</v>
      </c>
      <c r="RU8" s="210" t="s">
        <v>98</v>
      </c>
      <c r="RV8" s="210" t="s">
        <v>302</v>
      </c>
      <c r="RW8" s="210" t="s">
        <v>303</v>
      </c>
      <c r="RX8" s="210" t="s">
        <v>101</v>
      </c>
      <c r="RY8" s="210" t="s">
        <v>338</v>
      </c>
      <c r="RZ8" s="210" t="s">
        <v>339</v>
      </c>
      <c r="SA8" s="210" t="s">
        <v>340</v>
      </c>
      <c r="SB8" s="211" t="s">
        <v>341</v>
      </c>
      <c r="SC8" s="210" t="s">
        <v>342</v>
      </c>
      <c r="SD8" s="63"/>
    </row>
    <row r="9" spans="1:498" s="281" customFormat="1" ht="210" customHeight="1" x14ac:dyDescent="0.45">
      <c r="A9" s="85"/>
      <c r="B9" s="151" t="s">
        <v>363</v>
      </c>
      <c r="C9" s="151" t="s">
        <v>364</v>
      </c>
      <c r="D9" s="151" t="s">
        <v>365</v>
      </c>
      <c r="E9" s="151" t="s">
        <v>366</v>
      </c>
      <c r="F9" s="151" t="s">
        <v>367</v>
      </c>
      <c r="G9" s="27" t="s">
        <v>56</v>
      </c>
      <c r="H9" s="28" t="s">
        <v>57</v>
      </c>
      <c r="I9" s="28" t="s">
        <v>58</v>
      </c>
      <c r="J9" s="25" t="s">
        <v>59</v>
      </c>
      <c r="K9" s="25" t="s">
        <v>60</v>
      </c>
      <c r="L9" s="29" t="s">
        <v>61</v>
      </c>
      <c r="M9" s="25" t="s">
        <v>62</v>
      </c>
      <c r="N9" s="25" t="s">
        <v>63</v>
      </c>
      <c r="O9" s="25" t="s">
        <v>64</v>
      </c>
      <c r="P9" s="25" t="s">
        <v>65</v>
      </c>
      <c r="Q9" s="25" t="s">
        <v>66</v>
      </c>
      <c r="R9" s="25" t="s">
        <v>67</v>
      </c>
      <c r="S9" s="25" t="s">
        <v>68</v>
      </c>
      <c r="T9" s="25" t="s">
        <v>69</v>
      </c>
      <c r="U9" s="25" t="s">
        <v>70</v>
      </c>
      <c r="V9" s="25" t="s">
        <v>71</v>
      </c>
      <c r="W9" s="25" t="s">
        <v>72</v>
      </c>
      <c r="X9" s="25" t="s">
        <v>73</v>
      </c>
      <c r="Y9" s="25" t="s">
        <v>74</v>
      </c>
      <c r="Z9" s="25" t="s">
        <v>75</v>
      </c>
      <c r="AA9" s="25" t="s">
        <v>76</v>
      </c>
      <c r="AB9" s="25" t="s">
        <v>77</v>
      </c>
      <c r="AC9" s="25" t="s">
        <v>78</v>
      </c>
      <c r="AD9" s="25" t="s">
        <v>79</v>
      </c>
      <c r="AE9" s="25" t="s">
        <v>80</v>
      </c>
      <c r="AF9" s="25">
        <v>1</v>
      </c>
      <c r="AG9" s="25">
        <v>2</v>
      </c>
      <c r="AH9" s="25">
        <v>3</v>
      </c>
      <c r="AI9" s="25">
        <v>4</v>
      </c>
      <c r="AJ9" s="25">
        <v>5</v>
      </c>
      <c r="AK9" s="25">
        <v>6</v>
      </c>
      <c r="AL9" s="25">
        <v>7</v>
      </c>
      <c r="AM9" s="25">
        <v>8</v>
      </c>
      <c r="AN9" s="25">
        <v>9</v>
      </c>
      <c r="AO9" s="25">
        <v>10</v>
      </c>
      <c r="AP9" s="25">
        <v>11</v>
      </c>
      <c r="AQ9" s="25">
        <v>12</v>
      </c>
      <c r="AR9" s="25">
        <v>13</v>
      </c>
      <c r="AS9" s="25">
        <v>14</v>
      </c>
      <c r="AT9" s="25">
        <v>15</v>
      </c>
      <c r="AU9" s="25" t="s">
        <v>81</v>
      </c>
      <c r="AV9" s="136" t="s">
        <v>82</v>
      </c>
      <c r="AW9" s="136" t="s">
        <v>83</v>
      </c>
      <c r="AX9" s="136" t="s">
        <v>84</v>
      </c>
      <c r="AY9" s="136" t="s">
        <v>85</v>
      </c>
      <c r="AZ9" s="136" t="s">
        <v>344</v>
      </c>
      <c r="BA9" s="25" t="s">
        <v>87</v>
      </c>
      <c r="BB9" s="25" t="s">
        <v>88</v>
      </c>
      <c r="BC9" s="25" t="s">
        <v>89</v>
      </c>
      <c r="BD9" s="25" t="s">
        <v>345</v>
      </c>
      <c r="BE9" s="25" t="s">
        <v>90</v>
      </c>
      <c r="BF9" s="25" t="s">
        <v>91</v>
      </c>
      <c r="BG9" s="25" t="s">
        <v>92</v>
      </c>
      <c r="BH9" s="25" t="s">
        <v>93</v>
      </c>
      <c r="BI9" s="25" t="s">
        <v>94</v>
      </c>
      <c r="BJ9" s="25" t="s">
        <v>95</v>
      </c>
      <c r="BK9" s="25" t="s">
        <v>96</v>
      </c>
      <c r="BL9" s="25" t="s">
        <v>97</v>
      </c>
      <c r="BM9" s="25" t="s">
        <v>98</v>
      </c>
      <c r="BN9" s="25" t="s">
        <v>99</v>
      </c>
      <c r="BO9" s="25" t="s">
        <v>100</v>
      </c>
      <c r="BP9" s="25" t="s">
        <v>101</v>
      </c>
      <c r="BQ9" s="25" t="s">
        <v>102</v>
      </c>
      <c r="BR9" s="25" t="s">
        <v>103</v>
      </c>
      <c r="BS9" s="25" t="s">
        <v>104</v>
      </c>
      <c r="BT9" s="25" t="s">
        <v>105</v>
      </c>
      <c r="BU9" s="26" t="s">
        <v>106</v>
      </c>
      <c r="BV9" s="151" t="s">
        <v>364</v>
      </c>
      <c r="BW9" s="151" t="s">
        <v>365</v>
      </c>
      <c r="BX9" s="151" t="s">
        <v>366</v>
      </c>
      <c r="BY9" s="151" t="s">
        <v>367</v>
      </c>
      <c r="BZ9" s="34" t="s">
        <v>153</v>
      </c>
      <c r="CA9" s="27" t="s">
        <v>56</v>
      </c>
      <c r="CB9" s="28" t="s">
        <v>346</v>
      </c>
      <c r="CC9" s="28" t="s">
        <v>58</v>
      </c>
      <c r="CD9" s="25" t="s">
        <v>59</v>
      </c>
      <c r="CE9" s="25" t="s">
        <v>347</v>
      </c>
      <c r="CF9" s="29" t="s">
        <v>61</v>
      </c>
      <c r="CG9" s="25" t="s">
        <v>62</v>
      </c>
      <c r="CH9" s="25" t="s">
        <v>63</v>
      </c>
      <c r="CI9" s="25" t="s">
        <v>64</v>
      </c>
      <c r="CJ9" s="25" t="s">
        <v>65</v>
      </c>
      <c r="CK9" s="25" t="s">
        <v>66</v>
      </c>
      <c r="CL9" s="25" t="s">
        <v>67</v>
      </c>
      <c r="CM9" s="25" t="s">
        <v>139</v>
      </c>
      <c r="CN9" s="25" t="s">
        <v>140</v>
      </c>
      <c r="CO9" s="25" t="s">
        <v>348</v>
      </c>
      <c r="CP9" s="25" t="s">
        <v>71</v>
      </c>
      <c r="CQ9" s="25" t="s">
        <v>72</v>
      </c>
      <c r="CR9" s="25" t="s">
        <v>73</v>
      </c>
      <c r="CS9" s="25" t="s">
        <v>74</v>
      </c>
      <c r="CT9" s="25" t="s">
        <v>72</v>
      </c>
      <c r="CU9" s="25" t="s">
        <v>73</v>
      </c>
      <c r="CV9" s="25" t="s">
        <v>74</v>
      </c>
      <c r="CW9" s="25" t="s">
        <v>75</v>
      </c>
      <c r="CX9" s="25" t="s">
        <v>76</v>
      </c>
      <c r="CY9" s="25" t="s">
        <v>77</v>
      </c>
      <c r="CZ9" s="25" t="s">
        <v>78</v>
      </c>
      <c r="DA9" s="25" t="s">
        <v>79</v>
      </c>
      <c r="DB9" s="25" t="s">
        <v>80</v>
      </c>
      <c r="DC9" s="25">
        <v>1</v>
      </c>
      <c r="DD9" s="25">
        <v>2</v>
      </c>
      <c r="DE9" s="25">
        <v>3</v>
      </c>
      <c r="DF9" s="25">
        <v>4</v>
      </c>
      <c r="DG9" s="25">
        <v>5</v>
      </c>
      <c r="DH9" s="25">
        <v>6</v>
      </c>
      <c r="DI9" s="25">
        <v>7</v>
      </c>
      <c r="DJ9" s="25">
        <v>8</v>
      </c>
      <c r="DK9" s="25">
        <v>9</v>
      </c>
      <c r="DL9" s="25">
        <v>10</v>
      </c>
      <c r="DM9" s="25">
        <v>11</v>
      </c>
      <c r="DN9" s="25">
        <v>12</v>
      </c>
      <c r="DO9" s="25">
        <v>13</v>
      </c>
      <c r="DP9" s="25">
        <v>14</v>
      </c>
      <c r="DQ9" s="25">
        <v>15</v>
      </c>
      <c r="DR9" s="136" t="s">
        <v>82</v>
      </c>
      <c r="DS9" s="136" t="s">
        <v>83</v>
      </c>
      <c r="DT9" s="136" t="s">
        <v>84</v>
      </c>
      <c r="DU9" s="136" t="s">
        <v>85</v>
      </c>
      <c r="DV9" s="136" t="s">
        <v>349</v>
      </c>
      <c r="DW9" s="25" t="s">
        <v>87</v>
      </c>
      <c r="DX9" s="25" t="s">
        <v>88</v>
      </c>
      <c r="DY9" s="25" t="s">
        <v>89</v>
      </c>
      <c r="DZ9" s="25" t="s">
        <v>345</v>
      </c>
      <c r="EA9" s="25" t="s">
        <v>90</v>
      </c>
      <c r="EB9" s="25" t="s">
        <v>91</v>
      </c>
      <c r="EC9" s="25" t="s">
        <v>92</v>
      </c>
      <c r="ED9" s="25" t="s">
        <v>93</v>
      </c>
      <c r="EE9" s="25" t="s">
        <v>94</v>
      </c>
      <c r="EF9" s="25" t="s">
        <v>95</v>
      </c>
      <c r="EG9" s="25" t="s">
        <v>96</v>
      </c>
      <c r="EH9" s="25" t="s">
        <v>97</v>
      </c>
      <c r="EI9" s="25" t="s">
        <v>98</v>
      </c>
      <c r="EJ9" s="25" t="s">
        <v>99</v>
      </c>
      <c r="EK9" s="25" t="s">
        <v>100</v>
      </c>
      <c r="EL9" s="25" t="s">
        <v>101</v>
      </c>
      <c r="EM9" s="25" t="s">
        <v>102</v>
      </c>
      <c r="EN9" s="25" t="s">
        <v>103</v>
      </c>
      <c r="EO9" s="25" t="s">
        <v>104</v>
      </c>
      <c r="EP9" s="25" t="s">
        <v>105</v>
      </c>
      <c r="EQ9" s="26" t="s">
        <v>106</v>
      </c>
      <c r="ER9" s="25" t="s">
        <v>72</v>
      </c>
      <c r="ES9" s="25" t="s">
        <v>73</v>
      </c>
      <c r="ET9" s="25" t="s">
        <v>74</v>
      </c>
      <c r="EU9" s="25" t="s">
        <v>75</v>
      </c>
      <c r="EV9" s="25" t="s">
        <v>76</v>
      </c>
      <c r="EW9" s="25" t="s">
        <v>77</v>
      </c>
      <c r="EX9" s="25" t="s">
        <v>78</v>
      </c>
      <c r="EY9" s="25" t="s">
        <v>79</v>
      </c>
      <c r="EZ9" s="25" t="s">
        <v>80</v>
      </c>
      <c r="FA9" s="25">
        <v>1</v>
      </c>
      <c r="FB9" s="25">
        <v>2</v>
      </c>
      <c r="FC9" s="25">
        <v>3</v>
      </c>
      <c r="FD9" s="25">
        <v>4</v>
      </c>
      <c r="FE9" s="25">
        <v>5</v>
      </c>
      <c r="FF9" s="25">
        <v>6</v>
      </c>
      <c r="FG9" s="25">
        <v>7</v>
      </c>
      <c r="FH9" s="25">
        <v>8</v>
      </c>
      <c r="FI9" s="25">
        <v>9</v>
      </c>
      <c r="FJ9" s="25">
        <v>10</v>
      </c>
      <c r="FK9" s="25">
        <v>11</v>
      </c>
      <c r="FL9" s="25">
        <v>12</v>
      </c>
      <c r="FM9" s="25">
        <v>13</v>
      </c>
      <c r="FN9" s="25">
        <v>14</v>
      </c>
      <c r="FO9" s="25">
        <v>15</v>
      </c>
      <c r="FP9" s="136" t="s">
        <v>82</v>
      </c>
      <c r="FQ9" s="136" t="s">
        <v>83</v>
      </c>
      <c r="FR9" s="136" t="s">
        <v>84</v>
      </c>
      <c r="FS9" s="136" t="s">
        <v>85</v>
      </c>
      <c r="FT9" s="136" t="s">
        <v>349</v>
      </c>
      <c r="FU9" s="25" t="s">
        <v>87</v>
      </c>
      <c r="FV9" s="25" t="s">
        <v>88</v>
      </c>
      <c r="FW9" s="25" t="s">
        <v>89</v>
      </c>
      <c r="FX9" s="25" t="s">
        <v>345</v>
      </c>
      <c r="FY9" s="25" t="s">
        <v>90</v>
      </c>
      <c r="FZ9" s="25" t="s">
        <v>91</v>
      </c>
      <c r="GA9" s="25" t="s">
        <v>92</v>
      </c>
      <c r="GB9" s="25" t="s">
        <v>93</v>
      </c>
      <c r="GC9" s="25" t="s">
        <v>94</v>
      </c>
      <c r="GD9" s="25" t="s">
        <v>95</v>
      </c>
      <c r="GE9" s="25" t="s">
        <v>96</v>
      </c>
      <c r="GF9" s="25" t="s">
        <v>97</v>
      </c>
      <c r="GG9" s="25" t="s">
        <v>98</v>
      </c>
      <c r="GH9" s="25" t="s">
        <v>99</v>
      </c>
      <c r="GI9" s="25" t="s">
        <v>100</v>
      </c>
      <c r="GJ9" s="25" t="s">
        <v>101</v>
      </c>
      <c r="GK9" s="25" t="s">
        <v>102</v>
      </c>
      <c r="GL9" s="25" t="s">
        <v>103</v>
      </c>
      <c r="GM9" s="25" t="s">
        <v>104</v>
      </c>
      <c r="GN9" s="25" t="s">
        <v>105</v>
      </c>
      <c r="GO9" s="26" t="s">
        <v>106</v>
      </c>
      <c r="GP9" s="25" t="s">
        <v>72</v>
      </c>
      <c r="GQ9" s="25" t="s">
        <v>73</v>
      </c>
      <c r="GR9" s="25" t="s">
        <v>74</v>
      </c>
      <c r="GS9" s="25" t="s">
        <v>75</v>
      </c>
      <c r="GT9" s="25" t="s">
        <v>76</v>
      </c>
      <c r="GU9" s="25" t="s">
        <v>77</v>
      </c>
      <c r="GV9" s="25" t="s">
        <v>78</v>
      </c>
      <c r="GW9" s="25" t="s">
        <v>79</v>
      </c>
      <c r="GX9" s="25" t="s">
        <v>80</v>
      </c>
      <c r="GY9" s="25">
        <v>1</v>
      </c>
      <c r="GZ9" s="25">
        <v>2</v>
      </c>
      <c r="HA9" s="25">
        <v>3</v>
      </c>
      <c r="HB9" s="25">
        <v>4</v>
      </c>
      <c r="HC9" s="25">
        <v>5</v>
      </c>
      <c r="HD9" s="25">
        <v>6</v>
      </c>
      <c r="HE9" s="25">
        <v>7</v>
      </c>
      <c r="HF9" s="25">
        <v>8</v>
      </c>
      <c r="HG9" s="25">
        <v>9</v>
      </c>
      <c r="HH9" s="25">
        <v>10</v>
      </c>
      <c r="HI9" s="25">
        <v>11</v>
      </c>
      <c r="HJ9" s="25">
        <v>12</v>
      </c>
      <c r="HK9" s="25">
        <v>13</v>
      </c>
      <c r="HL9" s="25">
        <v>14</v>
      </c>
      <c r="HM9" s="25">
        <v>15</v>
      </c>
      <c r="HN9" s="136" t="s">
        <v>82</v>
      </c>
      <c r="HO9" s="136" t="s">
        <v>83</v>
      </c>
      <c r="HP9" s="136" t="s">
        <v>84</v>
      </c>
      <c r="HQ9" s="136" t="s">
        <v>85</v>
      </c>
      <c r="HR9" s="136" t="s">
        <v>349</v>
      </c>
      <c r="HS9" s="25" t="s">
        <v>87</v>
      </c>
      <c r="HT9" s="25" t="s">
        <v>88</v>
      </c>
      <c r="HU9" s="25" t="s">
        <v>89</v>
      </c>
      <c r="HV9" s="25" t="s">
        <v>345</v>
      </c>
      <c r="HW9" s="25" t="s">
        <v>90</v>
      </c>
      <c r="HX9" s="25" t="s">
        <v>91</v>
      </c>
      <c r="HY9" s="25" t="s">
        <v>92</v>
      </c>
      <c r="HZ9" s="25" t="s">
        <v>93</v>
      </c>
      <c r="IA9" s="25" t="s">
        <v>94</v>
      </c>
      <c r="IB9" s="25" t="s">
        <v>95</v>
      </c>
      <c r="IC9" s="25" t="s">
        <v>96</v>
      </c>
      <c r="ID9" s="25" t="s">
        <v>97</v>
      </c>
      <c r="IE9" s="25" t="s">
        <v>98</v>
      </c>
      <c r="IF9" s="25" t="s">
        <v>99</v>
      </c>
      <c r="IG9" s="25" t="s">
        <v>100</v>
      </c>
      <c r="IH9" s="25" t="s">
        <v>101</v>
      </c>
      <c r="II9" s="25" t="s">
        <v>102</v>
      </c>
      <c r="IJ9" s="25" t="s">
        <v>103</v>
      </c>
      <c r="IK9" s="25" t="s">
        <v>104</v>
      </c>
      <c r="IL9" s="25" t="s">
        <v>105</v>
      </c>
      <c r="IM9" s="26" t="s">
        <v>106</v>
      </c>
      <c r="IN9" s="25" t="s">
        <v>72</v>
      </c>
      <c r="IO9" s="25" t="s">
        <v>73</v>
      </c>
      <c r="IP9" s="25" t="s">
        <v>74</v>
      </c>
      <c r="IQ9" s="25" t="s">
        <v>75</v>
      </c>
      <c r="IR9" s="25" t="s">
        <v>76</v>
      </c>
      <c r="IS9" s="25" t="s">
        <v>77</v>
      </c>
      <c r="IT9" s="25" t="s">
        <v>78</v>
      </c>
      <c r="IU9" s="25" t="s">
        <v>79</v>
      </c>
      <c r="IV9" s="25" t="s">
        <v>80</v>
      </c>
      <c r="IW9" s="25">
        <v>1</v>
      </c>
      <c r="IX9" s="25">
        <v>2</v>
      </c>
      <c r="IY9" s="25">
        <v>3</v>
      </c>
      <c r="IZ9" s="25">
        <v>4</v>
      </c>
      <c r="JA9" s="25">
        <v>5</v>
      </c>
      <c r="JB9" s="25">
        <v>6</v>
      </c>
      <c r="JC9" s="25">
        <v>7</v>
      </c>
      <c r="JD9" s="25">
        <v>8</v>
      </c>
      <c r="JE9" s="25">
        <v>9</v>
      </c>
      <c r="JF9" s="25">
        <v>10</v>
      </c>
      <c r="JG9" s="25">
        <v>11</v>
      </c>
      <c r="JH9" s="25">
        <v>12</v>
      </c>
      <c r="JI9" s="25">
        <v>13</v>
      </c>
      <c r="JJ9" s="25">
        <v>14</v>
      </c>
      <c r="JK9" s="25">
        <v>15</v>
      </c>
      <c r="JL9" s="136" t="s">
        <v>82</v>
      </c>
      <c r="JM9" s="136" t="s">
        <v>83</v>
      </c>
      <c r="JN9" s="136" t="s">
        <v>84</v>
      </c>
      <c r="JO9" s="136" t="s">
        <v>85</v>
      </c>
      <c r="JP9" s="136" t="s">
        <v>349</v>
      </c>
      <c r="JQ9" s="25" t="s">
        <v>87</v>
      </c>
      <c r="JR9" s="25" t="s">
        <v>88</v>
      </c>
      <c r="JS9" s="25" t="s">
        <v>89</v>
      </c>
      <c r="JT9" s="25" t="s">
        <v>345</v>
      </c>
      <c r="JU9" s="25" t="s">
        <v>90</v>
      </c>
      <c r="JV9" s="25" t="s">
        <v>91</v>
      </c>
      <c r="JW9" s="25" t="s">
        <v>92</v>
      </c>
      <c r="JX9" s="25" t="s">
        <v>93</v>
      </c>
      <c r="JY9" s="25" t="s">
        <v>94</v>
      </c>
      <c r="JZ9" s="25" t="s">
        <v>95</v>
      </c>
      <c r="KA9" s="25" t="s">
        <v>96</v>
      </c>
      <c r="KB9" s="25" t="s">
        <v>97</v>
      </c>
      <c r="KC9" s="25" t="s">
        <v>98</v>
      </c>
      <c r="KD9" s="25" t="s">
        <v>99</v>
      </c>
      <c r="KE9" s="25" t="s">
        <v>100</v>
      </c>
      <c r="KF9" s="25" t="s">
        <v>101</v>
      </c>
      <c r="KG9" s="25" t="s">
        <v>102</v>
      </c>
      <c r="KH9" s="25" t="s">
        <v>103</v>
      </c>
      <c r="KI9" s="25" t="s">
        <v>104</v>
      </c>
      <c r="KJ9" s="25" t="s">
        <v>105</v>
      </c>
      <c r="KK9" s="26" t="s">
        <v>106</v>
      </c>
      <c r="KL9" s="25" t="s">
        <v>72</v>
      </c>
      <c r="KM9" s="25" t="s">
        <v>73</v>
      </c>
      <c r="KN9" s="25" t="s">
        <v>74</v>
      </c>
      <c r="KO9" s="25" t="s">
        <v>75</v>
      </c>
      <c r="KP9" s="25" t="s">
        <v>76</v>
      </c>
      <c r="KQ9" s="25" t="s">
        <v>77</v>
      </c>
      <c r="KR9" s="25" t="s">
        <v>78</v>
      </c>
      <c r="KS9" s="25" t="s">
        <v>79</v>
      </c>
      <c r="KT9" s="25" t="s">
        <v>80</v>
      </c>
      <c r="KU9" s="25">
        <v>1</v>
      </c>
      <c r="KV9" s="25">
        <v>2</v>
      </c>
      <c r="KW9" s="25">
        <v>3</v>
      </c>
      <c r="KX9" s="25">
        <v>4</v>
      </c>
      <c r="KY9" s="25">
        <v>5</v>
      </c>
      <c r="KZ9" s="25">
        <v>6</v>
      </c>
      <c r="LA9" s="25">
        <v>7</v>
      </c>
      <c r="LB9" s="25">
        <v>8</v>
      </c>
      <c r="LC9" s="25">
        <v>9</v>
      </c>
      <c r="LD9" s="25">
        <v>10</v>
      </c>
      <c r="LE9" s="25">
        <v>11</v>
      </c>
      <c r="LF9" s="25">
        <v>12</v>
      </c>
      <c r="LG9" s="25">
        <v>13</v>
      </c>
      <c r="LH9" s="25">
        <v>14</v>
      </c>
      <c r="LI9" s="25">
        <v>15</v>
      </c>
      <c r="LJ9" s="136" t="s">
        <v>82</v>
      </c>
      <c r="LK9" s="136" t="s">
        <v>83</v>
      </c>
      <c r="LL9" s="136" t="s">
        <v>84</v>
      </c>
      <c r="LM9" s="136" t="s">
        <v>85</v>
      </c>
      <c r="LN9" s="136" t="s">
        <v>349</v>
      </c>
      <c r="LO9" s="25" t="s">
        <v>87</v>
      </c>
      <c r="LP9" s="25" t="s">
        <v>88</v>
      </c>
      <c r="LQ9" s="25" t="s">
        <v>89</v>
      </c>
      <c r="LR9" s="25" t="s">
        <v>345</v>
      </c>
      <c r="LS9" s="25" t="s">
        <v>90</v>
      </c>
      <c r="LT9" s="25" t="s">
        <v>91</v>
      </c>
      <c r="LU9" s="25" t="s">
        <v>92</v>
      </c>
      <c r="LV9" s="25" t="s">
        <v>93</v>
      </c>
      <c r="LW9" s="25" t="s">
        <v>94</v>
      </c>
      <c r="LX9" s="25" t="s">
        <v>95</v>
      </c>
      <c r="LY9" s="25" t="s">
        <v>96</v>
      </c>
      <c r="LZ9" s="25" t="s">
        <v>97</v>
      </c>
      <c r="MA9" s="25" t="s">
        <v>98</v>
      </c>
      <c r="MB9" s="25" t="s">
        <v>99</v>
      </c>
      <c r="MC9" s="25" t="s">
        <v>100</v>
      </c>
      <c r="MD9" s="25" t="s">
        <v>101</v>
      </c>
      <c r="ME9" s="25" t="s">
        <v>102</v>
      </c>
      <c r="MF9" s="25" t="s">
        <v>103</v>
      </c>
      <c r="MG9" s="25" t="s">
        <v>104</v>
      </c>
      <c r="MH9" s="25" t="s">
        <v>105</v>
      </c>
      <c r="MI9" s="26" t="s">
        <v>106</v>
      </c>
      <c r="MJ9" s="25" t="s">
        <v>72</v>
      </c>
      <c r="MK9" s="25" t="s">
        <v>73</v>
      </c>
      <c r="ML9" s="25" t="s">
        <v>74</v>
      </c>
      <c r="MM9" s="25" t="s">
        <v>75</v>
      </c>
      <c r="MN9" s="25" t="s">
        <v>76</v>
      </c>
      <c r="MO9" s="25" t="s">
        <v>77</v>
      </c>
      <c r="MP9" s="25" t="s">
        <v>78</v>
      </c>
      <c r="MQ9" s="25" t="s">
        <v>79</v>
      </c>
      <c r="MR9" s="25" t="s">
        <v>80</v>
      </c>
      <c r="MS9" s="25">
        <v>1</v>
      </c>
      <c r="MT9" s="25">
        <v>2</v>
      </c>
      <c r="MU9" s="25">
        <v>3</v>
      </c>
      <c r="MV9" s="25">
        <v>4</v>
      </c>
      <c r="MW9" s="25">
        <v>5</v>
      </c>
      <c r="MX9" s="25">
        <v>6</v>
      </c>
      <c r="MY9" s="25">
        <v>7</v>
      </c>
      <c r="MZ9" s="25">
        <v>8</v>
      </c>
      <c r="NA9" s="25">
        <v>9</v>
      </c>
      <c r="NB9" s="25">
        <v>10</v>
      </c>
      <c r="NC9" s="25">
        <v>11</v>
      </c>
      <c r="ND9" s="25">
        <v>12</v>
      </c>
      <c r="NE9" s="25">
        <v>13</v>
      </c>
      <c r="NF9" s="25">
        <v>14</v>
      </c>
      <c r="NG9" s="25">
        <v>15</v>
      </c>
      <c r="NH9" s="136" t="s">
        <v>82</v>
      </c>
      <c r="NI9" s="136" t="s">
        <v>83</v>
      </c>
      <c r="NJ9" s="136" t="s">
        <v>84</v>
      </c>
      <c r="NK9" s="136" t="s">
        <v>85</v>
      </c>
      <c r="NL9" s="136" t="s">
        <v>349</v>
      </c>
      <c r="NM9" s="25" t="s">
        <v>87</v>
      </c>
      <c r="NN9" s="25" t="s">
        <v>88</v>
      </c>
      <c r="NO9" s="25" t="s">
        <v>89</v>
      </c>
      <c r="NP9" s="25" t="s">
        <v>345</v>
      </c>
      <c r="NQ9" s="25" t="s">
        <v>90</v>
      </c>
      <c r="NR9" s="25" t="s">
        <v>91</v>
      </c>
      <c r="NS9" s="25" t="s">
        <v>92</v>
      </c>
      <c r="NT9" s="25" t="s">
        <v>93</v>
      </c>
      <c r="NU9" s="25" t="s">
        <v>94</v>
      </c>
      <c r="NV9" s="25" t="s">
        <v>95</v>
      </c>
      <c r="NW9" s="25" t="s">
        <v>96</v>
      </c>
      <c r="NX9" s="25" t="s">
        <v>97</v>
      </c>
      <c r="NY9" s="25" t="s">
        <v>98</v>
      </c>
      <c r="NZ9" s="25" t="s">
        <v>99</v>
      </c>
      <c r="OA9" s="25" t="s">
        <v>100</v>
      </c>
      <c r="OB9" s="25" t="s">
        <v>101</v>
      </c>
      <c r="OC9" s="25" t="s">
        <v>102</v>
      </c>
      <c r="OD9" s="25" t="s">
        <v>103</v>
      </c>
      <c r="OE9" s="25" t="s">
        <v>104</v>
      </c>
      <c r="OF9" s="25" t="s">
        <v>105</v>
      </c>
      <c r="OG9" s="26" t="s">
        <v>106</v>
      </c>
      <c r="OH9" s="25" t="s">
        <v>72</v>
      </c>
      <c r="OI9" s="25" t="s">
        <v>73</v>
      </c>
      <c r="OJ9" s="25" t="s">
        <v>74</v>
      </c>
      <c r="OK9" s="25" t="s">
        <v>75</v>
      </c>
      <c r="OL9" s="25" t="s">
        <v>76</v>
      </c>
      <c r="OM9" s="25" t="s">
        <v>77</v>
      </c>
      <c r="ON9" s="25" t="s">
        <v>78</v>
      </c>
      <c r="OO9" s="25" t="s">
        <v>79</v>
      </c>
      <c r="OP9" s="25" t="s">
        <v>80</v>
      </c>
      <c r="OQ9" s="25">
        <v>1</v>
      </c>
      <c r="OR9" s="25">
        <v>2</v>
      </c>
      <c r="OS9" s="25">
        <v>3</v>
      </c>
      <c r="OT9" s="25">
        <v>4</v>
      </c>
      <c r="OU9" s="25">
        <v>5</v>
      </c>
      <c r="OV9" s="25">
        <v>6</v>
      </c>
      <c r="OW9" s="25">
        <v>7</v>
      </c>
      <c r="OX9" s="25">
        <v>8</v>
      </c>
      <c r="OY9" s="25">
        <v>9</v>
      </c>
      <c r="OZ9" s="25">
        <v>10</v>
      </c>
      <c r="PA9" s="25">
        <v>11</v>
      </c>
      <c r="PB9" s="25">
        <v>12</v>
      </c>
      <c r="PC9" s="25">
        <v>13</v>
      </c>
      <c r="PD9" s="25">
        <v>14</v>
      </c>
      <c r="PE9" s="25">
        <v>15</v>
      </c>
      <c r="PF9" s="136" t="s">
        <v>82</v>
      </c>
      <c r="PG9" s="136" t="s">
        <v>83</v>
      </c>
      <c r="PH9" s="136" t="s">
        <v>84</v>
      </c>
      <c r="PI9" s="136" t="s">
        <v>85</v>
      </c>
      <c r="PJ9" s="136" t="s">
        <v>349</v>
      </c>
      <c r="PK9" s="25" t="s">
        <v>87</v>
      </c>
      <c r="PL9" s="25" t="s">
        <v>88</v>
      </c>
      <c r="PM9" s="25" t="s">
        <v>89</v>
      </c>
      <c r="PN9" s="25" t="s">
        <v>345</v>
      </c>
      <c r="PO9" s="25" t="s">
        <v>90</v>
      </c>
      <c r="PP9" s="25" t="s">
        <v>91</v>
      </c>
      <c r="PQ9" s="25" t="s">
        <v>92</v>
      </c>
      <c r="PR9" s="25" t="s">
        <v>93</v>
      </c>
      <c r="PS9" s="25" t="s">
        <v>94</v>
      </c>
      <c r="PT9" s="25" t="s">
        <v>95</v>
      </c>
      <c r="PU9" s="25" t="s">
        <v>96</v>
      </c>
      <c r="PV9" s="25" t="s">
        <v>97</v>
      </c>
      <c r="PW9" s="25" t="s">
        <v>98</v>
      </c>
      <c r="PX9" s="25" t="s">
        <v>99</v>
      </c>
      <c r="PY9" s="25" t="s">
        <v>100</v>
      </c>
      <c r="PZ9" s="25" t="s">
        <v>101</v>
      </c>
      <c r="QA9" s="25" t="s">
        <v>102</v>
      </c>
      <c r="QB9" s="25" t="s">
        <v>103</v>
      </c>
      <c r="QC9" s="25" t="s">
        <v>104</v>
      </c>
      <c r="QD9" s="25" t="s">
        <v>105</v>
      </c>
      <c r="QE9" s="26" t="s">
        <v>106</v>
      </c>
      <c r="QF9" s="25" t="s">
        <v>72</v>
      </c>
      <c r="QG9" s="25" t="s">
        <v>73</v>
      </c>
      <c r="QH9" s="25" t="s">
        <v>74</v>
      </c>
      <c r="QI9" s="25" t="s">
        <v>75</v>
      </c>
      <c r="QJ9" s="25" t="s">
        <v>76</v>
      </c>
      <c r="QK9" s="25" t="s">
        <v>77</v>
      </c>
      <c r="QL9" s="25" t="s">
        <v>78</v>
      </c>
      <c r="QM9" s="25" t="s">
        <v>79</v>
      </c>
      <c r="QN9" s="25" t="s">
        <v>80</v>
      </c>
      <c r="QO9" s="25">
        <v>1</v>
      </c>
      <c r="QP9" s="25">
        <v>2</v>
      </c>
      <c r="QQ9" s="25">
        <v>3</v>
      </c>
      <c r="QR9" s="25">
        <v>4</v>
      </c>
      <c r="QS9" s="25">
        <v>5</v>
      </c>
      <c r="QT9" s="25">
        <v>6</v>
      </c>
      <c r="QU9" s="25">
        <v>7</v>
      </c>
      <c r="QV9" s="25">
        <v>8</v>
      </c>
      <c r="QW9" s="25">
        <v>9</v>
      </c>
      <c r="QX9" s="25">
        <v>10</v>
      </c>
      <c r="QY9" s="25">
        <v>11</v>
      </c>
      <c r="QZ9" s="25">
        <v>12</v>
      </c>
      <c r="RA9" s="25">
        <v>13</v>
      </c>
      <c r="RB9" s="25">
        <v>14</v>
      </c>
      <c r="RC9" s="25">
        <v>15</v>
      </c>
      <c r="RD9" s="136" t="s">
        <v>82</v>
      </c>
      <c r="RE9" s="136" t="s">
        <v>83</v>
      </c>
      <c r="RF9" s="136" t="s">
        <v>84</v>
      </c>
      <c r="RG9" s="136" t="s">
        <v>85</v>
      </c>
      <c r="RH9" s="136" t="s">
        <v>349</v>
      </c>
      <c r="RI9" s="25" t="s">
        <v>87</v>
      </c>
      <c r="RJ9" s="25" t="s">
        <v>88</v>
      </c>
      <c r="RK9" s="25" t="s">
        <v>89</v>
      </c>
      <c r="RL9" s="25" t="s">
        <v>345</v>
      </c>
      <c r="RM9" s="25" t="s">
        <v>90</v>
      </c>
      <c r="RN9" s="25" t="s">
        <v>91</v>
      </c>
      <c r="RO9" s="25" t="s">
        <v>92</v>
      </c>
      <c r="RP9" s="25" t="s">
        <v>93</v>
      </c>
      <c r="RQ9" s="25" t="s">
        <v>94</v>
      </c>
      <c r="RR9" s="25" t="s">
        <v>95</v>
      </c>
      <c r="RS9" s="25" t="s">
        <v>96</v>
      </c>
      <c r="RT9" s="25" t="s">
        <v>97</v>
      </c>
      <c r="RU9" s="25" t="s">
        <v>98</v>
      </c>
      <c r="RV9" s="25" t="s">
        <v>99</v>
      </c>
      <c r="RW9" s="25" t="s">
        <v>100</v>
      </c>
      <c r="RX9" s="25" t="s">
        <v>101</v>
      </c>
      <c r="RY9" s="25" t="s">
        <v>102</v>
      </c>
      <c r="RZ9" s="25" t="s">
        <v>103</v>
      </c>
      <c r="SA9" s="25" t="s">
        <v>104</v>
      </c>
      <c r="SB9" s="25" t="s">
        <v>105</v>
      </c>
      <c r="SC9" s="26" t="s">
        <v>106</v>
      </c>
      <c r="SD9" s="63"/>
    </row>
    <row r="10" spans="1:498" ht="60" customHeight="1" x14ac:dyDescent="0.45">
      <c r="A10" s="62"/>
      <c r="B10" s="212" t="str">
        <f t="shared" ref="B10:B73" si="0">IF(LEN(_xlfn.CONCAT(CA10:CS10,CHAR(10),IF(BV10&gt;0,"Major data variations (highlighted dark red): "&amp;BV10&amp;IF(SUM($BW10:$BY10)&gt;0,", ",""),""),IF(BW10&gt;0,"Very large data variations (highlighted red): "&amp;BW10&amp;IF(SUM($BX10:$BY10)&gt;0,", ",""),""),IF(BX10&gt;0,"Large data variations (highlighted orange): "&amp;BX10&amp;IF($BY10&gt;0,", ",""),""),IF(BY10&gt;0,"Moderate data variations (highlighted yellow): "&amp;BY10,"")))&lt;10,"",_xlfn.CONCAT(CA10:CS10,CHAR(10),IF(BV10&gt;0,"Major data variations (highlighted dark red): "&amp;BV10&amp;IF(SUM($BW10:$BY10)&gt;0,", ",""),""),IF(BW10&gt;0,"Very large data variations (highlighted red): "&amp;BW10&amp;IF(SUM($BX10:$BY10)&gt;0,", ",""),""),IF(BX10&gt;0,"Large data variations (highlighted orange): "&amp;BX10&amp;IF($BY10&gt;0,", ",""),""),IF(BY10&gt;0,"Moderate data variations (highlighted yellow): "&amp;BY10,"")))</f>
        <v/>
      </c>
      <c r="C10" s="212" t="str">
        <f>_xlfn.CONCAT(KL10:MI10)</f>
        <v/>
      </c>
      <c r="D10" s="212" t="str">
        <f>_xlfn.CONCAT(MJ10:OG10)</f>
        <v/>
      </c>
      <c r="E10" s="212" t="str">
        <f>_xlfn.CONCAT(OH10:QE10)</f>
        <v/>
      </c>
      <c r="F10" s="212" t="str">
        <f>_xlfn.CONCAT(QF10:SC10)</f>
        <v/>
      </c>
      <c r="G10" s="237" t="str">
        <f>IF('EDCI Data'!B10="","",'EDCI Data'!B10)</f>
        <v/>
      </c>
      <c r="H10" s="238" t="str">
        <f>IF('EDCI Data'!C10="","",'EDCI Data'!C10)</f>
        <v/>
      </c>
      <c r="I10" s="239" t="str">
        <f>IF('EDCI Data'!D10="","",'EDCI Data'!D10)</f>
        <v/>
      </c>
      <c r="J10" s="240" t="str">
        <f>IF('EDCI Data'!E10="","",'EDCI Data'!E10)</f>
        <v/>
      </c>
      <c r="K10" s="237" t="str">
        <f>IF('EDCI Data'!F10="","",'EDCI Data'!F10)</f>
        <v/>
      </c>
      <c r="L10" s="237" t="str">
        <f>IF('EDCI Data'!G10="","",'EDCI Data'!G10)</f>
        <v/>
      </c>
      <c r="M10" s="237" t="str">
        <f>IF('EDCI Data'!H10="","",'EDCI Data'!H10)</f>
        <v/>
      </c>
      <c r="N10" s="237" t="str">
        <f>IF('EDCI Data'!I10="","",'EDCI Data'!I10)</f>
        <v/>
      </c>
      <c r="O10" s="237" t="str">
        <f>IF('EDCI Data'!J10="","",'EDCI Data'!J10)</f>
        <v/>
      </c>
      <c r="P10" s="237" t="str">
        <f>IF('EDCI Data'!K10="","",'EDCI Data'!K10)</f>
        <v/>
      </c>
      <c r="Q10" s="241" t="str">
        <f>IF('EDCI Data'!L10="","",'EDCI Data'!L10)</f>
        <v/>
      </c>
      <c r="R10" s="241" t="str">
        <f>IF('EDCI Data'!M10="","",'EDCI Data'!M10)</f>
        <v/>
      </c>
      <c r="S10" s="237" t="str">
        <f>IF('EDCI Data'!N10="","",'EDCI Data'!N10)</f>
        <v/>
      </c>
      <c r="T10" s="237" t="str">
        <f>IF('EDCI Data'!O10="","",'EDCI Data'!O10)</f>
        <v/>
      </c>
      <c r="U10" s="237" t="str">
        <f>IF('EDCI Data'!P10="","",'EDCI Data'!P10)</f>
        <v/>
      </c>
      <c r="V10" s="237" t="str">
        <f>IF('EDCI Data'!Q10="","",'EDCI Data'!Q10)</f>
        <v/>
      </c>
      <c r="W10" s="242" t="str">
        <f>IF('EDCI Data'!R10="","",'EDCI Data'!R10)</f>
        <v/>
      </c>
      <c r="X10" s="243" t="str">
        <f>IF('EDCI Data'!S10="","",'EDCI Data'!S10)</f>
        <v/>
      </c>
      <c r="Y10" s="243" t="str">
        <f>IF('EDCI Data'!T10="","",'EDCI Data'!T10)</f>
        <v/>
      </c>
      <c r="Z10" s="244" t="str">
        <f>IF('EDCI Data'!U10="","",'EDCI Data'!U10)</f>
        <v/>
      </c>
      <c r="AA10" s="237" t="str">
        <f>IF('EDCI Data'!V10="","",'EDCI Data'!V10)</f>
        <v/>
      </c>
      <c r="AB10" s="244" t="str">
        <f>IF('EDCI Data'!W10="","",'EDCI Data'!W10)</f>
        <v/>
      </c>
      <c r="AC10" s="237" t="str">
        <f>IF('EDCI Data'!X10="","",'EDCI Data'!X10)</f>
        <v/>
      </c>
      <c r="AD10" s="244" t="str">
        <f>IF('EDCI Data'!Y10="","",'EDCI Data'!Y10)</f>
        <v/>
      </c>
      <c r="AE10" s="237" t="str">
        <f>IF('EDCI Data'!Z10="","",'EDCI Data'!Z10)</f>
        <v/>
      </c>
      <c r="AF10" s="237" t="str">
        <f>IF('EDCI Data'!AA10="","",'EDCI Data'!AA10)</f>
        <v/>
      </c>
      <c r="AG10" s="237" t="str">
        <f>IF('EDCI Data'!AB10="","",'EDCI Data'!AB10)</f>
        <v/>
      </c>
      <c r="AH10" s="237" t="str">
        <f>IF('EDCI Data'!AC10="","",'EDCI Data'!AC10)</f>
        <v/>
      </c>
      <c r="AI10" s="237" t="str">
        <f>IF('EDCI Data'!AD10="","",'EDCI Data'!AD10)</f>
        <v/>
      </c>
      <c r="AJ10" s="237" t="str">
        <f>IF('EDCI Data'!AE10="","",'EDCI Data'!AE10)</f>
        <v/>
      </c>
      <c r="AK10" s="237" t="str">
        <f>IF('EDCI Data'!AF10="","",'EDCI Data'!AF10)</f>
        <v/>
      </c>
      <c r="AL10" s="237" t="str">
        <f>IF('EDCI Data'!AG10="","",'EDCI Data'!AG10)</f>
        <v/>
      </c>
      <c r="AM10" s="237" t="str">
        <f>IF('EDCI Data'!AH10="","",'EDCI Data'!AH10)</f>
        <v/>
      </c>
      <c r="AN10" s="237" t="str">
        <f>IF('EDCI Data'!AI10="","",'EDCI Data'!AI10)</f>
        <v/>
      </c>
      <c r="AO10" s="237" t="str">
        <f>IF('EDCI Data'!AJ10="","",'EDCI Data'!AJ10)</f>
        <v/>
      </c>
      <c r="AP10" s="237" t="str">
        <f>IF('EDCI Data'!AK10="","",'EDCI Data'!AK10)</f>
        <v/>
      </c>
      <c r="AQ10" s="237" t="str">
        <f>IF('EDCI Data'!AL10="","",'EDCI Data'!AL10)</f>
        <v/>
      </c>
      <c r="AR10" s="237" t="str">
        <f>IF('EDCI Data'!AM10="","",'EDCI Data'!AM10)</f>
        <v/>
      </c>
      <c r="AS10" s="237" t="str">
        <f>IF('EDCI Data'!AN10="","",'EDCI Data'!AN10)</f>
        <v/>
      </c>
      <c r="AT10" s="237" t="str">
        <f>IF('EDCI Data'!AO10="","",'EDCI Data'!AO10)</f>
        <v/>
      </c>
      <c r="AU10" s="237" t="str">
        <f>IF('EDCI Data'!AP10="","",'EDCI Data'!AP10)</f>
        <v/>
      </c>
      <c r="AV10" s="237" t="str">
        <f>IF('EDCI Data'!AQ10="","",'EDCI Data'!AQ10)</f>
        <v/>
      </c>
      <c r="AW10" s="237" t="str">
        <f>IF('EDCI Data'!AR10="","",'EDCI Data'!AR10)</f>
        <v/>
      </c>
      <c r="AX10" s="237" t="str">
        <f>IF('EDCI Data'!AS10="","",'EDCI Data'!AS10)</f>
        <v/>
      </c>
      <c r="AY10" s="237" t="str">
        <f>IF('EDCI Data'!AT10="","",'EDCI Data'!AT10)</f>
        <v/>
      </c>
      <c r="AZ10" s="237" t="str">
        <f>IF('EDCI Data'!AU10="","",'EDCI Data'!AU10)</f>
        <v/>
      </c>
      <c r="BA10" s="237" t="str">
        <f>IF('EDCI Data'!AV10="","",'EDCI Data'!AV10)</f>
        <v/>
      </c>
      <c r="BB10" s="245" t="str">
        <f>IF('EDCI Data'!AW10="","",'EDCI Data'!AW10)</f>
        <v/>
      </c>
      <c r="BC10" s="245" t="str">
        <f>IF('EDCI Data'!AX10="","",'EDCI Data'!AX10)</f>
        <v/>
      </c>
      <c r="BD10" s="246" t="str">
        <f>IF(OR(BB10="",BC10="",BB10=0),"",BC10/BB10)</f>
        <v/>
      </c>
      <c r="BE10" s="247" t="str">
        <f>IF('EDCI Data'!AY10="","",'EDCI Data'!AY10)</f>
        <v/>
      </c>
      <c r="BF10" s="247" t="str">
        <f>IF('EDCI Data'!AZ10="","",'EDCI Data'!AZ10)</f>
        <v/>
      </c>
      <c r="BG10" s="247" t="str">
        <f>IF('EDCI Data'!BA10="","",'EDCI Data'!BA10)</f>
        <v/>
      </c>
      <c r="BH10" s="247" t="str">
        <f>IF('EDCI Data'!BB10="","",'EDCI Data'!BB10)</f>
        <v/>
      </c>
      <c r="BI10" s="247" t="str">
        <f>IF('EDCI Data'!BC10="","",'EDCI Data'!BC10)</f>
        <v/>
      </c>
      <c r="BJ10" s="247" t="str">
        <f>IF('EDCI Data'!BD10="","",'EDCI Data'!BD10)</f>
        <v/>
      </c>
      <c r="BK10" s="247" t="str">
        <f>IF('EDCI Data'!BE10="","",'EDCI Data'!BE10)</f>
        <v/>
      </c>
      <c r="BL10" s="247" t="str">
        <f>IF('EDCI Data'!BF10="","",'EDCI Data'!BF10)</f>
        <v/>
      </c>
      <c r="BM10" s="247" t="str">
        <f>IF('EDCI Data'!BG10="","",'EDCI Data'!BG10)</f>
        <v/>
      </c>
      <c r="BN10" s="248" t="str">
        <f>IF('EDCI Data'!BH10="","",'EDCI Data'!BH10)</f>
        <v/>
      </c>
      <c r="BO10" s="248" t="str">
        <f>IF('EDCI Data'!BI10="","",'EDCI Data'!BI10)</f>
        <v/>
      </c>
      <c r="BP10" s="249" t="str">
        <f>IF('EDCI Data'!BJ10="","",'EDCI Data'!BJ10)</f>
        <v/>
      </c>
      <c r="BQ10" s="248" t="str">
        <f>IF('EDCI Data'!BK10="","",'EDCI Data'!BK10)</f>
        <v/>
      </c>
      <c r="BR10" s="248" t="str">
        <f>IF('EDCI Data'!BL10="","",'EDCI Data'!BL10)</f>
        <v/>
      </c>
      <c r="BS10" s="250" t="str">
        <f>IF('EDCI Data'!BM10="","",'EDCI Data'!BM10)</f>
        <v/>
      </c>
      <c r="BT10" s="251" t="str">
        <f>IF('EDCI Data'!BN10="","",'EDCI Data'!BN10)</f>
        <v/>
      </c>
      <c r="BU10" s="246" t="str">
        <f>IF('EDCI Data'!BO10="","",'EDCI Data'!BO10)</f>
        <v/>
      </c>
      <c r="BV10" s="252">
        <f>SUM(CT10:EQ10)</f>
        <v>0</v>
      </c>
      <c r="BW10" s="252">
        <f>SUM(ER10:GO10)</f>
        <v>0</v>
      </c>
      <c r="BX10" s="252">
        <f>SUM(GP10:IM10)</f>
        <v>0</v>
      </c>
      <c r="BY10" s="252">
        <f>SUM(IN10:KK10)</f>
        <v>0</v>
      </c>
      <c r="BZ10" t="str">
        <f t="shared" ref="BZ10:BZ73" si="1">_xlfn.CONCAT(G10:H10)</f>
        <v/>
      </c>
      <c r="CA10" s="253"/>
      <c r="CB10"/>
      <c r="CC10"/>
      <c r="CD10"/>
      <c r="CE10" t="str">
        <f t="shared" ref="CE10:CE73" si="2">IF(COUNTIFS($BZ$10:$BZ$259,$BZ10)&lt;&gt;COUNTIFS($BZ$10:$BZ$259,$BZ10,K$10:K$259,K10),IF($I10=_xlfn.MAXIFS($I$10:$I$259,$BZ$10:$BZ$259,$BZ10),CE$8&amp;": inconsistent across years, please update. "&amp;CHAR(10),""),"")</f>
        <v/>
      </c>
      <c r="CF10"/>
      <c r="CG10" t="str">
        <f t="shared" ref="CG10:CG73" si="3">IF(COUNTIFS($BZ$10:$BZ$259,$BZ10)&lt;&gt;COUNTIFS($BZ$10:$BZ$259,$BZ10,M$10:M$259,M10),IF($I10=_xlfn.MAXIFS($I$10:$I$259,$BZ$10:$BZ$259,$BZ10),CG$8&amp;": inconsistent across years, please check whether this is accurate and update if required. "&amp;CHAR(10),""),"")</f>
        <v/>
      </c>
      <c r="CH10" t="str">
        <f t="shared" ref="CH10:CH73" si="4">IF(COUNTIFS($BZ$10:$BZ$259,$BZ10)&lt;&gt;COUNTIFS($BZ$10:$BZ$259,$BZ10,N$10:N$259,N10),IF($I10=_xlfn.MAXIFS($I$10:$I$259,$BZ$10:$BZ$259,$BZ10),CH$8&amp;": inconsistent across years, please check whether this is accurate and update if required. "&amp;CHAR(10),""),"")</f>
        <v/>
      </c>
      <c r="CI10" t="str">
        <f t="shared" ref="CI10:CI73" si="5">IF(COUNTIFS($BZ$10:$BZ$259,$BZ10)&lt;&gt;COUNTIFS($BZ$10:$BZ$259,$BZ10,O$10:O$259,O10),IF($I10=_xlfn.MAXIFS($I$10:$I$259,$BZ$10:$BZ$259,$BZ10),CI$8&amp;": inconsistent across years, please check whether this is accurate and update if required. "&amp;CHAR(10),""),"")</f>
        <v/>
      </c>
      <c r="CJ10" t="str">
        <f t="shared" ref="CJ10:CJ73" si="6">IF(COUNTIFS($BZ$10:$BZ$259,$BZ10)&lt;&gt;COUNTIFS($BZ$10:$BZ$259,$BZ10,P$10:P$259,P10),IF($I10=_xlfn.MAXIFS($I$10:$I$259,$BZ$10:$BZ$259,$BZ10),CJ$8&amp;": inconsistent across years, please check whether this is accurate and update if required. "&amp;CHAR(10),""),"")</f>
        <v/>
      </c>
      <c r="CK10"/>
      <c r="CL10"/>
      <c r="CM10" t="str">
        <f t="shared" ref="CM10:CM73" si="7">IF(COUNTIFS($BZ$10:$BZ$259,$BZ10)&lt;&gt;COUNTIFS($BZ$10:$BZ$259,$BZ10,S$10:S$259,S10),IF($I10=_xlfn.MAXIFS($I$10:$I$259,$BZ$10:$BZ$259,$BZ10),CM$8&amp;": inconsistent across years, please check whether this is accurate and update if required. "&amp;CHAR(10),""),"")</f>
        <v/>
      </c>
      <c r="CN10" t="str">
        <f t="shared" ref="CN10:CN73" si="8">IF(COUNTIFS($BZ$10:$BZ$259,$BZ10)&lt;&gt;COUNTIFS($BZ$10:$BZ$259,$BZ10,T$10:T$259,T10),IF($I10=_xlfn.MAXIFS($I$10:$I$259,$BZ$10:$BZ$259,$BZ10),CN$8&amp;": inconsistent across years, please check whether this is accurate and update if required. "&amp;CHAR(10),""),"")</f>
        <v/>
      </c>
      <c r="CO10" t="str">
        <f t="shared" ref="CO10:CO73" si="9">IF(COUNTIFS($BZ$10:$BZ$259,$BZ10)&lt;&gt;COUNTIFS($BZ$10:$BZ$259,$BZ10,U$10:U$259,U10),IF($I10=_xlfn.MAXIFS($I$10:$I$259,$BZ$10:$BZ$259,$BZ10),CO$8&amp;": inconsistent across years, please check whether this is accurate and update if required. "&amp;CHAR(10),""),"")</f>
        <v/>
      </c>
      <c r="CP10" t="str">
        <f t="shared" ref="CP10:CP73" si="10">IF(COUNTIFS($BZ$10:$BZ$259,$BZ10)&lt;&gt;COUNTIFS($BZ$10:$BZ$259,$BZ10,V$10:V$259,V10),IF($I10=_xlfn.MAXIFS($I$10:$I$259,$BZ$10:$BZ$259,$BZ10),CP$8&amp;": inconsistent across years, please check whether this is accurate and update if required. "&amp;CHAR(10),""),"")</f>
        <v/>
      </c>
      <c r="CQ10"/>
      <c r="CR10" t="str" cm="1">
        <f t="array" ref="CR10">IF(COUNTIFS($BZ$10:$BZ$259,$BZ10,$I$10:$I$259,$I10+1)&gt;0,IF(X10&lt;&gt;INDEX(Y$10:Y$259,MATCH(1,INDEX(($BZ10=$BZ$10:$BZ$259)*($I$10:$I$259=$I10+1),0,1),0)),"Number of FTEs in previous year do not align with Number of FTEs in current year across years, by definition these should be equal. Please check and update if required. "&amp;CHAR(10),""),"")</f>
        <v/>
      </c>
      <c r="CS10" t="str" cm="1">
        <f t="array" ref="CS10">IF(COUNTIFS($BZ$10:$BZ$259,$BZ10,$I$10:$I$259,$I10-1)&gt;0,IF(Y10&lt;&gt;INDEX(X$10:X$259,MATCH(1,INDEX(($BZ10=$BZ$10:$BZ$259)*($I$10:$I$259=$I10-1),0,1),0)),"Number of FTEs in previous year do not align with Number of FTEs in current year across years, by definition these should be equal. Please check and update if required. "&amp;CHAR(10),""),"")</f>
        <v/>
      </c>
      <c r="CT10" t="str">
        <f t="shared" ref="CT10:CT73" si="11">IF(COUNTIFS($BZ$10:$BZ$259,$BZ10,$I$10:$I$259,$I10-1)&gt;0,IF(AND(W10&lt;&gt;"",IFERROR(1/AVERAGEIFS(W$10:W$259,$BZ$10:$BZ$259,$BZ10,$I$10:$I$259,$I10-1),"")&lt;&gt;""),IF(OR(W10/AVERAGEIFS(W$10:W$259,$BZ$10:$BZ$259,$BZ10,$I$10:$I$259,$I10-1)&gt;=10,W10/AVERAGEIFS(W$10:W$259,$BZ$10:$BZ$259,$BZ10,$I$10:$I$259,$I10-1)&lt;=0.1),1,""),""),"")</f>
        <v/>
      </c>
      <c r="CU10" t="str">
        <f t="shared" ref="CU10:CU73" si="12">IF(COUNTIFS($BZ$10:$BZ$259,$BZ10,$I$10:$I$259,$I10-1)&gt;0,IF(AND(X10&lt;&gt;"",IFERROR(1/AVERAGEIFS(X$10:X$259,$BZ$10:$BZ$259,$BZ10,$I$10:$I$259,$I10-1),"")&lt;&gt;""),IF(OR(X10/AVERAGEIFS(X$10:X$259,$BZ$10:$BZ$259,$BZ10,$I$10:$I$259,$I10-1)&gt;=100,X10/AVERAGEIFS(X$10:X$259,$BZ$10:$BZ$259,$BZ10,$I$10:$I$259,$I10-1)&lt;=0.01),1,""),""),"")</f>
        <v/>
      </c>
      <c r="CV10"/>
      <c r="CW10" t="str">
        <f t="shared" ref="CW10:CW73" si="13">IF(COUNTIFS($BZ$10:$BZ$259,$BZ10,$I$10:$I$259,$I10-1)&gt;0,IF(AND(Z10&lt;&gt;"",IFERROR(1/AVERAGEIFS(Z$10:Z$259,$BZ$10:$BZ$259,$BZ10,$I$10:$I$259,$I10-1),"")&lt;&gt;""),IF(OR(Z10/AVERAGEIFS(Z$10:Z$259,$BZ$10:$BZ$259,$BZ10,$I$10:$I$259,$I10-1)&gt;=100,Z10/AVERAGEIFS(Z$10:Z$259,$BZ$10:$BZ$259,$BZ10,$I$10:$I$259,$I10-1)&lt;=0.01),1,""),IF(Z10="","",IF(COUNTIFS($BZ$10:$BZ$259,$BZ10,$I$10:$I$259,$I10-1)&gt;0,IF(AND(Z10&gt;0,IFERROR(AVERAGEIFS(Z$10:Z$259,$BZ$10:$BZ$259,$BZ10,$I$10:$I$259,$I10-1),"")&lt;&gt;"",SUMIFS(Z$10:Z$259,$BZ$10:$BZ$259,$BZ10,$I$10:$I$259,$I10-1)=0),1,"")))),"")</f>
        <v/>
      </c>
      <c r="CX10"/>
      <c r="CY10" t="str">
        <f t="shared" ref="CY10:CY73" si="14">IF(COUNTIFS($BZ$10:$BZ$259,$BZ10,$I$10:$I$259,$I10-1)&gt;0,IF(AND(AB10&lt;&gt;"",IFERROR(1/AVERAGEIFS(AB$10:AB$259,$BZ$10:$BZ$259,$BZ10,$I$10:$I$259,$I10-1),"")&lt;&gt;""),IF(OR(AB10/AVERAGEIFS(AB$10:AB$259,$BZ$10:$BZ$259,$BZ10,$I$10:$I$259,$I10-1)&gt;=100,AB10/AVERAGEIFS(AB$10:AB$259,$BZ$10:$BZ$259,$BZ10,$I$10:$I$259,$I10-1)&lt;=0.01),1,""),IF(AB10="","",IF(COUNTIFS($BZ$10:$BZ$259,$BZ10,$I$10:$I$259,$I10-1)&gt;0,IF(AND(AB10&gt;0,IFERROR(AVERAGEIFS(AB$10:AB$259,$BZ$10:$BZ$259,$BZ10,$I$10:$I$259,$I10-1),"")&lt;&gt;"",SUMIFS(AB$10:AB$259,$BZ$10:$BZ$259,$BZ10,$I$10:$I$259,$I10-1)=0),1,"")))),"")</f>
        <v/>
      </c>
      <c r="CZ10"/>
      <c r="DA10" t="str">
        <f t="shared" ref="DA10:DA73" si="15">IF(COUNTIFS($BZ$10:$BZ$259,$BZ10,$I$10:$I$259,$I10-1)&gt;0,IF(AND(AD10&lt;&gt;"",IFERROR(1/AVERAGEIFS(AD$10:AD$259,$BZ$10:$BZ$259,$BZ10,$I$10:$I$259,$I10-1),"")&lt;&gt;""),IF(OR(AD10/AVERAGEIFS(AD$10:AD$259,$BZ$10:$BZ$259,$BZ10,$I$10:$I$259,$I10-1)&gt;=100,AD10/AVERAGEIFS(AD$10:AD$259,$BZ$10:$BZ$259,$BZ10,$I$10:$I$259,$I10-1)&lt;=0.01),1,""),IF(AD10="","",IF(COUNTIFS($BZ$10:$BZ$259,$BZ10,$I$10:$I$259,$I10-1)&gt;0,IF(AND(AD10&gt;0,IFERROR(AVERAGEIFS(AD$10:AD$259,$BZ$10:$BZ$259,$BZ10,$I$10:$I$259,$I10-1),"")&lt;&gt;"",SUMIFS(AD$10:AD$259,$BZ$10:$BZ$259,$BZ10,$I$10:$I$259,$I10-1)=0),1,"")))),"")</f>
        <v/>
      </c>
      <c r="DB10"/>
      <c r="DC10"/>
      <c r="DD10"/>
      <c r="DE10"/>
      <c r="DF10"/>
      <c r="DG10"/>
      <c r="DH10"/>
      <c r="DI10"/>
      <c r="DJ10"/>
      <c r="DK10"/>
      <c r="DL10"/>
      <c r="DM10"/>
      <c r="DN10"/>
      <c r="DO10"/>
      <c r="DP10"/>
      <c r="DQ10"/>
      <c r="DR10"/>
      <c r="DS10"/>
      <c r="DT10"/>
      <c r="DU10"/>
      <c r="DV10"/>
      <c r="DW10"/>
      <c r="DX10" t="str">
        <f t="shared" ref="DX10:DX73" si="16">IF(COUNTIFS($BZ$10:$BZ$259,$BZ10,$I$10:$I$259,$I10-1)&gt;0,IF(AND(BB10&lt;&gt;"",IFERROR(1/AVERAGEIFS(BB$10:BB$259,$BZ$10:$BZ$259,$BZ10,$I$10:$I$259,$I10-1),"")&lt;&gt;""),IF(OR(BB10/AVERAGEIFS(BB$10:BB$259,$BZ$10:$BZ$259,$BZ10,$I$10:$I$259,$I10-1)&gt;=100,BB10/AVERAGEIFS(BB$10:BB$259,$BZ$10:$BZ$259,$BZ10,$I$10:$I$259,$I10-1)&lt;=0.01),1,""),IF(BB10="","",IF(COUNTIFS($BZ$10:$BZ$259,$BZ10,$I$10:$I$259,$I10-1)&gt;0,IF(AND(BB10&gt;0,IFERROR(AVERAGEIFS(BB$10:BB$259,$BZ$10:$BZ$259,$BZ10,$I$10:$I$259,$I10-1),"")&lt;&gt;"",SUMIFS(BB$10:BB$259,$BZ$10:$BZ$259,$BZ10,$I$10:$I$259,$I10-1)=0),1,"")))),"")</f>
        <v/>
      </c>
      <c r="DY10" t="str">
        <f t="shared" ref="DY10:DY73" si="17">IF(COUNTIFS($BZ$10:$BZ$259,$BZ10,$I$10:$I$259,$I10-1)&gt;0,IF(AND(BC10&lt;&gt;"",IFERROR(1/AVERAGEIFS(BC$10:BC$259,$BZ$10:$BZ$259,$BZ10,$I$10:$I$259,$I10-1),"")&lt;&gt;""),IF(OR(BC10/AVERAGEIFS(BC$10:BC$259,$BZ$10:$BZ$259,$BZ10,$I$10:$I$259,$I10-1)&gt;=100,BC10/AVERAGEIFS(BC$10:BC$259,$BZ$10:$BZ$259,$BZ10,$I$10:$I$259,$I10-1)&lt;=0.01),1,""),IF(BC10="","",IF(COUNTIFS($BZ$10:$BZ$259,$BZ10,$I$10:$I$259,$I10-1)&gt;0,IF(AND(BC10&gt;0,IFERROR(AVERAGEIFS(BC$10:BC$259,$BZ$10:$BZ$259,$BZ10,$I$10:$I$259,$I10-1),"")&lt;&gt;"",SUMIFS(BC$10:BC$259,$BZ$10:$BZ$259,$BZ10,$I$10:$I$259,$I10-1)=0),1,"")))),"")</f>
        <v/>
      </c>
      <c r="DZ10" t="str">
        <f t="shared" ref="DZ10:DZ73" si="18">IF(COUNTIFS($BZ$10:$BZ$259,$BZ10,$I$10:$I$259,$I10-1)&gt;0,IF(AND(BD10&lt;&gt;"",IFERROR(AVERAGEIFS(BD$10:BD$259,$BZ$10:$BZ$259,$BZ10,$I$10:$I$259,$I10-1),"")&lt;&gt;""),IF(OR(BD10-AVERAGEIFS(BD$10:BD$259,$BZ$10:$BZ$259,$BZ10,$I$10:$I$259,$I10-1)&gt;=0.3,BD10-AVERAGEIFS(BD$10:BD$259,$BZ$10:$BZ$259,$BZ10,$I$10:$I$259,$I10-1)&lt;=-0.3),1,""),""),"")</f>
        <v/>
      </c>
      <c r="EA10" t="str">
        <f t="shared" ref="EA10:EA73" si="19">IF(COUNTIFS($BZ$10:$BZ$259,$BZ10,$I$10:$I$259,$I10-1)&gt;0,IF(AND(BE10&lt;&gt;"",IFERROR(1/AVERAGEIFS(BE$10:BE$259,$BZ$10:$BZ$259,$BZ10,$I$10:$I$259,$I10-1),"")&lt;&gt;""),IF(OR(BE10/AVERAGEIFS(BE$10:BE$259,$BZ$10:$BZ$259,$BZ10,$I$10:$I$259,$I10-1)&gt;=10,BE10/AVERAGEIFS(BE$10:BE$259,$BZ$10:$BZ$259,$BZ10,$I$10:$I$259,$I10-1)&lt;=0.1),1,""),""),"")</f>
        <v/>
      </c>
      <c r="EB10" t="str">
        <f t="shared" ref="EB10:EB73" si="20">IF(COUNTIFS($BZ$10:$BZ$259,$BZ10,$I$10:$I$259,$I10-1)&gt;0,IF(AND(BF10&lt;&gt;"",IFERROR(1/AVERAGEIFS(BF$10:BF$259,$BZ$10:$BZ$259,$BZ10,$I$10:$I$259,$I10-1),"")&lt;&gt;""),IF(OR(BF10/AVERAGEIFS(BF$10:BF$259,$BZ$10:$BZ$259,$BZ10,$I$10:$I$259,$I10-1)&gt;=10,BF10/AVERAGEIFS(BF$10:BF$259,$BZ$10:$BZ$259,$BZ10,$I$10:$I$259,$I10-1)&lt;=0.1),1,""),""),"")</f>
        <v/>
      </c>
      <c r="EC10" t="str">
        <f t="shared" ref="EC10:EC73" si="21">IF(COUNTIFS($BZ$10:$BZ$259,$BZ10,$I$10:$I$259,$I10-1)&gt;0,IF(AND(BG10&lt;&gt;"",IFERROR(1/AVERAGEIFS(BG$10:BG$259,$BZ$10:$BZ$259,$BZ10,$I$10:$I$259,$I10-1),"")&lt;&gt;""),IF(OR(BG10/AVERAGEIFS(BG$10:BG$259,$BZ$10:$BZ$259,$BZ10,$I$10:$I$259,$I10-1)&gt;=10,BG10/AVERAGEIFS(BG$10:BG$259,$BZ$10:$BZ$259,$BZ10,$I$10:$I$259,$I10-1)&lt;=0.1),1,""),""),"")</f>
        <v/>
      </c>
      <c r="ED10" t="str">
        <f t="shared" ref="ED10:ED73" si="22">IF(COUNTIFS($BZ$10:$BZ$259,$BZ10,$I$10:$I$259,$I10-1)&gt;0,IF(AND(BH10&lt;&gt;"",IFERROR(1/AVERAGEIFS(BH$10:BH$259,$BZ$10:$BZ$259,$BZ10,$I$10:$I$259,$I10-1),"")&lt;&gt;""),IF(OR(BH10/AVERAGEIFS(BH$10:BH$259,$BZ$10:$BZ$259,$BZ10,$I$10:$I$259,$I10-1)&gt;=10,BH10/AVERAGEIFS(BH$10:BH$259,$BZ$10:$BZ$259,$BZ10,$I$10:$I$259,$I10-1)&lt;=0.1),1,""),""),"")</f>
        <v/>
      </c>
      <c r="EE10" t="str">
        <f t="shared" ref="EE10:EE73" si="23">IF(COUNTIFS($BZ$10:$BZ$259,$BZ10,$I$10:$I$259,$I10-1)&gt;0,IF(AND(BI10&lt;&gt;"",IFERROR(1/AVERAGEIFS(BI$10:BI$259,$BZ$10:$BZ$259,$BZ10,$I$10:$I$259,$I10-1),"")&lt;&gt;""),IF(OR(BI10/AVERAGEIFS(BI$10:BI$259,$BZ$10:$BZ$259,$BZ10,$I$10:$I$259,$I10-1)&gt;=10,BI10/AVERAGEIFS(BI$10:BI$259,$BZ$10:$BZ$259,$BZ10,$I$10:$I$259,$I10-1)&lt;=0.1),1,""),""),"")</f>
        <v/>
      </c>
      <c r="EF10" t="str">
        <f t="shared" ref="EF10:EF73" si="24">IF(COUNTIFS($BZ$10:$BZ$259,$BZ10,$I$10:$I$259,$I10-1)&gt;0,IF(AND(BJ10&lt;&gt;"",IFERROR(1/AVERAGEIFS(BJ$10:BJ$259,$BZ$10:$BZ$259,$BZ10,$I$10:$I$259,$I10-1),"")&lt;&gt;""),IF(OR(BJ10/AVERAGEIFS(BJ$10:BJ$259,$BZ$10:$BZ$259,$BZ10,$I$10:$I$259,$I10-1)&gt;=10,BJ10/AVERAGEIFS(BJ$10:BJ$259,$BZ$10:$BZ$259,$BZ10,$I$10:$I$259,$I10-1)&lt;=0.1),1,""),""),"")</f>
        <v/>
      </c>
      <c r="EG10" t="str">
        <f t="shared" ref="EG10:EG73" si="25">IF(COUNTIFS($BZ$10:$BZ$259,$BZ10,$I$10:$I$259,$I10-1)&gt;0,IF(AND(BK10&lt;&gt;"",IFERROR(1/AVERAGEIFS(BK$10:BK$259,$BZ$10:$BZ$259,$BZ10,$I$10:$I$259,$I10-1),"")&lt;&gt;""),IF(OR(BK10/AVERAGEIFS(BK$10:BK$259,$BZ$10:$BZ$259,$BZ10,$I$10:$I$259,$I10-1)&gt;=10,BK10/AVERAGEIFS(BK$10:BK$259,$BZ$10:$BZ$259,$BZ10,$I$10:$I$259,$I10-1)&lt;=0.1),1,""),""),"")</f>
        <v/>
      </c>
      <c r="EH10" t="str">
        <f t="shared" ref="EH10:EH73" si="26">IF(COUNTIFS($BZ$10:$BZ$259,$BZ10,$I$10:$I$259,$I10-1)&gt;0,IF(AND(BL10&lt;&gt;"",IFERROR(1/AVERAGEIFS(BL$10:BL$259,$BZ$10:$BZ$259,$BZ10,$I$10:$I$259,$I10-1),"")&lt;&gt;""),IF(OR(BL10/AVERAGEIFS(BL$10:BL$259,$BZ$10:$BZ$259,$BZ10,$I$10:$I$259,$I10-1)&gt;=10,BL10/AVERAGEIFS(BL$10:BL$259,$BZ$10:$BZ$259,$BZ10,$I$10:$I$259,$I10-1)&lt;=0.1),1,""),""),"")</f>
        <v/>
      </c>
      <c r="EI10" t="str">
        <f t="shared" ref="EI10:EI73" si="27">IF(COUNTIFS($BZ$10:$BZ$259,$BZ10,$I$10:$I$259,$I10-1)&gt;0,IF(AND(BM10&lt;&gt;"",IFERROR(1/AVERAGEIFS(BM$10:BM$259,$BZ$10:$BZ$259,$BZ10,$I$10:$I$259,$I10-1),"")&lt;&gt;""),IF(OR(BM10/AVERAGEIFS(BM$10:BM$259,$BZ$10:$BZ$259,$BZ10,$I$10:$I$259,$I10-1)&gt;=100,BM10/AVERAGEIFS(BM$10:BM$259,$BZ$10:$BZ$259,$BZ10,$I$10:$I$259,$I10-1)&lt;=0.01),1,""),IF(BM10="","",IF(COUNTIFS($BZ$10:$BZ$259,$BZ10,$I$10:$I$259,$I10-1)&gt;0,IF(AND(BM10&gt;0,IFERROR(AVERAGEIFS(BM$10:BM$259,$BZ$10:$BZ$259,$BZ10,$I$10:$I$259,$I10-1),"")&lt;&gt;"",SUMIFS(BM$10:BM$259,$BZ$10:$BZ$259,$BZ10,$I$10:$I$259,$I10-1)=0),1,"")))),"")</f>
        <v/>
      </c>
      <c r="EJ10"/>
      <c r="EK10"/>
      <c r="EL10"/>
      <c r="EM10"/>
      <c r="EN10"/>
      <c r="EO10"/>
      <c r="EP10"/>
      <c r="EQ10" t="str">
        <f t="shared" ref="EQ10:EQ73" si="28">IF(COUNTIFS($BZ$10:$BZ$259,$BZ10,$I$10:$I$259,$I10-1)&gt;0,IF(AND(BU10&lt;&gt;"",IFERROR(AVERAGEIFS(BU$10:BU$259,$BZ$10:$BZ$259,$BZ10,$I$10:$I$259,$I10-1),"")&lt;&gt;""),IF(OR(BU10-AVERAGEIFS(BU$10:BU$259,$BZ$10:$BZ$259,$BZ10,$I$10:$I$259,$I10-1)&gt;=0.3,BU10-AVERAGEIFS(BU$10:BU$259,$BZ$10:$BZ$259,$BZ10,$I$10:$I$259,$I10-1)&lt;=-0.3),1,""),""),"")</f>
        <v/>
      </c>
      <c r="ER10" t="str">
        <f t="shared" ref="ER10:ER73" si="29">IF(CT10&lt;&gt;1,IF(COUNTIFS($BZ$10:$BZ$259,$BZ10,$I$10:$I$259,$I10-1)&gt;0,IF(AND(W10&lt;&gt;"",IFERROR(1/AVERAGEIFS(W$10:W$259,$BZ$10:$BZ$259,$BZ10,$I$10:$I$259,$I10-1),"")&lt;&gt;""),IF(OR(W10/AVERAGEIFS(W$10:W$259,$BZ$10:$BZ$259,$BZ10,$I$10:$I$259,$I10-1)&gt;=4,W10/AVERAGEIFS(W$10:W$259,$BZ$10:$BZ$259,$BZ10,$I$10:$I$259,$I10-1)&lt;=0.25),1,""),""),""),"")</f>
        <v/>
      </c>
      <c r="ES10" t="str">
        <f t="shared" ref="ES10:ES73" si="30">IF(CU10&lt;&gt;1,IF(COUNTIFS($BZ$10:$BZ$259,$BZ10,$I$10:$I$259,$I10-1)&gt;0,IF(AND(X10&lt;&gt;"",IFERROR(1/AVERAGEIFS(X$10:X$259,$BZ$10:$BZ$259,$BZ10,$I$10:$I$259,$I10-1),"")&lt;&gt;""),IF(OR(X10/AVERAGEIFS(X$10:X$259,$BZ$10:$BZ$259,$BZ10,$I$10:$I$259,$I10-1)&gt;=4,X10/AVERAGEIFS(X$10:X$259,$BZ$10:$BZ$259,$BZ10,$I$10:$I$259,$I10-1)&lt;=0.25),1,""),""),""),"")</f>
        <v/>
      </c>
      <c r="ET10"/>
      <c r="EU10" t="str">
        <f t="shared" ref="EU10:EU73" si="31">IF(CW10&lt;&gt;1,IF(COUNTIFS($BZ$10:$BZ$259,$BZ10,$I$10:$I$259,$I10-1)&gt;0,IF(AND(Z10&lt;&gt;"",IFERROR(1/AVERAGEIFS(Z$10:Z$259,$BZ$10:$BZ$259,$BZ10,$I$10:$I$259,$I10-1),"")&lt;&gt;""),IF(OR(Z10/AVERAGEIFS(Z$10:Z$259,$BZ$10:$BZ$259,$BZ10,$I$10:$I$259,$I10-1)&gt;=10,Z10/AVERAGEIFS(Z$10:Z$259,$BZ$10:$BZ$259,$BZ10,$I$10:$I$259,$I10-1)&lt;=0.1),1,""),IF(Z10="","",IF(COUNTIFS($BZ$10:$BZ$259,$BZ10,$I$10:$I$259,$I10-1)&gt;0,IF(AND(Z10&gt;0,IFERROR(AVERAGEIFS(Z$10:Z$259,$BZ$10:$BZ$259,$BZ10,$I$10:$I$259,$I10-1),"")&lt;&gt;"",SUMIFS(Z$10:Z$259,$BZ$10:$BZ$259,$BZ10,$I$10:$I$259,$I10-1)=0),1,"")))),""),"")</f>
        <v/>
      </c>
      <c r="EV10"/>
      <c r="EW10" t="str">
        <f t="shared" ref="EW10:EW73" si="32">IF(CY10&lt;&gt;1,IF(COUNTIFS($BZ$10:$BZ$259,$BZ10,$I$10:$I$259,$I10-1)&gt;0,IF(AND(AB10&lt;&gt;"",IFERROR(1/AVERAGEIFS(AB$10:AB$259,$BZ$10:$BZ$259,$BZ10,$I$10:$I$259,$I10-1),"")&lt;&gt;""),IF(OR(AB10/AVERAGEIFS(AB$10:AB$259,$BZ$10:$BZ$259,$BZ10,$I$10:$I$259,$I10-1)&gt;=10,AB10/AVERAGEIFS(AB$10:AB$259,$BZ$10:$BZ$259,$BZ10,$I$10:$I$259,$I10-1)&lt;=0.1),1,""),IF(AB10="","",IF(COUNTIFS($BZ$10:$BZ$259,$BZ10,$I$10:$I$259,$I10-1)&gt;0,IF(AND(AB10&gt;0,IFERROR(AVERAGEIFS(AB$10:AB$259,$BZ$10:$BZ$259,$BZ10,$I$10:$I$259,$I10-1),"")&lt;&gt;"",SUMIFS(AB$10:AB$259,$BZ$10:$BZ$259,$BZ10,$I$10:$I$259,$I10-1)=0),1,"")))),""),"")</f>
        <v/>
      </c>
      <c r="EX10"/>
      <c r="EY10" t="str">
        <f t="shared" ref="EY10:EY73" si="33">IF(DA10&lt;&gt;1,IF(COUNTIFS($BZ$10:$BZ$259,$BZ10,$I$10:$I$259,$I10-1)&gt;0,IF(AND(AD10&lt;&gt;"",IFERROR(1/AVERAGEIFS(AD$10:AD$259,$BZ$10:$BZ$259,$BZ10,$I$10:$I$259,$I10-1),"")&lt;&gt;""),IF(OR(AD10/AVERAGEIFS(AD$10:AD$259,$BZ$10:$BZ$259,$BZ10,$I$10:$I$259,$I10-1)&gt;=10,AD10/AVERAGEIFS(AD$10:AD$259,$BZ$10:$BZ$259,$BZ10,$I$10:$I$259,$I10-1)&lt;=0.1),1,""),IF(AD10="","",IF(COUNTIFS($BZ$10:$BZ$259,$BZ10,$I$10:$I$259,$I10-1)&gt;0,IF(AND(AD10&gt;0,IFERROR(AVERAGEIFS(AD$10:AD$259,$BZ$10:$BZ$259,$BZ10,$I$10:$I$259,$I10-1),"")&lt;&gt;"",SUMIFS(AD$10:AD$259,$BZ$10:$BZ$259,$BZ10,$I$10:$I$259,$I10-1)=0),1,"")))),""),"")</f>
        <v/>
      </c>
      <c r="EZ10"/>
      <c r="FA10"/>
      <c r="FB10"/>
      <c r="FC10"/>
      <c r="FD10"/>
      <c r="FE10"/>
      <c r="FF10"/>
      <c r="FG10"/>
      <c r="FH10"/>
      <c r="FI10"/>
      <c r="FJ10"/>
      <c r="FK10"/>
      <c r="FL10"/>
      <c r="FM10"/>
      <c r="FN10"/>
      <c r="FO10"/>
      <c r="FP10"/>
      <c r="FQ10"/>
      <c r="FR10"/>
      <c r="FS10"/>
      <c r="FT10"/>
      <c r="FU10"/>
      <c r="FV10" t="str">
        <f t="shared" ref="FV10:FV73" si="34">IF(DX10&lt;&gt;1,IF(COUNTIFS($BZ$10:$BZ$259,$BZ10,$I$10:$I$259,$I10-1)&gt;0,IF(AND(BB10&lt;&gt;"",IFERROR(1/AVERAGEIFS(BB$10:BB$259,$BZ$10:$BZ$259,$BZ10,$I$10:$I$259,$I10-1),"")&lt;&gt;""),IF(OR(BB10/AVERAGEIFS(BB$10:BB$259,$BZ$10:$BZ$259,$BZ10,$I$10:$I$259,$I10-1)&gt;=10,BB10/AVERAGEIFS(BB$10:BB$259,$BZ$10:$BZ$259,$BZ10,$I$10:$I$259,$I10-1)&lt;=0.1),1,""),IF(BB10="","",IF(COUNTIFS($BZ$10:$BZ$259,$BZ10,$I$10:$I$259,$I10-1)&gt;0,IF(AND(BB10&gt;0,IFERROR(AVERAGEIFS(BB$10:BB$259,$BZ$10:$BZ$259,$BZ10,$I$10:$I$259,$I10-1),"")&lt;&gt;"",SUMIFS(BB$10:BB$259,$BZ$10:$BZ$259,$BZ10,$I$10:$I$259,$I10-1)=0),1,"")))),""),"")</f>
        <v/>
      </c>
      <c r="FW10" t="str">
        <f t="shared" ref="FW10:FW73" si="35">IF(DY10&lt;&gt;1,IF(COUNTIFS($BZ$10:$BZ$259,$BZ10,$I$10:$I$259,$I10-1)&gt;0,IF(AND(BC10&lt;&gt;"",IFERROR(1/AVERAGEIFS(BC$10:BC$259,$BZ$10:$BZ$259,$BZ10,$I$10:$I$259,$I10-1),"")&lt;&gt;""),IF(OR(BC10/AVERAGEIFS(BC$10:BC$259,$BZ$10:$BZ$259,$BZ10,$I$10:$I$259,$I10-1)&gt;=10,BC10/AVERAGEIFS(BC$10:BC$259,$BZ$10:$BZ$259,$BZ10,$I$10:$I$259,$I10-1)&lt;=0.1),1,""),IF(BC10="","",IF(COUNTIFS($BZ$10:$BZ$259,$BZ10,$I$10:$I$259,$I10-1)&gt;0,IF(AND(BC10&gt;0,IFERROR(AVERAGEIFS(BC$10:BC$259,$BZ$10:$BZ$259,$BZ10,$I$10:$I$259,$I10-1),"")&lt;&gt;"",SUMIFS(BC$10:BC$259,$BZ$10:$BZ$259,$BZ10,$I$10:$I$259,$I10-1)=0),1,"")))),""),"")</f>
        <v/>
      </c>
      <c r="FX10"/>
      <c r="FY10" t="str">
        <f t="shared" ref="FY10:FY73" si="36">IF(EA10&lt;&gt;1,IF(COUNTIFS($BZ$10:$BZ$259,$BZ10,$I$10:$I$259,$I10-1)&gt;0,IF(AND(BE10&lt;&gt;"",IFERROR(1/AVERAGEIFS(BE$10:BE$259,$BZ$10:$BZ$259,$BZ10,$I$10:$I$259,$I10-1),"")&lt;&gt;""),IF(OR(BE10/AVERAGEIFS(BE$10:BE$259,$BZ$10:$BZ$259,$BZ10,$I$10:$I$259,$I10-1)&gt;=4,BE10/AVERAGEIFS(BE$10:BE$259,$BZ$10:$BZ$259,$BZ10,$I$10:$I$259,$I10-1)&lt;=0.25),1,""),""),""),"")</f>
        <v/>
      </c>
      <c r="FZ10" t="str">
        <f t="shared" ref="FZ10:FZ73" si="37">IF(EB10&lt;&gt;1,IF(COUNTIFS($BZ$10:$BZ$259,$BZ10,$I$10:$I$259,$I10-1)&gt;0,IF(AND(BF10&lt;&gt;"",IFERROR(1/AVERAGEIFS(BF$10:BF$259,$BZ$10:$BZ$259,$BZ10,$I$10:$I$259,$I10-1),"")&lt;&gt;""),IF(OR(BF10/AVERAGEIFS(BF$10:BF$259,$BZ$10:$BZ$259,$BZ10,$I$10:$I$259,$I10-1)&gt;=4,BF10/AVERAGEIFS(BF$10:BF$259,$BZ$10:$BZ$259,$BZ10,$I$10:$I$259,$I10-1)&lt;=0.25),1,""),""),""),"")</f>
        <v/>
      </c>
      <c r="GA10" t="str">
        <f t="shared" ref="GA10:GA73" si="38">IF(EC10&lt;&gt;1,IF(COUNTIFS($BZ$10:$BZ$259,$BZ10,$I$10:$I$259,$I10-1)&gt;0,IF(AND(BG10&lt;&gt;"",IFERROR(1/AVERAGEIFS(BG$10:BG$259,$BZ$10:$BZ$259,$BZ10,$I$10:$I$259,$I10-1),"")&lt;&gt;""),IF(OR(BG10/AVERAGEIFS(BG$10:BG$259,$BZ$10:$BZ$259,$BZ10,$I$10:$I$259,$I10-1)&gt;=4,BG10/AVERAGEIFS(BG$10:BG$259,$BZ$10:$BZ$259,$BZ10,$I$10:$I$259,$I10-1)&lt;=0.25),1,""),""),""),"")</f>
        <v/>
      </c>
      <c r="GB10" t="str">
        <f t="shared" ref="GB10:GB73" si="39">IF(ED10&lt;&gt;1,IF(COUNTIFS($BZ$10:$BZ$259,$BZ10,$I$10:$I$259,$I10-1)&gt;0,IF(AND(BH10&lt;&gt;"",IFERROR(1/AVERAGEIFS(BH$10:BH$259,$BZ$10:$BZ$259,$BZ10,$I$10:$I$259,$I10-1),"")&lt;&gt;""),IF(OR(BH10/AVERAGEIFS(BH$10:BH$259,$BZ$10:$BZ$259,$BZ10,$I$10:$I$259,$I10-1)&gt;=4,BH10/AVERAGEIFS(BH$10:BH$259,$BZ$10:$BZ$259,$BZ10,$I$10:$I$259,$I10-1)&lt;=0.25),1,""),""),""),"")</f>
        <v/>
      </c>
      <c r="GC10" t="str">
        <f t="shared" ref="GC10:GC73" si="40">IF(EE10&lt;&gt;1,IF(COUNTIFS($BZ$10:$BZ$259,$BZ10,$I$10:$I$259,$I10-1)&gt;0,IF(AND(BI10&lt;&gt;"",IFERROR(1/AVERAGEIFS(BI$10:BI$259,$BZ$10:$BZ$259,$BZ10,$I$10:$I$259,$I10-1),"")&lt;&gt;""),IF(OR(BI10/AVERAGEIFS(BI$10:BI$259,$BZ$10:$BZ$259,$BZ10,$I$10:$I$259,$I10-1)&gt;=4,BI10/AVERAGEIFS(BI$10:BI$259,$BZ$10:$BZ$259,$BZ10,$I$10:$I$259,$I10-1)&lt;=0.25),1,""),""),""),"")</f>
        <v/>
      </c>
      <c r="GD10" t="str">
        <f t="shared" ref="GD10:GD73" si="41">IF(EF10&lt;&gt;1,IF(COUNTIFS($BZ$10:$BZ$259,$BZ10,$I$10:$I$259,$I10-1)&gt;0,IF(AND(BJ10&lt;&gt;"",IFERROR(1/AVERAGEIFS(BJ$10:BJ$259,$BZ$10:$BZ$259,$BZ10,$I$10:$I$259,$I10-1),"")&lt;&gt;""),IF(OR(BJ10/AVERAGEIFS(BJ$10:BJ$259,$BZ$10:$BZ$259,$BZ10,$I$10:$I$259,$I10-1)&gt;=4,BJ10/AVERAGEIFS(BJ$10:BJ$259,$BZ$10:$BZ$259,$BZ10,$I$10:$I$259,$I10-1)&lt;=0.25),1,""),""),""),"")</f>
        <v/>
      </c>
      <c r="GE10" t="str">
        <f t="shared" ref="GE10:GE73" si="42">IF(EG10&lt;&gt;1,IF(COUNTIFS($BZ$10:$BZ$259,$BZ10,$I$10:$I$259,$I10-1)&gt;0,IF(AND(BK10&lt;&gt;"",IFERROR(1/AVERAGEIFS(BK$10:BK$259,$BZ$10:$BZ$259,$BZ10,$I$10:$I$259,$I10-1),"")&lt;&gt;""),IF(OR(BK10/AVERAGEIFS(BK$10:BK$259,$BZ$10:$BZ$259,$BZ10,$I$10:$I$259,$I10-1)&gt;=4,BK10/AVERAGEIFS(BK$10:BK$259,$BZ$10:$BZ$259,$BZ10,$I$10:$I$259,$I10-1)&lt;=0.25),1,""),""),""),"")</f>
        <v/>
      </c>
      <c r="GF10" t="str">
        <f t="shared" ref="GF10:GF73" si="43">IF(EH10&lt;&gt;1,IF(COUNTIFS($BZ$10:$BZ$259,$BZ10,$I$10:$I$259,$I10-1)&gt;0,IF(AND(BL10&lt;&gt;"",IFERROR(1/AVERAGEIFS(BL$10:BL$259,$BZ$10:$BZ$259,$BZ10,$I$10:$I$259,$I10-1),"")&lt;&gt;""),IF(OR(BL10/AVERAGEIFS(BL$10:BL$259,$BZ$10:$BZ$259,$BZ10,$I$10:$I$259,$I10-1)&gt;=4,BL10/AVERAGEIFS(BL$10:BL$259,$BZ$10:$BZ$259,$BZ10,$I$10:$I$259,$I10-1)&lt;=0.25),1,""),""),""),"")</f>
        <v/>
      </c>
      <c r="GG10" t="str">
        <f t="shared" ref="GG10:GG73" si="44">IF(EI10&lt;&gt;1,IF(COUNTIFS($BZ$10:$BZ$259,$BZ10,$I$10:$I$259,$I10-1)&gt;0,IF(AND(BM10&lt;&gt;"",IFERROR(1/AVERAGEIFS(BM$10:BM$259,$BZ$10:$BZ$259,$BZ10,$I$10:$I$259,$I10-1),"")&lt;&gt;""),IF(OR(BM10/AVERAGEIFS(BM$10:BM$259,$BZ$10:$BZ$259,$BZ10,$I$10:$I$259,$I10-1)&gt;=10,BM10/AVERAGEIFS(BM$10:BM$259,$BZ$10:$BZ$259,$BZ10,$I$10:$I$259,$I10-1)&lt;=0.1),1,""),IF(BM10="","",IF(COUNTIFS($BZ$10:$BZ$259,$BZ10,$I$10:$I$259,$I10-1)&gt;0,IF(AND(BM10&gt;0,IFERROR(AVERAGEIFS(BM$10:BM$259,$BZ$10:$BZ$259,$BZ10,$I$10:$I$259,$I10-1),"")&lt;&gt;"",SUMIFS(BM$10:BM$259,$BZ$10:$BZ$259,$BZ10,$I$10:$I$259,$I10-1)=0),1,"")))),""),"")</f>
        <v/>
      </c>
      <c r="GH10"/>
      <c r="GI10"/>
      <c r="GJ10"/>
      <c r="GK10"/>
      <c r="GL10"/>
      <c r="GM10"/>
      <c r="GN10"/>
      <c r="GO10"/>
      <c r="GP10" t="str">
        <f t="shared" ref="GP10:GP73" si="45">IF(SUM(CT10,ER10)&lt;1,IF(COUNTIFS($BZ$10:$BZ$259,$BZ10,$I$10:$I$259,$I10-1)&gt;0,IF(AND(W10&lt;&gt;"",IFERROR(1/AVERAGEIFS(W$10:W$259,$BZ$10:$BZ$259,$BZ10,$I$10:$I$259,$I10-1),"")&lt;&gt;""),IF(OR(W10/AVERAGEIFS(W$10:W$259,$BZ$10:$BZ$259,$BZ10,$I$10:$I$259,$I10-1)&gt;=2,W10/AVERAGEIFS(W$10:W$259,$BZ$10:$BZ$259,$BZ10,$I$10:$I$259,$I10-1)&lt;=0.5),1,""),""),""),"")</f>
        <v/>
      </c>
      <c r="GQ10" t="str">
        <f t="shared" ref="GQ10:GQ73" si="46">IF(SUM(CU10,ES10)&lt;1,IF(COUNTIFS($BZ$10:$BZ$259,$BZ10,$I$10:$I$259,$I10-1)&gt;0,IF(AND(X10&lt;&gt;"",IFERROR(1/AVERAGEIFS(X$10:X$259,$BZ$10:$BZ$259,$BZ10,$I$10:$I$259,$I10-1),"")&lt;&gt;""),IF(OR(X10/AVERAGEIFS(X$10:X$259,$BZ$10:$BZ$259,$BZ10,$I$10:$I$259,$I10-1)&gt;=2,X10/AVERAGEIFS(X$10:X$259,$BZ$10:$BZ$259,$BZ10,$I$10:$I$259,$I10-1)&lt;=0.5),1,""),""),""),"")</f>
        <v/>
      </c>
      <c r="GR10"/>
      <c r="GS10" t="str">
        <f t="shared" ref="GS10:GS73" si="47">IF(SUM(CW10,EU10)&lt;1,IF(COUNTIFS($BZ$10:$BZ$259,$BZ10,$I$10:$I$259,$I10-1)&gt;0,IF(AND(Z10&lt;&gt;"",IFERROR(1/AVERAGEIFS(Z$10:Z$259,$BZ$10:$BZ$259,$BZ10,$I$10:$I$259,$I10-1),"")&lt;&gt;""),IF(OR(Z10/AVERAGEIFS(Z$10:Z$259,$BZ$10:$BZ$259,$BZ10,$I$10:$I$259,$I10-1)&gt;=4,Z10/AVERAGEIFS(Z$10:Z$259,$BZ$10:$BZ$259,$BZ10,$I$10:$I$259,$I10-1)&lt;=0.25),1,""),IF(Z10="","",IF(COUNTIFS($BZ$10:$BZ$259,$BZ10,$I$10:$I$259,$I10-1)&gt;0,IF(AND(Z10&gt;0,IFERROR(AVERAGEIFS(Z$10:Z$259,$BZ$10:$BZ$259,$BZ10,$I$10:$I$259,$I10-1),"")&lt;&gt;"",SUMIFS(Z$10:Z$259,$BZ$10:$BZ$259,$BZ10,$I$10:$I$259,$I10-1)=0),1,"")))),""),"")</f>
        <v/>
      </c>
      <c r="GT10"/>
      <c r="GU10" t="str">
        <f t="shared" ref="GU10:GU73" si="48">IF(SUM(CY10,EW10)&lt;1,IF(COUNTIFS($BZ$10:$BZ$259,$BZ10,$I$10:$I$259,$I10-1)&gt;0,IF(AND(AB10&lt;&gt;"",IFERROR(1/AVERAGEIFS(AB$10:AB$259,$BZ$10:$BZ$259,$BZ10,$I$10:$I$259,$I10-1),"")&lt;&gt;""),IF(OR(AB10/AVERAGEIFS(AB$10:AB$259,$BZ$10:$BZ$259,$BZ10,$I$10:$I$259,$I10-1)&gt;=4,AB10/AVERAGEIFS(AB$10:AB$259,$BZ$10:$BZ$259,$BZ10,$I$10:$I$259,$I10-1)&lt;=0.25),1,""),IF(AB10="","",IF(COUNTIFS($BZ$10:$BZ$259,$BZ10,$I$10:$I$259,$I10-1)&gt;0,IF(AND(AB10&gt;0,IFERROR(AVERAGEIFS(AB$10:AB$259,$BZ$10:$BZ$259,$BZ10,$I$10:$I$259,$I10-1),"")&lt;&gt;"",SUMIFS(AB$10:AB$259,$BZ$10:$BZ$259,$BZ10,$I$10:$I$259,$I10-1)=0),1,"")))),""),"")</f>
        <v/>
      </c>
      <c r="GV10"/>
      <c r="GW10" t="str">
        <f t="shared" ref="GW10:GW73" si="49">IF(SUM(DA10,EY10)&lt;1,IF(COUNTIFS($BZ$10:$BZ$259,$BZ10,$I$10:$I$259,$I10-1)&gt;0,IF(AND(AD10&lt;&gt;"",IFERROR(1/AVERAGEIFS(AD$10:AD$259,$BZ$10:$BZ$259,$BZ10,$I$10:$I$259,$I10-1),"")&lt;&gt;""),IF(OR(AD10/AVERAGEIFS(AD$10:AD$259,$BZ$10:$BZ$259,$BZ10,$I$10:$I$259,$I10-1)&gt;=4,AD10/AVERAGEIFS(AD$10:AD$259,$BZ$10:$BZ$259,$BZ10,$I$10:$I$259,$I10-1)&lt;=0.25),1,""),IF(AD10="","",IF(COUNTIFS($BZ$10:$BZ$259,$BZ10,$I$10:$I$259,$I10-1)&gt;0,IF(AND(AD10&gt;0,IFERROR(AVERAGEIFS(AD$10:AD$259,$BZ$10:$BZ$259,$BZ10,$I$10:$I$259,$I10-1),"")&lt;&gt;"",SUMIFS(AD$10:AD$259,$BZ$10:$BZ$259,$BZ10,$I$10:$I$259,$I10-1)=0),1,"")))),""),"")</f>
        <v/>
      </c>
      <c r="GX10"/>
      <c r="GY10"/>
      <c r="GZ10"/>
      <c r="HA10"/>
      <c r="HB10"/>
      <c r="HC10"/>
      <c r="HD10"/>
      <c r="HE10"/>
      <c r="HF10"/>
      <c r="HG10"/>
      <c r="HH10"/>
      <c r="HI10"/>
      <c r="HJ10"/>
      <c r="HK10"/>
      <c r="HL10"/>
      <c r="HM10"/>
      <c r="HN10"/>
      <c r="HO10"/>
      <c r="HP10"/>
      <c r="HQ10"/>
      <c r="HR10"/>
      <c r="HS10"/>
      <c r="HT10" t="str">
        <f t="shared" ref="HT10:HT73" si="50">IF(SUM(DX10,FV10)&lt;1,IF(COUNTIFS($BZ$10:$BZ$259,$BZ10,$I$10:$I$259,$I10-1)&gt;0,IF(AND(BB10&lt;&gt;"",IFERROR(1/AVERAGEIFS(BB$10:BB$259,$BZ$10:$BZ$259,$BZ10,$I$10:$I$259,$I10-1),"")&lt;&gt;""),IF(OR(BB10/AVERAGEIFS(BB$10:BB$259,$BZ$10:$BZ$259,$BZ10,$I$10:$I$259,$I10-1)&gt;=4,BB10/AVERAGEIFS(BB$10:BB$259,$BZ$10:$BZ$259,$BZ10,$I$10:$I$259,$I10-1)&lt;=0.25),1,""),IF(BB10="","",IF(COUNTIFS($BZ$10:$BZ$259,$BZ10,$I$10:$I$259,$I10-1)&gt;0,IF(AND(BB10&gt;0,IFERROR(AVERAGEIFS(BB$10:BB$259,$BZ$10:$BZ$259,$BZ10,$I$10:$I$259,$I10-1),"")&lt;&gt;"",SUMIFS(BB$10:BB$259,$BZ$10:$BZ$259,$BZ10,$I$10:$I$259,$I10-1)=0),1,"")))),""),"")</f>
        <v/>
      </c>
      <c r="HU10" t="str">
        <f t="shared" ref="HU10:HU73" si="51">IF(SUM(DY10,FW10)&lt;1,IF(COUNTIFS($BZ$10:$BZ$259,$BZ10,$I$10:$I$259,$I10-1)&gt;0,IF(AND(BC10&lt;&gt;"",IFERROR(1/AVERAGEIFS(BC$10:BC$259,$BZ$10:$BZ$259,$BZ10,$I$10:$I$259,$I10-1),"")&lt;&gt;""),IF(OR(BC10/AVERAGEIFS(BC$10:BC$259,$BZ$10:$BZ$259,$BZ10,$I$10:$I$259,$I10-1)&gt;=4,BC10/AVERAGEIFS(BC$10:BC$259,$BZ$10:$BZ$259,$BZ10,$I$10:$I$259,$I10-1)&lt;=0.25),1,""),IF(BC10="","",IF(COUNTIFS($BZ$10:$BZ$259,$BZ10,$I$10:$I$259,$I10-1)&gt;0,IF(AND(BC10&gt;0,IFERROR(AVERAGEIFS(BC$10:BC$259,$BZ$10:$BZ$259,$BZ10,$I$10:$I$259,$I10-1),"")&lt;&gt;"",SUMIFS(BC$10:BC$259,$BZ$10:$BZ$259,$BZ10,$I$10:$I$259,$I10-1)=0),1,"")))),""),"")</f>
        <v/>
      </c>
      <c r="HV10"/>
      <c r="HW10"/>
      <c r="HX10"/>
      <c r="HY10"/>
      <c r="HZ10"/>
      <c r="IA10"/>
      <c r="IB10"/>
      <c r="IC10"/>
      <c r="ID10"/>
      <c r="IE10" t="str">
        <f t="shared" ref="IE10:IE73" si="52">IF(SUM(EI10,GG10)&lt;1,IF(COUNTIFS($BZ$10:$BZ$259,$BZ10,$I$10:$I$259,$I10-1)&gt;0,IF(AND(BM10&lt;&gt;"",IFERROR(1/AVERAGEIFS(BM$10:BM$259,$BZ$10:$BZ$259,$BZ10,$I$10:$I$259,$I10-1),"")&lt;&gt;""),IF(OR(BM10/AVERAGEIFS(BM$10:BM$259,$BZ$10:$BZ$259,$BZ10,$I$10:$I$259,$I10-1)&gt;=4,BM10/AVERAGEIFS(BM$10:BM$259,$BZ$10:$BZ$259,$BZ10,$I$10:$I$259,$I10-1)&lt;=0.25),1,""),IF(BM10="","",IF(COUNTIFS($BZ$10:$BZ$259,$BZ10,$I$10:$I$259,$I10-1)&gt;0,IF(AND(BM10&gt;0,IFERROR(AVERAGEIFS(BM$10:BM$259,$BZ$10:$BZ$259,$BZ10,$I$10:$I$259,$I10-1),"")&lt;&gt;"",SUMIFS(BM$10:BM$259,$BZ$10:$BZ$259,$BZ10,$I$10:$I$259,$I10-1)=0),1,"")))),""),"")</f>
        <v/>
      </c>
      <c r="IF10"/>
      <c r="IG10"/>
      <c r="IH10"/>
      <c r="II10"/>
      <c r="IJ10"/>
      <c r="IK10"/>
      <c r="IL10"/>
      <c r="IM10"/>
      <c r="IN10"/>
      <c r="IO10"/>
      <c r="IP10"/>
      <c r="IQ10" t="str">
        <f t="shared" ref="IQ10:IQ73" si="53">IF(SUM(CW10,EU10,GS10)&lt;1,IF(COUNTIFS($BZ$10:$BZ$259,$BZ10,$I$10:$I$259,$I10-1)&gt;0,IF(AND(Z10&lt;&gt;"",IFERROR(1/AVERAGEIFS(Z$10:Z$259,$BZ$10:$BZ$259,$BZ10,$I$10:$I$259,$I10-1),"")&lt;&gt;""),IF(OR(Z10/AVERAGEIFS(Z$10:Z$259,$BZ$10:$BZ$259,$BZ10,$I$10:$I$259,$I10-1)&gt;=2,Z10/AVERAGEIFS(Z$10:Z$259,$BZ$10:$BZ$259,$BZ10,$I$10:$I$259,$I10-1)&lt;=0.5),1,""),IF(Z10="","",IF(COUNTIFS($BZ$10:$BZ$259,$BZ10,$I$10:$I$259,$I10-1)&gt;0,IF(AND(Z10&gt;0,IFERROR(AVERAGEIFS(Z$10:Z$259,$BZ$10:$BZ$259,$BZ10,$I$10:$I$259,$I10-1),"")&lt;&gt;"",SUMIFS(Z$10:Z$259,$BZ$10:$BZ$259,$BZ10,$I$10:$I$259,$I10-1)=0),1,"")))),""),"")</f>
        <v/>
      </c>
      <c r="IR10"/>
      <c r="IS10" t="str">
        <f t="shared" ref="IS10:IS73" si="54">IF(SUM(CY10,EW10,GU10)&lt;1,IF(COUNTIFS($BZ$10:$BZ$259,$BZ10,$I$10:$I$259,$I10-1)&gt;0,IF(AND(AB10&lt;&gt;"",IFERROR(1/AVERAGEIFS(AB$10:AB$259,$BZ$10:$BZ$259,$BZ10,$I$10:$I$259,$I10-1),"")&lt;&gt;""),IF(OR(AB10/AVERAGEIFS(AB$10:AB$259,$BZ$10:$BZ$259,$BZ10,$I$10:$I$259,$I10-1)&gt;=2,AB10/AVERAGEIFS(AB$10:AB$259,$BZ$10:$BZ$259,$BZ10,$I$10:$I$259,$I10-1)&lt;=0.5),1,""),IF(AB10="","",IF(COUNTIFS($BZ$10:$BZ$259,$BZ10,$I$10:$I$259,$I10-1)&gt;0,IF(AND(AB10&gt;0,IFERROR(AVERAGEIFS(AB$10:AB$259,$BZ$10:$BZ$259,$BZ10,$I$10:$I$259,$I10-1),"")&lt;&gt;"",SUMIFS(AB$10:AB$259,$BZ$10:$BZ$259,$BZ10,$I$10:$I$259,$I10-1)=0),1,"")))),""),"")</f>
        <v/>
      </c>
      <c r="IT10"/>
      <c r="IU10" t="str">
        <f t="shared" ref="IU10:IU73" si="55">IF(SUM(DA10,EY10,GW10)&lt;1,IF(COUNTIFS($BZ$10:$BZ$259,$BZ10,$I$10:$I$259,$I10-1)&gt;0,IF(AND(AD10&lt;&gt;"",IFERROR(1/AVERAGEIFS(AD$10:AD$259,$BZ$10:$BZ$259,$BZ10,$I$10:$I$259,$I10-1),"")&lt;&gt;""),IF(OR(AD10/AVERAGEIFS(AD$10:AD$259,$BZ$10:$BZ$259,$BZ10,$I$10:$I$259,$I10-1)&gt;=2,AD10/AVERAGEIFS(AD$10:AD$259,$BZ$10:$BZ$259,$BZ10,$I$10:$I$259,$I10-1)&lt;=0.5),1,""),IF(AD10="","",IF(COUNTIFS($BZ$10:$BZ$259,$BZ10,$I$10:$I$259,$I10-1)&gt;0,IF(AND(AD10&gt;0,IFERROR(AVERAGEIFS(AD$10:AD$259,$BZ$10:$BZ$259,$BZ10,$I$10:$I$259,$I10-1),"")&lt;&gt;"",SUMIFS(AD$10:AD$259,$BZ$10:$BZ$259,$BZ10,$I$10:$I$259,$I10-1)=0),1,"")))),""),"")</f>
        <v/>
      </c>
      <c r="IV10"/>
      <c r="IW10"/>
      <c r="IX10"/>
      <c r="IY10"/>
      <c r="IZ10"/>
      <c r="JA10"/>
      <c r="JB10"/>
      <c r="JC10"/>
      <c r="JD10"/>
      <c r="JE10"/>
      <c r="JF10"/>
      <c r="JG10"/>
      <c r="JH10"/>
      <c r="JI10"/>
      <c r="JJ10"/>
      <c r="JK10"/>
      <c r="JL10"/>
      <c r="JM10"/>
      <c r="JN10"/>
      <c r="JO10"/>
      <c r="JP10"/>
      <c r="JQ10"/>
      <c r="JR10" t="str">
        <f t="shared" ref="JR10:JR73" si="56">IF(SUM(DX10,FV10,HT10)&lt;1,IF(COUNTIFS($BZ$10:$BZ$259,$BZ10,$I$10:$I$259,$I10-1)&gt;0,IF(AND(BB10&lt;&gt;"",IFERROR(1/AVERAGEIFS(BB$10:BB$259,$BZ$10:$BZ$259,$BZ10,$I$10:$I$259,$I10-1),"")&lt;&gt;""),IF(OR(BB10/AVERAGEIFS(BB$10:BB$259,$BZ$10:$BZ$259,$BZ10,$I$10:$I$259,$I10-1)&gt;=2,BB10/AVERAGEIFS(BB$10:BB$259,$BZ$10:$BZ$259,$BZ10,$I$10:$I$259,$I10-1)&lt;=0.5),1,""),IF(BB10="","",IF(COUNTIFS($BZ$10:$BZ$259,$BZ10,$I$10:$I$259,$I10-1)&gt;0,IF(AND(BB10&gt;0,IFERROR(AVERAGEIFS(BB$10:BB$259,$BZ$10:$BZ$259,$BZ10,$I$10:$I$259,$I10-1),"")&lt;&gt;"",SUMIFS(BB$10:BB$259,$BZ$10:$BZ$259,$BZ10,$I$10:$I$259,$I10-1)=0),1,"")))),""),"")</f>
        <v/>
      </c>
      <c r="JS10" t="str">
        <f t="shared" ref="JS10:JS73" si="57">IF(SUM(DY10,FW10,HU10)&lt;1,IF(COUNTIFS($BZ$10:$BZ$259,$BZ10,$I$10:$I$259,$I10-1)&gt;0,IF(AND(BC10&lt;&gt;"",IFERROR(1/AVERAGEIFS(BC$10:BC$259,$BZ$10:$BZ$259,$BZ10,$I$10:$I$259,$I10-1),"")&lt;&gt;""),IF(OR(BC10/AVERAGEIFS(BC$10:BC$259,$BZ$10:$BZ$259,$BZ10,$I$10:$I$259,$I10-1)&gt;=2,BC10/AVERAGEIFS(BC$10:BC$259,$BZ$10:$BZ$259,$BZ10,$I$10:$I$259,$I10-1)&lt;=0.5),1,""),IF(BC10="","",IF(COUNTIFS($BZ$10:$BZ$259,$BZ10,$I$10:$I$259,$I10-1)&gt;0,IF(AND(BC10&gt;0,IFERROR(AVERAGEIFS(BC$10:BC$259,$BZ$10:$BZ$259,$BZ10,$I$10:$I$259,$I10-1),"")&lt;&gt;"",SUMIFS(BC$10:BC$259,$BZ$10:$BZ$259,$BZ10,$I$10:$I$259,$I10-1)=0),1,"")))),""),"")</f>
        <v/>
      </c>
      <c r="JT10"/>
      <c r="JU10"/>
      <c r="JV10"/>
      <c r="JW10"/>
      <c r="JX10"/>
      <c r="JY10"/>
      <c r="JZ10"/>
      <c r="KA10"/>
      <c r="KB10"/>
      <c r="KC10" t="str">
        <f t="shared" ref="KC10:KC73" si="58">IF(SUM(EI10,GG10,IE10)&lt;1,IF(COUNTIFS($BZ$10:$BZ$259,$BZ10,$I$10:$I$259,$I10-1)&gt;0,IF(AND(BM10&lt;&gt;"",IFERROR(1/AVERAGEIFS(BM$10:BM$259,$BZ$10:$BZ$259,$BZ10,$I$10:$I$259,$I10-1),"")&lt;&gt;""),IF(OR(BM10/AVERAGEIFS(BM$10:BM$259,$BZ$10:$BZ$259,$BZ10,$I$10:$I$259,$I10-1)&gt;=2,BM10/AVERAGEIFS(BM$10:BM$259,$BZ$10:$BZ$259,$BZ10,$I$10:$I$259,$I10-1)&lt;=0.5),1,""),IF(BM10="","",IF(COUNTIFS($BZ$10:$BZ$259,$BZ10,$I$10:$I$259,$I10-1)&gt;0,IF(AND(BM10&gt;0,IFERROR(AVERAGEIFS(BM$10:BM$259,$BZ$10:$BZ$259,$BZ10,$I$10:$I$259,$I10-1),"")&lt;&gt;"",SUMIFS(BM$10:BM$259,$BZ$10:$BZ$259,$BZ10,$I$10:$I$259,$I10-1)=0),1,"")))),""),"")</f>
        <v/>
      </c>
      <c r="KD10"/>
      <c r="KE10"/>
      <c r="KF10"/>
      <c r="KG10"/>
      <c r="KH10"/>
      <c r="KI10"/>
      <c r="KJ10"/>
      <c r="KK10"/>
      <c r="KL10" t="str">
        <f>IF(CT10=1,KL$8&amp;IF(SUM(CU10:$EQ10)=0,"",", "),"")</f>
        <v/>
      </c>
      <c r="KM10" t="str">
        <f>IF(CU10=1,KM$8&amp;IF(SUM(CV10:$EQ10)=0,"",", "),"")</f>
        <v/>
      </c>
      <c r="KN10" t="str">
        <f>IF(CV10=1,KN$8&amp;IF(SUM(CW10:$EQ10)=0,"",", "),"")</f>
        <v/>
      </c>
      <c r="KO10" t="str">
        <f>IF(CW10=1,KO$8&amp;IF(SUM(CX10:$EQ10)=0,"",", "),"")</f>
        <v/>
      </c>
      <c r="KP10" t="str">
        <f>IF(CX10=1,KP$8&amp;IF(SUM(CY10:$EQ10)=0,"",", "),"")</f>
        <v/>
      </c>
      <c r="KQ10" t="str">
        <f>IF(CY10=1,KQ$8&amp;IF(SUM(CZ10:$EQ10)=0,"",", "),"")</f>
        <v/>
      </c>
      <c r="KR10" t="str">
        <f>IF(CZ10=1,KR$8&amp;IF(SUM(DA10:$EQ10)=0,"",", "),"")</f>
        <v/>
      </c>
      <c r="KS10" t="str">
        <f>IF(DA10=1,KS$8&amp;IF(SUM(DB10:$EQ10)=0,"",", "),"")</f>
        <v/>
      </c>
      <c r="KT10" t="str">
        <f>IF(DB10=1,KT$8&amp;IF(SUM(DC10:$EQ10)=0,"",", "),"")</f>
        <v/>
      </c>
      <c r="KU10" t="str">
        <f>IF(DC10=1,KU$8&amp;IF(SUM(DD10:$EQ10)=0,"",", "),"")</f>
        <v/>
      </c>
      <c r="KV10" t="str">
        <f>IF(DD10=1,KV$8&amp;IF(SUM(DE10:$EQ10)=0,"",", "),"")</f>
        <v/>
      </c>
      <c r="KW10" t="str">
        <f>IF(DE10=1,KW$8&amp;IF(SUM(DF10:$EQ10)=0,"",", "),"")</f>
        <v/>
      </c>
      <c r="KX10" t="str">
        <f>IF(DF10=1,KX$8&amp;IF(SUM(DG10:$EQ10)=0,"",", "),"")</f>
        <v/>
      </c>
      <c r="KY10" t="str">
        <f>IF(DG10=1,KY$8&amp;IF(SUM(DH10:$EQ10)=0,"",", "),"")</f>
        <v/>
      </c>
      <c r="KZ10" t="str">
        <f>IF(DH10=1,KZ$8&amp;IF(SUM(DI10:$EQ10)=0,"",", "),"")</f>
        <v/>
      </c>
      <c r="LA10" t="str">
        <f>IF(DI10=1,LA$8&amp;IF(SUM(DJ10:$EQ10)=0,"",", "),"")</f>
        <v/>
      </c>
      <c r="LB10" t="str">
        <f>IF(DJ10=1,LB$8&amp;IF(SUM(DK10:$EQ10)=0,"",", "),"")</f>
        <v/>
      </c>
      <c r="LC10" t="str">
        <f>IF(DK10=1,LC$8&amp;IF(SUM(DL10:$EQ10)=0,"",", "),"")</f>
        <v/>
      </c>
      <c r="LD10" t="str">
        <f>IF(DL10=1,LD$8&amp;IF(SUM(DM10:$EQ10)=0,"",", "),"")</f>
        <v/>
      </c>
      <c r="LE10" t="str">
        <f>IF(DM10=1,LE$8&amp;IF(SUM(DN10:$EQ10)=0,"",", "),"")</f>
        <v/>
      </c>
      <c r="LF10" t="str">
        <f>IF(DN10=1,LF$8&amp;IF(SUM(DO10:$EQ10)=0,"",", "),"")</f>
        <v/>
      </c>
      <c r="LG10" t="str">
        <f>IF(DO10=1,LG$8&amp;IF(SUM(DP10:$EQ10)=0,"",", "),"")</f>
        <v/>
      </c>
      <c r="LH10" t="str">
        <f>IF(DP10=1,LH$8&amp;IF(SUM(DQ10:$EQ10)=0,"",", "),"")</f>
        <v/>
      </c>
      <c r="LI10" t="str">
        <f>IF(DQ10=1,LI$8&amp;IF(SUM(DR10:$EQ10)=0,"",", "),"")</f>
        <v/>
      </c>
      <c r="LJ10" t="str">
        <f>IF(DR10=1,LJ$8&amp;IF(SUM(DS10:$EQ10)=0,"",", "),"")</f>
        <v/>
      </c>
      <c r="LK10" t="str">
        <f>IF(DS10=1,LK$8&amp;IF(SUM(DT10:$EQ10)=0,"",", "),"")</f>
        <v/>
      </c>
      <c r="LL10" t="str">
        <f>IF(DT10=1,LL$8&amp;IF(SUM(DU10:$EQ10)=0,"",", "),"")</f>
        <v/>
      </c>
      <c r="LM10" t="str">
        <f>IF(DU10=1,LM$8&amp;IF(SUM(DV10:$EQ10)=0,"",", "),"")</f>
        <v/>
      </c>
      <c r="LN10" t="str">
        <f>IF(DV10=1,LN$8&amp;IF(SUM(DW10:$EQ10)=0,"",", "),"")</f>
        <v/>
      </c>
      <c r="LO10" t="str">
        <f>IF(DW10=1,LO$8&amp;IF(SUM(DX10:$EQ10)=0,"",", "),"")</f>
        <v/>
      </c>
      <c r="LP10" t="str">
        <f>IF(DX10=1,LP$8&amp;IF(SUM(DY10:$EQ10)=0,"",", "),"")</f>
        <v/>
      </c>
      <c r="LQ10" t="str">
        <f>IF(DY10=1,LQ$8&amp;IF(SUM(DZ10:$EQ10)=0,"",", "),"")</f>
        <v/>
      </c>
      <c r="LR10" t="str">
        <f>IF(DZ10=1,LR$8&amp;IF(SUM(EA10:$EQ10)=0,"",", "),"")</f>
        <v/>
      </c>
      <c r="LS10" t="str">
        <f>IF(EA10=1,LS$8&amp;IF(SUM(EB10:$EQ10)=0,"",", "),"")</f>
        <v/>
      </c>
      <c r="LT10" t="str">
        <f>IF(EB10=1,LT$8&amp;IF(SUM(EC10:$EQ10)=0,"",", "),"")</f>
        <v/>
      </c>
      <c r="LU10" t="str">
        <f>IF(EC10=1,LU$8&amp;IF(SUM(ED10:$EQ10)=0,"",", "),"")</f>
        <v/>
      </c>
      <c r="LV10" t="str">
        <f>IF(ED10=1,LV$8&amp;IF(SUM(EE10:$EQ10)=0,"",", "),"")</f>
        <v/>
      </c>
      <c r="LW10" t="str">
        <f>IF(EE10=1,LW$8&amp;IF(SUM(EF10:$EQ10)=0,"",", "),"")</f>
        <v/>
      </c>
      <c r="LX10" t="str">
        <f>IF(EF10=1,LX$8&amp;IF(SUM(EG10:$EQ10)=0,"",", "),"")</f>
        <v/>
      </c>
      <c r="LY10" t="str">
        <f>IF(EG10=1,LY$8&amp;IF(SUM(EH10:$EQ10)=0,"",", "),"")</f>
        <v/>
      </c>
      <c r="LZ10" t="str">
        <f>IF(EH10=1,LZ$8&amp;IF(SUM(EI10:$EQ10)=0,"",", "),"")</f>
        <v/>
      </c>
      <c r="MA10" t="str">
        <f>IF(EI10=1,MA$8&amp;IF(SUM(EJ10:$EQ10)=0,"",", "),"")</f>
        <v/>
      </c>
      <c r="MB10" t="str">
        <f>IF(EJ10=1,MB$8&amp;IF(SUM(EK10:$EQ10)=0,"",", "),"")</f>
        <v/>
      </c>
      <c r="MC10" t="str">
        <f>IF(EK10=1,MC$8&amp;IF(SUM(EL10:$EQ10)=0,"",", "),"")</f>
        <v/>
      </c>
      <c r="MD10" t="str">
        <f>IF(EL10=1,MD$8&amp;IF(SUM(EM10:$EQ10)=0,"",", "),"")</f>
        <v/>
      </c>
      <c r="ME10" t="str">
        <f>IF(EM10=1,ME$8&amp;IF(SUM(EN10:$EQ10)=0,"",", "),"")</f>
        <v/>
      </c>
      <c r="MF10" t="str">
        <f>IF(EN10=1,MF$8&amp;IF(SUM(EO10:$EQ10)=0,"",", "),"")</f>
        <v/>
      </c>
      <c r="MG10" t="str">
        <f>IF(EO10=1,MG$8&amp;IF(SUM(EP10:$EQ10)=0,"",", "),"")</f>
        <v/>
      </c>
      <c r="MH10" t="str">
        <f>IF(EP10=1,MH$8&amp;IF(SUM(EQ10:$EQ10)=0,"",", "),"")</f>
        <v/>
      </c>
      <c r="MI10" t="str">
        <f>IF(EQ10=1,MI$8,"")</f>
        <v/>
      </c>
      <c r="MJ10" t="str">
        <f>IF(ER10=1,MJ$8&amp;IF(SUM(ES10:$GO10)=0,"",", "),"")</f>
        <v/>
      </c>
      <c r="MK10" t="str">
        <f>IF(ES10=1,MK$8&amp;IF(SUM(ET10:$GO10)=0,"",", "),"")</f>
        <v/>
      </c>
      <c r="ML10" t="str">
        <f>IF(ET10=1,ML$8&amp;IF(SUM(EU10:$GO10)=0,"",", "),"")</f>
        <v/>
      </c>
      <c r="MM10" t="str">
        <f>IF(EU10=1,MM$8&amp;IF(SUM(EV10:$GO10)=0,"",", "),"")</f>
        <v/>
      </c>
      <c r="MN10" t="str">
        <f>IF(EV10=1,MN$8&amp;IF(SUM(EW10:$GO10)=0,"",", "),"")</f>
        <v/>
      </c>
      <c r="MO10" t="str">
        <f>IF(EW10=1,MO$8&amp;IF(SUM(EX10:$GO10)=0,"",", "),"")</f>
        <v/>
      </c>
      <c r="MP10" t="str">
        <f>IF(EX10=1,MP$8&amp;IF(SUM(EY10:$GO10)=0,"",", "),"")</f>
        <v/>
      </c>
      <c r="MQ10" t="str">
        <f>IF(EY10=1,MQ$8&amp;IF(SUM(EZ10:$GO10)=0,"",", "),"")</f>
        <v/>
      </c>
      <c r="MR10" t="str">
        <f>IF(EZ10=1,MR$8&amp;IF(SUM(FA10:$GO10)=0,"",", "),"")</f>
        <v/>
      </c>
      <c r="MS10" t="str">
        <f>IF(FA10=1,MS$8&amp;IF(SUM(FB10:$GO10)=0,"",", "),"")</f>
        <v/>
      </c>
      <c r="MT10" t="str">
        <f>IF(FB10=1,MT$8&amp;IF(SUM(FC10:$GO10)=0,"",", "),"")</f>
        <v/>
      </c>
      <c r="MU10" t="str">
        <f>IF(FC10=1,MU$8&amp;IF(SUM(FD10:$GO10)=0,"",", "),"")</f>
        <v/>
      </c>
      <c r="MV10" t="str">
        <f>IF(FD10=1,MV$8&amp;IF(SUM(FE10:$GO10)=0,"",", "),"")</f>
        <v/>
      </c>
      <c r="MW10" t="str">
        <f>IF(FE10=1,MW$8&amp;IF(SUM(FF10:$GO10)=0,"",", "),"")</f>
        <v/>
      </c>
      <c r="MX10" t="str">
        <f>IF(FF10=1,MX$8&amp;IF(SUM(FG10:$GO10)=0,"",", "),"")</f>
        <v/>
      </c>
      <c r="MY10" t="str">
        <f>IF(FG10=1,MY$8&amp;IF(SUM(FH10:$GO10)=0,"",", "),"")</f>
        <v/>
      </c>
      <c r="MZ10" t="str">
        <f>IF(FH10=1,MZ$8&amp;IF(SUM(FI10:$GO10)=0,"",", "),"")</f>
        <v/>
      </c>
      <c r="NA10" t="str">
        <f>IF(FI10=1,NA$8&amp;IF(SUM(FJ10:$GO10)=0,"",", "),"")</f>
        <v/>
      </c>
      <c r="NB10" t="str">
        <f>IF(FJ10=1,NB$8&amp;IF(SUM(FK10:$GO10)=0,"",", "),"")</f>
        <v/>
      </c>
      <c r="NC10" t="str">
        <f>IF(FK10=1,NC$8&amp;IF(SUM(FL10:$GO10)=0,"",", "),"")</f>
        <v/>
      </c>
      <c r="ND10" t="str">
        <f>IF(FL10=1,ND$8&amp;IF(SUM(FM10:$GO10)=0,"",", "),"")</f>
        <v/>
      </c>
      <c r="NE10" t="str">
        <f>IF(FM10=1,NE$8&amp;IF(SUM(FN10:$GO10)=0,"",", "),"")</f>
        <v/>
      </c>
      <c r="NF10" t="str">
        <f>IF(FN10=1,NF$8&amp;IF(SUM(FO10:$GO10)=0,"",", "),"")</f>
        <v/>
      </c>
      <c r="NG10" t="str">
        <f>IF(FO10=1,NG$8&amp;IF(SUM(FP10:$GO10)=0,"",", "),"")</f>
        <v/>
      </c>
      <c r="NH10" t="str">
        <f>IF(FP10=1,NH$8&amp;IF(SUM(FQ10:$GO10)=0,"",", "),"")</f>
        <v/>
      </c>
      <c r="NI10" t="str">
        <f>IF(FQ10=1,NI$8&amp;IF(SUM(FR10:$GO10)=0,"",", "),"")</f>
        <v/>
      </c>
      <c r="NJ10" t="str">
        <f>IF(FR10=1,NJ$8&amp;IF(SUM(FS10:$GO10)=0,"",", "),"")</f>
        <v/>
      </c>
      <c r="NK10" t="str">
        <f>IF(FS10=1,NK$8&amp;IF(SUM(FT10:$GO10)=0,"",", "),"")</f>
        <v/>
      </c>
      <c r="NL10" t="str">
        <f>IF(FT10=1,NL$8&amp;IF(SUM(FU10:$GO10)=0,"",", "),"")</f>
        <v/>
      </c>
      <c r="NM10" t="str">
        <f>IF(FU10=1,NM$8&amp;IF(SUM(FV10:$GO10)=0,"",", "),"")</f>
        <v/>
      </c>
      <c r="NN10" t="str">
        <f>IF(FV10=1,NN$8&amp;IF(SUM(FW10:$GO10)=0,"",", "),"")</f>
        <v/>
      </c>
      <c r="NO10" t="str">
        <f>IF(FW10=1,NO$8&amp;IF(SUM(FX10:$GO10)=0,"",", "),"")</f>
        <v/>
      </c>
      <c r="NP10" t="str">
        <f>IF(FX10=1,NP$8&amp;IF(SUM(FY10:$GO10)=0,"",", "),"")</f>
        <v/>
      </c>
      <c r="NQ10" t="str">
        <f>IF(FY10=1,NQ$8&amp;IF(SUM(FZ10:$GO10)=0,"",", "),"")</f>
        <v/>
      </c>
      <c r="NR10" t="str">
        <f>IF(FZ10=1,NR$8&amp;IF(SUM(GA10:$GO10)=0,"",", "),"")</f>
        <v/>
      </c>
      <c r="NS10" t="str">
        <f>IF(GA10=1,NS$8&amp;IF(SUM(GB10:$GO10)=0,"",", "),"")</f>
        <v/>
      </c>
      <c r="NT10" t="str">
        <f>IF(GB10=1,NT$8&amp;IF(SUM(GC10:$GO10)=0,"",", "),"")</f>
        <v/>
      </c>
      <c r="NU10" t="str">
        <f>IF(GC10=1,NU$8&amp;IF(SUM(GD10:$GO10)=0,"",", "),"")</f>
        <v/>
      </c>
      <c r="NV10" t="str">
        <f>IF(GD10=1,NV$8&amp;IF(SUM(GE10:$GO10)=0,"",", "),"")</f>
        <v/>
      </c>
      <c r="NW10" t="str">
        <f>IF(GE10=1,NW$8&amp;IF(SUM(GF10:$GO10)=0,"",", "),"")</f>
        <v/>
      </c>
      <c r="NX10" t="str">
        <f>IF(GF10=1,NX$8&amp;IF(SUM(GG10:$GO10)=0,"",", "),"")</f>
        <v/>
      </c>
      <c r="NY10" t="str">
        <f>IF(GG10=1,NY$8&amp;IF(SUM(GH10:$GO10)=0,"",", "),"")</f>
        <v/>
      </c>
      <c r="NZ10" t="str">
        <f>IF(GH10=1,NZ$8&amp;IF(SUM(GI10:$GO10)=0,"",", "),"")</f>
        <v/>
      </c>
      <c r="OA10" t="str">
        <f>IF(GI10=1,OA$8&amp;IF(SUM(GJ10:$GO10)=0,"",", "),"")</f>
        <v/>
      </c>
      <c r="OB10" t="str">
        <f>IF(GJ10=1,OB$8&amp;IF(SUM(GK10:$GO10)=0,"",", "),"")</f>
        <v/>
      </c>
      <c r="OC10" t="str">
        <f>IF(GK10=1,OC$8&amp;IF(SUM(GL10:$GO10)=0,"",", "),"")</f>
        <v/>
      </c>
      <c r="OD10" t="str">
        <f>IF(GL10=1,OD$8&amp;IF(SUM(GM10:$GO10)=0,"",", "),"")</f>
        <v/>
      </c>
      <c r="OE10" t="str">
        <f>IF(GM10=1,OE$8&amp;IF(SUM(GN10:$GO10)=0,"",", "),"")</f>
        <v/>
      </c>
      <c r="OF10" t="str">
        <f>IF(GN10=1,OF$8&amp;IF(SUM(GO10:$GO10)=0,"",", "),"")</f>
        <v/>
      </c>
      <c r="OG10" t="str">
        <f>IF(GO10=1,OG$8,"")</f>
        <v/>
      </c>
      <c r="OH10" t="str">
        <f>IF(GP10=1,OH$8&amp;IF(SUM(GQ10:$IM10)=0,"",", "),"")</f>
        <v/>
      </c>
      <c r="OI10" t="str">
        <f>IF(GQ10=1,OI$8&amp;IF(SUM(GR10:$IM10)=0,"",", "),"")</f>
        <v/>
      </c>
      <c r="OJ10" t="str">
        <f>IF(GR10=1,OJ$8&amp;IF(SUM(GS10:$IM10)=0,"",", "),"")</f>
        <v/>
      </c>
      <c r="OK10" t="str">
        <f>IF(GS10=1,OK$8&amp;IF(SUM(GT10:$IM10)=0,"",", "),"")</f>
        <v/>
      </c>
      <c r="OL10" t="str">
        <f>IF(GT10=1,OL$8&amp;IF(SUM(GU10:$IM10)=0,"",", "),"")</f>
        <v/>
      </c>
      <c r="OM10" t="str">
        <f>IF(GU10=1,OM$8&amp;IF(SUM(GV10:$IM10)=0,"",", "),"")</f>
        <v/>
      </c>
      <c r="ON10" t="str">
        <f>IF(GV10=1,ON$8&amp;IF(SUM(GW10:$IM10)=0,"",", "),"")</f>
        <v/>
      </c>
      <c r="OO10" t="str">
        <f>IF(GW10=1,OO$8&amp;IF(SUM(GX10:$IM10)=0,"",", "),"")</f>
        <v/>
      </c>
      <c r="OP10" t="str">
        <f>IF(GX10=1,OP$8&amp;IF(SUM(GY10:$IM10)=0,"",", "),"")</f>
        <v/>
      </c>
      <c r="OQ10" t="str">
        <f>IF(GY10=1,OQ$8&amp;IF(SUM(GZ10:$IM10)=0,"",", "),"")</f>
        <v/>
      </c>
      <c r="OR10" t="str">
        <f>IF(GZ10=1,OR$8&amp;IF(SUM(HA10:$IM10)=0,"",", "),"")</f>
        <v/>
      </c>
      <c r="OS10" t="str">
        <f>IF(HA10=1,OS$8&amp;IF(SUM(HB10:$IM10)=0,"",", "),"")</f>
        <v/>
      </c>
      <c r="OT10" t="str">
        <f>IF(HB10=1,OT$8&amp;IF(SUM(HC10:$IM10)=0,"",", "),"")</f>
        <v/>
      </c>
      <c r="OU10" t="str">
        <f>IF(HC10=1,OU$8&amp;IF(SUM(HD10:$IM10)=0,"",", "),"")</f>
        <v/>
      </c>
      <c r="OV10" t="str">
        <f>IF(HD10=1,OV$8&amp;IF(SUM(HE10:$IM10)=0,"",", "),"")</f>
        <v/>
      </c>
      <c r="OW10" t="str">
        <f>IF(HE10=1,OW$8&amp;IF(SUM(HF10:$IM10)=0,"",", "),"")</f>
        <v/>
      </c>
      <c r="OX10" t="str">
        <f>IF(HF10=1,OX$8&amp;IF(SUM(HG10:$IM10)=0,"",", "),"")</f>
        <v/>
      </c>
      <c r="OY10" t="str">
        <f>IF(HG10=1,OY$8&amp;IF(SUM(HH10:$IM10)=0,"",", "),"")</f>
        <v/>
      </c>
      <c r="OZ10" t="str">
        <f>IF(HH10=1,OZ$8&amp;IF(SUM(HI10:$IM10)=0,"",", "),"")</f>
        <v/>
      </c>
      <c r="PA10" t="str">
        <f>IF(HI10=1,PA$8&amp;IF(SUM(HJ10:$IM10)=0,"",", "),"")</f>
        <v/>
      </c>
      <c r="PB10" t="str">
        <f>IF(HJ10=1,PB$8&amp;IF(SUM(HK10:$IM10)=0,"",", "),"")</f>
        <v/>
      </c>
      <c r="PC10" t="str">
        <f>IF(HK10=1,PC$8&amp;IF(SUM(HL10:$IM10)=0,"",", "),"")</f>
        <v/>
      </c>
      <c r="PD10" t="str">
        <f>IF(HL10=1,PD$8&amp;IF(SUM(HM10:$IM10)=0,"",", "),"")</f>
        <v/>
      </c>
      <c r="PE10" t="str">
        <f>IF(HM10=1,PE$8&amp;IF(SUM(HN10:$IM10)=0,"",", "),"")</f>
        <v/>
      </c>
      <c r="PF10" t="str">
        <f>IF(HN10=1,PF$8&amp;IF(SUM(HO10:$IM10)=0,"",", "),"")</f>
        <v/>
      </c>
      <c r="PG10" t="str">
        <f>IF(HO10=1,PG$8&amp;IF(SUM(HP10:$IM10)=0,"",", "),"")</f>
        <v/>
      </c>
      <c r="PH10" t="str">
        <f>IF(HP10=1,PH$8&amp;IF(SUM(HQ10:$IM10)=0,"",", "),"")</f>
        <v/>
      </c>
      <c r="PI10" t="str">
        <f>IF(HQ10=1,PI$8&amp;IF(SUM(HR10:$IM10)=0,"",", "),"")</f>
        <v/>
      </c>
      <c r="PJ10" t="str">
        <f>IF(HR10=1,PJ$8&amp;IF(SUM(HS10:$IM10)=0,"",", "),"")</f>
        <v/>
      </c>
      <c r="PK10" t="str">
        <f>IF(HS10=1,PK$8&amp;IF(SUM(HT10:$IM10)=0,"",", "),"")</f>
        <v/>
      </c>
      <c r="PL10" t="str">
        <f>IF(HT10=1,PL$8&amp;IF(SUM(HU10:$IM10)=0,"",", "),"")</f>
        <v/>
      </c>
      <c r="PM10" t="str">
        <f>IF(HU10=1,PM$8&amp;IF(SUM(HV10:$IM10)=0,"",", "),"")</f>
        <v/>
      </c>
      <c r="PN10" t="str">
        <f>IF(HV10=1,PN$8&amp;IF(SUM(HW10:$IM10)=0,"",", "),"")</f>
        <v/>
      </c>
      <c r="PO10" t="str">
        <f>IF(HW10=1,PO$8&amp;IF(SUM(HX10:$IM10)=0,"",", "),"")</f>
        <v/>
      </c>
      <c r="PP10" t="str">
        <f>IF(HX10=1,PP$8&amp;IF(SUM(HY10:$IM10)=0,"",", "),"")</f>
        <v/>
      </c>
      <c r="PQ10" t="str">
        <f>IF(HY10=1,PQ$8&amp;IF(SUM(HZ10:$IM10)=0,"",", "),"")</f>
        <v/>
      </c>
      <c r="PR10" t="str">
        <f>IF(HZ10=1,PR$8&amp;IF(SUM(IA10:$IM10)=0,"",", "),"")</f>
        <v/>
      </c>
      <c r="PS10" t="str">
        <f>IF(IA10=1,PS$8&amp;IF(SUM(IB10:$IM10)=0,"",", "),"")</f>
        <v/>
      </c>
      <c r="PT10" t="str">
        <f>IF(IB10=1,PT$8&amp;IF(SUM(IC10:$IM10)=0,"",", "),"")</f>
        <v/>
      </c>
      <c r="PU10" t="str">
        <f>IF(IC10=1,PU$8&amp;IF(SUM(ID10:$IM10)=0,"",", "),"")</f>
        <v/>
      </c>
      <c r="PV10" t="str">
        <f>IF(ID10=1,PV$8&amp;IF(SUM(IE10:$IM10)=0,"",", "),"")</f>
        <v/>
      </c>
      <c r="PW10" t="str">
        <f>IF(IE10=1,PW$8&amp;IF(SUM(IF10:$IM10)=0,"",", "),"")</f>
        <v/>
      </c>
      <c r="PX10" t="str">
        <f>IF(IF10=1,PX$8&amp;IF(SUM(IG10:$IM10)=0,"",", "),"")</f>
        <v/>
      </c>
      <c r="PY10" t="str">
        <f>IF(IG10=1,PY$8&amp;IF(SUM(IH10:$IM10)=0,"",", "),"")</f>
        <v/>
      </c>
      <c r="PZ10" t="str">
        <f>IF(IH10=1,PZ$8&amp;IF(SUM(II10:$IM10)=0,"",", "),"")</f>
        <v/>
      </c>
      <c r="QA10" t="str">
        <f>IF(II10=1,QA$8&amp;IF(SUM(IJ10:$IM10)=0,"",", "),"")</f>
        <v/>
      </c>
      <c r="QB10" t="str">
        <f>IF(IJ10=1,QB$8&amp;IF(SUM(IK10:$IM10)=0,"",", "),"")</f>
        <v/>
      </c>
      <c r="QC10" t="str">
        <f>IF(IK10=1,QC$8&amp;IF(SUM(IL10:$IM10)=0,"",", "),"")</f>
        <v/>
      </c>
      <c r="QD10" t="str">
        <f>IF(IL10=1,QD$8&amp;IF(SUM(IM10:$IM10)=0,"",", "),"")</f>
        <v/>
      </c>
      <c r="QE10" t="str">
        <f>IF(IM10=1,QE$8,"")</f>
        <v/>
      </c>
      <c r="QF10" t="str">
        <f>IF(IN10=1,QF$8&amp;IF(SUM(IO10:$KK10)=0,"",", "),"")</f>
        <v/>
      </c>
      <c r="QG10" t="str">
        <f>IF(IO10=1,QG$8&amp;IF(SUM(IP10:$KK10)=0,"",", "),"")</f>
        <v/>
      </c>
      <c r="QH10" t="str">
        <f>IF(IP10=1,QH$8&amp;IF(SUM(IQ10:$KK10)=0,"",", "),"")</f>
        <v/>
      </c>
      <c r="QI10" t="str">
        <f>IF(IQ10=1,QI$8&amp;IF(SUM(IR10:$KK10)=0,"",", "),"")</f>
        <v/>
      </c>
      <c r="QJ10" t="str">
        <f>IF(IR10=1,QJ$8&amp;IF(SUM(IS10:$KK10)=0,"",", "),"")</f>
        <v/>
      </c>
      <c r="QK10" t="str">
        <f>IF(IS10=1,QK$8&amp;IF(SUM(IT10:$KK10)=0,"",", "),"")</f>
        <v/>
      </c>
      <c r="QL10" t="str">
        <f>IF(IT10=1,QL$8&amp;IF(SUM(IU10:$KK10)=0,"",", "),"")</f>
        <v/>
      </c>
      <c r="QM10" t="str">
        <f>IF(IU10=1,QM$8&amp;IF(SUM(IV10:$KK10)=0,"",", "),"")</f>
        <v/>
      </c>
      <c r="QN10" t="str">
        <f>IF(IV10=1,QN$8&amp;IF(SUM(IW10:$KK10)=0,"",", "),"")</f>
        <v/>
      </c>
      <c r="QO10" t="str">
        <f>IF(IW10=1,QO$8&amp;IF(SUM(IX10:$KK10)=0,"",", "),"")</f>
        <v/>
      </c>
      <c r="QP10" t="str">
        <f>IF(IX10=1,QP$8&amp;IF(SUM(IY10:$KK10)=0,"",", "),"")</f>
        <v/>
      </c>
      <c r="QQ10" t="str">
        <f>IF(IY10=1,QQ$8&amp;IF(SUM(IZ10:$KK10)=0,"",", "),"")</f>
        <v/>
      </c>
      <c r="QR10" t="str">
        <f>IF(IZ10=1,QR$8&amp;IF(SUM(JA10:$KK10)=0,"",", "),"")</f>
        <v/>
      </c>
      <c r="QS10" t="str">
        <f>IF(JA10=1,QS$8&amp;IF(SUM(JB10:$KK10)=0,"",", "),"")</f>
        <v/>
      </c>
      <c r="QT10" t="str">
        <f>IF(JB10=1,QT$8&amp;IF(SUM(JC10:$KK10)=0,"",", "),"")</f>
        <v/>
      </c>
      <c r="QU10" t="str">
        <f>IF(JC10=1,QU$8&amp;IF(SUM(JD10:$KK10)=0,"",", "),"")</f>
        <v/>
      </c>
      <c r="QV10" t="str">
        <f>IF(JD10=1,QV$8&amp;IF(SUM(JE10:$KK10)=0,"",", "),"")</f>
        <v/>
      </c>
      <c r="QW10" t="str">
        <f>IF(JE10=1,QW$8&amp;IF(SUM(JF10:$KK10)=0,"",", "),"")</f>
        <v/>
      </c>
      <c r="QX10" t="str">
        <f>IF(JF10=1,QX$8&amp;IF(SUM(JG10:$KK10)=0,"",", "),"")</f>
        <v/>
      </c>
      <c r="QY10" t="str">
        <f>IF(JG10=1,QY$8&amp;IF(SUM(JH10:$KK10)=0,"",", "),"")</f>
        <v/>
      </c>
      <c r="QZ10" t="str">
        <f>IF(JH10=1,QZ$8&amp;IF(SUM(JI10:$KK10)=0,"",", "),"")</f>
        <v/>
      </c>
      <c r="RA10" t="str">
        <f>IF(JI10=1,RA$8&amp;IF(SUM(JJ10:$KK10)=0,"",", "),"")</f>
        <v/>
      </c>
      <c r="RB10" t="str">
        <f>IF(JJ10=1,RB$8&amp;IF(SUM(JK10:$KK10)=0,"",", "),"")</f>
        <v/>
      </c>
      <c r="RC10" t="str">
        <f>IF(JK10=1,RC$8&amp;IF(SUM(JL10:$KK10)=0,"",", "),"")</f>
        <v/>
      </c>
      <c r="RD10" t="str">
        <f>IF(JL10=1,RD$8&amp;IF(SUM(JM10:$KK10)=0,"",", "),"")</f>
        <v/>
      </c>
      <c r="RE10" t="str">
        <f>IF(JM10=1,RE$8&amp;IF(SUM(JN10:$KK10)=0,"",", "),"")</f>
        <v/>
      </c>
      <c r="RF10" t="str">
        <f>IF(JN10=1,RF$8&amp;IF(SUM(JO10:$KK10)=0,"",", "),"")</f>
        <v/>
      </c>
      <c r="RG10" t="str">
        <f>IF(JO10=1,RG$8&amp;IF(SUM(JP10:$KK10)=0,"",", "),"")</f>
        <v/>
      </c>
      <c r="RH10" t="str">
        <f>IF(JP10=1,RH$8&amp;IF(SUM(JQ10:$KK10)=0,"",", "),"")</f>
        <v/>
      </c>
      <c r="RI10" t="str">
        <f>IF(JQ10=1,RI$8&amp;IF(SUM(JR10:$KK10)=0,"",", "),"")</f>
        <v/>
      </c>
      <c r="RJ10" t="str">
        <f>IF(JR10=1,RJ$8&amp;IF(SUM(JS10:$KK10)=0,"",", "),"")</f>
        <v/>
      </c>
      <c r="RK10" t="str">
        <f>IF(JS10=1,RK$8&amp;IF(SUM(JT10:$KK10)=0,"",", "),"")</f>
        <v/>
      </c>
      <c r="RL10" t="str">
        <f>IF(JT10=1,RL$8&amp;IF(SUM(JU10:$KK10)=0,"",", "),"")</f>
        <v/>
      </c>
      <c r="RM10" t="str">
        <f>IF(JU10=1,RM$8&amp;IF(SUM(JV10:$KK10)=0,"",", "),"")</f>
        <v/>
      </c>
      <c r="RN10" t="str">
        <f>IF(JV10=1,RN$8&amp;IF(SUM(JW10:$KK10)=0,"",", "),"")</f>
        <v/>
      </c>
      <c r="RO10" t="str">
        <f>IF(JW10=1,RO$8&amp;IF(SUM(JX10:$KK10)=0,"",", "),"")</f>
        <v/>
      </c>
      <c r="RP10" t="str">
        <f>IF(JX10=1,RP$8&amp;IF(SUM(JY10:$KK10)=0,"",", "),"")</f>
        <v/>
      </c>
      <c r="RQ10" t="str">
        <f>IF(JY10=1,RQ$8&amp;IF(SUM(JZ10:$KK10)=0,"",", "),"")</f>
        <v/>
      </c>
      <c r="RR10" t="str">
        <f>IF(JZ10=1,RR$8&amp;IF(SUM(KA10:$KK10)=0,"",", "),"")</f>
        <v/>
      </c>
      <c r="RS10" t="str">
        <f>IF(KA10=1,RS$8&amp;IF(SUM(KB10:$KK10)=0,"",", "),"")</f>
        <v/>
      </c>
      <c r="RT10" t="str">
        <f>IF(KB10=1,RT$8&amp;IF(SUM(KC10:$KK10)=0,"",", "),"")</f>
        <v/>
      </c>
      <c r="RU10" t="str">
        <f>IF(KC10=1,RU$8&amp;IF(SUM(KD10:$KK10)=0,"",", "),"")</f>
        <v/>
      </c>
      <c r="RV10" t="str">
        <f>IF(KD10=1,RV$8&amp;IF(SUM(KE10:$KK10)=0,"",", "),"")</f>
        <v/>
      </c>
      <c r="RW10" t="str">
        <f>IF(KE10=1,RW$8&amp;IF(SUM(KF10:$KK10)=0,"",", "),"")</f>
        <v/>
      </c>
      <c r="RX10" t="str">
        <f>IF(KF10=1,RX$8&amp;IF(SUM(KG10:$KK10)=0,"",", "),"")</f>
        <v/>
      </c>
      <c r="RY10" t="str">
        <f>IF(KG10=1,RY$8&amp;IF(SUM(KH10:$KK10)=0,"",", "),"")</f>
        <v/>
      </c>
      <c r="RZ10" t="str">
        <f>IF(KH10=1,RZ$8&amp;IF(SUM(KI10:$KK10)=0,"",", "),"")</f>
        <v/>
      </c>
      <c r="SA10" t="str">
        <f>IF(KI10=1,SA$8&amp;IF(SUM(KJ10:$KK10)=0,"",", "),"")</f>
        <v/>
      </c>
      <c r="SB10" t="str">
        <f>IF(KJ10=1,SB$8&amp;IF(SUM(KK10:$KK10)=0,"",", "),"")</f>
        <v/>
      </c>
      <c r="SC10" t="str">
        <f>IF(KK10=1,SC$8,"")</f>
        <v/>
      </c>
    </row>
    <row r="11" spans="1:498" ht="60" customHeight="1" x14ac:dyDescent="0.45">
      <c r="A11" s="62"/>
      <c r="B11" s="212" t="str">
        <f t="shared" si="0"/>
        <v/>
      </c>
      <c r="C11" s="212" t="str">
        <f t="shared" ref="C11:C74" si="59">_xlfn.CONCAT(KL11:MI11)</f>
        <v/>
      </c>
      <c r="D11" s="212" t="str">
        <f t="shared" ref="D11:D74" si="60">_xlfn.CONCAT(MJ11:OG11)</f>
        <v/>
      </c>
      <c r="E11" s="212" t="str">
        <f t="shared" ref="E11:E74" si="61">_xlfn.CONCAT(OH11:QE11)</f>
        <v/>
      </c>
      <c r="F11" s="212" t="str">
        <f t="shared" ref="F11:F74" si="62">_xlfn.CONCAT(QF11:SC11)</f>
        <v/>
      </c>
      <c r="G11" s="237" t="str">
        <f>IF('EDCI Data'!B11="","",'EDCI Data'!B11)</f>
        <v/>
      </c>
      <c r="H11" s="238" t="str">
        <f>IF('EDCI Data'!C11="","",'EDCI Data'!C11)</f>
        <v/>
      </c>
      <c r="I11" s="239" t="str">
        <f>IF('EDCI Data'!D11="","",'EDCI Data'!D11)</f>
        <v/>
      </c>
      <c r="J11" s="240" t="str">
        <f>IF('EDCI Data'!E11="","",'EDCI Data'!E11)</f>
        <v/>
      </c>
      <c r="K11" s="237" t="str">
        <f>IF('EDCI Data'!F11="","",'EDCI Data'!F11)</f>
        <v/>
      </c>
      <c r="L11" s="237" t="str">
        <f>IF('EDCI Data'!G11="","",'EDCI Data'!G11)</f>
        <v/>
      </c>
      <c r="M11" s="237" t="str">
        <f>IF('EDCI Data'!H11="","",'EDCI Data'!H11)</f>
        <v/>
      </c>
      <c r="N11" s="237" t="str">
        <f>IF('EDCI Data'!I11="","",'EDCI Data'!I11)</f>
        <v/>
      </c>
      <c r="O11" s="237" t="str">
        <f>IF('EDCI Data'!J11="","",'EDCI Data'!J11)</f>
        <v/>
      </c>
      <c r="P11" s="237" t="str">
        <f>IF('EDCI Data'!K11="","",'EDCI Data'!K11)</f>
        <v/>
      </c>
      <c r="Q11" s="241" t="str">
        <f>IF('EDCI Data'!L11="","",'EDCI Data'!L11)</f>
        <v/>
      </c>
      <c r="R11" s="241" t="str">
        <f>IF('EDCI Data'!M11="","",'EDCI Data'!M11)</f>
        <v/>
      </c>
      <c r="S11" s="237" t="str">
        <f>IF('EDCI Data'!N11="","",'EDCI Data'!N11)</f>
        <v/>
      </c>
      <c r="T11" s="237" t="str">
        <f>IF('EDCI Data'!O11="","",'EDCI Data'!O11)</f>
        <v/>
      </c>
      <c r="U11" s="237" t="str">
        <f>IF('EDCI Data'!P11="","",'EDCI Data'!P11)</f>
        <v/>
      </c>
      <c r="V11" s="237" t="str">
        <f>IF('EDCI Data'!Q11="","",'EDCI Data'!Q11)</f>
        <v/>
      </c>
      <c r="W11" s="242" t="str">
        <f>IF('EDCI Data'!R11="","",'EDCI Data'!R11)</f>
        <v/>
      </c>
      <c r="X11" s="243" t="str">
        <f>IF('EDCI Data'!S11="","",'EDCI Data'!S11)</f>
        <v/>
      </c>
      <c r="Y11" s="243" t="str">
        <f>IF('EDCI Data'!T11="","",'EDCI Data'!T11)</f>
        <v/>
      </c>
      <c r="Z11" s="244" t="str">
        <f>IF('EDCI Data'!U11="","",'EDCI Data'!U11)</f>
        <v/>
      </c>
      <c r="AA11" s="237" t="str">
        <f>IF('EDCI Data'!V11="","",'EDCI Data'!V11)</f>
        <v/>
      </c>
      <c r="AB11" s="244" t="str">
        <f>IF('EDCI Data'!W11="","",'EDCI Data'!W11)</f>
        <v/>
      </c>
      <c r="AC11" s="237" t="str">
        <f>IF('EDCI Data'!X11="","",'EDCI Data'!X11)</f>
        <v/>
      </c>
      <c r="AD11" s="244" t="str">
        <f>IF('EDCI Data'!Y11="","",'EDCI Data'!Y11)</f>
        <v/>
      </c>
      <c r="AE11" s="237" t="str">
        <f>IF('EDCI Data'!Z11="","",'EDCI Data'!Z11)</f>
        <v/>
      </c>
      <c r="AF11" s="237" t="str">
        <f>IF('EDCI Data'!AA11="","",'EDCI Data'!AA11)</f>
        <v/>
      </c>
      <c r="AG11" s="237" t="str">
        <f>IF('EDCI Data'!AB11="","",'EDCI Data'!AB11)</f>
        <v/>
      </c>
      <c r="AH11" s="237" t="str">
        <f>IF('EDCI Data'!AC11="","",'EDCI Data'!AC11)</f>
        <v/>
      </c>
      <c r="AI11" s="237" t="str">
        <f>IF('EDCI Data'!AD11="","",'EDCI Data'!AD11)</f>
        <v/>
      </c>
      <c r="AJ11" s="237" t="str">
        <f>IF('EDCI Data'!AE11="","",'EDCI Data'!AE11)</f>
        <v/>
      </c>
      <c r="AK11" s="237" t="str">
        <f>IF('EDCI Data'!AF11="","",'EDCI Data'!AF11)</f>
        <v/>
      </c>
      <c r="AL11" s="237" t="str">
        <f>IF('EDCI Data'!AG11="","",'EDCI Data'!AG11)</f>
        <v/>
      </c>
      <c r="AM11" s="237" t="str">
        <f>IF('EDCI Data'!AH11="","",'EDCI Data'!AH11)</f>
        <v/>
      </c>
      <c r="AN11" s="237" t="str">
        <f>IF('EDCI Data'!AI11="","",'EDCI Data'!AI11)</f>
        <v/>
      </c>
      <c r="AO11" s="237" t="str">
        <f>IF('EDCI Data'!AJ11="","",'EDCI Data'!AJ11)</f>
        <v/>
      </c>
      <c r="AP11" s="237" t="str">
        <f>IF('EDCI Data'!AK11="","",'EDCI Data'!AK11)</f>
        <v/>
      </c>
      <c r="AQ11" s="237" t="str">
        <f>IF('EDCI Data'!AL11="","",'EDCI Data'!AL11)</f>
        <v/>
      </c>
      <c r="AR11" s="237" t="str">
        <f>IF('EDCI Data'!AM11="","",'EDCI Data'!AM11)</f>
        <v/>
      </c>
      <c r="AS11" s="237" t="str">
        <f>IF('EDCI Data'!AN11="","",'EDCI Data'!AN11)</f>
        <v/>
      </c>
      <c r="AT11" s="237" t="str">
        <f>IF('EDCI Data'!AO11="","",'EDCI Data'!AO11)</f>
        <v/>
      </c>
      <c r="AU11" s="237" t="str">
        <f>IF('EDCI Data'!AP11="","",'EDCI Data'!AP11)</f>
        <v/>
      </c>
      <c r="AV11" s="237" t="str">
        <f>IF('EDCI Data'!AQ11="","",'EDCI Data'!AQ11)</f>
        <v/>
      </c>
      <c r="AW11" s="237" t="str">
        <f>IF('EDCI Data'!AR11="","",'EDCI Data'!AR11)</f>
        <v/>
      </c>
      <c r="AX11" s="237" t="str">
        <f>IF('EDCI Data'!AS11="","",'EDCI Data'!AS11)</f>
        <v/>
      </c>
      <c r="AY11" s="237" t="str">
        <f>IF('EDCI Data'!AT11="","",'EDCI Data'!AT11)</f>
        <v/>
      </c>
      <c r="AZ11" s="237" t="str">
        <f>IF('EDCI Data'!AU11="","",'EDCI Data'!AU11)</f>
        <v/>
      </c>
      <c r="BA11" s="237" t="str">
        <f>IF('EDCI Data'!AV11="","",'EDCI Data'!AV11)</f>
        <v/>
      </c>
      <c r="BB11" s="245" t="str">
        <f>IF('EDCI Data'!AW11="","",'EDCI Data'!AW11)</f>
        <v/>
      </c>
      <c r="BC11" s="245" t="str">
        <f>IF('EDCI Data'!AX11="","",'EDCI Data'!AX11)</f>
        <v/>
      </c>
      <c r="BD11" s="246" t="str">
        <f t="shared" ref="BD11:BD74" si="63">IF(OR(BB11="",BC11="",BB11=0),"",BC11/BB11)</f>
        <v/>
      </c>
      <c r="BE11" s="247" t="str">
        <f>IF('EDCI Data'!AY11="","",'EDCI Data'!AY11)</f>
        <v/>
      </c>
      <c r="BF11" s="247" t="str">
        <f>IF('EDCI Data'!AZ11="","",'EDCI Data'!AZ11)</f>
        <v/>
      </c>
      <c r="BG11" s="247" t="str">
        <f>IF('EDCI Data'!BA11="","",'EDCI Data'!BA11)</f>
        <v/>
      </c>
      <c r="BH11" s="247" t="str">
        <f>IF('EDCI Data'!BB11="","",'EDCI Data'!BB11)</f>
        <v/>
      </c>
      <c r="BI11" s="247" t="str">
        <f>IF('EDCI Data'!BC11="","",'EDCI Data'!BC11)</f>
        <v/>
      </c>
      <c r="BJ11" s="247" t="str">
        <f>IF('EDCI Data'!BD11="","",'EDCI Data'!BD11)</f>
        <v/>
      </c>
      <c r="BK11" s="247" t="str">
        <f>IF('EDCI Data'!BE11="","",'EDCI Data'!BE11)</f>
        <v/>
      </c>
      <c r="BL11" s="247" t="str">
        <f>IF('EDCI Data'!BF11="","",'EDCI Data'!BF11)</f>
        <v/>
      </c>
      <c r="BM11" s="247" t="str">
        <f>IF('EDCI Data'!BG11="","",'EDCI Data'!BG11)</f>
        <v/>
      </c>
      <c r="BN11" s="248" t="str">
        <f>IF('EDCI Data'!BH11="","",'EDCI Data'!BH11)</f>
        <v/>
      </c>
      <c r="BO11" s="248" t="str">
        <f>IF('EDCI Data'!BI11="","",'EDCI Data'!BI11)</f>
        <v/>
      </c>
      <c r="BP11" s="249" t="str">
        <f>IF('EDCI Data'!BJ11="","",'EDCI Data'!BJ11)</f>
        <v/>
      </c>
      <c r="BQ11" s="248" t="str">
        <f>IF('EDCI Data'!BK11="","",'EDCI Data'!BK11)</f>
        <v/>
      </c>
      <c r="BR11" s="248" t="str">
        <f>IF('EDCI Data'!BL11="","",'EDCI Data'!BL11)</f>
        <v/>
      </c>
      <c r="BS11" s="250" t="str">
        <f>IF('EDCI Data'!BM11="","",'EDCI Data'!BM11)</f>
        <v/>
      </c>
      <c r="BT11" s="251" t="str">
        <f>IF('EDCI Data'!BN11="","",'EDCI Data'!BN11)</f>
        <v/>
      </c>
      <c r="BU11" s="246" t="str">
        <f>IF('EDCI Data'!BO11="","",'EDCI Data'!BO11)</f>
        <v/>
      </c>
      <c r="BV11" s="252">
        <f t="shared" ref="BV11:BV74" si="64">SUM(CT11:EQ11)</f>
        <v>0</v>
      </c>
      <c r="BW11" s="252">
        <f t="shared" ref="BW11:BW74" si="65">SUM(ER11:GO11)</f>
        <v>0</v>
      </c>
      <c r="BX11" s="252">
        <f t="shared" ref="BX11:BX74" si="66">SUM(GP11:IM11)</f>
        <v>0</v>
      </c>
      <c r="BY11" s="252">
        <f t="shared" ref="BY11:BY74" si="67">SUM(IN11:KK11)</f>
        <v>0</v>
      </c>
      <c r="BZ11" t="str">
        <f t="shared" si="1"/>
        <v/>
      </c>
      <c r="CA11" s="253"/>
      <c r="CB11"/>
      <c r="CC11"/>
      <c r="CD11"/>
      <c r="CE11" t="str">
        <f t="shared" si="2"/>
        <v/>
      </c>
      <c r="CF11"/>
      <c r="CG11" t="str">
        <f t="shared" si="3"/>
        <v/>
      </c>
      <c r="CH11" t="str">
        <f t="shared" si="4"/>
        <v/>
      </c>
      <c r="CI11" t="str">
        <f t="shared" si="5"/>
        <v/>
      </c>
      <c r="CJ11" t="str">
        <f t="shared" si="6"/>
        <v/>
      </c>
      <c r="CK11"/>
      <c r="CL11"/>
      <c r="CM11" t="str">
        <f t="shared" si="7"/>
        <v/>
      </c>
      <c r="CN11" t="str">
        <f t="shared" si="8"/>
        <v/>
      </c>
      <c r="CO11" t="str">
        <f t="shared" si="9"/>
        <v/>
      </c>
      <c r="CP11" t="str">
        <f t="shared" si="10"/>
        <v/>
      </c>
      <c r="CQ11"/>
      <c r="CR11" t="str" cm="1">
        <f t="array" ref="CR11">IF(COUNTIFS($BZ$10:$BZ$259,$BZ11,$I$10:$I$259,$I11+1)&gt;0,IF(X11&lt;&gt;INDEX(Y$10:Y$259,MATCH(1,INDEX(($BZ11=$BZ$10:$BZ$259)*($I$10:$I$259=$I11+1),0,1),0)),"Number of FTEs in previous year do not align with Number of FTEs in current year across years, by definition these should be equal. Please check and update if required. "&amp;CHAR(10),""),"")</f>
        <v/>
      </c>
      <c r="CS11" t="str" cm="1">
        <f t="array" ref="CS11">IF(COUNTIFS($BZ$10:$BZ$259,$BZ11,$I$10:$I$259,$I11-1)&gt;0,IF(Y11&lt;&gt;INDEX(X$10:X$259,MATCH(1,INDEX(($BZ11=$BZ$10:$BZ$259)*($I$10:$I$259=$I11-1),0,1),0)),"Number of FTEs in previous year do not align with Number of FTEs in current year across years, by definition these should be equal. Please check and update if required. "&amp;CHAR(10),""),"")</f>
        <v/>
      </c>
      <c r="CT11" t="str">
        <f t="shared" si="11"/>
        <v/>
      </c>
      <c r="CU11" t="str">
        <f t="shared" si="12"/>
        <v/>
      </c>
      <c r="CV11"/>
      <c r="CW11" t="str">
        <f t="shared" si="13"/>
        <v/>
      </c>
      <c r="CX11"/>
      <c r="CY11" t="str">
        <f t="shared" si="14"/>
        <v/>
      </c>
      <c r="CZ11"/>
      <c r="DA11" t="str">
        <f t="shared" si="15"/>
        <v/>
      </c>
      <c r="DB11"/>
      <c r="DC11"/>
      <c r="DD11"/>
      <c r="DE11"/>
      <c r="DF11"/>
      <c r="DG11"/>
      <c r="DH11"/>
      <c r="DI11"/>
      <c r="DJ11"/>
      <c r="DK11"/>
      <c r="DL11"/>
      <c r="DM11"/>
      <c r="DN11"/>
      <c r="DO11"/>
      <c r="DP11"/>
      <c r="DQ11"/>
      <c r="DR11"/>
      <c r="DS11"/>
      <c r="DT11"/>
      <c r="DU11"/>
      <c r="DV11"/>
      <c r="DW11"/>
      <c r="DX11" t="str">
        <f t="shared" si="16"/>
        <v/>
      </c>
      <c r="DY11" t="str">
        <f t="shared" si="17"/>
        <v/>
      </c>
      <c r="DZ11" t="str">
        <f t="shared" si="18"/>
        <v/>
      </c>
      <c r="EA11" t="str">
        <f t="shared" si="19"/>
        <v/>
      </c>
      <c r="EB11" t="str">
        <f t="shared" si="20"/>
        <v/>
      </c>
      <c r="EC11" t="str">
        <f t="shared" si="21"/>
        <v/>
      </c>
      <c r="ED11" t="str">
        <f t="shared" si="22"/>
        <v/>
      </c>
      <c r="EE11" t="str">
        <f t="shared" si="23"/>
        <v/>
      </c>
      <c r="EF11" t="str">
        <f t="shared" si="24"/>
        <v/>
      </c>
      <c r="EG11" t="str">
        <f t="shared" si="25"/>
        <v/>
      </c>
      <c r="EH11" t="str">
        <f t="shared" si="26"/>
        <v/>
      </c>
      <c r="EI11" t="str">
        <f t="shared" si="27"/>
        <v/>
      </c>
      <c r="EJ11"/>
      <c r="EK11"/>
      <c r="EL11"/>
      <c r="EM11"/>
      <c r="EN11"/>
      <c r="EO11"/>
      <c r="EP11"/>
      <c r="EQ11" t="str">
        <f t="shared" si="28"/>
        <v/>
      </c>
      <c r="ER11" t="str">
        <f t="shared" si="29"/>
        <v/>
      </c>
      <c r="ES11" t="str">
        <f t="shared" si="30"/>
        <v/>
      </c>
      <c r="ET11"/>
      <c r="EU11" t="str">
        <f t="shared" si="31"/>
        <v/>
      </c>
      <c r="EV11"/>
      <c r="EW11" t="str">
        <f t="shared" si="32"/>
        <v/>
      </c>
      <c r="EX11"/>
      <c r="EY11" t="str">
        <f t="shared" si="33"/>
        <v/>
      </c>
      <c r="EZ11"/>
      <c r="FA11"/>
      <c r="FB11"/>
      <c r="FC11"/>
      <c r="FD11"/>
      <c r="FE11"/>
      <c r="FF11"/>
      <c r="FG11"/>
      <c r="FH11"/>
      <c r="FI11"/>
      <c r="FJ11"/>
      <c r="FK11"/>
      <c r="FL11"/>
      <c r="FM11"/>
      <c r="FN11"/>
      <c r="FO11"/>
      <c r="FP11"/>
      <c r="FQ11"/>
      <c r="FR11"/>
      <c r="FS11"/>
      <c r="FT11"/>
      <c r="FU11"/>
      <c r="FV11" t="str">
        <f t="shared" si="34"/>
        <v/>
      </c>
      <c r="FW11" t="str">
        <f t="shared" si="35"/>
        <v/>
      </c>
      <c r="FX11"/>
      <c r="FY11" t="str">
        <f t="shared" si="36"/>
        <v/>
      </c>
      <c r="FZ11" t="str">
        <f t="shared" si="37"/>
        <v/>
      </c>
      <c r="GA11" t="str">
        <f t="shared" si="38"/>
        <v/>
      </c>
      <c r="GB11" t="str">
        <f t="shared" si="39"/>
        <v/>
      </c>
      <c r="GC11" t="str">
        <f t="shared" si="40"/>
        <v/>
      </c>
      <c r="GD11" t="str">
        <f t="shared" si="41"/>
        <v/>
      </c>
      <c r="GE11" t="str">
        <f t="shared" si="42"/>
        <v/>
      </c>
      <c r="GF11" t="str">
        <f t="shared" si="43"/>
        <v/>
      </c>
      <c r="GG11" t="str">
        <f t="shared" si="44"/>
        <v/>
      </c>
      <c r="GH11"/>
      <c r="GI11"/>
      <c r="GJ11"/>
      <c r="GK11"/>
      <c r="GL11"/>
      <c r="GM11"/>
      <c r="GN11"/>
      <c r="GO11"/>
      <c r="GP11" t="str">
        <f t="shared" si="45"/>
        <v/>
      </c>
      <c r="GQ11" t="str">
        <f t="shared" si="46"/>
        <v/>
      </c>
      <c r="GR11"/>
      <c r="GS11" t="str">
        <f t="shared" si="47"/>
        <v/>
      </c>
      <c r="GT11"/>
      <c r="GU11" t="str">
        <f t="shared" si="48"/>
        <v/>
      </c>
      <c r="GV11"/>
      <c r="GW11" t="str">
        <f t="shared" si="49"/>
        <v/>
      </c>
      <c r="GX11"/>
      <c r="GY11"/>
      <c r="GZ11"/>
      <c r="HA11"/>
      <c r="HB11"/>
      <c r="HC11"/>
      <c r="HD11"/>
      <c r="HE11"/>
      <c r="HF11"/>
      <c r="HG11"/>
      <c r="HH11"/>
      <c r="HI11"/>
      <c r="HJ11"/>
      <c r="HK11"/>
      <c r="HL11"/>
      <c r="HM11"/>
      <c r="HN11"/>
      <c r="HO11"/>
      <c r="HP11"/>
      <c r="HQ11"/>
      <c r="HR11"/>
      <c r="HS11"/>
      <c r="HT11" t="str">
        <f t="shared" si="50"/>
        <v/>
      </c>
      <c r="HU11" t="str">
        <f t="shared" si="51"/>
        <v/>
      </c>
      <c r="HV11"/>
      <c r="HW11"/>
      <c r="HX11"/>
      <c r="HY11"/>
      <c r="HZ11"/>
      <c r="IA11"/>
      <c r="IB11"/>
      <c r="IC11"/>
      <c r="ID11"/>
      <c r="IE11" t="str">
        <f t="shared" si="52"/>
        <v/>
      </c>
      <c r="IF11"/>
      <c r="IG11"/>
      <c r="IH11"/>
      <c r="II11"/>
      <c r="IJ11"/>
      <c r="IK11"/>
      <c r="IL11"/>
      <c r="IM11"/>
      <c r="IN11"/>
      <c r="IO11"/>
      <c r="IP11"/>
      <c r="IQ11" t="str">
        <f t="shared" si="53"/>
        <v/>
      </c>
      <c r="IR11"/>
      <c r="IS11" t="str">
        <f t="shared" si="54"/>
        <v/>
      </c>
      <c r="IT11"/>
      <c r="IU11" t="str">
        <f t="shared" si="55"/>
        <v/>
      </c>
      <c r="IV11"/>
      <c r="IW11"/>
      <c r="IX11"/>
      <c r="IY11"/>
      <c r="IZ11"/>
      <c r="JA11"/>
      <c r="JB11"/>
      <c r="JC11"/>
      <c r="JD11"/>
      <c r="JE11"/>
      <c r="JF11"/>
      <c r="JG11"/>
      <c r="JH11"/>
      <c r="JI11"/>
      <c r="JJ11"/>
      <c r="JK11"/>
      <c r="JL11"/>
      <c r="JM11"/>
      <c r="JN11"/>
      <c r="JO11"/>
      <c r="JP11"/>
      <c r="JQ11"/>
      <c r="JR11" t="str">
        <f t="shared" si="56"/>
        <v/>
      </c>
      <c r="JS11" t="str">
        <f t="shared" si="57"/>
        <v/>
      </c>
      <c r="JT11"/>
      <c r="JU11"/>
      <c r="JV11"/>
      <c r="JW11"/>
      <c r="JX11"/>
      <c r="JY11"/>
      <c r="JZ11"/>
      <c r="KA11"/>
      <c r="KB11"/>
      <c r="KC11" t="str">
        <f t="shared" si="58"/>
        <v/>
      </c>
      <c r="KD11"/>
      <c r="KE11"/>
      <c r="KF11"/>
      <c r="KG11"/>
      <c r="KH11"/>
      <c r="KI11"/>
      <c r="KJ11"/>
      <c r="KK11"/>
      <c r="KL11" t="str">
        <f>IF(CT11=1,KL$8&amp;IF(SUM(CU11:$EQ11)=0,"",", "),"")</f>
        <v/>
      </c>
      <c r="KM11" t="str">
        <f>IF(CU11=1,KM$8&amp;IF(SUM(CV11:$EQ11)=0,"",", "),"")</f>
        <v/>
      </c>
      <c r="KN11" t="str">
        <f>IF(CV11=1,KN$8&amp;IF(SUM(CW11:$EQ11)=0,"",", "),"")</f>
        <v/>
      </c>
      <c r="KO11" t="str">
        <f>IF(CW11=1,KO$8&amp;IF(SUM(CX11:$EQ11)=0,"",", "),"")</f>
        <v/>
      </c>
      <c r="KP11" t="str">
        <f>IF(CX11=1,KP$8&amp;IF(SUM(CY11:$EQ11)=0,"",", "),"")</f>
        <v/>
      </c>
      <c r="KQ11" t="str">
        <f>IF(CY11=1,KQ$8&amp;IF(SUM(CZ11:$EQ11)=0,"",", "),"")</f>
        <v/>
      </c>
      <c r="KR11" t="str">
        <f>IF(CZ11=1,KR$8&amp;IF(SUM(DA11:$EQ11)=0,"",", "),"")</f>
        <v/>
      </c>
      <c r="KS11" t="str">
        <f>IF(DA11=1,KS$8&amp;IF(SUM(DB11:$EQ11)=0,"",", "),"")</f>
        <v/>
      </c>
      <c r="KT11" t="str">
        <f>IF(DB11=1,KT$8&amp;IF(SUM(DC11:$EQ11)=0,"",", "),"")</f>
        <v/>
      </c>
      <c r="KU11" t="str">
        <f>IF(DC11=1,KU$8&amp;IF(SUM(DD11:$EQ11)=0,"",", "),"")</f>
        <v/>
      </c>
      <c r="KV11" t="str">
        <f>IF(DD11=1,KV$8&amp;IF(SUM(DE11:$EQ11)=0,"",", "),"")</f>
        <v/>
      </c>
      <c r="KW11" t="str">
        <f>IF(DE11=1,KW$8&amp;IF(SUM(DF11:$EQ11)=0,"",", "),"")</f>
        <v/>
      </c>
      <c r="KX11" t="str">
        <f>IF(DF11=1,KX$8&amp;IF(SUM(DG11:$EQ11)=0,"",", "),"")</f>
        <v/>
      </c>
      <c r="KY11" t="str">
        <f>IF(DG11=1,KY$8&amp;IF(SUM(DH11:$EQ11)=0,"",", "),"")</f>
        <v/>
      </c>
      <c r="KZ11" t="str">
        <f>IF(DH11=1,KZ$8&amp;IF(SUM(DI11:$EQ11)=0,"",", "),"")</f>
        <v/>
      </c>
      <c r="LA11" t="str">
        <f>IF(DI11=1,LA$8&amp;IF(SUM(DJ11:$EQ11)=0,"",", "),"")</f>
        <v/>
      </c>
      <c r="LB11" t="str">
        <f>IF(DJ11=1,LB$8&amp;IF(SUM(DK11:$EQ11)=0,"",", "),"")</f>
        <v/>
      </c>
      <c r="LC11" t="str">
        <f>IF(DK11=1,LC$8&amp;IF(SUM(DL11:$EQ11)=0,"",", "),"")</f>
        <v/>
      </c>
      <c r="LD11" t="str">
        <f>IF(DL11=1,LD$8&amp;IF(SUM(DM11:$EQ11)=0,"",", "),"")</f>
        <v/>
      </c>
      <c r="LE11" t="str">
        <f>IF(DM11=1,LE$8&amp;IF(SUM(DN11:$EQ11)=0,"",", "),"")</f>
        <v/>
      </c>
      <c r="LF11" t="str">
        <f>IF(DN11=1,LF$8&amp;IF(SUM(DO11:$EQ11)=0,"",", "),"")</f>
        <v/>
      </c>
      <c r="LG11" t="str">
        <f>IF(DO11=1,LG$8&amp;IF(SUM(DP11:$EQ11)=0,"",", "),"")</f>
        <v/>
      </c>
      <c r="LH11" t="str">
        <f>IF(DP11=1,LH$8&amp;IF(SUM(DQ11:$EQ11)=0,"",", "),"")</f>
        <v/>
      </c>
      <c r="LI11" t="str">
        <f>IF(DQ11=1,LI$8&amp;IF(SUM(DR11:$EQ11)=0,"",", "),"")</f>
        <v/>
      </c>
      <c r="LJ11" t="str">
        <f>IF(DR11=1,LJ$8&amp;IF(SUM(DS11:$EQ11)=0,"",", "),"")</f>
        <v/>
      </c>
      <c r="LK11" t="str">
        <f>IF(DS11=1,LK$8&amp;IF(SUM(DT11:$EQ11)=0,"",", "),"")</f>
        <v/>
      </c>
      <c r="LL11" t="str">
        <f>IF(DT11=1,LL$8&amp;IF(SUM(DU11:$EQ11)=0,"",", "),"")</f>
        <v/>
      </c>
      <c r="LM11" t="str">
        <f>IF(DU11=1,LM$8&amp;IF(SUM(DV11:$EQ11)=0,"",", "),"")</f>
        <v/>
      </c>
      <c r="LN11" t="str">
        <f>IF(DV11=1,LN$8&amp;IF(SUM(DW11:$EQ11)=0,"",", "),"")</f>
        <v/>
      </c>
      <c r="LO11" t="str">
        <f>IF(DW11=1,LO$8&amp;IF(SUM(DX11:$EQ11)=0,"",", "),"")</f>
        <v/>
      </c>
      <c r="LP11" t="str">
        <f>IF(DX11=1,LP$8&amp;IF(SUM(DY11:$EQ11)=0,"",", "),"")</f>
        <v/>
      </c>
      <c r="LQ11" t="str">
        <f>IF(DY11=1,LQ$8&amp;IF(SUM(DZ11:$EQ11)=0,"",", "),"")</f>
        <v/>
      </c>
      <c r="LR11" t="str">
        <f>IF(DZ11=1,LR$8&amp;IF(SUM(EA11:$EQ11)=0,"",", "),"")</f>
        <v/>
      </c>
      <c r="LS11" t="str">
        <f>IF(EA11=1,LS$8&amp;IF(SUM(EB11:$EQ11)=0,"",", "),"")</f>
        <v/>
      </c>
      <c r="LT11" t="str">
        <f>IF(EB11=1,LT$8&amp;IF(SUM(EC11:$EQ11)=0,"",", "),"")</f>
        <v/>
      </c>
      <c r="LU11" t="str">
        <f>IF(EC11=1,LU$8&amp;IF(SUM(ED11:$EQ11)=0,"",", "),"")</f>
        <v/>
      </c>
      <c r="LV11" t="str">
        <f>IF(ED11=1,LV$8&amp;IF(SUM(EE11:$EQ11)=0,"",", "),"")</f>
        <v/>
      </c>
      <c r="LW11" t="str">
        <f>IF(EE11=1,LW$8&amp;IF(SUM(EF11:$EQ11)=0,"",", "),"")</f>
        <v/>
      </c>
      <c r="LX11" t="str">
        <f>IF(EF11=1,LX$8&amp;IF(SUM(EG11:$EQ11)=0,"",", "),"")</f>
        <v/>
      </c>
      <c r="LY11" t="str">
        <f>IF(EG11=1,LY$8&amp;IF(SUM(EH11:$EQ11)=0,"",", "),"")</f>
        <v/>
      </c>
      <c r="LZ11" t="str">
        <f>IF(EH11=1,LZ$8&amp;IF(SUM(EI11:$EQ11)=0,"",", "),"")</f>
        <v/>
      </c>
      <c r="MA11" t="str">
        <f>IF(EI11=1,MA$8&amp;IF(SUM(EJ11:$EQ11)=0,"",", "),"")</f>
        <v/>
      </c>
      <c r="MB11" t="str">
        <f>IF(EJ11=1,MB$8&amp;IF(SUM(EK11:$EQ11)=0,"",", "),"")</f>
        <v/>
      </c>
      <c r="MC11" t="str">
        <f>IF(EK11=1,MC$8&amp;IF(SUM(EL11:$EQ11)=0,"",", "),"")</f>
        <v/>
      </c>
      <c r="MD11" t="str">
        <f>IF(EL11=1,MD$8&amp;IF(SUM(EM11:$EQ11)=0,"",", "),"")</f>
        <v/>
      </c>
      <c r="ME11" t="str">
        <f>IF(EM11=1,ME$8&amp;IF(SUM(EN11:$EQ11)=0,"",", "),"")</f>
        <v/>
      </c>
      <c r="MF11" t="str">
        <f>IF(EN11=1,MF$8&amp;IF(SUM(EO11:$EQ11)=0,"",", "),"")</f>
        <v/>
      </c>
      <c r="MG11" t="str">
        <f>IF(EO11=1,MG$8&amp;IF(SUM(EP11:$EQ11)=0,"",", "),"")</f>
        <v/>
      </c>
      <c r="MH11" t="str">
        <f>IF(EP11=1,MH$8&amp;IF(SUM(EQ11:$EQ11)=0,"",", "),"")</f>
        <v/>
      </c>
      <c r="MI11" t="str">
        <f t="shared" ref="MI11:MI74" si="68">IF(EQ11=1,MI$8,"")</f>
        <v/>
      </c>
      <c r="MJ11" t="str">
        <f>IF(ER11=1,MJ$8&amp;IF(SUM(ES11:$GO11)=0,"",", "),"")</f>
        <v/>
      </c>
      <c r="MK11" t="str">
        <f>IF(ES11=1,MK$8&amp;IF(SUM(ET11:$GO11)=0,"",", "),"")</f>
        <v/>
      </c>
      <c r="ML11" t="str">
        <f>IF(ET11=1,ML$8&amp;IF(SUM(EU11:$GO11)=0,"",", "),"")</f>
        <v/>
      </c>
      <c r="MM11" t="str">
        <f>IF(EU11=1,MM$8&amp;IF(SUM(EV11:$GO11)=0,"",", "),"")</f>
        <v/>
      </c>
      <c r="MN11" t="str">
        <f>IF(EV11=1,MN$8&amp;IF(SUM(EW11:$GO11)=0,"",", "),"")</f>
        <v/>
      </c>
      <c r="MO11" t="str">
        <f>IF(EW11=1,MO$8&amp;IF(SUM(EX11:$GO11)=0,"",", "),"")</f>
        <v/>
      </c>
      <c r="MP11" t="str">
        <f>IF(EX11=1,MP$8&amp;IF(SUM(EY11:$GO11)=0,"",", "),"")</f>
        <v/>
      </c>
      <c r="MQ11" t="str">
        <f>IF(EY11=1,MQ$8&amp;IF(SUM(EZ11:$GO11)=0,"",", "),"")</f>
        <v/>
      </c>
      <c r="MR11" t="str">
        <f>IF(EZ11=1,MR$8&amp;IF(SUM(FA11:$GO11)=0,"",", "),"")</f>
        <v/>
      </c>
      <c r="MS11" t="str">
        <f>IF(FA11=1,MS$8&amp;IF(SUM(FB11:$GO11)=0,"",", "),"")</f>
        <v/>
      </c>
      <c r="MT11" t="str">
        <f>IF(FB11=1,MT$8&amp;IF(SUM(FC11:$GO11)=0,"",", "),"")</f>
        <v/>
      </c>
      <c r="MU11" t="str">
        <f>IF(FC11=1,MU$8&amp;IF(SUM(FD11:$GO11)=0,"",", "),"")</f>
        <v/>
      </c>
      <c r="MV11" t="str">
        <f>IF(FD11=1,MV$8&amp;IF(SUM(FE11:$GO11)=0,"",", "),"")</f>
        <v/>
      </c>
      <c r="MW11" t="str">
        <f>IF(FE11=1,MW$8&amp;IF(SUM(FF11:$GO11)=0,"",", "),"")</f>
        <v/>
      </c>
      <c r="MX11" t="str">
        <f>IF(FF11=1,MX$8&amp;IF(SUM(FG11:$GO11)=0,"",", "),"")</f>
        <v/>
      </c>
      <c r="MY11" t="str">
        <f>IF(FG11=1,MY$8&amp;IF(SUM(FH11:$GO11)=0,"",", "),"")</f>
        <v/>
      </c>
      <c r="MZ11" t="str">
        <f>IF(FH11=1,MZ$8&amp;IF(SUM(FI11:$GO11)=0,"",", "),"")</f>
        <v/>
      </c>
      <c r="NA11" t="str">
        <f>IF(FI11=1,NA$8&amp;IF(SUM(FJ11:$GO11)=0,"",", "),"")</f>
        <v/>
      </c>
      <c r="NB11" t="str">
        <f>IF(FJ11=1,NB$8&amp;IF(SUM(FK11:$GO11)=0,"",", "),"")</f>
        <v/>
      </c>
      <c r="NC11" t="str">
        <f>IF(FK11=1,NC$8&amp;IF(SUM(FL11:$GO11)=0,"",", "),"")</f>
        <v/>
      </c>
      <c r="ND11" t="str">
        <f>IF(FL11=1,ND$8&amp;IF(SUM(FM11:$GO11)=0,"",", "),"")</f>
        <v/>
      </c>
      <c r="NE11" t="str">
        <f>IF(FM11=1,NE$8&amp;IF(SUM(FN11:$GO11)=0,"",", "),"")</f>
        <v/>
      </c>
      <c r="NF11" t="str">
        <f>IF(FN11=1,NF$8&amp;IF(SUM(FO11:$GO11)=0,"",", "),"")</f>
        <v/>
      </c>
      <c r="NG11" t="str">
        <f>IF(FO11=1,NG$8&amp;IF(SUM(FP11:$GO11)=0,"",", "),"")</f>
        <v/>
      </c>
      <c r="NH11" t="str">
        <f>IF(FP11=1,NH$8&amp;IF(SUM(FQ11:$GO11)=0,"",", "),"")</f>
        <v/>
      </c>
      <c r="NI11" t="str">
        <f>IF(FQ11=1,NI$8&amp;IF(SUM(FR11:$GO11)=0,"",", "),"")</f>
        <v/>
      </c>
      <c r="NJ11" t="str">
        <f>IF(FR11=1,NJ$8&amp;IF(SUM(FS11:$GO11)=0,"",", "),"")</f>
        <v/>
      </c>
      <c r="NK11" t="str">
        <f>IF(FS11=1,NK$8&amp;IF(SUM(FT11:$GO11)=0,"",", "),"")</f>
        <v/>
      </c>
      <c r="NL11" t="str">
        <f>IF(FT11=1,NL$8&amp;IF(SUM(FU11:$GO11)=0,"",", "),"")</f>
        <v/>
      </c>
      <c r="NM11" t="str">
        <f>IF(FU11=1,NM$8&amp;IF(SUM(FV11:$GO11)=0,"",", "),"")</f>
        <v/>
      </c>
      <c r="NN11" t="str">
        <f>IF(FV11=1,NN$8&amp;IF(SUM(FW11:$GO11)=0,"",", "),"")</f>
        <v/>
      </c>
      <c r="NO11" t="str">
        <f>IF(FW11=1,NO$8&amp;IF(SUM(FX11:$GO11)=0,"",", "),"")</f>
        <v/>
      </c>
      <c r="NP11" t="str">
        <f>IF(FX11=1,NP$8&amp;IF(SUM(FY11:$GO11)=0,"",", "),"")</f>
        <v/>
      </c>
      <c r="NQ11" t="str">
        <f>IF(FY11=1,NQ$8&amp;IF(SUM(FZ11:$GO11)=0,"",", "),"")</f>
        <v/>
      </c>
      <c r="NR11" t="str">
        <f>IF(FZ11=1,NR$8&amp;IF(SUM(GA11:$GO11)=0,"",", "),"")</f>
        <v/>
      </c>
      <c r="NS11" t="str">
        <f>IF(GA11=1,NS$8&amp;IF(SUM(GB11:$GO11)=0,"",", "),"")</f>
        <v/>
      </c>
      <c r="NT11" t="str">
        <f>IF(GB11=1,NT$8&amp;IF(SUM(GC11:$GO11)=0,"",", "),"")</f>
        <v/>
      </c>
      <c r="NU11" t="str">
        <f>IF(GC11=1,NU$8&amp;IF(SUM(GD11:$GO11)=0,"",", "),"")</f>
        <v/>
      </c>
      <c r="NV11" t="str">
        <f>IF(GD11=1,NV$8&amp;IF(SUM(GE11:$GO11)=0,"",", "),"")</f>
        <v/>
      </c>
      <c r="NW11" t="str">
        <f>IF(GE11=1,NW$8&amp;IF(SUM(GF11:$GO11)=0,"",", "),"")</f>
        <v/>
      </c>
      <c r="NX11" t="str">
        <f>IF(GF11=1,NX$8&amp;IF(SUM(GG11:$GO11)=0,"",", "),"")</f>
        <v/>
      </c>
      <c r="NY11" t="str">
        <f>IF(GG11=1,NY$8&amp;IF(SUM(GH11:$GO11)=0,"",", "),"")</f>
        <v/>
      </c>
      <c r="NZ11" t="str">
        <f>IF(GH11=1,NZ$8&amp;IF(SUM(GI11:$GO11)=0,"",", "),"")</f>
        <v/>
      </c>
      <c r="OA11" t="str">
        <f>IF(GI11=1,OA$8&amp;IF(SUM(GJ11:$GO11)=0,"",", "),"")</f>
        <v/>
      </c>
      <c r="OB11" t="str">
        <f>IF(GJ11=1,OB$8&amp;IF(SUM(GK11:$GO11)=0,"",", "),"")</f>
        <v/>
      </c>
      <c r="OC11" t="str">
        <f>IF(GK11=1,OC$8&amp;IF(SUM(GL11:$GO11)=0,"",", "),"")</f>
        <v/>
      </c>
      <c r="OD11" t="str">
        <f>IF(GL11=1,OD$8&amp;IF(SUM(GM11:$GO11)=0,"",", "),"")</f>
        <v/>
      </c>
      <c r="OE11" t="str">
        <f>IF(GM11=1,OE$8&amp;IF(SUM(GN11:$GO11)=0,"",", "),"")</f>
        <v/>
      </c>
      <c r="OF11" t="str">
        <f>IF(GN11=1,OF$8&amp;IF(SUM(GO11:$GO11)=0,"",", "),"")</f>
        <v/>
      </c>
      <c r="OG11" t="str">
        <f t="shared" ref="OG11:OG74" si="69">IF(GO11=1,OG$8,"")</f>
        <v/>
      </c>
      <c r="OH11" t="str">
        <f>IF(GP11=1,OH$8&amp;IF(SUM(GQ11:$IM11)=0,"",", "),"")</f>
        <v/>
      </c>
      <c r="OI11" t="str">
        <f>IF(GQ11=1,OI$8&amp;IF(SUM(GR11:$IM11)=0,"",", "),"")</f>
        <v/>
      </c>
      <c r="OJ11" t="str">
        <f>IF(GR11=1,OJ$8&amp;IF(SUM(GS11:$IM11)=0,"",", "),"")</f>
        <v/>
      </c>
      <c r="OK11" t="str">
        <f>IF(GS11=1,OK$8&amp;IF(SUM(GT11:$IM11)=0,"",", "),"")</f>
        <v/>
      </c>
      <c r="OL11" t="str">
        <f>IF(GT11=1,OL$8&amp;IF(SUM(GU11:$IM11)=0,"",", "),"")</f>
        <v/>
      </c>
      <c r="OM11" t="str">
        <f>IF(GU11=1,OM$8&amp;IF(SUM(GV11:$IM11)=0,"",", "),"")</f>
        <v/>
      </c>
      <c r="ON11" t="str">
        <f>IF(GV11=1,ON$8&amp;IF(SUM(GW11:$IM11)=0,"",", "),"")</f>
        <v/>
      </c>
      <c r="OO11" t="str">
        <f>IF(GW11=1,OO$8&amp;IF(SUM(GX11:$IM11)=0,"",", "),"")</f>
        <v/>
      </c>
      <c r="OP11" t="str">
        <f>IF(GX11=1,OP$8&amp;IF(SUM(GY11:$IM11)=0,"",", "),"")</f>
        <v/>
      </c>
      <c r="OQ11" t="str">
        <f>IF(GY11=1,OQ$8&amp;IF(SUM(GZ11:$IM11)=0,"",", "),"")</f>
        <v/>
      </c>
      <c r="OR11" t="str">
        <f>IF(GZ11=1,OR$8&amp;IF(SUM(HA11:$IM11)=0,"",", "),"")</f>
        <v/>
      </c>
      <c r="OS11" t="str">
        <f>IF(HA11=1,OS$8&amp;IF(SUM(HB11:$IM11)=0,"",", "),"")</f>
        <v/>
      </c>
      <c r="OT11" t="str">
        <f>IF(HB11=1,OT$8&amp;IF(SUM(HC11:$IM11)=0,"",", "),"")</f>
        <v/>
      </c>
      <c r="OU11" t="str">
        <f>IF(HC11=1,OU$8&amp;IF(SUM(HD11:$IM11)=0,"",", "),"")</f>
        <v/>
      </c>
      <c r="OV11" t="str">
        <f>IF(HD11=1,OV$8&amp;IF(SUM(HE11:$IM11)=0,"",", "),"")</f>
        <v/>
      </c>
      <c r="OW11" t="str">
        <f>IF(HE11=1,OW$8&amp;IF(SUM(HF11:$IM11)=0,"",", "),"")</f>
        <v/>
      </c>
      <c r="OX11" t="str">
        <f>IF(HF11=1,OX$8&amp;IF(SUM(HG11:$IM11)=0,"",", "),"")</f>
        <v/>
      </c>
      <c r="OY11" t="str">
        <f>IF(HG11=1,OY$8&amp;IF(SUM(HH11:$IM11)=0,"",", "),"")</f>
        <v/>
      </c>
      <c r="OZ11" t="str">
        <f>IF(HH11=1,OZ$8&amp;IF(SUM(HI11:$IM11)=0,"",", "),"")</f>
        <v/>
      </c>
      <c r="PA11" t="str">
        <f>IF(HI11=1,PA$8&amp;IF(SUM(HJ11:$IM11)=0,"",", "),"")</f>
        <v/>
      </c>
      <c r="PB11" t="str">
        <f>IF(HJ11=1,PB$8&amp;IF(SUM(HK11:$IM11)=0,"",", "),"")</f>
        <v/>
      </c>
      <c r="PC11" t="str">
        <f>IF(HK11=1,PC$8&amp;IF(SUM(HL11:$IM11)=0,"",", "),"")</f>
        <v/>
      </c>
      <c r="PD11" t="str">
        <f>IF(HL11=1,PD$8&amp;IF(SUM(HM11:$IM11)=0,"",", "),"")</f>
        <v/>
      </c>
      <c r="PE11" t="str">
        <f>IF(HM11=1,PE$8&amp;IF(SUM(HN11:$IM11)=0,"",", "),"")</f>
        <v/>
      </c>
      <c r="PF11" t="str">
        <f>IF(HN11=1,PF$8&amp;IF(SUM(HO11:$IM11)=0,"",", "),"")</f>
        <v/>
      </c>
      <c r="PG11" t="str">
        <f>IF(HO11=1,PG$8&amp;IF(SUM(HP11:$IM11)=0,"",", "),"")</f>
        <v/>
      </c>
      <c r="PH11" t="str">
        <f>IF(HP11=1,PH$8&amp;IF(SUM(HQ11:$IM11)=0,"",", "),"")</f>
        <v/>
      </c>
      <c r="PI11" t="str">
        <f>IF(HQ11=1,PI$8&amp;IF(SUM(HR11:$IM11)=0,"",", "),"")</f>
        <v/>
      </c>
      <c r="PJ11" t="str">
        <f>IF(HR11=1,PJ$8&amp;IF(SUM(HS11:$IM11)=0,"",", "),"")</f>
        <v/>
      </c>
      <c r="PK11" t="str">
        <f>IF(HS11=1,PK$8&amp;IF(SUM(HT11:$IM11)=0,"",", "),"")</f>
        <v/>
      </c>
      <c r="PL11" t="str">
        <f>IF(HT11=1,PL$8&amp;IF(SUM(HU11:$IM11)=0,"",", "),"")</f>
        <v/>
      </c>
      <c r="PM11" t="str">
        <f>IF(HU11=1,PM$8&amp;IF(SUM(HV11:$IM11)=0,"",", "),"")</f>
        <v/>
      </c>
      <c r="PN11" t="str">
        <f>IF(HV11=1,PN$8&amp;IF(SUM(HW11:$IM11)=0,"",", "),"")</f>
        <v/>
      </c>
      <c r="PO11" t="str">
        <f>IF(HW11=1,PO$8&amp;IF(SUM(HX11:$IM11)=0,"",", "),"")</f>
        <v/>
      </c>
      <c r="PP11" t="str">
        <f>IF(HX11=1,PP$8&amp;IF(SUM(HY11:$IM11)=0,"",", "),"")</f>
        <v/>
      </c>
      <c r="PQ11" t="str">
        <f>IF(HY11=1,PQ$8&amp;IF(SUM(HZ11:$IM11)=0,"",", "),"")</f>
        <v/>
      </c>
      <c r="PR11" t="str">
        <f>IF(HZ11=1,PR$8&amp;IF(SUM(IA11:$IM11)=0,"",", "),"")</f>
        <v/>
      </c>
      <c r="PS11" t="str">
        <f>IF(IA11=1,PS$8&amp;IF(SUM(IB11:$IM11)=0,"",", "),"")</f>
        <v/>
      </c>
      <c r="PT11" t="str">
        <f>IF(IB11=1,PT$8&amp;IF(SUM(IC11:$IM11)=0,"",", "),"")</f>
        <v/>
      </c>
      <c r="PU11" t="str">
        <f>IF(IC11=1,PU$8&amp;IF(SUM(ID11:$IM11)=0,"",", "),"")</f>
        <v/>
      </c>
      <c r="PV11" t="str">
        <f>IF(ID11=1,PV$8&amp;IF(SUM(IE11:$IM11)=0,"",", "),"")</f>
        <v/>
      </c>
      <c r="PW11" t="str">
        <f>IF(IE11=1,PW$8&amp;IF(SUM(IF11:$IM11)=0,"",", "),"")</f>
        <v/>
      </c>
      <c r="PX11" t="str">
        <f>IF(IF11=1,PX$8&amp;IF(SUM(IG11:$IM11)=0,"",", "),"")</f>
        <v/>
      </c>
      <c r="PY11" t="str">
        <f>IF(IG11=1,PY$8&amp;IF(SUM(IH11:$IM11)=0,"",", "),"")</f>
        <v/>
      </c>
      <c r="PZ11" t="str">
        <f>IF(IH11=1,PZ$8&amp;IF(SUM(II11:$IM11)=0,"",", "),"")</f>
        <v/>
      </c>
      <c r="QA11" t="str">
        <f>IF(II11=1,QA$8&amp;IF(SUM(IJ11:$IM11)=0,"",", "),"")</f>
        <v/>
      </c>
      <c r="QB11" t="str">
        <f>IF(IJ11=1,QB$8&amp;IF(SUM(IK11:$IM11)=0,"",", "),"")</f>
        <v/>
      </c>
      <c r="QC11" t="str">
        <f>IF(IK11=1,QC$8&amp;IF(SUM(IL11:$IM11)=0,"",", "),"")</f>
        <v/>
      </c>
      <c r="QD11" t="str">
        <f>IF(IL11=1,QD$8&amp;IF(SUM(IM11:$IM11)=0,"",", "),"")</f>
        <v/>
      </c>
      <c r="QE11" t="str">
        <f t="shared" ref="QE11:QE74" si="70">IF(IM11=1,QE$8,"")</f>
        <v/>
      </c>
      <c r="QF11" t="str">
        <f>IF(IN11=1,QF$8&amp;IF(SUM(IO11:$KK11)=0,"",", "),"")</f>
        <v/>
      </c>
      <c r="QG11" t="str">
        <f>IF(IO11=1,QG$8&amp;IF(SUM(IP11:$KK11)=0,"",", "),"")</f>
        <v/>
      </c>
      <c r="QH11" t="str">
        <f>IF(IP11=1,QH$8&amp;IF(SUM(IQ11:$KK11)=0,"",", "),"")</f>
        <v/>
      </c>
      <c r="QI11" t="str">
        <f>IF(IQ11=1,QI$8&amp;IF(SUM(IR11:$KK11)=0,"",", "),"")</f>
        <v/>
      </c>
      <c r="QJ11" t="str">
        <f>IF(IR11=1,QJ$8&amp;IF(SUM(IS11:$KK11)=0,"",", "),"")</f>
        <v/>
      </c>
      <c r="QK11" t="str">
        <f>IF(IS11=1,QK$8&amp;IF(SUM(IT11:$KK11)=0,"",", "),"")</f>
        <v/>
      </c>
      <c r="QL11" t="str">
        <f>IF(IT11=1,QL$8&amp;IF(SUM(IU11:$KK11)=0,"",", "),"")</f>
        <v/>
      </c>
      <c r="QM11" t="str">
        <f>IF(IU11=1,QM$8&amp;IF(SUM(IV11:$KK11)=0,"",", "),"")</f>
        <v/>
      </c>
      <c r="QN11" t="str">
        <f>IF(IV11=1,QN$8&amp;IF(SUM(IW11:$KK11)=0,"",", "),"")</f>
        <v/>
      </c>
      <c r="QO11" t="str">
        <f>IF(IW11=1,QO$8&amp;IF(SUM(IX11:$KK11)=0,"",", "),"")</f>
        <v/>
      </c>
      <c r="QP11" t="str">
        <f>IF(IX11=1,QP$8&amp;IF(SUM(IY11:$KK11)=0,"",", "),"")</f>
        <v/>
      </c>
      <c r="QQ11" t="str">
        <f>IF(IY11=1,QQ$8&amp;IF(SUM(IZ11:$KK11)=0,"",", "),"")</f>
        <v/>
      </c>
      <c r="QR11" t="str">
        <f>IF(IZ11=1,QR$8&amp;IF(SUM(JA11:$KK11)=0,"",", "),"")</f>
        <v/>
      </c>
      <c r="QS11" t="str">
        <f>IF(JA11=1,QS$8&amp;IF(SUM(JB11:$KK11)=0,"",", "),"")</f>
        <v/>
      </c>
      <c r="QT11" t="str">
        <f>IF(JB11=1,QT$8&amp;IF(SUM(JC11:$KK11)=0,"",", "),"")</f>
        <v/>
      </c>
      <c r="QU11" t="str">
        <f>IF(JC11=1,QU$8&amp;IF(SUM(JD11:$KK11)=0,"",", "),"")</f>
        <v/>
      </c>
      <c r="QV11" t="str">
        <f>IF(JD11=1,QV$8&amp;IF(SUM(JE11:$KK11)=0,"",", "),"")</f>
        <v/>
      </c>
      <c r="QW11" t="str">
        <f>IF(JE11=1,QW$8&amp;IF(SUM(JF11:$KK11)=0,"",", "),"")</f>
        <v/>
      </c>
      <c r="QX11" t="str">
        <f>IF(JF11=1,QX$8&amp;IF(SUM(JG11:$KK11)=0,"",", "),"")</f>
        <v/>
      </c>
      <c r="QY11" t="str">
        <f>IF(JG11=1,QY$8&amp;IF(SUM(JH11:$KK11)=0,"",", "),"")</f>
        <v/>
      </c>
      <c r="QZ11" t="str">
        <f>IF(JH11=1,QZ$8&amp;IF(SUM(JI11:$KK11)=0,"",", "),"")</f>
        <v/>
      </c>
      <c r="RA11" t="str">
        <f>IF(JI11=1,RA$8&amp;IF(SUM(JJ11:$KK11)=0,"",", "),"")</f>
        <v/>
      </c>
      <c r="RB11" t="str">
        <f>IF(JJ11=1,RB$8&amp;IF(SUM(JK11:$KK11)=0,"",", "),"")</f>
        <v/>
      </c>
      <c r="RC11" t="str">
        <f>IF(JK11=1,RC$8&amp;IF(SUM(JL11:$KK11)=0,"",", "),"")</f>
        <v/>
      </c>
      <c r="RD11" t="str">
        <f>IF(JL11=1,RD$8&amp;IF(SUM(JM11:$KK11)=0,"",", "),"")</f>
        <v/>
      </c>
      <c r="RE11" t="str">
        <f>IF(JM11=1,RE$8&amp;IF(SUM(JN11:$KK11)=0,"",", "),"")</f>
        <v/>
      </c>
      <c r="RF11" t="str">
        <f>IF(JN11=1,RF$8&amp;IF(SUM(JO11:$KK11)=0,"",", "),"")</f>
        <v/>
      </c>
      <c r="RG11" t="str">
        <f>IF(JO11=1,RG$8&amp;IF(SUM(JP11:$KK11)=0,"",", "),"")</f>
        <v/>
      </c>
      <c r="RH11" t="str">
        <f>IF(JP11=1,RH$8&amp;IF(SUM(JQ11:$KK11)=0,"",", "),"")</f>
        <v/>
      </c>
      <c r="RI11" t="str">
        <f>IF(JQ11=1,RI$8&amp;IF(SUM(JR11:$KK11)=0,"",", "),"")</f>
        <v/>
      </c>
      <c r="RJ11" t="str">
        <f>IF(JR11=1,RJ$8&amp;IF(SUM(JS11:$KK11)=0,"",", "),"")</f>
        <v/>
      </c>
      <c r="RK11" t="str">
        <f>IF(JS11=1,RK$8&amp;IF(SUM(JT11:$KK11)=0,"",", "),"")</f>
        <v/>
      </c>
      <c r="RL11" t="str">
        <f>IF(JT11=1,RL$8&amp;IF(SUM(JU11:$KK11)=0,"",", "),"")</f>
        <v/>
      </c>
      <c r="RM11" t="str">
        <f>IF(JU11=1,RM$8&amp;IF(SUM(JV11:$KK11)=0,"",", "),"")</f>
        <v/>
      </c>
      <c r="RN11" t="str">
        <f>IF(JV11=1,RN$8&amp;IF(SUM(JW11:$KK11)=0,"",", "),"")</f>
        <v/>
      </c>
      <c r="RO11" t="str">
        <f>IF(JW11=1,RO$8&amp;IF(SUM(JX11:$KK11)=0,"",", "),"")</f>
        <v/>
      </c>
      <c r="RP11" t="str">
        <f>IF(JX11=1,RP$8&amp;IF(SUM(JY11:$KK11)=0,"",", "),"")</f>
        <v/>
      </c>
      <c r="RQ11" t="str">
        <f>IF(JY11=1,RQ$8&amp;IF(SUM(JZ11:$KK11)=0,"",", "),"")</f>
        <v/>
      </c>
      <c r="RR11" t="str">
        <f>IF(JZ11=1,RR$8&amp;IF(SUM(KA11:$KK11)=0,"",", "),"")</f>
        <v/>
      </c>
      <c r="RS11" t="str">
        <f>IF(KA11=1,RS$8&amp;IF(SUM(KB11:$KK11)=0,"",", "),"")</f>
        <v/>
      </c>
      <c r="RT11" t="str">
        <f>IF(KB11=1,RT$8&amp;IF(SUM(KC11:$KK11)=0,"",", "),"")</f>
        <v/>
      </c>
      <c r="RU11" t="str">
        <f>IF(KC11=1,RU$8&amp;IF(SUM(KD11:$KK11)=0,"",", "),"")</f>
        <v/>
      </c>
      <c r="RV11" t="str">
        <f>IF(KD11=1,RV$8&amp;IF(SUM(KE11:$KK11)=0,"",", "),"")</f>
        <v/>
      </c>
      <c r="RW11" t="str">
        <f>IF(KE11=1,RW$8&amp;IF(SUM(KF11:$KK11)=0,"",", "),"")</f>
        <v/>
      </c>
      <c r="RX11" t="str">
        <f>IF(KF11=1,RX$8&amp;IF(SUM(KG11:$KK11)=0,"",", "),"")</f>
        <v/>
      </c>
      <c r="RY11" t="str">
        <f>IF(KG11=1,RY$8&amp;IF(SUM(KH11:$KK11)=0,"",", "),"")</f>
        <v/>
      </c>
      <c r="RZ11" t="str">
        <f>IF(KH11=1,RZ$8&amp;IF(SUM(KI11:$KK11)=0,"",", "),"")</f>
        <v/>
      </c>
      <c r="SA11" t="str">
        <f>IF(KI11=1,SA$8&amp;IF(SUM(KJ11:$KK11)=0,"",", "),"")</f>
        <v/>
      </c>
      <c r="SB11" t="str">
        <f>IF(KJ11=1,SB$8&amp;IF(SUM(KK11:$KK11)=0,"",", "),"")</f>
        <v/>
      </c>
      <c r="SC11" t="str">
        <f t="shared" ref="SC11:SC74" si="71">IF(KK11=1,SC$8,"")</f>
        <v/>
      </c>
    </row>
    <row r="12" spans="1:498" ht="60" customHeight="1" x14ac:dyDescent="0.45">
      <c r="A12" s="62"/>
      <c r="B12" s="212" t="str">
        <f t="shared" si="0"/>
        <v/>
      </c>
      <c r="C12" s="212" t="str">
        <f t="shared" si="59"/>
        <v/>
      </c>
      <c r="D12" s="212" t="str">
        <f t="shared" si="60"/>
        <v/>
      </c>
      <c r="E12" s="212" t="str">
        <f t="shared" si="61"/>
        <v/>
      </c>
      <c r="F12" s="212" t="str">
        <f t="shared" si="62"/>
        <v/>
      </c>
      <c r="G12" s="237" t="str">
        <f>IF('EDCI Data'!B12="","",'EDCI Data'!B12)</f>
        <v/>
      </c>
      <c r="H12" s="238" t="str">
        <f>IF('EDCI Data'!C12="","",'EDCI Data'!C12)</f>
        <v/>
      </c>
      <c r="I12" s="239" t="str">
        <f>IF('EDCI Data'!D12="","",'EDCI Data'!D12)</f>
        <v/>
      </c>
      <c r="J12" s="240" t="str">
        <f>IF('EDCI Data'!E12="","",'EDCI Data'!E12)</f>
        <v/>
      </c>
      <c r="K12" s="237" t="str">
        <f>IF('EDCI Data'!F12="","",'EDCI Data'!F12)</f>
        <v/>
      </c>
      <c r="L12" s="237" t="str">
        <f>IF('EDCI Data'!G12="","",'EDCI Data'!G12)</f>
        <v/>
      </c>
      <c r="M12" s="237" t="str">
        <f>IF('EDCI Data'!H12="","",'EDCI Data'!H12)</f>
        <v/>
      </c>
      <c r="N12" s="237" t="str">
        <f>IF('EDCI Data'!I12="","",'EDCI Data'!I12)</f>
        <v/>
      </c>
      <c r="O12" s="237" t="str">
        <f>IF('EDCI Data'!J12="","",'EDCI Data'!J12)</f>
        <v/>
      </c>
      <c r="P12" s="237" t="str">
        <f>IF('EDCI Data'!K12="","",'EDCI Data'!K12)</f>
        <v/>
      </c>
      <c r="Q12" s="241" t="str">
        <f>IF('EDCI Data'!L12="","",'EDCI Data'!L12)</f>
        <v/>
      </c>
      <c r="R12" s="241" t="str">
        <f>IF('EDCI Data'!M12="","",'EDCI Data'!M12)</f>
        <v/>
      </c>
      <c r="S12" s="237" t="str">
        <f>IF('EDCI Data'!N12="","",'EDCI Data'!N12)</f>
        <v/>
      </c>
      <c r="T12" s="237" t="str">
        <f>IF('EDCI Data'!O12="","",'EDCI Data'!O12)</f>
        <v/>
      </c>
      <c r="U12" s="237" t="str">
        <f>IF('EDCI Data'!P12="","",'EDCI Data'!P12)</f>
        <v/>
      </c>
      <c r="V12" s="237" t="str">
        <f>IF('EDCI Data'!Q12="","",'EDCI Data'!Q12)</f>
        <v/>
      </c>
      <c r="W12" s="242" t="str">
        <f>IF('EDCI Data'!R12="","",'EDCI Data'!R12)</f>
        <v/>
      </c>
      <c r="X12" s="243" t="str">
        <f>IF('EDCI Data'!S12="","",'EDCI Data'!S12)</f>
        <v/>
      </c>
      <c r="Y12" s="243" t="str">
        <f>IF('EDCI Data'!T12="","",'EDCI Data'!T12)</f>
        <v/>
      </c>
      <c r="Z12" s="244" t="str">
        <f>IF('EDCI Data'!U12="","",'EDCI Data'!U12)</f>
        <v/>
      </c>
      <c r="AA12" s="237" t="str">
        <f>IF('EDCI Data'!V12="","",'EDCI Data'!V12)</f>
        <v/>
      </c>
      <c r="AB12" s="244" t="str">
        <f>IF('EDCI Data'!W12="","",'EDCI Data'!W12)</f>
        <v/>
      </c>
      <c r="AC12" s="237" t="str">
        <f>IF('EDCI Data'!X12="","",'EDCI Data'!X12)</f>
        <v/>
      </c>
      <c r="AD12" s="244" t="str">
        <f>IF('EDCI Data'!Y12="","",'EDCI Data'!Y12)</f>
        <v/>
      </c>
      <c r="AE12" s="237" t="str">
        <f>IF('EDCI Data'!Z12="","",'EDCI Data'!Z12)</f>
        <v/>
      </c>
      <c r="AF12" s="237" t="str">
        <f>IF('EDCI Data'!AA12="","",'EDCI Data'!AA12)</f>
        <v/>
      </c>
      <c r="AG12" s="237" t="str">
        <f>IF('EDCI Data'!AB12="","",'EDCI Data'!AB12)</f>
        <v/>
      </c>
      <c r="AH12" s="237" t="str">
        <f>IF('EDCI Data'!AC12="","",'EDCI Data'!AC12)</f>
        <v/>
      </c>
      <c r="AI12" s="237" t="str">
        <f>IF('EDCI Data'!AD12="","",'EDCI Data'!AD12)</f>
        <v/>
      </c>
      <c r="AJ12" s="237" t="str">
        <f>IF('EDCI Data'!AE12="","",'EDCI Data'!AE12)</f>
        <v/>
      </c>
      <c r="AK12" s="237" t="str">
        <f>IF('EDCI Data'!AF12="","",'EDCI Data'!AF12)</f>
        <v/>
      </c>
      <c r="AL12" s="237" t="str">
        <f>IF('EDCI Data'!AG12="","",'EDCI Data'!AG12)</f>
        <v/>
      </c>
      <c r="AM12" s="237" t="str">
        <f>IF('EDCI Data'!AH12="","",'EDCI Data'!AH12)</f>
        <v/>
      </c>
      <c r="AN12" s="237" t="str">
        <f>IF('EDCI Data'!AI12="","",'EDCI Data'!AI12)</f>
        <v/>
      </c>
      <c r="AO12" s="237" t="str">
        <f>IF('EDCI Data'!AJ12="","",'EDCI Data'!AJ12)</f>
        <v/>
      </c>
      <c r="AP12" s="237" t="str">
        <f>IF('EDCI Data'!AK12="","",'EDCI Data'!AK12)</f>
        <v/>
      </c>
      <c r="AQ12" s="237" t="str">
        <f>IF('EDCI Data'!AL12="","",'EDCI Data'!AL12)</f>
        <v/>
      </c>
      <c r="AR12" s="237" t="str">
        <f>IF('EDCI Data'!AM12="","",'EDCI Data'!AM12)</f>
        <v/>
      </c>
      <c r="AS12" s="237" t="str">
        <f>IF('EDCI Data'!AN12="","",'EDCI Data'!AN12)</f>
        <v/>
      </c>
      <c r="AT12" s="237" t="str">
        <f>IF('EDCI Data'!AO12="","",'EDCI Data'!AO12)</f>
        <v/>
      </c>
      <c r="AU12" s="237" t="str">
        <f>IF('EDCI Data'!AP12="","",'EDCI Data'!AP12)</f>
        <v/>
      </c>
      <c r="AV12" s="237" t="str">
        <f>IF('EDCI Data'!AQ12="","",'EDCI Data'!AQ12)</f>
        <v/>
      </c>
      <c r="AW12" s="237" t="str">
        <f>IF('EDCI Data'!AR12="","",'EDCI Data'!AR12)</f>
        <v/>
      </c>
      <c r="AX12" s="237" t="str">
        <f>IF('EDCI Data'!AS12="","",'EDCI Data'!AS12)</f>
        <v/>
      </c>
      <c r="AY12" s="237" t="str">
        <f>IF('EDCI Data'!AT12="","",'EDCI Data'!AT12)</f>
        <v/>
      </c>
      <c r="AZ12" s="237" t="str">
        <f>IF('EDCI Data'!AU12="","",'EDCI Data'!AU12)</f>
        <v/>
      </c>
      <c r="BA12" s="237" t="str">
        <f>IF('EDCI Data'!AV12="","",'EDCI Data'!AV12)</f>
        <v/>
      </c>
      <c r="BB12" s="245" t="str">
        <f>IF('EDCI Data'!AW12="","",'EDCI Data'!AW12)</f>
        <v/>
      </c>
      <c r="BC12" s="245" t="str">
        <f>IF('EDCI Data'!AX12="","",'EDCI Data'!AX12)</f>
        <v/>
      </c>
      <c r="BD12" s="246" t="str">
        <f t="shared" si="63"/>
        <v/>
      </c>
      <c r="BE12" s="247" t="str">
        <f>IF('EDCI Data'!AY12="","",'EDCI Data'!AY12)</f>
        <v/>
      </c>
      <c r="BF12" s="247" t="str">
        <f>IF('EDCI Data'!AZ12="","",'EDCI Data'!AZ12)</f>
        <v/>
      </c>
      <c r="BG12" s="247" t="str">
        <f>IF('EDCI Data'!BA12="","",'EDCI Data'!BA12)</f>
        <v/>
      </c>
      <c r="BH12" s="247" t="str">
        <f>IF('EDCI Data'!BB12="","",'EDCI Data'!BB12)</f>
        <v/>
      </c>
      <c r="BI12" s="247" t="str">
        <f>IF('EDCI Data'!BC12="","",'EDCI Data'!BC12)</f>
        <v/>
      </c>
      <c r="BJ12" s="247" t="str">
        <f>IF('EDCI Data'!BD12="","",'EDCI Data'!BD12)</f>
        <v/>
      </c>
      <c r="BK12" s="247" t="str">
        <f>IF('EDCI Data'!BE12="","",'EDCI Data'!BE12)</f>
        <v/>
      </c>
      <c r="BL12" s="247" t="str">
        <f>IF('EDCI Data'!BF12="","",'EDCI Data'!BF12)</f>
        <v/>
      </c>
      <c r="BM12" s="247" t="str">
        <f>IF('EDCI Data'!BG12="","",'EDCI Data'!BG12)</f>
        <v/>
      </c>
      <c r="BN12" s="248" t="str">
        <f>IF('EDCI Data'!BH12="","",'EDCI Data'!BH12)</f>
        <v/>
      </c>
      <c r="BO12" s="248" t="str">
        <f>IF('EDCI Data'!BI12="","",'EDCI Data'!BI12)</f>
        <v/>
      </c>
      <c r="BP12" s="249" t="str">
        <f>IF('EDCI Data'!BJ12="","",'EDCI Data'!BJ12)</f>
        <v/>
      </c>
      <c r="BQ12" s="248" t="str">
        <f>IF('EDCI Data'!BK12="","",'EDCI Data'!BK12)</f>
        <v/>
      </c>
      <c r="BR12" s="248" t="str">
        <f>IF('EDCI Data'!BL12="","",'EDCI Data'!BL12)</f>
        <v/>
      </c>
      <c r="BS12" s="250" t="str">
        <f>IF('EDCI Data'!BM12="","",'EDCI Data'!BM12)</f>
        <v/>
      </c>
      <c r="BT12" s="251" t="str">
        <f>IF('EDCI Data'!BN12="","",'EDCI Data'!BN12)</f>
        <v/>
      </c>
      <c r="BU12" s="246" t="str">
        <f>IF('EDCI Data'!BO12="","",'EDCI Data'!BO12)</f>
        <v/>
      </c>
      <c r="BV12" s="252">
        <f t="shared" si="64"/>
        <v>0</v>
      </c>
      <c r="BW12" s="252">
        <f t="shared" si="65"/>
        <v>0</v>
      </c>
      <c r="BX12" s="252">
        <f t="shared" si="66"/>
        <v>0</v>
      </c>
      <c r="BY12" s="252">
        <f t="shared" si="67"/>
        <v>0</v>
      </c>
      <c r="BZ12" t="str">
        <f t="shared" si="1"/>
        <v/>
      </c>
      <c r="CA12" s="253"/>
      <c r="CB12"/>
      <c r="CC12"/>
      <c r="CD12"/>
      <c r="CE12" t="str">
        <f t="shared" si="2"/>
        <v/>
      </c>
      <c r="CF12"/>
      <c r="CG12" t="str">
        <f t="shared" si="3"/>
        <v/>
      </c>
      <c r="CH12" t="str">
        <f t="shared" si="4"/>
        <v/>
      </c>
      <c r="CI12" t="str">
        <f t="shared" si="5"/>
        <v/>
      </c>
      <c r="CJ12" t="str">
        <f t="shared" si="6"/>
        <v/>
      </c>
      <c r="CK12"/>
      <c r="CL12"/>
      <c r="CM12" t="str">
        <f t="shared" si="7"/>
        <v/>
      </c>
      <c r="CN12" t="str">
        <f t="shared" si="8"/>
        <v/>
      </c>
      <c r="CO12" t="str">
        <f t="shared" si="9"/>
        <v/>
      </c>
      <c r="CP12" t="str">
        <f t="shared" si="10"/>
        <v/>
      </c>
      <c r="CQ12"/>
      <c r="CR12" t="str" cm="1">
        <f t="array" ref="CR12">IF(COUNTIFS($BZ$10:$BZ$259,$BZ12,$I$10:$I$259,$I12+1)&gt;0,IF(X12&lt;&gt;INDEX(Y$10:Y$259,MATCH(1,INDEX(($BZ12=$BZ$10:$BZ$259)*($I$10:$I$259=$I12+1),0,1),0)),"Number of FTEs in previous year do not align with Number of FTEs in current year across years, by definition these should be equal. Please check and update if required. "&amp;CHAR(10),""),"")</f>
        <v/>
      </c>
      <c r="CS12" t="str" cm="1">
        <f t="array" ref="CS12">IF(COUNTIFS($BZ$10:$BZ$259,$BZ12,$I$10:$I$259,$I12-1)&gt;0,IF(Y12&lt;&gt;INDEX(X$10:X$259,MATCH(1,INDEX(($BZ12=$BZ$10:$BZ$259)*($I$10:$I$259=$I12-1),0,1),0)),"Number of FTEs in previous year do not align with Number of FTEs in current year across years, by definition these should be equal. Please check and update if required. "&amp;CHAR(10),""),"")</f>
        <v/>
      </c>
      <c r="CT12" t="str">
        <f t="shared" si="11"/>
        <v/>
      </c>
      <c r="CU12" t="str">
        <f t="shared" si="12"/>
        <v/>
      </c>
      <c r="CV12"/>
      <c r="CW12" t="str">
        <f t="shared" si="13"/>
        <v/>
      </c>
      <c r="CX12"/>
      <c r="CY12" t="str">
        <f t="shared" si="14"/>
        <v/>
      </c>
      <c r="CZ12"/>
      <c r="DA12" t="str">
        <f t="shared" si="15"/>
        <v/>
      </c>
      <c r="DB12"/>
      <c r="DC12"/>
      <c r="DD12"/>
      <c r="DE12"/>
      <c r="DF12"/>
      <c r="DG12"/>
      <c r="DH12"/>
      <c r="DI12"/>
      <c r="DJ12"/>
      <c r="DK12"/>
      <c r="DL12"/>
      <c r="DM12"/>
      <c r="DN12"/>
      <c r="DO12"/>
      <c r="DP12"/>
      <c r="DQ12"/>
      <c r="DR12"/>
      <c r="DS12"/>
      <c r="DT12"/>
      <c r="DU12"/>
      <c r="DV12"/>
      <c r="DW12"/>
      <c r="DX12" t="str">
        <f t="shared" si="16"/>
        <v/>
      </c>
      <c r="DY12" t="str">
        <f t="shared" si="17"/>
        <v/>
      </c>
      <c r="DZ12" t="str">
        <f t="shared" si="18"/>
        <v/>
      </c>
      <c r="EA12" t="str">
        <f t="shared" si="19"/>
        <v/>
      </c>
      <c r="EB12" t="str">
        <f t="shared" si="20"/>
        <v/>
      </c>
      <c r="EC12" t="str">
        <f t="shared" si="21"/>
        <v/>
      </c>
      <c r="ED12" t="str">
        <f t="shared" si="22"/>
        <v/>
      </c>
      <c r="EE12" t="str">
        <f t="shared" si="23"/>
        <v/>
      </c>
      <c r="EF12" t="str">
        <f t="shared" si="24"/>
        <v/>
      </c>
      <c r="EG12" t="str">
        <f t="shared" si="25"/>
        <v/>
      </c>
      <c r="EH12" t="str">
        <f t="shared" si="26"/>
        <v/>
      </c>
      <c r="EI12" t="str">
        <f t="shared" si="27"/>
        <v/>
      </c>
      <c r="EJ12"/>
      <c r="EK12"/>
      <c r="EL12"/>
      <c r="EM12"/>
      <c r="EN12"/>
      <c r="EO12"/>
      <c r="EP12"/>
      <c r="EQ12" t="str">
        <f t="shared" si="28"/>
        <v/>
      </c>
      <c r="ER12" t="str">
        <f t="shared" si="29"/>
        <v/>
      </c>
      <c r="ES12" t="str">
        <f t="shared" si="30"/>
        <v/>
      </c>
      <c r="ET12"/>
      <c r="EU12" t="str">
        <f t="shared" si="31"/>
        <v/>
      </c>
      <c r="EV12"/>
      <c r="EW12" t="str">
        <f t="shared" si="32"/>
        <v/>
      </c>
      <c r="EX12"/>
      <c r="EY12" t="str">
        <f t="shared" si="33"/>
        <v/>
      </c>
      <c r="EZ12"/>
      <c r="FA12"/>
      <c r="FB12"/>
      <c r="FC12"/>
      <c r="FD12"/>
      <c r="FE12"/>
      <c r="FF12"/>
      <c r="FG12"/>
      <c r="FH12"/>
      <c r="FI12"/>
      <c r="FJ12"/>
      <c r="FK12"/>
      <c r="FL12"/>
      <c r="FM12"/>
      <c r="FN12"/>
      <c r="FO12"/>
      <c r="FP12"/>
      <c r="FQ12"/>
      <c r="FR12"/>
      <c r="FS12"/>
      <c r="FT12"/>
      <c r="FU12"/>
      <c r="FV12" t="str">
        <f t="shared" si="34"/>
        <v/>
      </c>
      <c r="FW12" t="str">
        <f t="shared" si="35"/>
        <v/>
      </c>
      <c r="FX12"/>
      <c r="FY12" t="str">
        <f t="shared" si="36"/>
        <v/>
      </c>
      <c r="FZ12" t="str">
        <f t="shared" si="37"/>
        <v/>
      </c>
      <c r="GA12" t="str">
        <f t="shared" si="38"/>
        <v/>
      </c>
      <c r="GB12" t="str">
        <f t="shared" si="39"/>
        <v/>
      </c>
      <c r="GC12" t="str">
        <f t="shared" si="40"/>
        <v/>
      </c>
      <c r="GD12" t="str">
        <f t="shared" si="41"/>
        <v/>
      </c>
      <c r="GE12" t="str">
        <f t="shared" si="42"/>
        <v/>
      </c>
      <c r="GF12" t="str">
        <f t="shared" si="43"/>
        <v/>
      </c>
      <c r="GG12" t="str">
        <f t="shared" si="44"/>
        <v/>
      </c>
      <c r="GH12"/>
      <c r="GI12"/>
      <c r="GJ12"/>
      <c r="GK12"/>
      <c r="GL12"/>
      <c r="GM12"/>
      <c r="GN12"/>
      <c r="GO12"/>
      <c r="GP12" t="str">
        <f t="shared" si="45"/>
        <v/>
      </c>
      <c r="GQ12" t="str">
        <f t="shared" si="46"/>
        <v/>
      </c>
      <c r="GR12"/>
      <c r="GS12" t="str">
        <f t="shared" si="47"/>
        <v/>
      </c>
      <c r="GT12"/>
      <c r="GU12" t="str">
        <f t="shared" si="48"/>
        <v/>
      </c>
      <c r="GV12"/>
      <c r="GW12" t="str">
        <f t="shared" si="49"/>
        <v/>
      </c>
      <c r="GX12"/>
      <c r="GY12"/>
      <c r="GZ12"/>
      <c r="HA12"/>
      <c r="HB12"/>
      <c r="HC12"/>
      <c r="HD12"/>
      <c r="HE12"/>
      <c r="HF12"/>
      <c r="HG12"/>
      <c r="HH12"/>
      <c r="HI12"/>
      <c r="HJ12"/>
      <c r="HK12"/>
      <c r="HL12"/>
      <c r="HM12"/>
      <c r="HN12"/>
      <c r="HO12"/>
      <c r="HP12"/>
      <c r="HQ12"/>
      <c r="HR12"/>
      <c r="HS12"/>
      <c r="HT12" t="str">
        <f t="shared" si="50"/>
        <v/>
      </c>
      <c r="HU12" t="str">
        <f t="shared" si="51"/>
        <v/>
      </c>
      <c r="HV12"/>
      <c r="HW12"/>
      <c r="HX12"/>
      <c r="HY12"/>
      <c r="HZ12"/>
      <c r="IA12"/>
      <c r="IB12"/>
      <c r="IC12"/>
      <c r="ID12"/>
      <c r="IE12" t="str">
        <f t="shared" si="52"/>
        <v/>
      </c>
      <c r="IF12"/>
      <c r="IG12"/>
      <c r="IH12"/>
      <c r="II12"/>
      <c r="IJ12"/>
      <c r="IK12"/>
      <c r="IL12"/>
      <c r="IM12"/>
      <c r="IN12"/>
      <c r="IO12"/>
      <c r="IP12"/>
      <c r="IQ12" t="str">
        <f t="shared" si="53"/>
        <v/>
      </c>
      <c r="IR12"/>
      <c r="IS12" t="str">
        <f t="shared" si="54"/>
        <v/>
      </c>
      <c r="IT12"/>
      <c r="IU12" t="str">
        <f t="shared" si="55"/>
        <v/>
      </c>
      <c r="IV12"/>
      <c r="IW12"/>
      <c r="IX12"/>
      <c r="IY12"/>
      <c r="IZ12"/>
      <c r="JA12"/>
      <c r="JB12"/>
      <c r="JC12"/>
      <c r="JD12"/>
      <c r="JE12"/>
      <c r="JF12"/>
      <c r="JG12"/>
      <c r="JH12"/>
      <c r="JI12"/>
      <c r="JJ12"/>
      <c r="JK12"/>
      <c r="JL12"/>
      <c r="JM12"/>
      <c r="JN12"/>
      <c r="JO12"/>
      <c r="JP12"/>
      <c r="JQ12"/>
      <c r="JR12" t="str">
        <f t="shared" si="56"/>
        <v/>
      </c>
      <c r="JS12" t="str">
        <f t="shared" si="57"/>
        <v/>
      </c>
      <c r="JT12"/>
      <c r="JU12"/>
      <c r="JV12"/>
      <c r="JW12"/>
      <c r="JX12"/>
      <c r="JY12"/>
      <c r="JZ12"/>
      <c r="KA12"/>
      <c r="KB12"/>
      <c r="KC12" t="str">
        <f t="shared" si="58"/>
        <v/>
      </c>
      <c r="KD12"/>
      <c r="KE12"/>
      <c r="KF12"/>
      <c r="KG12"/>
      <c r="KH12"/>
      <c r="KI12"/>
      <c r="KJ12"/>
      <c r="KK12"/>
      <c r="KL12" t="str">
        <f>IF(CT12=1,KL$8&amp;IF(SUM(CU12:$EQ12)=0,"",", "),"")</f>
        <v/>
      </c>
      <c r="KM12" t="str">
        <f>IF(CU12=1,KM$8&amp;IF(SUM(CV12:$EQ12)=0,"",", "),"")</f>
        <v/>
      </c>
      <c r="KN12" t="str">
        <f>IF(CV12=1,KN$8&amp;IF(SUM(CW12:$EQ12)=0,"",", "),"")</f>
        <v/>
      </c>
      <c r="KO12" t="str">
        <f>IF(CW12=1,KO$8&amp;IF(SUM(CX12:$EQ12)=0,"",", "),"")</f>
        <v/>
      </c>
      <c r="KP12" t="str">
        <f>IF(CX12=1,KP$8&amp;IF(SUM(CY12:$EQ12)=0,"",", "),"")</f>
        <v/>
      </c>
      <c r="KQ12" t="str">
        <f>IF(CY12=1,KQ$8&amp;IF(SUM(CZ12:$EQ12)=0,"",", "),"")</f>
        <v/>
      </c>
      <c r="KR12" t="str">
        <f>IF(CZ12=1,KR$8&amp;IF(SUM(DA12:$EQ12)=0,"",", "),"")</f>
        <v/>
      </c>
      <c r="KS12" t="str">
        <f>IF(DA12=1,KS$8&amp;IF(SUM(DB12:$EQ12)=0,"",", "),"")</f>
        <v/>
      </c>
      <c r="KT12" t="str">
        <f>IF(DB12=1,KT$8&amp;IF(SUM(DC12:$EQ12)=0,"",", "),"")</f>
        <v/>
      </c>
      <c r="KU12" t="str">
        <f>IF(DC12=1,KU$8&amp;IF(SUM(DD12:$EQ12)=0,"",", "),"")</f>
        <v/>
      </c>
      <c r="KV12" t="str">
        <f>IF(DD12=1,KV$8&amp;IF(SUM(DE12:$EQ12)=0,"",", "),"")</f>
        <v/>
      </c>
      <c r="KW12" t="str">
        <f>IF(DE12=1,KW$8&amp;IF(SUM(DF12:$EQ12)=0,"",", "),"")</f>
        <v/>
      </c>
      <c r="KX12" t="str">
        <f>IF(DF12=1,KX$8&amp;IF(SUM(DG12:$EQ12)=0,"",", "),"")</f>
        <v/>
      </c>
      <c r="KY12" t="str">
        <f>IF(DG12=1,KY$8&amp;IF(SUM(DH12:$EQ12)=0,"",", "),"")</f>
        <v/>
      </c>
      <c r="KZ12" t="str">
        <f>IF(DH12=1,KZ$8&amp;IF(SUM(DI12:$EQ12)=0,"",", "),"")</f>
        <v/>
      </c>
      <c r="LA12" t="str">
        <f>IF(DI12=1,LA$8&amp;IF(SUM(DJ12:$EQ12)=0,"",", "),"")</f>
        <v/>
      </c>
      <c r="LB12" t="str">
        <f>IF(DJ12=1,LB$8&amp;IF(SUM(DK12:$EQ12)=0,"",", "),"")</f>
        <v/>
      </c>
      <c r="LC12" t="str">
        <f>IF(DK12=1,LC$8&amp;IF(SUM(DL12:$EQ12)=0,"",", "),"")</f>
        <v/>
      </c>
      <c r="LD12" t="str">
        <f>IF(DL12=1,LD$8&amp;IF(SUM(DM12:$EQ12)=0,"",", "),"")</f>
        <v/>
      </c>
      <c r="LE12" t="str">
        <f>IF(DM12=1,LE$8&amp;IF(SUM(DN12:$EQ12)=0,"",", "),"")</f>
        <v/>
      </c>
      <c r="LF12" t="str">
        <f>IF(DN12=1,LF$8&amp;IF(SUM(DO12:$EQ12)=0,"",", "),"")</f>
        <v/>
      </c>
      <c r="LG12" t="str">
        <f>IF(DO12=1,LG$8&amp;IF(SUM(DP12:$EQ12)=0,"",", "),"")</f>
        <v/>
      </c>
      <c r="LH12" t="str">
        <f>IF(DP12=1,LH$8&amp;IF(SUM(DQ12:$EQ12)=0,"",", "),"")</f>
        <v/>
      </c>
      <c r="LI12" t="str">
        <f>IF(DQ12=1,LI$8&amp;IF(SUM(DR12:$EQ12)=0,"",", "),"")</f>
        <v/>
      </c>
      <c r="LJ12" t="str">
        <f>IF(DR12=1,LJ$8&amp;IF(SUM(DS12:$EQ12)=0,"",", "),"")</f>
        <v/>
      </c>
      <c r="LK12" t="str">
        <f>IF(DS12=1,LK$8&amp;IF(SUM(DT12:$EQ12)=0,"",", "),"")</f>
        <v/>
      </c>
      <c r="LL12" t="str">
        <f>IF(DT12=1,LL$8&amp;IF(SUM(DU12:$EQ12)=0,"",", "),"")</f>
        <v/>
      </c>
      <c r="LM12" t="str">
        <f>IF(DU12=1,LM$8&amp;IF(SUM(DV12:$EQ12)=0,"",", "),"")</f>
        <v/>
      </c>
      <c r="LN12" t="str">
        <f>IF(DV12=1,LN$8&amp;IF(SUM(DW12:$EQ12)=0,"",", "),"")</f>
        <v/>
      </c>
      <c r="LO12" t="str">
        <f>IF(DW12=1,LO$8&amp;IF(SUM(DX12:$EQ12)=0,"",", "),"")</f>
        <v/>
      </c>
      <c r="LP12" t="str">
        <f>IF(DX12=1,LP$8&amp;IF(SUM(DY12:$EQ12)=0,"",", "),"")</f>
        <v/>
      </c>
      <c r="LQ12" t="str">
        <f>IF(DY12=1,LQ$8&amp;IF(SUM(DZ12:$EQ12)=0,"",", "),"")</f>
        <v/>
      </c>
      <c r="LR12" t="str">
        <f>IF(DZ12=1,LR$8&amp;IF(SUM(EA12:$EQ12)=0,"",", "),"")</f>
        <v/>
      </c>
      <c r="LS12" t="str">
        <f>IF(EA12=1,LS$8&amp;IF(SUM(EB12:$EQ12)=0,"",", "),"")</f>
        <v/>
      </c>
      <c r="LT12" t="str">
        <f>IF(EB12=1,LT$8&amp;IF(SUM(EC12:$EQ12)=0,"",", "),"")</f>
        <v/>
      </c>
      <c r="LU12" t="str">
        <f>IF(EC12=1,LU$8&amp;IF(SUM(ED12:$EQ12)=0,"",", "),"")</f>
        <v/>
      </c>
      <c r="LV12" t="str">
        <f>IF(ED12=1,LV$8&amp;IF(SUM(EE12:$EQ12)=0,"",", "),"")</f>
        <v/>
      </c>
      <c r="LW12" t="str">
        <f>IF(EE12=1,LW$8&amp;IF(SUM(EF12:$EQ12)=0,"",", "),"")</f>
        <v/>
      </c>
      <c r="LX12" t="str">
        <f>IF(EF12=1,LX$8&amp;IF(SUM(EG12:$EQ12)=0,"",", "),"")</f>
        <v/>
      </c>
      <c r="LY12" t="str">
        <f>IF(EG12=1,LY$8&amp;IF(SUM(EH12:$EQ12)=0,"",", "),"")</f>
        <v/>
      </c>
      <c r="LZ12" t="str">
        <f>IF(EH12=1,LZ$8&amp;IF(SUM(EI12:$EQ12)=0,"",", "),"")</f>
        <v/>
      </c>
      <c r="MA12" t="str">
        <f>IF(EI12=1,MA$8&amp;IF(SUM(EJ12:$EQ12)=0,"",", "),"")</f>
        <v/>
      </c>
      <c r="MB12" t="str">
        <f>IF(EJ12=1,MB$8&amp;IF(SUM(EK12:$EQ12)=0,"",", "),"")</f>
        <v/>
      </c>
      <c r="MC12" t="str">
        <f>IF(EK12=1,MC$8&amp;IF(SUM(EL12:$EQ12)=0,"",", "),"")</f>
        <v/>
      </c>
      <c r="MD12" t="str">
        <f>IF(EL12=1,MD$8&amp;IF(SUM(EM12:$EQ12)=0,"",", "),"")</f>
        <v/>
      </c>
      <c r="ME12" t="str">
        <f>IF(EM12=1,ME$8&amp;IF(SUM(EN12:$EQ12)=0,"",", "),"")</f>
        <v/>
      </c>
      <c r="MF12" t="str">
        <f>IF(EN12=1,MF$8&amp;IF(SUM(EO12:$EQ12)=0,"",", "),"")</f>
        <v/>
      </c>
      <c r="MG12" t="str">
        <f>IF(EO12=1,MG$8&amp;IF(SUM(EP12:$EQ12)=0,"",", "),"")</f>
        <v/>
      </c>
      <c r="MH12" t="str">
        <f>IF(EP12=1,MH$8&amp;IF(SUM(EQ12:$EQ12)=0,"",", "),"")</f>
        <v/>
      </c>
      <c r="MI12" t="str">
        <f t="shared" si="68"/>
        <v/>
      </c>
      <c r="MJ12" t="str">
        <f>IF(ER12=1,MJ$8&amp;IF(SUM(ES12:$GO12)=0,"",", "),"")</f>
        <v/>
      </c>
      <c r="MK12" t="str">
        <f>IF(ES12=1,MK$8&amp;IF(SUM(ET12:$GO12)=0,"",", "),"")</f>
        <v/>
      </c>
      <c r="ML12" t="str">
        <f>IF(ET12=1,ML$8&amp;IF(SUM(EU12:$GO12)=0,"",", "),"")</f>
        <v/>
      </c>
      <c r="MM12" t="str">
        <f>IF(EU12=1,MM$8&amp;IF(SUM(EV12:$GO12)=0,"",", "),"")</f>
        <v/>
      </c>
      <c r="MN12" t="str">
        <f>IF(EV12=1,MN$8&amp;IF(SUM(EW12:$GO12)=0,"",", "),"")</f>
        <v/>
      </c>
      <c r="MO12" t="str">
        <f>IF(EW12=1,MO$8&amp;IF(SUM(EX12:$GO12)=0,"",", "),"")</f>
        <v/>
      </c>
      <c r="MP12" t="str">
        <f>IF(EX12=1,MP$8&amp;IF(SUM(EY12:$GO12)=0,"",", "),"")</f>
        <v/>
      </c>
      <c r="MQ12" t="str">
        <f>IF(EY12=1,MQ$8&amp;IF(SUM(EZ12:$GO12)=0,"",", "),"")</f>
        <v/>
      </c>
      <c r="MR12" t="str">
        <f>IF(EZ12=1,MR$8&amp;IF(SUM(FA12:$GO12)=0,"",", "),"")</f>
        <v/>
      </c>
      <c r="MS12" t="str">
        <f>IF(FA12=1,MS$8&amp;IF(SUM(FB12:$GO12)=0,"",", "),"")</f>
        <v/>
      </c>
      <c r="MT12" t="str">
        <f>IF(FB12=1,MT$8&amp;IF(SUM(FC12:$GO12)=0,"",", "),"")</f>
        <v/>
      </c>
      <c r="MU12" t="str">
        <f>IF(FC12=1,MU$8&amp;IF(SUM(FD12:$GO12)=0,"",", "),"")</f>
        <v/>
      </c>
      <c r="MV12" t="str">
        <f>IF(FD12=1,MV$8&amp;IF(SUM(FE12:$GO12)=0,"",", "),"")</f>
        <v/>
      </c>
      <c r="MW12" t="str">
        <f>IF(FE12=1,MW$8&amp;IF(SUM(FF12:$GO12)=0,"",", "),"")</f>
        <v/>
      </c>
      <c r="MX12" t="str">
        <f>IF(FF12=1,MX$8&amp;IF(SUM(FG12:$GO12)=0,"",", "),"")</f>
        <v/>
      </c>
      <c r="MY12" t="str">
        <f>IF(FG12=1,MY$8&amp;IF(SUM(FH12:$GO12)=0,"",", "),"")</f>
        <v/>
      </c>
      <c r="MZ12" t="str">
        <f>IF(FH12=1,MZ$8&amp;IF(SUM(FI12:$GO12)=0,"",", "),"")</f>
        <v/>
      </c>
      <c r="NA12" t="str">
        <f>IF(FI12=1,NA$8&amp;IF(SUM(FJ12:$GO12)=0,"",", "),"")</f>
        <v/>
      </c>
      <c r="NB12" t="str">
        <f>IF(FJ12=1,NB$8&amp;IF(SUM(FK12:$GO12)=0,"",", "),"")</f>
        <v/>
      </c>
      <c r="NC12" t="str">
        <f>IF(FK12=1,NC$8&amp;IF(SUM(FL12:$GO12)=0,"",", "),"")</f>
        <v/>
      </c>
      <c r="ND12" t="str">
        <f>IF(FL12=1,ND$8&amp;IF(SUM(FM12:$GO12)=0,"",", "),"")</f>
        <v/>
      </c>
      <c r="NE12" t="str">
        <f>IF(FM12=1,NE$8&amp;IF(SUM(FN12:$GO12)=0,"",", "),"")</f>
        <v/>
      </c>
      <c r="NF12" t="str">
        <f>IF(FN12=1,NF$8&amp;IF(SUM(FO12:$GO12)=0,"",", "),"")</f>
        <v/>
      </c>
      <c r="NG12" t="str">
        <f>IF(FO12=1,NG$8&amp;IF(SUM(FP12:$GO12)=0,"",", "),"")</f>
        <v/>
      </c>
      <c r="NH12" t="str">
        <f>IF(FP12=1,NH$8&amp;IF(SUM(FQ12:$GO12)=0,"",", "),"")</f>
        <v/>
      </c>
      <c r="NI12" t="str">
        <f>IF(FQ12=1,NI$8&amp;IF(SUM(FR12:$GO12)=0,"",", "),"")</f>
        <v/>
      </c>
      <c r="NJ12" t="str">
        <f>IF(FR12=1,NJ$8&amp;IF(SUM(FS12:$GO12)=0,"",", "),"")</f>
        <v/>
      </c>
      <c r="NK12" t="str">
        <f>IF(FS12=1,NK$8&amp;IF(SUM(FT12:$GO12)=0,"",", "),"")</f>
        <v/>
      </c>
      <c r="NL12" t="str">
        <f>IF(FT12=1,NL$8&amp;IF(SUM(FU12:$GO12)=0,"",", "),"")</f>
        <v/>
      </c>
      <c r="NM12" t="str">
        <f>IF(FU12=1,NM$8&amp;IF(SUM(FV12:$GO12)=0,"",", "),"")</f>
        <v/>
      </c>
      <c r="NN12" t="str">
        <f>IF(FV12=1,NN$8&amp;IF(SUM(FW12:$GO12)=0,"",", "),"")</f>
        <v/>
      </c>
      <c r="NO12" t="str">
        <f>IF(FW12=1,NO$8&amp;IF(SUM(FX12:$GO12)=0,"",", "),"")</f>
        <v/>
      </c>
      <c r="NP12" t="str">
        <f>IF(FX12=1,NP$8&amp;IF(SUM(FY12:$GO12)=0,"",", "),"")</f>
        <v/>
      </c>
      <c r="NQ12" t="str">
        <f>IF(FY12=1,NQ$8&amp;IF(SUM(FZ12:$GO12)=0,"",", "),"")</f>
        <v/>
      </c>
      <c r="NR12" t="str">
        <f>IF(FZ12=1,NR$8&amp;IF(SUM(GA12:$GO12)=0,"",", "),"")</f>
        <v/>
      </c>
      <c r="NS12" t="str">
        <f>IF(GA12=1,NS$8&amp;IF(SUM(GB12:$GO12)=0,"",", "),"")</f>
        <v/>
      </c>
      <c r="NT12" t="str">
        <f>IF(GB12=1,NT$8&amp;IF(SUM(GC12:$GO12)=0,"",", "),"")</f>
        <v/>
      </c>
      <c r="NU12" t="str">
        <f>IF(GC12=1,NU$8&amp;IF(SUM(GD12:$GO12)=0,"",", "),"")</f>
        <v/>
      </c>
      <c r="NV12" t="str">
        <f>IF(GD12=1,NV$8&amp;IF(SUM(GE12:$GO12)=0,"",", "),"")</f>
        <v/>
      </c>
      <c r="NW12" t="str">
        <f>IF(GE12=1,NW$8&amp;IF(SUM(GF12:$GO12)=0,"",", "),"")</f>
        <v/>
      </c>
      <c r="NX12" t="str">
        <f>IF(GF12=1,NX$8&amp;IF(SUM(GG12:$GO12)=0,"",", "),"")</f>
        <v/>
      </c>
      <c r="NY12" t="str">
        <f>IF(GG12=1,NY$8&amp;IF(SUM(GH12:$GO12)=0,"",", "),"")</f>
        <v/>
      </c>
      <c r="NZ12" t="str">
        <f>IF(GH12=1,NZ$8&amp;IF(SUM(GI12:$GO12)=0,"",", "),"")</f>
        <v/>
      </c>
      <c r="OA12" t="str">
        <f>IF(GI12=1,OA$8&amp;IF(SUM(GJ12:$GO12)=0,"",", "),"")</f>
        <v/>
      </c>
      <c r="OB12" t="str">
        <f>IF(GJ12=1,OB$8&amp;IF(SUM(GK12:$GO12)=0,"",", "),"")</f>
        <v/>
      </c>
      <c r="OC12" t="str">
        <f>IF(GK12=1,OC$8&amp;IF(SUM(GL12:$GO12)=0,"",", "),"")</f>
        <v/>
      </c>
      <c r="OD12" t="str">
        <f>IF(GL12=1,OD$8&amp;IF(SUM(GM12:$GO12)=0,"",", "),"")</f>
        <v/>
      </c>
      <c r="OE12" t="str">
        <f>IF(GM12=1,OE$8&amp;IF(SUM(GN12:$GO12)=0,"",", "),"")</f>
        <v/>
      </c>
      <c r="OF12" t="str">
        <f>IF(GN12=1,OF$8&amp;IF(SUM(GO12:$GO12)=0,"",", "),"")</f>
        <v/>
      </c>
      <c r="OG12" t="str">
        <f t="shared" si="69"/>
        <v/>
      </c>
      <c r="OH12" t="str">
        <f>IF(GP12=1,OH$8&amp;IF(SUM(GQ12:$IM12)=0,"",", "),"")</f>
        <v/>
      </c>
      <c r="OI12" t="str">
        <f>IF(GQ12=1,OI$8&amp;IF(SUM(GR12:$IM12)=0,"",", "),"")</f>
        <v/>
      </c>
      <c r="OJ12" t="str">
        <f>IF(GR12=1,OJ$8&amp;IF(SUM(GS12:$IM12)=0,"",", "),"")</f>
        <v/>
      </c>
      <c r="OK12" t="str">
        <f>IF(GS12=1,OK$8&amp;IF(SUM(GT12:$IM12)=0,"",", "),"")</f>
        <v/>
      </c>
      <c r="OL12" t="str">
        <f>IF(GT12=1,OL$8&amp;IF(SUM(GU12:$IM12)=0,"",", "),"")</f>
        <v/>
      </c>
      <c r="OM12" t="str">
        <f>IF(GU12=1,OM$8&amp;IF(SUM(GV12:$IM12)=0,"",", "),"")</f>
        <v/>
      </c>
      <c r="ON12" t="str">
        <f>IF(GV12=1,ON$8&amp;IF(SUM(GW12:$IM12)=0,"",", "),"")</f>
        <v/>
      </c>
      <c r="OO12" t="str">
        <f>IF(GW12=1,OO$8&amp;IF(SUM(GX12:$IM12)=0,"",", "),"")</f>
        <v/>
      </c>
      <c r="OP12" t="str">
        <f>IF(GX12=1,OP$8&amp;IF(SUM(GY12:$IM12)=0,"",", "),"")</f>
        <v/>
      </c>
      <c r="OQ12" t="str">
        <f>IF(GY12=1,OQ$8&amp;IF(SUM(GZ12:$IM12)=0,"",", "),"")</f>
        <v/>
      </c>
      <c r="OR12" t="str">
        <f>IF(GZ12=1,OR$8&amp;IF(SUM(HA12:$IM12)=0,"",", "),"")</f>
        <v/>
      </c>
      <c r="OS12" t="str">
        <f>IF(HA12=1,OS$8&amp;IF(SUM(HB12:$IM12)=0,"",", "),"")</f>
        <v/>
      </c>
      <c r="OT12" t="str">
        <f>IF(HB12=1,OT$8&amp;IF(SUM(HC12:$IM12)=0,"",", "),"")</f>
        <v/>
      </c>
      <c r="OU12" t="str">
        <f>IF(HC12=1,OU$8&amp;IF(SUM(HD12:$IM12)=0,"",", "),"")</f>
        <v/>
      </c>
      <c r="OV12" t="str">
        <f>IF(HD12=1,OV$8&amp;IF(SUM(HE12:$IM12)=0,"",", "),"")</f>
        <v/>
      </c>
      <c r="OW12" t="str">
        <f>IF(HE12=1,OW$8&amp;IF(SUM(HF12:$IM12)=0,"",", "),"")</f>
        <v/>
      </c>
      <c r="OX12" t="str">
        <f>IF(HF12=1,OX$8&amp;IF(SUM(HG12:$IM12)=0,"",", "),"")</f>
        <v/>
      </c>
      <c r="OY12" t="str">
        <f>IF(HG12=1,OY$8&amp;IF(SUM(HH12:$IM12)=0,"",", "),"")</f>
        <v/>
      </c>
      <c r="OZ12" t="str">
        <f>IF(HH12=1,OZ$8&amp;IF(SUM(HI12:$IM12)=0,"",", "),"")</f>
        <v/>
      </c>
      <c r="PA12" t="str">
        <f>IF(HI12=1,PA$8&amp;IF(SUM(HJ12:$IM12)=0,"",", "),"")</f>
        <v/>
      </c>
      <c r="PB12" t="str">
        <f>IF(HJ12=1,PB$8&amp;IF(SUM(HK12:$IM12)=0,"",", "),"")</f>
        <v/>
      </c>
      <c r="PC12" t="str">
        <f>IF(HK12=1,PC$8&amp;IF(SUM(HL12:$IM12)=0,"",", "),"")</f>
        <v/>
      </c>
      <c r="PD12" t="str">
        <f>IF(HL12=1,PD$8&amp;IF(SUM(HM12:$IM12)=0,"",", "),"")</f>
        <v/>
      </c>
      <c r="PE12" t="str">
        <f>IF(HM12=1,PE$8&amp;IF(SUM(HN12:$IM12)=0,"",", "),"")</f>
        <v/>
      </c>
      <c r="PF12" t="str">
        <f>IF(HN12=1,PF$8&amp;IF(SUM(HO12:$IM12)=0,"",", "),"")</f>
        <v/>
      </c>
      <c r="PG12" t="str">
        <f>IF(HO12=1,PG$8&amp;IF(SUM(HP12:$IM12)=0,"",", "),"")</f>
        <v/>
      </c>
      <c r="PH12" t="str">
        <f>IF(HP12=1,PH$8&amp;IF(SUM(HQ12:$IM12)=0,"",", "),"")</f>
        <v/>
      </c>
      <c r="PI12" t="str">
        <f>IF(HQ12=1,PI$8&amp;IF(SUM(HR12:$IM12)=0,"",", "),"")</f>
        <v/>
      </c>
      <c r="PJ12" t="str">
        <f>IF(HR12=1,PJ$8&amp;IF(SUM(HS12:$IM12)=0,"",", "),"")</f>
        <v/>
      </c>
      <c r="PK12" t="str">
        <f>IF(HS12=1,PK$8&amp;IF(SUM(HT12:$IM12)=0,"",", "),"")</f>
        <v/>
      </c>
      <c r="PL12" t="str">
        <f>IF(HT12=1,PL$8&amp;IF(SUM(HU12:$IM12)=0,"",", "),"")</f>
        <v/>
      </c>
      <c r="PM12" t="str">
        <f>IF(HU12=1,PM$8&amp;IF(SUM(HV12:$IM12)=0,"",", "),"")</f>
        <v/>
      </c>
      <c r="PN12" t="str">
        <f>IF(HV12=1,PN$8&amp;IF(SUM(HW12:$IM12)=0,"",", "),"")</f>
        <v/>
      </c>
      <c r="PO12" t="str">
        <f>IF(HW12=1,PO$8&amp;IF(SUM(HX12:$IM12)=0,"",", "),"")</f>
        <v/>
      </c>
      <c r="PP12" t="str">
        <f>IF(HX12=1,PP$8&amp;IF(SUM(HY12:$IM12)=0,"",", "),"")</f>
        <v/>
      </c>
      <c r="PQ12" t="str">
        <f>IF(HY12=1,PQ$8&amp;IF(SUM(HZ12:$IM12)=0,"",", "),"")</f>
        <v/>
      </c>
      <c r="PR12" t="str">
        <f>IF(HZ12=1,PR$8&amp;IF(SUM(IA12:$IM12)=0,"",", "),"")</f>
        <v/>
      </c>
      <c r="PS12" t="str">
        <f>IF(IA12=1,PS$8&amp;IF(SUM(IB12:$IM12)=0,"",", "),"")</f>
        <v/>
      </c>
      <c r="PT12" t="str">
        <f>IF(IB12=1,PT$8&amp;IF(SUM(IC12:$IM12)=0,"",", "),"")</f>
        <v/>
      </c>
      <c r="PU12" t="str">
        <f>IF(IC12=1,PU$8&amp;IF(SUM(ID12:$IM12)=0,"",", "),"")</f>
        <v/>
      </c>
      <c r="PV12" t="str">
        <f>IF(ID12=1,PV$8&amp;IF(SUM(IE12:$IM12)=0,"",", "),"")</f>
        <v/>
      </c>
      <c r="PW12" t="str">
        <f>IF(IE12=1,PW$8&amp;IF(SUM(IF12:$IM12)=0,"",", "),"")</f>
        <v/>
      </c>
      <c r="PX12" t="str">
        <f>IF(IF12=1,PX$8&amp;IF(SUM(IG12:$IM12)=0,"",", "),"")</f>
        <v/>
      </c>
      <c r="PY12" t="str">
        <f>IF(IG12=1,PY$8&amp;IF(SUM(IH12:$IM12)=0,"",", "),"")</f>
        <v/>
      </c>
      <c r="PZ12" t="str">
        <f>IF(IH12=1,PZ$8&amp;IF(SUM(II12:$IM12)=0,"",", "),"")</f>
        <v/>
      </c>
      <c r="QA12" t="str">
        <f>IF(II12=1,QA$8&amp;IF(SUM(IJ12:$IM12)=0,"",", "),"")</f>
        <v/>
      </c>
      <c r="QB12" t="str">
        <f>IF(IJ12=1,QB$8&amp;IF(SUM(IK12:$IM12)=0,"",", "),"")</f>
        <v/>
      </c>
      <c r="QC12" t="str">
        <f>IF(IK12=1,QC$8&amp;IF(SUM(IL12:$IM12)=0,"",", "),"")</f>
        <v/>
      </c>
      <c r="QD12" t="str">
        <f>IF(IL12=1,QD$8&amp;IF(SUM(IM12:$IM12)=0,"",", "),"")</f>
        <v/>
      </c>
      <c r="QE12" t="str">
        <f t="shared" si="70"/>
        <v/>
      </c>
      <c r="QF12" t="str">
        <f>IF(IN12=1,QF$8&amp;IF(SUM(IO12:$KK12)=0,"",", "),"")</f>
        <v/>
      </c>
      <c r="QG12" t="str">
        <f>IF(IO12=1,QG$8&amp;IF(SUM(IP12:$KK12)=0,"",", "),"")</f>
        <v/>
      </c>
      <c r="QH12" t="str">
        <f>IF(IP12=1,QH$8&amp;IF(SUM(IQ12:$KK12)=0,"",", "),"")</f>
        <v/>
      </c>
      <c r="QI12" t="str">
        <f>IF(IQ12=1,QI$8&amp;IF(SUM(IR12:$KK12)=0,"",", "),"")</f>
        <v/>
      </c>
      <c r="QJ12" t="str">
        <f>IF(IR12=1,QJ$8&amp;IF(SUM(IS12:$KK12)=0,"",", "),"")</f>
        <v/>
      </c>
      <c r="QK12" t="str">
        <f>IF(IS12=1,QK$8&amp;IF(SUM(IT12:$KK12)=0,"",", "),"")</f>
        <v/>
      </c>
      <c r="QL12" t="str">
        <f>IF(IT12=1,QL$8&amp;IF(SUM(IU12:$KK12)=0,"",", "),"")</f>
        <v/>
      </c>
      <c r="QM12" t="str">
        <f>IF(IU12=1,QM$8&amp;IF(SUM(IV12:$KK12)=0,"",", "),"")</f>
        <v/>
      </c>
      <c r="QN12" t="str">
        <f>IF(IV12=1,QN$8&amp;IF(SUM(IW12:$KK12)=0,"",", "),"")</f>
        <v/>
      </c>
      <c r="QO12" t="str">
        <f>IF(IW12=1,QO$8&amp;IF(SUM(IX12:$KK12)=0,"",", "),"")</f>
        <v/>
      </c>
      <c r="QP12" t="str">
        <f>IF(IX12=1,QP$8&amp;IF(SUM(IY12:$KK12)=0,"",", "),"")</f>
        <v/>
      </c>
      <c r="QQ12" t="str">
        <f>IF(IY12=1,QQ$8&amp;IF(SUM(IZ12:$KK12)=0,"",", "),"")</f>
        <v/>
      </c>
      <c r="QR12" t="str">
        <f>IF(IZ12=1,QR$8&amp;IF(SUM(JA12:$KK12)=0,"",", "),"")</f>
        <v/>
      </c>
      <c r="QS12" t="str">
        <f>IF(JA12=1,QS$8&amp;IF(SUM(JB12:$KK12)=0,"",", "),"")</f>
        <v/>
      </c>
      <c r="QT12" t="str">
        <f>IF(JB12=1,QT$8&amp;IF(SUM(JC12:$KK12)=0,"",", "),"")</f>
        <v/>
      </c>
      <c r="QU12" t="str">
        <f>IF(JC12=1,QU$8&amp;IF(SUM(JD12:$KK12)=0,"",", "),"")</f>
        <v/>
      </c>
      <c r="QV12" t="str">
        <f>IF(JD12=1,QV$8&amp;IF(SUM(JE12:$KK12)=0,"",", "),"")</f>
        <v/>
      </c>
      <c r="QW12" t="str">
        <f>IF(JE12=1,QW$8&amp;IF(SUM(JF12:$KK12)=0,"",", "),"")</f>
        <v/>
      </c>
      <c r="QX12" t="str">
        <f>IF(JF12=1,QX$8&amp;IF(SUM(JG12:$KK12)=0,"",", "),"")</f>
        <v/>
      </c>
      <c r="QY12" t="str">
        <f>IF(JG12=1,QY$8&amp;IF(SUM(JH12:$KK12)=0,"",", "),"")</f>
        <v/>
      </c>
      <c r="QZ12" t="str">
        <f>IF(JH12=1,QZ$8&amp;IF(SUM(JI12:$KK12)=0,"",", "),"")</f>
        <v/>
      </c>
      <c r="RA12" t="str">
        <f>IF(JI12=1,RA$8&amp;IF(SUM(JJ12:$KK12)=0,"",", "),"")</f>
        <v/>
      </c>
      <c r="RB12" t="str">
        <f>IF(JJ12=1,RB$8&amp;IF(SUM(JK12:$KK12)=0,"",", "),"")</f>
        <v/>
      </c>
      <c r="RC12" t="str">
        <f>IF(JK12=1,RC$8&amp;IF(SUM(JL12:$KK12)=0,"",", "),"")</f>
        <v/>
      </c>
      <c r="RD12" t="str">
        <f>IF(JL12=1,RD$8&amp;IF(SUM(JM12:$KK12)=0,"",", "),"")</f>
        <v/>
      </c>
      <c r="RE12" t="str">
        <f>IF(JM12=1,RE$8&amp;IF(SUM(JN12:$KK12)=0,"",", "),"")</f>
        <v/>
      </c>
      <c r="RF12" t="str">
        <f>IF(JN12=1,RF$8&amp;IF(SUM(JO12:$KK12)=0,"",", "),"")</f>
        <v/>
      </c>
      <c r="RG12" t="str">
        <f>IF(JO12=1,RG$8&amp;IF(SUM(JP12:$KK12)=0,"",", "),"")</f>
        <v/>
      </c>
      <c r="RH12" t="str">
        <f>IF(JP12=1,RH$8&amp;IF(SUM(JQ12:$KK12)=0,"",", "),"")</f>
        <v/>
      </c>
      <c r="RI12" t="str">
        <f>IF(JQ12=1,RI$8&amp;IF(SUM(JR12:$KK12)=0,"",", "),"")</f>
        <v/>
      </c>
      <c r="RJ12" t="str">
        <f>IF(JR12=1,RJ$8&amp;IF(SUM(JS12:$KK12)=0,"",", "),"")</f>
        <v/>
      </c>
      <c r="RK12" t="str">
        <f>IF(JS12=1,RK$8&amp;IF(SUM(JT12:$KK12)=0,"",", "),"")</f>
        <v/>
      </c>
      <c r="RL12" t="str">
        <f>IF(JT12=1,RL$8&amp;IF(SUM(JU12:$KK12)=0,"",", "),"")</f>
        <v/>
      </c>
      <c r="RM12" t="str">
        <f>IF(JU12=1,RM$8&amp;IF(SUM(JV12:$KK12)=0,"",", "),"")</f>
        <v/>
      </c>
      <c r="RN12" t="str">
        <f>IF(JV12=1,RN$8&amp;IF(SUM(JW12:$KK12)=0,"",", "),"")</f>
        <v/>
      </c>
      <c r="RO12" t="str">
        <f>IF(JW12=1,RO$8&amp;IF(SUM(JX12:$KK12)=0,"",", "),"")</f>
        <v/>
      </c>
      <c r="RP12" t="str">
        <f>IF(JX12=1,RP$8&amp;IF(SUM(JY12:$KK12)=0,"",", "),"")</f>
        <v/>
      </c>
      <c r="RQ12" t="str">
        <f>IF(JY12=1,RQ$8&amp;IF(SUM(JZ12:$KK12)=0,"",", "),"")</f>
        <v/>
      </c>
      <c r="RR12" t="str">
        <f>IF(JZ12=1,RR$8&amp;IF(SUM(KA12:$KK12)=0,"",", "),"")</f>
        <v/>
      </c>
      <c r="RS12" t="str">
        <f>IF(KA12=1,RS$8&amp;IF(SUM(KB12:$KK12)=0,"",", "),"")</f>
        <v/>
      </c>
      <c r="RT12" t="str">
        <f>IF(KB12=1,RT$8&amp;IF(SUM(KC12:$KK12)=0,"",", "),"")</f>
        <v/>
      </c>
      <c r="RU12" t="str">
        <f>IF(KC12=1,RU$8&amp;IF(SUM(KD12:$KK12)=0,"",", "),"")</f>
        <v/>
      </c>
      <c r="RV12" t="str">
        <f>IF(KD12=1,RV$8&amp;IF(SUM(KE12:$KK12)=0,"",", "),"")</f>
        <v/>
      </c>
      <c r="RW12" t="str">
        <f>IF(KE12=1,RW$8&amp;IF(SUM(KF12:$KK12)=0,"",", "),"")</f>
        <v/>
      </c>
      <c r="RX12" t="str">
        <f>IF(KF12=1,RX$8&amp;IF(SUM(KG12:$KK12)=0,"",", "),"")</f>
        <v/>
      </c>
      <c r="RY12" t="str">
        <f>IF(KG12=1,RY$8&amp;IF(SUM(KH12:$KK12)=0,"",", "),"")</f>
        <v/>
      </c>
      <c r="RZ12" t="str">
        <f>IF(KH12=1,RZ$8&amp;IF(SUM(KI12:$KK12)=0,"",", "),"")</f>
        <v/>
      </c>
      <c r="SA12" t="str">
        <f>IF(KI12=1,SA$8&amp;IF(SUM(KJ12:$KK12)=0,"",", "),"")</f>
        <v/>
      </c>
      <c r="SB12" t="str">
        <f>IF(KJ12=1,SB$8&amp;IF(SUM(KK12:$KK12)=0,"",", "),"")</f>
        <v/>
      </c>
      <c r="SC12" t="str">
        <f t="shared" si="71"/>
        <v/>
      </c>
    </row>
    <row r="13" spans="1:498" ht="60" customHeight="1" x14ac:dyDescent="0.45">
      <c r="A13" s="62"/>
      <c r="B13" s="212" t="str">
        <f t="shared" si="0"/>
        <v/>
      </c>
      <c r="C13" s="212" t="str">
        <f t="shared" si="59"/>
        <v/>
      </c>
      <c r="D13" s="212" t="str">
        <f t="shared" si="60"/>
        <v/>
      </c>
      <c r="E13" s="212" t="str">
        <f t="shared" si="61"/>
        <v/>
      </c>
      <c r="F13" s="212" t="str">
        <f t="shared" si="62"/>
        <v/>
      </c>
      <c r="G13" s="237" t="str">
        <f>IF('EDCI Data'!B13="","",'EDCI Data'!B13)</f>
        <v/>
      </c>
      <c r="H13" s="238" t="str">
        <f>IF('EDCI Data'!C13="","",'EDCI Data'!C13)</f>
        <v/>
      </c>
      <c r="I13" s="239" t="str">
        <f>IF('EDCI Data'!D13="","",'EDCI Data'!D13)</f>
        <v/>
      </c>
      <c r="J13" s="240" t="str">
        <f>IF('EDCI Data'!E13="","",'EDCI Data'!E13)</f>
        <v/>
      </c>
      <c r="K13" s="237" t="str">
        <f>IF('EDCI Data'!F13="","",'EDCI Data'!F13)</f>
        <v/>
      </c>
      <c r="L13" s="237" t="str">
        <f>IF('EDCI Data'!G13="","",'EDCI Data'!G13)</f>
        <v/>
      </c>
      <c r="M13" s="237" t="str">
        <f>IF('EDCI Data'!H13="","",'EDCI Data'!H13)</f>
        <v/>
      </c>
      <c r="N13" s="237" t="str">
        <f>IF('EDCI Data'!I13="","",'EDCI Data'!I13)</f>
        <v/>
      </c>
      <c r="O13" s="237" t="str">
        <f>IF('EDCI Data'!J13="","",'EDCI Data'!J13)</f>
        <v/>
      </c>
      <c r="P13" s="237" t="str">
        <f>IF('EDCI Data'!K13="","",'EDCI Data'!K13)</f>
        <v/>
      </c>
      <c r="Q13" s="241" t="str">
        <f>IF('EDCI Data'!L13="","",'EDCI Data'!L13)</f>
        <v/>
      </c>
      <c r="R13" s="241" t="str">
        <f>IF('EDCI Data'!M13="","",'EDCI Data'!M13)</f>
        <v/>
      </c>
      <c r="S13" s="237" t="str">
        <f>IF('EDCI Data'!N13="","",'EDCI Data'!N13)</f>
        <v/>
      </c>
      <c r="T13" s="237" t="str">
        <f>IF('EDCI Data'!O13="","",'EDCI Data'!O13)</f>
        <v/>
      </c>
      <c r="U13" s="237" t="str">
        <f>IF('EDCI Data'!P13="","",'EDCI Data'!P13)</f>
        <v/>
      </c>
      <c r="V13" s="237" t="str">
        <f>IF('EDCI Data'!Q13="","",'EDCI Data'!Q13)</f>
        <v/>
      </c>
      <c r="W13" s="242" t="str">
        <f>IF('EDCI Data'!R13="","",'EDCI Data'!R13)</f>
        <v/>
      </c>
      <c r="X13" s="243" t="str">
        <f>IF('EDCI Data'!S13="","",'EDCI Data'!S13)</f>
        <v/>
      </c>
      <c r="Y13" s="243" t="str">
        <f>IF('EDCI Data'!T13="","",'EDCI Data'!T13)</f>
        <v/>
      </c>
      <c r="Z13" s="244" t="str">
        <f>IF('EDCI Data'!U13="","",'EDCI Data'!U13)</f>
        <v/>
      </c>
      <c r="AA13" s="237" t="str">
        <f>IF('EDCI Data'!V13="","",'EDCI Data'!V13)</f>
        <v/>
      </c>
      <c r="AB13" s="244" t="str">
        <f>IF('EDCI Data'!W13="","",'EDCI Data'!W13)</f>
        <v/>
      </c>
      <c r="AC13" s="237" t="str">
        <f>IF('EDCI Data'!X13="","",'EDCI Data'!X13)</f>
        <v/>
      </c>
      <c r="AD13" s="244" t="str">
        <f>IF('EDCI Data'!Y13="","",'EDCI Data'!Y13)</f>
        <v/>
      </c>
      <c r="AE13" s="237" t="str">
        <f>IF('EDCI Data'!Z13="","",'EDCI Data'!Z13)</f>
        <v/>
      </c>
      <c r="AF13" s="237" t="str">
        <f>IF('EDCI Data'!AA13="","",'EDCI Data'!AA13)</f>
        <v/>
      </c>
      <c r="AG13" s="237" t="str">
        <f>IF('EDCI Data'!AB13="","",'EDCI Data'!AB13)</f>
        <v/>
      </c>
      <c r="AH13" s="237" t="str">
        <f>IF('EDCI Data'!AC13="","",'EDCI Data'!AC13)</f>
        <v/>
      </c>
      <c r="AI13" s="237" t="str">
        <f>IF('EDCI Data'!AD13="","",'EDCI Data'!AD13)</f>
        <v/>
      </c>
      <c r="AJ13" s="237" t="str">
        <f>IF('EDCI Data'!AE13="","",'EDCI Data'!AE13)</f>
        <v/>
      </c>
      <c r="AK13" s="237" t="str">
        <f>IF('EDCI Data'!AF13="","",'EDCI Data'!AF13)</f>
        <v/>
      </c>
      <c r="AL13" s="237" t="str">
        <f>IF('EDCI Data'!AG13="","",'EDCI Data'!AG13)</f>
        <v/>
      </c>
      <c r="AM13" s="237" t="str">
        <f>IF('EDCI Data'!AH13="","",'EDCI Data'!AH13)</f>
        <v/>
      </c>
      <c r="AN13" s="237" t="str">
        <f>IF('EDCI Data'!AI13="","",'EDCI Data'!AI13)</f>
        <v/>
      </c>
      <c r="AO13" s="237" t="str">
        <f>IF('EDCI Data'!AJ13="","",'EDCI Data'!AJ13)</f>
        <v/>
      </c>
      <c r="AP13" s="237" t="str">
        <f>IF('EDCI Data'!AK13="","",'EDCI Data'!AK13)</f>
        <v/>
      </c>
      <c r="AQ13" s="237" t="str">
        <f>IF('EDCI Data'!AL13="","",'EDCI Data'!AL13)</f>
        <v/>
      </c>
      <c r="AR13" s="237" t="str">
        <f>IF('EDCI Data'!AM13="","",'EDCI Data'!AM13)</f>
        <v/>
      </c>
      <c r="AS13" s="237" t="str">
        <f>IF('EDCI Data'!AN13="","",'EDCI Data'!AN13)</f>
        <v/>
      </c>
      <c r="AT13" s="237" t="str">
        <f>IF('EDCI Data'!AO13="","",'EDCI Data'!AO13)</f>
        <v/>
      </c>
      <c r="AU13" s="237" t="str">
        <f>IF('EDCI Data'!AP13="","",'EDCI Data'!AP13)</f>
        <v/>
      </c>
      <c r="AV13" s="237" t="str">
        <f>IF('EDCI Data'!AQ13="","",'EDCI Data'!AQ13)</f>
        <v/>
      </c>
      <c r="AW13" s="237" t="str">
        <f>IF('EDCI Data'!AR13="","",'EDCI Data'!AR13)</f>
        <v/>
      </c>
      <c r="AX13" s="237" t="str">
        <f>IF('EDCI Data'!AS13="","",'EDCI Data'!AS13)</f>
        <v/>
      </c>
      <c r="AY13" s="237" t="str">
        <f>IF('EDCI Data'!AT13="","",'EDCI Data'!AT13)</f>
        <v/>
      </c>
      <c r="AZ13" s="237" t="str">
        <f>IF('EDCI Data'!AU13="","",'EDCI Data'!AU13)</f>
        <v/>
      </c>
      <c r="BA13" s="237" t="str">
        <f>IF('EDCI Data'!AV13="","",'EDCI Data'!AV13)</f>
        <v/>
      </c>
      <c r="BB13" s="245" t="str">
        <f>IF('EDCI Data'!AW13="","",'EDCI Data'!AW13)</f>
        <v/>
      </c>
      <c r="BC13" s="245" t="str">
        <f>IF('EDCI Data'!AX13="","",'EDCI Data'!AX13)</f>
        <v/>
      </c>
      <c r="BD13" s="246" t="str">
        <f>IF(OR(BB13="",BC13="",BB13=0),"",BC13/BB13)</f>
        <v/>
      </c>
      <c r="BE13" s="247" t="str">
        <f>IF('EDCI Data'!AY13="","",'EDCI Data'!AY13)</f>
        <v/>
      </c>
      <c r="BF13" s="247" t="str">
        <f>IF('EDCI Data'!AZ13="","",'EDCI Data'!AZ13)</f>
        <v/>
      </c>
      <c r="BG13" s="247" t="str">
        <f>IF('EDCI Data'!BA13="","",'EDCI Data'!BA13)</f>
        <v/>
      </c>
      <c r="BH13" s="247" t="str">
        <f>IF('EDCI Data'!BB13="","",'EDCI Data'!BB13)</f>
        <v/>
      </c>
      <c r="BI13" s="247" t="str">
        <f>IF('EDCI Data'!BC13="","",'EDCI Data'!BC13)</f>
        <v/>
      </c>
      <c r="BJ13" s="247" t="str">
        <f>IF('EDCI Data'!BD13="","",'EDCI Data'!BD13)</f>
        <v/>
      </c>
      <c r="BK13" s="247" t="str">
        <f>IF('EDCI Data'!BE13="","",'EDCI Data'!BE13)</f>
        <v/>
      </c>
      <c r="BL13" s="247" t="str">
        <f>IF('EDCI Data'!BF13="","",'EDCI Data'!BF13)</f>
        <v/>
      </c>
      <c r="BM13" s="247" t="str">
        <f>IF('EDCI Data'!BG13="","",'EDCI Data'!BG13)</f>
        <v/>
      </c>
      <c r="BN13" s="248" t="str">
        <f>IF('EDCI Data'!BH13="","",'EDCI Data'!BH13)</f>
        <v/>
      </c>
      <c r="BO13" s="248" t="str">
        <f>IF('EDCI Data'!BI13="","",'EDCI Data'!BI13)</f>
        <v/>
      </c>
      <c r="BP13" s="249" t="str">
        <f>IF('EDCI Data'!BJ13="","",'EDCI Data'!BJ13)</f>
        <v/>
      </c>
      <c r="BQ13" s="248" t="str">
        <f>IF('EDCI Data'!BK13="","",'EDCI Data'!BK13)</f>
        <v/>
      </c>
      <c r="BR13" s="248" t="str">
        <f>IF('EDCI Data'!BL13="","",'EDCI Data'!BL13)</f>
        <v/>
      </c>
      <c r="BS13" s="250" t="str">
        <f>IF('EDCI Data'!BM13="","",'EDCI Data'!BM13)</f>
        <v/>
      </c>
      <c r="BT13" s="251" t="str">
        <f>IF('EDCI Data'!BN13="","",'EDCI Data'!BN13)</f>
        <v/>
      </c>
      <c r="BU13" s="246" t="str">
        <f>IF('EDCI Data'!BO13="","",'EDCI Data'!BO13)</f>
        <v/>
      </c>
      <c r="BV13" s="252">
        <f t="shared" si="64"/>
        <v>0</v>
      </c>
      <c r="BW13" s="252">
        <f t="shared" si="65"/>
        <v>0</v>
      </c>
      <c r="BX13" s="252">
        <f t="shared" si="66"/>
        <v>0</v>
      </c>
      <c r="BY13" s="252">
        <f t="shared" si="67"/>
        <v>0</v>
      </c>
      <c r="BZ13" t="str">
        <f t="shared" si="1"/>
        <v/>
      </c>
      <c r="CA13" s="253"/>
      <c r="CB13"/>
      <c r="CC13"/>
      <c r="CD13"/>
      <c r="CE13" t="str">
        <f t="shared" si="2"/>
        <v/>
      </c>
      <c r="CF13"/>
      <c r="CG13" t="str">
        <f t="shared" si="3"/>
        <v/>
      </c>
      <c r="CH13" t="str">
        <f t="shared" si="4"/>
        <v/>
      </c>
      <c r="CI13" t="str">
        <f t="shared" si="5"/>
        <v/>
      </c>
      <c r="CJ13" t="str">
        <f t="shared" si="6"/>
        <v/>
      </c>
      <c r="CK13"/>
      <c r="CL13"/>
      <c r="CM13" t="str">
        <f t="shared" si="7"/>
        <v/>
      </c>
      <c r="CN13" t="str">
        <f t="shared" si="8"/>
        <v/>
      </c>
      <c r="CO13" t="str">
        <f t="shared" si="9"/>
        <v/>
      </c>
      <c r="CP13" t="str">
        <f t="shared" si="10"/>
        <v/>
      </c>
      <c r="CQ13"/>
      <c r="CR13" t="str" cm="1">
        <f t="array" ref="CR13">IF(COUNTIFS($BZ$10:$BZ$259,$BZ13,$I$10:$I$259,$I13+1)&gt;0,IF(X13&lt;&gt;INDEX(Y$10:Y$259,MATCH(1,INDEX(($BZ13=$BZ$10:$BZ$259)*($I$10:$I$259=$I13+1),0,1),0)),"Number of FTEs in previous year do not align with Number of FTEs in current year across years, by definition these should be equal. Please check and update if required. "&amp;CHAR(10),""),"")</f>
        <v/>
      </c>
      <c r="CS13" t="str" cm="1">
        <f t="array" ref="CS13">IF(COUNTIFS($BZ$10:$BZ$259,$BZ13,$I$10:$I$259,$I13-1)&gt;0,IF(Y13&lt;&gt;INDEX(X$10:X$259,MATCH(1,INDEX(($BZ13=$BZ$10:$BZ$259)*($I$10:$I$259=$I13-1),0,1),0)),"Number of FTEs in previous year do not align with Number of FTEs in current year across years, by definition these should be equal. Please check and update if required. "&amp;CHAR(10),""),"")</f>
        <v/>
      </c>
      <c r="CT13" t="str">
        <f t="shared" si="11"/>
        <v/>
      </c>
      <c r="CU13" t="str">
        <f t="shared" si="12"/>
        <v/>
      </c>
      <c r="CV13"/>
      <c r="CW13" t="str">
        <f t="shared" si="13"/>
        <v/>
      </c>
      <c r="CX13"/>
      <c r="CY13" t="str">
        <f t="shared" si="14"/>
        <v/>
      </c>
      <c r="CZ13"/>
      <c r="DA13" t="str">
        <f t="shared" si="15"/>
        <v/>
      </c>
      <c r="DB13"/>
      <c r="DC13"/>
      <c r="DD13"/>
      <c r="DE13"/>
      <c r="DF13"/>
      <c r="DG13"/>
      <c r="DH13"/>
      <c r="DI13"/>
      <c r="DJ13"/>
      <c r="DK13"/>
      <c r="DL13"/>
      <c r="DM13"/>
      <c r="DN13"/>
      <c r="DO13"/>
      <c r="DP13"/>
      <c r="DQ13"/>
      <c r="DR13"/>
      <c r="DS13"/>
      <c r="DT13"/>
      <c r="DU13"/>
      <c r="DV13"/>
      <c r="DW13"/>
      <c r="DX13" t="str">
        <f t="shared" si="16"/>
        <v/>
      </c>
      <c r="DY13" t="str">
        <f t="shared" si="17"/>
        <v/>
      </c>
      <c r="DZ13" t="str">
        <f t="shared" si="18"/>
        <v/>
      </c>
      <c r="EA13" t="str">
        <f t="shared" si="19"/>
        <v/>
      </c>
      <c r="EB13" t="str">
        <f t="shared" si="20"/>
        <v/>
      </c>
      <c r="EC13" t="str">
        <f t="shared" si="21"/>
        <v/>
      </c>
      <c r="ED13" t="str">
        <f t="shared" si="22"/>
        <v/>
      </c>
      <c r="EE13" t="str">
        <f t="shared" si="23"/>
        <v/>
      </c>
      <c r="EF13" t="str">
        <f t="shared" si="24"/>
        <v/>
      </c>
      <c r="EG13" t="str">
        <f t="shared" si="25"/>
        <v/>
      </c>
      <c r="EH13" t="str">
        <f t="shared" si="26"/>
        <v/>
      </c>
      <c r="EI13" t="str">
        <f t="shared" si="27"/>
        <v/>
      </c>
      <c r="EJ13"/>
      <c r="EK13"/>
      <c r="EL13"/>
      <c r="EM13"/>
      <c r="EN13"/>
      <c r="EO13"/>
      <c r="EP13"/>
      <c r="EQ13" t="str">
        <f t="shared" si="28"/>
        <v/>
      </c>
      <c r="ER13" t="str">
        <f t="shared" si="29"/>
        <v/>
      </c>
      <c r="ES13" t="str">
        <f t="shared" si="30"/>
        <v/>
      </c>
      <c r="ET13"/>
      <c r="EU13" t="str">
        <f t="shared" si="31"/>
        <v/>
      </c>
      <c r="EV13"/>
      <c r="EW13" t="str">
        <f t="shared" si="32"/>
        <v/>
      </c>
      <c r="EX13"/>
      <c r="EY13" t="str">
        <f t="shared" si="33"/>
        <v/>
      </c>
      <c r="EZ13"/>
      <c r="FA13"/>
      <c r="FB13"/>
      <c r="FC13"/>
      <c r="FD13"/>
      <c r="FE13"/>
      <c r="FF13"/>
      <c r="FG13"/>
      <c r="FH13"/>
      <c r="FI13"/>
      <c r="FJ13"/>
      <c r="FK13"/>
      <c r="FL13"/>
      <c r="FM13"/>
      <c r="FN13"/>
      <c r="FO13"/>
      <c r="FP13"/>
      <c r="FQ13"/>
      <c r="FR13"/>
      <c r="FS13"/>
      <c r="FT13"/>
      <c r="FU13"/>
      <c r="FV13" t="str">
        <f t="shared" si="34"/>
        <v/>
      </c>
      <c r="FW13" t="str">
        <f t="shared" si="35"/>
        <v/>
      </c>
      <c r="FX13"/>
      <c r="FY13" t="str">
        <f t="shared" si="36"/>
        <v/>
      </c>
      <c r="FZ13" t="str">
        <f t="shared" si="37"/>
        <v/>
      </c>
      <c r="GA13" t="str">
        <f t="shared" si="38"/>
        <v/>
      </c>
      <c r="GB13" t="str">
        <f t="shared" si="39"/>
        <v/>
      </c>
      <c r="GC13" t="str">
        <f t="shared" si="40"/>
        <v/>
      </c>
      <c r="GD13" t="str">
        <f t="shared" si="41"/>
        <v/>
      </c>
      <c r="GE13" t="str">
        <f t="shared" si="42"/>
        <v/>
      </c>
      <c r="GF13" t="str">
        <f t="shared" si="43"/>
        <v/>
      </c>
      <c r="GG13" t="str">
        <f t="shared" si="44"/>
        <v/>
      </c>
      <c r="GH13"/>
      <c r="GI13"/>
      <c r="GJ13"/>
      <c r="GK13"/>
      <c r="GL13"/>
      <c r="GM13"/>
      <c r="GN13"/>
      <c r="GO13"/>
      <c r="GP13" t="str">
        <f t="shared" si="45"/>
        <v/>
      </c>
      <c r="GQ13" t="str">
        <f t="shared" si="46"/>
        <v/>
      </c>
      <c r="GR13"/>
      <c r="GS13" t="str">
        <f t="shared" si="47"/>
        <v/>
      </c>
      <c r="GT13"/>
      <c r="GU13" t="str">
        <f t="shared" si="48"/>
        <v/>
      </c>
      <c r="GV13"/>
      <c r="GW13" t="str">
        <f t="shared" si="49"/>
        <v/>
      </c>
      <c r="GX13"/>
      <c r="GY13"/>
      <c r="GZ13"/>
      <c r="HA13"/>
      <c r="HB13"/>
      <c r="HC13"/>
      <c r="HD13"/>
      <c r="HE13"/>
      <c r="HF13"/>
      <c r="HG13"/>
      <c r="HH13"/>
      <c r="HI13"/>
      <c r="HJ13"/>
      <c r="HK13"/>
      <c r="HL13"/>
      <c r="HM13"/>
      <c r="HN13"/>
      <c r="HO13"/>
      <c r="HP13"/>
      <c r="HQ13"/>
      <c r="HR13"/>
      <c r="HS13"/>
      <c r="HT13" t="str">
        <f t="shared" si="50"/>
        <v/>
      </c>
      <c r="HU13" t="str">
        <f t="shared" si="51"/>
        <v/>
      </c>
      <c r="HV13"/>
      <c r="HW13"/>
      <c r="HX13"/>
      <c r="HY13"/>
      <c r="HZ13"/>
      <c r="IA13"/>
      <c r="IB13"/>
      <c r="IC13"/>
      <c r="ID13"/>
      <c r="IE13" t="str">
        <f t="shared" si="52"/>
        <v/>
      </c>
      <c r="IF13"/>
      <c r="IG13"/>
      <c r="IH13"/>
      <c r="II13"/>
      <c r="IJ13"/>
      <c r="IK13"/>
      <c r="IL13"/>
      <c r="IM13"/>
      <c r="IN13"/>
      <c r="IO13"/>
      <c r="IP13"/>
      <c r="IQ13" t="str">
        <f t="shared" si="53"/>
        <v/>
      </c>
      <c r="IR13"/>
      <c r="IS13" t="str">
        <f t="shared" si="54"/>
        <v/>
      </c>
      <c r="IT13"/>
      <c r="IU13" t="str">
        <f t="shared" si="55"/>
        <v/>
      </c>
      <c r="IV13"/>
      <c r="IW13"/>
      <c r="IX13"/>
      <c r="IY13"/>
      <c r="IZ13"/>
      <c r="JA13"/>
      <c r="JB13"/>
      <c r="JC13"/>
      <c r="JD13"/>
      <c r="JE13"/>
      <c r="JF13"/>
      <c r="JG13"/>
      <c r="JH13"/>
      <c r="JI13"/>
      <c r="JJ13"/>
      <c r="JK13"/>
      <c r="JL13"/>
      <c r="JM13"/>
      <c r="JN13"/>
      <c r="JO13"/>
      <c r="JP13"/>
      <c r="JQ13"/>
      <c r="JR13" t="str">
        <f t="shared" si="56"/>
        <v/>
      </c>
      <c r="JS13" t="str">
        <f t="shared" si="57"/>
        <v/>
      </c>
      <c r="JT13"/>
      <c r="JU13"/>
      <c r="JV13"/>
      <c r="JW13"/>
      <c r="JX13"/>
      <c r="JY13"/>
      <c r="JZ13"/>
      <c r="KA13"/>
      <c r="KB13"/>
      <c r="KC13" t="str">
        <f t="shared" si="58"/>
        <v/>
      </c>
      <c r="KD13"/>
      <c r="KE13"/>
      <c r="KF13"/>
      <c r="KG13"/>
      <c r="KH13"/>
      <c r="KI13"/>
      <c r="KJ13"/>
      <c r="KK13"/>
      <c r="KL13" t="str">
        <f>IF(CT13=1,KL$8&amp;IF(SUM(CU13:$EQ13)=0,"",", "),"")</f>
        <v/>
      </c>
      <c r="KM13" t="str">
        <f>IF(CU13=1,KM$8&amp;IF(SUM(CV13:$EQ13)=0,"",", "),"")</f>
        <v/>
      </c>
      <c r="KN13" t="str">
        <f>IF(CV13=1,KN$8&amp;IF(SUM(CW13:$EQ13)=0,"",", "),"")</f>
        <v/>
      </c>
      <c r="KO13" t="str">
        <f>IF(CW13=1,KO$8&amp;IF(SUM(CX13:$EQ13)=0,"",", "),"")</f>
        <v/>
      </c>
      <c r="KP13" t="str">
        <f>IF(CX13=1,KP$8&amp;IF(SUM(CY13:$EQ13)=0,"",", "),"")</f>
        <v/>
      </c>
      <c r="KQ13" t="str">
        <f>IF(CY13=1,KQ$8&amp;IF(SUM(CZ13:$EQ13)=0,"",", "),"")</f>
        <v/>
      </c>
      <c r="KR13" t="str">
        <f>IF(CZ13=1,KR$8&amp;IF(SUM(DA13:$EQ13)=0,"",", "),"")</f>
        <v/>
      </c>
      <c r="KS13" t="str">
        <f>IF(DA13=1,KS$8&amp;IF(SUM(DB13:$EQ13)=0,"",", "),"")</f>
        <v/>
      </c>
      <c r="KT13" t="str">
        <f>IF(DB13=1,KT$8&amp;IF(SUM(DC13:$EQ13)=0,"",", "),"")</f>
        <v/>
      </c>
      <c r="KU13" t="str">
        <f>IF(DC13=1,KU$8&amp;IF(SUM(DD13:$EQ13)=0,"",", "),"")</f>
        <v/>
      </c>
      <c r="KV13" t="str">
        <f>IF(DD13=1,KV$8&amp;IF(SUM(DE13:$EQ13)=0,"",", "),"")</f>
        <v/>
      </c>
      <c r="KW13" t="str">
        <f>IF(DE13=1,KW$8&amp;IF(SUM(DF13:$EQ13)=0,"",", "),"")</f>
        <v/>
      </c>
      <c r="KX13" t="str">
        <f>IF(DF13=1,KX$8&amp;IF(SUM(DG13:$EQ13)=0,"",", "),"")</f>
        <v/>
      </c>
      <c r="KY13" t="str">
        <f>IF(DG13=1,KY$8&amp;IF(SUM(DH13:$EQ13)=0,"",", "),"")</f>
        <v/>
      </c>
      <c r="KZ13" t="str">
        <f>IF(DH13=1,KZ$8&amp;IF(SUM(DI13:$EQ13)=0,"",", "),"")</f>
        <v/>
      </c>
      <c r="LA13" t="str">
        <f>IF(DI13=1,LA$8&amp;IF(SUM(DJ13:$EQ13)=0,"",", "),"")</f>
        <v/>
      </c>
      <c r="LB13" t="str">
        <f>IF(DJ13=1,LB$8&amp;IF(SUM(DK13:$EQ13)=0,"",", "),"")</f>
        <v/>
      </c>
      <c r="LC13" t="str">
        <f>IF(DK13=1,LC$8&amp;IF(SUM(DL13:$EQ13)=0,"",", "),"")</f>
        <v/>
      </c>
      <c r="LD13" t="str">
        <f>IF(DL13=1,LD$8&amp;IF(SUM(DM13:$EQ13)=0,"",", "),"")</f>
        <v/>
      </c>
      <c r="LE13" t="str">
        <f>IF(DM13=1,LE$8&amp;IF(SUM(DN13:$EQ13)=0,"",", "),"")</f>
        <v/>
      </c>
      <c r="LF13" t="str">
        <f>IF(DN13=1,LF$8&amp;IF(SUM(DO13:$EQ13)=0,"",", "),"")</f>
        <v/>
      </c>
      <c r="LG13" t="str">
        <f>IF(DO13=1,LG$8&amp;IF(SUM(DP13:$EQ13)=0,"",", "),"")</f>
        <v/>
      </c>
      <c r="LH13" t="str">
        <f>IF(DP13=1,LH$8&amp;IF(SUM(DQ13:$EQ13)=0,"",", "),"")</f>
        <v/>
      </c>
      <c r="LI13" t="str">
        <f>IF(DQ13=1,LI$8&amp;IF(SUM(DR13:$EQ13)=0,"",", "),"")</f>
        <v/>
      </c>
      <c r="LJ13" t="str">
        <f>IF(DR13=1,LJ$8&amp;IF(SUM(DS13:$EQ13)=0,"",", "),"")</f>
        <v/>
      </c>
      <c r="LK13" t="str">
        <f>IF(DS13=1,LK$8&amp;IF(SUM(DT13:$EQ13)=0,"",", "),"")</f>
        <v/>
      </c>
      <c r="LL13" t="str">
        <f>IF(DT13=1,LL$8&amp;IF(SUM(DU13:$EQ13)=0,"",", "),"")</f>
        <v/>
      </c>
      <c r="LM13" t="str">
        <f>IF(DU13=1,LM$8&amp;IF(SUM(DV13:$EQ13)=0,"",", "),"")</f>
        <v/>
      </c>
      <c r="LN13" t="str">
        <f>IF(DV13=1,LN$8&amp;IF(SUM(DW13:$EQ13)=0,"",", "),"")</f>
        <v/>
      </c>
      <c r="LO13" t="str">
        <f>IF(DW13=1,LO$8&amp;IF(SUM(DX13:$EQ13)=0,"",", "),"")</f>
        <v/>
      </c>
      <c r="LP13" t="str">
        <f>IF(DX13=1,LP$8&amp;IF(SUM(DY13:$EQ13)=0,"",", "),"")</f>
        <v/>
      </c>
      <c r="LQ13" t="str">
        <f>IF(DY13=1,LQ$8&amp;IF(SUM(DZ13:$EQ13)=0,"",", "),"")</f>
        <v/>
      </c>
      <c r="LR13" t="str">
        <f>IF(DZ13=1,LR$8&amp;IF(SUM(EA13:$EQ13)=0,"",", "),"")</f>
        <v/>
      </c>
      <c r="LS13" t="str">
        <f>IF(EA13=1,LS$8&amp;IF(SUM(EB13:$EQ13)=0,"",", "),"")</f>
        <v/>
      </c>
      <c r="LT13" t="str">
        <f>IF(EB13=1,LT$8&amp;IF(SUM(EC13:$EQ13)=0,"",", "),"")</f>
        <v/>
      </c>
      <c r="LU13" t="str">
        <f>IF(EC13=1,LU$8&amp;IF(SUM(ED13:$EQ13)=0,"",", "),"")</f>
        <v/>
      </c>
      <c r="LV13" t="str">
        <f>IF(ED13=1,LV$8&amp;IF(SUM(EE13:$EQ13)=0,"",", "),"")</f>
        <v/>
      </c>
      <c r="LW13" t="str">
        <f>IF(EE13=1,LW$8&amp;IF(SUM(EF13:$EQ13)=0,"",", "),"")</f>
        <v/>
      </c>
      <c r="LX13" t="str">
        <f>IF(EF13=1,LX$8&amp;IF(SUM(EG13:$EQ13)=0,"",", "),"")</f>
        <v/>
      </c>
      <c r="LY13" t="str">
        <f>IF(EG13=1,LY$8&amp;IF(SUM(EH13:$EQ13)=0,"",", "),"")</f>
        <v/>
      </c>
      <c r="LZ13" t="str">
        <f>IF(EH13=1,LZ$8&amp;IF(SUM(EI13:$EQ13)=0,"",", "),"")</f>
        <v/>
      </c>
      <c r="MA13" t="str">
        <f>IF(EI13=1,MA$8&amp;IF(SUM(EJ13:$EQ13)=0,"",", "),"")</f>
        <v/>
      </c>
      <c r="MB13" t="str">
        <f>IF(EJ13=1,MB$8&amp;IF(SUM(EK13:$EQ13)=0,"",", "),"")</f>
        <v/>
      </c>
      <c r="MC13" t="str">
        <f>IF(EK13=1,MC$8&amp;IF(SUM(EL13:$EQ13)=0,"",", "),"")</f>
        <v/>
      </c>
      <c r="MD13" t="str">
        <f>IF(EL13=1,MD$8&amp;IF(SUM(EM13:$EQ13)=0,"",", "),"")</f>
        <v/>
      </c>
      <c r="ME13" t="str">
        <f>IF(EM13=1,ME$8&amp;IF(SUM(EN13:$EQ13)=0,"",", "),"")</f>
        <v/>
      </c>
      <c r="MF13" t="str">
        <f>IF(EN13=1,MF$8&amp;IF(SUM(EO13:$EQ13)=0,"",", "),"")</f>
        <v/>
      </c>
      <c r="MG13" t="str">
        <f>IF(EO13=1,MG$8&amp;IF(SUM(EP13:$EQ13)=0,"",", "),"")</f>
        <v/>
      </c>
      <c r="MH13" t="str">
        <f>IF(EP13=1,MH$8&amp;IF(SUM(EQ13:$EQ13)=0,"",", "),"")</f>
        <v/>
      </c>
      <c r="MI13" t="str">
        <f t="shared" si="68"/>
        <v/>
      </c>
      <c r="MJ13" t="str">
        <f>IF(ER13=1,MJ$8&amp;IF(SUM(ES13:$GO13)=0,"",", "),"")</f>
        <v/>
      </c>
      <c r="MK13" t="str">
        <f>IF(ES13=1,MK$8&amp;IF(SUM(ET13:$GO13)=0,"",", "),"")</f>
        <v/>
      </c>
      <c r="ML13" t="str">
        <f>IF(ET13=1,ML$8&amp;IF(SUM(EU13:$GO13)=0,"",", "),"")</f>
        <v/>
      </c>
      <c r="MM13" t="str">
        <f>IF(EU13=1,MM$8&amp;IF(SUM(EV13:$GO13)=0,"",", "),"")</f>
        <v/>
      </c>
      <c r="MN13" t="str">
        <f>IF(EV13=1,MN$8&amp;IF(SUM(EW13:$GO13)=0,"",", "),"")</f>
        <v/>
      </c>
      <c r="MO13" t="str">
        <f>IF(EW13=1,MO$8&amp;IF(SUM(EX13:$GO13)=0,"",", "),"")</f>
        <v/>
      </c>
      <c r="MP13" t="str">
        <f>IF(EX13=1,MP$8&amp;IF(SUM(EY13:$GO13)=0,"",", "),"")</f>
        <v/>
      </c>
      <c r="MQ13" t="str">
        <f>IF(EY13=1,MQ$8&amp;IF(SUM(EZ13:$GO13)=0,"",", "),"")</f>
        <v/>
      </c>
      <c r="MR13" t="str">
        <f>IF(EZ13=1,MR$8&amp;IF(SUM(FA13:$GO13)=0,"",", "),"")</f>
        <v/>
      </c>
      <c r="MS13" t="str">
        <f>IF(FA13=1,MS$8&amp;IF(SUM(FB13:$GO13)=0,"",", "),"")</f>
        <v/>
      </c>
      <c r="MT13" t="str">
        <f>IF(FB13=1,MT$8&amp;IF(SUM(FC13:$GO13)=0,"",", "),"")</f>
        <v/>
      </c>
      <c r="MU13" t="str">
        <f>IF(FC13=1,MU$8&amp;IF(SUM(FD13:$GO13)=0,"",", "),"")</f>
        <v/>
      </c>
      <c r="MV13" t="str">
        <f>IF(FD13=1,MV$8&amp;IF(SUM(FE13:$GO13)=0,"",", "),"")</f>
        <v/>
      </c>
      <c r="MW13" t="str">
        <f>IF(FE13=1,MW$8&amp;IF(SUM(FF13:$GO13)=0,"",", "),"")</f>
        <v/>
      </c>
      <c r="MX13" t="str">
        <f>IF(FF13=1,MX$8&amp;IF(SUM(FG13:$GO13)=0,"",", "),"")</f>
        <v/>
      </c>
      <c r="MY13" t="str">
        <f>IF(FG13=1,MY$8&amp;IF(SUM(FH13:$GO13)=0,"",", "),"")</f>
        <v/>
      </c>
      <c r="MZ13" t="str">
        <f>IF(FH13=1,MZ$8&amp;IF(SUM(FI13:$GO13)=0,"",", "),"")</f>
        <v/>
      </c>
      <c r="NA13" t="str">
        <f>IF(FI13=1,NA$8&amp;IF(SUM(FJ13:$GO13)=0,"",", "),"")</f>
        <v/>
      </c>
      <c r="NB13" t="str">
        <f>IF(FJ13=1,NB$8&amp;IF(SUM(FK13:$GO13)=0,"",", "),"")</f>
        <v/>
      </c>
      <c r="NC13" t="str">
        <f>IF(FK13=1,NC$8&amp;IF(SUM(FL13:$GO13)=0,"",", "),"")</f>
        <v/>
      </c>
      <c r="ND13" t="str">
        <f>IF(FL13=1,ND$8&amp;IF(SUM(FM13:$GO13)=0,"",", "),"")</f>
        <v/>
      </c>
      <c r="NE13" t="str">
        <f>IF(FM13=1,NE$8&amp;IF(SUM(FN13:$GO13)=0,"",", "),"")</f>
        <v/>
      </c>
      <c r="NF13" t="str">
        <f>IF(FN13=1,NF$8&amp;IF(SUM(FO13:$GO13)=0,"",", "),"")</f>
        <v/>
      </c>
      <c r="NG13" t="str">
        <f>IF(FO13=1,NG$8&amp;IF(SUM(FP13:$GO13)=0,"",", "),"")</f>
        <v/>
      </c>
      <c r="NH13" t="str">
        <f>IF(FP13=1,NH$8&amp;IF(SUM(FQ13:$GO13)=0,"",", "),"")</f>
        <v/>
      </c>
      <c r="NI13" t="str">
        <f>IF(FQ13=1,NI$8&amp;IF(SUM(FR13:$GO13)=0,"",", "),"")</f>
        <v/>
      </c>
      <c r="NJ13" t="str">
        <f>IF(FR13=1,NJ$8&amp;IF(SUM(FS13:$GO13)=0,"",", "),"")</f>
        <v/>
      </c>
      <c r="NK13" t="str">
        <f>IF(FS13=1,NK$8&amp;IF(SUM(FT13:$GO13)=0,"",", "),"")</f>
        <v/>
      </c>
      <c r="NL13" t="str">
        <f>IF(FT13=1,NL$8&amp;IF(SUM(FU13:$GO13)=0,"",", "),"")</f>
        <v/>
      </c>
      <c r="NM13" t="str">
        <f>IF(FU13=1,NM$8&amp;IF(SUM(FV13:$GO13)=0,"",", "),"")</f>
        <v/>
      </c>
      <c r="NN13" t="str">
        <f>IF(FV13=1,NN$8&amp;IF(SUM(FW13:$GO13)=0,"",", "),"")</f>
        <v/>
      </c>
      <c r="NO13" t="str">
        <f>IF(FW13=1,NO$8&amp;IF(SUM(FX13:$GO13)=0,"",", "),"")</f>
        <v/>
      </c>
      <c r="NP13" t="str">
        <f>IF(FX13=1,NP$8&amp;IF(SUM(FY13:$GO13)=0,"",", "),"")</f>
        <v/>
      </c>
      <c r="NQ13" t="str">
        <f>IF(FY13=1,NQ$8&amp;IF(SUM(FZ13:$GO13)=0,"",", "),"")</f>
        <v/>
      </c>
      <c r="NR13" t="str">
        <f>IF(FZ13=1,NR$8&amp;IF(SUM(GA13:$GO13)=0,"",", "),"")</f>
        <v/>
      </c>
      <c r="NS13" t="str">
        <f>IF(GA13=1,NS$8&amp;IF(SUM(GB13:$GO13)=0,"",", "),"")</f>
        <v/>
      </c>
      <c r="NT13" t="str">
        <f>IF(GB13=1,NT$8&amp;IF(SUM(GC13:$GO13)=0,"",", "),"")</f>
        <v/>
      </c>
      <c r="NU13" t="str">
        <f>IF(GC13=1,NU$8&amp;IF(SUM(GD13:$GO13)=0,"",", "),"")</f>
        <v/>
      </c>
      <c r="NV13" t="str">
        <f>IF(GD13=1,NV$8&amp;IF(SUM(GE13:$GO13)=0,"",", "),"")</f>
        <v/>
      </c>
      <c r="NW13" t="str">
        <f>IF(GE13=1,NW$8&amp;IF(SUM(GF13:$GO13)=0,"",", "),"")</f>
        <v/>
      </c>
      <c r="NX13" t="str">
        <f>IF(GF13=1,NX$8&amp;IF(SUM(GG13:$GO13)=0,"",", "),"")</f>
        <v/>
      </c>
      <c r="NY13" t="str">
        <f>IF(GG13=1,NY$8&amp;IF(SUM(GH13:$GO13)=0,"",", "),"")</f>
        <v/>
      </c>
      <c r="NZ13" t="str">
        <f>IF(GH13=1,NZ$8&amp;IF(SUM(GI13:$GO13)=0,"",", "),"")</f>
        <v/>
      </c>
      <c r="OA13" t="str">
        <f>IF(GI13=1,OA$8&amp;IF(SUM(GJ13:$GO13)=0,"",", "),"")</f>
        <v/>
      </c>
      <c r="OB13" t="str">
        <f>IF(GJ13=1,OB$8&amp;IF(SUM(GK13:$GO13)=0,"",", "),"")</f>
        <v/>
      </c>
      <c r="OC13" t="str">
        <f>IF(GK13=1,OC$8&amp;IF(SUM(GL13:$GO13)=0,"",", "),"")</f>
        <v/>
      </c>
      <c r="OD13" t="str">
        <f>IF(GL13=1,OD$8&amp;IF(SUM(GM13:$GO13)=0,"",", "),"")</f>
        <v/>
      </c>
      <c r="OE13" t="str">
        <f>IF(GM13=1,OE$8&amp;IF(SUM(GN13:$GO13)=0,"",", "),"")</f>
        <v/>
      </c>
      <c r="OF13" t="str">
        <f>IF(GN13=1,OF$8&amp;IF(SUM(GO13:$GO13)=0,"",", "),"")</f>
        <v/>
      </c>
      <c r="OG13" t="str">
        <f t="shared" si="69"/>
        <v/>
      </c>
      <c r="OH13" t="str">
        <f>IF(GP13=1,OH$8&amp;IF(SUM(GQ13:$IM13)=0,"",", "),"")</f>
        <v/>
      </c>
      <c r="OI13" t="str">
        <f>IF(GQ13=1,OI$8&amp;IF(SUM(GR13:$IM13)=0,"",", "),"")</f>
        <v/>
      </c>
      <c r="OJ13" t="str">
        <f>IF(GR13=1,OJ$8&amp;IF(SUM(GS13:$IM13)=0,"",", "),"")</f>
        <v/>
      </c>
      <c r="OK13" t="str">
        <f>IF(GS13=1,OK$8&amp;IF(SUM(GT13:$IM13)=0,"",", "),"")</f>
        <v/>
      </c>
      <c r="OL13" t="str">
        <f>IF(GT13=1,OL$8&amp;IF(SUM(GU13:$IM13)=0,"",", "),"")</f>
        <v/>
      </c>
      <c r="OM13" t="str">
        <f>IF(GU13=1,OM$8&amp;IF(SUM(GV13:$IM13)=0,"",", "),"")</f>
        <v/>
      </c>
      <c r="ON13" t="str">
        <f>IF(GV13=1,ON$8&amp;IF(SUM(GW13:$IM13)=0,"",", "),"")</f>
        <v/>
      </c>
      <c r="OO13" t="str">
        <f>IF(GW13=1,OO$8&amp;IF(SUM(GX13:$IM13)=0,"",", "),"")</f>
        <v/>
      </c>
      <c r="OP13" t="str">
        <f>IF(GX13=1,OP$8&amp;IF(SUM(GY13:$IM13)=0,"",", "),"")</f>
        <v/>
      </c>
      <c r="OQ13" t="str">
        <f>IF(GY13=1,OQ$8&amp;IF(SUM(GZ13:$IM13)=0,"",", "),"")</f>
        <v/>
      </c>
      <c r="OR13" t="str">
        <f>IF(GZ13=1,OR$8&amp;IF(SUM(HA13:$IM13)=0,"",", "),"")</f>
        <v/>
      </c>
      <c r="OS13" t="str">
        <f>IF(HA13=1,OS$8&amp;IF(SUM(HB13:$IM13)=0,"",", "),"")</f>
        <v/>
      </c>
      <c r="OT13" t="str">
        <f>IF(HB13=1,OT$8&amp;IF(SUM(HC13:$IM13)=0,"",", "),"")</f>
        <v/>
      </c>
      <c r="OU13" t="str">
        <f>IF(HC13=1,OU$8&amp;IF(SUM(HD13:$IM13)=0,"",", "),"")</f>
        <v/>
      </c>
      <c r="OV13" t="str">
        <f>IF(HD13=1,OV$8&amp;IF(SUM(HE13:$IM13)=0,"",", "),"")</f>
        <v/>
      </c>
      <c r="OW13" t="str">
        <f>IF(HE13=1,OW$8&amp;IF(SUM(HF13:$IM13)=0,"",", "),"")</f>
        <v/>
      </c>
      <c r="OX13" t="str">
        <f>IF(HF13=1,OX$8&amp;IF(SUM(HG13:$IM13)=0,"",", "),"")</f>
        <v/>
      </c>
      <c r="OY13" t="str">
        <f>IF(HG13=1,OY$8&amp;IF(SUM(HH13:$IM13)=0,"",", "),"")</f>
        <v/>
      </c>
      <c r="OZ13" t="str">
        <f>IF(HH13=1,OZ$8&amp;IF(SUM(HI13:$IM13)=0,"",", "),"")</f>
        <v/>
      </c>
      <c r="PA13" t="str">
        <f>IF(HI13=1,PA$8&amp;IF(SUM(HJ13:$IM13)=0,"",", "),"")</f>
        <v/>
      </c>
      <c r="PB13" t="str">
        <f>IF(HJ13=1,PB$8&amp;IF(SUM(HK13:$IM13)=0,"",", "),"")</f>
        <v/>
      </c>
      <c r="PC13" t="str">
        <f>IF(HK13=1,PC$8&amp;IF(SUM(HL13:$IM13)=0,"",", "),"")</f>
        <v/>
      </c>
      <c r="PD13" t="str">
        <f>IF(HL13=1,PD$8&amp;IF(SUM(HM13:$IM13)=0,"",", "),"")</f>
        <v/>
      </c>
      <c r="PE13" t="str">
        <f>IF(HM13=1,PE$8&amp;IF(SUM(HN13:$IM13)=0,"",", "),"")</f>
        <v/>
      </c>
      <c r="PF13" t="str">
        <f>IF(HN13=1,PF$8&amp;IF(SUM(HO13:$IM13)=0,"",", "),"")</f>
        <v/>
      </c>
      <c r="PG13" t="str">
        <f>IF(HO13=1,PG$8&amp;IF(SUM(HP13:$IM13)=0,"",", "),"")</f>
        <v/>
      </c>
      <c r="PH13" t="str">
        <f>IF(HP13=1,PH$8&amp;IF(SUM(HQ13:$IM13)=0,"",", "),"")</f>
        <v/>
      </c>
      <c r="PI13" t="str">
        <f>IF(HQ13=1,PI$8&amp;IF(SUM(HR13:$IM13)=0,"",", "),"")</f>
        <v/>
      </c>
      <c r="PJ13" t="str">
        <f>IF(HR13=1,PJ$8&amp;IF(SUM(HS13:$IM13)=0,"",", "),"")</f>
        <v/>
      </c>
      <c r="PK13" t="str">
        <f>IF(HS13=1,PK$8&amp;IF(SUM(HT13:$IM13)=0,"",", "),"")</f>
        <v/>
      </c>
      <c r="PL13" t="str">
        <f>IF(HT13=1,PL$8&amp;IF(SUM(HU13:$IM13)=0,"",", "),"")</f>
        <v/>
      </c>
      <c r="PM13" t="str">
        <f>IF(HU13=1,PM$8&amp;IF(SUM(HV13:$IM13)=0,"",", "),"")</f>
        <v/>
      </c>
      <c r="PN13" t="str">
        <f>IF(HV13=1,PN$8&amp;IF(SUM(HW13:$IM13)=0,"",", "),"")</f>
        <v/>
      </c>
      <c r="PO13" t="str">
        <f>IF(HW13=1,PO$8&amp;IF(SUM(HX13:$IM13)=0,"",", "),"")</f>
        <v/>
      </c>
      <c r="PP13" t="str">
        <f>IF(HX13=1,PP$8&amp;IF(SUM(HY13:$IM13)=0,"",", "),"")</f>
        <v/>
      </c>
      <c r="PQ13" t="str">
        <f>IF(HY13=1,PQ$8&amp;IF(SUM(HZ13:$IM13)=0,"",", "),"")</f>
        <v/>
      </c>
      <c r="PR13" t="str">
        <f>IF(HZ13=1,PR$8&amp;IF(SUM(IA13:$IM13)=0,"",", "),"")</f>
        <v/>
      </c>
      <c r="PS13" t="str">
        <f>IF(IA13=1,PS$8&amp;IF(SUM(IB13:$IM13)=0,"",", "),"")</f>
        <v/>
      </c>
      <c r="PT13" t="str">
        <f>IF(IB13=1,PT$8&amp;IF(SUM(IC13:$IM13)=0,"",", "),"")</f>
        <v/>
      </c>
      <c r="PU13" t="str">
        <f>IF(IC13=1,PU$8&amp;IF(SUM(ID13:$IM13)=0,"",", "),"")</f>
        <v/>
      </c>
      <c r="PV13" t="str">
        <f>IF(ID13=1,PV$8&amp;IF(SUM(IE13:$IM13)=0,"",", "),"")</f>
        <v/>
      </c>
      <c r="PW13" t="str">
        <f>IF(IE13=1,PW$8&amp;IF(SUM(IF13:$IM13)=0,"",", "),"")</f>
        <v/>
      </c>
      <c r="PX13" t="str">
        <f>IF(IF13=1,PX$8&amp;IF(SUM(IG13:$IM13)=0,"",", "),"")</f>
        <v/>
      </c>
      <c r="PY13" t="str">
        <f>IF(IG13=1,PY$8&amp;IF(SUM(IH13:$IM13)=0,"",", "),"")</f>
        <v/>
      </c>
      <c r="PZ13" t="str">
        <f>IF(IH13=1,PZ$8&amp;IF(SUM(II13:$IM13)=0,"",", "),"")</f>
        <v/>
      </c>
      <c r="QA13" t="str">
        <f>IF(II13=1,QA$8&amp;IF(SUM(IJ13:$IM13)=0,"",", "),"")</f>
        <v/>
      </c>
      <c r="QB13" t="str">
        <f>IF(IJ13=1,QB$8&amp;IF(SUM(IK13:$IM13)=0,"",", "),"")</f>
        <v/>
      </c>
      <c r="QC13" t="str">
        <f>IF(IK13=1,QC$8&amp;IF(SUM(IL13:$IM13)=0,"",", "),"")</f>
        <v/>
      </c>
      <c r="QD13" t="str">
        <f>IF(IL13=1,QD$8&amp;IF(SUM(IM13:$IM13)=0,"",", "),"")</f>
        <v/>
      </c>
      <c r="QE13" t="str">
        <f t="shared" si="70"/>
        <v/>
      </c>
      <c r="QF13" t="str">
        <f>IF(IN13=1,QF$8&amp;IF(SUM(IO13:$KK13)=0,"",", "),"")</f>
        <v/>
      </c>
      <c r="QG13" t="str">
        <f>IF(IO13=1,QG$8&amp;IF(SUM(IP13:$KK13)=0,"",", "),"")</f>
        <v/>
      </c>
      <c r="QH13" t="str">
        <f>IF(IP13=1,QH$8&amp;IF(SUM(IQ13:$KK13)=0,"",", "),"")</f>
        <v/>
      </c>
      <c r="QI13" t="str">
        <f>IF(IQ13=1,QI$8&amp;IF(SUM(IR13:$KK13)=0,"",", "),"")</f>
        <v/>
      </c>
      <c r="QJ13" t="str">
        <f>IF(IR13=1,QJ$8&amp;IF(SUM(IS13:$KK13)=0,"",", "),"")</f>
        <v/>
      </c>
      <c r="QK13" t="str">
        <f>IF(IS13=1,QK$8&amp;IF(SUM(IT13:$KK13)=0,"",", "),"")</f>
        <v/>
      </c>
      <c r="QL13" t="str">
        <f>IF(IT13=1,QL$8&amp;IF(SUM(IU13:$KK13)=0,"",", "),"")</f>
        <v/>
      </c>
      <c r="QM13" t="str">
        <f>IF(IU13=1,QM$8&amp;IF(SUM(IV13:$KK13)=0,"",", "),"")</f>
        <v/>
      </c>
      <c r="QN13" t="str">
        <f>IF(IV13=1,QN$8&amp;IF(SUM(IW13:$KK13)=0,"",", "),"")</f>
        <v/>
      </c>
      <c r="QO13" t="str">
        <f>IF(IW13=1,QO$8&amp;IF(SUM(IX13:$KK13)=0,"",", "),"")</f>
        <v/>
      </c>
      <c r="QP13" t="str">
        <f>IF(IX13=1,QP$8&amp;IF(SUM(IY13:$KK13)=0,"",", "),"")</f>
        <v/>
      </c>
      <c r="QQ13" t="str">
        <f>IF(IY13=1,QQ$8&amp;IF(SUM(IZ13:$KK13)=0,"",", "),"")</f>
        <v/>
      </c>
      <c r="QR13" t="str">
        <f>IF(IZ13=1,QR$8&amp;IF(SUM(JA13:$KK13)=0,"",", "),"")</f>
        <v/>
      </c>
      <c r="QS13" t="str">
        <f>IF(JA13=1,QS$8&amp;IF(SUM(JB13:$KK13)=0,"",", "),"")</f>
        <v/>
      </c>
      <c r="QT13" t="str">
        <f>IF(JB13=1,QT$8&amp;IF(SUM(JC13:$KK13)=0,"",", "),"")</f>
        <v/>
      </c>
      <c r="QU13" t="str">
        <f>IF(JC13=1,QU$8&amp;IF(SUM(JD13:$KK13)=0,"",", "),"")</f>
        <v/>
      </c>
      <c r="QV13" t="str">
        <f>IF(JD13=1,QV$8&amp;IF(SUM(JE13:$KK13)=0,"",", "),"")</f>
        <v/>
      </c>
      <c r="QW13" t="str">
        <f>IF(JE13=1,QW$8&amp;IF(SUM(JF13:$KK13)=0,"",", "),"")</f>
        <v/>
      </c>
      <c r="QX13" t="str">
        <f>IF(JF13=1,QX$8&amp;IF(SUM(JG13:$KK13)=0,"",", "),"")</f>
        <v/>
      </c>
      <c r="QY13" t="str">
        <f>IF(JG13=1,QY$8&amp;IF(SUM(JH13:$KK13)=0,"",", "),"")</f>
        <v/>
      </c>
      <c r="QZ13" t="str">
        <f>IF(JH13=1,QZ$8&amp;IF(SUM(JI13:$KK13)=0,"",", "),"")</f>
        <v/>
      </c>
      <c r="RA13" t="str">
        <f>IF(JI13=1,RA$8&amp;IF(SUM(JJ13:$KK13)=0,"",", "),"")</f>
        <v/>
      </c>
      <c r="RB13" t="str">
        <f>IF(JJ13=1,RB$8&amp;IF(SUM(JK13:$KK13)=0,"",", "),"")</f>
        <v/>
      </c>
      <c r="RC13" t="str">
        <f>IF(JK13=1,RC$8&amp;IF(SUM(JL13:$KK13)=0,"",", "),"")</f>
        <v/>
      </c>
      <c r="RD13" t="str">
        <f>IF(JL13=1,RD$8&amp;IF(SUM(JM13:$KK13)=0,"",", "),"")</f>
        <v/>
      </c>
      <c r="RE13" t="str">
        <f>IF(JM13=1,RE$8&amp;IF(SUM(JN13:$KK13)=0,"",", "),"")</f>
        <v/>
      </c>
      <c r="RF13" t="str">
        <f>IF(JN13=1,RF$8&amp;IF(SUM(JO13:$KK13)=0,"",", "),"")</f>
        <v/>
      </c>
      <c r="RG13" t="str">
        <f>IF(JO13=1,RG$8&amp;IF(SUM(JP13:$KK13)=0,"",", "),"")</f>
        <v/>
      </c>
      <c r="RH13" t="str">
        <f>IF(JP13=1,RH$8&amp;IF(SUM(JQ13:$KK13)=0,"",", "),"")</f>
        <v/>
      </c>
      <c r="RI13" t="str">
        <f>IF(JQ13=1,RI$8&amp;IF(SUM(JR13:$KK13)=0,"",", "),"")</f>
        <v/>
      </c>
      <c r="RJ13" t="str">
        <f>IF(JR13=1,RJ$8&amp;IF(SUM(JS13:$KK13)=0,"",", "),"")</f>
        <v/>
      </c>
      <c r="RK13" t="str">
        <f>IF(JS13=1,RK$8&amp;IF(SUM(JT13:$KK13)=0,"",", "),"")</f>
        <v/>
      </c>
      <c r="RL13" t="str">
        <f>IF(JT13=1,RL$8&amp;IF(SUM(JU13:$KK13)=0,"",", "),"")</f>
        <v/>
      </c>
      <c r="RM13" t="str">
        <f>IF(JU13=1,RM$8&amp;IF(SUM(JV13:$KK13)=0,"",", "),"")</f>
        <v/>
      </c>
      <c r="RN13" t="str">
        <f>IF(JV13=1,RN$8&amp;IF(SUM(JW13:$KK13)=0,"",", "),"")</f>
        <v/>
      </c>
      <c r="RO13" t="str">
        <f>IF(JW13=1,RO$8&amp;IF(SUM(JX13:$KK13)=0,"",", "),"")</f>
        <v/>
      </c>
      <c r="RP13" t="str">
        <f>IF(JX13=1,RP$8&amp;IF(SUM(JY13:$KK13)=0,"",", "),"")</f>
        <v/>
      </c>
      <c r="RQ13" t="str">
        <f>IF(JY13=1,RQ$8&amp;IF(SUM(JZ13:$KK13)=0,"",", "),"")</f>
        <v/>
      </c>
      <c r="RR13" t="str">
        <f>IF(JZ13=1,RR$8&amp;IF(SUM(KA13:$KK13)=0,"",", "),"")</f>
        <v/>
      </c>
      <c r="RS13" t="str">
        <f>IF(KA13=1,RS$8&amp;IF(SUM(KB13:$KK13)=0,"",", "),"")</f>
        <v/>
      </c>
      <c r="RT13" t="str">
        <f>IF(KB13=1,RT$8&amp;IF(SUM(KC13:$KK13)=0,"",", "),"")</f>
        <v/>
      </c>
      <c r="RU13" t="str">
        <f>IF(KC13=1,RU$8&amp;IF(SUM(KD13:$KK13)=0,"",", "),"")</f>
        <v/>
      </c>
      <c r="RV13" t="str">
        <f>IF(KD13=1,RV$8&amp;IF(SUM(KE13:$KK13)=0,"",", "),"")</f>
        <v/>
      </c>
      <c r="RW13" t="str">
        <f>IF(KE13=1,RW$8&amp;IF(SUM(KF13:$KK13)=0,"",", "),"")</f>
        <v/>
      </c>
      <c r="RX13" t="str">
        <f>IF(KF13=1,RX$8&amp;IF(SUM(KG13:$KK13)=0,"",", "),"")</f>
        <v/>
      </c>
      <c r="RY13" t="str">
        <f>IF(KG13=1,RY$8&amp;IF(SUM(KH13:$KK13)=0,"",", "),"")</f>
        <v/>
      </c>
      <c r="RZ13" t="str">
        <f>IF(KH13=1,RZ$8&amp;IF(SUM(KI13:$KK13)=0,"",", "),"")</f>
        <v/>
      </c>
      <c r="SA13" t="str">
        <f>IF(KI13=1,SA$8&amp;IF(SUM(KJ13:$KK13)=0,"",", "),"")</f>
        <v/>
      </c>
      <c r="SB13" t="str">
        <f>IF(KJ13=1,SB$8&amp;IF(SUM(KK13:$KK13)=0,"",", "),"")</f>
        <v/>
      </c>
      <c r="SC13" t="str">
        <f t="shared" si="71"/>
        <v/>
      </c>
    </row>
    <row r="14" spans="1:498" ht="60" customHeight="1" x14ac:dyDescent="0.45">
      <c r="A14" s="62"/>
      <c r="B14" s="212" t="str">
        <f t="shared" si="0"/>
        <v/>
      </c>
      <c r="C14" s="212" t="str">
        <f t="shared" si="59"/>
        <v/>
      </c>
      <c r="D14" s="212" t="str">
        <f t="shared" si="60"/>
        <v/>
      </c>
      <c r="E14" s="212" t="str">
        <f t="shared" si="61"/>
        <v/>
      </c>
      <c r="F14" s="212" t="str">
        <f t="shared" si="62"/>
        <v/>
      </c>
      <c r="G14" s="237" t="str">
        <f>IF('EDCI Data'!B14="","",'EDCI Data'!B14)</f>
        <v/>
      </c>
      <c r="H14" s="238" t="str">
        <f>IF('EDCI Data'!C14="","",'EDCI Data'!C14)</f>
        <v/>
      </c>
      <c r="I14" s="239" t="str">
        <f>IF('EDCI Data'!D14="","",'EDCI Data'!D14)</f>
        <v/>
      </c>
      <c r="J14" s="240" t="str">
        <f>IF('EDCI Data'!E14="","",'EDCI Data'!E14)</f>
        <v/>
      </c>
      <c r="K14" s="237" t="str">
        <f>IF('EDCI Data'!F14="","",'EDCI Data'!F14)</f>
        <v/>
      </c>
      <c r="L14" s="237" t="str">
        <f>IF('EDCI Data'!G14="","",'EDCI Data'!G14)</f>
        <v/>
      </c>
      <c r="M14" s="237" t="str">
        <f>IF('EDCI Data'!H14="","",'EDCI Data'!H14)</f>
        <v/>
      </c>
      <c r="N14" s="237" t="str">
        <f>IF('EDCI Data'!I14="","",'EDCI Data'!I14)</f>
        <v/>
      </c>
      <c r="O14" s="237" t="str">
        <f>IF('EDCI Data'!J14="","",'EDCI Data'!J14)</f>
        <v/>
      </c>
      <c r="P14" s="237" t="str">
        <f>IF('EDCI Data'!K14="","",'EDCI Data'!K14)</f>
        <v/>
      </c>
      <c r="Q14" s="241" t="str">
        <f>IF('EDCI Data'!L14="","",'EDCI Data'!L14)</f>
        <v/>
      </c>
      <c r="R14" s="241" t="str">
        <f>IF('EDCI Data'!M14="","",'EDCI Data'!M14)</f>
        <v/>
      </c>
      <c r="S14" s="237" t="str">
        <f>IF('EDCI Data'!N14="","",'EDCI Data'!N14)</f>
        <v/>
      </c>
      <c r="T14" s="237" t="str">
        <f>IF('EDCI Data'!O14="","",'EDCI Data'!O14)</f>
        <v/>
      </c>
      <c r="U14" s="237" t="str">
        <f>IF('EDCI Data'!P14="","",'EDCI Data'!P14)</f>
        <v/>
      </c>
      <c r="V14" s="237" t="str">
        <f>IF('EDCI Data'!Q14="","",'EDCI Data'!Q14)</f>
        <v/>
      </c>
      <c r="W14" s="242" t="str">
        <f>IF('EDCI Data'!R14="","",'EDCI Data'!R14)</f>
        <v/>
      </c>
      <c r="X14" s="243" t="str">
        <f>IF('EDCI Data'!S14="","",'EDCI Data'!S14)</f>
        <v/>
      </c>
      <c r="Y14" s="243" t="str">
        <f>IF('EDCI Data'!T14="","",'EDCI Data'!T14)</f>
        <v/>
      </c>
      <c r="Z14" s="244" t="str">
        <f>IF('EDCI Data'!U14="","",'EDCI Data'!U14)</f>
        <v/>
      </c>
      <c r="AA14" s="237" t="str">
        <f>IF('EDCI Data'!V14="","",'EDCI Data'!V14)</f>
        <v/>
      </c>
      <c r="AB14" s="244" t="str">
        <f>IF('EDCI Data'!W14="","",'EDCI Data'!W14)</f>
        <v/>
      </c>
      <c r="AC14" s="237" t="str">
        <f>IF('EDCI Data'!X14="","",'EDCI Data'!X14)</f>
        <v/>
      </c>
      <c r="AD14" s="244" t="str">
        <f>IF('EDCI Data'!Y14="","",'EDCI Data'!Y14)</f>
        <v/>
      </c>
      <c r="AE14" s="237" t="str">
        <f>IF('EDCI Data'!Z14="","",'EDCI Data'!Z14)</f>
        <v/>
      </c>
      <c r="AF14" s="237" t="str">
        <f>IF('EDCI Data'!AA14="","",'EDCI Data'!AA14)</f>
        <v/>
      </c>
      <c r="AG14" s="237" t="str">
        <f>IF('EDCI Data'!AB14="","",'EDCI Data'!AB14)</f>
        <v/>
      </c>
      <c r="AH14" s="237" t="str">
        <f>IF('EDCI Data'!AC14="","",'EDCI Data'!AC14)</f>
        <v/>
      </c>
      <c r="AI14" s="237" t="str">
        <f>IF('EDCI Data'!AD14="","",'EDCI Data'!AD14)</f>
        <v/>
      </c>
      <c r="AJ14" s="237" t="str">
        <f>IF('EDCI Data'!AE14="","",'EDCI Data'!AE14)</f>
        <v/>
      </c>
      <c r="AK14" s="237" t="str">
        <f>IF('EDCI Data'!AF14="","",'EDCI Data'!AF14)</f>
        <v/>
      </c>
      <c r="AL14" s="237" t="str">
        <f>IF('EDCI Data'!AG14="","",'EDCI Data'!AG14)</f>
        <v/>
      </c>
      <c r="AM14" s="237" t="str">
        <f>IF('EDCI Data'!AH14="","",'EDCI Data'!AH14)</f>
        <v/>
      </c>
      <c r="AN14" s="237" t="str">
        <f>IF('EDCI Data'!AI14="","",'EDCI Data'!AI14)</f>
        <v/>
      </c>
      <c r="AO14" s="237" t="str">
        <f>IF('EDCI Data'!AJ14="","",'EDCI Data'!AJ14)</f>
        <v/>
      </c>
      <c r="AP14" s="237" t="str">
        <f>IF('EDCI Data'!AK14="","",'EDCI Data'!AK14)</f>
        <v/>
      </c>
      <c r="AQ14" s="237" t="str">
        <f>IF('EDCI Data'!AL14="","",'EDCI Data'!AL14)</f>
        <v/>
      </c>
      <c r="AR14" s="237" t="str">
        <f>IF('EDCI Data'!AM14="","",'EDCI Data'!AM14)</f>
        <v/>
      </c>
      <c r="AS14" s="237" t="str">
        <f>IF('EDCI Data'!AN14="","",'EDCI Data'!AN14)</f>
        <v/>
      </c>
      <c r="AT14" s="237" t="str">
        <f>IF('EDCI Data'!AO14="","",'EDCI Data'!AO14)</f>
        <v/>
      </c>
      <c r="AU14" s="237" t="str">
        <f>IF('EDCI Data'!AP14="","",'EDCI Data'!AP14)</f>
        <v/>
      </c>
      <c r="AV14" s="237" t="str">
        <f>IF('EDCI Data'!AQ14="","",'EDCI Data'!AQ14)</f>
        <v/>
      </c>
      <c r="AW14" s="237" t="str">
        <f>IF('EDCI Data'!AR14="","",'EDCI Data'!AR14)</f>
        <v/>
      </c>
      <c r="AX14" s="237" t="str">
        <f>IF('EDCI Data'!AS14="","",'EDCI Data'!AS14)</f>
        <v/>
      </c>
      <c r="AY14" s="237" t="str">
        <f>IF('EDCI Data'!AT14="","",'EDCI Data'!AT14)</f>
        <v/>
      </c>
      <c r="AZ14" s="237" t="str">
        <f>IF('EDCI Data'!AU14="","",'EDCI Data'!AU14)</f>
        <v/>
      </c>
      <c r="BA14" s="237" t="str">
        <f>IF('EDCI Data'!AV14="","",'EDCI Data'!AV14)</f>
        <v/>
      </c>
      <c r="BB14" s="245" t="str">
        <f>IF('EDCI Data'!AW14="","",'EDCI Data'!AW14)</f>
        <v/>
      </c>
      <c r="BC14" s="245" t="str">
        <f>IF('EDCI Data'!AX14="","",'EDCI Data'!AX14)</f>
        <v/>
      </c>
      <c r="BD14" s="246" t="str">
        <f t="shared" si="63"/>
        <v/>
      </c>
      <c r="BE14" s="247" t="str">
        <f>IF('EDCI Data'!AY14="","",'EDCI Data'!AY14)</f>
        <v/>
      </c>
      <c r="BF14" s="247" t="str">
        <f>IF('EDCI Data'!AZ14="","",'EDCI Data'!AZ14)</f>
        <v/>
      </c>
      <c r="BG14" s="247" t="str">
        <f>IF('EDCI Data'!BA14="","",'EDCI Data'!BA14)</f>
        <v/>
      </c>
      <c r="BH14" s="247" t="str">
        <f>IF('EDCI Data'!BB14="","",'EDCI Data'!BB14)</f>
        <v/>
      </c>
      <c r="BI14" s="247" t="str">
        <f>IF('EDCI Data'!BC14="","",'EDCI Data'!BC14)</f>
        <v/>
      </c>
      <c r="BJ14" s="247" t="str">
        <f>IF('EDCI Data'!BD14="","",'EDCI Data'!BD14)</f>
        <v/>
      </c>
      <c r="BK14" s="247" t="str">
        <f>IF('EDCI Data'!BE14="","",'EDCI Data'!BE14)</f>
        <v/>
      </c>
      <c r="BL14" s="247" t="str">
        <f>IF('EDCI Data'!BF14="","",'EDCI Data'!BF14)</f>
        <v/>
      </c>
      <c r="BM14" s="247" t="str">
        <f>IF('EDCI Data'!BG14="","",'EDCI Data'!BG14)</f>
        <v/>
      </c>
      <c r="BN14" s="248" t="str">
        <f>IF('EDCI Data'!BH14="","",'EDCI Data'!BH14)</f>
        <v/>
      </c>
      <c r="BO14" s="248" t="str">
        <f>IF('EDCI Data'!BI14="","",'EDCI Data'!BI14)</f>
        <v/>
      </c>
      <c r="BP14" s="249" t="str">
        <f>IF('EDCI Data'!BJ14="","",'EDCI Data'!BJ14)</f>
        <v/>
      </c>
      <c r="BQ14" s="248" t="str">
        <f>IF('EDCI Data'!BK14="","",'EDCI Data'!BK14)</f>
        <v/>
      </c>
      <c r="BR14" s="248" t="str">
        <f>IF('EDCI Data'!BL14="","",'EDCI Data'!BL14)</f>
        <v/>
      </c>
      <c r="BS14" s="250" t="str">
        <f>IF('EDCI Data'!BM14="","",'EDCI Data'!BM14)</f>
        <v/>
      </c>
      <c r="BT14" s="251" t="str">
        <f>IF('EDCI Data'!BN14="","",'EDCI Data'!BN14)</f>
        <v/>
      </c>
      <c r="BU14" s="246" t="str">
        <f>IF('EDCI Data'!BO14="","",'EDCI Data'!BO14)</f>
        <v/>
      </c>
      <c r="BV14" s="252">
        <f t="shared" si="64"/>
        <v>0</v>
      </c>
      <c r="BW14" s="252">
        <f t="shared" si="65"/>
        <v>0</v>
      </c>
      <c r="BX14" s="252">
        <f t="shared" si="66"/>
        <v>0</v>
      </c>
      <c r="BY14" s="252">
        <f t="shared" si="67"/>
        <v>0</v>
      </c>
      <c r="BZ14" t="str">
        <f t="shared" si="1"/>
        <v/>
      </c>
      <c r="CA14" s="253"/>
      <c r="CB14"/>
      <c r="CC14"/>
      <c r="CD14"/>
      <c r="CE14" t="str">
        <f t="shared" si="2"/>
        <v/>
      </c>
      <c r="CF14"/>
      <c r="CG14" t="str">
        <f t="shared" si="3"/>
        <v/>
      </c>
      <c r="CH14" t="str">
        <f t="shared" si="4"/>
        <v/>
      </c>
      <c r="CI14" t="str">
        <f t="shared" si="5"/>
        <v/>
      </c>
      <c r="CJ14" t="str">
        <f t="shared" si="6"/>
        <v/>
      </c>
      <c r="CK14"/>
      <c r="CL14"/>
      <c r="CM14" t="str">
        <f t="shared" si="7"/>
        <v/>
      </c>
      <c r="CN14" t="str">
        <f t="shared" si="8"/>
        <v/>
      </c>
      <c r="CO14" t="str">
        <f t="shared" si="9"/>
        <v/>
      </c>
      <c r="CP14" t="str">
        <f t="shared" si="10"/>
        <v/>
      </c>
      <c r="CQ14"/>
      <c r="CR14" t="str" cm="1">
        <f t="array" ref="CR14">IF(COUNTIFS($BZ$10:$BZ$259,$BZ14,$I$10:$I$259,$I14+1)&gt;0,IF(X14&lt;&gt;INDEX(Y$10:Y$259,MATCH(1,INDEX(($BZ14=$BZ$10:$BZ$259)*($I$10:$I$259=$I14+1),0,1),0)),"Number of FTEs in previous year do not align with Number of FTEs in current year across years, by definition these should be equal. Please check and update if required. "&amp;CHAR(10),""),"")</f>
        <v/>
      </c>
      <c r="CS14" t="str" cm="1">
        <f t="array" ref="CS14">IF(COUNTIFS($BZ$10:$BZ$259,$BZ14,$I$10:$I$259,$I14-1)&gt;0,IF(Y14&lt;&gt;INDEX(X$10:X$259,MATCH(1,INDEX(($BZ14=$BZ$10:$BZ$259)*($I$10:$I$259=$I14-1),0,1),0)),"Number of FTEs in previous year do not align with Number of FTEs in current year across years, by definition these should be equal. Please check and update if required. "&amp;CHAR(10),""),"")</f>
        <v/>
      </c>
      <c r="CT14" t="str">
        <f t="shared" si="11"/>
        <v/>
      </c>
      <c r="CU14" t="str">
        <f t="shared" si="12"/>
        <v/>
      </c>
      <c r="CV14"/>
      <c r="CW14" t="str">
        <f t="shared" si="13"/>
        <v/>
      </c>
      <c r="CX14"/>
      <c r="CY14" t="str">
        <f t="shared" si="14"/>
        <v/>
      </c>
      <c r="CZ14"/>
      <c r="DA14" t="str">
        <f t="shared" si="15"/>
        <v/>
      </c>
      <c r="DB14"/>
      <c r="DC14"/>
      <c r="DD14"/>
      <c r="DE14"/>
      <c r="DF14"/>
      <c r="DG14"/>
      <c r="DH14"/>
      <c r="DI14"/>
      <c r="DJ14"/>
      <c r="DK14"/>
      <c r="DL14"/>
      <c r="DM14"/>
      <c r="DN14"/>
      <c r="DO14"/>
      <c r="DP14"/>
      <c r="DQ14"/>
      <c r="DR14"/>
      <c r="DS14"/>
      <c r="DT14"/>
      <c r="DU14"/>
      <c r="DV14"/>
      <c r="DW14"/>
      <c r="DX14" t="str">
        <f t="shared" si="16"/>
        <v/>
      </c>
      <c r="DY14" t="str">
        <f t="shared" si="17"/>
        <v/>
      </c>
      <c r="DZ14" t="str">
        <f t="shared" si="18"/>
        <v/>
      </c>
      <c r="EA14" t="str">
        <f t="shared" si="19"/>
        <v/>
      </c>
      <c r="EB14" t="str">
        <f t="shared" si="20"/>
        <v/>
      </c>
      <c r="EC14" t="str">
        <f t="shared" si="21"/>
        <v/>
      </c>
      <c r="ED14" t="str">
        <f t="shared" si="22"/>
        <v/>
      </c>
      <c r="EE14" t="str">
        <f t="shared" si="23"/>
        <v/>
      </c>
      <c r="EF14" t="str">
        <f t="shared" si="24"/>
        <v/>
      </c>
      <c r="EG14" t="str">
        <f t="shared" si="25"/>
        <v/>
      </c>
      <c r="EH14" t="str">
        <f t="shared" si="26"/>
        <v/>
      </c>
      <c r="EI14" t="str">
        <f t="shared" si="27"/>
        <v/>
      </c>
      <c r="EJ14"/>
      <c r="EK14"/>
      <c r="EL14"/>
      <c r="EM14"/>
      <c r="EN14"/>
      <c r="EO14"/>
      <c r="EP14"/>
      <c r="EQ14" t="str">
        <f t="shared" si="28"/>
        <v/>
      </c>
      <c r="ER14" t="str">
        <f t="shared" si="29"/>
        <v/>
      </c>
      <c r="ES14" t="str">
        <f t="shared" si="30"/>
        <v/>
      </c>
      <c r="ET14"/>
      <c r="EU14" t="str">
        <f t="shared" si="31"/>
        <v/>
      </c>
      <c r="EV14"/>
      <c r="EW14" t="str">
        <f t="shared" si="32"/>
        <v/>
      </c>
      <c r="EX14"/>
      <c r="EY14" t="str">
        <f t="shared" si="33"/>
        <v/>
      </c>
      <c r="EZ14"/>
      <c r="FA14"/>
      <c r="FB14"/>
      <c r="FC14"/>
      <c r="FD14"/>
      <c r="FE14"/>
      <c r="FF14"/>
      <c r="FG14"/>
      <c r="FH14"/>
      <c r="FI14"/>
      <c r="FJ14"/>
      <c r="FK14"/>
      <c r="FL14"/>
      <c r="FM14"/>
      <c r="FN14"/>
      <c r="FO14"/>
      <c r="FP14"/>
      <c r="FQ14"/>
      <c r="FR14"/>
      <c r="FS14"/>
      <c r="FT14"/>
      <c r="FU14"/>
      <c r="FV14" t="str">
        <f t="shared" si="34"/>
        <v/>
      </c>
      <c r="FW14" t="str">
        <f t="shared" si="35"/>
        <v/>
      </c>
      <c r="FX14"/>
      <c r="FY14" t="str">
        <f t="shared" si="36"/>
        <v/>
      </c>
      <c r="FZ14" t="str">
        <f t="shared" si="37"/>
        <v/>
      </c>
      <c r="GA14" t="str">
        <f t="shared" si="38"/>
        <v/>
      </c>
      <c r="GB14" t="str">
        <f t="shared" si="39"/>
        <v/>
      </c>
      <c r="GC14" t="str">
        <f t="shared" si="40"/>
        <v/>
      </c>
      <c r="GD14" t="str">
        <f t="shared" si="41"/>
        <v/>
      </c>
      <c r="GE14" t="str">
        <f t="shared" si="42"/>
        <v/>
      </c>
      <c r="GF14" t="str">
        <f t="shared" si="43"/>
        <v/>
      </c>
      <c r="GG14" t="str">
        <f t="shared" si="44"/>
        <v/>
      </c>
      <c r="GH14"/>
      <c r="GI14"/>
      <c r="GJ14"/>
      <c r="GK14"/>
      <c r="GL14"/>
      <c r="GM14"/>
      <c r="GN14"/>
      <c r="GO14"/>
      <c r="GP14" t="str">
        <f t="shared" si="45"/>
        <v/>
      </c>
      <c r="GQ14" t="str">
        <f t="shared" si="46"/>
        <v/>
      </c>
      <c r="GR14"/>
      <c r="GS14" t="str">
        <f t="shared" si="47"/>
        <v/>
      </c>
      <c r="GT14"/>
      <c r="GU14" t="str">
        <f t="shared" si="48"/>
        <v/>
      </c>
      <c r="GV14"/>
      <c r="GW14" t="str">
        <f t="shared" si="49"/>
        <v/>
      </c>
      <c r="GX14"/>
      <c r="GY14"/>
      <c r="GZ14"/>
      <c r="HA14"/>
      <c r="HB14"/>
      <c r="HC14"/>
      <c r="HD14"/>
      <c r="HE14"/>
      <c r="HF14"/>
      <c r="HG14"/>
      <c r="HH14"/>
      <c r="HI14"/>
      <c r="HJ14"/>
      <c r="HK14"/>
      <c r="HL14"/>
      <c r="HM14"/>
      <c r="HN14"/>
      <c r="HO14"/>
      <c r="HP14"/>
      <c r="HQ14"/>
      <c r="HR14"/>
      <c r="HS14"/>
      <c r="HT14" t="str">
        <f t="shared" si="50"/>
        <v/>
      </c>
      <c r="HU14" t="str">
        <f t="shared" si="51"/>
        <v/>
      </c>
      <c r="HV14"/>
      <c r="HW14"/>
      <c r="HX14"/>
      <c r="HY14"/>
      <c r="HZ14"/>
      <c r="IA14"/>
      <c r="IB14"/>
      <c r="IC14"/>
      <c r="ID14"/>
      <c r="IE14" t="str">
        <f t="shared" si="52"/>
        <v/>
      </c>
      <c r="IF14"/>
      <c r="IG14"/>
      <c r="IH14"/>
      <c r="II14"/>
      <c r="IJ14"/>
      <c r="IK14"/>
      <c r="IL14"/>
      <c r="IM14"/>
      <c r="IN14"/>
      <c r="IO14"/>
      <c r="IP14"/>
      <c r="IQ14" t="str">
        <f t="shared" si="53"/>
        <v/>
      </c>
      <c r="IR14"/>
      <c r="IS14" t="str">
        <f t="shared" si="54"/>
        <v/>
      </c>
      <c r="IT14"/>
      <c r="IU14" t="str">
        <f t="shared" si="55"/>
        <v/>
      </c>
      <c r="IV14"/>
      <c r="IW14"/>
      <c r="IX14"/>
      <c r="IY14"/>
      <c r="IZ14"/>
      <c r="JA14"/>
      <c r="JB14"/>
      <c r="JC14"/>
      <c r="JD14"/>
      <c r="JE14"/>
      <c r="JF14"/>
      <c r="JG14"/>
      <c r="JH14"/>
      <c r="JI14"/>
      <c r="JJ14"/>
      <c r="JK14"/>
      <c r="JL14"/>
      <c r="JM14"/>
      <c r="JN14"/>
      <c r="JO14"/>
      <c r="JP14"/>
      <c r="JQ14"/>
      <c r="JR14" t="str">
        <f t="shared" si="56"/>
        <v/>
      </c>
      <c r="JS14" t="str">
        <f t="shared" si="57"/>
        <v/>
      </c>
      <c r="JT14"/>
      <c r="JU14"/>
      <c r="JV14"/>
      <c r="JW14"/>
      <c r="JX14"/>
      <c r="JY14"/>
      <c r="JZ14"/>
      <c r="KA14"/>
      <c r="KB14"/>
      <c r="KC14" t="str">
        <f t="shared" si="58"/>
        <v/>
      </c>
      <c r="KD14"/>
      <c r="KE14"/>
      <c r="KF14"/>
      <c r="KG14"/>
      <c r="KH14"/>
      <c r="KI14"/>
      <c r="KJ14"/>
      <c r="KK14"/>
      <c r="KL14" t="str">
        <f>IF(CT14=1,KL$8&amp;IF(SUM(CU14:$EQ14)=0,"",", "),"")</f>
        <v/>
      </c>
      <c r="KM14" t="str">
        <f>IF(CU14=1,KM$8&amp;IF(SUM(CV14:$EQ14)=0,"",", "),"")</f>
        <v/>
      </c>
      <c r="KN14" t="str">
        <f>IF(CV14=1,KN$8&amp;IF(SUM(CW14:$EQ14)=0,"",", "),"")</f>
        <v/>
      </c>
      <c r="KO14" t="str">
        <f>IF(CW14=1,KO$8&amp;IF(SUM(CX14:$EQ14)=0,"",", "),"")</f>
        <v/>
      </c>
      <c r="KP14" t="str">
        <f>IF(CX14=1,KP$8&amp;IF(SUM(CY14:$EQ14)=0,"",", "),"")</f>
        <v/>
      </c>
      <c r="KQ14" t="str">
        <f>IF(CY14=1,KQ$8&amp;IF(SUM(CZ14:$EQ14)=0,"",", "),"")</f>
        <v/>
      </c>
      <c r="KR14" t="str">
        <f>IF(CZ14=1,KR$8&amp;IF(SUM(DA14:$EQ14)=0,"",", "),"")</f>
        <v/>
      </c>
      <c r="KS14" t="str">
        <f>IF(DA14=1,KS$8&amp;IF(SUM(DB14:$EQ14)=0,"",", "),"")</f>
        <v/>
      </c>
      <c r="KT14" t="str">
        <f>IF(DB14=1,KT$8&amp;IF(SUM(DC14:$EQ14)=0,"",", "),"")</f>
        <v/>
      </c>
      <c r="KU14" t="str">
        <f>IF(DC14=1,KU$8&amp;IF(SUM(DD14:$EQ14)=0,"",", "),"")</f>
        <v/>
      </c>
      <c r="KV14" t="str">
        <f>IF(DD14=1,KV$8&amp;IF(SUM(DE14:$EQ14)=0,"",", "),"")</f>
        <v/>
      </c>
      <c r="KW14" t="str">
        <f>IF(DE14=1,KW$8&amp;IF(SUM(DF14:$EQ14)=0,"",", "),"")</f>
        <v/>
      </c>
      <c r="KX14" t="str">
        <f>IF(DF14=1,KX$8&amp;IF(SUM(DG14:$EQ14)=0,"",", "),"")</f>
        <v/>
      </c>
      <c r="KY14" t="str">
        <f>IF(DG14=1,KY$8&amp;IF(SUM(DH14:$EQ14)=0,"",", "),"")</f>
        <v/>
      </c>
      <c r="KZ14" t="str">
        <f>IF(DH14=1,KZ$8&amp;IF(SUM(DI14:$EQ14)=0,"",", "),"")</f>
        <v/>
      </c>
      <c r="LA14" t="str">
        <f>IF(DI14=1,LA$8&amp;IF(SUM(DJ14:$EQ14)=0,"",", "),"")</f>
        <v/>
      </c>
      <c r="LB14" t="str">
        <f>IF(DJ14=1,LB$8&amp;IF(SUM(DK14:$EQ14)=0,"",", "),"")</f>
        <v/>
      </c>
      <c r="LC14" t="str">
        <f>IF(DK14=1,LC$8&amp;IF(SUM(DL14:$EQ14)=0,"",", "),"")</f>
        <v/>
      </c>
      <c r="LD14" t="str">
        <f>IF(DL14=1,LD$8&amp;IF(SUM(DM14:$EQ14)=0,"",", "),"")</f>
        <v/>
      </c>
      <c r="LE14" t="str">
        <f>IF(DM14=1,LE$8&amp;IF(SUM(DN14:$EQ14)=0,"",", "),"")</f>
        <v/>
      </c>
      <c r="LF14" t="str">
        <f>IF(DN14=1,LF$8&amp;IF(SUM(DO14:$EQ14)=0,"",", "),"")</f>
        <v/>
      </c>
      <c r="LG14" t="str">
        <f>IF(DO14=1,LG$8&amp;IF(SUM(DP14:$EQ14)=0,"",", "),"")</f>
        <v/>
      </c>
      <c r="LH14" t="str">
        <f>IF(DP14=1,LH$8&amp;IF(SUM(DQ14:$EQ14)=0,"",", "),"")</f>
        <v/>
      </c>
      <c r="LI14" t="str">
        <f>IF(DQ14=1,LI$8&amp;IF(SUM(DR14:$EQ14)=0,"",", "),"")</f>
        <v/>
      </c>
      <c r="LJ14" t="str">
        <f>IF(DR14=1,LJ$8&amp;IF(SUM(DS14:$EQ14)=0,"",", "),"")</f>
        <v/>
      </c>
      <c r="LK14" t="str">
        <f>IF(DS14=1,LK$8&amp;IF(SUM(DT14:$EQ14)=0,"",", "),"")</f>
        <v/>
      </c>
      <c r="LL14" t="str">
        <f>IF(DT14=1,LL$8&amp;IF(SUM(DU14:$EQ14)=0,"",", "),"")</f>
        <v/>
      </c>
      <c r="LM14" t="str">
        <f>IF(DU14=1,LM$8&amp;IF(SUM(DV14:$EQ14)=0,"",", "),"")</f>
        <v/>
      </c>
      <c r="LN14" t="str">
        <f>IF(DV14=1,LN$8&amp;IF(SUM(DW14:$EQ14)=0,"",", "),"")</f>
        <v/>
      </c>
      <c r="LO14" t="str">
        <f>IF(DW14=1,LO$8&amp;IF(SUM(DX14:$EQ14)=0,"",", "),"")</f>
        <v/>
      </c>
      <c r="LP14" t="str">
        <f>IF(DX14=1,LP$8&amp;IF(SUM(DY14:$EQ14)=0,"",", "),"")</f>
        <v/>
      </c>
      <c r="LQ14" t="str">
        <f>IF(DY14=1,LQ$8&amp;IF(SUM(DZ14:$EQ14)=0,"",", "),"")</f>
        <v/>
      </c>
      <c r="LR14" t="str">
        <f>IF(DZ14=1,LR$8&amp;IF(SUM(EA14:$EQ14)=0,"",", "),"")</f>
        <v/>
      </c>
      <c r="LS14" t="str">
        <f>IF(EA14=1,LS$8&amp;IF(SUM(EB14:$EQ14)=0,"",", "),"")</f>
        <v/>
      </c>
      <c r="LT14" t="str">
        <f>IF(EB14=1,LT$8&amp;IF(SUM(EC14:$EQ14)=0,"",", "),"")</f>
        <v/>
      </c>
      <c r="LU14" t="str">
        <f>IF(EC14=1,LU$8&amp;IF(SUM(ED14:$EQ14)=0,"",", "),"")</f>
        <v/>
      </c>
      <c r="LV14" t="str">
        <f>IF(ED14=1,LV$8&amp;IF(SUM(EE14:$EQ14)=0,"",", "),"")</f>
        <v/>
      </c>
      <c r="LW14" t="str">
        <f>IF(EE14=1,LW$8&amp;IF(SUM(EF14:$EQ14)=0,"",", "),"")</f>
        <v/>
      </c>
      <c r="LX14" t="str">
        <f>IF(EF14=1,LX$8&amp;IF(SUM(EG14:$EQ14)=0,"",", "),"")</f>
        <v/>
      </c>
      <c r="LY14" t="str">
        <f>IF(EG14=1,LY$8&amp;IF(SUM(EH14:$EQ14)=0,"",", "),"")</f>
        <v/>
      </c>
      <c r="LZ14" t="str">
        <f>IF(EH14=1,LZ$8&amp;IF(SUM(EI14:$EQ14)=0,"",", "),"")</f>
        <v/>
      </c>
      <c r="MA14" t="str">
        <f>IF(EI14=1,MA$8&amp;IF(SUM(EJ14:$EQ14)=0,"",", "),"")</f>
        <v/>
      </c>
      <c r="MB14" t="str">
        <f>IF(EJ14=1,MB$8&amp;IF(SUM(EK14:$EQ14)=0,"",", "),"")</f>
        <v/>
      </c>
      <c r="MC14" t="str">
        <f>IF(EK14=1,MC$8&amp;IF(SUM(EL14:$EQ14)=0,"",", "),"")</f>
        <v/>
      </c>
      <c r="MD14" t="str">
        <f>IF(EL14=1,MD$8&amp;IF(SUM(EM14:$EQ14)=0,"",", "),"")</f>
        <v/>
      </c>
      <c r="ME14" t="str">
        <f>IF(EM14=1,ME$8&amp;IF(SUM(EN14:$EQ14)=0,"",", "),"")</f>
        <v/>
      </c>
      <c r="MF14" t="str">
        <f>IF(EN14=1,MF$8&amp;IF(SUM(EO14:$EQ14)=0,"",", "),"")</f>
        <v/>
      </c>
      <c r="MG14" t="str">
        <f>IF(EO14=1,MG$8&amp;IF(SUM(EP14:$EQ14)=0,"",", "),"")</f>
        <v/>
      </c>
      <c r="MH14" t="str">
        <f>IF(EP14=1,MH$8&amp;IF(SUM(EQ14:$EQ14)=0,"",", "),"")</f>
        <v/>
      </c>
      <c r="MI14" t="str">
        <f t="shared" si="68"/>
        <v/>
      </c>
      <c r="MJ14" t="str">
        <f>IF(ER14=1,MJ$8&amp;IF(SUM(ES14:$GO14)=0,"",", "),"")</f>
        <v/>
      </c>
      <c r="MK14" t="str">
        <f>IF(ES14=1,MK$8&amp;IF(SUM(ET14:$GO14)=0,"",", "),"")</f>
        <v/>
      </c>
      <c r="ML14" t="str">
        <f>IF(ET14=1,ML$8&amp;IF(SUM(EU14:$GO14)=0,"",", "),"")</f>
        <v/>
      </c>
      <c r="MM14" t="str">
        <f>IF(EU14=1,MM$8&amp;IF(SUM(EV14:$GO14)=0,"",", "),"")</f>
        <v/>
      </c>
      <c r="MN14" t="str">
        <f>IF(EV14=1,MN$8&amp;IF(SUM(EW14:$GO14)=0,"",", "),"")</f>
        <v/>
      </c>
      <c r="MO14" t="str">
        <f>IF(EW14=1,MO$8&amp;IF(SUM(EX14:$GO14)=0,"",", "),"")</f>
        <v/>
      </c>
      <c r="MP14" t="str">
        <f>IF(EX14=1,MP$8&amp;IF(SUM(EY14:$GO14)=0,"",", "),"")</f>
        <v/>
      </c>
      <c r="MQ14" t="str">
        <f>IF(EY14=1,MQ$8&amp;IF(SUM(EZ14:$GO14)=0,"",", "),"")</f>
        <v/>
      </c>
      <c r="MR14" t="str">
        <f>IF(EZ14=1,MR$8&amp;IF(SUM(FA14:$GO14)=0,"",", "),"")</f>
        <v/>
      </c>
      <c r="MS14" t="str">
        <f>IF(FA14=1,MS$8&amp;IF(SUM(FB14:$GO14)=0,"",", "),"")</f>
        <v/>
      </c>
      <c r="MT14" t="str">
        <f>IF(FB14=1,MT$8&amp;IF(SUM(FC14:$GO14)=0,"",", "),"")</f>
        <v/>
      </c>
      <c r="MU14" t="str">
        <f>IF(FC14=1,MU$8&amp;IF(SUM(FD14:$GO14)=0,"",", "),"")</f>
        <v/>
      </c>
      <c r="MV14" t="str">
        <f>IF(FD14=1,MV$8&amp;IF(SUM(FE14:$GO14)=0,"",", "),"")</f>
        <v/>
      </c>
      <c r="MW14" t="str">
        <f>IF(FE14=1,MW$8&amp;IF(SUM(FF14:$GO14)=0,"",", "),"")</f>
        <v/>
      </c>
      <c r="MX14" t="str">
        <f>IF(FF14=1,MX$8&amp;IF(SUM(FG14:$GO14)=0,"",", "),"")</f>
        <v/>
      </c>
      <c r="MY14" t="str">
        <f>IF(FG14=1,MY$8&amp;IF(SUM(FH14:$GO14)=0,"",", "),"")</f>
        <v/>
      </c>
      <c r="MZ14" t="str">
        <f>IF(FH14=1,MZ$8&amp;IF(SUM(FI14:$GO14)=0,"",", "),"")</f>
        <v/>
      </c>
      <c r="NA14" t="str">
        <f>IF(FI14=1,NA$8&amp;IF(SUM(FJ14:$GO14)=0,"",", "),"")</f>
        <v/>
      </c>
      <c r="NB14" t="str">
        <f>IF(FJ14=1,NB$8&amp;IF(SUM(FK14:$GO14)=0,"",", "),"")</f>
        <v/>
      </c>
      <c r="NC14" t="str">
        <f>IF(FK14=1,NC$8&amp;IF(SUM(FL14:$GO14)=0,"",", "),"")</f>
        <v/>
      </c>
      <c r="ND14" t="str">
        <f>IF(FL14=1,ND$8&amp;IF(SUM(FM14:$GO14)=0,"",", "),"")</f>
        <v/>
      </c>
      <c r="NE14" t="str">
        <f>IF(FM14=1,NE$8&amp;IF(SUM(FN14:$GO14)=0,"",", "),"")</f>
        <v/>
      </c>
      <c r="NF14" t="str">
        <f>IF(FN14=1,NF$8&amp;IF(SUM(FO14:$GO14)=0,"",", "),"")</f>
        <v/>
      </c>
      <c r="NG14" t="str">
        <f>IF(FO14=1,NG$8&amp;IF(SUM(FP14:$GO14)=0,"",", "),"")</f>
        <v/>
      </c>
      <c r="NH14" t="str">
        <f>IF(FP14=1,NH$8&amp;IF(SUM(FQ14:$GO14)=0,"",", "),"")</f>
        <v/>
      </c>
      <c r="NI14" t="str">
        <f>IF(FQ14=1,NI$8&amp;IF(SUM(FR14:$GO14)=0,"",", "),"")</f>
        <v/>
      </c>
      <c r="NJ14" t="str">
        <f>IF(FR14=1,NJ$8&amp;IF(SUM(FS14:$GO14)=0,"",", "),"")</f>
        <v/>
      </c>
      <c r="NK14" t="str">
        <f>IF(FS14=1,NK$8&amp;IF(SUM(FT14:$GO14)=0,"",", "),"")</f>
        <v/>
      </c>
      <c r="NL14" t="str">
        <f>IF(FT14=1,NL$8&amp;IF(SUM(FU14:$GO14)=0,"",", "),"")</f>
        <v/>
      </c>
      <c r="NM14" t="str">
        <f>IF(FU14=1,NM$8&amp;IF(SUM(FV14:$GO14)=0,"",", "),"")</f>
        <v/>
      </c>
      <c r="NN14" t="str">
        <f>IF(FV14=1,NN$8&amp;IF(SUM(FW14:$GO14)=0,"",", "),"")</f>
        <v/>
      </c>
      <c r="NO14" t="str">
        <f>IF(FW14=1,NO$8&amp;IF(SUM(FX14:$GO14)=0,"",", "),"")</f>
        <v/>
      </c>
      <c r="NP14" t="str">
        <f>IF(FX14=1,NP$8&amp;IF(SUM(FY14:$GO14)=0,"",", "),"")</f>
        <v/>
      </c>
      <c r="NQ14" t="str">
        <f>IF(FY14=1,NQ$8&amp;IF(SUM(FZ14:$GO14)=0,"",", "),"")</f>
        <v/>
      </c>
      <c r="NR14" t="str">
        <f>IF(FZ14=1,NR$8&amp;IF(SUM(GA14:$GO14)=0,"",", "),"")</f>
        <v/>
      </c>
      <c r="NS14" t="str">
        <f>IF(GA14=1,NS$8&amp;IF(SUM(GB14:$GO14)=0,"",", "),"")</f>
        <v/>
      </c>
      <c r="NT14" t="str">
        <f>IF(GB14=1,NT$8&amp;IF(SUM(GC14:$GO14)=0,"",", "),"")</f>
        <v/>
      </c>
      <c r="NU14" t="str">
        <f>IF(GC14=1,NU$8&amp;IF(SUM(GD14:$GO14)=0,"",", "),"")</f>
        <v/>
      </c>
      <c r="NV14" t="str">
        <f>IF(GD14=1,NV$8&amp;IF(SUM(GE14:$GO14)=0,"",", "),"")</f>
        <v/>
      </c>
      <c r="NW14" t="str">
        <f>IF(GE14=1,NW$8&amp;IF(SUM(GF14:$GO14)=0,"",", "),"")</f>
        <v/>
      </c>
      <c r="NX14" t="str">
        <f>IF(GF14=1,NX$8&amp;IF(SUM(GG14:$GO14)=0,"",", "),"")</f>
        <v/>
      </c>
      <c r="NY14" t="str">
        <f>IF(GG14=1,NY$8&amp;IF(SUM(GH14:$GO14)=0,"",", "),"")</f>
        <v/>
      </c>
      <c r="NZ14" t="str">
        <f>IF(GH14=1,NZ$8&amp;IF(SUM(GI14:$GO14)=0,"",", "),"")</f>
        <v/>
      </c>
      <c r="OA14" t="str">
        <f>IF(GI14=1,OA$8&amp;IF(SUM(GJ14:$GO14)=0,"",", "),"")</f>
        <v/>
      </c>
      <c r="OB14" t="str">
        <f>IF(GJ14=1,OB$8&amp;IF(SUM(GK14:$GO14)=0,"",", "),"")</f>
        <v/>
      </c>
      <c r="OC14" t="str">
        <f>IF(GK14=1,OC$8&amp;IF(SUM(GL14:$GO14)=0,"",", "),"")</f>
        <v/>
      </c>
      <c r="OD14" t="str">
        <f>IF(GL14=1,OD$8&amp;IF(SUM(GM14:$GO14)=0,"",", "),"")</f>
        <v/>
      </c>
      <c r="OE14" t="str">
        <f>IF(GM14=1,OE$8&amp;IF(SUM(GN14:$GO14)=0,"",", "),"")</f>
        <v/>
      </c>
      <c r="OF14" t="str">
        <f>IF(GN14=1,OF$8&amp;IF(SUM(GO14:$GO14)=0,"",", "),"")</f>
        <v/>
      </c>
      <c r="OG14" t="str">
        <f t="shared" si="69"/>
        <v/>
      </c>
      <c r="OH14" t="str">
        <f>IF(GP14=1,OH$8&amp;IF(SUM(GQ14:$IM14)=0,"",", "),"")</f>
        <v/>
      </c>
      <c r="OI14" t="str">
        <f>IF(GQ14=1,OI$8&amp;IF(SUM(GR14:$IM14)=0,"",", "),"")</f>
        <v/>
      </c>
      <c r="OJ14" t="str">
        <f>IF(GR14=1,OJ$8&amp;IF(SUM(GS14:$IM14)=0,"",", "),"")</f>
        <v/>
      </c>
      <c r="OK14" t="str">
        <f>IF(GS14=1,OK$8&amp;IF(SUM(GT14:$IM14)=0,"",", "),"")</f>
        <v/>
      </c>
      <c r="OL14" t="str">
        <f>IF(GT14=1,OL$8&amp;IF(SUM(GU14:$IM14)=0,"",", "),"")</f>
        <v/>
      </c>
      <c r="OM14" t="str">
        <f>IF(GU14=1,OM$8&amp;IF(SUM(GV14:$IM14)=0,"",", "),"")</f>
        <v/>
      </c>
      <c r="ON14" t="str">
        <f>IF(GV14=1,ON$8&amp;IF(SUM(GW14:$IM14)=0,"",", "),"")</f>
        <v/>
      </c>
      <c r="OO14" t="str">
        <f>IF(GW14=1,OO$8&amp;IF(SUM(GX14:$IM14)=0,"",", "),"")</f>
        <v/>
      </c>
      <c r="OP14" t="str">
        <f>IF(GX14=1,OP$8&amp;IF(SUM(GY14:$IM14)=0,"",", "),"")</f>
        <v/>
      </c>
      <c r="OQ14" t="str">
        <f>IF(GY14=1,OQ$8&amp;IF(SUM(GZ14:$IM14)=0,"",", "),"")</f>
        <v/>
      </c>
      <c r="OR14" t="str">
        <f>IF(GZ14=1,OR$8&amp;IF(SUM(HA14:$IM14)=0,"",", "),"")</f>
        <v/>
      </c>
      <c r="OS14" t="str">
        <f>IF(HA14=1,OS$8&amp;IF(SUM(HB14:$IM14)=0,"",", "),"")</f>
        <v/>
      </c>
      <c r="OT14" t="str">
        <f>IF(HB14=1,OT$8&amp;IF(SUM(HC14:$IM14)=0,"",", "),"")</f>
        <v/>
      </c>
      <c r="OU14" t="str">
        <f>IF(HC14=1,OU$8&amp;IF(SUM(HD14:$IM14)=0,"",", "),"")</f>
        <v/>
      </c>
      <c r="OV14" t="str">
        <f>IF(HD14=1,OV$8&amp;IF(SUM(HE14:$IM14)=0,"",", "),"")</f>
        <v/>
      </c>
      <c r="OW14" t="str">
        <f>IF(HE14=1,OW$8&amp;IF(SUM(HF14:$IM14)=0,"",", "),"")</f>
        <v/>
      </c>
      <c r="OX14" t="str">
        <f>IF(HF14=1,OX$8&amp;IF(SUM(HG14:$IM14)=0,"",", "),"")</f>
        <v/>
      </c>
      <c r="OY14" t="str">
        <f>IF(HG14=1,OY$8&amp;IF(SUM(HH14:$IM14)=0,"",", "),"")</f>
        <v/>
      </c>
      <c r="OZ14" t="str">
        <f>IF(HH14=1,OZ$8&amp;IF(SUM(HI14:$IM14)=0,"",", "),"")</f>
        <v/>
      </c>
      <c r="PA14" t="str">
        <f>IF(HI14=1,PA$8&amp;IF(SUM(HJ14:$IM14)=0,"",", "),"")</f>
        <v/>
      </c>
      <c r="PB14" t="str">
        <f>IF(HJ14=1,PB$8&amp;IF(SUM(HK14:$IM14)=0,"",", "),"")</f>
        <v/>
      </c>
      <c r="PC14" t="str">
        <f>IF(HK14=1,PC$8&amp;IF(SUM(HL14:$IM14)=0,"",", "),"")</f>
        <v/>
      </c>
      <c r="PD14" t="str">
        <f>IF(HL14=1,PD$8&amp;IF(SUM(HM14:$IM14)=0,"",", "),"")</f>
        <v/>
      </c>
      <c r="PE14" t="str">
        <f>IF(HM14=1,PE$8&amp;IF(SUM(HN14:$IM14)=0,"",", "),"")</f>
        <v/>
      </c>
      <c r="PF14" t="str">
        <f>IF(HN14=1,PF$8&amp;IF(SUM(HO14:$IM14)=0,"",", "),"")</f>
        <v/>
      </c>
      <c r="PG14" t="str">
        <f>IF(HO14=1,PG$8&amp;IF(SUM(HP14:$IM14)=0,"",", "),"")</f>
        <v/>
      </c>
      <c r="PH14" t="str">
        <f>IF(HP14=1,PH$8&amp;IF(SUM(HQ14:$IM14)=0,"",", "),"")</f>
        <v/>
      </c>
      <c r="PI14" t="str">
        <f>IF(HQ14=1,PI$8&amp;IF(SUM(HR14:$IM14)=0,"",", "),"")</f>
        <v/>
      </c>
      <c r="PJ14" t="str">
        <f>IF(HR14=1,PJ$8&amp;IF(SUM(HS14:$IM14)=0,"",", "),"")</f>
        <v/>
      </c>
      <c r="PK14" t="str">
        <f>IF(HS14=1,PK$8&amp;IF(SUM(HT14:$IM14)=0,"",", "),"")</f>
        <v/>
      </c>
      <c r="PL14" t="str">
        <f>IF(HT14=1,PL$8&amp;IF(SUM(HU14:$IM14)=0,"",", "),"")</f>
        <v/>
      </c>
      <c r="PM14" t="str">
        <f>IF(HU14=1,PM$8&amp;IF(SUM(HV14:$IM14)=0,"",", "),"")</f>
        <v/>
      </c>
      <c r="PN14" t="str">
        <f>IF(HV14=1,PN$8&amp;IF(SUM(HW14:$IM14)=0,"",", "),"")</f>
        <v/>
      </c>
      <c r="PO14" t="str">
        <f>IF(HW14=1,PO$8&amp;IF(SUM(HX14:$IM14)=0,"",", "),"")</f>
        <v/>
      </c>
      <c r="PP14" t="str">
        <f>IF(HX14=1,PP$8&amp;IF(SUM(HY14:$IM14)=0,"",", "),"")</f>
        <v/>
      </c>
      <c r="PQ14" t="str">
        <f>IF(HY14=1,PQ$8&amp;IF(SUM(HZ14:$IM14)=0,"",", "),"")</f>
        <v/>
      </c>
      <c r="PR14" t="str">
        <f>IF(HZ14=1,PR$8&amp;IF(SUM(IA14:$IM14)=0,"",", "),"")</f>
        <v/>
      </c>
      <c r="PS14" t="str">
        <f>IF(IA14=1,PS$8&amp;IF(SUM(IB14:$IM14)=0,"",", "),"")</f>
        <v/>
      </c>
      <c r="PT14" t="str">
        <f>IF(IB14=1,PT$8&amp;IF(SUM(IC14:$IM14)=0,"",", "),"")</f>
        <v/>
      </c>
      <c r="PU14" t="str">
        <f>IF(IC14=1,PU$8&amp;IF(SUM(ID14:$IM14)=0,"",", "),"")</f>
        <v/>
      </c>
      <c r="PV14" t="str">
        <f>IF(ID14=1,PV$8&amp;IF(SUM(IE14:$IM14)=0,"",", "),"")</f>
        <v/>
      </c>
      <c r="PW14" t="str">
        <f>IF(IE14=1,PW$8&amp;IF(SUM(IF14:$IM14)=0,"",", "),"")</f>
        <v/>
      </c>
      <c r="PX14" t="str">
        <f>IF(IF14=1,PX$8&amp;IF(SUM(IG14:$IM14)=0,"",", "),"")</f>
        <v/>
      </c>
      <c r="PY14" t="str">
        <f>IF(IG14=1,PY$8&amp;IF(SUM(IH14:$IM14)=0,"",", "),"")</f>
        <v/>
      </c>
      <c r="PZ14" t="str">
        <f>IF(IH14=1,PZ$8&amp;IF(SUM(II14:$IM14)=0,"",", "),"")</f>
        <v/>
      </c>
      <c r="QA14" t="str">
        <f>IF(II14=1,QA$8&amp;IF(SUM(IJ14:$IM14)=0,"",", "),"")</f>
        <v/>
      </c>
      <c r="QB14" t="str">
        <f>IF(IJ14=1,QB$8&amp;IF(SUM(IK14:$IM14)=0,"",", "),"")</f>
        <v/>
      </c>
      <c r="QC14" t="str">
        <f>IF(IK14=1,QC$8&amp;IF(SUM(IL14:$IM14)=0,"",", "),"")</f>
        <v/>
      </c>
      <c r="QD14" t="str">
        <f>IF(IL14=1,QD$8&amp;IF(SUM(IM14:$IM14)=0,"",", "),"")</f>
        <v/>
      </c>
      <c r="QE14" t="str">
        <f t="shared" si="70"/>
        <v/>
      </c>
      <c r="QF14" t="str">
        <f>IF(IN14=1,QF$8&amp;IF(SUM(IO14:$KK14)=0,"",", "),"")</f>
        <v/>
      </c>
      <c r="QG14" t="str">
        <f>IF(IO14=1,QG$8&amp;IF(SUM(IP14:$KK14)=0,"",", "),"")</f>
        <v/>
      </c>
      <c r="QH14" t="str">
        <f>IF(IP14=1,QH$8&amp;IF(SUM(IQ14:$KK14)=0,"",", "),"")</f>
        <v/>
      </c>
      <c r="QI14" t="str">
        <f>IF(IQ14=1,QI$8&amp;IF(SUM(IR14:$KK14)=0,"",", "),"")</f>
        <v/>
      </c>
      <c r="QJ14" t="str">
        <f>IF(IR14=1,QJ$8&amp;IF(SUM(IS14:$KK14)=0,"",", "),"")</f>
        <v/>
      </c>
      <c r="QK14" t="str">
        <f>IF(IS14=1,QK$8&amp;IF(SUM(IT14:$KK14)=0,"",", "),"")</f>
        <v/>
      </c>
      <c r="QL14" t="str">
        <f>IF(IT14=1,QL$8&amp;IF(SUM(IU14:$KK14)=0,"",", "),"")</f>
        <v/>
      </c>
      <c r="QM14" t="str">
        <f>IF(IU14=1,QM$8&amp;IF(SUM(IV14:$KK14)=0,"",", "),"")</f>
        <v/>
      </c>
      <c r="QN14" t="str">
        <f>IF(IV14=1,QN$8&amp;IF(SUM(IW14:$KK14)=0,"",", "),"")</f>
        <v/>
      </c>
      <c r="QO14" t="str">
        <f>IF(IW14=1,QO$8&amp;IF(SUM(IX14:$KK14)=0,"",", "),"")</f>
        <v/>
      </c>
      <c r="QP14" t="str">
        <f>IF(IX14=1,QP$8&amp;IF(SUM(IY14:$KK14)=0,"",", "),"")</f>
        <v/>
      </c>
      <c r="QQ14" t="str">
        <f>IF(IY14=1,QQ$8&amp;IF(SUM(IZ14:$KK14)=0,"",", "),"")</f>
        <v/>
      </c>
      <c r="QR14" t="str">
        <f>IF(IZ14=1,QR$8&amp;IF(SUM(JA14:$KK14)=0,"",", "),"")</f>
        <v/>
      </c>
      <c r="QS14" t="str">
        <f>IF(JA14=1,QS$8&amp;IF(SUM(JB14:$KK14)=0,"",", "),"")</f>
        <v/>
      </c>
      <c r="QT14" t="str">
        <f>IF(JB14=1,QT$8&amp;IF(SUM(JC14:$KK14)=0,"",", "),"")</f>
        <v/>
      </c>
      <c r="QU14" t="str">
        <f>IF(JC14=1,QU$8&amp;IF(SUM(JD14:$KK14)=0,"",", "),"")</f>
        <v/>
      </c>
      <c r="QV14" t="str">
        <f>IF(JD14=1,QV$8&amp;IF(SUM(JE14:$KK14)=0,"",", "),"")</f>
        <v/>
      </c>
      <c r="QW14" t="str">
        <f>IF(JE14=1,QW$8&amp;IF(SUM(JF14:$KK14)=0,"",", "),"")</f>
        <v/>
      </c>
      <c r="QX14" t="str">
        <f>IF(JF14=1,QX$8&amp;IF(SUM(JG14:$KK14)=0,"",", "),"")</f>
        <v/>
      </c>
      <c r="QY14" t="str">
        <f>IF(JG14=1,QY$8&amp;IF(SUM(JH14:$KK14)=0,"",", "),"")</f>
        <v/>
      </c>
      <c r="QZ14" t="str">
        <f>IF(JH14=1,QZ$8&amp;IF(SUM(JI14:$KK14)=0,"",", "),"")</f>
        <v/>
      </c>
      <c r="RA14" t="str">
        <f>IF(JI14=1,RA$8&amp;IF(SUM(JJ14:$KK14)=0,"",", "),"")</f>
        <v/>
      </c>
      <c r="RB14" t="str">
        <f>IF(JJ14=1,RB$8&amp;IF(SUM(JK14:$KK14)=0,"",", "),"")</f>
        <v/>
      </c>
      <c r="RC14" t="str">
        <f>IF(JK14=1,RC$8&amp;IF(SUM(JL14:$KK14)=0,"",", "),"")</f>
        <v/>
      </c>
      <c r="RD14" t="str">
        <f>IF(JL14=1,RD$8&amp;IF(SUM(JM14:$KK14)=0,"",", "),"")</f>
        <v/>
      </c>
      <c r="RE14" t="str">
        <f>IF(JM14=1,RE$8&amp;IF(SUM(JN14:$KK14)=0,"",", "),"")</f>
        <v/>
      </c>
      <c r="RF14" t="str">
        <f>IF(JN14=1,RF$8&amp;IF(SUM(JO14:$KK14)=0,"",", "),"")</f>
        <v/>
      </c>
      <c r="RG14" t="str">
        <f>IF(JO14=1,RG$8&amp;IF(SUM(JP14:$KK14)=0,"",", "),"")</f>
        <v/>
      </c>
      <c r="RH14" t="str">
        <f>IF(JP14=1,RH$8&amp;IF(SUM(JQ14:$KK14)=0,"",", "),"")</f>
        <v/>
      </c>
      <c r="RI14" t="str">
        <f>IF(JQ14=1,RI$8&amp;IF(SUM(JR14:$KK14)=0,"",", "),"")</f>
        <v/>
      </c>
      <c r="RJ14" t="str">
        <f>IF(JR14=1,RJ$8&amp;IF(SUM(JS14:$KK14)=0,"",", "),"")</f>
        <v/>
      </c>
      <c r="RK14" t="str">
        <f>IF(JS14=1,RK$8&amp;IF(SUM(JT14:$KK14)=0,"",", "),"")</f>
        <v/>
      </c>
      <c r="RL14" t="str">
        <f>IF(JT14=1,RL$8&amp;IF(SUM(JU14:$KK14)=0,"",", "),"")</f>
        <v/>
      </c>
      <c r="RM14" t="str">
        <f>IF(JU14=1,RM$8&amp;IF(SUM(JV14:$KK14)=0,"",", "),"")</f>
        <v/>
      </c>
      <c r="RN14" t="str">
        <f>IF(JV14=1,RN$8&amp;IF(SUM(JW14:$KK14)=0,"",", "),"")</f>
        <v/>
      </c>
      <c r="RO14" t="str">
        <f>IF(JW14=1,RO$8&amp;IF(SUM(JX14:$KK14)=0,"",", "),"")</f>
        <v/>
      </c>
      <c r="RP14" t="str">
        <f>IF(JX14=1,RP$8&amp;IF(SUM(JY14:$KK14)=0,"",", "),"")</f>
        <v/>
      </c>
      <c r="RQ14" t="str">
        <f>IF(JY14=1,RQ$8&amp;IF(SUM(JZ14:$KK14)=0,"",", "),"")</f>
        <v/>
      </c>
      <c r="RR14" t="str">
        <f>IF(JZ14=1,RR$8&amp;IF(SUM(KA14:$KK14)=0,"",", "),"")</f>
        <v/>
      </c>
      <c r="RS14" t="str">
        <f>IF(KA14=1,RS$8&amp;IF(SUM(KB14:$KK14)=0,"",", "),"")</f>
        <v/>
      </c>
      <c r="RT14" t="str">
        <f>IF(KB14=1,RT$8&amp;IF(SUM(KC14:$KK14)=0,"",", "),"")</f>
        <v/>
      </c>
      <c r="RU14" t="str">
        <f>IF(KC14=1,RU$8&amp;IF(SUM(KD14:$KK14)=0,"",", "),"")</f>
        <v/>
      </c>
      <c r="RV14" t="str">
        <f>IF(KD14=1,RV$8&amp;IF(SUM(KE14:$KK14)=0,"",", "),"")</f>
        <v/>
      </c>
      <c r="RW14" t="str">
        <f>IF(KE14=1,RW$8&amp;IF(SUM(KF14:$KK14)=0,"",", "),"")</f>
        <v/>
      </c>
      <c r="RX14" t="str">
        <f>IF(KF14=1,RX$8&amp;IF(SUM(KG14:$KK14)=0,"",", "),"")</f>
        <v/>
      </c>
      <c r="RY14" t="str">
        <f>IF(KG14=1,RY$8&amp;IF(SUM(KH14:$KK14)=0,"",", "),"")</f>
        <v/>
      </c>
      <c r="RZ14" t="str">
        <f>IF(KH14=1,RZ$8&amp;IF(SUM(KI14:$KK14)=0,"",", "),"")</f>
        <v/>
      </c>
      <c r="SA14" t="str">
        <f>IF(KI14=1,SA$8&amp;IF(SUM(KJ14:$KK14)=0,"",", "),"")</f>
        <v/>
      </c>
      <c r="SB14" t="str">
        <f>IF(KJ14=1,SB$8&amp;IF(SUM(KK14:$KK14)=0,"",", "),"")</f>
        <v/>
      </c>
      <c r="SC14" t="str">
        <f t="shared" si="71"/>
        <v/>
      </c>
    </row>
    <row r="15" spans="1:498" ht="60" customHeight="1" x14ac:dyDescent="0.45">
      <c r="A15" s="62"/>
      <c r="B15" s="212" t="str">
        <f t="shared" si="0"/>
        <v/>
      </c>
      <c r="C15" s="212" t="str">
        <f t="shared" si="59"/>
        <v/>
      </c>
      <c r="D15" s="212" t="str">
        <f t="shared" si="60"/>
        <v/>
      </c>
      <c r="E15" s="212" t="str">
        <f t="shared" si="61"/>
        <v/>
      </c>
      <c r="F15" s="212" t="str">
        <f t="shared" si="62"/>
        <v/>
      </c>
      <c r="G15" s="237" t="str">
        <f>IF('EDCI Data'!B15="","",'EDCI Data'!B15)</f>
        <v/>
      </c>
      <c r="H15" s="238" t="str">
        <f>IF('EDCI Data'!C15="","",'EDCI Data'!C15)</f>
        <v/>
      </c>
      <c r="I15" s="239" t="str">
        <f>IF('EDCI Data'!D15="","",'EDCI Data'!D15)</f>
        <v/>
      </c>
      <c r="J15" s="240" t="str">
        <f>IF('EDCI Data'!E15="","",'EDCI Data'!E15)</f>
        <v/>
      </c>
      <c r="K15" s="237" t="str">
        <f>IF('EDCI Data'!F15="","",'EDCI Data'!F15)</f>
        <v/>
      </c>
      <c r="L15" s="237" t="str">
        <f>IF('EDCI Data'!G15="","",'EDCI Data'!G15)</f>
        <v/>
      </c>
      <c r="M15" s="237" t="str">
        <f>IF('EDCI Data'!H15="","",'EDCI Data'!H15)</f>
        <v/>
      </c>
      <c r="N15" s="237" t="str">
        <f>IF('EDCI Data'!I15="","",'EDCI Data'!I15)</f>
        <v/>
      </c>
      <c r="O15" s="237" t="str">
        <f>IF('EDCI Data'!J15="","",'EDCI Data'!J15)</f>
        <v/>
      </c>
      <c r="P15" s="237" t="str">
        <f>IF('EDCI Data'!K15="","",'EDCI Data'!K15)</f>
        <v/>
      </c>
      <c r="Q15" s="241" t="str">
        <f>IF('EDCI Data'!L15="","",'EDCI Data'!L15)</f>
        <v/>
      </c>
      <c r="R15" s="241" t="str">
        <f>IF('EDCI Data'!M15="","",'EDCI Data'!M15)</f>
        <v/>
      </c>
      <c r="S15" s="237" t="str">
        <f>IF('EDCI Data'!N15="","",'EDCI Data'!N15)</f>
        <v/>
      </c>
      <c r="T15" s="237" t="str">
        <f>IF('EDCI Data'!O15="","",'EDCI Data'!O15)</f>
        <v/>
      </c>
      <c r="U15" s="237" t="str">
        <f>IF('EDCI Data'!P15="","",'EDCI Data'!P15)</f>
        <v/>
      </c>
      <c r="V15" s="237" t="str">
        <f>IF('EDCI Data'!Q15="","",'EDCI Data'!Q15)</f>
        <v/>
      </c>
      <c r="W15" s="242" t="str">
        <f>IF('EDCI Data'!R15="","",'EDCI Data'!R15)</f>
        <v/>
      </c>
      <c r="X15" s="243" t="str">
        <f>IF('EDCI Data'!S15="","",'EDCI Data'!S15)</f>
        <v/>
      </c>
      <c r="Y15" s="243" t="str">
        <f>IF('EDCI Data'!T15="","",'EDCI Data'!T15)</f>
        <v/>
      </c>
      <c r="Z15" s="244" t="str">
        <f>IF('EDCI Data'!U15="","",'EDCI Data'!U15)</f>
        <v/>
      </c>
      <c r="AA15" s="237" t="str">
        <f>IF('EDCI Data'!V15="","",'EDCI Data'!V15)</f>
        <v/>
      </c>
      <c r="AB15" s="244" t="str">
        <f>IF('EDCI Data'!W15="","",'EDCI Data'!W15)</f>
        <v/>
      </c>
      <c r="AC15" s="237" t="str">
        <f>IF('EDCI Data'!X15="","",'EDCI Data'!X15)</f>
        <v/>
      </c>
      <c r="AD15" s="244" t="str">
        <f>IF('EDCI Data'!Y15="","",'EDCI Data'!Y15)</f>
        <v/>
      </c>
      <c r="AE15" s="237" t="str">
        <f>IF('EDCI Data'!Z15="","",'EDCI Data'!Z15)</f>
        <v/>
      </c>
      <c r="AF15" s="237" t="str">
        <f>IF('EDCI Data'!AA15="","",'EDCI Data'!AA15)</f>
        <v/>
      </c>
      <c r="AG15" s="237" t="str">
        <f>IF('EDCI Data'!AB15="","",'EDCI Data'!AB15)</f>
        <v/>
      </c>
      <c r="AH15" s="237" t="str">
        <f>IF('EDCI Data'!AC15="","",'EDCI Data'!AC15)</f>
        <v/>
      </c>
      <c r="AI15" s="237" t="str">
        <f>IF('EDCI Data'!AD15="","",'EDCI Data'!AD15)</f>
        <v/>
      </c>
      <c r="AJ15" s="237" t="str">
        <f>IF('EDCI Data'!AE15="","",'EDCI Data'!AE15)</f>
        <v/>
      </c>
      <c r="AK15" s="237" t="str">
        <f>IF('EDCI Data'!AF15="","",'EDCI Data'!AF15)</f>
        <v/>
      </c>
      <c r="AL15" s="237" t="str">
        <f>IF('EDCI Data'!AG15="","",'EDCI Data'!AG15)</f>
        <v/>
      </c>
      <c r="AM15" s="237" t="str">
        <f>IF('EDCI Data'!AH15="","",'EDCI Data'!AH15)</f>
        <v/>
      </c>
      <c r="AN15" s="237" t="str">
        <f>IF('EDCI Data'!AI15="","",'EDCI Data'!AI15)</f>
        <v/>
      </c>
      <c r="AO15" s="237" t="str">
        <f>IF('EDCI Data'!AJ15="","",'EDCI Data'!AJ15)</f>
        <v/>
      </c>
      <c r="AP15" s="237" t="str">
        <f>IF('EDCI Data'!AK15="","",'EDCI Data'!AK15)</f>
        <v/>
      </c>
      <c r="AQ15" s="237" t="str">
        <f>IF('EDCI Data'!AL15="","",'EDCI Data'!AL15)</f>
        <v/>
      </c>
      <c r="AR15" s="237" t="str">
        <f>IF('EDCI Data'!AM15="","",'EDCI Data'!AM15)</f>
        <v/>
      </c>
      <c r="AS15" s="237" t="str">
        <f>IF('EDCI Data'!AN15="","",'EDCI Data'!AN15)</f>
        <v/>
      </c>
      <c r="AT15" s="237" t="str">
        <f>IF('EDCI Data'!AO15="","",'EDCI Data'!AO15)</f>
        <v/>
      </c>
      <c r="AU15" s="237" t="str">
        <f>IF('EDCI Data'!AP15="","",'EDCI Data'!AP15)</f>
        <v/>
      </c>
      <c r="AV15" s="237" t="str">
        <f>IF('EDCI Data'!AQ15="","",'EDCI Data'!AQ15)</f>
        <v/>
      </c>
      <c r="AW15" s="237" t="str">
        <f>IF('EDCI Data'!AR15="","",'EDCI Data'!AR15)</f>
        <v/>
      </c>
      <c r="AX15" s="237" t="str">
        <f>IF('EDCI Data'!AS15="","",'EDCI Data'!AS15)</f>
        <v/>
      </c>
      <c r="AY15" s="237" t="str">
        <f>IF('EDCI Data'!AT15="","",'EDCI Data'!AT15)</f>
        <v/>
      </c>
      <c r="AZ15" s="237" t="str">
        <f>IF('EDCI Data'!AU15="","",'EDCI Data'!AU15)</f>
        <v/>
      </c>
      <c r="BA15" s="237" t="str">
        <f>IF('EDCI Data'!AV15="","",'EDCI Data'!AV15)</f>
        <v/>
      </c>
      <c r="BB15" s="245" t="str">
        <f>IF('EDCI Data'!AW15="","",'EDCI Data'!AW15)</f>
        <v/>
      </c>
      <c r="BC15" s="245" t="str">
        <f>IF('EDCI Data'!AX15="","",'EDCI Data'!AX15)</f>
        <v/>
      </c>
      <c r="BD15" s="246" t="str">
        <f t="shared" si="63"/>
        <v/>
      </c>
      <c r="BE15" s="247" t="str">
        <f>IF('EDCI Data'!AY15="","",'EDCI Data'!AY15)</f>
        <v/>
      </c>
      <c r="BF15" s="247" t="str">
        <f>IF('EDCI Data'!AZ15="","",'EDCI Data'!AZ15)</f>
        <v/>
      </c>
      <c r="BG15" s="247" t="str">
        <f>IF('EDCI Data'!BA15="","",'EDCI Data'!BA15)</f>
        <v/>
      </c>
      <c r="BH15" s="247" t="str">
        <f>IF('EDCI Data'!BB15="","",'EDCI Data'!BB15)</f>
        <v/>
      </c>
      <c r="BI15" s="247" t="str">
        <f>IF('EDCI Data'!BC15="","",'EDCI Data'!BC15)</f>
        <v/>
      </c>
      <c r="BJ15" s="247" t="str">
        <f>IF('EDCI Data'!BD15="","",'EDCI Data'!BD15)</f>
        <v/>
      </c>
      <c r="BK15" s="247" t="str">
        <f>IF('EDCI Data'!BE15="","",'EDCI Data'!BE15)</f>
        <v/>
      </c>
      <c r="BL15" s="247" t="str">
        <f>IF('EDCI Data'!BF15="","",'EDCI Data'!BF15)</f>
        <v/>
      </c>
      <c r="BM15" s="247" t="str">
        <f>IF('EDCI Data'!BG15="","",'EDCI Data'!BG15)</f>
        <v/>
      </c>
      <c r="BN15" s="248" t="str">
        <f>IF('EDCI Data'!BH15="","",'EDCI Data'!BH15)</f>
        <v/>
      </c>
      <c r="BO15" s="248" t="str">
        <f>IF('EDCI Data'!BI15="","",'EDCI Data'!BI15)</f>
        <v/>
      </c>
      <c r="BP15" s="249" t="str">
        <f>IF('EDCI Data'!BJ15="","",'EDCI Data'!BJ15)</f>
        <v/>
      </c>
      <c r="BQ15" s="248" t="str">
        <f>IF('EDCI Data'!BK15="","",'EDCI Data'!BK15)</f>
        <v/>
      </c>
      <c r="BR15" s="248" t="str">
        <f>IF('EDCI Data'!BL15="","",'EDCI Data'!BL15)</f>
        <v/>
      </c>
      <c r="BS15" s="250" t="str">
        <f>IF('EDCI Data'!BM15="","",'EDCI Data'!BM15)</f>
        <v/>
      </c>
      <c r="BT15" s="251" t="str">
        <f>IF('EDCI Data'!BN15="","",'EDCI Data'!BN15)</f>
        <v/>
      </c>
      <c r="BU15" s="246" t="str">
        <f>IF('EDCI Data'!BO15="","",'EDCI Data'!BO15)</f>
        <v/>
      </c>
      <c r="BV15" s="252">
        <f t="shared" si="64"/>
        <v>0</v>
      </c>
      <c r="BW15" s="252">
        <f t="shared" si="65"/>
        <v>0</v>
      </c>
      <c r="BX15" s="252">
        <f t="shared" si="66"/>
        <v>0</v>
      </c>
      <c r="BY15" s="252">
        <f t="shared" si="67"/>
        <v>0</v>
      </c>
      <c r="BZ15" t="str">
        <f t="shared" si="1"/>
        <v/>
      </c>
      <c r="CA15" s="253"/>
      <c r="CB15"/>
      <c r="CC15"/>
      <c r="CD15"/>
      <c r="CE15" t="str">
        <f t="shared" si="2"/>
        <v/>
      </c>
      <c r="CF15"/>
      <c r="CG15" t="str">
        <f t="shared" si="3"/>
        <v/>
      </c>
      <c r="CH15" t="str">
        <f t="shared" si="4"/>
        <v/>
      </c>
      <c r="CI15" t="str">
        <f t="shared" si="5"/>
        <v/>
      </c>
      <c r="CJ15" t="str">
        <f t="shared" si="6"/>
        <v/>
      </c>
      <c r="CK15"/>
      <c r="CL15"/>
      <c r="CM15" t="str">
        <f t="shared" si="7"/>
        <v/>
      </c>
      <c r="CN15" t="str">
        <f t="shared" si="8"/>
        <v/>
      </c>
      <c r="CO15" t="str">
        <f t="shared" si="9"/>
        <v/>
      </c>
      <c r="CP15" t="str">
        <f t="shared" si="10"/>
        <v/>
      </c>
      <c r="CQ15"/>
      <c r="CR15" t="str" cm="1">
        <f t="array" ref="CR15">IF(COUNTIFS($BZ$10:$BZ$259,$BZ15,$I$10:$I$259,$I15+1)&gt;0,IF(X15&lt;&gt;INDEX(Y$10:Y$259,MATCH(1,INDEX(($BZ15=$BZ$10:$BZ$259)*($I$10:$I$259=$I15+1),0,1),0)),"Number of FTEs in previous year do not align with Number of FTEs in current year across years, by definition these should be equal. Please check and update if required. "&amp;CHAR(10),""),"")</f>
        <v/>
      </c>
      <c r="CS15" t="str" cm="1">
        <f t="array" ref="CS15">IF(COUNTIFS($BZ$10:$BZ$259,$BZ15,$I$10:$I$259,$I15-1)&gt;0,IF(Y15&lt;&gt;INDEX(X$10:X$259,MATCH(1,INDEX(($BZ15=$BZ$10:$BZ$259)*($I$10:$I$259=$I15-1),0,1),0)),"Number of FTEs in previous year do not align with Number of FTEs in current year across years, by definition these should be equal. Please check and update if required. "&amp;CHAR(10),""),"")</f>
        <v/>
      </c>
      <c r="CT15" t="str">
        <f t="shared" si="11"/>
        <v/>
      </c>
      <c r="CU15" t="str">
        <f t="shared" si="12"/>
        <v/>
      </c>
      <c r="CV15"/>
      <c r="CW15" t="str">
        <f t="shared" si="13"/>
        <v/>
      </c>
      <c r="CX15"/>
      <c r="CY15" t="str">
        <f t="shared" si="14"/>
        <v/>
      </c>
      <c r="CZ15"/>
      <c r="DA15" t="str">
        <f t="shared" si="15"/>
        <v/>
      </c>
      <c r="DB15"/>
      <c r="DC15"/>
      <c r="DD15"/>
      <c r="DE15"/>
      <c r="DF15"/>
      <c r="DG15"/>
      <c r="DH15"/>
      <c r="DI15"/>
      <c r="DJ15"/>
      <c r="DK15"/>
      <c r="DL15"/>
      <c r="DM15"/>
      <c r="DN15"/>
      <c r="DO15"/>
      <c r="DP15"/>
      <c r="DQ15"/>
      <c r="DR15"/>
      <c r="DS15"/>
      <c r="DT15"/>
      <c r="DU15"/>
      <c r="DV15"/>
      <c r="DW15"/>
      <c r="DX15" t="str">
        <f t="shared" si="16"/>
        <v/>
      </c>
      <c r="DY15" t="str">
        <f t="shared" si="17"/>
        <v/>
      </c>
      <c r="DZ15" t="str">
        <f t="shared" si="18"/>
        <v/>
      </c>
      <c r="EA15" t="str">
        <f t="shared" si="19"/>
        <v/>
      </c>
      <c r="EB15" t="str">
        <f t="shared" si="20"/>
        <v/>
      </c>
      <c r="EC15" t="str">
        <f t="shared" si="21"/>
        <v/>
      </c>
      <c r="ED15" t="str">
        <f t="shared" si="22"/>
        <v/>
      </c>
      <c r="EE15" t="str">
        <f t="shared" si="23"/>
        <v/>
      </c>
      <c r="EF15" t="str">
        <f t="shared" si="24"/>
        <v/>
      </c>
      <c r="EG15" t="str">
        <f t="shared" si="25"/>
        <v/>
      </c>
      <c r="EH15" t="str">
        <f t="shared" si="26"/>
        <v/>
      </c>
      <c r="EI15" t="str">
        <f t="shared" si="27"/>
        <v/>
      </c>
      <c r="EJ15"/>
      <c r="EK15"/>
      <c r="EL15"/>
      <c r="EM15"/>
      <c r="EN15"/>
      <c r="EO15"/>
      <c r="EP15"/>
      <c r="EQ15" t="str">
        <f t="shared" si="28"/>
        <v/>
      </c>
      <c r="ER15" t="str">
        <f t="shared" si="29"/>
        <v/>
      </c>
      <c r="ES15" t="str">
        <f t="shared" si="30"/>
        <v/>
      </c>
      <c r="ET15"/>
      <c r="EU15" t="str">
        <f t="shared" si="31"/>
        <v/>
      </c>
      <c r="EV15"/>
      <c r="EW15" t="str">
        <f t="shared" si="32"/>
        <v/>
      </c>
      <c r="EX15"/>
      <c r="EY15" t="str">
        <f t="shared" si="33"/>
        <v/>
      </c>
      <c r="EZ15"/>
      <c r="FA15"/>
      <c r="FB15"/>
      <c r="FC15"/>
      <c r="FD15"/>
      <c r="FE15"/>
      <c r="FF15"/>
      <c r="FG15"/>
      <c r="FH15"/>
      <c r="FI15"/>
      <c r="FJ15"/>
      <c r="FK15"/>
      <c r="FL15"/>
      <c r="FM15"/>
      <c r="FN15"/>
      <c r="FO15"/>
      <c r="FP15"/>
      <c r="FQ15"/>
      <c r="FR15"/>
      <c r="FS15"/>
      <c r="FT15"/>
      <c r="FU15"/>
      <c r="FV15" t="str">
        <f t="shared" si="34"/>
        <v/>
      </c>
      <c r="FW15" t="str">
        <f t="shared" si="35"/>
        <v/>
      </c>
      <c r="FX15"/>
      <c r="FY15" t="str">
        <f t="shared" si="36"/>
        <v/>
      </c>
      <c r="FZ15" t="str">
        <f t="shared" si="37"/>
        <v/>
      </c>
      <c r="GA15" t="str">
        <f t="shared" si="38"/>
        <v/>
      </c>
      <c r="GB15" t="str">
        <f t="shared" si="39"/>
        <v/>
      </c>
      <c r="GC15" t="str">
        <f t="shared" si="40"/>
        <v/>
      </c>
      <c r="GD15" t="str">
        <f t="shared" si="41"/>
        <v/>
      </c>
      <c r="GE15" t="str">
        <f t="shared" si="42"/>
        <v/>
      </c>
      <c r="GF15" t="str">
        <f t="shared" si="43"/>
        <v/>
      </c>
      <c r="GG15" t="str">
        <f t="shared" si="44"/>
        <v/>
      </c>
      <c r="GH15"/>
      <c r="GI15"/>
      <c r="GJ15"/>
      <c r="GK15"/>
      <c r="GL15"/>
      <c r="GM15"/>
      <c r="GN15"/>
      <c r="GO15"/>
      <c r="GP15" t="str">
        <f t="shared" si="45"/>
        <v/>
      </c>
      <c r="GQ15" t="str">
        <f t="shared" si="46"/>
        <v/>
      </c>
      <c r="GR15"/>
      <c r="GS15" t="str">
        <f t="shared" si="47"/>
        <v/>
      </c>
      <c r="GT15"/>
      <c r="GU15" t="str">
        <f t="shared" si="48"/>
        <v/>
      </c>
      <c r="GV15"/>
      <c r="GW15" t="str">
        <f t="shared" si="49"/>
        <v/>
      </c>
      <c r="GX15"/>
      <c r="GY15"/>
      <c r="GZ15"/>
      <c r="HA15"/>
      <c r="HB15"/>
      <c r="HC15"/>
      <c r="HD15"/>
      <c r="HE15"/>
      <c r="HF15"/>
      <c r="HG15"/>
      <c r="HH15"/>
      <c r="HI15"/>
      <c r="HJ15"/>
      <c r="HK15"/>
      <c r="HL15"/>
      <c r="HM15"/>
      <c r="HN15"/>
      <c r="HO15"/>
      <c r="HP15"/>
      <c r="HQ15"/>
      <c r="HR15"/>
      <c r="HS15"/>
      <c r="HT15" t="str">
        <f t="shared" si="50"/>
        <v/>
      </c>
      <c r="HU15" t="str">
        <f t="shared" si="51"/>
        <v/>
      </c>
      <c r="HV15"/>
      <c r="HW15"/>
      <c r="HX15"/>
      <c r="HY15"/>
      <c r="HZ15"/>
      <c r="IA15"/>
      <c r="IB15"/>
      <c r="IC15"/>
      <c r="ID15"/>
      <c r="IE15" t="str">
        <f t="shared" si="52"/>
        <v/>
      </c>
      <c r="IF15"/>
      <c r="IG15"/>
      <c r="IH15"/>
      <c r="II15"/>
      <c r="IJ15"/>
      <c r="IK15"/>
      <c r="IL15"/>
      <c r="IM15"/>
      <c r="IN15"/>
      <c r="IO15"/>
      <c r="IP15"/>
      <c r="IQ15" t="str">
        <f t="shared" si="53"/>
        <v/>
      </c>
      <c r="IR15"/>
      <c r="IS15" t="str">
        <f t="shared" si="54"/>
        <v/>
      </c>
      <c r="IT15"/>
      <c r="IU15" t="str">
        <f t="shared" si="55"/>
        <v/>
      </c>
      <c r="IV15"/>
      <c r="IW15"/>
      <c r="IX15"/>
      <c r="IY15"/>
      <c r="IZ15"/>
      <c r="JA15"/>
      <c r="JB15"/>
      <c r="JC15"/>
      <c r="JD15"/>
      <c r="JE15"/>
      <c r="JF15"/>
      <c r="JG15"/>
      <c r="JH15"/>
      <c r="JI15"/>
      <c r="JJ15"/>
      <c r="JK15"/>
      <c r="JL15"/>
      <c r="JM15"/>
      <c r="JN15"/>
      <c r="JO15"/>
      <c r="JP15"/>
      <c r="JQ15"/>
      <c r="JR15" t="str">
        <f t="shared" si="56"/>
        <v/>
      </c>
      <c r="JS15" t="str">
        <f t="shared" si="57"/>
        <v/>
      </c>
      <c r="JT15"/>
      <c r="JU15"/>
      <c r="JV15"/>
      <c r="JW15"/>
      <c r="JX15"/>
      <c r="JY15"/>
      <c r="JZ15"/>
      <c r="KA15"/>
      <c r="KB15"/>
      <c r="KC15" t="str">
        <f t="shared" si="58"/>
        <v/>
      </c>
      <c r="KD15"/>
      <c r="KE15"/>
      <c r="KF15"/>
      <c r="KG15"/>
      <c r="KH15"/>
      <c r="KI15"/>
      <c r="KJ15"/>
      <c r="KK15"/>
      <c r="KL15" t="str">
        <f>IF(CT15=1,KL$8&amp;IF(SUM(CU15:$EQ15)=0,"",", "),"")</f>
        <v/>
      </c>
      <c r="KM15" t="str">
        <f>IF(CU15=1,KM$8&amp;IF(SUM(CV15:$EQ15)=0,"",", "),"")</f>
        <v/>
      </c>
      <c r="KN15" t="str">
        <f>IF(CV15=1,KN$8&amp;IF(SUM(CW15:$EQ15)=0,"",", "),"")</f>
        <v/>
      </c>
      <c r="KO15" t="str">
        <f>IF(CW15=1,KO$8&amp;IF(SUM(CX15:$EQ15)=0,"",", "),"")</f>
        <v/>
      </c>
      <c r="KP15" t="str">
        <f>IF(CX15=1,KP$8&amp;IF(SUM(CY15:$EQ15)=0,"",", "),"")</f>
        <v/>
      </c>
      <c r="KQ15" t="str">
        <f>IF(CY15=1,KQ$8&amp;IF(SUM(CZ15:$EQ15)=0,"",", "),"")</f>
        <v/>
      </c>
      <c r="KR15" t="str">
        <f>IF(CZ15=1,KR$8&amp;IF(SUM(DA15:$EQ15)=0,"",", "),"")</f>
        <v/>
      </c>
      <c r="KS15" t="str">
        <f>IF(DA15=1,KS$8&amp;IF(SUM(DB15:$EQ15)=0,"",", "),"")</f>
        <v/>
      </c>
      <c r="KT15" t="str">
        <f>IF(DB15=1,KT$8&amp;IF(SUM(DC15:$EQ15)=0,"",", "),"")</f>
        <v/>
      </c>
      <c r="KU15" t="str">
        <f>IF(DC15=1,KU$8&amp;IF(SUM(DD15:$EQ15)=0,"",", "),"")</f>
        <v/>
      </c>
      <c r="KV15" t="str">
        <f>IF(DD15=1,KV$8&amp;IF(SUM(DE15:$EQ15)=0,"",", "),"")</f>
        <v/>
      </c>
      <c r="KW15" t="str">
        <f>IF(DE15=1,KW$8&amp;IF(SUM(DF15:$EQ15)=0,"",", "),"")</f>
        <v/>
      </c>
      <c r="KX15" t="str">
        <f>IF(DF15=1,KX$8&amp;IF(SUM(DG15:$EQ15)=0,"",", "),"")</f>
        <v/>
      </c>
      <c r="KY15" t="str">
        <f>IF(DG15=1,KY$8&amp;IF(SUM(DH15:$EQ15)=0,"",", "),"")</f>
        <v/>
      </c>
      <c r="KZ15" t="str">
        <f>IF(DH15=1,KZ$8&amp;IF(SUM(DI15:$EQ15)=0,"",", "),"")</f>
        <v/>
      </c>
      <c r="LA15" t="str">
        <f>IF(DI15=1,LA$8&amp;IF(SUM(DJ15:$EQ15)=0,"",", "),"")</f>
        <v/>
      </c>
      <c r="LB15" t="str">
        <f>IF(DJ15=1,LB$8&amp;IF(SUM(DK15:$EQ15)=0,"",", "),"")</f>
        <v/>
      </c>
      <c r="LC15" t="str">
        <f>IF(DK15=1,LC$8&amp;IF(SUM(DL15:$EQ15)=0,"",", "),"")</f>
        <v/>
      </c>
      <c r="LD15" t="str">
        <f>IF(DL15=1,LD$8&amp;IF(SUM(DM15:$EQ15)=0,"",", "),"")</f>
        <v/>
      </c>
      <c r="LE15" t="str">
        <f>IF(DM15=1,LE$8&amp;IF(SUM(DN15:$EQ15)=0,"",", "),"")</f>
        <v/>
      </c>
      <c r="LF15" t="str">
        <f>IF(DN15=1,LF$8&amp;IF(SUM(DO15:$EQ15)=0,"",", "),"")</f>
        <v/>
      </c>
      <c r="LG15" t="str">
        <f>IF(DO15=1,LG$8&amp;IF(SUM(DP15:$EQ15)=0,"",", "),"")</f>
        <v/>
      </c>
      <c r="LH15" t="str">
        <f>IF(DP15=1,LH$8&amp;IF(SUM(DQ15:$EQ15)=0,"",", "),"")</f>
        <v/>
      </c>
      <c r="LI15" t="str">
        <f>IF(DQ15=1,LI$8&amp;IF(SUM(DR15:$EQ15)=0,"",", "),"")</f>
        <v/>
      </c>
      <c r="LJ15" t="str">
        <f>IF(DR15=1,LJ$8&amp;IF(SUM(DS15:$EQ15)=0,"",", "),"")</f>
        <v/>
      </c>
      <c r="LK15" t="str">
        <f>IF(DS15=1,LK$8&amp;IF(SUM(DT15:$EQ15)=0,"",", "),"")</f>
        <v/>
      </c>
      <c r="LL15" t="str">
        <f>IF(DT15=1,LL$8&amp;IF(SUM(DU15:$EQ15)=0,"",", "),"")</f>
        <v/>
      </c>
      <c r="LM15" t="str">
        <f>IF(DU15=1,LM$8&amp;IF(SUM(DV15:$EQ15)=0,"",", "),"")</f>
        <v/>
      </c>
      <c r="LN15" t="str">
        <f>IF(DV15=1,LN$8&amp;IF(SUM(DW15:$EQ15)=0,"",", "),"")</f>
        <v/>
      </c>
      <c r="LO15" t="str">
        <f>IF(DW15=1,LO$8&amp;IF(SUM(DX15:$EQ15)=0,"",", "),"")</f>
        <v/>
      </c>
      <c r="LP15" t="str">
        <f>IF(DX15=1,LP$8&amp;IF(SUM(DY15:$EQ15)=0,"",", "),"")</f>
        <v/>
      </c>
      <c r="LQ15" t="str">
        <f>IF(DY15=1,LQ$8&amp;IF(SUM(DZ15:$EQ15)=0,"",", "),"")</f>
        <v/>
      </c>
      <c r="LR15" t="str">
        <f>IF(DZ15=1,LR$8&amp;IF(SUM(EA15:$EQ15)=0,"",", "),"")</f>
        <v/>
      </c>
      <c r="LS15" t="str">
        <f>IF(EA15=1,LS$8&amp;IF(SUM(EB15:$EQ15)=0,"",", "),"")</f>
        <v/>
      </c>
      <c r="LT15" t="str">
        <f>IF(EB15=1,LT$8&amp;IF(SUM(EC15:$EQ15)=0,"",", "),"")</f>
        <v/>
      </c>
      <c r="LU15" t="str">
        <f>IF(EC15=1,LU$8&amp;IF(SUM(ED15:$EQ15)=0,"",", "),"")</f>
        <v/>
      </c>
      <c r="LV15" t="str">
        <f>IF(ED15=1,LV$8&amp;IF(SUM(EE15:$EQ15)=0,"",", "),"")</f>
        <v/>
      </c>
      <c r="LW15" t="str">
        <f>IF(EE15=1,LW$8&amp;IF(SUM(EF15:$EQ15)=0,"",", "),"")</f>
        <v/>
      </c>
      <c r="LX15" t="str">
        <f>IF(EF15=1,LX$8&amp;IF(SUM(EG15:$EQ15)=0,"",", "),"")</f>
        <v/>
      </c>
      <c r="LY15" t="str">
        <f>IF(EG15=1,LY$8&amp;IF(SUM(EH15:$EQ15)=0,"",", "),"")</f>
        <v/>
      </c>
      <c r="LZ15" t="str">
        <f>IF(EH15=1,LZ$8&amp;IF(SUM(EI15:$EQ15)=0,"",", "),"")</f>
        <v/>
      </c>
      <c r="MA15" t="str">
        <f>IF(EI15=1,MA$8&amp;IF(SUM(EJ15:$EQ15)=0,"",", "),"")</f>
        <v/>
      </c>
      <c r="MB15" t="str">
        <f>IF(EJ15=1,MB$8&amp;IF(SUM(EK15:$EQ15)=0,"",", "),"")</f>
        <v/>
      </c>
      <c r="MC15" t="str">
        <f>IF(EK15=1,MC$8&amp;IF(SUM(EL15:$EQ15)=0,"",", "),"")</f>
        <v/>
      </c>
      <c r="MD15" t="str">
        <f>IF(EL15=1,MD$8&amp;IF(SUM(EM15:$EQ15)=0,"",", "),"")</f>
        <v/>
      </c>
      <c r="ME15" t="str">
        <f>IF(EM15=1,ME$8&amp;IF(SUM(EN15:$EQ15)=0,"",", "),"")</f>
        <v/>
      </c>
      <c r="MF15" t="str">
        <f>IF(EN15=1,MF$8&amp;IF(SUM(EO15:$EQ15)=0,"",", "),"")</f>
        <v/>
      </c>
      <c r="MG15" t="str">
        <f>IF(EO15=1,MG$8&amp;IF(SUM(EP15:$EQ15)=0,"",", "),"")</f>
        <v/>
      </c>
      <c r="MH15" t="str">
        <f>IF(EP15=1,MH$8&amp;IF(SUM(EQ15:$EQ15)=0,"",", "),"")</f>
        <v/>
      </c>
      <c r="MI15" t="str">
        <f t="shared" si="68"/>
        <v/>
      </c>
      <c r="MJ15" t="str">
        <f>IF(ER15=1,MJ$8&amp;IF(SUM(ES15:$GO15)=0,"",", "),"")</f>
        <v/>
      </c>
      <c r="MK15" t="str">
        <f>IF(ES15=1,MK$8&amp;IF(SUM(ET15:$GO15)=0,"",", "),"")</f>
        <v/>
      </c>
      <c r="ML15" t="str">
        <f>IF(ET15=1,ML$8&amp;IF(SUM(EU15:$GO15)=0,"",", "),"")</f>
        <v/>
      </c>
      <c r="MM15" t="str">
        <f>IF(EU15=1,MM$8&amp;IF(SUM(EV15:$GO15)=0,"",", "),"")</f>
        <v/>
      </c>
      <c r="MN15" t="str">
        <f>IF(EV15=1,MN$8&amp;IF(SUM(EW15:$GO15)=0,"",", "),"")</f>
        <v/>
      </c>
      <c r="MO15" t="str">
        <f>IF(EW15=1,MO$8&amp;IF(SUM(EX15:$GO15)=0,"",", "),"")</f>
        <v/>
      </c>
      <c r="MP15" t="str">
        <f>IF(EX15=1,MP$8&amp;IF(SUM(EY15:$GO15)=0,"",", "),"")</f>
        <v/>
      </c>
      <c r="MQ15" t="str">
        <f>IF(EY15=1,MQ$8&amp;IF(SUM(EZ15:$GO15)=0,"",", "),"")</f>
        <v/>
      </c>
      <c r="MR15" t="str">
        <f>IF(EZ15=1,MR$8&amp;IF(SUM(FA15:$GO15)=0,"",", "),"")</f>
        <v/>
      </c>
      <c r="MS15" t="str">
        <f>IF(FA15=1,MS$8&amp;IF(SUM(FB15:$GO15)=0,"",", "),"")</f>
        <v/>
      </c>
      <c r="MT15" t="str">
        <f>IF(FB15=1,MT$8&amp;IF(SUM(FC15:$GO15)=0,"",", "),"")</f>
        <v/>
      </c>
      <c r="MU15" t="str">
        <f>IF(FC15=1,MU$8&amp;IF(SUM(FD15:$GO15)=0,"",", "),"")</f>
        <v/>
      </c>
      <c r="MV15" t="str">
        <f>IF(FD15=1,MV$8&amp;IF(SUM(FE15:$GO15)=0,"",", "),"")</f>
        <v/>
      </c>
      <c r="MW15" t="str">
        <f>IF(FE15=1,MW$8&amp;IF(SUM(FF15:$GO15)=0,"",", "),"")</f>
        <v/>
      </c>
      <c r="MX15" t="str">
        <f>IF(FF15=1,MX$8&amp;IF(SUM(FG15:$GO15)=0,"",", "),"")</f>
        <v/>
      </c>
      <c r="MY15" t="str">
        <f>IF(FG15=1,MY$8&amp;IF(SUM(FH15:$GO15)=0,"",", "),"")</f>
        <v/>
      </c>
      <c r="MZ15" t="str">
        <f>IF(FH15=1,MZ$8&amp;IF(SUM(FI15:$GO15)=0,"",", "),"")</f>
        <v/>
      </c>
      <c r="NA15" t="str">
        <f>IF(FI15=1,NA$8&amp;IF(SUM(FJ15:$GO15)=0,"",", "),"")</f>
        <v/>
      </c>
      <c r="NB15" t="str">
        <f>IF(FJ15=1,NB$8&amp;IF(SUM(FK15:$GO15)=0,"",", "),"")</f>
        <v/>
      </c>
      <c r="NC15" t="str">
        <f>IF(FK15=1,NC$8&amp;IF(SUM(FL15:$GO15)=0,"",", "),"")</f>
        <v/>
      </c>
      <c r="ND15" t="str">
        <f>IF(FL15=1,ND$8&amp;IF(SUM(FM15:$GO15)=0,"",", "),"")</f>
        <v/>
      </c>
      <c r="NE15" t="str">
        <f>IF(FM15=1,NE$8&amp;IF(SUM(FN15:$GO15)=0,"",", "),"")</f>
        <v/>
      </c>
      <c r="NF15" t="str">
        <f>IF(FN15=1,NF$8&amp;IF(SUM(FO15:$GO15)=0,"",", "),"")</f>
        <v/>
      </c>
      <c r="NG15" t="str">
        <f>IF(FO15=1,NG$8&amp;IF(SUM(FP15:$GO15)=0,"",", "),"")</f>
        <v/>
      </c>
      <c r="NH15" t="str">
        <f>IF(FP15=1,NH$8&amp;IF(SUM(FQ15:$GO15)=0,"",", "),"")</f>
        <v/>
      </c>
      <c r="NI15" t="str">
        <f>IF(FQ15=1,NI$8&amp;IF(SUM(FR15:$GO15)=0,"",", "),"")</f>
        <v/>
      </c>
      <c r="NJ15" t="str">
        <f>IF(FR15=1,NJ$8&amp;IF(SUM(FS15:$GO15)=0,"",", "),"")</f>
        <v/>
      </c>
      <c r="NK15" t="str">
        <f>IF(FS15=1,NK$8&amp;IF(SUM(FT15:$GO15)=0,"",", "),"")</f>
        <v/>
      </c>
      <c r="NL15" t="str">
        <f>IF(FT15=1,NL$8&amp;IF(SUM(FU15:$GO15)=0,"",", "),"")</f>
        <v/>
      </c>
      <c r="NM15" t="str">
        <f>IF(FU15=1,NM$8&amp;IF(SUM(FV15:$GO15)=0,"",", "),"")</f>
        <v/>
      </c>
      <c r="NN15" t="str">
        <f>IF(FV15=1,NN$8&amp;IF(SUM(FW15:$GO15)=0,"",", "),"")</f>
        <v/>
      </c>
      <c r="NO15" t="str">
        <f>IF(FW15=1,NO$8&amp;IF(SUM(FX15:$GO15)=0,"",", "),"")</f>
        <v/>
      </c>
      <c r="NP15" t="str">
        <f>IF(FX15=1,NP$8&amp;IF(SUM(FY15:$GO15)=0,"",", "),"")</f>
        <v/>
      </c>
      <c r="NQ15" t="str">
        <f>IF(FY15=1,NQ$8&amp;IF(SUM(FZ15:$GO15)=0,"",", "),"")</f>
        <v/>
      </c>
      <c r="NR15" t="str">
        <f>IF(FZ15=1,NR$8&amp;IF(SUM(GA15:$GO15)=0,"",", "),"")</f>
        <v/>
      </c>
      <c r="NS15" t="str">
        <f>IF(GA15=1,NS$8&amp;IF(SUM(GB15:$GO15)=0,"",", "),"")</f>
        <v/>
      </c>
      <c r="NT15" t="str">
        <f>IF(GB15=1,NT$8&amp;IF(SUM(GC15:$GO15)=0,"",", "),"")</f>
        <v/>
      </c>
      <c r="NU15" t="str">
        <f>IF(GC15=1,NU$8&amp;IF(SUM(GD15:$GO15)=0,"",", "),"")</f>
        <v/>
      </c>
      <c r="NV15" t="str">
        <f>IF(GD15=1,NV$8&amp;IF(SUM(GE15:$GO15)=0,"",", "),"")</f>
        <v/>
      </c>
      <c r="NW15" t="str">
        <f>IF(GE15=1,NW$8&amp;IF(SUM(GF15:$GO15)=0,"",", "),"")</f>
        <v/>
      </c>
      <c r="NX15" t="str">
        <f>IF(GF15=1,NX$8&amp;IF(SUM(GG15:$GO15)=0,"",", "),"")</f>
        <v/>
      </c>
      <c r="NY15" t="str">
        <f>IF(GG15=1,NY$8&amp;IF(SUM(GH15:$GO15)=0,"",", "),"")</f>
        <v/>
      </c>
      <c r="NZ15" t="str">
        <f>IF(GH15=1,NZ$8&amp;IF(SUM(GI15:$GO15)=0,"",", "),"")</f>
        <v/>
      </c>
      <c r="OA15" t="str">
        <f>IF(GI15=1,OA$8&amp;IF(SUM(GJ15:$GO15)=0,"",", "),"")</f>
        <v/>
      </c>
      <c r="OB15" t="str">
        <f>IF(GJ15=1,OB$8&amp;IF(SUM(GK15:$GO15)=0,"",", "),"")</f>
        <v/>
      </c>
      <c r="OC15" t="str">
        <f>IF(GK15=1,OC$8&amp;IF(SUM(GL15:$GO15)=0,"",", "),"")</f>
        <v/>
      </c>
      <c r="OD15" t="str">
        <f>IF(GL15=1,OD$8&amp;IF(SUM(GM15:$GO15)=0,"",", "),"")</f>
        <v/>
      </c>
      <c r="OE15" t="str">
        <f>IF(GM15=1,OE$8&amp;IF(SUM(GN15:$GO15)=0,"",", "),"")</f>
        <v/>
      </c>
      <c r="OF15" t="str">
        <f>IF(GN15=1,OF$8&amp;IF(SUM(GO15:$GO15)=0,"",", "),"")</f>
        <v/>
      </c>
      <c r="OG15" t="str">
        <f t="shared" si="69"/>
        <v/>
      </c>
      <c r="OH15" t="str">
        <f>IF(GP15=1,OH$8&amp;IF(SUM(GQ15:$IM15)=0,"",", "),"")</f>
        <v/>
      </c>
      <c r="OI15" t="str">
        <f>IF(GQ15=1,OI$8&amp;IF(SUM(GR15:$IM15)=0,"",", "),"")</f>
        <v/>
      </c>
      <c r="OJ15" t="str">
        <f>IF(GR15=1,OJ$8&amp;IF(SUM(GS15:$IM15)=0,"",", "),"")</f>
        <v/>
      </c>
      <c r="OK15" t="str">
        <f>IF(GS15=1,OK$8&amp;IF(SUM(GT15:$IM15)=0,"",", "),"")</f>
        <v/>
      </c>
      <c r="OL15" t="str">
        <f>IF(GT15=1,OL$8&amp;IF(SUM(GU15:$IM15)=0,"",", "),"")</f>
        <v/>
      </c>
      <c r="OM15" t="str">
        <f>IF(GU15=1,OM$8&amp;IF(SUM(GV15:$IM15)=0,"",", "),"")</f>
        <v/>
      </c>
      <c r="ON15" t="str">
        <f>IF(GV15=1,ON$8&amp;IF(SUM(GW15:$IM15)=0,"",", "),"")</f>
        <v/>
      </c>
      <c r="OO15" t="str">
        <f>IF(GW15=1,OO$8&amp;IF(SUM(GX15:$IM15)=0,"",", "),"")</f>
        <v/>
      </c>
      <c r="OP15" t="str">
        <f>IF(GX15=1,OP$8&amp;IF(SUM(GY15:$IM15)=0,"",", "),"")</f>
        <v/>
      </c>
      <c r="OQ15" t="str">
        <f>IF(GY15=1,OQ$8&amp;IF(SUM(GZ15:$IM15)=0,"",", "),"")</f>
        <v/>
      </c>
      <c r="OR15" t="str">
        <f>IF(GZ15=1,OR$8&amp;IF(SUM(HA15:$IM15)=0,"",", "),"")</f>
        <v/>
      </c>
      <c r="OS15" t="str">
        <f>IF(HA15=1,OS$8&amp;IF(SUM(HB15:$IM15)=0,"",", "),"")</f>
        <v/>
      </c>
      <c r="OT15" t="str">
        <f>IF(HB15=1,OT$8&amp;IF(SUM(HC15:$IM15)=0,"",", "),"")</f>
        <v/>
      </c>
      <c r="OU15" t="str">
        <f>IF(HC15=1,OU$8&amp;IF(SUM(HD15:$IM15)=0,"",", "),"")</f>
        <v/>
      </c>
      <c r="OV15" t="str">
        <f>IF(HD15=1,OV$8&amp;IF(SUM(HE15:$IM15)=0,"",", "),"")</f>
        <v/>
      </c>
      <c r="OW15" t="str">
        <f>IF(HE15=1,OW$8&amp;IF(SUM(HF15:$IM15)=0,"",", "),"")</f>
        <v/>
      </c>
      <c r="OX15" t="str">
        <f>IF(HF15=1,OX$8&amp;IF(SUM(HG15:$IM15)=0,"",", "),"")</f>
        <v/>
      </c>
      <c r="OY15" t="str">
        <f>IF(HG15=1,OY$8&amp;IF(SUM(HH15:$IM15)=0,"",", "),"")</f>
        <v/>
      </c>
      <c r="OZ15" t="str">
        <f>IF(HH15=1,OZ$8&amp;IF(SUM(HI15:$IM15)=0,"",", "),"")</f>
        <v/>
      </c>
      <c r="PA15" t="str">
        <f>IF(HI15=1,PA$8&amp;IF(SUM(HJ15:$IM15)=0,"",", "),"")</f>
        <v/>
      </c>
      <c r="PB15" t="str">
        <f>IF(HJ15=1,PB$8&amp;IF(SUM(HK15:$IM15)=0,"",", "),"")</f>
        <v/>
      </c>
      <c r="PC15" t="str">
        <f>IF(HK15=1,PC$8&amp;IF(SUM(HL15:$IM15)=0,"",", "),"")</f>
        <v/>
      </c>
      <c r="PD15" t="str">
        <f>IF(HL15=1,PD$8&amp;IF(SUM(HM15:$IM15)=0,"",", "),"")</f>
        <v/>
      </c>
      <c r="PE15" t="str">
        <f>IF(HM15=1,PE$8&amp;IF(SUM(HN15:$IM15)=0,"",", "),"")</f>
        <v/>
      </c>
      <c r="PF15" t="str">
        <f>IF(HN15=1,PF$8&amp;IF(SUM(HO15:$IM15)=0,"",", "),"")</f>
        <v/>
      </c>
      <c r="PG15" t="str">
        <f>IF(HO15=1,PG$8&amp;IF(SUM(HP15:$IM15)=0,"",", "),"")</f>
        <v/>
      </c>
      <c r="PH15" t="str">
        <f>IF(HP15=1,PH$8&amp;IF(SUM(HQ15:$IM15)=0,"",", "),"")</f>
        <v/>
      </c>
      <c r="PI15" t="str">
        <f>IF(HQ15=1,PI$8&amp;IF(SUM(HR15:$IM15)=0,"",", "),"")</f>
        <v/>
      </c>
      <c r="PJ15" t="str">
        <f>IF(HR15=1,PJ$8&amp;IF(SUM(HS15:$IM15)=0,"",", "),"")</f>
        <v/>
      </c>
      <c r="PK15" t="str">
        <f>IF(HS15=1,PK$8&amp;IF(SUM(HT15:$IM15)=0,"",", "),"")</f>
        <v/>
      </c>
      <c r="PL15" t="str">
        <f>IF(HT15=1,PL$8&amp;IF(SUM(HU15:$IM15)=0,"",", "),"")</f>
        <v/>
      </c>
      <c r="PM15" t="str">
        <f>IF(HU15=1,PM$8&amp;IF(SUM(HV15:$IM15)=0,"",", "),"")</f>
        <v/>
      </c>
      <c r="PN15" t="str">
        <f>IF(HV15=1,PN$8&amp;IF(SUM(HW15:$IM15)=0,"",", "),"")</f>
        <v/>
      </c>
      <c r="PO15" t="str">
        <f>IF(HW15=1,PO$8&amp;IF(SUM(HX15:$IM15)=0,"",", "),"")</f>
        <v/>
      </c>
      <c r="PP15" t="str">
        <f>IF(HX15=1,PP$8&amp;IF(SUM(HY15:$IM15)=0,"",", "),"")</f>
        <v/>
      </c>
      <c r="PQ15" t="str">
        <f>IF(HY15=1,PQ$8&amp;IF(SUM(HZ15:$IM15)=0,"",", "),"")</f>
        <v/>
      </c>
      <c r="PR15" t="str">
        <f>IF(HZ15=1,PR$8&amp;IF(SUM(IA15:$IM15)=0,"",", "),"")</f>
        <v/>
      </c>
      <c r="PS15" t="str">
        <f>IF(IA15=1,PS$8&amp;IF(SUM(IB15:$IM15)=0,"",", "),"")</f>
        <v/>
      </c>
      <c r="PT15" t="str">
        <f>IF(IB15=1,PT$8&amp;IF(SUM(IC15:$IM15)=0,"",", "),"")</f>
        <v/>
      </c>
      <c r="PU15" t="str">
        <f>IF(IC15=1,PU$8&amp;IF(SUM(ID15:$IM15)=0,"",", "),"")</f>
        <v/>
      </c>
      <c r="PV15" t="str">
        <f>IF(ID15=1,PV$8&amp;IF(SUM(IE15:$IM15)=0,"",", "),"")</f>
        <v/>
      </c>
      <c r="PW15" t="str">
        <f>IF(IE15=1,PW$8&amp;IF(SUM(IF15:$IM15)=0,"",", "),"")</f>
        <v/>
      </c>
      <c r="PX15" t="str">
        <f>IF(IF15=1,PX$8&amp;IF(SUM(IG15:$IM15)=0,"",", "),"")</f>
        <v/>
      </c>
      <c r="PY15" t="str">
        <f>IF(IG15=1,PY$8&amp;IF(SUM(IH15:$IM15)=0,"",", "),"")</f>
        <v/>
      </c>
      <c r="PZ15" t="str">
        <f>IF(IH15=1,PZ$8&amp;IF(SUM(II15:$IM15)=0,"",", "),"")</f>
        <v/>
      </c>
      <c r="QA15" t="str">
        <f>IF(II15=1,QA$8&amp;IF(SUM(IJ15:$IM15)=0,"",", "),"")</f>
        <v/>
      </c>
      <c r="QB15" t="str">
        <f>IF(IJ15=1,QB$8&amp;IF(SUM(IK15:$IM15)=0,"",", "),"")</f>
        <v/>
      </c>
      <c r="QC15" t="str">
        <f>IF(IK15=1,QC$8&amp;IF(SUM(IL15:$IM15)=0,"",", "),"")</f>
        <v/>
      </c>
      <c r="QD15" t="str">
        <f>IF(IL15=1,QD$8&amp;IF(SUM(IM15:$IM15)=0,"",", "),"")</f>
        <v/>
      </c>
      <c r="QE15" t="str">
        <f t="shared" si="70"/>
        <v/>
      </c>
      <c r="QF15" t="str">
        <f>IF(IN15=1,QF$8&amp;IF(SUM(IO15:$KK15)=0,"",", "),"")</f>
        <v/>
      </c>
      <c r="QG15" t="str">
        <f>IF(IO15=1,QG$8&amp;IF(SUM(IP15:$KK15)=0,"",", "),"")</f>
        <v/>
      </c>
      <c r="QH15" t="str">
        <f>IF(IP15=1,QH$8&amp;IF(SUM(IQ15:$KK15)=0,"",", "),"")</f>
        <v/>
      </c>
      <c r="QI15" t="str">
        <f>IF(IQ15=1,QI$8&amp;IF(SUM(IR15:$KK15)=0,"",", "),"")</f>
        <v/>
      </c>
      <c r="QJ15" t="str">
        <f>IF(IR15=1,QJ$8&amp;IF(SUM(IS15:$KK15)=0,"",", "),"")</f>
        <v/>
      </c>
      <c r="QK15" t="str">
        <f>IF(IS15=1,QK$8&amp;IF(SUM(IT15:$KK15)=0,"",", "),"")</f>
        <v/>
      </c>
      <c r="QL15" t="str">
        <f>IF(IT15=1,QL$8&amp;IF(SUM(IU15:$KK15)=0,"",", "),"")</f>
        <v/>
      </c>
      <c r="QM15" t="str">
        <f>IF(IU15=1,QM$8&amp;IF(SUM(IV15:$KK15)=0,"",", "),"")</f>
        <v/>
      </c>
      <c r="QN15" t="str">
        <f>IF(IV15=1,QN$8&amp;IF(SUM(IW15:$KK15)=0,"",", "),"")</f>
        <v/>
      </c>
      <c r="QO15" t="str">
        <f>IF(IW15=1,QO$8&amp;IF(SUM(IX15:$KK15)=0,"",", "),"")</f>
        <v/>
      </c>
      <c r="QP15" t="str">
        <f>IF(IX15=1,QP$8&amp;IF(SUM(IY15:$KK15)=0,"",", "),"")</f>
        <v/>
      </c>
      <c r="QQ15" t="str">
        <f>IF(IY15=1,QQ$8&amp;IF(SUM(IZ15:$KK15)=0,"",", "),"")</f>
        <v/>
      </c>
      <c r="QR15" t="str">
        <f>IF(IZ15=1,QR$8&amp;IF(SUM(JA15:$KK15)=0,"",", "),"")</f>
        <v/>
      </c>
      <c r="QS15" t="str">
        <f>IF(JA15=1,QS$8&amp;IF(SUM(JB15:$KK15)=0,"",", "),"")</f>
        <v/>
      </c>
      <c r="QT15" t="str">
        <f>IF(JB15=1,QT$8&amp;IF(SUM(JC15:$KK15)=0,"",", "),"")</f>
        <v/>
      </c>
      <c r="QU15" t="str">
        <f>IF(JC15=1,QU$8&amp;IF(SUM(JD15:$KK15)=0,"",", "),"")</f>
        <v/>
      </c>
      <c r="QV15" t="str">
        <f>IF(JD15=1,QV$8&amp;IF(SUM(JE15:$KK15)=0,"",", "),"")</f>
        <v/>
      </c>
      <c r="QW15" t="str">
        <f>IF(JE15=1,QW$8&amp;IF(SUM(JF15:$KK15)=0,"",", "),"")</f>
        <v/>
      </c>
      <c r="QX15" t="str">
        <f>IF(JF15=1,QX$8&amp;IF(SUM(JG15:$KK15)=0,"",", "),"")</f>
        <v/>
      </c>
      <c r="QY15" t="str">
        <f>IF(JG15=1,QY$8&amp;IF(SUM(JH15:$KK15)=0,"",", "),"")</f>
        <v/>
      </c>
      <c r="QZ15" t="str">
        <f>IF(JH15=1,QZ$8&amp;IF(SUM(JI15:$KK15)=0,"",", "),"")</f>
        <v/>
      </c>
      <c r="RA15" t="str">
        <f>IF(JI15=1,RA$8&amp;IF(SUM(JJ15:$KK15)=0,"",", "),"")</f>
        <v/>
      </c>
      <c r="RB15" t="str">
        <f>IF(JJ15=1,RB$8&amp;IF(SUM(JK15:$KK15)=0,"",", "),"")</f>
        <v/>
      </c>
      <c r="RC15" t="str">
        <f>IF(JK15=1,RC$8&amp;IF(SUM(JL15:$KK15)=0,"",", "),"")</f>
        <v/>
      </c>
      <c r="RD15" t="str">
        <f>IF(JL15=1,RD$8&amp;IF(SUM(JM15:$KK15)=0,"",", "),"")</f>
        <v/>
      </c>
      <c r="RE15" t="str">
        <f>IF(JM15=1,RE$8&amp;IF(SUM(JN15:$KK15)=0,"",", "),"")</f>
        <v/>
      </c>
      <c r="RF15" t="str">
        <f>IF(JN15=1,RF$8&amp;IF(SUM(JO15:$KK15)=0,"",", "),"")</f>
        <v/>
      </c>
      <c r="RG15" t="str">
        <f>IF(JO15=1,RG$8&amp;IF(SUM(JP15:$KK15)=0,"",", "),"")</f>
        <v/>
      </c>
      <c r="RH15" t="str">
        <f>IF(JP15=1,RH$8&amp;IF(SUM(JQ15:$KK15)=0,"",", "),"")</f>
        <v/>
      </c>
      <c r="RI15" t="str">
        <f>IF(JQ15=1,RI$8&amp;IF(SUM(JR15:$KK15)=0,"",", "),"")</f>
        <v/>
      </c>
      <c r="RJ15" t="str">
        <f>IF(JR15=1,RJ$8&amp;IF(SUM(JS15:$KK15)=0,"",", "),"")</f>
        <v/>
      </c>
      <c r="RK15" t="str">
        <f>IF(JS15=1,RK$8&amp;IF(SUM(JT15:$KK15)=0,"",", "),"")</f>
        <v/>
      </c>
      <c r="RL15" t="str">
        <f>IF(JT15=1,RL$8&amp;IF(SUM(JU15:$KK15)=0,"",", "),"")</f>
        <v/>
      </c>
      <c r="RM15" t="str">
        <f>IF(JU15=1,RM$8&amp;IF(SUM(JV15:$KK15)=0,"",", "),"")</f>
        <v/>
      </c>
      <c r="RN15" t="str">
        <f>IF(JV15=1,RN$8&amp;IF(SUM(JW15:$KK15)=0,"",", "),"")</f>
        <v/>
      </c>
      <c r="RO15" t="str">
        <f>IF(JW15=1,RO$8&amp;IF(SUM(JX15:$KK15)=0,"",", "),"")</f>
        <v/>
      </c>
      <c r="RP15" t="str">
        <f>IF(JX15=1,RP$8&amp;IF(SUM(JY15:$KK15)=0,"",", "),"")</f>
        <v/>
      </c>
      <c r="RQ15" t="str">
        <f>IF(JY15=1,RQ$8&amp;IF(SUM(JZ15:$KK15)=0,"",", "),"")</f>
        <v/>
      </c>
      <c r="RR15" t="str">
        <f>IF(JZ15=1,RR$8&amp;IF(SUM(KA15:$KK15)=0,"",", "),"")</f>
        <v/>
      </c>
      <c r="RS15" t="str">
        <f>IF(KA15=1,RS$8&amp;IF(SUM(KB15:$KK15)=0,"",", "),"")</f>
        <v/>
      </c>
      <c r="RT15" t="str">
        <f>IF(KB15=1,RT$8&amp;IF(SUM(KC15:$KK15)=0,"",", "),"")</f>
        <v/>
      </c>
      <c r="RU15" t="str">
        <f>IF(KC15=1,RU$8&amp;IF(SUM(KD15:$KK15)=0,"",", "),"")</f>
        <v/>
      </c>
      <c r="RV15" t="str">
        <f>IF(KD15=1,RV$8&amp;IF(SUM(KE15:$KK15)=0,"",", "),"")</f>
        <v/>
      </c>
      <c r="RW15" t="str">
        <f>IF(KE15=1,RW$8&amp;IF(SUM(KF15:$KK15)=0,"",", "),"")</f>
        <v/>
      </c>
      <c r="RX15" t="str">
        <f>IF(KF15=1,RX$8&amp;IF(SUM(KG15:$KK15)=0,"",", "),"")</f>
        <v/>
      </c>
      <c r="RY15" t="str">
        <f>IF(KG15=1,RY$8&amp;IF(SUM(KH15:$KK15)=0,"",", "),"")</f>
        <v/>
      </c>
      <c r="RZ15" t="str">
        <f>IF(KH15=1,RZ$8&amp;IF(SUM(KI15:$KK15)=0,"",", "),"")</f>
        <v/>
      </c>
      <c r="SA15" t="str">
        <f>IF(KI15=1,SA$8&amp;IF(SUM(KJ15:$KK15)=0,"",", "),"")</f>
        <v/>
      </c>
      <c r="SB15" t="str">
        <f>IF(KJ15=1,SB$8&amp;IF(SUM(KK15:$KK15)=0,"",", "),"")</f>
        <v/>
      </c>
      <c r="SC15" t="str">
        <f t="shared" si="71"/>
        <v/>
      </c>
    </row>
    <row r="16" spans="1:498" ht="60" customHeight="1" x14ac:dyDescent="0.45">
      <c r="A16" s="62"/>
      <c r="B16" s="212" t="str">
        <f t="shared" si="0"/>
        <v/>
      </c>
      <c r="C16" s="212" t="str">
        <f t="shared" si="59"/>
        <v/>
      </c>
      <c r="D16" s="212" t="str">
        <f t="shared" si="60"/>
        <v/>
      </c>
      <c r="E16" s="212" t="str">
        <f t="shared" si="61"/>
        <v/>
      </c>
      <c r="F16" s="212" t="str">
        <f t="shared" si="62"/>
        <v/>
      </c>
      <c r="G16" s="237" t="str">
        <f>IF('EDCI Data'!B16="","",'EDCI Data'!B16)</f>
        <v/>
      </c>
      <c r="H16" s="238" t="str">
        <f>IF('EDCI Data'!C16="","",'EDCI Data'!C16)</f>
        <v/>
      </c>
      <c r="I16" s="239" t="str">
        <f>IF('EDCI Data'!D16="","",'EDCI Data'!D16)</f>
        <v/>
      </c>
      <c r="J16" s="240" t="str">
        <f>IF('EDCI Data'!E16="","",'EDCI Data'!E16)</f>
        <v/>
      </c>
      <c r="K16" s="237" t="str">
        <f>IF('EDCI Data'!F16="","",'EDCI Data'!F16)</f>
        <v/>
      </c>
      <c r="L16" s="237" t="str">
        <f>IF('EDCI Data'!G16="","",'EDCI Data'!G16)</f>
        <v/>
      </c>
      <c r="M16" s="237" t="str">
        <f>IF('EDCI Data'!H16="","",'EDCI Data'!H16)</f>
        <v/>
      </c>
      <c r="N16" s="237" t="str">
        <f>IF('EDCI Data'!I16="","",'EDCI Data'!I16)</f>
        <v/>
      </c>
      <c r="O16" s="237" t="str">
        <f>IF('EDCI Data'!J16="","",'EDCI Data'!J16)</f>
        <v/>
      </c>
      <c r="P16" s="237" t="str">
        <f>IF('EDCI Data'!K16="","",'EDCI Data'!K16)</f>
        <v/>
      </c>
      <c r="Q16" s="241" t="str">
        <f>IF('EDCI Data'!L16="","",'EDCI Data'!L16)</f>
        <v/>
      </c>
      <c r="R16" s="241" t="str">
        <f>IF('EDCI Data'!M16="","",'EDCI Data'!M16)</f>
        <v/>
      </c>
      <c r="S16" s="237" t="str">
        <f>IF('EDCI Data'!N16="","",'EDCI Data'!N16)</f>
        <v/>
      </c>
      <c r="T16" s="237" t="str">
        <f>IF('EDCI Data'!O16="","",'EDCI Data'!O16)</f>
        <v/>
      </c>
      <c r="U16" s="237" t="str">
        <f>IF('EDCI Data'!P16="","",'EDCI Data'!P16)</f>
        <v/>
      </c>
      <c r="V16" s="237" t="str">
        <f>IF('EDCI Data'!Q16="","",'EDCI Data'!Q16)</f>
        <v/>
      </c>
      <c r="W16" s="242" t="str">
        <f>IF('EDCI Data'!R16="","",'EDCI Data'!R16)</f>
        <v/>
      </c>
      <c r="X16" s="243" t="str">
        <f>IF('EDCI Data'!S16="","",'EDCI Data'!S16)</f>
        <v/>
      </c>
      <c r="Y16" s="243" t="str">
        <f>IF('EDCI Data'!T16="","",'EDCI Data'!T16)</f>
        <v/>
      </c>
      <c r="Z16" s="244" t="str">
        <f>IF('EDCI Data'!U16="","",'EDCI Data'!U16)</f>
        <v/>
      </c>
      <c r="AA16" s="237" t="str">
        <f>IF('EDCI Data'!V16="","",'EDCI Data'!V16)</f>
        <v/>
      </c>
      <c r="AB16" s="244" t="str">
        <f>IF('EDCI Data'!W16="","",'EDCI Data'!W16)</f>
        <v/>
      </c>
      <c r="AC16" s="237" t="str">
        <f>IF('EDCI Data'!X16="","",'EDCI Data'!X16)</f>
        <v/>
      </c>
      <c r="AD16" s="244" t="str">
        <f>IF('EDCI Data'!Y16="","",'EDCI Data'!Y16)</f>
        <v/>
      </c>
      <c r="AE16" s="237" t="str">
        <f>IF('EDCI Data'!Z16="","",'EDCI Data'!Z16)</f>
        <v/>
      </c>
      <c r="AF16" s="237" t="str">
        <f>IF('EDCI Data'!AA16="","",'EDCI Data'!AA16)</f>
        <v/>
      </c>
      <c r="AG16" s="237" t="str">
        <f>IF('EDCI Data'!AB16="","",'EDCI Data'!AB16)</f>
        <v/>
      </c>
      <c r="AH16" s="237" t="str">
        <f>IF('EDCI Data'!AC16="","",'EDCI Data'!AC16)</f>
        <v/>
      </c>
      <c r="AI16" s="237" t="str">
        <f>IF('EDCI Data'!AD16="","",'EDCI Data'!AD16)</f>
        <v/>
      </c>
      <c r="AJ16" s="237" t="str">
        <f>IF('EDCI Data'!AE16="","",'EDCI Data'!AE16)</f>
        <v/>
      </c>
      <c r="AK16" s="237" t="str">
        <f>IF('EDCI Data'!AF16="","",'EDCI Data'!AF16)</f>
        <v/>
      </c>
      <c r="AL16" s="237" t="str">
        <f>IF('EDCI Data'!AG16="","",'EDCI Data'!AG16)</f>
        <v/>
      </c>
      <c r="AM16" s="237" t="str">
        <f>IF('EDCI Data'!AH16="","",'EDCI Data'!AH16)</f>
        <v/>
      </c>
      <c r="AN16" s="237" t="str">
        <f>IF('EDCI Data'!AI16="","",'EDCI Data'!AI16)</f>
        <v/>
      </c>
      <c r="AO16" s="237" t="str">
        <f>IF('EDCI Data'!AJ16="","",'EDCI Data'!AJ16)</f>
        <v/>
      </c>
      <c r="AP16" s="237" t="str">
        <f>IF('EDCI Data'!AK16="","",'EDCI Data'!AK16)</f>
        <v/>
      </c>
      <c r="AQ16" s="237" t="str">
        <f>IF('EDCI Data'!AL16="","",'EDCI Data'!AL16)</f>
        <v/>
      </c>
      <c r="AR16" s="237" t="str">
        <f>IF('EDCI Data'!AM16="","",'EDCI Data'!AM16)</f>
        <v/>
      </c>
      <c r="AS16" s="237" t="str">
        <f>IF('EDCI Data'!AN16="","",'EDCI Data'!AN16)</f>
        <v/>
      </c>
      <c r="AT16" s="237" t="str">
        <f>IF('EDCI Data'!AO16="","",'EDCI Data'!AO16)</f>
        <v/>
      </c>
      <c r="AU16" s="237" t="str">
        <f>IF('EDCI Data'!AP16="","",'EDCI Data'!AP16)</f>
        <v/>
      </c>
      <c r="AV16" s="237" t="str">
        <f>IF('EDCI Data'!AQ16="","",'EDCI Data'!AQ16)</f>
        <v/>
      </c>
      <c r="AW16" s="237" t="str">
        <f>IF('EDCI Data'!AR16="","",'EDCI Data'!AR16)</f>
        <v/>
      </c>
      <c r="AX16" s="237" t="str">
        <f>IF('EDCI Data'!AS16="","",'EDCI Data'!AS16)</f>
        <v/>
      </c>
      <c r="AY16" s="237" t="str">
        <f>IF('EDCI Data'!AT16="","",'EDCI Data'!AT16)</f>
        <v/>
      </c>
      <c r="AZ16" s="237" t="str">
        <f>IF('EDCI Data'!AU16="","",'EDCI Data'!AU16)</f>
        <v/>
      </c>
      <c r="BA16" s="237" t="str">
        <f>IF('EDCI Data'!AV16="","",'EDCI Data'!AV16)</f>
        <v/>
      </c>
      <c r="BB16" s="245" t="str">
        <f>IF('EDCI Data'!AW16="","",'EDCI Data'!AW16)</f>
        <v/>
      </c>
      <c r="BC16" s="245" t="str">
        <f>IF('EDCI Data'!AX16="","",'EDCI Data'!AX16)</f>
        <v/>
      </c>
      <c r="BD16" s="246" t="str">
        <f t="shared" si="63"/>
        <v/>
      </c>
      <c r="BE16" s="247" t="str">
        <f>IF('EDCI Data'!AY16="","",'EDCI Data'!AY16)</f>
        <v/>
      </c>
      <c r="BF16" s="247" t="str">
        <f>IF('EDCI Data'!AZ16="","",'EDCI Data'!AZ16)</f>
        <v/>
      </c>
      <c r="BG16" s="247" t="str">
        <f>IF('EDCI Data'!BA16="","",'EDCI Data'!BA16)</f>
        <v/>
      </c>
      <c r="BH16" s="247" t="str">
        <f>IF('EDCI Data'!BB16="","",'EDCI Data'!BB16)</f>
        <v/>
      </c>
      <c r="BI16" s="247" t="str">
        <f>IF('EDCI Data'!BC16="","",'EDCI Data'!BC16)</f>
        <v/>
      </c>
      <c r="BJ16" s="247" t="str">
        <f>IF('EDCI Data'!BD16="","",'EDCI Data'!BD16)</f>
        <v/>
      </c>
      <c r="BK16" s="247" t="str">
        <f>IF('EDCI Data'!BE16="","",'EDCI Data'!BE16)</f>
        <v/>
      </c>
      <c r="BL16" s="247" t="str">
        <f>IF('EDCI Data'!BF16="","",'EDCI Data'!BF16)</f>
        <v/>
      </c>
      <c r="BM16" s="247" t="str">
        <f>IF('EDCI Data'!BG16="","",'EDCI Data'!BG16)</f>
        <v/>
      </c>
      <c r="BN16" s="248" t="str">
        <f>IF('EDCI Data'!BH16="","",'EDCI Data'!BH16)</f>
        <v/>
      </c>
      <c r="BO16" s="248" t="str">
        <f>IF('EDCI Data'!BI16="","",'EDCI Data'!BI16)</f>
        <v/>
      </c>
      <c r="BP16" s="249" t="str">
        <f>IF('EDCI Data'!BJ16="","",'EDCI Data'!BJ16)</f>
        <v/>
      </c>
      <c r="BQ16" s="248" t="str">
        <f>IF('EDCI Data'!BK16="","",'EDCI Data'!BK16)</f>
        <v/>
      </c>
      <c r="BR16" s="248" t="str">
        <f>IF('EDCI Data'!BL16="","",'EDCI Data'!BL16)</f>
        <v/>
      </c>
      <c r="BS16" s="250" t="str">
        <f>IF('EDCI Data'!BM16="","",'EDCI Data'!BM16)</f>
        <v/>
      </c>
      <c r="BT16" s="251" t="str">
        <f>IF('EDCI Data'!BN16="","",'EDCI Data'!BN16)</f>
        <v/>
      </c>
      <c r="BU16" s="246" t="str">
        <f>IF('EDCI Data'!BO16="","",'EDCI Data'!BO16)</f>
        <v/>
      </c>
      <c r="BV16" s="252">
        <f t="shared" si="64"/>
        <v>0</v>
      </c>
      <c r="BW16" s="252">
        <f t="shared" si="65"/>
        <v>0</v>
      </c>
      <c r="BX16" s="252">
        <f t="shared" si="66"/>
        <v>0</v>
      </c>
      <c r="BY16" s="252">
        <f t="shared" si="67"/>
        <v>0</v>
      </c>
      <c r="BZ16" t="str">
        <f t="shared" si="1"/>
        <v/>
      </c>
      <c r="CA16" s="253"/>
      <c r="CB16"/>
      <c r="CC16"/>
      <c r="CD16"/>
      <c r="CE16" t="str">
        <f t="shared" si="2"/>
        <v/>
      </c>
      <c r="CF16"/>
      <c r="CG16" t="str">
        <f t="shared" si="3"/>
        <v/>
      </c>
      <c r="CH16" t="str">
        <f t="shared" si="4"/>
        <v/>
      </c>
      <c r="CI16" t="str">
        <f t="shared" si="5"/>
        <v/>
      </c>
      <c r="CJ16" t="str">
        <f t="shared" si="6"/>
        <v/>
      </c>
      <c r="CK16"/>
      <c r="CL16"/>
      <c r="CM16" t="str">
        <f t="shared" si="7"/>
        <v/>
      </c>
      <c r="CN16" t="str">
        <f t="shared" si="8"/>
        <v/>
      </c>
      <c r="CO16" t="str">
        <f t="shared" si="9"/>
        <v/>
      </c>
      <c r="CP16" t="str">
        <f t="shared" si="10"/>
        <v/>
      </c>
      <c r="CQ16"/>
      <c r="CR16" t="str" cm="1">
        <f t="array" ref="CR16">IF(COUNTIFS($BZ$10:$BZ$259,$BZ16,$I$10:$I$259,$I16+1)&gt;0,IF(X16&lt;&gt;INDEX(Y$10:Y$259,MATCH(1,INDEX(($BZ16=$BZ$10:$BZ$259)*($I$10:$I$259=$I16+1),0,1),0)),"Number of FTEs in previous year do not align with Number of FTEs in current year across years, by definition these should be equal. Please check and update if required. "&amp;CHAR(10),""),"")</f>
        <v/>
      </c>
      <c r="CS16" t="str" cm="1">
        <f t="array" ref="CS16">IF(COUNTIFS($BZ$10:$BZ$259,$BZ16,$I$10:$I$259,$I16-1)&gt;0,IF(Y16&lt;&gt;INDEX(X$10:X$259,MATCH(1,INDEX(($BZ16=$BZ$10:$BZ$259)*($I$10:$I$259=$I16-1),0,1),0)),"Number of FTEs in previous year do not align with Number of FTEs in current year across years, by definition these should be equal. Please check and update if required. "&amp;CHAR(10),""),"")</f>
        <v/>
      </c>
      <c r="CT16" t="str">
        <f t="shared" si="11"/>
        <v/>
      </c>
      <c r="CU16" t="str">
        <f t="shared" si="12"/>
        <v/>
      </c>
      <c r="CV16"/>
      <c r="CW16" t="str">
        <f t="shared" si="13"/>
        <v/>
      </c>
      <c r="CX16"/>
      <c r="CY16" t="str">
        <f t="shared" si="14"/>
        <v/>
      </c>
      <c r="CZ16"/>
      <c r="DA16" t="str">
        <f t="shared" si="15"/>
        <v/>
      </c>
      <c r="DB16"/>
      <c r="DC16"/>
      <c r="DD16"/>
      <c r="DE16"/>
      <c r="DF16"/>
      <c r="DG16"/>
      <c r="DH16"/>
      <c r="DI16"/>
      <c r="DJ16"/>
      <c r="DK16"/>
      <c r="DL16"/>
      <c r="DM16"/>
      <c r="DN16"/>
      <c r="DO16"/>
      <c r="DP16"/>
      <c r="DQ16"/>
      <c r="DR16"/>
      <c r="DS16"/>
      <c r="DT16"/>
      <c r="DU16"/>
      <c r="DV16"/>
      <c r="DW16"/>
      <c r="DX16" t="str">
        <f t="shared" si="16"/>
        <v/>
      </c>
      <c r="DY16" t="str">
        <f t="shared" si="17"/>
        <v/>
      </c>
      <c r="DZ16" t="str">
        <f t="shared" si="18"/>
        <v/>
      </c>
      <c r="EA16" t="str">
        <f t="shared" si="19"/>
        <v/>
      </c>
      <c r="EB16" t="str">
        <f t="shared" si="20"/>
        <v/>
      </c>
      <c r="EC16" t="str">
        <f t="shared" si="21"/>
        <v/>
      </c>
      <c r="ED16" t="str">
        <f t="shared" si="22"/>
        <v/>
      </c>
      <c r="EE16" t="str">
        <f t="shared" si="23"/>
        <v/>
      </c>
      <c r="EF16" t="str">
        <f t="shared" si="24"/>
        <v/>
      </c>
      <c r="EG16" t="str">
        <f t="shared" si="25"/>
        <v/>
      </c>
      <c r="EH16" t="str">
        <f t="shared" si="26"/>
        <v/>
      </c>
      <c r="EI16" t="str">
        <f t="shared" si="27"/>
        <v/>
      </c>
      <c r="EJ16"/>
      <c r="EK16"/>
      <c r="EL16"/>
      <c r="EM16"/>
      <c r="EN16"/>
      <c r="EO16"/>
      <c r="EP16"/>
      <c r="EQ16" t="str">
        <f t="shared" si="28"/>
        <v/>
      </c>
      <c r="ER16" t="str">
        <f t="shared" si="29"/>
        <v/>
      </c>
      <c r="ES16" t="str">
        <f t="shared" si="30"/>
        <v/>
      </c>
      <c r="ET16"/>
      <c r="EU16" t="str">
        <f t="shared" si="31"/>
        <v/>
      </c>
      <c r="EV16"/>
      <c r="EW16" t="str">
        <f t="shared" si="32"/>
        <v/>
      </c>
      <c r="EX16"/>
      <c r="EY16" t="str">
        <f t="shared" si="33"/>
        <v/>
      </c>
      <c r="EZ16"/>
      <c r="FA16"/>
      <c r="FB16"/>
      <c r="FC16"/>
      <c r="FD16"/>
      <c r="FE16"/>
      <c r="FF16"/>
      <c r="FG16"/>
      <c r="FH16"/>
      <c r="FI16"/>
      <c r="FJ16"/>
      <c r="FK16"/>
      <c r="FL16"/>
      <c r="FM16"/>
      <c r="FN16"/>
      <c r="FO16"/>
      <c r="FP16"/>
      <c r="FQ16"/>
      <c r="FR16"/>
      <c r="FS16"/>
      <c r="FT16"/>
      <c r="FU16"/>
      <c r="FV16" t="str">
        <f t="shared" si="34"/>
        <v/>
      </c>
      <c r="FW16" t="str">
        <f t="shared" si="35"/>
        <v/>
      </c>
      <c r="FX16"/>
      <c r="FY16" t="str">
        <f t="shared" si="36"/>
        <v/>
      </c>
      <c r="FZ16" t="str">
        <f t="shared" si="37"/>
        <v/>
      </c>
      <c r="GA16" t="str">
        <f t="shared" si="38"/>
        <v/>
      </c>
      <c r="GB16" t="str">
        <f t="shared" si="39"/>
        <v/>
      </c>
      <c r="GC16" t="str">
        <f t="shared" si="40"/>
        <v/>
      </c>
      <c r="GD16" t="str">
        <f t="shared" si="41"/>
        <v/>
      </c>
      <c r="GE16" t="str">
        <f t="shared" si="42"/>
        <v/>
      </c>
      <c r="GF16" t="str">
        <f t="shared" si="43"/>
        <v/>
      </c>
      <c r="GG16" t="str">
        <f t="shared" si="44"/>
        <v/>
      </c>
      <c r="GH16"/>
      <c r="GI16"/>
      <c r="GJ16"/>
      <c r="GK16"/>
      <c r="GL16"/>
      <c r="GM16"/>
      <c r="GN16"/>
      <c r="GO16"/>
      <c r="GP16" t="str">
        <f t="shared" si="45"/>
        <v/>
      </c>
      <c r="GQ16" t="str">
        <f t="shared" si="46"/>
        <v/>
      </c>
      <c r="GR16"/>
      <c r="GS16" t="str">
        <f t="shared" si="47"/>
        <v/>
      </c>
      <c r="GT16"/>
      <c r="GU16" t="str">
        <f t="shared" si="48"/>
        <v/>
      </c>
      <c r="GV16"/>
      <c r="GW16" t="str">
        <f t="shared" si="49"/>
        <v/>
      </c>
      <c r="GX16"/>
      <c r="GY16"/>
      <c r="GZ16"/>
      <c r="HA16"/>
      <c r="HB16"/>
      <c r="HC16"/>
      <c r="HD16"/>
      <c r="HE16"/>
      <c r="HF16"/>
      <c r="HG16"/>
      <c r="HH16"/>
      <c r="HI16"/>
      <c r="HJ16"/>
      <c r="HK16"/>
      <c r="HL16"/>
      <c r="HM16"/>
      <c r="HN16"/>
      <c r="HO16"/>
      <c r="HP16"/>
      <c r="HQ16"/>
      <c r="HR16"/>
      <c r="HS16"/>
      <c r="HT16" t="str">
        <f t="shared" si="50"/>
        <v/>
      </c>
      <c r="HU16" t="str">
        <f t="shared" si="51"/>
        <v/>
      </c>
      <c r="HV16"/>
      <c r="HW16"/>
      <c r="HX16"/>
      <c r="HY16"/>
      <c r="HZ16"/>
      <c r="IA16"/>
      <c r="IB16"/>
      <c r="IC16"/>
      <c r="ID16"/>
      <c r="IE16" t="str">
        <f t="shared" si="52"/>
        <v/>
      </c>
      <c r="IF16"/>
      <c r="IG16"/>
      <c r="IH16"/>
      <c r="II16"/>
      <c r="IJ16"/>
      <c r="IK16"/>
      <c r="IL16"/>
      <c r="IM16"/>
      <c r="IN16"/>
      <c r="IO16"/>
      <c r="IP16"/>
      <c r="IQ16" t="str">
        <f t="shared" si="53"/>
        <v/>
      </c>
      <c r="IR16"/>
      <c r="IS16" t="str">
        <f t="shared" si="54"/>
        <v/>
      </c>
      <c r="IT16"/>
      <c r="IU16" t="str">
        <f t="shared" si="55"/>
        <v/>
      </c>
      <c r="IV16"/>
      <c r="IW16"/>
      <c r="IX16"/>
      <c r="IY16"/>
      <c r="IZ16"/>
      <c r="JA16"/>
      <c r="JB16"/>
      <c r="JC16"/>
      <c r="JD16"/>
      <c r="JE16"/>
      <c r="JF16"/>
      <c r="JG16"/>
      <c r="JH16"/>
      <c r="JI16"/>
      <c r="JJ16"/>
      <c r="JK16"/>
      <c r="JL16"/>
      <c r="JM16"/>
      <c r="JN16"/>
      <c r="JO16"/>
      <c r="JP16"/>
      <c r="JQ16"/>
      <c r="JR16" t="str">
        <f t="shared" si="56"/>
        <v/>
      </c>
      <c r="JS16" t="str">
        <f t="shared" si="57"/>
        <v/>
      </c>
      <c r="JT16"/>
      <c r="JU16"/>
      <c r="JV16"/>
      <c r="JW16"/>
      <c r="JX16"/>
      <c r="JY16"/>
      <c r="JZ16"/>
      <c r="KA16"/>
      <c r="KB16"/>
      <c r="KC16" t="str">
        <f t="shared" si="58"/>
        <v/>
      </c>
      <c r="KD16"/>
      <c r="KE16"/>
      <c r="KF16"/>
      <c r="KG16"/>
      <c r="KH16"/>
      <c r="KI16"/>
      <c r="KJ16"/>
      <c r="KK16"/>
      <c r="KL16" t="str">
        <f>IF(CT16=1,KL$8&amp;IF(SUM(CU16:$EQ16)=0,"",", "),"")</f>
        <v/>
      </c>
      <c r="KM16" t="str">
        <f>IF(CU16=1,KM$8&amp;IF(SUM(CV16:$EQ16)=0,"",", "),"")</f>
        <v/>
      </c>
      <c r="KN16" t="str">
        <f>IF(CV16=1,KN$8&amp;IF(SUM(CW16:$EQ16)=0,"",", "),"")</f>
        <v/>
      </c>
      <c r="KO16" t="str">
        <f>IF(CW16=1,KO$8&amp;IF(SUM(CX16:$EQ16)=0,"",", "),"")</f>
        <v/>
      </c>
      <c r="KP16" t="str">
        <f>IF(CX16=1,KP$8&amp;IF(SUM(CY16:$EQ16)=0,"",", "),"")</f>
        <v/>
      </c>
      <c r="KQ16" t="str">
        <f>IF(CY16=1,KQ$8&amp;IF(SUM(CZ16:$EQ16)=0,"",", "),"")</f>
        <v/>
      </c>
      <c r="KR16" t="str">
        <f>IF(CZ16=1,KR$8&amp;IF(SUM(DA16:$EQ16)=0,"",", "),"")</f>
        <v/>
      </c>
      <c r="KS16" t="str">
        <f>IF(DA16=1,KS$8&amp;IF(SUM(DB16:$EQ16)=0,"",", "),"")</f>
        <v/>
      </c>
      <c r="KT16" t="str">
        <f>IF(DB16=1,KT$8&amp;IF(SUM(DC16:$EQ16)=0,"",", "),"")</f>
        <v/>
      </c>
      <c r="KU16" t="str">
        <f>IF(DC16=1,KU$8&amp;IF(SUM(DD16:$EQ16)=0,"",", "),"")</f>
        <v/>
      </c>
      <c r="KV16" t="str">
        <f>IF(DD16=1,KV$8&amp;IF(SUM(DE16:$EQ16)=0,"",", "),"")</f>
        <v/>
      </c>
      <c r="KW16" t="str">
        <f>IF(DE16=1,KW$8&amp;IF(SUM(DF16:$EQ16)=0,"",", "),"")</f>
        <v/>
      </c>
      <c r="KX16" t="str">
        <f>IF(DF16=1,KX$8&amp;IF(SUM(DG16:$EQ16)=0,"",", "),"")</f>
        <v/>
      </c>
      <c r="KY16" t="str">
        <f>IF(DG16=1,KY$8&amp;IF(SUM(DH16:$EQ16)=0,"",", "),"")</f>
        <v/>
      </c>
      <c r="KZ16" t="str">
        <f>IF(DH16=1,KZ$8&amp;IF(SUM(DI16:$EQ16)=0,"",", "),"")</f>
        <v/>
      </c>
      <c r="LA16" t="str">
        <f>IF(DI16=1,LA$8&amp;IF(SUM(DJ16:$EQ16)=0,"",", "),"")</f>
        <v/>
      </c>
      <c r="LB16" t="str">
        <f>IF(DJ16=1,LB$8&amp;IF(SUM(DK16:$EQ16)=0,"",", "),"")</f>
        <v/>
      </c>
      <c r="LC16" t="str">
        <f>IF(DK16=1,LC$8&amp;IF(SUM(DL16:$EQ16)=0,"",", "),"")</f>
        <v/>
      </c>
      <c r="LD16" t="str">
        <f>IF(DL16=1,LD$8&amp;IF(SUM(DM16:$EQ16)=0,"",", "),"")</f>
        <v/>
      </c>
      <c r="LE16" t="str">
        <f>IF(DM16=1,LE$8&amp;IF(SUM(DN16:$EQ16)=0,"",", "),"")</f>
        <v/>
      </c>
      <c r="LF16" t="str">
        <f>IF(DN16=1,LF$8&amp;IF(SUM(DO16:$EQ16)=0,"",", "),"")</f>
        <v/>
      </c>
      <c r="LG16" t="str">
        <f>IF(DO16=1,LG$8&amp;IF(SUM(DP16:$EQ16)=0,"",", "),"")</f>
        <v/>
      </c>
      <c r="LH16" t="str">
        <f>IF(DP16=1,LH$8&amp;IF(SUM(DQ16:$EQ16)=0,"",", "),"")</f>
        <v/>
      </c>
      <c r="LI16" t="str">
        <f>IF(DQ16=1,LI$8&amp;IF(SUM(DR16:$EQ16)=0,"",", "),"")</f>
        <v/>
      </c>
      <c r="LJ16" t="str">
        <f>IF(DR16=1,LJ$8&amp;IF(SUM(DS16:$EQ16)=0,"",", "),"")</f>
        <v/>
      </c>
      <c r="LK16" t="str">
        <f>IF(DS16=1,LK$8&amp;IF(SUM(DT16:$EQ16)=0,"",", "),"")</f>
        <v/>
      </c>
      <c r="LL16" t="str">
        <f>IF(DT16=1,LL$8&amp;IF(SUM(DU16:$EQ16)=0,"",", "),"")</f>
        <v/>
      </c>
      <c r="LM16" t="str">
        <f>IF(DU16=1,LM$8&amp;IF(SUM(DV16:$EQ16)=0,"",", "),"")</f>
        <v/>
      </c>
      <c r="LN16" t="str">
        <f>IF(DV16=1,LN$8&amp;IF(SUM(DW16:$EQ16)=0,"",", "),"")</f>
        <v/>
      </c>
      <c r="LO16" t="str">
        <f>IF(DW16=1,LO$8&amp;IF(SUM(DX16:$EQ16)=0,"",", "),"")</f>
        <v/>
      </c>
      <c r="LP16" t="str">
        <f>IF(DX16=1,LP$8&amp;IF(SUM(DY16:$EQ16)=0,"",", "),"")</f>
        <v/>
      </c>
      <c r="LQ16" t="str">
        <f>IF(DY16=1,LQ$8&amp;IF(SUM(DZ16:$EQ16)=0,"",", "),"")</f>
        <v/>
      </c>
      <c r="LR16" t="str">
        <f>IF(DZ16=1,LR$8&amp;IF(SUM(EA16:$EQ16)=0,"",", "),"")</f>
        <v/>
      </c>
      <c r="LS16" t="str">
        <f>IF(EA16=1,LS$8&amp;IF(SUM(EB16:$EQ16)=0,"",", "),"")</f>
        <v/>
      </c>
      <c r="LT16" t="str">
        <f>IF(EB16=1,LT$8&amp;IF(SUM(EC16:$EQ16)=0,"",", "),"")</f>
        <v/>
      </c>
      <c r="LU16" t="str">
        <f>IF(EC16=1,LU$8&amp;IF(SUM(ED16:$EQ16)=0,"",", "),"")</f>
        <v/>
      </c>
      <c r="LV16" t="str">
        <f>IF(ED16=1,LV$8&amp;IF(SUM(EE16:$EQ16)=0,"",", "),"")</f>
        <v/>
      </c>
      <c r="LW16" t="str">
        <f>IF(EE16=1,LW$8&amp;IF(SUM(EF16:$EQ16)=0,"",", "),"")</f>
        <v/>
      </c>
      <c r="LX16" t="str">
        <f>IF(EF16=1,LX$8&amp;IF(SUM(EG16:$EQ16)=0,"",", "),"")</f>
        <v/>
      </c>
      <c r="LY16" t="str">
        <f>IF(EG16=1,LY$8&amp;IF(SUM(EH16:$EQ16)=0,"",", "),"")</f>
        <v/>
      </c>
      <c r="LZ16" t="str">
        <f>IF(EH16=1,LZ$8&amp;IF(SUM(EI16:$EQ16)=0,"",", "),"")</f>
        <v/>
      </c>
      <c r="MA16" t="str">
        <f>IF(EI16=1,MA$8&amp;IF(SUM(EJ16:$EQ16)=0,"",", "),"")</f>
        <v/>
      </c>
      <c r="MB16" t="str">
        <f>IF(EJ16=1,MB$8&amp;IF(SUM(EK16:$EQ16)=0,"",", "),"")</f>
        <v/>
      </c>
      <c r="MC16" t="str">
        <f>IF(EK16=1,MC$8&amp;IF(SUM(EL16:$EQ16)=0,"",", "),"")</f>
        <v/>
      </c>
      <c r="MD16" t="str">
        <f>IF(EL16=1,MD$8&amp;IF(SUM(EM16:$EQ16)=0,"",", "),"")</f>
        <v/>
      </c>
      <c r="ME16" t="str">
        <f>IF(EM16=1,ME$8&amp;IF(SUM(EN16:$EQ16)=0,"",", "),"")</f>
        <v/>
      </c>
      <c r="MF16" t="str">
        <f>IF(EN16=1,MF$8&amp;IF(SUM(EO16:$EQ16)=0,"",", "),"")</f>
        <v/>
      </c>
      <c r="MG16" t="str">
        <f>IF(EO16=1,MG$8&amp;IF(SUM(EP16:$EQ16)=0,"",", "),"")</f>
        <v/>
      </c>
      <c r="MH16" t="str">
        <f>IF(EP16=1,MH$8&amp;IF(SUM(EQ16:$EQ16)=0,"",", "),"")</f>
        <v/>
      </c>
      <c r="MI16" t="str">
        <f t="shared" si="68"/>
        <v/>
      </c>
      <c r="MJ16" t="str">
        <f>IF(ER16=1,MJ$8&amp;IF(SUM(ES16:$GO16)=0,"",", "),"")</f>
        <v/>
      </c>
      <c r="MK16" t="str">
        <f>IF(ES16=1,MK$8&amp;IF(SUM(ET16:$GO16)=0,"",", "),"")</f>
        <v/>
      </c>
      <c r="ML16" t="str">
        <f>IF(ET16=1,ML$8&amp;IF(SUM(EU16:$GO16)=0,"",", "),"")</f>
        <v/>
      </c>
      <c r="MM16" t="str">
        <f>IF(EU16=1,MM$8&amp;IF(SUM(EV16:$GO16)=0,"",", "),"")</f>
        <v/>
      </c>
      <c r="MN16" t="str">
        <f>IF(EV16=1,MN$8&amp;IF(SUM(EW16:$GO16)=0,"",", "),"")</f>
        <v/>
      </c>
      <c r="MO16" t="str">
        <f>IF(EW16=1,MO$8&amp;IF(SUM(EX16:$GO16)=0,"",", "),"")</f>
        <v/>
      </c>
      <c r="MP16" t="str">
        <f>IF(EX16=1,MP$8&amp;IF(SUM(EY16:$GO16)=0,"",", "),"")</f>
        <v/>
      </c>
      <c r="MQ16" t="str">
        <f>IF(EY16=1,MQ$8&amp;IF(SUM(EZ16:$GO16)=0,"",", "),"")</f>
        <v/>
      </c>
      <c r="MR16" t="str">
        <f>IF(EZ16=1,MR$8&amp;IF(SUM(FA16:$GO16)=0,"",", "),"")</f>
        <v/>
      </c>
      <c r="MS16" t="str">
        <f>IF(FA16=1,MS$8&amp;IF(SUM(FB16:$GO16)=0,"",", "),"")</f>
        <v/>
      </c>
      <c r="MT16" t="str">
        <f>IF(FB16=1,MT$8&amp;IF(SUM(FC16:$GO16)=0,"",", "),"")</f>
        <v/>
      </c>
      <c r="MU16" t="str">
        <f>IF(FC16=1,MU$8&amp;IF(SUM(FD16:$GO16)=0,"",", "),"")</f>
        <v/>
      </c>
      <c r="MV16" t="str">
        <f>IF(FD16=1,MV$8&amp;IF(SUM(FE16:$GO16)=0,"",", "),"")</f>
        <v/>
      </c>
      <c r="MW16" t="str">
        <f>IF(FE16=1,MW$8&amp;IF(SUM(FF16:$GO16)=0,"",", "),"")</f>
        <v/>
      </c>
      <c r="MX16" t="str">
        <f>IF(FF16=1,MX$8&amp;IF(SUM(FG16:$GO16)=0,"",", "),"")</f>
        <v/>
      </c>
      <c r="MY16" t="str">
        <f>IF(FG16=1,MY$8&amp;IF(SUM(FH16:$GO16)=0,"",", "),"")</f>
        <v/>
      </c>
      <c r="MZ16" t="str">
        <f>IF(FH16=1,MZ$8&amp;IF(SUM(FI16:$GO16)=0,"",", "),"")</f>
        <v/>
      </c>
      <c r="NA16" t="str">
        <f>IF(FI16=1,NA$8&amp;IF(SUM(FJ16:$GO16)=0,"",", "),"")</f>
        <v/>
      </c>
      <c r="NB16" t="str">
        <f>IF(FJ16=1,NB$8&amp;IF(SUM(FK16:$GO16)=0,"",", "),"")</f>
        <v/>
      </c>
      <c r="NC16" t="str">
        <f>IF(FK16=1,NC$8&amp;IF(SUM(FL16:$GO16)=0,"",", "),"")</f>
        <v/>
      </c>
      <c r="ND16" t="str">
        <f>IF(FL16=1,ND$8&amp;IF(SUM(FM16:$GO16)=0,"",", "),"")</f>
        <v/>
      </c>
      <c r="NE16" t="str">
        <f>IF(FM16=1,NE$8&amp;IF(SUM(FN16:$GO16)=0,"",", "),"")</f>
        <v/>
      </c>
      <c r="NF16" t="str">
        <f>IF(FN16=1,NF$8&amp;IF(SUM(FO16:$GO16)=0,"",", "),"")</f>
        <v/>
      </c>
      <c r="NG16" t="str">
        <f>IF(FO16=1,NG$8&amp;IF(SUM(FP16:$GO16)=0,"",", "),"")</f>
        <v/>
      </c>
      <c r="NH16" t="str">
        <f>IF(FP16=1,NH$8&amp;IF(SUM(FQ16:$GO16)=0,"",", "),"")</f>
        <v/>
      </c>
      <c r="NI16" t="str">
        <f>IF(FQ16=1,NI$8&amp;IF(SUM(FR16:$GO16)=0,"",", "),"")</f>
        <v/>
      </c>
      <c r="NJ16" t="str">
        <f>IF(FR16=1,NJ$8&amp;IF(SUM(FS16:$GO16)=0,"",", "),"")</f>
        <v/>
      </c>
      <c r="NK16" t="str">
        <f>IF(FS16=1,NK$8&amp;IF(SUM(FT16:$GO16)=0,"",", "),"")</f>
        <v/>
      </c>
      <c r="NL16" t="str">
        <f>IF(FT16=1,NL$8&amp;IF(SUM(FU16:$GO16)=0,"",", "),"")</f>
        <v/>
      </c>
      <c r="NM16" t="str">
        <f>IF(FU16=1,NM$8&amp;IF(SUM(FV16:$GO16)=0,"",", "),"")</f>
        <v/>
      </c>
      <c r="NN16" t="str">
        <f>IF(FV16=1,NN$8&amp;IF(SUM(FW16:$GO16)=0,"",", "),"")</f>
        <v/>
      </c>
      <c r="NO16" t="str">
        <f>IF(FW16=1,NO$8&amp;IF(SUM(FX16:$GO16)=0,"",", "),"")</f>
        <v/>
      </c>
      <c r="NP16" t="str">
        <f>IF(FX16=1,NP$8&amp;IF(SUM(FY16:$GO16)=0,"",", "),"")</f>
        <v/>
      </c>
      <c r="NQ16" t="str">
        <f>IF(FY16=1,NQ$8&amp;IF(SUM(FZ16:$GO16)=0,"",", "),"")</f>
        <v/>
      </c>
      <c r="NR16" t="str">
        <f>IF(FZ16=1,NR$8&amp;IF(SUM(GA16:$GO16)=0,"",", "),"")</f>
        <v/>
      </c>
      <c r="NS16" t="str">
        <f>IF(GA16=1,NS$8&amp;IF(SUM(GB16:$GO16)=0,"",", "),"")</f>
        <v/>
      </c>
      <c r="NT16" t="str">
        <f>IF(GB16=1,NT$8&amp;IF(SUM(GC16:$GO16)=0,"",", "),"")</f>
        <v/>
      </c>
      <c r="NU16" t="str">
        <f>IF(GC16=1,NU$8&amp;IF(SUM(GD16:$GO16)=0,"",", "),"")</f>
        <v/>
      </c>
      <c r="NV16" t="str">
        <f>IF(GD16=1,NV$8&amp;IF(SUM(GE16:$GO16)=0,"",", "),"")</f>
        <v/>
      </c>
      <c r="NW16" t="str">
        <f>IF(GE16=1,NW$8&amp;IF(SUM(GF16:$GO16)=0,"",", "),"")</f>
        <v/>
      </c>
      <c r="NX16" t="str">
        <f>IF(GF16=1,NX$8&amp;IF(SUM(GG16:$GO16)=0,"",", "),"")</f>
        <v/>
      </c>
      <c r="NY16" t="str">
        <f>IF(GG16=1,NY$8&amp;IF(SUM(GH16:$GO16)=0,"",", "),"")</f>
        <v/>
      </c>
      <c r="NZ16" t="str">
        <f>IF(GH16=1,NZ$8&amp;IF(SUM(GI16:$GO16)=0,"",", "),"")</f>
        <v/>
      </c>
      <c r="OA16" t="str">
        <f>IF(GI16=1,OA$8&amp;IF(SUM(GJ16:$GO16)=0,"",", "),"")</f>
        <v/>
      </c>
      <c r="OB16" t="str">
        <f>IF(GJ16=1,OB$8&amp;IF(SUM(GK16:$GO16)=0,"",", "),"")</f>
        <v/>
      </c>
      <c r="OC16" t="str">
        <f>IF(GK16=1,OC$8&amp;IF(SUM(GL16:$GO16)=0,"",", "),"")</f>
        <v/>
      </c>
      <c r="OD16" t="str">
        <f>IF(GL16=1,OD$8&amp;IF(SUM(GM16:$GO16)=0,"",", "),"")</f>
        <v/>
      </c>
      <c r="OE16" t="str">
        <f>IF(GM16=1,OE$8&amp;IF(SUM(GN16:$GO16)=0,"",", "),"")</f>
        <v/>
      </c>
      <c r="OF16" t="str">
        <f>IF(GN16=1,OF$8&amp;IF(SUM(GO16:$GO16)=0,"",", "),"")</f>
        <v/>
      </c>
      <c r="OG16" t="str">
        <f t="shared" si="69"/>
        <v/>
      </c>
      <c r="OH16" t="str">
        <f>IF(GP16=1,OH$8&amp;IF(SUM(GQ16:$IM16)=0,"",", "),"")</f>
        <v/>
      </c>
      <c r="OI16" t="str">
        <f>IF(GQ16=1,OI$8&amp;IF(SUM(GR16:$IM16)=0,"",", "),"")</f>
        <v/>
      </c>
      <c r="OJ16" t="str">
        <f>IF(GR16=1,OJ$8&amp;IF(SUM(GS16:$IM16)=0,"",", "),"")</f>
        <v/>
      </c>
      <c r="OK16" t="str">
        <f>IF(GS16=1,OK$8&amp;IF(SUM(GT16:$IM16)=0,"",", "),"")</f>
        <v/>
      </c>
      <c r="OL16" t="str">
        <f>IF(GT16=1,OL$8&amp;IF(SUM(GU16:$IM16)=0,"",", "),"")</f>
        <v/>
      </c>
      <c r="OM16" t="str">
        <f>IF(GU16=1,OM$8&amp;IF(SUM(GV16:$IM16)=0,"",", "),"")</f>
        <v/>
      </c>
      <c r="ON16" t="str">
        <f>IF(GV16=1,ON$8&amp;IF(SUM(GW16:$IM16)=0,"",", "),"")</f>
        <v/>
      </c>
      <c r="OO16" t="str">
        <f>IF(GW16=1,OO$8&amp;IF(SUM(GX16:$IM16)=0,"",", "),"")</f>
        <v/>
      </c>
      <c r="OP16" t="str">
        <f>IF(GX16=1,OP$8&amp;IF(SUM(GY16:$IM16)=0,"",", "),"")</f>
        <v/>
      </c>
      <c r="OQ16" t="str">
        <f>IF(GY16=1,OQ$8&amp;IF(SUM(GZ16:$IM16)=0,"",", "),"")</f>
        <v/>
      </c>
      <c r="OR16" t="str">
        <f>IF(GZ16=1,OR$8&amp;IF(SUM(HA16:$IM16)=0,"",", "),"")</f>
        <v/>
      </c>
      <c r="OS16" t="str">
        <f>IF(HA16=1,OS$8&amp;IF(SUM(HB16:$IM16)=0,"",", "),"")</f>
        <v/>
      </c>
      <c r="OT16" t="str">
        <f>IF(HB16=1,OT$8&amp;IF(SUM(HC16:$IM16)=0,"",", "),"")</f>
        <v/>
      </c>
      <c r="OU16" t="str">
        <f>IF(HC16=1,OU$8&amp;IF(SUM(HD16:$IM16)=0,"",", "),"")</f>
        <v/>
      </c>
      <c r="OV16" t="str">
        <f>IF(HD16=1,OV$8&amp;IF(SUM(HE16:$IM16)=0,"",", "),"")</f>
        <v/>
      </c>
      <c r="OW16" t="str">
        <f>IF(HE16=1,OW$8&amp;IF(SUM(HF16:$IM16)=0,"",", "),"")</f>
        <v/>
      </c>
      <c r="OX16" t="str">
        <f>IF(HF16=1,OX$8&amp;IF(SUM(HG16:$IM16)=0,"",", "),"")</f>
        <v/>
      </c>
      <c r="OY16" t="str">
        <f>IF(HG16=1,OY$8&amp;IF(SUM(HH16:$IM16)=0,"",", "),"")</f>
        <v/>
      </c>
      <c r="OZ16" t="str">
        <f>IF(HH16=1,OZ$8&amp;IF(SUM(HI16:$IM16)=0,"",", "),"")</f>
        <v/>
      </c>
      <c r="PA16" t="str">
        <f>IF(HI16=1,PA$8&amp;IF(SUM(HJ16:$IM16)=0,"",", "),"")</f>
        <v/>
      </c>
      <c r="PB16" t="str">
        <f>IF(HJ16=1,PB$8&amp;IF(SUM(HK16:$IM16)=0,"",", "),"")</f>
        <v/>
      </c>
      <c r="PC16" t="str">
        <f>IF(HK16=1,PC$8&amp;IF(SUM(HL16:$IM16)=0,"",", "),"")</f>
        <v/>
      </c>
      <c r="PD16" t="str">
        <f>IF(HL16=1,PD$8&amp;IF(SUM(HM16:$IM16)=0,"",", "),"")</f>
        <v/>
      </c>
      <c r="PE16" t="str">
        <f>IF(HM16=1,PE$8&amp;IF(SUM(HN16:$IM16)=0,"",", "),"")</f>
        <v/>
      </c>
      <c r="PF16" t="str">
        <f>IF(HN16=1,PF$8&amp;IF(SUM(HO16:$IM16)=0,"",", "),"")</f>
        <v/>
      </c>
      <c r="PG16" t="str">
        <f>IF(HO16=1,PG$8&amp;IF(SUM(HP16:$IM16)=0,"",", "),"")</f>
        <v/>
      </c>
      <c r="PH16" t="str">
        <f>IF(HP16=1,PH$8&amp;IF(SUM(HQ16:$IM16)=0,"",", "),"")</f>
        <v/>
      </c>
      <c r="PI16" t="str">
        <f>IF(HQ16=1,PI$8&amp;IF(SUM(HR16:$IM16)=0,"",", "),"")</f>
        <v/>
      </c>
      <c r="PJ16" t="str">
        <f>IF(HR16=1,PJ$8&amp;IF(SUM(HS16:$IM16)=0,"",", "),"")</f>
        <v/>
      </c>
      <c r="PK16" t="str">
        <f>IF(HS16=1,PK$8&amp;IF(SUM(HT16:$IM16)=0,"",", "),"")</f>
        <v/>
      </c>
      <c r="PL16" t="str">
        <f>IF(HT16=1,PL$8&amp;IF(SUM(HU16:$IM16)=0,"",", "),"")</f>
        <v/>
      </c>
      <c r="PM16" t="str">
        <f>IF(HU16=1,PM$8&amp;IF(SUM(HV16:$IM16)=0,"",", "),"")</f>
        <v/>
      </c>
      <c r="PN16" t="str">
        <f>IF(HV16=1,PN$8&amp;IF(SUM(HW16:$IM16)=0,"",", "),"")</f>
        <v/>
      </c>
      <c r="PO16" t="str">
        <f>IF(HW16=1,PO$8&amp;IF(SUM(HX16:$IM16)=0,"",", "),"")</f>
        <v/>
      </c>
      <c r="PP16" t="str">
        <f>IF(HX16=1,PP$8&amp;IF(SUM(HY16:$IM16)=0,"",", "),"")</f>
        <v/>
      </c>
      <c r="PQ16" t="str">
        <f>IF(HY16=1,PQ$8&amp;IF(SUM(HZ16:$IM16)=0,"",", "),"")</f>
        <v/>
      </c>
      <c r="PR16" t="str">
        <f>IF(HZ16=1,PR$8&amp;IF(SUM(IA16:$IM16)=0,"",", "),"")</f>
        <v/>
      </c>
      <c r="PS16" t="str">
        <f>IF(IA16=1,PS$8&amp;IF(SUM(IB16:$IM16)=0,"",", "),"")</f>
        <v/>
      </c>
      <c r="PT16" t="str">
        <f>IF(IB16=1,PT$8&amp;IF(SUM(IC16:$IM16)=0,"",", "),"")</f>
        <v/>
      </c>
      <c r="PU16" t="str">
        <f>IF(IC16=1,PU$8&amp;IF(SUM(ID16:$IM16)=0,"",", "),"")</f>
        <v/>
      </c>
      <c r="PV16" t="str">
        <f>IF(ID16=1,PV$8&amp;IF(SUM(IE16:$IM16)=0,"",", "),"")</f>
        <v/>
      </c>
      <c r="PW16" t="str">
        <f>IF(IE16=1,PW$8&amp;IF(SUM(IF16:$IM16)=0,"",", "),"")</f>
        <v/>
      </c>
      <c r="PX16" t="str">
        <f>IF(IF16=1,PX$8&amp;IF(SUM(IG16:$IM16)=0,"",", "),"")</f>
        <v/>
      </c>
      <c r="PY16" t="str">
        <f>IF(IG16=1,PY$8&amp;IF(SUM(IH16:$IM16)=0,"",", "),"")</f>
        <v/>
      </c>
      <c r="PZ16" t="str">
        <f>IF(IH16=1,PZ$8&amp;IF(SUM(II16:$IM16)=0,"",", "),"")</f>
        <v/>
      </c>
      <c r="QA16" t="str">
        <f>IF(II16=1,QA$8&amp;IF(SUM(IJ16:$IM16)=0,"",", "),"")</f>
        <v/>
      </c>
      <c r="QB16" t="str">
        <f>IF(IJ16=1,QB$8&amp;IF(SUM(IK16:$IM16)=0,"",", "),"")</f>
        <v/>
      </c>
      <c r="QC16" t="str">
        <f>IF(IK16=1,QC$8&amp;IF(SUM(IL16:$IM16)=0,"",", "),"")</f>
        <v/>
      </c>
      <c r="QD16" t="str">
        <f>IF(IL16=1,QD$8&amp;IF(SUM(IM16:$IM16)=0,"",", "),"")</f>
        <v/>
      </c>
      <c r="QE16" t="str">
        <f t="shared" si="70"/>
        <v/>
      </c>
      <c r="QF16" t="str">
        <f>IF(IN16=1,QF$8&amp;IF(SUM(IO16:$KK16)=0,"",", "),"")</f>
        <v/>
      </c>
      <c r="QG16" t="str">
        <f>IF(IO16=1,QG$8&amp;IF(SUM(IP16:$KK16)=0,"",", "),"")</f>
        <v/>
      </c>
      <c r="QH16" t="str">
        <f>IF(IP16=1,QH$8&amp;IF(SUM(IQ16:$KK16)=0,"",", "),"")</f>
        <v/>
      </c>
      <c r="QI16" t="str">
        <f>IF(IQ16=1,QI$8&amp;IF(SUM(IR16:$KK16)=0,"",", "),"")</f>
        <v/>
      </c>
      <c r="QJ16" t="str">
        <f>IF(IR16=1,QJ$8&amp;IF(SUM(IS16:$KK16)=0,"",", "),"")</f>
        <v/>
      </c>
      <c r="QK16" t="str">
        <f>IF(IS16=1,QK$8&amp;IF(SUM(IT16:$KK16)=0,"",", "),"")</f>
        <v/>
      </c>
      <c r="QL16" t="str">
        <f>IF(IT16=1,QL$8&amp;IF(SUM(IU16:$KK16)=0,"",", "),"")</f>
        <v/>
      </c>
      <c r="QM16" t="str">
        <f>IF(IU16=1,QM$8&amp;IF(SUM(IV16:$KK16)=0,"",", "),"")</f>
        <v/>
      </c>
      <c r="QN16" t="str">
        <f>IF(IV16=1,QN$8&amp;IF(SUM(IW16:$KK16)=0,"",", "),"")</f>
        <v/>
      </c>
      <c r="QO16" t="str">
        <f>IF(IW16=1,QO$8&amp;IF(SUM(IX16:$KK16)=0,"",", "),"")</f>
        <v/>
      </c>
      <c r="QP16" t="str">
        <f>IF(IX16=1,QP$8&amp;IF(SUM(IY16:$KK16)=0,"",", "),"")</f>
        <v/>
      </c>
      <c r="QQ16" t="str">
        <f>IF(IY16=1,QQ$8&amp;IF(SUM(IZ16:$KK16)=0,"",", "),"")</f>
        <v/>
      </c>
      <c r="QR16" t="str">
        <f>IF(IZ16=1,QR$8&amp;IF(SUM(JA16:$KK16)=0,"",", "),"")</f>
        <v/>
      </c>
      <c r="QS16" t="str">
        <f>IF(JA16=1,QS$8&amp;IF(SUM(JB16:$KK16)=0,"",", "),"")</f>
        <v/>
      </c>
      <c r="QT16" t="str">
        <f>IF(JB16=1,QT$8&amp;IF(SUM(JC16:$KK16)=0,"",", "),"")</f>
        <v/>
      </c>
      <c r="QU16" t="str">
        <f>IF(JC16=1,QU$8&amp;IF(SUM(JD16:$KK16)=0,"",", "),"")</f>
        <v/>
      </c>
      <c r="QV16" t="str">
        <f>IF(JD16=1,QV$8&amp;IF(SUM(JE16:$KK16)=0,"",", "),"")</f>
        <v/>
      </c>
      <c r="QW16" t="str">
        <f>IF(JE16=1,QW$8&amp;IF(SUM(JF16:$KK16)=0,"",", "),"")</f>
        <v/>
      </c>
      <c r="QX16" t="str">
        <f>IF(JF16=1,QX$8&amp;IF(SUM(JG16:$KK16)=0,"",", "),"")</f>
        <v/>
      </c>
      <c r="QY16" t="str">
        <f>IF(JG16=1,QY$8&amp;IF(SUM(JH16:$KK16)=0,"",", "),"")</f>
        <v/>
      </c>
      <c r="QZ16" t="str">
        <f>IF(JH16=1,QZ$8&amp;IF(SUM(JI16:$KK16)=0,"",", "),"")</f>
        <v/>
      </c>
      <c r="RA16" t="str">
        <f>IF(JI16=1,RA$8&amp;IF(SUM(JJ16:$KK16)=0,"",", "),"")</f>
        <v/>
      </c>
      <c r="RB16" t="str">
        <f>IF(JJ16=1,RB$8&amp;IF(SUM(JK16:$KK16)=0,"",", "),"")</f>
        <v/>
      </c>
      <c r="RC16" t="str">
        <f>IF(JK16=1,RC$8&amp;IF(SUM(JL16:$KK16)=0,"",", "),"")</f>
        <v/>
      </c>
      <c r="RD16" t="str">
        <f>IF(JL16=1,RD$8&amp;IF(SUM(JM16:$KK16)=0,"",", "),"")</f>
        <v/>
      </c>
      <c r="RE16" t="str">
        <f>IF(JM16=1,RE$8&amp;IF(SUM(JN16:$KK16)=0,"",", "),"")</f>
        <v/>
      </c>
      <c r="RF16" t="str">
        <f>IF(JN16=1,RF$8&amp;IF(SUM(JO16:$KK16)=0,"",", "),"")</f>
        <v/>
      </c>
      <c r="RG16" t="str">
        <f>IF(JO16=1,RG$8&amp;IF(SUM(JP16:$KK16)=0,"",", "),"")</f>
        <v/>
      </c>
      <c r="RH16" t="str">
        <f>IF(JP16=1,RH$8&amp;IF(SUM(JQ16:$KK16)=0,"",", "),"")</f>
        <v/>
      </c>
      <c r="RI16" t="str">
        <f>IF(JQ16=1,RI$8&amp;IF(SUM(JR16:$KK16)=0,"",", "),"")</f>
        <v/>
      </c>
      <c r="RJ16" t="str">
        <f>IF(JR16=1,RJ$8&amp;IF(SUM(JS16:$KK16)=0,"",", "),"")</f>
        <v/>
      </c>
      <c r="RK16" t="str">
        <f>IF(JS16=1,RK$8&amp;IF(SUM(JT16:$KK16)=0,"",", "),"")</f>
        <v/>
      </c>
      <c r="RL16" t="str">
        <f>IF(JT16=1,RL$8&amp;IF(SUM(JU16:$KK16)=0,"",", "),"")</f>
        <v/>
      </c>
      <c r="RM16" t="str">
        <f>IF(JU16=1,RM$8&amp;IF(SUM(JV16:$KK16)=0,"",", "),"")</f>
        <v/>
      </c>
      <c r="RN16" t="str">
        <f>IF(JV16=1,RN$8&amp;IF(SUM(JW16:$KK16)=0,"",", "),"")</f>
        <v/>
      </c>
      <c r="RO16" t="str">
        <f>IF(JW16=1,RO$8&amp;IF(SUM(JX16:$KK16)=0,"",", "),"")</f>
        <v/>
      </c>
      <c r="RP16" t="str">
        <f>IF(JX16=1,RP$8&amp;IF(SUM(JY16:$KK16)=0,"",", "),"")</f>
        <v/>
      </c>
      <c r="RQ16" t="str">
        <f>IF(JY16=1,RQ$8&amp;IF(SUM(JZ16:$KK16)=0,"",", "),"")</f>
        <v/>
      </c>
      <c r="RR16" t="str">
        <f>IF(JZ16=1,RR$8&amp;IF(SUM(KA16:$KK16)=0,"",", "),"")</f>
        <v/>
      </c>
      <c r="RS16" t="str">
        <f>IF(KA16=1,RS$8&amp;IF(SUM(KB16:$KK16)=0,"",", "),"")</f>
        <v/>
      </c>
      <c r="RT16" t="str">
        <f>IF(KB16=1,RT$8&amp;IF(SUM(KC16:$KK16)=0,"",", "),"")</f>
        <v/>
      </c>
      <c r="RU16" t="str">
        <f>IF(KC16=1,RU$8&amp;IF(SUM(KD16:$KK16)=0,"",", "),"")</f>
        <v/>
      </c>
      <c r="RV16" t="str">
        <f>IF(KD16=1,RV$8&amp;IF(SUM(KE16:$KK16)=0,"",", "),"")</f>
        <v/>
      </c>
      <c r="RW16" t="str">
        <f>IF(KE16=1,RW$8&amp;IF(SUM(KF16:$KK16)=0,"",", "),"")</f>
        <v/>
      </c>
      <c r="RX16" t="str">
        <f>IF(KF16=1,RX$8&amp;IF(SUM(KG16:$KK16)=0,"",", "),"")</f>
        <v/>
      </c>
      <c r="RY16" t="str">
        <f>IF(KG16=1,RY$8&amp;IF(SUM(KH16:$KK16)=0,"",", "),"")</f>
        <v/>
      </c>
      <c r="RZ16" t="str">
        <f>IF(KH16=1,RZ$8&amp;IF(SUM(KI16:$KK16)=0,"",", "),"")</f>
        <v/>
      </c>
      <c r="SA16" t="str">
        <f>IF(KI16=1,SA$8&amp;IF(SUM(KJ16:$KK16)=0,"",", "),"")</f>
        <v/>
      </c>
      <c r="SB16" t="str">
        <f>IF(KJ16=1,SB$8&amp;IF(SUM(KK16:$KK16)=0,"",", "),"")</f>
        <v/>
      </c>
      <c r="SC16" t="str">
        <f t="shared" si="71"/>
        <v/>
      </c>
    </row>
    <row r="17" spans="1:497" ht="60" customHeight="1" x14ac:dyDescent="0.45">
      <c r="A17" s="62"/>
      <c r="B17" s="212" t="str">
        <f t="shared" si="0"/>
        <v/>
      </c>
      <c r="C17" s="212" t="str">
        <f t="shared" si="59"/>
        <v/>
      </c>
      <c r="D17" s="212" t="str">
        <f t="shared" si="60"/>
        <v/>
      </c>
      <c r="E17" s="212" t="str">
        <f t="shared" si="61"/>
        <v/>
      </c>
      <c r="F17" s="212" t="str">
        <f t="shared" si="62"/>
        <v/>
      </c>
      <c r="G17" s="237" t="str">
        <f>IF('EDCI Data'!B17="","",'EDCI Data'!B17)</f>
        <v/>
      </c>
      <c r="H17" s="238" t="str">
        <f>IF('EDCI Data'!C17="","",'EDCI Data'!C17)</f>
        <v/>
      </c>
      <c r="I17" s="239" t="str">
        <f>IF('EDCI Data'!D17="","",'EDCI Data'!D17)</f>
        <v/>
      </c>
      <c r="J17" s="240" t="str">
        <f>IF('EDCI Data'!E17="","",'EDCI Data'!E17)</f>
        <v/>
      </c>
      <c r="K17" s="237" t="str">
        <f>IF('EDCI Data'!F17="","",'EDCI Data'!F17)</f>
        <v/>
      </c>
      <c r="L17" s="237" t="str">
        <f>IF('EDCI Data'!G17="","",'EDCI Data'!G17)</f>
        <v/>
      </c>
      <c r="M17" s="237" t="str">
        <f>IF('EDCI Data'!H17="","",'EDCI Data'!H17)</f>
        <v/>
      </c>
      <c r="N17" s="237" t="str">
        <f>IF('EDCI Data'!I17="","",'EDCI Data'!I17)</f>
        <v/>
      </c>
      <c r="O17" s="237" t="str">
        <f>IF('EDCI Data'!J17="","",'EDCI Data'!J17)</f>
        <v/>
      </c>
      <c r="P17" s="237" t="str">
        <f>IF('EDCI Data'!K17="","",'EDCI Data'!K17)</f>
        <v/>
      </c>
      <c r="Q17" s="241" t="str">
        <f>IF('EDCI Data'!L17="","",'EDCI Data'!L17)</f>
        <v/>
      </c>
      <c r="R17" s="241" t="str">
        <f>IF('EDCI Data'!M17="","",'EDCI Data'!M17)</f>
        <v/>
      </c>
      <c r="S17" s="237" t="str">
        <f>IF('EDCI Data'!N17="","",'EDCI Data'!N17)</f>
        <v/>
      </c>
      <c r="T17" s="237" t="str">
        <f>IF('EDCI Data'!O17="","",'EDCI Data'!O17)</f>
        <v/>
      </c>
      <c r="U17" s="237" t="str">
        <f>IF('EDCI Data'!P17="","",'EDCI Data'!P17)</f>
        <v/>
      </c>
      <c r="V17" s="237" t="str">
        <f>IF('EDCI Data'!Q17="","",'EDCI Data'!Q17)</f>
        <v/>
      </c>
      <c r="W17" s="242" t="str">
        <f>IF('EDCI Data'!R17="","",'EDCI Data'!R17)</f>
        <v/>
      </c>
      <c r="X17" s="243" t="str">
        <f>IF('EDCI Data'!S17="","",'EDCI Data'!S17)</f>
        <v/>
      </c>
      <c r="Y17" s="243" t="str">
        <f>IF('EDCI Data'!T17="","",'EDCI Data'!T17)</f>
        <v/>
      </c>
      <c r="Z17" s="244" t="str">
        <f>IF('EDCI Data'!U17="","",'EDCI Data'!U17)</f>
        <v/>
      </c>
      <c r="AA17" s="237" t="str">
        <f>IF('EDCI Data'!V17="","",'EDCI Data'!V17)</f>
        <v/>
      </c>
      <c r="AB17" s="244" t="str">
        <f>IF('EDCI Data'!W17="","",'EDCI Data'!W17)</f>
        <v/>
      </c>
      <c r="AC17" s="237" t="str">
        <f>IF('EDCI Data'!X17="","",'EDCI Data'!X17)</f>
        <v/>
      </c>
      <c r="AD17" s="244" t="str">
        <f>IF('EDCI Data'!Y17="","",'EDCI Data'!Y17)</f>
        <v/>
      </c>
      <c r="AE17" s="237" t="str">
        <f>IF('EDCI Data'!Z17="","",'EDCI Data'!Z17)</f>
        <v/>
      </c>
      <c r="AF17" s="237" t="str">
        <f>IF('EDCI Data'!AA17="","",'EDCI Data'!AA17)</f>
        <v/>
      </c>
      <c r="AG17" s="237" t="str">
        <f>IF('EDCI Data'!AB17="","",'EDCI Data'!AB17)</f>
        <v/>
      </c>
      <c r="AH17" s="237" t="str">
        <f>IF('EDCI Data'!AC17="","",'EDCI Data'!AC17)</f>
        <v/>
      </c>
      <c r="AI17" s="237" t="str">
        <f>IF('EDCI Data'!AD17="","",'EDCI Data'!AD17)</f>
        <v/>
      </c>
      <c r="AJ17" s="237" t="str">
        <f>IF('EDCI Data'!AE17="","",'EDCI Data'!AE17)</f>
        <v/>
      </c>
      <c r="AK17" s="237" t="str">
        <f>IF('EDCI Data'!AF17="","",'EDCI Data'!AF17)</f>
        <v/>
      </c>
      <c r="AL17" s="237" t="str">
        <f>IF('EDCI Data'!AG17="","",'EDCI Data'!AG17)</f>
        <v/>
      </c>
      <c r="AM17" s="237" t="str">
        <f>IF('EDCI Data'!AH17="","",'EDCI Data'!AH17)</f>
        <v/>
      </c>
      <c r="AN17" s="237" t="str">
        <f>IF('EDCI Data'!AI17="","",'EDCI Data'!AI17)</f>
        <v/>
      </c>
      <c r="AO17" s="237" t="str">
        <f>IF('EDCI Data'!AJ17="","",'EDCI Data'!AJ17)</f>
        <v/>
      </c>
      <c r="AP17" s="237" t="str">
        <f>IF('EDCI Data'!AK17="","",'EDCI Data'!AK17)</f>
        <v/>
      </c>
      <c r="AQ17" s="237" t="str">
        <f>IF('EDCI Data'!AL17="","",'EDCI Data'!AL17)</f>
        <v/>
      </c>
      <c r="AR17" s="237" t="str">
        <f>IF('EDCI Data'!AM17="","",'EDCI Data'!AM17)</f>
        <v/>
      </c>
      <c r="AS17" s="237" t="str">
        <f>IF('EDCI Data'!AN17="","",'EDCI Data'!AN17)</f>
        <v/>
      </c>
      <c r="AT17" s="237" t="str">
        <f>IF('EDCI Data'!AO17="","",'EDCI Data'!AO17)</f>
        <v/>
      </c>
      <c r="AU17" s="237" t="str">
        <f>IF('EDCI Data'!AP17="","",'EDCI Data'!AP17)</f>
        <v/>
      </c>
      <c r="AV17" s="237" t="str">
        <f>IF('EDCI Data'!AQ17="","",'EDCI Data'!AQ17)</f>
        <v/>
      </c>
      <c r="AW17" s="237" t="str">
        <f>IF('EDCI Data'!AR17="","",'EDCI Data'!AR17)</f>
        <v/>
      </c>
      <c r="AX17" s="237" t="str">
        <f>IF('EDCI Data'!AS17="","",'EDCI Data'!AS17)</f>
        <v/>
      </c>
      <c r="AY17" s="237" t="str">
        <f>IF('EDCI Data'!AT17="","",'EDCI Data'!AT17)</f>
        <v/>
      </c>
      <c r="AZ17" s="237" t="str">
        <f>IF('EDCI Data'!AU17="","",'EDCI Data'!AU17)</f>
        <v/>
      </c>
      <c r="BA17" s="237" t="str">
        <f>IF('EDCI Data'!AV17="","",'EDCI Data'!AV17)</f>
        <v/>
      </c>
      <c r="BB17" s="245" t="str">
        <f>IF('EDCI Data'!AW17="","",'EDCI Data'!AW17)</f>
        <v/>
      </c>
      <c r="BC17" s="245" t="str">
        <f>IF('EDCI Data'!AX17="","",'EDCI Data'!AX17)</f>
        <v/>
      </c>
      <c r="BD17" s="246" t="str">
        <f t="shared" si="63"/>
        <v/>
      </c>
      <c r="BE17" s="247" t="str">
        <f>IF('EDCI Data'!AY17="","",'EDCI Data'!AY17)</f>
        <v/>
      </c>
      <c r="BF17" s="247" t="str">
        <f>IF('EDCI Data'!AZ17="","",'EDCI Data'!AZ17)</f>
        <v/>
      </c>
      <c r="BG17" s="247" t="str">
        <f>IF('EDCI Data'!BA17="","",'EDCI Data'!BA17)</f>
        <v/>
      </c>
      <c r="BH17" s="247" t="str">
        <f>IF('EDCI Data'!BB17="","",'EDCI Data'!BB17)</f>
        <v/>
      </c>
      <c r="BI17" s="247" t="str">
        <f>IF('EDCI Data'!BC17="","",'EDCI Data'!BC17)</f>
        <v/>
      </c>
      <c r="BJ17" s="247" t="str">
        <f>IF('EDCI Data'!BD17="","",'EDCI Data'!BD17)</f>
        <v/>
      </c>
      <c r="BK17" s="247" t="str">
        <f>IF('EDCI Data'!BE17="","",'EDCI Data'!BE17)</f>
        <v/>
      </c>
      <c r="BL17" s="247" t="str">
        <f>IF('EDCI Data'!BF17="","",'EDCI Data'!BF17)</f>
        <v/>
      </c>
      <c r="BM17" s="247" t="str">
        <f>IF('EDCI Data'!BG17="","",'EDCI Data'!BG17)</f>
        <v/>
      </c>
      <c r="BN17" s="248" t="str">
        <f>IF('EDCI Data'!BH17="","",'EDCI Data'!BH17)</f>
        <v/>
      </c>
      <c r="BO17" s="248" t="str">
        <f>IF('EDCI Data'!BI17="","",'EDCI Data'!BI17)</f>
        <v/>
      </c>
      <c r="BP17" s="249" t="str">
        <f>IF('EDCI Data'!BJ17="","",'EDCI Data'!BJ17)</f>
        <v/>
      </c>
      <c r="BQ17" s="248" t="str">
        <f>IF('EDCI Data'!BK17="","",'EDCI Data'!BK17)</f>
        <v/>
      </c>
      <c r="BR17" s="248" t="str">
        <f>IF('EDCI Data'!BL17="","",'EDCI Data'!BL17)</f>
        <v/>
      </c>
      <c r="BS17" s="250" t="str">
        <f>IF('EDCI Data'!BM17="","",'EDCI Data'!BM17)</f>
        <v/>
      </c>
      <c r="BT17" s="251" t="str">
        <f>IF('EDCI Data'!BN17="","",'EDCI Data'!BN17)</f>
        <v/>
      </c>
      <c r="BU17" s="246" t="str">
        <f>IF('EDCI Data'!BO17="","",'EDCI Data'!BO17)</f>
        <v/>
      </c>
      <c r="BV17" s="252">
        <f t="shared" si="64"/>
        <v>0</v>
      </c>
      <c r="BW17" s="252">
        <f t="shared" si="65"/>
        <v>0</v>
      </c>
      <c r="BX17" s="252">
        <f t="shared" si="66"/>
        <v>0</v>
      </c>
      <c r="BY17" s="252">
        <f t="shared" si="67"/>
        <v>0</v>
      </c>
      <c r="BZ17" t="str">
        <f t="shared" si="1"/>
        <v/>
      </c>
      <c r="CA17" s="253"/>
      <c r="CB17"/>
      <c r="CC17"/>
      <c r="CD17"/>
      <c r="CE17" t="str">
        <f t="shared" si="2"/>
        <v/>
      </c>
      <c r="CF17"/>
      <c r="CG17" t="str">
        <f t="shared" si="3"/>
        <v/>
      </c>
      <c r="CH17" t="str">
        <f t="shared" si="4"/>
        <v/>
      </c>
      <c r="CI17" t="str">
        <f t="shared" si="5"/>
        <v/>
      </c>
      <c r="CJ17" t="str">
        <f t="shared" si="6"/>
        <v/>
      </c>
      <c r="CK17"/>
      <c r="CL17"/>
      <c r="CM17" t="str">
        <f t="shared" si="7"/>
        <v/>
      </c>
      <c r="CN17" t="str">
        <f t="shared" si="8"/>
        <v/>
      </c>
      <c r="CO17" t="str">
        <f t="shared" si="9"/>
        <v/>
      </c>
      <c r="CP17" t="str">
        <f t="shared" si="10"/>
        <v/>
      </c>
      <c r="CQ17"/>
      <c r="CR17" t="str" cm="1">
        <f t="array" ref="CR17">IF(COUNTIFS($BZ$10:$BZ$259,$BZ17,$I$10:$I$259,$I17+1)&gt;0,IF(X17&lt;&gt;INDEX(Y$10:Y$259,MATCH(1,INDEX(($BZ17=$BZ$10:$BZ$259)*($I$10:$I$259=$I17+1),0,1),0)),"Number of FTEs in previous year do not align with Number of FTEs in current year across years, by definition these should be equal. Please check and update if required. "&amp;CHAR(10),""),"")</f>
        <v/>
      </c>
      <c r="CS17" t="str" cm="1">
        <f t="array" ref="CS17">IF(COUNTIFS($BZ$10:$BZ$259,$BZ17,$I$10:$I$259,$I17-1)&gt;0,IF(Y17&lt;&gt;INDEX(X$10:X$259,MATCH(1,INDEX(($BZ17=$BZ$10:$BZ$259)*($I$10:$I$259=$I17-1),0,1),0)),"Number of FTEs in previous year do not align with Number of FTEs in current year across years, by definition these should be equal. Please check and update if required. "&amp;CHAR(10),""),"")</f>
        <v/>
      </c>
      <c r="CT17" t="str">
        <f t="shared" si="11"/>
        <v/>
      </c>
      <c r="CU17" t="str">
        <f t="shared" si="12"/>
        <v/>
      </c>
      <c r="CV17"/>
      <c r="CW17" t="str">
        <f t="shared" si="13"/>
        <v/>
      </c>
      <c r="CX17"/>
      <c r="CY17" t="str">
        <f t="shared" si="14"/>
        <v/>
      </c>
      <c r="CZ17"/>
      <c r="DA17" t="str">
        <f t="shared" si="15"/>
        <v/>
      </c>
      <c r="DB17"/>
      <c r="DC17"/>
      <c r="DD17"/>
      <c r="DE17"/>
      <c r="DF17"/>
      <c r="DG17"/>
      <c r="DH17"/>
      <c r="DI17"/>
      <c r="DJ17"/>
      <c r="DK17"/>
      <c r="DL17"/>
      <c r="DM17"/>
      <c r="DN17"/>
      <c r="DO17"/>
      <c r="DP17"/>
      <c r="DQ17"/>
      <c r="DR17"/>
      <c r="DS17"/>
      <c r="DT17"/>
      <c r="DU17"/>
      <c r="DV17"/>
      <c r="DW17"/>
      <c r="DX17" t="str">
        <f t="shared" si="16"/>
        <v/>
      </c>
      <c r="DY17" t="str">
        <f t="shared" si="17"/>
        <v/>
      </c>
      <c r="DZ17" t="str">
        <f t="shared" si="18"/>
        <v/>
      </c>
      <c r="EA17" t="str">
        <f t="shared" si="19"/>
        <v/>
      </c>
      <c r="EB17" t="str">
        <f t="shared" si="20"/>
        <v/>
      </c>
      <c r="EC17" t="str">
        <f t="shared" si="21"/>
        <v/>
      </c>
      <c r="ED17" t="str">
        <f t="shared" si="22"/>
        <v/>
      </c>
      <c r="EE17" t="str">
        <f t="shared" si="23"/>
        <v/>
      </c>
      <c r="EF17" t="str">
        <f t="shared" si="24"/>
        <v/>
      </c>
      <c r="EG17" t="str">
        <f t="shared" si="25"/>
        <v/>
      </c>
      <c r="EH17" t="str">
        <f t="shared" si="26"/>
        <v/>
      </c>
      <c r="EI17" t="str">
        <f t="shared" si="27"/>
        <v/>
      </c>
      <c r="EJ17"/>
      <c r="EK17"/>
      <c r="EL17"/>
      <c r="EM17"/>
      <c r="EN17"/>
      <c r="EO17"/>
      <c r="EP17"/>
      <c r="EQ17" t="str">
        <f t="shared" si="28"/>
        <v/>
      </c>
      <c r="ER17" t="str">
        <f t="shared" si="29"/>
        <v/>
      </c>
      <c r="ES17" t="str">
        <f t="shared" si="30"/>
        <v/>
      </c>
      <c r="ET17"/>
      <c r="EU17" t="str">
        <f t="shared" si="31"/>
        <v/>
      </c>
      <c r="EV17"/>
      <c r="EW17" t="str">
        <f t="shared" si="32"/>
        <v/>
      </c>
      <c r="EX17"/>
      <c r="EY17" t="str">
        <f t="shared" si="33"/>
        <v/>
      </c>
      <c r="EZ17"/>
      <c r="FA17"/>
      <c r="FB17"/>
      <c r="FC17"/>
      <c r="FD17"/>
      <c r="FE17"/>
      <c r="FF17"/>
      <c r="FG17"/>
      <c r="FH17"/>
      <c r="FI17"/>
      <c r="FJ17"/>
      <c r="FK17"/>
      <c r="FL17"/>
      <c r="FM17"/>
      <c r="FN17"/>
      <c r="FO17"/>
      <c r="FP17"/>
      <c r="FQ17"/>
      <c r="FR17"/>
      <c r="FS17"/>
      <c r="FT17"/>
      <c r="FU17"/>
      <c r="FV17" t="str">
        <f t="shared" si="34"/>
        <v/>
      </c>
      <c r="FW17" t="str">
        <f t="shared" si="35"/>
        <v/>
      </c>
      <c r="FX17"/>
      <c r="FY17" t="str">
        <f t="shared" si="36"/>
        <v/>
      </c>
      <c r="FZ17" t="str">
        <f t="shared" si="37"/>
        <v/>
      </c>
      <c r="GA17" t="str">
        <f t="shared" si="38"/>
        <v/>
      </c>
      <c r="GB17" t="str">
        <f t="shared" si="39"/>
        <v/>
      </c>
      <c r="GC17" t="str">
        <f t="shared" si="40"/>
        <v/>
      </c>
      <c r="GD17" t="str">
        <f t="shared" si="41"/>
        <v/>
      </c>
      <c r="GE17" t="str">
        <f t="shared" si="42"/>
        <v/>
      </c>
      <c r="GF17" t="str">
        <f t="shared" si="43"/>
        <v/>
      </c>
      <c r="GG17" t="str">
        <f t="shared" si="44"/>
        <v/>
      </c>
      <c r="GH17"/>
      <c r="GI17"/>
      <c r="GJ17"/>
      <c r="GK17"/>
      <c r="GL17"/>
      <c r="GM17"/>
      <c r="GN17"/>
      <c r="GO17"/>
      <c r="GP17" t="str">
        <f t="shared" si="45"/>
        <v/>
      </c>
      <c r="GQ17" t="str">
        <f t="shared" si="46"/>
        <v/>
      </c>
      <c r="GR17"/>
      <c r="GS17" t="str">
        <f t="shared" si="47"/>
        <v/>
      </c>
      <c r="GT17"/>
      <c r="GU17" t="str">
        <f t="shared" si="48"/>
        <v/>
      </c>
      <c r="GV17"/>
      <c r="GW17" t="str">
        <f t="shared" si="49"/>
        <v/>
      </c>
      <c r="GX17"/>
      <c r="GY17"/>
      <c r="GZ17"/>
      <c r="HA17"/>
      <c r="HB17"/>
      <c r="HC17"/>
      <c r="HD17"/>
      <c r="HE17"/>
      <c r="HF17"/>
      <c r="HG17"/>
      <c r="HH17"/>
      <c r="HI17"/>
      <c r="HJ17"/>
      <c r="HK17"/>
      <c r="HL17"/>
      <c r="HM17"/>
      <c r="HN17"/>
      <c r="HO17"/>
      <c r="HP17"/>
      <c r="HQ17"/>
      <c r="HR17"/>
      <c r="HS17"/>
      <c r="HT17" t="str">
        <f t="shared" si="50"/>
        <v/>
      </c>
      <c r="HU17" t="str">
        <f t="shared" si="51"/>
        <v/>
      </c>
      <c r="HV17"/>
      <c r="HW17"/>
      <c r="HX17"/>
      <c r="HY17"/>
      <c r="HZ17"/>
      <c r="IA17"/>
      <c r="IB17"/>
      <c r="IC17"/>
      <c r="ID17"/>
      <c r="IE17" t="str">
        <f t="shared" si="52"/>
        <v/>
      </c>
      <c r="IF17"/>
      <c r="IG17"/>
      <c r="IH17"/>
      <c r="II17"/>
      <c r="IJ17"/>
      <c r="IK17"/>
      <c r="IL17"/>
      <c r="IM17"/>
      <c r="IN17"/>
      <c r="IO17"/>
      <c r="IP17"/>
      <c r="IQ17" t="str">
        <f t="shared" si="53"/>
        <v/>
      </c>
      <c r="IR17"/>
      <c r="IS17" t="str">
        <f t="shared" si="54"/>
        <v/>
      </c>
      <c r="IT17"/>
      <c r="IU17" t="str">
        <f t="shared" si="55"/>
        <v/>
      </c>
      <c r="IV17"/>
      <c r="IW17"/>
      <c r="IX17"/>
      <c r="IY17"/>
      <c r="IZ17"/>
      <c r="JA17"/>
      <c r="JB17"/>
      <c r="JC17"/>
      <c r="JD17"/>
      <c r="JE17"/>
      <c r="JF17"/>
      <c r="JG17"/>
      <c r="JH17"/>
      <c r="JI17"/>
      <c r="JJ17"/>
      <c r="JK17"/>
      <c r="JL17"/>
      <c r="JM17"/>
      <c r="JN17"/>
      <c r="JO17"/>
      <c r="JP17"/>
      <c r="JQ17"/>
      <c r="JR17" t="str">
        <f t="shared" si="56"/>
        <v/>
      </c>
      <c r="JS17" t="str">
        <f t="shared" si="57"/>
        <v/>
      </c>
      <c r="JT17"/>
      <c r="JU17"/>
      <c r="JV17"/>
      <c r="JW17"/>
      <c r="JX17"/>
      <c r="JY17"/>
      <c r="JZ17"/>
      <c r="KA17"/>
      <c r="KB17"/>
      <c r="KC17" t="str">
        <f t="shared" si="58"/>
        <v/>
      </c>
      <c r="KD17"/>
      <c r="KE17"/>
      <c r="KF17"/>
      <c r="KG17"/>
      <c r="KH17"/>
      <c r="KI17"/>
      <c r="KJ17"/>
      <c r="KK17"/>
      <c r="KL17" t="str">
        <f>IF(CT17=1,KL$8&amp;IF(SUM(CU17:$EQ17)=0,"",", "),"")</f>
        <v/>
      </c>
      <c r="KM17" t="str">
        <f>IF(CU17=1,KM$8&amp;IF(SUM(CV17:$EQ17)=0,"",", "),"")</f>
        <v/>
      </c>
      <c r="KN17" t="str">
        <f>IF(CV17=1,KN$8&amp;IF(SUM(CW17:$EQ17)=0,"",", "),"")</f>
        <v/>
      </c>
      <c r="KO17" t="str">
        <f>IF(CW17=1,KO$8&amp;IF(SUM(CX17:$EQ17)=0,"",", "),"")</f>
        <v/>
      </c>
      <c r="KP17" t="str">
        <f>IF(CX17=1,KP$8&amp;IF(SUM(CY17:$EQ17)=0,"",", "),"")</f>
        <v/>
      </c>
      <c r="KQ17" t="str">
        <f>IF(CY17=1,KQ$8&amp;IF(SUM(CZ17:$EQ17)=0,"",", "),"")</f>
        <v/>
      </c>
      <c r="KR17" t="str">
        <f>IF(CZ17=1,KR$8&amp;IF(SUM(DA17:$EQ17)=0,"",", "),"")</f>
        <v/>
      </c>
      <c r="KS17" t="str">
        <f>IF(DA17=1,KS$8&amp;IF(SUM(DB17:$EQ17)=0,"",", "),"")</f>
        <v/>
      </c>
      <c r="KT17" t="str">
        <f>IF(DB17=1,KT$8&amp;IF(SUM(DC17:$EQ17)=0,"",", "),"")</f>
        <v/>
      </c>
      <c r="KU17" t="str">
        <f>IF(DC17=1,KU$8&amp;IF(SUM(DD17:$EQ17)=0,"",", "),"")</f>
        <v/>
      </c>
      <c r="KV17" t="str">
        <f>IF(DD17=1,KV$8&amp;IF(SUM(DE17:$EQ17)=0,"",", "),"")</f>
        <v/>
      </c>
      <c r="KW17" t="str">
        <f>IF(DE17=1,KW$8&amp;IF(SUM(DF17:$EQ17)=0,"",", "),"")</f>
        <v/>
      </c>
      <c r="KX17" t="str">
        <f>IF(DF17=1,KX$8&amp;IF(SUM(DG17:$EQ17)=0,"",", "),"")</f>
        <v/>
      </c>
      <c r="KY17" t="str">
        <f>IF(DG17=1,KY$8&amp;IF(SUM(DH17:$EQ17)=0,"",", "),"")</f>
        <v/>
      </c>
      <c r="KZ17" t="str">
        <f>IF(DH17=1,KZ$8&amp;IF(SUM(DI17:$EQ17)=0,"",", "),"")</f>
        <v/>
      </c>
      <c r="LA17" t="str">
        <f>IF(DI17=1,LA$8&amp;IF(SUM(DJ17:$EQ17)=0,"",", "),"")</f>
        <v/>
      </c>
      <c r="LB17" t="str">
        <f>IF(DJ17=1,LB$8&amp;IF(SUM(DK17:$EQ17)=0,"",", "),"")</f>
        <v/>
      </c>
      <c r="LC17" t="str">
        <f>IF(DK17=1,LC$8&amp;IF(SUM(DL17:$EQ17)=0,"",", "),"")</f>
        <v/>
      </c>
      <c r="LD17" t="str">
        <f>IF(DL17=1,LD$8&amp;IF(SUM(DM17:$EQ17)=0,"",", "),"")</f>
        <v/>
      </c>
      <c r="LE17" t="str">
        <f>IF(DM17=1,LE$8&amp;IF(SUM(DN17:$EQ17)=0,"",", "),"")</f>
        <v/>
      </c>
      <c r="LF17" t="str">
        <f>IF(DN17=1,LF$8&amp;IF(SUM(DO17:$EQ17)=0,"",", "),"")</f>
        <v/>
      </c>
      <c r="LG17" t="str">
        <f>IF(DO17=1,LG$8&amp;IF(SUM(DP17:$EQ17)=0,"",", "),"")</f>
        <v/>
      </c>
      <c r="LH17" t="str">
        <f>IF(DP17=1,LH$8&amp;IF(SUM(DQ17:$EQ17)=0,"",", "),"")</f>
        <v/>
      </c>
      <c r="LI17" t="str">
        <f>IF(DQ17=1,LI$8&amp;IF(SUM(DR17:$EQ17)=0,"",", "),"")</f>
        <v/>
      </c>
      <c r="LJ17" t="str">
        <f>IF(DR17=1,LJ$8&amp;IF(SUM(DS17:$EQ17)=0,"",", "),"")</f>
        <v/>
      </c>
      <c r="LK17" t="str">
        <f>IF(DS17=1,LK$8&amp;IF(SUM(DT17:$EQ17)=0,"",", "),"")</f>
        <v/>
      </c>
      <c r="LL17" t="str">
        <f>IF(DT17=1,LL$8&amp;IF(SUM(DU17:$EQ17)=0,"",", "),"")</f>
        <v/>
      </c>
      <c r="LM17" t="str">
        <f>IF(DU17=1,LM$8&amp;IF(SUM(DV17:$EQ17)=0,"",", "),"")</f>
        <v/>
      </c>
      <c r="LN17" t="str">
        <f>IF(DV17=1,LN$8&amp;IF(SUM(DW17:$EQ17)=0,"",", "),"")</f>
        <v/>
      </c>
      <c r="LO17" t="str">
        <f>IF(DW17=1,LO$8&amp;IF(SUM(DX17:$EQ17)=0,"",", "),"")</f>
        <v/>
      </c>
      <c r="LP17" t="str">
        <f>IF(DX17=1,LP$8&amp;IF(SUM(DY17:$EQ17)=0,"",", "),"")</f>
        <v/>
      </c>
      <c r="LQ17" t="str">
        <f>IF(DY17=1,LQ$8&amp;IF(SUM(DZ17:$EQ17)=0,"",", "),"")</f>
        <v/>
      </c>
      <c r="LR17" t="str">
        <f>IF(DZ17=1,LR$8&amp;IF(SUM(EA17:$EQ17)=0,"",", "),"")</f>
        <v/>
      </c>
      <c r="LS17" t="str">
        <f>IF(EA17=1,LS$8&amp;IF(SUM(EB17:$EQ17)=0,"",", "),"")</f>
        <v/>
      </c>
      <c r="LT17" t="str">
        <f>IF(EB17=1,LT$8&amp;IF(SUM(EC17:$EQ17)=0,"",", "),"")</f>
        <v/>
      </c>
      <c r="LU17" t="str">
        <f>IF(EC17=1,LU$8&amp;IF(SUM(ED17:$EQ17)=0,"",", "),"")</f>
        <v/>
      </c>
      <c r="LV17" t="str">
        <f>IF(ED17=1,LV$8&amp;IF(SUM(EE17:$EQ17)=0,"",", "),"")</f>
        <v/>
      </c>
      <c r="LW17" t="str">
        <f>IF(EE17=1,LW$8&amp;IF(SUM(EF17:$EQ17)=0,"",", "),"")</f>
        <v/>
      </c>
      <c r="LX17" t="str">
        <f>IF(EF17=1,LX$8&amp;IF(SUM(EG17:$EQ17)=0,"",", "),"")</f>
        <v/>
      </c>
      <c r="LY17" t="str">
        <f>IF(EG17=1,LY$8&amp;IF(SUM(EH17:$EQ17)=0,"",", "),"")</f>
        <v/>
      </c>
      <c r="LZ17" t="str">
        <f>IF(EH17=1,LZ$8&amp;IF(SUM(EI17:$EQ17)=0,"",", "),"")</f>
        <v/>
      </c>
      <c r="MA17" t="str">
        <f>IF(EI17=1,MA$8&amp;IF(SUM(EJ17:$EQ17)=0,"",", "),"")</f>
        <v/>
      </c>
      <c r="MB17" t="str">
        <f>IF(EJ17=1,MB$8&amp;IF(SUM(EK17:$EQ17)=0,"",", "),"")</f>
        <v/>
      </c>
      <c r="MC17" t="str">
        <f>IF(EK17=1,MC$8&amp;IF(SUM(EL17:$EQ17)=0,"",", "),"")</f>
        <v/>
      </c>
      <c r="MD17" t="str">
        <f>IF(EL17=1,MD$8&amp;IF(SUM(EM17:$EQ17)=0,"",", "),"")</f>
        <v/>
      </c>
      <c r="ME17" t="str">
        <f>IF(EM17=1,ME$8&amp;IF(SUM(EN17:$EQ17)=0,"",", "),"")</f>
        <v/>
      </c>
      <c r="MF17" t="str">
        <f>IF(EN17=1,MF$8&amp;IF(SUM(EO17:$EQ17)=0,"",", "),"")</f>
        <v/>
      </c>
      <c r="MG17" t="str">
        <f>IF(EO17=1,MG$8&amp;IF(SUM(EP17:$EQ17)=0,"",", "),"")</f>
        <v/>
      </c>
      <c r="MH17" t="str">
        <f>IF(EP17=1,MH$8&amp;IF(SUM(EQ17:$EQ17)=0,"",", "),"")</f>
        <v/>
      </c>
      <c r="MI17" t="str">
        <f t="shared" si="68"/>
        <v/>
      </c>
      <c r="MJ17" t="str">
        <f>IF(ER17=1,MJ$8&amp;IF(SUM(ES17:$GO17)=0,"",", "),"")</f>
        <v/>
      </c>
      <c r="MK17" t="str">
        <f>IF(ES17=1,MK$8&amp;IF(SUM(ET17:$GO17)=0,"",", "),"")</f>
        <v/>
      </c>
      <c r="ML17" t="str">
        <f>IF(ET17=1,ML$8&amp;IF(SUM(EU17:$GO17)=0,"",", "),"")</f>
        <v/>
      </c>
      <c r="MM17" t="str">
        <f>IF(EU17=1,MM$8&amp;IF(SUM(EV17:$GO17)=0,"",", "),"")</f>
        <v/>
      </c>
      <c r="MN17" t="str">
        <f>IF(EV17=1,MN$8&amp;IF(SUM(EW17:$GO17)=0,"",", "),"")</f>
        <v/>
      </c>
      <c r="MO17" t="str">
        <f>IF(EW17=1,MO$8&amp;IF(SUM(EX17:$GO17)=0,"",", "),"")</f>
        <v/>
      </c>
      <c r="MP17" t="str">
        <f>IF(EX17=1,MP$8&amp;IF(SUM(EY17:$GO17)=0,"",", "),"")</f>
        <v/>
      </c>
      <c r="MQ17" t="str">
        <f>IF(EY17=1,MQ$8&amp;IF(SUM(EZ17:$GO17)=0,"",", "),"")</f>
        <v/>
      </c>
      <c r="MR17" t="str">
        <f>IF(EZ17=1,MR$8&amp;IF(SUM(FA17:$GO17)=0,"",", "),"")</f>
        <v/>
      </c>
      <c r="MS17" t="str">
        <f>IF(FA17=1,MS$8&amp;IF(SUM(FB17:$GO17)=0,"",", "),"")</f>
        <v/>
      </c>
      <c r="MT17" t="str">
        <f>IF(FB17=1,MT$8&amp;IF(SUM(FC17:$GO17)=0,"",", "),"")</f>
        <v/>
      </c>
      <c r="MU17" t="str">
        <f>IF(FC17=1,MU$8&amp;IF(SUM(FD17:$GO17)=0,"",", "),"")</f>
        <v/>
      </c>
      <c r="MV17" t="str">
        <f>IF(FD17=1,MV$8&amp;IF(SUM(FE17:$GO17)=0,"",", "),"")</f>
        <v/>
      </c>
      <c r="MW17" t="str">
        <f>IF(FE17=1,MW$8&amp;IF(SUM(FF17:$GO17)=0,"",", "),"")</f>
        <v/>
      </c>
      <c r="MX17" t="str">
        <f>IF(FF17=1,MX$8&amp;IF(SUM(FG17:$GO17)=0,"",", "),"")</f>
        <v/>
      </c>
      <c r="MY17" t="str">
        <f>IF(FG17=1,MY$8&amp;IF(SUM(FH17:$GO17)=0,"",", "),"")</f>
        <v/>
      </c>
      <c r="MZ17" t="str">
        <f>IF(FH17=1,MZ$8&amp;IF(SUM(FI17:$GO17)=0,"",", "),"")</f>
        <v/>
      </c>
      <c r="NA17" t="str">
        <f>IF(FI17=1,NA$8&amp;IF(SUM(FJ17:$GO17)=0,"",", "),"")</f>
        <v/>
      </c>
      <c r="NB17" t="str">
        <f>IF(FJ17=1,NB$8&amp;IF(SUM(FK17:$GO17)=0,"",", "),"")</f>
        <v/>
      </c>
      <c r="NC17" t="str">
        <f>IF(FK17=1,NC$8&amp;IF(SUM(FL17:$GO17)=0,"",", "),"")</f>
        <v/>
      </c>
      <c r="ND17" t="str">
        <f>IF(FL17=1,ND$8&amp;IF(SUM(FM17:$GO17)=0,"",", "),"")</f>
        <v/>
      </c>
      <c r="NE17" t="str">
        <f>IF(FM17=1,NE$8&amp;IF(SUM(FN17:$GO17)=0,"",", "),"")</f>
        <v/>
      </c>
      <c r="NF17" t="str">
        <f>IF(FN17=1,NF$8&amp;IF(SUM(FO17:$GO17)=0,"",", "),"")</f>
        <v/>
      </c>
      <c r="NG17" t="str">
        <f>IF(FO17=1,NG$8&amp;IF(SUM(FP17:$GO17)=0,"",", "),"")</f>
        <v/>
      </c>
      <c r="NH17" t="str">
        <f>IF(FP17=1,NH$8&amp;IF(SUM(FQ17:$GO17)=0,"",", "),"")</f>
        <v/>
      </c>
      <c r="NI17" t="str">
        <f>IF(FQ17=1,NI$8&amp;IF(SUM(FR17:$GO17)=0,"",", "),"")</f>
        <v/>
      </c>
      <c r="NJ17" t="str">
        <f>IF(FR17=1,NJ$8&amp;IF(SUM(FS17:$GO17)=0,"",", "),"")</f>
        <v/>
      </c>
      <c r="NK17" t="str">
        <f>IF(FS17=1,NK$8&amp;IF(SUM(FT17:$GO17)=0,"",", "),"")</f>
        <v/>
      </c>
      <c r="NL17" t="str">
        <f>IF(FT17=1,NL$8&amp;IF(SUM(FU17:$GO17)=0,"",", "),"")</f>
        <v/>
      </c>
      <c r="NM17" t="str">
        <f>IF(FU17=1,NM$8&amp;IF(SUM(FV17:$GO17)=0,"",", "),"")</f>
        <v/>
      </c>
      <c r="NN17" t="str">
        <f>IF(FV17=1,NN$8&amp;IF(SUM(FW17:$GO17)=0,"",", "),"")</f>
        <v/>
      </c>
      <c r="NO17" t="str">
        <f>IF(FW17=1,NO$8&amp;IF(SUM(FX17:$GO17)=0,"",", "),"")</f>
        <v/>
      </c>
      <c r="NP17" t="str">
        <f>IF(FX17=1,NP$8&amp;IF(SUM(FY17:$GO17)=0,"",", "),"")</f>
        <v/>
      </c>
      <c r="NQ17" t="str">
        <f>IF(FY17=1,NQ$8&amp;IF(SUM(FZ17:$GO17)=0,"",", "),"")</f>
        <v/>
      </c>
      <c r="NR17" t="str">
        <f>IF(FZ17=1,NR$8&amp;IF(SUM(GA17:$GO17)=0,"",", "),"")</f>
        <v/>
      </c>
      <c r="NS17" t="str">
        <f>IF(GA17=1,NS$8&amp;IF(SUM(GB17:$GO17)=0,"",", "),"")</f>
        <v/>
      </c>
      <c r="NT17" t="str">
        <f>IF(GB17=1,NT$8&amp;IF(SUM(GC17:$GO17)=0,"",", "),"")</f>
        <v/>
      </c>
      <c r="NU17" t="str">
        <f>IF(GC17=1,NU$8&amp;IF(SUM(GD17:$GO17)=0,"",", "),"")</f>
        <v/>
      </c>
      <c r="NV17" t="str">
        <f>IF(GD17=1,NV$8&amp;IF(SUM(GE17:$GO17)=0,"",", "),"")</f>
        <v/>
      </c>
      <c r="NW17" t="str">
        <f>IF(GE17=1,NW$8&amp;IF(SUM(GF17:$GO17)=0,"",", "),"")</f>
        <v/>
      </c>
      <c r="NX17" t="str">
        <f>IF(GF17=1,NX$8&amp;IF(SUM(GG17:$GO17)=0,"",", "),"")</f>
        <v/>
      </c>
      <c r="NY17" t="str">
        <f>IF(GG17=1,NY$8&amp;IF(SUM(GH17:$GO17)=0,"",", "),"")</f>
        <v/>
      </c>
      <c r="NZ17" t="str">
        <f>IF(GH17=1,NZ$8&amp;IF(SUM(GI17:$GO17)=0,"",", "),"")</f>
        <v/>
      </c>
      <c r="OA17" t="str">
        <f>IF(GI17=1,OA$8&amp;IF(SUM(GJ17:$GO17)=0,"",", "),"")</f>
        <v/>
      </c>
      <c r="OB17" t="str">
        <f>IF(GJ17=1,OB$8&amp;IF(SUM(GK17:$GO17)=0,"",", "),"")</f>
        <v/>
      </c>
      <c r="OC17" t="str">
        <f>IF(GK17=1,OC$8&amp;IF(SUM(GL17:$GO17)=0,"",", "),"")</f>
        <v/>
      </c>
      <c r="OD17" t="str">
        <f>IF(GL17=1,OD$8&amp;IF(SUM(GM17:$GO17)=0,"",", "),"")</f>
        <v/>
      </c>
      <c r="OE17" t="str">
        <f>IF(GM17=1,OE$8&amp;IF(SUM(GN17:$GO17)=0,"",", "),"")</f>
        <v/>
      </c>
      <c r="OF17" t="str">
        <f>IF(GN17=1,OF$8&amp;IF(SUM(GO17:$GO17)=0,"",", "),"")</f>
        <v/>
      </c>
      <c r="OG17" t="str">
        <f t="shared" si="69"/>
        <v/>
      </c>
      <c r="OH17" t="str">
        <f>IF(GP17=1,OH$8&amp;IF(SUM(GQ17:$IM17)=0,"",", "),"")</f>
        <v/>
      </c>
      <c r="OI17" t="str">
        <f>IF(GQ17=1,OI$8&amp;IF(SUM(GR17:$IM17)=0,"",", "),"")</f>
        <v/>
      </c>
      <c r="OJ17" t="str">
        <f>IF(GR17=1,OJ$8&amp;IF(SUM(GS17:$IM17)=0,"",", "),"")</f>
        <v/>
      </c>
      <c r="OK17" t="str">
        <f>IF(GS17=1,OK$8&amp;IF(SUM(GT17:$IM17)=0,"",", "),"")</f>
        <v/>
      </c>
      <c r="OL17" t="str">
        <f>IF(GT17=1,OL$8&amp;IF(SUM(GU17:$IM17)=0,"",", "),"")</f>
        <v/>
      </c>
      <c r="OM17" t="str">
        <f>IF(GU17=1,OM$8&amp;IF(SUM(GV17:$IM17)=0,"",", "),"")</f>
        <v/>
      </c>
      <c r="ON17" t="str">
        <f>IF(GV17=1,ON$8&amp;IF(SUM(GW17:$IM17)=0,"",", "),"")</f>
        <v/>
      </c>
      <c r="OO17" t="str">
        <f>IF(GW17=1,OO$8&amp;IF(SUM(GX17:$IM17)=0,"",", "),"")</f>
        <v/>
      </c>
      <c r="OP17" t="str">
        <f>IF(GX17=1,OP$8&amp;IF(SUM(GY17:$IM17)=0,"",", "),"")</f>
        <v/>
      </c>
      <c r="OQ17" t="str">
        <f>IF(GY17=1,OQ$8&amp;IF(SUM(GZ17:$IM17)=0,"",", "),"")</f>
        <v/>
      </c>
      <c r="OR17" t="str">
        <f>IF(GZ17=1,OR$8&amp;IF(SUM(HA17:$IM17)=0,"",", "),"")</f>
        <v/>
      </c>
      <c r="OS17" t="str">
        <f>IF(HA17=1,OS$8&amp;IF(SUM(HB17:$IM17)=0,"",", "),"")</f>
        <v/>
      </c>
      <c r="OT17" t="str">
        <f>IF(HB17=1,OT$8&amp;IF(SUM(HC17:$IM17)=0,"",", "),"")</f>
        <v/>
      </c>
      <c r="OU17" t="str">
        <f>IF(HC17=1,OU$8&amp;IF(SUM(HD17:$IM17)=0,"",", "),"")</f>
        <v/>
      </c>
      <c r="OV17" t="str">
        <f>IF(HD17=1,OV$8&amp;IF(SUM(HE17:$IM17)=0,"",", "),"")</f>
        <v/>
      </c>
      <c r="OW17" t="str">
        <f>IF(HE17=1,OW$8&amp;IF(SUM(HF17:$IM17)=0,"",", "),"")</f>
        <v/>
      </c>
      <c r="OX17" t="str">
        <f>IF(HF17=1,OX$8&amp;IF(SUM(HG17:$IM17)=0,"",", "),"")</f>
        <v/>
      </c>
      <c r="OY17" t="str">
        <f>IF(HG17=1,OY$8&amp;IF(SUM(HH17:$IM17)=0,"",", "),"")</f>
        <v/>
      </c>
      <c r="OZ17" t="str">
        <f>IF(HH17=1,OZ$8&amp;IF(SUM(HI17:$IM17)=0,"",", "),"")</f>
        <v/>
      </c>
      <c r="PA17" t="str">
        <f>IF(HI17=1,PA$8&amp;IF(SUM(HJ17:$IM17)=0,"",", "),"")</f>
        <v/>
      </c>
      <c r="PB17" t="str">
        <f>IF(HJ17=1,PB$8&amp;IF(SUM(HK17:$IM17)=0,"",", "),"")</f>
        <v/>
      </c>
      <c r="PC17" t="str">
        <f>IF(HK17=1,PC$8&amp;IF(SUM(HL17:$IM17)=0,"",", "),"")</f>
        <v/>
      </c>
      <c r="PD17" t="str">
        <f>IF(HL17=1,PD$8&amp;IF(SUM(HM17:$IM17)=0,"",", "),"")</f>
        <v/>
      </c>
      <c r="PE17" t="str">
        <f>IF(HM17=1,PE$8&amp;IF(SUM(HN17:$IM17)=0,"",", "),"")</f>
        <v/>
      </c>
      <c r="PF17" t="str">
        <f>IF(HN17=1,PF$8&amp;IF(SUM(HO17:$IM17)=0,"",", "),"")</f>
        <v/>
      </c>
      <c r="PG17" t="str">
        <f>IF(HO17=1,PG$8&amp;IF(SUM(HP17:$IM17)=0,"",", "),"")</f>
        <v/>
      </c>
      <c r="PH17" t="str">
        <f>IF(HP17=1,PH$8&amp;IF(SUM(HQ17:$IM17)=0,"",", "),"")</f>
        <v/>
      </c>
      <c r="PI17" t="str">
        <f>IF(HQ17=1,PI$8&amp;IF(SUM(HR17:$IM17)=0,"",", "),"")</f>
        <v/>
      </c>
      <c r="PJ17" t="str">
        <f>IF(HR17=1,PJ$8&amp;IF(SUM(HS17:$IM17)=0,"",", "),"")</f>
        <v/>
      </c>
      <c r="PK17" t="str">
        <f>IF(HS17=1,PK$8&amp;IF(SUM(HT17:$IM17)=0,"",", "),"")</f>
        <v/>
      </c>
      <c r="PL17" t="str">
        <f>IF(HT17=1,PL$8&amp;IF(SUM(HU17:$IM17)=0,"",", "),"")</f>
        <v/>
      </c>
      <c r="PM17" t="str">
        <f>IF(HU17=1,PM$8&amp;IF(SUM(HV17:$IM17)=0,"",", "),"")</f>
        <v/>
      </c>
      <c r="PN17" t="str">
        <f>IF(HV17=1,PN$8&amp;IF(SUM(HW17:$IM17)=0,"",", "),"")</f>
        <v/>
      </c>
      <c r="PO17" t="str">
        <f>IF(HW17=1,PO$8&amp;IF(SUM(HX17:$IM17)=0,"",", "),"")</f>
        <v/>
      </c>
      <c r="PP17" t="str">
        <f>IF(HX17=1,PP$8&amp;IF(SUM(HY17:$IM17)=0,"",", "),"")</f>
        <v/>
      </c>
      <c r="PQ17" t="str">
        <f>IF(HY17=1,PQ$8&amp;IF(SUM(HZ17:$IM17)=0,"",", "),"")</f>
        <v/>
      </c>
      <c r="PR17" t="str">
        <f>IF(HZ17=1,PR$8&amp;IF(SUM(IA17:$IM17)=0,"",", "),"")</f>
        <v/>
      </c>
      <c r="PS17" t="str">
        <f>IF(IA17=1,PS$8&amp;IF(SUM(IB17:$IM17)=0,"",", "),"")</f>
        <v/>
      </c>
      <c r="PT17" t="str">
        <f>IF(IB17=1,PT$8&amp;IF(SUM(IC17:$IM17)=0,"",", "),"")</f>
        <v/>
      </c>
      <c r="PU17" t="str">
        <f>IF(IC17=1,PU$8&amp;IF(SUM(ID17:$IM17)=0,"",", "),"")</f>
        <v/>
      </c>
      <c r="PV17" t="str">
        <f>IF(ID17=1,PV$8&amp;IF(SUM(IE17:$IM17)=0,"",", "),"")</f>
        <v/>
      </c>
      <c r="PW17" t="str">
        <f>IF(IE17=1,PW$8&amp;IF(SUM(IF17:$IM17)=0,"",", "),"")</f>
        <v/>
      </c>
      <c r="PX17" t="str">
        <f>IF(IF17=1,PX$8&amp;IF(SUM(IG17:$IM17)=0,"",", "),"")</f>
        <v/>
      </c>
      <c r="PY17" t="str">
        <f>IF(IG17=1,PY$8&amp;IF(SUM(IH17:$IM17)=0,"",", "),"")</f>
        <v/>
      </c>
      <c r="PZ17" t="str">
        <f>IF(IH17=1,PZ$8&amp;IF(SUM(II17:$IM17)=0,"",", "),"")</f>
        <v/>
      </c>
      <c r="QA17" t="str">
        <f>IF(II17=1,QA$8&amp;IF(SUM(IJ17:$IM17)=0,"",", "),"")</f>
        <v/>
      </c>
      <c r="QB17" t="str">
        <f>IF(IJ17=1,QB$8&amp;IF(SUM(IK17:$IM17)=0,"",", "),"")</f>
        <v/>
      </c>
      <c r="QC17" t="str">
        <f>IF(IK17=1,QC$8&amp;IF(SUM(IL17:$IM17)=0,"",", "),"")</f>
        <v/>
      </c>
      <c r="QD17" t="str">
        <f>IF(IL17=1,QD$8&amp;IF(SUM(IM17:$IM17)=0,"",", "),"")</f>
        <v/>
      </c>
      <c r="QE17" t="str">
        <f t="shared" si="70"/>
        <v/>
      </c>
      <c r="QF17" t="str">
        <f>IF(IN17=1,QF$8&amp;IF(SUM(IO17:$KK17)=0,"",", "),"")</f>
        <v/>
      </c>
      <c r="QG17" t="str">
        <f>IF(IO17=1,QG$8&amp;IF(SUM(IP17:$KK17)=0,"",", "),"")</f>
        <v/>
      </c>
      <c r="QH17" t="str">
        <f>IF(IP17=1,QH$8&amp;IF(SUM(IQ17:$KK17)=0,"",", "),"")</f>
        <v/>
      </c>
      <c r="QI17" t="str">
        <f>IF(IQ17=1,QI$8&amp;IF(SUM(IR17:$KK17)=0,"",", "),"")</f>
        <v/>
      </c>
      <c r="QJ17" t="str">
        <f>IF(IR17=1,QJ$8&amp;IF(SUM(IS17:$KK17)=0,"",", "),"")</f>
        <v/>
      </c>
      <c r="QK17" t="str">
        <f>IF(IS17=1,QK$8&amp;IF(SUM(IT17:$KK17)=0,"",", "),"")</f>
        <v/>
      </c>
      <c r="QL17" t="str">
        <f>IF(IT17=1,QL$8&amp;IF(SUM(IU17:$KK17)=0,"",", "),"")</f>
        <v/>
      </c>
      <c r="QM17" t="str">
        <f>IF(IU17=1,QM$8&amp;IF(SUM(IV17:$KK17)=0,"",", "),"")</f>
        <v/>
      </c>
      <c r="QN17" t="str">
        <f>IF(IV17=1,QN$8&amp;IF(SUM(IW17:$KK17)=0,"",", "),"")</f>
        <v/>
      </c>
      <c r="QO17" t="str">
        <f>IF(IW17=1,QO$8&amp;IF(SUM(IX17:$KK17)=0,"",", "),"")</f>
        <v/>
      </c>
      <c r="QP17" t="str">
        <f>IF(IX17=1,QP$8&amp;IF(SUM(IY17:$KK17)=0,"",", "),"")</f>
        <v/>
      </c>
      <c r="QQ17" t="str">
        <f>IF(IY17=1,QQ$8&amp;IF(SUM(IZ17:$KK17)=0,"",", "),"")</f>
        <v/>
      </c>
      <c r="QR17" t="str">
        <f>IF(IZ17=1,QR$8&amp;IF(SUM(JA17:$KK17)=0,"",", "),"")</f>
        <v/>
      </c>
      <c r="QS17" t="str">
        <f>IF(JA17=1,QS$8&amp;IF(SUM(JB17:$KK17)=0,"",", "),"")</f>
        <v/>
      </c>
      <c r="QT17" t="str">
        <f>IF(JB17=1,QT$8&amp;IF(SUM(JC17:$KK17)=0,"",", "),"")</f>
        <v/>
      </c>
      <c r="QU17" t="str">
        <f>IF(JC17=1,QU$8&amp;IF(SUM(JD17:$KK17)=0,"",", "),"")</f>
        <v/>
      </c>
      <c r="QV17" t="str">
        <f>IF(JD17=1,QV$8&amp;IF(SUM(JE17:$KK17)=0,"",", "),"")</f>
        <v/>
      </c>
      <c r="QW17" t="str">
        <f>IF(JE17=1,QW$8&amp;IF(SUM(JF17:$KK17)=0,"",", "),"")</f>
        <v/>
      </c>
      <c r="QX17" t="str">
        <f>IF(JF17=1,QX$8&amp;IF(SUM(JG17:$KK17)=0,"",", "),"")</f>
        <v/>
      </c>
      <c r="QY17" t="str">
        <f>IF(JG17=1,QY$8&amp;IF(SUM(JH17:$KK17)=0,"",", "),"")</f>
        <v/>
      </c>
      <c r="QZ17" t="str">
        <f>IF(JH17=1,QZ$8&amp;IF(SUM(JI17:$KK17)=0,"",", "),"")</f>
        <v/>
      </c>
      <c r="RA17" t="str">
        <f>IF(JI17=1,RA$8&amp;IF(SUM(JJ17:$KK17)=0,"",", "),"")</f>
        <v/>
      </c>
      <c r="RB17" t="str">
        <f>IF(JJ17=1,RB$8&amp;IF(SUM(JK17:$KK17)=0,"",", "),"")</f>
        <v/>
      </c>
      <c r="RC17" t="str">
        <f>IF(JK17=1,RC$8&amp;IF(SUM(JL17:$KK17)=0,"",", "),"")</f>
        <v/>
      </c>
      <c r="RD17" t="str">
        <f>IF(JL17=1,RD$8&amp;IF(SUM(JM17:$KK17)=0,"",", "),"")</f>
        <v/>
      </c>
      <c r="RE17" t="str">
        <f>IF(JM17=1,RE$8&amp;IF(SUM(JN17:$KK17)=0,"",", "),"")</f>
        <v/>
      </c>
      <c r="RF17" t="str">
        <f>IF(JN17=1,RF$8&amp;IF(SUM(JO17:$KK17)=0,"",", "),"")</f>
        <v/>
      </c>
      <c r="RG17" t="str">
        <f>IF(JO17=1,RG$8&amp;IF(SUM(JP17:$KK17)=0,"",", "),"")</f>
        <v/>
      </c>
      <c r="RH17" t="str">
        <f>IF(JP17=1,RH$8&amp;IF(SUM(JQ17:$KK17)=0,"",", "),"")</f>
        <v/>
      </c>
      <c r="RI17" t="str">
        <f>IF(JQ17=1,RI$8&amp;IF(SUM(JR17:$KK17)=0,"",", "),"")</f>
        <v/>
      </c>
      <c r="RJ17" t="str">
        <f>IF(JR17=1,RJ$8&amp;IF(SUM(JS17:$KK17)=0,"",", "),"")</f>
        <v/>
      </c>
      <c r="RK17" t="str">
        <f>IF(JS17=1,RK$8&amp;IF(SUM(JT17:$KK17)=0,"",", "),"")</f>
        <v/>
      </c>
      <c r="RL17" t="str">
        <f>IF(JT17=1,RL$8&amp;IF(SUM(JU17:$KK17)=0,"",", "),"")</f>
        <v/>
      </c>
      <c r="RM17" t="str">
        <f>IF(JU17=1,RM$8&amp;IF(SUM(JV17:$KK17)=0,"",", "),"")</f>
        <v/>
      </c>
      <c r="RN17" t="str">
        <f>IF(JV17=1,RN$8&amp;IF(SUM(JW17:$KK17)=0,"",", "),"")</f>
        <v/>
      </c>
      <c r="RO17" t="str">
        <f>IF(JW17=1,RO$8&amp;IF(SUM(JX17:$KK17)=0,"",", "),"")</f>
        <v/>
      </c>
      <c r="RP17" t="str">
        <f>IF(JX17=1,RP$8&amp;IF(SUM(JY17:$KK17)=0,"",", "),"")</f>
        <v/>
      </c>
      <c r="RQ17" t="str">
        <f>IF(JY17=1,RQ$8&amp;IF(SUM(JZ17:$KK17)=0,"",", "),"")</f>
        <v/>
      </c>
      <c r="RR17" t="str">
        <f>IF(JZ17=1,RR$8&amp;IF(SUM(KA17:$KK17)=0,"",", "),"")</f>
        <v/>
      </c>
      <c r="RS17" t="str">
        <f>IF(KA17=1,RS$8&amp;IF(SUM(KB17:$KK17)=0,"",", "),"")</f>
        <v/>
      </c>
      <c r="RT17" t="str">
        <f>IF(KB17=1,RT$8&amp;IF(SUM(KC17:$KK17)=0,"",", "),"")</f>
        <v/>
      </c>
      <c r="RU17" t="str">
        <f>IF(KC17=1,RU$8&amp;IF(SUM(KD17:$KK17)=0,"",", "),"")</f>
        <v/>
      </c>
      <c r="RV17" t="str">
        <f>IF(KD17=1,RV$8&amp;IF(SUM(KE17:$KK17)=0,"",", "),"")</f>
        <v/>
      </c>
      <c r="RW17" t="str">
        <f>IF(KE17=1,RW$8&amp;IF(SUM(KF17:$KK17)=0,"",", "),"")</f>
        <v/>
      </c>
      <c r="RX17" t="str">
        <f>IF(KF17=1,RX$8&amp;IF(SUM(KG17:$KK17)=0,"",", "),"")</f>
        <v/>
      </c>
      <c r="RY17" t="str">
        <f>IF(KG17=1,RY$8&amp;IF(SUM(KH17:$KK17)=0,"",", "),"")</f>
        <v/>
      </c>
      <c r="RZ17" t="str">
        <f>IF(KH17=1,RZ$8&amp;IF(SUM(KI17:$KK17)=0,"",", "),"")</f>
        <v/>
      </c>
      <c r="SA17" t="str">
        <f>IF(KI17=1,SA$8&amp;IF(SUM(KJ17:$KK17)=0,"",", "),"")</f>
        <v/>
      </c>
      <c r="SB17" t="str">
        <f>IF(KJ17=1,SB$8&amp;IF(SUM(KK17:$KK17)=0,"",", "),"")</f>
        <v/>
      </c>
      <c r="SC17" t="str">
        <f t="shared" si="71"/>
        <v/>
      </c>
    </row>
    <row r="18" spans="1:497" ht="60" customHeight="1" x14ac:dyDescent="0.45">
      <c r="A18" s="62"/>
      <c r="B18" s="212" t="str">
        <f t="shared" si="0"/>
        <v/>
      </c>
      <c r="C18" s="212" t="str">
        <f t="shared" si="59"/>
        <v/>
      </c>
      <c r="D18" s="212" t="str">
        <f t="shared" si="60"/>
        <v/>
      </c>
      <c r="E18" s="212" t="str">
        <f t="shared" si="61"/>
        <v/>
      </c>
      <c r="F18" s="212" t="str">
        <f t="shared" si="62"/>
        <v/>
      </c>
      <c r="G18" s="237" t="str">
        <f>IF('EDCI Data'!B18="","",'EDCI Data'!B18)</f>
        <v/>
      </c>
      <c r="H18" s="238" t="str">
        <f>IF('EDCI Data'!C18="","",'EDCI Data'!C18)</f>
        <v/>
      </c>
      <c r="I18" s="239" t="str">
        <f>IF('EDCI Data'!D18="","",'EDCI Data'!D18)</f>
        <v/>
      </c>
      <c r="J18" s="240" t="str">
        <f>IF('EDCI Data'!E18="","",'EDCI Data'!E18)</f>
        <v/>
      </c>
      <c r="K18" s="237" t="str">
        <f>IF('EDCI Data'!F18="","",'EDCI Data'!F18)</f>
        <v/>
      </c>
      <c r="L18" s="237" t="str">
        <f>IF('EDCI Data'!G18="","",'EDCI Data'!G18)</f>
        <v/>
      </c>
      <c r="M18" s="237" t="str">
        <f>IF('EDCI Data'!H18="","",'EDCI Data'!H18)</f>
        <v/>
      </c>
      <c r="N18" s="237" t="str">
        <f>IF('EDCI Data'!I18="","",'EDCI Data'!I18)</f>
        <v/>
      </c>
      <c r="O18" s="237" t="str">
        <f>IF('EDCI Data'!J18="","",'EDCI Data'!J18)</f>
        <v/>
      </c>
      <c r="P18" s="237" t="str">
        <f>IF('EDCI Data'!K18="","",'EDCI Data'!K18)</f>
        <v/>
      </c>
      <c r="Q18" s="241" t="str">
        <f>IF('EDCI Data'!L18="","",'EDCI Data'!L18)</f>
        <v/>
      </c>
      <c r="R18" s="241" t="str">
        <f>IF('EDCI Data'!M18="","",'EDCI Data'!M18)</f>
        <v/>
      </c>
      <c r="S18" s="237" t="str">
        <f>IF('EDCI Data'!N18="","",'EDCI Data'!N18)</f>
        <v/>
      </c>
      <c r="T18" s="237" t="str">
        <f>IF('EDCI Data'!O18="","",'EDCI Data'!O18)</f>
        <v/>
      </c>
      <c r="U18" s="237" t="str">
        <f>IF('EDCI Data'!P18="","",'EDCI Data'!P18)</f>
        <v/>
      </c>
      <c r="V18" s="237" t="str">
        <f>IF('EDCI Data'!Q18="","",'EDCI Data'!Q18)</f>
        <v/>
      </c>
      <c r="W18" s="242" t="str">
        <f>IF('EDCI Data'!R18="","",'EDCI Data'!R18)</f>
        <v/>
      </c>
      <c r="X18" s="243" t="str">
        <f>IF('EDCI Data'!S18="","",'EDCI Data'!S18)</f>
        <v/>
      </c>
      <c r="Y18" s="243" t="str">
        <f>IF('EDCI Data'!T18="","",'EDCI Data'!T18)</f>
        <v/>
      </c>
      <c r="Z18" s="244" t="str">
        <f>IF('EDCI Data'!U18="","",'EDCI Data'!U18)</f>
        <v/>
      </c>
      <c r="AA18" s="237" t="str">
        <f>IF('EDCI Data'!V18="","",'EDCI Data'!V18)</f>
        <v/>
      </c>
      <c r="AB18" s="244" t="str">
        <f>IF('EDCI Data'!W18="","",'EDCI Data'!W18)</f>
        <v/>
      </c>
      <c r="AC18" s="237" t="str">
        <f>IF('EDCI Data'!X18="","",'EDCI Data'!X18)</f>
        <v/>
      </c>
      <c r="AD18" s="244" t="str">
        <f>IF('EDCI Data'!Y18="","",'EDCI Data'!Y18)</f>
        <v/>
      </c>
      <c r="AE18" s="237" t="str">
        <f>IF('EDCI Data'!Z18="","",'EDCI Data'!Z18)</f>
        <v/>
      </c>
      <c r="AF18" s="237" t="str">
        <f>IF('EDCI Data'!AA18="","",'EDCI Data'!AA18)</f>
        <v/>
      </c>
      <c r="AG18" s="237" t="str">
        <f>IF('EDCI Data'!AB18="","",'EDCI Data'!AB18)</f>
        <v/>
      </c>
      <c r="AH18" s="237" t="str">
        <f>IF('EDCI Data'!AC18="","",'EDCI Data'!AC18)</f>
        <v/>
      </c>
      <c r="AI18" s="237" t="str">
        <f>IF('EDCI Data'!AD18="","",'EDCI Data'!AD18)</f>
        <v/>
      </c>
      <c r="AJ18" s="237" t="str">
        <f>IF('EDCI Data'!AE18="","",'EDCI Data'!AE18)</f>
        <v/>
      </c>
      <c r="AK18" s="237" t="str">
        <f>IF('EDCI Data'!AF18="","",'EDCI Data'!AF18)</f>
        <v/>
      </c>
      <c r="AL18" s="237" t="str">
        <f>IF('EDCI Data'!AG18="","",'EDCI Data'!AG18)</f>
        <v/>
      </c>
      <c r="AM18" s="237" t="str">
        <f>IF('EDCI Data'!AH18="","",'EDCI Data'!AH18)</f>
        <v/>
      </c>
      <c r="AN18" s="237" t="str">
        <f>IF('EDCI Data'!AI18="","",'EDCI Data'!AI18)</f>
        <v/>
      </c>
      <c r="AO18" s="237" t="str">
        <f>IF('EDCI Data'!AJ18="","",'EDCI Data'!AJ18)</f>
        <v/>
      </c>
      <c r="AP18" s="237" t="str">
        <f>IF('EDCI Data'!AK18="","",'EDCI Data'!AK18)</f>
        <v/>
      </c>
      <c r="AQ18" s="237" t="str">
        <f>IF('EDCI Data'!AL18="","",'EDCI Data'!AL18)</f>
        <v/>
      </c>
      <c r="AR18" s="237" t="str">
        <f>IF('EDCI Data'!AM18="","",'EDCI Data'!AM18)</f>
        <v/>
      </c>
      <c r="AS18" s="237" t="str">
        <f>IF('EDCI Data'!AN18="","",'EDCI Data'!AN18)</f>
        <v/>
      </c>
      <c r="AT18" s="237" t="str">
        <f>IF('EDCI Data'!AO18="","",'EDCI Data'!AO18)</f>
        <v/>
      </c>
      <c r="AU18" s="237" t="str">
        <f>IF('EDCI Data'!AP18="","",'EDCI Data'!AP18)</f>
        <v/>
      </c>
      <c r="AV18" s="237" t="str">
        <f>IF('EDCI Data'!AQ18="","",'EDCI Data'!AQ18)</f>
        <v/>
      </c>
      <c r="AW18" s="237" t="str">
        <f>IF('EDCI Data'!AR18="","",'EDCI Data'!AR18)</f>
        <v/>
      </c>
      <c r="AX18" s="237" t="str">
        <f>IF('EDCI Data'!AS18="","",'EDCI Data'!AS18)</f>
        <v/>
      </c>
      <c r="AY18" s="237" t="str">
        <f>IF('EDCI Data'!AT18="","",'EDCI Data'!AT18)</f>
        <v/>
      </c>
      <c r="AZ18" s="237" t="str">
        <f>IF('EDCI Data'!AU18="","",'EDCI Data'!AU18)</f>
        <v/>
      </c>
      <c r="BA18" s="237" t="str">
        <f>IF('EDCI Data'!AV18="","",'EDCI Data'!AV18)</f>
        <v/>
      </c>
      <c r="BB18" s="245" t="str">
        <f>IF('EDCI Data'!AW18="","",'EDCI Data'!AW18)</f>
        <v/>
      </c>
      <c r="BC18" s="245" t="str">
        <f>IF('EDCI Data'!AX18="","",'EDCI Data'!AX18)</f>
        <v/>
      </c>
      <c r="BD18" s="246" t="str">
        <f t="shared" si="63"/>
        <v/>
      </c>
      <c r="BE18" s="247" t="str">
        <f>IF('EDCI Data'!AY18="","",'EDCI Data'!AY18)</f>
        <v/>
      </c>
      <c r="BF18" s="247" t="str">
        <f>IF('EDCI Data'!AZ18="","",'EDCI Data'!AZ18)</f>
        <v/>
      </c>
      <c r="BG18" s="247" t="str">
        <f>IF('EDCI Data'!BA18="","",'EDCI Data'!BA18)</f>
        <v/>
      </c>
      <c r="BH18" s="247" t="str">
        <f>IF('EDCI Data'!BB18="","",'EDCI Data'!BB18)</f>
        <v/>
      </c>
      <c r="BI18" s="247" t="str">
        <f>IF('EDCI Data'!BC18="","",'EDCI Data'!BC18)</f>
        <v/>
      </c>
      <c r="BJ18" s="247" t="str">
        <f>IF('EDCI Data'!BD18="","",'EDCI Data'!BD18)</f>
        <v/>
      </c>
      <c r="BK18" s="247" t="str">
        <f>IF('EDCI Data'!BE18="","",'EDCI Data'!BE18)</f>
        <v/>
      </c>
      <c r="BL18" s="247" t="str">
        <f>IF('EDCI Data'!BF18="","",'EDCI Data'!BF18)</f>
        <v/>
      </c>
      <c r="BM18" s="247" t="str">
        <f>IF('EDCI Data'!BG18="","",'EDCI Data'!BG18)</f>
        <v/>
      </c>
      <c r="BN18" s="248" t="str">
        <f>IF('EDCI Data'!BH18="","",'EDCI Data'!BH18)</f>
        <v/>
      </c>
      <c r="BO18" s="248" t="str">
        <f>IF('EDCI Data'!BI18="","",'EDCI Data'!BI18)</f>
        <v/>
      </c>
      <c r="BP18" s="249" t="str">
        <f>IF('EDCI Data'!BJ18="","",'EDCI Data'!BJ18)</f>
        <v/>
      </c>
      <c r="BQ18" s="248" t="str">
        <f>IF('EDCI Data'!BK18="","",'EDCI Data'!BK18)</f>
        <v/>
      </c>
      <c r="BR18" s="248" t="str">
        <f>IF('EDCI Data'!BL18="","",'EDCI Data'!BL18)</f>
        <v/>
      </c>
      <c r="BS18" s="250" t="str">
        <f>IF('EDCI Data'!BM18="","",'EDCI Data'!BM18)</f>
        <v/>
      </c>
      <c r="BT18" s="251" t="str">
        <f>IF('EDCI Data'!BN18="","",'EDCI Data'!BN18)</f>
        <v/>
      </c>
      <c r="BU18" s="246" t="str">
        <f>IF('EDCI Data'!BO18="","",'EDCI Data'!BO18)</f>
        <v/>
      </c>
      <c r="BV18" s="252">
        <f t="shared" si="64"/>
        <v>0</v>
      </c>
      <c r="BW18" s="252">
        <f t="shared" si="65"/>
        <v>0</v>
      </c>
      <c r="BX18" s="252">
        <f t="shared" si="66"/>
        <v>0</v>
      </c>
      <c r="BY18" s="252">
        <f t="shared" si="67"/>
        <v>0</v>
      </c>
      <c r="BZ18" t="str">
        <f t="shared" si="1"/>
        <v/>
      </c>
      <c r="CA18" s="253"/>
      <c r="CB18"/>
      <c r="CC18"/>
      <c r="CD18"/>
      <c r="CE18" t="str">
        <f t="shared" si="2"/>
        <v/>
      </c>
      <c r="CF18"/>
      <c r="CG18" t="str">
        <f t="shared" si="3"/>
        <v/>
      </c>
      <c r="CH18" t="str">
        <f t="shared" si="4"/>
        <v/>
      </c>
      <c r="CI18" t="str">
        <f t="shared" si="5"/>
        <v/>
      </c>
      <c r="CJ18" t="str">
        <f t="shared" si="6"/>
        <v/>
      </c>
      <c r="CK18"/>
      <c r="CL18"/>
      <c r="CM18" t="str">
        <f t="shared" si="7"/>
        <v/>
      </c>
      <c r="CN18" t="str">
        <f t="shared" si="8"/>
        <v/>
      </c>
      <c r="CO18" t="str">
        <f t="shared" si="9"/>
        <v/>
      </c>
      <c r="CP18" t="str">
        <f t="shared" si="10"/>
        <v/>
      </c>
      <c r="CQ18"/>
      <c r="CR18" t="str" cm="1">
        <f t="array" ref="CR18">IF(COUNTIFS($BZ$10:$BZ$259,$BZ18,$I$10:$I$259,$I18+1)&gt;0,IF(X18&lt;&gt;INDEX(Y$10:Y$259,MATCH(1,INDEX(($BZ18=$BZ$10:$BZ$259)*($I$10:$I$259=$I18+1),0,1),0)),"Number of FTEs in previous year do not align with Number of FTEs in current year across years, by definition these should be equal. Please check and update if required. "&amp;CHAR(10),""),"")</f>
        <v/>
      </c>
      <c r="CS18" t="str" cm="1">
        <f t="array" ref="CS18">IF(COUNTIFS($BZ$10:$BZ$259,$BZ18,$I$10:$I$259,$I18-1)&gt;0,IF(Y18&lt;&gt;INDEX(X$10:X$259,MATCH(1,INDEX(($BZ18=$BZ$10:$BZ$259)*($I$10:$I$259=$I18-1),0,1),0)),"Number of FTEs in previous year do not align with Number of FTEs in current year across years, by definition these should be equal. Please check and update if required. "&amp;CHAR(10),""),"")</f>
        <v/>
      </c>
      <c r="CT18" t="str">
        <f t="shared" si="11"/>
        <v/>
      </c>
      <c r="CU18" t="str">
        <f t="shared" si="12"/>
        <v/>
      </c>
      <c r="CV18"/>
      <c r="CW18" t="str">
        <f t="shared" si="13"/>
        <v/>
      </c>
      <c r="CX18"/>
      <c r="CY18" t="str">
        <f t="shared" si="14"/>
        <v/>
      </c>
      <c r="CZ18"/>
      <c r="DA18" t="str">
        <f t="shared" si="15"/>
        <v/>
      </c>
      <c r="DB18"/>
      <c r="DC18"/>
      <c r="DD18"/>
      <c r="DE18"/>
      <c r="DF18"/>
      <c r="DG18"/>
      <c r="DH18"/>
      <c r="DI18"/>
      <c r="DJ18"/>
      <c r="DK18"/>
      <c r="DL18"/>
      <c r="DM18"/>
      <c r="DN18"/>
      <c r="DO18"/>
      <c r="DP18"/>
      <c r="DQ18"/>
      <c r="DR18"/>
      <c r="DS18"/>
      <c r="DT18"/>
      <c r="DU18"/>
      <c r="DV18"/>
      <c r="DW18"/>
      <c r="DX18" t="str">
        <f t="shared" si="16"/>
        <v/>
      </c>
      <c r="DY18" t="str">
        <f t="shared" si="17"/>
        <v/>
      </c>
      <c r="DZ18" t="str">
        <f t="shared" si="18"/>
        <v/>
      </c>
      <c r="EA18" t="str">
        <f t="shared" si="19"/>
        <v/>
      </c>
      <c r="EB18" t="str">
        <f t="shared" si="20"/>
        <v/>
      </c>
      <c r="EC18" t="str">
        <f t="shared" si="21"/>
        <v/>
      </c>
      <c r="ED18" t="str">
        <f t="shared" si="22"/>
        <v/>
      </c>
      <c r="EE18" t="str">
        <f t="shared" si="23"/>
        <v/>
      </c>
      <c r="EF18" t="str">
        <f t="shared" si="24"/>
        <v/>
      </c>
      <c r="EG18" t="str">
        <f t="shared" si="25"/>
        <v/>
      </c>
      <c r="EH18" t="str">
        <f t="shared" si="26"/>
        <v/>
      </c>
      <c r="EI18" t="str">
        <f t="shared" si="27"/>
        <v/>
      </c>
      <c r="EJ18"/>
      <c r="EK18"/>
      <c r="EL18"/>
      <c r="EM18"/>
      <c r="EN18"/>
      <c r="EO18"/>
      <c r="EP18"/>
      <c r="EQ18" t="str">
        <f t="shared" si="28"/>
        <v/>
      </c>
      <c r="ER18" t="str">
        <f t="shared" si="29"/>
        <v/>
      </c>
      <c r="ES18" t="str">
        <f t="shared" si="30"/>
        <v/>
      </c>
      <c r="ET18"/>
      <c r="EU18" t="str">
        <f t="shared" si="31"/>
        <v/>
      </c>
      <c r="EV18"/>
      <c r="EW18" t="str">
        <f t="shared" si="32"/>
        <v/>
      </c>
      <c r="EX18"/>
      <c r="EY18" t="str">
        <f t="shared" si="33"/>
        <v/>
      </c>
      <c r="EZ18"/>
      <c r="FA18"/>
      <c r="FB18"/>
      <c r="FC18"/>
      <c r="FD18"/>
      <c r="FE18"/>
      <c r="FF18"/>
      <c r="FG18"/>
      <c r="FH18"/>
      <c r="FI18"/>
      <c r="FJ18"/>
      <c r="FK18"/>
      <c r="FL18"/>
      <c r="FM18"/>
      <c r="FN18"/>
      <c r="FO18"/>
      <c r="FP18"/>
      <c r="FQ18"/>
      <c r="FR18"/>
      <c r="FS18"/>
      <c r="FT18"/>
      <c r="FU18"/>
      <c r="FV18" t="str">
        <f t="shared" si="34"/>
        <v/>
      </c>
      <c r="FW18" t="str">
        <f t="shared" si="35"/>
        <v/>
      </c>
      <c r="FX18"/>
      <c r="FY18" t="str">
        <f t="shared" si="36"/>
        <v/>
      </c>
      <c r="FZ18" t="str">
        <f t="shared" si="37"/>
        <v/>
      </c>
      <c r="GA18" t="str">
        <f t="shared" si="38"/>
        <v/>
      </c>
      <c r="GB18" t="str">
        <f t="shared" si="39"/>
        <v/>
      </c>
      <c r="GC18" t="str">
        <f t="shared" si="40"/>
        <v/>
      </c>
      <c r="GD18" t="str">
        <f t="shared" si="41"/>
        <v/>
      </c>
      <c r="GE18" t="str">
        <f t="shared" si="42"/>
        <v/>
      </c>
      <c r="GF18" t="str">
        <f t="shared" si="43"/>
        <v/>
      </c>
      <c r="GG18" t="str">
        <f t="shared" si="44"/>
        <v/>
      </c>
      <c r="GH18"/>
      <c r="GI18"/>
      <c r="GJ18"/>
      <c r="GK18"/>
      <c r="GL18"/>
      <c r="GM18"/>
      <c r="GN18"/>
      <c r="GO18"/>
      <c r="GP18" t="str">
        <f t="shared" si="45"/>
        <v/>
      </c>
      <c r="GQ18" t="str">
        <f t="shared" si="46"/>
        <v/>
      </c>
      <c r="GR18"/>
      <c r="GS18" t="str">
        <f t="shared" si="47"/>
        <v/>
      </c>
      <c r="GT18"/>
      <c r="GU18" t="str">
        <f t="shared" si="48"/>
        <v/>
      </c>
      <c r="GV18"/>
      <c r="GW18" t="str">
        <f t="shared" si="49"/>
        <v/>
      </c>
      <c r="GX18"/>
      <c r="GY18"/>
      <c r="GZ18"/>
      <c r="HA18"/>
      <c r="HB18"/>
      <c r="HC18"/>
      <c r="HD18"/>
      <c r="HE18"/>
      <c r="HF18"/>
      <c r="HG18"/>
      <c r="HH18"/>
      <c r="HI18"/>
      <c r="HJ18"/>
      <c r="HK18"/>
      <c r="HL18"/>
      <c r="HM18"/>
      <c r="HN18"/>
      <c r="HO18"/>
      <c r="HP18"/>
      <c r="HQ18"/>
      <c r="HR18"/>
      <c r="HS18"/>
      <c r="HT18" t="str">
        <f t="shared" si="50"/>
        <v/>
      </c>
      <c r="HU18" t="str">
        <f t="shared" si="51"/>
        <v/>
      </c>
      <c r="HV18"/>
      <c r="HW18"/>
      <c r="HX18"/>
      <c r="HY18"/>
      <c r="HZ18"/>
      <c r="IA18"/>
      <c r="IB18"/>
      <c r="IC18"/>
      <c r="ID18"/>
      <c r="IE18" t="str">
        <f t="shared" si="52"/>
        <v/>
      </c>
      <c r="IF18"/>
      <c r="IG18"/>
      <c r="IH18"/>
      <c r="II18"/>
      <c r="IJ18"/>
      <c r="IK18"/>
      <c r="IL18"/>
      <c r="IM18"/>
      <c r="IN18"/>
      <c r="IO18"/>
      <c r="IP18"/>
      <c r="IQ18" t="str">
        <f t="shared" si="53"/>
        <v/>
      </c>
      <c r="IR18"/>
      <c r="IS18" t="str">
        <f t="shared" si="54"/>
        <v/>
      </c>
      <c r="IT18"/>
      <c r="IU18" t="str">
        <f t="shared" si="55"/>
        <v/>
      </c>
      <c r="IV18"/>
      <c r="IW18"/>
      <c r="IX18"/>
      <c r="IY18"/>
      <c r="IZ18"/>
      <c r="JA18"/>
      <c r="JB18"/>
      <c r="JC18"/>
      <c r="JD18"/>
      <c r="JE18"/>
      <c r="JF18"/>
      <c r="JG18"/>
      <c r="JH18"/>
      <c r="JI18"/>
      <c r="JJ18"/>
      <c r="JK18"/>
      <c r="JL18"/>
      <c r="JM18"/>
      <c r="JN18"/>
      <c r="JO18"/>
      <c r="JP18"/>
      <c r="JQ18"/>
      <c r="JR18" t="str">
        <f t="shared" si="56"/>
        <v/>
      </c>
      <c r="JS18" t="str">
        <f t="shared" si="57"/>
        <v/>
      </c>
      <c r="JT18"/>
      <c r="JU18"/>
      <c r="JV18"/>
      <c r="JW18"/>
      <c r="JX18"/>
      <c r="JY18"/>
      <c r="JZ18"/>
      <c r="KA18"/>
      <c r="KB18"/>
      <c r="KC18" t="str">
        <f t="shared" si="58"/>
        <v/>
      </c>
      <c r="KD18"/>
      <c r="KE18"/>
      <c r="KF18"/>
      <c r="KG18"/>
      <c r="KH18"/>
      <c r="KI18"/>
      <c r="KJ18"/>
      <c r="KK18"/>
      <c r="KL18" t="str">
        <f>IF(CT18=1,KL$8&amp;IF(SUM(CU18:$EQ18)=0,"",", "),"")</f>
        <v/>
      </c>
      <c r="KM18" t="str">
        <f>IF(CU18=1,KM$8&amp;IF(SUM(CV18:$EQ18)=0,"",", "),"")</f>
        <v/>
      </c>
      <c r="KN18" t="str">
        <f>IF(CV18=1,KN$8&amp;IF(SUM(CW18:$EQ18)=0,"",", "),"")</f>
        <v/>
      </c>
      <c r="KO18" t="str">
        <f>IF(CW18=1,KO$8&amp;IF(SUM(CX18:$EQ18)=0,"",", "),"")</f>
        <v/>
      </c>
      <c r="KP18" t="str">
        <f>IF(CX18=1,KP$8&amp;IF(SUM(CY18:$EQ18)=0,"",", "),"")</f>
        <v/>
      </c>
      <c r="KQ18" t="str">
        <f>IF(CY18=1,KQ$8&amp;IF(SUM(CZ18:$EQ18)=0,"",", "),"")</f>
        <v/>
      </c>
      <c r="KR18" t="str">
        <f>IF(CZ18=1,KR$8&amp;IF(SUM(DA18:$EQ18)=0,"",", "),"")</f>
        <v/>
      </c>
      <c r="KS18" t="str">
        <f>IF(DA18=1,KS$8&amp;IF(SUM(DB18:$EQ18)=0,"",", "),"")</f>
        <v/>
      </c>
      <c r="KT18" t="str">
        <f>IF(DB18=1,KT$8&amp;IF(SUM(DC18:$EQ18)=0,"",", "),"")</f>
        <v/>
      </c>
      <c r="KU18" t="str">
        <f>IF(DC18=1,KU$8&amp;IF(SUM(DD18:$EQ18)=0,"",", "),"")</f>
        <v/>
      </c>
      <c r="KV18" t="str">
        <f>IF(DD18=1,KV$8&amp;IF(SUM(DE18:$EQ18)=0,"",", "),"")</f>
        <v/>
      </c>
      <c r="KW18" t="str">
        <f>IF(DE18=1,KW$8&amp;IF(SUM(DF18:$EQ18)=0,"",", "),"")</f>
        <v/>
      </c>
      <c r="KX18" t="str">
        <f>IF(DF18=1,KX$8&amp;IF(SUM(DG18:$EQ18)=0,"",", "),"")</f>
        <v/>
      </c>
      <c r="KY18" t="str">
        <f>IF(DG18=1,KY$8&amp;IF(SUM(DH18:$EQ18)=0,"",", "),"")</f>
        <v/>
      </c>
      <c r="KZ18" t="str">
        <f>IF(DH18=1,KZ$8&amp;IF(SUM(DI18:$EQ18)=0,"",", "),"")</f>
        <v/>
      </c>
      <c r="LA18" t="str">
        <f>IF(DI18=1,LA$8&amp;IF(SUM(DJ18:$EQ18)=0,"",", "),"")</f>
        <v/>
      </c>
      <c r="LB18" t="str">
        <f>IF(DJ18=1,LB$8&amp;IF(SUM(DK18:$EQ18)=0,"",", "),"")</f>
        <v/>
      </c>
      <c r="LC18" t="str">
        <f>IF(DK18=1,LC$8&amp;IF(SUM(DL18:$EQ18)=0,"",", "),"")</f>
        <v/>
      </c>
      <c r="LD18" t="str">
        <f>IF(DL18=1,LD$8&amp;IF(SUM(DM18:$EQ18)=0,"",", "),"")</f>
        <v/>
      </c>
      <c r="LE18" t="str">
        <f>IF(DM18=1,LE$8&amp;IF(SUM(DN18:$EQ18)=0,"",", "),"")</f>
        <v/>
      </c>
      <c r="LF18" t="str">
        <f>IF(DN18=1,LF$8&amp;IF(SUM(DO18:$EQ18)=0,"",", "),"")</f>
        <v/>
      </c>
      <c r="LG18" t="str">
        <f>IF(DO18=1,LG$8&amp;IF(SUM(DP18:$EQ18)=0,"",", "),"")</f>
        <v/>
      </c>
      <c r="LH18" t="str">
        <f>IF(DP18=1,LH$8&amp;IF(SUM(DQ18:$EQ18)=0,"",", "),"")</f>
        <v/>
      </c>
      <c r="LI18" t="str">
        <f>IF(DQ18=1,LI$8&amp;IF(SUM(DR18:$EQ18)=0,"",", "),"")</f>
        <v/>
      </c>
      <c r="LJ18" t="str">
        <f>IF(DR18=1,LJ$8&amp;IF(SUM(DS18:$EQ18)=0,"",", "),"")</f>
        <v/>
      </c>
      <c r="LK18" t="str">
        <f>IF(DS18=1,LK$8&amp;IF(SUM(DT18:$EQ18)=0,"",", "),"")</f>
        <v/>
      </c>
      <c r="LL18" t="str">
        <f>IF(DT18=1,LL$8&amp;IF(SUM(DU18:$EQ18)=0,"",", "),"")</f>
        <v/>
      </c>
      <c r="LM18" t="str">
        <f>IF(DU18=1,LM$8&amp;IF(SUM(DV18:$EQ18)=0,"",", "),"")</f>
        <v/>
      </c>
      <c r="LN18" t="str">
        <f>IF(DV18=1,LN$8&amp;IF(SUM(DW18:$EQ18)=0,"",", "),"")</f>
        <v/>
      </c>
      <c r="LO18" t="str">
        <f>IF(DW18=1,LO$8&amp;IF(SUM(DX18:$EQ18)=0,"",", "),"")</f>
        <v/>
      </c>
      <c r="LP18" t="str">
        <f>IF(DX18=1,LP$8&amp;IF(SUM(DY18:$EQ18)=0,"",", "),"")</f>
        <v/>
      </c>
      <c r="LQ18" t="str">
        <f>IF(DY18=1,LQ$8&amp;IF(SUM(DZ18:$EQ18)=0,"",", "),"")</f>
        <v/>
      </c>
      <c r="LR18" t="str">
        <f>IF(DZ18=1,LR$8&amp;IF(SUM(EA18:$EQ18)=0,"",", "),"")</f>
        <v/>
      </c>
      <c r="LS18" t="str">
        <f>IF(EA18=1,LS$8&amp;IF(SUM(EB18:$EQ18)=0,"",", "),"")</f>
        <v/>
      </c>
      <c r="LT18" t="str">
        <f>IF(EB18=1,LT$8&amp;IF(SUM(EC18:$EQ18)=0,"",", "),"")</f>
        <v/>
      </c>
      <c r="LU18" t="str">
        <f>IF(EC18=1,LU$8&amp;IF(SUM(ED18:$EQ18)=0,"",", "),"")</f>
        <v/>
      </c>
      <c r="LV18" t="str">
        <f>IF(ED18=1,LV$8&amp;IF(SUM(EE18:$EQ18)=0,"",", "),"")</f>
        <v/>
      </c>
      <c r="LW18" t="str">
        <f>IF(EE18=1,LW$8&amp;IF(SUM(EF18:$EQ18)=0,"",", "),"")</f>
        <v/>
      </c>
      <c r="LX18" t="str">
        <f>IF(EF18=1,LX$8&amp;IF(SUM(EG18:$EQ18)=0,"",", "),"")</f>
        <v/>
      </c>
      <c r="LY18" t="str">
        <f>IF(EG18=1,LY$8&amp;IF(SUM(EH18:$EQ18)=0,"",", "),"")</f>
        <v/>
      </c>
      <c r="LZ18" t="str">
        <f>IF(EH18=1,LZ$8&amp;IF(SUM(EI18:$EQ18)=0,"",", "),"")</f>
        <v/>
      </c>
      <c r="MA18" t="str">
        <f>IF(EI18=1,MA$8&amp;IF(SUM(EJ18:$EQ18)=0,"",", "),"")</f>
        <v/>
      </c>
      <c r="MB18" t="str">
        <f>IF(EJ18=1,MB$8&amp;IF(SUM(EK18:$EQ18)=0,"",", "),"")</f>
        <v/>
      </c>
      <c r="MC18" t="str">
        <f>IF(EK18=1,MC$8&amp;IF(SUM(EL18:$EQ18)=0,"",", "),"")</f>
        <v/>
      </c>
      <c r="MD18" t="str">
        <f>IF(EL18=1,MD$8&amp;IF(SUM(EM18:$EQ18)=0,"",", "),"")</f>
        <v/>
      </c>
      <c r="ME18" t="str">
        <f>IF(EM18=1,ME$8&amp;IF(SUM(EN18:$EQ18)=0,"",", "),"")</f>
        <v/>
      </c>
      <c r="MF18" t="str">
        <f>IF(EN18=1,MF$8&amp;IF(SUM(EO18:$EQ18)=0,"",", "),"")</f>
        <v/>
      </c>
      <c r="MG18" t="str">
        <f>IF(EO18=1,MG$8&amp;IF(SUM(EP18:$EQ18)=0,"",", "),"")</f>
        <v/>
      </c>
      <c r="MH18" t="str">
        <f>IF(EP18=1,MH$8&amp;IF(SUM(EQ18:$EQ18)=0,"",", "),"")</f>
        <v/>
      </c>
      <c r="MI18" t="str">
        <f t="shared" si="68"/>
        <v/>
      </c>
      <c r="MJ18" t="str">
        <f>IF(ER18=1,MJ$8&amp;IF(SUM(ES18:$GO18)=0,"",", "),"")</f>
        <v/>
      </c>
      <c r="MK18" t="str">
        <f>IF(ES18=1,MK$8&amp;IF(SUM(ET18:$GO18)=0,"",", "),"")</f>
        <v/>
      </c>
      <c r="ML18" t="str">
        <f>IF(ET18=1,ML$8&amp;IF(SUM(EU18:$GO18)=0,"",", "),"")</f>
        <v/>
      </c>
      <c r="MM18" t="str">
        <f>IF(EU18=1,MM$8&amp;IF(SUM(EV18:$GO18)=0,"",", "),"")</f>
        <v/>
      </c>
      <c r="MN18" t="str">
        <f>IF(EV18=1,MN$8&amp;IF(SUM(EW18:$GO18)=0,"",", "),"")</f>
        <v/>
      </c>
      <c r="MO18" t="str">
        <f>IF(EW18=1,MO$8&amp;IF(SUM(EX18:$GO18)=0,"",", "),"")</f>
        <v/>
      </c>
      <c r="MP18" t="str">
        <f>IF(EX18=1,MP$8&amp;IF(SUM(EY18:$GO18)=0,"",", "),"")</f>
        <v/>
      </c>
      <c r="MQ18" t="str">
        <f>IF(EY18=1,MQ$8&amp;IF(SUM(EZ18:$GO18)=0,"",", "),"")</f>
        <v/>
      </c>
      <c r="MR18" t="str">
        <f>IF(EZ18=1,MR$8&amp;IF(SUM(FA18:$GO18)=0,"",", "),"")</f>
        <v/>
      </c>
      <c r="MS18" t="str">
        <f>IF(FA18=1,MS$8&amp;IF(SUM(FB18:$GO18)=0,"",", "),"")</f>
        <v/>
      </c>
      <c r="MT18" t="str">
        <f>IF(FB18=1,MT$8&amp;IF(SUM(FC18:$GO18)=0,"",", "),"")</f>
        <v/>
      </c>
      <c r="MU18" t="str">
        <f>IF(FC18=1,MU$8&amp;IF(SUM(FD18:$GO18)=0,"",", "),"")</f>
        <v/>
      </c>
      <c r="MV18" t="str">
        <f>IF(FD18=1,MV$8&amp;IF(SUM(FE18:$GO18)=0,"",", "),"")</f>
        <v/>
      </c>
      <c r="MW18" t="str">
        <f>IF(FE18=1,MW$8&amp;IF(SUM(FF18:$GO18)=0,"",", "),"")</f>
        <v/>
      </c>
      <c r="MX18" t="str">
        <f>IF(FF18=1,MX$8&amp;IF(SUM(FG18:$GO18)=0,"",", "),"")</f>
        <v/>
      </c>
      <c r="MY18" t="str">
        <f>IF(FG18=1,MY$8&amp;IF(SUM(FH18:$GO18)=0,"",", "),"")</f>
        <v/>
      </c>
      <c r="MZ18" t="str">
        <f>IF(FH18=1,MZ$8&amp;IF(SUM(FI18:$GO18)=0,"",", "),"")</f>
        <v/>
      </c>
      <c r="NA18" t="str">
        <f>IF(FI18=1,NA$8&amp;IF(SUM(FJ18:$GO18)=0,"",", "),"")</f>
        <v/>
      </c>
      <c r="NB18" t="str">
        <f>IF(FJ18=1,NB$8&amp;IF(SUM(FK18:$GO18)=0,"",", "),"")</f>
        <v/>
      </c>
      <c r="NC18" t="str">
        <f>IF(FK18=1,NC$8&amp;IF(SUM(FL18:$GO18)=0,"",", "),"")</f>
        <v/>
      </c>
      <c r="ND18" t="str">
        <f>IF(FL18=1,ND$8&amp;IF(SUM(FM18:$GO18)=0,"",", "),"")</f>
        <v/>
      </c>
      <c r="NE18" t="str">
        <f>IF(FM18=1,NE$8&amp;IF(SUM(FN18:$GO18)=0,"",", "),"")</f>
        <v/>
      </c>
      <c r="NF18" t="str">
        <f>IF(FN18=1,NF$8&amp;IF(SUM(FO18:$GO18)=0,"",", "),"")</f>
        <v/>
      </c>
      <c r="NG18" t="str">
        <f>IF(FO18=1,NG$8&amp;IF(SUM(FP18:$GO18)=0,"",", "),"")</f>
        <v/>
      </c>
      <c r="NH18" t="str">
        <f>IF(FP18=1,NH$8&amp;IF(SUM(FQ18:$GO18)=0,"",", "),"")</f>
        <v/>
      </c>
      <c r="NI18" t="str">
        <f>IF(FQ18=1,NI$8&amp;IF(SUM(FR18:$GO18)=0,"",", "),"")</f>
        <v/>
      </c>
      <c r="NJ18" t="str">
        <f>IF(FR18=1,NJ$8&amp;IF(SUM(FS18:$GO18)=0,"",", "),"")</f>
        <v/>
      </c>
      <c r="NK18" t="str">
        <f>IF(FS18=1,NK$8&amp;IF(SUM(FT18:$GO18)=0,"",", "),"")</f>
        <v/>
      </c>
      <c r="NL18" t="str">
        <f>IF(FT18=1,NL$8&amp;IF(SUM(FU18:$GO18)=0,"",", "),"")</f>
        <v/>
      </c>
      <c r="NM18" t="str">
        <f>IF(FU18=1,NM$8&amp;IF(SUM(FV18:$GO18)=0,"",", "),"")</f>
        <v/>
      </c>
      <c r="NN18" t="str">
        <f>IF(FV18=1,NN$8&amp;IF(SUM(FW18:$GO18)=0,"",", "),"")</f>
        <v/>
      </c>
      <c r="NO18" t="str">
        <f>IF(FW18=1,NO$8&amp;IF(SUM(FX18:$GO18)=0,"",", "),"")</f>
        <v/>
      </c>
      <c r="NP18" t="str">
        <f>IF(FX18=1,NP$8&amp;IF(SUM(FY18:$GO18)=0,"",", "),"")</f>
        <v/>
      </c>
      <c r="NQ18" t="str">
        <f>IF(FY18=1,NQ$8&amp;IF(SUM(FZ18:$GO18)=0,"",", "),"")</f>
        <v/>
      </c>
      <c r="NR18" t="str">
        <f>IF(FZ18=1,NR$8&amp;IF(SUM(GA18:$GO18)=0,"",", "),"")</f>
        <v/>
      </c>
      <c r="NS18" t="str">
        <f>IF(GA18=1,NS$8&amp;IF(SUM(GB18:$GO18)=0,"",", "),"")</f>
        <v/>
      </c>
      <c r="NT18" t="str">
        <f>IF(GB18=1,NT$8&amp;IF(SUM(GC18:$GO18)=0,"",", "),"")</f>
        <v/>
      </c>
      <c r="NU18" t="str">
        <f>IF(GC18=1,NU$8&amp;IF(SUM(GD18:$GO18)=0,"",", "),"")</f>
        <v/>
      </c>
      <c r="NV18" t="str">
        <f>IF(GD18=1,NV$8&amp;IF(SUM(GE18:$GO18)=0,"",", "),"")</f>
        <v/>
      </c>
      <c r="NW18" t="str">
        <f>IF(GE18=1,NW$8&amp;IF(SUM(GF18:$GO18)=0,"",", "),"")</f>
        <v/>
      </c>
      <c r="NX18" t="str">
        <f>IF(GF18=1,NX$8&amp;IF(SUM(GG18:$GO18)=0,"",", "),"")</f>
        <v/>
      </c>
      <c r="NY18" t="str">
        <f>IF(GG18=1,NY$8&amp;IF(SUM(GH18:$GO18)=0,"",", "),"")</f>
        <v/>
      </c>
      <c r="NZ18" t="str">
        <f>IF(GH18=1,NZ$8&amp;IF(SUM(GI18:$GO18)=0,"",", "),"")</f>
        <v/>
      </c>
      <c r="OA18" t="str">
        <f>IF(GI18=1,OA$8&amp;IF(SUM(GJ18:$GO18)=0,"",", "),"")</f>
        <v/>
      </c>
      <c r="OB18" t="str">
        <f>IF(GJ18=1,OB$8&amp;IF(SUM(GK18:$GO18)=0,"",", "),"")</f>
        <v/>
      </c>
      <c r="OC18" t="str">
        <f>IF(GK18=1,OC$8&amp;IF(SUM(GL18:$GO18)=0,"",", "),"")</f>
        <v/>
      </c>
      <c r="OD18" t="str">
        <f>IF(GL18=1,OD$8&amp;IF(SUM(GM18:$GO18)=0,"",", "),"")</f>
        <v/>
      </c>
      <c r="OE18" t="str">
        <f>IF(GM18=1,OE$8&amp;IF(SUM(GN18:$GO18)=0,"",", "),"")</f>
        <v/>
      </c>
      <c r="OF18" t="str">
        <f>IF(GN18=1,OF$8&amp;IF(SUM(GO18:$GO18)=0,"",", "),"")</f>
        <v/>
      </c>
      <c r="OG18" t="str">
        <f t="shared" si="69"/>
        <v/>
      </c>
      <c r="OH18" t="str">
        <f>IF(GP18=1,OH$8&amp;IF(SUM(GQ18:$IM18)=0,"",", "),"")</f>
        <v/>
      </c>
      <c r="OI18" t="str">
        <f>IF(GQ18=1,OI$8&amp;IF(SUM(GR18:$IM18)=0,"",", "),"")</f>
        <v/>
      </c>
      <c r="OJ18" t="str">
        <f>IF(GR18=1,OJ$8&amp;IF(SUM(GS18:$IM18)=0,"",", "),"")</f>
        <v/>
      </c>
      <c r="OK18" t="str">
        <f>IF(GS18=1,OK$8&amp;IF(SUM(GT18:$IM18)=0,"",", "),"")</f>
        <v/>
      </c>
      <c r="OL18" t="str">
        <f>IF(GT18=1,OL$8&amp;IF(SUM(GU18:$IM18)=0,"",", "),"")</f>
        <v/>
      </c>
      <c r="OM18" t="str">
        <f>IF(GU18=1,OM$8&amp;IF(SUM(GV18:$IM18)=0,"",", "),"")</f>
        <v/>
      </c>
      <c r="ON18" t="str">
        <f>IF(GV18=1,ON$8&amp;IF(SUM(GW18:$IM18)=0,"",", "),"")</f>
        <v/>
      </c>
      <c r="OO18" t="str">
        <f>IF(GW18=1,OO$8&amp;IF(SUM(GX18:$IM18)=0,"",", "),"")</f>
        <v/>
      </c>
      <c r="OP18" t="str">
        <f>IF(GX18=1,OP$8&amp;IF(SUM(GY18:$IM18)=0,"",", "),"")</f>
        <v/>
      </c>
      <c r="OQ18" t="str">
        <f>IF(GY18=1,OQ$8&amp;IF(SUM(GZ18:$IM18)=0,"",", "),"")</f>
        <v/>
      </c>
      <c r="OR18" t="str">
        <f>IF(GZ18=1,OR$8&amp;IF(SUM(HA18:$IM18)=0,"",", "),"")</f>
        <v/>
      </c>
      <c r="OS18" t="str">
        <f>IF(HA18=1,OS$8&amp;IF(SUM(HB18:$IM18)=0,"",", "),"")</f>
        <v/>
      </c>
      <c r="OT18" t="str">
        <f>IF(HB18=1,OT$8&amp;IF(SUM(HC18:$IM18)=0,"",", "),"")</f>
        <v/>
      </c>
      <c r="OU18" t="str">
        <f>IF(HC18=1,OU$8&amp;IF(SUM(HD18:$IM18)=0,"",", "),"")</f>
        <v/>
      </c>
      <c r="OV18" t="str">
        <f>IF(HD18=1,OV$8&amp;IF(SUM(HE18:$IM18)=0,"",", "),"")</f>
        <v/>
      </c>
      <c r="OW18" t="str">
        <f>IF(HE18=1,OW$8&amp;IF(SUM(HF18:$IM18)=0,"",", "),"")</f>
        <v/>
      </c>
      <c r="OX18" t="str">
        <f>IF(HF18=1,OX$8&amp;IF(SUM(HG18:$IM18)=0,"",", "),"")</f>
        <v/>
      </c>
      <c r="OY18" t="str">
        <f>IF(HG18=1,OY$8&amp;IF(SUM(HH18:$IM18)=0,"",", "),"")</f>
        <v/>
      </c>
      <c r="OZ18" t="str">
        <f>IF(HH18=1,OZ$8&amp;IF(SUM(HI18:$IM18)=0,"",", "),"")</f>
        <v/>
      </c>
      <c r="PA18" t="str">
        <f>IF(HI18=1,PA$8&amp;IF(SUM(HJ18:$IM18)=0,"",", "),"")</f>
        <v/>
      </c>
      <c r="PB18" t="str">
        <f>IF(HJ18=1,PB$8&amp;IF(SUM(HK18:$IM18)=0,"",", "),"")</f>
        <v/>
      </c>
      <c r="PC18" t="str">
        <f>IF(HK18=1,PC$8&amp;IF(SUM(HL18:$IM18)=0,"",", "),"")</f>
        <v/>
      </c>
      <c r="PD18" t="str">
        <f>IF(HL18=1,PD$8&amp;IF(SUM(HM18:$IM18)=0,"",", "),"")</f>
        <v/>
      </c>
      <c r="PE18" t="str">
        <f>IF(HM18=1,PE$8&amp;IF(SUM(HN18:$IM18)=0,"",", "),"")</f>
        <v/>
      </c>
      <c r="PF18" t="str">
        <f>IF(HN18=1,PF$8&amp;IF(SUM(HO18:$IM18)=0,"",", "),"")</f>
        <v/>
      </c>
      <c r="PG18" t="str">
        <f>IF(HO18=1,PG$8&amp;IF(SUM(HP18:$IM18)=0,"",", "),"")</f>
        <v/>
      </c>
      <c r="PH18" t="str">
        <f>IF(HP18=1,PH$8&amp;IF(SUM(HQ18:$IM18)=0,"",", "),"")</f>
        <v/>
      </c>
      <c r="PI18" t="str">
        <f>IF(HQ18=1,PI$8&amp;IF(SUM(HR18:$IM18)=0,"",", "),"")</f>
        <v/>
      </c>
      <c r="PJ18" t="str">
        <f>IF(HR18=1,PJ$8&amp;IF(SUM(HS18:$IM18)=0,"",", "),"")</f>
        <v/>
      </c>
      <c r="PK18" t="str">
        <f>IF(HS18=1,PK$8&amp;IF(SUM(HT18:$IM18)=0,"",", "),"")</f>
        <v/>
      </c>
      <c r="PL18" t="str">
        <f>IF(HT18=1,PL$8&amp;IF(SUM(HU18:$IM18)=0,"",", "),"")</f>
        <v/>
      </c>
      <c r="PM18" t="str">
        <f>IF(HU18=1,PM$8&amp;IF(SUM(HV18:$IM18)=0,"",", "),"")</f>
        <v/>
      </c>
      <c r="PN18" t="str">
        <f>IF(HV18=1,PN$8&amp;IF(SUM(HW18:$IM18)=0,"",", "),"")</f>
        <v/>
      </c>
      <c r="PO18" t="str">
        <f>IF(HW18=1,PO$8&amp;IF(SUM(HX18:$IM18)=0,"",", "),"")</f>
        <v/>
      </c>
      <c r="PP18" t="str">
        <f>IF(HX18=1,PP$8&amp;IF(SUM(HY18:$IM18)=0,"",", "),"")</f>
        <v/>
      </c>
      <c r="PQ18" t="str">
        <f>IF(HY18=1,PQ$8&amp;IF(SUM(HZ18:$IM18)=0,"",", "),"")</f>
        <v/>
      </c>
      <c r="PR18" t="str">
        <f>IF(HZ18=1,PR$8&amp;IF(SUM(IA18:$IM18)=0,"",", "),"")</f>
        <v/>
      </c>
      <c r="PS18" t="str">
        <f>IF(IA18=1,PS$8&amp;IF(SUM(IB18:$IM18)=0,"",", "),"")</f>
        <v/>
      </c>
      <c r="PT18" t="str">
        <f>IF(IB18=1,PT$8&amp;IF(SUM(IC18:$IM18)=0,"",", "),"")</f>
        <v/>
      </c>
      <c r="PU18" t="str">
        <f>IF(IC18=1,PU$8&amp;IF(SUM(ID18:$IM18)=0,"",", "),"")</f>
        <v/>
      </c>
      <c r="PV18" t="str">
        <f>IF(ID18=1,PV$8&amp;IF(SUM(IE18:$IM18)=0,"",", "),"")</f>
        <v/>
      </c>
      <c r="PW18" t="str">
        <f>IF(IE18=1,PW$8&amp;IF(SUM(IF18:$IM18)=0,"",", "),"")</f>
        <v/>
      </c>
      <c r="PX18" t="str">
        <f>IF(IF18=1,PX$8&amp;IF(SUM(IG18:$IM18)=0,"",", "),"")</f>
        <v/>
      </c>
      <c r="PY18" t="str">
        <f>IF(IG18=1,PY$8&amp;IF(SUM(IH18:$IM18)=0,"",", "),"")</f>
        <v/>
      </c>
      <c r="PZ18" t="str">
        <f>IF(IH18=1,PZ$8&amp;IF(SUM(II18:$IM18)=0,"",", "),"")</f>
        <v/>
      </c>
      <c r="QA18" t="str">
        <f>IF(II18=1,QA$8&amp;IF(SUM(IJ18:$IM18)=0,"",", "),"")</f>
        <v/>
      </c>
      <c r="QB18" t="str">
        <f>IF(IJ18=1,QB$8&amp;IF(SUM(IK18:$IM18)=0,"",", "),"")</f>
        <v/>
      </c>
      <c r="QC18" t="str">
        <f>IF(IK18=1,QC$8&amp;IF(SUM(IL18:$IM18)=0,"",", "),"")</f>
        <v/>
      </c>
      <c r="QD18" t="str">
        <f>IF(IL18=1,QD$8&amp;IF(SUM(IM18:$IM18)=0,"",", "),"")</f>
        <v/>
      </c>
      <c r="QE18" t="str">
        <f t="shared" si="70"/>
        <v/>
      </c>
      <c r="QF18" t="str">
        <f>IF(IN18=1,QF$8&amp;IF(SUM(IO18:$KK18)=0,"",", "),"")</f>
        <v/>
      </c>
      <c r="QG18" t="str">
        <f>IF(IO18=1,QG$8&amp;IF(SUM(IP18:$KK18)=0,"",", "),"")</f>
        <v/>
      </c>
      <c r="QH18" t="str">
        <f>IF(IP18=1,QH$8&amp;IF(SUM(IQ18:$KK18)=0,"",", "),"")</f>
        <v/>
      </c>
      <c r="QI18" t="str">
        <f>IF(IQ18=1,QI$8&amp;IF(SUM(IR18:$KK18)=0,"",", "),"")</f>
        <v/>
      </c>
      <c r="QJ18" t="str">
        <f>IF(IR18=1,QJ$8&amp;IF(SUM(IS18:$KK18)=0,"",", "),"")</f>
        <v/>
      </c>
      <c r="QK18" t="str">
        <f>IF(IS18=1,QK$8&amp;IF(SUM(IT18:$KK18)=0,"",", "),"")</f>
        <v/>
      </c>
      <c r="QL18" t="str">
        <f>IF(IT18=1,QL$8&amp;IF(SUM(IU18:$KK18)=0,"",", "),"")</f>
        <v/>
      </c>
      <c r="QM18" t="str">
        <f>IF(IU18=1,QM$8&amp;IF(SUM(IV18:$KK18)=0,"",", "),"")</f>
        <v/>
      </c>
      <c r="QN18" t="str">
        <f>IF(IV18=1,QN$8&amp;IF(SUM(IW18:$KK18)=0,"",", "),"")</f>
        <v/>
      </c>
      <c r="QO18" t="str">
        <f>IF(IW18=1,QO$8&amp;IF(SUM(IX18:$KK18)=0,"",", "),"")</f>
        <v/>
      </c>
      <c r="QP18" t="str">
        <f>IF(IX18=1,QP$8&amp;IF(SUM(IY18:$KK18)=0,"",", "),"")</f>
        <v/>
      </c>
      <c r="QQ18" t="str">
        <f>IF(IY18=1,QQ$8&amp;IF(SUM(IZ18:$KK18)=0,"",", "),"")</f>
        <v/>
      </c>
      <c r="QR18" t="str">
        <f>IF(IZ18=1,QR$8&amp;IF(SUM(JA18:$KK18)=0,"",", "),"")</f>
        <v/>
      </c>
      <c r="QS18" t="str">
        <f>IF(JA18=1,QS$8&amp;IF(SUM(JB18:$KK18)=0,"",", "),"")</f>
        <v/>
      </c>
      <c r="QT18" t="str">
        <f>IF(JB18=1,QT$8&amp;IF(SUM(JC18:$KK18)=0,"",", "),"")</f>
        <v/>
      </c>
      <c r="QU18" t="str">
        <f>IF(JC18=1,QU$8&amp;IF(SUM(JD18:$KK18)=0,"",", "),"")</f>
        <v/>
      </c>
      <c r="QV18" t="str">
        <f>IF(JD18=1,QV$8&amp;IF(SUM(JE18:$KK18)=0,"",", "),"")</f>
        <v/>
      </c>
      <c r="QW18" t="str">
        <f>IF(JE18=1,QW$8&amp;IF(SUM(JF18:$KK18)=0,"",", "),"")</f>
        <v/>
      </c>
      <c r="QX18" t="str">
        <f>IF(JF18=1,QX$8&amp;IF(SUM(JG18:$KK18)=0,"",", "),"")</f>
        <v/>
      </c>
      <c r="QY18" t="str">
        <f>IF(JG18=1,QY$8&amp;IF(SUM(JH18:$KK18)=0,"",", "),"")</f>
        <v/>
      </c>
      <c r="QZ18" t="str">
        <f>IF(JH18=1,QZ$8&amp;IF(SUM(JI18:$KK18)=0,"",", "),"")</f>
        <v/>
      </c>
      <c r="RA18" t="str">
        <f>IF(JI18=1,RA$8&amp;IF(SUM(JJ18:$KK18)=0,"",", "),"")</f>
        <v/>
      </c>
      <c r="RB18" t="str">
        <f>IF(JJ18=1,RB$8&amp;IF(SUM(JK18:$KK18)=0,"",", "),"")</f>
        <v/>
      </c>
      <c r="RC18" t="str">
        <f>IF(JK18=1,RC$8&amp;IF(SUM(JL18:$KK18)=0,"",", "),"")</f>
        <v/>
      </c>
      <c r="RD18" t="str">
        <f>IF(JL18=1,RD$8&amp;IF(SUM(JM18:$KK18)=0,"",", "),"")</f>
        <v/>
      </c>
      <c r="RE18" t="str">
        <f>IF(JM18=1,RE$8&amp;IF(SUM(JN18:$KK18)=0,"",", "),"")</f>
        <v/>
      </c>
      <c r="RF18" t="str">
        <f>IF(JN18=1,RF$8&amp;IF(SUM(JO18:$KK18)=0,"",", "),"")</f>
        <v/>
      </c>
      <c r="RG18" t="str">
        <f>IF(JO18=1,RG$8&amp;IF(SUM(JP18:$KK18)=0,"",", "),"")</f>
        <v/>
      </c>
      <c r="RH18" t="str">
        <f>IF(JP18=1,RH$8&amp;IF(SUM(JQ18:$KK18)=0,"",", "),"")</f>
        <v/>
      </c>
      <c r="RI18" t="str">
        <f>IF(JQ18=1,RI$8&amp;IF(SUM(JR18:$KK18)=0,"",", "),"")</f>
        <v/>
      </c>
      <c r="RJ18" t="str">
        <f>IF(JR18=1,RJ$8&amp;IF(SUM(JS18:$KK18)=0,"",", "),"")</f>
        <v/>
      </c>
      <c r="RK18" t="str">
        <f>IF(JS18=1,RK$8&amp;IF(SUM(JT18:$KK18)=0,"",", "),"")</f>
        <v/>
      </c>
      <c r="RL18" t="str">
        <f>IF(JT18=1,RL$8&amp;IF(SUM(JU18:$KK18)=0,"",", "),"")</f>
        <v/>
      </c>
      <c r="RM18" t="str">
        <f>IF(JU18=1,RM$8&amp;IF(SUM(JV18:$KK18)=0,"",", "),"")</f>
        <v/>
      </c>
      <c r="RN18" t="str">
        <f>IF(JV18=1,RN$8&amp;IF(SUM(JW18:$KK18)=0,"",", "),"")</f>
        <v/>
      </c>
      <c r="RO18" t="str">
        <f>IF(JW18=1,RO$8&amp;IF(SUM(JX18:$KK18)=0,"",", "),"")</f>
        <v/>
      </c>
      <c r="RP18" t="str">
        <f>IF(JX18=1,RP$8&amp;IF(SUM(JY18:$KK18)=0,"",", "),"")</f>
        <v/>
      </c>
      <c r="RQ18" t="str">
        <f>IF(JY18=1,RQ$8&amp;IF(SUM(JZ18:$KK18)=0,"",", "),"")</f>
        <v/>
      </c>
      <c r="RR18" t="str">
        <f>IF(JZ18=1,RR$8&amp;IF(SUM(KA18:$KK18)=0,"",", "),"")</f>
        <v/>
      </c>
      <c r="RS18" t="str">
        <f>IF(KA18=1,RS$8&amp;IF(SUM(KB18:$KK18)=0,"",", "),"")</f>
        <v/>
      </c>
      <c r="RT18" t="str">
        <f>IF(KB18=1,RT$8&amp;IF(SUM(KC18:$KK18)=0,"",", "),"")</f>
        <v/>
      </c>
      <c r="RU18" t="str">
        <f>IF(KC18=1,RU$8&amp;IF(SUM(KD18:$KK18)=0,"",", "),"")</f>
        <v/>
      </c>
      <c r="RV18" t="str">
        <f>IF(KD18=1,RV$8&amp;IF(SUM(KE18:$KK18)=0,"",", "),"")</f>
        <v/>
      </c>
      <c r="RW18" t="str">
        <f>IF(KE18=1,RW$8&amp;IF(SUM(KF18:$KK18)=0,"",", "),"")</f>
        <v/>
      </c>
      <c r="RX18" t="str">
        <f>IF(KF18=1,RX$8&amp;IF(SUM(KG18:$KK18)=0,"",", "),"")</f>
        <v/>
      </c>
      <c r="RY18" t="str">
        <f>IF(KG18=1,RY$8&amp;IF(SUM(KH18:$KK18)=0,"",", "),"")</f>
        <v/>
      </c>
      <c r="RZ18" t="str">
        <f>IF(KH18=1,RZ$8&amp;IF(SUM(KI18:$KK18)=0,"",", "),"")</f>
        <v/>
      </c>
      <c r="SA18" t="str">
        <f>IF(KI18=1,SA$8&amp;IF(SUM(KJ18:$KK18)=0,"",", "),"")</f>
        <v/>
      </c>
      <c r="SB18" t="str">
        <f>IF(KJ18=1,SB$8&amp;IF(SUM(KK18:$KK18)=0,"",", "),"")</f>
        <v/>
      </c>
      <c r="SC18" t="str">
        <f t="shared" si="71"/>
        <v/>
      </c>
    </row>
    <row r="19" spans="1:497" ht="60" customHeight="1" x14ac:dyDescent="0.45">
      <c r="A19" s="62"/>
      <c r="B19" s="212" t="str">
        <f t="shared" si="0"/>
        <v/>
      </c>
      <c r="C19" s="212" t="str">
        <f t="shared" si="59"/>
        <v/>
      </c>
      <c r="D19" s="212" t="str">
        <f t="shared" si="60"/>
        <v/>
      </c>
      <c r="E19" s="212" t="str">
        <f t="shared" si="61"/>
        <v/>
      </c>
      <c r="F19" s="212" t="str">
        <f t="shared" si="62"/>
        <v/>
      </c>
      <c r="G19" s="237" t="str">
        <f>IF('EDCI Data'!B19="","",'EDCI Data'!B19)</f>
        <v/>
      </c>
      <c r="H19" s="238" t="str">
        <f>IF('EDCI Data'!C19="","",'EDCI Data'!C19)</f>
        <v/>
      </c>
      <c r="I19" s="239" t="str">
        <f>IF('EDCI Data'!D19="","",'EDCI Data'!D19)</f>
        <v/>
      </c>
      <c r="J19" s="240" t="str">
        <f>IF('EDCI Data'!E19="","",'EDCI Data'!E19)</f>
        <v/>
      </c>
      <c r="K19" s="237" t="str">
        <f>IF('EDCI Data'!F19="","",'EDCI Data'!F19)</f>
        <v/>
      </c>
      <c r="L19" s="237" t="str">
        <f>IF('EDCI Data'!G19="","",'EDCI Data'!G19)</f>
        <v/>
      </c>
      <c r="M19" s="237" t="str">
        <f>IF('EDCI Data'!H19="","",'EDCI Data'!H19)</f>
        <v/>
      </c>
      <c r="N19" s="237" t="str">
        <f>IF('EDCI Data'!I19="","",'EDCI Data'!I19)</f>
        <v/>
      </c>
      <c r="O19" s="237" t="str">
        <f>IF('EDCI Data'!J19="","",'EDCI Data'!J19)</f>
        <v/>
      </c>
      <c r="P19" s="237" t="str">
        <f>IF('EDCI Data'!K19="","",'EDCI Data'!K19)</f>
        <v/>
      </c>
      <c r="Q19" s="241" t="str">
        <f>IF('EDCI Data'!L19="","",'EDCI Data'!L19)</f>
        <v/>
      </c>
      <c r="R19" s="241" t="str">
        <f>IF('EDCI Data'!M19="","",'EDCI Data'!M19)</f>
        <v/>
      </c>
      <c r="S19" s="237" t="str">
        <f>IF('EDCI Data'!N19="","",'EDCI Data'!N19)</f>
        <v/>
      </c>
      <c r="T19" s="237" t="str">
        <f>IF('EDCI Data'!O19="","",'EDCI Data'!O19)</f>
        <v/>
      </c>
      <c r="U19" s="237" t="str">
        <f>IF('EDCI Data'!P19="","",'EDCI Data'!P19)</f>
        <v/>
      </c>
      <c r="V19" s="237" t="str">
        <f>IF('EDCI Data'!Q19="","",'EDCI Data'!Q19)</f>
        <v/>
      </c>
      <c r="W19" s="242" t="str">
        <f>IF('EDCI Data'!R19="","",'EDCI Data'!R19)</f>
        <v/>
      </c>
      <c r="X19" s="243" t="str">
        <f>IF('EDCI Data'!S19="","",'EDCI Data'!S19)</f>
        <v/>
      </c>
      <c r="Y19" s="243" t="str">
        <f>IF('EDCI Data'!T19="","",'EDCI Data'!T19)</f>
        <v/>
      </c>
      <c r="Z19" s="244" t="str">
        <f>IF('EDCI Data'!U19="","",'EDCI Data'!U19)</f>
        <v/>
      </c>
      <c r="AA19" s="237" t="str">
        <f>IF('EDCI Data'!V19="","",'EDCI Data'!V19)</f>
        <v/>
      </c>
      <c r="AB19" s="244" t="str">
        <f>IF('EDCI Data'!W19="","",'EDCI Data'!W19)</f>
        <v/>
      </c>
      <c r="AC19" s="237" t="str">
        <f>IF('EDCI Data'!X19="","",'EDCI Data'!X19)</f>
        <v/>
      </c>
      <c r="AD19" s="244" t="str">
        <f>IF('EDCI Data'!Y19="","",'EDCI Data'!Y19)</f>
        <v/>
      </c>
      <c r="AE19" s="237" t="str">
        <f>IF('EDCI Data'!Z19="","",'EDCI Data'!Z19)</f>
        <v/>
      </c>
      <c r="AF19" s="237" t="str">
        <f>IF('EDCI Data'!AA19="","",'EDCI Data'!AA19)</f>
        <v/>
      </c>
      <c r="AG19" s="237" t="str">
        <f>IF('EDCI Data'!AB19="","",'EDCI Data'!AB19)</f>
        <v/>
      </c>
      <c r="AH19" s="237" t="str">
        <f>IF('EDCI Data'!AC19="","",'EDCI Data'!AC19)</f>
        <v/>
      </c>
      <c r="AI19" s="237" t="str">
        <f>IF('EDCI Data'!AD19="","",'EDCI Data'!AD19)</f>
        <v/>
      </c>
      <c r="AJ19" s="237" t="str">
        <f>IF('EDCI Data'!AE19="","",'EDCI Data'!AE19)</f>
        <v/>
      </c>
      <c r="AK19" s="237" t="str">
        <f>IF('EDCI Data'!AF19="","",'EDCI Data'!AF19)</f>
        <v/>
      </c>
      <c r="AL19" s="237" t="str">
        <f>IF('EDCI Data'!AG19="","",'EDCI Data'!AG19)</f>
        <v/>
      </c>
      <c r="AM19" s="237" t="str">
        <f>IF('EDCI Data'!AH19="","",'EDCI Data'!AH19)</f>
        <v/>
      </c>
      <c r="AN19" s="237" t="str">
        <f>IF('EDCI Data'!AI19="","",'EDCI Data'!AI19)</f>
        <v/>
      </c>
      <c r="AO19" s="237" t="str">
        <f>IF('EDCI Data'!AJ19="","",'EDCI Data'!AJ19)</f>
        <v/>
      </c>
      <c r="AP19" s="237" t="str">
        <f>IF('EDCI Data'!AK19="","",'EDCI Data'!AK19)</f>
        <v/>
      </c>
      <c r="AQ19" s="237" t="str">
        <f>IF('EDCI Data'!AL19="","",'EDCI Data'!AL19)</f>
        <v/>
      </c>
      <c r="AR19" s="237" t="str">
        <f>IF('EDCI Data'!AM19="","",'EDCI Data'!AM19)</f>
        <v/>
      </c>
      <c r="AS19" s="237" t="str">
        <f>IF('EDCI Data'!AN19="","",'EDCI Data'!AN19)</f>
        <v/>
      </c>
      <c r="AT19" s="237" t="str">
        <f>IF('EDCI Data'!AO19="","",'EDCI Data'!AO19)</f>
        <v/>
      </c>
      <c r="AU19" s="237" t="str">
        <f>IF('EDCI Data'!AP19="","",'EDCI Data'!AP19)</f>
        <v/>
      </c>
      <c r="AV19" s="237" t="str">
        <f>IF('EDCI Data'!AQ19="","",'EDCI Data'!AQ19)</f>
        <v/>
      </c>
      <c r="AW19" s="237" t="str">
        <f>IF('EDCI Data'!AR19="","",'EDCI Data'!AR19)</f>
        <v/>
      </c>
      <c r="AX19" s="237" t="str">
        <f>IF('EDCI Data'!AS19="","",'EDCI Data'!AS19)</f>
        <v/>
      </c>
      <c r="AY19" s="237" t="str">
        <f>IF('EDCI Data'!AT19="","",'EDCI Data'!AT19)</f>
        <v/>
      </c>
      <c r="AZ19" s="237" t="str">
        <f>IF('EDCI Data'!AU19="","",'EDCI Data'!AU19)</f>
        <v/>
      </c>
      <c r="BA19" s="237" t="str">
        <f>IF('EDCI Data'!AV19="","",'EDCI Data'!AV19)</f>
        <v/>
      </c>
      <c r="BB19" s="245" t="str">
        <f>IF('EDCI Data'!AW19="","",'EDCI Data'!AW19)</f>
        <v/>
      </c>
      <c r="BC19" s="245" t="str">
        <f>IF('EDCI Data'!AX19="","",'EDCI Data'!AX19)</f>
        <v/>
      </c>
      <c r="BD19" s="246" t="str">
        <f t="shared" si="63"/>
        <v/>
      </c>
      <c r="BE19" s="247" t="str">
        <f>IF('EDCI Data'!AY19="","",'EDCI Data'!AY19)</f>
        <v/>
      </c>
      <c r="BF19" s="247" t="str">
        <f>IF('EDCI Data'!AZ19="","",'EDCI Data'!AZ19)</f>
        <v/>
      </c>
      <c r="BG19" s="247" t="str">
        <f>IF('EDCI Data'!BA19="","",'EDCI Data'!BA19)</f>
        <v/>
      </c>
      <c r="BH19" s="247" t="str">
        <f>IF('EDCI Data'!BB19="","",'EDCI Data'!BB19)</f>
        <v/>
      </c>
      <c r="BI19" s="247" t="str">
        <f>IF('EDCI Data'!BC19="","",'EDCI Data'!BC19)</f>
        <v/>
      </c>
      <c r="BJ19" s="247" t="str">
        <f>IF('EDCI Data'!BD19="","",'EDCI Data'!BD19)</f>
        <v/>
      </c>
      <c r="BK19" s="247" t="str">
        <f>IF('EDCI Data'!BE19="","",'EDCI Data'!BE19)</f>
        <v/>
      </c>
      <c r="BL19" s="247" t="str">
        <f>IF('EDCI Data'!BF19="","",'EDCI Data'!BF19)</f>
        <v/>
      </c>
      <c r="BM19" s="247" t="str">
        <f>IF('EDCI Data'!BG19="","",'EDCI Data'!BG19)</f>
        <v/>
      </c>
      <c r="BN19" s="248" t="str">
        <f>IF('EDCI Data'!BH19="","",'EDCI Data'!BH19)</f>
        <v/>
      </c>
      <c r="BO19" s="248" t="str">
        <f>IF('EDCI Data'!BI19="","",'EDCI Data'!BI19)</f>
        <v/>
      </c>
      <c r="BP19" s="249" t="str">
        <f>IF('EDCI Data'!BJ19="","",'EDCI Data'!BJ19)</f>
        <v/>
      </c>
      <c r="BQ19" s="248" t="str">
        <f>IF('EDCI Data'!BK19="","",'EDCI Data'!BK19)</f>
        <v/>
      </c>
      <c r="BR19" s="248" t="str">
        <f>IF('EDCI Data'!BL19="","",'EDCI Data'!BL19)</f>
        <v/>
      </c>
      <c r="BS19" s="250" t="str">
        <f>IF('EDCI Data'!BM19="","",'EDCI Data'!BM19)</f>
        <v/>
      </c>
      <c r="BT19" s="251" t="str">
        <f>IF('EDCI Data'!BN19="","",'EDCI Data'!BN19)</f>
        <v/>
      </c>
      <c r="BU19" s="246" t="str">
        <f>IF('EDCI Data'!BO19="","",'EDCI Data'!BO19)</f>
        <v/>
      </c>
      <c r="BV19" s="252">
        <f t="shared" si="64"/>
        <v>0</v>
      </c>
      <c r="BW19" s="252">
        <f t="shared" si="65"/>
        <v>0</v>
      </c>
      <c r="BX19" s="252">
        <f t="shared" si="66"/>
        <v>0</v>
      </c>
      <c r="BY19" s="252">
        <f t="shared" si="67"/>
        <v>0</v>
      </c>
      <c r="BZ19" t="str">
        <f t="shared" si="1"/>
        <v/>
      </c>
      <c r="CA19" s="253"/>
      <c r="CB19"/>
      <c r="CC19"/>
      <c r="CD19"/>
      <c r="CE19" t="str">
        <f t="shared" si="2"/>
        <v/>
      </c>
      <c r="CF19"/>
      <c r="CG19" t="str">
        <f t="shared" si="3"/>
        <v/>
      </c>
      <c r="CH19" t="str">
        <f t="shared" si="4"/>
        <v/>
      </c>
      <c r="CI19" t="str">
        <f t="shared" si="5"/>
        <v/>
      </c>
      <c r="CJ19" t="str">
        <f t="shared" si="6"/>
        <v/>
      </c>
      <c r="CK19"/>
      <c r="CL19"/>
      <c r="CM19" t="str">
        <f t="shared" si="7"/>
        <v/>
      </c>
      <c r="CN19" t="str">
        <f t="shared" si="8"/>
        <v/>
      </c>
      <c r="CO19" t="str">
        <f t="shared" si="9"/>
        <v/>
      </c>
      <c r="CP19" t="str">
        <f t="shared" si="10"/>
        <v/>
      </c>
      <c r="CQ19"/>
      <c r="CR19" t="str" cm="1">
        <f t="array" ref="CR19">IF(COUNTIFS($BZ$10:$BZ$259,$BZ19,$I$10:$I$259,$I19+1)&gt;0,IF(X19&lt;&gt;INDEX(Y$10:Y$259,MATCH(1,INDEX(($BZ19=$BZ$10:$BZ$259)*($I$10:$I$259=$I19+1),0,1),0)),"Number of FTEs in previous year do not align with Number of FTEs in current year across years, by definition these should be equal. Please check and update if required. "&amp;CHAR(10),""),"")</f>
        <v/>
      </c>
      <c r="CS19" t="str" cm="1">
        <f t="array" ref="CS19">IF(COUNTIFS($BZ$10:$BZ$259,$BZ19,$I$10:$I$259,$I19-1)&gt;0,IF(Y19&lt;&gt;INDEX(X$10:X$259,MATCH(1,INDEX(($BZ19=$BZ$10:$BZ$259)*($I$10:$I$259=$I19-1),0,1),0)),"Number of FTEs in previous year do not align with Number of FTEs in current year across years, by definition these should be equal. Please check and update if required. "&amp;CHAR(10),""),"")</f>
        <v/>
      </c>
      <c r="CT19" t="str">
        <f t="shared" si="11"/>
        <v/>
      </c>
      <c r="CU19" t="str">
        <f t="shared" si="12"/>
        <v/>
      </c>
      <c r="CV19"/>
      <c r="CW19" t="str">
        <f t="shared" si="13"/>
        <v/>
      </c>
      <c r="CX19"/>
      <c r="CY19" t="str">
        <f t="shared" si="14"/>
        <v/>
      </c>
      <c r="CZ19"/>
      <c r="DA19" t="str">
        <f t="shared" si="15"/>
        <v/>
      </c>
      <c r="DB19"/>
      <c r="DC19"/>
      <c r="DD19"/>
      <c r="DE19"/>
      <c r="DF19"/>
      <c r="DG19"/>
      <c r="DH19"/>
      <c r="DI19"/>
      <c r="DJ19"/>
      <c r="DK19"/>
      <c r="DL19"/>
      <c r="DM19"/>
      <c r="DN19"/>
      <c r="DO19"/>
      <c r="DP19"/>
      <c r="DQ19"/>
      <c r="DR19"/>
      <c r="DS19"/>
      <c r="DT19"/>
      <c r="DU19"/>
      <c r="DV19"/>
      <c r="DW19"/>
      <c r="DX19" t="str">
        <f t="shared" si="16"/>
        <v/>
      </c>
      <c r="DY19" t="str">
        <f t="shared" si="17"/>
        <v/>
      </c>
      <c r="DZ19" t="str">
        <f t="shared" si="18"/>
        <v/>
      </c>
      <c r="EA19" t="str">
        <f t="shared" si="19"/>
        <v/>
      </c>
      <c r="EB19" t="str">
        <f t="shared" si="20"/>
        <v/>
      </c>
      <c r="EC19" t="str">
        <f t="shared" si="21"/>
        <v/>
      </c>
      <c r="ED19" t="str">
        <f t="shared" si="22"/>
        <v/>
      </c>
      <c r="EE19" t="str">
        <f t="shared" si="23"/>
        <v/>
      </c>
      <c r="EF19" t="str">
        <f t="shared" si="24"/>
        <v/>
      </c>
      <c r="EG19" t="str">
        <f t="shared" si="25"/>
        <v/>
      </c>
      <c r="EH19" t="str">
        <f t="shared" si="26"/>
        <v/>
      </c>
      <c r="EI19" t="str">
        <f t="shared" si="27"/>
        <v/>
      </c>
      <c r="EJ19"/>
      <c r="EK19"/>
      <c r="EL19"/>
      <c r="EM19"/>
      <c r="EN19"/>
      <c r="EO19"/>
      <c r="EP19"/>
      <c r="EQ19" t="str">
        <f t="shared" si="28"/>
        <v/>
      </c>
      <c r="ER19" t="str">
        <f t="shared" si="29"/>
        <v/>
      </c>
      <c r="ES19" t="str">
        <f t="shared" si="30"/>
        <v/>
      </c>
      <c r="ET19"/>
      <c r="EU19" t="str">
        <f t="shared" si="31"/>
        <v/>
      </c>
      <c r="EV19"/>
      <c r="EW19" t="str">
        <f t="shared" si="32"/>
        <v/>
      </c>
      <c r="EX19"/>
      <c r="EY19" t="str">
        <f t="shared" si="33"/>
        <v/>
      </c>
      <c r="EZ19"/>
      <c r="FA19"/>
      <c r="FB19"/>
      <c r="FC19"/>
      <c r="FD19"/>
      <c r="FE19"/>
      <c r="FF19"/>
      <c r="FG19"/>
      <c r="FH19"/>
      <c r="FI19"/>
      <c r="FJ19"/>
      <c r="FK19"/>
      <c r="FL19"/>
      <c r="FM19"/>
      <c r="FN19"/>
      <c r="FO19"/>
      <c r="FP19"/>
      <c r="FQ19"/>
      <c r="FR19"/>
      <c r="FS19"/>
      <c r="FT19"/>
      <c r="FU19"/>
      <c r="FV19" t="str">
        <f t="shared" si="34"/>
        <v/>
      </c>
      <c r="FW19" t="str">
        <f t="shared" si="35"/>
        <v/>
      </c>
      <c r="FX19"/>
      <c r="FY19" t="str">
        <f t="shared" si="36"/>
        <v/>
      </c>
      <c r="FZ19" t="str">
        <f t="shared" si="37"/>
        <v/>
      </c>
      <c r="GA19" t="str">
        <f t="shared" si="38"/>
        <v/>
      </c>
      <c r="GB19" t="str">
        <f t="shared" si="39"/>
        <v/>
      </c>
      <c r="GC19" t="str">
        <f t="shared" si="40"/>
        <v/>
      </c>
      <c r="GD19" t="str">
        <f t="shared" si="41"/>
        <v/>
      </c>
      <c r="GE19" t="str">
        <f t="shared" si="42"/>
        <v/>
      </c>
      <c r="GF19" t="str">
        <f t="shared" si="43"/>
        <v/>
      </c>
      <c r="GG19" t="str">
        <f t="shared" si="44"/>
        <v/>
      </c>
      <c r="GH19"/>
      <c r="GI19"/>
      <c r="GJ19"/>
      <c r="GK19"/>
      <c r="GL19"/>
      <c r="GM19"/>
      <c r="GN19"/>
      <c r="GO19"/>
      <c r="GP19" t="str">
        <f t="shared" si="45"/>
        <v/>
      </c>
      <c r="GQ19" t="str">
        <f t="shared" si="46"/>
        <v/>
      </c>
      <c r="GR19"/>
      <c r="GS19" t="str">
        <f t="shared" si="47"/>
        <v/>
      </c>
      <c r="GT19"/>
      <c r="GU19" t="str">
        <f t="shared" si="48"/>
        <v/>
      </c>
      <c r="GV19"/>
      <c r="GW19" t="str">
        <f t="shared" si="49"/>
        <v/>
      </c>
      <c r="GX19"/>
      <c r="GY19"/>
      <c r="GZ19"/>
      <c r="HA19"/>
      <c r="HB19"/>
      <c r="HC19"/>
      <c r="HD19"/>
      <c r="HE19"/>
      <c r="HF19"/>
      <c r="HG19"/>
      <c r="HH19"/>
      <c r="HI19"/>
      <c r="HJ19"/>
      <c r="HK19"/>
      <c r="HL19"/>
      <c r="HM19"/>
      <c r="HN19"/>
      <c r="HO19"/>
      <c r="HP19"/>
      <c r="HQ19"/>
      <c r="HR19"/>
      <c r="HS19"/>
      <c r="HT19" t="str">
        <f t="shared" si="50"/>
        <v/>
      </c>
      <c r="HU19" t="str">
        <f t="shared" si="51"/>
        <v/>
      </c>
      <c r="HV19"/>
      <c r="HW19"/>
      <c r="HX19"/>
      <c r="HY19"/>
      <c r="HZ19"/>
      <c r="IA19"/>
      <c r="IB19"/>
      <c r="IC19"/>
      <c r="ID19"/>
      <c r="IE19" t="str">
        <f t="shared" si="52"/>
        <v/>
      </c>
      <c r="IF19"/>
      <c r="IG19"/>
      <c r="IH19"/>
      <c r="II19"/>
      <c r="IJ19"/>
      <c r="IK19"/>
      <c r="IL19"/>
      <c r="IM19"/>
      <c r="IN19"/>
      <c r="IO19"/>
      <c r="IP19"/>
      <c r="IQ19" t="str">
        <f t="shared" si="53"/>
        <v/>
      </c>
      <c r="IR19"/>
      <c r="IS19" t="str">
        <f t="shared" si="54"/>
        <v/>
      </c>
      <c r="IT19"/>
      <c r="IU19" t="str">
        <f t="shared" si="55"/>
        <v/>
      </c>
      <c r="IV19"/>
      <c r="IW19"/>
      <c r="IX19"/>
      <c r="IY19"/>
      <c r="IZ19"/>
      <c r="JA19"/>
      <c r="JB19"/>
      <c r="JC19"/>
      <c r="JD19"/>
      <c r="JE19"/>
      <c r="JF19"/>
      <c r="JG19"/>
      <c r="JH19"/>
      <c r="JI19"/>
      <c r="JJ19"/>
      <c r="JK19"/>
      <c r="JL19"/>
      <c r="JM19"/>
      <c r="JN19"/>
      <c r="JO19"/>
      <c r="JP19"/>
      <c r="JQ19"/>
      <c r="JR19" t="str">
        <f t="shared" si="56"/>
        <v/>
      </c>
      <c r="JS19" t="str">
        <f t="shared" si="57"/>
        <v/>
      </c>
      <c r="JT19"/>
      <c r="JU19"/>
      <c r="JV19"/>
      <c r="JW19"/>
      <c r="JX19"/>
      <c r="JY19"/>
      <c r="JZ19"/>
      <c r="KA19"/>
      <c r="KB19"/>
      <c r="KC19" t="str">
        <f t="shared" si="58"/>
        <v/>
      </c>
      <c r="KD19"/>
      <c r="KE19"/>
      <c r="KF19"/>
      <c r="KG19"/>
      <c r="KH19"/>
      <c r="KI19"/>
      <c r="KJ19"/>
      <c r="KK19"/>
      <c r="KL19" t="str">
        <f>IF(CT19=1,KL$8&amp;IF(SUM(CU19:$EQ19)=0,"",", "),"")</f>
        <v/>
      </c>
      <c r="KM19" t="str">
        <f>IF(CU19=1,KM$8&amp;IF(SUM(CV19:$EQ19)=0,"",", "),"")</f>
        <v/>
      </c>
      <c r="KN19" t="str">
        <f>IF(CV19=1,KN$8&amp;IF(SUM(CW19:$EQ19)=0,"",", "),"")</f>
        <v/>
      </c>
      <c r="KO19" t="str">
        <f>IF(CW19=1,KO$8&amp;IF(SUM(CX19:$EQ19)=0,"",", "),"")</f>
        <v/>
      </c>
      <c r="KP19" t="str">
        <f>IF(CX19=1,KP$8&amp;IF(SUM(CY19:$EQ19)=0,"",", "),"")</f>
        <v/>
      </c>
      <c r="KQ19" t="str">
        <f>IF(CY19=1,KQ$8&amp;IF(SUM(CZ19:$EQ19)=0,"",", "),"")</f>
        <v/>
      </c>
      <c r="KR19" t="str">
        <f>IF(CZ19=1,KR$8&amp;IF(SUM(DA19:$EQ19)=0,"",", "),"")</f>
        <v/>
      </c>
      <c r="KS19" t="str">
        <f>IF(DA19=1,KS$8&amp;IF(SUM(DB19:$EQ19)=0,"",", "),"")</f>
        <v/>
      </c>
      <c r="KT19" t="str">
        <f>IF(DB19=1,KT$8&amp;IF(SUM(DC19:$EQ19)=0,"",", "),"")</f>
        <v/>
      </c>
      <c r="KU19" t="str">
        <f>IF(DC19=1,KU$8&amp;IF(SUM(DD19:$EQ19)=0,"",", "),"")</f>
        <v/>
      </c>
      <c r="KV19" t="str">
        <f>IF(DD19=1,KV$8&amp;IF(SUM(DE19:$EQ19)=0,"",", "),"")</f>
        <v/>
      </c>
      <c r="KW19" t="str">
        <f>IF(DE19=1,KW$8&amp;IF(SUM(DF19:$EQ19)=0,"",", "),"")</f>
        <v/>
      </c>
      <c r="KX19" t="str">
        <f>IF(DF19=1,KX$8&amp;IF(SUM(DG19:$EQ19)=0,"",", "),"")</f>
        <v/>
      </c>
      <c r="KY19" t="str">
        <f>IF(DG19=1,KY$8&amp;IF(SUM(DH19:$EQ19)=0,"",", "),"")</f>
        <v/>
      </c>
      <c r="KZ19" t="str">
        <f>IF(DH19=1,KZ$8&amp;IF(SUM(DI19:$EQ19)=0,"",", "),"")</f>
        <v/>
      </c>
      <c r="LA19" t="str">
        <f>IF(DI19=1,LA$8&amp;IF(SUM(DJ19:$EQ19)=0,"",", "),"")</f>
        <v/>
      </c>
      <c r="LB19" t="str">
        <f>IF(DJ19=1,LB$8&amp;IF(SUM(DK19:$EQ19)=0,"",", "),"")</f>
        <v/>
      </c>
      <c r="LC19" t="str">
        <f>IF(DK19=1,LC$8&amp;IF(SUM(DL19:$EQ19)=0,"",", "),"")</f>
        <v/>
      </c>
      <c r="LD19" t="str">
        <f>IF(DL19=1,LD$8&amp;IF(SUM(DM19:$EQ19)=0,"",", "),"")</f>
        <v/>
      </c>
      <c r="LE19" t="str">
        <f>IF(DM19=1,LE$8&amp;IF(SUM(DN19:$EQ19)=0,"",", "),"")</f>
        <v/>
      </c>
      <c r="LF19" t="str">
        <f>IF(DN19=1,LF$8&amp;IF(SUM(DO19:$EQ19)=0,"",", "),"")</f>
        <v/>
      </c>
      <c r="LG19" t="str">
        <f>IF(DO19=1,LG$8&amp;IF(SUM(DP19:$EQ19)=0,"",", "),"")</f>
        <v/>
      </c>
      <c r="LH19" t="str">
        <f>IF(DP19=1,LH$8&amp;IF(SUM(DQ19:$EQ19)=0,"",", "),"")</f>
        <v/>
      </c>
      <c r="LI19" t="str">
        <f>IF(DQ19=1,LI$8&amp;IF(SUM(DR19:$EQ19)=0,"",", "),"")</f>
        <v/>
      </c>
      <c r="LJ19" t="str">
        <f>IF(DR19=1,LJ$8&amp;IF(SUM(DS19:$EQ19)=0,"",", "),"")</f>
        <v/>
      </c>
      <c r="LK19" t="str">
        <f>IF(DS19=1,LK$8&amp;IF(SUM(DT19:$EQ19)=0,"",", "),"")</f>
        <v/>
      </c>
      <c r="LL19" t="str">
        <f>IF(DT19=1,LL$8&amp;IF(SUM(DU19:$EQ19)=0,"",", "),"")</f>
        <v/>
      </c>
      <c r="LM19" t="str">
        <f>IF(DU19=1,LM$8&amp;IF(SUM(DV19:$EQ19)=0,"",", "),"")</f>
        <v/>
      </c>
      <c r="LN19" t="str">
        <f>IF(DV19=1,LN$8&amp;IF(SUM(DW19:$EQ19)=0,"",", "),"")</f>
        <v/>
      </c>
      <c r="LO19" t="str">
        <f>IF(DW19=1,LO$8&amp;IF(SUM(DX19:$EQ19)=0,"",", "),"")</f>
        <v/>
      </c>
      <c r="LP19" t="str">
        <f>IF(DX19=1,LP$8&amp;IF(SUM(DY19:$EQ19)=0,"",", "),"")</f>
        <v/>
      </c>
      <c r="LQ19" t="str">
        <f>IF(DY19=1,LQ$8&amp;IF(SUM(DZ19:$EQ19)=0,"",", "),"")</f>
        <v/>
      </c>
      <c r="LR19" t="str">
        <f>IF(DZ19=1,LR$8&amp;IF(SUM(EA19:$EQ19)=0,"",", "),"")</f>
        <v/>
      </c>
      <c r="LS19" t="str">
        <f>IF(EA19=1,LS$8&amp;IF(SUM(EB19:$EQ19)=0,"",", "),"")</f>
        <v/>
      </c>
      <c r="LT19" t="str">
        <f>IF(EB19=1,LT$8&amp;IF(SUM(EC19:$EQ19)=0,"",", "),"")</f>
        <v/>
      </c>
      <c r="LU19" t="str">
        <f>IF(EC19=1,LU$8&amp;IF(SUM(ED19:$EQ19)=0,"",", "),"")</f>
        <v/>
      </c>
      <c r="LV19" t="str">
        <f>IF(ED19=1,LV$8&amp;IF(SUM(EE19:$EQ19)=0,"",", "),"")</f>
        <v/>
      </c>
      <c r="LW19" t="str">
        <f>IF(EE19=1,LW$8&amp;IF(SUM(EF19:$EQ19)=0,"",", "),"")</f>
        <v/>
      </c>
      <c r="LX19" t="str">
        <f>IF(EF19=1,LX$8&amp;IF(SUM(EG19:$EQ19)=0,"",", "),"")</f>
        <v/>
      </c>
      <c r="LY19" t="str">
        <f>IF(EG19=1,LY$8&amp;IF(SUM(EH19:$EQ19)=0,"",", "),"")</f>
        <v/>
      </c>
      <c r="LZ19" t="str">
        <f>IF(EH19=1,LZ$8&amp;IF(SUM(EI19:$EQ19)=0,"",", "),"")</f>
        <v/>
      </c>
      <c r="MA19" t="str">
        <f>IF(EI19=1,MA$8&amp;IF(SUM(EJ19:$EQ19)=0,"",", "),"")</f>
        <v/>
      </c>
      <c r="MB19" t="str">
        <f>IF(EJ19=1,MB$8&amp;IF(SUM(EK19:$EQ19)=0,"",", "),"")</f>
        <v/>
      </c>
      <c r="MC19" t="str">
        <f>IF(EK19=1,MC$8&amp;IF(SUM(EL19:$EQ19)=0,"",", "),"")</f>
        <v/>
      </c>
      <c r="MD19" t="str">
        <f>IF(EL19=1,MD$8&amp;IF(SUM(EM19:$EQ19)=0,"",", "),"")</f>
        <v/>
      </c>
      <c r="ME19" t="str">
        <f>IF(EM19=1,ME$8&amp;IF(SUM(EN19:$EQ19)=0,"",", "),"")</f>
        <v/>
      </c>
      <c r="MF19" t="str">
        <f>IF(EN19=1,MF$8&amp;IF(SUM(EO19:$EQ19)=0,"",", "),"")</f>
        <v/>
      </c>
      <c r="MG19" t="str">
        <f>IF(EO19=1,MG$8&amp;IF(SUM(EP19:$EQ19)=0,"",", "),"")</f>
        <v/>
      </c>
      <c r="MH19" t="str">
        <f>IF(EP19=1,MH$8&amp;IF(SUM(EQ19:$EQ19)=0,"",", "),"")</f>
        <v/>
      </c>
      <c r="MI19" t="str">
        <f t="shared" si="68"/>
        <v/>
      </c>
      <c r="MJ19" t="str">
        <f>IF(ER19=1,MJ$8&amp;IF(SUM(ES19:$GO19)=0,"",", "),"")</f>
        <v/>
      </c>
      <c r="MK19" t="str">
        <f>IF(ES19=1,MK$8&amp;IF(SUM(ET19:$GO19)=0,"",", "),"")</f>
        <v/>
      </c>
      <c r="ML19" t="str">
        <f>IF(ET19=1,ML$8&amp;IF(SUM(EU19:$GO19)=0,"",", "),"")</f>
        <v/>
      </c>
      <c r="MM19" t="str">
        <f>IF(EU19=1,MM$8&amp;IF(SUM(EV19:$GO19)=0,"",", "),"")</f>
        <v/>
      </c>
      <c r="MN19" t="str">
        <f>IF(EV19=1,MN$8&amp;IF(SUM(EW19:$GO19)=0,"",", "),"")</f>
        <v/>
      </c>
      <c r="MO19" t="str">
        <f>IF(EW19=1,MO$8&amp;IF(SUM(EX19:$GO19)=0,"",", "),"")</f>
        <v/>
      </c>
      <c r="MP19" t="str">
        <f>IF(EX19=1,MP$8&amp;IF(SUM(EY19:$GO19)=0,"",", "),"")</f>
        <v/>
      </c>
      <c r="MQ19" t="str">
        <f>IF(EY19=1,MQ$8&amp;IF(SUM(EZ19:$GO19)=0,"",", "),"")</f>
        <v/>
      </c>
      <c r="MR19" t="str">
        <f>IF(EZ19=1,MR$8&amp;IF(SUM(FA19:$GO19)=0,"",", "),"")</f>
        <v/>
      </c>
      <c r="MS19" t="str">
        <f>IF(FA19=1,MS$8&amp;IF(SUM(FB19:$GO19)=0,"",", "),"")</f>
        <v/>
      </c>
      <c r="MT19" t="str">
        <f>IF(FB19=1,MT$8&amp;IF(SUM(FC19:$GO19)=0,"",", "),"")</f>
        <v/>
      </c>
      <c r="MU19" t="str">
        <f>IF(FC19=1,MU$8&amp;IF(SUM(FD19:$GO19)=0,"",", "),"")</f>
        <v/>
      </c>
      <c r="MV19" t="str">
        <f>IF(FD19=1,MV$8&amp;IF(SUM(FE19:$GO19)=0,"",", "),"")</f>
        <v/>
      </c>
      <c r="MW19" t="str">
        <f>IF(FE19=1,MW$8&amp;IF(SUM(FF19:$GO19)=0,"",", "),"")</f>
        <v/>
      </c>
      <c r="MX19" t="str">
        <f>IF(FF19=1,MX$8&amp;IF(SUM(FG19:$GO19)=0,"",", "),"")</f>
        <v/>
      </c>
      <c r="MY19" t="str">
        <f>IF(FG19=1,MY$8&amp;IF(SUM(FH19:$GO19)=0,"",", "),"")</f>
        <v/>
      </c>
      <c r="MZ19" t="str">
        <f>IF(FH19=1,MZ$8&amp;IF(SUM(FI19:$GO19)=0,"",", "),"")</f>
        <v/>
      </c>
      <c r="NA19" t="str">
        <f>IF(FI19=1,NA$8&amp;IF(SUM(FJ19:$GO19)=0,"",", "),"")</f>
        <v/>
      </c>
      <c r="NB19" t="str">
        <f>IF(FJ19=1,NB$8&amp;IF(SUM(FK19:$GO19)=0,"",", "),"")</f>
        <v/>
      </c>
      <c r="NC19" t="str">
        <f>IF(FK19=1,NC$8&amp;IF(SUM(FL19:$GO19)=0,"",", "),"")</f>
        <v/>
      </c>
      <c r="ND19" t="str">
        <f>IF(FL19=1,ND$8&amp;IF(SUM(FM19:$GO19)=0,"",", "),"")</f>
        <v/>
      </c>
      <c r="NE19" t="str">
        <f>IF(FM19=1,NE$8&amp;IF(SUM(FN19:$GO19)=0,"",", "),"")</f>
        <v/>
      </c>
      <c r="NF19" t="str">
        <f>IF(FN19=1,NF$8&amp;IF(SUM(FO19:$GO19)=0,"",", "),"")</f>
        <v/>
      </c>
      <c r="NG19" t="str">
        <f>IF(FO19=1,NG$8&amp;IF(SUM(FP19:$GO19)=0,"",", "),"")</f>
        <v/>
      </c>
      <c r="NH19" t="str">
        <f>IF(FP19=1,NH$8&amp;IF(SUM(FQ19:$GO19)=0,"",", "),"")</f>
        <v/>
      </c>
      <c r="NI19" t="str">
        <f>IF(FQ19=1,NI$8&amp;IF(SUM(FR19:$GO19)=0,"",", "),"")</f>
        <v/>
      </c>
      <c r="NJ19" t="str">
        <f>IF(FR19=1,NJ$8&amp;IF(SUM(FS19:$GO19)=0,"",", "),"")</f>
        <v/>
      </c>
      <c r="NK19" t="str">
        <f>IF(FS19=1,NK$8&amp;IF(SUM(FT19:$GO19)=0,"",", "),"")</f>
        <v/>
      </c>
      <c r="NL19" t="str">
        <f>IF(FT19=1,NL$8&amp;IF(SUM(FU19:$GO19)=0,"",", "),"")</f>
        <v/>
      </c>
      <c r="NM19" t="str">
        <f>IF(FU19=1,NM$8&amp;IF(SUM(FV19:$GO19)=0,"",", "),"")</f>
        <v/>
      </c>
      <c r="NN19" t="str">
        <f>IF(FV19=1,NN$8&amp;IF(SUM(FW19:$GO19)=0,"",", "),"")</f>
        <v/>
      </c>
      <c r="NO19" t="str">
        <f>IF(FW19=1,NO$8&amp;IF(SUM(FX19:$GO19)=0,"",", "),"")</f>
        <v/>
      </c>
      <c r="NP19" t="str">
        <f>IF(FX19=1,NP$8&amp;IF(SUM(FY19:$GO19)=0,"",", "),"")</f>
        <v/>
      </c>
      <c r="NQ19" t="str">
        <f>IF(FY19=1,NQ$8&amp;IF(SUM(FZ19:$GO19)=0,"",", "),"")</f>
        <v/>
      </c>
      <c r="NR19" t="str">
        <f>IF(FZ19=1,NR$8&amp;IF(SUM(GA19:$GO19)=0,"",", "),"")</f>
        <v/>
      </c>
      <c r="NS19" t="str">
        <f>IF(GA19=1,NS$8&amp;IF(SUM(GB19:$GO19)=0,"",", "),"")</f>
        <v/>
      </c>
      <c r="NT19" t="str">
        <f>IF(GB19=1,NT$8&amp;IF(SUM(GC19:$GO19)=0,"",", "),"")</f>
        <v/>
      </c>
      <c r="NU19" t="str">
        <f>IF(GC19=1,NU$8&amp;IF(SUM(GD19:$GO19)=0,"",", "),"")</f>
        <v/>
      </c>
      <c r="NV19" t="str">
        <f>IF(GD19=1,NV$8&amp;IF(SUM(GE19:$GO19)=0,"",", "),"")</f>
        <v/>
      </c>
      <c r="NW19" t="str">
        <f>IF(GE19=1,NW$8&amp;IF(SUM(GF19:$GO19)=0,"",", "),"")</f>
        <v/>
      </c>
      <c r="NX19" t="str">
        <f>IF(GF19=1,NX$8&amp;IF(SUM(GG19:$GO19)=0,"",", "),"")</f>
        <v/>
      </c>
      <c r="NY19" t="str">
        <f>IF(GG19=1,NY$8&amp;IF(SUM(GH19:$GO19)=0,"",", "),"")</f>
        <v/>
      </c>
      <c r="NZ19" t="str">
        <f>IF(GH19=1,NZ$8&amp;IF(SUM(GI19:$GO19)=0,"",", "),"")</f>
        <v/>
      </c>
      <c r="OA19" t="str">
        <f>IF(GI19=1,OA$8&amp;IF(SUM(GJ19:$GO19)=0,"",", "),"")</f>
        <v/>
      </c>
      <c r="OB19" t="str">
        <f>IF(GJ19=1,OB$8&amp;IF(SUM(GK19:$GO19)=0,"",", "),"")</f>
        <v/>
      </c>
      <c r="OC19" t="str">
        <f>IF(GK19=1,OC$8&amp;IF(SUM(GL19:$GO19)=0,"",", "),"")</f>
        <v/>
      </c>
      <c r="OD19" t="str">
        <f>IF(GL19=1,OD$8&amp;IF(SUM(GM19:$GO19)=0,"",", "),"")</f>
        <v/>
      </c>
      <c r="OE19" t="str">
        <f>IF(GM19=1,OE$8&amp;IF(SUM(GN19:$GO19)=0,"",", "),"")</f>
        <v/>
      </c>
      <c r="OF19" t="str">
        <f>IF(GN19=1,OF$8&amp;IF(SUM(GO19:$GO19)=0,"",", "),"")</f>
        <v/>
      </c>
      <c r="OG19" t="str">
        <f t="shared" si="69"/>
        <v/>
      </c>
      <c r="OH19" t="str">
        <f>IF(GP19=1,OH$8&amp;IF(SUM(GQ19:$IM19)=0,"",", "),"")</f>
        <v/>
      </c>
      <c r="OI19" t="str">
        <f>IF(GQ19=1,OI$8&amp;IF(SUM(GR19:$IM19)=0,"",", "),"")</f>
        <v/>
      </c>
      <c r="OJ19" t="str">
        <f>IF(GR19=1,OJ$8&amp;IF(SUM(GS19:$IM19)=0,"",", "),"")</f>
        <v/>
      </c>
      <c r="OK19" t="str">
        <f>IF(GS19=1,OK$8&amp;IF(SUM(GT19:$IM19)=0,"",", "),"")</f>
        <v/>
      </c>
      <c r="OL19" t="str">
        <f>IF(GT19=1,OL$8&amp;IF(SUM(GU19:$IM19)=0,"",", "),"")</f>
        <v/>
      </c>
      <c r="OM19" t="str">
        <f>IF(GU19=1,OM$8&amp;IF(SUM(GV19:$IM19)=0,"",", "),"")</f>
        <v/>
      </c>
      <c r="ON19" t="str">
        <f>IF(GV19=1,ON$8&amp;IF(SUM(GW19:$IM19)=0,"",", "),"")</f>
        <v/>
      </c>
      <c r="OO19" t="str">
        <f>IF(GW19=1,OO$8&amp;IF(SUM(GX19:$IM19)=0,"",", "),"")</f>
        <v/>
      </c>
      <c r="OP19" t="str">
        <f>IF(GX19=1,OP$8&amp;IF(SUM(GY19:$IM19)=0,"",", "),"")</f>
        <v/>
      </c>
      <c r="OQ19" t="str">
        <f>IF(GY19=1,OQ$8&amp;IF(SUM(GZ19:$IM19)=0,"",", "),"")</f>
        <v/>
      </c>
      <c r="OR19" t="str">
        <f>IF(GZ19=1,OR$8&amp;IF(SUM(HA19:$IM19)=0,"",", "),"")</f>
        <v/>
      </c>
      <c r="OS19" t="str">
        <f>IF(HA19=1,OS$8&amp;IF(SUM(HB19:$IM19)=0,"",", "),"")</f>
        <v/>
      </c>
      <c r="OT19" t="str">
        <f>IF(HB19=1,OT$8&amp;IF(SUM(HC19:$IM19)=0,"",", "),"")</f>
        <v/>
      </c>
      <c r="OU19" t="str">
        <f>IF(HC19=1,OU$8&amp;IF(SUM(HD19:$IM19)=0,"",", "),"")</f>
        <v/>
      </c>
      <c r="OV19" t="str">
        <f>IF(HD19=1,OV$8&amp;IF(SUM(HE19:$IM19)=0,"",", "),"")</f>
        <v/>
      </c>
      <c r="OW19" t="str">
        <f>IF(HE19=1,OW$8&amp;IF(SUM(HF19:$IM19)=0,"",", "),"")</f>
        <v/>
      </c>
      <c r="OX19" t="str">
        <f>IF(HF19=1,OX$8&amp;IF(SUM(HG19:$IM19)=0,"",", "),"")</f>
        <v/>
      </c>
      <c r="OY19" t="str">
        <f>IF(HG19=1,OY$8&amp;IF(SUM(HH19:$IM19)=0,"",", "),"")</f>
        <v/>
      </c>
      <c r="OZ19" t="str">
        <f>IF(HH19=1,OZ$8&amp;IF(SUM(HI19:$IM19)=0,"",", "),"")</f>
        <v/>
      </c>
      <c r="PA19" t="str">
        <f>IF(HI19=1,PA$8&amp;IF(SUM(HJ19:$IM19)=0,"",", "),"")</f>
        <v/>
      </c>
      <c r="PB19" t="str">
        <f>IF(HJ19=1,PB$8&amp;IF(SUM(HK19:$IM19)=0,"",", "),"")</f>
        <v/>
      </c>
      <c r="PC19" t="str">
        <f>IF(HK19=1,PC$8&amp;IF(SUM(HL19:$IM19)=0,"",", "),"")</f>
        <v/>
      </c>
      <c r="PD19" t="str">
        <f>IF(HL19=1,PD$8&amp;IF(SUM(HM19:$IM19)=0,"",", "),"")</f>
        <v/>
      </c>
      <c r="PE19" t="str">
        <f>IF(HM19=1,PE$8&amp;IF(SUM(HN19:$IM19)=0,"",", "),"")</f>
        <v/>
      </c>
      <c r="PF19" t="str">
        <f>IF(HN19=1,PF$8&amp;IF(SUM(HO19:$IM19)=0,"",", "),"")</f>
        <v/>
      </c>
      <c r="PG19" t="str">
        <f>IF(HO19=1,PG$8&amp;IF(SUM(HP19:$IM19)=0,"",", "),"")</f>
        <v/>
      </c>
      <c r="PH19" t="str">
        <f>IF(HP19=1,PH$8&amp;IF(SUM(HQ19:$IM19)=0,"",", "),"")</f>
        <v/>
      </c>
      <c r="PI19" t="str">
        <f>IF(HQ19=1,PI$8&amp;IF(SUM(HR19:$IM19)=0,"",", "),"")</f>
        <v/>
      </c>
      <c r="PJ19" t="str">
        <f>IF(HR19=1,PJ$8&amp;IF(SUM(HS19:$IM19)=0,"",", "),"")</f>
        <v/>
      </c>
      <c r="PK19" t="str">
        <f>IF(HS19=1,PK$8&amp;IF(SUM(HT19:$IM19)=0,"",", "),"")</f>
        <v/>
      </c>
      <c r="PL19" t="str">
        <f>IF(HT19=1,PL$8&amp;IF(SUM(HU19:$IM19)=0,"",", "),"")</f>
        <v/>
      </c>
      <c r="PM19" t="str">
        <f>IF(HU19=1,PM$8&amp;IF(SUM(HV19:$IM19)=0,"",", "),"")</f>
        <v/>
      </c>
      <c r="PN19" t="str">
        <f>IF(HV19=1,PN$8&amp;IF(SUM(HW19:$IM19)=0,"",", "),"")</f>
        <v/>
      </c>
      <c r="PO19" t="str">
        <f>IF(HW19=1,PO$8&amp;IF(SUM(HX19:$IM19)=0,"",", "),"")</f>
        <v/>
      </c>
      <c r="PP19" t="str">
        <f>IF(HX19=1,PP$8&amp;IF(SUM(HY19:$IM19)=0,"",", "),"")</f>
        <v/>
      </c>
      <c r="PQ19" t="str">
        <f>IF(HY19=1,PQ$8&amp;IF(SUM(HZ19:$IM19)=0,"",", "),"")</f>
        <v/>
      </c>
      <c r="PR19" t="str">
        <f>IF(HZ19=1,PR$8&amp;IF(SUM(IA19:$IM19)=0,"",", "),"")</f>
        <v/>
      </c>
      <c r="PS19" t="str">
        <f>IF(IA19=1,PS$8&amp;IF(SUM(IB19:$IM19)=0,"",", "),"")</f>
        <v/>
      </c>
      <c r="PT19" t="str">
        <f>IF(IB19=1,PT$8&amp;IF(SUM(IC19:$IM19)=0,"",", "),"")</f>
        <v/>
      </c>
      <c r="PU19" t="str">
        <f>IF(IC19=1,PU$8&amp;IF(SUM(ID19:$IM19)=0,"",", "),"")</f>
        <v/>
      </c>
      <c r="PV19" t="str">
        <f>IF(ID19=1,PV$8&amp;IF(SUM(IE19:$IM19)=0,"",", "),"")</f>
        <v/>
      </c>
      <c r="PW19" t="str">
        <f>IF(IE19=1,PW$8&amp;IF(SUM(IF19:$IM19)=0,"",", "),"")</f>
        <v/>
      </c>
      <c r="PX19" t="str">
        <f>IF(IF19=1,PX$8&amp;IF(SUM(IG19:$IM19)=0,"",", "),"")</f>
        <v/>
      </c>
      <c r="PY19" t="str">
        <f>IF(IG19=1,PY$8&amp;IF(SUM(IH19:$IM19)=0,"",", "),"")</f>
        <v/>
      </c>
      <c r="PZ19" t="str">
        <f>IF(IH19=1,PZ$8&amp;IF(SUM(II19:$IM19)=0,"",", "),"")</f>
        <v/>
      </c>
      <c r="QA19" t="str">
        <f>IF(II19=1,QA$8&amp;IF(SUM(IJ19:$IM19)=0,"",", "),"")</f>
        <v/>
      </c>
      <c r="QB19" t="str">
        <f>IF(IJ19=1,QB$8&amp;IF(SUM(IK19:$IM19)=0,"",", "),"")</f>
        <v/>
      </c>
      <c r="QC19" t="str">
        <f>IF(IK19=1,QC$8&amp;IF(SUM(IL19:$IM19)=0,"",", "),"")</f>
        <v/>
      </c>
      <c r="QD19" t="str">
        <f>IF(IL19=1,QD$8&amp;IF(SUM(IM19:$IM19)=0,"",", "),"")</f>
        <v/>
      </c>
      <c r="QE19" t="str">
        <f t="shared" si="70"/>
        <v/>
      </c>
      <c r="QF19" t="str">
        <f>IF(IN19=1,QF$8&amp;IF(SUM(IO19:$KK19)=0,"",", "),"")</f>
        <v/>
      </c>
      <c r="QG19" t="str">
        <f>IF(IO19=1,QG$8&amp;IF(SUM(IP19:$KK19)=0,"",", "),"")</f>
        <v/>
      </c>
      <c r="QH19" t="str">
        <f>IF(IP19=1,QH$8&amp;IF(SUM(IQ19:$KK19)=0,"",", "),"")</f>
        <v/>
      </c>
      <c r="QI19" t="str">
        <f>IF(IQ19=1,QI$8&amp;IF(SUM(IR19:$KK19)=0,"",", "),"")</f>
        <v/>
      </c>
      <c r="QJ19" t="str">
        <f>IF(IR19=1,QJ$8&amp;IF(SUM(IS19:$KK19)=0,"",", "),"")</f>
        <v/>
      </c>
      <c r="QK19" t="str">
        <f>IF(IS19=1,QK$8&amp;IF(SUM(IT19:$KK19)=0,"",", "),"")</f>
        <v/>
      </c>
      <c r="QL19" t="str">
        <f>IF(IT19=1,QL$8&amp;IF(SUM(IU19:$KK19)=0,"",", "),"")</f>
        <v/>
      </c>
      <c r="QM19" t="str">
        <f>IF(IU19=1,QM$8&amp;IF(SUM(IV19:$KK19)=0,"",", "),"")</f>
        <v/>
      </c>
      <c r="QN19" t="str">
        <f>IF(IV19=1,QN$8&amp;IF(SUM(IW19:$KK19)=0,"",", "),"")</f>
        <v/>
      </c>
      <c r="QO19" t="str">
        <f>IF(IW19=1,QO$8&amp;IF(SUM(IX19:$KK19)=0,"",", "),"")</f>
        <v/>
      </c>
      <c r="QP19" t="str">
        <f>IF(IX19=1,QP$8&amp;IF(SUM(IY19:$KK19)=0,"",", "),"")</f>
        <v/>
      </c>
      <c r="QQ19" t="str">
        <f>IF(IY19=1,QQ$8&amp;IF(SUM(IZ19:$KK19)=0,"",", "),"")</f>
        <v/>
      </c>
      <c r="QR19" t="str">
        <f>IF(IZ19=1,QR$8&amp;IF(SUM(JA19:$KK19)=0,"",", "),"")</f>
        <v/>
      </c>
      <c r="QS19" t="str">
        <f>IF(JA19=1,QS$8&amp;IF(SUM(JB19:$KK19)=0,"",", "),"")</f>
        <v/>
      </c>
      <c r="QT19" t="str">
        <f>IF(JB19=1,QT$8&amp;IF(SUM(JC19:$KK19)=0,"",", "),"")</f>
        <v/>
      </c>
      <c r="QU19" t="str">
        <f>IF(JC19=1,QU$8&amp;IF(SUM(JD19:$KK19)=0,"",", "),"")</f>
        <v/>
      </c>
      <c r="QV19" t="str">
        <f>IF(JD19=1,QV$8&amp;IF(SUM(JE19:$KK19)=0,"",", "),"")</f>
        <v/>
      </c>
      <c r="QW19" t="str">
        <f>IF(JE19=1,QW$8&amp;IF(SUM(JF19:$KK19)=0,"",", "),"")</f>
        <v/>
      </c>
      <c r="QX19" t="str">
        <f>IF(JF19=1,QX$8&amp;IF(SUM(JG19:$KK19)=0,"",", "),"")</f>
        <v/>
      </c>
      <c r="QY19" t="str">
        <f>IF(JG19=1,QY$8&amp;IF(SUM(JH19:$KK19)=0,"",", "),"")</f>
        <v/>
      </c>
      <c r="QZ19" t="str">
        <f>IF(JH19=1,QZ$8&amp;IF(SUM(JI19:$KK19)=0,"",", "),"")</f>
        <v/>
      </c>
      <c r="RA19" t="str">
        <f>IF(JI19=1,RA$8&amp;IF(SUM(JJ19:$KK19)=0,"",", "),"")</f>
        <v/>
      </c>
      <c r="RB19" t="str">
        <f>IF(JJ19=1,RB$8&amp;IF(SUM(JK19:$KK19)=0,"",", "),"")</f>
        <v/>
      </c>
      <c r="RC19" t="str">
        <f>IF(JK19=1,RC$8&amp;IF(SUM(JL19:$KK19)=0,"",", "),"")</f>
        <v/>
      </c>
      <c r="RD19" t="str">
        <f>IF(JL19=1,RD$8&amp;IF(SUM(JM19:$KK19)=0,"",", "),"")</f>
        <v/>
      </c>
      <c r="RE19" t="str">
        <f>IF(JM19=1,RE$8&amp;IF(SUM(JN19:$KK19)=0,"",", "),"")</f>
        <v/>
      </c>
      <c r="RF19" t="str">
        <f>IF(JN19=1,RF$8&amp;IF(SUM(JO19:$KK19)=0,"",", "),"")</f>
        <v/>
      </c>
      <c r="RG19" t="str">
        <f>IF(JO19=1,RG$8&amp;IF(SUM(JP19:$KK19)=0,"",", "),"")</f>
        <v/>
      </c>
      <c r="RH19" t="str">
        <f>IF(JP19=1,RH$8&amp;IF(SUM(JQ19:$KK19)=0,"",", "),"")</f>
        <v/>
      </c>
      <c r="RI19" t="str">
        <f>IF(JQ19=1,RI$8&amp;IF(SUM(JR19:$KK19)=0,"",", "),"")</f>
        <v/>
      </c>
      <c r="RJ19" t="str">
        <f>IF(JR19=1,RJ$8&amp;IF(SUM(JS19:$KK19)=0,"",", "),"")</f>
        <v/>
      </c>
      <c r="RK19" t="str">
        <f>IF(JS19=1,RK$8&amp;IF(SUM(JT19:$KK19)=0,"",", "),"")</f>
        <v/>
      </c>
      <c r="RL19" t="str">
        <f>IF(JT19=1,RL$8&amp;IF(SUM(JU19:$KK19)=0,"",", "),"")</f>
        <v/>
      </c>
      <c r="RM19" t="str">
        <f>IF(JU19=1,RM$8&amp;IF(SUM(JV19:$KK19)=0,"",", "),"")</f>
        <v/>
      </c>
      <c r="RN19" t="str">
        <f>IF(JV19=1,RN$8&amp;IF(SUM(JW19:$KK19)=0,"",", "),"")</f>
        <v/>
      </c>
      <c r="RO19" t="str">
        <f>IF(JW19=1,RO$8&amp;IF(SUM(JX19:$KK19)=0,"",", "),"")</f>
        <v/>
      </c>
      <c r="RP19" t="str">
        <f>IF(JX19=1,RP$8&amp;IF(SUM(JY19:$KK19)=0,"",", "),"")</f>
        <v/>
      </c>
      <c r="RQ19" t="str">
        <f>IF(JY19=1,RQ$8&amp;IF(SUM(JZ19:$KK19)=0,"",", "),"")</f>
        <v/>
      </c>
      <c r="RR19" t="str">
        <f>IF(JZ19=1,RR$8&amp;IF(SUM(KA19:$KK19)=0,"",", "),"")</f>
        <v/>
      </c>
      <c r="RS19" t="str">
        <f>IF(KA19=1,RS$8&amp;IF(SUM(KB19:$KK19)=0,"",", "),"")</f>
        <v/>
      </c>
      <c r="RT19" t="str">
        <f>IF(KB19=1,RT$8&amp;IF(SUM(KC19:$KK19)=0,"",", "),"")</f>
        <v/>
      </c>
      <c r="RU19" t="str">
        <f>IF(KC19=1,RU$8&amp;IF(SUM(KD19:$KK19)=0,"",", "),"")</f>
        <v/>
      </c>
      <c r="RV19" t="str">
        <f>IF(KD19=1,RV$8&amp;IF(SUM(KE19:$KK19)=0,"",", "),"")</f>
        <v/>
      </c>
      <c r="RW19" t="str">
        <f>IF(KE19=1,RW$8&amp;IF(SUM(KF19:$KK19)=0,"",", "),"")</f>
        <v/>
      </c>
      <c r="RX19" t="str">
        <f>IF(KF19=1,RX$8&amp;IF(SUM(KG19:$KK19)=0,"",", "),"")</f>
        <v/>
      </c>
      <c r="RY19" t="str">
        <f>IF(KG19=1,RY$8&amp;IF(SUM(KH19:$KK19)=0,"",", "),"")</f>
        <v/>
      </c>
      <c r="RZ19" t="str">
        <f>IF(KH19=1,RZ$8&amp;IF(SUM(KI19:$KK19)=0,"",", "),"")</f>
        <v/>
      </c>
      <c r="SA19" t="str">
        <f>IF(KI19=1,SA$8&amp;IF(SUM(KJ19:$KK19)=0,"",", "),"")</f>
        <v/>
      </c>
      <c r="SB19" t="str">
        <f>IF(KJ19=1,SB$8&amp;IF(SUM(KK19:$KK19)=0,"",", "),"")</f>
        <v/>
      </c>
      <c r="SC19" t="str">
        <f t="shared" si="71"/>
        <v/>
      </c>
    </row>
    <row r="20" spans="1:497" ht="60" customHeight="1" x14ac:dyDescent="0.45">
      <c r="A20" s="62"/>
      <c r="B20" s="212" t="str">
        <f t="shared" si="0"/>
        <v/>
      </c>
      <c r="C20" s="212" t="str">
        <f t="shared" si="59"/>
        <v/>
      </c>
      <c r="D20" s="212" t="str">
        <f t="shared" si="60"/>
        <v/>
      </c>
      <c r="E20" s="212" t="str">
        <f t="shared" si="61"/>
        <v/>
      </c>
      <c r="F20" s="212" t="str">
        <f t="shared" si="62"/>
        <v/>
      </c>
      <c r="G20" s="237" t="str">
        <f>IF('EDCI Data'!B20="","",'EDCI Data'!B20)</f>
        <v/>
      </c>
      <c r="H20" s="238" t="str">
        <f>IF('EDCI Data'!C20="","",'EDCI Data'!C20)</f>
        <v/>
      </c>
      <c r="I20" s="239" t="str">
        <f>IF('EDCI Data'!D20="","",'EDCI Data'!D20)</f>
        <v/>
      </c>
      <c r="J20" s="240" t="str">
        <f>IF('EDCI Data'!E20="","",'EDCI Data'!E20)</f>
        <v/>
      </c>
      <c r="K20" s="237" t="str">
        <f>IF('EDCI Data'!F20="","",'EDCI Data'!F20)</f>
        <v/>
      </c>
      <c r="L20" s="237" t="str">
        <f>IF('EDCI Data'!G20="","",'EDCI Data'!G20)</f>
        <v/>
      </c>
      <c r="M20" s="237" t="str">
        <f>IF('EDCI Data'!H20="","",'EDCI Data'!H20)</f>
        <v/>
      </c>
      <c r="N20" s="237" t="str">
        <f>IF('EDCI Data'!I20="","",'EDCI Data'!I20)</f>
        <v/>
      </c>
      <c r="O20" s="237" t="str">
        <f>IF('EDCI Data'!J20="","",'EDCI Data'!J20)</f>
        <v/>
      </c>
      <c r="P20" s="237" t="str">
        <f>IF('EDCI Data'!K20="","",'EDCI Data'!K20)</f>
        <v/>
      </c>
      <c r="Q20" s="241" t="str">
        <f>IF('EDCI Data'!L20="","",'EDCI Data'!L20)</f>
        <v/>
      </c>
      <c r="R20" s="241" t="str">
        <f>IF('EDCI Data'!M20="","",'EDCI Data'!M20)</f>
        <v/>
      </c>
      <c r="S20" s="237" t="str">
        <f>IF('EDCI Data'!N20="","",'EDCI Data'!N20)</f>
        <v/>
      </c>
      <c r="T20" s="237" t="str">
        <f>IF('EDCI Data'!O20="","",'EDCI Data'!O20)</f>
        <v/>
      </c>
      <c r="U20" s="237" t="str">
        <f>IF('EDCI Data'!P20="","",'EDCI Data'!P20)</f>
        <v/>
      </c>
      <c r="V20" s="237" t="str">
        <f>IF('EDCI Data'!Q20="","",'EDCI Data'!Q20)</f>
        <v/>
      </c>
      <c r="W20" s="242" t="str">
        <f>IF('EDCI Data'!R20="","",'EDCI Data'!R20)</f>
        <v/>
      </c>
      <c r="X20" s="243" t="str">
        <f>IF('EDCI Data'!S20="","",'EDCI Data'!S20)</f>
        <v/>
      </c>
      <c r="Y20" s="243" t="str">
        <f>IF('EDCI Data'!T20="","",'EDCI Data'!T20)</f>
        <v/>
      </c>
      <c r="Z20" s="244" t="str">
        <f>IF('EDCI Data'!U20="","",'EDCI Data'!U20)</f>
        <v/>
      </c>
      <c r="AA20" s="237" t="str">
        <f>IF('EDCI Data'!V20="","",'EDCI Data'!V20)</f>
        <v/>
      </c>
      <c r="AB20" s="244" t="str">
        <f>IF('EDCI Data'!W20="","",'EDCI Data'!W20)</f>
        <v/>
      </c>
      <c r="AC20" s="237" t="str">
        <f>IF('EDCI Data'!X20="","",'EDCI Data'!X20)</f>
        <v/>
      </c>
      <c r="AD20" s="244" t="str">
        <f>IF('EDCI Data'!Y20="","",'EDCI Data'!Y20)</f>
        <v/>
      </c>
      <c r="AE20" s="237" t="str">
        <f>IF('EDCI Data'!Z20="","",'EDCI Data'!Z20)</f>
        <v/>
      </c>
      <c r="AF20" s="237" t="str">
        <f>IF('EDCI Data'!AA20="","",'EDCI Data'!AA20)</f>
        <v/>
      </c>
      <c r="AG20" s="237" t="str">
        <f>IF('EDCI Data'!AB20="","",'EDCI Data'!AB20)</f>
        <v/>
      </c>
      <c r="AH20" s="237" t="str">
        <f>IF('EDCI Data'!AC20="","",'EDCI Data'!AC20)</f>
        <v/>
      </c>
      <c r="AI20" s="237" t="str">
        <f>IF('EDCI Data'!AD20="","",'EDCI Data'!AD20)</f>
        <v/>
      </c>
      <c r="AJ20" s="237" t="str">
        <f>IF('EDCI Data'!AE20="","",'EDCI Data'!AE20)</f>
        <v/>
      </c>
      <c r="AK20" s="237" t="str">
        <f>IF('EDCI Data'!AF20="","",'EDCI Data'!AF20)</f>
        <v/>
      </c>
      <c r="AL20" s="237" t="str">
        <f>IF('EDCI Data'!AG20="","",'EDCI Data'!AG20)</f>
        <v/>
      </c>
      <c r="AM20" s="237" t="str">
        <f>IF('EDCI Data'!AH20="","",'EDCI Data'!AH20)</f>
        <v/>
      </c>
      <c r="AN20" s="237" t="str">
        <f>IF('EDCI Data'!AI20="","",'EDCI Data'!AI20)</f>
        <v/>
      </c>
      <c r="AO20" s="237" t="str">
        <f>IF('EDCI Data'!AJ20="","",'EDCI Data'!AJ20)</f>
        <v/>
      </c>
      <c r="AP20" s="237" t="str">
        <f>IF('EDCI Data'!AK20="","",'EDCI Data'!AK20)</f>
        <v/>
      </c>
      <c r="AQ20" s="237" t="str">
        <f>IF('EDCI Data'!AL20="","",'EDCI Data'!AL20)</f>
        <v/>
      </c>
      <c r="AR20" s="237" t="str">
        <f>IF('EDCI Data'!AM20="","",'EDCI Data'!AM20)</f>
        <v/>
      </c>
      <c r="AS20" s="237" t="str">
        <f>IF('EDCI Data'!AN20="","",'EDCI Data'!AN20)</f>
        <v/>
      </c>
      <c r="AT20" s="237" t="str">
        <f>IF('EDCI Data'!AO20="","",'EDCI Data'!AO20)</f>
        <v/>
      </c>
      <c r="AU20" s="237" t="str">
        <f>IF('EDCI Data'!AP20="","",'EDCI Data'!AP20)</f>
        <v/>
      </c>
      <c r="AV20" s="237" t="str">
        <f>IF('EDCI Data'!AQ20="","",'EDCI Data'!AQ20)</f>
        <v/>
      </c>
      <c r="AW20" s="237" t="str">
        <f>IF('EDCI Data'!AR20="","",'EDCI Data'!AR20)</f>
        <v/>
      </c>
      <c r="AX20" s="237" t="str">
        <f>IF('EDCI Data'!AS20="","",'EDCI Data'!AS20)</f>
        <v/>
      </c>
      <c r="AY20" s="237" t="str">
        <f>IF('EDCI Data'!AT20="","",'EDCI Data'!AT20)</f>
        <v/>
      </c>
      <c r="AZ20" s="237" t="str">
        <f>IF('EDCI Data'!AU20="","",'EDCI Data'!AU20)</f>
        <v/>
      </c>
      <c r="BA20" s="237" t="str">
        <f>IF('EDCI Data'!AV20="","",'EDCI Data'!AV20)</f>
        <v/>
      </c>
      <c r="BB20" s="245" t="str">
        <f>IF('EDCI Data'!AW20="","",'EDCI Data'!AW20)</f>
        <v/>
      </c>
      <c r="BC20" s="245" t="str">
        <f>IF('EDCI Data'!AX20="","",'EDCI Data'!AX20)</f>
        <v/>
      </c>
      <c r="BD20" s="246" t="str">
        <f t="shared" si="63"/>
        <v/>
      </c>
      <c r="BE20" s="247" t="str">
        <f>IF('EDCI Data'!AY20="","",'EDCI Data'!AY20)</f>
        <v/>
      </c>
      <c r="BF20" s="247" t="str">
        <f>IF('EDCI Data'!AZ20="","",'EDCI Data'!AZ20)</f>
        <v/>
      </c>
      <c r="BG20" s="247" t="str">
        <f>IF('EDCI Data'!BA20="","",'EDCI Data'!BA20)</f>
        <v/>
      </c>
      <c r="BH20" s="247" t="str">
        <f>IF('EDCI Data'!BB20="","",'EDCI Data'!BB20)</f>
        <v/>
      </c>
      <c r="BI20" s="247" t="str">
        <f>IF('EDCI Data'!BC20="","",'EDCI Data'!BC20)</f>
        <v/>
      </c>
      <c r="BJ20" s="247" t="str">
        <f>IF('EDCI Data'!BD20="","",'EDCI Data'!BD20)</f>
        <v/>
      </c>
      <c r="BK20" s="247" t="str">
        <f>IF('EDCI Data'!BE20="","",'EDCI Data'!BE20)</f>
        <v/>
      </c>
      <c r="BL20" s="247" t="str">
        <f>IF('EDCI Data'!BF20="","",'EDCI Data'!BF20)</f>
        <v/>
      </c>
      <c r="BM20" s="247" t="str">
        <f>IF('EDCI Data'!BG20="","",'EDCI Data'!BG20)</f>
        <v/>
      </c>
      <c r="BN20" s="248" t="str">
        <f>IF('EDCI Data'!BH20="","",'EDCI Data'!BH20)</f>
        <v/>
      </c>
      <c r="BO20" s="248" t="str">
        <f>IF('EDCI Data'!BI20="","",'EDCI Data'!BI20)</f>
        <v/>
      </c>
      <c r="BP20" s="249" t="str">
        <f>IF('EDCI Data'!BJ20="","",'EDCI Data'!BJ20)</f>
        <v/>
      </c>
      <c r="BQ20" s="248" t="str">
        <f>IF('EDCI Data'!BK20="","",'EDCI Data'!BK20)</f>
        <v/>
      </c>
      <c r="BR20" s="248" t="str">
        <f>IF('EDCI Data'!BL20="","",'EDCI Data'!BL20)</f>
        <v/>
      </c>
      <c r="BS20" s="250" t="str">
        <f>IF('EDCI Data'!BM20="","",'EDCI Data'!BM20)</f>
        <v/>
      </c>
      <c r="BT20" s="251" t="str">
        <f>IF('EDCI Data'!BN20="","",'EDCI Data'!BN20)</f>
        <v/>
      </c>
      <c r="BU20" s="246" t="str">
        <f>IF('EDCI Data'!BO20="","",'EDCI Data'!BO20)</f>
        <v/>
      </c>
      <c r="BV20" s="252">
        <f t="shared" si="64"/>
        <v>0</v>
      </c>
      <c r="BW20" s="252">
        <f t="shared" si="65"/>
        <v>0</v>
      </c>
      <c r="BX20" s="252">
        <f t="shared" si="66"/>
        <v>0</v>
      </c>
      <c r="BY20" s="252">
        <f t="shared" si="67"/>
        <v>0</v>
      </c>
      <c r="BZ20" t="str">
        <f t="shared" si="1"/>
        <v/>
      </c>
      <c r="CA20" s="253"/>
      <c r="CB20"/>
      <c r="CC20"/>
      <c r="CD20"/>
      <c r="CE20" t="str">
        <f t="shared" si="2"/>
        <v/>
      </c>
      <c r="CF20"/>
      <c r="CG20" t="str">
        <f t="shared" si="3"/>
        <v/>
      </c>
      <c r="CH20" t="str">
        <f t="shared" si="4"/>
        <v/>
      </c>
      <c r="CI20" t="str">
        <f t="shared" si="5"/>
        <v/>
      </c>
      <c r="CJ20" t="str">
        <f t="shared" si="6"/>
        <v/>
      </c>
      <c r="CK20"/>
      <c r="CL20"/>
      <c r="CM20" t="str">
        <f t="shared" si="7"/>
        <v/>
      </c>
      <c r="CN20" t="str">
        <f t="shared" si="8"/>
        <v/>
      </c>
      <c r="CO20" t="str">
        <f t="shared" si="9"/>
        <v/>
      </c>
      <c r="CP20" t="str">
        <f t="shared" si="10"/>
        <v/>
      </c>
      <c r="CQ20"/>
      <c r="CR20" t="str" cm="1">
        <f t="array" ref="CR20">IF(COUNTIFS($BZ$10:$BZ$259,$BZ20,$I$10:$I$259,$I20+1)&gt;0,IF(X20&lt;&gt;INDEX(Y$10:Y$259,MATCH(1,INDEX(($BZ20=$BZ$10:$BZ$259)*($I$10:$I$259=$I20+1),0,1),0)),"Number of FTEs in previous year do not align with Number of FTEs in current year across years, by definition these should be equal. Please check and update if required. "&amp;CHAR(10),""),"")</f>
        <v/>
      </c>
      <c r="CS20" t="str" cm="1">
        <f t="array" ref="CS20">IF(COUNTIFS($BZ$10:$BZ$259,$BZ20,$I$10:$I$259,$I20-1)&gt;0,IF(Y20&lt;&gt;INDEX(X$10:X$259,MATCH(1,INDEX(($BZ20=$BZ$10:$BZ$259)*($I$10:$I$259=$I20-1),0,1),0)),"Number of FTEs in previous year do not align with Number of FTEs in current year across years, by definition these should be equal. Please check and update if required. "&amp;CHAR(10),""),"")</f>
        <v/>
      </c>
      <c r="CT20" t="str">
        <f t="shared" si="11"/>
        <v/>
      </c>
      <c r="CU20" t="str">
        <f t="shared" si="12"/>
        <v/>
      </c>
      <c r="CV20"/>
      <c r="CW20" t="str">
        <f t="shared" si="13"/>
        <v/>
      </c>
      <c r="CX20"/>
      <c r="CY20" t="str">
        <f t="shared" si="14"/>
        <v/>
      </c>
      <c r="CZ20"/>
      <c r="DA20" t="str">
        <f t="shared" si="15"/>
        <v/>
      </c>
      <c r="DB20"/>
      <c r="DC20"/>
      <c r="DD20"/>
      <c r="DE20"/>
      <c r="DF20"/>
      <c r="DG20"/>
      <c r="DH20"/>
      <c r="DI20"/>
      <c r="DJ20"/>
      <c r="DK20"/>
      <c r="DL20"/>
      <c r="DM20"/>
      <c r="DN20"/>
      <c r="DO20"/>
      <c r="DP20"/>
      <c r="DQ20"/>
      <c r="DR20"/>
      <c r="DS20"/>
      <c r="DT20"/>
      <c r="DU20"/>
      <c r="DV20"/>
      <c r="DW20"/>
      <c r="DX20" t="str">
        <f t="shared" si="16"/>
        <v/>
      </c>
      <c r="DY20" t="str">
        <f t="shared" si="17"/>
        <v/>
      </c>
      <c r="DZ20" t="str">
        <f t="shared" si="18"/>
        <v/>
      </c>
      <c r="EA20" t="str">
        <f t="shared" si="19"/>
        <v/>
      </c>
      <c r="EB20" t="str">
        <f t="shared" si="20"/>
        <v/>
      </c>
      <c r="EC20" t="str">
        <f t="shared" si="21"/>
        <v/>
      </c>
      <c r="ED20" t="str">
        <f t="shared" si="22"/>
        <v/>
      </c>
      <c r="EE20" t="str">
        <f t="shared" si="23"/>
        <v/>
      </c>
      <c r="EF20" t="str">
        <f t="shared" si="24"/>
        <v/>
      </c>
      <c r="EG20" t="str">
        <f t="shared" si="25"/>
        <v/>
      </c>
      <c r="EH20" t="str">
        <f t="shared" si="26"/>
        <v/>
      </c>
      <c r="EI20" t="str">
        <f t="shared" si="27"/>
        <v/>
      </c>
      <c r="EJ20"/>
      <c r="EK20"/>
      <c r="EL20"/>
      <c r="EM20"/>
      <c r="EN20"/>
      <c r="EO20"/>
      <c r="EP20"/>
      <c r="EQ20" t="str">
        <f t="shared" si="28"/>
        <v/>
      </c>
      <c r="ER20" t="str">
        <f t="shared" si="29"/>
        <v/>
      </c>
      <c r="ES20" t="str">
        <f t="shared" si="30"/>
        <v/>
      </c>
      <c r="ET20"/>
      <c r="EU20" t="str">
        <f t="shared" si="31"/>
        <v/>
      </c>
      <c r="EV20"/>
      <c r="EW20" t="str">
        <f t="shared" si="32"/>
        <v/>
      </c>
      <c r="EX20"/>
      <c r="EY20" t="str">
        <f t="shared" si="33"/>
        <v/>
      </c>
      <c r="EZ20"/>
      <c r="FA20"/>
      <c r="FB20"/>
      <c r="FC20"/>
      <c r="FD20"/>
      <c r="FE20"/>
      <c r="FF20"/>
      <c r="FG20"/>
      <c r="FH20"/>
      <c r="FI20"/>
      <c r="FJ20"/>
      <c r="FK20"/>
      <c r="FL20"/>
      <c r="FM20"/>
      <c r="FN20"/>
      <c r="FO20"/>
      <c r="FP20"/>
      <c r="FQ20"/>
      <c r="FR20"/>
      <c r="FS20"/>
      <c r="FT20"/>
      <c r="FU20"/>
      <c r="FV20" t="str">
        <f t="shared" si="34"/>
        <v/>
      </c>
      <c r="FW20" t="str">
        <f t="shared" si="35"/>
        <v/>
      </c>
      <c r="FX20"/>
      <c r="FY20" t="str">
        <f t="shared" si="36"/>
        <v/>
      </c>
      <c r="FZ20" t="str">
        <f t="shared" si="37"/>
        <v/>
      </c>
      <c r="GA20" t="str">
        <f t="shared" si="38"/>
        <v/>
      </c>
      <c r="GB20" t="str">
        <f t="shared" si="39"/>
        <v/>
      </c>
      <c r="GC20" t="str">
        <f t="shared" si="40"/>
        <v/>
      </c>
      <c r="GD20" t="str">
        <f t="shared" si="41"/>
        <v/>
      </c>
      <c r="GE20" t="str">
        <f t="shared" si="42"/>
        <v/>
      </c>
      <c r="GF20" t="str">
        <f t="shared" si="43"/>
        <v/>
      </c>
      <c r="GG20" t="str">
        <f t="shared" si="44"/>
        <v/>
      </c>
      <c r="GH20"/>
      <c r="GI20"/>
      <c r="GJ20"/>
      <c r="GK20"/>
      <c r="GL20"/>
      <c r="GM20"/>
      <c r="GN20"/>
      <c r="GO20"/>
      <c r="GP20" t="str">
        <f t="shared" si="45"/>
        <v/>
      </c>
      <c r="GQ20" t="str">
        <f t="shared" si="46"/>
        <v/>
      </c>
      <c r="GR20"/>
      <c r="GS20" t="str">
        <f t="shared" si="47"/>
        <v/>
      </c>
      <c r="GT20"/>
      <c r="GU20" t="str">
        <f t="shared" si="48"/>
        <v/>
      </c>
      <c r="GV20"/>
      <c r="GW20" t="str">
        <f t="shared" si="49"/>
        <v/>
      </c>
      <c r="GX20"/>
      <c r="GY20"/>
      <c r="GZ20"/>
      <c r="HA20"/>
      <c r="HB20"/>
      <c r="HC20"/>
      <c r="HD20"/>
      <c r="HE20"/>
      <c r="HF20"/>
      <c r="HG20"/>
      <c r="HH20"/>
      <c r="HI20"/>
      <c r="HJ20"/>
      <c r="HK20"/>
      <c r="HL20"/>
      <c r="HM20"/>
      <c r="HN20"/>
      <c r="HO20"/>
      <c r="HP20"/>
      <c r="HQ20"/>
      <c r="HR20"/>
      <c r="HS20"/>
      <c r="HT20" t="str">
        <f t="shared" si="50"/>
        <v/>
      </c>
      <c r="HU20" t="str">
        <f t="shared" si="51"/>
        <v/>
      </c>
      <c r="HV20"/>
      <c r="HW20"/>
      <c r="HX20"/>
      <c r="HY20"/>
      <c r="HZ20"/>
      <c r="IA20"/>
      <c r="IB20"/>
      <c r="IC20"/>
      <c r="ID20"/>
      <c r="IE20" t="str">
        <f t="shared" si="52"/>
        <v/>
      </c>
      <c r="IF20"/>
      <c r="IG20"/>
      <c r="IH20"/>
      <c r="II20"/>
      <c r="IJ20"/>
      <c r="IK20"/>
      <c r="IL20"/>
      <c r="IM20"/>
      <c r="IN20"/>
      <c r="IO20"/>
      <c r="IP20"/>
      <c r="IQ20" t="str">
        <f t="shared" si="53"/>
        <v/>
      </c>
      <c r="IR20"/>
      <c r="IS20" t="str">
        <f t="shared" si="54"/>
        <v/>
      </c>
      <c r="IT20"/>
      <c r="IU20" t="str">
        <f t="shared" si="55"/>
        <v/>
      </c>
      <c r="IV20"/>
      <c r="IW20"/>
      <c r="IX20"/>
      <c r="IY20"/>
      <c r="IZ20"/>
      <c r="JA20"/>
      <c r="JB20"/>
      <c r="JC20"/>
      <c r="JD20"/>
      <c r="JE20"/>
      <c r="JF20"/>
      <c r="JG20"/>
      <c r="JH20"/>
      <c r="JI20"/>
      <c r="JJ20"/>
      <c r="JK20"/>
      <c r="JL20"/>
      <c r="JM20"/>
      <c r="JN20"/>
      <c r="JO20"/>
      <c r="JP20"/>
      <c r="JQ20"/>
      <c r="JR20" t="str">
        <f t="shared" si="56"/>
        <v/>
      </c>
      <c r="JS20" t="str">
        <f t="shared" si="57"/>
        <v/>
      </c>
      <c r="JT20"/>
      <c r="JU20"/>
      <c r="JV20"/>
      <c r="JW20"/>
      <c r="JX20"/>
      <c r="JY20"/>
      <c r="JZ20"/>
      <c r="KA20"/>
      <c r="KB20"/>
      <c r="KC20" t="str">
        <f t="shared" si="58"/>
        <v/>
      </c>
      <c r="KD20"/>
      <c r="KE20"/>
      <c r="KF20"/>
      <c r="KG20"/>
      <c r="KH20"/>
      <c r="KI20"/>
      <c r="KJ20"/>
      <c r="KK20"/>
      <c r="KL20" t="str">
        <f>IF(CT20=1,KL$8&amp;IF(SUM(CU20:$EQ20)=0,"",", "),"")</f>
        <v/>
      </c>
      <c r="KM20" t="str">
        <f>IF(CU20=1,KM$8&amp;IF(SUM(CV20:$EQ20)=0,"",", "),"")</f>
        <v/>
      </c>
      <c r="KN20" t="str">
        <f>IF(CV20=1,KN$8&amp;IF(SUM(CW20:$EQ20)=0,"",", "),"")</f>
        <v/>
      </c>
      <c r="KO20" t="str">
        <f>IF(CW20=1,KO$8&amp;IF(SUM(CX20:$EQ20)=0,"",", "),"")</f>
        <v/>
      </c>
      <c r="KP20" t="str">
        <f>IF(CX20=1,KP$8&amp;IF(SUM(CY20:$EQ20)=0,"",", "),"")</f>
        <v/>
      </c>
      <c r="KQ20" t="str">
        <f>IF(CY20=1,KQ$8&amp;IF(SUM(CZ20:$EQ20)=0,"",", "),"")</f>
        <v/>
      </c>
      <c r="KR20" t="str">
        <f>IF(CZ20=1,KR$8&amp;IF(SUM(DA20:$EQ20)=0,"",", "),"")</f>
        <v/>
      </c>
      <c r="KS20" t="str">
        <f>IF(DA20=1,KS$8&amp;IF(SUM(DB20:$EQ20)=0,"",", "),"")</f>
        <v/>
      </c>
      <c r="KT20" t="str">
        <f>IF(DB20=1,KT$8&amp;IF(SUM(DC20:$EQ20)=0,"",", "),"")</f>
        <v/>
      </c>
      <c r="KU20" t="str">
        <f>IF(DC20=1,KU$8&amp;IF(SUM(DD20:$EQ20)=0,"",", "),"")</f>
        <v/>
      </c>
      <c r="KV20" t="str">
        <f>IF(DD20=1,KV$8&amp;IF(SUM(DE20:$EQ20)=0,"",", "),"")</f>
        <v/>
      </c>
      <c r="KW20" t="str">
        <f>IF(DE20=1,KW$8&amp;IF(SUM(DF20:$EQ20)=0,"",", "),"")</f>
        <v/>
      </c>
      <c r="KX20" t="str">
        <f>IF(DF20=1,KX$8&amp;IF(SUM(DG20:$EQ20)=0,"",", "),"")</f>
        <v/>
      </c>
      <c r="KY20" t="str">
        <f>IF(DG20=1,KY$8&amp;IF(SUM(DH20:$EQ20)=0,"",", "),"")</f>
        <v/>
      </c>
      <c r="KZ20" t="str">
        <f>IF(DH20=1,KZ$8&amp;IF(SUM(DI20:$EQ20)=0,"",", "),"")</f>
        <v/>
      </c>
      <c r="LA20" t="str">
        <f>IF(DI20=1,LA$8&amp;IF(SUM(DJ20:$EQ20)=0,"",", "),"")</f>
        <v/>
      </c>
      <c r="LB20" t="str">
        <f>IF(DJ20=1,LB$8&amp;IF(SUM(DK20:$EQ20)=0,"",", "),"")</f>
        <v/>
      </c>
      <c r="LC20" t="str">
        <f>IF(DK20=1,LC$8&amp;IF(SUM(DL20:$EQ20)=0,"",", "),"")</f>
        <v/>
      </c>
      <c r="LD20" t="str">
        <f>IF(DL20=1,LD$8&amp;IF(SUM(DM20:$EQ20)=0,"",", "),"")</f>
        <v/>
      </c>
      <c r="LE20" t="str">
        <f>IF(DM20=1,LE$8&amp;IF(SUM(DN20:$EQ20)=0,"",", "),"")</f>
        <v/>
      </c>
      <c r="LF20" t="str">
        <f>IF(DN20=1,LF$8&amp;IF(SUM(DO20:$EQ20)=0,"",", "),"")</f>
        <v/>
      </c>
      <c r="LG20" t="str">
        <f>IF(DO20=1,LG$8&amp;IF(SUM(DP20:$EQ20)=0,"",", "),"")</f>
        <v/>
      </c>
      <c r="LH20" t="str">
        <f>IF(DP20=1,LH$8&amp;IF(SUM(DQ20:$EQ20)=0,"",", "),"")</f>
        <v/>
      </c>
      <c r="LI20" t="str">
        <f>IF(DQ20=1,LI$8&amp;IF(SUM(DR20:$EQ20)=0,"",", "),"")</f>
        <v/>
      </c>
      <c r="LJ20" t="str">
        <f>IF(DR20=1,LJ$8&amp;IF(SUM(DS20:$EQ20)=0,"",", "),"")</f>
        <v/>
      </c>
      <c r="LK20" t="str">
        <f>IF(DS20=1,LK$8&amp;IF(SUM(DT20:$EQ20)=0,"",", "),"")</f>
        <v/>
      </c>
      <c r="LL20" t="str">
        <f>IF(DT20=1,LL$8&amp;IF(SUM(DU20:$EQ20)=0,"",", "),"")</f>
        <v/>
      </c>
      <c r="LM20" t="str">
        <f>IF(DU20=1,LM$8&amp;IF(SUM(DV20:$EQ20)=0,"",", "),"")</f>
        <v/>
      </c>
      <c r="LN20" t="str">
        <f>IF(DV20=1,LN$8&amp;IF(SUM(DW20:$EQ20)=0,"",", "),"")</f>
        <v/>
      </c>
      <c r="LO20" t="str">
        <f>IF(DW20=1,LO$8&amp;IF(SUM(DX20:$EQ20)=0,"",", "),"")</f>
        <v/>
      </c>
      <c r="LP20" t="str">
        <f>IF(DX20=1,LP$8&amp;IF(SUM(DY20:$EQ20)=0,"",", "),"")</f>
        <v/>
      </c>
      <c r="LQ20" t="str">
        <f>IF(DY20=1,LQ$8&amp;IF(SUM(DZ20:$EQ20)=0,"",", "),"")</f>
        <v/>
      </c>
      <c r="LR20" t="str">
        <f>IF(DZ20=1,LR$8&amp;IF(SUM(EA20:$EQ20)=0,"",", "),"")</f>
        <v/>
      </c>
      <c r="LS20" t="str">
        <f>IF(EA20=1,LS$8&amp;IF(SUM(EB20:$EQ20)=0,"",", "),"")</f>
        <v/>
      </c>
      <c r="LT20" t="str">
        <f>IF(EB20=1,LT$8&amp;IF(SUM(EC20:$EQ20)=0,"",", "),"")</f>
        <v/>
      </c>
      <c r="LU20" t="str">
        <f>IF(EC20=1,LU$8&amp;IF(SUM(ED20:$EQ20)=0,"",", "),"")</f>
        <v/>
      </c>
      <c r="LV20" t="str">
        <f>IF(ED20=1,LV$8&amp;IF(SUM(EE20:$EQ20)=0,"",", "),"")</f>
        <v/>
      </c>
      <c r="LW20" t="str">
        <f>IF(EE20=1,LW$8&amp;IF(SUM(EF20:$EQ20)=0,"",", "),"")</f>
        <v/>
      </c>
      <c r="LX20" t="str">
        <f>IF(EF20=1,LX$8&amp;IF(SUM(EG20:$EQ20)=0,"",", "),"")</f>
        <v/>
      </c>
      <c r="LY20" t="str">
        <f>IF(EG20=1,LY$8&amp;IF(SUM(EH20:$EQ20)=0,"",", "),"")</f>
        <v/>
      </c>
      <c r="LZ20" t="str">
        <f>IF(EH20=1,LZ$8&amp;IF(SUM(EI20:$EQ20)=0,"",", "),"")</f>
        <v/>
      </c>
      <c r="MA20" t="str">
        <f>IF(EI20=1,MA$8&amp;IF(SUM(EJ20:$EQ20)=0,"",", "),"")</f>
        <v/>
      </c>
      <c r="MB20" t="str">
        <f>IF(EJ20=1,MB$8&amp;IF(SUM(EK20:$EQ20)=0,"",", "),"")</f>
        <v/>
      </c>
      <c r="MC20" t="str">
        <f>IF(EK20=1,MC$8&amp;IF(SUM(EL20:$EQ20)=0,"",", "),"")</f>
        <v/>
      </c>
      <c r="MD20" t="str">
        <f>IF(EL20=1,MD$8&amp;IF(SUM(EM20:$EQ20)=0,"",", "),"")</f>
        <v/>
      </c>
      <c r="ME20" t="str">
        <f>IF(EM20=1,ME$8&amp;IF(SUM(EN20:$EQ20)=0,"",", "),"")</f>
        <v/>
      </c>
      <c r="MF20" t="str">
        <f>IF(EN20=1,MF$8&amp;IF(SUM(EO20:$EQ20)=0,"",", "),"")</f>
        <v/>
      </c>
      <c r="MG20" t="str">
        <f>IF(EO20=1,MG$8&amp;IF(SUM(EP20:$EQ20)=0,"",", "),"")</f>
        <v/>
      </c>
      <c r="MH20" t="str">
        <f>IF(EP20=1,MH$8&amp;IF(SUM(EQ20:$EQ20)=0,"",", "),"")</f>
        <v/>
      </c>
      <c r="MI20" t="str">
        <f t="shared" si="68"/>
        <v/>
      </c>
      <c r="MJ20" t="str">
        <f>IF(ER20=1,MJ$8&amp;IF(SUM(ES20:$GO20)=0,"",", "),"")</f>
        <v/>
      </c>
      <c r="MK20" t="str">
        <f>IF(ES20=1,MK$8&amp;IF(SUM(ET20:$GO20)=0,"",", "),"")</f>
        <v/>
      </c>
      <c r="ML20" t="str">
        <f>IF(ET20=1,ML$8&amp;IF(SUM(EU20:$GO20)=0,"",", "),"")</f>
        <v/>
      </c>
      <c r="MM20" t="str">
        <f>IF(EU20=1,MM$8&amp;IF(SUM(EV20:$GO20)=0,"",", "),"")</f>
        <v/>
      </c>
      <c r="MN20" t="str">
        <f>IF(EV20=1,MN$8&amp;IF(SUM(EW20:$GO20)=0,"",", "),"")</f>
        <v/>
      </c>
      <c r="MO20" t="str">
        <f>IF(EW20=1,MO$8&amp;IF(SUM(EX20:$GO20)=0,"",", "),"")</f>
        <v/>
      </c>
      <c r="MP20" t="str">
        <f>IF(EX20=1,MP$8&amp;IF(SUM(EY20:$GO20)=0,"",", "),"")</f>
        <v/>
      </c>
      <c r="MQ20" t="str">
        <f>IF(EY20=1,MQ$8&amp;IF(SUM(EZ20:$GO20)=0,"",", "),"")</f>
        <v/>
      </c>
      <c r="MR20" t="str">
        <f>IF(EZ20=1,MR$8&amp;IF(SUM(FA20:$GO20)=0,"",", "),"")</f>
        <v/>
      </c>
      <c r="MS20" t="str">
        <f>IF(FA20=1,MS$8&amp;IF(SUM(FB20:$GO20)=0,"",", "),"")</f>
        <v/>
      </c>
      <c r="MT20" t="str">
        <f>IF(FB20=1,MT$8&amp;IF(SUM(FC20:$GO20)=0,"",", "),"")</f>
        <v/>
      </c>
      <c r="MU20" t="str">
        <f>IF(FC20=1,MU$8&amp;IF(SUM(FD20:$GO20)=0,"",", "),"")</f>
        <v/>
      </c>
      <c r="MV20" t="str">
        <f>IF(FD20=1,MV$8&amp;IF(SUM(FE20:$GO20)=0,"",", "),"")</f>
        <v/>
      </c>
      <c r="MW20" t="str">
        <f>IF(FE20=1,MW$8&amp;IF(SUM(FF20:$GO20)=0,"",", "),"")</f>
        <v/>
      </c>
      <c r="MX20" t="str">
        <f>IF(FF20=1,MX$8&amp;IF(SUM(FG20:$GO20)=0,"",", "),"")</f>
        <v/>
      </c>
      <c r="MY20" t="str">
        <f>IF(FG20=1,MY$8&amp;IF(SUM(FH20:$GO20)=0,"",", "),"")</f>
        <v/>
      </c>
      <c r="MZ20" t="str">
        <f>IF(FH20=1,MZ$8&amp;IF(SUM(FI20:$GO20)=0,"",", "),"")</f>
        <v/>
      </c>
      <c r="NA20" t="str">
        <f>IF(FI20=1,NA$8&amp;IF(SUM(FJ20:$GO20)=0,"",", "),"")</f>
        <v/>
      </c>
      <c r="NB20" t="str">
        <f>IF(FJ20=1,NB$8&amp;IF(SUM(FK20:$GO20)=0,"",", "),"")</f>
        <v/>
      </c>
      <c r="NC20" t="str">
        <f>IF(FK20=1,NC$8&amp;IF(SUM(FL20:$GO20)=0,"",", "),"")</f>
        <v/>
      </c>
      <c r="ND20" t="str">
        <f>IF(FL20=1,ND$8&amp;IF(SUM(FM20:$GO20)=0,"",", "),"")</f>
        <v/>
      </c>
      <c r="NE20" t="str">
        <f>IF(FM20=1,NE$8&amp;IF(SUM(FN20:$GO20)=0,"",", "),"")</f>
        <v/>
      </c>
      <c r="NF20" t="str">
        <f>IF(FN20=1,NF$8&amp;IF(SUM(FO20:$GO20)=0,"",", "),"")</f>
        <v/>
      </c>
      <c r="NG20" t="str">
        <f>IF(FO20=1,NG$8&amp;IF(SUM(FP20:$GO20)=0,"",", "),"")</f>
        <v/>
      </c>
      <c r="NH20" t="str">
        <f>IF(FP20=1,NH$8&amp;IF(SUM(FQ20:$GO20)=0,"",", "),"")</f>
        <v/>
      </c>
      <c r="NI20" t="str">
        <f>IF(FQ20=1,NI$8&amp;IF(SUM(FR20:$GO20)=0,"",", "),"")</f>
        <v/>
      </c>
      <c r="NJ20" t="str">
        <f>IF(FR20=1,NJ$8&amp;IF(SUM(FS20:$GO20)=0,"",", "),"")</f>
        <v/>
      </c>
      <c r="NK20" t="str">
        <f>IF(FS20=1,NK$8&amp;IF(SUM(FT20:$GO20)=0,"",", "),"")</f>
        <v/>
      </c>
      <c r="NL20" t="str">
        <f>IF(FT20=1,NL$8&amp;IF(SUM(FU20:$GO20)=0,"",", "),"")</f>
        <v/>
      </c>
      <c r="NM20" t="str">
        <f>IF(FU20=1,NM$8&amp;IF(SUM(FV20:$GO20)=0,"",", "),"")</f>
        <v/>
      </c>
      <c r="NN20" t="str">
        <f>IF(FV20=1,NN$8&amp;IF(SUM(FW20:$GO20)=0,"",", "),"")</f>
        <v/>
      </c>
      <c r="NO20" t="str">
        <f>IF(FW20=1,NO$8&amp;IF(SUM(FX20:$GO20)=0,"",", "),"")</f>
        <v/>
      </c>
      <c r="NP20" t="str">
        <f>IF(FX20=1,NP$8&amp;IF(SUM(FY20:$GO20)=0,"",", "),"")</f>
        <v/>
      </c>
      <c r="NQ20" t="str">
        <f>IF(FY20=1,NQ$8&amp;IF(SUM(FZ20:$GO20)=0,"",", "),"")</f>
        <v/>
      </c>
      <c r="NR20" t="str">
        <f>IF(FZ20=1,NR$8&amp;IF(SUM(GA20:$GO20)=0,"",", "),"")</f>
        <v/>
      </c>
      <c r="NS20" t="str">
        <f>IF(GA20=1,NS$8&amp;IF(SUM(GB20:$GO20)=0,"",", "),"")</f>
        <v/>
      </c>
      <c r="NT20" t="str">
        <f>IF(GB20=1,NT$8&amp;IF(SUM(GC20:$GO20)=0,"",", "),"")</f>
        <v/>
      </c>
      <c r="NU20" t="str">
        <f>IF(GC20=1,NU$8&amp;IF(SUM(GD20:$GO20)=0,"",", "),"")</f>
        <v/>
      </c>
      <c r="NV20" t="str">
        <f>IF(GD20=1,NV$8&amp;IF(SUM(GE20:$GO20)=0,"",", "),"")</f>
        <v/>
      </c>
      <c r="NW20" t="str">
        <f>IF(GE20=1,NW$8&amp;IF(SUM(GF20:$GO20)=0,"",", "),"")</f>
        <v/>
      </c>
      <c r="NX20" t="str">
        <f>IF(GF20=1,NX$8&amp;IF(SUM(GG20:$GO20)=0,"",", "),"")</f>
        <v/>
      </c>
      <c r="NY20" t="str">
        <f>IF(GG20=1,NY$8&amp;IF(SUM(GH20:$GO20)=0,"",", "),"")</f>
        <v/>
      </c>
      <c r="NZ20" t="str">
        <f>IF(GH20=1,NZ$8&amp;IF(SUM(GI20:$GO20)=0,"",", "),"")</f>
        <v/>
      </c>
      <c r="OA20" t="str">
        <f>IF(GI20=1,OA$8&amp;IF(SUM(GJ20:$GO20)=0,"",", "),"")</f>
        <v/>
      </c>
      <c r="OB20" t="str">
        <f>IF(GJ20=1,OB$8&amp;IF(SUM(GK20:$GO20)=0,"",", "),"")</f>
        <v/>
      </c>
      <c r="OC20" t="str">
        <f>IF(GK20=1,OC$8&amp;IF(SUM(GL20:$GO20)=0,"",", "),"")</f>
        <v/>
      </c>
      <c r="OD20" t="str">
        <f>IF(GL20=1,OD$8&amp;IF(SUM(GM20:$GO20)=0,"",", "),"")</f>
        <v/>
      </c>
      <c r="OE20" t="str">
        <f>IF(GM20=1,OE$8&amp;IF(SUM(GN20:$GO20)=0,"",", "),"")</f>
        <v/>
      </c>
      <c r="OF20" t="str">
        <f>IF(GN20=1,OF$8&amp;IF(SUM(GO20:$GO20)=0,"",", "),"")</f>
        <v/>
      </c>
      <c r="OG20" t="str">
        <f t="shared" si="69"/>
        <v/>
      </c>
      <c r="OH20" t="str">
        <f>IF(GP20=1,OH$8&amp;IF(SUM(GQ20:$IM20)=0,"",", "),"")</f>
        <v/>
      </c>
      <c r="OI20" t="str">
        <f>IF(GQ20=1,OI$8&amp;IF(SUM(GR20:$IM20)=0,"",", "),"")</f>
        <v/>
      </c>
      <c r="OJ20" t="str">
        <f>IF(GR20=1,OJ$8&amp;IF(SUM(GS20:$IM20)=0,"",", "),"")</f>
        <v/>
      </c>
      <c r="OK20" t="str">
        <f>IF(GS20=1,OK$8&amp;IF(SUM(GT20:$IM20)=0,"",", "),"")</f>
        <v/>
      </c>
      <c r="OL20" t="str">
        <f>IF(GT20=1,OL$8&amp;IF(SUM(GU20:$IM20)=0,"",", "),"")</f>
        <v/>
      </c>
      <c r="OM20" t="str">
        <f>IF(GU20=1,OM$8&amp;IF(SUM(GV20:$IM20)=0,"",", "),"")</f>
        <v/>
      </c>
      <c r="ON20" t="str">
        <f>IF(GV20=1,ON$8&amp;IF(SUM(GW20:$IM20)=0,"",", "),"")</f>
        <v/>
      </c>
      <c r="OO20" t="str">
        <f>IF(GW20=1,OO$8&amp;IF(SUM(GX20:$IM20)=0,"",", "),"")</f>
        <v/>
      </c>
      <c r="OP20" t="str">
        <f>IF(GX20=1,OP$8&amp;IF(SUM(GY20:$IM20)=0,"",", "),"")</f>
        <v/>
      </c>
      <c r="OQ20" t="str">
        <f>IF(GY20=1,OQ$8&amp;IF(SUM(GZ20:$IM20)=0,"",", "),"")</f>
        <v/>
      </c>
      <c r="OR20" t="str">
        <f>IF(GZ20=1,OR$8&amp;IF(SUM(HA20:$IM20)=0,"",", "),"")</f>
        <v/>
      </c>
      <c r="OS20" t="str">
        <f>IF(HA20=1,OS$8&amp;IF(SUM(HB20:$IM20)=0,"",", "),"")</f>
        <v/>
      </c>
      <c r="OT20" t="str">
        <f>IF(HB20=1,OT$8&amp;IF(SUM(HC20:$IM20)=0,"",", "),"")</f>
        <v/>
      </c>
      <c r="OU20" t="str">
        <f>IF(HC20=1,OU$8&amp;IF(SUM(HD20:$IM20)=0,"",", "),"")</f>
        <v/>
      </c>
      <c r="OV20" t="str">
        <f>IF(HD20=1,OV$8&amp;IF(SUM(HE20:$IM20)=0,"",", "),"")</f>
        <v/>
      </c>
      <c r="OW20" t="str">
        <f>IF(HE20=1,OW$8&amp;IF(SUM(HF20:$IM20)=0,"",", "),"")</f>
        <v/>
      </c>
      <c r="OX20" t="str">
        <f>IF(HF20=1,OX$8&amp;IF(SUM(HG20:$IM20)=0,"",", "),"")</f>
        <v/>
      </c>
      <c r="OY20" t="str">
        <f>IF(HG20=1,OY$8&amp;IF(SUM(HH20:$IM20)=0,"",", "),"")</f>
        <v/>
      </c>
      <c r="OZ20" t="str">
        <f>IF(HH20=1,OZ$8&amp;IF(SUM(HI20:$IM20)=0,"",", "),"")</f>
        <v/>
      </c>
      <c r="PA20" t="str">
        <f>IF(HI20=1,PA$8&amp;IF(SUM(HJ20:$IM20)=0,"",", "),"")</f>
        <v/>
      </c>
      <c r="PB20" t="str">
        <f>IF(HJ20=1,PB$8&amp;IF(SUM(HK20:$IM20)=0,"",", "),"")</f>
        <v/>
      </c>
      <c r="PC20" t="str">
        <f>IF(HK20=1,PC$8&amp;IF(SUM(HL20:$IM20)=0,"",", "),"")</f>
        <v/>
      </c>
      <c r="PD20" t="str">
        <f>IF(HL20=1,PD$8&amp;IF(SUM(HM20:$IM20)=0,"",", "),"")</f>
        <v/>
      </c>
      <c r="PE20" t="str">
        <f>IF(HM20=1,PE$8&amp;IF(SUM(HN20:$IM20)=0,"",", "),"")</f>
        <v/>
      </c>
      <c r="PF20" t="str">
        <f>IF(HN20=1,PF$8&amp;IF(SUM(HO20:$IM20)=0,"",", "),"")</f>
        <v/>
      </c>
      <c r="PG20" t="str">
        <f>IF(HO20=1,PG$8&amp;IF(SUM(HP20:$IM20)=0,"",", "),"")</f>
        <v/>
      </c>
      <c r="PH20" t="str">
        <f>IF(HP20=1,PH$8&amp;IF(SUM(HQ20:$IM20)=0,"",", "),"")</f>
        <v/>
      </c>
      <c r="PI20" t="str">
        <f>IF(HQ20=1,PI$8&amp;IF(SUM(HR20:$IM20)=0,"",", "),"")</f>
        <v/>
      </c>
      <c r="PJ20" t="str">
        <f>IF(HR20=1,PJ$8&amp;IF(SUM(HS20:$IM20)=0,"",", "),"")</f>
        <v/>
      </c>
      <c r="PK20" t="str">
        <f>IF(HS20=1,PK$8&amp;IF(SUM(HT20:$IM20)=0,"",", "),"")</f>
        <v/>
      </c>
      <c r="PL20" t="str">
        <f>IF(HT20=1,PL$8&amp;IF(SUM(HU20:$IM20)=0,"",", "),"")</f>
        <v/>
      </c>
      <c r="PM20" t="str">
        <f>IF(HU20=1,PM$8&amp;IF(SUM(HV20:$IM20)=0,"",", "),"")</f>
        <v/>
      </c>
      <c r="PN20" t="str">
        <f>IF(HV20=1,PN$8&amp;IF(SUM(HW20:$IM20)=0,"",", "),"")</f>
        <v/>
      </c>
      <c r="PO20" t="str">
        <f>IF(HW20=1,PO$8&amp;IF(SUM(HX20:$IM20)=0,"",", "),"")</f>
        <v/>
      </c>
      <c r="PP20" t="str">
        <f>IF(HX20=1,PP$8&amp;IF(SUM(HY20:$IM20)=0,"",", "),"")</f>
        <v/>
      </c>
      <c r="PQ20" t="str">
        <f>IF(HY20=1,PQ$8&amp;IF(SUM(HZ20:$IM20)=0,"",", "),"")</f>
        <v/>
      </c>
      <c r="PR20" t="str">
        <f>IF(HZ20=1,PR$8&amp;IF(SUM(IA20:$IM20)=0,"",", "),"")</f>
        <v/>
      </c>
      <c r="PS20" t="str">
        <f>IF(IA20=1,PS$8&amp;IF(SUM(IB20:$IM20)=0,"",", "),"")</f>
        <v/>
      </c>
      <c r="PT20" t="str">
        <f>IF(IB20=1,PT$8&amp;IF(SUM(IC20:$IM20)=0,"",", "),"")</f>
        <v/>
      </c>
      <c r="PU20" t="str">
        <f>IF(IC20=1,PU$8&amp;IF(SUM(ID20:$IM20)=0,"",", "),"")</f>
        <v/>
      </c>
      <c r="PV20" t="str">
        <f>IF(ID20=1,PV$8&amp;IF(SUM(IE20:$IM20)=0,"",", "),"")</f>
        <v/>
      </c>
      <c r="PW20" t="str">
        <f>IF(IE20=1,PW$8&amp;IF(SUM(IF20:$IM20)=0,"",", "),"")</f>
        <v/>
      </c>
      <c r="PX20" t="str">
        <f>IF(IF20=1,PX$8&amp;IF(SUM(IG20:$IM20)=0,"",", "),"")</f>
        <v/>
      </c>
      <c r="PY20" t="str">
        <f>IF(IG20=1,PY$8&amp;IF(SUM(IH20:$IM20)=0,"",", "),"")</f>
        <v/>
      </c>
      <c r="PZ20" t="str">
        <f>IF(IH20=1,PZ$8&amp;IF(SUM(II20:$IM20)=0,"",", "),"")</f>
        <v/>
      </c>
      <c r="QA20" t="str">
        <f>IF(II20=1,QA$8&amp;IF(SUM(IJ20:$IM20)=0,"",", "),"")</f>
        <v/>
      </c>
      <c r="QB20" t="str">
        <f>IF(IJ20=1,QB$8&amp;IF(SUM(IK20:$IM20)=0,"",", "),"")</f>
        <v/>
      </c>
      <c r="QC20" t="str">
        <f>IF(IK20=1,QC$8&amp;IF(SUM(IL20:$IM20)=0,"",", "),"")</f>
        <v/>
      </c>
      <c r="QD20" t="str">
        <f>IF(IL20=1,QD$8&amp;IF(SUM(IM20:$IM20)=0,"",", "),"")</f>
        <v/>
      </c>
      <c r="QE20" t="str">
        <f t="shared" si="70"/>
        <v/>
      </c>
      <c r="QF20" t="str">
        <f>IF(IN20=1,QF$8&amp;IF(SUM(IO20:$KK20)=0,"",", "),"")</f>
        <v/>
      </c>
      <c r="QG20" t="str">
        <f>IF(IO20=1,QG$8&amp;IF(SUM(IP20:$KK20)=0,"",", "),"")</f>
        <v/>
      </c>
      <c r="QH20" t="str">
        <f>IF(IP20=1,QH$8&amp;IF(SUM(IQ20:$KK20)=0,"",", "),"")</f>
        <v/>
      </c>
      <c r="QI20" t="str">
        <f>IF(IQ20=1,QI$8&amp;IF(SUM(IR20:$KK20)=0,"",", "),"")</f>
        <v/>
      </c>
      <c r="QJ20" t="str">
        <f>IF(IR20=1,QJ$8&amp;IF(SUM(IS20:$KK20)=0,"",", "),"")</f>
        <v/>
      </c>
      <c r="QK20" t="str">
        <f>IF(IS20=1,QK$8&amp;IF(SUM(IT20:$KK20)=0,"",", "),"")</f>
        <v/>
      </c>
      <c r="QL20" t="str">
        <f>IF(IT20=1,QL$8&amp;IF(SUM(IU20:$KK20)=0,"",", "),"")</f>
        <v/>
      </c>
      <c r="QM20" t="str">
        <f>IF(IU20=1,QM$8&amp;IF(SUM(IV20:$KK20)=0,"",", "),"")</f>
        <v/>
      </c>
      <c r="QN20" t="str">
        <f>IF(IV20=1,QN$8&amp;IF(SUM(IW20:$KK20)=0,"",", "),"")</f>
        <v/>
      </c>
      <c r="QO20" t="str">
        <f>IF(IW20=1,QO$8&amp;IF(SUM(IX20:$KK20)=0,"",", "),"")</f>
        <v/>
      </c>
      <c r="QP20" t="str">
        <f>IF(IX20=1,QP$8&amp;IF(SUM(IY20:$KK20)=0,"",", "),"")</f>
        <v/>
      </c>
      <c r="QQ20" t="str">
        <f>IF(IY20=1,QQ$8&amp;IF(SUM(IZ20:$KK20)=0,"",", "),"")</f>
        <v/>
      </c>
      <c r="QR20" t="str">
        <f>IF(IZ20=1,QR$8&amp;IF(SUM(JA20:$KK20)=0,"",", "),"")</f>
        <v/>
      </c>
      <c r="QS20" t="str">
        <f>IF(JA20=1,QS$8&amp;IF(SUM(JB20:$KK20)=0,"",", "),"")</f>
        <v/>
      </c>
      <c r="QT20" t="str">
        <f>IF(JB20=1,QT$8&amp;IF(SUM(JC20:$KK20)=0,"",", "),"")</f>
        <v/>
      </c>
      <c r="QU20" t="str">
        <f>IF(JC20=1,QU$8&amp;IF(SUM(JD20:$KK20)=0,"",", "),"")</f>
        <v/>
      </c>
      <c r="QV20" t="str">
        <f>IF(JD20=1,QV$8&amp;IF(SUM(JE20:$KK20)=0,"",", "),"")</f>
        <v/>
      </c>
      <c r="QW20" t="str">
        <f>IF(JE20=1,QW$8&amp;IF(SUM(JF20:$KK20)=0,"",", "),"")</f>
        <v/>
      </c>
      <c r="QX20" t="str">
        <f>IF(JF20=1,QX$8&amp;IF(SUM(JG20:$KK20)=0,"",", "),"")</f>
        <v/>
      </c>
      <c r="QY20" t="str">
        <f>IF(JG20=1,QY$8&amp;IF(SUM(JH20:$KK20)=0,"",", "),"")</f>
        <v/>
      </c>
      <c r="QZ20" t="str">
        <f>IF(JH20=1,QZ$8&amp;IF(SUM(JI20:$KK20)=0,"",", "),"")</f>
        <v/>
      </c>
      <c r="RA20" t="str">
        <f>IF(JI20=1,RA$8&amp;IF(SUM(JJ20:$KK20)=0,"",", "),"")</f>
        <v/>
      </c>
      <c r="RB20" t="str">
        <f>IF(JJ20=1,RB$8&amp;IF(SUM(JK20:$KK20)=0,"",", "),"")</f>
        <v/>
      </c>
      <c r="RC20" t="str">
        <f>IF(JK20=1,RC$8&amp;IF(SUM(JL20:$KK20)=0,"",", "),"")</f>
        <v/>
      </c>
      <c r="RD20" t="str">
        <f>IF(JL20=1,RD$8&amp;IF(SUM(JM20:$KK20)=0,"",", "),"")</f>
        <v/>
      </c>
      <c r="RE20" t="str">
        <f>IF(JM20=1,RE$8&amp;IF(SUM(JN20:$KK20)=0,"",", "),"")</f>
        <v/>
      </c>
      <c r="RF20" t="str">
        <f>IF(JN20=1,RF$8&amp;IF(SUM(JO20:$KK20)=0,"",", "),"")</f>
        <v/>
      </c>
      <c r="RG20" t="str">
        <f>IF(JO20=1,RG$8&amp;IF(SUM(JP20:$KK20)=0,"",", "),"")</f>
        <v/>
      </c>
      <c r="RH20" t="str">
        <f>IF(JP20=1,RH$8&amp;IF(SUM(JQ20:$KK20)=0,"",", "),"")</f>
        <v/>
      </c>
      <c r="RI20" t="str">
        <f>IF(JQ20=1,RI$8&amp;IF(SUM(JR20:$KK20)=0,"",", "),"")</f>
        <v/>
      </c>
      <c r="RJ20" t="str">
        <f>IF(JR20=1,RJ$8&amp;IF(SUM(JS20:$KK20)=0,"",", "),"")</f>
        <v/>
      </c>
      <c r="RK20" t="str">
        <f>IF(JS20=1,RK$8&amp;IF(SUM(JT20:$KK20)=0,"",", "),"")</f>
        <v/>
      </c>
      <c r="RL20" t="str">
        <f>IF(JT20=1,RL$8&amp;IF(SUM(JU20:$KK20)=0,"",", "),"")</f>
        <v/>
      </c>
      <c r="RM20" t="str">
        <f>IF(JU20=1,RM$8&amp;IF(SUM(JV20:$KK20)=0,"",", "),"")</f>
        <v/>
      </c>
      <c r="RN20" t="str">
        <f>IF(JV20=1,RN$8&amp;IF(SUM(JW20:$KK20)=0,"",", "),"")</f>
        <v/>
      </c>
      <c r="RO20" t="str">
        <f>IF(JW20=1,RO$8&amp;IF(SUM(JX20:$KK20)=0,"",", "),"")</f>
        <v/>
      </c>
      <c r="RP20" t="str">
        <f>IF(JX20=1,RP$8&amp;IF(SUM(JY20:$KK20)=0,"",", "),"")</f>
        <v/>
      </c>
      <c r="RQ20" t="str">
        <f>IF(JY20=1,RQ$8&amp;IF(SUM(JZ20:$KK20)=0,"",", "),"")</f>
        <v/>
      </c>
      <c r="RR20" t="str">
        <f>IF(JZ20=1,RR$8&amp;IF(SUM(KA20:$KK20)=0,"",", "),"")</f>
        <v/>
      </c>
      <c r="RS20" t="str">
        <f>IF(KA20=1,RS$8&amp;IF(SUM(KB20:$KK20)=0,"",", "),"")</f>
        <v/>
      </c>
      <c r="RT20" t="str">
        <f>IF(KB20=1,RT$8&amp;IF(SUM(KC20:$KK20)=0,"",", "),"")</f>
        <v/>
      </c>
      <c r="RU20" t="str">
        <f>IF(KC20=1,RU$8&amp;IF(SUM(KD20:$KK20)=0,"",", "),"")</f>
        <v/>
      </c>
      <c r="RV20" t="str">
        <f>IF(KD20=1,RV$8&amp;IF(SUM(KE20:$KK20)=0,"",", "),"")</f>
        <v/>
      </c>
      <c r="RW20" t="str">
        <f>IF(KE20=1,RW$8&amp;IF(SUM(KF20:$KK20)=0,"",", "),"")</f>
        <v/>
      </c>
      <c r="RX20" t="str">
        <f>IF(KF20=1,RX$8&amp;IF(SUM(KG20:$KK20)=0,"",", "),"")</f>
        <v/>
      </c>
      <c r="RY20" t="str">
        <f>IF(KG20=1,RY$8&amp;IF(SUM(KH20:$KK20)=0,"",", "),"")</f>
        <v/>
      </c>
      <c r="RZ20" t="str">
        <f>IF(KH20=1,RZ$8&amp;IF(SUM(KI20:$KK20)=0,"",", "),"")</f>
        <v/>
      </c>
      <c r="SA20" t="str">
        <f>IF(KI20=1,SA$8&amp;IF(SUM(KJ20:$KK20)=0,"",", "),"")</f>
        <v/>
      </c>
      <c r="SB20" t="str">
        <f>IF(KJ20=1,SB$8&amp;IF(SUM(KK20:$KK20)=0,"",", "),"")</f>
        <v/>
      </c>
      <c r="SC20" t="str">
        <f t="shared" si="71"/>
        <v/>
      </c>
    </row>
    <row r="21" spans="1:497" ht="60" customHeight="1" x14ac:dyDescent="0.45">
      <c r="A21" s="62"/>
      <c r="B21" s="212" t="str">
        <f t="shared" si="0"/>
        <v/>
      </c>
      <c r="C21" s="212" t="str">
        <f t="shared" si="59"/>
        <v/>
      </c>
      <c r="D21" s="212" t="str">
        <f t="shared" si="60"/>
        <v/>
      </c>
      <c r="E21" s="212" t="str">
        <f t="shared" si="61"/>
        <v/>
      </c>
      <c r="F21" s="212" t="str">
        <f t="shared" si="62"/>
        <v/>
      </c>
      <c r="G21" s="237" t="str">
        <f>IF('EDCI Data'!B21="","",'EDCI Data'!B21)</f>
        <v/>
      </c>
      <c r="H21" s="238" t="str">
        <f>IF('EDCI Data'!C21="","",'EDCI Data'!C21)</f>
        <v/>
      </c>
      <c r="I21" s="239" t="str">
        <f>IF('EDCI Data'!D21="","",'EDCI Data'!D21)</f>
        <v/>
      </c>
      <c r="J21" s="240" t="str">
        <f>IF('EDCI Data'!E21="","",'EDCI Data'!E21)</f>
        <v/>
      </c>
      <c r="K21" s="237" t="str">
        <f>IF('EDCI Data'!F21="","",'EDCI Data'!F21)</f>
        <v/>
      </c>
      <c r="L21" s="237" t="str">
        <f>IF('EDCI Data'!G21="","",'EDCI Data'!G21)</f>
        <v/>
      </c>
      <c r="M21" s="237" t="str">
        <f>IF('EDCI Data'!H21="","",'EDCI Data'!H21)</f>
        <v/>
      </c>
      <c r="N21" s="237" t="str">
        <f>IF('EDCI Data'!I21="","",'EDCI Data'!I21)</f>
        <v/>
      </c>
      <c r="O21" s="237" t="str">
        <f>IF('EDCI Data'!J21="","",'EDCI Data'!J21)</f>
        <v/>
      </c>
      <c r="P21" s="237" t="str">
        <f>IF('EDCI Data'!K21="","",'EDCI Data'!K21)</f>
        <v/>
      </c>
      <c r="Q21" s="241" t="str">
        <f>IF('EDCI Data'!L21="","",'EDCI Data'!L21)</f>
        <v/>
      </c>
      <c r="R21" s="241" t="str">
        <f>IF('EDCI Data'!M21="","",'EDCI Data'!M21)</f>
        <v/>
      </c>
      <c r="S21" s="237" t="str">
        <f>IF('EDCI Data'!N21="","",'EDCI Data'!N21)</f>
        <v/>
      </c>
      <c r="T21" s="237" t="str">
        <f>IF('EDCI Data'!O21="","",'EDCI Data'!O21)</f>
        <v/>
      </c>
      <c r="U21" s="237" t="str">
        <f>IF('EDCI Data'!P21="","",'EDCI Data'!P21)</f>
        <v/>
      </c>
      <c r="V21" s="237" t="str">
        <f>IF('EDCI Data'!Q21="","",'EDCI Data'!Q21)</f>
        <v/>
      </c>
      <c r="W21" s="242" t="str">
        <f>IF('EDCI Data'!R21="","",'EDCI Data'!R21)</f>
        <v/>
      </c>
      <c r="X21" s="243" t="str">
        <f>IF('EDCI Data'!S21="","",'EDCI Data'!S21)</f>
        <v/>
      </c>
      <c r="Y21" s="243" t="str">
        <f>IF('EDCI Data'!T21="","",'EDCI Data'!T21)</f>
        <v/>
      </c>
      <c r="Z21" s="244" t="str">
        <f>IF('EDCI Data'!U21="","",'EDCI Data'!U21)</f>
        <v/>
      </c>
      <c r="AA21" s="237" t="str">
        <f>IF('EDCI Data'!V21="","",'EDCI Data'!V21)</f>
        <v/>
      </c>
      <c r="AB21" s="244" t="str">
        <f>IF('EDCI Data'!W21="","",'EDCI Data'!W21)</f>
        <v/>
      </c>
      <c r="AC21" s="237" t="str">
        <f>IF('EDCI Data'!X21="","",'EDCI Data'!X21)</f>
        <v/>
      </c>
      <c r="AD21" s="244" t="str">
        <f>IF('EDCI Data'!Y21="","",'EDCI Data'!Y21)</f>
        <v/>
      </c>
      <c r="AE21" s="237" t="str">
        <f>IF('EDCI Data'!Z21="","",'EDCI Data'!Z21)</f>
        <v/>
      </c>
      <c r="AF21" s="237" t="str">
        <f>IF('EDCI Data'!AA21="","",'EDCI Data'!AA21)</f>
        <v/>
      </c>
      <c r="AG21" s="237" t="str">
        <f>IF('EDCI Data'!AB21="","",'EDCI Data'!AB21)</f>
        <v/>
      </c>
      <c r="AH21" s="237" t="str">
        <f>IF('EDCI Data'!AC21="","",'EDCI Data'!AC21)</f>
        <v/>
      </c>
      <c r="AI21" s="237" t="str">
        <f>IF('EDCI Data'!AD21="","",'EDCI Data'!AD21)</f>
        <v/>
      </c>
      <c r="AJ21" s="237" t="str">
        <f>IF('EDCI Data'!AE21="","",'EDCI Data'!AE21)</f>
        <v/>
      </c>
      <c r="AK21" s="237" t="str">
        <f>IF('EDCI Data'!AF21="","",'EDCI Data'!AF21)</f>
        <v/>
      </c>
      <c r="AL21" s="237" t="str">
        <f>IF('EDCI Data'!AG21="","",'EDCI Data'!AG21)</f>
        <v/>
      </c>
      <c r="AM21" s="237" t="str">
        <f>IF('EDCI Data'!AH21="","",'EDCI Data'!AH21)</f>
        <v/>
      </c>
      <c r="AN21" s="237" t="str">
        <f>IF('EDCI Data'!AI21="","",'EDCI Data'!AI21)</f>
        <v/>
      </c>
      <c r="AO21" s="237" t="str">
        <f>IF('EDCI Data'!AJ21="","",'EDCI Data'!AJ21)</f>
        <v/>
      </c>
      <c r="AP21" s="237" t="str">
        <f>IF('EDCI Data'!AK21="","",'EDCI Data'!AK21)</f>
        <v/>
      </c>
      <c r="AQ21" s="237" t="str">
        <f>IF('EDCI Data'!AL21="","",'EDCI Data'!AL21)</f>
        <v/>
      </c>
      <c r="AR21" s="237" t="str">
        <f>IF('EDCI Data'!AM21="","",'EDCI Data'!AM21)</f>
        <v/>
      </c>
      <c r="AS21" s="237" t="str">
        <f>IF('EDCI Data'!AN21="","",'EDCI Data'!AN21)</f>
        <v/>
      </c>
      <c r="AT21" s="237" t="str">
        <f>IF('EDCI Data'!AO21="","",'EDCI Data'!AO21)</f>
        <v/>
      </c>
      <c r="AU21" s="237" t="str">
        <f>IF('EDCI Data'!AP21="","",'EDCI Data'!AP21)</f>
        <v/>
      </c>
      <c r="AV21" s="237" t="str">
        <f>IF('EDCI Data'!AQ21="","",'EDCI Data'!AQ21)</f>
        <v/>
      </c>
      <c r="AW21" s="237" t="str">
        <f>IF('EDCI Data'!AR21="","",'EDCI Data'!AR21)</f>
        <v/>
      </c>
      <c r="AX21" s="237" t="str">
        <f>IF('EDCI Data'!AS21="","",'EDCI Data'!AS21)</f>
        <v/>
      </c>
      <c r="AY21" s="237" t="str">
        <f>IF('EDCI Data'!AT21="","",'EDCI Data'!AT21)</f>
        <v/>
      </c>
      <c r="AZ21" s="237" t="str">
        <f>IF('EDCI Data'!AU21="","",'EDCI Data'!AU21)</f>
        <v/>
      </c>
      <c r="BA21" s="237" t="str">
        <f>IF('EDCI Data'!AV21="","",'EDCI Data'!AV21)</f>
        <v/>
      </c>
      <c r="BB21" s="245" t="str">
        <f>IF('EDCI Data'!AW21="","",'EDCI Data'!AW21)</f>
        <v/>
      </c>
      <c r="BC21" s="245" t="str">
        <f>IF('EDCI Data'!AX21="","",'EDCI Data'!AX21)</f>
        <v/>
      </c>
      <c r="BD21" s="246" t="str">
        <f t="shared" si="63"/>
        <v/>
      </c>
      <c r="BE21" s="247" t="str">
        <f>IF('EDCI Data'!AY21="","",'EDCI Data'!AY21)</f>
        <v/>
      </c>
      <c r="BF21" s="247" t="str">
        <f>IF('EDCI Data'!AZ21="","",'EDCI Data'!AZ21)</f>
        <v/>
      </c>
      <c r="BG21" s="247" t="str">
        <f>IF('EDCI Data'!BA21="","",'EDCI Data'!BA21)</f>
        <v/>
      </c>
      <c r="BH21" s="247" t="str">
        <f>IF('EDCI Data'!BB21="","",'EDCI Data'!BB21)</f>
        <v/>
      </c>
      <c r="BI21" s="247" t="str">
        <f>IF('EDCI Data'!BC21="","",'EDCI Data'!BC21)</f>
        <v/>
      </c>
      <c r="BJ21" s="247" t="str">
        <f>IF('EDCI Data'!BD21="","",'EDCI Data'!BD21)</f>
        <v/>
      </c>
      <c r="BK21" s="247" t="str">
        <f>IF('EDCI Data'!BE21="","",'EDCI Data'!BE21)</f>
        <v/>
      </c>
      <c r="BL21" s="247" t="str">
        <f>IF('EDCI Data'!BF21="","",'EDCI Data'!BF21)</f>
        <v/>
      </c>
      <c r="BM21" s="247" t="str">
        <f>IF('EDCI Data'!BG21="","",'EDCI Data'!BG21)</f>
        <v/>
      </c>
      <c r="BN21" s="248" t="str">
        <f>IF('EDCI Data'!BH21="","",'EDCI Data'!BH21)</f>
        <v/>
      </c>
      <c r="BO21" s="248" t="str">
        <f>IF('EDCI Data'!BI21="","",'EDCI Data'!BI21)</f>
        <v/>
      </c>
      <c r="BP21" s="249" t="str">
        <f>IF('EDCI Data'!BJ21="","",'EDCI Data'!BJ21)</f>
        <v/>
      </c>
      <c r="BQ21" s="248" t="str">
        <f>IF('EDCI Data'!BK21="","",'EDCI Data'!BK21)</f>
        <v/>
      </c>
      <c r="BR21" s="248" t="str">
        <f>IF('EDCI Data'!BL21="","",'EDCI Data'!BL21)</f>
        <v/>
      </c>
      <c r="BS21" s="250" t="str">
        <f>IF('EDCI Data'!BM21="","",'EDCI Data'!BM21)</f>
        <v/>
      </c>
      <c r="BT21" s="251" t="str">
        <f>IF('EDCI Data'!BN21="","",'EDCI Data'!BN21)</f>
        <v/>
      </c>
      <c r="BU21" s="246" t="str">
        <f>IF('EDCI Data'!BO21="","",'EDCI Data'!BO21)</f>
        <v/>
      </c>
      <c r="BV21" s="252">
        <f t="shared" si="64"/>
        <v>0</v>
      </c>
      <c r="BW21" s="252">
        <f t="shared" si="65"/>
        <v>0</v>
      </c>
      <c r="BX21" s="252">
        <f t="shared" si="66"/>
        <v>0</v>
      </c>
      <c r="BY21" s="252">
        <f t="shared" si="67"/>
        <v>0</v>
      </c>
      <c r="BZ21" t="str">
        <f t="shared" si="1"/>
        <v/>
      </c>
      <c r="CA21" s="253"/>
      <c r="CB21"/>
      <c r="CC21"/>
      <c r="CD21"/>
      <c r="CE21" t="str">
        <f t="shared" si="2"/>
        <v/>
      </c>
      <c r="CF21"/>
      <c r="CG21" t="str">
        <f t="shared" si="3"/>
        <v/>
      </c>
      <c r="CH21" t="str">
        <f t="shared" si="4"/>
        <v/>
      </c>
      <c r="CI21" t="str">
        <f t="shared" si="5"/>
        <v/>
      </c>
      <c r="CJ21" t="str">
        <f t="shared" si="6"/>
        <v/>
      </c>
      <c r="CK21"/>
      <c r="CL21"/>
      <c r="CM21" t="str">
        <f t="shared" si="7"/>
        <v/>
      </c>
      <c r="CN21" t="str">
        <f t="shared" si="8"/>
        <v/>
      </c>
      <c r="CO21" t="str">
        <f t="shared" si="9"/>
        <v/>
      </c>
      <c r="CP21" t="str">
        <f t="shared" si="10"/>
        <v/>
      </c>
      <c r="CQ21"/>
      <c r="CR21" t="str" cm="1">
        <f t="array" ref="CR21">IF(COUNTIFS($BZ$10:$BZ$259,$BZ21,$I$10:$I$259,$I21+1)&gt;0,IF(X21&lt;&gt;INDEX(Y$10:Y$259,MATCH(1,INDEX(($BZ21=$BZ$10:$BZ$259)*($I$10:$I$259=$I21+1),0,1),0)),"Number of FTEs in previous year do not align with Number of FTEs in current year across years, by definition these should be equal. Please check and update if required. "&amp;CHAR(10),""),"")</f>
        <v/>
      </c>
      <c r="CS21" t="str" cm="1">
        <f t="array" ref="CS21">IF(COUNTIFS($BZ$10:$BZ$259,$BZ21,$I$10:$I$259,$I21-1)&gt;0,IF(Y21&lt;&gt;INDEX(X$10:X$259,MATCH(1,INDEX(($BZ21=$BZ$10:$BZ$259)*($I$10:$I$259=$I21-1),0,1),0)),"Number of FTEs in previous year do not align with Number of FTEs in current year across years, by definition these should be equal. Please check and update if required. "&amp;CHAR(10),""),"")</f>
        <v/>
      </c>
      <c r="CT21" t="str">
        <f t="shared" si="11"/>
        <v/>
      </c>
      <c r="CU21" t="str">
        <f t="shared" si="12"/>
        <v/>
      </c>
      <c r="CV21"/>
      <c r="CW21" t="str">
        <f t="shared" si="13"/>
        <v/>
      </c>
      <c r="CX21"/>
      <c r="CY21" t="str">
        <f t="shared" si="14"/>
        <v/>
      </c>
      <c r="CZ21"/>
      <c r="DA21" t="str">
        <f t="shared" si="15"/>
        <v/>
      </c>
      <c r="DB21"/>
      <c r="DC21"/>
      <c r="DD21"/>
      <c r="DE21"/>
      <c r="DF21"/>
      <c r="DG21"/>
      <c r="DH21"/>
      <c r="DI21"/>
      <c r="DJ21"/>
      <c r="DK21"/>
      <c r="DL21"/>
      <c r="DM21"/>
      <c r="DN21"/>
      <c r="DO21"/>
      <c r="DP21"/>
      <c r="DQ21"/>
      <c r="DR21"/>
      <c r="DS21"/>
      <c r="DT21"/>
      <c r="DU21"/>
      <c r="DV21"/>
      <c r="DW21"/>
      <c r="DX21" t="str">
        <f t="shared" si="16"/>
        <v/>
      </c>
      <c r="DY21" t="str">
        <f t="shared" si="17"/>
        <v/>
      </c>
      <c r="DZ21" t="str">
        <f t="shared" si="18"/>
        <v/>
      </c>
      <c r="EA21" t="str">
        <f t="shared" si="19"/>
        <v/>
      </c>
      <c r="EB21" t="str">
        <f t="shared" si="20"/>
        <v/>
      </c>
      <c r="EC21" t="str">
        <f t="shared" si="21"/>
        <v/>
      </c>
      <c r="ED21" t="str">
        <f t="shared" si="22"/>
        <v/>
      </c>
      <c r="EE21" t="str">
        <f t="shared" si="23"/>
        <v/>
      </c>
      <c r="EF21" t="str">
        <f t="shared" si="24"/>
        <v/>
      </c>
      <c r="EG21" t="str">
        <f t="shared" si="25"/>
        <v/>
      </c>
      <c r="EH21" t="str">
        <f t="shared" si="26"/>
        <v/>
      </c>
      <c r="EI21" t="str">
        <f t="shared" si="27"/>
        <v/>
      </c>
      <c r="EJ21"/>
      <c r="EK21"/>
      <c r="EL21"/>
      <c r="EM21"/>
      <c r="EN21"/>
      <c r="EO21"/>
      <c r="EP21"/>
      <c r="EQ21" t="str">
        <f t="shared" si="28"/>
        <v/>
      </c>
      <c r="ER21" t="str">
        <f t="shared" si="29"/>
        <v/>
      </c>
      <c r="ES21" t="str">
        <f t="shared" si="30"/>
        <v/>
      </c>
      <c r="ET21"/>
      <c r="EU21" t="str">
        <f t="shared" si="31"/>
        <v/>
      </c>
      <c r="EV21"/>
      <c r="EW21" t="str">
        <f t="shared" si="32"/>
        <v/>
      </c>
      <c r="EX21"/>
      <c r="EY21" t="str">
        <f t="shared" si="33"/>
        <v/>
      </c>
      <c r="EZ21"/>
      <c r="FA21"/>
      <c r="FB21"/>
      <c r="FC21"/>
      <c r="FD21"/>
      <c r="FE21"/>
      <c r="FF21"/>
      <c r="FG21"/>
      <c r="FH21"/>
      <c r="FI21"/>
      <c r="FJ21"/>
      <c r="FK21"/>
      <c r="FL21"/>
      <c r="FM21"/>
      <c r="FN21"/>
      <c r="FO21"/>
      <c r="FP21"/>
      <c r="FQ21"/>
      <c r="FR21"/>
      <c r="FS21"/>
      <c r="FT21"/>
      <c r="FU21"/>
      <c r="FV21" t="str">
        <f t="shared" si="34"/>
        <v/>
      </c>
      <c r="FW21" t="str">
        <f t="shared" si="35"/>
        <v/>
      </c>
      <c r="FX21"/>
      <c r="FY21" t="str">
        <f t="shared" si="36"/>
        <v/>
      </c>
      <c r="FZ21" t="str">
        <f t="shared" si="37"/>
        <v/>
      </c>
      <c r="GA21" t="str">
        <f t="shared" si="38"/>
        <v/>
      </c>
      <c r="GB21" t="str">
        <f t="shared" si="39"/>
        <v/>
      </c>
      <c r="GC21" t="str">
        <f t="shared" si="40"/>
        <v/>
      </c>
      <c r="GD21" t="str">
        <f t="shared" si="41"/>
        <v/>
      </c>
      <c r="GE21" t="str">
        <f t="shared" si="42"/>
        <v/>
      </c>
      <c r="GF21" t="str">
        <f t="shared" si="43"/>
        <v/>
      </c>
      <c r="GG21" t="str">
        <f t="shared" si="44"/>
        <v/>
      </c>
      <c r="GH21"/>
      <c r="GI21"/>
      <c r="GJ21"/>
      <c r="GK21"/>
      <c r="GL21"/>
      <c r="GM21"/>
      <c r="GN21"/>
      <c r="GO21"/>
      <c r="GP21" t="str">
        <f t="shared" si="45"/>
        <v/>
      </c>
      <c r="GQ21" t="str">
        <f t="shared" si="46"/>
        <v/>
      </c>
      <c r="GR21"/>
      <c r="GS21" t="str">
        <f t="shared" si="47"/>
        <v/>
      </c>
      <c r="GT21"/>
      <c r="GU21" t="str">
        <f t="shared" si="48"/>
        <v/>
      </c>
      <c r="GV21"/>
      <c r="GW21" t="str">
        <f t="shared" si="49"/>
        <v/>
      </c>
      <c r="GX21"/>
      <c r="GY21"/>
      <c r="GZ21"/>
      <c r="HA21"/>
      <c r="HB21"/>
      <c r="HC21"/>
      <c r="HD21"/>
      <c r="HE21"/>
      <c r="HF21"/>
      <c r="HG21"/>
      <c r="HH21"/>
      <c r="HI21"/>
      <c r="HJ21"/>
      <c r="HK21"/>
      <c r="HL21"/>
      <c r="HM21"/>
      <c r="HN21"/>
      <c r="HO21"/>
      <c r="HP21"/>
      <c r="HQ21"/>
      <c r="HR21"/>
      <c r="HS21"/>
      <c r="HT21" t="str">
        <f t="shared" si="50"/>
        <v/>
      </c>
      <c r="HU21" t="str">
        <f t="shared" si="51"/>
        <v/>
      </c>
      <c r="HV21"/>
      <c r="HW21"/>
      <c r="HX21"/>
      <c r="HY21"/>
      <c r="HZ21"/>
      <c r="IA21"/>
      <c r="IB21"/>
      <c r="IC21"/>
      <c r="ID21"/>
      <c r="IE21" t="str">
        <f t="shared" si="52"/>
        <v/>
      </c>
      <c r="IF21"/>
      <c r="IG21"/>
      <c r="IH21"/>
      <c r="II21"/>
      <c r="IJ21"/>
      <c r="IK21"/>
      <c r="IL21"/>
      <c r="IM21"/>
      <c r="IN21"/>
      <c r="IO21"/>
      <c r="IP21"/>
      <c r="IQ21" t="str">
        <f t="shared" si="53"/>
        <v/>
      </c>
      <c r="IR21"/>
      <c r="IS21" t="str">
        <f t="shared" si="54"/>
        <v/>
      </c>
      <c r="IT21"/>
      <c r="IU21" t="str">
        <f t="shared" si="55"/>
        <v/>
      </c>
      <c r="IV21"/>
      <c r="IW21"/>
      <c r="IX21"/>
      <c r="IY21"/>
      <c r="IZ21"/>
      <c r="JA21"/>
      <c r="JB21"/>
      <c r="JC21"/>
      <c r="JD21"/>
      <c r="JE21"/>
      <c r="JF21"/>
      <c r="JG21"/>
      <c r="JH21"/>
      <c r="JI21"/>
      <c r="JJ21"/>
      <c r="JK21"/>
      <c r="JL21"/>
      <c r="JM21"/>
      <c r="JN21"/>
      <c r="JO21"/>
      <c r="JP21"/>
      <c r="JQ21"/>
      <c r="JR21" t="str">
        <f t="shared" si="56"/>
        <v/>
      </c>
      <c r="JS21" t="str">
        <f t="shared" si="57"/>
        <v/>
      </c>
      <c r="JT21"/>
      <c r="JU21"/>
      <c r="JV21"/>
      <c r="JW21"/>
      <c r="JX21"/>
      <c r="JY21"/>
      <c r="JZ21"/>
      <c r="KA21"/>
      <c r="KB21"/>
      <c r="KC21" t="str">
        <f t="shared" si="58"/>
        <v/>
      </c>
      <c r="KD21"/>
      <c r="KE21"/>
      <c r="KF21"/>
      <c r="KG21"/>
      <c r="KH21"/>
      <c r="KI21"/>
      <c r="KJ21"/>
      <c r="KK21"/>
      <c r="KL21" t="str">
        <f>IF(CT21=1,KL$8&amp;IF(SUM(CU21:$EQ21)=0,"",", "),"")</f>
        <v/>
      </c>
      <c r="KM21" t="str">
        <f>IF(CU21=1,KM$8&amp;IF(SUM(CV21:$EQ21)=0,"",", "),"")</f>
        <v/>
      </c>
      <c r="KN21" t="str">
        <f>IF(CV21=1,KN$8&amp;IF(SUM(CW21:$EQ21)=0,"",", "),"")</f>
        <v/>
      </c>
      <c r="KO21" t="str">
        <f>IF(CW21=1,KO$8&amp;IF(SUM(CX21:$EQ21)=0,"",", "),"")</f>
        <v/>
      </c>
      <c r="KP21" t="str">
        <f>IF(CX21=1,KP$8&amp;IF(SUM(CY21:$EQ21)=0,"",", "),"")</f>
        <v/>
      </c>
      <c r="KQ21" t="str">
        <f>IF(CY21=1,KQ$8&amp;IF(SUM(CZ21:$EQ21)=0,"",", "),"")</f>
        <v/>
      </c>
      <c r="KR21" t="str">
        <f>IF(CZ21=1,KR$8&amp;IF(SUM(DA21:$EQ21)=0,"",", "),"")</f>
        <v/>
      </c>
      <c r="KS21" t="str">
        <f>IF(DA21=1,KS$8&amp;IF(SUM(DB21:$EQ21)=0,"",", "),"")</f>
        <v/>
      </c>
      <c r="KT21" t="str">
        <f>IF(DB21=1,KT$8&amp;IF(SUM(DC21:$EQ21)=0,"",", "),"")</f>
        <v/>
      </c>
      <c r="KU21" t="str">
        <f>IF(DC21=1,KU$8&amp;IF(SUM(DD21:$EQ21)=0,"",", "),"")</f>
        <v/>
      </c>
      <c r="KV21" t="str">
        <f>IF(DD21=1,KV$8&amp;IF(SUM(DE21:$EQ21)=0,"",", "),"")</f>
        <v/>
      </c>
      <c r="KW21" t="str">
        <f>IF(DE21=1,KW$8&amp;IF(SUM(DF21:$EQ21)=0,"",", "),"")</f>
        <v/>
      </c>
      <c r="KX21" t="str">
        <f>IF(DF21=1,KX$8&amp;IF(SUM(DG21:$EQ21)=0,"",", "),"")</f>
        <v/>
      </c>
      <c r="KY21" t="str">
        <f>IF(DG21=1,KY$8&amp;IF(SUM(DH21:$EQ21)=0,"",", "),"")</f>
        <v/>
      </c>
      <c r="KZ21" t="str">
        <f>IF(DH21=1,KZ$8&amp;IF(SUM(DI21:$EQ21)=0,"",", "),"")</f>
        <v/>
      </c>
      <c r="LA21" t="str">
        <f>IF(DI21=1,LA$8&amp;IF(SUM(DJ21:$EQ21)=0,"",", "),"")</f>
        <v/>
      </c>
      <c r="LB21" t="str">
        <f>IF(DJ21=1,LB$8&amp;IF(SUM(DK21:$EQ21)=0,"",", "),"")</f>
        <v/>
      </c>
      <c r="LC21" t="str">
        <f>IF(DK21=1,LC$8&amp;IF(SUM(DL21:$EQ21)=0,"",", "),"")</f>
        <v/>
      </c>
      <c r="LD21" t="str">
        <f>IF(DL21=1,LD$8&amp;IF(SUM(DM21:$EQ21)=0,"",", "),"")</f>
        <v/>
      </c>
      <c r="LE21" t="str">
        <f>IF(DM21=1,LE$8&amp;IF(SUM(DN21:$EQ21)=0,"",", "),"")</f>
        <v/>
      </c>
      <c r="LF21" t="str">
        <f>IF(DN21=1,LF$8&amp;IF(SUM(DO21:$EQ21)=0,"",", "),"")</f>
        <v/>
      </c>
      <c r="LG21" t="str">
        <f>IF(DO21=1,LG$8&amp;IF(SUM(DP21:$EQ21)=0,"",", "),"")</f>
        <v/>
      </c>
      <c r="LH21" t="str">
        <f>IF(DP21=1,LH$8&amp;IF(SUM(DQ21:$EQ21)=0,"",", "),"")</f>
        <v/>
      </c>
      <c r="LI21" t="str">
        <f>IF(DQ21=1,LI$8&amp;IF(SUM(DR21:$EQ21)=0,"",", "),"")</f>
        <v/>
      </c>
      <c r="LJ21" t="str">
        <f>IF(DR21=1,LJ$8&amp;IF(SUM(DS21:$EQ21)=0,"",", "),"")</f>
        <v/>
      </c>
      <c r="LK21" t="str">
        <f>IF(DS21=1,LK$8&amp;IF(SUM(DT21:$EQ21)=0,"",", "),"")</f>
        <v/>
      </c>
      <c r="LL21" t="str">
        <f>IF(DT21=1,LL$8&amp;IF(SUM(DU21:$EQ21)=0,"",", "),"")</f>
        <v/>
      </c>
      <c r="LM21" t="str">
        <f>IF(DU21=1,LM$8&amp;IF(SUM(DV21:$EQ21)=0,"",", "),"")</f>
        <v/>
      </c>
      <c r="LN21" t="str">
        <f>IF(DV21=1,LN$8&amp;IF(SUM(DW21:$EQ21)=0,"",", "),"")</f>
        <v/>
      </c>
      <c r="LO21" t="str">
        <f>IF(DW21=1,LO$8&amp;IF(SUM(DX21:$EQ21)=0,"",", "),"")</f>
        <v/>
      </c>
      <c r="LP21" t="str">
        <f>IF(DX21=1,LP$8&amp;IF(SUM(DY21:$EQ21)=0,"",", "),"")</f>
        <v/>
      </c>
      <c r="LQ21" t="str">
        <f>IF(DY21=1,LQ$8&amp;IF(SUM(DZ21:$EQ21)=0,"",", "),"")</f>
        <v/>
      </c>
      <c r="LR21" t="str">
        <f>IF(DZ21=1,LR$8&amp;IF(SUM(EA21:$EQ21)=0,"",", "),"")</f>
        <v/>
      </c>
      <c r="LS21" t="str">
        <f>IF(EA21=1,LS$8&amp;IF(SUM(EB21:$EQ21)=0,"",", "),"")</f>
        <v/>
      </c>
      <c r="LT21" t="str">
        <f>IF(EB21=1,LT$8&amp;IF(SUM(EC21:$EQ21)=0,"",", "),"")</f>
        <v/>
      </c>
      <c r="LU21" t="str">
        <f>IF(EC21=1,LU$8&amp;IF(SUM(ED21:$EQ21)=0,"",", "),"")</f>
        <v/>
      </c>
      <c r="LV21" t="str">
        <f>IF(ED21=1,LV$8&amp;IF(SUM(EE21:$EQ21)=0,"",", "),"")</f>
        <v/>
      </c>
      <c r="LW21" t="str">
        <f>IF(EE21=1,LW$8&amp;IF(SUM(EF21:$EQ21)=0,"",", "),"")</f>
        <v/>
      </c>
      <c r="LX21" t="str">
        <f>IF(EF21=1,LX$8&amp;IF(SUM(EG21:$EQ21)=0,"",", "),"")</f>
        <v/>
      </c>
      <c r="LY21" t="str">
        <f>IF(EG21=1,LY$8&amp;IF(SUM(EH21:$EQ21)=0,"",", "),"")</f>
        <v/>
      </c>
      <c r="LZ21" t="str">
        <f>IF(EH21=1,LZ$8&amp;IF(SUM(EI21:$EQ21)=0,"",", "),"")</f>
        <v/>
      </c>
      <c r="MA21" t="str">
        <f>IF(EI21=1,MA$8&amp;IF(SUM(EJ21:$EQ21)=0,"",", "),"")</f>
        <v/>
      </c>
      <c r="MB21" t="str">
        <f>IF(EJ21=1,MB$8&amp;IF(SUM(EK21:$EQ21)=0,"",", "),"")</f>
        <v/>
      </c>
      <c r="MC21" t="str">
        <f>IF(EK21=1,MC$8&amp;IF(SUM(EL21:$EQ21)=0,"",", "),"")</f>
        <v/>
      </c>
      <c r="MD21" t="str">
        <f>IF(EL21=1,MD$8&amp;IF(SUM(EM21:$EQ21)=0,"",", "),"")</f>
        <v/>
      </c>
      <c r="ME21" t="str">
        <f>IF(EM21=1,ME$8&amp;IF(SUM(EN21:$EQ21)=0,"",", "),"")</f>
        <v/>
      </c>
      <c r="MF21" t="str">
        <f>IF(EN21=1,MF$8&amp;IF(SUM(EO21:$EQ21)=0,"",", "),"")</f>
        <v/>
      </c>
      <c r="MG21" t="str">
        <f>IF(EO21=1,MG$8&amp;IF(SUM(EP21:$EQ21)=0,"",", "),"")</f>
        <v/>
      </c>
      <c r="MH21" t="str">
        <f>IF(EP21=1,MH$8&amp;IF(SUM(EQ21:$EQ21)=0,"",", "),"")</f>
        <v/>
      </c>
      <c r="MI21" t="str">
        <f t="shared" si="68"/>
        <v/>
      </c>
      <c r="MJ21" t="str">
        <f>IF(ER21=1,MJ$8&amp;IF(SUM(ES21:$GO21)=0,"",", "),"")</f>
        <v/>
      </c>
      <c r="MK21" t="str">
        <f>IF(ES21=1,MK$8&amp;IF(SUM(ET21:$GO21)=0,"",", "),"")</f>
        <v/>
      </c>
      <c r="ML21" t="str">
        <f>IF(ET21=1,ML$8&amp;IF(SUM(EU21:$GO21)=0,"",", "),"")</f>
        <v/>
      </c>
      <c r="MM21" t="str">
        <f>IF(EU21=1,MM$8&amp;IF(SUM(EV21:$GO21)=0,"",", "),"")</f>
        <v/>
      </c>
      <c r="MN21" t="str">
        <f>IF(EV21=1,MN$8&amp;IF(SUM(EW21:$GO21)=0,"",", "),"")</f>
        <v/>
      </c>
      <c r="MO21" t="str">
        <f>IF(EW21=1,MO$8&amp;IF(SUM(EX21:$GO21)=0,"",", "),"")</f>
        <v/>
      </c>
      <c r="MP21" t="str">
        <f>IF(EX21=1,MP$8&amp;IF(SUM(EY21:$GO21)=0,"",", "),"")</f>
        <v/>
      </c>
      <c r="MQ21" t="str">
        <f>IF(EY21=1,MQ$8&amp;IF(SUM(EZ21:$GO21)=0,"",", "),"")</f>
        <v/>
      </c>
      <c r="MR21" t="str">
        <f>IF(EZ21=1,MR$8&amp;IF(SUM(FA21:$GO21)=0,"",", "),"")</f>
        <v/>
      </c>
      <c r="MS21" t="str">
        <f>IF(FA21=1,MS$8&amp;IF(SUM(FB21:$GO21)=0,"",", "),"")</f>
        <v/>
      </c>
      <c r="MT21" t="str">
        <f>IF(FB21=1,MT$8&amp;IF(SUM(FC21:$GO21)=0,"",", "),"")</f>
        <v/>
      </c>
      <c r="MU21" t="str">
        <f>IF(FC21=1,MU$8&amp;IF(SUM(FD21:$GO21)=0,"",", "),"")</f>
        <v/>
      </c>
      <c r="MV21" t="str">
        <f>IF(FD21=1,MV$8&amp;IF(SUM(FE21:$GO21)=0,"",", "),"")</f>
        <v/>
      </c>
      <c r="MW21" t="str">
        <f>IF(FE21=1,MW$8&amp;IF(SUM(FF21:$GO21)=0,"",", "),"")</f>
        <v/>
      </c>
      <c r="MX21" t="str">
        <f>IF(FF21=1,MX$8&amp;IF(SUM(FG21:$GO21)=0,"",", "),"")</f>
        <v/>
      </c>
      <c r="MY21" t="str">
        <f>IF(FG21=1,MY$8&amp;IF(SUM(FH21:$GO21)=0,"",", "),"")</f>
        <v/>
      </c>
      <c r="MZ21" t="str">
        <f>IF(FH21=1,MZ$8&amp;IF(SUM(FI21:$GO21)=0,"",", "),"")</f>
        <v/>
      </c>
      <c r="NA21" t="str">
        <f>IF(FI21=1,NA$8&amp;IF(SUM(FJ21:$GO21)=0,"",", "),"")</f>
        <v/>
      </c>
      <c r="NB21" t="str">
        <f>IF(FJ21=1,NB$8&amp;IF(SUM(FK21:$GO21)=0,"",", "),"")</f>
        <v/>
      </c>
      <c r="NC21" t="str">
        <f>IF(FK21=1,NC$8&amp;IF(SUM(FL21:$GO21)=0,"",", "),"")</f>
        <v/>
      </c>
      <c r="ND21" t="str">
        <f>IF(FL21=1,ND$8&amp;IF(SUM(FM21:$GO21)=0,"",", "),"")</f>
        <v/>
      </c>
      <c r="NE21" t="str">
        <f>IF(FM21=1,NE$8&amp;IF(SUM(FN21:$GO21)=0,"",", "),"")</f>
        <v/>
      </c>
      <c r="NF21" t="str">
        <f>IF(FN21=1,NF$8&amp;IF(SUM(FO21:$GO21)=0,"",", "),"")</f>
        <v/>
      </c>
      <c r="NG21" t="str">
        <f>IF(FO21=1,NG$8&amp;IF(SUM(FP21:$GO21)=0,"",", "),"")</f>
        <v/>
      </c>
      <c r="NH21" t="str">
        <f>IF(FP21=1,NH$8&amp;IF(SUM(FQ21:$GO21)=0,"",", "),"")</f>
        <v/>
      </c>
      <c r="NI21" t="str">
        <f>IF(FQ21=1,NI$8&amp;IF(SUM(FR21:$GO21)=0,"",", "),"")</f>
        <v/>
      </c>
      <c r="NJ21" t="str">
        <f>IF(FR21=1,NJ$8&amp;IF(SUM(FS21:$GO21)=0,"",", "),"")</f>
        <v/>
      </c>
      <c r="NK21" t="str">
        <f>IF(FS21=1,NK$8&amp;IF(SUM(FT21:$GO21)=0,"",", "),"")</f>
        <v/>
      </c>
      <c r="NL21" t="str">
        <f>IF(FT21=1,NL$8&amp;IF(SUM(FU21:$GO21)=0,"",", "),"")</f>
        <v/>
      </c>
      <c r="NM21" t="str">
        <f>IF(FU21=1,NM$8&amp;IF(SUM(FV21:$GO21)=0,"",", "),"")</f>
        <v/>
      </c>
      <c r="NN21" t="str">
        <f>IF(FV21=1,NN$8&amp;IF(SUM(FW21:$GO21)=0,"",", "),"")</f>
        <v/>
      </c>
      <c r="NO21" t="str">
        <f>IF(FW21=1,NO$8&amp;IF(SUM(FX21:$GO21)=0,"",", "),"")</f>
        <v/>
      </c>
      <c r="NP21" t="str">
        <f>IF(FX21=1,NP$8&amp;IF(SUM(FY21:$GO21)=0,"",", "),"")</f>
        <v/>
      </c>
      <c r="NQ21" t="str">
        <f>IF(FY21=1,NQ$8&amp;IF(SUM(FZ21:$GO21)=0,"",", "),"")</f>
        <v/>
      </c>
      <c r="NR21" t="str">
        <f>IF(FZ21=1,NR$8&amp;IF(SUM(GA21:$GO21)=0,"",", "),"")</f>
        <v/>
      </c>
      <c r="NS21" t="str">
        <f>IF(GA21=1,NS$8&amp;IF(SUM(GB21:$GO21)=0,"",", "),"")</f>
        <v/>
      </c>
      <c r="NT21" t="str">
        <f>IF(GB21=1,NT$8&amp;IF(SUM(GC21:$GO21)=0,"",", "),"")</f>
        <v/>
      </c>
      <c r="NU21" t="str">
        <f>IF(GC21=1,NU$8&amp;IF(SUM(GD21:$GO21)=0,"",", "),"")</f>
        <v/>
      </c>
      <c r="NV21" t="str">
        <f>IF(GD21=1,NV$8&amp;IF(SUM(GE21:$GO21)=0,"",", "),"")</f>
        <v/>
      </c>
      <c r="NW21" t="str">
        <f>IF(GE21=1,NW$8&amp;IF(SUM(GF21:$GO21)=0,"",", "),"")</f>
        <v/>
      </c>
      <c r="NX21" t="str">
        <f>IF(GF21=1,NX$8&amp;IF(SUM(GG21:$GO21)=0,"",", "),"")</f>
        <v/>
      </c>
      <c r="NY21" t="str">
        <f>IF(GG21=1,NY$8&amp;IF(SUM(GH21:$GO21)=0,"",", "),"")</f>
        <v/>
      </c>
      <c r="NZ21" t="str">
        <f>IF(GH21=1,NZ$8&amp;IF(SUM(GI21:$GO21)=0,"",", "),"")</f>
        <v/>
      </c>
      <c r="OA21" t="str">
        <f>IF(GI21=1,OA$8&amp;IF(SUM(GJ21:$GO21)=0,"",", "),"")</f>
        <v/>
      </c>
      <c r="OB21" t="str">
        <f>IF(GJ21=1,OB$8&amp;IF(SUM(GK21:$GO21)=0,"",", "),"")</f>
        <v/>
      </c>
      <c r="OC21" t="str">
        <f>IF(GK21=1,OC$8&amp;IF(SUM(GL21:$GO21)=0,"",", "),"")</f>
        <v/>
      </c>
      <c r="OD21" t="str">
        <f>IF(GL21=1,OD$8&amp;IF(SUM(GM21:$GO21)=0,"",", "),"")</f>
        <v/>
      </c>
      <c r="OE21" t="str">
        <f>IF(GM21=1,OE$8&amp;IF(SUM(GN21:$GO21)=0,"",", "),"")</f>
        <v/>
      </c>
      <c r="OF21" t="str">
        <f>IF(GN21=1,OF$8&amp;IF(SUM(GO21:$GO21)=0,"",", "),"")</f>
        <v/>
      </c>
      <c r="OG21" t="str">
        <f t="shared" si="69"/>
        <v/>
      </c>
      <c r="OH21" t="str">
        <f>IF(GP21=1,OH$8&amp;IF(SUM(GQ21:$IM21)=0,"",", "),"")</f>
        <v/>
      </c>
      <c r="OI21" t="str">
        <f>IF(GQ21=1,OI$8&amp;IF(SUM(GR21:$IM21)=0,"",", "),"")</f>
        <v/>
      </c>
      <c r="OJ21" t="str">
        <f>IF(GR21=1,OJ$8&amp;IF(SUM(GS21:$IM21)=0,"",", "),"")</f>
        <v/>
      </c>
      <c r="OK21" t="str">
        <f>IF(GS21=1,OK$8&amp;IF(SUM(GT21:$IM21)=0,"",", "),"")</f>
        <v/>
      </c>
      <c r="OL21" t="str">
        <f>IF(GT21=1,OL$8&amp;IF(SUM(GU21:$IM21)=0,"",", "),"")</f>
        <v/>
      </c>
      <c r="OM21" t="str">
        <f>IF(GU21=1,OM$8&amp;IF(SUM(GV21:$IM21)=0,"",", "),"")</f>
        <v/>
      </c>
      <c r="ON21" t="str">
        <f>IF(GV21=1,ON$8&amp;IF(SUM(GW21:$IM21)=0,"",", "),"")</f>
        <v/>
      </c>
      <c r="OO21" t="str">
        <f>IF(GW21=1,OO$8&amp;IF(SUM(GX21:$IM21)=0,"",", "),"")</f>
        <v/>
      </c>
      <c r="OP21" t="str">
        <f>IF(GX21=1,OP$8&amp;IF(SUM(GY21:$IM21)=0,"",", "),"")</f>
        <v/>
      </c>
      <c r="OQ21" t="str">
        <f>IF(GY21=1,OQ$8&amp;IF(SUM(GZ21:$IM21)=0,"",", "),"")</f>
        <v/>
      </c>
      <c r="OR21" t="str">
        <f>IF(GZ21=1,OR$8&amp;IF(SUM(HA21:$IM21)=0,"",", "),"")</f>
        <v/>
      </c>
      <c r="OS21" t="str">
        <f>IF(HA21=1,OS$8&amp;IF(SUM(HB21:$IM21)=0,"",", "),"")</f>
        <v/>
      </c>
      <c r="OT21" t="str">
        <f>IF(HB21=1,OT$8&amp;IF(SUM(HC21:$IM21)=0,"",", "),"")</f>
        <v/>
      </c>
      <c r="OU21" t="str">
        <f>IF(HC21=1,OU$8&amp;IF(SUM(HD21:$IM21)=0,"",", "),"")</f>
        <v/>
      </c>
      <c r="OV21" t="str">
        <f>IF(HD21=1,OV$8&amp;IF(SUM(HE21:$IM21)=0,"",", "),"")</f>
        <v/>
      </c>
      <c r="OW21" t="str">
        <f>IF(HE21=1,OW$8&amp;IF(SUM(HF21:$IM21)=0,"",", "),"")</f>
        <v/>
      </c>
      <c r="OX21" t="str">
        <f>IF(HF21=1,OX$8&amp;IF(SUM(HG21:$IM21)=0,"",", "),"")</f>
        <v/>
      </c>
      <c r="OY21" t="str">
        <f>IF(HG21=1,OY$8&amp;IF(SUM(HH21:$IM21)=0,"",", "),"")</f>
        <v/>
      </c>
      <c r="OZ21" t="str">
        <f>IF(HH21=1,OZ$8&amp;IF(SUM(HI21:$IM21)=0,"",", "),"")</f>
        <v/>
      </c>
      <c r="PA21" t="str">
        <f>IF(HI21=1,PA$8&amp;IF(SUM(HJ21:$IM21)=0,"",", "),"")</f>
        <v/>
      </c>
      <c r="PB21" t="str">
        <f>IF(HJ21=1,PB$8&amp;IF(SUM(HK21:$IM21)=0,"",", "),"")</f>
        <v/>
      </c>
      <c r="PC21" t="str">
        <f>IF(HK21=1,PC$8&amp;IF(SUM(HL21:$IM21)=0,"",", "),"")</f>
        <v/>
      </c>
      <c r="PD21" t="str">
        <f>IF(HL21=1,PD$8&amp;IF(SUM(HM21:$IM21)=0,"",", "),"")</f>
        <v/>
      </c>
      <c r="PE21" t="str">
        <f>IF(HM21=1,PE$8&amp;IF(SUM(HN21:$IM21)=0,"",", "),"")</f>
        <v/>
      </c>
      <c r="PF21" t="str">
        <f>IF(HN21=1,PF$8&amp;IF(SUM(HO21:$IM21)=0,"",", "),"")</f>
        <v/>
      </c>
      <c r="PG21" t="str">
        <f>IF(HO21=1,PG$8&amp;IF(SUM(HP21:$IM21)=0,"",", "),"")</f>
        <v/>
      </c>
      <c r="PH21" t="str">
        <f>IF(HP21=1,PH$8&amp;IF(SUM(HQ21:$IM21)=0,"",", "),"")</f>
        <v/>
      </c>
      <c r="PI21" t="str">
        <f>IF(HQ21=1,PI$8&amp;IF(SUM(HR21:$IM21)=0,"",", "),"")</f>
        <v/>
      </c>
      <c r="PJ21" t="str">
        <f>IF(HR21=1,PJ$8&amp;IF(SUM(HS21:$IM21)=0,"",", "),"")</f>
        <v/>
      </c>
      <c r="PK21" t="str">
        <f>IF(HS21=1,PK$8&amp;IF(SUM(HT21:$IM21)=0,"",", "),"")</f>
        <v/>
      </c>
      <c r="PL21" t="str">
        <f>IF(HT21=1,PL$8&amp;IF(SUM(HU21:$IM21)=0,"",", "),"")</f>
        <v/>
      </c>
      <c r="PM21" t="str">
        <f>IF(HU21=1,PM$8&amp;IF(SUM(HV21:$IM21)=0,"",", "),"")</f>
        <v/>
      </c>
      <c r="PN21" t="str">
        <f>IF(HV21=1,PN$8&amp;IF(SUM(HW21:$IM21)=0,"",", "),"")</f>
        <v/>
      </c>
      <c r="PO21" t="str">
        <f>IF(HW21=1,PO$8&amp;IF(SUM(HX21:$IM21)=0,"",", "),"")</f>
        <v/>
      </c>
      <c r="PP21" t="str">
        <f>IF(HX21=1,PP$8&amp;IF(SUM(HY21:$IM21)=0,"",", "),"")</f>
        <v/>
      </c>
      <c r="PQ21" t="str">
        <f>IF(HY21=1,PQ$8&amp;IF(SUM(HZ21:$IM21)=0,"",", "),"")</f>
        <v/>
      </c>
      <c r="PR21" t="str">
        <f>IF(HZ21=1,PR$8&amp;IF(SUM(IA21:$IM21)=0,"",", "),"")</f>
        <v/>
      </c>
      <c r="PS21" t="str">
        <f>IF(IA21=1,PS$8&amp;IF(SUM(IB21:$IM21)=0,"",", "),"")</f>
        <v/>
      </c>
      <c r="PT21" t="str">
        <f>IF(IB21=1,PT$8&amp;IF(SUM(IC21:$IM21)=0,"",", "),"")</f>
        <v/>
      </c>
      <c r="PU21" t="str">
        <f>IF(IC21=1,PU$8&amp;IF(SUM(ID21:$IM21)=0,"",", "),"")</f>
        <v/>
      </c>
      <c r="PV21" t="str">
        <f>IF(ID21=1,PV$8&amp;IF(SUM(IE21:$IM21)=0,"",", "),"")</f>
        <v/>
      </c>
      <c r="PW21" t="str">
        <f>IF(IE21=1,PW$8&amp;IF(SUM(IF21:$IM21)=0,"",", "),"")</f>
        <v/>
      </c>
      <c r="PX21" t="str">
        <f>IF(IF21=1,PX$8&amp;IF(SUM(IG21:$IM21)=0,"",", "),"")</f>
        <v/>
      </c>
      <c r="PY21" t="str">
        <f>IF(IG21=1,PY$8&amp;IF(SUM(IH21:$IM21)=0,"",", "),"")</f>
        <v/>
      </c>
      <c r="PZ21" t="str">
        <f>IF(IH21=1,PZ$8&amp;IF(SUM(II21:$IM21)=0,"",", "),"")</f>
        <v/>
      </c>
      <c r="QA21" t="str">
        <f>IF(II21=1,QA$8&amp;IF(SUM(IJ21:$IM21)=0,"",", "),"")</f>
        <v/>
      </c>
      <c r="QB21" t="str">
        <f>IF(IJ21=1,QB$8&amp;IF(SUM(IK21:$IM21)=0,"",", "),"")</f>
        <v/>
      </c>
      <c r="QC21" t="str">
        <f>IF(IK21=1,QC$8&amp;IF(SUM(IL21:$IM21)=0,"",", "),"")</f>
        <v/>
      </c>
      <c r="QD21" t="str">
        <f>IF(IL21=1,QD$8&amp;IF(SUM(IM21:$IM21)=0,"",", "),"")</f>
        <v/>
      </c>
      <c r="QE21" t="str">
        <f t="shared" si="70"/>
        <v/>
      </c>
      <c r="QF21" t="str">
        <f>IF(IN21=1,QF$8&amp;IF(SUM(IO21:$KK21)=0,"",", "),"")</f>
        <v/>
      </c>
      <c r="QG21" t="str">
        <f>IF(IO21=1,QG$8&amp;IF(SUM(IP21:$KK21)=0,"",", "),"")</f>
        <v/>
      </c>
      <c r="QH21" t="str">
        <f>IF(IP21=1,QH$8&amp;IF(SUM(IQ21:$KK21)=0,"",", "),"")</f>
        <v/>
      </c>
      <c r="QI21" t="str">
        <f>IF(IQ21=1,QI$8&amp;IF(SUM(IR21:$KK21)=0,"",", "),"")</f>
        <v/>
      </c>
      <c r="QJ21" t="str">
        <f>IF(IR21=1,QJ$8&amp;IF(SUM(IS21:$KK21)=0,"",", "),"")</f>
        <v/>
      </c>
      <c r="QK21" t="str">
        <f>IF(IS21=1,QK$8&amp;IF(SUM(IT21:$KK21)=0,"",", "),"")</f>
        <v/>
      </c>
      <c r="QL21" t="str">
        <f>IF(IT21=1,QL$8&amp;IF(SUM(IU21:$KK21)=0,"",", "),"")</f>
        <v/>
      </c>
      <c r="QM21" t="str">
        <f>IF(IU21=1,QM$8&amp;IF(SUM(IV21:$KK21)=0,"",", "),"")</f>
        <v/>
      </c>
      <c r="QN21" t="str">
        <f>IF(IV21=1,QN$8&amp;IF(SUM(IW21:$KK21)=0,"",", "),"")</f>
        <v/>
      </c>
      <c r="QO21" t="str">
        <f>IF(IW21=1,QO$8&amp;IF(SUM(IX21:$KK21)=0,"",", "),"")</f>
        <v/>
      </c>
      <c r="QP21" t="str">
        <f>IF(IX21=1,QP$8&amp;IF(SUM(IY21:$KK21)=0,"",", "),"")</f>
        <v/>
      </c>
      <c r="QQ21" t="str">
        <f>IF(IY21=1,QQ$8&amp;IF(SUM(IZ21:$KK21)=0,"",", "),"")</f>
        <v/>
      </c>
      <c r="QR21" t="str">
        <f>IF(IZ21=1,QR$8&amp;IF(SUM(JA21:$KK21)=0,"",", "),"")</f>
        <v/>
      </c>
      <c r="QS21" t="str">
        <f>IF(JA21=1,QS$8&amp;IF(SUM(JB21:$KK21)=0,"",", "),"")</f>
        <v/>
      </c>
      <c r="QT21" t="str">
        <f>IF(JB21=1,QT$8&amp;IF(SUM(JC21:$KK21)=0,"",", "),"")</f>
        <v/>
      </c>
      <c r="QU21" t="str">
        <f>IF(JC21=1,QU$8&amp;IF(SUM(JD21:$KK21)=0,"",", "),"")</f>
        <v/>
      </c>
      <c r="QV21" t="str">
        <f>IF(JD21=1,QV$8&amp;IF(SUM(JE21:$KK21)=0,"",", "),"")</f>
        <v/>
      </c>
      <c r="QW21" t="str">
        <f>IF(JE21=1,QW$8&amp;IF(SUM(JF21:$KK21)=0,"",", "),"")</f>
        <v/>
      </c>
      <c r="QX21" t="str">
        <f>IF(JF21=1,QX$8&amp;IF(SUM(JG21:$KK21)=0,"",", "),"")</f>
        <v/>
      </c>
      <c r="QY21" t="str">
        <f>IF(JG21=1,QY$8&amp;IF(SUM(JH21:$KK21)=0,"",", "),"")</f>
        <v/>
      </c>
      <c r="QZ21" t="str">
        <f>IF(JH21=1,QZ$8&amp;IF(SUM(JI21:$KK21)=0,"",", "),"")</f>
        <v/>
      </c>
      <c r="RA21" t="str">
        <f>IF(JI21=1,RA$8&amp;IF(SUM(JJ21:$KK21)=0,"",", "),"")</f>
        <v/>
      </c>
      <c r="RB21" t="str">
        <f>IF(JJ21=1,RB$8&amp;IF(SUM(JK21:$KK21)=0,"",", "),"")</f>
        <v/>
      </c>
      <c r="RC21" t="str">
        <f>IF(JK21=1,RC$8&amp;IF(SUM(JL21:$KK21)=0,"",", "),"")</f>
        <v/>
      </c>
      <c r="RD21" t="str">
        <f>IF(JL21=1,RD$8&amp;IF(SUM(JM21:$KK21)=0,"",", "),"")</f>
        <v/>
      </c>
      <c r="RE21" t="str">
        <f>IF(JM21=1,RE$8&amp;IF(SUM(JN21:$KK21)=0,"",", "),"")</f>
        <v/>
      </c>
      <c r="RF21" t="str">
        <f>IF(JN21=1,RF$8&amp;IF(SUM(JO21:$KK21)=0,"",", "),"")</f>
        <v/>
      </c>
      <c r="RG21" t="str">
        <f>IF(JO21=1,RG$8&amp;IF(SUM(JP21:$KK21)=0,"",", "),"")</f>
        <v/>
      </c>
      <c r="RH21" t="str">
        <f>IF(JP21=1,RH$8&amp;IF(SUM(JQ21:$KK21)=0,"",", "),"")</f>
        <v/>
      </c>
      <c r="RI21" t="str">
        <f>IF(JQ21=1,RI$8&amp;IF(SUM(JR21:$KK21)=0,"",", "),"")</f>
        <v/>
      </c>
      <c r="RJ21" t="str">
        <f>IF(JR21=1,RJ$8&amp;IF(SUM(JS21:$KK21)=0,"",", "),"")</f>
        <v/>
      </c>
      <c r="RK21" t="str">
        <f>IF(JS21=1,RK$8&amp;IF(SUM(JT21:$KK21)=0,"",", "),"")</f>
        <v/>
      </c>
      <c r="RL21" t="str">
        <f>IF(JT21=1,RL$8&amp;IF(SUM(JU21:$KK21)=0,"",", "),"")</f>
        <v/>
      </c>
      <c r="RM21" t="str">
        <f>IF(JU21=1,RM$8&amp;IF(SUM(JV21:$KK21)=0,"",", "),"")</f>
        <v/>
      </c>
      <c r="RN21" t="str">
        <f>IF(JV21=1,RN$8&amp;IF(SUM(JW21:$KK21)=0,"",", "),"")</f>
        <v/>
      </c>
      <c r="RO21" t="str">
        <f>IF(JW21=1,RO$8&amp;IF(SUM(JX21:$KK21)=0,"",", "),"")</f>
        <v/>
      </c>
      <c r="RP21" t="str">
        <f>IF(JX21=1,RP$8&amp;IF(SUM(JY21:$KK21)=0,"",", "),"")</f>
        <v/>
      </c>
      <c r="RQ21" t="str">
        <f>IF(JY21=1,RQ$8&amp;IF(SUM(JZ21:$KK21)=0,"",", "),"")</f>
        <v/>
      </c>
      <c r="RR21" t="str">
        <f>IF(JZ21=1,RR$8&amp;IF(SUM(KA21:$KK21)=0,"",", "),"")</f>
        <v/>
      </c>
      <c r="RS21" t="str">
        <f>IF(KA21=1,RS$8&amp;IF(SUM(KB21:$KK21)=0,"",", "),"")</f>
        <v/>
      </c>
      <c r="RT21" t="str">
        <f>IF(KB21=1,RT$8&amp;IF(SUM(KC21:$KK21)=0,"",", "),"")</f>
        <v/>
      </c>
      <c r="RU21" t="str">
        <f>IF(KC21=1,RU$8&amp;IF(SUM(KD21:$KK21)=0,"",", "),"")</f>
        <v/>
      </c>
      <c r="RV21" t="str">
        <f>IF(KD21=1,RV$8&amp;IF(SUM(KE21:$KK21)=0,"",", "),"")</f>
        <v/>
      </c>
      <c r="RW21" t="str">
        <f>IF(KE21=1,RW$8&amp;IF(SUM(KF21:$KK21)=0,"",", "),"")</f>
        <v/>
      </c>
      <c r="RX21" t="str">
        <f>IF(KF21=1,RX$8&amp;IF(SUM(KG21:$KK21)=0,"",", "),"")</f>
        <v/>
      </c>
      <c r="RY21" t="str">
        <f>IF(KG21=1,RY$8&amp;IF(SUM(KH21:$KK21)=0,"",", "),"")</f>
        <v/>
      </c>
      <c r="RZ21" t="str">
        <f>IF(KH21=1,RZ$8&amp;IF(SUM(KI21:$KK21)=0,"",", "),"")</f>
        <v/>
      </c>
      <c r="SA21" t="str">
        <f>IF(KI21=1,SA$8&amp;IF(SUM(KJ21:$KK21)=0,"",", "),"")</f>
        <v/>
      </c>
      <c r="SB21" t="str">
        <f>IF(KJ21=1,SB$8&amp;IF(SUM(KK21:$KK21)=0,"",", "),"")</f>
        <v/>
      </c>
      <c r="SC21" t="str">
        <f t="shared" si="71"/>
        <v/>
      </c>
    </row>
    <row r="22" spans="1:497" ht="60" customHeight="1" x14ac:dyDescent="0.45">
      <c r="A22" s="62"/>
      <c r="B22" s="212" t="str">
        <f t="shared" si="0"/>
        <v/>
      </c>
      <c r="C22" s="212" t="str">
        <f t="shared" si="59"/>
        <v/>
      </c>
      <c r="D22" s="212" t="str">
        <f t="shared" si="60"/>
        <v/>
      </c>
      <c r="E22" s="212" t="str">
        <f t="shared" si="61"/>
        <v/>
      </c>
      <c r="F22" s="212" t="str">
        <f t="shared" si="62"/>
        <v/>
      </c>
      <c r="G22" s="237" t="str">
        <f>IF('EDCI Data'!B22="","",'EDCI Data'!B22)</f>
        <v/>
      </c>
      <c r="H22" s="238" t="str">
        <f>IF('EDCI Data'!C22="","",'EDCI Data'!C22)</f>
        <v/>
      </c>
      <c r="I22" s="239" t="str">
        <f>IF('EDCI Data'!D22="","",'EDCI Data'!D22)</f>
        <v/>
      </c>
      <c r="J22" s="240" t="str">
        <f>IF('EDCI Data'!E22="","",'EDCI Data'!E22)</f>
        <v/>
      </c>
      <c r="K22" s="237" t="str">
        <f>IF('EDCI Data'!F22="","",'EDCI Data'!F22)</f>
        <v/>
      </c>
      <c r="L22" s="237" t="str">
        <f>IF('EDCI Data'!G22="","",'EDCI Data'!G22)</f>
        <v/>
      </c>
      <c r="M22" s="237" t="str">
        <f>IF('EDCI Data'!H22="","",'EDCI Data'!H22)</f>
        <v/>
      </c>
      <c r="N22" s="237" t="str">
        <f>IF('EDCI Data'!I22="","",'EDCI Data'!I22)</f>
        <v/>
      </c>
      <c r="O22" s="237" t="str">
        <f>IF('EDCI Data'!J22="","",'EDCI Data'!J22)</f>
        <v/>
      </c>
      <c r="P22" s="237" t="str">
        <f>IF('EDCI Data'!K22="","",'EDCI Data'!K22)</f>
        <v/>
      </c>
      <c r="Q22" s="241" t="str">
        <f>IF('EDCI Data'!L22="","",'EDCI Data'!L22)</f>
        <v/>
      </c>
      <c r="R22" s="241" t="str">
        <f>IF('EDCI Data'!M22="","",'EDCI Data'!M22)</f>
        <v/>
      </c>
      <c r="S22" s="237" t="str">
        <f>IF('EDCI Data'!N22="","",'EDCI Data'!N22)</f>
        <v/>
      </c>
      <c r="T22" s="237" t="str">
        <f>IF('EDCI Data'!O22="","",'EDCI Data'!O22)</f>
        <v/>
      </c>
      <c r="U22" s="237" t="str">
        <f>IF('EDCI Data'!P22="","",'EDCI Data'!P22)</f>
        <v/>
      </c>
      <c r="V22" s="237" t="str">
        <f>IF('EDCI Data'!Q22="","",'EDCI Data'!Q22)</f>
        <v/>
      </c>
      <c r="W22" s="242" t="str">
        <f>IF('EDCI Data'!R22="","",'EDCI Data'!R22)</f>
        <v/>
      </c>
      <c r="X22" s="243" t="str">
        <f>IF('EDCI Data'!S22="","",'EDCI Data'!S22)</f>
        <v/>
      </c>
      <c r="Y22" s="243" t="str">
        <f>IF('EDCI Data'!T22="","",'EDCI Data'!T22)</f>
        <v/>
      </c>
      <c r="Z22" s="244" t="str">
        <f>IF('EDCI Data'!U22="","",'EDCI Data'!U22)</f>
        <v/>
      </c>
      <c r="AA22" s="237" t="str">
        <f>IF('EDCI Data'!V22="","",'EDCI Data'!V22)</f>
        <v/>
      </c>
      <c r="AB22" s="244" t="str">
        <f>IF('EDCI Data'!W22="","",'EDCI Data'!W22)</f>
        <v/>
      </c>
      <c r="AC22" s="237" t="str">
        <f>IF('EDCI Data'!X22="","",'EDCI Data'!X22)</f>
        <v/>
      </c>
      <c r="AD22" s="244" t="str">
        <f>IF('EDCI Data'!Y22="","",'EDCI Data'!Y22)</f>
        <v/>
      </c>
      <c r="AE22" s="237" t="str">
        <f>IF('EDCI Data'!Z22="","",'EDCI Data'!Z22)</f>
        <v/>
      </c>
      <c r="AF22" s="237" t="str">
        <f>IF('EDCI Data'!AA22="","",'EDCI Data'!AA22)</f>
        <v/>
      </c>
      <c r="AG22" s="237" t="str">
        <f>IF('EDCI Data'!AB22="","",'EDCI Data'!AB22)</f>
        <v/>
      </c>
      <c r="AH22" s="237" t="str">
        <f>IF('EDCI Data'!AC22="","",'EDCI Data'!AC22)</f>
        <v/>
      </c>
      <c r="AI22" s="237" t="str">
        <f>IF('EDCI Data'!AD22="","",'EDCI Data'!AD22)</f>
        <v/>
      </c>
      <c r="AJ22" s="237" t="str">
        <f>IF('EDCI Data'!AE22="","",'EDCI Data'!AE22)</f>
        <v/>
      </c>
      <c r="AK22" s="237" t="str">
        <f>IF('EDCI Data'!AF22="","",'EDCI Data'!AF22)</f>
        <v/>
      </c>
      <c r="AL22" s="237" t="str">
        <f>IF('EDCI Data'!AG22="","",'EDCI Data'!AG22)</f>
        <v/>
      </c>
      <c r="AM22" s="237" t="str">
        <f>IF('EDCI Data'!AH22="","",'EDCI Data'!AH22)</f>
        <v/>
      </c>
      <c r="AN22" s="237" t="str">
        <f>IF('EDCI Data'!AI22="","",'EDCI Data'!AI22)</f>
        <v/>
      </c>
      <c r="AO22" s="237" t="str">
        <f>IF('EDCI Data'!AJ22="","",'EDCI Data'!AJ22)</f>
        <v/>
      </c>
      <c r="AP22" s="237" t="str">
        <f>IF('EDCI Data'!AK22="","",'EDCI Data'!AK22)</f>
        <v/>
      </c>
      <c r="AQ22" s="237" t="str">
        <f>IF('EDCI Data'!AL22="","",'EDCI Data'!AL22)</f>
        <v/>
      </c>
      <c r="AR22" s="237" t="str">
        <f>IF('EDCI Data'!AM22="","",'EDCI Data'!AM22)</f>
        <v/>
      </c>
      <c r="AS22" s="237" t="str">
        <f>IF('EDCI Data'!AN22="","",'EDCI Data'!AN22)</f>
        <v/>
      </c>
      <c r="AT22" s="237" t="str">
        <f>IF('EDCI Data'!AO22="","",'EDCI Data'!AO22)</f>
        <v/>
      </c>
      <c r="AU22" s="237" t="str">
        <f>IF('EDCI Data'!AP22="","",'EDCI Data'!AP22)</f>
        <v/>
      </c>
      <c r="AV22" s="237" t="str">
        <f>IF('EDCI Data'!AQ22="","",'EDCI Data'!AQ22)</f>
        <v/>
      </c>
      <c r="AW22" s="237" t="str">
        <f>IF('EDCI Data'!AR22="","",'EDCI Data'!AR22)</f>
        <v/>
      </c>
      <c r="AX22" s="237" t="str">
        <f>IF('EDCI Data'!AS22="","",'EDCI Data'!AS22)</f>
        <v/>
      </c>
      <c r="AY22" s="237" t="str">
        <f>IF('EDCI Data'!AT22="","",'EDCI Data'!AT22)</f>
        <v/>
      </c>
      <c r="AZ22" s="237" t="str">
        <f>IF('EDCI Data'!AU22="","",'EDCI Data'!AU22)</f>
        <v/>
      </c>
      <c r="BA22" s="237" t="str">
        <f>IF('EDCI Data'!AV22="","",'EDCI Data'!AV22)</f>
        <v/>
      </c>
      <c r="BB22" s="245" t="str">
        <f>IF('EDCI Data'!AW22="","",'EDCI Data'!AW22)</f>
        <v/>
      </c>
      <c r="BC22" s="245" t="str">
        <f>IF('EDCI Data'!AX22="","",'EDCI Data'!AX22)</f>
        <v/>
      </c>
      <c r="BD22" s="246" t="str">
        <f t="shared" si="63"/>
        <v/>
      </c>
      <c r="BE22" s="247" t="str">
        <f>IF('EDCI Data'!AY22="","",'EDCI Data'!AY22)</f>
        <v/>
      </c>
      <c r="BF22" s="247" t="str">
        <f>IF('EDCI Data'!AZ22="","",'EDCI Data'!AZ22)</f>
        <v/>
      </c>
      <c r="BG22" s="247" t="str">
        <f>IF('EDCI Data'!BA22="","",'EDCI Data'!BA22)</f>
        <v/>
      </c>
      <c r="BH22" s="247" t="str">
        <f>IF('EDCI Data'!BB22="","",'EDCI Data'!BB22)</f>
        <v/>
      </c>
      <c r="BI22" s="247" t="str">
        <f>IF('EDCI Data'!BC22="","",'EDCI Data'!BC22)</f>
        <v/>
      </c>
      <c r="BJ22" s="247" t="str">
        <f>IF('EDCI Data'!BD22="","",'EDCI Data'!BD22)</f>
        <v/>
      </c>
      <c r="BK22" s="247" t="str">
        <f>IF('EDCI Data'!BE22="","",'EDCI Data'!BE22)</f>
        <v/>
      </c>
      <c r="BL22" s="247" t="str">
        <f>IF('EDCI Data'!BF22="","",'EDCI Data'!BF22)</f>
        <v/>
      </c>
      <c r="BM22" s="247" t="str">
        <f>IF('EDCI Data'!BG22="","",'EDCI Data'!BG22)</f>
        <v/>
      </c>
      <c r="BN22" s="248" t="str">
        <f>IF('EDCI Data'!BH22="","",'EDCI Data'!BH22)</f>
        <v/>
      </c>
      <c r="BO22" s="248" t="str">
        <f>IF('EDCI Data'!BI22="","",'EDCI Data'!BI22)</f>
        <v/>
      </c>
      <c r="BP22" s="249" t="str">
        <f>IF('EDCI Data'!BJ22="","",'EDCI Data'!BJ22)</f>
        <v/>
      </c>
      <c r="BQ22" s="248" t="str">
        <f>IF('EDCI Data'!BK22="","",'EDCI Data'!BK22)</f>
        <v/>
      </c>
      <c r="BR22" s="248" t="str">
        <f>IF('EDCI Data'!BL22="","",'EDCI Data'!BL22)</f>
        <v/>
      </c>
      <c r="BS22" s="250" t="str">
        <f>IF('EDCI Data'!BM22="","",'EDCI Data'!BM22)</f>
        <v/>
      </c>
      <c r="BT22" s="251" t="str">
        <f>IF('EDCI Data'!BN22="","",'EDCI Data'!BN22)</f>
        <v/>
      </c>
      <c r="BU22" s="246" t="str">
        <f>IF('EDCI Data'!BO22="","",'EDCI Data'!BO22)</f>
        <v/>
      </c>
      <c r="BV22" s="252">
        <f t="shared" si="64"/>
        <v>0</v>
      </c>
      <c r="BW22" s="252">
        <f t="shared" si="65"/>
        <v>0</v>
      </c>
      <c r="BX22" s="252">
        <f t="shared" si="66"/>
        <v>0</v>
      </c>
      <c r="BY22" s="252">
        <f t="shared" si="67"/>
        <v>0</v>
      </c>
      <c r="BZ22" t="str">
        <f t="shared" si="1"/>
        <v/>
      </c>
      <c r="CA22" s="253"/>
      <c r="CB22"/>
      <c r="CC22"/>
      <c r="CD22"/>
      <c r="CE22" t="str">
        <f t="shared" si="2"/>
        <v/>
      </c>
      <c r="CF22"/>
      <c r="CG22" t="str">
        <f t="shared" si="3"/>
        <v/>
      </c>
      <c r="CH22" t="str">
        <f t="shared" si="4"/>
        <v/>
      </c>
      <c r="CI22" t="str">
        <f t="shared" si="5"/>
        <v/>
      </c>
      <c r="CJ22" t="str">
        <f t="shared" si="6"/>
        <v/>
      </c>
      <c r="CK22"/>
      <c r="CL22"/>
      <c r="CM22" t="str">
        <f t="shared" si="7"/>
        <v/>
      </c>
      <c r="CN22" t="str">
        <f t="shared" si="8"/>
        <v/>
      </c>
      <c r="CO22" t="str">
        <f t="shared" si="9"/>
        <v/>
      </c>
      <c r="CP22" t="str">
        <f t="shared" si="10"/>
        <v/>
      </c>
      <c r="CQ22"/>
      <c r="CR22" t="str" cm="1">
        <f t="array" ref="CR22">IF(COUNTIFS($BZ$10:$BZ$259,$BZ22,$I$10:$I$259,$I22+1)&gt;0,IF(X22&lt;&gt;INDEX(Y$10:Y$259,MATCH(1,INDEX(($BZ22=$BZ$10:$BZ$259)*($I$10:$I$259=$I22+1),0,1),0)),"Number of FTEs in previous year do not align with Number of FTEs in current year across years, by definition these should be equal. Please check and update if required. "&amp;CHAR(10),""),"")</f>
        <v/>
      </c>
      <c r="CS22" t="str" cm="1">
        <f t="array" ref="CS22">IF(COUNTIFS($BZ$10:$BZ$259,$BZ22,$I$10:$I$259,$I22-1)&gt;0,IF(Y22&lt;&gt;INDEX(X$10:X$259,MATCH(1,INDEX(($BZ22=$BZ$10:$BZ$259)*($I$10:$I$259=$I22-1),0,1),0)),"Number of FTEs in previous year do not align with Number of FTEs in current year across years, by definition these should be equal. Please check and update if required. "&amp;CHAR(10),""),"")</f>
        <v/>
      </c>
      <c r="CT22" t="str">
        <f t="shared" si="11"/>
        <v/>
      </c>
      <c r="CU22" t="str">
        <f t="shared" si="12"/>
        <v/>
      </c>
      <c r="CV22"/>
      <c r="CW22" t="str">
        <f t="shared" si="13"/>
        <v/>
      </c>
      <c r="CX22"/>
      <c r="CY22" t="str">
        <f t="shared" si="14"/>
        <v/>
      </c>
      <c r="CZ22"/>
      <c r="DA22" t="str">
        <f t="shared" si="15"/>
        <v/>
      </c>
      <c r="DB22"/>
      <c r="DC22"/>
      <c r="DD22"/>
      <c r="DE22"/>
      <c r="DF22"/>
      <c r="DG22"/>
      <c r="DH22"/>
      <c r="DI22"/>
      <c r="DJ22"/>
      <c r="DK22"/>
      <c r="DL22"/>
      <c r="DM22"/>
      <c r="DN22"/>
      <c r="DO22"/>
      <c r="DP22"/>
      <c r="DQ22"/>
      <c r="DR22"/>
      <c r="DS22"/>
      <c r="DT22"/>
      <c r="DU22"/>
      <c r="DV22"/>
      <c r="DW22"/>
      <c r="DX22" t="str">
        <f t="shared" si="16"/>
        <v/>
      </c>
      <c r="DY22" t="str">
        <f t="shared" si="17"/>
        <v/>
      </c>
      <c r="DZ22" t="str">
        <f t="shared" si="18"/>
        <v/>
      </c>
      <c r="EA22" t="str">
        <f t="shared" si="19"/>
        <v/>
      </c>
      <c r="EB22" t="str">
        <f t="shared" si="20"/>
        <v/>
      </c>
      <c r="EC22" t="str">
        <f t="shared" si="21"/>
        <v/>
      </c>
      <c r="ED22" t="str">
        <f t="shared" si="22"/>
        <v/>
      </c>
      <c r="EE22" t="str">
        <f t="shared" si="23"/>
        <v/>
      </c>
      <c r="EF22" t="str">
        <f t="shared" si="24"/>
        <v/>
      </c>
      <c r="EG22" t="str">
        <f t="shared" si="25"/>
        <v/>
      </c>
      <c r="EH22" t="str">
        <f t="shared" si="26"/>
        <v/>
      </c>
      <c r="EI22" t="str">
        <f t="shared" si="27"/>
        <v/>
      </c>
      <c r="EJ22"/>
      <c r="EK22"/>
      <c r="EL22"/>
      <c r="EM22"/>
      <c r="EN22"/>
      <c r="EO22"/>
      <c r="EP22"/>
      <c r="EQ22" t="str">
        <f t="shared" si="28"/>
        <v/>
      </c>
      <c r="ER22" t="str">
        <f t="shared" si="29"/>
        <v/>
      </c>
      <c r="ES22" t="str">
        <f t="shared" si="30"/>
        <v/>
      </c>
      <c r="ET22"/>
      <c r="EU22" t="str">
        <f t="shared" si="31"/>
        <v/>
      </c>
      <c r="EV22"/>
      <c r="EW22" t="str">
        <f t="shared" si="32"/>
        <v/>
      </c>
      <c r="EX22"/>
      <c r="EY22" t="str">
        <f t="shared" si="33"/>
        <v/>
      </c>
      <c r="EZ22"/>
      <c r="FA22"/>
      <c r="FB22"/>
      <c r="FC22"/>
      <c r="FD22"/>
      <c r="FE22"/>
      <c r="FF22"/>
      <c r="FG22"/>
      <c r="FH22"/>
      <c r="FI22"/>
      <c r="FJ22"/>
      <c r="FK22"/>
      <c r="FL22"/>
      <c r="FM22"/>
      <c r="FN22"/>
      <c r="FO22"/>
      <c r="FP22"/>
      <c r="FQ22"/>
      <c r="FR22"/>
      <c r="FS22"/>
      <c r="FT22"/>
      <c r="FU22"/>
      <c r="FV22" t="str">
        <f t="shared" si="34"/>
        <v/>
      </c>
      <c r="FW22" t="str">
        <f t="shared" si="35"/>
        <v/>
      </c>
      <c r="FX22"/>
      <c r="FY22" t="str">
        <f t="shared" si="36"/>
        <v/>
      </c>
      <c r="FZ22" t="str">
        <f t="shared" si="37"/>
        <v/>
      </c>
      <c r="GA22" t="str">
        <f t="shared" si="38"/>
        <v/>
      </c>
      <c r="GB22" t="str">
        <f t="shared" si="39"/>
        <v/>
      </c>
      <c r="GC22" t="str">
        <f t="shared" si="40"/>
        <v/>
      </c>
      <c r="GD22" t="str">
        <f t="shared" si="41"/>
        <v/>
      </c>
      <c r="GE22" t="str">
        <f t="shared" si="42"/>
        <v/>
      </c>
      <c r="GF22" t="str">
        <f t="shared" si="43"/>
        <v/>
      </c>
      <c r="GG22" t="str">
        <f t="shared" si="44"/>
        <v/>
      </c>
      <c r="GH22"/>
      <c r="GI22"/>
      <c r="GJ22"/>
      <c r="GK22"/>
      <c r="GL22"/>
      <c r="GM22"/>
      <c r="GN22"/>
      <c r="GO22"/>
      <c r="GP22" t="str">
        <f t="shared" si="45"/>
        <v/>
      </c>
      <c r="GQ22" t="str">
        <f t="shared" si="46"/>
        <v/>
      </c>
      <c r="GR22"/>
      <c r="GS22" t="str">
        <f t="shared" si="47"/>
        <v/>
      </c>
      <c r="GT22"/>
      <c r="GU22" t="str">
        <f t="shared" si="48"/>
        <v/>
      </c>
      <c r="GV22"/>
      <c r="GW22" t="str">
        <f t="shared" si="49"/>
        <v/>
      </c>
      <c r="GX22"/>
      <c r="GY22"/>
      <c r="GZ22"/>
      <c r="HA22"/>
      <c r="HB22"/>
      <c r="HC22"/>
      <c r="HD22"/>
      <c r="HE22"/>
      <c r="HF22"/>
      <c r="HG22"/>
      <c r="HH22"/>
      <c r="HI22"/>
      <c r="HJ22"/>
      <c r="HK22"/>
      <c r="HL22"/>
      <c r="HM22"/>
      <c r="HN22"/>
      <c r="HO22"/>
      <c r="HP22"/>
      <c r="HQ22"/>
      <c r="HR22"/>
      <c r="HS22"/>
      <c r="HT22" t="str">
        <f t="shared" si="50"/>
        <v/>
      </c>
      <c r="HU22" t="str">
        <f t="shared" si="51"/>
        <v/>
      </c>
      <c r="HV22"/>
      <c r="HW22"/>
      <c r="HX22"/>
      <c r="HY22"/>
      <c r="HZ22"/>
      <c r="IA22"/>
      <c r="IB22"/>
      <c r="IC22"/>
      <c r="ID22"/>
      <c r="IE22" t="str">
        <f t="shared" si="52"/>
        <v/>
      </c>
      <c r="IF22"/>
      <c r="IG22"/>
      <c r="IH22"/>
      <c r="II22"/>
      <c r="IJ22"/>
      <c r="IK22"/>
      <c r="IL22"/>
      <c r="IM22"/>
      <c r="IN22"/>
      <c r="IO22"/>
      <c r="IP22"/>
      <c r="IQ22" t="str">
        <f t="shared" si="53"/>
        <v/>
      </c>
      <c r="IR22"/>
      <c r="IS22" t="str">
        <f t="shared" si="54"/>
        <v/>
      </c>
      <c r="IT22"/>
      <c r="IU22" t="str">
        <f t="shared" si="55"/>
        <v/>
      </c>
      <c r="IV22"/>
      <c r="IW22"/>
      <c r="IX22"/>
      <c r="IY22"/>
      <c r="IZ22"/>
      <c r="JA22"/>
      <c r="JB22"/>
      <c r="JC22"/>
      <c r="JD22"/>
      <c r="JE22"/>
      <c r="JF22"/>
      <c r="JG22"/>
      <c r="JH22"/>
      <c r="JI22"/>
      <c r="JJ22"/>
      <c r="JK22"/>
      <c r="JL22"/>
      <c r="JM22"/>
      <c r="JN22"/>
      <c r="JO22"/>
      <c r="JP22"/>
      <c r="JQ22"/>
      <c r="JR22" t="str">
        <f t="shared" si="56"/>
        <v/>
      </c>
      <c r="JS22" t="str">
        <f t="shared" si="57"/>
        <v/>
      </c>
      <c r="JT22"/>
      <c r="JU22"/>
      <c r="JV22"/>
      <c r="JW22"/>
      <c r="JX22"/>
      <c r="JY22"/>
      <c r="JZ22"/>
      <c r="KA22"/>
      <c r="KB22"/>
      <c r="KC22" t="str">
        <f t="shared" si="58"/>
        <v/>
      </c>
      <c r="KD22"/>
      <c r="KE22"/>
      <c r="KF22"/>
      <c r="KG22"/>
      <c r="KH22"/>
      <c r="KI22"/>
      <c r="KJ22"/>
      <c r="KK22"/>
      <c r="KL22" t="str">
        <f>IF(CT22=1,KL$8&amp;IF(SUM(CU22:$EQ22)=0,"",", "),"")</f>
        <v/>
      </c>
      <c r="KM22" t="str">
        <f>IF(CU22=1,KM$8&amp;IF(SUM(CV22:$EQ22)=0,"",", "),"")</f>
        <v/>
      </c>
      <c r="KN22" t="str">
        <f>IF(CV22=1,KN$8&amp;IF(SUM(CW22:$EQ22)=0,"",", "),"")</f>
        <v/>
      </c>
      <c r="KO22" t="str">
        <f>IF(CW22=1,KO$8&amp;IF(SUM(CX22:$EQ22)=0,"",", "),"")</f>
        <v/>
      </c>
      <c r="KP22" t="str">
        <f>IF(CX22=1,KP$8&amp;IF(SUM(CY22:$EQ22)=0,"",", "),"")</f>
        <v/>
      </c>
      <c r="KQ22" t="str">
        <f>IF(CY22=1,KQ$8&amp;IF(SUM(CZ22:$EQ22)=0,"",", "),"")</f>
        <v/>
      </c>
      <c r="KR22" t="str">
        <f>IF(CZ22=1,KR$8&amp;IF(SUM(DA22:$EQ22)=0,"",", "),"")</f>
        <v/>
      </c>
      <c r="KS22" t="str">
        <f>IF(DA22=1,KS$8&amp;IF(SUM(DB22:$EQ22)=0,"",", "),"")</f>
        <v/>
      </c>
      <c r="KT22" t="str">
        <f>IF(DB22=1,KT$8&amp;IF(SUM(DC22:$EQ22)=0,"",", "),"")</f>
        <v/>
      </c>
      <c r="KU22" t="str">
        <f>IF(DC22=1,KU$8&amp;IF(SUM(DD22:$EQ22)=0,"",", "),"")</f>
        <v/>
      </c>
      <c r="KV22" t="str">
        <f>IF(DD22=1,KV$8&amp;IF(SUM(DE22:$EQ22)=0,"",", "),"")</f>
        <v/>
      </c>
      <c r="KW22" t="str">
        <f>IF(DE22=1,KW$8&amp;IF(SUM(DF22:$EQ22)=0,"",", "),"")</f>
        <v/>
      </c>
      <c r="KX22" t="str">
        <f>IF(DF22=1,KX$8&amp;IF(SUM(DG22:$EQ22)=0,"",", "),"")</f>
        <v/>
      </c>
      <c r="KY22" t="str">
        <f>IF(DG22=1,KY$8&amp;IF(SUM(DH22:$EQ22)=0,"",", "),"")</f>
        <v/>
      </c>
      <c r="KZ22" t="str">
        <f>IF(DH22=1,KZ$8&amp;IF(SUM(DI22:$EQ22)=0,"",", "),"")</f>
        <v/>
      </c>
      <c r="LA22" t="str">
        <f>IF(DI22=1,LA$8&amp;IF(SUM(DJ22:$EQ22)=0,"",", "),"")</f>
        <v/>
      </c>
      <c r="LB22" t="str">
        <f>IF(DJ22=1,LB$8&amp;IF(SUM(DK22:$EQ22)=0,"",", "),"")</f>
        <v/>
      </c>
      <c r="LC22" t="str">
        <f>IF(DK22=1,LC$8&amp;IF(SUM(DL22:$EQ22)=0,"",", "),"")</f>
        <v/>
      </c>
      <c r="LD22" t="str">
        <f>IF(DL22=1,LD$8&amp;IF(SUM(DM22:$EQ22)=0,"",", "),"")</f>
        <v/>
      </c>
      <c r="LE22" t="str">
        <f>IF(DM22=1,LE$8&amp;IF(SUM(DN22:$EQ22)=0,"",", "),"")</f>
        <v/>
      </c>
      <c r="LF22" t="str">
        <f>IF(DN22=1,LF$8&amp;IF(SUM(DO22:$EQ22)=0,"",", "),"")</f>
        <v/>
      </c>
      <c r="LG22" t="str">
        <f>IF(DO22=1,LG$8&amp;IF(SUM(DP22:$EQ22)=0,"",", "),"")</f>
        <v/>
      </c>
      <c r="LH22" t="str">
        <f>IF(DP22=1,LH$8&amp;IF(SUM(DQ22:$EQ22)=0,"",", "),"")</f>
        <v/>
      </c>
      <c r="LI22" t="str">
        <f>IF(DQ22=1,LI$8&amp;IF(SUM(DR22:$EQ22)=0,"",", "),"")</f>
        <v/>
      </c>
      <c r="LJ22" t="str">
        <f>IF(DR22=1,LJ$8&amp;IF(SUM(DS22:$EQ22)=0,"",", "),"")</f>
        <v/>
      </c>
      <c r="LK22" t="str">
        <f>IF(DS22=1,LK$8&amp;IF(SUM(DT22:$EQ22)=0,"",", "),"")</f>
        <v/>
      </c>
      <c r="LL22" t="str">
        <f>IF(DT22=1,LL$8&amp;IF(SUM(DU22:$EQ22)=0,"",", "),"")</f>
        <v/>
      </c>
      <c r="LM22" t="str">
        <f>IF(DU22=1,LM$8&amp;IF(SUM(DV22:$EQ22)=0,"",", "),"")</f>
        <v/>
      </c>
      <c r="LN22" t="str">
        <f>IF(DV22=1,LN$8&amp;IF(SUM(DW22:$EQ22)=0,"",", "),"")</f>
        <v/>
      </c>
      <c r="LO22" t="str">
        <f>IF(DW22=1,LO$8&amp;IF(SUM(DX22:$EQ22)=0,"",", "),"")</f>
        <v/>
      </c>
      <c r="LP22" t="str">
        <f>IF(DX22=1,LP$8&amp;IF(SUM(DY22:$EQ22)=0,"",", "),"")</f>
        <v/>
      </c>
      <c r="LQ22" t="str">
        <f>IF(DY22=1,LQ$8&amp;IF(SUM(DZ22:$EQ22)=0,"",", "),"")</f>
        <v/>
      </c>
      <c r="LR22" t="str">
        <f>IF(DZ22=1,LR$8&amp;IF(SUM(EA22:$EQ22)=0,"",", "),"")</f>
        <v/>
      </c>
      <c r="LS22" t="str">
        <f>IF(EA22=1,LS$8&amp;IF(SUM(EB22:$EQ22)=0,"",", "),"")</f>
        <v/>
      </c>
      <c r="LT22" t="str">
        <f>IF(EB22=1,LT$8&amp;IF(SUM(EC22:$EQ22)=0,"",", "),"")</f>
        <v/>
      </c>
      <c r="LU22" t="str">
        <f>IF(EC22=1,LU$8&amp;IF(SUM(ED22:$EQ22)=0,"",", "),"")</f>
        <v/>
      </c>
      <c r="LV22" t="str">
        <f>IF(ED22=1,LV$8&amp;IF(SUM(EE22:$EQ22)=0,"",", "),"")</f>
        <v/>
      </c>
      <c r="LW22" t="str">
        <f>IF(EE22=1,LW$8&amp;IF(SUM(EF22:$EQ22)=0,"",", "),"")</f>
        <v/>
      </c>
      <c r="LX22" t="str">
        <f>IF(EF22=1,LX$8&amp;IF(SUM(EG22:$EQ22)=0,"",", "),"")</f>
        <v/>
      </c>
      <c r="LY22" t="str">
        <f>IF(EG22=1,LY$8&amp;IF(SUM(EH22:$EQ22)=0,"",", "),"")</f>
        <v/>
      </c>
      <c r="LZ22" t="str">
        <f>IF(EH22=1,LZ$8&amp;IF(SUM(EI22:$EQ22)=0,"",", "),"")</f>
        <v/>
      </c>
      <c r="MA22" t="str">
        <f>IF(EI22=1,MA$8&amp;IF(SUM(EJ22:$EQ22)=0,"",", "),"")</f>
        <v/>
      </c>
      <c r="MB22" t="str">
        <f>IF(EJ22=1,MB$8&amp;IF(SUM(EK22:$EQ22)=0,"",", "),"")</f>
        <v/>
      </c>
      <c r="MC22" t="str">
        <f>IF(EK22=1,MC$8&amp;IF(SUM(EL22:$EQ22)=0,"",", "),"")</f>
        <v/>
      </c>
      <c r="MD22" t="str">
        <f>IF(EL22=1,MD$8&amp;IF(SUM(EM22:$EQ22)=0,"",", "),"")</f>
        <v/>
      </c>
      <c r="ME22" t="str">
        <f>IF(EM22=1,ME$8&amp;IF(SUM(EN22:$EQ22)=0,"",", "),"")</f>
        <v/>
      </c>
      <c r="MF22" t="str">
        <f>IF(EN22=1,MF$8&amp;IF(SUM(EO22:$EQ22)=0,"",", "),"")</f>
        <v/>
      </c>
      <c r="MG22" t="str">
        <f>IF(EO22=1,MG$8&amp;IF(SUM(EP22:$EQ22)=0,"",", "),"")</f>
        <v/>
      </c>
      <c r="MH22" t="str">
        <f>IF(EP22=1,MH$8&amp;IF(SUM(EQ22:$EQ22)=0,"",", "),"")</f>
        <v/>
      </c>
      <c r="MI22" t="str">
        <f t="shared" si="68"/>
        <v/>
      </c>
      <c r="MJ22" t="str">
        <f>IF(ER22=1,MJ$8&amp;IF(SUM(ES22:$GO22)=0,"",", "),"")</f>
        <v/>
      </c>
      <c r="MK22" t="str">
        <f>IF(ES22=1,MK$8&amp;IF(SUM(ET22:$GO22)=0,"",", "),"")</f>
        <v/>
      </c>
      <c r="ML22" t="str">
        <f>IF(ET22=1,ML$8&amp;IF(SUM(EU22:$GO22)=0,"",", "),"")</f>
        <v/>
      </c>
      <c r="MM22" t="str">
        <f>IF(EU22=1,MM$8&amp;IF(SUM(EV22:$GO22)=0,"",", "),"")</f>
        <v/>
      </c>
      <c r="MN22" t="str">
        <f>IF(EV22=1,MN$8&amp;IF(SUM(EW22:$GO22)=0,"",", "),"")</f>
        <v/>
      </c>
      <c r="MO22" t="str">
        <f>IF(EW22=1,MO$8&amp;IF(SUM(EX22:$GO22)=0,"",", "),"")</f>
        <v/>
      </c>
      <c r="MP22" t="str">
        <f>IF(EX22=1,MP$8&amp;IF(SUM(EY22:$GO22)=0,"",", "),"")</f>
        <v/>
      </c>
      <c r="MQ22" t="str">
        <f>IF(EY22=1,MQ$8&amp;IF(SUM(EZ22:$GO22)=0,"",", "),"")</f>
        <v/>
      </c>
      <c r="MR22" t="str">
        <f>IF(EZ22=1,MR$8&amp;IF(SUM(FA22:$GO22)=0,"",", "),"")</f>
        <v/>
      </c>
      <c r="MS22" t="str">
        <f>IF(FA22=1,MS$8&amp;IF(SUM(FB22:$GO22)=0,"",", "),"")</f>
        <v/>
      </c>
      <c r="MT22" t="str">
        <f>IF(FB22=1,MT$8&amp;IF(SUM(FC22:$GO22)=0,"",", "),"")</f>
        <v/>
      </c>
      <c r="MU22" t="str">
        <f>IF(FC22=1,MU$8&amp;IF(SUM(FD22:$GO22)=0,"",", "),"")</f>
        <v/>
      </c>
      <c r="MV22" t="str">
        <f>IF(FD22=1,MV$8&amp;IF(SUM(FE22:$GO22)=0,"",", "),"")</f>
        <v/>
      </c>
      <c r="MW22" t="str">
        <f>IF(FE22=1,MW$8&amp;IF(SUM(FF22:$GO22)=0,"",", "),"")</f>
        <v/>
      </c>
      <c r="MX22" t="str">
        <f>IF(FF22=1,MX$8&amp;IF(SUM(FG22:$GO22)=0,"",", "),"")</f>
        <v/>
      </c>
      <c r="MY22" t="str">
        <f>IF(FG22=1,MY$8&amp;IF(SUM(FH22:$GO22)=0,"",", "),"")</f>
        <v/>
      </c>
      <c r="MZ22" t="str">
        <f>IF(FH22=1,MZ$8&amp;IF(SUM(FI22:$GO22)=0,"",", "),"")</f>
        <v/>
      </c>
      <c r="NA22" t="str">
        <f>IF(FI22=1,NA$8&amp;IF(SUM(FJ22:$GO22)=0,"",", "),"")</f>
        <v/>
      </c>
      <c r="NB22" t="str">
        <f>IF(FJ22=1,NB$8&amp;IF(SUM(FK22:$GO22)=0,"",", "),"")</f>
        <v/>
      </c>
      <c r="NC22" t="str">
        <f>IF(FK22=1,NC$8&amp;IF(SUM(FL22:$GO22)=0,"",", "),"")</f>
        <v/>
      </c>
      <c r="ND22" t="str">
        <f>IF(FL22=1,ND$8&amp;IF(SUM(FM22:$GO22)=0,"",", "),"")</f>
        <v/>
      </c>
      <c r="NE22" t="str">
        <f>IF(FM22=1,NE$8&amp;IF(SUM(FN22:$GO22)=0,"",", "),"")</f>
        <v/>
      </c>
      <c r="NF22" t="str">
        <f>IF(FN22=1,NF$8&amp;IF(SUM(FO22:$GO22)=0,"",", "),"")</f>
        <v/>
      </c>
      <c r="NG22" t="str">
        <f>IF(FO22=1,NG$8&amp;IF(SUM(FP22:$GO22)=0,"",", "),"")</f>
        <v/>
      </c>
      <c r="NH22" t="str">
        <f>IF(FP22=1,NH$8&amp;IF(SUM(FQ22:$GO22)=0,"",", "),"")</f>
        <v/>
      </c>
      <c r="NI22" t="str">
        <f>IF(FQ22=1,NI$8&amp;IF(SUM(FR22:$GO22)=0,"",", "),"")</f>
        <v/>
      </c>
      <c r="NJ22" t="str">
        <f>IF(FR22=1,NJ$8&amp;IF(SUM(FS22:$GO22)=0,"",", "),"")</f>
        <v/>
      </c>
      <c r="NK22" t="str">
        <f>IF(FS22=1,NK$8&amp;IF(SUM(FT22:$GO22)=0,"",", "),"")</f>
        <v/>
      </c>
      <c r="NL22" t="str">
        <f>IF(FT22=1,NL$8&amp;IF(SUM(FU22:$GO22)=0,"",", "),"")</f>
        <v/>
      </c>
      <c r="NM22" t="str">
        <f>IF(FU22=1,NM$8&amp;IF(SUM(FV22:$GO22)=0,"",", "),"")</f>
        <v/>
      </c>
      <c r="NN22" t="str">
        <f>IF(FV22=1,NN$8&amp;IF(SUM(FW22:$GO22)=0,"",", "),"")</f>
        <v/>
      </c>
      <c r="NO22" t="str">
        <f>IF(FW22=1,NO$8&amp;IF(SUM(FX22:$GO22)=0,"",", "),"")</f>
        <v/>
      </c>
      <c r="NP22" t="str">
        <f>IF(FX22=1,NP$8&amp;IF(SUM(FY22:$GO22)=0,"",", "),"")</f>
        <v/>
      </c>
      <c r="NQ22" t="str">
        <f>IF(FY22=1,NQ$8&amp;IF(SUM(FZ22:$GO22)=0,"",", "),"")</f>
        <v/>
      </c>
      <c r="NR22" t="str">
        <f>IF(FZ22=1,NR$8&amp;IF(SUM(GA22:$GO22)=0,"",", "),"")</f>
        <v/>
      </c>
      <c r="NS22" t="str">
        <f>IF(GA22=1,NS$8&amp;IF(SUM(GB22:$GO22)=0,"",", "),"")</f>
        <v/>
      </c>
      <c r="NT22" t="str">
        <f>IF(GB22=1,NT$8&amp;IF(SUM(GC22:$GO22)=0,"",", "),"")</f>
        <v/>
      </c>
      <c r="NU22" t="str">
        <f>IF(GC22=1,NU$8&amp;IF(SUM(GD22:$GO22)=0,"",", "),"")</f>
        <v/>
      </c>
      <c r="NV22" t="str">
        <f>IF(GD22=1,NV$8&amp;IF(SUM(GE22:$GO22)=0,"",", "),"")</f>
        <v/>
      </c>
      <c r="NW22" t="str">
        <f>IF(GE22=1,NW$8&amp;IF(SUM(GF22:$GO22)=0,"",", "),"")</f>
        <v/>
      </c>
      <c r="NX22" t="str">
        <f>IF(GF22=1,NX$8&amp;IF(SUM(GG22:$GO22)=0,"",", "),"")</f>
        <v/>
      </c>
      <c r="NY22" t="str">
        <f>IF(GG22=1,NY$8&amp;IF(SUM(GH22:$GO22)=0,"",", "),"")</f>
        <v/>
      </c>
      <c r="NZ22" t="str">
        <f>IF(GH22=1,NZ$8&amp;IF(SUM(GI22:$GO22)=0,"",", "),"")</f>
        <v/>
      </c>
      <c r="OA22" t="str">
        <f>IF(GI22=1,OA$8&amp;IF(SUM(GJ22:$GO22)=0,"",", "),"")</f>
        <v/>
      </c>
      <c r="OB22" t="str">
        <f>IF(GJ22=1,OB$8&amp;IF(SUM(GK22:$GO22)=0,"",", "),"")</f>
        <v/>
      </c>
      <c r="OC22" t="str">
        <f>IF(GK22=1,OC$8&amp;IF(SUM(GL22:$GO22)=0,"",", "),"")</f>
        <v/>
      </c>
      <c r="OD22" t="str">
        <f>IF(GL22=1,OD$8&amp;IF(SUM(GM22:$GO22)=0,"",", "),"")</f>
        <v/>
      </c>
      <c r="OE22" t="str">
        <f>IF(GM22=1,OE$8&amp;IF(SUM(GN22:$GO22)=0,"",", "),"")</f>
        <v/>
      </c>
      <c r="OF22" t="str">
        <f>IF(GN22=1,OF$8&amp;IF(SUM(GO22:$GO22)=0,"",", "),"")</f>
        <v/>
      </c>
      <c r="OG22" t="str">
        <f t="shared" si="69"/>
        <v/>
      </c>
      <c r="OH22" t="str">
        <f>IF(GP22=1,OH$8&amp;IF(SUM(GQ22:$IM22)=0,"",", "),"")</f>
        <v/>
      </c>
      <c r="OI22" t="str">
        <f>IF(GQ22=1,OI$8&amp;IF(SUM(GR22:$IM22)=0,"",", "),"")</f>
        <v/>
      </c>
      <c r="OJ22" t="str">
        <f>IF(GR22=1,OJ$8&amp;IF(SUM(GS22:$IM22)=0,"",", "),"")</f>
        <v/>
      </c>
      <c r="OK22" t="str">
        <f>IF(GS22=1,OK$8&amp;IF(SUM(GT22:$IM22)=0,"",", "),"")</f>
        <v/>
      </c>
      <c r="OL22" t="str">
        <f>IF(GT22=1,OL$8&amp;IF(SUM(GU22:$IM22)=0,"",", "),"")</f>
        <v/>
      </c>
      <c r="OM22" t="str">
        <f>IF(GU22=1,OM$8&amp;IF(SUM(GV22:$IM22)=0,"",", "),"")</f>
        <v/>
      </c>
      <c r="ON22" t="str">
        <f>IF(GV22=1,ON$8&amp;IF(SUM(GW22:$IM22)=0,"",", "),"")</f>
        <v/>
      </c>
      <c r="OO22" t="str">
        <f>IF(GW22=1,OO$8&amp;IF(SUM(GX22:$IM22)=0,"",", "),"")</f>
        <v/>
      </c>
      <c r="OP22" t="str">
        <f>IF(GX22=1,OP$8&amp;IF(SUM(GY22:$IM22)=0,"",", "),"")</f>
        <v/>
      </c>
      <c r="OQ22" t="str">
        <f>IF(GY22=1,OQ$8&amp;IF(SUM(GZ22:$IM22)=0,"",", "),"")</f>
        <v/>
      </c>
      <c r="OR22" t="str">
        <f>IF(GZ22=1,OR$8&amp;IF(SUM(HA22:$IM22)=0,"",", "),"")</f>
        <v/>
      </c>
      <c r="OS22" t="str">
        <f>IF(HA22=1,OS$8&amp;IF(SUM(HB22:$IM22)=0,"",", "),"")</f>
        <v/>
      </c>
      <c r="OT22" t="str">
        <f>IF(HB22=1,OT$8&amp;IF(SUM(HC22:$IM22)=0,"",", "),"")</f>
        <v/>
      </c>
      <c r="OU22" t="str">
        <f>IF(HC22=1,OU$8&amp;IF(SUM(HD22:$IM22)=0,"",", "),"")</f>
        <v/>
      </c>
      <c r="OV22" t="str">
        <f>IF(HD22=1,OV$8&amp;IF(SUM(HE22:$IM22)=0,"",", "),"")</f>
        <v/>
      </c>
      <c r="OW22" t="str">
        <f>IF(HE22=1,OW$8&amp;IF(SUM(HF22:$IM22)=0,"",", "),"")</f>
        <v/>
      </c>
      <c r="OX22" t="str">
        <f>IF(HF22=1,OX$8&amp;IF(SUM(HG22:$IM22)=0,"",", "),"")</f>
        <v/>
      </c>
      <c r="OY22" t="str">
        <f>IF(HG22=1,OY$8&amp;IF(SUM(HH22:$IM22)=0,"",", "),"")</f>
        <v/>
      </c>
      <c r="OZ22" t="str">
        <f>IF(HH22=1,OZ$8&amp;IF(SUM(HI22:$IM22)=0,"",", "),"")</f>
        <v/>
      </c>
      <c r="PA22" t="str">
        <f>IF(HI22=1,PA$8&amp;IF(SUM(HJ22:$IM22)=0,"",", "),"")</f>
        <v/>
      </c>
      <c r="PB22" t="str">
        <f>IF(HJ22=1,PB$8&amp;IF(SUM(HK22:$IM22)=0,"",", "),"")</f>
        <v/>
      </c>
      <c r="PC22" t="str">
        <f>IF(HK22=1,PC$8&amp;IF(SUM(HL22:$IM22)=0,"",", "),"")</f>
        <v/>
      </c>
      <c r="PD22" t="str">
        <f>IF(HL22=1,PD$8&amp;IF(SUM(HM22:$IM22)=0,"",", "),"")</f>
        <v/>
      </c>
      <c r="PE22" t="str">
        <f>IF(HM22=1,PE$8&amp;IF(SUM(HN22:$IM22)=0,"",", "),"")</f>
        <v/>
      </c>
      <c r="PF22" t="str">
        <f>IF(HN22=1,PF$8&amp;IF(SUM(HO22:$IM22)=0,"",", "),"")</f>
        <v/>
      </c>
      <c r="PG22" t="str">
        <f>IF(HO22=1,PG$8&amp;IF(SUM(HP22:$IM22)=0,"",", "),"")</f>
        <v/>
      </c>
      <c r="PH22" t="str">
        <f>IF(HP22=1,PH$8&amp;IF(SUM(HQ22:$IM22)=0,"",", "),"")</f>
        <v/>
      </c>
      <c r="PI22" t="str">
        <f>IF(HQ22=1,PI$8&amp;IF(SUM(HR22:$IM22)=0,"",", "),"")</f>
        <v/>
      </c>
      <c r="PJ22" t="str">
        <f>IF(HR22=1,PJ$8&amp;IF(SUM(HS22:$IM22)=0,"",", "),"")</f>
        <v/>
      </c>
      <c r="PK22" t="str">
        <f>IF(HS22=1,PK$8&amp;IF(SUM(HT22:$IM22)=0,"",", "),"")</f>
        <v/>
      </c>
      <c r="PL22" t="str">
        <f>IF(HT22=1,PL$8&amp;IF(SUM(HU22:$IM22)=0,"",", "),"")</f>
        <v/>
      </c>
      <c r="PM22" t="str">
        <f>IF(HU22=1,PM$8&amp;IF(SUM(HV22:$IM22)=0,"",", "),"")</f>
        <v/>
      </c>
      <c r="PN22" t="str">
        <f>IF(HV22=1,PN$8&amp;IF(SUM(HW22:$IM22)=0,"",", "),"")</f>
        <v/>
      </c>
      <c r="PO22" t="str">
        <f>IF(HW22=1,PO$8&amp;IF(SUM(HX22:$IM22)=0,"",", "),"")</f>
        <v/>
      </c>
      <c r="PP22" t="str">
        <f>IF(HX22=1,PP$8&amp;IF(SUM(HY22:$IM22)=0,"",", "),"")</f>
        <v/>
      </c>
      <c r="PQ22" t="str">
        <f>IF(HY22=1,PQ$8&amp;IF(SUM(HZ22:$IM22)=0,"",", "),"")</f>
        <v/>
      </c>
      <c r="PR22" t="str">
        <f>IF(HZ22=1,PR$8&amp;IF(SUM(IA22:$IM22)=0,"",", "),"")</f>
        <v/>
      </c>
      <c r="PS22" t="str">
        <f>IF(IA22=1,PS$8&amp;IF(SUM(IB22:$IM22)=0,"",", "),"")</f>
        <v/>
      </c>
      <c r="PT22" t="str">
        <f>IF(IB22=1,PT$8&amp;IF(SUM(IC22:$IM22)=0,"",", "),"")</f>
        <v/>
      </c>
      <c r="PU22" t="str">
        <f>IF(IC22=1,PU$8&amp;IF(SUM(ID22:$IM22)=0,"",", "),"")</f>
        <v/>
      </c>
      <c r="PV22" t="str">
        <f>IF(ID22=1,PV$8&amp;IF(SUM(IE22:$IM22)=0,"",", "),"")</f>
        <v/>
      </c>
      <c r="PW22" t="str">
        <f>IF(IE22=1,PW$8&amp;IF(SUM(IF22:$IM22)=0,"",", "),"")</f>
        <v/>
      </c>
      <c r="PX22" t="str">
        <f>IF(IF22=1,PX$8&amp;IF(SUM(IG22:$IM22)=0,"",", "),"")</f>
        <v/>
      </c>
      <c r="PY22" t="str">
        <f>IF(IG22=1,PY$8&amp;IF(SUM(IH22:$IM22)=0,"",", "),"")</f>
        <v/>
      </c>
      <c r="PZ22" t="str">
        <f>IF(IH22=1,PZ$8&amp;IF(SUM(II22:$IM22)=0,"",", "),"")</f>
        <v/>
      </c>
      <c r="QA22" t="str">
        <f>IF(II22=1,QA$8&amp;IF(SUM(IJ22:$IM22)=0,"",", "),"")</f>
        <v/>
      </c>
      <c r="QB22" t="str">
        <f>IF(IJ22=1,QB$8&amp;IF(SUM(IK22:$IM22)=0,"",", "),"")</f>
        <v/>
      </c>
      <c r="QC22" t="str">
        <f>IF(IK22=1,QC$8&amp;IF(SUM(IL22:$IM22)=0,"",", "),"")</f>
        <v/>
      </c>
      <c r="QD22" t="str">
        <f>IF(IL22=1,QD$8&amp;IF(SUM(IM22:$IM22)=0,"",", "),"")</f>
        <v/>
      </c>
      <c r="QE22" t="str">
        <f t="shared" si="70"/>
        <v/>
      </c>
      <c r="QF22" t="str">
        <f>IF(IN22=1,QF$8&amp;IF(SUM(IO22:$KK22)=0,"",", "),"")</f>
        <v/>
      </c>
      <c r="QG22" t="str">
        <f>IF(IO22=1,QG$8&amp;IF(SUM(IP22:$KK22)=0,"",", "),"")</f>
        <v/>
      </c>
      <c r="QH22" t="str">
        <f>IF(IP22=1,QH$8&amp;IF(SUM(IQ22:$KK22)=0,"",", "),"")</f>
        <v/>
      </c>
      <c r="QI22" t="str">
        <f>IF(IQ22=1,QI$8&amp;IF(SUM(IR22:$KK22)=0,"",", "),"")</f>
        <v/>
      </c>
      <c r="QJ22" t="str">
        <f>IF(IR22=1,QJ$8&amp;IF(SUM(IS22:$KK22)=0,"",", "),"")</f>
        <v/>
      </c>
      <c r="QK22" t="str">
        <f>IF(IS22=1,QK$8&amp;IF(SUM(IT22:$KK22)=0,"",", "),"")</f>
        <v/>
      </c>
      <c r="QL22" t="str">
        <f>IF(IT22=1,QL$8&amp;IF(SUM(IU22:$KK22)=0,"",", "),"")</f>
        <v/>
      </c>
      <c r="QM22" t="str">
        <f>IF(IU22=1,QM$8&amp;IF(SUM(IV22:$KK22)=0,"",", "),"")</f>
        <v/>
      </c>
      <c r="QN22" t="str">
        <f>IF(IV22=1,QN$8&amp;IF(SUM(IW22:$KK22)=0,"",", "),"")</f>
        <v/>
      </c>
      <c r="QO22" t="str">
        <f>IF(IW22=1,QO$8&amp;IF(SUM(IX22:$KK22)=0,"",", "),"")</f>
        <v/>
      </c>
      <c r="QP22" t="str">
        <f>IF(IX22=1,QP$8&amp;IF(SUM(IY22:$KK22)=0,"",", "),"")</f>
        <v/>
      </c>
      <c r="QQ22" t="str">
        <f>IF(IY22=1,QQ$8&amp;IF(SUM(IZ22:$KK22)=0,"",", "),"")</f>
        <v/>
      </c>
      <c r="QR22" t="str">
        <f>IF(IZ22=1,QR$8&amp;IF(SUM(JA22:$KK22)=0,"",", "),"")</f>
        <v/>
      </c>
      <c r="QS22" t="str">
        <f>IF(JA22=1,QS$8&amp;IF(SUM(JB22:$KK22)=0,"",", "),"")</f>
        <v/>
      </c>
      <c r="QT22" t="str">
        <f>IF(JB22=1,QT$8&amp;IF(SUM(JC22:$KK22)=0,"",", "),"")</f>
        <v/>
      </c>
      <c r="QU22" t="str">
        <f>IF(JC22=1,QU$8&amp;IF(SUM(JD22:$KK22)=0,"",", "),"")</f>
        <v/>
      </c>
      <c r="QV22" t="str">
        <f>IF(JD22=1,QV$8&amp;IF(SUM(JE22:$KK22)=0,"",", "),"")</f>
        <v/>
      </c>
      <c r="QW22" t="str">
        <f>IF(JE22=1,QW$8&amp;IF(SUM(JF22:$KK22)=0,"",", "),"")</f>
        <v/>
      </c>
      <c r="QX22" t="str">
        <f>IF(JF22=1,QX$8&amp;IF(SUM(JG22:$KK22)=0,"",", "),"")</f>
        <v/>
      </c>
      <c r="QY22" t="str">
        <f>IF(JG22=1,QY$8&amp;IF(SUM(JH22:$KK22)=0,"",", "),"")</f>
        <v/>
      </c>
      <c r="QZ22" t="str">
        <f>IF(JH22=1,QZ$8&amp;IF(SUM(JI22:$KK22)=0,"",", "),"")</f>
        <v/>
      </c>
      <c r="RA22" t="str">
        <f>IF(JI22=1,RA$8&amp;IF(SUM(JJ22:$KK22)=0,"",", "),"")</f>
        <v/>
      </c>
      <c r="RB22" t="str">
        <f>IF(JJ22=1,RB$8&amp;IF(SUM(JK22:$KK22)=0,"",", "),"")</f>
        <v/>
      </c>
      <c r="RC22" t="str">
        <f>IF(JK22=1,RC$8&amp;IF(SUM(JL22:$KK22)=0,"",", "),"")</f>
        <v/>
      </c>
      <c r="RD22" t="str">
        <f>IF(JL22=1,RD$8&amp;IF(SUM(JM22:$KK22)=0,"",", "),"")</f>
        <v/>
      </c>
      <c r="RE22" t="str">
        <f>IF(JM22=1,RE$8&amp;IF(SUM(JN22:$KK22)=0,"",", "),"")</f>
        <v/>
      </c>
      <c r="RF22" t="str">
        <f>IF(JN22=1,RF$8&amp;IF(SUM(JO22:$KK22)=0,"",", "),"")</f>
        <v/>
      </c>
      <c r="RG22" t="str">
        <f>IF(JO22=1,RG$8&amp;IF(SUM(JP22:$KK22)=0,"",", "),"")</f>
        <v/>
      </c>
      <c r="RH22" t="str">
        <f>IF(JP22=1,RH$8&amp;IF(SUM(JQ22:$KK22)=0,"",", "),"")</f>
        <v/>
      </c>
      <c r="RI22" t="str">
        <f>IF(JQ22=1,RI$8&amp;IF(SUM(JR22:$KK22)=0,"",", "),"")</f>
        <v/>
      </c>
      <c r="RJ22" t="str">
        <f>IF(JR22=1,RJ$8&amp;IF(SUM(JS22:$KK22)=0,"",", "),"")</f>
        <v/>
      </c>
      <c r="RK22" t="str">
        <f>IF(JS22=1,RK$8&amp;IF(SUM(JT22:$KK22)=0,"",", "),"")</f>
        <v/>
      </c>
      <c r="RL22" t="str">
        <f>IF(JT22=1,RL$8&amp;IF(SUM(JU22:$KK22)=0,"",", "),"")</f>
        <v/>
      </c>
      <c r="RM22" t="str">
        <f>IF(JU22=1,RM$8&amp;IF(SUM(JV22:$KK22)=0,"",", "),"")</f>
        <v/>
      </c>
      <c r="RN22" t="str">
        <f>IF(JV22=1,RN$8&amp;IF(SUM(JW22:$KK22)=0,"",", "),"")</f>
        <v/>
      </c>
      <c r="RO22" t="str">
        <f>IF(JW22=1,RO$8&amp;IF(SUM(JX22:$KK22)=0,"",", "),"")</f>
        <v/>
      </c>
      <c r="RP22" t="str">
        <f>IF(JX22=1,RP$8&amp;IF(SUM(JY22:$KK22)=0,"",", "),"")</f>
        <v/>
      </c>
      <c r="RQ22" t="str">
        <f>IF(JY22=1,RQ$8&amp;IF(SUM(JZ22:$KK22)=0,"",", "),"")</f>
        <v/>
      </c>
      <c r="RR22" t="str">
        <f>IF(JZ22=1,RR$8&amp;IF(SUM(KA22:$KK22)=0,"",", "),"")</f>
        <v/>
      </c>
      <c r="RS22" t="str">
        <f>IF(KA22=1,RS$8&amp;IF(SUM(KB22:$KK22)=0,"",", "),"")</f>
        <v/>
      </c>
      <c r="RT22" t="str">
        <f>IF(KB22=1,RT$8&amp;IF(SUM(KC22:$KK22)=0,"",", "),"")</f>
        <v/>
      </c>
      <c r="RU22" t="str">
        <f>IF(KC22=1,RU$8&amp;IF(SUM(KD22:$KK22)=0,"",", "),"")</f>
        <v/>
      </c>
      <c r="RV22" t="str">
        <f>IF(KD22=1,RV$8&amp;IF(SUM(KE22:$KK22)=0,"",", "),"")</f>
        <v/>
      </c>
      <c r="RW22" t="str">
        <f>IF(KE22=1,RW$8&amp;IF(SUM(KF22:$KK22)=0,"",", "),"")</f>
        <v/>
      </c>
      <c r="RX22" t="str">
        <f>IF(KF22=1,RX$8&amp;IF(SUM(KG22:$KK22)=0,"",", "),"")</f>
        <v/>
      </c>
      <c r="RY22" t="str">
        <f>IF(KG22=1,RY$8&amp;IF(SUM(KH22:$KK22)=0,"",", "),"")</f>
        <v/>
      </c>
      <c r="RZ22" t="str">
        <f>IF(KH22=1,RZ$8&amp;IF(SUM(KI22:$KK22)=0,"",", "),"")</f>
        <v/>
      </c>
      <c r="SA22" t="str">
        <f>IF(KI22=1,SA$8&amp;IF(SUM(KJ22:$KK22)=0,"",", "),"")</f>
        <v/>
      </c>
      <c r="SB22" t="str">
        <f>IF(KJ22=1,SB$8&amp;IF(SUM(KK22:$KK22)=0,"",", "),"")</f>
        <v/>
      </c>
      <c r="SC22" t="str">
        <f t="shared" si="71"/>
        <v/>
      </c>
    </row>
    <row r="23" spans="1:497" ht="60" customHeight="1" x14ac:dyDescent="0.45">
      <c r="A23" s="62"/>
      <c r="B23" s="212" t="str">
        <f t="shared" si="0"/>
        <v/>
      </c>
      <c r="C23" s="212" t="str">
        <f t="shared" si="59"/>
        <v/>
      </c>
      <c r="D23" s="212" t="str">
        <f t="shared" si="60"/>
        <v/>
      </c>
      <c r="E23" s="212" t="str">
        <f t="shared" si="61"/>
        <v/>
      </c>
      <c r="F23" s="212" t="str">
        <f t="shared" si="62"/>
        <v/>
      </c>
      <c r="G23" s="237" t="str">
        <f>IF('EDCI Data'!B23="","",'EDCI Data'!B23)</f>
        <v/>
      </c>
      <c r="H23" s="238" t="str">
        <f>IF('EDCI Data'!C23="","",'EDCI Data'!C23)</f>
        <v/>
      </c>
      <c r="I23" s="239" t="str">
        <f>IF('EDCI Data'!D23="","",'EDCI Data'!D23)</f>
        <v/>
      </c>
      <c r="J23" s="240" t="str">
        <f>IF('EDCI Data'!E23="","",'EDCI Data'!E23)</f>
        <v/>
      </c>
      <c r="K23" s="237" t="str">
        <f>IF('EDCI Data'!F23="","",'EDCI Data'!F23)</f>
        <v/>
      </c>
      <c r="L23" s="237" t="str">
        <f>IF('EDCI Data'!G23="","",'EDCI Data'!G23)</f>
        <v/>
      </c>
      <c r="M23" s="237" t="str">
        <f>IF('EDCI Data'!H23="","",'EDCI Data'!H23)</f>
        <v/>
      </c>
      <c r="N23" s="237" t="str">
        <f>IF('EDCI Data'!I23="","",'EDCI Data'!I23)</f>
        <v/>
      </c>
      <c r="O23" s="237" t="str">
        <f>IF('EDCI Data'!J23="","",'EDCI Data'!J23)</f>
        <v/>
      </c>
      <c r="P23" s="237" t="str">
        <f>IF('EDCI Data'!K23="","",'EDCI Data'!K23)</f>
        <v/>
      </c>
      <c r="Q23" s="241" t="str">
        <f>IF('EDCI Data'!L23="","",'EDCI Data'!L23)</f>
        <v/>
      </c>
      <c r="R23" s="241" t="str">
        <f>IF('EDCI Data'!M23="","",'EDCI Data'!M23)</f>
        <v/>
      </c>
      <c r="S23" s="237" t="str">
        <f>IF('EDCI Data'!N23="","",'EDCI Data'!N23)</f>
        <v/>
      </c>
      <c r="T23" s="237" t="str">
        <f>IF('EDCI Data'!O23="","",'EDCI Data'!O23)</f>
        <v/>
      </c>
      <c r="U23" s="237" t="str">
        <f>IF('EDCI Data'!P23="","",'EDCI Data'!P23)</f>
        <v/>
      </c>
      <c r="V23" s="237" t="str">
        <f>IF('EDCI Data'!Q23="","",'EDCI Data'!Q23)</f>
        <v/>
      </c>
      <c r="W23" s="242" t="str">
        <f>IF('EDCI Data'!R23="","",'EDCI Data'!R23)</f>
        <v/>
      </c>
      <c r="X23" s="243" t="str">
        <f>IF('EDCI Data'!S23="","",'EDCI Data'!S23)</f>
        <v/>
      </c>
      <c r="Y23" s="243" t="str">
        <f>IF('EDCI Data'!T23="","",'EDCI Data'!T23)</f>
        <v/>
      </c>
      <c r="Z23" s="244" t="str">
        <f>IF('EDCI Data'!U23="","",'EDCI Data'!U23)</f>
        <v/>
      </c>
      <c r="AA23" s="237" t="str">
        <f>IF('EDCI Data'!V23="","",'EDCI Data'!V23)</f>
        <v/>
      </c>
      <c r="AB23" s="244" t="str">
        <f>IF('EDCI Data'!W23="","",'EDCI Data'!W23)</f>
        <v/>
      </c>
      <c r="AC23" s="237" t="str">
        <f>IF('EDCI Data'!X23="","",'EDCI Data'!X23)</f>
        <v/>
      </c>
      <c r="AD23" s="244" t="str">
        <f>IF('EDCI Data'!Y23="","",'EDCI Data'!Y23)</f>
        <v/>
      </c>
      <c r="AE23" s="237" t="str">
        <f>IF('EDCI Data'!Z23="","",'EDCI Data'!Z23)</f>
        <v/>
      </c>
      <c r="AF23" s="237" t="str">
        <f>IF('EDCI Data'!AA23="","",'EDCI Data'!AA23)</f>
        <v/>
      </c>
      <c r="AG23" s="237" t="str">
        <f>IF('EDCI Data'!AB23="","",'EDCI Data'!AB23)</f>
        <v/>
      </c>
      <c r="AH23" s="237" t="str">
        <f>IF('EDCI Data'!AC23="","",'EDCI Data'!AC23)</f>
        <v/>
      </c>
      <c r="AI23" s="237" t="str">
        <f>IF('EDCI Data'!AD23="","",'EDCI Data'!AD23)</f>
        <v/>
      </c>
      <c r="AJ23" s="237" t="str">
        <f>IF('EDCI Data'!AE23="","",'EDCI Data'!AE23)</f>
        <v/>
      </c>
      <c r="AK23" s="237" t="str">
        <f>IF('EDCI Data'!AF23="","",'EDCI Data'!AF23)</f>
        <v/>
      </c>
      <c r="AL23" s="237" t="str">
        <f>IF('EDCI Data'!AG23="","",'EDCI Data'!AG23)</f>
        <v/>
      </c>
      <c r="AM23" s="237" t="str">
        <f>IF('EDCI Data'!AH23="","",'EDCI Data'!AH23)</f>
        <v/>
      </c>
      <c r="AN23" s="237" t="str">
        <f>IF('EDCI Data'!AI23="","",'EDCI Data'!AI23)</f>
        <v/>
      </c>
      <c r="AO23" s="237" t="str">
        <f>IF('EDCI Data'!AJ23="","",'EDCI Data'!AJ23)</f>
        <v/>
      </c>
      <c r="AP23" s="237" t="str">
        <f>IF('EDCI Data'!AK23="","",'EDCI Data'!AK23)</f>
        <v/>
      </c>
      <c r="AQ23" s="237" t="str">
        <f>IF('EDCI Data'!AL23="","",'EDCI Data'!AL23)</f>
        <v/>
      </c>
      <c r="AR23" s="237" t="str">
        <f>IF('EDCI Data'!AM23="","",'EDCI Data'!AM23)</f>
        <v/>
      </c>
      <c r="AS23" s="237" t="str">
        <f>IF('EDCI Data'!AN23="","",'EDCI Data'!AN23)</f>
        <v/>
      </c>
      <c r="AT23" s="237" t="str">
        <f>IF('EDCI Data'!AO23="","",'EDCI Data'!AO23)</f>
        <v/>
      </c>
      <c r="AU23" s="237" t="str">
        <f>IF('EDCI Data'!AP23="","",'EDCI Data'!AP23)</f>
        <v/>
      </c>
      <c r="AV23" s="237" t="str">
        <f>IF('EDCI Data'!AQ23="","",'EDCI Data'!AQ23)</f>
        <v/>
      </c>
      <c r="AW23" s="237" t="str">
        <f>IF('EDCI Data'!AR23="","",'EDCI Data'!AR23)</f>
        <v/>
      </c>
      <c r="AX23" s="237" t="str">
        <f>IF('EDCI Data'!AS23="","",'EDCI Data'!AS23)</f>
        <v/>
      </c>
      <c r="AY23" s="237" t="str">
        <f>IF('EDCI Data'!AT23="","",'EDCI Data'!AT23)</f>
        <v/>
      </c>
      <c r="AZ23" s="237" t="str">
        <f>IF('EDCI Data'!AU23="","",'EDCI Data'!AU23)</f>
        <v/>
      </c>
      <c r="BA23" s="237" t="str">
        <f>IF('EDCI Data'!AV23="","",'EDCI Data'!AV23)</f>
        <v/>
      </c>
      <c r="BB23" s="245" t="str">
        <f>IF('EDCI Data'!AW23="","",'EDCI Data'!AW23)</f>
        <v/>
      </c>
      <c r="BC23" s="245" t="str">
        <f>IF('EDCI Data'!AX23="","",'EDCI Data'!AX23)</f>
        <v/>
      </c>
      <c r="BD23" s="246" t="str">
        <f t="shared" si="63"/>
        <v/>
      </c>
      <c r="BE23" s="247" t="str">
        <f>IF('EDCI Data'!AY23="","",'EDCI Data'!AY23)</f>
        <v/>
      </c>
      <c r="BF23" s="247" t="str">
        <f>IF('EDCI Data'!AZ23="","",'EDCI Data'!AZ23)</f>
        <v/>
      </c>
      <c r="BG23" s="247" t="str">
        <f>IF('EDCI Data'!BA23="","",'EDCI Data'!BA23)</f>
        <v/>
      </c>
      <c r="BH23" s="247" t="str">
        <f>IF('EDCI Data'!BB23="","",'EDCI Data'!BB23)</f>
        <v/>
      </c>
      <c r="BI23" s="247" t="str">
        <f>IF('EDCI Data'!BC23="","",'EDCI Data'!BC23)</f>
        <v/>
      </c>
      <c r="BJ23" s="247" t="str">
        <f>IF('EDCI Data'!BD23="","",'EDCI Data'!BD23)</f>
        <v/>
      </c>
      <c r="BK23" s="247" t="str">
        <f>IF('EDCI Data'!BE23="","",'EDCI Data'!BE23)</f>
        <v/>
      </c>
      <c r="BL23" s="247" t="str">
        <f>IF('EDCI Data'!BF23="","",'EDCI Data'!BF23)</f>
        <v/>
      </c>
      <c r="BM23" s="247" t="str">
        <f>IF('EDCI Data'!BG23="","",'EDCI Data'!BG23)</f>
        <v/>
      </c>
      <c r="BN23" s="248" t="str">
        <f>IF('EDCI Data'!BH23="","",'EDCI Data'!BH23)</f>
        <v/>
      </c>
      <c r="BO23" s="248" t="str">
        <f>IF('EDCI Data'!BI23="","",'EDCI Data'!BI23)</f>
        <v/>
      </c>
      <c r="BP23" s="249" t="str">
        <f>IF('EDCI Data'!BJ23="","",'EDCI Data'!BJ23)</f>
        <v/>
      </c>
      <c r="BQ23" s="248" t="str">
        <f>IF('EDCI Data'!BK23="","",'EDCI Data'!BK23)</f>
        <v/>
      </c>
      <c r="BR23" s="248" t="str">
        <f>IF('EDCI Data'!BL23="","",'EDCI Data'!BL23)</f>
        <v/>
      </c>
      <c r="BS23" s="250" t="str">
        <f>IF('EDCI Data'!BM23="","",'EDCI Data'!BM23)</f>
        <v/>
      </c>
      <c r="BT23" s="251" t="str">
        <f>IF('EDCI Data'!BN23="","",'EDCI Data'!BN23)</f>
        <v/>
      </c>
      <c r="BU23" s="246" t="str">
        <f>IF('EDCI Data'!BO23="","",'EDCI Data'!BO23)</f>
        <v/>
      </c>
      <c r="BV23" s="252">
        <f t="shared" si="64"/>
        <v>0</v>
      </c>
      <c r="BW23" s="252">
        <f t="shared" si="65"/>
        <v>0</v>
      </c>
      <c r="BX23" s="252">
        <f t="shared" si="66"/>
        <v>0</v>
      </c>
      <c r="BY23" s="252">
        <f t="shared" si="67"/>
        <v>0</v>
      </c>
      <c r="BZ23" t="str">
        <f t="shared" si="1"/>
        <v/>
      </c>
      <c r="CA23" s="253"/>
      <c r="CB23"/>
      <c r="CC23"/>
      <c r="CD23"/>
      <c r="CE23" t="str">
        <f t="shared" si="2"/>
        <v/>
      </c>
      <c r="CF23"/>
      <c r="CG23" t="str">
        <f t="shared" si="3"/>
        <v/>
      </c>
      <c r="CH23" t="str">
        <f t="shared" si="4"/>
        <v/>
      </c>
      <c r="CI23" t="str">
        <f t="shared" si="5"/>
        <v/>
      </c>
      <c r="CJ23" t="str">
        <f t="shared" si="6"/>
        <v/>
      </c>
      <c r="CK23"/>
      <c r="CL23"/>
      <c r="CM23" t="str">
        <f t="shared" si="7"/>
        <v/>
      </c>
      <c r="CN23" t="str">
        <f t="shared" si="8"/>
        <v/>
      </c>
      <c r="CO23" t="str">
        <f t="shared" si="9"/>
        <v/>
      </c>
      <c r="CP23" t="str">
        <f t="shared" si="10"/>
        <v/>
      </c>
      <c r="CQ23"/>
      <c r="CR23" t="str" cm="1">
        <f t="array" ref="CR23">IF(COUNTIFS($BZ$10:$BZ$259,$BZ23,$I$10:$I$259,$I23+1)&gt;0,IF(X23&lt;&gt;INDEX(Y$10:Y$259,MATCH(1,INDEX(($BZ23=$BZ$10:$BZ$259)*($I$10:$I$259=$I23+1),0,1),0)),"Number of FTEs in previous year do not align with Number of FTEs in current year across years, by definition these should be equal. Please check and update if required. "&amp;CHAR(10),""),"")</f>
        <v/>
      </c>
      <c r="CS23" t="str" cm="1">
        <f t="array" ref="CS23">IF(COUNTIFS($BZ$10:$BZ$259,$BZ23,$I$10:$I$259,$I23-1)&gt;0,IF(Y23&lt;&gt;INDEX(X$10:X$259,MATCH(1,INDEX(($BZ23=$BZ$10:$BZ$259)*($I$10:$I$259=$I23-1),0,1),0)),"Number of FTEs in previous year do not align with Number of FTEs in current year across years, by definition these should be equal. Please check and update if required. "&amp;CHAR(10),""),"")</f>
        <v/>
      </c>
      <c r="CT23" t="str">
        <f t="shared" si="11"/>
        <v/>
      </c>
      <c r="CU23" t="str">
        <f t="shared" si="12"/>
        <v/>
      </c>
      <c r="CV23"/>
      <c r="CW23" t="str">
        <f t="shared" si="13"/>
        <v/>
      </c>
      <c r="CX23"/>
      <c r="CY23" t="str">
        <f t="shared" si="14"/>
        <v/>
      </c>
      <c r="CZ23"/>
      <c r="DA23" t="str">
        <f t="shared" si="15"/>
        <v/>
      </c>
      <c r="DB23"/>
      <c r="DC23"/>
      <c r="DD23"/>
      <c r="DE23"/>
      <c r="DF23"/>
      <c r="DG23"/>
      <c r="DH23"/>
      <c r="DI23"/>
      <c r="DJ23"/>
      <c r="DK23"/>
      <c r="DL23"/>
      <c r="DM23"/>
      <c r="DN23"/>
      <c r="DO23"/>
      <c r="DP23"/>
      <c r="DQ23"/>
      <c r="DR23"/>
      <c r="DS23"/>
      <c r="DT23"/>
      <c r="DU23"/>
      <c r="DV23"/>
      <c r="DW23"/>
      <c r="DX23" t="str">
        <f t="shared" si="16"/>
        <v/>
      </c>
      <c r="DY23" t="str">
        <f t="shared" si="17"/>
        <v/>
      </c>
      <c r="DZ23" t="str">
        <f t="shared" si="18"/>
        <v/>
      </c>
      <c r="EA23" t="str">
        <f t="shared" si="19"/>
        <v/>
      </c>
      <c r="EB23" t="str">
        <f t="shared" si="20"/>
        <v/>
      </c>
      <c r="EC23" t="str">
        <f t="shared" si="21"/>
        <v/>
      </c>
      <c r="ED23" t="str">
        <f t="shared" si="22"/>
        <v/>
      </c>
      <c r="EE23" t="str">
        <f t="shared" si="23"/>
        <v/>
      </c>
      <c r="EF23" t="str">
        <f t="shared" si="24"/>
        <v/>
      </c>
      <c r="EG23" t="str">
        <f t="shared" si="25"/>
        <v/>
      </c>
      <c r="EH23" t="str">
        <f t="shared" si="26"/>
        <v/>
      </c>
      <c r="EI23" t="str">
        <f t="shared" si="27"/>
        <v/>
      </c>
      <c r="EJ23"/>
      <c r="EK23"/>
      <c r="EL23"/>
      <c r="EM23"/>
      <c r="EN23"/>
      <c r="EO23"/>
      <c r="EP23"/>
      <c r="EQ23" t="str">
        <f t="shared" si="28"/>
        <v/>
      </c>
      <c r="ER23" t="str">
        <f t="shared" si="29"/>
        <v/>
      </c>
      <c r="ES23" t="str">
        <f t="shared" si="30"/>
        <v/>
      </c>
      <c r="ET23"/>
      <c r="EU23" t="str">
        <f t="shared" si="31"/>
        <v/>
      </c>
      <c r="EV23"/>
      <c r="EW23" t="str">
        <f t="shared" si="32"/>
        <v/>
      </c>
      <c r="EX23"/>
      <c r="EY23" t="str">
        <f t="shared" si="33"/>
        <v/>
      </c>
      <c r="EZ23"/>
      <c r="FA23"/>
      <c r="FB23"/>
      <c r="FC23"/>
      <c r="FD23"/>
      <c r="FE23"/>
      <c r="FF23"/>
      <c r="FG23"/>
      <c r="FH23"/>
      <c r="FI23"/>
      <c r="FJ23"/>
      <c r="FK23"/>
      <c r="FL23"/>
      <c r="FM23"/>
      <c r="FN23"/>
      <c r="FO23"/>
      <c r="FP23"/>
      <c r="FQ23"/>
      <c r="FR23"/>
      <c r="FS23"/>
      <c r="FT23"/>
      <c r="FU23"/>
      <c r="FV23" t="str">
        <f t="shared" si="34"/>
        <v/>
      </c>
      <c r="FW23" t="str">
        <f t="shared" si="35"/>
        <v/>
      </c>
      <c r="FX23"/>
      <c r="FY23" t="str">
        <f t="shared" si="36"/>
        <v/>
      </c>
      <c r="FZ23" t="str">
        <f t="shared" si="37"/>
        <v/>
      </c>
      <c r="GA23" t="str">
        <f t="shared" si="38"/>
        <v/>
      </c>
      <c r="GB23" t="str">
        <f t="shared" si="39"/>
        <v/>
      </c>
      <c r="GC23" t="str">
        <f t="shared" si="40"/>
        <v/>
      </c>
      <c r="GD23" t="str">
        <f t="shared" si="41"/>
        <v/>
      </c>
      <c r="GE23" t="str">
        <f t="shared" si="42"/>
        <v/>
      </c>
      <c r="GF23" t="str">
        <f t="shared" si="43"/>
        <v/>
      </c>
      <c r="GG23" t="str">
        <f t="shared" si="44"/>
        <v/>
      </c>
      <c r="GH23"/>
      <c r="GI23"/>
      <c r="GJ23"/>
      <c r="GK23"/>
      <c r="GL23"/>
      <c r="GM23"/>
      <c r="GN23"/>
      <c r="GO23"/>
      <c r="GP23" t="str">
        <f t="shared" si="45"/>
        <v/>
      </c>
      <c r="GQ23" t="str">
        <f t="shared" si="46"/>
        <v/>
      </c>
      <c r="GR23"/>
      <c r="GS23" t="str">
        <f t="shared" si="47"/>
        <v/>
      </c>
      <c r="GT23"/>
      <c r="GU23" t="str">
        <f t="shared" si="48"/>
        <v/>
      </c>
      <c r="GV23"/>
      <c r="GW23" t="str">
        <f t="shared" si="49"/>
        <v/>
      </c>
      <c r="GX23"/>
      <c r="GY23"/>
      <c r="GZ23"/>
      <c r="HA23"/>
      <c r="HB23"/>
      <c r="HC23"/>
      <c r="HD23"/>
      <c r="HE23"/>
      <c r="HF23"/>
      <c r="HG23"/>
      <c r="HH23"/>
      <c r="HI23"/>
      <c r="HJ23"/>
      <c r="HK23"/>
      <c r="HL23"/>
      <c r="HM23"/>
      <c r="HN23"/>
      <c r="HO23"/>
      <c r="HP23"/>
      <c r="HQ23"/>
      <c r="HR23"/>
      <c r="HS23"/>
      <c r="HT23" t="str">
        <f t="shared" si="50"/>
        <v/>
      </c>
      <c r="HU23" t="str">
        <f t="shared" si="51"/>
        <v/>
      </c>
      <c r="HV23"/>
      <c r="HW23"/>
      <c r="HX23"/>
      <c r="HY23"/>
      <c r="HZ23"/>
      <c r="IA23"/>
      <c r="IB23"/>
      <c r="IC23"/>
      <c r="ID23"/>
      <c r="IE23" t="str">
        <f t="shared" si="52"/>
        <v/>
      </c>
      <c r="IF23"/>
      <c r="IG23"/>
      <c r="IH23"/>
      <c r="II23"/>
      <c r="IJ23"/>
      <c r="IK23"/>
      <c r="IL23"/>
      <c r="IM23"/>
      <c r="IN23"/>
      <c r="IO23"/>
      <c r="IP23"/>
      <c r="IQ23" t="str">
        <f t="shared" si="53"/>
        <v/>
      </c>
      <c r="IR23"/>
      <c r="IS23" t="str">
        <f t="shared" si="54"/>
        <v/>
      </c>
      <c r="IT23"/>
      <c r="IU23" t="str">
        <f t="shared" si="55"/>
        <v/>
      </c>
      <c r="IV23"/>
      <c r="IW23"/>
      <c r="IX23"/>
      <c r="IY23"/>
      <c r="IZ23"/>
      <c r="JA23"/>
      <c r="JB23"/>
      <c r="JC23"/>
      <c r="JD23"/>
      <c r="JE23"/>
      <c r="JF23"/>
      <c r="JG23"/>
      <c r="JH23"/>
      <c r="JI23"/>
      <c r="JJ23"/>
      <c r="JK23"/>
      <c r="JL23"/>
      <c r="JM23"/>
      <c r="JN23"/>
      <c r="JO23"/>
      <c r="JP23"/>
      <c r="JQ23"/>
      <c r="JR23" t="str">
        <f t="shared" si="56"/>
        <v/>
      </c>
      <c r="JS23" t="str">
        <f t="shared" si="57"/>
        <v/>
      </c>
      <c r="JT23"/>
      <c r="JU23"/>
      <c r="JV23"/>
      <c r="JW23"/>
      <c r="JX23"/>
      <c r="JY23"/>
      <c r="JZ23"/>
      <c r="KA23"/>
      <c r="KB23"/>
      <c r="KC23" t="str">
        <f t="shared" si="58"/>
        <v/>
      </c>
      <c r="KD23"/>
      <c r="KE23"/>
      <c r="KF23"/>
      <c r="KG23"/>
      <c r="KH23"/>
      <c r="KI23"/>
      <c r="KJ23"/>
      <c r="KK23"/>
      <c r="KL23" t="str">
        <f>IF(CT23=1,KL$8&amp;IF(SUM(CU23:$EQ23)=0,"",", "),"")</f>
        <v/>
      </c>
      <c r="KM23" t="str">
        <f>IF(CU23=1,KM$8&amp;IF(SUM(CV23:$EQ23)=0,"",", "),"")</f>
        <v/>
      </c>
      <c r="KN23" t="str">
        <f>IF(CV23=1,KN$8&amp;IF(SUM(CW23:$EQ23)=0,"",", "),"")</f>
        <v/>
      </c>
      <c r="KO23" t="str">
        <f>IF(CW23=1,KO$8&amp;IF(SUM(CX23:$EQ23)=0,"",", "),"")</f>
        <v/>
      </c>
      <c r="KP23" t="str">
        <f>IF(CX23=1,KP$8&amp;IF(SUM(CY23:$EQ23)=0,"",", "),"")</f>
        <v/>
      </c>
      <c r="KQ23" t="str">
        <f>IF(CY23=1,KQ$8&amp;IF(SUM(CZ23:$EQ23)=0,"",", "),"")</f>
        <v/>
      </c>
      <c r="KR23" t="str">
        <f>IF(CZ23=1,KR$8&amp;IF(SUM(DA23:$EQ23)=0,"",", "),"")</f>
        <v/>
      </c>
      <c r="KS23" t="str">
        <f>IF(DA23=1,KS$8&amp;IF(SUM(DB23:$EQ23)=0,"",", "),"")</f>
        <v/>
      </c>
      <c r="KT23" t="str">
        <f>IF(DB23=1,KT$8&amp;IF(SUM(DC23:$EQ23)=0,"",", "),"")</f>
        <v/>
      </c>
      <c r="KU23" t="str">
        <f>IF(DC23=1,KU$8&amp;IF(SUM(DD23:$EQ23)=0,"",", "),"")</f>
        <v/>
      </c>
      <c r="KV23" t="str">
        <f>IF(DD23=1,KV$8&amp;IF(SUM(DE23:$EQ23)=0,"",", "),"")</f>
        <v/>
      </c>
      <c r="KW23" t="str">
        <f>IF(DE23=1,KW$8&amp;IF(SUM(DF23:$EQ23)=0,"",", "),"")</f>
        <v/>
      </c>
      <c r="KX23" t="str">
        <f>IF(DF23=1,KX$8&amp;IF(SUM(DG23:$EQ23)=0,"",", "),"")</f>
        <v/>
      </c>
      <c r="KY23" t="str">
        <f>IF(DG23=1,KY$8&amp;IF(SUM(DH23:$EQ23)=0,"",", "),"")</f>
        <v/>
      </c>
      <c r="KZ23" t="str">
        <f>IF(DH23=1,KZ$8&amp;IF(SUM(DI23:$EQ23)=0,"",", "),"")</f>
        <v/>
      </c>
      <c r="LA23" t="str">
        <f>IF(DI23=1,LA$8&amp;IF(SUM(DJ23:$EQ23)=0,"",", "),"")</f>
        <v/>
      </c>
      <c r="LB23" t="str">
        <f>IF(DJ23=1,LB$8&amp;IF(SUM(DK23:$EQ23)=0,"",", "),"")</f>
        <v/>
      </c>
      <c r="LC23" t="str">
        <f>IF(DK23=1,LC$8&amp;IF(SUM(DL23:$EQ23)=0,"",", "),"")</f>
        <v/>
      </c>
      <c r="LD23" t="str">
        <f>IF(DL23=1,LD$8&amp;IF(SUM(DM23:$EQ23)=0,"",", "),"")</f>
        <v/>
      </c>
      <c r="LE23" t="str">
        <f>IF(DM23=1,LE$8&amp;IF(SUM(DN23:$EQ23)=0,"",", "),"")</f>
        <v/>
      </c>
      <c r="LF23" t="str">
        <f>IF(DN23=1,LF$8&amp;IF(SUM(DO23:$EQ23)=0,"",", "),"")</f>
        <v/>
      </c>
      <c r="LG23" t="str">
        <f>IF(DO23=1,LG$8&amp;IF(SUM(DP23:$EQ23)=0,"",", "),"")</f>
        <v/>
      </c>
      <c r="LH23" t="str">
        <f>IF(DP23=1,LH$8&amp;IF(SUM(DQ23:$EQ23)=0,"",", "),"")</f>
        <v/>
      </c>
      <c r="LI23" t="str">
        <f>IF(DQ23=1,LI$8&amp;IF(SUM(DR23:$EQ23)=0,"",", "),"")</f>
        <v/>
      </c>
      <c r="LJ23" t="str">
        <f>IF(DR23=1,LJ$8&amp;IF(SUM(DS23:$EQ23)=0,"",", "),"")</f>
        <v/>
      </c>
      <c r="LK23" t="str">
        <f>IF(DS23=1,LK$8&amp;IF(SUM(DT23:$EQ23)=0,"",", "),"")</f>
        <v/>
      </c>
      <c r="LL23" t="str">
        <f>IF(DT23=1,LL$8&amp;IF(SUM(DU23:$EQ23)=0,"",", "),"")</f>
        <v/>
      </c>
      <c r="LM23" t="str">
        <f>IF(DU23=1,LM$8&amp;IF(SUM(DV23:$EQ23)=0,"",", "),"")</f>
        <v/>
      </c>
      <c r="LN23" t="str">
        <f>IF(DV23=1,LN$8&amp;IF(SUM(DW23:$EQ23)=0,"",", "),"")</f>
        <v/>
      </c>
      <c r="LO23" t="str">
        <f>IF(DW23=1,LO$8&amp;IF(SUM(DX23:$EQ23)=0,"",", "),"")</f>
        <v/>
      </c>
      <c r="LP23" t="str">
        <f>IF(DX23=1,LP$8&amp;IF(SUM(DY23:$EQ23)=0,"",", "),"")</f>
        <v/>
      </c>
      <c r="LQ23" t="str">
        <f>IF(DY23=1,LQ$8&amp;IF(SUM(DZ23:$EQ23)=0,"",", "),"")</f>
        <v/>
      </c>
      <c r="LR23" t="str">
        <f>IF(DZ23=1,LR$8&amp;IF(SUM(EA23:$EQ23)=0,"",", "),"")</f>
        <v/>
      </c>
      <c r="LS23" t="str">
        <f>IF(EA23=1,LS$8&amp;IF(SUM(EB23:$EQ23)=0,"",", "),"")</f>
        <v/>
      </c>
      <c r="LT23" t="str">
        <f>IF(EB23=1,LT$8&amp;IF(SUM(EC23:$EQ23)=0,"",", "),"")</f>
        <v/>
      </c>
      <c r="LU23" t="str">
        <f>IF(EC23=1,LU$8&amp;IF(SUM(ED23:$EQ23)=0,"",", "),"")</f>
        <v/>
      </c>
      <c r="LV23" t="str">
        <f>IF(ED23=1,LV$8&amp;IF(SUM(EE23:$EQ23)=0,"",", "),"")</f>
        <v/>
      </c>
      <c r="LW23" t="str">
        <f>IF(EE23=1,LW$8&amp;IF(SUM(EF23:$EQ23)=0,"",", "),"")</f>
        <v/>
      </c>
      <c r="LX23" t="str">
        <f>IF(EF23=1,LX$8&amp;IF(SUM(EG23:$EQ23)=0,"",", "),"")</f>
        <v/>
      </c>
      <c r="LY23" t="str">
        <f>IF(EG23=1,LY$8&amp;IF(SUM(EH23:$EQ23)=0,"",", "),"")</f>
        <v/>
      </c>
      <c r="LZ23" t="str">
        <f>IF(EH23=1,LZ$8&amp;IF(SUM(EI23:$EQ23)=0,"",", "),"")</f>
        <v/>
      </c>
      <c r="MA23" t="str">
        <f>IF(EI23=1,MA$8&amp;IF(SUM(EJ23:$EQ23)=0,"",", "),"")</f>
        <v/>
      </c>
      <c r="MB23" t="str">
        <f>IF(EJ23=1,MB$8&amp;IF(SUM(EK23:$EQ23)=0,"",", "),"")</f>
        <v/>
      </c>
      <c r="MC23" t="str">
        <f>IF(EK23=1,MC$8&amp;IF(SUM(EL23:$EQ23)=0,"",", "),"")</f>
        <v/>
      </c>
      <c r="MD23" t="str">
        <f>IF(EL23=1,MD$8&amp;IF(SUM(EM23:$EQ23)=0,"",", "),"")</f>
        <v/>
      </c>
      <c r="ME23" t="str">
        <f>IF(EM23=1,ME$8&amp;IF(SUM(EN23:$EQ23)=0,"",", "),"")</f>
        <v/>
      </c>
      <c r="MF23" t="str">
        <f>IF(EN23=1,MF$8&amp;IF(SUM(EO23:$EQ23)=0,"",", "),"")</f>
        <v/>
      </c>
      <c r="MG23" t="str">
        <f>IF(EO23=1,MG$8&amp;IF(SUM(EP23:$EQ23)=0,"",", "),"")</f>
        <v/>
      </c>
      <c r="MH23" t="str">
        <f>IF(EP23=1,MH$8&amp;IF(SUM(EQ23:$EQ23)=0,"",", "),"")</f>
        <v/>
      </c>
      <c r="MI23" t="str">
        <f t="shared" si="68"/>
        <v/>
      </c>
      <c r="MJ23" t="str">
        <f>IF(ER23=1,MJ$8&amp;IF(SUM(ES23:$GO23)=0,"",", "),"")</f>
        <v/>
      </c>
      <c r="MK23" t="str">
        <f>IF(ES23=1,MK$8&amp;IF(SUM(ET23:$GO23)=0,"",", "),"")</f>
        <v/>
      </c>
      <c r="ML23" t="str">
        <f>IF(ET23=1,ML$8&amp;IF(SUM(EU23:$GO23)=0,"",", "),"")</f>
        <v/>
      </c>
      <c r="MM23" t="str">
        <f>IF(EU23=1,MM$8&amp;IF(SUM(EV23:$GO23)=0,"",", "),"")</f>
        <v/>
      </c>
      <c r="MN23" t="str">
        <f>IF(EV23=1,MN$8&amp;IF(SUM(EW23:$GO23)=0,"",", "),"")</f>
        <v/>
      </c>
      <c r="MO23" t="str">
        <f>IF(EW23=1,MO$8&amp;IF(SUM(EX23:$GO23)=0,"",", "),"")</f>
        <v/>
      </c>
      <c r="MP23" t="str">
        <f>IF(EX23=1,MP$8&amp;IF(SUM(EY23:$GO23)=0,"",", "),"")</f>
        <v/>
      </c>
      <c r="MQ23" t="str">
        <f>IF(EY23=1,MQ$8&amp;IF(SUM(EZ23:$GO23)=0,"",", "),"")</f>
        <v/>
      </c>
      <c r="MR23" t="str">
        <f>IF(EZ23=1,MR$8&amp;IF(SUM(FA23:$GO23)=0,"",", "),"")</f>
        <v/>
      </c>
      <c r="MS23" t="str">
        <f>IF(FA23=1,MS$8&amp;IF(SUM(FB23:$GO23)=0,"",", "),"")</f>
        <v/>
      </c>
      <c r="MT23" t="str">
        <f>IF(FB23=1,MT$8&amp;IF(SUM(FC23:$GO23)=0,"",", "),"")</f>
        <v/>
      </c>
      <c r="MU23" t="str">
        <f>IF(FC23=1,MU$8&amp;IF(SUM(FD23:$GO23)=0,"",", "),"")</f>
        <v/>
      </c>
      <c r="MV23" t="str">
        <f>IF(FD23=1,MV$8&amp;IF(SUM(FE23:$GO23)=0,"",", "),"")</f>
        <v/>
      </c>
      <c r="MW23" t="str">
        <f>IF(FE23=1,MW$8&amp;IF(SUM(FF23:$GO23)=0,"",", "),"")</f>
        <v/>
      </c>
      <c r="MX23" t="str">
        <f>IF(FF23=1,MX$8&amp;IF(SUM(FG23:$GO23)=0,"",", "),"")</f>
        <v/>
      </c>
      <c r="MY23" t="str">
        <f>IF(FG23=1,MY$8&amp;IF(SUM(FH23:$GO23)=0,"",", "),"")</f>
        <v/>
      </c>
      <c r="MZ23" t="str">
        <f>IF(FH23=1,MZ$8&amp;IF(SUM(FI23:$GO23)=0,"",", "),"")</f>
        <v/>
      </c>
      <c r="NA23" t="str">
        <f>IF(FI23=1,NA$8&amp;IF(SUM(FJ23:$GO23)=0,"",", "),"")</f>
        <v/>
      </c>
      <c r="NB23" t="str">
        <f>IF(FJ23=1,NB$8&amp;IF(SUM(FK23:$GO23)=0,"",", "),"")</f>
        <v/>
      </c>
      <c r="NC23" t="str">
        <f>IF(FK23=1,NC$8&amp;IF(SUM(FL23:$GO23)=0,"",", "),"")</f>
        <v/>
      </c>
      <c r="ND23" t="str">
        <f>IF(FL23=1,ND$8&amp;IF(SUM(FM23:$GO23)=0,"",", "),"")</f>
        <v/>
      </c>
      <c r="NE23" t="str">
        <f>IF(FM23=1,NE$8&amp;IF(SUM(FN23:$GO23)=0,"",", "),"")</f>
        <v/>
      </c>
      <c r="NF23" t="str">
        <f>IF(FN23=1,NF$8&amp;IF(SUM(FO23:$GO23)=0,"",", "),"")</f>
        <v/>
      </c>
      <c r="NG23" t="str">
        <f>IF(FO23=1,NG$8&amp;IF(SUM(FP23:$GO23)=0,"",", "),"")</f>
        <v/>
      </c>
      <c r="NH23" t="str">
        <f>IF(FP23=1,NH$8&amp;IF(SUM(FQ23:$GO23)=0,"",", "),"")</f>
        <v/>
      </c>
      <c r="NI23" t="str">
        <f>IF(FQ23=1,NI$8&amp;IF(SUM(FR23:$GO23)=0,"",", "),"")</f>
        <v/>
      </c>
      <c r="NJ23" t="str">
        <f>IF(FR23=1,NJ$8&amp;IF(SUM(FS23:$GO23)=0,"",", "),"")</f>
        <v/>
      </c>
      <c r="NK23" t="str">
        <f>IF(FS23=1,NK$8&amp;IF(SUM(FT23:$GO23)=0,"",", "),"")</f>
        <v/>
      </c>
      <c r="NL23" t="str">
        <f>IF(FT23=1,NL$8&amp;IF(SUM(FU23:$GO23)=0,"",", "),"")</f>
        <v/>
      </c>
      <c r="NM23" t="str">
        <f>IF(FU23=1,NM$8&amp;IF(SUM(FV23:$GO23)=0,"",", "),"")</f>
        <v/>
      </c>
      <c r="NN23" t="str">
        <f>IF(FV23=1,NN$8&amp;IF(SUM(FW23:$GO23)=0,"",", "),"")</f>
        <v/>
      </c>
      <c r="NO23" t="str">
        <f>IF(FW23=1,NO$8&amp;IF(SUM(FX23:$GO23)=0,"",", "),"")</f>
        <v/>
      </c>
      <c r="NP23" t="str">
        <f>IF(FX23=1,NP$8&amp;IF(SUM(FY23:$GO23)=0,"",", "),"")</f>
        <v/>
      </c>
      <c r="NQ23" t="str">
        <f>IF(FY23=1,NQ$8&amp;IF(SUM(FZ23:$GO23)=0,"",", "),"")</f>
        <v/>
      </c>
      <c r="NR23" t="str">
        <f>IF(FZ23=1,NR$8&amp;IF(SUM(GA23:$GO23)=0,"",", "),"")</f>
        <v/>
      </c>
      <c r="NS23" t="str">
        <f>IF(GA23=1,NS$8&amp;IF(SUM(GB23:$GO23)=0,"",", "),"")</f>
        <v/>
      </c>
      <c r="NT23" t="str">
        <f>IF(GB23=1,NT$8&amp;IF(SUM(GC23:$GO23)=0,"",", "),"")</f>
        <v/>
      </c>
      <c r="NU23" t="str">
        <f>IF(GC23=1,NU$8&amp;IF(SUM(GD23:$GO23)=0,"",", "),"")</f>
        <v/>
      </c>
      <c r="NV23" t="str">
        <f>IF(GD23=1,NV$8&amp;IF(SUM(GE23:$GO23)=0,"",", "),"")</f>
        <v/>
      </c>
      <c r="NW23" t="str">
        <f>IF(GE23=1,NW$8&amp;IF(SUM(GF23:$GO23)=0,"",", "),"")</f>
        <v/>
      </c>
      <c r="NX23" t="str">
        <f>IF(GF23=1,NX$8&amp;IF(SUM(GG23:$GO23)=0,"",", "),"")</f>
        <v/>
      </c>
      <c r="NY23" t="str">
        <f>IF(GG23=1,NY$8&amp;IF(SUM(GH23:$GO23)=0,"",", "),"")</f>
        <v/>
      </c>
      <c r="NZ23" t="str">
        <f>IF(GH23=1,NZ$8&amp;IF(SUM(GI23:$GO23)=0,"",", "),"")</f>
        <v/>
      </c>
      <c r="OA23" t="str">
        <f>IF(GI23=1,OA$8&amp;IF(SUM(GJ23:$GO23)=0,"",", "),"")</f>
        <v/>
      </c>
      <c r="OB23" t="str">
        <f>IF(GJ23=1,OB$8&amp;IF(SUM(GK23:$GO23)=0,"",", "),"")</f>
        <v/>
      </c>
      <c r="OC23" t="str">
        <f>IF(GK23=1,OC$8&amp;IF(SUM(GL23:$GO23)=0,"",", "),"")</f>
        <v/>
      </c>
      <c r="OD23" t="str">
        <f>IF(GL23=1,OD$8&amp;IF(SUM(GM23:$GO23)=0,"",", "),"")</f>
        <v/>
      </c>
      <c r="OE23" t="str">
        <f>IF(GM23=1,OE$8&amp;IF(SUM(GN23:$GO23)=0,"",", "),"")</f>
        <v/>
      </c>
      <c r="OF23" t="str">
        <f>IF(GN23=1,OF$8&amp;IF(SUM(GO23:$GO23)=0,"",", "),"")</f>
        <v/>
      </c>
      <c r="OG23" t="str">
        <f t="shared" si="69"/>
        <v/>
      </c>
      <c r="OH23" t="str">
        <f>IF(GP23=1,OH$8&amp;IF(SUM(GQ23:$IM23)=0,"",", "),"")</f>
        <v/>
      </c>
      <c r="OI23" t="str">
        <f>IF(GQ23=1,OI$8&amp;IF(SUM(GR23:$IM23)=0,"",", "),"")</f>
        <v/>
      </c>
      <c r="OJ23" t="str">
        <f>IF(GR23=1,OJ$8&amp;IF(SUM(GS23:$IM23)=0,"",", "),"")</f>
        <v/>
      </c>
      <c r="OK23" t="str">
        <f>IF(GS23=1,OK$8&amp;IF(SUM(GT23:$IM23)=0,"",", "),"")</f>
        <v/>
      </c>
      <c r="OL23" t="str">
        <f>IF(GT23=1,OL$8&amp;IF(SUM(GU23:$IM23)=0,"",", "),"")</f>
        <v/>
      </c>
      <c r="OM23" t="str">
        <f>IF(GU23=1,OM$8&amp;IF(SUM(GV23:$IM23)=0,"",", "),"")</f>
        <v/>
      </c>
      <c r="ON23" t="str">
        <f>IF(GV23=1,ON$8&amp;IF(SUM(GW23:$IM23)=0,"",", "),"")</f>
        <v/>
      </c>
      <c r="OO23" t="str">
        <f>IF(GW23=1,OO$8&amp;IF(SUM(GX23:$IM23)=0,"",", "),"")</f>
        <v/>
      </c>
      <c r="OP23" t="str">
        <f>IF(GX23=1,OP$8&amp;IF(SUM(GY23:$IM23)=0,"",", "),"")</f>
        <v/>
      </c>
      <c r="OQ23" t="str">
        <f>IF(GY23=1,OQ$8&amp;IF(SUM(GZ23:$IM23)=0,"",", "),"")</f>
        <v/>
      </c>
      <c r="OR23" t="str">
        <f>IF(GZ23=1,OR$8&amp;IF(SUM(HA23:$IM23)=0,"",", "),"")</f>
        <v/>
      </c>
      <c r="OS23" t="str">
        <f>IF(HA23=1,OS$8&amp;IF(SUM(HB23:$IM23)=0,"",", "),"")</f>
        <v/>
      </c>
      <c r="OT23" t="str">
        <f>IF(HB23=1,OT$8&amp;IF(SUM(HC23:$IM23)=0,"",", "),"")</f>
        <v/>
      </c>
      <c r="OU23" t="str">
        <f>IF(HC23=1,OU$8&amp;IF(SUM(HD23:$IM23)=0,"",", "),"")</f>
        <v/>
      </c>
      <c r="OV23" t="str">
        <f>IF(HD23=1,OV$8&amp;IF(SUM(HE23:$IM23)=0,"",", "),"")</f>
        <v/>
      </c>
      <c r="OW23" t="str">
        <f>IF(HE23=1,OW$8&amp;IF(SUM(HF23:$IM23)=0,"",", "),"")</f>
        <v/>
      </c>
      <c r="OX23" t="str">
        <f>IF(HF23=1,OX$8&amp;IF(SUM(HG23:$IM23)=0,"",", "),"")</f>
        <v/>
      </c>
      <c r="OY23" t="str">
        <f>IF(HG23=1,OY$8&amp;IF(SUM(HH23:$IM23)=0,"",", "),"")</f>
        <v/>
      </c>
      <c r="OZ23" t="str">
        <f>IF(HH23=1,OZ$8&amp;IF(SUM(HI23:$IM23)=0,"",", "),"")</f>
        <v/>
      </c>
      <c r="PA23" t="str">
        <f>IF(HI23=1,PA$8&amp;IF(SUM(HJ23:$IM23)=0,"",", "),"")</f>
        <v/>
      </c>
      <c r="PB23" t="str">
        <f>IF(HJ23=1,PB$8&amp;IF(SUM(HK23:$IM23)=0,"",", "),"")</f>
        <v/>
      </c>
      <c r="PC23" t="str">
        <f>IF(HK23=1,PC$8&amp;IF(SUM(HL23:$IM23)=0,"",", "),"")</f>
        <v/>
      </c>
      <c r="PD23" t="str">
        <f>IF(HL23=1,PD$8&amp;IF(SUM(HM23:$IM23)=0,"",", "),"")</f>
        <v/>
      </c>
      <c r="PE23" t="str">
        <f>IF(HM23=1,PE$8&amp;IF(SUM(HN23:$IM23)=0,"",", "),"")</f>
        <v/>
      </c>
      <c r="PF23" t="str">
        <f>IF(HN23=1,PF$8&amp;IF(SUM(HO23:$IM23)=0,"",", "),"")</f>
        <v/>
      </c>
      <c r="PG23" t="str">
        <f>IF(HO23=1,PG$8&amp;IF(SUM(HP23:$IM23)=0,"",", "),"")</f>
        <v/>
      </c>
      <c r="PH23" t="str">
        <f>IF(HP23=1,PH$8&amp;IF(SUM(HQ23:$IM23)=0,"",", "),"")</f>
        <v/>
      </c>
      <c r="PI23" t="str">
        <f>IF(HQ23=1,PI$8&amp;IF(SUM(HR23:$IM23)=0,"",", "),"")</f>
        <v/>
      </c>
      <c r="PJ23" t="str">
        <f>IF(HR23=1,PJ$8&amp;IF(SUM(HS23:$IM23)=0,"",", "),"")</f>
        <v/>
      </c>
      <c r="PK23" t="str">
        <f>IF(HS23=1,PK$8&amp;IF(SUM(HT23:$IM23)=0,"",", "),"")</f>
        <v/>
      </c>
      <c r="PL23" t="str">
        <f>IF(HT23=1,PL$8&amp;IF(SUM(HU23:$IM23)=0,"",", "),"")</f>
        <v/>
      </c>
      <c r="PM23" t="str">
        <f>IF(HU23=1,PM$8&amp;IF(SUM(HV23:$IM23)=0,"",", "),"")</f>
        <v/>
      </c>
      <c r="PN23" t="str">
        <f>IF(HV23=1,PN$8&amp;IF(SUM(HW23:$IM23)=0,"",", "),"")</f>
        <v/>
      </c>
      <c r="PO23" t="str">
        <f>IF(HW23=1,PO$8&amp;IF(SUM(HX23:$IM23)=0,"",", "),"")</f>
        <v/>
      </c>
      <c r="PP23" t="str">
        <f>IF(HX23=1,PP$8&amp;IF(SUM(HY23:$IM23)=0,"",", "),"")</f>
        <v/>
      </c>
      <c r="PQ23" t="str">
        <f>IF(HY23=1,PQ$8&amp;IF(SUM(HZ23:$IM23)=0,"",", "),"")</f>
        <v/>
      </c>
      <c r="PR23" t="str">
        <f>IF(HZ23=1,PR$8&amp;IF(SUM(IA23:$IM23)=0,"",", "),"")</f>
        <v/>
      </c>
      <c r="PS23" t="str">
        <f>IF(IA23=1,PS$8&amp;IF(SUM(IB23:$IM23)=0,"",", "),"")</f>
        <v/>
      </c>
      <c r="PT23" t="str">
        <f>IF(IB23=1,PT$8&amp;IF(SUM(IC23:$IM23)=0,"",", "),"")</f>
        <v/>
      </c>
      <c r="PU23" t="str">
        <f>IF(IC23=1,PU$8&amp;IF(SUM(ID23:$IM23)=0,"",", "),"")</f>
        <v/>
      </c>
      <c r="PV23" t="str">
        <f>IF(ID23=1,PV$8&amp;IF(SUM(IE23:$IM23)=0,"",", "),"")</f>
        <v/>
      </c>
      <c r="PW23" t="str">
        <f>IF(IE23=1,PW$8&amp;IF(SUM(IF23:$IM23)=0,"",", "),"")</f>
        <v/>
      </c>
      <c r="PX23" t="str">
        <f>IF(IF23=1,PX$8&amp;IF(SUM(IG23:$IM23)=0,"",", "),"")</f>
        <v/>
      </c>
      <c r="PY23" t="str">
        <f>IF(IG23=1,PY$8&amp;IF(SUM(IH23:$IM23)=0,"",", "),"")</f>
        <v/>
      </c>
      <c r="PZ23" t="str">
        <f>IF(IH23=1,PZ$8&amp;IF(SUM(II23:$IM23)=0,"",", "),"")</f>
        <v/>
      </c>
      <c r="QA23" t="str">
        <f>IF(II23=1,QA$8&amp;IF(SUM(IJ23:$IM23)=0,"",", "),"")</f>
        <v/>
      </c>
      <c r="QB23" t="str">
        <f>IF(IJ23=1,QB$8&amp;IF(SUM(IK23:$IM23)=0,"",", "),"")</f>
        <v/>
      </c>
      <c r="QC23" t="str">
        <f>IF(IK23=1,QC$8&amp;IF(SUM(IL23:$IM23)=0,"",", "),"")</f>
        <v/>
      </c>
      <c r="QD23" t="str">
        <f>IF(IL23=1,QD$8&amp;IF(SUM(IM23:$IM23)=0,"",", "),"")</f>
        <v/>
      </c>
      <c r="QE23" t="str">
        <f t="shared" si="70"/>
        <v/>
      </c>
      <c r="QF23" t="str">
        <f>IF(IN23=1,QF$8&amp;IF(SUM(IO23:$KK23)=0,"",", "),"")</f>
        <v/>
      </c>
      <c r="QG23" t="str">
        <f>IF(IO23=1,QG$8&amp;IF(SUM(IP23:$KK23)=0,"",", "),"")</f>
        <v/>
      </c>
      <c r="QH23" t="str">
        <f>IF(IP23=1,QH$8&amp;IF(SUM(IQ23:$KK23)=0,"",", "),"")</f>
        <v/>
      </c>
      <c r="QI23" t="str">
        <f>IF(IQ23=1,QI$8&amp;IF(SUM(IR23:$KK23)=0,"",", "),"")</f>
        <v/>
      </c>
      <c r="QJ23" t="str">
        <f>IF(IR23=1,QJ$8&amp;IF(SUM(IS23:$KK23)=0,"",", "),"")</f>
        <v/>
      </c>
      <c r="QK23" t="str">
        <f>IF(IS23=1,QK$8&amp;IF(SUM(IT23:$KK23)=0,"",", "),"")</f>
        <v/>
      </c>
      <c r="QL23" t="str">
        <f>IF(IT23=1,QL$8&amp;IF(SUM(IU23:$KK23)=0,"",", "),"")</f>
        <v/>
      </c>
      <c r="QM23" t="str">
        <f>IF(IU23=1,QM$8&amp;IF(SUM(IV23:$KK23)=0,"",", "),"")</f>
        <v/>
      </c>
      <c r="QN23" t="str">
        <f>IF(IV23=1,QN$8&amp;IF(SUM(IW23:$KK23)=0,"",", "),"")</f>
        <v/>
      </c>
      <c r="QO23" t="str">
        <f>IF(IW23=1,QO$8&amp;IF(SUM(IX23:$KK23)=0,"",", "),"")</f>
        <v/>
      </c>
      <c r="QP23" t="str">
        <f>IF(IX23=1,QP$8&amp;IF(SUM(IY23:$KK23)=0,"",", "),"")</f>
        <v/>
      </c>
      <c r="QQ23" t="str">
        <f>IF(IY23=1,QQ$8&amp;IF(SUM(IZ23:$KK23)=0,"",", "),"")</f>
        <v/>
      </c>
      <c r="QR23" t="str">
        <f>IF(IZ23=1,QR$8&amp;IF(SUM(JA23:$KK23)=0,"",", "),"")</f>
        <v/>
      </c>
      <c r="QS23" t="str">
        <f>IF(JA23=1,QS$8&amp;IF(SUM(JB23:$KK23)=0,"",", "),"")</f>
        <v/>
      </c>
      <c r="QT23" t="str">
        <f>IF(JB23=1,QT$8&amp;IF(SUM(JC23:$KK23)=0,"",", "),"")</f>
        <v/>
      </c>
      <c r="QU23" t="str">
        <f>IF(JC23=1,QU$8&amp;IF(SUM(JD23:$KK23)=0,"",", "),"")</f>
        <v/>
      </c>
      <c r="QV23" t="str">
        <f>IF(JD23=1,QV$8&amp;IF(SUM(JE23:$KK23)=0,"",", "),"")</f>
        <v/>
      </c>
      <c r="QW23" t="str">
        <f>IF(JE23=1,QW$8&amp;IF(SUM(JF23:$KK23)=0,"",", "),"")</f>
        <v/>
      </c>
      <c r="QX23" t="str">
        <f>IF(JF23=1,QX$8&amp;IF(SUM(JG23:$KK23)=0,"",", "),"")</f>
        <v/>
      </c>
      <c r="QY23" t="str">
        <f>IF(JG23=1,QY$8&amp;IF(SUM(JH23:$KK23)=0,"",", "),"")</f>
        <v/>
      </c>
      <c r="QZ23" t="str">
        <f>IF(JH23=1,QZ$8&amp;IF(SUM(JI23:$KK23)=0,"",", "),"")</f>
        <v/>
      </c>
      <c r="RA23" t="str">
        <f>IF(JI23=1,RA$8&amp;IF(SUM(JJ23:$KK23)=0,"",", "),"")</f>
        <v/>
      </c>
      <c r="RB23" t="str">
        <f>IF(JJ23=1,RB$8&amp;IF(SUM(JK23:$KK23)=0,"",", "),"")</f>
        <v/>
      </c>
      <c r="RC23" t="str">
        <f>IF(JK23=1,RC$8&amp;IF(SUM(JL23:$KK23)=0,"",", "),"")</f>
        <v/>
      </c>
      <c r="RD23" t="str">
        <f>IF(JL23=1,RD$8&amp;IF(SUM(JM23:$KK23)=0,"",", "),"")</f>
        <v/>
      </c>
      <c r="RE23" t="str">
        <f>IF(JM23=1,RE$8&amp;IF(SUM(JN23:$KK23)=0,"",", "),"")</f>
        <v/>
      </c>
      <c r="RF23" t="str">
        <f>IF(JN23=1,RF$8&amp;IF(SUM(JO23:$KK23)=0,"",", "),"")</f>
        <v/>
      </c>
      <c r="RG23" t="str">
        <f>IF(JO23=1,RG$8&amp;IF(SUM(JP23:$KK23)=0,"",", "),"")</f>
        <v/>
      </c>
      <c r="RH23" t="str">
        <f>IF(JP23=1,RH$8&amp;IF(SUM(JQ23:$KK23)=0,"",", "),"")</f>
        <v/>
      </c>
      <c r="RI23" t="str">
        <f>IF(JQ23=1,RI$8&amp;IF(SUM(JR23:$KK23)=0,"",", "),"")</f>
        <v/>
      </c>
      <c r="RJ23" t="str">
        <f>IF(JR23=1,RJ$8&amp;IF(SUM(JS23:$KK23)=0,"",", "),"")</f>
        <v/>
      </c>
      <c r="RK23" t="str">
        <f>IF(JS23=1,RK$8&amp;IF(SUM(JT23:$KK23)=0,"",", "),"")</f>
        <v/>
      </c>
      <c r="RL23" t="str">
        <f>IF(JT23=1,RL$8&amp;IF(SUM(JU23:$KK23)=0,"",", "),"")</f>
        <v/>
      </c>
      <c r="RM23" t="str">
        <f>IF(JU23=1,RM$8&amp;IF(SUM(JV23:$KK23)=0,"",", "),"")</f>
        <v/>
      </c>
      <c r="RN23" t="str">
        <f>IF(JV23=1,RN$8&amp;IF(SUM(JW23:$KK23)=0,"",", "),"")</f>
        <v/>
      </c>
      <c r="RO23" t="str">
        <f>IF(JW23=1,RO$8&amp;IF(SUM(JX23:$KK23)=0,"",", "),"")</f>
        <v/>
      </c>
      <c r="RP23" t="str">
        <f>IF(JX23=1,RP$8&amp;IF(SUM(JY23:$KK23)=0,"",", "),"")</f>
        <v/>
      </c>
      <c r="RQ23" t="str">
        <f>IF(JY23=1,RQ$8&amp;IF(SUM(JZ23:$KK23)=0,"",", "),"")</f>
        <v/>
      </c>
      <c r="RR23" t="str">
        <f>IF(JZ23=1,RR$8&amp;IF(SUM(KA23:$KK23)=0,"",", "),"")</f>
        <v/>
      </c>
      <c r="RS23" t="str">
        <f>IF(KA23=1,RS$8&amp;IF(SUM(KB23:$KK23)=0,"",", "),"")</f>
        <v/>
      </c>
      <c r="RT23" t="str">
        <f>IF(KB23=1,RT$8&amp;IF(SUM(KC23:$KK23)=0,"",", "),"")</f>
        <v/>
      </c>
      <c r="RU23" t="str">
        <f>IF(KC23=1,RU$8&amp;IF(SUM(KD23:$KK23)=0,"",", "),"")</f>
        <v/>
      </c>
      <c r="RV23" t="str">
        <f>IF(KD23=1,RV$8&amp;IF(SUM(KE23:$KK23)=0,"",", "),"")</f>
        <v/>
      </c>
      <c r="RW23" t="str">
        <f>IF(KE23=1,RW$8&amp;IF(SUM(KF23:$KK23)=0,"",", "),"")</f>
        <v/>
      </c>
      <c r="RX23" t="str">
        <f>IF(KF23=1,RX$8&amp;IF(SUM(KG23:$KK23)=0,"",", "),"")</f>
        <v/>
      </c>
      <c r="RY23" t="str">
        <f>IF(KG23=1,RY$8&amp;IF(SUM(KH23:$KK23)=0,"",", "),"")</f>
        <v/>
      </c>
      <c r="RZ23" t="str">
        <f>IF(KH23=1,RZ$8&amp;IF(SUM(KI23:$KK23)=0,"",", "),"")</f>
        <v/>
      </c>
      <c r="SA23" t="str">
        <f>IF(KI23=1,SA$8&amp;IF(SUM(KJ23:$KK23)=0,"",", "),"")</f>
        <v/>
      </c>
      <c r="SB23" t="str">
        <f>IF(KJ23=1,SB$8&amp;IF(SUM(KK23:$KK23)=0,"",", "),"")</f>
        <v/>
      </c>
      <c r="SC23" t="str">
        <f t="shared" si="71"/>
        <v/>
      </c>
    </row>
    <row r="24" spans="1:497" ht="60" customHeight="1" x14ac:dyDescent="0.45">
      <c r="A24" s="62"/>
      <c r="B24" s="212" t="str">
        <f t="shared" si="0"/>
        <v/>
      </c>
      <c r="C24" s="212" t="str">
        <f t="shared" si="59"/>
        <v/>
      </c>
      <c r="D24" s="212" t="str">
        <f t="shared" si="60"/>
        <v/>
      </c>
      <c r="E24" s="212" t="str">
        <f t="shared" si="61"/>
        <v/>
      </c>
      <c r="F24" s="212" t="str">
        <f t="shared" si="62"/>
        <v/>
      </c>
      <c r="G24" s="237" t="str">
        <f>IF('EDCI Data'!B24="","",'EDCI Data'!B24)</f>
        <v/>
      </c>
      <c r="H24" s="238" t="str">
        <f>IF('EDCI Data'!C24="","",'EDCI Data'!C24)</f>
        <v/>
      </c>
      <c r="I24" s="239" t="str">
        <f>IF('EDCI Data'!D24="","",'EDCI Data'!D24)</f>
        <v/>
      </c>
      <c r="J24" s="240" t="str">
        <f>IF('EDCI Data'!E24="","",'EDCI Data'!E24)</f>
        <v/>
      </c>
      <c r="K24" s="237" t="str">
        <f>IF('EDCI Data'!F24="","",'EDCI Data'!F24)</f>
        <v/>
      </c>
      <c r="L24" s="237" t="str">
        <f>IF('EDCI Data'!G24="","",'EDCI Data'!G24)</f>
        <v/>
      </c>
      <c r="M24" s="237" t="str">
        <f>IF('EDCI Data'!H24="","",'EDCI Data'!H24)</f>
        <v/>
      </c>
      <c r="N24" s="237" t="str">
        <f>IF('EDCI Data'!I24="","",'EDCI Data'!I24)</f>
        <v/>
      </c>
      <c r="O24" s="237" t="str">
        <f>IF('EDCI Data'!J24="","",'EDCI Data'!J24)</f>
        <v/>
      </c>
      <c r="P24" s="237" t="str">
        <f>IF('EDCI Data'!K24="","",'EDCI Data'!K24)</f>
        <v/>
      </c>
      <c r="Q24" s="241" t="str">
        <f>IF('EDCI Data'!L24="","",'EDCI Data'!L24)</f>
        <v/>
      </c>
      <c r="R24" s="241" t="str">
        <f>IF('EDCI Data'!M24="","",'EDCI Data'!M24)</f>
        <v/>
      </c>
      <c r="S24" s="237" t="str">
        <f>IF('EDCI Data'!N24="","",'EDCI Data'!N24)</f>
        <v/>
      </c>
      <c r="T24" s="237" t="str">
        <f>IF('EDCI Data'!O24="","",'EDCI Data'!O24)</f>
        <v/>
      </c>
      <c r="U24" s="237" t="str">
        <f>IF('EDCI Data'!P24="","",'EDCI Data'!P24)</f>
        <v/>
      </c>
      <c r="V24" s="237" t="str">
        <f>IF('EDCI Data'!Q24="","",'EDCI Data'!Q24)</f>
        <v/>
      </c>
      <c r="W24" s="242" t="str">
        <f>IF('EDCI Data'!R24="","",'EDCI Data'!R24)</f>
        <v/>
      </c>
      <c r="X24" s="243" t="str">
        <f>IF('EDCI Data'!S24="","",'EDCI Data'!S24)</f>
        <v/>
      </c>
      <c r="Y24" s="243" t="str">
        <f>IF('EDCI Data'!T24="","",'EDCI Data'!T24)</f>
        <v/>
      </c>
      <c r="Z24" s="244" t="str">
        <f>IF('EDCI Data'!U24="","",'EDCI Data'!U24)</f>
        <v/>
      </c>
      <c r="AA24" s="237" t="str">
        <f>IF('EDCI Data'!V24="","",'EDCI Data'!V24)</f>
        <v/>
      </c>
      <c r="AB24" s="244" t="str">
        <f>IF('EDCI Data'!W24="","",'EDCI Data'!W24)</f>
        <v/>
      </c>
      <c r="AC24" s="237" t="str">
        <f>IF('EDCI Data'!X24="","",'EDCI Data'!X24)</f>
        <v/>
      </c>
      <c r="AD24" s="244" t="str">
        <f>IF('EDCI Data'!Y24="","",'EDCI Data'!Y24)</f>
        <v/>
      </c>
      <c r="AE24" s="237" t="str">
        <f>IF('EDCI Data'!Z24="","",'EDCI Data'!Z24)</f>
        <v/>
      </c>
      <c r="AF24" s="237" t="str">
        <f>IF('EDCI Data'!AA24="","",'EDCI Data'!AA24)</f>
        <v/>
      </c>
      <c r="AG24" s="237" t="str">
        <f>IF('EDCI Data'!AB24="","",'EDCI Data'!AB24)</f>
        <v/>
      </c>
      <c r="AH24" s="237" t="str">
        <f>IF('EDCI Data'!AC24="","",'EDCI Data'!AC24)</f>
        <v/>
      </c>
      <c r="AI24" s="237" t="str">
        <f>IF('EDCI Data'!AD24="","",'EDCI Data'!AD24)</f>
        <v/>
      </c>
      <c r="AJ24" s="237" t="str">
        <f>IF('EDCI Data'!AE24="","",'EDCI Data'!AE24)</f>
        <v/>
      </c>
      <c r="AK24" s="237" t="str">
        <f>IF('EDCI Data'!AF24="","",'EDCI Data'!AF24)</f>
        <v/>
      </c>
      <c r="AL24" s="237" t="str">
        <f>IF('EDCI Data'!AG24="","",'EDCI Data'!AG24)</f>
        <v/>
      </c>
      <c r="AM24" s="237" t="str">
        <f>IF('EDCI Data'!AH24="","",'EDCI Data'!AH24)</f>
        <v/>
      </c>
      <c r="AN24" s="237" t="str">
        <f>IF('EDCI Data'!AI24="","",'EDCI Data'!AI24)</f>
        <v/>
      </c>
      <c r="AO24" s="237" t="str">
        <f>IF('EDCI Data'!AJ24="","",'EDCI Data'!AJ24)</f>
        <v/>
      </c>
      <c r="AP24" s="237" t="str">
        <f>IF('EDCI Data'!AK24="","",'EDCI Data'!AK24)</f>
        <v/>
      </c>
      <c r="AQ24" s="237" t="str">
        <f>IF('EDCI Data'!AL24="","",'EDCI Data'!AL24)</f>
        <v/>
      </c>
      <c r="AR24" s="237" t="str">
        <f>IF('EDCI Data'!AM24="","",'EDCI Data'!AM24)</f>
        <v/>
      </c>
      <c r="AS24" s="237" t="str">
        <f>IF('EDCI Data'!AN24="","",'EDCI Data'!AN24)</f>
        <v/>
      </c>
      <c r="AT24" s="237" t="str">
        <f>IF('EDCI Data'!AO24="","",'EDCI Data'!AO24)</f>
        <v/>
      </c>
      <c r="AU24" s="237" t="str">
        <f>IF('EDCI Data'!AP24="","",'EDCI Data'!AP24)</f>
        <v/>
      </c>
      <c r="AV24" s="237" t="str">
        <f>IF('EDCI Data'!AQ24="","",'EDCI Data'!AQ24)</f>
        <v/>
      </c>
      <c r="AW24" s="237" t="str">
        <f>IF('EDCI Data'!AR24="","",'EDCI Data'!AR24)</f>
        <v/>
      </c>
      <c r="AX24" s="237" t="str">
        <f>IF('EDCI Data'!AS24="","",'EDCI Data'!AS24)</f>
        <v/>
      </c>
      <c r="AY24" s="237" t="str">
        <f>IF('EDCI Data'!AT24="","",'EDCI Data'!AT24)</f>
        <v/>
      </c>
      <c r="AZ24" s="237" t="str">
        <f>IF('EDCI Data'!AU24="","",'EDCI Data'!AU24)</f>
        <v/>
      </c>
      <c r="BA24" s="237" t="str">
        <f>IF('EDCI Data'!AV24="","",'EDCI Data'!AV24)</f>
        <v/>
      </c>
      <c r="BB24" s="245" t="str">
        <f>IF('EDCI Data'!AW24="","",'EDCI Data'!AW24)</f>
        <v/>
      </c>
      <c r="BC24" s="245" t="str">
        <f>IF('EDCI Data'!AX24="","",'EDCI Data'!AX24)</f>
        <v/>
      </c>
      <c r="BD24" s="246" t="str">
        <f t="shared" si="63"/>
        <v/>
      </c>
      <c r="BE24" s="247" t="str">
        <f>IF('EDCI Data'!AY24="","",'EDCI Data'!AY24)</f>
        <v/>
      </c>
      <c r="BF24" s="247" t="str">
        <f>IF('EDCI Data'!AZ24="","",'EDCI Data'!AZ24)</f>
        <v/>
      </c>
      <c r="BG24" s="247" t="str">
        <f>IF('EDCI Data'!BA24="","",'EDCI Data'!BA24)</f>
        <v/>
      </c>
      <c r="BH24" s="247" t="str">
        <f>IF('EDCI Data'!BB24="","",'EDCI Data'!BB24)</f>
        <v/>
      </c>
      <c r="BI24" s="247" t="str">
        <f>IF('EDCI Data'!BC24="","",'EDCI Data'!BC24)</f>
        <v/>
      </c>
      <c r="BJ24" s="247" t="str">
        <f>IF('EDCI Data'!BD24="","",'EDCI Data'!BD24)</f>
        <v/>
      </c>
      <c r="BK24" s="247" t="str">
        <f>IF('EDCI Data'!BE24="","",'EDCI Data'!BE24)</f>
        <v/>
      </c>
      <c r="BL24" s="247" t="str">
        <f>IF('EDCI Data'!BF24="","",'EDCI Data'!BF24)</f>
        <v/>
      </c>
      <c r="BM24" s="247" t="str">
        <f>IF('EDCI Data'!BG24="","",'EDCI Data'!BG24)</f>
        <v/>
      </c>
      <c r="BN24" s="248" t="str">
        <f>IF('EDCI Data'!BH24="","",'EDCI Data'!BH24)</f>
        <v/>
      </c>
      <c r="BO24" s="248" t="str">
        <f>IF('EDCI Data'!BI24="","",'EDCI Data'!BI24)</f>
        <v/>
      </c>
      <c r="BP24" s="249" t="str">
        <f>IF('EDCI Data'!BJ24="","",'EDCI Data'!BJ24)</f>
        <v/>
      </c>
      <c r="BQ24" s="248" t="str">
        <f>IF('EDCI Data'!BK24="","",'EDCI Data'!BK24)</f>
        <v/>
      </c>
      <c r="BR24" s="248" t="str">
        <f>IF('EDCI Data'!BL24="","",'EDCI Data'!BL24)</f>
        <v/>
      </c>
      <c r="BS24" s="250" t="str">
        <f>IF('EDCI Data'!BM24="","",'EDCI Data'!BM24)</f>
        <v/>
      </c>
      <c r="BT24" s="251" t="str">
        <f>IF('EDCI Data'!BN24="","",'EDCI Data'!BN24)</f>
        <v/>
      </c>
      <c r="BU24" s="246" t="str">
        <f>IF('EDCI Data'!BO24="","",'EDCI Data'!BO24)</f>
        <v/>
      </c>
      <c r="BV24" s="252">
        <f t="shared" si="64"/>
        <v>0</v>
      </c>
      <c r="BW24" s="252">
        <f t="shared" si="65"/>
        <v>0</v>
      </c>
      <c r="BX24" s="252">
        <f t="shared" si="66"/>
        <v>0</v>
      </c>
      <c r="BY24" s="252">
        <f t="shared" si="67"/>
        <v>0</v>
      </c>
      <c r="BZ24" t="str">
        <f t="shared" si="1"/>
        <v/>
      </c>
      <c r="CA24" s="253"/>
      <c r="CB24"/>
      <c r="CC24"/>
      <c r="CD24"/>
      <c r="CE24" t="str">
        <f t="shared" si="2"/>
        <v/>
      </c>
      <c r="CF24"/>
      <c r="CG24" t="str">
        <f t="shared" si="3"/>
        <v/>
      </c>
      <c r="CH24" t="str">
        <f t="shared" si="4"/>
        <v/>
      </c>
      <c r="CI24" t="str">
        <f t="shared" si="5"/>
        <v/>
      </c>
      <c r="CJ24" t="str">
        <f t="shared" si="6"/>
        <v/>
      </c>
      <c r="CK24"/>
      <c r="CL24"/>
      <c r="CM24" t="str">
        <f t="shared" si="7"/>
        <v/>
      </c>
      <c r="CN24" t="str">
        <f t="shared" si="8"/>
        <v/>
      </c>
      <c r="CO24" t="str">
        <f t="shared" si="9"/>
        <v/>
      </c>
      <c r="CP24" t="str">
        <f t="shared" si="10"/>
        <v/>
      </c>
      <c r="CQ24"/>
      <c r="CR24" t="str" cm="1">
        <f t="array" ref="CR24">IF(COUNTIFS($BZ$10:$BZ$259,$BZ24,$I$10:$I$259,$I24+1)&gt;0,IF(X24&lt;&gt;INDEX(Y$10:Y$259,MATCH(1,INDEX(($BZ24=$BZ$10:$BZ$259)*($I$10:$I$259=$I24+1),0,1),0)),"Number of FTEs in previous year do not align with Number of FTEs in current year across years, by definition these should be equal. Please check and update if required. "&amp;CHAR(10),""),"")</f>
        <v/>
      </c>
      <c r="CS24" t="str" cm="1">
        <f t="array" ref="CS24">IF(COUNTIFS($BZ$10:$BZ$259,$BZ24,$I$10:$I$259,$I24-1)&gt;0,IF(Y24&lt;&gt;INDEX(X$10:X$259,MATCH(1,INDEX(($BZ24=$BZ$10:$BZ$259)*($I$10:$I$259=$I24-1),0,1),0)),"Number of FTEs in previous year do not align with Number of FTEs in current year across years, by definition these should be equal. Please check and update if required. "&amp;CHAR(10),""),"")</f>
        <v/>
      </c>
      <c r="CT24" t="str">
        <f t="shared" si="11"/>
        <v/>
      </c>
      <c r="CU24" t="str">
        <f t="shared" si="12"/>
        <v/>
      </c>
      <c r="CV24"/>
      <c r="CW24" t="str">
        <f t="shared" si="13"/>
        <v/>
      </c>
      <c r="CX24"/>
      <c r="CY24" t="str">
        <f t="shared" si="14"/>
        <v/>
      </c>
      <c r="CZ24"/>
      <c r="DA24" t="str">
        <f t="shared" si="15"/>
        <v/>
      </c>
      <c r="DB24"/>
      <c r="DC24"/>
      <c r="DD24"/>
      <c r="DE24"/>
      <c r="DF24"/>
      <c r="DG24"/>
      <c r="DH24"/>
      <c r="DI24"/>
      <c r="DJ24"/>
      <c r="DK24"/>
      <c r="DL24"/>
      <c r="DM24"/>
      <c r="DN24"/>
      <c r="DO24"/>
      <c r="DP24"/>
      <c r="DQ24"/>
      <c r="DR24"/>
      <c r="DS24"/>
      <c r="DT24"/>
      <c r="DU24"/>
      <c r="DV24"/>
      <c r="DW24"/>
      <c r="DX24" t="str">
        <f t="shared" si="16"/>
        <v/>
      </c>
      <c r="DY24" t="str">
        <f t="shared" si="17"/>
        <v/>
      </c>
      <c r="DZ24" t="str">
        <f t="shared" si="18"/>
        <v/>
      </c>
      <c r="EA24" t="str">
        <f t="shared" si="19"/>
        <v/>
      </c>
      <c r="EB24" t="str">
        <f t="shared" si="20"/>
        <v/>
      </c>
      <c r="EC24" t="str">
        <f t="shared" si="21"/>
        <v/>
      </c>
      <c r="ED24" t="str">
        <f t="shared" si="22"/>
        <v/>
      </c>
      <c r="EE24" t="str">
        <f t="shared" si="23"/>
        <v/>
      </c>
      <c r="EF24" t="str">
        <f t="shared" si="24"/>
        <v/>
      </c>
      <c r="EG24" t="str">
        <f t="shared" si="25"/>
        <v/>
      </c>
      <c r="EH24" t="str">
        <f t="shared" si="26"/>
        <v/>
      </c>
      <c r="EI24" t="str">
        <f t="shared" si="27"/>
        <v/>
      </c>
      <c r="EJ24"/>
      <c r="EK24"/>
      <c r="EL24"/>
      <c r="EM24"/>
      <c r="EN24"/>
      <c r="EO24"/>
      <c r="EP24"/>
      <c r="EQ24" t="str">
        <f t="shared" si="28"/>
        <v/>
      </c>
      <c r="ER24" t="str">
        <f t="shared" si="29"/>
        <v/>
      </c>
      <c r="ES24" t="str">
        <f t="shared" si="30"/>
        <v/>
      </c>
      <c r="ET24"/>
      <c r="EU24" t="str">
        <f t="shared" si="31"/>
        <v/>
      </c>
      <c r="EV24"/>
      <c r="EW24" t="str">
        <f t="shared" si="32"/>
        <v/>
      </c>
      <c r="EX24"/>
      <c r="EY24" t="str">
        <f t="shared" si="33"/>
        <v/>
      </c>
      <c r="EZ24"/>
      <c r="FA24"/>
      <c r="FB24"/>
      <c r="FC24"/>
      <c r="FD24"/>
      <c r="FE24"/>
      <c r="FF24"/>
      <c r="FG24"/>
      <c r="FH24"/>
      <c r="FI24"/>
      <c r="FJ24"/>
      <c r="FK24"/>
      <c r="FL24"/>
      <c r="FM24"/>
      <c r="FN24"/>
      <c r="FO24"/>
      <c r="FP24"/>
      <c r="FQ24"/>
      <c r="FR24"/>
      <c r="FS24"/>
      <c r="FT24"/>
      <c r="FU24"/>
      <c r="FV24" t="str">
        <f t="shared" si="34"/>
        <v/>
      </c>
      <c r="FW24" t="str">
        <f t="shared" si="35"/>
        <v/>
      </c>
      <c r="FX24"/>
      <c r="FY24" t="str">
        <f t="shared" si="36"/>
        <v/>
      </c>
      <c r="FZ24" t="str">
        <f t="shared" si="37"/>
        <v/>
      </c>
      <c r="GA24" t="str">
        <f t="shared" si="38"/>
        <v/>
      </c>
      <c r="GB24" t="str">
        <f t="shared" si="39"/>
        <v/>
      </c>
      <c r="GC24" t="str">
        <f t="shared" si="40"/>
        <v/>
      </c>
      <c r="GD24" t="str">
        <f t="shared" si="41"/>
        <v/>
      </c>
      <c r="GE24" t="str">
        <f t="shared" si="42"/>
        <v/>
      </c>
      <c r="GF24" t="str">
        <f t="shared" si="43"/>
        <v/>
      </c>
      <c r="GG24" t="str">
        <f t="shared" si="44"/>
        <v/>
      </c>
      <c r="GH24"/>
      <c r="GI24"/>
      <c r="GJ24"/>
      <c r="GK24"/>
      <c r="GL24"/>
      <c r="GM24"/>
      <c r="GN24"/>
      <c r="GO24"/>
      <c r="GP24" t="str">
        <f t="shared" si="45"/>
        <v/>
      </c>
      <c r="GQ24" t="str">
        <f t="shared" si="46"/>
        <v/>
      </c>
      <c r="GR24"/>
      <c r="GS24" t="str">
        <f t="shared" si="47"/>
        <v/>
      </c>
      <c r="GT24"/>
      <c r="GU24" t="str">
        <f t="shared" si="48"/>
        <v/>
      </c>
      <c r="GV24"/>
      <c r="GW24" t="str">
        <f t="shared" si="49"/>
        <v/>
      </c>
      <c r="GX24"/>
      <c r="GY24"/>
      <c r="GZ24"/>
      <c r="HA24"/>
      <c r="HB24"/>
      <c r="HC24"/>
      <c r="HD24"/>
      <c r="HE24"/>
      <c r="HF24"/>
      <c r="HG24"/>
      <c r="HH24"/>
      <c r="HI24"/>
      <c r="HJ24"/>
      <c r="HK24"/>
      <c r="HL24"/>
      <c r="HM24"/>
      <c r="HN24"/>
      <c r="HO24"/>
      <c r="HP24"/>
      <c r="HQ24"/>
      <c r="HR24"/>
      <c r="HS24"/>
      <c r="HT24" t="str">
        <f t="shared" si="50"/>
        <v/>
      </c>
      <c r="HU24" t="str">
        <f t="shared" si="51"/>
        <v/>
      </c>
      <c r="HV24"/>
      <c r="HW24"/>
      <c r="HX24"/>
      <c r="HY24"/>
      <c r="HZ24"/>
      <c r="IA24"/>
      <c r="IB24"/>
      <c r="IC24"/>
      <c r="ID24"/>
      <c r="IE24" t="str">
        <f t="shared" si="52"/>
        <v/>
      </c>
      <c r="IF24"/>
      <c r="IG24"/>
      <c r="IH24"/>
      <c r="II24"/>
      <c r="IJ24"/>
      <c r="IK24"/>
      <c r="IL24"/>
      <c r="IM24"/>
      <c r="IN24"/>
      <c r="IO24"/>
      <c r="IP24"/>
      <c r="IQ24" t="str">
        <f t="shared" si="53"/>
        <v/>
      </c>
      <c r="IR24"/>
      <c r="IS24" t="str">
        <f t="shared" si="54"/>
        <v/>
      </c>
      <c r="IT24"/>
      <c r="IU24" t="str">
        <f t="shared" si="55"/>
        <v/>
      </c>
      <c r="IV24"/>
      <c r="IW24"/>
      <c r="IX24"/>
      <c r="IY24"/>
      <c r="IZ24"/>
      <c r="JA24"/>
      <c r="JB24"/>
      <c r="JC24"/>
      <c r="JD24"/>
      <c r="JE24"/>
      <c r="JF24"/>
      <c r="JG24"/>
      <c r="JH24"/>
      <c r="JI24"/>
      <c r="JJ24"/>
      <c r="JK24"/>
      <c r="JL24"/>
      <c r="JM24"/>
      <c r="JN24"/>
      <c r="JO24"/>
      <c r="JP24"/>
      <c r="JQ24"/>
      <c r="JR24" t="str">
        <f t="shared" si="56"/>
        <v/>
      </c>
      <c r="JS24" t="str">
        <f t="shared" si="57"/>
        <v/>
      </c>
      <c r="JT24"/>
      <c r="JU24"/>
      <c r="JV24"/>
      <c r="JW24"/>
      <c r="JX24"/>
      <c r="JY24"/>
      <c r="JZ24"/>
      <c r="KA24"/>
      <c r="KB24"/>
      <c r="KC24" t="str">
        <f t="shared" si="58"/>
        <v/>
      </c>
      <c r="KD24"/>
      <c r="KE24"/>
      <c r="KF24"/>
      <c r="KG24"/>
      <c r="KH24"/>
      <c r="KI24"/>
      <c r="KJ24"/>
      <c r="KK24"/>
      <c r="KL24" t="str">
        <f>IF(CT24=1,KL$8&amp;IF(SUM(CU24:$EQ24)=0,"",", "),"")</f>
        <v/>
      </c>
      <c r="KM24" t="str">
        <f>IF(CU24=1,KM$8&amp;IF(SUM(CV24:$EQ24)=0,"",", "),"")</f>
        <v/>
      </c>
      <c r="KN24" t="str">
        <f>IF(CV24=1,KN$8&amp;IF(SUM(CW24:$EQ24)=0,"",", "),"")</f>
        <v/>
      </c>
      <c r="KO24" t="str">
        <f>IF(CW24=1,KO$8&amp;IF(SUM(CX24:$EQ24)=0,"",", "),"")</f>
        <v/>
      </c>
      <c r="KP24" t="str">
        <f>IF(CX24=1,KP$8&amp;IF(SUM(CY24:$EQ24)=0,"",", "),"")</f>
        <v/>
      </c>
      <c r="KQ24" t="str">
        <f>IF(CY24=1,KQ$8&amp;IF(SUM(CZ24:$EQ24)=0,"",", "),"")</f>
        <v/>
      </c>
      <c r="KR24" t="str">
        <f>IF(CZ24=1,KR$8&amp;IF(SUM(DA24:$EQ24)=0,"",", "),"")</f>
        <v/>
      </c>
      <c r="KS24" t="str">
        <f>IF(DA24=1,KS$8&amp;IF(SUM(DB24:$EQ24)=0,"",", "),"")</f>
        <v/>
      </c>
      <c r="KT24" t="str">
        <f>IF(DB24=1,KT$8&amp;IF(SUM(DC24:$EQ24)=0,"",", "),"")</f>
        <v/>
      </c>
      <c r="KU24" t="str">
        <f>IF(DC24=1,KU$8&amp;IF(SUM(DD24:$EQ24)=0,"",", "),"")</f>
        <v/>
      </c>
      <c r="KV24" t="str">
        <f>IF(DD24=1,KV$8&amp;IF(SUM(DE24:$EQ24)=0,"",", "),"")</f>
        <v/>
      </c>
      <c r="KW24" t="str">
        <f>IF(DE24=1,KW$8&amp;IF(SUM(DF24:$EQ24)=0,"",", "),"")</f>
        <v/>
      </c>
      <c r="KX24" t="str">
        <f>IF(DF24=1,KX$8&amp;IF(SUM(DG24:$EQ24)=0,"",", "),"")</f>
        <v/>
      </c>
      <c r="KY24" t="str">
        <f>IF(DG24=1,KY$8&amp;IF(SUM(DH24:$EQ24)=0,"",", "),"")</f>
        <v/>
      </c>
      <c r="KZ24" t="str">
        <f>IF(DH24=1,KZ$8&amp;IF(SUM(DI24:$EQ24)=0,"",", "),"")</f>
        <v/>
      </c>
      <c r="LA24" t="str">
        <f>IF(DI24=1,LA$8&amp;IF(SUM(DJ24:$EQ24)=0,"",", "),"")</f>
        <v/>
      </c>
      <c r="LB24" t="str">
        <f>IF(DJ24=1,LB$8&amp;IF(SUM(DK24:$EQ24)=0,"",", "),"")</f>
        <v/>
      </c>
      <c r="LC24" t="str">
        <f>IF(DK24=1,LC$8&amp;IF(SUM(DL24:$EQ24)=0,"",", "),"")</f>
        <v/>
      </c>
      <c r="LD24" t="str">
        <f>IF(DL24=1,LD$8&amp;IF(SUM(DM24:$EQ24)=0,"",", "),"")</f>
        <v/>
      </c>
      <c r="LE24" t="str">
        <f>IF(DM24=1,LE$8&amp;IF(SUM(DN24:$EQ24)=0,"",", "),"")</f>
        <v/>
      </c>
      <c r="LF24" t="str">
        <f>IF(DN24=1,LF$8&amp;IF(SUM(DO24:$EQ24)=0,"",", "),"")</f>
        <v/>
      </c>
      <c r="LG24" t="str">
        <f>IF(DO24=1,LG$8&amp;IF(SUM(DP24:$EQ24)=0,"",", "),"")</f>
        <v/>
      </c>
      <c r="LH24" t="str">
        <f>IF(DP24=1,LH$8&amp;IF(SUM(DQ24:$EQ24)=0,"",", "),"")</f>
        <v/>
      </c>
      <c r="LI24" t="str">
        <f>IF(DQ24=1,LI$8&amp;IF(SUM(DR24:$EQ24)=0,"",", "),"")</f>
        <v/>
      </c>
      <c r="LJ24" t="str">
        <f>IF(DR24=1,LJ$8&amp;IF(SUM(DS24:$EQ24)=0,"",", "),"")</f>
        <v/>
      </c>
      <c r="LK24" t="str">
        <f>IF(DS24=1,LK$8&amp;IF(SUM(DT24:$EQ24)=0,"",", "),"")</f>
        <v/>
      </c>
      <c r="LL24" t="str">
        <f>IF(DT24=1,LL$8&amp;IF(SUM(DU24:$EQ24)=0,"",", "),"")</f>
        <v/>
      </c>
      <c r="LM24" t="str">
        <f>IF(DU24=1,LM$8&amp;IF(SUM(DV24:$EQ24)=0,"",", "),"")</f>
        <v/>
      </c>
      <c r="LN24" t="str">
        <f>IF(DV24=1,LN$8&amp;IF(SUM(DW24:$EQ24)=0,"",", "),"")</f>
        <v/>
      </c>
      <c r="LO24" t="str">
        <f>IF(DW24=1,LO$8&amp;IF(SUM(DX24:$EQ24)=0,"",", "),"")</f>
        <v/>
      </c>
      <c r="LP24" t="str">
        <f>IF(DX24=1,LP$8&amp;IF(SUM(DY24:$EQ24)=0,"",", "),"")</f>
        <v/>
      </c>
      <c r="LQ24" t="str">
        <f>IF(DY24=1,LQ$8&amp;IF(SUM(DZ24:$EQ24)=0,"",", "),"")</f>
        <v/>
      </c>
      <c r="LR24" t="str">
        <f>IF(DZ24=1,LR$8&amp;IF(SUM(EA24:$EQ24)=0,"",", "),"")</f>
        <v/>
      </c>
      <c r="LS24" t="str">
        <f>IF(EA24=1,LS$8&amp;IF(SUM(EB24:$EQ24)=0,"",", "),"")</f>
        <v/>
      </c>
      <c r="LT24" t="str">
        <f>IF(EB24=1,LT$8&amp;IF(SUM(EC24:$EQ24)=0,"",", "),"")</f>
        <v/>
      </c>
      <c r="LU24" t="str">
        <f>IF(EC24=1,LU$8&amp;IF(SUM(ED24:$EQ24)=0,"",", "),"")</f>
        <v/>
      </c>
      <c r="LV24" t="str">
        <f>IF(ED24=1,LV$8&amp;IF(SUM(EE24:$EQ24)=0,"",", "),"")</f>
        <v/>
      </c>
      <c r="LW24" t="str">
        <f>IF(EE24=1,LW$8&amp;IF(SUM(EF24:$EQ24)=0,"",", "),"")</f>
        <v/>
      </c>
      <c r="LX24" t="str">
        <f>IF(EF24=1,LX$8&amp;IF(SUM(EG24:$EQ24)=0,"",", "),"")</f>
        <v/>
      </c>
      <c r="LY24" t="str">
        <f>IF(EG24=1,LY$8&amp;IF(SUM(EH24:$EQ24)=0,"",", "),"")</f>
        <v/>
      </c>
      <c r="LZ24" t="str">
        <f>IF(EH24=1,LZ$8&amp;IF(SUM(EI24:$EQ24)=0,"",", "),"")</f>
        <v/>
      </c>
      <c r="MA24" t="str">
        <f>IF(EI24=1,MA$8&amp;IF(SUM(EJ24:$EQ24)=0,"",", "),"")</f>
        <v/>
      </c>
      <c r="MB24" t="str">
        <f>IF(EJ24=1,MB$8&amp;IF(SUM(EK24:$EQ24)=0,"",", "),"")</f>
        <v/>
      </c>
      <c r="MC24" t="str">
        <f>IF(EK24=1,MC$8&amp;IF(SUM(EL24:$EQ24)=0,"",", "),"")</f>
        <v/>
      </c>
      <c r="MD24" t="str">
        <f>IF(EL24=1,MD$8&amp;IF(SUM(EM24:$EQ24)=0,"",", "),"")</f>
        <v/>
      </c>
      <c r="ME24" t="str">
        <f>IF(EM24=1,ME$8&amp;IF(SUM(EN24:$EQ24)=0,"",", "),"")</f>
        <v/>
      </c>
      <c r="MF24" t="str">
        <f>IF(EN24=1,MF$8&amp;IF(SUM(EO24:$EQ24)=0,"",", "),"")</f>
        <v/>
      </c>
      <c r="MG24" t="str">
        <f>IF(EO24=1,MG$8&amp;IF(SUM(EP24:$EQ24)=0,"",", "),"")</f>
        <v/>
      </c>
      <c r="MH24" t="str">
        <f>IF(EP24=1,MH$8&amp;IF(SUM(EQ24:$EQ24)=0,"",", "),"")</f>
        <v/>
      </c>
      <c r="MI24" t="str">
        <f t="shared" si="68"/>
        <v/>
      </c>
      <c r="MJ24" t="str">
        <f>IF(ER24=1,MJ$8&amp;IF(SUM(ES24:$GO24)=0,"",", "),"")</f>
        <v/>
      </c>
      <c r="MK24" t="str">
        <f>IF(ES24=1,MK$8&amp;IF(SUM(ET24:$GO24)=0,"",", "),"")</f>
        <v/>
      </c>
      <c r="ML24" t="str">
        <f>IF(ET24=1,ML$8&amp;IF(SUM(EU24:$GO24)=0,"",", "),"")</f>
        <v/>
      </c>
      <c r="MM24" t="str">
        <f>IF(EU24=1,MM$8&amp;IF(SUM(EV24:$GO24)=0,"",", "),"")</f>
        <v/>
      </c>
      <c r="MN24" t="str">
        <f>IF(EV24=1,MN$8&amp;IF(SUM(EW24:$GO24)=0,"",", "),"")</f>
        <v/>
      </c>
      <c r="MO24" t="str">
        <f>IF(EW24=1,MO$8&amp;IF(SUM(EX24:$GO24)=0,"",", "),"")</f>
        <v/>
      </c>
      <c r="MP24" t="str">
        <f>IF(EX24=1,MP$8&amp;IF(SUM(EY24:$GO24)=0,"",", "),"")</f>
        <v/>
      </c>
      <c r="MQ24" t="str">
        <f>IF(EY24=1,MQ$8&amp;IF(SUM(EZ24:$GO24)=0,"",", "),"")</f>
        <v/>
      </c>
      <c r="MR24" t="str">
        <f>IF(EZ24=1,MR$8&amp;IF(SUM(FA24:$GO24)=0,"",", "),"")</f>
        <v/>
      </c>
      <c r="MS24" t="str">
        <f>IF(FA24=1,MS$8&amp;IF(SUM(FB24:$GO24)=0,"",", "),"")</f>
        <v/>
      </c>
      <c r="MT24" t="str">
        <f>IF(FB24=1,MT$8&amp;IF(SUM(FC24:$GO24)=0,"",", "),"")</f>
        <v/>
      </c>
      <c r="MU24" t="str">
        <f>IF(FC24=1,MU$8&amp;IF(SUM(FD24:$GO24)=0,"",", "),"")</f>
        <v/>
      </c>
      <c r="MV24" t="str">
        <f>IF(FD24=1,MV$8&amp;IF(SUM(FE24:$GO24)=0,"",", "),"")</f>
        <v/>
      </c>
      <c r="MW24" t="str">
        <f>IF(FE24=1,MW$8&amp;IF(SUM(FF24:$GO24)=0,"",", "),"")</f>
        <v/>
      </c>
      <c r="MX24" t="str">
        <f>IF(FF24=1,MX$8&amp;IF(SUM(FG24:$GO24)=0,"",", "),"")</f>
        <v/>
      </c>
      <c r="MY24" t="str">
        <f>IF(FG24=1,MY$8&amp;IF(SUM(FH24:$GO24)=0,"",", "),"")</f>
        <v/>
      </c>
      <c r="MZ24" t="str">
        <f>IF(FH24=1,MZ$8&amp;IF(SUM(FI24:$GO24)=0,"",", "),"")</f>
        <v/>
      </c>
      <c r="NA24" t="str">
        <f>IF(FI24=1,NA$8&amp;IF(SUM(FJ24:$GO24)=0,"",", "),"")</f>
        <v/>
      </c>
      <c r="NB24" t="str">
        <f>IF(FJ24=1,NB$8&amp;IF(SUM(FK24:$GO24)=0,"",", "),"")</f>
        <v/>
      </c>
      <c r="NC24" t="str">
        <f>IF(FK24=1,NC$8&amp;IF(SUM(FL24:$GO24)=0,"",", "),"")</f>
        <v/>
      </c>
      <c r="ND24" t="str">
        <f>IF(FL24=1,ND$8&amp;IF(SUM(FM24:$GO24)=0,"",", "),"")</f>
        <v/>
      </c>
      <c r="NE24" t="str">
        <f>IF(FM24=1,NE$8&amp;IF(SUM(FN24:$GO24)=0,"",", "),"")</f>
        <v/>
      </c>
      <c r="NF24" t="str">
        <f>IF(FN24=1,NF$8&amp;IF(SUM(FO24:$GO24)=0,"",", "),"")</f>
        <v/>
      </c>
      <c r="NG24" t="str">
        <f>IF(FO24=1,NG$8&amp;IF(SUM(FP24:$GO24)=0,"",", "),"")</f>
        <v/>
      </c>
      <c r="NH24" t="str">
        <f>IF(FP24=1,NH$8&amp;IF(SUM(FQ24:$GO24)=0,"",", "),"")</f>
        <v/>
      </c>
      <c r="NI24" t="str">
        <f>IF(FQ24=1,NI$8&amp;IF(SUM(FR24:$GO24)=0,"",", "),"")</f>
        <v/>
      </c>
      <c r="NJ24" t="str">
        <f>IF(FR24=1,NJ$8&amp;IF(SUM(FS24:$GO24)=0,"",", "),"")</f>
        <v/>
      </c>
      <c r="NK24" t="str">
        <f>IF(FS24=1,NK$8&amp;IF(SUM(FT24:$GO24)=0,"",", "),"")</f>
        <v/>
      </c>
      <c r="NL24" t="str">
        <f>IF(FT24=1,NL$8&amp;IF(SUM(FU24:$GO24)=0,"",", "),"")</f>
        <v/>
      </c>
      <c r="NM24" t="str">
        <f>IF(FU24=1,NM$8&amp;IF(SUM(FV24:$GO24)=0,"",", "),"")</f>
        <v/>
      </c>
      <c r="NN24" t="str">
        <f>IF(FV24=1,NN$8&amp;IF(SUM(FW24:$GO24)=0,"",", "),"")</f>
        <v/>
      </c>
      <c r="NO24" t="str">
        <f>IF(FW24=1,NO$8&amp;IF(SUM(FX24:$GO24)=0,"",", "),"")</f>
        <v/>
      </c>
      <c r="NP24" t="str">
        <f>IF(FX24=1,NP$8&amp;IF(SUM(FY24:$GO24)=0,"",", "),"")</f>
        <v/>
      </c>
      <c r="NQ24" t="str">
        <f>IF(FY24=1,NQ$8&amp;IF(SUM(FZ24:$GO24)=0,"",", "),"")</f>
        <v/>
      </c>
      <c r="NR24" t="str">
        <f>IF(FZ24=1,NR$8&amp;IF(SUM(GA24:$GO24)=0,"",", "),"")</f>
        <v/>
      </c>
      <c r="NS24" t="str">
        <f>IF(GA24=1,NS$8&amp;IF(SUM(GB24:$GO24)=0,"",", "),"")</f>
        <v/>
      </c>
      <c r="NT24" t="str">
        <f>IF(GB24=1,NT$8&amp;IF(SUM(GC24:$GO24)=0,"",", "),"")</f>
        <v/>
      </c>
      <c r="NU24" t="str">
        <f>IF(GC24=1,NU$8&amp;IF(SUM(GD24:$GO24)=0,"",", "),"")</f>
        <v/>
      </c>
      <c r="NV24" t="str">
        <f>IF(GD24=1,NV$8&amp;IF(SUM(GE24:$GO24)=0,"",", "),"")</f>
        <v/>
      </c>
      <c r="NW24" t="str">
        <f>IF(GE24=1,NW$8&amp;IF(SUM(GF24:$GO24)=0,"",", "),"")</f>
        <v/>
      </c>
      <c r="NX24" t="str">
        <f>IF(GF24=1,NX$8&amp;IF(SUM(GG24:$GO24)=0,"",", "),"")</f>
        <v/>
      </c>
      <c r="NY24" t="str">
        <f>IF(GG24=1,NY$8&amp;IF(SUM(GH24:$GO24)=0,"",", "),"")</f>
        <v/>
      </c>
      <c r="NZ24" t="str">
        <f>IF(GH24=1,NZ$8&amp;IF(SUM(GI24:$GO24)=0,"",", "),"")</f>
        <v/>
      </c>
      <c r="OA24" t="str">
        <f>IF(GI24=1,OA$8&amp;IF(SUM(GJ24:$GO24)=0,"",", "),"")</f>
        <v/>
      </c>
      <c r="OB24" t="str">
        <f>IF(GJ24=1,OB$8&amp;IF(SUM(GK24:$GO24)=0,"",", "),"")</f>
        <v/>
      </c>
      <c r="OC24" t="str">
        <f>IF(GK24=1,OC$8&amp;IF(SUM(GL24:$GO24)=0,"",", "),"")</f>
        <v/>
      </c>
      <c r="OD24" t="str">
        <f>IF(GL24=1,OD$8&amp;IF(SUM(GM24:$GO24)=0,"",", "),"")</f>
        <v/>
      </c>
      <c r="OE24" t="str">
        <f>IF(GM24=1,OE$8&amp;IF(SUM(GN24:$GO24)=0,"",", "),"")</f>
        <v/>
      </c>
      <c r="OF24" t="str">
        <f>IF(GN24=1,OF$8&amp;IF(SUM(GO24:$GO24)=0,"",", "),"")</f>
        <v/>
      </c>
      <c r="OG24" t="str">
        <f t="shared" si="69"/>
        <v/>
      </c>
      <c r="OH24" t="str">
        <f>IF(GP24=1,OH$8&amp;IF(SUM(GQ24:$IM24)=0,"",", "),"")</f>
        <v/>
      </c>
      <c r="OI24" t="str">
        <f>IF(GQ24=1,OI$8&amp;IF(SUM(GR24:$IM24)=0,"",", "),"")</f>
        <v/>
      </c>
      <c r="OJ24" t="str">
        <f>IF(GR24=1,OJ$8&amp;IF(SUM(GS24:$IM24)=0,"",", "),"")</f>
        <v/>
      </c>
      <c r="OK24" t="str">
        <f>IF(GS24=1,OK$8&amp;IF(SUM(GT24:$IM24)=0,"",", "),"")</f>
        <v/>
      </c>
      <c r="OL24" t="str">
        <f>IF(GT24=1,OL$8&amp;IF(SUM(GU24:$IM24)=0,"",", "),"")</f>
        <v/>
      </c>
      <c r="OM24" t="str">
        <f>IF(GU24=1,OM$8&amp;IF(SUM(GV24:$IM24)=0,"",", "),"")</f>
        <v/>
      </c>
      <c r="ON24" t="str">
        <f>IF(GV24=1,ON$8&amp;IF(SUM(GW24:$IM24)=0,"",", "),"")</f>
        <v/>
      </c>
      <c r="OO24" t="str">
        <f>IF(GW24=1,OO$8&amp;IF(SUM(GX24:$IM24)=0,"",", "),"")</f>
        <v/>
      </c>
      <c r="OP24" t="str">
        <f>IF(GX24=1,OP$8&amp;IF(SUM(GY24:$IM24)=0,"",", "),"")</f>
        <v/>
      </c>
      <c r="OQ24" t="str">
        <f>IF(GY24=1,OQ$8&amp;IF(SUM(GZ24:$IM24)=0,"",", "),"")</f>
        <v/>
      </c>
      <c r="OR24" t="str">
        <f>IF(GZ24=1,OR$8&amp;IF(SUM(HA24:$IM24)=0,"",", "),"")</f>
        <v/>
      </c>
      <c r="OS24" t="str">
        <f>IF(HA24=1,OS$8&amp;IF(SUM(HB24:$IM24)=0,"",", "),"")</f>
        <v/>
      </c>
      <c r="OT24" t="str">
        <f>IF(HB24=1,OT$8&amp;IF(SUM(HC24:$IM24)=0,"",", "),"")</f>
        <v/>
      </c>
      <c r="OU24" t="str">
        <f>IF(HC24=1,OU$8&amp;IF(SUM(HD24:$IM24)=0,"",", "),"")</f>
        <v/>
      </c>
      <c r="OV24" t="str">
        <f>IF(HD24=1,OV$8&amp;IF(SUM(HE24:$IM24)=0,"",", "),"")</f>
        <v/>
      </c>
      <c r="OW24" t="str">
        <f>IF(HE24=1,OW$8&amp;IF(SUM(HF24:$IM24)=0,"",", "),"")</f>
        <v/>
      </c>
      <c r="OX24" t="str">
        <f>IF(HF24=1,OX$8&amp;IF(SUM(HG24:$IM24)=0,"",", "),"")</f>
        <v/>
      </c>
      <c r="OY24" t="str">
        <f>IF(HG24=1,OY$8&amp;IF(SUM(HH24:$IM24)=0,"",", "),"")</f>
        <v/>
      </c>
      <c r="OZ24" t="str">
        <f>IF(HH24=1,OZ$8&amp;IF(SUM(HI24:$IM24)=0,"",", "),"")</f>
        <v/>
      </c>
      <c r="PA24" t="str">
        <f>IF(HI24=1,PA$8&amp;IF(SUM(HJ24:$IM24)=0,"",", "),"")</f>
        <v/>
      </c>
      <c r="PB24" t="str">
        <f>IF(HJ24=1,PB$8&amp;IF(SUM(HK24:$IM24)=0,"",", "),"")</f>
        <v/>
      </c>
      <c r="PC24" t="str">
        <f>IF(HK24=1,PC$8&amp;IF(SUM(HL24:$IM24)=0,"",", "),"")</f>
        <v/>
      </c>
      <c r="PD24" t="str">
        <f>IF(HL24=1,PD$8&amp;IF(SUM(HM24:$IM24)=0,"",", "),"")</f>
        <v/>
      </c>
      <c r="PE24" t="str">
        <f>IF(HM24=1,PE$8&amp;IF(SUM(HN24:$IM24)=0,"",", "),"")</f>
        <v/>
      </c>
      <c r="PF24" t="str">
        <f>IF(HN24=1,PF$8&amp;IF(SUM(HO24:$IM24)=0,"",", "),"")</f>
        <v/>
      </c>
      <c r="PG24" t="str">
        <f>IF(HO24=1,PG$8&amp;IF(SUM(HP24:$IM24)=0,"",", "),"")</f>
        <v/>
      </c>
      <c r="PH24" t="str">
        <f>IF(HP24=1,PH$8&amp;IF(SUM(HQ24:$IM24)=0,"",", "),"")</f>
        <v/>
      </c>
      <c r="PI24" t="str">
        <f>IF(HQ24=1,PI$8&amp;IF(SUM(HR24:$IM24)=0,"",", "),"")</f>
        <v/>
      </c>
      <c r="PJ24" t="str">
        <f>IF(HR24=1,PJ$8&amp;IF(SUM(HS24:$IM24)=0,"",", "),"")</f>
        <v/>
      </c>
      <c r="PK24" t="str">
        <f>IF(HS24=1,PK$8&amp;IF(SUM(HT24:$IM24)=0,"",", "),"")</f>
        <v/>
      </c>
      <c r="PL24" t="str">
        <f>IF(HT24=1,PL$8&amp;IF(SUM(HU24:$IM24)=0,"",", "),"")</f>
        <v/>
      </c>
      <c r="PM24" t="str">
        <f>IF(HU24=1,PM$8&amp;IF(SUM(HV24:$IM24)=0,"",", "),"")</f>
        <v/>
      </c>
      <c r="PN24" t="str">
        <f>IF(HV24=1,PN$8&amp;IF(SUM(HW24:$IM24)=0,"",", "),"")</f>
        <v/>
      </c>
      <c r="PO24" t="str">
        <f>IF(HW24=1,PO$8&amp;IF(SUM(HX24:$IM24)=0,"",", "),"")</f>
        <v/>
      </c>
      <c r="PP24" t="str">
        <f>IF(HX24=1,PP$8&amp;IF(SUM(HY24:$IM24)=0,"",", "),"")</f>
        <v/>
      </c>
      <c r="PQ24" t="str">
        <f>IF(HY24=1,PQ$8&amp;IF(SUM(HZ24:$IM24)=0,"",", "),"")</f>
        <v/>
      </c>
      <c r="PR24" t="str">
        <f>IF(HZ24=1,PR$8&amp;IF(SUM(IA24:$IM24)=0,"",", "),"")</f>
        <v/>
      </c>
      <c r="PS24" t="str">
        <f>IF(IA24=1,PS$8&amp;IF(SUM(IB24:$IM24)=0,"",", "),"")</f>
        <v/>
      </c>
      <c r="PT24" t="str">
        <f>IF(IB24=1,PT$8&amp;IF(SUM(IC24:$IM24)=0,"",", "),"")</f>
        <v/>
      </c>
      <c r="PU24" t="str">
        <f>IF(IC24=1,PU$8&amp;IF(SUM(ID24:$IM24)=0,"",", "),"")</f>
        <v/>
      </c>
      <c r="PV24" t="str">
        <f>IF(ID24=1,PV$8&amp;IF(SUM(IE24:$IM24)=0,"",", "),"")</f>
        <v/>
      </c>
      <c r="PW24" t="str">
        <f>IF(IE24=1,PW$8&amp;IF(SUM(IF24:$IM24)=0,"",", "),"")</f>
        <v/>
      </c>
      <c r="PX24" t="str">
        <f>IF(IF24=1,PX$8&amp;IF(SUM(IG24:$IM24)=0,"",", "),"")</f>
        <v/>
      </c>
      <c r="PY24" t="str">
        <f>IF(IG24=1,PY$8&amp;IF(SUM(IH24:$IM24)=0,"",", "),"")</f>
        <v/>
      </c>
      <c r="PZ24" t="str">
        <f>IF(IH24=1,PZ$8&amp;IF(SUM(II24:$IM24)=0,"",", "),"")</f>
        <v/>
      </c>
      <c r="QA24" t="str">
        <f>IF(II24=1,QA$8&amp;IF(SUM(IJ24:$IM24)=0,"",", "),"")</f>
        <v/>
      </c>
      <c r="QB24" t="str">
        <f>IF(IJ24=1,QB$8&amp;IF(SUM(IK24:$IM24)=0,"",", "),"")</f>
        <v/>
      </c>
      <c r="QC24" t="str">
        <f>IF(IK24=1,QC$8&amp;IF(SUM(IL24:$IM24)=0,"",", "),"")</f>
        <v/>
      </c>
      <c r="QD24" t="str">
        <f>IF(IL24=1,QD$8&amp;IF(SUM(IM24:$IM24)=0,"",", "),"")</f>
        <v/>
      </c>
      <c r="QE24" t="str">
        <f t="shared" si="70"/>
        <v/>
      </c>
      <c r="QF24" t="str">
        <f>IF(IN24=1,QF$8&amp;IF(SUM(IO24:$KK24)=0,"",", "),"")</f>
        <v/>
      </c>
      <c r="QG24" t="str">
        <f>IF(IO24=1,QG$8&amp;IF(SUM(IP24:$KK24)=0,"",", "),"")</f>
        <v/>
      </c>
      <c r="QH24" t="str">
        <f>IF(IP24=1,QH$8&amp;IF(SUM(IQ24:$KK24)=0,"",", "),"")</f>
        <v/>
      </c>
      <c r="QI24" t="str">
        <f>IF(IQ24=1,QI$8&amp;IF(SUM(IR24:$KK24)=0,"",", "),"")</f>
        <v/>
      </c>
      <c r="QJ24" t="str">
        <f>IF(IR24=1,QJ$8&amp;IF(SUM(IS24:$KK24)=0,"",", "),"")</f>
        <v/>
      </c>
      <c r="QK24" t="str">
        <f>IF(IS24=1,QK$8&amp;IF(SUM(IT24:$KK24)=0,"",", "),"")</f>
        <v/>
      </c>
      <c r="QL24" t="str">
        <f>IF(IT24=1,QL$8&amp;IF(SUM(IU24:$KK24)=0,"",", "),"")</f>
        <v/>
      </c>
      <c r="QM24" t="str">
        <f>IF(IU24=1,QM$8&amp;IF(SUM(IV24:$KK24)=0,"",", "),"")</f>
        <v/>
      </c>
      <c r="QN24" t="str">
        <f>IF(IV24=1,QN$8&amp;IF(SUM(IW24:$KK24)=0,"",", "),"")</f>
        <v/>
      </c>
      <c r="QO24" t="str">
        <f>IF(IW24=1,QO$8&amp;IF(SUM(IX24:$KK24)=0,"",", "),"")</f>
        <v/>
      </c>
      <c r="QP24" t="str">
        <f>IF(IX24=1,QP$8&amp;IF(SUM(IY24:$KK24)=0,"",", "),"")</f>
        <v/>
      </c>
      <c r="QQ24" t="str">
        <f>IF(IY24=1,QQ$8&amp;IF(SUM(IZ24:$KK24)=0,"",", "),"")</f>
        <v/>
      </c>
      <c r="QR24" t="str">
        <f>IF(IZ24=1,QR$8&amp;IF(SUM(JA24:$KK24)=0,"",", "),"")</f>
        <v/>
      </c>
      <c r="QS24" t="str">
        <f>IF(JA24=1,QS$8&amp;IF(SUM(JB24:$KK24)=0,"",", "),"")</f>
        <v/>
      </c>
      <c r="QT24" t="str">
        <f>IF(JB24=1,QT$8&amp;IF(SUM(JC24:$KK24)=0,"",", "),"")</f>
        <v/>
      </c>
      <c r="QU24" t="str">
        <f>IF(JC24=1,QU$8&amp;IF(SUM(JD24:$KK24)=0,"",", "),"")</f>
        <v/>
      </c>
      <c r="QV24" t="str">
        <f>IF(JD24=1,QV$8&amp;IF(SUM(JE24:$KK24)=0,"",", "),"")</f>
        <v/>
      </c>
      <c r="QW24" t="str">
        <f>IF(JE24=1,QW$8&amp;IF(SUM(JF24:$KK24)=0,"",", "),"")</f>
        <v/>
      </c>
      <c r="QX24" t="str">
        <f>IF(JF24=1,QX$8&amp;IF(SUM(JG24:$KK24)=0,"",", "),"")</f>
        <v/>
      </c>
      <c r="QY24" t="str">
        <f>IF(JG24=1,QY$8&amp;IF(SUM(JH24:$KK24)=0,"",", "),"")</f>
        <v/>
      </c>
      <c r="QZ24" t="str">
        <f>IF(JH24=1,QZ$8&amp;IF(SUM(JI24:$KK24)=0,"",", "),"")</f>
        <v/>
      </c>
      <c r="RA24" t="str">
        <f>IF(JI24=1,RA$8&amp;IF(SUM(JJ24:$KK24)=0,"",", "),"")</f>
        <v/>
      </c>
      <c r="RB24" t="str">
        <f>IF(JJ24=1,RB$8&amp;IF(SUM(JK24:$KK24)=0,"",", "),"")</f>
        <v/>
      </c>
      <c r="RC24" t="str">
        <f>IF(JK24=1,RC$8&amp;IF(SUM(JL24:$KK24)=0,"",", "),"")</f>
        <v/>
      </c>
      <c r="RD24" t="str">
        <f>IF(JL24=1,RD$8&amp;IF(SUM(JM24:$KK24)=0,"",", "),"")</f>
        <v/>
      </c>
      <c r="RE24" t="str">
        <f>IF(JM24=1,RE$8&amp;IF(SUM(JN24:$KK24)=0,"",", "),"")</f>
        <v/>
      </c>
      <c r="RF24" t="str">
        <f>IF(JN24=1,RF$8&amp;IF(SUM(JO24:$KK24)=0,"",", "),"")</f>
        <v/>
      </c>
      <c r="RG24" t="str">
        <f>IF(JO24=1,RG$8&amp;IF(SUM(JP24:$KK24)=0,"",", "),"")</f>
        <v/>
      </c>
      <c r="RH24" t="str">
        <f>IF(JP24=1,RH$8&amp;IF(SUM(JQ24:$KK24)=0,"",", "),"")</f>
        <v/>
      </c>
      <c r="RI24" t="str">
        <f>IF(JQ24=1,RI$8&amp;IF(SUM(JR24:$KK24)=0,"",", "),"")</f>
        <v/>
      </c>
      <c r="RJ24" t="str">
        <f>IF(JR24=1,RJ$8&amp;IF(SUM(JS24:$KK24)=0,"",", "),"")</f>
        <v/>
      </c>
      <c r="RK24" t="str">
        <f>IF(JS24=1,RK$8&amp;IF(SUM(JT24:$KK24)=0,"",", "),"")</f>
        <v/>
      </c>
      <c r="RL24" t="str">
        <f>IF(JT24=1,RL$8&amp;IF(SUM(JU24:$KK24)=0,"",", "),"")</f>
        <v/>
      </c>
      <c r="RM24" t="str">
        <f>IF(JU24=1,RM$8&amp;IF(SUM(JV24:$KK24)=0,"",", "),"")</f>
        <v/>
      </c>
      <c r="RN24" t="str">
        <f>IF(JV24=1,RN$8&amp;IF(SUM(JW24:$KK24)=0,"",", "),"")</f>
        <v/>
      </c>
      <c r="RO24" t="str">
        <f>IF(JW24=1,RO$8&amp;IF(SUM(JX24:$KK24)=0,"",", "),"")</f>
        <v/>
      </c>
      <c r="RP24" t="str">
        <f>IF(JX24=1,RP$8&amp;IF(SUM(JY24:$KK24)=0,"",", "),"")</f>
        <v/>
      </c>
      <c r="RQ24" t="str">
        <f>IF(JY24=1,RQ$8&amp;IF(SUM(JZ24:$KK24)=0,"",", "),"")</f>
        <v/>
      </c>
      <c r="RR24" t="str">
        <f>IF(JZ24=1,RR$8&amp;IF(SUM(KA24:$KK24)=0,"",", "),"")</f>
        <v/>
      </c>
      <c r="RS24" t="str">
        <f>IF(KA24=1,RS$8&amp;IF(SUM(KB24:$KK24)=0,"",", "),"")</f>
        <v/>
      </c>
      <c r="RT24" t="str">
        <f>IF(KB24=1,RT$8&amp;IF(SUM(KC24:$KK24)=0,"",", "),"")</f>
        <v/>
      </c>
      <c r="RU24" t="str">
        <f>IF(KC24=1,RU$8&amp;IF(SUM(KD24:$KK24)=0,"",", "),"")</f>
        <v/>
      </c>
      <c r="RV24" t="str">
        <f>IF(KD24=1,RV$8&amp;IF(SUM(KE24:$KK24)=0,"",", "),"")</f>
        <v/>
      </c>
      <c r="RW24" t="str">
        <f>IF(KE24=1,RW$8&amp;IF(SUM(KF24:$KK24)=0,"",", "),"")</f>
        <v/>
      </c>
      <c r="RX24" t="str">
        <f>IF(KF24=1,RX$8&amp;IF(SUM(KG24:$KK24)=0,"",", "),"")</f>
        <v/>
      </c>
      <c r="RY24" t="str">
        <f>IF(KG24=1,RY$8&amp;IF(SUM(KH24:$KK24)=0,"",", "),"")</f>
        <v/>
      </c>
      <c r="RZ24" t="str">
        <f>IF(KH24=1,RZ$8&amp;IF(SUM(KI24:$KK24)=0,"",", "),"")</f>
        <v/>
      </c>
      <c r="SA24" t="str">
        <f>IF(KI24=1,SA$8&amp;IF(SUM(KJ24:$KK24)=0,"",", "),"")</f>
        <v/>
      </c>
      <c r="SB24" t="str">
        <f>IF(KJ24=1,SB$8&amp;IF(SUM(KK24:$KK24)=0,"",", "),"")</f>
        <v/>
      </c>
      <c r="SC24" t="str">
        <f t="shared" si="71"/>
        <v/>
      </c>
    </row>
    <row r="25" spans="1:497" ht="60" customHeight="1" x14ac:dyDescent="0.45">
      <c r="A25" s="62"/>
      <c r="B25" s="212" t="str">
        <f t="shared" si="0"/>
        <v/>
      </c>
      <c r="C25" s="212" t="str">
        <f t="shared" si="59"/>
        <v/>
      </c>
      <c r="D25" s="212" t="str">
        <f t="shared" si="60"/>
        <v/>
      </c>
      <c r="E25" s="212" t="str">
        <f t="shared" si="61"/>
        <v/>
      </c>
      <c r="F25" s="212" t="str">
        <f t="shared" si="62"/>
        <v/>
      </c>
      <c r="G25" s="237" t="str">
        <f>IF('EDCI Data'!B25="","",'EDCI Data'!B25)</f>
        <v/>
      </c>
      <c r="H25" s="238" t="str">
        <f>IF('EDCI Data'!C25="","",'EDCI Data'!C25)</f>
        <v/>
      </c>
      <c r="I25" s="239" t="str">
        <f>IF('EDCI Data'!D25="","",'EDCI Data'!D25)</f>
        <v/>
      </c>
      <c r="J25" s="240" t="str">
        <f>IF('EDCI Data'!E25="","",'EDCI Data'!E25)</f>
        <v/>
      </c>
      <c r="K25" s="237" t="str">
        <f>IF('EDCI Data'!F25="","",'EDCI Data'!F25)</f>
        <v/>
      </c>
      <c r="L25" s="237" t="str">
        <f>IF('EDCI Data'!G25="","",'EDCI Data'!G25)</f>
        <v/>
      </c>
      <c r="M25" s="237" t="str">
        <f>IF('EDCI Data'!H25="","",'EDCI Data'!H25)</f>
        <v/>
      </c>
      <c r="N25" s="237" t="str">
        <f>IF('EDCI Data'!I25="","",'EDCI Data'!I25)</f>
        <v/>
      </c>
      <c r="O25" s="237" t="str">
        <f>IF('EDCI Data'!J25="","",'EDCI Data'!J25)</f>
        <v/>
      </c>
      <c r="P25" s="237" t="str">
        <f>IF('EDCI Data'!K25="","",'EDCI Data'!K25)</f>
        <v/>
      </c>
      <c r="Q25" s="241" t="str">
        <f>IF('EDCI Data'!L25="","",'EDCI Data'!L25)</f>
        <v/>
      </c>
      <c r="R25" s="241" t="str">
        <f>IF('EDCI Data'!M25="","",'EDCI Data'!M25)</f>
        <v/>
      </c>
      <c r="S25" s="237" t="str">
        <f>IF('EDCI Data'!N25="","",'EDCI Data'!N25)</f>
        <v/>
      </c>
      <c r="T25" s="237" t="str">
        <f>IF('EDCI Data'!O25="","",'EDCI Data'!O25)</f>
        <v/>
      </c>
      <c r="U25" s="237" t="str">
        <f>IF('EDCI Data'!P25="","",'EDCI Data'!P25)</f>
        <v/>
      </c>
      <c r="V25" s="237" t="str">
        <f>IF('EDCI Data'!Q25="","",'EDCI Data'!Q25)</f>
        <v/>
      </c>
      <c r="W25" s="242" t="str">
        <f>IF('EDCI Data'!R25="","",'EDCI Data'!R25)</f>
        <v/>
      </c>
      <c r="X25" s="243" t="str">
        <f>IF('EDCI Data'!S25="","",'EDCI Data'!S25)</f>
        <v/>
      </c>
      <c r="Y25" s="243" t="str">
        <f>IF('EDCI Data'!T25="","",'EDCI Data'!T25)</f>
        <v/>
      </c>
      <c r="Z25" s="244" t="str">
        <f>IF('EDCI Data'!U25="","",'EDCI Data'!U25)</f>
        <v/>
      </c>
      <c r="AA25" s="237" t="str">
        <f>IF('EDCI Data'!V25="","",'EDCI Data'!V25)</f>
        <v/>
      </c>
      <c r="AB25" s="244" t="str">
        <f>IF('EDCI Data'!W25="","",'EDCI Data'!W25)</f>
        <v/>
      </c>
      <c r="AC25" s="237" t="str">
        <f>IF('EDCI Data'!X25="","",'EDCI Data'!X25)</f>
        <v/>
      </c>
      <c r="AD25" s="244" t="str">
        <f>IF('EDCI Data'!Y25="","",'EDCI Data'!Y25)</f>
        <v/>
      </c>
      <c r="AE25" s="237" t="str">
        <f>IF('EDCI Data'!Z25="","",'EDCI Data'!Z25)</f>
        <v/>
      </c>
      <c r="AF25" s="237" t="str">
        <f>IF('EDCI Data'!AA25="","",'EDCI Data'!AA25)</f>
        <v/>
      </c>
      <c r="AG25" s="237" t="str">
        <f>IF('EDCI Data'!AB25="","",'EDCI Data'!AB25)</f>
        <v/>
      </c>
      <c r="AH25" s="237" t="str">
        <f>IF('EDCI Data'!AC25="","",'EDCI Data'!AC25)</f>
        <v/>
      </c>
      <c r="AI25" s="237" t="str">
        <f>IF('EDCI Data'!AD25="","",'EDCI Data'!AD25)</f>
        <v/>
      </c>
      <c r="AJ25" s="237" t="str">
        <f>IF('EDCI Data'!AE25="","",'EDCI Data'!AE25)</f>
        <v/>
      </c>
      <c r="AK25" s="237" t="str">
        <f>IF('EDCI Data'!AF25="","",'EDCI Data'!AF25)</f>
        <v/>
      </c>
      <c r="AL25" s="237" t="str">
        <f>IF('EDCI Data'!AG25="","",'EDCI Data'!AG25)</f>
        <v/>
      </c>
      <c r="AM25" s="237" t="str">
        <f>IF('EDCI Data'!AH25="","",'EDCI Data'!AH25)</f>
        <v/>
      </c>
      <c r="AN25" s="237" t="str">
        <f>IF('EDCI Data'!AI25="","",'EDCI Data'!AI25)</f>
        <v/>
      </c>
      <c r="AO25" s="237" t="str">
        <f>IF('EDCI Data'!AJ25="","",'EDCI Data'!AJ25)</f>
        <v/>
      </c>
      <c r="AP25" s="237" t="str">
        <f>IF('EDCI Data'!AK25="","",'EDCI Data'!AK25)</f>
        <v/>
      </c>
      <c r="AQ25" s="237" t="str">
        <f>IF('EDCI Data'!AL25="","",'EDCI Data'!AL25)</f>
        <v/>
      </c>
      <c r="AR25" s="237" t="str">
        <f>IF('EDCI Data'!AM25="","",'EDCI Data'!AM25)</f>
        <v/>
      </c>
      <c r="AS25" s="237" t="str">
        <f>IF('EDCI Data'!AN25="","",'EDCI Data'!AN25)</f>
        <v/>
      </c>
      <c r="AT25" s="237" t="str">
        <f>IF('EDCI Data'!AO25="","",'EDCI Data'!AO25)</f>
        <v/>
      </c>
      <c r="AU25" s="237" t="str">
        <f>IF('EDCI Data'!AP25="","",'EDCI Data'!AP25)</f>
        <v/>
      </c>
      <c r="AV25" s="237" t="str">
        <f>IF('EDCI Data'!AQ25="","",'EDCI Data'!AQ25)</f>
        <v/>
      </c>
      <c r="AW25" s="237" t="str">
        <f>IF('EDCI Data'!AR25="","",'EDCI Data'!AR25)</f>
        <v/>
      </c>
      <c r="AX25" s="237" t="str">
        <f>IF('EDCI Data'!AS25="","",'EDCI Data'!AS25)</f>
        <v/>
      </c>
      <c r="AY25" s="237" t="str">
        <f>IF('EDCI Data'!AT25="","",'EDCI Data'!AT25)</f>
        <v/>
      </c>
      <c r="AZ25" s="237" t="str">
        <f>IF('EDCI Data'!AU25="","",'EDCI Data'!AU25)</f>
        <v/>
      </c>
      <c r="BA25" s="237" t="str">
        <f>IF('EDCI Data'!AV25="","",'EDCI Data'!AV25)</f>
        <v/>
      </c>
      <c r="BB25" s="245" t="str">
        <f>IF('EDCI Data'!AW25="","",'EDCI Data'!AW25)</f>
        <v/>
      </c>
      <c r="BC25" s="245" t="str">
        <f>IF('EDCI Data'!AX25="","",'EDCI Data'!AX25)</f>
        <v/>
      </c>
      <c r="BD25" s="246" t="str">
        <f t="shared" si="63"/>
        <v/>
      </c>
      <c r="BE25" s="247" t="str">
        <f>IF('EDCI Data'!AY25="","",'EDCI Data'!AY25)</f>
        <v/>
      </c>
      <c r="BF25" s="247" t="str">
        <f>IF('EDCI Data'!AZ25="","",'EDCI Data'!AZ25)</f>
        <v/>
      </c>
      <c r="BG25" s="247" t="str">
        <f>IF('EDCI Data'!BA25="","",'EDCI Data'!BA25)</f>
        <v/>
      </c>
      <c r="BH25" s="247" t="str">
        <f>IF('EDCI Data'!BB25="","",'EDCI Data'!BB25)</f>
        <v/>
      </c>
      <c r="BI25" s="247" t="str">
        <f>IF('EDCI Data'!BC25="","",'EDCI Data'!BC25)</f>
        <v/>
      </c>
      <c r="BJ25" s="247" t="str">
        <f>IF('EDCI Data'!BD25="","",'EDCI Data'!BD25)</f>
        <v/>
      </c>
      <c r="BK25" s="247" t="str">
        <f>IF('EDCI Data'!BE25="","",'EDCI Data'!BE25)</f>
        <v/>
      </c>
      <c r="BL25" s="247" t="str">
        <f>IF('EDCI Data'!BF25="","",'EDCI Data'!BF25)</f>
        <v/>
      </c>
      <c r="BM25" s="247" t="str">
        <f>IF('EDCI Data'!BG25="","",'EDCI Data'!BG25)</f>
        <v/>
      </c>
      <c r="BN25" s="248" t="str">
        <f>IF('EDCI Data'!BH25="","",'EDCI Data'!BH25)</f>
        <v/>
      </c>
      <c r="BO25" s="248" t="str">
        <f>IF('EDCI Data'!BI25="","",'EDCI Data'!BI25)</f>
        <v/>
      </c>
      <c r="BP25" s="249" t="str">
        <f>IF('EDCI Data'!BJ25="","",'EDCI Data'!BJ25)</f>
        <v/>
      </c>
      <c r="BQ25" s="248" t="str">
        <f>IF('EDCI Data'!BK25="","",'EDCI Data'!BK25)</f>
        <v/>
      </c>
      <c r="BR25" s="248" t="str">
        <f>IF('EDCI Data'!BL25="","",'EDCI Data'!BL25)</f>
        <v/>
      </c>
      <c r="BS25" s="250" t="str">
        <f>IF('EDCI Data'!BM25="","",'EDCI Data'!BM25)</f>
        <v/>
      </c>
      <c r="BT25" s="251" t="str">
        <f>IF('EDCI Data'!BN25="","",'EDCI Data'!BN25)</f>
        <v/>
      </c>
      <c r="BU25" s="246" t="str">
        <f>IF('EDCI Data'!BO25="","",'EDCI Data'!BO25)</f>
        <v/>
      </c>
      <c r="BV25" s="252">
        <f t="shared" si="64"/>
        <v>0</v>
      </c>
      <c r="BW25" s="252">
        <f t="shared" si="65"/>
        <v>0</v>
      </c>
      <c r="BX25" s="252">
        <f t="shared" si="66"/>
        <v>0</v>
      </c>
      <c r="BY25" s="252">
        <f t="shared" si="67"/>
        <v>0</v>
      </c>
      <c r="BZ25" t="str">
        <f t="shared" si="1"/>
        <v/>
      </c>
      <c r="CA25" s="253"/>
      <c r="CB25"/>
      <c r="CC25"/>
      <c r="CD25"/>
      <c r="CE25" t="str">
        <f t="shared" si="2"/>
        <v/>
      </c>
      <c r="CF25"/>
      <c r="CG25" t="str">
        <f t="shared" si="3"/>
        <v/>
      </c>
      <c r="CH25" t="str">
        <f t="shared" si="4"/>
        <v/>
      </c>
      <c r="CI25" t="str">
        <f t="shared" si="5"/>
        <v/>
      </c>
      <c r="CJ25" t="str">
        <f t="shared" si="6"/>
        <v/>
      </c>
      <c r="CK25"/>
      <c r="CL25"/>
      <c r="CM25" t="str">
        <f t="shared" si="7"/>
        <v/>
      </c>
      <c r="CN25" t="str">
        <f t="shared" si="8"/>
        <v/>
      </c>
      <c r="CO25" t="str">
        <f t="shared" si="9"/>
        <v/>
      </c>
      <c r="CP25" t="str">
        <f t="shared" si="10"/>
        <v/>
      </c>
      <c r="CQ25"/>
      <c r="CR25" t="str" cm="1">
        <f t="array" ref="CR25">IF(COUNTIFS($BZ$10:$BZ$259,$BZ25,$I$10:$I$259,$I25+1)&gt;0,IF(X25&lt;&gt;INDEX(Y$10:Y$259,MATCH(1,INDEX(($BZ25=$BZ$10:$BZ$259)*($I$10:$I$259=$I25+1),0,1),0)),"Number of FTEs in previous year do not align with Number of FTEs in current year across years, by definition these should be equal. Please check and update if required. "&amp;CHAR(10),""),"")</f>
        <v/>
      </c>
      <c r="CS25" t="str" cm="1">
        <f t="array" ref="CS25">IF(COUNTIFS($BZ$10:$BZ$259,$BZ25,$I$10:$I$259,$I25-1)&gt;0,IF(Y25&lt;&gt;INDEX(X$10:X$259,MATCH(1,INDEX(($BZ25=$BZ$10:$BZ$259)*($I$10:$I$259=$I25-1),0,1),0)),"Number of FTEs in previous year do not align with Number of FTEs in current year across years, by definition these should be equal. Please check and update if required. "&amp;CHAR(10),""),"")</f>
        <v/>
      </c>
      <c r="CT25" t="str">
        <f t="shared" si="11"/>
        <v/>
      </c>
      <c r="CU25" t="str">
        <f t="shared" si="12"/>
        <v/>
      </c>
      <c r="CV25"/>
      <c r="CW25" t="str">
        <f t="shared" si="13"/>
        <v/>
      </c>
      <c r="CX25"/>
      <c r="CY25" t="str">
        <f t="shared" si="14"/>
        <v/>
      </c>
      <c r="CZ25"/>
      <c r="DA25" t="str">
        <f t="shared" si="15"/>
        <v/>
      </c>
      <c r="DB25"/>
      <c r="DC25"/>
      <c r="DD25"/>
      <c r="DE25"/>
      <c r="DF25"/>
      <c r="DG25"/>
      <c r="DH25"/>
      <c r="DI25"/>
      <c r="DJ25"/>
      <c r="DK25"/>
      <c r="DL25"/>
      <c r="DM25"/>
      <c r="DN25"/>
      <c r="DO25"/>
      <c r="DP25"/>
      <c r="DQ25"/>
      <c r="DR25"/>
      <c r="DS25"/>
      <c r="DT25"/>
      <c r="DU25"/>
      <c r="DV25"/>
      <c r="DW25"/>
      <c r="DX25" t="str">
        <f t="shared" si="16"/>
        <v/>
      </c>
      <c r="DY25" t="str">
        <f t="shared" si="17"/>
        <v/>
      </c>
      <c r="DZ25" t="str">
        <f t="shared" si="18"/>
        <v/>
      </c>
      <c r="EA25" t="str">
        <f t="shared" si="19"/>
        <v/>
      </c>
      <c r="EB25" t="str">
        <f t="shared" si="20"/>
        <v/>
      </c>
      <c r="EC25" t="str">
        <f t="shared" si="21"/>
        <v/>
      </c>
      <c r="ED25" t="str">
        <f t="shared" si="22"/>
        <v/>
      </c>
      <c r="EE25" t="str">
        <f t="shared" si="23"/>
        <v/>
      </c>
      <c r="EF25" t="str">
        <f t="shared" si="24"/>
        <v/>
      </c>
      <c r="EG25" t="str">
        <f t="shared" si="25"/>
        <v/>
      </c>
      <c r="EH25" t="str">
        <f t="shared" si="26"/>
        <v/>
      </c>
      <c r="EI25" t="str">
        <f t="shared" si="27"/>
        <v/>
      </c>
      <c r="EJ25"/>
      <c r="EK25"/>
      <c r="EL25"/>
      <c r="EM25"/>
      <c r="EN25"/>
      <c r="EO25"/>
      <c r="EP25"/>
      <c r="EQ25" t="str">
        <f t="shared" si="28"/>
        <v/>
      </c>
      <c r="ER25" t="str">
        <f t="shared" si="29"/>
        <v/>
      </c>
      <c r="ES25" t="str">
        <f t="shared" si="30"/>
        <v/>
      </c>
      <c r="ET25"/>
      <c r="EU25" t="str">
        <f t="shared" si="31"/>
        <v/>
      </c>
      <c r="EV25"/>
      <c r="EW25" t="str">
        <f t="shared" si="32"/>
        <v/>
      </c>
      <c r="EX25"/>
      <c r="EY25" t="str">
        <f t="shared" si="33"/>
        <v/>
      </c>
      <c r="EZ25"/>
      <c r="FA25"/>
      <c r="FB25"/>
      <c r="FC25"/>
      <c r="FD25"/>
      <c r="FE25"/>
      <c r="FF25"/>
      <c r="FG25"/>
      <c r="FH25"/>
      <c r="FI25"/>
      <c r="FJ25"/>
      <c r="FK25"/>
      <c r="FL25"/>
      <c r="FM25"/>
      <c r="FN25"/>
      <c r="FO25"/>
      <c r="FP25"/>
      <c r="FQ25"/>
      <c r="FR25"/>
      <c r="FS25"/>
      <c r="FT25"/>
      <c r="FU25"/>
      <c r="FV25" t="str">
        <f t="shared" si="34"/>
        <v/>
      </c>
      <c r="FW25" t="str">
        <f t="shared" si="35"/>
        <v/>
      </c>
      <c r="FX25"/>
      <c r="FY25" t="str">
        <f t="shared" si="36"/>
        <v/>
      </c>
      <c r="FZ25" t="str">
        <f t="shared" si="37"/>
        <v/>
      </c>
      <c r="GA25" t="str">
        <f t="shared" si="38"/>
        <v/>
      </c>
      <c r="GB25" t="str">
        <f t="shared" si="39"/>
        <v/>
      </c>
      <c r="GC25" t="str">
        <f t="shared" si="40"/>
        <v/>
      </c>
      <c r="GD25" t="str">
        <f t="shared" si="41"/>
        <v/>
      </c>
      <c r="GE25" t="str">
        <f t="shared" si="42"/>
        <v/>
      </c>
      <c r="GF25" t="str">
        <f t="shared" si="43"/>
        <v/>
      </c>
      <c r="GG25" t="str">
        <f t="shared" si="44"/>
        <v/>
      </c>
      <c r="GH25"/>
      <c r="GI25"/>
      <c r="GJ25"/>
      <c r="GK25"/>
      <c r="GL25"/>
      <c r="GM25"/>
      <c r="GN25"/>
      <c r="GO25"/>
      <c r="GP25" t="str">
        <f t="shared" si="45"/>
        <v/>
      </c>
      <c r="GQ25" t="str">
        <f t="shared" si="46"/>
        <v/>
      </c>
      <c r="GR25"/>
      <c r="GS25" t="str">
        <f t="shared" si="47"/>
        <v/>
      </c>
      <c r="GT25"/>
      <c r="GU25" t="str">
        <f t="shared" si="48"/>
        <v/>
      </c>
      <c r="GV25"/>
      <c r="GW25" t="str">
        <f t="shared" si="49"/>
        <v/>
      </c>
      <c r="GX25"/>
      <c r="GY25"/>
      <c r="GZ25"/>
      <c r="HA25"/>
      <c r="HB25"/>
      <c r="HC25"/>
      <c r="HD25"/>
      <c r="HE25"/>
      <c r="HF25"/>
      <c r="HG25"/>
      <c r="HH25"/>
      <c r="HI25"/>
      <c r="HJ25"/>
      <c r="HK25"/>
      <c r="HL25"/>
      <c r="HM25"/>
      <c r="HN25"/>
      <c r="HO25"/>
      <c r="HP25"/>
      <c r="HQ25"/>
      <c r="HR25"/>
      <c r="HS25"/>
      <c r="HT25" t="str">
        <f t="shared" si="50"/>
        <v/>
      </c>
      <c r="HU25" t="str">
        <f t="shared" si="51"/>
        <v/>
      </c>
      <c r="HV25"/>
      <c r="HW25"/>
      <c r="HX25"/>
      <c r="HY25"/>
      <c r="HZ25"/>
      <c r="IA25"/>
      <c r="IB25"/>
      <c r="IC25"/>
      <c r="ID25"/>
      <c r="IE25" t="str">
        <f t="shared" si="52"/>
        <v/>
      </c>
      <c r="IF25"/>
      <c r="IG25"/>
      <c r="IH25"/>
      <c r="II25"/>
      <c r="IJ25"/>
      <c r="IK25"/>
      <c r="IL25"/>
      <c r="IM25"/>
      <c r="IN25"/>
      <c r="IO25"/>
      <c r="IP25"/>
      <c r="IQ25" t="str">
        <f t="shared" si="53"/>
        <v/>
      </c>
      <c r="IR25"/>
      <c r="IS25" t="str">
        <f t="shared" si="54"/>
        <v/>
      </c>
      <c r="IT25"/>
      <c r="IU25" t="str">
        <f t="shared" si="55"/>
        <v/>
      </c>
      <c r="IV25"/>
      <c r="IW25"/>
      <c r="IX25"/>
      <c r="IY25"/>
      <c r="IZ25"/>
      <c r="JA25"/>
      <c r="JB25"/>
      <c r="JC25"/>
      <c r="JD25"/>
      <c r="JE25"/>
      <c r="JF25"/>
      <c r="JG25"/>
      <c r="JH25"/>
      <c r="JI25"/>
      <c r="JJ25"/>
      <c r="JK25"/>
      <c r="JL25"/>
      <c r="JM25"/>
      <c r="JN25"/>
      <c r="JO25"/>
      <c r="JP25"/>
      <c r="JQ25"/>
      <c r="JR25" t="str">
        <f t="shared" si="56"/>
        <v/>
      </c>
      <c r="JS25" t="str">
        <f t="shared" si="57"/>
        <v/>
      </c>
      <c r="JT25"/>
      <c r="JU25"/>
      <c r="JV25"/>
      <c r="JW25"/>
      <c r="JX25"/>
      <c r="JY25"/>
      <c r="JZ25"/>
      <c r="KA25"/>
      <c r="KB25"/>
      <c r="KC25" t="str">
        <f t="shared" si="58"/>
        <v/>
      </c>
      <c r="KD25"/>
      <c r="KE25"/>
      <c r="KF25"/>
      <c r="KG25"/>
      <c r="KH25"/>
      <c r="KI25"/>
      <c r="KJ25"/>
      <c r="KK25"/>
      <c r="KL25" t="str">
        <f>IF(CT25=1,KL$8&amp;IF(SUM(CU25:$EQ25)=0,"",", "),"")</f>
        <v/>
      </c>
      <c r="KM25" t="str">
        <f>IF(CU25=1,KM$8&amp;IF(SUM(CV25:$EQ25)=0,"",", "),"")</f>
        <v/>
      </c>
      <c r="KN25" t="str">
        <f>IF(CV25=1,KN$8&amp;IF(SUM(CW25:$EQ25)=0,"",", "),"")</f>
        <v/>
      </c>
      <c r="KO25" t="str">
        <f>IF(CW25=1,KO$8&amp;IF(SUM(CX25:$EQ25)=0,"",", "),"")</f>
        <v/>
      </c>
      <c r="KP25" t="str">
        <f>IF(CX25=1,KP$8&amp;IF(SUM(CY25:$EQ25)=0,"",", "),"")</f>
        <v/>
      </c>
      <c r="KQ25" t="str">
        <f>IF(CY25=1,KQ$8&amp;IF(SUM(CZ25:$EQ25)=0,"",", "),"")</f>
        <v/>
      </c>
      <c r="KR25" t="str">
        <f>IF(CZ25=1,KR$8&amp;IF(SUM(DA25:$EQ25)=0,"",", "),"")</f>
        <v/>
      </c>
      <c r="KS25" t="str">
        <f>IF(DA25=1,KS$8&amp;IF(SUM(DB25:$EQ25)=0,"",", "),"")</f>
        <v/>
      </c>
      <c r="KT25" t="str">
        <f>IF(DB25=1,KT$8&amp;IF(SUM(DC25:$EQ25)=0,"",", "),"")</f>
        <v/>
      </c>
      <c r="KU25" t="str">
        <f>IF(DC25=1,KU$8&amp;IF(SUM(DD25:$EQ25)=0,"",", "),"")</f>
        <v/>
      </c>
      <c r="KV25" t="str">
        <f>IF(DD25=1,KV$8&amp;IF(SUM(DE25:$EQ25)=0,"",", "),"")</f>
        <v/>
      </c>
      <c r="KW25" t="str">
        <f>IF(DE25=1,KW$8&amp;IF(SUM(DF25:$EQ25)=0,"",", "),"")</f>
        <v/>
      </c>
      <c r="KX25" t="str">
        <f>IF(DF25=1,KX$8&amp;IF(SUM(DG25:$EQ25)=0,"",", "),"")</f>
        <v/>
      </c>
      <c r="KY25" t="str">
        <f>IF(DG25=1,KY$8&amp;IF(SUM(DH25:$EQ25)=0,"",", "),"")</f>
        <v/>
      </c>
      <c r="KZ25" t="str">
        <f>IF(DH25=1,KZ$8&amp;IF(SUM(DI25:$EQ25)=0,"",", "),"")</f>
        <v/>
      </c>
      <c r="LA25" t="str">
        <f>IF(DI25=1,LA$8&amp;IF(SUM(DJ25:$EQ25)=0,"",", "),"")</f>
        <v/>
      </c>
      <c r="LB25" t="str">
        <f>IF(DJ25=1,LB$8&amp;IF(SUM(DK25:$EQ25)=0,"",", "),"")</f>
        <v/>
      </c>
      <c r="LC25" t="str">
        <f>IF(DK25=1,LC$8&amp;IF(SUM(DL25:$EQ25)=0,"",", "),"")</f>
        <v/>
      </c>
      <c r="LD25" t="str">
        <f>IF(DL25=1,LD$8&amp;IF(SUM(DM25:$EQ25)=0,"",", "),"")</f>
        <v/>
      </c>
      <c r="LE25" t="str">
        <f>IF(DM25=1,LE$8&amp;IF(SUM(DN25:$EQ25)=0,"",", "),"")</f>
        <v/>
      </c>
      <c r="LF25" t="str">
        <f>IF(DN25=1,LF$8&amp;IF(SUM(DO25:$EQ25)=0,"",", "),"")</f>
        <v/>
      </c>
      <c r="LG25" t="str">
        <f>IF(DO25=1,LG$8&amp;IF(SUM(DP25:$EQ25)=0,"",", "),"")</f>
        <v/>
      </c>
      <c r="LH25" t="str">
        <f>IF(DP25=1,LH$8&amp;IF(SUM(DQ25:$EQ25)=0,"",", "),"")</f>
        <v/>
      </c>
      <c r="LI25" t="str">
        <f>IF(DQ25=1,LI$8&amp;IF(SUM(DR25:$EQ25)=0,"",", "),"")</f>
        <v/>
      </c>
      <c r="LJ25" t="str">
        <f>IF(DR25=1,LJ$8&amp;IF(SUM(DS25:$EQ25)=0,"",", "),"")</f>
        <v/>
      </c>
      <c r="LK25" t="str">
        <f>IF(DS25=1,LK$8&amp;IF(SUM(DT25:$EQ25)=0,"",", "),"")</f>
        <v/>
      </c>
      <c r="LL25" t="str">
        <f>IF(DT25=1,LL$8&amp;IF(SUM(DU25:$EQ25)=0,"",", "),"")</f>
        <v/>
      </c>
      <c r="LM25" t="str">
        <f>IF(DU25=1,LM$8&amp;IF(SUM(DV25:$EQ25)=0,"",", "),"")</f>
        <v/>
      </c>
      <c r="LN25" t="str">
        <f>IF(DV25=1,LN$8&amp;IF(SUM(DW25:$EQ25)=0,"",", "),"")</f>
        <v/>
      </c>
      <c r="LO25" t="str">
        <f>IF(DW25=1,LO$8&amp;IF(SUM(DX25:$EQ25)=0,"",", "),"")</f>
        <v/>
      </c>
      <c r="LP25" t="str">
        <f>IF(DX25=1,LP$8&amp;IF(SUM(DY25:$EQ25)=0,"",", "),"")</f>
        <v/>
      </c>
      <c r="LQ25" t="str">
        <f>IF(DY25=1,LQ$8&amp;IF(SUM(DZ25:$EQ25)=0,"",", "),"")</f>
        <v/>
      </c>
      <c r="LR25" t="str">
        <f>IF(DZ25=1,LR$8&amp;IF(SUM(EA25:$EQ25)=0,"",", "),"")</f>
        <v/>
      </c>
      <c r="LS25" t="str">
        <f>IF(EA25=1,LS$8&amp;IF(SUM(EB25:$EQ25)=0,"",", "),"")</f>
        <v/>
      </c>
      <c r="LT25" t="str">
        <f>IF(EB25=1,LT$8&amp;IF(SUM(EC25:$EQ25)=0,"",", "),"")</f>
        <v/>
      </c>
      <c r="LU25" t="str">
        <f>IF(EC25=1,LU$8&amp;IF(SUM(ED25:$EQ25)=0,"",", "),"")</f>
        <v/>
      </c>
      <c r="LV25" t="str">
        <f>IF(ED25=1,LV$8&amp;IF(SUM(EE25:$EQ25)=0,"",", "),"")</f>
        <v/>
      </c>
      <c r="LW25" t="str">
        <f>IF(EE25=1,LW$8&amp;IF(SUM(EF25:$EQ25)=0,"",", "),"")</f>
        <v/>
      </c>
      <c r="LX25" t="str">
        <f>IF(EF25=1,LX$8&amp;IF(SUM(EG25:$EQ25)=0,"",", "),"")</f>
        <v/>
      </c>
      <c r="LY25" t="str">
        <f>IF(EG25=1,LY$8&amp;IF(SUM(EH25:$EQ25)=0,"",", "),"")</f>
        <v/>
      </c>
      <c r="LZ25" t="str">
        <f>IF(EH25=1,LZ$8&amp;IF(SUM(EI25:$EQ25)=0,"",", "),"")</f>
        <v/>
      </c>
      <c r="MA25" t="str">
        <f>IF(EI25=1,MA$8&amp;IF(SUM(EJ25:$EQ25)=0,"",", "),"")</f>
        <v/>
      </c>
      <c r="MB25" t="str">
        <f>IF(EJ25=1,MB$8&amp;IF(SUM(EK25:$EQ25)=0,"",", "),"")</f>
        <v/>
      </c>
      <c r="MC25" t="str">
        <f>IF(EK25=1,MC$8&amp;IF(SUM(EL25:$EQ25)=0,"",", "),"")</f>
        <v/>
      </c>
      <c r="MD25" t="str">
        <f>IF(EL25=1,MD$8&amp;IF(SUM(EM25:$EQ25)=0,"",", "),"")</f>
        <v/>
      </c>
      <c r="ME25" t="str">
        <f>IF(EM25=1,ME$8&amp;IF(SUM(EN25:$EQ25)=0,"",", "),"")</f>
        <v/>
      </c>
      <c r="MF25" t="str">
        <f>IF(EN25=1,MF$8&amp;IF(SUM(EO25:$EQ25)=0,"",", "),"")</f>
        <v/>
      </c>
      <c r="MG25" t="str">
        <f>IF(EO25=1,MG$8&amp;IF(SUM(EP25:$EQ25)=0,"",", "),"")</f>
        <v/>
      </c>
      <c r="MH25" t="str">
        <f>IF(EP25=1,MH$8&amp;IF(SUM(EQ25:$EQ25)=0,"",", "),"")</f>
        <v/>
      </c>
      <c r="MI25" t="str">
        <f t="shared" si="68"/>
        <v/>
      </c>
      <c r="MJ25" t="str">
        <f>IF(ER25=1,MJ$8&amp;IF(SUM(ES25:$GO25)=0,"",", "),"")</f>
        <v/>
      </c>
      <c r="MK25" t="str">
        <f>IF(ES25=1,MK$8&amp;IF(SUM(ET25:$GO25)=0,"",", "),"")</f>
        <v/>
      </c>
      <c r="ML25" t="str">
        <f>IF(ET25=1,ML$8&amp;IF(SUM(EU25:$GO25)=0,"",", "),"")</f>
        <v/>
      </c>
      <c r="MM25" t="str">
        <f>IF(EU25=1,MM$8&amp;IF(SUM(EV25:$GO25)=0,"",", "),"")</f>
        <v/>
      </c>
      <c r="MN25" t="str">
        <f>IF(EV25=1,MN$8&amp;IF(SUM(EW25:$GO25)=0,"",", "),"")</f>
        <v/>
      </c>
      <c r="MO25" t="str">
        <f>IF(EW25=1,MO$8&amp;IF(SUM(EX25:$GO25)=0,"",", "),"")</f>
        <v/>
      </c>
      <c r="MP25" t="str">
        <f>IF(EX25=1,MP$8&amp;IF(SUM(EY25:$GO25)=0,"",", "),"")</f>
        <v/>
      </c>
      <c r="MQ25" t="str">
        <f>IF(EY25=1,MQ$8&amp;IF(SUM(EZ25:$GO25)=0,"",", "),"")</f>
        <v/>
      </c>
      <c r="MR25" t="str">
        <f>IF(EZ25=1,MR$8&amp;IF(SUM(FA25:$GO25)=0,"",", "),"")</f>
        <v/>
      </c>
      <c r="MS25" t="str">
        <f>IF(FA25=1,MS$8&amp;IF(SUM(FB25:$GO25)=0,"",", "),"")</f>
        <v/>
      </c>
      <c r="MT25" t="str">
        <f>IF(FB25=1,MT$8&amp;IF(SUM(FC25:$GO25)=0,"",", "),"")</f>
        <v/>
      </c>
      <c r="MU25" t="str">
        <f>IF(FC25=1,MU$8&amp;IF(SUM(FD25:$GO25)=0,"",", "),"")</f>
        <v/>
      </c>
      <c r="MV25" t="str">
        <f>IF(FD25=1,MV$8&amp;IF(SUM(FE25:$GO25)=0,"",", "),"")</f>
        <v/>
      </c>
      <c r="MW25" t="str">
        <f>IF(FE25=1,MW$8&amp;IF(SUM(FF25:$GO25)=0,"",", "),"")</f>
        <v/>
      </c>
      <c r="MX25" t="str">
        <f>IF(FF25=1,MX$8&amp;IF(SUM(FG25:$GO25)=0,"",", "),"")</f>
        <v/>
      </c>
      <c r="MY25" t="str">
        <f>IF(FG25=1,MY$8&amp;IF(SUM(FH25:$GO25)=0,"",", "),"")</f>
        <v/>
      </c>
      <c r="MZ25" t="str">
        <f>IF(FH25=1,MZ$8&amp;IF(SUM(FI25:$GO25)=0,"",", "),"")</f>
        <v/>
      </c>
      <c r="NA25" t="str">
        <f>IF(FI25=1,NA$8&amp;IF(SUM(FJ25:$GO25)=0,"",", "),"")</f>
        <v/>
      </c>
      <c r="NB25" t="str">
        <f>IF(FJ25=1,NB$8&amp;IF(SUM(FK25:$GO25)=0,"",", "),"")</f>
        <v/>
      </c>
      <c r="NC25" t="str">
        <f>IF(FK25=1,NC$8&amp;IF(SUM(FL25:$GO25)=0,"",", "),"")</f>
        <v/>
      </c>
      <c r="ND25" t="str">
        <f>IF(FL25=1,ND$8&amp;IF(SUM(FM25:$GO25)=0,"",", "),"")</f>
        <v/>
      </c>
      <c r="NE25" t="str">
        <f>IF(FM25=1,NE$8&amp;IF(SUM(FN25:$GO25)=0,"",", "),"")</f>
        <v/>
      </c>
      <c r="NF25" t="str">
        <f>IF(FN25=1,NF$8&amp;IF(SUM(FO25:$GO25)=0,"",", "),"")</f>
        <v/>
      </c>
      <c r="NG25" t="str">
        <f>IF(FO25=1,NG$8&amp;IF(SUM(FP25:$GO25)=0,"",", "),"")</f>
        <v/>
      </c>
      <c r="NH25" t="str">
        <f>IF(FP25=1,NH$8&amp;IF(SUM(FQ25:$GO25)=0,"",", "),"")</f>
        <v/>
      </c>
      <c r="NI25" t="str">
        <f>IF(FQ25=1,NI$8&amp;IF(SUM(FR25:$GO25)=0,"",", "),"")</f>
        <v/>
      </c>
      <c r="NJ25" t="str">
        <f>IF(FR25=1,NJ$8&amp;IF(SUM(FS25:$GO25)=0,"",", "),"")</f>
        <v/>
      </c>
      <c r="NK25" t="str">
        <f>IF(FS25=1,NK$8&amp;IF(SUM(FT25:$GO25)=0,"",", "),"")</f>
        <v/>
      </c>
      <c r="NL25" t="str">
        <f>IF(FT25=1,NL$8&amp;IF(SUM(FU25:$GO25)=0,"",", "),"")</f>
        <v/>
      </c>
      <c r="NM25" t="str">
        <f>IF(FU25=1,NM$8&amp;IF(SUM(FV25:$GO25)=0,"",", "),"")</f>
        <v/>
      </c>
      <c r="NN25" t="str">
        <f>IF(FV25=1,NN$8&amp;IF(SUM(FW25:$GO25)=0,"",", "),"")</f>
        <v/>
      </c>
      <c r="NO25" t="str">
        <f>IF(FW25=1,NO$8&amp;IF(SUM(FX25:$GO25)=0,"",", "),"")</f>
        <v/>
      </c>
      <c r="NP25" t="str">
        <f>IF(FX25=1,NP$8&amp;IF(SUM(FY25:$GO25)=0,"",", "),"")</f>
        <v/>
      </c>
      <c r="NQ25" t="str">
        <f>IF(FY25=1,NQ$8&amp;IF(SUM(FZ25:$GO25)=0,"",", "),"")</f>
        <v/>
      </c>
      <c r="NR25" t="str">
        <f>IF(FZ25=1,NR$8&amp;IF(SUM(GA25:$GO25)=0,"",", "),"")</f>
        <v/>
      </c>
      <c r="NS25" t="str">
        <f>IF(GA25=1,NS$8&amp;IF(SUM(GB25:$GO25)=0,"",", "),"")</f>
        <v/>
      </c>
      <c r="NT25" t="str">
        <f>IF(GB25=1,NT$8&amp;IF(SUM(GC25:$GO25)=0,"",", "),"")</f>
        <v/>
      </c>
      <c r="NU25" t="str">
        <f>IF(GC25=1,NU$8&amp;IF(SUM(GD25:$GO25)=0,"",", "),"")</f>
        <v/>
      </c>
      <c r="NV25" t="str">
        <f>IF(GD25=1,NV$8&amp;IF(SUM(GE25:$GO25)=0,"",", "),"")</f>
        <v/>
      </c>
      <c r="NW25" t="str">
        <f>IF(GE25=1,NW$8&amp;IF(SUM(GF25:$GO25)=0,"",", "),"")</f>
        <v/>
      </c>
      <c r="NX25" t="str">
        <f>IF(GF25=1,NX$8&amp;IF(SUM(GG25:$GO25)=0,"",", "),"")</f>
        <v/>
      </c>
      <c r="NY25" t="str">
        <f>IF(GG25=1,NY$8&amp;IF(SUM(GH25:$GO25)=0,"",", "),"")</f>
        <v/>
      </c>
      <c r="NZ25" t="str">
        <f>IF(GH25=1,NZ$8&amp;IF(SUM(GI25:$GO25)=0,"",", "),"")</f>
        <v/>
      </c>
      <c r="OA25" t="str">
        <f>IF(GI25=1,OA$8&amp;IF(SUM(GJ25:$GO25)=0,"",", "),"")</f>
        <v/>
      </c>
      <c r="OB25" t="str">
        <f>IF(GJ25=1,OB$8&amp;IF(SUM(GK25:$GO25)=0,"",", "),"")</f>
        <v/>
      </c>
      <c r="OC25" t="str">
        <f>IF(GK25=1,OC$8&amp;IF(SUM(GL25:$GO25)=0,"",", "),"")</f>
        <v/>
      </c>
      <c r="OD25" t="str">
        <f>IF(GL25=1,OD$8&amp;IF(SUM(GM25:$GO25)=0,"",", "),"")</f>
        <v/>
      </c>
      <c r="OE25" t="str">
        <f>IF(GM25=1,OE$8&amp;IF(SUM(GN25:$GO25)=0,"",", "),"")</f>
        <v/>
      </c>
      <c r="OF25" t="str">
        <f>IF(GN25=1,OF$8&amp;IF(SUM(GO25:$GO25)=0,"",", "),"")</f>
        <v/>
      </c>
      <c r="OG25" t="str">
        <f t="shared" si="69"/>
        <v/>
      </c>
      <c r="OH25" t="str">
        <f>IF(GP25=1,OH$8&amp;IF(SUM(GQ25:$IM25)=0,"",", "),"")</f>
        <v/>
      </c>
      <c r="OI25" t="str">
        <f>IF(GQ25=1,OI$8&amp;IF(SUM(GR25:$IM25)=0,"",", "),"")</f>
        <v/>
      </c>
      <c r="OJ25" t="str">
        <f>IF(GR25=1,OJ$8&amp;IF(SUM(GS25:$IM25)=0,"",", "),"")</f>
        <v/>
      </c>
      <c r="OK25" t="str">
        <f>IF(GS25=1,OK$8&amp;IF(SUM(GT25:$IM25)=0,"",", "),"")</f>
        <v/>
      </c>
      <c r="OL25" t="str">
        <f>IF(GT25=1,OL$8&amp;IF(SUM(GU25:$IM25)=0,"",", "),"")</f>
        <v/>
      </c>
      <c r="OM25" t="str">
        <f>IF(GU25=1,OM$8&amp;IF(SUM(GV25:$IM25)=0,"",", "),"")</f>
        <v/>
      </c>
      <c r="ON25" t="str">
        <f>IF(GV25=1,ON$8&amp;IF(SUM(GW25:$IM25)=0,"",", "),"")</f>
        <v/>
      </c>
      <c r="OO25" t="str">
        <f>IF(GW25=1,OO$8&amp;IF(SUM(GX25:$IM25)=0,"",", "),"")</f>
        <v/>
      </c>
      <c r="OP25" t="str">
        <f>IF(GX25=1,OP$8&amp;IF(SUM(GY25:$IM25)=0,"",", "),"")</f>
        <v/>
      </c>
      <c r="OQ25" t="str">
        <f>IF(GY25=1,OQ$8&amp;IF(SUM(GZ25:$IM25)=0,"",", "),"")</f>
        <v/>
      </c>
      <c r="OR25" t="str">
        <f>IF(GZ25=1,OR$8&amp;IF(SUM(HA25:$IM25)=0,"",", "),"")</f>
        <v/>
      </c>
      <c r="OS25" t="str">
        <f>IF(HA25=1,OS$8&amp;IF(SUM(HB25:$IM25)=0,"",", "),"")</f>
        <v/>
      </c>
      <c r="OT25" t="str">
        <f>IF(HB25=1,OT$8&amp;IF(SUM(HC25:$IM25)=0,"",", "),"")</f>
        <v/>
      </c>
      <c r="OU25" t="str">
        <f>IF(HC25=1,OU$8&amp;IF(SUM(HD25:$IM25)=0,"",", "),"")</f>
        <v/>
      </c>
      <c r="OV25" t="str">
        <f>IF(HD25=1,OV$8&amp;IF(SUM(HE25:$IM25)=0,"",", "),"")</f>
        <v/>
      </c>
      <c r="OW25" t="str">
        <f>IF(HE25=1,OW$8&amp;IF(SUM(HF25:$IM25)=0,"",", "),"")</f>
        <v/>
      </c>
      <c r="OX25" t="str">
        <f>IF(HF25=1,OX$8&amp;IF(SUM(HG25:$IM25)=0,"",", "),"")</f>
        <v/>
      </c>
      <c r="OY25" t="str">
        <f>IF(HG25=1,OY$8&amp;IF(SUM(HH25:$IM25)=0,"",", "),"")</f>
        <v/>
      </c>
      <c r="OZ25" t="str">
        <f>IF(HH25=1,OZ$8&amp;IF(SUM(HI25:$IM25)=0,"",", "),"")</f>
        <v/>
      </c>
      <c r="PA25" t="str">
        <f>IF(HI25=1,PA$8&amp;IF(SUM(HJ25:$IM25)=0,"",", "),"")</f>
        <v/>
      </c>
      <c r="PB25" t="str">
        <f>IF(HJ25=1,PB$8&amp;IF(SUM(HK25:$IM25)=0,"",", "),"")</f>
        <v/>
      </c>
      <c r="PC25" t="str">
        <f>IF(HK25=1,PC$8&amp;IF(SUM(HL25:$IM25)=0,"",", "),"")</f>
        <v/>
      </c>
      <c r="PD25" t="str">
        <f>IF(HL25=1,PD$8&amp;IF(SUM(HM25:$IM25)=0,"",", "),"")</f>
        <v/>
      </c>
      <c r="PE25" t="str">
        <f>IF(HM25=1,PE$8&amp;IF(SUM(HN25:$IM25)=0,"",", "),"")</f>
        <v/>
      </c>
      <c r="PF25" t="str">
        <f>IF(HN25=1,PF$8&amp;IF(SUM(HO25:$IM25)=0,"",", "),"")</f>
        <v/>
      </c>
      <c r="PG25" t="str">
        <f>IF(HO25=1,PG$8&amp;IF(SUM(HP25:$IM25)=0,"",", "),"")</f>
        <v/>
      </c>
      <c r="PH25" t="str">
        <f>IF(HP25=1,PH$8&amp;IF(SUM(HQ25:$IM25)=0,"",", "),"")</f>
        <v/>
      </c>
      <c r="PI25" t="str">
        <f>IF(HQ25=1,PI$8&amp;IF(SUM(HR25:$IM25)=0,"",", "),"")</f>
        <v/>
      </c>
      <c r="PJ25" t="str">
        <f>IF(HR25=1,PJ$8&amp;IF(SUM(HS25:$IM25)=0,"",", "),"")</f>
        <v/>
      </c>
      <c r="PK25" t="str">
        <f>IF(HS25=1,PK$8&amp;IF(SUM(HT25:$IM25)=0,"",", "),"")</f>
        <v/>
      </c>
      <c r="PL25" t="str">
        <f>IF(HT25=1,PL$8&amp;IF(SUM(HU25:$IM25)=0,"",", "),"")</f>
        <v/>
      </c>
      <c r="PM25" t="str">
        <f>IF(HU25=1,PM$8&amp;IF(SUM(HV25:$IM25)=0,"",", "),"")</f>
        <v/>
      </c>
      <c r="PN25" t="str">
        <f>IF(HV25=1,PN$8&amp;IF(SUM(HW25:$IM25)=0,"",", "),"")</f>
        <v/>
      </c>
      <c r="PO25" t="str">
        <f>IF(HW25=1,PO$8&amp;IF(SUM(HX25:$IM25)=0,"",", "),"")</f>
        <v/>
      </c>
      <c r="PP25" t="str">
        <f>IF(HX25=1,PP$8&amp;IF(SUM(HY25:$IM25)=0,"",", "),"")</f>
        <v/>
      </c>
      <c r="PQ25" t="str">
        <f>IF(HY25=1,PQ$8&amp;IF(SUM(HZ25:$IM25)=0,"",", "),"")</f>
        <v/>
      </c>
      <c r="PR25" t="str">
        <f>IF(HZ25=1,PR$8&amp;IF(SUM(IA25:$IM25)=0,"",", "),"")</f>
        <v/>
      </c>
      <c r="PS25" t="str">
        <f>IF(IA25=1,PS$8&amp;IF(SUM(IB25:$IM25)=0,"",", "),"")</f>
        <v/>
      </c>
      <c r="PT25" t="str">
        <f>IF(IB25=1,PT$8&amp;IF(SUM(IC25:$IM25)=0,"",", "),"")</f>
        <v/>
      </c>
      <c r="PU25" t="str">
        <f>IF(IC25=1,PU$8&amp;IF(SUM(ID25:$IM25)=0,"",", "),"")</f>
        <v/>
      </c>
      <c r="PV25" t="str">
        <f>IF(ID25=1,PV$8&amp;IF(SUM(IE25:$IM25)=0,"",", "),"")</f>
        <v/>
      </c>
      <c r="PW25" t="str">
        <f>IF(IE25=1,PW$8&amp;IF(SUM(IF25:$IM25)=0,"",", "),"")</f>
        <v/>
      </c>
      <c r="PX25" t="str">
        <f>IF(IF25=1,PX$8&amp;IF(SUM(IG25:$IM25)=0,"",", "),"")</f>
        <v/>
      </c>
      <c r="PY25" t="str">
        <f>IF(IG25=1,PY$8&amp;IF(SUM(IH25:$IM25)=0,"",", "),"")</f>
        <v/>
      </c>
      <c r="PZ25" t="str">
        <f>IF(IH25=1,PZ$8&amp;IF(SUM(II25:$IM25)=0,"",", "),"")</f>
        <v/>
      </c>
      <c r="QA25" t="str">
        <f>IF(II25=1,QA$8&amp;IF(SUM(IJ25:$IM25)=0,"",", "),"")</f>
        <v/>
      </c>
      <c r="QB25" t="str">
        <f>IF(IJ25=1,QB$8&amp;IF(SUM(IK25:$IM25)=0,"",", "),"")</f>
        <v/>
      </c>
      <c r="QC25" t="str">
        <f>IF(IK25=1,QC$8&amp;IF(SUM(IL25:$IM25)=0,"",", "),"")</f>
        <v/>
      </c>
      <c r="QD25" t="str">
        <f>IF(IL25=1,QD$8&amp;IF(SUM(IM25:$IM25)=0,"",", "),"")</f>
        <v/>
      </c>
      <c r="QE25" t="str">
        <f t="shared" si="70"/>
        <v/>
      </c>
      <c r="QF25" t="str">
        <f>IF(IN25=1,QF$8&amp;IF(SUM(IO25:$KK25)=0,"",", "),"")</f>
        <v/>
      </c>
      <c r="QG25" t="str">
        <f>IF(IO25=1,QG$8&amp;IF(SUM(IP25:$KK25)=0,"",", "),"")</f>
        <v/>
      </c>
      <c r="QH25" t="str">
        <f>IF(IP25=1,QH$8&amp;IF(SUM(IQ25:$KK25)=0,"",", "),"")</f>
        <v/>
      </c>
      <c r="QI25" t="str">
        <f>IF(IQ25=1,QI$8&amp;IF(SUM(IR25:$KK25)=0,"",", "),"")</f>
        <v/>
      </c>
      <c r="QJ25" t="str">
        <f>IF(IR25=1,QJ$8&amp;IF(SUM(IS25:$KK25)=0,"",", "),"")</f>
        <v/>
      </c>
      <c r="QK25" t="str">
        <f>IF(IS25=1,QK$8&amp;IF(SUM(IT25:$KK25)=0,"",", "),"")</f>
        <v/>
      </c>
      <c r="QL25" t="str">
        <f>IF(IT25=1,QL$8&amp;IF(SUM(IU25:$KK25)=0,"",", "),"")</f>
        <v/>
      </c>
      <c r="QM25" t="str">
        <f>IF(IU25=1,QM$8&amp;IF(SUM(IV25:$KK25)=0,"",", "),"")</f>
        <v/>
      </c>
      <c r="QN25" t="str">
        <f>IF(IV25=1,QN$8&amp;IF(SUM(IW25:$KK25)=0,"",", "),"")</f>
        <v/>
      </c>
      <c r="QO25" t="str">
        <f>IF(IW25=1,QO$8&amp;IF(SUM(IX25:$KK25)=0,"",", "),"")</f>
        <v/>
      </c>
      <c r="QP25" t="str">
        <f>IF(IX25=1,QP$8&amp;IF(SUM(IY25:$KK25)=0,"",", "),"")</f>
        <v/>
      </c>
      <c r="QQ25" t="str">
        <f>IF(IY25=1,QQ$8&amp;IF(SUM(IZ25:$KK25)=0,"",", "),"")</f>
        <v/>
      </c>
      <c r="QR25" t="str">
        <f>IF(IZ25=1,QR$8&amp;IF(SUM(JA25:$KK25)=0,"",", "),"")</f>
        <v/>
      </c>
      <c r="QS25" t="str">
        <f>IF(JA25=1,QS$8&amp;IF(SUM(JB25:$KK25)=0,"",", "),"")</f>
        <v/>
      </c>
      <c r="QT25" t="str">
        <f>IF(JB25=1,QT$8&amp;IF(SUM(JC25:$KK25)=0,"",", "),"")</f>
        <v/>
      </c>
      <c r="QU25" t="str">
        <f>IF(JC25=1,QU$8&amp;IF(SUM(JD25:$KK25)=0,"",", "),"")</f>
        <v/>
      </c>
      <c r="QV25" t="str">
        <f>IF(JD25=1,QV$8&amp;IF(SUM(JE25:$KK25)=0,"",", "),"")</f>
        <v/>
      </c>
      <c r="QW25" t="str">
        <f>IF(JE25=1,QW$8&amp;IF(SUM(JF25:$KK25)=0,"",", "),"")</f>
        <v/>
      </c>
      <c r="QX25" t="str">
        <f>IF(JF25=1,QX$8&amp;IF(SUM(JG25:$KK25)=0,"",", "),"")</f>
        <v/>
      </c>
      <c r="QY25" t="str">
        <f>IF(JG25=1,QY$8&amp;IF(SUM(JH25:$KK25)=0,"",", "),"")</f>
        <v/>
      </c>
      <c r="QZ25" t="str">
        <f>IF(JH25=1,QZ$8&amp;IF(SUM(JI25:$KK25)=0,"",", "),"")</f>
        <v/>
      </c>
      <c r="RA25" t="str">
        <f>IF(JI25=1,RA$8&amp;IF(SUM(JJ25:$KK25)=0,"",", "),"")</f>
        <v/>
      </c>
      <c r="RB25" t="str">
        <f>IF(JJ25=1,RB$8&amp;IF(SUM(JK25:$KK25)=0,"",", "),"")</f>
        <v/>
      </c>
      <c r="RC25" t="str">
        <f>IF(JK25=1,RC$8&amp;IF(SUM(JL25:$KK25)=0,"",", "),"")</f>
        <v/>
      </c>
      <c r="RD25" t="str">
        <f>IF(JL25=1,RD$8&amp;IF(SUM(JM25:$KK25)=0,"",", "),"")</f>
        <v/>
      </c>
      <c r="RE25" t="str">
        <f>IF(JM25=1,RE$8&amp;IF(SUM(JN25:$KK25)=0,"",", "),"")</f>
        <v/>
      </c>
      <c r="RF25" t="str">
        <f>IF(JN25=1,RF$8&amp;IF(SUM(JO25:$KK25)=0,"",", "),"")</f>
        <v/>
      </c>
      <c r="RG25" t="str">
        <f>IF(JO25=1,RG$8&amp;IF(SUM(JP25:$KK25)=0,"",", "),"")</f>
        <v/>
      </c>
      <c r="RH25" t="str">
        <f>IF(JP25=1,RH$8&amp;IF(SUM(JQ25:$KK25)=0,"",", "),"")</f>
        <v/>
      </c>
      <c r="RI25" t="str">
        <f>IF(JQ25=1,RI$8&amp;IF(SUM(JR25:$KK25)=0,"",", "),"")</f>
        <v/>
      </c>
      <c r="RJ25" t="str">
        <f>IF(JR25=1,RJ$8&amp;IF(SUM(JS25:$KK25)=0,"",", "),"")</f>
        <v/>
      </c>
      <c r="RK25" t="str">
        <f>IF(JS25=1,RK$8&amp;IF(SUM(JT25:$KK25)=0,"",", "),"")</f>
        <v/>
      </c>
      <c r="RL25" t="str">
        <f>IF(JT25=1,RL$8&amp;IF(SUM(JU25:$KK25)=0,"",", "),"")</f>
        <v/>
      </c>
      <c r="RM25" t="str">
        <f>IF(JU25=1,RM$8&amp;IF(SUM(JV25:$KK25)=0,"",", "),"")</f>
        <v/>
      </c>
      <c r="RN25" t="str">
        <f>IF(JV25=1,RN$8&amp;IF(SUM(JW25:$KK25)=0,"",", "),"")</f>
        <v/>
      </c>
      <c r="RO25" t="str">
        <f>IF(JW25=1,RO$8&amp;IF(SUM(JX25:$KK25)=0,"",", "),"")</f>
        <v/>
      </c>
      <c r="RP25" t="str">
        <f>IF(JX25=1,RP$8&amp;IF(SUM(JY25:$KK25)=0,"",", "),"")</f>
        <v/>
      </c>
      <c r="RQ25" t="str">
        <f>IF(JY25=1,RQ$8&amp;IF(SUM(JZ25:$KK25)=0,"",", "),"")</f>
        <v/>
      </c>
      <c r="RR25" t="str">
        <f>IF(JZ25=1,RR$8&amp;IF(SUM(KA25:$KK25)=0,"",", "),"")</f>
        <v/>
      </c>
      <c r="RS25" t="str">
        <f>IF(KA25=1,RS$8&amp;IF(SUM(KB25:$KK25)=0,"",", "),"")</f>
        <v/>
      </c>
      <c r="RT25" t="str">
        <f>IF(KB25=1,RT$8&amp;IF(SUM(KC25:$KK25)=0,"",", "),"")</f>
        <v/>
      </c>
      <c r="RU25" t="str">
        <f>IF(KC25=1,RU$8&amp;IF(SUM(KD25:$KK25)=0,"",", "),"")</f>
        <v/>
      </c>
      <c r="RV25" t="str">
        <f>IF(KD25=1,RV$8&amp;IF(SUM(KE25:$KK25)=0,"",", "),"")</f>
        <v/>
      </c>
      <c r="RW25" t="str">
        <f>IF(KE25=1,RW$8&amp;IF(SUM(KF25:$KK25)=0,"",", "),"")</f>
        <v/>
      </c>
      <c r="RX25" t="str">
        <f>IF(KF25=1,RX$8&amp;IF(SUM(KG25:$KK25)=0,"",", "),"")</f>
        <v/>
      </c>
      <c r="RY25" t="str">
        <f>IF(KG25=1,RY$8&amp;IF(SUM(KH25:$KK25)=0,"",", "),"")</f>
        <v/>
      </c>
      <c r="RZ25" t="str">
        <f>IF(KH25=1,RZ$8&amp;IF(SUM(KI25:$KK25)=0,"",", "),"")</f>
        <v/>
      </c>
      <c r="SA25" t="str">
        <f>IF(KI25=1,SA$8&amp;IF(SUM(KJ25:$KK25)=0,"",", "),"")</f>
        <v/>
      </c>
      <c r="SB25" t="str">
        <f>IF(KJ25=1,SB$8&amp;IF(SUM(KK25:$KK25)=0,"",", "),"")</f>
        <v/>
      </c>
      <c r="SC25" t="str">
        <f t="shared" si="71"/>
        <v/>
      </c>
    </row>
    <row r="26" spans="1:497" ht="60" customHeight="1" x14ac:dyDescent="0.45">
      <c r="A26" s="62"/>
      <c r="B26" s="212" t="str">
        <f t="shared" si="0"/>
        <v/>
      </c>
      <c r="C26" s="212" t="str">
        <f t="shared" si="59"/>
        <v/>
      </c>
      <c r="D26" s="212" t="str">
        <f t="shared" si="60"/>
        <v/>
      </c>
      <c r="E26" s="212" t="str">
        <f t="shared" si="61"/>
        <v/>
      </c>
      <c r="F26" s="212" t="str">
        <f t="shared" si="62"/>
        <v/>
      </c>
      <c r="G26" s="237" t="str">
        <f>IF('EDCI Data'!B26="","",'EDCI Data'!B26)</f>
        <v/>
      </c>
      <c r="H26" s="238" t="str">
        <f>IF('EDCI Data'!C26="","",'EDCI Data'!C26)</f>
        <v/>
      </c>
      <c r="I26" s="239" t="str">
        <f>IF('EDCI Data'!D26="","",'EDCI Data'!D26)</f>
        <v/>
      </c>
      <c r="J26" s="240" t="str">
        <f>IF('EDCI Data'!E26="","",'EDCI Data'!E26)</f>
        <v/>
      </c>
      <c r="K26" s="237" t="str">
        <f>IF('EDCI Data'!F26="","",'EDCI Data'!F26)</f>
        <v/>
      </c>
      <c r="L26" s="237" t="str">
        <f>IF('EDCI Data'!G26="","",'EDCI Data'!G26)</f>
        <v/>
      </c>
      <c r="M26" s="237" t="str">
        <f>IF('EDCI Data'!H26="","",'EDCI Data'!H26)</f>
        <v/>
      </c>
      <c r="N26" s="237" t="str">
        <f>IF('EDCI Data'!I26="","",'EDCI Data'!I26)</f>
        <v/>
      </c>
      <c r="O26" s="237" t="str">
        <f>IF('EDCI Data'!J26="","",'EDCI Data'!J26)</f>
        <v/>
      </c>
      <c r="P26" s="237" t="str">
        <f>IF('EDCI Data'!K26="","",'EDCI Data'!K26)</f>
        <v/>
      </c>
      <c r="Q26" s="241" t="str">
        <f>IF('EDCI Data'!L26="","",'EDCI Data'!L26)</f>
        <v/>
      </c>
      <c r="R26" s="241" t="str">
        <f>IF('EDCI Data'!M26="","",'EDCI Data'!M26)</f>
        <v/>
      </c>
      <c r="S26" s="237" t="str">
        <f>IF('EDCI Data'!N26="","",'EDCI Data'!N26)</f>
        <v/>
      </c>
      <c r="T26" s="237" t="str">
        <f>IF('EDCI Data'!O26="","",'EDCI Data'!O26)</f>
        <v/>
      </c>
      <c r="U26" s="237" t="str">
        <f>IF('EDCI Data'!P26="","",'EDCI Data'!P26)</f>
        <v/>
      </c>
      <c r="V26" s="237" t="str">
        <f>IF('EDCI Data'!Q26="","",'EDCI Data'!Q26)</f>
        <v/>
      </c>
      <c r="W26" s="242" t="str">
        <f>IF('EDCI Data'!R26="","",'EDCI Data'!R26)</f>
        <v/>
      </c>
      <c r="X26" s="243" t="str">
        <f>IF('EDCI Data'!S26="","",'EDCI Data'!S26)</f>
        <v/>
      </c>
      <c r="Y26" s="243" t="str">
        <f>IF('EDCI Data'!T26="","",'EDCI Data'!T26)</f>
        <v/>
      </c>
      <c r="Z26" s="244" t="str">
        <f>IF('EDCI Data'!U26="","",'EDCI Data'!U26)</f>
        <v/>
      </c>
      <c r="AA26" s="237" t="str">
        <f>IF('EDCI Data'!V26="","",'EDCI Data'!V26)</f>
        <v/>
      </c>
      <c r="AB26" s="244" t="str">
        <f>IF('EDCI Data'!W26="","",'EDCI Data'!W26)</f>
        <v/>
      </c>
      <c r="AC26" s="237" t="str">
        <f>IF('EDCI Data'!X26="","",'EDCI Data'!X26)</f>
        <v/>
      </c>
      <c r="AD26" s="244" t="str">
        <f>IF('EDCI Data'!Y26="","",'EDCI Data'!Y26)</f>
        <v/>
      </c>
      <c r="AE26" s="237" t="str">
        <f>IF('EDCI Data'!Z26="","",'EDCI Data'!Z26)</f>
        <v/>
      </c>
      <c r="AF26" s="237" t="str">
        <f>IF('EDCI Data'!AA26="","",'EDCI Data'!AA26)</f>
        <v/>
      </c>
      <c r="AG26" s="237" t="str">
        <f>IF('EDCI Data'!AB26="","",'EDCI Data'!AB26)</f>
        <v/>
      </c>
      <c r="AH26" s="237" t="str">
        <f>IF('EDCI Data'!AC26="","",'EDCI Data'!AC26)</f>
        <v/>
      </c>
      <c r="AI26" s="237" t="str">
        <f>IF('EDCI Data'!AD26="","",'EDCI Data'!AD26)</f>
        <v/>
      </c>
      <c r="AJ26" s="237" t="str">
        <f>IF('EDCI Data'!AE26="","",'EDCI Data'!AE26)</f>
        <v/>
      </c>
      <c r="AK26" s="237" t="str">
        <f>IF('EDCI Data'!AF26="","",'EDCI Data'!AF26)</f>
        <v/>
      </c>
      <c r="AL26" s="237" t="str">
        <f>IF('EDCI Data'!AG26="","",'EDCI Data'!AG26)</f>
        <v/>
      </c>
      <c r="AM26" s="237" t="str">
        <f>IF('EDCI Data'!AH26="","",'EDCI Data'!AH26)</f>
        <v/>
      </c>
      <c r="AN26" s="237" t="str">
        <f>IF('EDCI Data'!AI26="","",'EDCI Data'!AI26)</f>
        <v/>
      </c>
      <c r="AO26" s="237" t="str">
        <f>IF('EDCI Data'!AJ26="","",'EDCI Data'!AJ26)</f>
        <v/>
      </c>
      <c r="AP26" s="237" t="str">
        <f>IF('EDCI Data'!AK26="","",'EDCI Data'!AK26)</f>
        <v/>
      </c>
      <c r="AQ26" s="237" t="str">
        <f>IF('EDCI Data'!AL26="","",'EDCI Data'!AL26)</f>
        <v/>
      </c>
      <c r="AR26" s="237" t="str">
        <f>IF('EDCI Data'!AM26="","",'EDCI Data'!AM26)</f>
        <v/>
      </c>
      <c r="AS26" s="237" t="str">
        <f>IF('EDCI Data'!AN26="","",'EDCI Data'!AN26)</f>
        <v/>
      </c>
      <c r="AT26" s="237" t="str">
        <f>IF('EDCI Data'!AO26="","",'EDCI Data'!AO26)</f>
        <v/>
      </c>
      <c r="AU26" s="237" t="str">
        <f>IF('EDCI Data'!AP26="","",'EDCI Data'!AP26)</f>
        <v/>
      </c>
      <c r="AV26" s="237" t="str">
        <f>IF('EDCI Data'!AQ26="","",'EDCI Data'!AQ26)</f>
        <v/>
      </c>
      <c r="AW26" s="237" t="str">
        <f>IF('EDCI Data'!AR26="","",'EDCI Data'!AR26)</f>
        <v/>
      </c>
      <c r="AX26" s="237" t="str">
        <f>IF('EDCI Data'!AS26="","",'EDCI Data'!AS26)</f>
        <v/>
      </c>
      <c r="AY26" s="237" t="str">
        <f>IF('EDCI Data'!AT26="","",'EDCI Data'!AT26)</f>
        <v/>
      </c>
      <c r="AZ26" s="237" t="str">
        <f>IF('EDCI Data'!AU26="","",'EDCI Data'!AU26)</f>
        <v/>
      </c>
      <c r="BA26" s="237" t="str">
        <f>IF('EDCI Data'!AV26="","",'EDCI Data'!AV26)</f>
        <v/>
      </c>
      <c r="BB26" s="245" t="str">
        <f>IF('EDCI Data'!AW26="","",'EDCI Data'!AW26)</f>
        <v/>
      </c>
      <c r="BC26" s="245" t="str">
        <f>IF('EDCI Data'!AX26="","",'EDCI Data'!AX26)</f>
        <v/>
      </c>
      <c r="BD26" s="246" t="str">
        <f t="shared" si="63"/>
        <v/>
      </c>
      <c r="BE26" s="247" t="str">
        <f>IF('EDCI Data'!AY26="","",'EDCI Data'!AY26)</f>
        <v/>
      </c>
      <c r="BF26" s="247" t="str">
        <f>IF('EDCI Data'!AZ26="","",'EDCI Data'!AZ26)</f>
        <v/>
      </c>
      <c r="BG26" s="247" t="str">
        <f>IF('EDCI Data'!BA26="","",'EDCI Data'!BA26)</f>
        <v/>
      </c>
      <c r="BH26" s="247" t="str">
        <f>IF('EDCI Data'!BB26="","",'EDCI Data'!BB26)</f>
        <v/>
      </c>
      <c r="BI26" s="247" t="str">
        <f>IF('EDCI Data'!BC26="","",'EDCI Data'!BC26)</f>
        <v/>
      </c>
      <c r="BJ26" s="247" t="str">
        <f>IF('EDCI Data'!BD26="","",'EDCI Data'!BD26)</f>
        <v/>
      </c>
      <c r="BK26" s="247" t="str">
        <f>IF('EDCI Data'!BE26="","",'EDCI Data'!BE26)</f>
        <v/>
      </c>
      <c r="BL26" s="247" t="str">
        <f>IF('EDCI Data'!BF26="","",'EDCI Data'!BF26)</f>
        <v/>
      </c>
      <c r="BM26" s="247" t="str">
        <f>IF('EDCI Data'!BG26="","",'EDCI Data'!BG26)</f>
        <v/>
      </c>
      <c r="BN26" s="248" t="str">
        <f>IF('EDCI Data'!BH26="","",'EDCI Data'!BH26)</f>
        <v/>
      </c>
      <c r="BO26" s="248" t="str">
        <f>IF('EDCI Data'!BI26="","",'EDCI Data'!BI26)</f>
        <v/>
      </c>
      <c r="BP26" s="249" t="str">
        <f>IF('EDCI Data'!BJ26="","",'EDCI Data'!BJ26)</f>
        <v/>
      </c>
      <c r="BQ26" s="248" t="str">
        <f>IF('EDCI Data'!BK26="","",'EDCI Data'!BK26)</f>
        <v/>
      </c>
      <c r="BR26" s="248" t="str">
        <f>IF('EDCI Data'!BL26="","",'EDCI Data'!BL26)</f>
        <v/>
      </c>
      <c r="BS26" s="250" t="str">
        <f>IF('EDCI Data'!BM26="","",'EDCI Data'!BM26)</f>
        <v/>
      </c>
      <c r="BT26" s="251" t="str">
        <f>IF('EDCI Data'!BN26="","",'EDCI Data'!BN26)</f>
        <v/>
      </c>
      <c r="BU26" s="246" t="str">
        <f>IF('EDCI Data'!BO26="","",'EDCI Data'!BO26)</f>
        <v/>
      </c>
      <c r="BV26" s="252">
        <f t="shared" si="64"/>
        <v>0</v>
      </c>
      <c r="BW26" s="252">
        <f t="shared" si="65"/>
        <v>0</v>
      </c>
      <c r="BX26" s="252">
        <f t="shared" si="66"/>
        <v>0</v>
      </c>
      <c r="BY26" s="252">
        <f t="shared" si="67"/>
        <v>0</v>
      </c>
      <c r="BZ26" t="str">
        <f t="shared" si="1"/>
        <v/>
      </c>
      <c r="CA26" s="253"/>
      <c r="CB26"/>
      <c r="CC26"/>
      <c r="CD26"/>
      <c r="CE26" t="str">
        <f t="shared" si="2"/>
        <v/>
      </c>
      <c r="CF26"/>
      <c r="CG26" t="str">
        <f t="shared" si="3"/>
        <v/>
      </c>
      <c r="CH26" t="str">
        <f t="shared" si="4"/>
        <v/>
      </c>
      <c r="CI26" t="str">
        <f t="shared" si="5"/>
        <v/>
      </c>
      <c r="CJ26" t="str">
        <f t="shared" si="6"/>
        <v/>
      </c>
      <c r="CK26"/>
      <c r="CL26"/>
      <c r="CM26" t="str">
        <f t="shared" si="7"/>
        <v/>
      </c>
      <c r="CN26" t="str">
        <f t="shared" si="8"/>
        <v/>
      </c>
      <c r="CO26" t="str">
        <f t="shared" si="9"/>
        <v/>
      </c>
      <c r="CP26" t="str">
        <f t="shared" si="10"/>
        <v/>
      </c>
      <c r="CQ26"/>
      <c r="CR26" t="str" cm="1">
        <f t="array" ref="CR26">IF(COUNTIFS($BZ$10:$BZ$259,$BZ26,$I$10:$I$259,$I26+1)&gt;0,IF(X26&lt;&gt;INDEX(Y$10:Y$259,MATCH(1,INDEX(($BZ26=$BZ$10:$BZ$259)*($I$10:$I$259=$I26+1),0,1),0)),"Number of FTEs in previous year do not align with Number of FTEs in current year across years, by definition these should be equal. Please check and update if required. "&amp;CHAR(10),""),"")</f>
        <v/>
      </c>
      <c r="CS26" t="str" cm="1">
        <f t="array" ref="CS26">IF(COUNTIFS($BZ$10:$BZ$259,$BZ26,$I$10:$I$259,$I26-1)&gt;0,IF(Y26&lt;&gt;INDEX(X$10:X$259,MATCH(1,INDEX(($BZ26=$BZ$10:$BZ$259)*($I$10:$I$259=$I26-1),0,1),0)),"Number of FTEs in previous year do not align with Number of FTEs in current year across years, by definition these should be equal. Please check and update if required. "&amp;CHAR(10),""),"")</f>
        <v/>
      </c>
      <c r="CT26" t="str">
        <f t="shared" si="11"/>
        <v/>
      </c>
      <c r="CU26" t="str">
        <f t="shared" si="12"/>
        <v/>
      </c>
      <c r="CV26"/>
      <c r="CW26" t="str">
        <f t="shared" si="13"/>
        <v/>
      </c>
      <c r="CX26"/>
      <c r="CY26" t="str">
        <f t="shared" si="14"/>
        <v/>
      </c>
      <c r="CZ26"/>
      <c r="DA26" t="str">
        <f t="shared" si="15"/>
        <v/>
      </c>
      <c r="DB26"/>
      <c r="DC26"/>
      <c r="DD26"/>
      <c r="DE26"/>
      <c r="DF26"/>
      <c r="DG26"/>
      <c r="DH26"/>
      <c r="DI26"/>
      <c r="DJ26"/>
      <c r="DK26"/>
      <c r="DL26"/>
      <c r="DM26"/>
      <c r="DN26"/>
      <c r="DO26"/>
      <c r="DP26"/>
      <c r="DQ26"/>
      <c r="DR26"/>
      <c r="DS26"/>
      <c r="DT26"/>
      <c r="DU26"/>
      <c r="DV26"/>
      <c r="DW26"/>
      <c r="DX26" t="str">
        <f t="shared" si="16"/>
        <v/>
      </c>
      <c r="DY26" t="str">
        <f t="shared" si="17"/>
        <v/>
      </c>
      <c r="DZ26" t="str">
        <f t="shared" si="18"/>
        <v/>
      </c>
      <c r="EA26" t="str">
        <f t="shared" si="19"/>
        <v/>
      </c>
      <c r="EB26" t="str">
        <f t="shared" si="20"/>
        <v/>
      </c>
      <c r="EC26" t="str">
        <f t="shared" si="21"/>
        <v/>
      </c>
      <c r="ED26" t="str">
        <f t="shared" si="22"/>
        <v/>
      </c>
      <c r="EE26" t="str">
        <f t="shared" si="23"/>
        <v/>
      </c>
      <c r="EF26" t="str">
        <f t="shared" si="24"/>
        <v/>
      </c>
      <c r="EG26" t="str">
        <f t="shared" si="25"/>
        <v/>
      </c>
      <c r="EH26" t="str">
        <f t="shared" si="26"/>
        <v/>
      </c>
      <c r="EI26" t="str">
        <f t="shared" si="27"/>
        <v/>
      </c>
      <c r="EJ26"/>
      <c r="EK26"/>
      <c r="EL26"/>
      <c r="EM26"/>
      <c r="EN26"/>
      <c r="EO26"/>
      <c r="EP26"/>
      <c r="EQ26" t="str">
        <f t="shared" si="28"/>
        <v/>
      </c>
      <c r="ER26" t="str">
        <f t="shared" si="29"/>
        <v/>
      </c>
      <c r="ES26" t="str">
        <f t="shared" si="30"/>
        <v/>
      </c>
      <c r="ET26"/>
      <c r="EU26" t="str">
        <f t="shared" si="31"/>
        <v/>
      </c>
      <c r="EV26"/>
      <c r="EW26" t="str">
        <f t="shared" si="32"/>
        <v/>
      </c>
      <c r="EX26"/>
      <c r="EY26" t="str">
        <f t="shared" si="33"/>
        <v/>
      </c>
      <c r="EZ26"/>
      <c r="FA26"/>
      <c r="FB26"/>
      <c r="FC26"/>
      <c r="FD26"/>
      <c r="FE26"/>
      <c r="FF26"/>
      <c r="FG26"/>
      <c r="FH26"/>
      <c r="FI26"/>
      <c r="FJ26"/>
      <c r="FK26"/>
      <c r="FL26"/>
      <c r="FM26"/>
      <c r="FN26"/>
      <c r="FO26"/>
      <c r="FP26"/>
      <c r="FQ26"/>
      <c r="FR26"/>
      <c r="FS26"/>
      <c r="FT26"/>
      <c r="FU26"/>
      <c r="FV26" t="str">
        <f t="shared" si="34"/>
        <v/>
      </c>
      <c r="FW26" t="str">
        <f t="shared" si="35"/>
        <v/>
      </c>
      <c r="FX26"/>
      <c r="FY26" t="str">
        <f t="shared" si="36"/>
        <v/>
      </c>
      <c r="FZ26" t="str">
        <f t="shared" si="37"/>
        <v/>
      </c>
      <c r="GA26" t="str">
        <f t="shared" si="38"/>
        <v/>
      </c>
      <c r="GB26" t="str">
        <f t="shared" si="39"/>
        <v/>
      </c>
      <c r="GC26" t="str">
        <f t="shared" si="40"/>
        <v/>
      </c>
      <c r="GD26" t="str">
        <f t="shared" si="41"/>
        <v/>
      </c>
      <c r="GE26" t="str">
        <f t="shared" si="42"/>
        <v/>
      </c>
      <c r="GF26" t="str">
        <f t="shared" si="43"/>
        <v/>
      </c>
      <c r="GG26" t="str">
        <f t="shared" si="44"/>
        <v/>
      </c>
      <c r="GH26"/>
      <c r="GI26"/>
      <c r="GJ26"/>
      <c r="GK26"/>
      <c r="GL26"/>
      <c r="GM26"/>
      <c r="GN26"/>
      <c r="GO26"/>
      <c r="GP26" t="str">
        <f t="shared" si="45"/>
        <v/>
      </c>
      <c r="GQ26" t="str">
        <f t="shared" si="46"/>
        <v/>
      </c>
      <c r="GR26"/>
      <c r="GS26" t="str">
        <f t="shared" si="47"/>
        <v/>
      </c>
      <c r="GT26"/>
      <c r="GU26" t="str">
        <f t="shared" si="48"/>
        <v/>
      </c>
      <c r="GV26"/>
      <c r="GW26" t="str">
        <f t="shared" si="49"/>
        <v/>
      </c>
      <c r="GX26"/>
      <c r="GY26"/>
      <c r="GZ26"/>
      <c r="HA26"/>
      <c r="HB26"/>
      <c r="HC26"/>
      <c r="HD26"/>
      <c r="HE26"/>
      <c r="HF26"/>
      <c r="HG26"/>
      <c r="HH26"/>
      <c r="HI26"/>
      <c r="HJ26"/>
      <c r="HK26"/>
      <c r="HL26"/>
      <c r="HM26"/>
      <c r="HN26"/>
      <c r="HO26"/>
      <c r="HP26"/>
      <c r="HQ26"/>
      <c r="HR26"/>
      <c r="HS26"/>
      <c r="HT26" t="str">
        <f t="shared" si="50"/>
        <v/>
      </c>
      <c r="HU26" t="str">
        <f t="shared" si="51"/>
        <v/>
      </c>
      <c r="HV26"/>
      <c r="HW26"/>
      <c r="HX26"/>
      <c r="HY26"/>
      <c r="HZ26"/>
      <c r="IA26"/>
      <c r="IB26"/>
      <c r="IC26"/>
      <c r="ID26"/>
      <c r="IE26" t="str">
        <f t="shared" si="52"/>
        <v/>
      </c>
      <c r="IF26"/>
      <c r="IG26"/>
      <c r="IH26"/>
      <c r="II26"/>
      <c r="IJ26"/>
      <c r="IK26"/>
      <c r="IL26"/>
      <c r="IM26"/>
      <c r="IN26"/>
      <c r="IO26"/>
      <c r="IP26"/>
      <c r="IQ26" t="str">
        <f t="shared" si="53"/>
        <v/>
      </c>
      <c r="IR26"/>
      <c r="IS26" t="str">
        <f t="shared" si="54"/>
        <v/>
      </c>
      <c r="IT26"/>
      <c r="IU26" t="str">
        <f t="shared" si="55"/>
        <v/>
      </c>
      <c r="IV26"/>
      <c r="IW26"/>
      <c r="IX26"/>
      <c r="IY26"/>
      <c r="IZ26"/>
      <c r="JA26"/>
      <c r="JB26"/>
      <c r="JC26"/>
      <c r="JD26"/>
      <c r="JE26"/>
      <c r="JF26"/>
      <c r="JG26"/>
      <c r="JH26"/>
      <c r="JI26"/>
      <c r="JJ26"/>
      <c r="JK26"/>
      <c r="JL26"/>
      <c r="JM26"/>
      <c r="JN26"/>
      <c r="JO26"/>
      <c r="JP26"/>
      <c r="JQ26"/>
      <c r="JR26" t="str">
        <f t="shared" si="56"/>
        <v/>
      </c>
      <c r="JS26" t="str">
        <f t="shared" si="57"/>
        <v/>
      </c>
      <c r="JT26"/>
      <c r="JU26"/>
      <c r="JV26"/>
      <c r="JW26"/>
      <c r="JX26"/>
      <c r="JY26"/>
      <c r="JZ26"/>
      <c r="KA26"/>
      <c r="KB26"/>
      <c r="KC26" t="str">
        <f t="shared" si="58"/>
        <v/>
      </c>
      <c r="KD26"/>
      <c r="KE26"/>
      <c r="KF26"/>
      <c r="KG26"/>
      <c r="KH26"/>
      <c r="KI26"/>
      <c r="KJ26"/>
      <c r="KK26"/>
      <c r="KL26" t="str">
        <f>IF(CT26=1,KL$8&amp;IF(SUM(CU26:$EQ26)=0,"",", "),"")</f>
        <v/>
      </c>
      <c r="KM26" t="str">
        <f>IF(CU26=1,KM$8&amp;IF(SUM(CV26:$EQ26)=0,"",", "),"")</f>
        <v/>
      </c>
      <c r="KN26" t="str">
        <f>IF(CV26=1,KN$8&amp;IF(SUM(CW26:$EQ26)=0,"",", "),"")</f>
        <v/>
      </c>
      <c r="KO26" t="str">
        <f>IF(CW26=1,KO$8&amp;IF(SUM(CX26:$EQ26)=0,"",", "),"")</f>
        <v/>
      </c>
      <c r="KP26" t="str">
        <f>IF(CX26=1,KP$8&amp;IF(SUM(CY26:$EQ26)=0,"",", "),"")</f>
        <v/>
      </c>
      <c r="KQ26" t="str">
        <f>IF(CY26=1,KQ$8&amp;IF(SUM(CZ26:$EQ26)=0,"",", "),"")</f>
        <v/>
      </c>
      <c r="KR26" t="str">
        <f>IF(CZ26=1,KR$8&amp;IF(SUM(DA26:$EQ26)=0,"",", "),"")</f>
        <v/>
      </c>
      <c r="KS26" t="str">
        <f>IF(DA26=1,KS$8&amp;IF(SUM(DB26:$EQ26)=0,"",", "),"")</f>
        <v/>
      </c>
      <c r="KT26" t="str">
        <f>IF(DB26=1,KT$8&amp;IF(SUM(DC26:$EQ26)=0,"",", "),"")</f>
        <v/>
      </c>
      <c r="KU26" t="str">
        <f>IF(DC26=1,KU$8&amp;IF(SUM(DD26:$EQ26)=0,"",", "),"")</f>
        <v/>
      </c>
      <c r="KV26" t="str">
        <f>IF(DD26=1,KV$8&amp;IF(SUM(DE26:$EQ26)=0,"",", "),"")</f>
        <v/>
      </c>
      <c r="KW26" t="str">
        <f>IF(DE26=1,KW$8&amp;IF(SUM(DF26:$EQ26)=0,"",", "),"")</f>
        <v/>
      </c>
      <c r="KX26" t="str">
        <f>IF(DF26=1,KX$8&amp;IF(SUM(DG26:$EQ26)=0,"",", "),"")</f>
        <v/>
      </c>
      <c r="KY26" t="str">
        <f>IF(DG26=1,KY$8&amp;IF(SUM(DH26:$EQ26)=0,"",", "),"")</f>
        <v/>
      </c>
      <c r="KZ26" t="str">
        <f>IF(DH26=1,KZ$8&amp;IF(SUM(DI26:$EQ26)=0,"",", "),"")</f>
        <v/>
      </c>
      <c r="LA26" t="str">
        <f>IF(DI26=1,LA$8&amp;IF(SUM(DJ26:$EQ26)=0,"",", "),"")</f>
        <v/>
      </c>
      <c r="LB26" t="str">
        <f>IF(DJ26=1,LB$8&amp;IF(SUM(DK26:$EQ26)=0,"",", "),"")</f>
        <v/>
      </c>
      <c r="LC26" t="str">
        <f>IF(DK26=1,LC$8&amp;IF(SUM(DL26:$EQ26)=0,"",", "),"")</f>
        <v/>
      </c>
      <c r="LD26" t="str">
        <f>IF(DL26=1,LD$8&amp;IF(SUM(DM26:$EQ26)=0,"",", "),"")</f>
        <v/>
      </c>
      <c r="LE26" t="str">
        <f>IF(DM26=1,LE$8&amp;IF(SUM(DN26:$EQ26)=0,"",", "),"")</f>
        <v/>
      </c>
      <c r="LF26" t="str">
        <f>IF(DN26=1,LF$8&amp;IF(SUM(DO26:$EQ26)=0,"",", "),"")</f>
        <v/>
      </c>
      <c r="LG26" t="str">
        <f>IF(DO26=1,LG$8&amp;IF(SUM(DP26:$EQ26)=0,"",", "),"")</f>
        <v/>
      </c>
      <c r="LH26" t="str">
        <f>IF(DP26=1,LH$8&amp;IF(SUM(DQ26:$EQ26)=0,"",", "),"")</f>
        <v/>
      </c>
      <c r="LI26" t="str">
        <f>IF(DQ26=1,LI$8&amp;IF(SUM(DR26:$EQ26)=0,"",", "),"")</f>
        <v/>
      </c>
      <c r="LJ26" t="str">
        <f>IF(DR26=1,LJ$8&amp;IF(SUM(DS26:$EQ26)=0,"",", "),"")</f>
        <v/>
      </c>
      <c r="LK26" t="str">
        <f>IF(DS26=1,LK$8&amp;IF(SUM(DT26:$EQ26)=0,"",", "),"")</f>
        <v/>
      </c>
      <c r="LL26" t="str">
        <f>IF(DT26=1,LL$8&amp;IF(SUM(DU26:$EQ26)=0,"",", "),"")</f>
        <v/>
      </c>
      <c r="LM26" t="str">
        <f>IF(DU26=1,LM$8&amp;IF(SUM(DV26:$EQ26)=0,"",", "),"")</f>
        <v/>
      </c>
      <c r="LN26" t="str">
        <f>IF(DV26=1,LN$8&amp;IF(SUM(DW26:$EQ26)=0,"",", "),"")</f>
        <v/>
      </c>
      <c r="LO26" t="str">
        <f>IF(DW26=1,LO$8&amp;IF(SUM(DX26:$EQ26)=0,"",", "),"")</f>
        <v/>
      </c>
      <c r="LP26" t="str">
        <f>IF(DX26=1,LP$8&amp;IF(SUM(DY26:$EQ26)=0,"",", "),"")</f>
        <v/>
      </c>
      <c r="LQ26" t="str">
        <f>IF(DY26=1,LQ$8&amp;IF(SUM(DZ26:$EQ26)=0,"",", "),"")</f>
        <v/>
      </c>
      <c r="LR26" t="str">
        <f>IF(DZ26=1,LR$8&amp;IF(SUM(EA26:$EQ26)=0,"",", "),"")</f>
        <v/>
      </c>
      <c r="LS26" t="str">
        <f>IF(EA26=1,LS$8&amp;IF(SUM(EB26:$EQ26)=0,"",", "),"")</f>
        <v/>
      </c>
      <c r="LT26" t="str">
        <f>IF(EB26=1,LT$8&amp;IF(SUM(EC26:$EQ26)=0,"",", "),"")</f>
        <v/>
      </c>
      <c r="LU26" t="str">
        <f>IF(EC26=1,LU$8&amp;IF(SUM(ED26:$EQ26)=0,"",", "),"")</f>
        <v/>
      </c>
      <c r="LV26" t="str">
        <f>IF(ED26=1,LV$8&amp;IF(SUM(EE26:$EQ26)=0,"",", "),"")</f>
        <v/>
      </c>
      <c r="LW26" t="str">
        <f>IF(EE26=1,LW$8&amp;IF(SUM(EF26:$EQ26)=0,"",", "),"")</f>
        <v/>
      </c>
      <c r="LX26" t="str">
        <f>IF(EF26=1,LX$8&amp;IF(SUM(EG26:$EQ26)=0,"",", "),"")</f>
        <v/>
      </c>
      <c r="LY26" t="str">
        <f>IF(EG26=1,LY$8&amp;IF(SUM(EH26:$EQ26)=0,"",", "),"")</f>
        <v/>
      </c>
      <c r="LZ26" t="str">
        <f>IF(EH26=1,LZ$8&amp;IF(SUM(EI26:$EQ26)=0,"",", "),"")</f>
        <v/>
      </c>
      <c r="MA26" t="str">
        <f>IF(EI26=1,MA$8&amp;IF(SUM(EJ26:$EQ26)=0,"",", "),"")</f>
        <v/>
      </c>
      <c r="MB26" t="str">
        <f>IF(EJ26=1,MB$8&amp;IF(SUM(EK26:$EQ26)=0,"",", "),"")</f>
        <v/>
      </c>
      <c r="MC26" t="str">
        <f>IF(EK26=1,MC$8&amp;IF(SUM(EL26:$EQ26)=0,"",", "),"")</f>
        <v/>
      </c>
      <c r="MD26" t="str">
        <f>IF(EL26=1,MD$8&amp;IF(SUM(EM26:$EQ26)=0,"",", "),"")</f>
        <v/>
      </c>
      <c r="ME26" t="str">
        <f>IF(EM26=1,ME$8&amp;IF(SUM(EN26:$EQ26)=0,"",", "),"")</f>
        <v/>
      </c>
      <c r="MF26" t="str">
        <f>IF(EN26=1,MF$8&amp;IF(SUM(EO26:$EQ26)=0,"",", "),"")</f>
        <v/>
      </c>
      <c r="MG26" t="str">
        <f>IF(EO26=1,MG$8&amp;IF(SUM(EP26:$EQ26)=0,"",", "),"")</f>
        <v/>
      </c>
      <c r="MH26" t="str">
        <f>IF(EP26=1,MH$8&amp;IF(SUM(EQ26:$EQ26)=0,"",", "),"")</f>
        <v/>
      </c>
      <c r="MI26" t="str">
        <f t="shared" si="68"/>
        <v/>
      </c>
      <c r="MJ26" t="str">
        <f>IF(ER26=1,MJ$8&amp;IF(SUM(ES26:$GO26)=0,"",", "),"")</f>
        <v/>
      </c>
      <c r="MK26" t="str">
        <f>IF(ES26=1,MK$8&amp;IF(SUM(ET26:$GO26)=0,"",", "),"")</f>
        <v/>
      </c>
      <c r="ML26" t="str">
        <f>IF(ET26=1,ML$8&amp;IF(SUM(EU26:$GO26)=0,"",", "),"")</f>
        <v/>
      </c>
      <c r="MM26" t="str">
        <f>IF(EU26=1,MM$8&amp;IF(SUM(EV26:$GO26)=0,"",", "),"")</f>
        <v/>
      </c>
      <c r="MN26" t="str">
        <f>IF(EV26=1,MN$8&amp;IF(SUM(EW26:$GO26)=0,"",", "),"")</f>
        <v/>
      </c>
      <c r="MO26" t="str">
        <f>IF(EW26=1,MO$8&amp;IF(SUM(EX26:$GO26)=0,"",", "),"")</f>
        <v/>
      </c>
      <c r="MP26" t="str">
        <f>IF(EX26=1,MP$8&amp;IF(SUM(EY26:$GO26)=0,"",", "),"")</f>
        <v/>
      </c>
      <c r="MQ26" t="str">
        <f>IF(EY26=1,MQ$8&amp;IF(SUM(EZ26:$GO26)=0,"",", "),"")</f>
        <v/>
      </c>
      <c r="MR26" t="str">
        <f>IF(EZ26=1,MR$8&amp;IF(SUM(FA26:$GO26)=0,"",", "),"")</f>
        <v/>
      </c>
      <c r="MS26" t="str">
        <f>IF(FA26=1,MS$8&amp;IF(SUM(FB26:$GO26)=0,"",", "),"")</f>
        <v/>
      </c>
      <c r="MT26" t="str">
        <f>IF(FB26=1,MT$8&amp;IF(SUM(FC26:$GO26)=0,"",", "),"")</f>
        <v/>
      </c>
      <c r="MU26" t="str">
        <f>IF(FC26=1,MU$8&amp;IF(SUM(FD26:$GO26)=0,"",", "),"")</f>
        <v/>
      </c>
      <c r="MV26" t="str">
        <f>IF(FD26=1,MV$8&amp;IF(SUM(FE26:$GO26)=0,"",", "),"")</f>
        <v/>
      </c>
      <c r="MW26" t="str">
        <f>IF(FE26=1,MW$8&amp;IF(SUM(FF26:$GO26)=0,"",", "),"")</f>
        <v/>
      </c>
      <c r="MX26" t="str">
        <f>IF(FF26=1,MX$8&amp;IF(SUM(FG26:$GO26)=0,"",", "),"")</f>
        <v/>
      </c>
      <c r="MY26" t="str">
        <f>IF(FG26=1,MY$8&amp;IF(SUM(FH26:$GO26)=0,"",", "),"")</f>
        <v/>
      </c>
      <c r="MZ26" t="str">
        <f>IF(FH26=1,MZ$8&amp;IF(SUM(FI26:$GO26)=0,"",", "),"")</f>
        <v/>
      </c>
      <c r="NA26" t="str">
        <f>IF(FI26=1,NA$8&amp;IF(SUM(FJ26:$GO26)=0,"",", "),"")</f>
        <v/>
      </c>
      <c r="NB26" t="str">
        <f>IF(FJ26=1,NB$8&amp;IF(SUM(FK26:$GO26)=0,"",", "),"")</f>
        <v/>
      </c>
      <c r="NC26" t="str">
        <f>IF(FK26=1,NC$8&amp;IF(SUM(FL26:$GO26)=0,"",", "),"")</f>
        <v/>
      </c>
      <c r="ND26" t="str">
        <f>IF(FL26=1,ND$8&amp;IF(SUM(FM26:$GO26)=0,"",", "),"")</f>
        <v/>
      </c>
      <c r="NE26" t="str">
        <f>IF(FM26=1,NE$8&amp;IF(SUM(FN26:$GO26)=0,"",", "),"")</f>
        <v/>
      </c>
      <c r="NF26" t="str">
        <f>IF(FN26=1,NF$8&amp;IF(SUM(FO26:$GO26)=0,"",", "),"")</f>
        <v/>
      </c>
      <c r="NG26" t="str">
        <f>IF(FO26=1,NG$8&amp;IF(SUM(FP26:$GO26)=0,"",", "),"")</f>
        <v/>
      </c>
      <c r="NH26" t="str">
        <f>IF(FP26=1,NH$8&amp;IF(SUM(FQ26:$GO26)=0,"",", "),"")</f>
        <v/>
      </c>
      <c r="NI26" t="str">
        <f>IF(FQ26=1,NI$8&amp;IF(SUM(FR26:$GO26)=0,"",", "),"")</f>
        <v/>
      </c>
      <c r="NJ26" t="str">
        <f>IF(FR26=1,NJ$8&amp;IF(SUM(FS26:$GO26)=0,"",", "),"")</f>
        <v/>
      </c>
      <c r="NK26" t="str">
        <f>IF(FS26=1,NK$8&amp;IF(SUM(FT26:$GO26)=0,"",", "),"")</f>
        <v/>
      </c>
      <c r="NL26" t="str">
        <f>IF(FT26=1,NL$8&amp;IF(SUM(FU26:$GO26)=0,"",", "),"")</f>
        <v/>
      </c>
      <c r="NM26" t="str">
        <f>IF(FU26=1,NM$8&amp;IF(SUM(FV26:$GO26)=0,"",", "),"")</f>
        <v/>
      </c>
      <c r="NN26" t="str">
        <f>IF(FV26=1,NN$8&amp;IF(SUM(FW26:$GO26)=0,"",", "),"")</f>
        <v/>
      </c>
      <c r="NO26" t="str">
        <f>IF(FW26=1,NO$8&amp;IF(SUM(FX26:$GO26)=0,"",", "),"")</f>
        <v/>
      </c>
      <c r="NP26" t="str">
        <f>IF(FX26=1,NP$8&amp;IF(SUM(FY26:$GO26)=0,"",", "),"")</f>
        <v/>
      </c>
      <c r="NQ26" t="str">
        <f>IF(FY26=1,NQ$8&amp;IF(SUM(FZ26:$GO26)=0,"",", "),"")</f>
        <v/>
      </c>
      <c r="NR26" t="str">
        <f>IF(FZ26=1,NR$8&amp;IF(SUM(GA26:$GO26)=0,"",", "),"")</f>
        <v/>
      </c>
      <c r="NS26" t="str">
        <f>IF(GA26=1,NS$8&amp;IF(SUM(GB26:$GO26)=0,"",", "),"")</f>
        <v/>
      </c>
      <c r="NT26" t="str">
        <f>IF(GB26=1,NT$8&amp;IF(SUM(GC26:$GO26)=0,"",", "),"")</f>
        <v/>
      </c>
      <c r="NU26" t="str">
        <f>IF(GC26=1,NU$8&amp;IF(SUM(GD26:$GO26)=0,"",", "),"")</f>
        <v/>
      </c>
      <c r="NV26" t="str">
        <f>IF(GD26=1,NV$8&amp;IF(SUM(GE26:$GO26)=0,"",", "),"")</f>
        <v/>
      </c>
      <c r="NW26" t="str">
        <f>IF(GE26=1,NW$8&amp;IF(SUM(GF26:$GO26)=0,"",", "),"")</f>
        <v/>
      </c>
      <c r="NX26" t="str">
        <f>IF(GF26=1,NX$8&amp;IF(SUM(GG26:$GO26)=0,"",", "),"")</f>
        <v/>
      </c>
      <c r="NY26" t="str">
        <f>IF(GG26=1,NY$8&amp;IF(SUM(GH26:$GO26)=0,"",", "),"")</f>
        <v/>
      </c>
      <c r="NZ26" t="str">
        <f>IF(GH26=1,NZ$8&amp;IF(SUM(GI26:$GO26)=0,"",", "),"")</f>
        <v/>
      </c>
      <c r="OA26" t="str">
        <f>IF(GI26=1,OA$8&amp;IF(SUM(GJ26:$GO26)=0,"",", "),"")</f>
        <v/>
      </c>
      <c r="OB26" t="str">
        <f>IF(GJ26=1,OB$8&amp;IF(SUM(GK26:$GO26)=0,"",", "),"")</f>
        <v/>
      </c>
      <c r="OC26" t="str">
        <f>IF(GK26=1,OC$8&amp;IF(SUM(GL26:$GO26)=0,"",", "),"")</f>
        <v/>
      </c>
      <c r="OD26" t="str">
        <f>IF(GL26=1,OD$8&amp;IF(SUM(GM26:$GO26)=0,"",", "),"")</f>
        <v/>
      </c>
      <c r="OE26" t="str">
        <f>IF(GM26=1,OE$8&amp;IF(SUM(GN26:$GO26)=0,"",", "),"")</f>
        <v/>
      </c>
      <c r="OF26" t="str">
        <f>IF(GN26=1,OF$8&amp;IF(SUM(GO26:$GO26)=0,"",", "),"")</f>
        <v/>
      </c>
      <c r="OG26" t="str">
        <f t="shared" si="69"/>
        <v/>
      </c>
      <c r="OH26" t="str">
        <f>IF(GP26=1,OH$8&amp;IF(SUM(GQ26:$IM26)=0,"",", "),"")</f>
        <v/>
      </c>
      <c r="OI26" t="str">
        <f>IF(GQ26=1,OI$8&amp;IF(SUM(GR26:$IM26)=0,"",", "),"")</f>
        <v/>
      </c>
      <c r="OJ26" t="str">
        <f>IF(GR26=1,OJ$8&amp;IF(SUM(GS26:$IM26)=0,"",", "),"")</f>
        <v/>
      </c>
      <c r="OK26" t="str">
        <f>IF(GS26=1,OK$8&amp;IF(SUM(GT26:$IM26)=0,"",", "),"")</f>
        <v/>
      </c>
      <c r="OL26" t="str">
        <f>IF(GT26=1,OL$8&amp;IF(SUM(GU26:$IM26)=0,"",", "),"")</f>
        <v/>
      </c>
      <c r="OM26" t="str">
        <f>IF(GU26=1,OM$8&amp;IF(SUM(GV26:$IM26)=0,"",", "),"")</f>
        <v/>
      </c>
      <c r="ON26" t="str">
        <f>IF(GV26=1,ON$8&amp;IF(SUM(GW26:$IM26)=0,"",", "),"")</f>
        <v/>
      </c>
      <c r="OO26" t="str">
        <f>IF(GW26=1,OO$8&amp;IF(SUM(GX26:$IM26)=0,"",", "),"")</f>
        <v/>
      </c>
      <c r="OP26" t="str">
        <f>IF(GX26=1,OP$8&amp;IF(SUM(GY26:$IM26)=0,"",", "),"")</f>
        <v/>
      </c>
      <c r="OQ26" t="str">
        <f>IF(GY26=1,OQ$8&amp;IF(SUM(GZ26:$IM26)=0,"",", "),"")</f>
        <v/>
      </c>
      <c r="OR26" t="str">
        <f>IF(GZ26=1,OR$8&amp;IF(SUM(HA26:$IM26)=0,"",", "),"")</f>
        <v/>
      </c>
      <c r="OS26" t="str">
        <f>IF(HA26=1,OS$8&amp;IF(SUM(HB26:$IM26)=0,"",", "),"")</f>
        <v/>
      </c>
      <c r="OT26" t="str">
        <f>IF(HB26=1,OT$8&amp;IF(SUM(HC26:$IM26)=0,"",", "),"")</f>
        <v/>
      </c>
      <c r="OU26" t="str">
        <f>IF(HC26=1,OU$8&amp;IF(SUM(HD26:$IM26)=0,"",", "),"")</f>
        <v/>
      </c>
      <c r="OV26" t="str">
        <f>IF(HD26=1,OV$8&amp;IF(SUM(HE26:$IM26)=0,"",", "),"")</f>
        <v/>
      </c>
      <c r="OW26" t="str">
        <f>IF(HE26=1,OW$8&amp;IF(SUM(HF26:$IM26)=0,"",", "),"")</f>
        <v/>
      </c>
      <c r="OX26" t="str">
        <f>IF(HF26=1,OX$8&amp;IF(SUM(HG26:$IM26)=0,"",", "),"")</f>
        <v/>
      </c>
      <c r="OY26" t="str">
        <f>IF(HG26=1,OY$8&amp;IF(SUM(HH26:$IM26)=0,"",", "),"")</f>
        <v/>
      </c>
      <c r="OZ26" t="str">
        <f>IF(HH26=1,OZ$8&amp;IF(SUM(HI26:$IM26)=0,"",", "),"")</f>
        <v/>
      </c>
      <c r="PA26" t="str">
        <f>IF(HI26=1,PA$8&amp;IF(SUM(HJ26:$IM26)=0,"",", "),"")</f>
        <v/>
      </c>
      <c r="PB26" t="str">
        <f>IF(HJ26=1,PB$8&amp;IF(SUM(HK26:$IM26)=0,"",", "),"")</f>
        <v/>
      </c>
      <c r="PC26" t="str">
        <f>IF(HK26=1,PC$8&amp;IF(SUM(HL26:$IM26)=0,"",", "),"")</f>
        <v/>
      </c>
      <c r="PD26" t="str">
        <f>IF(HL26=1,PD$8&amp;IF(SUM(HM26:$IM26)=0,"",", "),"")</f>
        <v/>
      </c>
      <c r="PE26" t="str">
        <f>IF(HM26=1,PE$8&amp;IF(SUM(HN26:$IM26)=0,"",", "),"")</f>
        <v/>
      </c>
      <c r="PF26" t="str">
        <f>IF(HN26=1,PF$8&amp;IF(SUM(HO26:$IM26)=0,"",", "),"")</f>
        <v/>
      </c>
      <c r="PG26" t="str">
        <f>IF(HO26=1,PG$8&amp;IF(SUM(HP26:$IM26)=0,"",", "),"")</f>
        <v/>
      </c>
      <c r="PH26" t="str">
        <f>IF(HP26=1,PH$8&amp;IF(SUM(HQ26:$IM26)=0,"",", "),"")</f>
        <v/>
      </c>
      <c r="PI26" t="str">
        <f>IF(HQ26=1,PI$8&amp;IF(SUM(HR26:$IM26)=0,"",", "),"")</f>
        <v/>
      </c>
      <c r="PJ26" t="str">
        <f>IF(HR26=1,PJ$8&amp;IF(SUM(HS26:$IM26)=0,"",", "),"")</f>
        <v/>
      </c>
      <c r="PK26" t="str">
        <f>IF(HS26=1,PK$8&amp;IF(SUM(HT26:$IM26)=0,"",", "),"")</f>
        <v/>
      </c>
      <c r="PL26" t="str">
        <f>IF(HT26=1,PL$8&amp;IF(SUM(HU26:$IM26)=0,"",", "),"")</f>
        <v/>
      </c>
      <c r="PM26" t="str">
        <f>IF(HU26=1,PM$8&amp;IF(SUM(HV26:$IM26)=0,"",", "),"")</f>
        <v/>
      </c>
      <c r="PN26" t="str">
        <f>IF(HV26=1,PN$8&amp;IF(SUM(HW26:$IM26)=0,"",", "),"")</f>
        <v/>
      </c>
      <c r="PO26" t="str">
        <f>IF(HW26=1,PO$8&amp;IF(SUM(HX26:$IM26)=0,"",", "),"")</f>
        <v/>
      </c>
      <c r="PP26" t="str">
        <f>IF(HX26=1,PP$8&amp;IF(SUM(HY26:$IM26)=0,"",", "),"")</f>
        <v/>
      </c>
      <c r="PQ26" t="str">
        <f>IF(HY26=1,PQ$8&amp;IF(SUM(HZ26:$IM26)=0,"",", "),"")</f>
        <v/>
      </c>
      <c r="PR26" t="str">
        <f>IF(HZ26=1,PR$8&amp;IF(SUM(IA26:$IM26)=0,"",", "),"")</f>
        <v/>
      </c>
      <c r="PS26" t="str">
        <f>IF(IA26=1,PS$8&amp;IF(SUM(IB26:$IM26)=0,"",", "),"")</f>
        <v/>
      </c>
      <c r="PT26" t="str">
        <f>IF(IB26=1,PT$8&amp;IF(SUM(IC26:$IM26)=0,"",", "),"")</f>
        <v/>
      </c>
      <c r="PU26" t="str">
        <f>IF(IC26=1,PU$8&amp;IF(SUM(ID26:$IM26)=0,"",", "),"")</f>
        <v/>
      </c>
      <c r="PV26" t="str">
        <f>IF(ID26=1,PV$8&amp;IF(SUM(IE26:$IM26)=0,"",", "),"")</f>
        <v/>
      </c>
      <c r="PW26" t="str">
        <f>IF(IE26=1,PW$8&amp;IF(SUM(IF26:$IM26)=0,"",", "),"")</f>
        <v/>
      </c>
      <c r="PX26" t="str">
        <f>IF(IF26=1,PX$8&amp;IF(SUM(IG26:$IM26)=0,"",", "),"")</f>
        <v/>
      </c>
      <c r="PY26" t="str">
        <f>IF(IG26=1,PY$8&amp;IF(SUM(IH26:$IM26)=0,"",", "),"")</f>
        <v/>
      </c>
      <c r="PZ26" t="str">
        <f>IF(IH26=1,PZ$8&amp;IF(SUM(II26:$IM26)=0,"",", "),"")</f>
        <v/>
      </c>
      <c r="QA26" t="str">
        <f>IF(II26=1,QA$8&amp;IF(SUM(IJ26:$IM26)=0,"",", "),"")</f>
        <v/>
      </c>
      <c r="QB26" t="str">
        <f>IF(IJ26=1,QB$8&amp;IF(SUM(IK26:$IM26)=0,"",", "),"")</f>
        <v/>
      </c>
      <c r="QC26" t="str">
        <f>IF(IK26=1,QC$8&amp;IF(SUM(IL26:$IM26)=0,"",", "),"")</f>
        <v/>
      </c>
      <c r="QD26" t="str">
        <f>IF(IL26=1,QD$8&amp;IF(SUM(IM26:$IM26)=0,"",", "),"")</f>
        <v/>
      </c>
      <c r="QE26" t="str">
        <f t="shared" si="70"/>
        <v/>
      </c>
      <c r="QF26" t="str">
        <f>IF(IN26=1,QF$8&amp;IF(SUM(IO26:$KK26)=0,"",", "),"")</f>
        <v/>
      </c>
      <c r="QG26" t="str">
        <f>IF(IO26=1,QG$8&amp;IF(SUM(IP26:$KK26)=0,"",", "),"")</f>
        <v/>
      </c>
      <c r="QH26" t="str">
        <f>IF(IP26=1,QH$8&amp;IF(SUM(IQ26:$KK26)=0,"",", "),"")</f>
        <v/>
      </c>
      <c r="QI26" t="str">
        <f>IF(IQ26=1,QI$8&amp;IF(SUM(IR26:$KK26)=0,"",", "),"")</f>
        <v/>
      </c>
      <c r="QJ26" t="str">
        <f>IF(IR26=1,QJ$8&amp;IF(SUM(IS26:$KK26)=0,"",", "),"")</f>
        <v/>
      </c>
      <c r="QK26" t="str">
        <f>IF(IS26=1,QK$8&amp;IF(SUM(IT26:$KK26)=0,"",", "),"")</f>
        <v/>
      </c>
      <c r="QL26" t="str">
        <f>IF(IT26=1,QL$8&amp;IF(SUM(IU26:$KK26)=0,"",", "),"")</f>
        <v/>
      </c>
      <c r="QM26" t="str">
        <f>IF(IU26=1,QM$8&amp;IF(SUM(IV26:$KK26)=0,"",", "),"")</f>
        <v/>
      </c>
      <c r="QN26" t="str">
        <f>IF(IV26=1,QN$8&amp;IF(SUM(IW26:$KK26)=0,"",", "),"")</f>
        <v/>
      </c>
      <c r="QO26" t="str">
        <f>IF(IW26=1,QO$8&amp;IF(SUM(IX26:$KK26)=0,"",", "),"")</f>
        <v/>
      </c>
      <c r="QP26" t="str">
        <f>IF(IX26=1,QP$8&amp;IF(SUM(IY26:$KK26)=0,"",", "),"")</f>
        <v/>
      </c>
      <c r="QQ26" t="str">
        <f>IF(IY26=1,QQ$8&amp;IF(SUM(IZ26:$KK26)=0,"",", "),"")</f>
        <v/>
      </c>
      <c r="QR26" t="str">
        <f>IF(IZ26=1,QR$8&amp;IF(SUM(JA26:$KK26)=0,"",", "),"")</f>
        <v/>
      </c>
      <c r="QS26" t="str">
        <f>IF(JA26=1,QS$8&amp;IF(SUM(JB26:$KK26)=0,"",", "),"")</f>
        <v/>
      </c>
      <c r="QT26" t="str">
        <f>IF(JB26=1,QT$8&amp;IF(SUM(JC26:$KK26)=0,"",", "),"")</f>
        <v/>
      </c>
      <c r="QU26" t="str">
        <f>IF(JC26=1,QU$8&amp;IF(SUM(JD26:$KK26)=0,"",", "),"")</f>
        <v/>
      </c>
      <c r="QV26" t="str">
        <f>IF(JD26=1,QV$8&amp;IF(SUM(JE26:$KK26)=0,"",", "),"")</f>
        <v/>
      </c>
      <c r="QW26" t="str">
        <f>IF(JE26=1,QW$8&amp;IF(SUM(JF26:$KK26)=0,"",", "),"")</f>
        <v/>
      </c>
      <c r="QX26" t="str">
        <f>IF(JF26=1,QX$8&amp;IF(SUM(JG26:$KK26)=0,"",", "),"")</f>
        <v/>
      </c>
      <c r="QY26" t="str">
        <f>IF(JG26=1,QY$8&amp;IF(SUM(JH26:$KK26)=0,"",", "),"")</f>
        <v/>
      </c>
      <c r="QZ26" t="str">
        <f>IF(JH26=1,QZ$8&amp;IF(SUM(JI26:$KK26)=0,"",", "),"")</f>
        <v/>
      </c>
      <c r="RA26" t="str">
        <f>IF(JI26=1,RA$8&amp;IF(SUM(JJ26:$KK26)=0,"",", "),"")</f>
        <v/>
      </c>
      <c r="RB26" t="str">
        <f>IF(JJ26=1,RB$8&amp;IF(SUM(JK26:$KK26)=0,"",", "),"")</f>
        <v/>
      </c>
      <c r="RC26" t="str">
        <f>IF(JK26=1,RC$8&amp;IF(SUM(JL26:$KK26)=0,"",", "),"")</f>
        <v/>
      </c>
      <c r="RD26" t="str">
        <f>IF(JL26=1,RD$8&amp;IF(SUM(JM26:$KK26)=0,"",", "),"")</f>
        <v/>
      </c>
      <c r="RE26" t="str">
        <f>IF(JM26=1,RE$8&amp;IF(SUM(JN26:$KK26)=0,"",", "),"")</f>
        <v/>
      </c>
      <c r="RF26" t="str">
        <f>IF(JN26=1,RF$8&amp;IF(SUM(JO26:$KK26)=0,"",", "),"")</f>
        <v/>
      </c>
      <c r="RG26" t="str">
        <f>IF(JO26=1,RG$8&amp;IF(SUM(JP26:$KK26)=0,"",", "),"")</f>
        <v/>
      </c>
      <c r="RH26" t="str">
        <f>IF(JP26=1,RH$8&amp;IF(SUM(JQ26:$KK26)=0,"",", "),"")</f>
        <v/>
      </c>
      <c r="RI26" t="str">
        <f>IF(JQ26=1,RI$8&amp;IF(SUM(JR26:$KK26)=0,"",", "),"")</f>
        <v/>
      </c>
      <c r="RJ26" t="str">
        <f>IF(JR26=1,RJ$8&amp;IF(SUM(JS26:$KK26)=0,"",", "),"")</f>
        <v/>
      </c>
      <c r="RK26" t="str">
        <f>IF(JS26=1,RK$8&amp;IF(SUM(JT26:$KK26)=0,"",", "),"")</f>
        <v/>
      </c>
      <c r="RL26" t="str">
        <f>IF(JT26=1,RL$8&amp;IF(SUM(JU26:$KK26)=0,"",", "),"")</f>
        <v/>
      </c>
      <c r="RM26" t="str">
        <f>IF(JU26=1,RM$8&amp;IF(SUM(JV26:$KK26)=0,"",", "),"")</f>
        <v/>
      </c>
      <c r="RN26" t="str">
        <f>IF(JV26=1,RN$8&amp;IF(SUM(JW26:$KK26)=0,"",", "),"")</f>
        <v/>
      </c>
      <c r="RO26" t="str">
        <f>IF(JW26=1,RO$8&amp;IF(SUM(JX26:$KK26)=0,"",", "),"")</f>
        <v/>
      </c>
      <c r="RP26" t="str">
        <f>IF(JX26=1,RP$8&amp;IF(SUM(JY26:$KK26)=0,"",", "),"")</f>
        <v/>
      </c>
      <c r="RQ26" t="str">
        <f>IF(JY26=1,RQ$8&amp;IF(SUM(JZ26:$KK26)=0,"",", "),"")</f>
        <v/>
      </c>
      <c r="RR26" t="str">
        <f>IF(JZ26=1,RR$8&amp;IF(SUM(KA26:$KK26)=0,"",", "),"")</f>
        <v/>
      </c>
      <c r="RS26" t="str">
        <f>IF(KA26=1,RS$8&amp;IF(SUM(KB26:$KK26)=0,"",", "),"")</f>
        <v/>
      </c>
      <c r="RT26" t="str">
        <f>IF(KB26=1,RT$8&amp;IF(SUM(KC26:$KK26)=0,"",", "),"")</f>
        <v/>
      </c>
      <c r="RU26" t="str">
        <f>IF(KC26=1,RU$8&amp;IF(SUM(KD26:$KK26)=0,"",", "),"")</f>
        <v/>
      </c>
      <c r="RV26" t="str">
        <f>IF(KD26=1,RV$8&amp;IF(SUM(KE26:$KK26)=0,"",", "),"")</f>
        <v/>
      </c>
      <c r="RW26" t="str">
        <f>IF(KE26=1,RW$8&amp;IF(SUM(KF26:$KK26)=0,"",", "),"")</f>
        <v/>
      </c>
      <c r="RX26" t="str">
        <f>IF(KF26=1,RX$8&amp;IF(SUM(KG26:$KK26)=0,"",", "),"")</f>
        <v/>
      </c>
      <c r="RY26" t="str">
        <f>IF(KG26=1,RY$8&amp;IF(SUM(KH26:$KK26)=0,"",", "),"")</f>
        <v/>
      </c>
      <c r="RZ26" t="str">
        <f>IF(KH26=1,RZ$8&amp;IF(SUM(KI26:$KK26)=0,"",", "),"")</f>
        <v/>
      </c>
      <c r="SA26" t="str">
        <f>IF(KI26=1,SA$8&amp;IF(SUM(KJ26:$KK26)=0,"",", "),"")</f>
        <v/>
      </c>
      <c r="SB26" t="str">
        <f>IF(KJ26=1,SB$8&amp;IF(SUM(KK26:$KK26)=0,"",", "),"")</f>
        <v/>
      </c>
      <c r="SC26" t="str">
        <f t="shared" si="71"/>
        <v/>
      </c>
    </row>
    <row r="27" spans="1:497" ht="60" customHeight="1" x14ac:dyDescent="0.45">
      <c r="A27" s="62"/>
      <c r="B27" s="212" t="str">
        <f t="shared" si="0"/>
        <v/>
      </c>
      <c r="C27" s="212" t="str">
        <f t="shared" si="59"/>
        <v/>
      </c>
      <c r="D27" s="212" t="str">
        <f t="shared" si="60"/>
        <v/>
      </c>
      <c r="E27" s="212" t="str">
        <f t="shared" si="61"/>
        <v/>
      </c>
      <c r="F27" s="212" t="str">
        <f t="shared" si="62"/>
        <v/>
      </c>
      <c r="G27" s="237" t="str">
        <f>IF('EDCI Data'!B27="","",'EDCI Data'!B27)</f>
        <v/>
      </c>
      <c r="H27" s="238" t="str">
        <f>IF('EDCI Data'!C27="","",'EDCI Data'!C27)</f>
        <v/>
      </c>
      <c r="I27" s="239" t="str">
        <f>IF('EDCI Data'!D27="","",'EDCI Data'!D27)</f>
        <v/>
      </c>
      <c r="J27" s="240" t="str">
        <f>IF('EDCI Data'!E27="","",'EDCI Data'!E27)</f>
        <v/>
      </c>
      <c r="K27" s="237" t="str">
        <f>IF('EDCI Data'!F27="","",'EDCI Data'!F27)</f>
        <v/>
      </c>
      <c r="L27" s="237" t="str">
        <f>IF('EDCI Data'!G27="","",'EDCI Data'!G27)</f>
        <v/>
      </c>
      <c r="M27" s="237" t="str">
        <f>IF('EDCI Data'!H27="","",'EDCI Data'!H27)</f>
        <v/>
      </c>
      <c r="N27" s="237" t="str">
        <f>IF('EDCI Data'!I27="","",'EDCI Data'!I27)</f>
        <v/>
      </c>
      <c r="O27" s="237" t="str">
        <f>IF('EDCI Data'!J27="","",'EDCI Data'!J27)</f>
        <v/>
      </c>
      <c r="P27" s="237" t="str">
        <f>IF('EDCI Data'!K27="","",'EDCI Data'!K27)</f>
        <v/>
      </c>
      <c r="Q27" s="241" t="str">
        <f>IF('EDCI Data'!L27="","",'EDCI Data'!L27)</f>
        <v/>
      </c>
      <c r="R27" s="241" t="str">
        <f>IF('EDCI Data'!M27="","",'EDCI Data'!M27)</f>
        <v/>
      </c>
      <c r="S27" s="237" t="str">
        <f>IF('EDCI Data'!N27="","",'EDCI Data'!N27)</f>
        <v/>
      </c>
      <c r="T27" s="237" t="str">
        <f>IF('EDCI Data'!O27="","",'EDCI Data'!O27)</f>
        <v/>
      </c>
      <c r="U27" s="237" t="str">
        <f>IF('EDCI Data'!P27="","",'EDCI Data'!P27)</f>
        <v/>
      </c>
      <c r="V27" s="237" t="str">
        <f>IF('EDCI Data'!Q27="","",'EDCI Data'!Q27)</f>
        <v/>
      </c>
      <c r="W27" s="242" t="str">
        <f>IF('EDCI Data'!R27="","",'EDCI Data'!R27)</f>
        <v/>
      </c>
      <c r="X27" s="243" t="str">
        <f>IF('EDCI Data'!S27="","",'EDCI Data'!S27)</f>
        <v/>
      </c>
      <c r="Y27" s="243" t="str">
        <f>IF('EDCI Data'!T27="","",'EDCI Data'!T27)</f>
        <v/>
      </c>
      <c r="Z27" s="244" t="str">
        <f>IF('EDCI Data'!U27="","",'EDCI Data'!U27)</f>
        <v/>
      </c>
      <c r="AA27" s="237" t="str">
        <f>IF('EDCI Data'!V27="","",'EDCI Data'!V27)</f>
        <v/>
      </c>
      <c r="AB27" s="244" t="str">
        <f>IF('EDCI Data'!W27="","",'EDCI Data'!W27)</f>
        <v/>
      </c>
      <c r="AC27" s="237" t="str">
        <f>IF('EDCI Data'!X27="","",'EDCI Data'!X27)</f>
        <v/>
      </c>
      <c r="AD27" s="244" t="str">
        <f>IF('EDCI Data'!Y27="","",'EDCI Data'!Y27)</f>
        <v/>
      </c>
      <c r="AE27" s="237" t="str">
        <f>IF('EDCI Data'!Z27="","",'EDCI Data'!Z27)</f>
        <v/>
      </c>
      <c r="AF27" s="237" t="str">
        <f>IF('EDCI Data'!AA27="","",'EDCI Data'!AA27)</f>
        <v/>
      </c>
      <c r="AG27" s="237" t="str">
        <f>IF('EDCI Data'!AB27="","",'EDCI Data'!AB27)</f>
        <v/>
      </c>
      <c r="AH27" s="237" t="str">
        <f>IF('EDCI Data'!AC27="","",'EDCI Data'!AC27)</f>
        <v/>
      </c>
      <c r="AI27" s="237" t="str">
        <f>IF('EDCI Data'!AD27="","",'EDCI Data'!AD27)</f>
        <v/>
      </c>
      <c r="AJ27" s="237" t="str">
        <f>IF('EDCI Data'!AE27="","",'EDCI Data'!AE27)</f>
        <v/>
      </c>
      <c r="AK27" s="237" t="str">
        <f>IF('EDCI Data'!AF27="","",'EDCI Data'!AF27)</f>
        <v/>
      </c>
      <c r="AL27" s="237" t="str">
        <f>IF('EDCI Data'!AG27="","",'EDCI Data'!AG27)</f>
        <v/>
      </c>
      <c r="AM27" s="237" t="str">
        <f>IF('EDCI Data'!AH27="","",'EDCI Data'!AH27)</f>
        <v/>
      </c>
      <c r="AN27" s="237" t="str">
        <f>IF('EDCI Data'!AI27="","",'EDCI Data'!AI27)</f>
        <v/>
      </c>
      <c r="AO27" s="237" t="str">
        <f>IF('EDCI Data'!AJ27="","",'EDCI Data'!AJ27)</f>
        <v/>
      </c>
      <c r="AP27" s="237" t="str">
        <f>IF('EDCI Data'!AK27="","",'EDCI Data'!AK27)</f>
        <v/>
      </c>
      <c r="AQ27" s="237" t="str">
        <f>IF('EDCI Data'!AL27="","",'EDCI Data'!AL27)</f>
        <v/>
      </c>
      <c r="AR27" s="237" t="str">
        <f>IF('EDCI Data'!AM27="","",'EDCI Data'!AM27)</f>
        <v/>
      </c>
      <c r="AS27" s="237" t="str">
        <f>IF('EDCI Data'!AN27="","",'EDCI Data'!AN27)</f>
        <v/>
      </c>
      <c r="AT27" s="237" t="str">
        <f>IF('EDCI Data'!AO27="","",'EDCI Data'!AO27)</f>
        <v/>
      </c>
      <c r="AU27" s="237" t="str">
        <f>IF('EDCI Data'!AP27="","",'EDCI Data'!AP27)</f>
        <v/>
      </c>
      <c r="AV27" s="237" t="str">
        <f>IF('EDCI Data'!AQ27="","",'EDCI Data'!AQ27)</f>
        <v/>
      </c>
      <c r="AW27" s="237" t="str">
        <f>IF('EDCI Data'!AR27="","",'EDCI Data'!AR27)</f>
        <v/>
      </c>
      <c r="AX27" s="237" t="str">
        <f>IF('EDCI Data'!AS27="","",'EDCI Data'!AS27)</f>
        <v/>
      </c>
      <c r="AY27" s="237" t="str">
        <f>IF('EDCI Data'!AT27="","",'EDCI Data'!AT27)</f>
        <v/>
      </c>
      <c r="AZ27" s="237" t="str">
        <f>IF('EDCI Data'!AU27="","",'EDCI Data'!AU27)</f>
        <v/>
      </c>
      <c r="BA27" s="237" t="str">
        <f>IF('EDCI Data'!AV27="","",'EDCI Data'!AV27)</f>
        <v/>
      </c>
      <c r="BB27" s="245" t="str">
        <f>IF('EDCI Data'!AW27="","",'EDCI Data'!AW27)</f>
        <v/>
      </c>
      <c r="BC27" s="245" t="str">
        <f>IF('EDCI Data'!AX27="","",'EDCI Data'!AX27)</f>
        <v/>
      </c>
      <c r="BD27" s="246" t="str">
        <f t="shared" si="63"/>
        <v/>
      </c>
      <c r="BE27" s="247" t="str">
        <f>IF('EDCI Data'!AY27="","",'EDCI Data'!AY27)</f>
        <v/>
      </c>
      <c r="BF27" s="247" t="str">
        <f>IF('EDCI Data'!AZ27="","",'EDCI Data'!AZ27)</f>
        <v/>
      </c>
      <c r="BG27" s="247" t="str">
        <f>IF('EDCI Data'!BA27="","",'EDCI Data'!BA27)</f>
        <v/>
      </c>
      <c r="BH27" s="247" t="str">
        <f>IF('EDCI Data'!BB27="","",'EDCI Data'!BB27)</f>
        <v/>
      </c>
      <c r="BI27" s="247" t="str">
        <f>IF('EDCI Data'!BC27="","",'EDCI Data'!BC27)</f>
        <v/>
      </c>
      <c r="BJ27" s="247" t="str">
        <f>IF('EDCI Data'!BD27="","",'EDCI Data'!BD27)</f>
        <v/>
      </c>
      <c r="BK27" s="247" t="str">
        <f>IF('EDCI Data'!BE27="","",'EDCI Data'!BE27)</f>
        <v/>
      </c>
      <c r="BL27" s="247" t="str">
        <f>IF('EDCI Data'!BF27="","",'EDCI Data'!BF27)</f>
        <v/>
      </c>
      <c r="BM27" s="247" t="str">
        <f>IF('EDCI Data'!BG27="","",'EDCI Data'!BG27)</f>
        <v/>
      </c>
      <c r="BN27" s="248" t="str">
        <f>IF('EDCI Data'!BH27="","",'EDCI Data'!BH27)</f>
        <v/>
      </c>
      <c r="BO27" s="248" t="str">
        <f>IF('EDCI Data'!BI27="","",'EDCI Data'!BI27)</f>
        <v/>
      </c>
      <c r="BP27" s="249" t="str">
        <f>IF('EDCI Data'!BJ27="","",'EDCI Data'!BJ27)</f>
        <v/>
      </c>
      <c r="BQ27" s="248" t="str">
        <f>IF('EDCI Data'!BK27="","",'EDCI Data'!BK27)</f>
        <v/>
      </c>
      <c r="BR27" s="248" t="str">
        <f>IF('EDCI Data'!BL27="","",'EDCI Data'!BL27)</f>
        <v/>
      </c>
      <c r="BS27" s="250" t="str">
        <f>IF('EDCI Data'!BM27="","",'EDCI Data'!BM27)</f>
        <v/>
      </c>
      <c r="BT27" s="251" t="str">
        <f>IF('EDCI Data'!BN27="","",'EDCI Data'!BN27)</f>
        <v/>
      </c>
      <c r="BU27" s="246" t="str">
        <f>IF('EDCI Data'!BO27="","",'EDCI Data'!BO27)</f>
        <v/>
      </c>
      <c r="BV27" s="252">
        <f t="shared" si="64"/>
        <v>0</v>
      </c>
      <c r="BW27" s="252">
        <f t="shared" si="65"/>
        <v>0</v>
      </c>
      <c r="BX27" s="252">
        <f t="shared" si="66"/>
        <v>0</v>
      </c>
      <c r="BY27" s="252">
        <f t="shared" si="67"/>
        <v>0</v>
      </c>
      <c r="BZ27" t="str">
        <f t="shared" si="1"/>
        <v/>
      </c>
      <c r="CA27" s="253"/>
      <c r="CB27"/>
      <c r="CC27"/>
      <c r="CD27"/>
      <c r="CE27" t="str">
        <f t="shared" si="2"/>
        <v/>
      </c>
      <c r="CF27"/>
      <c r="CG27" t="str">
        <f t="shared" si="3"/>
        <v/>
      </c>
      <c r="CH27" t="str">
        <f t="shared" si="4"/>
        <v/>
      </c>
      <c r="CI27" t="str">
        <f t="shared" si="5"/>
        <v/>
      </c>
      <c r="CJ27" t="str">
        <f t="shared" si="6"/>
        <v/>
      </c>
      <c r="CK27"/>
      <c r="CL27"/>
      <c r="CM27" t="str">
        <f t="shared" si="7"/>
        <v/>
      </c>
      <c r="CN27" t="str">
        <f t="shared" si="8"/>
        <v/>
      </c>
      <c r="CO27" t="str">
        <f t="shared" si="9"/>
        <v/>
      </c>
      <c r="CP27" t="str">
        <f t="shared" si="10"/>
        <v/>
      </c>
      <c r="CQ27"/>
      <c r="CR27" t="str" cm="1">
        <f t="array" ref="CR27">IF(COUNTIFS($BZ$10:$BZ$259,$BZ27,$I$10:$I$259,$I27+1)&gt;0,IF(X27&lt;&gt;INDEX(Y$10:Y$259,MATCH(1,INDEX(($BZ27=$BZ$10:$BZ$259)*($I$10:$I$259=$I27+1),0,1),0)),"Number of FTEs in previous year do not align with Number of FTEs in current year across years, by definition these should be equal. Please check and update if required. "&amp;CHAR(10),""),"")</f>
        <v/>
      </c>
      <c r="CS27" t="str" cm="1">
        <f t="array" ref="CS27">IF(COUNTIFS($BZ$10:$BZ$259,$BZ27,$I$10:$I$259,$I27-1)&gt;0,IF(Y27&lt;&gt;INDEX(X$10:X$259,MATCH(1,INDEX(($BZ27=$BZ$10:$BZ$259)*($I$10:$I$259=$I27-1),0,1),0)),"Number of FTEs in previous year do not align with Number of FTEs in current year across years, by definition these should be equal. Please check and update if required. "&amp;CHAR(10),""),"")</f>
        <v/>
      </c>
      <c r="CT27" t="str">
        <f t="shared" si="11"/>
        <v/>
      </c>
      <c r="CU27" t="str">
        <f t="shared" si="12"/>
        <v/>
      </c>
      <c r="CV27"/>
      <c r="CW27" t="str">
        <f t="shared" si="13"/>
        <v/>
      </c>
      <c r="CX27"/>
      <c r="CY27" t="str">
        <f t="shared" si="14"/>
        <v/>
      </c>
      <c r="CZ27"/>
      <c r="DA27" t="str">
        <f t="shared" si="15"/>
        <v/>
      </c>
      <c r="DB27"/>
      <c r="DC27"/>
      <c r="DD27"/>
      <c r="DE27"/>
      <c r="DF27"/>
      <c r="DG27"/>
      <c r="DH27"/>
      <c r="DI27"/>
      <c r="DJ27"/>
      <c r="DK27"/>
      <c r="DL27"/>
      <c r="DM27"/>
      <c r="DN27"/>
      <c r="DO27"/>
      <c r="DP27"/>
      <c r="DQ27"/>
      <c r="DR27"/>
      <c r="DS27"/>
      <c r="DT27"/>
      <c r="DU27"/>
      <c r="DV27"/>
      <c r="DW27"/>
      <c r="DX27" t="str">
        <f t="shared" si="16"/>
        <v/>
      </c>
      <c r="DY27" t="str">
        <f t="shared" si="17"/>
        <v/>
      </c>
      <c r="DZ27" t="str">
        <f t="shared" si="18"/>
        <v/>
      </c>
      <c r="EA27" t="str">
        <f t="shared" si="19"/>
        <v/>
      </c>
      <c r="EB27" t="str">
        <f t="shared" si="20"/>
        <v/>
      </c>
      <c r="EC27" t="str">
        <f t="shared" si="21"/>
        <v/>
      </c>
      <c r="ED27" t="str">
        <f t="shared" si="22"/>
        <v/>
      </c>
      <c r="EE27" t="str">
        <f t="shared" si="23"/>
        <v/>
      </c>
      <c r="EF27" t="str">
        <f t="shared" si="24"/>
        <v/>
      </c>
      <c r="EG27" t="str">
        <f t="shared" si="25"/>
        <v/>
      </c>
      <c r="EH27" t="str">
        <f t="shared" si="26"/>
        <v/>
      </c>
      <c r="EI27" t="str">
        <f t="shared" si="27"/>
        <v/>
      </c>
      <c r="EJ27"/>
      <c r="EK27"/>
      <c r="EL27"/>
      <c r="EM27"/>
      <c r="EN27"/>
      <c r="EO27"/>
      <c r="EP27"/>
      <c r="EQ27" t="str">
        <f t="shared" si="28"/>
        <v/>
      </c>
      <c r="ER27" t="str">
        <f t="shared" si="29"/>
        <v/>
      </c>
      <c r="ES27" t="str">
        <f t="shared" si="30"/>
        <v/>
      </c>
      <c r="ET27"/>
      <c r="EU27" t="str">
        <f t="shared" si="31"/>
        <v/>
      </c>
      <c r="EV27"/>
      <c r="EW27" t="str">
        <f t="shared" si="32"/>
        <v/>
      </c>
      <c r="EX27"/>
      <c r="EY27" t="str">
        <f t="shared" si="33"/>
        <v/>
      </c>
      <c r="EZ27"/>
      <c r="FA27"/>
      <c r="FB27"/>
      <c r="FC27"/>
      <c r="FD27"/>
      <c r="FE27"/>
      <c r="FF27"/>
      <c r="FG27"/>
      <c r="FH27"/>
      <c r="FI27"/>
      <c r="FJ27"/>
      <c r="FK27"/>
      <c r="FL27"/>
      <c r="FM27"/>
      <c r="FN27"/>
      <c r="FO27"/>
      <c r="FP27"/>
      <c r="FQ27"/>
      <c r="FR27"/>
      <c r="FS27"/>
      <c r="FT27"/>
      <c r="FU27"/>
      <c r="FV27" t="str">
        <f t="shared" si="34"/>
        <v/>
      </c>
      <c r="FW27" t="str">
        <f t="shared" si="35"/>
        <v/>
      </c>
      <c r="FX27"/>
      <c r="FY27" t="str">
        <f t="shared" si="36"/>
        <v/>
      </c>
      <c r="FZ27" t="str">
        <f t="shared" si="37"/>
        <v/>
      </c>
      <c r="GA27" t="str">
        <f t="shared" si="38"/>
        <v/>
      </c>
      <c r="GB27" t="str">
        <f t="shared" si="39"/>
        <v/>
      </c>
      <c r="GC27" t="str">
        <f t="shared" si="40"/>
        <v/>
      </c>
      <c r="GD27" t="str">
        <f t="shared" si="41"/>
        <v/>
      </c>
      <c r="GE27" t="str">
        <f t="shared" si="42"/>
        <v/>
      </c>
      <c r="GF27" t="str">
        <f t="shared" si="43"/>
        <v/>
      </c>
      <c r="GG27" t="str">
        <f t="shared" si="44"/>
        <v/>
      </c>
      <c r="GH27"/>
      <c r="GI27"/>
      <c r="GJ27"/>
      <c r="GK27"/>
      <c r="GL27"/>
      <c r="GM27"/>
      <c r="GN27"/>
      <c r="GO27"/>
      <c r="GP27" t="str">
        <f t="shared" si="45"/>
        <v/>
      </c>
      <c r="GQ27" t="str">
        <f t="shared" si="46"/>
        <v/>
      </c>
      <c r="GR27"/>
      <c r="GS27" t="str">
        <f t="shared" si="47"/>
        <v/>
      </c>
      <c r="GT27"/>
      <c r="GU27" t="str">
        <f t="shared" si="48"/>
        <v/>
      </c>
      <c r="GV27"/>
      <c r="GW27" t="str">
        <f t="shared" si="49"/>
        <v/>
      </c>
      <c r="GX27"/>
      <c r="GY27"/>
      <c r="GZ27"/>
      <c r="HA27"/>
      <c r="HB27"/>
      <c r="HC27"/>
      <c r="HD27"/>
      <c r="HE27"/>
      <c r="HF27"/>
      <c r="HG27"/>
      <c r="HH27"/>
      <c r="HI27"/>
      <c r="HJ27"/>
      <c r="HK27"/>
      <c r="HL27"/>
      <c r="HM27"/>
      <c r="HN27"/>
      <c r="HO27"/>
      <c r="HP27"/>
      <c r="HQ27"/>
      <c r="HR27"/>
      <c r="HS27"/>
      <c r="HT27" t="str">
        <f t="shared" si="50"/>
        <v/>
      </c>
      <c r="HU27" t="str">
        <f t="shared" si="51"/>
        <v/>
      </c>
      <c r="HV27"/>
      <c r="HW27"/>
      <c r="HX27"/>
      <c r="HY27"/>
      <c r="HZ27"/>
      <c r="IA27"/>
      <c r="IB27"/>
      <c r="IC27"/>
      <c r="ID27"/>
      <c r="IE27" t="str">
        <f t="shared" si="52"/>
        <v/>
      </c>
      <c r="IF27"/>
      <c r="IG27"/>
      <c r="IH27"/>
      <c r="II27"/>
      <c r="IJ27"/>
      <c r="IK27"/>
      <c r="IL27"/>
      <c r="IM27"/>
      <c r="IN27"/>
      <c r="IO27"/>
      <c r="IP27"/>
      <c r="IQ27" t="str">
        <f t="shared" si="53"/>
        <v/>
      </c>
      <c r="IR27"/>
      <c r="IS27" t="str">
        <f t="shared" si="54"/>
        <v/>
      </c>
      <c r="IT27"/>
      <c r="IU27" t="str">
        <f t="shared" si="55"/>
        <v/>
      </c>
      <c r="IV27"/>
      <c r="IW27"/>
      <c r="IX27"/>
      <c r="IY27"/>
      <c r="IZ27"/>
      <c r="JA27"/>
      <c r="JB27"/>
      <c r="JC27"/>
      <c r="JD27"/>
      <c r="JE27"/>
      <c r="JF27"/>
      <c r="JG27"/>
      <c r="JH27"/>
      <c r="JI27"/>
      <c r="JJ27"/>
      <c r="JK27"/>
      <c r="JL27"/>
      <c r="JM27"/>
      <c r="JN27"/>
      <c r="JO27"/>
      <c r="JP27"/>
      <c r="JQ27"/>
      <c r="JR27" t="str">
        <f t="shared" si="56"/>
        <v/>
      </c>
      <c r="JS27" t="str">
        <f t="shared" si="57"/>
        <v/>
      </c>
      <c r="JT27"/>
      <c r="JU27"/>
      <c r="JV27"/>
      <c r="JW27"/>
      <c r="JX27"/>
      <c r="JY27"/>
      <c r="JZ27"/>
      <c r="KA27"/>
      <c r="KB27"/>
      <c r="KC27" t="str">
        <f t="shared" si="58"/>
        <v/>
      </c>
      <c r="KD27"/>
      <c r="KE27"/>
      <c r="KF27"/>
      <c r="KG27"/>
      <c r="KH27"/>
      <c r="KI27"/>
      <c r="KJ27"/>
      <c r="KK27"/>
      <c r="KL27" t="str">
        <f>IF(CT27=1,KL$8&amp;IF(SUM(CU27:$EQ27)=0,"",", "),"")</f>
        <v/>
      </c>
      <c r="KM27" t="str">
        <f>IF(CU27=1,KM$8&amp;IF(SUM(CV27:$EQ27)=0,"",", "),"")</f>
        <v/>
      </c>
      <c r="KN27" t="str">
        <f>IF(CV27=1,KN$8&amp;IF(SUM(CW27:$EQ27)=0,"",", "),"")</f>
        <v/>
      </c>
      <c r="KO27" t="str">
        <f>IF(CW27=1,KO$8&amp;IF(SUM(CX27:$EQ27)=0,"",", "),"")</f>
        <v/>
      </c>
      <c r="KP27" t="str">
        <f>IF(CX27=1,KP$8&amp;IF(SUM(CY27:$EQ27)=0,"",", "),"")</f>
        <v/>
      </c>
      <c r="KQ27" t="str">
        <f>IF(CY27=1,KQ$8&amp;IF(SUM(CZ27:$EQ27)=0,"",", "),"")</f>
        <v/>
      </c>
      <c r="KR27" t="str">
        <f>IF(CZ27=1,KR$8&amp;IF(SUM(DA27:$EQ27)=0,"",", "),"")</f>
        <v/>
      </c>
      <c r="KS27" t="str">
        <f>IF(DA27=1,KS$8&amp;IF(SUM(DB27:$EQ27)=0,"",", "),"")</f>
        <v/>
      </c>
      <c r="KT27" t="str">
        <f>IF(DB27=1,KT$8&amp;IF(SUM(DC27:$EQ27)=0,"",", "),"")</f>
        <v/>
      </c>
      <c r="KU27" t="str">
        <f>IF(DC27=1,KU$8&amp;IF(SUM(DD27:$EQ27)=0,"",", "),"")</f>
        <v/>
      </c>
      <c r="KV27" t="str">
        <f>IF(DD27=1,KV$8&amp;IF(SUM(DE27:$EQ27)=0,"",", "),"")</f>
        <v/>
      </c>
      <c r="KW27" t="str">
        <f>IF(DE27=1,KW$8&amp;IF(SUM(DF27:$EQ27)=0,"",", "),"")</f>
        <v/>
      </c>
      <c r="KX27" t="str">
        <f>IF(DF27=1,KX$8&amp;IF(SUM(DG27:$EQ27)=0,"",", "),"")</f>
        <v/>
      </c>
      <c r="KY27" t="str">
        <f>IF(DG27=1,KY$8&amp;IF(SUM(DH27:$EQ27)=0,"",", "),"")</f>
        <v/>
      </c>
      <c r="KZ27" t="str">
        <f>IF(DH27=1,KZ$8&amp;IF(SUM(DI27:$EQ27)=0,"",", "),"")</f>
        <v/>
      </c>
      <c r="LA27" t="str">
        <f>IF(DI27=1,LA$8&amp;IF(SUM(DJ27:$EQ27)=0,"",", "),"")</f>
        <v/>
      </c>
      <c r="LB27" t="str">
        <f>IF(DJ27=1,LB$8&amp;IF(SUM(DK27:$EQ27)=0,"",", "),"")</f>
        <v/>
      </c>
      <c r="LC27" t="str">
        <f>IF(DK27=1,LC$8&amp;IF(SUM(DL27:$EQ27)=0,"",", "),"")</f>
        <v/>
      </c>
      <c r="LD27" t="str">
        <f>IF(DL27=1,LD$8&amp;IF(SUM(DM27:$EQ27)=0,"",", "),"")</f>
        <v/>
      </c>
      <c r="LE27" t="str">
        <f>IF(DM27=1,LE$8&amp;IF(SUM(DN27:$EQ27)=0,"",", "),"")</f>
        <v/>
      </c>
      <c r="LF27" t="str">
        <f>IF(DN27=1,LF$8&amp;IF(SUM(DO27:$EQ27)=0,"",", "),"")</f>
        <v/>
      </c>
      <c r="LG27" t="str">
        <f>IF(DO27=1,LG$8&amp;IF(SUM(DP27:$EQ27)=0,"",", "),"")</f>
        <v/>
      </c>
      <c r="LH27" t="str">
        <f>IF(DP27=1,LH$8&amp;IF(SUM(DQ27:$EQ27)=0,"",", "),"")</f>
        <v/>
      </c>
      <c r="LI27" t="str">
        <f>IF(DQ27=1,LI$8&amp;IF(SUM(DR27:$EQ27)=0,"",", "),"")</f>
        <v/>
      </c>
      <c r="LJ27" t="str">
        <f>IF(DR27=1,LJ$8&amp;IF(SUM(DS27:$EQ27)=0,"",", "),"")</f>
        <v/>
      </c>
      <c r="LK27" t="str">
        <f>IF(DS27=1,LK$8&amp;IF(SUM(DT27:$EQ27)=0,"",", "),"")</f>
        <v/>
      </c>
      <c r="LL27" t="str">
        <f>IF(DT27=1,LL$8&amp;IF(SUM(DU27:$EQ27)=0,"",", "),"")</f>
        <v/>
      </c>
      <c r="LM27" t="str">
        <f>IF(DU27=1,LM$8&amp;IF(SUM(DV27:$EQ27)=0,"",", "),"")</f>
        <v/>
      </c>
      <c r="LN27" t="str">
        <f>IF(DV27=1,LN$8&amp;IF(SUM(DW27:$EQ27)=0,"",", "),"")</f>
        <v/>
      </c>
      <c r="LO27" t="str">
        <f>IF(DW27=1,LO$8&amp;IF(SUM(DX27:$EQ27)=0,"",", "),"")</f>
        <v/>
      </c>
      <c r="LP27" t="str">
        <f>IF(DX27=1,LP$8&amp;IF(SUM(DY27:$EQ27)=0,"",", "),"")</f>
        <v/>
      </c>
      <c r="LQ27" t="str">
        <f>IF(DY27=1,LQ$8&amp;IF(SUM(DZ27:$EQ27)=0,"",", "),"")</f>
        <v/>
      </c>
      <c r="LR27" t="str">
        <f>IF(DZ27=1,LR$8&amp;IF(SUM(EA27:$EQ27)=0,"",", "),"")</f>
        <v/>
      </c>
      <c r="LS27" t="str">
        <f>IF(EA27=1,LS$8&amp;IF(SUM(EB27:$EQ27)=0,"",", "),"")</f>
        <v/>
      </c>
      <c r="LT27" t="str">
        <f>IF(EB27=1,LT$8&amp;IF(SUM(EC27:$EQ27)=0,"",", "),"")</f>
        <v/>
      </c>
      <c r="LU27" t="str">
        <f>IF(EC27=1,LU$8&amp;IF(SUM(ED27:$EQ27)=0,"",", "),"")</f>
        <v/>
      </c>
      <c r="LV27" t="str">
        <f>IF(ED27=1,LV$8&amp;IF(SUM(EE27:$EQ27)=0,"",", "),"")</f>
        <v/>
      </c>
      <c r="LW27" t="str">
        <f>IF(EE27=1,LW$8&amp;IF(SUM(EF27:$EQ27)=0,"",", "),"")</f>
        <v/>
      </c>
      <c r="LX27" t="str">
        <f>IF(EF27=1,LX$8&amp;IF(SUM(EG27:$EQ27)=0,"",", "),"")</f>
        <v/>
      </c>
      <c r="LY27" t="str">
        <f>IF(EG27=1,LY$8&amp;IF(SUM(EH27:$EQ27)=0,"",", "),"")</f>
        <v/>
      </c>
      <c r="LZ27" t="str">
        <f>IF(EH27=1,LZ$8&amp;IF(SUM(EI27:$EQ27)=0,"",", "),"")</f>
        <v/>
      </c>
      <c r="MA27" t="str">
        <f>IF(EI27=1,MA$8&amp;IF(SUM(EJ27:$EQ27)=0,"",", "),"")</f>
        <v/>
      </c>
      <c r="MB27" t="str">
        <f>IF(EJ27=1,MB$8&amp;IF(SUM(EK27:$EQ27)=0,"",", "),"")</f>
        <v/>
      </c>
      <c r="MC27" t="str">
        <f>IF(EK27=1,MC$8&amp;IF(SUM(EL27:$EQ27)=0,"",", "),"")</f>
        <v/>
      </c>
      <c r="MD27" t="str">
        <f>IF(EL27=1,MD$8&amp;IF(SUM(EM27:$EQ27)=0,"",", "),"")</f>
        <v/>
      </c>
      <c r="ME27" t="str">
        <f>IF(EM27=1,ME$8&amp;IF(SUM(EN27:$EQ27)=0,"",", "),"")</f>
        <v/>
      </c>
      <c r="MF27" t="str">
        <f>IF(EN27=1,MF$8&amp;IF(SUM(EO27:$EQ27)=0,"",", "),"")</f>
        <v/>
      </c>
      <c r="MG27" t="str">
        <f>IF(EO27=1,MG$8&amp;IF(SUM(EP27:$EQ27)=0,"",", "),"")</f>
        <v/>
      </c>
      <c r="MH27" t="str">
        <f>IF(EP27=1,MH$8&amp;IF(SUM(EQ27:$EQ27)=0,"",", "),"")</f>
        <v/>
      </c>
      <c r="MI27" t="str">
        <f t="shared" si="68"/>
        <v/>
      </c>
      <c r="MJ27" t="str">
        <f>IF(ER27=1,MJ$8&amp;IF(SUM(ES27:$GO27)=0,"",", "),"")</f>
        <v/>
      </c>
      <c r="MK27" t="str">
        <f>IF(ES27=1,MK$8&amp;IF(SUM(ET27:$GO27)=0,"",", "),"")</f>
        <v/>
      </c>
      <c r="ML27" t="str">
        <f>IF(ET27=1,ML$8&amp;IF(SUM(EU27:$GO27)=0,"",", "),"")</f>
        <v/>
      </c>
      <c r="MM27" t="str">
        <f>IF(EU27=1,MM$8&amp;IF(SUM(EV27:$GO27)=0,"",", "),"")</f>
        <v/>
      </c>
      <c r="MN27" t="str">
        <f>IF(EV27=1,MN$8&amp;IF(SUM(EW27:$GO27)=0,"",", "),"")</f>
        <v/>
      </c>
      <c r="MO27" t="str">
        <f>IF(EW27=1,MO$8&amp;IF(SUM(EX27:$GO27)=0,"",", "),"")</f>
        <v/>
      </c>
      <c r="MP27" t="str">
        <f>IF(EX27=1,MP$8&amp;IF(SUM(EY27:$GO27)=0,"",", "),"")</f>
        <v/>
      </c>
      <c r="MQ27" t="str">
        <f>IF(EY27=1,MQ$8&amp;IF(SUM(EZ27:$GO27)=0,"",", "),"")</f>
        <v/>
      </c>
      <c r="MR27" t="str">
        <f>IF(EZ27=1,MR$8&amp;IF(SUM(FA27:$GO27)=0,"",", "),"")</f>
        <v/>
      </c>
      <c r="MS27" t="str">
        <f>IF(FA27=1,MS$8&amp;IF(SUM(FB27:$GO27)=0,"",", "),"")</f>
        <v/>
      </c>
      <c r="MT27" t="str">
        <f>IF(FB27=1,MT$8&amp;IF(SUM(FC27:$GO27)=0,"",", "),"")</f>
        <v/>
      </c>
      <c r="MU27" t="str">
        <f>IF(FC27=1,MU$8&amp;IF(SUM(FD27:$GO27)=0,"",", "),"")</f>
        <v/>
      </c>
      <c r="MV27" t="str">
        <f>IF(FD27=1,MV$8&amp;IF(SUM(FE27:$GO27)=0,"",", "),"")</f>
        <v/>
      </c>
      <c r="MW27" t="str">
        <f>IF(FE27=1,MW$8&amp;IF(SUM(FF27:$GO27)=0,"",", "),"")</f>
        <v/>
      </c>
      <c r="MX27" t="str">
        <f>IF(FF27=1,MX$8&amp;IF(SUM(FG27:$GO27)=0,"",", "),"")</f>
        <v/>
      </c>
      <c r="MY27" t="str">
        <f>IF(FG27=1,MY$8&amp;IF(SUM(FH27:$GO27)=0,"",", "),"")</f>
        <v/>
      </c>
      <c r="MZ27" t="str">
        <f>IF(FH27=1,MZ$8&amp;IF(SUM(FI27:$GO27)=0,"",", "),"")</f>
        <v/>
      </c>
      <c r="NA27" t="str">
        <f>IF(FI27=1,NA$8&amp;IF(SUM(FJ27:$GO27)=0,"",", "),"")</f>
        <v/>
      </c>
      <c r="NB27" t="str">
        <f>IF(FJ27=1,NB$8&amp;IF(SUM(FK27:$GO27)=0,"",", "),"")</f>
        <v/>
      </c>
      <c r="NC27" t="str">
        <f>IF(FK27=1,NC$8&amp;IF(SUM(FL27:$GO27)=0,"",", "),"")</f>
        <v/>
      </c>
      <c r="ND27" t="str">
        <f>IF(FL27=1,ND$8&amp;IF(SUM(FM27:$GO27)=0,"",", "),"")</f>
        <v/>
      </c>
      <c r="NE27" t="str">
        <f>IF(FM27=1,NE$8&amp;IF(SUM(FN27:$GO27)=0,"",", "),"")</f>
        <v/>
      </c>
      <c r="NF27" t="str">
        <f>IF(FN27=1,NF$8&amp;IF(SUM(FO27:$GO27)=0,"",", "),"")</f>
        <v/>
      </c>
      <c r="NG27" t="str">
        <f>IF(FO27=1,NG$8&amp;IF(SUM(FP27:$GO27)=0,"",", "),"")</f>
        <v/>
      </c>
      <c r="NH27" t="str">
        <f>IF(FP27=1,NH$8&amp;IF(SUM(FQ27:$GO27)=0,"",", "),"")</f>
        <v/>
      </c>
      <c r="NI27" t="str">
        <f>IF(FQ27=1,NI$8&amp;IF(SUM(FR27:$GO27)=0,"",", "),"")</f>
        <v/>
      </c>
      <c r="NJ27" t="str">
        <f>IF(FR27=1,NJ$8&amp;IF(SUM(FS27:$GO27)=0,"",", "),"")</f>
        <v/>
      </c>
      <c r="NK27" t="str">
        <f>IF(FS27=1,NK$8&amp;IF(SUM(FT27:$GO27)=0,"",", "),"")</f>
        <v/>
      </c>
      <c r="NL27" t="str">
        <f>IF(FT27=1,NL$8&amp;IF(SUM(FU27:$GO27)=0,"",", "),"")</f>
        <v/>
      </c>
      <c r="NM27" t="str">
        <f>IF(FU27=1,NM$8&amp;IF(SUM(FV27:$GO27)=0,"",", "),"")</f>
        <v/>
      </c>
      <c r="NN27" t="str">
        <f>IF(FV27=1,NN$8&amp;IF(SUM(FW27:$GO27)=0,"",", "),"")</f>
        <v/>
      </c>
      <c r="NO27" t="str">
        <f>IF(FW27=1,NO$8&amp;IF(SUM(FX27:$GO27)=0,"",", "),"")</f>
        <v/>
      </c>
      <c r="NP27" t="str">
        <f>IF(FX27=1,NP$8&amp;IF(SUM(FY27:$GO27)=0,"",", "),"")</f>
        <v/>
      </c>
      <c r="NQ27" t="str">
        <f>IF(FY27=1,NQ$8&amp;IF(SUM(FZ27:$GO27)=0,"",", "),"")</f>
        <v/>
      </c>
      <c r="NR27" t="str">
        <f>IF(FZ27=1,NR$8&amp;IF(SUM(GA27:$GO27)=0,"",", "),"")</f>
        <v/>
      </c>
      <c r="NS27" t="str">
        <f>IF(GA27=1,NS$8&amp;IF(SUM(GB27:$GO27)=0,"",", "),"")</f>
        <v/>
      </c>
      <c r="NT27" t="str">
        <f>IF(GB27=1,NT$8&amp;IF(SUM(GC27:$GO27)=0,"",", "),"")</f>
        <v/>
      </c>
      <c r="NU27" t="str">
        <f>IF(GC27=1,NU$8&amp;IF(SUM(GD27:$GO27)=0,"",", "),"")</f>
        <v/>
      </c>
      <c r="NV27" t="str">
        <f>IF(GD27=1,NV$8&amp;IF(SUM(GE27:$GO27)=0,"",", "),"")</f>
        <v/>
      </c>
      <c r="NW27" t="str">
        <f>IF(GE27=1,NW$8&amp;IF(SUM(GF27:$GO27)=0,"",", "),"")</f>
        <v/>
      </c>
      <c r="NX27" t="str">
        <f>IF(GF27=1,NX$8&amp;IF(SUM(GG27:$GO27)=0,"",", "),"")</f>
        <v/>
      </c>
      <c r="NY27" t="str">
        <f>IF(GG27=1,NY$8&amp;IF(SUM(GH27:$GO27)=0,"",", "),"")</f>
        <v/>
      </c>
      <c r="NZ27" t="str">
        <f>IF(GH27=1,NZ$8&amp;IF(SUM(GI27:$GO27)=0,"",", "),"")</f>
        <v/>
      </c>
      <c r="OA27" t="str">
        <f>IF(GI27=1,OA$8&amp;IF(SUM(GJ27:$GO27)=0,"",", "),"")</f>
        <v/>
      </c>
      <c r="OB27" t="str">
        <f>IF(GJ27=1,OB$8&amp;IF(SUM(GK27:$GO27)=0,"",", "),"")</f>
        <v/>
      </c>
      <c r="OC27" t="str">
        <f>IF(GK27=1,OC$8&amp;IF(SUM(GL27:$GO27)=0,"",", "),"")</f>
        <v/>
      </c>
      <c r="OD27" t="str">
        <f>IF(GL27=1,OD$8&amp;IF(SUM(GM27:$GO27)=0,"",", "),"")</f>
        <v/>
      </c>
      <c r="OE27" t="str">
        <f>IF(GM27=1,OE$8&amp;IF(SUM(GN27:$GO27)=0,"",", "),"")</f>
        <v/>
      </c>
      <c r="OF27" t="str">
        <f>IF(GN27=1,OF$8&amp;IF(SUM(GO27:$GO27)=0,"",", "),"")</f>
        <v/>
      </c>
      <c r="OG27" t="str">
        <f t="shared" si="69"/>
        <v/>
      </c>
      <c r="OH27" t="str">
        <f>IF(GP27=1,OH$8&amp;IF(SUM(GQ27:$IM27)=0,"",", "),"")</f>
        <v/>
      </c>
      <c r="OI27" t="str">
        <f>IF(GQ27=1,OI$8&amp;IF(SUM(GR27:$IM27)=0,"",", "),"")</f>
        <v/>
      </c>
      <c r="OJ27" t="str">
        <f>IF(GR27=1,OJ$8&amp;IF(SUM(GS27:$IM27)=0,"",", "),"")</f>
        <v/>
      </c>
      <c r="OK27" t="str">
        <f>IF(GS27=1,OK$8&amp;IF(SUM(GT27:$IM27)=0,"",", "),"")</f>
        <v/>
      </c>
      <c r="OL27" t="str">
        <f>IF(GT27=1,OL$8&amp;IF(SUM(GU27:$IM27)=0,"",", "),"")</f>
        <v/>
      </c>
      <c r="OM27" t="str">
        <f>IF(GU27=1,OM$8&amp;IF(SUM(GV27:$IM27)=0,"",", "),"")</f>
        <v/>
      </c>
      <c r="ON27" t="str">
        <f>IF(GV27=1,ON$8&amp;IF(SUM(GW27:$IM27)=0,"",", "),"")</f>
        <v/>
      </c>
      <c r="OO27" t="str">
        <f>IF(GW27=1,OO$8&amp;IF(SUM(GX27:$IM27)=0,"",", "),"")</f>
        <v/>
      </c>
      <c r="OP27" t="str">
        <f>IF(GX27=1,OP$8&amp;IF(SUM(GY27:$IM27)=0,"",", "),"")</f>
        <v/>
      </c>
      <c r="OQ27" t="str">
        <f>IF(GY27=1,OQ$8&amp;IF(SUM(GZ27:$IM27)=0,"",", "),"")</f>
        <v/>
      </c>
      <c r="OR27" t="str">
        <f>IF(GZ27=1,OR$8&amp;IF(SUM(HA27:$IM27)=0,"",", "),"")</f>
        <v/>
      </c>
      <c r="OS27" t="str">
        <f>IF(HA27=1,OS$8&amp;IF(SUM(HB27:$IM27)=0,"",", "),"")</f>
        <v/>
      </c>
      <c r="OT27" t="str">
        <f>IF(HB27=1,OT$8&amp;IF(SUM(HC27:$IM27)=0,"",", "),"")</f>
        <v/>
      </c>
      <c r="OU27" t="str">
        <f>IF(HC27=1,OU$8&amp;IF(SUM(HD27:$IM27)=0,"",", "),"")</f>
        <v/>
      </c>
      <c r="OV27" t="str">
        <f>IF(HD27=1,OV$8&amp;IF(SUM(HE27:$IM27)=0,"",", "),"")</f>
        <v/>
      </c>
      <c r="OW27" t="str">
        <f>IF(HE27=1,OW$8&amp;IF(SUM(HF27:$IM27)=0,"",", "),"")</f>
        <v/>
      </c>
      <c r="OX27" t="str">
        <f>IF(HF27=1,OX$8&amp;IF(SUM(HG27:$IM27)=0,"",", "),"")</f>
        <v/>
      </c>
      <c r="OY27" t="str">
        <f>IF(HG27=1,OY$8&amp;IF(SUM(HH27:$IM27)=0,"",", "),"")</f>
        <v/>
      </c>
      <c r="OZ27" t="str">
        <f>IF(HH27=1,OZ$8&amp;IF(SUM(HI27:$IM27)=0,"",", "),"")</f>
        <v/>
      </c>
      <c r="PA27" t="str">
        <f>IF(HI27=1,PA$8&amp;IF(SUM(HJ27:$IM27)=0,"",", "),"")</f>
        <v/>
      </c>
      <c r="PB27" t="str">
        <f>IF(HJ27=1,PB$8&amp;IF(SUM(HK27:$IM27)=0,"",", "),"")</f>
        <v/>
      </c>
      <c r="PC27" t="str">
        <f>IF(HK27=1,PC$8&amp;IF(SUM(HL27:$IM27)=0,"",", "),"")</f>
        <v/>
      </c>
      <c r="PD27" t="str">
        <f>IF(HL27=1,PD$8&amp;IF(SUM(HM27:$IM27)=0,"",", "),"")</f>
        <v/>
      </c>
      <c r="PE27" t="str">
        <f>IF(HM27=1,PE$8&amp;IF(SUM(HN27:$IM27)=0,"",", "),"")</f>
        <v/>
      </c>
      <c r="PF27" t="str">
        <f>IF(HN27=1,PF$8&amp;IF(SUM(HO27:$IM27)=0,"",", "),"")</f>
        <v/>
      </c>
      <c r="PG27" t="str">
        <f>IF(HO27=1,PG$8&amp;IF(SUM(HP27:$IM27)=0,"",", "),"")</f>
        <v/>
      </c>
      <c r="PH27" t="str">
        <f>IF(HP27=1,PH$8&amp;IF(SUM(HQ27:$IM27)=0,"",", "),"")</f>
        <v/>
      </c>
      <c r="PI27" t="str">
        <f>IF(HQ27=1,PI$8&amp;IF(SUM(HR27:$IM27)=0,"",", "),"")</f>
        <v/>
      </c>
      <c r="PJ27" t="str">
        <f>IF(HR27=1,PJ$8&amp;IF(SUM(HS27:$IM27)=0,"",", "),"")</f>
        <v/>
      </c>
      <c r="PK27" t="str">
        <f>IF(HS27=1,PK$8&amp;IF(SUM(HT27:$IM27)=0,"",", "),"")</f>
        <v/>
      </c>
      <c r="PL27" t="str">
        <f>IF(HT27=1,PL$8&amp;IF(SUM(HU27:$IM27)=0,"",", "),"")</f>
        <v/>
      </c>
      <c r="PM27" t="str">
        <f>IF(HU27=1,PM$8&amp;IF(SUM(HV27:$IM27)=0,"",", "),"")</f>
        <v/>
      </c>
      <c r="PN27" t="str">
        <f>IF(HV27=1,PN$8&amp;IF(SUM(HW27:$IM27)=0,"",", "),"")</f>
        <v/>
      </c>
      <c r="PO27" t="str">
        <f>IF(HW27=1,PO$8&amp;IF(SUM(HX27:$IM27)=0,"",", "),"")</f>
        <v/>
      </c>
      <c r="PP27" t="str">
        <f>IF(HX27=1,PP$8&amp;IF(SUM(HY27:$IM27)=0,"",", "),"")</f>
        <v/>
      </c>
      <c r="PQ27" t="str">
        <f>IF(HY27=1,PQ$8&amp;IF(SUM(HZ27:$IM27)=0,"",", "),"")</f>
        <v/>
      </c>
      <c r="PR27" t="str">
        <f>IF(HZ27=1,PR$8&amp;IF(SUM(IA27:$IM27)=0,"",", "),"")</f>
        <v/>
      </c>
      <c r="PS27" t="str">
        <f>IF(IA27=1,PS$8&amp;IF(SUM(IB27:$IM27)=0,"",", "),"")</f>
        <v/>
      </c>
      <c r="PT27" t="str">
        <f>IF(IB27=1,PT$8&amp;IF(SUM(IC27:$IM27)=0,"",", "),"")</f>
        <v/>
      </c>
      <c r="PU27" t="str">
        <f>IF(IC27=1,PU$8&amp;IF(SUM(ID27:$IM27)=0,"",", "),"")</f>
        <v/>
      </c>
      <c r="PV27" t="str">
        <f>IF(ID27=1,PV$8&amp;IF(SUM(IE27:$IM27)=0,"",", "),"")</f>
        <v/>
      </c>
      <c r="PW27" t="str">
        <f>IF(IE27=1,PW$8&amp;IF(SUM(IF27:$IM27)=0,"",", "),"")</f>
        <v/>
      </c>
      <c r="PX27" t="str">
        <f>IF(IF27=1,PX$8&amp;IF(SUM(IG27:$IM27)=0,"",", "),"")</f>
        <v/>
      </c>
      <c r="PY27" t="str">
        <f>IF(IG27=1,PY$8&amp;IF(SUM(IH27:$IM27)=0,"",", "),"")</f>
        <v/>
      </c>
      <c r="PZ27" t="str">
        <f>IF(IH27=1,PZ$8&amp;IF(SUM(II27:$IM27)=0,"",", "),"")</f>
        <v/>
      </c>
      <c r="QA27" t="str">
        <f>IF(II27=1,QA$8&amp;IF(SUM(IJ27:$IM27)=0,"",", "),"")</f>
        <v/>
      </c>
      <c r="QB27" t="str">
        <f>IF(IJ27=1,QB$8&amp;IF(SUM(IK27:$IM27)=0,"",", "),"")</f>
        <v/>
      </c>
      <c r="QC27" t="str">
        <f>IF(IK27=1,QC$8&amp;IF(SUM(IL27:$IM27)=0,"",", "),"")</f>
        <v/>
      </c>
      <c r="QD27" t="str">
        <f>IF(IL27=1,QD$8&amp;IF(SUM(IM27:$IM27)=0,"",", "),"")</f>
        <v/>
      </c>
      <c r="QE27" t="str">
        <f t="shared" si="70"/>
        <v/>
      </c>
      <c r="QF27" t="str">
        <f>IF(IN27=1,QF$8&amp;IF(SUM(IO27:$KK27)=0,"",", "),"")</f>
        <v/>
      </c>
      <c r="QG27" t="str">
        <f>IF(IO27=1,QG$8&amp;IF(SUM(IP27:$KK27)=0,"",", "),"")</f>
        <v/>
      </c>
      <c r="QH27" t="str">
        <f>IF(IP27=1,QH$8&amp;IF(SUM(IQ27:$KK27)=0,"",", "),"")</f>
        <v/>
      </c>
      <c r="QI27" t="str">
        <f>IF(IQ27=1,QI$8&amp;IF(SUM(IR27:$KK27)=0,"",", "),"")</f>
        <v/>
      </c>
      <c r="QJ27" t="str">
        <f>IF(IR27=1,QJ$8&amp;IF(SUM(IS27:$KK27)=0,"",", "),"")</f>
        <v/>
      </c>
      <c r="QK27" t="str">
        <f>IF(IS27=1,QK$8&amp;IF(SUM(IT27:$KK27)=0,"",", "),"")</f>
        <v/>
      </c>
      <c r="QL27" t="str">
        <f>IF(IT27=1,QL$8&amp;IF(SUM(IU27:$KK27)=0,"",", "),"")</f>
        <v/>
      </c>
      <c r="QM27" t="str">
        <f>IF(IU27=1,QM$8&amp;IF(SUM(IV27:$KK27)=0,"",", "),"")</f>
        <v/>
      </c>
      <c r="QN27" t="str">
        <f>IF(IV27=1,QN$8&amp;IF(SUM(IW27:$KK27)=0,"",", "),"")</f>
        <v/>
      </c>
      <c r="QO27" t="str">
        <f>IF(IW27=1,QO$8&amp;IF(SUM(IX27:$KK27)=0,"",", "),"")</f>
        <v/>
      </c>
      <c r="QP27" t="str">
        <f>IF(IX27=1,QP$8&amp;IF(SUM(IY27:$KK27)=0,"",", "),"")</f>
        <v/>
      </c>
      <c r="QQ27" t="str">
        <f>IF(IY27=1,QQ$8&amp;IF(SUM(IZ27:$KK27)=0,"",", "),"")</f>
        <v/>
      </c>
      <c r="QR27" t="str">
        <f>IF(IZ27=1,QR$8&amp;IF(SUM(JA27:$KK27)=0,"",", "),"")</f>
        <v/>
      </c>
      <c r="QS27" t="str">
        <f>IF(JA27=1,QS$8&amp;IF(SUM(JB27:$KK27)=0,"",", "),"")</f>
        <v/>
      </c>
      <c r="QT27" t="str">
        <f>IF(JB27=1,QT$8&amp;IF(SUM(JC27:$KK27)=0,"",", "),"")</f>
        <v/>
      </c>
      <c r="QU27" t="str">
        <f>IF(JC27=1,QU$8&amp;IF(SUM(JD27:$KK27)=0,"",", "),"")</f>
        <v/>
      </c>
      <c r="QV27" t="str">
        <f>IF(JD27=1,QV$8&amp;IF(SUM(JE27:$KK27)=0,"",", "),"")</f>
        <v/>
      </c>
      <c r="QW27" t="str">
        <f>IF(JE27=1,QW$8&amp;IF(SUM(JF27:$KK27)=0,"",", "),"")</f>
        <v/>
      </c>
      <c r="QX27" t="str">
        <f>IF(JF27=1,QX$8&amp;IF(SUM(JG27:$KK27)=0,"",", "),"")</f>
        <v/>
      </c>
      <c r="QY27" t="str">
        <f>IF(JG27=1,QY$8&amp;IF(SUM(JH27:$KK27)=0,"",", "),"")</f>
        <v/>
      </c>
      <c r="QZ27" t="str">
        <f>IF(JH27=1,QZ$8&amp;IF(SUM(JI27:$KK27)=0,"",", "),"")</f>
        <v/>
      </c>
      <c r="RA27" t="str">
        <f>IF(JI27=1,RA$8&amp;IF(SUM(JJ27:$KK27)=0,"",", "),"")</f>
        <v/>
      </c>
      <c r="RB27" t="str">
        <f>IF(JJ27=1,RB$8&amp;IF(SUM(JK27:$KK27)=0,"",", "),"")</f>
        <v/>
      </c>
      <c r="RC27" t="str">
        <f>IF(JK27=1,RC$8&amp;IF(SUM(JL27:$KK27)=0,"",", "),"")</f>
        <v/>
      </c>
      <c r="RD27" t="str">
        <f>IF(JL27=1,RD$8&amp;IF(SUM(JM27:$KK27)=0,"",", "),"")</f>
        <v/>
      </c>
      <c r="RE27" t="str">
        <f>IF(JM27=1,RE$8&amp;IF(SUM(JN27:$KK27)=0,"",", "),"")</f>
        <v/>
      </c>
      <c r="RF27" t="str">
        <f>IF(JN27=1,RF$8&amp;IF(SUM(JO27:$KK27)=0,"",", "),"")</f>
        <v/>
      </c>
      <c r="RG27" t="str">
        <f>IF(JO27=1,RG$8&amp;IF(SUM(JP27:$KK27)=0,"",", "),"")</f>
        <v/>
      </c>
      <c r="RH27" t="str">
        <f>IF(JP27=1,RH$8&amp;IF(SUM(JQ27:$KK27)=0,"",", "),"")</f>
        <v/>
      </c>
      <c r="RI27" t="str">
        <f>IF(JQ27=1,RI$8&amp;IF(SUM(JR27:$KK27)=0,"",", "),"")</f>
        <v/>
      </c>
      <c r="RJ27" t="str">
        <f>IF(JR27=1,RJ$8&amp;IF(SUM(JS27:$KK27)=0,"",", "),"")</f>
        <v/>
      </c>
      <c r="RK27" t="str">
        <f>IF(JS27=1,RK$8&amp;IF(SUM(JT27:$KK27)=0,"",", "),"")</f>
        <v/>
      </c>
      <c r="RL27" t="str">
        <f>IF(JT27=1,RL$8&amp;IF(SUM(JU27:$KK27)=0,"",", "),"")</f>
        <v/>
      </c>
      <c r="RM27" t="str">
        <f>IF(JU27=1,RM$8&amp;IF(SUM(JV27:$KK27)=0,"",", "),"")</f>
        <v/>
      </c>
      <c r="RN27" t="str">
        <f>IF(JV27=1,RN$8&amp;IF(SUM(JW27:$KK27)=0,"",", "),"")</f>
        <v/>
      </c>
      <c r="RO27" t="str">
        <f>IF(JW27=1,RO$8&amp;IF(SUM(JX27:$KK27)=0,"",", "),"")</f>
        <v/>
      </c>
      <c r="RP27" t="str">
        <f>IF(JX27=1,RP$8&amp;IF(SUM(JY27:$KK27)=0,"",", "),"")</f>
        <v/>
      </c>
      <c r="RQ27" t="str">
        <f>IF(JY27=1,RQ$8&amp;IF(SUM(JZ27:$KK27)=0,"",", "),"")</f>
        <v/>
      </c>
      <c r="RR27" t="str">
        <f>IF(JZ27=1,RR$8&amp;IF(SUM(KA27:$KK27)=0,"",", "),"")</f>
        <v/>
      </c>
      <c r="RS27" t="str">
        <f>IF(KA27=1,RS$8&amp;IF(SUM(KB27:$KK27)=0,"",", "),"")</f>
        <v/>
      </c>
      <c r="RT27" t="str">
        <f>IF(KB27=1,RT$8&amp;IF(SUM(KC27:$KK27)=0,"",", "),"")</f>
        <v/>
      </c>
      <c r="RU27" t="str">
        <f>IF(KC27=1,RU$8&amp;IF(SUM(KD27:$KK27)=0,"",", "),"")</f>
        <v/>
      </c>
      <c r="RV27" t="str">
        <f>IF(KD27=1,RV$8&amp;IF(SUM(KE27:$KK27)=0,"",", "),"")</f>
        <v/>
      </c>
      <c r="RW27" t="str">
        <f>IF(KE27=1,RW$8&amp;IF(SUM(KF27:$KK27)=0,"",", "),"")</f>
        <v/>
      </c>
      <c r="RX27" t="str">
        <f>IF(KF27=1,RX$8&amp;IF(SUM(KG27:$KK27)=0,"",", "),"")</f>
        <v/>
      </c>
      <c r="RY27" t="str">
        <f>IF(KG27=1,RY$8&amp;IF(SUM(KH27:$KK27)=0,"",", "),"")</f>
        <v/>
      </c>
      <c r="RZ27" t="str">
        <f>IF(KH27=1,RZ$8&amp;IF(SUM(KI27:$KK27)=0,"",", "),"")</f>
        <v/>
      </c>
      <c r="SA27" t="str">
        <f>IF(KI27=1,SA$8&amp;IF(SUM(KJ27:$KK27)=0,"",", "),"")</f>
        <v/>
      </c>
      <c r="SB27" t="str">
        <f>IF(KJ27=1,SB$8&amp;IF(SUM(KK27:$KK27)=0,"",", "),"")</f>
        <v/>
      </c>
      <c r="SC27" t="str">
        <f t="shared" si="71"/>
        <v/>
      </c>
    </row>
    <row r="28" spans="1:497" ht="60" customHeight="1" x14ac:dyDescent="0.45">
      <c r="A28" s="62"/>
      <c r="B28" s="212" t="str">
        <f t="shared" si="0"/>
        <v/>
      </c>
      <c r="C28" s="212" t="str">
        <f t="shared" si="59"/>
        <v/>
      </c>
      <c r="D28" s="212" t="str">
        <f t="shared" si="60"/>
        <v/>
      </c>
      <c r="E28" s="212" t="str">
        <f t="shared" si="61"/>
        <v/>
      </c>
      <c r="F28" s="212" t="str">
        <f t="shared" si="62"/>
        <v/>
      </c>
      <c r="G28" s="237" t="str">
        <f>IF('EDCI Data'!B28="","",'EDCI Data'!B28)</f>
        <v/>
      </c>
      <c r="H28" s="238" t="str">
        <f>IF('EDCI Data'!C28="","",'EDCI Data'!C28)</f>
        <v/>
      </c>
      <c r="I28" s="239" t="str">
        <f>IF('EDCI Data'!D28="","",'EDCI Data'!D28)</f>
        <v/>
      </c>
      <c r="J28" s="240" t="str">
        <f>IF('EDCI Data'!E28="","",'EDCI Data'!E28)</f>
        <v/>
      </c>
      <c r="K28" s="237" t="str">
        <f>IF('EDCI Data'!F28="","",'EDCI Data'!F28)</f>
        <v/>
      </c>
      <c r="L28" s="237" t="str">
        <f>IF('EDCI Data'!G28="","",'EDCI Data'!G28)</f>
        <v/>
      </c>
      <c r="M28" s="237" t="str">
        <f>IF('EDCI Data'!H28="","",'EDCI Data'!H28)</f>
        <v/>
      </c>
      <c r="N28" s="237" t="str">
        <f>IF('EDCI Data'!I28="","",'EDCI Data'!I28)</f>
        <v/>
      </c>
      <c r="O28" s="237" t="str">
        <f>IF('EDCI Data'!J28="","",'EDCI Data'!J28)</f>
        <v/>
      </c>
      <c r="P28" s="237" t="str">
        <f>IF('EDCI Data'!K28="","",'EDCI Data'!K28)</f>
        <v/>
      </c>
      <c r="Q28" s="241" t="str">
        <f>IF('EDCI Data'!L28="","",'EDCI Data'!L28)</f>
        <v/>
      </c>
      <c r="R28" s="241" t="str">
        <f>IF('EDCI Data'!M28="","",'EDCI Data'!M28)</f>
        <v/>
      </c>
      <c r="S28" s="237" t="str">
        <f>IF('EDCI Data'!N28="","",'EDCI Data'!N28)</f>
        <v/>
      </c>
      <c r="T28" s="237" t="str">
        <f>IF('EDCI Data'!O28="","",'EDCI Data'!O28)</f>
        <v/>
      </c>
      <c r="U28" s="237" t="str">
        <f>IF('EDCI Data'!P28="","",'EDCI Data'!P28)</f>
        <v/>
      </c>
      <c r="V28" s="237" t="str">
        <f>IF('EDCI Data'!Q28="","",'EDCI Data'!Q28)</f>
        <v/>
      </c>
      <c r="W28" s="242" t="str">
        <f>IF('EDCI Data'!R28="","",'EDCI Data'!R28)</f>
        <v/>
      </c>
      <c r="X28" s="243" t="str">
        <f>IF('EDCI Data'!S28="","",'EDCI Data'!S28)</f>
        <v/>
      </c>
      <c r="Y28" s="243" t="str">
        <f>IF('EDCI Data'!T28="","",'EDCI Data'!T28)</f>
        <v/>
      </c>
      <c r="Z28" s="244" t="str">
        <f>IF('EDCI Data'!U28="","",'EDCI Data'!U28)</f>
        <v/>
      </c>
      <c r="AA28" s="237" t="str">
        <f>IF('EDCI Data'!V28="","",'EDCI Data'!V28)</f>
        <v/>
      </c>
      <c r="AB28" s="244" t="str">
        <f>IF('EDCI Data'!W28="","",'EDCI Data'!W28)</f>
        <v/>
      </c>
      <c r="AC28" s="237" t="str">
        <f>IF('EDCI Data'!X28="","",'EDCI Data'!X28)</f>
        <v/>
      </c>
      <c r="AD28" s="244" t="str">
        <f>IF('EDCI Data'!Y28="","",'EDCI Data'!Y28)</f>
        <v/>
      </c>
      <c r="AE28" s="237" t="str">
        <f>IF('EDCI Data'!Z28="","",'EDCI Data'!Z28)</f>
        <v/>
      </c>
      <c r="AF28" s="237" t="str">
        <f>IF('EDCI Data'!AA28="","",'EDCI Data'!AA28)</f>
        <v/>
      </c>
      <c r="AG28" s="237" t="str">
        <f>IF('EDCI Data'!AB28="","",'EDCI Data'!AB28)</f>
        <v/>
      </c>
      <c r="AH28" s="237" t="str">
        <f>IF('EDCI Data'!AC28="","",'EDCI Data'!AC28)</f>
        <v/>
      </c>
      <c r="AI28" s="237" t="str">
        <f>IF('EDCI Data'!AD28="","",'EDCI Data'!AD28)</f>
        <v/>
      </c>
      <c r="AJ28" s="237" t="str">
        <f>IF('EDCI Data'!AE28="","",'EDCI Data'!AE28)</f>
        <v/>
      </c>
      <c r="AK28" s="237" t="str">
        <f>IF('EDCI Data'!AF28="","",'EDCI Data'!AF28)</f>
        <v/>
      </c>
      <c r="AL28" s="237" t="str">
        <f>IF('EDCI Data'!AG28="","",'EDCI Data'!AG28)</f>
        <v/>
      </c>
      <c r="AM28" s="237" t="str">
        <f>IF('EDCI Data'!AH28="","",'EDCI Data'!AH28)</f>
        <v/>
      </c>
      <c r="AN28" s="237" t="str">
        <f>IF('EDCI Data'!AI28="","",'EDCI Data'!AI28)</f>
        <v/>
      </c>
      <c r="AO28" s="237" t="str">
        <f>IF('EDCI Data'!AJ28="","",'EDCI Data'!AJ28)</f>
        <v/>
      </c>
      <c r="AP28" s="237" t="str">
        <f>IF('EDCI Data'!AK28="","",'EDCI Data'!AK28)</f>
        <v/>
      </c>
      <c r="AQ28" s="237" t="str">
        <f>IF('EDCI Data'!AL28="","",'EDCI Data'!AL28)</f>
        <v/>
      </c>
      <c r="AR28" s="237" t="str">
        <f>IF('EDCI Data'!AM28="","",'EDCI Data'!AM28)</f>
        <v/>
      </c>
      <c r="AS28" s="237" t="str">
        <f>IF('EDCI Data'!AN28="","",'EDCI Data'!AN28)</f>
        <v/>
      </c>
      <c r="AT28" s="237" t="str">
        <f>IF('EDCI Data'!AO28="","",'EDCI Data'!AO28)</f>
        <v/>
      </c>
      <c r="AU28" s="237" t="str">
        <f>IF('EDCI Data'!AP28="","",'EDCI Data'!AP28)</f>
        <v/>
      </c>
      <c r="AV28" s="237" t="str">
        <f>IF('EDCI Data'!AQ28="","",'EDCI Data'!AQ28)</f>
        <v/>
      </c>
      <c r="AW28" s="237" t="str">
        <f>IF('EDCI Data'!AR28="","",'EDCI Data'!AR28)</f>
        <v/>
      </c>
      <c r="AX28" s="237" t="str">
        <f>IF('EDCI Data'!AS28="","",'EDCI Data'!AS28)</f>
        <v/>
      </c>
      <c r="AY28" s="237" t="str">
        <f>IF('EDCI Data'!AT28="","",'EDCI Data'!AT28)</f>
        <v/>
      </c>
      <c r="AZ28" s="237" t="str">
        <f>IF('EDCI Data'!AU28="","",'EDCI Data'!AU28)</f>
        <v/>
      </c>
      <c r="BA28" s="237" t="str">
        <f>IF('EDCI Data'!AV28="","",'EDCI Data'!AV28)</f>
        <v/>
      </c>
      <c r="BB28" s="245" t="str">
        <f>IF('EDCI Data'!AW28="","",'EDCI Data'!AW28)</f>
        <v/>
      </c>
      <c r="BC28" s="245" t="str">
        <f>IF('EDCI Data'!AX28="","",'EDCI Data'!AX28)</f>
        <v/>
      </c>
      <c r="BD28" s="246" t="str">
        <f t="shared" si="63"/>
        <v/>
      </c>
      <c r="BE28" s="247" t="str">
        <f>IF('EDCI Data'!AY28="","",'EDCI Data'!AY28)</f>
        <v/>
      </c>
      <c r="BF28" s="247" t="str">
        <f>IF('EDCI Data'!AZ28="","",'EDCI Data'!AZ28)</f>
        <v/>
      </c>
      <c r="BG28" s="247" t="str">
        <f>IF('EDCI Data'!BA28="","",'EDCI Data'!BA28)</f>
        <v/>
      </c>
      <c r="BH28" s="247" t="str">
        <f>IF('EDCI Data'!BB28="","",'EDCI Data'!BB28)</f>
        <v/>
      </c>
      <c r="BI28" s="247" t="str">
        <f>IF('EDCI Data'!BC28="","",'EDCI Data'!BC28)</f>
        <v/>
      </c>
      <c r="BJ28" s="247" t="str">
        <f>IF('EDCI Data'!BD28="","",'EDCI Data'!BD28)</f>
        <v/>
      </c>
      <c r="BK28" s="247" t="str">
        <f>IF('EDCI Data'!BE28="","",'EDCI Data'!BE28)</f>
        <v/>
      </c>
      <c r="BL28" s="247" t="str">
        <f>IF('EDCI Data'!BF28="","",'EDCI Data'!BF28)</f>
        <v/>
      </c>
      <c r="BM28" s="247" t="str">
        <f>IF('EDCI Data'!BG28="","",'EDCI Data'!BG28)</f>
        <v/>
      </c>
      <c r="BN28" s="248" t="str">
        <f>IF('EDCI Data'!BH28="","",'EDCI Data'!BH28)</f>
        <v/>
      </c>
      <c r="BO28" s="248" t="str">
        <f>IF('EDCI Data'!BI28="","",'EDCI Data'!BI28)</f>
        <v/>
      </c>
      <c r="BP28" s="249" t="str">
        <f>IF('EDCI Data'!BJ28="","",'EDCI Data'!BJ28)</f>
        <v/>
      </c>
      <c r="BQ28" s="248" t="str">
        <f>IF('EDCI Data'!BK28="","",'EDCI Data'!BK28)</f>
        <v/>
      </c>
      <c r="BR28" s="248" t="str">
        <f>IF('EDCI Data'!BL28="","",'EDCI Data'!BL28)</f>
        <v/>
      </c>
      <c r="BS28" s="250" t="str">
        <f>IF('EDCI Data'!BM28="","",'EDCI Data'!BM28)</f>
        <v/>
      </c>
      <c r="BT28" s="251" t="str">
        <f>IF('EDCI Data'!BN28="","",'EDCI Data'!BN28)</f>
        <v/>
      </c>
      <c r="BU28" s="246" t="str">
        <f>IF('EDCI Data'!BO28="","",'EDCI Data'!BO28)</f>
        <v/>
      </c>
      <c r="BV28" s="252">
        <f t="shared" si="64"/>
        <v>0</v>
      </c>
      <c r="BW28" s="252">
        <f t="shared" si="65"/>
        <v>0</v>
      </c>
      <c r="BX28" s="252">
        <f t="shared" si="66"/>
        <v>0</v>
      </c>
      <c r="BY28" s="252">
        <f t="shared" si="67"/>
        <v>0</v>
      </c>
      <c r="BZ28" t="str">
        <f t="shared" si="1"/>
        <v/>
      </c>
      <c r="CA28" s="253"/>
      <c r="CB28"/>
      <c r="CC28"/>
      <c r="CD28"/>
      <c r="CE28" t="str">
        <f t="shared" si="2"/>
        <v/>
      </c>
      <c r="CF28"/>
      <c r="CG28" t="str">
        <f t="shared" si="3"/>
        <v/>
      </c>
      <c r="CH28" t="str">
        <f t="shared" si="4"/>
        <v/>
      </c>
      <c r="CI28" t="str">
        <f t="shared" si="5"/>
        <v/>
      </c>
      <c r="CJ28" t="str">
        <f t="shared" si="6"/>
        <v/>
      </c>
      <c r="CK28"/>
      <c r="CL28"/>
      <c r="CM28" t="str">
        <f t="shared" si="7"/>
        <v/>
      </c>
      <c r="CN28" t="str">
        <f t="shared" si="8"/>
        <v/>
      </c>
      <c r="CO28" t="str">
        <f t="shared" si="9"/>
        <v/>
      </c>
      <c r="CP28" t="str">
        <f t="shared" si="10"/>
        <v/>
      </c>
      <c r="CQ28"/>
      <c r="CR28" t="str" cm="1">
        <f t="array" ref="CR28">IF(COUNTIFS($BZ$10:$BZ$259,$BZ28,$I$10:$I$259,$I28+1)&gt;0,IF(X28&lt;&gt;INDEX(Y$10:Y$259,MATCH(1,INDEX(($BZ28=$BZ$10:$BZ$259)*($I$10:$I$259=$I28+1),0,1),0)),"Number of FTEs in previous year do not align with Number of FTEs in current year across years, by definition these should be equal. Please check and update if required. "&amp;CHAR(10),""),"")</f>
        <v/>
      </c>
      <c r="CS28" t="str" cm="1">
        <f t="array" ref="CS28">IF(COUNTIFS($BZ$10:$BZ$259,$BZ28,$I$10:$I$259,$I28-1)&gt;0,IF(Y28&lt;&gt;INDEX(X$10:X$259,MATCH(1,INDEX(($BZ28=$BZ$10:$BZ$259)*($I$10:$I$259=$I28-1),0,1),0)),"Number of FTEs in previous year do not align with Number of FTEs in current year across years, by definition these should be equal. Please check and update if required. "&amp;CHAR(10),""),"")</f>
        <v/>
      </c>
      <c r="CT28" t="str">
        <f t="shared" si="11"/>
        <v/>
      </c>
      <c r="CU28" t="str">
        <f t="shared" si="12"/>
        <v/>
      </c>
      <c r="CV28"/>
      <c r="CW28" t="str">
        <f t="shared" si="13"/>
        <v/>
      </c>
      <c r="CX28"/>
      <c r="CY28" t="str">
        <f t="shared" si="14"/>
        <v/>
      </c>
      <c r="CZ28"/>
      <c r="DA28" t="str">
        <f t="shared" si="15"/>
        <v/>
      </c>
      <c r="DB28"/>
      <c r="DC28"/>
      <c r="DD28"/>
      <c r="DE28"/>
      <c r="DF28"/>
      <c r="DG28"/>
      <c r="DH28"/>
      <c r="DI28"/>
      <c r="DJ28"/>
      <c r="DK28"/>
      <c r="DL28"/>
      <c r="DM28"/>
      <c r="DN28"/>
      <c r="DO28"/>
      <c r="DP28"/>
      <c r="DQ28"/>
      <c r="DR28"/>
      <c r="DS28"/>
      <c r="DT28"/>
      <c r="DU28"/>
      <c r="DV28"/>
      <c r="DW28"/>
      <c r="DX28" t="str">
        <f t="shared" si="16"/>
        <v/>
      </c>
      <c r="DY28" t="str">
        <f t="shared" si="17"/>
        <v/>
      </c>
      <c r="DZ28" t="str">
        <f t="shared" si="18"/>
        <v/>
      </c>
      <c r="EA28" t="str">
        <f t="shared" si="19"/>
        <v/>
      </c>
      <c r="EB28" t="str">
        <f t="shared" si="20"/>
        <v/>
      </c>
      <c r="EC28" t="str">
        <f t="shared" si="21"/>
        <v/>
      </c>
      <c r="ED28" t="str">
        <f t="shared" si="22"/>
        <v/>
      </c>
      <c r="EE28" t="str">
        <f t="shared" si="23"/>
        <v/>
      </c>
      <c r="EF28" t="str">
        <f t="shared" si="24"/>
        <v/>
      </c>
      <c r="EG28" t="str">
        <f t="shared" si="25"/>
        <v/>
      </c>
      <c r="EH28" t="str">
        <f t="shared" si="26"/>
        <v/>
      </c>
      <c r="EI28" t="str">
        <f t="shared" si="27"/>
        <v/>
      </c>
      <c r="EJ28"/>
      <c r="EK28"/>
      <c r="EL28"/>
      <c r="EM28"/>
      <c r="EN28"/>
      <c r="EO28"/>
      <c r="EP28"/>
      <c r="EQ28" t="str">
        <f t="shared" si="28"/>
        <v/>
      </c>
      <c r="ER28" t="str">
        <f t="shared" si="29"/>
        <v/>
      </c>
      <c r="ES28" t="str">
        <f t="shared" si="30"/>
        <v/>
      </c>
      <c r="ET28"/>
      <c r="EU28" t="str">
        <f t="shared" si="31"/>
        <v/>
      </c>
      <c r="EV28"/>
      <c r="EW28" t="str">
        <f t="shared" si="32"/>
        <v/>
      </c>
      <c r="EX28"/>
      <c r="EY28" t="str">
        <f t="shared" si="33"/>
        <v/>
      </c>
      <c r="EZ28"/>
      <c r="FA28"/>
      <c r="FB28"/>
      <c r="FC28"/>
      <c r="FD28"/>
      <c r="FE28"/>
      <c r="FF28"/>
      <c r="FG28"/>
      <c r="FH28"/>
      <c r="FI28"/>
      <c r="FJ28"/>
      <c r="FK28"/>
      <c r="FL28"/>
      <c r="FM28"/>
      <c r="FN28"/>
      <c r="FO28"/>
      <c r="FP28"/>
      <c r="FQ28"/>
      <c r="FR28"/>
      <c r="FS28"/>
      <c r="FT28"/>
      <c r="FU28"/>
      <c r="FV28" t="str">
        <f t="shared" si="34"/>
        <v/>
      </c>
      <c r="FW28" t="str">
        <f t="shared" si="35"/>
        <v/>
      </c>
      <c r="FX28"/>
      <c r="FY28" t="str">
        <f t="shared" si="36"/>
        <v/>
      </c>
      <c r="FZ28" t="str">
        <f t="shared" si="37"/>
        <v/>
      </c>
      <c r="GA28" t="str">
        <f t="shared" si="38"/>
        <v/>
      </c>
      <c r="GB28" t="str">
        <f t="shared" si="39"/>
        <v/>
      </c>
      <c r="GC28" t="str">
        <f t="shared" si="40"/>
        <v/>
      </c>
      <c r="GD28" t="str">
        <f t="shared" si="41"/>
        <v/>
      </c>
      <c r="GE28" t="str">
        <f t="shared" si="42"/>
        <v/>
      </c>
      <c r="GF28" t="str">
        <f t="shared" si="43"/>
        <v/>
      </c>
      <c r="GG28" t="str">
        <f t="shared" si="44"/>
        <v/>
      </c>
      <c r="GH28"/>
      <c r="GI28"/>
      <c r="GJ28"/>
      <c r="GK28"/>
      <c r="GL28"/>
      <c r="GM28"/>
      <c r="GN28"/>
      <c r="GO28"/>
      <c r="GP28" t="str">
        <f t="shared" si="45"/>
        <v/>
      </c>
      <c r="GQ28" t="str">
        <f t="shared" si="46"/>
        <v/>
      </c>
      <c r="GR28"/>
      <c r="GS28" t="str">
        <f t="shared" si="47"/>
        <v/>
      </c>
      <c r="GT28"/>
      <c r="GU28" t="str">
        <f t="shared" si="48"/>
        <v/>
      </c>
      <c r="GV28"/>
      <c r="GW28" t="str">
        <f t="shared" si="49"/>
        <v/>
      </c>
      <c r="GX28"/>
      <c r="GY28"/>
      <c r="GZ28"/>
      <c r="HA28"/>
      <c r="HB28"/>
      <c r="HC28"/>
      <c r="HD28"/>
      <c r="HE28"/>
      <c r="HF28"/>
      <c r="HG28"/>
      <c r="HH28"/>
      <c r="HI28"/>
      <c r="HJ28"/>
      <c r="HK28"/>
      <c r="HL28"/>
      <c r="HM28"/>
      <c r="HN28"/>
      <c r="HO28"/>
      <c r="HP28"/>
      <c r="HQ28"/>
      <c r="HR28"/>
      <c r="HS28"/>
      <c r="HT28" t="str">
        <f t="shared" si="50"/>
        <v/>
      </c>
      <c r="HU28" t="str">
        <f t="shared" si="51"/>
        <v/>
      </c>
      <c r="HV28"/>
      <c r="HW28"/>
      <c r="HX28"/>
      <c r="HY28"/>
      <c r="HZ28"/>
      <c r="IA28"/>
      <c r="IB28"/>
      <c r="IC28"/>
      <c r="ID28"/>
      <c r="IE28" t="str">
        <f t="shared" si="52"/>
        <v/>
      </c>
      <c r="IF28"/>
      <c r="IG28"/>
      <c r="IH28"/>
      <c r="II28"/>
      <c r="IJ28"/>
      <c r="IK28"/>
      <c r="IL28"/>
      <c r="IM28"/>
      <c r="IN28"/>
      <c r="IO28"/>
      <c r="IP28"/>
      <c r="IQ28" t="str">
        <f t="shared" si="53"/>
        <v/>
      </c>
      <c r="IR28"/>
      <c r="IS28" t="str">
        <f t="shared" si="54"/>
        <v/>
      </c>
      <c r="IT28"/>
      <c r="IU28" t="str">
        <f t="shared" si="55"/>
        <v/>
      </c>
      <c r="IV28"/>
      <c r="IW28"/>
      <c r="IX28"/>
      <c r="IY28"/>
      <c r="IZ28"/>
      <c r="JA28"/>
      <c r="JB28"/>
      <c r="JC28"/>
      <c r="JD28"/>
      <c r="JE28"/>
      <c r="JF28"/>
      <c r="JG28"/>
      <c r="JH28"/>
      <c r="JI28"/>
      <c r="JJ28"/>
      <c r="JK28"/>
      <c r="JL28"/>
      <c r="JM28"/>
      <c r="JN28"/>
      <c r="JO28"/>
      <c r="JP28"/>
      <c r="JQ28"/>
      <c r="JR28" t="str">
        <f t="shared" si="56"/>
        <v/>
      </c>
      <c r="JS28" t="str">
        <f t="shared" si="57"/>
        <v/>
      </c>
      <c r="JT28"/>
      <c r="JU28"/>
      <c r="JV28"/>
      <c r="JW28"/>
      <c r="JX28"/>
      <c r="JY28"/>
      <c r="JZ28"/>
      <c r="KA28"/>
      <c r="KB28"/>
      <c r="KC28" t="str">
        <f t="shared" si="58"/>
        <v/>
      </c>
      <c r="KD28"/>
      <c r="KE28"/>
      <c r="KF28"/>
      <c r="KG28"/>
      <c r="KH28"/>
      <c r="KI28"/>
      <c r="KJ28"/>
      <c r="KK28"/>
      <c r="KL28" t="str">
        <f>IF(CT28=1,KL$8&amp;IF(SUM(CU28:$EQ28)=0,"",", "),"")</f>
        <v/>
      </c>
      <c r="KM28" t="str">
        <f>IF(CU28=1,KM$8&amp;IF(SUM(CV28:$EQ28)=0,"",", "),"")</f>
        <v/>
      </c>
      <c r="KN28" t="str">
        <f>IF(CV28=1,KN$8&amp;IF(SUM(CW28:$EQ28)=0,"",", "),"")</f>
        <v/>
      </c>
      <c r="KO28" t="str">
        <f>IF(CW28=1,KO$8&amp;IF(SUM(CX28:$EQ28)=0,"",", "),"")</f>
        <v/>
      </c>
      <c r="KP28" t="str">
        <f>IF(CX28=1,KP$8&amp;IF(SUM(CY28:$EQ28)=0,"",", "),"")</f>
        <v/>
      </c>
      <c r="KQ28" t="str">
        <f>IF(CY28=1,KQ$8&amp;IF(SUM(CZ28:$EQ28)=0,"",", "),"")</f>
        <v/>
      </c>
      <c r="KR28" t="str">
        <f>IF(CZ28=1,KR$8&amp;IF(SUM(DA28:$EQ28)=0,"",", "),"")</f>
        <v/>
      </c>
      <c r="KS28" t="str">
        <f>IF(DA28=1,KS$8&amp;IF(SUM(DB28:$EQ28)=0,"",", "),"")</f>
        <v/>
      </c>
      <c r="KT28" t="str">
        <f>IF(DB28=1,KT$8&amp;IF(SUM(DC28:$EQ28)=0,"",", "),"")</f>
        <v/>
      </c>
      <c r="KU28" t="str">
        <f>IF(DC28=1,KU$8&amp;IF(SUM(DD28:$EQ28)=0,"",", "),"")</f>
        <v/>
      </c>
      <c r="KV28" t="str">
        <f>IF(DD28=1,KV$8&amp;IF(SUM(DE28:$EQ28)=0,"",", "),"")</f>
        <v/>
      </c>
      <c r="KW28" t="str">
        <f>IF(DE28=1,KW$8&amp;IF(SUM(DF28:$EQ28)=0,"",", "),"")</f>
        <v/>
      </c>
      <c r="KX28" t="str">
        <f>IF(DF28=1,KX$8&amp;IF(SUM(DG28:$EQ28)=0,"",", "),"")</f>
        <v/>
      </c>
      <c r="KY28" t="str">
        <f>IF(DG28=1,KY$8&amp;IF(SUM(DH28:$EQ28)=0,"",", "),"")</f>
        <v/>
      </c>
      <c r="KZ28" t="str">
        <f>IF(DH28=1,KZ$8&amp;IF(SUM(DI28:$EQ28)=0,"",", "),"")</f>
        <v/>
      </c>
      <c r="LA28" t="str">
        <f>IF(DI28=1,LA$8&amp;IF(SUM(DJ28:$EQ28)=0,"",", "),"")</f>
        <v/>
      </c>
      <c r="LB28" t="str">
        <f>IF(DJ28=1,LB$8&amp;IF(SUM(DK28:$EQ28)=0,"",", "),"")</f>
        <v/>
      </c>
      <c r="LC28" t="str">
        <f>IF(DK28=1,LC$8&amp;IF(SUM(DL28:$EQ28)=0,"",", "),"")</f>
        <v/>
      </c>
      <c r="LD28" t="str">
        <f>IF(DL28=1,LD$8&amp;IF(SUM(DM28:$EQ28)=0,"",", "),"")</f>
        <v/>
      </c>
      <c r="LE28" t="str">
        <f>IF(DM28=1,LE$8&amp;IF(SUM(DN28:$EQ28)=0,"",", "),"")</f>
        <v/>
      </c>
      <c r="LF28" t="str">
        <f>IF(DN28=1,LF$8&amp;IF(SUM(DO28:$EQ28)=0,"",", "),"")</f>
        <v/>
      </c>
      <c r="LG28" t="str">
        <f>IF(DO28=1,LG$8&amp;IF(SUM(DP28:$EQ28)=0,"",", "),"")</f>
        <v/>
      </c>
      <c r="LH28" t="str">
        <f>IF(DP28=1,LH$8&amp;IF(SUM(DQ28:$EQ28)=0,"",", "),"")</f>
        <v/>
      </c>
      <c r="LI28" t="str">
        <f>IF(DQ28=1,LI$8&amp;IF(SUM(DR28:$EQ28)=0,"",", "),"")</f>
        <v/>
      </c>
      <c r="LJ28" t="str">
        <f>IF(DR28=1,LJ$8&amp;IF(SUM(DS28:$EQ28)=0,"",", "),"")</f>
        <v/>
      </c>
      <c r="LK28" t="str">
        <f>IF(DS28=1,LK$8&amp;IF(SUM(DT28:$EQ28)=0,"",", "),"")</f>
        <v/>
      </c>
      <c r="LL28" t="str">
        <f>IF(DT28=1,LL$8&amp;IF(SUM(DU28:$EQ28)=0,"",", "),"")</f>
        <v/>
      </c>
      <c r="LM28" t="str">
        <f>IF(DU28=1,LM$8&amp;IF(SUM(DV28:$EQ28)=0,"",", "),"")</f>
        <v/>
      </c>
      <c r="LN28" t="str">
        <f>IF(DV28=1,LN$8&amp;IF(SUM(DW28:$EQ28)=0,"",", "),"")</f>
        <v/>
      </c>
      <c r="LO28" t="str">
        <f>IF(DW28=1,LO$8&amp;IF(SUM(DX28:$EQ28)=0,"",", "),"")</f>
        <v/>
      </c>
      <c r="LP28" t="str">
        <f>IF(DX28=1,LP$8&amp;IF(SUM(DY28:$EQ28)=0,"",", "),"")</f>
        <v/>
      </c>
      <c r="LQ28" t="str">
        <f>IF(DY28=1,LQ$8&amp;IF(SUM(DZ28:$EQ28)=0,"",", "),"")</f>
        <v/>
      </c>
      <c r="LR28" t="str">
        <f>IF(DZ28=1,LR$8&amp;IF(SUM(EA28:$EQ28)=0,"",", "),"")</f>
        <v/>
      </c>
      <c r="LS28" t="str">
        <f>IF(EA28=1,LS$8&amp;IF(SUM(EB28:$EQ28)=0,"",", "),"")</f>
        <v/>
      </c>
      <c r="LT28" t="str">
        <f>IF(EB28=1,LT$8&amp;IF(SUM(EC28:$EQ28)=0,"",", "),"")</f>
        <v/>
      </c>
      <c r="LU28" t="str">
        <f>IF(EC28=1,LU$8&amp;IF(SUM(ED28:$EQ28)=0,"",", "),"")</f>
        <v/>
      </c>
      <c r="LV28" t="str">
        <f>IF(ED28=1,LV$8&amp;IF(SUM(EE28:$EQ28)=0,"",", "),"")</f>
        <v/>
      </c>
      <c r="LW28" t="str">
        <f>IF(EE28=1,LW$8&amp;IF(SUM(EF28:$EQ28)=0,"",", "),"")</f>
        <v/>
      </c>
      <c r="LX28" t="str">
        <f>IF(EF28=1,LX$8&amp;IF(SUM(EG28:$EQ28)=0,"",", "),"")</f>
        <v/>
      </c>
      <c r="LY28" t="str">
        <f>IF(EG28=1,LY$8&amp;IF(SUM(EH28:$EQ28)=0,"",", "),"")</f>
        <v/>
      </c>
      <c r="LZ28" t="str">
        <f>IF(EH28=1,LZ$8&amp;IF(SUM(EI28:$EQ28)=0,"",", "),"")</f>
        <v/>
      </c>
      <c r="MA28" t="str">
        <f>IF(EI28=1,MA$8&amp;IF(SUM(EJ28:$EQ28)=0,"",", "),"")</f>
        <v/>
      </c>
      <c r="MB28" t="str">
        <f>IF(EJ28=1,MB$8&amp;IF(SUM(EK28:$EQ28)=0,"",", "),"")</f>
        <v/>
      </c>
      <c r="MC28" t="str">
        <f>IF(EK28=1,MC$8&amp;IF(SUM(EL28:$EQ28)=0,"",", "),"")</f>
        <v/>
      </c>
      <c r="MD28" t="str">
        <f>IF(EL28=1,MD$8&amp;IF(SUM(EM28:$EQ28)=0,"",", "),"")</f>
        <v/>
      </c>
      <c r="ME28" t="str">
        <f>IF(EM28=1,ME$8&amp;IF(SUM(EN28:$EQ28)=0,"",", "),"")</f>
        <v/>
      </c>
      <c r="MF28" t="str">
        <f>IF(EN28=1,MF$8&amp;IF(SUM(EO28:$EQ28)=0,"",", "),"")</f>
        <v/>
      </c>
      <c r="MG28" t="str">
        <f>IF(EO28=1,MG$8&amp;IF(SUM(EP28:$EQ28)=0,"",", "),"")</f>
        <v/>
      </c>
      <c r="MH28" t="str">
        <f>IF(EP28=1,MH$8&amp;IF(SUM(EQ28:$EQ28)=0,"",", "),"")</f>
        <v/>
      </c>
      <c r="MI28" t="str">
        <f t="shared" si="68"/>
        <v/>
      </c>
      <c r="MJ28" t="str">
        <f>IF(ER28=1,MJ$8&amp;IF(SUM(ES28:$GO28)=0,"",", "),"")</f>
        <v/>
      </c>
      <c r="MK28" t="str">
        <f>IF(ES28=1,MK$8&amp;IF(SUM(ET28:$GO28)=0,"",", "),"")</f>
        <v/>
      </c>
      <c r="ML28" t="str">
        <f>IF(ET28=1,ML$8&amp;IF(SUM(EU28:$GO28)=0,"",", "),"")</f>
        <v/>
      </c>
      <c r="MM28" t="str">
        <f>IF(EU28=1,MM$8&amp;IF(SUM(EV28:$GO28)=0,"",", "),"")</f>
        <v/>
      </c>
      <c r="MN28" t="str">
        <f>IF(EV28=1,MN$8&amp;IF(SUM(EW28:$GO28)=0,"",", "),"")</f>
        <v/>
      </c>
      <c r="MO28" t="str">
        <f>IF(EW28=1,MO$8&amp;IF(SUM(EX28:$GO28)=0,"",", "),"")</f>
        <v/>
      </c>
      <c r="MP28" t="str">
        <f>IF(EX28=1,MP$8&amp;IF(SUM(EY28:$GO28)=0,"",", "),"")</f>
        <v/>
      </c>
      <c r="MQ28" t="str">
        <f>IF(EY28=1,MQ$8&amp;IF(SUM(EZ28:$GO28)=0,"",", "),"")</f>
        <v/>
      </c>
      <c r="MR28" t="str">
        <f>IF(EZ28=1,MR$8&amp;IF(SUM(FA28:$GO28)=0,"",", "),"")</f>
        <v/>
      </c>
      <c r="MS28" t="str">
        <f>IF(FA28=1,MS$8&amp;IF(SUM(FB28:$GO28)=0,"",", "),"")</f>
        <v/>
      </c>
      <c r="MT28" t="str">
        <f>IF(FB28=1,MT$8&amp;IF(SUM(FC28:$GO28)=0,"",", "),"")</f>
        <v/>
      </c>
      <c r="MU28" t="str">
        <f>IF(FC28=1,MU$8&amp;IF(SUM(FD28:$GO28)=0,"",", "),"")</f>
        <v/>
      </c>
      <c r="MV28" t="str">
        <f>IF(FD28=1,MV$8&amp;IF(SUM(FE28:$GO28)=0,"",", "),"")</f>
        <v/>
      </c>
      <c r="MW28" t="str">
        <f>IF(FE28=1,MW$8&amp;IF(SUM(FF28:$GO28)=0,"",", "),"")</f>
        <v/>
      </c>
      <c r="MX28" t="str">
        <f>IF(FF28=1,MX$8&amp;IF(SUM(FG28:$GO28)=0,"",", "),"")</f>
        <v/>
      </c>
      <c r="MY28" t="str">
        <f>IF(FG28=1,MY$8&amp;IF(SUM(FH28:$GO28)=0,"",", "),"")</f>
        <v/>
      </c>
      <c r="MZ28" t="str">
        <f>IF(FH28=1,MZ$8&amp;IF(SUM(FI28:$GO28)=0,"",", "),"")</f>
        <v/>
      </c>
      <c r="NA28" t="str">
        <f>IF(FI28=1,NA$8&amp;IF(SUM(FJ28:$GO28)=0,"",", "),"")</f>
        <v/>
      </c>
      <c r="NB28" t="str">
        <f>IF(FJ28=1,NB$8&amp;IF(SUM(FK28:$GO28)=0,"",", "),"")</f>
        <v/>
      </c>
      <c r="NC28" t="str">
        <f>IF(FK28=1,NC$8&amp;IF(SUM(FL28:$GO28)=0,"",", "),"")</f>
        <v/>
      </c>
      <c r="ND28" t="str">
        <f>IF(FL28=1,ND$8&amp;IF(SUM(FM28:$GO28)=0,"",", "),"")</f>
        <v/>
      </c>
      <c r="NE28" t="str">
        <f>IF(FM28=1,NE$8&amp;IF(SUM(FN28:$GO28)=0,"",", "),"")</f>
        <v/>
      </c>
      <c r="NF28" t="str">
        <f>IF(FN28=1,NF$8&amp;IF(SUM(FO28:$GO28)=0,"",", "),"")</f>
        <v/>
      </c>
      <c r="NG28" t="str">
        <f>IF(FO28=1,NG$8&amp;IF(SUM(FP28:$GO28)=0,"",", "),"")</f>
        <v/>
      </c>
      <c r="NH28" t="str">
        <f>IF(FP28=1,NH$8&amp;IF(SUM(FQ28:$GO28)=0,"",", "),"")</f>
        <v/>
      </c>
      <c r="NI28" t="str">
        <f>IF(FQ28=1,NI$8&amp;IF(SUM(FR28:$GO28)=0,"",", "),"")</f>
        <v/>
      </c>
      <c r="NJ28" t="str">
        <f>IF(FR28=1,NJ$8&amp;IF(SUM(FS28:$GO28)=0,"",", "),"")</f>
        <v/>
      </c>
      <c r="NK28" t="str">
        <f>IF(FS28=1,NK$8&amp;IF(SUM(FT28:$GO28)=0,"",", "),"")</f>
        <v/>
      </c>
      <c r="NL28" t="str">
        <f>IF(FT28=1,NL$8&amp;IF(SUM(FU28:$GO28)=0,"",", "),"")</f>
        <v/>
      </c>
      <c r="NM28" t="str">
        <f>IF(FU28=1,NM$8&amp;IF(SUM(FV28:$GO28)=0,"",", "),"")</f>
        <v/>
      </c>
      <c r="NN28" t="str">
        <f>IF(FV28=1,NN$8&amp;IF(SUM(FW28:$GO28)=0,"",", "),"")</f>
        <v/>
      </c>
      <c r="NO28" t="str">
        <f>IF(FW28=1,NO$8&amp;IF(SUM(FX28:$GO28)=0,"",", "),"")</f>
        <v/>
      </c>
      <c r="NP28" t="str">
        <f>IF(FX28=1,NP$8&amp;IF(SUM(FY28:$GO28)=0,"",", "),"")</f>
        <v/>
      </c>
      <c r="NQ28" t="str">
        <f>IF(FY28=1,NQ$8&amp;IF(SUM(FZ28:$GO28)=0,"",", "),"")</f>
        <v/>
      </c>
      <c r="NR28" t="str">
        <f>IF(FZ28=1,NR$8&amp;IF(SUM(GA28:$GO28)=0,"",", "),"")</f>
        <v/>
      </c>
      <c r="NS28" t="str">
        <f>IF(GA28=1,NS$8&amp;IF(SUM(GB28:$GO28)=0,"",", "),"")</f>
        <v/>
      </c>
      <c r="NT28" t="str">
        <f>IF(GB28=1,NT$8&amp;IF(SUM(GC28:$GO28)=0,"",", "),"")</f>
        <v/>
      </c>
      <c r="NU28" t="str">
        <f>IF(GC28=1,NU$8&amp;IF(SUM(GD28:$GO28)=0,"",", "),"")</f>
        <v/>
      </c>
      <c r="NV28" t="str">
        <f>IF(GD28=1,NV$8&amp;IF(SUM(GE28:$GO28)=0,"",", "),"")</f>
        <v/>
      </c>
      <c r="NW28" t="str">
        <f>IF(GE28=1,NW$8&amp;IF(SUM(GF28:$GO28)=0,"",", "),"")</f>
        <v/>
      </c>
      <c r="NX28" t="str">
        <f>IF(GF28=1,NX$8&amp;IF(SUM(GG28:$GO28)=0,"",", "),"")</f>
        <v/>
      </c>
      <c r="NY28" t="str">
        <f>IF(GG28=1,NY$8&amp;IF(SUM(GH28:$GO28)=0,"",", "),"")</f>
        <v/>
      </c>
      <c r="NZ28" t="str">
        <f>IF(GH28=1,NZ$8&amp;IF(SUM(GI28:$GO28)=0,"",", "),"")</f>
        <v/>
      </c>
      <c r="OA28" t="str">
        <f>IF(GI28=1,OA$8&amp;IF(SUM(GJ28:$GO28)=0,"",", "),"")</f>
        <v/>
      </c>
      <c r="OB28" t="str">
        <f>IF(GJ28=1,OB$8&amp;IF(SUM(GK28:$GO28)=0,"",", "),"")</f>
        <v/>
      </c>
      <c r="OC28" t="str">
        <f>IF(GK28=1,OC$8&amp;IF(SUM(GL28:$GO28)=0,"",", "),"")</f>
        <v/>
      </c>
      <c r="OD28" t="str">
        <f>IF(GL28=1,OD$8&amp;IF(SUM(GM28:$GO28)=0,"",", "),"")</f>
        <v/>
      </c>
      <c r="OE28" t="str">
        <f>IF(GM28=1,OE$8&amp;IF(SUM(GN28:$GO28)=0,"",", "),"")</f>
        <v/>
      </c>
      <c r="OF28" t="str">
        <f>IF(GN28=1,OF$8&amp;IF(SUM(GO28:$GO28)=0,"",", "),"")</f>
        <v/>
      </c>
      <c r="OG28" t="str">
        <f t="shared" si="69"/>
        <v/>
      </c>
      <c r="OH28" t="str">
        <f>IF(GP28=1,OH$8&amp;IF(SUM(GQ28:$IM28)=0,"",", "),"")</f>
        <v/>
      </c>
      <c r="OI28" t="str">
        <f>IF(GQ28=1,OI$8&amp;IF(SUM(GR28:$IM28)=0,"",", "),"")</f>
        <v/>
      </c>
      <c r="OJ28" t="str">
        <f>IF(GR28=1,OJ$8&amp;IF(SUM(GS28:$IM28)=0,"",", "),"")</f>
        <v/>
      </c>
      <c r="OK28" t="str">
        <f>IF(GS28=1,OK$8&amp;IF(SUM(GT28:$IM28)=0,"",", "),"")</f>
        <v/>
      </c>
      <c r="OL28" t="str">
        <f>IF(GT28=1,OL$8&amp;IF(SUM(GU28:$IM28)=0,"",", "),"")</f>
        <v/>
      </c>
      <c r="OM28" t="str">
        <f>IF(GU28=1,OM$8&amp;IF(SUM(GV28:$IM28)=0,"",", "),"")</f>
        <v/>
      </c>
      <c r="ON28" t="str">
        <f>IF(GV28=1,ON$8&amp;IF(SUM(GW28:$IM28)=0,"",", "),"")</f>
        <v/>
      </c>
      <c r="OO28" t="str">
        <f>IF(GW28=1,OO$8&amp;IF(SUM(GX28:$IM28)=0,"",", "),"")</f>
        <v/>
      </c>
      <c r="OP28" t="str">
        <f>IF(GX28=1,OP$8&amp;IF(SUM(GY28:$IM28)=0,"",", "),"")</f>
        <v/>
      </c>
      <c r="OQ28" t="str">
        <f>IF(GY28=1,OQ$8&amp;IF(SUM(GZ28:$IM28)=0,"",", "),"")</f>
        <v/>
      </c>
      <c r="OR28" t="str">
        <f>IF(GZ28=1,OR$8&amp;IF(SUM(HA28:$IM28)=0,"",", "),"")</f>
        <v/>
      </c>
      <c r="OS28" t="str">
        <f>IF(HA28=1,OS$8&amp;IF(SUM(HB28:$IM28)=0,"",", "),"")</f>
        <v/>
      </c>
      <c r="OT28" t="str">
        <f>IF(HB28=1,OT$8&amp;IF(SUM(HC28:$IM28)=0,"",", "),"")</f>
        <v/>
      </c>
      <c r="OU28" t="str">
        <f>IF(HC28=1,OU$8&amp;IF(SUM(HD28:$IM28)=0,"",", "),"")</f>
        <v/>
      </c>
      <c r="OV28" t="str">
        <f>IF(HD28=1,OV$8&amp;IF(SUM(HE28:$IM28)=0,"",", "),"")</f>
        <v/>
      </c>
      <c r="OW28" t="str">
        <f>IF(HE28=1,OW$8&amp;IF(SUM(HF28:$IM28)=0,"",", "),"")</f>
        <v/>
      </c>
      <c r="OX28" t="str">
        <f>IF(HF28=1,OX$8&amp;IF(SUM(HG28:$IM28)=0,"",", "),"")</f>
        <v/>
      </c>
      <c r="OY28" t="str">
        <f>IF(HG28=1,OY$8&amp;IF(SUM(HH28:$IM28)=0,"",", "),"")</f>
        <v/>
      </c>
      <c r="OZ28" t="str">
        <f>IF(HH28=1,OZ$8&amp;IF(SUM(HI28:$IM28)=0,"",", "),"")</f>
        <v/>
      </c>
      <c r="PA28" t="str">
        <f>IF(HI28=1,PA$8&amp;IF(SUM(HJ28:$IM28)=0,"",", "),"")</f>
        <v/>
      </c>
      <c r="PB28" t="str">
        <f>IF(HJ28=1,PB$8&amp;IF(SUM(HK28:$IM28)=0,"",", "),"")</f>
        <v/>
      </c>
      <c r="PC28" t="str">
        <f>IF(HK28=1,PC$8&amp;IF(SUM(HL28:$IM28)=0,"",", "),"")</f>
        <v/>
      </c>
      <c r="PD28" t="str">
        <f>IF(HL28=1,PD$8&amp;IF(SUM(HM28:$IM28)=0,"",", "),"")</f>
        <v/>
      </c>
      <c r="PE28" t="str">
        <f>IF(HM28=1,PE$8&amp;IF(SUM(HN28:$IM28)=0,"",", "),"")</f>
        <v/>
      </c>
      <c r="PF28" t="str">
        <f>IF(HN28=1,PF$8&amp;IF(SUM(HO28:$IM28)=0,"",", "),"")</f>
        <v/>
      </c>
      <c r="PG28" t="str">
        <f>IF(HO28=1,PG$8&amp;IF(SUM(HP28:$IM28)=0,"",", "),"")</f>
        <v/>
      </c>
      <c r="PH28" t="str">
        <f>IF(HP28=1,PH$8&amp;IF(SUM(HQ28:$IM28)=0,"",", "),"")</f>
        <v/>
      </c>
      <c r="PI28" t="str">
        <f>IF(HQ28=1,PI$8&amp;IF(SUM(HR28:$IM28)=0,"",", "),"")</f>
        <v/>
      </c>
      <c r="PJ28" t="str">
        <f>IF(HR28=1,PJ$8&amp;IF(SUM(HS28:$IM28)=0,"",", "),"")</f>
        <v/>
      </c>
      <c r="PK28" t="str">
        <f>IF(HS28=1,PK$8&amp;IF(SUM(HT28:$IM28)=0,"",", "),"")</f>
        <v/>
      </c>
      <c r="PL28" t="str">
        <f>IF(HT28=1,PL$8&amp;IF(SUM(HU28:$IM28)=0,"",", "),"")</f>
        <v/>
      </c>
      <c r="PM28" t="str">
        <f>IF(HU28=1,PM$8&amp;IF(SUM(HV28:$IM28)=0,"",", "),"")</f>
        <v/>
      </c>
      <c r="PN28" t="str">
        <f>IF(HV28=1,PN$8&amp;IF(SUM(HW28:$IM28)=0,"",", "),"")</f>
        <v/>
      </c>
      <c r="PO28" t="str">
        <f>IF(HW28=1,PO$8&amp;IF(SUM(HX28:$IM28)=0,"",", "),"")</f>
        <v/>
      </c>
      <c r="PP28" t="str">
        <f>IF(HX28=1,PP$8&amp;IF(SUM(HY28:$IM28)=0,"",", "),"")</f>
        <v/>
      </c>
      <c r="PQ28" t="str">
        <f>IF(HY28=1,PQ$8&amp;IF(SUM(HZ28:$IM28)=0,"",", "),"")</f>
        <v/>
      </c>
      <c r="PR28" t="str">
        <f>IF(HZ28=1,PR$8&amp;IF(SUM(IA28:$IM28)=0,"",", "),"")</f>
        <v/>
      </c>
      <c r="PS28" t="str">
        <f>IF(IA28=1,PS$8&amp;IF(SUM(IB28:$IM28)=0,"",", "),"")</f>
        <v/>
      </c>
      <c r="PT28" t="str">
        <f>IF(IB28=1,PT$8&amp;IF(SUM(IC28:$IM28)=0,"",", "),"")</f>
        <v/>
      </c>
      <c r="PU28" t="str">
        <f>IF(IC28=1,PU$8&amp;IF(SUM(ID28:$IM28)=0,"",", "),"")</f>
        <v/>
      </c>
      <c r="PV28" t="str">
        <f>IF(ID28=1,PV$8&amp;IF(SUM(IE28:$IM28)=0,"",", "),"")</f>
        <v/>
      </c>
      <c r="PW28" t="str">
        <f>IF(IE28=1,PW$8&amp;IF(SUM(IF28:$IM28)=0,"",", "),"")</f>
        <v/>
      </c>
      <c r="PX28" t="str">
        <f>IF(IF28=1,PX$8&amp;IF(SUM(IG28:$IM28)=0,"",", "),"")</f>
        <v/>
      </c>
      <c r="PY28" t="str">
        <f>IF(IG28=1,PY$8&amp;IF(SUM(IH28:$IM28)=0,"",", "),"")</f>
        <v/>
      </c>
      <c r="PZ28" t="str">
        <f>IF(IH28=1,PZ$8&amp;IF(SUM(II28:$IM28)=0,"",", "),"")</f>
        <v/>
      </c>
      <c r="QA28" t="str">
        <f>IF(II28=1,QA$8&amp;IF(SUM(IJ28:$IM28)=0,"",", "),"")</f>
        <v/>
      </c>
      <c r="QB28" t="str">
        <f>IF(IJ28=1,QB$8&amp;IF(SUM(IK28:$IM28)=0,"",", "),"")</f>
        <v/>
      </c>
      <c r="QC28" t="str">
        <f>IF(IK28=1,QC$8&amp;IF(SUM(IL28:$IM28)=0,"",", "),"")</f>
        <v/>
      </c>
      <c r="QD28" t="str">
        <f>IF(IL28=1,QD$8&amp;IF(SUM(IM28:$IM28)=0,"",", "),"")</f>
        <v/>
      </c>
      <c r="QE28" t="str">
        <f t="shared" si="70"/>
        <v/>
      </c>
      <c r="QF28" t="str">
        <f>IF(IN28=1,QF$8&amp;IF(SUM(IO28:$KK28)=0,"",", "),"")</f>
        <v/>
      </c>
      <c r="QG28" t="str">
        <f>IF(IO28=1,QG$8&amp;IF(SUM(IP28:$KK28)=0,"",", "),"")</f>
        <v/>
      </c>
      <c r="QH28" t="str">
        <f>IF(IP28=1,QH$8&amp;IF(SUM(IQ28:$KK28)=0,"",", "),"")</f>
        <v/>
      </c>
      <c r="QI28" t="str">
        <f>IF(IQ28=1,QI$8&amp;IF(SUM(IR28:$KK28)=0,"",", "),"")</f>
        <v/>
      </c>
      <c r="QJ28" t="str">
        <f>IF(IR28=1,QJ$8&amp;IF(SUM(IS28:$KK28)=0,"",", "),"")</f>
        <v/>
      </c>
      <c r="QK28" t="str">
        <f>IF(IS28=1,QK$8&amp;IF(SUM(IT28:$KK28)=0,"",", "),"")</f>
        <v/>
      </c>
      <c r="QL28" t="str">
        <f>IF(IT28=1,QL$8&amp;IF(SUM(IU28:$KK28)=0,"",", "),"")</f>
        <v/>
      </c>
      <c r="QM28" t="str">
        <f>IF(IU28=1,QM$8&amp;IF(SUM(IV28:$KK28)=0,"",", "),"")</f>
        <v/>
      </c>
      <c r="QN28" t="str">
        <f>IF(IV28=1,QN$8&amp;IF(SUM(IW28:$KK28)=0,"",", "),"")</f>
        <v/>
      </c>
      <c r="QO28" t="str">
        <f>IF(IW28=1,QO$8&amp;IF(SUM(IX28:$KK28)=0,"",", "),"")</f>
        <v/>
      </c>
      <c r="QP28" t="str">
        <f>IF(IX28=1,QP$8&amp;IF(SUM(IY28:$KK28)=0,"",", "),"")</f>
        <v/>
      </c>
      <c r="QQ28" t="str">
        <f>IF(IY28=1,QQ$8&amp;IF(SUM(IZ28:$KK28)=0,"",", "),"")</f>
        <v/>
      </c>
      <c r="QR28" t="str">
        <f>IF(IZ28=1,QR$8&amp;IF(SUM(JA28:$KK28)=0,"",", "),"")</f>
        <v/>
      </c>
      <c r="QS28" t="str">
        <f>IF(JA28=1,QS$8&amp;IF(SUM(JB28:$KK28)=0,"",", "),"")</f>
        <v/>
      </c>
      <c r="QT28" t="str">
        <f>IF(JB28=1,QT$8&amp;IF(SUM(JC28:$KK28)=0,"",", "),"")</f>
        <v/>
      </c>
      <c r="QU28" t="str">
        <f>IF(JC28=1,QU$8&amp;IF(SUM(JD28:$KK28)=0,"",", "),"")</f>
        <v/>
      </c>
      <c r="QV28" t="str">
        <f>IF(JD28=1,QV$8&amp;IF(SUM(JE28:$KK28)=0,"",", "),"")</f>
        <v/>
      </c>
      <c r="QW28" t="str">
        <f>IF(JE28=1,QW$8&amp;IF(SUM(JF28:$KK28)=0,"",", "),"")</f>
        <v/>
      </c>
      <c r="QX28" t="str">
        <f>IF(JF28=1,QX$8&amp;IF(SUM(JG28:$KK28)=0,"",", "),"")</f>
        <v/>
      </c>
      <c r="QY28" t="str">
        <f>IF(JG28=1,QY$8&amp;IF(SUM(JH28:$KK28)=0,"",", "),"")</f>
        <v/>
      </c>
      <c r="QZ28" t="str">
        <f>IF(JH28=1,QZ$8&amp;IF(SUM(JI28:$KK28)=0,"",", "),"")</f>
        <v/>
      </c>
      <c r="RA28" t="str">
        <f>IF(JI28=1,RA$8&amp;IF(SUM(JJ28:$KK28)=0,"",", "),"")</f>
        <v/>
      </c>
      <c r="RB28" t="str">
        <f>IF(JJ28=1,RB$8&amp;IF(SUM(JK28:$KK28)=0,"",", "),"")</f>
        <v/>
      </c>
      <c r="RC28" t="str">
        <f>IF(JK28=1,RC$8&amp;IF(SUM(JL28:$KK28)=0,"",", "),"")</f>
        <v/>
      </c>
      <c r="RD28" t="str">
        <f>IF(JL28=1,RD$8&amp;IF(SUM(JM28:$KK28)=0,"",", "),"")</f>
        <v/>
      </c>
      <c r="RE28" t="str">
        <f>IF(JM28=1,RE$8&amp;IF(SUM(JN28:$KK28)=0,"",", "),"")</f>
        <v/>
      </c>
      <c r="RF28" t="str">
        <f>IF(JN28=1,RF$8&amp;IF(SUM(JO28:$KK28)=0,"",", "),"")</f>
        <v/>
      </c>
      <c r="RG28" t="str">
        <f>IF(JO28=1,RG$8&amp;IF(SUM(JP28:$KK28)=0,"",", "),"")</f>
        <v/>
      </c>
      <c r="RH28" t="str">
        <f>IF(JP28=1,RH$8&amp;IF(SUM(JQ28:$KK28)=0,"",", "),"")</f>
        <v/>
      </c>
      <c r="RI28" t="str">
        <f>IF(JQ28=1,RI$8&amp;IF(SUM(JR28:$KK28)=0,"",", "),"")</f>
        <v/>
      </c>
      <c r="RJ28" t="str">
        <f>IF(JR28=1,RJ$8&amp;IF(SUM(JS28:$KK28)=0,"",", "),"")</f>
        <v/>
      </c>
      <c r="RK28" t="str">
        <f>IF(JS28=1,RK$8&amp;IF(SUM(JT28:$KK28)=0,"",", "),"")</f>
        <v/>
      </c>
      <c r="RL28" t="str">
        <f>IF(JT28=1,RL$8&amp;IF(SUM(JU28:$KK28)=0,"",", "),"")</f>
        <v/>
      </c>
      <c r="RM28" t="str">
        <f>IF(JU28=1,RM$8&amp;IF(SUM(JV28:$KK28)=0,"",", "),"")</f>
        <v/>
      </c>
      <c r="RN28" t="str">
        <f>IF(JV28=1,RN$8&amp;IF(SUM(JW28:$KK28)=0,"",", "),"")</f>
        <v/>
      </c>
      <c r="RO28" t="str">
        <f>IF(JW28=1,RO$8&amp;IF(SUM(JX28:$KK28)=0,"",", "),"")</f>
        <v/>
      </c>
      <c r="RP28" t="str">
        <f>IF(JX28=1,RP$8&amp;IF(SUM(JY28:$KK28)=0,"",", "),"")</f>
        <v/>
      </c>
      <c r="RQ28" t="str">
        <f>IF(JY28=1,RQ$8&amp;IF(SUM(JZ28:$KK28)=0,"",", "),"")</f>
        <v/>
      </c>
      <c r="RR28" t="str">
        <f>IF(JZ28=1,RR$8&amp;IF(SUM(KA28:$KK28)=0,"",", "),"")</f>
        <v/>
      </c>
      <c r="RS28" t="str">
        <f>IF(KA28=1,RS$8&amp;IF(SUM(KB28:$KK28)=0,"",", "),"")</f>
        <v/>
      </c>
      <c r="RT28" t="str">
        <f>IF(KB28=1,RT$8&amp;IF(SUM(KC28:$KK28)=0,"",", "),"")</f>
        <v/>
      </c>
      <c r="RU28" t="str">
        <f>IF(KC28=1,RU$8&amp;IF(SUM(KD28:$KK28)=0,"",", "),"")</f>
        <v/>
      </c>
      <c r="RV28" t="str">
        <f>IF(KD28=1,RV$8&amp;IF(SUM(KE28:$KK28)=0,"",", "),"")</f>
        <v/>
      </c>
      <c r="RW28" t="str">
        <f>IF(KE28=1,RW$8&amp;IF(SUM(KF28:$KK28)=0,"",", "),"")</f>
        <v/>
      </c>
      <c r="RX28" t="str">
        <f>IF(KF28=1,RX$8&amp;IF(SUM(KG28:$KK28)=0,"",", "),"")</f>
        <v/>
      </c>
      <c r="RY28" t="str">
        <f>IF(KG28=1,RY$8&amp;IF(SUM(KH28:$KK28)=0,"",", "),"")</f>
        <v/>
      </c>
      <c r="RZ28" t="str">
        <f>IF(KH28=1,RZ$8&amp;IF(SUM(KI28:$KK28)=0,"",", "),"")</f>
        <v/>
      </c>
      <c r="SA28" t="str">
        <f>IF(KI28=1,SA$8&amp;IF(SUM(KJ28:$KK28)=0,"",", "),"")</f>
        <v/>
      </c>
      <c r="SB28" t="str">
        <f>IF(KJ28=1,SB$8&amp;IF(SUM(KK28:$KK28)=0,"",", "),"")</f>
        <v/>
      </c>
      <c r="SC28" t="str">
        <f t="shared" si="71"/>
        <v/>
      </c>
    </row>
    <row r="29" spans="1:497" ht="60" customHeight="1" x14ac:dyDescent="0.45">
      <c r="A29" s="62"/>
      <c r="B29" s="212" t="str">
        <f t="shared" si="0"/>
        <v/>
      </c>
      <c r="C29" s="212" t="str">
        <f t="shared" si="59"/>
        <v/>
      </c>
      <c r="D29" s="212" t="str">
        <f t="shared" si="60"/>
        <v/>
      </c>
      <c r="E29" s="212" t="str">
        <f t="shared" si="61"/>
        <v/>
      </c>
      <c r="F29" s="212" t="str">
        <f t="shared" si="62"/>
        <v/>
      </c>
      <c r="G29" s="237" t="str">
        <f>IF('EDCI Data'!B29="","",'EDCI Data'!B29)</f>
        <v/>
      </c>
      <c r="H29" s="238" t="str">
        <f>IF('EDCI Data'!C29="","",'EDCI Data'!C29)</f>
        <v/>
      </c>
      <c r="I29" s="239" t="str">
        <f>IF('EDCI Data'!D29="","",'EDCI Data'!D29)</f>
        <v/>
      </c>
      <c r="J29" s="240" t="str">
        <f>IF('EDCI Data'!E29="","",'EDCI Data'!E29)</f>
        <v/>
      </c>
      <c r="K29" s="237" t="str">
        <f>IF('EDCI Data'!F29="","",'EDCI Data'!F29)</f>
        <v/>
      </c>
      <c r="L29" s="237" t="str">
        <f>IF('EDCI Data'!G29="","",'EDCI Data'!G29)</f>
        <v/>
      </c>
      <c r="M29" s="237" t="str">
        <f>IF('EDCI Data'!H29="","",'EDCI Data'!H29)</f>
        <v/>
      </c>
      <c r="N29" s="237" t="str">
        <f>IF('EDCI Data'!I29="","",'EDCI Data'!I29)</f>
        <v/>
      </c>
      <c r="O29" s="237" t="str">
        <f>IF('EDCI Data'!J29="","",'EDCI Data'!J29)</f>
        <v/>
      </c>
      <c r="P29" s="237" t="str">
        <f>IF('EDCI Data'!K29="","",'EDCI Data'!K29)</f>
        <v/>
      </c>
      <c r="Q29" s="241" t="str">
        <f>IF('EDCI Data'!L29="","",'EDCI Data'!L29)</f>
        <v/>
      </c>
      <c r="R29" s="241" t="str">
        <f>IF('EDCI Data'!M29="","",'EDCI Data'!M29)</f>
        <v/>
      </c>
      <c r="S29" s="237" t="str">
        <f>IF('EDCI Data'!N29="","",'EDCI Data'!N29)</f>
        <v/>
      </c>
      <c r="T29" s="237" t="str">
        <f>IF('EDCI Data'!O29="","",'EDCI Data'!O29)</f>
        <v/>
      </c>
      <c r="U29" s="237" t="str">
        <f>IF('EDCI Data'!P29="","",'EDCI Data'!P29)</f>
        <v/>
      </c>
      <c r="V29" s="237" t="str">
        <f>IF('EDCI Data'!Q29="","",'EDCI Data'!Q29)</f>
        <v/>
      </c>
      <c r="W29" s="242" t="str">
        <f>IF('EDCI Data'!R29="","",'EDCI Data'!R29)</f>
        <v/>
      </c>
      <c r="X29" s="243" t="str">
        <f>IF('EDCI Data'!S29="","",'EDCI Data'!S29)</f>
        <v/>
      </c>
      <c r="Y29" s="243" t="str">
        <f>IF('EDCI Data'!T29="","",'EDCI Data'!T29)</f>
        <v/>
      </c>
      <c r="Z29" s="244" t="str">
        <f>IF('EDCI Data'!U29="","",'EDCI Data'!U29)</f>
        <v/>
      </c>
      <c r="AA29" s="237" t="str">
        <f>IF('EDCI Data'!V29="","",'EDCI Data'!V29)</f>
        <v/>
      </c>
      <c r="AB29" s="244" t="str">
        <f>IF('EDCI Data'!W29="","",'EDCI Data'!W29)</f>
        <v/>
      </c>
      <c r="AC29" s="237" t="str">
        <f>IF('EDCI Data'!X29="","",'EDCI Data'!X29)</f>
        <v/>
      </c>
      <c r="AD29" s="244" t="str">
        <f>IF('EDCI Data'!Y29="","",'EDCI Data'!Y29)</f>
        <v/>
      </c>
      <c r="AE29" s="237" t="str">
        <f>IF('EDCI Data'!Z29="","",'EDCI Data'!Z29)</f>
        <v/>
      </c>
      <c r="AF29" s="237" t="str">
        <f>IF('EDCI Data'!AA29="","",'EDCI Data'!AA29)</f>
        <v/>
      </c>
      <c r="AG29" s="237" t="str">
        <f>IF('EDCI Data'!AB29="","",'EDCI Data'!AB29)</f>
        <v/>
      </c>
      <c r="AH29" s="237" t="str">
        <f>IF('EDCI Data'!AC29="","",'EDCI Data'!AC29)</f>
        <v/>
      </c>
      <c r="AI29" s="237" t="str">
        <f>IF('EDCI Data'!AD29="","",'EDCI Data'!AD29)</f>
        <v/>
      </c>
      <c r="AJ29" s="237" t="str">
        <f>IF('EDCI Data'!AE29="","",'EDCI Data'!AE29)</f>
        <v/>
      </c>
      <c r="AK29" s="237" t="str">
        <f>IF('EDCI Data'!AF29="","",'EDCI Data'!AF29)</f>
        <v/>
      </c>
      <c r="AL29" s="237" t="str">
        <f>IF('EDCI Data'!AG29="","",'EDCI Data'!AG29)</f>
        <v/>
      </c>
      <c r="AM29" s="237" t="str">
        <f>IF('EDCI Data'!AH29="","",'EDCI Data'!AH29)</f>
        <v/>
      </c>
      <c r="AN29" s="237" t="str">
        <f>IF('EDCI Data'!AI29="","",'EDCI Data'!AI29)</f>
        <v/>
      </c>
      <c r="AO29" s="237" t="str">
        <f>IF('EDCI Data'!AJ29="","",'EDCI Data'!AJ29)</f>
        <v/>
      </c>
      <c r="AP29" s="237" t="str">
        <f>IF('EDCI Data'!AK29="","",'EDCI Data'!AK29)</f>
        <v/>
      </c>
      <c r="AQ29" s="237" t="str">
        <f>IF('EDCI Data'!AL29="","",'EDCI Data'!AL29)</f>
        <v/>
      </c>
      <c r="AR29" s="237" t="str">
        <f>IF('EDCI Data'!AM29="","",'EDCI Data'!AM29)</f>
        <v/>
      </c>
      <c r="AS29" s="237" t="str">
        <f>IF('EDCI Data'!AN29="","",'EDCI Data'!AN29)</f>
        <v/>
      </c>
      <c r="AT29" s="237" t="str">
        <f>IF('EDCI Data'!AO29="","",'EDCI Data'!AO29)</f>
        <v/>
      </c>
      <c r="AU29" s="237" t="str">
        <f>IF('EDCI Data'!AP29="","",'EDCI Data'!AP29)</f>
        <v/>
      </c>
      <c r="AV29" s="237" t="str">
        <f>IF('EDCI Data'!AQ29="","",'EDCI Data'!AQ29)</f>
        <v/>
      </c>
      <c r="AW29" s="237" t="str">
        <f>IF('EDCI Data'!AR29="","",'EDCI Data'!AR29)</f>
        <v/>
      </c>
      <c r="AX29" s="237" t="str">
        <f>IF('EDCI Data'!AS29="","",'EDCI Data'!AS29)</f>
        <v/>
      </c>
      <c r="AY29" s="237" t="str">
        <f>IF('EDCI Data'!AT29="","",'EDCI Data'!AT29)</f>
        <v/>
      </c>
      <c r="AZ29" s="237" t="str">
        <f>IF('EDCI Data'!AU29="","",'EDCI Data'!AU29)</f>
        <v/>
      </c>
      <c r="BA29" s="237" t="str">
        <f>IF('EDCI Data'!AV29="","",'EDCI Data'!AV29)</f>
        <v/>
      </c>
      <c r="BB29" s="245" t="str">
        <f>IF('EDCI Data'!AW29="","",'EDCI Data'!AW29)</f>
        <v/>
      </c>
      <c r="BC29" s="245" t="str">
        <f>IF('EDCI Data'!AX29="","",'EDCI Data'!AX29)</f>
        <v/>
      </c>
      <c r="BD29" s="246" t="str">
        <f t="shared" si="63"/>
        <v/>
      </c>
      <c r="BE29" s="247" t="str">
        <f>IF('EDCI Data'!AY29="","",'EDCI Data'!AY29)</f>
        <v/>
      </c>
      <c r="BF29" s="247" t="str">
        <f>IF('EDCI Data'!AZ29="","",'EDCI Data'!AZ29)</f>
        <v/>
      </c>
      <c r="BG29" s="247" t="str">
        <f>IF('EDCI Data'!BA29="","",'EDCI Data'!BA29)</f>
        <v/>
      </c>
      <c r="BH29" s="247" t="str">
        <f>IF('EDCI Data'!BB29="","",'EDCI Data'!BB29)</f>
        <v/>
      </c>
      <c r="BI29" s="247" t="str">
        <f>IF('EDCI Data'!BC29="","",'EDCI Data'!BC29)</f>
        <v/>
      </c>
      <c r="BJ29" s="247" t="str">
        <f>IF('EDCI Data'!BD29="","",'EDCI Data'!BD29)</f>
        <v/>
      </c>
      <c r="BK29" s="247" t="str">
        <f>IF('EDCI Data'!BE29="","",'EDCI Data'!BE29)</f>
        <v/>
      </c>
      <c r="BL29" s="247" t="str">
        <f>IF('EDCI Data'!BF29="","",'EDCI Data'!BF29)</f>
        <v/>
      </c>
      <c r="BM29" s="247" t="str">
        <f>IF('EDCI Data'!BG29="","",'EDCI Data'!BG29)</f>
        <v/>
      </c>
      <c r="BN29" s="248" t="str">
        <f>IF('EDCI Data'!BH29="","",'EDCI Data'!BH29)</f>
        <v/>
      </c>
      <c r="BO29" s="248" t="str">
        <f>IF('EDCI Data'!BI29="","",'EDCI Data'!BI29)</f>
        <v/>
      </c>
      <c r="BP29" s="249" t="str">
        <f>IF('EDCI Data'!BJ29="","",'EDCI Data'!BJ29)</f>
        <v/>
      </c>
      <c r="BQ29" s="248" t="str">
        <f>IF('EDCI Data'!BK29="","",'EDCI Data'!BK29)</f>
        <v/>
      </c>
      <c r="BR29" s="248" t="str">
        <f>IF('EDCI Data'!BL29="","",'EDCI Data'!BL29)</f>
        <v/>
      </c>
      <c r="BS29" s="250" t="str">
        <f>IF('EDCI Data'!BM29="","",'EDCI Data'!BM29)</f>
        <v/>
      </c>
      <c r="BT29" s="251" t="str">
        <f>IF('EDCI Data'!BN29="","",'EDCI Data'!BN29)</f>
        <v/>
      </c>
      <c r="BU29" s="246" t="str">
        <f>IF('EDCI Data'!BO29="","",'EDCI Data'!BO29)</f>
        <v/>
      </c>
      <c r="BV29" s="252">
        <f t="shared" si="64"/>
        <v>0</v>
      </c>
      <c r="BW29" s="252">
        <f t="shared" si="65"/>
        <v>0</v>
      </c>
      <c r="BX29" s="252">
        <f t="shared" si="66"/>
        <v>0</v>
      </c>
      <c r="BY29" s="252">
        <f t="shared" si="67"/>
        <v>0</v>
      </c>
      <c r="BZ29" t="str">
        <f t="shared" si="1"/>
        <v/>
      </c>
      <c r="CA29" s="253"/>
      <c r="CB29"/>
      <c r="CC29"/>
      <c r="CD29"/>
      <c r="CE29" t="str">
        <f t="shared" si="2"/>
        <v/>
      </c>
      <c r="CF29"/>
      <c r="CG29" t="str">
        <f t="shared" si="3"/>
        <v/>
      </c>
      <c r="CH29" t="str">
        <f t="shared" si="4"/>
        <v/>
      </c>
      <c r="CI29" t="str">
        <f t="shared" si="5"/>
        <v/>
      </c>
      <c r="CJ29" t="str">
        <f t="shared" si="6"/>
        <v/>
      </c>
      <c r="CK29"/>
      <c r="CL29"/>
      <c r="CM29" t="str">
        <f t="shared" si="7"/>
        <v/>
      </c>
      <c r="CN29" t="str">
        <f t="shared" si="8"/>
        <v/>
      </c>
      <c r="CO29" t="str">
        <f t="shared" si="9"/>
        <v/>
      </c>
      <c r="CP29" t="str">
        <f t="shared" si="10"/>
        <v/>
      </c>
      <c r="CQ29"/>
      <c r="CR29" t="str" cm="1">
        <f t="array" ref="CR29">IF(COUNTIFS($BZ$10:$BZ$259,$BZ29,$I$10:$I$259,$I29+1)&gt;0,IF(X29&lt;&gt;INDEX(Y$10:Y$259,MATCH(1,INDEX(($BZ29=$BZ$10:$BZ$259)*($I$10:$I$259=$I29+1),0,1),0)),"Number of FTEs in previous year do not align with Number of FTEs in current year across years, by definition these should be equal. Please check and update if required. "&amp;CHAR(10),""),"")</f>
        <v/>
      </c>
      <c r="CS29" t="str" cm="1">
        <f t="array" ref="CS29">IF(COUNTIFS($BZ$10:$BZ$259,$BZ29,$I$10:$I$259,$I29-1)&gt;0,IF(Y29&lt;&gt;INDEX(X$10:X$259,MATCH(1,INDEX(($BZ29=$BZ$10:$BZ$259)*($I$10:$I$259=$I29-1),0,1),0)),"Number of FTEs in previous year do not align with Number of FTEs in current year across years, by definition these should be equal. Please check and update if required. "&amp;CHAR(10),""),"")</f>
        <v/>
      </c>
      <c r="CT29" t="str">
        <f t="shared" si="11"/>
        <v/>
      </c>
      <c r="CU29" t="str">
        <f t="shared" si="12"/>
        <v/>
      </c>
      <c r="CV29"/>
      <c r="CW29" t="str">
        <f t="shared" si="13"/>
        <v/>
      </c>
      <c r="CX29"/>
      <c r="CY29" t="str">
        <f t="shared" si="14"/>
        <v/>
      </c>
      <c r="CZ29"/>
      <c r="DA29" t="str">
        <f t="shared" si="15"/>
        <v/>
      </c>
      <c r="DB29"/>
      <c r="DC29"/>
      <c r="DD29"/>
      <c r="DE29"/>
      <c r="DF29"/>
      <c r="DG29"/>
      <c r="DH29"/>
      <c r="DI29"/>
      <c r="DJ29"/>
      <c r="DK29"/>
      <c r="DL29"/>
      <c r="DM29"/>
      <c r="DN29"/>
      <c r="DO29"/>
      <c r="DP29"/>
      <c r="DQ29"/>
      <c r="DR29"/>
      <c r="DS29"/>
      <c r="DT29"/>
      <c r="DU29"/>
      <c r="DV29"/>
      <c r="DW29"/>
      <c r="DX29" t="str">
        <f t="shared" si="16"/>
        <v/>
      </c>
      <c r="DY29" t="str">
        <f t="shared" si="17"/>
        <v/>
      </c>
      <c r="DZ29" t="str">
        <f t="shared" si="18"/>
        <v/>
      </c>
      <c r="EA29" t="str">
        <f t="shared" si="19"/>
        <v/>
      </c>
      <c r="EB29" t="str">
        <f t="shared" si="20"/>
        <v/>
      </c>
      <c r="EC29" t="str">
        <f t="shared" si="21"/>
        <v/>
      </c>
      <c r="ED29" t="str">
        <f t="shared" si="22"/>
        <v/>
      </c>
      <c r="EE29" t="str">
        <f t="shared" si="23"/>
        <v/>
      </c>
      <c r="EF29" t="str">
        <f t="shared" si="24"/>
        <v/>
      </c>
      <c r="EG29" t="str">
        <f t="shared" si="25"/>
        <v/>
      </c>
      <c r="EH29" t="str">
        <f t="shared" si="26"/>
        <v/>
      </c>
      <c r="EI29" t="str">
        <f t="shared" si="27"/>
        <v/>
      </c>
      <c r="EJ29"/>
      <c r="EK29"/>
      <c r="EL29"/>
      <c r="EM29"/>
      <c r="EN29"/>
      <c r="EO29"/>
      <c r="EP29"/>
      <c r="EQ29" t="str">
        <f t="shared" si="28"/>
        <v/>
      </c>
      <c r="ER29" t="str">
        <f t="shared" si="29"/>
        <v/>
      </c>
      <c r="ES29" t="str">
        <f t="shared" si="30"/>
        <v/>
      </c>
      <c r="ET29"/>
      <c r="EU29" t="str">
        <f t="shared" si="31"/>
        <v/>
      </c>
      <c r="EV29"/>
      <c r="EW29" t="str">
        <f t="shared" si="32"/>
        <v/>
      </c>
      <c r="EX29"/>
      <c r="EY29" t="str">
        <f t="shared" si="33"/>
        <v/>
      </c>
      <c r="EZ29"/>
      <c r="FA29"/>
      <c r="FB29"/>
      <c r="FC29"/>
      <c r="FD29"/>
      <c r="FE29"/>
      <c r="FF29"/>
      <c r="FG29"/>
      <c r="FH29"/>
      <c r="FI29"/>
      <c r="FJ29"/>
      <c r="FK29"/>
      <c r="FL29"/>
      <c r="FM29"/>
      <c r="FN29"/>
      <c r="FO29"/>
      <c r="FP29"/>
      <c r="FQ29"/>
      <c r="FR29"/>
      <c r="FS29"/>
      <c r="FT29"/>
      <c r="FU29"/>
      <c r="FV29" t="str">
        <f t="shared" si="34"/>
        <v/>
      </c>
      <c r="FW29" t="str">
        <f t="shared" si="35"/>
        <v/>
      </c>
      <c r="FX29"/>
      <c r="FY29" t="str">
        <f t="shared" si="36"/>
        <v/>
      </c>
      <c r="FZ29" t="str">
        <f t="shared" si="37"/>
        <v/>
      </c>
      <c r="GA29" t="str">
        <f t="shared" si="38"/>
        <v/>
      </c>
      <c r="GB29" t="str">
        <f t="shared" si="39"/>
        <v/>
      </c>
      <c r="GC29" t="str">
        <f t="shared" si="40"/>
        <v/>
      </c>
      <c r="GD29" t="str">
        <f t="shared" si="41"/>
        <v/>
      </c>
      <c r="GE29" t="str">
        <f t="shared" si="42"/>
        <v/>
      </c>
      <c r="GF29" t="str">
        <f t="shared" si="43"/>
        <v/>
      </c>
      <c r="GG29" t="str">
        <f t="shared" si="44"/>
        <v/>
      </c>
      <c r="GH29"/>
      <c r="GI29"/>
      <c r="GJ29"/>
      <c r="GK29"/>
      <c r="GL29"/>
      <c r="GM29"/>
      <c r="GN29"/>
      <c r="GO29"/>
      <c r="GP29" t="str">
        <f t="shared" si="45"/>
        <v/>
      </c>
      <c r="GQ29" t="str">
        <f t="shared" si="46"/>
        <v/>
      </c>
      <c r="GR29"/>
      <c r="GS29" t="str">
        <f t="shared" si="47"/>
        <v/>
      </c>
      <c r="GT29"/>
      <c r="GU29" t="str">
        <f t="shared" si="48"/>
        <v/>
      </c>
      <c r="GV29"/>
      <c r="GW29" t="str">
        <f t="shared" si="49"/>
        <v/>
      </c>
      <c r="GX29"/>
      <c r="GY29"/>
      <c r="GZ29"/>
      <c r="HA29"/>
      <c r="HB29"/>
      <c r="HC29"/>
      <c r="HD29"/>
      <c r="HE29"/>
      <c r="HF29"/>
      <c r="HG29"/>
      <c r="HH29"/>
      <c r="HI29"/>
      <c r="HJ29"/>
      <c r="HK29"/>
      <c r="HL29"/>
      <c r="HM29"/>
      <c r="HN29"/>
      <c r="HO29"/>
      <c r="HP29"/>
      <c r="HQ29"/>
      <c r="HR29"/>
      <c r="HS29"/>
      <c r="HT29" t="str">
        <f t="shared" si="50"/>
        <v/>
      </c>
      <c r="HU29" t="str">
        <f t="shared" si="51"/>
        <v/>
      </c>
      <c r="HV29"/>
      <c r="HW29"/>
      <c r="HX29"/>
      <c r="HY29"/>
      <c r="HZ29"/>
      <c r="IA29"/>
      <c r="IB29"/>
      <c r="IC29"/>
      <c r="ID29"/>
      <c r="IE29" t="str">
        <f t="shared" si="52"/>
        <v/>
      </c>
      <c r="IF29"/>
      <c r="IG29"/>
      <c r="IH29"/>
      <c r="II29"/>
      <c r="IJ29"/>
      <c r="IK29"/>
      <c r="IL29"/>
      <c r="IM29"/>
      <c r="IN29"/>
      <c r="IO29"/>
      <c r="IP29"/>
      <c r="IQ29" t="str">
        <f t="shared" si="53"/>
        <v/>
      </c>
      <c r="IR29"/>
      <c r="IS29" t="str">
        <f t="shared" si="54"/>
        <v/>
      </c>
      <c r="IT29"/>
      <c r="IU29" t="str">
        <f t="shared" si="55"/>
        <v/>
      </c>
      <c r="IV29"/>
      <c r="IW29"/>
      <c r="IX29"/>
      <c r="IY29"/>
      <c r="IZ29"/>
      <c r="JA29"/>
      <c r="JB29"/>
      <c r="JC29"/>
      <c r="JD29"/>
      <c r="JE29"/>
      <c r="JF29"/>
      <c r="JG29"/>
      <c r="JH29"/>
      <c r="JI29"/>
      <c r="JJ29"/>
      <c r="JK29"/>
      <c r="JL29"/>
      <c r="JM29"/>
      <c r="JN29"/>
      <c r="JO29"/>
      <c r="JP29"/>
      <c r="JQ29"/>
      <c r="JR29" t="str">
        <f t="shared" si="56"/>
        <v/>
      </c>
      <c r="JS29" t="str">
        <f t="shared" si="57"/>
        <v/>
      </c>
      <c r="JT29"/>
      <c r="JU29"/>
      <c r="JV29"/>
      <c r="JW29"/>
      <c r="JX29"/>
      <c r="JY29"/>
      <c r="JZ29"/>
      <c r="KA29"/>
      <c r="KB29"/>
      <c r="KC29" t="str">
        <f t="shared" si="58"/>
        <v/>
      </c>
      <c r="KD29"/>
      <c r="KE29"/>
      <c r="KF29"/>
      <c r="KG29"/>
      <c r="KH29"/>
      <c r="KI29"/>
      <c r="KJ29"/>
      <c r="KK29"/>
      <c r="KL29" t="str">
        <f>IF(CT29=1,KL$8&amp;IF(SUM(CU29:$EQ29)=0,"",", "),"")</f>
        <v/>
      </c>
      <c r="KM29" t="str">
        <f>IF(CU29=1,KM$8&amp;IF(SUM(CV29:$EQ29)=0,"",", "),"")</f>
        <v/>
      </c>
      <c r="KN29" t="str">
        <f>IF(CV29=1,KN$8&amp;IF(SUM(CW29:$EQ29)=0,"",", "),"")</f>
        <v/>
      </c>
      <c r="KO29" t="str">
        <f>IF(CW29=1,KO$8&amp;IF(SUM(CX29:$EQ29)=0,"",", "),"")</f>
        <v/>
      </c>
      <c r="KP29" t="str">
        <f>IF(CX29=1,KP$8&amp;IF(SUM(CY29:$EQ29)=0,"",", "),"")</f>
        <v/>
      </c>
      <c r="KQ29" t="str">
        <f>IF(CY29=1,KQ$8&amp;IF(SUM(CZ29:$EQ29)=0,"",", "),"")</f>
        <v/>
      </c>
      <c r="KR29" t="str">
        <f>IF(CZ29=1,KR$8&amp;IF(SUM(DA29:$EQ29)=0,"",", "),"")</f>
        <v/>
      </c>
      <c r="KS29" t="str">
        <f>IF(DA29=1,KS$8&amp;IF(SUM(DB29:$EQ29)=0,"",", "),"")</f>
        <v/>
      </c>
      <c r="KT29" t="str">
        <f>IF(DB29=1,KT$8&amp;IF(SUM(DC29:$EQ29)=0,"",", "),"")</f>
        <v/>
      </c>
      <c r="KU29" t="str">
        <f>IF(DC29=1,KU$8&amp;IF(SUM(DD29:$EQ29)=0,"",", "),"")</f>
        <v/>
      </c>
      <c r="KV29" t="str">
        <f>IF(DD29=1,KV$8&amp;IF(SUM(DE29:$EQ29)=0,"",", "),"")</f>
        <v/>
      </c>
      <c r="KW29" t="str">
        <f>IF(DE29=1,KW$8&amp;IF(SUM(DF29:$EQ29)=0,"",", "),"")</f>
        <v/>
      </c>
      <c r="KX29" t="str">
        <f>IF(DF29=1,KX$8&amp;IF(SUM(DG29:$EQ29)=0,"",", "),"")</f>
        <v/>
      </c>
      <c r="KY29" t="str">
        <f>IF(DG29=1,KY$8&amp;IF(SUM(DH29:$EQ29)=0,"",", "),"")</f>
        <v/>
      </c>
      <c r="KZ29" t="str">
        <f>IF(DH29=1,KZ$8&amp;IF(SUM(DI29:$EQ29)=0,"",", "),"")</f>
        <v/>
      </c>
      <c r="LA29" t="str">
        <f>IF(DI29=1,LA$8&amp;IF(SUM(DJ29:$EQ29)=0,"",", "),"")</f>
        <v/>
      </c>
      <c r="LB29" t="str">
        <f>IF(DJ29=1,LB$8&amp;IF(SUM(DK29:$EQ29)=0,"",", "),"")</f>
        <v/>
      </c>
      <c r="LC29" t="str">
        <f>IF(DK29=1,LC$8&amp;IF(SUM(DL29:$EQ29)=0,"",", "),"")</f>
        <v/>
      </c>
      <c r="LD29" t="str">
        <f>IF(DL29=1,LD$8&amp;IF(SUM(DM29:$EQ29)=0,"",", "),"")</f>
        <v/>
      </c>
      <c r="LE29" t="str">
        <f>IF(DM29=1,LE$8&amp;IF(SUM(DN29:$EQ29)=0,"",", "),"")</f>
        <v/>
      </c>
      <c r="LF29" t="str">
        <f>IF(DN29=1,LF$8&amp;IF(SUM(DO29:$EQ29)=0,"",", "),"")</f>
        <v/>
      </c>
      <c r="LG29" t="str">
        <f>IF(DO29=1,LG$8&amp;IF(SUM(DP29:$EQ29)=0,"",", "),"")</f>
        <v/>
      </c>
      <c r="LH29" t="str">
        <f>IF(DP29=1,LH$8&amp;IF(SUM(DQ29:$EQ29)=0,"",", "),"")</f>
        <v/>
      </c>
      <c r="LI29" t="str">
        <f>IF(DQ29=1,LI$8&amp;IF(SUM(DR29:$EQ29)=0,"",", "),"")</f>
        <v/>
      </c>
      <c r="LJ29" t="str">
        <f>IF(DR29=1,LJ$8&amp;IF(SUM(DS29:$EQ29)=0,"",", "),"")</f>
        <v/>
      </c>
      <c r="LK29" t="str">
        <f>IF(DS29=1,LK$8&amp;IF(SUM(DT29:$EQ29)=0,"",", "),"")</f>
        <v/>
      </c>
      <c r="LL29" t="str">
        <f>IF(DT29=1,LL$8&amp;IF(SUM(DU29:$EQ29)=0,"",", "),"")</f>
        <v/>
      </c>
      <c r="LM29" t="str">
        <f>IF(DU29=1,LM$8&amp;IF(SUM(DV29:$EQ29)=0,"",", "),"")</f>
        <v/>
      </c>
      <c r="LN29" t="str">
        <f>IF(DV29=1,LN$8&amp;IF(SUM(DW29:$EQ29)=0,"",", "),"")</f>
        <v/>
      </c>
      <c r="LO29" t="str">
        <f>IF(DW29=1,LO$8&amp;IF(SUM(DX29:$EQ29)=0,"",", "),"")</f>
        <v/>
      </c>
      <c r="LP29" t="str">
        <f>IF(DX29=1,LP$8&amp;IF(SUM(DY29:$EQ29)=0,"",", "),"")</f>
        <v/>
      </c>
      <c r="LQ29" t="str">
        <f>IF(DY29=1,LQ$8&amp;IF(SUM(DZ29:$EQ29)=0,"",", "),"")</f>
        <v/>
      </c>
      <c r="LR29" t="str">
        <f>IF(DZ29=1,LR$8&amp;IF(SUM(EA29:$EQ29)=0,"",", "),"")</f>
        <v/>
      </c>
      <c r="LS29" t="str">
        <f>IF(EA29=1,LS$8&amp;IF(SUM(EB29:$EQ29)=0,"",", "),"")</f>
        <v/>
      </c>
      <c r="LT29" t="str">
        <f>IF(EB29=1,LT$8&amp;IF(SUM(EC29:$EQ29)=0,"",", "),"")</f>
        <v/>
      </c>
      <c r="LU29" t="str">
        <f>IF(EC29=1,LU$8&amp;IF(SUM(ED29:$EQ29)=0,"",", "),"")</f>
        <v/>
      </c>
      <c r="LV29" t="str">
        <f>IF(ED29=1,LV$8&amp;IF(SUM(EE29:$EQ29)=0,"",", "),"")</f>
        <v/>
      </c>
      <c r="LW29" t="str">
        <f>IF(EE29=1,LW$8&amp;IF(SUM(EF29:$EQ29)=0,"",", "),"")</f>
        <v/>
      </c>
      <c r="LX29" t="str">
        <f>IF(EF29=1,LX$8&amp;IF(SUM(EG29:$EQ29)=0,"",", "),"")</f>
        <v/>
      </c>
      <c r="LY29" t="str">
        <f>IF(EG29=1,LY$8&amp;IF(SUM(EH29:$EQ29)=0,"",", "),"")</f>
        <v/>
      </c>
      <c r="LZ29" t="str">
        <f>IF(EH29=1,LZ$8&amp;IF(SUM(EI29:$EQ29)=0,"",", "),"")</f>
        <v/>
      </c>
      <c r="MA29" t="str">
        <f>IF(EI29=1,MA$8&amp;IF(SUM(EJ29:$EQ29)=0,"",", "),"")</f>
        <v/>
      </c>
      <c r="MB29" t="str">
        <f>IF(EJ29=1,MB$8&amp;IF(SUM(EK29:$EQ29)=0,"",", "),"")</f>
        <v/>
      </c>
      <c r="MC29" t="str">
        <f>IF(EK29=1,MC$8&amp;IF(SUM(EL29:$EQ29)=0,"",", "),"")</f>
        <v/>
      </c>
      <c r="MD29" t="str">
        <f>IF(EL29=1,MD$8&amp;IF(SUM(EM29:$EQ29)=0,"",", "),"")</f>
        <v/>
      </c>
      <c r="ME29" t="str">
        <f>IF(EM29=1,ME$8&amp;IF(SUM(EN29:$EQ29)=0,"",", "),"")</f>
        <v/>
      </c>
      <c r="MF29" t="str">
        <f>IF(EN29=1,MF$8&amp;IF(SUM(EO29:$EQ29)=0,"",", "),"")</f>
        <v/>
      </c>
      <c r="MG29" t="str">
        <f>IF(EO29=1,MG$8&amp;IF(SUM(EP29:$EQ29)=0,"",", "),"")</f>
        <v/>
      </c>
      <c r="MH29" t="str">
        <f>IF(EP29=1,MH$8&amp;IF(SUM(EQ29:$EQ29)=0,"",", "),"")</f>
        <v/>
      </c>
      <c r="MI29" t="str">
        <f t="shared" si="68"/>
        <v/>
      </c>
      <c r="MJ29" t="str">
        <f>IF(ER29=1,MJ$8&amp;IF(SUM(ES29:$GO29)=0,"",", "),"")</f>
        <v/>
      </c>
      <c r="MK29" t="str">
        <f>IF(ES29=1,MK$8&amp;IF(SUM(ET29:$GO29)=0,"",", "),"")</f>
        <v/>
      </c>
      <c r="ML29" t="str">
        <f>IF(ET29=1,ML$8&amp;IF(SUM(EU29:$GO29)=0,"",", "),"")</f>
        <v/>
      </c>
      <c r="MM29" t="str">
        <f>IF(EU29=1,MM$8&amp;IF(SUM(EV29:$GO29)=0,"",", "),"")</f>
        <v/>
      </c>
      <c r="MN29" t="str">
        <f>IF(EV29=1,MN$8&amp;IF(SUM(EW29:$GO29)=0,"",", "),"")</f>
        <v/>
      </c>
      <c r="MO29" t="str">
        <f>IF(EW29=1,MO$8&amp;IF(SUM(EX29:$GO29)=0,"",", "),"")</f>
        <v/>
      </c>
      <c r="MP29" t="str">
        <f>IF(EX29=1,MP$8&amp;IF(SUM(EY29:$GO29)=0,"",", "),"")</f>
        <v/>
      </c>
      <c r="MQ29" t="str">
        <f>IF(EY29=1,MQ$8&amp;IF(SUM(EZ29:$GO29)=0,"",", "),"")</f>
        <v/>
      </c>
      <c r="MR29" t="str">
        <f>IF(EZ29=1,MR$8&amp;IF(SUM(FA29:$GO29)=0,"",", "),"")</f>
        <v/>
      </c>
      <c r="MS29" t="str">
        <f>IF(FA29=1,MS$8&amp;IF(SUM(FB29:$GO29)=0,"",", "),"")</f>
        <v/>
      </c>
      <c r="MT29" t="str">
        <f>IF(FB29=1,MT$8&amp;IF(SUM(FC29:$GO29)=0,"",", "),"")</f>
        <v/>
      </c>
      <c r="MU29" t="str">
        <f>IF(FC29=1,MU$8&amp;IF(SUM(FD29:$GO29)=0,"",", "),"")</f>
        <v/>
      </c>
      <c r="MV29" t="str">
        <f>IF(FD29=1,MV$8&amp;IF(SUM(FE29:$GO29)=0,"",", "),"")</f>
        <v/>
      </c>
      <c r="MW29" t="str">
        <f>IF(FE29=1,MW$8&amp;IF(SUM(FF29:$GO29)=0,"",", "),"")</f>
        <v/>
      </c>
      <c r="MX29" t="str">
        <f>IF(FF29=1,MX$8&amp;IF(SUM(FG29:$GO29)=0,"",", "),"")</f>
        <v/>
      </c>
      <c r="MY29" t="str">
        <f>IF(FG29=1,MY$8&amp;IF(SUM(FH29:$GO29)=0,"",", "),"")</f>
        <v/>
      </c>
      <c r="MZ29" t="str">
        <f>IF(FH29=1,MZ$8&amp;IF(SUM(FI29:$GO29)=0,"",", "),"")</f>
        <v/>
      </c>
      <c r="NA29" t="str">
        <f>IF(FI29=1,NA$8&amp;IF(SUM(FJ29:$GO29)=0,"",", "),"")</f>
        <v/>
      </c>
      <c r="NB29" t="str">
        <f>IF(FJ29=1,NB$8&amp;IF(SUM(FK29:$GO29)=0,"",", "),"")</f>
        <v/>
      </c>
      <c r="NC29" t="str">
        <f>IF(FK29=1,NC$8&amp;IF(SUM(FL29:$GO29)=0,"",", "),"")</f>
        <v/>
      </c>
      <c r="ND29" t="str">
        <f>IF(FL29=1,ND$8&amp;IF(SUM(FM29:$GO29)=0,"",", "),"")</f>
        <v/>
      </c>
      <c r="NE29" t="str">
        <f>IF(FM29=1,NE$8&amp;IF(SUM(FN29:$GO29)=0,"",", "),"")</f>
        <v/>
      </c>
      <c r="NF29" t="str">
        <f>IF(FN29=1,NF$8&amp;IF(SUM(FO29:$GO29)=0,"",", "),"")</f>
        <v/>
      </c>
      <c r="NG29" t="str">
        <f>IF(FO29=1,NG$8&amp;IF(SUM(FP29:$GO29)=0,"",", "),"")</f>
        <v/>
      </c>
      <c r="NH29" t="str">
        <f>IF(FP29=1,NH$8&amp;IF(SUM(FQ29:$GO29)=0,"",", "),"")</f>
        <v/>
      </c>
      <c r="NI29" t="str">
        <f>IF(FQ29=1,NI$8&amp;IF(SUM(FR29:$GO29)=0,"",", "),"")</f>
        <v/>
      </c>
      <c r="NJ29" t="str">
        <f>IF(FR29=1,NJ$8&amp;IF(SUM(FS29:$GO29)=0,"",", "),"")</f>
        <v/>
      </c>
      <c r="NK29" t="str">
        <f>IF(FS29=1,NK$8&amp;IF(SUM(FT29:$GO29)=0,"",", "),"")</f>
        <v/>
      </c>
      <c r="NL29" t="str">
        <f>IF(FT29=1,NL$8&amp;IF(SUM(FU29:$GO29)=0,"",", "),"")</f>
        <v/>
      </c>
      <c r="NM29" t="str">
        <f>IF(FU29=1,NM$8&amp;IF(SUM(FV29:$GO29)=0,"",", "),"")</f>
        <v/>
      </c>
      <c r="NN29" t="str">
        <f>IF(FV29=1,NN$8&amp;IF(SUM(FW29:$GO29)=0,"",", "),"")</f>
        <v/>
      </c>
      <c r="NO29" t="str">
        <f>IF(FW29=1,NO$8&amp;IF(SUM(FX29:$GO29)=0,"",", "),"")</f>
        <v/>
      </c>
      <c r="NP29" t="str">
        <f>IF(FX29=1,NP$8&amp;IF(SUM(FY29:$GO29)=0,"",", "),"")</f>
        <v/>
      </c>
      <c r="NQ29" t="str">
        <f>IF(FY29=1,NQ$8&amp;IF(SUM(FZ29:$GO29)=0,"",", "),"")</f>
        <v/>
      </c>
      <c r="NR29" t="str">
        <f>IF(FZ29=1,NR$8&amp;IF(SUM(GA29:$GO29)=0,"",", "),"")</f>
        <v/>
      </c>
      <c r="NS29" t="str">
        <f>IF(GA29=1,NS$8&amp;IF(SUM(GB29:$GO29)=0,"",", "),"")</f>
        <v/>
      </c>
      <c r="NT29" t="str">
        <f>IF(GB29=1,NT$8&amp;IF(SUM(GC29:$GO29)=0,"",", "),"")</f>
        <v/>
      </c>
      <c r="NU29" t="str">
        <f>IF(GC29=1,NU$8&amp;IF(SUM(GD29:$GO29)=0,"",", "),"")</f>
        <v/>
      </c>
      <c r="NV29" t="str">
        <f>IF(GD29=1,NV$8&amp;IF(SUM(GE29:$GO29)=0,"",", "),"")</f>
        <v/>
      </c>
      <c r="NW29" t="str">
        <f>IF(GE29=1,NW$8&amp;IF(SUM(GF29:$GO29)=0,"",", "),"")</f>
        <v/>
      </c>
      <c r="NX29" t="str">
        <f>IF(GF29=1,NX$8&amp;IF(SUM(GG29:$GO29)=0,"",", "),"")</f>
        <v/>
      </c>
      <c r="NY29" t="str">
        <f>IF(GG29=1,NY$8&amp;IF(SUM(GH29:$GO29)=0,"",", "),"")</f>
        <v/>
      </c>
      <c r="NZ29" t="str">
        <f>IF(GH29=1,NZ$8&amp;IF(SUM(GI29:$GO29)=0,"",", "),"")</f>
        <v/>
      </c>
      <c r="OA29" t="str">
        <f>IF(GI29=1,OA$8&amp;IF(SUM(GJ29:$GO29)=0,"",", "),"")</f>
        <v/>
      </c>
      <c r="OB29" t="str">
        <f>IF(GJ29=1,OB$8&amp;IF(SUM(GK29:$GO29)=0,"",", "),"")</f>
        <v/>
      </c>
      <c r="OC29" t="str">
        <f>IF(GK29=1,OC$8&amp;IF(SUM(GL29:$GO29)=0,"",", "),"")</f>
        <v/>
      </c>
      <c r="OD29" t="str">
        <f>IF(GL29=1,OD$8&amp;IF(SUM(GM29:$GO29)=0,"",", "),"")</f>
        <v/>
      </c>
      <c r="OE29" t="str">
        <f>IF(GM29=1,OE$8&amp;IF(SUM(GN29:$GO29)=0,"",", "),"")</f>
        <v/>
      </c>
      <c r="OF29" t="str">
        <f>IF(GN29=1,OF$8&amp;IF(SUM(GO29:$GO29)=0,"",", "),"")</f>
        <v/>
      </c>
      <c r="OG29" t="str">
        <f t="shared" si="69"/>
        <v/>
      </c>
      <c r="OH29" t="str">
        <f>IF(GP29=1,OH$8&amp;IF(SUM(GQ29:$IM29)=0,"",", "),"")</f>
        <v/>
      </c>
      <c r="OI29" t="str">
        <f>IF(GQ29=1,OI$8&amp;IF(SUM(GR29:$IM29)=0,"",", "),"")</f>
        <v/>
      </c>
      <c r="OJ29" t="str">
        <f>IF(GR29=1,OJ$8&amp;IF(SUM(GS29:$IM29)=0,"",", "),"")</f>
        <v/>
      </c>
      <c r="OK29" t="str">
        <f>IF(GS29=1,OK$8&amp;IF(SUM(GT29:$IM29)=0,"",", "),"")</f>
        <v/>
      </c>
      <c r="OL29" t="str">
        <f>IF(GT29=1,OL$8&amp;IF(SUM(GU29:$IM29)=0,"",", "),"")</f>
        <v/>
      </c>
      <c r="OM29" t="str">
        <f>IF(GU29=1,OM$8&amp;IF(SUM(GV29:$IM29)=0,"",", "),"")</f>
        <v/>
      </c>
      <c r="ON29" t="str">
        <f>IF(GV29=1,ON$8&amp;IF(SUM(GW29:$IM29)=0,"",", "),"")</f>
        <v/>
      </c>
      <c r="OO29" t="str">
        <f>IF(GW29=1,OO$8&amp;IF(SUM(GX29:$IM29)=0,"",", "),"")</f>
        <v/>
      </c>
      <c r="OP29" t="str">
        <f>IF(GX29=1,OP$8&amp;IF(SUM(GY29:$IM29)=0,"",", "),"")</f>
        <v/>
      </c>
      <c r="OQ29" t="str">
        <f>IF(GY29=1,OQ$8&amp;IF(SUM(GZ29:$IM29)=0,"",", "),"")</f>
        <v/>
      </c>
      <c r="OR29" t="str">
        <f>IF(GZ29=1,OR$8&amp;IF(SUM(HA29:$IM29)=0,"",", "),"")</f>
        <v/>
      </c>
      <c r="OS29" t="str">
        <f>IF(HA29=1,OS$8&amp;IF(SUM(HB29:$IM29)=0,"",", "),"")</f>
        <v/>
      </c>
      <c r="OT29" t="str">
        <f>IF(HB29=1,OT$8&amp;IF(SUM(HC29:$IM29)=0,"",", "),"")</f>
        <v/>
      </c>
      <c r="OU29" t="str">
        <f>IF(HC29=1,OU$8&amp;IF(SUM(HD29:$IM29)=0,"",", "),"")</f>
        <v/>
      </c>
      <c r="OV29" t="str">
        <f>IF(HD29=1,OV$8&amp;IF(SUM(HE29:$IM29)=0,"",", "),"")</f>
        <v/>
      </c>
      <c r="OW29" t="str">
        <f>IF(HE29=1,OW$8&amp;IF(SUM(HF29:$IM29)=0,"",", "),"")</f>
        <v/>
      </c>
      <c r="OX29" t="str">
        <f>IF(HF29=1,OX$8&amp;IF(SUM(HG29:$IM29)=0,"",", "),"")</f>
        <v/>
      </c>
      <c r="OY29" t="str">
        <f>IF(HG29=1,OY$8&amp;IF(SUM(HH29:$IM29)=0,"",", "),"")</f>
        <v/>
      </c>
      <c r="OZ29" t="str">
        <f>IF(HH29=1,OZ$8&amp;IF(SUM(HI29:$IM29)=0,"",", "),"")</f>
        <v/>
      </c>
      <c r="PA29" t="str">
        <f>IF(HI29=1,PA$8&amp;IF(SUM(HJ29:$IM29)=0,"",", "),"")</f>
        <v/>
      </c>
      <c r="PB29" t="str">
        <f>IF(HJ29=1,PB$8&amp;IF(SUM(HK29:$IM29)=0,"",", "),"")</f>
        <v/>
      </c>
      <c r="PC29" t="str">
        <f>IF(HK29=1,PC$8&amp;IF(SUM(HL29:$IM29)=0,"",", "),"")</f>
        <v/>
      </c>
      <c r="PD29" t="str">
        <f>IF(HL29=1,PD$8&amp;IF(SUM(HM29:$IM29)=0,"",", "),"")</f>
        <v/>
      </c>
      <c r="PE29" t="str">
        <f>IF(HM29=1,PE$8&amp;IF(SUM(HN29:$IM29)=0,"",", "),"")</f>
        <v/>
      </c>
      <c r="PF29" t="str">
        <f>IF(HN29=1,PF$8&amp;IF(SUM(HO29:$IM29)=0,"",", "),"")</f>
        <v/>
      </c>
      <c r="PG29" t="str">
        <f>IF(HO29=1,PG$8&amp;IF(SUM(HP29:$IM29)=0,"",", "),"")</f>
        <v/>
      </c>
      <c r="PH29" t="str">
        <f>IF(HP29=1,PH$8&amp;IF(SUM(HQ29:$IM29)=0,"",", "),"")</f>
        <v/>
      </c>
      <c r="PI29" t="str">
        <f>IF(HQ29=1,PI$8&amp;IF(SUM(HR29:$IM29)=0,"",", "),"")</f>
        <v/>
      </c>
      <c r="PJ29" t="str">
        <f>IF(HR29=1,PJ$8&amp;IF(SUM(HS29:$IM29)=0,"",", "),"")</f>
        <v/>
      </c>
      <c r="PK29" t="str">
        <f>IF(HS29=1,PK$8&amp;IF(SUM(HT29:$IM29)=0,"",", "),"")</f>
        <v/>
      </c>
      <c r="PL29" t="str">
        <f>IF(HT29=1,PL$8&amp;IF(SUM(HU29:$IM29)=0,"",", "),"")</f>
        <v/>
      </c>
      <c r="PM29" t="str">
        <f>IF(HU29=1,PM$8&amp;IF(SUM(HV29:$IM29)=0,"",", "),"")</f>
        <v/>
      </c>
      <c r="PN29" t="str">
        <f>IF(HV29=1,PN$8&amp;IF(SUM(HW29:$IM29)=0,"",", "),"")</f>
        <v/>
      </c>
      <c r="PO29" t="str">
        <f>IF(HW29=1,PO$8&amp;IF(SUM(HX29:$IM29)=0,"",", "),"")</f>
        <v/>
      </c>
      <c r="PP29" t="str">
        <f>IF(HX29=1,PP$8&amp;IF(SUM(HY29:$IM29)=0,"",", "),"")</f>
        <v/>
      </c>
      <c r="PQ29" t="str">
        <f>IF(HY29=1,PQ$8&amp;IF(SUM(HZ29:$IM29)=0,"",", "),"")</f>
        <v/>
      </c>
      <c r="PR29" t="str">
        <f>IF(HZ29=1,PR$8&amp;IF(SUM(IA29:$IM29)=0,"",", "),"")</f>
        <v/>
      </c>
      <c r="PS29" t="str">
        <f>IF(IA29=1,PS$8&amp;IF(SUM(IB29:$IM29)=0,"",", "),"")</f>
        <v/>
      </c>
      <c r="PT29" t="str">
        <f>IF(IB29=1,PT$8&amp;IF(SUM(IC29:$IM29)=0,"",", "),"")</f>
        <v/>
      </c>
      <c r="PU29" t="str">
        <f>IF(IC29=1,PU$8&amp;IF(SUM(ID29:$IM29)=0,"",", "),"")</f>
        <v/>
      </c>
      <c r="PV29" t="str">
        <f>IF(ID29=1,PV$8&amp;IF(SUM(IE29:$IM29)=0,"",", "),"")</f>
        <v/>
      </c>
      <c r="PW29" t="str">
        <f>IF(IE29=1,PW$8&amp;IF(SUM(IF29:$IM29)=0,"",", "),"")</f>
        <v/>
      </c>
      <c r="PX29" t="str">
        <f>IF(IF29=1,PX$8&amp;IF(SUM(IG29:$IM29)=0,"",", "),"")</f>
        <v/>
      </c>
      <c r="PY29" t="str">
        <f>IF(IG29=1,PY$8&amp;IF(SUM(IH29:$IM29)=0,"",", "),"")</f>
        <v/>
      </c>
      <c r="PZ29" t="str">
        <f>IF(IH29=1,PZ$8&amp;IF(SUM(II29:$IM29)=0,"",", "),"")</f>
        <v/>
      </c>
      <c r="QA29" t="str">
        <f>IF(II29=1,QA$8&amp;IF(SUM(IJ29:$IM29)=0,"",", "),"")</f>
        <v/>
      </c>
      <c r="QB29" t="str">
        <f>IF(IJ29=1,QB$8&amp;IF(SUM(IK29:$IM29)=0,"",", "),"")</f>
        <v/>
      </c>
      <c r="QC29" t="str">
        <f>IF(IK29=1,QC$8&amp;IF(SUM(IL29:$IM29)=0,"",", "),"")</f>
        <v/>
      </c>
      <c r="QD29" t="str">
        <f>IF(IL29=1,QD$8&amp;IF(SUM(IM29:$IM29)=0,"",", "),"")</f>
        <v/>
      </c>
      <c r="QE29" t="str">
        <f t="shared" si="70"/>
        <v/>
      </c>
      <c r="QF29" t="str">
        <f>IF(IN29=1,QF$8&amp;IF(SUM(IO29:$KK29)=0,"",", "),"")</f>
        <v/>
      </c>
      <c r="QG29" t="str">
        <f>IF(IO29=1,QG$8&amp;IF(SUM(IP29:$KK29)=0,"",", "),"")</f>
        <v/>
      </c>
      <c r="QH29" t="str">
        <f>IF(IP29=1,QH$8&amp;IF(SUM(IQ29:$KK29)=0,"",", "),"")</f>
        <v/>
      </c>
      <c r="QI29" t="str">
        <f>IF(IQ29=1,QI$8&amp;IF(SUM(IR29:$KK29)=0,"",", "),"")</f>
        <v/>
      </c>
      <c r="QJ29" t="str">
        <f>IF(IR29=1,QJ$8&amp;IF(SUM(IS29:$KK29)=0,"",", "),"")</f>
        <v/>
      </c>
      <c r="QK29" t="str">
        <f>IF(IS29=1,QK$8&amp;IF(SUM(IT29:$KK29)=0,"",", "),"")</f>
        <v/>
      </c>
      <c r="QL29" t="str">
        <f>IF(IT29=1,QL$8&amp;IF(SUM(IU29:$KK29)=0,"",", "),"")</f>
        <v/>
      </c>
      <c r="QM29" t="str">
        <f>IF(IU29=1,QM$8&amp;IF(SUM(IV29:$KK29)=0,"",", "),"")</f>
        <v/>
      </c>
      <c r="QN29" t="str">
        <f>IF(IV29=1,QN$8&amp;IF(SUM(IW29:$KK29)=0,"",", "),"")</f>
        <v/>
      </c>
      <c r="QO29" t="str">
        <f>IF(IW29=1,QO$8&amp;IF(SUM(IX29:$KK29)=0,"",", "),"")</f>
        <v/>
      </c>
      <c r="QP29" t="str">
        <f>IF(IX29=1,QP$8&amp;IF(SUM(IY29:$KK29)=0,"",", "),"")</f>
        <v/>
      </c>
      <c r="QQ29" t="str">
        <f>IF(IY29=1,QQ$8&amp;IF(SUM(IZ29:$KK29)=0,"",", "),"")</f>
        <v/>
      </c>
      <c r="QR29" t="str">
        <f>IF(IZ29=1,QR$8&amp;IF(SUM(JA29:$KK29)=0,"",", "),"")</f>
        <v/>
      </c>
      <c r="QS29" t="str">
        <f>IF(JA29=1,QS$8&amp;IF(SUM(JB29:$KK29)=0,"",", "),"")</f>
        <v/>
      </c>
      <c r="QT29" t="str">
        <f>IF(JB29=1,QT$8&amp;IF(SUM(JC29:$KK29)=0,"",", "),"")</f>
        <v/>
      </c>
      <c r="QU29" t="str">
        <f>IF(JC29=1,QU$8&amp;IF(SUM(JD29:$KK29)=0,"",", "),"")</f>
        <v/>
      </c>
      <c r="QV29" t="str">
        <f>IF(JD29=1,QV$8&amp;IF(SUM(JE29:$KK29)=0,"",", "),"")</f>
        <v/>
      </c>
      <c r="QW29" t="str">
        <f>IF(JE29=1,QW$8&amp;IF(SUM(JF29:$KK29)=0,"",", "),"")</f>
        <v/>
      </c>
      <c r="QX29" t="str">
        <f>IF(JF29=1,QX$8&amp;IF(SUM(JG29:$KK29)=0,"",", "),"")</f>
        <v/>
      </c>
      <c r="QY29" t="str">
        <f>IF(JG29=1,QY$8&amp;IF(SUM(JH29:$KK29)=0,"",", "),"")</f>
        <v/>
      </c>
      <c r="QZ29" t="str">
        <f>IF(JH29=1,QZ$8&amp;IF(SUM(JI29:$KK29)=0,"",", "),"")</f>
        <v/>
      </c>
      <c r="RA29" t="str">
        <f>IF(JI29=1,RA$8&amp;IF(SUM(JJ29:$KK29)=0,"",", "),"")</f>
        <v/>
      </c>
      <c r="RB29" t="str">
        <f>IF(JJ29=1,RB$8&amp;IF(SUM(JK29:$KK29)=0,"",", "),"")</f>
        <v/>
      </c>
      <c r="RC29" t="str">
        <f>IF(JK29=1,RC$8&amp;IF(SUM(JL29:$KK29)=0,"",", "),"")</f>
        <v/>
      </c>
      <c r="RD29" t="str">
        <f>IF(JL29=1,RD$8&amp;IF(SUM(JM29:$KK29)=0,"",", "),"")</f>
        <v/>
      </c>
      <c r="RE29" t="str">
        <f>IF(JM29=1,RE$8&amp;IF(SUM(JN29:$KK29)=0,"",", "),"")</f>
        <v/>
      </c>
      <c r="RF29" t="str">
        <f>IF(JN29=1,RF$8&amp;IF(SUM(JO29:$KK29)=0,"",", "),"")</f>
        <v/>
      </c>
      <c r="RG29" t="str">
        <f>IF(JO29=1,RG$8&amp;IF(SUM(JP29:$KK29)=0,"",", "),"")</f>
        <v/>
      </c>
      <c r="RH29" t="str">
        <f>IF(JP29=1,RH$8&amp;IF(SUM(JQ29:$KK29)=0,"",", "),"")</f>
        <v/>
      </c>
      <c r="RI29" t="str">
        <f>IF(JQ29=1,RI$8&amp;IF(SUM(JR29:$KK29)=0,"",", "),"")</f>
        <v/>
      </c>
      <c r="RJ29" t="str">
        <f>IF(JR29=1,RJ$8&amp;IF(SUM(JS29:$KK29)=0,"",", "),"")</f>
        <v/>
      </c>
      <c r="RK29" t="str">
        <f>IF(JS29=1,RK$8&amp;IF(SUM(JT29:$KK29)=0,"",", "),"")</f>
        <v/>
      </c>
      <c r="RL29" t="str">
        <f>IF(JT29=1,RL$8&amp;IF(SUM(JU29:$KK29)=0,"",", "),"")</f>
        <v/>
      </c>
      <c r="RM29" t="str">
        <f>IF(JU29=1,RM$8&amp;IF(SUM(JV29:$KK29)=0,"",", "),"")</f>
        <v/>
      </c>
      <c r="RN29" t="str">
        <f>IF(JV29=1,RN$8&amp;IF(SUM(JW29:$KK29)=0,"",", "),"")</f>
        <v/>
      </c>
      <c r="RO29" t="str">
        <f>IF(JW29=1,RO$8&amp;IF(SUM(JX29:$KK29)=0,"",", "),"")</f>
        <v/>
      </c>
      <c r="RP29" t="str">
        <f>IF(JX29=1,RP$8&amp;IF(SUM(JY29:$KK29)=0,"",", "),"")</f>
        <v/>
      </c>
      <c r="RQ29" t="str">
        <f>IF(JY29=1,RQ$8&amp;IF(SUM(JZ29:$KK29)=0,"",", "),"")</f>
        <v/>
      </c>
      <c r="RR29" t="str">
        <f>IF(JZ29=1,RR$8&amp;IF(SUM(KA29:$KK29)=0,"",", "),"")</f>
        <v/>
      </c>
      <c r="RS29" t="str">
        <f>IF(KA29=1,RS$8&amp;IF(SUM(KB29:$KK29)=0,"",", "),"")</f>
        <v/>
      </c>
      <c r="RT29" t="str">
        <f>IF(KB29=1,RT$8&amp;IF(SUM(KC29:$KK29)=0,"",", "),"")</f>
        <v/>
      </c>
      <c r="RU29" t="str">
        <f>IF(KC29=1,RU$8&amp;IF(SUM(KD29:$KK29)=0,"",", "),"")</f>
        <v/>
      </c>
      <c r="RV29" t="str">
        <f>IF(KD29=1,RV$8&amp;IF(SUM(KE29:$KK29)=0,"",", "),"")</f>
        <v/>
      </c>
      <c r="RW29" t="str">
        <f>IF(KE29=1,RW$8&amp;IF(SUM(KF29:$KK29)=0,"",", "),"")</f>
        <v/>
      </c>
      <c r="RX29" t="str">
        <f>IF(KF29=1,RX$8&amp;IF(SUM(KG29:$KK29)=0,"",", "),"")</f>
        <v/>
      </c>
      <c r="RY29" t="str">
        <f>IF(KG29=1,RY$8&amp;IF(SUM(KH29:$KK29)=0,"",", "),"")</f>
        <v/>
      </c>
      <c r="RZ29" t="str">
        <f>IF(KH29=1,RZ$8&amp;IF(SUM(KI29:$KK29)=0,"",", "),"")</f>
        <v/>
      </c>
      <c r="SA29" t="str">
        <f>IF(KI29=1,SA$8&amp;IF(SUM(KJ29:$KK29)=0,"",", "),"")</f>
        <v/>
      </c>
      <c r="SB29" t="str">
        <f>IF(KJ29=1,SB$8&amp;IF(SUM(KK29:$KK29)=0,"",", "),"")</f>
        <v/>
      </c>
      <c r="SC29" t="str">
        <f t="shared" si="71"/>
        <v/>
      </c>
    </row>
    <row r="30" spans="1:497" ht="60" customHeight="1" x14ac:dyDescent="0.45">
      <c r="A30" s="62"/>
      <c r="B30" s="212" t="str">
        <f t="shared" si="0"/>
        <v/>
      </c>
      <c r="C30" s="212" t="str">
        <f t="shared" si="59"/>
        <v/>
      </c>
      <c r="D30" s="212" t="str">
        <f t="shared" si="60"/>
        <v/>
      </c>
      <c r="E30" s="212" t="str">
        <f t="shared" si="61"/>
        <v/>
      </c>
      <c r="F30" s="212" t="str">
        <f t="shared" si="62"/>
        <v/>
      </c>
      <c r="G30" s="237" t="str">
        <f>IF('EDCI Data'!B30="","",'EDCI Data'!B30)</f>
        <v/>
      </c>
      <c r="H30" s="238" t="str">
        <f>IF('EDCI Data'!C30="","",'EDCI Data'!C30)</f>
        <v/>
      </c>
      <c r="I30" s="239" t="str">
        <f>IF('EDCI Data'!D30="","",'EDCI Data'!D30)</f>
        <v/>
      </c>
      <c r="J30" s="240" t="str">
        <f>IF('EDCI Data'!E30="","",'EDCI Data'!E30)</f>
        <v/>
      </c>
      <c r="K30" s="237" t="str">
        <f>IF('EDCI Data'!F30="","",'EDCI Data'!F30)</f>
        <v/>
      </c>
      <c r="L30" s="237" t="str">
        <f>IF('EDCI Data'!G30="","",'EDCI Data'!G30)</f>
        <v/>
      </c>
      <c r="M30" s="237" t="str">
        <f>IF('EDCI Data'!H30="","",'EDCI Data'!H30)</f>
        <v/>
      </c>
      <c r="N30" s="237" t="str">
        <f>IF('EDCI Data'!I30="","",'EDCI Data'!I30)</f>
        <v/>
      </c>
      <c r="O30" s="237" t="str">
        <f>IF('EDCI Data'!J30="","",'EDCI Data'!J30)</f>
        <v/>
      </c>
      <c r="P30" s="237" t="str">
        <f>IF('EDCI Data'!K30="","",'EDCI Data'!K30)</f>
        <v/>
      </c>
      <c r="Q30" s="241" t="str">
        <f>IF('EDCI Data'!L30="","",'EDCI Data'!L30)</f>
        <v/>
      </c>
      <c r="R30" s="241" t="str">
        <f>IF('EDCI Data'!M30="","",'EDCI Data'!M30)</f>
        <v/>
      </c>
      <c r="S30" s="237" t="str">
        <f>IF('EDCI Data'!N30="","",'EDCI Data'!N30)</f>
        <v/>
      </c>
      <c r="T30" s="237" t="str">
        <f>IF('EDCI Data'!O30="","",'EDCI Data'!O30)</f>
        <v/>
      </c>
      <c r="U30" s="237" t="str">
        <f>IF('EDCI Data'!P30="","",'EDCI Data'!P30)</f>
        <v/>
      </c>
      <c r="V30" s="237" t="str">
        <f>IF('EDCI Data'!Q30="","",'EDCI Data'!Q30)</f>
        <v/>
      </c>
      <c r="W30" s="242" t="str">
        <f>IF('EDCI Data'!R30="","",'EDCI Data'!R30)</f>
        <v/>
      </c>
      <c r="X30" s="243" t="str">
        <f>IF('EDCI Data'!S30="","",'EDCI Data'!S30)</f>
        <v/>
      </c>
      <c r="Y30" s="243" t="str">
        <f>IF('EDCI Data'!T30="","",'EDCI Data'!T30)</f>
        <v/>
      </c>
      <c r="Z30" s="244" t="str">
        <f>IF('EDCI Data'!U30="","",'EDCI Data'!U30)</f>
        <v/>
      </c>
      <c r="AA30" s="237" t="str">
        <f>IF('EDCI Data'!V30="","",'EDCI Data'!V30)</f>
        <v/>
      </c>
      <c r="AB30" s="244" t="str">
        <f>IF('EDCI Data'!W30="","",'EDCI Data'!W30)</f>
        <v/>
      </c>
      <c r="AC30" s="237" t="str">
        <f>IF('EDCI Data'!X30="","",'EDCI Data'!X30)</f>
        <v/>
      </c>
      <c r="AD30" s="244" t="str">
        <f>IF('EDCI Data'!Y30="","",'EDCI Data'!Y30)</f>
        <v/>
      </c>
      <c r="AE30" s="237" t="str">
        <f>IF('EDCI Data'!Z30="","",'EDCI Data'!Z30)</f>
        <v/>
      </c>
      <c r="AF30" s="237" t="str">
        <f>IF('EDCI Data'!AA30="","",'EDCI Data'!AA30)</f>
        <v/>
      </c>
      <c r="AG30" s="237" t="str">
        <f>IF('EDCI Data'!AB30="","",'EDCI Data'!AB30)</f>
        <v/>
      </c>
      <c r="AH30" s="237" t="str">
        <f>IF('EDCI Data'!AC30="","",'EDCI Data'!AC30)</f>
        <v/>
      </c>
      <c r="AI30" s="237" t="str">
        <f>IF('EDCI Data'!AD30="","",'EDCI Data'!AD30)</f>
        <v/>
      </c>
      <c r="AJ30" s="237" t="str">
        <f>IF('EDCI Data'!AE30="","",'EDCI Data'!AE30)</f>
        <v/>
      </c>
      <c r="AK30" s="237" t="str">
        <f>IF('EDCI Data'!AF30="","",'EDCI Data'!AF30)</f>
        <v/>
      </c>
      <c r="AL30" s="237" t="str">
        <f>IF('EDCI Data'!AG30="","",'EDCI Data'!AG30)</f>
        <v/>
      </c>
      <c r="AM30" s="237" t="str">
        <f>IF('EDCI Data'!AH30="","",'EDCI Data'!AH30)</f>
        <v/>
      </c>
      <c r="AN30" s="237" t="str">
        <f>IF('EDCI Data'!AI30="","",'EDCI Data'!AI30)</f>
        <v/>
      </c>
      <c r="AO30" s="237" t="str">
        <f>IF('EDCI Data'!AJ30="","",'EDCI Data'!AJ30)</f>
        <v/>
      </c>
      <c r="AP30" s="237" t="str">
        <f>IF('EDCI Data'!AK30="","",'EDCI Data'!AK30)</f>
        <v/>
      </c>
      <c r="AQ30" s="237" t="str">
        <f>IF('EDCI Data'!AL30="","",'EDCI Data'!AL30)</f>
        <v/>
      </c>
      <c r="AR30" s="237" t="str">
        <f>IF('EDCI Data'!AM30="","",'EDCI Data'!AM30)</f>
        <v/>
      </c>
      <c r="AS30" s="237" t="str">
        <f>IF('EDCI Data'!AN30="","",'EDCI Data'!AN30)</f>
        <v/>
      </c>
      <c r="AT30" s="237" t="str">
        <f>IF('EDCI Data'!AO30="","",'EDCI Data'!AO30)</f>
        <v/>
      </c>
      <c r="AU30" s="237" t="str">
        <f>IF('EDCI Data'!AP30="","",'EDCI Data'!AP30)</f>
        <v/>
      </c>
      <c r="AV30" s="237" t="str">
        <f>IF('EDCI Data'!AQ30="","",'EDCI Data'!AQ30)</f>
        <v/>
      </c>
      <c r="AW30" s="237" t="str">
        <f>IF('EDCI Data'!AR30="","",'EDCI Data'!AR30)</f>
        <v/>
      </c>
      <c r="AX30" s="237" t="str">
        <f>IF('EDCI Data'!AS30="","",'EDCI Data'!AS30)</f>
        <v/>
      </c>
      <c r="AY30" s="237" t="str">
        <f>IF('EDCI Data'!AT30="","",'EDCI Data'!AT30)</f>
        <v/>
      </c>
      <c r="AZ30" s="237" t="str">
        <f>IF('EDCI Data'!AU30="","",'EDCI Data'!AU30)</f>
        <v/>
      </c>
      <c r="BA30" s="237" t="str">
        <f>IF('EDCI Data'!AV30="","",'EDCI Data'!AV30)</f>
        <v/>
      </c>
      <c r="BB30" s="245" t="str">
        <f>IF('EDCI Data'!AW30="","",'EDCI Data'!AW30)</f>
        <v/>
      </c>
      <c r="BC30" s="245" t="str">
        <f>IF('EDCI Data'!AX30="","",'EDCI Data'!AX30)</f>
        <v/>
      </c>
      <c r="BD30" s="246" t="str">
        <f t="shared" si="63"/>
        <v/>
      </c>
      <c r="BE30" s="247" t="str">
        <f>IF('EDCI Data'!AY30="","",'EDCI Data'!AY30)</f>
        <v/>
      </c>
      <c r="BF30" s="247" t="str">
        <f>IF('EDCI Data'!AZ30="","",'EDCI Data'!AZ30)</f>
        <v/>
      </c>
      <c r="BG30" s="247" t="str">
        <f>IF('EDCI Data'!BA30="","",'EDCI Data'!BA30)</f>
        <v/>
      </c>
      <c r="BH30" s="247" t="str">
        <f>IF('EDCI Data'!BB30="","",'EDCI Data'!BB30)</f>
        <v/>
      </c>
      <c r="BI30" s="247" t="str">
        <f>IF('EDCI Data'!BC30="","",'EDCI Data'!BC30)</f>
        <v/>
      </c>
      <c r="BJ30" s="247" t="str">
        <f>IF('EDCI Data'!BD30="","",'EDCI Data'!BD30)</f>
        <v/>
      </c>
      <c r="BK30" s="247" t="str">
        <f>IF('EDCI Data'!BE30="","",'EDCI Data'!BE30)</f>
        <v/>
      </c>
      <c r="BL30" s="247" t="str">
        <f>IF('EDCI Data'!BF30="","",'EDCI Data'!BF30)</f>
        <v/>
      </c>
      <c r="BM30" s="247" t="str">
        <f>IF('EDCI Data'!BG30="","",'EDCI Data'!BG30)</f>
        <v/>
      </c>
      <c r="BN30" s="248" t="str">
        <f>IF('EDCI Data'!BH30="","",'EDCI Data'!BH30)</f>
        <v/>
      </c>
      <c r="BO30" s="248" t="str">
        <f>IF('EDCI Data'!BI30="","",'EDCI Data'!BI30)</f>
        <v/>
      </c>
      <c r="BP30" s="249" t="str">
        <f>IF('EDCI Data'!BJ30="","",'EDCI Data'!BJ30)</f>
        <v/>
      </c>
      <c r="BQ30" s="248" t="str">
        <f>IF('EDCI Data'!BK30="","",'EDCI Data'!BK30)</f>
        <v/>
      </c>
      <c r="BR30" s="248" t="str">
        <f>IF('EDCI Data'!BL30="","",'EDCI Data'!BL30)</f>
        <v/>
      </c>
      <c r="BS30" s="250" t="str">
        <f>IF('EDCI Data'!BM30="","",'EDCI Data'!BM30)</f>
        <v/>
      </c>
      <c r="BT30" s="251" t="str">
        <f>IF('EDCI Data'!BN30="","",'EDCI Data'!BN30)</f>
        <v/>
      </c>
      <c r="BU30" s="246" t="str">
        <f>IF('EDCI Data'!BO30="","",'EDCI Data'!BO30)</f>
        <v/>
      </c>
      <c r="BV30" s="252">
        <f t="shared" si="64"/>
        <v>0</v>
      </c>
      <c r="BW30" s="252">
        <f t="shared" si="65"/>
        <v>0</v>
      </c>
      <c r="BX30" s="252">
        <f t="shared" si="66"/>
        <v>0</v>
      </c>
      <c r="BY30" s="252">
        <f t="shared" si="67"/>
        <v>0</v>
      </c>
      <c r="BZ30" t="str">
        <f t="shared" si="1"/>
        <v/>
      </c>
      <c r="CA30" s="253"/>
      <c r="CB30"/>
      <c r="CC30"/>
      <c r="CD30"/>
      <c r="CE30" t="str">
        <f t="shared" si="2"/>
        <v/>
      </c>
      <c r="CF30"/>
      <c r="CG30" t="str">
        <f t="shared" si="3"/>
        <v/>
      </c>
      <c r="CH30" t="str">
        <f t="shared" si="4"/>
        <v/>
      </c>
      <c r="CI30" t="str">
        <f t="shared" si="5"/>
        <v/>
      </c>
      <c r="CJ30" t="str">
        <f t="shared" si="6"/>
        <v/>
      </c>
      <c r="CK30"/>
      <c r="CL30"/>
      <c r="CM30" t="str">
        <f t="shared" si="7"/>
        <v/>
      </c>
      <c r="CN30" t="str">
        <f t="shared" si="8"/>
        <v/>
      </c>
      <c r="CO30" t="str">
        <f t="shared" si="9"/>
        <v/>
      </c>
      <c r="CP30" t="str">
        <f t="shared" si="10"/>
        <v/>
      </c>
      <c r="CQ30"/>
      <c r="CR30" t="str" cm="1">
        <f t="array" ref="CR30">IF(COUNTIFS($BZ$10:$BZ$259,$BZ30,$I$10:$I$259,$I30+1)&gt;0,IF(X30&lt;&gt;INDEX(Y$10:Y$259,MATCH(1,INDEX(($BZ30=$BZ$10:$BZ$259)*($I$10:$I$259=$I30+1),0,1),0)),"Number of FTEs in previous year do not align with Number of FTEs in current year across years, by definition these should be equal. Please check and update if required. "&amp;CHAR(10),""),"")</f>
        <v/>
      </c>
      <c r="CS30" t="str" cm="1">
        <f t="array" ref="CS30">IF(COUNTIFS($BZ$10:$BZ$259,$BZ30,$I$10:$I$259,$I30-1)&gt;0,IF(Y30&lt;&gt;INDEX(X$10:X$259,MATCH(1,INDEX(($BZ30=$BZ$10:$BZ$259)*($I$10:$I$259=$I30-1),0,1),0)),"Number of FTEs in previous year do not align with Number of FTEs in current year across years, by definition these should be equal. Please check and update if required. "&amp;CHAR(10),""),"")</f>
        <v/>
      </c>
      <c r="CT30" t="str">
        <f t="shared" si="11"/>
        <v/>
      </c>
      <c r="CU30" t="str">
        <f t="shared" si="12"/>
        <v/>
      </c>
      <c r="CV30"/>
      <c r="CW30" t="str">
        <f t="shared" si="13"/>
        <v/>
      </c>
      <c r="CX30"/>
      <c r="CY30" t="str">
        <f t="shared" si="14"/>
        <v/>
      </c>
      <c r="CZ30"/>
      <c r="DA30" t="str">
        <f t="shared" si="15"/>
        <v/>
      </c>
      <c r="DB30"/>
      <c r="DC30"/>
      <c r="DD30"/>
      <c r="DE30"/>
      <c r="DF30"/>
      <c r="DG30"/>
      <c r="DH30"/>
      <c r="DI30"/>
      <c r="DJ30"/>
      <c r="DK30"/>
      <c r="DL30"/>
      <c r="DM30"/>
      <c r="DN30"/>
      <c r="DO30"/>
      <c r="DP30"/>
      <c r="DQ30"/>
      <c r="DR30"/>
      <c r="DS30"/>
      <c r="DT30"/>
      <c r="DU30"/>
      <c r="DV30"/>
      <c r="DW30"/>
      <c r="DX30" t="str">
        <f t="shared" si="16"/>
        <v/>
      </c>
      <c r="DY30" t="str">
        <f t="shared" si="17"/>
        <v/>
      </c>
      <c r="DZ30" t="str">
        <f t="shared" si="18"/>
        <v/>
      </c>
      <c r="EA30" t="str">
        <f t="shared" si="19"/>
        <v/>
      </c>
      <c r="EB30" t="str">
        <f t="shared" si="20"/>
        <v/>
      </c>
      <c r="EC30" t="str">
        <f t="shared" si="21"/>
        <v/>
      </c>
      <c r="ED30" t="str">
        <f t="shared" si="22"/>
        <v/>
      </c>
      <c r="EE30" t="str">
        <f t="shared" si="23"/>
        <v/>
      </c>
      <c r="EF30" t="str">
        <f t="shared" si="24"/>
        <v/>
      </c>
      <c r="EG30" t="str">
        <f t="shared" si="25"/>
        <v/>
      </c>
      <c r="EH30" t="str">
        <f t="shared" si="26"/>
        <v/>
      </c>
      <c r="EI30" t="str">
        <f t="shared" si="27"/>
        <v/>
      </c>
      <c r="EJ30"/>
      <c r="EK30"/>
      <c r="EL30"/>
      <c r="EM30"/>
      <c r="EN30"/>
      <c r="EO30"/>
      <c r="EP30"/>
      <c r="EQ30" t="str">
        <f t="shared" si="28"/>
        <v/>
      </c>
      <c r="ER30" t="str">
        <f t="shared" si="29"/>
        <v/>
      </c>
      <c r="ES30" t="str">
        <f t="shared" si="30"/>
        <v/>
      </c>
      <c r="ET30"/>
      <c r="EU30" t="str">
        <f t="shared" si="31"/>
        <v/>
      </c>
      <c r="EV30"/>
      <c r="EW30" t="str">
        <f t="shared" si="32"/>
        <v/>
      </c>
      <c r="EX30"/>
      <c r="EY30" t="str">
        <f t="shared" si="33"/>
        <v/>
      </c>
      <c r="EZ30"/>
      <c r="FA30"/>
      <c r="FB30"/>
      <c r="FC30"/>
      <c r="FD30"/>
      <c r="FE30"/>
      <c r="FF30"/>
      <c r="FG30"/>
      <c r="FH30"/>
      <c r="FI30"/>
      <c r="FJ30"/>
      <c r="FK30"/>
      <c r="FL30"/>
      <c r="FM30"/>
      <c r="FN30"/>
      <c r="FO30"/>
      <c r="FP30"/>
      <c r="FQ30"/>
      <c r="FR30"/>
      <c r="FS30"/>
      <c r="FT30"/>
      <c r="FU30"/>
      <c r="FV30" t="str">
        <f t="shared" si="34"/>
        <v/>
      </c>
      <c r="FW30" t="str">
        <f t="shared" si="35"/>
        <v/>
      </c>
      <c r="FX30"/>
      <c r="FY30" t="str">
        <f t="shared" si="36"/>
        <v/>
      </c>
      <c r="FZ30" t="str">
        <f t="shared" si="37"/>
        <v/>
      </c>
      <c r="GA30" t="str">
        <f t="shared" si="38"/>
        <v/>
      </c>
      <c r="GB30" t="str">
        <f t="shared" si="39"/>
        <v/>
      </c>
      <c r="GC30" t="str">
        <f t="shared" si="40"/>
        <v/>
      </c>
      <c r="GD30" t="str">
        <f t="shared" si="41"/>
        <v/>
      </c>
      <c r="GE30" t="str">
        <f t="shared" si="42"/>
        <v/>
      </c>
      <c r="GF30" t="str">
        <f t="shared" si="43"/>
        <v/>
      </c>
      <c r="GG30" t="str">
        <f t="shared" si="44"/>
        <v/>
      </c>
      <c r="GH30"/>
      <c r="GI30"/>
      <c r="GJ30"/>
      <c r="GK30"/>
      <c r="GL30"/>
      <c r="GM30"/>
      <c r="GN30"/>
      <c r="GO30"/>
      <c r="GP30" t="str">
        <f t="shared" si="45"/>
        <v/>
      </c>
      <c r="GQ30" t="str">
        <f t="shared" si="46"/>
        <v/>
      </c>
      <c r="GR30"/>
      <c r="GS30" t="str">
        <f t="shared" si="47"/>
        <v/>
      </c>
      <c r="GT30"/>
      <c r="GU30" t="str">
        <f t="shared" si="48"/>
        <v/>
      </c>
      <c r="GV30"/>
      <c r="GW30" t="str">
        <f t="shared" si="49"/>
        <v/>
      </c>
      <c r="GX30"/>
      <c r="GY30"/>
      <c r="GZ30"/>
      <c r="HA30"/>
      <c r="HB30"/>
      <c r="HC30"/>
      <c r="HD30"/>
      <c r="HE30"/>
      <c r="HF30"/>
      <c r="HG30"/>
      <c r="HH30"/>
      <c r="HI30"/>
      <c r="HJ30"/>
      <c r="HK30"/>
      <c r="HL30"/>
      <c r="HM30"/>
      <c r="HN30"/>
      <c r="HO30"/>
      <c r="HP30"/>
      <c r="HQ30"/>
      <c r="HR30"/>
      <c r="HS30"/>
      <c r="HT30" t="str">
        <f t="shared" si="50"/>
        <v/>
      </c>
      <c r="HU30" t="str">
        <f t="shared" si="51"/>
        <v/>
      </c>
      <c r="HV30"/>
      <c r="HW30"/>
      <c r="HX30"/>
      <c r="HY30"/>
      <c r="HZ30"/>
      <c r="IA30"/>
      <c r="IB30"/>
      <c r="IC30"/>
      <c r="ID30"/>
      <c r="IE30" t="str">
        <f t="shared" si="52"/>
        <v/>
      </c>
      <c r="IF30"/>
      <c r="IG30"/>
      <c r="IH30"/>
      <c r="II30"/>
      <c r="IJ30"/>
      <c r="IK30"/>
      <c r="IL30"/>
      <c r="IM30"/>
      <c r="IN30"/>
      <c r="IO30"/>
      <c r="IP30"/>
      <c r="IQ30" t="str">
        <f t="shared" si="53"/>
        <v/>
      </c>
      <c r="IR30"/>
      <c r="IS30" t="str">
        <f t="shared" si="54"/>
        <v/>
      </c>
      <c r="IT30"/>
      <c r="IU30" t="str">
        <f t="shared" si="55"/>
        <v/>
      </c>
      <c r="IV30"/>
      <c r="IW30"/>
      <c r="IX30"/>
      <c r="IY30"/>
      <c r="IZ30"/>
      <c r="JA30"/>
      <c r="JB30"/>
      <c r="JC30"/>
      <c r="JD30"/>
      <c r="JE30"/>
      <c r="JF30"/>
      <c r="JG30"/>
      <c r="JH30"/>
      <c r="JI30"/>
      <c r="JJ30"/>
      <c r="JK30"/>
      <c r="JL30"/>
      <c r="JM30"/>
      <c r="JN30"/>
      <c r="JO30"/>
      <c r="JP30"/>
      <c r="JQ30"/>
      <c r="JR30" t="str">
        <f t="shared" si="56"/>
        <v/>
      </c>
      <c r="JS30" t="str">
        <f t="shared" si="57"/>
        <v/>
      </c>
      <c r="JT30"/>
      <c r="JU30"/>
      <c r="JV30"/>
      <c r="JW30"/>
      <c r="JX30"/>
      <c r="JY30"/>
      <c r="JZ30"/>
      <c r="KA30"/>
      <c r="KB30"/>
      <c r="KC30" t="str">
        <f t="shared" si="58"/>
        <v/>
      </c>
      <c r="KD30"/>
      <c r="KE30"/>
      <c r="KF30"/>
      <c r="KG30"/>
      <c r="KH30"/>
      <c r="KI30"/>
      <c r="KJ30"/>
      <c r="KK30"/>
      <c r="KL30" t="str">
        <f>IF(CT30=1,KL$8&amp;IF(SUM(CU30:$EQ30)=0,"",", "),"")</f>
        <v/>
      </c>
      <c r="KM30" t="str">
        <f>IF(CU30=1,KM$8&amp;IF(SUM(CV30:$EQ30)=0,"",", "),"")</f>
        <v/>
      </c>
      <c r="KN30" t="str">
        <f>IF(CV30=1,KN$8&amp;IF(SUM(CW30:$EQ30)=0,"",", "),"")</f>
        <v/>
      </c>
      <c r="KO30" t="str">
        <f>IF(CW30=1,KO$8&amp;IF(SUM(CX30:$EQ30)=0,"",", "),"")</f>
        <v/>
      </c>
      <c r="KP30" t="str">
        <f>IF(CX30=1,KP$8&amp;IF(SUM(CY30:$EQ30)=0,"",", "),"")</f>
        <v/>
      </c>
      <c r="KQ30" t="str">
        <f>IF(CY30=1,KQ$8&amp;IF(SUM(CZ30:$EQ30)=0,"",", "),"")</f>
        <v/>
      </c>
      <c r="KR30" t="str">
        <f>IF(CZ30=1,KR$8&amp;IF(SUM(DA30:$EQ30)=0,"",", "),"")</f>
        <v/>
      </c>
      <c r="KS30" t="str">
        <f>IF(DA30=1,KS$8&amp;IF(SUM(DB30:$EQ30)=0,"",", "),"")</f>
        <v/>
      </c>
      <c r="KT30" t="str">
        <f>IF(DB30=1,KT$8&amp;IF(SUM(DC30:$EQ30)=0,"",", "),"")</f>
        <v/>
      </c>
      <c r="KU30" t="str">
        <f>IF(DC30=1,KU$8&amp;IF(SUM(DD30:$EQ30)=0,"",", "),"")</f>
        <v/>
      </c>
      <c r="KV30" t="str">
        <f>IF(DD30=1,KV$8&amp;IF(SUM(DE30:$EQ30)=0,"",", "),"")</f>
        <v/>
      </c>
      <c r="KW30" t="str">
        <f>IF(DE30=1,KW$8&amp;IF(SUM(DF30:$EQ30)=0,"",", "),"")</f>
        <v/>
      </c>
      <c r="KX30" t="str">
        <f>IF(DF30=1,KX$8&amp;IF(SUM(DG30:$EQ30)=0,"",", "),"")</f>
        <v/>
      </c>
      <c r="KY30" t="str">
        <f>IF(DG30=1,KY$8&amp;IF(SUM(DH30:$EQ30)=0,"",", "),"")</f>
        <v/>
      </c>
      <c r="KZ30" t="str">
        <f>IF(DH30=1,KZ$8&amp;IF(SUM(DI30:$EQ30)=0,"",", "),"")</f>
        <v/>
      </c>
      <c r="LA30" t="str">
        <f>IF(DI30=1,LA$8&amp;IF(SUM(DJ30:$EQ30)=0,"",", "),"")</f>
        <v/>
      </c>
      <c r="LB30" t="str">
        <f>IF(DJ30=1,LB$8&amp;IF(SUM(DK30:$EQ30)=0,"",", "),"")</f>
        <v/>
      </c>
      <c r="LC30" t="str">
        <f>IF(DK30=1,LC$8&amp;IF(SUM(DL30:$EQ30)=0,"",", "),"")</f>
        <v/>
      </c>
      <c r="LD30" t="str">
        <f>IF(DL30=1,LD$8&amp;IF(SUM(DM30:$EQ30)=0,"",", "),"")</f>
        <v/>
      </c>
      <c r="LE30" t="str">
        <f>IF(DM30=1,LE$8&amp;IF(SUM(DN30:$EQ30)=0,"",", "),"")</f>
        <v/>
      </c>
      <c r="LF30" t="str">
        <f>IF(DN30=1,LF$8&amp;IF(SUM(DO30:$EQ30)=0,"",", "),"")</f>
        <v/>
      </c>
      <c r="LG30" t="str">
        <f>IF(DO30=1,LG$8&amp;IF(SUM(DP30:$EQ30)=0,"",", "),"")</f>
        <v/>
      </c>
      <c r="LH30" t="str">
        <f>IF(DP30=1,LH$8&amp;IF(SUM(DQ30:$EQ30)=0,"",", "),"")</f>
        <v/>
      </c>
      <c r="LI30" t="str">
        <f>IF(DQ30=1,LI$8&amp;IF(SUM(DR30:$EQ30)=0,"",", "),"")</f>
        <v/>
      </c>
      <c r="LJ30" t="str">
        <f>IF(DR30=1,LJ$8&amp;IF(SUM(DS30:$EQ30)=0,"",", "),"")</f>
        <v/>
      </c>
      <c r="LK30" t="str">
        <f>IF(DS30=1,LK$8&amp;IF(SUM(DT30:$EQ30)=0,"",", "),"")</f>
        <v/>
      </c>
      <c r="LL30" t="str">
        <f>IF(DT30=1,LL$8&amp;IF(SUM(DU30:$EQ30)=0,"",", "),"")</f>
        <v/>
      </c>
      <c r="LM30" t="str">
        <f>IF(DU30=1,LM$8&amp;IF(SUM(DV30:$EQ30)=0,"",", "),"")</f>
        <v/>
      </c>
      <c r="LN30" t="str">
        <f>IF(DV30=1,LN$8&amp;IF(SUM(DW30:$EQ30)=0,"",", "),"")</f>
        <v/>
      </c>
      <c r="LO30" t="str">
        <f>IF(DW30=1,LO$8&amp;IF(SUM(DX30:$EQ30)=0,"",", "),"")</f>
        <v/>
      </c>
      <c r="LP30" t="str">
        <f>IF(DX30=1,LP$8&amp;IF(SUM(DY30:$EQ30)=0,"",", "),"")</f>
        <v/>
      </c>
      <c r="LQ30" t="str">
        <f>IF(DY30=1,LQ$8&amp;IF(SUM(DZ30:$EQ30)=0,"",", "),"")</f>
        <v/>
      </c>
      <c r="LR30" t="str">
        <f>IF(DZ30=1,LR$8&amp;IF(SUM(EA30:$EQ30)=0,"",", "),"")</f>
        <v/>
      </c>
      <c r="LS30" t="str">
        <f>IF(EA30=1,LS$8&amp;IF(SUM(EB30:$EQ30)=0,"",", "),"")</f>
        <v/>
      </c>
      <c r="LT30" t="str">
        <f>IF(EB30=1,LT$8&amp;IF(SUM(EC30:$EQ30)=0,"",", "),"")</f>
        <v/>
      </c>
      <c r="LU30" t="str">
        <f>IF(EC30=1,LU$8&amp;IF(SUM(ED30:$EQ30)=0,"",", "),"")</f>
        <v/>
      </c>
      <c r="LV30" t="str">
        <f>IF(ED30=1,LV$8&amp;IF(SUM(EE30:$EQ30)=0,"",", "),"")</f>
        <v/>
      </c>
      <c r="LW30" t="str">
        <f>IF(EE30=1,LW$8&amp;IF(SUM(EF30:$EQ30)=0,"",", "),"")</f>
        <v/>
      </c>
      <c r="LX30" t="str">
        <f>IF(EF30=1,LX$8&amp;IF(SUM(EG30:$EQ30)=0,"",", "),"")</f>
        <v/>
      </c>
      <c r="LY30" t="str">
        <f>IF(EG30=1,LY$8&amp;IF(SUM(EH30:$EQ30)=0,"",", "),"")</f>
        <v/>
      </c>
      <c r="LZ30" t="str">
        <f>IF(EH30=1,LZ$8&amp;IF(SUM(EI30:$EQ30)=0,"",", "),"")</f>
        <v/>
      </c>
      <c r="MA30" t="str">
        <f>IF(EI30=1,MA$8&amp;IF(SUM(EJ30:$EQ30)=0,"",", "),"")</f>
        <v/>
      </c>
      <c r="MB30" t="str">
        <f>IF(EJ30=1,MB$8&amp;IF(SUM(EK30:$EQ30)=0,"",", "),"")</f>
        <v/>
      </c>
      <c r="MC30" t="str">
        <f>IF(EK30=1,MC$8&amp;IF(SUM(EL30:$EQ30)=0,"",", "),"")</f>
        <v/>
      </c>
      <c r="MD30" t="str">
        <f>IF(EL30=1,MD$8&amp;IF(SUM(EM30:$EQ30)=0,"",", "),"")</f>
        <v/>
      </c>
      <c r="ME30" t="str">
        <f>IF(EM30=1,ME$8&amp;IF(SUM(EN30:$EQ30)=0,"",", "),"")</f>
        <v/>
      </c>
      <c r="MF30" t="str">
        <f>IF(EN30=1,MF$8&amp;IF(SUM(EO30:$EQ30)=0,"",", "),"")</f>
        <v/>
      </c>
      <c r="MG30" t="str">
        <f>IF(EO30=1,MG$8&amp;IF(SUM(EP30:$EQ30)=0,"",", "),"")</f>
        <v/>
      </c>
      <c r="MH30" t="str">
        <f>IF(EP30=1,MH$8&amp;IF(SUM(EQ30:$EQ30)=0,"",", "),"")</f>
        <v/>
      </c>
      <c r="MI30" t="str">
        <f t="shared" si="68"/>
        <v/>
      </c>
      <c r="MJ30" t="str">
        <f>IF(ER30=1,MJ$8&amp;IF(SUM(ES30:$GO30)=0,"",", "),"")</f>
        <v/>
      </c>
      <c r="MK30" t="str">
        <f>IF(ES30=1,MK$8&amp;IF(SUM(ET30:$GO30)=0,"",", "),"")</f>
        <v/>
      </c>
      <c r="ML30" t="str">
        <f>IF(ET30=1,ML$8&amp;IF(SUM(EU30:$GO30)=0,"",", "),"")</f>
        <v/>
      </c>
      <c r="MM30" t="str">
        <f>IF(EU30=1,MM$8&amp;IF(SUM(EV30:$GO30)=0,"",", "),"")</f>
        <v/>
      </c>
      <c r="MN30" t="str">
        <f>IF(EV30=1,MN$8&amp;IF(SUM(EW30:$GO30)=0,"",", "),"")</f>
        <v/>
      </c>
      <c r="MO30" t="str">
        <f>IF(EW30=1,MO$8&amp;IF(SUM(EX30:$GO30)=0,"",", "),"")</f>
        <v/>
      </c>
      <c r="MP30" t="str">
        <f>IF(EX30=1,MP$8&amp;IF(SUM(EY30:$GO30)=0,"",", "),"")</f>
        <v/>
      </c>
      <c r="MQ30" t="str">
        <f>IF(EY30=1,MQ$8&amp;IF(SUM(EZ30:$GO30)=0,"",", "),"")</f>
        <v/>
      </c>
      <c r="MR30" t="str">
        <f>IF(EZ30=1,MR$8&amp;IF(SUM(FA30:$GO30)=0,"",", "),"")</f>
        <v/>
      </c>
      <c r="MS30" t="str">
        <f>IF(FA30=1,MS$8&amp;IF(SUM(FB30:$GO30)=0,"",", "),"")</f>
        <v/>
      </c>
      <c r="MT30" t="str">
        <f>IF(FB30=1,MT$8&amp;IF(SUM(FC30:$GO30)=0,"",", "),"")</f>
        <v/>
      </c>
      <c r="MU30" t="str">
        <f>IF(FC30=1,MU$8&amp;IF(SUM(FD30:$GO30)=0,"",", "),"")</f>
        <v/>
      </c>
      <c r="MV30" t="str">
        <f>IF(FD30=1,MV$8&amp;IF(SUM(FE30:$GO30)=0,"",", "),"")</f>
        <v/>
      </c>
      <c r="MW30" t="str">
        <f>IF(FE30=1,MW$8&amp;IF(SUM(FF30:$GO30)=0,"",", "),"")</f>
        <v/>
      </c>
      <c r="MX30" t="str">
        <f>IF(FF30=1,MX$8&amp;IF(SUM(FG30:$GO30)=0,"",", "),"")</f>
        <v/>
      </c>
      <c r="MY30" t="str">
        <f>IF(FG30=1,MY$8&amp;IF(SUM(FH30:$GO30)=0,"",", "),"")</f>
        <v/>
      </c>
      <c r="MZ30" t="str">
        <f>IF(FH30=1,MZ$8&amp;IF(SUM(FI30:$GO30)=0,"",", "),"")</f>
        <v/>
      </c>
      <c r="NA30" t="str">
        <f>IF(FI30=1,NA$8&amp;IF(SUM(FJ30:$GO30)=0,"",", "),"")</f>
        <v/>
      </c>
      <c r="NB30" t="str">
        <f>IF(FJ30=1,NB$8&amp;IF(SUM(FK30:$GO30)=0,"",", "),"")</f>
        <v/>
      </c>
      <c r="NC30" t="str">
        <f>IF(FK30=1,NC$8&amp;IF(SUM(FL30:$GO30)=0,"",", "),"")</f>
        <v/>
      </c>
      <c r="ND30" t="str">
        <f>IF(FL30=1,ND$8&amp;IF(SUM(FM30:$GO30)=0,"",", "),"")</f>
        <v/>
      </c>
      <c r="NE30" t="str">
        <f>IF(FM30=1,NE$8&amp;IF(SUM(FN30:$GO30)=0,"",", "),"")</f>
        <v/>
      </c>
      <c r="NF30" t="str">
        <f>IF(FN30=1,NF$8&amp;IF(SUM(FO30:$GO30)=0,"",", "),"")</f>
        <v/>
      </c>
      <c r="NG30" t="str">
        <f>IF(FO30=1,NG$8&amp;IF(SUM(FP30:$GO30)=0,"",", "),"")</f>
        <v/>
      </c>
      <c r="NH30" t="str">
        <f>IF(FP30=1,NH$8&amp;IF(SUM(FQ30:$GO30)=0,"",", "),"")</f>
        <v/>
      </c>
      <c r="NI30" t="str">
        <f>IF(FQ30=1,NI$8&amp;IF(SUM(FR30:$GO30)=0,"",", "),"")</f>
        <v/>
      </c>
      <c r="NJ30" t="str">
        <f>IF(FR30=1,NJ$8&amp;IF(SUM(FS30:$GO30)=0,"",", "),"")</f>
        <v/>
      </c>
      <c r="NK30" t="str">
        <f>IF(FS30=1,NK$8&amp;IF(SUM(FT30:$GO30)=0,"",", "),"")</f>
        <v/>
      </c>
      <c r="NL30" t="str">
        <f>IF(FT30=1,NL$8&amp;IF(SUM(FU30:$GO30)=0,"",", "),"")</f>
        <v/>
      </c>
      <c r="NM30" t="str">
        <f>IF(FU30=1,NM$8&amp;IF(SUM(FV30:$GO30)=0,"",", "),"")</f>
        <v/>
      </c>
      <c r="NN30" t="str">
        <f>IF(FV30=1,NN$8&amp;IF(SUM(FW30:$GO30)=0,"",", "),"")</f>
        <v/>
      </c>
      <c r="NO30" t="str">
        <f>IF(FW30=1,NO$8&amp;IF(SUM(FX30:$GO30)=0,"",", "),"")</f>
        <v/>
      </c>
      <c r="NP30" t="str">
        <f>IF(FX30=1,NP$8&amp;IF(SUM(FY30:$GO30)=0,"",", "),"")</f>
        <v/>
      </c>
      <c r="NQ30" t="str">
        <f>IF(FY30=1,NQ$8&amp;IF(SUM(FZ30:$GO30)=0,"",", "),"")</f>
        <v/>
      </c>
      <c r="NR30" t="str">
        <f>IF(FZ30=1,NR$8&amp;IF(SUM(GA30:$GO30)=0,"",", "),"")</f>
        <v/>
      </c>
      <c r="NS30" t="str">
        <f>IF(GA30=1,NS$8&amp;IF(SUM(GB30:$GO30)=0,"",", "),"")</f>
        <v/>
      </c>
      <c r="NT30" t="str">
        <f>IF(GB30=1,NT$8&amp;IF(SUM(GC30:$GO30)=0,"",", "),"")</f>
        <v/>
      </c>
      <c r="NU30" t="str">
        <f>IF(GC30=1,NU$8&amp;IF(SUM(GD30:$GO30)=0,"",", "),"")</f>
        <v/>
      </c>
      <c r="NV30" t="str">
        <f>IF(GD30=1,NV$8&amp;IF(SUM(GE30:$GO30)=0,"",", "),"")</f>
        <v/>
      </c>
      <c r="NW30" t="str">
        <f>IF(GE30=1,NW$8&amp;IF(SUM(GF30:$GO30)=0,"",", "),"")</f>
        <v/>
      </c>
      <c r="NX30" t="str">
        <f>IF(GF30=1,NX$8&amp;IF(SUM(GG30:$GO30)=0,"",", "),"")</f>
        <v/>
      </c>
      <c r="NY30" t="str">
        <f>IF(GG30=1,NY$8&amp;IF(SUM(GH30:$GO30)=0,"",", "),"")</f>
        <v/>
      </c>
      <c r="NZ30" t="str">
        <f>IF(GH30=1,NZ$8&amp;IF(SUM(GI30:$GO30)=0,"",", "),"")</f>
        <v/>
      </c>
      <c r="OA30" t="str">
        <f>IF(GI30=1,OA$8&amp;IF(SUM(GJ30:$GO30)=0,"",", "),"")</f>
        <v/>
      </c>
      <c r="OB30" t="str">
        <f>IF(GJ30=1,OB$8&amp;IF(SUM(GK30:$GO30)=0,"",", "),"")</f>
        <v/>
      </c>
      <c r="OC30" t="str">
        <f>IF(GK30=1,OC$8&amp;IF(SUM(GL30:$GO30)=0,"",", "),"")</f>
        <v/>
      </c>
      <c r="OD30" t="str">
        <f>IF(GL30=1,OD$8&amp;IF(SUM(GM30:$GO30)=0,"",", "),"")</f>
        <v/>
      </c>
      <c r="OE30" t="str">
        <f>IF(GM30=1,OE$8&amp;IF(SUM(GN30:$GO30)=0,"",", "),"")</f>
        <v/>
      </c>
      <c r="OF30" t="str">
        <f>IF(GN30=1,OF$8&amp;IF(SUM(GO30:$GO30)=0,"",", "),"")</f>
        <v/>
      </c>
      <c r="OG30" t="str">
        <f t="shared" si="69"/>
        <v/>
      </c>
      <c r="OH30" t="str">
        <f>IF(GP30=1,OH$8&amp;IF(SUM(GQ30:$IM30)=0,"",", "),"")</f>
        <v/>
      </c>
      <c r="OI30" t="str">
        <f>IF(GQ30=1,OI$8&amp;IF(SUM(GR30:$IM30)=0,"",", "),"")</f>
        <v/>
      </c>
      <c r="OJ30" t="str">
        <f>IF(GR30=1,OJ$8&amp;IF(SUM(GS30:$IM30)=0,"",", "),"")</f>
        <v/>
      </c>
      <c r="OK30" t="str">
        <f>IF(GS30=1,OK$8&amp;IF(SUM(GT30:$IM30)=0,"",", "),"")</f>
        <v/>
      </c>
      <c r="OL30" t="str">
        <f>IF(GT30=1,OL$8&amp;IF(SUM(GU30:$IM30)=0,"",", "),"")</f>
        <v/>
      </c>
      <c r="OM30" t="str">
        <f>IF(GU30=1,OM$8&amp;IF(SUM(GV30:$IM30)=0,"",", "),"")</f>
        <v/>
      </c>
      <c r="ON30" t="str">
        <f>IF(GV30=1,ON$8&amp;IF(SUM(GW30:$IM30)=0,"",", "),"")</f>
        <v/>
      </c>
      <c r="OO30" t="str">
        <f>IF(GW30=1,OO$8&amp;IF(SUM(GX30:$IM30)=0,"",", "),"")</f>
        <v/>
      </c>
      <c r="OP30" t="str">
        <f>IF(GX30=1,OP$8&amp;IF(SUM(GY30:$IM30)=0,"",", "),"")</f>
        <v/>
      </c>
      <c r="OQ30" t="str">
        <f>IF(GY30=1,OQ$8&amp;IF(SUM(GZ30:$IM30)=0,"",", "),"")</f>
        <v/>
      </c>
      <c r="OR30" t="str">
        <f>IF(GZ30=1,OR$8&amp;IF(SUM(HA30:$IM30)=0,"",", "),"")</f>
        <v/>
      </c>
      <c r="OS30" t="str">
        <f>IF(HA30=1,OS$8&amp;IF(SUM(HB30:$IM30)=0,"",", "),"")</f>
        <v/>
      </c>
      <c r="OT30" t="str">
        <f>IF(HB30=1,OT$8&amp;IF(SUM(HC30:$IM30)=0,"",", "),"")</f>
        <v/>
      </c>
      <c r="OU30" t="str">
        <f>IF(HC30=1,OU$8&amp;IF(SUM(HD30:$IM30)=0,"",", "),"")</f>
        <v/>
      </c>
      <c r="OV30" t="str">
        <f>IF(HD30=1,OV$8&amp;IF(SUM(HE30:$IM30)=0,"",", "),"")</f>
        <v/>
      </c>
      <c r="OW30" t="str">
        <f>IF(HE30=1,OW$8&amp;IF(SUM(HF30:$IM30)=0,"",", "),"")</f>
        <v/>
      </c>
      <c r="OX30" t="str">
        <f>IF(HF30=1,OX$8&amp;IF(SUM(HG30:$IM30)=0,"",", "),"")</f>
        <v/>
      </c>
      <c r="OY30" t="str">
        <f>IF(HG30=1,OY$8&amp;IF(SUM(HH30:$IM30)=0,"",", "),"")</f>
        <v/>
      </c>
      <c r="OZ30" t="str">
        <f>IF(HH30=1,OZ$8&amp;IF(SUM(HI30:$IM30)=0,"",", "),"")</f>
        <v/>
      </c>
      <c r="PA30" t="str">
        <f>IF(HI30=1,PA$8&amp;IF(SUM(HJ30:$IM30)=0,"",", "),"")</f>
        <v/>
      </c>
      <c r="PB30" t="str">
        <f>IF(HJ30=1,PB$8&amp;IF(SUM(HK30:$IM30)=0,"",", "),"")</f>
        <v/>
      </c>
      <c r="PC30" t="str">
        <f>IF(HK30=1,PC$8&amp;IF(SUM(HL30:$IM30)=0,"",", "),"")</f>
        <v/>
      </c>
      <c r="PD30" t="str">
        <f>IF(HL30=1,PD$8&amp;IF(SUM(HM30:$IM30)=0,"",", "),"")</f>
        <v/>
      </c>
      <c r="PE30" t="str">
        <f>IF(HM30=1,PE$8&amp;IF(SUM(HN30:$IM30)=0,"",", "),"")</f>
        <v/>
      </c>
      <c r="PF30" t="str">
        <f>IF(HN30=1,PF$8&amp;IF(SUM(HO30:$IM30)=0,"",", "),"")</f>
        <v/>
      </c>
      <c r="PG30" t="str">
        <f>IF(HO30=1,PG$8&amp;IF(SUM(HP30:$IM30)=0,"",", "),"")</f>
        <v/>
      </c>
      <c r="PH30" t="str">
        <f>IF(HP30=1,PH$8&amp;IF(SUM(HQ30:$IM30)=0,"",", "),"")</f>
        <v/>
      </c>
      <c r="PI30" t="str">
        <f>IF(HQ30=1,PI$8&amp;IF(SUM(HR30:$IM30)=0,"",", "),"")</f>
        <v/>
      </c>
      <c r="PJ30" t="str">
        <f>IF(HR30=1,PJ$8&amp;IF(SUM(HS30:$IM30)=0,"",", "),"")</f>
        <v/>
      </c>
      <c r="PK30" t="str">
        <f>IF(HS30=1,PK$8&amp;IF(SUM(HT30:$IM30)=0,"",", "),"")</f>
        <v/>
      </c>
      <c r="PL30" t="str">
        <f>IF(HT30=1,PL$8&amp;IF(SUM(HU30:$IM30)=0,"",", "),"")</f>
        <v/>
      </c>
      <c r="PM30" t="str">
        <f>IF(HU30=1,PM$8&amp;IF(SUM(HV30:$IM30)=0,"",", "),"")</f>
        <v/>
      </c>
      <c r="PN30" t="str">
        <f>IF(HV30=1,PN$8&amp;IF(SUM(HW30:$IM30)=0,"",", "),"")</f>
        <v/>
      </c>
      <c r="PO30" t="str">
        <f>IF(HW30=1,PO$8&amp;IF(SUM(HX30:$IM30)=0,"",", "),"")</f>
        <v/>
      </c>
      <c r="PP30" t="str">
        <f>IF(HX30=1,PP$8&amp;IF(SUM(HY30:$IM30)=0,"",", "),"")</f>
        <v/>
      </c>
      <c r="PQ30" t="str">
        <f>IF(HY30=1,PQ$8&amp;IF(SUM(HZ30:$IM30)=0,"",", "),"")</f>
        <v/>
      </c>
      <c r="PR30" t="str">
        <f>IF(HZ30=1,PR$8&amp;IF(SUM(IA30:$IM30)=0,"",", "),"")</f>
        <v/>
      </c>
      <c r="PS30" t="str">
        <f>IF(IA30=1,PS$8&amp;IF(SUM(IB30:$IM30)=0,"",", "),"")</f>
        <v/>
      </c>
      <c r="PT30" t="str">
        <f>IF(IB30=1,PT$8&amp;IF(SUM(IC30:$IM30)=0,"",", "),"")</f>
        <v/>
      </c>
      <c r="PU30" t="str">
        <f>IF(IC30=1,PU$8&amp;IF(SUM(ID30:$IM30)=0,"",", "),"")</f>
        <v/>
      </c>
      <c r="PV30" t="str">
        <f>IF(ID30=1,PV$8&amp;IF(SUM(IE30:$IM30)=0,"",", "),"")</f>
        <v/>
      </c>
      <c r="PW30" t="str">
        <f>IF(IE30=1,PW$8&amp;IF(SUM(IF30:$IM30)=0,"",", "),"")</f>
        <v/>
      </c>
      <c r="PX30" t="str">
        <f>IF(IF30=1,PX$8&amp;IF(SUM(IG30:$IM30)=0,"",", "),"")</f>
        <v/>
      </c>
      <c r="PY30" t="str">
        <f>IF(IG30=1,PY$8&amp;IF(SUM(IH30:$IM30)=0,"",", "),"")</f>
        <v/>
      </c>
      <c r="PZ30" t="str">
        <f>IF(IH30=1,PZ$8&amp;IF(SUM(II30:$IM30)=0,"",", "),"")</f>
        <v/>
      </c>
      <c r="QA30" t="str">
        <f>IF(II30=1,QA$8&amp;IF(SUM(IJ30:$IM30)=0,"",", "),"")</f>
        <v/>
      </c>
      <c r="QB30" t="str">
        <f>IF(IJ30=1,QB$8&amp;IF(SUM(IK30:$IM30)=0,"",", "),"")</f>
        <v/>
      </c>
      <c r="QC30" t="str">
        <f>IF(IK30=1,QC$8&amp;IF(SUM(IL30:$IM30)=0,"",", "),"")</f>
        <v/>
      </c>
      <c r="QD30" t="str">
        <f>IF(IL30=1,QD$8&amp;IF(SUM(IM30:$IM30)=0,"",", "),"")</f>
        <v/>
      </c>
      <c r="QE30" t="str">
        <f t="shared" si="70"/>
        <v/>
      </c>
      <c r="QF30" t="str">
        <f>IF(IN30=1,QF$8&amp;IF(SUM(IO30:$KK30)=0,"",", "),"")</f>
        <v/>
      </c>
      <c r="QG30" t="str">
        <f>IF(IO30=1,QG$8&amp;IF(SUM(IP30:$KK30)=0,"",", "),"")</f>
        <v/>
      </c>
      <c r="QH30" t="str">
        <f>IF(IP30=1,QH$8&amp;IF(SUM(IQ30:$KK30)=0,"",", "),"")</f>
        <v/>
      </c>
      <c r="QI30" t="str">
        <f>IF(IQ30=1,QI$8&amp;IF(SUM(IR30:$KK30)=0,"",", "),"")</f>
        <v/>
      </c>
      <c r="QJ30" t="str">
        <f>IF(IR30=1,QJ$8&amp;IF(SUM(IS30:$KK30)=0,"",", "),"")</f>
        <v/>
      </c>
      <c r="QK30" t="str">
        <f>IF(IS30=1,QK$8&amp;IF(SUM(IT30:$KK30)=0,"",", "),"")</f>
        <v/>
      </c>
      <c r="QL30" t="str">
        <f>IF(IT30=1,QL$8&amp;IF(SUM(IU30:$KK30)=0,"",", "),"")</f>
        <v/>
      </c>
      <c r="QM30" t="str">
        <f>IF(IU30=1,QM$8&amp;IF(SUM(IV30:$KK30)=0,"",", "),"")</f>
        <v/>
      </c>
      <c r="QN30" t="str">
        <f>IF(IV30=1,QN$8&amp;IF(SUM(IW30:$KK30)=0,"",", "),"")</f>
        <v/>
      </c>
      <c r="QO30" t="str">
        <f>IF(IW30=1,QO$8&amp;IF(SUM(IX30:$KK30)=0,"",", "),"")</f>
        <v/>
      </c>
      <c r="QP30" t="str">
        <f>IF(IX30=1,QP$8&amp;IF(SUM(IY30:$KK30)=0,"",", "),"")</f>
        <v/>
      </c>
      <c r="QQ30" t="str">
        <f>IF(IY30=1,QQ$8&amp;IF(SUM(IZ30:$KK30)=0,"",", "),"")</f>
        <v/>
      </c>
      <c r="QR30" t="str">
        <f>IF(IZ30=1,QR$8&amp;IF(SUM(JA30:$KK30)=0,"",", "),"")</f>
        <v/>
      </c>
      <c r="QS30" t="str">
        <f>IF(JA30=1,QS$8&amp;IF(SUM(JB30:$KK30)=0,"",", "),"")</f>
        <v/>
      </c>
      <c r="QT30" t="str">
        <f>IF(JB30=1,QT$8&amp;IF(SUM(JC30:$KK30)=0,"",", "),"")</f>
        <v/>
      </c>
      <c r="QU30" t="str">
        <f>IF(JC30=1,QU$8&amp;IF(SUM(JD30:$KK30)=0,"",", "),"")</f>
        <v/>
      </c>
      <c r="QV30" t="str">
        <f>IF(JD30=1,QV$8&amp;IF(SUM(JE30:$KK30)=0,"",", "),"")</f>
        <v/>
      </c>
      <c r="QW30" t="str">
        <f>IF(JE30=1,QW$8&amp;IF(SUM(JF30:$KK30)=0,"",", "),"")</f>
        <v/>
      </c>
      <c r="QX30" t="str">
        <f>IF(JF30=1,QX$8&amp;IF(SUM(JG30:$KK30)=0,"",", "),"")</f>
        <v/>
      </c>
      <c r="QY30" t="str">
        <f>IF(JG30=1,QY$8&amp;IF(SUM(JH30:$KK30)=0,"",", "),"")</f>
        <v/>
      </c>
      <c r="QZ30" t="str">
        <f>IF(JH30=1,QZ$8&amp;IF(SUM(JI30:$KK30)=0,"",", "),"")</f>
        <v/>
      </c>
      <c r="RA30" t="str">
        <f>IF(JI30=1,RA$8&amp;IF(SUM(JJ30:$KK30)=0,"",", "),"")</f>
        <v/>
      </c>
      <c r="RB30" t="str">
        <f>IF(JJ30=1,RB$8&amp;IF(SUM(JK30:$KK30)=0,"",", "),"")</f>
        <v/>
      </c>
      <c r="RC30" t="str">
        <f>IF(JK30=1,RC$8&amp;IF(SUM(JL30:$KK30)=0,"",", "),"")</f>
        <v/>
      </c>
      <c r="RD30" t="str">
        <f>IF(JL30=1,RD$8&amp;IF(SUM(JM30:$KK30)=0,"",", "),"")</f>
        <v/>
      </c>
      <c r="RE30" t="str">
        <f>IF(JM30=1,RE$8&amp;IF(SUM(JN30:$KK30)=0,"",", "),"")</f>
        <v/>
      </c>
      <c r="RF30" t="str">
        <f>IF(JN30=1,RF$8&amp;IF(SUM(JO30:$KK30)=0,"",", "),"")</f>
        <v/>
      </c>
      <c r="RG30" t="str">
        <f>IF(JO30=1,RG$8&amp;IF(SUM(JP30:$KK30)=0,"",", "),"")</f>
        <v/>
      </c>
      <c r="RH30" t="str">
        <f>IF(JP30=1,RH$8&amp;IF(SUM(JQ30:$KK30)=0,"",", "),"")</f>
        <v/>
      </c>
      <c r="RI30" t="str">
        <f>IF(JQ30=1,RI$8&amp;IF(SUM(JR30:$KK30)=0,"",", "),"")</f>
        <v/>
      </c>
      <c r="RJ30" t="str">
        <f>IF(JR30=1,RJ$8&amp;IF(SUM(JS30:$KK30)=0,"",", "),"")</f>
        <v/>
      </c>
      <c r="RK30" t="str">
        <f>IF(JS30=1,RK$8&amp;IF(SUM(JT30:$KK30)=0,"",", "),"")</f>
        <v/>
      </c>
      <c r="RL30" t="str">
        <f>IF(JT30=1,RL$8&amp;IF(SUM(JU30:$KK30)=0,"",", "),"")</f>
        <v/>
      </c>
      <c r="RM30" t="str">
        <f>IF(JU30=1,RM$8&amp;IF(SUM(JV30:$KK30)=0,"",", "),"")</f>
        <v/>
      </c>
      <c r="RN30" t="str">
        <f>IF(JV30=1,RN$8&amp;IF(SUM(JW30:$KK30)=0,"",", "),"")</f>
        <v/>
      </c>
      <c r="RO30" t="str">
        <f>IF(JW30=1,RO$8&amp;IF(SUM(JX30:$KK30)=0,"",", "),"")</f>
        <v/>
      </c>
      <c r="RP30" t="str">
        <f>IF(JX30=1,RP$8&amp;IF(SUM(JY30:$KK30)=0,"",", "),"")</f>
        <v/>
      </c>
      <c r="RQ30" t="str">
        <f>IF(JY30=1,RQ$8&amp;IF(SUM(JZ30:$KK30)=0,"",", "),"")</f>
        <v/>
      </c>
      <c r="RR30" t="str">
        <f>IF(JZ30=1,RR$8&amp;IF(SUM(KA30:$KK30)=0,"",", "),"")</f>
        <v/>
      </c>
      <c r="RS30" t="str">
        <f>IF(KA30=1,RS$8&amp;IF(SUM(KB30:$KK30)=0,"",", "),"")</f>
        <v/>
      </c>
      <c r="RT30" t="str">
        <f>IF(KB30=1,RT$8&amp;IF(SUM(KC30:$KK30)=0,"",", "),"")</f>
        <v/>
      </c>
      <c r="RU30" t="str">
        <f>IF(KC30=1,RU$8&amp;IF(SUM(KD30:$KK30)=0,"",", "),"")</f>
        <v/>
      </c>
      <c r="RV30" t="str">
        <f>IF(KD30=1,RV$8&amp;IF(SUM(KE30:$KK30)=0,"",", "),"")</f>
        <v/>
      </c>
      <c r="RW30" t="str">
        <f>IF(KE30=1,RW$8&amp;IF(SUM(KF30:$KK30)=0,"",", "),"")</f>
        <v/>
      </c>
      <c r="RX30" t="str">
        <f>IF(KF30=1,RX$8&amp;IF(SUM(KG30:$KK30)=0,"",", "),"")</f>
        <v/>
      </c>
      <c r="RY30" t="str">
        <f>IF(KG30=1,RY$8&amp;IF(SUM(KH30:$KK30)=0,"",", "),"")</f>
        <v/>
      </c>
      <c r="RZ30" t="str">
        <f>IF(KH30=1,RZ$8&amp;IF(SUM(KI30:$KK30)=0,"",", "),"")</f>
        <v/>
      </c>
      <c r="SA30" t="str">
        <f>IF(KI30=1,SA$8&amp;IF(SUM(KJ30:$KK30)=0,"",", "),"")</f>
        <v/>
      </c>
      <c r="SB30" t="str">
        <f>IF(KJ30=1,SB$8&amp;IF(SUM(KK30:$KK30)=0,"",", "),"")</f>
        <v/>
      </c>
      <c r="SC30" t="str">
        <f t="shared" si="71"/>
        <v/>
      </c>
    </row>
    <row r="31" spans="1:497" ht="60" customHeight="1" x14ac:dyDescent="0.45">
      <c r="A31" s="62"/>
      <c r="B31" s="212" t="str">
        <f t="shared" si="0"/>
        <v/>
      </c>
      <c r="C31" s="212" t="str">
        <f t="shared" si="59"/>
        <v/>
      </c>
      <c r="D31" s="212" t="str">
        <f t="shared" si="60"/>
        <v/>
      </c>
      <c r="E31" s="212" t="str">
        <f t="shared" si="61"/>
        <v/>
      </c>
      <c r="F31" s="212" t="str">
        <f t="shared" si="62"/>
        <v/>
      </c>
      <c r="G31" s="237" t="str">
        <f>IF('EDCI Data'!B31="","",'EDCI Data'!B31)</f>
        <v/>
      </c>
      <c r="H31" s="238" t="str">
        <f>IF('EDCI Data'!C31="","",'EDCI Data'!C31)</f>
        <v/>
      </c>
      <c r="I31" s="239" t="str">
        <f>IF('EDCI Data'!D31="","",'EDCI Data'!D31)</f>
        <v/>
      </c>
      <c r="J31" s="240" t="str">
        <f>IF('EDCI Data'!E31="","",'EDCI Data'!E31)</f>
        <v/>
      </c>
      <c r="K31" s="237" t="str">
        <f>IF('EDCI Data'!F31="","",'EDCI Data'!F31)</f>
        <v/>
      </c>
      <c r="L31" s="237" t="str">
        <f>IF('EDCI Data'!G31="","",'EDCI Data'!G31)</f>
        <v/>
      </c>
      <c r="M31" s="237" t="str">
        <f>IF('EDCI Data'!H31="","",'EDCI Data'!H31)</f>
        <v/>
      </c>
      <c r="N31" s="237" t="str">
        <f>IF('EDCI Data'!I31="","",'EDCI Data'!I31)</f>
        <v/>
      </c>
      <c r="O31" s="237" t="str">
        <f>IF('EDCI Data'!J31="","",'EDCI Data'!J31)</f>
        <v/>
      </c>
      <c r="P31" s="237" t="str">
        <f>IF('EDCI Data'!K31="","",'EDCI Data'!K31)</f>
        <v/>
      </c>
      <c r="Q31" s="241" t="str">
        <f>IF('EDCI Data'!L31="","",'EDCI Data'!L31)</f>
        <v/>
      </c>
      <c r="R31" s="241" t="str">
        <f>IF('EDCI Data'!M31="","",'EDCI Data'!M31)</f>
        <v/>
      </c>
      <c r="S31" s="237" t="str">
        <f>IF('EDCI Data'!N31="","",'EDCI Data'!N31)</f>
        <v/>
      </c>
      <c r="T31" s="237" t="str">
        <f>IF('EDCI Data'!O31="","",'EDCI Data'!O31)</f>
        <v/>
      </c>
      <c r="U31" s="237" t="str">
        <f>IF('EDCI Data'!P31="","",'EDCI Data'!P31)</f>
        <v/>
      </c>
      <c r="V31" s="237" t="str">
        <f>IF('EDCI Data'!Q31="","",'EDCI Data'!Q31)</f>
        <v/>
      </c>
      <c r="W31" s="242" t="str">
        <f>IF('EDCI Data'!R31="","",'EDCI Data'!R31)</f>
        <v/>
      </c>
      <c r="X31" s="243" t="str">
        <f>IF('EDCI Data'!S31="","",'EDCI Data'!S31)</f>
        <v/>
      </c>
      <c r="Y31" s="243" t="str">
        <f>IF('EDCI Data'!T31="","",'EDCI Data'!T31)</f>
        <v/>
      </c>
      <c r="Z31" s="244" t="str">
        <f>IF('EDCI Data'!U31="","",'EDCI Data'!U31)</f>
        <v/>
      </c>
      <c r="AA31" s="237" t="str">
        <f>IF('EDCI Data'!V31="","",'EDCI Data'!V31)</f>
        <v/>
      </c>
      <c r="AB31" s="244" t="str">
        <f>IF('EDCI Data'!W31="","",'EDCI Data'!W31)</f>
        <v/>
      </c>
      <c r="AC31" s="237" t="str">
        <f>IF('EDCI Data'!X31="","",'EDCI Data'!X31)</f>
        <v/>
      </c>
      <c r="AD31" s="244" t="str">
        <f>IF('EDCI Data'!Y31="","",'EDCI Data'!Y31)</f>
        <v/>
      </c>
      <c r="AE31" s="237" t="str">
        <f>IF('EDCI Data'!Z31="","",'EDCI Data'!Z31)</f>
        <v/>
      </c>
      <c r="AF31" s="237" t="str">
        <f>IF('EDCI Data'!AA31="","",'EDCI Data'!AA31)</f>
        <v/>
      </c>
      <c r="AG31" s="237" t="str">
        <f>IF('EDCI Data'!AB31="","",'EDCI Data'!AB31)</f>
        <v/>
      </c>
      <c r="AH31" s="237" t="str">
        <f>IF('EDCI Data'!AC31="","",'EDCI Data'!AC31)</f>
        <v/>
      </c>
      <c r="AI31" s="237" t="str">
        <f>IF('EDCI Data'!AD31="","",'EDCI Data'!AD31)</f>
        <v/>
      </c>
      <c r="AJ31" s="237" t="str">
        <f>IF('EDCI Data'!AE31="","",'EDCI Data'!AE31)</f>
        <v/>
      </c>
      <c r="AK31" s="237" t="str">
        <f>IF('EDCI Data'!AF31="","",'EDCI Data'!AF31)</f>
        <v/>
      </c>
      <c r="AL31" s="237" t="str">
        <f>IF('EDCI Data'!AG31="","",'EDCI Data'!AG31)</f>
        <v/>
      </c>
      <c r="AM31" s="237" t="str">
        <f>IF('EDCI Data'!AH31="","",'EDCI Data'!AH31)</f>
        <v/>
      </c>
      <c r="AN31" s="237" t="str">
        <f>IF('EDCI Data'!AI31="","",'EDCI Data'!AI31)</f>
        <v/>
      </c>
      <c r="AO31" s="237" t="str">
        <f>IF('EDCI Data'!AJ31="","",'EDCI Data'!AJ31)</f>
        <v/>
      </c>
      <c r="AP31" s="237" t="str">
        <f>IF('EDCI Data'!AK31="","",'EDCI Data'!AK31)</f>
        <v/>
      </c>
      <c r="AQ31" s="237" t="str">
        <f>IF('EDCI Data'!AL31="","",'EDCI Data'!AL31)</f>
        <v/>
      </c>
      <c r="AR31" s="237" t="str">
        <f>IF('EDCI Data'!AM31="","",'EDCI Data'!AM31)</f>
        <v/>
      </c>
      <c r="AS31" s="237" t="str">
        <f>IF('EDCI Data'!AN31="","",'EDCI Data'!AN31)</f>
        <v/>
      </c>
      <c r="AT31" s="237" t="str">
        <f>IF('EDCI Data'!AO31="","",'EDCI Data'!AO31)</f>
        <v/>
      </c>
      <c r="AU31" s="237" t="str">
        <f>IF('EDCI Data'!AP31="","",'EDCI Data'!AP31)</f>
        <v/>
      </c>
      <c r="AV31" s="237" t="str">
        <f>IF('EDCI Data'!AQ31="","",'EDCI Data'!AQ31)</f>
        <v/>
      </c>
      <c r="AW31" s="237" t="str">
        <f>IF('EDCI Data'!AR31="","",'EDCI Data'!AR31)</f>
        <v/>
      </c>
      <c r="AX31" s="237" t="str">
        <f>IF('EDCI Data'!AS31="","",'EDCI Data'!AS31)</f>
        <v/>
      </c>
      <c r="AY31" s="237" t="str">
        <f>IF('EDCI Data'!AT31="","",'EDCI Data'!AT31)</f>
        <v/>
      </c>
      <c r="AZ31" s="237" t="str">
        <f>IF('EDCI Data'!AU31="","",'EDCI Data'!AU31)</f>
        <v/>
      </c>
      <c r="BA31" s="237" t="str">
        <f>IF('EDCI Data'!AV31="","",'EDCI Data'!AV31)</f>
        <v/>
      </c>
      <c r="BB31" s="245" t="str">
        <f>IF('EDCI Data'!AW31="","",'EDCI Data'!AW31)</f>
        <v/>
      </c>
      <c r="BC31" s="245" t="str">
        <f>IF('EDCI Data'!AX31="","",'EDCI Data'!AX31)</f>
        <v/>
      </c>
      <c r="BD31" s="246" t="str">
        <f t="shared" si="63"/>
        <v/>
      </c>
      <c r="BE31" s="247" t="str">
        <f>IF('EDCI Data'!AY31="","",'EDCI Data'!AY31)</f>
        <v/>
      </c>
      <c r="BF31" s="247" t="str">
        <f>IF('EDCI Data'!AZ31="","",'EDCI Data'!AZ31)</f>
        <v/>
      </c>
      <c r="BG31" s="247" t="str">
        <f>IF('EDCI Data'!BA31="","",'EDCI Data'!BA31)</f>
        <v/>
      </c>
      <c r="BH31" s="247" t="str">
        <f>IF('EDCI Data'!BB31="","",'EDCI Data'!BB31)</f>
        <v/>
      </c>
      <c r="BI31" s="247" t="str">
        <f>IF('EDCI Data'!BC31="","",'EDCI Data'!BC31)</f>
        <v/>
      </c>
      <c r="BJ31" s="247" t="str">
        <f>IF('EDCI Data'!BD31="","",'EDCI Data'!BD31)</f>
        <v/>
      </c>
      <c r="BK31" s="247" t="str">
        <f>IF('EDCI Data'!BE31="","",'EDCI Data'!BE31)</f>
        <v/>
      </c>
      <c r="BL31" s="247" t="str">
        <f>IF('EDCI Data'!BF31="","",'EDCI Data'!BF31)</f>
        <v/>
      </c>
      <c r="BM31" s="247" t="str">
        <f>IF('EDCI Data'!BG31="","",'EDCI Data'!BG31)</f>
        <v/>
      </c>
      <c r="BN31" s="248" t="str">
        <f>IF('EDCI Data'!BH31="","",'EDCI Data'!BH31)</f>
        <v/>
      </c>
      <c r="BO31" s="248" t="str">
        <f>IF('EDCI Data'!BI31="","",'EDCI Data'!BI31)</f>
        <v/>
      </c>
      <c r="BP31" s="249" t="str">
        <f>IF('EDCI Data'!BJ31="","",'EDCI Data'!BJ31)</f>
        <v/>
      </c>
      <c r="BQ31" s="248" t="str">
        <f>IF('EDCI Data'!BK31="","",'EDCI Data'!BK31)</f>
        <v/>
      </c>
      <c r="BR31" s="248" t="str">
        <f>IF('EDCI Data'!BL31="","",'EDCI Data'!BL31)</f>
        <v/>
      </c>
      <c r="BS31" s="250" t="str">
        <f>IF('EDCI Data'!BM31="","",'EDCI Data'!BM31)</f>
        <v/>
      </c>
      <c r="BT31" s="251" t="str">
        <f>IF('EDCI Data'!BN31="","",'EDCI Data'!BN31)</f>
        <v/>
      </c>
      <c r="BU31" s="246" t="str">
        <f>IF('EDCI Data'!BO31="","",'EDCI Data'!BO31)</f>
        <v/>
      </c>
      <c r="BV31" s="252">
        <f t="shared" si="64"/>
        <v>0</v>
      </c>
      <c r="BW31" s="252">
        <f t="shared" si="65"/>
        <v>0</v>
      </c>
      <c r="BX31" s="252">
        <f t="shared" si="66"/>
        <v>0</v>
      </c>
      <c r="BY31" s="252">
        <f t="shared" si="67"/>
        <v>0</v>
      </c>
      <c r="BZ31" t="str">
        <f t="shared" si="1"/>
        <v/>
      </c>
      <c r="CA31" s="253"/>
      <c r="CB31"/>
      <c r="CC31"/>
      <c r="CD31"/>
      <c r="CE31" t="str">
        <f t="shared" si="2"/>
        <v/>
      </c>
      <c r="CF31"/>
      <c r="CG31" t="str">
        <f t="shared" si="3"/>
        <v/>
      </c>
      <c r="CH31" t="str">
        <f t="shared" si="4"/>
        <v/>
      </c>
      <c r="CI31" t="str">
        <f t="shared" si="5"/>
        <v/>
      </c>
      <c r="CJ31" t="str">
        <f t="shared" si="6"/>
        <v/>
      </c>
      <c r="CK31"/>
      <c r="CL31"/>
      <c r="CM31" t="str">
        <f t="shared" si="7"/>
        <v/>
      </c>
      <c r="CN31" t="str">
        <f t="shared" si="8"/>
        <v/>
      </c>
      <c r="CO31" t="str">
        <f t="shared" si="9"/>
        <v/>
      </c>
      <c r="CP31" t="str">
        <f t="shared" si="10"/>
        <v/>
      </c>
      <c r="CQ31"/>
      <c r="CR31" t="str" cm="1">
        <f t="array" ref="CR31">IF(COUNTIFS($BZ$10:$BZ$259,$BZ31,$I$10:$I$259,$I31+1)&gt;0,IF(X31&lt;&gt;INDEX(Y$10:Y$259,MATCH(1,INDEX(($BZ31=$BZ$10:$BZ$259)*($I$10:$I$259=$I31+1),0,1),0)),"Number of FTEs in previous year do not align with Number of FTEs in current year across years, by definition these should be equal. Please check and update if required. "&amp;CHAR(10),""),"")</f>
        <v/>
      </c>
      <c r="CS31" t="str" cm="1">
        <f t="array" ref="CS31">IF(COUNTIFS($BZ$10:$BZ$259,$BZ31,$I$10:$I$259,$I31-1)&gt;0,IF(Y31&lt;&gt;INDEX(X$10:X$259,MATCH(1,INDEX(($BZ31=$BZ$10:$BZ$259)*($I$10:$I$259=$I31-1),0,1),0)),"Number of FTEs in previous year do not align with Number of FTEs in current year across years, by definition these should be equal. Please check and update if required. "&amp;CHAR(10),""),"")</f>
        <v/>
      </c>
      <c r="CT31" t="str">
        <f t="shared" si="11"/>
        <v/>
      </c>
      <c r="CU31" t="str">
        <f t="shared" si="12"/>
        <v/>
      </c>
      <c r="CV31"/>
      <c r="CW31" t="str">
        <f t="shared" si="13"/>
        <v/>
      </c>
      <c r="CX31"/>
      <c r="CY31" t="str">
        <f t="shared" si="14"/>
        <v/>
      </c>
      <c r="CZ31"/>
      <c r="DA31" t="str">
        <f t="shared" si="15"/>
        <v/>
      </c>
      <c r="DB31"/>
      <c r="DC31"/>
      <c r="DD31"/>
      <c r="DE31"/>
      <c r="DF31"/>
      <c r="DG31"/>
      <c r="DH31"/>
      <c r="DI31"/>
      <c r="DJ31"/>
      <c r="DK31"/>
      <c r="DL31"/>
      <c r="DM31"/>
      <c r="DN31"/>
      <c r="DO31"/>
      <c r="DP31"/>
      <c r="DQ31"/>
      <c r="DR31"/>
      <c r="DS31"/>
      <c r="DT31"/>
      <c r="DU31"/>
      <c r="DV31"/>
      <c r="DW31"/>
      <c r="DX31" t="str">
        <f t="shared" si="16"/>
        <v/>
      </c>
      <c r="DY31" t="str">
        <f t="shared" si="17"/>
        <v/>
      </c>
      <c r="DZ31" t="str">
        <f t="shared" si="18"/>
        <v/>
      </c>
      <c r="EA31" t="str">
        <f t="shared" si="19"/>
        <v/>
      </c>
      <c r="EB31" t="str">
        <f t="shared" si="20"/>
        <v/>
      </c>
      <c r="EC31" t="str">
        <f t="shared" si="21"/>
        <v/>
      </c>
      <c r="ED31" t="str">
        <f t="shared" si="22"/>
        <v/>
      </c>
      <c r="EE31" t="str">
        <f t="shared" si="23"/>
        <v/>
      </c>
      <c r="EF31" t="str">
        <f t="shared" si="24"/>
        <v/>
      </c>
      <c r="EG31" t="str">
        <f t="shared" si="25"/>
        <v/>
      </c>
      <c r="EH31" t="str">
        <f t="shared" si="26"/>
        <v/>
      </c>
      <c r="EI31" t="str">
        <f t="shared" si="27"/>
        <v/>
      </c>
      <c r="EJ31"/>
      <c r="EK31"/>
      <c r="EL31"/>
      <c r="EM31"/>
      <c r="EN31"/>
      <c r="EO31"/>
      <c r="EP31"/>
      <c r="EQ31" t="str">
        <f t="shared" si="28"/>
        <v/>
      </c>
      <c r="ER31" t="str">
        <f t="shared" si="29"/>
        <v/>
      </c>
      <c r="ES31" t="str">
        <f t="shared" si="30"/>
        <v/>
      </c>
      <c r="ET31"/>
      <c r="EU31" t="str">
        <f t="shared" si="31"/>
        <v/>
      </c>
      <c r="EV31"/>
      <c r="EW31" t="str">
        <f t="shared" si="32"/>
        <v/>
      </c>
      <c r="EX31"/>
      <c r="EY31" t="str">
        <f t="shared" si="33"/>
        <v/>
      </c>
      <c r="EZ31"/>
      <c r="FA31"/>
      <c r="FB31"/>
      <c r="FC31"/>
      <c r="FD31"/>
      <c r="FE31"/>
      <c r="FF31"/>
      <c r="FG31"/>
      <c r="FH31"/>
      <c r="FI31"/>
      <c r="FJ31"/>
      <c r="FK31"/>
      <c r="FL31"/>
      <c r="FM31"/>
      <c r="FN31"/>
      <c r="FO31"/>
      <c r="FP31"/>
      <c r="FQ31"/>
      <c r="FR31"/>
      <c r="FS31"/>
      <c r="FT31"/>
      <c r="FU31"/>
      <c r="FV31" t="str">
        <f t="shared" si="34"/>
        <v/>
      </c>
      <c r="FW31" t="str">
        <f t="shared" si="35"/>
        <v/>
      </c>
      <c r="FX31"/>
      <c r="FY31" t="str">
        <f t="shared" si="36"/>
        <v/>
      </c>
      <c r="FZ31" t="str">
        <f t="shared" si="37"/>
        <v/>
      </c>
      <c r="GA31" t="str">
        <f t="shared" si="38"/>
        <v/>
      </c>
      <c r="GB31" t="str">
        <f t="shared" si="39"/>
        <v/>
      </c>
      <c r="GC31" t="str">
        <f t="shared" si="40"/>
        <v/>
      </c>
      <c r="GD31" t="str">
        <f t="shared" si="41"/>
        <v/>
      </c>
      <c r="GE31" t="str">
        <f t="shared" si="42"/>
        <v/>
      </c>
      <c r="GF31" t="str">
        <f t="shared" si="43"/>
        <v/>
      </c>
      <c r="GG31" t="str">
        <f t="shared" si="44"/>
        <v/>
      </c>
      <c r="GH31"/>
      <c r="GI31"/>
      <c r="GJ31"/>
      <c r="GK31"/>
      <c r="GL31"/>
      <c r="GM31"/>
      <c r="GN31"/>
      <c r="GO31"/>
      <c r="GP31" t="str">
        <f t="shared" si="45"/>
        <v/>
      </c>
      <c r="GQ31" t="str">
        <f t="shared" si="46"/>
        <v/>
      </c>
      <c r="GR31"/>
      <c r="GS31" t="str">
        <f t="shared" si="47"/>
        <v/>
      </c>
      <c r="GT31"/>
      <c r="GU31" t="str">
        <f t="shared" si="48"/>
        <v/>
      </c>
      <c r="GV31"/>
      <c r="GW31" t="str">
        <f t="shared" si="49"/>
        <v/>
      </c>
      <c r="GX31"/>
      <c r="GY31"/>
      <c r="GZ31"/>
      <c r="HA31"/>
      <c r="HB31"/>
      <c r="HC31"/>
      <c r="HD31"/>
      <c r="HE31"/>
      <c r="HF31"/>
      <c r="HG31"/>
      <c r="HH31"/>
      <c r="HI31"/>
      <c r="HJ31"/>
      <c r="HK31"/>
      <c r="HL31"/>
      <c r="HM31"/>
      <c r="HN31"/>
      <c r="HO31"/>
      <c r="HP31"/>
      <c r="HQ31"/>
      <c r="HR31"/>
      <c r="HS31"/>
      <c r="HT31" t="str">
        <f t="shared" si="50"/>
        <v/>
      </c>
      <c r="HU31" t="str">
        <f t="shared" si="51"/>
        <v/>
      </c>
      <c r="HV31"/>
      <c r="HW31"/>
      <c r="HX31"/>
      <c r="HY31"/>
      <c r="HZ31"/>
      <c r="IA31"/>
      <c r="IB31"/>
      <c r="IC31"/>
      <c r="ID31"/>
      <c r="IE31" t="str">
        <f t="shared" si="52"/>
        <v/>
      </c>
      <c r="IF31"/>
      <c r="IG31"/>
      <c r="IH31"/>
      <c r="II31"/>
      <c r="IJ31"/>
      <c r="IK31"/>
      <c r="IL31"/>
      <c r="IM31"/>
      <c r="IN31"/>
      <c r="IO31"/>
      <c r="IP31"/>
      <c r="IQ31" t="str">
        <f t="shared" si="53"/>
        <v/>
      </c>
      <c r="IR31"/>
      <c r="IS31" t="str">
        <f t="shared" si="54"/>
        <v/>
      </c>
      <c r="IT31"/>
      <c r="IU31" t="str">
        <f t="shared" si="55"/>
        <v/>
      </c>
      <c r="IV31"/>
      <c r="IW31"/>
      <c r="IX31"/>
      <c r="IY31"/>
      <c r="IZ31"/>
      <c r="JA31"/>
      <c r="JB31"/>
      <c r="JC31"/>
      <c r="JD31"/>
      <c r="JE31"/>
      <c r="JF31"/>
      <c r="JG31"/>
      <c r="JH31"/>
      <c r="JI31"/>
      <c r="JJ31"/>
      <c r="JK31"/>
      <c r="JL31"/>
      <c r="JM31"/>
      <c r="JN31"/>
      <c r="JO31"/>
      <c r="JP31"/>
      <c r="JQ31"/>
      <c r="JR31" t="str">
        <f t="shared" si="56"/>
        <v/>
      </c>
      <c r="JS31" t="str">
        <f t="shared" si="57"/>
        <v/>
      </c>
      <c r="JT31"/>
      <c r="JU31"/>
      <c r="JV31"/>
      <c r="JW31"/>
      <c r="JX31"/>
      <c r="JY31"/>
      <c r="JZ31"/>
      <c r="KA31"/>
      <c r="KB31"/>
      <c r="KC31" t="str">
        <f t="shared" si="58"/>
        <v/>
      </c>
      <c r="KD31"/>
      <c r="KE31"/>
      <c r="KF31"/>
      <c r="KG31"/>
      <c r="KH31"/>
      <c r="KI31"/>
      <c r="KJ31"/>
      <c r="KK31"/>
      <c r="KL31" t="str">
        <f>IF(CT31=1,KL$8&amp;IF(SUM(CU31:$EQ31)=0,"",", "),"")</f>
        <v/>
      </c>
      <c r="KM31" t="str">
        <f>IF(CU31=1,KM$8&amp;IF(SUM(CV31:$EQ31)=0,"",", "),"")</f>
        <v/>
      </c>
      <c r="KN31" t="str">
        <f>IF(CV31=1,KN$8&amp;IF(SUM(CW31:$EQ31)=0,"",", "),"")</f>
        <v/>
      </c>
      <c r="KO31" t="str">
        <f>IF(CW31=1,KO$8&amp;IF(SUM(CX31:$EQ31)=0,"",", "),"")</f>
        <v/>
      </c>
      <c r="KP31" t="str">
        <f>IF(CX31=1,KP$8&amp;IF(SUM(CY31:$EQ31)=0,"",", "),"")</f>
        <v/>
      </c>
      <c r="KQ31" t="str">
        <f>IF(CY31=1,KQ$8&amp;IF(SUM(CZ31:$EQ31)=0,"",", "),"")</f>
        <v/>
      </c>
      <c r="KR31" t="str">
        <f>IF(CZ31=1,KR$8&amp;IF(SUM(DA31:$EQ31)=0,"",", "),"")</f>
        <v/>
      </c>
      <c r="KS31" t="str">
        <f>IF(DA31=1,KS$8&amp;IF(SUM(DB31:$EQ31)=0,"",", "),"")</f>
        <v/>
      </c>
      <c r="KT31" t="str">
        <f>IF(DB31=1,KT$8&amp;IF(SUM(DC31:$EQ31)=0,"",", "),"")</f>
        <v/>
      </c>
      <c r="KU31" t="str">
        <f>IF(DC31=1,KU$8&amp;IF(SUM(DD31:$EQ31)=0,"",", "),"")</f>
        <v/>
      </c>
      <c r="KV31" t="str">
        <f>IF(DD31=1,KV$8&amp;IF(SUM(DE31:$EQ31)=0,"",", "),"")</f>
        <v/>
      </c>
      <c r="KW31" t="str">
        <f>IF(DE31=1,KW$8&amp;IF(SUM(DF31:$EQ31)=0,"",", "),"")</f>
        <v/>
      </c>
      <c r="KX31" t="str">
        <f>IF(DF31=1,KX$8&amp;IF(SUM(DG31:$EQ31)=0,"",", "),"")</f>
        <v/>
      </c>
      <c r="KY31" t="str">
        <f>IF(DG31=1,KY$8&amp;IF(SUM(DH31:$EQ31)=0,"",", "),"")</f>
        <v/>
      </c>
      <c r="KZ31" t="str">
        <f>IF(DH31=1,KZ$8&amp;IF(SUM(DI31:$EQ31)=0,"",", "),"")</f>
        <v/>
      </c>
      <c r="LA31" t="str">
        <f>IF(DI31=1,LA$8&amp;IF(SUM(DJ31:$EQ31)=0,"",", "),"")</f>
        <v/>
      </c>
      <c r="LB31" t="str">
        <f>IF(DJ31=1,LB$8&amp;IF(SUM(DK31:$EQ31)=0,"",", "),"")</f>
        <v/>
      </c>
      <c r="LC31" t="str">
        <f>IF(DK31=1,LC$8&amp;IF(SUM(DL31:$EQ31)=0,"",", "),"")</f>
        <v/>
      </c>
      <c r="LD31" t="str">
        <f>IF(DL31=1,LD$8&amp;IF(SUM(DM31:$EQ31)=0,"",", "),"")</f>
        <v/>
      </c>
      <c r="LE31" t="str">
        <f>IF(DM31=1,LE$8&amp;IF(SUM(DN31:$EQ31)=0,"",", "),"")</f>
        <v/>
      </c>
      <c r="LF31" t="str">
        <f>IF(DN31=1,LF$8&amp;IF(SUM(DO31:$EQ31)=0,"",", "),"")</f>
        <v/>
      </c>
      <c r="LG31" t="str">
        <f>IF(DO31=1,LG$8&amp;IF(SUM(DP31:$EQ31)=0,"",", "),"")</f>
        <v/>
      </c>
      <c r="LH31" t="str">
        <f>IF(DP31=1,LH$8&amp;IF(SUM(DQ31:$EQ31)=0,"",", "),"")</f>
        <v/>
      </c>
      <c r="LI31" t="str">
        <f>IF(DQ31=1,LI$8&amp;IF(SUM(DR31:$EQ31)=0,"",", "),"")</f>
        <v/>
      </c>
      <c r="LJ31" t="str">
        <f>IF(DR31=1,LJ$8&amp;IF(SUM(DS31:$EQ31)=0,"",", "),"")</f>
        <v/>
      </c>
      <c r="LK31" t="str">
        <f>IF(DS31=1,LK$8&amp;IF(SUM(DT31:$EQ31)=0,"",", "),"")</f>
        <v/>
      </c>
      <c r="LL31" t="str">
        <f>IF(DT31=1,LL$8&amp;IF(SUM(DU31:$EQ31)=0,"",", "),"")</f>
        <v/>
      </c>
      <c r="LM31" t="str">
        <f>IF(DU31=1,LM$8&amp;IF(SUM(DV31:$EQ31)=0,"",", "),"")</f>
        <v/>
      </c>
      <c r="LN31" t="str">
        <f>IF(DV31=1,LN$8&amp;IF(SUM(DW31:$EQ31)=0,"",", "),"")</f>
        <v/>
      </c>
      <c r="LO31" t="str">
        <f>IF(DW31=1,LO$8&amp;IF(SUM(DX31:$EQ31)=0,"",", "),"")</f>
        <v/>
      </c>
      <c r="LP31" t="str">
        <f>IF(DX31=1,LP$8&amp;IF(SUM(DY31:$EQ31)=0,"",", "),"")</f>
        <v/>
      </c>
      <c r="LQ31" t="str">
        <f>IF(DY31=1,LQ$8&amp;IF(SUM(DZ31:$EQ31)=0,"",", "),"")</f>
        <v/>
      </c>
      <c r="LR31" t="str">
        <f>IF(DZ31=1,LR$8&amp;IF(SUM(EA31:$EQ31)=0,"",", "),"")</f>
        <v/>
      </c>
      <c r="LS31" t="str">
        <f>IF(EA31=1,LS$8&amp;IF(SUM(EB31:$EQ31)=0,"",", "),"")</f>
        <v/>
      </c>
      <c r="LT31" t="str">
        <f>IF(EB31=1,LT$8&amp;IF(SUM(EC31:$EQ31)=0,"",", "),"")</f>
        <v/>
      </c>
      <c r="LU31" t="str">
        <f>IF(EC31=1,LU$8&amp;IF(SUM(ED31:$EQ31)=0,"",", "),"")</f>
        <v/>
      </c>
      <c r="LV31" t="str">
        <f>IF(ED31=1,LV$8&amp;IF(SUM(EE31:$EQ31)=0,"",", "),"")</f>
        <v/>
      </c>
      <c r="LW31" t="str">
        <f>IF(EE31=1,LW$8&amp;IF(SUM(EF31:$EQ31)=0,"",", "),"")</f>
        <v/>
      </c>
      <c r="LX31" t="str">
        <f>IF(EF31=1,LX$8&amp;IF(SUM(EG31:$EQ31)=0,"",", "),"")</f>
        <v/>
      </c>
      <c r="LY31" t="str">
        <f>IF(EG31=1,LY$8&amp;IF(SUM(EH31:$EQ31)=0,"",", "),"")</f>
        <v/>
      </c>
      <c r="LZ31" t="str">
        <f>IF(EH31=1,LZ$8&amp;IF(SUM(EI31:$EQ31)=0,"",", "),"")</f>
        <v/>
      </c>
      <c r="MA31" t="str">
        <f>IF(EI31=1,MA$8&amp;IF(SUM(EJ31:$EQ31)=0,"",", "),"")</f>
        <v/>
      </c>
      <c r="MB31" t="str">
        <f>IF(EJ31=1,MB$8&amp;IF(SUM(EK31:$EQ31)=0,"",", "),"")</f>
        <v/>
      </c>
      <c r="MC31" t="str">
        <f>IF(EK31=1,MC$8&amp;IF(SUM(EL31:$EQ31)=0,"",", "),"")</f>
        <v/>
      </c>
      <c r="MD31" t="str">
        <f>IF(EL31=1,MD$8&amp;IF(SUM(EM31:$EQ31)=0,"",", "),"")</f>
        <v/>
      </c>
      <c r="ME31" t="str">
        <f>IF(EM31=1,ME$8&amp;IF(SUM(EN31:$EQ31)=0,"",", "),"")</f>
        <v/>
      </c>
      <c r="MF31" t="str">
        <f>IF(EN31=1,MF$8&amp;IF(SUM(EO31:$EQ31)=0,"",", "),"")</f>
        <v/>
      </c>
      <c r="MG31" t="str">
        <f>IF(EO31=1,MG$8&amp;IF(SUM(EP31:$EQ31)=0,"",", "),"")</f>
        <v/>
      </c>
      <c r="MH31" t="str">
        <f>IF(EP31=1,MH$8&amp;IF(SUM(EQ31:$EQ31)=0,"",", "),"")</f>
        <v/>
      </c>
      <c r="MI31" t="str">
        <f t="shared" si="68"/>
        <v/>
      </c>
      <c r="MJ31" t="str">
        <f>IF(ER31=1,MJ$8&amp;IF(SUM(ES31:$GO31)=0,"",", "),"")</f>
        <v/>
      </c>
      <c r="MK31" t="str">
        <f>IF(ES31=1,MK$8&amp;IF(SUM(ET31:$GO31)=0,"",", "),"")</f>
        <v/>
      </c>
      <c r="ML31" t="str">
        <f>IF(ET31=1,ML$8&amp;IF(SUM(EU31:$GO31)=0,"",", "),"")</f>
        <v/>
      </c>
      <c r="MM31" t="str">
        <f>IF(EU31=1,MM$8&amp;IF(SUM(EV31:$GO31)=0,"",", "),"")</f>
        <v/>
      </c>
      <c r="MN31" t="str">
        <f>IF(EV31=1,MN$8&amp;IF(SUM(EW31:$GO31)=0,"",", "),"")</f>
        <v/>
      </c>
      <c r="MO31" t="str">
        <f>IF(EW31=1,MO$8&amp;IF(SUM(EX31:$GO31)=0,"",", "),"")</f>
        <v/>
      </c>
      <c r="MP31" t="str">
        <f>IF(EX31=1,MP$8&amp;IF(SUM(EY31:$GO31)=0,"",", "),"")</f>
        <v/>
      </c>
      <c r="MQ31" t="str">
        <f>IF(EY31=1,MQ$8&amp;IF(SUM(EZ31:$GO31)=0,"",", "),"")</f>
        <v/>
      </c>
      <c r="MR31" t="str">
        <f>IF(EZ31=1,MR$8&amp;IF(SUM(FA31:$GO31)=0,"",", "),"")</f>
        <v/>
      </c>
      <c r="MS31" t="str">
        <f>IF(FA31=1,MS$8&amp;IF(SUM(FB31:$GO31)=0,"",", "),"")</f>
        <v/>
      </c>
      <c r="MT31" t="str">
        <f>IF(FB31=1,MT$8&amp;IF(SUM(FC31:$GO31)=0,"",", "),"")</f>
        <v/>
      </c>
      <c r="MU31" t="str">
        <f>IF(FC31=1,MU$8&amp;IF(SUM(FD31:$GO31)=0,"",", "),"")</f>
        <v/>
      </c>
      <c r="MV31" t="str">
        <f>IF(FD31=1,MV$8&amp;IF(SUM(FE31:$GO31)=0,"",", "),"")</f>
        <v/>
      </c>
      <c r="MW31" t="str">
        <f>IF(FE31=1,MW$8&amp;IF(SUM(FF31:$GO31)=0,"",", "),"")</f>
        <v/>
      </c>
      <c r="MX31" t="str">
        <f>IF(FF31=1,MX$8&amp;IF(SUM(FG31:$GO31)=0,"",", "),"")</f>
        <v/>
      </c>
      <c r="MY31" t="str">
        <f>IF(FG31=1,MY$8&amp;IF(SUM(FH31:$GO31)=0,"",", "),"")</f>
        <v/>
      </c>
      <c r="MZ31" t="str">
        <f>IF(FH31=1,MZ$8&amp;IF(SUM(FI31:$GO31)=0,"",", "),"")</f>
        <v/>
      </c>
      <c r="NA31" t="str">
        <f>IF(FI31=1,NA$8&amp;IF(SUM(FJ31:$GO31)=0,"",", "),"")</f>
        <v/>
      </c>
      <c r="NB31" t="str">
        <f>IF(FJ31=1,NB$8&amp;IF(SUM(FK31:$GO31)=0,"",", "),"")</f>
        <v/>
      </c>
      <c r="NC31" t="str">
        <f>IF(FK31=1,NC$8&amp;IF(SUM(FL31:$GO31)=0,"",", "),"")</f>
        <v/>
      </c>
      <c r="ND31" t="str">
        <f>IF(FL31=1,ND$8&amp;IF(SUM(FM31:$GO31)=0,"",", "),"")</f>
        <v/>
      </c>
      <c r="NE31" t="str">
        <f>IF(FM31=1,NE$8&amp;IF(SUM(FN31:$GO31)=0,"",", "),"")</f>
        <v/>
      </c>
      <c r="NF31" t="str">
        <f>IF(FN31=1,NF$8&amp;IF(SUM(FO31:$GO31)=0,"",", "),"")</f>
        <v/>
      </c>
      <c r="NG31" t="str">
        <f>IF(FO31=1,NG$8&amp;IF(SUM(FP31:$GO31)=0,"",", "),"")</f>
        <v/>
      </c>
      <c r="NH31" t="str">
        <f>IF(FP31=1,NH$8&amp;IF(SUM(FQ31:$GO31)=0,"",", "),"")</f>
        <v/>
      </c>
      <c r="NI31" t="str">
        <f>IF(FQ31=1,NI$8&amp;IF(SUM(FR31:$GO31)=0,"",", "),"")</f>
        <v/>
      </c>
      <c r="NJ31" t="str">
        <f>IF(FR31=1,NJ$8&amp;IF(SUM(FS31:$GO31)=0,"",", "),"")</f>
        <v/>
      </c>
      <c r="NK31" t="str">
        <f>IF(FS31=1,NK$8&amp;IF(SUM(FT31:$GO31)=0,"",", "),"")</f>
        <v/>
      </c>
      <c r="NL31" t="str">
        <f>IF(FT31=1,NL$8&amp;IF(SUM(FU31:$GO31)=0,"",", "),"")</f>
        <v/>
      </c>
      <c r="NM31" t="str">
        <f>IF(FU31=1,NM$8&amp;IF(SUM(FV31:$GO31)=0,"",", "),"")</f>
        <v/>
      </c>
      <c r="NN31" t="str">
        <f>IF(FV31=1,NN$8&amp;IF(SUM(FW31:$GO31)=0,"",", "),"")</f>
        <v/>
      </c>
      <c r="NO31" t="str">
        <f>IF(FW31=1,NO$8&amp;IF(SUM(FX31:$GO31)=0,"",", "),"")</f>
        <v/>
      </c>
      <c r="NP31" t="str">
        <f>IF(FX31=1,NP$8&amp;IF(SUM(FY31:$GO31)=0,"",", "),"")</f>
        <v/>
      </c>
      <c r="NQ31" t="str">
        <f>IF(FY31=1,NQ$8&amp;IF(SUM(FZ31:$GO31)=0,"",", "),"")</f>
        <v/>
      </c>
      <c r="NR31" t="str">
        <f>IF(FZ31=1,NR$8&amp;IF(SUM(GA31:$GO31)=0,"",", "),"")</f>
        <v/>
      </c>
      <c r="NS31" t="str">
        <f>IF(GA31=1,NS$8&amp;IF(SUM(GB31:$GO31)=0,"",", "),"")</f>
        <v/>
      </c>
      <c r="NT31" t="str">
        <f>IF(GB31=1,NT$8&amp;IF(SUM(GC31:$GO31)=0,"",", "),"")</f>
        <v/>
      </c>
      <c r="NU31" t="str">
        <f>IF(GC31=1,NU$8&amp;IF(SUM(GD31:$GO31)=0,"",", "),"")</f>
        <v/>
      </c>
      <c r="NV31" t="str">
        <f>IF(GD31=1,NV$8&amp;IF(SUM(GE31:$GO31)=0,"",", "),"")</f>
        <v/>
      </c>
      <c r="NW31" t="str">
        <f>IF(GE31=1,NW$8&amp;IF(SUM(GF31:$GO31)=0,"",", "),"")</f>
        <v/>
      </c>
      <c r="NX31" t="str">
        <f>IF(GF31=1,NX$8&amp;IF(SUM(GG31:$GO31)=0,"",", "),"")</f>
        <v/>
      </c>
      <c r="NY31" t="str">
        <f>IF(GG31=1,NY$8&amp;IF(SUM(GH31:$GO31)=0,"",", "),"")</f>
        <v/>
      </c>
      <c r="NZ31" t="str">
        <f>IF(GH31=1,NZ$8&amp;IF(SUM(GI31:$GO31)=0,"",", "),"")</f>
        <v/>
      </c>
      <c r="OA31" t="str">
        <f>IF(GI31=1,OA$8&amp;IF(SUM(GJ31:$GO31)=0,"",", "),"")</f>
        <v/>
      </c>
      <c r="OB31" t="str">
        <f>IF(GJ31=1,OB$8&amp;IF(SUM(GK31:$GO31)=0,"",", "),"")</f>
        <v/>
      </c>
      <c r="OC31" t="str">
        <f>IF(GK31=1,OC$8&amp;IF(SUM(GL31:$GO31)=0,"",", "),"")</f>
        <v/>
      </c>
      <c r="OD31" t="str">
        <f>IF(GL31=1,OD$8&amp;IF(SUM(GM31:$GO31)=0,"",", "),"")</f>
        <v/>
      </c>
      <c r="OE31" t="str">
        <f>IF(GM31=1,OE$8&amp;IF(SUM(GN31:$GO31)=0,"",", "),"")</f>
        <v/>
      </c>
      <c r="OF31" t="str">
        <f>IF(GN31=1,OF$8&amp;IF(SUM(GO31:$GO31)=0,"",", "),"")</f>
        <v/>
      </c>
      <c r="OG31" t="str">
        <f t="shared" si="69"/>
        <v/>
      </c>
      <c r="OH31" t="str">
        <f>IF(GP31=1,OH$8&amp;IF(SUM(GQ31:$IM31)=0,"",", "),"")</f>
        <v/>
      </c>
      <c r="OI31" t="str">
        <f>IF(GQ31=1,OI$8&amp;IF(SUM(GR31:$IM31)=0,"",", "),"")</f>
        <v/>
      </c>
      <c r="OJ31" t="str">
        <f>IF(GR31=1,OJ$8&amp;IF(SUM(GS31:$IM31)=0,"",", "),"")</f>
        <v/>
      </c>
      <c r="OK31" t="str">
        <f>IF(GS31=1,OK$8&amp;IF(SUM(GT31:$IM31)=0,"",", "),"")</f>
        <v/>
      </c>
      <c r="OL31" t="str">
        <f>IF(GT31=1,OL$8&amp;IF(SUM(GU31:$IM31)=0,"",", "),"")</f>
        <v/>
      </c>
      <c r="OM31" t="str">
        <f>IF(GU31=1,OM$8&amp;IF(SUM(GV31:$IM31)=0,"",", "),"")</f>
        <v/>
      </c>
      <c r="ON31" t="str">
        <f>IF(GV31=1,ON$8&amp;IF(SUM(GW31:$IM31)=0,"",", "),"")</f>
        <v/>
      </c>
      <c r="OO31" t="str">
        <f>IF(GW31=1,OO$8&amp;IF(SUM(GX31:$IM31)=0,"",", "),"")</f>
        <v/>
      </c>
      <c r="OP31" t="str">
        <f>IF(GX31=1,OP$8&amp;IF(SUM(GY31:$IM31)=0,"",", "),"")</f>
        <v/>
      </c>
      <c r="OQ31" t="str">
        <f>IF(GY31=1,OQ$8&amp;IF(SUM(GZ31:$IM31)=0,"",", "),"")</f>
        <v/>
      </c>
      <c r="OR31" t="str">
        <f>IF(GZ31=1,OR$8&amp;IF(SUM(HA31:$IM31)=0,"",", "),"")</f>
        <v/>
      </c>
      <c r="OS31" t="str">
        <f>IF(HA31=1,OS$8&amp;IF(SUM(HB31:$IM31)=0,"",", "),"")</f>
        <v/>
      </c>
      <c r="OT31" t="str">
        <f>IF(HB31=1,OT$8&amp;IF(SUM(HC31:$IM31)=0,"",", "),"")</f>
        <v/>
      </c>
      <c r="OU31" t="str">
        <f>IF(HC31=1,OU$8&amp;IF(SUM(HD31:$IM31)=0,"",", "),"")</f>
        <v/>
      </c>
      <c r="OV31" t="str">
        <f>IF(HD31=1,OV$8&amp;IF(SUM(HE31:$IM31)=0,"",", "),"")</f>
        <v/>
      </c>
      <c r="OW31" t="str">
        <f>IF(HE31=1,OW$8&amp;IF(SUM(HF31:$IM31)=0,"",", "),"")</f>
        <v/>
      </c>
      <c r="OX31" t="str">
        <f>IF(HF31=1,OX$8&amp;IF(SUM(HG31:$IM31)=0,"",", "),"")</f>
        <v/>
      </c>
      <c r="OY31" t="str">
        <f>IF(HG31=1,OY$8&amp;IF(SUM(HH31:$IM31)=0,"",", "),"")</f>
        <v/>
      </c>
      <c r="OZ31" t="str">
        <f>IF(HH31=1,OZ$8&amp;IF(SUM(HI31:$IM31)=0,"",", "),"")</f>
        <v/>
      </c>
      <c r="PA31" t="str">
        <f>IF(HI31=1,PA$8&amp;IF(SUM(HJ31:$IM31)=0,"",", "),"")</f>
        <v/>
      </c>
      <c r="PB31" t="str">
        <f>IF(HJ31=1,PB$8&amp;IF(SUM(HK31:$IM31)=0,"",", "),"")</f>
        <v/>
      </c>
      <c r="PC31" t="str">
        <f>IF(HK31=1,PC$8&amp;IF(SUM(HL31:$IM31)=0,"",", "),"")</f>
        <v/>
      </c>
      <c r="PD31" t="str">
        <f>IF(HL31=1,PD$8&amp;IF(SUM(HM31:$IM31)=0,"",", "),"")</f>
        <v/>
      </c>
      <c r="PE31" t="str">
        <f>IF(HM31=1,PE$8&amp;IF(SUM(HN31:$IM31)=0,"",", "),"")</f>
        <v/>
      </c>
      <c r="PF31" t="str">
        <f>IF(HN31=1,PF$8&amp;IF(SUM(HO31:$IM31)=0,"",", "),"")</f>
        <v/>
      </c>
      <c r="PG31" t="str">
        <f>IF(HO31=1,PG$8&amp;IF(SUM(HP31:$IM31)=0,"",", "),"")</f>
        <v/>
      </c>
      <c r="PH31" t="str">
        <f>IF(HP31=1,PH$8&amp;IF(SUM(HQ31:$IM31)=0,"",", "),"")</f>
        <v/>
      </c>
      <c r="PI31" t="str">
        <f>IF(HQ31=1,PI$8&amp;IF(SUM(HR31:$IM31)=0,"",", "),"")</f>
        <v/>
      </c>
      <c r="PJ31" t="str">
        <f>IF(HR31=1,PJ$8&amp;IF(SUM(HS31:$IM31)=0,"",", "),"")</f>
        <v/>
      </c>
      <c r="PK31" t="str">
        <f>IF(HS31=1,PK$8&amp;IF(SUM(HT31:$IM31)=0,"",", "),"")</f>
        <v/>
      </c>
      <c r="PL31" t="str">
        <f>IF(HT31=1,PL$8&amp;IF(SUM(HU31:$IM31)=0,"",", "),"")</f>
        <v/>
      </c>
      <c r="PM31" t="str">
        <f>IF(HU31=1,PM$8&amp;IF(SUM(HV31:$IM31)=0,"",", "),"")</f>
        <v/>
      </c>
      <c r="PN31" t="str">
        <f>IF(HV31=1,PN$8&amp;IF(SUM(HW31:$IM31)=0,"",", "),"")</f>
        <v/>
      </c>
      <c r="PO31" t="str">
        <f>IF(HW31=1,PO$8&amp;IF(SUM(HX31:$IM31)=0,"",", "),"")</f>
        <v/>
      </c>
      <c r="PP31" t="str">
        <f>IF(HX31=1,PP$8&amp;IF(SUM(HY31:$IM31)=0,"",", "),"")</f>
        <v/>
      </c>
      <c r="PQ31" t="str">
        <f>IF(HY31=1,PQ$8&amp;IF(SUM(HZ31:$IM31)=0,"",", "),"")</f>
        <v/>
      </c>
      <c r="PR31" t="str">
        <f>IF(HZ31=1,PR$8&amp;IF(SUM(IA31:$IM31)=0,"",", "),"")</f>
        <v/>
      </c>
      <c r="PS31" t="str">
        <f>IF(IA31=1,PS$8&amp;IF(SUM(IB31:$IM31)=0,"",", "),"")</f>
        <v/>
      </c>
      <c r="PT31" t="str">
        <f>IF(IB31=1,PT$8&amp;IF(SUM(IC31:$IM31)=0,"",", "),"")</f>
        <v/>
      </c>
      <c r="PU31" t="str">
        <f>IF(IC31=1,PU$8&amp;IF(SUM(ID31:$IM31)=0,"",", "),"")</f>
        <v/>
      </c>
      <c r="PV31" t="str">
        <f>IF(ID31=1,PV$8&amp;IF(SUM(IE31:$IM31)=0,"",", "),"")</f>
        <v/>
      </c>
      <c r="PW31" t="str">
        <f>IF(IE31=1,PW$8&amp;IF(SUM(IF31:$IM31)=0,"",", "),"")</f>
        <v/>
      </c>
      <c r="PX31" t="str">
        <f>IF(IF31=1,PX$8&amp;IF(SUM(IG31:$IM31)=0,"",", "),"")</f>
        <v/>
      </c>
      <c r="PY31" t="str">
        <f>IF(IG31=1,PY$8&amp;IF(SUM(IH31:$IM31)=0,"",", "),"")</f>
        <v/>
      </c>
      <c r="PZ31" t="str">
        <f>IF(IH31=1,PZ$8&amp;IF(SUM(II31:$IM31)=0,"",", "),"")</f>
        <v/>
      </c>
      <c r="QA31" t="str">
        <f>IF(II31=1,QA$8&amp;IF(SUM(IJ31:$IM31)=0,"",", "),"")</f>
        <v/>
      </c>
      <c r="QB31" t="str">
        <f>IF(IJ31=1,QB$8&amp;IF(SUM(IK31:$IM31)=0,"",", "),"")</f>
        <v/>
      </c>
      <c r="QC31" t="str">
        <f>IF(IK31=1,QC$8&amp;IF(SUM(IL31:$IM31)=0,"",", "),"")</f>
        <v/>
      </c>
      <c r="QD31" t="str">
        <f>IF(IL31=1,QD$8&amp;IF(SUM(IM31:$IM31)=0,"",", "),"")</f>
        <v/>
      </c>
      <c r="QE31" t="str">
        <f t="shared" si="70"/>
        <v/>
      </c>
      <c r="QF31" t="str">
        <f>IF(IN31=1,QF$8&amp;IF(SUM(IO31:$KK31)=0,"",", "),"")</f>
        <v/>
      </c>
      <c r="QG31" t="str">
        <f>IF(IO31=1,QG$8&amp;IF(SUM(IP31:$KK31)=0,"",", "),"")</f>
        <v/>
      </c>
      <c r="QH31" t="str">
        <f>IF(IP31=1,QH$8&amp;IF(SUM(IQ31:$KK31)=0,"",", "),"")</f>
        <v/>
      </c>
      <c r="QI31" t="str">
        <f>IF(IQ31=1,QI$8&amp;IF(SUM(IR31:$KK31)=0,"",", "),"")</f>
        <v/>
      </c>
      <c r="QJ31" t="str">
        <f>IF(IR31=1,QJ$8&amp;IF(SUM(IS31:$KK31)=0,"",", "),"")</f>
        <v/>
      </c>
      <c r="QK31" t="str">
        <f>IF(IS31=1,QK$8&amp;IF(SUM(IT31:$KK31)=0,"",", "),"")</f>
        <v/>
      </c>
      <c r="QL31" t="str">
        <f>IF(IT31=1,QL$8&amp;IF(SUM(IU31:$KK31)=0,"",", "),"")</f>
        <v/>
      </c>
      <c r="QM31" t="str">
        <f>IF(IU31=1,QM$8&amp;IF(SUM(IV31:$KK31)=0,"",", "),"")</f>
        <v/>
      </c>
      <c r="QN31" t="str">
        <f>IF(IV31=1,QN$8&amp;IF(SUM(IW31:$KK31)=0,"",", "),"")</f>
        <v/>
      </c>
      <c r="QO31" t="str">
        <f>IF(IW31=1,QO$8&amp;IF(SUM(IX31:$KK31)=0,"",", "),"")</f>
        <v/>
      </c>
      <c r="QP31" t="str">
        <f>IF(IX31=1,QP$8&amp;IF(SUM(IY31:$KK31)=0,"",", "),"")</f>
        <v/>
      </c>
      <c r="QQ31" t="str">
        <f>IF(IY31=1,QQ$8&amp;IF(SUM(IZ31:$KK31)=0,"",", "),"")</f>
        <v/>
      </c>
      <c r="QR31" t="str">
        <f>IF(IZ31=1,QR$8&amp;IF(SUM(JA31:$KK31)=0,"",", "),"")</f>
        <v/>
      </c>
      <c r="QS31" t="str">
        <f>IF(JA31=1,QS$8&amp;IF(SUM(JB31:$KK31)=0,"",", "),"")</f>
        <v/>
      </c>
      <c r="QT31" t="str">
        <f>IF(JB31=1,QT$8&amp;IF(SUM(JC31:$KK31)=0,"",", "),"")</f>
        <v/>
      </c>
      <c r="QU31" t="str">
        <f>IF(JC31=1,QU$8&amp;IF(SUM(JD31:$KK31)=0,"",", "),"")</f>
        <v/>
      </c>
      <c r="QV31" t="str">
        <f>IF(JD31=1,QV$8&amp;IF(SUM(JE31:$KK31)=0,"",", "),"")</f>
        <v/>
      </c>
      <c r="QW31" t="str">
        <f>IF(JE31=1,QW$8&amp;IF(SUM(JF31:$KK31)=0,"",", "),"")</f>
        <v/>
      </c>
      <c r="QX31" t="str">
        <f>IF(JF31=1,QX$8&amp;IF(SUM(JG31:$KK31)=0,"",", "),"")</f>
        <v/>
      </c>
      <c r="QY31" t="str">
        <f>IF(JG31=1,QY$8&amp;IF(SUM(JH31:$KK31)=0,"",", "),"")</f>
        <v/>
      </c>
      <c r="QZ31" t="str">
        <f>IF(JH31=1,QZ$8&amp;IF(SUM(JI31:$KK31)=0,"",", "),"")</f>
        <v/>
      </c>
      <c r="RA31" t="str">
        <f>IF(JI31=1,RA$8&amp;IF(SUM(JJ31:$KK31)=0,"",", "),"")</f>
        <v/>
      </c>
      <c r="RB31" t="str">
        <f>IF(JJ31=1,RB$8&amp;IF(SUM(JK31:$KK31)=0,"",", "),"")</f>
        <v/>
      </c>
      <c r="RC31" t="str">
        <f>IF(JK31=1,RC$8&amp;IF(SUM(JL31:$KK31)=0,"",", "),"")</f>
        <v/>
      </c>
      <c r="RD31" t="str">
        <f>IF(JL31=1,RD$8&amp;IF(SUM(JM31:$KK31)=0,"",", "),"")</f>
        <v/>
      </c>
      <c r="RE31" t="str">
        <f>IF(JM31=1,RE$8&amp;IF(SUM(JN31:$KK31)=0,"",", "),"")</f>
        <v/>
      </c>
      <c r="RF31" t="str">
        <f>IF(JN31=1,RF$8&amp;IF(SUM(JO31:$KK31)=0,"",", "),"")</f>
        <v/>
      </c>
      <c r="RG31" t="str">
        <f>IF(JO31=1,RG$8&amp;IF(SUM(JP31:$KK31)=0,"",", "),"")</f>
        <v/>
      </c>
      <c r="RH31" t="str">
        <f>IF(JP31=1,RH$8&amp;IF(SUM(JQ31:$KK31)=0,"",", "),"")</f>
        <v/>
      </c>
      <c r="RI31" t="str">
        <f>IF(JQ31=1,RI$8&amp;IF(SUM(JR31:$KK31)=0,"",", "),"")</f>
        <v/>
      </c>
      <c r="RJ31" t="str">
        <f>IF(JR31=1,RJ$8&amp;IF(SUM(JS31:$KK31)=0,"",", "),"")</f>
        <v/>
      </c>
      <c r="RK31" t="str">
        <f>IF(JS31=1,RK$8&amp;IF(SUM(JT31:$KK31)=0,"",", "),"")</f>
        <v/>
      </c>
      <c r="RL31" t="str">
        <f>IF(JT31=1,RL$8&amp;IF(SUM(JU31:$KK31)=0,"",", "),"")</f>
        <v/>
      </c>
      <c r="RM31" t="str">
        <f>IF(JU31=1,RM$8&amp;IF(SUM(JV31:$KK31)=0,"",", "),"")</f>
        <v/>
      </c>
      <c r="RN31" t="str">
        <f>IF(JV31=1,RN$8&amp;IF(SUM(JW31:$KK31)=0,"",", "),"")</f>
        <v/>
      </c>
      <c r="RO31" t="str">
        <f>IF(JW31=1,RO$8&amp;IF(SUM(JX31:$KK31)=0,"",", "),"")</f>
        <v/>
      </c>
      <c r="RP31" t="str">
        <f>IF(JX31=1,RP$8&amp;IF(SUM(JY31:$KK31)=0,"",", "),"")</f>
        <v/>
      </c>
      <c r="RQ31" t="str">
        <f>IF(JY31=1,RQ$8&amp;IF(SUM(JZ31:$KK31)=0,"",", "),"")</f>
        <v/>
      </c>
      <c r="RR31" t="str">
        <f>IF(JZ31=1,RR$8&amp;IF(SUM(KA31:$KK31)=0,"",", "),"")</f>
        <v/>
      </c>
      <c r="RS31" t="str">
        <f>IF(KA31=1,RS$8&amp;IF(SUM(KB31:$KK31)=0,"",", "),"")</f>
        <v/>
      </c>
      <c r="RT31" t="str">
        <f>IF(KB31=1,RT$8&amp;IF(SUM(KC31:$KK31)=0,"",", "),"")</f>
        <v/>
      </c>
      <c r="RU31" t="str">
        <f>IF(KC31=1,RU$8&amp;IF(SUM(KD31:$KK31)=0,"",", "),"")</f>
        <v/>
      </c>
      <c r="RV31" t="str">
        <f>IF(KD31=1,RV$8&amp;IF(SUM(KE31:$KK31)=0,"",", "),"")</f>
        <v/>
      </c>
      <c r="RW31" t="str">
        <f>IF(KE31=1,RW$8&amp;IF(SUM(KF31:$KK31)=0,"",", "),"")</f>
        <v/>
      </c>
      <c r="RX31" t="str">
        <f>IF(KF31=1,RX$8&amp;IF(SUM(KG31:$KK31)=0,"",", "),"")</f>
        <v/>
      </c>
      <c r="RY31" t="str">
        <f>IF(KG31=1,RY$8&amp;IF(SUM(KH31:$KK31)=0,"",", "),"")</f>
        <v/>
      </c>
      <c r="RZ31" t="str">
        <f>IF(KH31=1,RZ$8&amp;IF(SUM(KI31:$KK31)=0,"",", "),"")</f>
        <v/>
      </c>
      <c r="SA31" t="str">
        <f>IF(KI31=1,SA$8&amp;IF(SUM(KJ31:$KK31)=0,"",", "),"")</f>
        <v/>
      </c>
      <c r="SB31" t="str">
        <f>IF(KJ31=1,SB$8&amp;IF(SUM(KK31:$KK31)=0,"",", "),"")</f>
        <v/>
      </c>
      <c r="SC31" t="str">
        <f t="shared" si="71"/>
        <v/>
      </c>
    </row>
    <row r="32" spans="1:497" ht="60" customHeight="1" x14ac:dyDescent="0.45">
      <c r="A32" s="62"/>
      <c r="B32" s="212" t="str">
        <f t="shared" si="0"/>
        <v/>
      </c>
      <c r="C32" s="212" t="str">
        <f t="shared" si="59"/>
        <v/>
      </c>
      <c r="D32" s="212" t="str">
        <f t="shared" si="60"/>
        <v/>
      </c>
      <c r="E32" s="212" t="str">
        <f t="shared" si="61"/>
        <v/>
      </c>
      <c r="F32" s="212" t="str">
        <f t="shared" si="62"/>
        <v/>
      </c>
      <c r="G32" s="237" t="str">
        <f>IF('EDCI Data'!B32="","",'EDCI Data'!B32)</f>
        <v/>
      </c>
      <c r="H32" s="238" t="str">
        <f>IF('EDCI Data'!C32="","",'EDCI Data'!C32)</f>
        <v/>
      </c>
      <c r="I32" s="239" t="str">
        <f>IF('EDCI Data'!D32="","",'EDCI Data'!D32)</f>
        <v/>
      </c>
      <c r="J32" s="240" t="str">
        <f>IF('EDCI Data'!E32="","",'EDCI Data'!E32)</f>
        <v/>
      </c>
      <c r="K32" s="237" t="str">
        <f>IF('EDCI Data'!F32="","",'EDCI Data'!F32)</f>
        <v/>
      </c>
      <c r="L32" s="237" t="str">
        <f>IF('EDCI Data'!G32="","",'EDCI Data'!G32)</f>
        <v/>
      </c>
      <c r="M32" s="237" t="str">
        <f>IF('EDCI Data'!H32="","",'EDCI Data'!H32)</f>
        <v/>
      </c>
      <c r="N32" s="237" t="str">
        <f>IF('EDCI Data'!I32="","",'EDCI Data'!I32)</f>
        <v/>
      </c>
      <c r="O32" s="237" t="str">
        <f>IF('EDCI Data'!J32="","",'EDCI Data'!J32)</f>
        <v/>
      </c>
      <c r="P32" s="237" t="str">
        <f>IF('EDCI Data'!K32="","",'EDCI Data'!K32)</f>
        <v/>
      </c>
      <c r="Q32" s="241" t="str">
        <f>IF('EDCI Data'!L32="","",'EDCI Data'!L32)</f>
        <v/>
      </c>
      <c r="R32" s="241" t="str">
        <f>IF('EDCI Data'!M32="","",'EDCI Data'!M32)</f>
        <v/>
      </c>
      <c r="S32" s="237" t="str">
        <f>IF('EDCI Data'!N32="","",'EDCI Data'!N32)</f>
        <v/>
      </c>
      <c r="T32" s="237" t="str">
        <f>IF('EDCI Data'!O32="","",'EDCI Data'!O32)</f>
        <v/>
      </c>
      <c r="U32" s="237" t="str">
        <f>IF('EDCI Data'!P32="","",'EDCI Data'!P32)</f>
        <v/>
      </c>
      <c r="V32" s="237" t="str">
        <f>IF('EDCI Data'!Q32="","",'EDCI Data'!Q32)</f>
        <v/>
      </c>
      <c r="W32" s="242" t="str">
        <f>IF('EDCI Data'!R32="","",'EDCI Data'!R32)</f>
        <v/>
      </c>
      <c r="X32" s="243" t="str">
        <f>IF('EDCI Data'!S32="","",'EDCI Data'!S32)</f>
        <v/>
      </c>
      <c r="Y32" s="243" t="str">
        <f>IF('EDCI Data'!T32="","",'EDCI Data'!T32)</f>
        <v/>
      </c>
      <c r="Z32" s="244" t="str">
        <f>IF('EDCI Data'!U32="","",'EDCI Data'!U32)</f>
        <v/>
      </c>
      <c r="AA32" s="237" t="str">
        <f>IF('EDCI Data'!V32="","",'EDCI Data'!V32)</f>
        <v/>
      </c>
      <c r="AB32" s="244" t="str">
        <f>IF('EDCI Data'!W32="","",'EDCI Data'!W32)</f>
        <v/>
      </c>
      <c r="AC32" s="237" t="str">
        <f>IF('EDCI Data'!X32="","",'EDCI Data'!X32)</f>
        <v/>
      </c>
      <c r="AD32" s="244" t="str">
        <f>IF('EDCI Data'!Y32="","",'EDCI Data'!Y32)</f>
        <v/>
      </c>
      <c r="AE32" s="237" t="str">
        <f>IF('EDCI Data'!Z32="","",'EDCI Data'!Z32)</f>
        <v/>
      </c>
      <c r="AF32" s="237" t="str">
        <f>IF('EDCI Data'!AA32="","",'EDCI Data'!AA32)</f>
        <v/>
      </c>
      <c r="AG32" s="237" t="str">
        <f>IF('EDCI Data'!AB32="","",'EDCI Data'!AB32)</f>
        <v/>
      </c>
      <c r="AH32" s="237" t="str">
        <f>IF('EDCI Data'!AC32="","",'EDCI Data'!AC32)</f>
        <v/>
      </c>
      <c r="AI32" s="237" t="str">
        <f>IF('EDCI Data'!AD32="","",'EDCI Data'!AD32)</f>
        <v/>
      </c>
      <c r="AJ32" s="237" t="str">
        <f>IF('EDCI Data'!AE32="","",'EDCI Data'!AE32)</f>
        <v/>
      </c>
      <c r="AK32" s="237" t="str">
        <f>IF('EDCI Data'!AF32="","",'EDCI Data'!AF32)</f>
        <v/>
      </c>
      <c r="AL32" s="237" t="str">
        <f>IF('EDCI Data'!AG32="","",'EDCI Data'!AG32)</f>
        <v/>
      </c>
      <c r="AM32" s="237" t="str">
        <f>IF('EDCI Data'!AH32="","",'EDCI Data'!AH32)</f>
        <v/>
      </c>
      <c r="AN32" s="237" t="str">
        <f>IF('EDCI Data'!AI32="","",'EDCI Data'!AI32)</f>
        <v/>
      </c>
      <c r="AO32" s="237" t="str">
        <f>IF('EDCI Data'!AJ32="","",'EDCI Data'!AJ32)</f>
        <v/>
      </c>
      <c r="AP32" s="237" t="str">
        <f>IF('EDCI Data'!AK32="","",'EDCI Data'!AK32)</f>
        <v/>
      </c>
      <c r="AQ32" s="237" t="str">
        <f>IF('EDCI Data'!AL32="","",'EDCI Data'!AL32)</f>
        <v/>
      </c>
      <c r="AR32" s="237" t="str">
        <f>IF('EDCI Data'!AM32="","",'EDCI Data'!AM32)</f>
        <v/>
      </c>
      <c r="AS32" s="237" t="str">
        <f>IF('EDCI Data'!AN32="","",'EDCI Data'!AN32)</f>
        <v/>
      </c>
      <c r="AT32" s="237" t="str">
        <f>IF('EDCI Data'!AO32="","",'EDCI Data'!AO32)</f>
        <v/>
      </c>
      <c r="AU32" s="237" t="str">
        <f>IF('EDCI Data'!AP32="","",'EDCI Data'!AP32)</f>
        <v/>
      </c>
      <c r="AV32" s="237" t="str">
        <f>IF('EDCI Data'!AQ32="","",'EDCI Data'!AQ32)</f>
        <v/>
      </c>
      <c r="AW32" s="237" t="str">
        <f>IF('EDCI Data'!AR32="","",'EDCI Data'!AR32)</f>
        <v/>
      </c>
      <c r="AX32" s="237" t="str">
        <f>IF('EDCI Data'!AS32="","",'EDCI Data'!AS32)</f>
        <v/>
      </c>
      <c r="AY32" s="237" t="str">
        <f>IF('EDCI Data'!AT32="","",'EDCI Data'!AT32)</f>
        <v/>
      </c>
      <c r="AZ32" s="237" t="str">
        <f>IF('EDCI Data'!AU32="","",'EDCI Data'!AU32)</f>
        <v/>
      </c>
      <c r="BA32" s="237" t="str">
        <f>IF('EDCI Data'!AV32="","",'EDCI Data'!AV32)</f>
        <v/>
      </c>
      <c r="BB32" s="245" t="str">
        <f>IF('EDCI Data'!AW32="","",'EDCI Data'!AW32)</f>
        <v/>
      </c>
      <c r="BC32" s="245" t="str">
        <f>IF('EDCI Data'!AX32="","",'EDCI Data'!AX32)</f>
        <v/>
      </c>
      <c r="BD32" s="246" t="str">
        <f t="shared" si="63"/>
        <v/>
      </c>
      <c r="BE32" s="247" t="str">
        <f>IF('EDCI Data'!AY32="","",'EDCI Data'!AY32)</f>
        <v/>
      </c>
      <c r="BF32" s="247" t="str">
        <f>IF('EDCI Data'!AZ32="","",'EDCI Data'!AZ32)</f>
        <v/>
      </c>
      <c r="BG32" s="247" t="str">
        <f>IF('EDCI Data'!BA32="","",'EDCI Data'!BA32)</f>
        <v/>
      </c>
      <c r="BH32" s="247" t="str">
        <f>IF('EDCI Data'!BB32="","",'EDCI Data'!BB32)</f>
        <v/>
      </c>
      <c r="BI32" s="247" t="str">
        <f>IF('EDCI Data'!BC32="","",'EDCI Data'!BC32)</f>
        <v/>
      </c>
      <c r="BJ32" s="247" t="str">
        <f>IF('EDCI Data'!BD32="","",'EDCI Data'!BD32)</f>
        <v/>
      </c>
      <c r="BK32" s="247" t="str">
        <f>IF('EDCI Data'!BE32="","",'EDCI Data'!BE32)</f>
        <v/>
      </c>
      <c r="BL32" s="247" t="str">
        <f>IF('EDCI Data'!BF32="","",'EDCI Data'!BF32)</f>
        <v/>
      </c>
      <c r="BM32" s="247" t="str">
        <f>IF('EDCI Data'!BG32="","",'EDCI Data'!BG32)</f>
        <v/>
      </c>
      <c r="BN32" s="248" t="str">
        <f>IF('EDCI Data'!BH32="","",'EDCI Data'!BH32)</f>
        <v/>
      </c>
      <c r="BO32" s="248" t="str">
        <f>IF('EDCI Data'!BI32="","",'EDCI Data'!BI32)</f>
        <v/>
      </c>
      <c r="BP32" s="249" t="str">
        <f>IF('EDCI Data'!BJ32="","",'EDCI Data'!BJ32)</f>
        <v/>
      </c>
      <c r="BQ32" s="248" t="str">
        <f>IF('EDCI Data'!BK32="","",'EDCI Data'!BK32)</f>
        <v/>
      </c>
      <c r="BR32" s="248" t="str">
        <f>IF('EDCI Data'!BL32="","",'EDCI Data'!BL32)</f>
        <v/>
      </c>
      <c r="BS32" s="250" t="str">
        <f>IF('EDCI Data'!BM32="","",'EDCI Data'!BM32)</f>
        <v/>
      </c>
      <c r="BT32" s="251" t="str">
        <f>IF('EDCI Data'!BN32="","",'EDCI Data'!BN32)</f>
        <v/>
      </c>
      <c r="BU32" s="246" t="str">
        <f>IF('EDCI Data'!BO32="","",'EDCI Data'!BO32)</f>
        <v/>
      </c>
      <c r="BV32" s="252">
        <f t="shared" si="64"/>
        <v>0</v>
      </c>
      <c r="BW32" s="252">
        <f t="shared" si="65"/>
        <v>0</v>
      </c>
      <c r="BX32" s="252">
        <f t="shared" si="66"/>
        <v>0</v>
      </c>
      <c r="BY32" s="252">
        <f t="shared" si="67"/>
        <v>0</v>
      </c>
      <c r="BZ32" t="str">
        <f t="shared" si="1"/>
        <v/>
      </c>
      <c r="CA32" s="253"/>
      <c r="CB32"/>
      <c r="CC32"/>
      <c r="CD32"/>
      <c r="CE32" t="str">
        <f t="shared" si="2"/>
        <v/>
      </c>
      <c r="CF32"/>
      <c r="CG32" t="str">
        <f t="shared" si="3"/>
        <v/>
      </c>
      <c r="CH32" t="str">
        <f t="shared" si="4"/>
        <v/>
      </c>
      <c r="CI32" t="str">
        <f t="shared" si="5"/>
        <v/>
      </c>
      <c r="CJ32" t="str">
        <f t="shared" si="6"/>
        <v/>
      </c>
      <c r="CK32"/>
      <c r="CL32"/>
      <c r="CM32" t="str">
        <f t="shared" si="7"/>
        <v/>
      </c>
      <c r="CN32" t="str">
        <f t="shared" si="8"/>
        <v/>
      </c>
      <c r="CO32" t="str">
        <f t="shared" si="9"/>
        <v/>
      </c>
      <c r="CP32" t="str">
        <f t="shared" si="10"/>
        <v/>
      </c>
      <c r="CQ32"/>
      <c r="CR32" t="str" cm="1">
        <f t="array" ref="CR32">IF(COUNTIFS($BZ$10:$BZ$259,$BZ32,$I$10:$I$259,$I32+1)&gt;0,IF(X32&lt;&gt;INDEX(Y$10:Y$259,MATCH(1,INDEX(($BZ32=$BZ$10:$BZ$259)*($I$10:$I$259=$I32+1),0,1),0)),"Number of FTEs in previous year do not align with Number of FTEs in current year across years, by definition these should be equal. Please check and update if required. "&amp;CHAR(10),""),"")</f>
        <v/>
      </c>
      <c r="CS32" t="str" cm="1">
        <f t="array" ref="CS32">IF(COUNTIFS($BZ$10:$BZ$259,$BZ32,$I$10:$I$259,$I32-1)&gt;0,IF(Y32&lt;&gt;INDEX(X$10:X$259,MATCH(1,INDEX(($BZ32=$BZ$10:$BZ$259)*($I$10:$I$259=$I32-1),0,1),0)),"Number of FTEs in previous year do not align with Number of FTEs in current year across years, by definition these should be equal. Please check and update if required. "&amp;CHAR(10),""),"")</f>
        <v/>
      </c>
      <c r="CT32" t="str">
        <f t="shared" si="11"/>
        <v/>
      </c>
      <c r="CU32" t="str">
        <f t="shared" si="12"/>
        <v/>
      </c>
      <c r="CV32"/>
      <c r="CW32" t="str">
        <f t="shared" si="13"/>
        <v/>
      </c>
      <c r="CX32"/>
      <c r="CY32" t="str">
        <f t="shared" si="14"/>
        <v/>
      </c>
      <c r="CZ32"/>
      <c r="DA32" t="str">
        <f t="shared" si="15"/>
        <v/>
      </c>
      <c r="DB32"/>
      <c r="DC32"/>
      <c r="DD32"/>
      <c r="DE32"/>
      <c r="DF32"/>
      <c r="DG32"/>
      <c r="DH32"/>
      <c r="DI32"/>
      <c r="DJ32"/>
      <c r="DK32"/>
      <c r="DL32"/>
      <c r="DM32"/>
      <c r="DN32"/>
      <c r="DO32"/>
      <c r="DP32"/>
      <c r="DQ32"/>
      <c r="DR32"/>
      <c r="DS32"/>
      <c r="DT32"/>
      <c r="DU32"/>
      <c r="DV32"/>
      <c r="DW32"/>
      <c r="DX32" t="str">
        <f t="shared" si="16"/>
        <v/>
      </c>
      <c r="DY32" t="str">
        <f t="shared" si="17"/>
        <v/>
      </c>
      <c r="DZ32" t="str">
        <f t="shared" si="18"/>
        <v/>
      </c>
      <c r="EA32" t="str">
        <f t="shared" si="19"/>
        <v/>
      </c>
      <c r="EB32" t="str">
        <f t="shared" si="20"/>
        <v/>
      </c>
      <c r="EC32" t="str">
        <f t="shared" si="21"/>
        <v/>
      </c>
      <c r="ED32" t="str">
        <f t="shared" si="22"/>
        <v/>
      </c>
      <c r="EE32" t="str">
        <f t="shared" si="23"/>
        <v/>
      </c>
      <c r="EF32" t="str">
        <f t="shared" si="24"/>
        <v/>
      </c>
      <c r="EG32" t="str">
        <f t="shared" si="25"/>
        <v/>
      </c>
      <c r="EH32" t="str">
        <f t="shared" si="26"/>
        <v/>
      </c>
      <c r="EI32" t="str">
        <f t="shared" si="27"/>
        <v/>
      </c>
      <c r="EJ32"/>
      <c r="EK32"/>
      <c r="EL32"/>
      <c r="EM32"/>
      <c r="EN32"/>
      <c r="EO32"/>
      <c r="EP32"/>
      <c r="EQ32" t="str">
        <f t="shared" si="28"/>
        <v/>
      </c>
      <c r="ER32" t="str">
        <f t="shared" si="29"/>
        <v/>
      </c>
      <c r="ES32" t="str">
        <f t="shared" si="30"/>
        <v/>
      </c>
      <c r="ET32"/>
      <c r="EU32" t="str">
        <f t="shared" si="31"/>
        <v/>
      </c>
      <c r="EV32"/>
      <c r="EW32" t="str">
        <f t="shared" si="32"/>
        <v/>
      </c>
      <c r="EX32"/>
      <c r="EY32" t="str">
        <f t="shared" si="33"/>
        <v/>
      </c>
      <c r="EZ32"/>
      <c r="FA32"/>
      <c r="FB32"/>
      <c r="FC32"/>
      <c r="FD32"/>
      <c r="FE32"/>
      <c r="FF32"/>
      <c r="FG32"/>
      <c r="FH32"/>
      <c r="FI32"/>
      <c r="FJ32"/>
      <c r="FK32"/>
      <c r="FL32"/>
      <c r="FM32"/>
      <c r="FN32"/>
      <c r="FO32"/>
      <c r="FP32"/>
      <c r="FQ32"/>
      <c r="FR32"/>
      <c r="FS32"/>
      <c r="FT32"/>
      <c r="FU32"/>
      <c r="FV32" t="str">
        <f t="shared" si="34"/>
        <v/>
      </c>
      <c r="FW32" t="str">
        <f t="shared" si="35"/>
        <v/>
      </c>
      <c r="FX32"/>
      <c r="FY32" t="str">
        <f t="shared" si="36"/>
        <v/>
      </c>
      <c r="FZ32" t="str">
        <f t="shared" si="37"/>
        <v/>
      </c>
      <c r="GA32" t="str">
        <f t="shared" si="38"/>
        <v/>
      </c>
      <c r="GB32" t="str">
        <f t="shared" si="39"/>
        <v/>
      </c>
      <c r="GC32" t="str">
        <f t="shared" si="40"/>
        <v/>
      </c>
      <c r="GD32" t="str">
        <f t="shared" si="41"/>
        <v/>
      </c>
      <c r="GE32" t="str">
        <f t="shared" si="42"/>
        <v/>
      </c>
      <c r="GF32" t="str">
        <f t="shared" si="43"/>
        <v/>
      </c>
      <c r="GG32" t="str">
        <f t="shared" si="44"/>
        <v/>
      </c>
      <c r="GH32"/>
      <c r="GI32"/>
      <c r="GJ32"/>
      <c r="GK32"/>
      <c r="GL32"/>
      <c r="GM32"/>
      <c r="GN32"/>
      <c r="GO32"/>
      <c r="GP32" t="str">
        <f t="shared" si="45"/>
        <v/>
      </c>
      <c r="GQ32" t="str">
        <f t="shared" si="46"/>
        <v/>
      </c>
      <c r="GR32"/>
      <c r="GS32" t="str">
        <f t="shared" si="47"/>
        <v/>
      </c>
      <c r="GT32"/>
      <c r="GU32" t="str">
        <f t="shared" si="48"/>
        <v/>
      </c>
      <c r="GV32"/>
      <c r="GW32" t="str">
        <f t="shared" si="49"/>
        <v/>
      </c>
      <c r="GX32"/>
      <c r="GY32"/>
      <c r="GZ32"/>
      <c r="HA32"/>
      <c r="HB32"/>
      <c r="HC32"/>
      <c r="HD32"/>
      <c r="HE32"/>
      <c r="HF32"/>
      <c r="HG32"/>
      <c r="HH32"/>
      <c r="HI32"/>
      <c r="HJ32"/>
      <c r="HK32"/>
      <c r="HL32"/>
      <c r="HM32"/>
      <c r="HN32"/>
      <c r="HO32"/>
      <c r="HP32"/>
      <c r="HQ32"/>
      <c r="HR32"/>
      <c r="HS32"/>
      <c r="HT32" t="str">
        <f t="shared" si="50"/>
        <v/>
      </c>
      <c r="HU32" t="str">
        <f t="shared" si="51"/>
        <v/>
      </c>
      <c r="HV32"/>
      <c r="HW32"/>
      <c r="HX32"/>
      <c r="HY32"/>
      <c r="HZ32"/>
      <c r="IA32"/>
      <c r="IB32"/>
      <c r="IC32"/>
      <c r="ID32"/>
      <c r="IE32" t="str">
        <f t="shared" si="52"/>
        <v/>
      </c>
      <c r="IF32"/>
      <c r="IG32"/>
      <c r="IH32"/>
      <c r="II32"/>
      <c r="IJ32"/>
      <c r="IK32"/>
      <c r="IL32"/>
      <c r="IM32"/>
      <c r="IN32"/>
      <c r="IO32"/>
      <c r="IP32"/>
      <c r="IQ32" t="str">
        <f t="shared" si="53"/>
        <v/>
      </c>
      <c r="IR32"/>
      <c r="IS32" t="str">
        <f t="shared" si="54"/>
        <v/>
      </c>
      <c r="IT32"/>
      <c r="IU32" t="str">
        <f t="shared" si="55"/>
        <v/>
      </c>
      <c r="IV32"/>
      <c r="IW32"/>
      <c r="IX32"/>
      <c r="IY32"/>
      <c r="IZ32"/>
      <c r="JA32"/>
      <c r="JB32"/>
      <c r="JC32"/>
      <c r="JD32"/>
      <c r="JE32"/>
      <c r="JF32"/>
      <c r="JG32"/>
      <c r="JH32"/>
      <c r="JI32"/>
      <c r="JJ32"/>
      <c r="JK32"/>
      <c r="JL32"/>
      <c r="JM32"/>
      <c r="JN32"/>
      <c r="JO32"/>
      <c r="JP32"/>
      <c r="JQ32"/>
      <c r="JR32" t="str">
        <f t="shared" si="56"/>
        <v/>
      </c>
      <c r="JS32" t="str">
        <f t="shared" si="57"/>
        <v/>
      </c>
      <c r="JT32"/>
      <c r="JU32"/>
      <c r="JV32"/>
      <c r="JW32"/>
      <c r="JX32"/>
      <c r="JY32"/>
      <c r="JZ32"/>
      <c r="KA32"/>
      <c r="KB32"/>
      <c r="KC32" t="str">
        <f t="shared" si="58"/>
        <v/>
      </c>
      <c r="KD32"/>
      <c r="KE32"/>
      <c r="KF32"/>
      <c r="KG32"/>
      <c r="KH32"/>
      <c r="KI32"/>
      <c r="KJ32"/>
      <c r="KK32"/>
      <c r="KL32" t="str">
        <f>IF(CT32=1,KL$8&amp;IF(SUM(CU32:$EQ32)=0,"",", "),"")</f>
        <v/>
      </c>
      <c r="KM32" t="str">
        <f>IF(CU32=1,KM$8&amp;IF(SUM(CV32:$EQ32)=0,"",", "),"")</f>
        <v/>
      </c>
      <c r="KN32" t="str">
        <f>IF(CV32=1,KN$8&amp;IF(SUM(CW32:$EQ32)=0,"",", "),"")</f>
        <v/>
      </c>
      <c r="KO32" t="str">
        <f>IF(CW32=1,KO$8&amp;IF(SUM(CX32:$EQ32)=0,"",", "),"")</f>
        <v/>
      </c>
      <c r="KP32" t="str">
        <f>IF(CX32=1,KP$8&amp;IF(SUM(CY32:$EQ32)=0,"",", "),"")</f>
        <v/>
      </c>
      <c r="KQ32" t="str">
        <f>IF(CY32=1,KQ$8&amp;IF(SUM(CZ32:$EQ32)=0,"",", "),"")</f>
        <v/>
      </c>
      <c r="KR32" t="str">
        <f>IF(CZ32=1,KR$8&amp;IF(SUM(DA32:$EQ32)=0,"",", "),"")</f>
        <v/>
      </c>
      <c r="KS32" t="str">
        <f>IF(DA32=1,KS$8&amp;IF(SUM(DB32:$EQ32)=0,"",", "),"")</f>
        <v/>
      </c>
      <c r="KT32" t="str">
        <f>IF(DB32=1,KT$8&amp;IF(SUM(DC32:$EQ32)=0,"",", "),"")</f>
        <v/>
      </c>
      <c r="KU32" t="str">
        <f>IF(DC32=1,KU$8&amp;IF(SUM(DD32:$EQ32)=0,"",", "),"")</f>
        <v/>
      </c>
      <c r="KV32" t="str">
        <f>IF(DD32=1,KV$8&amp;IF(SUM(DE32:$EQ32)=0,"",", "),"")</f>
        <v/>
      </c>
      <c r="KW32" t="str">
        <f>IF(DE32=1,KW$8&amp;IF(SUM(DF32:$EQ32)=0,"",", "),"")</f>
        <v/>
      </c>
      <c r="KX32" t="str">
        <f>IF(DF32=1,KX$8&amp;IF(SUM(DG32:$EQ32)=0,"",", "),"")</f>
        <v/>
      </c>
      <c r="KY32" t="str">
        <f>IF(DG32=1,KY$8&amp;IF(SUM(DH32:$EQ32)=0,"",", "),"")</f>
        <v/>
      </c>
      <c r="KZ32" t="str">
        <f>IF(DH32=1,KZ$8&amp;IF(SUM(DI32:$EQ32)=0,"",", "),"")</f>
        <v/>
      </c>
      <c r="LA32" t="str">
        <f>IF(DI32=1,LA$8&amp;IF(SUM(DJ32:$EQ32)=0,"",", "),"")</f>
        <v/>
      </c>
      <c r="LB32" t="str">
        <f>IF(DJ32=1,LB$8&amp;IF(SUM(DK32:$EQ32)=0,"",", "),"")</f>
        <v/>
      </c>
      <c r="LC32" t="str">
        <f>IF(DK32=1,LC$8&amp;IF(SUM(DL32:$EQ32)=0,"",", "),"")</f>
        <v/>
      </c>
      <c r="LD32" t="str">
        <f>IF(DL32=1,LD$8&amp;IF(SUM(DM32:$EQ32)=0,"",", "),"")</f>
        <v/>
      </c>
      <c r="LE32" t="str">
        <f>IF(DM32=1,LE$8&amp;IF(SUM(DN32:$EQ32)=0,"",", "),"")</f>
        <v/>
      </c>
      <c r="LF32" t="str">
        <f>IF(DN32=1,LF$8&amp;IF(SUM(DO32:$EQ32)=0,"",", "),"")</f>
        <v/>
      </c>
      <c r="LG32" t="str">
        <f>IF(DO32=1,LG$8&amp;IF(SUM(DP32:$EQ32)=0,"",", "),"")</f>
        <v/>
      </c>
      <c r="LH32" t="str">
        <f>IF(DP32=1,LH$8&amp;IF(SUM(DQ32:$EQ32)=0,"",", "),"")</f>
        <v/>
      </c>
      <c r="LI32" t="str">
        <f>IF(DQ32=1,LI$8&amp;IF(SUM(DR32:$EQ32)=0,"",", "),"")</f>
        <v/>
      </c>
      <c r="LJ32" t="str">
        <f>IF(DR32=1,LJ$8&amp;IF(SUM(DS32:$EQ32)=0,"",", "),"")</f>
        <v/>
      </c>
      <c r="LK32" t="str">
        <f>IF(DS32=1,LK$8&amp;IF(SUM(DT32:$EQ32)=0,"",", "),"")</f>
        <v/>
      </c>
      <c r="LL32" t="str">
        <f>IF(DT32=1,LL$8&amp;IF(SUM(DU32:$EQ32)=0,"",", "),"")</f>
        <v/>
      </c>
      <c r="LM32" t="str">
        <f>IF(DU32=1,LM$8&amp;IF(SUM(DV32:$EQ32)=0,"",", "),"")</f>
        <v/>
      </c>
      <c r="LN32" t="str">
        <f>IF(DV32=1,LN$8&amp;IF(SUM(DW32:$EQ32)=0,"",", "),"")</f>
        <v/>
      </c>
      <c r="LO32" t="str">
        <f>IF(DW32=1,LO$8&amp;IF(SUM(DX32:$EQ32)=0,"",", "),"")</f>
        <v/>
      </c>
      <c r="LP32" t="str">
        <f>IF(DX32=1,LP$8&amp;IF(SUM(DY32:$EQ32)=0,"",", "),"")</f>
        <v/>
      </c>
      <c r="LQ32" t="str">
        <f>IF(DY32=1,LQ$8&amp;IF(SUM(DZ32:$EQ32)=0,"",", "),"")</f>
        <v/>
      </c>
      <c r="LR32" t="str">
        <f>IF(DZ32=1,LR$8&amp;IF(SUM(EA32:$EQ32)=0,"",", "),"")</f>
        <v/>
      </c>
      <c r="LS32" t="str">
        <f>IF(EA32=1,LS$8&amp;IF(SUM(EB32:$EQ32)=0,"",", "),"")</f>
        <v/>
      </c>
      <c r="LT32" t="str">
        <f>IF(EB32=1,LT$8&amp;IF(SUM(EC32:$EQ32)=0,"",", "),"")</f>
        <v/>
      </c>
      <c r="LU32" t="str">
        <f>IF(EC32=1,LU$8&amp;IF(SUM(ED32:$EQ32)=0,"",", "),"")</f>
        <v/>
      </c>
      <c r="LV32" t="str">
        <f>IF(ED32=1,LV$8&amp;IF(SUM(EE32:$EQ32)=0,"",", "),"")</f>
        <v/>
      </c>
      <c r="LW32" t="str">
        <f>IF(EE32=1,LW$8&amp;IF(SUM(EF32:$EQ32)=0,"",", "),"")</f>
        <v/>
      </c>
      <c r="LX32" t="str">
        <f>IF(EF32=1,LX$8&amp;IF(SUM(EG32:$EQ32)=0,"",", "),"")</f>
        <v/>
      </c>
      <c r="LY32" t="str">
        <f>IF(EG32=1,LY$8&amp;IF(SUM(EH32:$EQ32)=0,"",", "),"")</f>
        <v/>
      </c>
      <c r="LZ32" t="str">
        <f>IF(EH32=1,LZ$8&amp;IF(SUM(EI32:$EQ32)=0,"",", "),"")</f>
        <v/>
      </c>
      <c r="MA32" t="str">
        <f>IF(EI32=1,MA$8&amp;IF(SUM(EJ32:$EQ32)=0,"",", "),"")</f>
        <v/>
      </c>
      <c r="MB32" t="str">
        <f>IF(EJ32=1,MB$8&amp;IF(SUM(EK32:$EQ32)=0,"",", "),"")</f>
        <v/>
      </c>
      <c r="MC32" t="str">
        <f>IF(EK32=1,MC$8&amp;IF(SUM(EL32:$EQ32)=0,"",", "),"")</f>
        <v/>
      </c>
      <c r="MD32" t="str">
        <f>IF(EL32=1,MD$8&amp;IF(SUM(EM32:$EQ32)=0,"",", "),"")</f>
        <v/>
      </c>
      <c r="ME32" t="str">
        <f>IF(EM32=1,ME$8&amp;IF(SUM(EN32:$EQ32)=0,"",", "),"")</f>
        <v/>
      </c>
      <c r="MF32" t="str">
        <f>IF(EN32=1,MF$8&amp;IF(SUM(EO32:$EQ32)=0,"",", "),"")</f>
        <v/>
      </c>
      <c r="MG32" t="str">
        <f>IF(EO32=1,MG$8&amp;IF(SUM(EP32:$EQ32)=0,"",", "),"")</f>
        <v/>
      </c>
      <c r="MH32" t="str">
        <f>IF(EP32=1,MH$8&amp;IF(SUM(EQ32:$EQ32)=0,"",", "),"")</f>
        <v/>
      </c>
      <c r="MI32" t="str">
        <f t="shared" si="68"/>
        <v/>
      </c>
      <c r="MJ32" t="str">
        <f>IF(ER32=1,MJ$8&amp;IF(SUM(ES32:$GO32)=0,"",", "),"")</f>
        <v/>
      </c>
      <c r="MK32" t="str">
        <f>IF(ES32=1,MK$8&amp;IF(SUM(ET32:$GO32)=0,"",", "),"")</f>
        <v/>
      </c>
      <c r="ML32" t="str">
        <f>IF(ET32=1,ML$8&amp;IF(SUM(EU32:$GO32)=0,"",", "),"")</f>
        <v/>
      </c>
      <c r="MM32" t="str">
        <f>IF(EU32=1,MM$8&amp;IF(SUM(EV32:$GO32)=0,"",", "),"")</f>
        <v/>
      </c>
      <c r="MN32" t="str">
        <f>IF(EV32=1,MN$8&amp;IF(SUM(EW32:$GO32)=0,"",", "),"")</f>
        <v/>
      </c>
      <c r="MO32" t="str">
        <f>IF(EW32=1,MO$8&amp;IF(SUM(EX32:$GO32)=0,"",", "),"")</f>
        <v/>
      </c>
      <c r="MP32" t="str">
        <f>IF(EX32=1,MP$8&amp;IF(SUM(EY32:$GO32)=0,"",", "),"")</f>
        <v/>
      </c>
      <c r="MQ32" t="str">
        <f>IF(EY32=1,MQ$8&amp;IF(SUM(EZ32:$GO32)=0,"",", "),"")</f>
        <v/>
      </c>
      <c r="MR32" t="str">
        <f>IF(EZ32=1,MR$8&amp;IF(SUM(FA32:$GO32)=0,"",", "),"")</f>
        <v/>
      </c>
      <c r="MS32" t="str">
        <f>IF(FA32=1,MS$8&amp;IF(SUM(FB32:$GO32)=0,"",", "),"")</f>
        <v/>
      </c>
      <c r="MT32" t="str">
        <f>IF(FB32=1,MT$8&amp;IF(SUM(FC32:$GO32)=0,"",", "),"")</f>
        <v/>
      </c>
      <c r="MU32" t="str">
        <f>IF(FC32=1,MU$8&amp;IF(SUM(FD32:$GO32)=0,"",", "),"")</f>
        <v/>
      </c>
      <c r="MV32" t="str">
        <f>IF(FD32=1,MV$8&amp;IF(SUM(FE32:$GO32)=0,"",", "),"")</f>
        <v/>
      </c>
      <c r="MW32" t="str">
        <f>IF(FE32=1,MW$8&amp;IF(SUM(FF32:$GO32)=0,"",", "),"")</f>
        <v/>
      </c>
      <c r="MX32" t="str">
        <f>IF(FF32=1,MX$8&amp;IF(SUM(FG32:$GO32)=0,"",", "),"")</f>
        <v/>
      </c>
      <c r="MY32" t="str">
        <f>IF(FG32=1,MY$8&amp;IF(SUM(FH32:$GO32)=0,"",", "),"")</f>
        <v/>
      </c>
      <c r="MZ32" t="str">
        <f>IF(FH32=1,MZ$8&amp;IF(SUM(FI32:$GO32)=0,"",", "),"")</f>
        <v/>
      </c>
      <c r="NA32" t="str">
        <f>IF(FI32=1,NA$8&amp;IF(SUM(FJ32:$GO32)=0,"",", "),"")</f>
        <v/>
      </c>
      <c r="NB32" t="str">
        <f>IF(FJ32=1,NB$8&amp;IF(SUM(FK32:$GO32)=0,"",", "),"")</f>
        <v/>
      </c>
      <c r="NC32" t="str">
        <f>IF(FK32=1,NC$8&amp;IF(SUM(FL32:$GO32)=0,"",", "),"")</f>
        <v/>
      </c>
      <c r="ND32" t="str">
        <f>IF(FL32=1,ND$8&amp;IF(SUM(FM32:$GO32)=0,"",", "),"")</f>
        <v/>
      </c>
      <c r="NE32" t="str">
        <f>IF(FM32=1,NE$8&amp;IF(SUM(FN32:$GO32)=0,"",", "),"")</f>
        <v/>
      </c>
      <c r="NF32" t="str">
        <f>IF(FN32=1,NF$8&amp;IF(SUM(FO32:$GO32)=0,"",", "),"")</f>
        <v/>
      </c>
      <c r="NG32" t="str">
        <f>IF(FO32=1,NG$8&amp;IF(SUM(FP32:$GO32)=0,"",", "),"")</f>
        <v/>
      </c>
      <c r="NH32" t="str">
        <f>IF(FP32=1,NH$8&amp;IF(SUM(FQ32:$GO32)=0,"",", "),"")</f>
        <v/>
      </c>
      <c r="NI32" t="str">
        <f>IF(FQ32=1,NI$8&amp;IF(SUM(FR32:$GO32)=0,"",", "),"")</f>
        <v/>
      </c>
      <c r="NJ32" t="str">
        <f>IF(FR32=1,NJ$8&amp;IF(SUM(FS32:$GO32)=0,"",", "),"")</f>
        <v/>
      </c>
      <c r="NK32" t="str">
        <f>IF(FS32=1,NK$8&amp;IF(SUM(FT32:$GO32)=0,"",", "),"")</f>
        <v/>
      </c>
      <c r="NL32" t="str">
        <f>IF(FT32=1,NL$8&amp;IF(SUM(FU32:$GO32)=0,"",", "),"")</f>
        <v/>
      </c>
      <c r="NM32" t="str">
        <f>IF(FU32=1,NM$8&amp;IF(SUM(FV32:$GO32)=0,"",", "),"")</f>
        <v/>
      </c>
      <c r="NN32" t="str">
        <f>IF(FV32=1,NN$8&amp;IF(SUM(FW32:$GO32)=0,"",", "),"")</f>
        <v/>
      </c>
      <c r="NO32" t="str">
        <f>IF(FW32=1,NO$8&amp;IF(SUM(FX32:$GO32)=0,"",", "),"")</f>
        <v/>
      </c>
      <c r="NP32" t="str">
        <f>IF(FX32=1,NP$8&amp;IF(SUM(FY32:$GO32)=0,"",", "),"")</f>
        <v/>
      </c>
      <c r="NQ32" t="str">
        <f>IF(FY32=1,NQ$8&amp;IF(SUM(FZ32:$GO32)=0,"",", "),"")</f>
        <v/>
      </c>
      <c r="NR32" t="str">
        <f>IF(FZ32=1,NR$8&amp;IF(SUM(GA32:$GO32)=0,"",", "),"")</f>
        <v/>
      </c>
      <c r="NS32" t="str">
        <f>IF(GA32=1,NS$8&amp;IF(SUM(GB32:$GO32)=0,"",", "),"")</f>
        <v/>
      </c>
      <c r="NT32" t="str">
        <f>IF(GB32=1,NT$8&amp;IF(SUM(GC32:$GO32)=0,"",", "),"")</f>
        <v/>
      </c>
      <c r="NU32" t="str">
        <f>IF(GC32=1,NU$8&amp;IF(SUM(GD32:$GO32)=0,"",", "),"")</f>
        <v/>
      </c>
      <c r="NV32" t="str">
        <f>IF(GD32=1,NV$8&amp;IF(SUM(GE32:$GO32)=0,"",", "),"")</f>
        <v/>
      </c>
      <c r="NW32" t="str">
        <f>IF(GE32=1,NW$8&amp;IF(SUM(GF32:$GO32)=0,"",", "),"")</f>
        <v/>
      </c>
      <c r="NX32" t="str">
        <f>IF(GF32=1,NX$8&amp;IF(SUM(GG32:$GO32)=0,"",", "),"")</f>
        <v/>
      </c>
      <c r="NY32" t="str">
        <f>IF(GG32=1,NY$8&amp;IF(SUM(GH32:$GO32)=0,"",", "),"")</f>
        <v/>
      </c>
      <c r="NZ32" t="str">
        <f>IF(GH32=1,NZ$8&amp;IF(SUM(GI32:$GO32)=0,"",", "),"")</f>
        <v/>
      </c>
      <c r="OA32" t="str">
        <f>IF(GI32=1,OA$8&amp;IF(SUM(GJ32:$GO32)=0,"",", "),"")</f>
        <v/>
      </c>
      <c r="OB32" t="str">
        <f>IF(GJ32=1,OB$8&amp;IF(SUM(GK32:$GO32)=0,"",", "),"")</f>
        <v/>
      </c>
      <c r="OC32" t="str">
        <f>IF(GK32=1,OC$8&amp;IF(SUM(GL32:$GO32)=0,"",", "),"")</f>
        <v/>
      </c>
      <c r="OD32" t="str">
        <f>IF(GL32=1,OD$8&amp;IF(SUM(GM32:$GO32)=0,"",", "),"")</f>
        <v/>
      </c>
      <c r="OE32" t="str">
        <f>IF(GM32=1,OE$8&amp;IF(SUM(GN32:$GO32)=0,"",", "),"")</f>
        <v/>
      </c>
      <c r="OF32" t="str">
        <f>IF(GN32=1,OF$8&amp;IF(SUM(GO32:$GO32)=0,"",", "),"")</f>
        <v/>
      </c>
      <c r="OG32" t="str">
        <f t="shared" si="69"/>
        <v/>
      </c>
      <c r="OH32" t="str">
        <f>IF(GP32=1,OH$8&amp;IF(SUM(GQ32:$IM32)=0,"",", "),"")</f>
        <v/>
      </c>
      <c r="OI32" t="str">
        <f>IF(GQ32=1,OI$8&amp;IF(SUM(GR32:$IM32)=0,"",", "),"")</f>
        <v/>
      </c>
      <c r="OJ32" t="str">
        <f>IF(GR32=1,OJ$8&amp;IF(SUM(GS32:$IM32)=0,"",", "),"")</f>
        <v/>
      </c>
      <c r="OK32" t="str">
        <f>IF(GS32=1,OK$8&amp;IF(SUM(GT32:$IM32)=0,"",", "),"")</f>
        <v/>
      </c>
      <c r="OL32" t="str">
        <f>IF(GT32=1,OL$8&amp;IF(SUM(GU32:$IM32)=0,"",", "),"")</f>
        <v/>
      </c>
      <c r="OM32" t="str">
        <f>IF(GU32=1,OM$8&amp;IF(SUM(GV32:$IM32)=0,"",", "),"")</f>
        <v/>
      </c>
      <c r="ON32" t="str">
        <f>IF(GV32=1,ON$8&amp;IF(SUM(GW32:$IM32)=0,"",", "),"")</f>
        <v/>
      </c>
      <c r="OO32" t="str">
        <f>IF(GW32=1,OO$8&amp;IF(SUM(GX32:$IM32)=0,"",", "),"")</f>
        <v/>
      </c>
      <c r="OP32" t="str">
        <f>IF(GX32=1,OP$8&amp;IF(SUM(GY32:$IM32)=0,"",", "),"")</f>
        <v/>
      </c>
      <c r="OQ32" t="str">
        <f>IF(GY32=1,OQ$8&amp;IF(SUM(GZ32:$IM32)=0,"",", "),"")</f>
        <v/>
      </c>
      <c r="OR32" t="str">
        <f>IF(GZ32=1,OR$8&amp;IF(SUM(HA32:$IM32)=0,"",", "),"")</f>
        <v/>
      </c>
      <c r="OS32" t="str">
        <f>IF(HA32=1,OS$8&amp;IF(SUM(HB32:$IM32)=0,"",", "),"")</f>
        <v/>
      </c>
      <c r="OT32" t="str">
        <f>IF(HB32=1,OT$8&amp;IF(SUM(HC32:$IM32)=0,"",", "),"")</f>
        <v/>
      </c>
      <c r="OU32" t="str">
        <f>IF(HC32=1,OU$8&amp;IF(SUM(HD32:$IM32)=0,"",", "),"")</f>
        <v/>
      </c>
      <c r="OV32" t="str">
        <f>IF(HD32=1,OV$8&amp;IF(SUM(HE32:$IM32)=0,"",", "),"")</f>
        <v/>
      </c>
      <c r="OW32" t="str">
        <f>IF(HE32=1,OW$8&amp;IF(SUM(HF32:$IM32)=0,"",", "),"")</f>
        <v/>
      </c>
      <c r="OX32" t="str">
        <f>IF(HF32=1,OX$8&amp;IF(SUM(HG32:$IM32)=0,"",", "),"")</f>
        <v/>
      </c>
      <c r="OY32" t="str">
        <f>IF(HG32=1,OY$8&amp;IF(SUM(HH32:$IM32)=0,"",", "),"")</f>
        <v/>
      </c>
      <c r="OZ32" t="str">
        <f>IF(HH32=1,OZ$8&amp;IF(SUM(HI32:$IM32)=0,"",", "),"")</f>
        <v/>
      </c>
      <c r="PA32" t="str">
        <f>IF(HI32=1,PA$8&amp;IF(SUM(HJ32:$IM32)=0,"",", "),"")</f>
        <v/>
      </c>
      <c r="PB32" t="str">
        <f>IF(HJ32=1,PB$8&amp;IF(SUM(HK32:$IM32)=0,"",", "),"")</f>
        <v/>
      </c>
      <c r="PC32" t="str">
        <f>IF(HK32=1,PC$8&amp;IF(SUM(HL32:$IM32)=0,"",", "),"")</f>
        <v/>
      </c>
      <c r="PD32" t="str">
        <f>IF(HL32=1,PD$8&amp;IF(SUM(HM32:$IM32)=0,"",", "),"")</f>
        <v/>
      </c>
      <c r="PE32" t="str">
        <f>IF(HM32=1,PE$8&amp;IF(SUM(HN32:$IM32)=0,"",", "),"")</f>
        <v/>
      </c>
      <c r="PF32" t="str">
        <f>IF(HN32=1,PF$8&amp;IF(SUM(HO32:$IM32)=0,"",", "),"")</f>
        <v/>
      </c>
      <c r="PG32" t="str">
        <f>IF(HO32=1,PG$8&amp;IF(SUM(HP32:$IM32)=0,"",", "),"")</f>
        <v/>
      </c>
      <c r="PH32" t="str">
        <f>IF(HP32=1,PH$8&amp;IF(SUM(HQ32:$IM32)=0,"",", "),"")</f>
        <v/>
      </c>
      <c r="PI32" t="str">
        <f>IF(HQ32=1,PI$8&amp;IF(SUM(HR32:$IM32)=0,"",", "),"")</f>
        <v/>
      </c>
      <c r="PJ32" t="str">
        <f>IF(HR32=1,PJ$8&amp;IF(SUM(HS32:$IM32)=0,"",", "),"")</f>
        <v/>
      </c>
      <c r="PK32" t="str">
        <f>IF(HS32=1,PK$8&amp;IF(SUM(HT32:$IM32)=0,"",", "),"")</f>
        <v/>
      </c>
      <c r="PL32" t="str">
        <f>IF(HT32=1,PL$8&amp;IF(SUM(HU32:$IM32)=0,"",", "),"")</f>
        <v/>
      </c>
      <c r="PM32" t="str">
        <f>IF(HU32=1,PM$8&amp;IF(SUM(HV32:$IM32)=0,"",", "),"")</f>
        <v/>
      </c>
      <c r="PN32" t="str">
        <f>IF(HV32=1,PN$8&amp;IF(SUM(HW32:$IM32)=0,"",", "),"")</f>
        <v/>
      </c>
      <c r="PO32" t="str">
        <f>IF(HW32=1,PO$8&amp;IF(SUM(HX32:$IM32)=0,"",", "),"")</f>
        <v/>
      </c>
      <c r="PP32" t="str">
        <f>IF(HX32=1,PP$8&amp;IF(SUM(HY32:$IM32)=0,"",", "),"")</f>
        <v/>
      </c>
      <c r="PQ32" t="str">
        <f>IF(HY32=1,PQ$8&amp;IF(SUM(HZ32:$IM32)=0,"",", "),"")</f>
        <v/>
      </c>
      <c r="PR32" t="str">
        <f>IF(HZ32=1,PR$8&amp;IF(SUM(IA32:$IM32)=0,"",", "),"")</f>
        <v/>
      </c>
      <c r="PS32" t="str">
        <f>IF(IA32=1,PS$8&amp;IF(SUM(IB32:$IM32)=0,"",", "),"")</f>
        <v/>
      </c>
      <c r="PT32" t="str">
        <f>IF(IB32=1,PT$8&amp;IF(SUM(IC32:$IM32)=0,"",", "),"")</f>
        <v/>
      </c>
      <c r="PU32" t="str">
        <f>IF(IC32=1,PU$8&amp;IF(SUM(ID32:$IM32)=0,"",", "),"")</f>
        <v/>
      </c>
      <c r="PV32" t="str">
        <f>IF(ID32=1,PV$8&amp;IF(SUM(IE32:$IM32)=0,"",", "),"")</f>
        <v/>
      </c>
      <c r="PW32" t="str">
        <f>IF(IE32=1,PW$8&amp;IF(SUM(IF32:$IM32)=0,"",", "),"")</f>
        <v/>
      </c>
      <c r="PX32" t="str">
        <f>IF(IF32=1,PX$8&amp;IF(SUM(IG32:$IM32)=0,"",", "),"")</f>
        <v/>
      </c>
      <c r="PY32" t="str">
        <f>IF(IG32=1,PY$8&amp;IF(SUM(IH32:$IM32)=0,"",", "),"")</f>
        <v/>
      </c>
      <c r="PZ32" t="str">
        <f>IF(IH32=1,PZ$8&amp;IF(SUM(II32:$IM32)=0,"",", "),"")</f>
        <v/>
      </c>
      <c r="QA32" t="str">
        <f>IF(II32=1,QA$8&amp;IF(SUM(IJ32:$IM32)=0,"",", "),"")</f>
        <v/>
      </c>
      <c r="QB32" t="str">
        <f>IF(IJ32=1,QB$8&amp;IF(SUM(IK32:$IM32)=0,"",", "),"")</f>
        <v/>
      </c>
      <c r="QC32" t="str">
        <f>IF(IK32=1,QC$8&amp;IF(SUM(IL32:$IM32)=0,"",", "),"")</f>
        <v/>
      </c>
      <c r="QD32" t="str">
        <f>IF(IL32=1,QD$8&amp;IF(SUM(IM32:$IM32)=0,"",", "),"")</f>
        <v/>
      </c>
      <c r="QE32" t="str">
        <f t="shared" si="70"/>
        <v/>
      </c>
      <c r="QF32" t="str">
        <f>IF(IN32=1,QF$8&amp;IF(SUM(IO32:$KK32)=0,"",", "),"")</f>
        <v/>
      </c>
      <c r="QG32" t="str">
        <f>IF(IO32=1,QG$8&amp;IF(SUM(IP32:$KK32)=0,"",", "),"")</f>
        <v/>
      </c>
      <c r="QH32" t="str">
        <f>IF(IP32=1,QH$8&amp;IF(SUM(IQ32:$KK32)=0,"",", "),"")</f>
        <v/>
      </c>
      <c r="QI32" t="str">
        <f>IF(IQ32=1,QI$8&amp;IF(SUM(IR32:$KK32)=0,"",", "),"")</f>
        <v/>
      </c>
      <c r="QJ32" t="str">
        <f>IF(IR32=1,QJ$8&amp;IF(SUM(IS32:$KK32)=0,"",", "),"")</f>
        <v/>
      </c>
      <c r="QK32" t="str">
        <f>IF(IS32=1,QK$8&amp;IF(SUM(IT32:$KK32)=0,"",", "),"")</f>
        <v/>
      </c>
      <c r="QL32" t="str">
        <f>IF(IT32=1,QL$8&amp;IF(SUM(IU32:$KK32)=0,"",", "),"")</f>
        <v/>
      </c>
      <c r="QM32" t="str">
        <f>IF(IU32=1,QM$8&amp;IF(SUM(IV32:$KK32)=0,"",", "),"")</f>
        <v/>
      </c>
      <c r="QN32" t="str">
        <f>IF(IV32=1,QN$8&amp;IF(SUM(IW32:$KK32)=0,"",", "),"")</f>
        <v/>
      </c>
      <c r="QO32" t="str">
        <f>IF(IW32=1,QO$8&amp;IF(SUM(IX32:$KK32)=0,"",", "),"")</f>
        <v/>
      </c>
      <c r="QP32" t="str">
        <f>IF(IX32=1,QP$8&amp;IF(SUM(IY32:$KK32)=0,"",", "),"")</f>
        <v/>
      </c>
      <c r="QQ32" t="str">
        <f>IF(IY32=1,QQ$8&amp;IF(SUM(IZ32:$KK32)=0,"",", "),"")</f>
        <v/>
      </c>
      <c r="QR32" t="str">
        <f>IF(IZ32=1,QR$8&amp;IF(SUM(JA32:$KK32)=0,"",", "),"")</f>
        <v/>
      </c>
      <c r="QS32" t="str">
        <f>IF(JA32=1,QS$8&amp;IF(SUM(JB32:$KK32)=0,"",", "),"")</f>
        <v/>
      </c>
      <c r="QT32" t="str">
        <f>IF(JB32=1,QT$8&amp;IF(SUM(JC32:$KK32)=0,"",", "),"")</f>
        <v/>
      </c>
      <c r="QU32" t="str">
        <f>IF(JC32=1,QU$8&amp;IF(SUM(JD32:$KK32)=0,"",", "),"")</f>
        <v/>
      </c>
      <c r="QV32" t="str">
        <f>IF(JD32=1,QV$8&amp;IF(SUM(JE32:$KK32)=0,"",", "),"")</f>
        <v/>
      </c>
      <c r="QW32" t="str">
        <f>IF(JE32=1,QW$8&amp;IF(SUM(JF32:$KK32)=0,"",", "),"")</f>
        <v/>
      </c>
      <c r="QX32" t="str">
        <f>IF(JF32=1,QX$8&amp;IF(SUM(JG32:$KK32)=0,"",", "),"")</f>
        <v/>
      </c>
      <c r="QY32" t="str">
        <f>IF(JG32=1,QY$8&amp;IF(SUM(JH32:$KK32)=0,"",", "),"")</f>
        <v/>
      </c>
      <c r="QZ32" t="str">
        <f>IF(JH32=1,QZ$8&amp;IF(SUM(JI32:$KK32)=0,"",", "),"")</f>
        <v/>
      </c>
      <c r="RA32" t="str">
        <f>IF(JI32=1,RA$8&amp;IF(SUM(JJ32:$KK32)=0,"",", "),"")</f>
        <v/>
      </c>
      <c r="RB32" t="str">
        <f>IF(JJ32=1,RB$8&amp;IF(SUM(JK32:$KK32)=0,"",", "),"")</f>
        <v/>
      </c>
      <c r="RC32" t="str">
        <f>IF(JK32=1,RC$8&amp;IF(SUM(JL32:$KK32)=0,"",", "),"")</f>
        <v/>
      </c>
      <c r="RD32" t="str">
        <f>IF(JL32=1,RD$8&amp;IF(SUM(JM32:$KK32)=0,"",", "),"")</f>
        <v/>
      </c>
      <c r="RE32" t="str">
        <f>IF(JM32=1,RE$8&amp;IF(SUM(JN32:$KK32)=0,"",", "),"")</f>
        <v/>
      </c>
      <c r="RF32" t="str">
        <f>IF(JN32=1,RF$8&amp;IF(SUM(JO32:$KK32)=0,"",", "),"")</f>
        <v/>
      </c>
      <c r="RG32" t="str">
        <f>IF(JO32=1,RG$8&amp;IF(SUM(JP32:$KK32)=0,"",", "),"")</f>
        <v/>
      </c>
      <c r="RH32" t="str">
        <f>IF(JP32=1,RH$8&amp;IF(SUM(JQ32:$KK32)=0,"",", "),"")</f>
        <v/>
      </c>
      <c r="RI32" t="str">
        <f>IF(JQ32=1,RI$8&amp;IF(SUM(JR32:$KK32)=0,"",", "),"")</f>
        <v/>
      </c>
      <c r="RJ32" t="str">
        <f>IF(JR32=1,RJ$8&amp;IF(SUM(JS32:$KK32)=0,"",", "),"")</f>
        <v/>
      </c>
      <c r="RK32" t="str">
        <f>IF(JS32=1,RK$8&amp;IF(SUM(JT32:$KK32)=0,"",", "),"")</f>
        <v/>
      </c>
      <c r="RL32" t="str">
        <f>IF(JT32=1,RL$8&amp;IF(SUM(JU32:$KK32)=0,"",", "),"")</f>
        <v/>
      </c>
      <c r="RM32" t="str">
        <f>IF(JU32=1,RM$8&amp;IF(SUM(JV32:$KK32)=0,"",", "),"")</f>
        <v/>
      </c>
      <c r="RN32" t="str">
        <f>IF(JV32=1,RN$8&amp;IF(SUM(JW32:$KK32)=0,"",", "),"")</f>
        <v/>
      </c>
      <c r="RO32" t="str">
        <f>IF(JW32=1,RO$8&amp;IF(SUM(JX32:$KK32)=0,"",", "),"")</f>
        <v/>
      </c>
      <c r="RP32" t="str">
        <f>IF(JX32=1,RP$8&amp;IF(SUM(JY32:$KK32)=0,"",", "),"")</f>
        <v/>
      </c>
      <c r="RQ32" t="str">
        <f>IF(JY32=1,RQ$8&amp;IF(SUM(JZ32:$KK32)=0,"",", "),"")</f>
        <v/>
      </c>
      <c r="RR32" t="str">
        <f>IF(JZ32=1,RR$8&amp;IF(SUM(KA32:$KK32)=0,"",", "),"")</f>
        <v/>
      </c>
      <c r="RS32" t="str">
        <f>IF(KA32=1,RS$8&amp;IF(SUM(KB32:$KK32)=0,"",", "),"")</f>
        <v/>
      </c>
      <c r="RT32" t="str">
        <f>IF(KB32=1,RT$8&amp;IF(SUM(KC32:$KK32)=0,"",", "),"")</f>
        <v/>
      </c>
      <c r="RU32" t="str">
        <f>IF(KC32=1,RU$8&amp;IF(SUM(KD32:$KK32)=0,"",", "),"")</f>
        <v/>
      </c>
      <c r="RV32" t="str">
        <f>IF(KD32=1,RV$8&amp;IF(SUM(KE32:$KK32)=0,"",", "),"")</f>
        <v/>
      </c>
      <c r="RW32" t="str">
        <f>IF(KE32=1,RW$8&amp;IF(SUM(KF32:$KK32)=0,"",", "),"")</f>
        <v/>
      </c>
      <c r="RX32" t="str">
        <f>IF(KF32=1,RX$8&amp;IF(SUM(KG32:$KK32)=0,"",", "),"")</f>
        <v/>
      </c>
      <c r="RY32" t="str">
        <f>IF(KG32=1,RY$8&amp;IF(SUM(KH32:$KK32)=0,"",", "),"")</f>
        <v/>
      </c>
      <c r="RZ32" t="str">
        <f>IF(KH32=1,RZ$8&amp;IF(SUM(KI32:$KK32)=0,"",", "),"")</f>
        <v/>
      </c>
      <c r="SA32" t="str">
        <f>IF(KI32=1,SA$8&amp;IF(SUM(KJ32:$KK32)=0,"",", "),"")</f>
        <v/>
      </c>
      <c r="SB32" t="str">
        <f>IF(KJ32=1,SB$8&amp;IF(SUM(KK32:$KK32)=0,"",", "),"")</f>
        <v/>
      </c>
      <c r="SC32" t="str">
        <f t="shared" si="71"/>
        <v/>
      </c>
    </row>
    <row r="33" spans="1:497" ht="60" customHeight="1" x14ac:dyDescent="0.45">
      <c r="A33" s="62"/>
      <c r="B33" s="212" t="str">
        <f t="shared" si="0"/>
        <v/>
      </c>
      <c r="C33" s="212" t="str">
        <f t="shared" si="59"/>
        <v/>
      </c>
      <c r="D33" s="212" t="str">
        <f t="shared" si="60"/>
        <v/>
      </c>
      <c r="E33" s="212" t="str">
        <f t="shared" si="61"/>
        <v/>
      </c>
      <c r="F33" s="212" t="str">
        <f t="shared" si="62"/>
        <v/>
      </c>
      <c r="G33" s="237" t="str">
        <f>IF('EDCI Data'!B33="","",'EDCI Data'!B33)</f>
        <v/>
      </c>
      <c r="H33" s="238" t="str">
        <f>IF('EDCI Data'!C33="","",'EDCI Data'!C33)</f>
        <v/>
      </c>
      <c r="I33" s="239" t="str">
        <f>IF('EDCI Data'!D33="","",'EDCI Data'!D33)</f>
        <v/>
      </c>
      <c r="J33" s="240" t="str">
        <f>IF('EDCI Data'!E33="","",'EDCI Data'!E33)</f>
        <v/>
      </c>
      <c r="K33" s="237" t="str">
        <f>IF('EDCI Data'!F33="","",'EDCI Data'!F33)</f>
        <v/>
      </c>
      <c r="L33" s="237" t="str">
        <f>IF('EDCI Data'!G33="","",'EDCI Data'!G33)</f>
        <v/>
      </c>
      <c r="M33" s="237" t="str">
        <f>IF('EDCI Data'!H33="","",'EDCI Data'!H33)</f>
        <v/>
      </c>
      <c r="N33" s="237" t="str">
        <f>IF('EDCI Data'!I33="","",'EDCI Data'!I33)</f>
        <v/>
      </c>
      <c r="O33" s="237" t="str">
        <f>IF('EDCI Data'!J33="","",'EDCI Data'!J33)</f>
        <v/>
      </c>
      <c r="P33" s="237" t="str">
        <f>IF('EDCI Data'!K33="","",'EDCI Data'!K33)</f>
        <v/>
      </c>
      <c r="Q33" s="241" t="str">
        <f>IF('EDCI Data'!L33="","",'EDCI Data'!L33)</f>
        <v/>
      </c>
      <c r="R33" s="241" t="str">
        <f>IF('EDCI Data'!M33="","",'EDCI Data'!M33)</f>
        <v/>
      </c>
      <c r="S33" s="237" t="str">
        <f>IF('EDCI Data'!N33="","",'EDCI Data'!N33)</f>
        <v/>
      </c>
      <c r="T33" s="237" t="str">
        <f>IF('EDCI Data'!O33="","",'EDCI Data'!O33)</f>
        <v/>
      </c>
      <c r="U33" s="237" t="str">
        <f>IF('EDCI Data'!P33="","",'EDCI Data'!P33)</f>
        <v/>
      </c>
      <c r="V33" s="237" t="str">
        <f>IF('EDCI Data'!Q33="","",'EDCI Data'!Q33)</f>
        <v/>
      </c>
      <c r="W33" s="242" t="str">
        <f>IF('EDCI Data'!R33="","",'EDCI Data'!R33)</f>
        <v/>
      </c>
      <c r="X33" s="243" t="str">
        <f>IF('EDCI Data'!S33="","",'EDCI Data'!S33)</f>
        <v/>
      </c>
      <c r="Y33" s="243" t="str">
        <f>IF('EDCI Data'!T33="","",'EDCI Data'!T33)</f>
        <v/>
      </c>
      <c r="Z33" s="244" t="str">
        <f>IF('EDCI Data'!U33="","",'EDCI Data'!U33)</f>
        <v/>
      </c>
      <c r="AA33" s="237" t="str">
        <f>IF('EDCI Data'!V33="","",'EDCI Data'!V33)</f>
        <v/>
      </c>
      <c r="AB33" s="244" t="str">
        <f>IF('EDCI Data'!W33="","",'EDCI Data'!W33)</f>
        <v/>
      </c>
      <c r="AC33" s="237" t="str">
        <f>IF('EDCI Data'!X33="","",'EDCI Data'!X33)</f>
        <v/>
      </c>
      <c r="AD33" s="244" t="str">
        <f>IF('EDCI Data'!Y33="","",'EDCI Data'!Y33)</f>
        <v/>
      </c>
      <c r="AE33" s="237" t="str">
        <f>IF('EDCI Data'!Z33="","",'EDCI Data'!Z33)</f>
        <v/>
      </c>
      <c r="AF33" s="237" t="str">
        <f>IF('EDCI Data'!AA33="","",'EDCI Data'!AA33)</f>
        <v/>
      </c>
      <c r="AG33" s="237" t="str">
        <f>IF('EDCI Data'!AB33="","",'EDCI Data'!AB33)</f>
        <v/>
      </c>
      <c r="AH33" s="237" t="str">
        <f>IF('EDCI Data'!AC33="","",'EDCI Data'!AC33)</f>
        <v/>
      </c>
      <c r="AI33" s="237" t="str">
        <f>IF('EDCI Data'!AD33="","",'EDCI Data'!AD33)</f>
        <v/>
      </c>
      <c r="AJ33" s="237" t="str">
        <f>IF('EDCI Data'!AE33="","",'EDCI Data'!AE33)</f>
        <v/>
      </c>
      <c r="AK33" s="237" t="str">
        <f>IF('EDCI Data'!AF33="","",'EDCI Data'!AF33)</f>
        <v/>
      </c>
      <c r="AL33" s="237" t="str">
        <f>IF('EDCI Data'!AG33="","",'EDCI Data'!AG33)</f>
        <v/>
      </c>
      <c r="AM33" s="237" t="str">
        <f>IF('EDCI Data'!AH33="","",'EDCI Data'!AH33)</f>
        <v/>
      </c>
      <c r="AN33" s="237" t="str">
        <f>IF('EDCI Data'!AI33="","",'EDCI Data'!AI33)</f>
        <v/>
      </c>
      <c r="AO33" s="237" t="str">
        <f>IF('EDCI Data'!AJ33="","",'EDCI Data'!AJ33)</f>
        <v/>
      </c>
      <c r="AP33" s="237" t="str">
        <f>IF('EDCI Data'!AK33="","",'EDCI Data'!AK33)</f>
        <v/>
      </c>
      <c r="AQ33" s="237" t="str">
        <f>IF('EDCI Data'!AL33="","",'EDCI Data'!AL33)</f>
        <v/>
      </c>
      <c r="AR33" s="237" t="str">
        <f>IF('EDCI Data'!AM33="","",'EDCI Data'!AM33)</f>
        <v/>
      </c>
      <c r="AS33" s="237" t="str">
        <f>IF('EDCI Data'!AN33="","",'EDCI Data'!AN33)</f>
        <v/>
      </c>
      <c r="AT33" s="237" t="str">
        <f>IF('EDCI Data'!AO33="","",'EDCI Data'!AO33)</f>
        <v/>
      </c>
      <c r="AU33" s="237" t="str">
        <f>IF('EDCI Data'!AP33="","",'EDCI Data'!AP33)</f>
        <v/>
      </c>
      <c r="AV33" s="237" t="str">
        <f>IF('EDCI Data'!AQ33="","",'EDCI Data'!AQ33)</f>
        <v/>
      </c>
      <c r="AW33" s="237" t="str">
        <f>IF('EDCI Data'!AR33="","",'EDCI Data'!AR33)</f>
        <v/>
      </c>
      <c r="AX33" s="237" t="str">
        <f>IF('EDCI Data'!AS33="","",'EDCI Data'!AS33)</f>
        <v/>
      </c>
      <c r="AY33" s="237" t="str">
        <f>IF('EDCI Data'!AT33="","",'EDCI Data'!AT33)</f>
        <v/>
      </c>
      <c r="AZ33" s="237" t="str">
        <f>IF('EDCI Data'!AU33="","",'EDCI Data'!AU33)</f>
        <v/>
      </c>
      <c r="BA33" s="237" t="str">
        <f>IF('EDCI Data'!AV33="","",'EDCI Data'!AV33)</f>
        <v/>
      </c>
      <c r="BB33" s="245" t="str">
        <f>IF('EDCI Data'!AW33="","",'EDCI Data'!AW33)</f>
        <v/>
      </c>
      <c r="BC33" s="245" t="str">
        <f>IF('EDCI Data'!AX33="","",'EDCI Data'!AX33)</f>
        <v/>
      </c>
      <c r="BD33" s="246" t="str">
        <f t="shared" si="63"/>
        <v/>
      </c>
      <c r="BE33" s="247" t="str">
        <f>IF('EDCI Data'!AY33="","",'EDCI Data'!AY33)</f>
        <v/>
      </c>
      <c r="BF33" s="247" t="str">
        <f>IF('EDCI Data'!AZ33="","",'EDCI Data'!AZ33)</f>
        <v/>
      </c>
      <c r="BG33" s="247" t="str">
        <f>IF('EDCI Data'!BA33="","",'EDCI Data'!BA33)</f>
        <v/>
      </c>
      <c r="BH33" s="247" t="str">
        <f>IF('EDCI Data'!BB33="","",'EDCI Data'!BB33)</f>
        <v/>
      </c>
      <c r="BI33" s="247" t="str">
        <f>IF('EDCI Data'!BC33="","",'EDCI Data'!BC33)</f>
        <v/>
      </c>
      <c r="BJ33" s="247" t="str">
        <f>IF('EDCI Data'!BD33="","",'EDCI Data'!BD33)</f>
        <v/>
      </c>
      <c r="BK33" s="247" t="str">
        <f>IF('EDCI Data'!BE33="","",'EDCI Data'!BE33)</f>
        <v/>
      </c>
      <c r="BL33" s="247" t="str">
        <f>IF('EDCI Data'!BF33="","",'EDCI Data'!BF33)</f>
        <v/>
      </c>
      <c r="BM33" s="247" t="str">
        <f>IF('EDCI Data'!BG33="","",'EDCI Data'!BG33)</f>
        <v/>
      </c>
      <c r="BN33" s="248" t="str">
        <f>IF('EDCI Data'!BH33="","",'EDCI Data'!BH33)</f>
        <v/>
      </c>
      <c r="BO33" s="248" t="str">
        <f>IF('EDCI Data'!BI33="","",'EDCI Data'!BI33)</f>
        <v/>
      </c>
      <c r="BP33" s="249" t="str">
        <f>IF('EDCI Data'!BJ33="","",'EDCI Data'!BJ33)</f>
        <v/>
      </c>
      <c r="BQ33" s="248" t="str">
        <f>IF('EDCI Data'!BK33="","",'EDCI Data'!BK33)</f>
        <v/>
      </c>
      <c r="BR33" s="248" t="str">
        <f>IF('EDCI Data'!BL33="","",'EDCI Data'!BL33)</f>
        <v/>
      </c>
      <c r="BS33" s="250" t="str">
        <f>IF('EDCI Data'!BM33="","",'EDCI Data'!BM33)</f>
        <v/>
      </c>
      <c r="BT33" s="251" t="str">
        <f>IF('EDCI Data'!BN33="","",'EDCI Data'!BN33)</f>
        <v/>
      </c>
      <c r="BU33" s="246" t="str">
        <f>IF('EDCI Data'!BO33="","",'EDCI Data'!BO33)</f>
        <v/>
      </c>
      <c r="BV33" s="252">
        <f t="shared" si="64"/>
        <v>0</v>
      </c>
      <c r="BW33" s="252">
        <f t="shared" si="65"/>
        <v>0</v>
      </c>
      <c r="BX33" s="252">
        <f t="shared" si="66"/>
        <v>0</v>
      </c>
      <c r="BY33" s="252">
        <f t="shared" si="67"/>
        <v>0</v>
      </c>
      <c r="BZ33" t="str">
        <f t="shared" si="1"/>
        <v/>
      </c>
      <c r="CA33" s="253"/>
      <c r="CB33"/>
      <c r="CC33"/>
      <c r="CD33"/>
      <c r="CE33" t="str">
        <f t="shared" si="2"/>
        <v/>
      </c>
      <c r="CF33"/>
      <c r="CG33" t="str">
        <f t="shared" si="3"/>
        <v/>
      </c>
      <c r="CH33" t="str">
        <f t="shared" si="4"/>
        <v/>
      </c>
      <c r="CI33" t="str">
        <f t="shared" si="5"/>
        <v/>
      </c>
      <c r="CJ33" t="str">
        <f t="shared" si="6"/>
        <v/>
      </c>
      <c r="CK33"/>
      <c r="CL33"/>
      <c r="CM33" t="str">
        <f t="shared" si="7"/>
        <v/>
      </c>
      <c r="CN33" t="str">
        <f t="shared" si="8"/>
        <v/>
      </c>
      <c r="CO33" t="str">
        <f t="shared" si="9"/>
        <v/>
      </c>
      <c r="CP33" t="str">
        <f t="shared" si="10"/>
        <v/>
      </c>
      <c r="CQ33"/>
      <c r="CR33" t="str" cm="1">
        <f t="array" ref="CR33">IF(COUNTIFS($BZ$10:$BZ$259,$BZ33,$I$10:$I$259,$I33+1)&gt;0,IF(X33&lt;&gt;INDEX(Y$10:Y$259,MATCH(1,INDEX(($BZ33=$BZ$10:$BZ$259)*($I$10:$I$259=$I33+1),0,1),0)),"Number of FTEs in previous year do not align with Number of FTEs in current year across years, by definition these should be equal. Please check and update if required. "&amp;CHAR(10),""),"")</f>
        <v/>
      </c>
      <c r="CS33" t="str" cm="1">
        <f t="array" ref="CS33">IF(COUNTIFS($BZ$10:$BZ$259,$BZ33,$I$10:$I$259,$I33-1)&gt;0,IF(Y33&lt;&gt;INDEX(X$10:X$259,MATCH(1,INDEX(($BZ33=$BZ$10:$BZ$259)*($I$10:$I$259=$I33-1),0,1),0)),"Number of FTEs in previous year do not align with Number of FTEs in current year across years, by definition these should be equal. Please check and update if required. "&amp;CHAR(10),""),"")</f>
        <v/>
      </c>
      <c r="CT33" t="str">
        <f t="shared" si="11"/>
        <v/>
      </c>
      <c r="CU33" t="str">
        <f t="shared" si="12"/>
        <v/>
      </c>
      <c r="CV33"/>
      <c r="CW33" t="str">
        <f t="shared" si="13"/>
        <v/>
      </c>
      <c r="CX33"/>
      <c r="CY33" t="str">
        <f t="shared" si="14"/>
        <v/>
      </c>
      <c r="CZ33"/>
      <c r="DA33" t="str">
        <f t="shared" si="15"/>
        <v/>
      </c>
      <c r="DB33"/>
      <c r="DC33"/>
      <c r="DD33"/>
      <c r="DE33"/>
      <c r="DF33"/>
      <c r="DG33"/>
      <c r="DH33"/>
      <c r="DI33"/>
      <c r="DJ33"/>
      <c r="DK33"/>
      <c r="DL33"/>
      <c r="DM33"/>
      <c r="DN33"/>
      <c r="DO33"/>
      <c r="DP33"/>
      <c r="DQ33"/>
      <c r="DR33"/>
      <c r="DS33"/>
      <c r="DT33"/>
      <c r="DU33"/>
      <c r="DV33"/>
      <c r="DW33"/>
      <c r="DX33" t="str">
        <f t="shared" si="16"/>
        <v/>
      </c>
      <c r="DY33" t="str">
        <f t="shared" si="17"/>
        <v/>
      </c>
      <c r="DZ33" t="str">
        <f t="shared" si="18"/>
        <v/>
      </c>
      <c r="EA33" t="str">
        <f t="shared" si="19"/>
        <v/>
      </c>
      <c r="EB33" t="str">
        <f t="shared" si="20"/>
        <v/>
      </c>
      <c r="EC33" t="str">
        <f t="shared" si="21"/>
        <v/>
      </c>
      <c r="ED33" t="str">
        <f t="shared" si="22"/>
        <v/>
      </c>
      <c r="EE33" t="str">
        <f t="shared" si="23"/>
        <v/>
      </c>
      <c r="EF33" t="str">
        <f t="shared" si="24"/>
        <v/>
      </c>
      <c r="EG33" t="str">
        <f t="shared" si="25"/>
        <v/>
      </c>
      <c r="EH33" t="str">
        <f t="shared" si="26"/>
        <v/>
      </c>
      <c r="EI33" t="str">
        <f t="shared" si="27"/>
        <v/>
      </c>
      <c r="EJ33"/>
      <c r="EK33"/>
      <c r="EL33"/>
      <c r="EM33"/>
      <c r="EN33"/>
      <c r="EO33"/>
      <c r="EP33"/>
      <c r="EQ33" t="str">
        <f t="shared" si="28"/>
        <v/>
      </c>
      <c r="ER33" t="str">
        <f t="shared" si="29"/>
        <v/>
      </c>
      <c r="ES33" t="str">
        <f t="shared" si="30"/>
        <v/>
      </c>
      <c r="ET33"/>
      <c r="EU33" t="str">
        <f t="shared" si="31"/>
        <v/>
      </c>
      <c r="EV33"/>
      <c r="EW33" t="str">
        <f t="shared" si="32"/>
        <v/>
      </c>
      <c r="EX33"/>
      <c r="EY33" t="str">
        <f t="shared" si="33"/>
        <v/>
      </c>
      <c r="EZ33"/>
      <c r="FA33"/>
      <c r="FB33"/>
      <c r="FC33"/>
      <c r="FD33"/>
      <c r="FE33"/>
      <c r="FF33"/>
      <c r="FG33"/>
      <c r="FH33"/>
      <c r="FI33"/>
      <c r="FJ33"/>
      <c r="FK33"/>
      <c r="FL33"/>
      <c r="FM33"/>
      <c r="FN33"/>
      <c r="FO33"/>
      <c r="FP33"/>
      <c r="FQ33"/>
      <c r="FR33"/>
      <c r="FS33"/>
      <c r="FT33"/>
      <c r="FU33"/>
      <c r="FV33" t="str">
        <f t="shared" si="34"/>
        <v/>
      </c>
      <c r="FW33" t="str">
        <f t="shared" si="35"/>
        <v/>
      </c>
      <c r="FX33"/>
      <c r="FY33" t="str">
        <f t="shared" si="36"/>
        <v/>
      </c>
      <c r="FZ33" t="str">
        <f t="shared" si="37"/>
        <v/>
      </c>
      <c r="GA33" t="str">
        <f t="shared" si="38"/>
        <v/>
      </c>
      <c r="GB33" t="str">
        <f t="shared" si="39"/>
        <v/>
      </c>
      <c r="GC33" t="str">
        <f t="shared" si="40"/>
        <v/>
      </c>
      <c r="GD33" t="str">
        <f t="shared" si="41"/>
        <v/>
      </c>
      <c r="GE33" t="str">
        <f t="shared" si="42"/>
        <v/>
      </c>
      <c r="GF33" t="str">
        <f t="shared" si="43"/>
        <v/>
      </c>
      <c r="GG33" t="str">
        <f t="shared" si="44"/>
        <v/>
      </c>
      <c r="GH33"/>
      <c r="GI33"/>
      <c r="GJ33"/>
      <c r="GK33"/>
      <c r="GL33"/>
      <c r="GM33"/>
      <c r="GN33"/>
      <c r="GO33"/>
      <c r="GP33" t="str">
        <f t="shared" si="45"/>
        <v/>
      </c>
      <c r="GQ33" t="str">
        <f t="shared" si="46"/>
        <v/>
      </c>
      <c r="GR33"/>
      <c r="GS33" t="str">
        <f t="shared" si="47"/>
        <v/>
      </c>
      <c r="GT33"/>
      <c r="GU33" t="str">
        <f t="shared" si="48"/>
        <v/>
      </c>
      <c r="GV33"/>
      <c r="GW33" t="str">
        <f t="shared" si="49"/>
        <v/>
      </c>
      <c r="GX33"/>
      <c r="GY33"/>
      <c r="GZ33"/>
      <c r="HA33"/>
      <c r="HB33"/>
      <c r="HC33"/>
      <c r="HD33"/>
      <c r="HE33"/>
      <c r="HF33"/>
      <c r="HG33"/>
      <c r="HH33"/>
      <c r="HI33"/>
      <c r="HJ33"/>
      <c r="HK33"/>
      <c r="HL33"/>
      <c r="HM33"/>
      <c r="HN33"/>
      <c r="HO33"/>
      <c r="HP33"/>
      <c r="HQ33"/>
      <c r="HR33"/>
      <c r="HS33"/>
      <c r="HT33" t="str">
        <f t="shared" si="50"/>
        <v/>
      </c>
      <c r="HU33" t="str">
        <f t="shared" si="51"/>
        <v/>
      </c>
      <c r="HV33"/>
      <c r="HW33"/>
      <c r="HX33"/>
      <c r="HY33"/>
      <c r="HZ33"/>
      <c r="IA33"/>
      <c r="IB33"/>
      <c r="IC33"/>
      <c r="ID33"/>
      <c r="IE33" t="str">
        <f t="shared" si="52"/>
        <v/>
      </c>
      <c r="IF33"/>
      <c r="IG33"/>
      <c r="IH33"/>
      <c r="II33"/>
      <c r="IJ33"/>
      <c r="IK33"/>
      <c r="IL33"/>
      <c r="IM33"/>
      <c r="IN33"/>
      <c r="IO33"/>
      <c r="IP33"/>
      <c r="IQ33" t="str">
        <f t="shared" si="53"/>
        <v/>
      </c>
      <c r="IR33"/>
      <c r="IS33" t="str">
        <f t="shared" si="54"/>
        <v/>
      </c>
      <c r="IT33"/>
      <c r="IU33" t="str">
        <f t="shared" si="55"/>
        <v/>
      </c>
      <c r="IV33"/>
      <c r="IW33"/>
      <c r="IX33"/>
      <c r="IY33"/>
      <c r="IZ33"/>
      <c r="JA33"/>
      <c r="JB33"/>
      <c r="JC33"/>
      <c r="JD33"/>
      <c r="JE33"/>
      <c r="JF33"/>
      <c r="JG33"/>
      <c r="JH33"/>
      <c r="JI33"/>
      <c r="JJ33"/>
      <c r="JK33"/>
      <c r="JL33"/>
      <c r="JM33"/>
      <c r="JN33"/>
      <c r="JO33"/>
      <c r="JP33"/>
      <c r="JQ33"/>
      <c r="JR33" t="str">
        <f t="shared" si="56"/>
        <v/>
      </c>
      <c r="JS33" t="str">
        <f t="shared" si="57"/>
        <v/>
      </c>
      <c r="JT33"/>
      <c r="JU33"/>
      <c r="JV33"/>
      <c r="JW33"/>
      <c r="JX33"/>
      <c r="JY33"/>
      <c r="JZ33"/>
      <c r="KA33"/>
      <c r="KB33"/>
      <c r="KC33" t="str">
        <f t="shared" si="58"/>
        <v/>
      </c>
      <c r="KD33"/>
      <c r="KE33"/>
      <c r="KF33"/>
      <c r="KG33"/>
      <c r="KH33"/>
      <c r="KI33"/>
      <c r="KJ33"/>
      <c r="KK33"/>
      <c r="KL33" t="str">
        <f>IF(CT33=1,KL$8&amp;IF(SUM(CU33:$EQ33)=0,"",", "),"")</f>
        <v/>
      </c>
      <c r="KM33" t="str">
        <f>IF(CU33=1,KM$8&amp;IF(SUM(CV33:$EQ33)=0,"",", "),"")</f>
        <v/>
      </c>
      <c r="KN33" t="str">
        <f>IF(CV33=1,KN$8&amp;IF(SUM(CW33:$EQ33)=0,"",", "),"")</f>
        <v/>
      </c>
      <c r="KO33" t="str">
        <f>IF(CW33=1,KO$8&amp;IF(SUM(CX33:$EQ33)=0,"",", "),"")</f>
        <v/>
      </c>
      <c r="KP33" t="str">
        <f>IF(CX33=1,KP$8&amp;IF(SUM(CY33:$EQ33)=0,"",", "),"")</f>
        <v/>
      </c>
      <c r="KQ33" t="str">
        <f>IF(CY33=1,KQ$8&amp;IF(SUM(CZ33:$EQ33)=0,"",", "),"")</f>
        <v/>
      </c>
      <c r="KR33" t="str">
        <f>IF(CZ33=1,KR$8&amp;IF(SUM(DA33:$EQ33)=0,"",", "),"")</f>
        <v/>
      </c>
      <c r="KS33" t="str">
        <f>IF(DA33=1,KS$8&amp;IF(SUM(DB33:$EQ33)=0,"",", "),"")</f>
        <v/>
      </c>
      <c r="KT33" t="str">
        <f>IF(DB33=1,KT$8&amp;IF(SUM(DC33:$EQ33)=0,"",", "),"")</f>
        <v/>
      </c>
      <c r="KU33" t="str">
        <f>IF(DC33=1,KU$8&amp;IF(SUM(DD33:$EQ33)=0,"",", "),"")</f>
        <v/>
      </c>
      <c r="KV33" t="str">
        <f>IF(DD33=1,KV$8&amp;IF(SUM(DE33:$EQ33)=0,"",", "),"")</f>
        <v/>
      </c>
      <c r="KW33" t="str">
        <f>IF(DE33=1,KW$8&amp;IF(SUM(DF33:$EQ33)=0,"",", "),"")</f>
        <v/>
      </c>
      <c r="KX33" t="str">
        <f>IF(DF33=1,KX$8&amp;IF(SUM(DG33:$EQ33)=0,"",", "),"")</f>
        <v/>
      </c>
      <c r="KY33" t="str">
        <f>IF(DG33=1,KY$8&amp;IF(SUM(DH33:$EQ33)=0,"",", "),"")</f>
        <v/>
      </c>
      <c r="KZ33" t="str">
        <f>IF(DH33=1,KZ$8&amp;IF(SUM(DI33:$EQ33)=0,"",", "),"")</f>
        <v/>
      </c>
      <c r="LA33" t="str">
        <f>IF(DI33=1,LA$8&amp;IF(SUM(DJ33:$EQ33)=0,"",", "),"")</f>
        <v/>
      </c>
      <c r="LB33" t="str">
        <f>IF(DJ33=1,LB$8&amp;IF(SUM(DK33:$EQ33)=0,"",", "),"")</f>
        <v/>
      </c>
      <c r="LC33" t="str">
        <f>IF(DK33=1,LC$8&amp;IF(SUM(DL33:$EQ33)=0,"",", "),"")</f>
        <v/>
      </c>
      <c r="LD33" t="str">
        <f>IF(DL33=1,LD$8&amp;IF(SUM(DM33:$EQ33)=0,"",", "),"")</f>
        <v/>
      </c>
      <c r="LE33" t="str">
        <f>IF(DM33=1,LE$8&amp;IF(SUM(DN33:$EQ33)=0,"",", "),"")</f>
        <v/>
      </c>
      <c r="LF33" t="str">
        <f>IF(DN33=1,LF$8&amp;IF(SUM(DO33:$EQ33)=0,"",", "),"")</f>
        <v/>
      </c>
      <c r="LG33" t="str">
        <f>IF(DO33=1,LG$8&amp;IF(SUM(DP33:$EQ33)=0,"",", "),"")</f>
        <v/>
      </c>
      <c r="LH33" t="str">
        <f>IF(DP33=1,LH$8&amp;IF(SUM(DQ33:$EQ33)=0,"",", "),"")</f>
        <v/>
      </c>
      <c r="LI33" t="str">
        <f>IF(DQ33=1,LI$8&amp;IF(SUM(DR33:$EQ33)=0,"",", "),"")</f>
        <v/>
      </c>
      <c r="LJ33" t="str">
        <f>IF(DR33=1,LJ$8&amp;IF(SUM(DS33:$EQ33)=0,"",", "),"")</f>
        <v/>
      </c>
      <c r="LK33" t="str">
        <f>IF(DS33=1,LK$8&amp;IF(SUM(DT33:$EQ33)=0,"",", "),"")</f>
        <v/>
      </c>
      <c r="LL33" t="str">
        <f>IF(DT33=1,LL$8&amp;IF(SUM(DU33:$EQ33)=0,"",", "),"")</f>
        <v/>
      </c>
      <c r="LM33" t="str">
        <f>IF(DU33=1,LM$8&amp;IF(SUM(DV33:$EQ33)=0,"",", "),"")</f>
        <v/>
      </c>
      <c r="LN33" t="str">
        <f>IF(DV33=1,LN$8&amp;IF(SUM(DW33:$EQ33)=0,"",", "),"")</f>
        <v/>
      </c>
      <c r="LO33" t="str">
        <f>IF(DW33=1,LO$8&amp;IF(SUM(DX33:$EQ33)=0,"",", "),"")</f>
        <v/>
      </c>
      <c r="LP33" t="str">
        <f>IF(DX33=1,LP$8&amp;IF(SUM(DY33:$EQ33)=0,"",", "),"")</f>
        <v/>
      </c>
      <c r="LQ33" t="str">
        <f>IF(DY33=1,LQ$8&amp;IF(SUM(DZ33:$EQ33)=0,"",", "),"")</f>
        <v/>
      </c>
      <c r="LR33" t="str">
        <f>IF(DZ33=1,LR$8&amp;IF(SUM(EA33:$EQ33)=0,"",", "),"")</f>
        <v/>
      </c>
      <c r="LS33" t="str">
        <f>IF(EA33=1,LS$8&amp;IF(SUM(EB33:$EQ33)=0,"",", "),"")</f>
        <v/>
      </c>
      <c r="LT33" t="str">
        <f>IF(EB33=1,LT$8&amp;IF(SUM(EC33:$EQ33)=0,"",", "),"")</f>
        <v/>
      </c>
      <c r="LU33" t="str">
        <f>IF(EC33=1,LU$8&amp;IF(SUM(ED33:$EQ33)=0,"",", "),"")</f>
        <v/>
      </c>
      <c r="LV33" t="str">
        <f>IF(ED33=1,LV$8&amp;IF(SUM(EE33:$EQ33)=0,"",", "),"")</f>
        <v/>
      </c>
      <c r="LW33" t="str">
        <f>IF(EE33=1,LW$8&amp;IF(SUM(EF33:$EQ33)=0,"",", "),"")</f>
        <v/>
      </c>
      <c r="LX33" t="str">
        <f>IF(EF33=1,LX$8&amp;IF(SUM(EG33:$EQ33)=0,"",", "),"")</f>
        <v/>
      </c>
      <c r="LY33" t="str">
        <f>IF(EG33=1,LY$8&amp;IF(SUM(EH33:$EQ33)=0,"",", "),"")</f>
        <v/>
      </c>
      <c r="LZ33" t="str">
        <f>IF(EH33=1,LZ$8&amp;IF(SUM(EI33:$EQ33)=0,"",", "),"")</f>
        <v/>
      </c>
      <c r="MA33" t="str">
        <f>IF(EI33=1,MA$8&amp;IF(SUM(EJ33:$EQ33)=0,"",", "),"")</f>
        <v/>
      </c>
      <c r="MB33" t="str">
        <f>IF(EJ33=1,MB$8&amp;IF(SUM(EK33:$EQ33)=0,"",", "),"")</f>
        <v/>
      </c>
      <c r="MC33" t="str">
        <f>IF(EK33=1,MC$8&amp;IF(SUM(EL33:$EQ33)=0,"",", "),"")</f>
        <v/>
      </c>
      <c r="MD33" t="str">
        <f>IF(EL33=1,MD$8&amp;IF(SUM(EM33:$EQ33)=0,"",", "),"")</f>
        <v/>
      </c>
      <c r="ME33" t="str">
        <f>IF(EM33=1,ME$8&amp;IF(SUM(EN33:$EQ33)=0,"",", "),"")</f>
        <v/>
      </c>
      <c r="MF33" t="str">
        <f>IF(EN33=1,MF$8&amp;IF(SUM(EO33:$EQ33)=0,"",", "),"")</f>
        <v/>
      </c>
      <c r="MG33" t="str">
        <f>IF(EO33=1,MG$8&amp;IF(SUM(EP33:$EQ33)=0,"",", "),"")</f>
        <v/>
      </c>
      <c r="MH33" t="str">
        <f>IF(EP33=1,MH$8&amp;IF(SUM(EQ33:$EQ33)=0,"",", "),"")</f>
        <v/>
      </c>
      <c r="MI33" t="str">
        <f t="shared" si="68"/>
        <v/>
      </c>
      <c r="MJ33" t="str">
        <f>IF(ER33=1,MJ$8&amp;IF(SUM(ES33:$GO33)=0,"",", "),"")</f>
        <v/>
      </c>
      <c r="MK33" t="str">
        <f>IF(ES33=1,MK$8&amp;IF(SUM(ET33:$GO33)=0,"",", "),"")</f>
        <v/>
      </c>
      <c r="ML33" t="str">
        <f>IF(ET33=1,ML$8&amp;IF(SUM(EU33:$GO33)=0,"",", "),"")</f>
        <v/>
      </c>
      <c r="MM33" t="str">
        <f>IF(EU33=1,MM$8&amp;IF(SUM(EV33:$GO33)=0,"",", "),"")</f>
        <v/>
      </c>
      <c r="MN33" t="str">
        <f>IF(EV33=1,MN$8&amp;IF(SUM(EW33:$GO33)=0,"",", "),"")</f>
        <v/>
      </c>
      <c r="MO33" t="str">
        <f>IF(EW33=1,MO$8&amp;IF(SUM(EX33:$GO33)=0,"",", "),"")</f>
        <v/>
      </c>
      <c r="MP33" t="str">
        <f>IF(EX33=1,MP$8&amp;IF(SUM(EY33:$GO33)=0,"",", "),"")</f>
        <v/>
      </c>
      <c r="MQ33" t="str">
        <f>IF(EY33=1,MQ$8&amp;IF(SUM(EZ33:$GO33)=0,"",", "),"")</f>
        <v/>
      </c>
      <c r="MR33" t="str">
        <f>IF(EZ33=1,MR$8&amp;IF(SUM(FA33:$GO33)=0,"",", "),"")</f>
        <v/>
      </c>
      <c r="MS33" t="str">
        <f>IF(FA33=1,MS$8&amp;IF(SUM(FB33:$GO33)=0,"",", "),"")</f>
        <v/>
      </c>
      <c r="MT33" t="str">
        <f>IF(FB33=1,MT$8&amp;IF(SUM(FC33:$GO33)=0,"",", "),"")</f>
        <v/>
      </c>
      <c r="MU33" t="str">
        <f>IF(FC33=1,MU$8&amp;IF(SUM(FD33:$GO33)=0,"",", "),"")</f>
        <v/>
      </c>
      <c r="MV33" t="str">
        <f>IF(FD33=1,MV$8&amp;IF(SUM(FE33:$GO33)=0,"",", "),"")</f>
        <v/>
      </c>
      <c r="MW33" t="str">
        <f>IF(FE33=1,MW$8&amp;IF(SUM(FF33:$GO33)=0,"",", "),"")</f>
        <v/>
      </c>
      <c r="MX33" t="str">
        <f>IF(FF33=1,MX$8&amp;IF(SUM(FG33:$GO33)=0,"",", "),"")</f>
        <v/>
      </c>
      <c r="MY33" t="str">
        <f>IF(FG33=1,MY$8&amp;IF(SUM(FH33:$GO33)=0,"",", "),"")</f>
        <v/>
      </c>
      <c r="MZ33" t="str">
        <f>IF(FH33=1,MZ$8&amp;IF(SUM(FI33:$GO33)=0,"",", "),"")</f>
        <v/>
      </c>
      <c r="NA33" t="str">
        <f>IF(FI33=1,NA$8&amp;IF(SUM(FJ33:$GO33)=0,"",", "),"")</f>
        <v/>
      </c>
      <c r="NB33" t="str">
        <f>IF(FJ33=1,NB$8&amp;IF(SUM(FK33:$GO33)=0,"",", "),"")</f>
        <v/>
      </c>
      <c r="NC33" t="str">
        <f>IF(FK33=1,NC$8&amp;IF(SUM(FL33:$GO33)=0,"",", "),"")</f>
        <v/>
      </c>
      <c r="ND33" t="str">
        <f>IF(FL33=1,ND$8&amp;IF(SUM(FM33:$GO33)=0,"",", "),"")</f>
        <v/>
      </c>
      <c r="NE33" t="str">
        <f>IF(FM33=1,NE$8&amp;IF(SUM(FN33:$GO33)=0,"",", "),"")</f>
        <v/>
      </c>
      <c r="NF33" t="str">
        <f>IF(FN33=1,NF$8&amp;IF(SUM(FO33:$GO33)=0,"",", "),"")</f>
        <v/>
      </c>
      <c r="NG33" t="str">
        <f>IF(FO33=1,NG$8&amp;IF(SUM(FP33:$GO33)=0,"",", "),"")</f>
        <v/>
      </c>
      <c r="NH33" t="str">
        <f>IF(FP33=1,NH$8&amp;IF(SUM(FQ33:$GO33)=0,"",", "),"")</f>
        <v/>
      </c>
      <c r="NI33" t="str">
        <f>IF(FQ33=1,NI$8&amp;IF(SUM(FR33:$GO33)=0,"",", "),"")</f>
        <v/>
      </c>
      <c r="NJ33" t="str">
        <f>IF(FR33=1,NJ$8&amp;IF(SUM(FS33:$GO33)=0,"",", "),"")</f>
        <v/>
      </c>
      <c r="NK33" t="str">
        <f>IF(FS33=1,NK$8&amp;IF(SUM(FT33:$GO33)=0,"",", "),"")</f>
        <v/>
      </c>
      <c r="NL33" t="str">
        <f>IF(FT33=1,NL$8&amp;IF(SUM(FU33:$GO33)=0,"",", "),"")</f>
        <v/>
      </c>
      <c r="NM33" t="str">
        <f>IF(FU33=1,NM$8&amp;IF(SUM(FV33:$GO33)=0,"",", "),"")</f>
        <v/>
      </c>
      <c r="NN33" t="str">
        <f>IF(FV33=1,NN$8&amp;IF(SUM(FW33:$GO33)=0,"",", "),"")</f>
        <v/>
      </c>
      <c r="NO33" t="str">
        <f>IF(FW33=1,NO$8&amp;IF(SUM(FX33:$GO33)=0,"",", "),"")</f>
        <v/>
      </c>
      <c r="NP33" t="str">
        <f>IF(FX33=1,NP$8&amp;IF(SUM(FY33:$GO33)=0,"",", "),"")</f>
        <v/>
      </c>
      <c r="NQ33" t="str">
        <f>IF(FY33=1,NQ$8&amp;IF(SUM(FZ33:$GO33)=0,"",", "),"")</f>
        <v/>
      </c>
      <c r="NR33" t="str">
        <f>IF(FZ33=1,NR$8&amp;IF(SUM(GA33:$GO33)=0,"",", "),"")</f>
        <v/>
      </c>
      <c r="NS33" t="str">
        <f>IF(GA33=1,NS$8&amp;IF(SUM(GB33:$GO33)=0,"",", "),"")</f>
        <v/>
      </c>
      <c r="NT33" t="str">
        <f>IF(GB33=1,NT$8&amp;IF(SUM(GC33:$GO33)=0,"",", "),"")</f>
        <v/>
      </c>
      <c r="NU33" t="str">
        <f>IF(GC33=1,NU$8&amp;IF(SUM(GD33:$GO33)=0,"",", "),"")</f>
        <v/>
      </c>
      <c r="NV33" t="str">
        <f>IF(GD33=1,NV$8&amp;IF(SUM(GE33:$GO33)=0,"",", "),"")</f>
        <v/>
      </c>
      <c r="NW33" t="str">
        <f>IF(GE33=1,NW$8&amp;IF(SUM(GF33:$GO33)=0,"",", "),"")</f>
        <v/>
      </c>
      <c r="NX33" t="str">
        <f>IF(GF33=1,NX$8&amp;IF(SUM(GG33:$GO33)=0,"",", "),"")</f>
        <v/>
      </c>
      <c r="NY33" t="str">
        <f>IF(GG33=1,NY$8&amp;IF(SUM(GH33:$GO33)=0,"",", "),"")</f>
        <v/>
      </c>
      <c r="NZ33" t="str">
        <f>IF(GH33=1,NZ$8&amp;IF(SUM(GI33:$GO33)=0,"",", "),"")</f>
        <v/>
      </c>
      <c r="OA33" t="str">
        <f>IF(GI33=1,OA$8&amp;IF(SUM(GJ33:$GO33)=0,"",", "),"")</f>
        <v/>
      </c>
      <c r="OB33" t="str">
        <f>IF(GJ33=1,OB$8&amp;IF(SUM(GK33:$GO33)=0,"",", "),"")</f>
        <v/>
      </c>
      <c r="OC33" t="str">
        <f>IF(GK33=1,OC$8&amp;IF(SUM(GL33:$GO33)=0,"",", "),"")</f>
        <v/>
      </c>
      <c r="OD33" t="str">
        <f>IF(GL33=1,OD$8&amp;IF(SUM(GM33:$GO33)=0,"",", "),"")</f>
        <v/>
      </c>
      <c r="OE33" t="str">
        <f>IF(GM33=1,OE$8&amp;IF(SUM(GN33:$GO33)=0,"",", "),"")</f>
        <v/>
      </c>
      <c r="OF33" t="str">
        <f>IF(GN33=1,OF$8&amp;IF(SUM(GO33:$GO33)=0,"",", "),"")</f>
        <v/>
      </c>
      <c r="OG33" t="str">
        <f t="shared" si="69"/>
        <v/>
      </c>
      <c r="OH33" t="str">
        <f>IF(GP33=1,OH$8&amp;IF(SUM(GQ33:$IM33)=0,"",", "),"")</f>
        <v/>
      </c>
      <c r="OI33" t="str">
        <f>IF(GQ33=1,OI$8&amp;IF(SUM(GR33:$IM33)=0,"",", "),"")</f>
        <v/>
      </c>
      <c r="OJ33" t="str">
        <f>IF(GR33=1,OJ$8&amp;IF(SUM(GS33:$IM33)=0,"",", "),"")</f>
        <v/>
      </c>
      <c r="OK33" t="str">
        <f>IF(GS33=1,OK$8&amp;IF(SUM(GT33:$IM33)=0,"",", "),"")</f>
        <v/>
      </c>
      <c r="OL33" t="str">
        <f>IF(GT33=1,OL$8&amp;IF(SUM(GU33:$IM33)=0,"",", "),"")</f>
        <v/>
      </c>
      <c r="OM33" t="str">
        <f>IF(GU33=1,OM$8&amp;IF(SUM(GV33:$IM33)=0,"",", "),"")</f>
        <v/>
      </c>
      <c r="ON33" t="str">
        <f>IF(GV33=1,ON$8&amp;IF(SUM(GW33:$IM33)=0,"",", "),"")</f>
        <v/>
      </c>
      <c r="OO33" t="str">
        <f>IF(GW33=1,OO$8&amp;IF(SUM(GX33:$IM33)=0,"",", "),"")</f>
        <v/>
      </c>
      <c r="OP33" t="str">
        <f>IF(GX33=1,OP$8&amp;IF(SUM(GY33:$IM33)=0,"",", "),"")</f>
        <v/>
      </c>
      <c r="OQ33" t="str">
        <f>IF(GY33=1,OQ$8&amp;IF(SUM(GZ33:$IM33)=0,"",", "),"")</f>
        <v/>
      </c>
      <c r="OR33" t="str">
        <f>IF(GZ33=1,OR$8&amp;IF(SUM(HA33:$IM33)=0,"",", "),"")</f>
        <v/>
      </c>
      <c r="OS33" t="str">
        <f>IF(HA33=1,OS$8&amp;IF(SUM(HB33:$IM33)=0,"",", "),"")</f>
        <v/>
      </c>
      <c r="OT33" t="str">
        <f>IF(HB33=1,OT$8&amp;IF(SUM(HC33:$IM33)=0,"",", "),"")</f>
        <v/>
      </c>
      <c r="OU33" t="str">
        <f>IF(HC33=1,OU$8&amp;IF(SUM(HD33:$IM33)=0,"",", "),"")</f>
        <v/>
      </c>
      <c r="OV33" t="str">
        <f>IF(HD33=1,OV$8&amp;IF(SUM(HE33:$IM33)=0,"",", "),"")</f>
        <v/>
      </c>
      <c r="OW33" t="str">
        <f>IF(HE33=1,OW$8&amp;IF(SUM(HF33:$IM33)=0,"",", "),"")</f>
        <v/>
      </c>
      <c r="OX33" t="str">
        <f>IF(HF33=1,OX$8&amp;IF(SUM(HG33:$IM33)=0,"",", "),"")</f>
        <v/>
      </c>
      <c r="OY33" t="str">
        <f>IF(HG33=1,OY$8&amp;IF(SUM(HH33:$IM33)=0,"",", "),"")</f>
        <v/>
      </c>
      <c r="OZ33" t="str">
        <f>IF(HH33=1,OZ$8&amp;IF(SUM(HI33:$IM33)=0,"",", "),"")</f>
        <v/>
      </c>
      <c r="PA33" t="str">
        <f>IF(HI33=1,PA$8&amp;IF(SUM(HJ33:$IM33)=0,"",", "),"")</f>
        <v/>
      </c>
      <c r="PB33" t="str">
        <f>IF(HJ33=1,PB$8&amp;IF(SUM(HK33:$IM33)=0,"",", "),"")</f>
        <v/>
      </c>
      <c r="PC33" t="str">
        <f>IF(HK33=1,PC$8&amp;IF(SUM(HL33:$IM33)=0,"",", "),"")</f>
        <v/>
      </c>
      <c r="PD33" t="str">
        <f>IF(HL33=1,PD$8&amp;IF(SUM(HM33:$IM33)=0,"",", "),"")</f>
        <v/>
      </c>
      <c r="PE33" t="str">
        <f>IF(HM33=1,PE$8&amp;IF(SUM(HN33:$IM33)=0,"",", "),"")</f>
        <v/>
      </c>
      <c r="PF33" t="str">
        <f>IF(HN33=1,PF$8&amp;IF(SUM(HO33:$IM33)=0,"",", "),"")</f>
        <v/>
      </c>
      <c r="PG33" t="str">
        <f>IF(HO33=1,PG$8&amp;IF(SUM(HP33:$IM33)=0,"",", "),"")</f>
        <v/>
      </c>
      <c r="PH33" t="str">
        <f>IF(HP33=1,PH$8&amp;IF(SUM(HQ33:$IM33)=0,"",", "),"")</f>
        <v/>
      </c>
      <c r="PI33" t="str">
        <f>IF(HQ33=1,PI$8&amp;IF(SUM(HR33:$IM33)=0,"",", "),"")</f>
        <v/>
      </c>
      <c r="PJ33" t="str">
        <f>IF(HR33=1,PJ$8&amp;IF(SUM(HS33:$IM33)=0,"",", "),"")</f>
        <v/>
      </c>
      <c r="PK33" t="str">
        <f>IF(HS33=1,PK$8&amp;IF(SUM(HT33:$IM33)=0,"",", "),"")</f>
        <v/>
      </c>
      <c r="PL33" t="str">
        <f>IF(HT33=1,PL$8&amp;IF(SUM(HU33:$IM33)=0,"",", "),"")</f>
        <v/>
      </c>
      <c r="PM33" t="str">
        <f>IF(HU33=1,PM$8&amp;IF(SUM(HV33:$IM33)=0,"",", "),"")</f>
        <v/>
      </c>
      <c r="PN33" t="str">
        <f>IF(HV33=1,PN$8&amp;IF(SUM(HW33:$IM33)=0,"",", "),"")</f>
        <v/>
      </c>
      <c r="PO33" t="str">
        <f>IF(HW33=1,PO$8&amp;IF(SUM(HX33:$IM33)=0,"",", "),"")</f>
        <v/>
      </c>
      <c r="PP33" t="str">
        <f>IF(HX33=1,PP$8&amp;IF(SUM(HY33:$IM33)=0,"",", "),"")</f>
        <v/>
      </c>
      <c r="PQ33" t="str">
        <f>IF(HY33=1,PQ$8&amp;IF(SUM(HZ33:$IM33)=0,"",", "),"")</f>
        <v/>
      </c>
      <c r="PR33" t="str">
        <f>IF(HZ33=1,PR$8&amp;IF(SUM(IA33:$IM33)=0,"",", "),"")</f>
        <v/>
      </c>
      <c r="PS33" t="str">
        <f>IF(IA33=1,PS$8&amp;IF(SUM(IB33:$IM33)=0,"",", "),"")</f>
        <v/>
      </c>
      <c r="PT33" t="str">
        <f>IF(IB33=1,PT$8&amp;IF(SUM(IC33:$IM33)=0,"",", "),"")</f>
        <v/>
      </c>
      <c r="PU33" t="str">
        <f>IF(IC33=1,PU$8&amp;IF(SUM(ID33:$IM33)=0,"",", "),"")</f>
        <v/>
      </c>
      <c r="PV33" t="str">
        <f>IF(ID33=1,PV$8&amp;IF(SUM(IE33:$IM33)=0,"",", "),"")</f>
        <v/>
      </c>
      <c r="PW33" t="str">
        <f>IF(IE33=1,PW$8&amp;IF(SUM(IF33:$IM33)=0,"",", "),"")</f>
        <v/>
      </c>
      <c r="PX33" t="str">
        <f>IF(IF33=1,PX$8&amp;IF(SUM(IG33:$IM33)=0,"",", "),"")</f>
        <v/>
      </c>
      <c r="PY33" t="str">
        <f>IF(IG33=1,PY$8&amp;IF(SUM(IH33:$IM33)=0,"",", "),"")</f>
        <v/>
      </c>
      <c r="PZ33" t="str">
        <f>IF(IH33=1,PZ$8&amp;IF(SUM(II33:$IM33)=0,"",", "),"")</f>
        <v/>
      </c>
      <c r="QA33" t="str">
        <f>IF(II33=1,QA$8&amp;IF(SUM(IJ33:$IM33)=0,"",", "),"")</f>
        <v/>
      </c>
      <c r="QB33" t="str">
        <f>IF(IJ33=1,QB$8&amp;IF(SUM(IK33:$IM33)=0,"",", "),"")</f>
        <v/>
      </c>
      <c r="QC33" t="str">
        <f>IF(IK33=1,QC$8&amp;IF(SUM(IL33:$IM33)=0,"",", "),"")</f>
        <v/>
      </c>
      <c r="QD33" t="str">
        <f>IF(IL33=1,QD$8&amp;IF(SUM(IM33:$IM33)=0,"",", "),"")</f>
        <v/>
      </c>
      <c r="QE33" t="str">
        <f t="shared" si="70"/>
        <v/>
      </c>
      <c r="QF33" t="str">
        <f>IF(IN33=1,QF$8&amp;IF(SUM(IO33:$KK33)=0,"",", "),"")</f>
        <v/>
      </c>
      <c r="QG33" t="str">
        <f>IF(IO33=1,QG$8&amp;IF(SUM(IP33:$KK33)=0,"",", "),"")</f>
        <v/>
      </c>
      <c r="QH33" t="str">
        <f>IF(IP33=1,QH$8&amp;IF(SUM(IQ33:$KK33)=0,"",", "),"")</f>
        <v/>
      </c>
      <c r="QI33" t="str">
        <f>IF(IQ33=1,QI$8&amp;IF(SUM(IR33:$KK33)=0,"",", "),"")</f>
        <v/>
      </c>
      <c r="QJ33" t="str">
        <f>IF(IR33=1,QJ$8&amp;IF(SUM(IS33:$KK33)=0,"",", "),"")</f>
        <v/>
      </c>
      <c r="QK33" t="str">
        <f>IF(IS33=1,QK$8&amp;IF(SUM(IT33:$KK33)=0,"",", "),"")</f>
        <v/>
      </c>
      <c r="QL33" t="str">
        <f>IF(IT33=1,QL$8&amp;IF(SUM(IU33:$KK33)=0,"",", "),"")</f>
        <v/>
      </c>
      <c r="QM33" t="str">
        <f>IF(IU33=1,QM$8&amp;IF(SUM(IV33:$KK33)=0,"",", "),"")</f>
        <v/>
      </c>
      <c r="QN33" t="str">
        <f>IF(IV33=1,QN$8&amp;IF(SUM(IW33:$KK33)=0,"",", "),"")</f>
        <v/>
      </c>
      <c r="QO33" t="str">
        <f>IF(IW33=1,QO$8&amp;IF(SUM(IX33:$KK33)=0,"",", "),"")</f>
        <v/>
      </c>
      <c r="QP33" t="str">
        <f>IF(IX33=1,QP$8&amp;IF(SUM(IY33:$KK33)=0,"",", "),"")</f>
        <v/>
      </c>
      <c r="QQ33" t="str">
        <f>IF(IY33=1,QQ$8&amp;IF(SUM(IZ33:$KK33)=0,"",", "),"")</f>
        <v/>
      </c>
      <c r="QR33" t="str">
        <f>IF(IZ33=1,QR$8&amp;IF(SUM(JA33:$KK33)=0,"",", "),"")</f>
        <v/>
      </c>
      <c r="QS33" t="str">
        <f>IF(JA33=1,QS$8&amp;IF(SUM(JB33:$KK33)=0,"",", "),"")</f>
        <v/>
      </c>
      <c r="QT33" t="str">
        <f>IF(JB33=1,QT$8&amp;IF(SUM(JC33:$KK33)=0,"",", "),"")</f>
        <v/>
      </c>
      <c r="QU33" t="str">
        <f>IF(JC33=1,QU$8&amp;IF(SUM(JD33:$KK33)=0,"",", "),"")</f>
        <v/>
      </c>
      <c r="QV33" t="str">
        <f>IF(JD33=1,QV$8&amp;IF(SUM(JE33:$KK33)=0,"",", "),"")</f>
        <v/>
      </c>
      <c r="QW33" t="str">
        <f>IF(JE33=1,QW$8&amp;IF(SUM(JF33:$KK33)=0,"",", "),"")</f>
        <v/>
      </c>
      <c r="QX33" t="str">
        <f>IF(JF33=1,QX$8&amp;IF(SUM(JG33:$KK33)=0,"",", "),"")</f>
        <v/>
      </c>
      <c r="QY33" t="str">
        <f>IF(JG33=1,QY$8&amp;IF(SUM(JH33:$KK33)=0,"",", "),"")</f>
        <v/>
      </c>
      <c r="QZ33" t="str">
        <f>IF(JH33=1,QZ$8&amp;IF(SUM(JI33:$KK33)=0,"",", "),"")</f>
        <v/>
      </c>
      <c r="RA33" t="str">
        <f>IF(JI33=1,RA$8&amp;IF(SUM(JJ33:$KK33)=0,"",", "),"")</f>
        <v/>
      </c>
      <c r="RB33" t="str">
        <f>IF(JJ33=1,RB$8&amp;IF(SUM(JK33:$KK33)=0,"",", "),"")</f>
        <v/>
      </c>
      <c r="RC33" t="str">
        <f>IF(JK33=1,RC$8&amp;IF(SUM(JL33:$KK33)=0,"",", "),"")</f>
        <v/>
      </c>
      <c r="RD33" t="str">
        <f>IF(JL33=1,RD$8&amp;IF(SUM(JM33:$KK33)=0,"",", "),"")</f>
        <v/>
      </c>
      <c r="RE33" t="str">
        <f>IF(JM33=1,RE$8&amp;IF(SUM(JN33:$KK33)=0,"",", "),"")</f>
        <v/>
      </c>
      <c r="RF33" t="str">
        <f>IF(JN33=1,RF$8&amp;IF(SUM(JO33:$KK33)=0,"",", "),"")</f>
        <v/>
      </c>
      <c r="RG33" t="str">
        <f>IF(JO33=1,RG$8&amp;IF(SUM(JP33:$KK33)=0,"",", "),"")</f>
        <v/>
      </c>
      <c r="RH33" t="str">
        <f>IF(JP33=1,RH$8&amp;IF(SUM(JQ33:$KK33)=0,"",", "),"")</f>
        <v/>
      </c>
      <c r="RI33" t="str">
        <f>IF(JQ33=1,RI$8&amp;IF(SUM(JR33:$KK33)=0,"",", "),"")</f>
        <v/>
      </c>
      <c r="RJ33" t="str">
        <f>IF(JR33=1,RJ$8&amp;IF(SUM(JS33:$KK33)=0,"",", "),"")</f>
        <v/>
      </c>
      <c r="RK33" t="str">
        <f>IF(JS33=1,RK$8&amp;IF(SUM(JT33:$KK33)=0,"",", "),"")</f>
        <v/>
      </c>
      <c r="RL33" t="str">
        <f>IF(JT33=1,RL$8&amp;IF(SUM(JU33:$KK33)=0,"",", "),"")</f>
        <v/>
      </c>
      <c r="RM33" t="str">
        <f>IF(JU33=1,RM$8&amp;IF(SUM(JV33:$KK33)=0,"",", "),"")</f>
        <v/>
      </c>
      <c r="RN33" t="str">
        <f>IF(JV33=1,RN$8&amp;IF(SUM(JW33:$KK33)=0,"",", "),"")</f>
        <v/>
      </c>
      <c r="RO33" t="str">
        <f>IF(JW33=1,RO$8&amp;IF(SUM(JX33:$KK33)=0,"",", "),"")</f>
        <v/>
      </c>
      <c r="RP33" t="str">
        <f>IF(JX33=1,RP$8&amp;IF(SUM(JY33:$KK33)=0,"",", "),"")</f>
        <v/>
      </c>
      <c r="RQ33" t="str">
        <f>IF(JY33=1,RQ$8&amp;IF(SUM(JZ33:$KK33)=0,"",", "),"")</f>
        <v/>
      </c>
      <c r="RR33" t="str">
        <f>IF(JZ33=1,RR$8&amp;IF(SUM(KA33:$KK33)=0,"",", "),"")</f>
        <v/>
      </c>
      <c r="RS33" t="str">
        <f>IF(KA33=1,RS$8&amp;IF(SUM(KB33:$KK33)=0,"",", "),"")</f>
        <v/>
      </c>
      <c r="RT33" t="str">
        <f>IF(KB33=1,RT$8&amp;IF(SUM(KC33:$KK33)=0,"",", "),"")</f>
        <v/>
      </c>
      <c r="RU33" t="str">
        <f>IF(KC33=1,RU$8&amp;IF(SUM(KD33:$KK33)=0,"",", "),"")</f>
        <v/>
      </c>
      <c r="RV33" t="str">
        <f>IF(KD33=1,RV$8&amp;IF(SUM(KE33:$KK33)=0,"",", "),"")</f>
        <v/>
      </c>
      <c r="RW33" t="str">
        <f>IF(KE33=1,RW$8&amp;IF(SUM(KF33:$KK33)=0,"",", "),"")</f>
        <v/>
      </c>
      <c r="RX33" t="str">
        <f>IF(KF33=1,RX$8&amp;IF(SUM(KG33:$KK33)=0,"",", "),"")</f>
        <v/>
      </c>
      <c r="RY33" t="str">
        <f>IF(KG33=1,RY$8&amp;IF(SUM(KH33:$KK33)=0,"",", "),"")</f>
        <v/>
      </c>
      <c r="RZ33" t="str">
        <f>IF(KH33=1,RZ$8&amp;IF(SUM(KI33:$KK33)=0,"",", "),"")</f>
        <v/>
      </c>
      <c r="SA33" t="str">
        <f>IF(KI33=1,SA$8&amp;IF(SUM(KJ33:$KK33)=0,"",", "),"")</f>
        <v/>
      </c>
      <c r="SB33" t="str">
        <f>IF(KJ33=1,SB$8&amp;IF(SUM(KK33:$KK33)=0,"",", "),"")</f>
        <v/>
      </c>
      <c r="SC33" t="str">
        <f t="shared" si="71"/>
        <v/>
      </c>
    </row>
    <row r="34" spans="1:497" ht="60" customHeight="1" x14ac:dyDescent="0.45">
      <c r="A34" s="62"/>
      <c r="B34" s="212" t="str">
        <f t="shared" si="0"/>
        <v/>
      </c>
      <c r="C34" s="212" t="str">
        <f t="shared" si="59"/>
        <v/>
      </c>
      <c r="D34" s="212" t="str">
        <f t="shared" si="60"/>
        <v/>
      </c>
      <c r="E34" s="212" t="str">
        <f t="shared" si="61"/>
        <v/>
      </c>
      <c r="F34" s="212" t="str">
        <f t="shared" si="62"/>
        <v/>
      </c>
      <c r="G34" s="237" t="str">
        <f>IF('EDCI Data'!B34="","",'EDCI Data'!B34)</f>
        <v/>
      </c>
      <c r="H34" s="238" t="str">
        <f>IF('EDCI Data'!C34="","",'EDCI Data'!C34)</f>
        <v/>
      </c>
      <c r="I34" s="239" t="str">
        <f>IF('EDCI Data'!D34="","",'EDCI Data'!D34)</f>
        <v/>
      </c>
      <c r="J34" s="240" t="str">
        <f>IF('EDCI Data'!E34="","",'EDCI Data'!E34)</f>
        <v/>
      </c>
      <c r="K34" s="237" t="str">
        <f>IF('EDCI Data'!F34="","",'EDCI Data'!F34)</f>
        <v/>
      </c>
      <c r="L34" s="237" t="str">
        <f>IF('EDCI Data'!G34="","",'EDCI Data'!G34)</f>
        <v/>
      </c>
      <c r="M34" s="237" t="str">
        <f>IF('EDCI Data'!H34="","",'EDCI Data'!H34)</f>
        <v/>
      </c>
      <c r="N34" s="237" t="str">
        <f>IF('EDCI Data'!I34="","",'EDCI Data'!I34)</f>
        <v/>
      </c>
      <c r="O34" s="237" t="str">
        <f>IF('EDCI Data'!J34="","",'EDCI Data'!J34)</f>
        <v/>
      </c>
      <c r="P34" s="237" t="str">
        <f>IF('EDCI Data'!K34="","",'EDCI Data'!K34)</f>
        <v/>
      </c>
      <c r="Q34" s="241" t="str">
        <f>IF('EDCI Data'!L34="","",'EDCI Data'!L34)</f>
        <v/>
      </c>
      <c r="R34" s="241" t="str">
        <f>IF('EDCI Data'!M34="","",'EDCI Data'!M34)</f>
        <v/>
      </c>
      <c r="S34" s="237" t="str">
        <f>IF('EDCI Data'!N34="","",'EDCI Data'!N34)</f>
        <v/>
      </c>
      <c r="T34" s="237" t="str">
        <f>IF('EDCI Data'!O34="","",'EDCI Data'!O34)</f>
        <v/>
      </c>
      <c r="U34" s="237" t="str">
        <f>IF('EDCI Data'!P34="","",'EDCI Data'!P34)</f>
        <v/>
      </c>
      <c r="V34" s="237" t="str">
        <f>IF('EDCI Data'!Q34="","",'EDCI Data'!Q34)</f>
        <v/>
      </c>
      <c r="W34" s="242" t="str">
        <f>IF('EDCI Data'!R34="","",'EDCI Data'!R34)</f>
        <v/>
      </c>
      <c r="X34" s="243" t="str">
        <f>IF('EDCI Data'!S34="","",'EDCI Data'!S34)</f>
        <v/>
      </c>
      <c r="Y34" s="243" t="str">
        <f>IF('EDCI Data'!T34="","",'EDCI Data'!T34)</f>
        <v/>
      </c>
      <c r="Z34" s="244" t="str">
        <f>IF('EDCI Data'!U34="","",'EDCI Data'!U34)</f>
        <v/>
      </c>
      <c r="AA34" s="237" t="str">
        <f>IF('EDCI Data'!V34="","",'EDCI Data'!V34)</f>
        <v/>
      </c>
      <c r="AB34" s="244" t="str">
        <f>IF('EDCI Data'!W34="","",'EDCI Data'!W34)</f>
        <v/>
      </c>
      <c r="AC34" s="237" t="str">
        <f>IF('EDCI Data'!X34="","",'EDCI Data'!X34)</f>
        <v/>
      </c>
      <c r="AD34" s="244" t="str">
        <f>IF('EDCI Data'!Y34="","",'EDCI Data'!Y34)</f>
        <v/>
      </c>
      <c r="AE34" s="237" t="str">
        <f>IF('EDCI Data'!Z34="","",'EDCI Data'!Z34)</f>
        <v/>
      </c>
      <c r="AF34" s="237" t="str">
        <f>IF('EDCI Data'!AA34="","",'EDCI Data'!AA34)</f>
        <v/>
      </c>
      <c r="AG34" s="237" t="str">
        <f>IF('EDCI Data'!AB34="","",'EDCI Data'!AB34)</f>
        <v/>
      </c>
      <c r="AH34" s="237" t="str">
        <f>IF('EDCI Data'!AC34="","",'EDCI Data'!AC34)</f>
        <v/>
      </c>
      <c r="AI34" s="237" t="str">
        <f>IF('EDCI Data'!AD34="","",'EDCI Data'!AD34)</f>
        <v/>
      </c>
      <c r="AJ34" s="237" t="str">
        <f>IF('EDCI Data'!AE34="","",'EDCI Data'!AE34)</f>
        <v/>
      </c>
      <c r="AK34" s="237" t="str">
        <f>IF('EDCI Data'!AF34="","",'EDCI Data'!AF34)</f>
        <v/>
      </c>
      <c r="AL34" s="237" t="str">
        <f>IF('EDCI Data'!AG34="","",'EDCI Data'!AG34)</f>
        <v/>
      </c>
      <c r="AM34" s="237" t="str">
        <f>IF('EDCI Data'!AH34="","",'EDCI Data'!AH34)</f>
        <v/>
      </c>
      <c r="AN34" s="237" t="str">
        <f>IF('EDCI Data'!AI34="","",'EDCI Data'!AI34)</f>
        <v/>
      </c>
      <c r="AO34" s="237" t="str">
        <f>IF('EDCI Data'!AJ34="","",'EDCI Data'!AJ34)</f>
        <v/>
      </c>
      <c r="AP34" s="237" t="str">
        <f>IF('EDCI Data'!AK34="","",'EDCI Data'!AK34)</f>
        <v/>
      </c>
      <c r="AQ34" s="237" t="str">
        <f>IF('EDCI Data'!AL34="","",'EDCI Data'!AL34)</f>
        <v/>
      </c>
      <c r="AR34" s="237" t="str">
        <f>IF('EDCI Data'!AM34="","",'EDCI Data'!AM34)</f>
        <v/>
      </c>
      <c r="AS34" s="237" t="str">
        <f>IF('EDCI Data'!AN34="","",'EDCI Data'!AN34)</f>
        <v/>
      </c>
      <c r="AT34" s="237" t="str">
        <f>IF('EDCI Data'!AO34="","",'EDCI Data'!AO34)</f>
        <v/>
      </c>
      <c r="AU34" s="237" t="str">
        <f>IF('EDCI Data'!AP34="","",'EDCI Data'!AP34)</f>
        <v/>
      </c>
      <c r="AV34" s="237" t="str">
        <f>IF('EDCI Data'!AQ34="","",'EDCI Data'!AQ34)</f>
        <v/>
      </c>
      <c r="AW34" s="237" t="str">
        <f>IF('EDCI Data'!AR34="","",'EDCI Data'!AR34)</f>
        <v/>
      </c>
      <c r="AX34" s="237" t="str">
        <f>IF('EDCI Data'!AS34="","",'EDCI Data'!AS34)</f>
        <v/>
      </c>
      <c r="AY34" s="237" t="str">
        <f>IF('EDCI Data'!AT34="","",'EDCI Data'!AT34)</f>
        <v/>
      </c>
      <c r="AZ34" s="237" t="str">
        <f>IF('EDCI Data'!AU34="","",'EDCI Data'!AU34)</f>
        <v/>
      </c>
      <c r="BA34" s="237" t="str">
        <f>IF('EDCI Data'!AV34="","",'EDCI Data'!AV34)</f>
        <v/>
      </c>
      <c r="BB34" s="245" t="str">
        <f>IF('EDCI Data'!AW34="","",'EDCI Data'!AW34)</f>
        <v/>
      </c>
      <c r="BC34" s="245" t="str">
        <f>IF('EDCI Data'!AX34="","",'EDCI Data'!AX34)</f>
        <v/>
      </c>
      <c r="BD34" s="246" t="str">
        <f t="shared" si="63"/>
        <v/>
      </c>
      <c r="BE34" s="247" t="str">
        <f>IF('EDCI Data'!AY34="","",'EDCI Data'!AY34)</f>
        <v/>
      </c>
      <c r="BF34" s="247" t="str">
        <f>IF('EDCI Data'!AZ34="","",'EDCI Data'!AZ34)</f>
        <v/>
      </c>
      <c r="BG34" s="247" t="str">
        <f>IF('EDCI Data'!BA34="","",'EDCI Data'!BA34)</f>
        <v/>
      </c>
      <c r="BH34" s="247" t="str">
        <f>IF('EDCI Data'!BB34="","",'EDCI Data'!BB34)</f>
        <v/>
      </c>
      <c r="BI34" s="247" t="str">
        <f>IF('EDCI Data'!BC34="","",'EDCI Data'!BC34)</f>
        <v/>
      </c>
      <c r="BJ34" s="247" t="str">
        <f>IF('EDCI Data'!BD34="","",'EDCI Data'!BD34)</f>
        <v/>
      </c>
      <c r="BK34" s="247" t="str">
        <f>IF('EDCI Data'!BE34="","",'EDCI Data'!BE34)</f>
        <v/>
      </c>
      <c r="BL34" s="247" t="str">
        <f>IF('EDCI Data'!BF34="","",'EDCI Data'!BF34)</f>
        <v/>
      </c>
      <c r="BM34" s="247" t="str">
        <f>IF('EDCI Data'!BG34="","",'EDCI Data'!BG34)</f>
        <v/>
      </c>
      <c r="BN34" s="248" t="str">
        <f>IF('EDCI Data'!BH34="","",'EDCI Data'!BH34)</f>
        <v/>
      </c>
      <c r="BO34" s="248" t="str">
        <f>IF('EDCI Data'!BI34="","",'EDCI Data'!BI34)</f>
        <v/>
      </c>
      <c r="BP34" s="249" t="str">
        <f>IF('EDCI Data'!BJ34="","",'EDCI Data'!BJ34)</f>
        <v/>
      </c>
      <c r="BQ34" s="248" t="str">
        <f>IF('EDCI Data'!BK34="","",'EDCI Data'!BK34)</f>
        <v/>
      </c>
      <c r="BR34" s="248" t="str">
        <f>IF('EDCI Data'!BL34="","",'EDCI Data'!BL34)</f>
        <v/>
      </c>
      <c r="BS34" s="250" t="str">
        <f>IF('EDCI Data'!BM34="","",'EDCI Data'!BM34)</f>
        <v/>
      </c>
      <c r="BT34" s="251" t="str">
        <f>IF('EDCI Data'!BN34="","",'EDCI Data'!BN34)</f>
        <v/>
      </c>
      <c r="BU34" s="246" t="str">
        <f>IF('EDCI Data'!BO34="","",'EDCI Data'!BO34)</f>
        <v/>
      </c>
      <c r="BV34" s="252">
        <f t="shared" si="64"/>
        <v>0</v>
      </c>
      <c r="BW34" s="252">
        <f t="shared" si="65"/>
        <v>0</v>
      </c>
      <c r="BX34" s="252">
        <f t="shared" si="66"/>
        <v>0</v>
      </c>
      <c r="BY34" s="252">
        <f t="shared" si="67"/>
        <v>0</v>
      </c>
      <c r="BZ34" t="str">
        <f t="shared" si="1"/>
        <v/>
      </c>
      <c r="CA34" s="253"/>
      <c r="CB34"/>
      <c r="CC34"/>
      <c r="CD34"/>
      <c r="CE34" t="str">
        <f t="shared" si="2"/>
        <v/>
      </c>
      <c r="CF34"/>
      <c r="CG34" t="str">
        <f t="shared" si="3"/>
        <v/>
      </c>
      <c r="CH34" t="str">
        <f t="shared" si="4"/>
        <v/>
      </c>
      <c r="CI34" t="str">
        <f t="shared" si="5"/>
        <v/>
      </c>
      <c r="CJ34" t="str">
        <f t="shared" si="6"/>
        <v/>
      </c>
      <c r="CK34"/>
      <c r="CL34"/>
      <c r="CM34" t="str">
        <f t="shared" si="7"/>
        <v/>
      </c>
      <c r="CN34" t="str">
        <f t="shared" si="8"/>
        <v/>
      </c>
      <c r="CO34" t="str">
        <f t="shared" si="9"/>
        <v/>
      </c>
      <c r="CP34" t="str">
        <f t="shared" si="10"/>
        <v/>
      </c>
      <c r="CQ34"/>
      <c r="CR34" t="str" cm="1">
        <f t="array" ref="CR34">IF(COUNTIFS($BZ$10:$BZ$259,$BZ34,$I$10:$I$259,$I34+1)&gt;0,IF(X34&lt;&gt;INDEX(Y$10:Y$259,MATCH(1,INDEX(($BZ34=$BZ$10:$BZ$259)*($I$10:$I$259=$I34+1),0,1),0)),"Number of FTEs in previous year do not align with Number of FTEs in current year across years, by definition these should be equal. Please check and update if required. "&amp;CHAR(10),""),"")</f>
        <v/>
      </c>
      <c r="CS34" t="str" cm="1">
        <f t="array" ref="CS34">IF(COUNTIFS($BZ$10:$BZ$259,$BZ34,$I$10:$I$259,$I34-1)&gt;0,IF(Y34&lt;&gt;INDEX(X$10:X$259,MATCH(1,INDEX(($BZ34=$BZ$10:$BZ$259)*($I$10:$I$259=$I34-1),0,1),0)),"Number of FTEs in previous year do not align with Number of FTEs in current year across years, by definition these should be equal. Please check and update if required. "&amp;CHAR(10),""),"")</f>
        <v/>
      </c>
      <c r="CT34" t="str">
        <f t="shared" si="11"/>
        <v/>
      </c>
      <c r="CU34" t="str">
        <f t="shared" si="12"/>
        <v/>
      </c>
      <c r="CV34"/>
      <c r="CW34" t="str">
        <f t="shared" si="13"/>
        <v/>
      </c>
      <c r="CX34"/>
      <c r="CY34" t="str">
        <f t="shared" si="14"/>
        <v/>
      </c>
      <c r="CZ34"/>
      <c r="DA34" t="str">
        <f t="shared" si="15"/>
        <v/>
      </c>
      <c r="DB34"/>
      <c r="DC34"/>
      <c r="DD34"/>
      <c r="DE34"/>
      <c r="DF34"/>
      <c r="DG34"/>
      <c r="DH34"/>
      <c r="DI34"/>
      <c r="DJ34"/>
      <c r="DK34"/>
      <c r="DL34"/>
      <c r="DM34"/>
      <c r="DN34"/>
      <c r="DO34"/>
      <c r="DP34"/>
      <c r="DQ34"/>
      <c r="DR34"/>
      <c r="DS34"/>
      <c r="DT34"/>
      <c r="DU34"/>
      <c r="DV34"/>
      <c r="DW34"/>
      <c r="DX34" t="str">
        <f t="shared" si="16"/>
        <v/>
      </c>
      <c r="DY34" t="str">
        <f t="shared" si="17"/>
        <v/>
      </c>
      <c r="DZ34" t="str">
        <f t="shared" si="18"/>
        <v/>
      </c>
      <c r="EA34" t="str">
        <f t="shared" si="19"/>
        <v/>
      </c>
      <c r="EB34" t="str">
        <f t="shared" si="20"/>
        <v/>
      </c>
      <c r="EC34" t="str">
        <f t="shared" si="21"/>
        <v/>
      </c>
      <c r="ED34" t="str">
        <f t="shared" si="22"/>
        <v/>
      </c>
      <c r="EE34" t="str">
        <f t="shared" si="23"/>
        <v/>
      </c>
      <c r="EF34" t="str">
        <f t="shared" si="24"/>
        <v/>
      </c>
      <c r="EG34" t="str">
        <f t="shared" si="25"/>
        <v/>
      </c>
      <c r="EH34" t="str">
        <f t="shared" si="26"/>
        <v/>
      </c>
      <c r="EI34" t="str">
        <f t="shared" si="27"/>
        <v/>
      </c>
      <c r="EJ34"/>
      <c r="EK34"/>
      <c r="EL34"/>
      <c r="EM34"/>
      <c r="EN34"/>
      <c r="EO34"/>
      <c r="EP34"/>
      <c r="EQ34" t="str">
        <f t="shared" si="28"/>
        <v/>
      </c>
      <c r="ER34" t="str">
        <f t="shared" si="29"/>
        <v/>
      </c>
      <c r="ES34" t="str">
        <f t="shared" si="30"/>
        <v/>
      </c>
      <c r="ET34"/>
      <c r="EU34" t="str">
        <f t="shared" si="31"/>
        <v/>
      </c>
      <c r="EV34"/>
      <c r="EW34" t="str">
        <f t="shared" si="32"/>
        <v/>
      </c>
      <c r="EX34"/>
      <c r="EY34" t="str">
        <f t="shared" si="33"/>
        <v/>
      </c>
      <c r="EZ34"/>
      <c r="FA34"/>
      <c r="FB34"/>
      <c r="FC34"/>
      <c r="FD34"/>
      <c r="FE34"/>
      <c r="FF34"/>
      <c r="FG34"/>
      <c r="FH34"/>
      <c r="FI34"/>
      <c r="FJ34"/>
      <c r="FK34"/>
      <c r="FL34"/>
      <c r="FM34"/>
      <c r="FN34"/>
      <c r="FO34"/>
      <c r="FP34"/>
      <c r="FQ34"/>
      <c r="FR34"/>
      <c r="FS34"/>
      <c r="FT34"/>
      <c r="FU34"/>
      <c r="FV34" t="str">
        <f t="shared" si="34"/>
        <v/>
      </c>
      <c r="FW34" t="str">
        <f t="shared" si="35"/>
        <v/>
      </c>
      <c r="FX34"/>
      <c r="FY34" t="str">
        <f t="shared" si="36"/>
        <v/>
      </c>
      <c r="FZ34" t="str">
        <f t="shared" si="37"/>
        <v/>
      </c>
      <c r="GA34" t="str">
        <f t="shared" si="38"/>
        <v/>
      </c>
      <c r="GB34" t="str">
        <f t="shared" si="39"/>
        <v/>
      </c>
      <c r="GC34" t="str">
        <f t="shared" si="40"/>
        <v/>
      </c>
      <c r="GD34" t="str">
        <f t="shared" si="41"/>
        <v/>
      </c>
      <c r="GE34" t="str">
        <f t="shared" si="42"/>
        <v/>
      </c>
      <c r="GF34" t="str">
        <f t="shared" si="43"/>
        <v/>
      </c>
      <c r="GG34" t="str">
        <f t="shared" si="44"/>
        <v/>
      </c>
      <c r="GH34"/>
      <c r="GI34"/>
      <c r="GJ34"/>
      <c r="GK34"/>
      <c r="GL34"/>
      <c r="GM34"/>
      <c r="GN34"/>
      <c r="GO34"/>
      <c r="GP34" t="str">
        <f t="shared" si="45"/>
        <v/>
      </c>
      <c r="GQ34" t="str">
        <f t="shared" si="46"/>
        <v/>
      </c>
      <c r="GR34"/>
      <c r="GS34" t="str">
        <f t="shared" si="47"/>
        <v/>
      </c>
      <c r="GT34"/>
      <c r="GU34" t="str">
        <f t="shared" si="48"/>
        <v/>
      </c>
      <c r="GV34"/>
      <c r="GW34" t="str">
        <f t="shared" si="49"/>
        <v/>
      </c>
      <c r="GX34"/>
      <c r="GY34"/>
      <c r="GZ34"/>
      <c r="HA34"/>
      <c r="HB34"/>
      <c r="HC34"/>
      <c r="HD34"/>
      <c r="HE34"/>
      <c r="HF34"/>
      <c r="HG34"/>
      <c r="HH34"/>
      <c r="HI34"/>
      <c r="HJ34"/>
      <c r="HK34"/>
      <c r="HL34"/>
      <c r="HM34"/>
      <c r="HN34"/>
      <c r="HO34"/>
      <c r="HP34"/>
      <c r="HQ34"/>
      <c r="HR34"/>
      <c r="HS34"/>
      <c r="HT34" t="str">
        <f t="shared" si="50"/>
        <v/>
      </c>
      <c r="HU34" t="str">
        <f t="shared" si="51"/>
        <v/>
      </c>
      <c r="HV34"/>
      <c r="HW34"/>
      <c r="HX34"/>
      <c r="HY34"/>
      <c r="HZ34"/>
      <c r="IA34"/>
      <c r="IB34"/>
      <c r="IC34"/>
      <c r="ID34"/>
      <c r="IE34" t="str">
        <f t="shared" si="52"/>
        <v/>
      </c>
      <c r="IF34"/>
      <c r="IG34"/>
      <c r="IH34"/>
      <c r="II34"/>
      <c r="IJ34"/>
      <c r="IK34"/>
      <c r="IL34"/>
      <c r="IM34"/>
      <c r="IN34"/>
      <c r="IO34"/>
      <c r="IP34"/>
      <c r="IQ34" t="str">
        <f t="shared" si="53"/>
        <v/>
      </c>
      <c r="IR34"/>
      <c r="IS34" t="str">
        <f t="shared" si="54"/>
        <v/>
      </c>
      <c r="IT34"/>
      <c r="IU34" t="str">
        <f t="shared" si="55"/>
        <v/>
      </c>
      <c r="IV34"/>
      <c r="IW34"/>
      <c r="IX34"/>
      <c r="IY34"/>
      <c r="IZ34"/>
      <c r="JA34"/>
      <c r="JB34"/>
      <c r="JC34"/>
      <c r="JD34"/>
      <c r="JE34"/>
      <c r="JF34"/>
      <c r="JG34"/>
      <c r="JH34"/>
      <c r="JI34"/>
      <c r="JJ34"/>
      <c r="JK34"/>
      <c r="JL34"/>
      <c r="JM34"/>
      <c r="JN34"/>
      <c r="JO34"/>
      <c r="JP34"/>
      <c r="JQ34"/>
      <c r="JR34" t="str">
        <f t="shared" si="56"/>
        <v/>
      </c>
      <c r="JS34" t="str">
        <f t="shared" si="57"/>
        <v/>
      </c>
      <c r="JT34"/>
      <c r="JU34"/>
      <c r="JV34"/>
      <c r="JW34"/>
      <c r="JX34"/>
      <c r="JY34"/>
      <c r="JZ34"/>
      <c r="KA34"/>
      <c r="KB34"/>
      <c r="KC34" t="str">
        <f t="shared" si="58"/>
        <v/>
      </c>
      <c r="KD34"/>
      <c r="KE34"/>
      <c r="KF34"/>
      <c r="KG34"/>
      <c r="KH34"/>
      <c r="KI34"/>
      <c r="KJ34"/>
      <c r="KK34"/>
      <c r="KL34" t="str">
        <f>IF(CT34=1,KL$8&amp;IF(SUM(CU34:$EQ34)=0,"",", "),"")</f>
        <v/>
      </c>
      <c r="KM34" t="str">
        <f>IF(CU34=1,KM$8&amp;IF(SUM(CV34:$EQ34)=0,"",", "),"")</f>
        <v/>
      </c>
      <c r="KN34" t="str">
        <f>IF(CV34=1,KN$8&amp;IF(SUM(CW34:$EQ34)=0,"",", "),"")</f>
        <v/>
      </c>
      <c r="KO34" t="str">
        <f>IF(CW34=1,KO$8&amp;IF(SUM(CX34:$EQ34)=0,"",", "),"")</f>
        <v/>
      </c>
      <c r="KP34" t="str">
        <f>IF(CX34=1,KP$8&amp;IF(SUM(CY34:$EQ34)=0,"",", "),"")</f>
        <v/>
      </c>
      <c r="KQ34" t="str">
        <f>IF(CY34=1,KQ$8&amp;IF(SUM(CZ34:$EQ34)=0,"",", "),"")</f>
        <v/>
      </c>
      <c r="KR34" t="str">
        <f>IF(CZ34=1,KR$8&amp;IF(SUM(DA34:$EQ34)=0,"",", "),"")</f>
        <v/>
      </c>
      <c r="KS34" t="str">
        <f>IF(DA34=1,KS$8&amp;IF(SUM(DB34:$EQ34)=0,"",", "),"")</f>
        <v/>
      </c>
      <c r="KT34" t="str">
        <f>IF(DB34=1,KT$8&amp;IF(SUM(DC34:$EQ34)=0,"",", "),"")</f>
        <v/>
      </c>
      <c r="KU34" t="str">
        <f>IF(DC34=1,KU$8&amp;IF(SUM(DD34:$EQ34)=0,"",", "),"")</f>
        <v/>
      </c>
      <c r="KV34" t="str">
        <f>IF(DD34=1,KV$8&amp;IF(SUM(DE34:$EQ34)=0,"",", "),"")</f>
        <v/>
      </c>
      <c r="KW34" t="str">
        <f>IF(DE34=1,KW$8&amp;IF(SUM(DF34:$EQ34)=0,"",", "),"")</f>
        <v/>
      </c>
      <c r="KX34" t="str">
        <f>IF(DF34=1,KX$8&amp;IF(SUM(DG34:$EQ34)=0,"",", "),"")</f>
        <v/>
      </c>
      <c r="KY34" t="str">
        <f>IF(DG34=1,KY$8&amp;IF(SUM(DH34:$EQ34)=0,"",", "),"")</f>
        <v/>
      </c>
      <c r="KZ34" t="str">
        <f>IF(DH34=1,KZ$8&amp;IF(SUM(DI34:$EQ34)=0,"",", "),"")</f>
        <v/>
      </c>
      <c r="LA34" t="str">
        <f>IF(DI34=1,LA$8&amp;IF(SUM(DJ34:$EQ34)=0,"",", "),"")</f>
        <v/>
      </c>
      <c r="LB34" t="str">
        <f>IF(DJ34=1,LB$8&amp;IF(SUM(DK34:$EQ34)=0,"",", "),"")</f>
        <v/>
      </c>
      <c r="LC34" t="str">
        <f>IF(DK34=1,LC$8&amp;IF(SUM(DL34:$EQ34)=0,"",", "),"")</f>
        <v/>
      </c>
      <c r="LD34" t="str">
        <f>IF(DL34=1,LD$8&amp;IF(SUM(DM34:$EQ34)=0,"",", "),"")</f>
        <v/>
      </c>
      <c r="LE34" t="str">
        <f>IF(DM34=1,LE$8&amp;IF(SUM(DN34:$EQ34)=0,"",", "),"")</f>
        <v/>
      </c>
      <c r="LF34" t="str">
        <f>IF(DN34=1,LF$8&amp;IF(SUM(DO34:$EQ34)=0,"",", "),"")</f>
        <v/>
      </c>
      <c r="LG34" t="str">
        <f>IF(DO34=1,LG$8&amp;IF(SUM(DP34:$EQ34)=0,"",", "),"")</f>
        <v/>
      </c>
      <c r="LH34" t="str">
        <f>IF(DP34=1,LH$8&amp;IF(SUM(DQ34:$EQ34)=0,"",", "),"")</f>
        <v/>
      </c>
      <c r="LI34" t="str">
        <f>IF(DQ34=1,LI$8&amp;IF(SUM(DR34:$EQ34)=0,"",", "),"")</f>
        <v/>
      </c>
      <c r="LJ34" t="str">
        <f>IF(DR34=1,LJ$8&amp;IF(SUM(DS34:$EQ34)=0,"",", "),"")</f>
        <v/>
      </c>
      <c r="LK34" t="str">
        <f>IF(DS34=1,LK$8&amp;IF(SUM(DT34:$EQ34)=0,"",", "),"")</f>
        <v/>
      </c>
      <c r="LL34" t="str">
        <f>IF(DT34=1,LL$8&amp;IF(SUM(DU34:$EQ34)=0,"",", "),"")</f>
        <v/>
      </c>
      <c r="LM34" t="str">
        <f>IF(DU34=1,LM$8&amp;IF(SUM(DV34:$EQ34)=0,"",", "),"")</f>
        <v/>
      </c>
      <c r="LN34" t="str">
        <f>IF(DV34=1,LN$8&amp;IF(SUM(DW34:$EQ34)=0,"",", "),"")</f>
        <v/>
      </c>
      <c r="LO34" t="str">
        <f>IF(DW34=1,LO$8&amp;IF(SUM(DX34:$EQ34)=0,"",", "),"")</f>
        <v/>
      </c>
      <c r="LP34" t="str">
        <f>IF(DX34=1,LP$8&amp;IF(SUM(DY34:$EQ34)=0,"",", "),"")</f>
        <v/>
      </c>
      <c r="LQ34" t="str">
        <f>IF(DY34=1,LQ$8&amp;IF(SUM(DZ34:$EQ34)=0,"",", "),"")</f>
        <v/>
      </c>
      <c r="LR34" t="str">
        <f>IF(DZ34=1,LR$8&amp;IF(SUM(EA34:$EQ34)=0,"",", "),"")</f>
        <v/>
      </c>
      <c r="LS34" t="str">
        <f>IF(EA34=1,LS$8&amp;IF(SUM(EB34:$EQ34)=0,"",", "),"")</f>
        <v/>
      </c>
      <c r="LT34" t="str">
        <f>IF(EB34=1,LT$8&amp;IF(SUM(EC34:$EQ34)=0,"",", "),"")</f>
        <v/>
      </c>
      <c r="LU34" t="str">
        <f>IF(EC34=1,LU$8&amp;IF(SUM(ED34:$EQ34)=0,"",", "),"")</f>
        <v/>
      </c>
      <c r="LV34" t="str">
        <f>IF(ED34=1,LV$8&amp;IF(SUM(EE34:$EQ34)=0,"",", "),"")</f>
        <v/>
      </c>
      <c r="LW34" t="str">
        <f>IF(EE34=1,LW$8&amp;IF(SUM(EF34:$EQ34)=0,"",", "),"")</f>
        <v/>
      </c>
      <c r="LX34" t="str">
        <f>IF(EF34=1,LX$8&amp;IF(SUM(EG34:$EQ34)=0,"",", "),"")</f>
        <v/>
      </c>
      <c r="LY34" t="str">
        <f>IF(EG34=1,LY$8&amp;IF(SUM(EH34:$EQ34)=0,"",", "),"")</f>
        <v/>
      </c>
      <c r="LZ34" t="str">
        <f>IF(EH34=1,LZ$8&amp;IF(SUM(EI34:$EQ34)=0,"",", "),"")</f>
        <v/>
      </c>
      <c r="MA34" t="str">
        <f>IF(EI34=1,MA$8&amp;IF(SUM(EJ34:$EQ34)=0,"",", "),"")</f>
        <v/>
      </c>
      <c r="MB34" t="str">
        <f>IF(EJ34=1,MB$8&amp;IF(SUM(EK34:$EQ34)=0,"",", "),"")</f>
        <v/>
      </c>
      <c r="MC34" t="str">
        <f>IF(EK34=1,MC$8&amp;IF(SUM(EL34:$EQ34)=0,"",", "),"")</f>
        <v/>
      </c>
      <c r="MD34" t="str">
        <f>IF(EL34=1,MD$8&amp;IF(SUM(EM34:$EQ34)=0,"",", "),"")</f>
        <v/>
      </c>
      <c r="ME34" t="str">
        <f>IF(EM34=1,ME$8&amp;IF(SUM(EN34:$EQ34)=0,"",", "),"")</f>
        <v/>
      </c>
      <c r="MF34" t="str">
        <f>IF(EN34=1,MF$8&amp;IF(SUM(EO34:$EQ34)=0,"",", "),"")</f>
        <v/>
      </c>
      <c r="MG34" t="str">
        <f>IF(EO34=1,MG$8&amp;IF(SUM(EP34:$EQ34)=0,"",", "),"")</f>
        <v/>
      </c>
      <c r="MH34" t="str">
        <f>IF(EP34=1,MH$8&amp;IF(SUM(EQ34:$EQ34)=0,"",", "),"")</f>
        <v/>
      </c>
      <c r="MI34" t="str">
        <f t="shared" si="68"/>
        <v/>
      </c>
      <c r="MJ34" t="str">
        <f>IF(ER34=1,MJ$8&amp;IF(SUM(ES34:$GO34)=0,"",", "),"")</f>
        <v/>
      </c>
      <c r="MK34" t="str">
        <f>IF(ES34=1,MK$8&amp;IF(SUM(ET34:$GO34)=0,"",", "),"")</f>
        <v/>
      </c>
      <c r="ML34" t="str">
        <f>IF(ET34=1,ML$8&amp;IF(SUM(EU34:$GO34)=0,"",", "),"")</f>
        <v/>
      </c>
      <c r="MM34" t="str">
        <f>IF(EU34=1,MM$8&amp;IF(SUM(EV34:$GO34)=0,"",", "),"")</f>
        <v/>
      </c>
      <c r="MN34" t="str">
        <f>IF(EV34=1,MN$8&amp;IF(SUM(EW34:$GO34)=0,"",", "),"")</f>
        <v/>
      </c>
      <c r="MO34" t="str">
        <f>IF(EW34=1,MO$8&amp;IF(SUM(EX34:$GO34)=0,"",", "),"")</f>
        <v/>
      </c>
      <c r="MP34" t="str">
        <f>IF(EX34=1,MP$8&amp;IF(SUM(EY34:$GO34)=0,"",", "),"")</f>
        <v/>
      </c>
      <c r="MQ34" t="str">
        <f>IF(EY34=1,MQ$8&amp;IF(SUM(EZ34:$GO34)=0,"",", "),"")</f>
        <v/>
      </c>
      <c r="MR34" t="str">
        <f>IF(EZ34=1,MR$8&amp;IF(SUM(FA34:$GO34)=0,"",", "),"")</f>
        <v/>
      </c>
      <c r="MS34" t="str">
        <f>IF(FA34=1,MS$8&amp;IF(SUM(FB34:$GO34)=0,"",", "),"")</f>
        <v/>
      </c>
      <c r="MT34" t="str">
        <f>IF(FB34=1,MT$8&amp;IF(SUM(FC34:$GO34)=0,"",", "),"")</f>
        <v/>
      </c>
      <c r="MU34" t="str">
        <f>IF(FC34=1,MU$8&amp;IF(SUM(FD34:$GO34)=0,"",", "),"")</f>
        <v/>
      </c>
      <c r="MV34" t="str">
        <f>IF(FD34=1,MV$8&amp;IF(SUM(FE34:$GO34)=0,"",", "),"")</f>
        <v/>
      </c>
      <c r="MW34" t="str">
        <f>IF(FE34=1,MW$8&amp;IF(SUM(FF34:$GO34)=0,"",", "),"")</f>
        <v/>
      </c>
      <c r="MX34" t="str">
        <f>IF(FF34=1,MX$8&amp;IF(SUM(FG34:$GO34)=0,"",", "),"")</f>
        <v/>
      </c>
      <c r="MY34" t="str">
        <f>IF(FG34=1,MY$8&amp;IF(SUM(FH34:$GO34)=0,"",", "),"")</f>
        <v/>
      </c>
      <c r="MZ34" t="str">
        <f>IF(FH34=1,MZ$8&amp;IF(SUM(FI34:$GO34)=0,"",", "),"")</f>
        <v/>
      </c>
      <c r="NA34" t="str">
        <f>IF(FI34=1,NA$8&amp;IF(SUM(FJ34:$GO34)=0,"",", "),"")</f>
        <v/>
      </c>
      <c r="NB34" t="str">
        <f>IF(FJ34=1,NB$8&amp;IF(SUM(FK34:$GO34)=0,"",", "),"")</f>
        <v/>
      </c>
      <c r="NC34" t="str">
        <f>IF(FK34=1,NC$8&amp;IF(SUM(FL34:$GO34)=0,"",", "),"")</f>
        <v/>
      </c>
      <c r="ND34" t="str">
        <f>IF(FL34=1,ND$8&amp;IF(SUM(FM34:$GO34)=0,"",", "),"")</f>
        <v/>
      </c>
      <c r="NE34" t="str">
        <f>IF(FM34=1,NE$8&amp;IF(SUM(FN34:$GO34)=0,"",", "),"")</f>
        <v/>
      </c>
      <c r="NF34" t="str">
        <f>IF(FN34=1,NF$8&amp;IF(SUM(FO34:$GO34)=0,"",", "),"")</f>
        <v/>
      </c>
      <c r="NG34" t="str">
        <f>IF(FO34=1,NG$8&amp;IF(SUM(FP34:$GO34)=0,"",", "),"")</f>
        <v/>
      </c>
      <c r="NH34" t="str">
        <f>IF(FP34=1,NH$8&amp;IF(SUM(FQ34:$GO34)=0,"",", "),"")</f>
        <v/>
      </c>
      <c r="NI34" t="str">
        <f>IF(FQ34=1,NI$8&amp;IF(SUM(FR34:$GO34)=0,"",", "),"")</f>
        <v/>
      </c>
      <c r="NJ34" t="str">
        <f>IF(FR34=1,NJ$8&amp;IF(SUM(FS34:$GO34)=0,"",", "),"")</f>
        <v/>
      </c>
      <c r="NK34" t="str">
        <f>IF(FS34=1,NK$8&amp;IF(SUM(FT34:$GO34)=0,"",", "),"")</f>
        <v/>
      </c>
      <c r="NL34" t="str">
        <f>IF(FT34=1,NL$8&amp;IF(SUM(FU34:$GO34)=0,"",", "),"")</f>
        <v/>
      </c>
      <c r="NM34" t="str">
        <f>IF(FU34=1,NM$8&amp;IF(SUM(FV34:$GO34)=0,"",", "),"")</f>
        <v/>
      </c>
      <c r="NN34" t="str">
        <f>IF(FV34=1,NN$8&amp;IF(SUM(FW34:$GO34)=0,"",", "),"")</f>
        <v/>
      </c>
      <c r="NO34" t="str">
        <f>IF(FW34=1,NO$8&amp;IF(SUM(FX34:$GO34)=0,"",", "),"")</f>
        <v/>
      </c>
      <c r="NP34" t="str">
        <f>IF(FX34=1,NP$8&amp;IF(SUM(FY34:$GO34)=0,"",", "),"")</f>
        <v/>
      </c>
      <c r="NQ34" t="str">
        <f>IF(FY34=1,NQ$8&amp;IF(SUM(FZ34:$GO34)=0,"",", "),"")</f>
        <v/>
      </c>
      <c r="NR34" t="str">
        <f>IF(FZ34=1,NR$8&amp;IF(SUM(GA34:$GO34)=0,"",", "),"")</f>
        <v/>
      </c>
      <c r="NS34" t="str">
        <f>IF(GA34=1,NS$8&amp;IF(SUM(GB34:$GO34)=0,"",", "),"")</f>
        <v/>
      </c>
      <c r="NT34" t="str">
        <f>IF(GB34=1,NT$8&amp;IF(SUM(GC34:$GO34)=0,"",", "),"")</f>
        <v/>
      </c>
      <c r="NU34" t="str">
        <f>IF(GC34=1,NU$8&amp;IF(SUM(GD34:$GO34)=0,"",", "),"")</f>
        <v/>
      </c>
      <c r="NV34" t="str">
        <f>IF(GD34=1,NV$8&amp;IF(SUM(GE34:$GO34)=0,"",", "),"")</f>
        <v/>
      </c>
      <c r="NW34" t="str">
        <f>IF(GE34=1,NW$8&amp;IF(SUM(GF34:$GO34)=0,"",", "),"")</f>
        <v/>
      </c>
      <c r="NX34" t="str">
        <f>IF(GF34=1,NX$8&amp;IF(SUM(GG34:$GO34)=0,"",", "),"")</f>
        <v/>
      </c>
      <c r="NY34" t="str">
        <f>IF(GG34=1,NY$8&amp;IF(SUM(GH34:$GO34)=0,"",", "),"")</f>
        <v/>
      </c>
      <c r="NZ34" t="str">
        <f>IF(GH34=1,NZ$8&amp;IF(SUM(GI34:$GO34)=0,"",", "),"")</f>
        <v/>
      </c>
      <c r="OA34" t="str">
        <f>IF(GI34=1,OA$8&amp;IF(SUM(GJ34:$GO34)=0,"",", "),"")</f>
        <v/>
      </c>
      <c r="OB34" t="str">
        <f>IF(GJ34=1,OB$8&amp;IF(SUM(GK34:$GO34)=0,"",", "),"")</f>
        <v/>
      </c>
      <c r="OC34" t="str">
        <f>IF(GK34=1,OC$8&amp;IF(SUM(GL34:$GO34)=0,"",", "),"")</f>
        <v/>
      </c>
      <c r="OD34" t="str">
        <f>IF(GL34=1,OD$8&amp;IF(SUM(GM34:$GO34)=0,"",", "),"")</f>
        <v/>
      </c>
      <c r="OE34" t="str">
        <f>IF(GM34=1,OE$8&amp;IF(SUM(GN34:$GO34)=0,"",", "),"")</f>
        <v/>
      </c>
      <c r="OF34" t="str">
        <f>IF(GN34=1,OF$8&amp;IF(SUM(GO34:$GO34)=0,"",", "),"")</f>
        <v/>
      </c>
      <c r="OG34" t="str">
        <f t="shared" si="69"/>
        <v/>
      </c>
      <c r="OH34" t="str">
        <f>IF(GP34=1,OH$8&amp;IF(SUM(GQ34:$IM34)=0,"",", "),"")</f>
        <v/>
      </c>
      <c r="OI34" t="str">
        <f>IF(GQ34=1,OI$8&amp;IF(SUM(GR34:$IM34)=0,"",", "),"")</f>
        <v/>
      </c>
      <c r="OJ34" t="str">
        <f>IF(GR34=1,OJ$8&amp;IF(SUM(GS34:$IM34)=0,"",", "),"")</f>
        <v/>
      </c>
      <c r="OK34" t="str">
        <f>IF(GS34=1,OK$8&amp;IF(SUM(GT34:$IM34)=0,"",", "),"")</f>
        <v/>
      </c>
      <c r="OL34" t="str">
        <f>IF(GT34=1,OL$8&amp;IF(SUM(GU34:$IM34)=0,"",", "),"")</f>
        <v/>
      </c>
      <c r="OM34" t="str">
        <f>IF(GU34=1,OM$8&amp;IF(SUM(GV34:$IM34)=0,"",", "),"")</f>
        <v/>
      </c>
      <c r="ON34" t="str">
        <f>IF(GV34=1,ON$8&amp;IF(SUM(GW34:$IM34)=0,"",", "),"")</f>
        <v/>
      </c>
      <c r="OO34" t="str">
        <f>IF(GW34=1,OO$8&amp;IF(SUM(GX34:$IM34)=0,"",", "),"")</f>
        <v/>
      </c>
      <c r="OP34" t="str">
        <f>IF(GX34=1,OP$8&amp;IF(SUM(GY34:$IM34)=0,"",", "),"")</f>
        <v/>
      </c>
      <c r="OQ34" t="str">
        <f>IF(GY34=1,OQ$8&amp;IF(SUM(GZ34:$IM34)=0,"",", "),"")</f>
        <v/>
      </c>
      <c r="OR34" t="str">
        <f>IF(GZ34=1,OR$8&amp;IF(SUM(HA34:$IM34)=0,"",", "),"")</f>
        <v/>
      </c>
      <c r="OS34" t="str">
        <f>IF(HA34=1,OS$8&amp;IF(SUM(HB34:$IM34)=0,"",", "),"")</f>
        <v/>
      </c>
      <c r="OT34" t="str">
        <f>IF(HB34=1,OT$8&amp;IF(SUM(HC34:$IM34)=0,"",", "),"")</f>
        <v/>
      </c>
      <c r="OU34" t="str">
        <f>IF(HC34=1,OU$8&amp;IF(SUM(HD34:$IM34)=0,"",", "),"")</f>
        <v/>
      </c>
      <c r="OV34" t="str">
        <f>IF(HD34=1,OV$8&amp;IF(SUM(HE34:$IM34)=0,"",", "),"")</f>
        <v/>
      </c>
      <c r="OW34" t="str">
        <f>IF(HE34=1,OW$8&amp;IF(SUM(HF34:$IM34)=0,"",", "),"")</f>
        <v/>
      </c>
      <c r="OX34" t="str">
        <f>IF(HF34=1,OX$8&amp;IF(SUM(HG34:$IM34)=0,"",", "),"")</f>
        <v/>
      </c>
      <c r="OY34" t="str">
        <f>IF(HG34=1,OY$8&amp;IF(SUM(HH34:$IM34)=0,"",", "),"")</f>
        <v/>
      </c>
      <c r="OZ34" t="str">
        <f>IF(HH34=1,OZ$8&amp;IF(SUM(HI34:$IM34)=0,"",", "),"")</f>
        <v/>
      </c>
      <c r="PA34" t="str">
        <f>IF(HI34=1,PA$8&amp;IF(SUM(HJ34:$IM34)=0,"",", "),"")</f>
        <v/>
      </c>
      <c r="PB34" t="str">
        <f>IF(HJ34=1,PB$8&amp;IF(SUM(HK34:$IM34)=0,"",", "),"")</f>
        <v/>
      </c>
      <c r="PC34" t="str">
        <f>IF(HK34=1,PC$8&amp;IF(SUM(HL34:$IM34)=0,"",", "),"")</f>
        <v/>
      </c>
      <c r="PD34" t="str">
        <f>IF(HL34=1,PD$8&amp;IF(SUM(HM34:$IM34)=0,"",", "),"")</f>
        <v/>
      </c>
      <c r="PE34" t="str">
        <f>IF(HM34=1,PE$8&amp;IF(SUM(HN34:$IM34)=0,"",", "),"")</f>
        <v/>
      </c>
      <c r="PF34" t="str">
        <f>IF(HN34=1,PF$8&amp;IF(SUM(HO34:$IM34)=0,"",", "),"")</f>
        <v/>
      </c>
      <c r="PG34" t="str">
        <f>IF(HO34=1,PG$8&amp;IF(SUM(HP34:$IM34)=0,"",", "),"")</f>
        <v/>
      </c>
      <c r="PH34" t="str">
        <f>IF(HP34=1,PH$8&amp;IF(SUM(HQ34:$IM34)=0,"",", "),"")</f>
        <v/>
      </c>
      <c r="PI34" t="str">
        <f>IF(HQ34=1,PI$8&amp;IF(SUM(HR34:$IM34)=0,"",", "),"")</f>
        <v/>
      </c>
      <c r="PJ34" t="str">
        <f>IF(HR34=1,PJ$8&amp;IF(SUM(HS34:$IM34)=0,"",", "),"")</f>
        <v/>
      </c>
      <c r="PK34" t="str">
        <f>IF(HS34=1,PK$8&amp;IF(SUM(HT34:$IM34)=0,"",", "),"")</f>
        <v/>
      </c>
      <c r="PL34" t="str">
        <f>IF(HT34=1,PL$8&amp;IF(SUM(HU34:$IM34)=0,"",", "),"")</f>
        <v/>
      </c>
      <c r="PM34" t="str">
        <f>IF(HU34=1,PM$8&amp;IF(SUM(HV34:$IM34)=0,"",", "),"")</f>
        <v/>
      </c>
      <c r="PN34" t="str">
        <f>IF(HV34=1,PN$8&amp;IF(SUM(HW34:$IM34)=0,"",", "),"")</f>
        <v/>
      </c>
      <c r="PO34" t="str">
        <f>IF(HW34=1,PO$8&amp;IF(SUM(HX34:$IM34)=0,"",", "),"")</f>
        <v/>
      </c>
      <c r="PP34" t="str">
        <f>IF(HX34=1,PP$8&amp;IF(SUM(HY34:$IM34)=0,"",", "),"")</f>
        <v/>
      </c>
      <c r="PQ34" t="str">
        <f>IF(HY34=1,PQ$8&amp;IF(SUM(HZ34:$IM34)=0,"",", "),"")</f>
        <v/>
      </c>
      <c r="PR34" t="str">
        <f>IF(HZ34=1,PR$8&amp;IF(SUM(IA34:$IM34)=0,"",", "),"")</f>
        <v/>
      </c>
      <c r="PS34" t="str">
        <f>IF(IA34=1,PS$8&amp;IF(SUM(IB34:$IM34)=0,"",", "),"")</f>
        <v/>
      </c>
      <c r="PT34" t="str">
        <f>IF(IB34=1,PT$8&amp;IF(SUM(IC34:$IM34)=0,"",", "),"")</f>
        <v/>
      </c>
      <c r="PU34" t="str">
        <f>IF(IC34=1,PU$8&amp;IF(SUM(ID34:$IM34)=0,"",", "),"")</f>
        <v/>
      </c>
      <c r="PV34" t="str">
        <f>IF(ID34=1,PV$8&amp;IF(SUM(IE34:$IM34)=0,"",", "),"")</f>
        <v/>
      </c>
      <c r="PW34" t="str">
        <f>IF(IE34=1,PW$8&amp;IF(SUM(IF34:$IM34)=0,"",", "),"")</f>
        <v/>
      </c>
      <c r="PX34" t="str">
        <f>IF(IF34=1,PX$8&amp;IF(SUM(IG34:$IM34)=0,"",", "),"")</f>
        <v/>
      </c>
      <c r="PY34" t="str">
        <f>IF(IG34=1,PY$8&amp;IF(SUM(IH34:$IM34)=0,"",", "),"")</f>
        <v/>
      </c>
      <c r="PZ34" t="str">
        <f>IF(IH34=1,PZ$8&amp;IF(SUM(II34:$IM34)=0,"",", "),"")</f>
        <v/>
      </c>
      <c r="QA34" t="str">
        <f>IF(II34=1,QA$8&amp;IF(SUM(IJ34:$IM34)=0,"",", "),"")</f>
        <v/>
      </c>
      <c r="QB34" t="str">
        <f>IF(IJ34=1,QB$8&amp;IF(SUM(IK34:$IM34)=0,"",", "),"")</f>
        <v/>
      </c>
      <c r="QC34" t="str">
        <f>IF(IK34=1,QC$8&amp;IF(SUM(IL34:$IM34)=0,"",", "),"")</f>
        <v/>
      </c>
      <c r="QD34" t="str">
        <f>IF(IL34=1,QD$8&amp;IF(SUM(IM34:$IM34)=0,"",", "),"")</f>
        <v/>
      </c>
      <c r="QE34" t="str">
        <f t="shared" si="70"/>
        <v/>
      </c>
      <c r="QF34" t="str">
        <f>IF(IN34=1,QF$8&amp;IF(SUM(IO34:$KK34)=0,"",", "),"")</f>
        <v/>
      </c>
      <c r="QG34" t="str">
        <f>IF(IO34=1,QG$8&amp;IF(SUM(IP34:$KK34)=0,"",", "),"")</f>
        <v/>
      </c>
      <c r="QH34" t="str">
        <f>IF(IP34=1,QH$8&amp;IF(SUM(IQ34:$KK34)=0,"",", "),"")</f>
        <v/>
      </c>
      <c r="QI34" t="str">
        <f>IF(IQ34=1,QI$8&amp;IF(SUM(IR34:$KK34)=0,"",", "),"")</f>
        <v/>
      </c>
      <c r="QJ34" t="str">
        <f>IF(IR34=1,QJ$8&amp;IF(SUM(IS34:$KK34)=0,"",", "),"")</f>
        <v/>
      </c>
      <c r="QK34" t="str">
        <f>IF(IS34=1,QK$8&amp;IF(SUM(IT34:$KK34)=0,"",", "),"")</f>
        <v/>
      </c>
      <c r="QL34" t="str">
        <f>IF(IT34=1,QL$8&amp;IF(SUM(IU34:$KK34)=0,"",", "),"")</f>
        <v/>
      </c>
      <c r="QM34" t="str">
        <f>IF(IU34=1,QM$8&amp;IF(SUM(IV34:$KK34)=0,"",", "),"")</f>
        <v/>
      </c>
      <c r="QN34" t="str">
        <f>IF(IV34=1,QN$8&amp;IF(SUM(IW34:$KK34)=0,"",", "),"")</f>
        <v/>
      </c>
      <c r="QO34" t="str">
        <f>IF(IW34=1,QO$8&amp;IF(SUM(IX34:$KK34)=0,"",", "),"")</f>
        <v/>
      </c>
      <c r="QP34" t="str">
        <f>IF(IX34=1,QP$8&amp;IF(SUM(IY34:$KK34)=0,"",", "),"")</f>
        <v/>
      </c>
      <c r="QQ34" t="str">
        <f>IF(IY34=1,QQ$8&amp;IF(SUM(IZ34:$KK34)=0,"",", "),"")</f>
        <v/>
      </c>
      <c r="QR34" t="str">
        <f>IF(IZ34=1,QR$8&amp;IF(SUM(JA34:$KK34)=0,"",", "),"")</f>
        <v/>
      </c>
      <c r="QS34" t="str">
        <f>IF(JA34=1,QS$8&amp;IF(SUM(JB34:$KK34)=0,"",", "),"")</f>
        <v/>
      </c>
      <c r="QT34" t="str">
        <f>IF(JB34=1,QT$8&amp;IF(SUM(JC34:$KK34)=0,"",", "),"")</f>
        <v/>
      </c>
      <c r="QU34" t="str">
        <f>IF(JC34=1,QU$8&amp;IF(SUM(JD34:$KK34)=0,"",", "),"")</f>
        <v/>
      </c>
      <c r="QV34" t="str">
        <f>IF(JD34=1,QV$8&amp;IF(SUM(JE34:$KK34)=0,"",", "),"")</f>
        <v/>
      </c>
      <c r="QW34" t="str">
        <f>IF(JE34=1,QW$8&amp;IF(SUM(JF34:$KK34)=0,"",", "),"")</f>
        <v/>
      </c>
      <c r="QX34" t="str">
        <f>IF(JF34=1,QX$8&amp;IF(SUM(JG34:$KK34)=0,"",", "),"")</f>
        <v/>
      </c>
      <c r="QY34" t="str">
        <f>IF(JG34=1,QY$8&amp;IF(SUM(JH34:$KK34)=0,"",", "),"")</f>
        <v/>
      </c>
      <c r="QZ34" t="str">
        <f>IF(JH34=1,QZ$8&amp;IF(SUM(JI34:$KK34)=0,"",", "),"")</f>
        <v/>
      </c>
      <c r="RA34" t="str">
        <f>IF(JI34=1,RA$8&amp;IF(SUM(JJ34:$KK34)=0,"",", "),"")</f>
        <v/>
      </c>
      <c r="RB34" t="str">
        <f>IF(JJ34=1,RB$8&amp;IF(SUM(JK34:$KK34)=0,"",", "),"")</f>
        <v/>
      </c>
      <c r="RC34" t="str">
        <f>IF(JK34=1,RC$8&amp;IF(SUM(JL34:$KK34)=0,"",", "),"")</f>
        <v/>
      </c>
      <c r="RD34" t="str">
        <f>IF(JL34=1,RD$8&amp;IF(SUM(JM34:$KK34)=0,"",", "),"")</f>
        <v/>
      </c>
      <c r="RE34" t="str">
        <f>IF(JM34=1,RE$8&amp;IF(SUM(JN34:$KK34)=0,"",", "),"")</f>
        <v/>
      </c>
      <c r="RF34" t="str">
        <f>IF(JN34=1,RF$8&amp;IF(SUM(JO34:$KK34)=0,"",", "),"")</f>
        <v/>
      </c>
      <c r="RG34" t="str">
        <f>IF(JO34=1,RG$8&amp;IF(SUM(JP34:$KK34)=0,"",", "),"")</f>
        <v/>
      </c>
      <c r="RH34" t="str">
        <f>IF(JP34=1,RH$8&amp;IF(SUM(JQ34:$KK34)=0,"",", "),"")</f>
        <v/>
      </c>
      <c r="RI34" t="str">
        <f>IF(JQ34=1,RI$8&amp;IF(SUM(JR34:$KK34)=0,"",", "),"")</f>
        <v/>
      </c>
      <c r="RJ34" t="str">
        <f>IF(JR34=1,RJ$8&amp;IF(SUM(JS34:$KK34)=0,"",", "),"")</f>
        <v/>
      </c>
      <c r="RK34" t="str">
        <f>IF(JS34=1,RK$8&amp;IF(SUM(JT34:$KK34)=0,"",", "),"")</f>
        <v/>
      </c>
      <c r="RL34" t="str">
        <f>IF(JT34=1,RL$8&amp;IF(SUM(JU34:$KK34)=0,"",", "),"")</f>
        <v/>
      </c>
      <c r="RM34" t="str">
        <f>IF(JU34=1,RM$8&amp;IF(SUM(JV34:$KK34)=0,"",", "),"")</f>
        <v/>
      </c>
      <c r="RN34" t="str">
        <f>IF(JV34=1,RN$8&amp;IF(SUM(JW34:$KK34)=0,"",", "),"")</f>
        <v/>
      </c>
      <c r="RO34" t="str">
        <f>IF(JW34=1,RO$8&amp;IF(SUM(JX34:$KK34)=0,"",", "),"")</f>
        <v/>
      </c>
      <c r="RP34" t="str">
        <f>IF(JX34=1,RP$8&amp;IF(SUM(JY34:$KK34)=0,"",", "),"")</f>
        <v/>
      </c>
      <c r="RQ34" t="str">
        <f>IF(JY34=1,RQ$8&amp;IF(SUM(JZ34:$KK34)=0,"",", "),"")</f>
        <v/>
      </c>
      <c r="RR34" t="str">
        <f>IF(JZ34=1,RR$8&amp;IF(SUM(KA34:$KK34)=0,"",", "),"")</f>
        <v/>
      </c>
      <c r="RS34" t="str">
        <f>IF(KA34=1,RS$8&amp;IF(SUM(KB34:$KK34)=0,"",", "),"")</f>
        <v/>
      </c>
      <c r="RT34" t="str">
        <f>IF(KB34=1,RT$8&amp;IF(SUM(KC34:$KK34)=0,"",", "),"")</f>
        <v/>
      </c>
      <c r="RU34" t="str">
        <f>IF(KC34=1,RU$8&amp;IF(SUM(KD34:$KK34)=0,"",", "),"")</f>
        <v/>
      </c>
      <c r="RV34" t="str">
        <f>IF(KD34=1,RV$8&amp;IF(SUM(KE34:$KK34)=0,"",", "),"")</f>
        <v/>
      </c>
      <c r="RW34" t="str">
        <f>IF(KE34=1,RW$8&amp;IF(SUM(KF34:$KK34)=0,"",", "),"")</f>
        <v/>
      </c>
      <c r="RX34" t="str">
        <f>IF(KF34=1,RX$8&amp;IF(SUM(KG34:$KK34)=0,"",", "),"")</f>
        <v/>
      </c>
      <c r="RY34" t="str">
        <f>IF(KG34=1,RY$8&amp;IF(SUM(KH34:$KK34)=0,"",", "),"")</f>
        <v/>
      </c>
      <c r="RZ34" t="str">
        <f>IF(KH34=1,RZ$8&amp;IF(SUM(KI34:$KK34)=0,"",", "),"")</f>
        <v/>
      </c>
      <c r="SA34" t="str">
        <f>IF(KI34=1,SA$8&amp;IF(SUM(KJ34:$KK34)=0,"",", "),"")</f>
        <v/>
      </c>
      <c r="SB34" t="str">
        <f>IF(KJ34=1,SB$8&amp;IF(SUM(KK34:$KK34)=0,"",", "),"")</f>
        <v/>
      </c>
      <c r="SC34" t="str">
        <f t="shared" si="71"/>
        <v/>
      </c>
    </row>
    <row r="35" spans="1:497" ht="60" customHeight="1" x14ac:dyDescent="0.45">
      <c r="A35" s="62"/>
      <c r="B35" s="212" t="str">
        <f t="shared" si="0"/>
        <v/>
      </c>
      <c r="C35" s="212" t="str">
        <f t="shared" si="59"/>
        <v/>
      </c>
      <c r="D35" s="212" t="str">
        <f t="shared" si="60"/>
        <v/>
      </c>
      <c r="E35" s="212" t="str">
        <f t="shared" si="61"/>
        <v/>
      </c>
      <c r="F35" s="212" t="str">
        <f t="shared" si="62"/>
        <v/>
      </c>
      <c r="G35" s="237" t="str">
        <f>IF('EDCI Data'!B35="","",'EDCI Data'!B35)</f>
        <v/>
      </c>
      <c r="H35" s="238" t="str">
        <f>IF('EDCI Data'!C35="","",'EDCI Data'!C35)</f>
        <v/>
      </c>
      <c r="I35" s="239" t="str">
        <f>IF('EDCI Data'!D35="","",'EDCI Data'!D35)</f>
        <v/>
      </c>
      <c r="J35" s="240" t="str">
        <f>IF('EDCI Data'!E35="","",'EDCI Data'!E35)</f>
        <v/>
      </c>
      <c r="K35" s="237" t="str">
        <f>IF('EDCI Data'!F35="","",'EDCI Data'!F35)</f>
        <v/>
      </c>
      <c r="L35" s="237" t="str">
        <f>IF('EDCI Data'!G35="","",'EDCI Data'!G35)</f>
        <v/>
      </c>
      <c r="M35" s="237" t="str">
        <f>IF('EDCI Data'!H35="","",'EDCI Data'!H35)</f>
        <v/>
      </c>
      <c r="N35" s="237" t="str">
        <f>IF('EDCI Data'!I35="","",'EDCI Data'!I35)</f>
        <v/>
      </c>
      <c r="O35" s="237" t="str">
        <f>IF('EDCI Data'!J35="","",'EDCI Data'!J35)</f>
        <v/>
      </c>
      <c r="P35" s="237" t="str">
        <f>IF('EDCI Data'!K35="","",'EDCI Data'!K35)</f>
        <v/>
      </c>
      <c r="Q35" s="241" t="str">
        <f>IF('EDCI Data'!L35="","",'EDCI Data'!L35)</f>
        <v/>
      </c>
      <c r="R35" s="241" t="str">
        <f>IF('EDCI Data'!M35="","",'EDCI Data'!M35)</f>
        <v/>
      </c>
      <c r="S35" s="237" t="str">
        <f>IF('EDCI Data'!N35="","",'EDCI Data'!N35)</f>
        <v/>
      </c>
      <c r="T35" s="237" t="str">
        <f>IF('EDCI Data'!O35="","",'EDCI Data'!O35)</f>
        <v/>
      </c>
      <c r="U35" s="237" t="str">
        <f>IF('EDCI Data'!P35="","",'EDCI Data'!P35)</f>
        <v/>
      </c>
      <c r="V35" s="237" t="str">
        <f>IF('EDCI Data'!Q35="","",'EDCI Data'!Q35)</f>
        <v/>
      </c>
      <c r="W35" s="242" t="str">
        <f>IF('EDCI Data'!R35="","",'EDCI Data'!R35)</f>
        <v/>
      </c>
      <c r="X35" s="243" t="str">
        <f>IF('EDCI Data'!S35="","",'EDCI Data'!S35)</f>
        <v/>
      </c>
      <c r="Y35" s="243" t="str">
        <f>IF('EDCI Data'!T35="","",'EDCI Data'!T35)</f>
        <v/>
      </c>
      <c r="Z35" s="244" t="str">
        <f>IF('EDCI Data'!U35="","",'EDCI Data'!U35)</f>
        <v/>
      </c>
      <c r="AA35" s="237" t="str">
        <f>IF('EDCI Data'!V35="","",'EDCI Data'!V35)</f>
        <v/>
      </c>
      <c r="AB35" s="244" t="str">
        <f>IF('EDCI Data'!W35="","",'EDCI Data'!W35)</f>
        <v/>
      </c>
      <c r="AC35" s="237" t="str">
        <f>IF('EDCI Data'!X35="","",'EDCI Data'!X35)</f>
        <v/>
      </c>
      <c r="AD35" s="244" t="str">
        <f>IF('EDCI Data'!Y35="","",'EDCI Data'!Y35)</f>
        <v/>
      </c>
      <c r="AE35" s="237" t="str">
        <f>IF('EDCI Data'!Z35="","",'EDCI Data'!Z35)</f>
        <v/>
      </c>
      <c r="AF35" s="237" t="str">
        <f>IF('EDCI Data'!AA35="","",'EDCI Data'!AA35)</f>
        <v/>
      </c>
      <c r="AG35" s="237" t="str">
        <f>IF('EDCI Data'!AB35="","",'EDCI Data'!AB35)</f>
        <v/>
      </c>
      <c r="AH35" s="237" t="str">
        <f>IF('EDCI Data'!AC35="","",'EDCI Data'!AC35)</f>
        <v/>
      </c>
      <c r="AI35" s="237" t="str">
        <f>IF('EDCI Data'!AD35="","",'EDCI Data'!AD35)</f>
        <v/>
      </c>
      <c r="AJ35" s="237" t="str">
        <f>IF('EDCI Data'!AE35="","",'EDCI Data'!AE35)</f>
        <v/>
      </c>
      <c r="AK35" s="237" t="str">
        <f>IF('EDCI Data'!AF35="","",'EDCI Data'!AF35)</f>
        <v/>
      </c>
      <c r="AL35" s="237" t="str">
        <f>IF('EDCI Data'!AG35="","",'EDCI Data'!AG35)</f>
        <v/>
      </c>
      <c r="AM35" s="237" t="str">
        <f>IF('EDCI Data'!AH35="","",'EDCI Data'!AH35)</f>
        <v/>
      </c>
      <c r="AN35" s="237" t="str">
        <f>IF('EDCI Data'!AI35="","",'EDCI Data'!AI35)</f>
        <v/>
      </c>
      <c r="AO35" s="237" t="str">
        <f>IF('EDCI Data'!AJ35="","",'EDCI Data'!AJ35)</f>
        <v/>
      </c>
      <c r="AP35" s="237" t="str">
        <f>IF('EDCI Data'!AK35="","",'EDCI Data'!AK35)</f>
        <v/>
      </c>
      <c r="AQ35" s="237" t="str">
        <f>IF('EDCI Data'!AL35="","",'EDCI Data'!AL35)</f>
        <v/>
      </c>
      <c r="AR35" s="237" t="str">
        <f>IF('EDCI Data'!AM35="","",'EDCI Data'!AM35)</f>
        <v/>
      </c>
      <c r="AS35" s="237" t="str">
        <f>IF('EDCI Data'!AN35="","",'EDCI Data'!AN35)</f>
        <v/>
      </c>
      <c r="AT35" s="237" t="str">
        <f>IF('EDCI Data'!AO35="","",'EDCI Data'!AO35)</f>
        <v/>
      </c>
      <c r="AU35" s="237" t="str">
        <f>IF('EDCI Data'!AP35="","",'EDCI Data'!AP35)</f>
        <v/>
      </c>
      <c r="AV35" s="237" t="str">
        <f>IF('EDCI Data'!AQ35="","",'EDCI Data'!AQ35)</f>
        <v/>
      </c>
      <c r="AW35" s="237" t="str">
        <f>IF('EDCI Data'!AR35="","",'EDCI Data'!AR35)</f>
        <v/>
      </c>
      <c r="AX35" s="237" t="str">
        <f>IF('EDCI Data'!AS35="","",'EDCI Data'!AS35)</f>
        <v/>
      </c>
      <c r="AY35" s="237" t="str">
        <f>IF('EDCI Data'!AT35="","",'EDCI Data'!AT35)</f>
        <v/>
      </c>
      <c r="AZ35" s="237" t="str">
        <f>IF('EDCI Data'!AU35="","",'EDCI Data'!AU35)</f>
        <v/>
      </c>
      <c r="BA35" s="237" t="str">
        <f>IF('EDCI Data'!AV35="","",'EDCI Data'!AV35)</f>
        <v/>
      </c>
      <c r="BB35" s="245" t="str">
        <f>IF('EDCI Data'!AW35="","",'EDCI Data'!AW35)</f>
        <v/>
      </c>
      <c r="BC35" s="245" t="str">
        <f>IF('EDCI Data'!AX35="","",'EDCI Data'!AX35)</f>
        <v/>
      </c>
      <c r="BD35" s="246" t="str">
        <f t="shared" si="63"/>
        <v/>
      </c>
      <c r="BE35" s="247" t="str">
        <f>IF('EDCI Data'!AY35="","",'EDCI Data'!AY35)</f>
        <v/>
      </c>
      <c r="BF35" s="247" t="str">
        <f>IF('EDCI Data'!AZ35="","",'EDCI Data'!AZ35)</f>
        <v/>
      </c>
      <c r="BG35" s="247" t="str">
        <f>IF('EDCI Data'!BA35="","",'EDCI Data'!BA35)</f>
        <v/>
      </c>
      <c r="BH35" s="247" t="str">
        <f>IF('EDCI Data'!BB35="","",'EDCI Data'!BB35)</f>
        <v/>
      </c>
      <c r="BI35" s="247" t="str">
        <f>IF('EDCI Data'!BC35="","",'EDCI Data'!BC35)</f>
        <v/>
      </c>
      <c r="BJ35" s="247" t="str">
        <f>IF('EDCI Data'!BD35="","",'EDCI Data'!BD35)</f>
        <v/>
      </c>
      <c r="BK35" s="247" t="str">
        <f>IF('EDCI Data'!BE35="","",'EDCI Data'!BE35)</f>
        <v/>
      </c>
      <c r="BL35" s="247" t="str">
        <f>IF('EDCI Data'!BF35="","",'EDCI Data'!BF35)</f>
        <v/>
      </c>
      <c r="BM35" s="247" t="str">
        <f>IF('EDCI Data'!BG35="","",'EDCI Data'!BG35)</f>
        <v/>
      </c>
      <c r="BN35" s="248" t="str">
        <f>IF('EDCI Data'!BH35="","",'EDCI Data'!BH35)</f>
        <v/>
      </c>
      <c r="BO35" s="248" t="str">
        <f>IF('EDCI Data'!BI35="","",'EDCI Data'!BI35)</f>
        <v/>
      </c>
      <c r="BP35" s="249" t="str">
        <f>IF('EDCI Data'!BJ35="","",'EDCI Data'!BJ35)</f>
        <v/>
      </c>
      <c r="BQ35" s="248" t="str">
        <f>IF('EDCI Data'!BK35="","",'EDCI Data'!BK35)</f>
        <v/>
      </c>
      <c r="BR35" s="248" t="str">
        <f>IF('EDCI Data'!BL35="","",'EDCI Data'!BL35)</f>
        <v/>
      </c>
      <c r="BS35" s="250" t="str">
        <f>IF('EDCI Data'!BM35="","",'EDCI Data'!BM35)</f>
        <v/>
      </c>
      <c r="BT35" s="251" t="str">
        <f>IF('EDCI Data'!BN35="","",'EDCI Data'!BN35)</f>
        <v/>
      </c>
      <c r="BU35" s="246" t="str">
        <f>IF('EDCI Data'!BO35="","",'EDCI Data'!BO35)</f>
        <v/>
      </c>
      <c r="BV35" s="252">
        <f t="shared" si="64"/>
        <v>0</v>
      </c>
      <c r="BW35" s="252">
        <f t="shared" si="65"/>
        <v>0</v>
      </c>
      <c r="BX35" s="252">
        <f t="shared" si="66"/>
        <v>0</v>
      </c>
      <c r="BY35" s="252">
        <f t="shared" si="67"/>
        <v>0</v>
      </c>
      <c r="BZ35" t="str">
        <f t="shared" si="1"/>
        <v/>
      </c>
      <c r="CA35" s="253"/>
      <c r="CB35"/>
      <c r="CC35"/>
      <c r="CD35"/>
      <c r="CE35" t="str">
        <f t="shared" si="2"/>
        <v/>
      </c>
      <c r="CF35"/>
      <c r="CG35" t="str">
        <f t="shared" si="3"/>
        <v/>
      </c>
      <c r="CH35" t="str">
        <f t="shared" si="4"/>
        <v/>
      </c>
      <c r="CI35" t="str">
        <f t="shared" si="5"/>
        <v/>
      </c>
      <c r="CJ35" t="str">
        <f t="shared" si="6"/>
        <v/>
      </c>
      <c r="CK35"/>
      <c r="CL35"/>
      <c r="CM35" t="str">
        <f t="shared" si="7"/>
        <v/>
      </c>
      <c r="CN35" t="str">
        <f t="shared" si="8"/>
        <v/>
      </c>
      <c r="CO35" t="str">
        <f t="shared" si="9"/>
        <v/>
      </c>
      <c r="CP35" t="str">
        <f t="shared" si="10"/>
        <v/>
      </c>
      <c r="CQ35"/>
      <c r="CR35" t="str" cm="1">
        <f t="array" ref="CR35">IF(COUNTIFS($BZ$10:$BZ$259,$BZ35,$I$10:$I$259,$I35+1)&gt;0,IF(X35&lt;&gt;INDEX(Y$10:Y$259,MATCH(1,INDEX(($BZ35=$BZ$10:$BZ$259)*($I$10:$I$259=$I35+1),0,1),0)),"Number of FTEs in previous year do not align with Number of FTEs in current year across years, by definition these should be equal. Please check and update if required. "&amp;CHAR(10),""),"")</f>
        <v/>
      </c>
      <c r="CS35" t="str" cm="1">
        <f t="array" ref="CS35">IF(COUNTIFS($BZ$10:$BZ$259,$BZ35,$I$10:$I$259,$I35-1)&gt;0,IF(Y35&lt;&gt;INDEX(X$10:X$259,MATCH(1,INDEX(($BZ35=$BZ$10:$BZ$259)*($I$10:$I$259=$I35-1),0,1),0)),"Number of FTEs in previous year do not align with Number of FTEs in current year across years, by definition these should be equal. Please check and update if required. "&amp;CHAR(10),""),"")</f>
        <v/>
      </c>
      <c r="CT35" t="str">
        <f t="shared" si="11"/>
        <v/>
      </c>
      <c r="CU35" t="str">
        <f t="shared" si="12"/>
        <v/>
      </c>
      <c r="CV35"/>
      <c r="CW35" t="str">
        <f t="shared" si="13"/>
        <v/>
      </c>
      <c r="CX35"/>
      <c r="CY35" t="str">
        <f t="shared" si="14"/>
        <v/>
      </c>
      <c r="CZ35"/>
      <c r="DA35" t="str">
        <f t="shared" si="15"/>
        <v/>
      </c>
      <c r="DB35"/>
      <c r="DC35"/>
      <c r="DD35"/>
      <c r="DE35"/>
      <c r="DF35"/>
      <c r="DG35"/>
      <c r="DH35"/>
      <c r="DI35"/>
      <c r="DJ35"/>
      <c r="DK35"/>
      <c r="DL35"/>
      <c r="DM35"/>
      <c r="DN35"/>
      <c r="DO35"/>
      <c r="DP35"/>
      <c r="DQ35"/>
      <c r="DR35"/>
      <c r="DS35"/>
      <c r="DT35"/>
      <c r="DU35"/>
      <c r="DV35"/>
      <c r="DW35"/>
      <c r="DX35" t="str">
        <f t="shared" si="16"/>
        <v/>
      </c>
      <c r="DY35" t="str">
        <f t="shared" si="17"/>
        <v/>
      </c>
      <c r="DZ35" t="str">
        <f t="shared" si="18"/>
        <v/>
      </c>
      <c r="EA35" t="str">
        <f t="shared" si="19"/>
        <v/>
      </c>
      <c r="EB35" t="str">
        <f t="shared" si="20"/>
        <v/>
      </c>
      <c r="EC35" t="str">
        <f t="shared" si="21"/>
        <v/>
      </c>
      <c r="ED35" t="str">
        <f t="shared" si="22"/>
        <v/>
      </c>
      <c r="EE35" t="str">
        <f t="shared" si="23"/>
        <v/>
      </c>
      <c r="EF35" t="str">
        <f t="shared" si="24"/>
        <v/>
      </c>
      <c r="EG35" t="str">
        <f t="shared" si="25"/>
        <v/>
      </c>
      <c r="EH35" t="str">
        <f t="shared" si="26"/>
        <v/>
      </c>
      <c r="EI35" t="str">
        <f t="shared" si="27"/>
        <v/>
      </c>
      <c r="EJ35"/>
      <c r="EK35"/>
      <c r="EL35"/>
      <c r="EM35"/>
      <c r="EN35"/>
      <c r="EO35"/>
      <c r="EP35"/>
      <c r="EQ35" t="str">
        <f t="shared" si="28"/>
        <v/>
      </c>
      <c r="ER35" t="str">
        <f t="shared" si="29"/>
        <v/>
      </c>
      <c r="ES35" t="str">
        <f t="shared" si="30"/>
        <v/>
      </c>
      <c r="ET35"/>
      <c r="EU35" t="str">
        <f t="shared" si="31"/>
        <v/>
      </c>
      <c r="EV35"/>
      <c r="EW35" t="str">
        <f t="shared" si="32"/>
        <v/>
      </c>
      <c r="EX35"/>
      <c r="EY35" t="str">
        <f t="shared" si="33"/>
        <v/>
      </c>
      <c r="EZ35"/>
      <c r="FA35"/>
      <c r="FB35"/>
      <c r="FC35"/>
      <c r="FD35"/>
      <c r="FE35"/>
      <c r="FF35"/>
      <c r="FG35"/>
      <c r="FH35"/>
      <c r="FI35"/>
      <c r="FJ35"/>
      <c r="FK35"/>
      <c r="FL35"/>
      <c r="FM35"/>
      <c r="FN35"/>
      <c r="FO35"/>
      <c r="FP35"/>
      <c r="FQ35"/>
      <c r="FR35"/>
      <c r="FS35"/>
      <c r="FT35"/>
      <c r="FU35"/>
      <c r="FV35" t="str">
        <f t="shared" si="34"/>
        <v/>
      </c>
      <c r="FW35" t="str">
        <f t="shared" si="35"/>
        <v/>
      </c>
      <c r="FX35"/>
      <c r="FY35" t="str">
        <f t="shared" si="36"/>
        <v/>
      </c>
      <c r="FZ35" t="str">
        <f t="shared" si="37"/>
        <v/>
      </c>
      <c r="GA35" t="str">
        <f t="shared" si="38"/>
        <v/>
      </c>
      <c r="GB35" t="str">
        <f t="shared" si="39"/>
        <v/>
      </c>
      <c r="GC35" t="str">
        <f t="shared" si="40"/>
        <v/>
      </c>
      <c r="GD35" t="str">
        <f t="shared" si="41"/>
        <v/>
      </c>
      <c r="GE35" t="str">
        <f t="shared" si="42"/>
        <v/>
      </c>
      <c r="GF35" t="str">
        <f t="shared" si="43"/>
        <v/>
      </c>
      <c r="GG35" t="str">
        <f t="shared" si="44"/>
        <v/>
      </c>
      <c r="GH35"/>
      <c r="GI35"/>
      <c r="GJ35"/>
      <c r="GK35"/>
      <c r="GL35"/>
      <c r="GM35"/>
      <c r="GN35"/>
      <c r="GO35"/>
      <c r="GP35" t="str">
        <f t="shared" si="45"/>
        <v/>
      </c>
      <c r="GQ35" t="str">
        <f t="shared" si="46"/>
        <v/>
      </c>
      <c r="GR35"/>
      <c r="GS35" t="str">
        <f t="shared" si="47"/>
        <v/>
      </c>
      <c r="GT35"/>
      <c r="GU35" t="str">
        <f t="shared" si="48"/>
        <v/>
      </c>
      <c r="GV35"/>
      <c r="GW35" t="str">
        <f t="shared" si="49"/>
        <v/>
      </c>
      <c r="GX35"/>
      <c r="GY35"/>
      <c r="GZ35"/>
      <c r="HA35"/>
      <c r="HB35"/>
      <c r="HC35"/>
      <c r="HD35"/>
      <c r="HE35"/>
      <c r="HF35"/>
      <c r="HG35"/>
      <c r="HH35"/>
      <c r="HI35"/>
      <c r="HJ35"/>
      <c r="HK35"/>
      <c r="HL35"/>
      <c r="HM35"/>
      <c r="HN35"/>
      <c r="HO35"/>
      <c r="HP35"/>
      <c r="HQ35"/>
      <c r="HR35"/>
      <c r="HS35"/>
      <c r="HT35" t="str">
        <f t="shared" si="50"/>
        <v/>
      </c>
      <c r="HU35" t="str">
        <f t="shared" si="51"/>
        <v/>
      </c>
      <c r="HV35"/>
      <c r="HW35"/>
      <c r="HX35"/>
      <c r="HY35"/>
      <c r="HZ35"/>
      <c r="IA35"/>
      <c r="IB35"/>
      <c r="IC35"/>
      <c r="ID35"/>
      <c r="IE35" t="str">
        <f t="shared" si="52"/>
        <v/>
      </c>
      <c r="IF35"/>
      <c r="IG35"/>
      <c r="IH35"/>
      <c r="II35"/>
      <c r="IJ35"/>
      <c r="IK35"/>
      <c r="IL35"/>
      <c r="IM35"/>
      <c r="IN35"/>
      <c r="IO35"/>
      <c r="IP35"/>
      <c r="IQ35" t="str">
        <f t="shared" si="53"/>
        <v/>
      </c>
      <c r="IR35"/>
      <c r="IS35" t="str">
        <f t="shared" si="54"/>
        <v/>
      </c>
      <c r="IT35"/>
      <c r="IU35" t="str">
        <f t="shared" si="55"/>
        <v/>
      </c>
      <c r="IV35"/>
      <c r="IW35"/>
      <c r="IX35"/>
      <c r="IY35"/>
      <c r="IZ35"/>
      <c r="JA35"/>
      <c r="JB35"/>
      <c r="JC35"/>
      <c r="JD35"/>
      <c r="JE35"/>
      <c r="JF35"/>
      <c r="JG35"/>
      <c r="JH35"/>
      <c r="JI35"/>
      <c r="JJ35"/>
      <c r="JK35"/>
      <c r="JL35"/>
      <c r="JM35"/>
      <c r="JN35"/>
      <c r="JO35"/>
      <c r="JP35"/>
      <c r="JQ35"/>
      <c r="JR35" t="str">
        <f t="shared" si="56"/>
        <v/>
      </c>
      <c r="JS35" t="str">
        <f t="shared" si="57"/>
        <v/>
      </c>
      <c r="JT35"/>
      <c r="JU35"/>
      <c r="JV35"/>
      <c r="JW35"/>
      <c r="JX35"/>
      <c r="JY35"/>
      <c r="JZ35"/>
      <c r="KA35"/>
      <c r="KB35"/>
      <c r="KC35" t="str">
        <f t="shared" si="58"/>
        <v/>
      </c>
      <c r="KD35"/>
      <c r="KE35"/>
      <c r="KF35"/>
      <c r="KG35"/>
      <c r="KH35"/>
      <c r="KI35"/>
      <c r="KJ35"/>
      <c r="KK35"/>
      <c r="KL35" t="str">
        <f>IF(CT35=1,KL$8&amp;IF(SUM(CU35:$EQ35)=0,"",", "),"")</f>
        <v/>
      </c>
      <c r="KM35" t="str">
        <f>IF(CU35=1,KM$8&amp;IF(SUM(CV35:$EQ35)=0,"",", "),"")</f>
        <v/>
      </c>
      <c r="KN35" t="str">
        <f>IF(CV35=1,KN$8&amp;IF(SUM(CW35:$EQ35)=0,"",", "),"")</f>
        <v/>
      </c>
      <c r="KO35" t="str">
        <f>IF(CW35=1,KO$8&amp;IF(SUM(CX35:$EQ35)=0,"",", "),"")</f>
        <v/>
      </c>
      <c r="KP35" t="str">
        <f>IF(CX35=1,KP$8&amp;IF(SUM(CY35:$EQ35)=0,"",", "),"")</f>
        <v/>
      </c>
      <c r="KQ35" t="str">
        <f>IF(CY35=1,KQ$8&amp;IF(SUM(CZ35:$EQ35)=0,"",", "),"")</f>
        <v/>
      </c>
      <c r="KR35" t="str">
        <f>IF(CZ35=1,KR$8&amp;IF(SUM(DA35:$EQ35)=0,"",", "),"")</f>
        <v/>
      </c>
      <c r="KS35" t="str">
        <f>IF(DA35=1,KS$8&amp;IF(SUM(DB35:$EQ35)=0,"",", "),"")</f>
        <v/>
      </c>
      <c r="KT35" t="str">
        <f>IF(DB35=1,KT$8&amp;IF(SUM(DC35:$EQ35)=0,"",", "),"")</f>
        <v/>
      </c>
      <c r="KU35" t="str">
        <f>IF(DC35=1,KU$8&amp;IF(SUM(DD35:$EQ35)=0,"",", "),"")</f>
        <v/>
      </c>
      <c r="KV35" t="str">
        <f>IF(DD35=1,KV$8&amp;IF(SUM(DE35:$EQ35)=0,"",", "),"")</f>
        <v/>
      </c>
      <c r="KW35" t="str">
        <f>IF(DE35=1,KW$8&amp;IF(SUM(DF35:$EQ35)=0,"",", "),"")</f>
        <v/>
      </c>
      <c r="KX35" t="str">
        <f>IF(DF35=1,KX$8&amp;IF(SUM(DG35:$EQ35)=0,"",", "),"")</f>
        <v/>
      </c>
      <c r="KY35" t="str">
        <f>IF(DG35=1,KY$8&amp;IF(SUM(DH35:$EQ35)=0,"",", "),"")</f>
        <v/>
      </c>
      <c r="KZ35" t="str">
        <f>IF(DH35=1,KZ$8&amp;IF(SUM(DI35:$EQ35)=0,"",", "),"")</f>
        <v/>
      </c>
      <c r="LA35" t="str">
        <f>IF(DI35=1,LA$8&amp;IF(SUM(DJ35:$EQ35)=0,"",", "),"")</f>
        <v/>
      </c>
      <c r="LB35" t="str">
        <f>IF(DJ35=1,LB$8&amp;IF(SUM(DK35:$EQ35)=0,"",", "),"")</f>
        <v/>
      </c>
      <c r="LC35" t="str">
        <f>IF(DK35=1,LC$8&amp;IF(SUM(DL35:$EQ35)=0,"",", "),"")</f>
        <v/>
      </c>
      <c r="LD35" t="str">
        <f>IF(DL35=1,LD$8&amp;IF(SUM(DM35:$EQ35)=0,"",", "),"")</f>
        <v/>
      </c>
      <c r="LE35" t="str">
        <f>IF(DM35=1,LE$8&amp;IF(SUM(DN35:$EQ35)=0,"",", "),"")</f>
        <v/>
      </c>
      <c r="LF35" t="str">
        <f>IF(DN35=1,LF$8&amp;IF(SUM(DO35:$EQ35)=0,"",", "),"")</f>
        <v/>
      </c>
      <c r="LG35" t="str">
        <f>IF(DO35=1,LG$8&amp;IF(SUM(DP35:$EQ35)=0,"",", "),"")</f>
        <v/>
      </c>
      <c r="LH35" t="str">
        <f>IF(DP35=1,LH$8&amp;IF(SUM(DQ35:$EQ35)=0,"",", "),"")</f>
        <v/>
      </c>
      <c r="LI35" t="str">
        <f>IF(DQ35=1,LI$8&amp;IF(SUM(DR35:$EQ35)=0,"",", "),"")</f>
        <v/>
      </c>
      <c r="LJ35" t="str">
        <f>IF(DR35=1,LJ$8&amp;IF(SUM(DS35:$EQ35)=0,"",", "),"")</f>
        <v/>
      </c>
      <c r="LK35" t="str">
        <f>IF(DS35=1,LK$8&amp;IF(SUM(DT35:$EQ35)=0,"",", "),"")</f>
        <v/>
      </c>
      <c r="LL35" t="str">
        <f>IF(DT35=1,LL$8&amp;IF(SUM(DU35:$EQ35)=0,"",", "),"")</f>
        <v/>
      </c>
      <c r="LM35" t="str">
        <f>IF(DU35=1,LM$8&amp;IF(SUM(DV35:$EQ35)=0,"",", "),"")</f>
        <v/>
      </c>
      <c r="LN35" t="str">
        <f>IF(DV35=1,LN$8&amp;IF(SUM(DW35:$EQ35)=0,"",", "),"")</f>
        <v/>
      </c>
      <c r="LO35" t="str">
        <f>IF(DW35=1,LO$8&amp;IF(SUM(DX35:$EQ35)=0,"",", "),"")</f>
        <v/>
      </c>
      <c r="LP35" t="str">
        <f>IF(DX35=1,LP$8&amp;IF(SUM(DY35:$EQ35)=0,"",", "),"")</f>
        <v/>
      </c>
      <c r="LQ35" t="str">
        <f>IF(DY35=1,LQ$8&amp;IF(SUM(DZ35:$EQ35)=0,"",", "),"")</f>
        <v/>
      </c>
      <c r="LR35" t="str">
        <f>IF(DZ35=1,LR$8&amp;IF(SUM(EA35:$EQ35)=0,"",", "),"")</f>
        <v/>
      </c>
      <c r="LS35" t="str">
        <f>IF(EA35=1,LS$8&amp;IF(SUM(EB35:$EQ35)=0,"",", "),"")</f>
        <v/>
      </c>
      <c r="LT35" t="str">
        <f>IF(EB35=1,LT$8&amp;IF(SUM(EC35:$EQ35)=0,"",", "),"")</f>
        <v/>
      </c>
      <c r="LU35" t="str">
        <f>IF(EC35=1,LU$8&amp;IF(SUM(ED35:$EQ35)=0,"",", "),"")</f>
        <v/>
      </c>
      <c r="LV35" t="str">
        <f>IF(ED35=1,LV$8&amp;IF(SUM(EE35:$EQ35)=0,"",", "),"")</f>
        <v/>
      </c>
      <c r="LW35" t="str">
        <f>IF(EE35=1,LW$8&amp;IF(SUM(EF35:$EQ35)=0,"",", "),"")</f>
        <v/>
      </c>
      <c r="LX35" t="str">
        <f>IF(EF35=1,LX$8&amp;IF(SUM(EG35:$EQ35)=0,"",", "),"")</f>
        <v/>
      </c>
      <c r="LY35" t="str">
        <f>IF(EG35=1,LY$8&amp;IF(SUM(EH35:$EQ35)=0,"",", "),"")</f>
        <v/>
      </c>
      <c r="LZ35" t="str">
        <f>IF(EH35=1,LZ$8&amp;IF(SUM(EI35:$EQ35)=0,"",", "),"")</f>
        <v/>
      </c>
      <c r="MA35" t="str">
        <f>IF(EI35=1,MA$8&amp;IF(SUM(EJ35:$EQ35)=0,"",", "),"")</f>
        <v/>
      </c>
      <c r="MB35" t="str">
        <f>IF(EJ35=1,MB$8&amp;IF(SUM(EK35:$EQ35)=0,"",", "),"")</f>
        <v/>
      </c>
      <c r="MC35" t="str">
        <f>IF(EK35=1,MC$8&amp;IF(SUM(EL35:$EQ35)=0,"",", "),"")</f>
        <v/>
      </c>
      <c r="MD35" t="str">
        <f>IF(EL35=1,MD$8&amp;IF(SUM(EM35:$EQ35)=0,"",", "),"")</f>
        <v/>
      </c>
      <c r="ME35" t="str">
        <f>IF(EM35=1,ME$8&amp;IF(SUM(EN35:$EQ35)=0,"",", "),"")</f>
        <v/>
      </c>
      <c r="MF35" t="str">
        <f>IF(EN35=1,MF$8&amp;IF(SUM(EO35:$EQ35)=0,"",", "),"")</f>
        <v/>
      </c>
      <c r="MG35" t="str">
        <f>IF(EO35=1,MG$8&amp;IF(SUM(EP35:$EQ35)=0,"",", "),"")</f>
        <v/>
      </c>
      <c r="MH35" t="str">
        <f>IF(EP35=1,MH$8&amp;IF(SUM(EQ35:$EQ35)=0,"",", "),"")</f>
        <v/>
      </c>
      <c r="MI35" t="str">
        <f t="shared" si="68"/>
        <v/>
      </c>
      <c r="MJ35" t="str">
        <f>IF(ER35=1,MJ$8&amp;IF(SUM(ES35:$GO35)=0,"",", "),"")</f>
        <v/>
      </c>
      <c r="MK35" t="str">
        <f>IF(ES35=1,MK$8&amp;IF(SUM(ET35:$GO35)=0,"",", "),"")</f>
        <v/>
      </c>
      <c r="ML35" t="str">
        <f>IF(ET35=1,ML$8&amp;IF(SUM(EU35:$GO35)=0,"",", "),"")</f>
        <v/>
      </c>
      <c r="MM35" t="str">
        <f>IF(EU35=1,MM$8&amp;IF(SUM(EV35:$GO35)=0,"",", "),"")</f>
        <v/>
      </c>
      <c r="MN35" t="str">
        <f>IF(EV35=1,MN$8&amp;IF(SUM(EW35:$GO35)=0,"",", "),"")</f>
        <v/>
      </c>
      <c r="MO35" t="str">
        <f>IF(EW35=1,MO$8&amp;IF(SUM(EX35:$GO35)=0,"",", "),"")</f>
        <v/>
      </c>
      <c r="MP35" t="str">
        <f>IF(EX35=1,MP$8&amp;IF(SUM(EY35:$GO35)=0,"",", "),"")</f>
        <v/>
      </c>
      <c r="MQ35" t="str">
        <f>IF(EY35=1,MQ$8&amp;IF(SUM(EZ35:$GO35)=0,"",", "),"")</f>
        <v/>
      </c>
      <c r="MR35" t="str">
        <f>IF(EZ35=1,MR$8&amp;IF(SUM(FA35:$GO35)=0,"",", "),"")</f>
        <v/>
      </c>
      <c r="MS35" t="str">
        <f>IF(FA35=1,MS$8&amp;IF(SUM(FB35:$GO35)=0,"",", "),"")</f>
        <v/>
      </c>
      <c r="MT35" t="str">
        <f>IF(FB35=1,MT$8&amp;IF(SUM(FC35:$GO35)=0,"",", "),"")</f>
        <v/>
      </c>
      <c r="MU35" t="str">
        <f>IF(FC35=1,MU$8&amp;IF(SUM(FD35:$GO35)=0,"",", "),"")</f>
        <v/>
      </c>
      <c r="MV35" t="str">
        <f>IF(FD35=1,MV$8&amp;IF(SUM(FE35:$GO35)=0,"",", "),"")</f>
        <v/>
      </c>
      <c r="MW35" t="str">
        <f>IF(FE35=1,MW$8&amp;IF(SUM(FF35:$GO35)=0,"",", "),"")</f>
        <v/>
      </c>
      <c r="MX35" t="str">
        <f>IF(FF35=1,MX$8&amp;IF(SUM(FG35:$GO35)=0,"",", "),"")</f>
        <v/>
      </c>
      <c r="MY35" t="str">
        <f>IF(FG35=1,MY$8&amp;IF(SUM(FH35:$GO35)=0,"",", "),"")</f>
        <v/>
      </c>
      <c r="MZ35" t="str">
        <f>IF(FH35=1,MZ$8&amp;IF(SUM(FI35:$GO35)=0,"",", "),"")</f>
        <v/>
      </c>
      <c r="NA35" t="str">
        <f>IF(FI35=1,NA$8&amp;IF(SUM(FJ35:$GO35)=0,"",", "),"")</f>
        <v/>
      </c>
      <c r="NB35" t="str">
        <f>IF(FJ35=1,NB$8&amp;IF(SUM(FK35:$GO35)=0,"",", "),"")</f>
        <v/>
      </c>
      <c r="NC35" t="str">
        <f>IF(FK35=1,NC$8&amp;IF(SUM(FL35:$GO35)=0,"",", "),"")</f>
        <v/>
      </c>
      <c r="ND35" t="str">
        <f>IF(FL35=1,ND$8&amp;IF(SUM(FM35:$GO35)=0,"",", "),"")</f>
        <v/>
      </c>
      <c r="NE35" t="str">
        <f>IF(FM35=1,NE$8&amp;IF(SUM(FN35:$GO35)=0,"",", "),"")</f>
        <v/>
      </c>
      <c r="NF35" t="str">
        <f>IF(FN35=1,NF$8&amp;IF(SUM(FO35:$GO35)=0,"",", "),"")</f>
        <v/>
      </c>
      <c r="NG35" t="str">
        <f>IF(FO35=1,NG$8&amp;IF(SUM(FP35:$GO35)=0,"",", "),"")</f>
        <v/>
      </c>
      <c r="NH35" t="str">
        <f>IF(FP35=1,NH$8&amp;IF(SUM(FQ35:$GO35)=0,"",", "),"")</f>
        <v/>
      </c>
      <c r="NI35" t="str">
        <f>IF(FQ35=1,NI$8&amp;IF(SUM(FR35:$GO35)=0,"",", "),"")</f>
        <v/>
      </c>
      <c r="NJ35" t="str">
        <f>IF(FR35=1,NJ$8&amp;IF(SUM(FS35:$GO35)=0,"",", "),"")</f>
        <v/>
      </c>
      <c r="NK35" t="str">
        <f>IF(FS35=1,NK$8&amp;IF(SUM(FT35:$GO35)=0,"",", "),"")</f>
        <v/>
      </c>
      <c r="NL35" t="str">
        <f>IF(FT35=1,NL$8&amp;IF(SUM(FU35:$GO35)=0,"",", "),"")</f>
        <v/>
      </c>
      <c r="NM35" t="str">
        <f>IF(FU35=1,NM$8&amp;IF(SUM(FV35:$GO35)=0,"",", "),"")</f>
        <v/>
      </c>
      <c r="NN35" t="str">
        <f>IF(FV35=1,NN$8&amp;IF(SUM(FW35:$GO35)=0,"",", "),"")</f>
        <v/>
      </c>
      <c r="NO35" t="str">
        <f>IF(FW35=1,NO$8&amp;IF(SUM(FX35:$GO35)=0,"",", "),"")</f>
        <v/>
      </c>
      <c r="NP35" t="str">
        <f>IF(FX35=1,NP$8&amp;IF(SUM(FY35:$GO35)=0,"",", "),"")</f>
        <v/>
      </c>
      <c r="NQ35" t="str">
        <f>IF(FY35=1,NQ$8&amp;IF(SUM(FZ35:$GO35)=0,"",", "),"")</f>
        <v/>
      </c>
      <c r="NR35" t="str">
        <f>IF(FZ35=1,NR$8&amp;IF(SUM(GA35:$GO35)=0,"",", "),"")</f>
        <v/>
      </c>
      <c r="NS35" t="str">
        <f>IF(GA35=1,NS$8&amp;IF(SUM(GB35:$GO35)=0,"",", "),"")</f>
        <v/>
      </c>
      <c r="NT35" t="str">
        <f>IF(GB35=1,NT$8&amp;IF(SUM(GC35:$GO35)=0,"",", "),"")</f>
        <v/>
      </c>
      <c r="NU35" t="str">
        <f>IF(GC35=1,NU$8&amp;IF(SUM(GD35:$GO35)=0,"",", "),"")</f>
        <v/>
      </c>
      <c r="NV35" t="str">
        <f>IF(GD35=1,NV$8&amp;IF(SUM(GE35:$GO35)=0,"",", "),"")</f>
        <v/>
      </c>
      <c r="NW35" t="str">
        <f>IF(GE35=1,NW$8&amp;IF(SUM(GF35:$GO35)=0,"",", "),"")</f>
        <v/>
      </c>
      <c r="NX35" t="str">
        <f>IF(GF35=1,NX$8&amp;IF(SUM(GG35:$GO35)=0,"",", "),"")</f>
        <v/>
      </c>
      <c r="NY35" t="str">
        <f>IF(GG35=1,NY$8&amp;IF(SUM(GH35:$GO35)=0,"",", "),"")</f>
        <v/>
      </c>
      <c r="NZ35" t="str">
        <f>IF(GH35=1,NZ$8&amp;IF(SUM(GI35:$GO35)=0,"",", "),"")</f>
        <v/>
      </c>
      <c r="OA35" t="str">
        <f>IF(GI35=1,OA$8&amp;IF(SUM(GJ35:$GO35)=0,"",", "),"")</f>
        <v/>
      </c>
      <c r="OB35" t="str">
        <f>IF(GJ35=1,OB$8&amp;IF(SUM(GK35:$GO35)=0,"",", "),"")</f>
        <v/>
      </c>
      <c r="OC35" t="str">
        <f>IF(GK35=1,OC$8&amp;IF(SUM(GL35:$GO35)=0,"",", "),"")</f>
        <v/>
      </c>
      <c r="OD35" t="str">
        <f>IF(GL35=1,OD$8&amp;IF(SUM(GM35:$GO35)=0,"",", "),"")</f>
        <v/>
      </c>
      <c r="OE35" t="str">
        <f>IF(GM35=1,OE$8&amp;IF(SUM(GN35:$GO35)=0,"",", "),"")</f>
        <v/>
      </c>
      <c r="OF35" t="str">
        <f>IF(GN35=1,OF$8&amp;IF(SUM(GO35:$GO35)=0,"",", "),"")</f>
        <v/>
      </c>
      <c r="OG35" t="str">
        <f t="shared" si="69"/>
        <v/>
      </c>
      <c r="OH35" t="str">
        <f>IF(GP35=1,OH$8&amp;IF(SUM(GQ35:$IM35)=0,"",", "),"")</f>
        <v/>
      </c>
      <c r="OI35" t="str">
        <f>IF(GQ35=1,OI$8&amp;IF(SUM(GR35:$IM35)=0,"",", "),"")</f>
        <v/>
      </c>
      <c r="OJ35" t="str">
        <f>IF(GR35=1,OJ$8&amp;IF(SUM(GS35:$IM35)=0,"",", "),"")</f>
        <v/>
      </c>
      <c r="OK35" t="str">
        <f>IF(GS35=1,OK$8&amp;IF(SUM(GT35:$IM35)=0,"",", "),"")</f>
        <v/>
      </c>
      <c r="OL35" t="str">
        <f>IF(GT35=1,OL$8&amp;IF(SUM(GU35:$IM35)=0,"",", "),"")</f>
        <v/>
      </c>
      <c r="OM35" t="str">
        <f>IF(GU35=1,OM$8&amp;IF(SUM(GV35:$IM35)=0,"",", "),"")</f>
        <v/>
      </c>
      <c r="ON35" t="str">
        <f>IF(GV35=1,ON$8&amp;IF(SUM(GW35:$IM35)=0,"",", "),"")</f>
        <v/>
      </c>
      <c r="OO35" t="str">
        <f>IF(GW35=1,OO$8&amp;IF(SUM(GX35:$IM35)=0,"",", "),"")</f>
        <v/>
      </c>
      <c r="OP35" t="str">
        <f>IF(GX35=1,OP$8&amp;IF(SUM(GY35:$IM35)=0,"",", "),"")</f>
        <v/>
      </c>
      <c r="OQ35" t="str">
        <f>IF(GY35=1,OQ$8&amp;IF(SUM(GZ35:$IM35)=0,"",", "),"")</f>
        <v/>
      </c>
      <c r="OR35" t="str">
        <f>IF(GZ35=1,OR$8&amp;IF(SUM(HA35:$IM35)=0,"",", "),"")</f>
        <v/>
      </c>
      <c r="OS35" t="str">
        <f>IF(HA35=1,OS$8&amp;IF(SUM(HB35:$IM35)=0,"",", "),"")</f>
        <v/>
      </c>
      <c r="OT35" t="str">
        <f>IF(HB35=1,OT$8&amp;IF(SUM(HC35:$IM35)=0,"",", "),"")</f>
        <v/>
      </c>
      <c r="OU35" t="str">
        <f>IF(HC35=1,OU$8&amp;IF(SUM(HD35:$IM35)=0,"",", "),"")</f>
        <v/>
      </c>
      <c r="OV35" t="str">
        <f>IF(HD35=1,OV$8&amp;IF(SUM(HE35:$IM35)=0,"",", "),"")</f>
        <v/>
      </c>
      <c r="OW35" t="str">
        <f>IF(HE35=1,OW$8&amp;IF(SUM(HF35:$IM35)=0,"",", "),"")</f>
        <v/>
      </c>
      <c r="OX35" t="str">
        <f>IF(HF35=1,OX$8&amp;IF(SUM(HG35:$IM35)=0,"",", "),"")</f>
        <v/>
      </c>
      <c r="OY35" t="str">
        <f>IF(HG35=1,OY$8&amp;IF(SUM(HH35:$IM35)=0,"",", "),"")</f>
        <v/>
      </c>
      <c r="OZ35" t="str">
        <f>IF(HH35=1,OZ$8&amp;IF(SUM(HI35:$IM35)=0,"",", "),"")</f>
        <v/>
      </c>
      <c r="PA35" t="str">
        <f>IF(HI35=1,PA$8&amp;IF(SUM(HJ35:$IM35)=0,"",", "),"")</f>
        <v/>
      </c>
      <c r="PB35" t="str">
        <f>IF(HJ35=1,PB$8&amp;IF(SUM(HK35:$IM35)=0,"",", "),"")</f>
        <v/>
      </c>
      <c r="PC35" t="str">
        <f>IF(HK35=1,PC$8&amp;IF(SUM(HL35:$IM35)=0,"",", "),"")</f>
        <v/>
      </c>
      <c r="PD35" t="str">
        <f>IF(HL35=1,PD$8&amp;IF(SUM(HM35:$IM35)=0,"",", "),"")</f>
        <v/>
      </c>
      <c r="PE35" t="str">
        <f>IF(HM35=1,PE$8&amp;IF(SUM(HN35:$IM35)=0,"",", "),"")</f>
        <v/>
      </c>
      <c r="PF35" t="str">
        <f>IF(HN35=1,PF$8&amp;IF(SUM(HO35:$IM35)=0,"",", "),"")</f>
        <v/>
      </c>
      <c r="PG35" t="str">
        <f>IF(HO35=1,PG$8&amp;IF(SUM(HP35:$IM35)=0,"",", "),"")</f>
        <v/>
      </c>
      <c r="PH35" t="str">
        <f>IF(HP35=1,PH$8&amp;IF(SUM(HQ35:$IM35)=0,"",", "),"")</f>
        <v/>
      </c>
      <c r="PI35" t="str">
        <f>IF(HQ35=1,PI$8&amp;IF(SUM(HR35:$IM35)=0,"",", "),"")</f>
        <v/>
      </c>
      <c r="PJ35" t="str">
        <f>IF(HR35=1,PJ$8&amp;IF(SUM(HS35:$IM35)=0,"",", "),"")</f>
        <v/>
      </c>
      <c r="PK35" t="str">
        <f>IF(HS35=1,PK$8&amp;IF(SUM(HT35:$IM35)=0,"",", "),"")</f>
        <v/>
      </c>
      <c r="PL35" t="str">
        <f>IF(HT35=1,PL$8&amp;IF(SUM(HU35:$IM35)=0,"",", "),"")</f>
        <v/>
      </c>
      <c r="PM35" t="str">
        <f>IF(HU35=1,PM$8&amp;IF(SUM(HV35:$IM35)=0,"",", "),"")</f>
        <v/>
      </c>
      <c r="PN35" t="str">
        <f>IF(HV35=1,PN$8&amp;IF(SUM(HW35:$IM35)=0,"",", "),"")</f>
        <v/>
      </c>
      <c r="PO35" t="str">
        <f>IF(HW35=1,PO$8&amp;IF(SUM(HX35:$IM35)=0,"",", "),"")</f>
        <v/>
      </c>
      <c r="PP35" t="str">
        <f>IF(HX35=1,PP$8&amp;IF(SUM(HY35:$IM35)=0,"",", "),"")</f>
        <v/>
      </c>
      <c r="PQ35" t="str">
        <f>IF(HY35=1,PQ$8&amp;IF(SUM(HZ35:$IM35)=0,"",", "),"")</f>
        <v/>
      </c>
      <c r="PR35" t="str">
        <f>IF(HZ35=1,PR$8&amp;IF(SUM(IA35:$IM35)=0,"",", "),"")</f>
        <v/>
      </c>
      <c r="PS35" t="str">
        <f>IF(IA35=1,PS$8&amp;IF(SUM(IB35:$IM35)=0,"",", "),"")</f>
        <v/>
      </c>
      <c r="PT35" t="str">
        <f>IF(IB35=1,PT$8&amp;IF(SUM(IC35:$IM35)=0,"",", "),"")</f>
        <v/>
      </c>
      <c r="PU35" t="str">
        <f>IF(IC35=1,PU$8&amp;IF(SUM(ID35:$IM35)=0,"",", "),"")</f>
        <v/>
      </c>
      <c r="PV35" t="str">
        <f>IF(ID35=1,PV$8&amp;IF(SUM(IE35:$IM35)=0,"",", "),"")</f>
        <v/>
      </c>
      <c r="PW35" t="str">
        <f>IF(IE35=1,PW$8&amp;IF(SUM(IF35:$IM35)=0,"",", "),"")</f>
        <v/>
      </c>
      <c r="PX35" t="str">
        <f>IF(IF35=1,PX$8&amp;IF(SUM(IG35:$IM35)=0,"",", "),"")</f>
        <v/>
      </c>
      <c r="PY35" t="str">
        <f>IF(IG35=1,PY$8&amp;IF(SUM(IH35:$IM35)=0,"",", "),"")</f>
        <v/>
      </c>
      <c r="PZ35" t="str">
        <f>IF(IH35=1,PZ$8&amp;IF(SUM(II35:$IM35)=0,"",", "),"")</f>
        <v/>
      </c>
      <c r="QA35" t="str">
        <f>IF(II35=1,QA$8&amp;IF(SUM(IJ35:$IM35)=0,"",", "),"")</f>
        <v/>
      </c>
      <c r="QB35" t="str">
        <f>IF(IJ35=1,QB$8&amp;IF(SUM(IK35:$IM35)=0,"",", "),"")</f>
        <v/>
      </c>
      <c r="QC35" t="str">
        <f>IF(IK35=1,QC$8&amp;IF(SUM(IL35:$IM35)=0,"",", "),"")</f>
        <v/>
      </c>
      <c r="QD35" t="str">
        <f>IF(IL35=1,QD$8&amp;IF(SUM(IM35:$IM35)=0,"",", "),"")</f>
        <v/>
      </c>
      <c r="QE35" t="str">
        <f t="shared" si="70"/>
        <v/>
      </c>
      <c r="QF35" t="str">
        <f>IF(IN35=1,QF$8&amp;IF(SUM(IO35:$KK35)=0,"",", "),"")</f>
        <v/>
      </c>
      <c r="QG35" t="str">
        <f>IF(IO35=1,QG$8&amp;IF(SUM(IP35:$KK35)=0,"",", "),"")</f>
        <v/>
      </c>
      <c r="QH35" t="str">
        <f>IF(IP35=1,QH$8&amp;IF(SUM(IQ35:$KK35)=0,"",", "),"")</f>
        <v/>
      </c>
      <c r="QI35" t="str">
        <f>IF(IQ35=1,QI$8&amp;IF(SUM(IR35:$KK35)=0,"",", "),"")</f>
        <v/>
      </c>
      <c r="QJ35" t="str">
        <f>IF(IR35=1,QJ$8&amp;IF(SUM(IS35:$KK35)=0,"",", "),"")</f>
        <v/>
      </c>
      <c r="QK35" t="str">
        <f>IF(IS35=1,QK$8&amp;IF(SUM(IT35:$KK35)=0,"",", "),"")</f>
        <v/>
      </c>
      <c r="QL35" t="str">
        <f>IF(IT35=1,QL$8&amp;IF(SUM(IU35:$KK35)=0,"",", "),"")</f>
        <v/>
      </c>
      <c r="QM35" t="str">
        <f>IF(IU35=1,QM$8&amp;IF(SUM(IV35:$KK35)=0,"",", "),"")</f>
        <v/>
      </c>
      <c r="QN35" t="str">
        <f>IF(IV35=1,QN$8&amp;IF(SUM(IW35:$KK35)=0,"",", "),"")</f>
        <v/>
      </c>
      <c r="QO35" t="str">
        <f>IF(IW35=1,QO$8&amp;IF(SUM(IX35:$KK35)=0,"",", "),"")</f>
        <v/>
      </c>
      <c r="QP35" t="str">
        <f>IF(IX35=1,QP$8&amp;IF(SUM(IY35:$KK35)=0,"",", "),"")</f>
        <v/>
      </c>
      <c r="QQ35" t="str">
        <f>IF(IY35=1,QQ$8&amp;IF(SUM(IZ35:$KK35)=0,"",", "),"")</f>
        <v/>
      </c>
      <c r="QR35" t="str">
        <f>IF(IZ35=1,QR$8&amp;IF(SUM(JA35:$KK35)=0,"",", "),"")</f>
        <v/>
      </c>
      <c r="QS35" t="str">
        <f>IF(JA35=1,QS$8&amp;IF(SUM(JB35:$KK35)=0,"",", "),"")</f>
        <v/>
      </c>
      <c r="QT35" t="str">
        <f>IF(JB35=1,QT$8&amp;IF(SUM(JC35:$KK35)=0,"",", "),"")</f>
        <v/>
      </c>
      <c r="QU35" t="str">
        <f>IF(JC35=1,QU$8&amp;IF(SUM(JD35:$KK35)=0,"",", "),"")</f>
        <v/>
      </c>
      <c r="QV35" t="str">
        <f>IF(JD35=1,QV$8&amp;IF(SUM(JE35:$KK35)=0,"",", "),"")</f>
        <v/>
      </c>
      <c r="QW35" t="str">
        <f>IF(JE35=1,QW$8&amp;IF(SUM(JF35:$KK35)=0,"",", "),"")</f>
        <v/>
      </c>
      <c r="QX35" t="str">
        <f>IF(JF35=1,QX$8&amp;IF(SUM(JG35:$KK35)=0,"",", "),"")</f>
        <v/>
      </c>
      <c r="QY35" t="str">
        <f>IF(JG35=1,QY$8&amp;IF(SUM(JH35:$KK35)=0,"",", "),"")</f>
        <v/>
      </c>
      <c r="QZ35" t="str">
        <f>IF(JH35=1,QZ$8&amp;IF(SUM(JI35:$KK35)=0,"",", "),"")</f>
        <v/>
      </c>
      <c r="RA35" t="str">
        <f>IF(JI35=1,RA$8&amp;IF(SUM(JJ35:$KK35)=0,"",", "),"")</f>
        <v/>
      </c>
      <c r="RB35" t="str">
        <f>IF(JJ35=1,RB$8&amp;IF(SUM(JK35:$KK35)=0,"",", "),"")</f>
        <v/>
      </c>
      <c r="RC35" t="str">
        <f>IF(JK35=1,RC$8&amp;IF(SUM(JL35:$KK35)=0,"",", "),"")</f>
        <v/>
      </c>
      <c r="RD35" t="str">
        <f>IF(JL35=1,RD$8&amp;IF(SUM(JM35:$KK35)=0,"",", "),"")</f>
        <v/>
      </c>
      <c r="RE35" t="str">
        <f>IF(JM35=1,RE$8&amp;IF(SUM(JN35:$KK35)=0,"",", "),"")</f>
        <v/>
      </c>
      <c r="RF35" t="str">
        <f>IF(JN35=1,RF$8&amp;IF(SUM(JO35:$KK35)=0,"",", "),"")</f>
        <v/>
      </c>
      <c r="RG35" t="str">
        <f>IF(JO35=1,RG$8&amp;IF(SUM(JP35:$KK35)=0,"",", "),"")</f>
        <v/>
      </c>
      <c r="RH35" t="str">
        <f>IF(JP35=1,RH$8&amp;IF(SUM(JQ35:$KK35)=0,"",", "),"")</f>
        <v/>
      </c>
      <c r="RI35" t="str">
        <f>IF(JQ35=1,RI$8&amp;IF(SUM(JR35:$KK35)=0,"",", "),"")</f>
        <v/>
      </c>
      <c r="RJ35" t="str">
        <f>IF(JR35=1,RJ$8&amp;IF(SUM(JS35:$KK35)=0,"",", "),"")</f>
        <v/>
      </c>
      <c r="RK35" t="str">
        <f>IF(JS35=1,RK$8&amp;IF(SUM(JT35:$KK35)=0,"",", "),"")</f>
        <v/>
      </c>
      <c r="RL35" t="str">
        <f>IF(JT35=1,RL$8&amp;IF(SUM(JU35:$KK35)=0,"",", "),"")</f>
        <v/>
      </c>
      <c r="RM35" t="str">
        <f>IF(JU35=1,RM$8&amp;IF(SUM(JV35:$KK35)=0,"",", "),"")</f>
        <v/>
      </c>
      <c r="RN35" t="str">
        <f>IF(JV35=1,RN$8&amp;IF(SUM(JW35:$KK35)=0,"",", "),"")</f>
        <v/>
      </c>
      <c r="RO35" t="str">
        <f>IF(JW35=1,RO$8&amp;IF(SUM(JX35:$KK35)=0,"",", "),"")</f>
        <v/>
      </c>
      <c r="RP35" t="str">
        <f>IF(JX35=1,RP$8&amp;IF(SUM(JY35:$KK35)=0,"",", "),"")</f>
        <v/>
      </c>
      <c r="RQ35" t="str">
        <f>IF(JY35=1,RQ$8&amp;IF(SUM(JZ35:$KK35)=0,"",", "),"")</f>
        <v/>
      </c>
      <c r="RR35" t="str">
        <f>IF(JZ35=1,RR$8&amp;IF(SUM(KA35:$KK35)=0,"",", "),"")</f>
        <v/>
      </c>
      <c r="RS35" t="str">
        <f>IF(KA35=1,RS$8&amp;IF(SUM(KB35:$KK35)=0,"",", "),"")</f>
        <v/>
      </c>
      <c r="RT35" t="str">
        <f>IF(KB35=1,RT$8&amp;IF(SUM(KC35:$KK35)=0,"",", "),"")</f>
        <v/>
      </c>
      <c r="RU35" t="str">
        <f>IF(KC35=1,RU$8&amp;IF(SUM(KD35:$KK35)=0,"",", "),"")</f>
        <v/>
      </c>
      <c r="RV35" t="str">
        <f>IF(KD35=1,RV$8&amp;IF(SUM(KE35:$KK35)=0,"",", "),"")</f>
        <v/>
      </c>
      <c r="RW35" t="str">
        <f>IF(KE35=1,RW$8&amp;IF(SUM(KF35:$KK35)=0,"",", "),"")</f>
        <v/>
      </c>
      <c r="RX35" t="str">
        <f>IF(KF35=1,RX$8&amp;IF(SUM(KG35:$KK35)=0,"",", "),"")</f>
        <v/>
      </c>
      <c r="RY35" t="str">
        <f>IF(KG35=1,RY$8&amp;IF(SUM(KH35:$KK35)=0,"",", "),"")</f>
        <v/>
      </c>
      <c r="RZ35" t="str">
        <f>IF(KH35=1,RZ$8&amp;IF(SUM(KI35:$KK35)=0,"",", "),"")</f>
        <v/>
      </c>
      <c r="SA35" t="str">
        <f>IF(KI35=1,SA$8&amp;IF(SUM(KJ35:$KK35)=0,"",", "),"")</f>
        <v/>
      </c>
      <c r="SB35" t="str">
        <f>IF(KJ35=1,SB$8&amp;IF(SUM(KK35:$KK35)=0,"",", "),"")</f>
        <v/>
      </c>
      <c r="SC35" t="str">
        <f t="shared" si="71"/>
        <v/>
      </c>
    </row>
    <row r="36" spans="1:497" ht="60" customHeight="1" x14ac:dyDescent="0.45">
      <c r="A36" s="62"/>
      <c r="B36" s="212" t="str">
        <f t="shared" si="0"/>
        <v/>
      </c>
      <c r="C36" s="212" t="str">
        <f t="shared" si="59"/>
        <v/>
      </c>
      <c r="D36" s="212" t="str">
        <f t="shared" si="60"/>
        <v/>
      </c>
      <c r="E36" s="212" t="str">
        <f t="shared" si="61"/>
        <v/>
      </c>
      <c r="F36" s="212" t="str">
        <f t="shared" si="62"/>
        <v/>
      </c>
      <c r="G36" s="237" t="str">
        <f>IF('EDCI Data'!B36="","",'EDCI Data'!B36)</f>
        <v/>
      </c>
      <c r="H36" s="238" t="str">
        <f>IF('EDCI Data'!C36="","",'EDCI Data'!C36)</f>
        <v/>
      </c>
      <c r="I36" s="239" t="str">
        <f>IF('EDCI Data'!D36="","",'EDCI Data'!D36)</f>
        <v/>
      </c>
      <c r="J36" s="240" t="str">
        <f>IF('EDCI Data'!E36="","",'EDCI Data'!E36)</f>
        <v/>
      </c>
      <c r="K36" s="237" t="str">
        <f>IF('EDCI Data'!F36="","",'EDCI Data'!F36)</f>
        <v/>
      </c>
      <c r="L36" s="237" t="str">
        <f>IF('EDCI Data'!G36="","",'EDCI Data'!G36)</f>
        <v/>
      </c>
      <c r="M36" s="237" t="str">
        <f>IF('EDCI Data'!H36="","",'EDCI Data'!H36)</f>
        <v/>
      </c>
      <c r="N36" s="237" t="str">
        <f>IF('EDCI Data'!I36="","",'EDCI Data'!I36)</f>
        <v/>
      </c>
      <c r="O36" s="237" t="str">
        <f>IF('EDCI Data'!J36="","",'EDCI Data'!J36)</f>
        <v/>
      </c>
      <c r="P36" s="237" t="str">
        <f>IF('EDCI Data'!K36="","",'EDCI Data'!K36)</f>
        <v/>
      </c>
      <c r="Q36" s="241" t="str">
        <f>IF('EDCI Data'!L36="","",'EDCI Data'!L36)</f>
        <v/>
      </c>
      <c r="R36" s="241" t="str">
        <f>IF('EDCI Data'!M36="","",'EDCI Data'!M36)</f>
        <v/>
      </c>
      <c r="S36" s="237" t="str">
        <f>IF('EDCI Data'!N36="","",'EDCI Data'!N36)</f>
        <v/>
      </c>
      <c r="T36" s="237" t="str">
        <f>IF('EDCI Data'!O36="","",'EDCI Data'!O36)</f>
        <v/>
      </c>
      <c r="U36" s="237" t="str">
        <f>IF('EDCI Data'!P36="","",'EDCI Data'!P36)</f>
        <v/>
      </c>
      <c r="V36" s="237" t="str">
        <f>IF('EDCI Data'!Q36="","",'EDCI Data'!Q36)</f>
        <v/>
      </c>
      <c r="W36" s="242" t="str">
        <f>IF('EDCI Data'!R36="","",'EDCI Data'!R36)</f>
        <v/>
      </c>
      <c r="X36" s="243" t="str">
        <f>IF('EDCI Data'!S36="","",'EDCI Data'!S36)</f>
        <v/>
      </c>
      <c r="Y36" s="243" t="str">
        <f>IF('EDCI Data'!T36="","",'EDCI Data'!T36)</f>
        <v/>
      </c>
      <c r="Z36" s="244" t="str">
        <f>IF('EDCI Data'!U36="","",'EDCI Data'!U36)</f>
        <v/>
      </c>
      <c r="AA36" s="237" t="str">
        <f>IF('EDCI Data'!V36="","",'EDCI Data'!V36)</f>
        <v/>
      </c>
      <c r="AB36" s="244" t="str">
        <f>IF('EDCI Data'!W36="","",'EDCI Data'!W36)</f>
        <v/>
      </c>
      <c r="AC36" s="237" t="str">
        <f>IF('EDCI Data'!X36="","",'EDCI Data'!X36)</f>
        <v/>
      </c>
      <c r="AD36" s="244" t="str">
        <f>IF('EDCI Data'!Y36="","",'EDCI Data'!Y36)</f>
        <v/>
      </c>
      <c r="AE36" s="237" t="str">
        <f>IF('EDCI Data'!Z36="","",'EDCI Data'!Z36)</f>
        <v/>
      </c>
      <c r="AF36" s="237" t="str">
        <f>IF('EDCI Data'!AA36="","",'EDCI Data'!AA36)</f>
        <v/>
      </c>
      <c r="AG36" s="237" t="str">
        <f>IF('EDCI Data'!AB36="","",'EDCI Data'!AB36)</f>
        <v/>
      </c>
      <c r="AH36" s="237" t="str">
        <f>IF('EDCI Data'!AC36="","",'EDCI Data'!AC36)</f>
        <v/>
      </c>
      <c r="AI36" s="237" t="str">
        <f>IF('EDCI Data'!AD36="","",'EDCI Data'!AD36)</f>
        <v/>
      </c>
      <c r="AJ36" s="237" t="str">
        <f>IF('EDCI Data'!AE36="","",'EDCI Data'!AE36)</f>
        <v/>
      </c>
      <c r="AK36" s="237" t="str">
        <f>IF('EDCI Data'!AF36="","",'EDCI Data'!AF36)</f>
        <v/>
      </c>
      <c r="AL36" s="237" t="str">
        <f>IF('EDCI Data'!AG36="","",'EDCI Data'!AG36)</f>
        <v/>
      </c>
      <c r="AM36" s="237" t="str">
        <f>IF('EDCI Data'!AH36="","",'EDCI Data'!AH36)</f>
        <v/>
      </c>
      <c r="AN36" s="237" t="str">
        <f>IF('EDCI Data'!AI36="","",'EDCI Data'!AI36)</f>
        <v/>
      </c>
      <c r="AO36" s="237" t="str">
        <f>IF('EDCI Data'!AJ36="","",'EDCI Data'!AJ36)</f>
        <v/>
      </c>
      <c r="AP36" s="237" t="str">
        <f>IF('EDCI Data'!AK36="","",'EDCI Data'!AK36)</f>
        <v/>
      </c>
      <c r="AQ36" s="237" t="str">
        <f>IF('EDCI Data'!AL36="","",'EDCI Data'!AL36)</f>
        <v/>
      </c>
      <c r="AR36" s="237" t="str">
        <f>IF('EDCI Data'!AM36="","",'EDCI Data'!AM36)</f>
        <v/>
      </c>
      <c r="AS36" s="237" t="str">
        <f>IF('EDCI Data'!AN36="","",'EDCI Data'!AN36)</f>
        <v/>
      </c>
      <c r="AT36" s="237" t="str">
        <f>IF('EDCI Data'!AO36="","",'EDCI Data'!AO36)</f>
        <v/>
      </c>
      <c r="AU36" s="237" t="str">
        <f>IF('EDCI Data'!AP36="","",'EDCI Data'!AP36)</f>
        <v/>
      </c>
      <c r="AV36" s="237" t="str">
        <f>IF('EDCI Data'!AQ36="","",'EDCI Data'!AQ36)</f>
        <v/>
      </c>
      <c r="AW36" s="237" t="str">
        <f>IF('EDCI Data'!AR36="","",'EDCI Data'!AR36)</f>
        <v/>
      </c>
      <c r="AX36" s="237" t="str">
        <f>IF('EDCI Data'!AS36="","",'EDCI Data'!AS36)</f>
        <v/>
      </c>
      <c r="AY36" s="237" t="str">
        <f>IF('EDCI Data'!AT36="","",'EDCI Data'!AT36)</f>
        <v/>
      </c>
      <c r="AZ36" s="237" t="str">
        <f>IF('EDCI Data'!AU36="","",'EDCI Data'!AU36)</f>
        <v/>
      </c>
      <c r="BA36" s="237" t="str">
        <f>IF('EDCI Data'!AV36="","",'EDCI Data'!AV36)</f>
        <v/>
      </c>
      <c r="BB36" s="245" t="str">
        <f>IF('EDCI Data'!AW36="","",'EDCI Data'!AW36)</f>
        <v/>
      </c>
      <c r="BC36" s="245" t="str">
        <f>IF('EDCI Data'!AX36="","",'EDCI Data'!AX36)</f>
        <v/>
      </c>
      <c r="BD36" s="246" t="str">
        <f t="shared" si="63"/>
        <v/>
      </c>
      <c r="BE36" s="247" t="str">
        <f>IF('EDCI Data'!AY36="","",'EDCI Data'!AY36)</f>
        <v/>
      </c>
      <c r="BF36" s="247" t="str">
        <f>IF('EDCI Data'!AZ36="","",'EDCI Data'!AZ36)</f>
        <v/>
      </c>
      <c r="BG36" s="247" t="str">
        <f>IF('EDCI Data'!BA36="","",'EDCI Data'!BA36)</f>
        <v/>
      </c>
      <c r="BH36" s="247" t="str">
        <f>IF('EDCI Data'!BB36="","",'EDCI Data'!BB36)</f>
        <v/>
      </c>
      <c r="BI36" s="247" t="str">
        <f>IF('EDCI Data'!BC36="","",'EDCI Data'!BC36)</f>
        <v/>
      </c>
      <c r="BJ36" s="247" t="str">
        <f>IF('EDCI Data'!BD36="","",'EDCI Data'!BD36)</f>
        <v/>
      </c>
      <c r="BK36" s="247" t="str">
        <f>IF('EDCI Data'!BE36="","",'EDCI Data'!BE36)</f>
        <v/>
      </c>
      <c r="BL36" s="247" t="str">
        <f>IF('EDCI Data'!BF36="","",'EDCI Data'!BF36)</f>
        <v/>
      </c>
      <c r="BM36" s="247" t="str">
        <f>IF('EDCI Data'!BG36="","",'EDCI Data'!BG36)</f>
        <v/>
      </c>
      <c r="BN36" s="248" t="str">
        <f>IF('EDCI Data'!BH36="","",'EDCI Data'!BH36)</f>
        <v/>
      </c>
      <c r="BO36" s="248" t="str">
        <f>IF('EDCI Data'!BI36="","",'EDCI Data'!BI36)</f>
        <v/>
      </c>
      <c r="BP36" s="249" t="str">
        <f>IF('EDCI Data'!BJ36="","",'EDCI Data'!BJ36)</f>
        <v/>
      </c>
      <c r="BQ36" s="248" t="str">
        <f>IF('EDCI Data'!BK36="","",'EDCI Data'!BK36)</f>
        <v/>
      </c>
      <c r="BR36" s="248" t="str">
        <f>IF('EDCI Data'!BL36="","",'EDCI Data'!BL36)</f>
        <v/>
      </c>
      <c r="BS36" s="250" t="str">
        <f>IF('EDCI Data'!BM36="","",'EDCI Data'!BM36)</f>
        <v/>
      </c>
      <c r="BT36" s="251" t="str">
        <f>IF('EDCI Data'!BN36="","",'EDCI Data'!BN36)</f>
        <v/>
      </c>
      <c r="BU36" s="246" t="str">
        <f>IF('EDCI Data'!BO36="","",'EDCI Data'!BO36)</f>
        <v/>
      </c>
      <c r="BV36" s="252">
        <f t="shared" si="64"/>
        <v>0</v>
      </c>
      <c r="BW36" s="252">
        <f t="shared" si="65"/>
        <v>0</v>
      </c>
      <c r="BX36" s="252">
        <f t="shared" si="66"/>
        <v>0</v>
      </c>
      <c r="BY36" s="252">
        <f t="shared" si="67"/>
        <v>0</v>
      </c>
      <c r="BZ36" t="str">
        <f t="shared" si="1"/>
        <v/>
      </c>
      <c r="CA36" s="253"/>
      <c r="CB36"/>
      <c r="CC36"/>
      <c r="CD36"/>
      <c r="CE36" t="str">
        <f t="shared" si="2"/>
        <v/>
      </c>
      <c r="CF36"/>
      <c r="CG36" t="str">
        <f t="shared" si="3"/>
        <v/>
      </c>
      <c r="CH36" t="str">
        <f t="shared" si="4"/>
        <v/>
      </c>
      <c r="CI36" t="str">
        <f t="shared" si="5"/>
        <v/>
      </c>
      <c r="CJ36" t="str">
        <f t="shared" si="6"/>
        <v/>
      </c>
      <c r="CK36"/>
      <c r="CL36"/>
      <c r="CM36" t="str">
        <f t="shared" si="7"/>
        <v/>
      </c>
      <c r="CN36" t="str">
        <f t="shared" si="8"/>
        <v/>
      </c>
      <c r="CO36" t="str">
        <f t="shared" si="9"/>
        <v/>
      </c>
      <c r="CP36" t="str">
        <f t="shared" si="10"/>
        <v/>
      </c>
      <c r="CQ36"/>
      <c r="CR36" t="str" cm="1">
        <f t="array" ref="CR36">IF(COUNTIFS($BZ$10:$BZ$259,$BZ36,$I$10:$I$259,$I36+1)&gt;0,IF(X36&lt;&gt;INDEX(Y$10:Y$259,MATCH(1,INDEX(($BZ36=$BZ$10:$BZ$259)*($I$10:$I$259=$I36+1),0,1),0)),"Number of FTEs in previous year do not align with Number of FTEs in current year across years, by definition these should be equal. Please check and update if required. "&amp;CHAR(10),""),"")</f>
        <v/>
      </c>
      <c r="CS36" t="str" cm="1">
        <f t="array" ref="CS36">IF(COUNTIFS($BZ$10:$BZ$259,$BZ36,$I$10:$I$259,$I36-1)&gt;0,IF(Y36&lt;&gt;INDEX(X$10:X$259,MATCH(1,INDEX(($BZ36=$BZ$10:$BZ$259)*($I$10:$I$259=$I36-1),0,1),0)),"Number of FTEs in previous year do not align with Number of FTEs in current year across years, by definition these should be equal. Please check and update if required. "&amp;CHAR(10),""),"")</f>
        <v/>
      </c>
      <c r="CT36" t="str">
        <f t="shared" si="11"/>
        <v/>
      </c>
      <c r="CU36" t="str">
        <f t="shared" si="12"/>
        <v/>
      </c>
      <c r="CV36"/>
      <c r="CW36" t="str">
        <f t="shared" si="13"/>
        <v/>
      </c>
      <c r="CX36"/>
      <c r="CY36" t="str">
        <f t="shared" si="14"/>
        <v/>
      </c>
      <c r="CZ36"/>
      <c r="DA36" t="str">
        <f t="shared" si="15"/>
        <v/>
      </c>
      <c r="DB36"/>
      <c r="DC36"/>
      <c r="DD36"/>
      <c r="DE36"/>
      <c r="DF36"/>
      <c r="DG36"/>
      <c r="DH36"/>
      <c r="DI36"/>
      <c r="DJ36"/>
      <c r="DK36"/>
      <c r="DL36"/>
      <c r="DM36"/>
      <c r="DN36"/>
      <c r="DO36"/>
      <c r="DP36"/>
      <c r="DQ36"/>
      <c r="DR36"/>
      <c r="DS36"/>
      <c r="DT36"/>
      <c r="DU36"/>
      <c r="DV36"/>
      <c r="DW36"/>
      <c r="DX36" t="str">
        <f t="shared" si="16"/>
        <v/>
      </c>
      <c r="DY36" t="str">
        <f t="shared" si="17"/>
        <v/>
      </c>
      <c r="DZ36" t="str">
        <f t="shared" si="18"/>
        <v/>
      </c>
      <c r="EA36" t="str">
        <f t="shared" si="19"/>
        <v/>
      </c>
      <c r="EB36" t="str">
        <f t="shared" si="20"/>
        <v/>
      </c>
      <c r="EC36" t="str">
        <f t="shared" si="21"/>
        <v/>
      </c>
      <c r="ED36" t="str">
        <f t="shared" si="22"/>
        <v/>
      </c>
      <c r="EE36" t="str">
        <f t="shared" si="23"/>
        <v/>
      </c>
      <c r="EF36" t="str">
        <f t="shared" si="24"/>
        <v/>
      </c>
      <c r="EG36" t="str">
        <f t="shared" si="25"/>
        <v/>
      </c>
      <c r="EH36" t="str">
        <f t="shared" si="26"/>
        <v/>
      </c>
      <c r="EI36" t="str">
        <f t="shared" si="27"/>
        <v/>
      </c>
      <c r="EJ36"/>
      <c r="EK36"/>
      <c r="EL36"/>
      <c r="EM36"/>
      <c r="EN36"/>
      <c r="EO36"/>
      <c r="EP36"/>
      <c r="EQ36" t="str">
        <f t="shared" si="28"/>
        <v/>
      </c>
      <c r="ER36" t="str">
        <f t="shared" si="29"/>
        <v/>
      </c>
      <c r="ES36" t="str">
        <f t="shared" si="30"/>
        <v/>
      </c>
      <c r="ET36"/>
      <c r="EU36" t="str">
        <f t="shared" si="31"/>
        <v/>
      </c>
      <c r="EV36"/>
      <c r="EW36" t="str">
        <f t="shared" si="32"/>
        <v/>
      </c>
      <c r="EX36"/>
      <c r="EY36" t="str">
        <f t="shared" si="33"/>
        <v/>
      </c>
      <c r="EZ36"/>
      <c r="FA36"/>
      <c r="FB36"/>
      <c r="FC36"/>
      <c r="FD36"/>
      <c r="FE36"/>
      <c r="FF36"/>
      <c r="FG36"/>
      <c r="FH36"/>
      <c r="FI36"/>
      <c r="FJ36"/>
      <c r="FK36"/>
      <c r="FL36"/>
      <c r="FM36"/>
      <c r="FN36"/>
      <c r="FO36"/>
      <c r="FP36"/>
      <c r="FQ36"/>
      <c r="FR36"/>
      <c r="FS36"/>
      <c r="FT36"/>
      <c r="FU36"/>
      <c r="FV36" t="str">
        <f t="shared" si="34"/>
        <v/>
      </c>
      <c r="FW36" t="str">
        <f t="shared" si="35"/>
        <v/>
      </c>
      <c r="FX36"/>
      <c r="FY36" t="str">
        <f t="shared" si="36"/>
        <v/>
      </c>
      <c r="FZ36" t="str">
        <f t="shared" si="37"/>
        <v/>
      </c>
      <c r="GA36" t="str">
        <f t="shared" si="38"/>
        <v/>
      </c>
      <c r="GB36" t="str">
        <f t="shared" si="39"/>
        <v/>
      </c>
      <c r="GC36" t="str">
        <f t="shared" si="40"/>
        <v/>
      </c>
      <c r="GD36" t="str">
        <f t="shared" si="41"/>
        <v/>
      </c>
      <c r="GE36" t="str">
        <f t="shared" si="42"/>
        <v/>
      </c>
      <c r="GF36" t="str">
        <f t="shared" si="43"/>
        <v/>
      </c>
      <c r="GG36" t="str">
        <f t="shared" si="44"/>
        <v/>
      </c>
      <c r="GH36"/>
      <c r="GI36"/>
      <c r="GJ36"/>
      <c r="GK36"/>
      <c r="GL36"/>
      <c r="GM36"/>
      <c r="GN36"/>
      <c r="GO36"/>
      <c r="GP36" t="str">
        <f t="shared" si="45"/>
        <v/>
      </c>
      <c r="GQ36" t="str">
        <f t="shared" si="46"/>
        <v/>
      </c>
      <c r="GR36"/>
      <c r="GS36" t="str">
        <f t="shared" si="47"/>
        <v/>
      </c>
      <c r="GT36"/>
      <c r="GU36" t="str">
        <f t="shared" si="48"/>
        <v/>
      </c>
      <c r="GV36"/>
      <c r="GW36" t="str">
        <f t="shared" si="49"/>
        <v/>
      </c>
      <c r="GX36"/>
      <c r="GY36"/>
      <c r="GZ36"/>
      <c r="HA36"/>
      <c r="HB36"/>
      <c r="HC36"/>
      <c r="HD36"/>
      <c r="HE36"/>
      <c r="HF36"/>
      <c r="HG36"/>
      <c r="HH36"/>
      <c r="HI36"/>
      <c r="HJ36"/>
      <c r="HK36"/>
      <c r="HL36"/>
      <c r="HM36"/>
      <c r="HN36"/>
      <c r="HO36"/>
      <c r="HP36"/>
      <c r="HQ36"/>
      <c r="HR36"/>
      <c r="HS36"/>
      <c r="HT36" t="str">
        <f t="shared" si="50"/>
        <v/>
      </c>
      <c r="HU36" t="str">
        <f t="shared" si="51"/>
        <v/>
      </c>
      <c r="HV36"/>
      <c r="HW36"/>
      <c r="HX36"/>
      <c r="HY36"/>
      <c r="HZ36"/>
      <c r="IA36"/>
      <c r="IB36"/>
      <c r="IC36"/>
      <c r="ID36"/>
      <c r="IE36" t="str">
        <f t="shared" si="52"/>
        <v/>
      </c>
      <c r="IF36"/>
      <c r="IG36"/>
      <c r="IH36"/>
      <c r="II36"/>
      <c r="IJ36"/>
      <c r="IK36"/>
      <c r="IL36"/>
      <c r="IM36"/>
      <c r="IN36"/>
      <c r="IO36"/>
      <c r="IP36"/>
      <c r="IQ36" t="str">
        <f t="shared" si="53"/>
        <v/>
      </c>
      <c r="IR36"/>
      <c r="IS36" t="str">
        <f t="shared" si="54"/>
        <v/>
      </c>
      <c r="IT36"/>
      <c r="IU36" t="str">
        <f t="shared" si="55"/>
        <v/>
      </c>
      <c r="IV36"/>
      <c r="IW36"/>
      <c r="IX36"/>
      <c r="IY36"/>
      <c r="IZ36"/>
      <c r="JA36"/>
      <c r="JB36"/>
      <c r="JC36"/>
      <c r="JD36"/>
      <c r="JE36"/>
      <c r="JF36"/>
      <c r="JG36"/>
      <c r="JH36"/>
      <c r="JI36"/>
      <c r="JJ36"/>
      <c r="JK36"/>
      <c r="JL36"/>
      <c r="JM36"/>
      <c r="JN36"/>
      <c r="JO36"/>
      <c r="JP36"/>
      <c r="JQ36"/>
      <c r="JR36" t="str">
        <f t="shared" si="56"/>
        <v/>
      </c>
      <c r="JS36" t="str">
        <f t="shared" si="57"/>
        <v/>
      </c>
      <c r="JT36"/>
      <c r="JU36"/>
      <c r="JV36"/>
      <c r="JW36"/>
      <c r="JX36"/>
      <c r="JY36"/>
      <c r="JZ36"/>
      <c r="KA36"/>
      <c r="KB36"/>
      <c r="KC36" t="str">
        <f t="shared" si="58"/>
        <v/>
      </c>
      <c r="KD36"/>
      <c r="KE36"/>
      <c r="KF36"/>
      <c r="KG36"/>
      <c r="KH36"/>
      <c r="KI36"/>
      <c r="KJ36"/>
      <c r="KK36"/>
      <c r="KL36" t="str">
        <f>IF(CT36=1,KL$8&amp;IF(SUM(CU36:$EQ36)=0,"",", "),"")</f>
        <v/>
      </c>
      <c r="KM36" t="str">
        <f>IF(CU36=1,KM$8&amp;IF(SUM(CV36:$EQ36)=0,"",", "),"")</f>
        <v/>
      </c>
      <c r="KN36" t="str">
        <f>IF(CV36=1,KN$8&amp;IF(SUM(CW36:$EQ36)=0,"",", "),"")</f>
        <v/>
      </c>
      <c r="KO36" t="str">
        <f>IF(CW36=1,KO$8&amp;IF(SUM(CX36:$EQ36)=0,"",", "),"")</f>
        <v/>
      </c>
      <c r="KP36" t="str">
        <f>IF(CX36=1,KP$8&amp;IF(SUM(CY36:$EQ36)=0,"",", "),"")</f>
        <v/>
      </c>
      <c r="KQ36" t="str">
        <f>IF(CY36=1,KQ$8&amp;IF(SUM(CZ36:$EQ36)=0,"",", "),"")</f>
        <v/>
      </c>
      <c r="KR36" t="str">
        <f>IF(CZ36=1,KR$8&amp;IF(SUM(DA36:$EQ36)=0,"",", "),"")</f>
        <v/>
      </c>
      <c r="KS36" t="str">
        <f>IF(DA36=1,KS$8&amp;IF(SUM(DB36:$EQ36)=0,"",", "),"")</f>
        <v/>
      </c>
      <c r="KT36" t="str">
        <f>IF(DB36=1,KT$8&amp;IF(SUM(DC36:$EQ36)=0,"",", "),"")</f>
        <v/>
      </c>
      <c r="KU36" t="str">
        <f>IF(DC36=1,KU$8&amp;IF(SUM(DD36:$EQ36)=0,"",", "),"")</f>
        <v/>
      </c>
      <c r="KV36" t="str">
        <f>IF(DD36=1,KV$8&amp;IF(SUM(DE36:$EQ36)=0,"",", "),"")</f>
        <v/>
      </c>
      <c r="KW36" t="str">
        <f>IF(DE36=1,KW$8&amp;IF(SUM(DF36:$EQ36)=0,"",", "),"")</f>
        <v/>
      </c>
      <c r="KX36" t="str">
        <f>IF(DF36=1,KX$8&amp;IF(SUM(DG36:$EQ36)=0,"",", "),"")</f>
        <v/>
      </c>
      <c r="KY36" t="str">
        <f>IF(DG36=1,KY$8&amp;IF(SUM(DH36:$EQ36)=0,"",", "),"")</f>
        <v/>
      </c>
      <c r="KZ36" t="str">
        <f>IF(DH36=1,KZ$8&amp;IF(SUM(DI36:$EQ36)=0,"",", "),"")</f>
        <v/>
      </c>
      <c r="LA36" t="str">
        <f>IF(DI36=1,LA$8&amp;IF(SUM(DJ36:$EQ36)=0,"",", "),"")</f>
        <v/>
      </c>
      <c r="LB36" t="str">
        <f>IF(DJ36=1,LB$8&amp;IF(SUM(DK36:$EQ36)=0,"",", "),"")</f>
        <v/>
      </c>
      <c r="LC36" t="str">
        <f>IF(DK36=1,LC$8&amp;IF(SUM(DL36:$EQ36)=0,"",", "),"")</f>
        <v/>
      </c>
      <c r="LD36" t="str">
        <f>IF(DL36=1,LD$8&amp;IF(SUM(DM36:$EQ36)=0,"",", "),"")</f>
        <v/>
      </c>
      <c r="LE36" t="str">
        <f>IF(DM36=1,LE$8&amp;IF(SUM(DN36:$EQ36)=0,"",", "),"")</f>
        <v/>
      </c>
      <c r="LF36" t="str">
        <f>IF(DN36=1,LF$8&amp;IF(SUM(DO36:$EQ36)=0,"",", "),"")</f>
        <v/>
      </c>
      <c r="LG36" t="str">
        <f>IF(DO36=1,LG$8&amp;IF(SUM(DP36:$EQ36)=0,"",", "),"")</f>
        <v/>
      </c>
      <c r="LH36" t="str">
        <f>IF(DP36=1,LH$8&amp;IF(SUM(DQ36:$EQ36)=0,"",", "),"")</f>
        <v/>
      </c>
      <c r="LI36" t="str">
        <f>IF(DQ36=1,LI$8&amp;IF(SUM(DR36:$EQ36)=0,"",", "),"")</f>
        <v/>
      </c>
      <c r="LJ36" t="str">
        <f>IF(DR36=1,LJ$8&amp;IF(SUM(DS36:$EQ36)=0,"",", "),"")</f>
        <v/>
      </c>
      <c r="LK36" t="str">
        <f>IF(DS36=1,LK$8&amp;IF(SUM(DT36:$EQ36)=0,"",", "),"")</f>
        <v/>
      </c>
      <c r="LL36" t="str">
        <f>IF(DT36=1,LL$8&amp;IF(SUM(DU36:$EQ36)=0,"",", "),"")</f>
        <v/>
      </c>
      <c r="LM36" t="str">
        <f>IF(DU36=1,LM$8&amp;IF(SUM(DV36:$EQ36)=0,"",", "),"")</f>
        <v/>
      </c>
      <c r="LN36" t="str">
        <f>IF(DV36=1,LN$8&amp;IF(SUM(DW36:$EQ36)=0,"",", "),"")</f>
        <v/>
      </c>
      <c r="LO36" t="str">
        <f>IF(DW36=1,LO$8&amp;IF(SUM(DX36:$EQ36)=0,"",", "),"")</f>
        <v/>
      </c>
      <c r="LP36" t="str">
        <f>IF(DX36=1,LP$8&amp;IF(SUM(DY36:$EQ36)=0,"",", "),"")</f>
        <v/>
      </c>
      <c r="LQ36" t="str">
        <f>IF(DY36=1,LQ$8&amp;IF(SUM(DZ36:$EQ36)=0,"",", "),"")</f>
        <v/>
      </c>
      <c r="LR36" t="str">
        <f>IF(DZ36=1,LR$8&amp;IF(SUM(EA36:$EQ36)=0,"",", "),"")</f>
        <v/>
      </c>
      <c r="LS36" t="str">
        <f>IF(EA36=1,LS$8&amp;IF(SUM(EB36:$EQ36)=0,"",", "),"")</f>
        <v/>
      </c>
      <c r="LT36" t="str">
        <f>IF(EB36=1,LT$8&amp;IF(SUM(EC36:$EQ36)=0,"",", "),"")</f>
        <v/>
      </c>
      <c r="LU36" t="str">
        <f>IF(EC36=1,LU$8&amp;IF(SUM(ED36:$EQ36)=0,"",", "),"")</f>
        <v/>
      </c>
      <c r="LV36" t="str">
        <f>IF(ED36=1,LV$8&amp;IF(SUM(EE36:$EQ36)=0,"",", "),"")</f>
        <v/>
      </c>
      <c r="LW36" t="str">
        <f>IF(EE36=1,LW$8&amp;IF(SUM(EF36:$EQ36)=0,"",", "),"")</f>
        <v/>
      </c>
      <c r="LX36" t="str">
        <f>IF(EF36=1,LX$8&amp;IF(SUM(EG36:$EQ36)=0,"",", "),"")</f>
        <v/>
      </c>
      <c r="LY36" t="str">
        <f>IF(EG36=1,LY$8&amp;IF(SUM(EH36:$EQ36)=0,"",", "),"")</f>
        <v/>
      </c>
      <c r="LZ36" t="str">
        <f>IF(EH36=1,LZ$8&amp;IF(SUM(EI36:$EQ36)=0,"",", "),"")</f>
        <v/>
      </c>
      <c r="MA36" t="str">
        <f>IF(EI36=1,MA$8&amp;IF(SUM(EJ36:$EQ36)=0,"",", "),"")</f>
        <v/>
      </c>
      <c r="MB36" t="str">
        <f>IF(EJ36=1,MB$8&amp;IF(SUM(EK36:$EQ36)=0,"",", "),"")</f>
        <v/>
      </c>
      <c r="MC36" t="str">
        <f>IF(EK36=1,MC$8&amp;IF(SUM(EL36:$EQ36)=0,"",", "),"")</f>
        <v/>
      </c>
      <c r="MD36" t="str">
        <f>IF(EL36=1,MD$8&amp;IF(SUM(EM36:$EQ36)=0,"",", "),"")</f>
        <v/>
      </c>
      <c r="ME36" t="str">
        <f>IF(EM36=1,ME$8&amp;IF(SUM(EN36:$EQ36)=0,"",", "),"")</f>
        <v/>
      </c>
      <c r="MF36" t="str">
        <f>IF(EN36=1,MF$8&amp;IF(SUM(EO36:$EQ36)=0,"",", "),"")</f>
        <v/>
      </c>
      <c r="MG36" t="str">
        <f>IF(EO36=1,MG$8&amp;IF(SUM(EP36:$EQ36)=0,"",", "),"")</f>
        <v/>
      </c>
      <c r="MH36" t="str">
        <f>IF(EP36=1,MH$8&amp;IF(SUM(EQ36:$EQ36)=0,"",", "),"")</f>
        <v/>
      </c>
      <c r="MI36" t="str">
        <f t="shared" si="68"/>
        <v/>
      </c>
      <c r="MJ36" t="str">
        <f>IF(ER36=1,MJ$8&amp;IF(SUM(ES36:$GO36)=0,"",", "),"")</f>
        <v/>
      </c>
      <c r="MK36" t="str">
        <f>IF(ES36=1,MK$8&amp;IF(SUM(ET36:$GO36)=0,"",", "),"")</f>
        <v/>
      </c>
      <c r="ML36" t="str">
        <f>IF(ET36=1,ML$8&amp;IF(SUM(EU36:$GO36)=0,"",", "),"")</f>
        <v/>
      </c>
      <c r="MM36" t="str">
        <f>IF(EU36=1,MM$8&amp;IF(SUM(EV36:$GO36)=0,"",", "),"")</f>
        <v/>
      </c>
      <c r="MN36" t="str">
        <f>IF(EV36=1,MN$8&amp;IF(SUM(EW36:$GO36)=0,"",", "),"")</f>
        <v/>
      </c>
      <c r="MO36" t="str">
        <f>IF(EW36=1,MO$8&amp;IF(SUM(EX36:$GO36)=0,"",", "),"")</f>
        <v/>
      </c>
      <c r="MP36" t="str">
        <f>IF(EX36=1,MP$8&amp;IF(SUM(EY36:$GO36)=0,"",", "),"")</f>
        <v/>
      </c>
      <c r="MQ36" t="str">
        <f>IF(EY36=1,MQ$8&amp;IF(SUM(EZ36:$GO36)=0,"",", "),"")</f>
        <v/>
      </c>
      <c r="MR36" t="str">
        <f>IF(EZ36=1,MR$8&amp;IF(SUM(FA36:$GO36)=0,"",", "),"")</f>
        <v/>
      </c>
      <c r="MS36" t="str">
        <f>IF(FA36=1,MS$8&amp;IF(SUM(FB36:$GO36)=0,"",", "),"")</f>
        <v/>
      </c>
      <c r="MT36" t="str">
        <f>IF(FB36=1,MT$8&amp;IF(SUM(FC36:$GO36)=0,"",", "),"")</f>
        <v/>
      </c>
      <c r="MU36" t="str">
        <f>IF(FC36=1,MU$8&amp;IF(SUM(FD36:$GO36)=0,"",", "),"")</f>
        <v/>
      </c>
      <c r="MV36" t="str">
        <f>IF(FD36=1,MV$8&amp;IF(SUM(FE36:$GO36)=0,"",", "),"")</f>
        <v/>
      </c>
      <c r="MW36" t="str">
        <f>IF(FE36=1,MW$8&amp;IF(SUM(FF36:$GO36)=0,"",", "),"")</f>
        <v/>
      </c>
      <c r="MX36" t="str">
        <f>IF(FF36=1,MX$8&amp;IF(SUM(FG36:$GO36)=0,"",", "),"")</f>
        <v/>
      </c>
      <c r="MY36" t="str">
        <f>IF(FG36=1,MY$8&amp;IF(SUM(FH36:$GO36)=0,"",", "),"")</f>
        <v/>
      </c>
      <c r="MZ36" t="str">
        <f>IF(FH36=1,MZ$8&amp;IF(SUM(FI36:$GO36)=0,"",", "),"")</f>
        <v/>
      </c>
      <c r="NA36" t="str">
        <f>IF(FI36=1,NA$8&amp;IF(SUM(FJ36:$GO36)=0,"",", "),"")</f>
        <v/>
      </c>
      <c r="NB36" t="str">
        <f>IF(FJ36=1,NB$8&amp;IF(SUM(FK36:$GO36)=0,"",", "),"")</f>
        <v/>
      </c>
      <c r="NC36" t="str">
        <f>IF(FK36=1,NC$8&amp;IF(SUM(FL36:$GO36)=0,"",", "),"")</f>
        <v/>
      </c>
      <c r="ND36" t="str">
        <f>IF(FL36=1,ND$8&amp;IF(SUM(FM36:$GO36)=0,"",", "),"")</f>
        <v/>
      </c>
      <c r="NE36" t="str">
        <f>IF(FM36=1,NE$8&amp;IF(SUM(FN36:$GO36)=0,"",", "),"")</f>
        <v/>
      </c>
      <c r="NF36" t="str">
        <f>IF(FN36=1,NF$8&amp;IF(SUM(FO36:$GO36)=0,"",", "),"")</f>
        <v/>
      </c>
      <c r="NG36" t="str">
        <f>IF(FO36=1,NG$8&amp;IF(SUM(FP36:$GO36)=0,"",", "),"")</f>
        <v/>
      </c>
      <c r="NH36" t="str">
        <f>IF(FP36=1,NH$8&amp;IF(SUM(FQ36:$GO36)=0,"",", "),"")</f>
        <v/>
      </c>
      <c r="NI36" t="str">
        <f>IF(FQ36=1,NI$8&amp;IF(SUM(FR36:$GO36)=0,"",", "),"")</f>
        <v/>
      </c>
      <c r="NJ36" t="str">
        <f>IF(FR36=1,NJ$8&amp;IF(SUM(FS36:$GO36)=0,"",", "),"")</f>
        <v/>
      </c>
      <c r="NK36" t="str">
        <f>IF(FS36=1,NK$8&amp;IF(SUM(FT36:$GO36)=0,"",", "),"")</f>
        <v/>
      </c>
      <c r="NL36" t="str">
        <f>IF(FT36=1,NL$8&amp;IF(SUM(FU36:$GO36)=0,"",", "),"")</f>
        <v/>
      </c>
      <c r="NM36" t="str">
        <f>IF(FU36=1,NM$8&amp;IF(SUM(FV36:$GO36)=0,"",", "),"")</f>
        <v/>
      </c>
      <c r="NN36" t="str">
        <f>IF(FV36=1,NN$8&amp;IF(SUM(FW36:$GO36)=0,"",", "),"")</f>
        <v/>
      </c>
      <c r="NO36" t="str">
        <f>IF(FW36=1,NO$8&amp;IF(SUM(FX36:$GO36)=0,"",", "),"")</f>
        <v/>
      </c>
      <c r="NP36" t="str">
        <f>IF(FX36=1,NP$8&amp;IF(SUM(FY36:$GO36)=0,"",", "),"")</f>
        <v/>
      </c>
      <c r="NQ36" t="str">
        <f>IF(FY36=1,NQ$8&amp;IF(SUM(FZ36:$GO36)=0,"",", "),"")</f>
        <v/>
      </c>
      <c r="NR36" t="str">
        <f>IF(FZ36=1,NR$8&amp;IF(SUM(GA36:$GO36)=0,"",", "),"")</f>
        <v/>
      </c>
      <c r="NS36" t="str">
        <f>IF(GA36=1,NS$8&amp;IF(SUM(GB36:$GO36)=0,"",", "),"")</f>
        <v/>
      </c>
      <c r="NT36" t="str">
        <f>IF(GB36=1,NT$8&amp;IF(SUM(GC36:$GO36)=0,"",", "),"")</f>
        <v/>
      </c>
      <c r="NU36" t="str">
        <f>IF(GC36=1,NU$8&amp;IF(SUM(GD36:$GO36)=0,"",", "),"")</f>
        <v/>
      </c>
      <c r="NV36" t="str">
        <f>IF(GD36=1,NV$8&amp;IF(SUM(GE36:$GO36)=0,"",", "),"")</f>
        <v/>
      </c>
      <c r="NW36" t="str">
        <f>IF(GE36=1,NW$8&amp;IF(SUM(GF36:$GO36)=0,"",", "),"")</f>
        <v/>
      </c>
      <c r="NX36" t="str">
        <f>IF(GF36=1,NX$8&amp;IF(SUM(GG36:$GO36)=0,"",", "),"")</f>
        <v/>
      </c>
      <c r="NY36" t="str">
        <f>IF(GG36=1,NY$8&amp;IF(SUM(GH36:$GO36)=0,"",", "),"")</f>
        <v/>
      </c>
      <c r="NZ36" t="str">
        <f>IF(GH36=1,NZ$8&amp;IF(SUM(GI36:$GO36)=0,"",", "),"")</f>
        <v/>
      </c>
      <c r="OA36" t="str">
        <f>IF(GI36=1,OA$8&amp;IF(SUM(GJ36:$GO36)=0,"",", "),"")</f>
        <v/>
      </c>
      <c r="OB36" t="str">
        <f>IF(GJ36=1,OB$8&amp;IF(SUM(GK36:$GO36)=0,"",", "),"")</f>
        <v/>
      </c>
      <c r="OC36" t="str">
        <f>IF(GK36=1,OC$8&amp;IF(SUM(GL36:$GO36)=0,"",", "),"")</f>
        <v/>
      </c>
      <c r="OD36" t="str">
        <f>IF(GL36=1,OD$8&amp;IF(SUM(GM36:$GO36)=0,"",", "),"")</f>
        <v/>
      </c>
      <c r="OE36" t="str">
        <f>IF(GM36=1,OE$8&amp;IF(SUM(GN36:$GO36)=0,"",", "),"")</f>
        <v/>
      </c>
      <c r="OF36" t="str">
        <f>IF(GN36=1,OF$8&amp;IF(SUM(GO36:$GO36)=0,"",", "),"")</f>
        <v/>
      </c>
      <c r="OG36" t="str">
        <f t="shared" si="69"/>
        <v/>
      </c>
      <c r="OH36" t="str">
        <f>IF(GP36=1,OH$8&amp;IF(SUM(GQ36:$IM36)=0,"",", "),"")</f>
        <v/>
      </c>
      <c r="OI36" t="str">
        <f>IF(GQ36=1,OI$8&amp;IF(SUM(GR36:$IM36)=0,"",", "),"")</f>
        <v/>
      </c>
      <c r="OJ36" t="str">
        <f>IF(GR36=1,OJ$8&amp;IF(SUM(GS36:$IM36)=0,"",", "),"")</f>
        <v/>
      </c>
      <c r="OK36" t="str">
        <f>IF(GS36=1,OK$8&amp;IF(SUM(GT36:$IM36)=0,"",", "),"")</f>
        <v/>
      </c>
      <c r="OL36" t="str">
        <f>IF(GT36=1,OL$8&amp;IF(SUM(GU36:$IM36)=0,"",", "),"")</f>
        <v/>
      </c>
      <c r="OM36" t="str">
        <f>IF(GU36=1,OM$8&amp;IF(SUM(GV36:$IM36)=0,"",", "),"")</f>
        <v/>
      </c>
      <c r="ON36" t="str">
        <f>IF(GV36=1,ON$8&amp;IF(SUM(GW36:$IM36)=0,"",", "),"")</f>
        <v/>
      </c>
      <c r="OO36" t="str">
        <f>IF(GW36=1,OO$8&amp;IF(SUM(GX36:$IM36)=0,"",", "),"")</f>
        <v/>
      </c>
      <c r="OP36" t="str">
        <f>IF(GX36=1,OP$8&amp;IF(SUM(GY36:$IM36)=0,"",", "),"")</f>
        <v/>
      </c>
      <c r="OQ36" t="str">
        <f>IF(GY36=1,OQ$8&amp;IF(SUM(GZ36:$IM36)=0,"",", "),"")</f>
        <v/>
      </c>
      <c r="OR36" t="str">
        <f>IF(GZ36=1,OR$8&amp;IF(SUM(HA36:$IM36)=0,"",", "),"")</f>
        <v/>
      </c>
      <c r="OS36" t="str">
        <f>IF(HA36=1,OS$8&amp;IF(SUM(HB36:$IM36)=0,"",", "),"")</f>
        <v/>
      </c>
      <c r="OT36" t="str">
        <f>IF(HB36=1,OT$8&amp;IF(SUM(HC36:$IM36)=0,"",", "),"")</f>
        <v/>
      </c>
      <c r="OU36" t="str">
        <f>IF(HC36=1,OU$8&amp;IF(SUM(HD36:$IM36)=0,"",", "),"")</f>
        <v/>
      </c>
      <c r="OV36" t="str">
        <f>IF(HD36=1,OV$8&amp;IF(SUM(HE36:$IM36)=0,"",", "),"")</f>
        <v/>
      </c>
      <c r="OW36" t="str">
        <f>IF(HE36=1,OW$8&amp;IF(SUM(HF36:$IM36)=0,"",", "),"")</f>
        <v/>
      </c>
      <c r="OX36" t="str">
        <f>IF(HF36=1,OX$8&amp;IF(SUM(HG36:$IM36)=0,"",", "),"")</f>
        <v/>
      </c>
      <c r="OY36" t="str">
        <f>IF(HG36=1,OY$8&amp;IF(SUM(HH36:$IM36)=0,"",", "),"")</f>
        <v/>
      </c>
      <c r="OZ36" t="str">
        <f>IF(HH36=1,OZ$8&amp;IF(SUM(HI36:$IM36)=0,"",", "),"")</f>
        <v/>
      </c>
      <c r="PA36" t="str">
        <f>IF(HI36=1,PA$8&amp;IF(SUM(HJ36:$IM36)=0,"",", "),"")</f>
        <v/>
      </c>
      <c r="PB36" t="str">
        <f>IF(HJ36=1,PB$8&amp;IF(SUM(HK36:$IM36)=0,"",", "),"")</f>
        <v/>
      </c>
      <c r="PC36" t="str">
        <f>IF(HK36=1,PC$8&amp;IF(SUM(HL36:$IM36)=0,"",", "),"")</f>
        <v/>
      </c>
      <c r="PD36" t="str">
        <f>IF(HL36=1,PD$8&amp;IF(SUM(HM36:$IM36)=0,"",", "),"")</f>
        <v/>
      </c>
      <c r="PE36" t="str">
        <f>IF(HM36=1,PE$8&amp;IF(SUM(HN36:$IM36)=0,"",", "),"")</f>
        <v/>
      </c>
      <c r="PF36" t="str">
        <f>IF(HN36=1,PF$8&amp;IF(SUM(HO36:$IM36)=0,"",", "),"")</f>
        <v/>
      </c>
      <c r="PG36" t="str">
        <f>IF(HO36=1,PG$8&amp;IF(SUM(HP36:$IM36)=0,"",", "),"")</f>
        <v/>
      </c>
      <c r="PH36" t="str">
        <f>IF(HP36=1,PH$8&amp;IF(SUM(HQ36:$IM36)=0,"",", "),"")</f>
        <v/>
      </c>
      <c r="PI36" t="str">
        <f>IF(HQ36=1,PI$8&amp;IF(SUM(HR36:$IM36)=0,"",", "),"")</f>
        <v/>
      </c>
      <c r="PJ36" t="str">
        <f>IF(HR36=1,PJ$8&amp;IF(SUM(HS36:$IM36)=0,"",", "),"")</f>
        <v/>
      </c>
      <c r="PK36" t="str">
        <f>IF(HS36=1,PK$8&amp;IF(SUM(HT36:$IM36)=0,"",", "),"")</f>
        <v/>
      </c>
      <c r="PL36" t="str">
        <f>IF(HT36=1,PL$8&amp;IF(SUM(HU36:$IM36)=0,"",", "),"")</f>
        <v/>
      </c>
      <c r="PM36" t="str">
        <f>IF(HU36=1,PM$8&amp;IF(SUM(HV36:$IM36)=0,"",", "),"")</f>
        <v/>
      </c>
      <c r="PN36" t="str">
        <f>IF(HV36=1,PN$8&amp;IF(SUM(HW36:$IM36)=0,"",", "),"")</f>
        <v/>
      </c>
      <c r="PO36" t="str">
        <f>IF(HW36=1,PO$8&amp;IF(SUM(HX36:$IM36)=0,"",", "),"")</f>
        <v/>
      </c>
      <c r="PP36" t="str">
        <f>IF(HX36=1,PP$8&amp;IF(SUM(HY36:$IM36)=0,"",", "),"")</f>
        <v/>
      </c>
      <c r="PQ36" t="str">
        <f>IF(HY36=1,PQ$8&amp;IF(SUM(HZ36:$IM36)=0,"",", "),"")</f>
        <v/>
      </c>
      <c r="PR36" t="str">
        <f>IF(HZ36=1,PR$8&amp;IF(SUM(IA36:$IM36)=0,"",", "),"")</f>
        <v/>
      </c>
      <c r="PS36" t="str">
        <f>IF(IA36=1,PS$8&amp;IF(SUM(IB36:$IM36)=0,"",", "),"")</f>
        <v/>
      </c>
      <c r="PT36" t="str">
        <f>IF(IB36=1,PT$8&amp;IF(SUM(IC36:$IM36)=0,"",", "),"")</f>
        <v/>
      </c>
      <c r="PU36" t="str">
        <f>IF(IC36=1,PU$8&amp;IF(SUM(ID36:$IM36)=0,"",", "),"")</f>
        <v/>
      </c>
      <c r="PV36" t="str">
        <f>IF(ID36=1,PV$8&amp;IF(SUM(IE36:$IM36)=0,"",", "),"")</f>
        <v/>
      </c>
      <c r="PW36" t="str">
        <f>IF(IE36=1,PW$8&amp;IF(SUM(IF36:$IM36)=0,"",", "),"")</f>
        <v/>
      </c>
      <c r="PX36" t="str">
        <f>IF(IF36=1,PX$8&amp;IF(SUM(IG36:$IM36)=0,"",", "),"")</f>
        <v/>
      </c>
      <c r="PY36" t="str">
        <f>IF(IG36=1,PY$8&amp;IF(SUM(IH36:$IM36)=0,"",", "),"")</f>
        <v/>
      </c>
      <c r="PZ36" t="str">
        <f>IF(IH36=1,PZ$8&amp;IF(SUM(II36:$IM36)=0,"",", "),"")</f>
        <v/>
      </c>
      <c r="QA36" t="str">
        <f>IF(II36=1,QA$8&amp;IF(SUM(IJ36:$IM36)=0,"",", "),"")</f>
        <v/>
      </c>
      <c r="QB36" t="str">
        <f>IF(IJ36=1,QB$8&amp;IF(SUM(IK36:$IM36)=0,"",", "),"")</f>
        <v/>
      </c>
      <c r="QC36" t="str">
        <f>IF(IK36=1,QC$8&amp;IF(SUM(IL36:$IM36)=0,"",", "),"")</f>
        <v/>
      </c>
      <c r="QD36" t="str">
        <f>IF(IL36=1,QD$8&amp;IF(SUM(IM36:$IM36)=0,"",", "),"")</f>
        <v/>
      </c>
      <c r="QE36" t="str">
        <f t="shared" si="70"/>
        <v/>
      </c>
      <c r="QF36" t="str">
        <f>IF(IN36=1,QF$8&amp;IF(SUM(IO36:$KK36)=0,"",", "),"")</f>
        <v/>
      </c>
      <c r="QG36" t="str">
        <f>IF(IO36=1,QG$8&amp;IF(SUM(IP36:$KK36)=0,"",", "),"")</f>
        <v/>
      </c>
      <c r="QH36" t="str">
        <f>IF(IP36=1,QH$8&amp;IF(SUM(IQ36:$KK36)=0,"",", "),"")</f>
        <v/>
      </c>
      <c r="QI36" t="str">
        <f>IF(IQ36=1,QI$8&amp;IF(SUM(IR36:$KK36)=0,"",", "),"")</f>
        <v/>
      </c>
      <c r="QJ36" t="str">
        <f>IF(IR36=1,QJ$8&amp;IF(SUM(IS36:$KK36)=0,"",", "),"")</f>
        <v/>
      </c>
      <c r="QK36" t="str">
        <f>IF(IS36=1,QK$8&amp;IF(SUM(IT36:$KK36)=0,"",", "),"")</f>
        <v/>
      </c>
      <c r="QL36" t="str">
        <f>IF(IT36=1,QL$8&amp;IF(SUM(IU36:$KK36)=0,"",", "),"")</f>
        <v/>
      </c>
      <c r="QM36" t="str">
        <f>IF(IU36=1,QM$8&amp;IF(SUM(IV36:$KK36)=0,"",", "),"")</f>
        <v/>
      </c>
      <c r="QN36" t="str">
        <f>IF(IV36=1,QN$8&amp;IF(SUM(IW36:$KK36)=0,"",", "),"")</f>
        <v/>
      </c>
      <c r="QO36" t="str">
        <f>IF(IW36=1,QO$8&amp;IF(SUM(IX36:$KK36)=0,"",", "),"")</f>
        <v/>
      </c>
      <c r="QP36" t="str">
        <f>IF(IX36=1,QP$8&amp;IF(SUM(IY36:$KK36)=0,"",", "),"")</f>
        <v/>
      </c>
      <c r="QQ36" t="str">
        <f>IF(IY36=1,QQ$8&amp;IF(SUM(IZ36:$KK36)=0,"",", "),"")</f>
        <v/>
      </c>
      <c r="QR36" t="str">
        <f>IF(IZ36=1,QR$8&amp;IF(SUM(JA36:$KK36)=0,"",", "),"")</f>
        <v/>
      </c>
      <c r="QS36" t="str">
        <f>IF(JA36=1,QS$8&amp;IF(SUM(JB36:$KK36)=0,"",", "),"")</f>
        <v/>
      </c>
      <c r="QT36" t="str">
        <f>IF(JB36=1,QT$8&amp;IF(SUM(JC36:$KK36)=0,"",", "),"")</f>
        <v/>
      </c>
      <c r="QU36" t="str">
        <f>IF(JC36=1,QU$8&amp;IF(SUM(JD36:$KK36)=0,"",", "),"")</f>
        <v/>
      </c>
      <c r="QV36" t="str">
        <f>IF(JD36=1,QV$8&amp;IF(SUM(JE36:$KK36)=0,"",", "),"")</f>
        <v/>
      </c>
      <c r="QW36" t="str">
        <f>IF(JE36=1,QW$8&amp;IF(SUM(JF36:$KK36)=0,"",", "),"")</f>
        <v/>
      </c>
      <c r="QX36" t="str">
        <f>IF(JF36=1,QX$8&amp;IF(SUM(JG36:$KK36)=0,"",", "),"")</f>
        <v/>
      </c>
      <c r="QY36" t="str">
        <f>IF(JG36=1,QY$8&amp;IF(SUM(JH36:$KK36)=0,"",", "),"")</f>
        <v/>
      </c>
      <c r="QZ36" t="str">
        <f>IF(JH36=1,QZ$8&amp;IF(SUM(JI36:$KK36)=0,"",", "),"")</f>
        <v/>
      </c>
      <c r="RA36" t="str">
        <f>IF(JI36=1,RA$8&amp;IF(SUM(JJ36:$KK36)=0,"",", "),"")</f>
        <v/>
      </c>
      <c r="RB36" t="str">
        <f>IF(JJ36=1,RB$8&amp;IF(SUM(JK36:$KK36)=0,"",", "),"")</f>
        <v/>
      </c>
      <c r="RC36" t="str">
        <f>IF(JK36=1,RC$8&amp;IF(SUM(JL36:$KK36)=0,"",", "),"")</f>
        <v/>
      </c>
      <c r="RD36" t="str">
        <f>IF(JL36=1,RD$8&amp;IF(SUM(JM36:$KK36)=0,"",", "),"")</f>
        <v/>
      </c>
      <c r="RE36" t="str">
        <f>IF(JM36=1,RE$8&amp;IF(SUM(JN36:$KK36)=0,"",", "),"")</f>
        <v/>
      </c>
      <c r="RF36" t="str">
        <f>IF(JN36=1,RF$8&amp;IF(SUM(JO36:$KK36)=0,"",", "),"")</f>
        <v/>
      </c>
      <c r="RG36" t="str">
        <f>IF(JO36=1,RG$8&amp;IF(SUM(JP36:$KK36)=0,"",", "),"")</f>
        <v/>
      </c>
      <c r="RH36" t="str">
        <f>IF(JP36=1,RH$8&amp;IF(SUM(JQ36:$KK36)=0,"",", "),"")</f>
        <v/>
      </c>
      <c r="RI36" t="str">
        <f>IF(JQ36=1,RI$8&amp;IF(SUM(JR36:$KK36)=0,"",", "),"")</f>
        <v/>
      </c>
      <c r="RJ36" t="str">
        <f>IF(JR36=1,RJ$8&amp;IF(SUM(JS36:$KK36)=0,"",", "),"")</f>
        <v/>
      </c>
      <c r="RK36" t="str">
        <f>IF(JS36=1,RK$8&amp;IF(SUM(JT36:$KK36)=0,"",", "),"")</f>
        <v/>
      </c>
      <c r="RL36" t="str">
        <f>IF(JT36=1,RL$8&amp;IF(SUM(JU36:$KK36)=0,"",", "),"")</f>
        <v/>
      </c>
      <c r="RM36" t="str">
        <f>IF(JU36=1,RM$8&amp;IF(SUM(JV36:$KK36)=0,"",", "),"")</f>
        <v/>
      </c>
      <c r="RN36" t="str">
        <f>IF(JV36=1,RN$8&amp;IF(SUM(JW36:$KK36)=0,"",", "),"")</f>
        <v/>
      </c>
      <c r="RO36" t="str">
        <f>IF(JW36=1,RO$8&amp;IF(SUM(JX36:$KK36)=0,"",", "),"")</f>
        <v/>
      </c>
      <c r="RP36" t="str">
        <f>IF(JX36=1,RP$8&amp;IF(SUM(JY36:$KK36)=0,"",", "),"")</f>
        <v/>
      </c>
      <c r="RQ36" t="str">
        <f>IF(JY36=1,RQ$8&amp;IF(SUM(JZ36:$KK36)=0,"",", "),"")</f>
        <v/>
      </c>
      <c r="RR36" t="str">
        <f>IF(JZ36=1,RR$8&amp;IF(SUM(KA36:$KK36)=0,"",", "),"")</f>
        <v/>
      </c>
      <c r="RS36" t="str">
        <f>IF(KA36=1,RS$8&amp;IF(SUM(KB36:$KK36)=0,"",", "),"")</f>
        <v/>
      </c>
      <c r="RT36" t="str">
        <f>IF(KB36=1,RT$8&amp;IF(SUM(KC36:$KK36)=0,"",", "),"")</f>
        <v/>
      </c>
      <c r="RU36" t="str">
        <f>IF(KC36=1,RU$8&amp;IF(SUM(KD36:$KK36)=0,"",", "),"")</f>
        <v/>
      </c>
      <c r="RV36" t="str">
        <f>IF(KD36=1,RV$8&amp;IF(SUM(KE36:$KK36)=0,"",", "),"")</f>
        <v/>
      </c>
      <c r="RW36" t="str">
        <f>IF(KE36=1,RW$8&amp;IF(SUM(KF36:$KK36)=0,"",", "),"")</f>
        <v/>
      </c>
      <c r="RX36" t="str">
        <f>IF(KF36=1,RX$8&amp;IF(SUM(KG36:$KK36)=0,"",", "),"")</f>
        <v/>
      </c>
      <c r="RY36" t="str">
        <f>IF(KG36=1,RY$8&amp;IF(SUM(KH36:$KK36)=0,"",", "),"")</f>
        <v/>
      </c>
      <c r="RZ36" t="str">
        <f>IF(KH36=1,RZ$8&amp;IF(SUM(KI36:$KK36)=0,"",", "),"")</f>
        <v/>
      </c>
      <c r="SA36" t="str">
        <f>IF(KI36=1,SA$8&amp;IF(SUM(KJ36:$KK36)=0,"",", "),"")</f>
        <v/>
      </c>
      <c r="SB36" t="str">
        <f>IF(KJ36=1,SB$8&amp;IF(SUM(KK36:$KK36)=0,"",", "),"")</f>
        <v/>
      </c>
      <c r="SC36" t="str">
        <f t="shared" si="71"/>
        <v/>
      </c>
    </row>
    <row r="37" spans="1:497" ht="60" customHeight="1" x14ac:dyDescent="0.45">
      <c r="A37" s="62"/>
      <c r="B37" s="212" t="str">
        <f t="shared" si="0"/>
        <v/>
      </c>
      <c r="C37" s="212" t="str">
        <f t="shared" si="59"/>
        <v/>
      </c>
      <c r="D37" s="212" t="str">
        <f t="shared" si="60"/>
        <v/>
      </c>
      <c r="E37" s="212" t="str">
        <f t="shared" si="61"/>
        <v/>
      </c>
      <c r="F37" s="212" t="str">
        <f t="shared" si="62"/>
        <v/>
      </c>
      <c r="G37" s="237" t="str">
        <f>IF('EDCI Data'!B37="","",'EDCI Data'!B37)</f>
        <v/>
      </c>
      <c r="H37" s="238" t="str">
        <f>IF('EDCI Data'!C37="","",'EDCI Data'!C37)</f>
        <v/>
      </c>
      <c r="I37" s="239" t="str">
        <f>IF('EDCI Data'!D37="","",'EDCI Data'!D37)</f>
        <v/>
      </c>
      <c r="J37" s="240" t="str">
        <f>IF('EDCI Data'!E37="","",'EDCI Data'!E37)</f>
        <v/>
      </c>
      <c r="K37" s="237" t="str">
        <f>IF('EDCI Data'!F37="","",'EDCI Data'!F37)</f>
        <v/>
      </c>
      <c r="L37" s="237" t="str">
        <f>IF('EDCI Data'!G37="","",'EDCI Data'!G37)</f>
        <v/>
      </c>
      <c r="M37" s="237" t="str">
        <f>IF('EDCI Data'!H37="","",'EDCI Data'!H37)</f>
        <v/>
      </c>
      <c r="N37" s="237" t="str">
        <f>IF('EDCI Data'!I37="","",'EDCI Data'!I37)</f>
        <v/>
      </c>
      <c r="O37" s="237" t="str">
        <f>IF('EDCI Data'!J37="","",'EDCI Data'!J37)</f>
        <v/>
      </c>
      <c r="P37" s="237" t="str">
        <f>IF('EDCI Data'!K37="","",'EDCI Data'!K37)</f>
        <v/>
      </c>
      <c r="Q37" s="241" t="str">
        <f>IF('EDCI Data'!L37="","",'EDCI Data'!L37)</f>
        <v/>
      </c>
      <c r="R37" s="241" t="str">
        <f>IF('EDCI Data'!M37="","",'EDCI Data'!M37)</f>
        <v/>
      </c>
      <c r="S37" s="237" t="str">
        <f>IF('EDCI Data'!N37="","",'EDCI Data'!N37)</f>
        <v/>
      </c>
      <c r="T37" s="237" t="str">
        <f>IF('EDCI Data'!O37="","",'EDCI Data'!O37)</f>
        <v/>
      </c>
      <c r="U37" s="237" t="str">
        <f>IF('EDCI Data'!P37="","",'EDCI Data'!P37)</f>
        <v/>
      </c>
      <c r="V37" s="237" t="str">
        <f>IF('EDCI Data'!Q37="","",'EDCI Data'!Q37)</f>
        <v/>
      </c>
      <c r="W37" s="242" t="str">
        <f>IF('EDCI Data'!R37="","",'EDCI Data'!R37)</f>
        <v/>
      </c>
      <c r="X37" s="243" t="str">
        <f>IF('EDCI Data'!S37="","",'EDCI Data'!S37)</f>
        <v/>
      </c>
      <c r="Y37" s="243" t="str">
        <f>IF('EDCI Data'!T37="","",'EDCI Data'!T37)</f>
        <v/>
      </c>
      <c r="Z37" s="244" t="str">
        <f>IF('EDCI Data'!U37="","",'EDCI Data'!U37)</f>
        <v/>
      </c>
      <c r="AA37" s="237" t="str">
        <f>IF('EDCI Data'!V37="","",'EDCI Data'!V37)</f>
        <v/>
      </c>
      <c r="AB37" s="244" t="str">
        <f>IF('EDCI Data'!W37="","",'EDCI Data'!W37)</f>
        <v/>
      </c>
      <c r="AC37" s="237" t="str">
        <f>IF('EDCI Data'!X37="","",'EDCI Data'!X37)</f>
        <v/>
      </c>
      <c r="AD37" s="244" t="str">
        <f>IF('EDCI Data'!Y37="","",'EDCI Data'!Y37)</f>
        <v/>
      </c>
      <c r="AE37" s="237" t="str">
        <f>IF('EDCI Data'!Z37="","",'EDCI Data'!Z37)</f>
        <v/>
      </c>
      <c r="AF37" s="237" t="str">
        <f>IF('EDCI Data'!AA37="","",'EDCI Data'!AA37)</f>
        <v/>
      </c>
      <c r="AG37" s="237" t="str">
        <f>IF('EDCI Data'!AB37="","",'EDCI Data'!AB37)</f>
        <v/>
      </c>
      <c r="AH37" s="237" t="str">
        <f>IF('EDCI Data'!AC37="","",'EDCI Data'!AC37)</f>
        <v/>
      </c>
      <c r="AI37" s="237" t="str">
        <f>IF('EDCI Data'!AD37="","",'EDCI Data'!AD37)</f>
        <v/>
      </c>
      <c r="AJ37" s="237" t="str">
        <f>IF('EDCI Data'!AE37="","",'EDCI Data'!AE37)</f>
        <v/>
      </c>
      <c r="AK37" s="237" t="str">
        <f>IF('EDCI Data'!AF37="","",'EDCI Data'!AF37)</f>
        <v/>
      </c>
      <c r="AL37" s="237" t="str">
        <f>IF('EDCI Data'!AG37="","",'EDCI Data'!AG37)</f>
        <v/>
      </c>
      <c r="AM37" s="237" t="str">
        <f>IF('EDCI Data'!AH37="","",'EDCI Data'!AH37)</f>
        <v/>
      </c>
      <c r="AN37" s="237" t="str">
        <f>IF('EDCI Data'!AI37="","",'EDCI Data'!AI37)</f>
        <v/>
      </c>
      <c r="AO37" s="237" t="str">
        <f>IF('EDCI Data'!AJ37="","",'EDCI Data'!AJ37)</f>
        <v/>
      </c>
      <c r="AP37" s="237" t="str">
        <f>IF('EDCI Data'!AK37="","",'EDCI Data'!AK37)</f>
        <v/>
      </c>
      <c r="AQ37" s="237" t="str">
        <f>IF('EDCI Data'!AL37="","",'EDCI Data'!AL37)</f>
        <v/>
      </c>
      <c r="AR37" s="237" t="str">
        <f>IF('EDCI Data'!AM37="","",'EDCI Data'!AM37)</f>
        <v/>
      </c>
      <c r="AS37" s="237" t="str">
        <f>IF('EDCI Data'!AN37="","",'EDCI Data'!AN37)</f>
        <v/>
      </c>
      <c r="AT37" s="237" t="str">
        <f>IF('EDCI Data'!AO37="","",'EDCI Data'!AO37)</f>
        <v/>
      </c>
      <c r="AU37" s="237" t="str">
        <f>IF('EDCI Data'!AP37="","",'EDCI Data'!AP37)</f>
        <v/>
      </c>
      <c r="AV37" s="237" t="str">
        <f>IF('EDCI Data'!AQ37="","",'EDCI Data'!AQ37)</f>
        <v/>
      </c>
      <c r="AW37" s="237" t="str">
        <f>IF('EDCI Data'!AR37="","",'EDCI Data'!AR37)</f>
        <v/>
      </c>
      <c r="AX37" s="237" t="str">
        <f>IF('EDCI Data'!AS37="","",'EDCI Data'!AS37)</f>
        <v/>
      </c>
      <c r="AY37" s="237" t="str">
        <f>IF('EDCI Data'!AT37="","",'EDCI Data'!AT37)</f>
        <v/>
      </c>
      <c r="AZ37" s="237" t="str">
        <f>IF('EDCI Data'!AU37="","",'EDCI Data'!AU37)</f>
        <v/>
      </c>
      <c r="BA37" s="237" t="str">
        <f>IF('EDCI Data'!AV37="","",'EDCI Data'!AV37)</f>
        <v/>
      </c>
      <c r="BB37" s="245" t="str">
        <f>IF('EDCI Data'!AW37="","",'EDCI Data'!AW37)</f>
        <v/>
      </c>
      <c r="BC37" s="245" t="str">
        <f>IF('EDCI Data'!AX37="","",'EDCI Data'!AX37)</f>
        <v/>
      </c>
      <c r="BD37" s="246" t="str">
        <f t="shared" si="63"/>
        <v/>
      </c>
      <c r="BE37" s="247" t="str">
        <f>IF('EDCI Data'!AY37="","",'EDCI Data'!AY37)</f>
        <v/>
      </c>
      <c r="BF37" s="247" t="str">
        <f>IF('EDCI Data'!AZ37="","",'EDCI Data'!AZ37)</f>
        <v/>
      </c>
      <c r="BG37" s="247" t="str">
        <f>IF('EDCI Data'!BA37="","",'EDCI Data'!BA37)</f>
        <v/>
      </c>
      <c r="BH37" s="247" t="str">
        <f>IF('EDCI Data'!BB37="","",'EDCI Data'!BB37)</f>
        <v/>
      </c>
      <c r="BI37" s="247" t="str">
        <f>IF('EDCI Data'!BC37="","",'EDCI Data'!BC37)</f>
        <v/>
      </c>
      <c r="BJ37" s="247" t="str">
        <f>IF('EDCI Data'!BD37="","",'EDCI Data'!BD37)</f>
        <v/>
      </c>
      <c r="BK37" s="247" t="str">
        <f>IF('EDCI Data'!BE37="","",'EDCI Data'!BE37)</f>
        <v/>
      </c>
      <c r="BL37" s="247" t="str">
        <f>IF('EDCI Data'!BF37="","",'EDCI Data'!BF37)</f>
        <v/>
      </c>
      <c r="BM37" s="247" t="str">
        <f>IF('EDCI Data'!BG37="","",'EDCI Data'!BG37)</f>
        <v/>
      </c>
      <c r="BN37" s="248" t="str">
        <f>IF('EDCI Data'!BH37="","",'EDCI Data'!BH37)</f>
        <v/>
      </c>
      <c r="BO37" s="248" t="str">
        <f>IF('EDCI Data'!BI37="","",'EDCI Data'!BI37)</f>
        <v/>
      </c>
      <c r="BP37" s="249" t="str">
        <f>IF('EDCI Data'!BJ37="","",'EDCI Data'!BJ37)</f>
        <v/>
      </c>
      <c r="BQ37" s="248" t="str">
        <f>IF('EDCI Data'!BK37="","",'EDCI Data'!BK37)</f>
        <v/>
      </c>
      <c r="BR37" s="248" t="str">
        <f>IF('EDCI Data'!BL37="","",'EDCI Data'!BL37)</f>
        <v/>
      </c>
      <c r="BS37" s="250" t="str">
        <f>IF('EDCI Data'!BM37="","",'EDCI Data'!BM37)</f>
        <v/>
      </c>
      <c r="BT37" s="251" t="str">
        <f>IF('EDCI Data'!BN37="","",'EDCI Data'!BN37)</f>
        <v/>
      </c>
      <c r="BU37" s="246" t="str">
        <f>IF('EDCI Data'!BO37="","",'EDCI Data'!BO37)</f>
        <v/>
      </c>
      <c r="BV37" s="252">
        <f t="shared" si="64"/>
        <v>0</v>
      </c>
      <c r="BW37" s="252">
        <f t="shared" si="65"/>
        <v>0</v>
      </c>
      <c r="BX37" s="252">
        <f t="shared" si="66"/>
        <v>0</v>
      </c>
      <c r="BY37" s="252">
        <f t="shared" si="67"/>
        <v>0</v>
      </c>
      <c r="BZ37" t="str">
        <f t="shared" si="1"/>
        <v/>
      </c>
      <c r="CA37" s="253"/>
      <c r="CB37"/>
      <c r="CC37"/>
      <c r="CD37"/>
      <c r="CE37" t="str">
        <f t="shared" si="2"/>
        <v/>
      </c>
      <c r="CF37"/>
      <c r="CG37" t="str">
        <f t="shared" si="3"/>
        <v/>
      </c>
      <c r="CH37" t="str">
        <f t="shared" si="4"/>
        <v/>
      </c>
      <c r="CI37" t="str">
        <f t="shared" si="5"/>
        <v/>
      </c>
      <c r="CJ37" t="str">
        <f t="shared" si="6"/>
        <v/>
      </c>
      <c r="CK37"/>
      <c r="CL37"/>
      <c r="CM37" t="str">
        <f t="shared" si="7"/>
        <v/>
      </c>
      <c r="CN37" t="str">
        <f t="shared" si="8"/>
        <v/>
      </c>
      <c r="CO37" t="str">
        <f t="shared" si="9"/>
        <v/>
      </c>
      <c r="CP37" t="str">
        <f t="shared" si="10"/>
        <v/>
      </c>
      <c r="CQ37"/>
      <c r="CR37" t="str" cm="1">
        <f t="array" ref="CR37">IF(COUNTIFS($BZ$10:$BZ$259,$BZ37,$I$10:$I$259,$I37+1)&gt;0,IF(X37&lt;&gt;INDEX(Y$10:Y$259,MATCH(1,INDEX(($BZ37=$BZ$10:$BZ$259)*($I$10:$I$259=$I37+1),0,1),0)),"Number of FTEs in previous year do not align with Number of FTEs in current year across years, by definition these should be equal. Please check and update if required. "&amp;CHAR(10),""),"")</f>
        <v/>
      </c>
      <c r="CS37" t="str" cm="1">
        <f t="array" ref="CS37">IF(COUNTIFS($BZ$10:$BZ$259,$BZ37,$I$10:$I$259,$I37-1)&gt;0,IF(Y37&lt;&gt;INDEX(X$10:X$259,MATCH(1,INDEX(($BZ37=$BZ$10:$BZ$259)*($I$10:$I$259=$I37-1),0,1),0)),"Number of FTEs in previous year do not align with Number of FTEs in current year across years, by definition these should be equal. Please check and update if required. "&amp;CHAR(10),""),"")</f>
        <v/>
      </c>
      <c r="CT37" t="str">
        <f t="shared" si="11"/>
        <v/>
      </c>
      <c r="CU37" t="str">
        <f t="shared" si="12"/>
        <v/>
      </c>
      <c r="CV37"/>
      <c r="CW37" t="str">
        <f t="shared" si="13"/>
        <v/>
      </c>
      <c r="CX37"/>
      <c r="CY37" t="str">
        <f t="shared" si="14"/>
        <v/>
      </c>
      <c r="CZ37"/>
      <c r="DA37" t="str">
        <f t="shared" si="15"/>
        <v/>
      </c>
      <c r="DB37"/>
      <c r="DC37"/>
      <c r="DD37"/>
      <c r="DE37"/>
      <c r="DF37"/>
      <c r="DG37"/>
      <c r="DH37"/>
      <c r="DI37"/>
      <c r="DJ37"/>
      <c r="DK37"/>
      <c r="DL37"/>
      <c r="DM37"/>
      <c r="DN37"/>
      <c r="DO37"/>
      <c r="DP37"/>
      <c r="DQ37"/>
      <c r="DR37"/>
      <c r="DS37"/>
      <c r="DT37"/>
      <c r="DU37"/>
      <c r="DV37"/>
      <c r="DW37"/>
      <c r="DX37" t="str">
        <f t="shared" si="16"/>
        <v/>
      </c>
      <c r="DY37" t="str">
        <f t="shared" si="17"/>
        <v/>
      </c>
      <c r="DZ37" t="str">
        <f t="shared" si="18"/>
        <v/>
      </c>
      <c r="EA37" t="str">
        <f t="shared" si="19"/>
        <v/>
      </c>
      <c r="EB37" t="str">
        <f t="shared" si="20"/>
        <v/>
      </c>
      <c r="EC37" t="str">
        <f t="shared" si="21"/>
        <v/>
      </c>
      <c r="ED37" t="str">
        <f t="shared" si="22"/>
        <v/>
      </c>
      <c r="EE37" t="str">
        <f t="shared" si="23"/>
        <v/>
      </c>
      <c r="EF37" t="str">
        <f t="shared" si="24"/>
        <v/>
      </c>
      <c r="EG37" t="str">
        <f t="shared" si="25"/>
        <v/>
      </c>
      <c r="EH37" t="str">
        <f t="shared" si="26"/>
        <v/>
      </c>
      <c r="EI37" t="str">
        <f t="shared" si="27"/>
        <v/>
      </c>
      <c r="EJ37"/>
      <c r="EK37"/>
      <c r="EL37"/>
      <c r="EM37"/>
      <c r="EN37"/>
      <c r="EO37"/>
      <c r="EP37"/>
      <c r="EQ37" t="str">
        <f t="shared" si="28"/>
        <v/>
      </c>
      <c r="ER37" t="str">
        <f t="shared" si="29"/>
        <v/>
      </c>
      <c r="ES37" t="str">
        <f t="shared" si="30"/>
        <v/>
      </c>
      <c r="ET37"/>
      <c r="EU37" t="str">
        <f t="shared" si="31"/>
        <v/>
      </c>
      <c r="EV37"/>
      <c r="EW37" t="str">
        <f t="shared" si="32"/>
        <v/>
      </c>
      <c r="EX37"/>
      <c r="EY37" t="str">
        <f t="shared" si="33"/>
        <v/>
      </c>
      <c r="EZ37"/>
      <c r="FA37"/>
      <c r="FB37"/>
      <c r="FC37"/>
      <c r="FD37"/>
      <c r="FE37"/>
      <c r="FF37"/>
      <c r="FG37"/>
      <c r="FH37"/>
      <c r="FI37"/>
      <c r="FJ37"/>
      <c r="FK37"/>
      <c r="FL37"/>
      <c r="FM37"/>
      <c r="FN37"/>
      <c r="FO37"/>
      <c r="FP37"/>
      <c r="FQ37"/>
      <c r="FR37"/>
      <c r="FS37"/>
      <c r="FT37"/>
      <c r="FU37"/>
      <c r="FV37" t="str">
        <f t="shared" si="34"/>
        <v/>
      </c>
      <c r="FW37" t="str">
        <f t="shared" si="35"/>
        <v/>
      </c>
      <c r="FX37"/>
      <c r="FY37" t="str">
        <f t="shared" si="36"/>
        <v/>
      </c>
      <c r="FZ37" t="str">
        <f t="shared" si="37"/>
        <v/>
      </c>
      <c r="GA37" t="str">
        <f t="shared" si="38"/>
        <v/>
      </c>
      <c r="GB37" t="str">
        <f t="shared" si="39"/>
        <v/>
      </c>
      <c r="GC37" t="str">
        <f t="shared" si="40"/>
        <v/>
      </c>
      <c r="GD37" t="str">
        <f t="shared" si="41"/>
        <v/>
      </c>
      <c r="GE37" t="str">
        <f t="shared" si="42"/>
        <v/>
      </c>
      <c r="GF37" t="str">
        <f t="shared" si="43"/>
        <v/>
      </c>
      <c r="GG37" t="str">
        <f t="shared" si="44"/>
        <v/>
      </c>
      <c r="GH37"/>
      <c r="GI37"/>
      <c r="GJ37"/>
      <c r="GK37"/>
      <c r="GL37"/>
      <c r="GM37"/>
      <c r="GN37"/>
      <c r="GO37"/>
      <c r="GP37" t="str">
        <f t="shared" si="45"/>
        <v/>
      </c>
      <c r="GQ37" t="str">
        <f t="shared" si="46"/>
        <v/>
      </c>
      <c r="GR37"/>
      <c r="GS37" t="str">
        <f t="shared" si="47"/>
        <v/>
      </c>
      <c r="GT37"/>
      <c r="GU37" t="str">
        <f t="shared" si="48"/>
        <v/>
      </c>
      <c r="GV37"/>
      <c r="GW37" t="str">
        <f t="shared" si="49"/>
        <v/>
      </c>
      <c r="GX37"/>
      <c r="GY37"/>
      <c r="GZ37"/>
      <c r="HA37"/>
      <c r="HB37"/>
      <c r="HC37"/>
      <c r="HD37"/>
      <c r="HE37"/>
      <c r="HF37"/>
      <c r="HG37"/>
      <c r="HH37"/>
      <c r="HI37"/>
      <c r="HJ37"/>
      <c r="HK37"/>
      <c r="HL37"/>
      <c r="HM37"/>
      <c r="HN37"/>
      <c r="HO37"/>
      <c r="HP37"/>
      <c r="HQ37"/>
      <c r="HR37"/>
      <c r="HS37"/>
      <c r="HT37" t="str">
        <f t="shared" si="50"/>
        <v/>
      </c>
      <c r="HU37" t="str">
        <f t="shared" si="51"/>
        <v/>
      </c>
      <c r="HV37"/>
      <c r="HW37"/>
      <c r="HX37"/>
      <c r="HY37"/>
      <c r="HZ37"/>
      <c r="IA37"/>
      <c r="IB37"/>
      <c r="IC37"/>
      <c r="ID37"/>
      <c r="IE37" t="str">
        <f t="shared" si="52"/>
        <v/>
      </c>
      <c r="IF37"/>
      <c r="IG37"/>
      <c r="IH37"/>
      <c r="II37"/>
      <c r="IJ37"/>
      <c r="IK37"/>
      <c r="IL37"/>
      <c r="IM37"/>
      <c r="IN37"/>
      <c r="IO37"/>
      <c r="IP37"/>
      <c r="IQ37" t="str">
        <f t="shared" si="53"/>
        <v/>
      </c>
      <c r="IR37"/>
      <c r="IS37" t="str">
        <f t="shared" si="54"/>
        <v/>
      </c>
      <c r="IT37"/>
      <c r="IU37" t="str">
        <f t="shared" si="55"/>
        <v/>
      </c>
      <c r="IV37"/>
      <c r="IW37"/>
      <c r="IX37"/>
      <c r="IY37"/>
      <c r="IZ37"/>
      <c r="JA37"/>
      <c r="JB37"/>
      <c r="JC37"/>
      <c r="JD37"/>
      <c r="JE37"/>
      <c r="JF37"/>
      <c r="JG37"/>
      <c r="JH37"/>
      <c r="JI37"/>
      <c r="JJ37"/>
      <c r="JK37"/>
      <c r="JL37"/>
      <c r="JM37"/>
      <c r="JN37"/>
      <c r="JO37"/>
      <c r="JP37"/>
      <c r="JQ37"/>
      <c r="JR37" t="str">
        <f t="shared" si="56"/>
        <v/>
      </c>
      <c r="JS37" t="str">
        <f t="shared" si="57"/>
        <v/>
      </c>
      <c r="JT37"/>
      <c r="JU37"/>
      <c r="JV37"/>
      <c r="JW37"/>
      <c r="JX37"/>
      <c r="JY37"/>
      <c r="JZ37"/>
      <c r="KA37"/>
      <c r="KB37"/>
      <c r="KC37" t="str">
        <f t="shared" si="58"/>
        <v/>
      </c>
      <c r="KD37"/>
      <c r="KE37"/>
      <c r="KF37"/>
      <c r="KG37"/>
      <c r="KH37"/>
      <c r="KI37"/>
      <c r="KJ37"/>
      <c r="KK37"/>
      <c r="KL37" t="str">
        <f>IF(CT37=1,KL$8&amp;IF(SUM(CU37:$EQ37)=0,"",", "),"")</f>
        <v/>
      </c>
      <c r="KM37" t="str">
        <f>IF(CU37=1,KM$8&amp;IF(SUM(CV37:$EQ37)=0,"",", "),"")</f>
        <v/>
      </c>
      <c r="KN37" t="str">
        <f>IF(CV37=1,KN$8&amp;IF(SUM(CW37:$EQ37)=0,"",", "),"")</f>
        <v/>
      </c>
      <c r="KO37" t="str">
        <f>IF(CW37=1,KO$8&amp;IF(SUM(CX37:$EQ37)=0,"",", "),"")</f>
        <v/>
      </c>
      <c r="KP37" t="str">
        <f>IF(CX37=1,KP$8&amp;IF(SUM(CY37:$EQ37)=0,"",", "),"")</f>
        <v/>
      </c>
      <c r="KQ37" t="str">
        <f>IF(CY37=1,KQ$8&amp;IF(SUM(CZ37:$EQ37)=0,"",", "),"")</f>
        <v/>
      </c>
      <c r="KR37" t="str">
        <f>IF(CZ37=1,KR$8&amp;IF(SUM(DA37:$EQ37)=0,"",", "),"")</f>
        <v/>
      </c>
      <c r="KS37" t="str">
        <f>IF(DA37=1,KS$8&amp;IF(SUM(DB37:$EQ37)=0,"",", "),"")</f>
        <v/>
      </c>
      <c r="KT37" t="str">
        <f>IF(DB37=1,KT$8&amp;IF(SUM(DC37:$EQ37)=0,"",", "),"")</f>
        <v/>
      </c>
      <c r="KU37" t="str">
        <f>IF(DC37=1,KU$8&amp;IF(SUM(DD37:$EQ37)=0,"",", "),"")</f>
        <v/>
      </c>
      <c r="KV37" t="str">
        <f>IF(DD37=1,KV$8&amp;IF(SUM(DE37:$EQ37)=0,"",", "),"")</f>
        <v/>
      </c>
      <c r="KW37" t="str">
        <f>IF(DE37=1,KW$8&amp;IF(SUM(DF37:$EQ37)=0,"",", "),"")</f>
        <v/>
      </c>
      <c r="KX37" t="str">
        <f>IF(DF37=1,KX$8&amp;IF(SUM(DG37:$EQ37)=0,"",", "),"")</f>
        <v/>
      </c>
      <c r="KY37" t="str">
        <f>IF(DG37=1,KY$8&amp;IF(SUM(DH37:$EQ37)=0,"",", "),"")</f>
        <v/>
      </c>
      <c r="KZ37" t="str">
        <f>IF(DH37=1,KZ$8&amp;IF(SUM(DI37:$EQ37)=0,"",", "),"")</f>
        <v/>
      </c>
      <c r="LA37" t="str">
        <f>IF(DI37=1,LA$8&amp;IF(SUM(DJ37:$EQ37)=0,"",", "),"")</f>
        <v/>
      </c>
      <c r="LB37" t="str">
        <f>IF(DJ37=1,LB$8&amp;IF(SUM(DK37:$EQ37)=0,"",", "),"")</f>
        <v/>
      </c>
      <c r="LC37" t="str">
        <f>IF(DK37=1,LC$8&amp;IF(SUM(DL37:$EQ37)=0,"",", "),"")</f>
        <v/>
      </c>
      <c r="LD37" t="str">
        <f>IF(DL37=1,LD$8&amp;IF(SUM(DM37:$EQ37)=0,"",", "),"")</f>
        <v/>
      </c>
      <c r="LE37" t="str">
        <f>IF(DM37=1,LE$8&amp;IF(SUM(DN37:$EQ37)=0,"",", "),"")</f>
        <v/>
      </c>
      <c r="LF37" t="str">
        <f>IF(DN37=1,LF$8&amp;IF(SUM(DO37:$EQ37)=0,"",", "),"")</f>
        <v/>
      </c>
      <c r="LG37" t="str">
        <f>IF(DO37=1,LG$8&amp;IF(SUM(DP37:$EQ37)=0,"",", "),"")</f>
        <v/>
      </c>
      <c r="LH37" t="str">
        <f>IF(DP37=1,LH$8&amp;IF(SUM(DQ37:$EQ37)=0,"",", "),"")</f>
        <v/>
      </c>
      <c r="LI37" t="str">
        <f>IF(DQ37=1,LI$8&amp;IF(SUM(DR37:$EQ37)=0,"",", "),"")</f>
        <v/>
      </c>
      <c r="LJ37" t="str">
        <f>IF(DR37=1,LJ$8&amp;IF(SUM(DS37:$EQ37)=0,"",", "),"")</f>
        <v/>
      </c>
      <c r="LK37" t="str">
        <f>IF(DS37=1,LK$8&amp;IF(SUM(DT37:$EQ37)=0,"",", "),"")</f>
        <v/>
      </c>
      <c r="LL37" t="str">
        <f>IF(DT37=1,LL$8&amp;IF(SUM(DU37:$EQ37)=0,"",", "),"")</f>
        <v/>
      </c>
      <c r="LM37" t="str">
        <f>IF(DU37=1,LM$8&amp;IF(SUM(DV37:$EQ37)=0,"",", "),"")</f>
        <v/>
      </c>
      <c r="LN37" t="str">
        <f>IF(DV37=1,LN$8&amp;IF(SUM(DW37:$EQ37)=0,"",", "),"")</f>
        <v/>
      </c>
      <c r="LO37" t="str">
        <f>IF(DW37=1,LO$8&amp;IF(SUM(DX37:$EQ37)=0,"",", "),"")</f>
        <v/>
      </c>
      <c r="LP37" t="str">
        <f>IF(DX37=1,LP$8&amp;IF(SUM(DY37:$EQ37)=0,"",", "),"")</f>
        <v/>
      </c>
      <c r="LQ37" t="str">
        <f>IF(DY37=1,LQ$8&amp;IF(SUM(DZ37:$EQ37)=0,"",", "),"")</f>
        <v/>
      </c>
      <c r="LR37" t="str">
        <f>IF(DZ37=1,LR$8&amp;IF(SUM(EA37:$EQ37)=0,"",", "),"")</f>
        <v/>
      </c>
      <c r="LS37" t="str">
        <f>IF(EA37=1,LS$8&amp;IF(SUM(EB37:$EQ37)=0,"",", "),"")</f>
        <v/>
      </c>
      <c r="LT37" t="str">
        <f>IF(EB37=1,LT$8&amp;IF(SUM(EC37:$EQ37)=0,"",", "),"")</f>
        <v/>
      </c>
      <c r="LU37" t="str">
        <f>IF(EC37=1,LU$8&amp;IF(SUM(ED37:$EQ37)=0,"",", "),"")</f>
        <v/>
      </c>
      <c r="LV37" t="str">
        <f>IF(ED37=1,LV$8&amp;IF(SUM(EE37:$EQ37)=0,"",", "),"")</f>
        <v/>
      </c>
      <c r="LW37" t="str">
        <f>IF(EE37=1,LW$8&amp;IF(SUM(EF37:$EQ37)=0,"",", "),"")</f>
        <v/>
      </c>
      <c r="LX37" t="str">
        <f>IF(EF37=1,LX$8&amp;IF(SUM(EG37:$EQ37)=0,"",", "),"")</f>
        <v/>
      </c>
      <c r="LY37" t="str">
        <f>IF(EG37=1,LY$8&amp;IF(SUM(EH37:$EQ37)=0,"",", "),"")</f>
        <v/>
      </c>
      <c r="LZ37" t="str">
        <f>IF(EH37=1,LZ$8&amp;IF(SUM(EI37:$EQ37)=0,"",", "),"")</f>
        <v/>
      </c>
      <c r="MA37" t="str">
        <f>IF(EI37=1,MA$8&amp;IF(SUM(EJ37:$EQ37)=0,"",", "),"")</f>
        <v/>
      </c>
      <c r="MB37" t="str">
        <f>IF(EJ37=1,MB$8&amp;IF(SUM(EK37:$EQ37)=0,"",", "),"")</f>
        <v/>
      </c>
      <c r="MC37" t="str">
        <f>IF(EK37=1,MC$8&amp;IF(SUM(EL37:$EQ37)=0,"",", "),"")</f>
        <v/>
      </c>
      <c r="MD37" t="str">
        <f>IF(EL37=1,MD$8&amp;IF(SUM(EM37:$EQ37)=0,"",", "),"")</f>
        <v/>
      </c>
      <c r="ME37" t="str">
        <f>IF(EM37=1,ME$8&amp;IF(SUM(EN37:$EQ37)=0,"",", "),"")</f>
        <v/>
      </c>
      <c r="MF37" t="str">
        <f>IF(EN37=1,MF$8&amp;IF(SUM(EO37:$EQ37)=0,"",", "),"")</f>
        <v/>
      </c>
      <c r="MG37" t="str">
        <f>IF(EO37=1,MG$8&amp;IF(SUM(EP37:$EQ37)=0,"",", "),"")</f>
        <v/>
      </c>
      <c r="MH37" t="str">
        <f>IF(EP37=1,MH$8&amp;IF(SUM(EQ37:$EQ37)=0,"",", "),"")</f>
        <v/>
      </c>
      <c r="MI37" t="str">
        <f t="shared" si="68"/>
        <v/>
      </c>
      <c r="MJ37" t="str">
        <f>IF(ER37=1,MJ$8&amp;IF(SUM(ES37:$GO37)=0,"",", "),"")</f>
        <v/>
      </c>
      <c r="MK37" t="str">
        <f>IF(ES37=1,MK$8&amp;IF(SUM(ET37:$GO37)=0,"",", "),"")</f>
        <v/>
      </c>
      <c r="ML37" t="str">
        <f>IF(ET37=1,ML$8&amp;IF(SUM(EU37:$GO37)=0,"",", "),"")</f>
        <v/>
      </c>
      <c r="MM37" t="str">
        <f>IF(EU37=1,MM$8&amp;IF(SUM(EV37:$GO37)=0,"",", "),"")</f>
        <v/>
      </c>
      <c r="MN37" t="str">
        <f>IF(EV37=1,MN$8&amp;IF(SUM(EW37:$GO37)=0,"",", "),"")</f>
        <v/>
      </c>
      <c r="MO37" t="str">
        <f>IF(EW37=1,MO$8&amp;IF(SUM(EX37:$GO37)=0,"",", "),"")</f>
        <v/>
      </c>
      <c r="MP37" t="str">
        <f>IF(EX37=1,MP$8&amp;IF(SUM(EY37:$GO37)=0,"",", "),"")</f>
        <v/>
      </c>
      <c r="MQ37" t="str">
        <f>IF(EY37=1,MQ$8&amp;IF(SUM(EZ37:$GO37)=0,"",", "),"")</f>
        <v/>
      </c>
      <c r="MR37" t="str">
        <f>IF(EZ37=1,MR$8&amp;IF(SUM(FA37:$GO37)=0,"",", "),"")</f>
        <v/>
      </c>
      <c r="MS37" t="str">
        <f>IF(FA37=1,MS$8&amp;IF(SUM(FB37:$GO37)=0,"",", "),"")</f>
        <v/>
      </c>
      <c r="MT37" t="str">
        <f>IF(FB37=1,MT$8&amp;IF(SUM(FC37:$GO37)=0,"",", "),"")</f>
        <v/>
      </c>
      <c r="MU37" t="str">
        <f>IF(FC37=1,MU$8&amp;IF(SUM(FD37:$GO37)=0,"",", "),"")</f>
        <v/>
      </c>
      <c r="MV37" t="str">
        <f>IF(FD37=1,MV$8&amp;IF(SUM(FE37:$GO37)=0,"",", "),"")</f>
        <v/>
      </c>
      <c r="MW37" t="str">
        <f>IF(FE37=1,MW$8&amp;IF(SUM(FF37:$GO37)=0,"",", "),"")</f>
        <v/>
      </c>
      <c r="MX37" t="str">
        <f>IF(FF37=1,MX$8&amp;IF(SUM(FG37:$GO37)=0,"",", "),"")</f>
        <v/>
      </c>
      <c r="MY37" t="str">
        <f>IF(FG37=1,MY$8&amp;IF(SUM(FH37:$GO37)=0,"",", "),"")</f>
        <v/>
      </c>
      <c r="MZ37" t="str">
        <f>IF(FH37=1,MZ$8&amp;IF(SUM(FI37:$GO37)=0,"",", "),"")</f>
        <v/>
      </c>
      <c r="NA37" t="str">
        <f>IF(FI37=1,NA$8&amp;IF(SUM(FJ37:$GO37)=0,"",", "),"")</f>
        <v/>
      </c>
      <c r="NB37" t="str">
        <f>IF(FJ37=1,NB$8&amp;IF(SUM(FK37:$GO37)=0,"",", "),"")</f>
        <v/>
      </c>
      <c r="NC37" t="str">
        <f>IF(FK37=1,NC$8&amp;IF(SUM(FL37:$GO37)=0,"",", "),"")</f>
        <v/>
      </c>
      <c r="ND37" t="str">
        <f>IF(FL37=1,ND$8&amp;IF(SUM(FM37:$GO37)=0,"",", "),"")</f>
        <v/>
      </c>
      <c r="NE37" t="str">
        <f>IF(FM37=1,NE$8&amp;IF(SUM(FN37:$GO37)=0,"",", "),"")</f>
        <v/>
      </c>
      <c r="NF37" t="str">
        <f>IF(FN37=1,NF$8&amp;IF(SUM(FO37:$GO37)=0,"",", "),"")</f>
        <v/>
      </c>
      <c r="NG37" t="str">
        <f>IF(FO37=1,NG$8&amp;IF(SUM(FP37:$GO37)=0,"",", "),"")</f>
        <v/>
      </c>
      <c r="NH37" t="str">
        <f>IF(FP37=1,NH$8&amp;IF(SUM(FQ37:$GO37)=0,"",", "),"")</f>
        <v/>
      </c>
      <c r="NI37" t="str">
        <f>IF(FQ37=1,NI$8&amp;IF(SUM(FR37:$GO37)=0,"",", "),"")</f>
        <v/>
      </c>
      <c r="NJ37" t="str">
        <f>IF(FR37=1,NJ$8&amp;IF(SUM(FS37:$GO37)=0,"",", "),"")</f>
        <v/>
      </c>
      <c r="NK37" t="str">
        <f>IF(FS37=1,NK$8&amp;IF(SUM(FT37:$GO37)=0,"",", "),"")</f>
        <v/>
      </c>
      <c r="NL37" t="str">
        <f>IF(FT37=1,NL$8&amp;IF(SUM(FU37:$GO37)=0,"",", "),"")</f>
        <v/>
      </c>
      <c r="NM37" t="str">
        <f>IF(FU37=1,NM$8&amp;IF(SUM(FV37:$GO37)=0,"",", "),"")</f>
        <v/>
      </c>
      <c r="NN37" t="str">
        <f>IF(FV37=1,NN$8&amp;IF(SUM(FW37:$GO37)=0,"",", "),"")</f>
        <v/>
      </c>
      <c r="NO37" t="str">
        <f>IF(FW37=1,NO$8&amp;IF(SUM(FX37:$GO37)=0,"",", "),"")</f>
        <v/>
      </c>
      <c r="NP37" t="str">
        <f>IF(FX37=1,NP$8&amp;IF(SUM(FY37:$GO37)=0,"",", "),"")</f>
        <v/>
      </c>
      <c r="NQ37" t="str">
        <f>IF(FY37=1,NQ$8&amp;IF(SUM(FZ37:$GO37)=0,"",", "),"")</f>
        <v/>
      </c>
      <c r="NR37" t="str">
        <f>IF(FZ37=1,NR$8&amp;IF(SUM(GA37:$GO37)=0,"",", "),"")</f>
        <v/>
      </c>
      <c r="NS37" t="str">
        <f>IF(GA37=1,NS$8&amp;IF(SUM(GB37:$GO37)=0,"",", "),"")</f>
        <v/>
      </c>
      <c r="NT37" t="str">
        <f>IF(GB37=1,NT$8&amp;IF(SUM(GC37:$GO37)=0,"",", "),"")</f>
        <v/>
      </c>
      <c r="NU37" t="str">
        <f>IF(GC37=1,NU$8&amp;IF(SUM(GD37:$GO37)=0,"",", "),"")</f>
        <v/>
      </c>
      <c r="NV37" t="str">
        <f>IF(GD37=1,NV$8&amp;IF(SUM(GE37:$GO37)=0,"",", "),"")</f>
        <v/>
      </c>
      <c r="NW37" t="str">
        <f>IF(GE37=1,NW$8&amp;IF(SUM(GF37:$GO37)=0,"",", "),"")</f>
        <v/>
      </c>
      <c r="NX37" t="str">
        <f>IF(GF37=1,NX$8&amp;IF(SUM(GG37:$GO37)=0,"",", "),"")</f>
        <v/>
      </c>
      <c r="NY37" t="str">
        <f>IF(GG37=1,NY$8&amp;IF(SUM(GH37:$GO37)=0,"",", "),"")</f>
        <v/>
      </c>
      <c r="NZ37" t="str">
        <f>IF(GH37=1,NZ$8&amp;IF(SUM(GI37:$GO37)=0,"",", "),"")</f>
        <v/>
      </c>
      <c r="OA37" t="str">
        <f>IF(GI37=1,OA$8&amp;IF(SUM(GJ37:$GO37)=0,"",", "),"")</f>
        <v/>
      </c>
      <c r="OB37" t="str">
        <f>IF(GJ37=1,OB$8&amp;IF(SUM(GK37:$GO37)=0,"",", "),"")</f>
        <v/>
      </c>
      <c r="OC37" t="str">
        <f>IF(GK37=1,OC$8&amp;IF(SUM(GL37:$GO37)=0,"",", "),"")</f>
        <v/>
      </c>
      <c r="OD37" t="str">
        <f>IF(GL37=1,OD$8&amp;IF(SUM(GM37:$GO37)=0,"",", "),"")</f>
        <v/>
      </c>
      <c r="OE37" t="str">
        <f>IF(GM37=1,OE$8&amp;IF(SUM(GN37:$GO37)=0,"",", "),"")</f>
        <v/>
      </c>
      <c r="OF37" t="str">
        <f>IF(GN37=1,OF$8&amp;IF(SUM(GO37:$GO37)=0,"",", "),"")</f>
        <v/>
      </c>
      <c r="OG37" t="str">
        <f t="shared" si="69"/>
        <v/>
      </c>
      <c r="OH37" t="str">
        <f>IF(GP37=1,OH$8&amp;IF(SUM(GQ37:$IM37)=0,"",", "),"")</f>
        <v/>
      </c>
      <c r="OI37" t="str">
        <f>IF(GQ37=1,OI$8&amp;IF(SUM(GR37:$IM37)=0,"",", "),"")</f>
        <v/>
      </c>
      <c r="OJ37" t="str">
        <f>IF(GR37=1,OJ$8&amp;IF(SUM(GS37:$IM37)=0,"",", "),"")</f>
        <v/>
      </c>
      <c r="OK37" t="str">
        <f>IF(GS37=1,OK$8&amp;IF(SUM(GT37:$IM37)=0,"",", "),"")</f>
        <v/>
      </c>
      <c r="OL37" t="str">
        <f>IF(GT37=1,OL$8&amp;IF(SUM(GU37:$IM37)=0,"",", "),"")</f>
        <v/>
      </c>
      <c r="OM37" t="str">
        <f>IF(GU37=1,OM$8&amp;IF(SUM(GV37:$IM37)=0,"",", "),"")</f>
        <v/>
      </c>
      <c r="ON37" t="str">
        <f>IF(GV37=1,ON$8&amp;IF(SUM(GW37:$IM37)=0,"",", "),"")</f>
        <v/>
      </c>
      <c r="OO37" t="str">
        <f>IF(GW37=1,OO$8&amp;IF(SUM(GX37:$IM37)=0,"",", "),"")</f>
        <v/>
      </c>
      <c r="OP37" t="str">
        <f>IF(GX37=1,OP$8&amp;IF(SUM(GY37:$IM37)=0,"",", "),"")</f>
        <v/>
      </c>
      <c r="OQ37" t="str">
        <f>IF(GY37=1,OQ$8&amp;IF(SUM(GZ37:$IM37)=0,"",", "),"")</f>
        <v/>
      </c>
      <c r="OR37" t="str">
        <f>IF(GZ37=1,OR$8&amp;IF(SUM(HA37:$IM37)=0,"",", "),"")</f>
        <v/>
      </c>
      <c r="OS37" t="str">
        <f>IF(HA37=1,OS$8&amp;IF(SUM(HB37:$IM37)=0,"",", "),"")</f>
        <v/>
      </c>
      <c r="OT37" t="str">
        <f>IF(HB37=1,OT$8&amp;IF(SUM(HC37:$IM37)=0,"",", "),"")</f>
        <v/>
      </c>
      <c r="OU37" t="str">
        <f>IF(HC37=1,OU$8&amp;IF(SUM(HD37:$IM37)=0,"",", "),"")</f>
        <v/>
      </c>
      <c r="OV37" t="str">
        <f>IF(HD37=1,OV$8&amp;IF(SUM(HE37:$IM37)=0,"",", "),"")</f>
        <v/>
      </c>
      <c r="OW37" t="str">
        <f>IF(HE37=1,OW$8&amp;IF(SUM(HF37:$IM37)=0,"",", "),"")</f>
        <v/>
      </c>
      <c r="OX37" t="str">
        <f>IF(HF37=1,OX$8&amp;IF(SUM(HG37:$IM37)=0,"",", "),"")</f>
        <v/>
      </c>
      <c r="OY37" t="str">
        <f>IF(HG37=1,OY$8&amp;IF(SUM(HH37:$IM37)=0,"",", "),"")</f>
        <v/>
      </c>
      <c r="OZ37" t="str">
        <f>IF(HH37=1,OZ$8&amp;IF(SUM(HI37:$IM37)=0,"",", "),"")</f>
        <v/>
      </c>
      <c r="PA37" t="str">
        <f>IF(HI37=1,PA$8&amp;IF(SUM(HJ37:$IM37)=0,"",", "),"")</f>
        <v/>
      </c>
      <c r="PB37" t="str">
        <f>IF(HJ37=1,PB$8&amp;IF(SUM(HK37:$IM37)=0,"",", "),"")</f>
        <v/>
      </c>
      <c r="PC37" t="str">
        <f>IF(HK37=1,PC$8&amp;IF(SUM(HL37:$IM37)=0,"",", "),"")</f>
        <v/>
      </c>
      <c r="PD37" t="str">
        <f>IF(HL37=1,PD$8&amp;IF(SUM(HM37:$IM37)=0,"",", "),"")</f>
        <v/>
      </c>
      <c r="PE37" t="str">
        <f>IF(HM37=1,PE$8&amp;IF(SUM(HN37:$IM37)=0,"",", "),"")</f>
        <v/>
      </c>
      <c r="PF37" t="str">
        <f>IF(HN37=1,PF$8&amp;IF(SUM(HO37:$IM37)=0,"",", "),"")</f>
        <v/>
      </c>
      <c r="PG37" t="str">
        <f>IF(HO37=1,PG$8&amp;IF(SUM(HP37:$IM37)=0,"",", "),"")</f>
        <v/>
      </c>
      <c r="PH37" t="str">
        <f>IF(HP37=1,PH$8&amp;IF(SUM(HQ37:$IM37)=0,"",", "),"")</f>
        <v/>
      </c>
      <c r="PI37" t="str">
        <f>IF(HQ37=1,PI$8&amp;IF(SUM(HR37:$IM37)=0,"",", "),"")</f>
        <v/>
      </c>
      <c r="PJ37" t="str">
        <f>IF(HR37=1,PJ$8&amp;IF(SUM(HS37:$IM37)=0,"",", "),"")</f>
        <v/>
      </c>
      <c r="PK37" t="str">
        <f>IF(HS37=1,PK$8&amp;IF(SUM(HT37:$IM37)=0,"",", "),"")</f>
        <v/>
      </c>
      <c r="PL37" t="str">
        <f>IF(HT37=1,PL$8&amp;IF(SUM(HU37:$IM37)=0,"",", "),"")</f>
        <v/>
      </c>
      <c r="PM37" t="str">
        <f>IF(HU37=1,PM$8&amp;IF(SUM(HV37:$IM37)=0,"",", "),"")</f>
        <v/>
      </c>
      <c r="PN37" t="str">
        <f>IF(HV37=1,PN$8&amp;IF(SUM(HW37:$IM37)=0,"",", "),"")</f>
        <v/>
      </c>
      <c r="PO37" t="str">
        <f>IF(HW37=1,PO$8&amp;IF(SUM(HX37:$IM37)=0,"",", "),"")</f>
        <v/>
      </c>
      <c r="PP37" t="str">
        <f>IF(HX37=1,PP$8&amp;IF(SUM(HY37:$IM37)=0,"",", "),"")</f>
        <v/>
      </c>
      <c r="PQ37" t="str">
        <f>IF(HY37=1,PQ$8&amp;IF(SUM(HZ37:$IM37)=0,"",", "),"")</f>
        <v/>
      </c>
      <c r="PR37" t="str">
        <f>IF(HZ37=1,PR$8&amp;IF(SUM(IA37:$IM37)=0,"",", "),"")</f>
        <v/>
      </c>
      <c r="PS37" t="str">
        <f>IF(IA37=1,PS$8&amp;IF(SUM(IB37:$IM37)=0,"",", "),"")</f>
        <v/>
      </c>
      <c r="PT37" t="str">
        <f>IF(IB37=1,PT$8&amp;IF(SUM(IC37:$IM37)=0,"",", "),"")</f>
        <v/>
      </c>
      <c r="PU37" t="str">
        <f>IF(IC37=1,PU$8&amp;IF(SUM(ID37:$IM37)=0,"",", "),"")</f>
        <v/>
      </c>
      <c r="PV37" t="str">
        <f>IF(ID37=1,PV$8&amp;IF(SUM(IE37:$IM37)=0,"",", "),"")</f>
        <v/>
      </c>
      <c r="PW37" t="str">
        <f>IF(IE37=1,PW$8&amp;IF(SUM(IF37:$IM37)=0,"",", "),"")</f>
        <v/>
      </c>
      <c r="PX37" t="str">
        <f>IF(IF37=1,PX$8&amp;IF(SUM(IG37:$IM37)=0,"",", "),"")</f>
        <v/>
      </c>
      <c r="PY37" t="str">
        <f>IF(IG37=1,PY$8&amp;IF(SUM(IH37:$IM37)=0,"",", "),"")</f>
        <v/>
      </c>
      <c r="PZ37" t="str">
        <f>IF(IH37=1,PZ$8&amp;IF(SUM(II37:$IM37)=0,"",", "),"")</f>
        <v/>
      </c>
      <c r="QA37" t="str">
        <f>IF(II37=1,QA$8&amp;IF(SUM(IJ37:$IM37)=0,"",", "),"")</f>
        <v/>
      </c>
      <c r="QB37" t="str">
        <f>IF(IJ37=1,QB$8&amp;IF(SUM(IK37:$IM37)=0,"",", "),"")</f>
        <v/>
      </c>
      <c r="QC37" t="str">
        <f>IF(IK37=1,QC$8&amp;IF(SUM(IL37:$IM37)=0,"",", "),"")</f>
        <v/>
      </c>
      <c r="QD37" t="str">
        <f>IF(IL37=1,QD$8&amp;IF(SUM(IM37:$IM37)=0,"",", "),"")</f>
        <v/>
      </c>
      <c r="QE37" t="str">
        <f t="shared" si="70"/>
        <v/>
      </c>
      <c r="QF37" t="str">
        <f>IF(IN37=1,QF$8&amp;IF(SUM(IO37:$KK37)=0,"",", "),"")</f>
        <v/>
      </c>
      <c r="QG37" t="str">
        <f>IF(IO37=1,QG$8&amp;IF(SUM(IP37:$KK37)=0,"",", "),"")</f>
        <v/>
      </c>
      <c r="QH37" t="str">
        <f>IF(IP37=1,QH$8&amp;IF(SUM(IQ37:$KK37)=0,"",", "),"")</f>
        <v/>
      </c>
      <c r="QI37" t="str">
        <f>IF(IQ37=1,QI$8&amp;IF(SUM(IR37:$KK37)=0,"",", "),"")</f>
        <v/>
      </c>
      <c r="QJ37" t="str">
        <f>IF(IR37=1,QJ$8&amp;IF(SUM(IS37:$KK37)=0,"",", "),"")</f>
        <v/>
      </c>
      <c r="QK37" t="str">
        <f>IF(IS37=1,QK$8&amp;IF(SUM(IT37:$KK37)=0,"",", "),"")</f>
        <v/>
      </c>
      <c r="QL37" t="str">
        <f>IF(IT37=1,QL$8&amp;IF(SUM(IU37:$KK37)=0,"",", "),"")</f>
        <v/>
      </c>
      <c r="QM37" t="str">
        <f>IF(IU37=1,QM$8&amp;IF(SUM(IV37:$KK37)=0,"",", "),"")</f>
        <v/>
      </c>
      <c r="QN37" t="str">
        <f>IF(IV37=1,QN$8&amp;IF(SUM(IW37:$KK37)=0,"",", "),"")</f>
        <v/>
      </c>
      <c r="QO37" t="str">
        <f>IF(IW37=1,QO$8&amp;IF(SUM(IX37:$KK37)=0,"",", "),"")</f>
        <v/>
      </c>
      <c r="QP37" t="str">
        <f>IF(IX37=1,QP$8&amp;IF(SUM(IY37:$KK37)=0,"",", "),"")</f>
        <v/>
      </c>
      <c r="QQ37" t="str">
        <f>IF(IY37=1,QQ$8&amp;IF(SUM(IZ37:$KK37)=0,"",", "),"")</f>
        <v/>
      </c>
      <c r="QR37" t="str">
        <f>IF(IZ37=1,QR$8&amp;IF(SUM(JA37:$KK37)=0,"",", "),"")</f>
        <v/>
      </c>
      <c r="QS37" t="str">
        <f>IF(JA37=1,QS$8&amp;IF(SUM(JB37:$KK37)=0,"",", "),"")</f>
        <v/>
      </c>
      <c r="QT37" t="str">
        <f>IF(JB37=1,QT$8&amp;IF(SUM(JC37:$KK37)=0,"",", "),"")</f>
        <v/>
      </c>
      <c r="QU37" t="str">
        <f>IF(JC37=1,QU$8&amp;IF(SUM(JD37:$KK37)=0,"",", "),"")</f>
        <v/>
      </c>
      <c r="QV37" t="str">
        <f>IF(JD37=1,QV$8&amp;IF(SUM(JE37:$KK37)=0,"",", "),"")</f>
        <v/>
      </c>
      <c r="QW37" t="str">
        <f>IF(JE37=1,QW$8&amp;IF(SUM(JF37:$KK37)=0,"",", "),"")</f>
        <v/>
      </c>
      <c r="QX37" t="str">
        <f>IF(JF37=1,QX$8&amp;IF(SUM(JG37:$KK37)=0,"",", "),"")</f>
        <v/>
      </c>
      <c r="QY37" t="str">
        <f>IF(JG37=1,QY$8&amp;IF(SUM(JH37:$KK37)=0,"",", "),"")</f>
        <v/>
      </c>
      <c r="QZ37" t="str">
        <f>IF(JH37=1,QZ$8&amp;IF(SUM(JI37:$KK37)=0,"",", "),"")</f>
        <v/>
      </c>
      <c r="RA37" t="str">
        <f>IF(JI37=1,RA$8&amp;IF(SUM(JJ37:$KK37)=0,"",", "),"")</f>
        <v/>
      </c>
      <c r="RB37" t="str">
        <f>IF(JJ37=1,RB$8&amp;IF(SUM(JK37:$KK37)=0,"",", "),"")</f>
        <v/>
      </c>
      <c r="RC37" t="str">
        <f>IF(JK37=1,RC$8&amp;IF(SUM(JL37:$KK37)=0,"",", "),"")</f>
        <v/>
      </c>
      <c r="RD37" t="str">
        <f>IF(JL37=1,RD$8&amp;IF(SUM(JM37:$KK37)=0,"",", "),"")</f>
        <v/>
      </c>
      <c r="RE37" t="str">
        <f>IF(JM37=1,RE$8&amp;IF(SUM(JN37:$KK37)=0,"",", "),"")</f>
        <v/>
      </c>
      <c r="RF37" t="str">
        <f>IF(JN37=1,RF$8&amp;IF(SUM(JO37:$KK37)=0,"",", "),"")</f>
        <v/>
      </c>
      <c r="RG37" t="str">
        <f>IF(JO37=1,RG$8&amp;IF(SUM(JP37:$KK37)=0,"",", "),"")</f>
        <v/>
      </c>
      <c r="RH37" t="str">
        <f>IF(JP37=1,RH$8&amp;IF(SUM(JQ37:$KK37)=0,"",", "),"")</f>
        <v/>
      </c>
      <c r="RI37" t="str">
        <f>IF(JQ37=1,RI$8&amp;IF(SUM(JR37:$KK37)=0,"",", "),"")</f>
        <v/>
      </c>
      <c r="RJ37" t="str">
        <f>IF(JR37=1,RJ$8&amp;IF(SUM(JS37:$KK37)=0,"",", "),"")</f>
        <v/>
      </c>
      <c r="RK37" t="str">
        <f>IF(JS37=1,RK$8&amp;IF(SUM(JT37:$KK37)=0,"",", "),"")</f>
        <v/>
      </c>
      <c r="RL37" t="str">
        <f>IF(JT37=1,RL$8&amp;IF(SUM(JU37:$KK37)=0,"",", "),"")</f>
        <v/>
      </c>
      <c r="RM37" t="str">
        <f>IF(JU37=1,RM$8&amp;IF(SUM(JV37:$KK37)=0,"",", "),"")</f>
        <v/>
      </c>
      <c r="RN37" t="str">
        <f>IF(JV37=1,RN$8&amp;IF(SUM(JW37:$KK37)=0,"",", "),"")</f>
        <v/>
      </c>
      <c r="RO37" t="str">
        <f>IF(JW37=1,RO$8&amp;IF(SUM(JX37:$KK37)=0,"",", "),"")</f>
        <v/>
      </c>
      <c r="RP37" t="str">
        <f>IF(JX37=1,RP$8&amp;IF(SUM(JY37:$KK37)=0,"",", "),"")</f>
        <v/>
      </c>
      <c r="RQ37" t="str">
        <f>IF(JY37=1,RQ$8&amp;IF(SUM(JZ37:$KK37)=0,"",", "),"")</f>
        <v/>
      </c>
      <c r="RR37" t="str">
        <f>IF(JZ37=1,RR$8&amp;IF(SUM(KA37:$KK37)=0,"",", "),"")</f>
        <v/>
      </c>
      <c r="RS37" t="str">
        <f>IF(KA37=1,RS$8&amp;IF(SUM(KB37:$KK37)=0,"",", "),"")</f>
        <v/>
      </c>
      <c r="RT37" t="str">
        <f>IF(KB37=1,RT$8&amp;IF(SUM(KC37:$KK37)=0,"",", "),"")</f>
        <v/>
      </c>
      <c r="RU37" t="str">
        <f>IF(KC37=1,RU$8&amp;IF(SUM(KD37:$KK37)=0,"",", "),"")</f>
        <v/>
      </c>
      <c r="RV37" t="str">
        <f>IF(KD37=1,RV$8&amp;IF(SUM(KE37:$KK37)=0,"",", "),"")</f>
        <v/>
      </c>
      <c r="RW37" t="str">
        <f>IF(KE37=1,RW$8&amp;IF(SUM(KF37:$KK37)=0,"",", "),"")</f>
        <v/>
      </c>
      <c r="RX37" t="str">
        <f>IF(KF37=1,RX$8&amp;IF(SUM(KG37:$KK37)=0,"",", "),"")</f>
        <v/>
      </c>
      <c r="RY37" t="str">
        <f>IF(KG37=1,RY$8&amp;IF(SUM(KH37:$KK37)=0,"",", "),"")</f>
        <v/>
      </c>
      <c r="RZ37" t="str">
        <f>IF(KH37=1,RZ$8&amp;IF(SUM(KI37:$KK37)=0,"",", "),"")</f>
        <v/>
      </c>
      <c r="SA37" t="str">
        <f>IF(KI37=1,SA$8&amp;IF(SUM(KJ37:$KK37)=0,"",", "),"")</f>
        <v/>
      </c>
      <c r="SB37" t="str">
        <f>IF(KJ37=1,SB$8&amp;IF(SUM(KK37:$KK37)=0,"",", "),"")</f>
        <v/>
      </c>
      <c r="SC37" t="str">
        <f t="shared" si="71"/>
        <v/>
      </c>
    </row>
    <row r="38" spans="1:497" ht="60" customHeight="1" x14ac:dyDescent="0.45">
      <c r="A38" s="62"/>
      <c r="B38" s="212" t="str">
        <f t="shared" si="0"/>
        <v/>
      </c>
      <c r="C38" s="212" t="str">
        <f t="shared" si="59"/>
        <v/>
      </c>
      <c r="D38" s="212" t="str">
        <f t="shared" si="60"/>
        <v/>
      </c>
      <c r="E38" s="212" t="str">
        <f t="shared" si="61"/>
        <v/>
      </c>
      <c r="F38" s="212" t="str">
        <f t="shared" si="62"/>
        <v/>
      </c>
      <c r="G38" s="237" t="str">
        <f>IF('EDCI Data'!B38="","",'EDCI Data'!B38)</f>
        <v/>
      </c>
      <c r="H38" s="238" t="str">
        <f>IF('EDCI Data'!C38="","",'EDCI Data'!C38)</f>
        <v/>
      </c>
      <c r="I38" s="239" t="str">
        <f>IF('EDCI Data'!D38="","",'EDCI Data'!D38)</f>
        <v/>
      </c>
      <c r="J38" s="240" t="str">
        <f>IF('EDCI Data'!E38="","",'EDCI Data'!E38)</f>
        <v/>
      </c>
      <c r="K38" s="237" t="str">
        <f>IF('EDCI Data'!F38="","",'EDCI Data'!F38)</f>
        <v/>
      </c>
      <c r="L38" s="237" t="str">
        <f>IF('EDCI Data'!G38="","",'EDCI Data'!G38)</f>
        <v/>
      </c>
      <c r="M38" s="237" t="str">
        <f>IF('EDCI Data'!H38="","",'EDCI Data'!H38)</f>
        <v/>
      </c>
      <c r="N38" s="237" t="str">
        <f>IF('EDCI Data'!I38="","",'EDCI Data'!I38)</f>
        <v/>
      </c>
      <c r="O38" s="237" t="str">
        <f>IF('EDCI Data'!J38="","",'EDCI Data'!J38)</f>
        <v/>
      </c>
      <c r="P38" s="237" t="str">
        <f>IF('EDCI Data'!K38="","",'EDCI Data'!K38)</f>
        <v/>
      </c>
      <c r="Q38" s="241" t="str">
        <f>IF('EDCI Data'!L38="","",'EDCI Data'!L38)</f>
        <v/>
      </c>
      <c r="R38" s="241" t="str">
        <f>IF('EDCI Data'!M38="","",'EDCI Data'!M38)</f>
        <v/>
      </c>
      <c r="S38" s="237" t="str">
        <f>IF('EDCI Data'!N38="","",'EDCI Data'!N38)</f>
        <v/>
      </c>
      <c r="T38" s="237" t="str">
        <f>IF('EDCI Data'!O38="","",'EDCI Data'!O38)</f>
        <v/>
      </c>
      <c r="U38" s="237" t="str">
        <f>IF('EDCI Data'!P38="","",'EDCI Data'!P38)</f>
        <v/>
      </c>
      <c r="V38" s="237" t="str">
        <f>IF('EDCI Data'!Q38="","",'EDCI Data'!Q38)</f>
        <v/>
      </c>
      <c r="W38" s="242" t="str">
        <f>IF('EDCI Data'!R38="","",'EDCI Data'!R38)</f>
        <v/>
      </c>
      <c r="X38" s="243" t="str">
        <f>IF('EDCI Data'!S38="","",'EDCI Data'!S38)</f>
        <v/>
      </c>
      <c r="Y38" s="243" t="str">
        <f>IF('EDCI Data'!T38="","",'EDCI Data'!T38)</f>
        <v/>
      </c>
      <c r="Z38" s="244" t="str">
        <f>IF('EDCI Data'!U38="","",'EDCI Data'!U38)</f>
        <v/>
      </c>
      <c r="AA38" s="237" t="str">
        <f>IF('EDCI Data'!V38="","",'EDCI Data'!V38)</f>
        <v/>
      </c>
      <c r="AB38" s="244" t="str">
        <f>IF('EDCI Data'!W38="","",'EDCI Data'!W38)</f>
        <v/>
      </c>
      <c r="AC38" s="237" t="str">
        <f>IF('EDCI Data'!X38="","",'EDCI Data'!X38)</f>
        <v/>
      </c>
      <c r="AD38" s="244" t="str">
        <f>IF('EDCI Data'!Y38="","",'EDCI Data'!Y38)</f>
        <v/>
      </c>
      <c r="AE38" s="237" t="str">
        <f>IF('EDCI Data'!Z38="","",'EDCI Data'!Z38)</f>
        <v/>
      </c>
      <c r="AF38" s="237" t="str">
        <f>IF('EDCI Data'!AA38="","",'EDCI Data'!AA38)</f>
        <v/>
      </c>
      <c r="AG38" s="237" t="str">
        <f>IF('EDCI Data'!AB38="","",'EDCI Data'!AB38)</f>
        <v/>
      </c>
      <c r="AH38" s="237" t="str">
        <f>IF('EDCI Data'!AC38="","",'EDCI Data'!AC38)</f>
        <v/>
      </c>
      <c r="AI38" s="237" t="str">
        <f>IF('EDCI Data'!AD38="","",'EDCI Data'!AD38)</f>
        <v/>
      </c>
      <c r="AJ38" s="237" t="str">
        <f>IF('EDCI Data'!AE38="","",'EDCI Data'!AE38)</f>
        <v/>
      </c>
      <c r="AK38" s="237" t="str">
        <f>IF('EDCI Data'!AF38="","",'EDCI Data'!AF38)</f>
        <v/>
      </c>
      <c r="AL38" s="237" t="str">
        <f>IF('EDCI Data'!AG38="","",'EDCI Data'!AG38)</f>
        <v/>
      </c>
      <c r="AM38" s="237" t="str">
        <f>IF('EDCI Data'!AH38="","",'EDCI Data'!AH38)</f>
        <v/>
      </c>
      <c r="AN38" s="237" t="str">
        <f>IF('EDCI Data'!AI38="","",'EDCI Data'!AI38)</f>
        <v/>
      </c>
      <c r="AO38" s="237" t="str">
        <f>IF('EDCI Data'!AJ38="","",'EDCI Data'!AJ38)</f>
        <v/>
      </c>
      <c r="AP38" s="237" t="str">
        <f>IF('EDCI Data'!AK38="","",'EDCI Data'!AK38)</f>
        <v/>
      </c>
      <c r="AQ38" s="237" t="str">
        <f>IF('EDCI Data'!AL38="","",'EDCI Data'!AL38)</f>
        <v/>
      </c>
      <c r="AR38" s="237" t="str">
        <f>IF('EDCI Data'!AM38="","",'EDCI Data'!AM38)</f>
        <v/>
      </c>
      <c r="AS38" s="237" t="str">
        <f>IF('EDCI Data'!AN38="","",'EDCI Data'!AN38)</f>
        <v/>
      </c>
      <c r="AT38" s="237" t="str">
        <f>IF('EDCI Data'!AO38="","",'EDCI Data'!AO38)</f>
        <v/>
      </c>
      <c r="AU38" s="237" t="str">
        <f>IF('EDCI Data'!AP38="","",'EDCI Data'!AP38)</f>
        <v/>
      </c>
      <c r="AV38" s="237" t="str">
        <f>IF('EDCI Data'!AQ38="","",'EDCI Data'!AQ38)</f>
        <v/>
      </c>
      <c r="AW38" s="237" t="str">
        <f>IF('EDCI Data'!AR38="","",'EDCI Data'!AR38)</f>
        <v/>
      </c>
      <c r="AX38" s="237" t="str">
        <f>IF('EDCI Data'!AS38="","",'EDCI Data'!AS38)</f>
        <v/>
      </c>
      <c r="AY38" s="237" t="str">
        <f>IF('EDCI Data'!AT38="","",'EDCI Data'!AT38)</f>
        <v/>
      </c>
      <c r="AZ38" s="237" t="str">
        <f>IF('EDCI Data'!AU38="","",'EDCI Data'!AU38)</f>
        <v/>
      </c>
      <c r="BA38" s="237" t="str">
        <f>IF('EDCI Data'!AV38="","",'EDCI Data'!AV38)</f>
        <v/>
      </c>
      <c r="BB38" s="245" t="str">
        <f>IF('EDCI Data'!AW38="","",'EDCI Data'!AW38)</f>
        <v/>
      </c>
      <c r="BC38" s="245" t="str">
        <f>IF('EDCI Data'!AX38="","",'EDCI Data'!AX38)</f>
        <v/>
      </c>
      <c r="BD38" s="246" t="str">
        <f t="shared" si="63"/>
        <v/>
      </c>
      <c r="BE38" s="247" t="str">
        <f>IF('EDCI Data'!AY38="","",'EDCI Data'!AY38)</f>
        <v/>
      </c>
      <c r="BF38" s="247" t="str">
        <f>IF('EDCI Data'!AZ38="","",'EDCI Data'!AZ38)</f>
        <v/>
      </c>
      <c r="BG38" s="247" t="str">
        <f>IF('EDCI Data'!BA38="","",'EDCI Data'!BA38)</f>
        <v/>
      </c>
      <c r="BH38" s="247" t="str">
        <f>IF('EDCI Data'!BB38="","",'EDCI Data'!BB38)</f>
        <v/>
      </c>
      <c r="BI38" s="247" t="str">
        <f>IF('EDCI Data'!BC38="","",'EDCI Data'!BC38)</f>
        <v/>
      </c>
      <c r="BJ38" s="247" t="str">
        <f>IF('EDCI Data'!BD38="","",'EDCI Data'!BD38)</f>
        <v/>
      </c>
      <c r="BK38" s="247" t="str">
        <f>IF('EDCI Data'!BE38="","",'EDCI Data'!BE38)</f>
        <v/>
      </c>
      <c r="BL38" s="247" t="str">
        <f>IF('EDCI Data'!BF38="","",'EDCI Data'!BF38)</f>
        <v/>
      </c>
      <c r="BM38" s="247" t="str">
        <f>IF('EDCI Data'!BG38="","",'EDCI Data'!BG38)</f>
        <v/>
      </c>
      <c r="BN38" s="248" t="str">
        <f>IF('EDCI Data'!BH38="","",'EDCI Data'!BH38)</f>
        <v/>
      </c>
      <c r="BO38" s="248" t="str">
        <f>IF('EDCI Data'!BI38="","",'EDCI Data'!BI38)</f>
        <v/>
      </c>
      <c r="BP38" s="249" t="str">
        <f>IF('EDCI Data'!BJ38="","",'EDCI Data'!BJ38)</f>
        <v/>
      </c>
      <c r="BQ38" s="248" t="str">
        <f>IF('EDCI Data'!BK38="","",'EDCI Data'!BK38)</f>
        <v/>
      </c>
      <c r="BR38" s="248" t="str">
        <f>IF('EDCI Data'!BL38="","",'EDCI Data'!BL38)</f>
        <v/>
      </c>
      <c r="BS38" s="250" t="str">
        <f>IF('EDCI Data'!BM38="","",'EDCI Data'!BM38)</f>
        <v/>
      </c>
      <c r="BT38" s="251" t="str">
        <f>IF('EDCI Data'!BN38="","",'EDCI Data'!BN38)</f>
        <v/>
      </c>
      <c r="BU38" s="246" t="str">
        <f>IF('EDCI Data'!BO38="","",'EDCI Data'!BO38)</f>
        <v/>
      </c>
      <c r="BV38" s="252">
        <f t="shared" si="64"/>
        <v>0</v>
      </c>
      <c r="BW38" s="252">
        <f t="shared" si="65"/>
        <v>0</v>
      </c>
      <c r="BX38" s="252">
        <f t="shared" si="66"/>
        <v>0</v>
      </c>
      <c r="BY38" s="252">
        <f t="shared" si="67"/>
        <v>0</v>
      </c>
      <c r="BZ38" t="str">
        <f t="shared" si="1"/>
        <v/>
      </c>
      <c r="CA38" s="253"/>
      <c r="CB38"/>
      <c r="CC38"/>
      <c r="CD38"/>
      <c r="CE38" t="str">
        <f t="shared" si="2"/>
        <v/>
      </c>
      <c r="CF38"/>
      <c r="CG38" t="str">
        <f t="shared" si="3"/>
        <v/>
      </c>
      <c r="CH38" t="str">
        <f t="shared" si="4"/>
        <v/>
      </c>
      <c r="CI38" t="str">
        <f t="shared" si="5"/>
        <v/>
      </c>
      <c r="CJ38" t="str">
        <f t="shared" si="6"/>
        <v/>
      </c>
      <c r="CK38"/>
      <c r="CL38"/>
      <c r="CM38" t="str">
        <f t="shared" si="7"/>
        <v/>
      </c>
      <c r="CN38" t="str">
        <f t="shared" si="8"/>
        <v/>
      </c>
      <c r="CO38" t="str">
        <f t="shared" si="9"/>
        <v/>
      </c>
      <c r="CP38" t="str">
        <f t="shared" si="10"/>
        <v/>
      </c>
      <c r="CQ38"/>
      <c r="CR38" t="str" cm="1">
        <f t="array" ref="CR38">IF(COUNTIFS($BZ$10:$BZ$259,$BZ38,$I$10:$I$259,$I38+1)&gt;0,IF(X38&lt;&gt;INDEX(Y$10:Y$259,MATCH(1,INDEX(($BZ38=$BZ$10:$BZ$259)*($I$10:$I$259=$I38+1),0,1),0)),"Number of FTEs in previous year do not align with Number of FTEs in current year across years, by definition these should be equal. Please check and update if required. "&amp;CHAR(10),""),"")</f>
        <v/>
      </c>
      <c r="CS38" t="str" cm="1">
        <f t="array" ref="CS38">IF(COUNTIFS($BZ$10:$BZ$259,$BZ38,$I$10:$I$259,$I38-1)&gt;0,IF(Y38&lt;&gt;INDEX(X$10:X$259,MATCH(1,INDEX(($BZ38=$BZ$10:$BZ$259)*($I$10:$I$259=$I38-1),0,1),0)),"Number of FTEs in previous year do not align with Number of FTEs in current year across years, by definition these should be equal. Please check and update if required. "&amp;CHAR(10),""),"")</f>
        <v/>
      </c>
      <c r="CT38" t="str">
        <f t="shared" si="11"/>
        <v/>
      </c>
      <c r="CU38" t="str">
        <f t="shared" si="12"/>
        <v/>
      </c>
      <c r="CV38"/>
      <c r="CW38" t="str">
        <f t="shared" si="13"/>
        <v/>
      </c>
      <c r="CX38"/>
      <c r="CY38" t="str">
        <f t="shared" si="14"/>
        <v/>
      </c>
      <c r="CZ38"/>
      <c r="DA38" t="str">
        <f t="shared" si="15"/>
        <v/>
      </c>
      <c r="DB38"/>
      <c r="DC38"/>
      <c r="DD38"/>
      <c r="DE38"/>
      <c r="DF38"/>
      <c r="DG38"/>
      <c r="DH38"/>
      <c r="DI38"/>
      <c r="DJ38"/>
      <c r="DK38"/>
      <c r="DL38"/>
      <c r="DM38"/>
      <c r="DN38"/>
      <c r="DO38"/>
      <c r="DP38"/>
      <c r="DQ38"/>
      <c r="DR38"/>
      <c r="DS38"/>
      <c r="DT38"/>
      <c r="DU38"/>
      <c r="DV38"/>
      <c r="DW38"/>
      <c r="DX38" t="str">
        <f t="shared" si="16"/>
        <v/>
      </c>
      <c r="DY38" t="str">
        <f t="shared" si="17"/>
        <v/>
      </c>
      <c r="DZ38" t="str">
        <f t="shared" si="18"/>
        <v/>
      </c>
      <c r="EA38" t="str">
        <f t="shared" si="19"/>
        <v/>
      </c>
      <c r="EB38" t="str">
        <f t="shared" si="20"/>
        <v/>
      </c>
      <c r="EC38" t="str">
        <f t="shared" si="21"/>
        <v/>
      </c>
      <c r="ED38" t="str">
        <f t="shared" si="22"/>
        <v/>
      </c>
      <c r="EE38" t="str">
        <f t="shared" si="23"/>
        <v/>
      </c>
      <c r="EF38" t="str">
        <f t="shared" si="24"/>
        <v/>
      </c>
      <c r="EG38" t="str">
        <f t="shared" si="25"/>
        <v/>
      </c>
      <c r="EH38" t="str">
        <f t="shared" si="26"/>
        <v/>
      </c>
      <c r="EI38" t="str">
        <f t="shared" si="27"/>
        <v/>
      </c>
      <c r="EJ38"/>
      <c r="EK38"/>
      <c r="EL38"/>
      <c r="EM38"/>
      <c r="EN38"/>
      <c r="EO38"/>
      <c r="EP38"/>
      <c r="EQ38" t="str">
        <f t="shared" si="28"/>
        <v/>
      </c>
      <c r="ER38" t="str">
        <f t="shared" si="29"/>
        <v/>
      </c>
      <c r="ES38" t="str">
        <f t="shared" si="30"/>
        <v/>
      </c>
      <c r="ET38"/>
      <c r="EU38" t="str">
        <f t="shared" si="31"/>
        <v/>
      </c>
      <c r="EV38"/>
      <c r="EW38" t="str">
        <f t="shared" si="32"/>
        <v/>
      </c>
      <c r="EX38"/>
      <c r="EY38" t="str">
        <f t="shared" si="33"/>
        <v/>
      </c>
      <c r="EZ38"/>
      <c r="FA38"/>
      <c r="FB38"/>
      <c r="FC38"/>
      <c r="FD38"/>
      <c r="FE38"/>
      <c r="FF38"/>
      <c r="FG38"/>
      <c r="FH38"/>
      <c r="FI38"/>
      <c r="FJ38"/>
      <c r="FK38"/>
      <c r="FL38"/>
      <c r="FM38"/>
      <c r="FN38"/>
      <c r="FO38"/>
      <c r="FP38"/>
      <c r="FQ38"/>
      <c r="FR38"/>
      <c r="FS38"/>
      <c r="FT38"/>
      <c r="FU38"/>
      <c r="FV38" t="str">
        <f t="shared" si="34"/>
        <v/>
      </c>
      <c r="FW38" t="str">
        <f t="shared" si="35"/>
        <v/>
      </c>
      <c r="FX38"/>
      <c r="FY38" t="str">
        <f t="shared" si="36"/>
        <v/>
      </c>
      <c r="FZ38" t="str">
        <f t="shared" si="37"/>
        <v/>
      </c>
      <c r="GA38" t="str">
        <f t="shared" si="38"/>
        <v/>
      </c>
      <c r="GB38" t="str">
        <f t="shared" si="39"/>
        <v/>
      </c>
      <c r="GC38" t="str">
        <f t="shared" si="40"/>
        <v/>
      </c>
      <c r="GD38" t="str">
        <f t="shared" si="41"/>
        <v/>
      </c>
      <c r="GE38" t="str">
        <f t="shared" si="42"/>
        <v/>
      </c>
      <c r="GF38" t="str">
        <f t="shared" si="43"/>
        <v/>
      </c>
      <c r="GG38" t="str">
        <f t="shared" si="44"/>
        <v/>
      </c>
      <c r="GH38"/>
      <c r="GI38"/>
      <c r="GJ38"/>
      <c r="GK38"/>
      <c r="GL38"/>
      <c r="GM38"/>
      <c r="GN38"/>
      <c r="GO38"/>
      <c r="GP38" t="str">
        <f t="shared" si="45"/>
        <v/>
      </c>
      <c r="GQ38" t="str">
        <f t="shared" si="46"/>
        <v/>
      </c>
      <c r="GR38"/>
      <c r="GS38" t="str">
        <f t="shared" si="47"/>
        <v/>
      </c>
      <c r="GT38"/>
      <c r="GU38" t="str">
        <f t="shared" si="48"/>
        <v/>
      </c>
      <c r="GV38"/>
      <c r="GW38" t="str">
        <f t="shared" si="49"/>
        <v/>
      </c>
      <c r="GX38"/>
      <c r="GY38"/>
      <c r="GZ38"/>
      <c r="HA38"/>
      <c r="HB38"/>
      <c r="HC38"/>
      <c r="HD38"/>
      <c r="HE38"/>
      <c r="HF38"/>
      <c r="HG38"/>
      <c r="HH38"/>
      <c r="HI38"/>
      <c r="HJ38"/>
      <c r="HK38"/>
      <c r="HL38"/>
      <c r="HM38"/>
      <c r="HN38"/>
      <c r="HO38"/>
      <c r="HP38"/>
      <c r="HQ38"/>
      <c r="HR38"/>
      <c r="HS38"/>
      <c r="HT38" t="str">
        <f t="shared" si="50"/>
        <v/>
      </c>
      <c r="HU38" t="str">
        <f t="shared" si="51"/>
        <v/>
      </c>
      <c r="HV38"/>
      <c r="HW38"/>
      <c r="HX38"/>
      <c r="HY38"/>
      <c r="HZ38"/>
      <c r="IA38"/>
      <c r="IB38"/>
      <c r="IC38"/>
      <c r="ID38"/>
      <c r="IE38" t="str">
        <f t="shared" si="52"/>
        <v/>
      </c>
      <c r="IF38"/>
      <c r="IG38"/>
      <c r="IH38"/>
      <c r="II38"/>
      <c r="IJ38"/>
      <c r="IK38"/>
      <c r="IL38"/>
      <c r="IM38"/>
      <c r="IN38"/>
      <c r="IO38"/>
      <c r="IP38"/>
      <c r="IQ38" t="str">
        <f t="shared" si="53"/>
        <v/>
      </c>
      <c r="IR38"/>
      <c r="IS38" t="str">
        <f t="shared" si="54"/>
        <v/>
      </c>
      <c r="IT38"/>
      <c r="IU38" t="str">
        <f t="shared" si="55"/>
        <v/>
      </c>
      <c r="IV38"/>
      <c r="IW38"/>
      <c r="IX38"/>
      <c r="IY38"/>
      <c r="IZ38"/>
      <c r="JA38"/>
      <c r="JB38"/>
      <c r="JC38"/>
      <c r="JD38"/>
      <c r="JE38"/>
      <c r="JF38"/>
      <c r="JG38"/>
      <c r="JH38"/>
      <c r="JI38"/>
      <c r="JJ38"/>
      <c r="JK38"/>
      <c r="JL38"/>
      <c r="JM38"/>
      <c r="JN38"/>
      <c r="JO38"/>
      <c r="JP38"/>
      <c r="JQ38"/>
      <c r="JR38" t="str">
        <f t="shared" si="56"/>
        <v/>
      </c>
      <c r="JS38" t="str">
        <f t="shared" si="57"/>
        <v/>
      </c>
      <c r="JT38"/>
      <c r="JU38"/>
      <c r="JV38"/>
      <c r="JW38"/>
      <c r="JX38"/>
      <c r="JY38"/>
      <c r="JZ38"/>
      <c r="KA38"/>
      <c r="KB38"/>
      <c r="KC38" t="str">
        <f t="shared" si="58"/>
        <v/>
      </c>
      <c r="KD38"/>
      <c r="KE38"/>
      <c r="KF38"/>
      <c r="KG38"/>
      <c r="KH38"/>
      <c r="KI38"/>
      <c r="KJ38"/>
      <c r="KK38"/>
      <c r="KL38" t="str">
        <f>IF(CT38=1,KL$8&amp;IF(SUM(CU38:$EQ38)=0,"",", "),"")</f>
        <v/>
      </c>
      <c r="KM38" t="str">
        <f>IF(CU38=1,KM$8&amp;IF(SUM(CV38:$EQ38)=0,"",", "),"")</f>
        <v/>
      </c>
      <c r="KN38" t="str">
        <f>IF(CV38=1,KN$8&amp;IF(SUM(CW38:$EQ38)=0,"",", "),"")</f>
        <v/>
      </c>
      <c r="KO38" t="str">
        <f>IF(CW38=1,KO$8&amp;IF(SUM(CX38:$EQ38)=0,"",", "),"")</f>
        <v/>
      </c>
      <c r="KP38" t="str">
        <f>IF(CX38=1,KP$8&amp;IF(SUM(CY38:$EQ38)=0,"",", "),"")</f>
        <v/>
      </c>
      <c r="KQ38" t="str">
        <f>IF(CY38=1,KQ$8&amp;IF(SUM(CZ38:$EQ38)=0,"",", "),"")</f>
        <v/>
      </c>
      <c r="KR38" t="str">
        <f>IF(CZ38=1,KR$8&amp;IF(SUM(DA38:$EQ38)=0,"",", "),"")</f>
        <v/>
      </c>
      <c r="KS38" t="str">
        <f>IF(DA38=1,KS$8&amp;IF(SUM(DB38:$EQ38)=0,"",", "),"")</f>
        <v/>
      </c>
      <c r="KT38" t="str">
        <f>IF(DB38=1,KT$8&amp;IF(SUM(DC38:$EQ38)=0,"",", "),"")</f>
        <v/>
      </c>
      <c r="KU38" t="str">
        <f>IF(DC38=1,KU$8&amp;IF(SUM(DD38:$EQ38)=0,"",", "),"")</f>
        <v/>
      </c>
      <c r="KV38" t="str">
        <f>IF(DD38=1,KV$8&amp;IF(SUM(DE38:$EQ38)=0,"",", "),"")</f>
        <v/>
      </c>
      <c r="KW38" t="str">
        <f>IF(DE38=1,KW$8&amp;IF(SUM(DF38:$EQ38)=0,"",", "),"")</f>
        <v/>
      </c>
      <c r="KX38" t="str">
        <f>IF(DF38=1,KX$8&amp;IF(SUM(DG38:$EQ38)=0,"",", "),"")</f>
        <v/>
      </c>
      <c r="KY38" t="str">
        <f>IF(DG38=1,KY$8&amp;IF(SUM(DH38:$EQ38)=0,"",", "),"")</f>
        <v/>
      </c>
      <c r="KZ38" t="str">
        <f>IF(DH38=1,KZ$8&amp;IF(SUM(DI38:$EQ38)=0,"",", "),"")</f>
        <v/>
      </c>
      <c r="LA38" t="str">
        <f>IF(DI38=1,LA$8&amp;IF(SUM(DJ38:$EQ38)=0,"",", "),"")</f>
        <v/>
      </c>
      <c r="LB38" t="str">
        <f>IF(DJ38=1,LB$8&amp;IF(SUM(DK38:$EQ38)=0,"",", "),"")</f>
        <v/>
      </c>
      <c r="LC38" t="str">
        <f>IF(DK38=1,LC$8&amp;IF(SUM(DL38:$EQ38)=0,"",", "),"")</f>
        <v/>
      </c>
      <c r="LD38" t="str">
        <f>IF(DL38=1,LD$8&amp;IF(SUM(DM38:$EQ38)=0,"",", "),"")</f>
        <v/>
      </c>
      <c r="LE38" t="str">
        <f>IF(DM38=1,LE$8&amp;IF(SUM(DN38:$EQ38)=0,"",", "),"")</f>
        <v/>
      </c>
      <c r="LF38" t="str">
        <f>IF(DN38=1,LF$8&amp;IF(SUM(DO38:$EQ38)=0,"",", "),"")</f>
        <v/>
      </c>
      <c r="LG38" t="str">
        <f>IF(DO38=1,LG$8&amp;IF(SUM(DP38:$EQ38)=0,"",", "),"")</f>
        <v/>
      </c>
      <c r="LH38" t="str">
        <f>IF(DP38=1,LH$8&amp;IF(SUM(DQ38:$EQ38)=0,"",", "),"")</f>
        <v/>
      </c>
      <c r="LI38" t="str">
        <f>IF(DQ38=1,LI$8&amp;IF(SUM(DR38:$EQ38)=0,"",", "),"")</f>
        <v/>
      </c>
      <c r="LJ38" t="str">
        <f>IF(DR38=1,LJ$8&amp;IF(SUM(DS38:$EQ38)=0,"",", "),"")</f>
        <v/>
      </c>
      <c r="LK38" t="str">
        <f>IF(DS38=1,LK$8&amp;IF(SUM(DT38:$EQ38)=0,"",", "),"")</f>
        <v/>
      </c>
      <c r="LL38" t="str">
        <f>IF(DT38=1,LL$8&amp;IF(SUM(DU38:$EQ38)=0,"",", "),"")</f>
        <v/>
      </c>
      <c r="LM38" t="str">
        <f>IF(DU38=1,LM$8&amp;IF(SUM(DV38:$EQ38)=0,"",", "),"")</f>
        <v/>
      </c>
      <c r="LN38" t="str">
        <f>IF(DV38=1,LN$8&amp;IF(SUM(DW38:$EQ38)=0,"",", "),"")</f>
        <v/>
      </c>
      <c r="LO38" t="str">
        <f>IF(DW38=1,LO$8&amp;IF(SUM(DX38:$EQ38)=0,"",", "),"")</f>
        <v/>
      </c>
      <c r="LP38" t="str">
        <f>IF(DX38=1,LP$8&amp;IF(SUM(DY38:$EQ38)=0,"",", "),"")</f>
        <v/>
      </c>
      <c r="LQ38" t="str">
        <f>IF(DY38=1,LQ$8&amp;IF(SUM(DZ38:$EQ38)=0,"",", "),"")</f>
        <v/>
      </c>
      <c r="LR38" t="str">
        <f>IF(DZ38=1,LR$8&amp;IF(SUM(EA38:$EQ38)=0,"",", "),"")</f>
        <v/>
      </c>
      <c r="LS38" t="str">
        <f>IF(EA38=1,LS$8&amp;IF(SUM(EB38:$EQ38)=0,"",", "),"")</f>
        <v/>
      </c>
      <c r="LT38" t="str">
        <f>IF(EB38=1,LT$8&amp;IF(SUM(EC38:$EQ38)=0,"",", "),"")</f>
        <v/>
      </c>
      <c r="LU38" t="str">
        <f>IF(EC38=1,LU$8&amp;IF(SUM(ED38:$EQ38)=0,"",", "),"")</f>
        <v/>
      </c>
      <c r="LV38" t="str">
        <f>IF(ED38=1,LV$8&amp;IF(SUM(EE38:$EQ38)=0,"",", "),"")</f>
        <v/>
      </c>
      <c r="LW38" t="str">
        <f>IF(EE38=1,LW$8&amp;IF(SUM(EF38:$EQ38)=0,"",", "),"")</f>
        <v/>
      </c>
      <c r="LX38" t="str">
        <f>IF(EF38=1,LX$8&amp;IF(SUM(EG38:$EQ38)=0,"",", "),"")</f>
        <v/>
      </c>
      <c r="LY38" t="str">
        <f>IF(EG38=1,LY$8&amp;IF(SUM(EH38:$EQ38)=0,"",", "),"")</f>
        <v/>
      </c>
      <c r="LZ38" t="str">
        <f>IF(EH38=1,LZ$8&amp;IF(SUM(EI38:$EQ38)=0,"",", "),"")</f>
        <v/>
      </c>
      <c r="MA38" t="str">
        <f>IF(EI38=1,MA$8&amp;IF(SUM(EJ38:$EQ38)=0,"",", "),"")</f>
        <v/>
      </c>
      <c r="MB38" t="str">
        <f>IF(EJ38=1,MB$8&amp;IF(SUM(EK38:$EQ38)=0,"",", "),"")</f>
        <v/>
      </c>
      <c r="MC38" t="str">
        <f>IF(EK38=1,MC$8&amp;IF(SUM(EL38:$EQ38)=0,"",", "),"")</f>
        <v/>
      </c>
      <c r="MD38" t="str">
        <f>IF(EL38=1,MD$8&amp;IF(SUM(EM38:$EQ38)=0,"",", "),"")</f>
        <v/>
      </c>
      <c r="ME38" t="str">
        <f>IF(EM38=1,ME$8&amp;IF(SUM(EN38:$EQ38)=0,"",", "),"")</f>
        <v/>
      </c>
      <c r="MF38" t="str">
        <f>IF(EN38=1,MF$8&amp;IF(SUM(EO38:$EQ38)=0,"",", "),"")</f>
        <v/>
      </c>
      <c r="MG38" t="str">
        <f>IF(EO38=1,MG$8&amp;IF(SUM(EP38:$EQ38)=0,"",", "),"")</f>
        <v/>
      </c>
      <c r="MH38" t="str">
        <f>IF(EP38=1,MH$8&amp;IF(SUM(EQ38:$EQ38)=0,"",", "),"")</f>
        <v/>
      </c>
      <c r="MI38" t="str">
        <f t="shared" si="68"/>
        <v/>
      </c>
      <c r="MJ38" t="str">
        <f>IF(ER38=1,MJ$8&amp;IF(SUM(ES38:$GO38)=0,"",", "),"")</f>
        <v/>
      </c>
      <c r="MK38" t="str">
        <f>IF(ES38=1,MK$8&amp;IF(SUM(ET38:$GO38)=0,"",", "),"")</f>
        <v/>
      </c>
      <c r="ML38" t="str">
        <f>IF(ET38=1,ML$8&amp;IF(SUM(EU38:$GO38)=0,"",", "),"")</f>
        <v/>
      </c>
      <c r="MM38" t="str">
        <f>IF(EU38=1,MM$8&amp;IF(SUM(EV38:$GO38)=0,"",", "),"")</f>
        <v/>
      </c>
      <c r="MN38" t="str">
        <f>IF(EV38=1,MN$8&amp;IF(SUM(EW38:$GO38)=0,"",", "),"")</f>
        <v/>
      </c>
      <c r="MO38" t="str">
        <f>IF(EW38=1,MO$8&amp;IF(SUM(EX38:$GO38)=0,"",", "),"")</f>
        <v/>
      </c>
      <c r="MP38" t="str">
        <f>IF(EX38=1,MP$8&amp;IF(SUM(EY38:$GO38)=0,"",", "),"")</f>
        <v/>
      </c>
      <c r="MQ38" t="str">
        <f>IF(EY38=1,MQ$8&amp;IF(SUM(EZ38:$GO38)=0,"",", "),"")</f>
        <v/>
      </c>
      <c r="MR38" t="str">
        <f>IF(EZ38=1,MR$8&amp;IF(SUM(FA38:$GO38)=0,"",", "),"")</f>
        <v/>
      </c>
      <c r="MS38" t="str">
        <f>IF(FA38=1,MS$8&amp;IF(SUM(FB38:$GO38)=0,"",", "),"")</f>
        <v/>
      </c>
      <c r="MT38" t="str">
        <f>IF(FB38=1,MT$8&amp;IF(SUM(FC38:$GO38)=0,"",", "),"")</f>
        <v/>
      </c>
      <c r="MU38" t="str">
        <f>IF(FC38=1,MU$8&amp;IF(SUM(FD38:$GO38)=0,"",", "),"")</f>
        <v/>
      </c>
      <c r="MV38" t="str">
        <f>IF(FD38=1,MV$8&amp;IF(SUM(FE38:$GO38)=0,"",", "),"")</f>
        <v/>
      </c>
      <c r="MW38" t="str">
        <f>IF(FE38=1,MW$8&amp;IF(SUM(FF38:$GO38)=0,"",", "),"")</f>
        <v/>
      </c>
      <c r="MX38" t="str">
        <f>IF(FF38=1,MX$8&amp;IF(SUM(FG38:$GO38)=0,"",", "),"")</f>
        <v/>
      </c>
      <c r="MY38" t="str">
        <f>IF(FG38=1,MY$8&amp;IF(SUM(FH38:$GO38)=0,"",", "),"")</f>
        <v/>
      </c>
      <c r="MZ38" t="str">
        <f>IF(FH38=1,MZ$8&amp;IF(SUM(FI38:$GO38)=0,"",", "),"")</f>
        <v/>
      </c>
      <c r="NA38" t="str">
        <f>IF(FI38=1,NA$8&amp;IF(SUM(FJ38:$GO38)=0,"",", "),"")</f>
        <v/>
      </c>
      <c r="NB38" t="str">
        <f>IF(FJ38=1,NB$8&amp;IF(SUM(FK38:$GO38)=0,"",", "),"")</f>
        <v/>
      </c>
      <c r="NC38" t="str">
        <f>IF(FK38=1,NC$8&amp;IF(SUM(FL38:$GO38)=0,"",", "),"")</f>
        <v/>
      </c>
      <c r="ND38" t="str">
        <f>IF(FL38=1,ND$8&amp;IF(SUM(FM38:$GO38)=0,"",", "),"")</f>
        <v/>
      </c>
      <c r="NE38" t="str">
        <f>IF(FM38=1,NE$8&amp;IF(SUM(FN38:$GO38)=0,"",", "),"")</f>
        <v/>
      </c>
      <c r="NF38" t="str">
        <f>IF(FN38=1,NF$8&amp;IF(SUM(FO38:$GO38)=0,"",", "),"")</f>
        <v/>
      </c>
      <c r="NG38" t="str">
        <f>IF(FO38=1,NG$8&amp;IF(SUM(FP38:$GO38)=0,"",", "),"")</f>
        <v/>
      </c>
      <c r="NH38" t="str">
        <f>IF(FP38=1,NH$8&amp;IF(SUM(FQ38:$GO38)=0,"",", "),"")</f>
        <v/>
      </c>
      <c r="NI38" t="str">
        <f>IF(FQ38=1,NI$8&amp;IF(SUM(FR38:$GO38)=0,"",", "),"")</f>
        <v/>
      </c>
      <c r="NJ38" t="str">
        <f>IF(FR38=1,NJ$8&amp;IF(SUM(FS38:$GO38)=0,"",", "),"")</f>
        <v/>
      </c>
      <c r="NK38" t="str">
        <f>IF(FS38=1,NK$8&amp;IF(SUM(FT38:$GO38)=0,"",", "),"")</f>
        <v/>
      </c>
      <c r="NL38" t="str">
        <f>IF(FT38=1,NL$8&amp;IF(SUM(FU38:$GO38)=0,"",", "),"")</f>
        <v/>
      </c>
      <c r="NM38" t="str">
        <f>IF(FU38=1,NM$8&amp;IF(SUM(FV38:$GO38)=0,"",", "),"")</f>
        <v/>
      </c>
      <c r="NN38" t="str">
        <f>IF(FV38=1,NN$8&amp;IF(SUM(FW38:$GO38)=0,"",", "),"")</f>
        <v/>
      </c>
      <c r="NO38" t="str">
        <f>IF(FW38=1,NO$8&amp;IF(SUM(FX38:$GO38)=0,"",", "),"")</f>
        <v/>
      </c>
      <c r="NP38" t="str">
        <f>IF(FX38=1,NP$8&amp;IF(SUM(FY38:$GO38)=0,"",", "),"")</f>
        <v/>
      </c>
      <c r="NQ38" t="str">
        <f>IF(FY38=1,NQ$8&amp;IF(SUM(FZ38:$GO38)=0,"",", "),"")</f>
        <v/>
      </c>
      <c r="NR38" t="str">
        <f>IF(FZ38=1,NR$8&amp;IF(SUM(GA38:$GO38)=0,"",", "),"")</f>
        <v/>
      </c>
      <c r="NS38" t="str">
        <f>IF(GA38=1,NS$8&amp;IF(SUM(GB38:$GO38)=0,"",", "),"")</f>
        <v/>
      </c>
      <c r="NT38" t="str">
        <f>IF(GB38=1,NT$8&amp;IF(SUM(GC38:$GO38)=0,"",", "),"")</f>
        <v/>
      </c>
      <c r="NU38" t="str">
        <f>IF(GC38=1,NU$8&amp;IF(SUM(GD38:$GO38)=0,"",", "),"")</f>
        <v/>
      </c>
      <c r="NV38" t="str">
        <f>IF(GD38=1,NV$8&amp;IF(SUM(GE38:$GO38)=0,"",", "),"")</f>
        <v/>
      </c>
      <c r="NW38" t="str">
        <f>IF(GE38=1,NW$8&amp;IF(SUM(GF38:$GO38)=0,"",", "),"")</f>
        <v/>
      </c>
      <c r="NX38" t="str">
        <f>IF(GF38=1,NX$8&amp;IF(SUM(GG38:$GO38)=0,"",", "),"")</f>
        <v/>
      </c>
      <c r="NY38" t="str">
        <f>IF(GG38=1,NY$8&amp;IF(SUM(GH38:$GO38)=0,"",", "),"")</f>
        <v/>
      </c>
      <c r="NZ38" t="str">
        <f>IF(GH38=1,NZ$8&amp;IF(SUM(GI38:$GO38)=0,"",", "),"")</f>
        <v/>
      </c>
      <c r="OA38" t="str">
        <f>IF(GI38=1,OA$8&amp;IF(SUM(GJ38:$GO38)=0,"",", "),"")</f>
        <v/>
      </c>
      <c r="OB38" t="str">
        <f>IF(GJ38=1,OB$8&amp;IF(SUM(GK38:$GO38)=0,"",", "),"")</f>
        <v/>
      </c>
      <c r="OC38" t="str">
        <f>IF(GK38=1,OC$8&amp;IF(SUM(GL38:$GO38)=0,"",", "),"")</f>
        <v/>
      </c>
      <c r="OD38" t="str">
        <f>IF(GL38=1,OD$8&amp;IF(SUM(GM38:$GO38)=0,"",", "),"")</f>
        <v/>
      </c>
      <c r="OE38" t="str">
        <f>IF(GM38=1,OE$8&amp;IF(SUM(GN38:$GO38)=0,"",", "),"")</f>
        <v/>
      </c>
      <c r="OF38" t="str">
        <f>IF(GN38=1,OF$8&amp;IF(SUM(GO38:$GO38)=0,"",", "),"")</f>
        <v/>
      </c>
      <c r="OG38" t="str">
        <f t="shared" si="69"/>
        <v/>
      </c>
      <c r="OH38" t="str">
        <f>IF(GP38=1,OH$8&amp;IF(SUM(GQ38:$IM38)=0,"",", "),"")</f>
        <v/>
      </c>
      <c r="OI38" t="str">
        <f>IF(GQ38=1,OI$8&amp;IF(SUM(GR38:$IM38)=0,"",", "),"")</f>
        <v/>
      </c>
      <c r="OJ38" t="str">
        <f>IF(GR38=1,OJ$8&amp;IF(SUM(GS38:$IM38)=0,"",", "),"")</f>
        <v/>
      </c>
      <c r="OK38" t="str">
        <f>IF(GS38=1,OK$8&amp;IF(SUM(GT38:$IM38)=0,"",", "),"")</f>
        <v/>
      </c>
      <c r="OL38" t="str">
        <f>IF(GT38=1,OL$8&amp;IF(SUM(GU38:$IM38)=0,"",", "),"")</f>
        <v/>
      </c>
      <c r="OM38" t="str">
        <f>IF(GU38=1,OM$8&amp;IF(SUM(GV38:$IM38)=0,"",", "),"")</f>
        <v/>
      </c>
      <c r="ON38" t="str">
        <f>IF(GV38=1,ON$8&amp;IF(SUM(GW38:$IM38)=0,"",", "),"")</f>
        <v/>
      </c>
      <c r="OO38" t="str">
        <f>IF(GW38=1,OO$8&amp;IF(SUM(GX38:$IM38)=0,"",", "),"")</f>
        <v/>
      </c>
      <c r="OP38" t="str">
        <f>IF(GX38=1,OP$8&amp;IF(SUM(GY38:$IM38)=0,"",", "),"")</f>
        <v/>
      </c>
      <c r="OQ38" t="str">
        <f>IF(GY38=1,OQ$8&amp;IF(SUM(GZ38:$IM38)=0,"",", "),"")</f>
        <v/>
      </c>
      <c r="OR38" t="str">
        <f>IF(GZ38=1,OR$8&amp;IF(SUM(HA38:$IM38)=0,"",", "),"")</f>
        <v/>
      </c>
      <c r="OS38" t="str">
        <f>IF(HA38=1,OS$8&amp;IF(SUM(HB38:$IM38)=0,"",", "),"")</f>
        <v/>
      </c>
      <c r="OT38" t="str">
        <f>IF(HB38=1,OT$8&amp;IF(SUM(HC38:$IM38)=0,"",", "),"")</f>
        <v/>
      </c>
      <c r="OU38" t="str">
        <f>IF(HC38=1,OU$8&amp;IF(SUM(HD38:$IM38)=0,"",", "),"")</f>
        <v/>
      </c>
      <c r="OV38" t="str">
        <f>IF(HD38=1,OV$8&amp;IF(SUM(HE38:$IM38)=0,"",", "),"")</f>
        <v/>
      </c>
      <c r="OW38" t="str">
        <f>IF(HE38=1,OW$8&amp;IF(SUM(HF38:$IM38)=0,"",", "),"")</f>
        <v/>
      </c>
      <c r="OX38" t="str">
        <f>IF(HF38=1,OX$8&amp;IF(SUM(HG38:$IM38)=0,"",", "),"")</f>
        <v/>
      </c>
      <c r="OY38" t="str">
        <f>IF(HG38=1,OY$8&amp;IF(SUM(HH38:$IM38)=0,"",", "),"")</f>
        <v/>
      </c>
      <c r="OZ38" t="str">
        <f>IF(HH38=1,OZ$8&amp;IF(SUM(HI38:$IM38)=0,"",", "),"")</f>
        <v/>
      </c>
      <c r="PA38" t="str">
        <f>IF(HI38=1,PA$8&amp;IF(SUM(HJ38:$IM38)=0,"",", "),"")</f>
        <v/>
      </c>
      <c r="PB38" t="str">
        <f>IF(HJ38=1,PB$8&amp;IF(SUM(HK38:$IM38)=0,"",", "),"")</f>
        <v/>
      </c>
      <c r="PC38" t="str">
        <f>IF(HK38=1,PC$8&amp;IF(SUM(HL38:$IM38)=0,"",", "),"")</f>
        <v/>
      </c>
      <c r="PD38" t="str">
        <f>IF(HL38=1,PD$8&amp;IF(SUM(HM38:$IM38)=0,"",", "),"")</f>
        <v/>
      </c>
      <c r="PE38" t="str">
        <f>IF(HM38=1,PE$8&amp;IF(SUM(HN38:$IM38)=0,"",", "),"")</f>
        <v/>
      </c>
      <c r="PF38" t="str">
        <f>IF(HN38=1,PF$8&amp;IF(SUM(HO38:$IM38)=0,"",", "),"")</f>
        <v/>
      </c>
      <c r="PG38" t="str">
        <f>IF(HO38=1,PG$8&amp;IF(SUM(HP38:$IM38)=0,"",", "),"")</f>
        <v/>
      </c>
      <c r="PH38" t="str">
        <f>IF(HP38=1,PH$8&amp;IF(SUM(HQ38:$IM38)=0,"",", "),"")</f>
        <v/>
      </c>
      <c r="PI38" t="str">
        <f>IF(HQ38=1,PI$8&amp;IF(SUM(HR38:$IM38)=0,"",", "),"")</f>
        <v/>
      </c>
      <c r="PJ38" t="str">
        <f>IF(HR38=1,PJ$8&amp;IF(SUM(HS38:$IM38)=0,"",", "),"")</f>
        <v/>
      </c>
      <c r="PK38" t="str">
        <f>IF(HS38=1,PK$8&amp;IF(SUM(HT38:$IM38)=0,"",", "),"")</f>
        <v/>
      </c>
      <c r="PL38" t="str">
        <f>IF(HT38=1,PL$8&amp;IF(SUM(HU38:$IM38)=0,"",", "),"")</f>
        <v/>
      </c>
      <c r="PM38" t="str">
        <f>IF(HU38=1,PM$8&amp;IF(SUM(HV38:$IM38)=0,"",", "),"")</f>
        <v/>
      </c>
      <c r="PN38" t="str">
        <f>IF(HV38=1,PN$8&amp;IF(SUM(HW38:$IM38)=0,"",", "),"")</f>
        <v/>
      </c>
      <c r="PO38" t="str">
        <f>IF(HW38=1,PO$8&amp;IF(SUM(HX38:$IM38)=0,"",", "),"")</f>
        <v/>
      </c>
      <c r="PP38" t="str">
        <f>IF(HX38=1,PP$8&amp;IF(SUM(HY38:$IM38)=0,"",", "),"")</f>
        <v/>
      </c>
      <c r="PQ38" t="str">
        <f>IF(HY38=1,PQ$8&amp;IF(SUM(HZ38:$IM38)=0,"",", "),"")</f>
        <v/>
      </c>
      <c r="PR38" t="str">
        <f>IF(HZ38=1,PR$8&amp;IF(SUM(IA38:$IM38)=0,"",", "),"")</f>
        <v/>
      </c>
      <c r="PS38" t="str">
        <f>IF(IA38=1,PS$8&amp;IF(SUM(IB38:$IM38)=0,"",", "),"")</f>
        <v/>
      </c>
      <c r="PT38" t="str">
        <f>IF(IB38=1,PT$8&amp;IF(SUM(IC38:$IM38)=0,"",", "),"")</f>
        <v/>
      </c>
      <c r="PU38" t="str">
        <f>IF(IC38=1,PU$8&amp;IF(SUM(ID38:$IM38)=0,"",", "),"")</f>
        <v/>
      </c>
      <c r="PV38" t="str">
        <f>IF(ID38=1,PV$8&amp;IF(SUM(IE38:$IM38)=0,"",", "),"")</f>
        <v/>
      </c>
      <c r="PW38" t="str">
        <f>IF(IE38=1,PW$8&amp;IF(SUM(IF38:$IM38)=0,"",", "),"")</f>
        <v/>
      </c>
      <c r="PX38" t="str">
        <f>IF(IF38=1,PX$8&amp;IF(SUM(IG38:$IM38)=0,"",", "),"")</f>
        <v/>
      </c>
      <c r="PY38" t="str">
        <f>IF(IG38=1,PY$8&amp;IF(SUM(IH38:$IM38)=0,"",", "),"")</f>
        <v/>
      </c>
      <c r="PZ38" t="str">
        <f>IF(IH38=1,PZ$8&amp;IF(SUM(II38:$IM38)=0,"",", "),"")</f>
        <v/>
      </c>
      <c r="QA38" t="str">
        <f>IF(II38=1,QA$8&amp;IF(SUM(IJ38:$IM38)=0,"",", "),"")</f>
        <v/>
      </c>
      <c r="QB38" t="str">
        <f>IF(IJ38=1,QB$8&amp;IF(SUM(IK38:$IM38)=0,"",", "),"")</f>
        <v/>
      </c>
      <c r="QC38" t="str">
        <f>IF(IK38=1,QC$8&amp;IF(SUM(IL38:$IM38)=0,"",", "),"")</f>
        <v/>
      </c>
      <c r="QD38" t="str">
        <f>IF(IL38=1,QD$8&amp;IF(SUM(IM38:$IM38)=0,"",", "),"")</f>
        <v/>
      </c>
      <c r="QE38" t="str">
        <f t="shared" si="70"/>
        <v/>
      </c>
      <c r="QF38" t="str">
        <f>IF(IN38=1,QF$8&amp;IF(SUM(IO38:$KK38)=0,"",", "),"")</f>
        <v/>
      </c>
      <c r="QG38" t="str">
        <f>IF(IO38=1,QG$8&amp;IF(SUM(IP38:$KK38)=0,"",", "),"")</f>
        <v/>
      </c>
      <c r="QH38" t="str">
        <f>IF(IP38=1,QH$8&amp;IF(SUM(IQ38:$KK38)=0,"",", "),"")</f>
        <v/>
      </c>
      <c r="QI38" t="str">
        <f>IF(IQ38=1,QI$8&amp;IF(SUM(IR38:$KK38)=0,"",", "),"")</f>
        <v/>
      </c>
      <c r="QJ38" t="str">
        <f>IF(IR38=1,QJ$8&amp;IF(SUM(IS38:$KK38)=0,"",", "),"")</f>
        <v/>
      </c>
      <c r="QK38" t="str">
        <f>IF(IS38=1,QK$8&amp;IF(SUM(IT38:$KK38)=0,"",", "),"")</f>
        <v/>
      </c>
      <c r="QL38" t="str">
        <f>IF(IT38=1,QL$8&amp;IF(SUM(IU38:$KK38)=0,"",", "),"")</f>
        <v/>
      </c>
      <c r="QM38" t="str">
        <f>IF(IU38=1,QM$8&amp;IF(SUM(IV38:$KK38)=0,"",", "),"")</f>
        <v/>
      </c>
      <c r="QN38" t="str">
        <f>IF(IV38=1,QN$8&amp;IF(SUM(IW38:$KK38)=0,"",", "),"")</f>
        <v/>
      </c>
      <c r="QO38" t="str">
        <f>IF(IW38=1,QO$8&amp;IF(SUM(IX38:$KK38)=0,"",", "),"")</f>
        <v/>
      </c>
      <c r="QP38" t="str">
        <f>IF(IX38=1,QP$8&amp;IF(SUM(IY38:$KK38)=0,"",", "),"")</f>
        <v/>
      </c>
      <c r="QQ38" t="str">
        <f>IF(IY38=1,QQ$8&amp;IF(SUM(IZ38:$KK38)=0,"",", "),"")</f>
        <v/>
      </c>
      <c r="QR38" t="str">
        <f>IF(IZ38=1,QR$8&amp;IF(SUM(JA38:$KK38)=0,"",", "),"")</f>
        <v/>
      </c>
      <c r="QS38" t="str">
        <f>IF(JA38=1,QS$8&amp;IF(SUM(JB38:$KK38)=0,"",", "),"")</f>
        <v/>
      </c>
      <c r="QT38" t="str">
        <f>IF(JB38=1,QT$8&amp;IF(SUM(JC38:$KK38)=0,"",", "),"")</f>
        <v/>
      </c>
      <c r="QU38" t="str">
        <f>IF(JC38=1,QU$8&amp;IF(SUM(JD38:$KK38)=0,"",", "),"")</f>
        <v/>
      </c>
      <c r="QV38" t="str">
        <f>IF(JD38=1,QV$8&amp;IF(SUM(JE38:$KK38)=0,"",", "),"")</f>
        <v/>
      </c>
      <c r="QW38" t="str">
        <f>IF(JE38=1,QW$8&amp;IF(SUM(JF38:$KK38)=0,"",", "),"")</f>
        <v/>
      </c>
      <c r="QX38" t="str">
        <f>IF(JF38=1,QX$8&amp;IF(SUM(JG38:$KK38)=0,"",", "),"")</f>
        <v/>
      </c>
      <c r="QY38" t="str">
        <f>IF(JG38=1,QY$8&amp;IF(SUM(JH38:$KK38)=0,"",", "),"")</f>
        <v/>
      </c>
      <c r="QZ38" t="str">
        <f>IF(JH38=1,QZ$8&amp;IF(SUM(JI38:$KK38)=0,"",", "),"")</f>
        <v/>
      </c>
      <c r="RA38" t="str">
        <f>IF(JI38=1,RA$8&amp;IF(SUM(JJ38:$KK38)=0,"",", "),"")</f>
        <v/>
      </c>
      <c r="RB38" t="str">
        <f>IF(JJ38=1,RB$8&amp;IF(SUM(JK38:$KK38)=0,"",", "),"")</f>
        <v/>
      </c>
      <c r="RC38" t="str">
        <f>IF(JK38=1,RC$8&amp;IF(SUM(JL38:$KK38)=0,"",", "),"")</f>
        <v/>
      </c>
      <c r="RD38" t="str">
        <f>IF(JL38=1,RD$8&amp;IF(SUM(JM38:$KK38)=0,"",", "),"")</f>
        <v/>
      </c>
      <c r="RE38" t="str">
        <f>IF(JM38=1,RE$8&amp;IF(SUM(JN38:$KK38)=0,"",", "),"")</f>
        <v/>
      </c>
      <c r="RF38" t="str">
        <f>IF(JN38=1,RF$8&amp;IF(SUM(JO38:$KK38)=0,"",", "),"")</f>
        <v/>
      </c>
      <c r="RG38" t="str">
        <f>IF(JO38=1,RG$8&amp;IF(SUM(JP38:$KK38)=0,"",", "),"")</f>
        <v/>
      </c>
      <c r="RH38" t="str">
        <f>IF(JP38=1,RH$8&amp;IF(SUM(JQ38:$KK38)=0,"",", "),"")</f>
        <v/>
      </c>
      <c r="RI38" t="str">
        <f>IF(JQ38=1,RI$8&amp;IF(SUM(JR38:$KK38)=0,"",", "),"")</f>
        <v/>
      </c>
      <c r="RJ38" t="str">
        <f>IF(JR38=1,RJ$8&amp;IF(SUM(JS38:$KK38)=0,"",", "),"")</f>
        <v/>
      </c>
      <c r="RK38" t="str">
        <f>IF(JS38=1,RK$8&amp;IF(SUM(JT38:$KK38)=0,"",", "),"")</f>
        <v/>
      </c>
      <c r="RL38" t="str">
        <f>IF(JT38=1,RL$8&amp;IF(SUM(JU38:$KK38)=0,"",", "),"")</f>
        <v/>
      </c>
      <c r="RM38" t="str">
        <f>IF(JU38=1,RM$8&amp;IF(SUM(JV38:$KK38)=0,"",", "),"")</f>
        <v/>
      </c>
      <c r="RN38" t="str">
        <f>IF(JV38=1,RN$8&amp;IF(SUM(JW38:$KK38)=0,"",", "),"")</f>
        <v/>
      </c>
      <c r="RO38" t="str">
        <f>IF(JW38=1,RO$8&amp;IF(SUM(JX38:$KK38)=0,"",", "),"")</f>
        <v/>
      </c>
      <c r="RP38" t="str">
        <f>IF(JX38=1,RP$8&amp;IF(SUM(JY38:$KK38)=0,"",", "),"")</f>
        <v/>
      </c>
      <c r="RQ38" t="str">
        <f>IF(JY38=1,RQ$8&amp;IF(SUM(JZ38:$KK38)=0,"",", "),"")</f>
        <v/>
      </c>
      <c r="RR38" t="str">
        <f>IF(JZ38=1,RR$8&amp;IF(SUM(KA38:$KK38)=0,"",", "),"")</f>
        <v/>
      </c>
      <c r="RS38" t="str">
        <f>IF(KA38=1,RS$8&amp;IF(SUM(KB38:$KK38)=0,"",", "),"")</f>
        <v/>
      </c>
      <c r="RT38" t="str">
        <f>IF(KB38=1,RT$8&amp;IF(SUM(KC38:$KK38)=0,"",", "),"")</f>
        <v/>
      </c>
      <c r="RU38" t="str">
        <f>IF(KC38=1,RU$8&amp;IF(SUM(KD38:$KK38)=0,"",", "),"")</f>
        <v/>
      </c>
      <c r="RV38" t="str">
        <f>IF(KD38=1,RV$8&amp;IF(SUM(KE38:$KK38)=0,"",", "),"")</f>
        <v/>
      </c>
      <c r="RW38" t="str">
        <f>IF(KE38=1,RW$8&amp;IF(SUM(KF38:$KK38)=0,"",", "),"")</f>
        <v/>
      </c>
      <c r="RX38" t="str">
        <f>IF(KF38=1,RX$8&amp;IF(SUM(KG38:$KK38)=0,"",", "),"")</f>
        <v/>
      </c>
      <c r="RY38" t="str">
        <f>IF(KG38=1,RY$8&amp;IF(SUM(KH38:$KK38)=0,"",", "),"")</f>
        <v/>
      </c>
      <c r="RZ38" t="str">
        <f>IF(KH38=1,RZ$8&amp;IF(SUM(KI38:$KK38)=0,"",", "),"")</f>
        <v/>
      </c>
      <c r="SA38" t="str">
        <f>IF(KI38=1,SA$8&amp;IF(SUM(KJ38:$KK38)=0,"",", "),"")</f>
        <v/>
      </c>
      <c r="SB38" t="str">
        <f>IF(KJ38=1,SB$8&amp;IF(SUM(KK38:$KK38)=0,"",", "),"")</f>
        <v/>
      </c>
      <c r="SC38" t="str">
        <f t="shared" si="71"/>
        <v/>
      </c>
    </row>
    <row r="39" spans="1:497" ht="60" customHeight="1" x14ac:dyDescent="0.45">
      <c r="A39" s="62"/>
      <c r="B39" s="212" t="str">
        <f t="shared" si="0"/>
        <v/>
      </c>
      <c r="C39" s="212" t="str">
        <f t="shared" si="59"/>
        <v/>
      </c>
      <c r="D39" s="212" t="str">
        <f t="shared" si="60"/>
        <v/>
      </c>
      <c r="E39" s="212" t="str">
        <f t="shared" si="61"/>
        <v/>
      </c>
      <c r="F39" s="212" t="str">
        <f t="shared" si="62"/>
        <v/>
      </c>
      <c r="G39" s="237" t="str">
        <f>IF('EDCI Data'!B39="","",'EDCI Data'!B39)</f>
        <v/>
      </c>
      <c r="H39" s="238" t="str">
        <f>IF('EDCI Data'!C39="","",'EDCI Data'!C39)</f>
        <v/>
      </c>
      <c r="I39" s="239" t="str">
        <f>IF('EDCI Data'!D39="","",'EDCI Data'!D39)</f>
        <v/>
      </c>
      <c r="J39" s="240" t="str">
        <f>IF('EDCI Data'!E39="","",'EDCI Data'!E39)</f>
        <v/>
      </c>
      <c r="K39" s="237" t="str">
        <f>IF('EDCI Data'!F39="","",'EDCI Data'!F39)</f>
        <v/>
      </c>
      <c r="L39" s="237" t="str">
        <f>IF('EDCI Data'!G39="","",'EDCI Data'!G39)</f>
        <v/>
      </c>
      <c r="M39" s="237" t="str">
        <f>IF('EDCI Data'!H39="","",'EDCI Data'!H39)</f>
        <v/>
      </c>
      <c r="N39" s="237" t="str">
        <f>IF('EDCI Data'!I39="","",'EDCI Data'!I39)</f>
        <v/>
      </c>
      <c r="O39" s="237" t="str">
        <f>IF('EDCI Data'!J39="","",'EDCI Data'!J39)</f>
        <v/>
      </c>
      <c r="P39" s="237" t="str">
        <f>IF('EDCI Data'!K39="","",'EDCI Data'!K39)</f>
        <v/>
      </c>
      <c r="Q39" s="241" t="str">
        <f>IF('EDCI Data'!L39="","",'EDCI Data'!L39)</f>
        <v/>
      </c>
      <c r="R39" s="241" t="str">
        <f>IF('EDCI Data'!M39="","",'EDCI Data'!M39)</f>
        <v/>
      </c>
      <c r="S39" s="237" t="str">
        <f>IF('EDCI Data'!N39="","",'EDCI Data'!N39)</f>
        <v/>
      </c>
      <c r="T39" s="237" t="str">
        <f>IF('EDCI Data'!O39="","",'EDCI Data'!O39)</f>
        <v/>
      </c>
      <c r="U39" s="237" t="str">
        <f>IF('EDCI Data'!P39="","",'EDCI Data'!P39)</f>
        <v/>
      </c>
      <c r="V39" s="237" t="str">
        <f>IF('EDCI Data'!Q39="","",'EDCI Data'!Q39)</f>
        <v/>
      </c>
      <c r="W39" s="242" t="str">
        <f>IF('EDCI Data'!R39="","",'EDCI Data'!R39)</f>
        <v/>
      </c>
      <c r="X39" s="243" t="str">
        <f>IF('EDCI Data'!S39="","",'EDCI Data'!S39)</f>
        <v/>
      </c>
      <c r="Y39" s="243" t="str">
        <f>IF('EDCI Data'!T39="","",'EDCI Data'!T39)</f>
        <v/>
      </c>
      <c r="Z39" s="244" t="str">
        <f>IF('EDCI Data'!U39="","",'EDCI Data'!U39)</f>
        <v/>
      </c>
      <c r="AA39" s="237" t="str">
        <f>IF('EDCI Data'!V39="","",'EDCI Data'!V39)</f>
        <v/>
      </c>
      <c r="AB39" s="244" t="str">
        <f>IF('EDCI Data'!W39="","",'EDCI Data'!W39)</f>
        <v/>
      </c>
      <c r="AC39" s="237" t="str">
        <f>IF('EDCI Data'!X39="","",'EDCI Data'!X39)</f>
        <v/>
      </c>
      <c r="AD39" s="244" t="str">
        <f>IF('EDCI Data'!Y39="","",'EDCI Data'!Y39)</f>
        <v/>
      </c>
      <c r="AE39" s="237" t="str">
        <f>IF('EDCI Data'!Z39="","",'EDCI Data'!Z39)</f>
        <v/>
      </c>
      <c r="AF39" s="237" t="str">
        <f>IF('EDCI Data'!AA39="","",'EDCI Data'!AA39)</f>
        <v/>
      </c>
      <c r="AG39" s="237" t="str">
        <f>IF('EDCI Data'!AB39="","",'EDCI Data'!AB39)</f>
        <v/>
      </c>
      <c r="AH39" s="237" t="str">
        <f>IF('EDCI Data'!AC39="","",'EDCI Data'!AC39)</f>
        <v/>
      </c>
      <c r="AI39" s="237" t="str">
        <f>IF('EDCI Data'!AD39="","",'EDCI Data'!AD39)</f>
        <v/>
      </c>
      <c r="AJ39" s="237" t="str">
        <f>IF('EDCI Data'!AE39="","",'EDCI Data'!AE39)</f>
        <v/>
      </c>
      <c r="AK39" s="237" t="str">
        <f>IF('EDCI Data'!AF39="","",'EDCI Data'!AF39)</f>
        <v/>
      </c>
      <c r="AL39" s="237" t="str">
        <f>IF('EDCI Data'!AG39="","",'EDCI Data'!AG39)</f>
        <v/>
      </c>
      <c r="AM39" s="237" t="str">
        <f>IF('EDCI Data'!AH39="","",'EDCI Data'!AH39)</f>
        <v/>
      </c>
      <c r="AN39" s="237" t="str">
        <f>IF('EDCI Data'!AI39="","",'EDCI Data'!AI39)</f>
        <v/>
      </c>
      <c r="AO39" s="237" t="str">
        <f>IF('EDCI Data'!AJ39="","",'EDCI Data'!AJ39)</f>
        <v/>
      </c>
      <c r="AP39" s="237" t="str">
        <f>IF('EDCI Data'!AK39="","",'EDCI Data'!AK39)</f>
        <v/>
      </c>
      <c r="AQ39" s="237" t="str">
        <f>IF('EDCI Data'!AL39="","",'EDCI Data'!AL39)</f>
        <v/>
      </c>
      <c r="AR39" s="237" t="str">
        <f>IF('EDCI Data'!AM39="","",'EDCI Data'!AM39)</f>
        <v/>
      </c>
      <c r="AS39" s="237" t="str">
        <f>IF('EDCI Data'!AN39="","",'EDCI Data'!AN39)</f>
        <v/>
      </c>
      <c r="AT39" s="237" t="str">
        <f>IF('EDCI Data'!AO39="","",'EDCI Data'!AO39)</f>
        <v/>
      </c>
      <c r="AU39" s="237" t="str">
        <f>IF('EDCI Data'!AP39="","",'EDCI Data'!AP39)</f>
        <v/>
      </c>
      <c r="AV39" s="237" t="str">
        <f>IF('EDCI Data'!AQ39="","",'EDCI Data'!AQ39)</f>
        <v/>
      </c>
      <c r="AW39" s="237" t="str">
        <f>IF('EDCI Data'!AR39="","",'EDCI Data'!AR39)</f>
        <v/>
      </c>
      <c r="AX39" s="237" t="str">
        <f>IF('EDCI Data'!AS39="","",'EDCI Data'!AS39)</f>
        <v/>
      </c>
      <c r="AY39" s="237" t="str">
        <f>IF('EDCI Data'!AT39="","",'EDCI Data'!AT39)</f>
        <v/>
      </c>
      <c r="AZ39" s="237" t="str">
        <f>IF('EDCI Data'!AU39="","",'EDCI Data'!AU39)</f>
        <v/>
      </c>
      <c r="BA39" s="237" t="str">
        <f>IF('EDCI Data'!AV39="","",'EDCI Data'!AV39)</f>
        <v/>
      </c>
      <c r="BB39" s="245" t="str">
        <f>IF('EDCI Data'!AW39="","",'EDCI Data'!AW39)</f>
        <v/>
      </c>
      <c r="BC39" s="245" t="str">
        <f>IF('EDCI Data'!AX39="","",'EDCI Data'!AX39)</f>
        <v/>
      </c>
      <c r="BD39" s="246" t="str">
        <f t="shared" si="63"/>
        <v/>
      </c>
      <c r="BE39" s="247" t="str">
        <f>IF('EDCI Data'!AY39="","",'EDCI Data'!AY39)</f>
        <v/>
      </c>
      <c r="BF39" s="247" t="str">
        <f>IF('EDCI Data'!AZ39="","",'EDCI Data'!AZ39)</f>
        <v/>
      </c>
      <c r="BG39" s="247" t="str">
        <f>IF('EDCI Data'!BA39="","",'EDCI Data'!BA39)</f>
        <v/>
      </c>
      <c r="BH39" s="247" t="str">
        <f>IF('EDCI Data'!BB39="","",'EDCI Data'!BB39)</f>
        <v/>
      </c>
      <c r="BI39" s="247" t="str">
        <f>IF('EDCI Data'!BC39="","",'EDCI Data'!BC39)</f>
        <v/>
      </c>
      <c r="BJ39" s="247" t="str">
        <f>IF('EDCI Data'!BD39="","",'EDCI Data'!BD39)</f>
        <v/>
      </c>
      <c r="BK39" s="247" t="str">
        <f>IF('EDCI Data'!BE39="","",'EDCI Data'!BE39)</f>
        <v/>
      </c>
      <c r="BL39" s="247" t="str">
        <f>IF('EDCI Data'!BF39="","",'EDCI Data'!BF39)</f>
        <v/>
      </c>
      <c r="BM39" s="247" t="str">
        <f>IF('EDCI Data'!BG39="","",'EDCI Data'!BG39)</f>
        <v/>
      </c>
      <c r="BN39" s="248" t="str">
        <f>IF('EDCI Data'!BH39="","",'EDCI Data'!BH39)</f>
        <v/>
      </c>
      <c r="BO39" s="248" t="str">
        <f>IF('EDCI Data'!BI39="","",'EDCI Data'!BI39)</f>
        <v/>
      </c>
      <c r="BP39" s="249" t="str">
        <f>IF('EDCI Data'!BJ39="","",'EDCI Data'!BJ39)</f>
        <v/>
      </c>
      <c r="BQ39" s="248" t="str">
        <f>IF('EDCI Data'!BK39="","",'EDCI Data'!BK39)</f>
        <v/>
      </c>
      <c r="BR39" s="248" t="str">
        <f>IF('EDCI Data'!BL39="","",'EDCI Data'!BL39)</f>
        <v/>
      </c>
      <c r="BS39" s="250" t="str">
        <f>IF('EDCI Data'!BM39="","",'EDCI Data'!BM39)</f>
        <v/>
      </c>
      <c r="BT39" s="251" t="str">
        <f>IF('EDCI Data'!BN39="","",'EDCI Data'!BN39)</f>
        <v/>
      </c>
      <c r="BU39" s="246" t="str">
        <f>IF('EDCI Data'!BO39="","",'EDCI Data'!BO39)</f>
        <v/>
      </c>
      <c r="BV39" s="252">
        <f t="shared" si="64"/>
        <v>0</v>
      </c>
      <c r="BW39" s="252">
        <f t="shared" si="65"/>
        <v>0</v>
      </c>
      <c r="BX39" s="252">
        <f t="shared" si="66"/>
        <v>0</v>
      </c>
      <c r="BY39" s="252">
        <f t="shared" si="67"/>
        <v>0</v>
      </c>
      <c r="BZ39" t="str">
        <f t="shared" si="1"/>
        <v/>
      </c>
      <c r="CA39" s="253"/>
      <c r="CB39"/>
      <c r="CC39"/>
      <c r="CD39"/>
      <c r="CE39" t="str">
        <f t="shared" si="2"/>
        <v/>
      </c>
      <c r="CF39"/>
      <c r="CG39" t="str">
        <f t="shared" si="3"/>
        <v/>
      </c>
      <c r="CH39" t="str">
        <f t="shared" si="4"/>
        <v/>
      </c>
      <c r="CI39" t="str">
        <f t="shared" si="5"/>
        <v/>
      </c>
      <c r="CJ39" t="str">
        <f t="shared" si="6"/>
        <v/>
      </c>
      <c r="CK39"/>
      <c r="CL39"/>
      <c r="CM39" t="str">
        <f t="shared" si="7"/>
        <v/>
      </c>
      <c r="CN39" t="str">
        <f t="shared" si="8"/>
        <v/>
      </c>
      <c r="CO39" t="str">
        <f t="shared" si="9"/>
        <v/>
      </c>
      <c r="CP39" t="str">
        <f t="shared" si="10"/>
        <v/>
      </c>
      <c r="CQ39"/>
      <c r="CR39" t="str" cm="1">
        <f t="array" ref="CR39">IF(COUNTIFS($BZ$10:$BZ$259,$BZ39,$I$10:$I$259,$I39+1)&gt;0,IF(X39&lt;&gt;INDEX(Y$10:Y$259,MATCH(1,INDEX(($BZ39=$BZ$10:$BZ$259)*($I$10:$I$259=$I39+1),0,1),0)),"Number of FTEs in previous year do not align with Number of FTEs in current year across years, by definition these should be equal. Please check and update if required. "&amp;CHAR(10),""),"")</f>
        <v/>
      </c>
      <c r="CS39" t="str" cm="1">
        <f t="array" ref="CS39">IF(COUNTIFS($BZ$10:$BZ$259,$BZ39,$I$10:$I$259,$I39-1)&gt;0,IF(Y39&lt;&gt;INDEX(X$10:X$259,MATCH(1,INDEX(($BZ39=$BZ$10:$BZ$259)*($I$10:$I$259=$I39-1),0,1),0)),"Number of FTEs in previous year do not align with Number of FTEs in current year across years, by definition these should be equal. Please check and update if required. "&amp;CHAR(10),""),"")</f>
        <v/>
      </c>
      <c r="CT39" t="str">
        <f t="shared" si="11"/>
        <v/>
      </c>
      <c r="CU39" t="str">
        <f t="shared" si="12"/>
        <v/>
      </c>
      <c r="CV39"/>
      <c r="CW39" t="str">
        <f t="shared" si="13"/>
        <v/>
      </c>
      <c r="CX39"/>
      <c r="CY39" t="str">
        <f t="shared" si="14"/>
        <v/>
      </c>
      <c r="CZ39"/>
      <c r="DA39" t="str">
        <f t="shared" si="15"/>
        <v/>
      </c>
      <c r="DB39"/>
      <c r="DC39"/>
      <c r="DD39"/>
      <c r="DE39"/>
      <c r="DF39"/>
      <c r="DG39"/>
      <c r="DH39"/>
      <c r="DI39"/>
      <c r="DJ39"/>
      <c r="DK39"/>
      <c r="DL39"/>
      <c r="DM39"/>
      <c r="DN39"/>
      <c r="DO39"/>
      <c r="DP39"/>
      <c r="DQ39"/>
      <c r="DR39"/>
      <c r="DS39"/>
      <c r="DT39"/>
      <c r="DU39"/>
      <c r="DV39"/>
      <c r="DW39"/>
      <c r="DX39" t="str">
        <f t="shared" si="16"/>
        <v/>
      </c>
      <c r="DY39" t="str">
        <f t="shared" si="17"/>
        <v/>
      </c>
      <c r="DZ39" t="str">
        <f t="shared" si="18"/>
        <v/>
      </c>
      <c r="EA39" t="str">
        <f t="shared" si="19"/>
        <v/>
      </c>
      <c r="EB39" t="str">
        <f t="shared" si="20"/>
        <v/>
      </c>
      <c r="EC39" t="str">
        <f t="shared" si="21"/>
        <v/>
      </c>
      <c r="ED39" t="str">
        <f t="shared" si="22"/>
        <v/>
      </c>
      <c r="EE39" t="str">
        <f t="shared" si="23"/>
        <v/>
      </c>
      <c r="EF39" t="str">
        <f t="shared" si="24"/>
        <v/>
      </c>
      <c r="EG39" t="str">
        <f t="shared" si="25"/>
        <v/>
      </c>
      <c r="EH39" t="str">
        <f t="shared" si="26"/>
        <v/>
      </c>
      <c r="EI39" t="str">
        <f t="shared" si="27"/>
        <v/>
      </c>
      <c r="EJ39"/>
      <c r="EK39"/>
      <c r="EL39"/>
      <c r="EM39"/>
      <c r="EN39"/>
      <c r="EO39"/>
      <c r="EP39"/>
      <c r="EQ39" t="str">
        <f t="shared" si="28"/>
        <v/>
      </c>
      <c r="ER39" t="str">
        <f t="shared" si="29"/>
        <v/>
      </c>
      <c r="ES39" t="str">
        <f t="shared" si="30"/>
        <v/>
      </c>
      <c r="ET39"/>
      <c r="EU39" t="str">
        <f t="shared" si="31"/>
        <v/>
      </c>
      <c r="EV39"/>
      <c r="EW39" t="str">
        <f t="shared" si="32"/>
        <v/>
      </c>
      <c r="EX39"/>
      <c r="EY39" t="str">
        <f t="shared" si="33"/>
        <v/>
      </c>
      <c r="EZ39"/>
      <c r="FA39"/>
      <c r="FB39"/>
      <c r="FC39"/>
      <c r="FD39"/>
      <c r="FE39"/>
      <c r="FF39"/>
      <c r="FG39"/>
      <c r="FH39"/>
      <c r="FI39"/>
      <c r="FJ39"/>
      <c r="FK39"/>
      <c r="FL39"/>
      <c r="FM39"/>
      <c r="FN39"/>
      <c r="FO39"/>
      <c r="FP39"/>
      <c r="FQ39"/>
      <c r="FR39"/>
      <c r="FS39"/>
      <c r="FT39"/>
      <c r="FU39"/>
      <c r="FV39" t="str">
        <f t="shared" si="34"/>
        <v/>
      </c>
      <c r="FW39" t="str">
        <f t="shared" si="35"/>
        <v/>
      </c>
      <c r="FX39"/>
      <c r="FY39" t="str">
        <f t="shared" si="36"/>
        <v/>
      </c>
      <c r="FZ39" t="str">
        <f t="shared" si="37"/>
        <v/>
      </c>
      <c r="GA39" t="str">
        <f t="shared" si="38"/>
        <v/>
      </c>
      <c r="GB39" t="str">
        <f t="shared" si="39"/>
        <v/>
      </c>
      <c r="GC39" t="str">
        <f t="shared" si="40"/>
        <v/>
      </c>
      <c r="GD39" t="str">
        <f t="shared" si="41"/>
        <v/>
      </c>
      <c r="GE39" t="str">
        <f t="shared" si="42"/>
        <v/>
      </c>
      <c r="GF39" t="str">
        <f t="shared" si="43"/>
        <v/>
      </c>
      <c r="GG39" t="str">
        <f t="shared" si="44"/>
        <v/>
      </c>
      <c r="GH39"/>
      <c r="GI39"/>
      <c r="GJ39"/>
      <c r="GK39"/>
      <c r="GL39"/>
      <c r="GM39"/>
      <c r="GN39"/>
      <c r="GO39"/>
      <c r="GP39" t="str">
        <f t="shared" si="45"/>
        <v/>
      </c>
      <c r="GQ39" t="str">
        <f t="shared" si="46"/>
        <v/>
      </c>
      <c r="GR39"/>
      <c r="GS39" t="str">
        <f t="shared" si="47"/>
        <v/>
      </c>
      <c r="GT39"/>
      <c r="GU39" t="str">
        <f t="shared" si="48"/>
        <v/>
      </c>
      <c r="GV39"/>
      <c r="GW39" t="str">
        <f t="shared" si="49"/>
        <v/>
      </c>
      <c r="GX39"/>
      <c r="GY39"/>
      <c r="GZ39"/>
      <c r="HA39"/>
      <c r="HB39"/>
      <c r="HC39"/>
      <c r="HD39"/>
      <c r="HE39"/>
      <c r="HF39"/>
      <c r="HG39"/>
      <c r="HH39"/>
      <c r="HI39"/>
      <c r="HJ39"/>
      <c r="HK39"/>
      <c r="HL39"/>
      <c r="HM39"/>
      <c r="HN39"/>
      <c r="HO39"/>
      <c r="HP39"/>
      <c r="HQ39"/>
      <c r="HR39"/>
      <c r="HS39"/>
      <c r="HT39" t="str">
        <f t="shared" si="50"/>
        <v/>
      </c>
      <c r="HU39" t="str">
        <f t="shared" si="51"/>
        <v/>
      </c>
      <c r="HV39"/>
      <c r="HW39"/>
      <c r="HX39"/>
      <c r="HY39"/>
      <c r="HZ39"/>
      <c r="IA39"/>
      <c r="IB39"/>
      <c r="IC39"/>
      <c r="ID39"/>
      <c r="IE39" t="str">
        <f t="shared" si="52"/>
        <v/>
      </c>
      <c r="IF39"/>
      <c r="IG39"/>
      <c r="IH39"/>
      <c r="II39"/>
      <c r="IJ39"/>
      <c r="IK39"/>
      <c r="IL39"/>
      <c r="IM39"/>
      <c r="IN39"/>
      <c r="IO39"/>
      <c r="IP39"/>
      <c r="IQ39" t="str">
        <f t="shared" si="53"/>
        <v/>
      </c>
      <c r="IR39"/>
      <c r="IS39" t="str">
        <f t="shared" si="54"/>
        <v/>
      </c>
      <c r="IT39"/>
      <c r="IU39" t="str">
        <f t="shared" si="55"/>
        <v/>
      </c>
      <c r="IV39"/>
      <c r="IW39"/>
      <c r="IX39"/>
      <c r="IY39"/>
      <c r="IZ39"/>
      <c r="JA39"/>
      <c r="JB39"/>
      <c r="JC39"/>
      <c r="JD39"/>
      <c r="JE39"/>
      <c r="JF39"/>
      <c r="JG39"/>
      <c r="JH39"/>
      <c r="JI39"/>
      <c r="JJ39"/>
      <c r="JK39"/>
      <c r="JL39"/>
      <c r="JM39"/>
      <c r="JN39"/>
      <c r="JO39"/>
      <c r="JP39"/>
      <c r="JQ39"/>
      <c r="JR39" t="str">
        <f t="shared" si="56"/>
        <v/>
      </c>
      <c r="JS39" t="str">
        <f t="shared" si="57"/>
        <v/>
      </c>
      <c r="JT39"/>
      <c r="JU39"/>
      <c r="JV39"/>
      <c r="JW39"/>
      <c r="JX39"/>
      <c r="JY39"/>
      <c r="JZ39"/>
      <c r="KA39"/>
      <c r="KB39"/>
      <c r="KC39" t="str">
        <f t="shared" si="58"/>
        <v/>
      </c>
      <c r="KD39"/>
      <c r="KE39"/>
      <c r="KF39"/>
      <c r="KG39"/>
      <c r="KH39"/>
      <c r="KI39"/>
      <c r="KJ39"/>
      <c r="KK39"/>
      <c r="KL39" t="str">
        <f>IF(CT39=1,KL$8&amp;IF(SUM(CU39:$EQ39)=0,"",", "),"")</f>
        <v/>
      </c>
      <c r="KM39" t="str">
        <f>IF(CU39=1,KM$8&amp;IF(SUM(CV39:$EQ39)=0,"",", "),"")</f>
        <v/>
      </c>
      <c r="KN39" t="str">
        <f>IF(CV39=1,KN$8&amp;IF(SUM(CW39:$EQ39)=0,"",", "),"")</f>
        <v/>
      </c>
      <c r="KO39" t="str">
        <f>IF(CW39=1,KO$8&amp;IF(SUM(CX39:$EQ39)=0,"",", "),"")</f>
        <v/>
      </c>
      <c r="KP39" t="str">
        <f>IF(CX39=1,KP$8&amp;IF(SUM(CY39:$EQ39)=0,"",", "),"")</f>
        <v/>
      </c>
      <c r="KQ39" t="str">
        <f>IF(CY39=1,KQ$8&amp;IF(SUM(CZ39:$EQ39)=0,"",", "),"")</f>
        <v/>
      </c>
      <c r="KR39" t="str">
        <f>IF(CZ39=1,KR$8&amp;IF(SUM(DA39:$EQ39)=0,"",", "),"")</f>
        <v/>
      </c>
      <c r="KS39" t="str">
        <f>IF(DA39=1,KS$8&amp;IF(SUM(DB39:$EQ39)=0,"",", "),"")</f>
        <v/>
      </c>
      <c r="KT39" t="str">
        <f>IF(DB39=1,KT$8&amp;IF(SUM(DC39:$EQ39)=0,"",", "),"")</f>
        <v/>
      </c>
      <c r="KU39" t="str">
        <f>IF(DC39=1,KU$8&amp;IF(SUM(DD39:$EQ39)=0,"",", "),"")</f>
        <v/>
      </c>
      <c r="KV39" t="str">
        <f>IF(DD39=1,KV$8&amp;IF(SUM(DE39:$EQ39)=0,"",", "),"")</f>
        <v/>
      </c>
      <c r="KW39" t="str">
        <f>IF(DE39=1,KW$8&amp;IF(SUM(DF39:$EQ39)=0,"",", "),"")</f>
        <v/>
      </c>
      <c r="KX39" t="str">
        <f>IF(DF39=1,KX$8&amp;IF(SUM(DG39:$EQ39)=0,"",", "),"")</f>
        <v/>
      </c>
      <c r="KY39" t="str">
        <f>IF(DG39=1,KY$8&amp;IF(SUM(DH39:$EQ39)=0,"",", "),"")</f>
        <v/>
      </c>
      <c r="KZ39" t="str">
        <f>IF(DH39=1,KZ$8&amp;IF(SUM(DI39:$EQ39)=0,"",", "),"")</f>
        <v/>
      </c>
      <c r="LA39" t="str">
        <f>IF(DI39=1,LA$8&amp;IF(SUM(DJ39:$EQ39)=0,"",", "),"")</f>
        <v/>
      </c>
      <c r="LB39" t="str">
        <f>IF(DJ39=1,LB$8&amp;IF(SUM(DK39:$EQ39)=0,"",", "),"")</f>
        <v/>
      </c>
      <c r="LC39" t="str">
        <f>IF(DK39=1,LC$8&amp;IF(SUM(DL39:$EQ39)=0,"",", "),"")</f>
        <v/>
      </c>
      <c r="LD39" t="str">
        <f>IF(DL39=1,LD$8&amp;IF(SUM(DM39:$EQ39)=0,"",", "),"")</f>
        <v/>
      </c>
      <c r="LE39" t="str">
        <f>IF(DM39=1,LE$8&amp;IF(SUM(DN39:$EQ39)=0,"",", "),"")</f>
        <v/>
      </c>
      <c r="LF39" t="str">
        <f>IF(DN39=1,LF$8&amp;IF(SUM(DO39:$EQ39)=0,"",", "),"")</f>
        <v/>
      </c>
      <c r="LG39" t="str">
        <f>IF(DO39=1,LG$8&amp;IF(SUM(DP39:$EQ39)=0,"",", "),"")</f>
        <v/>
      </c>
      <c r="LH39" t="str">
        <f>IF(DP39=1,LH$8&amp;IF(SUM(DQ39:$EQ39)=0,"",", "),"")</f>
        <v/>
      </c>
      <c r="LI39" t="str">
        <f>IF(DQ39=1,LI$8&amp;IF(SUM(DR39:$EQ39)=0,"",", "),"")</f>
        <v/>
      </c>
      <c r="LJ39" t="str">
        <f>IF(DR39=1,LJ$8&amp;IF(SUM(DS39:$EQ39)=0,"",", "),"")</f>
        <v/>
      </c>
      <c r="LK39" t="str">
        <f>IF(DS39=1,LK$8&amp;IF(SUM(DT39:$EQ39)=0,"",", "),"")</f>
        <v/>
      </c>
      <c r="LL39" t="str">
        <f>IF(DT39=1,LL$8&amp;IF(SUM(DU39:$EQ39)=0,"",", "),"")</f>
        <v/>
      </c>
      <c r="LM39" t="str">
        <f>IF(DU39=1,LM$8&amp;IF(SUM(DV39:$EQ39)=0,"",", "),"")</f>
        <v/>
      </c>
      <c r="LN39" t="str">
        <f>IF(DV39=1,LN$8&amp;IF(SUM(DW39:$EQ39)=0,"",", "),"")</f>
        <v/>
      </c>
      <c r="LO39" t="str">
        <f>IF(DW39=1,LO$8&amp;IF(SUM(DX39:$EQ39)=0,"",", "),"")</f>
        <v/>
      </c>
      <c r="LP39" t="str">
        <f>IF(DX39=1,LP$8&amp;IF(SUM(DY39:$EQ39)=0,"",", "),"")</f>
        <v/>
      </c>
      <c r="LQ39" t="str">
        <f>IF(DY39=1,LQ$8&amp;IF(SUM(DZ39:$EQ39)=0,"",", "),"")</f>
        <v/>
      </c>
      <c r="LR39" t="str">
        <f>IF(DZ39=1,LR$8&amp;IF(SUM(EA39:$EQ39)=0,"",", "),"")</f>
        <v/>
      </c>
      <c r="LS39" t="str">
        <f>IF(EA39=1,LS$8&amp;IF(SUM(EB39:$EQ39)=0,"",", "),"")</f>
        <v/>
      </c>
      <c r="LT39" t="str">
        <f>IF(EB39=1,LT$8&amp;IF(SUM(EC39:$EQ39)=0,"",", "),"")</f>
        <v/>
      </c>
      <c r="LU39" t="str">
        <f>IF(EC39=1,LU$8&amp;IF(SUM(ED39:$EQ39)=0,"",", "),"")</f>
        <v/>
      </c>
      <c r="LV39" t="str">
        <f>IF(ED39=1,LV$8&amp;IF(SUM(EE39:$EQ39)=0,"",", "),"")</f>
        <v/>
      </c>
      <c r="LW39" t="str">
        <f>IF(EE39=1,LW$8&amp;IF(SUM(EF39:$EQ39)=0,"",", "),"")</f>
        <v/>
      </c>
      <c r="LX39" t="str">
        <f>IF(EF39=1,LX$8&amp;IF(SUM(EG39:$EQ39)=0,"",", "),"")</f>
        <v/>
      </c>
      <c r="LY39" t="str">
        <f>IF(EG39=1,LY$8&amp;IF(SUM(EH39:$EQ39)=0,"",", "),"")</f>
        <v/>
      </c>
      <c r="LZ39" t="str">
        <f>IF(EH39=1,LZ$8&amp;IF(SUM(EI39:$EQ39)=0,"",", "),"")</f>
        <v/>
      </c>
      <c r="MA39" t="str">
        <f>IF(EI39=1,MA$8&amp;IF(SUM(EJ39:$EQ39)=0,"",", "),"")</f>
        <v/>
      </c>
      <c r="MB39" t="str">
        <f>IF(EJ39=1,MB$8&amp;IF(SUM(EK39:$EQ39)=0,"",", "),"")</f>
        <v/>
      </c>
      <c r="MC39" t="str">
        <f>IF(EK39=1,MC$8&amp;IF(SUM(EL39:$EQ39)=0,"",", "),"")</f>
        <v/>
      </c>
      <c r="MD39" t="str">
        <f>IF(EL39=1,MD$8&amp;IF(SUM(EM39:$EQ39)=0,"",", "),"")</f>
        <v/>
      </c>
      <c r="ME39" t="str">
        <f>IF(EM39=1,ME$8&amp;IF(SUM(EN39:$EQ39)=0,"",", "),"")</f>
        <v/>
      </c>
      <c r="MF39" t="str">
        <f>IF(EN39=1,MF$8&amp;IF(SUM(EO39:$EQ39)=0,"",", "),"")</f>
        <v/>
      </c>
      <c r="MG39" t="str">
        <f>IF(EO39=1,MG$8&amp;IF(SUM(EP39:$EQ39)=0,"",", "),"")</f>
        <v/>
      </c>
      <c r="MH39" t="str">
        <f>IF(EP39=1,MH$8&amp;IF(SUM(EQ39:$EQ39)=0,"",", "),"")</f>
        <v/>
      </c>
      <c r="MI39" t="str">
        <f t="shared" si="68"/>
        <v/>
      </c>
      <c r="MJ39" t="str">
        <f>IF(ER39=1,MJ$8&amp;IF(SUM(ES39:$GO39)=0,"",", "),"")</f>
        <v/>
      </c>
      <c r="MK39" t="str">
        <f>IF(ES39=1,MK$8&amp;IF(SUM(ET39:$GO39)=0,"",", "),"")</f>
        <v/>
      </c>
      <c r="ML39" t="str">
        <f>IF(ET39=1,ML$8&amp;IF(SUM(EU39:$GO39)=0,"",", "),"")</f>
        <v/>
      </c>
      <c r="MM39" t="str">
        <f>IF(EU39=1,MM$8&amp;IF(SUM(EV39:$GO39)=0,"",", "),"")</f>
        <v/>
      </c>
      <c r="MN39" t="str">
        <f>IF(EV39=1,MN$8&amp;IF(SUM(EW39:$GO39)=0,"",", "),"")</f>
        <v/>
      </c>
      <c r="MO39" t="str">
        <f>IF(EW39=1,MO$8&amp;IF(SUM(EX39:$GO39)=0,"",", "),"")</f>
        <v/>
      </c>
      <c r="MP39" t="str">
        <f>IF(EX39=1,MP$8&amp;IF(SUM(EY39:$GO39)=0,"",", "),"")</f>
        <v/>
      </c>
      <c r="MQ39" t="str">
        <f>IF(EY39=1,MQ$8&amp;IF(SUM(EZ39:$GO39)=0,"",", "),"")</f>
        <v/>
      </c>
      <c r="MR39" t="str">
        <f>IF(EZ39=1,MR$8&amp;IF(SUM(FA39:$GO39)=0,"",", "),"")</f>
        <v/>
      </c>
      <c r="MS39" t="str">
        <f>IF(FA39=1,MS$8&amp;IF(SUM(FB39:$GO39)=0,"",", "),"")</f>
        <v/>
      </c>
      <c r="MT39" t="str">
        <f>IF(FB39=1,MT$8&amp;IF(SUM(FC39:$GO39)=0,"",", "),"")</f>
        <v/>
      </c>
      <c r="MU39" t="str">
        <f>IF(FC39=1,MU$8&amp;IF(SUM(FD39:$GO39)=0,"",", "),"")</f>
        <v/>
      </c>
      <c r="MV39" t="str">
        <f>IF(FD39=1,MV$8&amp;IF(SUM(FE39:$GO39)=0,"",", "),"")</f>
        <v/>
      </c>
      <c r="MW39" t="str">
        <f>IF(FE39=1,MW$8&amp;IF(SUM(FF39:$GO39)=0,"",", "),"")</f>
        <v/>
      </c>
      <c r="MX39" t="str">
        <f>IF(FF39=1,MX$8&amp;IF(SUM(FG39:$GO39)=0,"",", "),"")</f>
        <v/>
      </c>
      <c r="MY39" t="str">
        <f>IF(FG39=1,MY$8&amp;IF(SUM(FH39:$GO39)=0,"",", "),"")</f>
        <v/>
      </c>
      <c r="MZ39" t="str">
        <f>IF(FH39=1,MZ$8&amp;IF(SUM(FI39:$GO39)=0,"",", "),"")</f>
        <v/>
      </c>
      <c r="NA39" t="str">
        <f>IF(FI39=1,NA$8&amp;IF(SUM(FJ39:$GO39)=0,"",", "),"")</f>
        <v/>
      </c>
      <c r="NB39" t="str">
        <f>IF(FJ39=1,NB$8&amp;IF(SUM(FK39:$GO39)=0,"",", "),"")</f>
        <v/>
      </c>
      <c r="NC39" t="str">
        <f>IF(FK39=1,NC$8&amp;IF(SUM(FL39:$GO39)=0,"",", "),"")</f>
        <v/>
      </c>
      <c r="ND39" t="str">
        <f>IF(FL39=1,ND$8&amp;IF(SUM(FM39:$GO39)=0,"",", "),"")</f>
        <v/>
      </c>
      <c r="NE39" t="str">
        <f>IF(FM39=1,NE$8&amp;IF(SUM(FN39:$GO39)=0,"",", "),"")</f>
        <v/>
      </c>
      <c r="NF39" t="str">
        <f>IF(FN39=1,NF$8&amp;IF(SUM(FO39:$GO39)=0,"",", "),"")</f>
        <v/>
      </c>
      <c r="NG39" t="str">
        <f>IF(FO39=1,NG$8&amp;IF(SUM(FP39:$GO39)=0,"",", "),"")</f>
        <v/>
      </c>
      <c r="NH39" t="str">
        <f>IF(FP39=1,NH$8&amp;IF(SUM(FQ39:$GO39)=0,"",", "),"")</f>
        <v/>
      </c>
      <c r="NI39" t="str">
        <f>IF(FQ39=1,NI$8&amp;IF(SUM(FR39:$GO39)=0,"",", "),"")</f>
        <v/>
      </c>
      <c r="NJ39" t="str">
        <f>IF(FR39=1,NJ$8&amp;IF(SUM(FS39:$GO39)=0,"",", "),"")</f>
        <v/>
      </c>
      <c r="NK39" t="str">
        <f>IF(FS39=1,NK$8&amp;IF(SUM(FT39:$GO39)=0,"",", "),"")</f>
        <v/>
      </c>
      <c r="NL39" t="str">
        <f>IF(FT39=1,NL$8&amp;IF(SUM(FU39:$GO39)=0,"",", "),"")</f>
        <v/>
      </c>
      <c r="NM39" t="str">
        <f>IF(FU39=1,NM$8&amp;IF(SUM(FV39:$GO39)=0,"",", "),"")</f>
        <v/>
      </c>
      <c r="NN39" t="str">
        <f>IF(FV39=1,NN$8&amp;IF(SUM(FW39:$GO39)=0,"",", "),"")</f>
        <v/>
      </c>
      <c r="NO39" t="str">
        <f>IF(FW39=1,NO$8&amp;IF(SUM(FX39:$GO39)=0,"",", "),"")</f>
        <v/>
      </c>
      <c r="NP39" t="str">
        <f>IF(FX39=1,NP$8&amp;IF(SUM(FY39:$GO39)=0,"",", "),"")</f>
        <v/>
      </c>
      <c r="NQ39" t="str">
        <f>IF(FY39=1,NQ$8&amp;IF(SUM(FZ39:$GO39)=0,"",", "),"")</f>
        <v/>
      </c>
      <c r="NR39" t="str">
        <f>IF(FZ39=1,NR$8&amp;IF(SUM(GA39:$GO39)=0,"",", "),"")</f>
        <v/>
      </c>
      <c r="NS39" t="str">
        <f>IF(GA39=1,NS$8&amp;IF(SUM(GB39:$GO39)=0,"",", "),"")</f>
        <v/>
      </c>
      <c r="NT39" t="str">
        <f>IF(GB39=1,NT$8&amp;IF(SUM(GC39:$GO39)=0,"",", "),"")</f>
        <v/>
      </c>
      <c r="NU39" t="str">
        <f>IF(GC39=1,NU$8&amp;IF(SUM(GD39:$GO39)=0,"",", "),"")</f>
        <v/>
      </c>
      <c r="NV39" t="str">
        <f>IF(GD39=1,NV$8&amp;IF(SUM(GE39:$GO39)=0,"",", "),"")</f>
        <v/>
      </c>
      <c r="NW39" t="str">
        <f>IF(GE39=1,NW$8&amp;IF(SUM(GF39:$GO39)=0,"",", "),"")</f>
        <v/>
      </c>
      <c r="NX39" t="str">
        <f>IF(GF39=1,NX$8&amp;IF(SUM(GG39:$GO39)=0,"",", "),"")</f>
        <v/>
      </c>
      <c r="NY39" t="str">
        <f>IF(GG39=1,NY$8&amp;IF(SUM(GH39:$GO39)=0,"",", "),"")</f>
        <v/>
      </c>
      <c r="NZ39" t="str">
        <f>IF(GH39=1,NZ$8&amp;IF(SUM(GI39:$GO39)=0,"",", "),"")</f>
        <v/>
      </c>
      <c r="OA39" t="str">
        <f>IF(GI39=1,OA$8&amp;IF(SUM(GJ39:$GO39)=0,"",", "),"")</f>
        <v/>
      </c>
      <c r="OB39" t="str">
        <f>IF(GJ39=1,OB$8&amp;IF(SUM(GK39:$GO39)=0,"",", "),"")</f>
        <v/>
      </c>
      <c r="OC39" t="str">
        <f>IF(GK39=1,OC$8&amp;IF(SUM(GL39:$GO39)=0,"",", "),"")</f>
        <v/>
      </c>
      <c r="OD39" t="str">
        <f>IF(GL39=1,OD$8&amp;IF(SUM(GM39:$GO39)=0,"",", "),"")</f>
        <v/>
      </c>
      <c r="OE39" t="str">
        <f>IF(GM39=1,OE$8&amp;IF(SUM(GN39:$GO39)=0,"",", "),"")</f>
        <v/>
      </c>
      <c r="OF39" t="str">
        <f>IF(GN39=1,OF$8&amp;IF(SUM(GO39:$GO39)=0,"",", "),"")</f>
        <v/>
      </c>
      <c r="OG39" t="str">
        <f t="shared" si="69"/>
        <v/>
      </c>
      <c r="OH39" t="str">
        <f>IF(GP39=1,OH$8&amp;IF(SUM(GQ39:$IM39)=0,"",", "),"")</f>
        <v/>
      </c>
      <c r="OI39" t="str">
        <f>IF(GQ39=1,OI$8&amp;IF(SUM(GR39:$IM39)=0,"",", "),"")</f>
        <v/>
      </c>
      <c r="OJ39" t="str">
        <f>IF(GR39=1,OJ$8&amp;IF(SUM(GS39:$IM39)=0,"",", "),"")</f>
        <v/>
      </c>
      <c r="OK39" t="str">
        <f>IF(GS39=1,OK$8&amp;IF(SUM(GT39:$IM39)=0,"",", "),"")</f>
        <v/>
      </c>
      <c r="OL39" t="str">
        <f>IF(GT39=1,OL$8&amp;IF(SUM(GU39:$IM39)=0,"",", "),"")</f>
        <v/>
      </c>
      <c r="OM39" t="str">
        <f>IF(GU39=1,OM$8&amp;IF(SUM(GV39:$IM39)=0,"",", "),"")</f>
        <v/>
      </c>
      <c r="ON39" t="str">
        <f>IF(GV39=1,ON$8&amp;IF(SUM(GW39:$IM39)=0,"",", "),"")</f>
        <v/>
      </c>
      <c r="OO39" t="str">
        <f>IF(GW39=1,OO$8&amp;IF(SUM(GX39:$IM39)=0,"",", "),"")</f>
        <v/>
      </c>
      <c r="OP39" t="str">
        <f>IF(GX39=1,OP$8&amp;IF(SUM(GY39:$IM39)=0,"",", "),"")</f>
        <v/>
      </c>
      <c r="OQ39" t="str">
        <f>IF(GY39=1,OQ$8&amp;IF(SUM(GZ39:$IM39)=0,"",", "),"")</f>
        <v/>
      </c>
      <c r="OR39" t="str">
        <f>IF(GZ39=1,OR$8&amp;IF(SUM(HA39:$IM39)=0,"",", "),"")</f>
        <v/>
      </c>
      <c r="OS39" t="str">
        <f>IF(HA39=1,OS$8&amp;IF(SUM(HB39:$IM39)=0,"",", "),"")</f>
        <v/>
      </c>
      <c r="OT39" t="str">
        <f>IF(HB39=1,OT$8&amp;IF(SUM(HC39:$IM39)=0,"",", "),"")</f>
        <v/>
      </c>
      <c r="OU39" t="str">
        <f>IF(HC39=1,OU$8&amp;IF(SUM(HD39:$IM39)=0,"",", "),"")</f>
        <v/>
      </c>
      <c r="OV39" t="str">
        <f>IF(HD39=1,OV$8&amp;IF(SUM(HE39:$IM39)=0,"",", "),"")</f>
        <v/>
      </c>
      <c r="OW39" t="str">
        <f>IF(HE39=1,OW$8&amp;IF(SUM(HF39:$IM39)=0,"",", "),"")</f>
        <v/>
      </c>
      <c r="OX39" t="str">
        <f>IF(HF39=1,OX$8&amp;IF(SUM(HG39:$IM39)=0,"",", "),"")</f>
        <v/>
      </c>
      <c r="OY39" t="str">
        <f>IF(HG39=1,OY$8&amp;IF(SUM(HH39:$IM39)=0,"",", "),"")</f>
        <v/>
      </c>
      <c r="OZ39" t="str">
        <f>IF(HH39=1,OZ$8&amp;IF(SUM(HI39:$IM39)=0,"",", "),"")</f>
        <v/>
      </c>
      <c r="PA39" t="str">
        <f>IF(HI39=1,PA$8&amp;IF(SUM(HJ39:$IM39)=0,"",", "),"")</f>
        <v/>
      </c>
      <c r="PB39" t="str">
        <f>IF(HJ39=1,PB$8&amp;IF(SUM(HK39:$IM39)=0,"",", "),"")</f>
        <v/>
      </c>
      <c r="PC39" t="str">
        <f>IF(HK39=1,PC$8&amp;IF(SUM(HL39:$IM39)=0,"",", "),"")</f>
        <v/>
      </c>
      <c r="PD39" t="str">
        <f>IF(HL39=1,PD$8&amp;IF(SUM(HM39:$IM39)=0,"",", "),"")</f>
        <v/>
      </c>
      <c r="PE39" t="str">
        <f>IF(HM39=1,PE$8&amp;IF(SUM(HN39:$IM39)=0,"",", "),"")</f>
        <v/>
      </c>
      <c r="PF39" t="str">
        <f>IF(HN39=1,PF$8&amp;IF(SUM(HO39:$IM39)=0,"",", "),"")</f>
        <v/>
      </c>
      <c r="PG39" t="str">
        <f>IF(HO39=1,PG$8&amp;IF(SUM(HP39:$IM39)=0,"",", "),"")</f>
        <v/>
      </c>
      <c r="PH39" t="str">
        <f>IF(HP39=1,PH$8&amp;IF(SUM(HQ39:$IM39)=0,"",", "),"")</f>
        <v/>
      </c>
      <c r="PI39" t="str">
        <f>IF(HQ39=1,PI$8&amp;IF(SUM(HR39:$IM39)=0,"",", "),"")</f>
        <v/>
      </c>
      <c r="PJ39" t="str">
        <f>IF(HR39=1,PJ$8&amp;IF(SUM(HS39:$IM39)=0,"",", "),"")</f>
        <v/>
      </c>
      <c r="PK39" t="str">
        <f>IF(HS39=1,PK$8&amp;IF(SUM(HT39:$IM39)=0,"",", "),"")</f>
        <v/>
      </c>
      <c r="PL39" t="str">
        <f>IF(HT39=1,PL$8&amp;IF(SUM(HU39:$IM39)=0,"",", "),"")</f>
        <v/>
      </c>
      <c r="PM39" t="str">
        <f>IF(HU39=1,PM$8&amp;IF(SUM(HV39:$IM39)=0,"",", "),"")</f>
        <v/>
      </c>
      <c r="PN39" t="str">
        <f>IF(HV39=1,PN$8&amp;IF(SUM(HW39:$IM39)=0,"",", "),"")</f>
        <v/>
      </c>
      <c r="PO39" t="str">
        <f>IF(HW39=1,PO$8&amp;IF(SUM(HX39:$IM39)=0,"",", "),"")</f>
        <v/>
      </c>
      <c r="PP39" t="str">
        <f>IF(HX39=1,PP$8&amp;IF(SUM(HY39:$IM39)=0,"",", "),"")</f>
        <v/>
      </c>
      <c r="PQ39" t="str">
        <f>IF(HY39=1,PQ$8&amp;IF(SUM(HZ39:$IM39)=0,"",", "),"")</f>
        <v/>
      </c>
      <c r="PR39" t="str">
        <f>IF(HZ39=1,PR$8&amp;IF(SUM(IA39:$IM39)=0,"",", "),"")</f>
        <v/>
      </c>
      <c r="PS39" t="str">
        <f>IF(IA39=1,PS$8&amp;IF(SUM(IB39:$IM39)=0,"",", "),"")</f>
        <v/>
      </c>
      <c r="PT39" t="str">
        <f>IF(IB39=1,PT$8&amp;IF(SUM(IC39:$IM39)=0,"",", "),"")</f>
        <v/>
      </c>
      <c r="PU39" t="str">
        <f>IF(IC39=1,PU$8&amp;IF(SUM(ID39:$IM39)=0,"",", "),"")</f>
        <v/>
      </c>
      <c r="PV39" t="str">
        <f>IF(ID39=1,PV$8&amp;IF(SUM(IE39:$IM39)=0,"",", "),"")</f>
        <v/>
      </c>
      <c r="PW39" t="str">
        <f>IF(IE39=1,PW$8&amp;IF(SUM(IF39:$IM39)=0,"",", "),"")</f>
        <v/>
      </c>
      <c r="PX39" t="str">
        <f>IF(IF39=1,PX$8&amp;IF(SUM(IG39:$IM39)=0,"",", "),"")</f>
        <v/>
      </c>
      <c r="PY39" t="str">
        <f>IF(IG39=1,PY$8&amp;IF(SUM(IH39:$IM39)=0,"",", "),"")</f>
        <v/>
      </c>
      <c r="PZ39" t="str">
        <f>IF(IH39=1,PZ$8&amp;IF(SUM(II39:$IM39)=0,"",", "),"")</f>
        <v/>
      </c>
      <c r="QA39" t="str">
        <f>IF(II39=1,QA$8&amp;IF(SUM(IJ39:$IM39)=0,"",", "),"")</f>
        <v/>
      </c>
      <c r="QB39" t="str">
        <f>IF(IJ39=1,QB$8&amp;IF(SUM(IK39:$IM39)=0,"",", "),"")</f>
        <v/>
      </c>
      <c r="QC39" t="str">
        <f>IF(IK39=1,QC$8&amp;IF(SUM(IL39:$IM39)=0,"",", "),"")</f>
        <v/>
      </c>
      <c r="QD39" t="str">
        <f>IF(IL39=1,QD$8&amp;IF(SUM(IM39:$IM39)=0,"",", "),"")</f>
        <v/>
      </c>
      <c r="QE39" t="str">
        <f t="shared" si="70"/>
        <v/>
      </c>
      <c r="QF39" t="str">
        <f>IF(IN39=1,QF$8&amp;IF(SUM(IO39:$KK39)=0,"",", "),"")</f>
        <v/>
      </c>
      <c r="QG39" t="str">
        <f>IF(IO39=1,QG$8&amp;IF(SUM(IP39:$KK39)=0,"",", "),"")</f>
        <v/>
      </c>
      <c r="QH39" t="str">
        <f>IF(IP39=1,QH$8&amp;IF(SUM(IQ39:$KK39)=0,"",", "),"")</f>
        <v/>
      </c>
      <c r="QI39" t="str">
        <f>IF(IQ39=1,QI$8&amp;IF(SUM(IR39:$KK39)=0,"",", "),"")</f>
        <v/>
      </c>
      <c r="QJ39" t="str">
        <f>IF(IR39=1,QJ$8&amp;IF(SUM(IS39:$KK39)=0,"",", "),"")</f>
        <v/>
      </c>
      <c r="QK39" t="str">
        <f>IF(IS39=1,QK$8&amp;IF(SUM(IT39:$KK39)=0,"",", "),"")</f>
        <v/>
      </c>
      <c r="QL39" t="str">
        <f>IF(IT39=1,QL$8&amp;IF(SUM(IU39:$KK39)=0,"",", "),"")</f>
        <v/>
      </c>
      <c r="QM39" t="str">
        <f>IF(IU39=1,QM$8&amp;IF(SUM(IV39:$KK39)=0,"",", "),"")</f>
        <v/>
      </c>
      <c r="QN39" t="str">
        <f>IF(IV39=1,QN$8&amp;IF(SUM(IW39:$KK39)=0,"",", "),"")</f>
        <v/>
      </c>
      <c r="QO39" t="str">
        <f>IF(IW39=1,QO$8&amp;IF(SUM(IX39:$KK39)=0,"",", "),"")</f>
        <v/>
      </c>
      <c r="QP39" t="str">
        <f>IF(IX39=1,QP$8&amp;IF(SUM(IY39:$KK39)=0,"",", "),"")</f>
        <v/>
      </c>
      <c r="QQ39" t="str">
        <f>IF(IY39=1,QQ$8&amp;IF(SUM(IZ39:$KK39)=0,"",", "),"")</f>
        <v/>
      </c>
      <c r="QR39" t="str">
        <f>IF(IZ39=1,QR$8&amp;IF(SUM(JA39:$KK39)=0,"",", "),"")</f>
        <v/>
      </c>
      <c r="QS39" t="str">
        <f>IF(JA39=1,QS$8&amp;IF(SUM(JB39:$KK39)=0,"",", "),"")</f>
        <v/>
      </c>
      <c r="QT39" t="str">
        <f>IF(JB39=1,QT$8&amp;IF(SUM(JC39:$KK39)=0,"",", "),"")</f>
        <v/>
      </c>
      <c r="QU39" t="str">
        <f>IF(JC39=1,QU$8&amp;IF(SUM(JD39:$KK39)=0,"",", "),"")</f>
        <v/>
      </c>
      <c r="QV39" t="str">
        <f>IF(JD39=1,QV$8&amp;IF(SUM(JE39:$KK39)=0,"",", "),"")</f>
        <v/>
      </c>
      <c r="QW39" t="str">
        <f>IF(JE39=1,QW$8&amp;IF(SUM(JF39:$KK39)=0,"",", "),"")</f>
        <v/>
      </c>
      <c r="QX39" t="str">
        <f>IF(JF39=1,QX$8&amp;IF(SUM(JG39:$KK39)=0,"",", "),"")</f>
        <v/>
      </c>
      <c r="QY39" t="str">
        <f>IF(JG39=1,QY$8&amp;IF(SUM(JH39:$KK39)=0,"",", "),"")</f>
        <v/>
      </c>
      <c r="QZ39" t="str">
        <f>IF(JH39=1,QZ$8&amp;IF(SUM(JI39:$KK39)=0,"",", "),"")</f>
        <v/>
      </c>
      <c r="RA39" t="str">
        <f>IF(JI39=1,RA$8&amp;IF(SUM(JJ39:$KK39)=0,"",", "),"")</f>
        <v/>
      </c>
      <c r="RB39" t="str">
        <f>IF(JJ39=1,RB$8&amp;IF(SUM(JK39:$KK39)=0,"",", "),"")</f>
        <v/>
      </c>
      <c r="RC39" t="str">
        <f>IF(JK39=1,RC$8&amp;IF(SUM(JL39:$KK39)=0,"",", "),"")</f>
        <v/>
      </c>
      <c r="RD39" t="str">
        <f>IF(JL39=1,RD$8&amp;IF(SUM(JM39:$KK39)=0,"",", "),"")</f>
        <v/>
      </c>
      <c r="RE39" t="str">
        <f>IF(JM39=1,RE$8&amp;IF(SUM(JN39:$KK39)=0,"",", "),"")</f>
        <v/>
      </c>
      <c r="RF39" t="str">
        <f>IF(JN39=1,RF$8&amp;IF(SUM(JO39:$KK39)=0,"",", "),"")</f>
        <v/>
      </c>
      <c r="RG39" t="str">
        <f>IF(JO39=1,RG$8&amp;IF(SUM(JP39:$KK39)=0,"",", "),"")</f>
        <v/>
      </c>
      <c r="RH39" t="str">
        <f>IF(JP39=1,RH$8&amp;IF(SUM(JQ39:$KK39)=0,"",", "),"")</f>
        <v/>
      </c>
      <c r="RI39" t="str">
        <f>IF(JQ39=1,RI$8&amp;IF(SUM(JR39:$KK39)=0,"",", "),"")</f>
        <v/>
      </c>
      <c r="RJ39" t="str">
        <f>IF(JR39=1,RJ$8&amp;IF(SUM(JS39:$KK39)=0,"",", "),"")</f>
        <v/>
      </c>
      <c r="RK39" t="str">
        <f>IF(JS39=1,RK$8&amp;IF(SUM(JT39:$KK39)=0,"",", "),"")</f>
        <v/>
      </c>
      <c r="RL39" t="str">
        <f>IF(JT39=1,RL$8&amp;IF(SUM(JU39:$KK39)=0,"",", "),"")</f>
        <v/>
      </c>
      <c r="RM39" t="str">
        <f>IF(JU39=1,RM$8&amp;IF(SUM(JV39:$KK39)=0,"",", "),"")</f>
        <v/>
      </c>
      <c r="RN39" t="str">
        <f>IF(JV39=1,RN$8&amp;IF(SUM(JW39:$KK39)=0,"",", "),"")</f>
        <v/>
      </c>
      <c r="RO39" t="str">
        <f>IF(JW39=1,RO$8&amp;IF(SUM(JX39:$KK39)=0,"",", "),"")</f>
        <v/>
      </c>
      <c r="RP39" t="str">
        <f>IF(JX39=1,RP$8&amp;IF(SUM(JY39:$KK39)=0,"",", "),"")</f>
        <v/>
      </c>
      <c r="RQ39" t="str">
        <f>IF(JY39=1,RQ$8&amp;IF(SUM(JZ39:$KK39)=0,"",", "),"")</f>
        <v/>
      </c>
      <c r="RR39" t="str">
        <f>IF(JZ39=1,RR$8&amp;IF(SUM(KA39:$KK39)=0,"",", "),"")</f>
        <v/>
      </c>
      <c r="RS39" t="str">
        <f>IF(KA39=1,RS$8&amp;IF(SUM(KB39:$KK39)=0,"",", "),"")</f>
        <v/>
      </c>
      <c r="RT39" t="str">
        <f>IF(KB39=1,RT$8&amp;IF(SUM(KC39:$KK39)=0,"",", "),"")</f>
        <v/>
      </c>
      <c r="RU39" t="str">
        <f>IF(KC39=1,RU$8&amp;IF(SUM(KD39:$KK39)=0,"",", "),"")</f>
        <v/>
      </c>
      <c r="RV39" t="str">
        <f>IF(KD39=1,RV$8&amp;IF(SUM(KE39:$KK39)=0,"",", "),"")</f>
        <v/>
      </c>
      <c r="RW39" t="str">
        <f>IF(KE39=1,RW$8&amp;IF(SUM(KF39:$KK39)=0,"",", "),"")</f>
        <v/>
      </c>
      <c r="RX39" t="str">
        <f>IF(KF39=1,RX$8&amp;IF(SUM(KG39:$KK39)=0,"",", "),"")</f>
        <v/>
      </c>
      <c r="RY39" t="str">
        <f>IF(KG39=1,RY$8&amp;IF(SUM(KH39:$KK39)=0,"",", "),"")</f>
        <v/>
      </c>
      <c r="RZ39" t="str">
        <f>IF(KH39=1,RZ$8&amp;IF(SUM(KI39:$KK39)=0,"",", "),"")</f>
        <v/>
      </c>
      <c r="SA39" t="str">
        <f>IF(KI39=1,SA$8&amp;IF(SUM(KJ39:$KK39)=0,"",", "),"")</f>
        <v/>
      </c>
      <c r="SB39" t="str">
        <f>IF(KJ39=1,SB$8&amp;IF(SUM(KK39:$KK39)=0,"",", "),"")</f>
        <v/>
      </c>
      <c r="SC39" t="str">
        <f t="shared" si="71"/>
        <v/>
      </c>
    </row>
    <row r="40" spans="1:497" ht="60" customHeight="1" x14ac:dyDescent="0.45">
      <c r="A40" s="62"/>
      <c r="B40" s="212" t="str">
        <f t="shared" si="0"/>
        <v/>
      </c>
      <c r="C40" s="212" t="str">
        <f t="shared" si="59"/>
        <v/>
      </c>
      <c r="D40" s="212" t="str">
        <f t="shared" si="60"/>
        <v/>
      </c>
      <c r="E40" s="212" t="str">
        <f t="shared" si="61"/>
        <v/>
      </c>
      <c r="F40" s="212" t="str">
        <f t="shared" si="62"/>
        <v/>
      </c>
      <c r="G40" s="237" t="str">
        <f>IF('EDCI Data'!B40="","",'EDCI Data'!B40)</f>
        <v/>
      </c>
      <c r="H40" s="238" t="str">
        <f>IF('EDCI Data'!C40="","",'EDCI Data'!C40)</f>
        <v/>
      </c>
      <c r="I40" s="239" t="str">
        <f>IF('EDCI Data'!D40="","",'EDCI Data'!D40)</f>
        <v/>
      </c>
      <c r="J40" s="240" t="str">
        <f>IF('EDCI Data'!E40="","",'EDCI Data'!E40)</f>
        <v/>
      </c>
      <c r="K40" s="237" t="str">
        <f>IF('EDCI Data'!F40="","",'EDCI Data'!F40)</f>
        <v/>
      </c>
      <c r="L40" s="237" t="str">
        <f>IF('EDCI Data'!G40="","",'EDCI Data'!G40)</f>
        <v/>
      </c>
      <c r="M40" s="237" t="str">
        <f>IF('EDCI Data'!H40="","",'EDCI Data'!H40)</f>
        <v/>
      </c>
      <c r="N40" s="237" t="str">
        <f>IF('EDCI Data'!I40="","",'EDCI Data'!I40)</f>
        <v/>
      </c>
      <c r="O40" s="237" t="str">
        <f>IF('EDCI Data'!J40="","",'EDCI Data'!J40)</f>
        <v/>
      </c>
      <c r="P40" s="237" t="str">
        <f>IF('EDCI Data'!K40="","",'EDCI Data'!K40)</f>
        <v/>
      </c>
      <c r="Q40" s="241" t="str">
        <f>IF('EDCI Data'!L40="","",'EDCI Data'!L40)</f>
        <v/>
      </c>
      <c r="R40" s="241" t="str">
        <f>IF('EDCI Data'!M40="","",'EDCI Data'!M40)</f>
        <v/>
      </c>
      <c r="S40" s="237" t="str">
        <f>IF('EDCI Data'!N40="","",'EDCI Data'!N40)</f>
        <v/>
      </c>
      <c r="T40" s="237" t="str">
        <f>IF('EDCI Data'!O40="","",'EDCI Data'!O40)</f>
        <v/>
      </c>
      <c r="U40" s="237" t="str">
        <f>IF('EDCI Data'!P40="","",'EDCI Data'!P40)</f>
        <v/>
      </c>
      <c r="V40" s="237" t="str">
        <f>IF('EDCI Data'!Q40="","",'EDCI Data'!Q40)</f>
        <v/>
      </c>
      <c r="W40" s="242" t="str">
        <f>IF('EDCI Data'!R40="","",'EDCI Data'!R40)</f>
        <v/>
      </c>
      <c r="X40" s="243" t="str">
        <f>IF('EDCI Data'!S40="","",'EDCI Data'!S40)</f>
        <v/>
      </c>
      <c r="Y40" s="243" t="str">
        <f>IF('EDCI Data'!T40="","",'EDCI Data'!T40)</f>
        <v/>
      </c>
      <c r="Z40" s="244" t="str">
        <f>IF('EDCI Data'!U40="","",'EDCI Data'!U40)</f>
        <v/>
      </c>
      <c r="AA40" s="237" t="str">
        <f>IF('EDCI Data'!V40="","",'EDCI Data'!V40)</f>
        <v/>
      </c>
      <c r="AB40" s="244" t="str">
        <f>IF('EDCI Data'!W40="","",'EDCI Data'!W40)</f>
        <v/>
      </c>
      <c r="AC40" s="237" t="str">
        <f>IF('EDCI Data'!X40="","",'EDCI Data'!X40)</f>
        <v/>
      </c>
      <c r="AD40" s="244" t="str">
        <f>IF('EDCI Data'!Y40="","",'EDCI Data'!Y40)</f>
        <v/>
      </c>
      <c r="AE40" s="237" t="str">
        <f>IF('EDCI Data'!Z40="","",'EDCI Data'!Z40)</f>
        <v/>
      </c>
      <c r="AF40" s="237" t="str">
        <f>IF('EDCI Data'!AA40="","",'EDCI Data'!AA40)</f>
        <v/>
      </c>
      <c r="AG40" s="237" t="str">
        <f>IF('EDCI Data'!AB40="","",'EDCI Data'!AB40)</f>
        <v/>
      </c>
      <c r="AH40" s="237" t="str">
        <f>IF('EDCI Data'!AC40="","",'EDCI Data'!AC40)</f>
        <v/>
      </c>
      <c r="AI40" s="237" t="str">
        <f>IF('EDCI Data'!AD40="","",'EDCI Data'!AD40)</f>
        <v/>
      </c>
      <c r="AJ40" s="237" t="str">
        <f>IF('EDCI Data'!AE40="","",'EDCI Data'!AE40)</f>
        <v/>
      </c>
      <c r="AK40" s="237" t="str">
        <f>IF('EDCI Data'!AF40="","",'EDCI Data'!AF40)</f>
        <v/>
      </c>
      <c r="AL40" s="237" t="str">
        <f>IF('EDCI Data'!AG40="","",'EDCI Data'!AG40)</f>
        <v/>
      </c>
      <c r="AM40" s="237" t="str">
        <f>IF('EDCI Data'!AH40="","",'EDCI Data'!AH40)</f>
        <v/>
      </c>
      <c r="AN40" s="237" t="str">
        <f>IF('EDCI Data'!AI40="","",'EDCI Data'!AI40)</f>
        <v/>
      </c>
      <c r="AO40" s="237" t="str">
        <f>IF('EDCI Data'!AJ40="","",'EDCI Data'!AJ40)</f>
        <v/>
      </c>
      <c r="AP40" s="237" t="str">
        <f>IF('EDCI Data'!AK40="","",'EDCI Data'!AK40)</f>
        <v/>
      </c>
      <c r="AQ40" s="237" t="str">
        <f>IF('EDCI Data'!AL40="","",'EDCI Data'!AL40)</f>
        <v/>
      </c>
      <c r="AR40" s="237" t="str">
        <f>IF('EDCI Data'!AM40="","",'EDCI Data'!AM40)</f>
        <v/>
      </c>
      <c r="AS40" s="237" t="str">
        <f>IF('EDCI Data'!AN40="","",'EDCI Data'!AN40)</f>
        <v/>
      </c>
      <c r="AT40" s="237" t="str">
        <f>IF('EDCI Data'!AO40="","",'EDCI Data'!AO40)</f>
        <v/>
      </c>
      <c r="AU40" s="237" t="str">
        <f>IF('EDCI Data'!AP40="","",'EDCI Data'!AP40)</f>
        <v/>
      </c>
      <c r="AV40" s="237" t="str">
        <f>IF('EDCI Data'!AQ40="","",'EDCI Data'!AQ40)</f>
        <v/>
      </c>
      <c r="AW40" s="237" t="str">
        <f>IF('EDCI Data'!AR40="","",'EDCI Data'!AR40)</f>
        <v/>
      </c>
      <c r="AX40" s="237" t="str">
        <f>IF('EDCI Data'!AS40="","",'EDCI Data'!AS40)</f>
        <v/>
      </c>
      <c r="AY40" s="237" t="str">
        <f>IF('EDCI Data'!AT40="","",'EDCI Data'!AT40)</f>
        <v/>
      </c>
      <c r="AZ40" s="237" t="str">
        <f>IF('EDCI Data'!AU40="","",'EDCI Data'!AU40)</f>
        <v/>
      </c>
      <c r="BA40" s="237" t="str">
        <f>IF('EDCI Data'!AV40="","",'EDCI Data'!AV40)</f>
        <v/>
      </c>
      <c r="BB40" s="245" t="str">
        <f>IF('EDCI Data'!AW40="","",'EDCI Data'!AW40)</f>
        <v/>
      </c>
      <c r="BC40" s="245" t="str">
        <f>IF('EDCI Data'!AX40="","",'EDCI Data'!AX40)</f>
        <v/>
      </c>
      <c r="BD40" s="246" t="str">
        <f t="shared" si="63"/>
        <v/>
      </c>
      <c r="BE40" s="247" t="str">
        <f>IF('EDCI Data'!AY40="","",'EDCI Data'!AY40)</f>
        <v/>
      </c>
      <c r="BF40" s="247" t="str">
        <f>IF('EDCI Data'!AZ40="","",'EDCI Data'!AZ40)</f>
        <v/>
      </c>
      <c r="BG40" s="247" t="str">
        <f>IF('EDCI Data'!BA40="","",'EDCI Data'!BA40)</f>
        <v/>
      </c>
      <c r="BH40" s="247" t="str">
        <f>IF('EDCI Data'!BB40="","",'EDCI Data'!BB40)</f>
        <v/>
      </c>
      <c r="BI40" s="247" t="str">
        <f>IF('EDCI Data'!BC40="","",'EDCI Data'!BC40)</f>
        <v/>
      </c>
      <c r="BJ40" s="247" t="str">
        <f>IF('EDCI Data'!BD40="","",'EDCI Data'!BD40)</f>
        <v/>
      </c>
      <c r="BK40" s="247" t="str">
        <f>IF('EDCI Data'!BE40="","",'EDCI Data'!BE40)</f>
        <v/>
      </c>
      <c r="BL40" s="247" t="str">
        <f>IF('EDCI Data'!BF40="","",'EDCI Data'!BF40)</f>
        <v/>
      </c>
      <c r="BM40" s="247" t="str">
        <f>IF('EDCI Data'!BG40="","",'EDCI Data'!BG40)</f>
        <v/>
      </c>
      <c r="BN40" s="248" t="str">
        <f>IF('EDCI Data'!BH40="","",'EDCI Data'!BH40)</f>
        <v/>
      </c>
      <c r="BO40" s="248" t="str">
        <f>IF('EDCI Data'!BI40="","",'EDCI Data'!BI40)</f>
        <v/>
      </c>
      <c r="BP40" s="249" t="str">
        <f>IF('EDCI Data'!BJ40="","",'EDCI Data'!BJ40)</f>
        <v/>
      </c>
      <c r="BQ40" s="248" t="str">
        <f>IF('EDCI Data'!BK40="","",'EDCI Data'!BK40)</f>
        <v/>
      </c>
      <c r="BR40" s="248" t="str">
        <f>IF('EDCI Data'!BL40="","",'EDCI Data'!BL40)</f>
        <v/>
      </c>
      <c r="BS40" s="250" t="str">
        <f>IF('EDCI Data'!BM40="","",'EDCI Data'!BM40)</f>
        <v/>
      </c>
      <c r="BT40" s="251" t="str">
        <f>IF('EDCI Data'!BN40="","",'EDCI Data'!BN40)</f>
        <v/>
      </c>
      <c r="BU40" s="246" t="str">
        <f>IF('EDCI Data'!BO40="","",'EDCI Data'!BO40)</f>
        <v/>
      </c>
      <c r="BV40" s="252">
        <f t="shared" si="64"/>
        <v>0</v>
      </c>
      <c r="BW40" s="252">
        <f t="shared" si="65"/>
        <v>0</v>
      </c>
      <c r="BX40" s="252">
        <f t="shared" si="66"/>
        <v>0</v>
      </c>
      <c r="BY40" s="252">
        <f t="shared" si="67"/>
        <v>0</v>
      </c>
      <c r="BZ40" t="str">
        <f t="shared" si="1"/>
        <v/>
      </c>
      <c r="CA40" s="253"/>
      <c r="CB40"/>
      <c r="CC40"/>
      <c r="CD40"/>
      <c r="CE40" t="str">
        <f t="shared" si="2"/>
        <v/>
      </c>
      <c r="CF40"/>
      <c r="CG40" t="str">
        <f t="shared" si="3"/>
        <v/>
      </c>
      <c r="CH40" t="str">
        <f t="shared" si="4"/>
        <v/>
      </c>
      <c r="CI40" t="str">
        <f t="shared" si="5"/>
        <v/>
      </c>
      <c r="CJ40" t="str">
        <f t="shared" si="6"/>
        <v/>
      </c>
      <c r="CK40"/>
      <c r="CL40"/>
      <c r="CM40" t="str">
        <f t="shared" si="7"/>
        <v/>
      </c>
      <c r="CN40" t="str">
        <f t="shared" si="8"/>
        <v/>
      </c>
      <c r="CO40" t="str">
        <f t="shared" si="9"/>
        <v/>
      </c>
      <c r="CP40" t="str">
        <f t="shared" si="10"/>
        <v/>
      </c>
      <c r="CQ40"/>
      <c r="CR40" t="str" cm="1">
        <f t="array" ref="CR40">IF(COUNTIFS($BZ$10:$BZ$259,$BZ40,$I$10:$I$259,$I40+1)&gt;0,IF(X40&lt;&gt;INDEX(Y$10:Y$259,MATCH(1,INDEX(($BZ40=$BZ$10:$BZ$259)*($I$10:$I$259=$I40+1),0,1),0)),"Number of FTEs in previous year do not align with Number of FTEs in current year across years, by definition these should be equal. Please check and update if required. "&amp;CHAR(10),""),"")</f>
        <v/>
      </c>
      <c r="CS40" t="str" cm="1">
        <f t="array" ref="CS40">IF(COUNTIFS($BZ$10:$BZ$259,$BZ40,$I$10:$I$259,$I40-1)&gt;0,IF(Y40&lt;&gt;INDEX(X$10:X$259,MATCH(1,INDEX(($BZ40=$BZ$10:$BZ$259)*($I$10:$I$259=$I40-1),0,1),0)),"Number of FTEs in previous year do not align with Number of FTEs in current year across years, by definition these should be equal. Please check and update if required. "&amp;CHAR(10),""),"")</f>
        <v/>
      </c>
      <c r="CT40" t="str">
        <f t="shared" si="11"/>
        <v/>
      </c>
      <c r="CU40" t="str">
        <f t="shared" si="12"/>
        <v/>
      </c>
      <c r="CV40"/>
      <c r="CW40" t="str">
        <f t="shared" si="13"/>
        <v/>
      </c>
      <c r="CX40"/>
      <c r="CY40" t="str">
        <f t="shared" si="14"/>
        <v/>
      </c>
      <c r="CZ40"/>
      <c r="DA40" t="str">
        <f t="shared" si="15"/>
        <v/>
      </c>
      <c r="DB40"/>
      <c r="DC40"/>
      <c r="DD40"/>
      <c r="DE40"/>
      <c r="DF40"/>
      <c r="DG40"/>
      <c r="DH40"/>
      <c r="DI40"/>
      <c r="DJ40"/>
      <c r="DK40"/>
      <c r="DL40"/>
      <c r="DM40"/>
      <c r="DN40"/>
      <c r="DO40"/>
      <c r="DP40"/>
      <c r="DQ40"/>
      <c r="DR40"/>
      <c r="DS40"/>
      <c r="DT40"/>
      <c r="DU40"/>
      <c r="DV40"/>
      <c r="DW40"/>
      <c r="DX40" t="str">
        <f t="shared" si="16"/>
        <v/>
      </c>
      <c r="DY40" t="str">
        <f t="shared" si="17"/>
        <v/>
      </c>
      <c r="DZ40" t="str">
        <f t="shared" si="18"/>
        <v/>
      </c>
      <c r="EA40" t="str">
        <f t="shared" si="19"/>
        <v/>
      </c>
      <c r="EB40" t="str">
        <f t="shared" si="20"/>
        <v/>
      </c>
      <c r="EC40" t="str">
        <f t="shared" si="21"/>
        <v/>
      </c>
      <c r="ED40" t="str">
        <f t="shared" si="22"/>
        <v/>
      </c>
      <c r="EE40" t="str">
        <f t="shared" si="23"/>
        <v/>
      </c>
      <c r="EF40" t="str">
        <f t="shared" si="24"/>
        <v/>
      </c>
      <c r="EG40" t="str">
        <f t="shared" si="25"/>
        <v/>
      </c>
      <c r="EH40" t="str">
        <f t="shared" si="26"/>
        <v/>
      </c>
      <c r="EI40" t="str">
        <f t="shared" si="27"/>
        <v/>
      </c>
      <c r="EJ40"/>
      <c r="EK40"/>
      <c r="EL40"/>
      <c r="EM40"/>
      <c r="EN40"/>
      <c r="EO40"/>
      <c r="EP40"/>
      <c r="EQ40" t="str">
        <f t="shared" si="28"/>
        <v/>
      </c>
      <c r="ER40" t="str">
        <f t="shared" si="29"/>
        <v/>
      </c>
      <c r="ES40" t="str">
        <f t="shared" si="30"/>
        <v/>
      </c>
      <c r="ET40"/>
      <c r="EU40" t="str">
        <f t="shared" si="31"/>
        <v/>
      </c>
      <c r="EV40"/>
      <c r="EW40" t="str">
        <f t="shared" si="32"/>
        <v/>
      </c>
      <c r="EX40"/>
      <c r="EY40" t="str">
        <f t="shared" si="33"/>
        <v/>
      </c>
      <c r="EZ40"/>
      <c r="FA40"/>
      <c r="FB40"/>
      <c r="FC40"/>
      <c r="FD40"/>
      <c r="FE40"/>
      <c r="FF40"/>
      <c r="FG40"/>
      <c r="FH40"/>
      <c r="FI40"/>
      <c r="FJ40"/>
      <c r="FK40"/>
      <c r="FL40"/>
      <c r="FM40"/>
      <c r="FN40"/>
      <c r="FO40"/>
      <c r="FP40"/>
      <c r="FQ40"/>
      <c r="FR40"/>
      <c r="FS40"/>
      <c r="FT40"/>
      <c r="FU40"/>
      <c r="FV40" t="str">
        <f t="shared" si="34"/>
        <v/>
      </c>
      <c r="FW40" t="str">
        <f t="shared" si="35"/>
        <v/>
      </c>
      <c r="FX40"/>
      <c r="FY40" t="str">
        <f t="shared" si="36"/>
        <v/>
      </c>
      <c r="FZ40" t="str">
        <f t="shared" si="37"/>
        <v/>
      </c>
      <c r="GA40" t="str">
        <f t="shared" si="38"/>
        <v/>
      </c>
      <c r="GB40" t="str">
        <f t="shared" si="39"/>
        <v/>
      </c>
      <c r="GC40" t="str">
        <f t="shared" si="40"/>
        <v/>
      </c>
      <c r="GD40" t="str">
        <f t="shared" si="41"/>
        <v/>
      </c>
      <c r="GE40" t="str">
        <f t="shared" si="42"/>
        <v/>
      </c>
      <c r="GF40" t="str">
        <f t="shared" si="43"/>
        <v/>
      </c>
      <c r="GG40" t="str">
        <f t="shared" si="44"/>
        <v/>
      </c>
      <c r="GH40"/>
      <c r="GI40"/>
      <c r="GJ40"/>
      <c r="GK40"/>
      <c r="GL40"/>
      <c r="GM40"/>
      <c r="GN40"/>
      <c r="GO40"/>
      <c r="GP40" t="str">
        <f t="shared" si="45"/>
        <v/>
      </c>
      <c r="GQ40" t="str">
        <f t="shared" si="46"/>
        <v/>
      </c>
      <c r="GR40"/>
      <c r="GS40" t="str">
        <f t="shared" si="47"/>
        <v/>
      </c>
      <c r="GT40"/>
      <c r="GU40" t="str">
        <f t="shared" si="48"/>
        <v/>
      </c>
      <c r="GV40"/>
      <c r="GW40" t="str">
        <f t="shared" si="49"/>
        <v/>
      </c>
      <c r="GX40"/>
      <c r="GY40"/>
      <c r="GZ40"/>
      <c r="HA40"/>
      <c r="HB40"/>
      <c r="HC40"/>
      <c r="HD40"/>
      <c r="HE40"/>
      <c r="HF40"/>
      <c r="HG40"/>
      <c r="HH40"/>
      <c r="HI40"/>
      <c r="HJ40"/>
      <c r="HK40"/>
      <c r="HL40"/>
      <c r="HM40"/>
      <c r="HN40"/>
      <c r="HO40"/>
      <c r="HP40"/>
      <c r="HQ40"/>
      <c r="HR40"/>
      <c r="HS40"/>
      <c r="HT40" t="str">
        <f t="shared" si="50"/>
        <v/>
      </c>
      <c r="HU40" t="str">
        <f t="shared" si="51"/>
        <v/>
      </c>
      <c r="HV40"/>
      <c r="HW40"/>
      <c r="HX40"/>
      <c r="HY40"/>
      <c r="HZ40"/>
      <c r="IA40"/>
      <c r="IB40"/>
      <c r="IC40"/>
      <c r="ID40"/>
      <c r="IE40" t="str">
        <f t="shared" si="52"/>
        <v/>
      </c>
      <c r="IF40"/>
      <c r="IG40"/>
      <c r="IH40"/>
      <c r="II40"/>
      <c r="IJ40"/>
      <c r="IK40"/>
      <c r="IL40"/>
      <c r="IM40"/>
      <c r="IN40"/>
      <c r="IO40"/>
      <c r="IP40"/>
      <c r="IQ40" t="str">
        <f t="shared" si="53"/>
        <v/>
      </c>
      <c r="IR40"/>
      <c r="IS40" t="str">
        <f t="shared" si="54"/>
        <v/>
      </c>
      <c r="IT40"/>
      <c r="IU40" t="str">
        <f t="shared" si="55"/>
        <v/>
      </c>
      <c r="IV40"/>
      <c r="IW40"/>
      <c r="IX40"/>
      <c r="IY40"/>
      <c r="IZ40"/>
      <c r="JA40"/>
      <c r="JB40"/>
      <c r="JC40"/>
      <c r="JD40"/>
      <c r="JE40"/>
      <c r="JF40"/>
      <c r="JG40"/>
      <c r="JH40"/>
      <c r="JI40"/>
      <c r="JJ40"/>
      <c r="JK40"/>
      <c r="JL40"/>
      <c r="JM40"/>
      <c r="JN40"/>
      <c r="JO40"/>
      <c r="JP40"/>
      <c r="JQ40"/>
      <c r="JR40" t="str">
        <f t="shared" si="56"/>
        <v/>
      </c>
      <c r="JS40" t="str">
        <f t="shared" si="57"/>
        <v/>
      </c>
      <c r="JT40"/>
      <c r="JU40"/>
      <c r="JV40"/>
      <c r="JW40"/>
      <c r="JX40"/>
      <c r="JY40"/>
      <c r="JZ40"/>
      <c r="KA40"/>
      <c r="KB40"/>
      <c r="KC40" t="str">
        <f t="shared" si="58"/>
        <v/>
      </c>
      <c r="KD40"/>
      <c r="KE40"/>
      <c r="KF40"/>
      <c r="KG40"/>
      <c r="KH40"/>
      <c r="KI40"/>
      <c r="KJ40"/>
      <c r="KK40"/>
      <c r="KL40" t="str">
        <f>IF(CT40=1,KL$8&amp;IF(SUM(CU40:$EQ40)=0,"",", "),"")</f>
        <v/>
      </c>
      <c r="KM40" t="str">
        <f>IF(CU40=1,KM$8&amp;IF(SUM(CV40:$EQ40)=0,"",", "),"")</f>
        <v/>
      </c>
      <c r="KN40" t="str">
        <f>IF(CV40=1,KN$8&amp;IF(SUM(CW40:$EQ40)=0,"",", "),"")</f>
        <v/>
      </c>
      <c r="KO40" t="str">
        <f>IF(CW40=1,KO$8&amp;IF(SUM(CX40:$EQ40)=0,"",", "),"")</f>
        <v/>
      </c>
      <c r="KP40" t="str">
        <f>IF(CX40=1,KP$8&amp;IF(SUM(CY40:$EQ40)=0,"",", "),"")</f>
        <v/>
      </c>
      <c r="KQ40" t="str">
        <f>IF(CY40=1,KQ$8&amp;IF(SUM(CZ40:$EQ40)=0,"",", "),"")</f>
        <v/>
      </c>
      <c r="KR40" t="str">
        <f>IF(CZ40=1,KR$8&amp;IF(SUM(DA40:$EQ40)=0,"",", "),"")</f>
        <v/>
      </c>
      <c r="KS40" t="str">
        <f>IF(DA40=1,KS$8&amp;IF(SUM(DB40:$EQ40)=0,"",", "),"")</f>
        <v/>
      </c>
      <c r="KT40" t="str">
        <f>IF(DB40=1,KT$8&amp;IF(SUM(DC40:$EQ40)=0,"",", "),"")</f>
        <v/>
      </c>
      <c r="KU40" t="str">
        <f>IF(DC40=1,KU$8&amp;IF(SUM(DD40:$EQ40)=0,"",", "),"")</f>
        <v/>
      </c>
      <c r="KV40" t="str">
        <f>IF(DD40=1,KV$8&amp;IF(SUM(DE40:$EQ40)=0,"",", "),"")</f>
        <v/>
      </c>
      <c r="KW40" t="str">
        <f>IF(DE40=1,KW$8&amp;IF(SUM(DF40:$EQ40)=0,"",", "),"")</f>
        <v/>
      </c>
      <c r="KX40" t="str">
        <f>IF(DF40=1,KX$8&amp;IF(SUM(DG40:$EQ40)=0,"",", "),"")</f>
        <v/>
      </c>
      <c r="KY40" t="str">
        <f>IF(DG40=1,KY$8&amp;IF(SUM(DH40:$EQ40)=0,"",", "),"")</f>
        <v/>
      </c>
      <c r="KZ40" t="str">
        <f>IF(DH40=1,KZ$8&amp;IF(SUM(DI40:$EQ40)=0,"",", "),"")</f>
        <v/>
      </c>
      <c r="LA40" t="str">
        <f>IF(DI40=1,LA$8&amp;IF(SUM(DJ40:$EQ40)=0,"",", "),"")</f>
        <v/>
      </c>
      <c r="LB40" t="str">
        <f>IF(DJ40=1,LB$8&amp;IF(SUM(DK40:$EQ40)=0,"",", "),"")</f>
        <v/>
      </c>
      <c r="LC40" t="str">
        <f>IF(DK40=1,LC$8&amp;IF(SUM(DL40:$EQ40)=0,"",", "),"")</f>
        <v/>
      </c>
      <c r="LD40" t="str">
        <f>IF(DL40=1,LD$8&amp;IF(SUM(DM40:$EQ40)=0,"",", "),"")</f>
        <v/>
      </c>
      <c r="LE40" t="str">
        <f>IF(DM40=1,LE$8&amp;IF(SUM(DN40:$EQ40)=0,"",", "),"")</f>
        <v/>
      </c>
      <c r="LF40" t="str">
        <f>IF(DN40=1,LF$8&amp;IF(SUM(DO40:$EQ40)=0,"",", "),"")</f>
        <v/>
      </c>
      <c r="LG40" t="str">
        <f>IF(DO40=1,LG$8&amp;IF(SUM(DP40:$EQ40)=0,"",", "),"")</f>
        <v/>
      </c>
      <c r="LH40" t="str">
        <f>IF(DP40=1,LH$8&amp;IF(SUM(DQ40:$EQ40)=0,"",", "),"")</f>
        <v/>
      </c>
      <c r="LI40" t="str">
        <f>IF(DQ40=1,LI$8&amp;IF(SUM(DR40:$EQ40)=0,"",", "),"")</f>
        <v/>
      </c>
      <c r="LJ40" t="str">
        <f>IF(DR40=1,LJ$8&amp;IF(SUM(DS40:$EQ40)=0,"",", "),"")</f>
        <v/>
      </c>
      <c r="LK40" t="str">
        <f>IF(DS40=1,LK$8&amp;IF(SUM(DT40:$EQ40)=0,"",", "),"")</f>
        <v/>
      </c>
      <c r="LL40" t="str">
        <f>IF(DT40=1,LL$8&amp;IF(SUM(DU40:$EQ40)=0,"",", "),"")</f>
        <v/>
      </c>
      <c r="LM40" t="str">
        <f>IF(DU40=1,LM$8&amp;IF(SUM(DV40:$EQ40)=0,"",", "),"")</f>
        <v/>
      </c>
      <c r="LN40" t="str">
        <f>IF(DV40=1,LN$8&amp;IF(SUM(DW40:$EQ40)=0,"",", "),"")</f>
        <v/>
      </c>
      <c r="LO40" t="str">
        <f>IF(DW40=1,LO$8&amp;IF(SUM(DX40:$EQ40)=0,"",", "),"")</f>
        <v/>
      </c>
      <c r="LP40" t="str">
        <f>IF(DX40=1,LP$8&amp;IF(SUM(DY40:$EQ40)=0,"",", "),"")</f>
        <v/>
      </c>
      <c r="LQ40" t="str">
        <f>IF(DY40=1,LQ$8&amp;IF(SUM(DZ40:$EQ40)=0,"",", "),"")</f>
        <v/>
      </c>
      <c r="LR40" t="str">
        <f>IF(DZ40=1,LR$8&amp;IF(SUM(EA40:$EQ40)=0,"",", "),"")</f>
        <v/>
      </c>
      <c r="LS40" t="str">
        <f>IF(EA40=1,LS$8&amp;IF(SUM(EB40:$EQ40)=0,"",", "),"")</f>
        <v/>
      </c>
      <c r="LT40" t="str">
        <f>IF(EB40=1,LT$8&amp;IF(SUM(EC40:$EQ40)=0,"",", "),"")</f>
        <v/>
      </c>
      <c r="LU40" t="str">
        <f>IF(EC40=1,LU$8&amp;IF(SUM(ED40:$EQ40)=0,"",", "),"")</f>
        <v/>
      </c>
      <c r="LV40" t="str">
        <f>IF(ED40=1,LV$8&amp;IF(SUM(EE40:$EQ40)=0,"",", "),"")</f>
        <v/>
      </c>
      <c r="LW40" t="str">
        <f>IF(EE40=1,LW$8&amp;IF(SUM(EF40:$EQ40)=0,"",", "),"")</f>
        <v/>
      </c>
      <c r="LX40" t="str">
        <f>IF(EF40=1,LX$8&amp;IF(SUM(EG40:$EQ40)=0,"",", "),"")</f>
        <v/>
      </c>
      <c r="LY40" t="str">
        <f>IF(EG40=1,LY$8&amp;IF(SUM(EH40:$EQ40)=0,"",", "),"")</f>
        <v/>
      </c>
      <c r="LZ40" t="str">
        <f>IF(EH40=1,LZ$8&amp;IF(SUM(EI40:$EQ40)=0,"",", "),"")</f>
        <v/>
      </c>
      <c r="MA40" t="str">
        <f>IF(EI40=1,MA$8&amp;IF(SUM(EJ40:$EQ40)=0,"",", "),"")</f>
        <v/>
      </c>
      <c r="MB40" t="str">
        <f>IF(EJ40=1,MB$8&amp;IF(SUM(EK40:$EQ40)=0,"",", "),"")</f>
        <v/>
      </c>
      <c r="MC40" t="str">
        <f>IF(EK40=1,MC$8&amp;IF(SUM(EL40:$EQ40)=0,"",", "),"")</f>
        <v/>
      </c>
      <c r="MD40" t="str">
        <f>IF(EL40=1,MD$8&amp;IF(SUM(EM40:$EQ40)=0,"",", "),"")</f>
        <v/>
      </c>
      <c r="ME40" t="str">
        <f>IF(EM40=1,ME$8&amp;IF(SUM(EN40:$EQ40)=0,"",", "),"")</f>
        <v/>
      </c>
      <c r="MF40" t="str">
        <f>IF(EN40=1,MF$8&amp;IF(SUM(EO40:$EQ40)=0,"",", "),"")</f>
        <v/>
      </c>
      <c r="MG40" t="str">
        <f>IF(EO40=1,MG$8&amp;IF(SUM(EP40:$EQ40)=0,"",", "),"")</f>
        <v/>
      </c>
      <c r="MH40" t="str">
        <f>IF(EP40=1,MH$8&amp;IF(SUM(EQ40:$EQ40)=0,"",", "),"")</f>
        <v/>
      </c>
      <c r="MI40" t="str">
        <f t="shared" si="68"/>
        <v/>
      </c>
      <c r="MJ40" t="str">
        <f>IF(ER40=1,MJ$8&amp;IF(SUM(ES40:$GO40)=0,"",", "),"")</f>
        <v/>
      </c>
      <c r="MK40" t="str">
        <f>IF(ES40=1,MK$8&amp;IF(SUM(ET40:$GO40)=0,"",", "),"")</f>
        <v/>
      </c>
      <c r="ML40" t="str">
        <f>IF(ET40=1,ML$8&amp;IF(SUM(EU40:$GO40)=0,"",", "),"")</f>
        <v/>
      </c>
      <c r="MM40" t="str">
        <f>IF(EU40=1,MM$8&amp;IF(SUM(EV40:$GO40)=0,"",", "),"")</f>
        <v/>
      </c>
      <c r="MN40" t="str">
        <f>IF(EV40=1,MN$8&amp;IF(SUM(EW40:$GO40)=0,"",", "),"")</f>
        <v/>
      </c>
      <c r="MO40" t="str">
        <f>IF(EW40=1,MO$8&amp;IF(SUM(EX40:$GO40)=0,"",", "),"")</f>
        <v/>
      </c>
      <c r="MP40" t="str">
        <f>IF(EX40=1,MP$8&amp;IF(SUM(EY40:$GO40)=0,"",", "),"")</f>
        <v/>
      </c>
      <c r="MQ40" t="str">
        <f>IF(EY40=1,MQ$8&amp;IF(SUM(EZ40:$GO40)=0,"",", "),"")</f>
        <v/>
      </c>
      <c r="MR40" t="str">
        <f>IF(EZ40=1,MR$8&amp;IF(SUM(FA40:$GO40)=0,"",", "),"")</f>
        <v/>
      </c>
      <c r="MS40" t="str">
        <f>IF(FA40=1,MS$8&amp;IF(SUM(FB40:$GO40)=0,"",", "),"")</f>
        <v/>
      </c>
      <c r="MT40" t="str">
        <f>IF(FB40=1,MT$8&amp;IF(SUM(FC40:$GO40)=0,"",", "),"")</f>
        <v/>
      </c>
      <c r="MU40" t="str">
        <f>IF(FC40=1,MU$8&amp;IF(SUM(FD40:$GO40)=0,"",", "),"")</f>
        <v/>
      </c>
      <c r="MV40" t="str">
        <f>IF(FD40=1,MV$8&amp;IF(SUM(FE40:$GO40)=0,"",", "),"")</f>
        <v/>
      </c>
      <c r="MW40" t="str">
        <f>IF(FE40=1,MW$8&amp;IF(SUM(FF40:$GO40)=0,"",", "),"")</f>
        <v/>
      </c>
      <c r="MX40" t="str">
        <f>IF(FF40=1,MX$8&amp;IF(SUM(FG40:$GO40)=0,"",", "),"")</f>
        <v/>
      </c>
      <c r="MY40" t="str">
        <f>IF(FG40=1,MY$8&amp;IF(SUM(FH40:$GO40)=0,"",", "),"")</f>
        <v/>
      </c>
      <c r="MZ40" t="str">
        <f>IF(FH40=1,MZ$8&amp;IF(SUM(FI40:$GO40)=0,"",", "),"")</f>
        <v/>
      </c>
      <c r="NA40" t="str">
        <f>IF(FI40=1,NA$8&amp;IF(SUM(FJ40:$GO40)=0,"",", "),"")</f>
        <v/>
      </c>
      <c r="NB40" t="str">
        <f>IF(FJ40=1,NB$8&amp;IF(SUM(FK40:$GO40)=0,"",", "),"")</f>
        <v/>
      </c>
      <c r="NC40" t="str">
        <f>IF(FK40=1,NC$8&amp;IF(SUM(FL40:$GO40)=0,"",", "),"")</f>
        <v/>
      </c>
      <c r="ND40" t="str">
        <f>IF(FL40=1,ND$8&amp;IF(SUM(FM40:$GO40)=0,"",", "),"")</f>
        <v/>
      </c>
      <c r="NE40" t="str">
        <f>IF(FM40=1,NE$8&amp;IF(SUM(FN40:$GO40)=0,"",", "),"")</f>
        <v/>
      </c>
      <c r="NF40" t="str">
        <f>IF(FN40=1,NF$8&amp;IF(SUM(FO40:$GO40)=0,"",", "),"")</f>
        <v/>
      </c>
      <c r="NG40" t="str">
        <f>IF(FO40=1,NG$8&amp;IF(SUM(FP40:$GO40)=0,"",", "),"")</f>
        <v/>
      </c>
      <c r="NH40" t="str">
        <f>IF(FP40=1,NH$8&amp;IF(SUM(FQ40:$GO40)=0,"",", "),"")</f>
        <v/>
      </c>
      <c r="NI40" t="str">
        <f>IF(FQ40=1,NI$8&amp;IF(SUM(FR40:$GO40)=0,"",", "),"")</f>
        <v/>
      </c>
      <c r="NJ40" t="str">
        <f>IF(FR40=1,NJ$8&amp;IF(SUM(FS40:$GO40)=0,"",", "),"")</f>
        <v/>
      </c>
      <c r="NK40" t="str">
        <f>IF(FS40=1,NK$8&amp;IF(SUM(FT40:$GO40)=0,"",", "),"")</f>
        <v/>
      </c>
      <c r="NL40" t="str">
        <f>IF(FT40=1,NL$8&amp;IF(SUM(FU40:$GO40)=0,"",", "),"")</f>
        <v/>
      </c>
      <c r="NM40" t="str">
        <f>IF(FU40=1,NM$8&amp;IF(SUM(FV40:$GO40)=0,"",", "),"")</f>
        <v/>
      </c>
      <c r="NN40" t="str">
        <f>IF(FV40=1,NN$8&amp;IF(SUM(FW40:$GO40)=0,"",", "),"")</f>
        <v/>
      </c>
      <c r="NO40" t="str">
        <f>IF(FW40=1,NO$8&amp;IF(SUM(FX40:$GO40)=0,"",", "),"")</f>
        <v/>
      </c>
      <c r="NP40" t="str">
        <f>IF(FX40=1,NP$8&amp;IF(SUM(FY40:$GO40)=0,"",", "),"")</f>
        <v/>
      </c>
      <c r="NQ40" t="str">
        <f>IF(FY40=1,NQ$8&amp;IF(SUM(FZ40:$GO40)=0,"",", "),"")</f>
        <v/>
      </c>
      <c r="NR40" t="str">
        <f>IF(FZ40=1,NR$8&amp;IF(SUM(GA40:$GO40)=0,"",", "),"")</f>
        <v/>
      </c>
      <c r="NS40" t="str">
        <f>IF(GA40=1,NS$8&amp;IF(SUM(GB40:$GO40)=0,"",", "),"")</f>
        <v/>
      </c>
      <c r="NT40" t="str">
        <f>IF(GB40=1,NT$8&amp;IF(SUM(GC40:$GO40)=0,"",", "),"")</f>
        <v/>
      </c>
      <c r="NU40" t="str">
        <f>IF(GC40=1,NU$8&amp;IF(SUM(GD40:$GO40)=0,"",", "),"")</f>
        <v/>
      </c>
      <c r="NV40" t="str">
        <f>IF(GD40=1,NV$8&amp;IF(SUM(GE40:$GO40)=0,"",", "),"")</f>
        <v/>
      </c>
      <c r="NW40" t="str">
        <f>IF(GE40=1,NW$8&amp;IF(SUM(GF40:$GO40)=0,"",", "),"")</f>
        <v/>
      </c>
      <c r="NX40" t="str">
        <f>IF(GF40=1,NX$8&amp;IF(SUM(GG40:$GO40)=0,"",", "),"")</f>
        <v/>
      </c>
      <c r="NY40" t="str">
        <f>IF(GG40=1,NY$8&amp;IF(SUM(GH40:$GO40)=0,"",", "),"")</f>
        <v/>
      </c>
      <c r="NZ40" t="str">
        <f>IF(GH40=1,NZ$8&amp;IF(SUM(GI40:$GO40)=0,"",", "),"")</f>
        <v/>
      </c>
      <c r="OA40" t="str">
        <f>IF(GI40=1,OA$8&amp;IF(SUM(GJ40:$GO40)=0,"",", "),"")</f>
        <v/>
      </c>
      <c r="OB40" t="str">
        <f>IF(GJ40=1,OB$8&amp;IF(SUM(GK40:$GO40)=0,"",", "),"")</f>
        <v/>
      </c>
      <c r="OC40" t="str">
        <f>IF(GK40=1,OC$8&amp;IF(SUM(GL40:$GO40)=0,"",", "),"")</f>
        <v/>
      </c>
      <c r="OD40" t="str">
        <f>IF(GL40=1,OD$8&amp;IF(SUM(GM40:$GO40)=0,"",", "),"")</f>
        <v/>
      </c>
      <c r="OE40" t="str">
        <f>IF(GM40=1,OE$8&amp;IF(SUM(GN40:$GO40)=0,"",", "),"")</f>
        <v/>
      </c>
      <c r="OF40" t="str">
        <f>IF(GN40=1,OF$8&amp;IF(SUM(GO40:$GO40)=0,"",", "),"")</f>
        <v/>
      </c>
      <c r="OG40" t="str">
        <f t="shared" si="69"/>
        <v/>
      </c>
      <c r="OH40" t="str">
        <f>IF(GP40=1,OH$8&amp;IF(SUM(GQ40:$IM40)=0,"",", "),"")</f>
        <v/>
      </c>
      <c r="OI40" t="str">
        <f>IF(GQ40=1,OI$8&amp;IF(SUM(GR40:$IM40)=0,"",", "),"")</f>
        <v/>
      </c>
      <c r="OJ40" t="str">
        <f>IF(GR40=1,OJ$8&amp;IF(SUM(GS40:$IM40)=0,"",", "),"")</f>
        <v/>
      </c>
      <c r="OK40" t="str">
        <f>IF(GS40=1,OK$8&amp;IF(SUM(GT40:$IM40)=0,"",", "),"")</f>
        <v/>
      </c>
      <c r="OL40" t="str">
        <f>IF(GT40=1,OL$8&amp;IF(SUM(GU40:$IM40)=0,"",", "),"")</f>
        <v/>
      </c>
      <c r="OM40" t="str">
        <f>IF(GU40=1,OM$8&amp;IF(SUM(GV40:$IM40)=0,"",", "),"")</f>
        <v/>
      </c>
      <c r="ON40" t="str">
        <f>IF(GV40=1,ON$8&amp;IF(SUM(GW40:$IM40)=0,"",", "),"")</f>
        <v/>
      </c>
      <c r="OO40" t="str">
        <f>IF(GW40=1,OO$8&amp;IF(SUM(GX40:$IM40)=0,"",", "),"")</f>
        <v/>
      </c>
      <c r="OP40" t="str">
        <f>IF(GX40=1,OP$8&amp;IF(SUM(GY40:$IM40)=0,"",", "),"")</f>
        <v/>
      </c>
      <c r="OQ40" t="str">
        <f>IF(GY40=1,OQ$8&amp;IF(SUM(GZ40:$IM40)=0,"",", "),"")</f>
        <v/>
      </c>
      <c r="OR40" t="str">
        <f>IF(GZ40=1,OR$8&amp;IF(SUM(HA40:$IM40)=0,"",", "),"")</f>
        <v/>
      </c>
      <c r="OS40" t="str">
        <f>IF(HA40=1,OS$8&amp;IF(SUM(HB40:$IM40)=0,"",", "),"")</f>
        <v/>
      </c>
      <c r="OT40" t="str">
        <f>IF(HB40=1,OT$8&amp;IF(SUM(HC40:$IM40)=0,"",", "),"")</f>
        <v/>
      </c>
      <c r="OU40" t="str">
        <f>IF(HC40=1,OU$8&amp;IF(SUM(HD40:$IM40)=0,"",", "),"")</f>
        <v/>
      </c>
      <c r="OV40" t="str">
        <f>IF(HD40=1,OV$8&amp;IF(SUM(HE40:$IM40)=0,"",", "),"")</f>
        <v/>
      </c>
      <c r="OW40" t="str">
        <f>IF(HE40=1,OW$8&amp;IF(SUM(HF40:$IM40)=0,"",", "),"")</f>
        <v/>
      </c>
      <c r="OX40" t="str">
        <f>IF(HF40=1,OX$8&amp;IF(SUM(HG40:$IM40)=0,"",", "),"")</f>
        <v/>
      </c>
      <c r="OY40" t="str">
        <f>IF(HG40=1,OY$8&amp;IF(SUM(HH40:$IM40)=0,"",", "),"")</f>
        <v/>
      </c>
      <c r="OZ40" t="str">
        <f>IF(HH40=1,OZ$8&amp;IF(SUM(HI40:$IM40)=0,"",", "),"")</f>
        <v/>
      </c>
      <c r="PA40" t="str">
        <f>IF(HI40=1,PA$8&amp;IF(SUM(HJ40:$IM40)=0,"",", "),"")</f>
        <v/>
      </c>
      <c r="PB40" t="str">
        <f>IF(HJ40=1,PB$8&amp;IF(SUM(HK40:$IM40)=0,"",", "),"")</f>
        <v/>
      </c>
      <c r="PC40" t="str">
        <f>IF(HK40=1,PC$8&amp;IF(SUM(HL40:$IM40)=0,"",", "),"")</f>
        <v/>
      </c>
      <c r="PD40" t="str">
        <f>IF(HL40=1,PD$8&amp;IF(SUM(HM40:$IM40)=0,"",", "),"")</f>
        <v/>
      </c>
      <c r="PE40" t="str">
        <f>IF(HM40=1,PE$8&amp;IF(SUM(HN40:$IM40)=0,"",", "),"")</f>
        <v/>
      </c>
      <c r="PF40" t="str">
        <f>IF(HN40=1,PF$8&amp;IF(SUM(HO40:$IM40)=0,"",", "),"")</f>
        <v/>
      </c>
      <c r="PG40" t="str">
        <f>IF(HO40=1,PG$8&amp;IF(SUM(HP40:$IM40)=0,"",", "),"")</f>
        <v/>
      </c>
      <c r="PH40" t="str">
        <f>IF(HP40=1,PH$8&amp;IF(SUM(HQ40:$IM40)=0,"",", "),"")</f>
        <v/>
      </c>
      <c r="PI40" t="str">
        <f>IF(HQ40=1,PI$8&amp;IF(SUM(HR40:$IM40)=0,"",", "),"")</f>
        <v/>
      </c>
      <c r="PJ40" t="str">
        <f>IF(HR40=1,PJ$8&amp;IF(SUM(HS40:$IM40)=0,"",", "),"")</f>
        <v/>
      </c>
      <c r="PK40" t="str">
        <f>IF(HS40=1,PK$8&amp;IF(SUM(HT40:$IM40)=0,"",", "),"")</f>
        <v/>
      </c>
      <c r="PL40" t="str">
        <f>IF(HT40=1,PL$8&amp;IF(SUM(HU40:$IM40)=0,"",", "),"")</f>
        <v/>
      </c>
      <c r="PM40" t="str">
        <f>IF(HU40=1,PM$8&amp;IF(SUM(HV40:$IM40)=0,"",", "),"")</f>
        <v/>
      </c>
      <c r="PN40" t="str">
        <f>IF(HV40=1,PN$8&amp;IF(SUM(HW40:$IM40)=0,"",", "),"")</f>
        <v/>
      </c>
      <c r="PO40" t="str">
        <f>IF(HW40=1,PO$8&amp;IF(SUM(HX40:$IM40)=0,"",", "),"")</f>
        <v/>
      </c>
      <c r="PP40" t="str">
        <f>IF(HX40=1,PP$8&amp;IF(SUM(HY40:$IM40)=0,"",", "),"")</f>
        <v/>
      </c>
      <c r="PQ40" t="str">
        <f>IF(HY40=1,PQ$8&amp;IF(SUM(HZ40:$IM40)=0,"",", "),"")</f>
        <v/>
      </c>
      <c r="PR40" t="str">
        <f>IF(HZ40=1,PR$8&amp;IF(SUM(IA40:$IM40)=0,"",", "),"")</f>
        <v/>
      </c>
      <c r="PS40" t="str">
        <f>IF(IA40=1,PS$8&amp;IF(SUM(IB40:$IM40)=0,"",", "),"")</f>
        <v/>
      </c>
      <c r="PT40" t="str">
        <f>IF(IB40=1,PT$8&amp;IF(SUM(IC40:$IM40)=0,"",", "),"")</f>
        <v/>
      </c>
      <c r="PU40" t="str">
        <f>IF(IC40=1,PU$8&amp;IF(SUM(ID40:$IM40)=0,"",", "),"")</f>
        <v/>
      </c>
      <c r="PV40" t="str">
        <f>IF(ID40=1,PV$8&amp;IF(SUM(IE40:$IM40)=0,"",", "),"")</f>
        <v/>
      </c>
      <c r="PW40" t="str">
        <f>IF(IE40=1,PW$8&amp;IF(SUM(IF40:$IM40)=0,"",", "),"")</f>
        <v/>
      </c>
      <c r="PX40" t="str">
        <f>IF(IF40=1,PX$8&amp;IF(SUM(IG40:$IM40)=0,"",", "),"")</f>
        <v/>
      </c>
      <c r="PY40" t="str">
        <f>IF(IG40=1,PY$8&amp;IF(SUM(IH40:$IM40)=0,"",", "),"")</f>
        <v/>
      </c>
      <c r="PZ40" t="str">
        <f>IF(IH40=1,PZ$8&amp;IF(SUM(II40:$IM40)=0,"",", "),"")</f>
        <v/>
      </c>
      <c r="QA40" t="str">
        <f>IF(II40=1,QA$8&amp;IF(SUM(IJ40:$IM40)=0,"",", "),"")</f>
        <v/>
      </c>
      <c r="QB40" t="str">
        <f>IF(IJ40=1,QB$8&amp;IF(SUM(IK40:$IM40)=0,"",", "),"")</f>
        <v/>
      </c>
      <c r="QC40" t="str">
        <f>IF(IK40=1,QC$8&amp;IF(SUM(IL40:$IM40)=0,"",", "),"")</f>
        <v/>
      </c>
      <c r="QD40" t="str">
        <f>IF(IL40=1,QD$8&amp;IF(SUM(IM40:$IM40)=0,"",", "),"")</f>
        <v/>
      </c>
      <c r="QE40" t="str">
        <f t="shared" si="70"/>
        <v/>
      </c>
      <c r="QF40" t="str">
        <f>IF(IN40=1,QF$8&amp;IF(SUM(IO40:$KK40)=0,"",", "),"")</f>
        <v/>
      </c>
      <c r="QG40" t="str">
        <f>IF(IO40=1,QG$8&amp;IF(SUM(IP40:$KK40)=0,"",", "),"")</f>
        <v/>
      </c>
      <c r="QH40" t="str">
        <f>IF(IP40=1,QH$8&amp;IF(SUM(IQ40:$KK40)=0,"",", "),"")</f>
        <v/>
      </c>
      <c r="QI40" t="str">
        <f>IF(IQ40=1,QI$8&amp;IF(SUM(IR40:$KK40)=0,"",", "),"")</f>
        <v/>
      </c>
      <c r="QJ40" t="str">
        <f>IF(IR40=1,QJ$8&amp;IF(SUM(IS40:$KK40)=0,"",", "),"")</f>
        <v/>
      </c>
      <c r="QK40" t="str">
        <f>IF(IS40=1,QK$8&amp;IF(SUM(IT40:$KK40)=0,"",", "),"")</f>
        <v/>
      </c>
      <c r="QL40" t="str">
        <f>IF(IT40=1,QL$8&amp;IF(SUM(IU40:$KK40)=0,"",", "),"")</f>
        <v/>
      </c>
      <c r="QM40" t="str">
        <f>IF(IU40=1,QM$8&amp;IF(SUM(IV40:$KK40)=0,"",", "),"")</f>
        <v/>
      </c>
      <c r="QN40" t="str">
        <f>IF(IV40=1,QN$8&amp;IF(SUM(IW40:$KK40)=0,"",", "),"")</f>
        <v/>
      </c>
      <c r="QO40" t="str">
        <f>IF(IW40=1,QO$8&amp;IF(SUM(IX40:$KK40)=0,"",", "),"")</f>
        <v/>
      </c>
      <c r="QP40" t="str">
        <f>IF(IX40=1,QP$8&amp;IF(SUM(IY40:$KK40)=0,"",", "),"")</f>
        <v/>
      </c>
      <c r="QQ40" t="str">
        <f>IF(IY40=1,QQ$8&amp;IF(SUM(IZ40:$KK40)=0,"",", "),"")</f>
        <v/>
      </c>
      <c r="QR40" t="str">
        <f>IF(IZ40=1,QR$8&amp;IF(SUM(JA40:$KK40)=0,"",", "),"")</f>
        <v/>
      </c>
      <c r="QS40" t="str">
        <f>IF(JA40=1,QS$8&amp;IF(SUM(JB40:$KK40)=0,"",", "),"")</f>
        <v/>
      </c>
      <c r="QT40" t="str">
        <f>IF(JB40=1,QT$8&amp;IF(SUM(JC40:$KK40)=0,"",", "),"")</f>
        <v/>
      </c>
      <c r="QU40" t="str">
        <f>IF(JC40=1,QU$8&amp;IF(SUM(JD40:$KK40)=0,"",", "),"")</f>
        <v/>
      </c>
      <c r="QV40" t="str">
        <f>IF(JD40=1,QV$8&amp;IF(SUM(JE40:$KK40)=0,"",", "),"")</f>
        <v/>
      </c>
      <c r="QW40" t="str">
        <f>IF(JE40=1,QW$8&amp;IF(SUM(JF40:$KK40)=0,"",", "),"")</f>
        <v/>
      </c>
      <c r="QX40" t="str">
        <f>IF(JF40=1,QX$8&amp;IF(SUM(JG40:$KK40)=0,"",", "),"")</f>
        <v/>
      </c>
      <c r="QY40" t="str">
        <f>IF(JG40=1,QY$8&amp;IF(SUM(JH40:$KK40)=0,"",", "),"")</f>
        <v/>
      </c>
      <c r="QZ40" t="str">
        <f>IF(JH40=1,QZ$8&amp;IF(SUM(JI40:$KK40)=0,"",", "),"")</f>
        <v/>
      </c>
      <c r="RA40" t="str">
        <f>IF(JI40=1,RA$8&amp;IF(SUM(JJ40:$KK40)=0,"",", "),"")</f>
        <v/>
      </c>
      <c r="RB40" t="str">
        <f>IF(JJ40=1,RB$8&amp;IF(SUM(JK40:$KK40)=0,"",", "),"")</f>
        <v/>
      </c>
      <c r="RC40" t="str">
        <f>IF(JK40=1,RC$8&amp;IF(SUM(JL40:$KK40)=0,"",", "),"")</f>
        <v/>
      </c>
      <c r="RD40" t="str">
        <f>IF(JL40=1,RD$8&amp;IF(SUM(JM40:$KK40)=0,"",", "),"")</f>
        <v/>
      </c>
      <c r="RE40" t="str">
        <f>IF(JM40=1,RE$8&amp;IF(SUM(JN40:$KK40)=0,"",", "),"")</f>
        <v/>
      </c>
      <c r="RF40" t="str">
        <f>IF(JN40=1,RF$8&amp;IF(SUM(JO40:$KK40)=0,"",", "),"")</f>
        <v/>
      </c>
      <c r="RG40" t="str">
        <f>IF(JO40=1,RG$8&amp;IF(SUM(JP40:$KK40)=0,"",", "),"")</f>
        <v/>
      </c>
      <c r="RH40" t="str">
        <f>IF(JP40=1,RH$8&amp;IF(SUM(JQ40:$KK40)=0,"",", "),"")</f>
        <v/>
      </c>
      <c r="RI40" t="str">
        <f>IF(JQ40=1,RI$8&amp;IF(SUM(JR40:$KK40)=0,"",", "),"")</f>
        <v/>
      </c>
      <c r="RJ40" t="str">
        <f>IF(JR40=1,RJ$8&amp;IF(SUM(JS40:$KK40)=0,"",", "),"")</f>
        <v/>
      </c>
      <c r="RK40" t="str">
        <f>IF(JS40=1,RK$8&amp;IF(SUM(JT40:$KK40)=0,"",", "),"")</f>
        <v/>
      </c>
      <c r="RL40" t="str">
        <f>IF(JT40=1,RL$8&amp;IF(SUM(JU40:$KK40)=0,"",", "),"")</f>
        <v/>
      </c>
      <c r="RM40" t="str">
        <f>IF(JU40=1,RM$8&amp;IF(SUM(JV40:$KK40)=0,"",", "),"")</f>
        <v/>
      </c>
      <c r="RN40" t="str">
        <f>IF(JV40=1,RN$8&amp;IF(SUM(JW40:$KK40)=0,"",", "),"")</f>
        <v/>
      </c>
      <c r="RO40" t="str">
        <f>IF(JW40=1,RO$8&amp;IF(SUM(JX40:$KK40)=0,"",", "),"")</f>
        <v/>
      </c>
      <c r="RP40" t="str">
        <f>IF(JX40=1,RP$8&amp;IF(SUM(JY40:$KK40)=0,"",", "),"")</f>
        <v/>
      </c>
      <c r="RQ40" t="str">
        <f>IF(JY40=1,RQ$8&amp;IF(SUM(JZ40:$KK40)=0,"",", "),"")</f>
        <v/>
      </c>
      <c r="RR40" t="str">
        <f>IF(JZ40=1,RR$8&amp;IF(SUM(KA40:$KK40)=0,"",", "),"")</f>
        <v/>
      </c>
      <c r="RS40" t="str">
        <f>IF(KA40=1,RS$8&amp;IF(SUM(KB40:$KK40)=0,"",", "),"")</f>
        <v/>
      </c>
      <c r="RT40" t="str">
        <f>IF(KB40=1,RT$8&amp;IF(SUM(KC40:$KK40)=0,"",", "),"")</f>
        <v/>
      </c>
      <c r="RU40" t="str">
        <f>IF(KC40=1,RU$8&amp;IF(SUM(KD40:$KK40)=0,"",", "),"")</f>
        <v/>
      </c>
      <c r="RV40" t="str">
        <f>IF(KD40=1,RV$8&amp;IF(SUM(KE40:$KK40)=0,"",", "),"")</f>
        <v/>
      </c>
      <c r="RW40" t="str">
        <f>IF(KE40=1,RW$8&amp;IF(SUM(KF40:$KK40)=0,"",", "),"")</f>
        <v/>
      </c>
      <c r="RX40" t="str">
        <f>IF(KF40=1,RX$8&amp;IF(SUM(KG40:$KK40)=0,"",", "),"")</f>
        <v/>
      </c>
      <c r="RY40" t="str">
        <f>IF(KG40=1,RY$8&amp;IF(SUM(KH40:$KK40)=0,"",", "),"")</f>
        <v/>
      </c>
      <c r="RZ40" t="str">
        <f>IF(KH40=1,RZ$8&amp;IF(SUM(KI40:$KK40)=0,"",", "),"")</f>
        <v/>
      </c>
      <c r="SA40" t="str">
        <f>IF(KI40=1,SA$8&amp;IF(SUM(KJ40:$KK40)=0,"",", "),"")</f>
        <v/>
      </c>
      <c r="SB40" t="str">
        <f>IF(KJ40=1,SB$8&amp;IF(SUM(KK40:$KK40)=0,"",", "),"")</f>
        <v/>
      </c>
      <c r="SC40" t="str">
        <f t="shared" si="71"/>
        <v/>
      </c>
    </row>
    <row r="41" spans="1:497" ht="60" customHeight="1" x14ac:dyDescent="0.45">
      <c r="A41" s="62"/>
      <c r="B41" s="212" t="str">
        <f t="shared" si="0"/>
        <v/>
      </c>
      <c r="C41" s="212" t="str">
        <f t="shared" si="59"/>
        <v/>
      </c>
      <c r="D41" s="212" t="str">
        <f t="shared" si="60"/>
        <v/>
      </c>
      <c r="E41" s="212" t="str">
        <f t="shared" si="61"/>
        <v/>
      </c>
      <c r="F41" s="212" t="str">
        <f t="shared" si="62"/>
        <v/>
      </c>
      <c r="G41" s="237" t="str">
        <f>IF('EDCI Data'!B41="","",'EDCI Data'!B41)</f>
        <v/>
      </c>
      <c r="H41" s="238" t="str">
        <f>IF('EDCI Data'!C41="","",'EDCI Data'!C41)</f>
        <v/>
      </c>
      <c r="I41" s="239" t="str">
        <f>IF('EDCI Data'!D41="","",'EDCI Data'!D41)</f>
        <v/>
      </c>
      <c r="J41" s="240" t="str">
        <f>IF('EDCI Data'!E41="","",'EDCI Data'!E41)</f>
        <v/>
      </c>
      <c r="K41" s="237" t="str">
        <f>IF('EDCI Data'!F41="","",'EDCI Data'!F41)</f>
        <v/>
      </c>
      <c r="L41" s="237" t="str">
        <f>IF('EDCI Data'!G41="","",'EDCI Data'!G41)</f>
        <v/>
      </c>
      <c r="M41" s="237" t="str">
        <f>IF('EDCI Data'!H41="","",'EDCI Data'!H41)</f>
        <v/>
      </c>
      <c r="N41" s="237" t="str">
        <f>IF('EDCI Data'!I41="","",'EDCI Data'!I41)</f>
        <v/>
      </c>
      <c r="O41" s="237" t="str">
        <f>IF('EDCI Data'!J41="","",'EDCI Data'!J41)</f>
        <v/>
      </c>
      <c r="P41" s="237" t="str">
        <f>IF('EDCI Data'!K41="","",'EDCI Data'!K41)</f>
        <v/>
      </c>
      <c r="Q41" s="241" t="str">
        <f>IF('EDCI Data'!L41="","",'EDCI Data'!L41)</f>
        <v/>
      </c>
      <c r="R41" s="241" t="str">
        <f>IF('EDCI Data'!M41="","",'EDCI Data'!M41)</f>
        <v/>
      </c>
      <c r="S41" s="237" t="str">
        <f>IF('EDCI Data'!N41="","",'EDCI Data'!N41)</f>
        <v/>
      </c>
      <c r="T41" s="237" t="str">
        <f>IF('EDCI Data'!O41="","",'EDCI Data'!O41)</f>
        <v/>
      </c>
      <c r="U41" s="237" t="str">
        <f>IF('EDCI Data'!P41="","",'EDCI Data'!P41)</f>
        <v/>
      </c>
      <c r="V41" s="237" t="str">
        <f>IF('EDCI Data'!Q41="","",'EDCI Data'!Q41)</f>
        <v/>
      </c>
      <c r="W41" s="242" t="str">
        <f>IF('EDCI Data'!R41="","",'EDCI Data'!R41)</f>
        <v/>
      </c>
      <c r="X41" s="243" t="str">
        <f>IF('EDCI Data'!S41="","",'EDCI Data'!S41)</f>
        <v/>
      </c>
      <c r="Y41" s="243" t="str">
        <f>IF('EDCI Data'!T41="","",'EDCI Data'!T41)</f>
        <v/>
      </c>
      <c r="Z41" s="244" t="str">
        <f>IF('EDCI Data'!U41="","",'EDCI Data'!U41)</f>
        <v/>
      </c>
      <c r="AA41" s="237" t="str">
        <f>IF('EDCI Data'!V41="","",'EDCI Data'!V41)</f>
        <v/>
      </c>
      <c r="AB41" s="244" t="str">
        <f>IF('EDCI Data'!W41="","",'EDCI Data'!W41)</f>
        <v/>
      </c>
      <c r="AC41" s="237" t="str">
        <f>IF('EDCI Data'!X41="","",'EDCI Data'!X41)</f>
        <v/>
      </c>
      <c r="AD41" s="244" t="str">
        <f>IF('EDCI Data'!Y41="","",'EDCI Data'!Y41)</f>
        <v/>
      </c>
      <c r="AE41" s="237" t="str">
        <f>IF('EDCI Data'!Z41="","",'EDCI Data'!Z41)</f>
        <v/>
      </c>
      <c r="AF41" s="237" t="str">
        <f>IF('EDCI Data'!AA41="","",'EDCI Data'!AA41)</f>
        <v/>
      </c>
      <c r="AG41" s="237" t="str">
        <f>IF('EDCI Data'!AB41="","",'EDCI Data'!AB41)</f>
        <v/>
      </c>
      <c r="AH41" s="237" t="str">
        <f>IF('EDCI Data'!AC41="","",'EDCI Data'!AC41)</f>
        <v/>
      </c>
      <c r="AI41" s="237" t="str">
        <f>IF('EDCI Data'!AD41="","",'EDCI Data'!AD41)</f>
        <v/>
      </c>
      <c r="AJ41" s="237" t="str">
        <f>IF('EDCI Data'!AE41="","",'EDCI Data'!AE41)</f>
        <v/>
      </c>
      <c r="AK41" s="237" t="str">
        <f>IF('EDCI Data'!AF41="","",'EDCI Data'!AF41)</f>
        <v/>
      </c>
      <c r="AL41" s="237" t="str">
        <f>IF('EDCI Data'!AG41="","",'EDCI Data'!AG41)</f>
        <v/>
      </c>
      <c r="AM41" s="237" t="str">
        <f>IF('EDCI Data'!AH41="","",'EDCI Data'!AH41)</f>
        <v/>
      </c>
      <c r="AN41" s="237" t="str">
        <f>IF('EDCI Data'!AI41="","",'EDCI Data'!AI41)</f>
        <v/>
      </c>
      <c r="AO41" s="237" t="str">
        <f>IF('EDCI Data'!AJ41="","",'EDCI Data'!AJ41)</f>
        <v/>
      </c>
      <c r="AP41" s="237" t="str">
        <f>IF('EDCI Data'!AK41="","",'EDCI Data'!AK41)</f>
        <v/>
      </c>
      <c r="AQ41" s="237" t="str">
        <f>IF('EDCI Data'!AL41="","",'EDCI Data'!AL41)</f>
        <v/>
      </c>
      <c r="AR41" s="237" t="str">
        <f>IF('EDCI Data'!AM41="","",'EDCI Data'!AM41)</f>
        <v/>
      </c>
      <c r="AS41" s="237" t="str">
        <f>IF('EDCI Data'!AN41="","",'EDCI Data'!AN41)</f>
        <v/>
      </c>
      <c r="AT41" s="237" t="str">
        <f>IF('EDCI Data'!AO41="","",'EDCI Data'!AO41)</f>
        <v/>
      </c>
      <c r="AU41" s="237" t="str">
        <f>IF('EDCI Data'!AP41="","",'EDCI Data'!AP41)</f>
        <v/>
      </c>
      <c r="AV41" s="237" t="str">
        <f>IF('EDCI Data'!AQ41="","",'EDCI Data'!AQ41)</f>
        <v/>
      </c>
      <c r="AW41" s="237" t="str">
        <f>IF('EDCI Data'!AR41="","",'EDCI Data'!AR41)</f>
        <v/>
      </c>
      <c r="AX41" s="237" t="str">
        <f>IF('EDCI Data'!AS41="","",'EDCI Data'!AS41)</f>
        <v/>
      </c>
      <c r="AY41" s="237" t="str">
        <f>IF('EDCI Data'!AT41="","",'EDCI Data'!AT41)</f>
        <v/>
      </c>
      <c r="AZ41" s="237" t="str">
        <f>IF('EDCI Data'!AU41="","",'EDCI Data'!AU41)</f>
        <v/>
      </c>
      <c r="BA41" s="237" t="str">
        <f>IF('EDCI Data'!AV41="","",'EDCI Data'!AV41)</f>
        <v/>
      </c>
      <c r="BB41" s="245" t="str">
        <f>IF('EDCI Data'!AW41="","",'EDCI Data'!AW41)</f>
        <v/>
      </c>
      <c r="BC41" s="245" t="str">
        <f>IF('EDCI Data'!AX41="","",'EDCI Data'!AX41)</f>
        <v/>
      </c>
      <c r="BD41" s="246" t="str">
        <f t="shared" si="63"/>
        <v/>
      </c>
      <c r="BE41" s="247" t="str">
        <f>IF('EDCI Data'!AY41="","",'EDCI Data'!AY41)</f>
        <v/>
      </c>
      <c r="BF41" s="247" t="str">
        <f>IF('EDCI Data'!AZ41="","",'EDCI Data'!AZ41)</f>
        <v/>
      </c>
      <c r="BG41" s="247" t="str">
        <f>IF('EDCI Data'!BA41="","",'EDCI Data'!BA41)</f>
        <v/>
      </c>
      <c r="BH41" s="247" t="str">
        <f>IF('EDCI Data'!BB41="","",'EDCI Data'!BB41)</f>
        <v/>
      </c>
      <c r="BI41" s="247" t="str">
        <f>IF('EDCI Data'!BC41="","",'EDCI Data'!BC41)</f>
        <v/>
      </c>
      <c r="BJ41" s="247" t="str">
        <f>IF('EDCI Data'!BD41="","",'EDCI Data'!BD41)</f>
        <v/>
      </c>
      <c r="BK41" s="247" t="str">
        <f>IF('EDCI Data'!BE41="","",'EDCI Data'!BE41)</f>
        <v/>
      </c>
      <c r="BL41" s="247" t="str">
        <f>IF('EDCI Data'!BF41="","",'EDCI Data'!BF41)</f>
        <v/>
      </c>
      <c r="BM41" s="247" t="str">
        <f>IF('EDCI Data'!BG41="","",'EDCI Data'!BG41)</f>
        <v/>
      </c>
      <c r="BN41" s="248" t="str">
        <f>IF('EDCI Data'!BH41="","",'EDCI Data'!BH41)</f>
        <v/>
      </c>
      <c r="BO41" s="248" t="str">
        <f>IF('EDCI Data'!BI41="","",'EDCI Data'!BI41)</f>
        <v/>
      </c>
      <c r="BP41" s="249" t="str">
        <f>IF('EDCI Data'!BJ41="","",'EDCI Data'!BJ41)</f>
        <v/>
      </c>
      <c r="BQ41" s="248" t="str">
        <f>IF('EDCI Data'!BK41="","",'EDCI Data'!BK41)</f>
        <v/>
      </c>
      <c r="BR41" s="248" t="str">
        <f>IF('EDCI Data'!BL41="","",'EDCI Data'!BL41)</f>
        <v/>
      </c>
      <c r="BS41" s="250" t="str">
        <f>IF('EDCI Data'!BM41="","",'EDCI Data'!BM41)</f>
        <v/>
      </c>
      <c r="BT41" s="251" t="str">
        <f>IF('EDCI Data'!BN41="","",'EDCI Data'!BN41)</f>
        <v/>
      </c>
      <c r="BU41" s="246" t="str">
        <f>IF('EDCI Data'!BO41="","",'EDCI Data'!BO41)</f>
        <v/>
      </c>
      <c r="BV41" s="252">
        <f t="shared" si="64"/>
        <v>0</v>
      </c>
      <c r="BW41" s="252">
        <f t="shared" si="65"/>
        <v>0</v>
      </c>
      <c r="BX41" s="252">
        <f t="shared" si="66"/>
        <v>0</v>
      </c>
      <c r="BY41" s="252">
        <f t="shared" si="67"/>
        <v>0</v>
      </c>
      <c r="BZ41" t="str">
        <f t="shared" si="1"/>
        <v/>
      </c>
      <c r="CA41" s="253"/>
      <c r="CB41"/>
      <c r="CC41"/>
      <c r="CD41"/>
      <c r="CE41" t="str">
        <f t="shared" si="2"/>
        <v/>
      </c>
      <c r="CF41"/>
      <c r="CG41" t="str">
        <f t="shared" si="3"/>
        <v/>
      </c>
      <c r="CH41" t="str">
        <f t="shared" si="4"/>
        <v/>
      </c>
      <c r="CI41" t="str">
        <f t="shared" si="5"/>
        <v/>
      </c>
      <c r="CJ41" t="str">
        <f t="shared" si="6"/>
        <v/>
      </c>
      <c r="CK41"/>
      <c r="CL41"/>
      <c r="CM41" t="str">
        <f t="shared" si="7"/>
        <v/>
      </c>
      <c r="CN41" t="str">
        <f t="shared" si="8"/>
        <v/>
      </c>
      <c r="CO41" t="str">
        <f t="shared" si="9"/>
        <v/>
      </c>
      <c r="CP41" t="str">
        <f t="shared" si="10"/>
        <v/>
      </c>
      <c r="CQ41"/>
      <c r="CR41" t="str" cm="1">
        <f t="array" ref="CR41">IF(COUNTIFS($BZ$10:$BZ$259,$BZ41,$I$10:$I$259,$I41+1)&gt;0,IF(X41&lt;&gt;INDEX(Y$10:Y$259,MATCH(1,INDEX(($BZ41=$BZ$10:$BZ$259)*($I$10:$I$259=$I41+1),0,1),0)),"Number of FTEs in previous year do not align with Number of FTEs in current year across years, by definition these should be equal. Please check and update if required. "&amp;CHAR(10),""),"")</f>
        <v/>
      </c>
      <c r="CS41" t="str" cm="1">
        <f t="array" ref="CS41">IF(COUNTIFS($BZ$10:$BZ$259,$BZ41,$I$10:$I$259,$I41-1)&gt;0,IF(Y41&lt;&gt;INDEX(X$10:X$259,MATCH(1,INDEX(($BZ41=$BZ$10:$BZ$259)*($I$10:$I$259=$I41-1),0,1),0)),"Number of FTEs in previous year do not align with Number of FTEs in current year across years, by definition these should be equal. Please check and update if required. "&amp;CHAR(10),""),"")</f>
        <v/>
      </c>
      <c r="CT41" t="str">
        <f t="shared" si="11"/>
        <v/>
      </c>
      <c r="CU41" t="str">
        <f t="shared" si="12"/>
        <v/>
      </c>
      <c r="CV41"/>
      <c r="CW41" t="str">
        <f t="shared" si="13"/>
        <v/>
      </c>
      <c r="CX41"/>
      <c r="CY41" t="str">
        <f t="shared" si="14"/>
        <v/>
      </c>
      <c r="CZ41"/>
      <c r="DA41" t="str">
        <f t="shared" si="15"/>
        <v/>
      </c>
      <c r="DB41"/>
      <c r="DC41"/>
      <c r="DD41"/>
      <c r="DE41"/>
      <c r="DF41"/>
      <c r="DG41"/>
      <c r="DH41"/>
      <c r="DI41"/>
      <c r="DJ41"/>
      <c r="DK41"/>
      <c r="DL41"/>
      <c r="DM41"/>
      <c r="DN41"/>
      <c r="DO41"/>
      <c r="DP41"/>
      <c r="DQ41"/>
      <c r="DR41"/>
      <c r="DS41"/>
      <c r="DT41"/>
      <c r="DU41"/>
      <c r="DV41"/>
      <c r="DW41"/>
      <c r="DX41" t="str">
        <f t="shared" si="16"/>
        <v/>
      </c>
      <c r="DY41" t="str">
        <f t="shared" si="17"/>
        <v/>
      </c>
      <c r="DZ41" t="str">
        <f t="shared" si="18"/>
        <v/>
      </c>
      <c r="EA41" t="str">
        <f t="shared" si="19"/>
        <v/>
      </c>
      <c r="EB41" t="str">
        <f t="shared" si="20"/>
        <v/>
      </c>
      <c r="EC41" t="str">
        <f t="shared" si="21"/>
        <v/>
      </c>
      <c r="ED41" t="str">
        <f t="shared" si="22"/>
        <v/>
      </c>
      <c r="EE41" t="str">
        <f t="shared" si="23"/>
        <v/>
      </c>
      <c r="EF41" t="str">
        <f t="shared" si="24"/>
        <v/>
      </c>
      <c r="EG41" t="str">
        <f t="shared" si="25"/>
        <v/>
      </c>
      <c r="EH41" t="str">
        <f t="shared" si="26"/>
        <v/>
      </c>
      <c r="EI41" t="str">
        <f t="shared" si="27"/>
        <v/>
      </c>
      <c r="EJ41"/>
      <c r="EK41"/>
      <c r="EL41"/>
      <c r="EM41"/>
      <c r="EN41"/>
      <c r="EO41"/>
      <c r="EP41"/>
      <c r="EQ41" t="str">
        <f t="shared" si="28"/>
        <v/>
      </c>
      <c r="ER41" t="str">
        <f t="shared" si="29"/>
        <v/>
      </c>
      <c r="ES41" t="str">
        <f t="shared" si="30"/>
        <v/>
      </c>
      <c r="ET41"/>
      <c r="EU41" t="str">
        <f t="shared" si="31"/>
        <v/>
      </c>
      <c r="EV41"/>
      <c r="EW41" t="str">
        <f t="shared" si="32"/>
        <v/>
      </c>
      <c r="EX41"/>
      <c r="EY41" t="str">
        <f t="shared" si="33"/>
        <v/>
      </c>
      <c r="EZ41"/>
      <c r="FA41"/>
      <c r="FB41"/>
      <c r="FC41"/>
      <c r="FD41"/>
      <c r="FE41"/>
      <c r="FF41"/>
      <c r="FG41"/>
      <c r="FH41"/>
      <c r="FI41"/>
      <c r="FJ41"/>
      <c r="FK41"/>
      <c r="FL41"/>
      <c r="FM41"/>
      <c r="FN41"/>
      <c r="FO41"/>
      <c r="FP41"/>
      <c r="FQ41"/>
      <c r="FR41"/>
      <c r="FS41"/>
      <c r="FT41"/>
      <c r="FU41"/>
      <c r="FV41" t="str">
        <f t="shared" si="34"/>
        <v/>
      </c>
      <c r="FW41" t="str">
        <f t="shared" si="35"/>
        <v/>
      </c>
      <c r="FX41"/>
      <c r="FY41" t="str">
        <f t="shared" si="36"/>
        <v/>
      </c>
      <c r="FZ41" t="str">
        <f t="shared" si="37"/>
        <v/>
      </c>
      <c r="GA41" t="str">
        <f t="shared" si="38"/>
        <v/>
      </c>
      <c r="GB41" t="str">
        <f t="shared" si="39"/>
        <v/>
      </c>
      <c r="GC41" t="str">
        <f t="shared" si="40"/>
        <v/>
      </c>
      <c r="GD41" t="str">
        <f t="shared" si="41"/>
        <v/>
      </c>
      <c r="GE41" t="str">
        <f t="shared" si="42"/>
        <v/>
      </c>
      <c r="GF41" t="str">
        <f t="shared" si="43"/>
        <v/>
      </c>
      <c r="GG41" t="str">
        <f t="shared" si="44"/>
        <v/>
      </c>
      <c r="GH41"/>
      <c r="GI41"/>
      <c r="GJ41"/>
      <c r="GK41"/>
      <c r="GL41"/>
      <c r="GM41"/>
      <c r="GN41"/>
      <c r="GO41"/>
      <c r="GP41" t="str">
        <f t="shared" si="45"/>
        <v/>
      </c>
      <c r="GQ41" t="str">
        <f t="shared" si="46"/>
        <v/>
      </c>
      <c r="GR41"/>
      <c r="GS41" t="str">
        <f t="shared" si="47"/>
        <v/>
      </c>
      <c r="GT41"/>
      <c r="GU41" t="str">
        <f t="shared" si="48"/>
        <v/>
      </c>
      <c r="GV41"/>
      <c r="GW41" t="str">
        <f t="shared" si="49"/>
        <v/>
      </c>
      <c r="GX41"/>
      <c r="GY41"/>
      <c r="GZ41"/>
      <c r="HA41"/>
      <c r="HB41"/>
      <c r="HC41"/>
      <c r="HD41"/>
      <c r="HE41"/>
      <c r="HF41"/>
      <c r="HG41"/>
      <c r="HH41"/>
      <c r="HI41"/>
      <c r="HJ41"/>
      <c r="HK41"/>
      <c r="HL41"/>
      <c r="HM41"/>
      <c r="HN41"/>
      <c r="HO41"/>
      <c r="HP41"/>
      <c r="HQ41"/>
      <c r="HR41"/>
      <c r="HS41"/>
      <c r="HT41" t="str">
        <f t="shared" si="50"/>
        <v/>
      </c>
      <c r="HU41" t="str">
        <f t="shared" si="51"/>
        <v/>
      </c>
      <c r="HV41"/>
      <c r="HW41"/>
      <c r="HX41"/>
      <c r="HY41"/>
      <c r="HZ41"/>
      <c r="IA41"/>
      <c r="IB41"/>
      <c r="IC41"/>
      <c r="ID41"/>
      <c r="IE41" t="str">
        <f t="shared" si="52"/>
        <v/>
      </c>
      <c r="IF41"/>
      <c r="IG41"/>
      <c r="IH41"/>
      <c r="II41"/>
      <c r="IJ41"/>
      <c r="IK41"/>
      <c r="IL41"/>
      <c r="IM41"/>
      <c r="IN41"/>
      <c r="IO41"/>
      <c r="IP41"/>
      <c r="IQ41" t="str">
        <f t="shared" si="53"/>
        <v/>
      </c>
      <c r="IR41"/>
      <c r="IS41" t="str">
        <f t="shared" si="54"/>
        <v/>
      </c>
      <c r="IT41"/>
      <c r="IU41" t="str">
        <f t="shared" si="55"/>
        <v/>
      </c>
      <c r="IV41"/>
      <c r="IW41"/>
      <c r="IX41"/>
      <c r="IY41"/>
      <c r="IZ41"/>
      <c r="JA41"/>
      <c r="JB41"/>
      <c r="JC41"/>
      <c r="JD41"/>
      <c r="JE41"/>
      <c r="JF41"/>
      <c r="JG41"/>
      <c r="JH41"/>
      <c r="JI41"/>
      <c r="JJ41"/>
      <c r="JK41"/>
      <c r="JL41"/>
      <c r="JM41"/>
      <c r="JN41"/>
      <c r="JO41"/>
      <c r="JP41"/>
      <c r="JQ41"/>
      <c r="JR41" t="str">
        <f t="shared" si="56"/>
        <v/>
      </c>
      <c r="JS41" t="str">
        <f t="shared" si="57"/>
        <v/>
      </c>
      <c r="JT41"/>
      <c r="JU41"/>
      <c r="JV41"/>
      <c r="JW41"/>
      <c r="JX41"/>
      <c r="JY41"/>
      <c r="JZ41"/>
      <c r="KA41"/>
      <c r="KB41"/>
      <c r="KC41" t="str">
        <f t="shared" si="58"/>
        <v/>
      </c>
      <c r="KD41"/>
      <c r="KE41"/>
      <c r="KF41"/>
      <c r="KG41"/>
      <c r="KH41"/>
      <c r="KI41"/>
      <c r="KJ41"/>
      <c r="KK41"/>
      <c r="KL41" t="str">
        <f>IF(CT41=1,KL$8&amp;IF(SUM(CU41:$EQ41)=0,"",", "),"")</f>
        <v/>
      </c>
      <c r="KM41" t="str">
        <f>IF(CU41=1,KM$8&amp;IF(SUM(CV41:$EQ41)=0,"",", "),"")</f>
        <v/>
      </c>
      <c r="KN41" t="str">
        <f>IF(CV41=1,KN$8&amp;IF(SUM(CW41:$EQ41)=0,"",", "),"")</f>
        <v/>
      </c>
      <c r="KO41" t="str">
        <f>IF(CW41=1,KO$8&amp;IF(SUM(CX41:$EQ41)=0,"",", "),"")</f>
        <v/>
      </c>
      <c r="KP41" t="str">
        <f>IF(CX41=1,KP$8&amp;IF(SUM(CY41:$EQ41)=0,"",", "),"")</f>
        <v/>
      </c>
      <c r="KQ41" t="str">
        <f>IF(CY41=1,KQ$8&amp;IF(SUM(CZ41:$EQ41)=0,"",", "),"")</f>
        <v/>
      </c>
      <c r="KR41" t="str">
        <f>IF(CZ41=1,KR$8&amp;IF(SUM(DA41:$EQ41)=0,"",", "),"")</f>
        <v/>
      </c>
      <c r="KS41" t="str">
        <f>IF(DA41=1,KS$8&amp;IF(SUM(DB41:$EQ41)=0,"",", "),"")</f>
        <v/>
      </c>
      <c r="KT41" t="str">
        <f>IF(DB41=1,KT$8&amp;IF(SUM(DC41:$EQ41)=0,"",", "),"")</f>
        <v/>
      </c>
      <c r="KU41" t="str">
        <f>IF(DC41=1,KU$8&amp;IF(SUM(DD41:$EQ41)=0,"",", "),"")</f>
        <v/>
      </c>
      <c r="KV41" t="str">
        <f>IF(DD41=1,KV$8&amp;IF(SUM(DE41:$EQ41)=0,"",", "),"")</f>
        <v/>
      </c>
      <c r="KW41" t="str">
        <f>IF(DE41=1,KW$8&amp;IF(SUM(DF41:$EQ41)=0,"",", "),"")</f>
        <v/>
      </c>
      <c r="KX41" t="str">
        <f>IF(DF41=1,KX$8&amp;IF(SUM(DG41:$EQ41)=0,"",", "),"")</f>
        <v/>
      </c>
      <c r="KY41" t="str">
        <f>IF(DG41=1,KY$8&amp;IF(SUM(DH41:$EQ41)=0,"",", "),"")</f>
        <v/>
      </c>
      <c r="KZ41" t="str">
        <f>IF(DH41=1,KZ$8&amp;IF(SUM(DI41:$EQ41)=0,"",", "),"")</f>
        <v/>
      </c>
      <c r="LA41" t="str">
        <f>IF(DI41=1,LA$8&amp;IF(SUM(DJ41:$EQ41)=0,"",", "),"")</f>
        <v/>
      </c>
      <c r="LB41" t="str">
        <f>IF(DJ41=1,LB$8&amp;IF(SUM(DK41:$EQ41)=0,"",", "),"")</f>
        <v/>
      </c>
      <c r="LC41" t="str">
        <f>IF(DK41=1,LC$8&amp;IF(SUM(DL41:$EQ41)=0,"",", "),"")</f>
        <v/>
      </c>
      <c r="LD41" t="str">
        <f>IF(DL41=1,LD$8&amp;IF(SUM(DM41:$EQ41)=0,"",", "),"")</f>
        <v/>
      </c>
      <c r="LE41" t="str">
        <f>IF(DM41=1,LE$8&amp;IF(SUM(DN41:$EQ41)=0,"",", "),"")</f>
        <v/>
      </c>
      <c r="LF41" t="str">
        <f>IF(DN41=1,LF$8&amp;IF(SUM(DO41:$EQ41)=0,"",", "),"")</f>
        <v/>
      </c>
      <c r="LG41" t="str">
        <f>IF(DO41=1,LG$8&amp;IF(SUM(DP41:$EQ41)=0,"",", "),"")</f>
        <v/>
      </c>
      <c r="LH41" t="str">
        <f>IF(DP41=1,LH$8&amp;IF(SUM(DQ41:$EQ41)=0,"",", "),"")</f>
        <v/>
      </c>
      <c r="LI41" t="str">
        <f>IF(DQ41=1,LI$8&amp;IF(SUM(DR41:$EQ41)=0,"",", "),"")</f>
        <v/>
      </c>
      <c r="LJ41" t="str">
        <f>IF(DR41=1,LJ$8&amp;IF(SUM(DS41:$EQ41)=0,"",", "),"")</f>
        <v/>
      </c>
      <c r="LK41" t="str">
        <f>IF(DS41=1,LK$8&amp;IF(SUM(DT41:$EQ41)=0,"",", "),"")</f>
        <v/>
      </c>
      <c r="LL41" t="str">
        <f>IF(DT41=1,LL$8&amp;IF(SUM(DU41:$EQ41)=0,"",", "),"")</f>
        <v/>
      </c>
      <c r="LM41" t="str">
        <f>IF(DU41=1,LM$8&amp;IF(SUM(DV41:$EQ41)=0,"",", "),"")</f>
        <v/>
      </c>
      <c r="LN41" t="str">
        <f>IF(DV41=1,LN$8&amp;IF(SUM(DW41:$EQ41)=0,"",", "),"")</f>
        <v/>
      </c>
      <c r="LO41" t="str">
        <f>IF(DW41=1,LO$8&amp;IF(SUM(DX41:$EQ41)=0,"",", "),"")</f>
        <v/>
      </c>
      <c r="LP41" t="str">
        <f>IF(DX41=1,LP$8&amp;IF(SUM(DY41:$EQ41)=0,"",", "),"")</f>
        <v/>
      </c>
      <c r="LQ41" t="str">
        <f>IF(DY41=1,LQ$8&amp;IF(SUM(DZ41:$EQ41)=0,"",", "),"")</f>
        <v/>
      </c>
      <c r="LR41" t="str">
        <f>IF(DZ41=1,LR$8&amp;IF(SUM(EA41:$EQ41)=0,"",", "),"")</f>
        <v/>
      </c>
      <c r="LS41" t="str">
        <f>IF(EA41=1,LS$8&amp;IF(SUM(EB41:$EQ41)=0,"",", "),"")</f>
        <v/>
      </c>
      <c r="LT41" t="str">
        <f>IF(EB41=1,LT$8&amp;IF(SUM(EC41:$EQ41)=0,"",", "),"")</f>
        <v/>
      </c>
      <c r="LU41" t="str">
        <f>IF(EC41=1,LU$8&amp;IF(SUM(ED41:$EQ41)=0,"",", "),"")</f>
        <v/>
      </c>
      <c r="LV41" t="str">
        <f>IF(ED41=1,LV$8&amp;IF(SUM(EE41:$EQ41)=0,"",", "),"")</f>
        <v/>
      </c>
      <c r="LW41" t="str">
        <f>IF(EE41=1,LW$8&amp;IF(SUM(EF41:$EQ41)=0,"",", "),"")</f>
        <v/>
      </c>
      <c r="LX41" t="str">
        <f>IF(EF41=1,LX$8&amp;IF(SUM(EG41:$EQ41)=0,"",", "),"")</f>
        <v/>
      </c>
      <c r="LY41" t="str">
        <f>IF(EG41=1,LY$8&amp;IF(SUM(EH41:$EQ41)=0,"",", "),"")</f>
        <v/>
      </c>
      <c r="LZ41" t="str">
        <f>IF(EH41=1,LZ$8&amp;IF(SUM(EI41:$EQ41)=0,"",", "),"")</f>
        <v/>
      </c>
      <c r="MA41" t="str">
        <f>IF(EI41=1,MA$8&amp;IF(SUM(EJ41:$EQ41)=0,"",", "),"")</f>
        <v/>
      </c>
      <c r="MB41" t="str">
        <f>IF(EJ41=1,MB$8&amp;IF(SUM(EK41:$EQ41)=0,"",", "),"")</f>
        <v/>
      </c>
      <c r="MC41" t="str">
        <f>IF(EK41=1,MC$8&amp;IF(SUM(EL41:$EQ41)=0,"",", "),"")</f>
        <v/>
      </c>
      <c r="MD41" t="str">
        <f>IF(EL41=1,MD$8&amp;IF(SUM(EM41:$EQ41)=0,"",", "),"")</f>
        <v/>
      </c>
      <c r="ME41" t="str">
        <f>IF(EM41=1,ME$8&amp;IF(SUM(EN41:$EQ41)=0,"",", "),"")</f>
        <v/>
      </c>
      <c r="MF41" t="str">
        <f>IF(EN41=1,MF$8&amp;IF(SUM(EO41:$EQ41)=0,"",", "),"")</f>
        <v/>
      </c>
      <c r="MG41" t="str">
        <f>IF(EO41=1,MG$8&amp;IF(SUM(EP41:$EQ41)=0,"",", "),"")</f>
        <v/>
      </c>
      <c r="MH41" t="str">
        <f>IF(EP41=1,MH$8&amp;IF(SUM(EQ41:$EQ41)=0,"",", "),"")</f>
        <v/>
      </c>
      <c r="MI41" t="str">
        <f t="shared" si="68"/>
        <v/>
      </c>
      <c r="MJ41" t="str">
        <f>IF(ER41=1,MJ$8&amp;IF(SUM(ES41:$GO41)=0,"",", "),"")</f>
        <v/>
      </c>
      <c r="MK41" t="str">
        <f>IF(ES41=1,MK$8&amp;IF(SUM(ET41:$GO41)=0,"",", "),"")</f>
        <v/>
      </c>
      <c r="ML41" t="str">
        <f>IF(ET41=1,ML$8&amp;IF(SUM(EU41:$GO41)=0,"",", "),"")</f>
        <v/>
      </c>
      <c r="MM41" t="str">
        <f>IF(EU41=1,MM$8&amp;IF(SUM(EV41:$GO41)=0,"",", "),"")</f>
        <v/>
      </c>
      <c r="MN41" t="str">
        <f>IF(EV41=1,MN$8&amp;IF(SUM(EW41:$GO41)=0,"",", "),"")</f>
        <v/>
      </c>
      <c r="MO41" t="str">
        <f>IF(EW41=1,MO$8&amp;IF(SUM(EX41:$GO41)=0,"",", "),"")</f>
        <v/>
      </c>
      <c r="MP41" t="str">
        <f>IF(EX41=1,MP$8&amp;IF(SUM(EY41:$GO41)=0,"",", "),"")</f>
        <v/>
      </c>
      <c r="MQ41" t="str">
        <f>IF(EY41=1,MQ$8&amp;IF(SUM(EZ41:$GO41)=0,"",", "),"")</f>
        <v/>
      </c>
      <c r="MR41" t="str">
        <f>IF(EZ41=1,MR$8&amp;IF(SUM(FA41:$GO41)=0,"",", "),"")</f>
        <v/>
      </c>
      <c r="MS41" t="str">
        <f>IF(FA41=1,MS$8&amp;IF(SUM(FB41:$GO41)=0,"",", "),"")</f>
        <v/>
      </c>
      <c r="MT41" t="str">
        <f>IF(FB41=1,MT$8&amp;IF(SUM(FC41:$GO41)=0,"",", "),"")</f>
        <v/>
      </c>
      <c r="MU41" t="str">
        <f>IF(FC41=1,MU$8&amp;IF(SUM(FD41:$GO41)=0,"",", "),"")</f>
        <v/>
      </c>
      <c r="MV41" t="str">
        <f>IF(FD41=1,MV$8&amp;IF(SUM(FE41:$GO41)=0,"",", "),"")</f>
        <v/>
      </c>
      <c r="MW41" t="str">
        <f>IF(FE41=1,MW$8&amp;IF(SUM(FF41:$GO41)=0,"",", "),"")</f>
        <v/>
      </c>
      <c r="MX41" t="str">
        <f>IF(FF41=1,MX$8&amp;IF(SUM(FG41:$GO41)=0,"",", "),"")</f>
        <v/>
      </c>
      <c r="MY41" t="str">
        <f>IF(FG41=1,MY$8&amp;IF(SUM(FH41:$GO41)=0,"",", "),"")</f>
        <v/>
      </c>
      <c r="MZ41" t="str">
        <f>IF(FH41=1,MZ$8&amp;IF(SUM(FI41:$GO41)=0,"",", "),"")</f>
        <v/>
      </c>
      <c r="NA41" t="str">
        <f>IF(FI41=1,NA$8&amp;IF(SUM(FJ41:$GO41)=0,"",", "),"")</f>
        <v/>
      </c>
      <c r="NB41" t="str">
        <f>IF(FJ41=1,NB$8&amp;IF(SUM(FK41:$GO41)=0,"",", "),"")</f>
        <v/>
      </c>
      <c r="NC41" t="str">
        <f>IF(FK41=1,NC$8&amp;IF(SUM(FL41:$GO41)=0,"",", "),"")</f>
        <v/>
      </c>
      <c r="ND41" t="str">
        <f>IF(FL41=1,ND$8&amp;IF(SUM(FM41:$GO41)=0,"",", "),"")</f>
        <v/>
      </c>
      <c r="NE41" t="str">
        <f>IF(FM41=1,NE$8&amp;IF(SUM(FN41:$GO41)=0,"",", "),"")</f>
        <v/>
      </c>
      <c r="NF41" t="str">
        <f>IF(FN41=1,NF$8&amp;IF(SUM(FO41:$GO41)=0,"",", "),"")</f>
        <v/>
      </c>
      <c r="NG41" t="str">
        <f>IF(FO41=1,NG$8&amp;IF(SUM(FP41:$GO41)=0,"",", "),"")</f>
        <v/>
      </c>
      <c r="NH41" t="str">
        <f>IF(FP41=1,NH$8&amp;IF(SUM(FQ41:$GO41)=0,"",", "),"")</f>
        <v/>
      </c>
      <c r="NI41" t="str">
        <f>IF(FQ41=1,NI$8&amp;IF(SUM(FR41:$GO41)=0,"",", "),"")</f>
        <v/>
      </c>
      <c r="NJ41" t="str">
        <f>IF(FR41=1,NJ$8&amp;IF(SUM(FS41:$GO41)=0,"",", "),"")</f>
        <v/>
      </c>
      <c r="NK41" t="str">
        <f>IF(FS41=1,NK$8&amp;IF(SUM(FT41:$GO41)=0,"",", "),"")</f>
        <v/>
      </c>
      <c r="NL41" t="str">
        <f>IF(FT41=1,NL$8&amp;IF(SUM(FU41:$GO41)=0,"",", "),"")</f>
        <v/>
      </c>
      <c r="NM41" t="str">
        <f>IF(FU41=1,NM$8&amp;IF(SUM(FV41:$GO41)=0,"",", "),"")</f>
        <v/>
      </c>
      <c r="NN41" t="str">
        <f>IF(FV41=1,NN$8&amp;IF(SUM(FW41:$GO41)=0,"",", "),"")</f>
        <v/>
      </c>
      <c r="NO41" t="str">
        <f>IF(FW41=1,NO$8&amp;IF(SUM(FX41:$GO41)=0,"",", "),"")</f>
        <v/>
      </c>
      <c r="NP41" t="str">
        <f>IF(FX41=1,NP$8&amp;IF(SUM(FY41:$GO41)=0,"",", "),"")</f>
        <v/>
      </c>
      <c r="NQ41" t="str">
        <f>IF(FY41=1,NQ$8&amp;IF(SUM(FZ41:$GO41)=0,"",", "),"")</f>
        <v/>
      </c>
      <c r="NR41" t="str">
        <f>IF(FZ41=1,NR$8&amp;IF(SUM(GA41:$GO41)=0,"",", "),"")</f>
        <v/>
      </c>
      <c r="NS41" t="str">
        <f>IF(GA41=1,NS$8&amp;IF(SUM(GB41:$GO41)=0,"",", "),"")</f>
        <v/>
      </c>
      <c r="NT41" t="str">
        <f>IF(GB41=1,NT$8&amp;IF(SUM(GC41:$GO41)=0,"",", "),"")</f>
        <v/>
      </c>
      <c r="NU41" t="str">
        <f>IF(GC41=1,NU$8&amp;IF(SUM(GD41:$GO41)=0,"",", "),"")</f>
        <v/>
      </c>
      <c r="NV41" t="str">
        <f>IF(GD41=1,NV$8&amp;IF(SUM(GE41:$GO41)=0,"",", "),"")</f>
        <v/>
      </c>
      <c r="NW41" t="str">
        <f>IF(GE41=1,NW$8&amp;IF(SUM(GF41:$GO41)=0,"",", "),"")</f>
        <v/>
      </c>
      <c r="NX41" t="str">
        <f>IF(GF41=1,NX$8&amp;IF(SUM(GG41:$GO41)=0,"",", "),"")</f>
        <v/>
      </c>
      <c r="NY41" t="str">
        <f>IF(GG41=1,NY$8&amp;IF(SUM(GH41:$GO41)=0,"",", "),"")</f>
        <v/>
      </c>
      <c r="NZ41" t="str">
        <f>IF(GH41=1,NZ$8&amp;IF(SUM(GI41:$GO41)=0,"",", "),"")</f>
        <v/>
      </c>
      <c r="OA41" t="str">
        <f>IF(GI41=1,OA$8&amp;IF(SUM(GJ41:$GO41)=0,"",", "),"")</f>
        <v/>
      </c>
      <c r="OB41" t="str">
        <f>IF(GJ41=1,OB$8&amp;IF(SUM(GK41:$GO41)=0,"",", "),"")</f>
        <v/>
      </c>
      <c r="OC41" t="str">
        <f>IF(GK41=1,OC$8&amp;IF(SUM(GL41:$GO41)=0,"",", "),"")</f>
        <v/>
      </c>
      <c r="OD41" t="str">
        <f>IF(GL41=1,OD$8&amp;IF(SUM(GM41:$GO41)=0,"",", "),"")</f>
        <v/>
      </c>
      <c r="OE41" t="str">
        <f>IF(GM41=1,OE$8&amp;IF(SUM(GN41:$GO41)=0,"",", "),"")</f>
        <v/>
      </c>
      <c r="OF41" t="str">
        <f>IF(GN41=1,OF$8&amp;IF(SUM(GO41:$GO41)=0,"",", "),"")</f>
        <v/>
      </c>
      <c r="OG41" t="str">
        <f t="shared" si="69"/>
        <v/>
      </c>
      <c r="OH41" t="str">
        <f>IF(GP41=1,OH$8&amp;IF(SUM(GQ41:$IM41)=0,"",", "),"")</f>
        <v/>
      </c>
      <c r="OI41" t="str">
        <f>IF(GQ41=1,OI$8&amp;IF(SUM(GR41:$IM41)=0,"",", "),"")</f>
        <v/>
      </c>
      <c r="OJ41" t="str">
        <f>IF(GR41=1,OJ$8&amp;IF(SUM(GS41:$IM41)=0,"",", "),"")</f>
        <v/>
      </c>
      <c r="OK41" t="str">
        <f>IF(GS41=1,OK$8&amp;IF(SUM(GT41:$IM41)=0,"",", "),"")</f>
        <v/>
      </c>
      <c r="OL41" t="str">
        <f>IF(GT41=1,OL$8&amp;IF(SUM(GU41:$IM41)=0,"",", "),"")</f>
        <v/>
      </c>
      <c r="OM41" t="str">
        <f>IF(GU41=1,OM$8&amp;IF(SUM(GV41:$IM41)=0,"",", "),"")</f>
        <v/>
      </c>
      <c r="ON41" t="str">
        <f>IF(GV41=1,ON$8&amp;IF(SUM(GW41:$IM41)=0,"",", "),"")</f>
        <v/>
      </c>
      <c r="OO41" t="str">
        <f>IF(GW41=1,OO$8&amp;IF(SUM(GX41:$IM41)=0,"",", "),"")</f>
        <v/>
      </c>
      <c r="OP41" t="str">
        <f>IF(GX41=1,OP$8&amp;IF(SUM(GY41:$IM41)=0,"",", "),"")</f>
        <v/>
      </c>
      <c r="OQ41" t="str">
        <f>IF(GY41=1,OQ$8&amp;IF(SUM(GZ41:$IM41)=0,"",", "),"")</f>
        <v/>
      </c>
      <c r="OR41" t="str">
        <f>IF(GZ41=1,OR$8&amp;IF(SUM(HA41:$IM41)=0,"",", "),"")</f>
        <v/>
      </c>
      <c r="OS41" t="str">
        <f>IF(HA41=1,OS$8&amp;IF(SUM(HB41:$IM41)=0,"",", "),"")</f>
        <v/>
      </c>
      <c r="OT41" t="str">
        <f>IF(HB41=1,OT$8&amp;IF(SUM(HC41:$IM41)=0,"",", "),"")</f>
        <v/>
      </c>
      <c r="OU41" t="str">
        <f>IF(HC41=1,OU$8&amp;IF(SUM(HD41:$IM41)=0,"",", "),"")</f>
        <v/>
      </c>
      <c r="OV41" t="str">
        <f>IF(HD41=1,OV$8&amp;IF(SUM(HE41:$IM41)=0,"",", "),"")</f>
        <v/>
      </c>
      <c r="OW41" t="str">
        <f>IF(HE41=1,OW$8&amp;IF(SUM(HF41:$IM41)=0,"",", "),"")</f>
        <v/>
      </c>
      <c r="OX41" t="str">
        <f>IF(HF41=1,OX$8&amp;IF(SUM(HG41:$IM41)=0,"",", "),"")</f>
        <v/>
      </c>
      <c r="OY41" t="str">
        <f>IF(HG41=1,OY$8&amp;IF(SUM(HH41:$IM41)=0,"",", "),"")</f>
        <v/>
      </c>
      <c r="OZ41" t="str">
        <f>IF(HH41=1,OZ$8&amp;IF(SUM(HI41:$IM41)=0,"",", "),"")</f>
        <v/>
      </c>
      <c r="PA41" t="str">
        <f>IF(HI41=1,PA$8&amp;IF(SUM(HJ41:$IM41)=0,"",", "),"")</f>
        <v/>
      </c>
      <c r="PB41" t="str">
        <f>IF(HJ41=1,PB$8&amp;IF(SUM(HK41:$IM41)=0,"",", "),"")</f>
        <v/>
      </c>
      <c r="PC41" t="str">
        <f>IF(HK41=1,PC$8&amp;IF(SUM(HL41:$IM41)=0,"",", "),"")</f>
        <v/>
      </c>
      <c r="PD41" t="str">
        <f>IF(HL41=1,PD$8&amp;IF(SUM(HM41:$IM41)=0,"",", "),"")</f>
        <v/>
      </c>
      <c r="PE41" t="str">
        <f>IF(HM41=1,PE$8&amp;IF(SUM(HN41:$IM41)=0,"",", "),"")</f>
        <v/>
      </c>
      <c r="PF41" t="str">
        <f>IF(HN41=1,PF$8&amp;IF(SUM(HO41:$IM41)=0,"",", "),"")</f>
        <v/>
      </c>
      <c r="PG41" t="str">
        <f>IF(HO41=1,PG$8&amp;IF(SUM(HP41:$IM41)=0,"",", "),"")</f>
        <v/>
      </c>
      <c r="PH41" t="str">
        <f>IF(HP41=1,PH$8&amp;IF(SUM(HQ41:$IM41)=0,"",", "),"")</f>
        <v/>
      </c>
      <c r="PI41" t="str">
        <f>IF(HQ41=1,PI$8&amp;IF(SUM(HR41:$IM41)=0,"",", "),"")</f>
        <v/>
      </c>
      <c r="PJ41" t="str">
        <f>IF(HR41=1,PJ$8&amp;IF(SUM(HS41:$IM41)=0,"",", "),"")</f>
        <v/>
      </c>
      <c r="PK41" t="str">
        <f>IF(HS41=1,PK$8&amp;IF(SUM(HT41:$IM41)=0,"",", "),"")</f>
        <v/>
      </c>
      <c r="PL41" t="str">
        <f>IF(HT41=1,PL$8&amp;IF(SUM(HU41:$IM41)=0,"",", "),"")</f>
        <v/>
      </c>
      <c r="PM41" t="str">
        <f>IF(HU41=1,PM$8&amp;IF(SUM(HV41:$IM41)=0,"",", "),"")</f>
        <v/>
      </c>
      <c r="PN41" t="str">
        <f>IF(HV41=1,PN$8&amp;IF(SUM(HW41:$IM41)=0,"",", "),"")</f>
        <v/>
      </c>
      <c r="PO41" t="str">
        <f>IF(HW41=1,PO$8&amp;IF(SUM(HX41:$IM41)=0,"",", "),"")</f>
        <v/>
      </c>
      <c r="PP41" t="str">
        <f>IF(HX41=1,PP$8&amp;IF(SUM(HY41:$IM41)=0,"",", "),"")</f>
        <v/>
      </c>
      <c r="PQ41" t="str">
        <f>IF(HY41=1,PQ$8&amp;IF(SUM(HZ41:$IM41)=0,"",", "),"")</f>
        <v/>
      </c>
      <c r="PR41" t="str">
        <f>IF(HZ41=1,PR$8&amp;IF(SUM(IA41:$IM41)=0,"",", "),"")</f>
        <v/>
      </c>
      <c r="PS41" t="str">
        <f>IF(IA41=1,PS$8&amp;IF(SUM(IB41:$IM41)=0,"",", "),"")</f>
        <v/>
      </c>
      <c r="PT41" t="str">
        <f>IF(IB41=1,PT$8&amp;IF(SUM(IC41:$IM41)=0,"",", "),"")</f>
        <v/>
      </c>
      <c r="PU41" t="str">
        <f>IF(IC41=1,PU$8&amp;IF(SUM(ID41:$IM41)=0,"",", "),"")</f>
        <v/>
      </c>
      <c r="PV41" t="str">
        <f>IF(ID41=1,PV$8&amp;IF(SUM(IE41:$IM41)=0,"",", "),"")</f>
        <v/>
      </c>
      <c r="PW41" t="str">
        <f>IF(IE41=1,PW$8&amp;IF(SUM(IF41:$IM41)=0,"",", "),"")</f>
        <v/>
      </c>
      <c r="PX41" t="str">
        <f>IF(IF41=1,PX$8&amp;IF(SUM(IG41:$IM41)=0,"",", "),"")</f>
        <v/>
      </c>
      <c r="PY41" t="str">
        <f>IF(IG41=1,PY$8&amp;IF(SUM(IH41:$IM41)=0,"",", "),"")</f>
        <v/>
      </c>
      <c r="PZ41" t="str">
        <f>IF(IH41=1,PZ$8&amp;IF(SUM(II41:$IM41)=0,"",", "),"")</f>
        <v/>
      </c>
      <c r="QA41" t="str">
        <f>IF(II41=1,QA$8&amp;IF(SUM(IJ41:$IM41)=0,"",", "),"")</f>
        <v/>
      </c>
      <c r="QB41" t="str">
        <f>IF(IJ41=1,QB$8&amp;IF(SUM(IK41:$IM41)=0,"",", "),"")</f>
        <v/>
      </c>
      <c r="QC41" t="str">
        <f>IF(IK41=1,QC$8&amp;IF(SUM(IL41:$IM41)=0,"",", "),"")</f>
        <v/>
      </c>
      <c r="QD41" t="str">
        <f>IF(IL41=1,QD$8&amp;IF(SUM(IM41:$IM41)=0,"",", "),"")</f>
        <v/>
      </c>
      <c r="QE41" t="str">
        <f t="shared" si="70"/>
        <v/>
      </c>
      <c r="QF41" t="str">
        <f>IF(IN41=1,QF$8&amp;IF(SUM(IO41:$KK41)=0,"",", "),"")</f>
        <v/>
      </c>
      <c r="QG41" t="str">
        <f>IF(IO41=1,QG$8&amp;IF(SUM(IP41:$KK41)=0,"",", "),"")</f>
        <v/>
      </c>
      <c r="QH41" t="str">
        <f>IF(IP41=1,QH$8&amp;IF(SUM(IQ41:$KK41)=0,"",", "),"")</f>
        <v/>
      </c>
      <c r="QI41" t="str">
        <f>IF(IQ41=1,QI$8&amp;IF(SUM(IR41:$KK41)=0,"",", "),"")</f>
        <v/>
      </c>
      <c r="QJ41" t="str">
        <f>IF(IR41=1,QJ$8&amp;IF(SUM(IS41:$KK41)=0,"",", "),"")</f>
        <v/>
      </c>
      <c r="QK41" t="str">
        <f>IF(IS41=1,QK$8&amp;IF(SUM(IT41:$KK41)=0,"",", "),"")</f>
        <v/>
      </c>
      <c r="QL41" t="str">
        <f>IF(IT41=1,QL$8&amp;IF(SUM(IU41:$KK41)=0,"",", "),"")</f>
        <v/>
      </c>
      <c r="QM41" t="str">
        <f>IF(IU41=1,QM$8&amp;IF(SUM(IV41:$KK41)=0,"",", "),"")</f>
        <v/>
      </c>
      <c r="QN41" t="str">
        <f>IF(IV41=1,QN$8&amp;IF(SUM(IW41:$KK41)=0,"",", "),"")</f>
        <v/>
      </c>
      <c r="QO41" t="str">
        <f>IF(IW41=1,QO$8&amp;IF(SUM(IX41:$KK41)=0,"",", "),"")</f>
        <v/>
      </c>
      <c r="QP41" t="str">
        <f>IF(IX41=1,QP$8&amp;IF(SUM(IY41:$KK41)=0,"",", "),"")</f>
        <v/>
      </c>
      <c r="QQ41" t="str">
        <f>IF(IY41=1,QQ$8&amp;IF(SUM(IZ41:$KK41)=0,"",", "),"")</f>
        <v/>
      </c>
      <c r="QR41" t="str">
        <f>IF(IZ41=1,QR$8&amp;IF(SUM(JA41:$KK41)=0,"",", "),"")</f>
        <v/>
      </c>
      <c r="QS41" t="str">
        <f>IF(JA41=1,QS$8&amp;IF(SUM(JB41:$KK41)=0,"",", "),"")</f>
        <v/>
      </c>
      <c r="QT41" t="str">
        <f>IF(JB41=1,QT$8&amp;IF(SUM(JC41:$KK41)=0,"",", "),"")</f>
        <v/>
      </c>
      <c r="QU41" t="str">
        <f>IF(JC41=1,QU$8&amp;IF(SUM(JD41:$KK41)=0,"",", "),"")</f>
        <v/>
      </c>
      <c r="QV41" t="str">
        <f>IF(JD41=1,QV$8&amp;IF(SUM(JE41:$KK41)=0,"",", "),"")</f>
        <v/>
      </c>
      <c r="QW41" t="str">
        <f>IF(JE41=1,QW$8&amp;IF(SUM(JF41:$KK41)=0,"",", "),"")</f>
        <v/>
      </c>
      <c r="QX41" t="str">
        <f>IF(JF41=1,QX$8&amp;IF(SUM(JG41:$KK41)=0,"",", "),"")</f>
        <v/>
      </c>
      <c r="QY41" t="str">
        <f>IF(JG41=1,QY$8&amp;IF(SUM(JH41:$KK41)=0,"",", "),"")</f>
        <v/>
      </c>
      <c r="QZ41" t="str">
        <f>IF(JH41=1,QZ$8&amp;IF(SUM(JI41:$KK41)=0,"",", "),"")</f>
        <v/>
      </c>
      <c r="RA41" t="str">
        <f>IF(JI41=1,RA$8&amp;IF(SUM(JJ41:$KK41)=0,"",", "),"")</f>
        <v/>
      </c>
      <c r="RB41" t="str">
        <f>IF(JJ41=1,RB$8&amp;IF(SUM(JK41:$KK41)=0,"",", "),"")</f>
        <v/>
      </c>
      <c r="RC41" t="str">
        <f>IF(JK41=1,RC$8&amp;IF(SUM(JL41:$KK41)=0,"",", "),"")</f>
        <v/>
      </c>
      <c r="RD41" t="str">
        <f>IF(JL41=1,RD$8&amp;IF(SUM(JM41:$KK41)=0,"",", "),"")</f>
        <v/>
      </c>
      <c r="RE41" t="str">
        <f>IF(JM41=1,RE$8&amp;IF(SUM(JN41:$KK41)=0,"",", "),"")</f>
        <v/>
      </c>
      <c r="RF41" t="str">
        <f>IF(JN41=1,RF$8&amp;IF(SUM(JO41:$KK41)=0,"",", "),"")</f>
        <v/>
      </c>
      <c r="RG41" t="str">
        <f>IF(JO41=1,RG$8&amp;IF(SUM(JP41:$KK41)=0,"",", "),"")</f>
        <v/>
      </c>
      <c r="RH41" t="str">
        <f>IF(JP41=1,RH$8&amp;IF(SUM(JQ41:$KK41)=0,"",", "),"")</f>
        <v/>
      </c>
      <c r="RI41" t="str">
        <f>IF(JQ41=1,RI$8&amp;IF(SUM(JR41:$KK41)=0,"",", "),"")</f>
        <v/>
      </c>
      <c r="RJ41" t="str">
        <f>IF(JR41=1,RJ$8&amp;IF(SUM(JS41:$KK41)=0,"",", "),"")</f>
        <v/>
      </c>
      <c r="RK41" t="str">
        <f>IF(JS41=1,RK$8&amp;IF(SUM(JT41:$KK41)=0,"",", "),"")</f>
        <v/>
      </c>
      <c r="RL41" t="str">
        <f>IF(JT41=1,RL$8&amp;IF(SUM(JU41:$KK41)=0,"",", "),"")</f>
        <v/>
      </c>
      <c r="RM41" t="str">
        <f>IF(JU41=1,RM$8&amp;IF(SUM(JV41:$KK41)=0,"",", "),"")</f>
        <v/>
      </c>
      <c r="RN41" t="str">
        <f>IF(JV41=1,RN$8&amp;IF(SUM(JW41:$KK41)=0,"",", "),"")</f>
        <v/>
      </c>
      <c r="RO41" t="str">
        <f>IF(JW41=1,RO$8&amp;IF(SUM(JX41:$KK41)=0,"",", "),"")</f>
        <v/>
      </c>
      <c r="RP41" t="str">
        <f>IF(JX41=1,RP$8&amp;IF(SUM(JY41:$KK41)=0,"",", "),"")</f>
        <v/>
      </c>
      <c r="RQ41" t="str">
        <f>IF(JY41=1,RQ$8&amp;IF(SUM(JZ41:$KK41)=0,"",", "),"")</f>
        <v/>
      </c>
      <c r="RR41" t="str">
        <f>IF(JZ41=1,RR$8&amp;IF(SUM(KA41:$KK41)=0,"",", "),"")</f>
        <v/>
      </c>
      <c r="RS41" t="str">
        <f>IF(KA41=1,RS$8&amp;IF(SUM(KB41:$KK41)=0,"",", "),"")</f>
        <v/>
      </c>
      <c r="RT41" t="str">
        <f>IF(KB41=1,RT$8&amp;IF(SUM(KC41:$KK41)=0,"",", "),"")</f>
        <v/>
      </c>
      <c r="RU41" t="str">
        <f>IF(KC41=1,RU$8&amp;IF(SUM(KD41:$KK41)=0,"",", "),"")</f>
        <v/>
      </c>
      <c r="RV41" t="str">
        <f>IF(KD41=1,RV$8&amp;IF(SUM(KE41:$KK41)=0,"",", "),"")</f>
        <v/>
      </c>
      <c r="RW41" t="str">
        <f>IF(KE41=1,RW$8&amp;IF(SUM(KF41:$KK41)=0,"",", "),"")</f>
        <v/>
      </c>
      <c r="RX41" t="str">
        <f>IF(KF41=1,RX$8&amp;IF(SUM(KG41:$KK41)=0,"",", "),"")</f>
        <v/>
      </c>
      <c r="RY41" t="str">
        <f>IF(KG41=1,RY$8&amp;IF(SUM(KH41:$KK41)=0,"",", "),"")</f>
        <v/>
      </c>
      <c r="RZ41" t="str">
        <f>IF(KH41=1,RZ$8&amp;IF(SUM(KI41:$KK41)=0,"",", "),"")</f>
        <v/>
      </c>
      <c r="SA41" t="str">
        <f>IF(KI41=1,SA$8&amp;IF(SUM(KJ41:$KK41)=0,"",", "),"")</f>
        <v/>
      </c>
      <c r="SB41" t="str">
        <f>IF(KJ41=1,SB$8&amp;IF(SUM(KK41:$KK41)=0,"",", "),"")</f>
        <v/>
      </c>
      <c r="SC41" t="str">
        <f t="shared" si="71"/>
        <v/>
      </c>
    </row>
    <row r="42" spans="1:497" ht="60" customHeight="1" x14ac:dyDescent="0.45">
      <c r="A42" s="62"/>
      <c r="B42" s="212" t="str">
        <f t="shared" si="0"/>
        <v/>
      </c>
      <c r="C42" s="212" t="str">
        <f t="shared" si="59"/>
        <v/>
      </c>
      <c r="D42" s="212" t="str">
        <f t="shared" si="60"/>
        <v/>
      </c>
      <c r="E42" s="212" t="str">
        <f t="shared" si="61"/>
        <v/>
      </c>
      <c r="F42" s="212" t="str">
        <f t="shared" si="62"/>
        <v/>
      </c>
      <c r="G42" s="237" t="str">
        <f>IF('EDCI Data'!B42="","",'EDCI Data'!B42)</f>
        <v/>
      </c>
      <c r="H42" s="238" t="str">
        <f>IF('EDCI Data'!C42="","",'EDCI Data'!C42)</f>
        <v/>
      </c>
      <c r="I42" s="239" t="str">
        <f>IF('EDCI Data'!D42="","",'EDCI Data'!D42)</f>
        <v/>
      </c>
      <c r="J42" s="240" t="str">
        <f>IF('EDCI Data'!E42="","",'EDCI Data'!E42)</f>
        <v/>
      </c>
      <c r="K42" s="237" t="str">
        <f>IF('EDCI Data'!F42="","",'EDCI Data'!F42)</f>
        <v/>
      </c>
      <c r="L42" s="237" t="str">
        <f>IF('EDCI Data'!G42="","",'EDCI Data'!G42)</f>
        <v/>
      </c>
      <c r="M42" s="237" t="str">
        <f>IF('EDCI Data'!H42="","",'EDCI Data'!H42)</f>
        <v/>
      </c>
      <c r="N42" s="237" t="str">
        <f>IF('EDCI Data'!I42="","",'EDCI Data'!I42)</f>
        <v/>
      </c>
      <c r="O42" s="237" t="str">
        <f>IF('EDCI Data'!J42="","",'EDCI Data'!J42)</f>
        <v/>
      </c>
      <c r="P42" s="237" t="str">
        <f>IF('EDCI Data'!K42="","",'EDCI Data'!K42)</f>
        <v/>
      </c>
      <c r="Q42" s="241" t="str">
        <f>IF('EDCI Data'!L42="","",'EDCI Data'!L42)</f>
        <v/>
      </c>
      <c r="R42" s="241" t="str">
        <f>IF('EDCI Data'!M42="","",'EDCI Data'!M42)</f>
        <v/>
      </c>
      <c r="S42" s="237" t="str">
        <f>IF('EDCI Data'!N42="","",'EDCI Data'!N42)</f>
        <v/>
      </c>
      <c r="T42" s="237" t="str">
        <f>IF('EDCI Data'!O42="","",'EDCI Data'!O42)</f>
        <v/>
      </c>
      <c r="U42" s="237" t="str">
        <f>IF('EDCI Data'!P42="","",'EDCI Data'!P42)</f>
        <v/>
      </c>
      <c r="V42" s="237" t="str">
        <f>IF('EDCI Data'!Q42="","",'EDCI Data'!Q42)</f>
        <v/>
      </c>
      <c r="W42" s="242" t="str">
        <f>IF('EDCI Data'!R42="","",'EDCI Data'!R42)</f>
        <v/>
      </c>
      <c r="X42" s="243" t="str">
        <f>IF('EDCI Data'!S42="","",'EDCI Data'!S42)</f>
        <v/>
      </c>
      <c r="Y42" s="243" t="str">
        <f>IF('EDCI Data'!T42="","",'EDCI Data'!T42)</f>
        <v/>
      </c>
      <c r="Z42" s="244" t="str">
        <f>IF('EDCI Data'!U42="","",'EDCI Data'!U42)</f>
        <v/>
      </c>
      <c r="AA42" s="237" t="str">
        <f>IF('EDCI Data'!V42="","",'EDCI Data'!V42)</f>
        <v/>
      </c>
      <c r="AB42" s="244" t="str">
        <f>IF('EDCI Data'!W42="","",'EDCI Data'!W42)</f>
        <v/>
      </c>
      <c r="AC42" s="237" t="str">
        <f>IF('EDCI Data'!X42="","",'EDCI Data'!X42)</f>
        <v/>
      </c>
      <c r="AD42" s="244" t="str">
        <f>IF('EDCI Data'!Y42="","",'EDCI Data'!Y42)</f>
        <v/>
      </c>
      <c r="AE42" s="237" t="str">
        <f>IF('EDCI Data'!Z42="","",'EDCI Data'!Z42)</f>
        <v/>
      </c>
      <c r="AF42" s="237" t="str">
        <f>IF('EDCI Data'!AA42="","",'EDCI Data'!AA42)</f>
        <v/>
      </c>
      <c r="AG42" s="237" t="str">
        <f>IF('EDCI Data'!AB42="","",'EDCI Data'!AB42)</f>
        <v/>
      </c>
      <c r="AH42" s="237" t="str">
        <f>IF('EDCI Data'!AC42="","",'EDCI Data'!AC42)</f>
        <v/>
      </c>
      <c r="AI42" s="237" t="str">
        <f>IF('EDCI Data'!AD42="","",'EDCI Data'!AD42)</f>
        <v/>
      </c>
      <c r="AJ42" s="237" t="str">
        <f>IF('EDCI Data'!AE42="","",'EDCI Data'!AE42)</f>
        <v/>
      </c>
      <c r="AK42" s="237" t="str">
        <f>IF('EDCI Data'!AF42="","",'EDCI Data'!AF42)</f>
        <v/>
      </c>
      <c r="AL42" s="237" t="str">
        <f>IF('EDCI Data'!AG42="","",'EDCI Data'!AG42)</f>
        <v/>
      </c>
      <c r="AM42" s="237" t="str">
        <f>IF('EDCI Data'!AH42="","",'EDCI Data'!AH42)</f>
        <v/>
      </c>
      <c r="AN42" s="237" t="str">
        <f>IF('EDCI Data'!AI42="","",'EDCI Data'!AI42)</f>
        <v/>
      </c>
      <c r="AO42" s="237" t="str">
        <f>IF('EDCI Data'!AJ42="","",'EDCI Data'!AJ42)</f>
        <v/>
      </c>
      <c r="AP42" s="237" t="str">
        <f>IF('EDCI Data'!AK42="","",'EDCI Data'!AK42)</f>
        <v/>
      </c>
      <c r="AQ42" s="237" t="str">
        <f>IF('EDCI Data'!AL42="","",'EDCI Data'!AL42)</f>
        <v/>
      </c>
      <c r="AR42" s="237" t="str">
        <f>IF('EDCI Data'!AM42="","",'EDCI Data'!AM42)</f>
        <v/>
      </c>
      <c r="AS42" s="237" t="str">
        <f>IF('EDCI Data'!AN42="","",'EDCI Data'!AN42)</f>
        <v/>
      </c>
      <c r="AT42" s="237" t="str">
        <f>IF('EDCI Data'!AO42="","",'EDCI Data'!AO42)</f>
        <v/>
      </c>
      <c r="AU42" s="237" t="str">
        <f>IF('EDCI Data'!AP42="","",'EDCI Data'!AP42)</f>
        <v/>
      </c>
      <c r="AV42" s="237" t="str">
        <f>IF('EDCI Data'!AQ42="","",'EDCI Data'!AQ42)</f>
        <v/>
      </c>
      <c r="AW42" s="237" t="str">
        <f>IF('EDCI Data'!AR42="","",'EDCI Data'!AR42)</f>
        <v/>
      </c>
      <c r="AX42" s="237" t="str">
        <f>IF('EDCI Data'!AS42="","",'EDCI Data'!AS42)</f>
        <v/>
      </c>
      <c r="AY42" s="237" t="str">
        <f>IF('EDCI Data'!AT42="","",'EDCI Data'!AT42)</f>
        <v/>
      </c>
      <c r="AZ42" s="237" t="str">
        <f>IF('EDCI Data'!AU42="","",'EDCI Data'!AU42)</f>
        <v/>
      </c>
      <c r="BA42" s="237" t="str">
        <f>IF('EDCI Data'!AV42="","",'EDCI Data'!AV42)</f>
        <v/>
      </c>
      <c r="BB42" s="245" t="str">
        <f>IF('EDCI Data'!AW42="","",'EDCI Data'!AW42)</f>
        <v/>
      </c>
      <c r="BC42" s="245" t="str">
        <f>IF('EDCI Data'!AX42="","",'EDCI Data'!AX42)</f>
        <v/>
      </c>
      <c r="BD42" s="246" t="str">
        <f t="shared" si="63"/>
        <v/>
      </c>
      <c r="BE42" s="247" t="str">
        <f>IF('EDCI Data'!AY42="","",'EDCI Data'!AY42)</f>
        <v/>
      </c>
      <c r="BF42" s="247" t="str">
        <f>IF('EDCI Data'!AZ42="","",'EDCI Data'!AZ42)</f>
        <v/>
      </c>
      <c r="BG42" s="247" t="str">
        <f>IF('EDCI Data'!BA42="","",'EDCI Data'!BA42)</f>
        <v/>
      </c>
      <c r="BH42" s="247" t="str">
        <f>IF('EDCI Data'!BB42="","",'EDCI Data'!BB42)</f>
        <v/>
      </c>
      <c r="BI42" s="247" t="str">
        <f>IF('EDCI Data'!BC42="","",'EDCI Data'!BC42)</f>
        <v/>
      </c>
      <c r="BJ42" s="247" t="str">
        <f>IF('EDCI Data'!BD42="","",'EDCI Data'!BD42)</f>
        <v/>
      </c>
      <c r="BK42" s="247" t="str">
        <f>IF('EDCI Data'!BE42="","",'EDCI Data'!BE42)</f>
        <v/>
      </c>
      <c r="BL42" s="247" t="str">
        <f>IF('EDCI Data'!BF42="","",'EDCI Data'!BF42)</f>
        <v/>
      </c>
      <c r="BM42" s="247" t="str">
        <f>IF('EDCI Data'!BG42="","",'EDCI Data'!BG42)</f>
        <v/>
      </c>
      <c r="BN42" s="248" t="str">
        <f>IF('EDCI Data'!BH42="","",'EDCI Data'!BH42)</f>
        <v/>
      </c>
      <c r="BO42" s="248" t="str">
        <f>IF('EDCI Data'!BI42="","",'EDCI Data'!BI42)</f>
        <v/>
      </c>
      <c r="BP42" s="249" t="str">
        <f>IF('EDCI Data'!BJ42="","",'EDCI Data'!BJ42)</f>
        <v/>
      </c>
      <c r="BQ42" s="248" t="str">
        <f>IF('EDCI Data'!BK42="","",'EDCI Data'!BK42)</f>
        <v/>
      </c>
      <c r="BR42" s="248" t="str">
        <f>IF('EDCI Data'!BL42="","",'EDCI Data'!BL42)</f>
        <v/>
      </c>
      <c r="BS42" s="250" t="str">
        <f>IF('EDCI Data'!BM42="","",'EDCI Data'!BM42)</f>
        <v/>
      </c>
      <c r="BT42" s="251" t="str">
        <f>IF('EDCI Data'!BN42="","",'EDCI Data'!BN42)</f>
        <v/>
      </c>
      <c r="BU42" s="246" t="str">
        <f>IF('EDCI Data'!BO42="","",'EDCI Data'!BO42)</f>
        <v/>
      </c>
      <c r="BV42" s="252">
        <f t="shared" si="64"/>
        <v>0</v>
      </c>
      <c r="BW42" s="252">
        <f t="shared" si="65"/>
        <v>0</v>
      </c>
      <c r="BX42" s="252">
        <f t="shared" si="66"/>
        <v>0</v>
      </c>
      <c r="BY42" s="252">
        <f t="shared" si="67"/>
        <v>0</v>
      </c>
      <c r="BZ42" t="str">
        <f t="shared" si="1"/>
        <v/>
      </c>
      <c r="CA42" s="253"/>
      <c r="CB42"/>
      <c r="CC42"/>
      <c r="CD42"/>
      <c r="CE42" t="str">
        <f t="shared" si="2"/>
        <v/>
      </c>
      <c r="CF42"/>
      <c r="CG42" t="str">
        <f t="shared" si="3"/>
        <v/>
      </c>
      <c r="CH42" t="str">
        <f t="shared" si="4"/>
        <v/>
      </c>
      <c r="CI42" t="str">
        <f t="shared" si="5"/>
        <v/>
      </c>
      <c r="CJ42" t="str">
        <f t="shared" si="6"/>
        <v/>
      </c>
      <c r="CK42"/>
      <c r="CL42"/>
      <c r="CM42" t="str">
        <f t="shared" si="7"/>
        <v/>
      </c>
      <c r="CN42" t="str">
        <f t="shared" si="8"/>
        <v/>
      </c>
      <c r="CO42" t="str">
        <f t="shared" si="9"/>
        <v/>
      </c>
      <c r="CP42" t="str">
        <f t="shared" si="10"/>
        <v/>
      </c>
      <c r="CQ42"/>
      <c r="CR42" t="str" cm="1">
        <f t="array" ref="CR42">IF(COUNTIFS($BZ$10:$BZ$259,$BZ42,$I$10:$I$259,$I42+1)&gt;0,IF(X42&lt;&gt;INDEX(Y$10:Y$259,MATCH(1,INDEX(($BZ42=$BZ$10:$BZ$259)*($I$10:$I$259=$I42+1),0,1),0)),"Number of FTEs in previous year do not align with Number of FTEs in current year across years, by definition these should be equal. Please check and update if required. "&amp;CHAR(10),""),"")</f>
        <v/>
      </c>
      <c r="CS42" t="str" cm="1">
        <f t="array" ref="CS42">IF(COUNTIFS($BZ$10:$BZ$259,$BZ42,$I$10:$I$259,$I42-1)&gt;0,IF(Y42&lt;&gt;INDEX(X$10:X$259,MATCH(1,INDEX(($BZ42=$BZ$10:$BZ$259)*($I$10:$I$259=$I42-1),0,1),0)),"Number of FTEs in previous year do not align with Number of FTEs in current year across years, by definition these should be equal. Please check and update if required. "&amp;CHAR(10),""),"")</f>
        <v/>
      </c>
      <c r="CT42" t="str">
        <f t="shared" si="11"/>
        <v/>
      </c>
      <c r="CU42" t="str">
        <f t="shared" si="12"/>
        <v/>
      </c>
      <c r="CV42"/>
      <c r="CW42" t="str">
        <f t="shared" si="13"/>
        <v/>
      </c>
      <c r="CX42"/>
      <c r="CY42" t="str">
        <f t="shared" si="14"/>
        <v/>
      </c>
      <c r="CZ42"/>
      <c r="DA42" t="str">
        <f t="shared" si="15"/>
        <v/>
      </c>
      <c r="DB42"/>
      <c r="DC42"/>
      <c r="DD42"/>
      <c r="DE42"/>
      <c r="DF42"/>
      <c r="DG42"/>
      <c r="DH42"/>
      <c r="DI42"/>
      <c r="DJ42"/>
      <c r="DK42"/>
      <c r="DL42"/>
      <c r="DM42"/>
      <c r="DN42"/>
      <c r="DO42"/>
      <c r="DP42"/>
      <c r="DQ42"/>
      <c r="DR42"/>
      <c r="DS42"/>
      <c r="DT42"/>
      <c r="DU42"/>
      <c r="DV42"/>
      <c r="DW42"/>
      <c r="DX42" t="str">
        <f t="shared" si="16"/>
        <v/>
      </c>
      <c r="DY42" t="str">
        <f t="shared" si="17"/>
        <v/>
      </c>
      <c r="DZ42" t="str">
        <f t="shared" si="18"/>
        <v/>
      </c>
      <c r="EA42" t="str">
        <f t="shared" si="19"/>
        <v/>
      </c>
      <c r="EB42" t="str">
        <f t="shared" si="20"/>
        <v/>
      </c>
      <c r="EC42" t="str">
        <f t="shared" si="21"/>
        <v/>
      </c>
      <c r="ED42" t="str">
        <f t="shared" si="22"/>
        <v/>
      </c>
      <c r="EE42" t="str">
        <f t="shared" si="23"/>
        <v/>
      </c>
      <c r="EF42" t="str">
        <f t="shared" si="24"/>
        <v/>
      </c>
      <c r="EG42" t="str">
        <f t="shared" si="25"/>
        <v/>
      </c>
      <c r="EH42" t="str">
        <f t="shared" si="26"/>
        <v/>
      </c>
      <c r="EI42" t="str">
        <f t="shared" si="27"/>
        <v/>
      </c>
      <c r="EJ42"/>
      <c r="EK42"/>
      <c r="EL42"/>
      <c r="EM42"/>
      <c r="EN42"/>
      <c r="EO42"/>
      <c r="EP42"/>
      <c r="EQ42" t="str">
        <f t="shared" si="28"/>
        <v/>
      </c>
      <c r="ER42" t="str">
        <f t="shared" si="29"/>
        <v/>
      </c>
      <c r="ES42" t="str">
        <f t="shared" si="30"/>
        <v/>
      </c>
      <c r="ET42"/>
      <c r="EU42" t="str">
        <f t="shared" si="31"/>
        <v/>
      </c>
      <c r="EV42"/>
      <c r="EW42" t="str">
        <f t="shared" si="32"/>
        <v/>
      </c>
      <c r="EX42"/>
      <c r="EY42" t="str">
        <f t="shared" si="33"/>
        <v/>
      </c>
      <c r="EZ42"/>
      <c r="FA42"/>
      <c r="FB42"/>
      <c r="FC42"/>
      <c r="FD42"/>
      <c r="FE42"/>
      <c r="FF42"/>
      <c r="FG42"/>
      <c r="FH42"/>
      <c r="FI42"/>
      <c r="FJ42"/>
      <c r="FK42"/>
      <c r="FL42"/>
      <c r="FM42"/>
      <c r="FN42"/>
      <c r="FO42"/>
      <c r="FP42"/>
      <c r="FQ42"/>
      <c r="FR42"/>
      <c r="FS42"/>
      <c r="FT42"/>
      <c r="FU42"/>
      <c r="FV42" t="str">
        <f t="shared" si="34"/>
        <v/>
      </c>
      <c r="FW42" t="str">
        <f t="shared" si="35"/>
        <v/>
      </c>
      <c r="FX42"/>
      <c r="FY42" t="str">
        <f t="shared" si="36"/>
        <v/>
      </c>
      <c r="FZ42" t="str">
        <f t="shared" si="37"/>
        <v/>
      </c>
      <c r="GA42" t="str">
        <f t="shared" si="38"/>
        <v/>
      </c>
      <c r="GB42" t="str">
        <f t="shared" si="39"/>
        <v/>
      </c>
      <c r="GC42" t="str">
        <f t="shared" si="40"/>
        <v/>
      </c>
      <c r="GD42" t="str">
        <f t="shared" si="41"/>
        <v/>
      </c>
      <c r="GE42" t="str">
        <f t="shared" si="42"/>
        <v/>
      </c>
      <c r="GF42" t="str">
        <f t="shared" si="43"/>
        <v/>
      </c>
      <c r="GG42" t="str">
        <f t="shared" si="44"/>
        <v/>
      </c>
      <c r="GH42"/>
      <c r="GI42"/>
      <c r="GJ42"/>
      <c r="GK42"/>
      <c r="GL42"/>
      <c r="GM42"/>
      <c r="GN42"/>
      <c r="GO42"/>
      <c r="GP42" t="str">
        <f t="shared" si="45"/>
        <v/>
      </c>
      <c r="GQ42" t="str">
        <f t="shared" si="46"/>
        <v/>
      </c>
      <c r="GR42"/>
      <c r="GS42" t="str">
        <f t="shared" si="47"/>
        <v/>
      </c>
      <c r="GT42"/>
      <c r="GU42" t="str">
        <f t="shared" si="48"/>
        <v/>
      </c>
      <c r="GV42"/>
      <c r="GW42" t="str">
        <f t="shared" si="49"/>
        <v/>
      </c>
      <c r="GX42"/>
      <c r="GY42"/>
      <c r="GZ42"/>
      <c r="HA42"/>
      <c r="HB42"/>
      <c r="HC42"/>
      <c r="HD42"/>
      <c r="HE42"/>
      <c r="HF42"/>
      <c r="HG42"/>
      <c r="HH42"/>
      <c r="HI42"/>
      <c r="HJ42"/>
      <c r="HK42"/>
      <c r="HL42"/>
      <c r="HM42"/>
      <c r="HN42"/>
      <c r="HO42"/>
      <c r="HP42"/>
      <c r="HQ42"/>
      <c r="HR42"/>
      <c r="HS42"/>
      <c r="HT42" t="str">
        <f t="shared" si="50"/>
        <v/>
      </c>
      <c r="HU42" t="str">
        <f t="shared" si="51"/>
        <v/>
      </c>
      <c r="HV42"/>
      <c r="HW42"/>
      <c r="HX42"/>
      <c r="HY42"/>
      <c r="HZ42"/>
      <c r="IA42"/>
      <c r="IB42"/>
      <c r="IC42"/>
      <c r="ID42"/>
      <c r="IE42" t="str">
        <f t="shared" si="52"/>
        <v/>
      </c>
      <c r="IF42"/>
      <c r="IG42"/>
      <c r="IH42"/>
      <c r="II42"/>
      <c r="IJ42"/>
      <c r="IK42"/>
      <c r="IL42"/>
      <c r="IM42"/>
      <c r="IN42"/>
      <c r="IO42"/>
      <c r="IP42"/>
      <c r="IQ42" t="str">
        <f t="shared" si="53"/>
        <v/>
      </c>
      <c r="IR42"/>
      <c r="IS42" t="str">
        <f t="shared" si="54"/>
        <v/>
      </c>
      <c r="IT42"/>
      <c r="IU42" t="str">
        <f t="shared" si="55"/>
        <v/>
      </c>
      <c r="IV42"/>
      <c r="IW42"/>
      <c r="IX42"/>
      <c r="IY42"/>
      <c r="IZ42"/>
      <c r="JA42"/>
      <c r="JB42"/>
      <c r="JC42"/>
      <c r="JD42"/>
      <c r="JE42"/>
      <c r="JF42"/>
      <c r="JG42"/>
      <c r="JH42"/>
      <c r="JI42"/>
      <c r="JJ42"/>
      <c r="JK42"/>
      <c r="JL42"/>
      <c r="JM42"/>
      <c r="JN42"/>
      <c r="JO42"/>
      <c r="JP42"/>
      <c r="JQ42"/>
      <c r="JR42" t="str">
        <f t="shared" si="56"/>
        <v/>
      </c>
      <c r="JS42" t="str">
        <f t="shared" si="57"/>
        <v/>
      </c>
      <c r="JT42"/>
      <c r="JU42"/>
      <c r="JV42"/>
      <c r="JW42"/>
      <c r="JX42"/>
      <c r="JY42"/>
      <c r="JZ42"/>
      <c r="KA42"/>
      <c r="KB42"/>
      <c r="KC42" t="str">
        <f t="shared" si="58"/>
        <v/>
      </c>
      <c r="KD42"/>
      <c r="KE42"/>
      <c r="KF42"/>
      <c r="KG42"/>
      <c r="KH42"/>
      <c r="KI42"/>
      <c r="KJ42"/>
      <c r="KK42"/>
      <c r="KL42" t="str">
        <f>IF(CT42=1,KL$8&amp;IF(SUM(CU42:$EQ42)=0,"",", "),"")</f>
        <v/>
      </c>
      <c r="KM42" t="str">
        <f>IF(CU42=1,KM$8&amp;IF(SUM(CV42:$EQ42)=0,"",", "),"")</f>
        <v/>
      </c>
      <c r="KN42" t="str">
        <f>IF(CV42=1,KN$8&amp;IF(SUM(CW42:$EQ42)=0,"",", "),"")</f>
        <v/>
      </c>
      <c r="KO42" t="str">
        <f>IF(CW42=1,KO$8&amp;IF(SUM(CX42:$EQ42)=0,"",", "),"")</f>
        <v/>
      </c>
      <c r="KP42" t="str">
        <f>IF(CX42=1,KP$8&amp;IF(SUM(CY42:$EQ42)=0,"",", "),"")</f>
        <v/>
      </c>
      <c r="KQ42" t="str">
        <f>IF(CY42=1,KQ$8&amp;IF(SUM(CZ42:$EQ42)=0,"",", "),"")</f>
        <v/>
      </c>
      <c r="KR42" t="str">
        <f>IF(CZ42=1,KR$8&amp;IF(SUM(DA42:$EQ42)=0,"",", "),"")</f>
        <v/>
      </c>
      <c r="KS42" t="str">
        <f>IF(DA42=1,KS$8&amp;IF(SUM(DB42:$EQ42)=0,"",", "),"")</f>
        <v/>
      </c>
      <c r="KT42" t="str">
        <f>IF(DB42=1,KT$8&amp;IF(SUM(DC42:$EQ42)=0,"",", "),"")</f>
        <v/>
      </c>
      <c r="KU42" t="str">
        <f>IF(DC42=1,KU$8&amp;IF(SUM(DD42:$EQ42)=0,"",", "),"")</f>
        <v/>
      </c>
      <c r="KV42" t="str">
        <f>IF(DD42=1,KV$8&amp;IF(SUM(DE42:$EQ42)=0,"",", "),"")</f>
        <v/>
      </c>
      <c r="KW42" t="str">
        <f>IF(DE42=1,KW$8&amp;IF(SUM(DF42:$EQ42)=0,"",", "),"")</f>
        <v/>
      </c>
      <c r="KX42" t="str">
        <f>IF(DF42=1,KX$8&amp;IF(SUM(DG42:$EQ42)=0,"",", "),"")</f>
        <v/>
      </c>
      <c r="KY42" t="str">
        <f>IF(DG42=1,KY$8&amp;IF(SUM(DH42:$EQ42)=0,"",", "),"")</f>
        <v/>
      </c>
      <c r="KZ42" t="str">
        <f>IF(DH42=1,KZ$8&amp;IF(SUM(DI42:$EQ42)=0,"",", "),"")</f>
        <v/>
      </c>
      <c r="LA42" t="str">
        <f>IF(DI42=1,LA$8&amp;IF(SUM(DJ42:$EQ42)=0,"",", "),"")</f>
        <v/>
      </c>
      <c r="LB42" t="str">
        <f>IF(DJ42=1,LB$8&amp;IF(SUM(DK42:$EQ42)=0,"",", "),"")</f>
        <v/>
      </c>
      <c r="LC42" t="str">
        <f>IF(DK42=1,LC$8&amp;IF(SUM(DL42:$EQ42)=0,"",", "),"")</f>
        <v/>
      </c>
      <c r="LD42" t="str">
        <f>IF(DL42=1,LD$8&amp;IF(SUM(DM42:$EQ42)=0,"",", "),"")</f>
        <v/>
      </c>
      <c r="LE42" t="str">
        <f>IF(DM42=1,LE$8&amp;IF(SUM(DN42:$EQ42)=0,"",", "),"")</f>
        <v/>
      </c>
      <c r="LF42" t="str">
        <f>IF(DN42=1,LF$8&amp;IF(SUM(DO42:$EQ42)=0,"",", "),"")</f>
        <v/>
      </c>
      <c r="LG42" t="str">
        <f>IF(DO42=1,LG$8&amp;IF(SUM(DP42:$EQ42)=0,"",", "),"")</f>
        <v/>
      </c>
      <c r="LH42" t="str">
        <f>IF(DP42=1,LH$8&amp;IF(SUM(DQ42:$EQ42)=0,"",", "),"")</f>
        <v/>
      </c>
      <c r="LI42" t="str">
        <f>IF(DQ42=1,LI$8&amp;IF(SUM(DR42:$EQ42)=0,"",", "),"")</f>
        <v/>
      </c>
      <c r="LJ42" t="str">
        <f>IF(DR42=1,LJ$8&amp;IF(SUM(DS42:$EQ42)=0,"",", "),"")</f>
        <v/>
      </c>
      <c r="LK42" t="str">
        <f>IF(DS42=1,LK$8&amp;IF(SUM(DT42:$EQ42)=0,"",", "),"")</f>
        <v/>
      </c>
      <c r="LL42" t="str">
        <f>IF(DT42=1,LL$8&amp;IF(SUM(DU42:$EQ42)=0,"",", "),"")</f>
        <v/>
      </c>
      <c r="LM42" t="str">
        <f>IF(DU42=1,LM$8&amp;IF(SUM(DV42:$EQ42)=0,"",", "),"")</f>
        <v/>
      </c>
      <c r="LN42" t="str">
        <f>IF(DV42=1,LN$8&amp;IF(SUM(DW42:$EQ42)=0,"",", "),"")</f>
        <v/>
      </c>
      <c r="LO42" t="str">
        <f>IF(DW42=1,LO$8&amp;IF(SUM(DX42:$EQ42)=0,"",", "),"")</f>
        <v/>
      </c>
      <c r="LP42" t="str">
        <f>IF(DX42=1,LP$8&amp;IF(SUM(DY42:$EQ42)=0,"",", "),"")</f>
        <v/>
      </c>
      <c r="LQ42" t="str">
        <f>IF(DY42=1,LQ$8&amp;IF(SUM(DZ42:$EQ42)=0,"",", "),"")</f>
        <v/>
      </c>
      <c r="LR42" t="str">
        <f>IF(DZ42=1,LR$8&amp;IF(SUM(EA42:$EQ42)=0,"",", "),"")</f>
        <v/>
      </c>
      <c r="LS42" t="str">
        <f>IF(EA42=1,LS$8&amp;IF(SUM(EB42:$EQ42)=0,"",", "),"")</f>
        <v/>
      </c>
      <c r="LT42" t="str">
        <f>IF(EB42=1,LT$8&amp;IF(SUM(EC42:$EQ42)=0,"",", "),"")</f>
        <v/>
      </c>
      <c r="LU42" t="str">
        <f>IF(EC42=1,LU$8&amp;IF(SUM(ED42:$EQ42)=0,"",", "),"")</f>
        <v/>
      </c>
      <c r="LV42" t="str">
        <f>IF(ED42=1,LV$8&amp;IF(SUM(EE42:$EQ42)=0,"",", "),"")</f>
        <v/>
      </c>
      <c r="LW42" t="str">
        <f>IF(EE42=1,LW$8&amp;IF(SUM(EF42:$EQ42)=0,"",", "),"")</f>
        <v/>
      </c>
      <c r="LX42" t="str">
        <f>IF(EF42=1,LX$8&amp;IF(SUM(EG42:$EQ42)=0,"",", "),"")</f>
        <v/>
      </c>
      <c r="LY42" t="str">
        <f>IF(EG42=1,LY$8&amp;IF(SUM(EH42:$EQ42)=0,"",", "),"")</f>
        <v/>
      </c>
      <c r="LZ42" t="str">
        <f>IF(EH42=1,LZ$8&amp;IF(SUM(EI42:$EQ42)=0,"",", "),"")</f>
        <v/>
      </c>
      <c r="MA42" t="str">
        <f>IF(EI42=1,MA$8&amp;IF(SUM(EJ42:$EQ42)=0,"",", "),"")</f>
        <v/>
      </c>
      <c r="MB42" t="str">
        <f>IF(EJ42=1,MB$8&amp;IF(SUM(EK42:$EQ42)=0,"",", "),"")</f>
        <v/>
      </c>
      <c r="MC42" t="str">
        <f>IF(EK42=1,MC$8&amp;IF(SUM(EL42:$EQ42)=0,"",", "),"")</f>
        <v/>
      </c>
      <c r="MD42" t="str">
        <f>IF(EL42=1,MD$8&amp;IF(SUM(EM42:$EQ42)=0,"",", "),"")</f>
        <v/>
      </c>
      <c r="ME42" t="str">
        <f>IF(EM42=1,ME$8&amp;IF(SUM(EN42:$EQ42)=0,"",", "),"")</f>
        <v/>
      </c>
      <c r="MF42" t="str">
        <f>IF(EN42=1,MF$8&amp;IF(SUM(EO42:$EQ42)=0,"",", "),"")</f>
        <v/>
      </c>
      <c r="MG42" t="str">
        <f>IF(EO42=1,MG$8&amp;IF(SUM(EP42:$EQ42)=0,"",", "),"")</f>
        <v/>
      </c>
      <c r="MH42" t="str">
        <f>IF(EP42=1,MH$8&amp;IF(SUM(EQ42:$EQ42)=0,"",", "),"")</f>
        <v/>
      </c>
      <c r="MI42" t="str">
        <f t="shared" si="68"/>
        <v/>
      </c>
      <c r="MJ42" t="str">
        <f>IF(ER42=1,MJ$8&amp;IF(SUM(ES42:$GO42)=0,"",", "),"")</f>
        <v/>
      </c>
      <c r="MK42" t="str">
        <f>IF(ES42=1,MK$8&amp;IF(SUM(ET42:$GO42)=0,"",", "),"")</f>
        <v/>
      </c>
      <c r="ML42" t="str">
        <f>IF(ET42=1,ML$8&amp;IF(SUM(EU42:$GO42)=0,"",", "),"")</f>
        <v/>
      </c>
      <c r="MM42" t="str">
        <f>IF(EU42=1,MM$8&amp;IF(SUM(EV42:$GO42)=0,"",", "),"")</f>
        <v/>
      </c>
      <c r="MN42" t="str">
        <f>IF(EV42=1,MN$8&amp;IF(SUM(EW42:$GO42)=0,"",", "),"")</f>
        <v/>
      </c>
      <c r="MO42" t="str">
        <f>IF(EW42=1,MO$8&amp;IF(SUM(EX42:$GO42)=0,"",", "),"")</f>
        <v/>
      </c>
      <c r="MP42" t="str">
        <f>IF(EX42=1,MP$8&amp;IF(SUM(EY42:$GO42)=0,"",", "),"")</f>
        <v/>
      </c>
      <c r="MQ42" t="str">
        <f>IF(EY42=1,MQ$8&amp;IF(SUM(EZ42:$GO42)=0,"",", "),"")</f>
        <v/>
      </c>
      <c r="MR42" t="str">
        <f>IF(EZ42=1,MR$8&amp;IF(SUM(FA42:$GO42)=0,"",", "),"")</f>
        <v/>
      </c>
      <c r="MS42" t="str">
        <f>IF(FA42=1,MS$8&amp;IF(SUM(FB42:$GO42)=0,"",", "),"")</f>
        <v/>
      </c>
      <c r="MT42" t="str">
        <f>IF(FB42=1,MT$8&amp;IF(SUM(FC42:$GO42)=0,"",", "),"")</f>
        <v/>
      </c>
      <c r="MU42" t="str">
        <f>IF(FC42=1,MU$8&amp;IF(SUM(FD42:$GO42)=0,"",", "),"")</f>
        <v/>
      </c>
      <c r="MV42" t="str">
        <f>IF(FD42=1,MV$8&amp;IF(SUM(FE42:$GO42)=0,"",", "),"")</f>
        <v/>
      </c>
      <c r="MW42" t="str">
        <f>IF(FE42=1,MW$8&amp;IF(SUM(FF42:$GO42)=0,"",", "),"")</f>
        <v/>
      </c>
      <c r="MX42" t="str">
        <f>IF(FF42=1,MX$8&amp;IF(SUM(FG42:$GO42)=0,"",", "),"")</f>
        <v/>
      </c>
      <c r="MY42" t="str">
        <f>IF(FG42=1,MY$8&amp;IF(SUM(FH42:$GO42)=0,"",", "),"")</f>
        <v/>
      </c>
      <c r="MZ42" t="str">
        <f>IF(FH42=1,MZ$8&amp;IF(SUM(FI42:$GO42)=0,"",", "),"")</f>
        <v/>
      </c>
      <c r="NA42" t="str">
        <f>IF(FI42=1,NA$8&amp;IF(SUM(FJ42:$GO42)=0,"",", "),"")</f>
        <v/>
      </c>
      <c r="NB42" t="str">
        <f>IF(FJ42=1,NB$8&amp;IF(SUM(FK42:$GO42)=0,"",", "),"")</f>
        <v/>
      </c>
      <c r="NC42" t="str">
        <f>IF(FK42=1,NC$8&amp;IF(SUM(FL42:$GO42)=0,"",", "),"")</f>
        <v/>
      </c>
      <c r="ND42" t="str">
        <f>IF(FL42=1,ND$8&amp;IF(SUM(FM42:$GO42)=0,"",", "),"")</f>
        <v/>
      </c>
      <c r="NE42" t="str">
        <f>IF(FM42=1,NE$8&amp;IF(SUM(FN42:$GO42)=0,"",", "),"")</f>
        <v/>
      </c>
      <c r="NF42" t="str">
        <f>IF(FN42=1,NF$8&amp;IF(SUM(FO42:$GO42)=0,"",", "),"")</f>
        <v/>
      </c>
      <c r="NG42" t="str">
        <f>IF(FO42=1,NG$8&amp;IF(SUM(FP42:$GO42)=0,"",", "),"")</f>
        <v/>
      </c>
      <c r="NH42" t="str">
        <f>IF(FP42=1,NH$8&amp;IF(SUM(FQ42:$GO42)=0,"",", "),"")</f>
        <v/>
      </c>
      <c r="NI42" t="str">
        <f>IF(FQ42=1,NI$8&amp;IF(SUM(FR42:$GO42)=0,"",", "),"")</f>
        <v/>
      </c>
      <c r="NJ42" t="str">
        <f>IF(FR42=1,NJ$8&amp;IF(SUM(FS42:$GO42)=0,"",", "),"")</f>
        <v/>
      </c>
      <c r="NK42" t="str">
        <f>IF(FS42=1,NK$8&amp;IF(SUM(FT42:$GO42)=0,"",", "),"")</f>
        <v/>
      </c>
      <c r="NL42" t="str">
        <f>IF(FT42=1,NL$8&amp;IF(SUM(FU42:$GO42)=0,"",", "),"")</f>
        <v/>
      </c>
      <c r="NM42" t="str">
        <f>IF(FU42=1,NM$8&amp;IF(SUM(FV42:$GO42)=0,"",", "),"")</f>
        <v/>
      </c>
      <c r="NN42" t="str">
        <f>IF(FV42=1,NN$8&amp;IF(SUM(FW42:$GO42)=0,"",", "),"")</f>
        <v/>
      </c>
      <c r="NO42" t="str">
        <f>IF(FW42=1,NO$8&amp;IF(SUM(FX42:$GO42)=0,"",", "),"")</f>
        <v/>
      </c>
      <c r="NP42" t="str">
        <f>IF(FX42=1,NP$8&amp;IF(SUM(FY42:$GO42)=0,"",", "),"")</f>
        <v/>
      </c>
      <c r="NQ42" t="str">
        <f>IF(FY42=1,NQ$8&amp;IF(SUM(FZ42:$GO42)=0,"",", "),"")</f>
        <v/>
      </c>
      <c r="NR42" t="str">
        <f>IF(FZ42=1,NR$8&amp;IF(SUM(GA42:$GO42)=0,"",", "),"")</f>
        <v/>
      </c>
      <c r="NS42" t="str">
        <f>IF(GA42=1,NS$8&amp;IF(SUM(GB42:$GO42)=0,"",", "),"")</f>
        <v/>
      </c>
      <c r="NT42" t="str">
        <f>IF(GB42=1,NT$8&amp;IF(SUM(GC42:$GO42)=0,"",", "),"")</f>
        <v/>
      </c>
      <c r="NU42" t="str">
        <f>IF(GC42=1,NU$8&amp;IF(SUM(GD42:$GO42)=0,"",", "),"")</f>
        <v/>
      </c>
      <c r="NV42" t="str">
        <f>IF(GD42=1,NV$8&amp;IF(SUM(GE42:$GO42)=0,"",", "),"")</f>
        <v/>
      </c>
      <c r="NW42" t="str">
        <f>IF(GE42=1,NW$8&amp;IF(SUM(GF42:$GO42)=0,"",", "),"")</f>
        <v/>
      </c>
      <c r="NX42" t="str">
        <f>IF(GF42=1,NX$8&amp;IF(SUM(GG42:$GO42)=0,"",", "),"")</f>
        <v/>
      </c>
      <c r="NY42" t="str">
        <f>IF(GG42=1,NY$8&amp;IF(SUM(GH42:$GO42)=0,"",", "),"")</f>
        <v/>
      </c>
      <c r="NZ42" t="str">
        <f>IF(GH42=1,NZ$8&amp;IF(SUM(GI42:$GO42)=0,"",", "),"")</f>
        <v/>
      </c>
      <c r="OA42" t="str">
        <f>IF(GI42=1,OA$8&amp;IF(SUM(GJ42:$GO42)=0,"",", "),"")</f>
        <v/>
      </c>
      <c r="OB42" t="str">
        <f>IF(GJ42=1,OB$8&amp;IF(SUM(GK42:$GO42)=0,"",", "),"")</f>
        <v/>
      </c>
      <c r="OC42" t="str">
        <f>IF(GK42=1,OC$8&amp;IF(SUM(GL42:$GO42)=0,"",", "),"")</f>
        <v/>
      </c>
      <c r="OD42" t="str">
        <f>IF(GL42=1,OD$8&amp;IF(SUM(GM42:$GO42)=0,"",", "),"")</f>
        <v/>
      </c>
      <c r="OE42" t="str">
        <f>IF(GM42=1,OE$8&amp;IF(SUM(GN42:$GO42)=0,"",", "),"")</f>
        <v/>
      </c>
      <c r="OF42" t="str">
        <f>IF(GN42=1,OF$8&amp;IF(SUM(GO42:$GO42)=0,"",", "),"")</f>
        <v/>
      </c>
      <c r="OG42" t="str">
        <f t="shared" si="69"/>
        <v/>
      </c>
      <c r="OH42" t="str">
        <f>IF(GP42=1,OH$8&amp;IF(SUM(GQ42:$IM42)=0,"",", "),"")</f>
        <v/>
      </c>
      <c r="OI42" t="str">
        <f>IF(GQ42=1,OI$8&amp;IF(SUM(GR42:$IM42)=0,"",", "),"")</f>
        <v/>
      </c>
      <c r="OJ42" t="str">
        <f>IF(GR42=1,OJ$8&amp;IF(SUM(GS42:$IM42)=0,"",", "),"")</f>
        <v/>
      </c>
      <c r="OK42" t="str">
        <f>IF(GS42=1,OK$8&amp;IF(SUM(GT42:$IM42)=0,"",", "),"")</f>
        <v/>
      </c>
      <c r="OL42" t="str">
        <f>IF(GT42=1,OL$8&amp;IF(SUM(GU42:$IM42)=0,"",", "),"")</f>
        <v/>
      </c>
      <c r="OM42" t="str">
        <f>IF(GU42=1,OM$8&amp;IF(SUM(GV42:$IM42)=0,"",", "),"")</f>
        <v/>
      </c>
      <c r="ON42" t="str">
        <f>IF(GV42=1,ON$8&amp;IF(SUM(GW42:$IM42)=0,"",", "),"")</f>
        <v/>
      </c>
      <c r="OO42" t="str">
        <f>IF(GW42=1,OO$8&amp;IF(SUM(GX42:$IM42)=0,"",", "),"")</f>
        <v/>
      </c>
      <c r="OP42" t="str">
        <f>IF(GX42=1,OP$8&amp;IF(SUM(GY42:$IM42)=0,"",", "),"")</f>
        <v/>
      </c>
      <c r="OQ42" t="str">
        <f>IF(GY42=1,OQ$8&amp;IF(SUM(GZ42:$IM42)=0,"",", "),"")</f>
        <v/>
      </c>
      <c r="OR42" t="str">
        <f>IF(GZ42=1,OR$8&amp;IF(SUM(HA42:$IM42)=0,"",", "),"")</f>
        <v/>
      </c>
      <c r="OS42" t="str">
        <f>IF(HA42=1,OS$8&amp;IF(SUM(HB42:$IM42)=0,"",", "),"")</f>
        <v/>
      </c>
      <c r="OT42" t="str">
        <f>IF(HB42=1,OT$8&amp;IF(SUM(HC42:$IM42)=0,"",", "),"")</f>
        <v/>
      </c>
      <c r="OU42" t="str">
        <f>IF(HC42=1,OU$8&amp;IF(SUM(HD42:$IM42)=0,"",", "),"")</f>
        <v/>
      </c>
      <c r="OV42" t="str">
        <f>IF(HD42=1,OV$8&amp;IF(SUM(HE42:$IM42)=0,"",", "),"")</f>
        <v/>
      </c>
      <c r="OW42" t="str">
        <f>IF(HE42=1,OW$8&amp;IF(SUM(HF42:$IM42)=0,"",", "),"")</f>
        <v/>
      </c>
      <c r="OX42" t="str">
        <f>IF(HF42=1,OX$8&amp;IF(SUM(HG42:$IM42)=0,"",", "),"")</f>
        <v/>
      </c>
      <c r="OY42" t="str">
        <f>IF(HG42=1,OY$8&amp;IF(SUM(HH42:$IM42)=0,"",", "),"")</f>
        <v/>
      </c>
      <c r="OZ42" t="str">
        <f>IF(HH42=1,OZ$8&amp;IF(SUM(HI42:$IM42)=0,"",", "),"")</f>
        <v/>
      </c>
      <c r="PA42" t="str">
        <f>IF(HI42=1,PA$8&amp;IF(SUM(HJ42:$IM42)=0,"",", "),"")</f>
        <v/>
      </c>
      <c r="PB42" t="str">
        <f>IF(HJ42=1,PB$8&amp;IF(SUM(HK42:$IM42)=0,"",", "),"")</f>
        <v/>
      </c>
      <c r="PC42" t="str">
        <f>IF(HK42=1,PC$8&amp;IF(SUM(HL42:$IM42)=0,"",", "),"")</f>
        <v/>
      </c>
      <c r="PD42" t="str">
        <f>IF(HL42=1,PD$8&amp;IF(SUM(HM42:$IM42)=0,"",", "),"")</f>
        <v/>
      </c>
      <c r="PE42" t="str">
        <f>IF(HM42=1,PE$8&amp;IF(SUM(HN42:$IM42)=0,"",", "),"")</f>
        <v/>
      </c>
      <c r="PF42" t="str">
        <f>IF(HN42=1,PF$8&amp;IF(SUM(HO42:$IM42)=0,"",", "),"")</f>
        <v/>
      </c>
      <c r="PG42" t="str">
        <f>IF(HO42=1,PG$8&amp;IF(SUM(HP42:$IM42)=0,"",", "),"")</f>
        <v/>
      </c>
      <c r="PH42" t="str">
        <f>IF(HP42=1,PH$8&amp;IF(SUM(HQ42:$IM42)=0,"",", "),"")</f>
        <v/>
      </c>
      <c r="PI42" t="str">
        <f>IF(HQ42=1,PI$8&amp;IF(SUM(HR42:$IM42)=0,"",", "),"")</f>
        <v/>
      </c>
      <c r="PJ42" t="str">
        <f>IF(HR42=1,PJ$8&amp;IF(SUM(HS42:$IM42)=0,"",", "),"")</f>
        <v/>
      </c>
      <c r="PK42" t="str">
        <f>IF(HS42=1,PK$8&amp;IF(SUM(HT42:$IM42)=0,"",", "),"")</f>
        <v/>
      </c>
      <c r="PL42" t="str">
        <f>IF(HT42=1,PL$8&amp;IF(SUM(HU42:$IM42)=0,"",", "),"")</f>
        <v/>
      </c>
      <c r="PM42" t="str">
        <f>IF(HU42=1,PM$8&amp;IF(SUM(HV42:$IM42)=0,"",", "),"")</f>
        <v/>
      </c>
      <c r="PN42" t="str">
        <f>IF(HV42=1,PN$8&amp;IF(SUM(HW42:$IM42)=0,"",", "),"")</f>
        <v/>
      </c>
      <c r="PO42" t="str">
        <f>IF(HW42=1,PO$8&amp;IF(SUM(HX42:$IM42)=0,"",", "),"")</f>
        <v/>
      </c>
      <c r="PP42" t="str">
        <f>IF(HX42=1,PP$8&amp;IF(SUM(HY42:$IM42)=0,"",", "),"")</f>
        <v/>
      </c>
      <c r="PQ42" t="str">
        <f>IF(HY42=1,PQ$8&amp;IF(SUM(HZ42:$IM42)=0,"",", "),"")</f>
        <v/>
      </c>
      <c r="PR42" t="str">
        <f>IF(HZ42=1,PR$8&amp;IF(SUM(IA42:$IM42)=0,"",", "),"")</f>
        <v/>
      </c>
      <c r="PS42" t="str">
        <f>IF(IA42=1,PS$8&amp;IF(SUM(IB42:$IM42)=0,"",", "),"")</f>
        <v/>
      </c>
      <c r="PT42" t="str">
        <f>IF(IB42=1,PT$8&amp;IF(SUM(IC42:$IM42)=0,"",", "),"")</f>
        <v/>
      </c>
      <c r="PU42" t="str">
        <f>IF(IC42=1,PU$8&amp;IF(SUM(ID42:$IM42)=0,"",", "),"")</f>
        <v/>
      </c>
      <c r="PV42" t="str">
        <f>IF(ID42=1,PV$8&amp;IF(SUM(IE42:$IM42)=0,"",", "),"")</f>
        <v/>
      </c>
      <c r="PW42" t="str">
        <f>IF(IE42=1,PW$8&amp;IF(SUM(IF42:$IM42)=0,"",", "),"")</f>
        <v/>
      </c>
      <c r="PX42" t="str">
        <f>IF(IF42=1,PX$8&amp;IF(SUM(IG42:$IM42)=0,"",", "),"")</f>
        <v/>
      </c>
      <c r="PY42" t="str">
        <f>IF(IG42=1,PY$8&amp;IF(SUM(IH42:$IM42)=0,"",", "),"")</f>
        <v/>
      </c>
      <c r="PZ42" t="str">
        <f>IF(IH42=1,PZ$8&amp;IF(SUM(II42:$IM42)=0,"",", "),"")</f>
        <v/>
      </c>
      <c r="QA42" t="str">
        <f>IF(II42=1,QA$8&amp;IF(SUM(IJ42:$IM42)=0,"",", "),"")</f>
        <v/>
      </c>
      <c r="QB42" t="str">
        <f>IF(IJ42=1,QB$8&amp;IF(SUM(IK42:$IM42)=0,"",", "),"")</f>
        <v/>
      </c>
      <c r="QC42" t="str">
        <f>IF(IK42=1,QC$8&amp;IF(SUM(IL42:$IM42)=0,"",", "),"")</f>
        <v/>
      </c>
      <c r="QD42" t="str">
        <f>IF(IL42=1,QD$8&amp;IF(SUM(IM42:$IM42)=0,"",", "),"")</f>
        <v/>
      </c>
      <c r="QE42" t="str">
        <f t="shared" si="70"/>
        <v/>
      </c>
      <c r="QF42" t="str">
        <f>IF(IN42=1,QF$8&amp;IF(SUM(IO42:$KK42)=0,"",", "),"")</f>
        <v/>
      </c>
      <c r="QG42" t="str">
        <f>IF(IO42=1,QG$8&amp;IF(SUM(IP42:$KK42)=0,"",", "),"")</f>
        <v/>
      </c>
      <c r="QH42" t="str">
        <f>IF(IP42=1,QH$8&amp;IF(SUM(IQ42:$KK42)=0,"",", "),"")</f>
        <v/>
      </c>
      <c r="QI42" t="str">
        <f>IF(IQ42=1,QI$8&amp;IF(SUM(IR42:$KK42)=0,"",", "),"")</f>
        <v/>
      </c>
      <c r="QJ42" t="str">
        <f>IF(IR42=1,QJ$8&amp;IF(SUM(IS42:$KK42)=0,"",", "),"")</f>
        <v/>
      </c>
      <c r="QK42" t="str">
        <f>IF(IS42=1,QK$8&amp;IF(SUM(IT42:$KK42)=0,"",", "),"")</f>
        <v/>
      </c>
      <c r="QL42" t="str">
        <f>IF(IT42=1,QL$8&amp;IF(SUM(IU42:$KK42)=0,"",", "),"")</f>
        <v/>
      </c>
      <c r="QM42" t="str">
        <f>IF(IU42=1,QM$8&amp;IF(SUM(IV42:$KK42)=0,"",", "),"")</f>
        <v/>
      </c>
      <c r="QN42" t="str">
        <f>IF(IV42=1,QN$8&amp;IF(SUM(IW42:$KK42)=0,"",", "),"")</f>
        <v/>
      </c>
      <c r="QO42" t="str">
        <f>IF(IW42=1,QO$8&amp;IF(SUM(IX42:$KK42)=0,"",", "),"")</f>
        <v/>
      </c>
      <c r="QP42" t="str">
        <f>IF(IX42=1,QP$8&amp;IF(SUM(IY42:$KK42)=0,"",", "),"")</f>
        <v/>
      </c>
      <c r="QQ42" t="str">
        <f>IF(IY42=1,QQ$8&amp;IF(SUM(IZ42:$KK42)=0,"",", "),"")</f>
        <v/>
      </c>
      <c r="QR42" t="str">
        <f>IF(IZ42=1,QR$8&amp;IF(SUM(JA42:$KK42)=0,"",", "),"")</f>
        <v/>
      </c>
      <c r="QS42" t="str">
        <f>IF(JA42=1,QS$8&amp;IF(SUM(JB42:$KK42)=0,"",", "),"")</f>
        <v/>
      </c>
      <c r="QT42" t="str">
        <f>IF(JB42=1,QT$8&amp;IF(SUM(JC42:$KK42)=0,"",", "),"")</f>
        <v/>
      </c>
      <c r="QU42" t="str">
        <f>IF(JC42=1,QU$8&amp;IF(SUM(JD42:$KK42)=0,"",", "),"")</f>
        <v/>
      </c>
      <c r="QV42" t="str">
        <f>IF(JD42=1,QV$8&amp;IF(SUM(JE42:$KK42)=0,"",", "),"")</f>
        <v/>
      </c>
      <c r="QW42" t="str">
        <f>IF(JE42=1,QW$8&amp;IF(SUM(JF42:$KK42)=0,"",", "),"")</f>
        <v/>
      </c>
      <c r="QX42" t="str">
        <f>IF(JF42=1,QX$8&amp;IF(SUM(JG42:$KK42)=0,"",", "),"")</f>
        <v/>
      </c>
      <c r="QY42" t="str">
        <f>IF(JG42=1,QY$8&amp;IF(SUM(JH42:$KK42)=0,"",", "),"")</f>
        <v/>
      </c>
      <c r="QZ42" t="str">
        <f>IF(JH42=1,QZ$8&amp;IF(SUM(JI42:$KK42)=0,"",", "),"")</f>
        <v/>
      </c>
      <c r="RA42" t="str">
        <f>IF(JI42=1,RA$8&amp;IF(SUM(JJ42:$KK42)=0,"",", "),"")</f>
        <v/>
      </c>
      <c r="RB42" t="str">
        <f>IF(JJ42=1,RB$8&amp;IF(SUM(JK42:$KK42)=0,"",", "),"")</f>
        <v/>
      </c>
      <c r="RC42" t="str">
        <f>IF(JK42=1,RC$8&amp;IF(SUM(JL42:$KK42)=0,"",", "),"")</f>
        <v/>
      </c>
      <c r="RD42" t="str">
        <f>IF(JL42=1,RD$8&amp;IF(SUM(JM42:$KK42)=0,"",", "),"")</f>
        <v/>
      </c>
      <c r="RE42" t="str">
        <f>IF(JM42=1,RE$8&amp;IF(SUM(JN42:$KK42)=0,"",", "),"")</f>
        <v/>
      </c>
      <c r="RF42" t="str">
        <f>IF(JN42=1,RF$8&amp;IF(SUM(JO42:$KK42)=0,"",", "),"")</f>
        <v/>
      </c>
      <c r="RG42" t="str">
        <f>IF(JO42=1,RG$8&amp;IF(SUM(JP42:$KK42)=0,"",", "),"")</f>
        <v/>
      </c>
      <c r="RH42" t="str">
        <f>IF(JP42=1,RH$8&amp;IF(SUM(JQ42:$KK42)=0,"",", "),"")</f>
        <v/>
      </c>
      <c r="RI42" t="str">
        <f>IF(JQ42=1,RI$8&amp;IF(SUM(JR42:$KK42)=0,"",", "),"")</f>
        <v/>
      </c>
      <c r="RJ42" t="str">
        <f>IF(JR42=1,RJ$8&amp;IF(SUM(JS42:$KK42)=0,"",", "),"")</f>
        <v/>
      </c>
      <c r="RK42" t="str">
        <f>IF(JS42=1,RK$8&amp;IF(SUM(JT42:$KK42)=0,"",", "),"")</f>
        <v/>
      </c>
      <c r="RL42" t="str">
        <f>IF(JT42=1,RL$8&amp;IF(SUM(JU42:$KK42)=0,"",", "),"")</f>
        <v/>
      </c>
      <c r="RM42" t="str">
        <f>IF(JU42=1,RM$8&amp;IF(SUM(JV42:$KK42)=0,"",", "),"")</f>
        <v/>
      </c>
      <c r="RN42" t="str">
        <f>IF(JV42=1,RN$8&amp;IF(SUM(JW42:$KK42)=0,"",", "),"")</f>
        <v/>
      </c>
      <c r="RO42" t="str">
        <f>IF(JW42=1,RO$8&amp;IF(SUM(JX42:$KK42)=0,"",", "),"")</f>
        <v/>
      </c>
      <c r="RP42" t="str">
        <f>IF(JX42=1,RP$8&amp;IF(SUM(JY42:$KK42)=0,"",", "),"")</f>
        <v/>
      </c>
      <c r="RQ42" t="str">
        <f>IF(JY42=1,RQ$8&amp;IF(SUM(JZ42:$KK42)=0,"",", "),"")</f>
        <v/>
      </c>
      <c r="RR42" t="str">
        <f>IF(JZ42=1,RR$8&amp;IF(SUM(KA42:$KK42)=0,"",", "),"")</f>
        <v/>
      </c>
      <c r="RS42" t="str">
        <f>IF(KA42=1,RS$8&amp;IF(SUM(KB42:$KK42)=0,"",", "),"")</f>
        <v/>
      </c>
      <c r="RT42" t="str">
        <f>IF(KB42=1,RT$8&amp;IF(SUM(KC42:$KK42)=0,"",", "),"")</f>
        <v/>
      </c>
      <c r="RU42" t="str">
        <f>IF(KC42=1,RU$8&amp;IF(SUM(KD42:$KK42)=0,"",", "),"")</f>
        <v/>
      </c>
      <c r="RV42" t="str">
        <f>IF(KD42=1,RV$8&amp;IF(SUM(KE42:$KK42)=0,"",", "),"")</f>
        <v/>
      </c>
      <c r="RW42" t="str">
        <f>IF(KE42=1,RW$8&amp;IF(SUM(KF42:$KK42)=0,"",", "),"")</f>
        <v/>
      </c>
      <c r="RX42" t="str">
        <f>IF(KF42=1,RX$8&amp;IF(SUM(KG42:$KK42)=0,"",", "),"")</f>
        <v/>
      </c>
      <c r="RY42" t="str">
        <f>IF(KG42=1,RY$8&amp;IF(SUM(KH42:$KK42)=0,"",", "),"")</f>
        <v/>
      </c>
      <c r="RZ42" t="str">
        <f>IF(KH42=1,RZ$8&amp;IF(SUM(KI42:$KK42)=0,"",", "),"")</f>
        <v/>
      </c>
      <c r="SA42" t="str">
        <f>IF(KI42=1,SA$8&amp;IF(SUM(KJ42:$KK42)=0,"",", "),"")</f>
        <v/>
      </c>
      <c r="SB42" t="str">
        <f>IF(KJ42=1,SB$8&amp;IF(SUM(KK42:$KK42)=0,"",", "),"")</f>
        <v/>
      </c>
      <c r="SC42" t="str">
        <f t="shared" si="71"/>
        <v/>
      </c>
    </row>
    <row r="43" spans="1:497" ht="60" customHeight="1" x14ac:dyDescent="0.45">
      <c r="A43" s="62"/>
      <c r="B43" s="212" t="str">
        <f t="shared" si="0"/>
        <v/>
      </c>
      <c r="C43" s="212" t="str">
        <f t="shared" si="59"/>
        <v/>
      </c>
      <c r="D43" s="212" t="str">
        <f t="shared" si="60"/>
        <v/>
      </c>
      <c r="E43" s="212" t="str">
        <f t="shared" si="61"/>
        <v/>
      </c>
      <c r="F43" s="212" t="str">
        <f t="shared" si="62"/>
        <v/>
      </c>
      <c r="G43" s="237" t="str">
        <f>IF('EDCI Data'!B43="","",'EDCI Data'!B43)</f>
        <v/>
      </c>
      <c r="H43" s="238" t="str">
        <f>IF('EDCI Data'!C43="","",'EDCI Data'!C43)</f>
        <v/>
      </c>
      <c r="I43" s="239" t="str">
        <f>IF('EDCI Data'!D43="","",'EDCI Data'!D43)</f>
        <v/>
      </c>
      <c r="J43" s="240" t="str">
        <f>IF('EDCI Data'!E43="","",'EDCI Data'!E43)</f>
        <v/>
      </c>
      <c r="K43" s="237" t="str">
        <f>IF('EDCI Data'!F43="","",'EDCI Data'!F43)</f>
        <v/>
      </c>
      <c r="L43" s="237" t="str">
        <f>IF('EDCI Data'!G43="","",'EDCI Data'!G43)</f>
        <v/>
      </c>
      <c r="M43" s="237" t="str">
        <f>IF('EDCI Data'!H43="","",'EDCI Data'!H43)</f>
        <v/>
      </c>
      <c r="N43" s="237" t="str">
        <f>IF('EDCI Data'!I43="","",'EDCI Data'!I43)</f>
        <v/>
      </c>
      <c r="O43" s="237" t="str">
        <f>IF('EDCI Data'!J43="","",'EDCI Data'!J43)</f>
        <v/>
      </c>
      <c r="P43" s="237" t="str">
        <f>IF('EDCI Data'!K43="","",'EDCI Data'!K43)</f>
        <v/>
      </c>
      <c r="Q43" s="241" t="str">
        <f>IF('EDCI Data'!L43="","",'EDCI Data'!L43)</f>
        <v/>
      </c>
      <c r="R43" s="241" t="str">
        <f>IF('EDCI Data'!M43="","",'EDCI Data'!M43)</f>
        <v/>
      </c>
      <c r="S43" s="237" t="str">
        <f>IF('EDCI Data'!N43="","",'EDCI Data'!N43)</f>
        <v/>
      </c>
      <c r="T43" s="237" t="str">
        <f>IF('EDCI Data'!O43="","",'EDCI Data'!O43)</f>
        <v/>
      </c>
      <c r="U43" s="237" t="str">
        <f>IF('EDCI Data'!P43="","",'EDCI Data'!P43)</f>
        <v/>
      </c>
      <c r="V43" s="237" t="str">
        <f>IF('EDCI Data'!Q43="","",'EDCI Data'!Q43)</f>
        <v/>
      </c>
      <c r="W43" s="242" t="str">
        <f>IF('EDCI Data'!R43="","",'EDCI Data'!R43)</f>
        <v/>
      </c>
      <c r="X43" s="243" t="str">
        <f>IF('EDCI Data'!S43="","",'EDCI Data'!S43)</f>
        <v/>
      </c>
      <c r="Y43" s="243" t="str">
        <f>IF('EDCI Data'!T43="","",'EDCI Data'!T43)</f>
        <v/>
      </c>
      <c r="Z43" s="244" t="str">
        <f>IF('EDCI Data'!U43="","",'EDCI Data'!U43)</f>
        <v/>
      </c>
      <c r="AA43" s="237" t="str">
        <f>IF('EDCI Data'!V43="","",'EDCI Data'!V43)</f>
        <v/>
      </c>
      <c r="AB43" s="244" t="str">
        <f>IF('EDCI Data'!W43="","",'EDCI Data'!W43)</f>
        <v/>
      </c>
      <c r="AC43" s="237" t="str">
        <f>IF('EDCI Data'!X43="","",'EDCI Data'!X43)</f>
        <v/>
      </c>
      <c r="AD43" s="244" t="str">
        <f>IF('EDCI Data'!Y43="","",'EDCI Data'!Y43)</f>
        <v/>
      </c>
      <c r="AE43" s="237" t="str">
        <f>IF('EDCI Data'!Z43="","",'EDCI Data'!Z43)</f>
        <v/>
      </c>
      <c r="AF43" s="237" t="str">
        <f>IF('EDCI Data'!AA43="","",'EDCI Data'!AA43)</f>
        <v/>
      </c>
      <c r="AG43" s="237" t="str">
        <f>IF('EDCI Data'!AB43="","",'EDCI Data'!AB43)</f>
        <v/>
      </c>
      <c r="AH43" s="237" t="str">
        <f>IF('EDCI Data'!AC43="","",'EDCI Data'!AC43)</f>
        <v/>
      </c>
      <c r="AI43" s="237" t="str">
        <f>IF('EDCI Data'!AD43="","",'EDCI Data'!AD43)</f>
        <v/>
      </c>
      <c r="AJ43" s="237" t="str">
        <f>IF('EDCI Data'!AE43="","",'EDCI Data'!AE43)</f>
        <v/>
      </c>
      <c r="AK43" s="237" t="str">
        <f>IF('EDCI Data'!AF43="","",'EDCI Data'!AF43)</f>
        <v/>
      </c>
      <c r="AL43" s="237" t="str">
        <f>IF('EDCI Data'!AG43="","",'EDCI Data'!AG43)</f>
        <v/>
      </c>
      <c r="AM43" s="237" t="str">
        <f>IF('EDCI Data'!AH43="","",'EDCI Data'!AH43)</f>
        <v/>
      </c>
      <c r="AN43" s="237" t="str">
        <f>IF('EDCI Data'!AI43="","",'EDCI Data'!AI43)</f>
        <v/>
      </c>
      <c r="AO43" s="237" t="str">
        <f>IF('EDCI Data'!AJ43="","",'EDCI Data'!AJ43)</f>
        <v/>
      </c>
      <c r="AP43" s="237" t="str">
        <f>IF('EDCI Data'!AK43="","",'EDCI Data'!AK43)</f>
        <v/>
      </c>
      <c r="AQ43" s="237" t="str">
        <f>IF('EDCI Data'!AL43="","",'EDCI Data'!AL43)</f>
        <v/>
      </c>
      <c r="AR43" s="237" t="str">
        <f>IF('EDCI Data'!AM43="","",'EDCI Data'!AM43)</f>
        <v/>
      </c>
      <c r="AS43" s="237" t="str">
        <f>IF('EDCI Data'!AN43="","",'EDCI Data'!AN43)</f>
        <v/>
      </c>
      <c r="AT43" s="237" t="str">
        <f>IF('EDCI Data'!AO43="","",'EDCI Data'!AO43)</f>
        <v/>
      </c>
      <c r="AU43" s="237" t="str">
        <f>IF('EDCI Data'!AP43="","",'EDCI Data'!AP43)</f>
        <v/>
      </c>
      <c r="AV43" s="237" t="str">
        <f>IF('EDCI Data'!AQ43="","",'EDCI Data'!AQ43)</f>
        <v/>
      </c>
      <c r="AW43" s="237" t="str">
        <f>IF('EDCI Data'!AR43="","",'EDCI Data'!AR43)</f>
        <v/>
      </c>
      <c r="AX43" s="237" t="str">
        <f>IF('EDCI Data'!AS43="","",'EDCI Data'!AS43)</f>
        <v/>
      </c>
      <c r="AY43" s="237" t="str">
        <f>IF('EDCI Data'!AT43="","",'EDCI Data'!AT43)</f>
        <v/>
      </c>
      <c r="AZ43" s="237" t="str">
        <f>IF('EDCI Data'!AU43="","",'EDCI Data'!AU43)</f>
        <v/>
      </c>
      <c r="BA43" s="237" t="str">
        <f>IF('EDCI Data'!AV43="","",'EDCI Data'!AV43)</f>
        <v/>
      </c>
      <c r="BB43" s="245" t="str">
        <f>IF('EDCI Data'!AW43="","",'EDCI Data'!AW43)</f>
        <v/>
      </c>
      <c r="BC43" s="245" t="str">
        <f>IF('EDCI Data'!AX43="","",'EDCI Data'!AX43)</f>
        <v/>
      </c>
      <c r="BD43" s="246" t="str">
        <f t="shared" si="63"/>
        <v/>
      </c>
      <c r="BE43" s="247" t="str">
        <f>IF('EDCI Data'!AY43="","",'EDCI Data'!AY43)</f>
        <v/>
      </c>
      <c r="BF43" s="247" t="str">
        <f>IF('EDCI Data'!AZ43="","",'EDCI Data'!AZ43)</f>
        <v/>
      </c>
      <c r="BG43" s="247" t="str">
        <f>IF('EDCI Data'!BA43="","",'EDCI Data'!BA43)</f>
        <v/>
      </c>
      <c r="BH43" s="247" t="str">
        <f>IF('EDCI Data'!BB43="","",'EDCI Data'!BB43)</f>
        <v/>
      </c>
      <c r="BI43" s="247" t="str">
        <f>IF('EDCI Data'!BC43="","",'EDCI Data'!BC43)</f>
        <v/>
      </c>
      <c r="BJ43" s="247" t="str">
        <f>IF('EDCI Data'!BD43="","",'EDCI Data'!BD43)</f>
        <v/>
      </c>
      <c r="BK43" s="247" t="str">
        <f>IF('EDCI Data'!BE43="","",'EDCI Data'!BE43)</f>
        <v/>
      </c>
      <c r="BL43" s="247" t="str">
        <f>IF('EDCI Data'!BF43="","",'EDCI Data'!BF43)</f>
        <v/>
      </c>
      <c r="BM43" s="247" t="str">
        <f>IF('EDCI Data'!BG43="","",'EDCI Data'!BG43)</f>
        <v/>
      </c>
      <c r="BN43" s="248" t="str">
        <f>IF('EDCI Data'!BH43="","",'EDCI Data'!BH43)</f>
        <v/>
      </c>
      <c r="BO43" s="248" t="str">
        <f>IF('EDCI Data'!BI43="","",'EDCI Data'!BI43)</f>
        <v/>
      </c>
      <c r="BP43" s="249" t="str">
        <f>IF('EDCI Data'!BJ43="","",'EDCI Data'!BJ43)</f>
        <v/>
      </c>
      <c r="BQ43" s="248" t="str">
        <f>IF('EDCI Data'!BK43="","",'EDCI Data'!BK43)</f>
        <v/>
      </c>
      <c r="BR43" s="248" t="str">
        <f>IF('EDCI Data'!BL43="","",'EDCI Data'!BL43)</f>
        <v/>
      </c>
      <c r="BS43" s="250" t="str">
        <f>IF('EDCI Data'!BM43="","",'EDCI Data'!BM43)</f>
        <v/>
      </c>
      <c r="BT43" s="251" t="str">
        <f>IF('EDCI Data'!BN43="","",'EDCI Data'!BN43)</f>
        <v/>
      </c>
      <c r="BU43" s="246" t="str">
        <f>IF('EDCI Data'!BO43="","",'EDCI Data'!BO43)</f>
        <v/>
      </c>
      <c r="BV43" s="252">
        <f t="shared" si="64"/>
        <v>0</v>
      </c>
      <c r="BW43" s="252">
        <f t="shared" si="65"/>
        <v>0</v>
      </c>
      <c r="BX43" s="252">
        <f t="shared" si="66"/>
        <v>0</v>
      </c>
      <c r="BY43" s="252">
        <f t="shared" si="67"/>
        <v>0</v>
      </c>
      <c r="BZ43" t="str">
        <f t="shared" si="1"/>
        <v/>
      </c>
      <c r="CA43" s="253"/>
      <c r="CB43"/>
      <c r="CC43"/>
      <c r="CD43"/>
      <c r="CE43" t="str">
        <f t="shared" si="2"/>
        <v/>
      </c>
      <c r="CF43"/>
      <c r="CG43" t="str">
        <f t="shared" si="3"/>
        <v/>
      </c>
      <c r="CH43" t="str">
        <f t="shared" si="4"/>
        <v/>
      </c>
      <c r="CI43" t="str">
        <f t="shared" si="5"/>
        <v/>
      </c>
      <c r="CJ43" t="str">
        <f t="shared" si="6"/>
        <v/>
      </c>
      <c r="CK43"/>
      <c r="CL43"/>
      <c r="CM43" t="str">
        <f t="shared" si="7"/>
        <v/>
      </c>
      <c r="CN43" t="str">
        <f t="shared" si="8"/>
        <v/>
      </c>
      <c r="CO43" t="str">
        <f t="shared" si="9"/>
        <v/>
      </c>
      <c r="CP43" t="str">
        <f t="shared" si="10"/>
        <v/>
      </c>
      <c r="CQ43"/>
      <c r="CR43" t="str" cm="1">
        <f t="array" ref="CR43">IF(COUNTIFS($BZ$10:$BZ$259,$BZ43,$I$10:$I$259,$I43+1)&gt;0,IF(X43&lt;&gt;INDEX(Y$10:Y$259,MATCH(1,INDEX(($BZ43=$BZ$10:$BZ$259)*($I$10:$I$259=$I43+1),0,1),0)),"Number of FTEs in previous year do not align with Number of FTEs in current year across years, by definition these should be equal. Please check and update if required. "&amp;CHAR(10),""),"")</f>
        <v/>
      </c>
      <c r="CS43" t="str" cm="1">
        <f t="array" ref="CS43">IF(COUNTIFS($BZ$10:$BZ$259,$BZ43,$I$10:$I$259,$I43-1)&gt;0,IF(Y43&lt;&gt;INDEX(X$10:X$259,MATCH(1,INDEX(($BZ43=$BZ$10:$BZ$259)*($I$10:$I$259=$I43-1),0,1),0)),"Number of FTEs in previous year do not align with Number of FTEs in current year across years, by definition these should be equal. Please check and update if required. "&amp;CHAR(10),""),"")</f>
        <v/>
      </c>
      <c r="CT43" t="str">
        <f t="shared" si="11"/>
        <v/>
      </c>
      <c r="CU43" t="str">
        <f t="shared" si="12"/>
        <v/>
      </c>
      <c r="CV43"/>
      <c r="CW43" t="str">
        <f t="shared" si="13"/>
        <v/>
      </c>
      <c r="CX43"/>
      <c r="CY43" t="str">
        <f t="shared" si="14"/>
        <v/>
      </c>
      <c r="CZ43"/>
      <c r="DA43" t="str">
        <f t="shared" si="15"/>
        <v/>
      </c>
      <c r="DB43"/>
      <c r="DC43"/>
      <c r="DD43"/>
      <c r="DE43"/>
      <c r="DF43"/>
      <c r="DG43"/>
      <c r="DH43"/>
      <c r="DI43"/>
      <c r="DJ43"/>
      <c r="DK43"/>
      <c r="DL43"/>
      <c r="DM43"/>
      <c r="DN43"/>
      <c r="DO43"/>
      <c r="DP43"/>
      <c r="DQ43"/>
      <c r="DR43"/>
      <c r="DS43"/>
      <c r="DT43"/>
      <c r="DU43"/>
      <c r="DV43"/>
      <c r="DW43"/>
      <c r="DX43" t="str">
        <f t="shared" si="16"/>
        <v/>
      </c>
      <c r="DY43" t="str">
        <f t="shared" si="17"/>
        <v/>
      </c>
      <c r="DZ43" t="str">
        <f t="shared" si="18"/>
        <v/>
      </c>
      <c r="EA43" t="str">
        <f t="shared" si="19"/>
        <v/>
      </c>
      <c r="EB43" t="str">
        <f t="shared" si="20"/>
        <v/>
      </c>
      <c r="EC43" t="str">
        <f t="shared" si="21"/>
        <v/>
      </c>
      <c r="ED43" t="str">
        <f t="shared" si="22"/>
        <v/>
      </c>
      <c r="EE43" t="str">
        <f t="shared" si="23"/>
        <v/>
      </c>
      <c r="EF43" t="str">
        <f t="shared" si="24"/>
        <v/>
      </c>
      <c r="EG43" t="str">
        <f t="shared" si="25"/>
        <v/>
      </c>
      <c r="EH43" t="str">
        <f t="shared" si="26"/>
        <v/>
      </c>
      <c r="EI43" t="str">
        <f t="shared" si="27"/>
        <v/>
      </c>
      <c r="EJ43"/>
      <c r="EK43"/>
      <c r="EL43"/>
      <c r="EM43"/>
      <c r="EN43"/>
      <c r="EO43"/>
      <c r="EP43"/>
      <c r="EQ43" t="str">
        <f t="shared" si="28"/>
        <v/>
      </c>
      <c r="ER43" t="str">
        <f t="shared" si="29"/>
        <v/>
      </c>
      <c r="ES43" t="str">
        <f t="shared" si="30"/>
        <v/>
      </c>
      <c r="ET43"/>
      <c r="EU43" t="str">
        <f t="shared" si="31"/>
        <v/>
      </c>
      <c r="EV43"/>
      <c r="EW43" t="str">
        <f t="shared" si="32"/>
        <v/>
      </c>
      <c r="EX43"/>
      <c r="EY43" t="str">
        <f t="shared" si="33"/>
        <v/>
      </c>
      <c r="EZ43"/>
      <c r="FA43"/>
      <c r="FB43"/>
      <c r="FC43"/>
      <c r="FD43"/>
      <c r="FE43"/>
      <c r="FF43"/>
      <c r="FG43"/>
      <c r="FH43"/>
      <c r="FI43"/>
      <c r="FJ43"/>
      <c r="FK43"/>
      <c r="FL43"/>
      <c r="FM43"/>
      <c r="FN43"/>
      <c r="FO43"/>
      <c r="FP43"/>
      <c r="FQ43"/>
      <c r="FR43"/>
      <c r="FS43"/>
      <c r="FT43"/>
      <c r="FU43"/>
      <c r="FV43" t="str">
        <f t="shared" si="34"/>
        <v/>
      </c>
      <c r="FW43" t="str">
        <f t="shared" si="35"/>
        <v/>
      </c>
      <c r="FX43"/>
      <c r="FY43" t="str">
        <f t="shared" si="36"/>
        <v/>
      </c>
      <c r="FZ43" t="str">
        <f t="shared" si="37"/>
        <v/>
      </c>
      <c r="GA43" t="str">
        <f t="shared" si="38"/>
        <v/>
      </c>
      <c r="GB43" t="str">
        <f t="shared" si="39"/>
        <v/>
      </c>
      <c r="GC43" t="str">
        <f t="shared" si="40"/>
        <v/>
      </c>
      <c r="GD43" t="str">
        <f t="shared" si="41"/>
        <v/>
      </c>
      <c r="GE43" t="str">
        <f t="shared" si="42"/>
        <v/>
      </c>
      <c r="GF43" t="str">
        <f t="shared" si="43"/>
        <v/>
      </c>
      <c r="GG43" t="str">
        <f t="shared" si="44"/>
        <v/>
      </c>
      <c r="GH43"/>
      <c r="GI43"/>
      <c r="GJ43"/>
      <c r="GK43"/>
      <c r="GL43"/>
      <c r="GM43"/>
      <c r="GN43"/>
      <c r="GO43"/>
      <c r="GP43" t="str">
        <f t="shared" si="45"/>
        <v/>
      </c>
      <c r="GQ43" t="str">
        <f t="shared" si="46"/>
        <v/>
      </c>
      <c r="GR43"/>
      <c r="GS43" t="str">
        <f t="shared" si="47"/>
        <v/>
      </c>
      <c r="GT43"/>
      <c r="GU43" t="str">
        <f t="shared" si="48"/>
        <v/>
      </c>
      <c r="GV43"/>
      <c r="GW43" t="str">
        <f t="shared" si="49"/>
        <v/>
      </c>
      <c r="GX43"/>
      <c r="GY43"/>
      <c r="GZ43"/>
      <c r="HA43"/>
      <c r="HB43"/>
      <c r="HC43"/>
      <c r="HD43"/>
      <c r="HE43"/>
      <c r="HF43"/>
      <c r="HG43"/>
      <c r="HH43"/>
      <c r="HI43"/>
      <c r="HJ43"/>
      <c r="HK43"/>
      <c r="HL43"/>
      <c r="HM43"/>
      <c r="HN43"/>
      <c r="HO43"/>
      <c r="HP43"/>
      <c r="HQ43"/>
      <c r="HR43"/>
      <c r="HS43"/>
      <c r="HT43" t="str">
        <f t="shared" si="50"/>
        <v/>
      </c>
      <c r="HU43" t="str">
        <f t="shared" si="51"/>
        <v/>
      </c>
      <c r="HV43"/>
      <c r="HW43"/>
      <c r="HX43"/>
      <c r="HY43"/>
      <c r="HZ43"/>
      <c r="IA43"/>
      <c r="IB43"/>
      <c r="IC43"/>
      <c r="ID43"/>
      <c r="IE43" t="str">
        <f t="shared" si="52"/>
        <v/>
      </c>
      <c r="IF43"/>
      <c r="IG43"/>
      <c r="IH43"/>
      <c r="II43"/>
      <c r="IJ43"/>
      <c r="IK43"/>
      <c r="IL43"/>
      <c r="IM43"/>
      <c r="IN43"/>
      <c r="IO43"/>
      <c r="IP43"/>
      <c r="IQ43" t="str">
        <f t="shared" si="53"/>
        <v/>
      </c>
      <c r="IR43"/>
      <c r="IS43" t="str">
        <f t="shared" si="54"/>
        <v/>
      </c>
      <c r="IT43"/>
      <c r="IU43" t="str">
        <f t="shared" si="55"/>
        <v/>
      </c>
      <c r="IV43"/>
      <c r="IW43"/>
      <c r="IX43"/>
      <c r="IY43"/>
      <c r="IZ43"/>
      <c r="JA43"/>
      <c r="JB43"/>
      <c r="JC43"/>
      <c r="JD43"/>
      <c r="JE43"/>
      <c r="JF43"/>
      <c r="JG43"/>
      <c r="JH43"/>
      <c r="JI43"/>
      <c r="JJ43"/>
      <c r="JK43"/>
      <c r="JL43"/>
      <c r="JM43"/>
      <c r="JN43"/>
      <c r="JO43"/>
      <c r="JP43"/>
      <c r="JQ43"/>
      <c r="JR43" t="str">
        <f t="shared" si="56"/>
        <v/>
      </c>
      <c r="JS43" t="str">
        <f t="shared" si="57"/>
        <v/>
      </c>
      <c r="JT43"/>
      <c r="JU43"/>
      <c r="JV43"/>
      <c r="JW43"/>
      <c r="JX43"/>
      <c r="JY43"/>
      <c r="JZ43"/>
      <c r="KA43"/>
      <c r="KB43"/>
      <c r="KC43" t="str">
        <f t="shared" si="58"/>
        <v/>
      </c>
      <c r="KD43"/>
      <c r="KE43"/>
      <c r="KF43"/>
      <c r="KG43"/>
      <c r="KH43"/>
      <c r="KI43"/>
      <c r="KJ43"/>
      <c r="KK43"/>
      <c r="KL43" t="str">
        <f>IF(CT43=1,KL$8&amp;IF(SUM(CU43:$EQ43)=0,"",", "),"")</f>
        <v/>
      </c>
      <c r="KM43" t="str">
        <f>IF(CU43=1,KM$8&amp;IF(SUM(CV43:$EQ43)=0,"",", "),"")</f>
        <v/>
      </c>
      <c r="KN43" t="str">
        <f>IF(CV43=1,KN$8&amp;IF(SUM(CW43:$EQ43)=0,"",", "),"")</f>
        <v/>
      </c>
      <c r="KO43" t="str">
        <f>IF(CW43=1,KO$8&amp;IF(SUM(CX43:$EQ43)=0,"",", "),"")</f>
        <v/>
      </c>
      <c r="KP43" t="str">
        <f>IF(CX43=1,KP$8&amp;IF(SUM(CY43:$EQ43)=0,"",", "),"")</f>
        <v/>
      </c>
      <c r="KQ43" t="str">
        <f>IF(CY43=1,KQ$8&amp;IF(SUM(CZ43:$EQ43)=0,"",", "),"")</f>
        <v/>
      </c>
      <c r="KR43" t="str">
        <f>IF(CZ43=1,KR$8&amp;IF(SUM(DA43:$EQ43)=0,"",", "),"")</f>
        <v/>
      </c>
      <c r="KS43" t="str">
        <f>IF(DA43=1,KS$8&amp;IF(SUM(DB43:$EQ43)=0,"",", "),"")</f>
        <v/>
      </c>
      <c r="KT43" t="str">
        <f>IF(DB43=1,KT$8&amp;IF(SUM(DC43:$EQ43)=0,"",", "),"")</f>
        <v/>
      </c>
      <c r="KU43" t="str">
        <f>IF(DC43=1,KU$8&amp;IF(SUM(DD43:$EQ43)=0,"",", "),"")</f>
        <v/>
      </c>
      <c r="KV43" t="str">
        <f>IF(DD43=1,KV$8&amp;IF(SUM(DE43:$EQ43)=0,"",", "),"")</f>
        <v/>
      </c>
      <c r="KW43" t="str">
        <f>IF(DE43=1,KW$8&amp;IF(SUM(DF43:$EQ43)=0,"",", "),"")</f>
        <v/>
      </c>
      <c r="KX43" t="str">
        <f>IF(DF43=1,KX$8&amp;IF(SUM(DG43:$EQ43)=0,"",", "),"")</f>
        <v/>
      </c>
      <c r="KY43" t="str">
        <f>IF(DG43=1,KY$8&amp;IF(SUM(DH43:$EQ43)=0,"",", "),"")</f>
        <v/>
      </c>
      <c r="KZ43" t="str">
        <f>IF(DH43=1,KZ$8&amp;IF(SUM(DI43:$EQ43)=0,"",", "),"")</f>
        <v/>
      </c>
      <c r="LA43" t="str">
        <f>IF(DI43=1,LA$8&amp;IF(SUM(DJ43:$EQ43)=0,"",", "),"")</f>
        <v/>
      </c>
      <c r="LB43" t="str">
        <f>IF(DJ43=1,LB$8&amp;IF(SUM(DK43:$EQ43)=0,"",", "),"")</f>
        <v/>
      </c>
      <c r="LC43" t="str">
        <f>IF(DK43=1,LC$8&amp;IF(SUM(DL43:$EQ43)=0,"",", "),"")</f>
        <v/>
      </c>
      <c r="LD43" t="str">
        <f>IF(DL43=1,LD$8&amp;IF(SUM(DM43:$EQ43)=0,"",", "),"")</f>
        <v/>
      </c>
      <c r="LE43" t="str">
        <f>IF(DM43=1,LE$8&amp;IF(SUM(DN43:$EQ43)=0,"",", "),"")</f>
        <v/>
      </c>
      <c r="LF43" t="str">
        <f>IF(DN43=1,LF$8&amp;IF(SUM(DO43:$EQ43)=0,"",", "),"")</f>
        <v/>
      </c>
      <c r="LG43" t="str">
        <f>IF(DO43=1,LG$8&amp;IF(SUM(DP43:$EQ43)=0,"",", "),"")</f>
        <v/>
      </c>
      <c r="LH43" t="str">
        <f>IF(DP43=1,LH$8&amp;IF(SUM(DQ43:$EQ43)=0,"",", "),"")</f>
        <v/>
      </c>
      <c r="LI43" t="str">
        <f>IF(DQ43=1,LI$8&amp;IF(SUM(DR43:$EQ43)=0,"",", "),"")</f>
        <v/>
      </c>
      <c r="LJ43" t="str">
        <f>IF(DR43=1,LJ$8&amp;IF(SUM(DS43:$EQ43)=0,"",", "),"")</f>
        <v/>
      </c>
      <c r="LK43" t="str">
        <f>IF(DS43=1,LK$8&amp;IF(SUM(DT43:$EQ43)=0,"",", "),"")</f>
        <v/>
      </c>
      <c r="LL43" t="str">
        <f>IF(DT43=1,LL$8&amp;IF(SUM(DU43:$EQ43)=0,"",", "),"")</f>
        <v/>
      </c>
      <c r="LM43" t="str">
        <f>IF(DU43=1,LM$8&amp;IF(SUM(DV43:$EQ43)=0,"",", "),"")</f>
        <v/>
      </c>
      <c r="LN43" t="str">
        <f>IF(DV43=1,LN$8&amp;IF(SUM(DW43:$EQ43)=0,"",", "),"")</f>
        <v/>
      </c>
      <c r="LO43" t="str">
        <f>IF(DW43=1,LO$8&amp;IF(SUM(DX43:$EQ43)=0,"",", "),"")</f>
        <v/>
      </c>
      <c r="LP43" t="str">
        <f>IF(DX43=1,LP$8&amp;IF(SUM(DY43:$EQ43)=0,"",", "),"")</f>
        <v/>
      </c>
      <c r="LQ43" t="str">
        <f>IF(DY43=1,LQ$8&amp;IF(SUM(DZ43:$EQ43)=0,"",", "),"")</f>
        <v/>
      </c>
      <c r="LR43" t="str">
        <f>IF(DZ43=1,LR$8&amp;IF(SUM(EA43:$EQ43)=0,"",", "),"")</f>
        <v/>
      </c>
      <c r="LS43" t="str">
        <f>IF(EA43=1,LS$8&amp;IF(SUM(EB43:$EQ43)=0,"",", "),"")</f>
        <v/>
      </c>
      <c r="LT43" t="str">
        <f>IF(EB43=1,LT$8&amp;IF(SUM(EC43:$EQ43)=0,"",", "),"")</f>
        <v/>
      </c>
      <c r="LU43" t="str">
        <f>IF(EC43=1,LU$8&amp;IF(SUM(ED43:$EQ43)=0,"",", "),"")</f>
        <v/>
      </c>
      <c r="LV43" t="str">
        <f>IF(ED43=1,LV$8&amp;IF(SUM(EE43:$EQ43)=0,"",", "),"")</f>
        <v/>
      </c>
      <c r="LW43" t="str">
        <f>IF(EE43=1,LW$8&amp;IF(SUM(EF43:$EQ43)=0,"",", "),"")</f>
        <v/>
      </c>
      <c r="LX43" t="str">
        <f>IF(EF43=1,LX$8&amp;IF(SUM(EG43:$EQ43)=0,"",", "),"")</f>
        <v/>
      </c>
      <c r="LY43" t="str">
        <f>IF(EG43=1,LY$8&amp;IF(SUM(EH43:$EQ43)=0,"",", "),"")</f>
        <v/>
      </c>
      <c r="LZ43" t="str">
        <f>IF(EH43=1,LZ$8&amp;IF(SUM(EI43:$EQ43)=0,"",", "),"")</f>
        <v/>
      </c>
      <c r="MA43" t="str">
        <f>IF(EI43=1,MA$8&amp;IF(SUM(EJ43:$EQ43)=0,"",", "),"")</f>
        <v/>
      </c>
      <c r="MB43" t="str">
        <f>IF(EJ43=1,MB$8&amp;IF(SUM(EK43:$EQ43)=0,"",", "),"")</f>
        <v/>
      </c>
      <c r="MC43" t="str">
        <f>IF(EK43=1,MC$8&amp;IF(SUM(EL43:$EQ43)=0,"",", "),"")</f>
        <v/>
      </c>
      <c r="MD43" t="str">
        <f>IF(EL43=1,MD$8&amp;IF(SUM(EM43:$EQ43)=0,"",", "),"")</f>
        <v/>
      </c>
      <c r="ME43" t="str">
        <f>IF(EM43=1,ME$8&amp;IF(SUM(EN43:$EQ43)=0,"",", "),"")</f>
        <v/>
      </c>
      <c r="MF43" t="str">
        <f>IF(EN43=1,MF$8&amp;IF(SUM(EO43:$EQ43)=0,"",", "),"")</f>
        <v/>
      </c>
      <c r="MG43" t="str">
        <f>IF(EO43=1,MG$8&amp;IF(SUM(EP43:$EQ43)=0,"",", "),"")</f>
        <v/>
      </c>
      <c r="MH43" t="str">
        <f>IF(EP43=1,MH$8&amp;IF(SUM(EQ43:$EQ43)=0,"",", "),"")</f>
        <v/>
      </c>
      <c r="MI43" t="str">
        <f t="shared" si="68"/>
        <v/>
      </c>
      <c r="MJ43" t="str">
        <f>IF(ER43=1,MJ$8&amp;IF(SUM(ES43:$GO43)=0,"",", "),"")</f>
        <v/>
      </c>
      <c r="MK43" t="str">
        <f>IF(ES43=1,MK$8&amp;IF(SUM(ET43:$GO43)=0,"",", "),"")</f>
        <v/>
      </c>
      <c r="ML43" t="str">
        <f>IF(ET43=1,ML$8&amp;IF(SUM(EU43:$GO43)=0,"",", "),"")</f>
        <v/>
      </c>
      <c r="MM43" t="str">
        <f>IF(EU43=1,MM$8&amp;IF(SUM(EV43:$GO43)=0,"",", "),"")</f>
        <v/>
      </c>
      <c r="MN43" t="str">
        <f>IF(EV43=1,MN$8&amp;IF(SUM(EW43:$GO43)=0,"",", "),"")</f>
        <v/>
      </c>
      <c r="MO43" t="str">
        <f>IF(EW43=1,MO$8&amp;IF(SUM(EX43:$GO43)=0,"",", "),"")</f>
        <v/>
      </c>
      <c r="MP43" t="str">
        <f>IF(EX43=1,MP$8&amp;IF(SUM(EY43:$GO43)=0,"",", "),"")</f>
        <v/>
      </c>
      <c r="MQ43" t="str">
        <f>IF(EY43=1,MQ$8&amp;IF(SUM(EZ43:$GO43)=0,"",", "),"")</f>
        <v/>
      </c>
      <c r="MR43" t="str">
        <f>IF(EZ43=1,MR$8&amp;IF(SUM(FA43:$GO43)=0,"",", "),"")</f>
        <v/>
      </c>
      <c r="MS43" t="str">
        <f>IF(FA43=1,MS$8&amp;IF(SUM(FB43:$GO43)=0,"",", "),"")</f>
        <v/>
      </c>
      <c r="MT43" t="str">
        <f>IF(FB43=1,MT$8&amp;IF(SUM(FC43:$GO43)=0,"",", "),"")</f>
        <v/>
      </c>
      <c r="MU43" t="str">
        <f>IF(FC43=1,MU$8&amp;IF(SUM(FD43:$GO43)=0,"",", "),"")</f>
        <v/>
      </c>
      <c r="MV43" t="str">
        <f>IF(FD43=1,MV$8&amp;IF(SUM(FE43:$GO43)=0,"",", "),"")</f>
        <v/>
      </c>
      <c r="MW43" t="str">
        <f>IF(FE43=1,MW$8&amp;IF(SUM(FF43:$GO43)=0,"",", "),"")</f>
        <v/>
      </c>
      <c r="MX43" t="str">
        <f>IF(FF43=1,MX$8&amp;IF(SUM(FG43:$GO43)=0,"",", "),"")</f>
        <v/>
      </c>
      <c r="MY43" t="str">
        <f>IF(FG43=1,MY$8&amp;IF(SUM(FH43:$GO43)=0,"",", "),"")</f>
        <v/>
      </c>
      <c r="MZ43" t="str">
        <f>IF(FH43=1,MZ$8&amp;IF(SUM(FI43:$GO43)=0,"",", "),"")</f>
        <v/>
      </c>
      <c r="NA43" t="str">
        <f>IF(FI43=1,NA$8&amp;IF(SUM(FJ43:$GO43)=0,"",", "),"")</f>
        <v/>
      </c>
      <c r="NB43" t="str">
        <f>IF(FJ43=1,NB$8&amp;IF(SUM(FK43:$GO43)=0,"",", "),"")</f>
        <v/>
      </c>
      <c r="NC43" t="str">
        <f>IF(FK43=1,NC$8&amp;IF(SUM(FL43:$GO43)=0,"",", "),"")</f>
        <v/>
      </c>
      <c r="ND43" t="str">
        <f>IF(FL43=1,ND$8&amp;IF(SUM(FM43:$GO43)=0,"",", "),"")</f>
        <v/>
      </c>
      <c r="NE43" t="str">
        <f>IF(FM43=1,NE$8&amp;IF(SUM(FN43:$GO43)=0,"",", "),"")</f>
        <v/>
      </c>
      <c r="NF43" t="str">
        <f>IF(FN43=1,NF$8&amp;IF(SUM(FO43:$GO43)=0,"",", "),"")</f>
        <v/>
      </c>
      <c r="NG43" t="str">
        <f>IF(FO43=1,NG$8&amp;IF(SUM(FP43:$GO43)=0,"",", "),"")</f>
        <v/>
      </c>
      <c r="NH43" t="str">
        <f>IF(FP43=1,NH$8&amp;IF(SUM(FQ43:$GO43)=0,"",", "),"")</f>
        <v/>
      </c>
      <c r="NI43" t="str">
        <f>IF(FQ43=1,NI$8&amp;IF(SUM(FR43:$GO43)=0,"",", "),"")</f>
        <v/>
      </c>
      <c r="NJ43" t="str">
        <f>IF(FR43=1,NJ$8&amp;IF(SUM(FS43:$GO43)=0,"",", "),"")</f>
        <v/>
      </c>
      <c r="NK43" t="str">
        <f>IF(FS43=1,NK$8&amp;IF(SUM(FT43:$GO43)=0,"",", "),"")</f>
        <v/>
      </c>
      <c r="NL43" t="str">
        <f>IF(FT43=1,NL$8&amp;IF(SUM(FU43:$GO43)=0,"",", "),"")</f>
        <v/>
      </c>
      <c r="NM43" t="str">
        <f>IF(FU43=1,NM$8&amp;IF(SUM(FV43:$GO43)=0,"",", "),"")</f>
        <v/>
      </c>
      <c r="NN43" t="str">
        <f>IF(FV43=1,NN$8&amp;IF(SUM(FW43:$GO43)=0,"",", "),"")</f>
        <v/>
      </c>
      <c r="NO43" t="str">
        <f>IF(FW43=1,NO$8&amp;IF(SUM(FX43:$GO43)=0,"",", "),"")</f>
        <v/>
      </c>
      <c r="NP43" t="str">
        <f>IF(FX43=1,NP$8&amp;IF(SUM(FY43:$GO43)=0,"",", "),"")</f>
        <v/>
      </c>
      <c r="NQ43" t="str">
        <f>IF(FY43=1,NQ$8&amp;IF(SUM(FZ43:$GO43)=0,"",", "),"")</f>
        <v/>
      </c>
      <c r="NR43" t="str">
        <f>IF(FZ43=1,NR$8&amp;IF(SUM(GA43:$GO43)=0,"",", "),"")</f>
        <v/>
      </c>
      <c r="NS43" t="str">
        <f>IF(GA43=1,NS$8&amp;IF(SUM(GB43:$GO43)=0,"",", "),"")</f>
        <v/>
      </c>
      <c r="NT43" t="str">
        <f>IF(GB43=1,NT$8&amp;IF(SUM(GC43:$GO43)=0,"",", "),"")</f>
        <v/>
      </c>
      <c r="NU43" t="str">
        <f>IF(GC43=1,NU$8&amp;IF(SUM(GD43:$GO43)=0,"",", "),"")</f>
        <v/>
      </c>
      <c r="NV43" t="str">
        <f>IF(GD43=1,NV$8&amp;IF(SUM(GE43:$GO43)=0,"",", "),"")</f>
        <v/>
      </c>
      <c r="NW43" t="str">
        <f>IF(GE43=1,NW$8&amp;IF(SUM(GF43:$GO43)=0,"",", "),"")</f>
        <v/>
      </c>
      <c r="NX43" t="str">
        <f>IF(GF43=1,NX$8&amp;IF(SUM(GG43:$GO43)=0,"",", "),"")</f>
        <v/>
      </c>
      <c r="NY43" t="str">
        <f>IF(GG43=1,NY$8&amp;IF(SUM(GH43:$GO43)=0,"",", "),"")</f>
        <v/>
      </c>
      <c r="NZ43" t="str">
        <f>IF(GH43=1,NZ$8&amp;IF(SUM(GI43:$GO43)=0,"",", "),"")</f>
        <v/>
      </c>
      <c r="OA43" t="str">
        <f>IF(GI43=1,OA$8&amp;IF(SUM(GJ43:$GO43)=0,"",", "),"")</f>
        <v/>
      </c>
      <c r="OB43" t="str">
        <f>IF(GJ43=1,OB$8&amp;IF(SUM(GK43:$GO43)=0,"",", "),"")</f>
        <v/>
      </c>
      <c r="OC43" t="str">
        <f>IF(GK43=1,OC$8&amp;IF(SUM(GL43:$GO43)=0,"",", "),"")</f>
        <v/>
      </c>
      <c r="OD43" t="str">
        <f>IF(GL43=1,OD$8&amp;IF(SUM(GM43:$GO43)=0,"",", "),"")</f>
        <v/>
      </c>
      <c r="OE43" t="str">
        <f>IF(GM43=1,OE$8&amp;IF(SUM(GN43:$GO43)=0,"",", "),"")</f>
        <v/>
      </c>
      <c r="OF43" t="str">
        <f>IF(GN43=1,OF$8&amp;IF(SUM(GO43:$GO43)=0,"",", "),"")</f>
        <v/>
      </c>
      <c r="OG43" t="str">
        <f t="shared" si="69"/>
        <v/>
      </c>
      <c r="OH43" t="str">
        <f>IF(GP43=1,OH$8&amp;IF(SUM(GQ43:$IM43)=0,"",", "),"")</f>
        <v/>
      </c>
      <c r="OI43" t="str">
        <f>IF(GQ43=1,OI$8&amp;IF(SUM(GR43:$IM43)=0,"",", "),"")</f>
        <v/>
      </c>
      <c r="OJ43" t="str">
        <f>IF(GR43=1,OJ$8&amp;IF(SUM(GS43:$IM43)=0,"",", "),"")</f>
        <v/>
      </c>
      <c r="OK43" t="str">
        <f>IF(GS43=1,OK$8&amp;IF(SUM(GT43:$IM43)=0,"",", "),"")</f>
        <v/>
      </c>
      <c r="OL43" t="str">
        <f>IF(GT43=1,OL$8&amp;IF(SUM(GU43:$IM43)=0,"",", "),"")</f>
        <v/>
      </c>
      <c r="OM43" t="str">
        <f>IF(GU43=1,OM$8&amp;IF(SUM(GV43:$IM43)=0,"",", "),"")</f>
        <v/>
      </c>
      <c r="ON43" t="str">
        <f>IF(GV43=1,ON$8&amp;IF(SUM(GW43:$IM43)=0,"",", "),"")</f>
        <v/>
      </c>
      <c r="OO43" t="str">
        <f>IF(GW43=1,OO$8&amp;IF(SUM(GX43:$IM43)=0,"",", "),"")</f>
        <v/>
      </c>
      <c r="OP43" t="str">
        <f>IF(GX43=1,OP$8&amp;IF(SUM(GY43:$IM43)=0,"",", "),"")</f>
        <v/>
      </c>
      <c r="OQ43" t="str">
        <f>IF(GY43=1,OQ$8&amp;IF(SUM(GZ43:$IM43)=0,"",", "),"")</f>
        <v/>
      </c>
      <c r="OR43" t="str">
        <f>IF(GZ43=1,OR$8&amp;IF(SUM(HA43:$IM43)=0,"",", "),"")</f>
        <v/>
      </c>
      <c r="OS43" t="str">
        <f>IF(HA43=1,OS$8&amp;IF(SUM(HB43:$IM43)=0,"",", "),"")</f>
        <v/>
      </c>
      <c r="OT43" t="str">
        <f>IF(HB43=1,OT$8&amp;IF(SUM(HC43:$IM43)=0,"",", "),"")</f>
        <v/>
      </c>
      <c r="OU43" t="str">
        <f>IF(HC43=1,OU$8&amp;IF(SUM(HD43:$IM43)=0,"",", "),"")</f>
        <v/>
      </c>
      <c r="OV43" t="str">
        <f>IF(HD43=1,OV$8&amp;IF(SUM(HE43:$IM43)=0,"",", "),"")</f>
        <v/>
      </c>
      <c r="OW43" t="str">
        <f>IF(HE43=1,OW$8&amp;IF(SUM(HF43:$IM43)=0,"",", "),"")</f>
        <v/>
      </c>
      <c r="OX43" t="str">
        <f>IF(HF43=1,OX$8&amp;IF(SUM(HG43:$IM43)=0,"",", "),"")</f>
        <v/>
      </c>
      <c r="OY43" t="str">
        <f>IF(HG43=1,OY$8&amp;IF(SUM(HH43:$IM43)=0,"",", "),"")</f>
        <v/>
      </c>
      <c r="OZ43" t="str">
        <f>IF(HH43=1,OZ$8&amp;IF(SUM(HI43:$IM43)=0,"",", "),"")</f>
        <v/>
      </c>
      <c r="PA43" t="str">
        <f>IF(HI43=1,PA$8&amp;IF(SUM(HJ43:$IM43)=0,"",", "),"")</f>
        <v/>
      </c>
      <c r="PB43" t="str">
        <f>IF(HJ43=1,PB$8&amp;IF(SUM(HK43:$IM43)=0,"",", "),"")</f>
        <v/>
      </c>
      <c r="PC43" t="str">
        <f>IF(HK43=1,PC$8&amp;IF(SUM(HL43:$IM43)=0,"",", "),"")</f>
        <v/>
      </c>
      <c r="PD43" t="str">
        <f>IF(HL43=1,PD$8&amp;IF(SUM(HM43:$IM43)=0,"",", "),"")</f>
        <v/>
      </c>
      <c r="PE43" t="str">
        <f>IF(HM43=1,PE$8&amp;IF(SUM(HN43:$IM43)=0,"",", "),"")</f>
        <v/>
      </c>
      <c r="PF43" t="str">
        <f>IF(HN43=1,PF$8&amp;IF(SUM(HO43:$IM43)=0,"",", "),"")</f>
        <v/>
      </c>
      <c r="PG43" t="str">
        <f>IF(HO43=1,PG$8&amp;IF(SUM(HP43:$IM43)=0,"",", "),"")</f>
        <v/>
      </c>
      <c r="PH43" t="str">
        <f>IF(HP43=1,PH$8&amp;IF(SUM(HQ43:$IM43)=0,"",", "),"")</f>
        <v/>
      </c>
      <c r="PI43" t="str">
        <f>IF(HQ43=1,PI$8&amp;IF(SUM(HR43:$IM43)=0,"",", "),"")</f>
        <v/>
      </c>
      <c r="PJ43" t="str">
        <f>IF(HR43=1,PJ$8&amp;IF(SUM(HS43:$IM43)=0,"",", "),"")</f>
        <v/>
      </c>
      <c r="PK43" t="str">
        <f>IF(HS43=1,PK$8&amp;IF(SUM(HT43:$IM43)=0,"",", "),"")</f>
        <v/>
      </c>
      <c r="PL43" t="str">
        <f>IF(HT43=1,PL$8&amp;IF(SUM(HU43:$IM43)=0,"",", "),"")</f>
        <v/>
      </c>
      <c r="PM43" t="str">
        <f>IF(HU43=1,PM$8&amp;IF(SUM(HV43:$IM43)=0,"",", "),"")</f>
        <v/>
      </c>
      <c r="PN43" t="str">
        <f>IF(HV43=1,PN$8&amp;IF(SUM(HW43:$IM43)=0,"",", "),"")</f>
        <v/>
      </c>
      <c r="PO43" t="str">
        <f>IF(HW43=1,PO$8&amp;IF(SUM(HX43:$IM43)=0,"",", "),"")</f>
        <v/>
      </c>
      <c r="PP43" t="str">
        <f>IF(HX43=1,PP$8&amp;IF(SUM(HY43:$IM43)=0,"",", "),"")</f>
        <v/>
      </c>
      <c r="PQ43" t="str">
        <f>IF(HY43=1,PQ$8&amp;IF(SUM(HZ43:$IM43)=0,"",", "),"")</f>
        <v/>
      </c>
      <c r="PR43" t="str">
        <f>IF(HZ43=1,PR$8&amp;IF(SUM(IA43:$IM43)=0,"",", "),"")</f>
        <v/>
      </c>
      <c r="PS43" t="str">
        <f>IF(IA43=1,PS$8&amp;IF(SUM(IB43:$IM43)=0,"",", "),"")</f>
        <v/>
      </c>
      <c r="PT43" t="str">
        <f>IF(IB43=1,PT$8&amp;IF(SUM(IC43:$IM43)=0,"",", "),"")</f>
        <v/>
      </c>
      <c r="PU43" t="str">
        <f>IF(IC43=1,PU$8&amp;IF(SUM(ID43:$IM43)=0,"",", "),"")</f>
        <v/>
      </c>
      <c r="PV43" t="str">
        <f>IF(ID43=1,PV$8&amp;IF(SUM(IE43:$IM43)=0,"",", "),"")</f>
        <v/>
      </c>
      <c r="PW43" t="str">
        <f>IF(IE43=1,PW$8&amp;IF(SUM(IF43:$IM43)=0,"",", "),"")</f>
        <v/>
      </c>
      <c r="PX43" t="str">
        <f>IF(IF43=1,PX$8&amp;IF(SUM(IG43:$IM43)=0,"",", "),"")</f>
        <v/>
      </c>
      <c r="PY43" t="str">
        <f>IF(IG43=1,PY$8&amp;IF(SUM(IH43:$IM43)=0,"",", "),"")</f>
        <v/>
      </c>
      <c r="PZ43" t="str">
        <f>IF(IH43=1,PZ$8&amp;IF(SUM(II43:$IM43)=0,"",", "),"")</f>
        <v/>
      </c>
      <c r="QA43" t="str">
        <f>IF(II43=1,QA$8&amp;IF(SUM(IJ43:$IM43)=0,"",", "),"")</f>
        <v/>
      </c>
      <c r="QB43" t="str">
        <f>IF(IJ43=1,QB$8&amp;IF(SUM(IK43:$IM43)=0,"",", "),"")</f>
        <v/>
      </c>
      <c r="QC43" t="str">
        <f>IF(IK43=1,QC$8&amp;IF(SUM(IL43:$IM43)=0,"",", "),"")</f>
        <v/>
      </c>
      <c r="QD43" t="str">
        <f>IF(IL43=1,QD$8&amp;IF(SUM(IM43:$IM43)=0,"",", "),"")</f>
        <v/>
      </c>
      <c r="QE43" t="str">
        <f t="shared" si="70"/>
        <v/>
      </c>
      <c r="QF43" t="str">
        <f>IF(IN43=1,QF$8&amp;IF(SUM(IO43:$KK43)=0,"",", "),"")</f>
        <v/>
      </c>
      <c r="QG43" t="str">
        <f>IF(IO43=1,QG$8&amp;IF(SUM(IP43:$KK43)=0,"",", "),"")</f>
        <v/>
      </c>
      <c r="QH43" t="str">
        <f>IF(IP43=1,QH$8&amp;IF(SUM(IQ43:$KK43)=0,"",", "),"")</f>
        <v/>
      </c>
      <c r="QI43" t="str">
        <f>IF(IQ43=1,QI$8&amp;IF(SUM(IR43:$KK43)=0,"",", "),"")</f>
        <v/>
      </c>
      <c r="QJ43" t="str">
        <f>IF(IR43=1,QJ$8&amp;IF(SUM(IS43:$KK43)=0,"",", "),"")</f>
        <v/>
      </c>
      <c r="QK43" t="str">
        <f>IF(IS43=1,QK$8&amp;IF(SUM(IT43:$KK43)=0,"",", "),"")</f>
        <v/>
      </c>
      <c r="QL43" t="str">
        <f>IF(IT43=1,QL$8&amp;IF(SUM(IU43:$KK43)=0,"",", "),"")</f>
        <v/>
      </c>
      <c r="QM43" t="str">
        <f>IF(IU43=1,QM$8&amp;IF(SUM(IV43:$KK43)=0,"",", "),"")</f>
        <v/>
      </c>
      <c r="QN43" t="str">
        <f>IF(IV43=1,QN$8&amp;IF(SUM(IW43:$KK43)=0,"",", "),"")</f>
        <v/>
      </c>
      <c r="QO43" t="str">
        <f>IF(IW43=1,QO$8&amp;IF(SUM(IX43:$KK43)=0,"",", "),"")</f>
        <v/>
      </c>
      <c r="QP43" t="str">
        <f>IF(IX43=1,QP$8&amp;IF(SUM(IY43:$KK43)=0,"",", "),"")</f>
        <v/>
      </c>
      <c r="QQ43" t="str">
        <f>IF(IY43=1,QQ$8&amp;IF(SUM(IZ43:$KK43)=0,"",", "),"")</f>
        <v/>
      </c>
      <c r="QR43" t="str">
        <f>IF(IZ43=1,QR$8&amp;IF(SUM(JA43:$KK43)=0,"",", "),"")</f>
        <v/>
      </c>
      <c r="QS43" t="str">
        <f>IF(JA43=1,QS$8&amp;IF(SUM(JB43:$KK43)=0,"",", "),"")</f>
        <v/>
      </c>
      <c r="QT43" t="str">
        <f>IF(JB43=1,QT$8&amp;IF(SUM(JC43:$KK43)=0,"",", "),"")</f>
        <v/>
      </c>
      <c r="QU43" t="str">
        <f>IF(JC43=1,QU$8&amp;IF(SUM(JD43:$KK43)=0,"",", "),"")</f>
        <v/>
      </c>
      <c r="QV43" t="str">
        <f>IF(JD43=1,QV$8&amp;IF(SUM(JE43:$KK43)=0,"",", "),"")</f>
        <v/>
      </c>
      <c r="QW43" t="str">
        <f>IF(JE43=1,QW$8&amp;IF(SUM(JF43:$KK43)=0,"",", "),"")</f>
        <v/>
      </c>
      <c r="QX43" t="str">
        <f>IF(JF43=1,QX$8&amp;IF(SUM(JG43:$KK43)=0,"",", "),"")</f>
        <v/>
      </c>
      <c r="QY43" t="str">
        <f>IF(JG43=1,QY$8&amp;IF(SUM(JH43:$KK43)=0,"",", "),"")</f>
        <v/>
      </c>
      <c r="QZ43" t="str">
        <f>IF(JH43=1,QZ$8&amp;IF(SUM(JI43:$KK43)=0,"",", "),"")</f>
        <v/>
      </c>
      <c r="RA43" t="str">
        <f>IF(JI43=1,RA$8&amp;IF(SUM(JJ43:$KK43)=0,"",", "),"")</f>
        <v/>
      </c>
      <c r="RB43" t="str">
        <f>IF(JJ43=1,RB$8&amp;IF(SUM(JK43:$KK43)=0,"",", "),"")</f>
        <v/>
      </c>
      <c r="RC43" t="str">
        <f>IF(JK43=1,RC$8&amp;IF(SUM(JL43:$KK43)=0,"",", "),"")</f>
        <v/>
      </c>
      <c r="RD43" t="str">
        <f>IF(JL43=1,RD$8&amp;IF(SUM(JM43:$KK43)=0,"",", "),"")</f>
        <v/>
      </c>
      <c r="RE43" t="str">
        <f>IF(JM43=1,RE$8&amp;IF(SUM(JN43:$KK43)=0,"",", "),"")</f>
        <v/>
      </c>
      <c r="RF43" t="str">
        <f>IF(JN43=1,RF$8&amp;IF(SUM(JO43:$KK43)=0,"",", "),"")</f>
        <v/>
      </c>
      <c r="RG43" t="str">
        <f>IF(JO43=1,RG$8&amp;IF(SUM(JP43:$KK43)=0,"",", "),"")</f>
        <v/>
      </c>
      <c r="RH43" t="str">
        <f>IF(JP43=1,RH$8&amp;IF(SUM(JQ43:$KK43)=0,"",", "),"")</f>
        <v/>
      </c>
      <c r="RI43" t="str">
        <f>IF(JQ43=1,RI$8&amp;IF(SUM(JR43:$KK43)=0,"",", "),"")</f>
        <v/>
      </c>
      <c r="RJ43" t="str">
        <f>IF(JR43=1,RJ$8&amp;IF(SUM(JS43:$KK43)=0,"",", "),"")</f>
        <v/>
      </c>
      <c r="RK43" t="str">
        <f>IF(JS43=1,RK$8&amp;IF(SUM(JT43:$KK43)=0,"",", "),"")</f>
        <v/>
      </c>
      <c r="RL43" t="str">
        <f>IF(JT43=1,RL$8&amp;IF(SUM(JU43:$KK43)=0,"",", "),"")</f>
        <v/>
      </c>
      <c r="RM43" t="str">
        <f>IF(JU43=1,RM$8&amp;IF(SUM(JV43:$KK43)=0,"",", "),"")</f>
        <v/>
      </c>
      <c r="RN43" t="str">
        <f>IF(JV43=1,RN$8&amp;IF(SUM(JW43:$KK43)=0,"",", "),"")</f>
        <v/>
      </c>
      <c r="RO43" t="str">
        <f>IF(JW43=1,RO$8&amp;IF(SUM(JX43:$KK43)=0,"",", "),"")</f>
        <v/>
      </c>
      <c r="RP43" t="str">
        <f>IF(JX43=1,RP$8&amp;IF(SUM(JY43:$KK43)=0,"",", "),"")</f>
        <v/>
      </c>
      <c r="RQ43" t="str">
        <f>IF(JY43=1,RQ$8&amp;IF(SUM(JZ43:$KK43)=0,"",", "),"")</f>
        <v/>
      </c>
      <c r="RR43" t="str">
        <f>IF(JZ43=1,RR$8&amp;IF(SUM(KA43:$KK43)=0,"",", "),"")</f>
        <v/>
      </c>
      <c r="RS43" t="str">
        <f>IF(KA43=1,RS$8&amp;IF(SUM(KB43:$KK43)=0,"",", "),"")</f>
        <v/>
      </c>
      <c r="RT43" t="str">
        <f>IF(KB43=1,RT$8&amp;IF(SUM(KC43:$KK43)=0,"",", "),"")</f>
        <v/>
      </c>
      <c r="RU43" t="str">
        <f>IF(KC43=1,RU$8&amp;IF(SUM(KD43:$KK43)=0,"",", "),"")</f>
        <v/>
      </c>
      <c r="RV43" t="str">
        <f>IF(KD43=1,RV$8&amp;IF(SUM(KE43:$KK43)=0,"",", "),"")</f>
        <v/>
      </c>
      <c r="RW43" t="str">
        <f>IF(KE43=1,RW$8&amp;IF(SUM(KF43:$KK43)=0,"",", "),"")</f>
        <v/>
      </c>
      <c r="RX43" t="str">
        <f>IF(KF43=1,RX$8&amp;IF(SUM(KG43:$KK43)=0,"",", "),"")</f>
        <v/>
      </c>
      <c r="RY43" t="str">
        <f>IF(KG43=1,RY$8&amp;IF(SUM(KH43:$KK43)=0,"",", "),"")</f>
        <v/>
      </c>
      <c r="RZ43" t="str">
        <f>IF(KH43=1,RZ$8&amp;IF(SUM(KI43:$KK43)=0,"",", "),"")</f>
        <v/>
      </c>
      <c r="SA43" t="str">
        <f>IF(KI43=1,SA$8&amp;IF(SUM(KJ43:$KK43)=0,"",", "),"")</f>
        <v/>
      </c>
      <c r="SB43" t="str">
        <f>IF(KJ43=1,SB$8&amp;IF(SUM(KK43:$KK43)=0,"",", "),"")</f>
        <v/>
      </c>
      <c r="SC43" t="str">
        <f t="shared" si="71"/>
        <v/>
      </c>
    </row>
    <row r="44" spans="1:497" ht="60" customHeight="1" x14ac:dyDescent="0.45">
      <c r="A44" s="62"/>
      <c r="B44" s="212" t="str">
        <f t="shared" si="0"/>
        <v/>
      </c>
      <c r="C44" s="212" t="str">
        <f t="shared" si="59"/>
        <v/>
      </c>
      <c r="D44" s="212" t="str">
        <f t="shared" si="60"/>
        <v/>
      </c>
      <c r="E44" s="212" t="str">
        <f t="shared" si="61"/>
        <v/>
      </c>
      <c r="F44" s="212" t="str">
        <f t="shared" si="62"/>
        <v/>
      </c>
      <c r="G44" s="237" t="str">
        <f>IF('EDCI Data'!B44="","",'EDCI Data'!B44)</f>
        <v/>
      </c>
      <c r="H44" s="238" t="str">
        <f>IF('EDCI Data'!C44="","",'EDCI Data'!C44)</f>
        <v/>
      </c>
      <c r="I44" s="239" t="str">
        <f>IF('EDCI Data'!D44="","",'EDCI Data'!D44)</f>
        <v/>
      </c>
      <c r="J44" s="240" t="str">
        <f>IF('EDCI Data'!E44="","",'EDCI Data'!E44)</f>
        <v/>
      </c>
      <c r="K44" s="237" t="str">
        <f>IF('EDCI Data'!F44="","",'EDCI Data'!F44)</f>
        <v/>
      </c>
      <c r="L44" s="237" t="str">
        <f>IF('EDCI Data'!G44="","",'EDCI Data'!G44)</f>
        <v/>
      </c>
      <c r="M44" s="237" t="str">
        <f>IF('EDCI Data'!H44="","",'EDCI Data'!H44)</f>
        <v/>
      </c>
      <c r="N44" s="237" t="str">
        <f>IF('EDCI Data'!I44="","",'EDCI Data'!I44)</f>
        <v/>
      </c>
      <c r="O44" s="237" t="str">
        <f>IF('EDCI Data'!J44="","",'EDCI Data'!J44)</f>
        <v/>
      </c>
      <c r="P44" s="237" t="str">
        <f>IF('EDCI Data'!K44="","",'EDCI Data'!K44)</f>
        <v/>
      </c>
      <c r="Q44" s="241" t="str">
        <f>IF('EDCI Data'!L44="","",'EDCI Data'!L44)</f>
        <v/>
      </c>
      <c r="R44" s="241" t="str">
        <f>IF('EDCI Data'!M44="","",'EDCI Data'!M44)</f>
        <v/>
      </c>
      <c r="S44" s="237" t="str">
        <f>IF('EDCI Data'!N44="","",'EDCI Data'!N44)</f>
        <v/>
      </c>
      <c r="T44" s="237" t="str">
        <f>IF('EDCI Data'!O44="","",'EDCI Data'!O44)</f>
        <v/>
      </c>
      <c r="U44" s="237" t="str">
        <f>IF('EDCI Data'!P44="","",'EDCI Data'!P44)</f>
        <v/>
      </c>
      <c r="V44" s="237" t="str">
        <f>IF('EDCI Data'!Q44="","",'EDCI Data'!Q44)</f>
        <v/>
      </c>
      <c r="W44" s="242" t="str">
        <f>IF('EDCI Data'!R44="","",'EDCI Data'!R44)</f>
        <v/>
      </c>
      <c r="X44" s="243" t="str">
        <f>IF('EDCI Data'!S44="","",'EDCI Data'!S44)</f>
        <v/>
      </c>
      <c r="Y44" s="243" t="str">
        <f>IF('EDCI Data'!T44="","",'EDCI Data'!T44)</f>
        <v/>
      </c>
      <c r="Z44" s="244" t="str">
        <f>IF('EDCI Data'!U44="","",'EDCI Data'!U44)</f>
        <v/>
      </c>
      <c r="AA44" s="237" t="str">
        <f>IF('EDCI Data'!V44="","",'EDCI Data'!V44)</f>
        <v/>
      </c>
      <c r="AB44" s="244" t="str">
        <f>IF('EDCI Data'!W44="","",'EDCI Data'!W44)</f>
        <v/>
      </c>
      <c r="AC44" s="237" t="str">
        <f>IF('EDCI Data'!X44="","",'EDCI Data'!X44)</f>
        <v/>
      </c>
      <c r="AD44" s="244" t="str">
        <f>IF('EDCI Data'!Y44="","",'EDCI Data'!Y44)</f>
        <v/>
      </c>
      <c r="AE44" s="237" t="str">
        <f>IF('EDCI Data'!Z44="","",'EDCI Data'!Z44)</f>
        <v/>
      </c>
      <c r="AF44" s="237" t="str">
        <f>IF('EDCI Data'!AA44="","",'EDCI Data'!AA44)</f>
        <v/>
      </c>
      <c r="AG44" s="237" t="str">
        <f>IF('EDCI Data'!AB44="","",'EDCI Data'!AB44)</f>
        <v/>
      </c>
      <c r="AH44" s="237" t="str">
        <f>IF('EDCI Data'!AC44="","",'EDCI Data'!AC44)</f>
        <v/>
      </c>
      <c r="AI44" s="237" t="str">
        <f>IF('EDCI Data'!AD44="","",'EDCI Data'!AD44)</f>
        <v/>
      </c>
      <c r="AJ44" s="237" t="str">
        <f>IF('EDCI Data'!AE44="","",'EDCI Data'!AE44)</f>
        <v/>
      </c>
      <c r="AK44" s="237" t="str">
        <f>IF('EDCI Data'!AF44="","",'EDCI Data'!AF44)</f>
        <v/>
      </c>
      <c r="AL44" s="237" t="str">
        <f>IF('EDCI Data'!AG44="","",'EDCI Data'!AG44)</f>
        <v/>
      </c>
      <c r="AM44" s="237" t="str">
        <f>IF('EDCI Data'!AH44="","",'EDCI Data'!AH44)</f>
        <v/>
      </c>
      <c r="AN44" s="237" t="str">
        <f>IF('EDCI Data'!AI44="","",'EDCI Data'!AI44)</f>
        <v/>
      </c>
      <c r="AO44" s="237" t="str">
        <f>IF('EDCI Data'!AJ44="","",'EDCI Data'!AJ44)</f>
        <v/>
      </c>
      <c r="AP44" s="237" t="str">
        <f>IF('EDCI Data'!AK44="","",'EDCI Data'!AK44)</f>
        <v/>
      </c>
      <c r="AQ44" s="237" t="str">
        <f>IF('EDCI Data'!AL44="","",'EDCI Data'!AL44)</f>
        <v/>
      </c>
      <c r="AR44" s="237" t="str">
        <f>IF('EDCI Data'!AM44="","",'EDCI Data'!AM44)</f>
        <v/>
      </c>
      <c r="AS44" s="237" t="str">
        <f>IF('EDCI Data'!AN44="","",'EDCI Data'!AN44)</f>
        <v/>
      </c>
      <c r="AT44" s="237" t="str">
        <f>IF('EDCI Data'!AO44="","",'EDCI Data'!AO44)</f>
        <v/>
      </c>
      <c r="AU44" s="237" t="str">
        <f>IF('EDCI Data'!AP44="","",'EDCI Data'!AP44)</f>
        <v/>
      </c>
      <c r="AV44" s="237" t="str">
        <f>IF('EDCI Data'!AQ44="","",'EDCI Data'!AQ44)</f>
        <v/>
      </c>
      <c r="AW44" s="237" t="str">
        <f>IF('EDCI Data'!AR44="","",'EDCI Data'!AR44)</f>
        <v/>
      </c>
      <c r="AX44" s="237" t="str">
        <f>IF('EDCI Data'!AS44="","",'EDCI Data'!AS44)</f>
        <v/>
      </c>
      <c r="AY44" s="237" t="str">
        <f>IF('EDCI Data'!AT44="","",'EDCI Data'!AT44)</f>
        <v/>
      </c>
      <c r="AZ44" s="237" t="str">
        <f>IF('EDCI Data'!AU44="","",'EDCI Data'!AU44)</f>
        <v/>
      </c>
      <c r="BA44" s="237" t="str">
        <f>IF('EDCI Data'!AV44="","",'EDCI Data'!AV44)</f>
        <v/>
      </c>
      <c r="BB44" s="245" t="str">
        <f>IF('EDCI Data'!AW44="","",'EDCI Data'!AW44)</f>
        <v/>
      </c>
      <c r="BC44" s="245" t="str">
        <f>IF('EDCI Data'!AX44="","",'EDCI Data'!AX44)</f>
        <v/>
      </c>
      <c r="BD44" s="246" t="str">
        <f t="shared" si="63"/>
        <v/>
      </c>
      <c r="BE44" s="247" t="str">
        <f>IF('EDCI Data'!AY44="","",'EDCI Data'!AY44)</f>
        <v/>
      </c>
      <c r="BF44" s="247" t="str">
        <f>IF('EDCI Data'!AZ44="","",'EDCI Data'!AZ44)</f>
        <v/>
      </c>
      <c r="BG44" s="247" t="str">
        <f>IF('EDCI Data'!BA44="","",'EDCI Data'!BA44)</f>
        <v/>
      </c>
      <c r="BH44" s="247" t="str">
        <f>IF('EDCI Data'!BB44="","",'EDCI Data'!BB44)</f>
        <v/>
      </c>
      <c r="BI44" s="247" t="str">
        <f>IF('EDCI Data'!BC44="","",'EDCI Data'!BC44)</f>
        <v/>
      </c>
      <c r="BJ44" s="247" t="str">
        <f>IF('EDCI Data'!BD44="","",'EDCI Data'!BD44)</f>
        <v/>
      </c>
      <c r="BK44" s="247" t="str">
        <f>IF('EDCI Data'!BE44="","",'EDCI Data'!BE44)</f>
        <v/>
      </c>
      <c r="BL44" s="247" t="str">
        <f>IF('EDCI Data'!BF44="","",'EDCI Data'!BF44)</f>
        <v/>
      </c>
      <c r="BM44" s="247" t="str">
        <f>IF('EDCI Data'!BG44="","",'EDCI Data'!BG44)</f>
        <v/>
      </c>
      <c r="BN44" s="248" t="str">
        <f>IF('EDCI Data'!BH44="","",'EDCI Data'!BH44)</f>
        <v/>
      </c>
      <c r="BO44" s="248" t="str">
        <f>IF('EDCI Data'!BI44="","",'EDCI Data'!BI44)</f>
        <v/>
      </c>
      <c r="BP44" s="249" t="str">
        <f>IF('EDCI Data'!BJ44="","",'EDCI Data'!BJ44)</f>
        <v/>
      </c>
      <c r="BQ44" s="248" t="str">
        <f>IF('EDCI Data'!BK44="","",'EDCI Data'!BK44)</f>
        <v/>
      </c>
      <c r="BR44" s="248" t="str">
        <f>IF('EDCI Data'!BL44="","",'EDCI Data'!BL44)</f>
        <v/>
      </c>
      <c r="BS44" s="250" t="str">
        <f>IF('EDCI Data'!BM44="","",'EDCI Data'!BM44)</f>
        <v/>
      </c>
      <c r="BT44" s="251" t="str">
        <f>IF('EDCI Data'!BN44="","",'EDCI Data'!BN44)</f>
        <v/>
      </c>
      <c r="BU44" s="246" t="str">
        <f>IF('EDCI Data'!BO44="","",'EDCI Data'!BO44)</f>
        <v/>
      </c>
      <c r="BV44" s="252">
        <f t="shared" si="64"/>
        <v>0</v>
      </c>
      <c r="BW44" s="252">
        <f t="shared" si="65"/>
        <v>0</v>
      </c>
      <c r="BX44" s="252">
        <f t="shared" si="66"/>
        <v>0</v>
      </c>
      <c r="BY44" s="252">
        <f t="shared" si="67"/>
        <v>0</v>
      </c>
      <c r="BZ44" t="str">
        <f t="shared" si="1"/>
        <v/>
      </c>
      <c r="CA44" s="253"/>
      <c r="CB44"/>
      <c r="CC44"/>
      <c r="CD44"/>
      <c r="CE44" t="str">
        <f t="shared" si="2"/>
        <v/>
      </c>
      <c r="CF44"/>
      <c r="CG44" t="str">
        <f t="shared" si="3"/>
        <v/>
      </c>
      <c r="CH44" t="str">
        <f t="shared" si="4"/>
        <v/>
      </c>
      <c r="CI44" t="str">
        <f t="shared" si="5"/>
        <v/>
      </c>
      <c r="CJ44" t="str">
        <f t="shared" si="6"/>
        <v/>
      </c>
      <c r="CK44"/>
      <c r="CL44"/>
      <c r="CM44" t="str">
        <f t="shared" si="7"/>
        <v/>
      </c>
      <c r="CN44" t="str">
        <f t="shared" si="8"/>
        <v/>
      </c>
      <c r="CO44" t="str">
        <f t="shared" si="9"/>
        <v/>
      </c>
      <c r="CP44" t="str">
        <f t="shared" si="10"/>
        <v/>
      </c>
      <c r="CQ44"/>
      <c r="CR44" t="str" cm="1">
        <f t="array" ref="CR44">IF(COUNTIFS($BZ$10:$BZ$259,$BZ44,$I$10:$I$259,$I44+1)&gt;0,IF(X44&lt;&gt;INDEX(Y$10:Y$259,MATCH(1,INDEX(($BZ44=$BZ$10:$BZ$259)*($I$10:$I$259=$I44+1),0,1),0)),"Number of FTEs in previous year do not align with Number of FTEs in current year across years, by definition these should be equal. Please check and update if required. "&amp;CHAR(10),""),"")</f>
        <v/>
      </c>
      <c r="CS44" t="str" cm="1">
        <f t="array" ref="CS44">IF(COUNTIFS($BZ$10:$BZ$259,$BZ44,$I$10:$I$259,$I44-1)&gt;0,IF(Y44&lt;&gt;INDEX(X$10:X$259,MATCH(1,INDEX(($BZ44=$BZ$10:$BZ$259)*($I$10:$I$259=$I44-1),0,1),0)),"Number of FTEs in previous year do not align with Number of FTEs in current year across years, by definition these should be equal. Please check and update if required. "&amp;CHAR(10),""),"")</f>
        <v/>
      </c>
      <c r="CT44" t="str">
        <f t="shared" si="11"/>
        <v/>
      </c>
      <c r="CU44" t="str">
        <f t="shared" si="12"/>
        <v/>
      </c>
      <c r="CV44"/>
      <c r="CW44" t="str">
        <f t="shared" si="13"/>
        <v/>
      </c>
      <c r="CX44"/>
      <c r="CY44" t="str">
        <f t="shared" si="14"/>
        <v/>
      </c>
      <c r="CZ44"/>
      <c r="DA44" t="str">
        <f t="shared" si="15"/>
        <v/>
      </c>
      <c r="DB44"/>
      <c r="DC44"/>
      <c r="DD44"/>
      <c r="DE44"/>
      <c r="DF44"/>
      <c r="DG44"/>
      <c r="DH44"/>
      <c r="DI44"/>
      <c r="DJ44"/>
      <c r="DK44"/>
      <c r="DL44"/>
      <c r="DM44"/>
      <c r="DN44"/>
      <c r="DO44"/>
      <c r="DP44"/>
      <c r="DQ44"/>
      <c r="DR44"/>
      <c r="DS44"/>
      <c r="DT44"/>
      <c r="DU44"/>
      <c r="DV44"/>
      <c r="DW44"/>
      <c r="DX44" t="str">
        <f t="shared" si="16"/>
        <v/>
      </c>
      <c r="DY44" t="str">
        <f t="shared" si="17"/>
        <v/>
      </c>
      <c r="DZ44" t="str">
        <f t="shared" si="18"/>
        <v/>
      </c>
      <c r="EA44" t="str">
        <f t="shared" si="19"/>
        <v/>
      </c>
      <c r="EB44" t="str">
        <f t="shared" si="20"/>
        <v/>
      </c>
      <c r="EC44" t="str">
        <f t="shared" si="21"/>
        <v/>
      </c>
      <c r="ED44" t="str">
        <f t="shared" si="22"/>
        <v/>
      </c>
      <c r="EE44" t="str">
        <f t="shared" si="23"/>
        <v/>
      </c>
      <c r="EF44" t="str">
        <f t="shared" si="24"/>
        <v/>
      </c>
      <c r="EG44" t="str">
        <f t="shared" si="25"/>
        <v/>
      </c>
      <c r="EH44" t="str">
        <f t="shared" si="26"/>
        <v/>
      </c>
      <c r="EI44" t="str">
        <f t="shared" si="27"/>
        <v/>
      </c>
      <c r="EJ44"/>
      <c r="EK44"/>
      <c r="EL44"/>
      <c r="EM44"/>
      <c r="EN44"/>
      <c r="EO44"/>
      <c r="EP44"/>
      <c r="EQ44" t="str">
        <f t="shared" si="28"/>
        <v/>
      </c>
      <c r="ER44" t="str">
        <f t="shared" si="29"/>
        <v/>
      </c>
      <c r="ES44" t="str">
        <f t="shared" si="30"/>
        <v/>
      </c>
      <c r="ET44"/>
      <c r="EU44" t="str">
        <f t="shared" si="31"/>
        <v/>
      </c>
      <c r="EV44"/>
      <c r="EW44" t="str">
        <f t="shared" si="32"/>
        <v/>
      </c>
      <c r="EX44"/>
      <c r="EY44" t="str">
        <f t="shared" si="33"/>
        <v/>
      </c>
      <c r="EZ44"/>
      <c r="FA44"/>
      <c r="FB44"/>
      <c r="FC44"/>
      <c r="FD44"/>
      <c r="FE44"/>
      <c r="FF44"/>
      <c r="FG44"/>
      <c r="FH44"/>
      <c r="FI44"/>
      <c r="FJ44"/>
      <c r="FK44"/>
      <c r="FL44"/>
      <c r="FM44"/>
      <c r="FN44"/>
      <c r="FO44"/>
      <c r="FP44"/>
      <c r="FQ44"/>
      <c r="FR44"/>
      <c r="FS44"/>
      <c r="FT44"/>
      <c r="FU44"/>
      <c r="FV44" t="str">
        <f t="shared" si="34"/>
        <v/>
      </c>
      <c r="FW44" t="str">
        <f t="shared" si="35"/>
        <v/>
      </c>
      <c r="FX44"/>
      <c r="FY44" t="str">
        <f t="shared" si="36"/>
        <v/>
      </c>
      <c r="FZ44" t="str">
        <f t="shared" si="37"/>
        <v/>
      </c>
      <c r="GA44" t="str">
        <f t="shared" si="38"/>
        <v/>
      </c>
      <c r="GB44" t="str">
        <f t="shared" si="39"/>
        <v/>
      </c>
      <c r="GC44" t="str">
        <f t="shared" si="40"/>
        <v/>
      </c>
      <c r="GD44" t="str">
        <f t="shared" si="41"/>
        <v/>
      </c>
      <c r="GE44" t="str">
        <f t="shared" si="42"/>
        <v/>
      </c>
      <c r="GF44" t="str">
        <f t="shared" si="43"/>
        <v/>
      </c>
      <c r="GG44" t="str">
        <f t="shared" si="44"/>
        <v/>
      </c>
      <c r="GH44"/>
      <c r="GI44"/>
      <c r="GJ44"/>
      <c r="GK44"/>
      <c r="GL44"/>
      <c r="GM44"/>
      <c r="GN44"/>
      <c r="GO44"/>
      <c r="GP44" t="str">
        <f t="shared" si="45"/>
        <v/>
      </c>
      <c r="GQ44" t="str">
        <f t="shared" si="46"/>
        <v/>
      </c>
      <c r="GR44"/>
      <c r="GS44" t="str">
        <f t="shared" si="47"/>
        <v/>
      </c>
      <c r="GT44"/>
      <c r="GU44" t="str">
        <f t="shared" si="48"/>
        <v/>
      </c>
      <c r="GV44"/>
      <c r="GW44" t="str">
        <f t="shared" si="49"/>
        <v/>
      </c>
      <c r="GX44"/>
      <c r="GY44"/>
      <c r="GZ44"/>
      <c r="HA44"/>
      <c r="HB44"/>
      <c r="HC44"/>
      <c r="HD44"/>
      <c r="HE44"/>
      <c r="HF44"/>
      <c r="HG44"/>
      <c r="HH44"/>
      <c r="HI44"/>
      <c r="HJ44"/>
      <c r="HK44"/>
      <c r="HL44"/>
      <c r="HM44"/>
      <c r="HN44"/>
      <c r="HO44"/>
      <c r="HP44"/>
      <c r="HQ44"/>
      <c r="HR44"/>
      <c r="HS44"/>
      <c r="HT44" t="str">
        <f t="shared" si="50"/>
        <v/>
      </c>
      <c r="HU44" t="str">
        <f t="shared" si="51"/>
        <v/>
      </c>
      <c r="HV44"/>
      <c r="HW44"/>
      <c r="HX44"/>
      <c r="HY44"/>
      <c r="HZ44"/>
      <c r="IA44"/>
      <c r="IB44"/>
      <c r="IC44"/>
      <c r="ID44"/>
      <c r="IE44" t="str">
        <f t="shared" si="52"/>
        <v/>
      </c>
      <c r="IF44"/>
      <c r="IG44"/>
      <c r="IH44"/>
      <c r="II44"/>
      <c r="IJ44"/>
      <c r="IK44"/>
      <c r="IL44"/>
      <c r="IM44"/>
      <c r="IN44"/>
      <c r="IO44"/>
      <c r="IP44"/>
      <c r="IQ44" t="str">
        <f t="shared" si="53"/>
        <v/>
      </c>
      <c r="IR44"/>
      <c r="IS44" t="str">
        <f t="shared" si="54"/>
        <v/>
      </c>
      <c r="IT44"/>
      <c r="IU44" t="str">
        <f t="shared" si="55"/>
        <v/>
      </c>
      <c r="IV44"/>
      <c r="IW44"/>
      <c r="IX44"/>
      <c r="IY44"/>
      <c r="IZ44"/>
      <c r="JA44"/>
      <c r="JB44"/>
      <c r="JC44"/>
      <c r="JD44"/>
      <c r="JE44"/>
      <c r="JF44"/>
      <c r="JG44"/>
      <c r="JH44"/>
      <c r="JI44"/>
      <c r="JJ44"/>
      <c r="JK44"/>
      <c r="JL44"/>
      <c r="JM44"/>
      <c r="JN44"/>
      <c r="JO44"/>
      <c r="JP44"/>
      <c r="JQ44"/>
      <c r="JR44" t="str">
        <f t="shared" si="56"/>
        <v/>
      </c>
      <c r="JS44" t="str">
        <f t="shared" si="57"/>
        <v/>
      </c>
      <c r="JT44"/>
      <c r="JU44"/>
      <c r="JV44"/>
      <c r="JW44"/>
      <c r="JX44"/>
      <c r="JY44"/>
      <c r="JZ44"/>
      <c r="KA44"/>
      <c r="KB44"/>
      <c r="KC44" t="str">
        <f t="shared" si="58"/>
        <v/>
      </c>
      <c r="KD44"/>
      <c r="KE44"/>
      <c r="KF44"/>
      <c r="KG44"/>
      <c r="KH44"/>
      <c r="KI44"/>
      <c r="KJ44"/>
      <c r="KK44"/>
      <c r="KL44" t="str">
        <f>IF(CT44=1,KL$8&amp;IF(SUM(CU44:$EQ44)=0,"",", "),"")</f>
        <v/>
      </c>
      <c r="KM44" t="str">
        <f>IF(CU44=1,KM$8&amp;IF(SUM(CV44:$EQ44)=0,"",", "),"")</f>
        <v/>
      </c>
      <c r="KN44" t="str">
        <f>IF(CV44=1,KN$8&amp;IF(SUM(CW44:$EQ44)=0,"",", "),"")</f>
        <v/>
      </c>
      <c r="KO44" t="str">
        <f>IF(CW44=1,KO$8&amp;IF(SUM(CX44:$EQ44)=0,"",", "),"")</f>
        <v/>
      </c>
      <c r="KP44" t="str">
        <f>IF(CX44=1,KP$8&amp;IF(SUM(CY44:$EQ44)=0,"",", "),"")</f>
        <v/>
      </c>
      <c r="KQ44" t="str">
        <f>IF(CY44=1,KQ$8&amp;IF(SUM(CZ44:$EQ44)=0,"",", "),"")</f>
        <v/>
      </c>
      <c r="KR44" t="str">
        <f>IF(CZ44=1,KR$8&amp;IF(SUM(DA44:$EQ44)=0,"",", "),"")</f>
        <v/>
      </c>
      <c r="KS44" t="str">
        <f>IF(DA44=1,KS$8&amp;IF(SUM(DB44:$EQ44)=0,"",", "),"")</f>
        <v/>
      </c>
      <c r="KT44" t="str">
        <f>IF(DB44=1,KT$8&amp;IF(SUM(DC44:$EQ44)=0,"",", "),"")</f>
        <v/>
      </c>
      <c r="KU44" t="str">
        <f>IF(DC44=1,KU$8&amp;IF(SUM(DD44:$EQ44)=0,"",", "),"")</f>
        <v/>
      </c>
      <c r="KV44" t="str">
        <f>IF(DD44=1,KV$8&amp;IF(SUM(DE44:$EQ44)=0,"",", "),"")</f>
        <v/>
      </c>
      <c r="KW44" t="str">
        <f>IF(DE44=1,KW$8&amp;IF(SUM(DF44:$EQ44)=0,"",", "),"")</f>
        <v/>
      </c>
      <c r="KX44" t="str">
        <f>IF(DF44=1,KX$8&amp;IF(SUM(DG44:$EQ44)=0,"",", "),"")</f>
        <v/>
      </c>
      <c r="KY44" t="str">
        <f>IF(DG44=1,KY$8&amp;IF(SUM(DH44:$EQ44)=0,"",", "),"")</f>
        <v/>
      </c>
      <c r="KZ44" t="str">
        <f>IF(DH44=1,KZ$8&amp;IF(SUM(DI44:$EQ44)=0,"",", "),"")</f>
        <v/>
      </c>
      <c r="LA44" t="str">
        <f>IF(DI44=1,LA$8&amp;IF(SUM(DJ44:$EQ44)=0,"",", "),"")</f>
        <v/>
      </c>
      <c r="LB44" t="str">
        <f>IF(DJ44=1,LB$8&amp;IF(SUM(DK44:$EQ44)=0,"",", "),"")</f>
        <v/>
      </c>
      <c r="LC44" t="str">
        <f>IF(DK44=1,LC$8&amp;IF(SUM(DL44:$EQ44)=0,"",", "),"")</f>
        <v/>
      </c>
      <c r="LD44" t="str">
        <f>IF(DL44=1,LD$8&amp;IF(SUM(DM44:$EQ44)=0,"",", "),"")</f>
        <v/>
      </c>
      <c r="LE44" t="str">
        <f>IF(DM44=1,LE$8&amp;IF(SUM(DN44:$EQ44)=0,"",", "),"")</f>
        <v/>
      </c>
      <c r="LF44" t="str">
        <f>IF(DN44=1,LF$8&amp;IF(SUM(DO44:$EQ44)=0,"",", "),"")</f>
        <v/>
      </c>
      <c r="LG44" t="str">
        <f>IF(DO44=1,LG$8&amp;IF(SUM(DP44:$EQ44)=0,"",", "),"")</f>
        <v/>
      </c>
      <c r="LH44" t="str">
        <f>IF(DP44=1,LH$8&amp;IF(SUM(DQ44:$EQ44)=0,"",", "),"")</f>
        <v/>
      </c>
      <c r="LI44" t="str">
        <f>IF(DQ44=1,LI$8&amp;IF(SUM(DR44:$EQ44)=0,"",", "),"")</f>
        <v/>
      </c>
      <c r="LJ44" t="str">
        <f>IF(DR44=1,LJ$8&amp;IF(SUM(DS44:$EQ44)=0,"",", "),"")</f>
        <v/>
      </c>
      <c r="LK44" t="str">
        <f>IF(DS44=1,LK$8&amp;IF(SUM(DT44:$EQ44)=0,"",", "),"")</f>
        <v/>
      </c>
      <c r="LL44" t="str">
        <f>IF(DT44=1,LL$8&amp;IF(SUM(DU44:$EQ44)=0,"",", "),"")</f>
        <v/>
      </c>
      <c r="LM44" t="str">
        <f>IF(DU44=1,LM$8&amp;IF(SUM(DV44:$EQ44)=0,"",", "),"")</f>
        <v/>
      </c>
      <c r="LN44" t="str">
        <f>IF(DV44=1,LN$8&amp;IF(SUM(DW44:$EQ44)=0,"",", "),"")</f>
        <v/>
      </c>
      <c r="LO44" t="str">
        <f>IF(DW44=1,LO$8&amp;IF(SUM(DX44:$EQ44)=0,"",", "),"")</f>
        <v/>
      </c>
      <c r="LP44" t="str">
        <f>IF(DX44=1,LP$8&amp;IF(SUM(DY44:$EQ44)=0,"",", "),"")</f>
        <v/>
      </c>
      <c r="LQ44" t="str">
        <f>IF(DY44=1,LQ$8&amp;IF(SUM(DZ44:$EQ44)=0,"",", "),"")</f>
        <v/>
      </c>
      <c r="LR44" t="str">
        <f>IF(DZ44=1,LR$8&amp;IF(SUM(EA44:$EQ44)=0,"",", "),"")</f>
        <v/>
      </c>
      <c r="LS44" t="str">
        <f>IF(EA44=1,LS$8&amp;IF(SUM(EB44:$EQ44)=0,"",", "),"")</f>
        <v/>
      </c>
      <c r="LT44" t="str">
        <f>IF(EB44=1,LT$8&amp;IF(SUM(EC44:$EQ44)=0,"",", "),"")</f>
        <v/>
      </c>
      <c r="LU44" t="str">
        <f>IF(EC44=1,LU$8&amp;IF(SUM(ED44:$EQ44)=0,"",", "),"")</f>
        <v/>
      </c>
      <c r="LV44" t="str">
        <f>IF(ED44=1,LV$8&amp;IF(SUM(EE44:$EQ44)=0,"",", "),"")</f>
        <v/>
      </c>
      <c r="LW44" t="str">
        <f>IF(EE44=1,LW$8&amp;IF(SUM(EF44:$EQ44)=0,"",", "),"")</f>
        <v/>
      </c>
      <c r="LX44" t="str">
        <f>IF(EF44=1,LX$8&amp;IF(SUM(EG44:$EQ44)=0,"",", "),"")</f>
        <v/>
      </c>
      <c r="LY44" t="str">
        <f>IF(EG44=1,LY$8&amp;IF(SUM(EH44:$EQ44)=0,"",", "),"")</f>
        <v/>
      </c>
      <c r="LZ44" t="str">
        <f>IF(EH44=1,LZ$8&amp;IF(SUM(EI44:$EQ44)=0,"",", "),"")</f>
        <v/>
      </c>
      <c r="MA44" t="str">
        <f>IF(EI44=1,MA$8&amp;IF(SUM(EJ44:$EQ44)=0,"",", "),"")</f>
        <v/>
      </c>
      <c r="MB44" t="str">
        <f>IF(EJ44=1,MB$8&amp;IF(SUM(EK44:$EQ44)=0,"",", "),"")</f>
        <v/>
      </c>
      <c r="MC44" t="str">
        <f>IF(EK44=1,MC$8&amp;IF(SUM(EL44:$EQ44)=0,"",", "),"")</f>
        <v/>
      </c>
      <c r="MD44" t="str">
        <f>IF(EL44=1,MD$8&amp;IF(SUM(EM44:$EQ44)=0,"",", "),"")</f>
        <v/>
      </c>
      <c r="ME44" t="str">
        <f>IF(EM44=1,ME$8&amp;IF(SUM(EN44:$EQ44)=0,"",", "),"")</f>
        <v/>
      </c>
      <c r="MF44" t="str">
        <f>IF(EN44=1,MF$8&amp;IF(SUM(EO44:$EQ44)=0,"",", "),"")</f>
        <v/>
      </c>
      <c r="MG44" t="str">
        <f>IF(EO44=1,MG$8&amp;IF(SUM(EP44:$EQ44)=0,"",", "),"")</f>
        <v/>
      </c>
      <c r="MH44" t="str">
        <f>IF(EP44=1,MH$8&amp;IF(SUM(EQ44:$EQ44)=0,"",", "),"")</f>
        <v/>
      </c>
      <c r="MI44" t="str">
        <f t="shared" si="68"/>
        <v/>
      </c>
      <c r="MJ44" t="str">
        <f>IF(ER44=1,MJ$8&amp;IF(SUM(ES44:$GO44)=0,"",", "),"")</f>
        <v/>
      </c>
      <c r="MK44" t="str">
        <f>IF(ES44=1,MK$8&amp;IF(SUM(ET44:$GO44)=0,"",", "),"")</f>
        <v/>
      </c>
      <c r="ML44" t="str">
        <f>IF(ET44=1,ML$8&amp;IF(SUM(EU44:$GO44)=0,"",", "),"")</f>
        <v/>
      </c>
      <c r="MM44" t="str">
        <f>IF(EU44=1,MM$8&amp;IF(SUM(EV44:$GO44)=0,"",", "),"")</f>
        <v/>
      </c>
      <c r="MN44" t="str">
        <f>IF(EV44=1,MN$8&amp;IF(SUM(EW44:$GO44)=0,"",", "),"")</f>
        <v/>
      </c>
      <c r="MO44" t="str">
        <f>IF(EW44=1,MO$8&amp;IF(SUM(EX44:$GO44)=0,"",", "),"")</f>
        <v/>
      </c>
      <c r="MP44" t="str">
        <f>IF(EX44=1,MP$8&amp;IF(SUM(EY44:$GO44)=0,"",", "),"")</f>
        <v/>
      </c>
      <c r="MQ44" t="str">
        <f>IF(EY44=1,MQ$8&amp;IF(SUM(EZ44:$GO44)=0,"",", "),"")</f>
        <v/>
      </c>
      <c r="MR44" t="str">
        <f>IF(EZ44=1,MR$8&amp;IF(SUM(FA44:$GO44)=0,"",", "),"")</f>
        <v/>
      </c>
      <c r="MS44" t="str">
        <f>IF(FA44=1,MS$8&amp;IF(SUM(FB44:$GO44)=0,"",", "),"")</f>
        <v/>
      </c>
      <c r="MT44" t="str">
        <f>IF(FB44=1,MT$8&amp;IF(SUM(FC44:$GO44)=0,"",", "),"")</f>
        <v/>
      </c>
      <c r="MU44" t="str">
        <f>IF(FC44=1,MU$8&amp;IF(SUM(FD44:$GO44)=0,"",", "),"")</f>
        <v/>
      </c>
      <c r="MV44" t="str">
        <f>IF(FD44=1,MV$8&amp;IF(SUM(FE44:$GO44)=0,"",", "),"")</f>
        <v/>
      </c>
      <c r="MW44" t="str">
        <f>IF(FE44=1,MW$8&amp;IF(SUM(FF44:$GO44)=0,"",", "),"")</f>
        <v/>
      </c>
      <c r="MX44" t="str">
        <f>IF(FF44=1,MX$8&amp;IF(SUM(FG44:$GO44)=0,"",", "),"")</f>
        <v/>
      </c>
      <c r="MY44" t="str">
        <f>IF(FG44=1,MY$8&amp;IF(SUM(FH44:$GO44)=0,"",", "),"")</f>
        <v/>
      </c>
      <c r="MZ44" t="str">
        <f>IF(FH44=1,MZ$8&amp;IF(SUM(FI44:$GO44)=0,"",", "),"")</f>
        <v/>
      </c>
      <c r="NA44" t="str">
        <f>IF(FI44=1,NA$8&amp;IF(SUM(FJ44:$GO44)=0,"",", "),"")</f>
        <v/>
      </c>
      <c r="NB44" t="str">
        <f>IF(FJ44=1,NB$8&amp;IF(SUM(FK44:$GO44)=0,"",", "),"")</f>
        <v/>
      </c>
      <c r="NC44" t="str">
        <f>IF(FK44=1,NC$8&amp;IF(SUM(FL44:$GO44)=0,"",", "),"")</f>
        <v/>
      </c>
      <c r="ND44" t="str">
        <f>IF(FL44=1,ND$8&amp;IF(SUM(FM44:$GO44)=0,"",", "),"")</f>
        <v/>
      </c>
      <c r="NE44" t="str">
        <f>IF(FM44=1,NE$8&amp;IF(SUM(FN44:$GO44)=0,"",", "),"")</f>
        <v/>
      </c>
      <c r="NF44" t="str">
        <f>IF(FN44=1,NF$8&amp;IF(SUM(FO44:$GO44)=0,"",", "),"")</f>
        <v/>
      </c>
      <c r="NG44" t="str">
        <f>IF(FO44=1,NG$8&amp;IF(SUM(FP44:$GO44)=0,"",", "),"")</f>
        <v/>
      </c>
      <c r="NH44" t="str">
        <f>IF(FP44=1,NH$8&amp;IF(SUM(FQ44:$GO44)=0,"",", "),"")</f>
        <v/>
      </c>
      <c r="NI44" t="str">
        <f>IF(FQ44=1,NI$8&amp;IF(SUM(FR44:$GO44)=0,"",", "),"")</f>
        <v/>
      </c>
      <c r="NJ44" t="str">
        <f>IF(FR44=1,NJ$8&amp;IF(SUM(FS44:$GO44)=0,"",", "),"")</f>
        <v/>
      </c>
      <c r="NK44" t="str">
        <f>IF(FS44=1,NK$8&amp;IF(SUM(FT44:$GO44)=0,"",", "),"")</f>
        <v/>
      </c>
      <c r="NL44" t="str">
        <f>IF(FT44=1,NL$8&amp;IF(SUM(FU44:$GO44)=0,"",", "),"")</f>
        <v/>
      </c>
      <c r="NM44" t="str">
        <f>IF(FU44=1,NM$8&amp;IF(SUM(FV44:$GO44)=0,"",", "),"")</f>
        <v/>
      </c>
      <c r="NN44" t="str">
        <f>IF(FV44=1,NN$8&amp;IF(SUM(FW44:$GO44)=0,"",", "),"")</f>
        <v/>
      </c>
      <c r="NO44" t="str">
        <f>IF(FW44=1,NO$8&amp;IF(SUM(FX44:$GO44)=0,"",", "),"")</f>
        <v/>
      </c>
      <c r="NP44" t="str">
        <f>IF(FX44=1,NP$8&amp;IF(SUM(FY44:$GO44)=0,"",", "),"")</f>
        <v/>
      </c>
      <c r="NQ44" t="str">
        <f>IF(FY44=1,NQ$8&amp;IF(SUM(FZ44:$GO44)=0,"",", "),"")</f>
        <v/>
      </c>
      <c r="NR44" t="str">
        <f>IF(FZ44=1,NR$8&amp;IF(SUM(GA44:$GO44)=0,"",", "),"")</f>
        <v/>
      </c>
      <c r="NS44" t="str">
        <f>IF(GA44=1,NS$8&amp;IF(SUM(GB44:$GO44)=0,"",", "),"")</f>
        <v/>
      </c>
      <c r="NT44" t="str">
        <f>IF(GB44=1,NT$8&amp;IF(SUM(GC44:$GO44)=0,"",", "),"")</f>
        <v/>
      </c>
      <c r="NU44" t="str">
        <f>IF(GC44=1,NU$8&amp;IF(SUM(GD44:$GO44)=0,"",", "),"")</f>
        <v/>
      </c>
      <c r="NV44" t="str">
        <f>IF(GD44=1,NV$8&amp;IF(SUM(GE44:$GO44)=0,"",", "),"")</f>
        <v/>
      </c>
      <c r="NW44" t="str">
        <f>IF(GE44=1,NW$8&amp;IF(SUM(GF44:$GO44)=0,"",", "),"")</f>
        <v/>
      </c>
      <c r="NX44" t="str">
        <f>IF(GF44=1,NX$8&amp;IF(SUM(GG44:$GO44)=0,"",", "),"")</f>
        <v/>
      </c>
      <c r="NY44" t="str">
        <f>IF(GG44=1,NY$8&amp;IF(SUM(GH44:$GO44)=0,"",", "),"")</f>
        <v/>
      </c>
      <c r="NZ44" t="str">
        <f>IF(GH44=1,NZ$8&amp;IF(SUM(GI44:$GO44)=0,"",", "),"")</f>
        <v/>
      </c>
      <c r="OA44" t="str">
        <f>IF(GI44=1,OA$8&amp;IF(SUM(GJ44:$GO44)=0,"",", "),"")</f>
        <v/>
      </c>
      <c r="OB44" t="str">
        <f>IF(GJ44=1,OB$8&amp;IF(SUM(GK44:$GO44)=0,"",", "),"")</f>
        <v/>
      </c>
      <c r="OC44" t="str">
        <f>IF(GK44=1,OC$8&amp;IF(SUM(GL44:$GO44)=0,"",", "),"")</f>
        <v/>
      </c>
      <c r="OD44" t="str">
        <f>IF(GL44=1,OD$8&amp;IF(SUM(GM44:$GO44)=0,"",", "),"")</f>
        <v/>
      </c>
      <c r="OE44" t="str">
        <f>IF(GM44=1,OE$8&amp;IF(SUM(GN44:$GO44)=0,"",", "),"")</f>
        <v/>
      </c>
      <c r="OF44" t="str">
        <f>IF(GN44=1,OF$8&amp;IF(SUM(GO44:$GO44)=0,"",", "),"")</f>
        <v/>
      </c>
      <c r="OG44" t="str">
        <f t="shared" si="69"/>
        <v/>
      </c>
      <c r="OH44" t="str">
        <f>IF(GP44=1,OH$8&amp;IF(SUM(GQ44:$IM44)=0,"",", "),"")</f>
        <v/>
      </c>
      <c r="OI44" t="str">
        <f>IF(GQ44=1,OI$8&amp;IF(SUM(GR44:$IM44)=0,"",", "),"")</f>
        <v/>
      </c>
      <c r="OJ44" t="str">
        <f>IF(GR44=1,OJ$8&amp;IF(SUM(GS44:$IM44)=0,"",", "),"")</f>
        <v/>
      </c>
      <c r="OK44" t="str">
        <f>IF(GS44=1,OK$8&amp;IF(SUM(GT44:$IM44)=0,"",", "),"")</f>
        <v/>
      </c>
      <c r="OL44" t="str">
        <f>IF(GT44=1,OL$8&amp;IF(SUM(GU44:$IM44)=0,"",", "),"")</f>
        <v/>
      </c>
      <c r="OM44" t="str">
        <f>IF(GU44=1,OM$8&amp;IF(SUM(GV44:$IM44)=0,"",", "),"")</f>
        <v/>
      </c>
      <c r="ON44" t="str">
        <f>IF(GV44=1,ON$8&amp;IF(SUM(GW44:$IM44)=0,"",", "),"")</f>
        <v/>
      </c>
      <c r="OO44" t="str">
        <f>IF(GW44=1,OO$8&amp;IF(SUM(GX44:$IM44)=0,"",", "),"")</f>
        <v/>
      </c>
      <c r="OP44" t="str">
        <f>IF(GX44=1,OP$8&amp;IF(SUM(GY44:$IM44)=0,"",", "),"")</f>
        <v/>
      </c>
      <c r="OQ44" t="str">
        <f>IF(GY44=1,OQ$8&amp;IF(SUM(GZ44:$IM44)=0,"",", "),"")</f>
        <v/>
      </c>
      <c r="OR44" t="str">
        <f>IF(GZ44=1,OR$8&amp;IF(SUM(HA44:$IM44)=0,"",", "),"")</f>
        <v/>
      </c>
      <c r="OS44" t="str">
        <f>IF(HA44=1,OS$8&amp;IF(SUM(HB44:$IM44)=0,"",", "),"")</f>
        <v/>
      </c>
      <c r="OT44" t="str">
        <f>IF(HB44=1,OT$8&amp;IF(SUM(HC44:$IM44)=0,"",", "),"")</f>
        <v/>
      </c>
      <c r="OU44" t="str">
        <f>IF(HC44=1,OU$8&amp;IF(SUM(HD44:$IM44)=0,"",", "),"")</f>
        <v/>
      </c>
      <c r="OV44" t="str">
        <f>IF(HD44=1,OV$8&amp;IF(SUM(HE44:$IM44)=0,"",", "),"")</f>
        <v/>
      </c>
      <c r="OW44" t="str">
        <f>IF(HE44=1,OW$8&amp;IF(SUM(HF44:$IM44)=0,"",", "),"")</f>
        <v/>
      </c>
      <c r="OX44" t="str">
        <f>IF(HF44=1,OX$8&amp;IF(SUM(HG44:$IM44)=0,"",", "),"")</f>
        <v/>
      </c>
      <c r="OY44" t="str">
        <f>IF(HG44=1,OY$8&amp;IF(SUM(HH44:$IM44)=0,"",", "),"")</f>
        <v/>
      </c>
      <c r="OZ44" t="str">
        <f>IF(HH44=1,OZ$8&amp;IF(SUM(HI44:$IM44)=0,"",", "),"")</f>
        <v/>
      </c>
      <c r="PA44" t="str">
        <f>IF(HI44=1,PA$8&amp;IF(SUM(HJ44:$IM44)=0,"",", "),"")</f>
        <v/>
      </c>
      <c r="PB44" t="str">
        <f>IF(HJ44=1,PB$8&amp;IF(SUM(HK44:$IM44)=0,"",", "),"")</f>
        <v/>
      </c>
      <c r="PC44" t="str">
        <f>IF(HK44=1,PC$8&amp;IF(SUM(HL44:$IM44)=0,"",", "),"")</f>
        <v/>
      </c>
      <c r="PD44" t="str">
        <f>IF(HL44=1,PD$8&amp;IF(SUM(HM44:$IM44)=0,"",", "),"")</f>
        <v/>
      </c>
      <c r="PE44" t="str">
        <f>IF(HM44=1,PE$8&amp;IF(SUM(HN44:$IM44)=0,"",", "),"")</f>
        <v/>
      </c>
      <c r="PF44" t="str">
        <f>IF(HN44=1,PF$8&amp;IF(SUM(HO44:$IM44)=0,"",", "),"")</f>
        <v/>
      </c>
      <c r="PG44" t="str">
        <f>IF(HO44=1,PG$8&amp;IF(SUM(HP44:$IM44)=0,"",", "),"")</f>
        <v/>
      </c>
      <c r="PH44" t="str">
        <f>IF(HP44=1,PH$8&amp;IF(SUM(HQ44:$IM44)=0,"",", "),"")</f>
        <v/>
      </c>
      <c r="PI44" t="str">
        <f>IF(HQ44=1,PI$8&amp;IF(SUM(HR44:$IM44)=0,"",", "),"")</f>
        <v/>
      </c>
      <c r="PJ44" t="str">
        <f>IF(HR44=1,PJ$8&amp;IF(SUM(HS44:$IM44)=0,"",", "),"")</f>
        <v/>
      </c>
      <c r="PK44" t="str">
        <f>IF(HS44=1,PK$8&amp;IF(SUM(HT44:$IM44)=0,"",", "),"")</f>
        <v/>
      </c>
      <c r="PL44" t="str">
        <f>IF(HT44=1,PL$8&amp;IF(SUM(HU44:$IM44)=0,"",", "),"")</f>
        <v/>
      </c>
      <c r="PM44" t="str">
        <f>IF(HU44=1,PM$8&amp;IF(SUM(HV44:$IM44)=0,"",", "),"")</f>
        <v/>
      </c>
      <c r="PN44" t="str">
        <f>IF(HV44=1,PN$8&amp;IF(SUM(HW44:$IM44)=0,"",", "),"")</f>
        <v/>
      </c>
      <c r="PO44" t="str">
        <f>IF(HW44=1,PO$8&amp;IF(SUM(HX44:$IM44)=0,"",", "),"")</f>
        <v/>
      </c>
      <c r="PP44" t="str">
        <f>IF(HX44=1,PP$8&amp;IF(SUM(HY44:$IM44)=0,"",", "),"")</f>
        <v/>
      </c>
      <c r="PQ44" t="str">
        <f>IF(HY44=1,PQ$8&amp;IF(SUM(HZ44:$IM44)=0,"",", "),"")</f>
        <v/>
      </c>
      <c r="PR44" t="str">
        <f>IF(HZ44=1,PR$8&amp;IF(SUM(IA44:$IM44)=0,"",", "),"")</f>
        <v/>
      </c>
      <c r="PS44" t="str">
        <f>IF(IA44=1,PS$8&amp;IF(SUM(IB44:$IM44)=0,"",", "),"")</f>
        <v/>
      </c>
      <c r="PT44" t="str">
        <f>IF(IB44=1,PT$8&amp;IF(SUM(IC44:$IM44)=0,"",", "),"")</f>
        <v/>
      </c>
      <c r="PU44" t="str">
        <f>IF(IC44=1,PU$8&amp;IF(SUM(ID44:$IM44)=0,"",", "),"")</f>
        <v/>
      </c>
      <c r="PV44" t="str">
        <f>IF(ID44=1,PV$8&amp;IF(SUM(IE44:$IM44)=0,"",", "),"")</f>
        <v/>
      </c>
      <c r="PW44" t="str">
        <f>IF(IE44=1,PW$8&amp;IF(SUM(IF44:$IM44)=0,"",", "),"")</f>
        <v/>
      </c>
      <c r="PX44" t="str">
        <f>IF(IF44=1,PX$8&amp;IF(SUM(IG44:$IM44)=0,"",", "),"")</f>
        <v/>
      </c>
      <c r="PY44" t="str">
        <f>IF(IG44=1,PY$8&amp;IF(SUM(IH44:$IM44)=0,"",", "),"")</f>
        <v/>
      </c>
      <c r="PZ44" t="str">
        <f>IF(IH44=1,PZ$8&amp;IF(SUM(II44:$IM44)=0,"",", "),"")</f>
        <v/>
      </c>
      <c r="QA44" t="str">
        <f>IF(II44=1,QA$8&amp;IF(SUM(IJ44:$IM44)=0,"",", "),"")</f>
        <v/>
      </c>
      <c r="QB44" t="str">
        <f>IF(IJ44=1,QB$8&amp;IF(SUM(IK44:$IM44)=0,"",", "),"")</f>
        <v/>
      </c>
      <c r="QC44" t="str">
        <f>IF(IK44=1,QC$8&amp;IF(SUM(IL44:$IM44)=0,"",", "),"")</f>
        <v/>
      </c>
      <c r="QD44" t="str">
        <f>IF(IL44=1,QD$8&amp;IF(SUM(IM44:$IM44)=0,"",", "),"")</f>
        <v/>
      </c>
      <c r="QE44" t="str">
        <f t="shared" si="70"/>
        <v/>
      </c>
      <c r="QF44" t="str">
        <f>IF(IN44=1,QF$8&amp;IF(SUM(IO44:$KK44)=0,"",", "),"")</f>
        <v/>
      </c>
      <c r="QG44" t="str">
        <f>IF(IO44=1,QG$8&amp;IF(SUM(IP44:$KK44)=0,"",", "),"")</f>
        <v/>
      </c>
      <c r="QH44" t="str">
        <f>IF(IP44=1,QH$8&amp;IF(SUM(IQ44:$KK44)=0,"",", "),"")</f>
        <v/>
      </c>
      <c r="QI44" t="str">
        <f>IF(IQ44=1,QI$8&amp;IF(SUM(IR44:$KK44)=0,"",", "),"")</f>
        <v/>
      </c>
      <c r="QJ44" t="str">
        <f>IF(IR44=1,QJ$8&amp;IF(SUM(IS44:$KK44)=0,"",", "),"")</f>
        <v/>
      </c>
      <c r="QK44" t="str">
        <f>IF(IS44=1,QK$8&amp;IF(SUM(IT44:$KK44)=0,"",", "),"")</f>
        <v/>
      </c>
      <c r="QL44" t="str">
        <f>IF(IT44=1,QL$8&amp;IF(SUM(IU44:$KK44)=0,"",", "),"")</f>
        <v/>
      </c>
      <c r="QM44" t="str">
        <f>IF(IU44=1,QM$8&amp;IF(SUM(IV44:$KK44)=0,"",", "),"")</f>
        <v/>
      </c>
      <c r="QN44" t="str">
        <f>IF(IV44=1,QN$8&amp;IF(SUM(IW44:$KK44)=0,"",", "),"")</f>
        <v/>
      </c>
      <c r="QO44" t="str">
        <f>IF(IW44=1,QO$8&amp;IF(SUM(IX44:$KK44)=0,"",", "),"")</f>
        <v/>
      </c>
      <c r="QP44" t="str">
        <f>IF(IX44=1,QP$8&amp;IF(SUM(IY44:$KK44)=0,"",", "),"")</f>
        <v/>
      </c>
      <c r="QQ44" t="str">
        <f>IF(IY44=1,QQ$8&amp;IF(SUM(IZ44:$KK44)=0,"",", "),"")</f>
        <v/>
      </c>
      <c r="QR44" t="str">
        <f>IF(IZ44=1,QR$8&amp;IF(SUM(JA44:$KK44)=0,"",", "),"")</f>
        <v/>
      </c>
      <c r="QS44" t="str">
        <f>IF(JA44=1,QS$8&amp;IF(SUM(JB44:$KK44)=0,"",", "),"")</f>
        <v/>
      </c>
      <c r="QT44" t="str">
        <f>IF(JB44=1,QT$8&amp;IF(SUM(JC44:$KK44)=0,"",", "),"")</f>
        <v/>
      </c>
      <c r="QU44" t="str">
        <f>IF(JC44=1,QU$8&amp;IF(SUM(JD44:$KK44)=0,"",", "),"")</f>
        <v/>
      </c>
      <c r="QV44" t="str">
        <f>IF(JD44=1,QV$8&amp;IF(SUM(JE44:$KK44)=0,"",", "),"")</f>
        <v/>
      </c>
      <c r="QW44" t="str">
        <f>IF(JE44=1,QW$8&amp;IF(SUM(JF44:$KK44)=0,"",", "),"")</f>
        <v/>
      </c>
      <c r="QX44" t="str">
        <f>IF(JF44=1,QX$8&amp;IF(SUM(JG44:$KK44)=0,"",", "),"")</f>
        <v/>
      </c>
      <c r="QY44" t="str">
        <f>IF(JG44=1,QY$8&amp;IF(SUM(JH44:$KK44)=0,"",", "),"")</f>
        <v/>
      </c>
      <c r="QZ44" t="str">
        <f>IF(JH44=1,QZ$8&amp;IF(SUM(JI44:$KK44)=0,"",", "),"")</f>
        <v/>
      </c>
      <c r="RA44" t="str">
        <f>IF(JI44=1,RA$8&amp;IF(SUM(JJ44:$KK44)=0,"",", "),"")</f>
        <v/>
      </c>
      <c r="RB44" t="str">
        <f>IF(JJ44=1,RB$8&amp;IF(SUM(JK44:$KK44)=0,"",", "),"")</f>
        <v/>
      </c>
      <c r="RC44" t="str">
        <f>IF(JK44=1,RC$8&amp;IF(SUM(JL44:$KK44)=0,"",", "),"")</f>
        <v/>
      </c>
      <c r="RD44" t="str">
        <f>IF(JL44=1,RD$8&amp;IF(SUM(JM44:$KK44)=0,"",", "),"")</f>
        <v/>
      </c>
      <c r="RE44" t="str">
        <f>IF(JM44=1,RE$8&amp;IF(SUM(JN44:$KK44)=0,"",", "),"")</f>
        <v/>
      </c>
      <c r="RF44" t="str">
        <f>IF(JN44=1,RF$8&amp;IF(SUM(JO44:$KK44)=0,"",", "),"")</f>
        <v/>
      </c>
      <c r="RG44" t="str">
        <f>IF(JO44=1,RG$8&amp;IF(SUM(JP44:$KK44)=0,"",", "),"")</f>
        <v/>
      </c>
      <c r="RH44" t="str">
        <f>IF(JP44=1,RH$8&amp;IF(SUM(JQ44:$KK44)=0,"",", "),"")</f>
        <v/>
      </c>
      <c r="RI44" t="str">
        <f>IF(JQ44=1,RI$8&amp;IF(SUM(JR44:$KK44)=0,"",", "),"")</f>
        <v/>
      </c>
      <c r="RJ44" t="str">
        <f>IF(JR44=1,RJ$8&amp;IF(SUM(JS44:$KK44)=0,"",", "),"")</f>
        <v/>
      </c>
      <c r="RK44" t="str">
        <f>IF(JS44=1,RK$8&amp;IF(SUM(JT44:$KK44)=0,"",", "),"")</f>
        <v/>
      </c>
      <c r="RL44" t="str">
        <f>IF(JT44=1,RL$8&amp;IF(SUM(JU44:$KK44)=0,"",", "),"")</f>
        <v/>
      </c>
      <c r="RM44" t="str">
        <f>IF(JU44=1,RM$8&amp;IF(SUM(JV44:$KK44)=0,"",", "),"")</f>
        <v/>
      </c>
      <c r="RN44" t="str">
        <f>IF(JV44=1,RN$8&amp;IF(SUM(JW44:$KK44)=0,"",", "),"")</f>
        <v/>
      </c>
      <c r="RO44" t="str">
        <f>IF(JW44=1,RO$8&amp;IF(SUM(JX44:$KK44)=0,"",", "),"")</f>
        <v/>
      </c>
      <c r="RP44" t="str">
        <f>IF(JX44=1,RP$8&amp;IF(SUM(JY44:$KK44)=0,"",", "),"")</f>
        <v/>
      </c>
      <c r="RQ44" t="str">
        <f>IF(JY44=1,RQ$8&amp;IF(SUM(JZ44:$KK44)=0,"",", "),"")</f>
        <v/>
      </c>
      <c r="RR44" t="str">
        <f>IF(JZ44=1,RR$8&amp;IF(SUM(KA44:$KK44)=0,"",", "),"")</f>
        <v/>
      </c>
      <c r="RS44" t="str">
        <f>IF(KA44=1,RS$8&amp;IF(SUM(KB44:$KK44)=0,"",", "),"")</f>
        <v/>
      </c>
      <c r="RT44" t="str">
        <f>IF(KB44=1,RT$8&amp;IF(SUM(KC44:$KK44)=0,"",", "),"")</f>
        <v/>
      </c>
      <c r="RU44" t="str">
        <f>IF(KC44=1,RU$8&amp;IF(SUM(KD44:$KK44)=0,"",", "),"")</f>
        <v/>
      </c>
      <c r="RV44" t="str">
        <f>IF(KD44=1,RV$8&amp;IF(SUM(KE44:$KK44)=0,"",", "),"")</f>
        <v/>
      </c>
      <c r="RW44" t="str">
        <f>IF(KE44=1,RW$8&amp;IF(SUM(KF44:$KK44)=0,"",", "),"")</f>
        <v/>
      </c>
      <c r="RX44" t="str">
        <f>IF(KF44=1,RX$8&amp;IF(SUM(KG44:$KK44)=0,"",", "),"")</f>
        <v/>
      </c>
      <c r="RY44" t="str">
        <f>IF(KG44=1,RY$8&amp;IF(SUM(KH44:$KK44)=0,"",", "),"")</f>
        <v/>
      </c>
      <c r="RZ44" t="str">
        <f>IF(KH44=1,RZ$8&amp;IF(SUM(KI44:$KK44)=0,"",", "),"")</f>
        <v/>
      </c>
      <c r="SA44" t="str">
        <f>IF(KI44=1,SA$8&amp;IF(SUM(KJ44:$KK44)=0,"",", "),"")</f>
        <v/>
      </c>
      <c r="SB44" t="str">
        <f>IF(KJ44=1,SB$8&amp;IF(SUM(KK44:$KK44)=0,"",", "),"")</f>
        <v/>
      </c>
      <c r="SC44" t="str">
        <f t="shared" si="71"/>
        <v/>
      </c>
    </row>
    <row r="45" spans="1:497" ht="60" customHeight="1" x14ac:dyDescent="0.45">
      <c r="A45" s="62"/>
      <c r="B45" s="212" t="str">
        <f t="shared" si="0"/>
        <v/>
      </c>
      <c r="C45" s="212" t="str">
        <f t="shared" si="59"/>
        <v/>
      </c>
      <c r="D45" s="212" t="str">
        <f t="shared" si="60"/>
        <v/>
      </c>
      <c r="E45" s="212" t="str">
        <f t="shared" si="61"/>
        <v/>
      </c>
      <c r="F45" s="212" t="str">
        <f t="shared" si="62"/>
        <v/>
      </c>
      <c r="G45" s="237" t="str">
        <f>IF('EDCI Data'!B45="","",'EDCI Data'!B45)</f>
        <v/>
      </c>
      <c r="H45" s="238" t="str">
        <f>IF('EDCI Data'!C45="","",'EDCI Data'!C45)</f>
        <v/>
      </c>
      <c r="I45" s="239" t="str">
        <f>IF('EDCI Data'!D45="","",'EDCI Data'!D45)</f>
        <v/>
      </c>
      <c r="J45" s="240" t="str">
        <f>IF('EDCI Data'!E45="","",'EDCI Data'!E45)</f>
        <v/>
      </c>
      <c r="K45" s="237" t="str">
        <f>IF('EDCI Data'!F45="","",'EDCI Data'!F45)</f>
        <v/>
      </c>
      <c r="L45" s="237" t="str">
        <f>IF('EDCI Data'!G45="","",'EDCI Data'!G45)</f>
        <v/>
      </c>
      <c r="M45" s="237" t="str">
        <f>IF('EDCI Data'!H45="","",'EDCI Data'!H45)</f>
        <v/>
      </c>
      <c r="N45" s="237" t="str">
        <f>IF('EDCI Data'!I45="","",'EDCI Data'!I45)</f>
        <v/>
      </c>
      <c r="O45" s="237" t="str">
        <f>IF('EDCI Data'!J45="","",'EDCI Data'!J45)</f>
        <v/>
      </c>
      <c r="P45" s="237" t="str">
        <f>IF('EDCI Data'!K45="","",'EDCI Data'!K45)</f>
        <v/>
      </c>
      <c r="Q45" s="241" t="str">
        <f>IF('EDCI Data'!L45="","",'EDCI Data'!L45)</f>
        <v/>
      </c>
      <c r="R45" s="241" t="str">
        <f>IF('EDCI Data'!M45="","",'EDCI Data'!M45)</f>
        <v/>
      </c>
      <c r="S45" s="237" t="str">
        <f>IF('EDCI Data'!N45="","",'EDCI Data'!N45)</f>
        <v/>
      </c>
      <c r="T45" s="237" t="str">
        <f>IF('EDCI Data'!O45="","",'EDCI Data'!O45)</f>
        <v/>
      </c>
      <c r="U45" s="237" t="str">
        <f>IF('EDCI Data'!P45="","",'EDCI Data'!P45)</f>
        <v/>
      </c>
      <c r="V45" s="237" t="str">
        <f>IF('EDCI Data'!Q45="","",'EDCI Data'!Q45)</f>
        <v/>
      </c>
      <c r="W45" s="242" t="str">
        <f>IF('EDCI Data'!R45="","",'EDCI Data'!R45)</f>
        <v/>
      </c>
      <c r="X45" s="243" t="str">
        <f>IF('EDCI Data'!S45="","",'EDCI Data'!S45)</f>
        <v/>
      </c>
      <c r="Y45" s="243" t="str">
        <f>IF('EDCI Data'!T45="","",'EDCI Data'!T45)</f>
        <v/>
      </c>
      <c r="Z45" s="244" t="str">
        <f>IF('EDCI Data'!U45="","",'EDCI Data'!U45)</f>
        <v/>
      </c>
      <c r="AA45" s="237" t="str">
        <f>IF('EDCI Data'!V45="","",'EDCI Data'!V45)</f>
        <v/>
      </c>
      <c r="AB45" s="244" t="str">
        <f>IF('EDCI Data'!W45="","",'EDCI Data'!W45)</f>
        <v/>
      </c>
      <c r="AC45" s="237" t="str">
        <f>IF('EDCI Data'!X45="","",'EDCI Data'!X45)</f>
        <v/>
      </c>
      <c r="AD45" s="244" t="str">
        <f>IF('EDCI Data'!Y45="","",'EDCI Data'!Y45)</f>
        <v/>
      </c>
      <c r="AE45" s="237" t="str">
        <f>IF('EDCI Data'!Z45="","",'EDCI Data'!Z45)</f>
        <v/>
      </c>
      <c r="AF45" s="237" t="str">
        <f>IF('EDCI Data'!AA45="","",'EDCI Data'!AA45)</f>
        <v/>
      </c>
      <c r="AG45" s="237" t="str">
        <f>IF('EDCI Data'!AB45="","",'EDCI Data'!AB45)</f>
        <v/>
      </c>
      <c r="AH45" s="237" t="str">
        <f>IF('EDCI Data'!AC45="","",'EDCI Data'!AC45)</f>
        <v/>
      </c>
      <c r="AI45" s="237" t="str">
        <f>IF('EDCI Data'!AD45="","",'EDCI Data'!AD45)</f>
        <v/>
      </c>
      <c r="AJ45" s="237" t="str">
        <f>IF('EDCI Data'!AE45="","",'EDCI Data'!AE45)</f>
        <v/>
      </c>
      <c r="AK45" s="237" t="str">
        <f>IF('EDCI Data'!AF45="","",'EDCI Data'!AF45)</f>
        <v/>
      </c>
      <c r="AL45" s="237" t="str">
        <f>IF('EDCI Data'!AG45="","",'EDCI Data'!AG45)</f>
        <v/>
      </c>
      <c r="AM45" s="237" t="str">
        <f>IF('EDCI Data'!AH45="","",'EDCI Data'!AH45)</f>
        <v/>
      </c>
      <c r="AN45" s="237" t="str">
        <f>IF('EDCI Data'!AI45="","",'EDCI Data'!AI45)</f>
        <v/>
      </c>
      <c r="AO45" s="237" t="str">
        <f>IF('EDCI Data'!AJ45="","",'EDCI Data'!AJ45)</f>
        <v/>
      </c>
      <c r="AP45" s="237" t="str">
        <f>IF('EDCI Data'!AK45="","",'EDCI Data'!AK45)</f>
        <v/>
      </c>
      <c r="AQ45" s="237" t="str">
        <f>IF('EDCI Data'!AL45="","",'EDCI Data'!AL45)</f>
        <v/>
      </c>
      <c r="AR45" s="237" t="str">
        <f>IF('EDCI Data'!AM45="","",'EDCI Data'!AM45)</f>
        <v/>
      </c>
      <c r="AS45" s="237" t="str">
        <f>IF('EDCI Data'!AN45="","",'EDCI Data'!AN45)</f>
        <v/>
      </c>
      <c r="AT45" s="237" t="str">
        <f>IF('EDCI Data'!AO45="","",'EDCI Data'!AO45)</f>
        <v/>
      </c>
      <c r="AU45" s="237" t="str">
        <f>IF('EDCI Data'!AP45="","",'EDCI Data'!AP45)</f>
        <v/>
      </c>
      <c r="AV45" s="237" t="str">
        <f>IF('EDCI Data'!AQ45="","",'EDCI Data'!AQ45)</f>
        <v/>
      </c>
      <c r="AW45" s="237" t="str">
        <f>IF('EDCI Data'!AR45="","",'EDCI Data'!AR45)</f>
        <v/>
      </c>
      <c r="AX45" s="237" t="str">
        <f>IF('EDCI Data'!AS45="","",'EDCI Data'!AS45)</f>
        <v/>
      </c>
      <c r="AY45" s="237" t="str">
        <f>IF('EDCI Data'!AT45="","",'EDCI Data'!AT45)</f>
        <v/>
      </c>
      <c r="AZ45" s="237" t="str">
        <f>IF('EDCI Data'!AU45="","",'EDCI Data'!AU45)</f>
        <v/>
      </c>
      <c r="BA45" s="237" t="str">
        <f>IF('EDCI Data'!AV45="","",'EDCI Data'!AV45)</f>
        <v/>
      </c>
      <c r="BB45" s="245" t="str">
        <f>IF('EDCI Data'!AW45="","",'EDCI Data'!AW45)</f>
        <v/>
      </c>
      <c r="BC45" s="245" t="str">
        <f>IF('EDCI Data'!AX45="","",'EDCI Data'!AX45)</f>
        <v/>
      </c>
      <c r="BD45" s="246" t="str">
        <f t="shared" si="63"/>
        <v/>
      </c>
      <c r="BE45" s="247" t="str">
        <f>IF('EDCI Data'!AY45="","",'EDCI Data'!AY45)</f>
        <v/>
      </c>
      <c r="BF45" s="247" t="str">
        <f>IF('EDCI Data'!AZ45="","",'EDCI Data'!AZ45)</f>
        <v/>
      </c>
      <c r="BG45" s="247" t="str">
        <f>IF('EDCI Data'!BA45="","",'EDCI Data'!BA45)</f>
        <v/>
      </c>
      <c r="BH45" s="247" t="str">
        <f>IF('EDCI Data'!BB45="","",'EDCI Data'!BB45)</f>
        <v/>
      </c>
      <c r="BI45" s="247" t="str">
        <f>IF('EDCI Data'!BC45="","",'EDCI Data'!BC45)</f>
        <v/>
      </c>
      <c r="BJ45" s="247" t="str">
        <f>IF('EDCI Data'!BD45="","",'EDCI Data'!BD45)</f>
        <v/>
      </c>
      <c r="BK45" s="247" t="str">
        <f>IF('EDCI Data'!BE45="","",'EDCI Data'!BE45)</f>
        <v/>
      </c>
      <c r="BL45" s="247" t="str">
        <f>IF('EDCI Data'!BF45="","",'EDCI Data'!BF45)</f>
        <v/>
      </c>
      <c r="BM45" s="247" t="str">
        <f>IF('EDCI Data'!BG45="","",'EDCI Data'!BG45)</f>
        <v/>
      </c>
      <c r="BN45" s="248" t="str">
        <f>IF('EDCI Data'!BH45="","",'EDCI Data'!BH45)</f>
        <v/>
      </c>
      <c r="BO45" s="248" t="str">
        <f>IF('EDCI Data'!BI45="","",'EDCI Data'!BI45)</f>
        <v/>
      </c>
      <c r="BP45" s="249" t="str">
        <f>IF('EDCI Data'!BJ45="","",'EDCI Data'!BJ45)</f>
        <v/>
      </c>
      <c r="BQ45" s="248" t="str">
        <f>IF('EDCI Data'!BK45="","",'EDCI Data'!BK45)</f>
        <v/>
      </c>
      <c r="BR45" s="248" t="str">
        <f>IF('EDCI Data'!BL45="","",'EDCI Data'!BL45)</f>
        <v/>
      </c>
      <c r="BS45" s="250" t="str">
        <f>IF('EDCI Data'!BM45="","",'EDCI Data'!BM45)</f>
        <v/>
      </c>
      <c r="BT45" s="251" t="str">
        <f>IF('EDCI Data'!BN45="","",'EDCI Data'!BN45)</f>
        <v/>
      </c>
      <c r="BU45" s="246" t="str">
        <f>IF('EDCI Data'!BO45="","",'EDCI Data'!BO45)</f>
        <v/>
      </c>
      <c r="BV45" s="252">
        <f t="shared" si="64"/>
        <v>0</v>
      </c>
      <c r="BW45" s="252">
        <f t="shared" si="65"/>
        <v>0</v>
      </c>
      <c r="BX45" s="252">
        <f t="shared" si="66"/>
        <v>0</v>
      </c>
      <c r="BY45" s="252">
        <f t="shared" si="67"/>
        <v>0</v>
      </c>
      <c r="BZ45" t="str">
        <f t="shared" si="1"/>
        <v/>
      </c>
      <c r="CA45" s="253"/>
      <c r="CB45"/>
      <c r="CC45"/>
      <c r="CD45"/>
      <c r="CE45" t="str">
        <f t="shared" si="2"/>
        <v/>
      </c>
      <c r="CF45"/>
      <c r="CG45" t="str">
        <f t="shared" si="3"/>
        <v/>
      </c>
      <c r="CH45" t="str">
        <f t="shared" si="4"/>
        <v/>
      </c>
      <c r="CI45" t="str">
        <f t="shared" si="5"/>
        <v/>
      </c>
      <c r="CJ45" t="str">
        <f t="shared" si="6"/>
        <v/>
      </c>
      <c r="CK45"/>
      <c r="CL45"/>
      <c r="CM45" t="str">
        <f t="shared" si="7"/>
        <v/>
      </c>
      <c r="CN45" t="str">
        <f t="shared" si="8"/>
        <v/>
      </c>
      <c r="CO45" t="str">
        <f t="shared" si="9"/>
        <v/>
      </c>
      <c r="CP45" t="str">
        <f t="shared" si="10"/>
        <v/>
      </c>
      <c r="CQ45"/>
      <c r="CR45" t="str" cm="1">
        <f t="array" ref="CR45">IF(COUNTIFS($BZ$10:$BZ$259,$BZ45,$I$10:$I$259,$I45+1)&gt;0,IF(X45&lt;&gt;INDEX(Y$10:Y$259,MATCH(1,INDEX(($BZ45=$BZ$10:$BZ$259)*($I$10:$I$259=$I45+1),0,1),0)),"Number of FTEs in previous year do not align with Number of FTEs in current year across years, by definition these should be equal. Please check and update if required. "&amp;CHAR(10),""),"")</f>
        <v/>
      </c>
      <c r="CS45" t="str" cm="1">
        <f t="array" ref="CS45">IF(COUNTIFS($BZ$10:$BZ$259,$BZ45,$I$10:$I$259,$I45-1)&gt;0,IF(Y45&lt;&gt;INDEX(X$10:X$259,MATCH(1,INDEX(($BZ45=$BZ$10:$BZ$259)*($I$10:$I$259=$I45-1),0,1),0)),"Number of FTEs in previous year do not align with Number of FTEs in current year across years, by definition these should be equal. Please check and update if required. "&amp;CHAR(10),""),"")</f>
        <v/>
      </c>
      <c r="CT45" t="str">
        <f t="shared" si="11"/>
        <v/>
      </c>
      <c r="CU45" t="str">
        <f t="shared" si="12"/>
        <v/>
      </c>
      <c r="CV45"/>
      <c r="CW45" t="str">
        <f t="shared" si="13"/>
        <v/>
      </c>
      <c r="CX45"/>
      <c r="CY45" t="str">
        <f t="shared" si="14"/>
        <v/>
      </c>
      <c r="CZ45"/>
      <c r="DA45" t="str">
        <f t="shared" si="15"/>
        <v/>
      </c>
      <c r="DB45"/>
      <c r="DC45"/>
      <c r="DD45"/>
      <c r="DE45"/>
      <c r="DF45"/>
      <c r="DG45"/>
      <c r="DH45"/>
      <c r="DI45"/>
      <c r="DJ45"/>
      <c r="DK45"/>
      <c r="DL45"/>
      <c r="DM45"/>
      <c r="DN45"/>
      <c r="DO45"/>
      <c r="DP45"/>
      <c r="DQ45"/>
      <c r="DR45"/>
      <c r="DS45"/>
      <c r="DT45"/>
      <c r="DU45"/>
      <c r="DV45"/>
      <c r="DW45"/>
      <c r="DX45" t="str">
        <f t="shared" si="16"/>
        <v/>
      </c>
      <c r="DY45" t="str">
        <f t="shared" si="17"/>
        <v/>
      </c>
      <c r="DZ45" t="str">
        <f t="shared" si="18"/>
        <v/>
      </c>
      <c r="EA45" t="str">
        <f t="shared" si="19"/>
        <v/>
      </c>
      <c r="EB45" t="str">
        <f t="shared" si="20"/>
        <v/>
      </c>
      <c r="EC45" t="str">
        <f t="shared" si="21"/>
        <v/>
      </c>
      <c r="ED45" t="str">
        <f t="shared" si="22"/>
        <v/>
      </c>
      <c r="EE45" t="str">
        <f t="shared" si="23"/>
        <v/>
      </c>
      <c r="EF45" t="str">
        <f t="shared" si="24"/>
        <v/>
      </c>
      <c r="EG45" t="str">
        <f t="shared" si="25"/>
        <v/>
      </c>
      <c r="EH45" t="str">
        <f t="shared" si="26"/>
        <v/>
      </c>
      <c r="EI45" t="str">
        <f t="shared" si="27"/>
        <v/>
      </c>
      <c r="EJ45"/>
      <c r="EK45"/>
      <c r="EL45"/>
      <c r="EM45"/>
      <c r="EN45"/>
      <c r="EO45"/>
      <c r="EP45"/>
      <c r="EQ45" t="str">
        <f t="shared" si="28"/>
        <v/>
      </c>
      <c r="ER45" t="str">
        <f t="shared" si="29"/>
        <v/>
      </c>
      <c r="ES45" t="str">
        <f t="shared" si="30"/>
        <v/>
      </c>
      <c r="ET45"/>
      <c r="EU45" t="str">
        <f t="shared" si="31"/>
        <v/>
      </c>
      <c r="EV45"/>
      <c r="EW45" t="str">
        <f t="shared" si="32"/>
        <v/>
      </c>
      <c r="EX45"/>
      <c r="EY45" t="str">
        <f t="shared" si="33"/>
        <v/>
      </c>
      <c r="EZ45"/>
      <c r="FA45"/>
      <c r="FB45"/>
      <c r="FC45"/>
      <c r="FD45"/>
      <c r="FE45"/>
      <c r="FF45"/>
      <c r="FG45"/>
      <c r="FH45"/>
      <c r="FI45"/>
      <c r="FJ45"/>
      <c r="FK45"/>
      <c r="FL45"/>
      <c r="FM45"/>
      <c r="FN45"/>
      <c r="FO45"/>
      <c r="FP45"/>
      <c r="FQ45"/>
      <c r="FR45"/>
      <c r="FS45"/>
      <c r="FT45"/>
      <c r="FU45"/>
      <c r="FV45" t="str">
        <f t="shared" si="34"/>
        <v/>
      </c>
      <c r="FW45" t="str">
        <f t="shared" si="35"/>
        <v/>
      </c>
      <c r="FX45"/>
      <c r="FY45" t="str">
        <f t="shared" si="36"/>
        <v/>
      </c>
      <c r="FZ45" t="str">
        <f t="shared" si="37"/>
        <v/>
      </c>
      <c r="GA45" t="str">
        <f t="shared" si="38"/>
        <v/>
      </c>
      <c r="GB45" t="str">
        <f t="shared" si="39"/>
        <v/>
      </c>
      <c r="GC45" t="str">
        <f t="shared" si="40"/>
        <v/>
      </c>
      <c r="GD45" t="str">
        <f t="shared" si="41"/>
        <v/>
      </c>
      <c r="GE45" t="str">
        <f t="shared" si="42"/>
        <v/>
      </c>
      <c r="GF45" t="str">
        <f t="shared" si="43"/>
        <v/>
      </c>
      <c r="GG45" t="str">
        <f t="shared" si="44"/>
        <v/>
      </c>
      <c r="GH45"/>
      <c r="GI45"/>
      <c r="GJ45"/>
      <c r="GK45"/>
      <c r="GL45"/>
      <c r="GM45"/>
      <c r="GN45"/>
      <c r="GO45"/>
      <c r="GP45" t="str">
        <f t="shared" si="45"/>
        <v/>
      </c>
      <c r="GQ45" t="str">
        <f t="shared" si="46"/>
        <v/>
      </c>
      <c r="GR45"/>
      <c r="GS45" t="str">
        <f t="shared" si="47"/>
        <v/>
      </c>
      <c r="GT45"/>
      <c r="GU45" t="str">
        <f t="shared" si="48"/>
        <v/>
      </c>
      <c r="GV45"/>
      <c r="GW45" t="str">
        <f t="shared" si="49"/>
        <v/>
      </c>
      <c r="GX45"/>
      <c r="GY45"/>
      <c r="GZ45"/>
      <c r="HA45"/>
      <c r="HB45"/>
      <c r="HC45"/>
      <c r="HD45"/>
      <c r="HE45"/>
      <c r="HF45"/>
      <c r="HG45"/>
      <c r="HH45"/>
      <c r="HI45"/>
      <c r="HJ45"/>
      <c r="HK45"/>
      <c r="HL45"/>
      <c r="HM45"/>
      <c r="HN45"/>
      <c r="HO45"/>
      <c r="HP45"/>
      <c r="HQ45"/>
      <c r="HR45"/>
      <c r="HS45"/>
      <c r="HT45" t="str">
        <f t="shared" si="50"/>
        <v/>
      </c>
      <c r="HU45" t="str">
        <f t="shared" si="51"/>
        <v/>
      </c>
      <c r="HV45"/>
      <c r="HW45"/>
      <c r="HX45"/>
      <c r="HY45"/>
      <c r="HZ45"/>
      <c r="IA45"/>
      <c r="IB45"/>
      <c r="IC45"/>
      <c r="ID45"/>
      <c r="IE45" t="str">
        <f t="shared" si="52"/>
        <v/>
      </c>
      <c r="IF45"/>
      <c r="IG45"/>
      <c r="IH45"/>
      <c r="II45"/>
      <c r="IJ45"/>
      <c r="IK45"/>
      <c r="IL45"/>
      <c r="IM45"/>
      <c r="IN45"/>
      <c r="IO45"/>
      <c r="IP45"/>
      <c r="IQ45" t="str">
        <f t="shared" si="53"/>
        <v/>
      </c>
      <c r="IR45"/>
      <c r="IS45" t="str">
        <f t="shared" si="54"/>
        <v/>
      </c>
      <c r="IT45"/>
      <c r="IU45" t="str">
        <f t="shared" si="55"/>
        <v/>
      </c>
      <c r="IV45"/>
      <c r="IW45"/>
      <c r="IX45"/>
      <c r="IY45"/>
      <c r="IZ45"/>
      <c r="JA45"/>
      <c r="JB45"/>
      <c r="JC45"/>
      <c r="JD45"/>
      <c r="JE45"/>
      <c r="JF45"/>
      <c r="JG45"/>
      <c r="JH45"/>
      <c r="JI45"/>
      <c r="JJ45"/>
      <c r="JK45"/>
      <c r="JL45"/>
      <c r="JM45"/>
      <c r="JN45"/>
      <c r="JO45"/>
      <c r="JP45"/>
      <c r="JQ45"/>
      <c r="JR45" t="str">
        <f t="shared" si="56"/>
        <v/>
      </c>
      <c r="JS45" t="str">
        <f t="shared" si="57"/>
        <v/>
      </c>
      <c r="JT45"/>
      <c r="JU45"/>
      <c r="JV45"/>
      <c r="JW45"/>
      <c r="JX45"/>
      <c r="JY45"/>
      <c r="JZ45"/>
      <c r="KA45"/>
      <c r="KB45"/>
      <c r="KC45" t="str">
        <f t="shared" si="58"/>
        <v/>
      </c>
      <c r="KD45"/>
      <c r="KE45"/>
      <c r="KF45"/>
      <c r="KG45"/>
      <c r="KH45"/>
      <c r="KI45"/>
      <c r="KJ45"/>
      <c r="KK45"/>
      <c r="KL45" t="str">
        <f>IF(CT45=1,KL$8&amp;IF(SUM(CU45:$EQ45)=0,"",", "),"")</f>
        <v/>
      </c>
      <c r="KM45" t="str">
        <f>IF(CU45=1,KM$8&amp;IF(SUM(CV45:$EQ45)=0,"",", "),"")</f>
        <v/>
      </c>
      <c r="KN45" t="str">
        <f>IF(CV45=1,KN$8&amp;IF(SUM(CW45:$EQ45)=0,"",", "),"")</f>
        <v/>
      </c>
      <c r="KO45" t="str">
        <f>IF(CW45=1,KO$8&amp;IF(SUM(CX45:$EQ45)=0,"",", "),"")</f>
        <v/>
      </c>
      <c r="KP45" t="str">
        <f>IF(CX45=1,KP$8&amp;IF(SUM(CY45:$EQ45)=0,"",", "),"")</f>
        <v/>
      </c>
      <c r="KQ45" t="str">
        <f>IF(CY45=1,KQ$8&amp;IF(SUM(CZ45:$EQ45)=0,"",", "),"")</f>
        <v/>
      </c>
      <c r="KR45" t="str">
        <f>IF(CZ45=1,KR$8&amp;IF(SUM(DA45:$EQ45)=0,"",", "),"")</f>
        <v/>
      </c>
      <c r="KS45" t="str">
        <f>IF(DA45=1,KS$8&amp;IF(SUM(DB45:$EQ45)=0,"",", "),"")</f>
        <v/>
      </c>
      <c r="KT45" t="str">
        <f>IF(DB45=1,KT$8&amp;IF(SUM(DC45:$EQ45)=0,"",", "),"")</f>
        <v/>
      </c>
      <c r="KU45" t="str">
        <f>IF(DC45=1,KU$8&amp;IF(SUM(DD45:$EQ45)=0,"",", "),"")</f>
        <v/>
      </c>
      <c r="KV45" t="str">
        <f>IF(DD45=1,KV$8&amp;IF(SUM(DE45:$EQ45)=0,"",", "),"")</f>
        <v/>
      </c>
      <c r="KW45" t="str">
        <f>IF(DE45=1,KW$8&amp;IF(SUM(DF45:$EQ45)=0,"",", "),"")</f>
        <v/>
      </c>
      <c r="KX45" t="str">
        <f>IF(DF45=1,KX$8&amp;IF(SUM(DG45:$EQ45)=0,"",", "),"")</f>
        <v/>
      </c>
      <c r="KY45" t="str">
        <f>IF(DG45=1,KY$8&amp;IF(SUM(DH45:$EQ45)=0,"",", "),"")</f>
        <v/>
      </c>
      <c r="KZ45" t="str">
        <f>IF(DH45=1,KZ$8&amp;IF(SUM(DI45:$EQ45)=0,"",", "),"")</f>
        <v/>
      </c>
      <c r="LA45" t="str">
        <f>IF(DI45=1,LA$8&amp;IF(SUM(DJ45:$EQ45)=0,"",", "),"")</f>
        <v/>
      </c>
      <c r="LB45" t="str">
        <f>IF(DJ45=1,LB$8&amp;IF(SUM(DK45:$EQ45)=0,"",", "),"")</f>
        <v/>
      </c>
      <c r="LC45" t="str">
        <f>IF(DK45=1,LC$8&amp;IF(SUM(DL45:$EQ45)=0,"",", "),"")</f>
        <v/>
      </c>
      <c r="LD45" t="str">
        <f>IF(DL45=1,LD$8&amp;IF(SUM(DM45:$EQ45)=0,"",", "),"")</f>
        <v/>
      </c>
      <c r="LE45" t="str">
        <f>IF(DM45=1,LE$8&amp;IF(SUM(DN45:$EQ45)=0,"",", "),"")</f>
        <v/>
      </c>
      <c r="LF45" t="str">
        <f>IF(DN45=1,LF$8&amp;IF(SUM(DO45:$EQ45)=0,"",", "),"")</f>
        <v/>
      </c>
      <c r="LG45" t="str">
        <f>IF(DO45=1,LG$8&amp;IF(SUM(DP45:$EQ45)=0,"",", "),"")</f>
        <v/>
      </c>
      <c r="LH45" t="str">
        <f>IF(DP45=1,LH$8&amp;IF(SUM(DQ45:$EQ45)=0,"",", "),"")</f>
        <v/>
      </c>
      <c r="LI45" t="str">
        <f>IF(DQ45=1,LI$8&amp;IF(SUM(DR45:$EQ45)=0,"",", "),"")</f>
        <v/>
      </c>
      <c r="LJ45" t="str">
        <f>IF(DR45=1,LJ$8&amp;IF(SUM(DS45:$EQ45)=0,"",", "),"")</f>
        <v/>
      </c>
      <c r="LK45" t="str">
        <f>IF(DS45=1,LK$8&amp;IF(SUM(DT45:$EQ45)=0,"",", "),"")</f>
        <v/>
      </c>
      <c r="LL45" t="str">
        <f>IF(DT45=1,LL$8&amp;IF(SUM(DU45:$EQ45)=0,"",", "),"")</f>
        <v/>
      </c>
      <c r="LM45" t="str">
        <f>IF(DU45=1,LM$8&amp;IF(SUM(DV45:$EQ45)=0,"",", "),"")</f>
        <v/>
      </c>
      <c r="LN45" t="str">
        <f>IF(DV45=1,LN$8&amp;IF(SUM(DW45:$EQ45)=0,"",", "),"")</f>
        <v/>
      </c>
      <c r="LO45" t="str">
        <f>IF(DW45=1,LO$8&amp;IF(SUM(DX45:$EQ45)=0,"",", "),"")</f>
        <v/>
      </c>
      <c r="LP45" t="str">
        <f>IF(DX45=1,LP$8&amp;IF(SUM(DY45:$EQ45)=0,"",", "),"")</f>
        <v/>
      </c>
      <c r="LQ45" t="str">
        <f>IF(DY45=1,LQ$8&amp;IF(SUM(DZ45:$EQ45)=0,"",", "),"")</f>
        <v/>
      </c>
      <c r="LR45" t="str">
        <f>IF(DZ45=1,LR$8&amp;IF(SUM(EA45:$EQ45)=0,"",", "),"")</f>
        <v/>
      </c>
      <c r="LS45" t="str">
        <f>IF(EA45=1,LS$8&amp;IF(SUM(EB45:$EQ45)=0,"",", "),"")</f>
        <v/>
      </c>
      <c r="LT45" t="str">
        <f>IF(EB45=1,LT$8&amp;IF(SUM(EC45:$EQ45)=0,"",", "),"")</f>
        <v/>
      </c>
      <c r="LU45" t="str">
        <f>IF(EC45=1,LU$8&amp;IF(SUM(ED45:$EQ45)=0,"",", "),"")</f>
        <v/>
      </c>
      <c r="LV45" t="str">
        <f>IF(ED45=1,LV$8&amp;IF(SUM(EE45:$EQ45)=0,"",", "),"")</f>
        <v/>
      </c>
      <c r="LW45" t="str">
        <f>IF(EE45=1,LW$8&amp;IF(SUM(EF45:$EQ45)=0,"",", "),"")</f>
        <v/>
      </c>
      <c r="LX45" t="str">
        <f>IF(EF45=1,LX$8&amp;IF(SUM(EG45:$EQ45)=0,"",", "),"")</f>
        <v/>
      </c>
      <c r="LY45" t="str">
        <f>IF(EG45=1,LY$8&amp;IF(SUM(EH45:$EQ45)=0,"",", "),"")</f>
        <v/>
      </c>
      <c r="LZ45" t="str">
        <f>IF(EH45=1,LZ$8&amp;IF(SUM(EI45:$EQ45)=0,"",", "),"")</f>
        <v/>
      </c>
      <c r="MA45" t="str">
        <f>IF(EI45=1,MA$8&amp;IF(SUM(EJ45:$EQ45)=0,"",", "),"")</f>
        <v/>
      </c>
      <c r="MB45" t="str">
        <f>IF(EJ45=1,MB$8&amp;IF(SUM(EK45:$EQ45)=0,"",", "),"")</f>
        <v/>
      </c>
      <c r="MC45" t="str">
        <f>IF(EK45=1,MC$8&amp;IF(SUM(EL45:$EQ45)=0,"",", "),"")</f>
        <v/>
      </c>
      <c r="MD45" t="str">
        <f>IF(EL45=1,MD$8&amp;IF(SUM(EM45:$EQ45)=0,"",", "),"")</f>
        <v/>
      </c>
      <c r="ME45" t="str">
        <f>IF(EM45=1,ME$8&amp;IF(SUM(EN45:$EQ45)=0,"",", "),"")</f>
        <v/>
      </c>
      <c r="MF45" t="str">
        <f>IF(EN45=1,MF$8&amp;IF(SUM(EO45:$EQ45)=0,"",", "),"")</f>
        <v/>
      </c>
      <c r="MG45" t="str">
        <f>IF(EO45=1,MG$8&amp;IF(SUM(EP45:$EQ45)=0,"",", "),"")</f>
        <v/>
      </c>
      <c r="MH45" t="str">
        <f>IF(EP45=1,MH$8&amp;IF(SUM(EQ45:$EQ45)=0,"",", "),"")</f>
        <v/>
      </c>
      <c r="MI45" t="str">
        <f t="shared" si="68"/>
        <v/>
      </c>
      <c r="MJ45" t="str">
        <f>IF(ER45=1,MJ$8&amp;IF(SUM(ES45:$GO45)=0,"",", "),"")</f>
        <v/>
      </c>
      <c r="MK45" t="str">
        <f>IF(ES45=1,MK$8&amp;IF(SUM(ET45:$GO45)=0,"",", "),"")</f>
        <v/>
      </c>
      <c r="ML45" t="str">
        <f>IF(ET45=1,ML$8&amp;IF(SUM(EU45:$GO45)=0,"",", "),"")</f>
        <v/>
      </c>
      <c r="MM45" t="str">
        <f>IF(EU45=1,MM$8&amp;IF(SUM(EV45:$GO45)=0,"",", "),"")</f>
        <v/>
      </c>
      <c r="MN45" t="str">
        <f>IF(EV45=1,MN$8&amp;IF(SUM(EW45:$GO45)=0,"",", "),"")</f>
        <v/>
      </c>
      <c r="MO45" t="str">
        <f>IF(EW45=1,MO$8&amp;IF(SUM(EX45:$GO45)=0,"",", "),"")</f>
        <v/>
      </c>
      <c r="MP45" t="str">
        <f>IF(EX45=1,MP$8&amp;IF(SUM(EY45:$GO45)=0,"",", "),"")</f>
        <v/>
      </c>
      <c r="MQ45" t="str">
        <f>IF(EY45=1,MQ$8&amp;IF(SUM(EZ45:$GO45)=0,"",", "),"")</f>
        <v/>
      </c>
      <c r="MR45" t="str">
        <f>IF(EZ45=1,MR$8&amp;IF(SUM(FA45:$GO45)=0,"",", "),"")</f>
        <v/>
      </c>
      <c r="MS45" t="str">
        <f>IF(FA45=1,MS$8&amp;IF(SUM(FB45:$GO45)=0,"",", "),"")</f>
        <v/>
      </c>
      <c r="MT45" t="str">
        <f>IF(FB45=1,MT$8&amp;IF(SUM(FC45:$GO45)=0,"",", "),"")</f>
        <v/>
      </c>
      <c r="MU45" t="str">
        <f>IF(FC45=1,MU$8&amp;IF(SUM(FD45:$GO45)=0,"",", "),"")</f>
        <v/>
      </c>
      <c r="MV45" t="str">
        <f>IF(FD45=1,MV$8&amp;IF(SUM(FE45:$GO45)=0,"",", "),"")</f>
        <v/>
      </c>
      <c r="MW45" t="str">
        <f>IF(FE45=1,MW$8&amp;IF(SUM(FF45:$GO45)=0,"",", "),"")</f>
        <v/>
      </c>
      <c r="MX45" t="str">
        <f>IF(FF45=1,MX$8&amp;IF(SUM(FG45:$GO45)=0,"",", "),"")</f>
        <v/>
      </c>
      <c r="MY45" t="str">
        <f>IF(FG45=1,MY$8&amp;IF(SUM(FH45:$GO45)=0,"",", "),"")</f>
        <v/>
      </c>
      <c r="MZ45" t="str">
        <f>IF(FH45=1,MZ$8&amp;IF(SUM(FI45:$GO45)=0,"",", "),"")</f>
        <v/>
      </c>
      <c r="NA45" t="str">
        <f>IF(FI45=1,NA$8&amp;IF(SUM(FJ45:$GO45)=0,"",", "),"")</f>
        <v/>
      </c>
      <c r="NB45" t="str">
        <f>IF(FJ45=1,NB$8&amp;IF(SUM(FK45:$GO45)=0,"",", "),"")</f>
        <v/>
      </c>
      <c r="NC45" t="str">
        <f>IF(FK45=1,NC$8&amp;IF(SUM(FL45:$GO45)=0,"",", "),"")</f>
        <v/>
      </c>
      <c r="ND45" t="str">
        <f>IF(FL45=1,ND$8&amp;IF(SUM(FM45:$GO45)=0,"",", "),"")</f>
        <v/>
      </c>
      <c r="NE45" t="str">
        <f>IF(FM45=1,NE$8&amp;IF(SUM(FN45:$GO45)=0,"",", "),"")</f>
        <v/>
      </c>
      <c r="NF45" t="str">
        <f>IF(FN45=1,NF$8&amp;IF(SUM(FO45:$GO45)=0,"",", "),"")</f>
        <v/>
      </c>
      <c r="NG45" t="str">
        <f>IF(FO45=1,NG$8&amp;IF(SUM(FP45:$GO45)=0,"",", "),"")</f>
        <v/>
      </c>
      <c r="NH45" t="str">
        <f>IF(FP45=1,NH$8&amp;IF(SUM(FQ45:$GO45)=0,"",", "),"")</f>
        <v/>
      </c>
      <c r="NI45" t="str">
        <f>IF(FQ45=1,NI$8&amp;IF(SUM(FR45:$GO45)=0,"",", "),"")</f>
        <v/>
      </c>
      <c r="NJ45" t="str">
        <f>IF(FR45=1,NJ$8&amp;IF(SUM(FS45:$GO45)=0,"",", "),"")</f>
        <v/>
      </c>
      <c r="NK45" t="str">
        <f>IF(FS45=1,NK$8&amp;IF(SUM(FT45:$GO45)=0,"",", "),"")</f>
        <v/>
      </c>
      <c r="NL45" t="str">
        <f>IF(FT45=1,NL$8&amp;IF(SUM(FU45:$GO45)=0,"",", "),"")</f>
        <v/>
      </c>
      <c r="NM45" t="str">
        <f>IF(FU45=1,NM$8&amp;IF(SUM(FV45:$GO45)=0,"",", "),"")</f>
        <v/>
      </c>
      <c r="NN45" t="str">
        <f>IF(FV45=1,NN$8&amp;IF(SUM(FW45:$GO45)=0,"",", "),"")</f>
        <v/>
      </c>
      <c r="NO45" t="str">
        <f>IF(FW45=1,NO$8&amp;IF(SUM(FX45:$GO45)=0,"",", "),"")</f>
        <v/>
      </c>
      <c r="NP45" t="str">
        <f>IF(FX45=1,NP$8&amp;IF(SUM(FY45:$GO45)=0,"",", "),"")</f>
        <v/>
      </c>
      <c r="NQ45" t="str">
        <f>IF(FY45=1,NQ$8&amp;IF(SUM(FZ45:$GO45)=0,"",", "),"")</f>
        <v/>
      </c>
      <c r="NR45" t="str">
        <f>IF(FZ45=1,NR$8&amp;IF(SUM(GA45:$GO45)=0,"",", "),"")</f>
        <v/>
      </c>
      <c r="NS45" t="str">
        <f>IF(GA45=1,NS$8&amp;IF(SUM(GB45:$GO45)=0,"",", "),"")</f>
        <v/>
      </c>
      <c r="NT45" t="str">
        <f>IF(GB45=1,NT$8&amp;IF(SUM(GC45:$GO45)=0,"",", "),"")</f>
        <v/>
      </c>
      <c r="NU45" t="str">
        <f>IF(GC45=1,NU$8&amp;IF(SUM(GD45:$GO45)=0,"",", "),"")</f>
        <v/>
      </c>
      <c r="NV45" t="str">
        <f>IF(GD45=1,NV$8&amp;IF(SUM(GE45:$GO45)=0,"",", "),"")</f>
        <v/>
      </c>
      <c r="NW45" t="str">
        <f>IF(GE45=1,NW$8&amp;IF(SUM(GF45:$GO45)=0,"",", "),"")</f>
        <v/>
      </c>
      <c r="NX45" t="str">
        <f>IF(GF45=1,NX$8&amp;IF(SUM(GG45:$GO45)=0,"",", "),"")</f>
        <v/>
      </c>
      <c r="NY45" t="str">
        <f>IF(GG45=1,NY$8&amp;IF(SUM(GH45:$GO45)=0,"",", "),"")</f>
        <v/>
      </c>
      <c r="NZ45" t="str">
        <f>IF(GH45=1,NZ$8&amp;IF(SUM(GI45:$GO45)=0,"",", "),"")</f>
        <v/>
      </c>
      <c r="OA45" t="str">
        <f>IF(GI45=1,OA$8&amp;IF(SUM(GJ45:$GO45)=0,"",", "),"")</f>
        <v/>
      </c>
      <c r="OB45" t="str">
        <f>IF(GJ45=1,OB$8&amp;IF(SUM(GK45:$GO45)=0,"",", "),"")</f>
        <v/>
      </c>
      <c r="OC45" t="str">
        <f>IF(GK45=1,OC$8&amp;IF(SUM(GL45:$GO45)=0,"",", "),"")</f>
        <v/>
      </c>
      <c r="OD45" t="str">
        <f>IF(GL45=1,OD$8&amp;IF(SUM(GM45:$GO45)=0,"",", "),"")</f>
        <v/>
      </c>
      <c r="OE45" t="str">
        <f>IF(GM45=1,OE$8&amp;IF(SUM(GN45:$GO45)=0,"",", "),"")</f>
        <v/>
      </c>
      <c r="OF45" t="str">
        <f>IF(GN45=1,OF$8&amp;IF(SUM(GO45:$GO45)=0,"",", "),"")</f>
        <v/>
      </c>
      <c r="OG45" t="str">
        <f t="shared" si="69"/>
        <v/>
      </c>
      <c r="OH45" t="str">
        <f>IF(GP45=1,OH$8&amp;IF(SUM(GQ45:$IM45)=0,"",", "),"")</f>
        <v/>
      </c>
      <c r="OI45" t="str">
        <f>IF(GQ45=1,OI$8&amp;IF(SUM(GR45:$IM45)=0,"",", "),"")</f>
        <v/>
      </c>
      <c r="OJ45" t="str">
        <f>IF(GR45=1,OJ$8&amp;IF(SUM(GS45:$IM45)=0,"",", "),"")</f>
        <v/>
      </c>
      <c r="OK45" t="str">
        <f>IF(GS45=1,OK$8&amp;IF(SUM(GT45:$IM45)=0,"",", "),"")</f>
        <v/>
      </c>
      <c r="OL45" t="str">
        <f>IF(GT45=1,OL$8&amp;IF(SUM(GU45:$IM45)=0,"",", "),"")</f>
        <v/>
      </c>
      <c r="OM45" t="str">
        <f>IF(GU45=1,OM$8&amp;IF(SUM(GV45:$IM45)=0,"",", "),"")</f>
        <v/>
      </c>
      <c r="ON45" t="str">
        <f>IF(GV45=1,ON$8&amp;IF(SUM(GW45:$IM45)=0,"",", "),"")</f>
        <v/>
      </c>
      <c r="OO45" t="str">
        <f>IF(GW45=1,OO$8&amp;IF(SUM(GX45:$IM45)=0,"",", "),"")</f>
        <v/>
      </c>
      <c r="OP45" t="str">
        <f>IF(GX45=1,OP$8&amp;IF(SUM(GY45:$IM45)=0,"",", "),"")</f>
        <v/>
      </c>
      <c r="OQ45" t="str">
        <f>IF(GY45=1,OQ$8&amp;IF(SUM(GZ45:$IM45)=0,"",", "),"")</f>
        <v/>
      </c>
      <c r="OR45" t="str">
        <f>IF(GZ45=1,OR$8&amp;IF(SUM(HA45:$IM45)=0,"",", "),"")</f>
        <v/>
      </c>
      <c r="OS45" t="str">
        <f>IF(HA45=1,OS$8&amp;IF(SUM(HB45:$IM45)=0,"",", "),"")</f>
        <v/>
      </c>
      <c r="OT45" t="str">
        <f>IF(HB45=1,OT$8&amp;IF(SUM(HC45:$IM45)=0,"",", "),"")</f>
        <v/>
      </c>
      <c r="OU45" t="str">
        <f>IF(HC45=1,OU$8&amp;IF(SUM(HD45:$IM45)=0,"",", "),"")</f>
        <v/>
      </c>
      <c r="OV45" t="str">
        <f>IF(HD45=1,OV$8&amp;IF(SUM(HE45:$IM45)=0,"",", "),"")</f>
        <v/>
      </c>
      <c r="OW45" t="str">
        <f>IF(HE45=1,OW$8&amp;IF(SUM(HF45:$IM45)=0,"",", "),"")</f>
        <v/>
      </c>
      <c r="OX45" t="str">
        <f>IF(HF45=1,OX$8&amp;IF(SUM(HG45:$IM45)=0,"",", "),"")</f>
        <v/>
      </c>
      <c r="OY45" t="str">
        <f>IF(HG45=1,OY$8&amp;IF(SUM(HH45:$IM45)=0,"",", "),"")</f>
        <v/>
      </c>
      <c r="OZ45" t="str">
        <f>IF(HH45=1,OZ$8&amp;IF(SUM(HI45:$IM45)=0,"",", "),"")</f>
        <v/>
      </c>
      <c r="PA45" t="str">
        <f>IF(HI45=1,PA$8&amp;IF(SUM(HJ45:$IM45)=0,"",", "),"")</f>
        <v/>
      </c>
      <c r="PB45" t="str">
        <f>IF(HJ45=1,PB$8&amp;IF(SUM(HK45:$IM45)=0,"",", "),"")</f>
        <v/>
      </c>
      <c r="PC45" t="str">
        <f>IF(HK45=1,PC$8&amp;IF(SUM(HL45:$IM45)=0,"",", "),"")</f>
        <v/>
      </c>
      <c r="PD45" t="str">
        <f>IF(HL45=1,PD$8&amp;IF(SUM(HM45:$IM45)=0,"",", "),"")</f>
        <v/>
      </c>
      <c r="PE45" t="str">
        <f>IF(HM45=1,PE$8&amp;IF(SUM(HN45:$IM45)=0,"",", "),"")</f>
        <v/>
      </c>
      <c r="PF45" t="str">
        <f>IF(HN45=1,PF$8&amp;IF(SUM(HO45:$IM45)=0,"",", "),"")</f>
        <v/>
      </c>
      <c r="PG45" t="str">
        <f>IF(HO45=1,PG$8&amp;IF(SUM(HP45:$IM45)=0,"",", "),"")</f>
        <v/>
      </c>
      <c r="PH45" t="str">
        <f>IF(HP45=1,PH$8&amp;IF(SUM(HQ45:$IM45)=0,"",", "),"")</f>
        <v/>
      </c>
      <c r="PI45" t="str">
        <f>IF(HQ45=1,PI$8&amp;IF(SUM(HR45:$IM45)=0,"",", "),"")</f>
        <v/>
      </c>
      <c r="PJ45" t="str">
        <f>IF(HR45=1,PJ$8&amp;IF(SUM(HS45:$IM45)=0,"",", "),"")</f>
        <v/>
      </c>
      <c r="PK45" t="str">
        <f>IF(HS45=1,PK$8&amp;IF(SUM(HT45:$IM45)=0,"",", "),"")</f>
        <v/>
      </c>
      <c r="PL45" t="str">
        <f>IF(HT45=1,PL$8&amp;IF(SUM(HU45:$IM45)=0,"",", "),"")</f>
        <v/>
      </c>
      <c r="PM45" t="str">
        <f>IF(HU45=1,PM$8&amp;IF(SUM(HV45:$IM45)=0,"",", "),"")</f>
        <v/>
      </c>
      <c r="PN45" t="str">
        <f>IF(HV45=1,PN$8&amp;IF(SUM(HW45:$IM45)=0,"",", "),"")</f>
        <v/>
      </c>
      <c r="PO45" t="str">
        <f>IF(HW45=1,PO$8&amp;IF(SUM(HX45:$IM45)=0,"",", "),"")</f>
        <v/>
      </c>
      <c r="PP45" t="str">
        <f>IF(HX45=1,PP$8&amp;IF(SUM(HY45:$IM45)=0,"",", "),"")</f>
        <v/>
      </c>
      <c r="PQ45" t="str">
        <f>IF(HY45=1,PQ$8&amp;IF(SUM(HZ45:$IM45)=0,"",", "),"")</f>
        <v/>
      </c>
      <c r="PR45" t="str">
        <f>IF(HZ45=1,PR$8&amp;IF(SUM(IA45:$IM45)=0,"",", "),"")</f>
        <v/>
      </c>
      <c r="PS45" t="str">
        <f>IF(IA45=1,PS$8&amp;IF(SUM(IB45:$IM45)=0,"",", "),"")</f>
        <v/>
      </c>
      <c r="PT45" t="str">
        <f>IF(IB45=1,PT$8&amp;IF(SUM(IC45:$IM45)=0,"",", "),"")</f>
        <v/>
      </c>
      <c r="PU45" t="str">
        <f>IF(IC45=1,PU$8&amp;IF(SUM(ID45:$IM45)=0,"",", "),"")</f>
        <v/>
      </c>
      <c r="PV45" t="str">
        <f>IF(ID45=1,PV$8&amp;IF(SUM(IE45:$IM45)=0,"",", "),"")</f>
        <v/>
      </c>
      <c r="PW45" t="str">
        <f>IF(IE45=1,PW$8&amp;IF(SUM(IF45:$IM45)=0,"",", "),"")</f>
        <v/>
      </c>
      <c r="PX45" t="str">
        <f>IF(IF45=1,PX$8&amp;IF(SUM(IG45:$IM45)=0,"",", "),"")</f>
        <v/>
      </c>
      <c r="PY45" t="str">
        <f>IF(IG45=1,PY$8&amp;IF(SUM(IH45:$IM45)=0,"",", "),"")</f>
        <v/>
      </c>
      <c r="PZ45" t="str">
        <f>IF(IH45=1,PZ$8&amp;IF(SUM(II45:$IM45)=0,"",", "),"")</f>
        <v/>
      </c>
      <c r="QA45" t="str">
        <f>IF(II45=1,QA$8&amp;IF(SUM(IJ45:$IM45)=0,"",", "),"")</f>
        <v/>
      </c>
      <c r="QB45" t="str">
        <f>IF(IJ45=1,QB$8&amp;IF(SUM(IK45:$IM45)=0,"",", "),"")</f>
        <v/>
      </c>
      <c r="QC45" t="str">
        <f>IF(IK45=1,QC$8&amp;IF(SUM(IL45:$IM45)=0,"",", "),"")</f>
        <v/>
      </c>
      <c r="QD45" t="str">
        <f>IF(IL45=1,QD$8&amp;IF(SUM(IM45:$IM45)=0,"",", "),"")</f>
        <v/>
      </c>
      <c r="QE45" t="str">
        <f t="shared" si="70"/>
        <v/>
      </c>
      <c r="QF45" t="str">
        <f>IF(IN45=1,QF$8&amp;IF(SUM(IO45:$KK45)=0,"",", "),"")</f>
        <v/>
      </c>
      <c r="QG45" t="str">
        <f>IF(IO45=1,QG$8&amp;IF(SUM(IP45:$KK45)=0,"",", "),"")</f>
        <v/>
      </c>
      <c r="QH45" t="str">
        <f>IF(IP45=1,QH$8&amp;IF(SUM(IQ45:$KK45)=0,"",", "),"")</f>
        <v/>
      </c>
      <c r="QI45" t="str">
        <f>IF(IQ45=1,QI$8&amp;IF(SUM(IR45:$KK45)=0,"",", "),"")</f>
        <v/>
      </c>
      <c r="QJ45" t="str">
        <f>IF(IR45=1,QJ$8&amp;IF(SUM(IS45:$KK45)=0,"",", "),"")</f>
        <v/>
      </c>
      <c r="QK45" t="str">
        <f>IF(IS45=1,QK$8&amp;IF(SUM(IT45:$KK45)=0,"",", "),"")</f>
        <v/>
      </c>
      <c r="QL45" t="str">
        <f>IF(IT45=1,QL$8&amp;IF(SUM(IU45:$KK45)=0,"",", "),"")</f>
        <v/>
      </c>
      <c r="QM45" t="str">
        <f>IF(IU45=1,QM$8&amp;IF(SUM(IV45:$KK45)=0,"",", "),"")</f>
        <v/>
      </c>
      <c r="QN45" t="str">
        <f>IF(IV45=1,QN$8&amp;IF(SUM(IW45:$KK45)=0,"",", "),"")</f>
        <v/>
      </c>
      <c r="QO45" t="str">
        <f>IF(IW45=1,QO$8&amp;IF(SUM(IX45:$KK45)=0,"",", "),"")</f>
        <v/>
      </c>
      <c r="QP45" t="str">
        <f>IF(IX45=1,QP$8&amp;IF(SUM(IY45:$KK45)=0,"",", "),"")</f>
        <v/>
      </c>
      <c r="QQ45" t="str">
        <f>IF(IY45=1,QQ$8&amp;IF(SUM(IZ45:$KK45)=0,"",", "),"")</f>
        <v/>
      </c>
      <c r="QR45" t="str">
        <f>IF(IZ45=1,QR$8&amp;IF(SUM(JA45:$KK45)=0,"",", "),"")</f>
        <v/>
      </c>
      <c r="QS45" t="str">
        <f>IF(JA45=1,QS$8&amp;IF(SUM(JB45:$KK45)=0,"",", "),"")</f>
        <v/>
      </c>
      <c r="QT45" t="str">
        <f>IF(JB45=1,QT$8&amp;IF(SUM(JC45:$KK45)=0,"",", "),"")</f>
        <v/>
      </c>
      <c r="QU45" t="str">
        <f>IF(JC45=1,QU$8&amp;IF(SUM(JD45:$KK45)=0,"",", "),"")</f>
        <v/>
      </c>
      <c r="QV45" t="str">
        <f>IF(JD45=1,QV$8&amp;IF(SUM(JE45:$KK45)=0,"",", "),"")</f>
        <v/>
      </c>
      <c r="QW45" t="str">
        <f>IF(JE45=1,QW$8&amp;IF(SUM(JF45:$KK45)=0,"",", "),"")</f>
        <v/>
      </c>
      <c r="QX45" t="str">
        <f>IF(JF45=1,QX$8&amp;IF(SUM(JG45:$KK45)=0,"",", "),"")</f>
        <v/>
      </c>
      <c r="QY45" t="str">
        <f>IF(JG45=1,QY$8&amp;IF(SUM(JH45:$KK45)=0,"",", "),"")</f>
        <v/>
      </c>
      <c r="QZ45" t="str">
        <f>IF(JH45=1,QZ$8&amp;IF(SUM(JI45:$KK45)=0,"",", "),"")</f>
        <v/>
      </c>
      <c r="RA45" t="str">
        <f>IF(JI45=1,RA$8&amp;IF(SUM(JJ45:$KK45)=0,"",", "),"")</f>
        <v/>
      </c>
      <c r="RB45" t="str">
        <f>IF(JJ45=1,RB$8&amp;IF(SUM(JK45:$KK45)=0,"",", "),"")</f>
        <v/>
      </c>
      <c r="RC45" t="str">
        <f>IF(JK45=1,RC$8&amp;IF(SUM(JL45:$KK45)=0,"",", "),"")</f>
        <v/>
      </c>
      <c r="RD45" t="str">
        <f>IF(JL45=1,RD$8&amp;IF(SUM(JM45:$KK45)=0,"",", "),"")</f>
        <v/>
      </c>
      <c r="RE45" t="str">
        <f>IF(JM45=1,RE$8&amp;IF(SUM(JN45:$KK45)=0,"",", "),"")</f>
        <v/>
      </c>
      <c r="RF45" t="str">
        <f>IF(JN45=1,RF$8&amp;IF(SUM(JO45:$KK45)=0,"",", "),"")</f>
        <v/>
      </c>
      <c r="RG45" t="str">
        <f>IF(JO45=1,RG$8&amp;IF(SUM(JP45:$KK45)=0,"",", "),"")</f>
        <v/>
      </c>
      <c r="RH45" t="str">
        <f>IF(JP45=1,RH$8&amp;IF(SUM(JQ45:$KK45)=0,"",", "),"")</f>
        <v/>
      </c>
      <c r="RI45" t="str">
        <f>IF(JQ45=1,RI$8&amp;IF(SUM(JR45:$KK45)=0,"",", "),"")</f>
        <v/>
      </c>
      <c r="RJ45" t="str">
        <f>IF(JR45=1,RJ$8&amp;IF(SUM(JS45:$KK45)=0,"",", "),"")</f>
        <v/>
      </c>
      <c r="RK45" t="str">
        <f>IF(JS45=1,RK$8&amp;IF(SUM(JT45:$KK45)=0,"",", "),"")</f>
        <v/>
      </c>
      <c r="RL45" t="str">
        <f>IF(JT45=1,RL$8&amp;IF(SUM(JU45:$KK45)=0,"",", "),"")</f>
        <v/>
      </c>
      <c r="RM45" t="str">
        <f>IF(JU45=1,RM$8&amp;IF(SUM(JV45:$KK45)=0,"",", "),"")</f>
        <v/>
      </c>
      <c r="RN45" t="str">
        <f>IF(JV45=1,RN$8&amp;IF(SUM(JW45:$KK45)=0,"",", "),"")</f>
        <v/>
      </c>
      <c r="RO45" t="str">
        <f>IF(JW45=1,RO$8&amp;IF(SUM(JX45:$KK45)=0,"",", "),"")</f>
        <v/>
      </c>
      <c r="RP45" t="str">
        <f>IF(JX45=1,RP$8&amp;IF(SUM(JY45:$KK45)=0,"",", "),"")</f>
        <v/>
      </c>
      <c r="RQ45" t="str">
        <f>IF(JY45=1,RQ$8&amp;IF(SUM(JZ45:$KK45)=0,"",", "),"")</f>
        <v/>
      </c>
      <c r="RR45" t="str">
        <f>IF(JZ45=1,RR$8&amp;IF(SUM(KA45:$KK45)=0,"",", "),"")</f>
        <v/>
      </c>
      <c r="RS45" t="str">
        <f>IF(KA45=1,RS$8&amp;IF(SUM(KB45:$KK45)=0,"",", "),"")</f>
        <v/>
      </c>
      <c r="RT45" t="str">
        <f>IF(KB45=1,RT$8&amp;IF(SUM(KC45:$KK45)=0,"",", "),"")</f>
        <v/>
      </c>
      <c r="RU45" t="str">
        <f>IF(KC45=1,RU$8&amp;IF(SUM(KD45:$KK45)=0,"",", "),"")</f>
        <v/>
      </c>
      <c r="RV45" t="str">
        <f>IF(KD45=1,RV$8&amp;IF(SUM(KE45:$KK45)=0,"",", "),"")</f>
        <v/>
      </c>
      <c r="RW45" t="str">
        <f>IF(KE45=1,RW$8&amp;IF(SUM(KF45:$KK45)=0,"",", "),"")</f>
        <v/>
      </c>
      <c r="RX45" t="str">
        <f>IF(KF45=1,RX$8&amp;IF(SUM(KG45:$KK45)=0,"",", "),"")</f>
        <v/>
      </c>
      <c r="RY45" t="str">
        <f>IF(KG45=1,RY$8&amp;IF(SUM(KH45:$KK45)=0,"",", "),"")</f>
        <v/>
      </c>
      <c r="RZ45" t="str">
        <f>IF(KH45=1,RZ$8&amp;IF(SUM(KI45:$KK45)=0,"",", "),"")</f>
        <v/>
      </c>
      <c r="SA45" t="str">
        <f>IF(KI45=1,SA$8&amp;IF(SUM(KJ45:$KK45)=0,"",", "),"")</f>
        <v/>
      </c>
      <c r="SB45" t="str">
        <f>IF(KJ45=1,SB$8&amp;IF(SUM(KK45:$KK45)=0,"",", "),"")</f>
        <v/>
      </c>
      <c r="SC45" t="str">
        <f t="shared" si="71"/>
        <v/>
      </c>
    </row>
    <row r="46" spans="1:497" ht="60" customHeight="1" x14ac:dyDescent="0.45">
      <c r="A46" s="62"/>
      <c r="B46" s="212" t="str">
        <f t="shared" si="0"/>
        <v/>
      </c>
      <c r="C46" s="212" t="str">
        <f t="shared" si="59"/>
        <v/>
      </c>
      <c r="D46" s="212" t="str">
        <f t="shared" si="60"/>
        <v/>
      </c>
      <c r="E46" s="212" t="str">
        <f t="shared" si="61"/>
        <v/>
      </c>
      <c r="F46" s="212" t="str">
        <f t="shared" si="62"/>
        <v/>
      </c>
      <c r="G46" s="237" t="str">
        <f>IF('EDCI Data'!B46="","",'EDCI Data'!B46)</f>
        <v/>
      </c>
      <c r="H46" s="238" t="str">
        <f>IF('EDCI Data'!C46="","",'EDCI Data'!C46)</f>
        <v/>
      </c>
      <c r="I46" s="239" t="str">
        <f>IF('EDCI Data'!D46="","",'EDCI Data'!D46)</f>
        <v/>
      </c>
      <c r="J46" s="240" t="str">
        <f>IF('EDCI Data'!E46="","",'EDCI Data'!E46)</f>
        <v/>
      </c>
      <c r="K46" s="237" t="str">
        <f>IF('EDCI Data'!F46="","",'EDCI Data'!F46)</f>
        <v/>
      </c>
      <c r="L46" s="237" t="str">
        <f>IF('EDCI Data'!G46="","",'EDCI Data'!G46)</f>
        <v/>
      </c>
      <c r="M46" s="237" t="str">
        <f>IF('EDCI Data'!H46="","",'EDCI Data'!H46)</f>
        <v/>
      </c>
      <c r="N46" s="237" t="str">
        <f>IF('EDCI Data'!I46="","",'EDCI Data'!I46)</f>
        <v/>
      </c>
      <c r="O46" s="237" t="str">
        <f>IF('EDCI Data'!J46="","",'EDCI Data'!J46)</f>
        <v/>
      </c>
      <c r="P46" s="237" t="str">
        <f>IF('EDCI Data'!K46="","",'EDCI Data'!K46)</f>
        <v/>
      </c>
      <c r="Q46" s="241" t="str">
        <f>IF('EDCI Data'!L46="","",'EDCI Data'!L46)</f>
        <v/>
      </c>
      <c r="R46" s="241" t="str">
        <f>IF('EDCI Data'!M46="","",'EDCI Data'!M46)</f>
        <v/>
      </c>
      <c r="S46" s="237" t="str">
        <f>IF('EDCI Data'!N46="","",'EDCI Data'!N46)</f>
        <v/>
      </c>
      <c r="T46" s="237" t="str">
        <f>IF('EDCI Data'!O46="","",'EDCI Data'!O46)</f>
        <v/>
      </c>
      <c r="U46" s="237" t="str">
        <f>IF('EDCI Data'!P46="","",'EDCI Data'!P46)</f>
        <v/>
      </c>
      <c r="V46" s="237" t="str">
        <f>IF('EDCI Data'!Q46="","",'EDCI Data'!Q46)</f>
        <v/>
      </c>
      <c r="W46" s="242" t="str">
        <f>IF('EDCI Data'!R46="","",'EDCI Data'!R46)</f>
        <v/>
      </c>
      <c r="X46" s="243" t="str">
        <f>IF('EDCI Data'!S46="","",'EDCI Data'!S46)</f>
        <v/>
      </c>
      <c r="Y46" s="243" t="str">
        <f>IF('EDCI Data'!T46="","",'EDCI Data'!T46)</f>
        <v/>
      </c>
      <c r="Z46" s="244" t="str">
        <f>IF('EDCI Data'!U46="","",'EDCI Data'!U46)</f>
        <v/>
      </c>
      <c r="AA46" s="237" t="str">
        <f>IF('EDCI Data'!V46="","",'EDCI Data'!V46)</f>
        <v/>
      </c>
      <c r="AB46" s="244" t="str">
        <f>IF('EDCI Data'!W46="","",'EDCI Data'!W46)</f>
        <v/>
      </c>
      <c r="AC46" s="237" t="str">
        <f>IF('EDCI Data'!X46="","",'EDCI Data'!X46)</f>
        <v/>
      </c>
      <c r="AD46" s="244" t="str">
        <f>IF('EDCI Data'!Y46="","",'EDCI Data'!Y46)</f>
        <v/>
      </c>
      <c r="AE46" s="237" t="str">
        <f>IF('EDCI Data'!Z46="","",'EDCI Data'!Z46)</f>
        <v/>
      </c>
      <c r="AF46" s="237" t="str">
        <f>IF('EDCI Data'!AA46="","",'EDCI Data'!AA46)</f>
        <v/>
      </c>
      <c r="AG46" s="237" t="str">
        <f>IF('EDCI Data'!AB46="","",'EDCI Data'!AB46)</f>
        <v/>
      </c>
      <c r="AH46" s="237" t="str">
        <f>IF('EDCI Data'!AC46="","",'EDCI Data'!AC46)</f>
        <v/>
      </c>
      <c r="AI46" s="237" t="str">
        <f>IF('EDCI Data'!AD46="","",'EDCI Data'!AD46)</f>
        <v/>
      </c>
      <c r="AJ46" s="237" t="str">
        <f>IF('EDCI Data'!AE46="","",'EDCI Data'!AE46)</f>
        <v/>
      </c>
      <c r="AK46" s="237" t="str">
        <f>IF('EDCI Data'!AF46="","",'EDCI Data'!AF46)</f>
        <v/>
      </c>
      <c r="AL46" s="237" t="str">
        <f>IF('EDCI Data'!AG46="","",'EDCI Data'!AG46)</f>
        <v/>
      </c>
      <c r="AM46" s="237" t="str">
        <f>IF('EDCI Data'!AH46="","",'EDCI Data'!AH46)</f>
        <v/>
      </c>
      <c r="AN46" s="237" t="str">
        <f>IF('EDCI Data'!AI46="","",'EDCI Data'!AI46)</f>
        <v/>
      </c>
      <c r="AO46" s="237" t="str">
        <f>IF('EDCI Data'!AJ46="","",'EDCI Data'!AJ46)</f>
        <v/>
      </c>
      <c r="AP46" s="237" t="str">
        <f>IF('EDCI Data'!AK46="","",'EDCI Data'!AK46)</f>
        <v/>
      </c>
      <c r="AQ46" s="237" t="str">
        <f>IF('EDCI Data'!AL46="","",'EDCI Data'!AL46)</f>
        <v/>
      </c>
      <c r="AR46" s="237" t="str">
        <f>IF('EDCI Data'!AM46="","",'EDCI Data'!AM46)</f>
        <v/>
      </c>
      <c r="AS46" s="237" t="str">
        <f>IF('EDCI Data'!AN46="","",'EDCI Data'!AN46)</f>
        <v/>
      </c>
      <c r="AT46" s="237" t="str">
        <f>IF('EDCI Data'!AO46="","",'EDCI Data'!AO46)</f>
        <v/>
      </c>
      <c r="AU46" s="237" t="str">
        <f>IF('EDCI Data'!AP46="","",'EDCI Data'!AP46)</f>
        <v/>
      </c>
      <c r="AV46" s="237" t="str">
        <f>IF('EDCI Data'!AQ46="","",'EDCI Data'!AQ46)</f>
        <v/>
      </c>
      <c r="AW46" s="237" t="str">
        <f>IF('EDCI Data'!AR46="","",'EDCI Data'!AR46)</f>
        <v/>
      </c>
      <c r="AX46" s="237" t="str">
        <f>IF('EDCI Data'!AS46="","",'EDCI Data'!AS46)</f>
        <v/>
      </c>
      <c r="AY46" s="237" t="str">
        <f>IF('EDCI Data'!AT46="","",'EDCI Data'!AT46)</f>
        <v/>
      </c>
      <c r="AZ46" s="237" t="str">
        <f>IF('EDCI Data'!AU46="","",'EDCI Data'!AU46)</f>
        <v/>
      </c>
      <c r="BA46" s="237" t="str">
        <f>IF('EDCI Data'!AV46="","",'EDCI Data'!AV46)</f>
        <v/>
      </c>
      <c r="BB46" s="245" t="str">
        <f>IF('EDCI Data'!AW46="","",'EDCI Data'!AW46)</f>
        <v/>
      </c>
      <c r="BC46" s="245" t="str">
        <f>IF('EDCI Data'!AX46="","",'EDCI Data'!AX46)</f>
        <v/>
      </c>
      <c r="BD46" s="246" t="str">
        <f t="shared" si="63"/>
        <v/>
      </c>
      <c r="BE46" s="247" t="str">
        <f>IF('EDCI Data'!AY46="","",'EDCI Data'!AY46)</f>
        <v/>
      </c>
      <c r="BF46" s="247" t="str">
        <f>IF('EDCI Data'!AZ46="","",'EDCI Data'!AZ46)</f>
        <v/>
      </c>
      <c r="BG46" s="247" t="str">
        <f>IF('EDCI Data'!BA46="","",'EDCI Data'!BA46)</f>
        <v/>
      </c>
      <c r="BH46" s="247" t="str">
        <f>IF('EDCI Data'!BB46="","",'EDCI Data'!BB46)</f>
        <v/>
      </c>
      <c r="BI46" s="247" t="str">
        <f>IF('EDCI Data'!BC46="","",'EDCI Data'!BC46)</f>
        <v/>
      </c>
      <c r="BJ46" s="247" t="str">
        <f>IF('EDCI Data'!BD46="","",'EDCI Data'!BD46)</f>
        <v/>
      </c>
      <c r="BK46" s="247" t="str">
        <f>IF('EDCI Data'!BE46="","",'EDCI Data'!BE46)</f>
        <v/>
      </c>
      <c r="BL46" s="247" t="str">
        <f>IF('EDCI Data'!BF46="","",'EDCI Data'!BF46)</f>
        <v/>
      </c>
      <c r="BM46" s="247" t="str">
        <f>IF('EDCI Data'!BG46="","",'EDCI Data'!BG46)</f>
        <v/>
      </c>
      <c r="BN46" s="248" t="str">
        <f>IF('EDCI Data'!BH46="","",'EDCI Data'!BH46)</f>
        <v/>
      </c>
      <c r="BO46" s="248" t="str">
        <f>IF('EDCI Data'!BI46="","",'EDCI Data'!BI46)</f>
        <v/>
      </c>
      <c r="BP46" s="249" t="str">
        <f>IF('EDCI Data'!BJ46="","",'EDCI Data'!BJ46)</f>
        <v/>
      </c>
      <c r="BQ46" s="248" t="str">
        <f>IF('EDCI Data'!BK46="","",'EDCI Data'!BK46)</f>
        <v/>
      </c>
      <c r="BR46" s="248" t="str">
        <f>IF('EDCI Data'!BL46="","",'EDCI Data'!BL46)</f>
        <v/>
      </c>
      <c r="BS46" s="250" t="str">
        <f>IF('EDCI Data'!BM46="","",'EDCI Data'!BM46)</f>
        <v/>
      </c>
      <c r="BT46" s="251" t="str">
        <f>IF('EDCI Data'!BN46="","",'EDCI Data'!BN46)</f>
        <v/>
      </c>
      <c r="BU46" s="246" t="str">
        <f>IF('EDCI Data'!BO46="","",'EDCI Data'!BO46)</f>
        <v/>
      </c>
      <c r="BV46" s="252">
        <f t="shared" si="64"/>
        <v>0</v>
      </c>
      <c r="BW46" s="252">
        <f t="shared" si="65"/>
        <v>0</v>
      </c>
      <c r="BX46" s="252">
        <f t="shared" si="66"/>
        <v>0</v>
      </c>
      <c r="BY46" s="252">
        <f t="shared" si="67"/>
        <v>0</v>
      </c>
      <c r="BZ46" t="str">
        <f t="shared" si="1"/>
        <v/>
      </c>
      <c r="CA46" s="253"/>
      <c r="CB46"/>
      <c r="CC46"/>
      <c r="CD46"/>
      <c r="CE46" t="str">
        <f t="shared" si="2"/>
        <v/>
      </c>
      <c r="CF46"/>
      <c r="CG46" t="str">
        <f t="shared" si="3"/>
        <v/>
      </c>
      <c r="CH46" t="str">
        <f t="shared" si="4"/>
        <v/>
      </c>
      <c r="CI46" t="str">
        <f t="shared" si="5"/>
        <v/>
      </c>
      <c r="CJ46" t="str">
        <f t="shared" si="6"/>
        <v/>
      </c>
      <c r="CK46"/>
      <c r="CL46"/>
      <c r="CM46" t="str">
        <f t="shared" si="7"/>
        <v/>
      </c>
      <c r="CN46" t="str">
        <f t="shared" si="8"/>
        <v/>
      </c>
      <c r="CO46" t="str">
        <f t="shared" si="9"/>
        <v/>
      </c>
      <c r="CP46" t="str">
        <f t="shared" si="10"/>
        <v/>
      </c>
      <c r="CQ46"/>
      <c r="CR46" t="str" cm="1">
        <f t="array" ref="CR46">IF(COUNTIFS($BZ$10:$BZ$259,$BZ46,$I$10:$I$259,$I46+1)&gt;0,IF(X46&lt;&gt;INDEX(Y$10:Y$259,MATCH(1,INDEX(($BZ46=$BZ$10:$BZ$259)*($I$10:$I$259=$I46+1),0,1),0)),"Number of FTEs in previous year do not align with Number of FTEs in current year across years, by definition these should be equal. Please check and update if required. "&amp;CHAR(10),""),"")</f>
        <v/>
      </c>
      <c r="CS46" t="str" cm="1">
        <f t="array" ref="CS46">IF(COUNTIFS($BZ$10:$BZ$259,$BZ46,$I$10:$I$259,$I46-1)&gt;0,IF(Y46&lt;&gt;INDEX(X$10:X$259,MATCH(1,INDEX(($BZ46=$BZ$10:$BZ$259)*($I$10:$I$259=$I46-1),0,1),0)),"Number of FTEs in previous year do not align with Number of FTEs in current year across years, by definition these should be equal. Please check and update if required. "&amp;CHAR(10),""),"")</f>
        <v/>
      </c>
      <c r="CT46" t="str">
        <f t="shared" si="11"/>
        <v/>
      </c>
      <c r="CU46" t="str">
        <f t="shared" si="12"/>
        <v/>
      </c>
      <c r="CV46"/>
      <c r="CW46" t="str">
        <f t="shared" si="13"/>
        <v/>
      </c>
      <c r="CX46"/>
      <c r="CY46" t="str">
        <f t="shared" si="14"/>
        <v/>
      </c>
      <c r="CZ46"/>
      <c r="DA46" t="str">
        <f t="shared" si="15"/>
        <v/>
      </c>
      <c r="DB46"/>
      <c r="DC46"/>
      <c r="DD46"/>
      <c r="DE46"/>
      <c r="DF46"/>
      <c r="DG46"/>
      <c r="DH46"/>
      <c r="DI46"/>
      <c r="DJ46"/>
      <c r="DK46"/>
      <c r="DL46"/>
      <c r="DM46"/>
      <c r="DN46"/>
      <c r="DO46"/>
      <c r="DP46"/>
      <c r="DQ46"/>
      <c r="DR46"/>
      <c r="DS46"/>
      <c r="DT46"/>
      <c r="DU46"/>
      <c r="DV46"/>
      <c r="DW46"/>
      <c r="DX46" t="str">
        <f t="shared" si="16"/>
        <v/>
      </c>
      <c r="DY46" t="str">
        <f t="shared" si="17"/>
        <v/>
      </c>
      <c r="DZ46" t="str">
        <f t="shared" si="18"/>
        <v/>
      </c>
      <c r="EA46" t="str">
        <f t="shared" si="19"/>
        <v/>
      </c>
      <c r="EB46" t="str">
        <f t="shared" si="20"/>
        <v/>
      </c>
      <c r="EC46" t="str">
        <f t="shared" si="21"/>
        <v/>
      </c>
      <c r="ED46" t="str">
        <f t="shared" si="22"/>
        <v/>
      </c>
      <c r="EE46" t="str">
        <f t="shared" si="23"/>
        <v/>
      </c>
      <c r="EF46" t="str">
        <f t="shared" si="24"/>
        <v/>
      </c>
      <c r="EG46" t="str">
        <f t="shared" si="25"/>
        <v/>
      </c>
      <c r="EH46" t="str">
        <f t="shared" si="26"/>
        <v/>
      </c>
      <c r="EI46" t="str">
        <f t="shared" si="27"/>
        <v/>
      </c>
      <c r="EJ46"/>
      <c r="EK46"/>
      <c r="EL46"/>
      <c r="EM46"/>
      <c r="EN46"/>
      <c r="EO46"/>
      <c r="EP46"/>
      <c r="EQ46" t="str">
        <f t="shared" si="28"/>
        <v/>
      </c>
      <c r="ER46" t="str">
        <f t="shared" si="29"/>
        <v/>
      </c>
      <c r="ES46" t="str">
        <f t="shared" si="30"/>
        <v/>
      </c>
      <c r="ET46"/>
      <c r="EU46" t="str">
        <f t="shared" si="31"/>
        <v/>
      </c>
      <c r="EV46"/>
      <c r="EW46" t="str">
        <f t="shared" si="32"/>
        <v/>
      </c>
      <c r="EX46"/>
      <c r="EY46" t="str">
        <f t="shared" si="33"/>
        <v/>
      </c>
      <c r="EZ46"/>
      <c r="FA46"/>
      <c r="FB46"/>
      <c r="FC46"/>
      <c r="FD46"/>
      <c r="FE46"/>
      <c r="FF46"/>
      <c r="FG46"/>
      <c r="FH46"/>
      <c r="FI46"/>
      <c r="FJ46"/>
      <c r="FK46"/>
      <c r="FL46"/>
      <c r="FM46"/>
      <c r="FN46"/>
      <c r="FO46"/>
      <c r="FP46"/>
      <c r="FQ46"/>
      <c r="FR46"/>
      <c r="FS46"/>
      <c r="FT46"/>
      <c r="FU46"/>
      <c r="FV46" t="str">
        <f t="shared" si="34"/>
        <v/>
      </c>
      <c r="FW46" t="str">
        <f t="shared" si="35"/>
        <v/>
      </c>
      <c r="FX46"/>
      <c r="FY46" t="str">
        <f t="shared" si="36"/>
        <v/>
      </c>
      <c r="FZ46" t="str">
        <f t="shared" si="37"/>
        <v/>
      </c>
      <c r="GA46" t="str">
        <f t="shared" si="38"/>
        <v/>
      </c>
      <c r="GB46" t="str">
        <f t="shared" si="39"/>
        <v/>
      </c>
      <c r="GC46" t="str">
        <f t="shared" si="40"/>
        <v/>
      </c>
      <c r="GD46" t="str">
        <f t="shared" si="41"/>
        <v/>
      </c>
      <c r="GE46" t="str">
        <f t="shared" si="42"/>
        <v/>
      </c>
      <c r="GF46" t="str">
        <f t="shared" si="43"/>
        <v/>
      </c>
      <c r="GG46" t="str">
        <f t="shared" si="44"/>
        <v/>
      </c>
      <c r="GH46"/>
      <c r="GI46"/>
      <c r="GJ46"/>
      <c r="GK46"/>
      <c r="GL46"/>
      <c r="GM46"/>
      <c r="GN46"/>
      <c r="GO46"/>
      <c r="GP46" t="str">
        <f t="shared" si="45"/>
        <v/>
      </c>
      <c r="GQ46" t="str">
        <f t="shared" si="46"/>
        <v/>
      </c>
      <c r="GR46"/>
      <c r="GS46" t="str">
        <f t="shared" si="47"/>
        <v/>
      </c>
      <c r="GT46"/>
      <c r="GU46" t="str">
        <f t="shared" si="48"/>
        <v/>
      </c>
      <c r="GV46"/>
      <c r="GW46" t="str">
        <f t="shared" si="49"/>
        <v/>
      </c>
      <c r="GX46"/>
      <c r="GY46"/>
      <c r="GZ46"/>
      <c r="HA46"/>
      <c r="HB46"/>
      <c r="HC46"/>
      <c r="HD46"/>
      <c r="HE46"/>
      <c r="HF46"/>
      <c r="HG46"/>
      <c r="HH46"/>
      <c r="HI46"/>
      <c r="HJ46"/>
      <c r="HK46"/>
      <c r="HL46"/>
      <c r="HM46"/>
      <c r="HN46"/>
      <c r="HO46"/>
      <c r="HP46"/>
      <c r="HQ46"/>
      <c r="HR46"/>
      <c r="HS46"/>
      <c r="HT46" t="str">
        <f t="shared" si="50"/>
        <v/>
      </c>
      <c r="HU46" t="str">
        <f t="shared" si="51"/>
        <v/>
      </c>
      <c r="HV46"/>
      <c r="HW46"/>
      <c r="HX46"/>
      <c r="HY46"/>
      <c r="HZ46"/>
      <c r="IA46"/>
      <c r="IB46"/>
      <c r="IC46"/>
      <c r="ID46"/>
      <c r="IE46" t="str">
        <f t="shared" si="52"/>
        <v/>
      </c>
      <c r="IF46"/>
      <c r="IG46"/>
      <c r="IH46"/>
      <c r="II46"/>
      <c r="IJ46"/>
      <c r="IK46"/>
      <c r="IL46"/>
      <c r="IM46"/>
      <c r="IN46"/>
      <c r="IO46"/>
      <c r="IP46"/>
      <c r="IQ46" t="str">
        <f t="shared" si="53"/>
        <v/>
      </c>
      <c r="IR46"/>
      <c r="IS46" t="str">
        <f t="shared" si="54"/>
        <v/>
      </c>
      <c r="IT46"/>
      <c r="IU46" t="str">
        <f t="shared" si="55"/>
        <v/>
      </c>
      <c r="IV46"/>
      <c r="IW46"/>
      <c r="IX46"/>
      <c r="IY46"/>
      <c r="IZ46"/>
      <c r="JA46"/>
      <c r="JB46"/>
      <c r="JC46"/>
      <c r="JD46"/>
      <c r="JE46"/>
      <c r="JF46"/>
      <c r="JG46"/>
      <c r="JH46"/>
      <c r="JI46"/>
      <c r="JJ46"/>
      <c r="JK46"/>
      <c r="JL46"/>
      <c r="JM46"/>
      <c r="JN46"/>
      <c r="JO46"/>
      <c r="JP46"/>
      <c r="JQ46"/>
      <c r="JR46" t="str">
        <f t="shared" si="56"/>
        <v/>
      </c>
      <c r="JS46" t="str">
        <f t="shared" si="57"/>
        <v/>
      </c>
      <c r="JT46"/>
      <c r="JU46"/>
      <c r="JV46"/>
      <c r="JW46"/>
      <c r="JX46"/>
      <c r="JY46"/>
      <c r="JZ46"/>
      <c r="KA46"/>
      <c r="KB46"/>
      <c r="KC46" t="str">
        <f t="shared" si="58"/>
        <v/>
      </c>
      <c r="KD46"/>
      <c r="KE46"/>
      <c r="KF46"/>
      <c r="KG46"/>
      <c r="KH46"/>
      <c r="KI46"/>
      <c r="KJ46"/>
      <c r="KK46"/>
      <c r="KL46" t="str">
        <f>IF(CT46=1,KL$8&amp;IF(SUM(CU46:$EQ46)=0,"",", "),"")</f>
        <v/>
      </c>
      <c r="KM46" t="str">
        <f>IF(CU46=1,KM$8&amp;IF(SUM(CV46:$EQ46)=0,"",", "),"")</f>
        <v/>
      </c>
      <c r="KN46" t="str">
        <f>IF(CV46=1,KN$8&amp;IF(SUM(CW46:$EQ46)=0,"",", "),"")</f>
        <v/>
      </c>
      <c r="KO46" t="str">
        <f>IF(CW46=1,KO$8&amp;IF(SUM(CX46:$EQ46)=0,"",", "),"")</f>
        <v/>
      </c>
      <c r="KP46" t="str">
        <f>IF(CX46=1,KP$8&amp;IF(SUM(CY46:$EQ46)=0,"",", "),"")</f>
        <v/>
      </c>
      <c r="KQ46" t="str">
        <f>IF(CY46=1,KQ$8&amp;IF(SUM(CZ46:$EQ46)=0,"",", "),"")</f>
        <v/>
      </c>
      <c r="KR46" t="str">
        <f>IF(CZ46=1,KR$8&amp;IF(SUM(DA46:$EQ46)=0,"",", "),"")</f>
        <v/>
      </c>
      <c r="KS46" t="str">
        <f>IF(DA46=1,KS$8&amp;IF(SUM(DB46:$EQ46)=0,"",", "),"")</f>
        <v/>
      </c>
      <c r="KT46" t="str">
        <f>IF(DB46=1,KT$8&amp;IF(SUM(DC46:$EQ46)=0,"",", "),"")</f>
        <v/>
      </c>
      <c r="KU46" t="str">
        <f>IF(DC46=1,KU$8&amp;IF(SUM(DD46:$EQ46)=0,"",", "),"")</f>
        <v/>
      </c>
      <c r="KV46" t="str">
        <f>IF(DD46=1,KV$8&amp;IF(SUM(DE46:$EQ46)=0,"",", "),"")</f>
        <v/>
      </c>
      <c r="KW46" t="str">
        <f>IF(DE46=1,KW$8&amp;IF(SUM(DF46:$EQ46)=0,"",", "),"")</f>
        <v/>
      </c>
      <c r="KX46" t="str">
        <f>IF(DF46=1,KX$8&amp;IF(SUM(DG46:$EQ46)=0,"",", "),"")</f>
        <v/>
      </c>
      <c r="KY46" t="str">
        <f>IF(DG46=1,KY$8&amp;IF(SUM(DH46:$EQ46)=0,"",", "),"")</f>
        <v/>
      </c>
      <c r="KZ46" t="str">
        <f>IF(DH46=1,KZ$8&amp;IF(SUM(DI46:$EQ46)=0,"",", "),"")</f>
        <v/>
      </c>
      <c r="LA46" t="str">
        <f>IF(DI46=1,LA$8&amp;IF(SUM(DJ46:$EQ46)=0,"",", "),"")</f>
        <v/>
      </c>
      <c r="LB46" t="str">
        <f>IF(DJ46=1,LB$8&amp;IF(SUM(DK46:$EQ46)=0,"",", "),"")</f>
        <v/>
      </c>
      <c r="LC46" t="str">
        <f>IF(DK46=1,LC$8&amp;IF(SUM(DL46:$EQ46)=0,"",", "),"")</f>
        <v/>
      </c>
      <c r="LD46" t="str">
        <f>IF(DL46=1,LD$8&amp;IF(SUM(DM46:$EQ46)=0,"",", "),"")</f>
        <v/>
      </c>
      <c r="LE46" t="str">
        <f>IF(DM46=1,LE$8&amp;IF(SUM(DN46:$EQ46)=0,"",", "),"")</f>
        <v/>
      </c>
      <c r="LF46" t="str">
        <f>IF(DN46=1,LF$8&amp;IF(SUM(DO46:$EQ46)=0,"",", "),"")</f>
        <v/>
      </c>
      <c r="LG46" t="str">
        <f>IF(DO46=1,LG$8&amp;IF(SUM(DP46:$EQ46)=0,"",", "),"")</f>
        <v/>
      </c>
      <c r="LH46" t="str">
        <f>IF(DP46=1,LH$8&amp;IF(SUM(DQ46:$EQ46)=0,"",", "),"")</f>
        <v/>
      </c>
      <c r="LI46" t="str">
        <f>IF(DQ46=1,LI$8&amp;IF(SUM(DR46:$EQ46)=0,"",", "),"")</f>
        <v/>
      </c>
      <c r="LJ46" t="str">
        <f>IF(DR46=1,LJ$8&amp;IF(SUM(DS46:$EQ46)=0,"",", "),"")</f>
        <v/>
      </c>
      <c r="LK46" t="str">
        <f>IF(DS46=1,LK$8&amp;IF(SUM(DT46:$EQ46)=0,"",", "),"")</f>
        <v/>
      </c>
      <c r="LL46" t="str">
        <f>IF(DT46=1,LL$8&amp;IF(SUM(DU46:$EQ46)=0,"",", "),"")</f>
        <v/>
      </c>
      <c r="LM46" t="str">
        <f>IF(DU46=1,LM$8&amp;IF(SUM(DV46:$EQ46)=0,"",", "),"")</f>
        <v/>
      </c>
      <c r="LN46" t="str">
        <f>IF(DV46=1,LN$8&amp;IF(SUM(DW46:$EQ46)=0,"",", "),"")</f>
        <v/>
      </c>
      <c r="LO46" t="str">
        <f>IF(DW46=1,LO$8&amp;IF(SUM(DX46:$EQ46)=0,"",", "),"")</f>
        <v/>
      </c>
      <c r="LP46" t="str">
        <f>IF(DX46=1,LP$8&amp;IF(SUM(DY46:$EQ46)=0,"",", "),"")</f>
        <v/>
      </c>
      <c r="LQ46" t="str">
        <f>IF(DY46=1,LQ$8&amp;IF(SUM(DZ46:$EQ46)=0,"",", "),"")</f>
        <v/>
      </c>
      <c r="LR46" t="str">
        <f>IF(DZ46=1,LR$8&amp;IF(SUM(EA46:$EQ46)=0,"",", "),"")</f>
        <v/>
      </c>
      <c r="LS46" t="str">
        <f>IF(EA46=1,LS$8&amp;IF(SUM(EB46:$EQ46)=0,"",", "),"")</f>
        <v/>
      </c>
      <c r="LT46" t="str">
        <f>IF(EB46=1,LT$8&amp;IF(SUM(EC46:$EQ46)=0,"",", "),"")</f>
        <v/>
      </c>
      <c r="LU46" t="str">
        <f>IF(EC46=1,LU$8&amp;IF(SUM(ED46:$EQ46)=0,"",", "),"")</f>
        <v/>
      </c>
      <c r="LV46" t="str">
        <f>IF(ED46=1,LV$8&amp;IF(SUM(EE46:$EQ46)=0,"",", "),"")</f>
        <v/>
      </c>
      <c r="LW46" t="str">
        <f>IF(EE46=1,LW$8&amp;IF(SUM(EF46:$EQ46)=0,"",", "),"")</f>
        <v/>
      </c>
      <c r="LX46" t="str">
        <f>IF(EF46=1,LX$8&amp;IF(SUM(EG46:$EQ46)=0,"",", "),"")</f>
        <v/>
      </c>
      <c r="LY46" t="str">
        <f>IF(EG46=1,LY$8&amp;IF(SUM(EH46:$EQ46)=0,"",", "),"")</f>
        <v/>
      </c>
      <c r="LZ46" t="str">
        <f>IF(EH46=1,LZ$8&amp;IF(SUM(EI46:$EQ46)=0,"",", "),"")</f>
        <v/>
      </c>
      <c r="MA46" t="str">
        <f>IF(EI46=1,MA$8&amp;IF(SUM(EJ46:$EQ46)=0,"",", "),"")</f>
        <v/>
      </c>
      <c r="MB46" t="str">
        <f>IF(EJ46=1,MB$8&amp;IF(SUM(EK46:$EQ46)=0,"",", "),"")</f>
        <v/>
      </c>
      <c r="MC46" t="str">
        <f>IF(EK46=1,MC$8&amp;IF(SUM(EL46:$EQ46)=0,"",", "),"")</f>
        <v/>
      </c>
      <c r="MD46" t="str">
        <f>IF(EL46=1,MD$8&amp;IF(SUM(EM46:$EQ46)=0,"",", "),"")</f>
        <v/>
      </c>
      <c r="ME46" t="str">
        <f>IF(EM46=1,ME$8&amp;IF(SUM(EN46:$EQ46)=0,"",", "),"")</f>
        <v/>
      </c>
      <c r="MF46" t="str">
        <f>IF(EN46=1,MF$8&amp;IF(SUM(EO46:$EQ46)=0,"",", "),"")</f>
        <v/>
      </c>
      <c r="MG46" t="str">
        <f>IF(EO46=1,MG$8&amp;IF(SUM(EP46:$EQ46)=0,"",", "),"")</f>
        <v/>
      </c>
      <c r="MH46" t="str">
        <f>IF(EP46=1,MH$8&amp;IF(SUM(EQ46:$EQ46)=0,"",", "),"")</f>
        <v/>
      </c>
      <c r="MI46" t="str">
        <f t="shared" si="68"/>
        <v/>
      </c>
      <c r="MJ46" t="str">
        <f>IF(ER46=1,MJ$8&amp;IF(SUM(ES46:$GO46)=0,"",", "),"")</f>
        <v/>
      </c>
      <c r="MK46" t="str">
        <f>IF(ES46=1,MK$8&amp;IF(SUM(ET46:$GO46)=0,"",", "),"")</f>
        <v/>
      </c>
      <c r="ML46" t="str">
        <f>IF(ET46=1,ML$8&amp;IF(SUM(EU46:$GO46)=0,"",", "),"")</f>
        <v/>
      </c>
      <c r="MM46" t="str">
        <f>IF(EU46=1,MM$8&amp;IF(SUM(EV46:$GO46)=0,"",", "),"")</f>
        <v/>
      </c>
      <c r="MN46" t="str">
        <f>IF(EV46=1,MN$8&amp;IF(SUM(EW46:$GO46)=0,"",", "),"")</f>
        <v/>
      </c>
      <c r="MO46" t="str">
        <f>IF(EW46=1,MO$8&amp;IF(SUM(EX46:$GO46)=0,"",", "),"")</f>
        <v/>
      </c>
      <c r="MP46" t="str">
        <f>IF(EX46=1,MP$8&amp;IF(SUM(EY46:$GO46)=0,"",", "),"")</f>
        <v/>
      </c>
      <c r="MQ46" t="str">
        <f>IF(EY46=1,MQ$8&amp;IF(SUM(EZ46:$GO46)=0,"",", "),"")</f>
        <v/>
      </c>
      <c r="MR46" t="str">
        <f>IF(EZ46=1,MR$8&amp;IF(SUM(FA46:$GO46)=0,"",", "),"")</f>
        <v/>
      </c>
      <c r="MS46" t="str">
        <f>IF(FA46=1,MS$8&amp;IF(SUM(FB46:$GO46)=0,"",", "),"")</f>
        <v/>
      </c>
      <c r="MT46" t="str">
        <f>IF(FB46=1,MT$8&amp;IF(SUM(FC46:$GO46)=0,"",", "),"")</f>
        <v/>
      </c>
      <c r="MU46" t="str">
        <f>IF(FC46=1,MU$8&amp;IF(SUM(FD46:$GO46)=0,"",", "),"")</f>
        <v/>
      </c>
      <c r="MV46" t="str">
        <f>IF(FD46=1,MV$8&amp;IF(SUM(FE46:$GO46)=0,"",", "),"")</f>
        <v/>
      </c>
      <c r="MW46" t="str">
        <f>IF(FE46=1,MW$8&amp;IF(SUM(FF46:$GO46)=0,"",", "),"")</f>
        <v/>
      </c>
      <c r="MX46" t="str">
        <f>IF(FF46=1,MX$8&amp;IF(SUM(FG46:$GO46)=0,"",", "),"")</f>
        <v/>
      </c>
      <c r="MY46" t="str">
        <f>IF(FG46=1,MY$8&amp;IF(SUM(FH46:$GO46)=0,"",", "),"")</f>
        <v/>
      </c>
      <c r="MZ46" t="str">
        <f>IF(FH46=1,MZ$8&amp;IF(SUM(FI46:$GO46)=0,"",", "),"")</f>
        <v/>
      </c>
      <c r="NA46" t="str">
        <f>IF(FI46=1,NA$8&amp;IF(SUM(FJ46:$GO46)=0,"",", "),"")</f>
        <v/>
      </c>
      <c r="NB46" t="str">
        <f>IF(FJ46=1,NB$8&amp;IF(SUM(FK46:$GO46)=0,"",", "),"")</f>
        <v/>
      </c>
      <c r="NC46" t="str">
        <f>IF(FK46=1,NC$8&amp;IF(SUM(FL46:$GO46)=0,"",", "),"")</f>
        <v/>
      </c>
      <c r="ND46" t="str">
        <f>IF(FL46=1,ND$8&amp;IF(SUM(FM46:$GO46)=0,"",", "),"")</f>
        <v/>
      </c>
      <c r="NE46" t="str">
        <f>IF(FM46=1,NE$8&amp;IF(SUM(FN46:$GO46)=0,"",", "),"")</f>
        <v/>
      </c>
      <c r="NF46" t="str">
        <f>IF(FN46=1,NF$8&amp;IF(SUM(FO46:$GO46)=0,"",", "),"")</f>
        <v/>
      </c>
      <c r="NG46" t="str">
        <f>IF(FO46=1,NG$8&amp;IF(SUM(FP46:$GO46)=0,"",", "),"")</f>
        <v/>
      </c>
      <c r="NH46" t="str">
        <f>IF(FP46=1,NH$8&amp;IF(SUM(FQ46:$GO46)=0,"",", "),"")</f>
        <v/>
      </c>
      <c r="NI46" t="str">
        <f>IF(FQ46=1,NI$8&amp;IF(SUM(FR46:$GO46)=0,"",", "),"")</f>
        <v/>
      </c>
      <c r="NJ46" t="str">
        <f>IF(FR46=1,NJ$8&amp;IF(SUM(FS46:$GO46)=0,"",", "),"")</f>
        <v/>
      </c>
      <c r="NK46" t="str">
        <f>IF(FS46=1,NK$8&amp;IF(SUM(FT46:$GO46)=0,"",", "),"")</f>
        <v/>
      </c>
      <c r="NL46" t="str">
        <f>IF(FT46=1,NL$8&amp;IF(SUM(FU46:$GO46)=0,"",", "),"")</f>
        <v/>
      </c>
      <c r="NM46" t="str">
        <f>IF(FU46=1,NM$8&amp;IF(SUM(FV46:$GO46)=0,"",", "),"")</f>
        <v/>
      </c>
      <c r="NN46" t="str">
        <f>IF(FV46=1,NN$8&amp;IF(SUM(FW46:$GO46)=0,"",", "),"")</f>
        <v/>
      </c>
      <c r="NO46" t="str">
        <f>IF(FW46=1,NO$8&amp;IF(SUM(FX46:$GO46)=0,"",", "),"")</f>
        <v/>
      </c>
      <c r="NP46" t="str">
        <f>IF(FX46=1,NP$8&amp;IF(SUM(FY46:$GO46)=0,"",", "),"")</f>
        <v/>
      </c>
      <c r="NQ46" t="str">
        <f>IF(FY46=1,NQ$8&amp;IF(SUM(FZ46:$GO46)=0,"",", "),"")</f>
        <v/>
      </c>
      <c r="NR46" t="str">
        <f>IF(FZ46=1,NR$8&amp;IF(SUM(GA46:$GO46)=0,"",", "),"")</f>
        <v/>
      </c>
      <c r="NS46" t="str">
        <f>IF(GA46=1,NS$8&amp;IF(SUM(GB46:$GO46)=0,"",", "),"")</f>
        <v/>
      </c>
      <c r="NT46" t="str">
        <f>IF(GB46=1,NT$8&amp;IF(SUM(GC46:$GO46)=0,"",", "),"")</f>
        <v/>
      </c>
      <c r="NU46" t="str">
        <f>IF(GC46=1,NU$8&amp;IF(SUM(GD46:$GO46)=0,"",", "),"")</f>
        <v/>
      </c>
      <c r="NV46" t="str">
        <f>IF(GD46=1,NV$8&amp;IF(SUM(GE46:$GO46)=0,"",", "),"")</f>
        <v/>
      </c>
      <c r="NW46" t="str">
        <f>IF(GE46=1,NW$8&amp;IF(SUM(GF46:$GO46)=0,"",", "),"")</f>
        <v/>
      </c>
      <c r="NX46" t="str">
        <f>IF(GF46=1,NX$8&amp;IF(SUM(GG46:$GO46)=0,"",", "),"")</f>
        <v/>
      </c>
      <c r="NY46" t="str">
        <f>IF(GG46=1,NY$8&amp;IF(SUM(GH46:$GO46)=0,"",", "),"")</f>
        <v/>
      </c>
      <c r="NZ46" t="str">
        <f>IF(GH46=1,NZ$8&amp;IF(SUM(GI46:$GO46)=0,"",", "),"")</f>
        <v/>
      </c>
      <c r="OA46" t="str">
        <f>IF(GI46=1,OA$8&amp;IF(SUM(GJ46:$GO46)=0,"",", "),"")</f>
        <v/>
      </c>
      <c r="OB46" t="str">
        <f>IF(GJ46=1,OB$8&amp;IF(SUM(GK46:$GO46)=0,"",", "),"")</f>
        <v/>
      </c>
      <c r="OC46" t="str">
        <f>IF(GK46=1,OC$8&amp;IF(SUM(GL46:$GO46)=0,"",", "),"")</f>
        <v/>
      </c>
      <c r="OD46" t="str">
        <f>IF(GL46=1,OD$8&amp;IF(SUM(GM46:$GO46)=0,"",", "),"")</f>
        <v/>
      </c>
      <c r="OE46" t="str">
        <f>IF(GM46=1,OE$8&amp;IF(SUM(GN46:$GO46)=0,"",", "),"")</f>
        <v/>
      </c>
      <c r="OF46" t="str">
        <f>IF(GN46=1,OF$8&amp;IF(SUM(GO46:$GO46)=0,"",", "),"")</f>
        <v/>
      </c>
      <c r="OG46" t="str">
        <f t="shared" si="69"/>
        <v/>
      </c>
      <c r="OH46" t="str">
        <f>IF(GP46=1,OH$8&amp;IF(SUM(GQ46:$IM46)=0,"",", "),"")</f>
        <v/>
      </c>
      <c r="OI46" t="str">
        <f>IF(GQ46=1,OI$8&amp;IF(SUM(GR46:$IM46)=0,"",", "),"")</f>
        <v/>
      </c>
      <c r="OJ46" t="str">
        <f>IF(GR46=1,OJ$8&amp;IF(SUM(GS46:$IM46)=0,"",", "),"")</f>
        <v/>
      </c>
      <c r="OK46" t="str">
        <f>IF(GS46=1,OK$8&amp;IF(SUM(GT46:$IM46)=0,"",", "),"")</f>
        <v/>
      </c>
      <c r="OL46" t="str">
        <f>IF(GT46=1,OL$8&amp;IF(SUM(GU46:$IM46)=0,"",", "),"")</f>
        <v/>
      </c>
      <c r="OM46" t="str">
        <f>IF(GU46=1,OM$8&amp;IF(SUM(GV46:$IM46)=0,"",", "),"")</f>
        <v/>
      </c>
      <c r="ON46" t="str">
        <f>IF(GV46=1,ON$8&amp;IF(SUM(GW46:$IM46)=0,"",", "),"")</f>
        <v/>
      </c>
      <c r="OO46" t="str">
        <f>IF(GW46=1,OO$8&amp;IF(SUM(GX46:$IM46)=0,"",", "),"")</f>
        <v/>
      </c>
      <c r="OP46" t="str">
        <f>IF(GX46=1,OP$8&amp;IF(SUM(GY46:$IM46)=0,"",", "),"")</f>
        <v/>
      </c>
      <c r="OQ46" t="str">
        <f>IF(GY46=1,OQ$8&amp;IF(SUM(GZ46:$IM46)=0,"",", "),"")</f>
        <v/>
      </c>
      <c r="OR46" t="str">
        <f>IF(GZ46=1,OR$8&amp;IF(SUM(HA46:$IM46)=0,"",", "),"")</f>
        <v/>
      </c>
      <c r="OS46" t="str">
        <f>IF(HA46=1,OS$8&amp;IF(SUM(HB46:$IM46)=0,"",", "),"")</f>
        <v/>
      </c>
      <c r="OT46" t="str">
        <f>IF(HB46=1,OT$8&amp;IF(SUM(HC46:$IM46)=0,"",", "),"")</f>
        <v/>
      </c>
      <c r="OU46" t="str">
        <f>IF(HC46=1,OU$8&amp;IF(SUM(HD46:$IM46)=0,"",", "),"")</f>
        <v/>
      </c>
      <c r="OV46" t="str">
        <f>IF(HD46=1,OV$8&amp;IF(SUM(HE46:$IM46)=0,"",", "),"")</f>
        <v/>
      </c>
      <c r="OW46" t="str">
        <f>IF(HE46=1,OW$8&amp;IF(SUM(HF46:$IM46)=0,"",", "),"")</f>
        <v/>
      </c>
      <c r="OX46" t="str">
        <f>IF(HF46=1,OX$8&amp;IF(SUM(HG46:$IM46)=0,"",", "),"")</f>
        <v/>
      </c>
      <c r="OY46" t="str">
        <f>IF(HG46=1,OY$8&amp;IF(SUM(HH46:$IM46)=0,"",", "),"")</f>
        <v/>
      </c>
      <c r="OZ46" t="str">
        <f>IF(HH46=1,OZ$8&amp;IF(SUM(HI46:$IM46)=0,"",", "),"")</f>
        <v/>
      </c>
      <c r="PA46" t="str">
        <f>IF(HI46=1,PA$8&amp;IF(SUM(HJ46:$IM46)=0,"",", "),"")</f>
        <v/>
      </c>
      <c r="PB46" t="str">
        <f>IF(HJ46=1,PB$8&amp;IF(SUM(HK46:$IM46)=0,"",", "),"")</f>
        <v/>
      </c>
      <c r="PC46" t="str">
        <f>IF(HK46=1,PC$8&amp;IF(SUM(HL46:$IM46)=0,"",", "),"")</f>
        <v/>
      </c>
      <c r="PD46" t="str">
        <f>IF(HL46=1,PD$8&amp;IF(SUM(HM46:$IM46)=0,"",", "),"")</f>
        <v/>
      </c>
      <c r="PE46" t="str">
        <f>IF(HM46=1,PE$8&amp;IF(SUM(HN46:$IM46)=0,"",", "),"")</f>
        <v/>
      </c>
      <c r="PF46" t="str">
        <f>IF(HN46=1,PF$8&amp;IF(SUM(HO46:$IM46)=0,"",", "),"")</f>
        <v/>
      </c>
      <c r="PG46" t="str">
        <f>IF(HO46=1,PG$8&amp;IF(SUM(HP46:$IM46)=0,"",", "),"")</f>
        <v/>
      </c>
      <c r="PH46" t="str">
        <f>IF(HP46=1,PH$8&amp;IF(SUM(HQ46:$IM46)=0,"",", "),"")</f>
        <v/>
      </c>
      <c r="PI46" t="str">
        <f>IF(HQ46=1,PI$8&amp;IF(SUM(HR46:$IM46)=0,"",", "),"")</f>
        <v/>
      </c>
      <c r="PJ46" t="str">
        <f>IF(HR46=1,PJ$8&amp;IF(SUM(HS46:$IM46)=0,"",", "),"")</f>
        <v/>
      </c>
      <c r="PK46" t="str">
        <f>IF(HS46=1,PK$8&amp;IF(SUM(HT46:$IM46)=0,"",", "),"")</f>
        <v/>
      </c>
      <c r="PL46" t="str">
        <f>IF(HT46=1,PL$8&amp;IF(SUM(HU46:$IM46)=0,"",", "),"")</f>
        <v/>
      </c>
      <c r="PM46" t="str">
        <f>IF(HU46=1,PM$8&amp;IF(SUM(HV46:$IM46)=0,"",", "),"")</f>
        <v/>
      </c>
      <c r="PN46" t="str">
        <f>IF(HV46=1,PN$8&amp;IF(SUM(HW46:$IM46)=0,"",", "),"")</f>
        <v/>
      </c>
      <c r="PO46" t="str">
        <f>IF(HW46=1,PO$8&amp;IF(SUM(HX46:$IM46)=0,"",", "),"")</f>
        <v/>
      </c>
      <c r="PP46" t="str">
        <f>IF(HX46=1,PP$8&amp;IF(SUM(HY46:$IM46)=0,"",", "),"")</f>
        <v/>
      </c>
      <c r="PQ46" t="str">
        <f>IF(HY46=1,PQ$8&amp;IF(SUM(HZ46:$IM46)=0,"",", "),"")</f>
        <v/>
      </c>
      <c r="PR46" t="str">
        <f>IF(HZ46=1,PR$8&amp;IF(SUM(IA46:$IM46)=0,"",", "),"")</f>
        <v/>
      </c>
      <c r="PS46" t="str">
        <f>IF(IA46=1,PS$8&amp;IF(SUM(IB46:$IM46)=0,"",", "),"")</f>
        <v/>
      </c>
      <c r="PT46" t="str">
        <f>IF(IB46=1,PT$8&amp;IF(SUM(IC46:$IM46)=0,"",", "),"")</f>
        <v/>
      </c>
      <c r="PU46" t="str">
        <f>IF(IC46=1,PU$8&amp;IF(SUM(ID46:$IM46)=0,"",", "),"")</f>
        <v/>
      </c>
      <c r="PV46" t="str">
        <f>IF(ID46=1,PV$8&amp;IF(SUM(IE46:$IM46)=0,"",", "),"")</f>
        <v/>
      </c>
      <c r="PW46" t="str">
        <f>IF(IE46=1,PW$8&amp;IF(SUM(IF46:$IM46)=0,"",", "),"")</f>
        <v/>
      </c>
      <c r="PX46" t="str">
        <f>IF(IF46=1,PX$8&amp;IF(SUM(IG46:$IM46)=0,"",", "),"")</f>
        <v/>
      </c>
      <c r="PY46" t="str">
        <f>IF(IG46=1,PY$8&amp;IF(SUM(IH46:$IM46)=0,"",", "),"")</f>
        <v/>
      </c>
      <c r="PZ46" t="str">
        <f>IF(IH46=1,PZ$8&amp;IF(SUM(II46:$IM46)=0,"",", "),"")</f>
        <v/>
      </c>
      <c r="QA46" t="str">
        <f>IF(II46=1,QA$8&amp;IF(SUM(IJ46:$IM46)=0,"",", "),"")</f>
        <v/>
      </c>
      <c r="QB46" t="str">
        <f>IF(IJ46=1,QB$8&amp;IF(SUM(IK46:$IM46)=0,"",", "),"")</f>
        <v/>
      </c>
      <c r="QC46" t="str">
        <f>IF(IK46=1,QC$8&amp;IF(SUM(IL46:$IM46)=0,"",", "),"")</f>
        <v/>
      </c>
      <c r="QD46" t="str">
        <f>IF(IL46=1,QD$8&amp;IF(SUM(IM46:$IM46)=0,"",", "),"")</f>
        <v/>
      </c>
      <c r="QE46" t="str">
        <f t="shared" si="70"/>
        <v/>
      </c>
      <c r="QF46" t="str">
        <f>IF(IN46=1,QF$8&amp;IF(SUM(IO46:$KK46)=0,"",", "),"")</f>
        <v/>
      </c>
      <c r="QG46" t="str">
        <f>IF(IO46=1,QG$8&amp;IF(SUM(IP46:$KK46)=0,"",", "),"")</f>
        <v/>
      </c>
      <c r="QH46" t="str">
        <f>IF(IP46=1,QH$8&amp;IF(SUM(IQ46:$KK46)=0,"",", "),"")</f>
        <v/>
      </c>
      <c r="QI46" t="str">
        <f>IF(IQ46=1,QI$8&amp;IF(SUM(IR46:$KK46)=0,"",", "),"")</f>
        <v/>
      </c>
      <c r="QJ46" t="str">
        <f>IF(IR46=1,QJ$8&amp;IF(SUM(IS46:$KK46)=0,"",", "),"")</f>
        <v/>
      </c>
      <c r="QK46" t="str">
        <f>IF(IS46=1,QK$8&amp;IF(SUM(IT46:$KK46)=0,"",", "),"")</f>
        <v/>
      </c>
      <c r="QL46" t="str">
        <f>IF(IT46=1,QL$8&amp;IF(SUM(IU46:$KK46)=0,"",", "),"")</f>
        <v/>
      </c>
      <c r="QM46" t="str">
        <f>IF(IU46=1,QM$8&amp;IF(SUM(IV46:$KK46)=0,"",", "),"")</f>
        <v/>
      </c>
      <c r="QN46" t="str">
        <f>IF(IV46=1,QN$8&amp;IF(SUM(IW46:$KK46)=0,"",", "),"")</f>
        <v/>
      </c>
      <c r="QO46" t="str">
        <f>IF(IW46=1,QO$8&amp;IF(SUM(IX46:$KK46)=0,"",", "),"")</f>
        <v/>
      </c>
      <c r="QP46" t="str">
        <f>IF(IX46=1,QP$8&amp;IF(SUM(IY46:$KK46)=0,"",", "),"")</f>
        <v/>
      </c>
      <c r="QQ46" t="str">
        <f>IF(IY46=1,QQ$8&amp;IF(SUM(IZ46:$KK46)=0,"",", "),"")</f>
        <v/>
      </c>
      <c r="QR46" t="str">
        <f>IF(IZ46=1,QR$8&amp;IF(SUM(JA46:$KK46)=0,"",", "),"")</f>
        <v/>
      </c>
      <c r="QS46" t="str">
        <f>IF(JA46=1,QS$8&amp;IF(SUM(JB46:$KK46)=0,"",", "),"")</f>
        <v/>
      </c>
      <c r="QT46" t="str">
        <f>IF(JB46=1,QT$8&amp;IF(SUM(JC46:$KK46)=0,"",", "),"")</f>
        <v/>
      </c>
      <c r="QU46" t="str">
        <f>IF(JC46=1,QU$8&amp;IF(SUM(JD46:$KK46)=0,"",", "),"")</f>
        <v/>
      </c>
      <c r="QV46" t="str">
        <f>IF(JD46=1,QV$8&amp;IF(SUM(JE46:$KK46)=0,"",", "),"")</f>
        <v/>
      </c>
      <c r="QW46" t="str">
        <f>IF(JE46=1,QW$8&amp;IF(SUM(JF46:$KK46)=0,"",", "),"")</f>
        <v/>
      </c>
      <c r="QX46" t="str">
        <f>IF(JF46=1,QX$8&amp;IF(SUM(JG46:$KK46)=0,"",", "),"")</f>
        <v/>
      </c>
      <c r="QY46" t="str">
        <f>IF(JG46=1,QY$8&amp;IF(SUM(JH46:$KK46)=0,"",", "),"")</f>
        <v/>
      </c>
      <c r="QZ46" t="str">
        <f>IF(JH46=1,QZ$8&amp;IF(SUM(JI46:$KK46)=0,"",", "),"")</f>
        <v/>
      </c>
      <c r="RA46" t="str">
        <f>IF(JI46=1,RA$8&amp;IF(SUM(JJ46:$KK46)=0,"",", "),"")</f>
        <v/>
      </c>
      <c r="RB46" t="str">
        <f>IF(JJ46=1,RB$8&amp;IF(SUM(JK46:$KK46)=0,"",", "),"")</f>
        <v/>
      </c>
      <c r="RC46" t="str">
        <f>IF(JK46=1,RC$8&amp;IF(SUM(JL46:$KK46)=0,"",", "),"")</f>
        <v/>
      </c>
      <c r="RD46" t="str">
        <f>IF(JL46=1,RD$8&amp;IF(SUM(JM46:$KK46)=0,"",", "),"")</f>
        <v/>
      </c>
      <c r="RE46" t="str">
        <f>IF(JM46=1,RE$8&amp;IF(SUM(JN46:$KK46)=0,"",", "),"")</f>
        <v/>
      </c>
      <c r="RF46" t="str">
        <f>IF(JN46=1,RF$8&amp;IF(SUM(JO46:$KK46)=0,"",", "),"")</f>
        <v/>
      </c>
      <c r="RG46" t="str">
        <f>IF(JO46=1,RG$8&amp;IF(SUM(JP46:$KK46)=0,"",", "),"")</f>
        <v/>
      </c>
      <c r="RH46" t="str">
        <f>IF(JP46=1,RH$8&amp;IF(SUM(JQ46:$KK46)=0,"",", "),"")</f>
        <v/>
      </c>
      <c r="RI46" t="str">
        <f>IF(JQ46=1,RI$8&amp;IF(SUM(JR46:$KK46)=0,"",", "),"")</f>
        <v/>
      </c>
      <c r="RJ46" t="str">
        <f>IF(JR46=1,RJ$8&amp;IF(SUM(JS46:$KK46)=0,"",", "),"")</f>
        <v/>
      </c>
      <c r="RK46" t="str">
        <f>IF(JS46=1,RK$8&amp;IF(SUM(JT46:$KK46)=0,"",", "),"")</f>
        <v/>
      </c>
      <c r="RL46" t="str">
        <f>IF(JT46=1,RL$8&amp;IF(SUM(JU46:$KK46)=0,"",", "),"")</f>
        <v/>
      </c>
      <c r="RM46" t="str">
        <f>IF(JU46=1,RM$8&amp;IF(SUM(JV46:$KK46)=0,"",", "),"")</f>
        <v/>
      </c>
      <c r="RN46" t="str">
        <f>IF(JV46=1,RN$8&amp;IF(SUM(JW46:$KK46)=0,"",", "),"")</f>
        <v/>
      </c>
      <c r="RO46" t="str">
        <f>IF(JW46=1,RO$8&amp;IF(SUM(JX46:$KK46)=0,"",", "),"")</f>
        <v/>
      </c>
      <c r="RP46" t="str">
        <f>IF(JX46=1,RP$8&amp;IF(SUM(JY46:$KK46)=0,"",", "),"")</f>
        <v/>
      </c>
      <c r="RQ46" t="str">
        <f>IF(JY46=1,RQ$8&amp;IF(SUM(JZ46:$KK46)=0,"",", "),"")</f>
        <v/>
      </c>
      <c r="RR46" t="str">
        <f>IF(JZ46=1,RR$8&amp;IF(SUM(KA46:$KK46)=0,"",", "),"")</f>
        <v/>
      </c>
      <c r="RS46" t="str">
        <f>IF(KA46=1,RS$8&amp;IF(SUM(KB46:$KK46)=0,"",", "),"")</f>
        <v/>
      </c>
      <c r="RT46" t="str">
        <f>IF(KB46=1,RT$8&amp;IF(SUM(KC46:$KK46)=0,"",", "),"")</f>
        <v/>
      </c>
      <c r="RU46" t="str">
        <f>IF(KC46=1,RU$8&amp;IF(SUM(KD46:$KK46)=0,"",", "),"")</f>
        <v/>
      </c>
      <c r="RV46" t="str">
        <f>IF(KD46=1,RV$8&amp;IF(SUM(KE46:$KK46)=0,"",", "),"")</f>
        <v/>
      </c>
      <c r="RW46" t="str">
        <f>IF(KE46=1,RW$8&amp;IF(SUM(KF46:$KK46)=0,"",", "),"")</f>
        <v/>
      </c>
      <c r="RX46" t="str">
        <f>IF(KF46=1,RX$8&amp;IF(SUM(KG46:$KK46)=0,"",", "),"")</f>
        <v/>
      </c>
      <c r="RY46" t="str">
        <f>IF(KG46=1,RY$8&amp;IF(SUM(KH46:$KK46)=0,"",", "),"")</f>
        <v/>
      </c>
      <c r="RZ46" t="str">
        <f>IF(KH46=1,RZ$8&amp;IF(SUM(KI46:$KK46)=0,"",", "),"")</f>
        <v/>
      </c>
      <c r="SA46" t="str">
        <f>IF(KI46=1,SA$8&amp;IF(SUM(KJ46:$KK46)=0,"",", "),"")</f>
        <v/>
      </c>
      <c r="SB46" t="str">
        <f>IF(KJ46=1,SB$8&amp;IF(SUM(KK46:$KK46)=0,"",", "),"")</f>
        <v/>
      </c>
      <c r="SC46" t="str">
        <f t="shared" si="71"/>
        <v/>
      </c>
    </row>
    <row r="47" spans="1:497" ht="60" customHeight="1" x14ac:dyDescent="0.45">
      <c r="A47" s="62"/>
      <c r="B47" s="212" t="str">
        <f t="shared" si="0"/>
        <v/>
      </c>
      <c r="C47" s="212" t="str">
        <f t="shared" si="59"/>
        <v/>
      </c>
      <c r="D47" s="212" t="str">
        <f t="shared" si="60"/>
        <v/>
      </c>
      <c r="E47" s="212" t="str">
        <f t="shared" si="61"/>
        <v/>
      </c>
      <c r="F47" s="212" t="str">
        <f t="shared" si="62"/>
        <v/>
      </c>
      <c r="G47" s="237" t="str">
        <f>IF('EDCI Data'!B47="","",'EDCI Data'!B47)</f>
        <v/>
      </c>
      <c r="H47" s="238" t="str">
        <f>IF('EDCI Data'!C47="","",'EDCI Data'!C47)</f>
        <v/>
      </c>
      <c r="I47" s="239" t="str">
        <f>IF('EDCI Data'!D47="","",'EDCI Data'!D47)</f>
        <v/>
      </c>
      <c r="J47" s="240" t="str">
        <f>IF('EDCI Data'!E47="","",'EDCI Data'!E47)</f>
        <v/>
      </c>
      <c r="K47" s="237" t="str">
        <f>IF('EDCI Data'!F47="","",'EDCI Data'!F47)</f>
        <v/>
      </c>
      <c r="L47" s="237" t="str">
        <f>IF('EDCI Data'!G47="","",'EDCI Data'!G47)</f>
        <v/>
      </c>
      <c r="M47" s="237" t="str">
        <f>IF('EDCI Data'!H47="","",'EDCI Data'!H47)</f>
        <v/>
      </c>
      <c r="N47" s="237" t="str">
        <f>IF('EDCI Data'!I47="","",'EDCI Data'!I47)</f>
        <v/>
      </c>
      <c r="O47" s="237" t="str">
        <f>IF('EDCI Data'!J47="","",'EDCI Data'!J47)</f>
        <v/>
      </c>
      <c r="P47" s="237" t="str">
        <f>IF('EDCI Data'!K47="","",'EDCI Data'!K47)</f>
        <v/>
      </c>
      <c r="Q47" s="241" t="str">
        <f>IF('EDCI Data'!L47="","",'EDCI Data'!L47)</f>
        <v/>
      </c>
      <c r="R47" s="241" t="str">
        <f>IF('EDCI Data'!M47="","",'EDCI Data'!M47)</f>
        <v/>
      </c>
      <c r="S47" s="237" t="str">
        <f>IF('EDCI Data'!N47="","",'EDCI Data'!N47)</f>
        <v/>
      </c>
      <c r="T47" s="237" t="str">
        <f>IF('EDCI Data'!O47="","",'EDCI Data'!O47)</f>
        <v/>
      </c>
      <c r="U47" s="237" t="str">
        <f>IF('EDCI Data'!P47="","",'EDCI Data'!P47)</f>
        <v/>
      </c>
      <c r="V47" s="237" t="str">
        <f>IF('EDCI Data'!Q47="","",'EDCI Data'!Q47)</f>
        <v/>
      </c>
      <c r="W47" s="242" t="str">
        <f>IF('EDCI Data'!R47="","",'EDCI Data'!R47)</f>
        <v/>
      </c>
      <c r="X47" s="243" t="str">
        <f>IF('EDCI Data'!S47="","",'EDCI Data'!S47)</f>
        <v/>
      </c>
      <c r="Y47" s="243" t="str">
        <f>IF('EDCI Data'!T47="","",'EDCI Data'!T47)</f>
        <v/>
      </c>
      <c r="Z47" s="244" t="str">
        <f>IF('EDCI Data'!U47="","",'EDCI Data'!U47)</f>
        <v/>
      </c>
      <c r="AA47" s="237" t="str">
        <f>IF('EDCI Data'!V47="","",'EDCI Data'!V47)</f>
        <v/>
      </c>
      <c r="AB47" s="244" t="str">
        <f>IF('EDCI Data'!W47="","",'EDCI Data'!W47)</f>
        <v/>
      </c>
      <c r="AC47" s="237" t="str">
        <f>IF('EDCI Data'!X47="","",'EDCI Data'!X47)</f>
        <v/>
      </c>
      <c r="AD47" s="244" t="str">
        <f>IF('EDCI Data'!Y47="","",'EDCI Data'!Y47)</f>
        <v/>
      </c>
      <c r="AE47" s="237" t="str">
        <f>IF('EDCI Data'!Z47="","",'EDCI Data'!Z47)</f>
        <v/>
      </c>
      <c r="AF47" s="237" t="str">
        <f>IF('EDCI Data'!AA47="","",'EDCI Data'!AA47)</f>
        <v/>
      </c>
      <c r="AG47" s="237" t="str">
        <f>IF('EDCI Data'!AB47="","",'EDCI Data'!AB47)</f>
        <v/>
      </c>
      <c r="AH47" s="237" t="str">
        <f>IF('EDCI Data'!AC47="","",'EDCI Data'!AC47)</f>
        <v/>
      </c>
      <c r="AI47" s="237" t="str">
        <f>IF('EDCI Data'!AD47="","",'EDCI Data'!AD47)</f>
        <v/>
      </c>
      <c r="AJ47" s="237" t="str">
        <f>IF('EDCI Data'!AE47="","",'EDCI Data'!AE47)</f>
        <v/>
      </c>
      <c r="AK47" s="237" t="str">
        <f>IF('EDCI Data'!AF47="","",'EDCI Data'!AF47)</f>
        <v/>
      </c>
      <c r="AL47" s="237" t="str">
        <f>IF('EDCI Data'!AG47="","",'EDCI Data'!AG47)</f>
        <v/>
      </c>
      <c r="AM47" s="237" t="str">
        <f>IF('EDCI Data'!AH47="","",'EDCI Data'!AH47)</f>
        <v/>
      </c>
      <c r="AN47" s="237" t="str">
        <f>IF('EDCI Data'!AI47="","",'EDCI Data'!AI47)</f>
        <v/>
      </c>
      <c r="AO47" s="237" t="str">
        <f>IF('EDCI Data'!AJ47="","",'EDCI Data'!AJ47)</f>
        <v/>
      </c>
      <c r="AP47" s="237" t="str">
        <f>IF('EDCI Data'!AK47="","",'EDCI Data'!AK47)</f>
        <v/>
      </c>
      <c r="AQ47" s="237" t="str">
        <f>IF('EDCI Data'!AL47="","",'EDCI Data'!AL47)</f>
        <v/>
      </c>
      <c r="AR47" s="237" t="str">
        <f>IF('EDCI Data'!AM47="","",'EDCI Data'!AM47)</f>
        <v/>
      </c>
      <c r="AS47" s="237" t="str">
        <f>IF('EDCI Data'!AN47="","",'EDCI Data'!AN47)</f>
        <v/>
      </c>
      <c r="AT47" s="237" t="str">
        <f>IF('EDCI Data'!AO47="","",'EDCI Data'!AO47)</f>
        <v/>
      </c>
      <c r="AU47" s="237" t="str">
        <f>IF('EDCI Data'!AP47="","",'EDCI Data'!AP47)</f>
        <v/>
      </c>
      <c r="AV47" s="237" t="str">
        <f>IF('EDCI Data'!AQ47="","",'EDCI Data'!AQ47)</f>
        <v/>
      </c>
      <c r="AW47" s="237" t="str">
        <f>IF('EDCI Data'!AR47="","",'EDCI Data'!AR47)</f>
        <v/>
      </c>
      <c r="AX47" s="237" t="str">
        <f>IF('EDCI Data'!AS47="","",'EDCI Data'!AS47)</f>
        <v/>
      </c>
      <c r="AY47" s="237" t="str">
        <f>IF('EDCI Data'!AT47="","",'EDCI Data'!AT47)</f>
        <v/>
      </c>
      <c r="AZ47" s="237" t="str">
        <f>IF('EDCI Data'!AU47="","",'EDCI Data'!AU47)</f>
        <v/>
      </c>
      <c r="BA47" s="237" t="str">
        <f>IF('EDCI Data'!AV47="","",'EDCI Data'!AV47)</f>
        <v/>
      </c>
      <c r="BB47" s="245" t="str">
        <f>IF('EDCI Data'!AW47="","",'EDCI Data'!AW47)</f>
        <v/>
      </c>
      <c r="BC47" s="245" t="str">
        <f>IF('EDCI Data'!AX47="","",'EDCI Data'!AX47)</f>
        <v/>
      </c>
      <c r="BD47" s="246" t="str">
        <f t="shared" si="63"/>
        <v/>
      </c>
      <c r="BE47" s="247" t="str">
        <f>IF('EDCI Data'!AY47="","",'EDCI Data'!AY47)</f>
        <v/>
      </c>
      <c r="BF47" s="247" t="str">
        <f>IF('EDCI Data'!AZ47="","",'EDCI Data'!AZ47)</f>
        <v/>
      </c>
      <c r="BG47" s="247" t="str">
        <f>IF('EDCI Data'!BA47="","",'EDCI Data'!BA47)</f>
        <v/>
      </c>
      <c r="BH47" s="247" t="str">
        <f>IF('EDCI Data'!BB47="","",'EDCI Data'!BB47)</f>
        <v/>
      </c>
      <c r="BI47" s="247" t="str">
        <f>IF('EDCI Data'!BC47="","",'EDCI Data'!BC47)</f>
        <v/>
      </c>
      <c r="BJ47" s="247" t="str">
        <f>IF('EDCI Data'!BD47="","",'EDCI Data'!BD47)</f>
        <v/>
      </c>
      <c r="BK47" s="247" t="str">
        <f>IF('EDCI Data'!BE47="","",'EDCI Data'!BE47)</f>
        <v/>
      </c>
      <c r="BL47" s="247" t="str">
        <f>IF('EDCI Data'!BF47="","",'EDCI Data'!BF47)</f>
        <v/>
      </c>
      <c r="BM47" s="247" t="str">
        <f>IF('EDCI Data'!BG47="","",'EDCI Data'!BG47)</f>
        <v/>
      </c>
      <c r="BN47" s="248" t="str">
        <f>IF('EDCI Data'!BH47="","",'EDCI Data'!BH47)</f>
        <v/>
      </c>
      <c r="BO47" s="248" t="str">
        <f>IF('EDCI Data'!BI47="","",'EDCI Data'!BI47)</f>
        <v/>
      </c>
      <c r="BP47" s="249" t="str">
        <f>IF('EDCI Data'!BJ47="","",'EDCI Data'!BJ47)</f>
        <v/>
      </c>
      <c r="BQ47" s="248" t="str">
        <f>IF('EDCI Data'!BK47="","",'EDCI Data'!BK47)</f>
        <v/>
      </c>
      <c r="BR47" s="248" t="str">
        <f>IF('EDCI Data'!BL47="","",'EDCI Data'!BL47)</f>
        <v/>
      </c>
      <c r="BS47" s="250" t="str">
        <f>IF('EDCI Data'!BM47="","",'EDCI Data'!BM47)</f>
        <v/>
      </c>
      <c r="BT47" s="251" t="str">
        <f>IF('EDCI Data'!BN47="","",'EDCI Data'!BN47)</f>
        <v/>
      </c>
      <c r="BU47" s="246" t="str">
        <f>IF('EDCI Data'!BO47="","",'EDCI Data'!BO47)</f>
        <v/>
      </c>
      <c r="BV47" s="252">
        <f t="shared" si="64"/>
        <v>0</v>
      </c>
      <c r="BW47" s="252">
        <f t="shared" si="65"/>
        <v>0</v>
      </c>
      <c r="BX47" s="252">
        <f t="shared" si="66"/>
        <v>0</v>
      </c>
      <c r="BY47" s="252">
        <f t="shared" si="67"/>
        <v>0</v>
      </c>
      <c r="BZ47" t="str">
        <f t="shared" si="1"/>
        <v/>
      </c>
      <c r="CA47" s="253"/>
      <c r="CB47"/>
      <c r="CC47"/>
      <c r="CD47"/>
      <c r="CE47" t="str">
        <f t="shared" si="2"/>
        <v/>
      </c>
      <c r="CF47"/>
      <c r="CG47" t="str">
        <f t="shared" si="3"/>
        <v/>
      </c>
      <c r="CH47" t="str">
        <f t="shared" si="4"/>
        <v/>
      </c>
      <c r="CI47" t="str">
        <f t="shared" si="5"/>
        <v/>
      </c>
      <c r="CJ47" t="str">
        <f t="shared" si="6"/>
        <v/>
      </c>
      <c r="CK47"/>
      <c r="CL47"/>
      <c r="CM47" t="str">
        <f t="shared" si="7"/>
        <v/>
      </c>
      <c r="CN47" t="str">
        <f t="shared" si="8"/>
        <v/>
      </c>
      <c r="CO47" t="str">
        <f t="shared" si="9"/>
        <v/>
      </c>
      <c r="CP47" t="str">
        <f t="shared" si="10"/>
        <v/>
      </c>
      <c r="CQ47"/>
      <c r="CR47" t="str" cm="1">
        <f t="array" ref="CR47">IF(COUNTIFS($BZ$10:$BZ$259,$BZ47,$I$10:$I$259,$I47+1)&gt;0,IF(X47&lt;&gt;INDEX(Y$10:Y$259,MATCH(1,INDEX(($BZ47=$BZ$10:$BZ$259)*($I$10:$I$259=$I47+1),0,1),0)),"Number of FTEs in previous year do not align with Number of FTEs in current year across years, by definition these should be equal. Please check and update if required. "&amp;CHAR(10),""),"")</f>
        <v/>
      </c>
      <c r="CS47" t="str" cm="1">
        <f t="array" ref="CS47">IF(COUNTIFS($BZ$10:$BZ$259,$BZ47,$I$10:$I$259,$I47-1)&gt;0,IF(Y47&lt;&gt;INDEX(X$10:X$259,MATCH(1,INDEX(($BZ47=$BZ$10:$BZ$259)*($I$10:$I$259=$I47-1),0,1),0)),"Number of FTEs in previous year do not align with Number of FTEs in current year across years, by definition these should be equal. Please check and update if required. "&amp;CHAR(10),""),"")</f>
        <v/>
      </c>
      <c r="CT47" t="str">
        <f t="shared" si="11"/>
        <v/>
      </c>
      <c r="CU47" t="str">
        <f t="shared" si="12"/>
        <v/>
      </c>
      <c r="CV47"/>
      <c r="CW47" t="str">
        <f t="shared" si="13"/>
        <v/>
      </c>
      <c r="CX47"/>
      <c r="CY47" t="str">
        <f t="shared" si="14"/>
        <v/>
      </c>
      <c r="CZ47"/>
      <c r="DA47" t="str">
        <f t="shared" si="15"/>
        <v/>
      </c>
      <c r="DB47"/>
      <c r="DC47"/>
      <c r="DD47"/>
      <c r="DE47"/>
      <c r="DF47"/>
      <c r="DG47"/>
      <c r="DH47"/>
      <c r="DI47"/>
      <c r="DJ47"/>
      <c r="DK47"/>
      <c r="DL47"/>
      <c r="DM47"/>
      <c r="DN47"/>
      <c r="DO47"/>
      <c r="DP47"/>
      <c r="DQ47"/>
      <c r="DR47"/>
      <c r="DS47"/>
      <c r="DT47"/>
      <c r="DU47"/>
      <c r="DV47"/>
      <c r="DW47"/>
      <c r="DX47" t="str">
        <f t="shared" si="16"/>
        <v/>
      </c>
      <c r="DY47" t="str">
        <f t="shared" si="17"/>
        <v/>
      </c>
      <c r="DZ47" t="str">
        <f t="shared" si="18"/>
        <v/>
      </c>
      <c r="EA47" t="str">
        <f t="shared" si="19"/>
        <v/>
      </c>
      <c r="EB47" t="str">
        <f t="shared" si="20"/>
        <v/>
      </c>
      <c r="EC47" t="str">
        <f t="shared" si="21"/>
        <v/>
      </c>
      <c r="ED47" t="str">
        <f t="shared" si="22"/>
        <v/>
      </c>
      <c r="EE47" t="str">
        <f t="shared" si="23"/>
        <v/>
      </c>
      <c r="EF47" t="str">
        <f t="shared" si="24"/>
        <v/>
      </c>
      <c r="EG47" t="str">
        <f t="shared" si="25"/>
        <v/>
      </c>
      <c r="EH47" t="str">
        <f t="shared" si="26"/>
        <v/>
      </c>
      <c r="EI47" t="str">
        <f t="shared" si="27"/>
        <v/>
      </c>
      <c r="EJ47"/>
      <c r="EK47"/>
      <c r="EL47"/>
      <c r="EM47"/>
      <c r="EN47"/>
      <c r="EO47"/>
      <c r="EP47"/>
      <c r="EQ47" t="str">
        <f t="shared" si="28"/>
        <v/>
      </c>
      <c r="ER47" t="str">
        <f t="shared" si="29"/>
        <v/>
      </c>
      <c r="ES47" t="str">
        <f t="shared" si="30"/>
        <v/>
      </c>
      <c r="ET47"/>
      <c r="EU47" t="str">
        <f t="shared" si="31"/>
        <v/>
      </c>
      <c r="EV47"/>
      <c r="EW47" t="str">
        <f t="shared" si="32"/>
        <v/>
      </c>
      <c r="EX47"/>
      <c r="EY47" t="str">
        <f t="shared" si="33"/>
        <v/>
      </c>
      <c r="EZ47"/>
      <c r="FA47"/>
      <c r="FB47"/>
      <c r="FC47"/>
      <c r="FD47"/>
      <c r="FE47"/>
      <c r="FF47"/>
      <c r="FG47"/>
      <c r="FH47"/>
      <c r="FI47"/>
      <c r="FJ47"/>
      <c r="FK47"/>
      <c r="FL47"/>
      <c r="FM47"/>
      <c r="FN47"/>
      <c r="FO47"/>
      <c r="FP47"/>
      <c r="FQ47"/>
      <c r="FR47"/>
      <c r="FS47"/>
      <c r="FT47"/>
      <c r="FU47"/>
      <c r="FV47" t="str">
        <f t="shared" si="34"/>
        <v/>
      </c>
      <c r="FW47" t="str">
        <f t="shared" si="35"/>
        <v/>
      </c>
      <c r="FX47"/>
      <c r="FY47" t="str">
        <f t="shared" si="36"/>
        <v/>
      </c>
      <c r="FZ47" t="str">
        <f t="shared" si="37"/>
        <v/>
      </c>
      <c r="GA47" t="str">
        <f t="shared" si="38"/>
        <v/>
      </c>
      <c r="GB47" t="str">
        <f t="shared" si="39"/>
        <v/>
      </c>
      <c r="GC47" t="str">
        <f t="shared" si="40"/>
        <v/>
      </c>
      <c r="GD47" t="str">
        <f t="shared" si="41"/>
        <v/>
      </c>
      <c r="GE47" t="str">
        <f t="shared" si="42"/>
        <v/>
      </c>
      <c r="GF47" t="str">
        <f t="shared" si="43"/>
        <v/>
      </c>
      <c r="GG47" t="str">
        <f t="shared" si="44"/>
        <v/>
      </c>
      <c r="GH47"/>
      <c r="GI47"/>
      <c r="GJ47"/>
      <c r="GK47"/>
      <c r="GL47"/>
      <c r="GM47"/>
      <c r="GN47"/>
      <c r="GO47"/>
      <c r="GP47" t="str">
        <f t="shared" si="45"/>
        <v/>
      </c>
      <c r="GQ47" t="str">
        <f t="shared" si="46"/>
        <v/>
      </c>
      <c r="GR47"/>
      <c r="GS47" t="str">
        <f t="shared" si="47"/>
        <v/>
      </c>
      <c r="GT47"/>
      <c r="GU47" t="str">
        <f t="shared" si="48"/>
        <v/>
      </c>
      <c r="GV47"/>
      <c r="GW47" t="str">
        <f t="shared" si="49"/>
        <v/>
      </c>
      <c r="GX47"/>
      <c r="GY47"/>
      <c r="GZ47"/>
      <c r="HA47"/>
      <c r="HB47"/>
      <c r="HC47"/>
      <c r="HD47"/>
      <c r="HE47"/>
      <c r="HF47"/>
      <c r="HG47"/>
      <c r="HH47"/>
      <c r="HI47"/>
      <c r="HJ47"/>
      <c r="HK47"/>
      <c r="HL47"/>
      <c r="HM47"/>
      <c r="HN47"/>
      <c r="HO47"/>
      <c r="HP47"/>
      <c r="HQ47"/>
      <c r="HR47"/>
      <c r="HS47"/>
      <c r="HT47" t="str">
        <f t="shared" si="50"/>
        <v/>
      </c>
      <c r="HU47" t="str">
        <f t="shared" si="51"/>
        <v/>
      </c>
      <c r="HV47"/>
      <c r="HW47"/>
      <c r="HX47"/>
      <c r="HY47"/>
      <c r="HZ47"/>
      <c r="IA47"/>
      <c r="IB47"/>
      <c r="IC47"/>
      <c r="ID47"/>
      <c r="IE47" t="str">
        <f t="shared" si="52"/>
        <v/>
      </c>
      <c r="IF47"/>
      <c r="IG47"/>
      <c r="IH47"/>
      <c r="II47"/>
      <c r="IJ47"/>
      <c r="IK47"/>
      <c r="IL47"/>
      <c r="IM47"/>
      <c r="IN47"/>
      <c r="IO47"/>
      <c r="IP47"/>
      <c r="IQ47" t="str">
        <f t="shared" si="53"/>
        <v/>
      </c>
      <c r="IR47"/>
      <c r="IS47" t="str">
        <f t="shared" si="54"/>
        <v/>
      </c>
      <c r="IT47"/>
      <c r="IU47" t="str">
        <f t="shared" si="55"/>
        <v/>
      </c>
      <c r="IV47"/>
      <c r="IW47"/>
      <c r="IX47"/>
      <c r="IY47"/>
      <c r="IZ47"/>
      <c r="JA47"/>
      <c r="JB47"/>
      <c r="JC47"/>
      <c r="JD47"/>
      <c r="JE47"/>
      <c r="JF47"/>
      <c r="JG47"/>
      <c r="JH47"/>
      <c r="JI47"/>
      <c r="JJ47"/>
      <c r="JK47"/>
      <c r="JL47"/>
      <c r="JM47"/>
      <c r="JN47"/>
      <c r="JO47"/>
      <c r="JP47"/>
      <c r="JQ47"/>
      <c r="JR47" t="str">
        <f t="shared" si="56"/>
        <v/>
      </c>
      <c r="JS47" t="str">
        <f t="shared" si="57"/>
        <v/>
      </c>
      <c r="JT47"/>
      <c r="JU47"/>
      <c r="JV47"/>
      <c r="JW47"/>
      <c r="JX47"/>
      <c r="JY47"/>
      <c r="JZ47"/>
      <c r="KA47"/>
      <c r="KB47"/>
      <c r="KC47" t="str">
        <f t="shared" si="58"/>
        <v/>
      </c>
      <c r="KD47"/>
      <c r="KE47"/>
      <c r="KF47"/>
      <c r="KG47"/>
      <c r="KH47"/>
      <c r="KI47"/>
      <c r="KJ47"/>
      <c r="KK47"/>
      <c r="KL47" t="str">
        <f>IF(CT47=1,KL$8&amp;IF(SUM(CU47:$EQ47)=0,"",", "),"")</f>
        <v/>
      </c>
      <c r="KM47" t="str">
        <f>IF(CU47=1,KM$8&amp;IF(SUM(CV47:$EQ47)=0,"",", "),"")</f>
        <v/>
      </c>
      <c r="KN47" t="str">
        <f>IF(CV47=1,KN$8&amp;IF(SUM(CW47:$EQ47)=0,"",", "),"")</f>
        <v/>
      </c>
      <c r="KO47" t="str">
        <f>IF(CW47=1,KO$8&amp;IF(SUM(CX47:$EQ47)=0,"",", "),"")</f>
        <v/>
      </c>
      <c r="KP47" t="str">
        <f>IF(CX47=1,KP$8&amp;IF(SUM(CY47:$EQ47)=0,"",", "),"")</f>
        <v/>
      </c>
      <c r="KQ47" t="str">
        <f>IF(CY47=1,KQ$8&amp;IF(SUM(CZ47:$EQ47)=0,"",", "),"")</f>
        <v/>
      </c>
      <c r="KR47" t="str">
        <f>IF(CZ47=1,KR$8&amp;IF(SUM(DA47:$EQ47)=0,"",", "),"")</f>
        <v/>
      </c>
      <c r="KS47" t="str">
        <f>IF(DA47=1,KS$8&amp;IF(SUM(DB47:$EQ47)=0,"",", "),"")</f>
        <v/>
      </c>
      <c r="KT47" t="str">
        <f>IF(DB47=1,KT$8&amp;IF(SUM(DC47:$EQ47)=0,"",", "),"")</f>
        <v/>
      </c>
      <c r="KU47" t="str">
        <f>IF(DC47=1,KU$8&amp;IF(SUM(DD47:$EQ47)=0,"",", "),"")</f>
        <v/>
      </c>
      <c r="KV47" t="str">
        <f>IF(DD47=1,KV$8&amp;IF(SUM(DE47:$EQ47)=0,"",", "),"")</f>
        <v/>
      </c>
      <c r="KW47" t="str">
        <f>IF(DE47=1,KW$8&amp;IF(SUM(DF47:$EQ47)=0,"",", "),"")</f>
        <v/>
      </c>
      <c r="KX47" t="str">
        <f>IF(DF47=1,KX$8&amp;IF(SUM(DG47:$EQ47)=0,"",", "),"")</f>
        <v/>
      </c>
      <c r="KY47" t="str">
        <f>IF(DG47=1,KY$8&amp;IF(SUM(DH47:$EQ47)=0,"",", "),"")</f>
        <v/>
      </c>
      <c r="KZ47" t="str">
        <f>IF(DH47=1,KZ$8&amp;IF(SUM(DI47:$EQ47)=0,"",", "),"")</f>
        <v/>
      </c>
      <c r="LA47" t="str">
        <f>IF(DI47=1,LA$8&amp;IF(SUM(DJ47:$EQ47)=0,"",", "),"")</f>
        <v/>
      </c>
      <c r="LB47" t="str">
        <f>IF(DJ47=1,LB$8&amp;IF(SUM(DK47:$EQ47)=0,"",", "),"")</f>
        <v/>
      </c>
      <c r="LC47" t="str">
        <f>IF(DK47=1,LC$8&amp;IF(SUM(DL47:$EQ47)=0,"",", "),"")</f>
        <v/>
      </c>
      <c r="LD47" t="str">
        <f>IF(DL47=1,LD$8&amp;IF(SUM(DM47:$EQ47)=0,"",", "),"")</f>
        <v/>
      </c>
      <c r="LE47" t="str">
        <f>IF(DM47=1,LE$8&amp;IF(SUM(DN47:$EQ47)=0,"",", "),"")</f>
        <v/>
      </c>
      <c r="LF47" t="str">
        <f>IF(DN47=1,LF$8&amp;IF(SUM(DO47:$EQ47)=0,"",", "),"")</f>
        <v/>
      </c>
      <c r="LG47" t="str">
        <f>IF(DO47=1,LG$8&amp;IF(SUM(DP47:$EQ47)=0,"",", "),"")</f>
        <v/>
      </c>
      <c r="LH47" t="str">
        <f>IF(DP47=1,LH$8&amp;IF(SUM(DQ47:$EQ47)=0,"",", "),"")</f>
        <v/>
      </c>
      <c r="LI47" t="str">
        <f>IF(DQ47=1,LI$8&amp;IF(SUM(DR47:$EQ47)=0,"",", "),"")</f>
        <v/>
      </c>
      <c r="LJ47" t="str">
        <f>IF(DR47=1,LJ$8&amp;IF(SUM(DS47:$EQ47)=0,"",", "),"")</f>
        <v/>
      </c>
      <c r="LK47" t="str">
        <f>IF(DS47=1,LK$8&amp;IF(SUM(DT47:$EQ47)=0,"",", "),"")</f>
        <v/>
      </c>
      <c r="LL47" t="str">
        <f>IF(DT47=1,LL$8&amp;IF(SUM(DU47:$EQ47)=0,"",", "),"")</f>
        <v/>
      </c>
      <c r="LM47" t="str">
        <f>IF(DU47=1,LM$8&amp;IF(SUM(DV47:$EQ47)=0,"",", "),"")</f>
        <v/>
      </c>
      <c r="LN47" t="str">
        <f>IF(DV47=1,LN$8&amp;IF(SUM(DW47:$EQ47)=0,"",", "),"")</f>
        <v/>
      </c>
      <c r="LO47" t="str">
        <f>IF(DW47=1,LO$8&amp;IF(SUM(DX47:$EQ47)=0,"",", "),"")</f>
        <v/>
      </c>
      <c r="LP47" t="str">
        <f>IF(DX47=1,LP$8&amp;IF(SUM(DY47:$EQ47)=0,"",", "),"")</f>
        <v/>
      </c>
      <c r="LQ47" t="str">
        <f>IF(DY47=1,LQ$8&amp;IF(SUM(DZ47:$EQ47)=0,"",", "),"")</f>
        <v/>
      </c>
      <c r="LR47" t="str">
        <f>IF(DZ47=1,LR$8&amp;IF(SUM(EA47:$EQ47)=0,"",", "),"")</f>
        <v/>
      </c>
      <c r="LS47" t="str">
        <f>IF(EA47=1,LS$8&amp;IF(SUM(EB47:$EQ47)=0,"",", "),"")</f>
        <v/>
      </c>
      <c r="LT47" t="str">
        <f>IF(EB47=1,LT$8&amp;IF(SUM(EC47:$EQ47)=0,"",", "),"")</f>
        <v/>
      </c>
      <c r="LU47" t="str">
        <f>IF(EC47=1,LU$8&amp;IF(SUM(ED47:$EQ47)=0,"",", "),"")</f>
        <v/>
      </c>
      <c r="LV47" t="str">
        <f>IF(ED47=1,LV$8&amp;IF(SUM(EE47:$EQ47)=0,"",", "),"")</f>
        <v/>
      </c>
      <c r="LW47" t="str">
        <f>IF(EE47=1,LW$8&amp;IF(SUM(EF47:$EQ47)=0,"",", "),"")</f>
        <v/>
      </c>
      <c r="LX47" t="str">
        <f>IF(EF47=1,LX$8&amp;IF(SUM(EG47:$EQ47)=0,"",", "),"")</f>
        <v/>
      </c>
      <c r="LY47" t="str">
        <f>IF(EG47=1,LY$8&amp;IF(SUM(EH47:$EQ47)=0,"",", "),"")</f>
        <v/>
      </c>
      <c r="LZ47" t="str">
        <f>IF(EH47=1,LZ$8&amp;IF(SUM(EI47:$EQ47)=0,"",", "),"")</f>
        <v/>
      </c>
      <c r="MA47" t="str">
        <f>IF(EI47=1,MA$8&amp;IF(SUM(EJ47:$EQ47)=0,"",", "),"")</f>
        <v/>
      </c>
      <c r="MB47" t="str">
        <f>IF(EJ47=1,MB$8&amp;IF(SUM(EK47:$EQ47)=0,"",", "),"")</f>
        <v/>
      </c>
      <c r="MC47" t="str">
        <f>IF(EK47=1,MC$8&amp;IF(SUM(EL47:$EQ47)=0,"",", "),"")</f>
        <v/>
      </c>
      <c r="MD47" t="str">
        <f>IF(EL47=1,MD$8&amp;IF(SUM(EM47:$EQ47)=0,"",", "),"")</f>
        <v/>
      </c>
      <c r="ME47" t="str">
        <f>IF(EM47=1,ME$8&amp;IF(SUM(EN47:$EQ47)=0,"",", "),"")</f>
        <v/>
      </c>
      <c r="MF47" t="str">
        <f>IF(EN47=1,MF$8&amp;IF(SUM(EO47:$EQ47)=0,"",", "),"")</f>
        <v/>
      </c>
      <c r="MG47" t="str">
        <f>IF(EO47=1,MG$8&amp;IF(SUM(EP47:$EQ47)=0,"",", "),"")</f>
        <v/>
      </c>
      <c r="MH47" t="str">
        <f>IF(EP47=1,MH$8&amp;IF(SUM(EQ47:$EQ47)=0,"",", "),"")</f>
        <v/>
      </c>
      <c r="MI47" t="str">
        <f t="shared" si="68"/>
        <v/>
      </c>
      <c r="MJ47" t="str">
        <f>IF(ER47=1,MJ$8&amp;IF(SUM(ES47:$GO47)=0,"",", "),"")</f>
        <v/>
      </c>
      <c r="MK47" t="str">
        <f>IF(ES47=1,MK$8&amp;IF(SUM(ET47:$GO47)=0,"",", "),"")</f>
        <v/>
      </c>
      <c r="ML47" t="str">
        <f>IF(ET47=1,ML$8&amp;IF(SUM(EU47:$GO47)=0,"",", "),"")</f>
        <v/>
      </c>
      <c r="MM47" t="str">
        <f>IF(EU47=1,MM$8&amp;IF(SUM(EV47:$GO47)=0,"",", "),"")</f>
        <v/>
      </c>
      <c r="MN47" t="str">
        <f>IF(EV47=1,MN$8&amp;IF(SUM(EW47:$GO47)=0,"",", "),"")</f>
        <v/>
      </c>
      <c r="MO47" t="str">
        <f>IF(EW47=1,MO$8&amp;IF(SUM(EX47:$GO47)=0,"",", "),"")</f>
        <v/>
      </c>
      <c r="MP47" t="str">
        <f>IF(EX47=1,MP$8&amp;IF(SUM(EY47:$GO47)=0,"",", "),"")</f>
        <v/>
      </c>
      <c r="MQ47" t="str">
        <f>IF(EY47=1,MQ$8&amp;IF(SUM(EZ47:$GO47)=0,"",", "),"")</f>
        <v/>
      </c>
      <c r="MR47" t="str">
        <f>IF(EZ47=1,MR$8&amp;IF(SUM(FA47:$GO47)=0,"",", "),"")</f>
        <v/>
      </c>
      <c r="MS47" t="str">
        <f>IF(FA47=1,MS$8&amp;IF(SUM(FB47:$GO47)=0,"",", "),"")</f>
        <v/>
      </c>
      <c r="MT47" t="str">
        <f>IF(FB47=1,MT$8&amp;IF(SUM(FC47:$GO47)=0,"",", "),"")</f>
        <v/>
      </c>
      <c r="MU47" t="str">
        <f>IF(FC47=1,MU$8&amp;IF(SUM(FD47:$GO47)=0,"",", "),"")</f>
        <v/>
      </c>
      <c r="MV47" t="str">
        <f>IF(FD47=1,MV$8&amp;IF(SUM(FE47:$GO47)=0,"",", "),"")</f>
        <v/>
      </c>
      <c r="MW47" t="str">
        <f>IF(FE47=1,MW$8&amp;IF(SUM(FF47:$GO47)=0,"",", "),"")</f>
        <v/>
      </c>
      <c r="MX47" t="str">
        <f>IF(FF47=1,MX$8&amp;IF(SUM(FG47:$GO47)=0,"",", "),"")</f>
        <v/>
      </c>
      <c r="MY47" t="str">
        <f>IF(FG47=1,MY$8&amp;IF(SUM(FH47:$GO47)=0,"",", "),"")</f>
        <v/>
      </c>
      <c r="MZ47" t="str">
        <f>IF(FH47=1,MZ$8&amp;IF(SUM(FI47:$GO47)=0,"",", "),"")</f>
        <v/>
      </c>
      <c r="NA47" t="str">
        <f>IF(FI47=1,NA$8&amp;IF(SUM(FJ47:$GO47)=0,"",", "),"")</f>
        <v/>
      </c>
      <c r="NB47" t="str">
        <f>IF(FJ47=1,NB$8&amp;IF(SUM(FK47:$GO47)=0,"",", "),"")</f>
        <v/>
      </c>
      <c r="NC47" t="str">
        <f>IF(FK47=1,NC$8&amp;IF(SUM(FL47:$GO47)=0,"",", "),"")</f>
        <v/>
      </c>
      <c r="ND47" t="str">
        <f>IF(FL47=1,ND$8&amp;IF(SUM(FM47:$GO47)=0,"",", "),"")</f>
        <v/>
      </c>
      <c r="NE47" t="str">
        <f>IF(FM47=1,NE$8&amp;IF(SUM(FN47:$GO47)=0,"",", "),"")</f>
        <v/>
      </c>
      <c r="NF47" t="str">
        <f>IF(FN47=1,NF$8&amp;IF(SUM(FO47:$GO47)=0,"",", "),"")</f>
        <v/>
      </c>
      <c r="NG47" t="str">
        <f>IF(FO47=1,NG$8&amp;IF(SUM(FP47:$GO47)=0,"",", "),"")</f>
        <v/>
      </c>
      <c r="NH47" t="str">
        <f>IF(FP47=1,NH$8&amp;IF(SUM(FQ47:$GO47)=0,"",", "),"")</f>
        <v/>
      </c>
      <c r="NI47" t="str">
        <f>IF(FQ47=1,NI$8&amp;IF(SUM(FR47:$GO47)=0,"",", "),"")</f>
        <v/>
      </c>
      <c r="NJ47" t="str">
        <f>IF(FR47=1,NJ$8&amp;IF(SUM(FS47:$GO47)=0,"",", "),"")</f>
        <v/>
      </c>
      <c r="NK47" t="str">
        <f>IF(FS47=1,NK$8&amp;IF(SUM(FT47:$GO47)=0,"",", "),"")</f>
        <v/>
      </c>
      <c r="NL47" t="str">
        <f>IF(FT47=1,NL$8&amp;IF(SUM(FU47:$GO47)=0,"",", "),"")</f>
        <v/>
      </c>
      <c r="NM47" t="str">
        <f>IF(FU47=1,NM$8&amp;IF(SUM(FV47:$GO47)=0,"",", "),"")</f>
        <v/>
      </c>
      <c r="NN47" t="str">
        <f>IF(FV47=1,NN$8&amp;IF(SUM(FW47:$GO47)=0,"",", "),"")</f>
        <v/>
      </c>
      <c r="NO47" t="str">
        <f>IF(FW47=1,NO$8&amp;IF(SUM(FX47:$GO47)=0,"",", "),"")</f>
        <v/>
      </c>
      <c r="NP47" t="str">
        <f>IF(FX47=1,NP$8&amp;IF(SUM(FY47:$GO47)=0,"",", "),"")</f>
        <v/>
      </c>
      <c r="NQ47" t="str">
        <f>IF(FY47=1,NQ$8&amp;IF(SUM(FZ47:$GO47)=0,"",", "),"")</f>
        <v/>
      </c>
      <c r="NR47" t="str">
        <f>IF(FZ47=1,NR$8&amp;IF(SUM(GA47:$GO47)=0,"",", "),"")</f>
        <v/>
      </c>
      <c r="NS47" t="str">
        <f>IF(GA47=1,NS$8&amp;IF(SUM(GB47:$GO47)=0,"",", "),"")</f>
        <v/>
      </c>
      <c r="NT47" t="str">
        <f>IF(GB47=1,NT$8&amp;IF(SUM(GC47:$GO47)=0,"",", "),"")</f>
        <v/>
      </c>
      <c r="NU47" t="str">
        <f>IF(GC47=1,NU$8&amp;IF(SUM(GD47:$GO47)=0,"",", "),"")</f>
        <v/>
      </c>
      <c r="NV47" t="str">
        <f>IF(GD47=1,NV$8&amp;IF(SUM(GE47:$GO47)=0,"",", "),"")</f>
        <v/>
      </c>
      <c r="NW47" t="str">
        <f>IF(GE47=1,NW$8&amp;IF(SUM(GF47:$GO47)=0,"",", "),"")</f>
        <v/>
      </c>
      <c r="NX47" t="str">
        <f>IF(GF47=1,NX$8&amp;IF(SUM(GG47:$GO47)=0,"",", "),"")</f>
        <v/>
      </c>
      <c r="NY47" t="str">
        <f>IF(GG47=1,NY$8&amp;IF(SUM(GH47:$GO47)=0,"",", "),"")</f>
        <v/>
      </c>
      <c r="NZ47" t="str">
        <f>IF(GH47=1,NZ$8&amp;IF(SUM(GI47:$GO47)=0,"",", "),"")</f>
        <v/>
      </c>
      <c r="OA47" t="str">
        <f>IF(GI47=1,OA$8&amp;IF(SUM(GJ47:$GO47)=0,"",", "),"")</f>
        <v/>
      </c>
      <c r="OB47" t="str">
        <f>IF(GJ47=1,OB$8&amp;IF(SUM(GK47:$GO47)=0,"",", "),"")</f>
        <v/>
      </c>
      <c r="OC47" t="str">
        <f>IF(GK47=1,OC$8&amp;IF(SUM(GL47:$GO47)=0,"",", "),"")</f>
        <v/>
      </c>
      <c r="OD47" t="str">
        <f>IF(GL47=1,OD$8&amp;IF(SUM(GM47:$GO47)=0,"",", "),"")</f>
        <v/>
      </c>
      <c r="OE47" t="str">
        <f>IF(GM47=1,OE$8&amp;IF(SUM(GN47:$GO47)=0,"",", "),"")</f>
        <v/>
      </c>
      <c r="OF47" t="str">
        <f>IF(GN47=1,OF$8&amp;IF(SUM(GO47:$GO47)=0,"",", "),"")</f>
        <v/>
      </c>
      <c r="OG47" t="str">
        <f t="shared" si="69"/>
        <v/>
      </c>
      <c r="OH47" t="str">
        <f>IF(GP47=1,OH$8&amp;IF(SUM(GQ47:$IM47)=0,"",", "),"")</f>
        <v/>
      </c>
      <c r="OI47" t="str">
        <f>IF(GQ47=1,OI$8&amp;IF(SUM(GR47:$IM47)=0,"",", "),"")</f>
        <v/>
      </c>
      <c r="OJ47" t="str">
        <f>IF(GR47=1,OJ$8&amp;IF(SUM(GS47:$IM47)=0,"",", "),"")</f>
        <v/>
      </c>
      <c r="OK47" t="str">
        <f>IF(GS47=1,OK$8&amp;IF(SUM(GT47:$IM47)=0,"",", "),"")</f>
        <v/>
      </c>
      <c r="OL47" t="str">
        <f>IF(GT47=1,OL$8&amp;IF(SUM(GU47:$IM47)=0,"",", "),"")</f>
        <v/>
      </c>
      <c r="OM47" t="str">
        <f>IF(GU47=1,OM$8&amp;IF(SUM(GV47:$IM47)=0,"",", "),"")</f>
        <v/>
      </c>
      <c r="ON47" t="str">
        <f>IF(GV47=1,ON$8&amp;IF(SUM(GW47:$IM47)=0,"",", "),"")</f>
        <v/>
      </c>
      <c r="OO47" t="str">
        <f>IF(GW47=1,OO$8&amp;IF(SUM(GX47:$IM47)=0,"",", "),"")</f>
        <v/>
      </c>
      <c r="OP47" t="str">
        <f>IF(GX47=1,OP$8&amp;IF(SUM(GY47:$IM47)=0,"",", "),"")</f>
        <v/>
      </c>
      <c r="OQ47" t="str">
        <f>IF(GY47=1,OQ$8&amp;IF(SUM(GZ47:$IM47)=0,"",", "),"")</f>
        <v/>
      </c>
      <c r="OR47" t="str">
        <f>IF(GZ47=1,OR$8&amp;IF(SUM(HA47:$IM47)=0,"",", "),"")</f>
        <v/>
      </c>
      <c r="OS47" t="str">
        <f>IF(HA47=1,OS$8&amp;IF(SUM(HB47:$IM47)=0,"",", "),"")</f>
        <v/>
      </c>
      <c r="OT47" t="str">
        <f>IF(HB47=1,OT$8&amp;IF(SUM(HC47:$IM47)=0,"",", "),"")</f>
        <v/>
      </c>
      <c r="OU47" t="str">
        <f>IF(HC47=1,OU$8&amp;IF(SUM(HD47:$IM47)=0,"",", "),"")</f>
        <v/>
      </c>
      <c r="OV47" t="str">
        <f>IF(HD47=1,OV$8&amp;IF(SUM(HE47:$IM47)=0,"",", "),"")</f>
        <v/>
      </c>
      <c r="OW47" t="str">
        <f>IF(HE47=1,OW$8&amp;IF(SUM(HF47:$IM47)=0,"",", "),"")</f>
        <v/>
      </c>
      <c r="OX47" t="str">
        <f>IF(HF47=1,OX$8&amp;IF(SUM(HG47:$IM47)=0,"",", "),"")</f>
        <v/>
      </c>
      <c r="OY47" t="str">
        <f>IF(HG47=1,OY$8&amp;IF(SUM(HH47:$IM47)=0,"",", "),"")</f>
        <v/>
      </c>
      <c r="OZ47" t="str">
        <f>IF(HH47=1,OZ$8&amp;IF(SUM(HI47:$IM47)=0,"",", "),"")</f>
        <v/>
      </c>
      <c r="PA47" t="str">
        <f>IF(HI47=1,PA$8&amp;IF(SUM(HJ47:$IM47)=0,"",", "),"")</f>
        <v/>
      </c>
      <c r="PB47" t="str">
        <f>IF(HJ47=1,PB$8&amp;IF(SUM(HK47:$IM47)=0,"",", "),"")</f>
        <v/>
      </c>
      <c r="PC47" t="str">
        <f>IF(HK47=1,PC$8&amp;IF(SUM(HL47:$IM47)=0,"",", "),"")</f>
        <v/>
      </c>
      <c r="PD47" t="str">
        <f>IF(HL47=1,PD$8&amp;IF(SUM(HM47:$IM47)=0,"",", "),"")</f>
        <v/>
      </c>
      <c r="PE47" t="str">
        <f>IF(HM47=1,PE$8&amp;IF(SUM(HN47:$IM47)=0,"",", "),"")</f>
        <v/>
      </c>
      <c r="PF47" t="str">
        <f>IF(HN47=1,PF$8&amp;IF(SUM(HO47:$IM47)=0,"",", "),"")</f>
        <v/>
      </c>
      <c r="PG47" t="str">
        <f>IF(HO47=1,PG$8&amp;IF(SUM(HP47:$IM47)=0,"",", "),"")</f>
        <v/>
      </c>
      <c r="PH47" t="str">
        <f>IF(HP47=1,PH$8&amp;IF(SUM(HQ47:$IM47)=0,"",", "),"")</f>
        <v/>
      </c>
      <c r="PI47" t="str">
        <f>IF(HQ47=1,PI$8&amp;IF(SUM(HR47:$IM47)=0,"",", "),"")</f>
        <v/>
      </c>
      <c r="PJ47" t="str">
        <f>IF(HR47=1,PJ$8&amp;IF(SUM(HS47:$IM47)=0,"",", "),"")</f>
        <v/>
      </c>
      <c r="PK47" t="str">
        <f>IF(HS47=1,PK$8&amp;IF(SUM(HT47:$IM47)=0,"",", "),"")</f>
        <v/>
      </c>
      <c r="PL47" t="str">
        <f>IF(HT47=1,PL$8&amp;IF(SUM(HU47:$IM47)=0,"",", "),"")</f>
        <v/>
      </c>
      <c r="PM47" t="str">
        <f>IF(HU47=1,PM$8&amp;IF(SUM(HV47:$IM47)=0,"",", "),"")</f>
        <v/>
      </c>
      <c r="PN47" t="str">
        <f>IF(HV47=1,PN$8&amp;IF(SUM(HW47:$IM47)=0,"",", "),"")</f>
        <v/>
      </c>
      <c r="PO47" t="str">
        <f>IF(HW47=1,PO$8&amp;IF(SUM(HX47:$IM47)=0,"",", "),"")</f>
        <v/>
      </c>
      <c r="PP47" t="str">
        <f>IF(HX47=1,PP$8&amp;IF(SUM(HY47:$IM47)=0,"",", "),"")</f>
        <v/>
      </c>
      <c r="PQ47" t="str">
        <f>IF(HY47=1,PQ$8&amp;IF(SUM(HZ47:$IM47)=0,"",", "),"")</f>
        <v/>
      </c>
      <c r="PR47" t="str">
        <f>IF(HZ47=1,PR$8&amp;IF(SUM(IA47:$IM47)=0,"",", "),"")</f>
        <v/>
      </c>
      <c r="PS47" t="str">
        <f>IF(IA47=1,PS$8&amp;IF(SUM(IB47:$IM47)=0,"",", "),"")</f>
        <v/>
      </c>
      <c r="PT47" t="str">
        <f>IF(IB47=1,PT$8&amp;IF(SUM(IC47:$IM47)=0,"",", "),"")</f>
        <v/>
      </c>
      <c r="PU47" t="str">
        <f>IF(IC47=1,PU$8&amp;IF(SUM(ID47:$IM47)=0,"",", "),"")</f>
        <v/>
      </c>
      <c r="PV47" t="str">
        <f>IF(ID47=1,PV$8&amp;IF(SUM(IE47:$IM47)=0,"",", "),"")</f>
        <v/>
      </c>
      <c r="PW47" t="str">
        <f>IF(IE47=1,PW$8&amp;IF(SUM(IF47:$IM47)=0,"",", "),"")</f>
        <v/>
      </c>
      <c r="PX47" t="str">
        <f>IF(IF47=1,PX$8&amp;IF(SUM(IG47:$IM47)=0,"",", "),"")</f>
        <v/>
      </c>
      <c r="PY47" t="str">
        <f>IF(IG47=1,PY$8&amp;IF(SUM(IH47:$IM47)=0,"",", "),"")</f>
        <v/>
      </c>
      <c r="PZ47" t="str">
        <f>IF(IH47=1,PZ$8&amp;IF(SUM(II47:$IM47)=0,"",", "),"")</f>
        <v/>
      </c>
      <c r="QA47" t="str">
        <f>IF(II47=1,QA$8&amp;IF(SUM(IJ47:$IM47)=0,"",", "),"")</f>
        <v/>
      </c>
      <c r="QB47" t="str">
        <f>IF(IJ47=1,QB$8&amp;IF(SUM(IK47:$IM47)=0,"",", "),"")</f>
        <v/>
      </c>
      <c r="QC47" t="str">
        <f>IF(IK47=1,QC$8&amp;IF(SUM(IL47:$IM47)=0,"",", "),"")</f>
        <v/>
      </c>
      <c r="QD47" t="str">
        <f>IF(IL47=1,QD$8&amp;IF(SUM(IM47:$IM47)=0,"",", "),"")</f>
        <v/>
      </c>
      <c r="QE47" t="str">
        <f t="shared" si="70"/>
        <v/>
      </c>
      <c r="QF47" t="str">
        <f>IF(IN47=1,QF$8&amp;IF(SUM(IO47:$KK47)=0,"",", "),"")</f>
        <v/>
      </c>
      <c r="QG47" t="str">
        <f>IF(IO47=1,QG$8&amp;IF(SUM(IP47:$KK47)=0,"",", "),"")</f>
        <v/>
      </c>
      <c r="QH47" t="str">
        <f>IF(IP47=1,QH$8&amp;IF(SUM(IQ47:$KK47)=0,"",", "),"")</f>
        <v/>
      </c>
      <c r="QI47" t="str">
        <f>IF(IQ47=1,QI$8&amp;IF(SUM(IR47:$KK47)=0,"",", "),"")</f>
        <v/>
      </c>
      <c r="QJ47" t="str">
        <f>IF(IR47=1,QJ$8&amp;IF(SUM(IS47:$KK47)=0,"",", "),"")</f>
        <v/>
      </c>
      <c r="QK47" t="str">
        <f>IF(IS47=1,QK$8&amp;IF(SUM(IT47:$KK47)=0,"",", "),"")</f>
        <v/>
      </c>
      <c r="QL47" t="str">
        <f>IF(IT47=1,QL$8&amp;IF(SUM(IU47:$KK47)=0,"",", "),"")</f>
        <v/>
      </c>
      <c r="QM47" t="str">
        <f>IF(IU47=1,QM$8&amp;IF(SUM(IV47:$KK47)=0,"",", "),"")</f>
        <v/>
      </c>
      <c r="QN47" t="str">
        <f>IF(IV47=1,QN$8&amp;IF(SUM(IW47:$KK47)=0,"",", "),"")</f>
        <v/>
      </c>
      <c r="QO47" t="str">
        <f>IF(IW47=1,QO$8&amp;IF(SUM(IX47:$KK47)=0,"",", "),"")</f>
        <v/>
      </c>
      <c r="QP47" t="str">
        <f>IF(IX47=1,QP$8&amp;IF(SUM(IY47:$KK47)=0,"",", "),"")</f>
        <v/>
      </c>
      <c r="QQ47" t="str">
        <f>IF(IY47=1,QQ$8&amp;IF(SUM(IZ47:$KK47)=0,"",", "),"")</f>
        <v/>
      </c>
      <c r="QR47" t="str">
        <f>IF(IZ47=1,QR$8&amp;IF(SUM(JA47:$KK47)=0,"",", "),"")</f>
        <v/>
      </c>
      <c r="QS47" t="str">
        <f>IF(JA47=1,QS$8&amp;IF(SUM(JB47:$KK47)=0,"",", "),"")</f>
        <v/>
      </c>
      <c r="QT47" t="str">
        <f>IF(JB47=1,QT$8&amp;IF(SUM(JC47:$KK47)=0,"",", "),"")</f>
        <v/>
      </c>
      <c r="QU47" t="str">
        <f>IF(JC47=1,QU$8&amp;IF(SUM(JD47:$KK47)=0,"",", "),"")</f>
        <v/>
      </c>
      <c r="QV47" t="str">
        <f>IF(JD47=1,QV$8&amp;IF(SUM(JE47:$KK47)=0,"",", "),"")</f>
        <v/>
      </c>
      <c r="QW47" t="str">
        <f>IF(JE47=1,QW$8&amp;IF(SUM(JF47:$KK47)=0,"",", "),"")</f>
        <v/>
      </c>
      <c r="QX47" t="str">
        <f>IF(JF47=1,QX$8&amp;IF(SUM(JG47:$KK47)=0,"",", "),"")</f>
        <v/>
      </c>
      <c r="QY47" t="str">
        <f>IF(JG47=1,QY$8&amp;IF(SUM(JH47:$KK47)=0,"",", "),"")</f>
        <v/>
      </c>
      <c r="QZ47" t="str">
        <f>IF(JH47=1,QZ$8&amp;IF(SUM(JI47:$KK47)=0,"",", "),"")</f>
        <v/>
      </c>
      <c r="RA47" t="str">
        <f>IF(JI47=1,RA$8&amp;IF(SUM(JJ47:$KK47)=0,"",", "),"")</f>
        <v/>
      </c>
      <c r="RB47" t="str">
        <f>IF(JJ47=1,RB$8&amp;IF(SUM(JK47:$KK47)=0,"",", "),"")</f>
        <v/>
      </c>
      <c r="RC47" t="str">
        <f>IF(JK47=1,RC$8&amp;IF(SUM(JL47:$KK47)=0,"",", "),"")</f>
        <v/>
      </c>
      <c r="RD47" t="str">
        <f>IF(JL47=1,RD$8&amp;IF(SUM(JM47:$KK47)=0,"",", "),"")</f>
        <v/>
      </c>
      <c r="RE47" t="str">
        <f>IF(JM47=1,RE$8&amp;IF(SUM(JN47:$KK47)=0,"",", "),"")</f>
        <v/>
      </c>
      <c r="RF47" t="str">
        <f>IF(JN47=1,RF$8&amp;IF(SUM(JO47:$KK47)=0,"",", "),"")</f>
        <v/>
      </c>
      <c r="RG47" t="str">
        <f>IF(JO47=1,RG$8&amp;IF(SUM(JP47:$KK47)=0,"",", "),"")</f>
        <v/>
      </c>
      <c r="RH47" t="str">
        <f>IF(JP47=1,RH$8&amp;IF(SUM(JQ47:$KK47)=0,"",", "),"")</f>
        <v/>
      </c>
      <c r="RI47" t="str">
        <f>IF(JQ47=1,RI$8&amp;IF(SUM(JR47:$KK47)=0,"",", "),"")</f>
        <v/>
      </c>
      <c r="RJ47" t="str">
        <f>IF(JR47=1,RJ$8&amp;IF(SUM(JS47:$KK47)=0,"",", "),"")</f>
        <v/>
      </c>
      <c r="RK47" t="str">
        <f>IF(JS47=1,RK$8&amp;IF(SUM(JT47:$KK47)=0,"",", "),"")</f>
        <v/>
      </c>
      <c r="RL47" t="str">
        <f>IF(JT47=1,RL$8&amp;IF(SUM(JU47:$KK47)=0,"",", "),"")</f>
        <v/>
      </c>
      <c r="RM47" t="str">
        <f>IF(JU47=1,RM$8&amp;IF(SUM(JV47:$KK47)=0,"",", "),"")</f>
        <v/>
      </c>
      <c r="RN47" t="str">
        <f>IF(JV47=1,RN$8&amp;IF(SUM(JW47:$KK47)=0,"",", "),"")</f>
        <v/>
      </c>
      <c r="RO47" t="str">
        <f>IF(JW47=1,RO$8&amp;IF(SUM(JX47:$KK47)=0,"",", "),"")</f>
        <v/>
      </c>
      <c r="RP47" t="str">
        <f>IF(JX47=1,RP$8&amp;IF(SUM(JY47:$KK47)=0,"",", "),"")</f>
        <v/>
      </c>
      <c r="RQ47" t="str">
        <f>IF(JY47=1,RQ$8&amp;IF(SUM(JZ47:$KK47)=0,"",", "),"")</f>
        <v/>
      </c>
      <c r="RR47" t="str">
        <f>IF(JZ47=1,RR$8&amp;IF(SUM(KA47:$KK47)=0,"",", "),"")</f>
        <v/>
      </c>
      <c r="RS47" t="str">
        <f>IF(KA47=1,RS$8&amp;IF(SUM(KB47:$KK47)=0,"",", "),"")</f>
        <v/>
      </c>
      <c r="RT47" t="str">
        <f>IF(KB47=1,RT$8&amp;IF(SUM(KC47:$KK47)=0,"",", "),"")</f>
        <v/>
      </c>
      <c r="RU47" t="str">
        <f>IF(KC47=1,RU$8&amp;IF(SUM(KD47:$KK47)=0,"",", "),"")</f>
        <v/>
      </c>
      <c r="RV47" t="str">
        <f>IF(KD47=1,RV$8&amp;IF(SUM(KE47:$KK47)=0,"",", "),"")</f>
        <v/>
      </c>
      <c r="RW47" t="str">
        <f>IF(KE47=1,RW$8&amp;IF(SUM(KF47:$KK47)=0,"",", "),"")</f>
        <v/>
      </c>
      <c r="RX47" t="str">
        <f>IF(KF47=1,RX$8&amp;IF(SUM(KG47:$KK47)=0,"",", "),"")</f>
        <v/>
      </c>
      <c r="RY47" t="str">
        <f>IF(KG47=1,RY$8&amp;IF(SUM(KH47:$KK47)=0,"",", "),"")</f>
        <v/>
      </c>
      <c r="RZ47" t="str">
        <f>IF(KH47=1,RZ$8&amp;IF(SUM(KI47:$KK47)=0,"",", "),"")</f>
        <v/>
      </c>
      <c r="SA47" t="str">
        <f>IF(KI47=1,SA$8&amp;IF(SUM(KJ47:$KK47)=0,"",", "),"")</f>
        <v/>
      </c>
      <c r="SB47" t="str">
        <f>IF(KJ47=1,SB$8&amp;IF(SUM(KK47:$KK47)=0,"",", "),"")</f>
        <v/>
      </c>
      <c r="SC47" t="str">
        <f t="shared" si="71"/>
        <v/>
      </c>
    </row>
    <row r="48" spans="1:497" ht="60" customHeight="1" x14ac:dyDescent="0.45">
      <c r="A48" s="62"/>
      <c r="B48" s="212" t="str">
        <f t="shared" si="0"/>
        <v/>
      </c>
      <c r="C48" s="212" t="str">
        <f t="shared" si="59"/>
        <v/>
      </c>
      <c r="D48" s="212" t="str">
        <f t="shared" si="60"/>
        <v/>
      </c>
      <c r="E48" s="212" t="str">
        <f t="shared" si="61"/>
        <v/>
      </c>
      <c r="F48" s="212" t="str">
        <f t="shared" si="62"/>
        <v/>
      </c>
      <c r="G48" s="237" t="str">
        <f>IF('EDCI Data'!B48="","",'EDCI Data'!B48)</f>
        <v/>
      </c>
      <c r="H48" s="238" t="str">
        <f>IF('EDCI Data'!C48="","",'EDCI Data'!C48)</f>
        <v/>
      </c>
      <c r="I48" s="239" t="str">
        <f>IF('EDCI Data'!D48="","",'EDCI Data'!D48)</f>
        <v/>
      </c>
      <c r="J48" s="240" t="str">
        <f>IF('EDCI Data'!E48="","",'EDCI Data'!E48)</f>
        <v/>
      </c>
      <c r="K48" s="237" t="str">
        <f>IF('EDCI Data'!F48="","",'EDCI Data'!F48)</f>
        <v/>
      </c>
      <c r="L48" s="237" t="str">
        <f>IF('EDCI Data'!G48="","",'EDCI Data'!G48)</f>
        <v/>
      </c>
      <c r="M48" s="237" t="str">
        <f>IF('EDCI Data'!H48="","",'EDCI Data'!H48)</f>
        <v/>
      </c>
      <c r="N48" s="237" t="str">
        <f>IF('EDCI Data'!I48="","",'EDCI Data'!I48)</f>
        <v/>
      </c>
      <c r="O48" s="237" t="str">
        <f>IF('EDCI Data'!J48="","",'EDCI Data'!J48)</f>
        <v/>
      </c>
      <c r="P48" s="237" t="str">
        <f>IF('EDCI Data'!K48="","",'EDCI Data'!K48)</f>
        <v/>
      </c>
      <c r="Q48" s="241" t="str">
        <f>IF('EDCI Data'!L48="","",'EDCI Data'!L48)</f>
        <v/>
      </c>
      <c r="R48" s="241" t="str">
        <f>IF('EDCI Data'!M48="","",'EDCI Data'!M48)</f>
        <v/>
      </c>
      <c r="S48" s="237" t="str">
        <f>IF('EDCI Data'!N48="","",'EDCI Data'!N48)</f>
        <v/>
      </c>
      <c r="T48" s="237" t="str">
        <f>IF('EDCI Data'!O48="","",'EDCI Data'!O48)</f>
        <v/>
      </c>
      <c r="U48" s="237" t="str">
        <f>IF('EDCI Data'!P48="","",'EDCI Data'!P48)</f>
        <v/>
      </c>
      <c r="V48" s="237" t="str">
        <f>IF('EDCI Data'!Q48="","",'EDCI Data'!Q48)</f>
        <v/>
      </c>
      <c r="W48" s="242" t="str">
        <f>IF('EDCI Data'!R48="","",'EDCI Data'!R48)</f>
        <v/>
      </c>
      <c r="X48" s="243" t="str">
        <f>IF('EDCI Data'!S48="","",'EDCI Data'!S48)</f>
        <v/>
      </c>
      <c r="Y48" s="243" t="str">
        <f>IF('EDCI Data'!T48="","",'EDCI Data'!T48)</f>
        <v/>
      </c>
      <c r="Z48" s="244" t="str">
        <f>IF('EDCI Data'!U48="","",'EDCI Data'!U48)</f>
        <v/>
      </c>
      <c r="AA48" s="237" t="str">
        <f>IF('EDCI Data'!V48="","",'EDCI Data'!V48)</f>
        <v/>
      </c>
      <c r="AB48" s="244" t="str">
        <f>IF('EDCI Data'!W48="","",'EDCI Data'!W48)</f>
        <v/>
      </c>
      <c r="AC48" s="237" t="str">
        <f>IF('EDCI Data'!X48="","",'EDCI Data'!X48)</f>
        <v/>
      </c>
      <c r="AD48" s="244" t="str">
        <f>IF('EDCI Data'!Y48="","",'EDCI Data'!Y48)</f>
        <v/>
      </c>
      <c r="AE48" s="237" t="str">
        <f>IF('EDCI Data'!Z48="","",'EDCI Data'!Z48)</f>
        <v/>
      </c>
      <c r="AF48" s="237" t="str">
        <f>IF('EDCI Data'!AA48="","",'EDCI Data'!AA48)</f>
        <v/>
      </c>
      <c r="AG48" s="237" t="str">
        <f>IF('EDCI Data'!AB48="","",'EDCI Data'!AB48)</f>
        <v/>
      </c>
      <c r="AH48" s="237" t="str">
        <f>IF('EDCI Data'!AC48="","",'EDCI Data'!AC48)</f>
        <v/>
      </c>
      <c r="AI48" s="237" t="str">
        <f>IF('EDCI Data'!AD48="","",'EDCI Data'!AD48)</f>
        <v/>
      </c>
      <c r="AJ48" s="237" t="str">
        <f>IF('EDCI Data'!AE48="","",'EDCI Data'!AE48)</f>
        <v/>
      </c>
      <c r="AK48" s="237" t="str">
        <f>IF('EDCI Data'!AF48="","",'EDCI Data'!AF48)</f>
        <v/>
      </c>
      <c r="AL48" s="237" t="str">
        <f>IF('EDCI Data'!AG48="","",'EDCI Data'!AG48)</f>
        <v/>
      </c>
      <c r="AM48" s="237" t="str">
        <f>IF('EDCI Data'!AH48="","",'EDCI Data'!AH48)</f>
        <v/>
      </c>
      <c r="AN48" s="237" t="str">
        <f>IF('EDCI Data'!AI48="","",'EDCI Data'!AI48)</f>
        <v/>
      </c>
      <c r="AO48" s="237" t="str">
        <f>IF('EDCI Data'!AJ48="","",'EDCI Data'!AJ48)</f>
        <v/>
      </c>
      <c r="AP48" s="237" t="str">
        <f>IF('EDCI Data'!AK48="","",'EDCI Data'!AK48)</f>
        <v/>
      </c>
      <c r="AQ48" s="237" t="str">
        <f>IF('EDCI Data'!AL48="","",'EDCI Data'!AL48)</f>
        <v/>
      </c>
      <c r="AR48" s="237" t="str">
        <f>IF('EDCI Data'!AM48="","",'EDCI Data'!AM48)</f>
        <v/>
      </c>
      <c r="AS48" s="237" t="str">
        <f>IF('EDCI Data'!AN48="","",'EDCI Data'!AN48)</f>
        <v/>
      </c>
      <c r="AT48" s="237" t="str">
        <f>IF('EDCI Data'!AO48="","",'EDCI Data'!AO48)</f>
        <v/>
      </c>
      <c r="AU48" s="237" t="str">
        <f>IF('EDCI Data'!AP48="","",'EDCI Data'!AP48)</f>
        <v/>
      </c>
      <c r="AV48" s="237" t="str">
        <f>IF('EDCI Data'!AQ48="","",'EDCI Data'!AQ48)</f>
        <v/>
      </c>
      <c r="AW48" s="237" t="str">
        <f>IF('EDCI Data'!AR48="","",'EDCI Data'!AR48)</f>
        <v/>
      </c>
      <c r="AX48" s="237" t="str">
        <f>IF('EDCI Data'!AS48="","",'EDCI Data'!AS48)</f>
        <v/>
      </c>
      <c r="AY48" s="237" t="str">
        <f>IF('EDCI Data'!AT48="","",'EDCI Data'!AT48)</f>
        <v/>
      </c>
      <c r="AZ48" s="237" t="str">
        <f>IF('EDCI Data'!AU48="","",'EDCI Data'!AU48)</f>
        <v/>
      </c>
      <c r="BA48" s="237" t="str">
        <f>IF('EDCI Data'!AV48="","",'EDCI Data'!AV48)</f>
        <v/>
      </c>
      <c r="BB48" s="245" t="str">
        <f>IF('EDCI Data'!AW48="","",'EDCI Data'!AW48)</f>
        <v/>
      </c>
      <c r="BC48" s="245" t="str">
        <f>IF('EDCI Data'!AX48="","",'EDCI Data'!AX48)</f>
        <v/>
      </c>
      <c r="BD48" s="246" t="str">
        <f t="shared" si="63"/>
        <v/>
      </c>
      <c r="BE48" s="247" t="str">
        <f>IF('EDCI Data'!AY48="","",'EDCI Data'!AY48)</f>
        <v/>
      </c>
      <c r="BF48" s="247" t="str">
        <f>IF('EDCI Data'!AZ48="","",'EDCI Data'!AZ48)</f>
        <v/>
      </c>
      <c r="BG48" s="247" t="str">
        <f>IF('EDCI Data'!BA48="","",'EDCI Data'!BA48)</f>
        <v/>
      </c>
      <c r="BH48" s="247" t="str">
        <f>IF('EDCI Data'!BB48="","",'EDCI Data'!BB48)</f>
        <v/>
      </c>
      <c r="BI48" s="247" t="str">
        <f>IF('EDCI Data'!BC48="","",'EDCI Data'!BC48)</f>
        <v/>
      </c>
      <c r="BJ48" s="247" t="str">
        <f>IF('EDCI Data'!BD48="","",'EDCI Data'!BD48)</f>
        <v/>
      </c>
      <c r="BK48" s="247" t="str">
        <f>IF('EDCI Data'!BE48="","",'EDCI Data'!BE48)</f>
        <v/>
      </c>
      <c r="BL48" s="247" t="str">
        <f>IF('EDCI Data'!BF48="","",'EDCI Data'!BF48)</f>
        <v/>
      </c>
      <c r="BM48" s="247" t="str">
        <f>IF('EDCI Data'!BG48="","",'EDCI Data'!BG48)</f>
        <v/>
      </c>
      <c r="BN48" s="248" t="str">
        <f>IF('EDCI Data'!BH48="","",'EDCI Data'!BH48)</f>
        <v/>
      </c>
      <c r="BO48" s="248" t="str">
        <f>IF('EDCI Data'!BI48="","",'EDCI Data'!BI48)</f>
        <v/>
      </c>
      <c r="BP48" s="249" t="str">
        <f>IF('EDCI Data'!BJ48="","",'EDCI Data'!BJ48)</f>
        <v/>
      </c>
      <c r="BQ48" s="248" t="str">
        <f>IF('EDCI Data'!BK48="","",'EDCI Data'!BK48)</f>
        <v/>
      </c>
      <c r="BR48" s="248" t="str">
        <f>IF('EDCI Data'!BL48="","",'EDCI Data'!BL48)</f>
        <v/>
      </c>
      <c r="BS48" s="250" t="str">
        <f>IF('EDCI Data'!BM48="","",'EDCI Data'!BM48)</f>
        <v/>
      </c>
      <c r="BT48" s="251" t="str">
        <f>IF('EDCI Data'!BN48="","",'EDCI Data'!BN48)</f>
        <v/>
      </c>
      <c r="BU48" s="246" t="str">
        <f>IF('EDCI Data'!BO48="","",'EDCI Data'!BO48)</f>
        <v/>
      </c>
      <c r="BV48" s="252">
        <f t="shared" si="64"/>
        <v>0</v>
      </c>
      <c r="BW48" s="252">
        <f t="shared" si="65"/>
        <v>0</v>
      </c>
      <c r="BX48" s="252">
        <f t="shared" si="66"/>
        <v>0</v>
      </c>
      <c r="BY48" s="252">
        <f t="shared" si="67"/>
        <v>0</v>
      </c>
      <c r="BZ48" t="str">
        <f t="shared" si="1"/>
        <v/>
      </c>
      <c r="CA48" s="253"/>
      <c r="CB48"/>
      <c r="CC48"/>
      <c r="CD48"/>
      <c r="CE48" t="str">
        <f t="shared" si="2"/>
        <v/>
      </c>
      <c r="CF48"/>
      <c r="CG48" t="str">
        <f t="shared" si="3"/>
        <v/>
      </c>
      <c r="CH48" t="str">
        <f t="shared" si="4"/>
        <v/>
      </c>
      <c r="CI48" t="str">
        <f t="shared" si="5"/>
        <v/>
      </c>
      <c r="CJ48" t="str">
        <f t="shared" si="6"/>
        <v/>
      </c>
      <c r="CK48"/>
      <c r="CL48"/>
      <c r="CM48" t="str">
        <f t="shared" si="7"/>
        <v/>
      </c>
      <c r="CN48" t="str">
        <f t="shared" si="8"/>
        <v/>
      </c>
      <c r="CO48" t="str">
        <f t="shared" si="9"/>
        <v/>
      </c>
      <c r="CP48" t="str">
        <f t="shared" si="10"/>
        <v/>
      </c>
      <c r="CQ48"/>
      <c r="CR48" t="str" cm="1">
        <f t="array" ref="CR48">IF(COUNTIFS($BZ$10:$BZ$259,$BZ48,$I$10:$I$259,$I48+1)&gt;0,IF(X48&lt;&gt;INDEX(Y$10:Y$259,MATCH(1,INDEX(($BZ48=$BZ$10:$BZ$259)*($I$10:$I$259=$I48+1),0,1),0)),"Number of FTEs in previous year do not align with Number of FTEs in current year across years, by definition these should be equal. Please check and update if required. "&amp;CHAR(10),""),"")</f>
        <v/>
      </c>
      <c r="CS48" t="str" cm="1">
        <f t="array" ref="CS48">IF(COUNTIFS($BZ$10:$BZ$259,$BZ48,$I$10:$I$259,$I48-1)&gt;0,IF(Y48&lt;&gt;INDEX(X$10:X$259,MATCH(1,INDEX(($BZ48=$BZ$10:$BZ$259)*($I$10:$I$259=$I48-1),0,1),0)),"Number of FTEs in previous year do not align with Number of FTEs in current year across years, by definition these should be equal. Please check and update if required. "&amp;CHAR(10),""),"")</f>
        <v/>
      </c>
      <c r="CT48" t="str">
        <f t="shared" si="11"/>
        <v/>
      </c>
      <c r="CU48" t="str">
        <f t="shared" si="12"/>
        <v/>
      </c>
      <c r="CV48"/>
      <c r="CW48" t="str">
        <f t="shared" si="13"/>
        <v/>
      </c>
      <c r="CX48"/>
      <c r="CY48" t="str">
        <f t="shared" si="14"/>
        <v/>
      </c>
      <c r="CZ48"/>
      <c r="DA48" t="str">
        <f t="shared" si="15"/>
        <v/>
      </c>
      <c r="DB48"/>
      <c r="DC48"/>
      <c r="DD48"/>
      <c r="DE48"/>
      <c r="DF48"/>
      <c r="DG48"/>
      <c r="DH48"/>
      <c r="DI48"/>
      <c r="DJ48"/>
      <c r="DK48"/>
      <c r="DL48"/>
      <c r="DM48"/>
      <c r="DN48"/>
      <c r="DO48"/>
      <c r="DP48"/>
      <c r="DQ48"/>
      <c r="DR48"/>
      <c r="DS48"/>
      <c r="DT48"/>
      <c r="DU48"/>
      <c r="DV48"/>
      <c r="DW48"/>
      <c r="DX48" t="str">
        <f t="shared" si="16"/>
        <v/>
      </c>
      <c r="DY48" t="str">
        <f t="shared" si="17"/>
        <v/>
      </c>
      <c r="DZ48" t="str">
        <f t="shared" si="18"/>
        <v/>
      </c>
      <c r="EA48" t="str">
        <f t="shared" si="19"/>
        <v/>
      </c>
      <c r="EB48" t="str">
        <f t="shared" si="20"/>
        <v/>
      </c>
      <c r="EC48" t="str">
        <f t="shared" si="21"/>
        <v/>
      </c>
      <c r="ED48" t="str">
        <f t="shared" si="22"/>
        <v/>
      </c>
      <c r="EE48" t="str">
        <f t="shared" si="23"/>
        <v/>
      </c>
      <c r="EF48" t="str">
        <f t="shared" si="24"/>
        <v/>
      </c>
      <c r="EG48" t="str">
        <f t="shared" si="25"/>
        <v/>
      </c>
      <c r="EH48" t="str">
        <f t="shared" si="26"/>
        <v/>
      </c>
      <c r="EI48" t="str">
        <f t="shared" si="27"/>
        <v/>
      </c>
      <c r="EJ48"/>
      <c r="EK48"/>
      <c r="EL48"/>
      <c r="EM48"/>
      <c r="EN48"/>
      <c r="EO48"/>
      <c r="EP48"/>
      <c r="EQ48" t="str">
        <f t="shared" si="28"/>
        <v/>
      </c>
      <c r="ER48" t="str">
        <f t="shared" si="29"/>
        <v/>
      </c>
      <c r="ES48" t="str">
        <f t="shared" si="30"/>
        <v/>
      </c>
      <c r="ET48"/>
      <c r="EU48" t="str">
        <f t="shared" si="31"/>
        <v/>
      </c>
      <c r="EV48"/>
      <c r="EW48" t="str">
        <f t="shared" si="32"/>
        <v/>
      </c>
      <c r="EX48"/>
      <c r="EY48" t="str">
        <f t="shared" si="33"/>
        <v/>
      </c>
      <c r="EZ48"/>
      <c r="FA48"/>
      <c r="FB48"/>
      <c r="FC48"/>
      <c r="FD48"/>
      <c r="FE48"/>
      <c r="FF48"/>
      <c r="FG48"/>
      <c r="FH48"/>
      <c r="FI48"/>
      <c r="FJ48"/>
      <c r="FK48"/>
      <c r="FL48"/>
      <c r="FM48"/>
      <c r="FN48"/>
      <c r="FO48"/>
      <c r="FP48"/>
      <c r="FQ48"/>
      <c r="FR48"/>
      <c r="FS48"/>
      <c r="FT48"/>
      <c r="FU48"/>
      <c r="FV48" t="str">
        <f t="shared" si="34"/>
        <v/>
      </c>
      <c r="FW48" t="str">
        <f t="shared" si="35"/>
        <v/>
      </c>
      <c r="FX48"/>
      <c r="FY48" t="str">
        <f t="shared" si="36"/>
        <v/>
      </c>
      <c r="FZ48" t="str">
        <f t="shared" si="37"/>
        <v/>
      </c>
      <c r="GA48" t="str">
        <f t="shared" si="38"/>
        <v/>
      </c>
      <c r="GB48" t="str">
        <f t="shared" si="39"/>
        <v/>
      </c>
      <c r="GC48" t="str">
        <f t="shared" si="40"/>
        <v/>
      </c>
      <c r="GD48" t="str">
        <f t="shared" si="41"/>
        <v/>
      </c>
      <c r="GE48" t="str">
        <f t="shared" si="42"/>
        <v/>
      </c>
      <c r="GF48" t="str">
        <f t="shared" si="43"/>
        <v/>
      </c>
      <c r="GG48" t="str">
        <f t="shared" si="44"/>
        <v/>
      </c>
      <c r="GH48"/>
      <c r="GI48"/>
      <c r="GJ48"/>
      <c r="GK48"/>
      <c r="GL48"/>
      <c r="GM48"/>
      <c r="GN48"/>
      <c r="GO48"/>
      <c r="GP48" t="str">
        <f t="shared" si="45"/>
        <v/>
      </c>
      <c r="GQ48" t="str">
        <f t="shared" si="46"/>
        <v/>
      </c>
      <c r="GR48"/>
      <c r="GS48" t="str">
        <f t="shared" si="47"/>
        <v/>
      </c>
      <c r="GT48"/>
      <c r="GU48" t="str">
        <f t="shared" si="48"/>
        <v/>
      </c>
      <c r="GV48"/>
      <c r="GW48" t="str">
        <f t="shared" si="49"/>
        <v/>
      </c>
      <c r="GX48"/>
      <c r="GY48"/>
      <c r="GZ48"/>
      <c r="HA48"/>
      <c r="HB48"/>
      <c r="HC48"/>
      <c r="HD48"/>
      <c r="HE48"/>
      <c r="HF48"/>
      <c r="HG48"/>
      <c r="HH48"/>
      <c r="HI48"/>
      <c r="HJ48"/>
      <c r="HK48"/>
      <c r="HL48"/>
      <c r="HM48"/>
      <c r="HN48"/>
      <c r="HO48"/>
      <c r="HP48"/>
      <c r="HQ48"/>
      <c r="HR48"/>
      <c r="HS48"/>
      <c r="HT48" t="str">
        <f t="shared" si="50"/>
        <v/>
      </c>
      <c r="HU48" t="str">
        <f t="shared" si="51"/>
        <v/>
      </c>
      <c r="HV48"/>
      <c r="HW48"/>
      <c r="HX48"/>
      <c r="HY48"/>
      <c r="HZ48"/>
      <c r="IA48"/>
      <c r="IB48"/>
      <c r="IC48"/>
      <c r="ID48"/>
      <c r="IE48" t="str">
        <f t="shared" si="52"/>
        <v/>
      </c>
      <c r="IF48"/>
      <c r="IG48"/>
      <c r="IH48"/>
      <c r="II48"/>
      <c r="IJ48"/>
      <c r="IK48"/>
      <c r="IL48"/>
      <c r="IM48"/>
      <c r="IN48"/>
      <c r="IO48"/>
      <c r="IP48"/>
      <c r="IQ48" t="str">
        <f t="shared" si="53"/>
        <v/>
      </c>
      <c r="IR48"/>
      <c r="IS48" t="str">
        <f t="shared" si="54"/>
        <v/>
      </c>
      <c r="IT48"/>
      <c r="IU48" t="str">
        <f t="shared" si="55"/>
        <v/>
      </c>
      <c r="IV48"/>
      <c r="IW48"/>
      <c r="IX48"/>
      <c r="IY48"/>
      <c r="IZ48"/>
      <c r="JA48"/>
      <c r="JB48"/>
      <c r="JC48"/>
      <c r="JD48"/>
      <c r="JE48"/>
      <c r="JF48"/>
      <c r="JG48"/>
      <c r="JH48"/>
      <c r="JI48"/>
      <c r="JJ48"/>
      <c r="JK48"/>
      <c r="JL48"/>
      <c r="JM48"/>
      <c r="JN48"/>
      <c r="JO48"/>
      <c r="JP48"/>
      <c r="JQ48"/>
      <c r="JR48" t="str">
        <f t="shared" si="56"/>
        <v/>
      </c>
      <c r="JS48" t="str">
        <f t="shared" si="57"/>
        <v/>
      </c>
      <c r="JT48"/>
      <c r="JU48"/>
      <c r="JV48"/>
      <c r="JW48"/>
      <c r="JX48"/>
      <c r="JY48"/>
      <c r="JZ48"/>
      <c r="KA48"/>
      <c r="KB48"/>
      <c r="KC48" t="str">
        <f t="shared" si="58"/>
        <v/>
      </c>
      <c r="KD48"/>
      <c r="KE48"/>
      <c r="KF48"/>
      <c r="KG48"/>
      <c r="KH48"/>
      <c r="KI48"/>
      <c r="KJ48"/>
      <c r="KK48"/>
      <c r="KL48" t="str">
        <f>IF(CT48=1,KL$8&amp;IF(SUM(CU48:$EQ48)=0,"",", "),"")</f>
        <v/>
      </c>
      <c r="KM48" t="str">
        <f>IF(CU48=1,KM$8&amp;IF(SUM(CV48:$EQ48)=0,"",", "),"")</f>
        <v/>
      </c>
      <c r="KN48" t="str">
        <f>IF(CV48=1,KN$8&amp;IF(SUM(CW48:$EQ48)=0,"",", "),"")</f>
        <v/>
      </c>
      <c r="KO48" t="str">
        <f>IF(CW48=1,KO$8&amp;IF(SUM(CX48:$EQ48)=0,"",", "),"")</f>
        <v/>
      </c>
      <c r="KP48" t="str">
        <f>IF(CX48=1,KP$8&amp;IF(SUM(CY48:$EQ48)=0,"",", "),"")</f>
        <v/>
      </c>
      <c r="KQ48" t="str">
        <f>IF(CY48=1,KQ$8&amp;IF(SUM(CZ48:$EQ48)=0,"",", "),"")</f>
        <v/>
      </c>
      <c r="KR48" t="str">
        <f>IF(CZ48=1,KR$8&amp;IF(SUM(DA48:$EQ48)=0,"",", "),"")</f>
        <v/>
      </c>
      <c r="KS48" t="str">
        <f>IF(DA48=1,KS$8&amp;IF(SUM(DB48:$EQ48)=0,"",", "),"")</f>
        <v/>
      </c>
      <c r="KT48" t="str">
        <f>IF(DB48=1,KT$8&amp;IF(SUM(DC48:$EQ48)=0,"",", "),"")</f>
        <v/>
      </c>
      <c r="KU48" t="str">
        <f>IF(DC48=1,KU$8&amp;IF(SUM(DD48:$EQ48)=0,"",", "),"")</f>
        <v/>
      </c>
      <c r="KV48" t="str">
        <f>IF(DD48=1,KV$8&amp;IF(SUM(DE48:$EQ48)=0,"",", "),"")</f>
        <v/>
      </c>
      <c r="KW48" t="str">
        <f>IF(DE48=1,KW$8&amp;IF(SUM(DF48:$EQ48)=0,"",", "),"")</f>
        <v/>
      </c>
      <c r="KX48" t="str">
        <f>IF(DF48=1,KX$8&amp;IF(SUM(DG48:$EQ48)=0,"",", "),"")</f>
        <v/>
      </c>
      <c r="KY48" t="str">
        <f>IF(DG48=1,KY$8&amp;IF(SUM(DH48:$EQ48)=0,"",", "),"")</f>
        <v/>
      </c>
      <c r="KZ48" t="str">
        <f>IF(DH48=1,KZ$8&amp;IF(SUM(DI48:$EQ48)=0,"",", "),"")</f>
        <v/>
      </c>
      <c r="LA48" t="str">
        <f>IF(DI48=1,LA$8&amp;IF(SUM(DJ48:$EQ48)=0,"",", "),"")</f>
        <v/>
      </c>
      <c r="LB48" t="str">
        <f>IF(DJ48=1,LB$8&amp;IF(SUM(DK48:$EQ48)=0,"",", "),"")</f>
        <v/>
      </c>
      <c r="LC48" t="str">
        <f>IF(DK48=1,LC$8&amp;IF(SUM(DL48:$EQ48)=0,"",", "),"")</f>
        <v/>
      </c>
      <c r="LD48" t="str">
        <f>IF(DL48=1,LD$8&amp;IF(SUM(DM48:$EQ48)=0,"",", "),"")</f>
        <v/>
      </c>
      <c r="LE48" t="str">
        <f>IF(DM48=1,LE$8&amp;IF(SUM(DN48:$EQ48)=0,"",", "),"")</f>
        <v/>
      </c>
      <c r="LF48" t="str">
        <f>IF(DN48=1,LF$8&amp;IF(SUM(DO48:$EQ48)=0,"",", "),"")</f>
        <v/>
      </c>
      <c r="LG48" t="str">
        <f>IF(DO48=1,LG$8&amp;IF(SUM(DP48:$EQ48)=0,"",", "),"")</f>
        <v/>
      </c>
      <c r="LH48" t="str">
        <f>IF(DP48=1,LH$8&amp;IF(SUM(DQ48:$EQ48)=0,"",", "),"")</f>
        <v/>
      </c>
      <c r="LI48" t="str">
        <f>IF(DQ48=1,LI$8&amp;IF(SUM(DR48:$EQ48)=0,"",", "),"")</f>
        <v/>
      </c>
      <c r="LJ48" t="str">
        <f>IF(DR48=1,LJ$8&amp;IF(SUM(DS48:$EQ48)=0,"",", "),"")</f>
        <v/>
      </c>
      <c r="LK48" t="str">
        <f>IF(DS48=1,LK$8&amp;IF(SUM(DT48:$EQ48)=0,"",", "),"")</f>
        <v/>
      </c>
      <c r="LL48" t="str">
        <f>IF(DT48=1,LL$8&amp;IF(SUM(DU48:$EQ48)=0,"",", "),"")</f>
        <v/>
      </c>
      <c r="LM48" t="str">
        <f>IF(DU48=1,LM$8&amp;IF(SUM(DV48:$EQ48)=0,"",", "),"")</f>
        <v/>
      </c>
      <c r="LN48" t="str">
        <f>IF(DV48=1,LN$8&amp;IF(SUM(DW48:$EQ48)=0,"",", "),"")</f>
        <v/>
      </c>
      <c r="LO48" t="str">
        <f>IF(DW48=1,LO$8&amp;IF(SUM(DX48:$EQ48)=0,"",", "),"")</f>
        <v/>
      </c>
      <c r="LP48" t="str">
        <f>IF(DX48=1,LP$8&amp;IF(SUM(DY48:$EQ48)=0,"",", "),"")</f>
        <v/>
      </c>
      <c r="LQ48" t="str">
        <f>IF(DY48=1,LQ$8&amp;IF(SUM(DZ48:$EQ48)=0,"",", "),"")</f>
        <v/>
      </c>
      <c r="LR48" t="str">
        <f>IF(DZ48=1,LR$8&amp;IF(SUM(EA48:$EQ48)=0,"",", "),"")</f>
        <v/>
      </c>
      <c r="LS48" t="str">
        <f>IF(EA48=1,LS$8&amp;IF(SUM(EB48:$EQ48)=0,"",", "),"")</f>
        <v/>
      </c>
      <c r="LT48" t="str">
        <f>IF(EB48=1,LT$8&amp;IF(SUM(EC48:$EQ48)=0,"",", "),"")</f>
        <v/>
      </c>
      <c r="LU48" t="str">
        <f>IF(EC48=1,LU$8&amp;IF(SUM(ED48:$EQ48)=0,"",", "),"")</f>
        <v/>
      </c>
      <c r="LV48" t="str">
        <f>IF(ED48=1,LV$8&amp;IF(SUM(EE48:$EQ48)=0,"",", "),"")</f>
        <v/>
      </c>
      <c r="LW48" t="str">
        <f>IF(EE48=1,LW$8&amp;IF(SUM(EF48:$EQ48)=0,"",", "),"")</f>
        <v/>
      </c>
      <c r="LX48" t="str">
        <f>IF(EF48=1,LX$8&amp;IF(SUM(EG48:$EQ48)=0,"",", "),"")</f>
        <v/>
      </c>
      <c r="LY48" t="str">
        <f>IF(EG48=1,LY$8&amp;IF(SUM(EH48:$EQ48)=0,"",", "),"")</f>
        <v/>
      </c>
      <c r="LZ48" t="str">
        <f>IF(EH48=1,LZ$8&amp;IF(SUM(EI48:$EQ48)=0,"",", "),"")</f>
        <v/>
      </c>
      <c r="MA48" t="str">
        <f>IF(EI48=1,MA$8&amp;IF(SUM(EJ48:$EQ48)=0,"",", "),"")</f>
        <v/>
      </c>
      <c r="MB48" t="str">
        <f>IF(EJ48=1,MB$8&amp;IF(SUM(EK48:$EQ48)=0,"",", "),"")</f>
        <v/>
      </c>
      <c r="MC48" t="str">
        <f>IF(EK48=1,MC$8&amp;IF(SUM(EL48:$EQ48)=0,"",", "),"")</f>
        <v/>
      </c>
      <c r="MD48" t="str">
        <f>IF(EL48=1,MD$8&amp;IF(SUM(EM48:$EQ48)=0,"",", "),"")</f>
        <v/>
      </c>
      <c r="ME48" t="str">
        <f>IF(EM48=1,ME$8&amp;IF(SUM(EN48:$EQ48)=0,"",", "),"")</f>
        <v/>
      </c>
      <c r="MF48" t="str">
        <f>IF(EN48=1,MF$8&amp;IF(SUM(EO48:$EQ48)=0,"",", "),"")</f>
        <v/>
      </c>
      <c r="MG48" t="str">
        <f>IF(EO48=1,MG$8&amp;IF(SUM(EP48:$EQ48)=0,"",", "),"")</f>
        <v/>
      </c>
      <c r="MH48" t="str">
        <f>IF(EP48=1,MH$8&amp;IF(SUM(EQ48:$EQ48)=0,"",", "),"")</f>
        <v/>
      </c>
      <c r="MI48" t="str">
        <f t="shared" si="68"/>
        <v/>
      </c>
      <c r="MJ48" t="str">
        <f>IF(ER48=1,MJ$8&amp;IF(SUM(ES48:$GO48)=0,"",", "),"")</f>
        <v/>
      </c>
      <c r="MK48" t="str">
        <f>IF(ES48=1,MK$8&amp;IF(SUM(ET48:$GO48)=0,"",", "),"")</f>
        <v/>
      </c>
      <c r="ML48" t="str">
        <f>IF(ET48=1,ML$8&amp;IF(SUM(EU48:$GO48)=0,"",", "),"")</f>
        <v/>
      </c>
      <c r="MM48" t="str">
        <f>IF(EU48=1,MM$8&amp;IF(SUM(EV48:$GO48)=0,"",", "),"")</f>
        <v/>
      </c>
      <c r="MN48" t="str">
        <f>IF(EV48=1,MN$8&amp;IF(SUM(EW48:$GO48)=0,"",", "),"")</f>
        <v/>
      </c>
      <c r="MO48" t="str">
        <f>IF(EW48=1,MO$8&amp;IF(SUM(EX48:$GO48)=0,"",", "),"")</f>
        <v/>
      </c>
      <c r="MP48" t="str">
        <f>IF(EX48=1,MP$8&amp;IF(SUM(EY48:$GO48)=0,"",", "),"")</f>
        <v/>
      </c>
      <c r="MQ48" t="str">
        <f>IF(EY48=1,MQ$8&amp;IF(SUM(EZ48:$GO48)=0,"",", "),"")</f>
        <v/>
      </c>
      <c r="MR48" t="str">
        <f>IF(EZ48=1,MR$8&amp;IF(SUM(FA48:$GO48)=0,"",", "),"")</f>
        <v/>
      </c>
      <c r="MS48" t="str">
        <f>IF(FA48=1,MS$8&amp;IF(SUM(FB48:$GO48)=0,"",", "),"")</f>
        <v/>
      </c>
      <c r="MT48" t="str">
        <f>IF(FB48=1,MT$8&amp;IF(SUM(FC48:$GO48)=0,"",", "),"")</f>
        <v/>
      </c>
      <c r="MU48" t="str">
        <f>IF(FC48=1,MU$8&amp;IF(SUM(FD48:$GO48)=0,"",", "),"")</f>
        <v/>
      </c>
      <c r="MV48" t="str">
        <f>IF(FD48=1,MV$8&amp;IF(SUM(FE48:$GO48)=0,"",", "),"")</f>
        <v/>
      </c>
      <c r="MW48" t="str">
        <f>IF(FE48=1,MW$8&amp;IF(SUM(FF48:$GO48)=0,"",", "),"")</f>
        <v/>
      </c>
      <c r="MX48" t="str">
        <f>IF(FF48=1,MX$8&amp;IF(SUM(FG48:$GO48)=0,"",", "),"")</f>
        <v/>
      </c>
      <c r="MY48" t="str">
        <f>IF(FG48=1,MY$8&amp;IF(SUM(FH48:$GO48)=0,"",", "),"")</f>
        <v/>
      </c>
      <c r="MZ48" t="str">
        <f>IF(FH48=1,MZ$8&amp;IF(SUM(FI48:$GO48)=0,"",", "),"")</f>
        <v/>
      </c>
      <c r="NA48" t="str">
        <f>IF(FI48=1,NA$8&amp;IF(SUM(FJ48:$GO48)=0,"",", "),"")</f>
        <v/>
      </c>
      <c r="NB48" t="str">
        <f>IF(FJ48=1,NB$8&amp;IF(SUM(FK48:$GO48)=0,"",", "),"")</f>
        <v/>
      </c>
      <c r="NC48" t="str">
        <f>IF(FK48=1,NC$8&amp;IF(SUM(FL48:$GO48)=0,"",", "),"")</f>
        <v/>
      </c>
      <c r="ND48" t="str">
        <f>IF(FL48=1,ND$8&amp;IF(SUM(FM48:$GO48)=0,"",", "),"")</f>
        <v/>
      </c>
      <c r="NE48" t="str">
        <f>IF(FM48=1,NE$8&amp;IF(SUM(FN48:$GO48)=0,"",", "),"")</f>
        <v/>
      </c>
      <c r="NF48" t="str">
        <f>IF(FN48=1,NF$8&amp;IF(SUM(FO48:$GO48)=0,"",", "),"")</f>
        <v/>
      </c>
      <c r="NG48" t="str">
        <f>IF(FO48=1,NG$8&amp;IF(SUM(FP48:$GO48)=0,"",", "),"")</f>
        <v/>
      </c>
      <c r="NH48" t="str">
        <f>IF(FP48=1,NH$8&amp;IF(SUM(FQ48:$GO48)=0,"",", "),"")</f>
        <v/>
      </c>
      <c r="NI48" t="str">
        <f>IF(FQ48=1,NI$8&amp;IF(SUM(FR48:$GO48)=0,"",", "),"")</f>
        <v/>
      </c>
      <c r="NJ48" t="str">
        <f>IF(FR48=1,NJ$8&amp;IF(SUM(FS48:$GO48)=0,"",", "),"")</f>
        <v/>
      </c>
      <c r="NK48" t="str">
        <f>IF(FS48=1,NK$8&amp;IF(SUM(FT48:$GO48)=0,"",", "),"")</f>
        <v/>
      </c>
      <c r="NL48" t="str">
        <f>IF(FT48=1,NL$8&amp;IF(SUM(FU48:$GO48)=0,"",", "),"")</f>
        <v/>
      </c>
      <c r="NM48" t="str">
        <f>IF(FU48=1,NM$8&amp;IF(SUM(FV48:$GO48)=0,"",", "),"")</f>
        <v/>
      </c>
      <c r="NN48" t="str">
        <f>IF(FV48=1,NN$8&amp;IF(SUM(FW48:$GO48)=0,"",", "),"")</f>
        <v/>
      </c>
      <c r="NO48" t="str">
        <f>IF(FW48=1,NO$8&amp;IF(SUM(FX48:$GO48)=0,"",", "),"")</f>
        <v/>
      </c>
      <c r="NP48" t="str">
        <f>IF(FX48=1,NP$8&amp;IF(SUM(FY48:$GO48)=0,"",", "),"")</f>
        <v/>
      </c>
      <c r="NQ48" t="str">
        <f>IF(FY48=1,NQ$8&amp;IF(SUM(FZ48:$GO48)=0,"",", "),"")</f>
        <v/>
      </c>
      <c r="NR48" t="str">
        <f>IF(FZ48=1,NR$8&amp;IF(SUM(GA48:$GO48)=0,"",", "),"")</f>
        <v/>
      </c>
      <c r="NS48" t="str">
        <f>IF(GA48=1,NS$8&amp;IF(SUM(GB48:$GO48)=0,"",", "),"")</f>
        <v/>
      </c>
      <c r="NT48" t="str">
        <f>IF(GB48=1,NT$8&amp;IF(SUM(GC48:$GO48)=0,"",", "),"")</f>
        <v/>
      </c>
      <c r="NU48" t="str">
        <f>IF(GC48=1,NU$8&amp;IF(SUM(GD48:$GO48)=0,"",", "),"")</f>
        <v/>
      </c>
      <c r="NV48" t="str">
        <f>IF(GD48=1,NV$8&amp;IF(SUM(GE48:$GO48)=0,"",", "),"")</f>
        <v/>
      </c>
      <c r="NW48" t="str">
        <f>IF(GE48=1,NW$8&amp;IF(SUM(GF48:$GO48)=0,"",", "),"")</f>
        <v/>
      </c>
      <c r="NX48" t="str">
        <f>IF(GF48=1,NX$8&amp;IF(SUM(GG48:$GO48)=0,"",", "),"")</f>
        <v/>
      </c>
      <c r="NY48" t="str">
        <f>IF(GG48=1,NY$8&amp;IF(SUM(GH48:$GO48)=0,"",", "),"")</f>
        <v/>
      </c>
      <c r="NZ48" t="str">
        <f>IF(GH48=1,NZ$8&amp;IF(SUM(GI48:$GO48)=0,"",", "),"")</f>
        <v/>
      </c>
      <c r="OA48" t="str">
        <f>IF(GI48=1,OA$8&amp;IF(SUM(GJ48:$GO48)=0,"",", "),"")</f>
        <v/>
      </c>
      <c r="OB48" t="str">
        <f>IF(GJ48=1,OB$8&amp;IF(SUM(GK48:$GO48)=0,"",", "),"")</f>
        <v/>
      </c>
      <c r="OC48" t="str">
        <f>IF(GK48=1,OC$8&amp;IF(SUM(GL48:$GO48)=0,"",", "),"")</f>
        <v/>
      </c>
      <c r="OD48" t="str">
        <f>IF(GL48=1,OD$8&amp;IF(SUM(GM48:$GO48)=0,"",", "),"")</f>
        <v/>
      </c>
      <c r="OE48" t="str">
        <f>IF(GM48=1,OE$8&amp;IF(SUM(GN48:$GO48)=0,"",", "),"")</f>
        <v/>
      </c>
      <c r="OF48" t="str">
        <f>IF(GN48=1,OF$8&amp;IF(SUM(GO48:$GO48)=0,"",", "),"")</f>
        <v/>
      </c>
      <c r="OG48" t="str">
        <f t="shared" si="69"/>
        <v/>
      </c>
      <c r="OH48" t="str">
        <f>IF(GP48=1,OH$8&amp;IF(SUM(GQ48:$IM48)=0,"",", "),"")</f>
        <v/>
      </c>
      <c r="OI48" t="str">
        <f>IF(GQ48=1,OI$8&amp;IF(SUM(GR48:$IM48)=0,"",", "),"")</f>
        <v/>
      </c>
      <c r="OJ48" t="str">
        <f>IF(GR48=1,OJ$8&amp;IF(SUM(GS48:$IM48)=0,"",", "),"")</f>
        <v/>
      </c>
      <c r="OK48" t="str">
        <f>IF(GS48=1,OK$8&amp;IF(SUM(GT48:$IM48)=0,"",", "),"")</f>
        <v/>
      </c>
      <c r="OL48" t="str">
        <f>IF(GT48=1,OL$8&amp;IF(SUM(GU48:$IM48)=0,"",", "),"")</f>
        <v/>
      </c>
      <c r="OM48" t="str">
        <f>IF(GU48=1,OM$8&amp;IF(SUM(GV48:$IM48)=0,"",", "),"")</f>
        <v/>
      </c>
      <c r="ON48" t="str">
        <f>IF(GV48=1,ON$8&amp;IF(SUM(GW48:$IM48)=0,"",", "),"")</f>
        <v/>
      </c>
      <c r="OO48" t="str">
        <f>IF(GW48=1,OO$8&amp;IF(SUM(GX48:$IM48)=0,"",", "),"")</f>
        <v/>
      </c>
      <c r="OP48" t="str">
        <f>IF(GX48=1,OP$8&amp;IF(SUM(GY48:$IM48)=0,"",", "),"")</f>
        <v/>
      </c>
      <c r="OQ48" t="str">
        <f>IF(GY48=1,OQ$8&amp;IF(SUM(GZ48:$IM48)=0,"",", "),"")</f>
        <v/>
      </c>
      <c r="OR48" t="str">
        <f>IF(GZ48=1,OR$8&amp;IF(SUM(HA48:$IM48)=0,"",", "),"")</f>
        <v/>
      </c>
      <c r="OS48" t="str">
        <f>IF(HA48=1,OS$8&amp;IF(SUM(HB48:$IM48)=0,"",", "),"")</f>
        <v/>
      </c>
      <c r="OT48" t="str">
        <f>IF(HB48=1,OT$8&amp;IF(SUM(HC48:$IM48)=0,"",", "),"")</f>
        <v/>
      </c>
      <c r="OU48" t="str">
        <f>IF(HC48=1,OU$8&amp;IF(SUM(HD48:$IM48)=0,"",", "),"")</f>
        <v/>
      </c>
      <c r="OV48" t="str">
        <f>IF(HD48=1,OV$8&amp;IF(SUM(HE48:$IM48)=0,"",", "),"")</f>
        <v/>
      </c>
      <c r="OW48" t="str">
        <f>IF(HE48=1,OW$8&amp;IF(SUM(HF48:$IM48)=0,"",", "),"")</f>
        <v/>
      </c>
      <c r="OX48" t="str">
        <f>IF(HF48=1,OX$8&amp;IF(SUM(HG48:$IM48)=0,"",", "),"")</f>
        <v/>
      </c>
      <c r="OY48" t="str">
        <f>IF(HG48=1,OY$8&amp;IF(SUM(HH48:$IM48)=0,"",", "),"")</f>
        <v/>
      </c>
      <c r="OZ48" t="str">
        <f>IF(HH48=1,OZ$8&amp;IF(SUM(HI48:$IM48)=0,"",", "),"")</f>
        <v/>
      </c>
      <c r="PA48" t="str">
        <f>IF(HI48=1,PA$8&amp;IF(SUM(HJ48:$IM48)=0,"",", "),"")</f>
        <v/>
      </c>
      <c r="PB48" t="str">
        <f>IF(HJ48=1,PB$8&amp;IF(SUM(HK48:$IM48)=0,"",", "),"")</f>
        <v/>
      </c>
      <c r="PC48" t="str">
        <f>IF(HK48=1,PC$8&amp;IF(SUM(HL48:$IM48)=0,"",", "),"")</f>
        <v/>
      </c>
      <c r="PD48" t="str">
        <f>IF(HL48=1,PD$8&amp;IF(SUM(HM48:$IM48)=0,"",", "),"")</f>
        <v/>
      </c>
      <c r="PE48" t="str">
        <f>IF(HM48=1,PE$8&amp;IF(SUM(HN48:$IM48)=0,"",", "),"")</f>
        <v/>
      </c>
      <c r="PF48" t="str">
        <f>IF(HN48=1,PF$8&amp;IF(SUM(HO48:$IM48)=0,"",", "),"")</f>
        <v/>
      </c>
      <c r="PG48" t="str">
        <f>IF(HO48=1,PG$8&amp;IF(SUM(HP48:$IM48)=0,"",", "),"")</f>
        <v/>
      </c>
      <c r="PH48" t="str">
        <f>IF(HP48=1,PH$8&amp;IF(SUM(HQ48:$IM48)=0,"",", "),"")</f>
        <v/>
      </c>
      <c r="PI48" t="str">
        <f>IF(HQ48=1,PI$8&amp;IF(SUM(HR48:$IM48)=0,"",", "),"")</f>
        <v/>
      </c>
      <c r="PJ48" t="str">
        <f>IF(HR48=1,PJ$8&amp;IF(SUM(HS48:$IM48)=0,"",", "),"")</f>
        <v/>
      </c>
      <c r="PK48" t="str">
        <f>IF(HS48=1,PK$8&amp;IF(SUM(HT48:$IM48)=0,"",", "),"")</f>
        <v/>
      </c>
      <c r="PL48" t="str">
        <f>IF(HT48=1,PL$8&amp;IF(SUM(HU48:$IM48)=0,"",", "),"")</f>
        <v/>
      </c>
      <c r="PM48" t="str">
        <f>IF(HU48=1,PM$8&amp;IF(SUM(HV48:$IM48)=0,"",", "),"")</f>
        <v/>
      </c>
      <c r="PN48" t="str">
        <f>IF(HV48=1,PN$8&amp;IF(SUM(HW48:$IM48)=0,"",", "),"")</f>
        <v/>
      </c>
      <c r="PO48" t="str">
        <f>IF(HW48=1,PO$8&amp;IF(SUM(HX48:$IM48)=0,"",", "),"")</f>
        <v/>
      </c>
      <c r="PP48" t="str">
        <f>IF(HX48=1,PP$8&amp;IF(SUM(HY48:$IM48)=0,"",", "),"")</f>
        <v/>
      </c>
      <c r="PQ48" t="str">
        <f>IF(HY48=1,PQ$8&amp;IF(SUM(HZ48:$IM48)=0,"",", "),"")</f>
        <v/>
      </c>
      <c r="PR48" t="str">
        <f>IF(HZ48=1,PR$8&amp;IF(SUM(IA48:$IM48)=0,"",", "),"")</f>
        <v/>
      </c>
      <c r="PS48" t="str">
        <f>IF(IA48=1,PS$8&amp;IF(SUM(IB48:$IM48)=0,"",", "),"")</f>
        <v/>
      </c>
      <c r="PT48" t="str">
        <f>IF(IB48=1,PT$8&amp;IF(SUM(IC48:$IM48)=0,"",", "),"")</f>
        <v/>
      </c>
      <c r="PU48" t="str">
        <f>IF(IC48=1,PU$8&amp;IF(SUM(ID48:$IM48)=0,"",", "),"")</f>
        <v/>
      </c>
      <c r="PV48" t="str">
        <f>IF(ID48=1,PV$8&amp;IF(SUM(IE48:$IM48)=0,"",", "),"")</f>
        <v/>
      </c>
      <c r="PW48" t="str">
        <f>IF(IE48=1,PW$8&amp;IF(SUM(IF48:$IM48)=0,"",", "),"")</f>
        <v/>
      </c>
      <c r="PX48" t="str">
        <f>IF(IF48=1,PX$8&amp;IF(SUM(IG48:$IM48)=0,"",", "),"")</f>
        <v/>
      </c>
      <c r="PY48" t="str">
        <f>IF(IG48=1,PY$8&amp;IF(SUM(IH48:$IM48)=0,"",", "),"")</f>
        <v/>
      </c>
      <c r="PZ48" t="str">
        <f>IF(IH48=1,PZ$8&amp;IF(SUM(II48:$IM48)=0,"",", "),"")</f>
        <v/>
      </c>
      <c r="QA48" t="str">
        <f>IF(II48=1,QA$8&amp;IF(SUM(IJ48:$IM48)=0,"",", "),"")</f>
        <v/>
      </c>
      <c r="QB48" t="str">
        <f>IF(IJ48=1,QB$8&amp;IF(SUM(IK48:$IM48)=0,"",", "),"")</f>
        <v/>
      </c>
      <c r="QC48" t="str">
        <f>IF(IK48=1,QC$8&amp;IF(SUM(IL48:$IM48)=0,"",", "),"")</f>
        <v/>
      </c>
      <c r="QD48" t="str">
        <f>IF(IL48=1,QD$8&amp;IF(SUM(IM48:$IM48)=0,"",", "),"")</f>
        <v/>
      </c>
      <c r="QE48" t="str">
        <f t="shared" si="70"/>
        <v/>
      </c>
      <c r="QF48" t="str">
        <f>IF(IN48=1,QF$8&amp;IF(SUM(IO48:$KK48)=0,"",", "),"")</f>
        <v/>
      </c>
      <c r="QG48" t="str">
        <f>IF(IO48=1,QG$8&amp;IF(SUM(IP48:$KK48)=0,"",", "),"")</f>
        <v/>
      </c>
      <c r="QH48" t="str">
        <f>IF(IP48=1,QH$8&amp;IF(SUM(IQ48:$KK48)=0,"",", "),"")</f>
        <v/>
      </c>
      <c r="QI48" t="str">
        <f>IF(IQ48=1,QI$8&amp;IF(SUM(IR48:$KK48)=0,"",", "),"")</f>
        <v/>
      </c>
      <c r="QJ48" t="str">
        <f>IF(IR48=1,QJ$8&amp;IF(SUM(IS48:$KK48)=0,"",", "),"")</f>
        <v/>
      </c>
      <c r="QK48" t="str">
        <f>IF(IS48=1,QK$8&amp;IF(SUM(IT48:$KK48)=0,"",", "),"")</f>
        <v/>
      </c>
      <c r="QL48" t="str">
        <f>IF(IT48=1,QL$8&amp;IF(SUM(IU48:$KK48)=0,"",", "),"")</f>
        <v/>
      </c>
      <c r="QM48" t="str">
        <f>IF(IU48=1,QM$8&amp;IF(SUM(IV48:$KK48)=0,"",", "),"")</f>
        <v/>
      </c>
      <c r="QN48" t="str">
        <f>IF(IV48=1,QN$8&amp;IF(SUM(IW48:$KK48)=0,"",", "),"")</f>
        <v/>
      </c>
      <c r="QO48" t="str">
        <f>IF(IW48=1,QO$8&amp;IF(SUM(IX48:$KK48)=0,"",", "),"")</f>
        <v/>
      </c>
      <c r="QP48" t="str">
        <f>IF(IX48=1,QP$8&amp;IF(SUM(IY48:$KK48)=0,"",", "),"")</f>
        <v/>
      </c>
      <c r="QQ48" t="str">
        <f>IF(IY48=1,QQ$8&amp;IF(SUM(IZ48:$KK48)=0,"",", "),"")</f>
        <v/>
      </c>
      <c r="QR48" t="str">
        <f>IF(IZ48=1,QR$8&amp;IF(SUM(JA48:$KK48)=0,"",", "),"")</f>
        <v/>
      </c>
      <c r="QS48" t="str">
        <f>IF(JA48=1,QS$8&amp;IF(SUM(JB48:$KK48)=0,"",", "),"")</f>
        <v/>
      </c>
      <c r="QT48" t="str">
        <f>IF(JB48=1,QT$8&amp;IF(SUM(JC48:$KK48)=0,"",", "),"")</f>
        <v/>
      </c>
      <c r="QU48" t="str">
        <f>IF(JC48=1,QU$8&amp;IF(SUM(JD48:$KK48)=0,"",", "),"")</f>
        <v/>
      </c>
      <c r="QV48" t="str">
        <f>IF(JD48=1,QV$8&amp;IF(SUM(JE48:$KK48)=0,"",", "),"")</f>
        <v/>
      </c>
      <c r="QW48" t="str">
        <f>IF(JE48=1,QW$8&amp;IF(SUM(JF48:$KK48)=0,"",", "),"")</f>
        <v/>
      </c>
      <c r="QX48" t="str">
        <f>IF(JF48=1,QX$8&amp;IF(SUM(JG48:$KK48)=0,"",", "),"")</f>
        <v/>
      </c>
      <c r="QY48" t="str">
        <f>IF(JG48=1,QY$8&amp;IF(SUM(JH48:$KK48)=0,"",", "),"")</f>
        <v/>
      </c>
      <c r="QZ48" t="str">
        <f>IF(JH48=1,QZ$8&amp;IF(SUM(JI48:$KK48)=0,"",", "),"")</f>
        <v/>
      </c>
      <c r="RA48" t="str">
        <f>IF(JI48=1,RA$8&amp;IF(SUM(JJ48:$KK48)=0,"",", "),"")</f>
        <v/>
      </c>
      <c r="RB48" t="str">
        <f>IF(JJ48=1,RB$8&amp;IF(SUM(JK48:$KK48)=0,"",", "),"")</f>
        <v/>
      </c>
      <c r="RC48" t="str">
        <f>IF(JK48=1,RC$8&amp;IF(SUM(JL48:$KK48)=0,"",", "),"")</f>
        <v/>
      </c>
      <c r="RD48" t="str">
        <f>IF(JL48=1,RD$8&amp;IF(SUM(JM48:$KK48)=0,"",", "),"")</f>
        <v/>
      </c>
      <c r="RE48" t="str">
        <f>IF(JM48=1,RE$8&amp;IF(SUM(JN48:$KK48)=0,"",", "),"")</f>
        <v/>
      </c>
      <c r="RF48" t="str">
        <f>IF(JN48=1,RF$8&amp;IF(SUM(JO48:$KK48)=0,"",", "),"")</f>
        <v/>
      </c>
      <c r="RG48" t="str">
        <f>IF(JO48=1,RG$8&amp;IF(SUM(JP48:$KK48)=0,"",", "),"")</f>
        <v/>
      </c>
      <c r="RH48" t="str">
        <f>IF(JP48=1,RH$8&amp;IF(SUM(JQ48:$KK48)=0,"",", "),"")</f>
        <v/>
      </c>
      <c r="RI48" t="str">
        <f>IF(JQ48=1,RI$8&amp;IF(SUM(JR48:$KK48)=0,"",", "),"")</f>
        <v/>
      </c>
      <c r="RJ48" t="str">
        <f>IF(JR48=1,RJ$8&amp;IF(SUM(JS48:$KK48)=0,"",", "),"")</f>
        <v/>
      </c>
      <c r="RK48" t="str">
        <f>IF(JS48=1,RK$8&amp;IF(SUM(JT48:$KK48)=0,"",", "),"")</f>
        <v/>
      </c>
      <c r="RL48" t="str">
        <f>IF(JT48=1,RL$8&amp;IF(SUM(JU48:$KK48)=0,"",", "),"")</f>
        <v/>
      </c>
      <c r="RM48" t="str">
        <f>IF(JU48=1,RM$8&amp;IF(SUM(JV48:$KK48)=0,"",", "),"")</f>
        <v/>
      </c>
      <c r="RN48" t="str">
        <f>IF(JV48=1,RN$8&amp;IF(SUM(JW48:$KK48)=0,"",", "),"")</f>
        <v/>
      </c>
      <c r="RO48" t="str">
        <f>IF(JW48=1,RO$8&amp;IF(SUM(JX48:$KK48)=0,"",", "),"")</f>
        <v/>
      </c>
      <c r="RP48" t="str">
        <f>IF(JX48=1,RP$8&amp;IF(SUM(JY48:$KK48)=0,"",", "),"")</f>
        <v/>
      </c>
      <c r="RQ48" t="str">
        <f>IF(JY48=1,RQ$8&amp;IF(SUM(JZ48:$KK48)=0,"",", "),"")</f>
        <v/>
      </c>
      <c r="RR48" t="str">
        <f>IF(JZ48=1,RR$8&amp;IF(SUM(KA48:$KK48)=0,"",", "),"")</f>
        <v/>
      </c>
      <c r="RS48" t="str">
        <f>IF(KA48=1,RS$8&amp;IF(SUM(KB48:$KK48)=0,"",", "),"")</f>
        <v/>
      </c>
      <c r="RT48" t="str">
        <f>IF(KB48=1,RT$8&amp;IF(SUM(KC48:$KK48)=0,"",", "),"")</f>
        <v/>
      </c>
      <c r="RU48" t="str">
        <f>IF(KC48=1,RU$8&amp;IF(SUM(KD48:$KK48)=0,"",", "),"")</f>
        <v/>
      </c>
      <c r="RV48" t="str">
        <f>IF(KD48=1,RV$8&amp;IF(SUM(KE48:$KK48)=0,"",", "),"")</f>
        <v/>
      </c>
      <c r="RW48" t="str">
        <f>IF(KE48=1,RW$8&amp;IF(SUM(KF48:$KK48)=0,"",", "),"")</f>
        <v/>
      </c>
      <c r="RX48" t="str">
        <f>IF(KF48=1,RX$8&amp;IF(SUM(KG48:$KK48)=0,"",", "),"")</f>
        <v/>
      </c>
      <c r="RY48" t="str">
        <f>IF(KG48=1,RY$8&amp;IF(SUM(KH48:$KK48)=0,"",", "),"")</f>
        <v/>
      </c>
      <c r="RZ48" t="str">
        <f>IF(KH48=1,RZ$8&amp;IF(SUM(KI48:$KK48)=0,"",", "),"")</f>
        <v/>
      </c>
      <c r="SA48" t="str">
        <f>IF(KI48=1,SA$8&amp;IF(SUM(KJ48:$KK48)=0,"",", "),"")</f>
        <v/>
      </c>
      <c r="SB48" t="str">
        <f>IF(KJ48=1,SB$8&amp;IF(SUM(KK48:$KK48)=0,"",", "),"")</f>
        <v/>
      </c>
      <c r="SC48" t="str">
        <f t="shared" si="71"/>
        <v/>
      </c>
    </row>
    <row r="49" spans="1:497" ht="60" customHeight="1" x14ac:dyDescent="0.45">
      <c r="A49" s="62"/>
      <c r="B49" s="212" t="str">
        <f t="shared" si="0"/>
        <v/>
      </c>
      <c r="C49" s="212" t="str">
        <f t="shared" si="59"/>
        <v/>
      </c>
      <c r="D49" s="212" t="str">
        <f t="shared" si="60"/>
        <v/>
      </c>
      <c r="E49" s="212" t="str">
        <f t="shared" si="61"/>
        <v/>
      </c>
      <c r="F49" s="212" t="str">
        <f t="shared" si="62"/>
        <v/>
      </c>
      <c r="G49" s="237" t="str">
        <f>IF('EDCI Data'!B49="","",'EDCI Data'!B49)</f>
        <v/>
      </c>
      <c r="H49" s="238" t="str">
        <f>IF('EDCI Data'!C49="","",'EDCI Data'!C49)</f>
        <v/>
      </c>
      <c r="I49" s="239" t="str">
        <f>IF('EDCI Data'!D49="","",'EDCI Data'!D49)</f>
        <v/>
      </c>
      <c r="J49" s="240" t="str">
        <f>IF('EDCI Data'!E49="","",'EDCI Data'!E49)</f>
        <v/>
      </c>
      <c r="K49" s="237" t="str">
        <f>IF('EDCI Data'!F49="","",'EDCI Data'!F49)</f>
        <v/>
      </c>
      <c r="L49" s="237" t="str">
        <f>IF('EDCI Data'!G49="","",'EDCI Data'!G49)</f>
        <v/>
      </c>
      <c r="M49" s="237" t="str">
        <f>IF('EDCI Data'!H49="","",'EDCI Data'!H49)</f>
        <v/>
      </c>
      <c r="N49" s="237" t="str">
        <f>IF('EDCI Data'!I49="","",'EDCI Data'!I49)</f>
        <v/>
      </c>
      <c r="O49" s="237" t="str">
        <f>IF('EDCI Data'!J49="","",'EDCI Data'!J49)</f>
        <v/>
      </c>
      <c r="P49" s="237" t="str">
        <f>IF('EDCI Data'!K49="","",'EDCI Data'!K49)</f>
        <v/>
      </c>
      <c r="Q49" s="241" t="str">
        <f>IF('EDCI Data'!L49="","",'EDCI Data'!L49)</f>
        <v/>
      </c>
      <c r="R49" s="241" t="str">
        <f>IF('EDCI Data'!M49="","",'EDCI Data'!M49)</f>
        <v/>
      </c>
      <c r="S49" s="237" t="str">
        <f>IF('EDCI Data'!N49="","",'EDCI Data'!N49)</f>
        <v/>
      </c>
      <c r="T49" s="237" t="str">
        <f>IF('EDCI Data'!O49="","",'EDCI Data'!O49)</f>
        <v/>
      </c>
      <c r="U49" s="237" t="str">
        <f>IF('EDCI Data'!P49="","",'EDCI Data'!P49)</f>
        <v/>
      </c>
      <c r="V49" s="237" t="str">
        <f>IF('EDCI Data'!Q49="","",'EDCI Data'!Q49)</f>
        <v/>
      </c>
      <c r="W49" s="242" t="str">
        <f>IF('EDCI Data'!R49="","",'EDCI Data'!R49)</f>
        <v/>
      </c>
      <c r="X49" s="243" t="str">
        <f>IF('EDCI Data'!S49="","",'EDCI Data'!S49)</f>
        <v/>
      </c>
      <c r="Y49" s="243" t="str">
        <f>IF('EDCI Data'!T49="","",'EDCI Data'!T49)</f>
        <v/>
      </c>
      <c r="Z49" s="244" t="str">
        <f>IF('EDCI Data'!U49="","",'EDCI Data'!U49)</f>
        <v/>
      </c>
      <c r="AA49" s="237" t="str">
        <f>IF('EDCI Data'!V49="","",'EDCI Data'!V49)</f>
        <v/>
      </c>
      <c r="AB49" s="244" t="str">
        <f>IF('EDCI Data'!W49="","",'EDCI Data'!W49)</f>
        <v/>
      </c>
      <c r="AC49" s="237" t="str">
        <f>IF('EDCI Data'!X49="","",'EDCI Data'!X49)</f>
        <v/>
      </c>
      <c r="AD49" s="244" t="str">
        <f>IF('EDCI Data'!Y49="","",'EDCI Data'!Y49)</f>
        <v/>
      </c>
      <c r="AE49" s="237" t="str">
        <f>IF('EDCI Data'!Z49="","",'EDCI Data'!Z49)</f>
        <v/>
      </c>
      <c r="AF49" s="237" t="str">
        <f>IF('EDCI Data'!AA49="","",'EDCI Data'!AA49)</f>
        <v/>
      </c>
      <c r="AG49" s="237" t="str">
        <f>IF('EDCI Data'!AB49="","",'EDCI Data'!AB49)</f>
        <v/>
      </c>
      <c r="AH49" s="237" t="str">
        <f>IF('EDCI Data'!AC49="","",'EDCI Data'!AC49)</f>
        <v/>
      </c>
      <c r="AI49" s="237" t="str">
        <f>IF('EDCI Data'!AD49="","",'EDCI Data'!AD49)</f>
        <v/>
      </c>
      <c r="AJ49" s="237" t="str">
        <f>IF('EDCI Data'!AE49="","",'EDCI Data'!AE49)</f>
        <v/>
      </c>
      <c r="AK49" s="237" t="str">
        <f>IF('EDCI Data'!AF49="","",'EDCI Data'!AF49)</f>
        <v/>
      </c>
      <c r="AL49" s="237" t="str">
        <f>IF('EDCI Data'!AG49="","",'EDCI Data'!AG49)</f>
        <v/>
      </c>
      <c r="AM49" s="237" t="str">
        <f>IF('EDCI Data'!AH49="","",'EDCI Data'!AH49)</f>
        <v/>
      </c>
      <c r="AN49" s="237" t="str">
        <f>IF('EDCI Data'!AI49="","",'EDCI Data'!AI49)</f>
        <v/>
      </c>
      <c r="AO49" s="237" t="str">
        <f>IF('EDCI Data'!AJ49="","",'EDCI Data'!AJ49)</f>
        <v/>
      </c>
      <c r="AP49" s="237" t="str">
        <f>IF('EDCI Data'!AK49="","",'EDCI Data'!AK49)</f>
        <v/>
      </c>
      <c r="AQ49" s="237" t="str">
        <f>IF('EDCI Data'!AL49="","",'EDCI Data'!AL49)</f>
        <v/>
      </c>
      <c r="AR49" s="237" t="str">
        <f>IF('EDCI Data'!AM49="","",'EDCI Data'!AM49)</f>
        <v/>
      </c>
      <c r="AS49" s="237" t="str">
        <f>IF('EDCI Data'!AN49="","",'EDCI Data'!AN49)</f>
        <v/>
      </c>
      <c r="AT49" s="237" t="str">
        <f>IF('EDCI Data'!AO49="","",'EDCI Data'!AO49)</f>
        <v/>
      </c>
      <c r="AU49" s="237" t="str">
        <f>IF('EDCI Data'!AP49="","",'EDCI Data'!AP49)</f>
        <v/>
      </c>
      <c r="AV49" s="237" t="str">
        <f>IF('EDCI Data'!AQ49="","",'EDCI Data'!AQ49)</f>
        <v/>
      </c>
      <c r="AW49" s="237" t="str">
        <f>IF('EDCI Data'!AR49="","",'EDCI Data'!AR49)</f>
        <v/>
      </c>
      <c r="AX49" s="237" t="str">
        <f>IF('EDCI Data'!AS49="","",'EDCI Data'!AS49)</f>
        <v/>
      </c>
      <c r="AY49" s="237" t="str">
        <f>IF('EDCI Data'!AT49="","",'EDCI Data'!AT49)</f>
        <v/>
      </c>
      <c r="AZ49" s="237" t="str">
        <f>IF('EDCI Data'!AU49="","",'EDCI Data'!AU49)</f>
        <v/>
      </c>
      <c r="BA49" s="237" t="str">
        <f>IF('EDCI Data'!AV49="","",'EDCI Data'!AV49)</f>
        <v/>
      </c>
      <c r="BB49" s="245" t="str">
        <f>IF('EDCI Data'!AW49="","",'EDCI Data'!AW49)</f>
        <v/>
      </c>
      <c r="BC49" s="245" t="str">
        <f>IF('EDCI Data'!AX49="","",'EDCI Data'!AX49)</f>
        <v/>
      </c>
      <c r="BD49" s="246" t="str">
        <f t="shared" si="63"/>
        <v/>
      </c>
      <c r="BE49" s="247" t="str">
        <f>IF('EDCI Data'!AY49="","",'EDCI Data'!AY49)</f>
        <v/>
      </c>
      <c r="BF49" s="247" t="str">
        <f>IF('EDCI Data'!AZ49="","",'EDCI Data'!AZ49)</f>
        <v/>
      </c>
      <c r="BG49" s="247" t="str">
        <f>IF('EDCI Data'!BA49="","",'EDCI Data'!BA49)</f>
        <v/>
      </c>
      <c r="BH49" s="247" t="str">
        <f>IF('EDCI Data'!BB49="","",'EDCI Data'!BB49)</f>
        <v/>
      </c>
      <c r="BI49" s="247" t="str">
        <f>IF('EDCI Data'!BC49="","",'EDCI Data'!BC49)</f>
        <v/>
      </c>
      <c r="BJ49" s="247" t="str">
        <f>IF('EDCI Data'!BD49="","",'EDCI Data'!BD49)</f>
        <v/>
      </c>
      <c r="BK49" s="247" t="str">
        <f>IF('EDCI Data'!BE49="","",'EDCI Data'!BE49)</f>
        <v/>
      </c>
      <c r="BL49" s="247" t="str">
        <f>IF('EDCI Data'!BF49="","",'EDCI Data'!BF49)</f>
        <v/>
      </c>
      <c r="BM49" s="247" t="str">
        <f>IF('EDCI Data'!BG49="","",'EDCI Data'!BG49)</f>
        <v/>
      </c>
      <c r="BN49" s="248" t="str">
        <f>IF('EDCI Data'!BH49="","",'EDCI Data'!BH49)</f>
        <v/>
      </c>
      <c r="BO49" s="248" t="str">
        <f>IF('EDCI Data'!BI49="","",'EDCI Data'!BI49)</f>
        <v/>
      </c>
      <c r="BP49" s="249" t="str">
        <f>IF('EDCI Data'!BJ49="","",'EDCI Data'!BJ49)</f>
        <v/>
      </c>
      <c r="BQ49" s="248" t="str">
        <f>IF('EDCI Data'!BK49="","",'EDCI Data'!BK49)</f>
        <v/>
      </c>
      <c r="BR49" s="248" t="str">
        <f>IF('EDCI Data'!BL49="","",'EDCI Data'!BL49)</f>
        <v/>
      </c>
      <c r="BS49" s="250" t="str">
        <f>IF('EDCI Data'!BM49="","",'EDCI Data'!BM49)</f>
        <v/>
      </c>
      <c r="BT49" s="251" t="str">
        <f>IF('EDCI Data'!BN49="","",'EDCI Data'!BN49)</f>
        <v/>
      </c>
      <c r="BU49" s="246" t="str">
        <f>IF('EDCI Data'!BO49="","",'EDCI Data'!BO49)</f>
        <v/>
      </c>
      <c r="BV49" s="252">
        <f t="shared" si="64"/>
        <v>0</v>
      </c>
      <c r="BW49" s="252">
        <f t="shared" si="65"/>
        <v>0</v>
      </c>
      <c r="BX49" s="252">
        <f t="shared" si="66"/>
        <v>0</v>
      </c>
      <c r="BY49" s="252">
        <f t="shared" si="67"/>
        <v>0</v>
      </c>
      <c r="BZ49" t="str">
        <f t="shared" si="1"/>
        <v/>
      </c>
      <c r="CA49" s="253"/>
      <c r="CB49"/>
      <c r="CC49"/>
      <c r="CD49"/>
      <c r="CE49" t="str">
        <f t="shared" si="2"/>
        <v/>
      </c>
      <c r="CF49"/>
      <c r="CG49" t="str">
        <f t="shared" si="3"/>
        <v/>
      </c>
      <c r="CH49" t="str">
        <f t="shared" si="4"/>
        <v/>
      </c>
      <c r="CI49" t="str">
        <f t="shared" si="5"/>
        <v/>
      </c>
      <c r="CJ49" t="str">
        <f t="shared" si="6"/>
        <v/>
      </c>
      <c r="CK49"/>
      <c r="CL49"/>
      <c r="CM49" t="str">
        <f t="shared" si="7"/>
        <v/>
      </c>
      <c r="CN49" t="str">
        <f t="shared" si="8"/>
        <v/>
      </c>
      <c r="CO49" t="str">
        <f t="shared" si="9"/>
        <v/>
      </c>
      <c r="CP49" t="str">
        <f t="shared" si="10"/>
        <v/>
      </c>
      <c r="CQ49"/>
      <c r="CR49" t="str" cm="1">
        <f t="array" ref="CR49">IF(COUNTIFS($BZ$10:$BZ$259,$BZ49,$I$10:$I$259,$I49+1)&gt;0,IF(X49&lt;&gt;INDEX(Y$10:Y$259,MATCH(1,INDEX(($BZ49=$BZ$10:$BZ$259)*($I$10:$I$259=$I49+1),0,1),0)),"Number of FTEs in previous year do not align with Number of FTEs in current year across years, by definition these should be equal. Please check and update if required. "&amp;CHAR(10),""),"")</f>
        <v/>
      </c>
      <c r="CS49" t="str" cm="1">
        <f t="array" ref="CS49">IF(COUNTIFS($BZ$10:$BZ$259,$BZ49,$I$10:$I$259,$I49-1)&gt;0,IF(Y49&lt;&gt;INDEX(X$10:X$259,MATCH(1,INDEX(($BZ49=$BZ$10:$BZ$259)*($I$10:$I$259=$I49-1),0,1),0)),"Number of FTEs in previous year do not align with Number of FTEs in current year across years, by definition these should be equal. Please check and update if required. "&amp;CHAR(10),""),"")</f>
        <v/>
      </c>
      <c r="CT49" t="str">
        <f t="shared" si="11"/>
        <v/>
      </c>
      <c r="CU49" t="str">
        <f t="shared" si="12"/>
        <v/>
      </c>
      <c r="CV49"/>
      <c r="CW49" t="str">
        <f t="shared" si="13"/>
        <v/>
      </c>
      <c r="CX49"/>
      <c r="CY49" t="str">
        <f t="shared" si="14"/>
        <v/>
      </c>
      <c r="CZ49"/>
      <c r="DA49" t="str">
        <f t="shared" si="15"/>
        <v/>
      </c>
      <c r="DB49"/>
      <c r="DC49"/>
      <c r="DD49"/>
      <c r="DE49"/>
      <c r="DF49"/>
      <c r="DG49"/>
      <c r="DH49"/>
      <c r="DI49"/>
      <c r="DJ49"/>
      <c r="DK49"/>
      <c r="DL49"/>
      <c r="DM49"/>
      <c r="DN49"/>
      <c r="DO49"/>
      <c r="DP49"/>
      <c r="DQ49"/>
      <c r="DR49"/>
      <c r="DS49"/>
      <c r="DT49"/>
      <c r="DU49"/>
      <c r="DV49"/>
      <c r="DW49"/>
      <c r="DX49" t="str">
        <f t="shared" si="16"/>
        <v/>
      </c>
      <c r="DY49" t="str">
        <f t="shared" si="17"/>
        <v/>
      </c>
      <c r="DZ49" t="str">
        <f t="shared" si="18"/>
        <v/>
      </c>
      <c r="EA49" t="str">
        <f t="shared" si="19"/>
        <v/>
      </c>
      <c r="EB49" t="str">
        <f t="shared" si="20"/>
        <v/>
      </c>
      <c r="EC49" t="str">
        <f t="shared" si="21"/>
        <v/>
      </c>
      <c r="ED49" t="str">
        <f t="shared" si="22"/>
        <v/>
      </c>
      <c r="EE49" t="str">
        <f t="shared" si="23"/>
        <v/>
      </c>
      <c r="EF49" t="str">
        <f t="shared" si="24"/>
        <v/>
      </c>
      <c r="EG49" t="str">
        <f t="shared" si="25"/>
        <v/>
      </c>
      <c r="EH49" t="str">
        <f t="shared" si="26"/>
        <v/>
      </c>
      <c r="EI49" t="str">
        <f t="shared" si="27"/>
        <v/>
      </c>
      <c r="EJ49"/>
      <c r="EK49"/>
      <c r="EL49"/>
      <c r="EM49"/>
      <c r="EN49"/>
      <c r="EO49"/>
      <c r="EP49"/>
      <c r="EQ49" t="str">
        <f t="shared" si="28"/>
        <v/>
      </c>
      <c r="ER49" t="str">
        <f t="shared" si="29"/>
        <v/>
      </c>
      <c r="ES49" t="str">
        <f t="shared" si="30"/>
        <v/>
      </c>
      <c r="ET49"/>
      <c r="EU49" t="str">
        <f t="shared" si="31"/>
        <v/>
      </c>
      <c r="EV49"/>
      <c r="EW49" t="str">
        <f t="shared" si="32"/>
        <v/>
      </c>
      <c r="EX49"/>
      <c r="EY49" t="str">
        <f t="shared" si="33"/>
        <v/>
      </c>
      <c r="EZ49"/>
      <c r="FA49"/>
      <c r="FB49"/>
      <c r="FC49"/>
      <c r="FD49"/>
      <c r="FE49"/>
      <c r="FF49"/>
      <c r="FG49"/>
      <c r="FH49"/>
      <c r="FI49"/>
      <c r="FJ49"/>
      <c r="FK49"/>
      <c r="FL49"/>
      <c r="FM49"/>
      <c r="FN49"/>
      <c r="FO49"/>
      <c r="FP49"/>
      <c r="FQ49"/>
      <c r="FR49"/>
      <c r="FS49"/>
      <c r="FT49"/>
      <c r="FU49"/>
      <c r="FV49" t="str">
        <f t="shared" si="34"/>
        <v/>
      </c>
      <c r="FW49" t="str">
        <f t="shared" si="35"/>
        <v/>
      </c>
      <c r="FX49"/>
      <c r="FY49" t="str">
        <f t="shared" si="36"/>
        <v/>
      </c>
      <c r="FZ49" t="str">
        <f t="shared" si="37"/>
        <v/>
      </c>
      <c r="GA49" t="str">
        <f t="shared" si="38"/>
        <v/>
      </c>
      <c r="GB49" t="str">
        <f t="shared" si="39"/>
        <v/>
      </c>
      <c r="GC49" t="str">
        <f t="shared" si="40"/>
        <v/>
      </c>
      <c r="GD49" t="str">
        <f t="shared" si="41"/>
        <v/>
      </c>
      <c r="GE49" t="str">
        <f t="shared" si="42"/>
        <v/>
      </c>
      <c r="GF49" t="str">
        <f t="shared" si="43"/>
        <v/>
      </c>
      <c r="GG49" t="str">
        <f t="shared" si="44"/>
        <v/>
      </c>
      <c r="GH49"/>
      <c r="GI49"/>
      <c r="GJ49"/>
      <c r="GK49"/>
      <c r="GL49"/>
      <c r="GM49"/>
      <c r="GN49"/>
      <c r="GO49"/>
      <c r="GP49" t="str">
        <f t="shared" si="45"/>
        <v/>
      </c>
      <c r="GQ49" t="str">
        <f t="shared" si="46"/>
        <v/>
      </c>
      <c r="GR49"/>
      <c r="GS49" t="str">
        <f t="shared" si="47"/>
        <v/>
      </c>
      <c r="GT49"/>
      <c r="GU49" t="str">
        <f t="shared" si="48"/>
        <v/>
      </c>
      <c r="GV49"/>
      <c r="GW49" t="str">
        <f t="shared" si="49"/>
        <v/>
      </c>
      <c r="GX49"/>
      <c r="GY49"/>
      <c r="GZ49"/>
      <c r="HA49"/>
      <c r="HB49"/>
      <c r="HC49"/>
      <c r="HD49"/>
      <c r="HE49"/>
      <c r="HF49"/>
      <c r="HG49"/>
      <c r="HH49"/>
      <c r="HI49"/>
      <c r="HJ49"/>
      <c r="HK49"/>
      <c r="HL49"/>
      <c r="HM49"/>
      <c r="HN49"/>
      <c r="HO49"/>
      <c r="HP49"/>
      <c r="HQ49"/>
      <c r="HR49"/>
      <c r="HS49"/>
      <c r="HT49" t="str">
        <f t="shared" si="50"/>
        <v/>
      </c>
      <c r="HU49" t="str">
        <f t="shared" si="51"/>
        <v/>
      </c>
      <c r="HV49"/>
      <c r="HW49"/>
      <c r="HX49"/>
      <c r="HY49"/>
      <c r="HZ49"/>
      <c r="IA49"/>
      <c r="IB49"/>
      <c r="IC49"/>
      <c r="ID49"/>
      <c r="IE49" t="str">
        <f t="shared" si="52"/>
        <v/>
      </c>
      <c r="IF49"/>
      <c r="IG49"/>
      <c r="IH49"/>
      <c r="II49"/>
      <c r="IJ49"/>
      <c r="IK49"/>
      <c r="IL49"/>
      <c r="IM49"/>
      <c r="IN49"/>
      <c r="IO49"/>
      <c r="IP49"/>
      <c r="IQ49" t="str">
        <f t="shared" si="53"/>
        <v/>
      </c>
      <c r="IR49"/>
      <c r="IS49" t="str">
        <f t="shared" si="54"/>
        <v/>
      </c>
      <c r="IT49"/>
      <c r="IU49" t="str">
        <f t="shared" si="55"/>
        <v/>
      </c>
      <c r="IV49"/>
      <c r="IW49"/>
      <c r="IX49"/>
      <c r="IY49"/>
      <c r="IZ49"/>
      <c r="JA49"/>
      <c r="JB49"/>
      <c r="JC49"/>
      <c r="JD49"/>
      <c r="JE49"/>
      <c r="JF49"/>
      <c r="JG49"/>
      <c r="JH49"/>
      <c r="JI49"/>
      <c r="JJ49"/>
      <c r="JK49"/>
      <c r="JL49"/>
      <c r="JM49"/>
      <c r="JN49"/>
      <c r="JO49"/>
      <c r="JP49"/>
      <c r="JQ49"/>
      <c r="JR49" t="str">
        <f t="shared" si="56"/>
        <v/>
      </c>
      <c r="JS49" t="str">
        <f t="shared" si="57"/>
        <v/>
      </c>
      <c r="JT49"/>
      <c r="JU49"/>
      <c r="JV49"/>
      <c r="JW49"/>
      <c r="JX49"/>
      <c r="JY49"/>
      <c r="JZ49"/>
      <c r="KA49"/>
      <c r="KB49"/>
      <c r="KC49" t="str">
        <f t="shared" si="58"/>
        <v/>
      </c>
      <c r="KD49"/>
      <c r="KE49"/>
      <c r="KF49"/>
      <c r="KG49"/>
      <c r="KH49"/>
      <c r="KI49"/>
      <c r="KJ49"/>
      <c r="KK49"/>
      <c r="KL49" t="str">
        <f>IF(CT49=1,KL$8&amp;IF(SUM(CU49:$EQ49)=0,"",", "),"")</f>
        <v/>
      </c>
      <c r="KM49" t="str">
        <f>IF(CU49=1,KM$8&amp;IF(SUM(CV49:$EQ49)=0,"",", "),"")</f>
        <v/>
      </c>
      <c r="KN49" t="str">
        <f>IF(CV49=1,KN$8&amp;IF(SUM(CW49:$EQ49)=0,"",", "),"")</f>
        <v/>
      </c>
      <c r="KO49" t="str">
        <f>IF(CW49=1,KO$8&amp;IF(SUM(CX49:$EQ49)=0,"",", "),"")</f>
        <v/>
      </c>
      <c r="KP49" t="str">
        <f>IF(CX49=1,KP$8&amp;IF(SUM(CY49:$EQ49)=0,"",", "),"")</f>
        <v/>
      </c>
      <c r="KQ49" t="str">
        <f>IF(CY49=1,KQ$8&amp;IF(SUM(CZ49:$EQ49)=0,"",", "),"")</f>
        <v/>
      </c>
      <c r="KR49" t="str">
        <f>IF(CZ49=1,KR$8&amp;IF(SUM(DA49:$EQ49)=0,"",", "),"")</f>
        <v/>
      </c>
      <c r="KS49" t="str">
        <f>IF(DA49=1,KS$8&amp;IF(SUM(DB49:$EQ49)=0,"",", "),"")</f>
        <v/>
      </c>
      <c r="KT49" t="str">
        <f>IF(DB49=1,KT$8&amp;IF(SUM(DC49:$EQ49)=0,"",", "),"")</f>
        <v/>
      </c>
      <c r="KU49" t="str">
        <f>IF(DC49=1,KU$8&amp;IF(SUM(DD49:$EQ49)=0,"",", "),"")</f>
        <v/>
      </c>
      <c r="KV49" t="str">
        <f>IF(DD49=1,KV$8&amp;IF(SUM(DE49:$EQ49)=0,"",", "),"")</f>
        <v/>
      </c>
      <c r="KW49" t="str">
        <f>IF(DE49=1,KW$8&amp;IF(SUM(DF49:$EQ49)=0,"",", "),"")</f>
        <v/>
      </c>
      <c r="KX49" t="str">
        <f>IF(DF49=1,KX$8&amp;IF(SUM(DG49:$EQ49)=0,"",", "),"")</f>
        <v/>
      </c>
      <c r="KY49" t="str">
        <f>IF(DG49=1,KY$8&amp;IF(SUM(DH49:$EQ49)=0,"",", "),"")</f>
        <v/>
      </c>
      <c r="KZ49" t="str">
        <f>IF(DH49=1,KZ$8&amp;IF(SUM(DI49:$EQ49)=0,"",", "),"")</f>
        <v/>
      </c>
      <c r="LA49" t="str">
        <f>IF(DI49=1,LA$8&amp;IF(SUM(DJ49:$EQ49)=0,"",", "),"")</f>
        <v/>
      </c>
      <c r="LB49" t="str">
        <f>IF(DJ49=1,LB$8&amp;IF(SUM(DK49:$EQ49)=0,"",", "),"")</f>
        <v/>
      </c>
      <c r="LC49" t="str">
        <f>IF(DK49=1,LC$8&amp;IF(SUM(DL49:$EQ49)=0,"",", "),"")</f>
        <v/>
      </c>
      <c r="LD49" t="str">
        <f>IF(DL49=1,LD$8&amp;IF(SUM(DM49:$EQ49)=0,"",", "),"")</f>
        <v/>
      </c>
      <c r="LE49" t="str">
        <f>IF(DM49=1,LE$8&amp;IF(SUM(DN49:$EQ49)=0,"",", "),"")</f>
        <v/>
      </c>
      <c r="LF49" t="str">
        <f>IF(DN49=1,LF$8&amp;IF(SUM(DO49:$EQ49)=0,"",", "),"")</f>
        <v/>
      </c>
      <c r="LG49" t="str">
        <f>IF(DO49=1,LG$8&amp;IF(SUM(DP49:$EQ49)=0,"",", "),"")</f>
        <v/>
      </c>
      <c r="LH49" t="str">
        <f>IF(DP49=1,LH$8&amp;IF(SUM(DQ49:$EQ49)=0,"",", "),"")</f>
        <v/>
      </c>
      <c r="LI49" t="str">
        <f>IF(DQ49=1,LI$8&amp;IF(SUM(DR49:$EQ49)=0,"",", "),"")</f>
        <v/>
      </c>
      <c r="LJ49" t="str">
        <f>IF(DR49=1,LJ$8&amp;IF(SUM(DS49:$EQ49)=0,"",", "),"")</f>
        <v/>
      </c>
      <c r="LK49" t="str">
        <f>IF(DS49=1,LK$8&amp;IF(SUM(DT49:$EQ49)=0,"",", "),"")</f>
        <v/>
      </c>
      <c r="LL49" t="str">
        <f>IF(DT49=1,LL$8&amp;IF(SUM(DU49:$EQ49)=0,"",", "),"")</f>
        <v/>
      </c>
      <c r="LM49" t="str">
        <f>IF(DU49=1,LM$8&amp;IF(SUM(DV49:$EQ49)=0,"",", "),"")</f>
        <v/>
      </c>
      <c r="LN49" t="str">
        <f>IF(DV49=1,LN$8&amp;IF(SUM(DW49:$EQ49)=0,"",", "),"")</f>
        <v/>
      </c>
      <c r="LO49" t="str">
        <f>IF(DW49=1,LO$8&amp;IF(SUM(DX49:$EQ49)=0,"",", "),"")</f>
        <v/>
      </c>
      <c r="LP49" t="str">
        <f>IF(DX49=1,LP$8&amp;IF(SUM(DY49:$EQ49)=0,"",", "),"")</f>
        <v/>
      </c>
      <c r="LQ49" t="str">
        <f>IF(DY49=1,LQ$8&amp;IF(SUM(DZ49:$EQ49)=0,"",", "),"")</f>
        <v/>
      </c>
      <c r="LR49" t="str">
        <f>IF(DZ49=1,LR$8&amp;IF(SUM(EA49:$EQ49)=0,"",", "),"")</f>
        <v/>
      </c>
      <c r="LS49" t="str">
        <f>IF(EA49=1,LS$8&amp;IF(SUM(EB49:$EQ49)=0,"",", "),"")</f>
        <v/>
      </c>
      <c r="LT49" t="str">
        <f>IF(EB49=1,LT$8&amp;IF(SUM(EC49:$EQ49)=0,"",", "),"")</f>
        <v/>
      </c>
      <c r="LU49" t="str">
        <f>IF(EC49=1,LU$8&amp;IF(SUM(ED49:$EQ49)=0,"",", "),"")</f>
        <v/>
      </c>
      <c r="LV49" t="str">
        <f>IF(ED49=1,LV$8&amp;IF(SUM(EE49:$EQ49)=0,"",", "),"")</f>
        <v/>
      </c>
      <c r="LW49" t="str">
        <f>IF(EE49=1,LW$8&amp;IF(SUM(EF49:$EQ49)=0,"",", "),"")</f>
        <v/>
      </c>
      <c r="LX49" t="str">
        <f>IF(EF49=1,LX$8&amp;IF(SUM(EG49:$EQ49)=0,"",", "),"")</f>
        <v/>
      </c>
      <c r="LY49" t="str">
        <f>IF(EG49=1,LY$8&amp;IF(SUM(EH49:$EQ49)=0,"",", "),"")</f>
        <v/>
      </c>
      <c r="LZ49" t="str">
        <f>IF(EH49=1,LZ$8&amp;IF(SUM(EI49:$EQ49)=0,"",", "),"")</f>
        <v/>
      </c>
      <c r="MA49" t="str">
        <f>IF(EI49=1,MA$8&amp;IF(SUM(EJ49:$EQ49)=0,"",", "),"")</f>
        <v/>
      </c>
      <c r="MB49" t="str">
        <f>IF(EJ49=1,MB$8&amp;IF(SUM(EK49:$EQ49)=0,"",", "),"")</f>
        <v/>
      </c>
      <c r="MC49" t="str">
        <f>IF(EK49=1,MC$8&amp;IF(SUM(EL49:$EQ49)=0,"",", "),"")</f>
        <v/>
      </c>
      <c r="MD49" t="str">
        <f>IF(EL49=1,MD$8&amp;IF(SUM(EM49:$EQ49)=0,"",", "),"")</f>
        <v/>
      </c>
      <c r="ME49" t="str">
        <f>IF(EM49=1,ME$8&amp;IF(SUM(EN49:$EQ49)=0,"",", "),"")</f>
        <v/>
      </c>
      <c r="MF49" t="str">
        <f>IF(EN49=1,MF$8&amp;IF(SUM(EO49:$EQ49)=0,"",", "),"")</f>
        <v/>
      </c>
      <c r="MG49" t="str">
        <f>IF(EO49=1,MG$8&amp;IF(SUM(EP49:$EQ49)=0,"",", "),"")</f>
        <v/>
      </c>
      <c r="MH49" t="str">
        <f>IF(EP49=1,MH$8&amp;IF(SUM(EQ49:$EQ49)=0,"",", "),"")</f>
        <v/>
      </c>
      <c r="MI49" t="str">
        <f t="shared" si="68"/>
        <v/>
      </c>
      <c r="MJ49" t="str">
        <f>IF(ER49=1,MJ$8&amp;IF(SUM(ES49:$GO49)=0,"",", "),"")</f>
        <v/>
      </c>
      <c r="MK49" t="str">
        <f>IF(ES49=1,MK$8&amp;IF(SUM(ET49:$GO49)=0,"",", "),"")</f>
        <v/>
      </c>
      <c r="ML49" t="str">
        <f>IF(ET49=1,ML$8&amp;IF(SUM(EU49:$GO49)=0,"",", "),"")</f>
        <v/>
      </c>
      <c r="MM49" t="str">
        <f>IF(EU49=1,MM$8&amp;IF(SUM(EV49:$GO49)=0,"",", "),"")</f>
        <v/>
      </c>
      <c r="MN49" t="str">
        <f>IF(EV49=1,MN$8&amp;IF(SUM(EW49:$GO49)=0,"",", "),"")</f>
        <v/>
      </c>
      <c r="MO49" t="str">
        <f>IF(EW49=1,MO$8&amp;IF(SUM(EX49:$GO49)=0,"",", "),"")</f>
        <v/>
      </c>
      <c r="MP49" t="str">
        <f>IF(EX49=1,MP$8&amp;IF(SUM(EY49:$GO49)=0,"",", "),"")</f>
        <v/>
      </c>
      <c r="MQ49" t="str">
        <f>IF(EY49=1,MQ$8&amp;IF(SUM(EZ49:$GO49)=0,"",", "),"")</f>
        <v/>
      </c>
      <c r="MR49" t="str">
        <f>IF(EZ49=1,MR$8&amp;IF(SUM(FA49:$GO49)=0,"",", "),"")</f>
        <v/>
      </c>
      <c r="MS49" t="str">
        <f>IF(FA49=1,MS$8&amp;IF(SUM(FB49:$GO49)=0,"",", "),"")</f>
        <v/>
      </c>
      <c r="MT49" t="str">
        <f>IF(FB49=1,MT$8&amp;IF(SUM(FC49:$GO49)=0,"",", "),"")</f>
        <v/>
      </c>
      <c r="MU49" t="str">
        <f>IF(FC49=1,MU$8&amp;IF(SUM(FD49:$GO49)=0,"",", "),"")</f>
        <v/>
      </c>
      <c r="MV49" t="str">
        <f>IF(FD49=1,MV$8&amp;IF(SUM(FE49:$GO49)=0,"",", "),"")</f>
        <v/>
      </c>
      <c r="MW49" t="str">
        <f>IF(FE49=1,MW$8&amp;IF(SUM(FF49:$GO49)=0,"",", "),"")</f>
        <v/>
      </c>
      <c r="MX49" t="str">
        <f>IF(FF49=1,MX$8&amp;IF(SUM(FG49:$GO49)=0,"",", "),"")</f>
        <v/>
      </c>
      <c r="MY49" t="str">
        <f>IF(FG49=1,MY$8&amp;IF(SUM(FH49:$GO49)=0,"",", "),"")</f>
        <v/>
      </c>
      <c r="MZ49" t="str">
        <f>IF(FH49=1,MZ$8&amp;IF(SUM(FI49:$GO49)=0,"",", "),"")</f>
        <v/>
      </c>
      <c r="NA49" t="str">
        <f>IF(FI49=1,NA$8&amp;IF(SUM(FJ49:$GO49)=0,"",", "),"")</f>
        <v/>
      </c>
      <c r="NB49" t="str">
        <f>IF(FJ49=1,NB$8&amp;IF(SUM(FK49:$GO49)=0,"",", "),"")</f>
        <v/>
      </c>
      <c r="NC49" t="str">
        <f>IF(FK49=1,NC$8&amp;IF(SUM(FL49:$GO49)=0,"",", "),"")</f>
        <v/>
      </c>
      <c r="ND49" t="str">
        <f>IF(FL49=1,ND$8&amp;IF(SUM(FM49:$GO49)=0,"",", "),"")</f>
        <v/>
      </c>
      <c r="NE49" t="str">
        <f>IF(FM49=1,NE$8&amp;IF(SUM(FN49:$GO49)=0,"",", "),"")</f>
        <v/>
      </c>
      <c r="NF49" t="str">
        <f>IF(FN49=1,NF$8&amp;IF(SUM(FO49:$GO49)=0,"",", "),"")</f>
        <v/>
      </c>
      <c r="NG49" t="str">
        <f>IF(FO49=1,NG$8&amp;IF(SUM(FP49:$GO49)=0,"",", "),"")</f>
        <v/>
      </c>
      <c r="NH49" t="str">
        <f>IF(FP49=1,NH$8&amp;IF(SUM(FQ49:$GO49)=0,"",", "),"")</f>
        <v/>
      </c>
      <c r="NI49" t="str">
        <f>IF(FQ49=1,NI$8&amp;IF(SUM(FR49:$GO49)=0,"",", "),"")</f>
        <v/>
      </c>
      <c r="NJ49" t="str">
        <f>IF(FR49=1,NJ$8&amp;IF(SUM(FS49:$GO49)=0,"",", "),"")</f>
        <v/>
      </c>
      <c r="NK49" t="str">
        <f>IF(FS49=1,NK$8&amp;IF(SUM(FT49:$GO49)=0,"",", "),"")</f>
        <v/>
      </c>
      <c r="NL49" t="str">
        <f>IF(FT49=1,NL$8&amp;IF(SUM(FU49:$GO49)=0,"",", "),"")</f>
        <v/>
      </c>
      <c r="NM49" t="str">
        <f>IF(FU49=1,NM$8&amp;IF(SUM(FV49:$GO49)=0,"",", "),"")</f>
        <v/>
      </c>
      <c r="NN49" t="str">
        <f>IF(FV49=1,NN$8&amp;IF(SUM(FW49:$GO49)=0,"",", "),"")</f>
        <v/>
      </c>
      <c r="NO49" t="str">
        <f>IF(FW49=1,NO$8&amp;IF(SUM(FX49:$GO49)=0,"",", "),"")</f>
        <v/>
      </c>
      <c r="NP49" t="str">
        <f>IF(FX49=1,NP$8&amp;IF(SUM(FY49:$GO49)=0,"",", "),"")</f>
        <v/>
      </c>
      <c r="NQ49" t="str">
        <f>IF(FY49=1,NQ$8&amp;IF(SUM(FZ49:$GO49)=0,"",", "),"")</f>
        <v/>
      </c>
      <c r="NR49" t="str">
        <f>IF(FZ49=1,NR$8&amp;IF(SUM(GA49:$GO49)=0,"",", "),"")</f>
        <v/>
      </c>
      <c r="NS49" t="str">
        <f>IF(GA49=1,NS$8&amp;IF(SUM(GB49:$GO49)=0,"",", "),"")</f>
        <v/>
      </c>
      <c r="NT49" t="str">
        <f>IF(GB49=1,NT$8&amp;IF(SUM(GC49:$GO49)=0,"",", "),"")</f>
        <v/>
      </c>
      <c r="NU49" t="str">
        <f>IF(GC49=1,NU$8&amp;IF(SUM(GD49:$GO49)=0,"",", "),"")</f>
        <v/>
      </c>
      <c r="NV49" t="str">
        <f>IF(GD49=1,NV$8&amp;IF(SUM(GE49:$GO49)=0,"",", "),"")</f>
        <v/>
      </c>
      <c r="NW49" t="str">
        <f>IF(GE49=1,NW$8&amp;IF(SUM(GF49:$GO49)=0,"",", "),"")</f>
        <v/>
      </c>
      <c r="NX49" t="str">
        <f>IF(GF49=1,NX$8&amp;IF(SUM(GG49:$GO49)=0,"",", "),"")</f>
        <v/>
      </c>
      <c r="NY49" t="str">
        <f>IF(GG49=1,NY$8&amp;IF(SUM(GH49:$GO49)=0,"",", "),"")</f>
        <v/>
      </c>
      <c r="NZ49" t="str">
        <f>IF(GH49=1,NZ$8&amp;IF(SUM(GI49:$GO49)=0,"",", "),"")</f>
        <v/>
      </c>
      <c r="OA49" t="str">
        <f>IF(GI49=1,OA$8&amp;IF(SUM(GJ49:$GO49)=0,"",", "),"")</f>
        <v/>
      </c>
      <c r="OB49" t="str">
        <f>IF(GJ49=1,OB$8&amp;IF(SUM(GK49:$GO49)=0,"",", "),"")</f>
        <v/>
      </c>
      <c r="OC49" t="str">
        <f>IF(GK49=1,OC$8&amp;IF(SUM(GL49:$GO49)=0,"",", "),"")</f>
        <v/>
      </c>
      <c r="OD49" t="str">
        <f>IF(GL49=1,OD$8&amp;IF(SUM(GM49:$GO49)=0,"",", "),"")</f>
        <v/>
      </c>
      <c r="OE49" t="str">
        <f>IF(GM49=1,OE$8&amp;IF(SUM(GN49:$GO49)=0,"",", "),"")</f>
        <v/>
      </c>
      <c r="OF49" t="str">
        <f>IF(GN49=1,OF$8&amp;IF(SUM(GO49:$GO49)=0,"",", "),"")</f>
        <v/>
      </c>
      <c r="OG49" t="str">
        <f t="shared" si="69"/>
        <v/>
      </c>
      <c r="OH49" t="str">
        <f>IF(GP49=1,OH$8&amp;IF(SUM(GQ49:$IM49)=0,"",", "),"")</f>
        <v/>
      </c>
      <c r="OI49" t="str">
        <f>IF(GQ49=1,OI$8&amp;IF(SUM(GR49:$IM49)=0,"",", "),"")</f>
        <v/>
      </c>
      <c r="OJ49" t="str">
        <f>IF(GR49=1,OJ$8&amp;IF(SUM(GS49:$IM49)=0,"",", "),"")</f>
        <v/>
      </c>
      <c r="OK49" t="str">
        <f>IF(GS49=1,OK$8&amp;IF(SUM(GT49:$IM49)=0,"",", "),"")</f>
        <v/>
      </c>
      <c r="OL49" t="str">
        <f>IF(GT49=1,OL$8&amp;IF(SUM(GU49:$IM49)=0,"",", "),"")</f>
        <v/>
      </c>
      <c r="OM49" t="str">
        <f>IF(GU49=1,OM$8&amp;IF(SUM(GV49:$IM49)=0,"",", "),"")</f>
        <v/>
      </c>
      <c r="ON49" t="str">
        <f>IF(GV49=1,ON$8&amp;IF(SUM(GW49:$IM49)=0,"",", "),"")</f>
        <v/>
      </c>
      <c r="OO49" t="str">
        <f>IF(GW49=1,OO$8&amp;IF(SUM(GX49:$IM49)=0,"",", "),"")</f>
        <v/>
      </c>
      <c r="OP49" t="str">
        <f>IF(GX49=1,OP$8&amp;IF(SUM(GY49:$IM49)=0,"",", "),"")</f>
        <v/>
      </c>
      <c r="OQ49" t="str">
        <f>IF(GY49=1,OQ$8&amp;IF(SUM(GZ49:$IM49)=0,"",", "),"")</f>
        <v/>
      </c>
      <c r="OR49" t="str">
        <f>IF(GZ49=1,OR$8&amp;IF(SUM(HA49:$IM49)=0,"",", "),"")</f>
        <v/>
      </c>
      <c r="OS49" t="str">
        <f>IF(HA49=1,OS$8&amp;IF(SUM(HB49:$IM49)=0,"",", "),"")</f>
        <v/>
      </c>
      <c r="OT49" t="str">
        <f>IF(HB49=1,OT$8&amp;IF(SUM(HC49:$IM49)=0,"",", "),"")</f>
        <v/>
      </c>
      <c r="OU49" t="str">
        <f>IF(HC49=1,OU$8&amp;IF(SUM(HD49:$IM49)=0,"",", "),"")</f>
        <v/>
      </c>
      <c r="OV49" t="str">
        <f>IF(HD49=1,OV$8&amp;IF(SUM(HE49:$IM49)=0,"",", "),"")</f>
        <v/>
      </c>
      <c r="OW49" t="str">
        <f>IF(HE49=1,OW$8&amp;IF(SUM(HF49:$IM49)=0,"",", "),"")</f>
        <v/>
      </c>
      <c r="OX49" t="str">
        <f>IF(HF49=1,OX$8&amp;IF(SUM(HG49:$IM49)=0,"",", "),"")</f>
        <v/>
      </c>
      <c r="OY49" t="str">
        <f>IF(HG49=1,OY$8&amp;IF(SUM(HH49:$IM49)=0,"",", "),"")</f>
        <v/>
      </c>
      <c r="OZ49" t="str">
        <f>IF(HH49=1,OZ$8&amp;IF(SUM(HI49:$IM49)=0,"",", "),"")</f>
        <v/>
      </c>
      <c r="PA49" t="str">
        <f>IF(HI49=1,PA$8&amp;IF(SUM(HJ49:$IM49)=0,"",", "),"")</f>
        <v/>
      </c>
      <c r="PB49" t="str">
        <f>IF(HJ49=1,PB$8&amp;IF(SUM(HK49:$IM49)=0,"",", "),"")</f>
        <v/>
      </c>
      <c r="PC49" t="str">
        <f>IF(HK49=1,PC$8&amp;IF(SUM(HL49:$IM49)=0,"",", "),"")</f>
        <v/>
      </c>
      <c r="PD49" t="str">
        <f>IF(HL49=1,PD$8&amp;IF(SUM(HM49:$IM49)=0,"",", "),"")</f>
        <v/>
      </c>
      <c r="PE49" t="str">
        <f>IF(HM49=1,PE$8&amp;IF(SUM(HN49:$IM49)=0,"",", "),"")</f>
        <v/>
      </c>
      <c r="PF49" t="str">
        <f>IF(HN49=1,PF$8&amp;IF(SUM(HO49:$IM49)=0,"",", "),"")</f>
        <v/>
      </c>
      <c r="PG49" t="str">
        <f>IF(HO49=1,PG$8&amp;IF(SUM(HP49:$IM49)=0,"",", "),"")</f>
        <v/>
      </c>
      <c r="PH49" t="str">
        <f>IF(HP49=1,PH$8&amp;IF(SUM(HQ49:$IM49)=0,"",", "),"")</f>
        <v/>
      </c>
      <c r="PI49" t="str">
        <f>IF(HQ49=1,PI$8&amp;IF(SUM(HR49:$IM49)=0,"",", "),"")</f>
        <v/>
      </c>
      <c r="PJ49" t="str">
        <f>IF(HR49=1,PJ$8&amp;IF(SUM(HS49:$IM49)=0,"",", "),"")</f>
        <v/>
      </c>
      <c r="PK49" t="str">
        <f>IF(HS49=1,PK$8&amp;IF(SUM(HT49:$IM49)=0,"",", "),"")</f>
        <v/>
      </c>
      <c r="PL49" t="str">
        <f>IF(HT49=1,PL$8&amp;IF(SUM(HU49:$IM49)=0,"",", "),"")</f>
        <v/>
      </c>
      <c r="PM49" t="str">
        <f>IF(HU49=1,PM$8&amp;IF(SUM(HV49:$IM49)=0,"",", "),"")</f>
        <v/>
      </c>
      <c r="PN49" t="str">
        <f>IF(HV49=1,PN$8&amp;IF(SUM(HW49:$IM49)=0,"",", "),"")</f>
        <v/>
      </c>
      <c r="PO49" t="str">
        <f>IF(HW49=1,PO$8&amp;IF(SUM(HX49:$IM49)=0,"",", "),"")</f>
        <v/>
      </c>
      <c r="PP49" t="str">
        <f>IF(HX49=1,PP$8&amp;IF(SUM(HY49:$IM49)=0,"",", "),"")</f>
        <v/>
      </c>
      <c r="PQ49" t="str">
        <f>IF(HY49=1,PQ$8&amp;IF(SUM(HZ49:$IM49)=0,"",", "),"")</f>
        <v/>
      </c>
      <c r="PR49" t="str">
        <f>IF(HZ49=1,PR$8&amp;IF(SUM(IA49:$IM49)=0,"",", "),"")</f>
        <v/>
      </c>
      <c r="PS49" t="str">
        <f>IF(IA49=1,PS$8&amp;IF(SUM(IB49:$IM49)=0,"",", "),"")</f>
        <v/>
      </c>
      <c r="PT49" t="str">
        <f>IF(IB49=1,PT$8&amp;IF(SUM(IC49:$IM49)=0,"",", "),"")</f>
        <v/>
      </c>
      <c r="PU49" t="str">
        <f>IF(IC49=1,PU$8&amp;IF(SUM(ID49:$IM49)=0,"",", "),"")</f>
        <v/>
      </c>
      <c r="PV49" t="str">
        <f>IF(ID49=1,PV$8&amp;IF(SUM(IE49:$IM49)=0,"",", "),"")</f>
        <v/>
      </c>
      <c r="PW49" t="str">
        <f>IF(IE49=1,PW$8&amp;IF(SUM(IF49:$IM49)=0,"",", "),"")</f>
        <v/>
      </c>
      <c r="PX49" t="str">
        <f>IF(IF49=1,PX$8&amp;IF(SUM(IG49:$IM49)=0,"",", "),"")</f>
        <v/>
      </c>
      <c r="PY49" t="str">
        <f>IF(IG49=1,PY$8&amp;IF(SUM(IH49:$IM49)=0,"",", "),"")</f>
        <v/>
      </c>
      <c r="PZ49" t="str">
        <f>IF(IH49=1,PZ$8&amp;IF(SUM(II49:$IM49)=0,"",", "),"")</f>
        <v/>
      </c>
      <c r="QA49" t="str">
        <f>IF(II49=1,QA$8&amp;IF(SUM(IJ49:$IM49)=0,"",", "),"")</f>
        <v/>
      </c>
      <c r="QB49" t="str">
        <f>IF(IJ49=1,QB$8&amp;IF(SUM(IK49:$IM49)=0,"",", "),"")</f>
        <v/>
      </c>
      <c r="QC49" t="str">
        <f>IF(IK49=1,QC$8&amp;IF(SUM(IL49:$IM49)=0,"",", "),"")</f>
        <v/>
      </c>
      <c r="QD49" t="str">
        <f>IF(IL49=1,QD$8&amp;IF(SUM(IM49:$IM49)=0,"",", "),"")</f>
        <v/>
      </c>
      <c r="QE49" t="str">
        <f t="shared" si="70"/>
        <v/>
      </c>
      <c r="QF49" t="str">
        <f>IF(IN49=1,QF$8&amp;IF(SUM(IO49:$KK49)=0,"",", "),"")</f>
        <v/>
      </c>
      <c r="QG49" t="str">
        <f>IF(IO49=1,QG$8&amp;IF(SUM(IP49:$KK49)=0,"",", "),"")</f>
        <v/>
      </c>
      <c r="QH49" t="str">
        <f>IF(IP49=1,QH$8&amp;IF(SUM(IQ49:$KK49)=0,"",", "),"")</f>
        <v/>
      </c>
      <c r="QI49" t="str">
        <f>IF(IQ49=1,QI$8&amp;IF(SUM(IR49:$KK49)=0,"",", "),"")</f>
        <v/>
      </c>
      <c r="QJ49" t="str">
        <f>IF(IR49=1,QJ$8&amp;IF(SUM(IS49:$KK49)=0,"",", "),"")</f>
        <v/>
      </c>
      <c r="QK49" t="str">
        <f>IF(IS49=1,QK$8&amp;IF(SUM(IT49:$KK49)=0,"",", "),"")</f>
        <v/>
      </c>
      <c r="QL49" t="str">
        <f>IF(IT49=1,QL$8&amp;IF(SUM(IU49:$KK49)=0,"",", "),"")</f>
        <v/>
      </c>
      <c r="QM49" t="str">
        <f>IF(IU49=1,QM$8&amp;IF(SUM(IV49:$KK49)=0,"",", "),"")</f>
        <v/>
      </c>
      <c r="QN49" t="str">
        <f>IF(IV49=1,QN$8&amp;IF(SUM(IW49:$KK49)=0,"",", "),"")</f>
        <v/>
      </c>
      <c r="QO49" t="str">
        <f>IF(IW49=1,QO$8&amp;IF(SUM(IX49:$KK49)=0,"",", "),"")</f>
        <v/>
      </c>
      <c r="QP49" t="str">
        <f>IF(IX49=1,QP$8&amp;IF(SUM(IY49:$KK49)=0,"",", "),"")</f>
        <v/>
      </c>
      <c r="QQ49" t="str">
        <f>IF(IY49=1,QQ$8&amp;IF(SUM(IZ49:$KK49)=0,"",", "),"")</f>
        <v/>
      </c>
      <c r="QR49" t="str">
        <f>IF(IZ49=1,QR$8&amp;IF(SUM(JA49:$KK49)=0,"",", "),"")</f>
        <v/>
      </c>
      <c r="QS49" t="str">
        <f>IF(JA49=1,QS$8&amp;IF(SUM(JB49:$KK49)=0,"",", "),"")</f>
        <v/>
      </c>
      <c r="QT49" t="str">
        <f>IF(JB49=1,QT$8&amp;IF(SUM(JC49:$KK49)=0,"",", "),"")</f>
        <v/>
      </c>
      <c r="QU49" t="str">
        <f>IF(JC49=1,QU$8&amp;IF(SUM(JD49:$KK49)=0,"",", "),"")</f>
        <v/>
      </c>
      <c r="QV49" t="str">
        <f>IF(JD49=1,QV$8&amp;IF(SUM(JE49:$KK49)=0,"",", "),"")</f>
        <v/>
      </c>
      <c r="QW49" t="str">
        <f>IF(JE49=1,QW$8&amp;IF(SUM(JF49:$KK49)=0,"",", "),"")</f>
        <v/>
      </c>
      <c r="QX49" t="str">
        <f>IF(JF49=1,QX$8&amp;IF(SUM(JG49:$KK49)=0,"",", "),"")</f>
        <v/>
      </c>
      <c r="QY49" t="str">
        <f>IF(JG49=1,QY$8&amp;IF(SUM(JH49:$KK49)=0,"",", "),"")</f>
        <v/>
      </c>
      <c r="QZ49" t="str">
        <f>IF(JH49=1,QZ$8&amp;IF(SUM(JI49:$KK49)=0,"",", "),"")</f>
        <v/>
      </c>
      <c r="RA49" t="str">
        <f>IF(JI49=1,RA$8&amp;IF(SUM(JJ49:$KK49)=0,"",", "),"")</f>
        <v/>
      </c>
      <c r="RB49" t="str">
        <f>IF(JJ49=1,RB$8&amp;IF(SUM(JK49:$KK49)=0,"",", "),"")</f>
        <v/>
      </c>
      <c r="RC49" t="str">
        <f>IF(JK49=1,RC$8&amp;IF(SUM(JL49:$KK49)=0,"",", "),"")</f>
        <v/>
      </c>
      <c r="RD49" t="str">
        <f>IF(JL49=1,RD$8&amp;IF(SUM(JM49:$KK49)=0,"",", "),"")</f>
        <v/>
      </c>
      <c r="RE49" t="str">
        <f>IF(JM49=1,RE$8&amp;IF(SUM(JN49:$KK49)=0,"",", "),"")</f>
        <v/>
      </c>
      <c r="RF49" t="str">
        <f>IF(JN49=1,RF$8&amp;IF(SUM(JO49:$KK49)=0,"",", "),"")</f>
        <v/>
      </c>
      <c r="RG49" t="str">
        <f>IF(JO49=1,RG$8&amp;IF(SUM(JP49:$KK49)=0,"",", "),"")</f>
        <v/>
      </c>
      <c r="RH49" t="str">
        <f>IF(JP49=1,RH$8&amp;IF(SUM(JQ49:$KK49)=0,"",", "),"")</f>
        <v/>
      </c>
      <c r="RI49" t="str">
        <f>IF(JQ49=1,RI$8&amp;IF(SUM(JR49:$KK49)=0,"",", "),"")</f>
        <v/>
      </c>
      <c r="RJ49" t="str">
        <f>IF(JR49=1,RJ$8&amp;IF(SUM(JS49:$KK49)=0,"",", "),"")</f>
        <v/>
      </c>
      <c r="RK49" t="str">
        <f>IF(JS49=1,RK$8&amp;IF(SUM(JT49:$KK49)=0,"",", "),"")</f>
        <v/>
      </c>
      <c r="RL49" t="str">
        <f>IF(JT49=1,RL$8&amp;IF(SUM(JU49:$KK49)=0,"",", "),"")</f>
        <v/>
      </c>
      <c r="RM49" t="str">
        <f>IF(JU49=1,RM$8&amp;IF(SUM(JV49:$KK49)=0,"",", "),"")</f>
        <v/>
      </c>
      <c r="RN49" t="str">
        <f>IF(JV49=1,RN$8&amp;IF(SUM(JW49:$KK49)=0,"",", "),"")</f>
        <v/>
      </c>
      <c r="RO49" t="str">
        <f>IF(JW49=1,RO$8&amp;IF(SUM(JX49:$KK49)=0,"",", "),"")</f>
        <v/>
      </c>
      <c r="RP49" t="str">
        <f>IF(JX49=1,RP$8&amp;IF(SUM(JY49:$KK49)=0,"",", "),"")</f>
        <v/>
      </c>
      <c r="RQ49" t="str">
        <f>IF(JY49=1,RQ$8&amp;IF(SUM(JZ49:$KK49)=0,"",", "),"")</f>
        <v/>
      </c>
      <c r="RR49" t="str">
        <f>IF(JZ49=1,RR$8&amp;IF(SUM(KA49:$KK49)=0,"",", "),"")</f>
        <v/>
      </c>
      <c r="RS49" t="str">
        <f>IF(KA49=1,RS$8&amp;IF(SUM(KB49:$KK49)=0,"",", "),"")</f>
        <v/>
      </c>
      <c r="RT49" t="str">
        <f>IF(KB49=1,RT$8&amp;IF(SUM(KC49:$KK49)=0,"",", "),"")</f>
        <v/>
      </c>
      <c r="RU49" t="str">
        <f>IF(KC49=1,RU$8&amp;IF(SUM(KD49:$KK49)=0,"",", "),"")</f>
        <v/>
      </c>
      <c r="RV49" t="str">
        <f>IF(KD49=1,RV$8&amp;IF(SUM(KE49:$KK49)=0,"",", "),"")</f>
        <v/>
      </c>
      <c r="RW49" t="str">
        <f>IF(KE49=1,RW$8&amp;IF(SUM(KF49:$KK49)=0,"",", "),"")</f>
        <v/>
      </c>
      <c r="RX49" t="str">
        <f>IF(KF49=1,RX$8&amp;IF(SUM(KG49:$KK49)=0,"",", "),"")</f>
        <v/>
      </c>
      <c r="RY49" t="str">
        <f>IF(KG49=1,RY$8&amp;IF(SUM(KH49:$KK49)=0,"",", "),"")</f>
        <v/>
      </c>
      <c r="RZ49" t="str">
        <f>IF(KH49=1,RZ$8&amp;IF(SUM(KI49:$KK49)=0,"",", "),"")</f>
        <v/>
      </c>
      <c r="SA49" t="str">
        <f>IF(KI49=1,SA$8&amp;IF(SUM(KJ49:$KK49)=0,"",", "),"")</f>
        <v/>
      </c>
      <c r="SB49" t="str">
        <f>IF(KJ49=1,SB$8&amp;IF(SUM(KK49:$KK49)=0,"",", "),"")</f>
        <v/>
      </c>
      <c r="SC49" t="str">
        <f t="shared" si="71"/>
        <v/>
      </c>
    </row>
    <row r="50" spans="1:497" ht="60" customHeight="1" x14ac:dyDescent="0.45">
      <c r="A50" s="62"/>
      <c r="B50" s="212" t="str">
        <f t="shared" si="0"/>
        <v/>
      </c>
      <c r="C50" s="212" t="str">
        <f t="shared" si="59"/>
        <v/>
      </c>
      <c r="D50" s="212" t="str">
        <f t="shared" si="60"/>
        <v/>
      </c>
      <c r="E50" s="212" t="str">
        <f t="shared" si="61"/>
        <v/>
      </c>
      <c r="F50" s="212" t="str">
        <f t="shared" si="62"/>
        <v/>
      </c>
      <c r="G50" s="237" t="str">
        <f>IF('EDCI Data'!B50="","",'EDCI Data'!B50)</f>
        <v/>
      </c>
      <c r="H50" s="238" t="str">
        <f>IF('EDCI Data'!C50="","",'EDCI Data'!C50)</f>
        <v/>
      </c>
      <c r="I50" s="239" t="str">
        <f>IF('EDCI Data'!D50="","",'EDCI Data'!D50)</f>
        <v/>
      </c>
      <c r="J50" s="240" t="str">
        <f>IF('EDCI Data'!E50="","",'EDCI Data'!E50)</f>
        <v/>
      </c>
      <c r="K50" s="237" t="str">
        <f>IF('EDCI Data'!F50="","",'EDCI Data'!F50)</f>
        <v/>
      </c>
      <c r="L50" s="237" t="str">
        <f>IF('EDCI Data'!G50="","",'EDCI Data'!G50)</f>
        <v/>
      </c>
      <c r="M50" s="237" t="str">
        <f>IF('EDCI Data'!H50="","",'EDCI Data'!H50)</f>
        <v/>
      </c>
      <c r="N50" s="237" t="str">
        <f>IF('EDCI Data'!I50="","",'EDCI Data'!I50)</f>
        <v/>
      </c>
      <c r="O50" s="237" t="str">
        <f>IF('EDCI Data'!J50="","",'EDCI Data'!J50)</f>
        <v/>
      </c>
      <c r="P50" s="237" t="str">
        <f>IF('EDCI Data'!K50="","",'EDCI Data'!K50)</f>
        <v/>
      </c>
      <c r="Q50" s="241" t="str">
        <f>IF('EDCI Data'!L50="","",'EDCI Data'!L50)</f>
        <v/>
      </c>
      <c r="R50" s="241" t="str">
        <f>IF('EDCI Data'!M50="","",'EDCI Data'!M50)</f>
        <v/>
      </c>
      <c r="S50" s="237" t="str">
        <f>IF('EDCI Data'!N50="","",'EDCI Data'!N50)</f>
        <v/>
      </c>
      <c r="T50" s="237" t="str">
        <f>IF('EDCI Data'!O50="","",'EDCI Data'!O50)</f>
        <v/>
      </c>
      <c r="U50" s="237" t="str">
        <f>IF('EDCI Data'!P50="","",'EDCI Data'!P50)</f>
        <v/>
      </c>
      <c r="V50" s="237" t="str">
        <f>IF('EDCI Data'!Q50="","",'EDCI Data'!Q50)</f>
        <v/>
      </c>
      <c r="W50" s="242" t="str">
        <f>IF('EDCI Data'!R50="","",'EDCI Data'!R50)</f>
        <v/>
      </c>
      <c r="X50" s="243" t="str">
        <f>IF('EDCI Data'!S50="","",'EDCI Data'!S50)</f>
        <v/>
      </c>
      <c r="Y50" s="243" t="str">
        <f>IF('EDCI Data'!T50="","",'EDCI Data'!T50)</f>
        <v/>
      </c>
      <c r="Z50" s="244" t="str">
        <f>IF('EDCI Data'!U50="","",'EDCI Data'!U50)</f>
        <v/>
      </c>
      <c r="AA50" s="237" t="str">
        <f>IF('EDCI Data'!V50="","",'EDCI Data'!V50)</f>
        <v/>
      </c>
      <c r="AB50" s="244" t="str">
        <f>IF('EDCI Data'!W50="","",'EDCI Data'!W50)</f>
        <v/>
      </c>
      <c r="AC50" s="237" t="str">
        <f>IF('EDCI Data'!X50="","",'EDCI Data'!X50)</f>
        <v/>
      </c>
      <c r="AD50" s="244" t="str">
        <f>IF('EDCI Data'!Y50="","",'EDCI Data'!Y50)</f>
        <v/>
      </c>
      <c r="AE50" s="237" t="str">
        <f>IF('EDCI Data'!Z50="","",'EDCI Data'!Z50)</f>
        <v/>
      </c>
      <c r="AF50" s="237" t="str">
        <f>IF('EDCI Data'!AA50="","",'EDCI Data'!AA50)</f>
        <v/>
      </c>
      <c r="AG50" s="237" t="str">
        <f>IF('EDCI Data'!AB50="","",'EDCI Data'!AB50)</f>
        <v/>
      </c>
      <c r="AH50" s="237" t="str">
        <f>IF('EDCI Data'!AC50="","",'EDCI Data'!AC50)</f>
        <v/>
      </c>
      <c r="AI50" s="237" t="str">
        <f>IF('EDCI Data'!AD50="","",'EDCI Data'!AD50)</f>
        <v/>
      </c>
      <c r="AJ50" s="237" t="str">
        <f>IF('EDCI Data'!AE50="","",'EDCI Data'!AE50)</f>
        <v/>
      </c>
      <c r="AK50" s="237" t="str">
        <f>IF('EDCI Data'!AF50="","",'EDCI Data'!AF50)</f>
        <v/>
      </c>
      <c r="AL50" s="237" t="str">
        <f>IF('EDCI Data'!AG50="","",'EDCI Data'!AG50)</f>
        <v/>
      </c>
      <c r="AM50" s="237" t="str">
        <f>IF('EDCI Data'!AH50="","",'EDCI Data'!AH50)</f>
        <v/>
      </c>
      <c r="AN50" s="237" t="str">
        <f>IF('EDCI Data'!AI50="","",'EDCI Data'!AI50)</f>
        <v/>
      </c>
      <c r="AO50" s="237" t="str">
        <f>IF('EDCI Data'!AJ50="","",'EDCI Data'!AJ50)</f>
        <v/>
      </c>
      <c r="AP50" s="237" t="str">
        <f>IF('EDCI Data'!AK50="","",'EDCI Data'!AK50)</f>
        <v/>
      </c>
      <c r="AQ50" s="237" t="str">
        <f>IF('EDCI Data'!AL50="","",'EDCI Data'!AL50)</f>
        <v/>
      </c>
      <c r="AR50" s="237" t="str">
        <f>IF('EDCI Data'!AM50="","",'EDCI Data'!AM50)</f>
        <v/>
      </c>
      <c r="AS50" s="237" t="str">
        <f>IF('EDCI Data'!AN50="","",'EDCI Data'!AN50)</f>
        <v/>
      </c>
      <c r="AT50" s="237" t="str">
        <f>IF('EDCI Data'!AO50="","",'EDCI Data'!AO50)</f>
        <v/>
      </c>
      <c r="AU50" s="237" t="str">
        <f>IF('EDCI Data'!AP50="","",'EDCI Data'!AP50)</f>
        <v/>
      </c>
      <c r="AV50" s="237" t="str">
        <f>IF('EDCI Data'!AQ50="","",'EDCI Data'!AQ50)</f>
        <v/>
      </c>
      <c r="AW50" s="237" t="str">
        <f>IF('EDCI Data'!AR50="","",'EDCI Data'!AR50)</f>
        <v/>
      </c>
      <c r="AX50" s="237" t="str">
        <f>IF('EDCI Data'!AS50="","",'EDCI Data'!AS50)</f>
        <v/>
      </c>
      <c r="AY50" s="237" t="str">
        <f>IF('EDCI Data'!AT50="","",'EDCI Data'!AT50)</f>
        <v/>
      </c>
      <c r="AZ50" s="237" t="str">
        <f>IF('EDCI Data'!AU50="","",'EDCI Data'!AU50)</f>
        <v/>
      </c>
      <c r="BA50" s="237" t="str">
        <f>IF('EDCI Data'!AV50="","",'EDCI Data'!AV50)</f>
        <v/>
      </c>
      <c r="BB50" s="245" t="str">
        <f>IF('EDCI Data'!AW50="","",'EDCI Data'!AW50)</f>
        <v/>
      </c>
      <c r="BC50" s="245" t="str">
        <f>IF('EDCI Data'!AX50="","",'EDCI Data'!AX50)</f>
        <v/>
      </c>
      <c r="BD50" s="246" t="str">
        <f t="shared" si="63"/>
        <v/>
      </c>
      <c r="BE50" s="247" t="str">
        <f>IF('EDCI Data'!AY50="","",'EDCI Data'!AY50)</f>
        <v/>
      </c>
      <c r="BF50" s="247" t="str">
        <f>IF('EDCI Data'!AZ50="","",'EDCI Data'!AZ50)</f>
        <v/>
      </c>
      <c r="BG50" s="247" t="str">
        <f>IF('EDCI Data'!BA50="","",'EDCI Data'!BA50)</f>
        <v/>
      </c>
      <c r="BH50" s="247" t="str">
        <f>IF('EDCI Data'!BB50="","",'EDCI Data'!BB50)</f>
        <v/>
      </c>
      <c r="BI50" s="247" t="str">
        <f>IF('EDCI Data'!BC50="","",'EDCI Data'!BC50)</f>
        <v/>
      </c>
      <c r="BJ50" s="247" t="str">
        <f>IF('EDCI Data'!BD50="","",'EDCI Data'!BD50)</f>
        <v/>
      </c>
      <c r="BK50" s="247" t="str">
        <f>IF('EDCI Data'!BE50="","",'EDCI Data'!BE50)</f>
        <v/>
      </c>
      <c r="BL50" s="247" t="str">
        <f>IF('EDCI Data'!BF50="","",'EDCI Data'!BF50)</f>
        <v/>
      </c>
      <c r="BM50" s="247" t="str">
        <f>IF('EDCI Data'!BG50="","",'EDCI Data'!BG50)</f>
        <v/>
      </c>
      <c r="BN50" s="248" t="str">
        <f>IF('EDCI Data'!BH50="","",'EDCI Data'!BH50)</f>
        <v/>
      </c>
      <c r="BO50" s="248" t="str">
        <f>IF('EDCI Data'!BI50="","",'EDCI Data'!BI50)</f>
        <v/>
      </c>
      <c r="BP50" s="249" t="str">
        <f>IF('EDCI Data'!BJ50="","",'EDCI Data'!BJ50)</f>
        <v/>
      </c>
      <c r="BQ50" s="248" t="str">
        <f>IF('EDCI Data'!BK50="","",'EDCI Data'!BK50)</f>
        <v/>
      </c>
      <c r="BR50" s="248" t="str">
        <f>IF('EDCI Data'!BL50="","",'EDCI Data'!BL50)</f>
        <v/>
      </c>
      <c r="BS50" s="250" t="str">
        <f>IF('EDCI Data'!BM50="","",'EDCI Data'!BM50)</f>
        <v/>
      </c>
      <c r="BT50" s="251" t="str">
        <f>IF('EDCI Data'!BN50="","",'EDCI Data'!BN50)</f>
        <v/>
      </c>
      <c r="BU50" s="246" t="str">
        <f>IF('EDCI Data'!BO50="","",'EDCI Data'!BO50)</f>
        <v/>
      </c>
      <c r="BV50" s="252">
        <f t="shared" si="64"/>
        <v>0</v>
      </c>
      <c r="BW50" s="252">
        <f t="shared" si="65"/>
        <v>0</v>
      </c>
      <c r="BX50" s="252">
        <f t="shared" si="66"/>
        <v>0</v>
      </c>
      <c r="BY50" s="252">
        <f t="shared" si="67"/>
        <v>0</v>
      </c>
      <c r="BZ50" t="str">
        <f t="shared" si="1"/>
        <v/>
      </c>
      <c r="CA50" s="253"/>
      <c r="CB50"/>
      <c r="CC50"/>
      <c r="CD50"/>
      <c r="CE50" t="str">
        <f t="shared" si="2"/>
        <v/>
      </c>
      <c r="CF50"/>
      <c r="CG50" t="str">
        <f t="shared" si="3"/>
        <v/>
      </c>
      <c r="CH50" t="str">
        <f t="shared" si="4"/>
        <v/>
      </c>
      <c r="CI50" t="str">
        <f t="shared" si="5"/>
        <v/>
      </c>
      <c r="CJ50" t="str">
        <f t="shared" si="6"/>
        <v/>
      </c>
      <c r="CK50"/>
      <c r="CL50"/>
      <c r="CM50" t="str">
        <f t="shared" si="7"/>
        <v/>
      </c>
      <c r="CN50" t="str">
        <f t="shared" si="8"/>
        <v/>
      </c>
      <c r="CO50" t="str">
        <f t="shared" si="9"/>
        <v/>
      </c>
      <c r="CP50" t="str">
        <f t="shared" si="10"/>
        <v/>
      </c>
      <c r="CQ50"/>
      <c r="CR50" t="str" cm="1">
        <f t="array" ref="CR50">IF(COUNTIFS($BZ$10:$BZ$259,$BZ50,$I$10:$I$259,$I50+1)&gt;0,IF(X50&lt;&gt;INDEX(Y$10:Y$259,MATCH(1,INDEX(($BZ50=$BZ$10:$BZ$259)*($I$10:$I$259=$I50+1),0,1),0)),"Number of FTEs in previous year do not align with Number of FTEs in current year across years, by definition these should be equal. Please check and update if required. "&amp;CHAR(10),""),"")</f>
        <v/>
      </c>
      <c r="CS50" t="str" cm="1">
        <f t="array" ref="CS50">IF(COUNTIFS($BZ$10:$BZ$259,$BZ50,$I$10:$I$259,$I50-1)&gt;0,IF(Y50&lt;&gt;INDEX(X$10:X$259,MATCH(1,INDEX(($BZ50=$BZ$10:$BZ$259)*($I$10:$I$259=$I50-1),0,1),0)),"Number of FTEs in previous year do not align with Number of FTEs in current year across years, by definition these should be equal. Please check and update if required. "&amp;CHAR(10),""),"")</f>
        <v/>
      </c>
      <c r="CT50" t="str">
        <f t="shared" si="11"/>
        <v/>
      </c>
      <c r="CU50" t="str">
        <f t="shared" si="12"/>
        <v/>
      </c>
      <c r="CV50"/>
      <c r="CW50" t="str">
        <f t="shared" si="13"/>
        <v/>
      </c>
      <c r="CX50"/>
      <c r="CY50" t="str">
        <f t="shared" si="14"/>
        <v/>
      </c>
      <c r="CZ50"/>
      <c r="DA50" t="str">
        <f t="shared" si="15"/>
        <v/>
      </c>
      <c r="DB50"/>
      <c r="DC50"/>
      <c r="DD50"/>
      <c r="DE50"/>
      <c r="DF50"/>
      <c r="DG50"/>
      <c r="DH50"/>
      <c r="DI50"/>
      <c r="DJ50"/>
      <c r="DK50"/>
      <c r="DL50"/>
      <c r="DM50"/>
      <c r="DN50"/>
      <c r="DO50"/>
      <c r="DP50"/>
      <c r="DQ50"/>
      <c r="DR50"/>
      <c r="DS50"/>
      <c r="DT50"/>
      <c r="DU50"/>
      <c r="DV50"/>
      <c r="DW50"/>
      <c r="DX50" t="str">
        <f t="shared" si="16"/>
        <v/>
      </c>
      <c r="DY50" t="str">
        <f t="shared" si="17"/>
        <v/>
      </c>
      <c r="DZ50" t="str">
        <f t="shared" si="18"/>
        <v/>
      </c>
      <c r="EA50" t="str">
        <f t="shared" si="19"/>
        <v/>
      </c>
      <c r="EB50" t="str">
        <f t="shared" si="20"/>
        <v/>
      </c>
      <c r="EC50" t="str">
        <f t="shared" si="21"/>
        <v/>
      </c>
      <c r="ED50" t="str">
        <f t="shared" si="22"/>
        <v/>
      </c>
      <c r="EE50" t="str">
        <f t="shared" si="23"/>
        <v/>
      </c>
      <c r="EF50" t="str">
        <f t="shared" si="24"/>
        <v/>
      </c>
      <c r="EG50" t="str">
        <f t="shared" si="25"/>
        <v/>
      </c>
      <c r="EH50" t="str">
        <f t="shared" si="26"/>
        <v/>
      </c>
      <c r="EI50" t="str">
        <f t="shared" si="27"/>
        <v/>
      </c>
      <c r="EJ50"/>
      <c r="EK50"/>
      <c r="EL50"/>
      <c r="EM50"/>
      <c r="EN50"/>
      <c r="EO50"/>
      <c r="EP50"/>
      <c r="EQ50" t="str">
        <f t="shared" si="28"/>
        <v/>
      </c>
      <c r="ER50" t="str">
        <f t="shared" si="29"/>
        <v/>
      </c>
      <c r="ES50" t="str">
        <f t="shared" si="30"/>
        <v/>
      </c>
      <c r="ET50"/>
      <c r="EU50" t="str">
        <f t="shared" si="31"/>
        <v/>
      </c>
      <c r="EV50"/>
      <c r="EW50" t="str">
        <f t="shared" si="32"/>
        <v/>
      </c>
      <c r="EX50"/>
      <c r="EY50" t="str">
        <f t="shared" si="33"/>
        <v/>
      </c>
      <c r="EZ50"/>
      <c r="FA50"/>
      <c r="FB50"/>
      <c r="FC50"/>
      <c r="FD50"/>
      <c r="FE50"/>
      <c r="FF50"/>
      <c r="FG50"/>
      <c r="FH50"/>
      <c r="FI50"/>
      <c r="FJ50"/>
      <c r="FK50"/>
      <c r="FL50"/>
      <c r="FM50"/>
      <c r="FN50"/>
      <c r="FO50"/>
      <c r="FP50"/>
      <c r="FQ50"/>
      <c r="FR50"/>
      <c r="FS50"/>
      <c r="FT50"/>
      <c r="FU50"/>
      <c r="FV50" t="str">
        <f t="shared" si="34"/>
        <v/>
      </c>
      <c r="FW50" t="str">
        <f t="shared" si="35"/>
        <v/>
      </c>
      <c r="FX50"/>
      <c r="FY50" t="str">
        <f t="shared" si="36"/>
        <v/>
      </c>
      <c r="FZ50" t="str">
        <f t="shared" si="37"/>
        <v/>
      </c>
      <c r="GA50" t="str">
        <f t="shared" si="38"/>
        <v/>
      </c>
      <c r="GB50" t="str">
        <f t="shared" si="39"/>
        <v/>
      </c>
      <c r="GC50" t="str">
        <f t="shared" si="40"/>
        <v/>
      </c>
      <c r="GD50" t="str">
        <f t="shared" si="41"/>
        <v/>
      </c>
      <c r="GE50" t="str">
        <f t="shared" si="42"/>
        <v/>
      </c>
      <c r="GF50" t="str">
        <f t="shared" si="43"/>
        <v/>
      </c>
      <c r="GG50" t="str">
        <f t="shared" si="44"/>
        <v/>
      </c>
      <c r="GH50"/>
      <c r="GI50"/>
      <c r="GJ50"/>
      <c r="GK50"/>
      <c r="GL50"/>
      <c r="GM50"/>
      <c r="GN50"/>
      <c r="GO50"/>
      <c r="GP50" t="str">
        <f t="shared" si="45"/>
        <v/>
      </c>
      <c r="GQ50" t="str">
        <f t="shared" si="46"/>
        <v/>
      </c>
      <c r="GR50"/>
      <c r="GS50" t="str">
        <f t="shared" si="47"/>
        <v/>
      </c>
      <c r="GT50"/>
      <c r="GU50" t="str">
        <f t="shared" si="48"/>
        <v/>
      </c>
      <c r="GV50"/>
      <c r="GW50" t="str">
        <f t="shared" si="49"/>
        <v/>
      </c>
      <c r="GX50"/>
      <c r="GY50"/>
      <c r="GZ50"/>
      <c r="HA50"/>
      <c r="HB50"/>
      <c r="HC50"/>
      <c r="HD50"/>
      <c r="HE50"/>
      <c r="HF50"/>
      <c r="HG50"/>
      <c r="HH50"/>
      <c r="HI50"/>
      <c r="HJ50"/>
      <c r="HK50"/>
      <c r="HL50"/>
      <c r="HM50"/>
      <c r="HN50"/>
      <c r="HO50"/>
      <c r="HP50"/>
      <c r="HQ50"/>
      <c r="HR50"/>
      <c r="HS50"/>
      <c r="HT50" t="str">
        <f t="shared" si="50"/>
        <v/>
      </c>
      <c r="HU50" t="str">
        <f t="shared" si="51"/>
        <v/>
      </c>
      <c r="HV50"/>
      <c r="HW50"/>
      <c r="HX50"/>
      <c r="HY50"/>
      <c r="HZ50"/>
      <c r="IA50"/>
      <c r="IB50"/>
      <c r="IC50"/>
      <c r="ID50"/>
      <c r="IE50" t="str">
        <f t="shared" si="52"/>
        <v/>
      </c>
      <c r="IF50"/>
      <c r="IG50"/>
      <c r="IH50"/>
      <c r="II50"/>
      <c r="IJ50"/>
      <c r="IK50"/>
      <c r="IL50"/>
      <c r="IM50"/>
      <c r="IN50"/>
      <c r="IO50"/>
      <c r="IP50"/>
      <c r="IQ50" t="str">
        <f t="shared" si="53"/>
        <v/>
      </c>
      <c r="IR50"/>
      <c r="IS50" t="str">
        <f t="shared" si="54"/>
        <v/>
      </c>
      <c r="IT50"/>
      <c r="IU50" t="str">
        <f t="shared" si="55"/>
        <v/>
      </c>
      <c r="IV50"/>
      <c r="IW50"/>
      <c r="IX50"/>
      <c r="IY50"/>
      <c r="IZ50"/>
      <c r="JA50"/>
      <c r="JB50"/>
      <c r="JC50"/>
      <c r="JD50"/>
      <c r="JE50"/>
      <c r="JF50"/>
      <c r="JG50"/>
      <c r="JH50"/>
      <c r="JI50"/>
      <c r="JJ50"/>
      <c r="JK50"/>
      <c r="JL50"/>
      <c r="JM50"/>
      <c r="JN50"/>
      <c r="JO50"/>
      <c r="JP50"/>
      <c r="JQ50"/>
      <c r="JR50" t="str">
        <f t="shared" si="56"/>
        <v/>
      </c>
      <c r="JS50" t="str">
        <f t="shared" si="57"/>
        <v/>
      </c>
      <c r="JT50"/>
      <c r="JU50"/>
      <c r="JV50"/>
      <c r="JW50"/>
      <c r="JX50"/>
      <c r="JY50"/>
      <c r="JZ50"/>
      <c r="KA50"/>
      <c r="KB50"/>
      <c r="KC50" t="str">
        <f t="shared" si="58"/>
        <v/>
      </c>
      <c r="KD50"/>
      <c r="KE50"/>
      <c r="KF50"/>
      <c r="KG50"/>
      <c r="KH50"/>
      <c r="KI50"/>
      <c r="KJ50"/>
      <c r="KK50"/>
      <c r="KL50" t="str">
        <f>IF(CT50=1,KL$8&amp;IF(SUM(CU50:$EQ50)=0,"",", "),"")</f>
        <v/>
      </c>
      <c r="KM50" t="str">
        <f>IF(CU50=1,KM$8&amp;IF(SUM(CV50:$EQ50)=0,"",", "),"")</f>
        <v/>
      </c>
      <c r="KN50" t="str">
        <f>IF(CV50=1,KN$8&amp;IF(SUM(CW50:$EQ50)=0,"",", "),"")</f>
        <v/>
      </c>
      <c r="KO50" t="str">
        <f>IF(CW50=1,KO$8&amp;IF(SUM(CX50:$EQ50)=0,"",", "),"")</f>
        <v/>
      </c>
      <c r="KP50" t="str">
        <f>IF(CX50=1,KP$8&amp;IF(SUM(CY50:$EQ50)=0,"",", "),"")</f>
        <v/>
      </c>
      <c r="KQ50" t="str">
        <f>IF(CY50=1,KQ$8&amp;IF(SUM(CZ50:$EQ50)=0,"",", "),"")</f>
        <v/>
      </c>
      <c r="KR50" t="str">
        <f>IF(CZ50=1,KR$8&amp;IF(SUM(DA50:$EQ50)=0,"",", "),"")</f>
        <v/>
      </c>
      <c r="KS50" t="str">
        <f>IF(DA50=1,KS$8&amp;IF(SUM(DB50:$EQ50)=0,"",", "),"")</f>
        <v/>
      </c>
      <c r="KT50" t="str">
        <f>IF(DB50=1,KT$8&amp;IF(SUM(DC50:$EQ50)=0,"",", "),"")</f>
        <v/>
      </c>
      <c r="KU50" t="str">
        <f>IF(DC50=1,KU$8&amp;IF(SUM(DD50:$EQ50)=0,"",", "),"")</f>
        <v/>
      </c>
      <c r="KV50" t="str">
        <f>IF(DD50=1,KV$8&amp;IF(SUM(DE50:$EQ50)=0,"",", "),"")</f>
        <v/>
      </c>
      <c r="KW50" t="str">
        <f>IF(DE50=1,KW$8&amp;IF(SUM(DF50:$EQ50)=0,"",", "),"")</f>
        <v/>
      </c>
      <c r="KX50" t="str">
        <f>IF(DF50=1,KX$8&amp;IF(SUM(DG50:$EQ50)=0,"",", "),"")</f>
        <v/>
      </c>
      <c r="KY50" t="str">
        <f>IF(DG50=1,KY$8&amp;IF(SUM(DH50:$EQ50)=0,"",", "),"")</f>
        <v/>
      </c>
      <c r="KZ50" t="str">
        <f>IF(DH50=1,KZ$8&amp;IF(SUM(DI50:$EQ50)=0,"",", "),"")</f>
        <v/>
      </c>
      <c r="LA50" t="str">
        <f>IF(DI50=1,LA$8&amp;IF(SUM(DJ50:$EQ50)=0,"",", "),"")</f>
        <v/>
      </c>
      <c r="LB50" t="str">
        <f>IF(DJ50=1,LB$8&amp;IF(SUM(DK50:$EQ50)=0,"",", "),"")</f>
        <v/>
      </c>
      <c r="LC50" t="str">
        <f>IF(DK50=1,LC$8&amp;IF(SUM(DL50:$EQ50)=0,"",", "),"")</f>
        <v/>
      </c>
      <c r="LD50" t="str">
        <f>IF(DL50=1,LD$8&amp;IF(SUM(DM50:$EQ50)=0,"",", "),"")</f>
        <v/>
      </c>
      <c r="LE50" t="str">
        <f>IF(DM50=1,LE$8&amp;IF(SUM(DN50:$EQ50)=0,"",", "),"")</f>
        <v/>
      </c>
      <c r="LF50" t="str">
        <f>IF(DN50=1,LF$8&amp;IF(SUM(DO50:$EQ50)=0,"",", "),"")</f>
        <v/>
      </c>
      <c r="LG50" t="str">
        <f>IF(DO50=1,LG$8&amp;IF(SUM(DP50:$EQ50)=0,"",", "),"")</f>
        <v/>
      </c>
      <c r="LH50" t="str">
        <f>IF(DP50=1,LH$8&amp;IF(SUM(DQ50:$EQ50)=0,"",", "),"")</f>
        <v/>
      </c>
      <c r="LI50" t="str">
        <f>IF(DQ50=1,LI$8&amp;IF(SUM(DR50:$EQ50)=0,"",", "),"")</f>
        <v/>
      </c>
      <c r="LJ50" t="str">
        <f>IF(DR50=1,LJ$8&amp;IF(SUM(DS50:$EQ50)=0,"",", "),"")</f>
        <v/>
      </c>
      <c r="LK50" t="str">
        <f>IF(DS50=1,LK$8&amp;IF(SUM(DT50:$EQ50)=0,"",", "),"")</f>
        <v/>
      </c>
      <c r="LL50" t="str">
        <f>IF(DT50=1,LL$8&amp;IF(SUM(DU50:$EQ50)=0,"",", "),"")</f>
        <v/>
      </c>
      <c r="LM50" t="str">
        <f>IF(DU50=1,LM$8&amp;IF(SUM(DV50:$EQ50)=0,"",", "),"")</f>
        <v/>
      </c>
      <c r="LN50" t="str">
        <f>IF(DV50=1,LN$8&amp;IF(SUM(DW50:$EQ50)=0,"",", "),"")</f>
        <v/>
      </c>
      <c r="LO50" t="str">
        <f>IF(DW50=1,LO$8&amp;IF(SUM(DX50:$EQ50)=0,"",", "),"")</f>
        <v/>
      </c>
      <c r="LP50" t="str">
        <f>IF(DX50=1,LP$8&amp;IF(SUM(DY50:$EQ50)=0,"",", "),"")</f>
        <v/>
      </c>
      <c r="LQ50" t="str">
        <f>IF(DY50=1,LQ$8&amp;IF(SUM(DZ50:$EQ50)=0,"",", "),"")</f>
        <v/>
      </c>
      <c r="LR50" t="str">
        <f>IF(DZ50=1,LR$8&amp;IF(SUM(EA50:$EQ50)=0,"",", "),"")</f>
        <v/>
      </c>
      <c r="LS50" t="str">
        <f>IF(EA50=1,LS$8&amp;IF(SUM(EB50:$EQ50)=0,"",", "),"")</f>
        <v/>
      </c>
      <c r="LT50" t="str">
        <f>IF(EB50=1,LT$8&amp;IF(SUM(EC50:$EQ50)=0,"",", "),"")</f>
        <v/>
      </c>
      <c r="LU50" t="str">
        <f>IF(EC50=1,LU$8&amp;IF(SUM(ED50:$EQ50)=0,"",", "),"")</f>
        <v/>
      </c>
      <c r="LV50" t="str">
        <f>IF(ED50=1,LV$8&amp;IF(SUM(EE50:$EQ50)=0,"",", "),"")</f>
        <v/>
      </c>
      <c r="LW50" t="str">
        <f>IF(EE50=1,LW$8&amp;IF(SUM(EF50:$EQ50)=0,"",", "),"")</f>
        <v/>
      </c>
      <c r="LX50" t="str">
        <f>IF(EF50=1,LX$8&amp;IF(SUM(EG50:$EQ50)=0,"",", "),"")</f>
        <v/>
      </c>
      <c r="LY50" t="str">
        <f>IF(EG50=1,LY$8&amp;IF(SUM(EH50:$EQ50)=0,"",", "),"")</f>
        <v/>
      </c>
      <c r="LZ50" t="str">
        <f>IF(EH50=1,LZ$8&amp;IF(SUM(EI50:$EQ50)=0,"",", "),"")</f>
        <v/>
      </c>
      <c r="MA50" t="str">
        <f>IF(EI50=1,MA$8&amp;IF(SUM(EJ50:$EQ50)=0,"",", "),"")</f>
        <v/>
      </c>
      <c r="MB50" t="str">
        <f>IF(EJ50=1,MB$8&amp;IF(SUM(EK50:$EQ50)=0,"",", "),"")</f>
        <v/>
      </c>
      <c r="MC50" t="str">
        <f>IF(EK50=1,MC$8&amp;IF(SUM(EL50:$EQ50)=0,"",", "),"")</f>
        <v/>
      </c>
      <c r="MD50" t="str">
        <f>IF(EL50=1,MD$8&amp;IF(SUM(EM50:$EQ50)=0,"",", "),"")</f>
        <v/>
      </c>
      <c r="ME50" t="str">
        <f>IF(EM50=1,ME$8&amp;IF(SUM(EN50:$EQ50)=0,"",", "),"")</f>
        <v/>
      </c>
      <c r="MF50" t="str">
        <f>IF(EN50=1,MF$8&amp;IF(SUM(EO50:$EQ50)=0,"",", "),"")</f>
        <v/>
      </c>
      <c r="MG50" t="str">
        <f>IF(EO50=1,MG$8&amp;IF(SUM(EP50:$EQ50)=0,"",", "),"")</f>
        <v/>
      </c>
      <c r="MH50" t="str">
        <f>IF(EP50=1,MH$8&amp;IF(SUM(EQ50:$EQ50)=0,"",", "),"")</f>
        <v/>
      </c>
      <c r="MI50" t="str">
        <f t="shared" si="68"/>
        <v/>
      </c>
      <c r="MJ50" t="str">
        <f>IF(ER50=1,MJ$8&amp;IF(SUM(ES50:$GO50)=0,"",", "),"")</f>
        <v/>
      </c>
      <c r="MK50" t="str">
        <f>IF(ES50=1,MK$8&amp;IF(SUM(ET50:$GO50)=0,"",", "),"")</f>
        <v/>
      </c>
      <c r="ML50" t="str">
        <f>IF(ET50=1,ML$8&amp;IF(SUM(EU50:$GO50)=0,"",", "),"")</f>
        <v/>
      </c>
      <c r="MM50" t="str">
        <f>IF(EU50=1,MM$8&amp;IF(SUM(EV50:$GO50)=0,"",", "),"")</f>
        <v/>
      </c>
      <c r="MN50" t="str">
        <f>IF(EV50=1,MN$8&amp;IF(SUM(EW50:$GO50)=0,"",", "),"")</f>
        <v/>
      </c>
      <c r="MO50" t="str">
        <f>IF(EW50=1,MO$8&amp;IF(SUM(EX50:$GO50)=0,"",", "),"")</f>
        <v/>
      </c>
      <c r="MP50" t="str">
        <f>IF(EX50=1,MP$8&amp;IF(SUM(EY50:$GO50)=0,"",", "),"")</f>
        <v/>
      </c>
      <c r="MQ50" t="str">
        <f>IF(EY50=1,MQ$8&amp;IF(SUM(EZ50:$GO50)=0,"",", "),"")</f>
        <v/>
      </c>
      <c r="MR50" t="str">
        <f>IF(EZ50=1,MR$8&amp;IF(SUM(FA50:$GO50)=0,"",", "),"")</f>
        <v/>
      </c>
      <c r="MS50" t="str">
        <f>IF(FA50=1,MS$8&amp;IF(SUM(FB50:$GO50)=0,"",", "),"")</f>
        <v/>
      </c>
      <c r="MT50" t="str">
        <f>IF(FB50=1,MT$8&amp;IF(SUM(FC50:$GO50)=0,"",", "),"")</f>
        <v/>
      </c>
      <c r="MU50" t="str">
        <f>IF(FC50=1,MU$8&amp;IF(SUM(FD50:$GO50)=0,"",", "),"")</f>
        <v/>
      </c>
      <c r="MV50" t="str">
        <f>IF(FD50=1,MV$8&amp;IF(SUM(FE50:$GO50)=0,"",", "),"")</f>
        <v/>
      </c>
      <c r="MW50" t="str">
        <f>IF(FE50=1,MW$8&amp;IF(SUM(FF50:$GO50)=0,"",", "),"")</f>
        <v/>
      </c>
      <c r="MX50" t="str">
        <f>IF(FF50=1,MX$8&amp;IF(SUM(FG50:$GO50)=0,"",", "),"")</f>
        <v/>
      </c>
      <c r="MY50" t="str">
        <f>IF(FG50=1,MY$8&amp;IF(SUM(FH50:$GO50)=0,"",", "),"")</f>
        <v/>
      </c>
      <c r="MZ50" t="str">
        <f>IF(FH50=1,MZ$8&amp;IF(SUM(FI50:$GO50)=0,"",", "),"")</f>
        <v/>
      </c>
      <c r="NA50" t="str">
        <f>IF(FI50=1,NA$8&amp;IF(SUM(FJ50:$GO50)=0,"",", "),"")</f>
        <v/>
      </c>
      <c r="NB50" t="str">
        <f>IF(FJ50=1,NB$8&amp;IF(SUM(FK50:$GO50)=0,"",", "),"")</f>
        <v/>
      </c>
      <c r="NC50" t="str">
        <f>IF(FK50=1,NC$8&amp;IF(SUM(FL50:$GO50)=0,"",", "),"")</f>
        <v/>
      </c>
      <c r="ND50" t="str">
        <f>IF(FL50=1,ND$8&amp;IF(SUM(FM50:$GO50)=0,"",", "),"")</f>
        <v/>
      </c>
      <c r="NE50" t="str">
        <f>IF(FM50=1,NE$8&amp;IF(SUM(FN50:$GO50)=0,"",", "),"")</f>
        <v/>
      </c>
      <c r="NF50" t="str">
        <f>IF(FN50=1,NF$8&amp;IF(SUM(FO50:$GO50)=0,"",", "),"")</f>
        <v/>
      </c>
      <c r="NG50" t="str">
        <f>IF(FO50=1,NG$8&amp;IF(SUM(FP50:$GO50)=0,"",", "),"")</f>
        <v/>
      </c>
      <c r="NH50" t="str">
        <f>IF(FP50=1,NH$8&amp;IF(SUM(FQ50:$GO50)=0,"",", "),"")</f>
        <v/>
      </c>
      <c r="NI50" t="str">
        <f>IF(FQ50=1,NI$8&amp;IF(SUM(FR50:$GO50)=0,"",", "),"")</f>
        <v/>
      </c>
      <c r="NJ50" t="str">
        <f>IF(FR50=1,NJ$8&amp;IF(SUM(FS50:$GO50)=0,"",", "),"")</f>
        <v/>
      </c>
      <c r="NK50" t="str">
        <f>IF(FS50=1,NK$8&amp;IF(SUM(FT50:$GO50)=0,"",", "),"")</f>
        <v/>
      </c>
      <c r="NL50" t="str">
        <f>IF(FT50=1,NL$8&amp;IF(SUM(FU50:$GO50)=0,"",", "),"")</f>
        <v/>
      </c>
      <c r="NM50" t="str">
        <f>IF(FU50=1,NM$8&amp;IF(SUM(FV50:$GO50)=0,"",", "),"")</f>
        <v/>
      </c>
      <c r="NN50" t="str">
        <f>IF(FV50=1,NN$8&amp;IF(SUM(FW50:$GO50)=0,"",", "),"")</f>
        <v/>
      </c>
      <c r="NO50" t="str">
        <f>IF(FW50=1,NO$8&amp;IF(SUM(FX50:$GO50)=0,"",", "),"")</f>
        <v/>
      </c>
      <c r="NP50" t="str">
        <f>IF(FX50=1,NP$8&amp;IF(SUM(FY50:$GO50)=0,"",", "),"")</f>
        <v/>
      </c>
      <c r="NQ50" t="str">
        <f>IF(FY50=1,NQ$8&amp;IF(SUM(FZ50:$GO50)=0,"",", "),"")</f>
        <v/>
      </c>
      <c r="NR50" t="str">
        <f>IF(FZ50=1,NR$8&amp;IF(SUM(GA50:$GO50)=0,"",", "),"")</f>
        <v/>
      </c>
      <c r="NS50" t="str">
        <f>IF(GA50=1,NS$8&amp;IF(SUM(GB50:$GO50)=0,"",", "),"")</f>
        <v/>
      </c>
      <c r="NT50" t="str">
        <f>IF(GB50=1,NT$8&amp;IF(SUM(GC50:$GO50)=0,"",", "),"")</f>
        <v/>
      </c>
      <c r="NU50" t="str">
        <f>IF(GC50=1,NU$8&amp;IF(SUM(GD50:$GO50)=0,"",", "),"")</f>
        <v/>
      </c>
      <c r="NV50" t="str">
        <f>IF(GD50=1,NV$8&amp;IF(SUM(GE50:$GO50)=0,"",", "),"")</f>
        <v/>
      </c>
      <c r="NW50" t="str">
        <f>IF(GE50=1,NW$8&amp;IF(SUM(GF50:$GO50)=0,"",", "),"")</f>
        <v/>
      </c>
      <c r="NX50" t="str">
        <f>IF(GF50=1,NX$8&amp;IF(SUM(GG50:$GO50)=0,"",", "),"")</f>
        <v/>
      </c>
      <c r="NY50" t="str">
        <f>IF(GG50=1,NY$8&amp;IF(SUM(GH50:$GO50)=0,"",", "),"")</f>
        <v/>
      </c>
      <c r="NZ50" t="str">
        <f>IF(GH50=1,NZ$8&amp;IF(SUM(GI50:$GO50)=0,"",", "),"")</f>
        <v/>
      </c>
      <c r="OA50" t="str">
        <f>IF(GI50=1,OA$8&amp;IF(SUM(GJ50:$GO50)=0,"",", "),"")</f>
        <v/>
      </c>
      <c r="OB50" t="str">
        <f>IF(GJ50=1,OB$8&amp;IF(SUM(GK50:$GO50)=0,"",", "),"")</f>
        <v/>
      </c>
      <c r="OC50" t="str">
        <f>IF(GK50=1,OC$8&amp;IF(SUM(GL50:$GO50)=0,"",", "),"")</f>
        <v/>
      </c>
      <c r="OD50" t="str">
        <f>IF(GL50=1,OD$8&amp;IF(SUM(GM50:$GO50)=0,"",", "),"")</f>
        <v/>
      </c>
      <c r="OE50" t="str">
        <f>IF(GM50=1,OE$8&amp;IF(SUM(GN50:$GO50)=0,"",", "),"")</f>
        <v/>
      </c>
      <c r="OF50" t="str">
        <f>IF(GN50=1,OF$8&amp;IF(SUM(GO50:$GO50)=0,"",", "),"")</f>
        <v/>
      </c>
      <c r="OG50" t="str">
        <f t="shared" si="69"/>
        <v/>
      </c>
      <c r="OH50" t="str">
        <f>IF(GP50=1,OH$8&amp;IF(SUM(GQ50:$IM50)=0,"",", "),"")</f>
        <v/>
      </c>
      <c r="OI50" t="str">
        <f>IF(GQ50=1,OI$8&amp;IF(SUM(GR50:$IM50)=0,"",", "),"")</f>
        <v/>
      </c>
      <c r="OJ50" t="str">
        <f>IF(GR50=1,OJ$8&amp;IF(SUM(GS50:$IM50)=0,"",", "),"")</f>
        <v/>
      </c>
      <c r="OK50" t="str">
        <f>IF(GS50=1,OK$8&amp;IF(SUM(GT50:$IM50)=0,"",", "),"")</f>
        <v/>
      </c>
      <c r="OL50" t="str">
        <f>IF(GT50=1,OL$8&amp;IF(SUM(GU50:$IM50)=0,"",", "),"")</f>
        <v/>
      </c>
      <c r="OM50" t="str">
        <f>IF(GU50=1,OM$8&amp;IF(SUM(GV50:$IM50)=0,"",", "),"")</f>
        <v/>
      </c>
      <c r="ON50" t="str">
        <f>IF(GV50=1,ON$8&amp;IF(SUM(GW50:$IM50)=0,"",", "),"")</f>
        <v/>
      </c>
      <c r="OO50" t="str">
        <f>IF(GW50=1,OO$8&amp;IF(SUM(GX50:$IM50)=0,"",", "),"")</f>
        <v/>
      </c>
      <c r="OP50" t="str">
        <f>IF(GX50=1,OP$8&amp;IF(SUM(GY50:$IM50)=0,"",", "),"")</f>
        <v/>
      </c>
      <c r="OQ50" t="str">
        <f>IF(GY50=1,OQ$8&amp;IF(SUM(GZ50:$IM50)=0,"",", "),"")</f>
        <v/>
      </c>
      <c r="OR50" t="str">
        <f>IF(GZ50=1,OR$8&amp;IF(SUM(HA50:$IM50)=0,"",", "),"")</f>
        <v/>
      </c>
      <c r="OS50" t="str">
        <f>IF(HA50=1,OS$8&amp;IF(SUM(HB50:$IM50)=0,"",", "),"")</f>
        <v/>
      </c>
      <c r="OT50" t="str">
        <f>IF(HB50=1,OT$8&amp;IF(SUM(HC50:$IM50)=0,"",", "),"")</f>
        <v/>
      </c>
      <c r="OU50" t="str">
        <f>IF(HC50=1,OU$8&amp;IF(SUM(HD50:$IM50)=0,"",", "),"")</f>
        <v/>
      </c>
      <c r="OV50" t="str">
        <f>IF(HD50=1,OV$8&amp;IF(SUM(HE50:$IM50)=0,"",", "),"")</f>
        <v/>
      </c>
      <c r="OW50" t="str">
        <f>IF(HE50=1,OW$8&amp;IF(SUM(HF50:$IM50)=0,"",", "),"")</f>
        <v/>
      </c>
      <c r="OX50" t="str">
        <f>IF(HF50=1,OX$8&amp;IF(SUM(HG50:$IM50)=0,"",", "),"")</f>
        <v/>
      </c>
      <c r="OY50" t="str">
        <f>IF(HG50=1,OY$8&amp;IF(SUM(HH50:$IM50)=0,"",", "),"")</f>
        <v/>
      </c>
      <c r="OZ50" t="str">
        <f>IF(HH50=1,OZ$8&amp;IF(SUM(HI50:$IM50)=0,"",", "),"")</f>
        <v/>
      </c>
      <c r="PA50" t="str">
        <f>IF(HI50=1,PA$8&amp;IF(SUM(HJ50:$IM50)=0,"",", "),"")</f>
        <v/>
      </c>
      <c r="PB50" t="str">
        <f>IF(HJ50=1,PB$8&amp;IF(SUM(HK50:$IM50)=0,"",", "),"")</f>
        <v/>
      </c>
      <c r="PC50" t="str">
        <f>IF(HK50=1,PC$8&amp;IF(SUM(HL50:$IM50)=0,"",", "),"")</f>
        <v/>
      </c>
      <c r="PD50" t="str">
        <f>IF(HL50=1,PD$8&amp;IF(SUM(HM50:$IM50)=0,"",", "),"")</f>
        <v/>
      </c>
      <c r="PE50" t="str">
        <f>IF(HM50=1,PE$8&amp;IF(SUM(HN50:$IM50)=0,"",", "),"")</f>
        <v/>
      </c>
      <c r="PF50" t="str">
        <f>IF(HN50=1,PF$8&amp;IF(SUM(HO50:$IM50)=0,"",", "),"")</f>
        <v/>
      </c>
      <c r="PG50" t="str">
        <f>IF(HO50=1,PG$8&amp;IF(SUM(HP50:$IM50)=0,"",", "),"")</f>
        <v/>
      </c>
      <c r="PH50" t="str">
        <f>IF(HP50=1,PH$8&amp;IF(SUM(HQ50:$IM50)=0,"",", "),"")</f>
        <v/>
      </c>
      <c r="PI50" t="str">
        <f>IF(HQ50=1,PI$8&amp;IF(SUM(HR50:$IM50)=0,"",", "),"")</f>
        <v/>
      </c>
      <c r="PJ50" t="str">
        <f>IF(HR50=1,PJ$8&amp;IF(SUM(HS50:$IM50)=0,"",", "),"")</f>
        <v/>
      </c>
      <c r="PK50" t="str">
        <f>IF(HS50=1,PK$8&amp;IF(SUM(HT50:$IM50)=0,"",", "),"")</f>
        <v/>
      </c>
      <c r="PL50" t="str">
        <f>IF(HT50=1,PL$8&amp;IF(SUM(HU50:$IM50)=0,"",", "),"")</f>
        <v/>
      </c>
      <c r="PM50" t="str">
        <f>IF(HU50=1,PM$8&amp;IF(SUM(HV50:$IM50)=0,"",", "),"")</f>
        <v/>
      </c>
      <c r="PN50" t="str">
        <f>IF(HV50=1,PN$8&amp;IF(SUM(HW50:$IM50)=0,"",", "),"")</f>
        <v/>
      </c>
      <c r="PO50" t="str">
        <f>IF(HW50=1,PO$8&amp;IF(SUM(HX50:$IM50)=0,"",", "),"")</f>
        <v/>
      </c>
      <c r="PP50" t="str">
        <f>IF(HX50=1,PP$8&amp;IF(SUM(HY50:$IM50)=0,"",", "),"")</f>
        <v/>
      </c>
      <c r="PQ50" t="str">
        <f>IF(HY50=1,PQ$8&amp;IF(SUM(HZ50:$IM50)=0,"",", "),"")</f>
        <v/>
      </c>
      <c r="PR50" t="str">
        <f>IF(HZ50=1,PR$8&amp;IF(SUM(IA50:$IM50)=0,"",", "),"")</f>
        <v/>
      </c>
      <c r="PS50" t="str">
        <f>IF(IA50=1,PS$8&amp;IF(SUM(IB50:$IM50)=0,"",", "),"")</f>
        <v/>
      </c>
      <c r="PT50" t="str">
        <f>IF(IB50=1,PT$8&amp;IF(SUM(IC50:$IM50)=0,"",", "),"")</f>
        <v/>
      </c>
      <c r="PU50" t="str">
        <f>IF(IC50=1,PU$8&amp;IF(SUM(ID50:$IM50)=0,"",", "),"")</f>
        <v/>
      </c>
      <c r="PV50" t="str">
        <f>IF(ID50=1,PV$8&amp;IF(SUM(IE50:$IM50)=0,"",", "),"")</f>
        <v/>
      </c>
      <c r="PW50" t="str">
        <f>IF(IE50=1,PW$8&amp;IF(SUM(IF50:$IM50)=0,"",", "),"")</f>
        <v/>
      </c>
      <c r="PX50" t="str">
        <f>IF(IF50=1,PX$8&amp;IF(SUM(IG50:$IM50)=0,"",", "),"")</f>
        <v/>
      </c>
      <c r="PY50" t="str">
        <f>IF(IG50=1,PY$8&amp;IF(SUM(IH50:$IM50)=0,"",", "),"")</f>
        <v/>
      </c>
      <c r="PZ50" t="str">
        <f>IF(IH50=1,PZ$8&amp;IF(SUM(II50:$IM50)=0,"",", "),"")</f>
        <v/>
      </c>
      <c r="QA50" t="str">
        <f>IF(II50=1,QA$8&amp;IF(SUM(IJ50:$IM50)=0,"",", "),"")</f>
        <v/>
      </c>
      <c r="QB50" t="str">
        <f>IF(IJ50=1,QB$8&amp;IF(SUM(IK50:$IM50)=0,"",", "),"")</f>
        <v/>
      </c>
      <c r="QC50" t="str">
        <f>IF(IK50=1,QC$8&amp;IF(SUM(IL50:$IM50)=0,"",", "),"")</f>
        <v/>
      </c>
      <c r="QD50" t="str">
        <f>IF(IL50=1,QD$8&amp;IF(SUM(IM50:$IM50)=0,"",", "),"")</f>
        <v/>
      </c>
      <c r="QE50" t="str">
        <f t="shared" si="70"/>
        <v/>
      </c>
      <c r="QF50" t="str">
        <f>IF(IN50=1,QF$8&amp;IF(SUM(IO50:$KK50)=0,"",", "),"")</f>
        <v/>
      </c>
      <c r="QG50" t="str">
        <f>IF(IO50=1,QG$8&amp;IF(SUM(IP50:$KK50)=0,"",", "),"")</f>
        <v/>
      </c>
      <c r="QH50" t="str">
        <f>IF(IP50=1,QH$8&amp;IF(SUM(IQ50:$KK50)=0,"",", "),"")</f>
        <v/>
      </c>
      <c r="QI50" t="str">
        <f>IF(IQ50=1,QI$8&amp;IF(SUM(IR50:$KK50)=0,"",", "),"")</f>
        <v/>
      </c>
      <c r="QJ50" t="str">
        <f>IF(IR50=1,QJ$8&amp;IF(SUM(IS50:$KK50)=0,"",", "),"")</f>
        <v/>
      </c>
      <c r="QK50" t="str">
        <f>IF(IS50=1,QK$8&amp;IF(SUM(IT50:$KK50)=0,"",", "),"")</f>
        <v/>
      </c>
      <c r="QL50" t="str">
        <f>IF(IT50=1,QL$8&amp;IF(SUM(IU50:$KK50)=0,"",", "),"")</f>
        <v/>
      </c>
      <c r="QM50" t="str">
        <f>IF(IU50=1,QM$8&amp;IF(SUM(IV50:$KK50)=0,"",", "),"")</f>
        <v/>
      </c>
      <c r="QN50" t="str">
        <f>IF(IV50=1,QN$8&amp;IF(SUM(IW50:$KK50)=0,"",", "),"")</f>
        <v/>
      </c>
      <c r="QO50" t="str">
        <f>IF(IW50=1,QO$8&amp;IF(SUM(IX50:$KK50)=0,"",", "),"")</f>
        <v/>
      </c>
      <c r="QP50" t="str">
        <f>IF(IX50=1,QP$8&amp;IF(SUM(IY50:$KK50)=0,"",", "),"")</f>
        <v/>
      </c>
      <c r="QQ50" t="str">
        <f>IF(IY50=1,QQ$8&amp;IF(SUM(IZ50:$KK50)=0,"",", "),"")</f>
        <v/>
      </c>
      <c r="QR50" t="str">
        <f>IF(IZ50=1,QR$8&amp;IF(SUM(JA50:$KK50)=0,"",", "),"")</f>
        <v/>
      </c>
      <c r="QS50" t="str">
        <f>IF(JA50=1,QS$8&amp;IF(SUM(JB50:$KK50)=0,"",", "),"")</f>
        <v/>
      </c>
      <c r="QT50" t="str">
        <f>IF(JB50=1,QT$8&amp;IF(SUM(JC50:$KK50)=0,"",", "),"")</f>
        <v/>
      </c>
      <c r="QU50" t="str">
        <f>IF(JC50=1,QU$8&amp;IF(SUM(JD50:$KK50)=0,"",", "),"")</f>
        <v/>
      </c>
      <c r="QV50" t="str">
        <f>IF(JD50=1,QV$8&amp;IF(SUM(JE50:$KK50)=0,"",", "),"")</f>
        <v/>
      </c>
      <c r="QW50" t="str">
        <f>IF(JE50=1,QW$8&amp;IF(SUM(JF50:$KK50)=0,"",", "),"")</f>
        <v/>
      </c>
      <c r="QX50" t="str">
        <f>IF(JF50=1,QX$8&amp;IF(SUM(JG50:$KK50)=0,"",", "),"")</f>
        <v/>
      </c>
      <c r="QY50" t="str">
        <f>IF(JG50=1,QY$8&amp;IF(SUM(JH50:$KK50)=0,"",", "),"")</f>
        <v/>
      </c>
      <c r="QZ50" t="str">
        <f>IF(JH50=1,QZ$8&amp;IF(SUM(JI50:$KK50)=0,"",", "),"")</f>
        <v/>
      </c>
      <c r="RA50" t="str">
        <f>IF(JI50=1,RA$8&amp;IF(SUM(JJ50:$KK50)=0,"",", "),"")</f>
        <v/>
      </c>
      <c r="RB50" t="str">
        <f>IF(JJ50=1,RB$8&amp;IF(SUM(JK50:$KK50)=0,"",", "),"")</f>
        <v/>
      </c>
      <c r="RC50" t="str">
        <f>IF(JK50=1,RC$8&amp;IF(SUM(JL50:$KK50)=0,"",", "),"")</f>
        <v/>
      </c>
      <c r="RD50" t="str">
        <f>IF(JL50=1,RD$8&amp;IF(SUM(JM50:$KK50)=0,"",", "),"")</f>
        <v/>
      </c>
      <c r="RE50" t="str">
        <f>IF(JM50=1,RE$8&amp;IF(SUM(JN50:$KK50)=0,"",", "),"")</f>
        <v/>
      </c>
      <c r="RF50" t="str">
        <f>IF(JN50=1,RF$8&amp;IF(SUM(JO50:$KK50)=0,"",", "),"")</f>
        <v/>
      </c>
      <c r="RG50" t="str">
        <f>IF(JO50=1,RG$8&amp;IF(SUM(JP50:$KK50)=0,"",", "),"")</f>
        <v/>
      </c>
      <c r="RH50" t="str">
        <f>IF(JP50=1,RH$8&amp;IF(SUM(JQ50:$KK50)=0,"",", "),"")</f>
        <v/>
      </c>
      <c r="RI50" t="str">
        <f>IF(JQ50=1,RI$8&amp;IF(SUM(JR50:$KK50)=0,"",", "),"")</f>
        <v/>
      </c>
      <c r="RJ50" t="str">
        <f>IF(JR50=1,RJ$8&amp;IF(SUM(JS50:$KK50)=0,"",", "),"")</f>
        <v/>
      </c>
      <c r="RK50" t="str">
        <f>IF(JS50=1,RK$8&amp;IF(SUM(JT50:$KK50)=0,"",", "),"")</f>
        <v/>
      </c>
      <c r="RL50" t="str">
        <f>IF(JT50=1,RL$8&amp;IF(SUM(JU50:$KK50)=0,"",", "),"")</f>
        <v/>
      </c>
      <c r="RM50" t="str">
        <f>IF(JU50=1,RM$8&amp;IF(SUM(JV50:$KK50)=0,"",", "),"")</f>
        <v/>
      </c>
      <c r="RN50" t="str">
        <f>IF(JV50=1,RN$8&amp;IF(SUM(JW50:$KK50)=0,"",", "),"")</f>
        <v/>
      </c>
      <c r="RO50" t="str">
        <f>IF(JW50=1,RO$8&amp;IF(SUM(JX50:$KK50)=0,"",", "),"")</f>
        <v/>
      </c>
      <c r="RP50" t="str">
        <f>IF(JX50=1,RP$8&amp;IF(SUM(JY50:$KK50)=0,"",", "),"")</f>
        <v/>
      </c>
      <c r="RQ50" t="str">
        <f>IF(JY50=1,RQ$8&amp;IF(SUM(JZ50:$KK50)=0,"",", "),"")</f>
        <v/>
      </c>
      <c r="RR50" t="str">
        <f>IF(JZ50=1,RR$8&amp;IF(SUM(KA50:$KK50)=0,"",", "),"")</f>
        <v/>
      </c>
      <c r="RS50" t="str">
        <f>IF(KA50=1,RS$8&amp;IF(SUM(KB50:$KK50)=0,"",", "),"")</f>
        <v/>
      </c>
      <c r="RT50" t="str">
        <f>IF(KB50=1,RT$8&amp;IF(SUM(KC50:$KK50)=0,"",", "),"")</f>
        <v/>
      </c>
      <c r="RU50" t="str">
        <f>IF(KC50=1,RU$8&amp;IF(SUM(KD50:$KK50)=0,"",", "),"")</f>
        <v/>
      </c>
      <c r="RV50" t="str">
        <f>IF(KD50=1,RV$8&amp;IF(SUM(KE50:$KK50)=0,"",", "),"")</f>
        <v/>
      </c>
      <c r="RW50" t="str">
        <f>IF(KE50=1,RW$8&amp;IF(SUM(KF50:$KK50)=0,"",", "),"")</f>
        <v/>
      </c>
      <c r="RX50" t="str">
        <f>IF(KF50=1,RX$8&amp;IF(SUM(KG50:$KK50)=0,"",", "),"")</f>
        <v/>
      </c>
      <c r="RY50" t="str">
        <f>IF(KG50=1,RY$8&amp;IF(SUM(KH50:$KK50)=0,"",", "),"")</f>
        <v/>
      </c>
      <c r="RZ50" t="str">
        <f>IF(KH50=1,RZ$8&amp;IF(SUM(KI50:$KK50)=0,"",", "),"")</f>
        <v/>
      </c>
      <c r="SA50" t="str">
        <f>IF(KI50=1,SA$8&amp;IF(SUM(KJ50:$KK50)=0,"",", "),"")</f>
        <v/>
      </c>
      <c r="SB50" t="str">
        <f>IF(KJ50=1,SB$8&amp;IF(SUM(KK50:$KK50)=0,"",", "),"")</f>
        <v/>
      </c>
      <c r="SC50" t="str">
        <f t="shared" si="71"/>
        <v/>
      </c>
    </row>
    <row r="51" spans="1:497" ht="60" customHeight="1" x14ac:dyDescent="0.45">
      <c r="A51" s="62"/>
      <c r="B51" s="212" t="str">
        <f t="shared" si="0"/>
        <v/>
      </c>
      <c r="C51" s="212" t="str">
        <f t="shared" si="59"/>
        <v/>
      </c>
      <c r="D51" s="212" t="str">
        <f t="shared" si="60"/>
        <v/>
      </c>
      <c r="E51" s="212" t="str">
        <f t="shared" si="61"/>
        <v/>
      </c>
      <c r="F51" s="212" t="str">
        <f t="shared" si="62"/>
        <v/>
      </c>
      <c r="G51" s="237" t="str">
        <f>IF('EDCI Data'!B51="","",'EDCI Data'!B51)</f>
        <v/>
      </c>
      <c r="H51" s="238" t="str">
        <f>IF('EDCI Data'!C51="","",'EDCI Data'!C51)</f>
        <v/>
      </c>
      <c r="I51" s="239" t="str">
        <f>IF('EDCI Data'!D51="","",'EDCI Data'!D51)</f>
        <v/>
      </c>
      <c r="J51" s="240" t="str">
        <f>IF('EDCI Data'!E51="","",'EDCI Data'!E51)</f>
        <v/>
      </c>
      <c r="K51" s="237" t="str">
        <f>IF('EDCI Data'!F51="","",'EDCI Data'!F51)</f>
        <v/>
      </c>
      <c r="L51" s="237" t="str">
        <f>IF('EDCI Data'!G51="","",'EDCI Data'!G51)</f>
        <v/>
      </c>
      <c r="M51" s="237" t="str">
        <f>IF('EDCI Data'!H51="","",'EDCI Data'!H51)</f>
        <v/>
      </c>
      <c r="N51" s="237" t="str">
        <f>IF('EDCI Data'!I51="","",'EDCI Data'!I51)</f>
        <v/>
      </c>
      <c r="O51" s="237" t="str">
        <f>IF('EDCI Data'!J51="","",'EDCI Data'!J51)</f>
        <v/>
      </c>
      <c r="P51" s="237" t="str">
        <f>IF('EDCI Data'!K51="","",'EDCI Data'!K51)</f>
        <v/>
      </c>
      <c r="Q51" s="241" t="str">
        <f>IF('EDCI Data'!L51="","",'EDCI Data'!L51)</f>
        <v/>
      </c>
      <c r="R51" s="241" t="str">
        <f>IF('EDCI Data'!M51="","",'EDCI Data'!M51)</f>
        <v/>
      </c>
      <c r="S51" s="237" t="str">
        <f>IF('EDCI Data'!N51="","",'EDCI Data'!N51)</f>
        <v/>
      </c>
      <c r="T51" s="237" t="str">
        <f>IF('EDCI Data'!O51="","",'EDCI Data'!O51)</f>
        <v/>
      </c>
      <c r="U51" s="237" t="str">
        <f>IF('EDCI Data'!P51="","",'EDCI Data'!P51)</f>
        <v/>
      </c>
      <c r="V51" s="237" t="str">
        <f>IF('EDCI Data'!Q51="","",'EDCI Data'!Q51)</f>
        <v/>
      </c>
      <c r="W51" s="242" t="str">
        <f>IF('EDCI Data'!R51="","",'EDCI Data'!R51)</f>
        <v/>
      </c>
      <c r="X51" s="243" t="str">
        <f>IF('EDCI Data'!S51="","",'EDCI Data'!S51)</f>
        <v/>
      </c>
      <c r="Y51" s="243" t="str">
        <f>IF('EDCI Data'!T51="","",'EDCI Data'!T51)</f>
        <v/>
      </c>
      <c r="Z51" s="244" t="str">
        <f>IF('EDCI Data'!U51="","",'EDCI Data'!U51)</f>
        <v/>
      </c>
      <c r="AA51" s="237" t="str">
        <f>IF('EDCI Data'!V51="","",'EDCI Data'!V51)</f>
        <v/>
      </c>
      <c r="AB51" s="244" t="str">
        <f>IF('EDCI Data'!W51="","",'EDCI Data'!W51)</f>
        <v/>
      </c>
      <c r="AC51" s="237" t="str">
        <f>IF('EDCI Data'!X51="","",'EDCI Data'!X51)</f>
        <v/>
      </c>
      <c r="AD51" s="244" t="str">
        <f>IF('EDCI Data'!Y51="","",'EDCI Data'!Y51)</f>
        <v/>
      </c>
      <c r="AE51" s="237" t="str">
        <f>IF('EDCI Data'!Z51="","",'EDCI Data'!Z51)</f>
        <v/>
      </c>
      <c r="AF51" s="237" t="str">
        <f>IF('EDCI Data'!AA51="","",'EDCI Data'!AA51)</f>
        <v/>
      </c>
      <c r="AG51" s="237" t="str">
        <f>IF('EDCI Data'!AB51="","",'EDCI Data'!AB51)</f>
        <v/>
      </c>
      <c r="AH51" s="237" t="str">
        <f>IF('EDCI Data'!AC51="","",'EDCI Data'!AC51)</f>
        <v/>
      </c>
      <c r="AI51" s="237" t="str">
        <f>IF('EDCI Data'!AD51="","",'EDCI Data'!AD51)</f>
        <v/>
      </c>
      <c r="AJ51" s="237" t="str">
        <f>IF('EDCI Data'!AE51="","",'EDCI Data'!AE51)</f>
        <v/>
      </c>
      <c r="AK51" s="237" t="str">
        <f>IF('EDCI Data'!AF51="","",'EDCI Data'!AF51)</f>
        <v/>
      </c>
      <c r="AL51" s="237" t="str">
        <f>IF('EDCI Data'!AG51="","",'EDCI Data'!AG51)</f>
        <v/>
      </c>
      <c r="AM51" s="237" t="str">
        <f>IF('EDCI Data'!AH51="","",'EDCI Data'!AH51)</f>
        <v/>
      </c>
      <c r="AN51" s="237" t="str">
        <f>IF('EDCI Data'!AI51="","",'EDCI Data'!AI51)</f>
        <v/>
      </c>
      <c r="AO51" s="237" t="str">
        <f>IF('EDCI Data'!AJ51="","",'EDCI Data'!AJ51)</f>
        <v/>
      </c>
      <c r="AP51" s="237" t="str">
        <f>IF('EDCI Data'!AK51="","",'EDCI Data'!AK51)</f>
        <v/>
      </c>
      <c r="AQ51" s="237" t="str">
        <f>IF('EDCI Data'!AL51="","",'EDCI Data'!AL51)</f>
        <v/>
      </c>
      <c r="AR51" s="237" t="str">
        <f>IF('EDCI Data'!AM51="","",'EDCI Data'!AM51)</f>
        <v/>
      </c>
      <c r="AS51" s="237" t="str">
        <f>IF('EDCI Data'!AN51="","",'EDCI Data'!AN51)</f>
        <v/>
      </c>
      <c r="AT51" s="237" t="str">
        <f>IF('EDCI Data'!AO51="","",'EDCI Data'!AO51)</f>
        <v/>
      </c>
      <c r="AU51" s="237" t="str">
        <f>IF('EDCI Data'!AP51="","",'EDCI Data'!AP51)</f>
        <v/>
      </c>
      <c r="AV51" s="237" t="str">
        <f>IF('EDCI Data'!AQ51="","",'EDCI Data'!AQ51)</f>
        <v/>
      </c>
      <c r="AW51" s="237" t="str">
        <f>IF('EDCI Data'!AR51="","",'EDCI Data'!AR51)</f>
        <v/>
      </c>
      <c r="AX51" s="237" t="str">
        <f>IF('EDCI Data'!AS51="","",'EDCI Data'!AS51)</f>
        <v/>
      </c>
      <c r="AY51" s="237" t="str">
        <f>IF('EDCI Data'!AT51="","",'EDCI Data'!AT51)</f>
        <v/>
      </c>
      <c r="AZ51" s="237" t="str">
        <f>IF('EDCI Data'!AU51="","",'EDCI Data'!AU51)</f>
        <v/>
      </c>
      <c r="BA51" s="237" t="str">
        <f>IF('EDCI Data'!AV51="","",'EDCI Data'!AV51)</f>
        <v/>
      </c>
      <c r="BB51" s="245" t="str">
        <f>IF('EDCI Data'!AW51="","",'EDCI Data'!AW51)</f>
        <v/>
      </c>
      <c r="BC51" s="245" t="str">
        <f>IF('EDCI Data'!AX51="","",'EDCI Data'!AX51)</f>
        <v/>
      </c>
      <c r="BD51" s="246" t="str">
        <f t="shared" si="63"/>
        <v/>
      </c>
      <c r="BE51" s="247" t="str">
        <f>IF('EDCI Data'!AY51="","",'EDCI Data'!AY51)</f>
        <v/>
      </c>
      <c r="BF51" s="247" t="str">
        <f>IF('EDCI Data'!AZ51="","",'EDCI Data'!AZ51)</f>
        <v/>
      </c>
      <c r="BG51" s="247" t="str">
        <f>IF('EDCI Data'!BA51="","",'EDCI Data'!BA51)</f>
        <v/>
      </c>
      <c r="BH51" s="247" t="str">
        <f>IF('EDCI Data'!BB51="","",'EDCI Data'!BB51)</f>
        <v/>
      </c>
      <c r="BI51" s="247" t="str">
        <f>IF('EDCI Data'!BC51="","",'EDCI Data'!BC51)</f>
        <v/>
      </c>
      <c r="BJ51" s="247" t="str">
        <f>IF('EDCI Data'!BD51="","",'EDCI Data'!BD51)</f>
        <v/>
      </c>
      <c r="BK51" s="247" t="str">
        <f>IF('EDCI Data'!BE51="","",'EDCI Data'!BE51)</f>
        <v/>
      </c>
      <c r="BL51" s="247" t="str">
        <f>IF('EDCI Data'!BF51="","",'EDCI Data'!BF51)</f>
        <v/>
      </c>
      <c r="BM51" s="247" t="str">
        <f>IF('EDCI Data'!BG51="","",'EDCI Data'!BG51)</f>
        <v/>
      </c>
      <c r="BN51" s="248" t="str">
        <f>IF('EDCI Data'!BH51="","",'EDCI Data'!BH51)</f>
        <v/>
      </c>
      <c r="BO51" s="248" t="str">
        <f>IF('EDCI Data'!BI51="","",'EDCI Data'!BI51)</f>
        <v/>
      </c>
      <c r="BP51" s="249" t="str">
        <f>IF('EDCI Data'!BJ51="","",'EDCI Data'!BJ51)</f>
        <v/>
      </c>
      <c r="BQ51" s="248" t="str">
        <f>IF('EDCI Data'!BK51="","",'EDCI Data'!BK51)</f>
        <v/>
      </c>
      <c r="BR51" s="248" t="str">
        <f>IF('EDCI Data'!BL51="","",'EDCI Data'!BL51)</f>
        <v/>
      </c>
      <c r="BS51" s="250" t="str">
        <f>IF('EDCI Data'!BM51="","",'EDCI Data'!BM51)</f>
        <v/>
      </c>
      <c r="BT51" s="251" t="str">
        <f>IF('EDCI Data'!BN51="","",'EDCI Data'!BN51)</f>
        <v/>
      </c>
      <c r="BU51" s="246" t="str">
        <f>IF('EDCI Data'!BO51="","",'EDCI Data'!BO51)</f>
        <v/>
      </c>
      <c r="BV51" s="252">
        <f t="shared" si="64"/>
        <v>0</v>
      </c>
      <c r="BW51" s="252">
        <f t="shared" si="65"/>
        <v>0</v>
      </c>
      <c r="BX51" s="252">
        <f t="shared" si="66"/>
        <v>0</v>
      </c>
      <c r="BY51" s="252">
        <f t="shared" si="67"/>
        <v>0</v>
      </c>
      <c r="BZ51" t="str">
        <f t="shared" si="1"/>
        <v/>
      </c>
      <c r="CA51" s="253"/>
      <c r="CB51"/>
      <c r="CC51"/>
      <c r="CD51"/>
      <c r="CE51" t="str">
        <f t="shared" si="2"/>
        <v/>
      </c>
      <c r="CF51"/>
      <c r="CG51" t="str">
        <f t="shared" si="3"/>
        <v/>
      </c>
      <c r="CH51" t="str">
        <f t="shared" si="4"/>
        <v/>
      </c>
      <c r="CI51" t="str">
        <f t="shared" si="5"/>
        <v/>
      </c>
      <c r="CJ51" t="str">
        <f t="shared" si="6"/>
        <v/>
      </c>
      <c r="CK51"/>
      <c r="CL51"/>
      <c r="CM51" t="str">
        <f t="shared" si="7"/>
        <v/>
      </c>
      <c r="CN51" t="str">
        <f t="shared" si="8"/>
        <v/>
      </c>
      <c r="CO51" t="str">
        <f t="shared" si="9"/>
        <v/>
      </c>
      <c r="CP51" t="str">
        <f t="shared" si="10"/>
        <v/>
      </c>
      <c r="CQ51"/>
      <c r="CR51" t="str" cm="1">
        <f t="array" ref="CR51">IF(COUNTIFS($BZ$10:$BZ$259,$BZ51,$I$10:$I$259,$I51+1)&gt;0,IF(X51&lt;&gt;INDEX(Y$10:Y$259,MATCH(1,INDEX(($BZ51=$BZ$10:$BZ$259)*($I$10:$I$259=$I51+1),0,1),0)),"Number of FTEs in previous year do not align with Number of FTEs in current year across years, by definition these should be equal. Please check and update if required. "&amp;CHAR(10),""),"")</f>
        <v/>
      </c>
      <c r="CS51" t="str" cm="1">
        <f t="array" ref="CS51">IF(COUNTIFS($BZ$10:$BZ$259,$BZ51,$I$10:$I$259,$I51-1)&gt;0,IF(Y51&lt;&gt;INDEX(X$10:X$259,MATCH(1,INDEX(($BZ51=$BZ$10:$BZ$259)*($I$10:$I$259=$I51-1),0,1),0)),"Number of FTEs in previous year do not align with Number of FTEs in current year across years, by definition these should be equal. Please check and update if required. "&amp;CHAR(10),""),"")</f>
        <v/>
      </c>
      <c r="CT51" t="str">
        <f t="shared" si="11"/>
        <v/>
      </c>
      <c r="CU51" t="str">
        <f t="shared" si="12"/>
        <v/>
      </c>
      <c r="CV51"/>
      <c r="CW51" t="str">
        <f t="shared" si="13"/>
        <v/>
      </c>
      <c r="CX51"/>
      <c r="CY51" t="str">
        <f t="shared" si="14"/>
        <v/>
      </c>
      <c r="CZ51"/>
      <c r="DA51" t="str">
        <f t="shared" si="15"/>
        <v/>
      </c>
      <c r="DB51"/>
      <c r="DC51"/>
      <c r="DD51"/>
      <c r="DE51"/>
      <c r="DF51"/>
      <c r="DG51"/>
      <c r="DH51"/>
      <c r="DI51"/>
      <c r="DJ51"/>
      <c r="DK51"/>
      <c r="DL51"/>
      <c r="DM51"/>
      <c r="DN51"/>
      <c r="DO51"/>
      <c r="DP51"/>
      <c r="DQ51"/>
      <c r="DR51"/>
      <c r="DS51"/>
      <c r="DT51"/>
      <c r="DU51"/>
      <c r="DV51"/>
      <c r="DW51"/>
      <c r="DX51" t="str">
        <f t="shared" si="16"/>
        <v/>
      </c>
      <c r="DY51" t="str">
        <f t="shared" si="17"/>
        <v/>
      </c>
      <c r="DZ51" t="str">
        <f t="shared" si="18"/>
        <v/>
      </c>
      <c r="EA51" t="str">
        <f t="shared" si="19"/>
        <v/>
      </c>
      <c r="EB51" t="str">
        <f t="shared" si="20"/>
        <v/>
      </c>
      <c r="EC51" t="str">
        <f t="shared" si="21"/>
        <v/>
      </c>
      <c r="ED51" t="str">
        <f t="shared" si="22"/>
        <v/>
      </c>
      <c r="EE51" t="str">
        <f t="shared" si="23"/>
        <v/>
      </c>
      <c r="EF51" t="str">
        <f t="shared" si="24"/>
        <v/>
      </c>
      <c r="EG51" t="str">
        <f t="shared" si="25"/>
        <v/>
      </c>
      <c r="EH51" t="str">
        <f t="shared" si="26"/>
        <v/>
      </c>
      <c r="EI51" t="str">
        <f t="shared" si="27"/>
        <v/>
      </c>
      <c r="EJ51"/>
      <c r="EK51"/>
      <c r="EL51"/>
      <c r="EM51"/>
      <c r="EN51"/>
      <c r="EO51"/>
      <c r="EP51"/>
      <c r="EQ51" t="str">
        <f t="shared" si="28"/>
        <v/>
      </c>
      <c r="ER51" t="str">
        <f t="shared" si="29"/>
        <v/>
      </c>
      <c r="ES51" t="str">
        <f t="shared" si="30"/>
        <v/>
      </c>
      <c r="ET51"/>
      <c r="EU51" t="str">
        <f t="shared" si="31"/>
        <v/>
      </c>
      <c r="EV51"/>
      <c r="EW51" t="str">
        <f t="shared" si="32"/>
        <v/>
      </c>
      <c r="EX51"/>
      <c r="EY51" t="str">
        <f t="shared" si="33"/>
        <v/>
      </c>
      <c r="EZ51"/>
      <c r="FA51"/>
      <c r="FB51"/>
      <c r="FC51"/>
      <c r="FD51"/>
      <c r="FE51"/>
      <c r="FF51"/>
      <c r="FG51"/>
      <c r="FH51"/>
      <c r="FI51"/>
      <c r="FJ51"/>
      <c r="FK51"/>
      <c r="FL51"/>
      <c r="FM51"/>
      <c r="FN51"/>
      <c r="FO51"/>
      <c r="FP51"/>
      <c r="FQ51"/>
      <c r="FR51"/>
      <c r="FS51"/>
      <c r="FT51"/>
      <c r="FU51"/>
      <c r="FV51" t="str">
        <f t="shared" si="34"/>
        <v/>
      </c>
      <c r="FW51" t="str">
        <f t="shared" si="35"/>
        <v/>
      </c>
      <c r="FX51"/>
      <c r="FY51" t="str">
        <f t="shared" si="36"/>
        <v/>
      </c>
      <c r="FZ51" t="str">
        <f t="shared" si="37"/>
        <v/>
      </c>
      <c r="GA51" t="str">
        <f t="shared" si="38"/>
        <v/>
      </c>
      <c r="GB51" t="str">
        <f t="shared" si="39"/>
        <v/>
      </c>
      <c r="GC51" t="str">
        <f t="shared" si="40"/>
        <v/>
      </c>
      <c r="GD51" t="str">
        <f t="shared" si="41"/>
        <v/>
      </c>
      <c r="GE51" t="str">
        <f t="shared" si="42"/>
        <v/>
      </c>
      <c r="GF51" t="str">
        <f t="shared" si="43"/>
        <v/>
      </c>
      <c r="GG51" t="str">
        <f t="shared" si="44"/>
        <v/>
      </c>
      <c r="GH51"/>
      <c r="GI51"/>
      <c r="GJ51"/>
      <c r="GK51"/>
      <c r="GL51"/>
      <c r="GM51"/>
      <c r="GN51"/>
      <c r="GO51"/>
      <c r="GP51" t="str">
        <f t="shared" si="45"/>
        <v/>
      </c>
      <c r="GQ51" t="str">
        <f t="shared" si="46"/>
        <v/>
      </c>
      <c r="GR51"/>
      <c r="GS51" t="str">
        <f t="shared" si="47"/>
        <v/>
      </c>
      <c r="GT51"/>
      <c r="GU51" t="str">
        <f t="shared" si="48"/>
        <v/>
      </c>
      <c r="GV51"/>
      <c r="GW51" t="str">
        <f t="shared" si="49"/>
        <v/>
      </c>
      <c r="GX51"/>
      <c r="GY51"/>
      <c r="GZ51"/>
      <c r="HA51"/>
      <c r="HB51"/>
      <c r="HC51"/>
      <c r="HD51"/>
      <c r="HE51"/>
      <c r="HF51"/>
      <c r="HG51"/>
      <c r="HH51"/>
      <c r="HI51"/>
      <c r="HJ51"/>
      <c r="HK51"/>
      <c r="HL51"/>
      <c r="HM51"/>
      <c r="HN51"/>
      <c r="HO51"/>
      <c r="HP51"/>
      <c r="HQ51"/>
      <c r="HR51"/>
      <c r="HS51"/>
      <c r="HT51" t="str">
        <f t="shared" si="50"/>
        <v/>
      </c>
      <c r="HU51" t="str">
        <f t="shared" si="51"/>
        <v/>
      </c>
      <c r="HV51"/>
      <c r="HW51"/>
      <c r="HX51"/>
      <c r="HY51"/>
      <c r="HZ51"/>
      <c r="IA51"/>
      <c r="IB51"/>
      <c r="IC51"/>
      <c r="ID51"/>
      <c r="IE51" t="str">
        <f t="shared" si="52"/>
        <v/>
      </c>
      <c r="IF51"/>
      <c r="IG51"/>
      <c r="IH51"/>
      <c r="II51"/>
      <c r="IJ51"/>
      <c r="IK51"/>
      <c r="IL51"/>
      <c r="IM51"/>
      <c r="IN51"/>
      <c r="IO51"/>
      <c r="IP51"/>
      <c r="IQ51" t="str">
        <f t="shared" si="53"/>
        <v/>
      </c>
      <c r="IR51"/>
      <c r="IS51" t="str">
        <f t="shared" si="54"/>
        <v/>
      </c>
      <c r="IT51"/>
      <c r="IU51" t="str">
        <f t="shared" si="55"/>
        <v/>
      </c>
      <c r="IV51"/>
      <c r="IW51"/>
      <c r="IX51"/>
      <c r="IY51"/>
      <c r="IZ51"/>
      <c r="JA51"/>
      <c r="JB51"/>
      <c r="JC51"/>
      <c r="JD51"/>
      <c r="JE51"/>
      <c r="JF51"/>
      <c r="JG51"/>
      <c r="JH51"/>
      <c r="JI51"/>
      <c r="JJ51"/>
      <c r="JK51"/>
      <c r="JL51"/>
      <c r="JM51"/>
      <c r="JN51"/>
      <c r="JO51"/>
      <c r="JP51"/>
      <c r="JQ51"/>
      <c r="JR51" t="str">
        <f t="shared" si="56"/>
        <v/>
      </c>
      <c r="JS51" t="str">
        <f t="shared" si="57"/>
        <v/>
      </c>
      <c r="JT51"/>
      <c r="JU51"/>
      <c r="JV51"/>
      <c r="JW51"/>
      <c r="JX51"/>
      <c r="JY51"/>
      <c r="JZ51"/>
      <c r="KA51"/>
      <c r="KB51"/>
      <c r="KC51" t="str">
        <f t="shared" si="58"/>
        <v/>
      </c>
      <c r="KD51"/>
      <c r="KE51"/>
      <c r="KF51"/>
      <c r="KG51"/>
      <c r="KH51"/>
      <c r="KI51"/>
      <c r="KJ51"/>
      <c r="KK51"/>
      <c r="KL51" t="str">
        <f>IF(CT51=1,KL$8&amp;IF(SUM(CU51:$EQ51)=0,"",", "),"")</f>
        <v/>
      </c>
      <c r="KM51" t="str">
        <f>IF(CU51=1,KM$8&amp;IF(SUM(CV51:$EQ51)=0,"",", "),"")</f>
        <v/>
      </c>
      <c r="KN51" t="str">
        <f>IF(CV51=1,KN$8&amp;IF(SUM(CW51:$EQ51)=0,"",", "),"")</f>
        <v/>
      </c>
      <c r="KO51" t="str">
        <f>IF(CW51=1,KO$8&amp;IF(SUM(CX51:$EQ51)=0,"",", "),"")</f>
        <v/>
      </c>
      <c r="KP51" t="str">
        <f>IF(CX51=1,KP$8&amp;IF(SUM(CY51:$EQ51)=0,"",", "),"")</f>
        <v/>
      </c>
      <c r="KQ51" t="str">
        <f>IF(CY51=1,KQ$8&amp;IF(SUM(CZ51:$EQ51)=0,"",", "),"")</f>
        <v/>
      </c>
      <c r="KR51" t="str">
        <f>IF(CZ51=1,KR$8&amp;IF(SUM(DA51:$EQ51)=0,"",", "),"")</f>
        <v/>
      </c>
      <c r="KS51" t="str">
        <f>IF(DA51=1,KS$8&amp;IF(SUM(DB51:$EQ51)=0,"",", "),"")</f>
        <v/>
      </c>
      <c r="KT51" t="str">
        <f>IF(DB51=1,KT$8&amp;IF(SUM(DC51:$EQ51)=0,"",", "),"")</f>
        <v/>
      </c>
      <c r="KU51" t="str">
        <f>IF(DC51=1,KU$8&amp;IF(SUM(DD51:$EQ51)=0,"",", "),"")</f>
        <v/>
      </c>
      <c r="KV51" t="str">
        <f>IF(DD51=1,KV$8&amp;IF(SUM(DE51:$EQ51)=0,"",", "),"")</f>
        <v/>
      </c>
      <c r="KW51" t="str">
        <f>IF(DE51=1,KW$8&amp;IF(SUM(DF51:$EQ51)=0,"",", "),"")</f>
        <v/>
      </c>
      <c r="KX51" t="str">
        <f>IF(DF51=1,KX$8&amp;IF(SUM(DG51:$EQ51)=0,"",", "),"")</f>
        <v/>
      </c>
      <c r="KY51" t="str">
        <f>IF(DG51=1,KY$8&amp;IF(SUM(DH51:$EQ51)=0,"",", "),"")</f>
        <v/>
      </c>
      <c r="KZ51" t="str">
        <f>IF(DH51=1,KZ$8&amp;IF(SUM(DI51:$EQ51)=0,"",", "),"")</f>
        <v/>
      </c>
      <c r="LA51" t="str">
        <f>IF(DI51=1,LA$8&amp;IF(SUM(DJ51:$EQ51)=0,"",", "),"")</f>
        <v/>
      </c>
      <c r="LB51" t="str">
        <f>IF(DJ51=1,LB$8&amp;IF(SUM(DK51:$EQ51)=0,"",", "),"")</f>
        <v/>
      </c>
      <c r="LC51" t="str">
        <f>IF(DK51=1,LC$8&amp;IF(SUM(DL51:$EQ51)=0,"",", "),"")</f>
        <v/>
      </c>
      <c r="LD51" t="str">
        <f>IF(DL51=1,LD$8&amp;IF(SUM(DM51:$EQ51)=0,"",", "),"")</f>
        <v/>
      </c>
      <c r="LE51" t="str">
        <f>IF(DM51=1,LE$8&amp;IF(SUM(DN51:$EQ51)=0,"",", "),"")</f>
        <v/>
      </c>
      <c r="LF51" t="str">
        <f>IF(DN51=1,LF$8&amp;IF(SUM(DO51:$EQ51)=0,"",", "),"")</f>
        <v/>
      </c>
      <c r="LG51" t="str">
        <f>IF(DO51=1,LG$8&amp;IF(SUM(DP51:$EQ51)=0,"",", "),"")</f>
        <v/>
      </c>
      <c r="LH51" t="str">
        <f>IF(DP51=1,LH$8&amp;IF(SUM(DQ51:$EQ51)=0,"",", "),"")</f>
        <v/>
      </c>
      <c r="LI51" t="str">
        <f>IF(DQ51=1,LI$8&amp;IF(SUM(DR51:$EQ51)=0,"",", "),"")</f>
        <v/>
      </c>
      <c r="LJ51" t="str">
        <f>IF(DR51=1,LJ$8&amp;IF(SUM(DS51:$EQ51)=0,"",", "),"")</f>
        <v/>
      </c>
      <c r="LK51" t="str">
        <f>IF(DS51=1,LK$8&amp;IF(SUM(DT51:$EQ51)=0,"",", "),"")</f>
        <v/>
      </c>
      <c r="LL51" t="str">
        <f>IF(DT51=1,LL$8&amp;IF(SUM(DU51:$EQ51)=0,"",", "),"")</f>
        <v/>
      </c>
      <c r="LM51" t="str">
        <f>IF(DU51=1,LM$8&amp;IF(SUM(DV51:$EQ51)=0,"",", "),"")</f>
        <v/>
      </c>
      <c r="LN51" t="str">
        <f>IF(DV51=1,LN$8&amp;IF(SUM(DW51:$EQ51)=0,"",", "),"")</f>
        <v/>
      </c>
      <c r="LO51" t="str">
        <f>IF(DW51=1,LO$8&amp;IF(SUM(DX51:$EQ51)=0,"",", "),"")</f>
        <v/>
      </c>
      <c r="LP51" t="str">
        <f>IF(DX51=1,LP$8&amp;IF(SUM(DY51:$EQ51)=0,"",", "),"")</f>
        <v/>
      </c>
      <c r="LQ51" t="str">
        <f>IF(DY51=1,LQ$8&amp;IF(SUM(DZ51:$EQ51)=0,"",", "),"")</f>
        <v/>
      </c>
      <c r="LR51" t="str">
        <f>IF(DZ51=1,LR$8&amp;IF(SUM(EA51:$EQ51)=0,"",", "),"")</f>
        <v/>
      </c>
      <c r="LS51" t="str">
        <f>IF(EA51=1,LS$8&amp;IF(SUM(EB51:$EQ51)=0,"",", "),"")</f>
        <v/>
      </c>
      <c r="LT51" t="str">
        <f>IF(EB51=1,LT$8&amp;IF(SUM(EC51:$EQ51)=0,"",", "),"")</f>
        <v/>
      </c>
      <c r="LU51" t="str">
        <f>IF(EC51=1,LU$8&amp;IF(SUM(ED51:$EQ51)=0,"",", "),"")</f>
        <v/>
      </c>
      <c r="LV51" t="str">
        <f>IF(ED51=1,LV$8&amp;IF(SUM(EE51:$EQ51)=0,"",", "),"")</f>
        <v/>
      </c>
      <c r="LW51" t="str">
        <f>IF(EE51=1,LW$8&amp;IF(SUM(EF51:$EQ51)=0,"",", "),"")</f>
        <v/>
      </c>
      <c r="LX51" t="str">
        <f>IF(EF51=1,LX$8&amp;IF(SUM(EG51:$EQ51)=0,"",", "),"")</f>
        <v/>
      </c>
      <c r="LY51" t="str">
        <f>IF(EG51=1,LY$8&amp;IF(SUM(EH51:$EQ51)=0,"",", "),"")</f>
        <v/>
      </c>
      <c r="LZ51" t="str">
        <f>IF(EH51=1,LZ$8&amp;IF(SUM(EI51:$EQ51)=0,"",", "),"")</f>
        <v/>
      </c>
      <c r="MA51" t="str">
        <f>IF(EI51=1,MA$8&amp;IF(SUM(EJ51:$EQ51)=0,"",", "),"")</f>
        <v/>
      </c>
      <c r="MB51" t="str">
        <f>IF(EJ51=1,MB$8&amp;IF(SUM(EK51:$EQ51)=0,"",", "),"")</f>
        <v/>
      </c>
      <c r="MC51" t="str">
        <f>IF(EK51=1,MC$8&amp;IF(SUM(EL51:$EQ51)=0,"",", "),"")</f>
        <v/>
      </c>
      <c r="MD51" t="str">
        <f>IF(EL51=1,MD$8&amp;IF(SUM(EM51:$EQ51)=0,"",", "),"")</f>
        <v/>
      </c>
      <c r="ME51" t="str">
        <f>IF(EM51=1,ME$8&amp;IF(SUM(EN51:$EQ51)=0,"",", "),"")</f>
        <v/>
      </c>
      <c r="MF51" t="str">
        <f>IF(EN51=1,MF$8&amp;IF(SUM(EO51:$EQ51)=0,"",", "),"")</f>
        <v/>
      </c>
      <c r="MG51" t="str">
        <f>IF(EO51=1,MG$8&amp;IF(SUM(EP51:$EQ51)=0,"",", "),"")</f>
        <v/>
      </c>
      <c r="MH51" t="str">
        <f>IF(EP51=1,MH$8&amp;IF(SUM(EQ51:$EQ51)=0,"",", "),"")</f>
        <v/>
      </c>
      <c r="MI51" t="str">
        <f t="shared" si="68"/>
        <v/>
      </c>
      <c r="MJ51" t="str">
        <f>IF(ER51=1,MJ$8&amp;IF(SUM(ES51:$GO51)=0,"",", "),"")</f>
        <v/>
      </c>
      <c r="MK51" t="str">
        <f>IF(ES51=1,MK$8&amp;IF(SUM(ET51:$GO51)=0,"",", "),"")</f>
        <v/>
      </c>
      <c r="ML51" t="str">
        <f>IF(ET51=1,ML$8&amp;IF(SUM(EU51:$GO51)=0,"",", "),"")</f>
        <v/>
      </c>
      <c r="MM51" t="str">
        <f>IF(EU51=1,MM$8&amp;IF(SUM(EV51:$GO51)=0,"",", "),"")</f>
        <v/>
      </c>
      <c r="MN51" t="str">
        <f>IF(EV51=1,MN$8&amp;IF(SUM(EW51:$GO51)=0,"",", "),"")</f>
        <v/>
      </c>
      <c r="MO51" t="str">
        <f>IF(EW51=1,MO$8&amp;IF(SUM(EX51:$GO51)=0,"",", "),"")</f>
        <v/>
      </c>
      <c r="MP51" t="str">
        <f>IF(EX51=1,MP$8&amp;IF(SUM(EY51:$GO51)=0,"",", "),"")</f>
        <v/>
      </c>
      <c r="MQ51" t="str">
        <f>IF(EY51=1,MQ$8&amp;IF(SUM(EZ51:$GO51)=0,"",", "),"")</f>
        <v/>
      </c>
      <c r="MR51" t="str">
        <f>IF(EZ51=1,MR$8&amp;IF(SUM(FA51:$GO51)=0,"",", "),"")</f>
        <v/>
      </c>
      <c r="MS51" t="str">
        <f>IF(FA51=1,MS$8&amp;IF(SUM(FB51:$GO51)=0,"",", "),"")</f>
        <v/>
      </c>
      <c r="MT51" t="str">
        <f>IF(FB51=1,MT$8&amp;IF(SUM(FC51:$GO51)=0,"",", "),"")</f>
        <v/>
      </c>
      <c r="MU51" t="str">
        <f>IF(FC51=1,MU$8&amp;IF(SUM(FD51:$GO51)=0,"",", "),"")</f>
        <v/>
      </c>
      <c r="MV51" t="str">
        <f>IF(FD51=1,MV$8&amp;IF(SUM(FE51:$GO51)=0,"",", "),"")</f>
        <v/>
      </c>
      <c r="MW51" t="str">
        <f>IF(FE51=1,MW$8&amp;IF(SUM(FF51:$GO51)=0,"",", "),"")</f>
        <v/>
      </c>
      <c r="MX51" t="str">
        <f>IF(FF51=1,MX$8&amp;IF(SUM(FG51:$GO51)=0,"",", "),"")</f>
        <v/>
      </c>
      <c r="MY51" t="str">
        <f>IF(FG51=1,MY$8&amp;IF(SUM(FH51:$GO51)=0,"",", "),"")</f>
        <v/>
      </c>
      <c r="MZ51" t="str">
        <f>IF(FH51=1,MZ$8&amp;IF(SUM(FI51:$GO51)=0,"",", "),"")</f>
        <v/>
      </c>
      <c r="NA51" t="str">
        <f>IF(FI51=1,NA$8&amp;IF(SUM(FJ51:$GO51)=0,"",", "),"")</f>
        <v/>
      </c>
      <c r="NB51" t="str">
        <f>IF(FJ51=1,NB$8&amp;IF(SUM(FK51:$GO51)=0,"",", "),"")</f>
        <v/>
      </c>
      <c r="NC51" t="str">
        <f>IF(FK51=1,NC$8&amp;IF(SUM(FL51:$GO51)=0,"",", "),"")</f>
        <v/>
      </c>
      <c r="ND51" t="str">
        <f>IF(FL51=1,ND$8&amp;IF(SUM(FM51:$GO51)=0,"",", "),"")</f>
        <v/>
      </c>
      <c r="NE51" t="str">
        <f>IF(FM51=1,NE$8&amp;IF(SUM(FN51:$GO51)=0,"",", "),"")</f>
        <v/>
      </c>
      <c r="NF51" t="str">
        <f>IF(FN51=1,NF$8&amp;IF(SUM(FO51:$GO51)=0,"",", "),"")</f>
        <v/>
      </c>
      <c r="NG51" t="str">
        <f>IF(FO51=1,NG$8&amp;IF(SUM(FP51:$GO51)=0,"",", "),"")</f>
        <v/>
      </c>
      <c r="NH51" t="str">
        <f>IF(FP51=1,NH$8&amp;IF(SUM(FQ51:$GO51)=0,"",", "),"")</f>
        <v/>
      </c>
      <c r="NI51" t="str">
        <f>IF(FQ51=1,NI$8&amp;IF(SUM(FR51:$GO51)=0,"",", "),"")</f>
        <v/>
      </c>
      <c r="NJ51" t="str">
        <f>IF(FR51=1,NJ$8&amp;IF(SUM(FS51:$GO51)=0,"",", "),"")</f>
        <v/>
      </c>
      <c r="NK51" t="str">
        <f>IF(FS51=1,NK$8&amp;IF(SUM(FT51:$GO51)=0,"",", "),"")</f>
        <v/>
      </c>
      <c r="NL51" t="str">
        <f>IF(FT51=1,NL$8&amp;IF(SUM(FU51:$GO51)=0,"",", "),"")</f>
        <v/>
      </c>
      <c r="NM51" t="str">
        <f>IF(FU51=1,NM$8&amp;IF(SUM(FV51:$GO51)=0,"",", "),"")</f>
        <v/>
      </c>
      <c r="NN51" t="str">
        <f>IF(FV51=1,NN$8&amp;IF(SUM(FW51:$GO51)=0,"",", "),"")</f>
        <v/>
      </c>
      <c r="NO51" t="str">
        <f>IF(FW51=1,NO$8&amp;IF(SUM(FX51:$GO51)=0,"",", "),"")</f>
        <v/>
      </c>
      <c r="NP51" t="str">
        <f>IF(FX51=1,NP$8&amp;IF(SUM(FY51:$GO51)=0,"",", "),"")</f>
        <v/>
      </c>
      <c r="NQ51" t="str">
        <f>IF(FY51=1,NQ$8&amp;IF(SUM(FZ51:$GO51)=0,"",", "),"")</f>
        <v/>
      </c>
      <c r="NR51" t="str">
        <f>IF(FZ51=1,NR$8&amp;IF(SUM(GA51:$GO51)=0,"",", "),"")</f>
        <v/>
      </c>
      <c r="NS51" t="str">
        <f>IF(GA51=1,NS$8&amp;IF(SUM(GB51:$GO51)=0,"",", "),"")</f>
        <v/>
      </c>
      <c r="NT51" t="str">
        <f>IF(GB51=1,NT$8&amp;IF(SUM(GC51:$GO51)=0,"",", "),"")</f>
        <v/>
      </c>
      <c r="NU51" t="str">
        <f>IF(GC51=1,NU$8&amp;IF(SUM(GD51:$GO51)=0,"",", "),"")</f>
        <v/>
      </c>
      <c r="NV51" t="str">
        <f>IF(GD51=1,NV$8&amp;IF(SUM(GE51:$GO51)=0,"",", "),"")</f>
        <v/>
      </c>
      <c r="NW51" t="str">
        <f>IF(GE51=1,NW$8&amp;IF(SUM(GF51:$GO51)=0,"",", "),"")</f>
        <v/>
      </c>
      <c r="NX51" t="str">
        <f>IF(GF51=1,NX$8&amp;IF(SUM(GG51:$GO51)=0,"",", "),"")</f>
        <v/>
      </c>
      <c r="NY51" t="str">
        <f>IF(GG51=1,NY$8&amp;IF(SUM(GH51:$GO51)=0,"",", "),"")</f>
        <v/>
      </c>
      <c r="NZ51" t="str">
        <f>IF(GH51=1,NZ$8&amp;IF(SUM(GI51:$GO51)=0,"",", "),"")</f>
        <v/>
      </c>
      <c r="OA51" t="str">
        <f>IF(GI51=1,OA$8&amp;IF(SUM(GJ51:$GO51)=0,"",", "),"")</f>
        <v/>
      </c>
      <c r="OB51" t="str">
        <f>IF(GJ51=1,OB$8&amp;IF(SUM(GK51:$GO51)=0,"",", "),"")</f>
        <v/>
      </c>
      <c r="OC51" t="str">
        <f>IF(GK51=1,OC$8&amp;IF(SUM(GL51:$GO51)=0,"",", "),"")</f>
        <v/>
      </c>
      <c r="OD51" t="str">
        <f>IF(GL51=1,OD$8&amp;IF(SUM(GM51:$GO51)=0,"",", "),"")</f>
        <v/>
      </c>
      <c r="OE51" t="str">
        <f>IF(GM51=1,OE$8&amp;IF(SUM(GN51:$GO51)=0,"",", "),"")</f>
        <v/>
      </c>
      <c r="OF51" t="str">
        <f>IF(GN51=1,OF$8&amp;IF(SUM(GO51:$GO51)=0,"",", "),"")</f>
        <v/>
      </c>
      <c r="OG51" t="str">
        <f t="shared" si="69"/>
        <v/>
      </c>
      <c r="OH51" t="str">
        <f>IF(GP51=1,OH$8&amp;IF(SUM(GQ51:$IM51)=0,"",", "),"")</f>
        <v/>
      </c>
      <c r="OI51" t="str">
        <f>IF(GQ51=1,OI$8&amp;IF(SUM(GR51:$IM51)=0,"",", "),"")</f>
        <v/>
      </c>
      <c r="OJ51" t="str">
        <f>IF(GR51=1,OJ$8&amp;IF(SUM(GS51:$IM51)=0,"",", "),"")</f>
        <v/>
      </c>
      <c r="OK51" t="str">
        <f>IF(GS51=1,OK$8&amp;IF(SUM(GT51:$IM51)=0,"",", "),"")</f>
        <v/>
      </c>
      <c r="OL51" t="str">
        <f>IF(GT51=1,OL$8&amp;IF(SUM(GU51:$IM51)=0,"",", "),"")</f>
        <v/>
      </c>
      <c r="OM51" t="str">
        <f>IF(GU51=1,OM$8&amp;IF(SUM(GV51:$IM51)=0,"",", "),"")</f>
        <v/>
      </c>
      <c r="ON51" t="str">
        <f>IF(GV51=1,ON$8&amp;IF(SUM(GW51:$IM51)=0,"",", "),"")</f>
        <v/>
      </c>
      <c r="OO51" t="str">
        <f>IF(GW51=1,OO$8&amp;IF(SUM(GX51:$IM51)=0,"",", "),"")</f>
        <v/>
      </c>
      <c r="OP51" t="str">
        <f>IF(GX51=1,OP$8&amp;IF(SUM(GY51:$IM51)=0,"",", "),"")</f>
        <v/>
      </c>
      <c r="OQ51" t="str">
        <f>IF(GY51=1,OQ$8&amp;IF(SUM(GZ51:$IM51)=0,"",", "),"")</f>
        <v/>
      </c>
      <c r="OR51" t="str">
        <f>IF(GZ51=1,OR$8&amp;IF(SUM(HA51:$IM51)=0,"",", "),"")</f>
        <v/>
      </c>
      <c r="OS51" t="str">
        <f>IF(HA51=1,OS$8&amp;IF(SUM(HB51:$IM51)=0,"",", "),"")</f>
        <v/>
      </c>
      <c r="OT51" t="str">
        <f>IF(HB51=1,OT$8&amp;IF(SUM(HC51:$IM51)=0,"",", "),"")</f>
        <v/>
      </c>
      <c r="OU51" t="str">
        <f>IF(HC51=1,OU$8&amp;IF(SUM(HD51:$IM51)=0,"",", "),"")</f>
        <v/>
      </c>
      <c r="OV51" t="str">
        <f>IF(HD51=1,OV$8&amp;IF(SUM(HE51:$IM51)=0,"",", "),"")</f>
        <v/>
      </c>
      <c r="OW51" t="str">
        <f>IF(HE51=1,OW$8&amp;IF(SUM(HF51:$IM51)=0,"",", "),"")</f>
        <v/>
      </c>
      <c r="OX51" t="str">
        <f>IF(HF51=1,OX$8&amp;IF(SUM(HG51:$IM51)=0,"",", "),"")</f>
        <v/>
      </c>
      <c r="OY51" t="str">
        <f>IF(HG51=1,OY$8&amp;IF(SUM(HH51:$IM51)=0,"",", "),"")</f>
        <v/>
      </c>
      <c r="OZ51" t="str">
        <f>IF(HH51=1,OZ$8&amp;IF(SUM(HI51:$IM51)=0,"",", "),"")</f>
        <v/>
      </c>
      <c r="PA51" t="str">
        <f>IF(HI51=1,PA$8&amp;IF(SUM(HJ51:$IM51)=0,"",", "),"")</f>
        <v/>
      </c>
      <c r="PB51" t="str">
        <f>IF(HJ51=1,PB$8&amp;IF(SUM(HK51:$IM51)=0,"",", "),"")</f>
        <v/>
      </c>
      <c r="PC51" t="str">
        <f>IF(HK51=1,PC$8&amp;IF(SUM(HL51:$IM51)=0,"",", "),"")</f>
        <v/>
      </c>
      <c r="PD51" t="str">
        <f>IF(HL51=1,PD$8&amp;IF(SUM(HM51:$IM51)=0,"",", "),"")</f>
        <v/>
      </c>
      <c r="PE51" t="str">
        <f>IF(HM51=1,PE$8&amp;IF(SUM(HN51:$IM51)=0,"",", "),"")</f>
        <v/>
      </c>
      <c r="PF51" t="str">
        <f>IF(HN51=1,PF$8&amp;IF(SUM(HO51:$IM51)=0,"",", "),"")</f>
        <v/>
      </c>
      <c r="PG51" t="str">
        <f>IF(HO51=1,PG$8&amp;IF(SUM(HP51:$IM51)=0,"",", "),"")</f>
        <v/>
      </c>
      <c r="PH51" t="str">
        <f>IF(HP51=1,PH$8&amp;IF(SUM(HQ51:$IM51)=0,"",", "),"")</f>
        <v/>
      </c>
      <c r="PI51" t="str">
        <f>IF(HQ51=1,PI$8&amp;IF(SUM(HR51:$IM51)=0,"",", "),"")</f>
        <v/>
      </c>
      <c r="PJ51" t="str">
        <f>IF(HR51=1,PJ$8&amp;IF(SUM(HS51:$IM51)=0,"",", "),"")</f>
        <v/>
      </c>
      <c r="PK51" t="str">
        <f>IF(HS51=1,PK$8&amp;IF(SUM(HT51:$IM51)=0,"",", "),"")</f>
        <v/>
      </c>
      <c r="PL51" t="str">
        <f>IF(HT51=1,PL$8&amp;IF(SUM(HU51:$IM51)=0,"",", "),"")</f>
        <v/>
      </c>
      <c r="PM51" t="str">
        <f>IF(HU51=1,PM$8&amp;IF(SUM(HV51:$IM51)=0,"",", "),"")</f>
        <v/>
      </c>
      <c r="PN51" t="str">
        <f>IF(HV51=1,PN$8&amp;IF(SUM(HW51:$IM51)=0,"",", "),"")</f>
        <v/>
      </c>
      <c r="PO51" t="str">
        <f>IF(HW51=1,PO$8&amp;IF(SUM(HX51:$IM51)=0,"",", "),"")</f>
        <v/>
      </c>
      <c r="PP51" t="str">
        <f>IF(HX51=1,PP$8&amp;IF(SUM(HY51:$IM51)=0,"",", "),"")</f>
        <v/>
      </c>
      <c r="PQ51" t="str">
        <f>IF(HY51=1,PQ$8&amp;IF(SUM(HZ51:$IM51)=0,"",", "),"")</f>
        <v/>
      </c>
      <c r="PR51" t="str">
        <f>IF(HZ51=1,PR$8&amp;IF(SUM(IA51:$IM51)=0,"",", "),"")</f>
        <v/>
      </c>
      <c r="PS51" t="str">
        <f>IF(IA51=1,PS$8&amp;IF(SUM(IB51:$IM51)=0,"",", "),"")</f>
        <v/>
      </c>
      <c r="PT51" t="str">
        <f>IF(IB51=1,PT$8&amp;IF(SUM(IC51:$IM51)=0,"",", "),"")</f>
        <v/>
      </c>
      <c r="PU51" t="str">
        <f>IF(IC51=1,PU$8&amp;IF(SUM(ID51:$IM51)=0,"",", "),"")</f>
        <v/>
      </c>
      <c r="PV51" t="str">
        <f>IF(ID51=1,PV$8&amp;IF(SUM(IE51:$IM51)=0,"",", "),"")</f>
        <v/>
      </c>
      <c r="PW51" t="str">
        <f>IF(IE51=1,PW$8&amp;IF(SUM(IF51:$IM51)=0,"",", "),"")</f>
        <v/>
      </c>
      <c r="PX51" t="str">
        <f>IF(IF51=1,PX$8&amp;IF(SUM(IG51:$IM51)=0,"",", "),"")</f>
        <v/>
      </c>
      <c r="PY51" t="str">
        <f>IF(IG51=1,PY$8&amp;IF(SUM(IH51:$IM51)=0,"",", "),"")</f>
        <v/>
      </c>
      <c r="PZ51" t="str">
        <f>IF(IH51=1,PZ$8&amp;IF(SUM(II51:$IM51)=0,"",", "),"")</f>
        <v/>
      </c>
      <c r="QA51" t="str">
        <f>IF(II51=1,QA$8&amp;IF(SUM(IJ51:$IM51)=0,"",", "),"")</f>
        <v/>
      </c>
      <c r="QB51" t="str">
        <f>IF(IJ51=1,QB$8&amp;IF(SUM(IK51:$IM51)=0,"",", "),"")</f>
        <v/>
      </c>
      <c r="QC51" t="str">
        <f>IF(IK51=1,QC$8&amp;IF(SUM(IL51:$IM51)=0,"",", "),"")</f>
        <v/>
      </c>
      <c r="QD51" t="str">
        <f>IF(IL51=1,QD$8&amp;IF(SUM(IM51:$IM51)=0,"",", "),"")</f>
        <v/>
      </c>
      <c r="QE51" t="str">
        <f t="shared" si="70"/>
        <v/>
      </c>
      <c r="QF51" t="str">
        <f>IF(IN51=1,QF$8&amp;IF(SUM(IO51:$KK51)=0,"",", "),"")</f>
        <v/>
      </c>
      <c r="QG51" t="str">
        <f>IF(IO51=1,QG$8&amp;IF(SUM(IP51:$KK51)=0,"",", "),"")</f>
        <v/>
      </c>
      <c r="QH51" t="str">
        <f>IF(IP51=1,QH$8&amp;IF(SUM(IQ51:$KK51)=0,"",", "),"")</f>
        <v/>
      </c>
      <c r="QI51" t="str">
        <f>IF(IQ51=1,QI$8&amp;IF(SUM(IR51:$KK51)=0,"",", "),"")</f>
        <v/>
      </c>
      <c r="QJ51" t="str">
        <f>IF(IR51=1,QJ$8&amp;IF(SUM(IS51:$KK51)=0,"",", "),"")</f>
        <v/>
      </c>
      <c r="QK51" t="str">
        <f>IF(IS51=1,QK$8&amp;IF(SUM(IT51:$KK51)=0,"",", "),"")</f>
        <v/>
      </c>
      <c r="QL51" t="str">
        <f>IF(IT51=1,QL$8&amp;IF(SUM(IU51:$KK51)=0,"",", "),"")</f>
        <v/>
      </c>
      <c r="QM51" t="str">
        <f>IF(IU51=1,QM$8&amp;IF(SUM(IV51:$KK51)=0,"",", "),"")</f>
        <v/>
      </c>
      <c r="QN51" t="str">
        <f>IF(IV51=1,QN$8&amp;IF(SUM(IW51:$KK51)=0,"",", "),"")</f>
        <v/>
      </c>
      <c r="QO51" t="str">
        <f>IF(IW51=1,QO$8&amp;IF(SUM(IX51:$KK51)=0,"",", "),"")</f>
        <v/>
      </c>
      <c r="QP51" t="str">
        <f>IF(IX51=1,QP$8&amp;IF(SUM(IY51:$KK51)=0,"",", "),"")</f>
        <v/>
      </c>
      <c r="QQ51" t="str">
        <f>IF(IY51=1,QQ$8&amp;IF(SUM(IZ51:$KK51)=0,"",", "),"")</f>
        <v/>
      </c>
      <c r="QR51" t="str">
        <f>IF(IZ51=1,QR$8&amp;IF(SUM(JA51:$KK51)=0,"",", "),"")</f>
        <v/>
      </c>
      <c r="QS51" t="str">
        <f>IF(JA51=1,QS$8&amp;IF(SUM(JB51:$KK51)=0,"",", "),"")</f>
        <v/>
      </c>
      <c r="QT51" t="str">
        <f>IF(JB51=1,QT$8&amp;IF(SUM(JC51:$KK51)=0,"",", "),"")</f>
        <v/>
      </c>
      <c r="QU51" t="str">
        <f>IF(JC51=1,QU$8&amp;IF(SUM(JD51:$KK51)=0,"",", "),"")</f>
        <v/>
      </c>
      <c r="QV51" t="str">
        <f>IF(JD51=1,QV$8&amp;IF(SUM(JE51:$KK51)=0,"",", "),"")</f>
        <v/>
      </c>
      <c r="QW51" t="str">
        <f>IF(JE51=1,QW$8&amp;IF(SUM(JF51:$KK51)=0,"",", "),"")</f>
        <v/>
      </c>
      <c r="QX51" t="str">
        <f>IF(JF51=1,QX$8&amp;IF(SUM(JG51:$KK51)=0,"",", "),"")</f>
        <v/>
      </c>
      <c r="QY51" t="str">
        <f>IF(JG51=1,QY$8&amp;IF(SUM(JH51:$KK51)=0,"",", "),"")</f>
        <v/>
      </c>
      <c r="QZ51" t="str">
        <f>IF(JH51=1,QZ$8&amp;IF(SUM(JI51:$KK51)=0,"",", "),"")</f>
        <v/>
      </c>
      <c r="RA51" t="str">
        <f>IF(JI51=1,RA$8&amp;IF(SUM(JJ51:$KK51)=0,"",", "),"")</f>
        <v/>
      </c>
      <c r="RB51" t="str">
        <f>IF(JJ51=1,RB$8&amp;IF(SUM(JK51:$KK51)=0,"",", "),"")</f>
        <v/>
      </c>
      <c r="RC51" t="str">
        <f>IF(JK51=1,RC$8&amp;IF(SUM(JL51:$KK51)=0,"",", "),"")</f>
        <v/>
      </c>
      <c r="RD51" t="str">
        <f>IF(JL51=1,RD$8&amp;IF(SUM(JM51:$KK51)=0,"",", "),"")</f>
        <v/>
      </c>
      <c r="RE51" t="str">
        <f>IF(JM51=1,RE$8&amp;IF(SUM(JN51:$KK51)=0,"",", "),"")</f>
        <v/>
      </c>
      <c r="RF51" t="str">
        <f>IF(JN51=1,RF$8&amp;IF(SUM(JO51:$KK51)=0,"",", "),"")</f>
        <v/>
      </c>
      <c r="RG51" t="str">
        <f>IF(JO51=1,RG$8&amp;IF(SUM(JP51:$KK51)=0,"",", "),"")</f>
        <v/>
      </c>
      <c r="RH51" t="str">
        <f>IF(JP51=1,RH$8&amp;IF(SUM(JQ51:$KK51)=0,"",", "),"")</f>
        <v/>
      </c>
      <c r="RI51" t="str">
        <f>IF(JQ51=1,RI$8&amp;IF(SUM(JR51:$KK51)=0,"",", "),"")</f>
        <v/>
      </c>
      <c r="RJ51" t="str">
        <f>IF(JR51=1,RJ$8&amp;IF(SUM(JS51:$KK51)=0,"",", "),"")</f>
        <v/>
      </c>
      <c r="RK51" t="str">
        <f>IF(JS51=1,RK$8&amp;IF(SUM(JT51:$KK51)=0,"",", "),"")</f>
        <v/>
      </c>
      <c r="RL51" t="str">
        <f>IF(JT51=1,RL$8&amp;IF(SUM(JU51:$KK51)=0,"",", "),"")</f>
        <v/>
      </c>
      <c r="RM51" t="str">
        <f>IF(JU51=1,RM$8&amp;IF(SUM(JV51:$KK51)=0,"",", "),"")</f>
        <v/>
      </c>
      <c r="RN51" t="str">
        <f>IF(JV51=1,RN$8&amp;IF(SUM(JW51:$KK51)=0,"",", "),"")</f>
        <v/>
      </c>
      <c r="RO51" t="str">
        <f>IF(JW51=1,RO$8&amp;IF(SUM(JX51:$KK51)=0,"",", "),"")</f>
        <v/>
      </c>
      <c r="RP51" t="str">
        <f>IF(JX51=1,RP$8&amp;IF(SUM(JY51:$KK51)=0,"",", "),"")</f>
        <v/>
      </c>
      <c r="RQ51" t="str">
        <f>IF(JY51=1,RQ$8&amp;IF(SUM(JZ51:$KK51)=0,"",", "),"")</f>
        <v/>
      </c>
      <c r="RR51" t="str">
        <f>IF(JZ51=1,RR$8&amp;IF(SUM(KA51:$KK51)=0,"",", "),"")</f>
        <v/>
      </c>
      <c r="RS51" t="str">
        <f>IF(KA51=1,RS$8&amp;IF(SUM(KB51:$KK51)=0,"",", "),"")</f>
        <v/>
      </c>
      <c r="RT51" t="str">
        <f>IF(KB51=1,RT$8&amp;IF(SUM(KC51:$KK51)=0,"",", "),"")</f>
        <v/>
      </c>
      <c r="RU51" t="str">
        <f>IF(KC51=1,RU$8&amp;IF(SUM(KD51:$KK51)=0,"",", "),"")</f>
        <v/>
      </c>
      <c r="RV51" t="str">
        <f>IF(KD51=1,RV$8&amp;IF(SUM(KE51:$KK51)=0,"",", "),"")</f>
        <v/>
      </c>
      <c r="RW51" t="str">
        <f>IF(KE51=1,RW$8&amp;IF(SUM(KF51:$KK51)=0,"",", "),"")</f>
        <v/>
      </c>
      <c r="RX51" t="str">
        <f>IF(KF51=1,RX$8&amp;IF(SUM(KG51:$KK51)=0,"",", "),"")</f>
        <v/>
      </c>
      <c r="RY51" t="str">
        <f>IF(KG51=1,RY$8&amp;IF(SUM(KH51:$KK51)=0,"",", "),"")</f>
        <v/>
      </c>
      <c r="RZ51" t="str">
        <f>IF(KH51=1,RZ$8&amp;IF(SUM(KI51:$KK51)=0,"",", "),"")</f>
        <v/>
      </c>
      <c r="SA51" t="str">
        <f>IF(KI51=1,SA$8&amp;IF(SUM(KJ51:$KK51)=0,"",", "),"")</f>
        <v/>
      </c>
      <c r="SB51" t="str">
        <f>IF(KJ51=1,SB$8&amp;IF(SUM(KK51:$KK51)=0,"",", "),"")</f>
        <v/>
      </c>
      <c r="SC51" t="str">
        <f t="shared" si="71"/>
        <v/>
      </c>
    </row>
    <row r="52" spans="1:497" ht="60" customHeight="1" x14ac:dyDescent="0.45">
      <c r="A52" s="62"/>
      <c r="B52" s="212" t="str">
        <f t="shared" si="0"/>
        <v/>
      </c>
      <c r="C52" s="212" t="str">
        <f t="shared" si="59"/>
        <v/>
      </c>
      <c r="D52" s="212" t="str">
        <f t="shared" si="60"/>
        <v/>
      </c>
      <c r="E52" s="212" t="str">
        <f t="shared" si="61"/>
        <v/>
      </c>
      <c r="F52" s="212" t="str">
        <f t="shared" si="62"/>
        <v/>
      </c>
      <c r="G52" s="237" t="str">
        <f>IF('EDCI Data'!B52="","",'EDCI Data'!B52)</f>
        <v/>
      </c>
      <c r="H52" s="238" t="str">
        <f>IF('EDCI Data'!C52="","",'EDCI Data'!C52)</f>
        <v/>
      </c>
      <c r="I52" s="239" t="str">
        <f>IF('EDCI Data'!D52="","",'EDCI Data'!D52)</f>
        <v/>
      </c>
      <c r="J52" s="240" t="str">
        <f>IF('EDCI Data'!E52="","",'EDCI Data'!E52)</f>
        <v/>
      </c>
      <c r="K52" s="237" t="str">
        <f>IF('EDCI Data'!F52="","",'EDCI Data'!F52)</f>
        <v/>
      </c>
      <c r="L52" s="237" t="str">
        <f>IF('EDCI Data'!G52="","",'EDCI Data'!G52)</f>
        <v/>
      </c>
      <c r="M52" s="237" t="str">
        <f>IF('EDCI Data'!H52="","",'EDCI Data'!H52)</f>
        <v/>
      </c>
      <c r="N52" s="237" t="str">
        <f>IF('EDCI Data'!I52="","",'EDCI Data'!I52)</f>
        <v/>
      </c>
      <c r="O52" s="237" t="str">
        <f>IF('EDCI Data'!J52="","",'EDCI Data'!J52)</f>
        <v/>
      </c>
      <c r="P52" s="237" t="str">
        <f>IF('EDCI Data'!K52="","",'EDCI Data'!K52)</f>
        <v/>
      </c>
      <c r="Q52" s="241" t="str">
        <f>IF('EDCI Data'!L52="","",'EDCI Data'!L52)</f>
        <v/>
      </c>
      <c r="R52" s="241" t="str">
        <f>IF('EDCI Data'!M52="","",'EDCI Data'!M52)</f>
        <v/>
      </c>
      <c r="S52" s="237" t="str">
        <f>IF('EDCI Data'!N52="","",'EDCI Data'!N52)</f>
        <v/>
      </c>
      <c r="T52" s="237" t="str">
        <f>IF('EDCI Data'!O52="","",'EDCI Data'!O52)</f>
        <v/>
      </c>
      <c r="U52" s="237" t="str">
        <f>IF('EDCI Data'!P52="","",'EDCI Data'!P52)</f>
        <v/>
      </c>
      <c r="V52" s="237" t="str">
        <f>IF('EDCI Data'!Q52="","",'EDCI Data'!Q52)</f>
        <v/>
      </c>
      <c r="W52" s="242" t="str">
        <f>IF('EDCI Data'!R52="","",'EDCI Data'!R52)</f>
        <v/>
      </c>
      <c r="X52" s="243" t="str">
        <f>IF('EDCI Data'!S52="","",'EDCI Data'!S52)</f>
        <v/>
      </c>
      <c r="Y52" s="243" t="str">
        <f>IF('EDCI Data'!T52="","",'EDCI Data'!T52)</f>
        <v/>
      </c>
      <c r="Z52" s="244" t="str">
        <f>IF('EDCI Data'!U52="","",'EDCI Data'!U52)</f>
        <v/>
      </c>
      <c r="AA52" s="237" t="str">
        <f>IF('EDCI Data'!V52="","",'EDCI Data'!V52)</f>
        <v/>
      </c>
      <c r="AB52" s="244" t="str">
        <f>IF('EDCI Data'!W52="","",'EDCI Data'!W52)</f>
        <v/>
      </c>
      <c r="AC52" s="237" t="str">
        <f>IF('EDCI Data'!X52="","",'EDCI Data'!X52)</f>
        <v/>
      </c>
      <c r="AD52" s="244" t="str">
        <f>IF('EDCI Data'!Y52="","",'EDCI Data'!Y52)</f>
        <v/>
      </c>
      <c r="AE52" s="237" t="str">
        <f>IF('EDCI Data'!Z52="","",'EDCI Data'!Z52)</f>
        <v/>
      </c>
      <c r="AF52" s="237" t="str">
        <f>IF('EDCI Data'!AA52="","",'EDCI Data'!AA52)</f>
        <v/>
      </c>
      <c r="AG52" s="237" t="str">
        <f>IF('EDCI Data'!AB52="","",'EDCI Data'!AB52)</f>
        <v/>
      </c>
      <c r="AH52" s="237" t="str">
        <f>IF('EDCI Data'!AC52="","",'EDCI Data'!AC52)</f>
        <v/>
      </c>
      <c r="AI52" s="237" t="str">
        <f>IF('EDCI Data'!AD52="","",'EDCI Data'!AD52)</f>
        <v/>
      </c>
      <c r="AJ52" s="237" t="str">
        <f>IF('EDCI Data'!AE52="","",'EDCI Data'!AE52)</f>
        <v/>
      </c>
      <c r="AK52" s="237" t="str">
        <f>IF('EDCI Data'!AF52="","",'EDCI Data'!AF52)</f>
        <v/>
      </c>
      <c r="AL52" s="237" t="str">
        <f>IF('EDCI Data'!AG52="","",'EDCI Data'!AG52)</f>
        <v/>
      </c>
      <c r="AM52" s="237" t="str">
        <f>IF('EDCI Data'!AH52="","",'EDCI Data'!AH52)</f>
        <v/>
      </c>
      <c r="AN52" s="237" t="str">
        <f>IF('EDCI Data'!AI52="","",'EDCI Data'!AI52)</f>
        <v/>
      </c>
      <c r="AO52" s="237" t="str">
        <f>IF('EDCI Data'!AJ52="","",'EDCI Data'!AJ52)</f>
        <v/>
      </c>
      <c r="AP52" s="237" t="str">
        <f>IF('EDCI Data'!AK52="","",'EDCI Data'!AK52)</f>
        <v/>
      </c>
      <c r="AQ52" s="237" t="str">
        <f>IF('EDCI Data'!AL52="","",'EDCI Data'!AL52)</f>
        <v/>
      </c>
      <c r="AR52" s="237" t="str">
        <f>IF('EDCI Data'!AM52="","",'EDCI Data'!AM52)</f>
        <v/>
      </c>
      <c r="AS52" s="237" t="str">
        <f>IF('EDCI Data'!AN52="","",'EDCI Data'!AN52)</f>
        <v/>
      </c>
      <c r="AT52" s="237" t="str">
        <f>IF('EDCI Data'!AO52="","",'EDCI Data'!AO52)</f>
        <v/>
      </c>
      <c r="AU52" s="237" t="str">
        <f>IF('EDCI Data'!AP52="","",'EDCI Data'!AP52)</f>
        <v/>
      </c>
      <c r="AV52" s="237" t="str">
        <f>IF('EDCI Data'!AQ52="","",'EDCI Data'!AQ52)</f>
        <v/>
      </c>
      <c r="AW52" s="237" t="str">
        <f>IF('EDCI Data'!AR52="","",'EDCI Data'!AR52)</f>
        <v/>
      </c>
      <c r="AX52" s="237" t="str">
        <f>IF('EDCI Data'!AS52="","",'EDCI Data'!AS52)</f>
        <v/>
      </c>
      <c r="AY52" s="237" t="str">
        <f>IF('EDCI Data'!AT52="","",'EDCI Data'!AT52)</f>
        <v/>
      </c>
      <c r="AZ52" s="237" t="str">
        <f>IF('EDCI Data'!AU52="","",'EDCI Data'!AU52)</f>
        <v/>
      </c>
      <c r="BA52" s="237" t="str">
        <f>IF('EDCI Data'!AV52="","",'EDCI Data'!AV52)</f>
        <v/>
      </c>
      <c r="BB52" s="245" t="str">
        <f>IF('EDCI Data'!AW52="","",'EDCI Data'!AW52)</f>
        <v/>
      </c>
      <c r="BC52" s="245" t="str">
        <f>IF('EDCI Data'!AX52="","",'EDCI Data'!AX52)</f>
        <v/>
      </c>
      <c r="BD52" s="246" t="str">
        <f t="shared" si="63"/>
        <v/>
      </c>
      <c r="BE52" s="247" t="str">
        <f>IF('EDCI Data'!AY52="","",'EDCI Data'!AY52)</f>
        <v/>
      </c>
      <c r="BF52" s="247" t="str">
        <f>IF('EDCI Data'!AZ52="","",'EDCI Data'!AZ52)</f>
        <v/>
      </c>
      <c r="BG52" s="247" t="str">
        <f>IF('EDCI Data'!BA52="","",'EDCI Data'!BA52)</f>
        <v/>
      </c>
      <c r="BH52" s="247" t="str">
        <f>IF('EDCI Data'!BB52="","",'EDCI Data'!BB52)</f>
        <v/>
      </c>
      <c r="BI52" s="247" t="str">
        <f>IF('EDCI Data'!BC52="","",'EDCI Data'!BC52)</f>
        <v/>
      </c>
      <c r="BJ52" s="247" t="str">
        <f>IF('EDCI Data'!BD52="","",'EDCI Data'!BD52)</f>
        <v/>
      </c>
      <c r="BK52" s="247" t="str">
        <f>IF('EDCI Data'!BE52="","",'EDCI Data'!BE52)</f>
        <v/>
      </c>
      <c r="BL52" s="247" t="str">
        <f>IF('EDCI Data'!BF52="","",'EDCI Data'!BF52)</f>
        <v/>
      </c>
      <c r="BM52" s="247" t="str">
        <f>IF('EDCI Data'!BG52="","",'EDCI Data'!BG52)</f>
        <v/>
      </c>
      <c r="BN52" s="248" t="str">
        <f>IF('EDCI Data'!BH52="","",'EDCI Data'!BH52)</f>
        <v/>
      </c>
      <c r="BO52" s="248" t="str">
        <f>IF('EDCI Data'!BI52="","",'EDCI Data'!BI52)</f>
        <v/>
      </c>
      <c r="BP52" s="249" t="str">
        <f>IF('EDCI Data'!BJ52="","",'EDCI Data'!BJ52)</f>
        <v/>
      </c>
      <c r="BQ52" s="248" t="str">
        <f>IF('EDCI Data'!BK52="","",'EDCI Data'!BK52)</f>
        <v/>
      </c>
      <c r="BR52" s="248" t="str">
        <f>IF('EDCI Data'!BL52="","",'EDCI Data'!BL52)</f>
        <v/>
      </c>
      <c r="BS52" s="250" t="str">
        <f>IF('EDCI Data'!BM52="","",'EDCI Data'!BM52)</f>
        <v/>
      </c>
      <c r="BT52" s="251" t="str">
        <f>IF('EDCI Data'!BN52="","",'EDCI Data'!BN52)</f>
        <v/>
      </c>
      <c r="BU52" s="246" t="str">
        <f>IF('EDCI Data'!BO52="","",'EDCI Data'!BO52)</f>
        <v/>
      </c>
      <c r="BV52" s="252">
        <f t="shared" si="64"/>
        <v>0</v>
      </c>
      <c r="BW52" s="252">
        <f t="shared" si="65"/>
        <v>0</v>
      </c>
      <c r="BX52" s="252">
        <f t="shared" si="66"/>
        <v>0</v>
      </c>
      <c r="BY52" s="252">
        <f t="shared" si="67"/>
        <v>0</v>
      </c>
      <c r="BZ52" t="str">
        <f t="shared" si="1"/>
        <v/>
      </c>
      <c r="CA52" s="253"/>
      <c r="CB52"/>
      <c r="CC52"/>
      <c r="CD52"/>
      <c r="CE52" t="str">
        <f t="shared" si="2"/>
        <v/>
      </c>
      <c r="CF52"/>
      <c r="CG52" t="str">
        <f t="shared" si="3"/>
        <v/>
      </c>
      <c r="CH52" t="str">
        <f t="shared" si="4"/>
        <v/>
      </c>
      <c r="CI52" t="str">
        <f t="shared" si="5"/>
        <v/>
      </c>
      <c r="CJ52" t="str">
        <f t="shared" si="6"/>
        <v/>
      </c>
      <c r="CK52"/>
      <c r="CL52"/>
      <c r="CM52" t="str">
        <f t="shared" si="7"/>
        <v/>
      </c>
      <c r="CN52" t="str">
        <f t="shared" si="8"/>
        <v/>
      </c>
      <c r="CO52" t="str">
        <f t="shared" si="9"/>
        <v/>
      </c>
      <c r="CP52" t="str">
        <f t="shared" si="10"/>
        <v/>
      </c>
      <c r="CQ52"/>
      <c r="CR52" t="str" cm="1">
        <f t="array" ref="CR52">IF(COUNTIFS($BZ$10:$BZ$259,$BZ52,$I$10:$I$259,$I52+1)&gt;0,IF(X52&lt;&gt;INDEX(Y$10:Y$259,MATCH(1,INDEX(($BZ52=$BZ$10:$BZ$259)*($I$10:$I$259=$I52+1),0,1),0)),"Number of FTEs in previous year do not align with Number of FTEs in current year across years, by definition these should be equal. Please check and update if required. "&amp;CHAR(10),""),"")</f>
        <v/>
      </c>
      <c r="CS52" t="str" cm="1">
        <f t="array" ref="CS52">IF(COUNTIFS($BZ$10:$BZ$259,$BZ52,$I$10:$I$259,$I52-1)&gt;0,IF(Y52&lt;&gt;INDEX(X$10:X$259,MATCH(1,INDEX(($BZ52=$BZ$10:$BZ$259)*($I$10:$I$259=$I52-1),0,1),0)),"Number of FTEs in previous year do not align with Number of FTEs in current year across years, by definition these should be equal. Please check and update if required. "&amp;CHAR(10),""),"")</f>
        <v/>
      </c>
      <c r="CT52" t="str">
        <f t="shared" si="11"/>
        <v/>
      </c>
      <c r="CU52" t="str">
        <f t="shared" si="12"/>
        <v/>
      </c>
      <c r="CV52"/>
      <c r="CW52" t="str">
        <f t="shared" si="13"/>
        <v/>
      </c>
      <c r="CX52"/>
      <c r="CY52" t="str">
        <f t="shared" si="14"/>
        <v/>
      </c>
      <c r="CZ52"/>
      <c r="DA52" t="str">
        <f t="shared" si="15"/>
        <v/>
      </c>
      <c r="DB52"/>
      <c r="DC52"/>
      <c r="DD52"/>
      <c r="DE52"/>
      <c r="DF52"/>
      <c r="DG52"/>
      <c r="DH52"/>
      <c r="DI52"/>
      <c r="DJ52"/>
      <c r="DK52"/>
      <c r="DL52"/>
      <c r="DM52"/>
      <c r="DN52"/>
      <c r="DO52"/>
      <c r="DP52"/>
      <c r="DQ52"/>
      <c r="DR52"/>
      <c r="DS52"/>
      <c r="DT52"/>
      <c r="DU52"/>
      <c r="DV52"/>
      <c r="DW52"/>
      <c r="DX52" t="str">
        <f t="shared" si="16"/>
        <v/>
      </c>
      <c r="DY52" t="str">
        <f t="shared" si="17"/>
        <v/>
      </c>
      <c r="DZ52" t="str">
        <f t="shared" si="18"/>
        <v/>
      </c>
      <c r="EA52" t="str">
        <f t="shared" si="19"/>
        <v/>
      </c>
      <c r="EB52" t="str">
        <f t="shared" si="20"/>
        <v/>
      </c>
      <c r="EC52" t="str">
        <f t="shared" si="21"/>
        <v/>
      </c>
      <c r="ED52" t="str">
        <f t="shared" si="22"/>
        <v/>
      </c>
      <c r="EE52" t="str">
        <f t="shared" si="23"/>
        <v/>
      </c>
      <c r="EF52" t="str">
        <f t="shared" si="24"/>
        <v/>
      </c>
      <c r="EG52" t="str">
        <f t="shared" si="25"/>
        <v/>
      </c>
      <c r="EH52" t="str">
        <f t="shared" si="26"/>
        <v/>
      </c>
      <c r="EI52" t="str">
        <f t="shared" si="27"/>
        <v/>
      </c>
      <c r="EJ52"/>
      <c r="EK52"/>
      <c r="EL52"/>
      <c r="EM52"/>
      <c r="EN52"/>
      <c r="EO52"/>
      <c r="EP52"/>
      <c r="EQ52" t="str">
        <f t="shared" si="28"/>
        <v/>
      </c>
      <c r="ER52" t="str">
        <f t="shared" si="29"/>
        <v/>
      </c>
      <c r="ES52" t="str">
        <f t="shared" si="30"/>
        <v/>
      </c>
      <c r="ET52"/>
      <c r="EU52" t="str">
        <f t="shared" si="31"/>
        <v/>
      </c>
      <c r="EV52"/>
      <c r="EW52" t="str">
        <f t="shared" si="32"/>
        <v/>
      </c>
      <c r="EX52"/>
      <c r="EY52" t="str">
        <f t="shared" si="33"/>
        <v/>
      </c>
      <c r="EZ52"/>
      <c r="FA52"/>
      <c r="FB52"/>
      <c r="FC52"/>
      <c r="FD52"/>
      <c r="FE52"/>
      <c r="FF52"/>
      <c r="FG52"/>
      <c r="FH52"/>
      <c r="FI52"/>
      <c r="FJ52"/>
      <c r="FK52"/>
      <c r="FL52"/>
      <c r="FM52"/>
      <c r="FN52"/>
      <c r="FO52"/>
      <c r="FP52"/>
      <c r="FQ52"/>
      <c r="FR52"/>
      <c r="FS52"/>
      <c r="FT52"/>
      <c r="FU52"/>
      <c r="FV52" t="str">
        <f t="shared" si="34"/>
        <v/>
      </c>
      <c r="FW52" t="str">
        <f t="shared" si="35"/>
        <v/>
      </c>
      <c r="FX52"/>
      <c r="FY52" t="str">
        <f t="shared" si="36"/>
        <v/>
      </c>
      <c r="FZ52" t="str">
        <f t="shared" si="37"/>
        <v/>
      </c>
      <c r="GA52" t="str">
        <f t="shared" si="38"/>
        <v/>
      </c>
      <c r="GB52" t="str">
        <f t="shared" si="39"/>
        <v/>
      </c>
      <c r="GC52" t="str">
        <f t="shared" si="40"/>
        <v/>
      </c>
      <c r="GD52" t="str">
        <f t="shared" si="41"/>
        <v/>
      </c>
      <c r="GE52" t="str">
        <f t="shared" si="42"/>
        <v/>
      </c>
      <c r="GF52" t="str">
        <f t="shared" si="43"/>
        <v/>
      </c>
      <c r="GG52" t="str">
        <f t="shared" si="44"/>
        <v/>
      </c>
      <c r="GH52"/>
      <c r="GI52"/>
      <c r="GJ52"/>
      <c r="GK52"/>
      <c r="GL52"/>
      <c r="GM52"/>
      <c r="GN52"/>
      <c r="GO52"/>
      <c r="GP52" t="str">
        <f t="shared" si="45"/>
        <v/>
      </c>
      <c r="GQ52" t="str">
        <f t="shared" si="46"/>
        <v/>
      </c>
      <c r="GR52"/>
      <c r="GS52" t="str">
        <f t="shared" si="47"/>
        <v/>
      </c>
      <c r="GT52"/>
      <c r="GU52" t="str">
        <f t="shared" si="48"/>
        <v/>
      </c>
      <c r="GV52"/>
      <c r="GW52" t="str">
        <f t="shared" si="49"/>
        <v/>
      </c>
      <c r="GX52"/>
      <c r="GY52"/>
      <c r="GZ52"/>
      <c r="HA52"/>
      <c r="HB52"/>
      <c r="HC52"/>
      <c r="HD52"/>
      <c r="HE52"/>
      <c r="HF52"/>
      <c r="HG52"/>
      <c r="HH52"/>
      <c r="HI52"/>
      <c r="HJ52"/>
      <c r="HK52"/>
      <c r="HL52"/>
      <c r="HM52"/>
      <c r="HN52"/>
      <c r="HO52"/>
      <c r="HP52"/>
      <c r="HQ52"/>
      <c r="HR52"/>
      <c r="HS52"/>
      <c r="HT52" t="str">
        <f t="shared" si="50"/>
        <v/>
      </c>
      <c r="HU52" t="str">
        <f t="shared" si="51"/>
        <v/>
      </c>
      <c r="HV52"/>
      <c r="HW52"/>
      <c r="HX52"/>
      <c r="HY52"/>
      <c r="HZ52"/>
      <c r="IA52"/>
      <c r="IB52"/>
      <c r="IC52"/>
      <c r="ID52"/>
      <c r="IE52" t="str">
        <f t="shared" si="52"/>
        <v/>
      </c>
      <c r="IF52"/>
      <c r="IG52"/>
      <c r="IH52"/>
      <c r="II52"/>
      <c r="IJ52"/>
      <c r="IK52"/>
      <c r="IL52"/>
      <c r="IM52"/>
      <c r="IN52"/>
      <c r="IO52"/>
      <c r="IP52"/>
      <c r="IQ52" t="str">
        <f t="shared" si="53"/>
        <v/>
      </c>
      <c r="IR52"/>
      <c r="IS52" t="str">
        <f t="shared" si="54"/>
        <v/>
      </c>
      <c r="IT52"/>
      <c r="IU52" t="str">
        <f t="shared" si="55"/>
        <v/>
      </c>
      <c r="IV52"/>
      <c r="IW52"/>
      <c r="IX52"/>
      <c r="IY52"/>
      <c r="IZ52"/>
      <c r="JA52"/>
      <c r="JB52"/>
      <c r="JC52"/>
      <c r="JD52"/>
      <c r="JE52"/>
      <c r="JF52"/>
      <c r="JG52"/>
      <c r="JH52"/>
      <c r="JI52"/>
      <c r="JJ52"/>
      <c r="JK52"/>
      <c r="JL52"/>
      <c r="JM52"/>
      <c r="JN52"/>
      <c r="JO52"/>
      <c r="JP52"/>
      <c r="JQ52"/>
      <c r="JR52" t="str">
        <f t="shared" si="56"/>
        <v/>
      </c>
      <c r="JS52" t="str">
        <f t="shared" si="57"/>
        <v/>
      </c>
      <c r="JT52"/>
      <c r="JU52"/>
      <c r="JV52"/>
      <c r="JW52"/>
      <c r="JX52"/>
      <c r="JY52"/>
      <c r="JZ52"/>
      <c r="KA52"/>
      <c r="KB52"/>
      <c r="KC52" t="str">
        <f t="shared" si="58"/>
        <v/>
      </c>
      <c r="KD52"/>
      <c r="KE52"/>
      <c r="KF52"/>
      <c r="KG52"/>
      <c r="KH52"/>
      <c r="KI52"/>
      <c r="KJ52"/>
      <c r="KK52"/>
      <c r="KL52" t="str">
        <f>IF(CT52=1,KL$8&amp;IF(SUM(CU52:$EQ52)=0,"",", "),"")</f>
        <v/>
      </c>
      <c r="KM52" t="str">
        <f>IF(CU52=1,KM$8&amp;IF(SUM(CV52:$EQ52)=0,"",", "),"")</f>
        <v/>
      </c>
      <c r="KN52" t="str">
        <f>IF(CV52=1,KN$8&amp;IF(SUM(CW52:$EQ52)=0,"",", "),"")</f>
        <v/>
      </c>
      <c r="KO52" t="str">
        <f>IF(CW52=1,KO$8&amp;IF(SUM(CX52:$EQ52)=0,"",", "),"")</f>
        <v/>
      </c>
      <c r="KP52" t="str">
        <f>IF(CX52=1,KP$8&amp;IF(SUM(CY52:$EQ52)=0,"",", "),"")</f>
        <v/>
      </c>
      <c r="KQ52" t="str">
        <f>IF(CY52=1,KQ$8&amp;IF(SUM(CZ52:$EQ52)=0,"",", "),"")</f>
        <v/>
      </c>
      <c r="KR52" t="str">
        <f>IF(CZ52=1,KR$8&amp;IF(SUM(DA52:$EQ52)=0,"",", "),"")</f>
        <v/>
      </c>
      <c r="KS52" t="str">
        <f>IF(DA52=1,KS$8&amp;IF(SUM(DB52:$EQ52)=0,"",", "),"")</f>
        <v/>
      </c>
      <c r="KT52" t="str">
        <f>IF(DB52=1,KT$8&amp;IF(SUM(DC52:$EQ52)=0,"",", "),"")</f>
        <v/>
      </c>
      <c r="KU52" t="str">
        <f>IF(DC52=1,KU$8&amp;IF(SUM(DD52:$EQ52)=0,"",", "),"")</f>
        <v/>
      </c>
      <c r="KV52" t="str">
        <f>IF(DD52=1,KV$8&amp;IF(SUM(DE52:$EQ52)=0,"",", "),"")</f>
        <v/>
      </c>
      <c r="KW52" t="str">
        <f>IF(DE52=1,KW$8&amp;IF(SUM(DF52:$EQ52)=0,"",", "),"")</f>
        <v/>
      </c>
      <c r="KX52" t="str">
        <f>IF(DF52=1,KX$8&amp;IF(SUM(DG52:$EQ52)=0,"",", "),"")</f>
        <v/>
      </c>
      <c r="KY52" t="str">
        <f>IF(DG52=1,KY$8&amp;IF(SUM(DH52:$EQ52)=0,"",", "),"")</f>
        <v/>
      </c>
      <c r="KZ52" t="str">
        <f>IF(DH52=1,KZ$8&amp;IF(SUM(DI52:$EQ52)=0,"",", "),"")</f>
        <v/>
      </c>
      <c r="LA52" t="str">
        <f>IF(DI52=1,LA$8&amp;IF(SUM(DJ52:$EQ52)=0,"",", "),"")</f>
        <v/>
      </c>
      <c r="LB52" t="str">
        <f>IF(DJ52=1,LB$8&amp;IF(SUM(DK52:$EQ52)=0,"",", "),"")</f>
        <v/>
      </c>
      <c r="LC52" t="str">
        <f>IF(DK52=1,LC$8&amp;IF(SUM(DL52:$EQ52)=0,"",", "),"")</f>
        <v/>
      </c>
      <c r="LD52" t="str">
        <f>IF(DL52=1,LD$8&amp;IF(SUM(DM52:$EQ52)=0,"",", "),"")</f>
        <v/>
      </c>
      <c r="LE52" t="str">
        <f>IF(DM52=1,LE$8&amp;IF(SUM(DN52:$EQ52)=0,"",", "),"")</f>
        <v/>
      </c>
      <c r="LF52" t="str">
        <f>IF(DN52=1,LF$8&amp;IF(SUM(DO52:$EQ52)=0,"",", "),"")</f>
        <v/>
      </c>
      <c r="LG52" t="str">
        <f>IF(DO52=1,LG$8&amp;IF(SUM(DP52:$EQ52)=0,"",", "),"")</f>
        <v/>
      </c>
      <c r="LH52" t="str">
        <f>IF(DP52=1,LH$8&amp;IF(SUM(DQ52:$EQ52)=0,"",", "),"")</f>
        <v/>
      </c>
      <c r="LI52" t="str">
        <f>IF(DQ52=1,LI$8&amp;IF(SUM(DR52:$EQ52)=0,"",", "),"")</f>
        <v/>
      </c>
      <c r="LJ52" t="str">
        <f>IF(DR52=1,LJ$8&amp;IF(SUM(DS52:$EQ52)=0,"",", "),"")</f>
        <v/>
      </c>
      <c r="LK52" t="str">
        <f>IF(DS52=1,LK$8&amp;IF(SUM(DT52:$EQ52)=0,"",", "),"")</f>
        <v/>
      </c>
      <c r="LL52" t="str">
        <f>IF(DT52=1,LL$8&amp;IF(SUM(DU52:$EQ52)=0,"",", "),"")</f>
        <v/>
      </c>
      <c r="LM52" t="str">
        <f>IF(DU52=1,LM$8&amp;IF(SUM(DV52:$EQ52)=0,"",", "),"")</f>
        <v/>
      </c>
      <c r="LN52" t="str">
        <f>IF(DV52=1,LN$8&amp;IF(SUM(DW52:$EQ52)=0,"",", "),"")</f>
        <v/>
      </c>
      <c r="LO52" t="str">
        <f>IF(DW52=1,LO$8&amp;IF(SUM(DX52:$EQ52)=0,"",", "),"")</f>
        <v/>
      </c>
      <c r="LP52" t="str">
        <f>IF(DX52=1,LP$8&amp;IF(SUM(DY52:$EQ52)=0,"",", "),"")</f>
        <v/>
      </c>
      <c r="LQ52" t="str">
        <f>IF(DY52=1,LQ$8&amp;IF(SUM(DZ52:$EQ52)=0,"",", "),"")</f>
        <v/>
      </c>
      <c r="LR52" t="str">
        <f>IF(DZ52=1,LR$8&amp;IF(SUM(EA52:$EQ52)=0,"",", "),"")</f>
        <v/>
      </c>
      <c r="LS52" t="str">
        <f>IF(EA52=1,LS$8&amp;IF(SUM(EB52:$EQ52)=0,"",", "),"")</f>
        <v/>
      </c>
      <c r="LT52" t="str">
        <f>IF(EB52=1,LT$8&amp;IF(SUM(EC52:$EQ52)=0,"",", "),"")</f>
        <v/>
      </c>
      <c r="LU52" t="str">
        <f>IF(EC52=1,LU$8&amp;IF(SUM(ED52:$EQ52)=0,"",", "),"")</f>
        <v/>
      </c>
      <c r="LV52" t="str">
        <f>IF(ED52=1,LV$8&amp;IF(SUM(EE52:$EQ52)=0,"",", "),"")</f>
        <v/>
      </c>
      <c r="LW52" t="str">
        <f>IF(EE52=1,LW$8&amp;IF(SUM(EF52:$EQ52)=0,"",", "),"")</f>
        <v/>
      </c>
      <c r="LX52" t="str">
        <f>IF(EF52=1,LX$8&amp;IF(SUM(EG52:$EQ52)=0,"",", "),"")</f>
        <v/>
      </c>
      <c r="LY52" t="str">
        <f>IF(EG52=1,LY$8&amp;IF(SUM(EH52:$EQ52)=0,"",", "),"")</f>
        <v/>
      </c>
      <c r="LZ52" t="str">
        <f>IF(EH52=1,LZ$8&amp;IF(SUM(EI52:$EQ52)=0,"",", "),"")</f>
        <v/>
      </c>
      <c r="MA52" t="str">
        <f>IF(EI52=1,MA$8&amp;IF(SUM(EJ52:$EQ52)=0,"",", "),"")</f>
        <v/>
      </c>
      <c r="MB52" t="str">
        <f>IF(EJ52=1,MB$8&amp;IF(SUM(EK52:$EQ52)=0,"",", "),"")</f>
        <v/>
      </c>
      <c r="MC52" t="str">
        <f>IF(EK52=1,MC$8&amp;IF(SUM(EL52:$EQ52)=0,"",", "),"")</f>
        <v/>
      </c>
      <c r="MD52" t="str">
        <f>IF(EL52=1,MD$8&amp;IF(SUM(EM52:$EQ52)=0,"",", "),"")</f>
        <v/>
      </c>
      <c r="ME52" t="str">
        <f>IF(EM52=1,ME$8&amp;IF(SUM(EN52:$EQ52)=0,"",", "),"")</f>
        <v/>
      </c>
      <c r="MF52" t="str">
        <f>IF(EN52=1,MF$8&amp;IF(SUM(EO52:$EQ52)=0,"",", "),"")</f>
        <v/>
      </c>
      <c r="MG52" t="str">
        <f>IF(EO52=1,MG$8&amp;IF(SUM(EP52:$EQ52)=0,"",", "),"")</f>
        <v/>
      </c>
      <c r="MH52" t="str">
        <f>IF(EP52=1,MH$8&amp;IF(SUM(EQ52:$EQ52)=0,"",", "),"")</f>
        <v/>
      </c>
      <c r="MI52" t="str">
        <f t="shared" si="68"/>
        <v/>
      </c>
      <c r="MJ52" t="str">
        <f>IF(ER52=1,MJ$8&amp;IF(SUM(ES52:$GO52)=0,"",", "),"")</f>
        <v/>
      </c>
      <c r="MK52" t="str">
        <f>IF(ES52=1,MK$8&amp;IF(SUM(ET52:$GO52)=0,"",", "),"")</f>
        <v/>
      </c>
      <c r="ML52" t="str">
        <f>IF(ET52=1,ML$8&amp;IF(SUM(EU52:$GO52)=0,"",", "),"")</f>
        <v/>
      </c>
      <c r="MM52" t="str">
        <f>IF(EU52=1,MM$8&amp;IF(SUM(EV52:$GO52)=0,"",", "),"")</f>
        <v/>
      </c>
      <c r="MN52" t="str">
        <f>IF(EV52=1,MN$8&amp;IF(SUM(EW52:$GO52)=0,"",", "),"")</f>
        <v/>
      </c>
      <c r="MO52" t="str">
        <f>IF(EW52=1,MO$8&amp;IF(SUM(EX52:$GO52)=0,"",", "),"")</f>
        <v/>
      </c>
      <c r="MP52" t="str">
        <f>IF(EX52=1,MP$8&amp;IF(SUM(EY52:$GO52)=0,"",", "),"")</f>
        <v/>
      </c>
      <c r="MQ52" t="str">
        <f>IF(EY52=1,MQ$8&amp;IF(SUM(EZ52:$GO52)=0,"",", "),"")</f>
        <v/>
      </c>
      <c r="MR52" t="str">
        <f>IF(EZ52=1,MR$8&amp;IF(SUM(FA52:$GO52)=0,"",", "),"")</f>
        <v/>
      </c>
      <c r="MS52" t="str">
        <f>IF(FA52=1,MS$8&amp;IF(SUM(FB52:$GO52)=0,"",", "),"")</f>
        <v/>
      </c>
      <c r="MT52" t="str">
        <f>IF(FB52=1,MT$8&amp;IF(SUM(FC52:$GO52)=0,"",", "),"")</f>
        <v/>
      </c>
      <c r="MU52" t="str">
        <f>IF(FC52=1,MU$8&amp;IF(SUM(FD52:$GO52)=0,"",", "),"")</f>
        <v/>
      </c>
      <c r="MV52" t="str">
        <f>IF(FD52=1,MV$8&amp;IF(SUM(FE52:$GO52)=0,"",", "),"")</f>
        <v/>
      </c>
      <c r="MW52" t="str">
        <f>IF(FE52=1,MW$8&amp;IF(SUM(FF52:$GO52)=0,"",", "),"")</f>
        <v/>
      </c>
      <c r="MX52" t="str">
        <f>IF(FF52=1,MX$8&amp;IF(SUM(FG52:$GO52)=0,"",", "),"")</f>
        <v/>
      </c>
      <c r="MY52" t="str">
        <f>IF(FG52=1,MY$8&amp;IF(SUM(FH52:$GO52)=0,"",", "),"")</f>
        <v/>
      </c>
      <c r="MZ52" t="str">
        <f>IF(FH52=1,MZ$8&amp;IF(SUM(FI52:$GO52)=0,"",", "),"")</f>
        <v/>
      </c>
      <c r="NA52" t="str">
        <f>IF(FI52=1,NA$8&amp;IF(SUM(FJ52:$GO52)=0,"",", "),"")</f>
        <v/>
      </c>
      <c r="NB52" t="str">
        <f>IF(FJ52=1,NB$8&amp;IF(SUM(FK52:$GO52)=0,"",", "),"")</f>
        <v/>
      </c>
      <c r="NC52" t="str">
        <f>IF(FK52=1,NC$8&amp;IF(SUM(FL52:$GO52)=0,"",", "),"")</f>
        <v/>
      </c>
      <c r="ND52" t="str">
        <f>IF(FL52=1,ND$8&amp;IF(SUM(FM52:$GO52)=0,"",", "),"")</f>
        <v/>
      </c>
      <c r="NE52" t="str">
        <f>IF(FM52=1,NE$8&amp;IF(SUM(FN52:$GO52)=0,"",", "),"")</f>
        <v/>
      </c>
      <c r="NF52" t="str">
        <f>IF(FN52=1,NF$8&amp;IF(SUM(FO52:$GO52)=0,"",", "),"")</f>
        <v/>
      </c>
      <c r="NG52" t="str">
        <f>IF(FO52=1,NG$8&amp;IF(SUM(FP52:$GO52)=0,"",", "),"")</f>
        <v/>
      </c>
      <c r="NH52" t="str">
        <f>IF(FP52=1,NH$8&amp;IF(SUM(FQ52:$GO52)=0,"",", "),"")</f>
        <v/>
      </c>
      <c r="NI52" t="str">
        <f>IF(FQ52=1,NI$8&amp;IF(SUM(FR52:$GO52)=0,"",", "),"")</f>
        <v/>
      </c>
      <c r="NJ52" t="str">
        <f>IF(FR52=1,NJ$8&amp;IF(SUM(FS52:$GO52)=0,"",", "),"")</f>
        <v/>
      </c>
      <c r="NK52" t="str">
        <f>IF(FS52=1,NK$8&amp;IF(SUM(FT52:$GO52)=0,"",", "),"")</f>
        <v/>
      </c>
      <c r="NL52" t="str">
        <f>IF(FT52=1,NL$8&amp;IF(SUM(FU52:$GO52)=0,"",", "),"")</f>
        <v/>
      </c>
      <c r="NM52" t="str">
        <f>IF(FU52=1,NM$8&amp;IF(SUM(FV52:$GO52)=0,"",", "),"")</f>
        <v/>
      </c>
      <c r="NN52" t="str">
        <f>IF(FV52=1,NN$8&amp;IF(SUM(FW52:$GO52)=0,"",", "),"")</f>
        <v/>
      </c>
      <c r="NO52" t="str">
        <f>IF(FW52=1,NO$8&amp;IF(SUM(FX52:$GO52)=0,"",", "),"")</f>
        <v/>
      </c>
      <c r="NP52" t="str">
        <f>IF(FX52=1,NP$8&amp;IF(SUM(FY52:$GO52)=0,"",", "),"")</f>
        <v/>
      </c>
      <c r="NQ52" t="str">
        <f>IF(FY52=1,NQ$8&amp;IF(SUM(FZ52:$GO52)=0,"",", "),"")</f>
        <v/>
      </c>
      <c r="NR52" t="str">
        <f>IF(FZ52=1,NR$8&amp;IF(SUM(GA52:$GO52)=0,"",", "),"")</f>
        <v/>
      </c>
      <c r="NS52" t="str">
        <f>IF(GA52=1,NS$8&amp;IF(SUM(GB52:$GO52)=0,"",", "),"")</f>
        <v/>
      </c>
      <c r="NT52" t="str">
        <f>IF(GB52=1,NT$8&amp;IF(SUM(GC52:$GO52)=0,"",", "),"")</f>
        <v/>
      </c>
      <c r="NU52" t="str">
        <f>IF(GC52=1,NU$8&amp;IF(SUM(GD52:$GO52)=0,"",", "),"")</f>
        <v/>
      </c>
      <c r="NV52" t="str">
        <f>IF(GD52=1,NV$8&amp;IF(SUM(GE52:$GO52)=0,"",", "),"")</f>
        <v/>
      </c>
      <c r="NW52" t="str">
        <f>IF(GE52=1,NW$8&amp;IF(SUM(GF52:$GO52)=0,"",", "),"")</f>
        <v/>
      </c>
      <c r="NX52" t="str">
        <f>IF(GF52=1,NX$8&amp;IF(SUM(GG52:$GO52)=0,"",", "),"")</f>
        <v/>
      </c>
      <c r="NY52" t="str">
        <f>IF(GG52=1,NY$8&amp;IF(SUM(GH52:$GO52)=0,"",", "),"")</f>
        <v/>
      </c>
      <c r="NZ52" t="str">
        <f>IF(GH52=1,NZ$8&amp;IF(SUM(GI52:$GO52)=0,"",", "),"")</f>
        <v/>
      </c>
      <c r="OA52" t="str">
        <f>IF(GI52=1,OA$8&amp;IF(SUM(GJ52:$GO52)=0,"",", "),"")</f>
        <v/>
      </c>
      <c r="OB52" t="str">
        <f>IF(GJ52=1,OB$8&amp;IF(SUM(GK52:$GO52)=0,"",", "),"")</f>
        <v/>
      </c>
      <c r="OC52" t="str">
        <f>IF(GK52=1,OC$8&amp;IF(SUM(GL52:$GO52)=0,"",", "),"")</f>
        <v/>
      </c>
      <c r="OD52" t="str">
        <f>IF(GL52=1,OD$8&amp;IF(SUM(GM52:$GO52)=0,"",", "),"")</f>
        <v/>
      </c>
      <c r="OE52" t="str">
        <f>IF(GM52=1,OE$8&amp;IF(SUM(GN52:$GO52)=0,"",", "),"")</f>
        <v/>
      </c>
      <c r="OF52" t="str">
        <f>IF(GN52=1,OF$8&amp;IF(SUM(GO52:$GO52)=0,"",", "),"")</f>
        <v/>
      </c>
      <c r="OG52" t="str">
        <f t="shared" si="69"/>
        <v/>
      </c>
      <c r="OH52" t="str">
        <f>IF(GP52=1,OH$8&amp;IF(SUM(GQ52:$IM52)=0,"",", "),"")</f>
        <v/>
      </c>
      <c r="OI52" t="str">
        <f>IF(GQ52=1,OI$8&amp;IF(SUM(GR52:$IM52)=0,"",", "),"")</f>
        <v/>
      </c>
      <c r="OJ52" t="str">
        <f>IF(GR52=1,OJ$8&amp;IF(SUM(GS52:$IM52)=0,"",", "),"")</f>
        <v/>
      </c>
      <c r="OK52" t="str">
        <f>IF(GS52=1,OK$8&amp;IF(SUM(GT52:$IM52)=0,"",", "),"")</f>
        <v/>
      </c>
      <c r="OL52" t="str">
        <f>IF(GT52=1,OL$8&amp;IF(SUM(GU52:$IM52)=0,"",", "),"")</f>
        <v/>
      </c>
      <c r="OM52" t="str">
        <f>IF(GU52=1,OM$8&amp;IF(SUM(GV52:$IM52)=0,"",", "),"")</f>
        <v/>
      </c>
      <c r="ON52" t="str">
        <f>IF(GV52=1,ON$8&amp;IF(SUM(GW52:$IM52)=0,"",", "),"")</f>
        <v/>
      </c>
      <c r="OO52" t="str">
        <f>IF(GW52=1,OO$8&amp;IF(SUM(GX52:$IM52)=0,"",", "),"")</f>
        <v/>
      </c>
      <c r="OP52" t="str">
        <f>IF(GX52=1,OP$8&amp;IF(SUM(GY52:$IM52)=0,"",", "),"")</f>
        <v/>
      </c>
      <c r="OQ52" t="str">
        <f>IF(GY52=1,OQ$8&amp;IF(SUM(GZ52:$IM52)=0,"",", "),"")</f>
        <v/>
      </c>
      <c r="OR52" t="str">
        <f>IF(GZ52=1,OR$8&amp;IF(SUM(HA52:$IM52)=0,"",", "),"")</f>
        <v/>
      </c>
      <c r="OS52" t="str">
        <f>IF(HA52=1,OS$8&amp;IF(SUM(HB52:$IM52)=0,"",", "),"")</f>
        <v/>
      </c>
      <c r="OT52" t="str">
        <f>IF(HB52=1,OT$8&amp;IF(SUM(HC52:$IM52)=0,"",", "),"")</f>
        <v/>
      </c>
      <c r="OU52" t="str">
        <f>IF(HC52=1,OU$8&amp;IF(SUM(HD52:$IM52)=0,"",", "),"")</f>
        <v/>
      </c>
      <c r="OV52" t="str">
        <f>IF(HD52=1,OV$8&amp;IF(SUM(HE52:$IM52)=0,"",", "),"")</f>
        <v/>
      </c>
      <c r="OW52" t="str">
        <f>IF(HE52=1,OW$8&amp;IF(SUM(HF52:$IM52)=0,"",", "),"")</f>
        <v/>
      </c>
      <c r="OX52" t="str">
        <f>IF(HF52=1,OX$8&amp;IF(SUM(HG52:$IM52)=0,"",", "),"")</f>
        <v/>
      </c>
      <c r="OY52" t="str">
        <f>IF(HG52=1,OY$8&amp;IF(SUM(HH52:$IM52)=0,"",", "),"")</f>
        <v/>
      </c>
      <c r="OZ52" t="str">
        <f>IF(HH52=1,OZ$8&amp;IF(SUM(HI52:$IM52)=0,"",", "),"")</f>
        <v/>
      </c>
      <c r="PA52" t="str">
        <f>IF(HI52=1,PA$8&amp;IF(SUM(HJ52:$IM52)=0,"",", "),"")</f>
        <v/>
      </c>
      <c r="PB52" t="str">
        <f>IF(HJ52=1,PB$8&amp;IF(SUM(HK52:$IM52)=0,"",", "),"")</f>
        <v/>
      </c>
      <c r="PC52" t="str">
        <f>IF(HK52=1,PC$8&amp;IF(SUM(HL52:$IM52)=0,"",", "),"")</f>
        <v/>
      </c>
      <c r="PD52" t="str">
        <f>IF(HL52=1,PD$8&amp;IF(SUM(HM52:$IM52)=0,"",", "),"")</f>
        <v/>
      </c>
      <c r="PE52" t="str">
        <f>IF(HM52=1,PE$8&amp;IF(SUM(HN52:$IM52)=0,"",", "),"")</f>
        <v/>
      </c>
      <c r="PF52" t="str">
        <f>IF(HN52=1,PF$8&amp;IF(SUM(HO52:$IM52)=0,"",", "),"")</f>
        <v/>
      </c>
      <c r="PG52" t="str">
        <f>IF(HO52=1,PG$8&amp;IF(SUM(HP52:$IM52)=0,"",", "),"")</f>
        <v/>
      </c>
      <c r="PH52" t="str">
        <f>IF(HP52=1,PH$8&amp;IF(SUM(HQ52:$IM52)=0,"",", "),"")</f>
        <v/>
      </c>
      <c r="PI52" t="str">
        <f>IF(HQ52=1,PI$8&amp;IF(SUM(HR52:$IM52)=0,"",", "),"")</f>
        <v/>
      </c>
      <c r="PJ52" t="str">
        <f>IF(HR52=1,PJ$8&amp;IF(SUM(HS52:$IM52)=0,"",", "),"")</f>
        <v/>
      </c>
      <c r="PK52" t="str">
        <f>IF(HS52=1,PK$8&amp;IF(SUM(HT52:$IM52)=0,"",", "),"")</f>
        <v/>
      </c>
      <c r="PL52" t="str">
        <f>IF(HT52=1,PL$8&amp;IF(SUM(HU52:$IM52)=0,"",", "),"")</f>
        <v/>
      </c>
      <c r="PM52" t="str">
        <f>IF(HU52=1,PM$8&amp;IF(SUM(HV52:$IM52)=0,"",", "),"")</f>
        <v/>
      </c>
      <c r="PN52" t="str">
        <f>IF(HV52=1,PN$8&amp;IF(SUM(HW52:$IM52)=0,"",", "),"")</f>
        <v/>
      </c>
      <c r="PO52" t="str">
        <f>IF(HW52=1,PO$8&amp;IF(SUM(HX52:$IM52)=0,"",", "),"")</f>
        <v/>
      </c>
      <c r="PP52" t="str">
        <f>IF(HX52=1,PP$8&amp;IF(SUM(HY52:$IM52)=0,"",", "),"")</f>
        <v/>
      </c>
      <c r="PQ52" t="str">
        <f>IF(HY52=1,PQ$8&amp;IF(SUM(HZ52:$IM52)=0,"",", "),"")</f>
        <v/>
      </c>
      <c r="PR52" t="str">
        <f>IF(HZ52=1,PR$8&amp;IF(SUM(IA52:$IM52)=0,"",", "),"")</f>
        <v/>
      </c>
      <c r="PS52" t="str">
        <f>IF(IA52=1,PS$8&amp;IF(SUM(IB52:$IM52)=0,"",", "),"")</f>
        <v/>
      </c>
      <c r="PT52" t="str">
        <f>IF(IB52=1,PT$8&amp;IF(SUM(IC52:$IM52)=0,"",", "),"")</f>
        <v/>
      </c>
      <c r="PU52" t="str">
        <f>IF(IC52=1,PU$8&amp;IF(SUM(ID52:$IM52)=0,"",", "),"")</f>
        <v/>
      </c>
      <c r="PV52" t="str">
        <f>IF(ID52=1,PV$8&amp;IF(SUM(IE52:$IM52)=0,"",", "),"")</f>
        <v/>
      </c>
      <c r="PW52" t="str">
        <f>IF(IE52=1,PW$8&amp;IF(SUM(IF52:$IM52)=0,"",", "),"")</f>
        <v/>
      </c>
      <c r="PX52" t="str">
        <f>IF(IF52=1,PX$8&amp;IF(SUM(IG52:$IM52)=0,"",", "),"")</f>
        <v/>
      </c>
      <c r="PY52" t="str">
        <f>IF(IG52=1,PY$8&amp;IF(SUM(IH52:$IM52)=0,"",", "),"")</f>
        <v/>
      </c>
      <c r="PZ52" t="str">
        <f>IF(IH52=1,PZ$8&amp;IF(SUM(II52:$IM52)=0,"",", "),"")</f>
        <v/>
      </c>
      <c r="QA52" t="str">
        <f>IF(II52=1,QA$8&amp;IF(SUM(IJ52:$IM52)=0,"",", "),"")</f>
        <v/>
      </c>
      <c r="QB52" t="str">
        <f>IF(IJ52=1,QB$8&amp;IF(SUM(IK52:$IM52)=0,"",", "),"")</f>
        <v/>
      </c>
      <c r="QC52" t="str">
        <f>IF(IK52=1,QC$8&amp;IF(SUM(IL52:$IM52)=0,"",", "),"")</f>
        <v/>
      </c>
      <c r="QD52" t="str">
        <f>IF(IL52=1,QD$8&amp;IF(SUM(IM52:$IM52)=0,"",", "),"")</f>
        <v/>
      </c>
      <c r="QE52" t="str">
        <f t="shared" si="70"/>
        <v/>
      </c>
      <c r="QF52" t="str">
        <f>IF(IN52=1,QF$8&amp;IF(SUM(IO52:$KK52)=0,"",", "),"")</f>
        <v/>
      </c>
      <c r="QG52" t="str">
        <f>IF(IO52=1,QG$8&amp;IF(SUM(IP52:$KK52)=0,"",", "),"")</f>
        <v/>
      </c>
      <c r="QH52" t="str">
        <f>IF(IP52=1,QH$8&amp;IF(SUM(IQ52:$KK52)=0,"",", "),"")</f>
        <v/>
      </c>
      <c r="QI52" t="str">
        <f>IF(IQ52=1,QI$8&amp;IF(SUM(IR52:$KK52)=0,"",", "),"")</f>
        <v/>
      </c>
      <c r="QJ52" t="str">
        <f>IF(IR52=1,QJ$8&amp;IF(SUM(IS52:$KK52)=0,"",", "),"")</f>
        <v/>
      </c>
      <c r="QK52" t="str">
        <f>IF(IS52=1,QK$8&amp;IF(SUM(IT52:$KK52)=0,"",", "),"")</f>
        <v/>
      </c>
      <c r="QL52" t="str">
        <f>IF(IT52=1,QL$8&amp;IF(SUM(IU52:$KK52)=0,"",", "),"")</f>
        <v/>
      </c>
      <c r="QM52" t="str">
        <f>IF(IU52=1,QM$8&amp;IF(SUM(IV52:$KK52)=0,"",", "),"")</f>
        <v/>
      </c>
      <c r="QN52" t="str">
        <f>IF(IV52=1,QN$8&amp;IF(SUM(IW52:$KK52)=0,"",", "),"")</f>
        <v/>
      </c>
      <c r="QO52" t="str">
        <f>IF(IW52=1,QO$8&amp;IF(SUM(IX52:$KK52)=0,"",", "),"")</f>
        <v/>
      </c>
      <c r="QP52" t="str">
        <f>IF(IX52=1,QP$8&amp;IF(SUM(IY52:$KK52)=0,"",", "),"")</f>
        <v/>
      </c>
      <c r="QQ52" t="str">
        <f>IF(IY52=1,QQ$8&amp;IF(SUM(IZ52:$KK52)=0,"",", "),"")</f>
        <v/>
      </c>
      <c r="QR52" t="str">
        <f>IF(IZ52=1,QR$8&amp;IF(SUM(JA52:$KK52)=0,"",", "),"")</f>
        <v/>
      </c>
      <c r="QS52" t="str">
        <f>IF(JA52=1,QS$8&amp;IF(SUM(JB52:$KK52)=0,"",", "),"")</f>
        <v/>
      </c>
      <c r="QT52" t="str">
        <f>IF(JB52=1,QT$8&amp;IF(SUM(JC52:$KK52)=0,"",", "),"")</f>
        <v/>
      </c>
      <c r="QU52" t="str">
        <f>IF(JC52=1,QU$8&amp;IF(SUM(JD52:$KK52)=0,"",", "),"")</f>
        <v/>
      </c>
      <c r="QV52" t="str">
        <f>IF(JD52=1,QV$8&amp;IF(SUM(JE52:$KK52)=0,"",", "),"")</f>
        <v/>
      </c>
      <c r="QW52" t="str">
        <f>IF(JE52=1,QW$8&amp;IF(SUM(JF52:$KK52)=0,"",", "),"")</f>
        <v/>
      </c>
      <c r="QX52" t="str">
        <f>IF(JF52=1,QX$8&amp;IF(SUM(JG52:$KK52)=0,"",", "),"")</f>
        <v/>
      </c>
      <c r="QY52" t="str">
        <f>IF(JG52=1,QY$8&amp;IF(SUM(JH52:$KK52)=0,"",", "),"")</f>
        <v/>
      </c>
      <c r="QZ52" t="str">
        <f>IF(JH52=1,QZ$8&amp;IF(SUM(JI52:$KK52)=0,"",", "),"")</f>
        <v/>
      </c>
      <c r="RA52" t="str">
        <f>IF(JI52=1,RA$8&amp;IF(SUM(JJ52:$KK52)=0,"",", "),"")</f>
        <v/>
      </c>
      <c r="RB52" t="str">
        <f>IF(JJ52=1,RB$8&amp;IF(SUM(JK52:$KK52)=0,"",", "),"")</f>
        <v/>
      </c>
      <c r="RC52" t="str">
        <f>IF(JK52=1,RC$8&amp;IF(SUM(JL52:$KK52)=0,"",", "),"")</f>
        <v/>
      </c>
      <c r="RD52" t="str">
        <f>IF(JL52=1,RD$8&amp;IF(SUM(JM52:$KK52)=0,"",", "),"")</f>
        <v/>
      </c>
      <c r="RE52" t="str">
        <f>IF(JM52=1,RE$8&amp;IF(SUM(JN52:$KK52)=0,"",", "),"")</f>
        <v/>
      </c>
      <c r="RF52" t="str">
        <f>IF(JN52=1,RF$8&amp;IF(SUM(JO52:$KK52)=0,"",", "),"")</f>
        <v/>
      </c>
      <c r="RG52" t="str">
        <f>IF(JO52=1,RG$8&amp;IF(SUM(JP52:$KK52)=0,"",", "),"")</f>
        <v/>
      </c>
      <c r="RH52" t="str">
        <f>IF(JP52=1,RH$8&amp;IF(SUM(JQ52:$KK52)=0,"",", "),"")</f>
        <v/>
      </c>
      <c r="RI52" t="str">
        <f>IF(JQ52=1,RI$8&amp;IF(SUM(JR52:$KK52)=0,"",", "),"")</f>
        <v/>
      </c>
      <c r="RJ52" t="str">
        <f>IF(JR52=1,RJ$8&amp;IF(SUM(JS52:$KK52)=0,"",", "),"")</f>
        <v/>
      </c>
      <c r="RK52" t="str">
        <f>IF(JS52=1,RK$8&amp;IF(SUM(JT52:$KK52)=0,"",", "),"")</f>
        <v/>
      </c>
      <c r="RL52" t="str">
        <f>IF(JT52=1,RL$8&amp;IF(SUM(JU52:$KK52)=0,"",", "),"")</f>
        <v/>
      </c>
      <c r="RM52" t="str">
        <f>IF(JU52=1,RM$8&amp;IF(SUM(JV52:$KK52)=0,"",", "),"")</f>
        <v/>
      </c>
      <c r="RN52" t="str">
        <f>IF(JV52=1,RN$8&amp;IF(SUM(JW52:$KK52)=0,"",", "),"")</f>
        <v/>
      </c>
      <c r="RO52" t="str">
        <f>IF(JW52=1,RO$8&amp;IF(SUM(JX52:$KK52)=0,"",", "),"")</f>
        <v/>
      </c>
      <c r="RP52" t="str">
        <f>IF(JX52=1,RP$8&amp;IF(SUM(JY52:$KK52)=0,"",", "),"")</f>
        <v/>
      </c>
      <c r="RQ52" t="str">
        <f>IF(JY52=1,RQ$8&amp;IF(SUM(JZ52:$KK52)=0,"",", "),"")</f>
        <v/>
      </c>
      <c r="RR52" t="str">
        <f>IF(JZ52=1,RR$8&amp;IF(SUM(KA52:$KK52)=0,"",", "),"")</f>
        <v/>
      </c>
      <c r="RS52" t="str">
        <f>IF(KA52=1,RS$8&amp;IF(SUM(KB52:$KK52)=0,"",", "),"")</f>
        <v/>
      </c>
      <c r="RT52" t="str">
        <f>IF(KB52=1,RT$8&amp;IF(SUM(KC52:$KK52)=0,"",", "),"")</f>
        <v/>
      </c>
      <c r="RU52" t="str">
        <f>IF(KC52=1,RU$8&amp;IF(SUM(KD52:$KK52)=0,"",", "),"")</f>
        <v/>
      </c>
      <c r="RV52" t="str">
        <f>IF(KD52=1,RV$8&amp;IF(SUM(KE52:$KK52)=0,"",", "),"")</f>
        <v/>
      </c>
      <c r="RW52" t="str">
        <f>IF(KE52=1,RW$8&amp;IF(SUM(KF52:$KK52)=0,"",", "),"")</f>
        <v/>
      </c>
      <c r="RX52" t="str">
        <f>IF(KF52=1,RX$8&amp;IF(SUM(KG52:$KK52)=0,"",", "),"")</f>
        <v/>
      </c>
      <c r="RY52" t="str">
        <f>IF(KG52=1,RY$8&amp;IF(SUM(KH52:$KK52)=0,"",", "),"")</f>
        <v/>
      </c>
      <c r="RZ52" t="str">
        <f>IF(KH52=1,RZ$8&amp;IF(SUM(KI52:$KK52)=0,"",", "),"")</f>
        <v/>
      </c>
      <c r="SA52" t="str">
        <f>IF(KI52=1,SA$8&amp;IF(SUM(KJ52:$KK52)=0,"",", "),"")</f>
        <v/>
      </c>
      <c r="SB52" t="str">
        <f>IF(KJ52=1,SB$8&amp;IF(SUM(KK52:$KK52)=0,"",", "),"")</f>
        <v/>
      </c>
      <c r="SC52" t="str">
        <f t="shared" si="71"/>
        <v/>
      </c>
    </row>
    <row r="53" spans="1:497" ht="60" customHeight="1" x14ac:dyDescent="0.45">
      <c r="A53" s="62"/>
      <c r="B53" s="212" t="str">
        <f t="shared" si="0"/>
        <v/>
      </c>
      <c r="C53" s="212" t="str">
        <f t="shared" si="59"/>
        <v/>
      </c>
      <c r="D53" s="212" t="str">
        <f t="shared" si="60"/>
        <v/>
      </c>
      <c r="E53" s="212" t="str">
        <f t="shared" si="61"/>
        <v/>
      </c>
      <c r="F53" s="212" t="str">
        <f t="shared" si="62"/>
        <v/>
      </c>
      <c r="G53" s="237" t="str">
        <f>IF('EDCI Data'!B53="","",'EDCI Data'!B53)</f>
        <v/>
      </c>
      <c r="H53" s="238" t="str">
        <f>IF('EDCI Data'!C53="","",'EDCI Data'!C53)</f>
        <v/>
      </c>
      <c r="I53" s="239" t="str">
        <f>IF('EDCI Data'!D53="","",'EDCI Data'!D53)</f>
        <v/>
      </c>
      <c r="J53" s="240" t="str">
        <f>IF('EDCI Data'!E53="","",'EDCI Data'!E53)</f>
        <v/>
      </c>
      <c r="K53" s="237" t="str">
        <f>IF('EDCI Data'!F53="","",'EDCI Data'!F53)</f>
        <v/>
      </c>
      <c r="L53" s="237" t="str">
        <f>IF('EDCI Data'!G53="","",'EDCI Data'!G53)</f>
        <v/>
      </c>
      <c r="M53" s="237" t="str">
        <f>IF('EDCI Data'!H53="","",'EDCI Data'!H53)</f>
        <v/>
      </c>
      <c r="N53" s="237" t="str">
        <f>IF('EDCI Data'!I53="","",'EDCI Data'!I53)</f>
        <v/>
      </c>
      <c r="O53" s="237" t="str">
        <f>IF('EDCI Data'!J53="","",'EDCI Data'!J53)</f>
        <v/>
      </c>
      <c r="P53" s="237" t="str">
        <f>IF('EDCI Data'!K53="","",'EDCI Data'!K53)</f>
        <v/>
      </c>
      <c r="Q53" s="241" t="str">
        <f>IF('EDCI Data'!L53="","",'EDCI Data'!L53)</f>
        <v/>
      </c>
      <c r="R53" s="241" t="str">
        <f>IF('EDCI Data'!M53="","",'EDCI Data'!M53)</f>
        <v/>
      </c>
      <c r="S53" s="237" t="str">
        <f>IF('EDCI Data'!N53="","",'EDCI Data'!N53)</f>
        <v/>
      </c>
      <c r="T53" s="237" t="str">
        <f>IF('EDCI Data'!O53="","",'EDCI Data'!O53)</f>
        <v/>
      </c>
      <c r="U53" s="237" t="str">
        <f>IF('EDCI Data'!P53="","",'EDCI Data'!P53)</f>
        <v/>
      </c>
      <c r="V53" s="237" t="str">
        <f>IF('EDCI Data'!Q53="","",'EDCI Data'!Q53)</f>
        <v/>
      </c>
      <c r="W53" s="242" t="str">
        <f>IF('EDCI Data'!R53="","",'EDCI Data'!R53)</f>
        <v/>
      </c>
      <c r="X53" s="243" t="str">
        <f>IF('EDCI Data'!S53="","",'EDCI Data'!S53)</f>
        <v/>
      </c>
      <c r="Y53" s="243" t="str">
        <f>IF('EDCI Data'!T53="","",'EDCI Data'!T53)</f>
        <v/>
      </c>
      <c r="Z53" s="244" t="str">
        <f>IF('EDCI Data'!U53="","",'EDCI Data'!U53)</f>
        <v/>
      </c>
      <c r="AA53" s="237" t="str">
        <f>IF('EDCI Data'!V53="","",'EDCI Data'!V53)</f>
        <v/>
      </c>
      <c r="AB53" s="244" t="str">
        <f>IF('EDCI Data'!W53="","",'EDCI Data'!W53)</f>
        <v/>
      </c>
      <c r="AC53" s="237" t="str">
        <f>IF('EDCI Data'!X53="","",'EDCI Data'!X53)</f>
        <v/>
      </c>
      <c r="AD53" s="244" t="str">
        <f>IF('EDCI Data'!Y53="","",'EDCI Data'!Y53)</f>
        <v/>
      </c>
      <c r="AE53" s="237" t="str">
        <f>IF('EDCI Data'!Z53="","",'EDCI Data'!Z53)</f>
        <v/>
      </c>
      <c r="AF53" s="237" t="str">
        <f>IF('EDCI Data'!AA53="","",'EDCI Data'!AA53)</f>
        <v/>
      </c>
      <c r="AG53" s="237" t="str">
        <f>IF('EDCI Data'!AB53="","",'EDCI Data'!AB53)</f>
        <v/>
      </c>
      <c r="AH53" s="237" t="str">
        <f>IF('EDCI Data'!AC53="","",'EDCI Data'!AC53)</f>
        <v/>
      </c>
      <c r="AI53" s="237" t="str">
        <f>IF('EDCI Data'!AD53="","",'EDCI Data'!AD53)</f>
        <v/>
      </c>
      <c r="AJ53" s="237" t="str">
        <f>IF('EDCI Data'!AE53="","",'EDCI Data'!AE53)</f>
        <v/>
      </c>
      <c r="AK53" s="237" t="str">
        <f>IF('EDCI Data'!AF53="","",'EDCI Data'!AF53)</f>
        <v/>
      </c>
      <c r="AL53" s="237" t="str">
        <f>IF('EDCI Data'!AG53="","",'EDCI Data'!AG53)</f>
        <v/>
      </c>
      <c r="AM53" s="237" t="str">
        <f>IF('EDCI Data'!AH53="","",'EDCI Data'!AH53)</f>
        <v/>
      </c>
      <c r="AN53" s="237" t="str">
        <f>IF('EDCI Data'!AI53="","",'EDCI Data'!AI53)</f>
        <v/>
      </c>
      <c r="AO53" s="237" t="str">
        <f>IF('EDCI Data'!AJ53="","",'EDCI Data'!AJ53)</f>
        <v/>
      </c>
      <c r="AP53" s="237" t="str">
        <f>IF('EDCI Data'!AK53="","",'EDCI Data'!AK53)</f>
        <v/>
      </c>
      <c r="AQ53" s="237" t="str">
        <f>IF('EDCI Data'!AL53="","",'EDCI Data'!AL53)</f>
        <v/>
      </c>
      <c r="AR53" s="237" t="str">
        <f>IF('EDCI Data'!AM53="","",'EDCI Data'!AM53)</f>
        <v/>
      </c>
      <c r="AS53" s="237" t="str">
        <f>IF('EDCI Data'!AN53="","",'EDCI Data'!AN53)</f>
        <v/>
      </c>
      <c r="AT53" s="237" t="str">
        <f>IF('EDCI Data'!AO53="","",'EDCI Data'!AO53)</f>
        <v/>
      </c>
      <c r="AU53" s="237" t="str">
        <f>IF('EDCI Data'!AP53="","",'EDCI Data'!AP53)</f>
        <v/>
      </c>
      <c r="AV53" s="237" t="str">
        <f>IF('EDCI Data'!AQ53="","",'EDCI Data'!AQ53)</f>
        <v/>
      </c>
      <c r="AW53" s="237" t="str">
        <f>IF('EDCI Data'!AR53="","",'EDCI Data'!AR53)</f>
        <v/>
      </c>
      <c r="AX53" s="237" t="str">
        <f>IF('EDCI Data'!AS53="","",'EDCI Data'!AS53)</f>
        <v/>
      </c>
      <c r="AY53" s="237" t="str">
        <f>IF('EDCI Data'!AT53="","",'EDCI Data'!AT53)</f>
        <v/>
      </c>
      <c r="AZ53" s="237" t="str">
        <f>IF('EDCI Data'!AU53="","",'EDCI Data'!AU53)</f>
        <v/>
      </c>
      <c r="BA53" s="237" t="str">
        <f>IF('EDCI Data'!AV53="","",'EDCI Data'!AV53)</f>
        <v/>
      </c>
      <c r="BB53" s="245" t="str">
        <f>IF('EDCI Data'!AW53="","",'EDCI Data'!AW53)</f>
        <v/>
      </c>
      <c r="BC53" s="245" t="str">
        <f>IF('EDCI Data'!AX53="","",'EDCI Data'!AX53)</f>
        <v/>
      </c>
      <c r="BD53" s="246" t="str">
        <f t="shared" si="63"/>
        <v/>
      </c>
      <c r="BE53" s="247" t="str">
        <f>IF('EDCI Data'!AY53="","",'EDCI Data'!AY53)</f>
        <v/>
      </c>
      <c r="BF53" s="247" t="str">
        <f>IF('EDCI Data'!AZ53="","",'EDCI Data'!AZ53)</f>
        <v/>
      </c>
      <c r="BG53" s="247" t="str">
        <f>IF('EDCI Data'!BA53="","",'EDCI Data'!BA53)</f>
        <v/>
      </c>
      <c r="BH53" s="247" t="str">
        <f>IF('EDCI Data'!BB53="","",'EDCI Data'!BB53)</f>
        <v/>
      </c>
      <c r="BI53" s="247" t="str">
        <f>IF('EDCI Data'!BC53="","",'EDCI Data'!BC53)</f>
        <v/>
      </c>
      <c r="BJ53" s="247" t="str">
        <f>IF('EDCI Data'!BD53="","",'EDCI Data'!BD53)</f>
        <v/>
      </c>
      <c r="BK53" s="247" t="str">
        <f>IF('EDCI Data'!BE53="","",'EDCI Data'!BE53)</f>
        <v/>
      </c>
      <c r="BL53" s="247" t="str">
        <f>IF('EDCI Data'!BF53="","",'EDCI Data'!BF53)</f>
        <v/>
      </c>
      <c r="BM53" s="247" t="str">
        <f>IF('EDCI Data'!BG53="","",'EDCI Data'!BG53)</f>
        <v/>
      </c>
      <c r="BN53" s="248" t="str">
        <f>IF('EDCI Data'!BH53="","",'EDCI Data'!BH53)</f>
        <v/>
      </c>
      <c r="BO53" s="248" t="str">
        <f>IF('EDCI Data'!BI53="","",'EDCI Data'!BI53)</f>
        <v/>
      </c>
      <c r="BP53" s="249" t="str">
        <f>IF('EDCI Data'!BJ53="","",'EDCI Data'!BJ53)</f>
        <v/>
      </c>
      <c r="BQ53" s="248" t="str">
        <f>IF('EDCI Data'!BK53="","",'EDCI Data'!BK53)</f>
        <v/>
      </c>
      <c r="BR53" s="248" t="str">
        <f>IF('EDCI Data'!BL53="","",'EDCI Data'!BL53)</f>
        <v/>
      </c>
      <c r="BS53" s="250" t="str">
        <f>IF('EDCI Data'!BM53="","",'EDCI Data'!BM53)</f>
        <v/>
      </c>
      <c r="BT53" s="251" t="str">
        <f>IF('EDCI Data'!BN53="","",'EDCI Data'!BN53)</f>
        <v/>
      </c>
      <c r="BU53" s="246" t="str">
        <f>IF('EDCI Data'!BO53="","",'EDCI Data'!BO53)</f>
        <v/>
      </c>
      <c r="BV53" s="252">
        <f t="shared" si="64"/>
        <v>0</v>
      </c>
      <c r="BW53" s="252">
        <f t="shared" si="65"/>
        <v>0</v>
      </c>
      <c r="BX53" s="252">
        <f t="shared" si="66"/>
        <v>0</v>
      </c>
      <c r="BY53" s="252">
        <f t="shared" si="67"/>
        <v>0</v>
      </c>
      <c r="BZ53" t="str">
        <f t="shared" si="1"/>
        <v/>
      </c>
      <c r="CA53" s="253"/>
      <c r="CB53"/>
      <c r="CC53"/>
      <c r="CD53"/>
      <c r="CE53" t="str">
        <f t="shared" si="2"/>
        <v/>
      </c>
      <c r="CF53"/>
      <c r="CG53" t="str">
        <f t="shared" si="3"/>
        <v/>
      </c>
      <c r="CH53" t="str">
        <f t="shared" si="4"/>
        <v/>
      </c>
      <c r="CI53" t="str">
        <f t="shared" si="5"/>
        <v/>
      </c>
      <c r="CJ53" t="str">
        <f t="shared" si="6"/>
        <v/>
      </c>
      <c r="CK53"/>
      <c r="CL53"/>
      <c r="CM53" t="str">
        <f t="shared" si="7"/>
        <v/>
      </c>
      <c r="CN53" t="str">
        <f t="shared" si="8"/>
        <v/>
      </c>
      <c r="CO53" t="str">
        <f t="shared" si="9"/>
        <v/>
      </c>
      <c r="CP53" t="str">
        <f t="shared" si="10"/>
        <v/>
      </c>
      <c r="CQ53"/>
      <c r="CR53" t="str" cm="1">
        <f t="array" ref="CR53">IF(COUNTIFS($BZ$10:$BZ$259,$BZ53,$I$10:$I$259,$I53+1)&gt;0,IF(X53&lt;&gt;INDEX(Y$10:Y$259,MATCH(1,INDEX(($BZ53=$BZ$10:$BZ$259)*($I$10:$I$259=$I53+1),0,1),0)),"Number of FTEs in previous year do not align with Number of FTEs in current year across years, by definition these should be equal. Please check and update if required. "&amp;CHAR(10),""),"")</f>
        <v/>
      </c>
      <c r="CS53" t="str" cm="1">
        <f t="array" ref="CS53">IF(COUNTIFS($BZ$10:$BZ$259,$BZ53,$I$10:$I$259,$I53-1)&gt;0,IF(Y53&lt;&gt;INDEX(X$10:X$259,MATCH(1,INDEX(($BZ53=$BZ$10:$BZ$259)*($I$10:$I$259=$I53-1),0,1),0)),"Number of FTEs in previous year do not align with Number of FTEs in current year across years, by definition these should be equal. Please check and update if required. "&amp;CHAR(10),""),"")</f>
        <v/>
      </c>
      <c r="CT53" t="str">
        <f t="shared" si="11"/>
        <v/>
      </c>
      <c r="CU53" t="str">
        <f t="shared" si="12"/>
        <v/>
      </c>
      <c r="CV53"/>
      <c r="CW53" t="str">
        <f t="shared" si="13"/>
        <v/>
      </c>
      <c r="CX53"/>
      <c r="CY53" t="str">
        <f t="shared" si="14"/>
        <v/>
      </c>
      <c r="CZ53"/>
      <c r="DA53" t="str">
        <f t="shared" si="15"/>
        <v/>
      </c>
      <c r="DB53"/>
      <c r="DC53"/>
      <c r="DD53"/>
      <c r="DE53"/>
      <c r="DF53"/>
      <c r="DG53"/>
      <c r="DH53"/>
      <c r="DI53"/>
      <c r="DJ53"/>
      <c r="DK53"/>
      <c r="DL53"/>
      <c r="DM53"/>
      <c r="DN53"/>
      <c r="DO53"/>
      <c r="DP53"/>
      <c r="DQ53"/>
      <c r="DR53"/>
      <c r="DS53"/>
      <c r="DT53"/>
      <c r="DU53"/>
      <c r="DV53"/>
      <c r="DW53"/>
      <c r="DX53" t="str">
        <f t="shared" si="16"/>
        <v/>
      </c>
      <c r="DY53" t="str">
        <f t="shared" si="17"/>
        <v/>
      </c>
      <c r="DZ53" t="str">
        <f t="shared" si="18"/>
        <v/>
      </c>
      <c r="EA53" t="str">
        <f t="shared" si="19"/>
        <v/>
      </c>
      <c r="EB53" t="str">
        <f t="shared" si="20"/>
        <v/>
      </c>
      <c r="EC53" t="str">
        <f t="shared" si="21"/>
        <v/>
      </c>
      <c r="ED53" t="str">
        <f t="shared" si="22"/>
        <v/>
      </c>
      <c r="EE53" t="str">
        <f t="shared" si="23"/>
        <v/>
      </c>
      <c r="EF53" t="str">
        <f t="shared" si="24"/>
        <v/>
      </c>
      <c r="EG53" t="str">
        <f t="shared" si="25"/>
        <v/>
      </c>
      <c r="EH53" t="str">
        <f t="shared" si="26"/>
        <v/>
      </c>
      <c r="EI53" t="str">
        <f t="shared" si="27"/>
        <v/>
      </c>
      <c r="EJ53"/>
      <c r="EK53"/>
      <c r="EL53"/>
      <c r="EM53"/>
      <c r="EN53"/>
      <c r="EO53"/>
      <c r="EP53"/>
      <c r="EQ53" t="str">
        <f t="shared" si="28"/>
        <v/>
      </c>
      <c r="ER53" t="str">
        <f t="shared" si="29"/>
        <v/>
      </c>
      <c r="ES53" t="str">
        <f t="shared" si="30"/>
        <v/>
      </c>
      <c r="ET53"/>
      <c r="EU53" t="str">
        <f t="shared" si="31"/>
        <v/>
      </c>
      <c r="EV53"/>
      <c r="EW53" t="str">
        <f t="shared" si="32"/>
        <v/>
      </c>
      <c r="EX53"/>
      <c r="EY53" t="str">
        <f t="shared" si="33"/>
        <v/>
      </c>
      <c r="EZ53"/>
      <c r="FA53"/>
      <c r="FB53"/>
      <c r="FC53"/>
      <c r="FD53"/>
      <c r="FE53"/>
      <c r="FF53"/>
      <c r="FG53"/>
      <c r="FH53"/>
      <c r="FI53"/>
      <c r="FJ53"/>
      <c r="FK53"/>
      <c r="FL53"/>
      <c r="FM53"/>
      <c r="FN53"/>
      <c r="FO53"/>
      <c r="FP53"/>
      <c r="FQ53"/>
      <c r="FR53"/>
      <c r="FS53"/>
      <c r="FT53"/>
      <c r="FU53"/>
      <c r="FV53" t="str">
        <f t="shared" si="34"/>
        <v/>
      </c>
      <c r="FW53" t="str">
        <f t="shared" si="35"/>
        <v/>
      </c>
      <c r="FX53"/>
      <c r="FY53" t="str">
        <f t="shared" si="36"/>
        <v/>
      </c>
      <c r="FZ53" t="str">
        <f t="shared" si="37"/>
        <v/>
      </c>
      <c r="GA53" t="str">
        <f t="shared" si="38"/>
        <v/>
      </c>
      <c r="GB53" t="str">
        <f t="shared" si="39"/>
        <v/>
      </c>
      <c r="GC53" t="str">
        <f t="shared" si="40"/>
        <v/>
      </c>
      <c r="GD53" t="str">
        <f t="shared" si="41"/>
        <v/>
      </c>
      <c r="GE53" t="str">
        <f t="shared" si="42"/>
        <v/>
      </c>
      <c r="GF53" t="str">
        <f t="shared" si="43"/>
        <v/>
      </c>
      <c r="GG53" t="str">
        <f t="shared" si="44"/>
        <v/>
      </c>
      <c r="GH53"/>
      <c r="GI53"/>
      <c r="GJ53"/>
      <c r="GK53"/>
      <c r="GL53"/>
      <c r="GM53"/>
      <c r="GN53"/>
      <c r="GO53"/>
      <c r="GP53" t="str">
        <f t="shared" si="45"/>
        <v/>
      </c>
      <c r="GQ53" t="str">
        <f t="shared" si="46"/>
        <v/>
      </c>
      <c r="GR53"/>
      <c r="GS53" t="str">
        <f t="shared" si="47"/>
        <v/>
      </c>
      <c r="GT53"/>
      <c r="GU53" t="str">
        <f t="shared" si="48"/>
        <v/>
      </c>
      <c r="GV53"/>
      <c r="GW53" t="str">
        <f t="shared" si="49"/>
        <v/>
      </c>
      <c r="GX53"/>
      <c r="GY53"/>
      <c r="GZ53"/>
      <c r="HA53"/>
      <c r="HB53"/>
      <c r="HC53"/>
      <c r="HD53"/>
      <c r="HE53"/>
      <c r="HF53"/>
      <c r="HG53"/>
      <c r="HH53"/>
      <c r="HI53"/>
      <c r="HJ53"/>
      <c r="HK53"/>
      <c r="HL53"/>
      <c r="HM53"/>
      <c r="HN53"/>
      <c r="HO53"/>
      <c r="HP53"/>
      <c r="HQ53"/>
      <c r="HR53"/>
      <c r="HS53"/>
      <c r="HT53" t="str">
        <f t="shared" si="50"/>
        <v/>
      </c>
      <c r="HU53" t="str">
        <f t="shared" si="51"/>
        <v/>
      </c>
      <c r="HV53"/>
      <c r="HW53"/>
      <c r="HX53"/>
      <c r="HY53"/>
      <c r="HZ53"/>
      <c r="IA53"/>
      <c r="IB53"/>
      <c r="IC53"/>
      <c r="ID53"/>
      <c r="IE53" t="str">
        <f t="shared" si="52"/>
        <v/>
      </c>
      <c r="IF53"/>
      <c r="IG53"/>
      <c r="IH53"/>
      <c r="II53"/>
      <c r="IJ53"/>
      <c r="IK53"/>
      <c r="IL53"/>
      <c r="IM53"/>
      <c r="IN53"/>
      <c r="IO53"/>
      <c r="IP53"/>
      <c r="IQ53" t="str">
        <f t="shared" si="53"/>
        <v/>
      </c>
      <c r="IR53"/>
      <c r="IS53" t="str">
        <f t="shared" si="54"/>
        <v/>
      </c>
      <c r="IT53"/>
      <c r="IU53" t="str">
        <f t="shared" si="55"/>
        <v/>
      </c>
      <c r="IV53"/>
      <c r="IW53"/>
      <c r="IX53"/>
      <c r="IY53"/>
      <c r="IZ53"/>
      <c r="JA53"/>
      <c r="JB53"/>
      <c r="JC53"/>
      <c r="JD53"/>
      <c r="JE53"/>
      <c r="JF53"/>
      <c r="JG53"/>
      <c r="JH53"/>
      <c r="JI53"/>
      <c r="JJ53"/>
      <c r="JK53"/>
      <c r="JL53"/>
      <c r="JM53"/>
      <c r="JN53"/>
      <c r="JO53"/>
      <c r="JP53"/>
      <c r="JQ53"/>
      <c r="JR53" t="str">
        <f t="shared" si="56"/>
        <v/>
      </c>
      <c r="JS53" t="str">
        <f t="shared" si="57"/>
        <v/>
      </c>
      <c r="JT53"/>
      <c r="JU53"/>
      <c r="JV53"/>
      <c r="JW53"/>
      <c r="JX53"/>
      <c r="JY53"/>
      <c r="JZ53"/>
      <c r="KA53"/>
      <c r="KB53"/>
      <c r="KC53" t="str">
        <f t="shared" si="58"/>
        <v/>
      </c>
      <c r="KD53"/>
      <c r="KE53"/>
      <c r="KF53"/>
      <c r="KG53"/>
      <c r="KH53"/>
      <c r="KI53"/>
      <c r="KJ53"/>
      <c r="KK53"/>
      <c r="KL53" t="str">
        <f>IF(CT53=1,KL$8&amp;IF(SUM(CU53:$EQ53)=0,"",", "),"")</f>
        <v/>
      </c>
      <c r="KM53" t="str">
        <f>IF(CU53=1,KM$8&amp;IF(SUM(CV53:$EQ53)=0,"",", "),"")</f>
        <v/>
      </c>
      <c r="KN53" t="str">
        <f>IF(CV53=1,KN$8&amp;IF(SUM(CW53:$EQ53)=0,"",", "),"")</f>
        <v/>
      </c>
      <c r="KO53" t="str">
        <f>IF(CW53=1,KO$8&amp;IF(SUM(CX53:$EQ53)=0,"",", "),"")</f>
        <v/>
      </c>
      <c r="KP53" t="str">
        <f>IF(CX53=1,KP$8&amp;IF(SUM(CY53:$EQ53)=0,"",", "),"")</f>
        <v/>
      </c>
      <c r="KQ53" t="str">
        <f>IF(CY53=1,KQ$8&amp;IF(SUM(CZ53:$EQ53)=0,"",", "),"")</f>
        <v/>
      </c>
      <c r="KR53" t="str">
        <f>IF(CZ53=1,KR$8&amp;IF(SUM(DA53:$EQ53)=0,"",", "),"")</f>
        <v/>
      </c>
      <c r="KS53" t="str">
        <f>IF(DA53=1,KS$8&amp;IF(SUM(DB53:$EQ53)=0,"",", "),"")</f>
        <v/>
      </c>
      <c r="KT53" t="str">
        <f>IF(DB53=1,KT$8&amp;IF(SUM(DC53:$EQ53)=0,"",", "),"")</f>
        <v/>
      </c>
      <c r="KU53" t="str">
        <f>IF(DC53=1,KU$8&amp;IF(SUM(DD53:$EQ53)=0,"",", "),"")</f>
        <v/>
      </c>
      <c r="KV53" t="str">
        <f>IF(DD53=1,KV$8&amp;IF(SUM(DE53:$EQ53)=0,"",", "),"")</f>
        <v/>
      </c>
      <c r="KW53" t="str">
        <f>IF(DE53=1,KW$8&amp;IF(SUM(DF53:$EQ53)=0,"",", "),"")</f>
        <v/>
      </c>
      <c r="KX53" t="str">
        <f>IF(DF53=1,KX$8&amp;IF(SUM(DG53:$EQ53)=0,"",", "),"")</f>
        <v/>
      </c>
      <c r="KY53" t="str">
        <f>IF(DG53=1,KY$8&amp;IF(SUM(DH53:$EQ53)=0,"",", "),"")</f>
        <v/>
      </c>
      <c r="KZ53" t="str">
        <f>IF(DH53=1,KZ$8&amp;IF(SUM(DI53:$EQ53)=0,"",", "),"")</f>
        <v/>
      </c>
      <c r="LA53" t="str">
        <f>IF(DI53=1,LA$8&amp;IF(SUM(DJ53:$EQ53)=0,"",", "),"")</f>
        <v/>
      </c>
      <c r="LB53" t="str">
        <f>IF(DJ53=1,LB$8&amp;IF(SUM(DK53:$EQ53)=0,"",", "),"")</f>
        <v/>
      </c>
      <c r="LC53" t="str">
        <f>IF(DK53=1,LC$8&amp;IF(SUM(DL53:$EQ53)=0,"",", "),"")</f>
        <v/>
      </c>
      <c r="LD53" t="str">
        <f>IF(DL53=1,LD$8&amp;IF(SUM(DM53:$EQ53)=0,"",", "),"")</f>
        <v/>
      </c>
      <c r="LE53" t="str">
        <f>IF(DM53=1,LE$8&amp;IF(SUM(DN53:$EQ53)=0,"",", "),"")</f>
        <v/>
      </c>
      <c r="LF53" t="str">
        <f>IF(DN53=1,LF$8&amp;IF(SUM(DO53:$EQ53)=0,"",", "),"")</f>
        <v/>
      </c>
      <c r="LG53" t="str">
        <f>IF(DO53=1,LG$8&amp;IF(SUM(DP53:$EQ53)=0,"",", "),"")</f>
        <v/>
      </c>
      <c r="LH53" t="str">
        <f>IF(DP53=1,LH$8&amp;IF(SUM(DQ53:$EQ53)=0,"",", "),"")</f>
        <v/>
      </c>
      <c r="LI53" t="str">
        <f>IF(DQ53=1,LI$8&amp;IF(SUM(DR53:$EQ53)=0,"",", "),"")</f>
        <v/>
      </c>
      <c r="LJ53" t="str">
        <f>IF(DR53=1,LJ$8&amp;IF(SUM(DS53:$EQ53)=0,"",", "),"")</f>
        <v/>
      </c>
      <c r="LK53" t="str">
        <f>IF(DS53=1,LK$8&amp;IF(SUM(DT53:$EQ53)=0,"",", "),"")</f>
        <v/>
      </c>
      <c r="LL53" t="str">
        <f>IF(DT53=1,LL$8&amp;IF(SUM(DU53:$EQ53)=0,"",", "),"")</f>
        <v/>
      </c>
      <c r="LM53" t="str">
        <f>IF(DU53=1,LM$8&amp;IF(SUM(DV53:$EQ53)=0,"",", "),"")</f>
        <v/>
      </c>
      <c r="LN53" t="str">
        <f>IF(DV53=1,LN$8&amp;IF(SUM(DW53:$EQ53)=0,"",", "),"")</f>
        <v/>
      </c>
      <c r="LO53" t="str">
        <f>IF(DW53=1,LO$8&amp;IF(SUM(DX53:$EQ53)=0,"",", "),"")</f>
        <v/>
      </c>
      <c r="LP53" t="str">
        <f>IF(DX53=1,LP$8&amp;IF(SUM(DY53:$EQ53)=0,"",", "),"")</f>
        <v/>
      </c>
      <c r="LQ53" t="str">
        <f>IF(DY53=1,LQ$8&amp;IF(SUM(DZ53:$EQ53)=0,"",", "),"")</f>
        <v/>
      </c>
      <c r="LR53" t="str">
        <f>IF(DZ53=1,LR$8&amp;IF(SUM(EA53:$EQ53)=0,"",", "),"")</f>
        <v/>
      </c>
      <c r="LS53" t="str">
        <f>IF(EA53=1,LS$8&amp;IF(SUM(EB53:$EQ53)=0,"",", "),"")</f>
        <v/>
      </c>
      <c r="LT53" t="str">
        <f>IF(EB53=1,LT$8&amp;IF(SUM(EC53:$EQ53)=0,"",", "),"")</f>
        <v/>
      </c>
      <c r="LU53" t="str">
        <f>IF(EC53=1,LU$8&amp;IF(SUM(ED53:$EQ53)=0,"",", "),"")</f>
        <v/>
      </c>
      <c r="LV53" t="str">
        <f>IF(ED53=1,LV$8&amp;IF(SUM(EE53:$EQ53)=0,"",", "),"")</f>
        <v/>
      </c>
      <c r="LW53" t="str">
        <f>IF(EE53=1,LW$8&amp;IF(SUM(EF53:$EQ53)=0,"",", "),"")</f>
        <v/>
      </c>
      <c r="LX53" t="str">
        <f>IF(EF53=1,LX$8&amp;IF(SUM(EG53:$EQ53)=0,"",", "),"")</f>
        <v/>
      </c>
      <c r="LY53" t="str">
        <f>IF(EG53=1,LY$8&amp;IF(SUM(EH53:$EQ53)=0,"",", "),"")</f>
        <v/>
      </c>
      <c r="LZ53" t="str">
        <f>IF(EH53=1,LZ$8&amp;IF(SUM(EI53:$EQ53)=0,"",", "),"")</f>
        <v/>
      </c>
      <c r="MA53" t="str">
        <f>IF(EI53=1,MA$8&amp;IF(SUM(EJ53:$EQ53)=0,"",", "),"")</f>
        <v/>
      </c>
      <c r="MB53" t="str">
        <f>IF(EJ53=1,MB$8&amp;IF(SUM(EK53:$EQ53)=0,"",", "),"")</f>
        <v/>
      </c>
      <c r="MC53" t="str">
        <f>IF(EK53=1,MC$8&amp;IF(SUM(EL53:$EQ53)=0,"",", "),"")</f>
        <v/>
      </c>
      <c r="MD53" t="str">
        <f>IF(EL53=1,MD$8&amp;IF(SUM(EM53:$EQ53)=0,"",", "),"")</f>
        <v/>
      </c>
      <c r="ME53" t="str">
        <f>IF(EM53=1,ME$8&amp;IF(SUM(EN53:$EQ53)=0,"",", "),"")</f>
        <v/>
      </c>
      <c r="MF53" t="str">
        <f>IF(EN53=1,MF$8&amp;IF(SUM(EO53:$EQ53)=0,"",", "),"")</f>
        <v/>
      </c>
      <c r="MG53" t="str">
        <f>IF(EO53=1,MG$8&amp;IF(SUM(EP53:$EQ53)=0,"",", "),"")</f>
        <v/>
      </c>
      <c r="MH53" t="str">
        <f>IF(EP53=1,MH$8&amp;IF(SUM(EQ53:$EQ53)=0,"",", "),"")</f>
        <v/>
      </c>
      <c r="MI53" t="str">
        <f t="shared" si="68"/>
        <v/>
      </c>
      <c r="MJ53" t="str">
        <f>IF(ER53=1,MJ$8&amp;IF(SUM(ES53:$GO53)=0,"",", "),"")</f>
        <v/>
      </c>
      <c r="MK53" t="str">
        <f>IF(ES53=1,MK$8&amp;IF(SUM(ET53:$GO53)=0,"",", "),"")</f>
        <v/>
      </c>
      <c r="ML53" t="str">
        <f>IF(ET53=1,ML$8&amp;IF(SUM(EU53:$GO53)=0,"",", "),"")</f>
        <v/>
      </c>
      <c r="MM53" t="str">
        <f>IF(EU53=1,MM$8&amp;IF(SUM(EV53:$GO53)=0,"",", "),"")</f>
        <v/>
      </c>
      <c r="MN53" t="str">
        <f>IF(EV53=1,MN$8&amp;IF(SUM(EW53:$GO53)=0,"",", "),"")</f>
        <v/>
      </c>
      <c r="MO53" t="str">
        <f>IF(EW53=1,MO$8&amp;IF(SUM(EX53:$GO53)=0,"",", "),"")</f>
        <v/>
      </c>
      <c r="MP53" t="str">
        <f>IF(EX53=1,MP$8&amp;IF(SUM(EY53:$GO53)=0,"",", "),"")</f>
        <v/>
      </c>
      <c r="MQ53" t="str">
        <f>IF(EY53=1,MQ$8&amp;IF(SUM(EZ53:$GO53)=0,"",", "),"")</f>
        <v/>
      </c>
      <c r="MR53" t="str">
        <f>IF(EZ53=1,MR$8&amp;IF(SUM(FA53:$GO53)=0,"",", "),"")</f>
        <v/>
      </c>
      <c r="MS53" t="str">
        <f>IF(FA53=1,MS$8&amp;IF(SUM(FB53:$GO53)=0,"",", "),"")</f>
        <v/>
      </c>
      <c r="MT53" t="str">
        <f>IF(FB53=1,MT$8&amp;IF(SUM(FC53:$GO53)=0,"",", "),"")</f>
        <v/>
      </c>
      <c r="MU53" t="str">
        <f>IF(FC53=1,MU$8&amp;IF(SUM(FD53:$GO53)=0,"",", "),"")</f>
        <v/>
      </c>
      <c r="MV53" t="str">
        <f>IF(FD53=1,MV$8&amp;IF(SUM(FE53:$GO53)=0,"",", "),"")</f>
        <v/>
      </c>
      <c r="MW53" t="str">
        <f>IF(FE53=1,MW$8&amp;IF(SUM(FF53:$GO53)=0,"",", "),"")</f>
        <v/>
      </c>
      <c r="MX53" t="str">
        <f>IF(FF53=1,MX$8&amp;IF(SUM(FG53:$GO53)=0,"",", "),"")</f>
        <v/>
      </c>
      <c r="MY53" t="str">
        <f>IF(FG53=1,MY$8&amp;IF(SUM(FH53:$GO53)=0,"",", "),"")</f>
        <v/>
      </c>
      <c r="MZ53" t="str">
        <f>IF(FH53=1,MZ$8&amp;IF(SUM(FI53:$GO53)=0,"",", "),"")</f>
        <v/>
      </c>
      <c r="NA53" t="str">
        <f>IF(FI53=1,NA$8&amp;IF(SUM(FJ53:$GO53)=0,"",", "),"")</f>
        <v/>
      </c>
      <c r="NB53" t="str">
        <f>IF(FJ53=1,NB$8&amp;IF(SUM(FK53:$GO53)=0,"",", "),"")</f>
        <v/>
      </c>
      <c r="NC53" t="str">
        <f>IF(FK53=1,NC$8&amp;IF(SUM(FL53:$GO53)=0,"",", "),"")</f>
        <v/>
      </c>
      <c r="ND53" t="str">
        <f>IF(FL53=1,ND$8&amp;IF(SUM(FM53:$GO53)=0,"",", "),"")</f>
        <v/>
      </c>
      <c r="NE53" t="str">
        <f>IF(FM53=1,NE$8&amp;IF(SUM(FN53:$GO53)=0,"",", "),"")</f>
        <v/>
      </c>
      <c r="NF53" t="str">
        <f>IF(FN53=1,NF$8&amp;IF(SUM(FO53:$GO53)=0,"",", "),"")</f>
        <v/>
      </c>
      <c r="NG53" t="str">
        <f>IF(FO53=1,NG$8&amp;IF(SUM(FP53:$GO53)=0,"",", "),"")</f>
        <v/>
      </c>
      <c r="NH53" t="str">
        <f>IF(FP53=1,NH$8&amp;IF(SUM(FQ53:$GO53)=0,"",", "),"")</f>
        <v/>
      </c>
      <c r="NI53" t="str">
        <f>IF(FQ53=1,NI$8&amp;IF(SUM(FR53:$GO53)=0,"",", "),"")</f>
        <v/>
      </c>
      <c r="NJ53" t="str">
        <f>IF(FR53=1,NJ$8&amp;IF(SUM(FS53:$GO53)=0,"",", "),"")</f>
        <v/>
      </c>
      <c r="NK53" t="str">
        <f>IF(FS53=1,NK$8&amp;IF(SUM(FT53:$GO53)=0,"",", "),"")</f>
        <v/>
      </c>
      <c r="NL53" t="str">
        <f>IF(FT53=1,NL$8&amp;IF(SUM(FU53:$GO53)=0,"",", "),"")</f>
        <v/>
      </c>
      <c r="NM53" t="str">
        <f>IF(FU53=1,NM$8&amp;IF(SUM(FV53:$GO53)=0,"",", "),"")</f>
        <v/>
      </c>
      <c r="NN53" t="str">
        <f>IF(FV53=1,NN$8&amp;IF(SUM(FW53:$GO53)=0,"",", "),"")</f>
        <v/>
      </c>
      <c r="NO53" t="str">
        <f>IF(FW53=1,NO$8&amp;IF(SUM(FX53:$GO53)=0,"",", "),"")</f>
        <v/>
      </c>
      <c r="NP53" t="str">
        <f>IF(FX53=1,NP$8&amp;IF(SUM(FY53:$GO53)=0,"",", "),"")</f>
        <v/>
      </c>
      <c r="NQ53" t="str">
        <f>IF(FY53=1,NQ$8&amp;IF(SUM(FZ53:$GO53)=0,"",", "),"")</f>
        <v/>
      </c>
      <c r="NR53" t="str">
        <f>IF(FZ53=1,NR$8&amp;IF(SUM(GA53:$GO53)=0,"",", "),"")</f>
        <v/>
      </c>
      <c r="NS53" t="str">
        <f>IF(GA53=1,NS$8&amp;IF(SUM(GB53:$GO53)=0,"",", "),"")</f>
        <v/>
      </c>
      <c r="NT53" t="str">
        <f>IF(GB53=1,NT$8&amp;IF(SUM(GC53:$GO53)=0,"",", "),"")</f>
        <v/>
      </c>
      <c r="NU53" t="str">
        <f>IF(GC53=1,NU$8&amp;IF(SUM(GD53:$GO53)=0,"",", "),"")</f>
        <v/>
      </c>
      <c r="NV53" t="str">
        <f>IF(GD53=1,NV$8&amp;IF(SUM(GE53:$GO53)=0,"",", "),"")</f>
        <v/>
      </c>
      <c r="NW53" t="str">
        <f>IF(GE53=1,NW$8&amp;IF(SUM(GF53:$GO53)=0,"",", "),"")</f>
        <v/>
      </c>
      <c r="NX53" t="str">
        <f>IF(GF53=1,NX$8&amp;IF(SUM(GG53:$GO53)=0,"",", "),"")</f>
        <v/>
      </c>
      <c r="NY53" t="str">
        <f>IF(GG53=1,NY$8&amp;IF(SUM(GH53:$GO53)=0,"",", "),"")</f>
        <v/>
      </c>
      <c r="NZ53" t="str">
        <f>IF(GH53=1,NZ$8&amp;IF(SUM(GI53:$GO53)=0,"",", "),"")</f>
        <v/>
      </c>
      <c r="OA53" t="str">
        <f>IF(GI53=1,OA$8&amp;IF(SUM(GJ53:$GO53)=0,"",", "),"")</f>
        <v/>
      </c>
      <c r="OB53" t="str">
        <f>IF(GJ53=1,OB$8&amp;IF(SUM(GK53:$GO53)=0,"",", "),"")</f>
        <v/>
      </c>
      <c r="OC53" t="str">
        <f>IF(GK53=1,OC$8&amp;IF(SUM(GL53:$GO53)=0,"",", "),"")</f>
        <v/>
      </c>
      <c r="OD53" t="str">
        <f>IF(GL53=1,OD$8&amp;IF(SUM(GM53:$GO53)=0,"",", "),"")</f>
        <v/>
      </c>
      <c r="OE53" t="str">
        <f>IF(GM53=1,OE$8&amp;IF(SUM(GN53:$GO53)=0,"",", "),"")</f>
        <v/>
      </c>
      <c r="OF53" t="str">
        <f>IF(GN53=1,OF$8&amp;IF(SUM(GO53:$GO53)=0,"",", "),"")</f>
        <v/>
      </c>
      <c r="OG53" t="str">
        <f t="shared" si="69"/>
        <v/>
      </c>
      <c r="OH53" t="str">
        <f>IF(GP53=1,OH$8&amp;IF(SUM(GQ53:$IM53)=0,"",", "),"")</f>
        <v/>
      </c>
      <c r="OI53" t="str">
        <f>IF(GQ53=1,OI$8&amp;IF(SUM(GR53:$IM53)=0,"",", "),"")</f>
        <v/>
      </c>
      <c r="OJ53" t="str">
        <f>IF(GR53=1,OJ$8&amp;IF(SUM(GS53:$IM53)=0,"",", "),"")</f>
        <v/>
      </c>
      <c r="OK53" t="str">
        <f>IF(GS53=1,OK$8&amp;IF(SUM(GT53:$IM53)=0,"",", "),"")</f>
        <v/>
      </c>
      <c r="OL53" t="str">
        <f>IF(GT53=1,OL$8&amp;IF(SUM(GU53:$IM53)=0,"",", "),"")</f>
        <v/>
      </c>
      <c r="OM53" t="str">
        <f>IF(GU53=1,OM$8&amp;IF(SUM(GV53:$IM53)=0,"",", "),"")</f>
        <v/>
      </c>
      <c r="ON53" t="str">
        <f>IF(GV53=1,ON$8&amp;IF(SUM(GW53:$IM53)=0,"",", "),"")</f>
        <v/>
      </c>
      <c r="OO53" t="str">
        <f>IF(GW53=1,OO$8&amp;IF(SUM(GX53:$IM53)=0,"",", "),"")</f>
        <v/>
      </c>
      <c r="OP53" t="str">
        <f>IF(GX53=1,OP$8&amp;IF(SUM(GY53:$IM53)=0,"",", "),"")</f>
        <v/>
      </c>
      <c r="OQ53" t="str">
        <f>IF(GY53=1,OQ$8&amp;IF(SUM(GZ53:$IM53)=0,"",", "),"")</f>
        <v/>
      </c>
      <c r="OR53" t="str">
        <f>IF(GZ53=1,OR$8&amp;IF(SUM(HA53:$IM53)=0,"",", "),"")</f>
        <v/>
      </c>
      <c r="OS53" t="str">
        <f>IF(HA53=1,OS$8&amp;IF(SUM(HB53:$IM53)=0,"",", "),"")</f>
        <v/>
      </c>
      <c r="OT53" t="str">
        <f>IF(HB53=1,OT$8&amp;IF(SUM(HC53:$IM53)=0,"",", "),"")</f>
        <v/>
      </c>
      <c r="OU53" t="str">
        <f>IF(HC53=1,OU$8&amp;IF(SUM(HD53:$IM53)=0,"",", "),"")</f>
        <v/>
      </c>
      <c r="OV53" t="str">
        <f>IF(HD53=1,OV$8&amp;IF(SUM(HE53:$IM53)=0,"",", "),"")</f>
        <v/>
      </c>
      <c r="OW53" t="str">
        <f>IF(HE53=1,OW$8&amp;IF(SUM(HF53:$IM53)=0,"",", "),"")</f>
        <v/>
      </c>
      <c r="OX53" t="str">
        <f>IF(HF53=1,OX$8&amp;IF(SUM(HG53:$IM53)=0,"",", "),"")</f>
        <v/>
      </c>
      <c r="OY53" t="str">
        <f>IF(HG53=1,OY$8&amp;IF(SUM(HH53:$IM53)=0,"",", "),"")</f>
        <v/>
      </c>
      <c r="OZ53" t="str">
        <f>IF(HH53=1,OZ$8&amp;IF(SUM(HI53:$IM53)=0,"",", "),"")</f>
        <v/>
      </c>
      <c r="PA53" t="str">
        <f>IF(HI53=1,PA$8&amp;IF(SUM(HJ53:$IM53)=0,"",", "),"")</f>
        <v/>
      </c>
      <c r="PB53" t="str">
        <f>IF(HJ53=1,PB$8&amp;IF(SUM(HK53:$IM53)=0,"",", "),"")</f>
        <v/>
      </c>
      <c r="PC53" t="str">
        <f>IF(HK53=1,PC$8&amp;IF(SUM(HL53:$IM53)=0,"",", "),"")</f>
        <v/>
      </c>
      <c r="PD53" t="str">
        <f>IF(HL53=1,PD$8&amp;IF(SUM(HM53:$IM53)=0,"",", "),"")</f>
        <v/>
      </c>
      <c r="PE53" t="str">
        <f>IF(HM53=1,PE$8&amp;IF(SUM(HN53:$IM53)=0,"",", "),"")</f>
        <v/>
      </c>
      <c r="PF53" t="str">
        <f>IF(HN53=1,PF$8&amp;IF(SUM(HO53:$IM53)=0,"",", "),"")</f>
        <v/>
      </c>
      <c r="PG53" t="str">
        <f>IF(HO53=1,PG$8&amp;IF(SUM(HP53:$IM53)=0,"",", "),"")</f>
        <v/>
      </c>
      <c r="PH53" t="str">
        <f>IF(HP53=1,PH$8&amp;IF(SUM(HQ53:$IM53)=0,"",", "),"")</f>
        <v/>
      </c>
      <c r="PI53" t="str">
        <f>IF(HQ53=1,PI$8&amp;IF(SUM(HR53:$IM53)=0,"",", "),"")</f>
        <v/>
      </c>
      <c r="PJ53" t="str">
        <f>IF(HR53=1,PJ$8&amp;IF(SUM(HS53:$IM53)=0,"",", "),"")</f>
        <v/>
      </c>
      <c r="PK53" t="str">
        <f>IF(HS53=1,PK$8&amp;IF(SUM(HT53:$IM53)=0,"",", "),"")</f>
        <v/>
      </c>
      <c r="PL53" t="str">
        <f>IF(HT53=1,PL$8&amp;IF(SUM(HU53:$IM53)=0,"",", "),"")</f>
        <v/>
      </c>
      <c r="PM53" t="str">
        <f>IF(HU53=1,PM$8&amp;IF(SUM(HV53:$IM53)=0,"",", "),"")</f>
        <v/>
      </c>
      <c r="PN53" t="str">
        <f>IF(HV53=1,PN$8&amp;IF(SUM(HW53:$IM53)=0,"",", "),"")</f>
        <v/>
      </c>
      <c r="PO53" t="str">
        <f>IF(HW53=1,PO$8&amp;IF(SUM(HX53:$IM53)=0,"",", "),"")</f>
        <v/>
      </c>
      <c r="PP53" t="str">
        <f>IF(HX53=1,PP$8&amp;IF(SUM(HY53:$IM53)=0,"",", "),"")</f>
        <v/>
      </c>
      <c r="PQ53" t="str">
        <f>IF(HY53=1,PQ$8&amp;IF(SUM(HZ53:$IM53)=0,"",", "),"")</f>
        <v/>
      </c>
      <c r="PR53" t="str">
        <f>IF(HZ53=1,PR$8&amp;IF(SUM(IA53:$IM53)=0,"",", "),"")</f>
        <v/>
      </c>
      <c r="PS53" t="str">
        <f>IF(IA53=1,PS$8&amp;IF(SUM(IB53:$IM53)=0,"",", "),"")</f>
        <v/>
      </c>
      <c r="PT53" t="str">
        <f>IF(IB53=1,PT$8&amp;IF(SUM(IC53:$IM53)=0,"",", "),"")</f>
        <v/>
      </c>
      <c r="PU53" t="str">
        <f>IF(IC53=1,PU$8&amp;IF(SUM(ID53:$IM53)=0,"",", "),"")</f>
        <v/>
      </c>
      <c r="PV53" t="str">
        <f>IF(ID53=1,PV$8&amp;IF(SUM(IE53:$IM53)=0,"",", "),"")</f>
        <v/>
      </c>
      <c r="PW53" t="str">
        <f>IF(IE53=1,PW$8&amp;IF(SUM(IF53:$IM53)=0,"",", "),"")</f>
        <v/>
      </c>
      <c r="PX53" t="str">
        <f>IF(IF53=1,PX$8&amp;IF(SUM(IG53:$IM53)=0,"",", "),"")</f>
        <v/>
      </c>
      <c r="PY53" t="str">
        <f>IF(IG53=1,PY$8&amp;IF(SUM(IH53:$IM53)=0,"",", "),"")</f>
        <v/>
      </c>
      <c r="PZ53" t="str">
        <f>IF(IH53=1,PZ$8&amp;IF(SUM(II53:$IM53)=0,"",", "),"")</f>
        <v/>
      </c>
      <c r="QA53" t="str">
        <f>IF(II53=1,QA$8&amp;IF(SUM(IJ53:$IM53)=0,"",", "),"")</f>
        <v/>
      </c>
      <c r="QB53" t="str">
        <f>IF(IJ53=1,QB$8&amp;IF(SUM(IK53:$IM53)=0,"",", "),"")</f>
        <v/>
      </c>
      <c r="QC53" t="str">
        <f>IF(IK53=1,QC$8&amp;IF(SUM(IL53:$IM53)=0,"",", "),"")</f>
        <v/>
      </c>
      <c r="QD53" t="str">
        <f>IF(IL53=1,QD$8&amp;IF(SUM(IM53:$IM53)=0,"",", "),"")</f>
        <v/>
      </c>
      <c r="QE53" t="str">
        <f t="shared" si="70"/>
        <v/>
      </c>
      <c r="QF53" t="str">
        <f>IF(IN53=1,QF$8&amp;IF(SUM(IO53:$KK53)=0,"",", "),"")</f>
        <v/>
      </c>
      <c r="QG53" t="str">
        <f>IF(IO53=1,QG$8&amp;IF(SUM(IP53:$KK53)=0,"",", "),"")</f>
        <v/>
      </c>
      <c r="QH53" t="str">
        <f>IF(IP53=1,QH$8&amp;IF(SUM(IQ53:$KK53)=0,"",", "),"")</f>
        <v/>
      </c>
      <c r="QI53" t="str">
        <f>IF(IQ53=1,QI$8&amp;IF(SUM(IR53:$KK53)=0,"",", "),"")</f>
        <v/>
      </c>
      <c r="QJ53" t="str">
        <f>IF(IR53=1,QJ$8&amp;IF(SUM(IS53:$KK53)=0,"",", "),"")</f>
        <v/>
      </c>
      <c r="QK53" t="str">
        <f>IF(IS53=1,QK$8&amp;IF(SUM(IT53:$KK53)=0,"",", "),"")</f>
        <v/>
      </c>
      <c r="QL53" t="str">
        <f>IF(IT53=1,QL$8&amp;IF(SUM(IU53:$KK53)=0,"",", "),"")</f>
        <v/>
      </c>
      <c r="QM53" t="str">
        <f>IF(IU53=1,QM$8&amp;IF(SUM(IV53:$KK53)=0,"",", "),"")</f>
        <v/>
      </c>
      <c r="QN53" t="str">
        <f>IF(IV53=1,QN$8&amp;IF(SUM(IW53:$KK53)=0,"",", "),"")</f>
        <v/>
      </c>
      <c r="QO53" t="str">
        <f>IF(IW53=1,QO$8&amp;IF(SUM(IX53:$KK53)=0,"",", "),"")</f>
        <v/>
      </c>
      <c r="QP53" t="str">
        <f>IF(IX53=1,QP$8&amp;IF(SUM(IY53:$KK53)=0,"",", "),"")</f>
        <v/>
      </c>
      <c r="QQ53" t="str">
        <f>IF(IY53=1,QQ$8&amp;IF(SUM(IZ53:$KK53)=0,"",", "),"")</f>
        <v/>
      </c>
      <c r="QR53" t="str">
        <f>IF(IZ53=1,QR$8&amp;IF(SUM(JA53:$KK53)=0,"",", "),"")</f>
        <v/>
      </c>
      <c r="QS53" t="str">
        <f>IF(JA53=1,QS$8&amp;IF(SUM(JB53:$KK53)=0,"",", "),"")</f>
        <v/>
      </c>
      <c r="QT53" t="str">
        <f>IF(JB53=1,QT$8&amp;IF(SUM(JC53:$KK53)=0,"",", "),"")</f>
        <v/>
      </c>
      <c r="QU53" t="str">
        <f>IF(JC53=1,QU$8&amp;IF(SUM(JD53:$KK53)=0,"",", "),"")</f>
        <v/>
      </c>
      <c r="QV53" t="str">
        <f>IF(JD53=1,QV$8&amp;IF(SUM(JE53:$KK53)=0,"",", "),"")</f>
        <v/>
      </c>
      <c r="QW53" t="str">
        <f>IF(JE53=1,QW$8&amp;IF(SUM(JF53:$KK53)=0,"",", "),"")</f>
        <v/>
      </c>
      <c r="QX53" t="str">
        <f>IF(JF53=1,QX$8&amp;IF(SUM(JG53:$KK53)=0,"",", "),"")</f>
        <v/>
      </c>
      <c r="QY53" t="str">
        <f>IF(JG53=1,QY$8&amp;IF(SUM(JH53:$KK53)=0,"",", "),"")</f>
        <v/>
      </c>
      <c r="QZ53" t="str">
        <f>IF(JH53=1,QZ$8&amp;IF(SUM(JI53:$KK53)=0,"",", "),"")</f>
        <v/>
      </c>
      <c r="RA53" t="str">
        <f>IF(JI53=1,RA$8&amp;IF(SUM(JJ53:$KK53)=0,"",", "),"")</f>
        <v/>
      </c>
      <c r="RB53" t="str">
        <f>IF(JJ53=1,RB$8&amp;IF(SUM(JK53:$KK53)=0,"",", "),"")</f>
        <v/>
      </c>
      <c r="RC53" t="str">
        <f>IF(JK53=1,RC$8&amp;IF(SUM(JL53:$KK53)=0,"",", "),"")</f>
        <v/>
      </c>
      <c r="RD53" t="str">
        <f>IF(JL53=1,RD$8&amp;IF(SUM(JM53:$KK53)=0,"",", "),"")</f>
        <v/>
      </c>
      <c r="RE53" t="str">
        <f>IF(JM53=1,RE$8&amp;IF(SUM(JN53:$KK53)=0,"",", "),"")</f>
        <v/>
      </c>
      <c r="RF53" t="str">
        <f>IF(JN53=1,RF$8&amp;IF(SUM(JO53:$KK53)=0,"",", "),"")</f>
        <v/>
      </c>
      <c r="RG53" t="str">
        <f>IF(JO53=1,RG$8&amp;IF(SUM(JP53:$KK53)=0,"",", "),"")</f>
        <v/>
      </c>
      <c r="RH53" t="str">
        <f>IF(JP53=1,RH$8&amp;IF(SUM(JQ53:$KK53)=0,"",", "),"")</f>
        <v/>
      </c>
      <c r="RI53" t="str">
        <f>IF(JQ53=1,RI$8&amp;IF(SUM(JR53:$KK53)=0,"",", "),"")</f>
        <v/>
      </c>
      <c r="RJ53" t="str">
        <f>IF(JR53=1,RJ$8&amp;IF(SUM(JS53:$KK53)=0,"",", "),"")</f>
        <v/>
      </c>
      <c r="RK53" t="str">
        <f>IF(JS53=1,RK$8&amp;IF(SUM(JT53:$KK53)=0,"",", "),"")</f>
        <v/>
      </c>
      <c r="RL53" t="str">
        <f>IF(JT53=1,RL$8&amp;IF(SUM(JU53:$KK53)=0,"",", "),"")</f>
        <v/>
      </c>
      <c r="RM53" t="str">
        <f>IF(JU53=1,RM$8&amp;IF(SUM(JV53:$KK53)=0,"",", "),"")</f>
        <v/>
      </c>
      <c r="RN53" t="str">
        <f>IF(JV53=1,RN$8&amp;IF(SUM(JW53:$KK53)=0,"",", "),"")</f>
        <v/>
      </c>
      <c r="RO53" t="str">
        <f>IF(JW53=1,RO$8&amp;IF(SUM(JX53:$KK53)=0,"",", "),"")</f>
        <v/>
      </c>
      <c r="RP53" t="str">
        <f>IF(JX53=1,RP$8&amp;IF(SUM(JY53:$KK53)=0,"",", "),"")</f>
        <v/>
      </c>
      <c r="RQ53" t="str">
        <f>IF(JY53=1,RQ$8&amp;IF(SUM(JZ53:$KK53)=0,"",", "),"")</f>
        <v/>
      </c>
      <c r="RR53" t="str">
        <f>IF(JZ53=1,RR$8&amp;IF(SUM(KA53:$KK53)=0,"",", "),"")</f>
        <v/>
      </c>
      <c r="RS53" t="str">
        <f>IF(KA53=1,RS$8&amp;IF(SUM(KB53:$KK53)=0,"",", "),"")</f>
        <v/>
      </c>
      <c r="RT53" t="str">
        <f>IF(KB53=1,RT$8&amp;IF(SUM(KC53:$KK53)=0,"",", "),"")</f>
        <v/>
      </c>
      <c r="RU53" t="str">
        <f>IF(KC53=1,RU$8&amp;IF(SUM(KD53:$KK53)=0,"",", "),"")</f>
        <v/>
      </c>
      <c r="RV53" t="str">
        <f>IF(KD53=1,RV$8&amp;IF(SUM(KE53:$KK53)=0,"",", "),"")</f>
        <v/>
      </c>
      <c r="RW53" t="str">
        <f>IF(KE53=1,RW$8&amp;IF(SUM(KF53:$KK53)=0,"",", "),"")</f>
        <v/>
      </c>
      <c r="RX53" t="str">
        <f>IF(KF53=1,RX$8&amp;IF(SUM(KG53:$KK53)=0,"",", "),"")</f>
        <v/>
      </c>
      <c r="RY53" t="str">
        <f>IF(KG53=1,RY$8&amp;IF(SUM(KH53:$KK53)=0,"",", "),"")</f>
        <v/>
      </c>
      <c r="RZ53" t="str">
        <f>IF(KH53=1,RZ$8&amp;IF(SUM(KI53:$KK53)=0,"",", "),"")</f>
        <v/>
      </c>
      <c r="SA53" t="str">
        <f>IF(KI53=1,SA$8&amp;IF(SUM(KJ53:$KK53)=0,"",", "),"")</f>
        <v/>
      </c>
      <c r="SB53" t="str">
        <f>IF(KJ53=1,SB$8&amp;IF(SUM(KK53:$KK53)=0,"",", "),"")</f>
        <v/>
      </c>
      <c r="SC53" t="str">
        <f t="shared" si="71"/>
        <v/>
      </c>
    </row>
    <row r="54" spans="1:497" ht="60" customHeight="1" x14ac:dyDescent="0.45">
      <c r="A54" s="62"/>
      <c r="B54" s="212" t="str">
        <f t="shared" si="0"/>
        <v/>
      </c>
      <c r="C54" s="212" t="str">
        <f t="shared" si="59"/>
        <v/>
      </c>
      <c r="D54" s="212" t="str">
        <f t="shared" si="60"/>
        <v/>
      </c>
      <c r="E54" s="212" t="str">
        <f t="shared" si="61"/>
        <v/>
      </c>
      <c r="F54" s="212" t="str">
        <f t="shared" si="62"/>
        <v/>
      </c>
      <c r="G54" s="237" t="str">
        <f>IF('EDCI Data'!B54="","",'EDCI Data'!B54)</f>
        <v/>
      </c>
      <c r="H54" s="238" t="str">
        <f>IF('EDCI Data'!C54="","",'EDCI Data'!C54)</f>
        <v/>
      </c>
      <c r="I54" s="239" t="str">
        <f>IF('EDCI Data'!D54="","",'EDCI Data'!D54)</f>
        <v/>
      </c>
      <c r="J54" s="240" t="str">
        <f>IF('EDCI Data'!E54="","",'EDCI Data'!E54)</f>
        <v/>
      </c>
      <c r="K54" s="237" t="str">
        <f>IF('EDCI Data'!F54="","",'EDCI Data'!F54)</f>
        <v/>
      </c>
      <c r="L54" s="237" t="str">
        <f>IF('EDCI Data'!G54="","",'EDCI Data'!G54)</f>
        <v/>
      </c>
      <c r="M54" s="237" t="str">
        <f>IF('EDCI Data'!H54="","",'EDCI Data'!H54)</f>
        <v/>
      </c>
      <c r="N54" s="237" t="str">
        <f>IF('EDCI Data'!I54="","",'EDCI Data'!I54)</f>
        <v/>
      </c>
      <c r="O54" s="237" t="str">
        <f>IF('EDCI Data'!J54="","",'EDCI Data'!J54)</f>
        <v/>
      </c>
      <c r="P54" s="237" t="str">
        <f>IF('EDCI Data'!K54="","",'EDCI Data'!K54)</f>
        <v/>
      </c>
      <c r="Q54" s="241" t="str">
        <f>IF('EDCI Data'!L54="","",'EDCI Data'!L54)</f>
        <v/>
      </c>
      <c r="R54" s="241" t="str">
        <f>IF('EDCI Data'!M54="","",'EDCI Data'!M54)</f>
        <v/>
      </c>
      <c r="S54" s="237" t="str">
        <f>IF('EDCI Data'!N54="","",'EDCI Data'!N54)</f>
        <v/>
      </c>
      <c r="T54" s="237" t="str">
        <f>IF('EDCI Data'!O54="","",'EDCI Data'!O54)</f>
        <v/>
      </c>
      <c r="U54" s="237" t="str">
        <f>IF('EDCI Data'!P54="","",'EDCI Data'!P54)</f>
        <v/>
      </c>
      <c r="V54" s="237" t="str">
        <f>IF('EDCI Data'!Q54="","",'EDCI Data'!Q54)</f>
        <v/>
      </c>
      <c r="W54" s="242" t="str">
        <f>IF('EDCI Data'!R54="","",'EDCI Data'!R54)</f>
        <v/>
      </c>
      <c r="X54" s="243" t="str">
        <f>IF('EDCI Data'!S54="","",'EDCI Data'!S54)</f>
        <v/>
      </c>
      <c r="Y54" s="243" t="str">
        <f>IF('EDCI Data'!T54="","",'EDCI Data'!T54)</f>
        <v/>
      </c>
      <c r="Z54" s="244" t="str">
        <f>IF('EDCI Data'!U54="","",'EDCI Data'!U54)</f>
        <v/>
      </c>
      <c r="AA54" s="237" t="str">
        <f>IF('EDCI Data'!V54="","",'EDCI Data'!V54)</f>
        <v/>
      </c>
      <c r="AB54" s="244" t="str">
        <f>IF('EDCI Data'!W54="","",'EDCI Data'!W54)</f>
        <v/>
      </c>
      <c r="AC54" s="237" t="str">
        <f>IF('EDCI Data'!X54="","",'EDCI Data'!X54)</f>
        <v/>
      </c>
      <c r="AD54" s="244" t="str">
        <f>IF('EDCI Data'!Y54="","",'EDCI Data'!Y54)</f>
        <v/>
      </c>
      <c r="AE54" s="237" t="str">
        <f>IF('EDCI Data'!Z54="","",'EDCI Data'!Z54)</f>
        <v/>
      </c>
      <c r="AF54" s="237" t="str">
        <f>IF('EDCI Data'!AA54="","",'EDCI Data'!AA54)</f>
        <v/>
      </c>
      <c r="AG54" s="237" t="str">
        <f>IF('EDCI Data'!AB54="","",'EDCI Data'!AB54)</f>
        <v/>
      </c>
      <c r="AH54" s="237" t="str">
        <f>IF('EDCI Data'!AC54="","",'EDCI Data'!AC54)</f>
        <v/>
      </c>
      <c r="AI54" s="237" t="str">
        <f>IF('EDCI Data'!AD54="","",'EDCI Data'!AD54)</f>
        <v/>
      </c>
      <c r="AJ54" s="237" t="str">
        <f>IF('EDCI Data'!AE54="","",'EDCI Data'!AE54)</f>
        <v/>
      </c>
      <c r="AK54" s="237" t="str">
        <f>IF('EDCI Data'!AF54="","",'EDCI Data'!AF54)</f>
        <v/>
      </c>
      <c r="AL54" s="237" t="str">
        <f>IF('EDCI Data'!AG54="","",'EDCI Data'!AG54)</f>
        <v/>
      </c>
      <c r="AM54" s="237" t="str">
        <f>IF('EDCI Data'!AH54="","",'EDCI Data'!AH54)</f>
        <v/>
      </c>
      <c r="AN54" s="237" t="str">
        <f>IF('EDCI Data'!AI54="","",'EDCI Data'!AI54)</f>
        <v/>
      </c>
      <c r="AO54" s="237" t="str">
        <f>IF('EDCI Data'!AJ54="","",'EDCI Data'!AJ54)</f>
        <v/>
      </c>
      <c r="AP54" s="237" t="str">
        <f>IF('EDCI Data'!AK54="","",'EDCI Data'!AK54)</f>
        <v/>
      </c>
      <c r="AQ54" s="237" t="str">
        <f>IF('EDCI Data'!AL54="","",'EDCI Data'!AL54)</f>
        <v/>
      </c>
      <c r="AR54" s="237" t="str">
        <f>IF('EDCI Data'!AM54="","",'EDCI Data'!AM54)</f>
        <v/>
      </c>
      <c r="AS54" s="237" t="str">
        <f>IF('EDCI Data'!AN54="","",'EDCI Data'!AN54)</f>
        <v/>
      </c>
      <c r="AT54" s="237" t="str">
        <f>IF('EDCI Data'!AO54="","",'EDCI Data'!AO54)</f>
        <v/>
      </c>
      <c r="AU54" s="237" t="str">
        <f>IF('EDCI Data'!AP54="","",'EDCI Data'!AP54)</f>
        <v/>
      </c>
      <c r="AV54" s="237" t="str">
        <f>IF('EDCI Data'!AQ54="","",'EDCI Data'!AQ54)</f>
        <v/>
      </c>
      <c r="AW54" s="237" t="str">
        <f>IF('EDCI Data'!AR54="","",'EDCI Data'!AR54)</f>
        <v/>
      </c>
      <c r="AX54" s="237" t="str">
        <f>IF('EDCI Data'!AS54="","",'EDCI Data'!AS54)</f>
        <v/>
      </c>
      <c r="AY54" s="237" t="str">
        <f>IF('EDCI Data'!AT54="","",'EDCI Data'!AT54)</f>
        <v/>
      </c>
      <c r="AZ54" s="237" t="str">
        <f>IF('EDCI Data'!AU54="","",'EDCI Data'!AU54)</f>
        <v/>
      </c>
      <c r="BA54" s="237" t="str">
        <f>IF('EDCI Data'!AV54="","",'EDCI Data'!AV54)</f>
        <v/>
      </c>
      <c r="BB54" s="245" t="str">
        <f>IF('EDCI Data'!AW54="","",'EDCI Data'!AW54)</f>
        <v/>
      </c>
      <c r="BC54" s="245" t="str">
        <f>IF('EDCI Data'!AX54="","",'EDCI Data'!AX54)</f>
        <v/>
      </c>
      <c r="BD54" s="246" t="str">
        <f t="shared" si="63"/>
        <v/>
      </c>
      <c r="BE54" s="247" t="str">
        <f>IF('EDCI Data'!AY54="","",'EDCI Data'!AY54)</f>
        <v/>
      </c>
      <c r="BF54" s="247" t="str">
        <f>IF('EDCI Data'!AZ54="","",'EDCI Data'!AZ54)</f>
        <v/>
      </c>
      <c r="BG54" s="247" t="str">
        <f>IF('EDCI Data'!BA54="","",'EDCI Data'!BA54)</f>
        <v/>
      </c>
      <c r="BH54" s="247" t="str">
        <f>IF('EDCI Data'!BB54="","",'EDCI Data'!BB54)</f>
        <v/>
      </c>
      <c r="BI54" s="247" t="str">
        <f>IF('EDCI Data'!BC54="","",'EDCI Data'!BC54)</f>
        <v/>
      </c>
      <c r="BJ54" s="247" t="str">
        <f>IF('EDCI Data'!BD54="","",'EDCI Data'!BD54)</f>
        <v/>
      </c>
      <c r="BK54" s="247" t="str">
        <f>IF('EDCI Data'!BE54="","",'EDCI Data'!BE54)</f>
        <v/>
      </c>
      <c r="BL54" s="247" t="str">
        <f>IF('EDCI Data'!BF54="","",'EDCI Data'!BF54)</f>
        <v/>
      </c>
      <c r="BM54" s="247" t="str">
        <f>IF('EDCI Data'!BG54="","",'EDCI Data'!BG54)</f>
        <v/>
      </c>
      <c r="BN54" s="248" t="str">
        <f>IF('EDCI Data'!BH54="","",'EDCI Data'!BH54)</f>
        <v/>
      </c>
      <c r="BO54" s="248" t="str">
        <f>IF('EDCI Data'!BI54="","",'EDCI Data'!BI54)</f>
        <v/>
      </c>
      <c r="BP54" s="249" t="str">
        <f>IF('EDCI Data'!BJ54="","",'EDCI Data'!BJ54)</f>
        <v/>
      </c>
      <c r="BQ54" s="248" t="str">
        <f>IF('EDCI Data'!BK54="","",'EDCI Data'!BK54)</f>
        <v/>
      </c>
      <c r="BR54" s="248" t="str">
        <f>IF('EDCI Data'!BL54="","",'EDCI Data'!BL54)</f>
        <v/>
      </c>
      <c r="BS54" s="250" t="str">
        <f>IF('EDCI Data'!BM54="","",'EDCI Data'!BM54)</f>
        <v/>
      </c>
      <c r="BT54" s="251" t="str">
        <f>IF('EDCI Data'!BN54="","",'EDCI Data'!BN54)</f>
        <v/>
      </c>
      <c r="BU54" s="246" t="str">
        <f>IF('EDCI Data'!BO54="","",'EDCI Data'!BO54)</f>
        <v/>
      </c>
      <c r="BV54" s="252">
        <f t="shared" si="64"/>
        <v>0</v>
      </c>
      <c r="BW54" s="252">
        <f t="shared" si="65"/>
        <v>0</v>
      </c>
      <c r="BX54" s="252">
        <f t="shared" si="66"/>
        <v>0</v>
      </c>
      <c r="BY54" s="252">
        <f t="shared" si="67"/>
        <v>0</v>
      </c>
      <c r="BZ54" t="str">
        <f t="shared" si="1"/>
        <v/>
      </c>
      <c r="CA54" s="253"/>
      <c r="CB54"/>
      <c r="CC54"/>
      <c r="CD54"/>
      <c r="CE54" t="str">
        <f t="shared" si="2"/>
        <v/>
      </c>
      <c r="CF54"/>
      <c r="CG54" t="str">
        <f t="shared" si="3"/>
        <v/>
      </c>
      <c r="CH54" t="str">
        <f t="shared" si="4"/>
        <v/>
      </c>
      <c r="CI54" t="str">
        <f t="shared" si="5"/>
        <v/>
      </c>
      <c r="CJ54" t="str">
        <f t="shared" si="6"/>
        <v/>
      </c>
      <c r="CK54"/>
      <c r="CL54"/>
      <c r="CM54" t="str">
        <f t="shared" si="7"/>
        <v/>
      </c>
      <c r="CN54" t="str">
        <f t="shared" si="8"/>
        <v/>
      </c>
      <c r="CO54" t="str">
        <f t="shared" si="9"/>
        <v/>
      </c>
      <c r="CP54" t="str">
        <f t="shared" si="10"/>
        <v/>
      </c>
      <c r="CQ54"/>
      <c r="CR54" t="str" cm="1">
        <f t="array" ref="CR54">IF(COUNTIFS($BZ$10:$BZ$259,$BZ54,$I$10:$I$259,$I54+1)&gt;0,IF(X54&lt;&gt;INDEX(Y$10:Y$259,MATCH(1,INDEX(($BZ54=$BZ$10:$BZ$259)*($I$10:$I$259=$I54+1),0,1),0)),"Number of FTEs in previous year do not align with Number of FTEs in current year across years, by definition these should be equal. Please check and update if required. "&amp;CHAR(10),""),"")</f>
        <v/>
      </c>
      <c r="CS54" t="str" cm="1">
        <f t="array" ref="CS54">IF(COUNTIFS($BZ$10:$BZ$259,$BZ54,$I$10:$I$259,$I54-1)&gt;0,IF(Y54&lt;&gt;INDEX(X$10:X$259,MATCH(1,INDEX(($BZ54=$BZ$10:$BZ$259)*($I$10:$I$259=$I54-1),0,1),0)),"Number of FTEs in previous year do not align with Number of FTEs in current year across years, by definition these should be equal. Please check and update if required. "&amp;CHAR(10),""),"")</f>
        <v/>
      </c>
      <c r="CT54" t="str">
        <f t="shared" si="11"/>
        <v/>
      </c>
      <c r="CU54" t="str">
        <f t="shared" si="12"/>
        <v/>
      </c>
      <c r="CV54"/>
      <c r="CW54" t="str">
        <f t="shared" si="13"/>
        <v/>
      </c>
      <c r="CX54"/>
      <c r="CY54" t="str">
        <f t="shared" si="14"/>
        <v/>
      </c>
      <c r="CZ54"/>
      <c r="DA54" t="str">
        <f t="shared" si="15"/>
        <v/>
      </c>
      <c r="DB54"/>
      <c r="DC54"/>
      <c r="DD54"/>
      <c r="DE54"/>
      <c r="DF54"/>
      <c r="DG54"/>
      <c r="DH54"/>
      <c r="DI54"/>
      <c r="DJ54"/>
      <c r="DK54"/>
      <c r="DL54"/>
      <c r="DM54"/>
      <c r="DN54"/>
      <c r="DO54"/>
      <c r="DP54"/>
      <c r="DQ54"/>
      <c r="DR54"/>
      <c r="DS54"/>
      <c r="DT54"/>
      <c r="DU54"/>
      <c r="DV54"/>
      <c r="DW54"/>
      <c r="DX54" t="str">
        <f t="shared" si="16"/>
        <v/>
      </c>
      <c r="DY54" t="str">
        <f t="shared" si="17"/>
        <v/>
      </c>
      <c r="DZ54" t="str">
        <f t="shared" si="18"/>
        <v/>
      </c>
      <c r="EA54" t="str">
        <f t="shared" si="19"/>
        <v/>
      </c>
      <c r="EB54" t="str">
        <f t="shared" si="20"/>
        <v/>
      </c>
      <c r="EC54" t="str">
        <f t="shared" si="21"/>
        <v/>
      </c>
      <c r="ED54" t="str">
        <f t="shared" si="22"/>
        <v/>
      </c>
      <c r="EE54" t="str">
        <f t="shared" si="23"/>
        <v/>
      </c>
      <c r="EF54" t="str">
        <f t="shared" si="24"/>
        <v/>
      </c>
      <c r="EG54" t="str">
        <f t="shared" si="25"/>
        <v/>
      </c>
      <c r="EH54" t="str">
        <f t="shared" si="26"/>
        <v/>
      </c>
      <c r="EI54" t="str">
        <f t="shared" si="27"/>
        <v/>
      </c>
      <c r="EJ54"/>
      <c r="EK54"/>
      <c r="EL54"/>
      <c r="EM54"/>
      <c r="EN54"/>
      <c r="EO54"/>
      <c r="EP54"/>
      <c r="EQ54" t="str">
        <f t="shared" si="28"/>
        <v/>
      </c>
      <c r="ER54" t="str">
        <f t="shared" si="29"/>
        <v/>
      </c>
      <c r="ES54" t="str">
        <f t="shared" si="30"/>
        <v/>
      </c>
      <c r="ET54"/>
      <c r="EU54" t="str">
        <f t="shared" si="31"/>
        <v/>
      </c>
      <c r="EV54"/>
      <c r="EW54" t="str">
        <f t="shared" si="32"/>
        <v/>
      </c>
      <c r="EX54"/>
      <c r="EY54" t="str">
        <f t="shared" si="33"/>
        <v/>
      </c>
      <c r="EZ54"/>
      <c r="FA54"/>
      <c r="FB54"/>
      <c r="FC54"/>
      <c r="FD54"/>
      <c r="FE54"/>
      <c r="FF54"/>
      <c r="FG54"/>
      <c r="FH54"/>
      <c r="FI54"/>
      <c r="FJ54"/>
      <c r="FK54"/>
      <c r="FL54"/>
      <c r="FM54"/>
      <c r="FN54"/>
      <c r="FO54"/>
      <c r="FP54"/>
      <c r="FQ54"/>
      <c r="FR54"/>
      <c r="FS54"/>
      <c r="FT54"/>
      <c r="FU54"/>
      <c r="FV54" t="str">
        <f t="shared" si="34"/>
        <v/>
      </c>
      <c r="FW54" t="str">
        <f t="shared" si="35"/>
        <v/>
      </c>
      <c r="FX54"/>
      <c r="FY54" t="str">
        <f t="shared" si="36"/>
        <v/>
      </c>
      <c r="FZ54" t="str">
        <f t="shared" si="37"/>
        <v/>
      </c>
      <c r="GA54" t="str">
        <f t="shared" si="38"/>
        <v/>
      </c>
      <c r="GB54" t="str">
        <f t="shared" si="39"/>
        <v/>
      </c>
      <c r="GC54" t="str">
        <f t="shared" si="40"/>
        <v/>
      </c>
      <c r="GD54" t="str">
        <f t="shared" si="41"/>
        <v/>
      </c>
      <c r="GE54" t="str">
        <f t="shared" si="42"/>
        <v/>
      </c>
      <c r="GF54" t="str">
        <f t="shared" si="43"/>
        <v/>
      </c>
      <c r="GG54" t="str">
        <f t="shared" si="44"/>
        <v/>
      </c>
      <c r="GH54"/>
      <c r="GI54"/>
      <c r="GJ54"/>
      <c r="GK54"/>
      <c r="GL54"/>
      <c r="GM54"/>
      <c r="GN54"/>
      <c r="GO54"/>
      <c r="GP54" t="str">
        <f t="shared" si="45"/>
        <v/>
      </c>
      <c r="GQ54" t="str">
        <f t="shared" si="46"/>
        <v/>
      </c>
      <c r="GR54"/>
      <c r="GS54" t="str">
        <f t="shared" si="47"/>
        <v/>
      </c>
      <c r="GT54"/>
      <c r="GU54" t="str">
        <f t="shared" si="48"/>
        <v/>
      </c>
      <c r="GV54"/>
      <c r="GW54" t="str">
        <f t="shared" si="49"/>
        <v/>
      </c>
      <c r="GX54"/>
      <c r="GY54"/>
      <c r="GZ54"/>
      <c r="HA54"/>
      <c r="HB54"/>
      <c r="HC54"/>
      <c r="HD54"/>
      <c r="HE54"/>
      <c r="HF54"/>
      <c r="HG54"/>
      <c r="HH54"/>
      <c r="HI54"/>
      <c r="HJ54"/>
      <c r="HK54"/>
      <c r="HL54"/>
      <c r="HM54"/>
      <c r="HN54"/>
      <c r="HO54"/>
      <c r="HP54"/>
      <c r="HQ54"/>
      <c r="HR54"/>
      <c r="HS54"/>
      <c r="HT54" t="str">
        <f t="shared" si="50"/>
        <v/>
      </c>
      <c r="HU54" t="str">
        <f t="shared" si="51"/>
        <v/>
      </c>
      <c r="HV54"/>
      <c r="HW54"/>
      <c r="HX54"/>
      <c r="HY54"/>
      <c r="HZ54"/>
      <c r="IA54"/>
      <c r="IB54"/>
      <c r="IC54"/>
      <c r="ID54"/>
      <c r="IE54" t="str">
        <f t="shared" si="52"/>
        <v/>
      </c>
      <c r="IF54"/>
      <c r="IG54"/>
      <c r="IH54"/>
      <c r="II54"/>
      <c r="IJ54"/>
      <c r="IK54"/>
      <c r="IL54"/>
      <c r="IM54"/>
      <c r="IN54"/>
      <c r="IO54"/>
      <c r="IP54"/>
      <c r="IQ54" t="str">
        <f t="shared" si="53"/>
        <v/>
      </c>
      <c r="IR54"/>
      <c r="IS54" t="str">
        <f t="shared" si="54"/>
        <v/>
      </c>
      <c r="IT54"/>
      <c r="IU54" t="str">
        <f t="shared" si="55"/>
        <v/>
      </c>
      <c r="IV54"/>
      <c r="IW54"/>
      <c r="IX54"/>
      <c r="IY54"/>
      <c r="IZ54"/>
      <c r="JA54"/>
      <c r="JB54"/>
      <c r="JC54"/>
      <c r="JD54"/>
      <c r="JE54"/>
      <c r="JF54"/>
      <c r="JG54"/>
      <c r="JH54"/>
      <c r="JI54"/>
      <c r="JJ54"/>
      <c r="JK54"/>
      <c r="JL54"/>
      <c r="JM54"/>
      <c r="JN54"/>
      <c r="JO54"/>
      <c r="JP54"/>
      <c r="JQ54"/>
      <c r="JR54" t="str">
        <f t="shared" si="56"/>
        <v/>
      </c>
      <c r="JS54" t="str">
        <f t="shared" si="57"/>
        <v/>
      </c>
      <c r="JT54"/>
      <c r="JU54"/>
      <c r="JV54"/>
      <c r="JW54"/>
      <c r="JX54"/>
      <c r="JY54"/>
      <c r="JZ54"/>
      <c r="KA54"/>
      <c r="KB54"/>
      <c r="KC54" t="str">
        <f t="shared" si="58"/>
        <v/>
      </c>
      <c r="KD54"/>
      <c r="KE54"/>
      <c r="KF54"/>
      <c r="KG54"/>
      <c r="KH54"/>
      <c r="KI54"/>
      <c r="KJ54"/>
      <c r="KK54"/>
      <c r="KL54" t="str">
        <f>IF(CT54=1,KL$8&amp;IF(SUM(CU54:$EQ54)=0,"",", "),"")</f>
        <v/>
      </c>
      <c r="KM54" t="str">
        <f>IF(CU54=1,KM$8&amp;IF(SUM(CV54:$EQ54)=0,"",", "),"")</f>
        <v/>
      </c>
      <c r="KN54" t="str">
        <f>IF(CV54=1,KN$8&amp;IF(SUM(CW54:$EQ54)=0,"",", "),"")</f>
        <v/>
      </c>
      <c r="KO54" t="str">
        <f>IF(CW54=1,KO$8&amp;IF(SUM(CX54:$EQ54)=0,"",", "),"")</f>
        <v/>
      </c>
      <c r="KP54" t="str">
        <f>IF(CX54=1,KP$8&amp;IF(SUM(CY54:$EQ54)=0,"",", "),"")</f>
        <v/>
      </c>
      <c r="KQ54" t="str">
        <f>IF(CY54=1,KQ$8&amp;IF(SUM(CZ54:$EQ54)=0,"",", "),"")</f>
        <v/>
      </c>
      <c r="KR54" t="str">
        <f>IF(CZ54=1,KR$8&amp;IF(SUM(DA54:$EQ54)=0,"",", "),"")</f>
        <v/>
      </c>
      <c r="KS54" t="str">
        <f>IF(DA54=1,KS$8&amp;IF(SUM(DB54:$EQ54)=0,"",", "),"")</f>
        <v/>
      </c>
      <c r="KT54" t="str">
        <f>IF(DB54=1,KT$8&amp;IF(SUM(DC54:$EQ54)=0,"",", "),"")</f>
        <v/>
      </c>
      <c r="KU54" t="str">
        <f>IF(DC54=1,KU$8&amp;IF(SUM(DD54:$EQ54)=0,"",", "),"")</f>
        <v/>
      </c>
      <c r="KV54" t="str">
        <f>IF(DD54=1,KV$8&amp;IF(SUM(DE54:$EQ54)=0,"",", "),"")</f>
        <v/>
      </c>
      <c r="KW54" t="str">
        <f>IF(DE54=1,KW$8&amp;IF(SUM(DF54:$EQ54)=0,"",", "),"")</f>
        <v/>
      </c>
      <c r="KX54" t="str">
        <f>IF(DF54=1,KX$8&amp;IF(SUM(DG54:$EQ54)=0,"",", "),"")</f>
        <v/>
      </c>
      <c r="KY54" t="str">
        <f>IF(DG54=1,KY$8&amp;IF(SUM(DH54:$EQ54)=0,"",", "),"")</f>
        <v/>
      </c>
      <c r="KZ54" t="str">
        <f>IF(DH54=1,KZ$8&amp;IF(SUM(DI54:$EQ54)=0,"",", "),"")</f>
        <v/>
      </c>
      <c r="LA54" t="str">
        <f>IF(DI54=1,LA$8&amp;IF(SUM(DJ54:$EQ54)=0,"",", "),"")</f>
        <v/>
      </c>
      <c r="LB54" t="str">
        <f>IF(DJ54=1,LB$8&amp;IF(SUM(DK54:$EQ54)=0,"",", "),"")</f>
        <v/>
      </c>
      <c r="LC54" t="str">
        <f>IF(DK54=1,LC$8&amp;IF(SUM(DL54:$EQ54)=0,"",", "),"")</f>
        <v/>
      </c>
      <c r="LD54" t="str">
        <f>IF(DL54=1,LD$8&amp;IF(SUM(DM54:$EQ54)=0,"",", "),"")</f>
        <v/>
      </c>
      <c r="LE54" t="str">
        <f>IF(DM54=1,LE$8&amp;IF(SUM(DN54:$EQ54)=0,"",", "),"")</f>
        <v/>
      </c>
      <c r="LF54" t="str">
        <f>IF(DN54=1,LF$8&amp;IF(SUM(DO54:$EQ54)=0,"",", "),"")</f>
        <v/>
      </c>
      <c r="LG54" t="str">
        <f>IF(DO54=1,LG$8&amp;IF(SUM(DP54:$EQ54)=0,"",", "),"")</f>
        <v/>
      </c>
      <c r="LH54" t="str">
        <f>IF(DP54=1,LH$8&amp;IF(SUM(DQ54:$EQ54)=0,"",", "),"")</f>
        <v/>
      </c>
      <c r="LI54" t="str">
        <f>IF(DQ54=1,LI$8&amp;IF(SUM(DR54:$EQ54)=0,"",", "),"")</f>
        <v/>
      </c>
      <c r="LJ54" t="str">
        <f>IF(DR54=1,LJ$8&amp;IF(SUM(DS54:$EQ54)=0,"",", "),"")</f>
        <v/>
      </c>
      <c r="LK54" t="str">
        <f>IF(DS54=1,LK$8&amp;IF(SUM(DT54:$EQ54)=0,"",", "),"")</f>
        <v/>
      </c>
      <c r="LL54" t="str">
        <f>IF(DT54=1,LL$8&amp;IF(SUM(DU54:$EQ54)=0,"",", "),"")</f>
        <v/>
      </c>
      <c r="LM54" t="str">
        <f>IF(DU54=1,LM$8&amp;IF(SUM(DV54:$EQ54)=0,"",", "),"")</f>
        <v/>
      </c>
      <c r="LN54" t="str">
        <f>IF(DV54=1,LN$8&amp;IF(SUM(DW54:$EQ54)=0,"",", "),"")</f>
        <v/>
      </c>
      <c r="LO54" t="str">
        <f>IF(DW54=1,LO$8&amp;IF(SUM(DX54:$EQ54)=0,"",", "),"")</f>
        <v/>
      </c>
      <c r="LP54" t="str">
        <f>IF(DX54=1,LP$8&amp;IF(SUM(DY54:$EQ54)=0,"",", "),"")</f>
        <v/>
      </c>
      <c r="LQ54" t="str">
        <f>IF(DY54=1,LQ$8&amp;IF(SUM(DZ54:$EQ54)=0,"",", "),"")</f>
        <v/>
      </c>
      <c r="LR54" t="str">
        <f>IF(DZ54=1,LR$8&amp;IF(SUM(EA54:$EQ54)=0,"",", "),"")</f>
        <v/>
      </c>
      <c r="LS54" t="str">
        <f>IF(EA54=1,LS$8&amp;IF(SUM(EB54:$EQ54)=0,"",", "),"")</f>
        <v/>
      </c>
      <c r="LT54" t="str">
        <f>IF(EB54=1,LT$8&amp;IF(SUM(EC54:$EQ54)=0,"",", "),"")</f>
        <v/>
      </c>
      <c r="LU54" t="str">
        <f>IF(EC54=1,LU$8&amp;IF(SUM(ED54:$EQ54)=0,"",", "),"")</f>
        <v/>
      </c>
      <c r="LV54" t="str">
        <f>IF(ED54=1,LV$8&amp;IF(SUM(EE54:$EQ54)=0,"",", "),"")</f>
        <v/>
      </c>
      <c r="LW54" t="str">
        <f>IF(EE54=1,LW$8&amp;IF(SUM(EF54:$EQ54)=0,"",", "),"")</f>
        <v/>
      </c>
      <c r="LX54" t="str">
        <f>IF(EF54=1,LX$8&amp;IF(SUM(EG54:$EQ54)=0,"",", "),"")</f>
        <v/>
      </c>
      <c r="LY54" t="str">
        <f>IF(EG54=1,LY$8&amp;IF(SUM(EH54:$EQ54)=0,"",", "),"")</f>
        <v/>
      </c>
      <c r="LZ54" t="str">
        <f>IF(EH54=1,LZ$8&amp;IF(SUM(EI54:$EQ54)=0,"",", "),"")</f>
        <v/>
      </c>
      <c r="MA54" t="str">
        <f>IF(EI54=1,MA$8&amp;IF(SUM(EJ54:$EQ54)=0,"",", "),"")</f>
        <v/>
      </c>
      <c r="MB54" t="str">
        <f>IF(EJ54=1,MB$8&amp;IF(SUM(EK54:$EQ54)=0,"",", "),"")</f>
        <v/>
      </c>
      <c r="MC54" t="str">
        <f>IF(EK54=1,MC$8&amp;IF(SUM(EL54:$EQ54)=0,"",", "),"")</f>
        <v/>
      </c>
      <c r="MD54" t="str">
        <f>IF(EL54=1,MD$8&amp;IF(SUM(EM54:$EQ54)=0,"",", "),"")</f>
        <v/>
      </c>
      <c r="ME54" t="str">
        <f>IF(EM54=1,ME$8&amp;IF(SUM(EN54:$EQ54)=0,"",", "),"")</f>
        <v/>
      </c>
      <c r="MF54" t="str">
        <f>IF(EN54=1,MF$8&amp;IF(SUM(EO54:$EQ54)=0,"",", "),"")</f>
        <v/>
      </c>
      <c r="MG54" t="str">
        <f>IF(EO54=1,MG$8&amp;IF(SUM(EP54:$EQ54)=0,"",", "),"")</f>
        <v/>
      </c>
      <c r="MH54" t="str">
        <f>IF(EP54=1,MH$8&amp;IF(SUM(EQ54:$EQ54)=0,"",", "),"")</f>
        <v/>
      </c>
      <c r="MI54" t="str">
        <f t="shared" si="68"/>
        <v/>
      </c>
      <c r="MJ54" t="str">
        <f>IF(ER54=1,MJ$8&amp;IF(SUM(ES54:$GO54)=0,"",", "),"")</f>
        <v/>
      </c>
      <c r="MK54" t="str">
        <f>IF(ES54=1,MK$8&amp;IF(SUM(ET54:$GO54)=0,"",", "),"")</f>
        <v/>
      </c>
      <c r="ML54" t="str">
        <f>IF(ET54=1,ML$8&amp;IF(SUM(EU54:$GO54)=0,"",", "),"")</f>
        <v/>
      </c>
      <c r="MM54" t="str">
        <f>IF(EU54=1,MM$8&amp;IF(SUM(EV54:$GO54)=0,"",", "),"")</f>
        <v/>
      </c>
      <c r="MN54" t="str">
        <f>IF(EV54=1,MN$8&amp;IF(SUM(EW54:$GO54)=0,"",", "),"")</f>
        <v/>
      </c>
      <c r="MO54" t="str">
        <f>IF(EW54=1,MO$8&amp;IF(SUM(EX54:$GO54)=0,"",", "),"")</f>
        <v/>
      </c>
      <c r="MP54" t="str">
        <f>IF(EX54=1,MP$8&amp;IF(SUM(EY54:$GO54)=0,"",", "),"")</f>
        <v/>
      </c>
      <c r="MQ54" t="str">
        <f>IF(EY54=1,MQ$8&amp;IF(SUM(EZ54:$GO54)=0,"",", "),"")</f>
        <v/>
      </c>
      <c r="MR54" t="str">
        <f>IF(EZ54=1,MR$8&amp;IF(SUM(FA54:$GO54)=0,"",", "),"")</f>
        <v/>
      </c>
      <c r="MS54" t="str">
        <f>IF(FA54=1,MS$8&amp;IF(SUM(FB54:$GO54)=0,"",", "),"")</f>
        <v/>
      </c>
      <c r="MT54" t="str">
        <f>IF(FB54=1,MT$8&amp;IF(SUM(FC54:$GO54)=0,"",", "),"")</f>
        <v/>
      </c>
      <c r="MU54" t="str">
        <f>IF(FC54=1,MU$8&amp;IF(SUM(FD54:$GO54)=0,"",", "),"")</f>
        <v/>
      </c>
      <c r="MV54" t="str">
        <f>IF(FD54=1,MV$8&amp;IF(SUM(FE54:$GO54)=0,"",", "),"")</f>
        <v/>
      </c>
      <c r="MW54" t="str">
        <f>IF(FE54=1,MW$8&amp;IF(SUM(FF54:$GO54)=0,"",", "),"")</f>
        <v/>
      </c>
      <c r="MX54" t="str">
        <f>IF(FF54=1,MX$8&amp;IF(SUM(FG54:$GO54)=0,"",", "),"")</f>
        <v/>
      </c>
      <c r="MY54" t="str">
        <f>IF(FG54=1,MY$8&amp;IF(SUM(FH54:$GO54)=0,"",", "),"")</f>
        <v/>
      </c>
      <c r="MZ54" t="str">
        <f>IF(FH54=1,MZ$8&amp;IF(SUM(FI54:$GO54)=0,"",", "),"")</f>
        <v/>
      </c>
      <c r="NA54" t="str">
        <f>IF(FI54=1,NA$8&amp;IF(SUM(FJ54:$GO54)=0,"",", "),"")</f>
        <v/>
      </c>
      <c r="NB54" t="str">
        <f>IF(FJ54=1,NB$8&amp;IF(SUM(FK54:$GO54)=0,"",", "),"")</f>
        <v/>
      </c>
      <c r="NC54" t="str">
        <f>IF(FK54=1,NC$8&amp;IF(SUM(FL54:$GO54)=0,"",", "),"")</f>
        <v/>
      </c>
      <c r="ND54" t="str">
        <f>IF(FL54=1,ND$8&amp;IF(SUM(FM54:$GO54)=0,"",", "),"")</f>
        <v/>
      </c>
      <c r="NE54" t="str">
        <f>IF(FM54=1,NE$8&amp;IF(SUM(FN54:$GO54)=0,"",", "),"")</f>
        <v/>
      </c>
      <c r="NF54" t="str">
        <f>IF(FN54=1,NF$8&amp;IF(SUM(FO54:$GO54)=0,"",", "),"")</f>
        <v/>
      </c>
      <c r="NG54" t="str">
        <f>IF(FO54=1,NG$8&amp;IF(SUM(FP54:$GO54)=0,"",", "),"")</f>
        <v/>
      </c>
      <c r="NH54" t="str">
        <f>IF(FP54=1,NH$8&amp;IF(SUM(FQ54:$GO54)=0,"",", "),"")</f>
        <v/>
      </c>
      <c r="NI54" t="str">
        <f>IF(FQ54=1,NI$8&amp;IF(SUM(FR54:$GO54)=0,"",", "),"")</f>
        <v/>
      </c>
      <c r="NJ54" t="str">
        <f>IF(FR54=1,NJ$8&amp;IF(SUM(FS54:$GO54)=0,"",", "),"")</f>
        <v/>
      </c>
      <c r="NK54" t="str">
        <f>IF(FS54=1,NK$8&amp;IF(SUM(FT54:$GO54)=0,"",", "),"")</f>
        <v/>
      </c>
      <c r="NL54" t="str">
        <f>IF(FT54=1,NL$8&amp;IF(SUM(FU54:$GO54)=0,"",", "),"")</f>
        <v/>
      </c>
      <c r="NM54" t="str">
        <f>IF(FU54=1,NM$8&amp;IF(SUM(FV54:$GO54)=0,"",", "),"")</f>
        <v/>
      </c>
      <c r="NN54" t="str">
        <f>IF(FV54=1,NN$8&amp;IF(SUM(FW54:$GO54)=0,"",", "),"")</f>
        <v/>
      </c>
      <c r="NO54" t="str">
        <f>IF(FW54=1,NO$8&amp;IF(SUM(FX54:$GO54)=0,"",", "),"")</f>
        <v/>
      </c>
      <c r="NP54" t="str">
        <f>IF(FX54=1,NP$8&amp;IF(SUM(FY54:$GO54)=0,"",", "),"")</f>
        <v/>
      </c>
      <c r="NQ54" t="str">
        <f>IF(FY54=1,NQ$8&amp;IF(SUM(FZ54:$GO54)=0,"",", "),"")</f>
        <v/>
      </c>
      <c r="NR54" t="str">
        <f>IF(FZ54=1,NR$8&amp;IF(SUM(GA54:$GO54)=0,"",", "),"")</f>
        <v/>
      </c>
      <c r="NS54" t="str">
        <f>IF(GA54=1,NS$8&amp;IF(SUM(GB54:$GO54)=0,"",", "),"")</f>
        <v/>
      </c>
      <c r="NT54" t="str">
        <f>IF(GB54=1,NT$8&amp;IF(SUM(GC54:$GO54)=0,"",", "),"")</f>
        <v/>
      </c>
      <c r="NU54" t="str">
        <f>IF(GC54=1,NU$8&amp;IF(SUM(GD54:$GO54)=0,"",", "),"")</f>
        <v/>
      </c>
      <c r="NV54" t="str">
        <f>IF(GD54=1,NV$8&amp;IF(SUM(GE54:$GO54)=0,"",", "),"")</f>
        <v/>
      </c>
      <c r="NW54" t="str">
        <f>IF(GE54=1,NW$8&amp;IF(SUM(GF54:$GO54)=0,"",", "),"")</f>
        <v/>
      </c>
      <c r="NX54" t="str">
        <f>IF(GF54=1,NX$8&amp;IF(SUM(GG54:$GO54)=0,"",", "),"")</f>
        <v/>
      </c>
      <c r="NY54" t="str">
        <f>IF(GG54=1,NY$8&amp;IF(SUM(GH54:$GO54)=0,"",", "),"")</f>
        <v/>
      </c>
      <c r="NZ54" t="str">
        <f>IF(GH54=1,NZ$8&amp;IF(SUM(GI54:$GO54)=0,"",", "),"")</f>
        <v/>
      </c>
      <c r="OA54" t="str">
        <f>IF(GI54=1,OA$8&amp;IF(SUM(GJ54:$GO54)=0,"",", "),"")</f>
        <v/>
      </c>
      <c r="OB54" t="str">
        <f>IF(GJ54=1,OB$8&amp;IF(SUM(GK54:$GO54)=0,"",", "),"")</f>
        <v/>
      </c>
      <c r="OC54" t="str">
        <f>IF(GK54=1,OC$8&amp;IF(SUM(GL54:$GO54)=0,"",", "),"")</f>
        <v/>
      </c>
      <c r="OD54" t="str">
        <f>IF(GL54=1,OD$8&amp;IF(SUM(GM54:$GO54)=0,"",", "),"")</f>
        <v/>
      </c>
      <c r="OE54" t="str">
        <f>IF(GM54=1,OE$8&amp;IF(SUM(GN54:$GO54)=0,"",", "),"")</f>
        <v/>
      </c>
      <c r="OF54" t="str">
        <f>IF(GN54=1,OF$8&amp;IF(SUM(GO54:$GO54)=0,"",", "),"")</f>
        <v/>
      </c>
      <c r="OG54" t="str">
        <f t="shared" si="69"/>
        <v/>
      </c>
      <c r="OH54" t="str">
        <f>IF(GP54=1,OH$8&amp;IF(SUM(GQ54:$IM54)=0,"",", "),"")</f>
        <v/>
      </c>
      <c r="OI54" t="str">
        <f>IF(GQ54=1,OI$8&amp;IF(SUM(GR54:$IM54)=0,"",", "),"")</f>
        <v/>
      </c>
      <c r="OJ54" t="str">
        <f>IF(GR54=1,OJ$8&amp;IF(SUM(GS54:$IM54)=0,"",", "),"")</f>
        <v/>
      </c>
      <c r="OK54" t="str">
        <f>IF(GS54=1,OK$8&amp;IF(SUM(GT54:$IM54)=0,"",", "),"")</f>
        <v/>
      </c>
      <c r="OL54" t="str">
        <f>IF(GT54=1,OL$8&amp;IF(SUM(GU54:$IM54)=0,"",", "),"")</f>
        <v/>
      </c>
      <c r="OM54" t="str">
        <f>IF(GU54=1,OM$8&amp;IF(SUM(GV54:$IM54)=0,"",", "),"")</f>
        <v/>
      </c>
      <c r="ON54" t="str">
        <f>IF(GV54=1,ON$8&amp;IF(SUM(GW54:$IM54)=0,"",", "),"")</f>
        <v/>
      </c>
      <c r="OO54" t="str">
        <f>IF(GW54=1,OO$8&amp;IF(SUM(GX54:$IM54)=0,"",", "),"")</f>
        <v/>
      </c>
      <c r="OP54" t="str">
        <f>IF(GX54=1,OP$8&amp;IF(SUM(GY54:$IM54)=0,"",", "),"")</f>
        <v/>
      </c>
      <c r="OQ54" t="str">
        <f>IF(GY54=1,OQ$8&amp;IF(SUM(GZ54:$IM54)=0,"",", "),"")</f>
        <v/>
      </c>
      <c r="OR54" t="str">
        <f>IF(GZ54=1,OR$8&amp;IF(SUM(HA54:$IM54)=0,"",", "),"")</f>
        <v/>
      </c>
      <c r="OS54" t="str">
        <f>IF(HA54=1,OS$8&amp;IF(SUM(HB54:$IM54)=0,"",", "),"")</f>
        <v/>
      </c>
      <c r="OT54" t="str">
        <f>IF(HB54=1,OT$8&amp;IF(SUM(HC54:$IM54)=0,"",", "),"")</f>
        <v/>
      </c>
      <c r="OU54" t="str">
        <f>IF(HC54=1,OU$8&amp;IF(SUM(HD54:$IM54)=0,"",", "),"")</f>
        <v/>
      </c>
      <c r="OV54" t="str">
        <f>IF(HD54=1,OV$8&amp;IF(SUM(HE54:$IM54)=0,"",", "),"")</f>
        <v/>
      </c>
      <c r="OW54" t="str">
        <f>IF(HE54=1,OW$8&amp;IF(SUM(HF54:$IM54)=0,"",", "),"")</f>
        <v/>
      </c>
      <c r="OX54" t="str">
        <f>IF(HF54=1,OX$8&amp;IF(SUM(HG54:$IM54)=0,"",", "),"")</f>
        <v/>
      </c>
      <c r="OY54" t="str">
        <f>IF(HG54=1,OY$8&amp;IF(SUM(HH54:$IM54)=0,"",", "),"")</f>
        <v/>
      </c>
      <c r="OZ54" t="str">
        <f>IF(HH54=1,OZ$8&amp;IF(SUM(HI54:$IM54)=0,"",", "),"")</f>
        <v/>
      </c>
      <c r="PA54" t="str">
        <f>IF(HI54=1,PA$8&amp;IF(SUM(HJ54:$IM54)=0,"",", "),"")</f>
        <v/>
      </c>
      <c r="PB54" t="str">
        <f>IF(HJ54=1,PB$8&amp;IF(SUM(HK54:$IM54)=0,"",", "),"")</f>
        <v/>
      </c>
      <c r="PC54" t="str">
        <f>IF(HK54=1,PC$8&amp;IF(SUM(HL54:$IM54)=0,"",", "),"")</f>
        <v/>
      </c>
      <c r="PD54" t="str">
        <f>IF(HL54=1,PD$8&amp;IF(SUM(HM54:$IM54)=0,"",", "),"")</f>
        <v/>
      </c>
      <c r="PE54" t="str">
        <f>IF(HM54=1,PE$8&amp;IF(SUM(HN54:$IM54)=0,"",", "),"")</f>
        <v/>
      </c>
      <c r="PF54" t="str">
        <f>IF(HN54=1,PF$8&amp;IF(SUM(HO54:$IM54)=0,"",", "),"")</f>
        <v/>
      </c>
      <c r="PG54" t="str">
        <f>IF(HO54=1,PG$8&amp;IF(SUM(HP54:$IM54)=0,"",", "),"")</f>
        <v/>
      </c>
      <c r="PH54" t="str">
        <f>IF(HP54=1,PH$8&amp;IF(SUM(HQ54:$IM54)=0,"",", "),"")</f>
        <v/>
      </c>
      <c r="PI54" t="str">
        <f>IF(HQ54=1,PI$8&amp;IF(SUM(HR54:$IM54)=0,"",", "),"")</f>
        <v/>
      </c>
      <c r="PJ54" t="str">
        <f>IF(HR54=1,PJ$8&amp;IF(SUM(HS54:$IM54)=0,"",", "),"")</f>
        <v/>
      </c>
      <c r="PK54" t="str">
        <f>IF(HS54=1,PK$8&amp;IF(SUM(HT54:$IM54)=0,"",", "),"")</f>
        <v/>
      </c>
      <c r="PL54" t="str">
        <f>IF(HT54=1,PL$8&amp;IF(SUM(HU54:$IM54)=0,"",", "),"")</f>
        <v/>
      </c>
      <c r="PM54" t="str">
        <f>IF(HU54=1,PM$8&amp;IF(SUM(HV54:$IM54)=0,"",", "),"")</f>
        <v/>
      </c>
      <c r="PN54" t="str">
        <f>IF(HV54=1,PN$8&amp;IF(SUM(HW54:$IM54)=0,"",", "),"")</f>
        <v/>
      </c>
      <c r="PO54" t="str">
        <f>IF(HW54=1,PO$8&amp;IF(SUM(HX54:$IM54)=0,"",", "),"")</f>
        <v/>
      </c>
      <c r="PP54" t="str">
        <f>IF(HX54=1,PP$8&amp;IF(SUM(HY54:$IM54)=0,"",", "),"")</f>
        <v/>
      </c>
      <c r="PQ54" t="str">
        <f>IF(HY54=1,PQ$8&amp;IF(SUM(HZ54:$IM54)=0,"",", "),"")</f>
        <v/>
      </c>
      <c r="PR54" t="str">
        <f>IF(HZ54=1,PR$8&amp;IF(SUM(IA54:$IM54)=0,"",", "),"")</f>
        <v/>
      </c>
      <c r="PS54" t="str">
        <f>IF(IA54=1,PS$8&amp;IF(SUM(IB54:$IM54)=0,"",", "),"")</f>
        <v/>
      </c>
      <c r="PT54" t="str">
        <f>IF(IB54=1,PT$8&amp;IF(SUM(IC54:$IM54)=0,"",", "),"")</f>
        <v/>
      </c>
      <c r="PU54" t="str">
        <f>IF(IC54=1,PU$8&amp;IF(SUM(ID54:$IM54)=0,"",", "),"")</f>
        <v/>
      </c>
      <c r="PV54" t="str">
        <f>IF(ID54=1,PV$8&amp;IF(SUM(IE54:$IM54)=0,"",", "),"")</f>
        <v/>
      </c>
      <c r="PW54" t="str">
        <f>IF(IE54=1,PW$8&amp;IF(SUM(IF54:$IM54)=0,"",", "),"")</f>
        <v/>
      </c>
      <c r="PX54" t="str">
        <f>IF(IF54=1,PX$8&amp;IF(SUM(IG54:$IM54)=0,"",", "),"")</f>
        <v/>
      </c>
      <c r="PY54" t="str">
        <f>IF(IG54=1,PY$8&amp;IF(SUM(IH54:$IM54)=0,"",", "),"")</f>
        <v/>
      </c>
      <c r="PZ54" t="str">
        <f>IF(IH54=1,PZ$8&amp;IF(SUM(II54:$IM54)=0,"",", "),"")</f>
        <v/>
      </c>
      <c r="QA54" t="str">
        <f>IF(II54=1,QA$8&amp;IF(SUM(IJ54:$IM54)=0,"",", "),"")</f>
        <v/>
      </c>
      <c r="QB54" t="str">
        <f>IF(IJ54=1,QB$8&amp;IF(SUM(IK54:$IM54)=0,"",", "),"")</f>
        <v/>
      </c>
      <c r="QC54" t="str">
        <f>IF(IK54=1,QC$8&amp;IF(SUM(IL54:$IM54)=0,"",", "),"")</f>
        <v/>
      </c>
      <c r="QD54" t="str">
        <f>IF(IL54=1,QD$8&amp;IF(SUM(IM54:$IM54)=0,"",", "),"")</f>
        <v/>
      </c>
      <c r="QE54" t="str">
        <f t="shared" si="70"/>
        <v/>
      </c>
      <c r="QF54" t="str">
        <f>IF(IN54=1,QF$8&amp;IF(SUM(IO54:$KK54)=0,"",", "),"")</f>
        <v/>
      </c>
      <c r="QG54" t="str">
        <f>IF(IO54=1,QG$8&amp;IF(SUM(IP54:$KK54)=0,"",", "),"")</f>
        <v/>
      </c>
      <c r="QH54" t="str">
        <f>IF(IP54=1,QH$8&amp;IF(SUM(IQ54:$KK54)=0,"",", "),"")</f>
        <v/>
      </c>
      <c r="QI54" t="str">
        <f>IF(IQ54=1,QI$8&amp;IF(SUM(IR54:$KK54)=0,"",", "),"")</f>
        <v/>
      </c>
      <c r="QJ54" t="str">
        <f>IF(IR54=1,QJ$8&amp;IF(SUM(IS54:$KK54)=0,"",", "),"")</f>
        <v/>
      </c>
      <c r="QK54" t="str">
        <f>IF(IS54=1,QK$8&amp;IF(SUM(IT54:$KK54)=0,"",", "),"")</f>
        <v/>
      </c>
      <c r="QL54" t="str">
        <f>IF(IT54=1,QL$8&amp;IF(SUM(IU54:$KK54)=0,"",", "),"")</f>
        <v/>
      </c>
      <c r="QM54" t="str">
        <f>IF(IU54=1,QM$8&amp;IF(SUM(IV54:$KK54)=0,"",", "),"")</f>
        <v/>
      </c>
      <c r="QN54" t="str">
        <f>IF(IV54=1,QN$8&amp;IF(SUM(IW54:$KK54)=0,"",", "),"")</f>
        <v/>
      </c>
      <c r="QO54" t="str">
        <f>IF(IW54=1,QO$8&amp;IF(SUM(IX54:$KK54)=0,"",", "),"")</f>
        <v/>
      </c>
      <c r="QP54" t="str">
        <f>IF(IX54=1,QP$8&amp;IF(SUM(IY54:$KK54)=0,"",", "),"")</f>
        <v/>
      </c>
      <c r="QQ54" t="str">
        <f>IF(IY54=1,QQ$8&amp;IF(SUM(IZ54:$KK54)=0,"",", "),"")</f>
        <v/>
      </c>
      <c r="QR54" t="str">
        <f>IF(IZ54=1,QR$8&amp;IF(SUM(JA54:$KK54)=0,"",", "),"")</f>
        <v/>
      </c>
      <c r="QS54" t="str">
        <f>IF(JA54=1,QS$8&amp;IF(SUM(JB54:$KK54)=0,"",", "),"")</f>
        <v/>
      </c>
      <c r="QT54" t="str">
        <f>IF(JB54=1,QT$8&amp;IF(SUM(JC54:$KK54)=0,"",", "),"")</f>
        <v/>
      </c>
      <c r="QU54" t="str">
        <f>IF(JC54=1,QU$8&amp;IF(SUM(JD54:$KK54)=0,"",", "),"")</f>
        <v/>
      </c>
      <c r="QV54" t="str">
        <f>IF(JD54=1,QV$8&amp;IF(SUM(JE54:$KK54)=0,"",", "),"")</f>
        <v/>
      </c>
      <c r="QW54" t="str">
        <f>IF(JE54=1,QW$8&amp;IF(SUM(JF54:$KK54)=0,"",", "),"")</f>
        <v/>
      </c>
      <c r="QX54" t="str">
        <f>IF(JF54=1,QX$8&amp;IF(SUM(JG54:$KK54)=0,"",", "),"")</f>
        <v/>
      </c>
      <c r="QY54" t="str">
        <f>IF(JG54=1,QY$8&amp;IF(SUM(JH54:$KK54)=0,"",", "),"")</f>
        <v/>
      </c>
      <c r="QZ54" t="str">
        <f>IF(JH54=1,QZ$8&amp;IF(SUM(JI54:$KK54)=0,"",", "),"")</f>
        <v/>
      </c>
      <c r="RA54" t="str">
        <f>IF(JI54=1,RA$8&amp;IF(SUM(JJ54:$KK54)=0,"",", "),"")</f>
        <v/>
      </c>
      <c r="RB54" t="str">
        <f>IF(JJ54=1,RB$8&amp;IF(SUM(JK54:$KK54)=0,"",", "),"")</f>
        <v/>
      </c>
      <c r="RC54" t="str">
        <f>IF(JK54=1,RC$8&amp;IF(SUM(JL54:$KK54)=0,"",", "),"")</f>
        <v/>
      </c>
      <c r="RD54" t="str">
        <f>IF(JL54=1,RD$8&amp;IF(SUM(JM54:$KK54)=0,"",", "),"")</f>
        <v/>
      </c>
      <c r="RE54" t="str">
        <f>IF(JM54=1,RE$8&amp;IF(SUM(JN54:$KK54)=0,"",", "),"")</f>
        <v/>
      </c>
      <c r="RF54" t="str">
        <f>IF(JN54=1,RF$8&amp;IF(SUM(JO54:$KK54)=0,"",", "),"")</f>
        <v/>
      </c>
      <c r="RG54" t="str">
        <f>IF(JO54=1,RG$8&amp;IF(SUM(JP54:$KK54)=0,"",", "),"")</f>
        <v/>
      </c>
      <c r="RH54" t="str">
        <f>IF(JP54=1,RH$8&amp;IF(SUM(JQ54:$KK54)=0,"",", "),"")</f>
        <v/>
      </c>
      <c r="RI54" t="str">
        <f>IF(JQ54=1,RI$8&amp;IF(SUM(JR54:$KK54)=0,"",", "),"")</f>
        <v/>
      </c>
      <c r="RJ54" t="str">
        <f>IF(JR54=1,RJ$8&amp;IF(SUM(JS54:$KK54)=0,"",", "),"")</f>
        <v/>
      </c>
      <c r="RK54" t="str">
        <f>IF(JS54=1,RK$8&amp;IF(SUM(JT54:$KK54)=0,"",", "),"")</f>
        <v/>
      </c>
      <c r="RL54" t="str">
        <f>IF(JT54=1,RL$8&amp;IF(SUM(JU54:$KK54)=0,"",", "),"")</f>
        <v/>
      </c>
      <c r="RM54" t="str">
        <f>IF(JU54=1,RM$8&amp;IF(SUM(JV54:$KK54)=0,"",", "),"")</f>
        <v/>
      </c>
      <c r="RN54" t="str">
        <f>IF(JV54=1,RN$8&amp;IF(SUM(JW54:$KK54)=0,"",", "),"")</f>
        <v/>
      </c>
      <c r="RO54" t="str">
        <f>IF(JW54=1,RO$8&amp;IF(SUM(JX54:$KK54)=0,"",", "),"")</f>
        <v/>
      </c>
      <c r="RP54" t="str">
        <f>IF(JX54=1,RP$8&amp;IF(SUM(JY54:$KK54)=0,"",", "),"")</f>
        <v/>
      </c>
      <c r="RQ54" t="str">
        <f>IF(JY54=1,RQ$8&amp;IF(SUM(JZ54:$KK54)=0,"",", "),"")</f>
        <v/>
      </c>
      <c r="RR54" t="str">
        <f>IF(JZ54=1,RR$8&amp;IF(SUM(KA54:$KK54)=0,"",", "),"")</f>
        <v/>
      </c>
      <c r="RS54" t="str">
        <f>IF(KA54=1,RS$8&amp;IF(SUM(KB54:$KK54)=0,"",", "),"")</f>
        <v/>
      </c>
      <c r="RT54" t="str">
        <f>IF(KB54=1,RT$8&amp;IF(SUM(KC54:$KK54)=0,"",", "),"")</f>
        <v/>
      </c>
      <c r="RU54" t="str">
        <f>IF(KC54=1,RU$8&amp;IF(SUM(KD54:$KK54)=0,"",", "),"")</f>
        <v/>
      </c>
      <c r="RV54" t="str">
        <f>IF(KD54=1,RV$8&amp;IF(SUM(KE54:$KK54)=0,"",", "),"")</f>
        <v/>
      </c>
      <c r="RW54" t="str">
        <f>IF(KE54=1,RW$8&amp;IF(SUM(KF54:$KK54)=0,"",", "),"")</f>
        <v/>
      </c>
      <c r="RX54" t="str">
        <f>IF(KF54=1,RX$8&amp;IF(SUM(KG54:$KK54)=0,"",", "),"")</f>
        <v/>
      </c>
      <c r="RY54" t="str">
        <f>IF(KG54=1,RY$8&amp;IF(SUM(KH54:$KK54)=0,"",", "),"")</f>
        <v/>
      </c>
      <c r="RZ54" t="str">
        <f>IF(KH54=1,RZ$8&amp;IF(SUM(KI54:$KK54)=0,"",", "),"")</f>
        <v/>
      </c>
      <c r="SA54" t="str">
        <f>IF(KI54=1,SA$8&amp;IF(SUM(KJ54:$KK54)=0,"",", "),"")</f>
        <v/>
      </c>
      <c r="SB54" t="str">
        <f>IF(KJ54=1,SB$8&amp;IF(SUM(KK54:$KK54)=0,"",", "),"")</f>
        <v/>
      </c>
      <c r="SC54" t="str">
        <f t="shared" si="71"/>
        <v/>
      </c>
    </row>
    <row r="55" spans="1:497" ht="60" customHeight="1" x14ac:dyDescent="0.45">
      <c r="A55" s="62"/>
      <c r="B55" s="212" t="str">
        <f t="shared" si="0"/>
        <v/>
      </c>
      <c r="C55" s="212" t="str">
        <f t="shared" si="59"/>
        <v/>
      </c>
      <c r="D55" s="212" t="str">
        <f t="shared" si="60"/>
        <v/>
      </c>
      <c r="E55" s="212" t="str">
        <f t="shared" si="61"/>
        <v/>
      </c>
      <c r="F55" s="212" t="str">
        <f t="shared" si="62"/>
        <v/>
      </c>
      <c r="G55" s="237" t="str">
        <f>IF('EDCI Data'!B55="","",'EDCI Data'!B55)</f>
        <v/>
      </c>
      <c r="H55" s="238" t="str">
        <f>IF('EDCI Data'!C55="","",'EDCI Data'!C55)</f>
        <v/>
      </c>
      <c r="I55" s="239" t="str">
        <f>IF('EDCI Data'!D55="","",'EDCI Data'!D55)</f>
        <v/>
      </c>
      <c r="J55" s="240" t="str">
        <f>IF('EDCI Data'!E55="","",'EDCI Data'!E55)</f>
        <v/>
      </c>
      <c r="K55" s="237" t="str">
        <f>IF('EDCI Data'!F55="","",'EDCI Data'!F55)</f>
        <v/>
      </c>
      <c r="L55" s="237" t="str">
        <f>IF('EDCI Data'!G55="","",'EDCI Data'!G55)</f>
        <v/>
      </c>
      <c r="M55" s="237" t="str">
        <f>IF('EDCI Data'!H55="","",'EDCI Data'!H55)</f>
        <v/>
      </c>
      <c r="N55" s="237" t="str">
        <f>IF('EDCI Data'!I55="","",'EDCI Data'!I55)</f>
        <v/>
      </c>
      <c r="O55" s="237" t="str">
        <f>IF('EDCI Data'!J55="","",'EDCI Data'!J55)</f>
        <v/>
      </c>
      <c r="P55" s="237" t="str">
        <f>IF('EDCI Data'!K55="","",'EDCI Data'!K55)</f>
        <v/>
      </c>
      <c r="Q55" s="241" t="str">
        <f>IF('EDCI Data'!L55="","",'EDCI Data'!L55)</f>
        <v/>
      </c>
      <c r="R55" s="241" t="str">
        <f>IF('EDCI Data'!M55="","",'EDCI Data'!M55)</f>
        <v/>
      </c>
      <c r="S55" s="237" t="str">
        <f>IF('EDCI Data'!N55="","",'EDCI Data'!N55)</f>
        <v/>
      </c>
      <c r="T55" s="237" t="str">
        <f>IF('EDCI Data'!O55="","",'EDCI Data'!O55)</f>
        <v/>
      </c>
      <c r="U55" s="237" t="str">
        <f>IF('EDCI Data'!P55="","",'EDCI Data'!P55)</f>
        <v/>
      </c>
      <c r="V55" s="237" t="str">
        <f>IF('EDCI Data'!Q55="","",'EDCI Data'!Q55)</f>
        <v/>
      </c>
      <c r="W55" s="242" t="str">
        <f>IF('EDCI Data'!R55="","",'EDCI Data'!R55)</f>
        <v/>
      </c>
      <c r="X55" s="243" t="str">
        <f>IF('EDCI Data'!S55="","",'EDCI Data'!S55)</f>
        <v/>
      </c>
      <c r="Y55" s="243" t="str">
        <f>IF('EDCI Data'!T55="","",'EDCI Data'!T55)</f>
        <v/>
      </c>
      <c r="Z55" s="244" t="str">
        <f>IF('EDCI Data'!U55="","",'EDCI Data'!U55)</f>
        <v/>
      </c>
      <c r="AA55" s="237" t="str">
        <f>IF('EDCI Data'!V55="","",'EDCI Data'!V55)</f>
        <v/>
      </c>
      <c r="AB55" s="244" t="str">
        <f>IF('EDCI Data'!W55="","",'EDCI Data'!W55)</f>
        <v/>
      </c>
      <c r="AC55" s="237" t="str">
        <f>IF('EDCI Data'!X55="","",'EDCI Data'!X55)</f>
        <v/>
      </c>
      <c r="AD55" s="244" t="str">
        <f>IF('EDCI Data'!Y55="","",'EDCI Data'!Y55)</f>
        <v/>
      </c>
      <c r="AE55" s="237" t="str">
        <f>IF('EDCI Data'!Z55="","",'EDCI Data'!Z55)</f>
        <v/>
      </c>
      <c r="AF55" s="237" t="str">
        <f>IF('EDCI Data'!AA55="","",'EDCI Data'!AA55)</f>
        <v/>
      </c>
      <c r="AG55" s="237" t="str">
        <f>IF('EDCI Data'!AB55="","",'EDCI Data'!AB55)</f>
        <v/>
      </c>
      <c r="AH55" s="237" t="str">
        <f>IF('EDCI Data'!AC55="","",'EDCI Data'!AC55)</f>
        <v/>
      </c>
      <c r="AI55" s="237" t="str">
        <f>IF('EDCI Data'!AD55="","",'EDCI Data'!AD55)</f>
        <v/>
      </c>
      <c r="AJ55" s="237" t="str">
        <f>IF('EDCI Data'!AE55="","",'EDCI Data'!AE55)</f>
        <v/>
      </c>
      <c r="AK55" s="237" t="str">
        <f>IF('EDCI Data'!AF55="","",'EDCI Data'!AF55)</f>
        <v/>
      </c>
      <c r="AL55" s="237" t="str">
        <f>IF('EDCI Data'!AG55="","",'EDCI Data'!AG55)</f>
        <v/>
      </c>
      <c r="AM55" s="237" t="str">
        <f>IF('EDCI Data'!AH55="","",'EDCI Data'!AH55)</f>
        <v/>
      </c>
      <c r="AN55" s="237" t="str">
        <f>IF('EDCI Data'!AI55="","",'EDCI Data'!AI55)</f>
        <v/>
      </c>
      <c r="AO55" s="237" t="str">
        <f>IF('EDCI Data'!AJ55="","",'EDCI Data'!AJ55)</f>
        <v/>
      </c>
      <c r="AP55" s="237" t="str">
        <f>IF('EDCI Data'!AK55="","",'EDCI Data'!AK55)</f>
        <v/>
      </c>
      <c r="AQ55" s="237" t="str">
        <f>IF('EDCI Data'!AL55="","",'EDCI Data'!AL55)</f>
        <v/>
      </c>
      <c r="AR55" s="237" t="str">
        <f>IF('EDCI Data'!AM55="","",'EDCI Data'!AM55)</f>
        <v/>
      </c>
      <c r="AS55" s="237" t="str">
        <f>IF('EDCI Data'!AN55="","",'EDCI Data'!AN55)</f>
        <v/>
      </c>
      <c r="AT55" s="237" t="str">
        <f>IF('EDCI Data'!AO55="","",'EDCI Data'!AO55)</f>
        <v/>
      </c>
      <c r="AU55" s="237" t="str">
        <f>IF('EDCI Data'!AP55="","",'EDCI Data'!AP55)</f>
        <v/>
      </c>
      <c r="AV55" s="237" t="str">
        <f>IF('EDCI Data'!AQ55="","",'EDCI Data'!AQ55)</f>
        <v/>
      </c>
      <c r="AW55" s="237" t="str">
        <f>IF('EDCI Data'!AR55="","",'EDCI Data'!AR55)</f>
        <v/>
      </c>
      <c r="AX55" s="237" t="str">
        <f>IF('EDCI Data'!AS55="","",'EDCI Data'!AS55)</f>
        <v/>
      </c>
      <c r="AY55" s="237" t="str">
        <f>IF('EDCI Data'!AT55="","",'EDCI Data'!AT55)</f>
        <v/>
      </c>
      <c r="AZ55" s="237" t="str">
        <f>IF('EDCI Data'!AU55="","",'EDCI Data'!AU55)</f>
        <v/>
      </c>
      <c r="BA55" s="237" t="str">
        <f>IF('EDCI Data'!AV55="","",'EDCI Data'!AV55)</f>
        <v/>
      </c>
      <c r="BB55" s="245" t="str">
        <f>IF('EDCI Data'!AW55="","",'EDCI Data'!AW55)</f>
        <v/>
      </c>
      <c r="BC55" s="245" t="str">
        <f>IF('EDCI Data'!AX55="","",'EDCI Data'!AX55)</f>
        <v/>
      </c>
      <c r="BD55" s="246" t="str">
        <f t="shared" si="63"/>
        <v/>
      </c>
      <c r="BE55" s="247" t="str">
        <f>IF('EDCI Data'!AY55="","",'EDCI Data'!AY55)</f>
        <v/>
      </c>
      <c r="BF55" s="247" t="str">
        <f>IF('EDCI Data'!AZ55="","",'EDCI Data'!AZ55)</f>
        <v/>
      </c>
      <c r="BG55" s="247" t="str">
        <f>IF('EDCI Data'!BA55="","",'EDCI Data'!BA55)</f>
        <v/>
      </c>
      <c r="BH55" s="247" t="str">
        <f>IF('EDCI Data'!BB55="","",'EDCI Data'!BB55)</f>
        <v/>
      </c>
      <c r="BI55" s="247" t="str">
        <f>IF('EDCI Data'!BC55="","",'EDCI Data'!BC55)</f>
        <v/>
      </c>
      <c r="BJ55" s="247" t="str">
        <f>IF('EDCI Data'!BD55="","",'EDCI Data'!BD55)</f>
        <v/>
      </c>
      <c r="BK55" s="247" t="str">
        <f>IF('EDCI Data'!BE55="","",'EDCI Data'!BE55)</f>
        <v/>
      </c>
      <c r="BL55" s="247" t="str">
        <f>IF('EDCI Data'!BF55="","",'EDCI Data'!BF55)</f>
        <v/>
      </c>
      <c r="BM55" s="247" t="str">
        <f>IF('EDCI Data'!BG55="","",'EDCI Data'!BG55)</f>
        <v/>
      </c>
      <c r="BN55" s="248" t="str">
        <f>IF('EDCI Data'!BH55="","",'EDCI Data'!BH55)</f>
        <v/>
      </c>
      <c r="BO55" s="248" t="str">
        <f>IF('EDCI Data'!BI55="","",'EDCI Data'!BI55)</f>
        <v/>
      </c>
      <c r="BP55" s="249" t="str">
        <f>IF('EDCI Data'!BJ55="","",'EDCI Data'!BJ55)</f>
        <v/>
      </c>
      <c r="BQ55" s="248" t="str">
        <f>IF('EDCI Data'!BK55="","",'EDCI Data'!BK55)</f>
        <v/>
      </c>
      <c r="BR55" s="248" t="str">
        <f>IF('EDCI Data'!BL55="","",'EDCI Data'!BL55)</f>
        <v/>
      </c>
      <c r="BS55" s="250" t="str">
        <f>IF('EDCI Data'!BM55="","",'EDCI Data'!BM55)</f>
        <v/>
      </c>
      <c r="BT55" s="251" t="str">
        <f>IF('EDCI Data'!BN55="","",'EDCI Data'!BN55)</f>
        <v/>
      </c>
      <c r="BU55" s="246" t="str">
        <f>IF('EDCI Data'!BO55="","",'EDCI Data'!BO55)</f>
        <v/>
      </c>
      <c r="BV55" s="252">
        <f t="shared" si="64"/>
        <v>0</v>
      </c>
      <c r="BW55" s="252">
        <f t="shared" si="65"/>
        <v>0</v>
      </c>
      <c r="BX55" s="252">
        <f t="shared" si="66"/>
        <v>0</v>
      </c>
      <c r="BY55" s="252">
        <f t="shared" si="67"/>
        <v>0</v>
      </c>
      <c r="BZ55" t="str">
        <f t="shared" si="1"/>
        <v/>
      </c>
      <c r="CA55" s="253"/>
      <c r="CB55"/>
      <c r="CC55"/>
      <c r="CD55"/>
      <c r="CE55" t="str">
        <f t="shared" si="2"/>
        <v/>
      </c>
      <c r="CF55"/>
      <c r="CG55" t="str">
        <f t="shared" si="3"/>
        <v/>
      </c>
      <c r="CH55" t="str">
        <f t="shared" si="4"/>
        <v/>
      </c>
      <c r="CI55" t="str">
        <f t="shared" si="5"/>
        <v/>
      </c>
      <c r="CJ55" t="str">
        <f t="shared" si="6"/>
        <v/>
      </c>
      <c r="CK55"/>
      <c r="CL55"/>
      <c r="CM55" t="str">
        <f t="shared" si="7"/>
        <v/>
      </c>
      <c r="CN55" t="str">
        <f t="shared" si="8"/>
        <v/>
      </c>
      <c r="CO55" t="str">
        <f t="shared" si="9"/>
        <v/>
      </c>
      <c r="CP55" t="str">
        <f t="shared" si="10"/>
        <v/>
      </c>
      <c r="CQ55"/>
      <c r="CR55" t="str" cm="1">
        <f t="array" ref="CR55">IF(COUNTIFS($BZ$10:$BZ$259,$BZ55,$I$10:$I$259,$I55+1)&gt;0,IF(X55&lt;&gt;INDEX(Y$10:Y$259,MATCH(1,INDEX(($BZ55=$BZ$10:$BZ$259)*($I$10:$I$259=$I55+1),0,1),0)),"Number of FTEs in previous year do not align with Number of FTEs in current year across years, by definition these should be equal. Please check and update if required. "&amp;CHAR(10),""),"")</f>
        <v/>
      </c>
      <c r="CS55" t="str" cm="1">
        <f t="array" ref="CS55">IF(COUNTIFS($BZ$10:$BZ$259,$BZ55,$I$10:$I$259,$I55-1)&gt;0,IF(Y55&lt;&gt;INDEX(X$10:X$259,MATCH(1,INDEX(($BZ55=$BZ$10:$BZ$259)*($I$10:$I$259=$I55-1),0,1),0)),"Number of FTEs in previous year do not align with Number of FTEs in current year across years, by definition these should be equal. Please check and update if required. "&amp;CHAR(10),""),"")</f>
        <v/>
      </c>
      <c r="CT55" t="str">
        <f t="shared" si="11"/>
        <v/>
      </c>
      <c r="CU55" t="str">
        <f t="shared" si="12"/>
        <v/>
      </c>
      <c r="CV55"/>
      <c r="CW55" t="str">
        <f t="shared" si="13"/>
        <v/>
      </c>
      <c r="CX55"/>
      <c r="CY55" t="str">
        <f t="shared" si="14"/>
        <v/>
      </c>
      <c r="CZ55"/>
      <c r="DA55" t="str">
        <f t="shared" si="15"/>
        <v/>
      </c>
      <c r="DB55"/>
      <c r="DC55"/>
      <c r="DD55"/>
      <c r="DE55"/>
      <c r="DF55"/>
      <c r="DG55"/>
      <c r="DH55"/>
      <c r="DI55"/>
      <c r="DJ55"/>
      <c r="DK55"/>
      <c r="DL55"/>
      <c r="DM55"/>
      <c r="DN55"/>
      <c r="DO55"/>
      <c r="DP55"/>
      <c r="DQ55"/>
      <c r="DR55"/>
      <c r="DS55"/>
      <c r="DT55"/>
      <c r="DU55"/>
      <c r="DV55"/>
      <c r="DW55"/>
      <c r="DX55" t="str">
        <f t="shared" si="16"/>
        <v/>
      </c>
      <c r="DY55" t="str">
        <f t="shared" si="17"/>
        <v/>
      </c>
      <c r="DZ55" t="str">
        <f t="shared" si="18"/>
        <v/>
      </c>
      <c r="EA55" t="str">
        <f t="shared" si="19"/>
        <v/>
      </c>
      <c r="EB55" t="str">
        <f t="shared" si="20"/>
        <v/>
      </c>
      <c r="EC55" t="str">
        <f t="shared" si="21"/>
        <v/>
      </c>
      <c r="ED55" t="str">
        <f t="shared" si="22"/>
        <v/>
      </c>
      <c r="EE55" t="str">
        <f t="shared" si="23"/>
        <v/>
      </c>
      <c r="EF55" t="str">
        <f t="shared" si="24"/>
        <v/>
      </c>
      <c r="EG55" t="str">
        <f t="shared" si="25"/>
        <v/>
      </c>
      <c r="EH55" t="str">
        <f t="shared" si="26"/>
        <v/>
      </c>
      <c r="EI55" t="str">
        <f t="shared" si="27"/>
        <v/>
      </c>
      <c r="EJ55"/>
      <c r="EK55"/>
      <c r="EL55"/>
      <c r="EM55"/>
      <c r="EN55"/>
      <c r="EO55"/>
      <c r="EP55"/>
      <c r="EQ55" t="str">
        <f t="shared" si="28"/>
        <v/>
      </c>
      <c r="ER55" t="str">
        <f t="shared" si="29"/>
        <v/>
      </c>
      <c r="ES55" t="str">
        <f t="shared" si="30"/>
        <v/>
      </c>
      <c r="ET55"/>
      <c r="EU55" t="str">
        <f t="shared" si="31"/>
        <v/>
      </c>
      <c r="EV55"/>
      <c r="EW55" t="str">
        <f t="shared" si="32"/>
        <v/>
      </c>
      <c r="EX55"/>
      <c r="EY55" t="str">
        <f t="shared" si="33"/>
        <v/>
      </c>
      <c r="EZ55"/>
      <c r="FA55"/>
      <c r="FB55"/>
      <c r="FC55"/>
      <c r="FD55"/>
      <c r="FE55"/>
      <c r="FF55"/>
      <c r="FG55"/>
      <c r="FH55"/>
      <c r="FI55"/>
      <c r="FJ55"/>
      <c r="FK55"/>
      <c r="FL55"/>
      <c r="FM55"/>
      <c r="FN55"/>
      <c r="FO55"/>
      <c r="FP55"/>
      <c r="FQ55"/>
      <c r="FR55"/>
      <c r="FS55"/>
      <c r="FT55"/>
      <c r="FU55"/>
      <c r="FV55" t="str">
        <f t="shared" si="34"/>
        <v/>
      </c>
      <c r="FW55" t="str">
        <f t="shared" si="35"/>
        <v/>
      </c>
      <c r="FX55"/>
      <c r="FY55" t="str">
        <f t="shared" si="36"/>
        <v/>
      </c>
      <c r="FZ55" t="str">
        <f t="shared" si="37"/>
        <v/>
      </c>
      <c r="GA55" t="str">
        <f t="shared" si="38"/>
        <v/>
      </c>
      <c r="GB55" t="str">
        <f t="shared" si="39"/>
        <v/>
      </c>
      <c r="GC55" t="str">
        <f t="shared" si="40"/>
        <v/>
      </c>
      <c r="GD55" t="str">
        <f t="shared" si="41"/>
        <v/>
      </c>
      <c r="GE55" t="str">
        <f t="shared" si="42"/>
        <v/>
      </c>
      <c r="GF55" t="str">
        <f t="shared" si="43"/>
        <v/>
      </c>
      <c r="GG55" t="str">
        <f t="shared" si="44"/>
        <v/>
      </c>
      <c r="GH55"/>
      <c r="GI55"/>
      <c r="GJ55"/>
      <c r="GK55"/>
      <c r="GL55"/>
      <c r="GM55"/>
      <c r="GN55"/>
      <c r="GO55"/>
      <c r="GP55" t="str">
        <f t="shared" si="45"/>
        <v/>
      </c>
      <c r="GQ55" t="str">
        <f t="shared" si="46"/>
        <v/>
      </c>
      <c r="GR55"/>
      <c r="GS55" t="str">
        <f t="shared" si="47"/>
        <v/>
      </c>
      <c r="GT55"/>
      <c r="GU55" t="str">
        <f t="shared" si="48"/>
        <v/>
      </c>
      <c r="GV55"/>
      <c r="GW55" t="str">
        <f t="shared" si="49"/>
        <v/>
      </c>
      <c r="GX55"/>
      <c r="GY55"/>
      <c r="GZ55"/>
      <c r="HA55"/>
      <c r="HB55"/>
      <c r="HC55"/>
      <c r="HD55"/>
      <c r="HE55"/>
      <c r="HF55"/>
      <c r="HG55"/>
      <c r="HH55"/>
      <c r="HI55"/>
      <c r="HJ55"/>
      <c r="HK55"/>
      <c r="HL55"/>
      <c r="HM55"/>
      <c r="HN55"/>
      <c r="HO55"/>
      <c r="HP55"/>
      <c r="HQ55"/>
      <c r="HR55"/>
      <c r="HS55"/>
      <c r="HT55" t="str">
        <f t="shared" si="50"/>
        <v/>
      </c>
      <c r="HU55" t="str">
        <f t="shared" si="51"/>
        <v/>
      </c>
      <c r="HV55"/>
      <c r="HW55"/>
      <c r="HX55"/>
      <c r="HY55"/>
      <c r="HZ55"/>
      <c r="IA55"/>
      <c r="IB55"/>
      <c r="IC55"/>
      <c r="ID55"/>
      <c r="IE55" t="str">
        <f t="shared" si="52"/>
        <v/>
      </c>
      <c r="IF55"/>
      <c r="IG55"/>
      <c r="IH55"/>
      <c r="II55"/>
      <c r="IJ55"/>
      <c r="IK55"/>
      <c r="IL55"/>
      <c r="IM55"/>
      <c r="IN55"/>
      <c r="IO55"/>
      <c r="IP55"/>
      <c r="IQ55" t="str">
        <f t="shared" si="53"/>
        <v/>
      </c>
      <c r="IR55"/>
      <c r="IS55" t="str">
        <f t="shared" si="54"/>
        <v/>
      </c>
      <c r="IT55"/>
      <c r="IU55" t="str">
        <f t="shared" si="55"/>
        <v/>
      </c>
      <c r="IV55"/>
      <c r="IW55"/>
      <c r="IX55"/>
      <c r="IY55"/>
      <c r="IZ55"/>
      <c r="JA55"/>
      <c r="JB55"/>
      <c r="JC55"/>
      <c r="JD55"/>
      <c r="JE55"/>
      <c r="JF55"/>
      <c r="JG55"/>
      <c r="JH55"/>
      <c r="JI55"/>
      <c r="JJ55"/>
      <c r="JK55"/>
      <c r="JL55"/>
      <c r="JM55"/>
      <c r="JN55"/>
      <c r="JO55"/>
      <c r="JP55"/>
      <c r="JQ55"/>
      <c r="JR55" t="str">
        <f t="shared" si="56"/>
        <v/>
      </c>
      <c r="JS55" t="str">
        <f t="shared" si="57"/>
        <v/>
      </c>
      <c r="JT55"/>
      <c r="JU55"/>
      <c r="JV55"/>
      <c r="JW55"/>
      <c r="JX55"/>
      <c r="JY55"/>
      <c r="JZ55"/>
      <c r="KA55"/>
      <c r="KB55"/>
      <c r="KC55" t="str">
        <f t="shared" si="58"/>
        <v/>
      </c>
      <c r="KD55"/>
      <c r="KE55"/>
      <c r="KF55"/>
      <c r="KG55"/>
      <c r="KH55"/>
      <c r="KI55"/>
      <c r="KJ55"/>
      <c r="KK55"/>
      <c r="KL55" t="str">
        <f>IF(CT55=1,KL$8&amp;IF(SUM(CU55:$EQ55)=0,"",", "),"")</f>
        <v/>
      </c>
      <c r="KM55" t="str">
        <f>IF(CU55=1,KM$8&amp;IF(SUM(CV55:$EQ55)=0,"",", "),"")</f>
        <v/>
      </c>
      <c r="KN55" t="str">
        <f>IF(CV55=1,KN$8&amp;IF(SUM(CW55:$EQ55)=0,"",", "),"")</f>
        <v/>
      </c>
      <c r="KO55" t="str">
        <f>IF(CW55=1,KO$8&amp;IF(SUM(CX55:$EQ55)=0,"",", "),"")</f>
        <v/>
      </c>
      <c r="KP55" t="str">
        <f>IF(CX55=1,KP$8&amp;IF(SUM(CY55:$EQ55)=0,"",", "),"")</f>
        <v/>
      </c>
      <c r="KQ55" t="str">
        <f>IF(CY55=1,KQ$8&amp;IF(SUM(CZ55:$EQ55)=0,"",", "),"")</f>
        <v/>
      </c>
      <c r="KR55" t="str">
        <f>IF(CZ55=1,KR$8&amp;IF(SUM(DA55:$EQ55)=0,"",", "),"")</f>
        <v/>
      </c>
      <c r="KS55" t="str">
        <f>IF(DA55=1,KS$8&amp;IF(SUM(DB55:$EQ55)=0,"",", "),"")</f>
        <v/>
      </c>
      <c r="KT55" t="str">
        <f>IF(DB55=1,KT$8&amp;IF(SUM(DC55:$EQ55)=0,"",", "),"")</f>
        <v/>
      </c>
      <c r="KU55" t="str">
        <f>IF(DC55=1,KU$8&amp;IF(SUM(DD55:$EQ55)=0,"",", "),"")</f>
        <v/>
      </c>
      <c r="KV55" t="str">
        <f>IF(DD55=1,KV$8&amp;IF(SUM(DE55:$EQ55)=0,"",", "),"")</f>
        <v/>
      </c>
      <c r="KW55" t="str">
        <f>IF(DE55=1,KW$8&amp;IF(SUM(DF55:$EQ55)=0,"",", "),"")</f>
        <v/>
      </c>
      <c r="KX55" t="str">
        <f>IF(DF55=1,KX$8&amp;IF(SUM(DG55:$EQ55)=0,"",", "),"")</f>
        <v/>
      </c>
      <c r="KY55" t="str">
        <f>IF(DG55=1,KY$8&amp;IF(SUM(DH55:$EQ55)=0,"",", "),"")</f>
        <v/>
      </c>
      <c r="KZ55" t="str">
        <f>IF(DH55=1,KZ$8&amp;IF(SUM(DI55:$EQ55)=0,"",", "),"")</f>
        <v/>
      </c>
      <c r="LA55" t="str">
        <f>IF(DI55=1,LA$8&amp;IF(SUM(DJ55:$EQ55)=0,"",", "),"")</f>
        <v/>
      </c>
      <c r="LB55" t="str">
        <f>IF(DJ55=1,LB$8&amp;IF(SUM(DK55:$EQ55)=0,"",", "),"")</f>
        <v/>
      </c>
      <c r="LC55" t="str">
        <f>IF(DK55=1,LC$8&amp;IF(SUM(DL55:$EQ55)=0,"",", "),"")</f>
        <v/>
      </c>
      <c r="LD55" t="str">
        <f>IF(DL55=1,LD$8&amp;IF(SUM(DM55:$EQ55)=0,"",", "),"")</f>
        <v/>
      </c>
      <c r="LE55" t="str">
        <f>IF(DM55=1,LE$8&amp;IF(SUM(DN55:$EQ55)=0,"",", "),"")</f>
        <v/>
      </c>
      <c r="LF55" t="str">
        <f>IF(DN55=1,LF$8&amp;IF(SUM(DO55:$EQ55)=0,"",", "),"")</f>
        <v/>
      </c>
      <c r="LG55" t="str">
        <f>IF(DO55=1,LG$8&amp;IF(SUM(DP55:$EQ55)=0,"",", "),"")</f>
        <v/>
      </c>
      <c r="LH55" t="str">
        <f>IF(DP55=1,LH$8&amp;IF(SUM(DQ55:$EQ55)=0,"",", "),"")</f>
        <v/>
      </c>
      <c r="LI55" t="str">
        <f>IF(DQ55=1,LI$8&amp;IF(SUM(DR55:$EQ55)=0,"",", "),"")</f>
        <v/>
      </c>
      <c r="LJ55" t="str">
        <f>IF(DR55=1,LJ$8&amp;IF(SUM(DS55:$EQ55)=0,"",", "),"")</f>
        <v/>
      </c>
      <c r="LK55" t="str">
        <f>IF(DS55=1,LK$8&amp;IF(SUM(DT55:$EQ55)=0,"",", "),"")</f>
        <v/>
      </c>
      <c r="LL55" t="str">
        <f>IF(DT55=1,LL$8&amp;IF(SUM(DU55:$EQ55)=0,"",", "),"")</f>
        <v/>
      </c>
      <c r="LM55" t="str">
        <f>IF(DU55=1,LM$8&amp;IF(SUM(DV55:$EQ55)=0,"",", "),"")</f>
        <v/>
      </c>
      <c r="LN55" t="str">
        <f>IF(DV55=1,LN$8&amp;IF(SUM(DW55:$EQ55)=0,"",", "),"")</f>
        <v/>
      </c>
      <c r="LO55" t="str">
        <f>IF(DW55=1,LO$8&amp;IF(SUM(DX55:$EQ55)=0,"",", "),"")</f>
        <v/>
      </c>
      <c r="LP55" t="str">
        <f>IF(DX55=1,LP$8&amp;IF(SUM(DY55:$EQ55)=0,"",", "),"")</f>
        <v/>
      </c>
      <c r="LQ55" t="str">
        <f>IF(DY55=1,LQ$8&amp;IF(SUM(DZ55:$EQ55)=0,"",", "),"")</f>
        <v/>
      </c>
      <c r="LR55" t="str">
        <f>IF(DZ55=1,LR$8&amp;IF(SUM(EA55:$EQ55)=0,"",", "),"")</f>
        <v/>
      </c>
      <c r="LS55" t="str">
        <f>IF(EA55=1,LS$8&amp;IF(SUM(EB55:$EQ55)=0,"",", "),"")</f>
        <v/>
      </c>
      <c r="LT55" t="str">
        <f>IF(EB55=1,LT$8&amp;IF(SUM(EC55:$EQ55)=0,"",", "),"")</f>
        <v/>
      </c>
      <c r="LU55" t="str">
        <f>IF(EC55=1,LU$8&amp;IF(SUM(ED55:$EQ55)=0,"",", "),"")</f>
        <v/>
      </c>
      <c r="LV55" t="str">
        <f>IF(ED55=1,LV$8&amp;IF(SUM(EE55:$EQ55)=0,"",", "),"")</f>
        <v/>
      </c>
      <c r="LW55" t="str">
        <f>IF(EE55=1,LW$8&amp;IF(SUM(EF55:$EQ55)=0,"",", "),"")</f>
        <v/>
      </c>
      <c r="LX55" t="str">
        <f>IF(EF55=1,LX$8&amp;IF(SUM(EG55:$EQ55)=0,"",", "),"")</f>
        <v/>
      </c>
      <c r="LY55" t="str">
        <f>IF(EG55=1,LY$8&amp;IF(SUM(EH55:$EQ55)=0,"",", "),"")</f>
        <v/>
      </c>
      <c r="LZ55" t="str">
        <f>IF(EH55=1,LZ$8&amp;IF(SUM(EI55:$EQ55)=0,"",", "),"")</f>
        <v/>
      </c>
      <c r="MA55" t="str">
        <f>IF(EI55=1,MA$8&amp;IF(SUM(EJ55:$EQ55)=0,"",", "),"")</f>
        <v/>
      </c>
      <c r="MB55" t="str">
        <f>IF(EJ55=1,MB$8&amp;IF(SUM(EK55:$EQ55)=0,"",", "),"")</f>
        <v/>
      </c>
      <c r="MC55" t="str">
        <f>IF(EK55=1,MC$8&amp;IF(SUM(EL55:$EQ55)=0,"",", "),"")</f>
        <v/>
      </c>
      <c r="MD55" t="str">
        <f>IF(EL55=1,MD$8&amp;IF(SUM(EM55:$EQ55)=0,"",", "),"")</f>
        <v/>
      </c>
      <c r="ME55" t="str">
        <f>IF(EM55=1,ME$8&amp;IF(SUM(EN55:$EQ55)=0,"",", "),"")</f>
        <v/>
      </c>
      <c r="MF55" t="str">
        <f>IF(EN55=1,MF$8&amp;IF(SUM(EO55:$EQ55)=0,"",", "),"")</f>
        <v/>
      </c>
      <c r="MG55" t="str">
        <f>IF(EO55=1,MG$8&amp;IF(SUM(EP55:$EQ55)=0,"",", "),"")</f>
        <v/>
      </c>
      <c r="MH55" t="str">
        <f>IF(EP55=1,MH$8&amp;IF(SUM(EQ55:$EQ55)=0,"",", "),"")</f>
        <v/>
      </c>
      <c r="MI55" t="str">
        <f t="shared" si="68"/>
        <v/>
      </c>
      <c r="MJ55" t="str">
        <f>IF(ER55=1,MJ$8&amp;IF(SUM(ES55:$GO55)=0,"",", "),"")</f>
        <v/>
      </c>
      <c r="MK55" t="str">
        <f>IF(ES55=1,MK$8&amp;IF(SUM(ET55:$GO55)=0,"",", "),"")</f>
        <v/>
      </c>
      <c r="ML55" t="str">
        <f>IF(ET55=1,ML$8&amp;IF(SUM(EU55:$GO55)=0,"",", "),"")</f>
        <v/>
      </c>
      <c r="MM55" t="str">
        <f>IF(EU55=1,MM$8&amp;IF(SUM(EV55:$GO55)=0,"",", "),"")</f>
        <v/>
      </c>
      <c r="MN55" t="str">
        <f>IF(EV55=1,MN$8&amp;IF(SUM(EW55:$GO55)=0,"",", "),"")</f>
        <v/>
      </c>
      <c r="MO55" t="str">
        <f>IF(EW55=1,MO$8&amp;IF(SUM(EX55:$GO55)=0,"",", "),"")</f>
        <v/>
      </c>
      <c r="MP55" t="str">
        <f>IF(EX55=1,MP$8&amp;IF(SUM(EY55:$GO55)=0,"",", "),"")</f>
        <v/>
      </c>
      <c r="MQ55" t="str">
        <f>IF(EY55=1,MQ$8&amp;IF(SUM(EZ55:$GO55)=0,"",", "),"")</f>
        <v/>
      </c>
      <c r="MR55" t="str">
        <f>IF(EZ55=1,MR$8&amp;IF(SUM(FA55:$GO55)=0,"",", "),"")</f>
        <v/>
      </c>
      <c r="MS55" t="str">
        <f>IF(FA55=1,MS$8&amp;IF(SUM(FB55:$GO55)=0,"",", "),"")</f>
        <v/>
      </c>
      <c r="MT55" t="str">
        <f>IF(FB55=1,MT$8&amp;IF(SUM(FC55:$GO55)=0,"",", "),"")</f>
        <v/>
      </c>
      <c r="MU55" t="str">
        <f>IF(FC55=1,MU$8&amp;IF(SUM(FD55:$GO55)=0,"",", "),"")</f>
        <v/>
      </c>
      <c r="MV55" t="str">
        <f>IF(FD55=1,MV$8&amp;IF(SUM(FE55:$GO55)=0,"",", "),"")</f>
        <v/>
      </c>
      <c r="MW55" t="str">
        <f>IF(FE55=1,MW$8&amp;IF(SUM(FF55:$GO55)=0,"",", "),"")</f>
        <v/>
      </c>
      <c r="MX55" t="str">
        <f>IF(FF55=1,MX$8&amp;IF(SUM(FG55:$GO55)=0,"",", "),"")</f>
        <v/>
      </c>
      <c r="MY55" t="str">
        <f>IF(FG55=1,MY$8&amp;IF(SUM(FH55:$GO55)=0,"",", "),"")</f>
        <v/>
      </c>
      <c r="MZ55" t="str">
        <f>IF(FH55=1,MZ$8&amp;IF(SUM(FI55:$GO55)=0,"",", "),"")</f>
        <v/>
      </c>
      <c r="NA55" t="str">
        <f>IF(FI55=1,NA$8&amp;IF(SUM(FJ55:$GO55)=0,"",", "),"")</f>
        <v/>
      </c>
      <c r="NB55" t="str">
        <f>IF(FJ55=1,NB$8&amp;IF(SUM(FK55:$GO55)=0,"",", "),"")</f>
        <v/>
      </c>
      <c r="NC55" t="str">
        <f>IF(FK55=1,NC$8&amp;IF(SUM(FL55:$GO55)=0,"",", "),"")</f>
        <v/>
      </c>
      <c r="ND55" t="str">
        <f>IF(FL55=1,ND$8&amp;IF(SUM(FM55:$GO55)=0,"",", "),"")</f>
        <v/>
      </c>
      <c r="NE55" t="str">
        <f>IF(FM55=1,NE$8&amp;IF(SUM(FN55:$GO55)=0,"",", "),"")</f>
        <v/>
      </c>
      <c r="NF55" t="str">
        <f>IF(FN55=1,NF$8&amp;IF(SUM(FO55:$GO55)=0,"",", "),"")</f>
        <v/>
      </c>
      <c r="NG55" t="str">
        <f>IF(FO55=1,NG$8&amp;IF(SUM(FP55:$GO55)=0,"",", "),"")</f>
        <v/>
      </c>
      <c r="NH55" t="str">
        <f>IF(FP55=1,NH$8&amp;IF(SUM(FQ55:$GO55)=0,"",", "),"")</f>
        <v/>
      </c>
      <c r="NI55" t="str">
        <f>IF(FQ55=1,NI$8&amp;IF(SUM(FR55:$GO55)=0,"",", "),"")</f>
        <v/>
      </c>
      <c r="NJ55" t="str">
        <f>IF(FR55=1,NJ$8&amp;IF(SUM(FS55:$GO55)=0,"",", "),"")</f>
        <v/>
      </c>
      <c r="NK55" t="str">
        <f>IF(FS55=1,NK$8&amp;IF(SUM(FT55:$GO55)=0,"",", "),"")</f>
        <v/>
      </c>
      <c r="NL55" t="str">
        <f>IF(FT55=1,NL$8&amp;IF(SUM(FU55:$GO55)=0,"",", "),"")</f>
        <v/>
      </c>
      <c r="NM55" t="str">
        <f>IF(FU55=1,NM$8&amp;IF(SUM(FV55:$GO55)=0,"",", "),"")</f>
        <v/>
      </c>
      <c r="NN55" t="str">
        <f>IF(FV55=1,NN$8&amp;IF(SUM(FW55:$GO55)=0,"",", "),"")</f>
        <v/>
      </c>
      <c r="NO55" t="str">
        <f>IF(FW55=1,NO$8&amp;IF(SUM(FX55:$GO55)=0,"",", "),"")</f>
        <v/>
      </c>
      <c r="NP55" t="str">
        <f>IF(FX55=1,NP$8&amp;IF(SUM(FY55:$GO55)=0,"",", "),"")</f>
        <v/>
      </c>
      <c r="NQ55" t="str">
        <f>IF(FY55=1,NQ$8&amp;IF(SUM(FZ55:$GO55)=0,"",", "),"")</f>
        <v/>
      </c>
      <c r="NR55" t="str">
        <f>IF(FZ55=1,NR$8&amp;IF(SUM(GA55:$GO55)=0,"",", "),"")</f>
        <v/>
      </c>
      <c r="NS55" t="str">
        <f>IF(GA55=1,NS$8&amp;IF(SUM(GB55:$GO55)=0,"",", "),"")</f>
        <v/>
      </c>
      <c r="NT55" t="str">
        <f>IF(GB55=1,NT$8&amp;IF(SUM(GC55:$GO55)=0,"",", "),"")</f>
        <v/>
      </c>
      <c r="NU55" t="str">
        <f>IF(GC55=1,NU$8&amp;IF(SUM(GD55:$GO55)=0,"",", "),"")</f>
        <v/>
      </c>
      <c r="NV55" t="str">
        <f>IF(GD55=1,NV$8&amp;IF(SUM(GE55:$GO55)=0,"",", "),"")</f>
        <v/>
      </c>
      <c r="NW55" t="str">
        <f>IF(GE55=1,NW$8&amp;IF(SUM(GF55:$GO55)=0,"",", "),"")</f>
        <v/>
      </c>
      <c r="NX55" t="str">
        <f>IF(GF55=1,NX$8&amp;IF(SUM(GG55:$GO55)=0,"",", "),"")</f>
        <v/>
      </c>
      <c r="NY55" t="str">
        <f>IF(GG55=1,NY$8&amp;IF(SUM(GH55:$GO55)=0,"",", "),"")</f>
        <v/>
      </c>
      <c r="NZ55" t="str">
        <f>IF(GH55=1,NZ$8&amp;IF(SUM(GI55:$GO55)=0,"",", "),"")</f>
        <v/>
      </c>
      <c r="OA55" t="str">
        <f>IF(GI55=1,OA$8&amp;IF(SUM(GJ55:$GO55)=0,"",", "),"")</f>
        <v/>
      </c>
      <c r="OB55" t="str">
        <f>IF(GJ55=1,OB$8&amp;IF(SUM(GK55:$GO55)=0,"",", "),"")</f>
        <v/>
      </c>
      <c r="OC55" t="str">
        <f>IF(GK55=1,OC$8&amp;IF(SUM(GL55:$GO55)=0,"",", "),"")</f>
        <v/>
      </c>
      <c r="OD55" t="str">
        <f>IF(GL55=1,OD$8&amp;IF(SUM(GM55:$GO55)=0,"",", "),"")</f>
        <v/>
      </c>
      <c r="OE55" t="str">
        <f>IF(GM55=1,OE$8&amp;IF(SUM(GN55:$GO55)=0,"",", "),"")</f>
        <v/>
      </c>
      <c r="OF55" t="str">
        <f>IF(GN55=1,OF$8&amp;IF(SUM(GO55:$GO55)=0,"",", "),"")</f>
        <v/>
      </c>
      <c r="OG55" t="str">
        <f t="shared" si="69"/>
        <v/>
      </c>
      <c r="OH55" t="str">
        <f>IF(GP55=1,OH$8&amp;IF(SUM(GQ55:$IM55)=0,"",", "),"")</f>
        <v/>
      </c>
      <c r="OI55" t="str">
        <f>IF(GQ55=1,OI$8&amp;IF(SUM(GR55:$IM55)=0,"",", "),"")</f>
        <v/>
      </c>
      <c r="OJ55" t="str">
        <f>IF(GR55=1,OJ$8&amp;IF(SUM(GS55:$IM55)=0,"",", "),"")</f>
        <v/>
      </c>
      <c r="OK55" t="str">
        <f>IF(GS55=1,OK$8&amp;IF(SUM(GT55:$IM55)=0,"",", "),"")</f>
        <v/>
      </c>
      <c r="OL55" t="str">
        <f>IF(GT55=1,OL$8&amp;IF(SUM(GU55:$IM55)=0,"",", "),"")</f>
        <v/>
      </c>
      <c r="OM55" t="str">
        <f>IF(GU55=1,OM$8&amp;IF(SUM(GV55:$IM55)=0,"",", "),"")</f>
        <v/>
      </c>
      <c r="ON55" t="str">
        <f>IF(GV55=1,ON$8&amp;IF(SUM(GW55:$IM55)=0,"",", "),"")</f>
        <v/>
      </c>
      <c r="OO55" t="str">
        <f>IF(GW55=1,OO$8&amp;IF(SUM(GX55:$IM55)=0,"",", "),"")</f>
        <v/>
      </c>
      <c r="OP55" t="str">
        <f>IF(GX55=1,OP$8&amp;IF(SUM(GY55:$IM55)=0,"",", "),"")</f>
        <v/>
      </c>
      <c r="OQ55" t="str">
        <f>IF(GY55=1,OQ$8&amp;IF(SUM(GZ55:$IM55)=0,"",", "),"")</f>
        <v/>
      </c>
      <c r="OR55" t="str">
        <f>IF(GZ55=1,OR$8&amp;IF(SUM(HA55:$IM55)=0,"",", "),"")</f>
        <v/>
      </c>
      <c r="OS55" t="str">
        <f>IF(HA55=1,OS$8&amp;IF(SUM(HB55:$IM55)=0,"",", "),"")</f>
        <v/>
      </c>
      <c r="OT55" t="str">
        <f>IF(HB55=1,OT$8&amp;IF(SUM(HC55:$IM55)=0,"",", "),"")</f>
        <v/>
      </c>
      <c r="OU55" t="str">
        <f>IF(HC55=1,OU$8&amp;IF(SUM(HD55:$IM55)=0,"",", "),"")</f>
        <v/>
      </c>
      <c r="OV55" t="str">
        <f>IF(HD55=1,OV$8&amp;IF(SUM(HE55:$IM55)=0,"",", "),"")</f>
        <v/>
      </c>
      <c r="OW55" t="str">
        <f>IF(HE55=1,OW$8&amp;IF(SUM(HF55:$IM55)=0,"",", "),"")</f>
        <v/>
      </c>
      <c r="OX55" t="str">
        <f>IF(HF55=1,OX$8&amp;IF(SUM(HG55:$IM55)=0,"",", "),"")</f>
        <v/>
      </c>
      <c r="OY55" t="str">
        <f>IF(HG55=1,OY$8&amp;IF(SUM(HH55:$IM55)=0,"",", "),"")</f>
        <v/>
      </c>
      <c r="OZ55" t="str">
        <f>IF(HH55=1,OZ$8&amp;IF(SUM(HI55:$IM55)=0,"",", "),"")</f>
        <v/>
      </c>
      <c r="PA55" t="str">
        <f>IF(HI55=1,PA$8&amp;IF(SUM(HJ55:$IM55)=0,"",", "),"")</f>
        <v/>
      </c>
      <c r="PB55" t="str">
        <f>IF(HJ55=1,PB$8&amp;IF(SUM(HK55:$IM55)=0,"",", "),"")</f>
        <v/>
      </c>
      <c r="PC55" t="str">
        <f>IF(HK55=1,PC$8&amp;IF(SUM(HL55:$IM55)=0,"",", "),"")</f>
        <v/>
      </c>
      <c r="PD55" t="str">
        <f>IF(HL55=1,PD$8&amp;IF(SUM(HM55:$IM55)=0,"",", "),"")</f>
        <v/>
      </c>
      <c r="PE55" t="str">
        <f>IF(HM55=1,PE$8&amp;IF(SUM(HN55:$IM55)=0,"",", "),"")</f>
        <v/>
      </c>
      <c r="PF55" t="str">
        <f>IF(HN55=1,PF$8&amp;IF(SUM(HO55:$IM55)=0,"",", "),"")</f>
        <v/>
      </c>
      <c r="PG55" t="str">
        <f>IF(HO55=1,PG$8&amp;IF(SUM(HP55:$IM55)=0,"",", "),"")</f>
        <v/>
      </c>
      <c r="PH55" t="str">
        <f>IF(HP55=1,PH$8&amp;IF(SUM(HQ55:$IM55)=0,"",", "),"")</f>
        <v/>
      </c>
      <c r="PI55" t="str">
        <f>IF(HQ55=1,PI$8&amp;IF(SUM(HR55:$IM55)=0,"",", "),"")</f>
        <v/>
      </c>
      <c r="PJ55" t="str">
        <f>IF(HR55=1,PJ$8&amp;IF(SUM(HS55:$IM55)=0,"",", "),"")</f>
        <v/>
      </c>
      <c r="PK55" t="str">
        <f>IF(HS55=1,PK$8&amp;IF(SUM(HT55:$IM55)=0,"",", "),"")</f>
        <v/>
      </c>
      <c r="PL55" t="str">
        <f>IF(HT55=1,PL$8&amp;IF(SUM(HU55:$IM55)=0,"",", "),"")</f>
        <v/>
      </c>
      <c r="PM55" t="str">
        <f>IF(HU55=1,PM$8&amp;IF(SUM(HV55:$IM55)=0,"",", "),"")</f>
        <v/>
      </c>
      <c r="PN55" t="str">
        <f>IF(HV55=1,PN$8&amp;IF(SUM(HW55:$IM55)=0,"",", "),"")</f>
        <v/>
      </c>
      <c r="PO55" t="str">
        <f>IF(HW55=1,PO$8&amp;IF(SUM(HX55:$IM55)=0,"",", "),"")</f>
        <v/>
      </c>
      <c r="PP55" t="str">
        <f>IF(HX55=1,PP$8&amp;IF(SUM(HY55:$IM55)=0,"",", "),"")</f>
        <v/>
      </c>
      <c r="PQ55" t="str">
        <f>IF(HY55=1,PQ$8&amp;IF(SUM(HZ55:$IM55)=0,"",", "),"")</f>
        <v/>
      </c>
      <c r="PR55" t="str">
        <f>IF(HZ55=1,PR$8&amp;IF(SUM(IA55:$IM55)=0,"",", "),"")</f>
        <v/>
      </c>
      <c r="PS55" t="str">
        <f>IF(IA55=1,PS$8&amp;IF(SUM(IB55:$IM55)=0,"",", "),"")</f>
        <v/>
      </c>
      <c r="PT55" t="str">
        <f>IF(IB55=1,PT$8&amp;IF(SUM(IC55:$IM55)=0,"",", "),"")</f>
        <v/>
      </c>
      <c r="PU55" t="str">
        <f>IF(IC55=1,PU$8&amp;IF(SUM(ID55:$IM55)=0,"",", "),"")</f>
        <v/>
      </c>
      <c r="PV55" t="str">
        <f>IF(ID55=1,PV$8&amp;IF(SUM(IE55:$IM55)=0,"",", "),"")</f>
        <v/>
      </c>
      <c r="PW55" t="str">
        <f>IF(IE55=1,PW$8&amp;IF(SUM(IF55:$IM55)=0,"",", "),"")</f>
        <v/>
      </c>
      <c r="PX55" t="str">
        <f>IF(IF55=1,PX$8&amp;IF(SUM(IG55:$IM55)=0,"",", "),"")</f>
        <v/>
      </c>
      <c r="PY55" t="str">
        <f>IF(IG55=1,PY$8&amp;IF(SUM(IH55:$IM55)=0,"",", "),"")</f>
        <v/>
      </c>
      <c r="PZ55" t="str">
        <f>IF(IH55=1,PZ$8&amp;IF(SUM(II55:$IM55)=0,"",", "),"")</f>
        <v/>
      </c>
      <c r="QA55" t="str">
        <f>IF(II55=1,QA$8&amp;IF(SUM(IJ55:$IM55)=0,"",", "),"")</f>
        <v/>
      </c>
      <c r="QB55" t="str">
        <f>IF(IJ55=1,QB$8&amp;IF(SUM(IK55:$IM55)=0,"",", "),"")</f>
        <v/>
      </c>
      <c r="QC55" t="str">
        <f>IF(IK55=1,QC$8&amp;IF(SUM(IL55:$IM55)=0,"",", "),"")</f>
        <v/>
      </c>
      <c r="QD55" t="str">
        <f>IF(IL55=1,QD$8&amp;IF(SUM(IM55:$IM55)=0,"",", "),"")</f>
        <v/>
      </c>
      <c r="QE55" t="str">
        <f t="shared" si="70"/>
        <v/>
      </c>
      <c r="QF55" t="str">
        <f>IF(IN55=1,QF$8&amp;IF(SUM(IO55:$KK55)=0,"",", "),"")</f>
        <v/>
      </c>
      <c r="QG55" t="str">
        <f>IF(IO55=1,QG$8&amp;IF(SUM(IP55:$KK55)=0,"",", "),"")</f>
        <v/>
      </c>
      <c r="QH55" t="str">
        <f>IF(IP55=1,QH$8&amp;IF(SUM(IQ55:$KK55)=0,"",", "),"")</f>
        <v/>
      </c>
      <c r="QI55" t="str">
        <f>IF(IQ55=1,QI$8&amp;IF(SUM(IR55:$KK55)=0,"",", "),"")</f>
        <v/>
      </c>
      <c r="QJ55" t="str">
        <f>IF(IR55=1,QJ$8&amp;IF(SUM(IS55:$KK55)=0,"",", "),"")</f>
        <v/>
      </c>
      <c r="QK55" t="str">
        <f>IF(IS55=1,QK$8&amp;IF(SUM(IT55:$KK55)=0,"",", "),"")</f>
        <v/>
      </c>
      <c r="QL55" t="str">
        <f>IF(IT55=1,QL$8&amp;IF(SUM(IU55:$KK55)=0,"",", "),"")</f>
        <v/>
      </c>
      <c r="QM55" t="str">
        <f>IF(IU55=1,QM$8&amp;IF(SUM(IV55:$KK55)=0,"",", "),"")</f>
        <v/>
      </c>
      <c r="QN55" t="str">
        <f>IF(IV55=1,QN$8&amp;IF(SUM(IW55:$KK55)=0,"",", "),"")</f>
        <v/>
      </c>
      <c r="QO55" t="str">
        <f>IF(IW55=1,QO$8&amp;IF(SUM(IX55:$KK55)=0,"",", "),"")</f>
        <v/>
      </c>
      <c r="QP55" t="str">
        <f>IF(IX55=1,QP$8&amp;IF(SUM(IY55:$KK55)=0,"",", "),"")</f>
        <v/>
      </c>
      <c r="QQ55" t="str">
        <f>IF(IY55=1,QQ$8&amp;IF(SUM(IZ55:$KK55)=0,"",", "),"")</f>
        <v/>
      </c>
      <c r="QR55" t="str">
        <f>IF(IZ55=1,QR$8&amp;IF(SUM(JA55:$KK55)=0,"",", "),"")</f>
        <v/>
      </c>
      <c r="QS55" t="str">
        <f>IF(JA55=1,QS$8&amp;IF(SUM(JB55:$KK55)=0,"",", "),"")</f>
        <v/>
      </c>
      <c r="QT55" t="str">
        <f>IF(JB55=1,QT$8&amp;IF(SUM(JC55:$KK55)=0,"",", "),"")</f>
        <v/>
      </c>
      <c r="QU55" t="str">
        <f>IF(JC55=1,QU$8&amp;IF(SUM(JD55:$KK55)=0,"",", "),"")</f>
        <v/>
      </c>
      <c r="QV55" t="str">
        <f>IF(JD55=1,QV$8&amp;IF(SUM(JE55:$KK55)=0,"",", "),"")</f>
        <v/>
      </c>
      <c r="QW55" t="str">
        <f>IF(JE55=1,QW$8&amp;IF(SUM(JF55:$KK55)=0,"",", "),"")</f>
        <v/>
      </c>
      <c r="QX55" t="str">
        <f>IF(JF55=1,QX$8&amp;IF(SUM(JG55:$KK55)=0,"",", "),"")</f>
        <v/>
      </c>
      <c r="QY55" t="str">
        <f>IF(JG55=1,QY$8&amp;IF(SUM(JH55:$KK55)=0,"",", "),"")</f>
        <v/>
      </c>
      <c r="QZ55" t="str">
        <f>IF(JH55=1,QZ$8&amp;IF(SUM(JI55:$KK55)=0,"",", "),"")</f>
        <v/>
      </c>
      <c r="RA55" t="str">
        <f>IF(JI55=1,RA$8&amp;IF(SUM(JJ55:$KK55)=0,"",", "),"")</f>
        <v/>
      </c>
      <c r="RB55" t="str">
        <f>IF(JJ55=1,RB$8&amp;IF(SUM(JK55:$KK55)=0,"",", "),"")</f>
        <v/>
      </c>
      <c r="RC55" t="str">
        <f>IF(JK55=1,RC$8&amp;IF(SUM(JL55:$KK55)=0,"",", "),"")</f>
        <v/>
      </c>
      <c r="RD55" t="str">
        <f>IF(JL55=1,RD$8&amp;IF(SUM(JM55:$KK55)=0,"",", "),"")</f>
        <v/>
      </c>
      <c r="RE55" t="str">
        <f>IF(JM55=1,RE$8&amp;IF(SUM(JN55:$KK55)=0,"",", "),"")</f>
        <v/>
      </c>
      <c r="RF55" t="str">
        <f>IF(JN55=1,RF$8&amp;IF(SUM(JO55:$KK55)=0,"",", "),"")</f>
        <v/>
      </c>
      <c r="RG55" t="str">
        <f>IF(JO55=1,RG$8&amp;IF(SUM(JP55:$KK55)=0,"",", "),"")</f>
        <v/>
      </c>
      <c r="RH55" t="str">
        <f>IF(JP55=1,RH$8&amp;IF(SUM(JQ55:$KK55)=0,"",", "),"")</f>
        <v/>
      </c>
      <c r="RI55" t="str">
        <f>IF(JQ55=1,RI$8&amp;IF(SUM(JR55:$KK55)=0,"",", "),"")</f>
        <v/>
      </c>
      <c r="RJ55" t="str">
        <f>IF(JR55=1,RJ$8&amp;IF(SUM(JS55:$KK55)=0,"",", "),"")</f>
        <v/>
      </c>
      <c r="RK55" t="str">
        <f>IF(JS55=1,RK$8&amp;IF(SUM(JT55:$KK55)=0,"",", "),"")</f>
        <v/>
      </c>
      <c r="RL55" t="str">
        <f>IF(JT55=1,RL$8&amp;IF(SUM(JU55:$KK55)=0,"",", "),"")</f>
        <v/>
      </c>
      <c r="RM55" t="str">
        <f>IF(JU55=1,RM$8&amp;IF(SUM(JV55:$KK55)=0,"",", "),"")</f>
        <v/>
      </c>
      <c r="RN55" t="str">
        <f>IF(JV55=1,RN$8&amp;IF(SUM(JW55:$KK55)=0,"",", "),"")</f>
        <v/>
      </c>
      <c r="RO55" t="str">
        <f>IF(JW55=1,RO$8&amp;IF(SUM(JX55:$KK55)=0,"",", "),"")</f>
        <v/>
      </c>
      <c r="RP55" t="str">
        <f>IF(JX55=1,RP$8&amp;IF(SUM(JY55:$KK55)=0,"",", "),"")</f>
        <v/>
      </c>
      <c r="RQ55" t="str">
        <f>IF(JY55=1,RQ$8&amp;IF(SUM(JZ55:$KK55)=0,"",", "),"")</f>
        <v/>
      </c>
      <c r="RR55" t="str">
        <f>IF(JZ55=1,RR$8&amp;IF(SUM(KA55:$KK55)=0,"",", "),"")</f>
        <v/>
      </c>
      <c r="RS55" t="str">
        <f>IF(KA55=1,RS$8&amp;IF(SUM(KB55:$KK55)=0,"",", "),"")</f>
        <v/>
      </c>
      <c r="RT55" t="str">
        <f>IF(KB55=1,RT$8&amp;IF(SUM(KC55:$KK55)=0,"",", "),"")</f>
        <v/>
      </c>
      <c r="RU55" t="str">
        <f>IF(KC55=1,RU$8&amp;IF(SUM(KD55:$KK55)=0,"",", "),"")</f>
        <v/>
      </c>
      <c r="RV55" t="str">
        <f>IF(KD55=1,RV$8&amp;IF(SUM(KE55:$KK55)=0,"",", "),"")</f>
        <v/>
      </c>
      <c r="RW55" t="str">
        <f>IF(KE55=1,RW$8&amp;IF(SUM(KF55:$KK55)=0,"",", "),"")</f>
        <v/>
      </c>
      <c r="RX55" t="str">
        <f>IF(KF55=1,RX$8&amp;IF(SUM(KG55:$KK55)=0,"",", "),"")</f>
        <v/>
      </c>
      <c r="RY55" t="str">
        <f>IF(KG55=1,RY$8&amp;IF(SUM(KH55:$KK55)=0,"",", "),"")</f>
        <v/>
      </c>
      <c r="RZ55" t="str">
        <f>IF(KH55=1,RZ$8&amp;IF(SUM(KI55:$KK55)=0,"",", "),"")</f>
        <v/>
      </c>
      <c r="SA55" t="str">
        <f>IF(KI55=1,SA$8&amp;IF(SUM(KJ55:$KK55)=0,"",", "),"")</f>
        <v/>
      </c>
      <c r="SB55" t="str">
        <f>IF(KJ55=1,SB$8&amp;IF(SUM(KK55:$KK55)=0,"",", "),"")</f>
        <v/>
      </c>
      <c r="SC55" t="str">
        <f t="shared" si="71"/>
        <v/>
      </c>
    </row>
    <row r="56" spans="1:497" ht="60" customHeight="1" x14ac:dyDescent="0.45">
      <c r="A56" s="62"/>
      <c r="B56" s="212" t="str">
        <f t="shared" si="0"/>
        <v/>
      </c>
      <c r="C56" s="212" t="str">
        <f t="shared" si="59"/>
        <v/>
      </c>
      <c r="D56" s="212" t="str">
        <f t="shared" si="60"/>
        <v/>
      </c>
      <c r="E56" s="212" t="str">
        <f t="shared" si="61"/>
        <v/>
      </c>
      <c r="F56" s="212" t="str">
        <f t="shared" si="62"/>
        <v/>
      </c>
      <c r="G56" s="237" t="str">
        <f>IF('EDCI Data'!B56="","",'EDCI Data'!B56)</f>
        <v/>
      </c>
      <c r="H56" s="238" t="str">
        <f>IF('EDCI Data'!C56="","",'EDCI Data'!C56)</f>
        <v/>
      </c>
      <c r="I56" s="239" t="str">
        <f>IF('EDCI Data'!D56="","",'EDCI Data'!D56)</f>
        <v/>
      </c>
      <c r="J56" s="240" t="str">
        <f>IF('EDCI Data'!E56="","",'EDCI Data'!E56)</f>
        <v/>
      </c>
      <c r="K56" s="237" t="str">
        <f>IF('EDCI Data'!F56="","",'EDCI Data'!F56)</f>
        <v/>
      </c>
      <c r="L56" s="237" t="str">
        <f>IF('EDCI Data'!G56="","",'EDCI Data'!G56)</f>
        <v/>
      </c>
      <c r="M56" s="237" t="str">
        <f>IF('EDCI Data'!H56="","",'EDCI Data'!H56)</f>
        <v/>
      </c>
      <c r="N56" s="237" t="str">
        <f>IF('EDCI Data'!I56="","",'EDCI Data'!I56)</f>
        <v/>
      </c>
      <c r="O56" s="237" t="str">
        <f>IF('EDCI Data'!J56="","",'EDCI Data'!J56)</f>
        <v/>
      </c>
      <c r="P56" s="237" t="str">
        <f>IF('EDCI Data'!K56="","",'EDCI Data'!K56)</f>
        <v/>
      </c>
      <c r="Q56" s="241" t="str">
        <f>IF('EDCI Data'!L56="","",'EDCI Data'!L56)</f>
        <v/>
      </c>
      <c r="R56" s="241" t="str">
        <f>IF('EDCI Data'!M56="","",'EDCI Data'!M56)</f>
        <v/>
      </c>
      <c r="S56" s="237" t="str">
        <f>IF('EDCI Data'!N56="","",'EDCI Data'!N56)</f>
        <v/>
      </c>
      <c r="T56" s="237" t="str">
        <f>IF('EDCI Data'!O56="","",'EDCI Data'!O56)</f>
        <v/>
      </c>
      <c r="U56" s="237" t="str">
        <f>IF('EDCI Data'!P56="","",'EDCI Data'!P56)</f>
        <v/>
      </c>
      <c r="V56" s="237" t="str">
        <f>IF('EDCI Data'!Q56="","",'EDCI Data'!Q56)</f>
        <v/>
      </c>
      <c r="W56" s="242" t="str">
        <f>IF('EDCI Data'!R56="","",'EDCI Data'!R56)</f>
        <v/>
      </c>
      <c r="X56" s="243" t="str">
        <f>IF('EDCI Data'!S56="","",'EDCI Data'!S56)</f>
        <v/>
      </c>
      <c r="Y56" s="243" t="str">
        <f>IF('EDCI Data'!T56="","",'EDCI Data'!T56)</f>
        <v/>
      </c>
      <c r="Z56" s="244" t="str">
        <f>IF('EDCI Data'!U56="","",'EDCI Data'!U56)</f>
        <v/>
      </c>
      <c r="AA56" s="237" t="str">
        <f>IF('EDCI Data'!V56="","",'EDCI Data'!V56)</f>
        <v/>
      </c>
      <c r="AB56" s="244" t="str">
        <f>IF('EDCI Data'!W56="","",'EDCI Data'!W56)</f>
        <v/>
      </c>
      <c r="AC56" s="237" t="str">
        <f>IF('EDCI Data'!X56="","",'EDCI Data'!X56)</f>
        <v/>
      </c>
      <c r="AD56" s="244" t="str">
        <f>IF('EDCI Data'!Y56="","",'EDCI Data'!Y56)</f>
        <v/>
      </c>
      <c r="AE56" s="237" t="str">
        <f>IF('EDCI Data'!Z56="","",'EDCI Data'!Z56)</f>
        <v/>
      </c>
      <c r="AF56" s="237" t="str">
        <f>IF('EDCI Data'!AA56="","",'EDCI Data'!AA56)</f>
        <v/>
      </c>
      <c r="AG56" s="237" t="str">
        <f>IF('EDCI Data'!AB56="","",'EDCI Data'!AB56)</f>
        <v/>
      </c>
      <c r="AH56" s="237" t="str">
        <f>IF('EDCI Data'!AC56="","",'EDCI Data'!AC56)</f>
        <v/>
      </c>
      <c r="AI56" s="237" t="str">
        <f>IF('EDCI Data'!AD56="","",'EDCI Data'!AD56)</f>
        <v/>
      </c>
      <c r="AJ56" s="237" t="str">
        <f>IF('EDCI Data'!AE56="","",'EDCI Data'!AE56)</f>
        <v/>
      </c>
      <c r="AK56" s="237" t="str">
        <f>IF('EDCI Data'!AF56="","",'EDCI Data'!AF56)</f>
        <v/>
      </c>
      <c r="AL56" s="237" t="str">
        <f>IF('EDCI Data'!AG56="","",'EDCI Data'!AG56)</f>
        <v/>
      </c>
      <c r="AM56" s="237" t="str">
        <f>IF('EDCI Data'!AH56="","",'EDCI Data'!AH56)</f>
        <v/>
      </c>
      <c r="AN56" s="237" t="str">
        <f>IF('EDCI Data'!AI56="","",'EDCI Data'!AI56)</f>
        <v/>
      </c>
      <c r="AO56" s="237" t="str">
        <f>IF('EDCI Data'!AJ56="","",'EDCI Data'!AJ56)</f>
        <v/>
      </c>
      <c r="AP56" s="237" t="str">
        <f>IF('EDCI Data'!AK56="","",'EDCI Data'!AK56)</f>
        <v/>
      </c>
      <c r="AQ56" s="237" t="str">
        <f>IF('EDCI Data'!AL56="","",'EDCI Data'!AL56)</f>
        <v/>
      </c>
      <c r="AR56" s="237" t="str">
        <f>IF('EDCI Data'!AM56="","",'EDCI Data'!AM56)</f>
        <v/>
      </c>
      <c r="AS56" s="237" t="str">
        <f>IF('EDCI Data'!AN56="","",'EDCI Data'!AN56)</f>
        <v/>
      </c>
      <c r="AT56" s="237" t="str">
        <f>IF('EDCI Data'!AO56="","",'EDCI Data'!AO56)</f>
        <v/>
      </c>
      <c r="AU56" s="237" t="str">
        <f>IF('EDCI Data'!AP56="","",'EDCI Data'!AP56)</f>
        <v/>
      </c>
      <c r="AV56" s="237" t="str">
        <f>IF('EDCI Data'!AQ56="","",'EDCI Data'!AQ56)</f>
        <v/>
      </c>
      <c r="AW56" s="237" t="str">
        <f>IF('EDCI Data'!AR56="","",'EDCI Data'!AR56)</f>
        <v/>
      </c>
      <c r="AX56" s="237" t="str">
        <f>IF('EDCI Data'!AS56="","",'EDCI Data'!AS56)</f>
        <v/>
      </c>
      <c r="AY56" s="237" t="str">
        <f>IF('EDCI Data'!AT56="","",'EDCI Data'!AT56)</f>
        <v/>
      </c>
      <c r="AZ56" s="237" t="str">
        <f>IF('EDCI Data'!AU56="","",'EDCI Data'!AU56)</f>
        <v/>
      </c>
      <c r="BA56" s="237" t="str">
        <f>IF('EDCI Data'!AV56="","",'EDCI Data'!AV56)</f>
        <v/>
      </c>
      <c r="BB56" s="245" t="str">
        <f>IF('EDCI Data'!AW56="","",'EDCI Data'!AW56)</f>
        <v/>
      </c>
      <c r="BC56" s="245" t="str">
        <f>IF('EDCI Data'!AX56="","",'EDCI Data'!AX56)</f>
        <v/>
      </c>
      <c r="BD56" s="246" t="str">
        <f t="shared" si="63"/>
        <v/>
      </c>
      <c r="BE56" s="247" t="str">
        <f>IF('EDCI Data'!AY56="","",'EDCI Data'!AY56)</f>
        <v/>
      </c>
      <c r="BF56" s="247" t="str">
        <f>IF('EDCI Data'!AZ56="","",'EDCI Data'!AZ56)</f>
        <v/>
      </c>
      <c r="BG56" s="247" t="str">
        <f>IF('EDCI Data'!BA56="","",'EDCI Data'!BA56)</f>
        <v/>
      </c>
      <c r="BH56" s="247" t="str">
        <f>IF('EDCI Data'!BB56="","",'EDCI Data'!BB56)</f>
        <v/>
      </c>
      <c r="BI56" s="247" t="str">
        <f>IF('EDCI Data'!BC56="","",'EDCI Data'!BC56)</f>
        <v/>
      </c>
      <c r="BJ56" s="247" t="str">
        <f>IF('EDCI Data'!BD56="","",'EDCI Data'!BD56)</f>
        <v/>
      </c>
      <c r="BK56" s="247" t="str">
        <f>IF('EDCI Data'!BE56="","",'EDCI Data'!BE56)</f>
        <v/>
      </c>
      <c r="BL56" s="247" t="str">
        <f>IF('EDCI Data'!BF56="","",'EDCI Data'!BF56)</f>
        <v/>
      </c>
      <c r="BM56" s="247" t="str">
        <f>IF('EDCI Data'!BG56="","",'EDCI Data'!BG56)</f>
        <v/>
      </c>
      <c r="BN56" s="248" t="str">
        <f>IF('EDCI Data'!BH56="","",'EDCI Data'!BH56)</f>
        <v/>
      </c>
      <c r="BO56" s="248" t="str">
        <f>IF('EDCI Data'!BI56="","",'EDCI Data'!BI56)</f>
        <v/>
      </c>
      <c r="BP56" s="249" t="str">
        <f>IF('EDCI Data'!BJ56="","",'EDCI Data'!BJ56)</f>
        <v/>
      </c>
      <c r="BQ56" s="248" t="str">
        <f>IF('EDCI Data'!BK56="","",'EDCI Data'!BK56)</f>
        <v/>
      </c>
      <c r="BR56" s="248" t="str">
        <f>IF('EDCI Data'!BL56="","",'EDCI Data'!BL56)</f>
        <v/>
      </c>
      <c r="BS56" s="250" t="str">
        <f>IF('EDCI Data'!BM56="","",'EDCI Data'!BM56)</f>
        <v/>
      </c>
      <c r="BT56" s="251" t="str">
        <f>IF('EDCI Data'!BN56="","",'EDCI Data'!BN56)</f>
        <v/>
      </c>
      <c r="BU56" s="246" t="str">
        <f>IF('EDCI Data'!BO56="","",'EDCI Data'!BO56)</f>
        <v/>
      </c>
      <c r="BV56" s="252">
        <f t="shared" si="64"/>
        <v>0</v>
      </c>
      <c r="BW56" s="252">
        <f t="shared" si="65"/>
        <v>0</v>
      </c>
      <c r="BX56" s="252">
        <f t="shared" si="66"/>
        <v>0</v>
      </c>
      <c r="BY56" s="252">
        <f t="shared" si="67"/>
        <v>0</v>
      </c>
      <c r="BZ56" t="str">
        <f t="shared" si="1"/>
        <v/>
      </c>
      <c r="CA56" s="253"/>
      <c r="CB56"/>
      <c r="CC56"/>
      <c r="CD56"/>
      <c r="CE56" t="str">
        <f t="shared" si="2"/>
        <v/>
      </c>
      <c r="CF56"/>
      <c r="CG56" t="str">
        <f t="shared" si="3"/>
        <v/>
      </c>
      <c r="CH56" t="str">
        <f t="shared" si="4"/>
        <v/>
      </c>
      <c r="CI56" t="str">
        <f t="shared" si="5"/>
        <v/>
      </c>
      <c r="CJ56" t="str">
        <f t="shared" si="6"/>
        <v/>
      </c>
      <c r="CK56"/>
      <c r="CL56"/>
      <c r="CM56" t="str">
        <f t="shared" si="7"/>
        <v/>
      </c>
      <c r="CN56" t="str">
        <f t="shared" si="8"/>
        <v/>
      </c>
      <c r="CO56" t="str">
        <f t="shared" si="9"/>
        <v/>
      </c>
      <c r="CP56" t="str">
        <f t="shared" si="10"/>
        <v/>
      </c>
      <c r="CQ56"/>
      <c r="CR56" t="str" cm="1">
        <f t="array" ref="CR56">IF(COUNTIFS($BZ$10:$BZ$259,$BZ56,$I$10:$I$259,$I56+1)&gt;0,IF(X56&lt;&gt;INDEX(Y$10:Y$259,MATCH(1,INDEX(($BZ56=$BZ$10:$BZ$259)*($I$10:$I$259=$I56+1),0,1),0)),"Number of FTEs in previous year do not align with Number of FTEs in current year across years, by definition these should be equal. Please check and update if required. "&amp;CHAR(10),""),"")</f>
        <v/>
      </c>
      <c r="CS56" t="str" cm="1">
        <f t="array" ref="CS56">IF(COUNTIFS($BZ$10:$BZ$259,$BZ56,$I$10:$I$259,$I56-1)&gt;0,IF(Y56&lt;&gt;INDEX(X$10:X$259,MATCH(1,INDEX(($BZ56=$BZ$10:$BZ$259)*($I$10:$I$259=$I56-1),0,1),0)),"Number of FTEs in previous year do not align with Number of FTEs in current year across years, by definition these should be equal. Please check and update if required. "&amp;CHAR(10),""),"")</f>
        <v/>
      </c>
      <c r="CT56" t="str">
        <f t="shared" si="11"/>
        <v/>
      </c>
      <c r="CU56" t="str">
        <f t="shared" si="12"/>
        <v/>
      </c>
      <c r="CV56"/>
      <c r="CW56" t="str">
        <f t="shared" si="13"/>
        <v/>
      </c>
      <c r="CX56"/>
      <c r="CY56" t="str">
        <f t="shared" si="14"/>
        <v/>
      </c>
      <c r="CZ56"/>
      <c r="DA56" t="str">
        <f t="shared" si="15"/>
        <v/>
      </c>
      <c r="DB56"/>
      <c r="DC56"/>
      <c r="DD56"/>
      <c r="DE56"/>
      <c r="DF56"/>
      <c r="DG56"/>
      <c r="DH56"/>
      <c r="DI56"/>
      <c r="DJ56"/>
      <c r="DK56"/>
      <c r="DL56"/>
      <c r="DM56"/>
      <c r="DN56"/>
      <c r="DO56"/>
      <c r="DP56"/>
      <c r="DQ56"/>
      <c r="DR56"/>
      <c r="DS56"/>
      <c r="DT56"/>
      <c r="DU56"/>
      <c r="DV56"/>
      <c r="DW56"/>
      <c r="DX56" t="str">
        <f t="shared" si="16"/>
        <v/>
      </c>
      <c r="DY56" t="str">
        <f t="shared" si="17"/>
        <v/>
      </c>
      <c r="DZ56" t="str">
        <f t="shared" si="18"/>
        <v/>
      </c>
      <c r="EA56" t="str">
        <f t="shared" si="19"/>
        <v/>
      </c>
      <c r="EB56" t="str">
        <f t="shared" si="20"/>
        <v/>
      </c>
      <c r="EC56" t="str">
        <f t="shared" si="21"/>
        <v/>
      </c>
      <c r="ED56" t="str">
        <f t="shared" si="22"/>
        <v/>
      </c>
      <c r="EE56" t="str">
        <f t="shared" si="23"/>
        <v/>
      </c>
      <c r="EF56" t="str">
        <f t="shared" si="24"/>
        <v/>
      </c>
      <c r="EG56" t="str">
        <f t="shared" si="25"/>
        <v/>
      </c>
      <c r="EH56" t="str">
        <f t="shared" si="26"/>
        <v/>
      </c>
      <c r="EI56" t="str">
        <f t="shared" si="27"/>
        <v/>
      </c>
      <c r="EJ56"/>
      <c r="EK56"/>
      <c r="EL56"/>
      <c r="EM56"/>
      <c r="EN56"/>
      <c r="EO56"/>
      <c r="EP56"/>
      <c r="EQ56" t="str">
        <f t="shared" si="28"/>
        <v/>
      </c>
      <c r="ER56" t="str">
        <f t="shared" si="29"/>
        <v/>
      </c>
      <c r="ES56" t="str">
        <f t="shared" si="30"/>
        <v/>
      </c>
      <c r="ET56"/>
      <c r="EU56" t="str">
        <f t="shared" si="31"/>
        <v/>
      </c>
      <c r="EV56"/>
      <c r="EW56" t="str">
        <f t="shared" si="32"/>
        <v/>
      </c>
      <c r="EX56"/>
      <c r="EY56" t="str">
        <f t="shared" si="33"/>
        <v/>
      </c>
      <c r="EZ56"/>
      <c r="FA56"/>
      <c r="FB56"/>
      <c r="FC56"/>
      <c r="FD56"/>
      <c r="FE56"/>
      <c r="FF56"/>
      <c r="FG56"/>
      <c r="FH56"/>
      <c r="FI56"/>
      <c r="FJ56"/>
      <c r="FK56"/>
      <c r="FL56"/>
      <c r="FM56"/>
      <c r="FN56"/>
      <c r="FO56"/>
      <c r="FP56"/>
      <c r="FQ56"/>
      <c r="FR56"/>
      <c r="FS56"/>
      <c r="FT56"/>
      <c r="FU56"/>
      <c r="FV56" t="str">
        <f t="shared" si="34"/>
        <v/>
      </c>
      <c r="FW56" t="str">
        <f t="shared" si="35"/>
        <v/>
      </c>
      <c r="FX56"/>
      <c r="FY56" t="str">
        <f t="shared" si="36"/>
        <v/>
      </c>
      <c r="FZ56" t="str">
        <f t="shared" si="37"/>
        <v/>
      </c>
      <c r="GA56" t="str">
        <f t="shared" si="38"/>
        <v/>
      </c>
      <c r="GB56" t="str">
        <f t="shared" si="39"/>
        <v/>
      </c>
      <c r="GC56" t="str">
        <f t="shared" si="40"/>
        <v/>
      </c>
      <c r="GD56" t="str">
        <f t="shared" si="41"/>
        <v/>
      </c>
      <c r="GE56" t="str">
        <f t="shared" si="42"/>
        <v/>
      </c>
      <c r="GF56" t="str">
        <f t="shared" si="43"/>
        <v/>
      </c>
      <c r="GG56" t="str">
        <f t="shared" si="44"/>
        <v/>
      </c>
      <c r="GH56"/>
      <c r="GI56"/>
      <c r="GJ56"/>
      <c r="GK56"/>
      <c r="GL56"/>
      <c r="GM56"/>
      <c r="GN56"/>
      <c r="GO56"/>
      <c r="GP56" t="str">
        <f t="shared" si="45"/>
        <v/>
      </c>
      <c r="GQ56" t="str">
        <f t="shared" si="46"/>
        <v/>
      </c>
      <c r="GR56"/>
      <c r="GS56" t="str">
        <f t="shared" si="47"/>
        <v/>
      </c>
      <c r="GT56"/>
      <c r="GU56" t="str">
        <f t="shared" si="48"/>
        <v/>
      </c>
      <c r="GV56"/>
      <c r="GW56" t="str">
        <f t="shared" si="49"/>
        <v/>
      </c>
      <c r="GX56"/>
      <c r="GY56"/>
      <c r="GZ56"/>
      <c r="HA56"/>
      <c r="HB56"/>
      <c r="HC56"/>
      <c r="HD56"/>
      <c r="HE56"/>
      <c r="HF56"/>
      <c r="HG56"/>
      <c r="HH56"/>
      <c r="HI56"/>
      <c r="HJ56"/>
      <c r="HK56"/>
      <c r="HL56"/>
      <c r="HM56"/>
      <c r="HN56"/>
      <c r="HO56"/>
      <c r="HP56"/>
      <c r="HQ56"/>
      <c r="HR56"/>
      <c r="HS56"/>
      <c r="HT56" t="str">
        <f t="shared" si="50"/>
        <v/>
      </c>
      <c r="HU56" t="str">
        <f t="shared" si="51"/>
        <v/>
      </c>
      <c r="HV56"/>
      <c r="HW56"/>
      <c r="HX56"/>
      <c r="HY56"/>
      <c r="HZ56"/>
      <c r="IA56"/>
      <c r="IB56"/>
      <c r="IC56"/>
      <c r="ID56"/>
      <c r="IE56" t="str">
        <f t="shared" si="52"/>
        <v/>
      </c>
      <c r="IF56"/>
      <c r="IG56"/>
      <c r="IH56"/>
      <c r="II56"/>
      <c r="IJ56"/>
      <c r="IK56"/>
      <c r="IL56"/>
      <c r="IM56"/>
      <c r="IN56"/>
      <c r="IO56"/>
      <c r="IP56"/>
      <c r="IQ56" t="str">
        <f t="shared" si="53"/>
        <v/>
      </c>
      <c r="IR56"/>
      <c r="IS56" t="str">
        <f t="shared" si="54"/>
        <v/>
      </c>
      <c r="IT56"/>
      <c r="IU56" t="str">
        <f t="shared" si="55"/>
        <v/>
      </c>
      <c r="IV56"/>
      <c r="IW56"/>
      <c r="IX56"/>
      <c r="IY56"/>
      <c r="IZ56"/>
      <c r="JA56"/>
      <c r="JB56"/>
      <c r="JC56"/>
      <c r="JD56"/>
      <c r="JE56"/>
      <c r="JF56"/>
      <c r="JG56"/>
      <c r="JH56"/>
      <c r="JI56"/>
      <c r="JJ56"/>
      <c r="JK56"/>
      <c r="JL56"/>
      <c r="JM56"/>
      <c r="JN56"/>
      <c r="JO56"/>
      <c r="JP56"/>
      <c r="JQ56"/>
      <c r="JR56" t="str">
        <f t="shared" si="56"/>
        <v/>
      </c>
      <c r="JS56" t="str">
        <f t="shared" si="57"/>
        <v/>
      </c>
      <c r="JT56"/>
      <c r="JU56"/>
      <c r="JV56"/>
      <c r="JW56"/>
      <c r="JX56"/>
      <c r="JY56"/>
      <c r="JZ56"/>
      <c r="KA56"/>
      <c r="KB56"/>
      <c r="KC56" t="str">
        <f t="shared" si="58"/>
        <v/>
      </c>
      <c r="KD56"/>
      <c r="KE56"/>
      <c r="KF56"/>
      <c r="KG56"/>
      <c r="KH56"/>
      <c r="KI56"/>
      <c r="KJ56"/>
      <c r="KK56"/>
      <c r="KL56" t="str">
        <f>IF(CT56=1,KL$8&amp;IF(SUM(CU56:$EQ56)=0,"",", "),"")</f>
        <v/>
      </c>
      <c r="KM56" t="str">
        <f>IF(CU56=1,KM$8&amp;IF(SUM(CV56:$EQ56)=0,"",", "),"")</f>
        <v/>
      </c>
      <c r="KN56" t="str">
        <f>IF(CV56=1,KN$8&amp;IF(SUM(CW56:$EQ56)=0,"",", "),"")</f>
        <v/>
      </c>
      <c r="KO56" t="str">
        <f>IF(CW56=1,KO$8&amp;IF(SUM(CX56:$EQ56)=0,"",", "),"")</f>
        <v/>
      </c>
      <c r="KP56" t="str">
        <f>IF(CX56=1,KP$8&amp;IF(SUM(CY56:$EQ56)=0,"",", "),"")</f>
        <v/>
      </c>
      <c r="KQ56" t="str">
        <f>IF(CY56=1,KQ$8&amp;IF(SUM(CZ56:$EQ56)=0,"",", "),"")</f>
        <v/>
      </c>
      <c r="KR56" t="str">
        <f>IF(CZ56=1,KR$8&amp;IF(SUM(DA56:$EQ56)=0,"",", "),"")</f>
        <v/>
      </c>
      <c r="KS56" t="str">
        <f>IF(DA56=1,KS$8&amp;IF(SUM(DB56:$EQ56)=0,"",", "),"")</f>
        <v/>
      </c>
      <c r="KT56" t="str">
        <f>IF(DB56=1,KT$8&amp;IF(SUM(DC56:$EQ56)=0,"",", "),"")</f>
        <v/>
      </c>
      <c r="KU56" t="str">
        <f>IF(DC56=1,KU$8&amp;IF(SUM(DD56:$EQ56)=0,"",", "),"")</f>
        <v/>
      </c>
      <c r="KV56" t="str">
        <f>IF(DD56=1,KV$8&amp;IF(SUM(DE56:$EQ56)=0,"",", "),"")</f>
        <v/>
      </c>
      <c r="KW56" t="str">
        <f>IF(DE56=1,KW$8&amp;IF(SUM(DF56:$EQ56)=0,"",", "),"")</f>
        <v/>
      </c>
      <c r="KX56" t="str">
        <f>IF(DF56=1,KX$8&amp;IF(SUM(DG56:$EQ56)=0,"",", "),"")</f>
        <v/>
      </c>
      <c r="KY56" t="str">
        <f>IF(DG56=1,KY$8&amp;IF(SUM(DH56:$EQ56)=0,"",", "),"")</f>
        <v/>
      </c>
      <c r="KZ56" t="str">
        <f>IF(DH56=1,KZ$8&amp;IF(SUM(DI56:$EQ56)=0,"",", "),"")</f>
        <v/>
      </c>
      <c r="LA56" t="str">
        <f>IF(DI56=1,LA$8&amp;IF(SUM(DJ56:$EQ56)=0,"",", "),"")</f>
        <v/>
      </c>
      <c r="LB56" t="str">
        <f>IF(DJ56=1,LB$8&amp;IF(SUM(DK56:$EQ56)=0,"",", "),"")</f>
        <v/>
      </c>
      <c r="LC56" t="str">
        <f>IF(DK56=1,LC$8&amp;IF(SUM(DL56:$EQ56)=0,"",", "),"")</f>
        <v/>
      </c>
      <c r="LD56" t="str">
        <f>IF(DL56=1,LD$8&amp;IF(SUM(DM56:$EQ56)=0,"",", "),"")</f>
        <v/>
      </c>
      <c r="LE56" t="str">
        <f>IF(DM56=1,LE$8&amp;IF(SUM(DN56:$EQ56)=0,"",", "),"")</f>
        <v/>
      </c>
      <c r="LF56" t="str">
        <f>IF(DN56=1,LF$8&amp;IF(SUM(DO56:$EQ56)=0,"",", "),"")</f>
        <v/>
      </c>
      <c r="LG56" t="str">
        <f>IF(DO56=1,LG$8&amp;IF(SUM(DP56:$EQ56)=0,"",", "),"")</f>
        <v/>
      </c>
      <c r="LH56" t="str">
        <f>IF(DP56=1,LH$8&amp;IF(SUM(DQ56:$EQ56)=0,"",", "),"")</f>
        <v/>
      </c>
      <c r="LI56" t="str">
        <f>IF(DQ56=1,LI$8&amp;IF(SUM(DR56:$EQ56)=0,"",", "),"")</f>
        <v/>
      </c>
      <c r="LJ56" t="str">
        <f>IF(DR56=1,LJ$8&amp;IF(SUM(DS56:$EQ56)=0,"",", "),"")</f>
        <v/>
      </c>
      <c r="LK56" t="str">
        <f>IF(DS56=1,LK$8&amp;IF(SUM(DT56:$EQ56)=0,"",", "),"")</f>
        <v/>
      </c>
      <c r="LL56" t="str">
        <f>IF(DT56=1,LL$8&amp;IF(SUM(DU56:$EQ56)=0,"",", "),"")</f>
        <v/>
      </c>
      <c r="LM56" t="str">
        <f>IF(DU56=1,LM$8&amp;IF(SUM(DV56:$EQ56)=0,"",", "),"")</f>
        <v/>
      </c>
      <c r="LN56" t="str">
        <f>IF(DV56=1,LN$8&amp;IF(SUM(DW56:$EQ56)=0,"",", "),"")</f>
        <v/>
      </c>
      <c r="LO56" t="str">
        <f>IF(DW56=1,LO$8&amp;IF(SUM(DX56:$EQ56)=0,"",", "),"")</f>
        <v/>
      </c>
      <c r="LP56" t="str">
        <f>IF(DX56=1,LP$8&amp;IF(SUM(DY56:$EQ56)=0,"",", "),"")</f>
        <v/>
      </c>
      <c r="LQ56" t="str">
        <f>IF(DY56=1,LQ$8&amp;IF(SUM(DZ56:$EQ56)=0,"",", "),"")</f>
        <v/>
      </c>
      <c r="LR56" t="str">
        <f>IF(DZ56=1,LR$8&amp;IF(SUM(EA56:$EQ56)=0,"",", "),"")</f>
        <v/>
      </c>
      <c r="LS56" t="str">
        <f>IF(EA56=1,LS$8&amp;IF(SUM(EB56:$EQ56)=0,"",", "),"")</f>
        <v/>
      </c>
      <c r="LT56" t="str">
        <f>IF(EB56=1,LT$8&amp;IF(SUM(EC56:$EQ56)=0,"",", "),"")</f>
        <v/>
      </c>
      <c r="LU56" t="str">
        <f>IF(EC56=1,LU$8&amp;IF(SUM(ED56:$EQ56)=0,"",", "),"")</f>
        <v/>
      </c>
      <c r="LV56" t="str">
        <f>IF(ED56=1,LV$8&amp;IF(SUM(EE56:$EQ56)=0,"",", "),"")</f>
        <v/>
      </c>
      <c r="LW56" t="str">
        <f>IF(EE56=1,LW$8&amp;IF(SUM(EF56:$EQ56)=0,"",", "),"")</f>
        <v/>
      </c>
      <c r="LX56" t="str">
        <f>IF(EF56=1,LX$8&amp;IF(SUM(EG56:$EQ56)=0,"",", "),"")</f>
        <v/>
      </c>
      <c r="LY56" t="str">
        <f>IF(EG56=1,LY$8&amp;IF(SUM(EH56:$EQ56)=0,"",", "),"")</f>
        <v/>
      </c>
      <c r="LZ56" t="str">
        <f>IF(EH56=1,LZ$8&amp;IF(SUM(EI56:$EQ56)=0,"",", "),"")</f>
        <v/>
      </c>
      <c r="MA56" t="str">
        <f>IF(EI56=1,MA$8&amp;IF(SUM(EJ56:$EQ56)=0,"",", "),"")</f>
        <v/>
      </c>
      <c r="MB56" t="str">
        <f>IF(EJ56=1,MB$8&amp;IF(SUM(EK56:$EQ56)=0,"",", "),"")</f>
        <v/>
      </c>
      <c r="MC56" t="str">
        <f>IF(EK56=1,MC$8&amp;IF(SUM(EL56:$EQ56)=0,"",", "),"")</f>
        <v/>
      </c>
      <c r="MD56" t="str">
        <f>IF(EL56=1,MD$8&amp;IF(SUM(EM56:$EQ56)=0,"",", "),"")</f>
        <v/>
      </c>
      <c r="ME56" t="str">
        <f>IF(EM56=1,ME$8&amp;IF(SUM(EN56:$EQ56)=0,"",", "),"")</f>
        <v/>
      </c>
      <c r="MF56" t="str">
        <f>IF(EN56=1,MF$8&amp;IF(SUM(EO56:$EQ56)=0,"",", "),"")</f>
        <v/>
      </c>
      <c r="MG56" t="str">
        <f>IF(EO56=1,MG$8&amp;IF(SUM(EP56:$EQ56)=0,"",", "),"")</f>
        <v/>
      </c>
      <c r="MH56" t="str">
        <f>IF(EP56=1,MH$8&amp;IF(SUM(EQ56:$EQ56)=0,"",", "),"")</f>
        <v/>
      </c>
      <c r="MI56" t="str">
        <f t="shared" si="68"/>
        <v/>
      </c>
      <c r="MJ56" t="str">
        <f>IF(ER56=1,MJ$8&amp;IF(SUM(ES56:$GO56)=0,"",", "),"")</f>
        <v/>
      </c>
      <c r="MK56" t="str">
        <f>IF(ES56=1,MK$8&amp;IF(SUM(ET56:$GO56)=0,"",", "),"")</f>
        <v/>
      </c>
      <c r="ML56" t="str">
        <f>IF(ET56=1,ML$8&amp;IF(SUM(EU56:$GO56)=0,"",", "),"")</f>
        <v/>
      </c>
      <c r="MM56" t="str">
        <f>IF(EU56=1,MM$8&amp;IF(SUM(EV56:$GO56)=0,"",", "),"")</f>
        <v/>
      </c>
      <c r="MN56" t="str">
        <f>IF(EV56=1,MN$8&amp;IF(SUM(EW56:$GO56)=0,"",", "),"")</f>
        <v/>
      </c>
      <c r="MO56" t="str">
        <f>IF(EW56=1,MO$8&amp;IF(SUM(EX56:$GO56)=0,"",", "),"")</f>
        <v/>
      </c>
      <c r="MP56" t="str">
        <f>IF(EX56=1,MP$8&amp;IF(SUM(EY56:$GO56)=0,"",", "),"")</f>
        <v/>
      </c>
      <c r="MQ56" t="str">
        <f>IF(EY56=1,MQ$8&amp;IF(SUM(EZ56:$GO56)=0,"",", "),"")</f>
        <v/>
      </c>
      <c r="MR56" t="str">
        <f>IF(EZ56=1,MR$8&amp;IF(SUM(FA56:$GO56)=0,"",", "),"")</f>
        <v/>
      </c>
      <c r="MS56" t="str">
        <f>IF(FA56=1,MS$8&amp;IF(SUM(FB56:$GO56)=0,"",", "),"")</f>
        <v/>
      </c>
      <c r="MT56" t="str">
        <f>IF(FB56=1,MT$8&amp;IF(SUM(FC56:$GO56)=0,"",", "),"")</f>
        <v/>
      </c>
      <c r="MU56" t="str">
        <f>IF(FC56=1,MU$8&amp;IF(SUM(FD56:$GO56)=0,"",", "),"")</f>
        <v/>
      </c>
      <c r="MV56" t="str">
        <f>IF(FD56=1,MV$8&amp;IF(SUM(FE56:$GO56)=0,"",", "),"")</f>
        <v/>
      </c>
      <c r="MW56" t="str">
        <f>IF(FE56=1,MW$8&amp;IF(SUM(FF56:$GO56)=0,"",", "),"")</f>
        <v/>
      </c>
      <c r="MX56" t="str">
        <f>IF(FF56=1,MX$8&amp;IF(SUM(FG56:$GO56)=0,"",", "),"")</f>
        <v/>
      </c>
      <c r="MY56" t="str">
        <f>IF(FG56=1,MY$8&amp;IF(SUM(FH56:$GO56)=0,"",", "),"")</f>
        <v/>
      </c>
      <c r="MZ56" t="str">
        <f>IF(FH56=1,MZ$8&amp;IF(SUM(FI56:$GO56)=0,"",", "),"")</f>
        <v/>
      </c>
      <c r="NA56" t="str">
        <f>IF(FI56=1,NA$8&amp;IF(SUM(FJ56:$GO56)=0,"",", "),"")</f>
        <v/>
      </c>
      <c r="NB56" t="str">
        <f>IF(FJ56=1,NB$8&amp;IF(SUM(FK56:$GO56)=0,"",", "),"")</f>
        <v/>
      </c>
      <c r="NC56" t="str">
        <f>IF(FK56=1,NC$8&amp;IF(SUM(FL56:$GO56)=0,"",", "),"")</f>
        <v/>
      </c>
      <c r="ND56" t="str">
        <f>IF(FL56=1,ND$8&amp;IF(SUM(FM56:$GO56)=0,"",", "),"")</f>
        <v/>
      </c>
      <c r="NE56" t="str">
        <f>IF(FM56=1,NE$8&amp;IF(SUM(FN56:$GO56)=0,"",", "),"")</f>
        <v/>
      </c>
      <c r="NF56" t="str">
        <f>IF(FN56=1,NF$8&amp;IF(SUM(FO56:$GO56)=0,"",", "),"")</f>
        <v/>
      </c>
      <c r="NG56" t="str">
        <f>IF(FO56=1,NG$8&amp;IF(SUM(FP56:$GO56)=0,"",", "),"")</f>
        <v/>
      </c>
      <c r="NH56" t="str">
        <f>IF(FP56=1,NH$8&amp;IF(SUM(FQ56:$GO56)=0,"",", "),"")</f>
        <v/>
      </c>
      <c r="NI56" t="str">
        <f>IF(FQ56=1,NI$8&amp;IF(SUM(FR56:$GO56)=0,"",", "),"")</f>
        <v/>
      </c>
      <c r="NJ56" t="str">
        <f>IF(FR56=1,NJ$8&amp;IF(SUM(FS56:$GO56)=0,"",", "),"")</f>
        <v/>
      </c>
      <c r="NK56" t="str">
        <f>IF(FS56=1,NK$8&amp;IF(SUM(FT56:$GO56)=0,"",", "),"")</f>
        <v/>
      </c>
      <c r="NL56" t="str">
        <f>IF(FT56=1,NL$8&amp;IF(SUM(FU56:$GO56)=0,"",", "),"")</f>
        <v/>
      </c>
      <c r="NM56" t="str">
        <f>IF(FU56=1,NM$8&amp;IF(SUM(FV56:$GO56)=0,"",", "),"")</f>
        <v/>
      </c>
      <c r="NN56" t="str">
        <f>IF(FV56=1,NN$8&amp;IF(SUM(FW56:$GO56)=0,"",", "),"")</f>
        <v/>
      </c>
      <c r="NO56" t="str">
        <f>IF(FW56=1,NO$8&amp;IF(SUM(FX56:$GO56)=0,"",", "),"")</f>
        <v/>
      </c>
      <c r="NP56" t="str">
        <f>IF(FX56=1,NP$8&amp;IF(SUM(FY56:$GO56)=0,"",", "),"")</f>
        <v/>
      </c>
      <c r="NQ56" t="str">
        <f>IF(FY56=1,NQ$8&amp;IF(SUM(FZ56:$GO56)=0,"",", "),"")</f>
        <v/>
      </c>
      <c r="NR56" t="str">
        <f>IF(FZ56=1,NR$8&amp;IF(SUM(GA56:$GO56)=0,"",", "),"")</f>
        <v/>
      </c>
      <c r="NS56" t="str">
        <f>IF(GA56=1,NS$8&amp;IF(SUM(GB56:$GO56)=0,"",", "),"")</f>
        <v/>
      </c>
      <c r="NT56" t="str">
        <f>IF(GB56=1,NT$8&amp;IF(SUM(GC56:$GO56)=0,"",", "),"")</f>
        <v/>
      </c>
      <c r="NU56" t="str">
        <f>IF(GC56=1,NU$8&amp;IF(SUM(GD56:$GO56)=0,"",", "),"")</f>
        <v/>
      </c>
      <c r="NV56" t="str">
        <f>IF(GD56=1,NV$8&amp;IF(SUM(GE56:$GO56)=0,"",", "),"")</f>
        <v/>
      </c>
      <c r="NW56" t="str">
        <f>IF(GE56=1,NW$8&amp;IF(SUM(GF56:$GO56)=0,"",", "),"")</f>
        <v/>
      </c>
      <c r="NX56" t="str">
        <f>IF(GF56=1,NX$8&amp;IF(SUM(GG56:$GO56)=0,"",", "),"")</f>
        <v/>
      </c>
      <c r="NY56" t="str">
        <f>IF(GG56=1,NY$8&amp;IF(SUM(GH56:$GO56)=0,"",", "),"")</f>
        <v/>
      </c>
      <c r="NZ56" t="str">
        <f>IF(GH56=1,NZ$8&amp;IF(SUM(GI56:$GO56)=0,"",", "),"")</f>
        <v/>
      </c>
      <c r="OA56" t="str">
        <f>IF(GI56=1,OA$8&amp;IF(SUM(GJ56:$GO56)=0,"",", "),"")</f>
        <v/>
      </c>
      <c r="OB56" t="str">
        <f>IF(GJ56=1,OB$8&amp;IF(SUM(GK56:$GO56)=0,"",", "),"")</f>
        <v/>
      </c>
      <c r="OC56" t="str">
        <f>IF(GK56=1,OC$8&amp;IF(SUM(GL56:$GO56)=0,"",", "),"")</f>
        <v/>
      </c>
      <c r="OD56" t="str">
        <f>IF(GL56=1,OD$8&amp;IF(SUM(GM56:$GO56)=0,"",", "),"")</f>
        <v/>
      </c>
      <c r="OE56" t="str">
        <f>IF(GM56=1,OE$8&amp;IF(SUM(GN56:$GO56)=0,"",", "),"")</f>
        <v/>
      </c>
      <c r="OF56" t="str">
        <f>IF(GN56=1,OF$8&amp;IF(SUM(GO56:$GO56)=0,"",", "),"")</f>
        <v/>
      </c>
      <c r="OG56" t="str">
        <f t="shared" si="69"/>
        <v/>
      </c>
      <c r="OH56" t="str">
        <f>IF(GP56=1,OH$8&amp;IF(SUM(GQ56:$IM56)=0,"",", "),"")</f>
        <v/>
      </c>
      <c r="OI56" t="str">
        <f>IF(GQ56=1,OI$8&amp;IF(SUM(GR56:$IM56)=0,"",", "),"")</f>
        <v/>
      </c>
      <c r="OJ56" t="str">
        <f>IF(GR56=1,OJ$8&amp;IF(SUM(GS56:$IM56)=0,"",", "),"")</f>
        <v/>
      </c>
      <c r="OK56" t="str">
        <f>IF(GS56=1,OK$8&amp;IF(SUM(GT56:$IM56)=0,"",", "),"")</f>
        <v/>
      </c>
      <c r="OL56" t="str">
        <f>IF(GT56=1,OL$8&amp;IF(SUM(GU56:$IM56)=0,"",", "),"")</f>
        <v/>
      </c>
      <c r="OM56" t="str">
        <f>IF(GU56=1,OM$8&amp;IF(SUM(GV56:$IM56)=0,"",", "),"")</f>
        <v/>
      </c>
      <c r="ON56" t="str">
        <f>IF(GV56=1,ON$8&amp;IF(SUM(GW56:$IM56)=0,"",", "),"")</f>
        <v/>
      </c>
      <c r="OO56" t="str">
        <f>IF(GW56=1,OO$8&amp;IF(SUM(GX56:$IM56)=0,"",", "),"")</f>
        <v/>
      </c>
      <c r="OP56" t="str">
        <f>IF(GX56=1,OP$8&amp;IF(SUM(GY56:$IM56)=0,"",", "),"")</f>
        <v/>
      </c>
      <c r="OQ56" t="str">
        <f>IF(GY56=1,OQ$8&amp;IF(SUM(GZ56:$IM56)=0,"",", "),"")</f>
        <v/>
      </c>
      <c r="OR56" t="str">
        <f>IF(GZ56=1,OR$8&amp;IF(SUM(HA56:$IM56)=0,"",", "),"")</f>
        <v/>
      </c>
      <c r="OS56" t="str">
        <f>IF(HA56=1,OS$8&amp;IF(SUM(HB56:$IM56)=0,"",", "),"")</f>
        <v/>
      </c>
      <c r="OT56" t="str">
        <f>IF(HB56=1,OT$8&amp;IF(SUM(HC56:$IM56)=0,"",", "),"")</f>
        <v/>
      </c>
      <c r="OU56" t="str">
        <f>IF(HC56=1,OU$8&amp;IF(SUM(HD56:$IM56)=0,"",", "),"")</f>
        <v/>
      </c>
      <c r="OV56" t="str">
        <f>IF(HD56=1,OV$8&amp;IF(SUM(HE56:$IM56)=0,"",", "),"")</f>
        <v/>
      </c>
      <c r="OW56" t="str">
        <f>IF(HE56=1,OW$8&amp;IF(SUM(HF56:$IM56)=0,"",", "),"")</f>
        <v/>
      </c>
      <c r="OX56" t="str">
        <f>IF(HF56=1,OX$8&amp;IF(SUM(HG56:$IM56)=0,"",", "),"")</f>
        <v/>
      </c>
      <c r="OY56" t="str">
        <f>IF(HG56=1,OY$8&amp;IF(SUM(HH56:$IM56)=0,"",", "),"")</f>
        <v/>
      </c>
      <c r="OZ56" t="str">
        <f>IF(HH56=1,OZ$8&amp;IF(SUM(HI56:$IM56)=0,"",", "),"")</f>
        <v/>
      </c>
      <c r="PA56" t="str">
        <f>IF(HI56=1,PA$8&amp;IF(SUM(HJ56:$IM56)=0,"",", "),"")</f>
        <v/>
      </c>
      <c r="PB56" t="str">
        <f>IF(HJ56=1,PB$8&amp;IF(SUM(HK56:$IM56)=0,"",", "),"")</f>
        <v/>
      </c>
      <c r="PC56" t="str">
        <f>IF(HK56=1,PC$8&amp;IF(SUM(HL56:$IM56)=0,"",", "),"")</f>
        <v/>
      </c>
      <c r="PD56" t="str">
        <f>IF(HL56=1,PD$8&amp;IF(SUM(HM56:$IM56)=0,"",", "),"")</f>
        <v/>
      </c>
      <c r="PE56" t="str">
        <f>IF(HM56=1,PE$8&amp;IF(SUM(HN56:$IM56)=0,"",", "),"")</f>
        <v/>
      </c>
      <c r="PF56" t="str">
        <f>IF(HN56=1,PF$8&amp;IF(SUM(HO56:$IM56)=0,"",", "),"")</f>
        <v/>
      </c>
      <c r="PG56" t="str">
        <f>IF(HO56=1,PG$8&amp;IF(SUM(HP56:$IM56)=0,"",", "),"")</f>
        <v/>
      </c>
      <c r="PH56" t="str">
        <f>IF(HP56=1,PH$8&amp;IF(SUM(HQ56:$IM56)=0,"",", "),"")</f>
        <v/>
      </c>
      <c r="PI56" t="str">
        <f>IF(HQ56=1,PI$8&amp;IF(SUM(HR56:$IM56)=0,"",", "),"")</f>
        <v/>
      </c>
      <c r="PJ56" t="str">
        <f>IF(HR56=1,PJ$8&amp;IF(SUM(HS56:$IM56)=0,"",", "),"")</f>
        <v/>
      </c>
      <c r="PK56" t="str">
        <f>IF(HS56=1,PK$8&amp;IF(SUM(HT56:$IM56)=0,"",", "),"")</f>
        <v/>
      </c>
      <c r="PL56" t="str">
        <f>IF(HT56=1,PL$8&amp;IF(SUM(HU56:$IM56)=0,"",", "),"")</f>
        <v/>
      </c>
      <c r="PM56" t="str">
        <f>IF(HU56=1,PM$8&amp;IF(SUM(HV56:$IM56)=0,"",", "),"")</f>
        <v/>
      </c>
      <c r="PN56" t="str">
        <f>IF(HV56=1,PN$8&amp;IF(SUM(HW56:$IM56)=0,"",", "),"")</f>
        <v/>
      </c>
      <c r="PO56" t="str">
        <f>IF(HW56=1,PO$8&amp;IF(SUM(HX56:$IM56)=0,"",", "),"")</f>
        <v/>
      </c>
      <c r="PP56" t="str">
        <f>IF(HX56=1,PP$8&amp;IF(SUM(HY56:$IM56)=0,"",", "),"")</f>
        <v/>
      </c>
      <c r="PQ56" t="str">
        <f>IF(HY56=1,PQ$8&amp;IF(SUM(HZ56:$IM56)=0,"",", "),"")</f>
        <v/>
      </c>
      <c r="PR56" t="str">
        <f>IF(HZ56=1,PR$8&amp;IF(SUM(IA56:$IM56)=0,"",", "),"")</f>
        <v/>
      </c>
      <c r="PS56" t="str">
        <f>IF(IA56=1,PS$8&amp;IF(SUM(IB56:$IM56)=0,"",", "),"")</f>
        <v/>
      </c>
      <c r="PT56" t="str">
        <f>IF(IB56=1,PT$8&amp;IF(SUM(IC56:$IM56)=0,"",", "),"")</f>
        <v/>
      </c>
      <c r="PU56" t="str">
        <f>IF(IC56=1,PU$8&amp;IF(SUM(ID56:$IM56)=0,"",", "),"")</f>
        <v/>
      </c>
      <c r="PV56" t="str">
        <f>IF(ID56=1,PV$8&amp;IF(SUM(IE56:$IM56)=0,"",", "),"")</f>
        <v/>
      </c>
      <c r="PW56" t="str">
        <f>IF(IE56=1,PW$8&amp;IF(SUM(IF56:$IM56)=0,"",", "),"")</f>
        <v/>
      </c>
      <c r="PX56" t="str">
        <f>IF(IF56=1,PX$8&amp;IF(SUM(IG56:$IM56)=0,"",", "),"")</f>
        <v/>
      </c>
      <c r="PY56" t="str">
        <f>IF(IG56=1,PY$8&amp;IF(SUM(IH56:$IM56)=0,"",", "),"")</f>
        <v/>
      </c>
      <c r="PZ56" t="str">
        <f>IF(IH56=1,PZ$8&amp;IF(SUM(II56:$IM56)=0,"",", "),"")</f>
        <v/>
      </c>
      <c r="QA56" t="str">
        <f>IF(II56=1,QA$8&amp;IF(SUM(IJ56:$IM56)=0,"",", "),"")</f>
        <v/>
      </c>
      <c r="QB56" t="str">
        <f>IF(IJ56=1,QB$8&amp;IF(SUM(IK56:$IM56)=0,"",", "),"")</f>
        <v/>
      </c>
      <c r="QC56" t="str">
        <f>IF(IK56=1,QC$8&amp;IF(SUM(IL56:$IM56)=0,"",", "),"")</f>
        <v/>
      </c>
      <c r="QD56" t="str">
        <f>IF(IL56=1,QD$8&amp;IF(SUM(IM56:$IM56)=0,"",", "),"")</f>
        <v/>
      </c>
      <c r="QE56" t="str">
        <f t="shared" si="70"/>
        <v/>
      </c>
      <c r="QF56" t="str">
        <f>IF(IN56=1,QF$8&amp;IF(SUM(IO56:$KK56)=0,"",", "),"")</f>
        <v/>
      </c>
      <c r="QG56" t="str">
        <f>IF(IO56=1,QG$8&amp;IF(SUM(IP56:$KK56)=0,"",", "),"")</f>
        <v/>
      </c>
      <c r="QH56" t="str">
        <f>IF(IP56=1,QH$8&amp;IF(SUM(IQ56:$KK56)=0,"",", "),"")</f>
        <v/>
      </c>
      <c r="QI56" t="str">
        <f>IF(IQ56=1,QI$8&amp;IF(SUM(IR56:$KK56)=0,"",", "),"")</f>
        <v/>
      </c>
      <c r="QJ56" t="str">
        <f>IF(IR56=1,QJ$8&amp;IF(SUM(IS56:$KK56)=0,"",", "),"")</f>
        <v/>
      </c>
      <c r="QK56" t="str">
        <f>IF(IS56=1,QK$8&amp;IF(SUM(IT56:$KK56)=0,"",", "),"")</f>
        <v/>
      </c>
      <c r="QL56" t="str">
        <f>IF(IT56=1,QL$8&amp;IF(SUM(IU56:$KK56)=0,"",", "),"")</f>
        <v/>
      </c>
      <c r="QM56" t="str">
        <f>IF(IU56=1,QM$8&amp;IF(SUM(IV56:$KK56)=0,"",", "),"")</f>
        <v/>
      </c>
      <c r="QN56" t="str">
        <f>IF(IV56=1,QN$8&amp;IF(SUM(IW56:$KK56)=0,"",", "),"")</f>
        <v/>
      </c>
      <c r="QO56" t="str">
        <f>IF(IW56=1,QO$8&amp;IF(SUM(IX56:$KK56)=0,"",", "),"")</f>
        <v/>
      </c>
      <c r="QP56" t="str">
        <f>IF(IX56=1,QP$8&amp;IF(SUM(IY56:$KK56)=0,"",", "),"")</f>
        <v/>
      </c>
      <c r="QQ56" t="str">
        <f>IF(IY56=1,QQ$8&amp;IF(SUM(IZ56:$KK56)=0,"",", "),"")</f>
        <v/>
      </c>
      <c r="QR56" t="str">
        <f>IF(IZ56=1,QR$8&amp;IF(SUM(JA56:$KK56)=0,"",", "),"")</f>
        <v/>
      </c>
      <c r="QS56" t="str">
        <f>IF(JA56=1,QS$8&amp;IF(SUM(JB56:$KK56)=0,"",", "),"")</f>
        <v/>
      </c>
      <c r="QT56" t="str">
        <f>IF(JB56=1,QT$8&amp;IF(SUM(JC56:$KK56)=0,"",", "),"")</f>
        <v/>
      </c>
      <c r="QU56" t="str">
        <f>IF(JC56=1,QU$8&amp;IF(SUM(JD56:$KK56)=0,"",", "),"")</f>
        <v/>
      </c>
      <c r="QV56" t="str">
        <f>IF(JD56=1,QV$8&amp;IF(SUM(JE56:$KK56)=0,"",", "),"")</f>
        <v/>
      </c>
      <c r="QW56" t="str">
        <f>IF(JE56=1,QW$8&amp;IF(SUM(JF56:$KK56)=0,"",", "),"")</f>
        <v/>
      </c>
      <c r="QX56" t="str">
        <f>IF(JF56=1,QX$8&amp;IF(SUM(JG56:$KK56)=0,"",", "),"")</f>
        <v/>
      </c>
      <c r="QY56" t="str">
        <f>IF(JG56=1,QY$8&amp;IF(SUM(JH56:$KK56)=0,"",", "),"")</f>
        <v/>
      </c>
      <c r="QZ56" t="str">
        <f>IF(JH56=1,QZ$8&amp;IF(SUM(JI56:$KK56)=0,"",", "),"")</f>
        <v/>
      </c>
      <c r="RA56" t="str">
        <f>IF(JI56=1,RA$8&amp;IF(SUM(JJ56:$KK56)=0,"",", "),"")</f>
        <v/>
      </c>
      <c r="RB56" t="str">
        <f>IF(JJ56=1,RB$8&amp;IF(SUM(JK56:$KK56)=0,"",", "),"")</f>
        <v/>
      </c>
      <c r="RC56" t="str">
        <f>IF(JK56=1,RC$8&amp;IF(SUM(JL56:$KK56)=0,"",", "),"")</f>
        <v/>
      </c>
      <c r="RD56" t="str">
        <f>IF(JL56=1,RD$8&amp;IF(SUM(JM56:$KK56)=0,"",", "),"")</f>
        <v/>
      </c>
      <c r="RE56" t="str">
        <f>IF(JM56=1,RE$8&amp;IF(SUM(JN56:$KK56)=0,"",", "),"")</f>
        <v/>
      </c>
      <c r="RF56" t="str">
        <f>IF(JN56=1,RF$8&amp;IF(SUM(JO56:$KK56)=0,"",", "),"")</f>
        <v/>
      </c>
      <c r="RG56" t="str">
        <f>IF(JO56=1,RG$8&amp;IF(SUM(JP56:$KK56)=0,"",", "),"")</f>
        <v/>
      </c>
      <c r="RH56" t="str">
        <f>IF(JP56=1,RH$8&amp;IF(SUM(JQ56:$KK56)=0,"",", "),"")</f>
        <v/>
      </c>
      <c r="RI56" t="str">
        <f>IF(JQ56=1,RI$8&amp;IF(SUM(JR56:$KK56)=0,"",", "),"")</f>
        <v/>
      </c>
      <c r="RJ56" t="str">
        <f>IF(JR56=1,RJ$8&amp;IF(SUM(JS56:$KK56)=0,"",", "),"")</f>
        <v/>
      </c>
      <c r="RK56" t="str">
        <f>IF(JS56=1,RK$8&amp;IF(SUM(JT56:$KK56)=0,"",", "),"")</f>
        <v/>
      </c>
      <c r="RL56" t="str">
        <f>IF(JT56=1,RL$8&amp;IF(SUM(JU56:$KK56)=0,"",", "),"")</f>
        <v/>
      </c>
      <c r="RM56" t="str">
        <f>IF(JU56=1,RM$8&amp;IF(SUM(JV56:$KK56)=0,"",", "),"")</f>
        <v/>
      </c>
      <c r="RN56" t="str">
        <f>IF(JV56=1,RN$8&amp;IF(SUM(JW56:$KK56)=0,"",", "),"")</f>
        <v/>
      </c>
      <c r="RO56" t="str">
        <f>IF(JW56=1,RO$8&amp;IF(SUM(JX56:$KK56)=0,"",", "),"")</f>
        <v/>
      </c>
      <c r="RP56" t="str">
        <f>IF(JX56=1,RP$8&amp;IF(SUM(JY56:$KK56)=0,"",", "),"")</f>
        <v/>
      </c>
      <c r="RQ56" t="str">
        <f>IF(JY56=1,RQ$8&amp;IF(SUM(JZ56:$KK56)=0,"",", "),"")</f>
        <v/>
      </c>
      <c r="RR56" t="str">
        <f>IF(JZ56=1,RR$8&amp;IF(SUM(KA56:$KK56)=0,"",", "),"")</f>
        <v/>
      </c>
      <c r="RS56" t="str">
        <f>IF(KA56=1,RS$8&amp;IF(SUM(KB56:$KK56)=0,"",", "),"")</f>
        <v/>
      </c>
      <c r="RT56" t="str">
        <f>IF(KB56=1,RT$8&amp;IF(SUM(KC56:$KK56)=0,"",", "),"")</f>
        <v/>
      </c>
      <c r="RU56" t="str">
        <f>IF(KC56=1,RU$8&amp;IF(SUM(KD56:$KK56)=0,"",", "),"")</f>
        <v/>
      </c>
      <c r="RV56" t="str">
        <f>IF(KD56=1,RV$8&amp;IF(SUM(KE56:$KK56)=0,"",", "),"")</f>
        <v/>
      </c>
      <c r="RW56" t="str">
        <f>IF(KE56=1,RW$8&amp;IF(SUM(KF56:$KK56)=0,"",", "),"")</f>
        <v/>
      </c>
      <c r="RX56" t="str">
        <f>IF(KF56=1,RX$8&amp;IF(SUM(KG56:$KK56)=0,"",", "),"")</f>
        <v/>
      </c>
      <c r="RY56" t="str">
        <f>IF(KG56=1,RY$8&amp;IF(SUM(KH56:$KK56)=0,"",", "),"")</f>
        <v/>
      </c>
      <c r="RZ56" t="str">
        <f>IF(KH56=1,RZ$8&amp;IF(SUM(KI56:$KK56)=0,"",", "),"")</f>
        <v/>
      </c>
      <c r="SA56" t="str">
        <f>IF(KI56=1,SA$8&amp;IF(SUM(KJ56:$KK56)=0,"",", "),"")</f>
        <v/>
      </c>
      <c r="SB56" t="str">
        <f>IF(KJ56=1,SB$8&amp;IF(SUM(KK56:$KK56)=0,"",", "),"")</f>
        <v/>
      </c>
      <c r="SC56" t="str">
        <f t="shared" si="71"/>
        <v/>
      </c>
    </row>
    <row r="57" spans="1:497" ht="60" customHeight="1" x14ac:dyDescent="0.45">
      <c r="A57" s="62"/>
      <c r="B57" s="212" t="str">
        <f t="shared" si="0"/>
        <v/>
      </c>
      <c r="C57" s="212" t="str">
        <f t="shared" si="59"/>
        <v/>
      </c>
      <c r="D57" s="212" t="str">
        <f t="shared" si="60"/>
        <v/>
      </c>
      <c r="E57" s="212" t="str">
        <f t="shared" si="61"/>
        <v/>
      </c>
      <c r="F57" s="212" t="str">
        <f t="shared" si="62"/>
        <v/>
      </c>
      <c r="G57" s="237" t="str">
        <f>IF('EDCI Data'!B57="","",'EDCI Data'!B57)</f>
        <v/>
      </c>
      <c r="H57" s="238" t="str">
        <f>IF('EDCI Data'!C57="","",'EDCI Data'!C57)</f>
        <v/>
      </c>
      <c r="I57" s="239" t="str">
        <f>IF('EDCI Data'!D57="","",'EDCI Data'!D57)</f>
        <v/>
      </c>
      <c r="J57" s="240" t="str">
        <f>IF('EDCI Data'!E57="","",'EDCI Data'!E57)</f>
        <v/>
      </c>
      <c r="K57" s="237" t="str">
        <f>IF('EDCI Data'!F57="","",'EDCI Data'!F57)</f>
        <v/>
      </c>
      <c r="L57" s="237" t="str">
        <f>IF('EDCI Data'!G57="","",'EDCI Data'!G57)</f>
        <v/>
      </c>
      <c r="M57" s="237" t="str">
        <f>IF('EDCI Data'!H57="","",'EDCI Data'!H57)</f>
        <v/>
      </c>
      <c r="N57" s="237" t="str">
        <f>IF('EDCI Data'!I57="","",'EDCI Data'!I57)</f>
        <v/>
      </c>
      <c r="O57" s="237" t="str">
        <f>IF('EDCI Data'!J57="","",'EDCI Data'!J57)</f>
        <v/>
      </c>
      <c r="P57" s="237" t="str">
        <f>IF('EDCI Data'!K57="","",'EDCI Data'!K57)</f>
        <v/>
      </c>
      <c r="Q57" s="241" t="str">
        <f>IF('EDCI Data'!L57="","",'EDCI Data'!L57)</f>
        <v/>
      </c>
      <c r="R57" s="241" t="str">
        <f>IF('EDCI Data'!M57="","",'EDCI Data'!M57)</f>
        <v/>
      </c>
      <c r="S57" s="237" t="str">
        <f>IF('EDCI Data'!N57="","",'EDCI Data'!N57)</f>
        <v/>
      </c>
      <c r="T57" s="237" t="str">
        <f>IF('EDCI Data'!O57="","",'EDCI Data'!O57)</f>
        <v/>
      </c>
      <c r="U57" s="237" t="str">
        <f>IF('EDCI Data'!P57="","",'EDCI Data'!P57)</f>
        <v/>
      </c>
      <c r="V57" s="237" t="str">
        <f>IF('EDCI Data'!Q57="","",'EDCI Data'!Q57)</f>
        <v/>
      </c>
      <c r="W57" s="242" t="str">
        <f>IF('EDCI Data'!R57="","",'EDCI Data'!R57)</f>
        <v/>
      </c>
      <c r="X57" s="243" t="str">
        <f>IF('EDCI Data'!S57="","",'EDCI Data'!S57)</f>
        <v/>
      </c>
      <c r="Y57" s="243" t="str">
        <f>IF('EDCI Data'!T57="","",'EDCI Data'!T57)</f>
        <v/>
      </c>
      <c r="Z57" s="244" t="str">
        <f>IF('EDCI Data'!U57="","",'EDCI Data'!U57)</f>
        <v/>
      </c>
      <c r="AA57" s="237" t="str">
        <f>IF('EDCI Data'!V57="","",'EDCI Data'!V57)</f>
        <v/>
      </c>
      <c r="AB57" s="244" t="str">
        <f>IF('EDCI Data'!W57="","",'EDCI Data'!W57)</f>
        <v/>
      </c>
      <c r="AC57" s="237" t="str">
        <f>IF('EDCI Data'!X57="","",'EDCI Data'!X57)</f>
        <v/>
      </c>
      <c r="AD57" s="244" t="str">
        <f>IF('EDCI Data'!Y57="","",'EDCI Data'!Y57)</f>
        <v/>
      </c>
      <c r="AE57" s="237" t="str">
        <f>IF('EDCI Data'!Z57="","",'EDCI Data'!Z57)</f>
        <v/>
      </c>
      <c r="AF57" s="237" t="str">
        <f>IF('EDCI Data'!AA57="","",'EDCI Data'!AA57)</f>
        <v/>
      </c>
      <c r="AG57" s="237" t="str">
        <f>IF('EDCI Data'!AB57="","",'EDCI Data'!AB57)</f>
        <v/>
      </c>
      <c r="AH57" s="237" t="str">
        <f>IF('EDCI Data'!AC57="","",'EDCI Data'!AC57)</f>
        <v/>
      </c>
      <c r="AI57" s="237" t="str">
        <f>IF('EDCI Data'!AD57="","",'EDCI Data'!AD57)</f>
        <v/>
      </c>
      <c r="AJ57" s="237" t="str">
        <f>IF('EDCI Data'!AE57="","",'EDCI Data'!AE57)</f>
        <v/>
      </c>
      <c r="AK57" s="237" t="str">
        <f>IF('EDCI Data'!AF57="","",'EDCI Data'!AF57)</f>
        <v/>
      </c>
      <c r="AL57" s="237" t="str">
        <f>IF('EDCI Data'!AG57="","",'EDCI Data'!AG57)</f>
        <v/>
      </c>
      <c r="AM57" s="237" t="str">
        <f>IF('EDCI Data'!AH57="","",'EDCI Data'!AH57)</f>
        <v/>
      </c>
      <c r="AN57" s="237" t="str">
        <f>IF('EDCI Data'!AI57="","",'EDCI Data'!AI57)</f>
        <v/>
      </c>
      <c r="AO57" s="237" t="str">
        <f>IF('EDCI Data'!AJ57="","",'EDCI Data'!AJ57)</f>
        <v/>
      </c>
      <c r="AP57" s="237" t="str">
        <f>IF('EDCI Data'!AK57="","",'EDCI Data'!AK57)</f>
        <v/>
      </c>
      <c r="AQ57" s="237" t="str">
        <f>IF('EDCI Data'!AL57="","",'EDCI Data'!AL57)</f>
        <v/>
      </c>
      <c r="AR57" s="237" t="str">
        <f>IF('EDCI Data'!AM57="","",'EDCI Data'!AM57)</f>
        <v/>
      </c>
      <c r="AS57" s="237" t="str">
        <f>IF('EDCI Data'!AN57="","",'EDCI Data'!AN57)</f>
        <v/>
      </c>
      <c r="AT57" s="237" t="str">
        <f>IF('EDCI Data'!AO57="","",'EDCI Data'!AO57)</f>
        <v/>
      </c>
      <c r="AU57" s="237" t="str">
        <f>IF('EDCI Data'!AP57="","",'EDCI Data'!AP57)</f>
        <v/>
      </c>
      <c r="AV57" s="237" t="str">
        <f>IF('EDCI Data'!AQ57="","",'EDCI Data'!AQ57)</f>
        <v/>
      </c>
      <c r="AW57" s="237" t="str">
        <f>IF('EDCI Data'!AR57="","",'EDCI Data'!AR57)</f>
        <v/>
      </c>
      <c r="AX57" s="237" t="str">
        <f>IF('EDCI Data'!AS57="","",'EDCI Data'!AS57)</f>
        <v/>
      </c>
      <c r="AY57" s="237" t="str">
        <f>IF('EDCI Data'!AT57="","",'EDCI Data'!AT57)</f>
        <v/>
      </c>
      <c r="AZ57" s="237" t="str">
        <f>IF('EDCI Data'!AU57="","",'EDCI Data'!AU57)</f>
        <v/>
      </c>
      <c r="BA57" s="237" t="str">
        <f>IF('EDCI Data'!AV57="","",'EDCI Data'!AV57)</f>
        <v/>
      </c>
      <c r="BB57" s="245" t="str">
        <f>IF('EDCI Data'!AW57="","",'EDCI Data'!AW57)</f>
        <v/>
      </c>
      <c r="BC57" s="245" t="str">
        <f>IF('EDCI Data'!AX57="","",'EDCI Data'!AX57)</f>
        <v/>
      </c>
      <c r="BD57" s="246" t="str">
        <f t="shared" si="63"/>
        <v/>
      </c>
      <c r="BE57" s="247" t="str">
        <f>IF('EDCI Data'!AY57="","",'EDCI Data'!AY57)</f>
        <v/>
      </c>
      <c r="BF57" s="247" t="str">
        <f>IF('EDCI Data'!AZ57="","",'EDCI Data'!AZ57)</f>
        <v/>
      </c>
      <c r="BG57" s="247" t="str">
        <f>IF('EDCI Data'!BA57="","",'EDCI Data'!BA57)</f>
        <v/>
      </c>
      <c r="BH57" s="247" t="str">
        <f>IF('EDCI Data'!BB57="","",'EDCI Data'!BB57)</f>
        <v/>
      </c>
      <c r="BI57" s="247" t="str">
        <f>IF('EDCI Data'!BC57="","",'EDCI Data'!BC57)</f>
        <v/>
      </c>
      <c r="BJ57" s="247" t="str">
        <f>IF('EDCI Data'!BD57="","",'EDCI Data'!BD57)</f>
        <v/>
      </c>
      <c r="BK57" s="247" t="str">
        <f>IF('EDCI Data'!BE57="","",'EDCI Data'!BE57)</f>
        <v/>
      </c>
      <c r="BL57" s="247" t="str">
        <f>IF('EDCI Data'!BF57="","",'EDCI Data'!BF57)</f>
        <v/>
      </c>
      <c r="BM57" s="247" t="str">
        <f>IF('EDCI Data'!BG57="","",'EDCI Data'!BG57)</f>
        <v/>
      </c>
      <c r="BN57" s="248" t="str">
        <f>IF('EDCI Data'!BH57="","",'EDCI Data'!BH57)</f>
        <v/>
      </c>
      <c r="BO57" s="248" t="str">
        <f>IF('EDCI Data'!BI57="","",'EDCI Data'!BI57)</f>
        <v/>
      </c>
      <c r="BP57" s="249" t="str">
        <f>IF('EDCI Data'!BJ57="","",'EDCI Data'!BJ57)</f>
        <v/>
      </c>
      <c r="BQ57" s="248" t="str">
        <f>IF('EDCI Data'!BK57="","",'EDCI Data'!BK57)</f>
        <v/>
      </c>
      <c r="BR57" s="248" t="str">
        <f>IF('EDCI Data'!BL57="","",'EDCI Data'!BL57)</f>
        <v/>
      </c>
      <c r="BS57" s="250" t="str">
        <f>IF('EDCI Data'!BM57="","",'EDCI Data'!BM57)</f>
        <v/>
      </c>
      <c r="BT57" s="251" t="str">
        <f>IF('EDCI Data'!BN57="","",'EDCI Data'!BN57)</f>
        <v/>
      </c>
      <c r="BU57" s="246" t="str">
        <f>IF('EDCI Data'!BO57="","",'EDCI Data'!BO57)</f>
        <v/>
      </c>
      <c r="BV57" s="252">
        <f t="shared" si="64"/>
        <v>0</v>
      </c>
      <c r="BW57" s="252">
        <f t="shared" si="65"/>
        <v>0</v>
      </c>
      <c r="BX57" s="252">
        <f t="shared" si="66"/>
        <v>0</v>
      </c>
      <c r="BY57" s="252">
        <f t="shared" si="67"/>
        <v>0</v>
      </c>
      <c r="BZ57" t="str">
        <f t="shared" si="1"/>
        <v/>
      </c>
      <c r="CA57" s="253"/>
      <c r="CB57"/>
      <c r="CC57"/>
      <c r="CD57"/>
      <c r="CE57" t="str">
        <f t="shared" si="2"/>
        <v/>
      </c>
      <c r="CF57"/>
      <c r="CG57" t="str">
        <f t="shared" si="3"/>
        <v/>
      </c>
      <c r="CH57" t="str">
        <f t="shared" si="4"/>
        <v/>
      </c>
      <c r="CI57" t="str">
        <f t="shared" si="5"/>
        <v/>
      </c>
      <c r="CJ57" t="str">
        <f t="shared" si="6"/>
        <v/>
      </c>
      <c r="CK57"/>
      <c r="CL57"/>
      <c r="CM57" t="str">
        <f t="shared" si="7"/>
        <v/>
      </c>
      <c r="CN57" t="str">
        <f t="shared" si="8"/>
        <v/>
      </c>
      <c r="CO57" t="str">
        <f t="shared" si="9"/>
        <v/>
      </c>
      <c r="CP57" t="str">
        <f t="shared" si="10"/>
        <v/>
      </c>
      <c r="CQ57"/>
      <c r="CR57" t="str" cm="1">
        <f t="array" ref="CR57">IF(COUNTIFS($BZ$10:$BZ$259,$BZ57,$I$10:$I$259,$I57+1)&gt;0,IF(X57&lt;&gt;INDEX(Y$10:Y$259,MATCH(1,INDEX(($BZ57=$BZ$10:$BZ$259)*($I$10:$I$259=$I57+1),0,1),0)),"Number of FTEs in previous year do not align with Number of FTEs in current year across years, by definition these should be equal. Please check and update if required. "&amp;CHAR(10),""),"")</f>
        <v/>
      </c>
      <c r="CS57" t="str" cm="1">
        <f t="array" ref="CS57">IF(COUNTIFS($BZ$10:$BZ$259,$BZ57,$I$10:$I$259,$I57-1)&gt;0,IF(Y57&lt;&gt;INDEX(X$10:X$259,MATCH(1,INDEX(($BZ57=$BZ$10:$BZ$259)*($I$10:$I$259=$I57-1),0,1),0)),"Number of FTEs in previous year do not align with Number of FTEs in current year across years, by definition these should be equal. Please check and update if required. "&amp;CHAR(10),""),"")</f>
        <v/>
      </c>
      <c r="CT57" t="str">
        <f t="shared" si="11"/>
        <v/>
      </c>
      <c r="CU57" t="str">
        <f t="shared" si="12"/>
        <v/>
      </c>
      <c r="CV57"/>
      <c r="CW57" t="str">
        <f t="shared" si="13"/>
        <v/>
      </c>
      <c r="CX57"/>
      <c r="CY57" t="str">
        <f t="shared" si="14"/>
        <v/>
      </c>
      <c r="CZ57"/>
      <c r="DA57" t="str">
        <f t="shared" si="15"/>
        <v/>
      </c>
      <c r="DB57"/>
      <c r="DC57"/>
      <c r="DD57"/>
      <c r="DE57"/>
      <c r="DF57"/>
      <c r="DG57"/>
      <c r="DH57"/>
      <c r="DI57"/>
      <c r="DJ57"/>
      <c r="DK57"/>
      <c r="DL57"/>
      <c r="DM57"/>
      <c r="DN57"/>
      <c r="DO57"/>
      <c r="DP57"/>
      <c r="DQ57"/>
      <c r="DR57"/>
      <c r="DS57"/>
      <c r="DT57"/>
      <c r="DU57"/>
      <c r="DV57"/>
      <c r="DW57"/>
      <c r="DX57" t="str">
        <f t="shared" si="16"/>
        <v/>
      </c>
      <c r="DY57" t="str">
        <f t="shared" si="17"/>
        <v/>
      </c>
      <c r="DZ57" t="str">
        <f t="shared" si="18"/>
        <v/>
      </c>
      <c r="EA57" t="str">
        <f t="shared" si="19"/>
        <v/>
      </c>
      <c r="EB57" t="str">
        <f t="shared" si="20"/>
        <v/>
      </c>
      <c r="EC57" t="str">
        <f t="shared" si="21"/>
        <v/>
      </c>
      <c r="ED57" t="str">
        <f t="shared" si="22"/>
        <v/>
      </c>
      <c r="EE57" t="str">
        <f t="shared" si="23"/>
        <v/>
      </c>
      <c r="EF57" t="str">
        <f t="shared" si="24"/>
        <v/>
      </c>
      <c r="EG57" t="str">
        <f t="shared" si="25"/>
        <v/>
      </c>
      <c r="EH57" t="str">
        <f t="shared" si="26"/>
        <v/>
      </c>
      <c r="EI57" t="str">
        <f t="shared" si="27"/>
        <v/>
      </c>
      <c r="EJ57"/>
      <c r="EK57"/>
      <c r="EL57"/>
      <c r="EM57"/>
      <c r="EN57"/>
      <c r="EO57"/>
      <c r="EP57"/>
      <c r="EQ57" t="str">
        <f t="shared" si="28"/>
        <v/>
      </c>
      <c r="ER57" t="str">
        <f t="shared" si="29"/>
        <v/>
      </c>
      <c r="ES57" t="str">
        <f t="shared" si="30"/>
        <v/>
      </c>
      <c r="ET57"/>
      <c r="EU57" t="str">
        <f t="shared" si="31"/>
        <v/>
      </c>
      <c r="EV57"/>
      <c r="EW57" t="str">
        <f t="shared" si="32"/>
        <v/>
      </c>
      <c r="EX57"/>
      <c r="EY57" t="str">
        <f t="shared" si="33"/>
        <v/>
      </c>
      <c r="EZ57"/>
      <c r="FA57"/>
      <c r="FB57"/>
      <c r="FC57"/>
      <c r="FD57"/>
      <c r="FE57"/>
      <c r="FF57"/>
      <c r="FG57"/>
      <c r="FH57"/>
      <c r="FI57"/>
      <c r="FJ57"/>
      <c r="FK57"/>
      <c r="FL57"/>
      <c r="FM57"/>
      <c r="FN57"/>
      <c r="FO57"/>
      <c r="FP57"/>
      <c r="FQ57"/>
      <c r="FR57"/>
      <c r="FS57"/>
      <c r="FT57"/>
      <c r="FU57"/>
      <c r="FV57" t="str">
        <f t="shared" si="34"/>
        <v/>
      </c>
      <c r="FW57" t="str">
        <f t="shared" si="35"/>
        <v/>
      </c>
      <c r="FX57"/>
      <c r="FY57" t="str">
        <f t="shared" si="36"/>
        <v/>
      </c>
      <c r="FZ57" t="str">
        <f t="shared" si="37"/>
        <v/>
      </c>
      <c r="GA57" t="str">
        <f t="shared" si="38"/>
        <v/>
      </c>
      <c r="GB57" t="str">
        <f t="shared" si="39"/>
        <v/>
      </c>
      <c r="GC57" t="str">
        <f t="shared" si="40"/>
        <v/>
      </c>
      <c r="GD57" t="str">
        <f t="shared" si="41"/>
        <v/>
      </c>
      <c r="GE57" t="str">
        <f t="shared" si="42"/>
        <v/>
      </c>
      <c r="GF57" t="str">
        <f t="shared" si="43"/>
        <v/>
      </c>
      <c r="GG57" t="str">
        <f t="shared" si="44"/>
        <v/>
      </c>
      <c r="GH57"/>
      <c r="GI57"/>
      <c r="GJ57"/>
      <c r="GK57"/>
      <c r="GL57"/>
      <c r="GM57"/>
      <c r="GN57"/>
      <c r="GO57"/>
      <c r="GP57" t="str">
        <f t="shared" si="45"/>
        <v/>
      </c>
      <c r="GQ57" t="str">
        <f t="shared" si="46"/>
        <v/>
      </c>
      <c r="GR57"/>
      <c r="GS57" t="str">
        <f t="shared" si="47"/>
        <v/>
      </c>
      <c r="GT57"/>
      <c r="GU57" t="str">
        <f t="shared" si="48"/>
        <v/>
      </c>
      <c r="GV57"/>
      <c r="GW57" t="str">
        <f t="shared" si="49"/>
        <v/>
      </c>
      <c r="GX57"/>
      <c r="GY57"/>
      <c r="GZ57"/>
      <c r="HA57"/>
      <c r="HB57"/>
      <c r="HC57"/>
      <c r="HD57"/>
      <c r="HE57"/>
      <c r="HF57"/>
      <c r="HG57"/>
      <c r="HH57"/>
      <c r="HI57"/>
      <c r="HJ57"/>
      <c r="HK57"/>
      <c r="HL57"/>
      <c r="HM57"/>
      <c r="HN57"/>
      <c r="HO57"/>
      <c r="HP57"/>
      <c r="HQ57"/>
      <c r="HR57"/>
      <c r="HS57"/>
      <c r="HT57" t="str">
        <f t="shared" si="50"/>
        <v/>
      </c>
      <c r="HU57" t="str">
        <f t="shared" si="51"/>
        <v/>
      </c>
      <c r="HV57"/>
      <c r="HW57"/>
      <c r="HX57"/>
      <c r="HY57"/>
      <c r="HZ57"/>
      <c r="IA57"/>
      <c r="IB57"/>
      <c r="IC57"/>
      <c r="ID57"/>
      <c r="IE57" t="str">
        <f t="shared" si="52"/>
        <v/>
      </c>
      <c r="IF57"/>
      <c r="IG57"/>
      <c r="IH57"/>
      <c r="II57"/>
      <c r="IJ57"/>
      <c r="IK57"/>
      <c r="IL57"/>
      <c r="IM57"/>
      <c r="IN57"/>
      <c r="IO57"/>
      <c r="IP57"/>
      <c r="IQ57" t="str">
        <f t="shared" si="53"/>
        <v/>
      </c>
      <c r="IR57"/>
      <c r="IS57" t="str">
        <f t="shared" si="54"/>
        <v/>
      </c>
      <c r="IT57"/>
      <c r="IU57" t="str">
        <f t="shared" si="55"/>
        <v/>
      </c>
      <c r="IV57"/>
      <c r="IW57"/>
      <c r="IX57"/>
      <c r="IY57"/>
      <c r="IZ57"/>
      <c r="JA57"/>
      <c r="JB57"/>
      <c r="JC57"/>
      <c r="JD57"/>
      <c r="JE57"/>
      <c r="JF57"/>
      <c r="JG57"/>
      <c r="JH57"/>
      <c r="JI57"/>
      <c r="JJ57"/>
      <c r="JK57"/>
      <c r="JL57"/>
      <c r="JM57"/>
      <c r="JN57"/>
      <c r="JO57"/>
      <c r="JP57"/>
      <c r="JQ57"/>
      <c r="JR57" t="str">
        <f t="shared" si="56"/>
        <v/>
      </c>
      <c r="JS57" t="str">
        <f t="shared" si="57"/>
        <v/>
      </c>
      <c r="JT57"/>
      <c r="JU57"/>
      <c r="JV57"/>
      <c r="JW57"/>
      <c r="JX57"/>
      <c r="JY57"/>
      <c r="JZ57"/>
      <c r="KA57"/>
      <c r="KB57"/>
      <c r="KC57" t="str">
        <f t="shared" si="58"/>
        <v/>
      </c>
      <c r="KD57"/>
      <c r="KE57"/>
      <c r="KF57"/>
      <c r="KG57"/>
      <c r="KH57"/>
      <c r="KI57"/>
      <c r="KJ57"/>
      <c r="KK57"/>
      <c r="KL57" t="str">
        <f>IF(CT57=1,KL$8&amp;IF(SUM(CU57:$EQ57)=0,"",", "),"")</f>
        <v/>
      </c>
      <c r="KM57" t="str">
        <f>IF(CU57=1,KM$8&amp;IF(SUM(CV57:$EQ57)=0,"",", "),"")</f>
        <v/>
      </c>
      <c r="KN57" t="str">
        <f>IF(CV57=1,KN$8&amp;IF(SUM(CW57:$EQ57)=0,"",", "),"")</f>
        <v/>
      </c>
      <c r="KO57" t="str">
        <f>IF(CW57=1,KO$8&amp;IF(SUM(CX57:$EQ57)=0,"",", "),"")</f>
        <v/>
      </c>
      <c r="KP57" t="str">
        <f>IF(CX57=1,KP$8&amp;IF(SUM(CY57:$EQ57)=0,"",", "),"")</f>
        <v/>
      </c>
      <c r="KQ57" t="str">
        <f>IF(CY57=1,KQ$8&amp;IF(SUM(CZ57:$EQ57)=0,"",", "),"")</f>
        <v/>
      </c>
      <c r="KR57" t="str">
        <f>IF(CZ57=1,KR$8&amp;IF(SUM(DA57:$EQ57)=0,"",", "),"")</f>
        <v/>
      </c>
      <c r="KS57" t="str">
        <f>IF(DA57=1,KS$8&amp;IF(SUM(DB57:$EQ57)=0,"",", "),"")</f>
        <v/>
      </c>
      <c r="KT57" t="str">
        <f>IF(DB57=1,KT$8&amp;IF(SUM(DC57:$EQ57)=0,"",", "),"")</f>
        <v/>
      </c>
      <c r="KU57" t="str">
        <f>IF(DC57=1,KU$8&amp;IF(SUM(DD57:$EQ57)=0,"",", "),"")</f>
        <v/>
      </c>
      <c r="KV57" t="str">
        <f>IF(DD57=1,KV$8&amp;IF(SUM(DE57:$EQ57)=0,"",", "),"")</f>
        <v/>
      </c>
      <c r="KW57" t="str">
        <f>IF(DE57=1,KW$8&amp;IF(SUM(DF57:$EQ57)=0,"",", "),"")</f>
        <v/>
      </c>
      <c r="KX57" t="str">
        <f>IF(DF57=1,KX$8&amp;IF(SUM(DG57:$EQ57)=0,"",", "),"")</f>
        <v/>
      </c>
      <c r="KY57" t="str">
        <f>IF(DG57=1,KY$8&amp;IF(SUM(DH57:$EQ57)=0,"",", "),"")</f>
        <v/>
      </c>
      <c r="KZ57" t="str">
        <f>IF(DH57=1,KZ$8&amp;IF(SUM(DI57:$EQ57)=0,"",", "),"")</f>
        <v/>
      </c>
      <c r="LA57" t="str">
        <f>IF(DI57=1,LA$8&amp;IF(SUM(DJ57:$EQ57)=0,"",", "),"")</f>
        <v/>
      </c>
      <c r="LB57" t="str">
        <f>IF(DJ57=1,LB$8&amp;IF(SUM(DK57:$EQ57)=0,"",", "),"")</f>
        <v/>
      </c>
      <c r="LC57" t="str">
        <f>IF(DK57=1,LC$8&amp;IF(SUM(DL57:$EQ57)=0,"",", "),"")</f>
        <v/>
      </c>
      <c r="LD57" t="str">
        <f>IF(DL57=1,LD$8&amp;IF(SUM(DM57:$EQ57)=0,"",", "),"")</f>
        <v/>
      </c>
      <c r="LE57" t="str">
        <f>IF(DM57=1,LE$8&amp;IF(SUM(DN57:$EQ57)=0,"",", "),"")</f>
        <v/>
      </c>
      <c r="LF57" t="str">
        <f>IF(DN57=1,LF$8&amp;IF(SUM(DO57:$EQ57)=0,"",", "),"")</f>
        <v/>
      </c>
      <c r="LG57" t="str">
        <f>IF(DO57=1,LG$8&amp;IF(SUM(DP57:$EQ57)=0,"",", "),"")</f>
        <v/>
      </c>
      <c r="LH57" t="str">
        <f>IF(DP57=1,LH$8&amp;IF(SUM(DQ57:$EQ57)=0,"",", "),"")</f>
        <v/>
      </c>
      <c r="LI57" t="str">
        <f>IF(DQ57=1,LI$8&amp;IF(SUM(DR57:$EQ57)=0,"",", "),"")</f>
        <v/>
      </c>
      <c r="LJ57" t="str">
        <f>IF(DR57=1,LJ$8&amp;IF(SUM(DS57:$EQ57)=0,"",", "),"")</f>
        <v/>
      </c>
      <c r="LK57" t="str">
        <f>IF(DS57=1,LK$8&amp;IF(SUM(DT57:$EQ57)=0,"",", "),"")</f>
        <v/>
      </c>
      <c r="LL57" t="str">
        <f>IF(DT57=1,LL$8&amp;IF(SUM(DU57:$EQ57)=0,"",", "),"")</f>
        <v/>
      </c>
      <c r="LM57" t="str">
        <f>IF(DU57=1,LM$8&amp;IF(SUM(DV57:$EQ57)=0,"",", "),"")</f>
        <v/>
      </c>
      <c r="LN57" t="str">
        <f>IF(DV57=1,LN$8&amp;IF(SUM(DW57:$EQ57)=0,"",", "),"")</f>
        <v/>
      </c>
      <c r="LO57" t="str">
        <f>IF(DW57=1,LO$8&amp;IF(SUM(DX57:$EQ57)=0,"",", "),"")</f>
        <v/>
      </c>
      <c r="LP57" t="str">
        <f>IF(DX57=1,LP$8&amp;IF(SUM(DY57:$EQ57)=0,"",", "),"")</f>
        <v/>
      </c>
      <c r="LQ57" t="str">
        <f>IF(DY57=1,LQ$8&amp;IF(SUM(DZ57:$EQ57)=0,"",", "),"")</f>
        <v/>
      </c>
      <c r="LR57" t="str">
        <f>IF(DZ57=1,LR$8&amp;IF(SUM(EA57:$EQ57)=0,"",", "),"")</f>
        <v/>
      </c>
      <c r="LS57" t="str">
        <f>IF(EA57=1,LS$8&amp;IF(SUM(EB57:$EQ57)=0,"",", "),"")</f>
        <v/>
      </c>
      <c r="LT57" t="str">
        <f>IF(EB57=1,LT$8&amp;IF(SUM(EC57:$EQ57)=0,"",", "),"")</f>
        <v/>
      </c>
      <c r="LU57" t="str">
        <f>IF(EC57=1,LU$8&amp;IF(SUM(ED57:$EQ57)=0,"",", "),"")</f>
        <v/>
      </c>
      <c r="LV57" t="str">
        <f>IF(ED57=1,LV$8&amp;IF(SUM(EE57:$EQ57)=0,"",", "),"")</f>
        <v/>
      </c>
      <c r="LW57" t="str">
        <f>IF(EE57=1,LW$8&amp;IF(SUM(EF57:$EQ57)=0,"",", "),"")</f>
        <v/>
      </c>
      <c r="LX57" t="str">
        <f>IF(EF57=1,LX$8&amp;IF(SUM(EG57:$EQ57)=0,"",", "),"")</f>
        <v/>
      </c>
      <c r="LY57" t="str">
        <f>IF(EG57=1,LY$8&amp;IF(SUM(EH57:$EQ57)=0,"",", "),"")</f>
        <v/>
      </c>
      <c r="LZ57" t="str">
        <f>IF(EH57=1,LZ$8&amp;IF(SUM(EI57:$EQ57)=0,"",", "),"")</f>
        <v/>
      </c>
      <c r="MA57" t="str">
        <f>IF(EI57=1,MA$8&amp;IF(SUM(EJ57:$EQ57)=0,"",", "),"")</f>
        <v/>
      </c>
      <c r="MB57" t="str">
        <f>IF(EJ57=1,MB$8&amp;IF(SUM(EK57:$EQ57)=0,"",", "),"")</f>
        <v/>
      </c>
      <c r="MC57" t="str">
        <f>IF(EK57=1,MC$8&amp;IF(SUM(EL57:$EQ57)=0,"",", "),"")</f>
        <v/>
      </c>
      <c r="MD57" t="str">
        <f>IF(EL57=1,MD$8&amp;IF(SUM(EM57:$EQ57)=0,"",", "),"")</f>
        <v/>
      </c>
      <c r="ME57" t="str">
        <f>IF(EM57=1,ME$8&amp;IF(SUM(EN57:$EQ57)=0,"",", "),"")</f>
        <v/>
      </c>
      <c r="MF57" t="str">
        <f>IF(EN57=1,MF$8&amp;IF(SUM(EO57:$EQ57)=0,"",", "),"")</f>
        <v/>
      </c>
      <c r="MG57" t="str">
        <f>IF(EO57=1,MG$8&amp;IF(SUM(EP57:$EQ57)=0,"",", "),"")</f>
        <v/>
      </c>
      <c r="MH57" t="str">
        <f>IF(EP57=1,MH$8&amp;IF(SUM(EQ57:$EQ57)=0,"",", "),"")</f>
        <v/>
      </c>
      <c r="MI57" t="str">
        <f t="shared" si="68"/>
        <v/>
      </c>
      <c r="MJ57" t="str">
        <f>IF(ER57=1,MJ$8&amp;IF(SUM(ES57:$GO57)=0,"",", "),"")</f>
        <v/>
      </c>
      <c r="MK57" t="str">
        <f>IF(ES57=1,MK$8&amp;IF(SUM(ET57:$GO57)=0,"",", "),"")</f>
        <v/>
      </c>
      <c r="ML57" t="str">
        <f>IF(ET57=1,ML$8&amp;IF(SUM(EU57:$GO57)=0,"",", "),"")</f>
        <v/>
      </c>
      <c r="MM57" t="str">
        <f>IF(EU57=1,MM$8&amp;IF(SUM(EV57:$GO57)=0,"",", "),"")</f>
        <v/>
      </c>
      <c r="MN57" t="str">
        <f>IF(EV57=1,MN$8&amp;IF(SUM(EW57:$GO57)=0,"",", "),"")</f>
        <v/>
      </c>
      <c r="MO57" t="str">
        <f>IF(EW57=1,MO$8&amp;IF(SUM(EX57:$GO57)=0,"",", "),"")</f>
        <v/>
      </c>
      <c r="MP57" t="str">
        <f>IF(EX57=1,MP$8&amp;IF(SUM(EY57:$GO57)=0,"",", "),"")</f>
        <v/>
      </c>
      <c r="MQ57" t="str">
        <f>IF(EY57=1,MQ$8&amp;IF(SUM(EZ57:$GO57)=0,"",", "),"")</f>
        <v/>
      </c>
      <c r="MR57" t="str">
        <f>IF(EZ57=1,MR$8&amp;IF(SUM(FA57:$GO57)=0,"",", "),"")</f>
        <v/>
      </c>
      <c r="MS57" t="str">
        <f>IF(FA57=1,MS$8&amp;IF(SUM(FB57:$GO57)=0,"",", "),"")</f>
        <v/>
      </c>
      <c r="MT57" t="str">
        <f>IF(FB57=1,MT$8&amp;IF(SUM(FC57:$GO57)=0,"",", "),"")</f>
        <v/>
      </c>
      <c r="MU57" t="str">
        <f>IF(FC57=1,MU$8&amp;IF(SUM(FD57:$GO57)=0,"",", "),"")</f>
        <v/>
      </c>
      <c r="MV57" t="str">
        <f>IF(FD57=1,MV$8&amp;IF(SUM(FE57:$GO57)=0,"",", "),"")</f>
        <v/>
      </c>
      <c r="MW57" t="str">
        <f>IF(FE57=1,MW$8&amp;IF(SUM(FF57:$GO57)=0,"",", "),"")</f>
        <v/>
      </c>
      <c r="MX57" t="str">
        <f>IF(FF57=1,MX$8&amp;IF(SUM(FG57:$GO57)=0,"",", "),"")</f>
        <v/>
      </c>
      <c r="MY57" t="str">
        <f>IF(FG57=1,MY$8&amp;IF(SUM(FH57:$GO57)=0,"",", "),"")</f>
        <v/>
      </c>
      <c r="MZ57" t="str">
        <f>IF(FH57=1,MZ$8&amp;IF(SUM(FI57:$GO57)=0,"",", "),"")</f>
        <v/>
      </c>
      <c r="NA57" t="str">
        <f>IF(FI57=1,NA$8&amp;IF(SUM(FJ57:$GO57)=0,"",", "),"")</f>
        <v/>
      </c>
      <c r="NB57" t="str">
        <f>IF(FJ57=1,NB$8&amp;IF(SUM(FK57:$GO57)=0,"",", "),"")</f>
        <v/>
      </c>
      <c r="NC57" t="str">
        <f>IF(FK57=1,NC$8&amp;IF(SUM(FL57:$GO57)=0,"",", "),"")</f>
        <v/>
      </c>
      <c r="ND57" t="str">
        <f>IF(FL57=1,ND$8&amp;IF(SUM(FM57:$GO57)=0,"",", "),"")</f>
        <v/>
      </c>
      <c r="NE57" t="str">
        <f>IF(FM57=1,NE$8&amp;IF(SUM(FN57:$GO57)=0,"",", "),"")</f>
        <v/>
      </c>
      <c r="NF57" t="str">
        <f>IF(FN57=1,NF$8&amp;IF(SUM(FO57:$GO57)=0,"",", "),"")</f>
        <v/>
      </c>
      <c r="NG57" t="str">
        <f>IF(FO57=1,NG$8&amp;IF(SUM(FP57:$GO57)=0,"",", "),"")</f>
        <v/>
      </c>
      <c r="NH57" t="str">
        <f>IF(FP57=1,NH$8&amp;IF(SUM(FQ57:$GO57)=0,"",", "),"")</f>
        <v/>
      </c>
      <c r="NI57" t="str">
        <f>IF(FQ57=1,NI$8&amp;IF(SUM(FR57:$GO57)=0,"",", "),"")</f>
        <v/>
      </c>
      <c r="NJ57" t="str">
        <f>IF(FR57=1,NJ$8&amp;IF(SUM(FS57:$GO57)=0,"",", "),"")</f>
        <v/>
      </c>
      <c r="NK57" t="str">
        <f>IF(FS57=1,NK$8&amp;IF(SUM(FT57:$GO57)=0,"",", "),"")</f>
        <v/>
      </c>
      <c r="NL57" t="str">
        <f>IF(FT57=1,NL$8&amp;IF(SUM(FU57:$GO57)=0,"",", "),"")</f>
        <v/>
      </c>
      <c r="NM57" t="str">
        <f>IF(FU57=1,NM$8&amp;IF(SUM(FV57:$GO57)=0,"",", "),"")</f>
        <v/>
      </c>
      <c r="NN57" t="str">
        <f>IF(FV57=1,NN$8&amp;IF(SUM(FW57:$GO57)=0,"",", "),"")</f>
        <v/>
      </c>
      <c r="NO57" t="str">
        <f>IF(FW57=1,NO$8&amp;IF(SUM(FX57:$GO57)=0,"",", "),"")</f>
        <v/>
      </c>
      <c r="NP57" t="str">
        <f>IF(FX57=1,NP$8&amp;IF(SUM(FY57:$GO57)=0,"",", "),"")</f>
        <v/>
      </c>
      <c r="NQ57" t="str">
        <f>IF(FY57=1,NQ$8&amp;IF(SUM(FZ57:$GO57)=0,"",", "),"")</f>
        <v/>
      </c>
      <c r="NR57" t="str">
        <f>IF(FZ57=1,NR$8&amp;IF(SUM(GA57:$GO57)=0,"",", "),"")</f>
        <v/>
      </c>
      <c r="NS57" t="str">
        <f>IF(GA57=1,NS$8&amp;IF(SUM(GB57:$GO57)=0,"",", "),"")</f>
        <v/>
      </c>
      <c r="NT57" t="str">
        <f>IF(GB57=1,NT$8&amp;IF(SUM(GC57:$GO57)=0,"",", "),"")</f>
        <v/>
      </c>
      <c r="NU57" t="str">
        <f>IF(GC57=1,NU$8&amp;IF(SUM(GD57:$GO57)=0,"",", "),"")</f>
        <v/>
      </c>
      <c r="NV57" t="str">
        <f>IF(GD57=1,NV$8&amp;IF(SUM(GE57:$GO57)=0,"",", "),"")</f>
        <v/>
      </c>
      <c r="NW57" t="str">
        <f>IF(GE57=1,NW$8&amp;IF(SUM(GF57:$GO57)=0,"",", "),"")</f>
        <v/>
      </c>
      <c r="NX57" t="str">
        <f>IF(GF57=1,NX$8&amp;IF(SUM(GG57:$GO57)=0,"",", "),"")</f>
        <v/>
      </c>
      <c r="NY57" t="str">
        <f>IF(GG57=1,NY$8&amp;IF(SUM(GH57:$GO57)=0,"",", "),"")</f>
        <v/>
      </c>
      <c r="NZ57" t="str">
        <f>IF(GH57=1,NZ$8&amp;IF(SUM(GI57:$GO57)=0,"",", "),"")</f>
        <v/>
      </c>
      <c r="OA57" t="str">
        <f>IF(GI57=1,OA$8&amp;IF(SUM(GJ57:$GO57)=0,"",", "),"")</f>
        <v/>
      </c>
      <c r="OB57" t="str">
        <f>IF(GJ57=1,OB$8&amp;IF(SUM(GK57:$GO57)=0,"",", "),"")</f>
        <v/>
      </c>
      <c r="OC57" t="str">
        <f>IF(GK57=1,OC$8&amp;IF(SUM(GL57:$GO57)=0,"",", "),"")</f>
        <v/>
      </c>
      <c r="OD57" t="str">
        <f>IF(GL57=1,OD$8&amp;IF(SUM(GM57:$GO57)=0,"",", "),"")</f>
        <v/>
      </c>
      <c r="OE57" t="str">
        <f>IF(GM57=1,OE$8&amp;IF(SUM(GN57:$GO57)=0,"",", "),"")</f>
        <v/>
      </c>
      <c r="OF57" t="str">
        <f>IF(GN57=1,OF$8&amp;IF(SUM(GO57:$GO57)=0,"",", "),"")</f>
        <v/>
      </c>
      <c r="OG57" t="str">
        <f t="shared" si="69"/>
        <v/>
      </c>
      <c r="OH57" t="str">
        <f>IF(GP57=1,OH$8&amp;IF(SUM(GQ57:$IM57)=0,"",", "),"")</f>
        <v/>
      </c>
      <c r="OI57" t="str">
        <f>IF(GQ57=1,OI$8&amp;IF(SUM(GR57:$IM57)=0,"",", "),"")</f>
        <v/>
      </c>
      <c r="OJ57" t="str">
        <f>IF(GR57=1,OJ$8&amp;IF(SUM(GS57:$IM57)=0,"",", "),"")</f>
        <v/>
      </c>
      <c r="OK57" t="str">
        <f>IF(GS57=1,OK$8&amp;IF(SUM(GT57:$IM57)=0,"",", "),"")</f>
        <v/>
      </c>
      <c r="OL57" t="str">
        <f>IF(GT57=1,OL$8&amp;IF(SUM(GU57:$IM57)=0,"",", "),"")</f>
        <v/>
      </c>
      <c r="OM57" t="str">
        <f>IF(GU57=1,OM$8&amp;IF(SUM(GV57:$IM57)=0,"",", "),"")</f>
        <v/>
      </c>
      <c r="ON57" t="str">
        <f>IF(GV57=1,ON$8&amp;IF(SUM(GW57:$IM57)=0,"",", "),"")</f>
        <v/>
      </c>
      <c r="OO57" t="str">
        <f>IF(GW57=1,OO$8&amp;IF(SUM(GX57:$IM57)=0,"",", "),"")</f>
        <v/>
      </c>
      <c r="OP57" t="str">
        <f>IF(GX57=1,OP$8&amp;IF(SUM(GY57:$IM57)=0,"",", "),"")</f>
        <v/>
      </c>
      <c r="OQ57" t="str">
        <f>IF(GY57=1,OQ$8&amp;IF(SUM(GZ57:$IM57)=0,"",", "),"")</f>
        <v/>
      </c>
      <c r="OR57" t="str">
        <f>IF(GZ57=1,OR$8&amp;IF(SUM(HA57:$IM57)=0,"",", "),"")</f>
        <v/>
      </c>
      <c r="OS57" t="str">
        <f>IF(HA57=1,OS$8&amp;IF(SUM(HB57:$IM57)=0,"",", "),"")</f>
        <v/>
      </c>
      <c r="OT57" t="str">
        <f>IF(HB57=1,OT$8&amp;IF(SUM(HC57:$IM57)=0,"",", "),"")</f>
        <v/>
      </c>
      <c r="OU57" t="str">
        <f>IF(HC57=1,OU$8&amp;IF(SUM(HD57:$IM57)=0,"",", "),"")</f>
        <v/>
      </c>
      <c r="OV57" t="str">
        <f>IF(HD57=1,OV$8&amp;IF(SUM(HE57:$IM57)=0,"",", "),"")</f>
        <v/>
      </c>
      <c r="OW57" t="str">
        <f>IF(HE57=1,OW$8&amp;IF(SUM(HF57:$IM57)=0,"",", "),"")</f>
        <v/>
      </c>
      <c r="OX57" t="str">
        <f>IF(HF57=1,OX$8&amp;IF(SUM(HG57:$IM57)=0,"",", "),"")</f>
        <v/>
      </c>
      <c r="OY57" t="str">
        <f>IF(HG57=1,OY$8&amp;IF(SUM(HH57:$IM57)=0,"",", "),"")</f>
        <v/>
      </c>
      <c r="OZ57" t="str">
        <f>IF(HH57=1,OZ$8&amp;IF(SUM(HI57:$IM57)=0,"",", "),"")</f>
        <v/>
      </c>
      <c r="PA57" t="str">
        <f>IF(HI57=1,PA$8&amp;IF(SUM(HJ57:$IM57)=0,"",", "),"")</f>
        <v/>
      </c>
      <c r="PB57" t="str">
        <f>IF(HJ57=1,PB$8&amp;IF(SUM(HK57:$IM57)=0,"",", "),"")</f>
        <v/>
      </c>
      <c r="PC57" t="str">
        <f>IF(HK57=1,PC$8&amp;IF(SUM(HL57:$IM57)=0,"",", "),"")</f>
        <v/>
      </c>
      <c r="PD57" t="str">
        <f>IF(HL57=1,PD$8&amp;IF(SUM(HM57:$IM57)=0,"",", "),"")</f>
        <v/>
      </c>
      <c r="PE57" t="str">
        <f>IF(HM57=1,PE$8&amp;IF(SUM(HN57:$IM57)=0,"",", "),"")</f>
        <v/>
      </c>
      <c r="PF57" t="str">
        <f>IF(HN57=1,PF$8&amp;IF(SUM(HO57:$IM57)=0,"",", "),"")</f>
        <v/>
      </c>
      <c r="PG57" t="str">
        <f>IF(HO57=1,PG$8&amp;IF(SUM(HP57:$IM57)=0,"",", "),"")</f>
        <v/>
      </c>
      <c r="PH57" t="str">
        <f>IF(HP57=1,PH$8&amp;IF(SUM(HQ57:$IM57)=0,"",", "),"")</f>
        <v/>
      </c>
      <c r="PI57" t="str">
        <f>IF(HQ57=1,PI$8&amp;IF(SUM(HR57:$IM57)=0,"",", "),"")</f>
        <v/>
      </c>
      <c r="PJ57" t="str">
        <f>IF(HR57=1,PJ$8&amp;IF(SUM(HS57:$IM57)=0,"",", "),"")</f>
        <v/>
      </c>
      <c r="PK57" t="str">
        <f>IF(HS57=1,PK$8&amp;IF(SUM(HT57:$IM57)=0,"",", "),"")</f>
        <v/>
      </c>
      <c r="PL57" t="str">
        <f>IF(HT57=1,PL$8&amp;IF(SUM(HU57:$IM57)=0,"",", "),"")</f>
        <v/>
      </c>
      <c r="PM57" t="str">
        <f>IF(HU57=1,PM$8&amp;IF(SUM(HV57:$IM57)=0,"",", "),"")</f>
        <v/>
      </c>
      <c r="PN57" t="str">
        <f>IF(HV57=1,PN$8&amp;IF(SUM(HW57:$IM57)=0,"",", "),"")</f>
        <v/>
      </c>
      <c r="PO57" t="str">
        <f>IF(HW57=1,PO$8&amp;IF(SUM(HX57:$IM57)=0,"",", "),"")</f>
        <v/>
      </c>
      <c r="PP57" t="str">
        <f>IF(HX57=1,PP$8&amp;IF(SUM(HY57:$IM57)=0,"",", "),"")</f>
        <v/>
      </c>
      <c r="PQ57" t="str">
        <f>IF(HY57=1,PQ$8&amp;IF(SUM(HZ57:$IM57)=0,"",", "),"")</f>
        <v/>
      </c>
      <c r="PR57" t="str">
        <f>IF(HZ57=1,PR$8&amp;IF(SUM(IA57:$IM57)=0,"",", "),"")</f>
        <v/>
      </c>
      <c r="PS57" t="str">
        <f>IF(IA57=1,PS$8&amp;IF(SUM(IB57:$IM57)=0,"",", "),"")</f>
        <v/>
      </c>
      <c r="PT57" t="str">
        <f>IF(IB57=1,PT$8&amp;IF(SUM(IC57:$IM57)=0,"",", "),"")</f>
        <v/>
      </c>
      <c r="PU57" t="str">
        <f>IF(IC57=1,PU$8&amp;IF(SUM(ID57:$IM57)=0,"",", "),"")</f>
        <v/>
      </c>
      <c r="PV57" t="str">
        <f>IF(ID57=1,PV$8&amp;IF(SUM(IE57:$IM57)=0,"",", "),"")</f>
        <v/>
      </c>
      <c r="PW57" t="str">
        <f>IF(IE57=1,PW$8&amp;IF(SUM(IF57:$IM57)=0,"",", "),"")</f>
        <v/>
      </c>
      <c r="PX57" t="str">
        <f>IF(IF57=1,PX$8&amp;IF(SUM(IG57:$IM57)=0,"",", "),"")</f>
        <v/>
      </c>
      <c r="PY57" t="str">
        <f>IF(IG57=1,PY$8&amp;IF(SUM(IH57:$IM57)=0,"",", "),"")</f>
        <v/>
      </c>
      <c r="PZ57" t="str">
        <f>IF(IH57=1,PZ$8&amp;IF(SUM(II57:$IM57)=0,"",", "),"")</f>
        <v/>
      </c>
      <c r="QA57" t="str">
        <f>IF(II57=1,QA$8&amp;IF(SUM(IJ57:$IM57)=0,"",", "),"")</f>
        <v/>
      </c>
      <c r="QB57" t="str">
        <f>IF(IJ57=1,QB$8&amp;IF(SUM(IK57:$IM57)=0,"",", "),"")</f>
        <v/>
      </c>
      <c r="QC57" t="str">
        <f>IF(IK57=1,QC$8&amp;IF(SUM(IL57:$IM57)=0,"",", "),"")</f>
        <v/>
      </c>
      <c r="QD57" t="str">
        <f>IF(IL57=1,QD$8&amp;IF(SUM(IM57:$IM57)=0,"",", "),"")</f>
        <v/>
      </c>
      <c r="QE57" t="str">
        <f t="shared" si="70"/>
        <v/>
      </c>
      <c r="QF57" t="str">
        <f>IF(IN57=1,QF$8&amp;IF(SUM(IO57:$KK57)=0,"",", "),"")</f>
        <v/>
      </c>
      <c r="QG57" t="str">
        <f>IF(IO57=1,QG$8&amp;IF(SUM(IP57:$KK57)=0,"",", "),"")</f>
        <v/>
      </c>
      <c r="QH57" t="str">
        <f>IF(IP57=1,QH$8&amp;IF(SUM(IQ57:$KK57)=0,"",", "),"")</f>
        <v/>
      </c>
      <c r="QI57" t="str">
        <f>IF(IQ57=1,QI$8&amp;IF(SUM(IR57:$KK57)=0,"",", "),"")</f>
        <v/>
      </c>
      <c r="QJ57" t="str">
        <f>IF(IR57=1,QJ$8&amp;IF(SUM(IS57:$KK57)=0,"",", "),"")</f>
        <v/>
      </c>
      <c r="QK57" t="str">
        <f>IF(IS57=1,QK$8&amp;IF(SUM(IT57:$KK57)=0,"",", "),"")</f>
        <v/>
      </c>
      <c r="QL57" t="str">
        <f>IF(IT57=1,QL$8&amp;IF(SUM(IU57:$KK57)=0,"",", "),"")</f>
        <v/>
      </c>
      <c r="QM57" t="str">
        <f>IF(IU57=1,QM$8&amp;IF(SUM(IV57:$KK57)=0,"",", "),"")</f>
        <v/>
      </c>
      <c r="QN57" t="str">
        <f>IF(IV57=1,QN$8&amp;IF(SUM(IW57:$KK57)=0,"",", "),"")</f>
        <v/>
      </c>
      <c r="QO57" t="str">
        <f>IF(IW57=1,QO$8&amp;IF(SUM(IX57:$KK57)=0,"",", "),"")</f>
        <v/>
      </c>
      <c r="QP57" t="str">
        <f>IF(IX57=1,QP$8&amp;IF(SUM(IY57:$KK57)=0,"",", "),"")</f>
        <v/>
      </c>
      <c r="QQ57" t="str">
        <f>IF(IY57=1,QQ$8&amp;IF(SUM(IZ57:$KK57)=0,"",", "),"")</f>
        <v/>
      </c>
      <c r="QR57" t="str">
        <f>IF(IZ57=1,QR$8&amp;IF(SUM(JA57:$KK57)=0,"",", "),"")</f>
        <v/>
      </c>
      <c r="QS57" t="str">
        <f>IF(JA57=1,QS$8&amp;IF(SUM(JB57:$KK57)=0,"",", "),"")</f>
        <v/>
      </c>
      <c r="QT57" t="str">
        <f>IF(JB57=1,QT$8&amp;IF(SUM(JC57:$KK57)=0,"",", "),"")</f>
        <v/>
      </c>
      <c r="QU57" t="str">
        <f>IF(JC57=1,QU$8&amp;IF(SUM(JD57:$KK57)=0,"",", "),"")</f>
        <v/>
      </c>
      <c r="QV57" t="str">
        <f>IF(JD57=1,QV$8&amp;IF(SUM(JE57:$KK57)=0,"",", "),"")</f>
        <v/>
      </c>
      <c r="QW57" t="str">
        <f>IF(JE57=1,QW$8&amp;IF(SUM(JF57:$KK57)=0,"",", "),"")</f>
        <v/>
      </c>
      <c r="QX57" t="str">
        <f>IF(JF57=1,QX$8&amp;IF(SUM(JG57:$KK57)=0,"",", "),"")</f>
        <v/>
      </c>
      <c r="QY57" t="str">
        <f>IF(JG57=1,QY$8&amp;IF(SUM(JH57:$KK57)=0,"",", "),"")</f>
        <v/>
      </c>
      <c r="QZ57" t="str">
        <f>IF(JH57=1,QZ$8&amp;IF(SUM(JI57:$KK57)=0,"",", "),"")</f>
        <v/>
      </c>
      <c r="RA57" t="str">
        <f>IF(JI57=1,RA$8&amp;IF(SUM(JJ57:$KK57)=0,"",", "),"")</f>
        <v/>
      </c>
      <c r="RB57" t="str">
        <f>IF(JJ57=1,RB$8&amp;IF(SUM(JK57:$KK57)=0,"",", "),"")</f>
        <v/>
      </c>
      <c r="RC57" t="str">
        <f>IF(JK57=1,RC$8&amp;IF(SUM(JL57:$KK57)=0,"",", "),"")</f>
        <v/>
      </c>
      <c r="RD57" t="str">
        <f>IF(JL57=1,RD$8&amp;IF(SUM(JM57:$KK57)=0,"",", "),"")</f>
        <v/>
      </c>
      <c r="RE57" t="str">
        <f>IF(JM57=1,RE$8&amp;IF(SUM(JN57:$KK57)=0,"",", "),"")</f>
        <v/>
      </c>
      <c r="RF57" t="str">
        <f>IF(JN57=1,RF$8&amp;IF(SUM(JO57:$KK57)=0,"",", "),"")</f>
        <v/>
      </c>
      <c r="RG57" t="str">
        <f>IF(JO57=1,RG$8&amp;IF(SUM(JP57:$KK57)=0,"",", "),"")</f>
        <v/>
      </c>
      <c r="RH57" t="str">
        <f>IF(JP57=1,RH$8&amp;IF(SUM(JQ57:$KK57)=0,"",", "),"")</f>
        <v/>
      </c>
      <c r="RI57" t="str">
        <f>IF(JQ57=1,RI$8&amp;IF(SUM(JR57:$KK57)=0,"",", "),"")</f>
        <v/>
      </c>
      <c r="RJ57" t="str">
        <f>IF(JR57=1,RJ$8&amp;IF(SUM(JS57:$KK57)=0,"",", "),"")</f>
        <v/>
      </c>
      <c r="RK57" t="str">
        <f>IF(JS57=1,RK$8&amp;IF(SUM(JT57:$KK57)=0,"",", "),"")</f>
        <v/>
      </c>
      <c r="RL57" t="str">
        <f>IF(JT57=1,RL$8&amp;IF(SUM(JU57:$KK57)=0,"",", "),"")</f>
        <v/>
      </c>
      <c r="RM57" t="str">
        <f>IF(JU57=1,RM$8&amp;IF(SUM(JV57:$KK57)=0,"",", "),"")</f>
        <v/>
      </c>
      <c r="RN57" t="str">
        <f>IF(JV57=1,RN$8&amp;IF(SUM(JW57:$KK57)=0,"",", "),"")</f>
        <v/>
      </c>
      <c r="RO57" t="str">
        <f>IF(JW57=1,RO$8&amp;IF(SUM(JX57:$KK57)=0,"",", "),"")</f>
        <v/>
      </c>
      <c r="RP57" t="str">
        <f>IF(JX57=1,RP$8&amp;IF(SUM(JY57:$KK57)=0,"",", "),"")</f>
        <v/>
      </c>
      <c r="RQ57" t="str">
        <f>IF(JY57=1,RQ$8&amp;IF(SUM(JZ57:$KK57)=0,"",", "),"")</f>
        <v/>
      </c>
      <c r="RR57" t="str">
        <f>IF(JZ57=1,RR$8&amp;IF(SUM(KA57:$KK57)=0,"",", "),"")</f>
        <v/>
      </c>
      <c r="RS57" t="str">
        <f>IF(KA57=1,RS$8&amp;IF(SUM(KB57:$KK57)=0,"",", "),"")</f>
        <v/>
      </c>
      <c r="RT57" t="str">
        <f>IF(KB57=1,RT$8&amp;IF(SUM(KC57:$KK57)=0,"",", "),"")</f>
        <v/>
      </c>
      <c r="RU57" t="str">
        <f>IF(KC57=1,RU$8&amp;IF(SUM(KD57:$KK57)=0,"",", "),"")</f>
        <v/>
      </c>
      <c r="RV57" t="str">
        <f>IF(KD57=1,RV$8&amp;IF(SUM(KE57:$KK57)=0,"",", "),"")</f>
        <v/>
      </c>
      <c r="RW57" t="str">
        <f>IF(KE57=1,RW$8&amp;IF(SUM(KF57:$KK57)=0,"",", "),"")</f>
        <v/>
      </c>
      <c r="RX57" t="str">
        <f>IF(KF57=1,RX$8&amp;IF(SUM(KG57:$KK57)=0,"",", "),"")</f>
        <v/>
      </c>
      <c r="RY57" t="str">
        <f>IF(KG57=1,RY$8&amp;IF(SUM(KH57:$KK57)=0,"",", "),"")</f>
        <v/>
      </c>
      <c r="RZ57" t="str">
        <f>IF(KH57=1,RZ$8&amp;IF(SUM(KI57:$KK57)=0,"",", "),"")</f>
        <v/>
      </c>
      <c r="SA57" t="str">
        <f>IF(KI57=1,SA$8&amp;IF(SUM(KJ57:$KK57)=0,"",", "),"")</f>
        <v/>
      </c>
      <c r="SB57" t="str">
        <f>IF(KJ57=1,SB$8&amp;IF(SUM(KK57:$KK57)=0,"",", "),"")</f>
        <v/>
      </c>
      <c r="SC57" t="str">
        <f t="shared" si="71"/>
        <v/>
      </c>
    </row>
    <row r="58" spans="1:497" ht="60" customHeight="1" x14ac:dyDescent="0.45">
      <c r="A58" s="62"/>
      <c r="B58" s="212" t="str">
        <f t="shared" si="0"/>
        <v/>
      </c>
      <c r="C58" s="212" t="str">
        <f t="shared" si="59"/>
        <v/>
      </c>
      <c r="D58" s="212" t="str">
        <f t="shared" si="60"/>
        <v/>
      </c>
      <c r="E58" s="212" t="str">
        <f t="shared" si="61"/>
        <v/>
      </c>
      <c r="F58" s="212" t="str">
        <f t="shared" si="62"/>
        <v/>
      </c>
      <c r="G58" s="237" t="str">
        <f>IF('EDCI Data'!B58="","",'EDCI Data'!B58)</f>
        <v/>
      </c>
      <c r="H58" s="238" t="str">
        <f>IF('EDCI Data'!C58="","",'EDCI Data'!C58)</f>
        <v/>
      </c>
      <c r="I58" s="239" t="str">
        <f>IF('EDCI Data'!D58="","",'EDCI Data'!D58)</f>
        <v/>
      </c>
      <c r="J58" s="240" t="str">
        <f>IF('EDCI Data'!E58="","",'EDCI Data'!E58)</f>
        <v/>
      </c>
      <c r="K58" s="237" t="str">
        <f>IF('EDCI Data'!F58="","",'EDCI Data'!F58)</f>
        <v/>
      </c>
      <c r="L58" s="237" t="str">
        <f>IF('EDCI Data'!G58="","",'EDCI Data'!G58)</f>
        <v/>
      </c>
      <c r="M58" s="237" t="str">
        <f>IF('EDCI Data'!H58="","",'EDCI Data'!H58)</f>
        <v/>
      </c>
      <c r="N58" s="237" t="str">
        <f>IF('EDCI Data'!I58="","",'EDCI Data'!I58)</f>
        <v/>
      </c>
      <c r="O58" s="237" t="str">
        <f>IF('EDCI Data'!J58="","",'EDCI Data'!J58)</f>
        <v/>
      </c>
      <c r="P58" s="237" t="str">
        <f>IF('EDCI Data'!K58="","",'EDCI Data'!K58)</f>
        <v/>
      </c>
      <c r="Q58" s="241" t="str">
        <f>IF('EDCI Data'!L58="","",'EDCI Data'!L58)</f>
        <v/>
      </c>
      <c r="R58" s="241" t="str">
        <f>IF('EDCI Data'!M58="","",'EDCI Data'!M58)</f>
        <v/>
      </c>
      <c r="S58" s="237" t="str">
        <f>IF('EDCI Data'!N58="","",'EDCI Data'!N58)</f>
        <v/>
      </c>
      <c r="T58" s="237" t="str">
        <f>IF('EDCI Data'!O58="","",'EDCI Data'!O58)</f>
        <v/>
      </c>
      <c r="U58" s="237" t="str">
        <f>IF('EDCI Data'!P58="","",'EDCI Data'!P58)</f>
        <v/>
      </c>
      <c r="V58" s="237" t="str">
        <f>IF('EDCI Data'!Q58="","",'EDCI Data'!Q58)</f>
        <v/>
      </c>
      <c r="W58" s="242" t="str">
        <f>IF('EDCI Data'!R58="","",'EDCI Data'!R58)</f>
        <v/>
      </c>
      <c r="X58" s="243" t="str">
        <f>IF('EDCI Data'!S58="","",'EDCI Data'!S58)</f>
        <v/>
      </c>
      <c r="Y58" s="243" t="str">
        <f>IF('EDCI Data'!T58="","",'EDCI Data'!T58)</f>
        <v/>
      </c>
      <c r="Z58" s="244" t="str">
        <f>IF('EDCI Data'!U58="","",'EDCI Data'!U58)</f>
        <v/>
      </c>
      <c r="AA58" s="237" t="str">
        <f>IF('EDCI Data'!V58="","",'EDCI Data'!V58)</f>
        <v/>
      </c>
      <c r="AB58" s="244" t="str">
        <f>IF('EDCI Data'!W58="","",'EDCI Data'!W58)</f>
        <v/>
      </c>
      <c r="AC58" s="237" t="str">
        <f>IF('EDCI Data'!X58="","",'EDCI Data'!X58)</f>
        <v/>
      </c>
      <c r="AD58" s="244" t="str">
        <f>IF('EDCI Data'!Y58="","",'EDCI Data'!Y58)</f>
        <v/>
      </c>
      <c r="AE58" s="237" t="str">
        <f>IF('EDCI Data'!Z58="","",'EDCI Data'!Z58)</f>
        <v/>
      </c>
      <c r="AF58" s="237" t="str">
        <f>IF('EDCI Data'!AA58="","",'EDCI Data'!AA58)</f>
        <v/>
      </c>
      <c r="AG58" s="237" t="str">
        <f>IF('EDCI Data'!AB58="","",'EDCI Data'!AB58)</f>
        <v/>
      </c>
      <c r="AH58" s="237" t="str">
        <f>IF('EDCI Data'!AC58="","",'EDCI Data'!AC58)</f>
        <v/>
      </c>
      <c r="AI58" s="237" t="str">
        <f>IF('EDCI Data'!AD58="","",'EDCI Data'!AD58)</f>
        <v/>
      </c>
      <c r="AJ58" s="237" t="str">
        <f>IF('EDCI Data'!AE58="","",'EDCI Data'!AE58)</f>
        <v/>
      </c>
      <c r="AK58" s="237" t="str">
        <f>IF('EDCI Data'!AF58="","",'EDCI Data'!AF58)</f>
        <v/>
      </c>
      <c r="AL58" s="237" t="str">
        <f>IF('EDCI Data'!AG58="","",'EDCI Data'!AG58)</f>
        <v/>
      </c>
      <c r="AM58" s="237" t="str">
        <f>IF('EDCI Data'!AH58="","",'EDCI Data'!AH58)</f>
        <v/>
      </c>
      <c r="AN58" s="237" t="str">
        <f>IF('EDCI Data'!AI58="","",'EDCI Data'!AI58)</f>
        <v/>
      </c>
      <c r="AO58" s="237" t="str">
        <f>IF('EDCI Data'!AJ58="","",'EDCI Data'!AJ58)</f>
        <v/>
      </c>
      <c r="AP58" s="237" t="str">
        <f>IF('EDCI Data'!AK58="","",'EDCI Data'!AK58)</f>
        <v/>
      </c>
      <c r="AQ58" s="237" t="str">
        <f>IF('EDCI Data'!AL58="","",'EDCI Data'!AL58)</f>
        <v/>
      </c>
      <c r="AR58" s="237" t="str">
        <f>IF('EDCI Data'!AM58="","",'EDCI Data'!AM58)</f>
        <v/>
      </c>
      <c r="AS58" s="237" t="str">
        <f>IF('EDCI Data'!AN58="","",'EDCI Data'!AN58)</f>
        <v/>
      </c>
      <c r="AT58" s="237" t="str">
        <f>IF('EDCI Data'!AO58="","",'EDCI Data'!AO58)</f>
        <v/>
      </c>
      <c r="AU58" s="237" t="str">
        <f>IF('EDCI Data'!AP58="","",'EDCI Data'!AP58)</f>
        <v/>
      </c>
      <c r="AV58" s="237" t="str">
        <f>IF('EDCI Data'!AQ58="","",'EDCI Data'!AQ58)</f>
        <v/>
      </c>
      <c r="AW58" s="237" t="str">
        <f>IF('EDCI Data'!AR58="","",'EDCI Data'!AR58)</f>
        <v/>
      </c>
      <c r="AX58" s="237" t="str">
        <f>IF('EDCI Data'!AS58="","",'EDCI Data'!AS58)</f>
        <v/>
      </c>
      <c r="AY58" s="237" t="str">
        <f>IF('EDCI Data'!AT58="","",'EDCI Data'!AT58)</f>
        <v/>
      </c>
      <c r="AZ58" s="237" t="str">
        <f>IF('EDCI Data'!AU58="","",'EDCI Data'!AU58)</f>
        <v/>
      </c>
      <c r="BA58" s="237" t="str">
        <f>IF('EDCI Data'!AV58="","",'EDCI Data'!AV58)</f>
        <v/>
      </c>
      <c r="BB58" s="245" t="str">
        <f>IF('EDCI Data'!AW58="","",'EDCI Data'!AW58)</f>
        <v/>
      </c>
      <c r="BC58" s="245" t="str">
        <f>IF('EDCI Data'!AX58="","",'EDCI Data'!AX58)</f>
        <v/>
      </c>
      <c r="BD58" s="246" t="str">
        <f t="shared" si="63"/>
        <v/>
      </c>
      <c r="BE58" s="247" t="str">
        <f>IF('EDCI Data'!AY58="","",'EDCI Data'!AY58)</f>
        <v/>
      </c>
      <c r="BF58" s="247" t="str">
        <f>IF('EDCI Data'!AZ58="","",'EDCI Data'!AZ58)</f>
        <v/>
      </c>
      <c r="BG58" s="247" t="str">
        <f>IF('EDCI Data'!BA58="","",'EDCI Data'!BA58)</f>
        <v/>
      </c>
      <c r="BH58" s="247" t="str">
        <f>IF('EDCI Data'!BB58="","",'EDCI Data'!BB58)</f>
        <v/>
      </c>
      <c r="BI58" s="247" t="str">
        <f>IF('EDCI Data'!BC58="","",'EDCI Data'!BC58)</f>
        <v/>
      </c>
      <c r="BJ58" s="247" t="str">
        <f>IF('EDCI Data'!BD58="","",'EDCI Data'!BD58)</f>
        <v/>
      </c>
      <c r="BK58" s="247" t="str">
        <f>IF('EDCI Data'!BE58="","",'EDCI Data'!BE58)</f>
        <v/>
      </c>
      <c r="BL58" s="247" t="str">
        <f>IF('EDCI Data'!BF58="","",'EDCI Data'!BF58)</f>
        <v/>
      </c>
      <c r="BM58" s="247" t="str">
        <f>IF('EDCI Data'!BG58="","",'EDCI Data'!BG58)</f>
        <v/>
      </c>
      <c r="BN58" s="248" t="str">
        <f>IF('EDCI Data'!BH58="","",'EDCI Data'!BH58)</f>
        <v/>
      </c>
      <c r="BO58" s="248" t="str">
        <f>IF('EDCI Data'!BI58="","",'EDCI Data'!BI58)</f>
        <v/>
      </c>
      <c r="BP58" s="249" t="str">
        <f>IF('EDCI Data'!BJ58="","",'EDCI Data'!BJ58)</f>
        <v/>
      </c>
      <c r="BQ58" s="248" t="str">
        <f>IF('EDCI Data'!BK58="","",'EDCI Data'!BK58)</f>
        <v/>
      </c>
      <c r="BR58" s="248" t="str">
        <f>IF('EDCI Data'!BL58="","",'EDCI Data'!BL58)</f>
        <v/>
      </c>
      <c r="BS58" s="250" t="str">
        <f>IF('EDCI Data'!BM58="","",'EDCI Data'!BM58)</f>
        <v/>
      </c>
      <c r="BT58" s="251" t="str">
        <f>IF('EDCI Data'!BN58="","",'EDCI Data'!BN58)</f>
        <v/>
      </c>
      <c r="BU58" s="246" t="str">
        <f>IF('EDCI Data'!BO58="","",'EDCI Data'!BO58)</f>
        <v/>
      </c>
      <c r="BV58" s="252">
        <f t="shared" si="64"/>
        <v>0</v>
      </c>
      <c r="BW58" s="252">
        <f t="shared" si="65"/>
        <v>0</v>
      </c>
      <c r="BX58" s="252">
        <f t="shared" si="66"/>
        <v>0</v>
      </c>
      <c r="BY58" s="252">
        <f t="shared" si="67"/>
        <v>0</v>
      </c>
      <c r="BZ58" t="str">
        <f t="shared" si="1"/>
        <v/>
      </c>
      <c r="CA58" s="253"/>
      <c r="CB58"/>
      <c r="CC58"/>
      <c r="CD58"/>
      <c r="CE58" t="str">
        <f t="shared" si="2"/>
        <v/>
      </c>
      <c r="CF58"/>
      <c r="CG58" t="str">
        <f t="shared" si="3"/>
        <v/>
      </c>
      <c r="CH58" t="str">
        <f t="shared" si="4"/>
        <v/>
      </c>
      <c r="CI58" t="str">
        <f t="shared" si="5"/>
        <v/>
      </c>
      <c r="CJ58" t="str">
        <f t="shared" si="6"/>
        <v/>
      </c>
      <c r="CK58"/>
      <c r="CL58"/>
      <c r="CM58" t="str">
        <f t="shared" si="7"/>
        <v/>
      </c>
      <c r="CN58" t="str">
        <f t="shared" si="8"/>
        <v/>
      </c>
      <c r="CO58" t="str">
        <f t="shared" si="9"/>
        <v/>
      </c>
      <c r="CP58" t="str">
        <f t="shared" si="10"/>
        <v/>
      </c>
      <c r="CQ58"/>
      <c r="CR58" t="str" cm="1">
        <f t="array" ref="CR58">IF(COUNTIFS($BZ$10:$BZ$259,$BZ58,$I$10:$I$259,$I58+1)&gt;0,IF(X58&lt;&gt;INDEX(Y$10:Y$259,MATCH(1,INDEX(($BZ58=$BZ$10:$BZ$259)*($I$10:$I$259=$I58+1),0,1),0)),"Number of FTEs in previous year do not align with Number of FTEs in current year across years, by definition these should be equal. Please check and update if required. "&amp;CHAR(10),""),"")</f>
        <v/>
      </c>
      <c r="CS58" t="str" cm="1">
        <f t="array" ref="CS58">IF(COUNTIFS($BZ$10:$BZ$259,$BZ58,$I$10:$I$259,$I58-1)&gt;0,IF(Y58&lt;&gt;INDEX(X$10:X$259,MATCH(1,INDEX(($BZ58=$BZ$10:$BZ$259)*($I$10:$I$259=$I58-1),0,1),0)),"Number of FTEs in previous year do not align with Number of FTEs in current year across years, by definition these should be equal. Please check and update if required. "&amp;CHAR(10),""),"")</f>
        <v/>
      </c>
      <c r="CT58" t="str">
        <f t="shared" si="11"/>
        <v/>
      </c>
      <c r="CU58" t="str">
        <f t="shared" si="12"/>
        <v/>
      </c>
      <c r="CV58"/>
      <c r="CW58" t="str">
        <f t="shared" si="13"/>
        <v/>
      </c>
      <c r="CX58"/>
      <c r="CY58" t="str">
        <f t="shared" si="14"/>
        <v/>
      </c>
      <c r="CZ58"/>
      <c r="DA58" t="str">
        <f t="shared" si="15"/>
        <v/>
      </c>
      <c r="DB58"/>
      <c r="DC58"/>
      <c r="DD58"/>
      <c r="DE58"/>
      <c r="DF58"/>
      <c r="DG58"/>
      <c r="DH58"/>
      <c r="DI58"/>
      <c r="DJ58"/>
      <c r="DK58"/>
      <c r="DL58"/>
      <c r="DM58"/>
      <c r="DN58"/>
      <c r="DO58"/>
      <c r="DP58"/>
      <c r="DQ58"/>
      <c r="DR58"/>
      <c r="DS58"/>
      <c r="DT58"/>
      <c r="DU58"/>
      <c r="DV58"/>
      <c r="DW58"/>
      <c r="DX58" t="str">
        <f t="shared" si="16"/>
        <v/>
      </c>
      <c r="DY58" t="str">
        <f t="shared" si="17"/>
        <v/>
      </c>
      <c r="DZ58" t="str">
        <f t="shared" si="18"/>
        <v/>
      </c>
      <c r="EA58" t="str">
        <f t="shared" si="19"/>
        <v/>
      </c>
      <c r="EB58" t="str">
        <f t="shared" si="20"/>
        <v/>
      </c>
      <c r="EC58" t="str">
        <f t="shared" si="21"/>
        <v/>
      </c>
      <c r="ED58" t="str">
        <f t="shared" si="22"/>
        <v/>
      </c>
      <c r="EE58" t="str">
        <f t="shared" si="23"/>
        <v/>
      </c>
      <c r="EF58" t="str">
        <f t="shared" si="24"/>
        <v/>
      </c>
      <c r="EG58" t="str">
        <f t="shared" si="25"/>
        <v/>
      </c>
      <c r="EH58" t="str">
        <f t="shared" si="26"/>
        <v/>
      </c>
      <c r="EI58" t="str">
        <f t="shared" si="27"/>
        <v/>
      </c>
      <c r="EJ58"/>
      <c r="EK58"/>
      <c r="EL58"/>
      <c r="EM58"/>
      <c r="EN58"/>
      <c r="EO58"/>
      <c r="EP58"/>
      <c r="EQ58" t="str">
        <f t="shared" si="28"/>
        <v/>
      </c>
      <c r="ER58" t="str">
        <f t="shared" si="29"/>
        <v/>
      </c>
      <c r="ES58" t="str">
        <f t="shared" si="30"/>
        <v/>
      </c>
      <c r="ET58"/>
      <c r="EU58" t="str">
        <f t="shared" si="31"/>
        <v/>
      </c>
      <c r="EV58"/>
      <c r="EW58" t="str">
        <f t="shared" si="32"/>
        <v/>
      </c>
      <c r="EX58"/>
      <c r="EY58" t="str">
        <f t="shared" si="33"/>
        <v/>
      </c>
      <c r="EZ58"/>
      <c r="FA58"/>
      <c r="FB58"/>
      <c r="FC58"/>
      <c r="FD58"/>
      <c r="FE58"/>
      <c r="FF58"/>
      <c r="FG58"/>
      <c r="FH58"/>
      <c r="FI58"/>
      <c r="FJ58"/>
      <c r="FK58"/>
      <c r="FL58"/>
      <c r="FM58"/>
      <c r="FN58"/>
      <c r="FO58"/>
      <c r="FP58"/>
      <c r="FQ58"/>
      <c r="FR58"/>
      <c r="FS58"/>
      <c r="FT58"/>
      <c r="FU58"/>
      <c r="FV58" t="str">
        <f t="shared" si="34"/>
        <v/>
      </c>
      <c r="FW58" t="str">
        <f t="shared" si="35"/>
        <v/>
      </c>
      <c r="FX58"/>
      <c r="FY58" t="str">
        <f t="shared" si="36"/>
        <v/>
      </c>
      <c r="FZ58" t="str">
        <f t="shared" si="37"/>
        <v/>
      </c>
      <c r="GA58" t="str">
        <f t="shared" si="38"/>
        <v/>
      </c>
      <c r="GB58" t="str">
        <f t="shared" si="39"/>
        <v/>
      </c>
      <c r="GC58" t="str">
        <f t="shared" si="40"/>
        <v/>
      </c>
      <c r="GD58" t="str">
        <f t="shared" si="41"/>
        <v/>
      </c>
      <c r="GE58" t="str">
        <f t="shared" si="42"/>
        <v/>
      </c>
      <c r="GF58" t="str">
        <f t="shared" si="43"/>
        <v/>
      </c>
      <c r="GG58" t="str">
        <f t="shared" si="44"/>
        <v/>
      </c>
      <c r="GH58"/>
      <c r="GI58"/>
      <c r="GJ58"/>
      <c r="GK58"/>
      <c r="GL58"/>
      <c r="GM58"/>
      <c r="GN58"/>
      <c r="GO58"/>
      <c r="GP58" t="str">
        <f t="shared" si="45"/>
        <v/>
      </c>
      <c r="GQ58" t="str">
        <f t="shared" si="46"/>
        <v/>
      </c>
      <c r="GR58"/>
      <c r="GS58" t="str">
        <f t="shared" si="47"/>
        <v/>
      </c>
      <c r="GT58"/>
      <c r="GU58" t="str">
        <f t="shared" si="48"/>
        <v/>
      </c>
      <c r="GV58"/>
      <c r="GW58" t="str">
        <f t="shared" si="49"/>
        <v/>
      </c>
      <c r="GX58"/>
      <c r="GY58"/>
      <c r="GZ58"/>
      <c r="HA58"/>
      <c r="HB58"/>
      <c r="HC58"/>
      <c r="HD58"/>
      <c r="HE58"/>
      <c r="HF58"/>
      <c r="HG58"/>
      <c r="HH58"/>
      <c r="HI58"/>
      <c r="HJ58"/>
      <c r="HK58"/>
      <c r="HL58"/>
      <c r="HM58"/>
      <c r="HN58"/>
      <c r="HO58"/>
      <c r="HP58"/>
      <c r="HQ58"/>
      <c r="HR58"/>
      <c r="HS58"/>
      <c r="HT58" t="str">
        <f t="shared" si="50"/>
        <v/>
      </c>
      <c r="HU58" t="str">
        <f t="shared" si="51"/>
        <v/>
      </c>
      <c r="HV58"/>
      <c r="HW58"/>
      <c r="HX58"/>
      <c r="HY58"/>
      <c r="HZ58"/>
      <c r="IA58"/>
      <c r="IB58"/>
      <c r="IC58"/>
      <c r="ID58"/>
      <c r="IE58" t="str">
        <f t="shared" si="52"/>
        <v/>
      </c>
      <c r="IF58"/>
      <c r="IG58"/>
      <c r="IH58"/>
      <c r="II58"/>
      <c r="IJ58"/>
      <c r="IK58"/>
      <c r="IL58"/>
      <c r="IM58"/>
      <c r="IN58"/>
      <c r="IO58"/>
      <c r="IP58"/>
      <c r="IQ58" t="str">
        <f t="shared" si="53"/>
        <v/>
      </c>
      <c r="IR58"/>
      <c r="IS58" t="str">
        <f t="shared" si="54"/>
        <v/>
      </c>
      <c r="IT58"/>
      <c r="IU58" t="str">
        <f t="shared" si="55"/>
        <v/>
      </c>
      <c r="IV58"/>
      <c r="IW58"/>
      <c r="IX58"/>
      <c r="IY58"/>
      <c r="IZ58"/>
      <c r="JA58"/>
      <c r="JB58"/>
      <c r="JC58"/>
      <c r="JD58"/>
      <c r="JE58"/>
      <c r="JF58"/>
      <c r="JG58"/>
      <c r="JH58"/>
      <c r="JI58"/>
      <c r="JJ58"/>
      <c r="JK58"/>
      <c r="JL58"/>
      <c r="JM58"/>
      <c r="JN58"/>
      <c r="JO58"/>
      <c r="JP58"/>
      <c r="JQ58"/>
      <c r="JR58" t="str">
        <f t="shared" si="56"/>
        <v/>
      </c>
      <c r="JS58" t="str">
        <f t="shared" si="57"/>
        <v/>
      </c>
      <c r="JT58"/>
      <c r="JU58"/>
      <c r="JV58"/>
      <c r="JW58"/>
      <c r="JX58"/>
      <c r="JY58"/>
      <c r="JZ58"/>
      <c r="KA58"/>
      <c r="KB58"/>
      <c r="KC58" t="str">
        <f t="shared" si="58"/>
        <v/>
      </c>
      <c r="KD58"/>
      <c r="KE58"/>
      <c r="KF58"/>
      <c r="KG58"/>
      <c r="KH58"/>
      <c r="KI58"/>
      <c r="KJ58"/>
      <c r="KK58"/>
      <c r="KL58" t="str">
        <f>IF(CT58=1,KL$8&amp;IF(SUM(CU58:$EQ58)=0,"",", "),"")</f>
        <v/>
      </c>
      <c r="KM58" t="str">
        <f>IF(CU58=1,KM$8&amp;IF(SUM(CV58:$EQ58)=0,"",", "),"")</f>
        <v/>
      </c>
      <c r="KN58" t="str">
        <f>IF(CV58=1,KN$8&amp;IF(SUM(CW58:$EQ58)=0,"",", "),"")</f>
        <v/>
      </c>
      <c r="KO58" t="str">
        <f>IF(CW58=1,KO$8&amp;IF(SUM(CX58:$EQ58)=0,"",", "),"")</f>
        <v/>
      </c>
      <c r="KP58" t="str">
        <f>IF(CX58=1,KP$8&amp;IF(SUM(CY58:$EQ58)=0,"",", "),"")</f>
        <v/>
      </c>
      <c r="KQ58" t="str">
        <f>IF(CY58=1,KQ$8&amp;IF(SUM(CZ58:$EQ58)=0,"",", "),"")</f>
        <v/>
      </c>
      <c r="KR58" t="str">
        <f>IF(CZ58=1,KR$8&amp;IF(SUM(DA58:$EQ58)=0,"",", "),"")</f>
        <v/>
      </c>
      <c r="KS58" t="str">
        <f>IF(DA58=1,KS$8&amp;IF(SUM(DB58:$EQ58)=0,"",", "),"")</f>
        <v/>
      </c>
      <c r="KT58" t="str">
        <f>IF(DB58=1,KT$8&amp;IF(SUM(DC58:$EQ58)=0,"",", "),"")</f>
        <v/>
      </c>
      <c r="KU58" t="str">
        <f>IF(DC58=1,KU$8&amp;IF(SUM(DD58:$EQ58)=0,"",", "),"")</f>
        <v/>
      </c>
      <c r="KV58" t="str">
        <f>IF(DD58=1,KV$8&amp;IF(SUM(DE58:$EQ58)=0,"",", "),"")</f>
        <v/>
      </c>
      <c r="KW58" t="str">
        <f>IF(DE58=1,KW$8&amp;IF(SUM(DF58:$EQ58)=0,"",", "),"")</f>
        <v/>
      </c>
      <c r="KX58" t="str">
        <f>IF(DF58=1,KX$8&amp;IF(SUM(DG58:$EQ58)=0,"",", "),"")</f>
        <v/>
      </c>
      <c r="KY58" t="str">
        <f>IF(DG58=1,KY$8&amp;IF(SUM(DH58:$EQ58)=0,"",", "),"")</f>
        <v/>
      </c>
      <c r="KZ58" t="str">
        <f>IF(DH58=1,KZ$8&amp;IF(SUM(DI58:$EQ58)=0,"",", "),"")</f>
        <v/>
      </c>
      <c r="LA58" t="str">
        <f>IF(DI58=1,LA$8&amp;IF(SUM(DJ58:$EQ58)=0,"",", "),"")</f>
        <v/>
      </c>
      <c r="LB58" t="str">
        <f>IF(DJ58=1,LB$8&amp;IF(SUM(DK58:$EQ58)=0,"",", "),"")</f>
        <v/>
      </c>
      <c r="LC58" t="str">
        <f>IF(DK58=1,LC$8&amp;IF(SUM(DL58:$EQ58)=0,"",", "),"")</f>
        <v/>
      </c>
      <c r="LD58" t="str">
        <f>IF(DL58=1,LD$8&amp;IF(SUM(DM58:$EQ58)=0,"",", "),"")</f>
        <v/>
      </c>
      <c r="LE58" t="str">
        <f>IF(DM58=1,LE$8&amp;IF(SUM(DN58:$EQ58)=0,"",", "),"")</f>
        <v/>
      </c>
      <c r="LF58" t="str">
        <f>IF(DN58=1,LF$8&amp;IF(SUM(DO58:$EQ58)=0,"",", "),"")</f>
        <v/>
      </c>
      <c r="LG58" t="str">
        <f>IF(DO58=1,LG$8&amp;IF(SUM(DP58:$EQ58)=0,"",", "),"")</f>
        <v/>
      </c>
      <c r="LH58" t="str">
        <f>IF(DP58=1,LH$8&amp;IF(SUM(DQ58:$EQ58)=0,"",", "),"")</f>
        <v/>
      </c>
      <c r="LI58" t="str">
        <f>IF(DQ58=1,LI$8&amp;IF(SUM(DR58:$EQ58)=0,"",", "),"")</f>
        <v/>
      </c>
      <c r="LJ58" t="str">
        <f>IF(DR58=1,LJ$8&amp;IF(SUM(DS58:$EQ58)=0,"",", "),"")</f>
        <v/>
      </c>
      <c r="LK58" t="str">
        <f>IF(DS58=1,LK$8&amp;IF(SUM(DT58:$EQ58)=0,"",", "),"")</f>
        <v/>
      </c>
      <c r="LL58" t="str">
        <f>IF(DT58=1,LL$8&amp;IF(SUM(DU58:$EQ58)=0,"",", "),"")</f>
        <v/>
      </c>
      <c r="LM58" t="str">
        <f>IF(DU58=1,LM$8&amp;IF(SUM(DV58:$EQ58)=0,"",", "),"")</f>
        <v/>
      </c>
      <c r="LN58" t="str">
        <f>IF(DV58=1,LN$8&amp;IF(SUM(DW58:$EQ58)=0,"",", "),"")</f>
        <v/>
      </c>
      <c r="LO58" t="str">
        <f>IF(DW58=1,LO$8&amp;IF(SUM(DX58:$EQ58)=0,"",", "),"")</f>
        <v/>
      </c>
      <c r="LP58" t="str">
        <f>IF(DX58=1,LP$8&amp;IF(SUM(DY58:$EQ58)=0,"",", "),"")</f>
        <v/>
      </c>
      <c r="LQ58" t="str">
        <f>IF(DY58=1,LQ$8&amp;IF(SUM(DZ58:$EQ58)=0,"",", "),"")</f>
        <v/>
      </c>
      <c r="LR58" t="str">
        <f>IF(DZ58=1,LR$8&amp;IF(SUM(EA58:$EQ58)=0,"",", "),"")</f>
        <v/>
      </c>
      <c r="LS58" t="str">
        <f>IF(EA58=1,LS$8&amp;IF(SUM(EB58:$EQ58)=0,"",", "),"")</f>
        <v/>
      </c>
      <c r="LT58" t="str">
        <f>IF(EB58=1,LT$8&amp;IF(SUM(EC58:$EQ58)=0,"",", "),"")</f>
        <v/>
      </c>
      <c r="LU58" t="str">
        <f>IF(EC58=1,LU$8&amp;IF(SUM(ED58:$EQ58)=0,"",", "),"")</f>
        <v/>
      </c>
      <c r="LV58" t="str">
        <f>IF(ED58=1,LV$8&amp;IF(SUM(EE58:$EQ58)=0,"",", "),"")</f>
        <v/>
      </c>
      <c r="LW58" t="str">
        <f>IF(EE58=1,LW$8&amp;IF(SUM(EF58:$EQ58)=0,"",", "),"")</f>
        <v/>
      </c>
      <c r="LX58" t="str">
        <f>IF(EF58=1,LX$8&amp;IF(SUM(EG58:$EQ58)=0,"",", "),"")</f>
        <v/>
      </c>
      <c r="LY58" t="str">
        <f>IF(EG58=1,LY$8&amp;IF(SUM(EH58:$EQ58)=0,"",", "),"")</f>
        <v/>
      </c>
      <c r="LZ58" t="str">
        <f>IF(EH58=1,LZ$8&amp;IF(SUM(EI58:$EQ58)=0,"",", "),"")</f>
        <v/>
      </c>
      <c r="MA58" t="str">
        <f>IF(EI58=1,MA$8&amp;IF(SUM(EJ58:$EQ58)=0,"",", "),"")</f>
        <v/>
      </c>
      <c r="MB58" t="str">
        <f>IF(EJ58=1,MB$8&amp;IF(SUM(EK58:$EQ58)=0,"",", "),"")</f>
        <v/>
      </c>
      <c r="MC58" t="str">
        <f>IF(EK58=1,MC$8&amp;IF(SUM(EL58:$EQ58)=0,"",", "),"")</f>
        <v/>
      </c>
      <c r="MD58" t="str">
        <f>IF(EL58=1,MD$8&amp;IF(SUM(EM58:$EQ58)=0,"",", "),"")</f>
        <v/>
      </c>
      <c r="ME58" t="str">
        <f>IF(EM58=1,ME$8&amp;IF(SUM(EN58:$EQ58)=0,"",", "),"")</f>
        <v/>
      </c>
      <c r="MF58" t="str">
        <f>IF(EN58=1,MF$8&amp;IF(SUM(EO58:$EQ58)=0,"",", "),"")</f>
        <v/>
      </c>
      <c r="MG58" t="str">
        <f>IF(EO58=1,MG$8&amp;IF(SUM(EP58:$EQ58)=0,"",", "),"")</f>
        <v/>
      </c>
      <c r="MH58" t="str">
        <f>IF(EP58=1,MH$8&amp;IF(SUM(EQ58:$EQ58)=0,"",", "),"")</f>
        <v/>
      </c>
      <c r="MI58" t="str">
        <f t="shared" si="68"/>
        <v/>
      </c>
      <c r="MJ58" t="str">
        <f>IF(ER58=1,MJ$8&amp;IF(SUM(ES58:$GO58)=0,"",", "),"")</f>
        <v/>
      </c>
      <c r="MK58" t="str">
        <f>IF(ES58=1,MK$8&amp;IF(SUM(ET58:$GO58)=0,"",", "),"")</f>
        <v/>
      </c>
      <c r="ML58" t="str">
        <f>IF(ET58=1,ML$8&amp;IF(SUM(EU58:$GO58)=0,"",", "),"")</f>
        <v/>
      </c>
      <c r="MM58" t="str">
        <f>IF(EU58=1,MM$8&amp;IF(SUM(EV58:$GO58)=0,"",", "),"")</f>
        <v/>
      </c>
      <c r="MN58" t="str">
        <f>IF(EV58=1,MN$8&amp;IF(SUM(EW58:$GO58)=0,"",", "),"")</f>
        <v/>
      </c>
      <c r="MO58" t="str">
        <f>IF(EW58=1,MO$8&amp;IF(SUM(EX58:$GO58)=0,"",", "),"")</f>
        <v/>
      </c>
      <c r="MP58" t="str">
        <f>IF(EX58=1,MP$8&amp;IF(SUM(EY58:$GO58)=0,"",", "),"")</f>
        <v/>
      </c>
      <c r="MQ58" t="str">
        <f>IF(EY58=1,MQ$8&amp;IF(SUM(EZ58:$GO58)=0,"",", "),"")</f>
        <v/>
      </c>
      <c r="MR58" t="str">
        <f>IF(EZ58=1,MR$8&amp;IF(SUM(FA58:$GO58)=0,"",", "),"")</f>
        <v/>
      </c>
      <c r="MS58" t="str">
        <f>IF(FA58=1,MS$8&amp;IF(SUM(FB58:$GO58)=0,"",", "),"")</f>
        <v/>
      </c>
      <c r="MT58" t="str">
        <f>IF(FB58=1,MT$8&amp;IF(SUM(FC58:$GO58)=0,"",", "),"")</f>
        <v/>
      </c>
      <c r="MU58" t="str">
        <f>IF(FC58=1,MU$8&amp;IF(SUM(FD58:$GO58)=0,"",", "),"")</f>
        <v/>
      </c>
      <c r="MV58" t="str">
        <f>IF(FD58=1,MV$8&amp;IF(SUM(FE58:$GO58)=0,"",", "),"")</f>
        <v/>
      </c>
      <c r="MW58" t="str">
        <f>IF(FE58=1,MW$8&amp;IF(SUM(FF58:$GO58)=0,"",", "),"")</f>
        <v/>
      </c>
      <c r="MX58" t="str">
        <f>IF(FF58=1,MX$8&amp;IF(SUM(FG58:$GO58)=0,"",", "),"")</f>
        <v/>
      </c>
      <c r="MY58" t="str">
        <f>IF(FG58=1,MY$8&amp;IF(SUM(FH58:$GO58)=0,"",", "),"")</f>
        <v/>
      </c>
      <c r="MZ58" t="str">
        <f>IF(FH58=1,MZ$8&amp;IF(SUM(FI58:$GO58)=0,"",", "),"")</f>
        <v/>
      </c>
      <c r="NA58" t="str">
        <f>IF(FI58=1,NA$8&amp;IF(SUM(FJ58:$GO58)=0,"",", "),"")</f>
        <v/>
      </c>
      <c r="NB58" t="str">
        <f>IF(FJ58=1,NB$8&amp;IF(SUM(FK58:$GO58)=0,"",", "),"")</f>
        <v/>
      </c>
      <c r="NC58" t="str">
        <f>IF(FK58=1,NC$8&amp;IF(SUM(FL58:$GO58)=0,"",", "),"")</f>
        <v/>
      </c>
      <c r="ND58" t="str">
        <f>IF(FL58=1,ND$8&amp;IF(SUM(FM58:$GO58)=0,"",", "),"")</f>
        <v/>
      </c>
      <c r="NE58" t="str">
        <f>IF(FM58=1,NE$8&amp;IF(SUM(FN58:$GO58)=0,"",", "),"")</f>
        <v/>
      </c>
      <c r="NF58" t="str">
        <f>IF(FN58=1,NF$8&amp;IF(SUM(FO58:$GO58)=0,"",", "),"")</f>
        <v/>
      </c>
      <c r="NG58" t="str">
        <f>IF(FO58=1,NG$8&amp;IF(SUM(FP58:$GO58)=0,"",", "),"")</f>
        <v/>
      </c>
      <c r="NH58" t="str">
        <f>IF(FP58=1,NH$8&amp;IF(SUM(FQ58:$GO58)=0,"",", "),"")</f>
        <v/>
      </c>
      <c r="NI58" t="str">
        <f>IF(FQ58=1,NI$8&amp;IF(SUM(FR58:$GO58)=0,"",", "),"")</f>
        <v/>
      </c>
      <c r="NJ58" t="str">
        <f>IF(FR58=1,NJ$8&amp;IF(SUM(FS58:$GO58)=0,"",", "),"")</f>
        <v/>
      </c>
      <c r="NK58" t="str">
        <f>IF(FS58=1,NK$8&amp;IF(SUM(FT58:$GO58)=0,"",", "),"")</f>
        <v/>
      </c>
      <c r="NL58" t="str">
        <f>IF(FT58=1,NL$8&amp;IF(SUM(FU58:$GO58)=0,"",", "),"")</f>
        <v/>
      </c>
      <c r="NM58" t="str">
        <f>IF(FU58=1,NM$8&amp;IF(SUM(FV58:$GO58)=0,"",", "),"")</f>
        <v/>
      </c>
      <c r="NN58" t="str">
        <f>IF(FV58=1,NN$8&amp;IF(SUM(FW58:$GO58)=0,"",", "),"")</f>
        <v/>
      </c>
      <c r="NO58" t="str">
        <f>IF(FW58=1,NO$8&amp;IF(SUM(FX58:$GO58)=0,"",", "),"")</f>
        <v/>
      </c>
      <c r="NP58" t="str">
        <f>IF(FX58=1,NP$8&amp;IF(SUM(FY58:$GO58)=0,"",", "),"")</f>
        <v/>
      </c>
      <c r="NQ58" t="str">
        <f>IF(FY58=1,NQ$8&amp;IF(SUM(FZ58:$GO58)=0,"",", "),"")</f>
        <v/>
      </c>
      <c r="NR58" t="str">
        <f>IF(FZ58=1,NR$8&amp;IF(SUM(GA58:$GO58)=0,"",", "),"")</f>
        <v/>
      </c>
      <c r="NS58" t="str">
        <f>IF(GA58=1,NS$8&amp;IF(SUM(GB58:$GO58)=0,"",", "),"")</f>
        <v/>
      </c>
      <c r="NT58" t="str">
        <f>IF(GB58=1,NT$8&amp;IF(SUM(GC58:$GO58)=0,"",", "),"")</f>
        <v/>
      </c>
      <c r="NU58" t="str">
        <f>IF(GC58=1,NU$8&amp;IF(SUM(GD58:$GO58)=0,"",", "),"")</f>
        <v/>
      </c>
      <c r="NV58" t="str">
        <f>IF(GD58=1,NV$8&amp;IF(SUM(GE58:$GO58)=0,"",", "),"")</f>
        <v/>
      </c>
      <c r="NW58" t="str">
        <f>IF(GE58=1,NW$8&amp;IF(SUM(GF58:$GO58)=0,"",", "),"")</f>
        <v/>
      </c>
      <c r="NX58" t="str">
        <f>IF(GF58=1,NX$8&amp;IF(SUM(GG58:$GO58)=0,"",", "),"")</f>
        <v/>
      </c>
      <c r="NY58" t="str">
        <f>IF(GG58=1,NY$8&amp;IF(SUM(GH58:$GO58)=0,"",", "),"")</f>
        <v/>
      </c>
      <c r="NZ58" t="str">
        <f>IF(GH58=1,NZ$8&amp;IF(SUM(GI58:$GO58)=0,"",", "),"")</f>
        <v/>
      </c>
      <c r="OA58" t="str">
        <f>IF(GI58=1,OA$8&amp;IF(SUM(GJ58:$GO58)=0,"",", "),"")</f>
        <v/>
      </c>
      <c r="OB58" t="str">
        <f>IF(GJ58=1,OB$8&amp;IF(SUM(GK58:$GO58)=0,"",", "),"")</f>
        <v/>
      </c>
      <c r="OC58" t="str">
        <f>IF(GK58=1,OC$8&amp;IF(SUM(GL58:$GO58)=0,"",", "),"")</f>
        <v/>
      </c>
      <c r="OD58" t="str">
        <f>IF(GL58=1,OD$8&amp;IF(SUM(GM58:$GO58)=0,"",", "),"")</f>
        <v/>
      </c>
      <c r="OE58" t="str">
        <f>IF(GM58=1,OE$8&amp;IF(SUM(GN58:$GO58)=0,"",", "),"")</f>
        <v/>
      </c>
      <c r="OF58" t="str">
        <f>IF(GN58=1,OF$8&amp;IF(SUM(GO58:$GO58)=0,"",", "),"")</f>
        <v/>
      </c>
      <c r="OG58" t="str">
        <f t="shared" si="69"/>
        <v/>
      </c>
      <c r="OH58" t="str">
        <f>IF(GP58=1,OH$8&amp;IF(SUM(GQ58:$IM58)=0,"",", "),"")</f>
        <v/>
      </c>
      <c r="OI58" t="str">
        <f>IF(GQ58=1,OI$8&amp;IF(SUM(GR58:$IM58)=0,"",", "),"")</f>
        <v/>
      </c>
      <c r="OJ58" t="str">
        <f>IF(GR58=1,OJ$8&amp;IF(SUM(GS58:$IM58)=0,"",", "),"")</f>
        <v/>
      </c>
      <c r="OK58" t="str">
        <f>IF(GS58=1,OK$8&amp;IF(SUM(GT58:$IM58)=0,"",", "),"")</f>
        <v/>
      </c>
      <c r="OL58" t="str">
        <f>IF(GT58=1,OL$8&amp;IF(SUM(GU58:$IM58)=0,"",", "),"")</f>
        <v/>
      </c>
      <c r="OM58" t="str">
        <f>IF(GU58=1,OM$8&amp;IF(SUM(GV58:$IM58)=0,"",", "),"")</f>
        <v/>
      </c>
      <c r="ON58" t="str">
        <f>IF(GV58=1,ON$8&amp;IF(SUM(GW58:$IM58)=0,"",", "),"")</f>
        <v/>
      </c>
      <c r="OO58" t="str">
        <f>IF(GW58=1,OO$8&amp;IF(SUM(GX58:$IM58)=0,"",", "),"")</f>
        <v/>
      </c>
      <c r="OP58" t="str">
        <f>IF(GX58=1,OP$8&amp;IF(SUM(GY58:$IM58)=0,"",", "),"")</f>
        <v/>
      </c>
      <c r="OQ58" t="str">
        <f>IF(GY58=1,OQ$8&amp;IF(SUM(GZ58:$IM58)=0,"",", "),"")</f>
        <v/>
      </c>
      <c r="OR58" t="str">
        <f>IF(GZ58=1,OR$8&amp;IF(SUM(HA58:$IM58)=0,"",", "),"")</f>
        <v/>
      </c>
      <c r="OS58" t="str">
        <f>IF(HA58=1,OS$8&amp;IF(SUM(HB58:$IM58)=0,"",", "),"")</f>
        <v/>
      </c>
      <c r="OT58" t="str">
        <f>IF(HB58=1,OT$8&amp;IF(SUM(HC58:$IM58)=0,"",", "),"")</f>
        <v/>
      </c>
      <c r="OU58" t="str">
        <f>IF(HC58=1,OU$8&amp;IF(SUM(HD58:$IM58)=0,"",", "),"")</f>
        <v/>
      </c>
      <c r="OV58" t="str">
        <f>IF(HD58=1,OV$8&amp;IF(SUM(HE58:$IM58)=0,"",", "),"")</f>
        <v/>
      </c>
      <c r="OW58" t="str">
        <f>IF(HE58=1,OW$8&amp;IF(SUM(HF58:$IM58)=0,"",", "),"")</f>
        <v/>
      </c>
      <c r="OX58" t="str">
        <f>IF(HF58=1,OX$8&amp;IF(SUM(HG58:$IM58)=0,"",", "),"")</f>
        <v/>
      </c>
      <c r="OY58" t="str">
        <f>IF(HG58=1,OY$8&amp;IF(SUM(HH58:$IM58)=0,"",", "),"")</f>
        <v/>
      </c>
      <c r="OZ58" t="str">
        <f>IF(HH58=1,OZ$8&amp;IF(SUM(HI58:$IM58)=0,"",", "),"")</f>
        <v/>
      </c>
      <c r="PA58" t="str">
        <f>IF(HI58=1,PA$8&amp;IF(SUM(HJ58:$IM58)=0,"",", "),"")</f>
        <v/>
      </c>
      <c r="PB58" t="str">
        <f>IF(HJ58=1,PB$8&amp;IF(SUM(HK58:$IM58)=0,"",", "),"")</f>
        <v/>
      </c>
      <c r="PC58" t="str">
        <f>IF(HK58=1,PC$8&amp;IF(SUM(HL58:$IM58)=0,"",", "),"")</f>
        <v/>
      </c>
      <c r="PD58" t="str">
        <f>IF(HL58=1,PD$8&amp;IF(SUM(HM58:$IM58)=0,"",", "),"")</f>
        <v/>
      </c>
      <c r="PE58" t="str">
        <f>IF(HM58=1,PE$8&amp;IF(SUM(HN58:$IM58)=0,"",", "),"")</f>
        <v/>
      </c>
      <c r="PF58" t="str">
        <f>IF(HN58=1,PF$8&amp;IF(SUM(HO58:$IM58)=0,"",", "),"")</f>
        <v/>
      </c>
      <c r="PG58" t="str">
        <f>IF(HO58=1,PG$8&amp;IF(SUM(HP58:$IM58)=0,"",", "),"")</f>
        <v/>
      </c>
      <c r="PH58" t="str">
        <f>IF(HP58=1,PH$8&amp;IF(SUM(HQ58:$IM58)=0,"",", "),"")</f>
        <v/>
      </c>
      <c r="PI58" t="str">
        <f>IF(HQ58=1,PI$8&amp;IF(SUM(HR58:$IM58)=0,"",", "),"")</f>
        <v/>
      </c>
      <c r="PJ58" t="str">
        <f>IF(HR58=1,PJ$8&amp;IF(SUM(HS58:$IM58)=0,"",", "),"")</f>
        <v/>
      </c>
      <c r="PK58" t="str">
        <f>IF(HS58=1,PK$8&amp;IF(SUM(HT58:$IM58)=0,"",", "),"")</f>
        <v/>
      </c>
      <c r="PL58" t="str">
        <f>IF(HT58=1,PL$8&amp;IF(SUM(HU58:$IM58)=0,"",", "),"")</f>
        <v/>
      </c>
      <c r="PM58" t="str">
        <f>IF(HU58=1,PM$8&amp;IF(SUM(HV58:$IM58)=0,"",", "),"")</f>
        <v/>
      </c>
      <c r="PN58" t="str">
        <f>IF(HV58=1,PN$8&amp;IF(SUM(HW58:$IM58)=0,"",", "),"")</f>
        <v/>
      </c>
      <c r="PO58" t="str">
        <f>IF(HW58=1,PO$8&amp;IF(SUM(HX58:$IM58)=0,"",", "),"")</f>
        <v/>
      </c>
      <c r="PP58" t="str">
        <f>IF(HX58=1,PP$8&amp;IF(SUM(HY58:$IM58)=0,"",", "),"")</f>
        <v/>
      </c>
      <c r="PQ58" t="str">
        <f>IF(HY58=1,PQ$8&amp;IF(SUM(HZ58:$IM58)=0,"",", "),"")</f>
        <v/>
      </c>
      <c r="PR58" t="str">
        <f>IF(HZ58=1,PR$8&amp;IF(SUM(IA58:$IM58)=0,"",", "),"")</f>
        <v/>
      </c>
      <c r="PS58" t="str">
        <f>IF(IA58=1,PS$8&amp;IF(SUM(IB58:$IM58)=0,"",", "),"")</f>
        <v/>
      </c>
      <c r="PT58" t="str">
        <f>IF(IB58=1,PT$8&amp;IF(SUM(IC58:$IM58)=0,"",", "),"")</f>
        <v/>
      </c>
      <c r="PU58" t="str">
        <f>IF(IC58=1,PU$8&amp;IF(SUM(ID58:$IM58)=0,"",", "),"")</f>
        <v/>
      </c>
      <c r="PV58" t="str">
        <f>IF(ID58=1,PV$8&amp;IF(SUM(IE58:$IM58)=0,"",", "),"")</f>
        <v/>
      </c>
      <c r="PW58" t="str">
        <f>IF(IE58=1,PW$8&amp;IF(SUM(IF58:$IM58)=0,"",", "),"")</f>
        <v/>
      </c>
      <c r="PX58" t="str">
        <f>IF(IF58=1,PX$8&amp;IF(SUM(IG58:$IM58)=0,"",", "),"")</f>
        <v/>
      </c>
      <c r="PY58" t="str">
        <f>IF(IG58=1,PY$8&amp;IF(SUM(IH58:$IM58)=0,"",", "),"")</f>
        <v/>
      </c>
      <c r="PZ58" t="str">
        <f>IF(IH58=1,PZ$8&amp;IF(SUM(II58:$IM58)=0,"",", "),"")</f>
        <v/>
      </c>
      <c r="QA58" t="str">
        <f>IF(II58=1,QA$8&amp;IF(SUM(IJ58:$IM58)=0,"",", "),"")</f>
        <v/>
      </c>
      <c r="QB58" t="str">
        <f>IF(IJ58=1,QB$8&amp;IF(SUM(IK58:$IM58)=0,"",", "),"")</f>
        <v/>
      </c>
      <c r="QC58" t="str">
        <f>IF(IK58=1,QC$8&amp;IF(SUM(IL58:$IM58)=0,"",", "),"")</f>
        <v/>
      </c>
      <c r="QD58" t="str">
        <f>IF(IL58=1,QD$8&amp;IF(SUM(IM58:$IM58)=0,"",", "),"")</f>
        <v/>
      </c>
      <c r="QE58" t="str">
        <f t="shared" si="70"/>
        <v/>
      </c>
      <c r="QF58" t="str">
        <f>IF(IN58=1,QF$8&amp;IF(SUM(IO58:$KK58)=0,"",", "),"")</f>
        <v/>
      </c>
      <c r="QG58" t="str">
        <f>IF(IO58=1,QG$8&amp;IF(SUM(IP58:$KK58)=0,"",", "),"")</f>
        <v/>
      </c>
      <c r="QH58" t="str">
        <f>IF(IP58=1,QH$8&amp;IF(SUM(IQ58:$KK58)=0,"",", "),"")</f>
        <v/>
      </c>
      <c r="QI58" t="str">
        <f>IF(IQ58=1,QI$8&amp;IF(SUM(IR58:$KK58)=0,"",", "),"")</f>
        <v/>
      </c>
      <c r="QJ58" t="str">
        <f>IF(IR58=1,QJ$8&amp;IF(SUM(IS58:$KK58)=0,"",", "),"")</f>
        <v/>
      </c>
      <c r="QK58" t="str">
        <f>IF(IS58=1,QK$8&amp;IF(SUM(IT58:$KK58)=0,"",", "),"")</f>
        <v/>
      </c>
      <c r="QL58" t="str">
        <f>IF(IT58=1,QL$8&amp;IF(SUM(IU58:$KK58)=0,"",", "),"")</f>
        <v/>
      </c>
      <c r="QM58" t="str">
        <f>IF(IU58=1,QM$8&amp;IF(SUM(IV58:$KK58)=0,"",", "),"")</f>
        <v/>
      </c>
      <c r="QN58" t="str">
        <f>IF(IV58=1,QN$8&amp;IF(SUM(IW58:$KK58)=0,"",", "),"")</f>
        <v/>
      </c>
      <c r="QO58" t="str">
        <f>IF(IW58=1,QO$8&amp;IF(SUM(IX58:$KK58)=0,"",", "),"")</f>
        <v/>
      </c>
      <c r="QP58" t="str">
        <f>IF(IX58=1,QP$8&amp;IF(SUM(IY58:$KK58)=0,"",", "),"")</f>
        <v/>
      </c>
      <c r="QQ58" t="str">
        <f>IF(IY58=1,QQ$8&amp;IF(SUM(IZ58:$KK58)=0,"",", "),"")</f>
        <v/>
      </c>
      <c r="QR58" t="str">
        <f>IF(IZ58=1,QR$8&amp;IF(SUM(JA58:$KK58)=0,"",", "),"")</f>
        <v/>
      </c>
      <c r="QS58" t="str">
        <f>IF(JA58=1,QS$8&amp;IF(SUM(JB58:$KK58)=0,"",", "),"")</f>
        <v/>
      </c>
      <c r="QT58" t="str">
        <f>IF(JB58=1,QT$8&amp;IF(SUM(JC58:$KK58)=0,"",", "),"")</f>
        <v/>
      </c>
      <c r="QU58" t="str">
        <f>IF(JC58=1,QU$8&amp;IF(SUM(JD58:$KK58)=0,"",", "),"")</f>
        <v/>
      </c>
      <c r="QV58" t="str">
        <f>IF(JD58=1,QV$8&amp;IF(SUM(JE58:$KK58)=0,"",", "),"")</f>
        <v/>
      </c>
      <c r="QW58" t="str">
        <f>IF(JE58=1,QW$8&amp;IF(SUM(JF58:$KK58)=0,"",", "),"")</f>
        <v/>
      </c>
      <c r="QX58" t="str">
        <f>IF(JF58=1,QX$8&amp;IF(SUM(JG58:$KK58)=0,"",", "),"")</f>
        <v/>
      </c>
      <c r="QY58" t="str">
        <f>IF(JG58=1,QY$8&amp;IF(SUM(JH58:$KK58)=0,"",", "),"")</f>
        <v/>
      </c>
      <c r="QZ58" t="str">
        <f>IF(JH58=1,QZ$8&amp;IF(SUM(JI58:$KK58)=0,"",", "),"")</f>
        <v/>
      </c>
      <c r="RA58" t="str">
        <f>IF(JI58=1,RA$8&amp;IF(SUM(JJ58:$KK58)=0,"",", "),"")</f>
        <v/>
      </c>
      <c r="RB58" t="str">
        <f>IF(JJ58=1,RB$8&amp;IF(SUM(JK58:$KK58)=0,"",", "),"")</f>
        <v/>
      </c>
      <c r="RC58" t="str">
        <f>IF(JK58=1,RC$8&amp;IF(SUM(JL58:$KK58)=0,"",", "),"")</f>
        <v/>
      </c>
      <c r="RD58" t="str">
        <f>IF(JL58=1,RD$8&amp;IF(SUM(JM58:$KK58)=0,"",", "),"")</f>
        <v/>
      </c>
      <c r="RE58" t="str">
        <f>IF(JM58=1,RE$8&amp;IF(SUM(JN58:$KK58)=0,"",", "),"")</f>
        <v/>
      </c>
      <c r="RF58" t="str">
        <f>IF(JN58=1,RF$8&amp;IF(SUM(JO58:$KK58)=0,"",", "),"")</f>
        <v/>
      </c>
      <c r="RG58" t="str">
        <f>IF(JO58=1,RG$8&amp;IF(SUM(JP58:$KK58)=0,"",", "),"")</f>
        <v/>
      </c>
      <c r="RH58" t="str">
        <f>IF(JP58=1,RH$8&amp;IF(SUM(JQ58:$KK58)=0,"",", "),"")</f>
        <v/>
      </c>
      <c r="RI58" t="str">
        <f>IF(JQ58=1,RI$8&amp;IF(SUM(JR58:$KK58)=0,"",", "),"")</f>
        <v/>
      </c>
      <c r="RJ58" t="str">
        <f>IF(JR58=1,RJ$8&amp;IF(SUM(JS58:$KK58)=0,"",", "),"")</f>
        <v/>
      </c>
      <c r="RK58" t="str">
        <f>IF(JS58=1,RK$8&amp;IF(SUM(JT58:$KK58)=0,"",", "),"")</f>
        <v/>
      </c>
      <c r="RL58" t="str">
        <f>IF(JT58=1,RL$8&amp;IF(SUM(JU58:$KK58)=0,"",", "),"")</f>
        <v/>
      </c>
      <c r="RM58" t="str">
        <f>IF(JU58=1,RM$8&amp;IF(SUM(JV58:$KK58)=0,"",", "),"")</f>
        <v/>
      </c>
      <c r="RN58" t="str">
        <f>IF(JV58=1,RN$8&amp;IF(SUM(JW58:$KK58)=0,"",", "),"")</f>
        <v/>
      </c>
      <c r="RO58" t="str">
        <f>IF(JW58=1,RO$8&amp;IF(SUM(JX58:$KK58)=0,"",", "),"")</f>
        <v/>
      </c>
      <c r="RP58" t="str">
        <f>IF(JX58=1,RP$8&amp;IF(SUM(JY58:$KK58)=0,"",", "),"")</f>
        <v/>
      </c>
      <c r="RQ58" t="str">
        <f>IF(JY58=1,RQ$8&amp;IF(SUM(JZ58:$KK58)=0,"",", "),"")</f>
        <v/>
      </c>
      <c r="RR58" t="str">
        <f>IF(JZ58=1,RR$8&amp;IF(SUM(KA58:$KK58)=0,"",", "),"")</f>
        <v/>
      </c>
      <c r="RS58" t="str">
        <f>IF(KA58=1,RS$8&amp;IF(SUM(KB58:$KK58)=0,"",", "),"")</f>
        <v/>
      </c>
      <c r="RT58" t="str">
        <f>IF(KB58=1,RT$8&amp;IF(SUM(KC58:$KK58)=0,"",", "),"")</f>
        <v/>
      </c>
      <c r="RU58" t="str">
        <f>IF(KC58=1,RU$8&amp;IF(SUM(KD58:$KK58)=0,"",", "),"")</f>
        <v/>
      </c>
      <c r="RV58" t="str">
        <f>IF(KD58=1,RV$8&amp;IF(SUM(KE58:$KK58)=0,"",", "),"")</f>
        <v/>
      </c>
      <c r="RW58" t="str">
        <f>IF(KE58=1,RW$8&amp;IF(SUM(KF58:$KK58)=0,"",", "),"")</f>
        <v/>
      </c>
      <c r="RX58" t="str">
        <f>IF(KF58=1,RX$8&amp;IF(SUM(KG58:$KK58)=0,"",", "),"")</f>
        <v/>
      </c>
      <c r="RY58" t="str">
        <f>IF(KG58=1,RY$8&amp;IF(SUM(KH58:$KK58)=0,"",", "),"")</f>
        <v/>
      </c>
      <c r="RZ58" t="str">
        <f>IF(KH58=1,RZ$8&amp;IF(SUM(KI58:$KK58)=0,"",", "),"")</f>
        <v/>
      </c>
      <c r="SA58" t="str">
        <f>IF(KI58=1,SA$8&amp;IF(SUM(KJ58:$KK58)=0,"",", "),"")</f>
        <v/>
      </c>
      <c r="SB58" t="str">
        <f>IF(KJ58=1,SB$8&amp;IF(SUM(KK58:$KK58)=0,"",", "),"")</f>
        <v/>
      </c>
      <c r="SC58" t="str">
        <f t="shared" si="71"/>
        <v/>
      </c>
    </row>
    <row r="59" spans="1:497" ht="60" customHeight="1" x14ac:dyDescent="0.45">
      <c r="A59" s="62"/>
      <c r="B59" s="212" t="str">
        <f t="shared" si="0"/>
        <v/>
      </c>
      <c r="C59" s="212" t="str">
        <f t="shared" si="59"/>
        <v/>
      </c>
      <c r="D59" s="212" t="str">
        <f t="shared" si="60"/>
        <v/>
      </c>
      <c r="E59" s="212" t="str">
        <f t="shared" si="61"/>
        <v/>
      </c>
      <c r="F59" s="212" t="str">
        <f t="shared" si="62"/>
        <v/>
      </c>
      <c r="G59" s="237" t="str">
        <f>IF('EDCI Data'!B59="","",'EDCI Data'!B59)</f>
        <v/>
      </c>
      <c r="H59" s="238" t="str">
        <f>IF('EDCI Data'!C59="","",'EDCI Data'!C59)</f>
        <v/>
      </c>
      <c r="I59" s="239" t="str">
        <f>IF('EDCI Data'!D59="","",'EDCI Data'!D59)</f>
        <v/>
      </c>
      <c r="J59" s="240" t="str">
        <f>IF('EDCI Data'!E59="","",'EDCI Data'!E59)</f>
        <v/>
      </c>
      <c r="K59" s="237" t="str">
        <f>IF('EDCI Data'!F59="","",'EDCI Data'!F59)</f>
        <v/>
      </c>
      <c r="L59" s="237" t="str">
        <f>IF('EDCI Data'!G59="","",'EDCI Data'!G59)</f>
        <v/>
      </c>
      <c r="M59" s="237" t="str">
        <f>IF('EDCI Data'!H59="","",'EDCI Data'!H59)</f>
        <v/>
      </c>
      <c r="N59" s="237" t="str">
        <f>IF('EDCI Data'!I59="","",'EDCI Data'!I59)</f>
        <v/>
      </c>
      <c r="O59" s="237" t="str">
        <f>IF('EDCI Data'!J59="","",'EDCI Data'!J59)</f>
        <v/>
      </c>
      <c r="P59" s="237" t="str">
        <f>IF('EDCI Data'!K59="","",'EDCI Data'!K59)</f>
        <v/>
      </c>
      <c r="Q59" s="241" t="str">
        <f>IF('EDCI Data'!L59="","",'EDCI Data'!L59)</f>
        <v/>
      </c>
      <c r="R59" s="241" t="str">
        <f>IF('EDCI Data'!M59="","",'EDCI Data'!M59)</f>
        <v/>
      </c>
      <c r="S59" s="237" t="str">
        <f>IF('EDCI Data'!N59="","",'EDCI Data'!N59)</f>
        <v/>
      </c>
      <c r="T59" s="237" t="str">
        <f>IF('EDCI Data'!O59="","",'EDCI Data'!O59)</f>
        <v/>
      </c>
      <c r="U59" s="237" t="str">
        <f>IF('EDCI Data'!P59="","",'EDCI Data'!P59)</f>
        <v/>
      </c>
      <c r="V59" s="237" t="str">
        <f>IF('EDCI Data'!Q59="","",'EDCI Data'!Q59)</f>
        <v/>
      </c>
      <c r="W59" s="242" t="str">
        <f>IF('EDCI Data'!R59="","",'EDCI Data'!R59)</f>
        <v/>
      </c>
      <c r="X59" s="243" t="str">
        <f>IF('EDCI Data'!S59="","",'EDCI Data'!S59)</f>
        <v/>
      </c>
      <c r="Y59" s="243" t="str">
        <f>IF('EDCI Data'!T59="","",'EDCI Data'!T59)</f>
        <v/>
      </c>
      <c r="Z59" s="244" t="str">
        <f>IF('EDCI Data'!U59="","",'EDCI Data'!U59)</f>
        <v/>
      </c>
      <c r="AA59" s="237" t="str">
        <f>IF('EDCI Data'!V59="","",'EDCI Data'!V59)</f>
        <v/>
      </c>
      <c r="AB59" s="244" t="str">
        <f>IF('EDCI Data'!W59="","",'EDCI Data'!W59)</f>
        <v/>
      </c>
      <c r="AC59" s="237" t="str">
        <f>IF('EDCI Data'!X59="","",'EDCI Data'!X59)</f>
        <v/>
      </c>
      <c r="AD59" s="244" t="str">
        <f>IF('EDCI Data'!Y59="","",'EDCI Data'!Y59)</f>
        <v/>
      </c>
      <c r="AE59" s="237" t="str">
        <f>IF('EDCI Data'!Z59="","",'EDCI Data'!Z59)</f>
        <v/>
      </c>
      <c r="AF59" s="237" t="str">
        <f>IF('EDCI Data'!AA59="","",'EDCI Data'!AA59)</f>
        <v/>
      </c>
      <c r="AG59" s="237" t="str">
        <f>IF('EDCI Data'!AB59="","",'EDCI Data'!AB59)</f>
        <v/>
      </c>
      <c r="AH59" s="237" t="str">
        <f>IF('EDCI Data'!AC59="","",'EDCI Data'!AC59)</f>
        <v/>
      </c>
      <c r="AI59" s="237" t="str">
        <f>IF('EDCI Data'!AD59="","",'EDCI Data'!AD59)</f>
        <v/>
      </c>
      <c r="AJ59" s="237" t="str">
        <f>IF('EDCI Data'!AE59="","",'EDCI Data'!AE59)</f>
        <v/>
      </c>
      <c r="AK59" s="237" t="str">
        <f>IF('EDCI Data'!AF59="","",'EDCI Data'!AF59)</f>
        <v/>
      </c>
      <c r="AL59" s="237" t="str">
        <f>IF('EDCI Data'!AG59="","",'EDCI Data'!AG59)</f>
        <v/>
      </c>
      <c r="AM59" s="237" t="str">
        <f>IF('EDCI Data'!AH59="","",'EDCI Data'!AH59)</f>
        <v/>
      </c>
      <c r="AN59" s="237" t="str">
        <f>IF('EDCI Data'!AI59="","",'EDCI Data'!AI59)</f>
        <v/>
      </c>
      <c r="AO59" s="237" t="str">
        <f>IF('EDCI Data'!AJ59="","",'EDCI Data'!AJ59)</f>
        <v/>
      </c>
      <c r="AP59" s="237" t="str">
        <f>IF('EDCI Data'!AK59="","",'EDCI Data'!AK59)</f>
        <v/>
      </c>
      <c r="AQ59" s="237" t="str">
        <f>IF('EDCI Data'!AL59="","",'EDCI Data'!AL59)</f>
        <v/>
      </c>
      <c r="AR59" s="237" t="str">
        <f>IF('EDCI Data'!AM59="","",'EDCI Data'!AM59)</f>
        <v/>
      </c>
      <c r="AS59" s="237" t="str">
        <f>IF('EDCI Data'!AN59="","",'EDCI Data'!AN59)</f>
        <v/>
      </c>
      <c r="AT59" s="237" t="str">
        <f>IF('EDCI Data'!AO59="","",'EDCI Data'!AO59)</f>
        <v/>
      </c>
      <c r="AU59" s="237" t="str">
        <f>IF('EDCI Data'!AP59="","",'EDCI Data'!AP59)</f>
        <v/>
      </c>
      <c r="AV59" s="237" t="str">
        <f>IF('EDCI Data'!AQ59="","",'EDCI Data'!AQ59)</f>
        <v/>
      </c>
      <c r="AW59" s="237" t="str">
        <f>IF('EDCI Data'!AR59="","",'EDCI Data'!AR59)</f>
        <v/>
      </c>
      <c r="AX59" s="237" t="str">
        <f>IF('EDCI Data'!AS59="","",'EDCI Data'!AS59)</f>
        <v/>
      </c>
      <c r="AY59" s="237" t="str">
        <f>IF('EDCI Data'!AT59="","",'EDCI Data'!AT59)</f>
        <v/>
      </c>
      <c r="AZ59" s="237" t="str">
        <f>IF('EDCI Data'!AU59="","",'EDCI Data'!AU59)</f>
        <v/>
      </c>
      <c r="BA59" s="237" t="str">
        <f>IF('EDCI Data'!AV59="","",'EDCI Data'!AV59)</f>
        <v/>
      </c>
      <c r="BB59" s="245" t="str">
        <f>IF('EDCI Data'!AW59="","",'EDCI Data'!AW59)</f>
        <v/>
      </c>
      <c r="BC59" s="245" t="str">
        <f>IF('EDCI Data'!AX59="","",'EDCI Data'!AX59)</f>
        <v/>
      </c>
      <c r="BD59" s="246" t="str">
        <f t="shared" si="63"/>
        <v/>
      </c>
      <c r="BE59" s="247" t="str">
        <f>IF('EDCI Data'!AY59="","",'EDCI Data'!AY59)</f>
        <v/>
      </c>
      <c r="BF59" s="247" t="str">
        <f>IF('EDCI Data'!AZ59="","",'EDCI Data'!AZ59)</f>
        <v/>
      </c>
      <c r="BG59" s="247" t="str">
        <f>IF('EDCI Data'!BA59="","",'EDCI Data'!BA59)</f>
        <v/>
      </c>
      <c r="BH59" s="247" t="str">
        <f>IF('EDCI Data'!BB59="","",'EDCI Data'!BB59)</f>
        <v/>
      </c>
      <c r="BI59" s="247" t="str">
        <f>IF('EDCI Data'!BC59="","",'EDCI Data'!BC59)</f>
        <v/>
      </c>
      <c r="BJ59" s="247" t="str">
        <f>IF('EDCI Data'!BD59="","",'EDCI Data'!BD59)</f>
        <v/>
      </c>
      <c r="BK59" s="247" t="str">
        <f>IF('EDCI Data'!BE59="","",'EDCI Data'!BE59)</f>
        <v/>
      </c>
      <c r="BL59" s="247" t="str">
        <f>IF('EDCI Data'!BF59="","",'EDCI Data'!BF59)</f>
        <v/>
      </c>
      <c r="BM59" s="247" t="str">
        <f>IF('EDCI Data'!BG59="","",'EDCI Data'!BG59)</f>
        <v/>
      </c>
      <c r="BN59" s="248" t="str">
        <f>IF('EDCI Data'!BH59="","",'EDCI Data'!BH59)</f>
        <v/>
      </c>
      <c r="BO59" s="248" t="str">
        <f>IF('EDCI Data'!BI59="","",'EDCI Data'!BI59)</f>
        <v/>
      </c>
      <c r="BP59" s="249" t="str">
        <f>IF('EDCI Data'!BJ59="","",'EDCI Data'!BJ59)</f>
        <v/>
      </c>
      <c r="BQ59" s="248" t="str">
        <f>IF('EDCI Data'!BK59="","",'EDCI Data'!BK59)</f>
        <v/>
      </c>
      <c r="BR59" s="248" t="str">
        <f>IF('EDCI Data'!BL59="","",'EDCI Data'!BL59)</f>
        <v/>
      </c>
      <c r="BS59" s="250" t="str">
        <f>IF('EDCI Data'!BM59="","",'EDCI Data'!BM59)</f>
        <v/>
      </c>
      <c r="BT59" s="251" t="str">
        <f>IF('EDCI Data'!BN59="","",'EDCI Data'!BN59)</f>
        <v/>
      </c>
      <c r="BU59" s="246" t="str">
        <f>IF('EDCI Data'!BO59="","",'EDCI Data'!BO59)</f>
        <v/>
      </c>
      <c r="BV59" s="252">
        <f t="shared" si="64"/>
        <v>0</v>
      </c>
      <c r="BW59" s="252">
        <f t="shared" si="65"/>
        <v>0</v>
      </c>
      <c r="BX59" s="252">
        <f t="shared" si="66"/>
        <v>0</v>
      </c>
      <c r="BY59" s="252">
        <f t="shared" si="67"/>
        <v>0</v>
      </c>
      <c r="BZ59" t="str">
        <f t="shared" si="1"/>
        <v/>
      </c>
      <c r="CA59" s="253"/>
      <c r="CB59"/>
      <c r="CC59"/>
      <c r="CD59"/>
      <c r="CE59" t="str">
        <f t="shared" si="2"/>
        <v/>
      </c>
      <c r="CF59"/>
      <c r="CG59" t="str">
        <f t="shared" si="3"/>
        <v/>
      </c>
      <c r="CH59" t="str">
        <f t="shared" si="4"/>
        <v/>
      </c>
      <c r="CI59" t="str">
        <f t="shared" si="5"/>
        <v/>
      </c>
      <c r="CJ59" t="str">
        <f t="shared" si="6"/>
        <v/>
      </c>
      <c r="CK59"/>
      <c r="CL59"/>
      <c r="CM59" t="str">
        <f t="shared" si="7"/>
        <v/>
      </c>
      <c r="CN59" t="str">
        <f t="shared" si="8"/>
        <v/>
      </c>
      <c r="CO59" t="str">
        <f t="shared" si="9"/>
        <v/>
      </c>
      <c r="CP59" t="str">
        <f t="shared" si="10"/>
        <v/>
      </c>
      <c r="CQ59"/>
      <c r="CR59" t="str" cm="1">
        <f t="array" ref="CR59">IF(COUNTIFS($BZ$10:$BZ$259,$BZ59,$I$10:$I$259,$I59+1)&gt;0,IF(X59&lt;&gt;INDEX(Y$10:Y$259,MATCH(1,INDEX(($BZ59=$BZ$10:$BZ$259)*($I$10:$I$259=$I59+1),0,1),0)),"Number of FTEs in previous year do not align with Number of FTEs in current year across years, by definition these should be equal. Please check and update if required. "&amp;CHAR(10),""),"")</f>
        <v/>
      </c>
      <c r="CS59" t="str" cm="1">
        <f t="array" ref="CS59">IF(COUNTIFS($BZ$10:$BZ$259,$BZ59,$I$10:$I$259,$I59-1)&gt;0,IF(Y59&lt;&gt;INDEX(X$10:X$259,MATCH(1,INDEX(($BZ59=$BZ$10:$BZ$259)*($I$10:$I$259=$I59-1),0,1),0)),"Number of FTEs in previous year do not align with Number of FTEs in current year across years, by definition these should be equal. Please check and update if required. "&amp;CHAR(10),""),"")</f>
        <v/>
      </c>
      <c r="CT59" t="str">
        <f t="shared" si="11"/>
        <v/>
      </c>
      <c r="CU59" t="str">
        <f t="shared" si="12"/>
        <v/>
      </c>
      <c r="CV59"/>
      <c r="CW59" t="str">
        <f t="shared" si="13"/>
        <v/>
      </c>
      <c r="CX59"/>
      <c r="CY59" t="str">
        <f t="shared" si="14"/>
        <v/>
      </c>
      <c r="CZ59"/>
      <c r="DA59" t="str">
        <f t="shared" si="15"/>
        <v/>
      </c>
      <c r="DB59"/>
      <c r="DC59"/>
      <c r="DD59"/>
      <c r="DE59"/>
      <c r="DF59"/>
      <c r="DG59"/>
      <c r="DH59"/>
      <c r="DI59"/>
      <c r="DJ59"/>
      <c r="DK59"/>
      <c r="DL59"/>
      <c r="DM59"/>
      <c r="DN59"/>
      <c r="DO59"/>
      <c r="DP59"/>
      <c r="DQ59"/>
      <c r="DR59"/>
      <c r="DS59"/>
      <c r="DT59"/>
      <c r="DU59"/>
      <c r="DV59"/>
      <c r="DW59"/>
      <c r="DX59" t="str">
        <f t="shared" si="16"/>
        <v/>
      </c>
      <c r="DY59" t="str">
        <f t="shared" si="17"/>
        <v/>
      </c>
      <c r="DZ59" t="str">
        <f t="shared" si="18"/>
        <v/>
      </c>
      <c r="EA59" t="str">
        <f t="shared" si="19"/>
        <v/>
      </c>
      <c r="EB59" t="str">
        <f t="shared" si="20"/>
        <v/>
      </c>
      <c r="EC59" t="str">
        <f t="shared" si="21"/>
        <v/>
      </c>
      <c r="ED59" t="str">
        <f t="shared" si="22"/>
        <v/>
      </c>
      <c r="EE59" t="str">
        <f t="shared" si="23"/>
        <v/>
      </c>
      <c r="EF59" t="str">
        <f t="shared" si="24"/>
        <v/>
      </c>
      <c r="EG59" t="str">
        <f t="shared" si="25"/>
        <v/>
      </c>
      <c r="EH59" t="str">
        <f t="shared" si="26"/>
        <v/>
      </c>
      <c r="EI59" t="str">
        <f t="shared" si="27"/>
        <v/>
      </c>
      <c r="EJ59"/>
      <c r="EK59"/>
      <c r="EL59"/>
      <c r="EM59"/>
      <c r="EN59"/>
      <c r="EO59"/>
      <c r="EP59"/>
      <c r="EQ59" t="str">
        <f t="shared" si="28"/>
        <v/>
      </c>
      <c r="ER59" t="str">
        <f t="shared" si="29"/>
        <v/>
      </c>
      <c r="ES59" t="str">
        <f t="shared" si="30"/>
        <v/>
      </c>
      <c r="ET59"/>
      <c r="EU59" t="str">
        <f t="shared" si="31"/>
        <v/>
      </c>
      <c r="EV59"/>
      <c r="EW59" t="str">
        <f t="shared" si="32"/>
        <v/>
      </c>
      <c r="EX59"/>
      <c r="EY59" t="str">
        <f t="shared" si="33"/>
        <v/>
      </c>
      <c r="EZ59"/>
      <c r="FA59"/>
      <c r="FB59"/>
      <c r="FC59"/>
      <c r="FD59"/>
      <c r="FE59"/>
      <c r="FF59"/>
      <c r="FG59"/>
      <c r="FH59"/>
      <c r="FI59"/>
      <c r="FJ59"/>
      <c r="FK59"/>
      <c r="FL59"/>
      <c r="FM59"/>
      <c r="FN59"/>
      <c r="FO59"/>
      <c r="FP59"/>
      <c r="FQ59"/>
      <c r="FR59"/>
      <c r="FS59"/>
      <c r="FT59"/>
      <c r="FU59"/>
      <c r="FV59" t="str">
        <f t="shared" si="34"/>
        <v/>
      </c>
      <c r="FW59" t="str">
        <f t="shared" si="35"/>
        <v/>
      </c>
      <c r="FX59"/>
      <c r="FY59" t="str">
        <f t="shared" si="36"/>
        <v/>
      </c>
      <c r="FZ59" t="str">
        <f t="shared" si="37"/>
        <v/>
      </c>
      <c r="GA59" t="str">
        <f t="shared" si="38"/>
        <v/>
      </c>
      <c r="GB59" t="str">
        <f t="shared" si="39"/>
        <v/>
      </c>
      <c r="GC59" t="str">
        <f t="shared" si="40"/>
        <v/>
      </c>
      <c r="GD59" t="str">
        <f t="shared" si="41"/>
        <v/>
      </c>
      <c r="GE59" t="str">
        <f t="shared" si="42"/>
        <v/>
      </c>
      <c r="GF59" t="str">
        <f t="shared" si="43"/>
        <v/>
      </c>
      <c r="GG59" t="str">
        <f t="shared" si="44"/>
        <v/>
      </c>
      <c r="GH59"/>
      <c r="GI59"/>
      <c r="GJ59"/>
      <c r="GK59"/>
      <c r="GL59"/>
      <c r="GM59"/>
      <c r="GN59"/>
      <c r="GO59"/>
      <c r="GP59" t="str">
        <f t="shared" si="45"/>
        <v/>
      </c>
      <c r="GQ59" t="str">
        <f t="shared" si="46"/>
        <v/>
      </c>
      <c r="GR59"/>
      <c r="GS59" t="str">
        <f t="shared" si="47"/>
        <v/>
      </c>
      <c r="GT59"/>
      <c r="GU59" t="str">
        <f t="shared" si="48"/>
        <v/>
      </c>
      <c r="GV59"/>
      <c r="GW59" t="str">
        <f t="shared" si="49"/>
        <v/>
      </c>
      <c r="GX59"/>
      <c r="GY59"/>
      <c r="GZ59"/>
      <c r="HA59"/>
      <c r="HB59"/>
      <c r="HC59"/>
      <c r="HD59"/>
      <c r="HE59"/>
      <c r="HF59"/>
      <c r="HG59"/>
      <c r="HH59"/>
      <c r="HI59"/>
      <c r="HJ59"/>
      <c r="HK59"/>
      <c r="HL59"/>
      <c r="HM59"/>
      <c r="HN59"/>
      <c r="HO59"/>
      <c r="HP59"/>
      <c r="HQ59"/>
      <c r="HR59"/>
      <c r="HS59"/>
      <c r="HT59" t="str">
        <f t="shared" si="50"/>
        <v/>
      </c>
      <c r="HU59" t="str">
        <f t="shared" si="51"/>
        <v/>
      </c>
      <c r="HV59"/>
      <c r="HW59"/>
      <c r="HX59"/>
      <c r="HY59"/>
      <c r="HZ59"/>
      <c r="IA59"/>
      <c r="IB59"/>
      <c r="IC59"/>
      <c r="ID59"/>
      <c r="IE59" t="str">
        <f t="shared" si="52"/>
        <v/>
      </c>
      <c r="IF59"/>
      <c r="IG59"/>
      <c r="IH59"/>
      <c r="II59"/>
      <c r="IJ59"/>
      <c r="IK59"/>
      <c r="IL59"/>
      <c r="IM59"/>
      <c r="IN59"/>
      <c r="IO59"/>
      <c r="IP59"/>
      <c r="IQ59" t="str">
        <f t="shared" si="53"/>
        <v/>
      </c>
      <c r="IR59"/>
      <c r="IS59" t="str">
        <f t="shared" si="54"/>
        <v/>
      </c>
      <c r="IT59"/>
      <c r="IU59" t="str">
        <f t="shared" si="55"/>
        <v/>
      </c>
      <c r="IV59"/>
      <c r="IW59"/>
      <c r="IX59"/>
      <c r="IY59"/>
      <c r="IZ59"/>
      <c r="JA59"/>
      <c r="JB59"/>
      <c r="JC59"/>
      <c r="JD59"/>
      <c r="JE59"/>
      <c r="JF59"/>
      <c r="JG59"/>
      <c r="JH59"/>
      <c r="JI59"/>
      <c r="JJ59"/>
      <c r="JK59"/>
      <c r="JL59"/>
      <c r="JM59"/>
      <c r="JN59"/>
      <c r="JO59"/>
      <c r="JP59"/>
      <c r="JQ59"/>
      <c r="JR59" t="str">
        <f t="shared" si="56"/>
        <v/>
      </c>
      <c r="JS59" t="str">
        <f t="shared" si="57"/>
        <v/>
      </c>
      <c r="JT59"/>
      <c r="JU59"/>
      <c r="JV59"/>
      <c r="JW59"/>
      <c r="JX59"/>
      <c r="JY59"/>
      <c r="JZ59"/>
      <c r="KA59"/>
      <c r="KB59"/>
      <c r="KC59" t="str">
        <f t="shared" si="58"/>
        <v/>
      </c>
      <c r="KD59"/>
      <c r="KE59"/>
      <c r="KF59"/>
      <c r="KG59"/>
      <c r="KH59"/>
      <c r="KI59"/>
      <c r="KJ59"/>
      <c r="KK59"/>
      <c r="KL59" t="str">
        <f>IF(CT59=1,KL$8&amp;IF(SUM(CU59:$EQ59)=0,"",", "),"")</f>
        <v/>
      </c>
      <c r="KM59" t="str">
        <f>IF(CU59=1,KM$8&amp;IF(SUM(CV59:$EQ59)=0,"",", "),"")</f>
        <v/>
      </c>
      <c r="KN59" t="str">
        <f>IF(CV59=1,KN$8&amp;IF(SUM(CW59:$EQ59)=0,"",", "),"")</f>
        <v/>
      </c>
      <c r="KO59" t="str">
        <f>IF(CW59=1,KO$8&amp;IF(SUM(CX59:$EQ59)=0,"",", "),"")</f>
        <v/>
      </c>
      <c r="KP59" t="str">
        <f>IF(CX59=1,KP$8&amp;IF(SUM(CY59:$EQ59)=0,"",", "),"")</f>
        <v/>
      </c>
      <c r="KQ59" t="str">
        <f>IF(CY59=1,KQ$8&amp;IF(SUM(CZ59:$EQ59)=0,"",", "),"")</f>
        <v/>
      </c>
      <c r="KR59" t="str">
        <f>IF(CZ59=1,KR$8&amp;IF(SUM(DA59:$EQ59)=0,"",", "),"")</f>
        <v/>
      </c>
      <c r="KS59" t="str">
        <f>IF(DA59=1,KS$8&amp;IF(SUM(DB59:$EQ59)=0,"",", "),"")</f>
        <v/>
      </c>
      <c r="KT59" t="str">
        <f>IF(DB59=1,KT$8&amp;IF(SUM(DC59:$EQ59)=0,"",", "),"")</f>
        <v/>
      </c>
      <c r="KU59" t="str">
        <f>IF(DC59=1,KU$8&amp;IF(SUM(DD59:$EQ59)=0,"",", "),"")</f>
        <v/>
      </c>
      <c r="KV59" t="str">
        <f>IF(DD59=1,KV$8&amp;IF(SUM(DE59:$EQ59)=0,"",", "),"")</f>
        <v/>
      </c>
      <c r="KW59" t="str">
        <f>IF(DE59=1,KW$8&amp;IF(SUM(DF59:$EQ59)=0,"",", "),"")</f>
        <v/>
      </c>
      <c r="KX59" t="str">
        <f>IF(DF59=1,KX$8&amp;IF(SUM(DG59:$EQ59)=0,"",", "),"")</f>
        <v/>
      </c>
      <c r="KY59" t="str">
        <f>IF(DG59=1,KY$8&amp;IF(SUM(DH59:$EQ59)=0,"",", "),"")</f>
        <v/>
      </c>
      <c r="KZ59" t="str">
        <f>IF(DH59=1,KZ$8&amp;IF(SUM(DI59:$EQ59)=0,"",", "),"")</f>
        <v/>
      </c>
      <c r="LA59" t="str">
        <f>IF(DI59=1,LA$8&amp;IF(SUM(DJ59:$EQ59)=0,"",", "),"")</f>
        <v/>
      </c>
      <c r="LB59" t="str">
        <f>IF(DJ59=1,LB$8&amp;IF(SUM(DK59:$EQ59)=0,"",", "),"")</f>
        <v/>
      </c>
      <c r="LC59" t="str">
        <f>IF(DK59=1,LC$8&amp;IF(SUM(DL59:$EQ59)=0,"",", "),"")</f>
        <v/>
      </c>
      <c r="LD59" t="str">
        <f>IF(DL59=1,LD$8&amp;IF(SUM(DM59:$EQ59)=0,"",", "),"")</f>
        <v/>
      </c>
      <c r="LE59" t="str">
        <f>IF(DM59=1,LE$8&amp;IF(SUM(DN59:$EQ59)=0,"",", "),"")</f>
        <v/>
      </c>
      <c r="LF59" t="str">
        <f>IF(DN59=1,LF$8&amp;IF(SUM(DO59:$EQ59)=0,"",", "),"")</f>
        <v/>
      </c>
      <c r="LG59" t="str">
        <f>IF(DO59=1,LG$8&amp;IF(SUM(DP59:$EQ59)=0,"",", "),"")</f>
        <v/>
      </c>
      <c r="LH59" t="str">
        <f>IF(DP59=1,LH$8&amp;IF(SUM(DQ59:$EQ59)=0,"",", "),"")</f>
        <v/>
      </c>
      <c r="LI59" t="str">
        <f>IF(DQ59=1,LI$8&amp;IF(SUM(DR59:$EQ59)=0,"",", "),"")</f>
        <v/>
      </c>
      <c r="LJ59" t="str">
        <f>IF(DR59=1,LJ$8&amp;IF(SUM(DS59:$EQ59)=0,"",", "),"")</f>
        <v/>
      </c>
      <c r="LK59" t="str">
        <f>IF(DS59=1,LK$8&amp;IF(SUM(DT59:$EQ59)=0,"",", "),"")</f>
        <v/>
      </c>
      <c r="LL59" t="str">
        <f>IF(DT59=1,LL$8&amp;IF(SUM(DU59:$EQ59)=0,"",", "),"")</f>
        <v/>
      </c>
      <c r="LM59" t="str">
        <f>IF(DU59=1,LM$8&amp;IF(SUM(DV59:$EQ59)=0,"",", "),"")</f>
        <v/>
      </c>
      <c r="LN59" t="str">
        <f>IF(DV59=1,LN$8&amp;IF(SUM(DW59:$EQ59)=0,"",", "),"")</f>
        <v/>
      </c>
      <c r="LO59" t="str">
        <f>IF(DW59=1,LO$8&amp;IF(SUM(DX59:$EQ59)=0,"",", "),"")</f>
        <v/>
      </c>
      <c r="LP59" t="str">
        <f>IF(DX59=1,LP$8&amp;IF(SUM(DY59:$EQ59)=0,"",", "),"")</f>
        <v/>
      </c>
      <c r="LQ59" t="str">
        <f>IF(DY59=1,LQ$8&amp;IF(SUM(DZ59:$EQ59)=0,"",", "),"")</f>
        <v/>
      </c>
      <c r="LR59" t="str">
        <f>IF(DZ59=1,LR$8&amp;IF(SUM(EA59:$EQ59)=0,"",", "),"")</f>
        <v/>
      </c>
      <c r="LS59" t="str">
        <f>IF(EA59=1,LS$8&amp;IF(SUM(EB59:$EQ59)=0,"",", "),"")</f>
        <v/>
      </c>
      <c r="LT59" t="str">
        <f>IF(EB59=1,LT$8&amp;IF(SUM(EC59:$EQ59)=0,"",", "),"")</f>
        <v/>
      </c>
      <c r="LU59" t="str">
        <f>IF(EC59=1,LU$8&amp;IF(SUM(ED59:$EQ59)=0,"",", "),"")</f>
        <v/>
      </c>
      <c r="LV59" t="str">
        <f>IF(ED59=1,LV$8&amp;IF(SUM(EE59:$EQ59)=0,"",", "),"")</f>
        <v/>
      </c>
      <c r="LW59" t="str">
        <f>IF(EE59=1,LW$8&amp;IF(SUM(EF59:$EQ59)=0,"",", "),"")</f>
        <v/>
      </c>
      <c r="LX59" t="str">
        <f>IF(EF59=1,LX$8&amp;IF(SUM(EG59:$EQ59)=0,"",", "),"")</f>
        <v/>
      </c>
      <c r="LY59" t="str">
        <f>IF(EG59=1,LY$8&amp;IF(SUM(EH59:$EQ59)=0,"",", "),"")</f>
        <v/>
      </c>
      <c r="LZ59" t="str">
        <f>IF(EH59=1,LZ$8&amp;IF(SUM(EI59:$EQ59)=0,"",", "),"")</f>
        <v/>
      </c>
      <c r="MA59" t="str">
        <f>IF(EI59=1,MA$8&amp;IF(SUM(EJ59:$EQ59)=0,"",", "),"")</f>
        <v/>
      </c>
      <c r="MB59" t="str">
        <f>IF(EJ59=1,MB$8&amp;IF(SUM(EK59:$EQ59)=0,"",", "),"")</f>
        <v/>
      </c>
      <c r="MC59" t="str">
        <f>IF(EK59=1,MC$8&amp;IF(SUM(EL59:$EQ59)=0,"",", "),"")</f>
        <v/>
      </c>
      <c r="MD59" t="str">
        <f>IF(EL59=1,MD$8&amp;IF(SUM(EM59:$EQ59)=0,"",", "),"")</f>
        <v/>
      </c>
      <c r="ME59" t="str">
        <f>IF(EM59=1,ME$8&amp;IF(SUM(EN59:$EQ59)=0,"",", "),"")</f>
        <v/>
      </c>
      <c r="MF59" t="str">
        <f>IF(EN59=1,MF$8&amp;IF(SUM(EO59:$EQ59)=0,"",", "),"")</f>
        <v/>
      </c>
      <c r="MG59" t="str">
        <f>IF(EO59=1,MG$8&amp;IF(SUM(EP59:$EQ59)=0,"",", "),"")</f>
        <v/>
      </c>
      <c r="MH59" t="str">
        <f>IF(EP59=1,MH$8&amp;IF(SUM(EQ59:$EQ59)=0,"",", "),"")</f>
        <v/>
      </c>
      <c r="MI59" t="str">
        <f t="shared" si="68"/>
        <v/>
      </c>
      <c r="MJ59" t="str">
        <f>IF(ER59=1,MJ$8&amp;IF(SUM(ES59:$GO59)=0,"",", "),"")</f>
        <v/>
      </c>
      <c r="MK59" t="str">
        <f>IF(ES59=1,MK$8&amp;IF(SUM(ET59:$GO59)=0,"",", "),"")</f>
        <v/>
      </c>
      <c r="ML59" t="str">
        <f>IF(ET59=1,ML$8&amp;IF(SUM(EU59:$GO59)=0,"",", "),"")</f>
        <v/>
      </c>
      <c r="MM59" t="str">
        <f>IF(EU59=1,MM$8&amp;IF(SUM(EV59:$GO59)=0,"",", "),"")</f>
        <v/>
      </c>
      <c r="MN59" t="str">
        <f>IF(EV59=1,MN$8&amp;IF(SUM(EW59:$GO59)=0,"",", "),"")</f>
        <v/>
      </c>
      <c r="MO59" t="str">
        <f>IF(EW59=1,MO$8&amp;IF(SUM(EX59:$GO59)=0,"",", "),"")</f>
        <v/>
      </c>
      <c r="MP59" t="str">
        <f>IF(EX59=1,MP$8&amp;IF(SUM(EY59:$GO59)=0,"",", "),"")</f>
        <v/>
      </c>
      <c r="MQ59" t="str">
        <f>IF(EY59=1,MQ$8&amp;IF(SUM(EZ59:$GO59)=0,"",", "),"")</f>
        <v/>
      </c>
      <c r="MR59" t="str">
        <f>IF(EZ59=1,MR$8&amp;IF(SUM(FA59:$GO59)=0,"",", "),"")</f>
        <v/>
      </c>
      <c r="MS59" t="str">
        <f>IF(FA59=1,MS$8&amp;IF(SUM(FB59:$GO59)=0,"",", "),"")</f>
        <v/>
      </c>
      <c r="MT59" t="str">
        <f>IF(FB59=1,MT$8&amp;IF(SUM(FC59:$GO59)=0,"",", "),"")</f>
        <v/>
      </c>
      <c r="MU59" t="str">
        <f>IF(FC59=1,MU$8&amp;IF(SUM(FD59:$GO59)=0,"",", "),"")</f>
        <v/>
      </c>
      <c r="MV59" t="str">
        <f>IF(FD59=1,MV$8&amp;IF(SUM(FE59:$GO59)=0,"",", "),"")</f>
        <v/>
      </c>
      <c r="MW59" t="str">
        <f>IF(FE59=1,MW$8&amp;IF(SUM(FF59:$GO59)=0,"",", "),"")</f>
        <v/>
      </c>
      <c r="MX59" t="str">
        <f>IF(FF59=1,MX$8&amp;IF(SUM(FG59:$GO59)=0,"",", "),"")</f>
        <v/>
      </c>
      <c r="MY59" t="str">
        <f>IF(FG59=1,MY$8&amp;IF(SUM(FH59:$GO59)=0,"",", "),"")</f>
        <v/>
      </c>
      <c r="MZ59" t="str">
        <f>IF(FH59=1,MZ$8&amp;IF(SUM(FI59:$GO59)=0,"",", "),"")</f>
        <v/>
      </c>
      <c r="NA59" t="str">
        <f>IF(FI59=1,NA$8&amp;IF(SUM(FJ59:$GO59)=0,"",", "),"")</f>
        <v/>
      </c>
      <c r="NB59" t="str">
        <f>IF(FJ59=1,NB$8&amp;IF(SUM(FK59:$GO59)=0,"",", "),"")</f>
        <v/>
      </c>
      <c r="NC59" t="str">
        <f>IF(FK59=1,NC$8&amp;IF(SUM(FL59:$GO59)=0,"",", "),"")</f>
        <v/>
      </c>
      <c r="ND59" t="str">
        <f>IF(FL59=1,ND$8&amp;IF(SUM(FM59:$GO59)=0,"",", "),"")</f>
        <v/>
      </c>
      <c r="NE59" t="str">
        <f>IF(FM59=1,NE$8&amp;IF(SUM(FN59:$GO59)=0,"",", "),"")</f>
        <v/>
      </c>
      <c r="NF59" t="str">
        <f>IF(FN59=1,NF$8&amp;IF(SUM(FO59:$GO59)=0,"",", "),"")</f>
        <v/>
      </c>
      <c r="NG59" t="str">
        <f>IF(FO59=1,NG$8&amp;IF(SUM(FP59:$GO59)=0,"",", "),"")</f>
        <v/>
      </c>
      <c r="NH59" t="str">
        <f>IF(FP59=1,NH$8&amp;IF(SUM(FQ59:$GO59)=0,"",", "),"")</f>
        <v/>
      </c>
      <c r="NI59" t="str">
        <f>IF(FQ59=1,NI$8&amp;IF(SUM(FR59:$GO59)=0,"",", "),"")</f>
        <v/>
      </c>
      <c r="NJ59" t="str">
        <f>IF(FR59=1,NJ$8&amp;IF(SUM(FS59:$GO59)=0,"",", "),"")</f>
        <v/>
      </c>
      <c r="NK59" t="str">
        <f>IF(FS59=1,NK$8&amp;IF(SUM(FT59:$GO59)=0,"",", "),"")</f>
        <v/>
      </c>
      <c r="NL59" t="str">
        <f>IF(FT59=1,NL$8&amp;IF(SUM(FU59:$GO59)=0,"",", "),"")</f>
        <v/>
      </c>
      <c r="NM59" t="str">
        <f>IF(FU59=1,NM$8&amp;IF(SUM(FV59:$GO59)=0,"",", "),"")</f>
        <v/>
      </c>
      <c r="NN59" t="str">
        <f>IF(FV59=1,NN$8&amp;IF(SUM(FW59:$GO59)=0,"",", "),"")</f>
        <v/>
      </c>
      <c r="NO59" t="str">
        <f>IF(FW59=1,NO$8&amp;IF(SUM(FX59:$GO59)=0,"",", "),"")</f>
        <v/>
      </c>
      <c r="NP59" t="str">
        <f>IF(FX59=1,NP$8&amp;IF(SUM(FY59:$GO59)=0,"",", "),"")</f>
        <v/>
      </c>
      <c r="NQ59" t="str">
        <f>IF(FY59=1,NQ$8&amp;IF(SUM(FZ59:$GO59)=0,"",", "),"")</f>
        <v/>
      </c>
      <c r="NR59" t="str">
        <f>IF(FZ59=1,NR$8&amp;IF(SUM(GA59:$GO59)=0,"",", "),"")</f>
        <v/>
      </c>
      <c r="NS59" t="str">
        <f>IF(GA59=1,NS$8&amp;IF(SUM(GB59:$GO59)=0,"",", "),"")</f>
        <v/>
      </c>
      <c r="NT59" t="str">
        <f>IF(GB59=1,NT$8&amp;IF(SUM(GC59:$GO59)=0,"",", "),"")</f>
        <v/>
      </c>
      <c r="NU59" t="str">
        <f>IF(GC59=1,NU$8&amp;IF(SUM(GD59:$GO59)=0,"",", "),"")</f>
        <v/>
      </c>
      <c r="NV59" t="str">
        <f>IF(GD59=1,NV$8&amp;IF(SUM(GE59:$GO59)=0,"",", "),"")</f>
        <v/>
      </c>
      <c r="NW59" t="str">
        <f>IF(GE59=1,NW$8&amp;IF(SUM(GF59:$GO59)=0,"",", "),"")</f>
        <v/>
      </c>
      <c r="NX59" t="str">
        <f>IF(GF59=1,NX$8&amp;IF(SUM(GG59:$GO59)=0,"",", "),"")</f>
        <v/>
      </c>
      <c r="NY59" t="str">
        <f>IF(GG59=1,NY$8&amp;IF(SUM(GH59:$GO59)=0,"",", "),"")</f>
        <v/>
      </c>
      <c r="NZ59" t="str">
        <f>IF(GH59=1,NZ$8&amp;IF(SUM(GI59:$GO59)=0,"",", "),"")</f>
        <v/>
      </c>
      <c r="OA59" t="str">
        <f>IF(GI59=1,OA$8&amp;IF(SUM(GJ59:$GO59)=0,"",", "),"")</f>
        <v/>
      </c>
      <c r="OB59" t="str">
        <f>IF(GJ59=1,OB$8&amp;IF(SUM(GK59:$GO59)=0,"",", "),"")</f>
        <v/>
      </c>
      <c r="OC59" t="str">
        <f>IF(GK59=1,OC$8&amp;IF(SUM(GL59:$GO59)=0,"",", "),"")</f>
        <v/>
      </c>
      <c r="OD59" t="str">
        <f>IF(GL59=1,OD$8&amp;IF(SUM(GM59:$GO59)=0,"",", "),"")</f>
        <v/>
      </c>
      <c r="OE59" t="str">
        <f>IF(GM59=1,OE$8&amp;IF(SUM(GN59:$GO59)=0,"",", "),"")</f>
        <v/>
      </c>
      <c r="OF59" t="str">
        <f>IF(GN59=1,OF$8&amp;IF(SUM(GO59:$GO59)=0,"",", "),"")</f>
        <v/>
      </c>
      <c r="OG59" t="str">
        <f t="shared" si="69"/>
        <v/>
      </c>
      <c r="OH59" t="str">
        <f>IF(GP59=1,OH$8&amp;IF(SUM(GQ59:$IM59)=0,"",", "),"")</f>
        <v/>
      </c>
      <c r="OI59" t="str">
        <f>IF(GQ59=1,OI$8&amp;IF(SUM(GR59:$IM59)=0,"",", "),"")</f>
        <v/>
      </c>
      <c r="OJ59" t="str">
        <f>IF(GR59=1,OJ$8&amp;IF(SUM(GS59:$IM59)=0,"",", "),"")</f>
        <v/>
      </c>
      <c r="OK59" t="str">
        <f>IF(GS59=1,OK$8&amp;IF(SUM(GT59:$IM59)=0,"",", "),"")</f>
        <v/>
      </c>
      <c r="OL59" t="str">
        <f>IF(GT59=1,OL$8&amp;IF(SUM(GU59:$IM59)=0,"",", "),"")</f>
        <v/>
      </c>
      <c r="OM59" t="str">
        <f>IF(GU59=1,OM$8&amp;IF(SUM(GV59:$IM59)=0,"",", "),"")</f>
        <v/>
      </c>
      <c r="ON59" t="str">
        <f>IF(GV59=1,ON$8&amp;IF(SUM(GW59:$IM59)=0,"",", "),"")</f>
        <v/>
      </c>
      <c r="OO59" t="str">
        <f>IF(GW59=1,OO$8&amp;IF(SUM(GX59:$IM59)=0,"",", "),"")</f>
        <v/>
      </c>
      <c r="OP59" t="str">
        <f>IF(GX59=1,OP$8&amp;IF(SUM(GY59:$IM59)=0,"",", "),"")</f>
        <v/>
      </c>
      <c r="OQ59" t="str">
        <f>IF(GY59=1,OQ$8&amp;IF(SUM(GZ59:$IM59)=0,"",", "),"")</f>
        <v/>
      </c>
      <c r="OR59" t="str">
        <f>IF(GZ59=1,OR$8&amp;IF(SUM(HA59:$IM59)=0,"",", "),"")</f>
        <v/>
      </c>
      <c r="OS59" t="str">
        <f>IF(HA59=1,OS$8&amp;IF(SUM(HB59:$IM59)=0,"",", "),"")</f>
        <v/>
      </c>
      <c r="OT59" t="str">
        <f>IF(HB59=1,OT$8&amp;IF(SUM(HC59:$IM59)=0,"",", "),"")</f>
        <v/>
      </c>
      <c r="OU59" t="str">
        <f>IF(HC59=1,OU$8&amp;IF(SUM(HD59:$IM59)=0,"",", "),"")</f>
        <v/>
      </c>
      <c r="OV59" t="str">
        <f>IF(HD59=1,OV$8&amp;IF(SUM(HE59:$IM59)=0,"",", "),"")</f>
        <v/>
      </c>
      <c r="OW59" t="str">
        <f>IF(HE59=1,OW$8&amp;IF(SUM(HF59:$IM59)=0,"",", "),"")</f>
        <v/>
      </c>
      <c r="OX59" t="str">
        <f>IF(HF59=1,OX$8&amp;IF(SUM(HG59:$IM59)=0,"",", "),"")</f>
        <v/>
      </c>
      <c r="OY59" t="str">
        <f>IF(HG59=1,OY$8&amp;IF(SUM(HH59:$IM59)=0,"",", "),"")</f>
        <v/>
      </c>
      <c r="OZ59" t="str">
        <f>IF(HH59=1,OZ$8&amp;IF(SUM(HI59:$IM59)=0,"",", "),"")</f>
        <v/>
      </c>
      <c r="PA59" t="str">
        <f>IF(HI59=1,PA$8&amp;IF(SUM(HJ59:$IM59)=0,"",", "),"")</f>
        <v/>
      </c>
      <c r="PB59" t="str">
        <f>IF(HJ59=1,PB$8&amp;IF(SUM(HK59:$IM59)=0,"",", "),"")</f>
        <v/>
      </c>
      <c r="PC59" t="str">
        <f>IF(HK59=1,PC$8&amp;IF(SUM(HL59:$IM59)=0,"",", "),"")</f>
        <v/>
      </c>
      <c r="PD59" t="str">
        <f>IF(HL59=1,PD$8&amp;IF(SUM(HM59:$IM59)=0,"",", "),"")</f>
        <v/>
      </c>
      <c r="PE59" t="str">
        <f>IF(HM59=1,PE$8&amp;IF(SUM(HN59:$IM59)=0,"",", "),"")</f>
        <v/>
      </c>
      <c r="PF59" t="str">
        <f>IF(HN59=1,PF$8&amp;IF(SUM(HO59:$IM59)=0,"",", "),"")</f>
        <v/>
      </c>
      <c r="PG59" t="str">
        <f>IF(HO59=1,PG$8&amp;IF(SUM(HP59:$IM59)=0,"",", "),"")</f>
        <v/>
      </c>
      <c r="PH59" t="str">
        <f>IF(HP59=1,PH$8&amp;IF(SUM(HQ59:$IM59)=0,"",", "),"")</f>
        <v/>
      </c>
      <c r="PI59" t="str">
        <f>IF(HQ59=1,PI$8&amp;IF(SUM(HR59:$IM59)=0,"",", "),"")</f>
        <v/>
      </c>
      <c r="PJ59" t="str">
        <f>IF(HR59=1,PJ$8&amp;IF(SUM(HS59:$IM59)=0,"",", "),"")</f>
        <v/>
      </c>
      <c r="PK59" t="str">
        <f>IF(HS59=1,PK$8&amp;IF(SUM(HT59:$IM59)=0,"",", "),"")</f>
        <v/>
      </c>
      <c r="PL59" t="str">
        <f>IF(HT59=1,PL$8&amp;IF(SUM(HU59:$IM59)=0,"",", "),"")</f>
        <v/>
      </c>
      <c r="PM59" t="str">
        <f>IF(HU59=1,PM$8&amp;IF(SUM(HV59:$IM59)=0,"",", "),"")</f>
        <v/>
      </c>
      <c r="PN59" t="str">
        <f>IF(HV59=1,PN$8&amp;IF(SUM(HW59:$IM59)=0,"",", "),"")</f>
        <v/>
      </c>
      <c r="PO59" t="str">
        <f>IF(HW59=1,PO$8&amp;IF(SUM(HX59:$IM59)=0,"",", "),"")</f>
        <v/>
      </c>
      <c r="PP59" t="str">
        <f>IF(HX59=1,PP$8&amp;IF(SUM(HY59:$IM59)=0,"",", "),"")</f>
        <v/>
      </c>
      <c r="PQ59" t="str">
        <f>IF(HY59=1,PQ$8&amp;IF(SUM(HZ59:$IM59)=0,"",", "),"")</f>
        <v/>
      </c>
      <c r="PR59" t="str">
        <f>IF(HZ59=1,PR$8&amp;IF(SUM(IA59:$IM59)=0,"",", "),"")</f>
        <v/>
      </c>
      <c r="PS59" t="str">
        <f>IF(IA59=1,PS$8&amp;IF(SUM(IB59:$IM59)=0,"",", "),"")</f>
        <v/>
      </c>
      <c r="PT59" t="str">
        <f>IF(IB59=1,PT$8&amp;IF(SUM(IC59:$IM59)=0,"",", "),"")</f>
        <v/>
      </c>
      <c r="PU59" t="str">
        <f>IF(IC59=1,PU$8&amp;IF(SUM(ID59:$IM59)=0,"",", "),"")</f>
        <v/>
      </c>
      <c r="PV59" t="str">
        <f>IF(ID59=1,PV$8&amp;IF(SUM(IE59:$IM59)=0,"",", "),"")</f>
        <v/>
      </c>
      <c r="PW59" t="str">
        <f>IF(IE59=1,PW$8&amp;IF(SUM(IF59:$IM59)=0,"",", "),"")</f>
        <v/>
      </c>
      <c r="PX59" t="str">
        <f>IF(IF59=1,PX$8&amp;IF(SUM(IG59:$IM59)=0,"",", "),"")</f>
        <v/>
      </c>
      <c r="PY59" t="str">
        <f>IF(IG59=1,PY$8&amp;IF(SUM(IH59:$IM59)=0,"",", "),"")</f>
        <v/>
      </c>
      <c r="PZ59" t="str">
        <f>IF(IH59=1,PZ$8&amp;IF(SUM(II59:$IM59)=0,"",", "),"")</f>
        <v/>
      </c>
      <c r="QA59" t="str">
        <f>IF(II59=1,QA$8&amp;IF(SUM(IJ59:$IM59)=0,"",", "),"")</f>
        <v/>
      </c>
      <c r="QB59" t="str">
        <f>IF(IJ59=1,QB$8&amp;IF(SUM(IK59:$IM59)=0,"",", "),"")</f>
        <v/>
      </c>
      <c r="QC59" t="str">
        <f>IF(IK59=1,QC$8&amp;IF(SUM(IL59:$IM59)=0,"",", "),"")</f>
        <v/>
      </c>
      <c r="QD59" t="str">
        <f>IF(IL59=1,QD$8&amp;IF(SUM(IM59:$IM59)=0,"",", "),"")</f>
        <v/>
      </c>
      <c r="QE59" t="str">
        <f t="shared" si="70"/>
        <v/>
      </c>
      <c r="QF59" t="str">
        <f>IF(IN59=1,QF$8&amp;IF(SUM(IO59:$KK59)=0,"",", "),"")</f>
        <v/>
      </c>
      <c r="QG59" t="str">
        <f>IF(IO59=1,QG$8&amp;IF(SUM(IP59:$KK59)=0,"",", "),"")</f>
        <v/>
      </c>
      <c r="QH59" t="str">
        <f>IF(IP59=1,QH$8&amp;IF(SUM(IQ59:$KK59)=0,"",", "),"")</f>
        <v/>
      </c>
      <c r="QI59" t="str">
        <f>IF(IQ59=1,QI$8&amp;IF(SUM(IR59:$KK59)=0,"",", "),"")</f>
        <v/>
      </c>
      <c r="QJ59" t="str">
        <f>IF(IR59=1,QJ$8&amp;IF(SUM(IS59:$KK59)=0,"",", "),"")</f>
        <v/>
      </c>
      <c r="QK59" t="str">
        <f>IF(IS59=1,QK$8&amp;IF(SUM(IT59:$KK59)=0,"",", "),"")</f>
        <v/>
      </c>
      <c r="QL59" t="str">
        <f>IF(IT59=1,QL$8&amp;IF(SUM(IU59:$KK59)=0,"",", "),"")</f>
        <v/>
      </c>
      <c r="QM59" t="str">
        <f>IF(IU59=1,QM$8&amp;IF(SUM(IV59:$KK59)=0,"",", "),"")</f>
        <v/>
      </c>
      <c r="QN59" t="str">
        <f>IF(IV59=1,QN$8&amp;IF(SUM(IW59:$KK59)=0,"",", "),"")</f>
        <v/>
      </c>
      <c r="QO59" t="str">
        <f>IF(IW59=1,QO$8&amp;IF(SUM(IX59:$KK59)=0,"",", "),"")</f>
        <v/>
      </c>
      <c r="QP59" t="str">
        <f>IF(IX59=1,QP$8&amp;IF(SUM(IY59:$KK59)=0,"",", "),"")</f>
        <v/>
      </c>
      <c r="QQ59" t="str">
        <f>IF(IY59=1,QQ$8&amp;IF(SUM(IZ59:$KK59)=0,"",", "),"")</f>
        <v/>
      </c>
      <c r="QR59" t="str">
        <f>IF(IZ59=1,QR$8&amp;IF(SUM(JA59:$KK59)=0,"",", "),"")</f>
        <v/>
      </c>
      <c r="QS59" t="str">
        <f>IF(JA59=1,QS$8&amp;IF(SUM(JB59:$KK59)=0,"",", "),"")</f>
        <v/>
      </c>
      <c r="QT59" t="str">
        <f>IF(JB59=1,QT$8&amp;IF(SUM(JC59:$KK59)=0,"",", "),"")</f>
        <v/>
      </c>
      <c r="QU59" t="str">
        <f>IF(JC59=1,QU$8&amp;IF(SUM(JD59:$KK59)=0,"",", "),"")</f>
        <v/>
      </c>
      <c r="QV59" t="str">
        <f>IF(JD59=1,QV$8&amp;IF(SUM(JE59:$KK59)=0,"",", "),"")</f>
        <v/>
      </c>
      <c r="QW59" t="str">
        <f>IF(JE59=1,QW$8&amp;IF(SUM(JF59:$KK59)=0,"",", "),"")</f>
        <v/>
      </c>
      <c r="QX59" t="str">
        <f>IF(JF59=1,QX$8&amp;IF(SUM(JG59:$KK59)=0,"",", "),"")</f>
        <v/>
      </c>
      <c r="QY59" t="str">
        <f>IF(JG59=1,QY$8&amp;IF(SUM(JH59:$KK59)=0,"",", "),"")</f>
        <v/>
      </c>
      <c r="QZ59" t="str">
        <f>IF(JH59=1,QZ$8&amp;IF(SUM(JI59:$KK59)=0,"",", "),"")</f>
        <v/>
      </c>
      <c r="RA59" t="str">
        <f>IF(JI59=1,RA$8&amp;IF(SUM(JJ59:$KK59)=0,"",", "),"")</f>
        <v/>
      </c>
      <c r="RB59" t="str">
        <f>IF(JJ59=1,RB$8&amp;IF(SUM(JK59:$KK59)=0,"",", "),"")</f>
        <v/>
      </c>
      <c r="RC59" t="str">
        <f>IF(JK59=1,RC$8&amp;IF(SUM(JL59:$KK59)=0,"",", "),"")</f>
        <v/>
      </c>
      <c r="RD59" t="str">
        <f>IF(JL59=1,RD$8&amp;IF(SUM(JM59:$KK59)=0,"",", "),"")</f>
        <v/>
      </c>
      <c r="RE59" t="str">
        <f>IF(JM59=1,RE$8&amp;IF(SUM(JN59:$KK59)=0,"",", "),"")</f>
        <v/>
      </c>
      <c r="RF59" t="str">
        <f>IF(JN59=1,RF$8&amp;IF(SUM(JO59:$KK59)=0,"",", "),"")</f>
        <v/>
      </c>
      <c r="RG59" t="str">
        <f>IF(JO59=1,RG$8&amp;IF(SUM(JP59:$KK59)=0,"",", "),"")</f>
        <v/>
      </c>
      <c r="RH59" t="str">
        <f>IF(JP59=1,RH$8&amp;IF(SUM(JQ59:$KK59)=0,"",", "),"")</f>
        <v/>
      </c>
      <c r="RI59" t="str">
        <f>IF(JQ59=1,RI$8&amp;IF(SUM(JR59:$KK59)=0,"",", "),"")</f>
        <v/>
      </c>
      <c r="RJ59" t="str">
        <f>IF(JR59=1,RJ$8&amp;IF(SUM(JS59:$KK59)=0,"",", "),"")</f>
        <v/>
      </c>
      <c r="RK59" t="str">
        <f>IF(JS59=1,RK$8&amp;IF(SUM(JT59:$KK59)=0,"",", "),"")</f>
        <v/>
      </c>
      <c r="RL59" t="str">
        <f>IF(JT59=1,RL$8&amp;IF(SUM(JU59:$KK59)=0,"",", "),"")</f>
        <v/>
      </c>
      <c r="RM59" t="str">
        <f>IF(JU59=1,RM$8&amp;IF(SUM(JV59:$KK59)=0,"",", "),"")</f>
        <v/>
      </c>
      <c r="RN59" t="str">
        <f>IF(JV59=1,RN$8&amp;IF(SUM(JW59:$KK59)=0,"",", "),"")</f>
        <v/>
      </c>
      <c r="RO59" t="str">
        <f>IF(JW59=1,RO$8&amp;IF(SUM(JX59:$KK59)=0,"",", "),"")</f>
        <v/>
      </c>
      <c r="RP59" t="str">
        <f>IF(JX59=1,RP$8&amp;IF(SUM(JY59:$KK59)=0,"",", "),"")</f>
        <v/>
      </c>
      <c r="RQ59" t="str">
        <f>IF(JY59=1,RQ$8&amp;IF(SUM(JZ59:$KK59)=0,"",", "),"")</f>
        <v/>
      </c>
      <c r="RR59" t="str">
        <f>IF(JZ59=1,RR$8&amp;IF(SUM(KA59:$KK59)=0,"",", "),"")</f>
        <v/>
      </c>
      <c r="RS59" t="str">
        <f>IF(KA59=1,RS$8&amp;IF(SUM(KB59:$KK59)=0,"",", "),"")</f>
        <v/>
      </c>
      <c r="RT59" t="str">
        <f>IF(KB59=1,RT$8&amp;IF(SUM(KC59:$KK59)=0,"",", "),"")</f>
        <v/>
      </c>
      <c r="RU59" t="str">
        <f>IF(KC59=1,RU$8&amp;IF(SUM(KD59:$KK59)=0,"",", "),"")</f>
        <v/>
      </c>
      <c r="RV59" t="str">
        <f>IF(KD59=1,RV$8&amp;IF(SUM(KE59:$KK59)=0,"",", "),"")</f>
        <v/>
      </c>
      <c r="RW59" t="str">
        <f>IF(KE59=1,RW$8&amp;IF(SUM(KF59:$KK59)=0,"",", "),"")</f>
        <v/>
      </c>
      <c r="RX59" t="str">
        <f>IF(KF59=1,RX$8&amp;IF(SUM(KG59:$KK59)=0,"",", "),"")</f>
        <v/>
      </c>
      <c r="RY59" t="str">
        <f>IF(KG59=1,RY$8&amp;IF(SUM(KH59:$KK59)=0,"",", "),"")</f>
        <v/>
      </c>
      <c r="RZ59" t="str">
        <f>IF(KH59=1,RZ$8&amp;IF(SUM(KI59:$KK59)=0,"",", "),"")</f>
        <v/>
      </c>
      <c r="SA59" t="str">
        <f>IF(KI59=1,SA$8&amp;IF(SUM(KJ59:$KK59)=0,"",", "),"")</f>
        <v/>
      </c>
      <c r="SB59" t="str">
        <f>IF(KJ59=1,SB$8&amp;IF(SUM(KK59:$KK59)=0,"",", "),"")</f>
        <v/>
      </c>
      <c r="SC59" t="str">
        <f t="shared" si="71"/>
        <v/>
      </c>
    </row>
    <row r="60" spans="1:497" ht="60" customHeight="1" x14ac:dyDescent="0.45">
      <c r="A60" s="62"/>
      <c r="B60" s="212" t="str">
        <f t="shared" si="0"/>
        <v/>
      </c>
      <c r="C60" s="212" t="str">
        <f t="shared" si="59"/>
        <v/>
      </c>
      <c r="D60" s="212" t="str">
        <f t="shared" si="60"/>
        <v/>
      </c>
      <c r="E60" s="212" t="str">
        <f t="shared" si="61"/>
        <v/>
      </c>
      <c r="F60" s="212" t="str">
        <f t="shared" si="62"/>
        <v/>
      </c>
      <c r="G60" s="237" t="str">
        <f>IF('EDCI Data'!B60="","",'EDCI Data'!B60)</f>
        <v/>
      </c>
      <c r="H60" s="238" t="str">
        <f>IF('EDCI Data'!C60="","",'EDCI Data'!C60)</f>
        <v/>
      </c>
      <c r="I60" s="239" t="str">
        <f>IF('EDCI Data'!D60="","",'EDCI Data'!D60)</f>
        <v/>
      </c>
      <c r="J60" s="240" t="str">
        <f>IF('EDCI Data'!E60="","",'EDCI Data'!E60)</f>
        <v/>
      </c>
      <c r="K60" s="237" t="str">
        <f>IF('EDCI Data'!F60="","",'EDCI Data'!F60)</f>
        <v/>
      </c>
      <c r="L60" s="237" t="str">
        <f>IF('EDCI Data'!G60="","",'EDCI Data'!G60)</f>
        <v/>
      </c>
      <c r="M60" s="237" t="str">
        <f>IF('EDCI Data'!H60="","",'EDCI Data'!H60)</f>
        <v/>
      </c>
      <c r="N60" s="237" t="str">
        <f>IF('EDCI Data'!I60="","",'EDCI Data'!I60)</f>
        <v/>
      </c>
      <c r="O60" s="237" t="str">
        <f>IF('EDCI Data'!J60="","",'EDCI Data'!J60)</f>
        <v/>
      </c>
      <c r="P60" s="237" t="str">
        <f>IF('EDCI Data'!K60="","",'EDCI Data'!K60)</f>
        <v/>
      </c>
      <c r="Q60" s="241" t="str">
        <f>IF('EDCI Data'!L60="","",'EDCI Data'!L60)</f>
        <v/>
      </c>
      <c r="R60" s="241" t="str">
        <f>IF('EDCI Data'!M60="","",'EDCI Data'!M60)</f>
        <v/>
      </c>
      <c r="S60" s="237" t="str">
        <f>IF('EDCI Data'!N60="","",'EDCI Data'!N60)</f>
        <v/>
      </c>
      <c r="T60" s="237" t="str">
        <f>IF('EDCI Data'!O60="","",'EDCI Data'!O60)</f>
        <v/>
      </c>
      <c r="U60" s="237" t="str">
        <f>IF('EDCI Data'!P60="","",'EDCI Data'!P60)</f>
        <v/>
      </c>
      <c r="V60" s="237" t="str">
        <f>IF('EDCI Data'!Q60="","",'EDCI Data'!Q60)</f>
        <v/>
      </c>
      <c r="W60" s="242" t="str">
        <f>IF('EDCI Data'!R60="","",'EDCI Data'!R60)</f>
        <v/>
      </c>
      <c r="X60" s="243" t="str">
        <f>IF('EDCI Data'!S60="","",'EDCI Data'!S60)</f>
        <v/>
      </c>
      <c r="Y60" s="243" t="str">
        <f>IF('EDCI Data'!T60="","",'EDCI Data'!T60)</f>
        <v/>
      </c>
      <c r="Z60" s="244" t="str">
        <f>IF('EDCI Data'!U60="","",'EDCI Data'!U60)</f>
        <v/>
      </c>
      <c r="AA60" s="237" t="str">
        <f>IF('EDCI Data'!V60="","",'EDCI Data'!V60)</f>
        <v/>
      </c>
      <c r="AB60" s="244" t="str">
        <f>IF('EDCI Data'!W60="","",'EDCI Data'!W60)</f>
        <v/>
      </c>
      <c r="AC60" s="237" t="str">
        <f>IF('EDCI Data'!X60="","",'EDCI Data'!X60)</f>
        <v/>
      </c>
      <c r="AD60" s="244" t="str">
        <f>IF('EDCI Data'!Y60="","",'EDCI Data'!Y60)</f>
        <v/>
      </c>
      <c r="AE60" s="237" t="str">
        <f>IF('EDCI Data'!Z60="","",'EDCI Data'!Z60)</f>
        <v/>
      </c>
      <c r="AF60" s="237" t="str">
        <f>IF('EDCI Data'!AA60="","",'EDCI Data'!AA60)</f>
        <v/>
      </c>
      <c r="AG60" s="237" t="str">
        <f>IF('EDCI Data'!AB60="","",'EDCI Data'!AB60)</f>
        <v/>
      </c>
      <c r="AH60" s="237" t="str">
        <f>IF('EDCI Data'!AC60="","",'EDCI Data'!AC60)</f>
        <v/>
      </c>
      <c r="AI60" s="237" t="str">
        <f>IF('EDCI Data'!AD60="","",'EDCI Data'!AD60)</f>
        <v/>
      </c>
      <c r="AJ60" s="237" t="str">
        <f>IF('EDCI Data'!AE60="","",'EDCI Data'!AE60)</f>
        <v/>
      </c>
      <c r="AK60" s="237" t="str">
        <f>IF('EDCI Data'!AF60="","",'EDCI Data'!AF60)</f>
        <v/>
      </c>
      <c r="AL60" s="237" t="str">
        <f>IF('EDCI Data'!AG60="","",'EDCI Data'!AG60)</f>
        <v/>
      </c>
      <c r="AM60" s="237" t="str">
        <f>IF('EDCI Data'!AH60="","",'EDCI Data'!AH60)</f>
        <v/>
      </c>
      <c r="AN60" s="237" t="str">
        <f>IF('EDCI Data'!AI60="","",'EDCI Data'!AI60)</f>
        <v/>
      </c>
      <c r="AO60" s="237" t="str">
        <f>IF('EDCI Data'!AJ60="","",'EDCI Data'!AJ60)</f>
        <v/>
      </c>
      <c r="AP60" s="237" t="str">
        <f>IF('EDCI Data'!AK60="","",'EDCI Data'!AK60)</f>
        <v/>
      </c>
      <c r="AQ60" s="237" t="str">
        <f>IF('EDCI Data'!AL60="","",'EDCI Data'!AL60)</f>
        <v/>
      </c>
      <c r="AR60" s="237" t="str">
        <f>IF('EDCI Data'!AM60="","",'EDCI Data'!AM60)</f>
        <v/>
      </c>
      <c r="AS60" s="237" t="str">
        <f>IF('EDCI Data'!AN60="","",'EDCI Data'!AN60)</f>
        <v/>
      </c>
      <c r="AT60" s="237" t="str">
        <f>IF('EDCI Data'!AO60="","",'EDCI Data'!AO60)</f>
        <v/>
      </c>
      <c r="AU60" s="237" t="str">
        <f>IF('EDCI Data'!AP60="","",'EDCI Data'!AP60)</f>
        <v/>
      </c>
      <c r="AV60" s="237" t="str">
        <f>IF('EDCI Data'!AQ60="","",'EDCI Data'!AQ60)</f>
        <v/>
      </c>
      <c r="AW60" s="237" t="str">
        <f>IF('EDCI Data'!AR60="","",'EDCI Data'!AR60)</f>
        <v/>
      </c>
      <c r="AX60" s="237" t="str">
        <f>IF('EDCI Data'!AS60="","",'EDCI Data'!AS60)</f>
        <v/>
      </c>
      <c r="AY60" s="237" t="str">
        <f>IF('EDCI Data'!AT60="","",'EDCI Data'!AT60)</f>
        <v/>
      </c>
      <c r="AZ60" s="237" t="str">
        <f>IF('EDCI Data'!AU60="","",'EDCI Data'!AU60)</f>
        <v/>
      </c>
      <c r="BA60" s="237" t="str">
        <f>IF('EDCI Data'!AV60="","",'EDCI Data'!AV60)</f>
        <v/>
      </c>
      <c r="BB60" s="245" t="str">
        <f>IF('EDCI Data'!AW60="","",'EDCI Data'!AW60)</f>
        <v/>
      </c>
      <c r="BC60" s="245" t="str">
        <f>IF('EDCI Data'!AX60="","",'EDCI Data'!AX60)</f>
        <v/>
      </c>
      <c r="BD60" s="246" t="str">
        <f t="shared" si="63"/>
        <v/>
      </c>
      <c r="BE60" s="247" t="str">
        <f>IF('EDCI Data'!AY60="","",'EDCI Data'!AY60)</f>
        <v/>
      </c>
      <c r="BF60" s="247" t="str">
        <f>IF('EDCI Data'!AZ60="","",'EDCI Data'!AZ60)</f>
        <v/>
      </c>
      <c r="BG60" s="247" t="str">
        <f>IF('EDCI Data'!BA60="","",'EDCI Data'!BA60)</f>
        <v/>
      </c>
      <c r="BH60" s="247" t="str">
        <f>IF('EDCI Data'!BB60="","",'EDCI Data'!BB60)</f>
        <v/>
      </c>
      <c r="BI60" s="247" t="str">
        <f>IF('EDCI Data'!BC60="","",'EDCI Data'!BC60)</f>
        <v/>
      </c>
      <c r="BJ60" s="247" t="str">
        <f>IF('EDCI Data'!BD60="","",'EDCI Data'!BD60)</f>
        <v/>
      </c>
      <c r="BK60" s="247" t="str">
        <f>IF('EDCI Data'!BE60="","",'EDCI Data'!BE60)</f>
        <v/>
      </c>
      <c r="BL60" s="247" t="str">
        <f>IF('EDCI Data'!BF60="","",'EDCI Data'!BF60)</f>
        <v/>
      </c>
      <c r="BM60" s="247" t="str">
        <f>IF('EDCI Data'!BG60="","",'EDCI Data'!BG60)</f>
        <v/>
      </c>
      <c r="BN60" s="248" t="str">
        <f>IF('EDCI Data'!BH60="","",'EDCI Data'!BH60)</f>
        <v/>
      </c>
      <c r="BO60" s="248" t="str">
        <f>IF('EDCI Data'!BI60="","",'EDCI Data'!BI60)</f>
        <v/>
      </c>
      <c r="BP60" s="249" t="str">
        <f>IF('EDCI Data'!BJ60="","",'EDCI Data'!BJ60)</f>
        <v/>
      </c>
      <c r="BQ60" s="248" t="str">
        <f>IF('EDCI Data'!BK60="","",'EDCI Data'!BK60)</f>
        <v/>
      </c>
      <c r="BR60" s="248" t="str">
        <f>IF('EDCI Data'!BL60="","",'EDCI Data'!BL60)</f>
        <v/>
      </c>
      <c r="BS60" s="250" t="str">
        <f>IF('EDCI Data'!BM60="","",'EDCI Data'!BM60)</f>
        <v/>
      </c>
      <c r="BT60" s="251" t="str">
        <f>IF('EDCI Data'!BN60="","",'EDCI Data'!BN60)</f>
        <v/>
      </c>
      <c r="BU60" s="246" t="str">
        <f>IF('EDCI Data'!BO60="","",'EDCI Data'!BO60)</f>
        <v/>
      </c>
      <c r="BV60" s="252">
        <f t="shared" si="64"/>
        <v>0</v>
      </c>
      <c r="BW60" s="252">
        <f t="shared" si="65"/>
        <v>0</v>
      </c>
      <c r="BX60" s="252">
        <f t="shared" si="66"/>
        <v>0</v>
      </c>
      <c r="BY60" s="252">
        <f t="shared" si="67"/>
        <v>0</v>
      </c>
      <c r="BZ60" t="str">
        <f t="shared" si="1"/>
        <v/>
      </c>
      <c r="CA60" s="253"/>
      <c r="CB60"/>
      <c r="CC60"/>
      <c r="CD60"/>
      <c r="CE60" t="str">
        <f t="shared" si="2"/>
        <v/>
      </c>
      <c r="CF60"/>
      <c r="CG60" t="str">
        <f t="shared" si="3"/>
        <v/>
      </c>
      <c r="CH60" t="str">
        <f t="shared" si="4"/>
        <v/>
      </c>
      <c r="CI60" t="str">
        <f t="shared" si="5"/>
        <v/>
      </c>
      <c r="CJ60" t="str">
        <f t="shared" si="6"/>
        <v/>
      </c>
      <c r="CK60"/>
      <c r="CL60"/>
      <c r="CM60" t="str">
        <f t="shared" si="7"/>
        <v/>
      </c>
      <c r="CN60" t="str">
        <f t="shared" si="8"/>
        <v/>
      </c>
      <c r="CO60" t="str">
        <f t="shared" si="9"/>
        <v/>
      </c>
      <c r="CP60" t="str">
        <f t="shared" si="10"/>
        <v/>
      </c>
      <c r="CQ60"/>
      <c r="CR60" t="str" cm="1">
        <f t="array" ref="CR60">IF(COUNTIFS($BZ$10:$BZ$259,$BZ60,$I$10:$I$259,$I60+1)&gt;0,IF(X60&lt;&gt;INDEX(Y$10:Y$259,MATCH(1,INDEX(($BZ60=$BZ$10:$BZ$259)*($I$10:$I$259=$I60+1),0,1),0)),"Number of FTEs in previous year do not align with Number of FTEs in current year across years, by definition these should be equal. Please check and update if required. "&amp;CHAR(10),""),"")</f>
        <v/>
      </c>
      <c r="CS60" t="str" cm="1">
        <f t="array" ref="CS60">IF(COUNTIFS($BZ$10:$BZ$259,$BZ60,$I$10:$I$259,$I60-1)&gt;0,IF(Y60&lt;&gt;INDEX(X$10:X$259,MATCH(1,INDEX(($BZ60=$BZ$10:$BZ$259)*($I$10:$I$259=$I60-1),0,1),0)),"Number of FTEs in previous year do not align with Number of FTEs in current year across years, by definition these should be equal. Please check and update if required. "&amp;CHAR(10),""),"")</f>
        <v/>
      </c>
      <c r="CT60" t="str">
        <f t="shared" si="11"/>
        <v/>
      </c>
      <c r="CU60" t="str">
        <f t="shared" si="12"/>
        <v/>
      </c>
      <c r="CV60"/>
      <c r="CW60" t="str">
        <f t="shared" si="13"/>
        <v/>
      </c>
      <c r="CX60"/>
      <c r="CY60" t="str">
        <f t="shared" si="14"/>
        <v/>
      </c>
      <c r="CZ60"/>
      <c r="DA60" t="str">
        <f t="shared" si="15"/>
        <v/>
      </c>
      <c r="DB60"/>
      <c r="DC60"/>
      <c r="DD60"/>
      <c r="DE60"/>
      <c r="DF60"/>
      <c r="DG60"/>
      <c r="DH60"/>
      <c r="DI60"/>
      <c r="DJ60"/>
      <c r="DK60"/>
      <c r="DL60"/>
      <c r="DM60"/>
      <c r="DN60"/>
      <c r="DO60"/>
      <c r="DP60"/>
      <c r="DQ60"/>
      <c r="DR60"/>
      <c r="DS60"/>
      <c r="DT60"/>
      <c r="DU60"/>
      <c r="DV60"/>
      <c r="DW60"/>
      <c r="DX60" t="str">
        <f t="shared" si="16"/>
        <v/>
      </c>
      <c r="DY60" t="str">
        <f t="shared" si="17"/>
        <v/>
      </c>
      <c r="DZ60" t="str">
        <f t="shared" si="18"/>
        <v/>
      </c>
      <c r="EA60" t="str">
        <f t="shared" si="19"/>
        <v/>
      </c>
      <c r="EB60" t="str">
        <f t="shared" si="20"/>
        <v/>
      </c>
      <c r="EC60" t="str">
        <f t="shared" si="21"/>
        <v/>
      </c>
      <c r="ED60" t="str">
        <f t="shared" si="22"/>
        <v/>
      </c>
      <c r="EE60" t="str">
        <f t="shared" si="23"/>
        <v/>
      </c>
      <c r="EF60" t="str">
        <f t="shared" si="24"/>
        <v/>
      </c>
      <c r="EG60" t="str">
        <f t="shared" si="25"/>
        <v/>
      </c>
      <c r="EH60" t="str">
        <f t="shared" si="26"/>
        <v/>
      </c>
      <c r="EI60" t="str">
        <f t="shared" si="27"/>
        <v/>
      </c>
      <c r="EJ60"/>
      <c r="EK60"/>
      <c r="EL60"/>
      <c r="EM60"/>
      <c r="EN60"/>
      <c r="EO60"/>
      <c r="EP60"/>
      <c r="EQ60" t="str">
        <f t="shared" si="28"/>
        <v/>
      </c>
      <c r="ER60" t="str">
        <f t="shared" si="29"/>
        <v/>
      </c>
      <c r="ES60" t="str">
        <f t="shared" si="30"/>
        <v/>
      </c>
      <c r="ET60"/>
      <c r="EU60" t="str">
        <f t="shared" si="31"/>
        <v/>
      </c>
      <c r="EV60"/>
      <c r="EW60" t="str">
        <f t="shared" si="32"/>
        <v/>
      </c>
      <c r="EX60"/>
      <c r="EY60" t="str">
        <f t="shared" si="33"/>
        <v/>
      </c>
      <c r="EZ60"/>
      <c r="FA60"/>
      <c r="FB60"/>
      <c r="FC60"/>
      <c r="FD60"/>
      <c r="FE60"/>
      <c r="FF60"/>
      <c r="FG60"/>
      <c r="FH60"/>
      <c r="FI60"/>
      <c r="FJ60"/>
      <c r="FK60"/>
      <c r="FL60"/>
      <c r="FM60"/>
      <c r="FN60"/>
      <c r="FO60"/>
      <c r="FP60"/>
      <c r="FQ60"/>
      <c r="FR60"/>
      <c r="FS60"/>
      <c r="FT60"/>
      <c r="FU60"/>
      <c r="FV60" t="str">
        <f t="shared" si="34"/>
        <v/>
      </c>
      <c r="FW60" t="str">
        <f t="shared" si="35"/>
        <v/>
      </c>
      <c r="FX60"/>
      <c r="FY60" t="str">
        <f t="shared" si="36"/>
        <v/>
      </c>
      <c r="FZ60" t="str">
        <f t="shared" si="37"/>
        <v/>
      </c>
      <c r="GA60" t="str">
        <f t="shared" si="38"/>
        <v/>
      </c>
      <c r="GB60" t="str">
        <f t="shared" si="39"/>
        <v/>
      </c>
      <c r="GC60" t="str">
        <f t="shared" si="40"/>
        <v/>
      </c>
      <c r="GD60" t="str">
        <f t="shared" si="41"/>
        <v/>
      </c>
      <c r="GE60" t="str">
        <f t="shared" si="42"/>
        <v/>
      </c>
      <c r="GF60" t="str">
        <f t="shared" si="43"/>
        <v/>
      </c>
      <c r="GG60" t="str">
        <f t="shared" si="44"/>
        <v/>
      </c>
      <c r="GH60"/>
      <c r="GI60"/>
      <c r="GJ60"/>
      <c r="GK60"/>
      <c r="GL60"/>
      <c r="GM60"/>
      <c r="GN60"/>
      <c r="GO60"/>
      <c r="GP60" t="str">
        <f t="shared" si="45"/>
        <v/>
      </c>
      <c r="GQ60" t="str">
        <f t="shared" si="46"/>
        <v/>
      </c>
      <c r="GR60"/>
      <c r="GS60" t="str">
        <f t="shared" si="47"/>
        <v/>
      </c>
      <c r="GT60"/>
      <c r="GU60" t="str">
        <f t="shared" si="48"/>
        <v/>
      </c>
      <c r="GV60"/>
      <c r="GW60" t="str">
        <f t="shared" si="49"/>
        <v/>
      </c>
      <c r="GX60"/>
      <c r="GY60"/>
      <c r="GZ60"/>
      <c r="HA60"/>
      <c r="HB60"/>
      <c r="HC60"/>
      <c r="HD60"/>
      <c r="HE60"/>
      <c r="HF60"/>
      <c r="HG60"/>
      <c r="HH60"/>
      <c r="HI60"/>
      <c r="HJ60"/>
      <c r="HK60"/>
      <c r="HL60"/>
      <c r="HM60"/>
      <c r="HN60"/>
      <c r="HO60"/>
      <c r="HP60"/>
      <c r="HQ60"/>
      <c r="HR60"/>
      <c r="HS60"/>
      <c r="HT60" t="str">
        <f t="shared" si="50"/>
        <v/>
      </c>
      <c r="HU60" t="str">
        <f t="shared" si="51"/>
        <v/>
      </c>
      <c r="HV60"/>
      <c r="HW60"/>
      <c r="HX60"/>
      <c r="HY60"/>
      <c r="HZ60"/>
      <c r="IA60"/>
      <c r="IB60"/>
      <c r="IC60"/>
      <c r="ID60"/>
      <c r="IE60" t="str">
        <f t="shared" si="52"/>
        <v/>
      </c>
      <c r="IF60"/>
      <c r="IG60"/>
      <c r="IH60"/>
      <c r="II60"/>
      <c r="IJ60"/>
      <c r="IK60"/>
      <c r="IL60"/>
      <c r="IM60"/>
      <c r="IN60"/>
      <c r="IO60"/>
      <c r="IP60"/>
      <c r="IQ60" t="str">
        <f t="shared" si="53"/>
        <v/>
      </c>
      <c r="IR60"/>
      <c r="IS60" t="str">
        <f t="shared" si="54"/>
        <v/>
      </c>
      <c r="IT60"/>
      <c r="IU60" t="str">
        <f t="shared" si="55"/>
        <v/>
      </c>
      <c r="IV60"/>
      <c r="IW60"/>
      <c r="IX60"/>
      <c r="IY60"/>
      <c r="IZ60"/>
      <c r="JA60"/>
      <c r="JB60"/>
      <c r="JC60"/>
      <c r="JD60"/>
      <c r="JE60"/>
      <c r="JF60"/>
      <c r="JG60"/>
      <c r="JH60"/>
      <c r="JI60"/>
      <c r="JJ60"/>
      <c r="JK60"/>
      <c r="JL60"/>
      <c r="JM60"/>
      <c r="JN60"/>
      <c r="JO60"/>
      <c r="JP60"/>
      <c r="JQ60"/>
      <c r="JR60" t="str">
        <f t="shared" si="56"/>
        <v/>
      </c>
      <c r="JS60" t="str">
        <f t="shared" si="57"/>
        <v/>
      </c>
      <c r="JT60"/>
      <c r="JU60"/>
      <c r="JV60"/>
      <c r="JW60"/>
      <c r="JX60"/>
      <c r="JY60"/>
      <c r="JZ60"/>
      <c r="KA60"/>
      <c r="KB60"/>
      <c r="KC60" t="str">
        <f t="shared" si="58"/>
        <v/>
      </c>
      <c r="KD60"/>
      <c r="KE60"/>
      <c r="KF60"/>
      <c r="KG60"/>
      <c r="KH60"/>
      <c r="KI60"/>
      <c r="KJ60"/>
      <c r="KK60"/>
      <c r="KL60" t="str">
        <f>IF(CT60=1,KL$8&amp;IF(SUM(CU60:$EQ60)=0,"",", "),"")</f>
        <v/>
      </c>
      <c r="KM60" t="str">
        <f>IF(CU60=1,KM$8&amp;IF(SUM(CV60:$EQ60)=0,"",", "),"")</f>
        <v/>
      </c>
      <c r="KN60" t="str">
        <f>IF(CV60=1,KN$8&amp;IF(SUM(CW60:$EQ60)=0,"",", "),"")</f>
        <v/>
      </c>
      <c r="KO60" t="str">
        <f>IF(CW60=1,KO$8&amp;IF(SUM(CX60:$EQ60)=0,"",", "),"")</f>
        <v/>
      </c>
      <c r="KP60" t="str">
        <f>IF(CX60=1,KP$8&amp;IF(SUM(CY60:$EQ60)=0,"",", "),"")</f>
        <v/>
      </c>
      <c r="KQ60" t="str">
        <f>IF(CY60=1,KQ$8&amp;IF(SUM(CZ60:$EQ60)=0,"",", "),"")</f>
        <v/>
      </c>
      <c r="KR60" t="str">
        <f>IF(CZ60=1,KR$8&amp;IF(SUM(DA60:$EQ60)=0,"",", "),"")</f>
        <v/>
      </c>
      <c r="KS60" t="str">
        <f>IF(DA60=1,KS$8&amp;IF(SUM(DB60:$EQ60)=0,"",", "),"")</f>
        <v/>
      </c>
      <c r="KT60" t="str">
        <f>IF(DB60=1,KT$8&amp;IF(SUM(DC60:$EQ60)=0,"",", "),"")</f>
        <v/>
      </c>
      <c r="KU60" t="str">
        <f>IF(DC60=1,KU$8&amp;IF(SUM(DD60:$EQ60)=0,"",", "),"")</f>
        <v/>
      </c>
      <c r="KV60" t="str">
        <f>IF(DD60=1,KV$8&amp;IF(SUM(DE60:$EQ60)=0,"",", "),"")</f>
        <v/>
      </c>
      <c r="KW60" t="str">
        <f>IF(DE60=1,KW$8&amp;IF(SUM(DF60:$EQ60)=0,"",", "),"")</f>
        <v/>
      </c>
      <c r="KX60" t="str">
        <f>IF(DF60=1,KX$8&amp;IF(SUM(DG60:$EQ60)=0,"",", "),"")</f>
        <v/>
      </c>
      <c r="KY60" t="str">
        <f>IF(DG60=1,KY$8&amp;IF(SUM(DH60:$EQ60)=0,"",", "),"")</f>
        <v/>
      </c>
      <c r="KZ60" t="str">
        <f>IF(DH60=1,KZ$8&amp;IF(SUM(DI60:$EQ60)=0,"",", "),"")</f>
        <v/>
      </c>
      <c r="LA60" t="str">
        <f>IF(DI60=1,LA$8&amp;IF(SUM(DJ60:$EQ60)=0,"",", "),"")</f>
        <v/>
      </c>
      <c r="LB60" t="str">
        <f>IF(DJ60=1,LB$8&amp;IF(SUM(DK60:$EQ60)=0,"",", "),"")</f>
        <v/>
      </c>
      <c r="LC60" t="str">
        <f>IF(DK60=1,LC$8&amp;IF(SUM(DL60:$EQ60)=0,"",", "),"")</f>
        <v/>
      </c>
      <c r="LD60" t="str">
        <f>IF(DL60=1,LD$8&amp;IF(SUM(DM60:$EQ60)=0,"",", "),"")</f>
        <v/>
      </c>
      <c r="LE60" t="str">
        <f>IF(DM60=1,LE$8&amp;IF(SUM(DN60:$EQ60)=0,"",", "),"")</f>
        <v/>
      </c>
      <c r="LF60" t="str">
        <f>IF(DN60=1,LF$8&amp;IF(SUM(DO60:$EQ60)=0,"",", "),"")</f>
        <v/>
      </c>
      <c r="LG60" t="str">
        <f>IF(DO60=1,LG$8&amp;IF(SUM(DP60:$EQ60)=0,"",", "),"")</f>
        <v/>
      </c>
      <c r="LH60" t="str">
        <f>IF(DP60=1,LH$8&amp;IF(SUM(DQ60:$EQ60)=0,"",", "),"")</f>
        <v/>
      </c>
      <c r="LI60" t="str">
        <f>IF(DQ60=1,LI$8&amp;IF(SUM(DR60:$EQ60)=0,"",", "),"")</f>
        <v/>
      </c>
      <c r="LJ60" t="str">
        <f>IF(DR60=1,LJ$8&amp;IF(SUM(DS60:$EQ60)=0,"",", "),"")</f>
        <v/>
      </c>
      <c r="LK60" t="str">
        <f>IF(DS60=1,LK$8&amp;IF(SUM(DT60:$EQ60)=0,"",", "),"")</f>
        <v/>
      </c>
      <c r="LL60" t="str">
        <f>IF(DT60=1,LL$8&amp;IF(SUM(DU60:$EQ60)=0,"",", "),"")</f>
        <v/>
      </c>
      <c r="LM60" t="str">
        <f>IF(DU60=1,LM$8&amp;IF(SUM(DV60:$EQ60)=0,"",", "),"")</f>
        <v/>
      </c>
      <c r="LN60" t="str">
        <f>IF(DV60=1,LN$8&amp;IF(SUM(DW60:$EQ60)=0,"",", "),"")</f>
        <v/>
      </c>
      <c r="LO60" t="str">
        <f>IF(DW60=1,LO$8&amp;IF(SUM(DX60:$EQ60)=0,"",", "),"")</f>
        <v/>
      </c>
      <c r="LP60" t="str">
        <f>IF(DX60=1,LP$8&amp;IF(SUM(DY60:$EQ60)=0,"",", "),"")</f>
        <v/>
      </c>
      <c r="LQ60" t="str">
        <f>IF(DY60=1,LQ$8&amp;IF(SUM(DZ60:$EQ60)=0,"",", "),"")</f>
        <v/>
      </c>
      <c r="LR60" t="str">
        <f>IF(DZ60=1,LR$8&amp;IF(SUM(EA60:$EQ60)=0,"",", "),"")</f>
        <v/>
      </c>
      <c r="LS60" t="str">
        <f>IF(EA60=1,LS$8&amp;IF(SUM(EB60:$EQ60)=0,"",", "),"")</f>
        <v/>
      </c>
      <c r="LT60" t="str">
        <f>IF(EB60=1,LT$8&amp;IF(SUM(EC60:$EQ60)=0,"",", "),"")</f>
        <v/>
      </c>
      <c r="LU60" t="str">
        <f>IF(EC60=1,LU$8&amp;IF(SUM(ED60:$EQ60)=0,"",", "),"")</f>
        <v/>
      </c>
      <c r="LV60" t="str">
        <f>IF(ED60=1,LV$8&amp;IF(SUM(EE60:$EQ60)=0,"",", "),"")</f>
        <v/>
      </c>
      <c r="LW60" t="str">
        <f>IF(EE60=1,LW$8&amp;IF(SUM(EF60:$EQ60)=0,"",", "),"")</f>
        <v/>
      </c>
      <c r="LX60" t="str">
        <f>IF(EF60=1,LX$8&amp;IF(SUM(EG60:$EQ60)=0,"",", "),"")</f>
        <v/>
      </c>
      <c r="LY60" t="str">
        <f>IF(EG60=1,LY$8&amp;IF(SUM(EH60:$EQ60)=0,"",", "),"")</f>
        <v/>
      </c>
      <c r="LZ60" t="str">
        <f>IF(EH60=1,LZ$8&amp;IF(SUM(EI60:$EQ60)=0,"",", "),"")</f>
        <v/>
      </c>
      <c r="MA60" t="str">
        <f>IF(EI60=1,MA$8&amp;IF(SUM(EJ60:$EQ60)=0,"",", "),"")</f>
        <v/>
      </c>
      <c r="MB60" t="str">
        <f>IF(EJ60=1,MB$8&amp;IF(SUM(EK60:$EQ60)=0,"",", "),"")</f>
        <v/>
      </c>
      <c r="MC60" t="str">
        <f>IF(EK60=1,MC$8&amp;IF(SUM(EL60:$EQ60)=0,"",", "),"")</f>
        <v/>
      </c>
      <c r="MD60" t="str">
        <f>IF(EL60=1,MD$8&amp;IF(SUM(EM60:$EQ60)=0,"",", "),"")</f>
        <v/>
      </c>
      <c r="ME60" t="str">
        <f>IF(EM60=1,ME$8&amp;IF(SUM(EN60:$EQ60)=0,"",", "),"")</f>
        <v/>
      </c>
      <c r="MF60" t="str">
        <f>IF(EN60=1,MF$8&amp;IF(SUM(EO60:$EQ60)=0,"",", "),"")</f>
        <v/>
      </c>
      <c r="MG60" t="str">
        <f>IF(EO60=1,MG$8&amp;IF(SUM(EP60:$EQ60)=0,"",", "),"")</f>
        <v/>
      </c>
      <c r="MH60" t="str">
        <f>IF(EP60=1,MH$8&amp;IF(SUM(EQ60:$EQ60)=0,"",", "),"")</f>
        <v/>
      </c>
      <c r="MI60" t="str">
        <f t="shared" si="68"/>
        <v/>
      </c>
      <c r="MJ60" t="str">
        <f>IF(ER60=1,MJ$8&amp;IF(SUM(ES60:$GO60)=0,"",", "),"")</f>
        <v/>
      </c>
      <c r="MK60" t="str">
        <f>IF(ES60=1,MK$8&amp;IF(SUM(ET60:$GO60)=0,"",", "),"")</f>
        <v/>
      </c>
      <c r="ML60" t="str">
        <f>IF(ET60=1,ML$8&amp;IF(SUM(EU60:$GO60)=0,"",", "),"")</f>
        <v/>
      </c>
      <c r="MM60" t="str">
        <f>IF(EU60=1,MM$8&amp;IF(SUM(EV60:$GO60)=0,"",", "),"")</f>
        <v/>
      </c>
      <c r="MN60" t="str">
        <f>IF(EV60=1,MN$8&amp;IF(SUM(EW60:$GO60)=0,"",", "),"")</f>
        <v/>
      </c>
      <c r="MO60" t="str">
        <f>IF(EW60=1,MO$8&amp;IF(SUM(EX60:$GO60)=0,"",", "),"")</f>
        <v/>
      </c>
      <c r="MP60" t="str">
        <f>IF(EX60=1,MP$8&amp;IF(SUM(EY60:$GO60)=0,"",", "),"")</f>
        <v/>
      </c>
      <c r="MQ60" t="str">
        <f>IF(EY60=1,MQ$8&amp;IF(SUM(EZ60:$GO60)=0,"",", "),"")</f>
        <v/>
      </c>
      <c r="MR60" t="str">
        <f>IF(EZ60=1,MR$8&amp;IF(SUM(FA60:$GO60)=0,"",", "),"")</f>
        <v/>
      </c>
      <c r="MS60" t="str">
        <f>IF(FA60=1,MS$8&amp;IF(SUM(FB60:$GO60)=0,"",", "),"")</f>
        <v/>
      </c>
      <c r="MT60" t="str">
        <f>IF(FB60=1,MT$8&amp;IF(SUM(FC60:$GO60)=0,"",", "),"")</f>
        <v/>
      </c>
      <c r="MU60" t="str">
        <f>IF(FC60=1,MU$8&amp;IF(SUM(FD60:$GO60)=0,"",", "),"")</f>
        <v/>
      </c>
      <c r="MV60" t="str">
        <f>IF(FD60=1,MV$8&amp;IF(SUM(FE60:$GO60)=0,"",", "),"")</f>
        <v/>
      </c>
      <c r="MW60" t="str">
        <f>IF(FE60=1,MW$8&amp;IF(SUM(FF60:$GO60)=0,"",", "),"")</f>
        <v/>
      </c>
      <c r="MX60" t="str">
        <f>IF(FF60=1,MX$8&amp;IF(SUM(FG60:$GO60)=0,"",", "),"")</f>
        <v/>
      </c>
      <c r="MY60" t="str">
        <f>IF(FG60=1,MY$8&amp;IF(SUM(FH60:$GO60)=0,"",", "),"")</f>
        <v/>
      </c>
      <c r="MZ60" t="str">
        <f>IF(FH60=1,MZ$8&amp;IF(SUM(FI60:$GO60)=0,"",", "),"")</f>
        <v/>
      </c>
      <c r="NA60" t="str">
        <f>IF(FI60=1,NA$8&amp;IF(SUM(FJ60:$GO60)=0,"",", "),"")</f>
        <v/>
      </c>
      <c r="NB60" t="str">
        <f>IF(FJ60=1,NB$8&amp;IF(SUM(FK60:$GO60)=0,"",", "),"")</f>
        <v/>
      </c>
      <c r="NC60" t="str">
        <f>IF(FK60=1,NC$8&amp;IF(SUM(FL60:$GO60)=0,"",", "),"")</f>
        <v/>
      </c>
      <c r="ND60" t="str">
        <f>IF(FL60=1,ND$8&amp;IF(SUM(FM60:$GO60)=0,"",", "),"")</f>
        <v/>
      </c>
      <c r="NE60" t="str">
        <f>IF(FM60=1,NE$8&amp;IF(SUM(FN60:$GO60)=0,"",", "),"")</f>
        <v/>
      </c>
      <c r="NF60" t="str">
        <f>IF(FN60=1,NF$8&amp;IF(SUM(FO60:$GO60)=0,"",", "),"")</f>
        <v/>
      </c>
      <c r="NG60" t="str">
        <f>IF(FO60=1,NG$8&amp;IF(SUM(FP60:$GO60)=0,"",", "),"")</f>
        <v/>
      </c>
      <c r="NH60" t="str">
        <f>IF(FP60=1,NH$8&amp;IF(SUM(FQ60:$GO60)=0,"",", "),"")</f>
        <v/>
      </c>
      <c r="NI60" t="str">
        <f>IF(FQ60=1,NI$8&amp;IF(SUM(FR60:$GO60)=0,"",", "),"")</f>
        <v/>
      </c>
      <c r="NJ60" t="str">
        <f>IF(FR60=1,NJ$8&amp;IF(SUM(FS60:$GO60)=0,"",", "),"")</f>
        <v/>
      </c>
      <c r="NK60" t="str">
        <f>IF(FS60=1,NK$8&amp;IF(SUM(FT60:$GO60)=0,"",", "),"")</f>
        <v/>
      </c>
      <c r="NL60" t="str">
        <f>IF(FT60=1,NL$8&amp;IF(SUM(FU60:$GO60)=0,"",", "),"")</f>
        <v/>
      </c>
      <c r="NM60" t="str">
        <f>IF(FU60=1,NM$8&amp;IF(SUM(FV60:$GO60)=0,"",", "),"")</f>
        <v/>
      </c>
      <c r="NN60" t="str">
        <f>IF(FV60=1,NN$8&amp;IF(SUM(FW60:$GO60)=0,"",", "),"")</f>
        <v/>
      </c>
      <c r="NO60" t="str">
        <f>IF(FW60=1,NO$8&amp;IF(SUM(FX60:$GO60)=0,"",", "),"")</f>
        <v/>
      </c>
      <c r="NP60" t="str">
        <f>IF(FX60=1,NP$8&amp;IF(SUM(FY60:$GO60)=0,"",", "),"")</f>
        <v/>
      </c>
      <c r="NQ60" t="str">
        <f>IF(FY60=1,NQ$8&amp;IF(SUM(FZ60:$GO60)=0,"",", "),"")</f>
        <v/>
      </c>
      <c r="NR60" t="str">
        <f>IF(FZ60=1,NR$8&amp;IF(SUM(GA60:$GO60)=0,"",", "),"")</f>
        <v/>
      </c>
      <c r="NS60" t="str">
        <f>IF(GA60=1,NS$8&amp;IF(SUM(GB60:$GO60)=0,"",", "),"")</f>
        <v/>
      </c>
      <c r="NT60" t="str">
        <f>IF(GB60=1,NT$8&amp;IF(SUM(GC60:$GO60)=0,"",", "),"")</f>
        <v/>
      </c>
      <c r="NU60" t="str">
        <f>IF(GC60=1,NU$8&amp;IF(SUM(GD60:$GO60)=0,"",", "),"")</f>
        <v/>
      </c>
      <c r="NV60" t="str">
        <f>IF(GD60=1,NV$8&amp;IF(SUM(GE60:$GO60)=0,"",", "),"")</f>
        <v/>
      </c>
      <c r="NW60" t="str">
        <f>IF(GE60=1,NW$8&amp;IF(SUM(GF60:$GO60)=0,"",", "),"")</f>
        <v/>
      </c>
      <c r="NX60" t="str">
        <f>IF(GF60=1,NX$8&amp;IF(SUM(GG60:$GO60)=0,"",", "),"")</f>
        <v/>
      </c>
      <c r="NY60" t="str">
        <f>IF(GG60=1,NY$8&amp;IF(SUM(GH60:$GO60)=0,"",", "),"")</f>
        <v/>
      </c>
      <c r="NZ60" t="str">
        <f>IF(GH60=1,NZ$8&amp;IF(SUM(GI60:$GO60)=0,"",", "),"")</f>
        <v/>
      </c>
      <c r="OA60" t="str">
        <f>IF(GI60=1,OA$8&amp;IF(SUM(GJ60:$GO60)=0,"",", "),"")</f>
        <v/>
      </c>
      <c r="OB60" t="str">
        <f>IF(GJ60=1,OB$8&amp;IF(SUM(GK60:$GO60)=0,"",", "),"")</f>
        <v/>
      </c>
      <c r="OC60" t="str">
        <f>IF(GK60=1,OC$8&amp;IF(SUM(GL60:$GO60)=0,"",", "),"")</f>
        <v/>
      </c>
      <c r="OD60" t="str">
        <f>IF(GL60=1,OD$8&amp;IF(SUM(GM60:$GO60)=0,"",", "),"")</f>
        <v/>
      </c>
      <c r="OE60" t="str">
        <f>IF(GM60=1,OE$8&amp;IF(SUM(GN60:$GO60)=0,"",", "),"")</f>
        <v/>
      </c>
      <c r="OF60" t="str">
        <f>IF(GN60=1,OF$8&amp;IF(SUM(GO60:$GO60)=0,"",", "),"")</f>
        <v/>
      </c>
      <c r="OG60" t="str">
        <f t="shared" si="69"/>
        <v/>
      </c>
      <c r="OH60" t="str">
        <f>IF(GP60=1,OH$8&amp;IF(SUM(GQ60:$IM60)=0,"",", "),"")</f>
        <v/>
      </c>
      <c r="OI60" t="str">
        <f>IF(GQ60=1,OI$8&amp;IF(SUM(GR60:$IM60)=0,"",", "),"")</f>
        <v/>
      </c>
      <c r="OJ60" t="str">
        <f>IF(GR60=1,OJ$8&amp;IF(SUM(GS60:$IM60)=0,"",", "),"")</f>
        <v/>
      </c>
      <c r="OK60" t="str">
        <f>IF(GS60=1,OK$8&amp;IF(SUM(GT60:$IM60)=0,"",", "),"")</f>
        <v/>
      </c>
      <c r="OL60" t="str">
        <f>IF(GT60=1,OL$8&amp;IF(SUM(GU60:$IM60)=0,"",", "),"")</f>
        <v/>
      </c>
      <c r="OM60" t="str">
        <f>IF(GU60=1,OM$8&amp;IF(SUM(GV60:$IM60)=0,"",", "),"")</f>
        <v/>
      </c>
      <c r="ON60" t="str">
        <f>IF(GV60=1,ON$8&amp;IF(SUM(GW60:$IM60)=0,"",", "),"")</f>
        <v/>
      </c>
      <c r="OO60" t="str">
        <f>IF(GW60=1,OO$8&amp;IF(SUM(GX60:$IM60)=0,"",", "),"")</f>
        <v/>
      </c>
      <c r="OP60" t="str">
        <f>IF(GX60=1,OP$8&amp;IF(SUM(GY60:$IM60)=0,"",", "),"")</f>
        <v/>
      </c>
      <c r="OQ60" t="str">
        <f>IF(GY60=1,OQ$8&amp;IF(SUM(GZ60:$IM60)=0,"",", "),"")</f>
        <v/>
      </c>
      <c r="OR60" t="str">
        <f>IF(GZ60=1,OR$8&amp;IF(SUM(HA60:$IM60)=0,"",", "),"")</f>
        <v/>
      </c>
      <c r="OS60" t="str">
        <f>IF(HA60=1,OS$8&amp;IF(SUM(HB60:$IM60)=0,"",", "),"")</f>
        <v/>
      </c>
      <c r="OT60" t="str">
        <f>IF(HB60=1,OT$8&amp;IF(SUM(HC60:$IM60)=0,"",", "),"")</f>
        <v/>
      </c>
      <c r="OU60" t="str">
        <f>IF(HC60=1,OU$8&amp;IF(SUM(HD60:$IM60)=0,"",", "),"")</f>
        <v/>
      </c>
      <c r="OV60" t="str">
        <f>IF(HD60=1,OV$8&amp;IF(SUM(HE60:$IM60)=0,"",", "),"")</f>
        <v/>
      </c>
      <c r="OW60" t="str">
        <f>IF(HE60=1,OW$8&amp;IF(SUM(HF60:$IM60)=0,"",", "),"")</f>
        <v/>
      </c>
      <c r="OX60" t="str">
        <f>IF(HF60=1,OX$8&amp;IF(SUM(HG60:$IM60)=0,"",", "),"")</f>
        <v/>
      </c>
      <c r="OY60" t="str">
        <f>IF(HG60=1,OY$8&amp;IF(SUM(HH60:$IM60)=0,"",", "),"")</f>
        <v/>
      </c>
      <c r="OZ60" t="str">
        <f>IF(HH60=1,OZ$8&amp;IF(SUM(HI60:$IM60)=0,"",", "),"")</f>
        <v/>
      </c>
      <c r="PA60" t="str">
        <f>IF(HI60=1,PA$8&amp;IF(SUM(HJ60:$IM60)=0,"",", "),"")</f>
        <v/>
      </c>
      <c r="PB60" t="str">
        <f>IF(HJ60=1,PB$8&amp;IF(SUM(HK60:$IM60)=0,"",", "),"")</f>
        <v/>
      </c>
      <c r="PC60" t="str">
        <f>IF(HK60=1,PC$8&amp;IF(SUM(HL60:$IM60)=0,"",", "),"")</f>
        <v/>
      </c>
      <c r="PD60" t="str">
        <f>IF(HL60=1,PD$8&amp;IF(SUM(HM60:$IM60)=0,"",", "),"")</f>
        <v/>
      </c>
      <c r="PE60" t="str">
        <f>IF(HM60=1,PE$8&amp;IF(SUM(HN60:$IM60)=0,"",", "),"")</f>
        <v/>
      </c>
      <c r="PF60" t="str">
        <f>IF(HN60=1,PF$8&amp;IF(SUM(HO60:$IM60)=0,"",", "),"")</f>
        <v/>
      </c>
      <c r="PG60" t="str">
        <f>IF(HO60=1,PG$8&amp;IF(SUM(HP60:$IM60)=0,"",", "),"")</f>
        <v/>
      </c>
      <c r="PH60" t="str">
        <f>IF(HP60=1,PH$8&amp;IF(SUM(HQ60:$IM60)=0,"",", "),"")</f>
        <v/>
      </c>
      <c r="PI60" t="str">
        <f>IF(HQ60=1,PI$8&amp;IF(SUM(HR60:$IM60)=0,"",", "),"")</f>
        <v/>
      </c>
      <c r="PJ60" t="str">
        <f>IF(HR60=1,PJ$8&amp;IF(SUM(HS60:$IM60)=0,"",", "),"")</f>
        <v/>
      </c>
      <c r="PK60" t="str">
        <f>IF(HS60=1,PK$8&amp;IF(SUM(HT60:$IM60)=0,"",", "),"")</f>
        <v/>
      </c>
      <c r="PL60" t="str">
        <f>IF(HT60=1,PL$8&amp;IF(SUM(HU60:$IM60)=0,"",", "),"")</f>
        <v/>
      </c>
      <c r="PM60" t="str">
        <f>IF(HU60=1,PM$8&amp;IF(SUM(HV60:$IM60)=0,"",", "),"")</f>
        <v/>
      </c>
      <c r="PN60" t="str">
        <f>IF(HV60=1,PN$8&amp;IF(SUM(HW60:$IM60)=0,"",", "),"")</f>
        <v/>
      </c>
      <c r="PO60" t="str">
        <f>IF(HW60=1,PO$8&amp;IF(SUM(HX60:$IM60)=0,"",", "),"")</f>
        <v/>
      </c>
      <c r="PP60" t="str">
        <f>IF(HX60=1,PP$8&amp;IF(SUM(HY60:$IM60)=0,"",", "),"")</f>
        <v/>
      </c>
      <c r="PQ60" t="str">
        <f>IF(HY60=1,PQ$8&amp;IF(SUM(HZ60:$IM60)=0,"",", "),"")</f>
        <v/>
      </c>
      <c r="PR60" t="str">
        <f>IF(HZ60=1,PR$8&amp;IF(SUM(IA60:$IM60)=0,"",", "),"")</f>
        <v/>
      </c>
      <c r="PS60" t="str">
        <f>IF(IA60=1,PS$8&amp;IF(SUM(IB60:$IM60)=0,"",", "),"")</f>
        <v/>
      </c>
      <c r="PT60" t="str">
        <f>IF(IB60=1,PT$8&amp;IF(SUM(IC60:$IM60)=0,"",", "),"")</f>
        <v/>
      </c>
      <c r="PU60" t="str">
        <f>IF(IC60=1,PU$8&amp;IF(SUM(ID60:$IM60)=0,"",", "),"")</f>
        <v/>
      </c>
      <c r="PV60" t="str">
        <f>IF(ID60=1,PV$8&amp;IF(SUM(IE60:$IM60)=0,"",", "),"")</f>
        <v/>
      </c>
      <c r="PW60" t="str">
        <f>IF(IE60=1,PW$8&amp;IF(SUM(IF60:$IM60)=0,"",", "),"")</f>
        <v/>
      </c>
      <c r="PX60" t="str">
        <f>IF(IF60=1,PX$8&amp;IF(SUM(IG60:$IM60)=0,"",", "),"")</f>
        <v/>
      </c>
      <c r="PY60" t="str">
        <f>IF(IG60=1,PY$8&amp;IF(SUM(IH60:$IM60)=0,"",", "),"")</f>
        <v/>
      </c>
      <c r="PZ60" t="str">
        <f>IF(IH60=1,PZ$8&amp;IF(SUM(II60:$IM60)=0,"",", "),"")</f>
        <v/>
      </c>
      <c r="QA60" t="str">
        <f>IF(II60=1,QA$8&amp;IF(SUM(IJ60:$IM60)=0,"",", "),"")</f>
        <v/>
      </c>
      <c r="QB60" t="str">
        <f>IF(IJ60=1,QB$8&amp;IF(SUM(IK60:$IM60)=0,"",", "),"")</f>
        <v/>
      </c>
      <c r="QC60" t="str">
        <f>IF(IK60=1,QC$8&amp;IF(SUM(IL60:$IM60)=0,"",", "),"")</f>
        <v/>
      </c>
      <c r="QD60" t="str">
        <f>IF(IL60=1,QD$8&amp;IF(SUM(IM60:$IM60)=0,"",", "),"")</f>
        <v/>
      </c>
      <c r="QE60" t="str">
        <f t="shared" si="70"/>
        <v/>
      </c>
      <c r="QF60" t="str">
        <f>IF(IN60=1,QF$8&amp;IF(SUM(IO60:$KK60)=0,"",", "),"")</f>
        <v/>
      </c>
      <c r="QG60" t="str">
        <f>IF(IO60=1,QG$8&amp;IF(SUM(IP60:$KK60)=0,"",", "),"")</f>
        <v/>
      </c>
      <c r="QH60" t="str">
        <f>IF(IP60=1,QH$8&amp;IF(SUM(IQ60:$KK60)=0,"",", "),"")</f>
        <v/>
      </c>
      <c r="QI60" t="str">
        <f>IF(IQ60=1,QI$8&amp;IF(SUM(IR60:$KK60)=0,"",", "),"")</f>
        <v/>
      </c>
      <c r="QJ60" t="str">
        <f>IF(IR60=1,QJ$8&amp;IF(SUM(IS60:$KK60)=0,"",", "),"")</f>
        <v/>
      </c>
      <c r="QK60" t="str">
        <f>IF(IS60=1,QK$8&amp;IF(SUM(IT60:$KK60)=0,"",", "),"")</f>
        <v/>
      </c>
      <c r="QL60" t="str">
        <f>IF(IT60=1,QL$8&amp;IF(SUM(IU60:$KK60)=0,"",", "),"")</f>
        <v/>
      </c>
      <c r="QM60" t="str">
        <f>IF(IU60=1,QM$8&amp;IF(SUM(IV60:$KK60)=0,"",", "),"")</f>
        <v/>
      </c>
      <c r="QN60" t="str">
        <f>IF(IV60=1,QN$8&amp;IF(SUM(IW60:$KK60)=0,"",", "),"")</f>
        <v/>
      </c>
      <c r="QO60" t="str">
        <f>IF(IW60=1,QO$8&amp;IF(SUM(IX60:$KK60)=0,"",", "),"")</f>
        <v/>
      </c>
      <c r="QP60" t="str">
        <f>IF(IX60=1,QP$8&amp;IF(SUM(IY60:$KK60)=0,"",", "),"")</f>
        <v/>
      </c>
      <c r="QQ60" t="str">
        <f>IF(IY60=1,QQ$8&amp;IF(SUM(IZ60:$KK60)=0,"",", "),"")</f>
        <v/>
      </c>
      <c r="QR60" t="str">
        <f>IF(IZ60=1,QR$8&amp;IF(SUM(JA60:$KK60)=0,"",", "),"")</f>
        <v/>
      </c>
      <c r="QS60" t="str">
        <f>IF(JA60=1,QS$8&amp;IF(SUM(JB60:$KK60)=0,"",", "),"")</f>
        <v/>
      </c>
      <c r="QT60" t="str">
        <f>IF(JB60=1,QT$8&amp;IF(SUM(JC60:$KK60)=0,"",", "),"")</f>
        <v/>
      </c>
      <c r="QU60" t="str">
        <f>IF(JC60=1,QU$8&amp;IF(SUM(JD60:$KK60)=0,"",", "),"")</f>
        <v/>
      </c>
      <c r="QV60" t="str">
        <f>IF(JD60=1,QV$8&amp;IF(SUM(JE60:$KK60)=0,"",", "),"")</f>
        <v/>
      </c>
      <c r="QW60" t="str">
        <f>IF(JE60=1,QW$8&amp;IF(SUM(JF60:$KK60)=0,"",", "),"")</f>
        <v/>
      </c>
      <c r="QX60" t="str">
        <f>IF(JF60=1,QX$8&amp;IF(SUM(JG60:$KK60)=0,"",", "),"")</f>
        <v/>
      </c>
      <c r="QY60" t="str">
        <f>IF(JG60=1,QY$8&amp;IF(SUM(JH60:$KK60)=0,"",", "),"")</f>
        <v/>
      </c>
      <c r="QZ60" t="str">
        <f>IF(JH60=1,QZ$8&amp;IF(SUM(JI60:$KK60)=0,"",", "),"")</f>
        <v/>
      </c>
      <c r="RA60" t="str">
        <f>IF(JI60=1,RA$8&amp;IF(SUM(JJ60:$KK60)=0,"",", "),"")</f>
        <v/>
      </c>
      <c r="RB60" t="str">
        <f>IF(JJ60=1,RB$8&amp;IF(SUM(JK60:$KK60)=0,"",", "),"")</f>
        <v/>
      </c>
      <c r="RC60" t="str">
        <f>IF(JK60=1,RC$8&amp;IF(SUM(JL60:$KK60)=0,"",", "),"")</f>
        <v/>
      </c>
      <c r="RD60" t="str">
        <f>IF(JL60=1,RD$8&amp;IF(SUM(JM60:$KK60)=0,"",", "),"")</f>
        <v/>
      </c>
      <c r="RE60" t="str">
        <f>IF(JM60=1,RE$8&amp;IF(SUM(JN60:$KK60)=0,"",", "),"")</f>
        <v/>
      </c>
      <c r="RF60" t="str">
        <f>IF(JN60=1,RF$8&amp;IF(SUM(JO60:$KK60)=0,"",", "),"")</f>
        <v/>
      </c>
      <c r="RG60" t="str">
        <f>IF(JO60=1,RG$8&amp;IF(SUM(JP60:$KK60)=0,"",", "),"")</f>
        <v/>
      </c>
      <c r="RH60" t="str">
        <f>IF(JP60=1,RH$8&amp;IF(SUM(JQ60:$KK60)=0,"",", "),"")</f>
        <v/>
      </c>
      <c r="RI60" t="str">
        <f>IF(JQ60=1,RI$8&amp;IF(SUM(JR60:$KK60)=0,"",", "),"")</f>
        <v/>
      </c>
      <c r="RJ60" t="str">
        <f>IF(JR60=1,RJ$8&amp;IF(SUM(JS60:$KK60)=0,"",", "),"")</f>
        <v/>
      </c>
      <c r="RK60" t="str">
        <f>IF(JS60=1,RK$8&amp;IF(SUM(JT60:$KK60)=0,"",", "),"")</f>
        <v/>
      </c>
      <c r="RL60" t="str">
        <f>IF(JT60=1,RL$8&amp;IF(SUM(JU60:$KK60)=0,"",", "),"")</f>
        <v/>
      </c>
      <c r="RM60" t="str">
        <f>IF(JU60=1,RM$8&amp;IF(SUM(JV60:$KK60)=0,"",", "),"")</f>
        <v/>
      </c>
      <c r="RN60" t="str">
        <f>IF(JV60=1,RN$8&amp;IF(SUM(JW60:$KK60)=0,"",", "),"")</f>
        <v/>
      </c>
      <c r="RO60" t="str">
        <f>IF(JW60=1,RO$8&amp;IF(SUM(JX60:$KK60)=0,"",", "),"")</f>
        <v/>
      </c>
      <c r="RP60" t="str">
        <f>IF(JX60=1,RP$8&amp;IF(SUM(JY60:$KK60)=0,"",", "),"")</f>
        <v/>
      </c>
      <c r="RQ60" t="str">
        <f>IF(JY60=1,RQ$8&amp;IF(SUM(JZ60:$KK60)=0,"",", "),"")</f>
        <v/>
      </c>
      <c r="RR60" t="str">
        <f>IF(JZ60=1,RR$8&amp;IF(SUM(KA60:$KK60)=0,"",", "),"")</f>
        <v/>
      </c>
      <c r="RS60" t="str">
        <f>IF(KA60=1,RS$8&amp;IF(SUM(KB60:$KK60)=0,"",", "),"")</f>
        <v/>
      </c>
      <c r="RT60" t="str">
        <f>IF(KB60=1,RT$8&amp;IF(SUM(KC60:$KK60)=0,"",", "),"")</f>
        <v/>
      </c>
      <c r="RU60" t="str">
        <f>IF(KC60=1,RU$8&amp;IF(SUM(KD60:$KK60)=0,"",", "),"")</f>
        <v/>
      </c>
      <c r="RV60" t="str">
        <f>IF(KD60=1,RV$8&amp;IF(SUM(KE60:$KK60)=0,"",", "),"")</f>
        <v/>
      </c>
      <c r="RW60" t="str">
        <f>IF(KE60=1,RW$8&amp;IF(SUM(KF60:$KK60)=0,"",", "),"")</f>
        <v/>
      </c>
      <c r="RX60" t="str">
        <f>IF(KF60=1,RX$8&amp;IF(SUM(KG60:$KK60)=0,"",", "),"")</f>
        <v/>
      </c>
      <c r="RY60" t="str">
        <f>IF(KG60=1,RY$8&amp;IF(SUM(KH60:$KK60)=0,"",", "),"")</f>
        <v/>
      </c>
      <c r="RZ60" t="str">
        <f>IF(KH60=1,RZ$8&amp;IF(SUM(KI60:$KK60)=0,"",", "),"")</f>
        <v/>
      </c>
      <c r="SA60" t="str">
        <f>IF(KI60=1,SA$8&amp;IF(SUM(KJ60:$KK60)=0,"",", "),"")</f>
        <v/>
      </c>
      <c r="SB60" t="str">
        <f>IF(KJ60=1,SB$8&amp;IF(SUM(KK60:$KK60)=0,"",", "),"")</f>
        <v/>
      </c>
      <c r="SC60" t="str">
        <f t="shared" si="71"/>
        <v/>
      </c>
    </row>
    <row r="61" spans="1:497" ht="60" customHeight="1" x14ac:dyDescent="0.45">
      <c r="A61" s="62"/>
      <c r="B61" s="212" t="str">
        <f t="shared" si="0"/>
        <v/>
      </c>
      <c r="C61" s="212" t="str">
        <f t="shared" si="59"/>
        <v/>
      </c>
      <c r="D61" s="212" t="str">
        <f t="shared" si="60"/>
        <v/>
      </c>
      <c r="E61" s="212" t="str">
        <f t="shared" si="61"/>
        <v/>
      </c>
      <c r="F61" s="212" t="str">
        <f t="shared" si="62"/>
        <v/>
      </c>
      <c r="G61" s="237" t="str">
        <f>IF('EDCI Data'!B61="","",'EDCI Data'!B61)</f>
        <v/>
      </c>
      <c r="H61" s="238" t="str">
        <f>IF('EDCI Data'!C61="","",'EDCI Data'!C61)</f>
        <v/>
      </c>
      <c r="I61" s="239" t="str">
        <f>IF('EDCI Data'!D61="","",'EDCI Data'!D61)</f>
        <v/>
      </c>
      <c r="J61" s="240" t="str">
        <f>IF('EDCI Data'!E61="","",'EDCI Data'!E61)</f>
        <v/>
      </c>
      <c r="K61" s="237" t="str">
        <f>IF('EDCI Data'!F61="","",'EDCI Data'!F61)</f>
        <v/>
      </c>
      <c r="L61" s="237" t="str">
        <f>IF('EDCI Data'!G61="","",'EDCI Data'!G61)</f>
        <v/>
      </c>
      <c r="M61" s="237" t="str">
        <f>IF('EDCI Data'!H61="","",'EDCI Data'!H61)</f>
        <v/>
      </c>
      <c r="N61" s="237" t="str">
        <f>IF('EDCI Data'!I61="","",'EDCI Data'!I61)</f>
        <v/>
      </c>
      <c r="O61" s="237" t="str">
        <f>IF('EDCI Data'!J61="","",'EDCI Data'!J61)</f>
        <v/>
      </c>
      <c r="P61" s="237" t="str">
        <f>IF('EDCI Data'!K61="","",'EDCI Data'!K61)</f>
        <v/>
      </c>
      <c r="Q61" s="241" t="str">
        <f>IF('EDCI Data'!L61="","",'EDCI Data'!L61)</f>
        <v/>
      </c>
      <c r="R61" s="241" t="str">
        <f>IF('EDCI Data'!M61="","",'EDCI Data'!M61)</f>
        <v/>
      </c>
      <c r="S61" s="237" t="str">
        <f>IF('EDCI Data'!N61="","",'EDCI Data'!N61)</f>
        <v/>
      </c>
      <c r="T61" s="237" t="str">
        <f>IF('EDCI Data'!O61="","",'EDCI Data'!O61)</f>
        <v/>
      </c>
      <c r="U61" s="237" t="str">
        <f>IF('EDCI Data'!P61="","",'EDCI Data'!P61)</f>
        <v/>
      </c>
      <c r="V61" s="237" t="str">
        <f>IF('EDCI Data'!Q61="","",'EDCI Data'!Q61)</f>
        <v/>
      </c>
      <c r="W61" s="242" t="str">
        <f>IF('EDCI Data'!R61="","",'EDCI Data'!R61)</f>
        <v/>
      </c>
      <c r="X61" s="243" t="str">
        <f>IF('EDCI Data'!S61="","",'EDCI Data'!S61)</f>
        <v/>
      </c>
      <c r="Y61" s="243" t="str">
        <f>IF('EDCI Data'!T61="","",'EDCI Data'!T61)</f>
        <v/>
      </c>
      <c r="Z61" s="244" t="str">
        <f>IF('EDCI Data'!U61="","",'EDCI Data'!U61)</f>
        <v/>
      </c>
      <c r="AA61" s="237" t="str">
        <f>IF('EDCI Data'!V61="","",'EDCI Data'!V61)</f>
        <v/>
      </c>
      <c r="AB61" s="244" t="str">
        <f>IF('EDCI Data'!W61="","",'EDCI Data'!W61)</f>
        <v/>
      </c>
      <c r="AC61" s="237" t="str">
        <f>IF('EDCI Data'!X61="","",'EDCI Data'!X61)</f>
        <v/>
      </c>
      <c r="AD61" s="244" t="str">
        <f>IF('EDCI Data'!Y61="","",'EDCI Data'!Y61)</f>
        <v/>
      </c>
      <c r="AE61" s="237" t="str">
        <f>IF('EDCI Data'!Z61="","",'EDCI Data'!Z61)</f>
        <v/>
      </c>
      <c r="AF61" s="237" t="str">
        <f>IF('EDCI Data'!AA61="","",'EDCI Data'!AA61)</f>
        <v/>
      </c>
      <c r="AG61" s="237" t="str">
        <f>IF('EDCI Data'!AB61="","",'EDCI Data'!AB61)</f>
        <v/>
      </c>
      <c r="AH61" s="237" t="str">
        <f>IF('EDCI Data'!AC61="","",'EDCI Data'!AC61)</f>
        <v/>
      </c>
      <c r="AI61" s="237" t="str">
        <f>IF('EDCI Data'!AD61="","",'EDCI Data'!AD61)</f>
        <v/>
      </c>
      <c r="AJ61" s="237" t="str">
        <f>IF('EDCI Data'!AE61="","",'EDCI Data'!AE61)</f>
        <v/>
      </c>
      <c r="AK61" s="237" t="str">
        <f>IF('EDCI Data'!AF61="","",'EDCI Data'!AF61)</f>
        <v/>
      </c>
      <c r="AL61" s="237" t="str">
        <f>IF('EDCI Data'!AG61="","",'EDCI Data'!AG61)</f>
        <v/>
      </c>
      <c r="AM61" s="237" t="str">
        <f>IF('EDCI Data'!AH61="","",'EDCI Data'!AH61)</f>
        <v/>
      </c>
      <c r="AN61" s="237" t="str">
        <f>IF('EDCI Data'!AI61="","",'EDCI Data'!AI61)</f>
        <v/>
      </c>
      <c r="AO61" s="237" t="str">
        <f>IF('EDCI Data'!AJ61="","",'EDCI Data'!AJ61)</f>
        <v/>
      </c>
      <c r="AP61" s="237" t="str">
        <f>IF('EDCI Data'!AK61="","",'EDCI Data'!AK61)</f>
        <v/>
      </c>
      <c r="AQ61" s="237" t="str">
        <f>IF('EDCI Data'!AL61="","",'EDCI Data'!AL61)</f>
        <v/>
      </c>
      <c r="AR61" s="237" t="str">
        <f>IF('EDCI Data'!AM61="","",'EDCI Data'!AM61)</f>
        <v/>
      </c>
      <c r="AS61" s="237" t="str">
        <f>IF('EDCI Data'!AN61="","",'EDCI Data'!AN61)</f>
        <v/>
      </c>
      <c r="AT61" s="237" t="str">
        <f>IF('EDCI Data'!AO61="","",'EDCI Data'!AO61)</f>
        <v/>
      </c>
      <c r="AU61" s="237" t="str">
        <f>IF('EDCI Data'!AP61="","",'EDCI Data'!AP61)</f>
        <v/>
      </c>
      <c r="AV61" s="237" t="str">
        <f>IF('EDCI Data'!AQ61="","",'EDCI Data'!AQ61)</f>
        <v/>
      </c>
      <c r="AW61" s="237" t="str">
        <f>IF('EDCI Data'!AR61="","",'EDCI Data'!AR61)</f>
        <v/>
      </c>
      <c r="AX61" s="237" t="str">
        <f>IF('EDCI Data'!AS61="","",'EDCI Data'!AS61)</f>
        <v/>
      </c>
      <c r="AY61" s="237" t="str">
        <f>IF('EDCI Data'!AT61="","",'EDCI Data'!AT61)</f>
        <v/>
      </c>
      <c r="AZ61" s="237" t="str">
        <f>IF('EDCI Data'!AU61="","",'EDCI Data'!AU61)</f>
        <v/>
      </c>
      <c r="BA61" s="237" t="str">
        <f>IF('EDCI Data'!AV61="","",'EDCI Data'!AV61)</f>
        <v/>
      </c>
      <c r="BB61" s="245" t="str">
        <f>IF('EDCI Data'!AW61="","",'EDCI Data'!AW61)</f>
        <v/>
      </c>
      <c r="BC61" s="245" t="str">
        <f>IF('EDCI Data'!AX61="","",'EDCI Data'!AX61)</f>
        <v/>
      </c>
      <c r="BD61" s="246" t="str">
        <f t="shared" si="63"/>
        <v/>
      </c>
      <c r="BE61" s="247" t="str">
        <f>IF('EDCI Data'!AY61="","",'EDCI Data'!AY61)</f>
        <v/>
      </c>
      <c r="BF61" s="247" t="str">
        <f>IF('EDCI Data'!AZ61="","",'EDCI Data'!AZ61)</f>
        <v/>
      </c>
      <c r="BG61" s="247" t="str">
        <f>IF('EDCI Data'!BA61="","",'EDCI Data'!BA61)</f>
        <v/>
      </c>
      <c r="BH61" s="247" t="str">
        <f>IF('EDCI Data'!BB61="","",'EDCI Data'!BB61)</f>
        <v/>
      </c>
      <c r="BI61" s="247" t="str">
        <f>IF('EDCI Data'!BC61="","",'EDCI Data'!BC61)</f>
        <v/>
      </c>
      <c r="BJ61" s="247" t="str">
        <f>IF('EDCI Data'!BD61="","",'EDCI Data'!BD61)</f>
        <v/>
      </c>
      <c r="BK61" s="247" t="str">
        <f>IF('EDCI Data'!BE61="","",'EDCI Data'!BE61)</f>
        <v/>
      </c>
      <c r="BL61" s="247" t="str">
        <f>IF('EDCI Data'!BF61="","",'EDCI Data'!BF61)</f>
        <v/>
      </c>
      <c r="BM61" s="247" t="str">
        <f>IF('EDCI Data'!BG61="","",'EDCI Data'!BG61)</f>
        <v/>
      </c>
      <c r="BN61" s="248" t="str">
        <f>IF('EDCI Data'!BH61="","",'EDCI Data'!BH61)</f>
        <v/>
      </c>
      <c r="BO61" s="248" t="str">
        <f>IF('EDCI Data'!BI61="","",'EDCI Data'!BI61)</f>
        <v/>
      </c>
      <c r="BP61" s="249" t="str">
        <f>IF('EDCI Data'!BJ61="","",'EDCI Data'!BJ61)</f>
        <v/>
      </c>
      <c r="BQ61" s="248" t="str">
        <f>IF('EDCI Data'!BK61="","",'EDCI Data'!BK61)</f>
        <v/>
      </c>
      <c r="BR61" s="248" t="str">
        <f>IF('EDCI Data'!BL61="","",'EDCI Data'!BL61)</f>
        <v/>
      </c>
      <c r="BS61" s="250" t="str">
        <f>IF('EDCI Data'!BM61="","",'EDCI Data'!BM61)</f>
        <v/>
      </c>
      <c r="BT61" s="251" t="str">
        <f>IF('EDCI Data'!BN61="","",'EDCI Data'!BN61)</f>
        <v/>
      </c>
      <c r="BU61" s="246" t="str">
        <f>IF('EDCI Data'!BO61="","",'EDCI Data'!BO61)</f>
        <v/>
      </c>
      <c r="BV61" s="252">
        <f t="shared" si="64"/>
        <v>0</v>
      </c>
      <c r="BW61" s="252">
        <f t="shared" si="65"/>
        <v>0</v>
      </c>
      <c r="BX61" s="252">
        <f t="shared" si="66"/>
        <v>0</v>
      </c>
      <c r="BY61" s="252">
        <f t="shared" si="67"/>
        <v>0</v>
      </c>
      <c r="BZ61" t="str">
        <f t="shared" si="1"/>
        <v/>
      </c>
      <c r="CA61" s="253"/>
      <c r="CB61"/>
      <c r="CC61"/>
      <c r="CD61"/>
      <c r="CE61" t="str">
        <f t="shared" si="2"/>
        <v/>
      </c>
      <c r="CF61"/>
      <c r="CG61" t="str">
        <f t="shared" si="3"/>
        <v/>
      </c>
      <c r="CH61" t="str">
        <f t="shared" si="4"/>
        <v/>
      </c>
      <c r="CI61" t="str">
        <f t="shared" si="5"/>
        <v/>
      </c>
      <c r="CJ61" t="str">
        <f t="shared" si="6"/>
        <v/>
      </c>
      <c r="CK61"/>
      <c r="CL61"/>
      <c r="CM61" t="str">
        <f t="shared" si="7"/>
        <v/>
      </c>
      <c r="CN61" t="str">
        <f t="shared" si="8"/>
        <v/>
      </c>
      <c r="CO61" t="str">
        <f t="shared" si="9"/>
        <v/>
      </c>
      <c r="CP61" t="str">
        <f t="shared" si="10"/>
        <v/>
      </c>
      <c r="CQ61"/>
      <c r="CR61" t="str" cm="1">
        <f t="array" ref="CR61">IF(COUNTIFS($BZ$10:$BZ$259,$BZ61,$I$10:$I$259,$I61+1)&gt;0,IF(X61&lt;&gt;INDEX(Y$10:Y$259,MATCH(1,INDEX(($BZ61=$BZ$10:$BZ$259)*($I$10:$I$259=$I61+1),0,1),0)),"Number of FTEs in previous year do not align with Number of FTEs in current year across years, by definition these should be equal. Please check and update if required. "&amp;CHAR(10),""),"")</f>
        <v/>
      </c>
      <c r="CS61" t="str" cm="1">
        <f t="array" ref="CS61">IF(COUNTIFS($BZ$10:$BZ$259,$BZ61,$I$10:$I$259,$I61-1)&gt;0,IF(Y61&lt;&gt;INDEX(X$10:X$259,MATCH(1,INDEX(($BZ61=$BZ$10:$BZ$259)*($I$10:$I$259=$I61-1),0,1),0)),"Number of FTEs in previous year do not align with Number of FTEs in current year across years, by definition these should be equal. Please check and update if required. "&amp;CHAR(10),""),"")</f>
        <v/>
      </c>
      <c r="CT61" t="str">
        <f t="shared" si="11"/>
        <v/>
      </c>
      <c r="CU61" t="str">
        <f t="shared" si="12"/>
        <v/>
      </c>
      <c r="CV61"/>
      <c r="CW61" t="str">
        <f t="shared" si="13"/>
        <v/>
      </c>
      <c r="CX61"/>
      <c r="CY61" t="str">
        <f t="shared" si="14"/>
        <v/>
      </c>
      <c r="CZ61"/>
      <c r="DA61" t="str">
        <f t="shared" si="15"/>
        <v/>
      </c>
      <c r="DB61"/>
      <c r="DC61"/>
      <c r="DD61"/>
      <c r="DE61"/>
      <c r="DF61"/>
      <c r="DG61"/>
      <c r="DH61"/>
      <c r="DI61"/>
      <c r="DJ61"/>
      <c r="DK61"/>
      <c r="DL61"/>
      <c r="DM61"/>
      <c r="DN61"/>
      <c r="DO61"/>
      <c r="DP61"/>
      <c r="DQ61"/>
      <c r="DR61"/>
      <c r="DS61"/>
      <c r="DT61"/>
      <c r="DU61"/>
      <c r="DV61"/>
      <c r="DW61"/>
      <c r="DX61" t="str">
        <f t="shared" si="16"/>
        <v/>
      </c>
      <c r="DY61" t="str">
        <f t="shared" si="17"/>
        <v/>
      </c>
      <c r="DZ61" t="str">
        <f t="shared" si="18"/>
        <v/>
      </c>
      <c r="EA61" t="str">
        <f t="shared" si="19"/>
        <v/>
      </c>
      <c r="EB61" t="str">
        <f t="shared" si="20"/>
        <v/>
      </c>
      <c r="EC61" t="str">
        <f t="shared" si="21"/>
        <v/>
      </c>
      <c r="ED61" t="str">
        <f t="shared" si="22"/>
        <v/>
      </c>
      <c r="EE61" t="str">
        <f t="shared" si="23"/>
        <v/>
      </c>
      <c r="EF61" t="str">
        <f t="shared" si="24"/>
        <v/>
      </c>
      <c r="EG61" t="str">
        <f t="shared" si="25"/>
        <v/>
      </c>
      <c r="EH61" t="str">
        <f t="shared" si="26"/>
        <v/>
      </c>
      <c r="EI61" t="str">
        <f t="shared" si="27"/>
        <v/>
      </c>
      <c r="EJ61"/>
      <c r="EK61"/>
      <c r="EL61"/>
      <c r="EM61"/>
      <c r="EN61"/>
      <c r="EO61"/>
      <c r="EP61"/>
      <c r="EQ61" t="str">
        <f t="shared" si="28"/>
        <v/>
      </c>
      <c r="ER61" t="str">
        <f t="shared" si="29"/>
        <v/>
      </c>
      <c r="ES61" t="str">
        <f t="shared" si="30"/>
        <v/>
      </c>
      <c r="ET61"/>
      <c r="EU61" t="str">
        <f t="shared" si="31"/>
        <v/>
      </c>
      <c r="EV61"/>
      <c r="EW61" t="str">
        <f t="shared" si="32"/>
        <v/>
      </c>
      <c r="EX61"/>
      <c r="EY61" t="str">
        <f t="shared" si="33"/>
        <v/>
      </c>
      <c r="EZ61"/>
      <c r="FA61"/>
      <c r="FB61"/>
      <c r="FC61"/>
      <c r="FD61"/>
      <c r="FE61"/>
      <c r="FF61"/>
      <c r="FG61"/>
      <c r="FH61"/>
      <c r="FI61"/>
      <c r="FJ61"/>
      <c r="FK61"/>
      <c r="FL61"/>
      <c r="FM61"/>
      <c r="FN61"/>
      <c r="FO61"/>
      <c r="FP61"/>
      <c r="FQ61"/>
      <c r="FR61"/>
      <c r="FS61"/>
      <c r="FT61"/>
      <c r="FU61"/>
      <c r="FV61" t="str">
        <f t="shared" si="34"/>
        <v/>
      </c>
      <c r="FW61" t="str">
        <f t="shared" si="35"/>
        <v/>
      </c>
      <c r="FX61"/>
      <c r="FY61" t="str">
        <f t="shared" si="36"/>
        <v/>
      </c>
      <c r="FZ61" t="str">
        <f t="shared" si="37"/>
        <v/>
      </c>
      <c r="GA61" t="str">
        <f t="shared" si="38"/>
        <v/>
      </c>
      <c r="GB61" t="str">
        <f t="shared" si="39"/>
        <v/>
      </c>
      <c r="GC61" t="str">
        <f t="shared" si="40"/>
        <v/>
      </c>
      <c r="GD61" t="str">
        <f t="shared" si="41"/>
        <v/>
      </c>
      <c r="GE61" t="str">
        <f t="shared" si="42"/>
        <v/>
      </c>
      <c r="GF61" t="str">
        <f t="shared" si="43"/>
        <v/>
      </c>
      <c r="GG61" t="str">
        <f t="shared" si="44"/>
        <v/>
      </c>
      <c r="GH61"/>
      <c r="GI61"/>
      <c r="GJ61"/>
      <c r="GK61"/>
      <c r="GL61"/>
      <c r="GM61"/>
      <c r="GN61"/>
      <c r="GO61"/>
      <c r="GP61" t="str">
        <f t="shared" si="45"/>
        <v/>
      </c>
      <c r="GQ61" t="str">
        <f t="shared" si="46"/>
        <v/>
      </c>
      <c r="GR61"/>
      <c r="GS61" t="str">
        <f t="shared" si="47"/>
        <v/>
      </c>
      <c r="GT61"/>
      <c r="GU61" t="str">
        <f t="shared" si="48"/>
        <v/>
      </c>
      <c r="GV61"/>
      <c r="GW61" t="str">
        <f t="shared" si="49"/>
        <v/>
      </c>
      <c r="GX61"/>
      <c r="GY61"/>
      <c r="GZ61"/>
      <c r="HA61"/>
      <c r="HB61"/>
      <c r="HC61"/>
      <c r="HD61"/>
      <c r="HE61"/>
      <c r="HF61"/>
      <c r="HG61"/>
      <c r="HH61"/>
      <c r="HI61"/>
      <c r="HJ61"/>
      <c r="HK61"/>
      <c r="HL61"/>
      <c r="HM61"/>
      <c r="HN61"/>
      <c r="HO61"/>
      <c r="HP61"/>
      <c r="HQ61"/>
      <c r="HR61"/>
      <c r="HS61"/>
      <c r="HT61" t="str">
        <f t="shared" si="50"/>
        <v/>
      </c>
      <c r="HU61" t="str">
        <f t="shared" si="51"/>
        <v/>
      </c>
      <c r="HV61"/>
      <c r="HW61"/>
      <c r="HX61"/>
      <c r="HY61"/>
      <c r="HZ61"/>
      <c r="IA61"/>
      <c r="IB61"/>
      <c r="IC61"/>
      <c r="ID61"/>
      <c r="IE61" t="str">
        <f t="shared" si="52"/>
        <v/>
      </c>
      <c r="IF61"/>
      <c r="IG61"/>
      <c r="IH61"/>
      <c r="II61"/>
      <c r="IJ61"/>
      <c r="IK61"/>
      <c r="IL61"/>
      <c r="IM61"/>
      <c r="IN61"/>
      <c r="IO61"/>
      <c r="IP61"/>
      <c r="IQ61" t="str">
        <f t="shared" si="53"/>
        <v/>
      </c>
      <c r="IR61"/>
      <c r="IS61" t="str">
        <f t="shared" si="54"/>
        <v/>
      </c>
      <c r="IT61"/>
      <c r="IU61" t="str">
        <f t="shared" si="55"/>
        <v/>
      </c>
      <c r="IV61"/>
      <c r="IW61"/>
      <c r="IX61"/>
      <c r="IY61"/>
      <c r="IZ61"/>
      <c r="JA61"/>
      <c r="JB61"/>
      <c r="JC61"/>
      <c r="JD61"/>
      <c r="JE61"/>
      <c r="JF61"/>
      <c r="JG61"/>
      <c r="JH61"/>
      <c r="JI61"/>
      <c r="JJ61"/>
      <c r="JK61"/>
      <c r="JL61"/>
      <c r="JM61"/>
      <c r="JN61"/>
      <c r="JO61"/>
      <c r="JP61"/>
      <c r="JQ61"/>
      <c r="JR61" t="str">
        <f t="shared" si="56"/>
        <v/>
      </c>
      <c r="JS61" t="str">
        <f t="shared" si="57"/>
        <v/>
      </c>
      <c r="JT61"/>
      <c r="JU61"/>
      <c r="JV61"/>
      <c r="JW61"/>
      <c r="JX61"/>
      <c r="JY61"/>
      <c r="JZ61"/>
      <c r="KA61"/>
      <c r="KB61"/>
      <c r="KC61" t="str">
        <f t="shared" si="58"/>
        <v/>
      </c>
      <c r="KD61"/>
      <c r="KE61"/>
      <c r="KF61"/>
      <c r="KG61"/>
      <c r="KH61"/>
      <c r="KI61"/>
      <c r="KJ61"/>
      <c r="KK61"/>
      <c r="KL61" t="str">
        <f>IF(CT61=1,KL$8&amp;IF(SUM(CU61:$EQ61)=0,"",", "),"")</f>
        <v/>
      </c>
      <c r="KM61" t="str">
        <f>IF(CU61=1,KM$8&amp;IF(SUM(CV61:$EQ61)=0,"",", "),"")</f>
        <v/>
      </c>
      <c r="KN61" t="str">
        <f>IF(CV61=1,KN$8&amp;IF(SUM(CW61:$EQ61)=0,"",", "),"")</f>
        <v/>
      </c>
      <c r="KO61" t="str">
        <f>IF(CW61=1,KO$8&amp;IF(SUM(CX61:$EQ61)=0,"",", "),"")</f>
        <v/>
      </c>
      <c r="KP61" t="str">
        <f>IF(CX61=1,KP$8&amp;IF(SUM(CY61:$EQ61)=0,"",", "),"")</f>
        <v/>
      </c>
      <c r="KQ61" t="str">
        <f>IF(CY61=1,KQ$8&amp;IF(SUM(CZ61:$EQ61)=0,"",", "),"")</f>
        <v/>
      </c>
      <c r="KR61" t="str">
        <f>IF(CZ61=1,KR$8&amp;IF(SUM(DA61:$EQ61)=0,"",", "),"")</f>
        <v/>
      </c>
      <c r="KS61" t="str">
        <f>IF(DA61=1,KS$8&amp;IF(SUM(DB61:$EQ61)=0,"",", "),"")</f>
        <v/>
      </c>
      <c r="KT61" t="str">
        <f>IF(DB61=1,KT$8&amp;IF(SUM(DC61:$EQ61)=0,"",", "),"")</f>
        <v/>
      </c>
      <c r="KU61" t="str">
        <f>IF(DC61=1,KU$8&amp;IF(SUM(DD61:$EQ61)=0,"",", "),"")</f>
        <v/>
      </c>
      <c r="KV61" t="str">
        <f>IF(DD61=1,KV$8&amp;IF(SUM(DE61:$EQ61)=0,"",", "),"")</f>
        <v/>
      </c>
      <c r="KW61" t="str">
        <f>IF(DE61=1,KW$8&amp;IF(SUM(DF61:$EQ61)=0,"",", "),"")</f>
        <v/>
      </c>
      <c r="KX61" t="str">
        <f>IF(DF61=1,KX$8&amp;IF(SUM(DG61:$EQ61)=0,"",", "),"")</f>
        <v/>
      </c>
      <c r="KY61" t="str">
        <f>IF(DG61=1,KY$8&amp;IF(SUM(DH61:$EQ61)=0,"",", "),"")</f>
        <v/>
      </c>
      <c r="KZ61" t="str">
        <f>IF(DH61=1,KZ$8&amp;IF(SUM(DI61:$EQ61)=0,"",", "),"")</f>
        <v/>
      </c>
      <c r="LA61" t="str">
        <f>IF(DI61=1,LA$8&amp;IF(SUM(DJ61:$EQ61)=0,"",", "),"")</f>
        <v/>
      </c>
      <c r="LB61" t="str">
        <f>IF(DJ61=1,LB$8&amp;IF(SUM(DK61:$EQ61)=0,"",", "),"")</f>
        <v/>
      </c>
      <c r="LC61" t="str">
        <f>IF(DK61=1,LC$8&amp;IF(SUM(DL61:$EQ61)=0,"",", "),"")</f>
        <v/>
      </c>
      <c r="LD61" t="str">
        <f>IF(DL61=1,LD$8&amp;IF(SUM(DM61:$EQ61)=0,"",", "),"")</f>
        <v/>
      </c>
      <c r="LE61" t="str">
        <f>IF(DM61=1,LE$8&amp;IF(SUM(DN61:$EQ61)=0,"",", "),"")</f>
        <v/>
      </c>
      <c r="LF61" t="str">
        <f>IF(DN61=1,LF$8&amp;IF(SUM(DO61:$EQ61)=0,"",", "),"")</f>
        <v/>
      </c>
      <c r="LG61" t="str">
        <f>IF(DO61=1,LG$8&amp;IF(SUM(DP61:$EQ61)=0,"",", "),"")</f>
        <v/>
      </c>
      <c r="LH61" t="str">
        <f>IF(DP61=1,LH$8&amp;IF(SUM(DQ61:$EQ61)=0,"",", "),"")</f>
        <v/>
      </c>
      <c r="LI61" t="str">
        <f>IF(DQ61=1,LI$8&amp;IF(SUM(DR61:$EQ61)=0,"",", "),"")</f>
        <v/>
      </c>
      <c r="LJ61" t="str">
        <f>IF(DR61=1,LJ$8&amp;IF(SUM(DS61:$EQ61)=0,"",", "),"")</f>
        <v/>
      </c>
      <c r="LK61" t="str">
        <f>IF(DS61=1,LK$8&amp;IF(SUM(DT61:$EQ61)=0,"",", "),"")</f>
        <v/>
      </c>
      <c r="LL61" t="str">
        <f>IF(DT61=1,LL$8&amp;IF(SUM(DU61:$EQ61)=0,"",", "),"")</f>
        <v/>
      </c>
      <c r="LM61" t="str">
        <f>IF(DU61=1,LM$8&amp;IF(SUM(DV61:$EQ61)=0,"",", "),"")</f>
        <v/>
      </c>
      <c r="LN61" t="str">
        <f>IF(DV61=1,LN$8&amp;IF(SUM(DW61:$EQ61)=0,"",", "),"")</f>
        <v/>
      </c>
      <c r="LO61" t="str">
        <f>IF(DW61=1,LO$8&amp;IF(SUM(DX61:$EQ61)=0,"",", "),"")</f>
        <v/>
      </c>
      <c r="LP61" t="str">
        <f>IF(DX61=1,LP$8&amp;IF(SUM(DY61:$EQ61)=0,"",", "),"")</f>
        <v/>
      </c>
      <c r="LQ61" t="str">
        <f>IF(DY61=1,LQ$8&amp;IF(SUM(DZ61:$EQ61)=0,"",", "),"")</f>
        <v/>
      </c>
      <c r="LR61" t="str">
        <f>IF(DZ61=1,LR$8&amp;IF(SUM(EA61:$EQ61)=0,"",", "),"")</f>
        <v/>
      </c>
      <c r="LS61" t="str">
        <f>IF(EA61=1,LS$8&amp;IF(SUM(EB61:$EQ61)=0,"",", "),"")</f>
        <v/>
      </c>
      <c r="LT61" t="str">
        <f>IF(EB61=1,LT$8&amp;IF(SUM(EC61:$EQ61)=0,"",", "),"")</f>
        <v/>
      </c>
      <c r="LU61" t="str">
        <f>IF(EC61=1,LU$8&amp;IF(SUM(ED61:$EQ61)=0,"",", "),"")</f>
        <v/>
      </c>
      <c r="LV61" t="str">
        <f>IF(ED61=1,LV$8&amp;IF(SUM(EE61:$EQ61)=0,"",", "),"")</f>
        <v/>
      </c>
      <c r="LW61" t="str">
        <f>IF(EE61=1,LW$8&amp;IF(SUM(EF61:$EQ61)=0,"",", "),"")</f>
        <v/>
      </c>
      <c r="LX61" t="str">
        <f>IF(EF61=1,LX$8&amp;IF(SUM(EG61:$EQ61)=0,"",", "),"")</f>
        <v/>
      </c>
      <c r="LY61" t="str">
        <f>IF(EG61=1,LY$8&amp;IF(SUM(EH61:$EQ61)=0,"",", "),"")</f>
        <v/>
      </c>
      <c r="LZ61" t="str">
        <f>IF(EH61=1,LZ$8&amp;IF(SUM(EI61:$EQ61)=0,"",", "),"")</f>
        <v/>
      </c>
      <c r="MA61" t="str">
        <f>IF(EI61=1,MA$8&amp;IF(SUM(EJ61:$EQ61)=0,"",", "),"")</f>
        <v/>
      </c>
      <c r="MB61" t="str">
        <f>IF(EJ61=1,MB$8&amp;IF(SUM(EK61:$EQ61)=0,"",", "),"")</f>
        <v/>
      </c>
      <c r="MC61" t="str">
        <f>IF(EK61=1,MC$8&amp;IF(SUM(EL61:$EQ61)=0,"",", "),"")</f>
        <v/>
      </c>
      <c r="MD61" t="str">
        <f>IF(EL61=1,MD$8&amp;IF(SUM(EM61:$EQ61)=0,"",", "),"")</f>
        <v/>
      </c>
      <c r="ME61" t="str">
        <f>IF(EM61=1,ME$8&amp;IF(SUM(EN61:$EQ61)=0,"",", "),"")</f>
        <v/>
      </c>
      <c r="MF61" t="str">
        <f>IF(EN61=1,MF$8&amp;IF(SUM(EO61:$EQ61)=0,"",", "),"")</f>
        <v/>
      </c>
      <c r="MG61" t="str">
        <f>IF(EO61=1,MG$8&amp;IF(SUM(EP61:$EQ61)=0,"",", "),"")</f>
        <v/>
      </c>
      <c r="MH61" t="str">
        <f>IF(EP61=1,MH$8&amp;IF(SUM(EQ61:$EQ61)=0,"",", "),"")</f>
        <v/>
      </c>
      <c r="MI61" t="str">
        <f t="shared" si="68"/>
        <v/>
      </c>
      <c r="MJ61" t="str">
        <f>IF(ER61=1,MJ$8&amp;IF(SUM(ES61:$GO61)=0,"",", "),"")</f>
        <v/>
      </c>
      <c r="MK61" t="str">
        <f>IF(ES61=1,MK$8&amp;IF(SUM(ET61:$GO61)=0,"",", "),"")</f>
        <v/>
      </c>
      <c r="ML61" t="str">
        <f>IF(ET61=1,ML$8&amp;IF(SUM(EU61:$GO61)=0,"",", "),"")</f>
        <v/>
      </c>
      <c r="MM61" t="str">
        <f>IF(EU61=1,MM$8&amp;IF(SUM(EV61:$GO61)=0,"",", "),"")</f>
        <v/>
      </c>
      <c r="MN61" t="str">
        <f>IF(EV61=1,MN$8&amp;IF(SUM(EW61:$GO61)=0,"",", "),"")</f>
        <v/>
      </c>
      <c r="MO61" t="str">
        <f>IF(EW61=1,MO$8&amp;IF(SUM(EX61:$GO61)=0,"",", "),"")</f>
        <v/>
      </c>
      <c r="MP61" t="str">
        <f>IF(EX61=1,MP$8&amp;IF(SUM(EY61:$GO61)=0,"",", "),"")</f>
        <v/>
      </c>
      <c r="MQ61" t="str">
        <f>IF(EY61=1,MQ$8&amp;IF(SUM(EZ61:$GO61)=0,"",", "),"")</f>
        <v/>
      </c>
      <c r="MR61" t="str">
        <f>IF(EZ61=1,MR$8&amp;IF(SUM(FA61:$GO61)=0,"",", "),"")</f>
        <v/>
      </c>
      <c r="MS61" t="str">
        <f>IF(FA61=1,MS$8&amp;IF(SUM(FB61:$GO61)=0,"",", "),"")</f>
        <v/>
      </c>
      <c r="MT61" t="str">
        <f>IF(FB61=1,MT$8&amp;IF(SUM(FC61:$GO61)=0,"",", "),"")</f>
        <v/>
      </c>
      <c r="MU61" t="str">
        <f>IF(FC61=1,MU$8&amp;IF(SUM(FD61:$GO61)=0,"",", "),"")</f>
        <v/>
      </c>
      <c r="MV61" t="str">
        <f>IF(FD61=1,MV$8&amp;IF(SUM(FE61:$GO61)=0,"",", "),"")</f>
        <v/>
      </c>
      <c r="MW61" t="str">
        <f>IF(FE61=1,MW$8&amp;IF(SUM(FF61:$GO61)=0,"",", "),"")</f>
        <v/>
      </c>
      <c r="MX61" t="str">
        <f>IF(FF61=1,MX$8&amp;IF(SUM(FG61:$GO61)=0,"",", "),"")</f>
        <v/>
      </c>
      <c r="MY61" t="str">
        <f>IF(FG61=1,MY$8&amp;IF(SUM(FH61:$GO61)=0,"",", "),"")</f>
        <v/>
      </c>
      <c r="MZ61" t="str">
        <f>IF(FH61=1,MZ$8&amp;IF(SUM(FI61:$GO61)=0,"",", "),"")</f>
        <v/>
      </c>
      <c r="NA61" t="str">
        <f>IF(FI61=1,NA$8&amp;IF(SUM(FJ61:$GO61)=0,"",", "),"")</f>
        <v/>
      </c>
      <c r="NB61" t="str">
        <f>IF(FJ61=1,NB$8&amp;IF(SUM(FK61:$GO61)=0,"",", "),"")</f>
        <v/>
      </c>
      <c r="NC61" t="str">
        <f>IF(FK61=1,NC$8&amp;IF(SUM(FL61:$GO61)=0,"",", "),"")</f>
        <v/>
      </c>
      <c r="ND61" t="str">
        <f>IF(FL61=1,ND$8&amp;IF(SUM(FM61:$GO61)=0,"",", "),"")</f>
        <v/>
      </c>
      <c r="NE61" t="str">
        <f>IF(FM61=1,NE$8&amp;IF(SUM(FN61:$GO61)=0,"",", "),"")</f>
        <v/>
      </c>
      <c r="NF61" t="str">
        <f>IF(FN61=1,NF$8&amp;IF(SUM(FO61:$GO61)=0,"",", "),"")</f>
        <v/>
      </c>
      <c r="NG61" t="str">
        <f>IF(FO61=1,NG$8&amp;IF(SUM(FP61:$GO61)=0,"",", "),"")</f>
        <v/>
      </c>
      <c r="NH61" t="str">
        <f>IF(FP61=1,NH$8&amp;IF(SUM(FQ61:$GO61)=0,"",", "),"")</f>
        <v/>
      </c>
      <c r="NI61" t="str">
        <f>IF(FQ61=1,NI$8&amp;IF(SUM(FR61:$GO61)=0,"",", "),"")</f>
        <v/>
      </c>
      <c r="NJ61" t="str">
        <f>IF(FR61=1,NJ$8&amp;IF(SUM(FS61:$GO61)=0,"",", "),"")</f>
        <v/>
      </c>
      <c r="NK61" t="str">
        <f>IF(FS61=1,NK$8&amp;IF(SUM(FT61:$GO61)=0,"",", "),"")</f>
        <v/>
      </c>
      <c r="NL61" t="str">
        <f>IF(FT61=1,NL$8&amp;IF(SUM(FU61:$GO61)=0,"",", "),"")</f>
        <v/>
      </c>
      <c r="NM61" t="str">
        <f>IF(FU61=1,NM$8&amp;IF(SUM(FV61:$GO61)=0,"",", "),"")</f>
        <v/>
      </c>
      <c r="NN61" t="str">
        <f>IF(FV61=1,NN$8&amp;IF(SUM(FW61:$GO61)=0,"",", "),"")</f>
        <v/>
      </c>
      <c r="NO61" t="str">
        <f>IF(FW61=1,NO$8&amp;IF(SUM(FX61:$GO61)=0,"",", "),"")</f>
        <v/>
      </c>
      <c r="NP61" t="str">
        <f>IF(FX61=1,NP$8&amp;IF(SUM(FY61:$GO61)=0,"",", "),"")</f>
        <v/>
      </c>
      <c r="NQ61" t="str">
        <f>IF(FY61=1,NQ$8&amp;IF(SUM(FZ61:$GO61)=0,"",", "),"")</f>
        <v/>
      </c>
      <c r="NR61" t="str">
        <f>IF(FZ61=1,NR$8&amp;IF(SUM(GA61:$GO61)=0,"",", "),"")</f>
        <v/>
      </c>
      <c r="NS61" t="str">
        <f>IF(GA61=1,NS$8&amp;IF(SUM(GB61:$GO61)=0,"",", "),"")</f>
        <v/>
      </c>
      <c r="NT61" t="str">
        <f>IF(GB61=1,NT$8&amp;IF(SUM(GC61:$GO61)=0,"",", "),"")</f>
        <v/>
      </c>
      <c r="NU61" t="str">
        <f>IF(GC61=1,NU$8&amp;IF(SUM(GD61:$GO61)=0,"",", "),"")</f>
        <v/>
      </c>
      <c r="NV61" t="str">
        <f>IF(GD61=1,NV$8&amp;IF(SUM(GE61:$GO61)=0,"",", "),"")</f>
        <v/>
      </c>
      <c r="NW61" t="str">
        <f>IF(GE61=1,NW$8&amp;IF(SUM(GF61:$GO61)=0,"",", "),"")</f>
        <v/>
      </c>
      <c r="NX61" t="str">
        <f>IF(GF61=1,NX$8&amp;IF(SUM(GG61:$GO61)=0,"",", "),"")</f>
        <v/>
      </c>
      <c r="NY61" t="str">
        <f>IF(GG61=1,NY$8&amp;IF(SUM(GH61:$GO61)=0,"",", "),"")</f>
        <v/>
      </c>
      <c r="NZ61" t="str">
        <f>IF(GH61=1,NZ$8&amp;IF(SUM(GI61:$GO61)=0,"",", "),"")</f>
        <v/>
      </c>
      <c r="OA61" t="str">
        <f>IF(GI61=1,OA$8&amp;IF(SUM(GJ61:$GO61)=0,"",", "),"")</f>
        <v/>
      </c>
      <c r="OB61" t="str">
        <f>IF(GJ61=1,OB$8&amp;IF(SUM(GK61:$GO61)=0,"",", "),"")</f>
        <v/>
      </c>
      <c r="OC61" t="str">
        <f>IF(GK61=1,OC$8&amp;IF(SUM(GL61:$GO61)=0,"",", "),"")</f>
        <v/>
      </c>
      <c r="OD61" t="str">
        <f>IF(GL61=1,OD$8&amp;IF(SUM(GM61:$GO61)=0,"",", "),"")</f>
        <v/>
      </c>
      <c r="OE61" t="str">
        <f>IF(GM61=1,OE$8&amp;IF(SUM(GN61:$GO61)=0,"",", "),"")</f>
        <v/>
      </c>
      <c r="OF61" t="str">
        <f>IF(GN61=1,OF$8&amp;IF(SUM(GO61:$GO61)=0,"",", "),"")</f>
        <v/>
      </c>
      <c r="OG61" t="str">
        <f t="shared" si="69"/>
        <v/>
      </c>
      <c r="OH61" t="str">
        <f>IF(GP61=1,OH$8&amp;IF(SUM(GQ61:$IM61)=0,"",", "),"")</f>
        <v/>
      </c>
      <c r="OI61" t="str">
        <f>IF(GQ61=1,OI$8&amp;IF(SUM(GR61:$IM61)=0,"",", "),"")</f>
        <v/>
      </c>
      <c r="OJ61" t="str">
        <f>IF(GR61=1,OJ$8&amp;IF(SUM(GS61:$IM61)=0,"",", "),"")</f>
        <v/>
      </c>
      <c r="OK61" t="str">
        <f>IF(GS61=1,OK$8&amp;IF(SUM(GT61:$IM61)=0,"",", "),"")</f>
        <v/>
      </c>
      <c r="OL61" t="str">
        <f>IF(GT61=1,OL$8&amp;IF(SUM(GU61:$IM61)=0,"",", "),"")</f>
        <v/>
      </c>
      <c r="OM61" t="str">
        <f>IF(GU61=1,OM$8&amp;IF(SUM(GV61:$IM61)=0,"",", "),"")</f>
        <v/>
      </c>
      <c r="ON61" t="str">
        <f>IF(GV61=1,ON$8&amp;IF(SUM(GW61:$IM61)=0,"",", "),"")</f>
        <v/>
      </c>
      <c r="OO61" t="str">
        <f>IF(GW61=1,OO$8&amp;IF(SUM(GX61:$IM61)=0,"",", "),"")</f>
        <v/>
      </c>
      <c r="OP61" t="str">
        <f>IF(GX61=1,OP$8&amp;IF(SUM(GY61:$IM61)=0,"",", "),"")</f>
        <v/>
      </c>
      <c r="OQ61" t="str">
        <f>IF(GY61=1,OQ$8&amp;IF(SUM(GZ61:$IM61)=0,"",", "),"")</f>
        <v/>
      </c>
      <c r="OR61" t="str">
        <f>IF(GZ61=1,OR$8&amp;IF(SUM(HA61:$IM61)=0,"",", "),"")</f>
        <v/>
      </c>
      <c r="OS61" t="str">
        <f>IF(HA61=1,OS$8&amp;IF(SUM(HB61:$IM61)=0,"",", "),"")</f>
        <v/>
      </c>
      <c r="OT61" t="str">
        <f>IF(HB61=1,OT$8&amp;IF(SUM(HC61:$IM61)=0,"",", "),"")</f>
        <v/>
      </c>
      <c r="OU61" t="str">
        <f>IF(HC61=1,OU$8&amp;IF(SUM(HD61:$IM61)=0,"",", "),"")</f>
        <v/>
      </c>
      <c r="OV61" t="str">
        <f>IF(HD61=1,OV$8&amp;IF(SUM(HE61:$IM61)=0,"",", "),"")</f>
        <v/>
      </c>
      <c r="OW61" t="str">
        <f>IF(HE61=1,OW$8&amp;IF(SUM(HF61:$IM61)=0,"",", "),"")</f>
        <v/>
      </c>
      <c r="OX61" t="str">
        <f>IF(HF61=1,OX$8&amp;IF(SUM(HG61:$IM61)=0,"",", "),"")</f>
        <v/>
      </c>
      <c r="OY61" t="str">
        <f>IF(HG61=1,OY$8&amp;IF(SUM(HH61:$IM61)=0,"",", "),"")</f>
        <v/>
      </c>
      <c r="OZ61" t="str">
        <f>IF(HH61=1,OZ$8&amp;IF(SUM(HI61:$IM61)=0,"",", "),"")</f>
        <v/>
      </c>
      <c r="PA61" t="str">
        <f>IF(HI61=1,PA$8&amp;IF(SUM(HJ61:$IM61)=0,"",", "),"")</f>
        <v/>
      </c>
      <c r="PB61" t="str">
        <f>IF(HJ61=1,PB$8&amp;IF(SUM(HK61:$IM61)=0,"",", "),"")</f>
        <v/>
      </c>
      <c r="PC61" t="str">
        <f>IF(HK61=1,PC$8&amp;IF(SUM(HL61:$IM61)=0,"",", "),"")</f>
        <v/>
      </c>
      <c r="PD61" t="str">
        <f>IF(HL61=1,PD$8&amp;IF(SUM(HM61:$IM61)=0,"",", "),"")</f>
        <v/>
      </c>
      <c r="PE61" t="str">
        <f>IF(HM61=1,PE$8&amp;IF(SUM(HN61:$IM61)=0,"",", "),"")</f>
        <v/>
      </c>
      <c r="PF61" t="str">
        <f>IF(HN61=1,PF$8&amp;IF(SUM(HO61:$IM61)=0,"",", "),"")</f>
        <v/>
      </c>
      <c r="PG61" t="str">
        <f>IF(HO61=1,PG$8&amp;IF(SUM(HP61:$IM61)=0,"",", "),"")</f>
        <v/>
      </c>
      <c r="PH61" t="str">
        <f>IF(HP61=1,PH$8&amp;IF(SUM(HQ61:$IM61)=0,"",", "),"")</f>
        <v/>
      </c>
      <c r="PI61" t="str">
        <f>IF(HQ61=1,PI$8&amp;IF(SUM(HR61:$IM61)=0,"",", "),"")</f>
        <v/>
      </c>
      <c r="PJ61" t="str">
        <f>IF(HR61=1,PJ$8&amp;IF(SUM(HS61:$IM61)=0,"",", "),"")</f>
        <v/>
      </c>
      <c r="PK61" t="str">
        <f>IF(HS61=1,PK$8&amp;IF(SUM(HT61:$IM61)=0,"",", "),"")</f>
        <v/>
      </c>
      <c r="PL61" t="str">
        <f>IF(HT61=1,PL$8&amp;IF(SUM(HU61:$IM61)=0,"",", "),"")</f>
        <v/>
      </c>
      <c r="PM61" t="str">
        <f>IF(HU61=1,PM$8&amp;IF(SUM(HV61:$IM61)=0,"",", "),"")</f>
        <v/>
      </c>
      <c r="PN61" t="str">
        <f>IF(HV61=1,PN$8&amp;IF(SUM(HW61:$IM61)=0,"",", "),"")</f>
        <v/>
      </c>
      <c r="PO61" t="str">
        <f>IF(HW61=1,PO$8&amp;IF(SUM(HX61:$IM61)=0,"",", "),"")</f>
        <v/>
      </c>
      <c r="PP61" t="str">
        <f>IF(HX61=1,PP$8&amp;IF(SUM(HY61:$IM61)=0,"",", "),"")</f>
        <v/>
      </c>
      <c r="PQ61" t="str">
        <f>IF(HY61=1,PQ$8&amp;IF(SUM(HZ61:$IM61)=0,"",", "),"")</f>
        <v/>
      </c>
      <c r="PR61" t="str">
        <f>IF(HZ61=1,PR$8&amp;IF(SUM(IA61:$IM61)=0,"",", "),"")</f>
        <v/>
      </c>
      <c r="PS61" t="str">
        <f>IF(IA61=1,PS$8&amp;IF(SUM(IB61:$IM61)=0,"",", "),"")</f>
        <v/>
      </c>
      <c r="PT61" t="str">
        <f>IF(IB61=1,PT$8&amp;IF(SUM(IC61:$IM61)=0,"",", "),"")</f>
        <v/>
      </c>
      <c r="PU61" t="str">
        <f>IF(IC61=1,PU$8&amp;IF(SUM(ID61:$IM61)=0,"",", "),"")</f>
        <v/>
      </c>
      <c r="PV61" t="str">
        <f>IF(ID61=1,PV$8&amp;IF(SUM(IE61:$IM61)=0,"",", "),"")</f>
        <v/>
      </c>
      <c r="PW61" t="str">
        <f>IF(IE61=1,PW$8&amp;IF(SUM(IF61:$IM61)=0,"",", "),"")</f>
        <v/>
      </c>
      <c r="PX61" t="str">
        <f>IF(IF61=1,PX$8&amp;IF(SUM(IG61:$IM61)=0,"",", "),"")</f>
        <v/>
      </c>
      <c r="PY61" t="str">
        <f>IF(IG61=1,PY$8&amp;IF(SUM(IH61:$IM61)=0,"",", "),"")</f>
        <v/>
      </c>
      <c r="PZ61" t="str">
        <f>IF(IH61=1,PZ$8&amp;IF(SUM(II61:$IM61)=0,"",", "),"")</f>
        <v/>
      </c>
      <c r="QA61" t="str">
        <f>IF(II61=1,QA$8&amp;IF(SUM(IJ61:$IM61)=0,"",", "),"")</f>
        <v/>
      </c>
      <c r="QB61" t="str">
        <f>IF(IJ61=1,QB$8&amp;IF(SUM(IK61:$IM61)=0,"",", "),"")</f>
        <v/>
      </c>
      <c r="QC61" t="str">
        <f>IF(IK61=1,QC$8&amp;IF(SUM(IL61:$IM61)=0,"",", "),"")</f>
        <v/>
      </c>
      <c r="QD61" t="str">
        <f>IF(IL61=1,QD$8&amp;IF(SUM(IM61:$IM61)=0,"",", "),"")</f>
        <v/>
      </c>
      <c r="QE61" t="str">
        <f t="shared" si="70"/>
        <v/>
      </c>
      <c r="QF61" t="str">
        <f>IF(IN61=1,QF$8&amp;IF(SUM(IO61:$KK61)=0,"",", "),"")</f>
        <v/>
      </c>
      <c r="QG61" t="str">
        <f>IF(IO61=1,QG$8&amp;IF(SUM(IP61:$KK61)=0,"",", "),"")</f>
        <v/>
      </c>
      <c r="QH61" t="str">
        <f>IF(IP61=1,QH$8&amp;IF(SUM(IQ61:$KK61)=0,"",", "),"")</f>
        <v/>
      </c>
      <c r="QI61" t="str">
        <f>IF(IQ61=1,QI$8&amp;IF(SUM(IR61:$KK61)=0,"",", "),"")</f>
        <v/>
      </c>
      <c r="QJ61" t="str">
        <f>IF(IR61=1,QJ$8&amp;IF(SUM(IS61:$KK61)=0,"",", "),"")</f>
        <v/>
      </c>
      <c r="QK61" t="str">
        <f>IF(IS61=1,QK$8&amp;IF(SUM(IT61:$KK61)=0,"",", "),"")</f>
        <v/>
      </c>
      <c r="QL61" t="str">
        <f>IF(IT61=1,QL$8&amp;IF(SUM(IU61:$KK61)=0,"",", "),"")</f>
        <v/>
      </c>
      <c r="QM61" t="str">
        <f>IF(IU61=1,QM$8&amp;IF(SUM(IV61:$KK61)=0,"",", "),"")</f>
        <v/>
      </c>
      <c r="QN61" t="str">
        <f>IF(IV61=1,QN$8&amp;IF(SUM(IW61:$KK61)=0,"",", "),"")</f>
        <v/>
      </c>
      <c r="QO61" t="str">
        <f>IF(IW61=1,QO$8&amp;IF(SUM(IX61:$KK61)=0,"",", "),"")</f>
        <v/>
      </c>
      <c r="QP61" t="str">
        <f>IF(IX61=1,QP$8&amp;IF(SUM(IY61:$KK61)=0,"",", "),"")</f>
        <v/>
      </c>
      <c r="QQ61" t="str">
        <f>IF(IY61=1,QQ$8&amp;IF(SUM(IZ61:$KK61)=0,"",", "),"")</f>
        <v/>
      </c>
      <c r="QR61" t="str">
        <f>IF(IZ61=1,QR$8&amp;IF(SUM(JA61:$KK61)=0,"",", "),"")</f>
        <v/>
      </c>
      <c r="QS61" t="str">
        <f>IF(JA61=1,QS$8&amp;IF(SUM(JB61:$KK61)=0,"",", "),"")</f>
        <v/>
      </c>
      <c r="QT61" t="str">
        <f>IF(JB61=1,QT$8&amp;IF(SUM(JC61:$KK61)=0,"",", "),"")</f>
        <v/>
      </c>
      <c r="QU61" t="str">
        <f>IF(JC61=1,QU$8&amp;IF(SUM(JD61:$KK61)=0,"",", "),"")</f>
        <v/>
      </c>
      <c r="QV61" t="str">
        <f>IF(JD61=1,QV$8&amp;IF(SUM(JE61:$KK61)=0,"",", "),"")</f>
        <v/>
      </c>
      <c r="QW61" t="str">
        <f>IF(JE61=1,QW$8&amp;IF(SUM(JF61:$KK61)=0,"",", "),"")</f>
        <v/>
      </c>
      <c r="QX61" t="str">
        <f>IF(JF61=1,QX$8&amp;IF(SUM(JG61:$KK61)=0,"",", "),"")</f>
        <v/>
      </c>
      <c r="QY61" t="str">
        <f>IF(JG61=1,QY$8&amp;IF(SUM(JH61:$KK61)=0,"",", "),"")</f>
        <v/>
      </c>
      <c r="QZ61" t="str">
        <f>IF(JH61=1,QZ$8&amp;IF(SUM(JI61:$KK61)=0,"",", "),"")</f>
        <v/>
      </c>
      <c r="RA61" t="str">
        <f>IF(JI61=1,RA$8&amp;IF(SUM(JJ61:$KK61)=0,"",", "),"")</f>
        <v/>
      </c>
      <c r="RB61" t="str">
        <f>IF(JJ61=1,RB$8&amp;IF(SUM(JK61:$KK61)=0,"",", "),"")</f>
        <v/>
      </c>
      <c r="RC61" t="str">
        <f>IF(JK61=1,RC$8&amp;IF(SUM(JL61:$KK61)=0,"",", "),"")</f>
        <v/>
      </c>
      <c r="RD61" t="str">
        <f>IF(JL61=1,RD$8&amp;IF(SUM(JM61:$KK61)=0,"",", "),"")</f>
        <v/>
      </c>
      <c r="RE61" t="str">
        <f>IF(JM61=1,RE$8&amp;IF(SUM(JN61:$KK61)=0,"",", "),"")</f>
        <v/>
      </c>
      <c r="RF61" t="str">
        <f>IF(JN61=1,RF$8&amp;IF(SUM(JO61:$KK61)=0,"",", "),"")</f>
        <v/>
      </c>
      <c r="RG61" t="str">
        <f>IF(JO61=1,RG$8&amp;IF(SUM(JP61:$KK61)=0,"",", "),"")</f>
        <v/>
      </c>
      <c r="RH61" t="str">
        <f>IF(JP61=1,RH$8&amp;IF(SUM(JQ61:$KK61)=0,"",", "),"")</f>
        <v/>
      </c>
      <c r="RI61" t="str">
        <f>IF(JQ61=1,RI$8&amp;IF(SUM(JR61:$KK61)=0,"",", "),"")</f>
        <v/>
      </c>
      <c r="RJ61" t="str">
        <f>IF(JR61=1,RJ$8&amp;IF(SUM(JS61:$KK61)=0,"",", "),"")</f>
        <v/>
      </c>
      <c r="RK61" t="str">
        <f>IF(JS61=1,RK$8&amp;IF(SUM(JT61:$KK61)=0,"",", "),"")</f>
        <v/>
      </c>
      <c r="RL61" t="str">
        <f>IF(JT61=1,RL$8&amp;IF(SUM(JU61:$KK61)=0,"",", "),"")</f>
        <v/>
      </c>
      <c r="RM61" t="str">
        <f>IF(JU61=1,RM$8&amp;IF(SUM(JV61:$KK61)=0,"",", "),"")</f>
        <v/>
      </c>
      <c r="RN61" t="str">
        <f>IF(JV61=1,RN$8&amp;IF(SUM(JW61:$KK61)=0,"",", "),"")</f>
        <v/>
      </c>
      <c r="RO61" t="str">
        <f>IF(JW61=1,RO$8&amp;IF(SUM(JX61:$KK61)=0,"",", "),"")</f>
        <v/>
      </c>
      <c r="RP61" t="str">
        <f>IF(JX61=1,RP$8&amp;IF(SUM(JY61:$KK61)=0,"",", "),"")</f>
        <v/>
      </c>
      <c r="RQ61" t="str">
        <f>IF(JY61=1,RQ$8&amp;IF(SUM(JZ61:$KK61)=0,"",", "),"")</f>
        <v/>
      </c>
      <c r="RR61" t="str">
        <f>IF(JZ61=1,RR$8&amp;IF(SUM(KA61:$KK61)=0,"",", "),"")</f>
        <v/>
      </c>
      <c r="RS61" t="str">
        <f>IF(KA61=1,RS$8&amp;IF(SUM(KB61:$KK61)=0,"",", "),"")</f>
        <v/>
      </c>
      <c r="RT61" t="str">
        <f>IF(KB61=1,RT$8&amp;IF(SUM(KC61:$KK61)=0,"",", "),"")</f>
        <v/>
      </c>
      <c r="RU61" t="str">
        <f>IF(KC61=1,RU$8&amp;IF(SUM(KD61:$KK61)=0,"",", "),"")</f>
        <v/>
      </c>
      <c r="RV61" t="str">
        <f>IF(KD61=1,RV$8&amp;IF(SUM(KE61:$KK61)=0,"",", "),"")</f>
        <v/>
      </c>
      <c r="RW61" t="str">
        <f>IF(KE61=1,RW$8&amp;IF(SUM(KF61:$KK61)=0,"",", "),"")</f>
        <v/>
      </c>
      <c r="RX61" t="str">
        <f>IF(KF61=1,RX$8&amp;IF(SUM(KG61:$KK61)=0,"",", "),"")</f>
        <v/>
      </c>
      <c r="RY61" t="str">
        <f>IF(KG61=1,RY$8&amp;IF(SUM(KH61:$KK61)=0,"",", "),"")</f>
        <v/>
      </c>
      <c r="RZ61" t="str">
        <f>IF(KH61=1,RZ$8&amp;IF(SUM(KI61:$KK61)=0,"",", "),"")</f>
        <v/>
      </c>
      <c r="SA61" t="str">
        <f>IF(KI61=1,SA$8&amp;IF(SUM(KJ61:$KK61)=0,"",", "),"")</f>
        <v/>
      </c>
      <c r="SB61" t="str">
        <f>IF(KJ61=1,SB$8&amp;IF(SUM(KK61:$KK61)=0,"",", "),"")</f>
        <v/>
      </c>
      <c r="SC61" t="str">
        <f t="shared" si="71"/>
        <v/>
      </c>
    </row>
    <row r="62" spans="1:497" ht="60" customHeight="1" x14ac:dyDescent="0.45">
      <c r="A62" s="62"/>
      <c r="B62" s="212" t="str">
        <f t="shared" si="0"/>
        <v/>
      </c>
      <c r="C62" s="212" t="str">
        <f t="shared" si="59"/>
        <v/>
      </c>
      <c r="D62" s="212" t="str">
        <f t="shared" si="60"/>
        <v/>
      </c>
      <c r="E62" s="212" t="str">
        <f t="shared" si="61"/>
        <v/>
      </c>
      <c r="F62" s="212" t="str">
        <f t="shared" si="62"/>
        <v/>
      </c>
      <c r="G62" s="237" t="str">
        <f>IF('EDCI Data'!B62="","",'EDCI Data'!B62)</f>
        <v/>
      </c>
      <c r="H62" s="238" t="str">
        <f>IF('EDCI Data'!C62="","",'EDCI Data'!C62)</f>
        <v/>
      </c>
      <c r="I62" s="239" t="str">
        <f>IF('EDCI Data'!D62="","",'EDCI Data'!D62)</f>
        <v/>
      </c>
      <c r="J62" s="240" t="str">
        <f>IF('EDCI Data'!E62="","",'EDCI Data'!E62)</f>
        <v/>
      </c>
      <c r="K62" s="237" t="str">
        <f>IF('EDCI Data'!F62="","",'EDCI Data'!F62)</f>
        <v/>
      </c>
      <c r="L62" s="237" t="str">
        <f>IF('EDCI Data'!G62="","",'EDCI Data'!G62)</f>
        <v/>
      </c>
      <c r="M62" s="237" t="str">
        <f>IF('EDCI Data'!H62="","",'EDCI Data'!H62)</f>
        <v/>
      </c>
      <c r="N62" s="237" t="str">
        <f>IF('EDCI Data'!I62="","",'EDCI Data'!I62)</f>
        <v/>
      </c>
      <c r="O62" s="237" t="str">
        <f>IF('EDCI Data'!J62="","",'EDCI Data'!J62)</f>
        <v/>
      </c>
      <c r="P62" s="237" t="str">
        <f>IF('EDCI Data'!K62="","",'EDCI Data'!K62)</f>
        <v/>
      </c>
      <c r="Q62" s="241" t="str">
        <f>IF('EDCI Data'!L62="","",'EDCI Data'!L62)</f>
        <v/>
      </c>
      <c r="R62" s="241" t="str">
        <f>IF('EDCI Data'!M62="","",'EDCI Data'!M62)</f>
        <v/>
      </c>
      <c r="S62" s="237" t="str">
        <f>IF('EDCI Data'!N62="","",'EDCI Data'!N62)</f>
        <v/>
      </c>
      <c r="T62" s="237" t="str">
        <f>IF('EDCI Data'!O62="","",'EDCI Data'!O62)</f>
        <v/>
      </c>
      <c r="U62" s="237" t="str">
        <f>IF('EDCI Data'!P62="","",'EDCI Data'!P62)</f>
        <v/>
      </c>
      <c r="V62" s="237" t="str">
        <f>IF('EDCI Data'!Q62="","",'EDCI Data'!Q62)</f>
        <v/>
      </c>
      <c r="W62" s="242" t="str">
        <f>IF('EDCI Data'!R62="","",'EDCI Data'!R62)</f>
        <v/>
      </c>
      <c r="X62" s="243" t="str">
        <f>IF('EDCI Data'!S62="","",'EDCI Data'!S62)</f>
        <v/>
      </c>
      <c r="Y62" s="243" t="str">
        <f>IF('EDCI Data'!T62="","",'EDCI Data'!T62)</f>
        <v/>
      </c>
      <c r="Z62" s="244" t="str">
        <f>IF('EDCI Data'!U62="","",'EDCI Data'!U62)</f>
        <v/>
      </c>
      <c r="AA62" s="237" t="str">
        <f>IF('EDCI Data'!V62="","",'EDCI Data'!V62)</f>
        <v/>
      </c>
      <c r="AB62" s="244" t="str">
        <f>IF('EDCI Data'!W62="","",'EDCI Data'!W62)</f>
        <v/>
      </c>
      <c r="AC62" s="237" t="str">
        <f>IF('EDCI Data'!X62="","",'EDCI Data'!X62)</f>
        <v/>
      </c>
      <c r="AD62" s="244" t="str">
        <f>IF('EDCI Data'!Y62="","",'EDCI Data'!Y62)</f>
        <v/>
      </c>
      <c r="AE62" s="237" t="str">
        <f>IF('EDCI Data'!Z62="","",'EDCI Data'!Z62)</f>
        <v/>
      </c>
      <c r="AF62" s="237" t="str">
        <f>IF('EDCI Data'!AA62="","",'EDCI Data'!AA62)</f>
        <v/>
      </c>
      <c r="AG62" s="237" t="str">
        <f>IF('EDCI Data'!AB62="","",'EDCI Data'!AB62)</f>
        <v/>
      </c>
      <c r="AH62" s="237" t="str">
        <f>IF('EDCI Data'!AC62="","",'EDCI Data'!AC62)</f>
        <v/>
      </c>
      <c r="AI62" s="237" t="str">
        <f>IF('EDCI Data'!AD62="","",'EDCI Data'!AD62)</f>
        <v/>
      </c>
      <c r="AJ62" s="237" t="str">
        <f>IF('EDCI Data'!AE62="","",'EDCI Data'!AE62)</f>
        <v/>
      </c>
      <c r="AK62" s="237" t="str">
        <f>IF('EDCI Data'!AF62="","",'EDCI Data'!AF62)</f>
        <v/>
      </c>
      <c r="AL62" s="237" t="str">
        <f>IF('EDCI Data'!AG62="","",'EDCI Data'!AG62)</f>
        <v/>
      </c>
      <c r="AM62" s="237" t="str">
        <f>IF('EDCI Data'!AH62="","",'EDCI Data'!AH62)</f>
        <v/>
      </c>
      <c r="AN62" s="237" t="str">
        <f>IF('EDCI Data'!AI62="","",'EDCI Data'!AI62)</f>
        <v/>
      </c>
      <c r="AO62" s="237" t="str">
        <f>IF('EDCI Data'!AJ62="","",'EDCI Data'!AJ62)</f>
        <v/>
      </c>
      <c r="AP62" s="237" t="str">
        <f>IF('EDCI Data'!AK62="","",'EDCI Data'!AK62)</f>
        <v/>
      </c>
      <c r="AQ62" s="237" t="str">
        <f>IF('EDCI Data'!AL62="","",'EDCI Data'!AL62)</f>
        <v/>
      </c>
      <c r="AR62" s="237" t="str">
        <f>IF('EDCI Data'!AM62="","",'EDCI Data'!AM62)</f>
        <v/>
      </c>
      <c r="AS62" s="237" t="str">
        <f>IF('EDCI Data'!AN62="","",'EDCI Data'!AN62)</f>
        <v/>
      </c>
      <c r="AT62" s="237" t="str">
        <f>IF('EDCI Data'!AO62="","",'EDCI Data'!AO62)</f>
        <v/>
      </c>
      <c r="AU62" s="237" t="str">
        <f>IF('EDCI Data'!AP62="","",'EDCI Data'!AP62)</f>
        <v/>
      </c>
      <c r="AV62" s="237" t="str">
        <f>IF('EDCI Data'!AQ62="","",'EDCI Data'!AQ62)</f>
        <v/>
      </c>
      <c r="AW62" s="237" t="str">
        <f>IF('EDCI Data'!AR62="","",'EDCI Data'!AR62)</f>
        <v/>
      </c>
      <c r="AX62" s="237" t="str">
        <f>IF('EDCI Data'!AS62="","",'EDCI Data'!AS62)</f>
        <v/>
      </c>
      <c r="AY62" s="237" t="str">
        <f>IF('EDCI Data'!AT62="","",'EDCI Data'!AT62)</f>
        <v/>
      </c>
      <c r="AZ62" s="237" t="str">
        <f>IF('EDCI Data'!AU62="","",'EDCI Data'!AU62)</f>
        <v/>
      </c>
      <c r="BA62" s="237" t="str">
        <f>IF('EDCI Data'!AV62="","",'EDCI Data'!AV62)</f>
        <v/>
      </c>
      <c r="BB62" s="245" t="str">
        <f>IF('EDCI Data'!AW62="","",'EDCI Data'!AW62)</f>
        <v/>
      </c>
      <c r="BC62" s="245" t="str">
        <f>IF('EDCI Data'!AX62="","",'EDCI Data'!AX62)</f>
        <v/>
      </c>
      <c r="BD62" s="246" t="str">
        <f t="shared" si="63"/>
        <v/>
      </c>
      <c r="BE62" s="247" t="str">
        <f>IF('EDCI Data'!AY62="","",'EDCI Data'!AY62)</f>
        <v/>
      </c>
      <c r="BF62" s="247" t="str">
        <f>IF('EDCI Data'!AZ62="","",'EDCI Data'!AZ62)</f>
        <v/>
      </c>
      <c r="BG62" s="247" t="str">
        <f>IF('EDCI Data'!BA62="","",'EDCI Data'!BA62)</f>
        <v/>
      </c>
      <c r="BH62" s="247" t="str">
        <f>IF('EDCI Data'!BB62="","",'EDCI Data'!BB62)</f>
        <v/>
      </c>
      <c r="BI62" s="247" t="str">
        <f>IF('EDCI Data'!BC62="","",'EDCI Data'!BC62)</f>
        <v/>
      </c>
      <c r="BJ62" s="247" t="str">
        <f>IF('EDCI Data'!BD62="","",'EDCI Data'!BD62)</f>
        <v/>
      </c>
      <c r="BK62" s="247" t="str">
        <f>IF('EDCI Data'!BE62="","",'EDCI Data'!BE62)</f>
        <v/>
      </c>
      <c r="BL62" s="247" t="str">
        <f>IF('EDCI Data'!BF62="","",'EDCI Data'!BF62)</f>
        <v/>
      </c>
      <c r="BM62" s="247" t="str">
        <f>IF('EDCI Data'!BG62="","",'EDCI Data'!BG62)</f>
        <v/>
      </c>
      <c r="BN62" s="248" t="str">
        <f>IF('EDCI Data'!BH62="","",'EDCI Data'!BH62)</f>
        <v/>
      </c>
      <c r="BO62" s="248" t="str">
        <f>IF('EDCI Data'!BI62="","",'EDCI Data'!BI62)</f>
        <v/>
      </c>
      <c r="BP62" s="249" t="str">
        <f>IF('EDCI Data'!BJ62="","",'EDCI Data'!BJ62)</f>
        <v/>
      </c>
      <c r="BQ62" s="248" t="str">
        <f>IF('EDCI Data'!BK62="","",'EDCI Data'!BK62)</f>
        <v/>
      </c>
      <c r="BR62" s="248" t="str">
        <f>IF('EDCI Data'!BL62="","",'EDCI Data'!BL62)</f>
        <v/>
      </c>
      <c r="BS62" s="250" t="str">
        <f>IF('EDCI Data'!BM62="","",'EDCI Data'!BM62)</f>
        <v/>
      </c>
      <c r="BT62" s="251" t="str">
        <f>IF('EDCI Data'!BN62="","",'EDCI Data'!BN62)</f>
        <v/>
      </c>
      <c r="BU62" s="246" t="str">
        <f>IF('EDCI Data'!BO62="","",'EDCI Data'!BO62)</f>
        <v/>
      </c>
      <c r="BV62" s="252">
        <f t="shared" si="64"/>
        <v>0</v>
      </c>
      <c r="BW62" s="252">
        <f t="shared" si="65"/>
        <v>0</v>
      </c>
      <c r="BX62" s="252">
        <f t="shared" si="66"/>
        <v>0</v>
      </c>
      <c r="BY62" s="252">
        <f t="shared" si="67"/>
        <v>0</v>
      </c>
      <c r="BZ62" t="str">
        <f t="shared" si="1"/>
        <v/>
      </c>
      <c r="CA62" s="253"/>
      <c r="CB62"/>
      <c r="CC62"/>
      <c r="CD62"/>
      <c r="CE62" t="str">
        <f t="shared" si="2"/>
        <v/>
      </c>
      <c r="CF62"/>
      <c r="CG62" t="str">
        <f t="shared" si="3"/>
        <v/>
      </c>
      <c r="CH62" t="str">
        <f t="shared" si="4"/>
        <v/>
      </c>
      <c r="CI62" t="str">
        <f t="shared" si="5"/>
        <v/>
      </c>
      <c r="CJ62" t="str">
        <f t="shared" si="6"/>
        <v/>
      </c>
      <c r="CK62"/>
      <c r="CL62"/>
      <c r="CM62" t="str">
        <f t="shared" si="7"/>
        <v/>
      </c>
      <c r="CN62" t="str">
        <f t="shared" si="8"/>
        <v/>
      </c>
      <c r="CO62" t="str">
        <f t="shared" si="9"/>
        <v/>
      </c>
      <c r="CP62" t="str">
        <f t="shared" si="10"/>
        <v/>
      </c>
      <c r="CQ62"/>
      <c r="CR62" t="str" cm="1">
        <f t="array" ref="CR62">IF(COUNTIFS($BZ$10:$BZ$259,$BZ62,$I$10:$I$259,$I62+1)&gt;0,IF(X62&lt;&gt;INDEX(Y$10:Y$259,MATCH(1,INDEX(($BZ62=$BZ$10:$BZ$259)*($I$10:$I$259=$I62+1),0,1),0)),"Number of FTEs in previous year do not align with Number of FTEs in current year across years, by definition these should be equal. Please check and update if required. "&amp;CHAR(10),""),"")</f>
        <v/>
      </c>
      <c r="CS62" t="str" cm="1">
        <f t="array" ref="CS62">IF(COUNTIFS($BZ$10:$BZ$259,$BZ62,$I$10:$I$259,$I62-1)&gt;0,IF(Y62&lt;&gt;INDEX(X$10:X$259,MATCH(1,INDEX(($BZ62=$BZ$10:$BZ$259)*($I$10:$I$259=$I62-1),0,1),0)),"Number of FTEs in previous year do not align with Number of FTEs in current year across years, by definition these should be equal. Please check and update if required. "&amp;CHAR(10),""),"")</f>
        <v/>
      </c>
      <c r="CT62" t="str">
        <f t="shared" si="11"/>
        <v/>
      </c>
      <c r="CU62" t="str">
        <f t="shared" si="12"/>
        <v/>
      </c>
      <c r="CV62"/>
      <c r="CW62" t="str">
        <f t="shared" si="13"/>
        <v/>
      </c>
      <c r="CX62"/>
      <c r="CY62" t="str">
        <f t="shared" si="14"/>
        <v/>
      </c>
      <c r="CZ62"/>
      <c r="DA62" t="str">
        <f t="shared" si="15"/>
        <v/>
      </c>
      <c r="DB62"/>
      <c r="DC62"/>
      <c r="DD62"/>
      <c r="DE62"/>
      <c r="DF62"/>
      <c r="DG62"/>
      <c r="DH62"/>
      <c r="DI62"/>
      <c r="DJ62"/>
      <c r="DK62"/>
      <c r="DL62"/>
      <c r="DM62"/>
      <c r="DN62"/>
      <c r="DO62"/>
      <c r="DP62"/>
      <c r="DQ62"/>
      <c r="DR62"/>
      <c r="DS62"/>
      <c r="DT62"/>
      <c r="DU62"/>
      <c r="DV62"/>
      <c r="DW62"/>
      <c r="DX62" t="str">
        <f t="shared" si="16"/>
        <v/>
      </c>
      <c r="DY62" t="str">
        <f t="shared" si="17"/>
        <v/>
      </c>
      <c r="DZ62" t="str">
        <f t="shared" si="18"/>
        <v/>
      </c>
      <c r="EA62" t="str">
        <f t="shared" si="19"/>
        <v/>
      </c>
      <c r="EB62" t="str">
        <f t="shared" si="20"/>
        <v/>
      </c>
      <c r="EC62" t="str">
        <f t="shared" si="21"/>
        <v/>
      </c>
      <c r="ED62" t="str">
        <f t="shared" si="22"/>
        <v/>
      </c>
      <c r="EE62" t="str">
        <f t="shared" si="23"/>
        <v/>
      </c>
      <c r="EF62" t="str">
        <f t="shared" si="24"/>
        <v/>
      </c>
      <c r="EG62" t="str">
        <f t="shared" si="25"/>
        <v/>
      </c>
      <c r="EH62" t="str">
        <f t="shared" si="26"/>
        <v/>
      </c>
      <c r="EI62" t="str">
        <f t="shared" si="27"/>
        <v/>
      </c>
      <c r="EJ62"/>
      <c r="EK62"/>
      <c r="EL62"/>
      <c r="EM62"/>
      <c r="EN62"/>
      <c r="EO62"/>
      <c r="EP62"/>
      <c r="EQ62" t="str">
        <f t="shared" si="28"/>
        <v/>
      </c>
      <c r="ER62" t="str">
        <f t="shared" si="29"/>
        <v/>
      </c>
      <c r="ES62" t="str">
        <f t="shared" si="30"/>
        <v/>
      </c>
      <c r="ET62"/>
      <c r="EU62" t="str">
        <f t="shared" si="31"/>
        <v/>
      </c>
      <c r="EV62"/>
      <c r="EW62" t="str">
        <f t="shared" si="32"/>
        <v/>
      </c>
      <c r="EX62"/>
      <c r="EY62" t="str">
        <f t="shared" si="33"/>
        <v/>
      </c>
      <c r="EZ62"/>
      <c r="FA62"/>
      <c r="FB62"/>
      <c r="FC62"/>
      <c r="FD62"/>
      <c r="FE62"/>
      <c r="FF62"/>
      <c r="FG62"/>
      <c r="FH62"/>
      <c r="FI62"/>
      <c r="FJ62"/>
      <c r="FK62"/>
      <c r="FL62"/>
      <c r="FM62"/>
      <c r="FN62"/>
      <c r="FO62"/>
      <c r="FP62"/>
      <c r="FQ62"/>
      <c r="FR62"/>
      <c r="FS62"/>
      <c r="FT62"/>
      <c r="FU62"/>
      <c r="FV62" t="str">
        <f t="shared" si="34"/>
        <v/>
      </c>
      <c r="FW62" t="str">
        <f t="shared" si="35"/>
        <v/>
      </c>
      <c r="FX62"/>
      <c r="FY62" t="str">
        <f t="shared" si="36"/>
        <v/>
      </c>
      <c r="FZ62" t="str">
        <f t="shared" si="37"/>
        <v/>
      </c>
      <c r="GA62" t="str">
        <f t="shared" si="38"/>
        <v/>
      </c>
      <c r="GB62" t="str">
        <f t="shared" si="39"/>
        <v/>
      </c>
      <c r="GC62" t="str">
        <f t="shared" si="40"/>
        <v/>
      </c>
      <c r="GD62" t="str">
        <f t="shared" si="41"/>
        <v/>
      </c>
      <c r="GE62" t="str">
        <f t="shared" si="42"/>
        <v/>
      </c>
      <c r="GF62" t="str">
        <f t="shared" si="43"/>
        <v/>
      </c>
      <c r="GG62" t="str">
        <f t="shared" si="44"/>
        <v/>
      </c>
      <c r="GH62"/>
      <c r="GI62"/>
      <c r="GJ62"/>
      <c r="GK62"/>
      <c r="GL62"/>
      <c r="GM62"/>
      <c r="GN62"/>
      <c r="GO62"/>
      <c r="GP62" t="str">
        <f t="shared" si="45"/>
        <v/>
      </c>
      <c r="GQ62" t="str">
        <f t="shared" si="46"/>
        <v/>
      </c>
      <c r="GR62"/>
      <c r="GS62" t="str">
        <f t="shared" si="47"/>
        <v/>
      </c>
      <c r="GT62"/>
      <c r="GU62" t="str">
        <f t="shared" si="48"/>
        <v/>
      </c>
      <c r="GV62"/>
      <c r="GW62" t="str">
        <f t="shared" si="49"/>
        <v/>
      </c>
      <c r="GX62"/>
      <c r="GY62"/>
      <c r="GZ62"/>
      <c r="HA62"/>
      <c r="HB62"/>
      <c r="HC62"/>
      <c r="HD62"/>
      <c r="HE62"/>
      <c r="HF62"/>
      <c r="HG62"/>
      <c r="HH62"/>
      <c r="HI62"/>
      <c r="HJ62"/>
      <c r="HK62"/>
      <c r="HL62"/>
      <c r="HM62"/>
      <c r="HN62"/>
      <c r="HO62"/>
      <c r="HP62"/>
      <c r="HQ62"/>
      <c r="HR62"/>
      <c r="HS62"/>
      <c r="HT62" t="str">
        <f t="shared" si="50"/>
        <v/>
      </c>
      <c r="HU62" t="str">
        <f t="shared" si="51"/>
        <v/>
      </c>
      <c r="HV62"/>
      <c r="HW62"/>
      <c r="HX62"/>
      <c r="HY62"/>
      <c r="HZ62"/>
      <c r="IA62"/>
      <c r="IB62"/>
      <c r="IC62"/>
      <c r="ID62"/>
      <c r="IE62" t="str">
        <f t="shared" si="52"/>
        <v/>
      </c>
      <c r="IF62"/>
      <c r="IG62"/>
      <c r="IH62"/>
      <c r="II62"/>
      <c r="IJ62"/>
      <c r="IK62"/>
      <c r="IL62"/>
      <c r="IM62"/>
      <c r="IN62"/>
      <c r="IO62"/>
      <c r="IP62"/>
      <c r="IQ62" t="str">
        <f t="shared" si="53"/>
        <v/>
      </c>
      <c r="IR62"/>
      <c r="IS62" t="str">
        <f t="shared" si="54"/>
        <v/>
      </c>
      <c r="IT62"/>
      <c r="IU62" t="str">
        <f t="shared" si="55"/>
        <v/>
      </c>
      <c r="IV62"/>
      <c r="IW62"/>
      <c r="IX62"/>
      <c r="IY62"/>
      <c r="IZ62"/>
      <c r="JA62"/>
      <c r="JB62"/>
      <c r="JC62"/>
      <c r="JD62"/>
      <c r="JE62"/>
      <c r="JF62"/>
      <c r="JG62"/>
      <c r="JH62"/>
      <c r="JI62"/>
      <c r="JJ62"/>
      <c r="JK62"/>
      <c r="JL62"/>
      <c r="JM62"/>
      <c r="JN62"/>
      <c r="JO62"/>
      <c r="JP62"/>
      <c r="JQ62"/>
      <c r="JR62" t="str">
        <f t="shared" si="56"/>
        <v/>
      </c>
      <c r="JS62" t="str">
        <f t="shared" si="57"/>
        <v/>
      </c>
      <c r="JT62"/>
      <c r="JU62"/>
      <c r="JV62"/>
      <c r="JW62"/>
      <c r="JX62"/>
      <c r="JY62"/>
      <c r="JZ62"/>
      <c r="KA62"/>
      <c r="KB62"/>
      <c r="KC62" t="str">
        <f t="shared" si="58"/>
        <v/>
      </c>
      <c r="KD62"/>
      <c r="KE62"/>
      <c r="KF62"/>
      <c r="KG62"/>
      <c r="KH62"/>
      <c r="KI62"/>
      <c r="KJ62"/>
      <c r="KK62"/>
      <c r="KL62" t="str">
        <f>IF(CT62=1,KL$8&amp;IF(SUM(CU62:$EQ62)=0,"",", "),"")</f>
        <v/>
      </c>
      <c r="KM62" t="str">
        <f>IF(CU62=1,KM$8&amp;IF(SUM(CV62:$EQ62)=0,"",", "),"")</f>
        <v/>
      </c>
      <c r="KN62" t="str">
        <f>IF(CV62=1,KN$8&amp;IF(SUM(CW62:$EQ62)=0,"",", "),"")</f>
        <v/>
      </c>
      <c r="KO62" t="str">
        <f>IF(CW62=1,KO$8&amp;IF(SUM(CX62:$EQ62)=0,"",", "),"")</f>
        <v/>
      </c>
      <c r="KP62" t="str">
        <f>IF(CX62=1,KP$8&amp;IF(SUM(CY62:$EQ62)=0,"",", "),"")</f>
        <v/>
      </c>
      <c r="KQ62" t="str">
        <f>IF(CY62=1,KQ$8&amp;IF(SUM(CZ62:$EQ62)=0,"",", "),"")</f>
        <v/>
      </c>
      <c r="KR62" t="str">
        <f>IF(CZ62=1,KR$8&amp;IF(SUM(DA62:$EQ62)=0,"",", "),"")</f>
        <v/>
      </c>
      <c r="KS62" t="str">
        <f>IF(DA62=1,KS$8&amp;IF(SUM(DB62:$EQ62)=0,"",", "),"")</f>
        <v/>
      </c>
      <c r="KT62" t="str">
        <f>IF(DB62=1,KT$8&amp;IF(SUM(DC62:$EQ62)=0,"",", "),"")</f>
        <v/>
      </c>
      <c r="KU62" t="str">
        <f>IF(DC62=1,KU$8&amp;IF(SUM(DD62:$EQ62)=0,"",", "),"")</f>
        <v/>
      </c>
      <c r="KV62" t="str">
        <f>IF(DD62=1,KV$8&amp;IF(SUM(DE62:$EQ62)=0,"",", "),"")</f>
        <v/>
      </c>
      <c r="KW62" t="str">
        <f>IF(DE62=1,KW$8&amp;IF(SUM(DF62:$EQ62)=0,"",", "),"")</f>
        <v/>
      </c>
      <c r="KX62" t="str">
        <f>IF(DF62=1,KX$8&amp;IF(SUM(DG62:$EQ62)=0,"",", "),"")</f>
        <v/>
      </c>
      <c r="KY62" t="str">
        <f>IF(DG62=1,KY$8&amp;IF(SUM(DH62:$EQ62)=0,"",", "),"")</f>
        <v/>
      </c>
      <c r="KZ62" t="str">
        <f>IF(DH62=1,KZ$8&amp;IF(SUM(DI62:$EQ62)=0,"",", "),"")</f>
        <v/>
      </c>
      <c r="LA62" t="str">
        <f>IF(DI62=1,LA$8&amp;IF(SUM(DJ62:$EQ62)=0,"",", "),"")</f>
        <v/>
      </c>
      <c r="LB62" t="str">
        <f>IF(DJ62=1,LB$8&amp;IF(SUM(DK62:$EQ62)=0,"",", "),"")</f>
        <v/>
      </c>
      <c r="LC62" t="str">
        <f>IF(DK62=1,LC$8&amp;IF(SUM(DL62:$EQ62)=0,"",", "),"")</f>
        <v/>
      </c>
      <c r="LD62" t="str">
        <f>IF(DL62=1,LD$8&amp;IF(SUM(DM62:$EQ62)=0,"",", "),"")</f>
        <v/>
      </c>
      <c r="LE62" t="str">
        <f>IF(DM62=1,LE$8&amp;IF(SUM(DN62:$EQ62)=0,"",", "),"")</f>
        <v/>
      </c>
      <c r="LF62" t="str">
        <f>IF(DN62=1,LF$8&amp;IF(SUM(DO62:$EQ62)=0,"",", "),"")</f>
        <v/>
      </c>
      <c r="LG62" t="str">
        <f>IF(DO62=1,LG$8&amp;IF(SUM(DP62:$EQ62)=0,"",", "),"")</f>
        <v/>
      </c>
      <c r="LH62" t="str">
        <f>IF(DP62=1,LH$8&amp;IF(SUM(DQ62:$EQ62)=0,"",", "),"")</f>
        <v/>
      </c>
      <c r="LI62" t="str">
        <f>IF(DQ62=1,LI$8&amp;IF(SUM(DR62:$EQ62)=0,"",", "),"")</f>
        <v/>
      </c>
      <c r="LJ62" t="str">
        <f>IF(DR62=1,LJ$8&amp;IF(SUM(DS62:$EQ62)=0,"",", "),"")</f>
        <v/>
      </c>
      <c r="LK62" t="str">
        <f>IF(DS62=1,LK$8&amp;IF(SUM(DT62:$EQ62)=0,"",", "),"")</f>
        <v/>
      </c>
      <c r="LL62" t="str">
        <f>IF(DT62=1,LL$8&amp;IF(SUM(DU62:$EQ62)=0,"",", "),"")</f>
        <v/>
      </c>
      <c r="LM62" t="str">
        <f>IF(DU62=1,LM$8&amp;IF(SUM(DV62:$EQ62)=0,"",", "),"")</f>
        <v/>
      </c>
      <c r="LN62" t="str">
        <f>IF(DV62=1,LN$8&amp;IF(SUM(DW62:$EQ62)=0,"",", "),"")</f>
        <v/>
      </c>
      <c r="LO62" t="str">
        <f>IF(DW62=1,LO$8&amp;IF(SUM(DX62:$EQ62)=0,"",", "),"")</f>
        <v/>
      </c>
      <c r="LP62" t="str">
        <f>IF(DX62=1,LP$8&amp;IF(SUM(DY62:$EQ62)=0,"",", "),"")</f>
        <v/>
      </c>
      <c r="LQ62" t="str">
        <f>IF(DY62=1,LQ$8&amp;IF(SUM(DZ62:$EQ62)=0,"",", "),"")</f>
        <v/>
      </c>
      <c r="LR62" t="str">
        <f>IF(DZ62=1,LR$8&amp;IF(SUM(EA62:$EQ62)=0,"",", "),"")</f>
        <v/>
      </c>
      <c r="LS62" t="str">
        <f>IF(EA62=1,LS$8&amp;IF(SUM(EB62:$EQ62)=0,"",", "),"")</f>
        <v/>
      </c>
      <c r="LT62" t="str">
        <f>IF(EB62=1,LT$8&amp;IF(SUM(EC62:$EQ62)=0,"",", "),"")</f>
        <v/>
      </c>
      <c r="LU62" t="str">
        <f>IF(EC62=1,LU$8&amp;IF(SUM(ED62:$EQ62)=0,"",", "),"")</f>
        <v/>
      </c>
      <c r="LV62" t="str">
        <f>IF(ED62=1,LV$8&amp;IF(SUM(EE62:$EQ62)=0,"",", "),"")</f>
        <v/>
      </c>
      <c r="LW62" t="str">
        <f>IF(EE62=1,LW$8&amp;IF(SUM(EF62:$EQ62)=0,"",", "),"")</f>
        <v/>
      </c>
      <c r="LX62" t="str">
        <f>IF(EF62=1,LX$8&amp;IF(SUM(EG62:$EQ62)=0,"",", "),"")</f>
        <v/>
      </c>
      <c r="LY62" t="str">
        <f>IF(EG62=1,LY$8&amp;IF(SUM(EH62:$EQ62)=0,"",", "),"")</f>
        <v/>
      </c>
      <c r="LZ62" t="str">
        <f>IF(EH62=1,LZ$8&amp;IF(SUM(EI62:$EQ62)=0,"",", "),"")</f>
        <v/>
      </c>
      <c r="MA62" t="str">
        <f>IF(EI62=1,MA$8&amp;IF(SUM(EJ62:$EQ62)=0,"",", "),"")</f>
        <v/>
      </c>
      <c r="MB62" t="str">
        <f>IF(EJ62=1,MB$8&amp;IF(SUM(EK62:$EQ62)=0,"",", "),"")</f>
        <v/>
      </c>
      <c r="MC62" t="str">
        <f>IF(EK62=1,MC$8&amp;IF(SUM(EL62:$EQ62)=0,"",", "),"")</f>
        <v/>
      </c>
      <c r="MD62" t="str">
        <f>IF(EL62=1,MD$8&amp;IF(SUM(EM62:$EQ62)=0,"",", "),"")</f>
        <v/>
      </c>
      <c r="ME62" t="str">
        <f>IF(EM62=1,ME$8&amp;IF(SUM(EN62:$EQ62)=0,"",", "),"")</f>
        <v/>
      </c>
      <c r="MF62" t="str">
        <f>IF(EN62=1,MF$8&amp;IF(SUM(EO62:$EQ62)=0,"",", "),"")</f>
        <v/>
      </c>
      <c r="MG62" t="str">
        <f>IF(EO62=1,MG$8&amp;IF(SUM(EP62:$EQ62)=0,"",", "),"")</f>
        <v/>
      </c>
      <c r="MH62" t="str">
        <f>IF(EP62=1,MH$8&amp;IF(SUM(EQ62:$EQ62)=0,"",", "),"")</f>
        <v/>
      </c>
      <c r="MI62" t="str">
        <f t="shared" si="68"/>
        <v/>
      </c>
      <c r="MJ62" t="str">
        <f>IF(ER62=1,MJ$8&amp;IF(SUM(ES62:$GO62)=0,"",", "),"")</f>
        <v/>
      </c>
      <c r="MK62" t="str">
        <f>IF(ES62=1,MK$8&amp;IF(SUM(ET62:$GO62)=0,"",", "),"")</f>
        <v/>
      </c>
      <c r="ML62" t="str">
        <f>IF(ET62=1,ML$8&amp;IF(SUM(EU62:$GO62)=0,"",", "),"")</f>
        <v/>
      </c>
      <c r="MM62" t="str">
        <f>IF(EU62=1,MM$8&amp;IF(SUM(EV62:$GO62)=0,"",", "),"")</f>
        <v/>
      </c>
      <c r="MN62" t="str">
        <f>IF(EV62=1,MN$8&amp;IF(SUM(EW62:$GO62)=0,"",", "),"")</f>
        <v/>
      </c>
      <c r="MO62" t="str">
        <f>IF(EW62=1,MO$8&amp;IF(SUM(EX62:$GO62)=0,"",", "),"")</f>
        <v/>
      </c>
      <c r="MP62" t="str">
        <f>IF(EX62=1,MP$8&amp;IF(SUM(EY62:$GO62)=0,"",", "),"")</f>
        <v/>
      </c>
      <c r="MQ62" t="str">
        <f>IF(EY62=1,MQ$8&amp;IF(SUM(EZ62:$GO62)=0,"",", "),"")</f>
        <v/>
      </c>
      <c r="MR62" t="str">
        <f>IF(EZ62=1,MR$8&amp;IF(SUM(FA62:$GO62)=0,"",", "),"")</f>
        <v/>
      </c>
      <c r="MS62" t="str">
        <f>IF(FA62=1,MS$8&amp;IF(SUM(FB62:$GO62)=0,"",", "),"")</f>
        <v/>
      </c>
      <c r="MT62" t="str">
        <f>IF(FB62=1,MT$8&amp;IF(SUM(FC62:$GO62)=0,"",", "),"")</f>
        <v/>
      </c>
      <c r="MU62" t="str">
        <f>IF(FC62=1,MU$8&amp;IF(SUM(FD62:$GO62)=0,"",", "),"")</f>
        <v/>
      </c>
      <c r="MV62" t="str">
        <f>IF(FD62=1,MV$8&amp;IF(SUM(FE62:$GO62)=0,"",", "),"")</f>
        <v/>
      </c>
      <c r="MW62" t="str">
        <f>IF(FE62=1,MW$8&amp;IF(SUM(FF62:$GO62)=0,"",", "),"")</f>
        <v/>
      </c>
      <c r="MX62" t="str">
        <f>IF(FF62=1,MX$8&amp;IF(SUM(FG62:$GO62)=0,"",", "),"")</f>
        <v/>
      </c>
      <c r="MY62" t="str">
        <f>IF(FG62=1,MY$8&amp;IF(SUM(FH62:$GO62)=0,"",", "),"")</f>
        <v/>
      </c>
      <c r="MZ62" t="str">
        <f>IF(FH62=1,MZ$8&amp;IF(SUM(FI62:$GO62)=0,"",", "),"")</f>
        <v/>
      </c>
      <c r="NA62" t="str">
        <f>IF(FI62=1,NA$8&amp;IF(SUM(FJ62:$GO62)=0,"",", "),"")</f>
        <v/>
      </c>
      <c r="NB62" t="str">
        <f>IF(FJ62=1,NB$8&amp;IF(SUM(FK62:$GO62)=0,"",", "),"")</f>
        <v/>
      </c>
      <c r="NC62" t="str">
        <f>IF(FK62=1,NC$8&amp;IF(SUM(FL62:$GO62)=0,"",", "),"")</f>
        <v/>
      </c>
      <c r="ND62" t="str">
        <f>IF(FL62=1,ND$8&amp;IF(SUM(FM62:$GO62)=0,"",", "),"")</f>
        <v/>
      </c>
      <c r="NE62" t="str">
        <f>IF(FM62=1,NE$8&amp;IF(SUM(FN62:$GO62)=0,"",", "),"")</f>
        <v/>
      </c>
      <c r="NF62" t="str">
        <f>IF(FN62=1,NF$8&amp;IF(SUM(FO62:$GO62)=0,"",", "),"")</f>
        <v/>
      </c>
      <c r="NG62" t="str">
        <f>IF(FO62=1,NG$8&amp;IF(SUM(FP62:$GO62)=0,"",", "),"")</f>
        <v/>
      </c>
      <c r="NH62" t="str">
        <f>IF(FP62=1,NH$8&amp;IF(SUM(FQ62:$GO62)=0,"",", "),"")</f>
        <v/>
      </c>
      <c r="NI62" t="str">
        <f>IF(FQ62=1,NI$8&amp;IF(SUM(FR62:$GO62)=0,"",", "),"")</f>
        <v/>
      </c>
      <c r="NJ62" t="str">
        <f>IF(FR62=1,NJ$8&amp;IF(SUM(FS62:$GO62)=0,"",", "),"")</f>
        <v/>
      </c>
      <c r="NK62" t="str">
        <f>IF(FS62=1,NK$8&amp;IF(SUM(FT62:$GO62)=0,"",", "),"")</f>
        <v/>
      </c>
      <c r="NL62" t="str">
        <f>IF(FT62=1,NL$8&amp;IF(SUM(FU62:$GO62)=0,"",", "),"")</f>
        <v/>
      </c>
      <c r="NM62" t="str">
        <f>IF(FU62=1,NM$8&amp;IF(SUM(FV62:$GO62)=0,"",", "),"")</f>
        <v/>
      </c>
      <c r="NN62" t="str">
        <f>IF(FV62=1,NN$8&amp;IF(SUM(FW62:$GO62)=0,"",", "),"")</f>
        <v/>
      </c>
      <c r="NO62" t="str">
        <f>IF(FW62=1,NO$8&amp;IF(SUM(FX62:$GO62)=0,"",", "),"")</f>
        <v/>
      </c>
      <c r="NP62" t="str">
        <f>IF(FX62=1,NP$8&amp;IF(SUM(FY62:$GO62)=0,"",", "),"")</f>
        <v/>
      </c>
      <c r="NQ62" t="str">
        <f>IF(FY62=1,NQ$8&amp;IF(SUM(FZ62:$GO62)=0,"",", "),"")</f>
        <v/>
      </c>
      <c r="NR62" t="str">
        <f>IF(FZ62=1,NR$8&amp;IF(SUM(GA62:$GO62)=0,"",", "),"")</f>
        <v/>
      </c>
      <c r="NS62" t="str">
        <f>IF(GA62=1,NS$8&amp;IF(SUM(GB62:$GO62)=0,"",", "),"")</f>
        <v/>
      </c>
      <c r="NT62" t="str">
        <f>IF(GB62=1,NT$8&amp;IF(SUM(GC62:$GO62)=0,"",", "),"")</f>
        <v/>
      </c>
      <c r="NU62" t="str">
        <f>IF(GC62=1,NU$8&amp;IF(SUM(GD62:$GO62)=0,"",", "),"")</f>
        <v/>
      </c>
      <c r="NV62" t="str">
        <f>IF(GD62=1,NV$8&amp;IF(SUM(GE62:$GO62)=0,"",", "),"")</f>
        <v/>
      </c>
      <c r="NW62" t="str">
        <f>IF(GE62=1,NW$8&amp;IF(SUM(GF62:$GO62)=0,"",", "),"")</f>
        <v/>
      </c>
      <c r="NX62" t="str">
        <f>IF(GF62=1,NX$8&amp;IF(SUM(GG62:$GO62)=0,"",", "),"")</f>
        <v/>
      </c>
      <c r="NY62" t="str">
        <f>IF(GG62=1,NY$8&amp;IF(SUM(GH62:$GO62)=0,"",", "),"")</f>
        <v/>
      </c>
      <c r="NZ62" t="str">
        <f>IF(GH62=1,NZ$8&amp;IF(SUM(GI62:$GO62)=0,"",", "),"")</f>
        <v/>
      </c>
      <c r="OA62" t="str">
        <f>IF(GI62=1,OA$8&amp;IF(SUM(GJ62:$GO62)=0,"",", "),"")</f>
        <v/>
      </c>
      <c r="OB62" t="str">
        <f>IF(GJ62=1,OB$8&amp;IF(SUM(GK62:$GO62)=0,"",", "),"")</f>
        <v/>
      </c>
      <c r="OC62" t="str">
        <f>IF(GK62=1,OC$8&amp;IF(SUM(GL62:$GO62)=0,"",", "),"")</f>
        <v/>
      </c>
      <c r="OD62" t="str">
        <f>IF(GL62=1,OD$8&amp;IF(SUM(GM62:$GO62)=0,"",", "),"")</f>
        <v/>
      </c>
      <c r="OE62" t="str">
        <f>IF(GM62=1,OE$8&amp;IF(SUM(GN62:$GO62)=0,"",", "),"")</f>
        <v/>
      </c>
      <c r="OF62" t="str">
        <f>IF(GN62=1,OF$8&amp;IF(SUM(GO62:$GO62)=0,"",", "),"")</f>
        <v/>
      </c>
      <c r="OG62" t="str">
        <f t="shared" si="69"/>
        <v/>
      </c>
      <c r="OH62" t="str">
        <f>IF(GP62=1,OH$8&amp;IF(SUM(GQ62:$IM62)=0,"",", "),"")</f>
        <v/>
      </c>
      <c r="OI62" t="str">
        <f>IF(GQ62=1,OI$8&amp;IF(SUM(GR62:$IM62)=0,"",", "),"")</f>
        <v/>
      </c>
      <c r="OJ62" t="str">
        <f>IF(GR62=1,OJ$8&amp;IF(SUM(GS62:$IM62)=0,"",", "),"")</f>
        <v/>
      </c>
      <c r="OK62" t="str">
        <f>IF(GS62=1,OK$8&amp;IF(SUM(GT62:$IM62)=0,"",", "),"")</f>
        <v/>
      </c>
      <c r="OL62" t="str">
        <f>IF(GT62=1,OL$8&amp;IF(SUM(GU62:$IM62)=0,"",", "),"")</f>
        <v/>
      </c>
      <c r="OM62" t="str">
        <f>IF(GU62=1,OM$8&amp;IF(SUM(GV62:$IM62)=0,"",", "),"")</f>
        <v/>
      </c>
      <c r="ON62" t="str">
        <f>IF(GV62=1,ON$8&amp;IF(SUM(GW62:$IM62)=0,"",", "),"")</f>
        <v/>
      </c>
      <c r="OO62" t="str">
        <f>IF(GW62=1,OO$8&amp;IF(SUM(GX62:$IM62)=0,"",", "),"")</f>
        <v/>
      </c>
      <c r="OP62" t="str">
        <f>IF(GX62=1,OP$8&amp;IF(SUM(GY62:$IM62)=0,"",", "),"")</f>
        <v/>
      </c>
      <c r="OQ62" t="str">
        <f>IF(GY62=1,OQ$8&amp;IF(SUM(GZ62:$IM62)=0,"",", "),"")</f>
        <v/>
      </c>
      <c r="OR62" t="str">
        <f>IF(GZ62=1,OR$8&amp;IF(SUM(HA62:$IM62)=0,"",", "),"")</f>
        <v/>
      </c>
      <c r="OS62" t="str">
        <f>IF(HA62=1,OS$8&amp;IF(SUM(HB62:$IM62)=0,"",", "),"")</f>
        <v/>
      </c>
      <c r="OT62" t="str">
        <f>IF(HB62=1,OT$8&amp;IF(SUM(HC62:$IM62)=0,"",", "),"")</f>
        <v/>
      </c>
      <c r="OU62" t="str">
        <f>IF(HC62=1,OU$8&amp;IF(SUM(HD62:$IM62)=0,"",", "),"")</f>
        <v/>
      </c>
      <c r="OV62" t="str">
        <f>IF(HD62=1,OV$8&amp;IF(SUM(HE62:$IM62)=0,"",", "),"")</f>
        <v/>
      </c>
      <c r="OW62" t="str">
        <f>IF(HE62=1,OW$8&amp;IF(SUM(HF62:$IM62)=0,"",", "),"")</f>
        <v/>
      </c>
      <c r="OX62" t="str">
        <f>IF(HF62=1,OX$8&amp;IF(SUM(HG62:$IM62)=0,"",", "),"")</f>
        <v/>
      </c>
      <c r="OY62" t="str">
        <f>IF(HG62=1,OY$8&amp;IF(SUM(HH62:$IM62)=0,"",", "),"")</f>
        <v/>
      </c>
      <c r="OZ62" t="str">
        <f>IF(HH62=1,OZ$8&amp;IF(SUM(HI62:$IM62)=0,"",", "),"")</f>
        <v/>
      </c>
      <c r="PA62" t="str">
        <f>IF(HI62=1,PA$8&amp;IF(SUM(HJ62:$IM62)=0,"",", "),"")</f>
        <v/>
      </c>
      <c r="PB62" t="str">
        <f>IF(HJ62=1,PB$8&amp;IF(SUM(HK62:$IM62)=0,"",", "),"")</f>
        <v/>
      </c>
      <c r="PC62" t="str">
        <f>IF(HK62=1,PC$8&amp;IF(SUM(HL62:$IM62)=0,"",", "),"")</f>
        <v/>
      </c>
      <c r="PD62" t="str">
        <f>IF(HL62=1,PD$8&amp;IF(SUM(HM62:$IM62)=0,"",", "),"")</f>
        <v/>
      </c>
      <c r="PE62" t="str">
        <f>IF(HM62=1,PE$8&amp;IF(SUM(HN62:$IM62)=0,"",", "),"")</f>
        <v/>
      </c>
      <c r="PF62" t="str">
        <f>IF(HN62=1,PF$8&amp;IF(SUM(HO62:$IM62)=0,"",", "),"")</f>
        <v/>
      </c>
      <c r="PG62" t="str">
        <f>IF(HO62=1,PG$8&amp;IF(SUM(HP62:$IM62)=0,"",", "),"")</f>
        <v/>
      </c>
      <c r="PH62" t="str">
        <f>IF(HP62=1,PH$8&amp;IF(SUM(HQ62:$IM62)=0,"",", "),"")</f>
        <v/>
      </c>
      <c r="PI62" t="str">
        <f>IF(HQ62=1,PI$8&amp;IF(SUM(HR62:$IM62)=0,"",", "),"")</f>
        <v/>
      </c>
      <c r="PJ62" t="str">
        <f>IF(HR62=1,PJ$8&amp;IF(SUM(HS62:$IM62)=0,"",", "),"")</f>
        <v/>
      </c>
      <c r="PK62" t="str">
        <f>IF(HS62=1,PK$8&amp;IF(SUM(HT62:$IM62)=0,"",", "),"")</f>
        <v/>
      </c>
      <c r="PL62" t="str">
        <f>IF(HT62=1,PL$8&amp;IF(SUM(HU62:$IM62)=0,"",", "),"")</f>
        <v/>
      </c>
      <c r="PM62" t="str">
        <f>IF(HU62=1,PM$8&amp;IF(SUM(HV62:$IM62)=0,"",", "),"")</f>
        <v/>
      </c>
      <c r="PN62" t="str">
        <f>IF(HV62=1,PN$8&amp;IF(SUM(HW62:$IM62)=0,"",", "),"")</f>
        <v/>
      </c>
      <c r="PO62" t="str">
        <f>IF(HW62=1,PO$8&amp;IF(SUM(HX62:$IM62)=0,"",", "),"")</f>
        <v/>
      </c>
      <c r="PP62" t="str">
        <f>IF(HX62=1,PP$8&amp;IF(SUM(HY62:$IM62)=0,"",", "),"")</f>
        <v/>
      </c>
      <c r="PQ62" t="str">
        <f>IF(HY62=1,PQ$8&amp;IF(SUM(HZ62:$IM62)=0,"",", "),"")</f>
        <v/>
      </c>
      <c r="PR62" t="str">
        <f>IF(HZ62=1,PR$8&amp;IF(SUM(IA62:$IM62)=0,"",", "),"")</f>
        <v/>
      </c>
      <c r="PS62" t="str">
        <f>IF(IA62=1,PS$8&amp;IF(SUM(IB62:$IM62)=0,"",", "),"")</f>
        <v/>
      </c>
      <c r="PT62" t="str">
        <f>IF(IB62=1,PT$8&amp;IF(SUM(IC62:$IM62)=0,"",", "),"")</f>
        <v/>
      </c>
      <c r="PU62" t="str">
        <f>IF(IC62=1,PU$8&amp;IF(SUM(ID62:$IM62)=0,"",", "),"")</f>
        <v/>
      </c>
      <c r="PV62" t="str">
        <f>IF(ID62=1,PV$8&amp;IF(SUM(IE62:$IM62)=0,"",", "),"")</f>
        <v/>
      </c>
      <c r="PW62" t="str">
        <f>IF(IE62=1,PW$8&amp;IF(SUM(IF62:$IM62)=0,"",", "),"")</f>
        <v/>
      </c>
      <c r="PX62" t="str">
        <f>IF(IF62=1,PX$8&amp;IF(SUM(IG62:$IM62)=0,"",", "),"")</f>
        <v/>
      </c>
      <c r="PY62" t="str">
        <f>IF(IG62=1,PY$8&amp;IF(SUM(IH62:$IM62)=0,"",", "),"")</f>
        <v/>
      </c>
      <c r="PZ62" t="str">
        <f>IF(IH62=1,PZ$8&amp;IF(SUM(II62:$IM62)=0,"",", "),"")</f>
        <v/>
      </c>
      <c r="QA62" t="str">
        <f>IF(II62=1,QA$8&amp;IF(SUM(IJ62:$IM62)=0,"",", "),"")</f>
        <v/>
      </c>
      <c r="QB62" t="str">
        <f>IF(IJ62=1,QB$8&amp;IF(SUM(IK62:$IM62)=0,"",", "),"")</f>
        <v/>
      </c>
      <c r="QC62" t="str">
        <f>IF(IK62=1,QC$8&amp;IF(SUM(IL62:$IM62)=0,"",", "),"")</f>
        <v/>
      </c>
      <c r="QD62" t="str">
        <f>IF(IL62=1,QD$8&amp;IF(SUM(IM62:$IM62)=0,"",", "),"")</f>
        <v/>
      </c>
      <c r="QE62" t="str">
        <f t="shared" si="70"/>
        <v/>
      </c>
      <c r="QF62" t="str">
        <f>IF(IN62=1,QF$8&amp;IF(SUM(IO62:$KK62)=0,"",", "),"")</f>
        <v/>
      </c>
      <c r="QG62" t="str">
        <f>IF(IO62=1,QG$8&amp;IF(SUM(IP62:$KK62)=0,"",", "),"")</f>
        <v/>
      </c>
      <c r="QH62" t="str">
        <f>IF(IP62=1,QH$8&amp;IF(SUM(IQ62:$KK62)=0,"",", "),"")</f>
        <v/>
      </c>
      <c r="QI62" t="str">
        <f>IF(IQ62=1,QI$8&amp;IF(SUM(IR62:$KK62)=0,"",", "),"")</f>
        <v/>
      </c>
      <c r="QJ62" t="str">
        <f>IF(IR62=1,QJ$8&amp;IF(SUM(IS62:$KK62)=0,"",", "),"")</f>
        <v/>
      </c>
      <c r="QK62" t="str">
        <f>IF(IS62=1,QK$8&amp;IF(SUM(IT62:$KK62)=0,"",", "),"")</f>
        <v/>
      </c>
      <c r="QL62" t="str">
        <f>IF(IT62=1,QL$8&amp;IF(SUM(IU62:$KK62)=0,"",", "),"")</f>
        <v/>
      </c>
      <c r="QM62" t="str">
        <f>IF(IU62=1,QM$8&amp;IF(SUM(IV62:$KK62)=0,"",", "),"")</f>
        <v/>
      </c>
      <c r="QN62" t="str">
        <f>IF(IV62=1,QN$8&amp;IF(SUM(IW62:$KK62)=0,"",", "),"")</f>
        <v/>
      </c>
      <c r="QO62" t="str">
        <f>IF(IW62=1,QO$8&amp;IF(SUM(IX62:$KK62)=0,"",", "),"")</f>
        <v/>
      </c>
      <c r="QP62" t="str">
        <f>IF(IX62=1,QP$8&amp;IF(SUM(IY62:$KK62)=0,"",", "),"")</f>
        <v/>
      </c>
      <c r="QQ62" t="str">
        <f>IF(IY62=1,QQ$8&amp;IF(SUM(IZ62:$KK62)=0,"",", "),"")</f>
        <v/>
      </c>
      <c r="QR62" t="str">
        <f>IF(IZ62=1,QR$8&amp;IF(SUM(JA62:$KK62)=0,"",", "),"")</f>
        <v/>
      </c>
      <c r="QS62" t="str">
        <f>IF(JA62=1,QS$8&amp;IF(SUM(JB62:$KK62)=0,"",", "),"")</f>
        <v/>
      </c>
      <c r="QT62" t="str">
        <f>IF(JB62=1,QT$8&amp;IF(SUM(JC62:$KK62)=0,"",", "),"")</f>
        <v/>
      </c>
      <c r="QU62" t="str">
        <f>IF(JC62=1,QU$8&amp;IF(SUM(JD62:$KK62)=0,"",", "),"")</f>
        <v/>
      </c>
      <c r="QV62" t="str">
        <f>IF(JD62=1,QV$8&amp;IF(SUM(JE62:$KK62)=0,"",", "),"")</f>
        <v/>
      </c>
      <c r="QW62" t="str">
        <f>IF(JE62=1,QW$8&amp;IF(SUM(JF62:$KK62)=0,"",", "),"")</f>
        <v/>
      </c>
      <c r="QX62" t="str">
        <f>IF(JF62=1,QX$8&amp;IF(SUM(JG62:$KK62)=0,"",", "),"")</f>
        <v/>
      </c>
      <c r="QY62" t="str">
        <f>IF(JG62=1,QY$8&amp;IF(SUM(JH62:$KK62)=0,"",", "),"")</f>
        <v/>
      </c>
      <c r="QZ62" t="str">
        <f>IF(JH62=1,QZ$8&amp;IF(SUM(JI62:$KK62)=0,"",", "),"")</f>
        <v/>
      </c>
      <c r="RA62" t="str">
        <f>IF(JI62=1,RA$8&amp;IF(SUM(JJ62:$KK62)=0,"",", "),"")</f>
        <v/>
      </c>
      <c r="RB62" t="str">
        <f>IF(JJ62=1,RB$8&amp;IF(SUM(JK62:$KK62)=0,"",", "),"")</f>
        <v/>
      </c>
      <c r="RC62" t="str">
        <f>IF(JK62=1,RC$8&amp;IF(SUM(JL62:$KK62)=0,"",", "),"")</f>
        <v/>
      </c>
      <c r="RD62" t="str">
        <f>IF(JL62=1,RD$8&amp;IF(SUM(JM62:$KK62)=0,"",", "),"")</f>
        <v/>
      </c>
      <c r="RE62" t="str">
        <f>IF(JM62=1,RE$8&amp;IF(SUM(JN62:$KK62)=0,"",", "),"")</f>
        <v/>
      </c>
      <c r="RF62" t="str">
        <f>IF(JN62=1,RF$8&amp;IF(SUM(JO62:$KK62)=0,"",", "),"")</f>
        <v/>
      </c>
      <c r="RG62" t="str">
        <f>IF(JO62=1,RG$8&amp;IF(SUM(JP62:$KK62)=0,"",", "),"")</f>
        <v/>
      </c>
      <c r="RH62" t="str">
        <f>IF(JP62=1,RH$8&amp;IF(SUM(JQ62:$KK62)=0,"",", "),"")</f>
        <v/>
      </c>
      <c r="RI62" t="str">
        <f>IF(JQ62=1,RI$8&amp;IF(SUM(JR62:$KK62)=0,"",", "),"")</f>
        <v/>
      </c>
      <c r="RJ62" t="str">
        <f>IF(JR62=1,RJ$8&amp;IF(SUM(JS62:$KK62)=0,"",", "),"")</f>
        <v/>
      </c>
      <c r="RK62" t="str">
        <f>IF(JS62=1,RK$8&amp;IF(SUM(JT62:$KK62)=0,"",", "),"")</f>
        <v/>
      </c>
      <c r="RL62" t="str">
        <f>IF(JT62=1,RL$8&amp;IF(SUM(JU62:$KK62)=0,"",", "),"")</f>
        <v/>
      </c>
      <c r="RM62" t="str">
        <f>IF(JU62=1,RM$8&amp;IF(SUM(JV62:$KK62)=0,"",", "),"")</f>
        <v/>
      </c>
      <c r="RN62" t="str">
        <f>IF(JV62=1,RN$8&amp;IF(SUM(JW62:$KK62)=0,"",", "),"")</f>
        <v/>
      </c>
      <c r="RO62" t="str">
        <f>IF(JW62=1,RO$8&amp;IF(SUM(JX62:$KK62)=0,"",", "),"")</f>
        <v/>
      </c>
      <c r="RP62" t="str">
        <f>IF(JX62=1,RP$8&amp;IF(SUM(JY62:$KK62)=0,"",", "),"")</f>
        <v/>
      </c>
      <c r="RQ62" t="str">
        <f>IF(JY62=1,RQ$8&amp;IF(SUM(JZ62:$KK62)=0,"",", "),"")</f>
        <v/>
      </c>
      <c r="RR62" t="str">
        <f>IF(JZ62=1,RR$8&amp;IF(SUM(KA62:$KK62)=0,"",", "),"")</f>
        <v/>
      </c>
      <c r="RS62" t="str">
        <f>IF(KA62=1,RS$8&amp;IF(SUM(KB62:$KK62)=0,"",", "),"")</f>
        <v/>
      </c>
      <c r="RT62" t="str">
        <f>IF(KB62=1,RT$8&amp;IF(SUM(KC62:$KK62)=0,"",", "),"")</f>
        <v/>
      </c>
      <c r="RU62" t="str">
        <f>IF(KC62=1,RU$8&amp;IF(SUM(KD62:$KK62)=0,"",", "),"")</f>
        <v/>
      </c>
      <c r="RV62" t="str">
        <f>IF(KD62=1,RV$8&amp;IF(SUM(KE62:$KK62)=0,"",", "),"")</f>
        <v/>
      </c>
      <c r="RW62" t="str">
        <f>IF(KE62=1,RW$8&amp;IF(SUM(KF62:$KK62)=0,"",", "),"")</f>
        <v/>
      </c>
      <c r="RX62" t="str">
        <f>IF(KF62=1,RX$8&amp;IF(SUM(KG62:$KK62)=0,"",", "),"")</f>
        <v/>
      </c>
      <c r="RY62" t="str">
        <f>IF(KG62=1,RY$8&amp;IF(SUM(KH62:$KK62)=0,"",", "),"")</f>
        <v/>
      </c>
      <c r="RZ62" t="str">
        <f>IF(KH62=1,RZ$8&amp;IF(SUM(KI62:$KK62)=0,"",", "),"")</f>
        <v/>
      </c>
      <c r="SA62" t="str">
        <f>IF(KI62=1,SA$8&amp;IF(SUM(KJ62:$KK62)=0,"",", "),"")</f>
        <v/>
      </c>
      <c r="SB62" t="str">
        <f>IF(KJ62=1,SB$8&amp;IF(SUM(KK62:$KK62)=0,"",", "),"")</f>
        <v/>
      </c>
      <c r="SC62" t="str">
        <f t="shared" si="71"/>
        <v/>
      </c>
    </row>
    <row r="63" spans="1:497" ht="60" customHeight="1" x14ac:dyDescent="0.45">
      <c r="A63" s="62"/>
      <c r="B63" s="212" t="str">
        <f t="shared" si="0"/>
        <v/>
      </c>
      <c r="C63" s="212" t="str">
        <f t="shared" si="59"/>
        <v/>
      </c>
      <c r="D63" s="212" t="str">
        <f t="shared" si="60"/>
        <v/>
      </c>
      <c r="E63" s="212" t="str">
        <f t="shared" si="61"/>
        <v/>
      </c>
      <c r="F63" s="212" t="str">
        <f t="shared" si="62"/>
        <v/>
      </c>
      <c r="G63" s="237" t="str">
        <f>IF('EDCI Data'!B63="","",'EDCI Data'!B63)</f>
        <v/>
      </c>
      <c r="H63" s="238" t="str">
        <f>IF('EDCI Data'!C63="","",'EDCI Data'!C63)</f>
        <v/>
      </c>
      <c r="I63" s="239" t="str">
        <f>IF('EDCI Data'!D63="","",'EDCI Data'!D63)</f>
        <v/>
      </c>
      <c r="J63" s="240" t="str">
        <f>IF('EDCI Data'!E63="","",'EDCI Data'!E63)</f>
        <v/>
      </c>
      <c r="K63" s="237" t="str">
        <f>IF('EDCI Data'!F63="","",'EDCI Data'!F63)</f>
        <v/>
      </c>
      <c r="L63" s="237" t="str">
        <f>IF('EDCI Data'!G63="","",'EDCI Data'!G63)</f>
        <v/>
      </c>
      <c r="M63" s="237" t="str">
        <f>IF('EDCI Data'!H63="","",'EDCI Data'!H63)</f>
        <v/>
      </c>
      <c r="N63" s="237" t="str">
        <f>IF('EDCI Data'!I63="","",'EDCI Data'!I63)</f>
        <v/>
      </c>
      <c r="O63" s="237" t="str">
        <f>IF('EDCI Data'!J63="","",'EDCI Data'!J63)</f>
        <v/>
      </c>
      <c r="P63" s="237" t="str">
        <f>IF('EDCI Data'!K63="","",'EDCI Data'!K63)</f>
        <v/>
      </c>
      <c r="Q63" s="241" t="str">
        <f>IF('EDCI Data'!L63="","",'EDCI Data'!L63)</f>
        <v/>
      </c>
      <c r="R63" s="241" t="str">
        <f>IF('EDCI Data'!M63="","",'EDCI Data'!M63)</f>
        <v/>
      </c>
      <c r="S63" s="237" t="str">
        <f>IF('EDCI Data'!N63="","",'EDCI Data'!N63)</f>
        <v/>
      </c>
      <c r="T63" s="237" t="str">
        <f>IF('EDCI Data'!O63="","",'EDCI Data'!O63)</f>
        <v/>
      </c>
      <c r="U63" s="237" t="str">
        <f>IF('EDCI Data'!P63="","",'EDCI Data'!P63)</f>
        <v/>
      </c>
      <c r="V63" s="237" t="str">
        <f>IF('EDCI Data'!Q63="","",'EDCI Data'!Q63)</f>
        <v/>
      </c>
      <c r="W63" s="242" t="str">
        <f>IF('EDCI Data'!R63="","",'EDCI Data'!R63)</f>
        <v/>
      </c>
      <c r="X63" s="243" t="str">
        <f>IF('EDCI Data'!S63="","",'EDCI Data'!S63)</f>
        <v/>
      </c>
      <c r="Y63" s="243" t="str">
        <f>IF('EDCI Data'!T63="","",'EDCI Data'!T63)</f>
        <v/>
      </c>
      <c r="Z63" s="244" t="str">
        <f>IF('EDCI Data'!U63="","",'EDCI Data'!U63)</f>
        <v/>
      </c>
      <c r="AA63" s="237" t="str">
        <f>IF('EDCI Data'!V63="","",'EDCI Data'!V63)</f>
        <v/>
      </c>
      <c r="AB63" s="244" t="str">
        <f>IF('EDCI Data'!W63="","",'EDCI Data'!W63)</f>
        <v/>
      </c>
      <c r="AC63" s="237" t="str">
        <f>IF('EDCI Data'!X63="","",'EDCI Data'!X63)</f>
        <v/>
      </c>
      <c r="AD63" s="244" t="str">
        <f>IF('EDCI Data'!Y63="","",'EDCI Data'!Y63)</f>
        <v/>
      </c>
      <c r="AE63" s="237" t="str">
        <f>IF('EDCI Data'!Z63="","",'EDCI Data'!Z63)</f>
        <v/>
      </c>
      <c r="AF63" s="237" t="str">
        <f>IF('EDCI Data'!AA63="","",'EDCI Data'!AA63)</f>
        <v/>
      </c>
      <c r="AG63" s="237" t="str">
        <f>IF('EDCI Data'!AB63="","",'EDCI Data'!AB63)</f>
        <v/>
      </c>
      <c r="AH63" s="237" t="str">
        <f>IF('EDCI Data'!AC63="","",'EDCI Data'!AC63)</f>
        <v/>
      </c>
      <c r="AI63" s="237" t="str">
        <f>IF('EDCI Data'!AD63="","",'EDCI Data'!AD63)</f>
        <v/>
      </c>
      <c r="AJ63" s="237" t="str">
        <f>IF('EDCI Data'!AE63="","",'EDCI Data'!AE63)</f>
        <v/>
      </c>
      <c r="AK63" s="237" t="str">
        <f>IF('EDCI Data'!AF63="","",'EDCI Data'!AF63)</f>
        <v/>
      </c>
      <c r="AL63" s="237" t="str">
        <f>IF('EDCI Data'!AG63="","",'EDCI Data'!AG63)</f>
        <v/>
      </c>
      <c r="AM63" s="237" t="str">
        <f>IF('EDCI Data'!AH63="","",'EDCI Data'!AH63)</f>
        <v/>
      </c>
      <c r="AN63" s="237" t="str">
        <f>IF('EDCI Data'!AI63="","",'EDCI Data'!AI63)</f>
        <v/>
      </c>
      <c r="AO63" s="237" t="str">
        <f>IF('EDCI Data'!AJ63="","",'EDCI Data'!AJ63)</f>
        <v/>
      </c>
      <c r="AP63" s="237" t="str">
        <f>IF('EDCI Data'!AK63="","",'EDCI Data'!AK63)</f>
        <v/>
      </c>
      <c r="AQ63" s="237" t="str">
        <f>IF('EDCI Data'!AL63="","",'EDCI Data'!AL63)</f>
        <v/>
      </c>
      <c r="AR63" s="237" t="str">
        <f>IF('EDCI Data'!AM63="","",'EDCI Data'!AM63)</f>
        <v/>
      </c>
      <c r="AS63" s="237" t="str">
        <f>IF('EDCI Data'!AN63="","",'EDCI Data'!AN63)</f>
        <v/>
      </c>
      <c r="AT63" s="237" t="str">
        <f>IF('EDCI Data'!AO63="","",'EDCI Data'!AO63)</f>
        <v/>
      </c>
      <c r="AU63" s="237" t="str">
        <f>IF('EDCI Data'!AP63="","",'EDCI Data'!AP63)</f>
        <v/>
      </c>
      <c r="AV63" s="237" t="str">
        <f>IF('EDCI Data'!AQ63="","",'EDCI Data'!AQ63)</f>
        <v/>
      </c>
      <c r="AW63" s="237" t="str">
        <f>IF('EDCI Data'!AR63="","",'EDCI Data'!AR63)</f>
        <v/>
      </c>
      <c r="AX63" s="237" t="str">
        <f>IF('EDCI Data'!AS63="","",'EDCI Data'!AS63)</f>
        <v/>
      </c>
      <c r="AY63" s="237" t="str">
        <f>IF('EDCI Data'!AT63="","",'EDCI Data'!AT63)</f>
        <v/>
      </c>
      <c r="AZ63" s="237" t="str">
        <f>IF('EDCI Data'!AU63="","",'EDCI Data'!AU63)</f>
        <v/>
      </c>
      <c r="BA63" s="237" t="str">
        <f>IF('EDCI Data'!AV63="","",'EDCI Data'!AV63)</f>
        <v/>
      </c>
      <c r="BB63" s="245" t="str">
        <f>IF('EDCI Data'!AW63="","",'EDCI Data'!AW63)</f>
        <v/>
      </c>
      <c r="BC63" s="245" t="str">
        <f>IF('EDCI Data'!AX63="","",'EDCI Data'!AX63)</f>
        <v/>
      </c>
      <c r="BD63" s="246" t="str">
        <f t="shared" si="63"/>
        <v/>
      </c>
      <c r="BE63" s="247" t="str">
        <f>IF('EDCI Data'!AY63="","",'EDCI Data'!AY63)</f>
        <v/>
      </c>
      <c r="BF63" s="247" t="str">
        <f>IF('EDCI Data'!AZ63="","",'EDCI Data'!AZ63)</f>
        <v/>
      </c>
      <c r="BG63" s="247" t="str">
        <f>IF('EDCI Data'!BA63="","",'EDCI Data'!BA63)</f>
        <v/>
      </c>
      <c r="BH63" s="247" t="str">
        <f>IF('EDCI Data'!BB63="","",'EDCI Data'!BB63)</f>
        <v/>
      </c>
      <c r="BI63" s="247" t="str">
        <f>IF('EDCI Data'!BC63="","",'EDCI Data'!BC63)</f>
        <v/>
      </c>
      <c r="BJ63" s="247" t="str">
        <f>IF('EDCI Data'!BD63="","",'EDCI Data'!BD63)</f>
        <v/>
      </c>
      <c r="BK63" s="247" t="str">
        <f>IF('EDCI Data'!BE63="","",'EDCI Data'!BE63)</f>
        <v/>
      </c>
      <c r="BL63" s="247" t="str">
        <f>IF('EDCI Data'!BF63="","",'EDCI Data'!BF63)</f>
        <v/>
      </c>
      <c r="BM63" s="247" t="str">
        <f>IF('EDCI Data'!BG63="","",'EDCI Data'!BG63)</f>
        <v/>
      </c>
      <c r="BN63" s="248" t="str">
        <f>IF('EDCI Data'!BH63="","",'EDCI Data'!BH63)</f>
        <v/>
      </c>
      <c r="BO63" s="248" t="str">
        <f>IF('EDCI Data'!BI63="","",'EDCI Data'!BI63)</f>
        <v/>
      </c>
      <c r="BP63" s="249" t="str">
        <f>IF('EDCI Data'!BJ63="","",'EDCI Data'!BJ63)</f>
        <v/>
      </c>
      <c r="BQ63" s="248" t="str">
        <f>IF('EDCI Data'!BK63="","",'EDCI Data'!BK63)</f>
        <v/>
      </c>
      <c r="BR63" s="248" t="str">
        <f>IF('EDCI Data'!BL63="","",'EDCI Data'!BL63)</f>
        <v/>
      </c>
      <c r="BS63" s="250" t="str">
        <f>IF('EDCI Data'!BM63="","",'EDCI Data'!BM63)</f>
        <v/>
      </c>
      <c r="BT63" s="251" t="str">
        <f>IF('EDCI Data'!BN63="","",'EDCI Data'!BN63)</f>
        <v/>
      </c>
      <c r="BU63" s="246" t="str">
        <f>IF('EDCI Data'!BO63="","",'EDCI Data'!BO63)</f>
        <v/>
      </c>
      <c r="BV63" s="252">
        <f t="shared" si="64"/>
        <v>0</v>
      </c>
      <c r="BW63" s="252">
        <f t="shared" si="65"/>
        <v>0</v>
      </c>
      <c r="BX63" s="252">
        <f t="shared" si="66"/>
        <v>0</v>
      </c>
      <c r="BY63" s="252">
        <f t="shared" si="67"/>
        <v>0</v>
      </c>
      <c r="BZ63" t="str">
        <f t="shared" si="1"/>
        <v/>
      </c>
      <c r="CA63" s="253"/>
      <c r="CB63"/>
      <c r="CC63"/>
      <c r="CD63"/>
      <c r="CE63" t="str">
        <f t="shared" si="2"/>
        <v/>
      </c>
      <c r="CF63"/>
      <c r="CG63" t="str">
        <f t="shared" si="3"/>
        <v/>
      </c>
      <c r="CH63" t="str">
        <f t="shared" si="4"/>
        <v/>
      </c>
      <c r="CI63" t="str">
        <f t="shared" si="5"/>
        <v/>
      </c>
      <c r="CJ63" t="str">
        <f t="shared" si="6"/>
        <v/>
      </c>
      <c r="CK63"/>
      <c r="CL63"/>
      <c r="CM63" t="str">
        <f t="shared" si="7"/>
        <v/>
      </c>
      <c r="CN63" t="str">
        <f t="shared" si="8"/>
        <v/>
      </c>
      <c r="CO63" t="str">
        <f t="shared" si="9"/>
        <v/>
      </c>
      <c r="CP63" t="str">
        <f t="shared" si="10"/>
        <v/>
      </c>
      <c r="CQ63"/>
      <c r="CR63" t="str" cm="1">
        <f t="array" ref="CR63">IF(COUNTIFS($BZ$10:$BZ$259,$BZ63,$I$10:$I$259,$I63+1)&gt;0,IF(X63&lt;&gt;INDEX(Y$10:Y$259,MATCH(1,INDEX(($BZ63=$BZ$10:$BZ$259)*($I$10:$I$259=$I63+1),0,1),0)),"Number of FTEs in previous year do not align with Number of FTEs in current year across years, by definition these should be equal. Please check and update if required. "&amp;CHAR(10),""),"")</f>
        <v/>
      </c>
      <c r="CS63" t="str" cm="1">
        <f t="array" ref="CS63">IF(COUNTIFS($BZ$10:$BZ$259,$BZ63,$I$10:$I$259,$I63-1)&gt;0,IF(Y63&lt;&gt;INDEX(X$10:X$259,MATCH(1,INDEX(($BZ63=$BZ$10:$BZ$259)*($I$10:$I$259=$I63-1),0,1),0)),"Number of FTEs in previous year do not align with Number of FTEs in current year across years, by definition these should be equal. Please check and update if required. "&amp;CHAR(10),""),"")</f>
        <v/>
      </c>
      <c r="CT63" t="str">
        <f t="shared" si="11"/>
        <v/>
      </c>
      <c r="CU63" t="str">
        <f t="shared" si="12"/>
        <v/>
      </c>
      <c r="CV63"/>
      <c r="CW63" t="str">
        <f t="shared" si="13"/>
        <v/>
      </c>
      <c r="CX63"/>
      <c r="CY63" t="str">
        <f t="shared" si="14"/>
        <v/>
      </c>
      <c r="CZ63"/>
      <c r="DA63" t="str">
        <f t="shared" si="15"/>
        <v/>
      </c>
      <c r="DB63"/>
      <c r="DC63"/>
      <c r="DD63"/>
      <c r="DE63"/>
      <c r="DF63"/>
      <c r="DG63"/>
      <c r="DH63"/>
      <c r="DI63"/>
      <c r="DJ63"/>
      <c r="DK63"/>
      <c r="DL63"/>
      <c r="DM63"/>
      <c r="DN63"/>
      <c r="DO63"/>
      <c r="DP63"/>
      <c r="DQ63"/>
      <c r="DR63"/>
      <c r="DS63"/>
      <c r="DT63"/>
      <c r="DU63"/>
      <c r="DV63"/>
      <c r="DW63"/>
      <c r="DX63" t="str">
        <f t="shared" si="16"/>
        <v/>
      </c>
      <c r="DY63" t="str">
        <f t="shared" si="17"/>
        <v/>
      </c>
      <c r="DZ63" t="str">
        <f t="shared" si="18"/>
        <v/>
      </c>
      <c r="EA63" t="str">
        <f t="shared" si="19"/>
        <v/>
      </c>
      <c r="EB63" t="str">
        <f t="shared" si="20"/>
        <v/>
      </c>
      <c r="EC63" t="str">
        <f t="shared" si="21"/>
        <v/>
      </c>
      <c r="ED63" t="str">
        <f t="shared" si="22"/>
        <v/>
      </c>
      <c r="EE63" t="str">
        <f t="shared" si="23"/>
        <v/>
      </c>
      <c r="EF63" t="str">
        <f t="shared" si="24"/>
        <v/>
      </c>
      <c r="EG63" t="str">
        <f t="shared" si="25"/>
        <v/>
      </c>
      <c r="EH63" t="str">
        <f t="shared" si="26"/>
        <v/>
      </c>
      <c r="EI63" t="str">
        <f t="shared" si="27"/>
        <v/>
      </c>
      <c r="EJ63"/>
      <c r="EK63"/>
      <c r="EL63"/>
      <c r="EM63"/>
      <c r="EN63"/>
      <c r="EO63"/>
      <c r="EP63"/>
      <c r="EQ63" t="str">
        <f t="shared" si="28"/>
        <v/>
      </c>
      <c r="ER63" t="str">
        <f t="shared" si="29"/>
        <v/>
      </c>
      <c r="ES63" t="str">
        <f t="shared" si="30"/>
        <v/>
      </c>
      <c r="ET63"/>
      <c r="EU63" t="str">
        <f t="shared" si="31"/>
        <v/>
      </c>
      <c r="EV63"/>
      <c r="EW63" t="str">
        <f t="shared" si="32"/>
        <v/>
      </c>
      <c r="EX63"/>
      <c r="EY63" t="str">
        <f t="shared" si="33"/>
        <v/>
      </c>
      <c r="EZ63"/>
      <c r="FA63"/>
      <c r="FB63"/>
      <c r="FC63"/>
      <c r="FD63"/>
      <c r="FE63"/>
      <c r="FF63"/>
      <c r="FG63"/>
      <c r="FH63"/>
      <c r="FI63"/>
      <c r="FJ63"/>
      <c r="FK63"/>
      <c r="FL63"/>
      <c r="FM63"/>
      <c r="FN63"/>
      <c r="FO63"/>
      <c r="FP63"/>
      <c r="FQ63"/>
      <c r="FR63"/>
      <c r="FS63"/>
      <c r="FT63"/>
      <c r="FU63"/>
      <c r="FV63" t="str">
        <f t="shared" si="34"/>
        <v/>
      </c>
      <c r="FW63" t="str">
        <f t="shared" si="35"/>
        <v/>
      </c>
      <c r="FX63"/>
      <c r="FY63" t="str">
        <f t="shared" si="36"/>
        <v/>
      </c>
      <c r="FZ63" t="str">
        <f t="shared" si="37"/>
        <v/>
      </c>
      <c r="GA63" t="str">
        <f t="shared" si="38"/>
        <v/>
      </c>
      <c r="GB63" t="str">
        <f t="shared" si="39"/>
        <v/>
      </c>
      <c r="GC63" t="str">
        <f t="shared" si="40"/>
        <v/>
      </c>
      <c r="GD63" t="str">
        <f t="shared" si="41"/>
        <v/>
      </c>
      <c r="GE63" t="str">
        <f t="shared" si="42"/>
        <v/>
      </c>
      <c r="GF63" t="str">
        <f t="shared" si="43"/>
        <v/>
      </c>
      <c r="GG63" t="str">
        <f t="shared" si="44"/>
        <v/>
      </c>
      <c r="GH63"/>
      <c r="GI63"/>
      <c r="GJ63"/>
      <c r="GK63"/>
      <c r="GL63"/>
      <c r="GM63"/>
      <c r="GN63"/>
      <c r="GO63"/>
      <c r="GP63" t="str">
        <f t="shared" si="45"/>
        <v/>
      </c>
      <c r="GQ63" t="str">
        <f t="shared" si="46"/>
        <v/>
      </c>
      <c r="GR63"/>
      <c r="GS63" t="str">
        <f t="shared" si="47"/>
        <v/>
      </c>
      <c r="GT63"/>
      <c r="GU63" t="str">
        <f t="shared" si="48"/>
        <v/>
      </c>
      <c r="GV63"/>
      <c r="GW63" t="str">
        <f t="shared" si="49"/>
        <v/>
      </c>
      <c r="GX63"/>
      <c r="GY63"/>
      <c r="GZ63"/>
      <c r="HA63"/>
      <c r="HB63"/>
      <c r="HC63"/>
      <c r="HD63"/>
      <c r="HE63"/>
      <c r="HF63"/>
      <c r="HG63"/>
      <c r="HH63"/>
      <c r="HI63"/>
      <c r="HJ63"/>
      <c r="HK63"/>
      <c r="HL63"/>
      <c r="HM63"/>
      <c r="HN63"/>
      <c r="HO63"/>
      <c r="HP63"/>
      <c r="HQ63"/>
      <c r="HR63"/>
      <c r="HS63"/>
      <c r="HT63" t="str">
        <f t="shared" si="50"/>
        <v/>
      </c>
      <c r="HU63" t="str">
        <f t="shared" si="51"/>
        <v/>
      </c>
      <c r="HV63"/>
      <c r="HW63"/>
      <c r="HX63"/>
      <c r="HY63"/>
      <c r="HZ63"/>
      <c r="IA63"/>
      <c r="IB63"/>
      <c r="IC63"/>
      <c r="ID63"/>
      <c r="IE63" t="str">
        <f t="shared" si="52"/>
        <v/>
      </c>
      <c r="IF63"/>
      <c r="IG63"/>
      <c r="IH63"/>
      <c r="II63"/>
      <c r="IJ63"/>
      <c r="IK63"/>
      <c r="IL63"/>
      <c r="IM63"/>
      <c r="IN63"/>
      <c r="IO63"/>
      <c r="IP63"/>
      <c r="IQ63" t="str">
        <f t="shared" si="53"/>
        <v/>
      </c>
      <c r="IR63"/>
      <c r="IS63" t="str">
        <f t="shared" si="54"/>
        <v/>
      </c>
      <c r="IT63"/>
      <c r="IU63" t="str">
        <f t="shared" si="55"/>
        <v/>
      </c>
      <c r="IV63"/>
      <c r="IW63"/>
      <c r="IX63"/>
      <c r="IY63"/>
      <c r="IZ63"/>
      <c r="JA63"/>
      <c r="JB63"/>
      <c r="JC63"/>
      <c r="JD63"/>
      <c r="JE63"/>
      <c r="JF63"/>
      <c r="JG63"/>
      <c r="JH63"/>
      <c r="JI63"/>
      <c r="JJ63"/>
      <c r="JK63"/>
      <c r="JL63"/>
      <c r="JM63"/>
      <c r="JN63"/>
      <c r="JO63"/>
      <c r="JP63"/>
      <c r="JQ63"/>
      <c r="JR63" t="str">
        <f t="shared" si="56"/>
        <v/>
      </c>
      <c r="JS63" t="str">
        <f t="shared" si="57"/>
        <v/>
      </c>
      <c r="JT63"/>
      <c r="JU63"/>
      <c r="JV63"/>
      <c r="JW63"/>
      <c r="JX63"/>
      <c r="JY63"/>
      <c r="JZ63"/>
      <c r="KA63"/>
      <c r="KB63"/>
      <c r="KC63" t="str">
        <f t="shared" si="58"/>
        <v/>
      </c>
      <c r="KD63"/>
      <c r="KE63"/>
      <c r="KF63"/>
      <c r="KG63"/>
      <c r="KH63"/>
      <c r="KI63"/>
      <c r="KJ63"/>
      <c r="KK63"/>
      <c r="KL63" t="str">
        <f>IF(CT63=1,KL$8&amp;IF(SUM(CU63:$EQ63)=0,"",", "),"")</f>
        <v/>
      </c>
      <c r="KM63" t="str">
        <f>IF(CU63=1,KM$8&amp;IF(SUM(CV63:$EQ63)=0,"",", "),"")</f>
        <v/>
      </c>
      <c r="KN63" t="str">
        <f>IF(CV63=1,KN$8&amp;IF(SUM(CW63:$EQ63)=0,"",", "),"")</f>
        <v/>
      </c>
      <c r="KO63" t="str">
        <f>IF(CW63=1,KO$8&amp;IF(SUM(CX63:$EQ63)=0,"",", "),"")</f>
        <v/>
      </c>
      <c r="KP63" t="str">
        <f>IF(CX63=1,KP$8&amp;IF(SUM(CY63:$EQ63)=0,"",", "),"")</f>
        <v/>
      </c>
      <c r="KQ63" t="str">
        <f>IF(CY63=1,KQ$8&amp;IF(SUM(CZ63:$EQ63)=0,"",", "),"")</f>
        <v/>
      </c>
      <c r="KR63" t="str">
        <f>IF(CZ63=1,KR$8&amp;IF(SUM(DA63:$EQ63)=0,"",", "),"")</f>
        <v/>
      </c>
      <c r="KS63" t="str">
        <f>IF(DA63=1,KS$8&amp;IF(SUM(DB63:$EQ63)=0,"",", "),"")</f>
        <v/>
      </c>
      <c r="KT63" t="str">
        <f>IF(DB63=1,KT$8&amp;IF(SUM(DC63:$EQ63)=0,"",", "),"")</f>
        <v/>
      </c>
      <c r="KU63" t="str">
        <f>IF(DC63=1,KU$8&amp;IF(SUM(DD63:$EQ63)=0,"",", "),"")</f>
        <v/>
      </c>
      <c r="KV63" t="str">
        <f>IF(DD63=1,KV$8&amp;IF(SUM(DE63:$EQ63)=0,"",", "),"")</f>
        <v/>
      </c>
      <c r="KW63" t="str">
        <f>IF(DE63=1,KW$8&amp;IF(SUM(DF63:$EQ63)=0,"",", "),"")</f>
        <v/>
      </c>
      <c r="KX63" t="str">
        <f>IF(DF63=1,KX$8&amp;IF(SUM(DG63:$EQ63)=0,"",", "),"")</f>
        <v/>
      </c>
      <c r="KY63" t="str">
        <f>IF(DG63=1,KY$8&amp;IF(SUM(DH63:$EQ63)=0,"",", "),"")</f>
        <v/>
      </c>
      <c r="KZ63" t="str">
        <f>IF(DH63=1,KZ$8&amp;IF(SUM(DI63:$EQ63)=0,"",", "),"")</f>
        <v/>
      </c>
      <c r="LA63" t="str">
        <f>IF(DI63=1,LA$8&amp;IF(SUM(DJ63:$EQ63)=0,"",", "),"")</f>
        <v/>
      </c>
      <c r="LB63" t="str">
        <f>IF(DJ63=1,LB$8&amp;IF(SUM(DK63:$EQ63)=0,"",", "),"")</f>
        <v/>
      </c>
      <c r="LC63" t="str">
        <f>IF(DK63=1,LC$8&amp;IF(SUM(DL63:$EQ63)=0,"",", "),"")</f>
        <v/>
      </c>
      <c r="LD63" t="str">
        <f>IF(DL63=1,LD$8&amp;IF(SUM(DM63:$EQ63)=0,"",", "),"")</f>
        <v/>
      </c>
      <c r="LE63" t="str">
        <f>IF(DM63=1,LE$8&amp;IF(SUM(DN63:$EQ63)=0,"",", "),"")</f>
        <v/>
      </c>
      <c r="LF63" t="str">
        <f>IF(DN63=1,LF$8&amp;IF(SUM(DO63:$EQ63)=0,"",", "),"")</f>
        <v/>
      </c>
      <c r="LG63" t="str">
        <f>IF(DO63=1,LG$8&amp;IF(SUM(DP63:$EQ63)=0,"",", "),"")</f>
        <v/>
      </c>
      <c r="LH63" t="str">
        <f>IF(DP63=1,LH$8&amp;IF(SUM(DQ63:$EQ63)=0,"",", "),"")</f>
        <v/>
      </c>
      <c r="LI63" t="str">
        <f>IF(DQ63=1,LI$8&amp;IF(SUM(DR63:$EQ63)=0,"",", "),"")</f>
        <v/>
      </c>
      <c r="LJ63" t="str">
        <f>IF(DR63=1,LJ$8&amp;IF(SUM(DS63:$EQ63)=0,"",", "),"")</f>
        <v/>
      </c>
      <c r="LK63" t="str">
        <f>IF(DS63=1,LK$8&amp;IF(SUM(DT63:$EQ63)=0,"",", "),"")</f>
        <v/>
      </c>
      <c r="LL63" t="str">
        <f>IF(DT63=1,LL$8&amp;IF(SUM(DU63:$EQ63)=0,"",", "),"")</f>
        <v/>
      </c>
      <c r="LM63" t="str">
        <f>IF(DU63=1,LM$8&amp;IF(SUM(DV63:$EQ63)=0,"",", "),"")</f>
        <v/>
      </c>
      <c r="LN63" t="str">
        <f>IF(DV63=1,LN$8&amp;IF(SUM(DW63:$EQ63)=0,"",", "),"")</f>
        <v/>
      </c>
      <c r="LO63" t="str">
        <f>IF(DW63=1,LO$8&amp;IF(SUM(DX63:$EQ63)=0,"",", "),"")</f>
        <v/>
      </c>
      <c r="LP63" t="str">
        <f>IF(DX63=1,LP$8&amp;IF(SUM(DY63:$EQ63)=0,"",", "),"")</f>
        <v/>
      </c>
      <c r="LQ63" t="str">
        <f>IF(DY63=1,LQ$8&amp;IF(SUM(DZ63:$EQ63)=0,"",", "),"")</f>
        <v/>
      </c>
      <c r="LR63" t="str">
        <f>IF(DZ63=1,LR$8&amp;IF(SUM(EA63:$EQ63)=0,"",", "),"")</f>
        <v/>
      </c>
      <c r="LS63" t="str">
        <f>IF(EA63=1,LS$8&amp;IF(SUM(EB63:$EQ63)=0,"",", "),"")</f>
        <v/>
      </c>
      <c r="LT63" t="str">
        <f>IF(EB63=1,LT$8&amp;IF(SUM(EC63:$EQ63)=0,"",", "),"")</f>
        <v/>
      </c>
      <c r="LU63" t="str">
        <f>IF(EC63=1,LU$8&amp;IF(SUM(ED63:$EQ63)=0,"",", "),"")</f>
        <v/>
      </c>
      <c r="LV63" t="str">
        <f>IF(ED63=1,LV$8&amp;IF(SUM(EE63:$EQ63)=0,"",", "),"")</f>
        <v/>
      </c>
      <c r="LW63" t="str">
        <f>IF(EE63=1,LW$8&amp;IF(SUM(EF63:$EQ63)=0,"",", "),"")</f>
        <v/>
      </c>
      <c r="LX63" t="str">
        <f>IF(EF63=1,LX$8&amp;IF(SUM(EG63:$EQ63)=0,"",", "),"")</f>
        <v/>
      </c>
      <c r="LY63" t="str">
        <f>IF(EG63=1,LY$8&amp;IF(SUM(EH63:$EQ63)=0,"",", "),"")</f>
        <v/>
      </c>
      <c r="LZ63" t="str">
        <f>IF(EH63=1,LZ$8&amp;IF(SUM(EI63:$EQ63)=0,"",", "),"")</f>
        <v/>
      </c>
      <c r="MA63" t="str">
        <f>IF(EI63=1,MA$8&amp;IF(SUM(EJ63:$EQ63)=0,"",", "),"")</f>
        <v/>
      </c>
      <c r="MB63" t="str">
        <f>IF(EJ63=1,MB$8&amp;IF(SUM(EK63:$EQ63)=0,"",", "),"")</f>
        <v/>
      </c>
      <c r="MC63" t="str">
        <f>IF(EK63=1,MC$8&amp;IF(SUM(EL63:$EQ63)=0,"",", "),"")</f>
        <v/>
      </c>
      <c r="MD63" t="str">
        <f>IF(EL63=1,MD$8&amp;IF(SUM(EM63:$EQ63)=0,"",", "),"")</f>
        <v/>
      </c>
      <c r="ME63" t="str">
        <f>IF(EM63=1,ME$8&amp;IF(SUM(EN63:$EQ63)=0,"",", "),"")</f>
        <v/>
      </c>
      <c r="MF63" t="str">
        <f>IF(EN63=1,MF$8&amp;IF(SUM(EO63:$EQ63)=0,"",", "),"")</f>
        <v/>
      </c>
      <c r="MG63" t="str">
        <f>IF(EO63=1,MG$8&amp;IF(SUM(EP63:$EQ63)=0,"",", "),"")</f>
        <v/>
      </c>
      <c r="MH63" t="str">
        <f>IF(EP63=1,MH$8&amp;IF(SUM(EQ63:$EQ63)=0,"",", "),"")</f>
        <v/>
      </c>
      <c r="MI63" t="str">
        <f t="shared" si="68"/>
        <v/>
      </c>
      <c r="MJ63" t="str">
        <f>IF(ER63=1,MJ$8&amp;IF(SUM(ES63:$GO63)=0,"",", "),"")</f>
        <v/>
      </c>
      <c r="MK63" t="str">
        <f>IF(ES63=1,MK$8&amp;IF(SUM(ET63:$GO63)=0,"",", "),"")</f>
        <v/>
      </c>
      <c r="ML63" t="str">
        <f>IF(ET63=1,ML$8&amp;IF(SUM(EU63:$GO63)=0,"",", "),"")</f>
        <v/>
      </c>
      <c r="MM63" t="str">
        <f>IF(EU63=1,MM$8&amp;IF(SUM(EV63:$GO63)=0,"",", "),"")</f>
        <v/>
      </c>
      <c r="MN63" t="str">
        <f>IF(EV63=1,MN$8&amp;IF(SUM(EW63:$GO63)=0,"",", "),"")</f>
        <v/>
      </c>
      <c r="MO63" t="str">
        <f>IF(EW63=1,MO$8&amp;IF(SUM(EX63:$GO63)=0,"",", "),"")</f>
        <v/>
      </c>
      <c r="MP63" t="str">
        <f>IF(EX63=1,MP$8&amp;IF(SUM(EY63:$GO63)=0,"",", "),"")</f>
        <v/>
      </c>
      <c r="MQ63" t="str">
        <f>IF(EY63=1,MQ$8&amp;IF(SUM(EZ63:$GO63)=0,"",", "),"")</f>
        <v/>
      </c>
      <c r="MR63" t="str">
        <f>IF(EZ63=1,MR$8&amp;IF(SUM(FA63:$GO63)=0,"",", "),"")</f>
        <v/>
      </c>
      <c r="MS63" t="str">
        <f>IF(FA63=1,MS$8&amp;IF(SUM(FB63:$GO63)=0,"",", "),"")</f>
        <v/>
      </c>
      <c r="MT63" t="str">
        <f>IF(FB63=1,MT$8&amp;IF(SUM(FC63:$GO63)=0,"",", "),"")</f>
        <v/>
      </c>
      <c r="MU63" t="str">
        <f>IF(FC63=1,MU$8&amp;IF(SUM(FD63:$GO63)=0,"",", "),"")</f>
        <v/>
      </c>
      <c r="MV63" t="str">
        <f>IF(FD63=1,MV$8&amp;IF(SUM(FE63:$GO63)=0,"",", "),"")</f>
        <v/>
      </c>
      <c r="MW63" t="str">
        <f>IF(FE63=1,MW$8&amp;IF(SUM(FF63:$GO63)=0,"",", "),"")</f>
        <v/>
      </c>
      <c r="MX63" t="str">
        <f>IF(FF63=1,MX$8&amp;IF(SUM(FG63:$GO63)=0,"",", "),"")</f>
        <v/>
      </c>
      <c r="MY63" t="str">
        <f>IF(FG63=1,MY$8&amp;IF(SUM(FH63:$GO63)=0,"",", "),"")</f>
        <v/>
      </c>
      <c r="MZ63" t="str">
        <f>IF(FH63=1,MZ$8&amp;IF(SUM(FI63:$GO63)=0,"",", "),"")</f>
        <v/>
      </c>
      <c r="NA63" t="str">
        <f>IF(FI63=1,NA$8&amp;IF(SUM(FJ63:$GO63)=0,"",", "),"")</f>
        <v/>
      </c>
      <c r="NB63" t="str">
        <f>IF(FJ63=1,NB$8&amp;IF(SUM(FK63:$GO63)=0,"",", "),"")</f>
        <v/>
      </c>
      <c r="NC63" t="str">
        <f>IF(FK63=1,NC$8&amp;IF(SUM(FL63:$GO63)=0,"",", "),"")</f>
        <v/>
      </c>
      <c r="ND63" t="str">
        <f>IF(FL63=1,ND$8&amp;IF(SUM(FM63:$GO63)=0,"",", "),"")</f>
        <v/>
      </c>
      <c r="NE63" t="str">
        <f>IF(FM63=1,NE$8&amp;IF(SUM(FN63:$GO63)=0,"",", "),"")</f>
        <v/>
      </c>
      <c r="NF63" t="str">
        <f>IF(FN63=1,NF$8&amp;IF(SUM(FO63:$GO63)=0,"",", "),"")</f>
        <v/>
      </c>
      <c r="NG63" t="str">
        <f>IF(FO63=1,NG$8&amp;IF(SUM(FP63:$GO63)=0,"",", "),"")</f>
        <v/>
      </c>
      <c r="NH63" t="str">
        <f>IF(FP63=1,NH$8&amp;IF(SUM(FQ63:$GO63)=0,"",", "),"")</f>
        <v/>
      </c>
      <c r="NI63" t="str">
        <f>IF(FQ63=1,NI$8&amp;IF(SUM(FR63:$GO63)=0,"",", "),"")</f>
        <v/>
      </c>
      <c r="NJ63" t="str">
        <f>IF(FR63=1,NJ$8&amp;IF(SUM(FS63:$GO63)=0,"",", "),"")</f>
        <v/>
      </c>
      <c r="NK63" t="str">
        <f>IF(FS63=1,NK$8&amp;IF(SUM(FT63:$GO63)=0,"",", "),"")</f>
        <v/>
      </c>
      <c r="NL63" t="str">
        <f>IF(FT63=1,NL$8&amp;IF(SUM(FU63:$GO63)=0,"",", "),"")</f>
        <v/>
      </c>
      <c r="NM63" t="str">
        <f>IF(FU63=1,NM$8&amp;IF(SUM(FV63:$GO63)=0,"",", "),"")</f>
        <v/>
      </c>
      <c r="NN63" t="str">
        <f>IF(FV63=1,NN$8&amp;IF(SUM(FW63:$GO63)=0,"",", "),"")</f>
        <v/>
      </c>
      <c r="NO63" t="str">
        <f>IF(FW63=1,NO$8&amp;IF(SUM(FX63:$GO63)=0,"",", "),"")</f>
        <v/>
      </c>
      <c r="NP63" t="str">
        <f>IF(FX63=1,NP$8&amp;IF(SUM(FY63:$GO63)=0,"",", "),"")</f>
        <v/>
      </c>
      <c r="NQ63" t="str">
        <f>IF(FY63=1,NQ$8&amp;IF(SUM(FZ63:$GO63)=0,"",", "),"")</f>
        <v/>
      </c>
      <c r="NR63" t="str">
        <f>IF(FZ63=1,NR$8&amp;IF(SUM(GA63:$GO63)=0,"",", "),"")</f>
        <v/>
      </c>
      <c r="NS63" t="str">
        <f>IF(GA63=1,NS$8&amp;IF(SUM(GB63:$GO63)=0,"",", "),"")</f>
        <v/>
      </c>
      <c r="NT63" t="str">
        <f>IF(GB63=1,NT$8&amp;IF(SUM(GC63:$GO63)=0,"",", "),"")</f>
        <v/>
      </c>
      <c r="NU63" t="str">
        <f>IF(GC63=1,NU$8&amp;IF(SUM(GD63:$GO63)=0,"",", "),"")</f>
        <v/>
      </c>
      <c r="NV63" t="str">
        <f>IF(GD63=1,NV$8&amp;IF(SUM(GE63:$GO63)=0,"",", "),"")</f>
        <v/>
      </c>
      <c r="NW63" t="str">
        <f>IF(GE63=1,NW$8&amp;IF(SUM(GF63:$GO63)=0,"",", "),"")</f>
        <v/>
      </c>
      <c r="NX63" t="str">
        <f>IF(GF63=1,NX$8&amp;IF(SUM(GG63:$GO63)=0,"",", "),"")</f>
        <v/>
      </c>
      <c r="NY63" t="str">
        <f>IF(GG63=1,NY$8&amp;IF(SUM(GH63:$GO63)=0,"",", "),"")</f>
        <v/>
      </c>
      <c r="NZ63" t="str">
        <f>IF(GH63=1,NZ$8&amp;IF(SUM(GI63:$GO63)=0,"",", "),"")</f>
        <v/>
      </c>
      <c r="OA63" t="str">
        <f>IF(GI63=1,OA$8&amp;IF(SUM(GJ63:$GO63)=0,"",", "),"")</f>
        <v/>
      </c>
      <c r="OB63" t="str">
        <f>IF(GJ63=1,OB$8&amp;IF(SUM(GK63:$GO63)=0,"",", "),"")</f>
        <v/>
      </c>
      <c r="OC63" t="str">
        <f>IF(GK63=1,OC$8&amp;IF(SUM(GL63:$GO63)=0,"",", "),"")</f>
        <v/>
      </c>
      <c r="OD63" t="str">
        <f>IF(GL63=1,OD$8&amp;IF(SUM(GM63:$GO63)=0,"",", "),"")</f>
        <v/>
      </c>
      <c r="OE63" t="str">
        <f>IF(GM63=1,OE$8&amp;IF(SUM(GN63:$GO63)=0,"",", "),"")</f>
        <v/>
      </c>
      <c r="OF63" t="str">
        <f>IF(GN63=1,OF$8&amp;IF(SUM(GO63:$GO63)=0,"",", "),"")</f>
        <v/>
      </c>
      <c r="OG63" t="str">
        <f t="shared" si="69"/>
        <v/>
      </c>
      <c r="OH63" t="str">
        <f>IF(GP63=1,OH$8&amp;IF(SUM(GQ63:$IM63)=0,"",", "),"")</f>
        <v/>
      </c>
      <c r="OI63" t="str">
        <f>IF(GQ63=1,OI$8&amp;IF(SUM(GR63:$IM63)=0,"",", "),"")</f>
        <v/>
      </c>
      <c r="OJ63" t="str">
        <f>IF(GR63=1,OJ$8&amp;IF(SUM(GS63:$IM63)=0,"",", "),"")</f>
        <v/>
      </c>
      <c r="OK63" t="str">
        <f>IF(GS63=1,OK$8&amp;IF(SUM(GT63:$IM63)=0,"",", "),"")</f>
        <v/>
      </c>
      <c r="OL63" t="str">
        <f>IF(GT63=1,OL$8&amp;IF(SUM(GU63:$IM63)=0,"",", "),"")</f>
        <v/>
      </c>
      <c r="OM63" t="str">
        <f>IF(GU63=1,OM$8&amp;IF(SUM(GV63:$IM63)=0,"",", "),"")</f>
        <v/>
      </c>
      <c r="ON63" t="str">
        <f>IF(GV63=1,ON$8&amp;IF(SUM(GW63:$IM63)=0,"",", "),"")</f>
        <v/>
      </c>
      <c r="OO63" t="str">
        <f>IF(GW63=1,OO$8&amp;IF(SUM(GX63:$IM63)=0,"",", "),"")</f>
        <v/>
      </c>
      <c r="OP63" t="str">
        <f>IF(GX63=1,OP$8&amp;IF(SUM(GY63:$IM63)=0,"",", "),"")</f>
        <v/>
      </c>
      <c r="OQ63" t="str">
        <f>IF(GY63=1,OQ$8&amp;IF(SUM(GZ63:$IM63)=0,"",", "),"")</f>
        <v/>
      </c>
      <c r="OR63" t="str">
        <f>IF(GZ63=1,OR$8&amp;IF(SUM(HA63:$IM63)=0,"",", "),"")</f>
        <v/>
      </c>
      <c r="OS63" t="str">
        <f>IF(HA63=1,OS$8&amp;IF(SUM(HB63:$IM63)=0,"",", "),"")</f>
        <v/>
      </c>
      <c r="OT63" t="str">
        <f>IF(HB63=1,OT$8&amp;IF(SUM(HC63:$IM63)=0,"",", "),"")</f>
        <v/>
      </c>
      <c r="OU63" t="str">
        <f>IF(HC63=1,OU$8&amp;IF(SUM(HD63:$IM63)=0,"",", "),"")</f>
        <v/>
      </c>
      <c r="OV63" t="str">
        <f>IF(HD63=1,OV$8&amp;IF(SUM(HE63:$IM63)=0,"",", "),"")</f>
        <v/>
      </c>
      <c r="OW63" t="str">
        <f>IF(HE63=1,OW$8&amp;IF(SUM(HF63:$IM63)=0,"",", "),"")</f>
        <v/>
      </c>
      <c r="OX63" t="str">
        <f>IF(HF63=1,OX$8&amp;IF(SUM(HG63:$IM63)=0,"",", "),"")</f>
        <v/>
      </c>
      <c r="OY63" t="str">
        <f>IF(HG63=1,OY$8&amp;IF(SUM(HH63:$IM63)=0,"",", "),"")</f>
        <v/>
      </c>
      <c r="OZ63" t="str">
        <f>IF(HH63=1,OZ$8&amp;IF(SUM(HI63:$IM63)=0,"",", "),"")</f>
        <v/>
      </c>
      <c r="PA63" t="str">
        <f>IF(HI63=1,PA$8&amp;IF(SUM(HJ63:$IM63)=0,"",", "),"")</f>
        <v/>
      </c>
      <c r="PB63" t="str">
        <f>IF(HJ63=1,PB$8&amp;IF(SUM(HK63:$IM63)=0,"",", "),"")</f>
        <v/>
      </c>
      <c r="PC63" t="str">
        <f>IF(HK63=1,PC$8&amp;IF(SUM(HL63:$IM63)=0,"",", "),"")</f>
        <v/>
      </c>
      <c r="PD63" t="str">
        <f>IF(HL63=1,PD$8&amp;IF(SUM(HM63:$IM63)=0,"",", "),"")</f>
        <v/>
      </c>
      <c r="PE63" t="str">
        <f>IF(HM63=1,PE$8&amp;IF(SUM(HN63:$IM63)=0,"",", "),"")</f>
        <v/>
      </c>
      <c r="PF63" t="str">
        <f>IF(HN63=1,PF$8&amp;IF(SUM(HO63:$IM63)=0,"",", "),"")</f>
        <v/>
      </c>
      <c r="PG63" t="str">
        <f>IF(HO63=1,PG$8&amp;IF(SUM(HP63:$IM63)=0,"",", "),"")</f>
        <v/>
      </c>
      <c r="PH63" t="str">
        <f>IF(HP63=1,PH$8&amp;IF(SUM(HQ63:$IM63)=0,"",", "),"")</f>
        <v/>
      </c>
      <c r="PI63" t="str">
        <f>IF(HQ63=1,PI$8&amp;IF(SUM(HR63:$IM63)=0,"",", "),"")</f>
        <v/>
      </c>
      <c r="PJ63" t="str">
        <f>IF(HR63=1,PJ$8&amp;IF(SUM(HS63:$IM63)=0,"",", "),"")</f>
        <v/>
      </c>
      <c r="PK63" t="str">
        <f>IF(HS63=1,PK$8&amp;IF(SUM(HT63:$IM63)=0,"",", "),"")</f>
        <v/>
      </c>
      <c r="PL63" t="str">
        <f>IF(HT63=1,PL$8&amp;IF(SUM(HU63:$IM63)=0,"",", "),"")</f>
        <v/>
      </c>
      <c r="PM63" t="str">
        <f>IF(HU63=1,PM$8&amp;IF(SUM(HV63:$IM63)=0,"",", "),"")</f>
        <v/>
      </c>
      <c r="PN63" t="str">
        <f>IF(HV63=1,PN$8&amp;IF(SUM(HW63:$IM63)=0,"",", "),"")</f>
        <v/>
      </c>
      <c r="PO63" t="str">
        <f>IF(HW63=1,PO$8&amp;IF(SUM(HX63:$IM63)=0,"",", "),"")</f>
        <v/>
      </c>
      <c r="PP63" t="str">
        <f>IF(HX63=1,PP$8&amp;IF(SUM(HY63:$IM63)=0,"",", "),"")</f>
        <v/>
      </c>
      <c r="PQ63" t="str">
        <f>IF(HY63=1,PQ$8&amp;IF(SUM(HZ63:$IM63)=0,"",", "),"")</f>
        <v/>
      </c>
      <c r="PR63" t="str">
        <f>IF(HZ63=1,PR$8&amp;IF(SUM(IA63:$IM63)=0,"",", "),"")</f>
        <v/>
      </c>
      <c r="PS63" t="str">
        <f>IF(IA63=1,PS$8&amp;IF(SUM(IB63:$IM63)=0,"",", "),"")</f>
        <v/>
      </c>
      <c r="PT63" t="str">
        <f>IF(IB63=1,PT$8&amp;IF(SUM(IC63:$IM63)=0,"",", "),"")</f>
        <v/>
      </c>
      <c r="PU63" t="str">
        <f>IF(IC63=1,PU$8&amp;IF(SUM(ID63:$IM63)=0,"",", "),"")</f>
        <v/>
      </c>
      <c r="PV63" t="str">
        <f>IF(ID63=1,PV$8&amp;IF(SUM(IE63:$IM63)=0,"",", "),"")</f>
        <v/>
      </c>
      <c r="PW63" t="str">
        <f>IF(IE63=1,PW$8&amp;IF(SUM(IF63:$IM63)=0,"",", "),"")</f>
        <v/>
      </c>
      <c r="PX63" t="str">
        <f>IF(IF63=1,PX$8&amp;IF(SUM(IG63:$IM63)=0,"",", "),"")</f>
        <v/>
      </c>
      <c r="PY63" t="str">
        <f>IF(IG63=1,PY$8&amp;IF(SUM(IH63:$IM63)=0,"",", "),"")</f>
        <v/>
      </c>
      <c r="PZ63" t="str">
        <f>IF(IH63=1,PZ$8&amp;IF(SUM(II63:$IM63)=0,"",", "),"")</f>
        <v/>
      </c>
      <c r="QA63" t="str">
        <f>IF(II63=1,QA$8&amp;IF(SUM(IJ63:$IM63)=0,"",", "),"")</f>
        <v/>
      </c>
      <c r="QB63" t="str">
        <f>IF(IJ63=1,QB$8&amp;IF(SUM(IK63:$IM63)=0,"",", "),"")</f>
        <v/>
      </c>
      <c r="QC63" t="str">
        <f>IF(IK63=1,QC$8&amp;IF(SUM(IL63:$IM63)=0,"",", "),"")</f>
        <v/>
      </c>
      <c r="QD63" t="str">
        <f>IF(IL63=1,QD$8&amp;IF(SUM(IM63:$IM63)=0,"",", "),"")</f>
        <v/>
      </c>
      <c r="QE63" t="str">
        <f t="shared" si="70"/>
        <v/>
      </c>
      <c r="QF63" t="str">
        <f>IF(IN63=1,QF$8&amp;IF(SUM(IO63:$KK63)=0,"",", "),"")</f>
        <v/>
      </c>
      <c r="QG63" t="str">
        <f>IF(IO63=1,QG$8&amp;IF(SUM(IP63:$KK63)=0,"",", "),"")</f>
        <v/>
      </c>
      <c r="QH63" t="str">
        <f>IF(IP63=1,QH$8&amp;IF(SUM(IQ63:$KK63)=0,"",", "),"")</f>
        <v/>
      </c>
      <c r="QI63" t="str">
        <f>IF(IQ63=1,QI$8&amp;IF(SUM(IR63:$KK63)=0,"",", "),"")</f>
        <v/>
      </c>
      <c r="QJ63" t="str">
        <f>IF(IR63=1,QJ$8&amp;IF(SUM(IS63:$KK63)=0,"",", "),"")</f>
        <v/>
      </c>
      <c r="QK63" t="str">
        <f>IF(IS63=1,QK$8&amp;IF(SUM(IT63:$KK63)=0,"",", "),"")</f>
        <v/>
      </c>
      <c r="QL63" t="str">
        <f>IF(IT63=1,QL$8&amp;IF(SUM(IU63:$KK63)=0,"",", "),"")</f>
        <v/>
      </c>
      <c r="QM63" t="str">
        <f>IF(IU63=1,QM$8&amp;IF(SUM(IV63:$KK63)=0,"",", "),"")</f>
        <v/>
      </c>
      <c r="QN63" t="str">
        <f>IF(IV63=1,QN$8&amp;IF(SUM(IW63:$KK63)=0,"",", "),"")</f>
        <v/>
      </c>
      <c r="QO63" t="str">
        <f>IF(IW63=1,QO$8&amp;IF(SUM(IX63:$KK63)=0,"",", "),"")</f>
        <v/>
      </c>
      <c r="QP63" t="str">
        <f>IF(IX63=1,QP$8&amp;IF(SUM(IY63:$KK63)=0,"",", "),"")</f>
        <v/>
      </c>
      <c r="QQ63" t="str">
        <f>IF(IY63=1,QQ$8&amp;IF(SUM(IZ63:$KK63)=0,"",", "),"")</f>
        <v/>
      </c>
      <c r="QR63" t="str">
        <f>IF(IZ63=1,QR$8&amp;IF(SUM(JA63:$KK63)=0,"",", "),"")</f>
        <v/>
      </c>
      <c r="QS63" t="str">
        <f>IF(JA63=1,QS$8&amp;IF(SUM(JB63:$KK63)=0,"",", "),"")</f>
        <v/>
      </c>
      <c r="QT63" t="str">
        <f>IF(JB63=1,QT$8&amp;IF(SUM(JC63:$KK63)=0,"",", "),"")</f>
        <v/>
      </c>
      <c r="QU63" t="str">
        <f>IF(JC63=1,QU$8&amp;IF(SUM(JD63:$KK63)=0,"",", "),"")</f>
        <v/>
      </c>
      <c r="QV63" t="str">
        <f>IF(JD63=1,QV$8&amp;IF(SUM(JE63:$KK63)=0,"",", "),"")</f>
        <v/>
      </c>
      <c r="QW63" t="str">
        <f>IF(JE63=1,QW$8&amp;IF(SUM(JF63:$KK63)=0,"",", "),"")</f>
        <v/>
      </c>
      <c r="QX63" t="str">
        <f>IF(JF63=1,QX$8&amp;IF(SUM(JG63:$KK63)=0,"",", "),"")</f>
        <v/>
      </c>
      <c r="QY63" t="str">
        <f>IF(JG63=1,QY$8&amp;IF(SUM(JH63:$KK63)=0,"",", "),"")</f>
        <v/>
      </c>
      <c r="QZ63" t="str">
        <f>IF(JH63=1,QZ$8&amp;IF(SUM(JI63:$KK63)=0,"",", "),"")</f>
        <v/>
      </c>
      <c r="RA63" t="str">
        <f>IF(JI63=1,RA$8&amp;IF(SUM(JJ63:$KK63)=0,"",", "),"")</f>
        <v/>
      </c>
      <c r="RB63" t="str">
        <f>IF(JJ63=1,RB$8&amp;IF(SUM(JK63:$KK63)=0,"",", "),"")</f>
        <v/>
      </c>
      <c r="RC63" t="str">
        <f>IF(JK63=1,RC$8&amp;IF(SUM(JL63:$KK63)=0,"",", "),"")</f>
        <v/>
      </c>
      <c r="RD63" t="str">
        <f>IF(JL63=1,RD$8&amp;IF(SUM(JM63:$KK63)=0,"",", "),"")</f>
        <v/>
      </c>
      <c r="RE63" t="str">
        <f>IF(JM63=1,RE$8&amp;IF(SUM(JN63:$KK63)=0,"",", "),"")</f>
        <v/>
      </c>
      <c r="RF63" t="str">
        <f>IF(JN63=1,RF$8&amp;IF(SUM(JO63:$KK63)=0,"",", "),"")</f>
        <v/>
      </c>
      <c r="RG63" t="str">
        <f>IF(JO63=1,RG$8&amp;IF(SUM(JP63:$KK63)=0,"",", "),"")</f>
        <v/>
      </c>
      <c r="RH63" t="str">
        <f>IF(JP63=1,RH$8&amp;IF(SUM(JQ63:$KK63)=0,"",", "),"")</f>
        <v/>
      </c>
      <c r="RI63" t="str">
        <f>IF(JQ63=1,RI$8&amp;IF(SUM(JR63:$KK63)=0,"",", "),"")</f>
        <v/>
      </c>
      <c r="RJ63" t="str">
        <f>IF(JR63=1,RJ$8&amp;IF(SUM(JS63:$KK63)=0,"",", "),"")</f>
        <v/>
      </c>
      <c r="RK63" t="str">
        <f>IF(JS63=1,RK$8&amp;IF(SUM(JT63:$KK63)=0,"",", "),"")</f>
        <v/>
      </c>
      <c r="RL63" t="str">
        <f>IF(JT63=1,RL$8&amp;IF(SUM(JU63:$KK63)=0,"",", "),"")</f>
        <v/>
      </c>
      <c r="RM63" t="str">
        <f>IF(JU63=1,RM$8&amp;IF(SUM(JV63:$KK63)=0,"",", "),"")</f>
        <v/>
      </c>
      <c r="RN63" t="str">
        <f>IF(JV63=1,RN$8&amp;IF(SUM(JW63:$KK63)=0,"",", "),"")</f>
        <v/>
      </c>
      <c r="RO63" t="str">
        <f>IF(JW63=1,RO$8&amp;IF(SUM(JX63:$KK63)=0,"",", "),"")</f>
        <v/>
      </c>
      <c r="RP63" t="str">
        <f>IF(JX63=1,RP$8&amp;IF(SUM(JY63:$KK63)=0,"",", "),"")</f>
        <v/>
      </c>
      <c r="RQ63" t="str">
        <f>IF(JY63=1,RQ$8&amp;IF(SUM(JZ63:$KK63)=0,"",", "),"")</f>
        <v/>
      </c>
      <c r="RR63" t="str">
        <f>IF(JZ63=1,RR$8&amp;IF(SUM(KA63:$KK63)=0,"",", "),"")</f>
        <v/>
      </c>
      <c r="RS63" t="str">
        <f>IF(KA63=1,RS$8&amp;IF(SUM(KB63:$KK63)=0,"",", "),"")</f>
        <v/>
      </c>
      <c r="RT63" t="str">
        <f>IF(KB63=1,RT$8&amp;IF(SUM(KC63:$KK63)=0,"",", "),"")</f>
        <v/>
      </c>
      <c r="RU63" t="str">
        <f>IF(KC63=1,RU$8&amp;IF(SUM(KD63:$KK63)=0,"",", "),"")</f>
        <v/>
      </c>
      <c r="RV63" t="str">
        <f>IF(KD63=1,RV$8&amp;IF(SUM(KE63:$KK63)=0,"",", "),"")</f>
        <v/>
      </c>
      <c r="RW63" t="str">
        <f>IF(KE63=1,RW$8&amp;IF(SUM(KF63:$KK63)=0,"",", "),"")</f>
        <v/>
      </c>
      <c r="RX63" t="str">
        <f>IF(KF63=1,RX$8&amp;IF(SUM(KG63:$KK63)=0,"",", "),"")</f>
        <v/>
      </c>
      <c r="RY63" t="str">
        <f>IF(KG63=1,RY$8&amp;IF(SUM(KH63:$KK63)=0,"",", "),"")</f>
        <v/>
      </c>
      <c r="RZ63" t="str">
        <f>IF(KH63=1,RZ$8&amp;IF(SUM(KI63:$KK63)=0,"",", "),"")</f>
        <v/>
      </c>
      <c r="SA63" t="str">
        <f>IF(KI63=1,SA$8&amp;IF(SUM(KJ63:$KK63)=0,"",", "),"")</f>
        <v/>
      </c>
      <c r="SB63" t="str">
        <f>IF(KJ63=1,SB$8&amp;IF(SUM(KK63:$KK63)=0,"",", "),"")</f>
        <v/>
      </c>
      <c r="SC63" t="str">
        <f t="shared" si="71"/>
        <v/>
      </c>
    </row>
    <row r="64" spans="1:497" ht="60" customHeight="1" x14ac:dyDescent="0.45">
      <c r="A64" s="62"/>
      <c r="B64" s="212" t="str">
        <f t="shared" si="0"/>
        <v/>
      </c>
      <c r="C64" s="212" t="str">
        <f t="shared" si="59"/>
        <v/>
      </c>
      <c r="D64" s="212" t="str">
        <f t="shared" si="60"/>
        <v/>
      </c>
      <c r="E64" s="212" t="str">
        <f t="shared" si="61"/>
        <v/>
      </c>
      <c r="F64" s="212" t="str">
        <f t="shared" si="62"/>
        <v/>
      </c>
      <c r="G64" s="237" t="str">
        <f>IF('EDCI Data'!B64="","",'EDCI Data'!B64)</f>
        <v/>
      </c>
      <c r="H64" s="238" t="str">
        <f>IF('EDCI Data'!C64="","",'EDCI Data'!C64)</f>
        <v/>
      </c>
      <c r="I64" s="239" t="str">
        <f>IF('EDCI Data'!D64="","",'EDCI Data'!D64)</f>
        <v/>
      </c>
      <c r="J64" s="240" t="str">
        <f>IF('EDCI Data'!E64="","",'EDCI Data'!E64)</f>
        <v/>
      </c>
      <c r="K64" s="237" t="str">
        <f>IF('EDCI Data'!F64="","",'EDCI Data'!F64)</f>
        <v/>
      </c>
      <c r="L64" s="237" t="str">
        <f>IF('EDCI Data'!G64="","",'EDCI Data'!G64)</f>
        <v/>
      </c>
      <c r="M64" s="237" t="str">
        <f>IF('EDCI Data'!H64="","",'EDCI Data'!H64)</f>
        <v/>
      </c>
      <c r="N64" s="237" t="str">
        <f>IF('EDCI Data'!I64="","",'EDCI Data'!I64)</f>
        <v/>
      </c>
      <c r="O64" s="237" t="str">
        <f>IF('EDCI Data'!J64="","",'EDCI Data'!J64)</f>
        <v/>
      </c>
      <c r="P64" s="237" t="str">
        <f>IF('EDCI Data'!K64="","",'EDCI Data'!K64)</f>
        <v/>
      </c>
      <c r="Q64" s="241" t="str">
        <f>IF('EDCI Data'!L64="","",'EDCI Data'!L64)</f>
        <v/>
      </c>
      <c r="R64" s="241" t="str">
        <f>IF('EDCI Data'!M64="","",'EDCI Data'!M64)</f>
        <v/>
      </c>
      <c r="S64" s="237" t="str">
        <f>IF('EDCI Data'!N64="","",'EDCI Data'!N64)</f>
        <v/>
      </c>
      <c r="T64" s="237" t="str">
        <f>IF('EDCI Data'!O64="","",'EDCI Data'!O64)</f>
        <v/>
      </c>
      <c r="U64" s="237" t="str">
        <f>IF('EDCI Data'!P64="","",'EDCI Data'!P64)</f>
        <v/>
      </c>
      <c r="V64" s="237" t="str">
        <f>IF('EDCI Data'!Q64="","",'EDCI Data'!Q64)</f>
        <v/>
      </c>
      <c r="W64" s="242" t="str">
        <f>IF('EDCI Data'!R64="","",'EDCI Data'!R64)</f>
        <v/>
      </c>
      <c r="X64" s="243" t="str">
        <f>IF('EDCI Data'!S64="","",'EDCI Data'!S64)</f>
        <v/>
      </c>
      <c r="Y64" s="243" t="str">
        <f>IF('EDCI Data'!T64="","",'EDCI Data'!T64)</f>
        <v/>
      </c>
      <c r="Z64" s="244" t="str">
        <f>IF('EDCI Data'!U64="","",'EDCI Data'!U64)</f>
        <v/>
      </c>
      <c r="AA64" s="237" t="str">
        <f>IF('EDCI Data'!V64="","",'EDCI Data'!V64)</f>
        <v/>
      </c>
      <c r="AB64" s="244" t="str">
        <f>IF('EDCI Data'!W64="","",'EDCI Data'!W64)</f>
        <v/>
      </c>
      <c r="AC64" s="237" t="str">
        <f>IF('EDCI Data'!X64="","",'EDCI Data'!X64)</f>
        <v/>
      </c>
      <c r="AD64" s="244" t="str">
        <f>IF('EDCI Data'!Y64="","",'EDCI Data'!Y64)</f>
        <v/>
      </c>
      <c r="AE64" s="237" t="str">
        <f>IF('EDCI Data'!Z64="","",'EDCI Data'!Z64)</f>
        <v/>
      </c>
      <c r="AF64" s="237" t="str">
        <f>IF('EDCI Data'!AA64="","",'EDCI Data'!AA64)</f>
        <v/>
      </c>
      <c r="AG64" s="237" t="str">
        <f>IF('EDCI Data'!AB64="","",'EDCI Data'!AB64)</f>
        <v/>
      </c>
      <c r="AH64" s="237" t="str">
        <f>IF('EDCI Data'!AC64="","",'EDCI Data'!AC64)</f>
        <v/>
      </c>
      <c r="AI64" s="237" t="str">
        <f>IF('EDCI Data'!AD64="","",'EDCI Data'!AD64)</f>
        <v/>
      </c>
      <c r="AJ64" s="237" t="str">
        <f>IF('EDCI Data'!AE64="","",'EDCI Data'!AE64)</f>
        <v/>
      </c>
      <c r="AK64" s="237" t="str">
        <f>IF('EDCI Data'!AF64="","",'EDCI Data'!AF64)</f>
        <v/>
      </c>
      <c r="AL64" s="237" t="str">
        <f>IF('EDCI Data'!AG64="","",'EDCI Data'!AG64)</f>
        <v/>
      </c>
      <c r="AM64" s="237" t="str">
        <f>IF('EDCI Data'!AH64="","",'EDCI Data'!AH64)</f>
        <v/>
      </c>
      <c r="AN64" s="237" t="str">
        <f>IF('EDCI Data'!AI64="","",'EDCI Data'!AI64)</f>
        <v/>
      </c>
      <c r="AO64" s="237" t="str">
        <f>IF('EDCI Data'!AJ64="","",'EDCI Data'!AJ64)</f>
        <v/>
      </c>
      <c r="AP64" s="237" t="str">
        <f>IF('EDCI Data'!AK64="","",'EDCI Data'!AK64)</f>
        <v/>
      </c>
      <c r="AQ64" s="237" t="str">
        <f>IF('EDCI Data'!AL64="","",'EDCI Data'!AL64)</f>
        <v/>
      </c>
      <c r="AR64" s="237" t="str">
        <f>IF('EDCI Data'!AM64="","",'EDCI Data'!AM64)</f>
        <v/>
      </c>
      <c r="AS64" s="237" t="str">
        <f>IF('EDCI Data'!AN64="","",'EDCI Data'!AN64)</f>
        <v/>
      </c>
      <c r="AT64" s="237" t="str">
        <f>IF('EDCI Data'!AO64="","",'EDCI Data'!AO64)</f>
        <v/>
      </c>
      <c r="AU64" s="237" t="str">
        <f>IF('EDCI Data'!AP64="","",'EDCI Data'!AP64)</f>
        <v/>
      </c>
      <c r="AV64" s="237" t="str">
        <f>IF('EDCI Data'!AQ64="","",'EDCI Data'!AQ64)</f>
        <v/>
      </c>
      <c r="AW64" s="237" t="str">
        <f>IF('EDCI Data'!AR64="","",'EDCI Data'!AR64)</f>
        <v/>
      </c>
      <c r="AX64" s="237" t="str">
        <f>IF('EDCI Data'!AS64="","",'EDCI Data'!AS64)</f>
        <v/>
      </c>
      <c r="AY64" s="237" t="str">
        <f>IF('EDCI Data'!AT64="","",'EDCI Data'!AT64)</f>
        <v/>
      </c>
      <c r="AZ64" s="237" t="str">
        <f>IF('EDCI Data'!AU64="","",'EDCI Data'!AU64)</f>
        <v/>
      </c>
      <c r="BA64" s="237" t="str">
        <f>IF('EDCI Data'!AV64="","",'EDCI Data'!AV64)</f>
        <v/>
      </c>
      <c r="BB64" s="245" t="str">
        <f>IF('EDCI Data'!AW64="","",'EDCI Data'!AW64)</f>
        <v/>
      </c>
      <c r="BC64" s="245" t="str">
        <f>IF('EDCI Data'!AX64="","",'EDCI Data'!AX64)</f>
        <v/>
      </c>
      <c r="BD64" s="246" t="str">
        <f t="shared" si="63"/>
        <v/>
      </c>
      <c r="BE64" s="247" t="str">
        <f>IF('EDCI Data'!AY64="","",'EDCI Data'!AY64)</f>
        <v/>
      </c>
      <c r="BF64" s="247" t="str">
        <f>IF('EDCI Data'!AZ64="","",'EDCI Data'!AZ64)</f>
        <v/>
      </c>
      <c r="BG64" s="247" t="str">
        <f>IF('EDCI Data'!BA64="","",'EDCI Data'!BA64)</f>
        <v/>
      </c>
      <c r="BH64" s="247" t="str">
        <f>IF('EDCI Data'!BB64="","",'EDCI Data'!BB64)</f>
        <v/>
      </c>
      <c r="BI64" s="247" t="str">
        <f>IF('EDCI Data'!BC64="","",'EDCI Data'!BC64)</f>
        <v/>
      </c>
      <c r="BJ64" s="247" t="str">
        <f>IF('EDCI Data'!BD64="","",'EDCI Data'!BD64)</f>
        <v/>
      </c>
      <c r="BK64" s="247" t="str">
        <f>IF('EDCI Data'!BE64="","",'EDCI Data'!BE64)</f>
        <v/>
      </c>
      <c r="BL64" s="247" t="str">
        <f>IF('EDCI Data'!BF64="","",'EDCI Data'!BF64)</f>
        <v/>
      </c>
      <c r="BM64" s="247" t="str">
        <f>IF('EDCI Data'!BG64="","",'EDCI Data'!BG64)</f>
        <v/>
      </c>
      <c r="BN64" s="248" t="str">
        <f>IF('EDCI Data'!BH64="","",'EDCI Data'!BH64)</f>
        <v/>
      </c>
      <c r="BO64" s="248" t="str">
        <f>IF('EDCI Data'!BI64="","",'EDCI Data'!BI64)</f>
        <v/>
      </c>
      <c r="BP64" s="249" t="str">
        <f>IF('EDCI Data'!BJ64="","",'EDCI Data'!BJ64)</f>
        <v/>
      </c>
      <c r="BQ64" s="248" t="str">
        <f>IF('EDCI Data'!BK64="","",'EDCI Data'!BK64)</f>
        <v/>
      </c>
      <c r="BR64" s="248" t="str">
        <f>IF('EDCI Data'!BL64="","",'EDCI Data'!BL64)</f>
        <v/>
      </c>
      <c r="BS64" s="250" t="str">
        <f>IF('EDCI Data'!BM64="","",'EDCI Data'!BM64)</f>
        <v/>
      </c>
      <c r="BT64" s="251" t="str">
        <f>IF('EDCI Data'!BN64="","",'EDCI Data'!BN64)</f>
        <v/>
      </c>
      <c r="BU64" s="246" t="str">
        <f>IF('EDCI Data'!BO64="","",'EDCI Data'!BO64)</f>
        <v/>
      </c>
      <c r="BV64" s="252">
        <f t="shared" si="64"/>
        <v>0</v>
      </c>
      <c r="BW64" s="252">
        <f t="shared" si="65"/>
        <v>0</v>
      </c>
      <c r="BX64" s="252">
        <f t="shared" si="66"/>
        <v>0</v>
      </c>
      <c r="BY64" s="252">
        <f t="shared" si="67"/>
        <v>0</v>
      </c>
      <c r="BZ64" t="str">
        <f t="shared" si="1"/>
        <v/>
      </c>
      <c r="CA64" s="253"/>
      <c r="CB64"/>
      <c r="CC64"/>
      <c r="CD64"/>
      <c r="CE64" t="str">
        <f t="shared" si="2"/>
        <v/>
      </c>
      <c r="CF64"/>
      <c r="CG64" t="str">
        <f t="shared" si="3"/>
        <v/>
      </c>
      <c r="CH64" t="str">
        <f t="shared" si="4"/>
        <v/>
      </c>
      <c r="CI64" t="str">
        <f t="shared" si="5"/>
        <v/>
      </c>
      <c r="CJ64" t="str">
        <f t="shared" si="6"/>
        <v/>
      </c>
      <c r="CK64"/>
      <c r="CL64"/>
      <c r="CM64" t="str">
        <f t="shared" si="7"/>
        <v/>
      </c>
      <c r="CN64" t="str">
        <f t="shared" si="8"/>
        <v/>
      </c>
      <c r="CO64" t="str">
        <f t="shared" si="9"/>
        <v/>
      </c>
      <c r="CP64" t="str">
        <f t="shared" si="10"/>
        <v/>
      </c>
      <c r="CQ64"/>
      <c r="CR64" t="str" cm="1">
        <f t="array" ref="CR64">IF(COUNTIFS($BZ$10:$BZ$259,$BZ64,$I$10:$I$259,$I64+1)&gt;0,IF(X64&lt;&gt;INDEX(Y$10:Y$259,MATCH(1,INDEX(($BZ64=$BZ$10:$BZ$259)*($I$10:$I$259=$I64+1),0,1),0)),"Number of FTEs in previous year do not align with Number of FTEs in current year across years, by definition these should be equal. Please check and update if required. "&amp;CHAR(10),""),"")</f>
        <v/>
      </c>
      <c r="CS64" t="str" cm="1">
        <f t="array" ref="CS64">IF(COUNTIFS($BZ$10:$BZ$259,$BZ64,$I$10:$I$259,$I64-1)&gt;0,IF(Y64&lt;&gt;INDEX(X$10:X$259,MATCH(1,INDEX(($BZ64=$BZ$10:$BZ$259)*($I$10:$I$259=$I64-1),0,1),0)),"Number of FTEs in previous year do not align with Number of FTEs in current year across years, by definition these should be equal. Please check and update if required. "&amp;CHAR(10),""),"")</f>
        <v/>
      </c>
      <c r="CT64" t="str">
        <f t="shared" si="11"/>
        <v/>
      </c>
      <c r="CU64" t="str">
        <f t="shared" si="12"/>
        <v/>
      </c>
      <c r="CV64"/>
      <c r="CW64" t="str">
        <f t="shared" si="13"/>
        <v/>
      </c>
      <c r="CX64"/>
      <c r="CY64" t="str">
        <f t="shared" si="14"/>
        <v/>
      </c>
      <c r="CZ64"/>
      <c r="DA64" t="str">
        <f t="shared" si="15"/>
        <v/>
      </c>
      <c r="DB64"/>
      <c r="DC64"/>
      <c r="DD64"/>
      <c r="DE64"/>
      <c r="DF64"/>
      <c r="DG64"/>
      <c r="DH64"/>
      <c r="DI64"/>
      <c r="DJ64"/>
      <c r="DK64"/>
      <c r="DL64"/>
      <c r="DM64"/>
      <c r="DN64"/>
      <c r="DO64"/>
      <c r="DP64"/>
      <c r="DQ64"/>
      <c r="DR64"/>
      <c r="DS64"/>
      <c r="DT64"/>
      <c r="DU64"/>
      <c r="DV64"/>
      <c r="DW64"/>
      <c r="DX64" t="str">
        <f t="shared" si="16"/>
        <v/>
      </c>
      <c r="DY64" t="str">
        <f t="shared" si="17"/>
        <v/>
      </c>
      <c r="DZ64" t="str">
        <f t="shared" si="18"/>
        <v/>
      </c>
      <c r="EA64" t="str">
        <f t="shared" si="19"/>
        <v/>
      </c>
      <c r="EB64" t="str">
        <f t="shared" si="20"/>
        <v/>
      </c>
      <c r="EC64" t="str">
        <f t="shared" si="21"/>
        <v/>
      </c>
      <c r="ED64" t="str">
        <f t="shared" si="22"/>
        <v/>
      </c>
      <c r="EE64" t="str">
        <f t="shared" si="23"/>
        <v/>
      </c>
      <c r="EF64" t="str">
        <f t="shared" si="24"/>
        <v/>
      </c>
      <c r="EG64" t="str">
        <f t="shared" si="25"/>
        <v/>
      </c>
      <c r="EH64" t="str">
        <f t="shared" si="26"/>
        <v/>
      </c>
      <c r="EI64" t="str">
        <f t="shared" si="27"/>
        <v/>
      </c>
      <c r="EJ64"/>
      <c r="EK64"/>
      <c r="EL64"/>
      <c r="EM64"/>
      <c r="EN64"/>
      <c r="EO64"/>
      <c r="EP64"/>
      <c r="EQ64" t="str">
        <f t="shared" si="28"/>
        <v/>
      </c>
      <c r="ER64" t="str">
        <f t="shared" si="29"/>
        <v/>
      </c>
      <c r="ES64" t="str">
        <f t="shared" si="30"/>
        <v/>
      </c>
      <c r="ET64"/>
      <c r="EU64" t="str">
        <f t="shared" si="31"/>
        <v/>
      </c>
      <c r="EV64"/>
      <c r="EW64" t="str">
        <f t="shared" si="32"/>
        <v/>
      </c>
      <c r="EX64"/>
      <c r="EY64" t="str">
        <f t="shared" si="33"/>
        <v/>
      </c>
      <c r="EZ64"/>
      <c r="FA64"/>
      <c r="FB64"/>
      <c r="FC64"/>
      <c r="FD64"/>
      <c r="FE64"/>
      <c r="FF64"/>
      <c r="FG64"/>
      <c r="FH64"/>
      <c r="FI64"/>
      <c r="FJ64"/>
      <c r="FK64"/>
      <c r="FL64"/>
      <c r="FM64"/>
      <c r="FN64"/>
      <c r="FO64"/>
      <c r="FP64"/>
      <c r="FQ64"/>
      <c r="FR64"/>
      <c r="FS64"/>
      <c r="FT64"/>
      <c r="FU64"/>
      <c r="FV64" t="str">
        <f t="shared" si="34"/>
        <v/>
      </c>
      <c r="FW64" t="str">
        <f t="shared" si="35"/>
        <v/>
      </c>
      <c r="FX64"/>
      <c r="FY64" t="str">
        <f t="shared" si="36"/>
        <v/>
      </c>
      <c r="FZ64" t="str">
        <f t="shared" si="37"/>
        <v/>
      </c>
      <c r="GA64" t="str">
        <f t="shared" si="38"/>
        <v/>
      </c>
      <c r="GB64" t="str">
        <f t="shared" si="39"/>
        <v/>
      </c>
      <c r="GC64" t="str">
        <f t="shared" si="40"/>
        <v/>
      </c>
      <c r="GD64" t="str">
        <f t="shared" si="41"/>
        <v/>
      </c>
      <c r="GE64" t="str">
        <f t="shared" si="42"/>
        <v/>
      </c>
      <c r="GF64" t="str">
        <f t="shared" si="43"/>
        <v/>
      </c>
      <c r="GG64" t="str">
        <f t="shared" si="44"/>
        <v/>
      </c>
      <c r="GH64"/>
      <c r="GI64"/>
      <c r="GJ64"/>
      <c r="GK64"/>
      <c r="GL64"/>
      <c r="GM64"/>
      <c r="GN64"/>
      <c r="GO64"/>
      <c r="GP64" t="str">
        <f t="shared" si="45"/>
        <v/>
      </c>
      <c r="GQ64" t="str">
        <f t="shared" si="46"/>
        <v/>
      </c>
      <c r="GR64"/>
      <c r="GS64" t="str">
        <f t="shared" si="47"/>
        <v/>
      </c>
      <c r="GT64"/>
      <c r="GU64" t="str">
        <f t="shared" si="48"/>
        <v/>
      </c>
      <c r="GV64"/>
      <c r="GW64" t="str">
        <f t="shared" si="49"/>
        <v/>
      </c>
      <c r="GX64"/>
      <c r="GY64"/>
      <c r="GZ64"/>
      <c r="HA64"/>
      <c r="HB64"/>
      <c r="HC64"/>
      <c r="HD64"/>
      <c r="HE64"/>
      <c r="HF64"/>
      <c r="HG64"/>
      <c r="HH64"/>
      <c r="HI64"/>
      <c r="HJ64"/>
      <c r="HK64"/>
      <c r="HL64"/>
      <c r="HM64"/>
      <c r="HN64"/>
      <c r="HO64"/>
      <c r="HP64"/>
      <c r="HQ64"/>
      <c r="HR64"/>
      <c r="HS64"/>
      <c r="HT64" t="str">
        <f t="shared" si="50"/>
        <v/>
      </c>
      <c r="HU64" t="str">
        <f t="shared" si="51"/>
        <v/>
      </c>
      <c r="HV64"/>
      <c r="HW64"/>
      <c r="HX64"/>
      <c r="HY64"/>
      <c r="HZ64"/>
      <c r="IA64"/>
      <c r="IB64"/>
      <c r="IC64"/>
      <c r="ID64"/>
      <c r="IE64" t="str">
        <f t="shared" si="52"/>
        <v/>
      </c>
      <c r="IF64"/>
      <c r="IG64"/>
      <c r="IH64"/>
      <c r="II64"/>
      <c r="IJ64"/>
      <c r="IK64"/>
      <c r="IL64"/>
      <c r="IM64"/>
      <c r="IN64"/>
      <c r="IO64"/>
      <c r="IP64"/>
      <c r="IQ64" t="str">
        <f t="shared" si="53"/>
        <v/>
      </c>
      <c r="IR64"/>
      <c r="IS64" t="str">
        <f t="shared" si="54"/>
        <v/>
      </c>
      <c r="IT64"/>
      <c r="IU64" t="str">
        <f t="shared" si="55"/>
        <v/>
      </c>
      <c r="IV64"/>
      <c r="IW64"/>
      <c r="IX64"/>
      <c r="IY64"/>
      <c r="IZ64"/>
      <c r="JA64"/>
      <c r="JB64"/>
      <c r="JC64"/>
      <c r="JD64"/>
      <c r="JE64"/>
      <c r="JF64"/>
      <c r="JG64"/>
      <c r="JH64"/>
      <c r="JI64"/>
      <c r="JJ64"/>
      <c r="JK64"/>
      <c r="JL64"/>
      <c r="JM64"/>
      <c r="JN64"/>
      <c r="JO64"/>
      <c r="JP64"/>
      <c r="JQ64"/>
      <c r="JR64" t="str">
        <f t="shared" si="56"/>
        <v/>
      </c>
      <c r="JS64" t="str">
        <f t="shared" si="57"/>
        <v/>
      </c>
      <c r="JT64"/>
      <c r="JU64"/>
      <c r="JV64"/>
      <c r="JW64"/>
      <c r="JX64"/>
      <c r="JY64"/>
      <c r="JZ64"/>
      <c r="KA64"/>
      <c r="KB64"/>
      <c r="KC64" t="str">
        <f t="shared" si="58"/>
        <v/>
      </c>
      <c r="KD64"/>
      <c r="KE64"/>
      <c r="KF64"/>
      <c r="KG64"/>
      <c r="KH64"/>
      <c r="KI64"/>
      <c r="KJ64"/>
      <c r="KK64"/>
      <c r="KL64" t="str">
        <f>IF(CT64=1,KL$8&amp;IF(SUM(CU64:$EQ64)=0,"",", "),"")</f>
        <v/>
      </c>
      <c r="KM64" t="str">
        <f>IF(CU64=1,KM$8&amp;IF(SUM(CV64:$EQ64)=0,"",", "),"")</f>
        <v/>
      </c>
      <c r="KN64" t="str">
        <f>IF(CV64=1,KN$8&amp;IF(SUM(CW64:$EQ64)=0,"",", "),"")</f>
        <v/>
      </c>
      <c r="KO64" t="str">
        <f>IF(CW64=1,KO$8&amp;IF(SUM(CX64:$EQ64)=0,"",", "),"")</f>
        <v/>
      </c>
      <c r="KP64" t="str">
        <f>IF(CX64=1,KP$8&amp;IF(SUM(CY64:$EQ64)=0,"",", "),"")</f>
        <v/>
      </c>
      <c r="KQ64" t="str">
        <f>IF(CY64=1,KQ$8&amp;IF(SUM(CZ64:$EQ64)=0,"",", "),"")</f>
        <v/>
      </c>
      <c r="KR64" t="str">
        <f>IF(CZ64=1,KR$8&amp;IF(SUM(DA64:$EQ64)=0,"",", "),"")</f>
        <v/>
      </c>
      <c r="KS64" t="str">
        <f>IF(DA64=1,KS$8&amp;IF(SUM(DB64:$EQ64)=0,"",", "),"")</f>
        <v/>
      </c>
      <c r="KT64" t="str">
        <f>IF(DB64=1,KT$8&amp;IF(SUM(DC64:$EQ64)=0,"",", "),"")</f>
        <v/>
      </c>
      <c r="KU64" t="str">
        <f>IF(DC64=1,KU$8&amp;IF(SUM(DD64:$EQ64)=0,"",", "),"")</f>
        <v/>
      </c>
      <c r="KV64" t="str">
        <f>IF(DD64=1,KV$8&amp;IF(SUM(DE64:$EQ64)=0,"",", "),"")</f>
        <v/>
      </c>
      <c r="KW64" t="str">
        <f>IF(DE64=1,KW$8&amp;IF(SUM(DF64:$EQ64)=0,"",", "),"")</f>
        <v/>
      </c>
      <c r="KX64" t="str">
        <f>IF(DF64=1,KX$8&amp;IF(SUM(DG64:$EQ64)=0,"",", "),"")</f>
        <v/>
      </c>
      <c r="KY64" t="str">
        <f>IF(DG64=1,KY$8&amp;IF(SUM(DH64:$EQ64)=0,"",", "),"")</f>
        <v/>
      </c>
      <c r="KZ64" t="str">
        <f>IF(DH64=1,KZ$8&amp;IF(SUM(DI64:$EQ64)=0,"",", "),"")</f>
        <v/>
      </c>
      <c r="LA64" t="str">
        <f>IF(DI64=1,LA$8&amp;IF(SUM(DJ64:$EQ64)=0,"",", "),"")</f>
        <v/>
      </c>
      <c r="LB64" t="str">
        <f>IF(DJ64=1,LB$8&amp;IF(SUM(DK64:$EQ64)=0,"",", "),"")</f>
        <v/>
      </c>
      <c r="LC64" t="str">
        <f>IF(DK64=1,LC$8&amp;IF(SUM(DL64:$EQ64)=0,"",", "),"")</f>
        <v/>
      </c>
      <c r="LD64" t="str">
        <f>IF(DL64=1,LD$8&amp;IF(SUM(DM64:$EQ64)=0,"",", "),"")</f>
        <v/>
      </c>
      <c r="LE64" t="str">
        <f>IF(DM64=1,LE$8&amp;IF(SUM(DN64:$EQ64)=0,"",", "),"")</f>
        <v/>
      </c>
      <c r="LF64" t="str">
        <f>IF(DN64=1,LF$8&amp;IF(SUM(DO64:$EQ64)=0,"",", "),"")</f>
        <v/>
      </c>
      <c r="LG64" t="str">
        <f>IF(DO64=1,LG$8&amp;IF(SUM(DP64:$EQ64)=0,"",", "),"")</f>
        <v/>
      </c>
      <c r="LH64" t="str">
        <f>IF(DP64=1,LH$8&amp;IF(SUM(DQ64:$EQ64)=0,"",", "),"")</f>
        <v/>
      </c>
      <c r="LI64" t="str">
        <f>IF(DQ64=1,LI$8&amp;IF(SUM(DR64:$EQ64)=0,"",", "),"")</f>
        <v/>
      </c>
      <c r="LJ64" t="str">
        <f>IF(DR64=1,LJ$8&amp;IF(SUM(DS64:$EQ64)=0,"",", "),"")</f>
        <v/>
      </c>
      <c r="LK64" t="str">
        <f>IF(DS64=1,LK$8&amp;IF(SUM(DT64:$EQ64)=0,"",", "),"")</f>
        <v/>
      </c>
      <c r="LL64" t="str">
        <f>IF(DT64=1,LL$8&amp;IF(SUM(DU64:$EQ64)=0,"",", "),"")</f>
        <v/>
      </c>
      <c r="LM64" t="str">
        <f>IF(DU64=1,LM$8&amp;IF(SUM(DV64:$EQ64)=0,"",", "),"")</f>
        <v/>
      </c>
      <c r="LN64" t="str">
        <f>IF(DV64=1,LN$8&amp;IF(SUM(DW64:$EQ64)=0,"",", "),"")</f>
        <v/>
      </c>
      <c r="LO64" t="str">
        <f>IF(DW64=1,LO$8&amp;IF(SUM(DX64:$EQ64)=0,"",", "),"")</f>
        <v/>
      </c>
      <c r="LP64" t="str">
        <f>IF(DX64=1,LP$8&amp;IF(SUM(DY64:$EQ64)=0,"",", "),"")</f>
        <v/>
      </c>
      <c r="LQ64" t="str">
        <f>IF(DY64=1,LQ$8&amp;IF(SUM(DZ64:$EQ64)=0,"",", "),"")</f>
        <v/>
      </c>
      <c r="LR64" t="str">
        <f>IF(DZ64=1,LR$8&amp;IF(SUM(EA64:$EQ64)=0,"",", "),"")</f>
        <v/>
      </c>
      <c r="LS64" t="str">
        <f>IF(EA64=1,LS$8&amp;IF(SUM(EB64:$EQ64)=0,"",", "),"")</f>
        <v/>
      </c>
      <c r="LT64" t="str">
        <f>IF(EB64=1,LT$8&amp;IF(SUM(EC64:$EQ64)=0,"",", "),"")</f>
        <v/>
      </c>
      <c r="LU64" t="str">
        <f>IF(EC64=1,LU$8&amp;IF(SUM(ED64:$EQ64)=0,"",", "),"")</f>
        <v/>
      </c>
      <c r="LV64" t="str">
        <f>IF(ED64=1,LV$8&amp;IF(SUM(EE64:$EQ64)=0,"",", "),"")</f>
        <v/>
      </c>
      <c r="LW64" t="str">
        <f>IF(EE64=1,LW$8&amp;IF(SUM(EF64:$EQ64)=0,"",", "),"")</f>
        <v/>
      </c>
      <c r="LX64" t="str">
        <f>IF(EF64=1,LX$8&amp;IF(SUM(EG64:$EQ64)=0,"",", "),"")</f>
        <v/>
      </c>
      <c r="LY64" t="str">
        <f>IF(EG64=1,LY$8&amp;IF(SUM(EH64:$EQ64)=0,"",", "),"")</f>
        <v/>
      </c>
      <c r="LZ64" t="str">
        <f>IF(EH64=1,LZ$8&amp;IF(SUM(EI64:$EQ64)=0,"",", "),"")</f>
        <v/>
      </c>
      <c r="MA64" t="str">
        <f>IF(EI64=1,MA$8&amp;IF(SUM(EJ64:$EQ64)=0,"",", "),"")</f>
        <v/>
      </c>
      <c r="MB64" t="str">
        <f>IF(EJ64=1,MB$8&amp;IF(SUM(EK64:$EQ64)=0,"",", "),"")</f>
        <v/>
      </c>
      <c r="MC64" t="str">
        <f>IF(EK64=1,MC$8&amp;IF(SUM(EL64:$EQ64)=0,"",", "),"")</f>
        <v/>
      </c>
      <c r="MD64" t="str">
        <f>IF(EL64=1,MD$8&amp;IF(SUM(EM64:$EQ64)=0,"",", "),"")</f>
        <v/>
      </c>
      <c r="ME64" t="str">
        <f>IF(EM64=1,ME$8&amp;IF(SUM(EN64:$EQ64)=0,"",", "),"")</f>
        <v/>
      </c>
      <c r="MF64" t="str">
        <f>IF(EN64=1,MF$8&amp;IF(SUM(EO64:$EQ64)=0,"",", "),"")</f>
        <v/>
      </c>
      <c r="MG64" t="str">
        <f>IF(EO64=1,MG$8&amp;IF(SUM(EP64:$EQ64)=0,"",", "),"")</f>
        <v/>
      </c>
      <c r="MH64" t="str">
        <f>IF(EP64=1,MH$8&amp;IF(SUM(EQ64:$EQ64)=0,"",", "),"")</f>
        <v/>
      </c>
      <c r="MI64" t="str">
        <f t="shared" si="68"/>
        <v/>
      </c>
      <c r="MJ64" t="str">
        <f>IF(ER64=1,MJ$8&amp;IF(SUM(ES64:$GO64)=0,"",", "),"")</f>
        <v/>
      </c>
      <c r="MK64" t="str">
        <f>IF(ES64=1,MK$8&amp;IF(SUM(ET64:$GO64)=0,"",", "),"")</f>
        <v/>
      </c>
      <c r="ML64" t="str">
        <f>IF(ET64=1,ML$8&amp;IF(SUM(EU64:$GO64)=0,"",", "),"")</f>
        <v/>
      </c>
      <c r="MM64" t="str">
        <f>IF(EU64=1,MM$8&amp;IF(SUM(EV64:$GO64)=0,"",", "),"")</f>
        <v/>
      </c>
      <c r="MN64" t="str">
        <f>IF(EV64=1,MN$8&amp;IF(SUM(EW64:$GO64)=0,"",", "),"")</f>
        <v/>
      </c>
      <c r="MO64" t="str">
        <f>IF(EW64=1,MO$8&amp;IF(SUM(EX64:$GO64)=0,"",", "),"")</f>
        <v/>
      </c>
      <c r="MP64" t="str">
        <f>IF(EX64=1,MP$8&amp;IF(SUM(EY64:$GO64)=0,"",", "),"")</f>
        <v/>
      </c>
      <c r="MQ64" t="str">
        <f>IF(EY64=1,MQ$8&amp;IF(SUM(EZ64:$GO64)=0,"",", "),"")</f>
        <v/>
      </c>
      <c r="MR64" t="str">
        <f>IF(EZ64=1,MR$8&amp;IF(SUM(FA64:$GO64)=0,"",", "),"")</f>
        <v/>
      </c>
      <c r="MS64" t="str">
        <f>IF(FA64=1,MS$8&amp;IF(SUM(FB64:$GO64)=0,"",", "),"")</f>
        <v/>
      </c>
      <c r="MT64" t="str">
        <f>IF(FB64=1,MT$8&amp;IF(SUM(FC64:$GO64)=0,"",", "),"")</f>
        <v/>
      </c>
      <c r="MU64" t="str">
        <f>IF(FC64=1,MU$8&amp;IF(SUM(FD64:$GO64)=0,"",", "),"")</f>
        <v/>
      </c>
      <c r="MV64" t="str">
        <f>IF(FD64=1,MV$8&amp;IF(SUM(FE64:$GO64)=0,"",", "),"")</f>
        <v/>
      </c>
      <c r="MW64" t="str">
        <f>IF(FE64=1,MW$8&amp;IF(SUM(FF64:$GO64)=0,"",", "),"")</f>
        <v/>
      </c>
      <c r="MX64" t="str">
        <f>IF(FF64=1,MX$8&amp;IF(SUM(FG64:$GO64)=0,"",", "),"")</f>
        <v/>
      </c>
      <c r="MY64" t="str">
        <f>IF(FG64=1,MY$8&amp;IF(SUM(FH64:$GO64)=0,"",", "),"")</f>
        <v/>
      </c>
      <c r="MZ64" t="str">
        <f>IF(FH64=1,MZ$8&amp;IF(SUM(FI64:$GO64)=0,"",", "),"")</f>
        <v/>
      </c>
      <c r="NA64" t="str">
        <f>IF(FI64=1,NA$8&amp;IF(SUM(FJ64:$GO64)=0,"",", "),"")</f>
        <v/>
      </c>
      <c r="NB64" t="str">
        <f>IF(FJ64=1,NB$8&amp;IF(SUM(FK64:$GO64)=0,"",", "),"")</f>
        <v/>
      </c>
      <c r="NC64" t="str">
        <f>IF(FK64=1,NC$8&amp;IF(SUM(FL64:$GO64)=0,"",", "),"")</f>
        <v/>
      </c>
      <c r="ND64" t="str">
        <f>IF(FL64=1,ND$8&amp;IF(SUM(FM64:$GO64)=0,"",", "),"")</f>
        <v/>
      </c>
      <c r="NE64" t="str">
        <f>IF(FM64=1,NE$8&amp;IF(SUM(FN64:$GO64)=0,"",", "),"")</f>
        <v/>
      </c>
      <c r="NF64" t="str">
        <f>IF(FN64=1,NF$8&amp;IF(SUM(FO64:$GO64)=0,"",", "),"")</f>
        <v/>
      </c>
      <c r="NG64" t="str">
        <f>IF(FO64=1,NG$8&amp;IF(SUM(FP64:$GO64)=0,"",", "),"")</f>
        <v/>
      </c>
      <c r="NH64" t="str">
        <f>IF(FP64=1,NH$8&amp;IF(SUM(FQ64:$GO64)=0,"",", "),"")</f>
        <v/>
      </c>
      <c r="NI64" t="str">
        <f>IF(FQ64=1,NI$8&amp;IF(SUM(FR64:$GO64)=0,"",", "),"")</f>
        <v/>
      </c>
      <c r="NJ64" t="str">
        <f>IF(FR64=1,NJ$8&amp;IF(SUM(FS64:$GO64)=0,"",", "),"")</f>
        <v/>
      </c>
      <c r="NK64" t="str">
        <f>IF(FS64=1,NK$8&amp;IF(SUM(FT64:$GO64)=0,"",", "),"")</f>
        <v/>
      </c>
      <c r="NL64" t="str">
        <f>IF(FT64=1,NL$8&amp;IF(SUM(FU64:$GO64)=0,"",", "),"")</f>
        <v/>
      </c>
      <c r="NM64" t="str">
        <f>IF(FU64=1,NM$8&amp;IF(SUM(FV64:$GO64)=0,"",", "),"")</f>
        <v/>
      </c>
      <c r="NN64" t="str">
        <f>IF(FV64=1,NN$8&amp;IF(SUM(FW64:$GO64)=0,"",", "),"")</f>
        <v/>
      </c>
      <c r="NO64" t="str">
        <f>IF(FW64=1,NO$8&amp;IF(SUM(FX64:$GO64)=0,"",", "),"")</f>
        <v/>
      </c>
      <c r="NP64" t="str">
        <f>IF(FX64=1,NP$8&amp;IF(SUM(FY64:$GO64)=0,"",", "),"")</f>
        <v/>
      </c>
      <c r="NQ64" t="str">
        <f>IF(FY64=1,NQ$8&amp;IF(SUM(FZ64:$GO64)=0,"",", "),"")</f>
        <v/>
      </c>
      <c r="NR64" t="str">
        <f>IF(FZ64=1,NR$8&amp;IF(SUM(GA64:$GO64)=0,"",", "),"")</f>
        <v/>
      </c>
      <c r="NS64" t="str">
        <f>IF(GA64=1,NS$8&amp;IF(SUM(GB64:$GO64)=0,"",", "),"")</f>
        <v/>
      </c>
      <c r="NT64" t="str">
        <f>IF(GB64=1,NT$8&amp;IF(SUM(GC64:$GO64)=0,"",", "),"")</f>
        <v/>
      </c>
      <c r="NU64" t="str">
        <f>IF(GC64=1,NU$8&amp;IF(SUM(GD64:$GO64)=0,"",", "),"")</f>
        <v/>
      </c>
      <c r="NV64" t="str">
        <f>IF(GD64=1,NV$8&amp;IF(SUM(GE64:$GO64)=0,"",", "),"")</f>
        <v/>
      </c>
      <c r="NW64" t="str">
        <f>IF(GE64=1,NW$8&amp;IF(SUM(GF64:$GO64)=0,"",", "),"")</f>
        <v/>
      </c>
      <c r="NX64" t="str">
        <f>IF(GF64=1,NX$8&amp;IF(SUM(GG64:$GO64)=0,"",", "),"")</f>
        <v/>
      </c>
      <c r="NY64" t="str">
        <f>IF(GG64=1,NY$8&amp;IF(SUM(GH64:$GO64)=0,"",", "),"")</f>
        <v/>
      </c>
      <c r="NZ64" t="str">
        <f>IF(GH64=1,NZ$8&amp;IF(SUM(GI64:$GO64)=0,"",", "),"")</f>
        <v/>
      </c>
      <c r="OA64" t="str">
        <f>IF(GI64=1,OA$8&amp;IF(SUM(GJ64:$GO64)=0,"",", "),"")</f>
        <v/>
      </c>
      <c r="OB64" t="str">
        <f>IF(GJ64=1,OB$8&amp;IF(SUM(GK64:$GO64)=0,"",", "),"")</f>
        <v/>
      </c>
      <c r="OC64" t="str">
        <f>IF(GK64=1,OC$8&amp;IF(SUM(GL64:$GO64)=0,"",", "),"")</f>
        <v/>
      </c>
      <c r="OD64" t="str">
        <f>IF(GL64=1,OD$8&amp;IF(SUM(GM64:$GO64)=0,"",", "),"")</f>
        <v/>
      </c>
      <c r="OE64" t="str">
        <f>IF(GM64=1,OE$8&amp;IF(SUM(GN64:$GO64)=0,"",", "),"")</f>
        <v/>
      </c>
      <c r="OF64" t="str">
        <f>IF(GN64=1,OF$8&amp;IF(SUM(GO64:$GO64)=0,"",", "),"")</f>
        <v/>
      </c>
      <c r="OG64" t="str">
        <f t="shared" si="69"/>
        <v/>
      </c>
      <c r="OH64" t="str">
        <f>IF(GP64=1,OH$8&amp;IF(SUM(GQ64:$IM64)=0,"",", "),"")</f>
        <v/>
      </c>
      <c r="OI64" t="str">
        <f>IF(GQ64=1,OI$8&amp;IF(SUM(GR64:$IM64)=0,"",", "),"")</f>
        <v/>
      </c>
      <c r="OJ64" t="str">
        <f>IF(GR64=1,OJ$8&amp;IF(SUM(GS64:$IM64)=0,"",", "),"")</f>
        <v/>
      </c>
      <c r="OK64" t="str">
        <f>IF(GS64=1,OK$8&amp;IF(SUM(GT64:$IM64)=0,"",", "),"")</f>
        <v/>
      </c>
      <c r="OL64" t="str">
        <f>IF(GT64=1,OL$8&amp;IF(SUM(GU64:$IM64)=0,"",", "),"")</f>
        <v/>
      </c>
      <c r="OM64" t="str">
        <f>IF(GU64=1,OM$8&amp;IF(SUM(GV64:$IM64)=0,"",", "),"")</f>
        <v/>
      </c>
      <c r="ON64" t="str">
        <f>IF(GV64=1,ON$8&amp;IF(SUM(GW64:$IM64)=0,"",", "),"")</f>
        <v/>
      </c>
      <c r="OO64" t="str">
        <f>IF(GW64=1,OO$8&amp;IF(SUM(GX64:$IM64)=0,"",", "),"")</f>
        <v/>
      </c>
      <c r="OP64" t="str">
        <f>IF(GX64=1,OP$8&amp;IF(SUM(GY64:$IM64)=0,"",", "),"")</f>
        <v/>
      </c>
      <c r="OQ64" t="str">
        <f>IF(GY64=1,OQ$8&amp;IF(SUM(GZ64:$IM64)=0,"",", "),"")</f>
        <v/>
      </c>
      <c r="OR64" t="str">
        <f>IF(GZ64=1,OR$8&amp;IF(SUM(HA64:$IM64)=0,"",", "),"")</f>
        <v/>
      </c>
      <c r="OS64" t="str">
        <f>IF(HA64=1,OS$8&amp;IF(SUM(HB64:$IM64)=0,"",", "),"")</f>
        <v/>
      </c>
      <c r="OT64" t="str">
        <f>IF(HB64=1,OT$8&amp;IF(SUM(HC64:$IM64)=0,"",", "),"")</f>
        <v/>
      </c>
      <c r="OU64" t="str">
        <f>IF(HC64=1,OU$8&amp;IF(SUM(HD64:$IM64)=0,"",", "),"")</f>
        <v/>
      </c>
      <c r="OV64" t="str">
        <f>IF(HD64=1,OV$8&amp;IF(SUM(HE64:$IM64)=0,"",", "),"")</f>
        <v/>
      </c>
      <c r="OW64" t="str">
        <f>IF(HE64=1,OW$8&amp;IF(SUM(HF64:$IM64)=0,"",", "),"")</f>
        <v/>
      </c>
      <c r="OX64" t="str">
        <f>IF(HF64=1,OX$8&amp;IF(SUM(HG64:$IM64)=0,"",", "),"")</f>
        <v/>
      </c>
      <c r="OY64" t="str">
        <f>IF(HG64=1,OY$8&amp;IF(SUM(HH64:$IM64)=0,"",", "),"")</f>
        <v/>
      </c>
      <c r="OZ64" t="str">
        <f>IF(HH64=1,OZ$8&amp;IF(SUM(HI64:$IM64)=0,"",", "),"")</f>
        <v/>
      </c>
      <c r="PA64" t="str">
        <f>IF(HI64=1,PA$8&amp;IF(SUM(HJ64:$IM64)=0,"",", "),"")</f>
        <v/>
      </c>
      <c r="PB64" t="str">
        <f>IF(HJ64=1,PB$8&amp;IF(SUM(HK64:$IM64)=0,"",", "),"")</f>
        <v/>
      </c>
      <c r="PC64" t="str">
        <f>IF(HK64=1,PC$8&amp;IF(SUM(HL64:$IM64)=0,"",", "),"")</f>
        <v/>
      </c>
      <c r="PD64" t="str">
        <f>IF(HL64=1,PD$8&amp;IF(SUM(HM64:$IM64)=0,"",", "),"")</f>
        <v/>
      </c>
      <c r="PE64" t="str">
        <f>IF(HM64=1,PE$8&amp;IF(SUM(HN64:$IM64)=0,"",", "),"")</f>
        <v/>
      </c>
      <c r="PF64" t="str">
        <f>IF(HN64=1,PF$8&amp;IF(SUM(HO64:$IM64)=0,"",", "),"")</f>
        <v/>
      </c>
      <c r="PG64" t="str">
        <f>IF(HO64=1,PG$8&amp;IF(SUM(HP64:$IM64)=0,"",", "),"")</f>
        <v/>
      </c>
      <c r="PH64" t="str">
        <f>IF(HP64=1,PH$8&amp;IF(SUM(HQ64:$IM64)=0,"",", "),"")</f>
        <v/>
      </c>
      <c r="PI64" t="str">
        <f>IF(HQ64=1,PI$8&amp;IF(SUM(HR64:$IM64)=0,"",", "),"")</f>
        <v/>
      </c>
      <c r="PJ64" t="str">
        <f>IF(HR64=1,PJ$8&amp;IF(SUM(HS64:$IM64)=0,"",", "),"")</f>
        <v/>
      </c>
      <c r="PK64" t="str">
        <f>IF(HS64=1,PK$8&amp;IF(SUM(HT64:$IM64)=0,"",", "),"")</f>
        <v/>
      </c>
      <c r="PL64" t="str">
        <f>IF(HT64=1,PL$8&amp;IF(SUM(HU64:$IM64)=0,"",", "),"")</f>
        <v/>
      </c>
      <c r="PM64" t="str">
        <f>IF(HU64=1,PM$8&amp;IF(SUM(HV64:$IM64)=0,"",", "),"")</f>
        <v/>
      </c>
      <c r="PN64" t="str">
        <f>IF(HV64=1,PN$8&amp;IF(SUM(HW64:$IM64)=0,"",", "),"")</f>
        <v/>
      </c>
      <c r="PO64" t="str">
        <f>IF(HW64=1,PO$8&amp;IF(SUM(HX64:$IM64)=0,"",", "),"")</f>
        <v/>
      </c>
      <c r="PP64" t="str">
        <f>IF(HX64=1,PP$8&amp;IF(SUM(HY64:$IM64)=0,"",", "),"")</f>
        <v/>
      </c>
      <c r="PQ64" t="str">
        <f>IF(HY64=1,PQ$8&amp;IF(SUM(HZ64:$IM64)=0,"",", "),"")</f>
        <v/>
      </c>
      <c r="PR64" t="str">
        <f>IF(HZ64=1,PR$8&amp;IF(SUM(IA64:$IM64)=0,"",", "),"")</f>
        <v/>
      </c>
      <c r="PS64" t="str">
        <f>IF(IA64=1,PS$8&amp;IF(SUM(IB64:$IM64)=0,"",", "),"")</f>
        <v/>
      </c>
      <c r="PT64" t="str">
        <f>IF(IB64=1,PT$8&amp;IF(SUM(IC64:$IM64)=0,"",", "),"")</f>
        <v/>
      </c>
      <c r="PU64" t="str">
        <f>IF(IC64=1,PU$8&amp;IF(SUM(ID64:$IM64)=0,"",", "),"")</f>
        <v/>
      </c>
      <c r="PV64" t="str">
        <f>IF(ID64=1,PV$8&amp;IF(SUM(IE64:$IM64)=0,"",", "),"")</f>
        <v/>
      </c>
      <c r="PW64" t="str">
        <f>IF(IE64=1,PW$8&amp;IF(SUM(IF64:$IM64)=0,"",", "),"")</f>
        <v/>
      </c>
      <c r="PX64" t="str">
        <f>IF(IF64=1,PX$8&amp;IF(SUM(IG64:$IM64)=0,"",", "),"")</f>
        <v/>
      </c>
      <c r="PY64" t="str">
        <f>IF(IG64=1,PY$8&amp;IF(SUM(IH64:$IM64)=0,"",", "),"")</f>
        <v/>
      </c>
      <c r="PZ64" t="str">
        <f>IF(IH64=1,PZ$8&amp;IF(SUM(II64:$IM64)=0,"",", "),"")</f>
        <v/>
      </c>
      <c r="QA64" t="str">
        <f>IF(II64=1,QA$8&amp;IF(SUM(IJ64:$IM64)=0,"",", "),"")</f>
        <v/>
      </c>
      <c r="QB64" t="str">
        <f>IF(IJ64=1,QB$8&amp;IF(SUM(IK64:$IM64)=0,"",", "),"")</f>
        <v/>
      </c>
      <c r="QC64" t="str">
        <f>IF(IK64=1,QC$8&amp;IF(SUM(IL64:$IM64)=0,"",", "),"")</f>
        <v/>
      </c>
      <c r="QD64" t="str">
        <f>IF(IL64=1,QD$8&amp;IF(SUM(IM64:$IM64)=0,"",", "),"")</f>
        <v/>
      </c>
      <c r="QE64" t="str">
        <f t="shared" si="70"/>
        <v/>
      </c>
      <c r="QF64" t="str">
        <f>IF(IN64=1,QF$8&amp;IF(SUM(IO64:$KK64)=0,"",", "),"")</f>
        <v/>
      </c>
      <c r="QG64" t="str">
        <f>IF(IO64=1,QG$8&amp;IF(SUM(IP64:$KK64)=0,"",", "),"")</f>
        <v/>
      </c>
      <c r="QH64" t="str">
        <f>IF(IP64=1,QH$8&amp;IF(SUM(IQ64:$KK64)=0,"",", "),"")</f>
        <v/>
      </c>
      <c r="QI64" t="str">
        <f>IF(IQ64=1,QI$8&amp;IF(SUM(IR64:$KK64)=0,"",", "),"")</f>
        <v/>
      </c>
      <c r="QJ64" t="str">
        <f>IF(IR64=1,QJ$8&amp;IF(SUM(IS64:$KK64)=0,"",", "),"")</f>
        <v/>
      </c>
      <c r="QK64" t="str">
        <f>IF(IS64=1,QK$8&amp;IF(SUM(IT64:$KK64)=0,"",", "),"")</f>
        <v/>
      </c>
      <c r="QL64" t="str">
        <f>IF(IT64=1,QL$8&amp;IF(SUM(IU64:$KK64)=0,"",", "),"")</f>
        <v/>
      </c>
      <c r="QM64" t="str">
        <f>IF(IU64=1,QM$8&amp;IF(SUM(IV64:$KK64)=0,"",", "),"")</f>
        <v/>
      </c>
      <c r="QN64" t="str">
        <f>IF(IV64=1,QN$8&amp;IF(SUM(IW64:$KK64)=0,"",", "),"")</f>
        <v/>
      </c>
      <c r="QO64" t="str">
        <f>IF(IW64=1,QO$8&amp;IF(SUM(IX64:$KK64)=0,"",", "),"")</f>
        <v/>
      </c>
      <c r="QP64" t="str">
        <f>IF(IX64=1,QP$8&amp;IF(SUM(IY64:$KK64)=0,"",", "),"")</f>
        <v/>
      </c>
      <c r="QQ64" t="str">
        <f>IF(IY64=1,QQ$8&amp;IF(SUM(IZ64:$KK64)=0,"",", "),"")</f>
        <v/>
      </c>
      <c r="QR64" t="str">
        <f>IF(IZ64=1,QR$8&amp;IF(SUM(JA64:$KK64)=0,"",", "),"")</f>
        <v/>
      </c>
      <c r="QS64" t="str">
        <f>IF(JA64=1,QS$8&amp;IF(SUM(JB64:$KK64)=0,"",", "),"")</f>
        <v/>
      </c>
      <c r="QT64" t="str">
        <f>IF(JB64=1,QT$8&amp;IF(SUM(JC64:$KK64)=0,"",", "),"")</f>
        <v/>
      </c>
      <c r="QU64" t="str">
        <f>IF(JC64=1,QU$8&amp;IF(SUM(JD64:$KK64)=0,"",", "),"")</f>
        <v/>
      </c>
      <c r="QV64" t="str">
        <f>IF(JD64=1,QV$8&amp;IF(SUM(JE64:$KK64)=0,"",", "),"")</f>
        <v/>
      </c>
      <c r="QW64" t="str">
        <f>IF(JE64=1,QW$8&amp;IF(SUM(JF64:$KK64)=0,"",", "),"")</f>
        <v/>
      </c>
      <c r="QX64" t="str">
        <f>IF(JF64=1,QX$8&amp;IF(SUM(JG64:$KK64)=0,"",", "),"")</f>
        <v/>
      </c>
      <c r="QY64" t="str">
        <f>IF(JG64=1,QY$8&amp;IF(SUM(JH64:$KK64)=0,"",", "),"")</f>
        <v/>
      </c>
      <c r="QZ64" t="str">
        <f>IF(JH64=1,QZ$8&amp;IF(SUM(JI64:$KK64)=0,"",", "),"")</f>
        <v/>
      </c>
      <c r="RA64" t="str">
        <f>IF(JI64=1,RA$8&amp;IF(SUM(JJ64:$KK64)=0,"",", "),"")</f>
        <v/>
      </c>
      <c r="RB64" t="str">
        <f>IF(JJ64=1,RB$8&amp;IF(SUM(JK64:$KK64)=0,"",", "),"")</f>
        <v/>
      </c>
      <c r="RC64" t="str">
        <f>IF(JK64=1,RC$8&amp;IF(SUM(JL64:$KK64)=0,"",", "),"")</f>
        <v/>
      </c>
      <c r="RD64" t="str">
        <f>IF(JL64=1,RD$8&amp;IF(SUM(JM64:$KK64)=0,"",", "),"")</f>
        <v/>
      </c>
      <c r="RE64" t="str">
        <f>IF(JM64=1,RE$8&amp;IF(SUM(JN64:$KK64)=0,"",", "),"")</f>
        <v/>
      </c>
      <c r="RF64" t="str">
        <f>IF(JN64=1,RF$8&amp;IF(SUM(JO64:$KK64)=0,"",", "),"")</f>
        <v/>
      </c>
      <c r="RG64" t="str">
        <f>IF(JO64=1,RG$8&amp;IF(SUM(JP64:$KK64)=0,"",", "),"")</f>
        <v/>
      </c>
      <c r="RH64" t="str">
        <f>IF(JP64=1,RH$8&amp;IF(SUM(JQ64:$KK64)=0,"",", "),"")</f>
        <v/>
      </c>
      <c r="RI64" t="str">
        <f>IF(JQ64=1,RI$8&amp;IF(SUM(JR64:$KK64)=0,"",", "),"")</f>
        <v/>
      </c>
      <c r="RJ64" t="str">
        <f>IF(JR64=1,RJ$8&amp;IF(SUM(JS64:$KK64)=0,"",", "),"")</f>
        <v/>
      </c>
      <c r="RK64" t="str">
        <f>IF(JS64=1,RK$8&amp;IF(SUM(JT64:$KK64)=0,"",", "),"")</f>
        <v/>
      </c>
      <c r="RL64" t="str">
        <f>IF(JT64=1,RL$8&amp;IF(SUM(JU64:$KK64)=0,"",", "),"")</f>
        <v/>
      </c>
      <c r="RM64" t="str">
        <f>IF(JU64=1,RM$8&amp;IF(SUM(JV64:$KK64)=0,"",", "),"")</f>
        <v/>
      </c>
      <c r="RN64" t="str">
        <f>IF(JV64=1,RN$8&amp;IF(SUM(JW64:$KK64)=0,"",", "),"")</f>
        <v/>
      </c>
      <c r="RO64" t="str">
        <f>IF(JW64=1,RO$8&amp;IF(SUM(JX64:$KK64)=0,"",", "),"")</f>
        <v/>
      </c>
      <c r="RP64" t="str">
        <f>IF(JX64=1,RP$8&amp;IF(SUM(JY64:$KK64)=0,"",", "),"")</f>
        <v/>
      </c>
      <c r="RQ64" t="str">
        <f>IF(JY64=1,RQ$8&amp;IF(SUM(JZ64:$KK64)=0,"",", "),"")</f>
        <v/>
      </c>
      <c r="RR64" t="str">
        <f>IF(JZ64=1,RR$8&amp;IF(SUM(KA64:$KK64)=0,"",", "),"")</f>
        <v/>
      </c>
      <c r="RS64" t="str">
        <f>IF(KA64=1,RS$8&amp;IF(SUM(KB64:$KK64)=0,"",", "),"")</f>
        <v/>
      </c>
      <c r="RT64" t="str">
        <f>IF(KB64=1,RT$8&amp;IF(SUM(KC64:$KK64)=0,"",", "),"")</f>
        <v/>
      </c>
      <c r="RU64" t="str">
        <f>IF(KC64=1,RU$8&amp;IF(SUM(KD64:$KK64)=0,"",", "),"")</f>
        <v/>
      </c>
      <c r="RV64" t="str">
        <f>IF(KD64=1,RV$8&amp;IF(SUM(KE64:$KK64)=0,"",", "),"")</f>
        <v/>
      </c>
      <c r="RW64" t="str">
        <f>IF(KE64=1,RW$8&amp;IF(SUM(KF64:$KK64)=0,"",", "),"")</f>
        <v/>
      </c>
      <c r="RX64" t="str">
        <f>IF(KF64=1,RX$8&amp;IF(SUM(KG64:$KK64)=0,"",", "),"")</f>
        <v/>
      </c>
      <c r="RY64" t="str">
        <f>IF(KG64=1,RY$8&amp;IF(SUM(KH64:$KK64)=0,"",", "),"")</f>
        <v/>
      </c>
      <c r="RZ64" t="str">
        <f>IF(KH64=1,RZ$8&amp;IF(SUM(KI64:$KK64)=0,"",", "),"")</f>
        <v/>
      </c>
      <c r="SA64" t="str">
        <f>IF(KI64=1,SA$8&amp;IF(SUM(KJ64:$KK64)=0,"",", "),"")</f>
        <v/>
      </c>
      <c r="SB64" t="str">
        <f>IF(KJ64=1,SB$8&amp;IF(SUM(KK64:$KK64)=0,"",", "),"")</f>
        <v/>
      </c>
      <c r="SC64" t="str">
        <f t="shared" si="71"/>
        <v/>
      </c>
    </row>
    <row r="65" spans="1:497" ht="60" customHeight="1" x14ac:dyDescent="0.45">
      <c r="A65" s="62"/>
      <c r="B65" s="212" t="str">
        <f t="shared" si="0"/>
        <v/>
      </c>
      <c r="C65" s="212" t="str">
        <f t="shared" si="59"/>
        <v/>
      </c>
      <c r="D65" s="212" t="str">
        <f t="shared" si="60"/>
        <v/>
      </c>
      <c r="E65" s="212" t="str">
        <f t="shared" si="61"/>
        <v/>
      </c>
      <c r="F65" s="212" t="str">
        <f t="shared" si="62"/>
        <v/>
      </c>
      <c r="G65" s="237" t="str">
        <f>IF('EDCI Data'!B65="","",'EDCI Data'!B65)</f>
        <v/>
      </c>
      <c r="H65" s="238" t="str">
        <f>IF('EDCI Data'!C65="","",'EDCI Data'!C65)</f>
        <v/>
      </c>
      <c r="I65" s="239" t="str">
        <f>IF('EDCI Data'!D65="","",'EDCI Data'!D65)</f>
        <v/>
      </c>
      <c r="J65" s="240" t="str">
        <f>IF('EDCI Data'!E65="","",'EDCI Data'!E65)</f>
        <v/>
      </c>
      <c r="K65" s="237" t="str">
        <f>IF('EDCI Data'!F65="","",'EDCI Data'!F65)</f>
        <v/>
      </c>
      <c r="L65" s="237" t="str">
        <f>IF('EDCI Data'!G65="","",'EDCI Data'!G65)</f>
        <v/>
      </c>
      <c r="M65" s="237" t="str">
        <f>IF('EDCI Data'!H65="","",'EDCI Data'!H65)</f>
        <v/>
      </c>
      <c r="N65" s="237" t="str">
        <f>IF('EDCI Data'!I65="","",'EDCI Data'!I65)</f>
        <v/>
      </c>
      <c r="O65" s="237" t="str">
        <f>IF('EDCI Data'!J65="","",'EDCI Data'!J65)</f>
        <v/>
      </c>
      <c r="P65" s="237" t="str">
        <f>IF('EDCI Data'!K65="","",'EDCI Data'!K65)</f>
        <v/>
      </c>
      <c r="Q65" s="241" t="str">
        <f>IF('EDCI Data'!L65="","",'EDCI Data'!L65)</f>
        <v/>
      </c>
      <c r="R65" s="241" t="str">
        <f>IF('EDCI Data'!M65="","",'EDCI Data'!M65)</f>
        <v/>
      </c>
      <c r="S65" s="237" t="str">
        <f>IF('EDCI Data'!N65="","",'EDCI Data'!N65)</f>
        <v/>
      </c>
      <c r="T65" s="237" t="str">
        <f>IF('EDCI Data'!O65="","",'EDCI Data'!O65)</f>
        <v/>
      </c>
      <c r="U65" s="237" t="str">
        <f>IF('EDCI Data'!P65="","",'EDCI Data'!P65)</f>
        <v/>
      </c>
      <c r="V65" s="237" t="str">
        <f>IF('EDCI Data'!Q65="","",'EDCI Data'!Q65)</f>
        <v/>
      </c>
      <c r="W65" s="242" t="str">
        <f>IF('EDCI Data'!R65="","",'EDCI Data'!R65)</f>
        <v/>
      </c>
      <c r="X65" s="243" t="str">
        <f>IF('EDCI Data'!S65="","",'EDCI Data'!S65)</f>
        <v/>
      </c>
      <c r="Y65" s="243" t="str">
        <f>IF('EDCI Data'!T65="","",'EDCI Data'!T65)</f>
        <v/>
      </c>
      <c r="Z65" s="244" t="str">
        <f>IF('EDCI Data'!U65="","",'EDCI Data'!U65)</f>
        <v/>
      </c>
      <c r="AA65" s="237" t="str">
        <f>IF('EDCI Data'!V65="","",'EDCI Data'!V65)</f>
        <v/>
      </c>
      <c r="AB65" s="244" t="str">
        <f>IF('EDCI Data'!W65="","",'EDCI Data'!W65)</f>
        <v/>
      </c>
      <c r="AC65" s="237" t="str">
        <f>IF('EDCI Data'!X65="","",'EDCI Data'!X65)</f>
        <v/>
      </c>
      <c r="AD65" s="244" t="str">
        <f>IF('EDCI Data'!Y65="","",'EDCI Data'!Y65)</f>
        <v/>
      </c>
      <c r="AE65" s="237" t="str">
        <f>IF('EDCI Data'!Z65="","",'EDCI Data'!Z65)</f>
        <v/>
      </c>
      <c r="AF65" s="237" t="str">
        <f>IF('EDCI Data'!AA65="","",'EDCI Data'!AA65)</f>
        <v/>
      </c>
      <c r="AG65" s="237" t="str">
        <f>IF('EDCI Data'!AB65="","",'EDCI Data'!AB65)</f>
        <v/>
      </c>
      <c r="AH65" s="237" t="str">
        <f>IF('EDCI Data'!AC65="","",'EDCI Data'!AC65)</f>
        <v/>
      </c>
      <c r="AI65" s="237" t="str">
        <f>IF('EDCI Data'!AD65="","",'EDCI Data'!AD65)</f>
        <v/>
      </c>
      <c r="AJ65" s="237" t="str">
        <f>IF('EDCI Data'!AE65="","",'EDCI Data'!AE65)</f>
        <v/>
      </c>
      <c r="AK65" s="237" t="str">
        <f>IF('EDCI Data'!AF65="","",'EDCI Data'!AF65)</f>
        <v/>
      </c>
      <c r="AL65" s="237" t="str">
        <f>IF('EDCI Data'!AG65="","",'EDCI Data'!AG65)</f>
        <v/>
      </c>
      <c r="AM65" s="237" t="str">
        <f>IF('EDCI Data'!AH65="","",'EDCI Data'!AH65)</f>
        <v/>
      </c>
      <c r="AN65" s="237" t="str">
        <f>IF('EDCI Data'!AI65="","",'EDCI Data'!AI65)</f>
        <v/>
      </c>
      <c r="AO65" s="237" t="str">
        <f>IF('EDCI Data'!AJ65="","",'EDCI Data'!AJ65)</f>
        <v/>
      </c>
      <c r="AP65" s="237" t="str">
        <f>IF('EDCI Data'!AK65="","",'EDCI Data'!AK65)</f>
        <v/>
      </c>
      <c r="AQ65" s="237" t="str">
        <f>IF('EDCI Data'!AL65="","",'EDCI Data'!AL65)</f>
        <v/>
      </c>
      <c r="AR65" s="237" t="str">
        <f>IF('EDCI Data'!AM65="","",'EDCI Data'!AM65)</f>
        <v/>
      </c>
      <c r="AS65" s="237" t="str">
        <f>IF('EDCI Data'!AN65="","",'EDCI Data'!AN65)</f>
        <v/>
      </c>
      <c r="AT65" s="237" t="str">
        <f>IF('EDCI Data'!AO65="","",'EDCI Data'!AO65)</f>
        <v/>
      </c>
      <c r="AU65" s="237" t="str">
        <f>IF('EDCI Data'!AP65="","",'EDCI Data'!AP65)</f>
        <v/>
      </c>
      <c r="AV65" s="237" t="str">
        <f>IF('EDCI Data'!AQ65="","",'EDCI Data'!AQ65)</f>
        <v/>
      </c>
      <c r="AW65" s="237" t="str">
        <f>IF('EDCI Data'!AR65="","",'EDCI Data'!AR65)</f>
        <v/>
      </c>
      <c r="AX65" s="237" t="str">
        <f>IF('EDCI Data'!AS65="","",'EDCI Data'!AS65)</f>
        <v/>
      </c>
      <c r="AY65" s="237" t="str">
        <f>IF('EDCI Data'!AT65="","",'EDCI Data'!AT65)</f>
        <v/>
      </c>
      <c r="AZ65" s="237" t="str">
        <f>IF('EDCI Data'!AU65="","",'EDCI Data'!AU65)</f>
        <v/>
      </c>
      <c r="BA65" s="237" t="str">
        <f>IF('EDCI Data'!AV65="","",'EDCI Data'!AV65)</f>
        <v/>
      </c>
      <c r="BB65" s="245" t="str">
        <f>IF('EDCI Data'!AW65="","",'EDCI Data'!AW65)</f>
        <v/>
      </c>
      <c r="BC65" s="245" t="str">
        <f>IF('EDCI Data'!AX65="","",'EDCI Data'!AX65)</f>
        <v/>
      </c>
      <c r="BD65" s="246" t="str">
        <f t="shared" si="63"/>
        <v/>
      </c>
      <c r="BE65" s="247" t="str">
        <f>IF('EDCI Data'!AY65="","",'EDCI Data'!AY65)</f>
        <v/>
      </c>
      <c r="BF65" s="247" t="str">
        <f>IF('EDCI Data'!AZ65="","",'EDCI Data'!AZ65)</f>
        <v/>
      </c>
      <c r="BG65" s="247" t="str">
        <f>IF('EDCI Data'!BA65="","",'EDCI Data'!BA65)</f>
        <v/>
      </c>
      <c r="BH65" s="247" t="str">
        <f>IF('EDCI Data'!BB65="","",'EDCI Data'!BB65)</f>
        <v/>
      </c>
      <c r="BI65" s="247" t="str">
        <f>IF('EDCI Data'!BC65="","",'EDCI Data'!BC65)</f>
        <v/>
      </c>
      <c r="BJ65" s="247" t="str">
        <f>IF('EDCI Data'!BD65="","",'EDCI Data'!BD65)</f>
        <v/>
      </c>
      <c r="BK65" s="247" t="str">
        <f>IF('EDCI Data'!BE65="","",'EDCI Data'!BE65)</f>
        <v/>
      </c>
      <c r="BL65" s="247" t="str">
        <f>IF('EDCI Data'!BF65="","",'EDCI Data'!BF65)</f>
        <v/>
      </c>
      <c r="BM65" s="247" t="str">
        <f>IF('EDCI Data'!BG65="","",'EDCI Data'!BG65)</f>
        <v/>
      </c>
      <c r="BN65" s="248" t="str">
        <f>IF('EDCI Data'!BH65="","",'EDCI Data'!BH65)</f>
        <v/>
      </c>
      <c r="BO65" s="248" t="str">
        <f>IF('EDCI Data'!BI65="","",'EDCI Data'!BI65)</f>
        <v/>
      </c>
      <c r="BP65" s="249" t="str">
        <f>IF('EDCI Data'!BJ65="","",'EDCI Data'!BJ65)</f>
        <v/>
      </c>
      <c r="BQ65" s="248" t="str">
        <f>IF('EDCI Data'!BK65="","",'EDCI Data'!BK65)</f>
        <v/>
      </c>
      <c r="BR65" s="248" t="str">
        <f>IF('EDCI Data'!BL65="","",'EDCI Data'!BL65)</f>
        <v/>
      </c>
      <c r="BS65" s="250" t="str">
        <f>IF('EDCI Data'!BM65="","",'EDCI Data'!BM65)</f>
        <v/>
      </c>
      <c r="BT65" s="251" t="str">
        <f>IF('EDCI Data'!BN65="","",'EDCI Data'!BN65)</f>
        <v/>
      </c>
      <c r="BU65" s="246" t="str">
        <f>IF('EDCI Data'!BO65="","",'EDCI Data'!BO65)</f>
        <v/>
      </c>
      <c r="BV65" s="252">
        <f t="shared" si="64"/>
        <v>0</v>
      </c>
      <c r="BW65" s="252">
        <f t="shared" si="65"/>
        <v>0</v>
      </c>
      <c r="BX65" s="252">
        <f t="shared" si="66"/>
        <v>0</v>
      </c>
      <c r="BY65" s="252">
        <f t="shared" si="67"/>
        <v>0</v>
      </c>
      <c r="BZ65" t="str">
        <f t="shared" si="1"/>
        <v/>
      </c>
      <c r="CA65" s="253"/>
      <c r="CB65"/>
      <c r="CC65"/>
      <c r="CD65"/>
      <c r="CE65" t="str">
        <f t="shared" si="2"/>
        <v/>
      </c>
      <c r="CF65"/>
      <c r="CG65" t="str">
        <f t="shared" si="3"/>
        <v/>
      </c>
      <c r="CH65" t="str">
        <f t="shared" si="4"/>
        <v/>
      </c>
      <c r="CI65" t="str">
        <f t="shared" si="5"/>
        <v/>
      </c>
      <c r="CJ65" t="str">
        <f t="shared" si="6"/>
        <v/>
      </c>
      <c r="CK65"/>
      <c r="CL65"/>
      <c r="CM65" t="str">
        <f t="shared" si="7"/>
        <v/>
      </c>
      <c r="CN65" t="str">
        <f t="shared" si="8"/>
        <v/>
      </c>
      <c r="CO65" t="str">
        <f t="shared" si="9"/>
        <v/>
      </c>
      <c r="CP65" t="str">
        <f t="shared" si="10"/>
        <v/>
      </c>
      <c r="CQ65"/>
      <c r="CR65" t="str" cm="1">
        <f t="array" ref="CR65">IF(COUNTIFS($BZ$10:$BZ$259,$BZ65,$I$10:$I$259,$I65+1)&gt;0,IF(X65&lt;&gt;INDEX(Y$10:Y$259,MATCH(1,INDEX(($BZ65=$BZ$10:$BZ$259)*($I$10:$I$259=$I65+1),0,1),0)),"Number of FTEs in previous year do not align with Number of FTEs in current year across years, by definition these should be equal. Please check and update if required. "&amp;CHAR(10),""),"")</f>
        <v/>
      </c>
      <c r="CS65" t="str" cm="1">
        <f t="array" ref="CS65">IF(COUNTIFS($BZ$10:$BZ$259,$BZ65,$I$10:$I$259,$I65-1)&gt;0,IF(Y65&lt;&gt;INDEX(X$10:X$259,MATCH(1,INDEX(($BZ65=$BZ$10:$BZ$259)*($I$10:$I$259=$I65-1),0,1),0)),"Number of FTEs in previous year do not align with Number of FTEs in current year across years, by definition these should be equal. Please check and update if required. "&amp;CHAR(10),""),"")</f>
        <v/>
      </c>
      <c r="CT65" t="str">
        <f t="shared" si="11"/>
        <v/>
      </c>
      <c r="CU65" t="str">
        <f t="shared" si="12"/>
        <v/>
      </c>
      <c r="CV65"/>
      <c r="CW65" t="str">
        <f t="shared" si="13"/>
        <v/>
      </c>
      <c r="CX65"/>
      <c r="CY65" t="str">
        <f t="shared" si="14"/>
        <v/>
      </c>
      <c r="CZ65"/>
      <c r="DA65" t="str">
        <f t="shared" si="15"/>
        <v/>
      </c>
      <c r="DB65"/>
      <c r="DC65"/>
      <c r="DD65"/>
      <c r="DE65"/>
      <c r="DF65"/>
      <c r="DG65"/>
      <c r="DH65"/>
      <c r="DI65"/>
      <c r="DJ65"/>
      <c r="DK65"/>
      <c r="DL65"/>
      <c r="DM65"/>
      <c r="DN65"/>
      <c r="DO65"/>
      <c r="DP65"/>
      <c r="DQ65"/>
      <c r="DR65"/>
      <c r="DS65"/>
      <c r="DT65"/>
      <c r="DU65"/>
      <c r="DV65"/>
      <c r="DW65"/>
      <c r="DX65" t="str">
        <f t="shared" si="16"/>
        <v/>
      </c>
      <c r="DY65" t="str">
        <f t="shared" si="17"/>
        <v/>
      </c>
      <c r="DZ65" t="str">
        <f t="shared" si="18"/>
        <v/>
      </c>
      <c r="EA65" t="str">
        <f t="shared" si="19"/>
        <v/>
      </c>
      <c r="EB65" t="str">
        <f t="shared" si="20"/>
        <v/>
      </c>
      <c r="EC65" t="str">
        <f t="shared" si="21"/>
        <v/>
      </c>
      <c r="ED65" t="str">
        <f t="shared" si="22"/>
        <v/>
      </c>
      <c r="EE65" t="str">
        <f t="shared" si="23"/>
        <v/>
      </c>
      <c r="EF65" t="str">
        <f t="shared" si="24"/>
        <v/>
      </c>
      <c r="EG65" t="str">
        <f t="shared" si="25"/>
        <v/>
      </c>
      <c r="EH65" t="str">
        <f t="shared" si="26"/>
        <v/>
      </c>
      <c r="EI65" t="str">
        <f t="shared" si="27"/>
        <v/>
      </c>
      <c r="EJ65"/>
      <c r="EK65"/>
      <c r="EL65"/>
      <c r="EM65"/>
      <c r="EN65"/>
      <c r="EO65"/>
      <c r="EP65"/>
      <c r="EQ65" t="str">
        <f t="shared" si="28"/>
        <v/>
      </c>
      <c r="ER65" t="str">
        <f t="shared" si="29"/>
        <v/>
      </c>
      <c r="ES65" t="str">
        <f t="shared" si="30"/>
        <v/>
      </c>
      <c r="ET65"/>
      <c r="EU65" t="str">
        <f t="shared" si="31"/>
        <v/>
      </c>
      <c r="EV65"/>
      <c r="EW65" t="str">
        <f t="shared" si="32"/>
        <v/>
      </c>
      <c r="EX65"/>
      <c r="EY65" t="str">
        <f t="shared" si="33"/>
        <v/>
      </c>
      <c r="EZ65"/>
      <c r="FA65"/>
      <c r="FB65"/>
      <c r="FC65"/>
      <c r="FD65"/>
      <c r="FE65"/>
      <c r="FF65"/>
      <c r="FG65"/>
      <c r="FH65"/>
      <c r="FI65"/>
      <c r="FJ65"/>
      <c r="FK65"/>
      <c r="FL65"/>
      <c r="FM65"/>
      <c r="FN65"/>
      <c r="FO65"/>
      <c r="FP65"/>
      <c r="FQ65"/>
      <c r="FR65"/>
      <c r="FS65"/>
      <c r="FT65"/>
      <c r="FU65"/>
      <c r="FV65" t="str">
        <f t="shared" si="34"/>
        <v/>
      </c>
      <c r="FW65" t="str">
        <f t="shared" si="35"/>
        <v/>
      </c>
      <c r="FX65"/>
      <c r="FY65" t="str">
        <f t="shared" si="36"/>
        <v/>
      </c>
      <c r="FZ65" t="str">
        <f t="shared" si="37"/>
        <v/>
      </c>
      <c r="GA65" t="str">
        <f t="shared" si="38"/>
        <v/>
      </c>
      <c r="GB65" t="str">
        <f t="shared" si="39"/>
        <v/>
      </c>
      <c r="GC65" t="str">
        <f t="shared" si="40"/>
        <v/>
      </c>
      <c r="GD65" t="str">
        <f t="shared" si="41"/>
        <v/>
      </c>
      <c r="GE65" t="str">
        <f t="shared" si="42"/>
        <v/>
      </c>
      <c r="GF65" t="str">
        <f t="shared" si="43"/>
        <v/>
      </c>
      <c r="GG65" t="str">
        <f t="shared" si="44"/>
        <v/>
      </c>
      <c r="GH65"/>
      <c r="GI65"/>
      <c r="GJ65"/>
      <c r="GK65"/>
      <c r="GL65"/>
      <c r="GM65"/>
      <c r="GN65"/>
      <c r="GO65"/>
      <c r="GP65" t="str">
        <f t="shared" si="45"/>
        <v/>
      </c>
      <c r="GQ65" t="str">
        <f t="shared" si="46"/>
        <v/>
      </c>
      <c r="GR65"/>
      <c r="GS65" t="str">
        <f t="shared" si="47"/>
        <v/>
      </c>
      <c r="GT65"/>
      <c r="GU65" t="str">
        <f t="shared" si="48"/>
        <v/>
      </c>
      <c r="GV65"/>
      <c r="GW65" t="str">
        <f t="shared" si="49"/>
        <v/>
      </c>
      <c r="GX65"/>
      <c r="GY65"/>
      <c r="GZ65"/>
      <c r="HA65"/>
      <c r="HB65"/>
      <c r="HC65"/>
      <c r="HD65"/>
      <c r="HE65"/>
      <c r="HF65"/>
      <c r="HG65"/>
      <c r="HH65"/>
      <c r="HI65"/>
      <c r="HJ65"/>
      <c r="HK65"/>
      <c r="HL65"/>
      <c r="HM65"/>
      <c r="HN65"/>
      <c r="HO65"/>
      <c r="HP65"/>
      <c r="HQ65"/>
      <c r="HR65"/>
      <c r="HS65"/>
      <c r="HT65" t="str">
        <f t="shared" si="50"/>
        <v/>
      </c>
      <c r="HU65" t="str">
        <f t="shared" si="51"/>
        <v/>
      </c>
      <c r="HV65"/>
      <c r="HW65"/>
      <c r="HX65"/>
      <c r="HY65"/>
      <c r="HZ65"/>
      <c r="IA65"/>
      <c r="IB65"/>
      <c r="IC65"/>
      <c r="ID65"/>
      <c r="IE65" t="str">
        <f t="shared" si="52"/>
        <v/>
      </c>
      <c r="IF65"/>
      <c r="IG65"/>
      <c r="IH65"/>
      <c r="II65"/>
      <c r="IJ65"/>
      <c r="IK65"/>
      <c r="IL65"/>
      <c r="IM65"/>
      <c r="IN65"/>
      <c r="IO65"/>
      <c r="IP65"/>
      <c r="IQ65" t="str">
        <f t="shared" si="53"/>
        <v/>
      </c>
      <c r="IR65"/>
      <c r="IS65" t="str">
        <f t="shared" si="54"/>
        <v/>
      </c>
      <c r="IT65"/>
      <c r="IU65" t="str">
        <f t="shared" si="55"/>
        <v/>
      </c>
      <c r="IV65"/>
      <c r="IW65"/>
      <c r="IX65"/>
      <c r="IY65"/>
      <c r="IZ65"/>
      <c r="JA65"/>
      <c r="JB65"/>
      <c r="JC65"/>
      <c r="JD65"/>
      <c r="JE65"/>
      <c r="JF65"/>
      <c r="JG65"/>
      <c r="JH65"/>
      <c r="JI65"/>
      <c r="JJ65"/>
      <c r="JK65"/>
      <c r="JL65"/>
      <c r="JM65"/>
      <c r="JN65"/>
      <c r="JO65"/>
      <c r="JP65"/>
      <c r="JQ65"/>
      <c r="JR65" t="str">
        <f t="shared" si="56"/>
        <v/>
      </c>
      <c r="JS65" t="str">
        <f t="shared" si="57"/>
        <v/>
      </c>
      <c r="JT65"/>
      <c r="JU65"/>
      <c r="JV65"/>
      <c r="JW65"/>
      <c r="JX65"/>
      <c r="JY65"/>
      <c r="JZ65"/>
      <c r="KA65"/>
      <c r="KB65"/>
      <c r="KC65" t="str">
        <f t="shared" si="58"/>
        <v/>
      </c>
      <c r="KD65"/>
      <c r="KE65"/>
      <c r="KF65"/>
      <c r="KG65"/>
      <c r="KH65"/>
      <c r="KI65"/>
      <c r="KJ65"/>
      <c r="KK65"/>
      <c r="KL65" t="str">
        <f>IF(CT65=1,KL$8&amp;IF(SUM(CU65:$EQ65)=0,"",", "),"")</f>
        <v/>
      </c>
      <c r="KM65" t="str">
        <f>IF(CU65=1,KM$8&amp;IF(SUM(CV65:$EQ65)=0,"",", "),"")</f>
        <v/>
      </c>
      <c r="KN65" t="str">
        <f>IF(CV65=1,KN$8&amp;IF(SUM(CW65:$EQ65)=0,"",", "),"")</f>
        <v/>
      </c>
      <c r="KO65" t="str">
        <f>IF(CW65=1,KO$8&amp;IF(SUM(CX65:$EQ65)=0,"",", "),"")</f>
        <v/>
      </c>
      <c r="KP65" t="str">
        <f>IF(CX65=1,KP$8&amp;IF(SUM(CY65:$EQ65)=0,"",", "),"")</f>
        <v/>
      </c>
      <c r="KQ65" t="str">
        <f>IF(CY65=1,KQ$8&amp;IF(SUM(CZ65:$EQ65)=0,"",", "),"")</f>
        <v/>
      </c>
      <c r="KR65" t="str">
        <f>IF(CZ65=1,KR$8&amp;IF(SUM(DA65:$EQ65)=0,"",", "),"")</f>
        <v/>
      </c>
      <c r="KS65" t="str">
        <f>IF(DA65=1,KS$8&amp;IF(SUM(DB65:$EQ65)=0,"",", "),"")</f>
        <v/>
      </c>
      <c r="KT65" t="str">
        <f>IF(DB65=1,KT$8&amp;IF(SUM(DC65:$EQ65)=0,"",", "),"")</f>
        <v/>
      </c>
      <c r="KU65" t="str">
        <f>IF(DC65=1,KU$8&amp;IF(SUM(DD65:$EQ65)=0,"",", "),"")</f>
        <v/>
      </c>
      <c r="KV65" t="str">
        <f>IF(DD65=1,KV$8&amp;IF(SUM(DE65:$EQ65)=0,"",", "),"")</f>
        <v/>
      </c>
      <c r="KW65" t="str">
        <f>IF(DE65=1,KW$8&amp;IF(SUM(DF65:$EQ65)=0,"",", "),"")</f>
        <v/>
      </c>
      <c r="KX65" t="str">
        <f>IF(DF65=1,KX$8&amp;IF(SUM(DG65:$EQ65)=0,"",", "),"")</f>
        <v/>
      </c>
      <c r="KY65" t="str">
        <f>IF(DG65=1,KY$8&amp;IF(SUM(DH65:$EQ65)=0,"",", "),"")</f>
        <v/>
      </c>
      <c r="KZ65" t="str">
        <f>IF(DH65=1,KZ$8&amp;IF(SUM(DI65:$EQ65)=0,"",", "),"")</f>
        <v/>
      </c>
      <c r="LA65" t="str">
        <f>IF(DI65=1,LA$8&amp;IF(SUM(DJ65:$EQ65)=0,"",", "),"")</f>
        <v/>
      </c>
      <c r="LB65" t="str">
        <f>IF(DJ65=1,LB$8&amp;IF(SUM(DK65:$EQ65)=0,"",", "),"")</f>
        <v/>
      </c>
      <c r="LC65" t="str">
        <f>IF(DK65=1,LC$8&amp;IF(SUM(DL65:$EQ65)=0,"",", "),"")</f>
        <v/>
      </c>
      <c r="LD65" t="str">
        <f>IF(DL65=1,LD$8&amp;IF(SUM(DM65:$EQ65)=0,"",", "),"")</f>
        <v/>
      </c>
      <c r="LE65" t="str">
        <f>IF(DM65=1,LE$8&amp;IF(SUM(DN65:$EQ65)=0,"",", "),"")</f>
        <v/>
      </c>
      <c r="LF65" t="str">
        <f>IF(DN65=1,LF$8&amp;IF(SUM(DO65:$EQ65)=0,"",", "),"")</f>
        <v/>
      </c>
      <c r="LG65" t="str">
        <f>IF(DO65=1,LG$8&amp;IF(SUM(DP65:$EQ65)=0,"",", "),"")</f>
        <v/>
      </c>
      <c r="LH65" t="str">
        <f>IF(DP65=1,LH$8&amp;IF(SUM(DQ65:$EQ65)=0,"",", "),"")</f>
        <v/>
      </c>
      <c r="LI65" t="str">
        <f>IF(DQ65=1,LI$8&amp;IF(SUM(DR65:$EQ65)=0,"",", "),"")</f>
        <v/>
      </c>
      <c r="LJ65" t="str">
        <f>IF(DR65=1,LJ$8&amp;IF(SUM(DS65:$EQ65)=0,"",", "),"")</f>
        <v/>
      </c>
      <c r="LK65" t="str">
        <f>IF(DS65=1,LK$8&amp;IF(SUM(DT65:$EQ65)=0,"",", "),"")</f>
        <v/>
      </c>
      <c r="LL65" t="str">
        <f>IF(DT65=1,LL$8&amp;IF(SUM(DU65:$EQ65)=0,"",", "),"")</f>
        <v/>
      </c>
      <c r="LM65" t="str">
        <f>IF(DU65=1,LM$8&amp;IF(SUM(DV65:$EQ65)=0,"",", "),"")</f>
        <v/>
      </c>
      <c r="LN65" t="str">
        <f>IF(DV65=1,LN$8&amp;IF(SUM(DW65:$EQ65)=0,"",", "),"")</f>
        <v/>
      </c>
      <c r="LO65" t="str">
        <f>IF(DW65=1,LO$8&amp;IF(SUM(DX65:$EQ65)=0,"",", "),"")</f>
        <v/>
      </c>
      <c r="LP65" t="str">
        <f>IF(DX65=1,LP$8&amp;IF(SUM(DY65:$EQ65)=0,"",", "),"")</f>
        <v/>
      </c>
      <c r="LQ65" t="str">
        <f>IF(DY65=1,LQ$8&amp;IF(SUM(DZ65:$EQ65)=0,"",", "),"")</f>
        <v/>
      </c>
      <c r="LR65" t="str">
        <f>IF(DZ65=1,LR$8&amp;IF(SUM(EA65:$EQ65)=0,"",", "),"")</f>
        <v/>
      </c>
      <c r="LS65" t="str">
        <f>IF(EA65=1,LS$8&amp;IF(SUM(EB65:$EQ65)=0,"",", "),"")</f>
        <v/>
      </c>
      <c r="LT65" t="str">
        <f>IF(EB65=1,LT$8&amp;IF(SUM(EC65:$EQ65)=0,"",", "),"")</f>
        <v/>
      </c>
      <c r="LU65" t="str">
        <f>IF(EC65=1,LU$8&amp;IF(SUM(ED65:$EQ65)=0,"",", "),"")</f>
        <v/>
      </c>
      <c r="LV65" t="str">
        <f>IF(ED65=1,LV$8&amp;IF(SUM(EE65:$EQ65)=0,"",", "),"")</f>
        <v/>
      </c>
      <c r="LW65" t="str">
        <f>IF(EE65=1,LW$8&amp;IF(SUM(EF65:$EQ65)=0,"",", "),"")</f>
        <v/>
      </c>
      <c r="LX65" t="str">
        <f>IF(EF65=1,LX$8&amp;IF(SUM(EG65:$EQ65)=0,"",", "),"")</f>
        <v/>
      </c>
      <c r="LY65" t="str">
        <f>IF(EG65=1,LY$8&amp;IF(SUM(EH65:$EQ65)=0,"",", "),"")</f>
        <v/>
      </c>
      <c r="LZ65" t="str">
        <f>IF(EH65=1,LZ$8&amp;IF(SUM(EI65:$EQ65)=0,"",", "),"")</f>
        <v/>
      </c>
      <c r="MA65" t="str">
        <f>IF(EI65=1,MA$8&amp;IF(SUM(EJ65:$EQ65)=0,"",", "),"")</f>
        <v/>
      </c>
      <c r="MB65" t="str">
        <f>IF(EJ65=1,MB$8&amp;IF(SUM(EK65:$EQ65)=0,"",", "),"")</f>
        <v/>
      </c>
      <c r="MC65" t="str">
        <f>IF(EK65=1,MC$8&amp;IF(SUM(EL65:$EQ65)=0,"",", "),"")</f>
        <v/>
      </c>
      <c r="MD65" t="str">
        <f>IF(EL65=1,MD$8&amp;IF(SUM(EM65:$EQ65)=0,"",", "),"")</f>
        <v/>
      </c>
      <c r="ME65" t="str">
        <f>IF(EM65=1,ME$8&amp;IF(SUM(EN65:$EQ65)=0,"",", "),"")</f>
        <v/>
      </c>
      <c r="MF65" t="str">
        <f>IF(EN65=1,MF$8&amp;IF(SUM(EO65:$EQ65)=0,"",", "),"")</f>
        <v/>
      </c>
      <c r="MG65" t="str">
        <f>IF(EO65=1,MG$8&amp;IF(SUM(EP65:$EQ65)=0,"",", "),"")</f>
        <v/>
      </c>
      <c r="MH65" t="str">
        <f>IF(EP65=1,MH$8&amp;IF(SUM(EQ65:$EQ65)=0,"",", "),"")</f>
        <v/>
      </c>
      <c r="MI65" t="str">
        <f t="shared" si="68"/>
        <v/>
      </c>
      <c r="MJ65" t="str">
        <f>IF(ER65=1,MJ$8&amp;IF(SUM(ES65:$GO65)=0,"",", "),"")</f>
        <v/>
      </c>
      <c r="MK65" t="str">
        <f>IF(ES65=1,MK$8&amp;IF(SUM(ET65:$GO65)=0,"",", "),"")</f>
        <v/>
      </c>
      <c r="ML65" t="str">
        <f>IF(ET65=1,ML$8&amp;IF(SUM(EU65:$GO65)=0,"",", "),"")</f>
        <v/>
      </c>
      <c r="MM65" t="str">
        <f>IF(EU65=1,MM$8&amp;IF(SUM(EV65:$GO65)=0,"",", "),"")</f>
        <v/>
      </c>
      <c r="MN65" t="str">
        <f>IF(EV65=1,MN$8&amp;IF(SUM(EW65:$GO65)=0,"",", "),"")</f>
        <v/>
      </c>
      <c r="MO65" t="str">
        <f>IF(EW65=1,MO$8&amp;IF(SUM(EX65:$GO65)=0,"",", "),"")</f>
        <v/>
      </c>
      <c r="MP65" t="str">
        <f>IF(EX65=1,MP$8&amp;IF(SUM(EY65:$GO65)=0,"",", "),"")</f>
        <v/>
      </c>
      <c r="MQ65" t="str">
        <f>IF(EY65=1,MQ$8&amp;IF(SUM(EZ65:$GO65)=0,"",", "),"")</f>
        <v/>
      </c>
      <c r="MR65" t="str">
        <f>IF(EZ65=1,MR$8&amp;IF(SUM(FA65:$GO65)=0,"",", "),"")</f>
        <v/>
      </c>
      <c r="MS65" t="str">
        <f>IF(FA65=1,MS$8&amp;IF(SUM(FB65:$GO65)=0,"",", "),"")</f>
        <v/>
      </c>
      <c r="MT65" t="str">
        <f>IF(FB65=1,MT$8&amp;IF(SUM(FC65:$GO65)=0,"",", "),"")</f>
        <v/>
      </c>
      <c r="MU65" t="str">
        <f>IF(FC65=1,MU$8&amp;IF(SUM(FD65:$GO65)=0,"",", "),"")</f>
        <v/>
      </c>
      <c r="MV65" t="str">
        <f>IF(FD65=1,MV$8&amp;IF(SUM(FE65:$GO65)=0,"",", "),"")</f>
        <v/>
      </c>
      <c r="MW65" t="str">
        <f>IF(FE65=1,MW$8&amp;IF(SUM(FF65:$GO65)=0,"",", "),"")</f>
        <v/>
      </c>
      <c r="MX65" t="str">
        <f>IF(FF65=1,MX$8&amp;IF(SUM(FG65:$GO65)=0,"",", "),"")</f>
        <v/>
      </c>
      <c r="MY65" t="str">
        <f>IF(FG65=1,MY$8&amp;IF(SUM(FH65:$GO65)=0,"",", "),"")</f>
        <v/>
      </c>
      <c r="MZ65" t="str">
        <f>IF(FH65=1,MZ$8&amp;IF(SUM(FI65:$GO65)=0,"",", "),"")</f>
        <v/>
      </c>
      <c r="NA65" t="str">
        <f>IF(FI65=1,NA$8&amp;IF(SUM(FJ65:$GO65)=0,"",", "),"")</f>
        <v/>
      </c>
      <c r="NB65" t="str">
        <f>IF(FJ65=1,NB$8&amp;IF(SUM(FK65:$GO65)=0,"",", "),"")</f>
        <v/>
      </c>
      <c r="NC65" t="str">
        <f>IF(FK65=1,NC$8&amp;IF(SUM(FL65:$GO65)=0,"",", "),"")</f>
        <v/>
      </c>
      <c r="ND65" t="str">
        <f>IF(FL65=1,ND$8&amp;IF(SUM(FM65:$GO65)=0,"",", "),"")</f>
        <v/>
      </c>
      <c r="NE65" t="str">
        <f>IF(FM65=1,NE$8&amp;IF(SUM(FN65:$GO65)=0,"",", "),"")</f>
        <v/>
      </c>
      <c r="NF65" t="str">
        <f>IF(FN65=1,NF$8&amp;IF(SUM(FO65:$GO65)=0,"",", "),"")</f>
        <v/>
      </c>
      <c r="NG65" t="str">
        <f>IF(FO65=1,NG$8&amp;IF(SUM(FP65:$GO65)=0,"",", "),"")</f>
        <v/>
      </c>
      <c r="NH65" t="str">
        <f>IF(FP65=1,NH$8&amp;IF(SUM(FQ65:$GO65)=0,"",", "),"")</f>
        <v/>
      </c>
      <c r="NI65" t="str">
        <f>IF(FQ65=1,NI$8&amp;IF(SUM(FR65:$GO65)=0,"",", "),"")</f>
        <v/>
      </c>
      <c r="NJ65" t="str">
        <f>IF(FR65=1,NJ$8&amp;IF(SUM(FS65:$GO65)=0,"",", "),"")</f>
        <v/>
      </c>
      <c r="NK65" t="str">
        <f>IF(FS65=1,NK$8&amp;IF(SUM(FT65:$GO65)=0,"",", "),"")</f>
        <v/>
      </c>
      <c r="NL65" t="str">
        <f>IF(FT65=1,NL$8&amp;IF(SUM(FU65:$GO65)=0,"",", "),"")</f>
        <v/>
      </c>
      <c r="NM65" t="str">
        <f>IF(FU65=1,NM$8&amp;IF(SUM(FV65:$GO65)=0,"",", "),"")</f>
        <v/>
      </c>
      <c r="NN65" t="str">
        <f>IF(FV65=1,NN$8&amp;IF(SUM(FW65:$GO65)=0,"",", "),"")</f>
        <v/>
      </c>
      <c r="NO65" t="str">
        <f>IF(FW65=1,NO$8&amp;IF(SUM(FX65:$GO65)=0,"",", "),"")</f>
        <v/>
      </c>
      <c r="NP65" t="str">
        <f>IF(FX65=1,NP$8&amp;IF(SUM(FY65:$GO65)=0,"",", "),"")</f>
        <v/>
      </c>
      <c r="NQ65" t="str">
        <f>IF(FY65=1,NQ$8&amp;IF(SUM(FZ65:$GO65)=0,"",", "),"")</f>
        <v/>
      </c>
      <c r="NR65" t="str">
        <f>IF(FZ65=1,NR$8&amp;IF(SUM(GA65:$GO65)=0,"",", "),"")</f>
        <v/>
      </c>
      <c r="NS65" t="str">
        <f>IF(GA65=1,NS$8&amp;IF(SUM(GB65:$GO65)=0,"",", "),"")</f>
        <v/>
      </c>
      <c r="NT65" t="str">
        <f>IF(GB65=1,NT$8&amp;IF(SUM(GC65:$GO65)=0,"",", "),"")</f>
        <v/>
      </c>
      <c r="NU65" t="str">
        <f>IF(GC65=1,NU$8&amp;IF(SUM(GD65:$GO65)=0,"",", "),"")</f>
        <v/>
      </c>
      <c r="NV65" t="str">
        <f>IF(GD65=1,NV$8&amp;IF(SUM(GE65:$GO65)=0,"",", "),"")</f>
        <v/>
      </c>
      <c r="NW65" t="str">
        <f>IF(GE65=1,NW$8&amp;IF(SUM(GF65:$GO65)=0,"",", "),"")</f>
        <v/>
      </c>
      <c r="NX65" t="str">
        <f>IF(GF65=1,NX$8&amp;IF(SUM(GG65:$GO65)=0,"",", "),"")</f>
        <v/>
      </c>
      <c r="NY65" t="str">
        <f>IF(GG65=1,NY$8&amp;IF(SUM(GH65:$GO65)=0,"",", "),"")</f>
        <v/>
      </c>
      <c r="NZ65" t="str">
        <f>IF(GH65=1,NZ$8&amp;IF(SUM(GI65:$GO65)=0,"",", "),"")</f>
        <v/>
      </c>
      <c r="OA65" t="str">
        <f>IF(GI65=1,OA$8&amp;IF(SUM(GJ65:$GO65)=0,"",", "),"")</f>
        <v/>
      </c>
      <c r="OB65" t="str">
        <f>IF(GJ65=1,OB$8&amp;IF(SUM(GK65:$GO65)=0,"",", "),"")</f>
        <v/>
      </c>
      <c r="OC65" t="str">
        <f>IF(GK65=1,OC$8&amp;IF(SUM(GL65:$GO65)=0,"",", "),"")</f>
        <v/>
      </c>
      <c r="OD65" t="str">
        <f>IF(GL65=1,OD$8&amp;IF(SUM(GM65:$GO65)=0,"",", "),"")</f>
        <v/>
      </c>
      <c r="OE65" t="str">
        <f>IF(GM65=1,OE$8&amp;IF(SUM(GN65:$GO65)=0,"",", "),"")</f>
        <v/>
      </c>
      <c r="OF65" t="str">
        <f>IF(GN65=1,OF$8&amp;IF(SUM(GO65:$GO65)=0,"",", "),"")</f>
        <v/>
      </c>
      <c r="OG65" t="str">
        <f t="shared" si="69"/>
        <v/>
      </c>
      <c r="OH65" t="str">
        <f>IF(GP65=1,OH$8&amp;IF(SUM(GQ65:$IM65)=0,"",", "),"")</f>
        <v/>
      </c>
      <c r="OI65" t="str">
        <f>IF(GQ65=1,OI$8&amp;IF(SUM(GR65:$IM65)=0,"",", "),"")</f>
        <v/>
      </c>
      <c r="OJ65" t="str">
        <f>IF(GR65=1,OJ$8&amp;IF(SUM(GS65:$IM65)=0,"",", "),"")</f>
        <v/>
      </c>
      <c r="OK65" t="str">
        <f>IF(GS65=1,OK$8&amp;IF(SUM(GT65:$IM65)=0,"",", "),"")</f>
        <v/>
      </c>
      <c r="OL65" t="str">
        <f>IF(GT65=1,OL$8&amp;IF(SUM(GU65:$IM65)=0,"",", "),"")</f>
        <v/>
      </c>
      <c r="OM65" t="str">
        <f>IF(GU65=1,OM$8&amp;IF(SUM(GV65:$IM65)=0,"",", "),"")</f>
        <v/>
      </c>
      <c r="ON65" t="str">
        <f>IF(GV65=1,ON$8&amp;IF(SUM(GW65:$IM65)=0,"",", "),"")</f>
        <v/>
      </c>
      <c r="OO65" t="str">
        <f>IF(GW65=1,OO$8&amp;IF(SUM(GX65:$IM65)=0,"",", "),"")</f>
        <v/>
      </c>
      <c r="OP65" t="str">
        <f>IF(GX65=1,OP$8&amp;IF(SUM(GY65:$IM65)=0,"",", "),"")</f>
        <v/>
      </c>
      <c r="OQ65" t="str">
        <f>IF(GY65=1,OQ$8&amp;IF(SUM(GZ65:$IM65)=0,"",", "),"")</f>
        <v/>
      </c>
      <c r="OR65" t="str">
        <f>IF(GZ65=1,OR$8&amp;IF(SUM(HA65:$IM65)=0,"",", "),"")</f>
        <v/>
      </c>
      <c r="OS65" t="str">
        <f>IF(HA65=1,OS$8&amp;IF(SUM(HB65:$IM65)=0,"",", "),"")</f>
        <v/>
      </c>
      <c r="OT65" t="str">
        <f>IF(HB65=1,OT$8&amp;IF(SUM(HC65:$IM65)=0,"",", "),"")</f>
        <v/>
      </c>
      <c r="OU65" t="str">
        <f>IF(HC65=1,OU$8&amp;IF(SUM(HD65:$IM65)=0,"",", "),"")</f>
        <v/>
      </c>
      <c r="OV65" t="str">
        <f>IF(HD65=1,OV$8&amp;IF(SUM(HE65:$IM65)=0,"",", "),"")</f>
        <v/>
      </c>
      <c r="OW65" t="str">
        <f>IF(HE65=1,OW$8&amp;IF(SUM(HF65:$IM65)=0,"",", "),"")</f>
        <v/>
      </c>
      <c r="OX65" t="str">
        <f>IF(HF65=1,OX$8&amp;IF(SUM(HG65:$IM65)=0,"",", "),"")</f>
        <v/>
      </c>
      <c r="OY65" t="str">
        <f>IF(HG65=1,OY$8&amp;IF(SUM(HH65:$IM65)=0,"",", "),"")</f>
        <v/>
      </c>
      <c r="OZ65" t="str">
        <f>IF(HH65=1,OZ$8&amp;IF(SUM(HI65:$IM65)=0,"",", "),"")</f>
        <v/>
      </c>
      <c r="PA65" t="str">
        <f>IF(HI65=1,PA$8&amp;IF(SUM(HJ65:$IM65)=0,"",", "),"")</f>
        <v/>
      </c>
      <c r="PB65" t="str">
        <f>IF(HJ65=1,PB$8&amp;IF(SUM(HK65:$IM65)=0,"",", "),"")</f>
        <v/>
      </c>
      <c r="PC65" t="str">
        <f>IF(HK65=1,PC$8&amp;IF(SUM(HL65:$IM65)=0,"",", "),"")</f>
        <v/>
      </c>
      <c r="PD65" t="str">
        <f>IF(HL65=1,PD$8&amp;IF(SUM(HM65:$IM65)=0,"",", "),"")</f>
        <v/>
      </c>
      <c r="PE65" t="str">
        <f>IF(HM65=1,PE$8&amp;IF(SUM(HN65:$IM65)=0,"",", "),"")</f>
        <v/>
      </c>
      <c r="PF65" t="str">
        <f>IF(HN65=1,PF$8&amp;IF(SUM(HO65:$IM65)=0,"",", "),"")</f>
        <v/>
      </c>
      <c r="PG65" t="str">
        <f>IF(HO65=1,PG$8&amp;IF(SUM(HP65:$IM65)=0,"",", "),"")</f>
        <v/>
      </c>
      <c r="PH65" t="str">
        <f>IF(HP65=1,PH$8&amp;IF(SUM(HQ65:$IM65)=0,"",", "),"")</f>
        <v/>
      </c>
      <c r="PI65" t="str">
        <f>IF(HQ65=1,PI$8&amp;IF(SUM(HR65:$IM65)=0,"",", "),"")</f>
        <v/>
      </c>
      <c r="PJ65" t="str">
        <f>IF(HR65=1,PJ$8&amp;IF(SUM(HS65:$IM65)=0,"",", "),"")</f>
        <v/>
      </c>
      <c r="PK65" t="str">
        <f>IF(HS65=1,PK$8&amp;IF(SUM(HT65:$IM65)=0,"",", "),"")</f>
        <v/>
      </c>
      <c r="PL65" t="str">
        <f>IF(HT65=1,PL$8&amp;IF(SUM(HU65:$IM65)=0,"",", "),"")</f>
        <v/>
      </c>
      <c r="PM65" t="str">
        <f>IF(HU65=1,PM$8&amp;IF(SUM(HV65:$IM65)=0,"",", "),"")</f>
        <v/>
      </c>
      <c r="PN65" t="str">
        <f>IF(HV65=1,PN$8&amp;IF(SUM(HW65:$IM65)=0,"",", "),"")</f>
        <v/>
      </c>
      <c r="PO65" t="str">
        <f>IF(HW65=1,PO$8&amp;IF(SUM(HX65:$IM65)=0,"",", "),"")</f>
        <v/>
      </c>
      <c r="PP65" t="str">
        <f>IF(HX65=1,PP$8&amp;IF(SUM(HY65:$IM65)=0,"",", "),"")</f>
        <v/>
      </c>
      <c r="PQ65" t="str">
        <f>IF(HY65=1,PQ$8&amp;IF(SUM(HZ65:$IM65)=0,"",", "),"")</f>
        <v/>
      </c>
      <c r="PR65" t="str">
        <f>IF(HZ65=1,PR$8&amp;IF(SUM(IA65:$IM65)=0,"",", "),"")</f>
        <v/>
      </c>
      <c r="PS65" t="str">
        <f>IF(IA65=1,PS$8&amp;IF(SUM(IB65:$IM65)=0,"",", "),"")</f>
        <v/>
      </c>
      <c r="PT65" t="str">
        <f>IF(IB65=1,PT$8&amp;IF(SUM(IC65:$IM65)=0,"",", "),"")</f>
        <v/>
      </c>
      <c r="PU65" t="str">
        <f>IF(IC65=1,PU$8&amp;IF(SUM(ID65:$IM65)=0,"",", "),"")</f>
        <v/>
      </c>
      <c r="PV65" t="str">
        <f>IF(ID65=1,PV$8&amp;IF(SUM(IE65:$IM65)=0,"",", "),"")</f>
        <v/>
      </c>
      <c r="PW65" t="str">
        <f>IF(IE65=1,PW$8&amp;IF(SUM(IF65:$IM65)=0,"",", "),"")</f>
        <v/>
      </c>
      <c r="PX65" t="str">
        <f>IF(IF65=1,PX$8&amp;IF(SUM(IG65:$IM65)=0,"",", "),"")</f>
        <v/>
      </c>
      <c r="PY65" t="str">
        <f>IF(IG65=1,PY$8&amp;IF(SUM(IH65:$IM65)=0,"",", "),"")</f>
        <v/>
      </c>
      <c r="PZ65" t="str">
        <f>IF(IH65=1,PZ$8&amp;IF(SUM(II65:$IM65)=0,"",", "),"")</f>
        <v/>
      </c>
      <c r="QA65" t="str">
        <f>IF(II65=1,QA$8&amp;IF(SUM(IJ65:$IM65)=0,"",", "),"")</f>
        <v/>
      </c>
      <c r="QB65" t="str">
        <f>IF(IJ65=1,QB$8&amp;IF(SUM(IK65:$IM65)=0,"",", "),"")</f>
        <v/>
      </c>
      <c r="QC65" t="str">
        <f>IF(IK65=1,QC$8&amp;IF(SUM(IL65:$IM65)=0,"",", "),"")</f>
        <v/>
      </c>
      <c r="QD65" t="str">
        <f>IF(IL65=1,QD$8&amp;IF(SUM(IM65:$IM65)=0,"",", "),"")</f>
        <v/>
      </c>
      <c r="QE65" t="str">
        <f t="shared" si="70"/>
        <v/>
      </c>
      <c r="QF65" t="str">
        <f>IF(IN65=1,QF$8&amp;IF(SUM(IO65:$KK65)=0,"",", "),"")</f>
        <v/>
      </c>
      <c r="QG65" t="str">
        <f>IF(IO65=1,QG$8&amp;IF(SUM(IP65:$KK65)=0,"",", "),"")</f>
        <v/>
      </c>
      <c r="QH65" t="str">
        <f>IF(IP65=1,QH$8&amp;IF(SUM(IQ65:$KK65)=0,"",", "),"")</f>
        <v/>
      </c>
      <c r="QI65" t="str">
        <f>IF(IQ65=1,QI$8&amp;IF(SUM(IR65:$KK65)=0,"",", "),"")</f>
        <v/>
      </c>
      <c r="QJ65" t="str">
        <f>IF(IR65=1,QJ$8&amp;IF(SUM(IS65:$KK65)=0,"",", "),"")</f>
        <v/>
      </c>
      <c r="QK65" t="str">
        <f>IF(IS65=1,QK$8&amp;IF(SUM(IT65:$KK65)=0,"",", "),"")</f>
        <v/>
      </c>
      <c r="QL65" t="str">
        <f>IF(IT65=1,QL$8&amp;IF(SUM(IU65:$KK65)=0,"",", "),"")</f>
        <v/>
      </c>
      <c r="QM65" t="str">
        <f>IF(IU65=1,QM$8&amp;IF(SUM(IV65:$KK65)=0,"",", "),"")</f>
        <v/>
      </c>
      <c r="QN65" t="str">
        <f>IF(IV65=1,QN$8&amp;IF(SUM(IW65:$KK65)=0,"",", "),"")</f>
        <v/>
      </c>
      <c r="QO65" t="str">
        <f>IF(IW65=1,QO$8&amp;IF(SUM(IX65:$KK65)=0,"",", "),"")</f>
        <v/>
      </c>
      <c r="QP65" t="str">
        <f>IF(IX65=1,QP$8&amp;IF(SUM(IY65:$KK65)=0,"",", "),"")</f>
        <v/>
      </c>
      <c r="QQ65" t="str">
        <f>IF(IY65=1,QQ$8&amp;IF(SUM(IZ65:$KK65)=0,"",", "),"")</f>
        <v/>
      </c>
      <c r="QR65" t="str">
        <f>IF(IZ65=1,QR$8&amp;IF(SUM(JA65:$KK65)=0,"",", "),"")</f>
        <v/>
      </c>
      <c r="QS65" t="str">
        <f>IF(JA65=1,QS$8&amp;IF(SUM(JB65:$KK65)=0,"",", "),"")</f>
        <v/>
      </c>
      <c r="QT65" t="str">
        <f>IF(JB65=1,QT$8&amp;IF(SUM(JC65:$KK65)=0,"",", "),"")</f>
        <v/>
      </c>
      <c r="QU65" t="str">
        <f>IF(JC65=1,QU$8&amp;IF(SUM(JD65:$KK65)=0,"",", "),"")</f>
        <v/>
      </c>
      <c r="QV65" t="str">
        <f>IF(JD65=1,QV$8&amp;IF(SUM(JE65:$KK65)=0,"",", "),"")</f>
        <v/>
      </c>
      <c r="QW65" t="str">
        <f>IF(JE65=1,QW$8&amp;IF(SUM(JF65:$KK65)=0,"",", "),"")</f>
        <v/>
      </c>
      <c r="QX65" t="str">
        <f>IF(JF65=1,QX$8&amp;IF(SUM(JG65:$KK65)=0,"",", "),"")</f>
        <v/>
      </c>
      <c r="QY65" t="str">
        <f>IF(JG65=1,QY$8&amp;IF(SUM(JH65:$KK65)=0,"",", "),"")</f>
        <v/>
      </c>
      <c r="QZ65" t="str">
        <f>IF(JH65=1,QZ$8&amp;IF(SUM(JI65:$KK65)=0,"",", "),"")</f>
        <v/>
      </c>
      <c r="RA65" t="str">
        <f>IF(JI65=1,RA$8&amp;IF(SUM(JJ65:$KK65)=0,"",", "),"")</f>
        <v/>
      </c>
      <c r="RB65" t="str">
        <f>IF(JJ65=1,RB$8&amp;IF(SUM(JK65:$KK65)=0,"",", "),"")</f>
        <v/>
      </c>
      <c r="RC65" t="str">
        <f>IF(JK65=1,RC$8&amp;IF(SUM(JL65:$KK65)=0,"",", "),"")</f>
        <v/>
      </c>
      <c r="RD65" t="str">
        <f>IF(JL65=1,RD$8&amp;IF(SUM(JM65:$KK65)=0,"",", "),"")</f>
        <v/>
      </c>
      <c r="RE65" t="str">
        <f>IF(JM65=1,RE$8&amp;IF(SUM(JN65:$KK65)=0,"",", "),"")</f>
        <v/>
      </c>
      <c r="RF65" t="str">
        <f>IF(JN65=1,RF$8&amp;IF(SUM(JO65:$KK65)=0,"",", "),"")</f>
        <v/>
      </c>
      <c r="RG65" t="str">
        <f>IF(JO65=1,RG$8&amp;IF(SUM(JP65:$KK65)=0,"",", "),"")</f>
        <v/>
      </c>
      <c r="RH65" t="str">
        <f>IF(JP65=1,RH$8&amp;IF(SUM(JQ65:$KK65)=0,"",", "),"")</f>
        <v/>
      </c>
      <c r="RI65" t="str">
        <f>IF(JQ65=1,RI$8&amp;IF(SUM(JR65:$KK65)=0,"",", "),"")</f>
        <v/>
      </c>
      <c r="RJ65" t="str">
        <f>IF(JR65=1,RJ$8&amp;IF(SUM(JS65:$KK65)=0,"",", "),"")</f>
        <v/>
      </c>
      <c r="RK65" t="str">
        <f>IF(JS65=1,RK$8&amp;IF(SUM(JT65:$KK65)=0,"",", "),"")</f>
        <v/>
      </c>
      <c r="RL65" t="str">
        <f>IF(JT65=1,RL$8&amp;IF(SUM(JU65:$KK65)=0,"",", "),"")</f>
        <v/>
      </c>
      <c r="RM65" t="str">
        <f>IF(JU65=1,RM$8&amp;IF(SUM(JV65:$KK65)=0,"",", "),"")</f>
        <v/>
      </c>
      <c r="RN65" t="str">
        <f>IF(JV65=1,RN$8&amp;IF(SUM(JW65:$KK65)=0,"",", "),"")</f>
        <v/>
      </c>
      <c r="RO65" t="str">
        <f>IF(JW65=1,RO$8&amp;IF(SUM(JX65:$KK65)=0,"",", "),"")</f>
        <v/>
      </c>
      <c r="RP65" t="str">
        <f>IF(JX65=1,RP$8&amp;IF(SUM(JY65:$KK65)=0,"",", "),"")</f>
        <v/>
      </c>
      <c r="RQ65" t="str">
        <f>IF(JY65=1,RQ$8&amp;IF(SUM(JZ65:$KK65)=0,"",", "),"")</f>
        <v/>
      </c>
      <c r="RR65" t="str">
        <f>IF(JZ65=1,RR$8&amp;IF(SUM(KA65:$KK65)=0,"",", "),"")</f>
        <v/>
      </c>
      <c r="RS65" t="str">
        <f>IF(KA65=1,RS$8&amp;IF(SUM(KB65:$KK65)=0,"",", "),"")</f>
        <v/>
      </c>
      <c r="RT65" t="str">
        <f>IF(KB65=1,RT$8&amp;IF(SUM(KC65:$KK65)=0,"",", "),"")</f>
        <v/>
      </c>
      <c r="RU65" t="str">
        <f>IF(KC65=1,RU$8&amp;IF(SUM(KD65:$KK65)=0,"",", "),"")</f>
        <v/>
      </c>
      <c r="RV65" t="str">
        <f>IF(KD65=1,RV$8&amp;IF(SUM(KE65:$KK65)=0,"",", "),"")</f>
        <v/>
      </c>
      <c r="RW65" t="str">
        <f>IF(KE65=1,RW$8&amp;IF(SUM(KF65:$KK65)=0,"",", "),"")</f>
        <v/>
      </c>
      <c r="RX65" t="str">
        <f>IF(KF65=1,RX$8&amp;IF(SUM(KG65:$KK65)=0,"",", "),"")</f>
        <v/>
      </c>
      <c r="RY65" t="str">
        <f>IF(KG65=1,RY$8&amp;IF(SUM(KH65:$KK65)=0,"",", "),"")</f>
        <v/>
      </c>
      <c r="RZ65" t="str">
        <f>IF(KH65=1,RZ$8&amp;IF(SUM(KI65:$KK65)=0,"",", "),"")</f>
        <v/>
      </c>
      <c r="SA65" t="str">
        <f>IF(KI65=1,SA$8&amp;IF(SUM(KJ65:$KK65)=0,"",", "),"")</f>
        <v/>
      </c>
      <c r="SB65" t="str">
        <f>IF(KJ65=1,SB$8&amp;IF(SUM(KK65:$KK65)=0,"",", "),"")</f>
        <v/>
      </c>
      <c r="SC65" t="str">
        <f t="shared" si="71"/>
        <v/>
      </c>
    </row>
    <row r="66" spans="1:497" ht="60" customHeight="1" x14ac:dyDescent="0.45">
      <c r="A66" s="62"/>
      <c r="B66" s="212" t="str">
        <f t="shared" si="0"/>
        <v/>
      </c>
      <c r="C66" s="212" t="str">
        <f t="shared" si="59"/>
        <v/>
      </c>
      <c r="D66" s="212" t="str">
        <f t="shared" si="60"/>
        <v/>
      </c>
      <c r="E66" s="212" t="str">
        <f t="shared" si="61"/>
        <v/>
      </c>
      <c r="F66" s="212" t="str">
        <f t="shared" si="62"/>
        <v/>
      </c>
      <c r="G66" s="237" t="str">
        <f>IF('EDCI Data'!B66="","",'EDCI Data'!B66)</f>
        <v/>
      </c>
      <c r="H66" s="238" t="str">
        <f>IF('EDCI Data'!C66="","",'EDCI Data'!C66)</f>
        <v/>
      </c>
      <c r="I66" s="239" t="str">
        <f>IF('EDCI Data'!D66="","",'EDCI Data'!D66)</f>
        <v/>
      </c>
      <c r="J66" s="240" t="str">
        <f>IF('EDCI Data'!E66="","",'EDCI Data'!E66)</f>
        <v/>
      </c>
      <c r="K66" s="237" t="str">
        <f>IF('EDCI Data'!F66="","",'EDCI Data'!F66)</f>
        <v/>
      </c>
      <c r="L66" s="237" t="str">
        <f>IF('EDCI Data'!G66="","",'EDCI Data'!G66)</f>
        <v/>
      </c>
      <c r="M66" s="237" t="str">
        <f>IF('EDCI Data'!H66="","",'EDCI Data'!H66)</f>
        <v/>
      </c>
      <c r="N66" s="237" t="str">
        <f>IF('EDCI Data'!I66="","",'EDCI Data'!I66)</f>
        <v/>
      </c>
      <c r="O66" s="237" t="str">
        <f>IF('EDCI Data'!J66="","",'EDCI Data'!J66)</f>
        <v/>
      </c>
      <c r="P66" s="237" t="str">
        <f>IF('EDCI Data'!K66="","",'EDCI Data'!K66)</f>
        <v/>
      </c>
      <c r="Q66" s="241" t="str">
        <f>IF('EDCI Data'!L66="","",'EDCI Data'!L66)</f>
        <v/>
      </c>
      <c r="R66" s="241" t="str">
        <f>IF('EDCI Data'!M66="","",'EDCI Data'!M66)</f>
        <v/>
      </c>
      <c r="S66" s="237" t="str">
        <f>IF('EDCI Data'!N66="","",'EDCI Data'!N66)</f>
        <v/>
      </c>
      <c r="T66" s="237" t="str">
        <f>IF('EDCI Data'!O66="","",'EDCI Data'!O66)</f>
        <v/>
      </c>
      <c r="U66" s="237" t="str">
        <f>IF('EDCI Data'!P66="","",'EDCI Data'!P66)</f>
        <v/>
      </c>
      <c r="V66" s="237" t="str">
        <f>IF('EDCI Data'!Q66="","",'EDCI Data'!Q66)</f>
        <v/>
      </c>
      <c r="W66" s="242" t="str">
        <f>IF('EDCI Data'!R66="","",'EDCI Data'!R66)</f>
        <v/>
      </c>
      <c r="X66" s="243" t="str">
        <f>IF('EDCI Data'!S66="","",'EDCI Data'!S66)</f>
        <v/>
      </c>
      <c r="Y66" s="243" t="str">
        <f>IF('EDCI Data'!T66="","",'EDCI Data'!T66)</f>
        <v/>
      </c>
      <c r="Z66" s="244" t="str">
        <f>IF('EDCI Data'!U66="","",'EDCI Data'!U66)</f>
        <v/>
      </c>
      <c r="AA66" s="237" t="str">
        <f>IF('EDCI Data'!V66="","",'EDCI Data'!V66)</f>
        <v/>
      </c>
      <c r="AB66" s="244" t="str">
        <f>IF('EDCI Data'!W66="","",'EDCI Data'!W66)</f>
        <v/>
      </c>
      <c r="AC66" s="237" t="str">
        <f>IF('EDCI Data'!X66="","",'EDCI Data'!X66)</f>
        <v/>
      </c>
      <c r="AD66" s="244" t="str">
        <f>IF('EDCI Data'!Y66="","",'EDCI Data'!Y66)</f>
        <v/>
      </c>
      <c r="AE66" s="237" t="str">
        <f>IF('EDCI Data'!Z66="","",'EDCI Data'!Z66)</f>
        <v/>
      </c>
      <c r="AF66" s="237" t="str">
        <f>IF('EDCI Data'!AA66="","",'EDCI Data'!AA66)</f>
        <v/>
      </c>
      <c r="AG66" s="237" t="str">
        <f>IF('EDCI Data'!AB66="","",'EDCI Data'!AB66)</f>
        <v/>
      </c>
      <c r="AH66" s="237" t="str">
        <f>IF('EDCI Data'!AC66="","",'EDCI Data'!AC66)</f>
        <v/>
      </c>
      <c r="AI66" s="237" t="str">
        <f>IF('EDCI Data'!AD66="","",'EDCI Data'!AD66)</f>
        <v/>
      </c>
      <c r="AJ66" s="237" t="str">
        <f>IF('EDCI Data'!AE66="","",'EDCI Data'!AE66)</f>
        <v/>
      </c>
      <c r="AK66" s="237" t="str">
        <f>IF('EDCI Data'!AF66="","",'EDCI Data'!AF66)</f>
        <v/>
      </c>
      <c r="AL66" s="237" t="str">
        <f>IF('EDCI Data'!AG66="","",'EDCI Data'!AG66)</f>
        <v/>
      </c>
      <c r="AM66" s="237" t="str">
        <f>IF('EDCI Data'!AH66="","",'EDCI Data'!AH66)</f>
        <v/>
      </c>
      <c r="AN66" s="237" t="str">
        <f>IF('EDCI Data'!AI66="","",'EDCI Data'!AI66)</f>
        <v/>
      </c>
      <c r="AO66" s="237" t="str">
        <f>IF('EDCI Data'!AJ66="","",'EDCI Data'!AJ66)</f>
        <v/>
      </c>
      <c r="AP66" s="237" t="str">
        <f>IF('EDCI Data'!AK66="","",'EDCI Data'!AK66)</f>
        <v/>
      </c>
      <c r="AQ66" s="237" t="str">
        <f>IF('EDCI Data'!AL66="","",'EDCI Data'!AL66)</f>
        <v/>
      </c>
      <c r="AR66" s="237" t="str">
        <f>IF('EDCI Data'!AM66="","",'EDCI Data'!AM66)</f>
        <v/>
      </c>
      <c r="AS66" s="237" t="str">
        <f>IF('EDCI Data'!AN66="","",'EDCI Data'!AN66)</f>
        <v/>
      </c>
      <c r="AT66" s="237" t="str">
        <f>IF('EDCI Data'!AO66="","",'EDCI Data'!AO66)</f>
        <v/>
      </c>
      <c r="AU66" s="237" t="str">
        <f>IF('EDCI Data'!AP66="","",'EDCI Data'!AP66)</f>
        <v/>
      </c>
      <c r="AV66" s="237" t="str">
        <f>IF('EDCI Data'!AQ66="","",'EDCI Data'!AQ66)</f>
        <v/>
      </c>
      <c r="AW66" s="237" t="str">
        <f>IF('EDCI Data'!AR66="","",'EDCI Data'!AR66)</f>
        <v/>
      </c>
      <c r="AX66" s="237" t="str">
        <f>IF('EDCI Data'!AS66="","",'EDCI Data'!AS66)</f>
        <v/>
      </c>
      <c r="AY66" s="237" t="str">
        <f>IF('EDCI Data'!AT66="","",'EDCI Data'!AT66)</f>
        <v/>
      </c>
      <c r="AZ66" s="237" t="str">
        <f>IF('EDCI Data'!AU66="","",'EDCI Data'!AU66)</f>
        <v/>
      </c>
      <c r="BA66" s="237" t="str">
        <f>IF('EDCI Data'!AV66="","",'EDCI Data'!AV66)</f>
        <v/>
      </c>
      <c r="BB66" s="245" t="str">
        <f>IF('EDCI Data'!AW66="","",'EDCI Data'!AW66)</f>
        <v/>
      </c>
      <c r="BC66" s="245" t="str">
        <f>IF('EDCI Data'!AX66="","",'EDCI Data'!AX66)</f>
        <v/>
      </c>
      <c r="BD66" s="246" t="str">
        <f t="shared" si="63"/>
        <v/>
      </c>
      <c r="BE66" s="247" t="str">
        <f>IF('EDCI Data'!AY66="","",'EDCI Data'!AY66)</f>
        <v/>
      </c>
      <c r="BF66" s="247" t="str">
        <f>IF('EDCI Data'!AZ66="","",'EDCI Data'!AZ66)</f>
        <v/>
      </c>
      <c r="BG66" s="247" t="str">
        <f>IF('EDCI Data'!BA66="","",'EDCI Data'!BA66)</f>
        <v/>
      </c>
      <c r="BH66" s="247" t="str">
        <f>IF('EDCI Data'!BB66="","",'EDCI Data'!BB66)</f>
        <v/>
      </c>
      <c r="BI66" s="247" t="str">
        <f>IF('EDCI Data'!BC66="","",'EDCI Data'!BC66)</f>
        <v/>
      </c>
      <c r="BJ66" s="247" t="str">
        <f>IF('EDCI Data'!BD66="","",'EDCI Data'!BD66)</f>
        <v/>
      </c>
      <c r="BK66" s="247" t="str">
        <f>IF('EDCI Data'!BE66="","",'EDCI Data'!BE66)</f>
        <v/>
      </c>
      <c r="BL66" s="247" t="str">
        <f>IF('EDCI Data'!BF66="","",'EDCI Data'!BF66)</f>
        <v/>
      </c>
      <c r="BM66" s="247" t="str">
        <f>IF('EDCI Data'!BG66="","",'EDCI Data'!BG66)</f>
        <v/>
      </c>
      <c r="BN66" s="248" t="str">
        <f>IF('EDCI Data'!BH66="","",'EDCI Data'!BH66)</f>
        <v/>
      </c>
      <c r="BO66" s="248" t="str">
        <f>IF('EDCI Data'!BI66="","",'EDCI Data'!BI66)</f>
        <v/>
      </c>
      <c r="BP66" s="249" t="str">
        <f>IF('EDCI Data'!BJ66="","",'EDCI Data'!BJ66)</f>
        <v/>
      </c>
      <c r="BQ66" s="248" t="str">
        <f>IF('EDCI Data'!BK66="","",'EDCI Data'!BK66)</f>
        <v/>
      </c>
      <c r="BR66" s="248" t="str">
        <f>IF('EDCI Data'!BL66="","",'EDCI Data'!BL66)</f>
        <v/>
      </c>
      <c r="BS66" s="250" t="str">
        <f>IF('EDCI Data'!BM66="","",'EDCI Data'!BM66)</f>
        <v/>
      </c>
      <c r="BT66" s="251" t="str">
        <f>IF('EDCI Data'!BN66="","",'EDCI Data'!BN66)</f>
        <v/>
      </c>
      <c r="BU66" s="246" t="str">
        <f>IF('EDCI Data'!BO66="","",'EDCI Data'!BO66)</f>
        <v/>
      </c>
      <c r="BV66" s="252">
        <f t="shared" si="64"/>
        <v>0</v>
      </c>
      <c r="BW66" s="252">
        <f t="shared" si="65"/>
        <v>0</v>
      </c>
      <c r="BX66" s="252">
        <f t="shared" si="66"/>
        <v>0</v>
      </c>
      <c r="BY66" s="252">
        <f t="shared" si="67"/>
        <v>0</v>
      </c>
      <c r="BZ66" t="str">
        <f t="shared" si="1"/>
        <v/>
      </c>
      <c r="CA66" s="253"/>
      <c r="CB66"/>
      <c r="CC66"/>
      <c r="CD66"/>
      <c r="CE66" t="str">
        <f t="shared" si="2"/>
        <v/>
      </c>
      <c r="CF66"/>
      <c r="CG66" t="str">
        <f t="shared" si="3"/>
        <v/>
      </c>
      <c r="CH66" t="str">
        <f t="shared" si="4"/>
        <v/>
      </c>
      <c r="CI66" t="str">
        <f t="shared" si="5"/>
        <v/>
      </c>
      <c r="CJ66" t="str">
        <f t="shared" si="6"/>
        <v/>
      </c>
      <c r="CK66"/>
      <c r="CL66"/>
      <c r="CM66" t="str">
        <f t="shared" si="7"/>
        <v/>
      </c>
      <c r="CN66" t="str">
        <f t="shared" si="8"/>
        <v/>
      </c>
      <c r="CO66" t="str">
        <f t="shared" si="9"/>
        <v/>
      </c>
      <c r="CP66" t="str">
        <f t="shared" si="10"/>
        <v/>
      </c>
      <c r="CQ66"/>
      <c r="CR66" t="str" cm="1">
        <f t="array" ref="CR66">IF(COUNTIFS($BZ$10:$BZ$259,$BZ66,$I$10:$I$259,$I66+1)&gt;0,IF(X66&lt;&gt;INDEX(Y$10:Y$259,MATCH(1,INDEX(($BZ66=$BZ$10:$BZ$259)*($I$10:$I$259=$I66+1),0,1),0)),"Number of FTEs in previous year do not align with Number of FTEs in current year across years, by definition these should be equal. Please check and update if required. "&amp;CHAR(10),""),"")</f>
        <v/>
      </c>
      <c r="CS66" t="str" cm="1">
        <f t="array" ref="CS66">IF(COUNTIFS($BZ$10:$BZ$259,$BZ66,$I$10:$I$259,$I66-1)&gt;0,IF(Y66&lt;&gt;INDEX(X$10:X$259,MATCH(1,INDEX(($BZ66=$BZ$10:$BZ$259)*($I$10:$I$259=$I66-1),0,1),0)),"Number of FTEs in previous year do not align with Number of FTEs in current year across years, by definition these should be equal. Please check and update if required. "&amp;CHAR(10),""),"")</f>
        <v/>
      </c>
      <c r="CT66" t="str">
        <f t="shared" si="11"/>
        <v/>
      </c>
      <c r="CU66" t="str">
        <f t="shared" si="12"/>
        <v/>
      </c>
      <c r="CV66"/>
      <c r="CW66" t="str">
        <f t="shared" si="13"/>
        <v/>
      </c>
      <c r="CX66"/>
      <c r="CY66" t="str">
        <f t="shared" si="14"/>
        <v/>
      </c>
      <c r="CZ66"/>
      <c r="DA66" t="str">
        <f t="shared" si="15"/>
        <v/>
      </c>
      <c r="DB66"/>
      <c r="DC66"/>
      <c r="DD66"/>
      <c r="DE66"/>
      <c r="DF66"/>
      <c r="DG66"/>
      <c r="DH66"/>
      <c r="DI66"/>
      <c r="DJ66"/>
      <c r="DK66"/>
      <c r="DL66"/>
      <c r="DM66"/>
      <c r="DN66"/>
      <c r="DO66"/>
      <c r="DP66"/>
      <c r="DQ66"/>
      <c r="DR66"/>
      <c r="DS66"/>
      <c r="DT66"/>
      <c r="DU66"/>
      <c r="DV66"/>
      <c r="DW66"/>
      <c r="DX66" t="str">
        <f t="shared" si="16"/>
        <v/>
      </c>
      <c r="DY66" t="str">
        <f t="shared" si="17"/>
        <v/>
      </c>
      <c r="DZ66" t="str">
        <f t="shared" si="18"/>
        <v/>
      </c>
      <c r="EA66" t="str">
        <f t="shared" si="19"/>
        <v/>
      </c>
      <c r="EB66" t="str">
        <f t="shared" si="20"/>
        <v/>
      </c>
      <c r="EC66" t="str">
        <f t="shared" si="21"/>
        <v/>
      </c>
      <c r="ED66" t="str">
        <f t="shared" si="22"/>
        <v/>
      </c>
      <c r="EE66" t="str">
        <f t="shared" si="23"/>
        <v/>
      </c>
      <c r="EF66" t="str">
        <f t="shared" si="24"/>
        <v/>
      </c>
      <c r="EG66" t="str">
        <f t="shared" si="25"/>
        <v/>
      </c>
      <c r="EH66" t="str">
        <f t="shared" si="26"/>
        <v/>
      </c>
      <c r="EI66" t="str">
        <f t="shared" si="27"/>
        <v/>
      </c>
      <c r="EJ66"/>
      <c r="EK66"/>
      <c r="EL66"/>
      <c r="EM66"/>
      <c r="EN66"/>
      <c r="EO66"/>
      <c r="EP66"/>
      <c r="EQ66" t="str">
        <f t="shared" si="28"/>
        <v/>
      </c>
      <c r="ER66" t="str">
        <f t="shared" si="29"/>
        <v/>
      </c>
      <c r="ES66" t="str">
        <f t="shared" si="30"/>
        <v/>
      </c>
      <c r="ET66"/>
      <c r="EU66" t="str">
        <f t="shared" si="31"/>
        <v/>
      </c>
      <c r="EV66"/>
      <c r="EW66" t="str">
        <f t="shared" si="32"/>
        <v/>
      </c>
      <c r="EX66"/>
      <c r="EY66" t="str">
        <f t="shared" si="33"/>
        <v/>
      </c>
      <c r="EZ66"/>
      <c r="FA66"/>
      <c r="FB66"/>
      <c r="FC66"/>
      <c r="FD66"/>
      <c r="FE66"/>
      <c r="FF66"/>
      <c r="FG66"/>
      <c r="FH66"/>
      <c r="FI66"/>
      <c r="FJ66"/>
      <c r="FK66"/>
      <c r="FL66"/>
      <c r="FM66"/>
      <c r="FN66"/>
      <c r="FO66"/>
      <c r="FP66"/>
      <c r="FQ66"/>
      <c r="FR66"/>
      <c r="FS66"/>
      <c r="FT66"/>
      <c r="FU66"/>
      <c r="FV66" t="str">
        <f t="shared" si="34"/>
        <v/>
      </c>
      <c r="FW66" t="str">
        <f t="shared" si="35"/>
        <v/>
      </c>
      <c r="FX66"/>
      <c r="FY66" t="str">
        <f t="shared" si="36"/>
        <v/>
      </c>
      <c r="FZ66" t="str">
        <f t="shared" si="37"/>
        <v/>
      </c>
      <c r="GA66" t="str">
        <f t="shared" si="38"/>
        <v/>
      </c>
      <c r="GB66" t="str">
        <f t="shared" si="39"/>
        <v/>
      </c>
      <c r="GC66" t="str">
        <f t="shared" si="40"/>
        <v/>
      </c>
      <c r="GD66" t="str">
        <f t="shared" si="41"/>
        <v/>
      </c>
      <c r="GE66" t="str">
        <f t="shared" si="42"/>
        <v/>
      </c>
      <c r="GF66" t="str">
        <f t="shared" si="43"/>
        <v/>
      </c>
      <c r="GG66" t="str">
        <f t="shared" si="44"/>
        <v/>
      </c>
      <c r="GH66"/>
      <c r="GI66"/>
      <c r="GJ66"/>
      <c r="GK66"/>
      <c r="GL66"/>
      <c r="GM66"/>
      <c r="GN66"/>
      <c r="GO66"/>
      <c r="GP66" t="str">
        <f t="shared" si="45"/>
        <v/>
      </c>
      <c r="GQ66" t="str">
        <f t="shared" si="46"/>
        <v/>
      </c>
      <c r="GR66"/>
      <c r="GS66" t="str">
        <f t="shared" si="47"/>
        <v/>
      </c>
      <c r="GT66"/>
      <c r="GU66" t="str">
        <f t="shared" si="48"/>
        <v/>
      </c>
      <c r="GV66"/>
      <c r="GW66" t="str">
        <f t="shared" si="49"/>
        <v/>
      </c>
      <c r="GX66"/>
      <c r="GY66"/>
      <c r="GZ66"/>
      <c r="HA66"/>
      <c r="HB66"/>
      <c r="HC66"/>
      <c r="HD66"/>
      <c r="HE66"/>
      <c r="HF66"/>
      <c r="HG66"/>
      <c r="HH66"/>
      <c r="HI66"/>
      <c r="HJ66"/>
      <c r="HK66"/>
      <c r="HL66"/>
      <c r="HM66"/>
      <c r="HN66"/>
      <c r="HO66"/>
      <c r="HP66"/>
      <c r="HQ66"/>
      <c r="HR66"/>
      <c r="HS66"/>
      <c r="HT66" t="str">
        <f t="shared" si="50"/>
        <v/>
      </c>
      <c r="HU66" t="str">
        <f t="shared" si="51"/>
        <v/>
      </c>
      <c r="HV66"/>
      <c r="HW66"/>
      <c r="HX66"/>
      <c r="HY66"/>
      <c r="HZ66"/>
      <c r="IA66"/>
      <c r="IB66"/>
      <c r="IC66"/>
      <c r="ID66"/>
      <c r="IE66" t="str">
        <f t="shared" si="52"/>
        <v/>
      </c>
      <c r="IF66"/>
      <c r="IG66"/>
      <c r="IH66"/>
      <c r="II66"/>
      <c r="IJ66"/>
      <c r="IK66"/>
      <c r="IL66"/>
      <c r="IM66"/>
      <c r="IN66"/>
      <c r="IO66"/>
      <c r="IP66"/>
      <c r="IQ66" t="str">
        <f t="shared" si="53"/>
        <v/>
      </c>
      <c r="IR66"/>
      <c r="IS66" t="str">
        <f t="shared" si="54"/>
        <v/>
      </c>
      <c r="IT66"/>
      <c r="IU66" t="str">
        <f t="shared" si="55"/>
        <v/>
      </c>
      <c r="IV66"/>
      <c r="IW66"/>
      <c r="IX66"/>
      <c r="IY66"/>
      <c r="IZ66"/>
      <c r="JA66"/>
      <c r="JB66"/>
      <c r="JC66"/>
      <c r="JD66"/>
      <c r="JE66"/>
      <c r="JF66"/>
      <c r="JG66"/>
      <c r="JH66"/>
      <c r="JI66"/>
      <c r="JJ66"/>
      <c r="JK66"/>
      <c r="JL66"/>
      <c r="JM66"/>
      <c r="JN66"/>
      <c r="JO66"/>
      <c r="JP66"/>
      <c r="JQ66"/>
      <c r="JR66" t="str">
        <f t="shared" si="56"/>
        <v/>
      </c>
      <c r="JS66" t="str">
        <f t="shared" si="57"/>
        <v/>
      </c>
      <c r="JT66"/>
      <c r="JU66"/>
      <c r="JV66"/>
      <c r="JW66"/>
      <c r="JX66"/>
      <c r="JY66"/>
      <c r="JZ66"/>
      <c r="KA66"/>
      <c r="KB66"/>
      <c r="KC66" t="str">
        <f t="shared" si="58"/>
        <v/>
      </c>
      <c r="KD66"/>
      <c r="KE66"/>
      <c r="KF66"/>
      <c r="KG66"/>
      <c r="KH66"/>
      <c r="KI66"/>
      <c r="KJ66"/>
      <c r="KK66"/>
      <c r="KL66" t="str">
        <f>IF(CT66=1,KL$8&amp;IF(SUM(CU66:$EQ66)=0,"",", "),"")</f>
        <v/>
      </c>
      <c r="KM66" t="str">
        <f>IF(CU66=1,KM$8&amp;IF(SUM(CV66:$EQ66)=0,"",", "),"")</f>
        <v/>
      </c>
      <c r="KN66" t="str">
        <f>IF(CV66=1,KN$8&amp;IF(SUM(CW66:$EQ66)=0,"",", "),"")</f>
        <v/>
      </c>
      <c r="KO66" t="str">
        <f>IF(CW66=1,KO$8&amp;IF(SUM(CX66:$EQ66)=0,"",", "),"")</f>
        <v/>
      </c>
      <c r="KP66" t="str">
        <f>IF(CX66=1,KP$8&amp;IF(SUM(CY66:$EQ66)=0,"",", "),"")</f>
        <v/>
      </c>
      <c r="KQ66" t="str">
        <f>IF(CY66=1,KQ$8&amp;IF(SUM(CZ66:$EQ66)=0,"",", "),"")</f>
        <v/>
      </c>
      <c r="KR66" t="str">
        <f>IF(CZ66=1,KR$8&amp;IF(SUM(DA66:$EQ66)=0,"",", "),"")</f>
        <v/>
      </c>
      <c r="KS66" t="str">
        <f>IF(DA66=1,KS$8&amp;IF(SUM(DB66:$EQ66)=0,"",", "),"")</f>
        <v/>
      </c>
      <c r="KT66" t="str">
        <f>IF(DB66=1,KT$8&amp;IF(SUM(DC66:$EQ66)=0,"",", "),"")</f>
        <v/>
      </c>
      <c r="KU66" t="str">
        <f>IF(DC66=1,KU$8&amp;IF(SUM(DD66:$EQ66)=0,"",", "),"")</f>
        <v/>
      </c>
      <c r="KV66" t="str">
        <f>IF(DD66=1,KV$8&amp;IF(SUM(DE66:$EQ66)=0,"",", "),"")</f>
        <v/>
      </c>
      <c r="KW66" t="str">
        <f>IF(DE66=1,KW$8&amp;IF(SUM(DF66:$EQ66)=0,"",", "),"")</f>
        <v/>
      </c>
      <c r="KX66" t="str">
        <f>IF(DF66=1,KX$8&amp;IF(SUM(DG66:$EQ66)=0,"",", "),"")</f>
        <v/>
      </c>
      <c r="KY66" t="str">
        <f>IF(DG66=1,KY$8&amp;IF(SUM(DH66:$EQ66)=0,"",", "),"")</f>
        <v/>
      </c>
      <c r="KZ66" t="str">
        <f>IF(DH66=1,KZ$8&amp;IF(SUM(DI66:$EQ66)=0,"",", "),"")</f>
        <v/>
      </c>
      <c r="LA66" t="str">
        <f>IF(DI66=1,LA$8&amp;IF(SUM(DJ66:$EQ66)=0,"",", "),"")</f>
        <v/>
      </c>
      <c r="LB66" t="str">
        <f>IF(DJ66=1,LB$8&amp;IF(SUM(DK66:$EQ66)=0,"",", "),"")</f>
        <v/>
      </c>
      <c r="LC66" t="str">
        <f>IF(DK66=1,LC$8&amp;IF(SUM(DL66:$EQ66)=0,"",", "),"")</f>
        <v/>
      </c>
      <c r="LD66" t="str">
        <f>IF(DL66=1,LD$8&amp;IF(SUM(DM66:$EQ66)=0,"",", "),"")</f>
        <v/>
      </c>
      <c r="LE66" t="str">
        <f>IF(DM66=1,LE$8&amp;IF(SUM(DN66:$EQ66)=0,"",", "),"")</f>
        <v/>
      </c>
      <c r="LF66" t="str">
        <f>IF(DN66=1,LF$8&amp;IF(SUM(DO66:$EQ66)=0,"",", "),"")</f>
        <v/>
      </c>
      <c r="LG66" t="str">
        <f>IF(DO66=1,LG$8&amp;IF(SUM(DP66:$EQ66)=0,"",", "),"")</f>
        <v/>
      </c>
      <c r="LH66" t="str">
        <f>IF(DP66=1,LH$8&amp;IF(SUM(DQ66:$EQ66)=0,"",", "),"")</f>
        <v/>
      </c>
      <c r="LI66" t="str">
        <f>IF(DQ66=1,LI$8&amp;IF(SUM(DR66:$EQ66)=0,"",", "),"")</f>
        <v/>
      </c>
      <c r="LJ66" t="str">
        <f>IF(DR66=1,LJ$8&amp;IF(SUM(DS66:$EQ66)=0,"",", "),"")</f>
        <v/>
      </c>
      <c r="LK66" t="str">
        <f>IF(DS66=1,LK$8&amp;IF(SUM(DT66:$EQ66)=0,"",", "),"")</f>
        <v/>
      </c>
      <c r="LL66" t="str">
        <f>IF(DT66=1,LL$8&amp;IF(SUM(DU66:$EQ66)=0,"",", "),"")</f>
        <v/>
      </c>
      <c r="LM66" t="str">
        <f>IF(DU66=1,LM$8&amp;IF(SUM(DV66:$EQ66)=0,"",", "),"")</f>
        <v/>
      </c>
      <c r="LN66" t="str">
        <f>IF(DV66=1,LN$8&amp;IF(SUM(DW66:$EQ66)=0,"",", "),"")</f>
        <v/>
      </c>
      <c r="LO66" t="str">
        <f>IF(DW66=1,LO$8&amp;IF(SUM(DX66:$EQ66)=0,"",", "),"")</f>
        <v/>
      </c>
      <c r="LP66" t="str">
        <f>IF(DX66=1,LP$8&amp;IF(SUM(DY66:$EQ66)=0,"",", "),"")</f>
        <v/>
      </c>
      <c r="LQ66" t="str">
        <f>IF(DY66=1,LQ$8&amp;IF(SUM(DZ66:$EQ66)=0,"",", "),"")</f>
        <v/>
      </c>
      <c r="LR66" t="str">
        <f>IF(DZ66=1,LR$8&amp;IF(SUM(EA66:$EQ66)=0,"",", "),"")</f>
        <v/>
      </c>
      <c r="LS66" t="str">
        <f>IF(EA66=1,LS$8&amp;IF(SUM(EB66:$EQ66)=0,"",", "),"")</f>
        <v/>
      </c>
      <c r="LT66" t="str">
        <f>IF(EB66=1,LT$8&amp;IF(SUM(EC66:$EQ66)=0,"",", "),"")</f>
        <v/>
      </c>
      <c r="LU66" t="str">
        <f>IF(EC66=1,LU$8&amp;IF(SUM(ED66:$EQ66)=0,"",", "),"")</f>
        <v/>
      </c>
      <c r="LV66" t="str">
        <f>IF(ED66=1,LV$8&amp;IF(SUM(EE66:$EQ66)=0,"",", "),"")</f>
        <v/>
      </c>
      <c r="LW66" t="str">
        <f>IF(EE66=1,LW$8&amp;IF(SUM(EF66:$EQ66)=0,"",", "),"")</f>
        <v/>
      </c>
      <c r="LX66" t="str">
        <f>IF(EF66=1,LX$8&amp;IF(SUM(EG66:$EQ66)=0,"",", "),"")</f>
        <v/>
      </c>
      <c r="LY66" t="str">
        <f>IF(EG66=1,LY$8&amp;IF(SUM(EH66:$EQ66)=0,"",", "),"")</f>
        <v/>
      </c>
      <c r="LZ66" t="str">
        <f>IF(EH66=1,LZ$8&amp;IF(SUM(EI66:$EQ66)=0,"",", "),"")</f>
        <v/>
      </c>
      <c r="MA66" t="str">
        <f>IF(EI66=1,MA$8&amp;IF(SUM(EJ66:$EQ66)=0,"",", "),"")</f>
        <v/>
      </c>
      <c r="MB66" t="str">
        <f>IF(EJ66=1,MB$8&amp;IF(SUM(EK66:$EQ66)=0,"",", "),"")</f>
        <v/>
      </c>
      <c r="MC66" t="str">
        <f>IF(EK66=1,MC$8&amp;IF(SUM(EL66:$EQ66)=0,"",", "),"")</f>
        <v/>
      </c>
      <c r="MD66" t="str">
        <f>IF(EL66=1,MD$8&amp;IF(SUM(EM66:$EQ66)=0,"",", "),"")</f>
        <v/>
      </c>
      <c r="ME66" t="str">
        <f>IF(EM66=1,ME$8&amp;IF(SUM(EN66:$EQ66)=0,"",", "),"")</f>
        <v/>
      </c>
      <c r="MF66" t="str">
        <f>IF(EN66=1,MF$8&amp;IF(SUM(EO66:$EQ66)=0,"",", "),"")</f>
        <v/>
      </c>
      <c r="MG66" t="str">
        <f>IF(EO66=1,MG$8&amp;IF(SUM(EP66:$EQ66)=0,"",", "),"")</f>
        <v/>
      </c>
      <c r="MH66" t="str">
        <f>IF(EP66=1,MH$8&amp;IF(SUM(EQ66:$EQ66)=0,"",", "),"")</f>
        <v/>
      </c>
      <c r="MI66" t="str">
        <f t="shared" si="68"/>
        <v/>
      </c>
      <c r="MJ66" t="str">
        <f>IF(ER66=1,MJ$8&amp;IF(SUM(ES66:$GO66)=0,"",", "),"")</f>
        <v/>
      </c>
      <c r="MK66" t="str">
        <f>IF(ES66=1,MK$8&amp;IF(SUM(ET66:$GO66)=0,"",", "),"")</f>
        <v/>
      </c>
      <c r="ML66" t="str">
        <f>IF(ET66=1,ML$8&amp;IF(SUM(EU66:$GO66)=0,"",", "),"")</f>
        <v/>
      </c>
      <c r="MM66" t="str">
        <f>IF(EU66=1,MM$8&amp;IF(SUM(EV66:$GO66)=0,"",", "),"")</f>
        <v/>
      </c>
      <c r="MN66" t="str">
        <f>IF(EV66=1,MN$8&amp;IF(SUM(EW66:$GO66)=0,"",", "),"")</f>
        <v/>
      </c>
      <c r="MO66" t="str">
        <f>IF(EW66=1,MO$8&amp;IF(SUM(EX66:$GO66)=0,"",", "),"")</f>
        <v/>
      </c>
      <c r="MP66" t="str">
        <f>IF(EX66=1,MP$8&amp;IF(SUM(EY66:$GO66)=0,"",", "),"")</f>
        <v/>
      </c>
      <c r="MQ66" t="str">
        <f>IF(EY66=1,MQ$8&amp;IF(SUM(EZ66:$GO66)=0,"",", "),"")</f>
        <v/>
      </c>
      <c r="MR66" t="str">
        <f>IF(EZ66=1,MR$8&amp;IF(SUM(FA66:$GO66)=0,"",", "),"")</f>
        <v/>
      </c>
      <c r="MS66" t="str">
        <f>IF(FA66=1,MS$8&amp;IF(SUM(FB66:$GO66)=0,"",", "),"")</f>
        <v/>
      </c>
      <c r="MT66" t="str">
        <f>IF(FB66=1,MT$8&amp;IF(SUM(FC66:$GO66)=0,"",", "),"")</f>
        <v/>
      </c>
      <c r="MU66" t="str">
        <f>IF(FC66=1,MU$8&amp;IF(SUM(FD66:$GO66)=0,"",", "),"")</f>
        <v/>
      </c>
      <c r="MV66" t="str">
        <f>IF(FD66=1,MV$8&amp;IF(SUM(FE66:$GO66)=0,"",", "),"")</f>
        <v/>
      </c>
      <c r="MW66" t="str">
        <f>IF(FE66=1,MW$8&amp;IF(SUM(FF66:$GO66)=0,"",", "),"")</f>
        <v/>
      </c>
      <c r="MX66" t="str">
        <f>IF(FF66=1,MX$8&amp;IF(SUM(FG66:$GO66)=0,"",", "),"")</f>
        <v/>
      </c>
      <c r="MY66" t="str">
        <f>IF(FG66=1,MY$8&amp;IF(SUM(FH66:$GO66)=0,"",", "),"")</f>
        <v/>
      </c>
      <c r="MZ66" t="str">
        <f>IF(FH66=1,MZ$8&amp;IF(SUM(FI66:$GO66)=0,"",", "),"")</f>
        <v/>
      </c>
      <c r="NA66" t="str">
        <f>IF(FI66=1,NA$8&amp;IF(SUM(FJ66:$GO66)=0,"",", "),"")</f>
        <v/>
      </c>
      <c r="NB66" t="str">
        <f>IF(FJ66=1,NB$8&amp;IF(SUM(FK66:$GO66)=0,"",", "),"")</f>
        <v/>
      </c>
      <c r="NC66" t="str">
        <f>IF(FK66=1,NC$8&amp;IF(SUM(FL66:$GO66)=0,"",", "),"")</f>
        <v/>
      </c>
      <c r="ND66" t="str">
        <f>IF(FL66=1,ND$8&amp;IF(SUM(FM66:$GO66)=0,"",", "),"")</f>
        <v/>
      </c>
      <c r="NE66" t="str">
        <f>IF(FM66=1,NE$8&amp;IF(SUM(FN66:$GO66)=0,"",", "),"")</f>
        <v/>
      </c>
      <c r="NF66" t="str">
        <f>IF(FN66=1,NF$8&amp;IF(SUM(FO66:$GO66)=0,"",", "),"")</f>
        <v/>
      </c>
      <c r="NG66" t="str">
        <f>IF(FO66=1,NG$8&amp;IF(SUM(FP66:$GO66)=0,"",", "),"")</f>
        <v/>
      </c>
      <c r="NH66" t="str">
        <f>IF(FP66=1,NH$8&amp;IF(SUM(FQ66:$GO66)=0,"",", "),"")</f>
        <v/>
      </c>
      <c r="NI66" t="str">
        <f>IF(FQ66=1,NI$8&amp;IF(SUM(FR66:$GO66)=0,"",", "),"")</f>
        <v/>
      </c>
      <c r="NJ66" t="str">
        <f>IF(FR66=1,NJ$8&amp;IF(SUM(FS66:$GO66)=0,"",", "),"")</f>
        <v/>
      </c>
      <c r="NK66" t="str">
        <f>IF(FS66=1,NK$8&amp;IF(SUM(FT66:$GO66)=0,"",", "),"")</f>
        <v/>
      </c>
      <c r="NL66" t="str">
        <f>IF(FT66=1,NL$8&amp;IF(SUM(FU66:$GO66)=0,"",", "),"")</f>
        <v/>
      </c>
      <c r="NM66" t="str">
        <f>IF(FU66=1,NM$8&amp;IF(SUM(FV66:$GO66)=0,"",", "),"")</f>
        <v/>
      </c>
      <c r="NN66" t="str">
        <f>IF(FV66=1,NN$8&amp;IF(SUM(FW66:$GO66)=0,"",", "),"")</f>
        <v/>
      </c>
      <c r="NO66" t="str">
        <f>IF(FW66=1,NO$8&amp;IF(SUM(FX66:$GO66)=0,"",", "),"")</f>
        <v/>
      </c>
      <c r="NP66" t="str">
        <f>IF(FX66=1,NP$8&amp;IF(SUM(FY66:$GO66)=0,"",", "),"")</f>
        <v/>
      </c>
      <c r="NQ66" t="str">
        <f>IF(FY66=1,NQ$8&amp;IF(SUM(FZ66:$GO66)=0,"",", "),"")</f>
        <v/>
      </c>
      <c r="NR66" t="str">
        <f>IF(FZ66=1,NR$8&amp;IF(SUM(GA66:$GO66)=0,"",", "),"")</f>
        <v/>
      </c>
      <c r="NS66" t="str">
        <f>IF(GA66=1,NS$8&amp;IF(SUM(GB66:$GO66)=0,"",", "),"")</f>
        <v/>
      </c>
      <c r="NT66" t="str">
        <f>IF(GB66=1,NT$8&amp;IF(SUM(GC66:$GO66)=0,"",", "),"")</f>
        <v/>
      </c>
      <c r="NU66" t="str">
        <f>IF(GC66=1,NU$8&amp;IF(SUM(GD66:$GO66)=0,"",", "),"")</f>
        <v/>
      </c>
      <c r="NV66" t="str">
        <f>IF(GD66=1,NV$8&amp;IF(SUM(GE66:$GO66)=0,"",", "),"")</f>
        <v/>
      </c>
      <c r="NW66" t="str">
        <f>IF(GE66=1,NW$8&amp;IF(SUM(GF66:$GO66)=0,"",", "),"")</f>
        <v/>
      </c>
      <c r="NX66" t="str">
        <f>IF(GF66=1,NX$8&amp;IF(SUM(GG66:$GO66)=0,"",", "),"")</f>
        <v/>
      </c>
      <c r="NY66" t="str">
        <f>IF(GG66=1,NY$8&amp;IF(SUM(GH66:$GO66)=0,"",", "),"")</f>
        <v/>
      </c>
      <c r="NZ66" t="str">
        <f>IF(GH66=1,NZ$8&amp;IF(SUM(GI66:$GO66)=0,"",", "),"")</f>
        <v/>
      </c>
      <c r="OA66" t="str">
        <f>IF(GI66=1,OA$8&amp;IF(SUM(GJ66:$GO66)=0,"",", "),"")</f>
        <v/>
      </c>
      <c r="OB66" t="str">
        <f>IF(GJ66=1,OB$8&amp;IF(SUM(GK66:$GO66)=0,"",", "),"")</f>
        <v/>
      </c>
      <c r="OC66" t="str">
        <f>IF(GK66=1,OC$8&amp;IF(SUM(GL66:$GO66)=0,"",", "),"")</f>
        <v/>
      </c>
      <c r="OD66" t="str">
        <f>IF(GL66=1,OD$8&amp;IF(SUM(GM66:$GO66)=0,"",", "),"")</f>
        <v/>
      </c>
      <c r="OE66" t="str">
        <f>IF(GM66=1,OE$8&amp;IF(SUM(GN66:$GO66)=0,"",", "),"")</f>
        <v/>
      </c>
      <c r="OF66" t="str">
        <f>IF(GN66=1,OF$8&amp;IF(SUM(GO66:$GO66)=0,"",", "),"")</f>
        <v/>
      </c>
      <c r="OG66" t="str">
        <f t="shared" si="69"/>
        <v/>
      </c>
      <c r="OH66" t="str">
        <f>IF(GP66=1,OH$8&amp;IF(SUM(GQ66:$IM66)=0,"",", "),"")</f>
        <v/>
      </c>
      <c r="OI66" t="str">
        <f>IF(GQ66=1,OI$8&amp;IF(SUM(GR66:$IM66)=0,"",", "),"")</f>
        <v/>
      </c>
      <c r="OJ66" t="str">
        <f>IF(GR66=1,OJ$8&amp;IF(SUM(GS66:$IM66)=0,"",", "),"")</f>
        <v/>
      </c>
      <c r="OK66" t="str">
        <f>IF(GS66=1,OK$8&amp;IF(SUM(GT66:$IM66)=0,"",", "),"")</f>
        <v/>
      </c>
      <c r="OL66" t="str">
        <f>IF(GT66=1,OL$8&amp;IF(SUM(GU66:$IM66)=0,"",", "),"")</f>
        <v/>
      </c>
      <c r="OM66" t="str">
        <f>IF(GU66=1,OM$8&amp;IF(SUM(GV66:$IM66)=0,"",", "),"")</f>
        <v/>
      </c>
      <c r="ON66" t="str">
        <f>IF(GV66=1,ON$8&amp;IF(SUM(GW66:$IM66)=0,"",", "),"")</f>
        <v/>
      </c>
      <c r="OO66" t="str">
        <f>IF(GW66=1,OO$8&amp;IF(SUM(GX66:$IM66)=0,"",", "),"")</f>
        <v/>
      </c>
      <c r="OP66" t="str">
        <f>IF(GX66=1,OP$8&amp;IF(SUM(GY66:$IM66)=0,"",", "),"")</f>
        <v/>
      </c>
      <c r="OQ66" t="str">
        <f>IF(GY66=1,OQ$8&amp;IF(SUM(GZ66:$IM66)=0,"",", "),"")</f>
        <v/>
      </c>
      <c r="OR66" t="str">
        <f>IF(GZ66=1,OR$8&amp;IF(SUM(HA66:$IM66)=0,"",", "),"")</f>
        <v/>
      </c>
      <c r="OS66" t="str">
        <f>IF(HA66=1,OS$8&amp;IF(SUM(HB66:$IM66)=0,"",", "),"")</f>
        <v/>
      </c>
      <c r="OT66" t="str">
        <f>IF(HB66=1,OT$8&amp;IF(SUM(HC66:$IM66)=0,"",", "),"")</f>
        <v/>
      </c>
      <c r="OU66" t="str">
        <f>IF(HC66=1,OU$8&amp;IF(SUM(HD66:$IM66)=0,"",", "),"")</f>
        <v/>
      </c>
      <c r="OV66" t="str">
        <f>IF(HD66=1,OV$8&amp;IF(SUM(HE66:$IM66)=0,"",", "),"")</f>
        <v/>
      </c>
      <c r="OW66" t="str">
        <f>IF(HE66=1,OW$8&amp;IF(SUM(HF66:$IM66)=0,"",", "),"")</f>
        <v/>
      </c>
      <c r="OX66" t="str">
        <f>IF(HF66=1,OX$8&amp;IF(SUM(HG66:$IM66)=0,"",", "),"")</f>
        <v/>
      </c>
      <c r="OY66" t="str">
        <f>IF(HG66=1,OY$8&amp;IF(SUM(HH66:$IM66)=0,"",", "),"")</f>
        <v/>
      </c>
      <c r="OZ66" t="str">
        <f>IF(HH66=1,OZ$8&amp;IF(SUM(HI66:$IM66)=0,"",", "),"")</f>
        <v/>
      </c>
      <c r="PA66" t="str">
        <f>IF(HI66=1,PA$8&amp;IF(SUM(HJ66:$IM66)=0,"",", "),"")</f>
        <v/>
      </c>
      <c r="PB66" t="str">
        <f>IF(HJ66=1,PB$8&amp;IF(SUM(HK66:$IM66)=0,"",", "),"")</f>
        <v/>
      </c>
      <c r="PC66" t="str">
        <f>IF(HK66=1,PC$8&amp;IF(SUM(HL66:$IM66)=0,"",", "),"")</f>
        <v/>
      </c>
      <c r="PD66" t="str">
        <f>IF(HL66=1,PD$8&amp;IF(SUM(HM66:$IM66)=0,"",", "),"")</f>
        <v/>
      </c>
      <c r="PE66" t="str">
        <f>IF(HM66=1,PE$8&amp;IF(SUM(HN66:$IM66)=0,"",", "),"")</f>
        <v/>
      </c>
      <c r="PF66" t="str">
        <f>IF(HN66=1,PF$8&amp;IF(SUM(HO66:$IM66)=0,"",", "),"")</f>
        <v/>
      </c>
      <c r="PG66" t="str">
        <f>IF(HO66=1,PG$8&amp;IF(SUM(HP66:$IM66)=0,"",", "),"")</f>
        <v/>
      </c>
      <c r="PH66" t="str">
        <f>IF(HP66=1,PH$8&amp;IF(SUM(HQ66:$IM66)=0,"",", "),"")</f>
        <v/>
      </c>
      <c r="PI66" t="str">
        <f>IF(HQ66=1,PI$8&amp;IF(SUM(HR66:$IM66)=0,"",", "),"")</f>
        <v/>
      </c>
      <c r="PJ66" t="str">
        <f>IF(HR66=1,PJ$8&amp;IF(SUM(HS66:$IM66)=0,"",", "),"")</f>
        <v/>
      </c>
      <c r="PK66" t="str">
        <f>IF(HS66=1,PK$8&amp;IF(SUM(HT66:$IM66)=0,"",", "),"")</f>
        <v/>
      </c>
      <c r="PL66" t="str">
        <f>IF(HT66=1,PL$8&amp;IF(SUM(HU66:$IM66)=0,"",", "),"")</f>
        <v/>
      </c>
      <c r="PM66" t="str">
        <f>IF(HU66=1,PM$8&amp;IF(SUM(HV66:$IM66)=0,"",", "),"")</f>
        <v/>
      </c>
      <c r="PN66" t="str">
        <f>IF(HV66=1,PN$8&amp;IF(SUM(HW66:$IM66)=0,"",", "),"")</f>
        <v/>
      </c>
      <c r="PO66" t="str">
        <f>IF(HW66=1,PO$8&amp;IF(SUM(HX66:$IM66)=0,"",", "),"")</f>
        <v/>
      </c>
      <c r="PP66" t="str">
        <f>IF(HX66=1,PP$8&amp;IF(SUM(HY66:$IM66)=0,"",", "),"")</f>
        <v/>
      </c>
      <c r="PQ66" t="str">
        <f>IF(HY66=1,PQ$8&amp;IF(SUM(HZ66:$IM66)=0,"",", "),"")</f>
        <v/>
      </c>
      <c r="PR66" t="str">
        <f>IF(HZ66=1,PR$8&amp;IF(SUM(IA66:$IM66)=0,"",", "),"")</f>
        <v/>
      </c>
      <c r="PS66" t="str">
        <f>IF(IA66=1,PS$8&amp;IF(SUM(IB66:$IM66)=0,"",", "),"")</f>
        <v/>
      </c>
      <c r="PT66" t="str">
        <f>IF(IB66=1,PT$8&amp;IF(SUM(IC66:$IM66)=0,"",", "),"")</f>
        <v/>
      </c>
      <c r="PU66" t="str">
        <f>IF(IC66=1,PU$8&amp;IF(SUM(ID66:$IM66)=0,"",", "),"")</f>
        <v/>
      </c>
      <c r="PV66" t="str">
        <f>IF(ID66=1,PV$8&amp;IF(SUM(IE66:$IM66)=0,"",", "),"")</f>
        <v/>
      </c>
      <c r="PW66" t="str">
        <f>IF(IE66=1,PW$8&amp;IF(SUM(IF66:$IM66)=0,"",", "),"")</f>
        <v/>
      </c>
      <c r="PX66" t="str">
        <f>IF(IF66=1,PX$8&amp;IF(SUM(IG66:$IM66)=0,"",", "),"")</f>
        <v/>
      </c>
      <c r="PY66" t="str">
        <f>IF(IG66=1,PY$8&amp;IF(SUM(IH66:$IM66)=0,"",", "),"")</f>
        <v/>
      </c>
      <c r="PZ66" t="str">
        <f>IF(IH66=1,PZ$8&amp;IF(SUM(II66:$IM66)=0,"",", "),"")</f>
        <v/>
      </c>
      <c r="QA66" t="str">
        <f>IF(II66=1,QA$8&amp;IF(SUM(IJ66:$IM66)=0,"",", "),"")</f>
        <v/>
      </c>
      <c r="QB66" t="str">
        <f>IF(IJ66=1,QB$8&amp;IF(SUM(IK66:$IM66)=0,"",", "),"")</f>
        <v/>
      </c>
      <c r="QC66" t="str">
        <f>IF(IK66=1,QC$8&amp;IF(SUM(IL66:$IM66)=0,"",", "),"")</f>
        <v/>
      </c>
      <c r="QD66" t="str">
        <f>IF(IL66=1,QD$8&amp;IF(SUM(IM66:$IM66)=0,"",", "),"")</f>
        <v/>
      </c>
      <c r="QE66" t="str">
        <f t="shared" si="70"/>
        <v/>
      </c>
      <c r="QF66" t="str">
        <f>IF(IN66=1,QF$8&amp;IF(SUM(IO66:$KK66)=0,"",", "),"")</f>
        <v/>
      </c>
      <c r="QG66" t="str">
        <f>IF(IO66=1,QG$8&amp;IF(SUM(IP66:$KK66)=0,"",", "),"")</f>
        <v/>
      </c>
      <c r="QH66" t="str">
        <f>IF(IP66=1,QH$8&amp;IF(SUM(IQ66:$KK66)=0,"",", "),"")</f>
        <v/>
      </c>
      <c r="QI66" t="str">
        <f>IF(IQ66=1,QI$8&amp;IF(SUM(IR66:$KK66)=0,"",", "),"")</f>
        <v/>
      </c>
      <c r="QJ66" t="str">
        <f>IF(IR66=1,QJ$8&amp;IF(SUM(IS66:$KK66)=0,"",", "),"")</f>
        <v/>
      </c>
      <c r="QK66" t="str">
        <f>IF(IS66=1,QK$8&amp;IF(SUM(IT66:$KK66)=0,"",", "),"")</f>
        <v/>
      </c>
      <c r="QL66" t="str">
        <f>IF(IT66=1,QL$8&amp;IF(SUM(IU66:$KK66)=0,"",", "),"")</f>
        <v/>
      </c>
      <c r="QM66" t="str">
        <f>IF(IU66=1,QM$8&amp;IF(SUM(IV66:$KK66)=0,"",", "),"")</f>
        <v/>
      </c>
      <c r="QN66" t="str">
        <f>IF(IV66=1,QN$8&amp;IF(SUM(IW66:$KK66)=0,"",", "),"")</f>
        <v/>
      </c>
      <c r="QO66" t="str">
        <f>IF(IW66=1,QO$8&amp;IF(SUM(IX66:$KK66)=0,"",", "),"")</f>
        <v/>
      </c>
      <c r="QP66" t="str">
        <f>IF(IX66=1,QP$8&amp;IF(SUM(IY66:$KK66)=0,"",", "),"")</f>
        <v/>
      </c>
      <c r="QQ66" t="str">
        <f>IF(IY66=1,QQ$8&amp;IF(SUM(IZ66:$KK66)=0,"",", "),"")</f>
        <v/>
      </c>
      <c r="QR66" t="str">
        <f>IF(IZ66=1,QR$8&amp;IF(SUM(JA66:$KK66)=0,"",", "),"")</f>
        <v/>
      </c>
      <c r="QS66" t="str">
        <f>IF(JA66=1,QS$8&amp;IF(SUM(JB66:$KK66)=0,"",", "),"")</f>
        <v/>
      </c>
      <c r="QT66" t="str">
        <f>IF(JB66=1,QT$8&amp;IF(SUM(JC66:$KK66)=0,"",", "),"")</f>
        <v/>
      </c>
      <c r="QU66" t="str">
        <f>IF(JC66=1,QU$8&amp;IF(SUM(JD66:$KK66)=0,"",", "),"")</f>
        <v/>
      </c>
      <c r="QV66" t="str">
        <f>IF(JD66=1,QV$8&amp;IF(SUM(JE66:$KK66)=0,"",", "),"")</f>
        <v/>
      </c>
      <c r="QW66" t="str">
        <f>IF(JE66=1,QW$8&amp;IF(SUM(JF66:$KK66)=0,"",", "),"")</f>
        <v/>
      </c>
      <c r="QX66" t="str">
        <f>IF(JF66=1,QX$8&amp;IF(SUM(JG66:$KK66)=0,"",", "),"")</f>
        <v/>
      </c>
      <c r="QY66" t="str">
        <f>IF(JG66=1,QY$8&amp;IF(SUM(JH66:$KK66)=0,"",", "),"")</f>
        <v/>
      </c>
      <c r="QZ66" t="str">
        <f>IF(JH66=1,QZ$8&amp;IF(SUM(JI66:$KK66)=0,"",", "),"")</f>
        <v/>
      </c>
      <c r="RA66" t="str">
        <f>IF(JI66=1,RA$8&amp;IF(SUM(JJ66:$KK66)=0,"",", "),"")</f>
        <v/>
      </c>
      <c r="RB66" t="str">
        <f>IF(JJ66=1,RB$8&amp;IF(SUM(JK66:$KK66)=0,"",", "),"")</f>
        <v/>
      </c>
      <c r="RC66" t="str">
        <f>IF(JK66=1,RC$8&amp;IF(SUM(JL66:$KK66)=0,"",", "),"")</f>
        <v/>
      </c>
      <c r="RD66" t="str">
        <f>IF(JL66=1,RD$8&amp;IF(SUM(JM66:$KK66)=0,"",", "),"")</f>
        <v/>
      </c>
      <c r="RE66" t="str">
        <f>IF(JM66=1,RE$8&amp;IF(SUM(JN66:$KK66)=0,"",", "),"")</f>
        <v/>
      </c>
      <c r="RF66" t="str">
        <f>IF(JN66=1,RF$8&amp;IF(SUM(JO66:$KK66)=0,"",", "),"")</f>
        <v/>
      </c>
      <c r="RG66" t="str">
        <f>IF(JO66=1,RG$8&amp;IF(SUM(JP66:$KK66)=0,"",", "),"")</f>
        <v/>
      </c>
      <c r="RH66" t="str">
        <f>IF(JP66=1,RH$8&amp;IF(SUM(JQ66:$KK66)=0,"",", "),"")</f>
        <v/>
      </c>
      <c r="RI66" t="str">
        <f>IF(JQ66=1,RI$8&amp;IF(SUM(JR66:$KK66)=0,"",", "),"")</f>
        <v/>
      </c>
      <c r="RJ66" t="str">
        <f>IF(JR66=1,RJ$8&amp;IF(SUM(JS66:$KK66)=0,"",", "),"")</f>
        <v/>
      </c>
      <c r="RK66" t="str">
        <f>IF(JS66=1,RK$8&amp;IF(SUM(JT66:$KK66)=0,"",", "),"")</f>
        <v/>
      </c>
      <c r="RL66" t="str">
        <f>IF(JT66=1,RL$8&amp;IF(SUM(JU66:$KK66)=0,"",", "),"")</f>
        <v/>
      </c>
      <c r="RM66" t="str">
        <f>IF(JU66=1,RM$8&amp;IF(SUM(JV66:$KK66)=0,"",", "),"")</f>
        <v/>
      </c>
      <c r="RN66" t="str">
        <f>IF(JV66=1,RN$8&amp;IF(SUM(JW66:$KK66)=0,"",", "),"")</f>
        <v/>
      </c>
      <c r="RO66" t="str">
        <f>IF(JW66=1,RO$8&amp;IF(SUM(JX66:$KK66)=0,"",", "),"")</f>
        <v/>
      </c>
      <c r="RP66" t="str">
        <f>IF(JX66=1,RP$8&amp;IF(SUM(JY66:$KK66)=0,"",", "),"")</f>
        <v/>
      </c>
      <c r="RQ66" t="str">
        <f>IF(JY66=1,RQ$8&amp;IF(SUM(JZ66:$KK66)=0,"",", "),"")</f>
        <v/>
      </c>
      <c r="RR66" t="str">
        <f>IF(JZ66=1,RR$8&amp;IF(SUM(KA66:$KK66)=0,"",", "),"")</f>
        <v/>
      </c>
      <c r="RS66" t="str">
        <f>IF(KA66=1,RS$8&amp;IF(SUM(KB66:$KK66)=0,"",", "),"")</f>
        <v/>
      </c>
      <c r="RT66" t="str">
        <f>IF(KB66=1,RT$8&amp;IF(SUM(KC66:$KK66)=0,"",", "),"")</f>
        <v/>
      </c>
      <c r="RU66" t="str">
        <f>IF(KC66=1,RU$8&amp;IF(SUM(KD66:$KK66)=0,"",", "),"")</f>
        <v/>
      </c>
      <c r="RV66" t="str">
        <f>IF(KD66=1,RV$8&amp;IF(SUM(KE66:$KK66)=0,"",", "),"")</f>
        <v/>
      </c>
      <c r="RW66" t="str">
        <f>IF(KE66=1,RW$8&amp;IF(SUM(KF66:$KK66)=0,"",", "),"")</f>
        <v/>
      </c>
      <c r="RX66" t="str">
        <f>IF(KF66=1,RX$8&amp;IF(SUM(KG66:$KK66)=0,"",", "),"")</f>
        <v/>
      </c>
      <c r="RY66" t="str">
        <f>IF(KG66=1,RY$8&amp;IF(SUM(KH66:$KK66)=0,"",", "),"")</f>
        <v/>
      </c>
      <c r="RZ66" t="str">
        <f>IF(KH66=1,RZ$8&amp;IF(SUM(KI66:$KK66)=0,"",", "),"")</f>
        <v/>
      </c>
      <c r="SA66" t="str">
        <f>IF(KI66=1,SA$8&amp;IF(SUM(KJ66:$KK66)=0,"",", "),"")</f>
        <v/>
      </c>
      <c r="SB66" t="str">
        <f>IF(KJ66=1,SB$8&amp;IF(SUM(KK66:$KK66)=0,"",", "),"")</f>
        <v/>
      </c>
      <c r="SC66" t="str">
        <f t="shared" si="71"/>
        <v/>
      </c>
    </row>
    <row r="67" spans="1:497" ht="60" customHeight="1" x14ac:dyDescent="0.45">
      <c r="A67" s="62"/>
      <c r="B67" s="212" t="str">
        <f t="shared" si="0"/>
        <v/>
      </c>
      <c r="C67" s="212" t="str">
        <f t="shared" si="59"/>
        <v/>
      </c>
      <c r="D67" s="212" t="str">
        <f t="shared" si="60"/>
        <v/>
      </c>
      <c r="E67" s="212" t="str">
        <f t="shared" si="61"/>
        <v/>
      </c>
      <c r="F67" s="212" t="str">
        <f t="shared" si="62"/>
        <v/>
      </c>
      <c r="G67" s="237" t="str">
        <f>IF('EDCI Data'!B67="","",'EDCI Data'!B67)</f>
        <v/>
      </c>
      <c r="H67" s="238" t="str">
        <f>IF('EDCI Data'!C67="","",'EDCI Data'!C67)</f>
        <v/>
      </c>
      <c r="I67" s="239" t="str">
        <f>IF('EDCI Data'!D67="","",'EDCI Data'!D67)</f>
        <v/>
      </c>
      <c r="J67" s="240" t="str">
        <f>IF('EDCI Data'!E67="","",'EDCI Data'!E67)</f>
        <v/>
      </c>
      <c r="K67" s="237" t="str">
        <f>IF('EDCI Data'!F67="","",'EDCI Data'!F67)</f>
        <v/>
      </c>
      <c r="L67" s="237" t="str">
        <f>IF('EDCI Data'!G67="","",'EDCI Data'!G67)</f>
        <v/>
      </c>
      <c r="M67" s="237" t="str">
        <f>IF('EDCI Data'!H67="","",'EDCI Data'!H67)</f>
        <v/>
      </c>
      <c r="N67" s="237" t="str">
        <f>IF('EDCI Data'!I67="","",'EDCI Data'!I67)</f>
        <v/>
      </c>
      <c r="O67" s="237" t="str">
        <f>IF('EDCI Data'!J67="","",'EDCI Data'!J67)</f>
        <v/>
      </c>
      <c r="P67" s="237" t="str">
        <f>IF('EDCI Data'!K67="","",'EDCI Data'!K67)</f>
        <v/>
      </c>
      <c r="Q67" s="241" t="str">
        <f>IF('EDCI Data'!L67="","",'EDCI Data'!L67)</f>
        <v/>
      </c>
      <c r="R67" s="241" t="str">
        <f>IF('EDCI Data'!M67="","",'EDCI Data'!M67)</f>
        <v/>
      </c>
      <c r="S67" s="237" t="str">
        <f>IF('EDCI Data'!N67="","",'EDCI Data'!N67)</f>
        <v/>
      </c>
      <c r="T67" s="237" t="str">
        <f>IF('EDCI Data'!O67="","",'EDCI Data'!O67)</f>
        <v/>
      </c>
      <c r="U67" s="237" t="str">
        <f>IF('EDCI Data'!P67="","",'EDCI Data'!P67)</f>
        <v/>
      </c>
      <c r="V67" s="237" t="str">
        <f>IF('EDCI Data'!Q67="","",'EDCI Data'!Q67)</f>
        <v/>
      </c>
      <c r="W67" s="242" t="str">
        <f>IF('EDCI Data'!R67="","",'EDCI Data'!R67)</f>
        <v/>
      </c>
      <c r="X67" s="243" t="str">
        <f>IF('EDCI Data'!S67="","",'EDCI Data'!S67)</f>
        <v/>
      </c>
      <c r="Y67" s="243" t="str">
        <f>IF('EDCI Data'!T67="","",'EDCI Data'!T67)</f>
        <v/>
      </c>
      <c r="Z67" s="244" t="str">
        <f>IF('EDCI Data'!U67="","",'EDCI Data'!U67)</f>
        <v/>
      </c>
      <c r="AA67" s="237" t="str">
        <f>IF('EDCI Data'!V67="","",'EDCI Data'!V67)</f>
        <v/>
      </c>
      <c r="AB67" s="244" t="str">
        <f>IF('EDCI Data'!W67="","",'EDCI Data'!W67)</f>
        <v/>
      </c>
      <c r="AC67" s="237" t="str">
        <f>IF('EDCI Data'!X67="","",'EDCI Data'!X67)</f>
        <v/>
      </c>
      <c r="AD67" s="244" t="str">
        <f>IF('EDCI Data'!Y67="","",'EDCI Data'!Y67)</f>
        <v/>
      </c>
      <c r="AE67" s="237" t="str">
        <f>IF('EDCI Data'!Z67="","",'EDCI Data'!Z67)</f>
        <v/>
      </c>
      <c r="AF67" s="237" t="str">
        <f>IF('EDCI Data'!AA67="","",'EDCI Data'!AA67)</f>
        <v/>
      </c>
      <c r="AG67" s="237" t="str">
        <f>IF('EDCI Data'!AB67="","",'EDCI Data'!AB67)</f>
        <v/>
      </c>
      <c r="AH67" s="237" t="str">
        <f>IF('EDCI Data'!AC67="","",'EDCI Data'!AC67)</f>
        <v/>
      </c>
      <c r="AI67" s="237" t="str">
        <f>IF('EDCI Data'!AD67="","",'EDCI Data'!AD67)</f>
        <v/>
      </c>
      <c r="AJ67" s="237" t="str">
        <f>IF('EDCI Data'!AE67="","",'EDCI Data'!AE67)</f>
        <v/>
      </c>
      <c r="AK67" s="237" t="str">
        <f>IF('EDCI Data'!AF67="","",'EDCI Data'!AF67)</f>
        <v/>
      </c>
      <c r="AL67" s="237" t="str">
        <f>IF('EDCI Data'!AG67="","",'EDCI Data'!AG67)</f>
        <v/>
      </c>
      <c r="AM67" s="237" t="str">
        <f>IF('EDCI Data'!AH67="","",'EDCI Data'!AH67)</f>
        <v/>
      </c>
      <c r="AN67" s="237" t="str">
        <f>IF('EDCI Data'!AI67="","",'EDCI Data'!AI67)</f>
        <v/>
      </c>
      <c r="AO67" s="237" t="str">
        <f>IF('EDCI Data'!AJ67="","",'EDCI Data'!AJ67)</f>
        <v/>
      </c>
      <c r="AP67" s="237" t="str">
        <f>IF('EDCI Data'!AK67="","",'EDCI Data'!AK67)</f>
        <v/>
      </c>
      <c r="AQ67" s="237" t="str">
        <f>IF('EDCI Data'!AL67="","",'EDCI Data'!AL67)</f>
        <v/>
      </c>
      <c r="AR67" s="237" t="str">
        <f>IF('EDCI Data'!AM67="","",'EDCI Data'!AM67)</f>
        <v/>
      </c>
      <c r="AS67" s="237" t="str">
        <f>IF('EDCI Data'!AN67="","",'EDCI Data'!AN67)</f>
        <v/>
      </c>
      <c r="AT67" s="237" t="str">
        <f>IF('EDCI Data'!AO67="","",'EDCI Data'!AO67)</f>
        <v/>
      </c>
      <c r="AU67" s="237" t="str">
        <f>IF('EDCI Data'!AP67="","",'EDCI Data'!AP67)</f>
        <v/>
      </c>
      <c r="AV67" s="237" t="str">
        <f>IF('EDCI Data'!AQ67="","",'EDCI Data'!AQ67)</f>
        <v/>
      </c>
      <c r="AW67" s="237" t="str">
        <f>IF('EDCI Data'!AR67="","",'EDCI Data'!AR67)</f>
        <v/>
      </c>
      <c r="AX67" s="237" t="str">
        <f>IF('EDCI Data'!AS67="","",'EDCI Data'!AS67)</f>
        <v/>
      </c>
      <c r="AY67" s="237" t="str">
        <f>IF('EDCI Data'!AT67="","",'EDCI Data'!AT67)</f>
        <v/>
      </c>
      <c r="AZ67" s="237" t="str">
        <f>IF('EDCI Data'!AU67="","",'EDCI Data'!AU67)</f>
        <v/>
      </c>
      <c r="BA67" s="237" t="str">
        <f>IF('EDCI Data'!AV67="","",'EDCI Data'!AV67)</f>
        <v/>
      </c>
      <c r="BB67" s="245" t="str">
        <f>IF('EDCI Data'!AW67="","",'EDCI Data'!AW67)</f>
        <v/>
      </c>
      <c r="BC67" s="245" t="str">
        <f>IF('EDCI Data'!AX67="","",'EDCI Data'!AX67)</f>
        <v/>
      </c>
      <c r="BD67" s="246" t="str">
        <f t="shared" si="63"/>
        <v/>
      </c>
      <c r="BE67" s="247" t="str">
        <f>IF('EDCI Data'!AY67="","",'EDCI Data'!AY67)</f>
        <v/>
      </c>
      <c r="BF67" s="247" t="str">
        <f>IF('EDCI Data'!AZ67="","",'EDCI Data'!AZ67)</f>
        <v/>
      </c>
      <c r="BG67" s="247" t="str">
        <f>IF('EDCI Data'!BA67="","",'EDCI Data'!BA67)</f>
        <v/>
      </c>
      <c r="BH67" s="247" t="str">
        <f>IF('EDCI Data'!BB67="","",'EDCI Data'!BB67)</f>
        <v/>
      </c>
      <c r="BI67" s="247" t="str">
        <f>IF('EDCI Data'!BC67="","",'EDCI Data'!BC67)</f>
        <v/>
      </c>
      <c r="BJ67" s="247" t="str">
        <f>IF('EDCI Data'!BD67="","",'EDCI Data'!BD67)</f>
        <v/>
      </c>
      <c r="BK67" s="247" t="str">
        <f>IF('EDCI Data'!BE67="","",'EDCI Data'!BE67)</f>
        <v/>
      </c>
      <c r="BL67" s="247" t="str">
        <f>IF('EDCI Data'!BF67="","",'EDCI Data'!BF67)</f>
        <v/>
      </c>
      <c r="BM67" s="247" t="str">
        <f>IF('EDCI Data'!BG67="","",'EDCI Data'!BG67)</f>
        <v/>
      </c>
      <c r="BN67" s="248" t="str">
        <f>IF('EDCI Data'!BH67="","",'EDCI Data'!BH67)</f>
        <v/>
      </c>
      <c r="BO67" s="248" t="str">
        <f>IF('EDCI Data'!BI67="","",'EDCI Data'!BI67)</f>
        <v/>
      </c>
      <c r="BP67" s="249" t="str">
        <f>IF('EDCI Data'!BJ67="","",'EDCI Data'!BJ67)</f>
        <v/>
      </c>
      <c r="BQ67" s="248" t="str">
        <f>IF('EDCI Data'!BK67="","",'EDCI Data'!BK67)</f>
        <v/>
      </c>
      <c r="BR67" s="248" t="str">
        <f>IF('EDCI Data'!BL67="","",'EDCI Data'!BL67)</f>
        <v/>
      </c>
      <c r="BS67" s="250" t="str">
        <f>IF('EDCI Data'!BM67="","",'EDCI Data'!BM67)</f>
        <v/>
      </c>
      <c r="BT67" s="251" t="str">
        <f>IF('EDCI Data'!BN67="","",'EDCI Data'!BN67)</f>
        <v/>
      </c>
      <c r="BU67" s="246" t="str">
        <f>IF('EDCI Data'!BO67="","",'EDCI Data'!BO67)</f>
        <v/>
      </c>
      <c r="BV67" s="252">
        <f t="shared" si="64"/>
        <v>0</v>
      </c>
      <c r="BW67" s="252">
        <f t="shared" si="65"/>
        <v>0</v>
      </c>
      <c r="BX67" s="252">
        <f t="shared" si="66"/>
        <v>0</v>
      </c>
      <c r="BY67" s="252">
        <f t="shared" si="67"/>
        <v>0</v>
      </c>
      <c r="BZ67" t="str">
        <f t="shared" si="1"/>
        <v/>
      </c>
      <c r="CA67" s="253"/>
      <c r="CB67"/>
      <c r="CC67"/>
      <c r="CD67"/>
      <c r="CE67" t="str">
        <f t="shared" si="2"/>
        <v/>
      </c>
      <c r="CF67"/>
      <c r="CG67" t="str">
        <f t="shared" si="3"/>
        <v/>
      </c>
      <c r="CH67" t="str">
        <f t="shared" si="4"/>
        <v/>
      </c>
      <c r="CI67" t="str">
        <f t="shared" si="5"/>
        <v/>
      </c>
      <c r="CJ67" t="str">
        <f t="shared" si="6"/>
        <v/>
      </c>
      <c r="CK67"/>
      <c r="CL67"/>
      <c r="CM67" t="str">
        <f t="shared" si="7"/>
        <v/>
      </c>
      <c r="CN67" t="str">
        <f t="shared" si="8"/>
        <v/>
      </c>
      <c r="CO67" t="str">
        <f t="shared" si="9"/>
        <v/>
      </c>
      <c r="CP67" t="str">
        <f t="shared" si="10"/>
        <v/>
      </c>
      <c r="CQ67"/>
      <c r="CR67" t="str" cm="1">
        <f t="array" ref="CR67">IF(COUNTIFS($BZ$10:$BZ$259,$BZ67,$I$10:$I$259,$I67+1)&gt;0,IF(X67&lt;&gt;INDEX(Y$10:Y$259,MATCH(1,INDEX(($BZ67=$BZ$10:$BZ$259)*($I$10:$I$259=$I67+1),0,1),0)),"Number of FTEs in previous year do not align with Number of FTEs in current year across years, by definition these should be equal. Please check and update if required. "&amp;CHAR(10),""),"")</f>
        <v/>
      </c>
      <c r="CS67" t="str" cm="1">
        <f t="array" ref="CS67">IF(COUNTIFS($BZ$10:$BZ$259,$BZ67,$I$10:$I$259,$I67-1)&gt;0,IF(Y67&lt;&gt;INDEX(X$10:X$259,MATCH(1,INDEX(($BZ67=$BZ$10:$BZ$259)*($I$10:$I$259=$I67-1),0,1),0)),"Number of FTEs in previous year do not align with Number of FTEs in current year across years, by definition these should be equal. Please check and update if required. "&amp;CHAR(10),""),"")</f>
        <v/>
      </c>
      <c r="CT67" t="str">
        <f t="shared" si="11"/>
        <v/>
      </c>
      <c r="CU67" t="str">
        <f t="shared" si="12"/>
        <v/>
      </c>
      <c r="CV67"/>
      <c r="CW67" t="str">
        <f t="shared" si="13"/>
        <v/>
      </c>
      <c r="CX67"/>
      <c r="CY67" t="str">
        <f t="shared" si="14"/>
        <v/>
      </c>
      <c r="CZ67"/>
      <c r="DA67" t="str">
        <f t="shared" si="15"/>
        <v/>
      </c>
      <c r="DB67"/>
      <c r="DC67"/>
      <c r="DD67"/>
      <c r="DE67"/>
      <c r="DF67"/>
      <c r="DG67"/>
      <c r="DH67"/>
      <c r="DI67"/>
      <c r="DJ67"/>
      <c r="DK67"/>
      <c r="DL67"/>
      <c r="DM67"/>
      <c r="DN67"/>
      <c r="DO67"/>
      <c r="DP67"/>
      <c r="DQ67"/>
      <c r="DR67"/>
      <c r="DS67"/>
      <c r="DT67"/>
      <c r="DU67"/>
      <c r="DV67"/>
      <c r="DW67"/>
      <c r="DX67" t="str">
        <f t="shared" si="16"/>
        <v/>
      </c>
      <c r="DY67" t="str">
        <f t="shared" si="17"/>
        <v/>
      </c>
      <c r="DZ67" t="str">
        <f t="shared" si="18"/>
        <v/>
      </c>
      <c r="EA67" t="str">
        <f t="shared" si="19"/>
        <v/>
      </c>
      <c r="EB67" t="str">
        <f t="shared" si="20"/>
        <v/>
      </c>
      <c r="EC67" t="str">
        <f t="shared" si="21"/>
        <v/>
      </c>
      <c r="ED67" t="str">
        <f t="shared" si="22"/>
        <v/>
      </c>
      <c r="EE67" t="str">
        <f t="shared" si="23"/>
        <v/>
      </c>
      <c r="EF67" t="str">
        <f t="shared" si="24"/>
        <v/>
      </c>
      <c r="EG67" t="str">
        <f t="shared" si="25"/>
        <v/>
      </c>
      <c r="EH67" t="str">
        <f t="shared" si="26"/>
        <v/>
      </c>
      <c r="EI67" t="str">
        <f t="shared" si="27"/>
        <v/>
      </c>
      <c r="EJ67"/>
      <c r="EK67"/>
      <c r="EL67"/>
      <c r="EM67"/>
      <c r="EN67"/>
      <c r="EO67"/>
      <c r="EP67"/>
      <c r="EQ67" t="str">
        <f t="shared" si="28"/>
        <v/>
      </c>
      <c r="ER67" t="str">
        <f t="shared" si="29"/>
        <v/>
      </c>
      <c r="ES67" t="str">
        <f t="shared" si="30"/>
        <v/>
      </c>
      <c r="ET67"/>
      <c r="EU67" t="str">
        <f t="shared" si="31"/>
        <v/>
      </c>
      <c r="EV67"/>
      <c r="EW67" t="str">
        <f t="shared" si="32"/>
        <v/>
      </c>
      <c r="EX67"/>
      <c r="EY67" t="str">
        <f t="shared" si="33"/>
        <v/>
      </c>
      <c r="EZ67"/>
      <c r="FA67"/>
      <c r="FB67"/>
      <c r="FC67"/>
      <c r="FD67"/>
      <c r="FE67"/>
      <c r="FF67"/>
      <c r="FG67"/>
      <c r="FH67"/>
      <c r="FI67"/>
      <c r="FJ67"/>
      <c r="FK67"/>
      <c r="FL67"/>
      <c r="FM67"/>
      <c r="FN67"/>
      <c r="FO67"/>
      <c r="FP67"/>
      <c r="FQ67"/>
      <c r="FR67"/>
      <c r="FS67"/>
      <c r="FT67"/>
      <c r="FU67"/>
      <c r="FV67" t="str">
        <f t="shared" si="34"/>
        <v/>
      </c>
      <c r="FW67" t="str">
        <f t="shared" si="35"/>
        <v/>
      </c>
      <c r="FX67"/>
      <c r="FY67" t="str">
        <f t="shared" si="36"/>
        <v/>
      </c>
      <c r="FZ67" t="str">
        <f t="shared" si="37"/>
        <v/>
      </c>
      <c r="GA67" t="str">
        <f t="shared" si="38"/>
        <v/>
      </c>
      <c r="GB67" t="str">
        <f t="shared" si="39"/>
        <v/>
      </c>
      <c r="GC67" t="str">
        <f t="shared" si="40"/>
        <v/>
      </c>
      <c r="GD67" t="str">
        <f t="shared" si="41"/>
        <v/>
      </c>
      <c r="GE67" t="str">
        <f t="shared" si="42"/>
        <v/>
      </c>
      <c r="GF67" t="str">
        <f t="shared" si="43"/>
        <v/>
      </c>
      <c r="GG67" t="str">
        <f t="shared" si="44"/>
        <v/>
      </c>
      <c r="GH67"/>
      <c r="GI67"/>
      <c r="GJ67"/>
      <c r="GK67"/>
      <c r="GL67"/>
      <c r="GM67"/>
      <c r="GN67"/>
      <c r="GO67"/>
      <c r="GP67" t="str">
        <f t="shared" si="45"/>
        <v/>
      </c>
      <c r="GQ67" t="str">
        <f t="shared" si="46"/>
        <v/>
      </c>
      <c r="GR67"/>
      <c r="GS67" t="str">
        <f t="shared" si="47"/>
        <v/>
      </c>
      <c r="GT67"/>
      <c r="GU67" t="str">
        <f t="shared" si="48"/>
        <v/>
      </c>
      <c r="GV67"/>
      <c r="GW67" t="str">
        <f t="shared" si="49"/>
        <v/>
      </c>
      <c r="GX67"/>
      <c r="GY67"/>
      <c r="GZ67"/>
      <c r="HA67"/>
      <c r="HB67"/>
      <c r="HC67"/>
      <c r="HD67"/>
      <c r="HE67"/>
      <c r="HF67"/>
      <c r="HG67"/>
      <c r="HH67"/>
      <c r="HI67"/>
      <c r="HJ67"/>
      <c r="HK67"/>
      <c r="HL67"/>
      <c r="HM67"/>
      <c r="HN67"/>
      <c r="HO67"/>
      <c r="HP67"/>
      <c r="HQ67"/>
      <c r="HR67"/>
      <c r="HS67"/>
      <c r="HT67" t="str">
        <f t="shared" si="50"/>
        <v/>
      </c>
      <c r="HU67" t="str">
        <f t="shared" si="51"/>
        <v/>
      </c>
      <c r="HV67"/>
      <c r="HW67"/>
      <c r="HX67"/>
      <c r="HY67"/>
      <c r="HZ67"/>
      <c r="IA67"/>
      <c r="IB67"/>
      <c r="IC67"/>
      <c r="ID67"/>
      <c r="IE67" t="str">
        <f t="shared" si="52"/>
        <v/>
      </c>
      <c r="IF67"/>
      <c r="IG67"/>
      <c r="IH67"/>
      <c r="II67"/>
      <c r="IJ67"/>
      <c r="IK67"/>
      <c r="IL67"/>
      <c r="IM67"/>
      <c r="IN67"/>
      <c r="IO67"/>
      <c r="IP67"/>
      <c r="IQ67" t="str">
        <f t="shared" si="53"/>
        <v/>
      </c>
      <c r="IR67"/>
      <c r="IS67" t="str">
        <f t="shared" si="54"/>
        <v/>
      </c>
      <c r="IT67"/>
      <c r="IU67" t="str">
        <f t="shared" si="55"/>
        <v/>
      </c>
      <c r="IV67"/>
      <c r="IW67"/>
      <c r="IX67"/>
      <c r="IY67"/>
      <c r="IZ67"/>
      <c r="JA67"/>
      <c r="JB67"/>
      <c r="JC67"/>
      <c r="JD67"/>
      <c r="JE67"/>
      <c r="JF67"/>
      <c r="JG67"/>
      <c r="JH67"/>
      <c r="JI67"/>
      <c r="JJ67"/>
      <c r="JK67"/>
      <c r="JL67"/>
      <c r="JM67"/>
      <c r="JN67"/>
      <c r="JO67"/>
      <c r="JP67"/>
      <c r="JQ67"/>
      <c r="JR67" t="str">
        <f t="shared" si="56"/>
        <v/>
      </c>
      <c r="JS67" t="str">
        <f t="shared" si="57"/>
        <v/>
      </c>
      <c r="JT67"/>
      <c r="JU67"/>
      <c r="JV67"/>
      <c r="JW67"/>
      <c r="JX67"/>
      <c r="JY67"/>
      <c r="JZ67"/>
      <c r="KA67"/>
      <c r="KB67"/>
      <c r="KC67" t="str">
        <f t="shared" si="58"/>
        <v/>
      </c>
      <c r="KD67"/>
      <c r="KE67"/>
      <c r="KF67"/>
      <c r="KG67"/>
      <c r="KH67"/>
      <c r="KI67"/>
      <c r="KJ67"/>
      <c r="KK67"/>
      <c r="KL67" t="str">
        <f>IF(CT67=1,KL$8&amp;IF(SUM(CU67:$EQ67)=0,"",", "),"")</f>
        <v/>
      </c>
      <c r="KM67" t="str">
        <f>IF(CU67=1,KM$8&amp;IF(SUM(CV67:$EQ67)=0,"",", "),"")</f>
        <v/>
      </c>
      <c r="KN67" t="str">
        <f>IF(CV67=1,KN$8&amp;IF(SUM(CW67:$EQ67)=0,"",", "),"")</f>
        <v/>
      </c>
      <c r="KO67" t="str">
        <f>IF(CW67=1,KO$8&amp;IF(SUM(CX67:$EQ67)=0,"",", "),"")</f>
        <v/>
      </c>
      <c r="KP67" t="str">
        <f>IF(CX67=1,KP$8&amp;IF(SUM(CY67:$EQ67)=0,"",", "),"")</f>
        <v/>
      </c>
      <c r="KQ67" t="str">
        <f>IF(CY67=1,KQ$8&amp;IF(SUM(CZ67:$EQ67)=0,"",", "),"")</f>
        <v/>
      </c>
      <c r="KR67" t="str">
        <f>IF(CZ67=1,KR$8&amp;IF(SUM(DA67:$EQ67)=0,"",", "),"")</f>
        <v/>
      </c>
      <c r="KS67" t="str">
        <f>IF(DA67=1,KS$8&amp;IF(SUM(DB67:$EQ67)=0,"",", "),"")</f>
        <v/>
      </c>
      <c r="KT67" t="str">
        <f>IF(DB67=1,KT$8&amp;IF(SUM(DC67:$EQ67)=0,"",", "),"")</f>
        <v/>
      </c>
      <c r="KU67" t="str">
        <f>IF(DC67=1,KU$8&amp;IF(SUM(DD67:$EQ67)=0,"",", "),"")</f>
        <v/>
      </c>
      <c r="KV67" t="str">
        <f>IF(DD67=1,KV$8&amp;IF(SUM(DE67:$EQ67)=0,"",", "),"")</f>
        <v/>
      </c>
      <c r="KW67" t="str">
        <f>IF(DE67=1,KW$8&amp;IF(SUM(DF67:$EQ67)=0,"",", "),"")</f>
        <v/>
      </c>
      <c r="KX67" t="str">
        <f>IF(DF67=1,KX$8&amp;IF(SUM(DG67:$EQ67)=0,"",", "),"")</f>
        <v/>
      </c>
      <c r="KY67" t="str">
        <f>IF(DG67=1,KY$8&amp;IF(SUM(DH67:$EQ67)=0,"",", "),"")</f>
        <v/>
      </c>
      <c r="KZ67" t="str">
        <f>IF(DH67=1,KZ$8&amp;IF(SUM(DI67:$EQ67)=0,"",", "),"")</f>
        <v/>
      </c>
      <c r="LA67" t="str">
        <f>IF(DI67=1,LA$8&amp;IF(SUM(DJ67:$EQ67)=0,"",", "),"")</f>
        <v/>
      </c>
      <c r="LB67" t="str">
        <f>IF(DJ67=1,LB$8&amp;IF(SUM(DK67:$EQ67)=0,"",", "),"")</f>
        <v/>
      </c>
      <c r="LC67" t="str">
        <f>IF(DK67=1,LC$8&amp;IF(SUM(DL67:$EQ67)=0,"",", "),"")</f>
        <v/>
      </c>
      <c r="LD67" t="str">
        <f>IF(DL67=1,LD$8&amp;IF(SUM(DM67:$EQ67)=0,"",", "),"")</f>
        <v/>
      </c>
      <c r="LE67" t="str">
        <f>IF(DM67=1,LE$8&amp;IF(SUM(DN67:$EQ67)=0,"",", "),"")</f>
        <v/>
      </c>
      <c r="LF67" t="str">
        <f>IF(DN67=1,LF$8&amp;IF(SUM(DO67:$EQ67)=0,"",", "),"")</f>
        <v/>
      </c>
      <c r="LG67" t="str">
        <f>IF(DO67=1,LG$8&amp;IF(SUM(DP67:$EQ67)=0,"",", "),"")</f>
        <v/>
      </c>
      <c r="LH67" t="str">
        <f>IF(DP67=1,LH$8&amp;IF(SUM(DQ67:$EQ67)=0,"",", "),"")</f>
        <v/>
      </c>
      <c r="LI67" t="str">
        <f>IF(DQ67=1,LI$8&amp;IF(SUM(DR67:$EQ67)=0,"",", "),"")</f>
        <v/>
      </c>
      <c r="LJ67" t="str">
        <f>IF(DR67=1,LJ$8&amp;IF(SUM(DS67:$EQ67)=0,"",", "),"")</f>
        <v/>
      </c>
      <c r="LK67" t="str">
        <f>IF(DS67=1,LK$8&amp;IF(SUM(DT67:$EQ67)=0,"",", "),"")</f>
        <v/>
      </c>
      <c r="LL67" t="str">
        <f>IF(DT67=1,LL$8&amp;IF(SUM(DU67:$EQ67)=0,"",", "),"")</f>
        <v/>
      </c>
      <c r="LM67" t="str">
        <f>IF(DU67=1,LM$8&amp;IF(SUM(DV67:$EQ67)=0,"",", "),"")</f>
        <v/>
      </c>
      <c r="LN67" t="str">
        <f>IF(DV67=1,LN$8&amp;IF(SUM(DW67:$EQ67)=0,"",", "),"")</f>
        <v/>
      </c>
      <c r="LO67" t="str">
        <f>IF(DW67=1,LO$8&amp;IF(SUM(DX67:$EQ67)=0,"",", "),"")</f>
        <v/>
      </c>
      <c r="LP67" t="str">
        <f>IF(DX67=1,LP$8&amp;IF(SUM(DY67:$EQ67)=0,"",", "),"")</f>
        <v/>
      </c>
      <c r="LQ67" t="str">
        <f>IF(DY67=1,LQ$8&amp;IF(SUM(DZ67:$EQ67)=0,"",", "),"")</f>
        <v/>
      </c>
      <c r="LR67" t="str">
        <f>IF(DZ67=1,LR$8&amp;IF(SUM(EA67:$EQ67)=0,"",", "),"")</f>
        <v/>
      </c>
      <c r="LS67" t="str">
        <f>IF(EA67=1,LS$8&amp;IF(SUM(EB67:$EQ67)=0,"",", "),"")</f>
        <v/>
      </c>
      <c r="LT67" t="str">
        <f>IF(EB67=1,LT$8&amp;IF(SUM(EC67:$EQ67)=0,"",", "),"")</f>
        <v/>
      </c>
      <c r="LU67" t="str">
        <f>IF(EC67=1,LU$8&amp;IF(SUM(ED67:$EQ67)=0,"",", "),"")</f>
        <v/>
      </c>
      <c r="LV67" t="str">
        <f>IF(ED67=1,LV$8&amp;IF(SUM(EE67:$EQ67)=0,"",", "),"")</f>
        <v/>
      </c>
      <c r="LW67" t="str">
        <f>IF(EE67=1,LW$8&amp;IF(SUM(EF67:$EQ67)=0,"",", "),"")</f>
        <v/>
      </c>
      <c r="LX67" t="str">
        <f>IF(EF67=1,LX$8&amp;IF(SUM(EG67:$EQ67)=0,"",", "),"")</f>
        <v/>
      </c>
      <c r="LY67" t="str">
        <f>IF(EG67=1,LY$8&amp;IF(SUM(EH67:$EQ67)=0,"",", "),"")</f>
        <v/>
      </c>
      <c r="LZ67" t="str">
        <f>IF(EH67=1,LZ$8&amp;IF(SUM(EI67:$EQ67)=0,"",", "),"")</f>
        <v/>
      </c>
      <c r="MA67" t="str">
        <f>IF(EI67=1,MA$8&amp;IF(SUM(EJ67:$EQ67)=0,"",", "),"")</f>
        <v/>
      </c>
      <c r="MB67" t="str">
        <f>IF(EJ67=1,MB$8&amp;IF(SUM(EK67:$EQ67)=0,"",", "),"")</f>
        <v/>
      </c>
      <c r="MC67" t="str">
        <f>IF(EK67=1,MC$8&amp;IF(SUM(EL67:$EQ67)=0,"",", "),"")</f>
        <v/>
      </c>
      <c r="MD67" t="str">
        <f>IF(EL67=1,MD$8&amp;IF(SUM(EM67:$EQ67)=0,"",", "),"")</f>
        <v/>
      </c>
      <c r="ME67" t="str">
        <f>IF(EM67=1,ME$8&amp;IF(SUM(EN67:$EQ67)=0,"",", "),"")</f>
        <v/>
      </c>
      <c r="MF67" t="str">
        <f>IF(EN67=1,MF$8&amp;IF(SUM(EO67:$EQ67)=0,"",", "),"")</f>
        <v/>
      </c>
      <c r="MG67" t="str">
        <f>IF(EO67=1,MG$8&amp;IF(SUM(EP67:$EQ67)=0,"",", "),"")</f>
        <v/>
      </c>
      <c r="MH67" t="str">
        <f>IF(EP67=1,MH$8&amp;IF(SUM(EQ67:$EQ67)=0,"",", "),"")</f>
        <v/>
      </c>
      <c r="MI67" t="str">
        <f t="shared" si="68"/>
        <v/>
      </c>
      <c r="MJ67" t="str">
        <f>IF(ER67=1,MJ$8&amp;IF(SUM(ES67:$GO67)=0,"",", "),"")</f>
        <v/>
      </c>
      <c r="MK67" t="str">
        <f>IF(ES67=1,MK$8&amp;IF(SUM(ET67:$GO67)=0,"",", "),"")</f>
        <v/>
      </c>
      <c r="ML67" t="str">
        <f>IF(ET67=1,ML$8&amp;IF(SUM(EU67:$GO67)=0,"",", "),"")</f>
        <v/>
      </c>
      <c r="MM67" t="str">
        <f>IF(EU67=1,MM$8&amp;IF(SUM(EV67:$GO67)=0,"",", "),"")</f>
        <v/>
      </c>
      <c r="MN67" t="str">
        <f>IF(EV67=1,MN$8&amp;IF(SUM(EW67:$GO67)=0,"",", "),"")</f>
        <v/>
      </c>
      <c r="MO67" t="str">
        <f>IF(EW67=1,MO$8&amp;IF(SUM(EX67:$GO67)=0,"",", "),"")</f>
        <v/>
      </c>
      <c r="MP67" t="str">
        <f>IF(EX67=1,MP$8&amp;IF(SUM(EY67:$GO67)=0,"",", "),"")</f>
        <v/>
      </c>
      <c r="MQ67" t="str">
        <f>IF(EY67=1,MQ$8&amp;IF(SUM(EZ67:$GO67)=0,"",", "),"")</f>
        <v/>
      </c>
      <c r="MR67" t="str">
        <f>IF(EZ67=1,MR$8&amp;IF(SUM(FA67:$GO67)=0,"",", "),"")</f>
        <v/>
      </c>
      <c r="MS67" t="str">
        <f>IF(FA67=1,MS$8&amp;IF(SUM(FB67:$GO67)=0,"",", "),"")</f>
        <v/>
      </c>
      <c r="MT67" t="str">
        <f>IF(FB67=1,MT$8&amp;IF(SUM(FC67:$GO67)=0,"",", "),"")</f>
        <v/>
      </c>
      <c r="MU67" t="str">
        <f>IF(FC67=1,MU$8&amp;IF(SUM(FD67:$GO67)=0,"",", "),"")</f>
        <v/>
      </c>
      <c r="MV67" t="str">
        <f>IF(FD67=1,MV$8&amp;IF(SUM(FE67:$GO67)=0,"",", "),"")</f>
        <v/>
      </c>
      <c r="MW67" t="str">
        <f>IF(FE67=1,MW$8&amp;IF(SUM(FF67:$GO67)=0,"",", "),"")</f>
        <v/>
      </c>
      <c r="MX67" t="str">
        <f>IF(FF67=1,MX$8&amp;IF(SUM(FG67:$GO67)=0,"",", "),"")</f>
        <v/>
      </c>
      <c r="MY67" t="str">
        <f>IF(FG67=1,MY$8&amp;IF(SUM(FH67:$GO67)=0,"",", "),"")</f>
        <v/>
      </c>
      <c r="MZ67" t="str">
        <f>IF(FH67=1,MZ$8&amp;IF(SUM(FI67:$GO67)=0,"",", "),"")</f>
        <v/>
      </c>
      <c r="NA67" t="str">
        <f>IF(FI67=1,NA$8&amp;IF(SUM(FJ67:$GO67)=0,"",", "),"")</f>
        <v/>
      </c>
      <c r="NB67" t="str">
        <f>IF(FJ67=1,NB$8&amp;IF(SUM(FK67:$GO67)=0,"",", "),"")</f>
        <v/>
      </c>
      <c r="NC67" t="str">
        <f>IF(FK67=1,NC$8&amp;IF(SUM(FL67:$GO67)=0,"",", "),"")</f>
        <v/>
      </c>
      <c r="ND67" t="str">
        <f>IF(FL67=1,ND$8&amp;IF(SUM(FM67:$GO67)=0,"",", "),"")</f>
        <v/>
      </c>
      <c r="NE67" t="str">
        <f>IF(FM67=1,NE$8&amp;IF(SUM(FN67:$GO67)=0,"",", "),"")</f>
        <v/>
      </c>
      <c r="NF67" t="str">
        <f>IF(FN67=1,NF$8&amp;IF(SUM(FO67:$GO67)=0,"",", "),"")</f>
        <v/>
      </c>
      <c r="NG67" t="str">
        <f>IF(FO67=1,NG$8&amp;IF(SUM(FP67:$GO67)=0,"",", "),"")</f>
        <v/>
      </c>
      <c r="NH67" t="str">
        <f>IF(FP67=1,NH$8&amp;IF(SUM(FQ67:$GO67)=0,"",", "),"")</f>
        <v/>
      </c>
      <c r="NI67" t="str">
        <f>IF(FQ67=1,NI$8&amp;IF(SUM(FR67:$GO67)=0,"",", "),"")</f>
        <v/>
      </c>
      <c r="NJ67" t="str">
        <f>IF(FR67=1,NJ$8&amp;IF(SUM(FS67:$GO67)=0,"",", "),"")</f>
        <v/>
      </c>
      <c r="NK67" t="str">
        <f>IF(FS67=1,NK$8&amp;IF(SUM(FT67:$GO67)=0,"",", "),"")</f>
        <v/>
      </c>
      <c r="NL67" t="str">
        <f>IF(FT67=1,NL$8&amp;IF(SUM(FU67:$GO67)=0,"",", "),"")</f>
        <v/>
      </c>
      <c r="NM67" t="str">
        <f>IF(FU67=1,NM$8&amp;IF(SUM(FV67:$GO67)=0,"",", "),"")</f>
        <v/>
      </c>
      <c r="NN67" t="str">
        <f>IF(FV67=1,NN$8&amp;IF(SUM(FW67:$GO67)=0,"",", "),"")</f>
        <v/>
      </c>
      <c r="NO67" t="str">
        <f>IF(FW67=1,NO$8&amp;IF(SUM(FX67:$GO67)=0,"",", "),"")</f>
        <v/>
      </c>
      <c r="NP67" t="str">
        <f>IF(FX67=1,NP$8&amp;IF(SUM(FY67:$GO67)=0,"",", "),"")</f>
        <v/>
      </c>
      <c r="NQ67" t="str">
        <f>IF(FY67=1,NQ$8&amp;IF(SUM(FZ67:$GO67)=0,"",", "),"")</f>
        <v/>
      </c>
      <c r="NR67" t="str">
        <f>IF(FZ67=1,NR$8&amp;IF(SUM(GA67:$GO67)=0,"",", "),"")</f>
        <v/>
      </c>
      <c r="NS67" t="str">
        <f>IF(GA67=1,NS$8&amp;IF(SUM(GB67:$GO67)=0,"",", "),"")</f>
        <v/>
      </c>
      <c r="NT67" t="str">
        <f>IF(GB67=1,NT$8&amp;IF(SUM(GC67:$GO67)=0,"",", "),"")</f>
        <v/>
      </c>
      <c r="NU67" t="str">
        <f>IF(GC67=1,NU$8&amp;IF(SUM(GD67:$GO67)=0,"",", "),"")</f>
        <v/>
      </c>
      <c r="NV67" t="str">
        <f>IF(GD67=1,NV$8&amp;IF(SUM(GE67:$GO67)=0,"",", "),"")</f>
        <v/>
      </c>
      <c r="NW67" t="str">
        <f>IF(GE67=1,NW$8&amp;IF(SUM(GF67:$GO67)=0,"",", "),"")</f>
        <v/>
      </c>
      <c r="NX67" t="str">
        <f>IF(GF67=1,NX$8&amp;IF(SUM(GG67:$GO67)=0,"",", "),"")</f>
        <v/>
      </c>
      <c r="NY67" t="str">
        <f>IF(GG67=1,NY$8&amp;IF(SUM(GH67:$GO67)=0,"",", "),"")</f>
        <v/>
      </c>
      <c r="NZ67" t="str">
        <f>IF(GH67=1,NZ$8&amp;IF(SUM(GI67:$GO67)=0,"",", "),"")</f>
        <v/>
      </c>
      <c r="OA67" t="str">
        <f>IF(GI67=1,OA$8&amp;IF(SUM(GJ67:$GO67)=0,"",", "),"")</f>
        <v/>
      </c>
      <c r="OB67" t="str">
        <f>IF(GJ67=1,OB$8&amp;IF(SUM(GK67:$GO67)=0,"",", "),"")</f>
        <v/>
      </c>
      <c r="OC67" t="str">
        <f>IF(GK67=1,OC$8&amp;IF(SUM(GL67:$GO67)=0,"",", "),"")</f>
        <v/>
      </c>
      <c r="OD67" t="str">
        <f>IF(GL67=1,OD$8&amp;IF(SUM(GM67:$GO67)=0,"",", "),"")</f>
        <v/>
      </c>
      <c r="OE67" t="str">
        <f>IF(GM67=1,OE$8&amp;IF(SUM(GN67:$GO67)=0,"",", "),"")</f>
        <v/>
      </c>
      <c r="OF67" t="str">
        <f>IF(GN67=1,OF$8&amp;IF(SUM(GO67:$GO67)=0,"",", "),"")</f>
        <v/>
      </c>
      <c r="OG67" t="str">
        <f t="shared" si="69"/>
        <v/>
      </c>
      <c r="OH67" t="str">
        <f>IF(GP67=1,OH$8&amp;IF(SUM(GQ67:$IM67)=0,"",", "),"")</f>
        <v/>
      </c>
      <c r="OI67" t="str">
        <f>IF(GQ67=1,OI$8&amp;IF(SUM(GR67:$IM67)=0,"",", "),"")</f>
        <v/>
      </c>
      <c r="OJ67" t="str">
        <f>IF(GR67=1,OJ$8&amp;IF(SUM(GS67:$IM67)=0,"",", "),"")</f>
        <v/>
      </c>
      <c r="OK67" t="str">
        <f>IF(GS67=1,OK$8&amp;IF(SUM(GT67:$IM67)=0,"",", "),"")</f>
        <v/>
      </c>
      <c r="OL67" t="str">
        <f>IF(GT67=1,OL$8&amp;IF(SUM(GU67:$IM67)=0,"",", "),"")</f>
        <v/>
      </c>
      <c r="OM67" t="str">
        <f>IF(GU67=1,OM$8&amp;IF(SUM(GV67:$IM67)=0,"",", "),"")</f>
        <v/>
      </c>
      <c r="ON67" t="str">
        <f>IF(GV67=1,ON$8&amp;IF(SUM(GW67:$IM67)=0,"",", "),"")</f>
        <v/>
      </c>
      <c r="OO67" t="str">
        <f>IF(GW67=1,OO$8&amp;IF(SUM(GX67:$IM67)=0,"",", "),"")</f>
        <v/>
      </c>
      <c r="OP67" t="str">
        <f>IF(GX67=1,OP$8&amp;IF(SUM(GY67:$IM67)=0,"",", "),"")</f>
        <v/>
      </c>
      <c r="OQ67" t="str">
        <f>IF(GY67=1,OQ$8&amp;IF(SUM(GZ67:$IM67)=0,"",", "),"")</f>
        <v/>
      </c>
      <c r="OR67" t="str">
        <f>IF(GZ67=1,OR$8&amp;IF(SUM(HA67:$IM67)=0,"",", "),"")</f>
        <v/>
      </c>
      <c r="OS67" t="str">
        <f>IF(HA67=1,OS$8&amp;IF(SUM(HB67:$IM67)=0,"",", "),"")</f>
        <v/>
      </c>
      <c r="OT67" t="str">
        <f>IF(HB67=1,OT$8&amp;IF(SUM(HC67:$IM67)=0,"",", "),"")</f>
        <v/>
      </c>
      <c r="OU67" t="str">
        <f>IF(HC67=1,OU$8&amp;IF(SUM(HD67:$IM67)=0,"",", "),"")</f>
        <v/>
      </c>
      <c r="OV67" t="str">
        <f>IF(HD67=1,OV$8&amp;IF(SUM(HE67:$IM67)=0,"",", "),"")</f>
        <v/>
      </c>
      <c r="OW67" t="str">
        <f>IF(HE67=1,OW$8&amp;IF(SUM(HF67:$IM67)=0,"",", "),"")</f>
        <v/>
      </c>
      <c r="OX67" t="str">
        <f>IF(HF67=1,OX$8&amp;IF(SUM(HG67:$IM67)=0,"",", "),"")</f>
        <v/>
      </c>
      <c r="OY67" t="str">
        <f>IF(HG67=1,OY$8&amp;IF(SUM(HH67:$IM67)=0,"",", "),"")</f>
        <v/>
      </c>
      <c r="OZ67" t="str">
        <f>IF(HH67=1,OZ$8&amp;IF(SUM(HI67:$IM67)=0,"",", "),"")</f>
        <v/>
      </c>
      <c r="PA67" t="str">
        <f>IF(HI67=1,PA$8&amp;IF(SUM(HJ67:$IM67)=0,"",", "),"")</f>
        <v/>
      </c>
      <c r="PB67" t="str">
        <f>IF(HJ67=1,PB$8&amp;IF(SUM(HK67:$IM67)=0,"",", "),"")</f>
        <v/>
      </c>
      <c r="PC67" t="str">
        <f>IF(HK67=1,PC$8&amp;IF(SUM(HL67:$IM67)=0,"",", "),"")</f>
        <v/>
      </c>
      <c r="PD67" t="str">
        <f>IF(HL67=1,PD$8&amp;IF(SUM(HM67:$IM67)=0,"",", "),"")</f>
        <v/>
      </c>
      <c r="PE67" t="str">
        <f>IF(HM67=1,PE$8&amp;IF(SUM(HN67:$IM67)=0,"",", "),"")</f>
        <v/>
      </c>
      <c r="PF67" t="str">
        <f>IF(HN67=1,PF$8&amp;IF(SUM(HO67:$IM67)=0,"",", "),"")</f>
        <v/>
      </c>
      <c r="PG67" t="str">
        <f>IF(HO67=1,PG$8&amp;IF(SUM(HP67:$IM67)=0,"",", "),"")</f>
        <v/>
      </c>
      <c r="PH67" t="str">
        <f>IF(HP67=1,PH$8&amp;IF(SUM(HQ67:$IM67)=0,"",", "),"")</f>
        <v/>
      </c>
      <c r="PI67" t="str">
        <f>IF(HQ67=1,PI$8&amp;IF(SUM(HR67:$IM67)=0,"",", "),"")</f>
        <v/>
      </c>
      <c r="PJ67" t="str">
        <f>IF(HR67=1,PJ$8&amp;IF(SUM(HS67:$IM67)=0,"",", "),"")</f>
        <v/>
      </c>
      <c r="PK67" t="str">
        <f>IF(HS67=1,PK$8&amp;IF(SUM(HT67:$IM67)=0,"",", "),"")</f>
        <v/>
      </c>
      <c r="PL67" t="str">
        <f>IF(HT67=1,PL$8&amp;IF(SUM(HU67:$IM67)=0,"",", "),"")</f>
        <v/>
      </c>
      <c r="PM67" t="str">
        <f>IF(HU67=1,PM$8&amp;IF(SUM(HV67:$IM67)=0,"",", "),"")</f>
        <v/>
      </c>
      <c r="PN67" t="str">
        <f>IF(HV67=1,PN$8&amp;IF(SUM(HW67:$IM67)=0,"",", "),"")</f>
        <v/>
      </c>
      <c r="PO67" t="str">
        <f>IF(HW67=1,PO$8&amp;IF(SUM(HX67:$IM67)=0,"",", "),"")</f>
        <v/>
      </c>
      <c r="PP67" t="str">
        <f>IF(HX67=1,PP$8&amp;IF(SUM(HY67:$IM67)=0,"",", "),"")</f>
        <v/>
      </c>
      <c r="PQ67" t="str">
        <f>IF(HY67=1,PQ$8&amp;IF(SUM(HZ67:$IM67)=0,"",", "),"")</f>
        <v/>
      </c>
      <c r="PR67" t="str">
        <f>IF(HZ67=1,PR$8&amp;IF(SUM(IA67:$IM67)=0,"",", "),"")</f>
        <v/>
      </c>
      <c r="PS67" t="str">
        <f>IF(IA67=1,PS$8&amp;IF(SUM(IB67:$IM67)=0,"",", "),"")</f>
        <v/>
      </c>
      <c r="PT67" t="str">
        <f>IF(IB67=1,PT$8&amp;IF(SUM(IC67:$IM67)=0,"",", "),"")</f>
        <v/>
      </c>
      <c r="PU67" t="str">
        <f>IF(IC67=1,PU$8&amp;IF(SUM(ID67:$IM67)=0,"",", "),"")</f>
        <v/>
      </c>
      <c r="PV67" t="str">
        <f>IF(ID67=1,PV$8&amp;IF(SUM(IE67:$IM67)=0,"",", "),"")</f>
        <v/>
      </c>
      <c r="PW67" t="str">
        <f>IF(IE67=1,PW$8&amp;IF(SUM(IF67:$IM67)=0,"",", "),"")</f>
        <v/>
      </c>
      <c r="PX67" t="str">
        <f>IF(IF67=1,PX$8&amp;IF(SUM(IG67:$IM67)=0,"",", "),"")</f>
        <v/>
      </c>
      <c r="PY67" t="str">
        <f>IF(IG67=1,PY$8&amp;IF(SUM(IH67:$IM67)=0,"",", "),"")</f>
        <v/>
      </c>
      <c r="PZ67" t="str">
        <f>IF(IH67=1,PZ$8&amp;IF(SUM(II67:$IM67)=0,"",", "),"")</f>
        <v/>
      </c>
      <c r="QA67" t="str">
        <f>IF(II67=1,QA$8&amp;IF(SUM(IJ67:$IM67)=0,"",", "),"")</f>
        <v/>
      </c>
      <c r="QB67" t="str">
        <f>IF(IJ67=1,QB$8&amp;IF(SUM(IK67:$IM67)=0,"",", "),"")</f>
        <v/>
      </c>
      <c r="QC67" t="str">
        <f>IF(IK67=1,QC$8&amp;IF(SUM(IL67:$IM67)=0,"",", "),"")</f>
        <v/>
      </c>
      <c r="QD67" t="str">
        <f>IF(IL67=1,QD$8&amp;IF(SUM(IM67:$IM67)=0,"",", "),"")</f>
        <v/>
      </c>
      <c r="QE67" t="str">
        <f t="shared" si="70"/>
        <v/>
      </c>
      <c r="QF67" t="str">
        <f>IF(IN67=1,QF$8&amp;IF(SUM(IO67:$KK67)=0,"",", "),"")</f>
        <v/>
      </c>
      <c r="QG67" t="str">
        <f>IF(IO67=1,QG$8&amp;IF(SUM(IP67:$KK67)=0,"",", "),"")</f>
        <v/>
      </c>
      <c r="QH67" t="str">
        <f>IF(IP67=1,QH$8&amp;IF(SUM(IQ67:$KK67)=0,"",", "),"")</f>
        <v/>
      </c>
      <c r="QI67" t="str">
        <f>IF(IQ67=1,QI$8&amp;IF(SUM(IR67:$KK67)=0,"",", "),"")</f>
        <v/>
      </c>
      <c r="QJ67" t="str">
        <f>IF(IR67=1,QJ$8&amp;IF(SUM(IS67:$KK67)=0,"",", "),"")</f>
        <v/>
      </c>
      <c r="QK67" t="str">
        <f>IF(IS67=1,QK$8&amp;IF(SUM(IT67:$KK67)=0,"",", "),"")</f>
        <v/>
      </c>
      <c r="QL67" t="str">
        <f>IF(IT67=1,QL$8&amp;IF(SUM(IU67:$KK67)=0,"",", "),"")</f>
        <v/>
      </c>
      <c r="QM67" t="str">
        <f>IF(IU67=1,QM$8&amp;IF(SUM(IV67:$KK67)=0,"",", "),"")</f>
        <v/>
      </c>
      <c r="QN67" t="str">
        <f>IF(IV67=1,QN$8&amp;IF(SUM(IW67:$KK67)=0,"",", "),"")</f>
        <v/>
      </c>
      <c r="QO67" t="str">
        <f>IF(IW67=1,QO$8&amp;IF(SUM(IX67:$KK67)=0,"",", "),"")</f>
        <v/>
      </c>
      <c r="QP67" t="str">
        <f>IF(IX67=1,QP$8&amp;IF(SUM(IY67:$KK67)=0,"",", "),"")</f>
        <v/>
      </c>
      <c r="QQ67" t="str">
        <f>IF(IY67=1,QQ$8&amp;IF(SUM(IZ67:$KK67)=0,"",", "),"")</f>
        <v/>
      </c>
      <c r="QR67" t="str">
        <f>IF(IZ67=1,QR$8&amp;IF(SUM(JA67:$KK67)=0,"",", "),"")</f>
        <v/>
      </c>
      <c r="QS67" t="str">
        <f>IF(JA67=1,QS$8&amp;IF(SUM(JB67:$KK67)=0,"",", "),"")</f>
        <v/>
      </c>
      <c r="QT67" t="str">
        <f>IF(JB67=1,QT$8&amp;IF(SUM(JC67:$KK67)=0,"",", "),"")</f>
        <v/>
      </c>
      <c r="QU67" t="str">
        <f>IF(JC67=1,QU$8&amp;IF(SUM(JD67:$KK67)=0,"",", "),"")</f>
        <v/>
      </c>
      <c r="QV67" t="str">
        <f>IF(JD67=1,QV$8&amp;IF(SUM(JE67:$KK67)=0,"",", "),"")</f>
        <v/>
      </c>
      <c r="QW67" t="str">
        <f>IF(JE67=1,QW$8&amp;IF(SUM(JF67:$KK67)=0,"",", "),"")</f>
        <v/>
      </c>
      <c r="QX67" t="str">
        <f>IF(JF67=1,QX$8&amp;IF(SUM(JG67:$KK67)=0,"",", "),"")</f>
        <v/>
      </c>
      <c r="QY67" t="str">
        <f>IF(JG67=1,QY$8&amp;IF(SUM(JH67:$KK67)=0,"",", "),"")</f>
        <v/>
      </c>
      <c r="QZ67" t="str">
        <f>IF(JH67=1,QZ$8&amp;IF(SUM(JI67:$KK67)=0,"",", "),"")</f>
        <v/>
      </c>
      <c r="RA67" t="str">
        <f>IF(JI67=1,RA$8&amp;IF(SUM(JJ67:$KK67)=0,"",", "),"")</f>
        <v/>
      </c>
      <c r="RB67" t="str">
        <f>IF(JJ67=1,RB$8&amp;IF(SUM(JK67:$KK67)=0,"",", "),"")</f>
        <v/>
      </c>
      <c r="RC67" t="str">
        <f>IF(JK67=1,RC$8&amp;IF(SUM(JL67:$KK67)=0,"",", "),"")</f>
        <v/>
      </c>
      <c r="RD67" t="str">
        <f>IF(JL67=1,RD$8&amp;IF(SUM(JM67:$KK67)=0,"",", "),"")</f>
        <v/>
      </c>
      <c r="RE67" t="str">
        <f>IF(JM67=1,RE$8&amp;IF(SUM(JN67:$KK67)=0,"",", "),"")</f>
        <v/>
      </c>
      <c r="RF67" t="str">
        <f>IF(JN67=1,RF$8&amp;IF(SUM(JO67:$KK67)=0,"",", "),"")</f>
        <v/>
      </c>
      <c r="RG67" t="str">
        <f>IF(JO67=1,RG$8&amp;IF(SUM(JP67:$KK67)=0,"",", "),"")</f>
        <v/>
      </c>
      <c r="RH67" t="str">
        <f>IF(JP67=1,RH$8&amp;IF(SUM(JQ67:$KK67)=0,"",", "),"")</f>
        <v/>
      </c>
      <c r="RI67" t="str">
        <f>IF(JQ67=1,RI$8&amp;IF(SUM(JR67:$KK67)=0,"",", "),"")</f>
        <v/>
      </c>
      <c r="RJ67" t="str">
        <f>IF(JR67=1,RJ$8&amp;IF(SUM(JS67:$KK67)=0,"",", "),"")</f>
        <v/>
      </c>
      <c r="RK67" t="str">
        <f>IF(JS67=1,RK$8&amp;IF(SUM(JT67:$KK67)=0,"",", "),"")</f>
        <v/>
      </c>
      <c r="RL67" t="str">
        <f>IF(JT67=1,RL$8&amp;IF(SUM(JU67:$KK67)=0,"",", "),"")</f>
        <v/>
      </c>
      <c r="RM67" t="str">
        <f>IF(JU67=1,RM$8&amp;IF(SUM(JV67:$KK67)=0,"",", "),"")</f>
        <v/>
      </c>
      <c r="RN67" t="str">
        <f>IF(JV67=1,RN$8&amp;IF(SUM(JW67:$KK67)=0,"",", "),"")</f>
        <v/>
      </c>
      <c r="RO67" t="str">
        <f>IF(JW67=1,RO$8&amp;IF(SUM(JX67:$KK67)=0,"",", "),"")</f>
        <v/>
      </c>
      <c r="RP67" t="str">
        <f>IF(JX67=1,RP$8&amp;IF(SUM(JY67:$KK67)=0,"",", "),"")</f>
        <v/>
      </c>
      <c r="RQ67" t="str">
        <f>IF(JY67=1,RQ$8&amp;IF(SUM(JZ67:$KK67)=0,"",", "),"")</f>
        <v/>
      </c>
      <c r="RR67" t="str">
        <f>IF(JZ67=1,RR$8&amp;IF(SUM(KA67:$KK67)=0,"",", "),"")</f>
        <v/>
      </c>
      <c r="RS67" t="str">
        <f>IF(KA67=1,RS$8&amp;IF(SUM(KB67:$KK67)=0,"",", "),"")</f>
        <v/>
      </c>
      <c r="RT67" t="str">
        <f>IF(KB67=1,RT$8&amp;IF(SUM(KC67:$KK67)=0,"",", "),"")</f>
        <v/>
      </c>
      <c r="RU67" t="str">
        <f>IF(KC67=1,RU$8&amp;IF(SUM(KD67:$KK67)=0,"",", "),"")</f>
        <v/>
      </c>
      <c r="RV67" t="str">
        <f>IF(KD67=1,RV$8&amp;IF(SUM(KE67:$KK67)=0,"",", "),"")</f>
        <v/>
      </c>
      <c r="RW67" t="str">
        <f>IF(KE67=1,RW$8&amp;IF(SUM(KF67:$KK67)=0,"",", "),"")</f>
        <v/>
      </c>
      <c r="RX67" t="str">
        <f>IF(KF67=1,RX$8&amp;IF(SUM(KG67:$KK67)=0,"",", "),"")</f>
        <v/>
      </c>
      <c r="RY67" t="str">
        <f>IF(KG67=1,RY$8&amp;IF(SUM(KH67:$KK67)=0,"",", "),"")</f>
        <v/>
      </c>
      <c r="RZ67" t="str">
        <f>IF(KH67=1,RZ$8&amp;IF(SUM(KI67:$KK67)=0,"",", "),"")</f>
        <v/>
      </c>
      <c r="SA67" t="str">
        <f>IF(KI67=1,SA$8&amp;IF(SUM(KJ67:$KK67)=0,"",", "),"")</f>
        <v/>
      </c>
      <c r="SB67" t="str">
        <f>IF(KJ67=1,SB$8&amp;IF(SUM(KK67:$KK67)=0,"",", "),"")</f>
        <v/>
      </c>
      <c r="SC67" t="str">
        <f t="shared" si="71"/>
        <v/>
      </c>
    </row>
    <row r="68" spans="1:497" ht="60" customHeight="1" x14ac:dyDescent="0.45">
      <c r="A68" s="62"/>
      <c r="B68" s="212" t="str">
        <f t="shared" si="0"/>
        <v/>
      </c>
      <c r="C68" s="212" t="str">
        <f t="shared" si="59"/>
        <v/>
      </c>
      <c r="D68" s="212" t="str">
        <f t="shared" si="60"/>
        <v/>
      </c>
      <c r="E68" s="212" t="str">
        <f t="shared" si="61"/>
        <v/>
      </c>
      <c r="F68" s="212" t="str">
        <f t="shared" si="62"/>
        <v/>
      </c>
      <c r="G68" s="237" t="str">
        <f>IF('EDCI Data'!B68="","",'EDCI Data'!B68)</f>
        <v/>
      </c>
      <c r="H68" s="238" t="str">
        <f>IF('EDCI Data'!C68="","",'EDCI Data'!C68)</f>
        <v/>
      </c>
      <c r="I68" s="239" t="str">
        <f>IF('EDCI Data'!D68="","",'EDCI Data'!D68)</f>
        <v/>
      </c>
      <c r="J68" s="240" t="str">
        <f>IF('EDCI Data'!E68="","",'EDCI Data'!E68)</f>
        <v/>
      </c>
      <c r="K68" s="237" t="str">
        <f>IF('EDCI Data'!F68="","",'EDCI Data'!F68)</f>
        <v/>
      </c>
      <c r="L68" s="237" t="str">
        <f>IF('EDCI Data'!G68="","",'EDCI Data'!G68)</f>
        <v/>
      </c>
      <c r="M68" s="237" t="str">
        <f>IF('EDCI Data'!H68="","",'EDCI Data'!H68)</f>
        <v/>
      </c>
      <c r="N68" s="237" t="str">
        <f>IF('EDCI Data'!I68="","",'EDCI Data'!I68)</f>
        <v/>
      </c>
      <c r="O68" s="237" t="str">
        <f>IF('EDCI Data'!J68="","",'EDCI Data'!J68)</f>
        <v/>
      </c>
      <c r="P68" s="237" t="str">
        <f>IF('EDCI Data'!K68="","",'EDCI Data'!K68)</f>
        <v/>
      </c>
      <c r="Q68" s="241" t="str">
        <f>IF('EDCI Data'!L68="","",'EDCI Data'!L68)</f>
        <v/>
      </c>
      <c r="R68" s="241" t="str">
        <f>IF('EDCI Data'!M68="","",'EDCI Data'!M68)</f>
        <v/>
      </c>
      <c r="S68" s="237" t="str">
        <f>IF('EDCI Data'!N68="","",'EDCI Data'!N68)</f>
        <v/>
      </c>
      <c r="T68" s="237" t="str">
        <f>IF('EDCI Data'!O68="","",'EDCI Data'!O68)</f>
        <v/>
      </c>
      <c r="U68" s="237" t="str">
        <f>IF('EDCI Data'!P68="","",'EDCI Data'!P68)</f>
        <v/>
      </c>
      <c r="V68" s="237" t="str">
        <f>IF('EDCI Data'!Q68="","",'EDCI Data'!Q68)</f>
        <v/>
      </c>
      <c r="W68" s="242" t="str">
        <f>IF('EDCI Data'!R68="","",'EDCI Data'!R68)</f>
        <v/>
      </c>
      <c r="X68" s="243" t="str">
        <f>IF('EDCI Data'!S68="","",'EDCI Data'!S68)</f>
        <v/>
      </c>
      <c r="Y68" s="243" t="str">
        <f>IF('EDCI Data'!T68="","",'EDCI Data'!T68)</f>
        <v/>
      </c>
      <c r="Z68" s="244" t="str">
        <f>IF('EDCI Data'!U68="","",'EDCI Data'!U68)</f>
        <v/>
      </c>
      <c r="AA68" s="237" t="str">
        <f>IF('EDCI Data'!V68="","",'EDCI Data'!V68)</f>
        <v/>
      </c>
      <c r="AB68" s="244" t="str">
        <f>IF('EDCI Data'!W68="","",'EDCI Data'!W68)</f>
        <v/>
      </c>
      <c r="AC68" s="237" t="str">
        <f>IF('EDCI Data'!X68="","",'EDCI Data'!X68)</f>
        <v/>
      </c>
      <c r="AD68" s="244" t="str">
        <f>IF('EDCI Data'!Y68="","",'EDCI Data'!Y68)</f>
        <v/>
      </c>
      <c r="AE68" s="237" t="str">
        <f>IF('EDCI Data'!Z68="","",'EDCI Data'!Z68)</f>
        <v/>
      </c>
      <c r="AF68" s="237" t="str">
        <f>IF('EDCI Data'!AA68="","",'EDCI Data'!AA68)</f>
        <v/>
      </c>
      <c r="AG68" s="237" t="str">
        <f>IF('EDCI Data'!AB68="","",'EDCI Data'!AB68)</f>
        <v/>
      </c>
      <c r="AH68" s="237" t="str">
        <f>IF('EDCI Data'!AC68="","",'EDCI Data'!AC68)</f>
        <v/>
      </c>
      <c r="AI68" s="237" t="str">
        <f>IF('EDCI Data'!AD68="","",'EDCI Data'!AD68)</f>
        <v/>
      </c>
      <c r="AJ68" s="237" t="str">
        <f>IF('EDCI Data'!AE68="","",'EDCI Data'!AE68)</f>
        <v/>
      </c>
      <c r="AK68" s="237" t="str">
        <f>IF('EDCI Data'!AF68="","",'EDCI Data'!AF68)</f>
        <v/>
      </c>
      <c r="AL68" s="237" t="str">
        <f>IF('EDCI Data'!AG68="","",'EDCI Data'!AG68)</f>
        <v/>
      </c>
      <c r="AM68" s="237" t="str">
        <f>IF('EDCI Data'!AH68="","",'EDCI Data'!AH68)</f>
        <v/>
      </c>
      <c r="AN68" s="237" t="str">
        <f>IF('EDCI Data'!AI68="","",'EDCI Data'!AI68)</f>
        <v/>
      </c>
      <c r="AO68" s="237" t="str">
        <f>IF('EDCI Data'!AJ68="","",'EDCI Data'!AJ68)</f>
        <v/>
      </c>
      <c r="AP68" s="237" t="str">
        <f>IF('EDCI Data'!AK68="","",'EDCI Data'!AK68)</f>
        <v/>
      </c>
      <c r="AQ68" s="237" t="str">
        <f>IF('EDCI Data'!AL68="","",'EDCI Data'!AL68)</f>
        <v/>
      </c>
      <c r="AR68" s="237" t="str">
        <f>IF('EDCI Data'!AM68="","",'EDCI Data'!AM68)</f>
        <v/>
      </c>
      <c r="AS68" s="237" t="str">
        <f>IF('EDCI Data'!AN68="","",'EDCI Data'!AN68)</f>
        <v/>
      </c>
      <c r="AT68" s="237" t="str">
        <f>IF('EDCI Data'!AO68="","",'EDCI Data'!AO68)</f>
        <v/>
      </c>
      <c r="AU68" s="237" t="str">
        <f>IF('EDCI Data'!AP68="","",'EDCI Data'!AP68)</f>
        <v/>
      </c>
      <c r="AV68" s="237" t="str">
        <f>IF('EDCI Data'!AQ68="","",'EDCI Data'!AQ68)</f>
        <v/>
      </c>
      <c r="AW68" s="237" t="str">
        <f>IF('EDCI Data'!AR68="","",'EDCI Data'!AR68)</f>
        <v/>
      </c>
      <c r="AX68" s="237" t="str">
        <f>IF('EDCI Data'!AS68="","",'EDCI Data'!AS68)</f>
        <v/>
      </c>
      <c r="AY68" s="237" t="str">
        <f>IF('EDCI Data'!AT68="","",'EDCI Data'!AT68)</f>
        <v/>
      </c>
      <c r="AZ68" s="237" t="str">
        <f>IF('EDCI Data'!AU68="","",'EDCI Data'!AU68)</f>
        <v/>
      </c>
      <c r="BA68" s="237" t="str">
        <f>IF('EDCI Data'!AV68="","",'EDCI Data'!AV68)</f>
        <v/>
      </c>
      <c r="BB68" s="245" t="str">
        <f>IF('EDCI Data'!AW68="","",'EDCI Data'!AW68)</f>
        <v/>
      </c>
      <c r="BC68" s="245" t="str">
        <f>IF('EDCI Data'!AX68="","",'EDCI Data'!AX68)</f>
        <v/>
      </c>
      <c r="BD68" s="246" t="str">
        <f t="shared" si="63"/>
        <v/>
      </c>
      <c r="BE68" s="247" t="str">
        <f>IF('EDCI Data'!AY68="","",'EDCI Data'!AY68)</f>
        <v/>
      </c>
      <c r="BF68" s="247" t="str">
        <f>IF('EDCI Data'!AZ68="","",'EDCI Data'!AZ68)</f>
        <v/>
      </c>
      <c r="BG68" s="247" t="str">
        <f>IF('EDCI Data'!BA68="","",'EDCI Data'!BA68)</f>
        <v/>
      </c>
      <c r="BH68" s="247" t="str">
        <f>IF('EDCI Data'!BB68="","",'EDCI Data'!BB68)</f>
        <v/>
      </c>
      <c r="BI68" s="247" t="str">
        <f>IF('EDCI Data'!BC68="","",'EDCI Data'!BC68)</f>
        <v/>
      </c>
      <c r="BJ68" s="247" t="str">
        <f>IF('EDCI Data'!BD68="","",'EDCI Data'!BD68)</f>
        <v/>
      </c>
      <c r="BK68" s="247" t="str">
        <f>IF('EDCI Data'!BE68="","",'EDCI Data'!BE68)</f>
        <v/>
      </c>
      <c r="BL68" s="247" t="str">
        <f>IF('EDCI Data'!BF68="","",'EDCI Data'!BF68)</f>
        <v/>
      </c>
      <c r="BM68" s="247" t="str">
        <f>IF('EDCI Data'!BG68="","",'EDCI Data'!BG68)</f>
        <v/>
      </c>
      <c r="BN68" s="248" t="str">
        <f>IF('EDCI Data'!BH68="","",'EDCI Data'!BH68)</f>
        <v/>
      </c>
      <c r="BO68" s="248" t="str">
        <f>IF('EDCI Data'!BI68="","",'EDCI Data'!BI68)</f>
        <v/>
      </c>
      <c r="BP68" s="249" t="str">
        <f>IF('EDCI Data'!BJ68="","",'EDCI Data'!BJ68)</f>
        <v/>
      </c>
      <c r="BQ68" s="248" t="str">
        <f>IF('EDCI Data'!BK68="","",'EDCI Data'!BK68)</f>
        <v/>
      </c>
      <c r="BR68" s="248" t="str">
        <f>IF('EDCI Data'!BL68="","",'EDCI Data'!BL68)</f>
        <v/>
      </c>
      <c r="BS68" s="250" t="str">
        <f>IF('EDCI Data'!BM68="","",'EDCI Data'!BM68)</f>
        <v/>
      </c>
      <c r="BT68" s="251" t="str">
        <f>IF('EDCI Data'!BN68="","",'EDCI Data'!BN68)</f>
        <v/>
      </c>
      <c r="BU68" s="246" t="str">
        <f>IF('EDCI Data'!BO68="","",'EDCI Data'!BO68)</f>
        <v/>
      </c>
      <c r="BV68" s="252">
        <f t="shared" si="64"/>
        <v>0</v>
      </c>
      <c r="BW68" s="252">
        <f t="shared" si="65"/>
        <v>0</v>
      </c>
      <c r="BX68" s="252">
        <f t="shared" si="66"/>
        <v>0</v>
      </c>
      <c r="BY68" s="252">
        <f t="shared" si="67"/>
        <v>0</v>
      </c>
      <c r="BZ68" t="str">
        <f t="shared" si="1"/>
        <v/>
      </c>
      <c r="CA68" s="253"/>
      <c r="CB68"/>
      <c r="CC68"/>
      <c r="CD68"/>
      <c r="CE68" t="str">
        <f t="shared" si="2"/>
        <v/>
      </c>
      <c r="CF68"/>
      <c r="CG68" t="str">
        <f t="shared" si="3"/>
        <v/>
      </c>
      <c r="CH68" t="str">
        <f t="shared" si="4"/>
        <v/>
      </c>
      <c r="CI68" t="str">
        <f t="shared" si="5"/>
        <v/>
      </c>
      <c r="CJ68" t="str">
        <f t="shared" si="6"/>
        <v/>
      </c>
      <c r="CK68"/>
      <c r="CL68"/>
      <c r="CM68" t="str">
        <f t="shared" si="7"/>
        <v/>
      </c>
      <c r="CN68" t="str">
        <f t="shared" si="8"/>
        <v/>
      </c>
      <c r="CO68" t="str">
        <f t="shared" si="9"/>
        <v/>
      </c>
      <c r="CP68" t="str">
        <f t="shared" si="10"/>
        <v/>
      </c>
      <c r="CQ68"/>
      <c r="CR68" t="str" cm="1">
        <f t="array" ref="CR68">IF(COUNTIFS($BZ$10:$BZ$259,$BZ68,$I$10:$I$259,$I68+1)&gt;0,IF(X68&lt;&gt;INDEX(Y$10:Y$259,MATCH(1,INDEX(($BZ68=$BZ$10:$BZ$259)*($I$10:$I$259=$I68+1),0,1),0)),"Number of FTEs in previous year do not align with Number of FTEs in current year across years, by definition these should be equal. Please check and update if required. "&amp;CHAR(10),""),"")</f>
        <v/>
      </c>
      <c r="CS68" t="str" cm="1">
        <f t="array" ref="CS68">IF(COUNTIFS($BZ$10:$BZ$259,$BZ68,$I$10:$I$259,$I68-1)&gt;0,IF(Y68&lt;&gt;INDEX(X$10:X$259,MATCH(1,INDEX(($BZ68=$BZ$10:$BZ$259)*($I$10:$I$259=$I68-1),0,1),0)),"Number of FTEs in previous year do not align with Number of FTEs in current year across years, by definition these should be equal. Please check and update if required. "&amp;CHAR(10),""),"")</f>
        <v/>
      </c>
      <c r="CT68" t="str">
        <f t="shared" si="11"/>
        <v/>
      </c>
      <c r="CU68" t="str">
        <f t="shared" si="12"/>
        <v/>
      </c>
      <c r="CV68"/>
      <c r="CW68" t="str">
        <f t="shared" si="13"/>
        <v/>
      </c>
      <c r="CX68"/>
      <c r="CY68" t="str">
        <f t="shared" si="14"/>
        <v/>
      </c>
      <c r="CZ68"/>
      <c r="DA68" t="str">
        <f t="shared" si="15"/>
        <v/>
      </c>
      <c r="DB68"/>
      <c r="DC68"/>
      <c r="DD68"/>
      <c r="DE68"/>
      <c r="DF68"/>
      <c r="DG68"/>
      <c r="DH68"/>
      <c r="DI68"/>
      <c r="DJ68"/>
      <c r="DK68"/>
      <c r="DL68"/>
      <c r="DM68"/>
      <c r="DN68"/>
      <c r="DO68"/>
      <c r="DP68"/>
      <c r="DQ68"/>
      <c r="DR68"/>
      <c r="DS68"/>
      <c r="DT68"/>
      <c r="DU68"/>
      <c r="DV68"/>
      <c r="DW68"/>
      <c r="DX68" t="str">
        <f t="shared" si="16"/>
        <v/>
      </c>
      <c r="DY68" t="str">
        <f t="shared" si="17"/>
        <v/>
      </c>
      <c r="DZ68" t="str">
        <f t="shared" si="18"/>
        <v/>
      </c>
      <c r="EA68" t="str">
        <f t="shared" si="19"/>
        <v/>
      </c>
      <c r="EB68" t="str">
        <f t="shared" si="20"/>
        <v/>
      </c>
      <c r="EC68" t="str">
        <f t="shared" si="21"/>
        <v/>
      </c>
      <c r="ED68" t="str">
        <f t="shared" si="22"/>
        <v/>
      </c>
      <c r="EE68" t="str">
        <f t="shared" si="23"/>
        <v/>
      </c>
      <c r="EF68" t="str">
        <f t="shared" si="24"/>
        <v/>
      </c>
      <c r="EG68" t="str">
        <f t="shared" si="25"/>
        <v/>
      </c>
      <c r="EH68" t="str">
        <f t="shared" si="26"/>
        <v/>
      </c>
      <c r="EI68" t="str">
        <f t="shared" si="27"/>
        <v/>
      </c>
      <c r="EJ68"/>
      <c r="EK68"/>
      <c r="EL68"/>
      <c r="EM68"/>
      <c r="EN68"/>
      <c r="EO68"/>
      <c r="EP68"/>
      <c r="EQ68" t="str">
        <f t="shared" si="28"/>
        <v/>
      </c>
      <c r="ER68" t="str">
        <f t="shared" si="29"/>
        <v/>
      </c>
      <c r="ES68" t="str">
        <f t="shared" si="30"/>
        <v/>
      </c>
      <c r="ET68"/>
      <c r="EU68" t="str">
        <f t="shared" si="31"/>
        <v/>
      </c>
      <c r="EV68"/>
      <c r="EW68" t="str">
        <f t="shared" si="32"/>
        <v/>
      </c>
      <c r="EX68"/>
      <c r="EY68" t="str">
        <f t="shared" si="33"/>
        <v/>
      </c>
      <c r="EZ68"/>
      <c r="FA68"/>
      <c r="FB68"/>
      <c r="FC68"/>
      <c r="FD68"/>
      <c r="FE68"/>
      <c r="FF68"/>
      <c r="FG68"/>
      <c r="FH68"/>
      <c r="FI68"/>
      <c r="FJ68"/>
      <c r="FK68"/>
      <c r="FL68"/>
      <c r="FM68"/>
      <c r="FN68"/>
      <c r="FO68"/>
      <c r="FP68"/>
      <c r="FQ68"/>
      <c r="FR68"/>
      <c r="FS68"/>
      <c r="FT68"/>
      <c r="FU68"/>
      <c r="FV68" t="str">
        <f t="shared" si="34"/>
        <v/>
      </c>
      <c r="FW68" t="str">
        <f t="shared" si="35"/>
        <v/>
      </c>
      <c r="FX68"/>
      <c r="FY68" t="str">
        <f t="shared" si="36"/>
        <v/>
      </c>
      <c r="FZ68" t="str">
        <f t="shared" si="37"/>
        <v/>
      </c>
      <c r="GA68" t="str">
        <f t="shared" si="38"/>
        <v/>
      </c>
      <c r="GB68" t="str">
        <f t="shared" si="39"/>
        <v/>
      </c>
      <c r="GC68" t="str">
        <f t="shared" si="40"/>
        <v/>
      </c>
      <c r="GD68" t="str">
        <f t="shared" si="41"/>
        <v/>
      </c>
      <c r="GE68" t="str">
        <f t="shared" si="42"/>
        <v/>
      </c>
      <c r="GF68" t="str">
        <f t="shared" si="43"/>
        <v/>
      </c>
      <c r="GG68" t="str">
        <f t="shared" si="44"/>
        <v/>
      </c>
      <c r="GH68"/>
      <c r="GI68"/>
      <c r="GJ68"/>
      <c r="GK68"/>
      <c r="GL68"/>
      <c r="GM68"/>
      <c r="GN68"/>
      <c r="GO68"/>
      <c r="GP68" t="str">
        <f t="shared" si="45"/>
        <v/>
      </c>
      <c r="GQ68" t="str">
        <f t="shared" si="46"/>
        <v/>
      </c>
      <c r="GR68"/>
      <c r="GS68" t="str">
        <f t="shared" si="47"/>
        <v/>
      </c>
      <c r="GT68"/>
      <c r="GU68" t="str">
        <f t="shared" si="48"/>
        <v/>
      </c>
      <c r="GV68"/>
      <c r="GW68" t="str">
        <f t="shared" si="49"/>
        <v/>
      </c>
      <c r="GX68"/>
      <c r="GY68"/>
      <c r="GZ68"/>
      <c r="HA68"/>
      <c r="HB68"/>
      <c r="HC68"/>
      <c r="HD68"/>
      <c r="HE68"/>
      <c r="HF68"/>
      <c r="HG68"/>
      <c r="HH68"/>
      <c r="HI68"/>
      <c r="HJ68"/>
      <c r="HK68"/>
      <c r="HL68"/>
      <c r="HM68"/>
      <c r="HN68"/>
      <c r="HO68"/>
      <c r="HP68"/>
      <c r="HQ68"/>
      <c r="HR68"/>
      <c r="HS68"/>
      <c r="HT68" t="str">
        <f t="shared" si="50"/>
        <v/>
      </c>
      <c r="HU68" t="str">
        <f t="shared" si="51"/>
        <v/>
      </c>
      <c r="HV68"/>
      <c r="HW68"/>
      <c r="HX68"/>
      <c r="HY68"/>
      <c r="HZ68"/>
      <c r="IA68"/>
      <c r="IB68"/>
      <c r="IC68"/>
      <c r="ID68"/>
      <c r="IE68" t="str">
        <f t="shared" si="52"/>
        <v/>
      </c>
      <c r="IF68"/>
      <c r="IG68"/>
      <c r="IH68"/>
      <c r="II68"/>
      <c r="IJ68"/>
      <c r="IK68"/>
      <c r="IL68"/>
      <c r="IM68"/>
      <c r="IN68"/>
      <c r="IO68"/>
      <c r="IP68"/>
      <c r="IQ68" t="str">
        <f t="shared" si="53"/>
        <v/>
      </c>
      <c r="IR68"/>
      <c r="IS68" t="str">
        <f t="shared" si="54"/>
        <v/>
      </c>
      <c r="IT68"/>
      <c r="IU68" t="str">
        <f t="shared" si="55"/>
        <v/>
      </c>
      <c r="IV68"/>
      <c r="IW68"/>
      <c r="IX68"/>
      <c r="IY68"/>
      <c r="IZ68"/>
      <c r="JA68"/>
      <c r="JB68"/>
      <c r="JC68"/>
      <c r="JD68"/>
      <c r="JE68"/>
      <c r="JF68"/>
      <c r="JG68"/>
      <c r="JH68"/>
      <c r="JI68"/>
      <c r="JJ68"/>
      <c r="JK68"/>
      <c r="JL68"/>
      <c r="JM68"/>
      <c r="JN68"/>
      <c r="JO68"/>
      <c r="JP68"/>
      <c r="JQ68"/>
      <c r="JR68" t="str">
        <f t="shared" si="56"/>
        <v/>
      </c>
      <c r="JS68" t="str">
        <f t="shared" si="57"/>
        <v/>
      </c>
      <c r="JT68"/>
      <c r="JU68"/>
      <c r="JV68"/>
      <c r="JW68"/>
      <c r="JX68"/>
      <c r="JY68"/>
      <c r="JZ68"/>
      <c r="KA68"/>
      <c r="KB68"/>
      <c r="KC68" t="str">
        <f t="shared" si="58"/>
        <v/>
      </c>
      <c r="KD68"/>
      <c r="KE68"/>
      <c r="KF68"/>
      <c r="KG68"/>
      <c r="KH68"/>
      <c r="KI68"/>
      <c r="KJ68"/>
      <c r="KK68"/>
      <c r="KL68" t="str">
        <f>IF(CT68=1,KL$8&amp;IF(SUM(CU68:$EQ68)=0,"",", "),"")</f>
        <v/>
      </c>
      <c r="KM68" t="str">
        <f>IF(CU68=1,KM$8&amp;IF(SUM(CV68:$EQ68)=0,"",", "),"")</f>
        <v/>
      </c>
      <c r="KN68" t="str">
        <f>IF(CV68=1,KN$8&amp;IF(SUM(CW68:$EQ68)=0,"",", "),"")</f>
        <v/>
      </c>
      <c r="KO68" t="str">
        <f>IF(CW68=1,KO$8&amp;IF(SUM(CX68:$EQ68)=0,"",", "),"")</f>
        <v/>
      </c>
      <c r="KP68" t="str">
        <f>IF(CX68=1,KP$8&amp;IF(SUM(CY68:$EQ68)=0,"",", "),"")</f>
        <v/>
      </c>
      <c r="KQ68" t="str">
        <f>IF(CY68=1,KQ$8&amp;IF(SUM(CZ68:$EQ68)=0,"",", "),"")</f>
        <v/>
      </c>
      <c r="KR68" t="str">
        <f>IF(CZ68=1,KR$8&amp;IF(SUM(DA68:$EQ68)=0,"",", "),"")</f>
        <v/>
      </c>
      <c r="KS68" t="str">
        <f>IF(DA68=1,KS$8&amp;IF(SUM(DB68:$EQ68)=0,"",", "),"")</f>
        <v/>
      </c>
      <c r="KT68" t="str">
        <f>IF(DB68=1,KT$8&amp;IF(SUM(DC68:$EQ68)=0,"",", "),"")</f>
        <v/>
      </c>
      <c r="KU68" t="str">
        <f>IF(DC68=1,KU$8&amp;IF(SUM(DD68:$EQ68)=0,"",", "),"")</f>
        <v/>
      </c>
      <c r="KV68" t="str">
        <f>IF(DD68=1,KV$8&amp;IF(SUM(DE68:$EQ68)=0,"",", "),"")</f>
        <v/>
      </c>
      <c r="KW68" t="str">
        <f>IF(DE68=1,KW$8&amp;IF(SUM(DF68:$EQ68)=0,"",", "),"")</f>
        <v/>
      </c>
      <c r="KX68" t="str">
        <f>IF(DF68=1,KX$8&amp;IF(SUM(DG68:$EQ68)=0,"",", "),"")</f>
        <v/>
      </c>
      <c r="KY68" t="str">
        <f>IF(DG68=1,KY$8&amp;IF(SUM(DH68:$EQ68)=0,"",", "),"")</f>
        <v/>
      </c>
      <c r="KZ68" t="str">
        <f>IF(DH68=1,KZ$8&amp;IF(SUM(DI68:$EQ68)=0,"",", "),"")</f>
        <v/>
      </c>
      <c r="LA68" t="str">
        <f>IF(DI68=1,LA$8&amp;IF(SUM(DJ68:$EQ68)=0,"",", "),"")</f>
        <v/>
      </c>
      <c r="LB68" t="str">
        <f>IF(DJ68=1,LB$8&amp;IF(SUM(DK68:$EQ68)=0,"",", "),"")</f>
        <v/>
      </c>
      <c r="LC68" t="str">
        <f>IF(DK68=1,LC$8&amp;IF(SUM(DL68:$EQ68)=0,"",", "),"")</f>
        <v/>
      </c>
      <c r="LD68" t="str">
        <f>IF(DL68=1,LD$8&amp;IF(SUM(DM68:$EQ68)=0,"",", "),"")</f>
        <v/>
      </c>
      <c r="LE68" t="str">
        <f>IF(DM68=1,LE$8&amp;IF(SUM(DN68:$EQ68)=0,"",", "),"")</f>
        <v/>
      </c>
      <c r="LF68" t="str">
        <f>IF(DN68=1,LF$8&amp;IF(SUM(DO68:$EQ68)=0,"",", "),"")</f>
        <v/>
      </c>
      <c r="LG68" t="str">
        <f>IF(DO68=1,LG$8&amp;IF(SUM(DP68:$EQ68)=0,"",", "),"")</f>
        <v/>
      </c>
      <c r="LH68" t="str">
        <f>IF(DP68=1,LH$8&amp;IF(SUM(DQ68:$EQ68)=0,"",", "),"")</f>
        <v/>
      </c>
      <c r="LI68" t="str">
        <f>IF(DQ68=1,LI$8&amp;IF(SUM(DR68:$EQ68)=0,"",", "),"")</f>
        <v/>
      </c>
      <c r="LJ68" t="str">
        <f>IF(DR68=1,LJ$8&amp;IF(SUM(DS68:$EQ68)=0,"",", "),"")</f>
        <v/>
      </c>
      <c r="LK68" t="str">
        <f>IF(DS68=1,LK$8&amp;IF(SUM(DT68:$EQ68)=0,"",", "),"")</f>
        <v/>
      </c>
      <c r="LL68" t="str">
        <f>IF(DT68=1,LL$8&amp;IF(SUM(DU68:$EQ68)=0,"",", "),"")</f>
        <v/>
      </c>
      <c r="LM68" t="str">
        <f>IF(DU68=1,LM$8&amp;IF(SUM(DV68:$EQ68)=0,"",", "),"")</f>
        <v/>
      </c>
      <c r="LN68" t="str">
        <f>IF(DV68=1,LN$8&amp;IF(SUM(DW68:$EQ68)=0,"",", "),"")</f>
        <v/>
      </c>
      <c r="LO68" t="str">
        <f>IF(DW68=1,LO$8&amp;IF(SUM(DX68:$EQ68)=0,"",", "),"")</f>
        <v/>
      </c>
      <c r="LP68" t="str">
        <f>IF(DX68=1,LP$8&amp;IF(SUM(DY68:$EQ68)=0,"",", "),"")</f>
        <v/>
      </c>
      <c r="LQ68" t="str">
        <f>IF(DY68=1,LQ$8&amp;IF(SUM(DZ68:$EQ68)=0,"",", "),"")</f>
        <v/>
      </c>
      <c r="LR68" t="str">
        <f>IF(DZ68=1,LR$8&amp;IF(SUM(EA68:$EQ68)=0,"",", "),"")</f>
        <v/>
      </c>
      <c r="LS68" t="str">
        <f>IF(EA68=1,LS$8&amp;IF(SUM(EB68:$EQ68)=0,"",", "),"")</f>
        <v/>
      </c>
      <c r="LT68" t="str">
        <f>IF(EB68=1,LT$8&amp;IF(SUM(EC68:$EQ68)=0,"",", "),"")</f>
        <v/>
      </c>
      <c r="LU68" t="str">
        <f>IF(EC68=1,LU$8&amp;IF(SUM(ED68:$EQ68)=0,"",", "),"")</f>
        <v/>
      </c>
      <c r="LV68" t="str">
        <f>IF(ED68=1,LV$8&amp;IF(SUM(EE68:$EQ68)=0,"",", "),"")</f>
        <v/>
      </c>
      <c r="LW68" t="str">
        <f>IF(EE68=1,LW$8&amp;IF(SUM(EF68:$EQ68)=0,"",", "),"")</f>
        <v/>
      </c>
      <c r="LX68" t="str">
        <f>IF(EF68=1,LX$8&amp;IF(SUM(EG68:$EQ68)=0,"",", "),"")</f>
        <v/>
      </c>
      <c r="LY68" t="str">
        <f>IF(EG68=1,LY$8&amp;IF(SUM(EH68:$EQ68)=0,"",", "),"")</f>
        <v/>
      </c>
      <c r="LZ68" t="str">
        <f>IF(EH68=1,LZ$8&amp;IF(SUM(EI68:$EQ68)=0,"",", "),"")</f>
        <v/>
      </c>
      <c r="MA68" t="str">
        <f>IF(EI68=1,MA$8&amp;IF(SUM(EJ68:$EQ68)=0,"",", "),"")</f>
        <v/>
      </c>
      <c r="MB68" t="str">
        <f>IF(EJ68=1,MB$8&amp;IF(SUM(EK68:$EQ68)=0,"",", "),"")</f>
        <v/>
      </c>
      <c r="MC68" t="str">
        <f>IF(EK68=1,MC$8&amp;IF(SUM(EL68:$EQ68)=0,"",", "),"")</f>
        <v/>
      </c>
      <c r="MD68" t="str">
        <f>IF(EL68=1,MD$8&amp;IF(SUM(EM68:$EQ68)=0,"",", "),"")</f>
        <v/>
      </c>
      <c r="ME68" t="str">
        <f>IF(EM68=1,ME$8&amp;IF(SUM(EN68:$EQ68)=0,"",", "),"")</f>
        <v/>
      </c>
      <c r="MF68" t="str">
        <f>IF(EN68=1,MF$8&amp;IF(SUM(EO68:$EQ68)=0,"",", "),"")</f>
        <v/>
      </c>
      <c r="MG68" t="str">
        <f>IF(EO68=1,MG$8&amp;IF(SUM(EP68:$EQ68)=0,"",", "),"")</f>
        <v/>
      </c>
      <c r="MH68" t="str">
        <f>IF(EP68=1,MH$8&amp;IF(SUM(EQ68:$EQ68)=0,"",", "),"")</f>
        <v/>
      </c>
      <c r="MI68" t="str">
        <f t="shared" si="68"/>
        <v/>
      </c>
      <c r="MJ68" t="str">
        <f>IF(ER68=1,MJ$8&amp;IF(SUM(ES68:$GO68)=0,"",", "),"")</f>
        <v/>
      </c>
      <c r="MK68" t="str">
        <f>IF(ES68=1,MK$8&amp;IF(SUM(ET68:$GO68)=0,"",", "),"")</f>
        <v/>
      </c>
      <c r="ML68" t="str">
        <f>IF(ET68=1,ML$8&amp;IF(SUM(EU68:$GO68)=0,"",", "),"")</f>
        <v/>
      </c>
      <c r="MM68" t="str">
        <f>IF(EU68=1,MM$8&amp;IF(SUM(EV68:$GO68)=0,"",", "),"")</f>
        <v/>
      </c>
      <c r="MN68" t="str">
        <f>IF(EV68=1,MN$8&amp;IF(SUM(EW68:$GO68)=0,"",", "),"")</f>
        <v/>
      </c>
      <c r="MO68" t="str">
        <f>IF(EW68=1,MO$8&amp;IF(SUM(EX68:$GO68)=0,"",", "),"")</f>
        <v/>
      </c>
      <c r="MP68" t="str">
        <f>IF(EX68=1,MP$8&amp;IF(SUM(EY68:$GO68)=0,"",", "),"")</f>
        <v/>
      </c>
      <c r="MQ68" t="str">
        <f>IF(EY68=1,MQ$8&amp;IF(SUM(EZ68:$GO68)=0,"",", "),"")</f>
        <v/>
      </c>
      <c r="MR68" t="str">
        <f>IF(EZ68=1,MR$8&amp;IF(SUM(FA68:$GO68)=0,"",", "),"")</f>
        <v/>
      </c>
      <c r="MS68" t="str">
        <f>IF(FA68=1,MS$8&amp;IF(SUM(FB68:$GO68)=0,"",", "),"")</f>
        <v/>
      </c>
      <c r="MT68" t="str">
        <f>IF(FB68=1,MT$8&amp;IF(SUM(FC68:$GO68)=0,"",", "),"")</f>
        <v/>
      </c>
      <c r="MU68" t="str">
        <f>IF(FC68=1,MU$8&amp;IF(SUM(FD68:$GO68)=0,"",", "),"")</f>
        <v/>
      </c>
      <c r="MV68" t="str">
        <f>IF(FD68=1,MV$8&amp;IF(SUM(FE68:$GO68)=0,"",", "),"")</f>
        <v/>
      </c>
      <c r="MW68" t="str">
        <f>IF(FE68=1,MW$8&amp;IF(SUM(FF68:$GO68)=0,"",", "),"")</f>
        <v/>
      </c>
      <c r="MX68" t="str">
        <f>IF(FF68=1,MX$8&amp;IF(SUM(FG68:$GO68)=0,"",", "),"")</f>
        <v/>
      </c>
      <c r="MY68" t="str">
        <f>IF(FG68=1,MY$8&amp;IF(SUM(FH68:$GO68)=0,"",", "),"")</f>
        <v/>
      </c>
      <c r="MZ68" t="str">
        <f>IF(FH68=1,MZ$8&amp;IF(SUM(FI68:$GO68)=0,"",", "),"")</f>
        <v/>
      </c>
      <c r="NA68" t="str">
        <f>IF(FI68=1,NA$8&amp;IF(SUM(FJ68:$GO68)=0,"",", "),"")</f>
        <v/>
      </c>
      <c r="NB68" t="str">
        <f>IF(FJ68=1,NB$8&amp;IF(SUM(FK68:$GO68)=0,"",", "),"")</f>
        <v/>
      </c>
      <c r="NC68" t="str">
        <f>IF(FK68=1,NC$8&amp;IF(SUM(FL68:$GO68)=0,"",", "),"")</f>
        <v/>
      </c>
      <c r="ND68" t="str">
        <f>IF(FL68=1,ND$8&amp;IF(SUM(FM68:$GO68)=0,"",", "),"")</f>
        <v/>
      </c>
      <c r="NE68" t="str">
        <f>IF(FM68=1,NE$8&amp;IF(SUM(FN68:$GO68)=0,"",", "),"")</f>
        <v/>
      </c>
      <c r="NF68" t="str">
        <f>IF(FN68=1,NF$8&amp;IF(SUM(FO68:$GO68)=0,"",", "),"")</f>
        <v/>
      </c>
      <c r="NG68" t="str">
        <f>IF(FO68=1,NG$8&amp;IF(SUM(FP68:$GO68)=0,"",", "),"")</f>
        <v/>
      </c>
      <c r="NH68" t="str">
        <f>IF(FP68=1,NH$8&amp;IF(SUM(FQ68:$GO68)=0,"",", "),"")</f>
        <v/>
      </c>
      <c r="NI68" t="str">
        <f>IF(FQ68=1,NI$8&amp;IF(SUM(FR68:$GO68)=0,"",", "),"")</f>
        <v/>
      </c>
      <c r="NJ68" t="str">
        <f>IF(FR68=1,NJ$8&amp;IF(SUM(FS68:$GO68)=0,"",", "),"")</f>
        <v/>
      </c>
      <c r="NK68" t="str">
        <f>IF(FS68=1,NK$8&amp;IF(SUM(FT68:$GO68)=0,"",", "),"")</f>
        <v/>
      </c>
      <c r="NL68" t="str">
        <f>IF(FT68=1,NL$8&amp;IF(SUM(FU68:$GO68)=0,"",", "),"")</f>
        <v/>
      </c>
      <c r="NM68" t="str">
        <f>IF(FU68=1,NM$8&amp;IF(SUM(FV68:$GO68)=0,"",", "),"")</f>
        <v/>
      </c>
      <c r="NN68" t="str">
        <f>IF(FV68=1,NN$8&amp;IF(SUM(FW68:$GO68)=0,"",", "),"")</f>
        <v/>
      </c>
      <c r="NO68" t="str">
        <f>IF(FW68=1,NO$8&amp;IF(SUM(FX68:$GO68)=0,"",", "),"")</f>
        <v/>
      </c>
      <c r="NP68" t="str">
        <f>IF(FX68=1,NP$8&amp;IF(SUM(FY68:$GO68)=0,"",", "),"")</f>
        <v/>
      </c>
      <c r="NQ68" t="str">
        <f>IF(FY68=1,NQ$8&amp;IF(SUM(FZ68:$GO68)=0,"",", "),"")</f>
        <v/>
      </c>
      <c r="NR68" t="str">
        <f>IF(FZ68=1,NR$8&amp;IF(SUM(GA68:$GO68)=0,"",", "),"")</f>
        <v/>
      </c>
      <c r="NS68" t="str">
        <f>IF(GA68=1,NS$8&amp;IF(SUM(GB68:$GO68)=0,"",", "),"")</f>
        <v/>
      </c>
      <c r="NT68" t="str">
        <f>IF(GB68=1,NT$8&amp;IF(SUM(GC68:$GO68)=0,"",", "),"")</f>
        <v/>
      </c>
      <c r="NU68" t="str">
        <f>IF(GC68=1,NU$8&amp;IF(SUM(GD68:$GO68)=0,"",", "),"")</f>
        <v/>
      </c>
      <c r="NV68" t="str">
        <f>IF(GD68=1,NV$8&amp;IF(SUM(GE68:$GO68)=0,"",", "),"")</f>
        <v/>
      </c>
      <c r="NW68" t="str">
        <f>IF(GE68=1,NW$8&amp;IF(SUM(GF68:$GO68)=0,"",", "),"")</f>
        <v/>
      </c>
      <c r="NX68" t="str">
        <f>IF(GF68=1,NX$8&amp;IF(SUM(GG68:$GO68)=0,"",", "),"")</f>
        <v/>
      </c>
      <c r="NY68" t="str">
        <f>IF(GG68=1,NY$8&amp;IF(SUM(GH68:$GO68)=0,"",", "),"")</f>
        <v/>
      </c>
      <c r="NZ68" t="str">
        <f>IF(GH68=1,NZ$8&amp;IF(SUM(GI68:$GO68)=0,"",", "),"")</f>
        <v/>
      </c>
      <c r="OA68" t="str">
        <f>IF(GI68=1,OA$8&amp;IF(SUM(GJ68:$GO68)=0,"",", "),"")</f>
        <v/>
      </c>
      <c r="OB68" t="str">
        <f>IF(GJ68=1,OB$8&amp;IF(SUM(GK68:$GO68)=0,"",", "),"")</f>
        <v/>
      </c>
      <c r="OC68" t="str">
        <f>IF(GK68=1,OC$8&amp;IF(SUM(GL68:$GO68)=0,"",", "),"")</f>
        <v/>
      </c>
      <c r="OD68" t="str">
        <f>IF(GL68=1,OD$8&amp;IF(SUM(GM68:$GO68)=0,"",", "),"")</f>
        <v/>
      </c>
      <c r="OE68" t="str">
        <f>IF(GM68=1,OE$8&amp;IF(SUM(GN68:$GO68)=0,"",", "),"")</f>
        <v/>
      </c>
      <c r="OF68" t="str">
        <f>IF(GN68=1,OF$8&amp;IF(SUM(GO68:$GO68)=0,"",", "),"")</f>
        <v/>
      </c>
      <c r="OG68" t="str">
        <f t="shared" si="69"/>
        <v/>
      </c>
      <c r="OH68" t="str">
        <f>IF(GP68=1,OH$8&amp;IF(SUM(GQ68:$IM68)=0,"",", "),"")</f>
        <v/>
      </c>
      <c r="OI68" t="str">
        <f>IF(GQ68=1,OI$8&amp;IF(SUM(GR68:$IM68)=0,"",", "),"")</f>
        <v/>
      </c>
      <c r="OJ68" t="str">
        <f>IF(GR68=1,OJ$8&amp;IF(SUM(GS68:$IM68)=0,"",", "),"")</f>
        <v/>
      </c>
      <c r="OK68" t="str">
        <f>IF(GS68=1,OK$8&amp;IF(SUM(GT68:$IM68)=0,"",", "),"")</f>
        <v/>
      </c>
      <c r="OL68" t="str">
        <f>IF(GT68=1,OL$8&amp;IF(SUM(GU68:$IM68)=0,"",", "),"")</f>
        <v/>
      </c>
      <c r="OM68" t="str">
        <f>IF(GU68=1,OM$8&amp;IF(SUM(GV68:$IM68)=0,"",", "),"")</f>
        <v/>
      </c>
      <c r="ON68" t="str">
        <f>IF(GV68=1,ON$8&amp;IF(SUM(GW68:$IM68)=0,"",", "),"")</f>
        <v/>
      </c>
      <c r="OO68" t="str">
        <f>IF(GW68=1,OO$8&amp;IF(SUM(GX68:$IM68)=0,"",", "),"")</f>
        <v/>
      </c>
      <c r="OP68" t="str">
        <f>IF(GX68=1,OP$8&amp;IF(SUM(GY68:$IM68)=0,"",", "),"")</f>
        <v/>
      </c>
      <c r="OQ68" t="str">
        <f>IF(GY68=1,OQ$8&amp;IF(SUM(GZ68:$IM68)=0,"",", "),"")</f>
        <v/>
      </c>
      <c r="OR68" t="str">
        <f>IF(GZ68=1,OR$8&amp;IF(SUM(HA68:$IM68)=0,"",", "),"")</f>
        <v/>
      </c>
      <c r="OS68" t="str">
        <f>IF(HA68=1,OS$8&amp;IF(SUM(HB68:$IM68)=0,"",", "),"")</f>
        <v/>
      </c>
      <c r="OT68" t="str">
        <f>IF(HB68=1,OT$8&amp;IF(SUM(HC68:$IM68)=0,"",", "),"")</f>
        <v/>
      </c>
      <c r="OU68" t="str">
        <f>IF(HC68=1,OU$8&amp;IF(SUM(HD68:$IM68)=0,"",", "),"")</f>
        <v/>
      </c>
      <c r="OV68" t="str">
        <f>IF(HD68=1,OV$8&amp;IF(SUM(HE68:$IM68)=0,"",", "),"")</f>
        <v/>
      </c>
      <c r="OW68" t="str">
        <f>IF(HE68=1,OW$8&amp;IF(SUM(HF68:$IM68)=0,"",", "),"")</f>
        <v/>
      </c>
      <c r="OX68" t="str">
        <f>IF(HF68=1,OX$8&amp;IF(SUM(HG68:$IM68)=0,"",", "),"")</f>
        <v/>
      </c>
      <c r="OY68" t="str">
        <f>IF(HG68=1,OY$8&amp;IF(SUM(HH68:$IM68)=0,"",", "),"")</f>
        <v/>
      </c>
      <c r="OZ68" t="str">
        <f>IF(HH68=1,OZ$8&amp;IF(SUM(HI68:$IM68)=0,"",", "),"")</f>
        <v/>
      </c>
      <c r="PA68" t="str">
        <f>IF(HI68=1,PA$8&amp;IF(SUM(HJ68:$IM68)=0,"",", "),"")</f>
        <v/>
      </c>
      <c r="PB68" t="str">
        <f>IF(HJ68=1,PB$8&amp;IF(SUM(HK68:$IM68)=0,"",", "),"")</f>
        <v/>
      </c>
      <c r="PC68" t="str">
        <f>IF(HK68=1,PC$8&amp;IF(SUM(HL68:$IM68)=0,"",", "),"")</f>
        <v/>
      </c>
      <c r="PD68" t="str">
        <f>IF(HL68=1,PD$8&amp;IF(SUM(HM68:$IM68)=0,"",", "),"")</f>
        <v/>
      </c>
      <c r="PE68" t="str">
        <f>IF(HM68=1,PE$8&amp;IF(SUM(HN68:$IM68)=0,"",", "),"")</f>
        <v/>
      </c>
      <c r="PF68" t="str">
        <f>IF(HN68=1,PF$8&amp;IF(SUM(HO68:$IM68)=0,"",", "),"")</f>
        <v/>
      </c>
      <c r="PG68" t="str">
        <f>IF(HO68=1,PG$8&amp;IF(SUM(HP68:$IM68)=0,"",", "),"")</f>
        <v/>
      </c>
      <c r="PH68" t="str">
        <f>IF(HP68=1,PH$8&amp;IF(SUM(HQ68:$IM68)=0,"",", "),"")</f>
        <v/>
      </c>
      <c r="PI68" t="str">
        <f>IF(HQ68=1,PI$8&amp;IF(SUM(HR68:$IM68)=0,"",", "),"")</f>
        <v/>
      </c>
      <c r="PJ68" t="str">
        <f>IF(HR68=1,PJ$8&amp;IF(SUM(HS68:$IM68)=0,"",", "),"")</f>
        <v/>
      </c>
      <c r="PK68" t="str">
        <f>IF(HS68=1,PK$8&amp;IF(SUM(HT68:$IM68)=0,"",", "),"")</f>
        <v/>
      </c>
      <c r="PL68" t="str">
        <f>IF(HT68=1,PL$8&amp;IF(SUM(HU68:$IM68)=0,"",", "),"")</f>
        <v/>
      </c>
      <c r="PM68" t="str">
        <f>IF(HU68=1,PM$8&amp;IF(SUM(HV68:$IM68)=0,"",", "),"")</f>
        <v/>
      </c>
      <c r="PN68" t="str">
        <f>IF(HV68=1,PN$8&amp;IF(SUM(HW68:$IM68)=0,"",", "),"")</f>
        <v/>
      </c>
      <c r="PO68" t="str">
        <f>IF(HW68=1,PO$8&amp;IF(SUM(HX68:$IM68)=0,"",", "),"")</f>
        <v/>
      </c>
      <c r="PP68" t="str">
        <f>IF(HX68=1,PP$8&amp;IF(SUM(HY68:$IM68)=0,"",", "),"")</f>
        <v/>
      </c>
      <c r="PQ68" t="str">
        <f>IF(HY68=1,PQ$8&amp;IF(SUM(HZ68:$IM68)=0,"",", "),"")</f>
        <v/>
      </c>
      <c r="PR68" t="str">
        <f>IF(HZ68=1,PR$8&amp;IF(SUM(IA68:$IM68)=0,"",", "),"")</f>
        <v/>
      </c>
      <c r="PS68" t="str">
        <f>IF(IA68=1,PS$8&amp;IF(SUM(IB68:$IM68)=0,"",", "),"")</f>
        <v/>
      </c>
      <c r="PT68" t="str">
        <f>IF(IB68=1,PT$8&amp;IF(SUM(IC68:$IM68)=0,"",", "),"")</f>
        <v/>
      </c>
      <c r="PU68" t="str">
        <f>IF(IC68=1,PU$8&amp;IF(SUM(ID68:$IM68)=0,"",", "),"")</f>
        <v/>
      </c>
      <c r="PV68" t="str">
        <f>IF(ID68=1,PV$8&amp;IF(SUM(IE68:$IM68)=0,"",", "),"")</f>
        <v/>
      </c>
      <c r="PW68" t="str">
        <f>IF(IE68=1,PW$8&amp;IF(SUM(IF68:$IM68)=0,"",", "),"")</f>
        <v/>
      </c>
      <c r="PX68" t="str">
        <f>IF(IF68=1,PX$8&amp;IF(SUM(IG68:$IM68)=0,"",", "),"")</f>
        <v/>
      </c>
      <c r="PY68" t="str">
        <f>IF(IG68=1,PY$8&amp;IF(SUM(IH68:$IM68)=0,"",", "),"")</f>
        <v/>
      </c>
      <c r="PZ68" t="str">
        <f>IF(IH68=1,PZ$8&amp;IF(SUM(II68:$IM68)=0,"",", "),"")</f>
        <v/>
      </c>
      <c r="QA68" t="str">
        <f>IF(II68=1,QA$8&amp;IF(SUM(IJ68:$IM68)=0,"",", "),"")</f>
        <v/>
      </c>
      <c r="QB68" t="str">
        <f>IF(IJ68=1,QB$8&amp;IF(SUM(IK68:$IM68)=0,"",", "),"")</f>
        <v/>
      </c>
      <c r="QC68" t="str">
        <f>IF(IK68=1,QC$8&amp;IF(SUM(IL68:$IM68)=0,"",", "),"")</f>
        <v/>
      </c>
      <c r="QD68" t="str">
        <f>IF(IL68=1,QD$8&amp;IF(SUM(IM68:$IM68)=0,"",", "),"")</f>
        <v/>
      </c>
      <c r="QE68" t="str">
        <f t="shared" si="70"/>
        <v/>
      </c>
      <c r="QF68" t="str">
        <f>IF(IN68=1,QF$8&amp;IF(SUM(IO68:$KK68)=0,"",", "),"")</f>
        <v/>
      </c>
      <c r="QG68" t="str">
        <f>IF(IO68=1,QG$8&amp;IF(SUM(IP68:$KK68)=0,"",", "),"")</f>
        <v/>
      </c>
      <c r="QH68" t="str">
        <f>IF(IP68=1,QH$8&amp;IF(SUM(IQ68:$KK68)=0,"",", "),"")</f>
        <v/>
      </c>
      <c r="QI68" t="str">
        <f>IF(IQ68=1,QI$8&amp;IF(SUM(IR68:$KK68)=0,"",", "),"")</f>
        <v/>
      </c>
      <c r="QJ68" t="str">
        <f>IF(IR68=1,QJ$8&amp;IF(SUM(IS68:$KK68)=0,"",", "),"")</f>
        <v/>
      </c>
      <c r="QK68" t="str">
        <f>IF(IS68=1,QK$8&amp;IF(SUM(IT68:$KK68)=0,"",", "),"")</f>
        <v/>
      </c>
      <c r="QL68" t="str">
        <f>IF(IT68=1,QL$8&amp;IF(SUM(IU68:$KK68)=0,"",", "),"")</f>
        <v/>
      </c>
      <c r="QM68" t="str">
        <f>IF(IU68=1,QM$8&amp;IF(SUM(IV68:$KK68)=0,"",", "),"")</f>
        <v/>
      </c>
      <c r="QN68" t="str">
        <f>IF(IV68=1,QN$8&amp;IF(SUM(IW68:$KK68)=0,"",", "),"")</f>
        <v/>
      </c>
      <c r="QO68" t="str">
        <f>IF(IW68=1,QO$8&amp;IF(SUM(IX68:$KK68)=0,"",", "),"")</f>
        <v/>
      </c>
      <c r="QP68" t="str">
        <f>IF(IX68=1,QP$8&amp;IF(SUM(IY68:$KK68)=0,"",", "),"")</f>
        <v/>
      </c>
      <c r="QQ68" t="str">
        <f>IF(IY68=1,QQ$8&amp;IF(SUM(IZ68:$KK68)=0,"",", "),"")</f>
        <v/>
      </c>
      <c r="QR68" t="str">
        <f>IF(IZ68=1,QR$8&amp;IF(SUM(JA68:$KK68)=0,"",", "),"")</f>
        <v/>
      </c>
      <c r="QS68" t="str">
        <f>IF(JA68=1,QS$8&amp;IF(SUM(JB68:$KK68)=0,"",", "),"")</f>
        <v/>
      </c>
      <c r="QT68" t="str">
        <f>IF(JB68=1,QT$8&amp;IF(SUM(JC68:$KK68)=0,"",", "),"")</f>
        <v/>
      </c>
      <c r="QU68" t="str">
        <f>IF(JC68=1,QU$8&amp;IF(SUM(JD68:$KK68)=0,"",", "),"")</f>
        <v/>
      </c>
      <c r="QV68" t="str">
        <f>IF(JD68=1,QV$8&amp;IF(SUM(JE68:$KK68)=0,"",", "),"")</f>
        <v/>
      </c>
      <c r="QW68" t="str">
        <f>IF(JE68=1,QW$8&amp;IF(SUM(JF68:$KK68)=0,"",", "),"")</f>
        <v/>
      </c>
      <c r="QX68" t="str">
        <f>IF(JF68=1,QX$8&amp;IF(SUM(JG68:$KK68)=0,"",", "),"")</f>
        <v/>
      </c>
      <c r="QY68" t="str">
        <f>IF(JG68=1,QY$8&amp;IF(SUM(JH68:$KK68)=0,"",", "),"")</f>
        <v/>
      </c>
      <c r="QZ68" t="str">
        <f>IF(JH68=1,QZ$8&amp;IF(SUM(JI68:$KK68)=0,"",", "),"")</f>
        <v/>
      </c>
      <c r="RA68" t="str">
        <f>IF(JI68=1,RA$8&amp;IF(SUM(JJ68:$KK68)=0,"",", "),"")</f>
        <v/>
      </c>
      <c r="RB68" t="str">
        <f>IF(JJ68=1,RB$8&amp;IF(SUM(JK68:$KK68)=0,"",", "),"")</f>
        <v/>
      </c>
      <c r="RC68" t="str">
        <f>IF(JK68=1,RC$8&amp;IF(SUM(JL68:$KK68)=0,"",", "),"")</f>
        <v/>
      </c>
      <c r="RD68" t="str">
        <f>IF(JL68=1,RD$8&amp;IF(SUM(JM68:$KK68)=0,"",", "),"")</f>
        <v/>
      </c>
      <c r="RE68" t="str">
        <f>IF(JM68=1,RE$8&amp;IF(SUM(JN68:$KK68)=0,"",", "),"")</f>
        <v/>
      </c>
      <c r="RF68" t="str">
        <f>IF(JN68=1,RF$8&amp;IF(SUM(JO68:$KK68)=0,"",", "),"")</f>
        <v/>
      </c>
      <c r="RG68" t="str">
        <f>IF(JO68=1,RG$8&amp;IF(SUM(JP68:$KK68)=0,"",", "),"")</f>
        <v/>
      </c>
      <c r="RH68" t="str">
        <f>IF(JP68=1,RH$8&amp;IF(SUM(JQ68:$KK68)=0,"",", "),"")</f>
        <v/>
      </c>
      <c r="RI68" t="str">
        <f>IF(JQ68=1,RI$8&amp;IF(SUM(JR68:$KK68)=0,"",", "),"")</f>
        <v/>
      </c>
      <c r="RJ68" t="str">
        <f>IF(JR68=1,RJ$8&amp;IF(SUM(JS68:$KK68)=0,"",", "),"")</f>
        <v/>
      </c>
      <c r="RK68" t="str">
        <f>IF(JS68=1,RK$8&amp;IF(SUM(JT68:$KK68)=0,"",", "),"")</f>
        <v/>
      </c>
      <c r="RL68" t="str">
        <f>IF(JT68=1,RL$8&amp;IF(SUM(JU68:$KK68)=0,"",", "),"")</f>
        <v/>
      </c>
      <c r="RM68" t="str">
        <f>IF(JU68=1,RM$8&amp;IF(SUM(JV68:$KK68)=0,"",", "),"")</f>
        <v/>
      </c>
      <c r="RN68" t="str">
        <f>IF(JV68=1,RN$8&amp;IF(SUM(JW68:$KK68)=0,"",", "),"")</f>
        <v/>
      </c>
      <c r="RO68" t="str">
        <f>IF(JW68=1,RO$8&amp;IF(SUM(JX68:$KK68)=0,"",", "),"")</f>
        <v/>
      </c>
      <c r="RP68" t="str">
        <f>IF(JX68=1,RP$8&amp;IF(SUM(JY68:$KK68)=0,"",", "),"")</f>
        <v/>
      </c>
      <c r="RQ68" t="str">
        <f>IF(JY68=1,RQ$8&amp;IF(SUM(JZ68:$KK68)=0,"",", "),"")</f>
        <v/>
      </c>
      <c r="RR68" t="str">
        <f>IF(JZ68=1,RR$8&amp;IF(SUM(KA68:$KK68)=0,"",", "),"")</f>
        <v/>
      </c>
      <c r="RS68" t="str">
        <f>IF(KA68=1,RS$8&amp;IF(SUM(KB68:$KK68)=0,"",", "),"")</f>
        <v/>
      </c>
      <c r="RT68" t="str">
        <f>IF(KB68=1,RT$8&amp;IF(SUM(KC68:$KK68)=0,"",", "),"")</f>
        <v/>
      </c>
      <c r="RU68" t="str">
        <f>IF(KC68=1,RU$8&amp;IF(SUM(KD68:$KK68)=0,"",", "),"")</f>
        <v/>
      </c>
      <c r="RV68" t="str">
        <f>IF(KD68=1,RV$8&amp;IF(SUM(KE68:$KK68)=0,"",", "),"")</f>
        <v/>
      </c>
      <c r="RW68" t="str">
        <f>IF(KE68=1,RW$8&amp;IF(SUM(KF68:$KK68)=0,"",", "),"")</f>
        <v/>
      </c>
      <c r="RX68" t="str">
        <f>IF(KF68=1,RX$8&amp;IF(SUM(KG68:$KK68)=0,"",", "),"")</f>
        <v/>
      </c>
      <c r="RY68" t="str">
        <f>IF(KG68=1,RY$8&amp;IF(SUM(KH68:$KK68)=0,"",", "),"")</f>
        <v/>
      </c>
      <c r="RZ68" t="str">
        <f>IF(KH68=1,RZ$8&amp;IF(SUM(KI68:$KK68)=0,"",", "),"")</f>
        <v/>
      </c>
      <c r="SA68" t="str">
        <f>IF(KI68=1,SA$8&amp;IF(SUM(KJ68:$KK68)=0,"",", "),"")</f>
        <v/>
      </c>
      <c r="SB68" t="str">
        <f>IF(KJ68=1,SB$8&amp;IF(SUM(KK68:$KK68)=0,"",", "),"")</f>
        <v/>
      </c>
      <c r="SC68" t="str">
        <f t="shared" si="71"/>
        <v/>
      </c>
    </row>
    <row r="69" spans="1:497" ht="60" customHeight="1" x14ac:dyDescent="0.45">
      <c r="A69" s="62"/>
      <c r="B69" s="212" t="str">
        <f t="shared" si="0"/>
        <v/>
      </c>
      <c r="C69" s="212" t="str">
        <f t="shared" si="59"/>
        <v/>
      </c>
      <c r="D69" s="212" t="str">
        <f t="shared" si="60"/>
        <v/>
      </c>
      <c r="E69" s="212" t="str">
        <f t="shared" si="61"/>
        <v/>
      </c>
      <c r="F69" s="212" t="str">
        <f t="shared" si="62"/>
        <v/>
      </c>
      <c r="G69" s="237" t="str">
        <f>IF('EDCI Data'!B69="","",'EDCI Data'!B69)</f>
        <v/>
      </c>
      <c r="H69" s="238" t="str">
        <f>IF('EDCI Data'!C69="","",'EDCI Data'!C69)</f>
        <v/>
      </c>
      <c r="I69" s="239" t="str">
        <f>IF('EDCI Data'!D69="","",'EDCI Data'!D69)</f>
        <v/>
      </c>
      <c r="J69" s="240" t="str">
        <f>IF('EDCI Data'!E69="","",'EDCI Data'!E69)</f>
        <v/>
      </c>
      <c r="K69" s="237" t="str">
        <f>IF('EDCI Data'!F69="","",'EDCI Data'!F69)</f>
        <v/>
      </c>
      <c r="L69" s="237" t="str">
        <f>IF('EDCI Data'!G69="","",'EDCI Data'!G69)</f>
        <v/>
      </c>
      <c r="M69" s="237" t="str">
        <f>IF('EDCI Data'!H69="","",'EDCI Data'!H69)</f>
        <v/>
      </c>
      <c r="N69" s="237" t="str">
        <f>IF('EDCI Data'!I69="","",'EDCI Data'!I69)</f>
        <v/>
      </c>
      <c r="O69" s="237" t="str">
        <f>IF('EDCI Data'!J69="","",'EDCI Data'!J69)</f>
        <v/>
      </c>
      <c r="P69" s="237" t="str">
        <f>IF('EDCI Data'!K69="","",'EDCI Data'!K69)</f>
        <v/>
      </c>
      <c r="Q69" s="241" t="str">
        <f>IF('EDCI Data'!L69="","",'EDCI Data'!L69)</f>
        <v/>
      </c>
      <c r="R69" s="241" t="str">
        <f>IF('EDCI Data'!M69="","",'EDCI Data'!M69)</f>
        <v/>
      </c>
      <c r="S69" s="237" t="str">
        <f>IF('EDCI Data'!N69="","",'EDCI Data'!N69)</f>
        <v/>
      </c>
      <c r="T69" s="237" t="str">
        <f>IF('EDCI Data'!O69="","",'EDCI Data'!O69)</f>
        <v/>
      </c>
      <c r="U69" s="237" t="str">
        <f>IF('EDCI Data'!P69="","",'EDCI Data'!P69)</f>
        <v/>
      </c>
      <c r="V69" s="237" t="str">
        <f>IF('EDCI Data'!Q69="","",'EDCI Data'!Q69)</f>
        <v/>
      </c>
      <c r="W69" s="242" t="str">
        <f>IF('EDCI Data'!R69="","",'EDCI Data'!R69)</f>
        <v/>
      </c>
      <c r="X69" s="243" t="str">
        <f>IF('EDCI Data'!S69="","",'EDCI Data'!S69)</f>
        <v/>
      </c>
      <c r="Y69" s="243" t="str">
        <f>IF('EDCI Data'!T69="","",'EDCI Data'!T69)</f>
        <v/>
      </c>
      <c r="Z69" s="244" t="str">
        <f>IF('EDCI Data'!U69="","",'EDCI Data'!U69)</f>
        <v/>
      </c>
      <c r="AA69" s="237" t="str">
        <f>IF('EDCI Data'!V69="","",'EDCI Data'!V69)</f>
        <v/>
      </c>
      <c r="AB69" s="244" t="str">
        <f>IF('EDCI Data'!W69="","",'EDCI Data'!W69)</f>
        <v/>
      </c>
      <c r="AC69" s="237" t="str">
        <f>IF('EDCI Data'!X69="","",'EDCI Data'!X69)</f>
        <v/>
      </c>
      <c r="AD69" s="244" t="str">
        <f>IF('EDCI Data'!Y69="","",'EDCI Data'!Y69)</f>
        <v/>
      </c>
      <c r="AE69" s="237" t="str">
        <f>IF('EDCI Data'!Z69="","",'EDCI Data'!Z69)</f>
        <v/>
      </c>
      <c r="AF69" s="237" t="str">
        <f>IF('EDCI Data'!AA69="","",'EDCI Data'!AA69)</f>
        <v/>
      </c>
      <c r="AG69" s="237" t="str">
        <f>IF('EDCI Data'!AB69="","",'EDCI Data'!AB69)</f>
        <v/>
      </c>
      <c r="AH69" s="237" t="str">
        <f>IF('EDCI Data'!AC69="","",'EDCI Data'!AC69)</f>
        <v/>
      </c>
      <c r="AI69" s="237" t="str">
        <f>IF('EDCI Data'!AD69="","",'EDCI Data'!AD69)</f>
        <v/>
      </c>
      <c r="AJ69" s="237" t="str">
        <f>IF('EDCI Data'!AE69="","",'EDCI Data'!AE69)</f>
        <v/>
      </c>
      <c r="AK69" s="237" t="str">
        <f>IF('EDCI Data'!AF69="","",'EDCI Data'!AF69)</f>
        <v/>
      </c>
      <c r="AL69" s="237" t="str">
        <f>IF('EDCI Data'!AG69="","",'EDCI Data'!AG69)</f>
        <v/>
      </c>
      <c r="AM69" s="237" t="str">
        <f>IF('EDCI Data'!AH69="","",'EDCI Data'!AH69)</f>
        <v/>
      </c>
      <c r="AN69" s="237" t="str">
        <f>IF('EDCI Data'!AI69="","",'EDCI Data'!AI69)</f>
        <v/>
      </c>
      <c r="AO69" s="237" t="str">
        <f>IF('EDCI Data'!AJ69="","",'EDCI Data'!AJ69)</f>
        <v/>
      </c>
      <c r="AP69" s="237" t="str">
        <f>IF('EDCI Data'!AK69="","",'EDCI Data'!AK69)</f>
        <v/>
      </c>
      <c r="AQ69" s="237" t="str">
        <f>IF('EDCI Data'!AL69="","",'EDCI Data'!AL69)</f>
        <v/>
      </c>
      <c r="AR69" s="237" t="str">
        <f>IF('EDCI Data'!AM69="","",'EDCI Data'!AM69)</f>
        <v/>
      </c>
      <c r="AS69" s="237" t="str">
        <f>IF('EDCI Data'!AN69="","",'EDCI Data'!AN69)</f>
        <v/>
      </c>
      <c r="AT69" s="237" t="str">
        <f>IF('EDCI Data'!AO69="","",'EDCI Data'!AO69)</f>
        <v/>
      </c>
      <c r="AU69" s="237" t="str">
        <f>IF('EDCI Data'!AP69="","",'EDCI Data'!AP69)</f>
        <v/>
      </c>
      <c r="AV69" s="237" t="str">
        <f>IF('EDCI Data'!AQ69="","",'EDCI Data'!AQ69)</f>
        <v/>
      </c>
      <c r="AW69" s="237" t="str">
        <f>IF('EDCI Data'!AR69="","",'EDCI Data'!AR69)</f>
        <v/>
      </c>
      <c r="AX69" s="237" t="str">
        <f>IF('EDCI Data'!AS69="","",'EDCI Data'!AS69)</f>
        <v/>
      </c>
      <c r="AY69" s="237" t="str">
        <f>IF('EDCI Data'!AT69="","",'EDCI Data'!AT69)</f>
        <v/>
      </c>
      <c r="AZ69" s="237" t="str">
        <f>IF('EDCI Data'!AU69="","",'EDCI Data'!AU69)</f>
        <v/>
      </c>
      <c r="BA69" s="237" t="str">
        <f>IF('EDCI Data'!AV69="","",'EDCI Data'!AV69)</f>
        <v/>
      </c>
      <c r="BB69" s="245" t="str">
        <f>IF('EDCI Data'!AW69="","",'EDCI Data'!AW69)</f>
        <v/>
      </c>
      <c r="BC69" s="245" t="str">
        <f>IF('EDCI Data'!AX69="","",'EDCI Data'!AX69)</f>
        <v/>
      </c>
      <c r="BD69" s="246" t="str">
        <f t="shared" si="63"/>
        <v/>
      </c>
      <c r="BE69" s="247" t="str">
        <f>IF('EDCI Data'!AY69="","",'EDCI Data'!AY69)</f>
        <v/>
      </c>
      <c r="BF69" s="247" t="str">
        <f>IF('EDCI Data'!AZ69="","",'EDCI Data'!AZ69)</f>
        <v/>
      </c>
      <c r="BG69" s="247" t="str">
        <f>IF('EDCI Data'!BA69="","",'EDCI Data'!BA69)</f>
        <v/>
      </c>
      <c r="BH69" s="247" t="str">
        <f>IF('EDCI Data'!BB69="","",'EDCI Data'!BB69)</f>
        <v/>
      </c>
      <c r="BI69" s="247" t="str">
        <f>IF('EDCI Data'!BC69="","",'EDCI Data'!BC69)</f>
        <v/>
      </c>
      <c r="BJ69" s="247" t="str">
        <f>IF('EDCI Data'!BD69="","",'EDCI Data'!BD69)</f>
        <v/>
      </c>
      <c r="BK69" s="247" t="str">
        <f>IF('EDCI Data'!BE69="","",'EDCI Data'!BE69)</f>
        <v/>
      </c>
      <c r="BL69" s="247" t="str">
        <f>IF('EDCI Data'!BF69="","",'EDCI Data'!BF69)</f>
        <v/>
      </c>
      <c r="BM69" s="247" t="str">
        <f>IF('EDCI Data'!BG69="","",'EDCI Data'!BG69)</f>
        <v/>
      </c>
      <c r="BN69" s="248" t="str">
        <f>IF('EDCI Data'!BH69="","",'EDCI Data'!BH69)</f>
        <v/>
      </c>
      <c r="BO69" s="248" t="str">
        <f>IF('EDCI Data'!BI69="","",'EDCI Data'!BI69)</f>
        <v/>
      </c>
      <c r="BP69" s="249" t="str">
        <f>IF('EDCI Data'!BJ69="","",'EDCI Data'!BJ69)</f>
        <v/>
      </c>
      <c r="BQ69" s="248" t="str">
        <f>IF('EDCI Data'!BK69="","",'EDCI Data'!BK69)</f>
        <v/>
      </c>
      <c r="BR69" s="248" t="str">
        <f>IF('EDCI Data'!BL69="","",'EDCI Data'!BL69)</f>
        <v/>
      </c>
      <c r="BS69" s="250" t="str">
        <f>IF('EDCI Data'!BM69="","",'EDCI Data'!BM69)</f>
        <v/>
      </c>
      <c r="BT69" s="251" t="str">
        <f>IF('EDCI Data'!BN69="","",'EDCI Data'!BN69)</f>
        <v/>
      </c>
      <c r="BU69" s="246" t="str">
        <f>IF('EDCI Data'!BO69="","",'EDCI Data'!BO69)</f>
        <v/>
      </c>
      <c r="BV69" s="252">
        <f t="shared" si="64"/>
        <v>0</v>
      </c>
      <c r="BW69" s="252">
        <f t="shared" si="65"/>
        <v>0</v>
      </c>
      <c r="BX69" s="252">
        <f t="shared" si="66"/>
        <v>0</v>
      </c>
      <c r="BY69" s="252">
        <f t="shared" si="67"/>
        <v>0</v>
      </c>
      <c r="BZ69" t="str">
        <f t="shared" si="1"/>
        <v/>
      </c>
      <c r="CA69" s="253"/>
      <c r="CB69"/>
      <c r="CC69"/>
      <c r="CD69"/>
      <c r="CE69" t="str">
        <f t="shared" si="2"/>
        <v/>
      </c>
      <c r="CF69"/>
      <c r="CG69" t="str">
        <f t="shared" si="3"/>
        <v/>
      </c>
      <c r="CH69" t="str">
        <f t="shared" si="4"/>
        <v/>
      </c>
      <c r="CI69" t="str">
        <f t="shared" si="5"/>
        <v/>
      </c>
      <c r="CJ69" t="str">
        <f t="shared" si="6"/>
        <v/>
      </c>
      <c r="CK69"/>
      <c r="CL69"/>
      <c r="CM69" t="str">
        <f t="shared" si="7"/>
        <v/>
      </c>
      <c r="CN69" t="str">
        <f t="shared" si="8"/>
        <v/>
      </c>
      <c r="CO69" t="str">
        <f t="shared" si="9"/>
        <v/>
      </c>
      <c r="CP69" t="str">
        <f t="shared" si="10"/>
        <v/>
      </c>
      <c r="CQ69"/>
      <c r="CR69" t="str" cm="1">
        <f t="array" ref="CR69">IF(COUNTIFS($BZ$10:$BZ$259,$BZ69,$I$10:$I$259,$I69+1)&gt;0,IF(X69&lt;&gt;INDEX(Y$10:Y$259,MATCH(1,INDEX(($BZ69=$BZ$10:$BZ$259)*($I$10:$I$259=$I69+1),0,1),0)),"Number of FTEs in previous year do not align with Number of FTEs in current year across years, by definition these should be equal. Please check and update if required. "&amp;CHAR(10),""),"")</f>
        <v/>
      </c>
      <c r="CS69" t="str" cm="1">
        <f t="array" ref="CS69">IF(COUNTIFS($BZ$10:$BZ$259,$BZ69,$I$10:$I$259,$I69-1)&gt;0,IF(Y69&lt;&gt;INDEX(X$10:X$259,MATCH(1,INDEX(($BZ69=$BZ$10:$BZ$259)*($I$10:$I$259=$I69-1),0,1),0)),"Number of FTEs in previous year do not align with Number of FTEs in current year across years, by definition these should be equal. Please check and update if required. "&amp;CHAR(10),""),"")</f>
        <v/>
      </c>
      <c r="CT69" t="str">
        <f t="shared" si="11"/>
        <v/>
      </c>
      <c r="CU69" t="str">
        <f t="shared" si="12"/>
        <v/>
      </c>
      <c r="CV69"/>
      <c r="CW69" t="str">
        <f t="shared" si="13"/>
        <v/>
      </c>
      <c r="CX69"/>
      <c r="CY69" t="str">
        <f t="shared" si="14"/>
        <v/>
      </c>
      <c r="CZ69"/>
      <c r="DA69" t="str">
        <f t="shared" si="15"/>
        <v/>
      </c>
      <c r="DB69"/>
      <c r="DC69"/>
      <c r="DD69"/>
      <c r="DE69"/>
      <c r="DF69"/>
      <c r="DG69"/>
      <c r="DH69"/>
      <c r="DI69"/>
      <c r="DJ69"/>
      <c r="DK69"/>
      <c r="DL69"/>
      <c r="DM69"/>
      <c r="DN69"/>
      <c r="DO69"/>
      <c r="DP69"/>
      <c r="DQ69"/>
      <c r="DR69"/>
      <c r="DS69"/>
      <c r="DT69"/>
      <c r="DU69"/>
      <c r="DV69"/>
      <c r="DW69"/>
      <c r="DX69" t="str">
        <f t="shared" si="16"/>
        <v/>
      </c>
      <c r="DY69" t="str">
        <f t="shared" si="17"/>
        <v/>
      </c>
      <c r="DZ69" t="str">
        <f t="shared" si="18"/>
        <v/>
      </c>
      <c r="EA69" t="str">
        <f t="shared" si="19"/>
        <v/>
      </c>
      <c r="EB69" t="str">
        <f t="shared" si="20"/>
        <v/>
      </c>
      <c r="EC69" t="str">
        <f t="shared" si="21"/>
        <v/>
      </c>
      <c r="ED69" t="str">
        <f t="shared" si="22"/>
        <v/>
      </c>
      <c r="EE69" t="str">
        <f t="shared" si="23"/>
        <v/>
      </c>
      <c r="EF69" t="str">
        <f t="shared" si="24"/>
        <v/>
      </c>
      <c r="EG69" t="str">
        <f t="shared" si="25"/>
        <v/>
      </c>
      <c r="EH69" t="str">
        <f t="shared" si="26"/>
        <v/>
      </c>
      <c r="EI69" t="str">
        <f t="shared" si="27"/>
        <v/>
      </c>
      <c r="EJ69"/>
      <c r="EK69"/>
      <c r="EL69"/>
      <c r="EM69"/>
      <c r="EN69"/>
      <c r="EO69"/>
      <c r="EP69"/>
      <c r="EQ69" t="str">
        <f t="shared" si="28"/>
        <v/>
      </c>
      <c r="ER69" t="str">
        <f t="shared" si="29"/>
        <v/>
      </c>
      <c r="ES69" t="str">
        <f t="shared" si="30"/>
        <v/>
      </c>
      <c r="ET69"/>
      <c r="EU69" t="str">
        <f t="shared" si="31"/>
        <v/>
      </c>
      <c r="EV69"/>
      <c r="EW69" t="str">
        <f t="shared" si="32"/>
        <v/>
      </c>
      <c r="EX69"/>
      <c r="EY69" t="str">
        <f t="shared" si="33"/>
        <v/>
      </c>
      <c r="EZ69"/>
      <c r="FA69"/>
      <c r="FB69"/>
      <c r="FC69"/>
      <c r="FD69"/>
      <c r="FE69"/>
      <c r="FF69"/>
      <c r="FG69"/>
      <c r="FH69"/>
      <c r="FI69"/>
      <c r="FJ69"/>
      <c r="FK69"/>
      <c r="FL69"/>
      <c r="FM69"/>
      <c r="FN69"/>
      <c r="FO69"/>
      <c r="FP69"/>
      <c r="FQ69"/>
      <c r="FR69"/>
      <c r="FS69"/>
      <c r="FT69"/>
      <c r="FU69"/>
      <c r="FV69" t="str">
        <f t="shared" si="34"/>
        <v/>
      </c>
      <c r="FW69" t="str">
        <f t="shared" si="35"/>
        <v/>
      </c>
      <c r="FX69"/>
      <c r="FY69" t="str">
        <f t="shared" si="36"/>
        <v/>
      </c>
      <c r="FZ69" t="str">
        <f t="shared" si="37"/>
        <v/>
      </c>
      <c r="GA69" t="str">
        <f t="shared" si="38"/>
        <v/>
      </c>
      <c r="GB69" t="str">
        <f t="shared" si="39"/>
        <v/>
      </c>
      <c r="GC69" t="str">
        <f t="shared" si="40"/>
        <v/>
      </c>
      <c r="GD69" t="str">
        <f t="shared" si="41"/>
        <v/>
      </c>
      <c r="GE69" t="str">
        <f t="shared" si="42"/>
        <v/>
      </c>
      <c r="GF69" t="str">
        <f t="shared" si="43"/>
        <v/>
      </c>
      <c r="GG69" t="str">
        <f t="shared" si="44"/>
        <v/>
      </c>
      <c r="GH69"/>
      <c r="GI69"/>
      <c r="GJ69"/>
      <c r="GK69"/>
      <c r="GL69"/>
      <c r="GM69"/>
      <c r="GN69"/>
      <c r="GO69"/>
      <c r="GP69" t="str">
        <f t="shared" si="45"/>
        <v/>
      </c>
      <c r="GQ69" t="str">
        <f t="shared" si="46"/>
        <v/>
      </c>
      <c r="GR69"/>
      <c r="GS69" t="str">
        <f t="shared" si="47"/>
        <v/>
      </c>
      <c r="GT69"/>
      <c r="GU69" t="str">
        <f t="shared" si="48"/>
        <v/>
      </c>
      <c r="GV69"/>
      <c r="GW69" t="str">
        <f t="shared" si="49"/>
        <v/>
      </c>
      <c r="GX69"/>
      <c r="GY69"/>
      <c r="GZ69"/>
      <c r="HA69"/>
      <c r="HB69"/>
      <c r="HC69"/>
      <c r="HD69"/>
      <c r="HE69"/>
      <c r="HF69"/>
      <c r="HG69"/>
      <c r="HH69"/>
      <c r="HI69"/>
      <c r="HJ69"/>
      <c r="HK69"/>
      <c r="HL69"/>
      <c r="HM69"/>
      <c r="HN69"/>
      <c r="HO69"/>
      <c r="HP69"/>
      <c r="HQ69"/>
      <c r="HR69"/>
      <c r="HS69"/>
      <c r="HT69" t="str">
        <f t="shared" si="50"/>
        <v/>
      </c>
      <c r="HU69" t="str">
        <f t="shared" si="51"/>
        <v/>
      </c>
      <c r="HV69"/>
      <c r="HW69"/>
      <c r="HX69"/>
      <c r="HY69"/>
      <c r="HZ69"/>
      <c r="IA69"/>
      <c r="IB69"/>
      <c r="IC69"/>
      <c r="ID69"/>
      <c r="IE69" t="str">
        <f t="shared" si="52"/>
        <v/>
      </c>
      <c r="IF69"/>
      <c r="IG69"/>
      <c r="IH69"/>
      <c r="II69"/>
      <c r="IJ69"/>
      <c r="IK69"/>
      <c r="IL69"/>
      <c r="IM69"/>
      <c r="IN69"/>
      <c r="IO69"/>
      <c r="IP69"/>
      <c r="IQ69" t="str">
        <f t="shared" si="53"/>
        <v/>
      </c>
      <c r="IR69"/>
      <c r="IS69" t="str">
        <f t="shared" si="54"/>
        <v/>
      </c>
      <c r="IT69"/>
      <c r="IU69" t="str">
        <f t="shared" si="55"/>
        <v/>
      </c>
      <c r="IV69"/>
      <c r="IW69"/>
      <c r="IX69"/>
      <c r="IY69"/>
      <c r="IZ69"/>
      <c r="JA69"/>
      <c r="JB69"/>
      <c r="JC69"/>
      <c r="JD69"/>
      <c r="JE69"/>
      <c r="JF69"/>
      <c r="JG69"/>
      <c r="JH69"/>
      <c r="JI69"/>
      <c r="JJ69"/>
      <c r="JK69"/>
      <c r="JL69"/>
      <c r="JM69"/>
      <c r="JN69"/>
      <c r="JO69"/>
      <c r="JP69"/>
      <c r="JQ69"/>
      <c r="JR69" t="str">
        <f t="shared" si="56"/>
        <v/>
      </c>
      <c r="JS69" t="str">
        <f t="shared" si="57"/>
        <v/>
      </c>
      <c r="JT69"/>
      <c r="JU69"/>
      <c r="JV69"/>
      <c r="JW69"/>
      <c r="JX69"/>
      <c r="JY69"/>
      <c r="JZ69"/>
      <c r="KA69"/>
      <c r="KB69"/>
      <c r="KC69" t="str">
        <f t="shared" si="58"/>
        <v/>
      </c>
      <c r="KD69"/>
      <c r="KE69"/>
      <c r="KF69"/>
      <c r="KG69"/>
      <c r="KH69"/>
      <c r="KI69"/>
      <c r="KJ69"/>
      <c r="KK69"/>
      <c r="KL69" t="str">
        <f>IF(CT69=1,KL$8&amp;IF(SUM(CU69:$EQ69)=0,"",", "),"")</f>
        <v/>
      </c>
      <c r="KM69" t="str">
        <f>IF(CU69=1,KM$8&amp;IF(SUM(CV69:$EQ69)=0,"",", "),"")</f>
        <v/>
      </c>
      <c r="KN69" t="str">
        <f>IF(CV69=1,KN$8&amp;IF(SUM(CW69:$EQ69)=0,"",", "),"")</f>
        <v/>
      </c>
      <c r="KO69" t="str">
        <f>IF(CW69=1,KO$8&amp;IF(SUM(CX69:$EQ69)=0,"",", "),"")</f>
        <v/>
      </c>
      <c r="KP69" t="str">
        <f>IF(CX69=1,KP$8&amp;IF(SUM(CY69:$EQ69)=0,"",", "),"")</f>
        <v/>
      </c>
      <c r="KQ69" t="str">
        <f>IF(CY69=1,KQ$8&amp;IF(SUM(CZ69:$EQ69)=0,"",", "),"")</f>
        <v/>
      </c>
      <c r="KR69" t="str">
        <f>IF(CZ69=1,KR$8&amp;IF(SUM(DA69:$EQ69)=0,"",", "),"")</f>
        <v/>
      </c>
      <c r="KS69" t="str">
        <f>IF(DA69=1,KS$8&amp;IF(SUM(DB69:$EQ69)=0,"",", "),"")</f>
        <v/>
      </c>
      <c r="KT69" t="str">
        <f>IF(DB69=1,KT$8&amp;IF(SUM(DC69:$EQ69)=0,"",", "),"")</f>
        <v/>
      </c>
      <c r="KU69" t="str">
        <f>IF(DC69=1,KU$8&amp;IF(SUM(DD69:$EQ69)=0,"",", "),"")</f>
        <v/>
      </c>
      <c r="KV69" t="str">
        <f>IF(DD69=1,KV$8&amp;IF(SUM(DE69:$EQ69)=0,"",", "),"")</f>
        <v/>
      </c>
      <c r="KW69" t="str">
        <f>IF(DE69=1,KW$8&amp;IF(SUM(DF69:$EQ69)=0,"",", "),"")</f>
        <v/>
      </c>
      <c r="KX69" t="str">
        <f>IF(DF69=1,KX$8&amp;IF(SUM(DG69:$EQ69)=0,"",", "),"")</f>
        <v/>
      </c>
      <c r="KY69" t="str">
        <f>IF(DG69=1,KY$8&amp;IF(SUM(DH69:$EQ69)=0,"",", "),"")</f>
        <v/>
      </c>
      <c r="KZ69" t="str">
        <f>IF(DH69=1,KZ$8&amp;IF(SUM(DI69:$EQ69)=0,"",", "),"")</f>
        <v/>
      </c>
      <c r="LA69" t="str">
        <f>IF(DI69=1,LA$8&amp;IF(SUM(DJ69:$EQ69)=0,"",", "),"")</f>
        <v/>
      </c>
      <c r="LB69" t="str">
        <f>IF(DJ69=1,LB$8&amp;IF(SUM(DK69:$EQ69)=0,"",", "),"")</f>
        <v/>
      </c>
      <c r="LC69" t="str">
        <f>IF(DK69=1,LC$8&amp;IF(SUM(DL69:$EQ69)=0,"",", "),"")</f>
        <v/>
      </c>
      <c r="LD69" t="str">
        <f>IF(DL69=1,LD$8&amp;IF(SUM(DM69:$EQ69)=0,"",", "),"")</f>
        <v/>
      </c>
      <c r="LE69" t="str">
        <f>IF(DM69=1,LE$8&amp;IF(SUM(DN69:$EQ69)=0,"",", "),"")</f>
        <v/>
      </c>
      <c r="LF69" t="str">
        <f>IF(DN69=1,LF$8&amp;IF(SUM(DO69:$EQ69)=0,"",", "),"")</f>
        <v/>
      </c>
      <c r="LG69" t="str">
        <f>IF(DO69=1,LG$8&amp;IF(SUM(DP69:$EQ69)=0,"",", "),"")</f>
        <v/>
      </c>
      <c r="LH69" t="str">
        <f>IF(DP69=1,LH$8&amp;IF(SUM(DQ69:$EQ69)=0,"",", "),"")</f>
        <v/>
      </c>
      <c r="LI69" t="str">
        <f>IF(DQ69=1,LI$8&amp;IF(SUM(DR69:$EQ69)=0,"",", "),"")</f>
        <v/>
      </c>
      <c r="LJ69" t="str">
        <f>IF(DR69=1,LJ$8&amp;IF(SUM(DS69:$EQ69)=0,"",", "),"")</f>
        <v/>
      </c>
      <c r="LK69" t="str">
        <f>IF(DS69=1,LK$8&amp;IF(SUM(DT69:$EQ69)=0,"",", "),"")</f>
        <v/>
      </c>
      <c r="LL69" t="str">
        <f>IF(DT69=1,LL$8&amp;IF(SUM(DU69:$EQ69)=0,"",", "),"")</f>
        <v/>
      </c>
      <c r="LM69" t="str">
        <f>IF(DU69=1,LM$8&amp;IF(SUM(DV69:$EQ69)=0,"",", "),"")</f>
        <v/>
      </c>
      <c r="LN69" t="str">
        <f>IF(DV69=1,LN$8&amp;IF(SUM(DW69:$EQ69)=0,"",", "),"")</f>
        <v/>
      </c>
      <c r="LO69" t="str">
        <f>IF(DW69=1,LO$8&amp;IF(SUM(DX69:$EQ69)=0,"",", "),"")</f>
        <v/>
      </c>
      <c r="LP69" t="str">
        <f>IF(DX69=1,LP$8&amp;IF(SUM(DY69:$EQ69)=0,"",", "),"")</f>
        <v/>
      </c>
      <c r="LQ69" t="str">
        <f>IF(DY69=1,LQ$8&amp;IF(SUM(DZ69:$EQ69)=0,"",", "),"")</f>
        <v/>
      </c>
      <c r="LR69" t="str">
        <f>IF(DZ69=1,LR$8&amp;IF(SUM(EA69:$EQ69)=0,"",", "),"")</f>
        <v/>
      </c>
      <c r="LS69" t="str">
        <f>IF(EA69=1,LS$8&amp;IF(SUM(EB69:$EQ69)=0,"",", "),"")</f>
        <v/>
      </c>
      <c r="LT69" t="str">
        <f>IF(EB69=1,LT$8&amp;IF(SUM(EC69:$EQ69)=0,"",", "),"")</f>
        <v/>
      </c>
      <c r="LU69" t="str">
        <f>IF(EC69=1,LU$8&amp;IF(SUM(ED69:$EQ69)=0,"",", "),"")</f>
        <v/>
      </c>
      <c r="LV69" t="str">
        <f>IF(ED69=1,LV$8&amp;IF(SUM(EE69:$EQ69)=0,"",", "),"")</f>
        <v/>
      </c>
      <c r="LW69" t="str">
        <f>IF(EE69=1,LW$8&amp;IF(SUM(EF69:$EQ69)=0,"",", "),"")</f>
        <v/>
      </c>
      <c r="LX69" t="str">
        <f>IF(EF69=1,LX$8&amp;IF(SUM(EG69:$EQ69)=0,"",", "),"")</f>
        <v/>
      </c>
      <c r="LY69" t="str">
        <f>IF(EG69=1,LY$8&amp;IF(SUM(EH69:$EQ69)=0,"",", "),"")</f>
        <v/>
      </c>
      <c r="LZ69" t="str">
        <f>IF(EH69=1,LZ$8&amp;IF(SUM(EI69:$EQ69)=0,"",", "),"")</f>
        <v/>
      </c>
      <c r="MA69" t="str">
        <f>IF(EI69=1,MA$8&amp;IF(SUM(EJ69:$EQ69)=0,"",", "),"")</f>
        <v/>
      </c>
      <c r="MB69" t="str">
        <f>IF(EJ69=1,MB$8&amp;IF(SUM(EK69:$EQ69)=0,"",", "),"")</f>
        <v/>
      </c>
      <c r="MC69" t="str">
        <f>IF(EK69=1,MC$8&amp;IF(SUM(EL69:$EQ69)=0,"",", "),"")</f>
        <v/>
      </c>
      <c r="MD69" t="str">
        <f>IF(EL69=1,MD$8&amp;IF(SUM(EM69:$EQ69)=0,"",", "),"")</f>
        <v/>
      </c>
      <c r="ME69" t="str">
        <f>IF(EM69=1,ME$8&amp;IF(SUM(EN69:$EQ69)=0,"",", "),"")</f>
        <v/>
      </c>
      <c r="MF69" t="str">
        <f>IF(EN69=1,MF$8&amp;IF(SUM(EO69:$EQ69)=0,"",", "),"")</f>
        <v/>
      </c>
      <c r="MG69" t="str">
        <f>IF(EO69=1,MG$8&amp;IF(SUM(EP69:$EQ69)=0,"",", "),"")</f>
        <v/>
      </c>
      <c r="MH69" t="str">
        <f>IF(EP69=1,MH$8&amp;IF(SUM(EQ69:$EQ69)=0,"",", "),"")</f>
        <v/>
      </c>
      <c r="MI69" t="str">
        <f t="shared" si="68"/>
        <v/>
      </c>
      <c r="MJ69" t="str">
        <f>IF(ER69=1,MJ$8&amp;IF(SUM(ES69:$GO69)=0,"",", "),"")</f>
        <v/>
      </c>
      <c r="MK69" t="str">
        <f>IF(ES69=1,MK$8&amp;IF(SUM(ET69:$GO69)=0,"",", "),"")</f>
        <v/>
      </c>
      <c r="ML69" t="str">
        <f>IF(ET69=1,ML$8&amp;IF(SUM(EU69:$GO69)=0,"",", "),"")</f>
        <v/>
      </c>
      <c r="MM69" t="str">
        <f>IF(EU69=1,MM$8&amp;IF(SUM(EV69:$GO69)=0,"",", "),"")</f>
        <v/>
      </c>
      <c r="MN69" t="str">
        <f>IF(EV69=1,MN$8&amp;IF(SUM(EW69:$GO69)=0,"",", "),"")</f>
        <v/>
      </c>
      <c r="MO69" t="str">
        <f>IF(EW69=1,MO$8&amp;IF(SUM(EX69:$GO69)=0,"",", "),"")</f>
        <v/>
      </c>
      <c r="MP69" t="str">
        <f>IF(EX69=1,MP$8&amp;IF(SUM(EY69:$GO69)=0,"",", "),"")</f>
        <v/>
      </c>
      <c r="MQ69" t="str">
        <f>IF(EY69=1,MQ$8&amp;IF(SUM(EZ69:$GO69)=0,"",", "),"")</f>
        <v/>
      </c>
      <c r="MR69" t="str">
        <f>IF(EZ69=1,MR$8&amp;IF(SUM(FA69:$GO69)=0,"",", "),"")</f>
        <v/>
      </c>
      <c r="MS69" t="str">
        <f>IF(FA69=1,MS$8&amp;IF(SUM(FB69:$GO69)=0,"",", "),"")</f>
        <v/>
      </c>
      <c r="MT69" t="str">
        <f>IF(FB69=1,MT$8&amp;IF(SUM(FC69:$GO69)=0,"",", "),"")</f>
        <v/>
      </c>
      <c r="MU69" t="str">
        <f>IF(FC69=1,MU$8&amp;IF(SUM(FD69:$GO69)=0,"",", "),"")</f>
        <v/>
      </c>
      <c r="MV69" t="str">
        <f>IF(FD69=1,MV$8&amp;IF(SUM(FE69:$GO69)=0,"",", "),"")</f>
        <v/>
      </c>
      <c r="MW69" t="str">
        <f>IF(FE69=1,MW$8&amp;IF(SUM(FF69:$GO69)=0,"",", "),"")</f>
        <v/>
      </c>
      <c r="MX69" t="str">
        <f>IF(FF69=1,MX$8&amp;IF(SUM(FG69:$GO69)=0,"",", "),"")</f>
        <v/>
      </c>
      <c r="MY69" t="str">
        <f>IF(FG69=1,MY$8&amp;IF(SUM(FH69:$GO69)=0,"",", "),"")</f>
        <v/>
      </c>
      <c r="MZ69" t="str">
        <f>IF(FH69=1,MZ$8&amp;IF(SUM(FI69:$GO69)=0,"",", "),"")</f>
        <v/>
      </c>
      <c r="NA69" t="str">
        <f>IF(FI69=1,NA$8&amp;IF(SUM(FJ69:$GO69)=0,"",", "),"")</f>
        <v/>
      </c>
      <c r="NB69" t="str">
        <f>IF(FJ69=1,NB$8&amp;IF(SUM(FK69:$GO69)=0,"",", "),"")</f>
        <v/>
      </c>
      <c r="NC69" t="str">
        <f>IF(FK69=1,NC$8&amp;IF(SUM(FL69:$GO69)=0,"",", "),"")</f>
        <v/>
      </c>
      <c r="ND69" t="str">
        <f>IF(FL69=1,ND$8&amp;IF(SUM(FM69:$GO69)=0,"",", "),"")</f>
        <v/>
      </c>
      <c r="NE69" t="str">
        <f>IF(FM69=1,NE$8&amp;IF(SUM(FN69:$GO69)=0,"",", "),"")</f>
        <v/>
      </c>
      <c r="NF69" t="str">
        <f>IF(FN69=1,NF$8&amp;IF(SUM(FO69:$GO69)=0,"",", "),"")</f>
        <v/>
      </c>
      <c r="NG69" t="str">
        <f>IF(FO69=1,NG$8&amp;IF(SUM(FP69:$GO69)=0,"",", "),"")</f>
        <v/>
      </c>
      <c r="NH69" t="str">
        <f>IF(FP69=1,NH$8&amp;IF(SUM(FQ69:$GO69)=0,"",", "),"")</f>
        <v/>
      </c>
      <c r="NI69" t="str">
        <f>IF(FQ69=1,NI$8&amp;IF(SUM(FR69:$GO69)=0,"",", "),"")</f>
        <v/>
      </c>
      <c r="NJ69" t="str">
        <f>IF(FR69=1,NJ$8&amp;IF(SUM(FS69:$GO69)=0,"",", "),"")</f>
        <v/>
      </c>
      <c r="NK69" t="str">
        <f>IF(FS69=1,NK$8&amp;IF(SUM(FT69:$GO69)=0,"",", "),"")</f>
        <v/>
      </c>
      <c r="NL69" t="str">
        <f>IF(FT69=1,NL$8&amp;IF(SUM(FU69:$GO69)=0,"",", "),"")</f>
        <v/>
      </c>
      <c r="NM69" t="str">
        <f>IF(FU69=1,NM$8&amp;IF(SUM(FV69:$GO69)=0,"",", "),"")</f>
        <v/>
      </c>
      <c r="NN69" t="str">
        <f>IF(FV69=1,NN$8&amp;IF(SUM(FW69:$GO69)=0,"",", "),"")</f>
        <v/>
      </c>
      <c r="NO69" t="str">
        <f>IF(FW69=1,NO$8&amp;IF(SUM(FX69:$GO69)=0,"",", "),"")</f>
        <v/>
      </c>
      <c r="NP69" t="str">
        <f>IF(FX69=1,NP$8&amp;IF(SUM(FY69:$GO69)=0,"",", "),"")</f>
        <v/>
      </c>
      <c r="NQ69" t="str">
        <f>IF(FY69=1,NQ$8&amp;IF(SUM(FZ69:$GO69)=0,"",", "),"")</f>
        <v/>
      </c>
      <c r="NR69" t="str">
        <f>IF(FZ69=1,NR$8&amp;IF(SUM(GA69:$GO69)=0,"",", "),"")</f>
        <v/>
      </c>
      <c r="NS69" t="str">
        <f>IF(GA69=1,NS$8&amp;IF(SUM(GB69:$GO69)=0,"",", "),"")</f>
        <v/>
      </c>
      <c r="NT69" t="str">
        <f>IF(GB69=1,NT$8&amp;IF(SUM(GC69:$GO69)=0,"",", "),"")</f>
        <v/>
      </c>
      <c r="NU69" t="str">
        <f>IF(GC69=1,NU$8&amp;IF(SUM(GD69:$GO69)=0,"",", "),"")</f>
        <v/>
      </c>
      <c r="NV69" t="str">
        <f>IF(GD69=1,NV$8&amp;IF(SUM(GE69:$GO69)=0,"",", "),"")</f>
        <v/>
      </c>
      <c r="NW69" t="str">
        <f>IF(GE69=1,NW$8&amp;IF(SUM(GF69:$GO69)=0,"",", "),"")</f>
        <v/>
      </c>
      <c r="NX69" t="str">
        <f>IF(GF69=1,NX$8&amp;IF(SUM(GG69:$GO69)=0,"",", "),"")</f>
        <v/>
      </c>
      <c r="NY69" t="str">
        <f>IF(GG69=1,NY$8&amp;IF(SUM(GH69:$GO69)=0,"",", "),"")</f>
        <v/>
      </c>
      <c r="NZ69" t="str">
        <f>IF(GH69=1,NZ$8&amp;IF(SUM(GI69:$GO69)=0,"",", "),"")</f>
        <v/>
      </c>
      <c r="OA69" t="str">
        <f>IF(GI69=1,OA$8&amp;IF(SUM(GJ69:$GO69)=0,"",", "),"")</f>
        <v/>
      </c>
      <c r="OB69" t="str">
        <f>IF(GJ69=1,OB$8&amp;IF(SUM(GK69:$GO69)=0,"",", "),"")</f>
        <v/>
      </c>
      <c r="OC69" t="str">
        <f>IF(GK69=1,OC$8&amp;IF(SUM(GL69:$GO69)=0,"",", "),"")</f>
        <v/>
      </c>
      <c r="OD69" t="str">
        <f>IF(GL69=1,OD$8&amp;IF(SUM(GM69:$GO69)=0,"",", "),"")</f>
        <v/>
      </c>
      <c r="OE69" t="str">
        <f>IF(GM69=1,OE$8&amp;IF(SUM(GN69:$GO69)=0,"",", "),"")</f>
        <v/>
      </c>
      <c r="OF69" t="str">
        <f>IF(GN69=1,OF$8&amp;IF(SUM(GO69:$GO69)=0,"",", "),"")</f>
        <v/>
      </c>
      <c r="OG69" t="str">
        <f t="shared" si="69"/>
        <v/>
      </c>
      <c r="OH69" t="str">
        <f>IF(GP69=1,OH$8&amp;IF(SUM(GQ69:$IM69)=0,"",", "),"")</f>
        <v/>
      </c>
      <c r="OI69" t="str">
        <f>IF(GQ69=1,OI$8&amp;IF(SUM(GR69:$IM69)=0,"",", "),"")</f>
        <v/>
      </c>
      <c r="OJ69" t="str">
        <f>IF(GR69=1,OJ$8&amp;IF(SUM(GS69:$IM69)=0,"",", "),"")</f>
        <v/>
      </c>
      <c r="OK69" t="str">
        <f>IF(GS69=1,OK$8&amp;IF(SUM(GT69:$IM69)=0,"",", "),"")</f>
        <v/>
      </c>
      <c r="OL69" t="str">
        <f>IF(GT69=1,OL$8&amp;IF(SUM(GU69:$IM69)=0,"",", "),"")</f>
        <v/>
      </c>
      <c r="OM69" t="str">
        <f>IF(GU69=1,OM$8&amp;IF(SUM(GV69:$IM69)=0,"",", "),"")</f>
        <v/>
      </c>
      <c r="ON69" t="str">
        <f>IF(GV69=1,ON$8&amp;IF(SUM(GW69:$IM69)=0,"",", "),"")</f>
        <v/>
      </c>
      <c r="OO69" t="str">
        <f>IF(GW69=1,OO$8&amp;IF(SUM(GX69:$IM69)=0,"",", "),"")</f>
        <v/>
      </c>
      <c r="OP69" t="str">
        <f>IF(GX69=1,OP$8&amp;IF(SUM(GY69:$IM69)=0,"",", "),"")</f>
        <v/>
      </c>
      <c r="OQ69" t="str">
        <f>IF(GY69=1,OQ$8&amp;IF(SUM(GZ69:$IM69)=0,"",", "),"")</f>
        <v/>
      </c>
      <c r="OR69" t="str">
        <f>IF(GZ69=1,OR$8&amp;IF(SUM(HA69:$IM69)=0,"",", "),"")</f>
        <v/>
      </c>
      <c r="OS69" t="str">
        <f>IF(HA69=1,OS$8&amp;IF(SUM(HB69:$IM69)=0,"",", "),"")</f>
        <v/>
      </c>
      <c r="OT69" t="str">
        <f>IF(HB69=1,OT$8&amp;IF(SUM(HC69:$IM69)=0,"",", "),"")</f>
        <v/>
      </c>
      <c r="OU69" t="str">
        <f>IF(HC69=1,OU$8&amp;IF(SUM(HD69:$IM69)=0,"",", "),"")</f>
        <v/>
      </c>
      <c r="OV69" t="str">
        <f>IF(HD69=1,OV$8&amp;IF(SUM(HE69:$IM69)=0,"",", "),"")</f>
        <v/>
      </c>
      <c r="OW69" t="str">
        <f>IF(HE69=1,OW$8&amp;IF(SUM(HF69:$IM69)=0,"",", "),"")</f>
        <v/>
      </c>
      <c r="OX69" t="str">
        <f>IF(HF69=1,OX$8&amp;IF(SUM(HG69:$IM69)=0,"",", "),"")</f>
        <v/>
      </c>
      <c r="OY69" t="str">
        <f>IF(HG69=1,OY$8&amp;IF(SUM(HH69:$IM69)=0,"",", "),"")</f>
        <v/>
      </c>
      <c r="OZ69" t="str">
        <f>IF(HH69=1,OZ$8&amp;IF(SUM(HI69:$IM69)=0,"",", "),"")</f>
        <v/>
      </c>
      <c r="PA69" t="str">
        <f>IF(HI69=1,PA$8&amp;IF(SUM(HJ69:$IM69)=0,"",", "),"")</f>
        <v/>
      </c>
      <c r="PB69" t="str">
        <f>IF(HJ69=1,PB$8&amp;IF(SUM(HK69:$IM69)=0,"",", "),"")</f>
        <v/>
      </c>
      <c r="PC69" t="str">
        <f>IF(HK69=1,PC$8&amp;IF(SUM(HL69:$IM69)=0,"",", "),"")</f>
        <v/>
      </c>
      <c r="PD69" t="str">
        <f>IF(HL69=1,PD$8&amp;IF(SUM(HM69:$IM69)=0,"",", "),"")</f>
        <v/>
      </c>
      <c r="PE69" t="str">
        <f>IF(HM69=1,PE$8&amp;IF(SUM(HN69:$IM69)=0,"",", "),"")</f>
        <v/>
      </c>
      <c r="PF69" t="str">
        <f>IF(HN69=1,PF$8&amp;IF(SUM(HO69:$IM69)=0,"",", "),"")</f>
        <v/>
      </c>
      <c r="PG69" t="str">
        <f>IF(HO69=1,PG$8&amp;IF(SUM(HP69:$IM69)=0,"",", "),"")</f>
        <v/>
      </c>
      <c r="PH69" t="str">
        <f>IF(HP69=1,PH$8&amp;IF(SUM(HQ69:$IM69)=0,"",", "),"")</f>
        <v/>
      </c>
      <c r="PI69" t="str">
        <f>IF(HQ69=1,PI$8&amp;IF(SUM(HR69:$IM69)=0,"",", "),"")</f>
        <v/>
      </c>
      <c r="PJ69" t="str">
        <f>IF(HR69=1,PJ$8&amp;IF(SUM(HS69:$IM69)=0,"",", "),"")</f>
        <v/>
      </c>
      <c r="PK69" t="str">
        <f>IF(HS69=1,PK$8&amp;IF(SUM(HT69:$IM69)=0,"",", "),"")</f>
        <v/>
      </c>
      <c r="PL69" t="str">
        <f>IF(HT69=1,PL$8&amp;IF(SUM(HU69:$IM69)=0,"",", "),"")</f>
        <v/>
      </c>
      <c r="PM69" t="str">
        <f>IF(HU69=1,PM$8&amp;IF(SUM(HV69:$IM69)=0,"",", "),"")</f>
        <v/>
      </c>
      <c r="PN69" t="str">
        <f>IF(HV69=1,PN$8&amp;IF(SUM(HW69:$IM69)=0,"",", "),"")</f>
        <v/>
      </c>
      <c r="PO69" t="str">
        <f>IF(HW69=1,PO$8&amp;IF(SUM(HX69:$IM69)=0,"",", "),"")</f>
        <v/>
      </c>
      <c r="PP69" t="str">
        <f>IF(HX69=1,PP$8&amp;IF(SUM(HY69:$IM69)=0,"",", "),"")</f>
        <v/>
      </c>
      <c r="PQ69" t="str">
        <f>IF(HY69=1,PQ$8&amp;IF(SUM(HZ69:$IM69)=0,"",", "),"")</f>
        <v/>
      </c>
      <c r="PR69" t="str">
        <f>IF(HZ69=1,PR$8&amp;IF(SUM(IA69:$IM69)=0,"",", "),"")</f>
        <v/>
      </c>
      <c r="PS69" t="str">
        <f>IF(IA69=1,PS$8&amp;IF(SUM(IB69:$IM69)=0,"",", "),"")</f>
        <v/>
      </c>
      <c r="PT69" t="str">
        <f>IF(IB69=1,PT$8&amp;IF(SUM(IC69:$IM69)=0,"",", "),"")</f>
        <v/>
      </c>
      <c r="PU69" t="str">
        <f>IF(IC69=1,PU$8&amp;IF(SUM(ID69:$IM69)=0,"",", "),"")</f>
        <v/>
      </c>
      <c r="PV69" t="str">
        <f>IF(ID69=1,PV$8&amp;IF(SUM(IE69:$IM69)=0,"",", "),"")</f>
        <v/>
      </c>
      <c r="PW69" t="str">
        <f>IF(IE69=1,PW$8&amp;IF(SUM(IF69:$IM69)=0,"",", "),"")</f>
        <v/>
      </c>
      <c r="PX69" t="str">
        <f>IF(IF69=1,PX$8&amp;IF(SUM(IG69:$IM69)=0,"",", "),"")</f>
        <v/>
      </c>
      <c r="PY69" t="str">
        <f>IF(IG69=1,PY$8&amp;IF(SUM(IH69:$IM69)=0,"",", "),"")</f>
        <v/>
      </c>
      <c r="PZ69" t="str">
        <f>IF(IH69=1,PZ$8&amp;IF(SUM(II69:$IM69)=0,"",", "),"")</f>
        <v/>
      </c>
      <c r="QA69" t="str">
        <f>IF(II69=1,QA$8&amp;IF(SUM(IJ69:$IM69)=0,"",", "),"")</f>
        <v/>
      </c>
      <c r="QB69" t="str">
        <f>IF(IJ69=1,QB$8&amp;IF(SUM(IK69:$IM69)=0,"",", "),"")</f>
        <v/>
      </c>
      <c r="QC69" t="str">
        <f>IF(IK69=1,QC$8&amp;IF(SUM(IL69:$IM69)=0,"",", "),"")</f>
        <v/>
      </c>
      <c r="QD69" t="str">
        <f>IF(IL69=1,QD$8&amp;IF(SUM(IM69:$IM69)=0,"",", "),"")</f>
        <v/>
      </c>
      <c r="QE69" t="str">
        <f t="shared" si="70"/>
        <v/>
      </c>
      <c r="QF69" t="str">
        <f>IF(IN69=1,QF$8&amp;IF(SUM(IO69:$KK69)=0,"",", "),"")</f>
        <v/>
      </c>
      <c r="QG69" t="str">
        <f>IF(IO69=1,QG$8&amp;IF(SUM(IP69:$KK69)=0,"",", "),"")</f>
        <v/>
      </c>
      <c r="QH69" t="str">
        <f>IF(IP69=1,QH$8&amp;IF(SUM(IQ69:$KK69)=0,"",", "),"")</f>
        <v/>
      </c>
      <c r="QI69" t="str">
        <f>IF(IQ69=1,QI$8&amp;IF(SUM(IR69:$KK69)=0,"",", "),"")</f>
        <v/>
      </c>
      <c r="QJ69" t="str">
        <f>IF(IR69=1,QJ$8&amp;IF(SUM(IS69:$KK69)=0,"",", "),"")</f>
        <v/>
      </c>
      <c r="QK69" t="str">
        <f>IF(IS69=1,QK$8&amp;IF(SUM(IT69:$KK69)=0,"",", "),"")</f>
        <v/>
      </c>
      <c r="QL69" t="str">
        <f>IF(IT69=1,QL$8&amp;IF(SUM(IU69:$KK69)=0,"",", "),"")</f>
        <v/>
      </c>
      <c r="QM69" t="str">
        <f>IF(IU69=1,QM$8&amp;IF(SUM(IV69:$KK69)=0,"",", "),"")</f>
        <v/>
      </c>
      <c r="QN69" t="str">
        <f>IF(IV69=1,QN$8&amp;IF(SUM(IW69:$KK69)=0,"",", "),"")</f>
        <v/>
      </c>
      <c r="QO69" t="str">
        <f>IF(IW69=1,QO$8&amp;IF(SUM(IX69:$KK69)=0,"",", "),"")</f>
        <v/>
      </c>
      <c r="QP69" t="str">
        <f>IF(IX69=1,QP$8&amp;IF(SUM(IY69:$KK69)=0,"",", "),"")</f>
        <v/>
      </c>
      <c r="QQ69" t="str">
        <f>IF(IY69=1,QQ$8&amp;IF(SUM(IZ69:$KK69)=0,"",", "),"")</f>
        <v/>
      </c>
      <c r="QR69" t="str">
        <f>IF(IZ69=1,QR$8&amp;IF(SUM(JA69:$KK69)=0,"",", "),"")</f>
        <v/>
      </c>
      <c r="QS69" t="str">
        <f>IF(JA69=1,QS$8&amp;IF(SUM(JB69:$KK69)=0,"",", "),"")</f>
        <v/>
      </c>
      <c r="QT69" t="str">
        <f>IF(JB69=1,QT$8&amp;IF(SUM(JC69:$KK69)=0,"",", "),"")</f>
        <v/>
      </c>
      <c r="QU69" t="str">
        <f>IF(JC69=1,QU$8&amp;IF(SUM(JD69:$KK69)=0,"",", "),"")</f>
        <v/>
      </c>
      <c r="QV69" t="str">
        <f>IF(JD69=1,QV$8&amp;IF(SUM(JE69:$KK69)=0,"",", "),"")</f>
        <v/>
      </c>
      <c r="QW69" t="str">
        <f>IF(JE69=1,QW$8&amp;IF(SUM(JF69:$KK69)=0,"",", "),"")</f>
        <v/>
      </c>
      <c r="QX69" t="str">
        <f>IF(JF69=1,QX$8&amp;IF(SUM(JG69:$KK69)=0,"",", "),"")</f>
        <v/>
      </c>
      <c r="QY69" t="str">
        <f>IF(JG69=1,QY$8&amp;IF(SUM(JH69:$KK69)=0,"",", "),"")</f>
        <v/>
      </c>
      <c r="QZ69" t="str">
        <f>IF(JH69=1,QZ$8&amp;IF(SUM(JI69:$KK69)=0,"",", "),"")</f>
        <v/>
      </c>
      <c r="RA69" t="str">
        <f>IF(JI69=1,RA$8&amp;IF(SUM(JJ69:$KK69)=0,"",", "),"")</f>
        <v/>
      </c>
      <c r="RB69" t="str">
        <f>IF(JJ69=1,RB$8&amp;IF(SUM(JK69:$KK69)=0,"",", "),"")</f>
        <v/>
      </c>
      <c r="RC69" t="str">
        <f>IF(JK69=1,RC$8&amp;IF(SUM(JL69:$KK69)=0,"",", "),"")</f>
        <v/>
      </c>
      <c r="RD69" t="str">
        <f>IF(JL69=1,RD$8&amp;IF(SUM(JM69:$KK69)=0,"",", "),"")</f>
        <v/>
      </c>
      <c r="RE69" t="str">
        <f>IF(JM69=1,RE$8&amp;IF(SUM(JN69:$KK69)=0,"",", "),"")</f>
        <v/>
      </c>
      <c r="RF69" t="str">
        <f>IF(JN69=1,RF$8&amp;IF(SUM(JO69:$KK69)=0,"",", "),"")</f>
        <v/>
      </c>
      <c r="RG69" t="str">
        <f>IF(JO69=1,RG$8&amp;IF(SUM(JP69:$KK69)=0,"",", "),"")</f>
        <v/>
      </c>
      <c r="RH69" t="str">
        <f>IF(JP69=1,RH$8&amp;IF(SUM(JQ69:$KK69)=0,"",", "),"")</f>
        <v/>
      </c>
      <c r="RI69" t="str">
        <f>IF(JQ69=1,RI$8&amp;IF(SUM(JR69:$KK69)=0,"",", "),"")</f>
        <v/>
      </c>
      <c r="RJ69" t="str">
        <f>IF(JR69=1,RJ$8&amp;IF(SUM(JS69:$KK69)=0,"",", "),"")</f>
        <v/>
      </c>
      <c r="RK69" t="str">
        <f>IF(JS69=1,RK$8&amp;IF(SUM(JT69:$KK69)=0,"",", "),"")</f>
        <v/>
      </c>
      <c r="RL69" t="str">
        <f>IF(JT69=1,RL$8&amp;IF(SUM(JU69:$KK69)=0,"",", "),"")</f>
        <v/>
      </c>
      <c r="RM69" t="str">
        <f>IF(JU69=1,RM$8&amp;IF(SUM(JV69:$KK69)=0,"",", "),"")</f>
        <v/>
      </c>
      <c r="RN69" t="str">
        <f>IF(JV69=1,RN$8&amp;IF(SUM(JW69:$KK69)=0,"",", "),"")</f>
        <v/>
      </c>
      <c r="RO69" t="str">
        <f>IF(JW69=1,RO$8&amp;IF(SUM(JX69:$KK69)=0,"",", "),"")</f>
        <v/>
      </c>
      <c r="RP69" t="str">
        <f>IF(JX69=1,RP$8&amp;IF(SUM(JY69:$KK69)=0,"",", "),"")</f>
        <v/>
      </c>
      <c r="RQ69" t="str">
        <f>IF(JY69=1,RQ$8&amp;IF(SUM(JZ69:$KK69)=0,"",", "),"")</f>
        <v/>
      </c>
      <c r="RR69" t="str">
        <f>IF(JZ69=1,RR$8&amp;IF(SUM(KA69:$KK69)=0,"",", "),"")</f>
        <v/>
      </c>
      <c r="RS69" t="str">
        <f>IF(KA69=1,RS$8&amp;IF(SUM(KB69:$KK69)=0,"",", "),"")</f>
        <v/>
      </c>
      <c r="RT69" t="str">
        <f>IF(KB69=1,RT$8&amp;IF(SUM(KC69:$KK69)=0,"",", "),"")</f>
        <v/>
      </c>
      <c r="RU69" t="str">
        <f>IF(KC69=1,RU$8&amp;IF(SUM(KD69:$KK69)=0,"",", "),"")</f>
        <v/>
      </c>
      <c r="RV69" t="str">
        <f>IF(KD69=1,RV$8&amp;IF(SUM(KE69:$KK69)=0,"",", "),"")</f>
        <v/>
      </c>
      <c r="RW69" t="str">
        <f>IF(KE69=1,RW$8&amp;IF(SUM(KF69:$KK69)=0,"",", "),"")</f>
        <v/>
      </c>
      <c r="RX69" t="str">
        <f>IF(KF69=1,RX$8&amp;IF(SUM(KG69:$KK69)=0,"",", "),"")</f>
        <v/>
      </c>
      <c r="RY69" t="str">
        <f>IF(KG69=1,RY$8&amp;IF(SUM(KH69:$KK69)=0,"",", "),"")</f>
        <v/>
      </c>
      <c r="RZ69" t="str">
        <f>IF(KH69=1,RZ$8&amp;IF(SUM(KI69:$KK69)=0,"",", "),"")</f>
        <v/>
      </c>
      <c r="SA69" t="str">
        <f>IF(KI69=1,SA$8&amp;IF(SUM(KJ69:$KK69)=0,"",", "),"")</f>
        <v/>
      </c>
      <c r="SB69" t="str">
        <f>IF(KJ69=1,SB$8&amp;IF(SUM(KK69:$KK69)=0,"",", "),"")</f>
        <v/>
      </c>
      <c r="SC69" t="str">
        <f t="shared" si="71"/>
        <v/>
      </c>
    </row>
    <row r="70" spans="1:497" ht="60" customHeight="1" x14ac:dyDescent="0.45">
      <c r="A70" s="62"/>
      <c r="B70" s="212" t="str">
        <f t="shared" si="0"/>
        <v/>
      </c>
      <c r="C70" s="212" t="str">
        <f t="shared" si="59"/>
        <v/>
      </c>
      <c r="D70" s="212" t="str">
        <f t="shared" si="60"/>
        <v/>
      </c>
      <c r="E70" s="212" t="str">
        <f t="shared" si="61"/>
        <v/>
      </c>
      <c r="F70" s="212" t="str">
        <f t="shared" si="62"/>
        <v/>
      </c>
      <c r="G70" s="237" t="str">
        <f>IF('EDCI Data'!B70="","",'EDCI Data'!B70)</f>
        <v/>
      </c>
      <c r="H70" s="238" t="str">
        <f>IF('EDCI Data'!C70="","",'EDCI Data'!C70)</f>
        <v/>
      </c>
      <c r="I70" s="239" t="str">
        <f>IF('EDCI Data'!D70="","",'EDCI Data'!D70)</f>
        <v/>
      </c>
      <c r="J70" s="240" t="str">
        <f>IF('EDCI Data'!E70="","",'EDCI Data'!E70)</f>
        <v/>
      </c>
      <c r="K70" s="237" t="str">
        <f>IF('EDCI Data'!F70="","",'EDCI Data'!F70)</f>
        <v/>
      </c>
      <c r="L70" s="237" t="str">
        <f>IF('EDCI Data'!G70="","",'EDCI Data'!G70)</f>
        <v/>
      </c>
      <c r="M70" s="237" t="str">
        <f>IF('EDCI Data'!H70="","",'EDCI Data'!H70)</f>
        <v/>
      </c>
      <c r="N70" s="237" t="str">
        <f>IF('EDCI Data'!I70="","",'EDCI Data'!I70)</f>
        <v/>
      </c>
      <c r="O70" s="237" t="str">
        <f>IF('EDCI Data'!J70="","",'EDCI Data'!J70)</f>
        <v/>
      </c>
      <c r="P70" s="237" t="str">
        <f>IF('EDCI Data'!K70="","",'EDCI Data'!K70)</f>
        <v/>
      </c>
      <c r="Q70" s="241" t="str">
        <f>IF('EDCI Data'!L70="","",'EDCI Data'!L70)</f>
        <v/>
      </c>
      <c r="R70" s="241" t="str">
        <f>IF('EDCI Data'!M70="","",'EDCI Data'!M70)</f>
        <v/>
      </c>
      <c r="S70" s="237" t="str">
        <f>IF('EDCI Data'!N70="","",'EDCI Data'!N70)</f>
        <v/>
      </c>
      <c r="T70" s="237" t="str">
        <f>IF('EDCI Data'!O70="","",'EDCI Data'!O70)</f>
        <v/>
      </c>
      <c r="U70" s="237" t="str">
        <f>IF('EDCI Data'!P70="","",'EDCI Data'!P70)</f>
        <v/>
      </c>
      <c r="V70" s="237" t="str">
        <f>IF('EDCI Data'!Q70="","",'EDCI Data'!Q70)</f>
        <v/>
      </c>
      <c r="W70" s="242" t="str">
        <f>IF('EDCI Data'!R70="","",'EDCI Data'!R70)</f>
        <v/>
      </c>
      <c r="X70" s="243" t="str">
        <f>IF('EDCI Data'!S70="","",'EDCI Data'!S70)</f>
        <v/>
      </c>
      <c r="Y70" s="243" t="str">
        <f>IF('EDCI Data'!T70="","",'EDCI Data'!T70)</f>
        <v/>
      </c>
      <c r="Z70" s="244" t="str">
        <f>IF('EDCI Data'!U70="","",'EDCI Data'!U70)</f>
        <v/>
      </c>
      <c r="AA70" s="237" t="str">
        <f>IF('EDCI Data'!V70="","",'EDCI Data'!V70)</f>
        <v/>
      </c>
      <c r="AB70" s="244" t="str">
        <f>IF('EDCI Data'!W70="","",'EDCI Data'!W70)</f>
        <v/>
      </c>
      <c r="AC70" s="237" t="str">
        <f>IF('EDCI Data'!X70="","",'EDCI Data'!X70)</f>
        <v/>
      </c>
      <c r="AD70" s="244" t="str">
        <f>IF('EDCI Data'!Y70="","",'EDCI Data'!Y70)</f>
        <v/>
      </c>
      <c r="AE70" s="237" t="str">
        <f>IF('EDCI Data'!Z70="","",'EDCI Data'!Z70)</f>
        <v/>
      </c>
      <c r="AF70" s="237" t="str">
        <f>IF('EDCI Data'!AA70="","",'EDCI Data'!AA70)</f>
        <v/>
      </c>
      <c r="AG70" s="237" t="str">
        <f>IF('EDCI Data'!AB70="","",'EDCI Data'!AB70)</f>
        <v/>
      </c>
      <c r="AH70" s="237" t="str">
        <f>IF('EDCI Data'!AC70="","",'EDCI Data'!AC70)</f>
        <v/>
      </c>
      <c r="AI70" s="237" t="str">
        <f>IF('EDCI Data'!AD70="","",'EDCI Data'!AD70)</f>
        <v/>
      </c>
      <c r="AJ70" s="237" t="str">
        <f>IF('EDCI Data'!AE70="","",'EDCI Data'!AE70)</f>
        <v/>
      </c>
      <c r="AK70" s="237" t="str">
        <f>IF('EDCI Data'!AF70="","",'EDCI Data'!AF70)</f>
        <v/>
      </c>
      <c r="AL70" s="237" t="str">
        <f>IF('EDCI Data'!AG70="","",'EDCI Data'!AG70)</f>
        <v/>
      </c>
      <c r="AM70" s="237" t="str">
        <f>IF('EDCI Data'!AH70="","",'EDCI Data'!AH70)</f>
        <v/>
      </c>
      <c r="AN70" s="237" t="str">
        <f>IF('EDCI Data'!AI70="","",'EDCI Data'!AI70)</f>
        <v/>
      </c>
      <c r="AO70" s="237" t="str">
        <f>IF('EDCI Data'!AJ70="","",'EDCI Data'!AJ70)</f>
        <v/>
      </c>
      <c r="AP70" s="237" t="str">
        <f>IF('EDCI Data'!AK70="","",'EDCI Data'!AK70)</f>
        <v/>
      </c>
      <c r="AQ70" s="237" t="str">
        <f>IF('EDCI Data'!AL70="","",'EDCI Data'!AL70)</f>
        <v/>
      </c>
      <c r="AR70" s="237" t="str">
        <f>IF('EDCI Data'!AM70="","",'EDCI Data'!AM70)</f>
        <v/>
      </c>
      <c r="AS70" s="237" t="str">
        <f>IF('EDCI Data'!AN70="","",'EDCI Data'!AN70)</f>
        <v/>
      </c>
      <c r="AT70" s="237" t="str">
        <f>IF('EDCI Data'!AO70="","",'EDCI Data'!AO70)</f>
        <v/>
      </c>
      <c r="AU70" s="237" t="str">
        <f>IF('EDCI Data'!AP70="","",'EDCI Data'!AP70)</f>
        <v/>
      </c>
      <c r="AV70" s="237" t="str">
        <f>IF('EDCI Data'!AQ70="","",'EDCI Data'!AQ70)</f>
        <v/>
      </c>
      <c r="AW70" s="237" t="str">
        <f>IF('EDCI Data'!AR70="","",'EDCI Data'!AR70)</f>
        <v/>
      </c>
      <c r="AX70" s="237" t="str">
        <f>IF('EDCI Data'!AS70="","",'EDCI Data'!AS70)</f>
        <v/>
      </c>
      <c r="AY70" s="237" t="str">
        <f>IF('EDCI Data'!AT70="","",'EDCI Data'!AT70)</f>
        <v/>
      </c>
      <c r="AZ70" s="237" t="str">
        <f>IF('EDCI Data'!AU70="","",'EDCI Data'!AU70)</f>
        <v/>
      </c>
      <c r="BA70" s="237" t="str">
        <f>IF('EDCI Data'!AV70="","",'EDCI Data'!AV70)</f>
        <v/>
      </c>
      <c r="BB70" s="245" t="str">
        <f>IF('EDCI Data'!AW70="","",'EDCI Data'!AW70)</f>
        <v/>
      </c>
      <c r="BC70" s="245" t="str">
        <f>IF('EDCI Data'!AX70="","",'EDCI Data'!AX70)</f>
        <v/>
      </c>
      <c r="BD70" s="246" t="str">
        <f t="shared" si="63"/>
        <v/>
      </c>
      <c r="BE70" s="247" t="str">
        <f>IF('EDCI Data'!AY70="","",'EDCI Data'!AY70)</f>
        <v/>
      </c>
      <c r="BF70" s="247" t="str">
        <f>IF('EDCI Data'!AZ70="","",'EDCI Data'!AZ70)</f>
        <v/>
      </c>
      <c r="BG70" s="247" t="str">
        <f>IF('EDCI Data'!BA70="","",'EDCI Data'!BA70)</f>
        <v/>
      </c>
      <c r="BH70" s="247" t="str">
        <f>IF('EDCI Data'!BB70="","",'EDCI Data'!BB70)</f>
        <v/>
      </c>
      <c r="BI70" s="247" t="str">
        <f>IF('EDCI Data'!BC70="","",'EDCI Data'!BC70)</f>
        <v/>
      </c>
      <c r="BJ70" s="247" t="str">
        <f>IF('EDCI Data'!BD70="","",'EDCI Data'!BD70)</f>
        <v/>
      </c>
      <c r="BK70" s="247" t="str">
        <f>IF('EDCI Data'!BE70="","",'EDCI Data'!BE70)</f>
        <v/>
      </c>
      <c r="BL70" s="247" t="str">
        <f>IF('EDCI Data'!BF70="","",'EDCI Data'!BF70)</f>
        <v/>
      </c>
      <c r="BM70" s="247" t="str">
        <f>IF('EDCI Data'!BG70="","",'EDCI Data'!BG70)</f>
        <v/>
      </c>
      <c r="BN70" s="248" t="str">
        <f>IF('EDCI Data'!BH70="","",'EDCI Data'!BH70)</f>
        <v/>
      </c>
      <c r="BO70" s="248" t="str">
        <f>IF('EDCI Data'!BI70="","",'EDCI Data'!BI70)</f>
        <v/>
      </c>
      <c r="BP70" s="249" t="str">
        <f>IF('EDCI Data'!BJ70="","",'EDCI Data'!BJ70)</f>
        <v/>
      </c>
      <c r="BQ70" s="248" t="str">
        <f>IF('EDCI Data'!BK70="","",'EDCI Data'!BK70)</f>
        <v/>
      </c>
      <c r="BR70" s="248" t="str">
        <f>IF('EDCI Data'!BL70="","",'EDCI Data'!BL70)</f>
        <v/>
      </c>
      <c r="BS70" s="250" t="str">
        <f>IF('EDCI Data'!BM70="","",'EDCI Data'!BM70)</f>
        <v/>
      </c>
      <c r="BT70" s="251" t="str">
        <f>IF('EDCI Data'!BN70="","",'EDCI Data'!BN70)</f>
        <v/>
      </c>
      <c r="BU70" s="246" t="str">
        <f>IF('EDCI Data'!BO70="","",'EDCI Data'!BO70)</f>
        <v/>
      </c>
      <c r="BV70" s="252">
        <f t="shared" si="64"/>
        <v>0</v>
      </c>
      <c r="BW70" s="252">
        <f t="shared" si="65"/>
        <v>0</v>
      </c>
      <c r="BX70" s="252">
        <f t="shared" si="66"/>
        <v>0</v>
      </c>
      <c r="BY70" s="252">
        <f t="shared" si="67"/>
        <v>0</v>
      </c>
      <c r="BZ70" t="str">
        <f t="shared" si="1"/>
        <v/>
      </c>
      <c r="CA70" s="253"/>
      <c r="CB70"/>
      <c r="CC70"/>
      <c r="CD70"/>
      <c r="CE70" t="str">
        <f t="shared" si="2"/>
        <v/>
      </c>
      <c r="CF70"/>
      <c r="CG70" t="str">
        <f t="shared" si="3"/>
        <v/>
      </c>
      <c r="CH70" t="str">
        <f t="shared" si="4"/>
        <v/>
      </c>
      <c r="CI70" t="str">
        <f t="shared" si="5"/>
        <v/>
      </c>
      <c r="CJ70" t="str">
        <f t="shared" si="6"/>
        <v/>
      </c>
      <c r="CK70"/>
      <c r="CL70"/>
      <c r="CM70" t="str">
        <f t="shared" si="7"/>
        <v/>
      </c>
      <c r="CN70" t="str">
        <f t="shared" si="8"/>
        <v/>
      </c>
      <c r="CO70" t="str">
        <f t="shared" si="9"/>
        <v/>
      </c>
      <c r="CP70" t="str">
        <f t="shared" si="10"/>
        <v/>
      </c>
      <c r="CQ70"/>
      <c r="CR70" t="str" cm="1">
        <f t="array" ref="CR70">IF(COUNTIFS($BZ$10:$BZ$259,$BZ70,$I$10:$I$259,$I70+1)&gt;0,IF(X70&lt;&gt;INDEX(Y$10:Y$259,MATCH(1,INDEX(($BZ70=$BZ$10:$BZ$259)*($I$10:$I$259=$I70+1),0,1),0)),"Number of FTEs in previous year do not align with Number of FTEs in current year across years, by definition these should be equal. Please check and update if required. "&amp;CHAR(10),""),"")</f>
        <v/>
      </c>
      <c r="CS70" t="str" cm="1">
        <f t="array" ref="CS70">IF(COUNTIFS($BZ$10:$BZ$259,$BZ70,$I$10:$I$259,$I70-1)&gt;0,IF(Y70&lt;&gt;INDEX(X$10:X$259,MATCH(1,INDEX(($BZ70=$BZ$10:$BZ$259)*($I$10:$I$259=$I70-1),0,1),0)),"Number of FTEs in previous year do not align with Number of FTEs in current year across years, by definition these should be equal. Please check and update if required. "&amp;CHAR(10),""),"")</f>
        <v/>
      </c>
      <c r="CT70" t="str">
        <f t="shared" si="11"/>
        <v/>
      </c>
      <c r="CU70" t="str">
        <f t="shared" si="12"/>
        <v/>
      </c>
      <c r="CV70"/>
      <c r="CW70" t="str">
        <f t="shared" si="13"/>
        <v/>
      </c>
      <c r="CX70"/>
      <c r="CY70" t="str">
        <f t="shared" si="14"/>
        <v/>
      </c>
      <c r="CZ70"/>
      <c r="DA70" t="str">
        <f t="shared" si="15"/>
        <v/>
      </c>
      <c r="DB70"/>
      <c r="DC70"/>
      <c r="DD70"/>
      <c r="DE70"/>
      <c r="DF70"/>
      <c r="DG70"/>
      <c r="DH70"/>
      <c r="DI70"/>
      <c r="DJ70"/>
      <c r="DK70"/>
      <c r="DL70"/>
      <c r="DM70"/>
      <c r="DN70"/>
      <c r="DO70"/>
      <c r="DP70"/>
      <c r="DQ70"/>
      <c r="DR70"/>
      <c r="DS70"/>
      <c r="DT70"/>
      <c r="DU70"/>
      <c r="DV70"/>
      <c r="DW70"/>
      <c r="DX70" t="str">
        <f t="shared" si="16"/>
        <v/>
      </c>
      <c r="DY70" t="str">
        <f t="shared" si="17"/>
        <v/>
      </c>
      <c r="DZ70" t="str">
        <f t="shared" si="18"/>
        <v/>
      </c>
      <c r="EA70" t="str">
        <f t="shared" si="19"/>
        <v/>
      </c>
      <c r="EB70" t="str">
        <f t="shared" si="20"/>
        <v/>
      </c>
      <c r="EC70" t="str">
        <f t="shared" si="21"/>
        <v/>
      </c>
      <c r="ED70" t="str">
        <f t="shared" si="22"/>
        <v/>
      </c>
      <c r="EE70" t="str">
        <f t="shared" si="23"/>
        <v/>
      </c>
      <c r="EF70" t="str">
        <f t="shared" si="24"/>
        <v/>
      </c>
      <c r="EG70" t="str">
        <f t="shared" si="25"/>
        <v/>
      </c>
      <c r="EH70" t="str">
        <f t="shared" si="26"/>
        <v/>
      </c>
      <c r="EI70" t="str">
        <f t="shared" si="27"/>
        <v/>
      </c>
      <c r="EJ70"/>
      <c r="EK70"/>
      <c r="EL70"/>
      <c r="EM70"/>
      <c r="EN70"/>
      <c r="EO70"/>
      <c r="EP70"/>
      <c r="EQ70" t="str">
        <f t="shared" si="28"/>
        <v/>
      </c>
      <c r="ER70" t="str">
        <f t="shared" si="29"/>
        <v/>
      </c>
      <c r="ES70" t="str">
        <f t="shared" si="30"/>
        <v/>
      </c>
      <c r="ET70"/>
      <c r="EU70" t="str">
        <f t="shared" si="31"/>
        <v/>
      </c>
      <c r="EV70"/>
      <c r="EW70" t="str">
        <f t="shared" si="32"/>
        <v/>
      </c>
      <c r="EX70"/>
      <c r="EY70" t="str">
        <f t="shared" si="33"/>
        <v/>
      </c>
      <c r="EZ70"/>
      <c r="FA70"/>
      <c r="FB70"/>
      <c r="FC70"/>
      <c r="FD70"/>
      <c r="FE70"/>
      <c r="FF70"/>
      <c r="FG70"/>
      <c r="FH70"/>
      <c r="FI70"/>
      <c r="FJ70"/>
      <c r="FK70"/>
      <c r="FL70"/>
      <c r="FM70"/>
      <c r="FN70"/>
      <c r="FO70"/>
      <c r="FP70"/>
      <c r="FQ70"/>
      <c r="FR70"/>
      <c r="FS70"/>
      <c r="FT70"/>
      <c r="FU70"/>
      <c r="FV70" t="str">
        <f t="shared" si="34"/>
        <v/>
      </c>
      <c r="FW70" t="str">
        <f t="shared" si="35"/>
        <v/>
      </c>
      <c r="FX70"/>
      <c r="FY70" t="str">
        <f t="shared" si="36"/>
        <v/>
      </c>
      <c r="FZ70" t="str">
        <f t="shared" si="37"/>
        <v/>
      </c>
      <c r="GA70" t="str">
        <f t="shared" si="38"/>
        <v/>
      </c>
      <c r="GB70" t="str">
        <f t="shared" si="39"/>
        <v/>
      </c>
      <c r="GC70" t="str">
        <f t="shared" si="40"/>
        <v/>
      </c>
      <c r="GD70" t="str">
        <f t="shared" si="41"/>
        <v/>
      </c>
      <c r="GE70" t="str">
        <f t="shared" si="42"/>
        <v/>
      </c>
      <c r="GF70" t="str">
        <f t="shared" si="43"/>
        <v/>
      </c>
      <c r="GG70" t="str">
        <f t="shared" si="44"/>
        <v/>
      </c>
      <c r="GH70"/>
      <c r="GI70"/>
      <c r="GJ70"/>
      <c r="GK70"/>
      <c r="GL70"/>
      <c r="GM70"/>
      <c r="GN70"/>
      <c r="GO70"/>
      <c r="GP70" t="str">
        <f t="shared" si="45"/>
        <v/>
      </c>
      <c r="GQ70" t="str">
        <f t="shared" si="46"/>
        <v/>
      </c>
      <c r="GR70"/>
      <c r="GS70" t="str">
        <f t="shared" si="47"/>
        <v/>
      </c>
      <c r="GT70"/>
      <c r="GU70" t="str">
        <f t="shared" si="48"/>
        <v/>
      </c>
      <c r="GV70"/>
      <c r="GW70" t="str">
        <f t="shared" si="49"/>
        <v/>
      </c>
      <c r="GX70"/>
      <c r="GY70"/>
      <c r="GZ70"/>
      <c r="HA70"/>
      <c r="HB70"/>
      <c r="HC70"/>
      <c r="HD70"/>
      <c r="HE70"/>
      <c r="HF70"/>
      <c r="HG70"/>
      <c r="HH70"/>
      <c r="HI70"/>
      <c r="HJ70"/>
      <c r="HK70"/>
      <c r="HL70"/>
      <c r="HM70"/>
      <c r="HN70"/>
      <c r="HO70"/>
      <c r="HP70"/>
      <c r="HQ70"/>
      <c r="HR70"/>
      <c r="HS70"/>
      <c r="HT70" t="str">
        <f t="shared" si="50"/>
        <v/>
      </c>
      <c r="HU70" t="str">
        <f t="shared" si="51"/>
        <v/>
      </c>
      <c r="HV70"/>
      <c r="HW70"/>
      <c r="HX70"/>
      <c r="HY70"/>
      <c r="HZ70"/>
      <c r="IA70"/>
      <c r="IB70"/>
      <c r="IC70"/>
      <c r="ID70"/>
      <c r="IE70" t="str">
        <f t="shared" si="52"/>
        <v/>
      </c>
      <c r="IF70"/>
      <c r="IG70"/>
      <c r="IH70"/>
      <c r="II70"/>
      <c r="IJ70"/>
      <c r="IK70"/>
      <c r="IL70"/>
      <c r="IM70"/>
      <c r="IN70"/>
      <c r="IO70"/>
      <c r="IP70"/>
      <c r="IQ70" t="str">
        <f t="shared" si="53"/>
        <v/>
      </c>
      <c r="IR70"/>
      <c r="IS70" t="str">
        <f t="shared" si="54"/>
        <v/>
      </c>
      <c r="IT70"/>
      <c r="IU70" t="str">
        <f t="shared" si="55"/>
        <v/>
      </c>
      <c r="IV70"/>
      <c r="IW70"/>
      <c r="IX70"/>
      <c r="IY70"/>
      <c r="IZ70"/>
      <c r="JA70"/>
      <c r="JB70"/>
      <c r="JC70"/>
      <c r="JD70"/>
      <c r="JE70"/>
      <c r="JF70"/>
      <c r="JG70"/>
      <c r="JH70"/>
      <c r="JI70"/>
      <c r="JJ70"/>
      <c r="JK70"/>
      <c r="JL70"/>
      <c r="JM70"/>
      <c r="JN70"/>
      <c r="JO70"/>
      <c r="JP70"/>
      <c r="JQ70"/>
      <c r="JR70" t="str">
        <f t="shared" si="56"/>
        <v/>
      </c>
      <c r="JS70" t="str">
        <f t="shared" si="57"/>
        <v/>
      </c>
      <c r="JT70"/>
      <c r="JU70"/>
      <c r="JV70"/>
      <c r="JW70"/>
      <c r="JX70"/>
      <c r="JY70"/>
      <c r="JZ70"/>
      <c r="KA70"/>
      <c r="KB70"/>
      <c r="KC70" t="str">
        <f t="shared" si="58"/>
        <v/>
      </c>
      <c r="KD70"/>
      <c r="KE70"/>
      <c r="KF70"/>
      <c r="KG70"/>
      <c r="KH70"/>
      <c r="KI70"/>
      <c r="KJ70"/>
      <c r="KK70"/>
      <c r="KL70" t="str">
        <f>IF(CT70=1,KL$8&amp;IF(SUM(CU70:$EQ70)=0,"",", "),"")</f>
        <v/>
      </c>
      <c r="KM70" t="str">
        <f>IF(CU70=1,KM$8&amp;IF(SUM(CV70:$EQ70)=0,"",", "),"")</f>
        <v/>
      </c>
      <c r="KN70" t="str">
        <f>IF(CV70=1,KN$8&amp;IF(SUM(CW70:$EQ70)=0,"",", "),"")</f>
        <v/>
      </c>
      <c r="KO70" t="str">
        <f>IF(CW70=1,KO$8&amp;IF(SUM(CX70:$EQ70)=0,"",", "),"")</f>
        <v/>
      </c>
      <c r="KP70" t="str">
        <f>IF(CX70=1,KP$8&amp;IF(SUM(CY70:$EQ70)=0,"",", "),"")</f>
        <v/>
      </c>
      <c r="KQ70" t="str">
        <f>IF(CY70=1,KQ$8&amp;IF(SUM(CZ70:$EQ70)=0,"",", "),"")</f>
        <v/>
      </c>
      <c r="KR70" t="str">
        <f>IF(CZ70=1,KR$8&amp;IF(SUM(DA70:$EQ70)=0,"",", "),"")</f>
        <v/>
      </c>
      <c r="KS70" t="str">
        <f>IF(DA70=1,KS$8&amp;IF(SUM(DB70:$EQ70)=0,"",", "),"")</f>
        <v/>
      </c>
      <c r="KT70" t="str">
        <f>IF(DB70=1,KT$8&amp;IF(SUM(DC70:$EQ70)=0,"",", "),"")</f>
        <v/>
      </c>
      <c r="KU70" t="str">
        <f>IF(DC70=1,KU$8&amp;IF(SUM(DD70:$EQ70)=0,"",", "),"")</f>
        <v/>
      </c>
      <c r="KV70" t="str">
        <f>IF(DD70=1,KV$8&amp;IF(SUM(DE70:$EQ70)=0,"",", "),"")</f>
        <v/>
      </c>
      <c r="KW70" t="str">
        <f>IF(DE70=1,KW$8&amp;IF(SUM(DF70:$EQ70)=0,"",", "),"")</f>
        <v/>
      </c>
      <c r="KX70" t="str">
        <f>IF(DF70=1,KX$8&amp;IF(SUM(DG70:$EQ70)=0,"",", "),"")</f>
        <v/>
      </c>
      <c r="KY70" t="str">
        <f>IF(DG70=1,KY$8&amp;IF(SUM(DH70:$EQ70)=0,"",", "),"")</f>
        <v/>
      </c>
      <c r="KZ70" t="str">
        <f>IF(DH70=1,KZ$8&amp;IF(SUM(DI70:$EQ70)=0,"",", "),"")</f>
        <v/>
      </c>
      <c r="LA70" t="str">
        <f>IF(DI70=1,LA$8&amp;IF(SUM(DJ70:$EQ70)=0,"",", "),"")</f>
        <v/>
      </c>
      <c r="LB70" t="str">
        <f>IF(DJ70=1,LB$8&amp;IF(SUM(DK70:$EQ70)=0,"",", "),"")</f>
        <v/>
      </c>
      <c r="LC70" t="str">
        <f>IF(DK70=1,LC$8&amp;IF(SUM(DL70:$EQ70)=0,"",", "),"")</f>
        <v/>
      </c>
      <c r="LD70" t="str">
        <f>IF(DL70=1,LD$8&amp;IF(SUM(DM70:$EQ70)=0,"",", "),"")</f>
        <v/>
      </c>
      <c r="LE70" t="str">
        <f>IF(DM70=1,LE$8&amp;IF(SUM(DN70:$EQ70)=0,"",", "),"")</f>
        <v/>
      </c>
      <c r="LF70" t="str">
        <f>IF(DN70=1,LF$8&amp;IF(SUM(DO70:$EQ70)=0,"",", "),"")</f>
        <v/>
      </c>
      <c r="LG70" t="str">
        <f>IF(DO70=1,LG$8&amp;IF(SUM(DP70:$EQ70)=0,"",", "),"")</f>
        <v/>
      </c>
      <c r="LH70" t="str">
        <f>IF(DP70=1,LH$8&amp;IF(SUM(DQ70:$EQ70)=0,"",", "),"")</f>
        <v/>
      </c>
      <c r="LI70" t="str">
        <f>IF(DQ70=1,LI$8&amp;IF(SUM(DR70:$EQ70)=0,"",", "),"")</f>
        <v/>
      </c>
      <c r="LJ70" t="str">
        <f>IF(DR70=1,LJ$8&amp;IF(SUM(DS70:$EQ70)=0,"",", "),"")</f>
        <v/>
      </c>
      <c r="LK70" t="str">
        <f>IF(DS70=1,LK$8&amp;IF(SUM(DT70:$EQ70)=0,"",", "),"")</f>
        <v/>
      </c>
      <c r="LL70" t="str">
        <f>IF(DT70=1,LL$8&amp;IF(SUM(DU70:$EQ70)=0,"",", "),"")</f>
        <v/>
      </c>
      <c r="LM70" t="str">
        <f>IF(DU70=1,LM$8&amp;IF(SUM(DV70:$EQ70)=0,"",", "),"")</f>
        <v/>
      </c>
      <c r="LN70" t="str">
        <f>IF(DV70=1,LN$8&amp;IF(SUM(DW70:$EQ70)=0,"",", "),"")</f>
        <v/>
      </c>
      <c r="LO70" t="str">
        <f>IF(DW70=1,LO$8&amp;IF(SUM(DX70:$EQ70)=0,"",", "),"")</f>
        <v/>
      </c>
      <c r="LP70" t="str">
        <f>IF(DX70=1,LP$8&amp;IF(SUM(DY70:$EQ70)=0,"",", "),"")</f>
        <v/>
      </c>
      <c r="LQ70" t="str">
        <f>IF(DY70=1,LQ$8&amp;IF(SUM(DZ70:$EQ70)=0,"",", "),"")</f>
        <v/>
      </c>
      <c r="LR70" t="str">
        <f>IF(DZ70=1,LR$8&amp;IF(SUM(EA70:$EQ70)=0,"",", "),"")</f>
        <v/>
      </c>
      <c r="LS70" t="str">
        <f>IF(EA70=1,LS$8&amp;IF(SUM(EB70:$EQ70)=0,"",", "),"")</f>
        <v/>
      </c>
      <c r="LT70" t="str">
        <f>IF(EB70=1,LT$8&amp;IF(SUM(EC70:$EQ70)=0,"",", "),"")</f>
        <v/>
      </c>
      <c r="LU70" t="str">
        <f>IF(EC70=1,LU$8&amp;IF(SUM(ED70:$EQ70)=0,"",", "),"")</f>
        <v/>
      </c>
      <c r="LV70" t="str">
        <f>IF(ED70=1,LV$8&amp;IF(SUM(EE70:$EQ70)=0,"",", "),"")</f>
        <v/>
      </c>
      <c r="LW70" t="str">
        <f>IF(EE70=1,LW$8&amp;IF(SUM(EF70:$EQ70)=0,"",", "),"")</f>
        <v/>
      </c>
      <c r="LX70" t="str">
        <f>IF(EF70=1,LX$8&amp;IF(SUM(EG70:$EQ70)=0,"",", "),"")</f>
        <v/>
      </c>
      <c r="LY70" t="str">
        <f>IF(EG70=1,LY$8&amp;IF(SUM(EH70:$EQ70)=0,"",", "),"")</f>
        <v/>
      </c>
      <c r="LZ70" t="str">
        <f>IF(EH70=1,LZ$8&amp;IF(SUM(EI70:$EQ70)=0,"",", "),"")</f>
        <v/>
      </c>
      <c r="MA70" t="str">
        <f>IF(EI70=1,MA$8&amp;IF(SUM(EJ70:$EQ70)=0,"",", "),"")</f>
        <v/>
      </c>
      <c r="MB70" t="str">
        <f>IF(EJ70=1,MB$8&amp;IF(SUM(EK70:$EQ70)=0,"",", "),"")</f>
        <v/>
      </c>
      <c r="MC70" t="str">
        <f>IF(EK70=1,MC$8&amp;IF(SUM(EL70:$EQ70)=0,"",", "),"")</f>
        <v/>
      </c>
      <c r="MD70" t="str">
        <f>IF(EL70=1,MD$8&amp;IF(SUM(EM70:$EQ70)=0,"",", "),"")</f>
        <v/>
      </c>
      <c r="ME70" t="str">
        <f>IF(EM70=1,ME$8&amp;IF(SUM(EN70:$EQ70)=0,"",", "),"")</f>
        <v/>
      </c>
      <c r="MF70" t="str">
        <f>IF(EN70=1,MF$8&amp;IF(SUM(EO70:$EQ70)=0,"",", "),"")</f>
        <v/>
      </c>
      <c r="MG70" t="str">
        <f>IF(EO70=1,MG$8&amp;IF(SUM(EP70:$EQ70)=0,"",", "),"")</f>
        <v/>
      </c>
      <c r="MH70" t="str">
        <f>IF(EP70=1,MH$8&amp;IF(SUM(EQ70:$EQ70)=0,"",", "),"")</f>
        <v/>
      </c>
      <c r="MI70" t="str">
        <f t="shared" si="68"/>
        <v/>
      </c>
      <c r="MJ70" t="str">
        <f>IF(ER70=1,MJ$8&amp;IF(SUM(ES70:$GO70)=0,"",", "),"")</f>
        <v/>
      </c>
      <c r="MK70" t="str">
        <f>IF(ES70=1,MK$8&amp;IF(SUM(ET70:$GO70)=0,"",", "),"")</f>
        <v/>
      </c>
      <c r="ML70" t="str">
        <f>IF(ET70=1,ML$8&amp;IF(SUM(EU70:$GO70)=0,"",", "),"")</f>
        <v/>
      </c>
      <c r="MM70" t="str">
        <f>IF(EU70=1,MM$8&amp;IF(SUM(EV70:$GO70)=0,"",", "),"")</f>
        <v/>
      </c>
      <c r="MN70" t="str">
        <f>IF(EV70=1,MN$8&amp;IF(SUM(EW70:$GO70)=0,"",", "),"")</f>
        <v/>
      </c>
      <c r="MO70" t="str">
        <f>IF(EW70=1,MO$8&amp;IF(SUM(EX70:$GO70)=0,"",", "),"")</f>
        <v/>
      </c>
      <c r="MP70" t="str">
        <f>IF(EX70=1,MP$8&amp;IF(SUM(EY70:$GO70)=0,"",", "),"")</f>
        <v/>
      </c>
      <c r="MQ70" t="str">
        <f>IF(EY70=1,MQ$8&amp;IF(SUM(EZ70:$GO70)=0,"",", "),"")</f>
        <v/>
      </c>
      <c r="MR70" t="str">
        <f>IF(EZ70=1,MR$8&amp;IF(SUM(FA70:$GO70)=0,"",", "),"")</f>
        <v/>
      </c>
      <c r="MS70" t="str">
        <f>IF(FA70=1,MS$8&amp;IF(SUM(FB70:$GO70)=0,"",", "),"")</f>
        <v/>
      </c>
      <c r="MT70" t="str">
        <f>IF(FB70=1,MT$8&amp;IF(SUM(FC70:$GO70)=0,"",", "),"")</f>
        <v/>
      </c>
      <c r="MU70" t="str">
        <f>IF(FC70=1,MU$8&amp;IF(SUM(FD70:$GO70)=0,"",", "),"")</f>
        <v/>
      </c>
      <c r="MV70" t="str">
        <f>IF(FD70=1,MV$8&amp;IF(SUM(FE70:$GO70)=0,"",", "),"")</f>
        <v/>
      </c>
      <c r="MW70" t="str">
        <f>IF(FE70=1,MW$8&amp;IF(SUM(FF70:$GO70)=0,"",", "),"")</f>
        <v/>
      </c>
      <c r="MX70" t="str">
        <f>IF(FF70=1,MX$8&amp;IF(SUM(FG70:$GO70)=0,"",", "),"")</f>
        <v/>
      </c>
      <c r="MY70" t="str">
        <f>IF(FG70=1,MY$8&amp;IF(SUM(FH70:$GO70)=0,"",", "),"")</f>
        <v/>
      </c>
      <c r="MZ70" t="str">
        <f>IF(FH70=1,MZ$8&amp;IF(SUM(FI70:$GO70)=0,"",", "),"")</f>
        <v/>
      </c>
      <c r="NA70" t="str">
        <f>IF(FI70=1,NA$8&amp;IF(SUM(FJ70:$GO70)=0,"",", "),"")</f>
        <v/>
      </c>
      <c r="NB70" t="str">
        <f>IF(FJ70=1,NB$8&amp;IF(SUM(FK70:$GO70)=0,"",", "),"")</f>
        <v/>
      </c>
      <c r="NC70" t="str">
        <f>IF(FK70=1,NC$8&amp;IF(SUM(FL70:$GO70)=0,"",", "),"")</f>
        <v/>
      </c>
      <c r="ND70" t="str">
        <f>IF(FL70=1,ND$8&amp;IF(SUM(FM70:$GO70)=0,"",", "),"")</f>
        <v/>
      </c>
      <c r="NE70" t="str">
        <f>IF(FM70=1,NE$8&amp;IF(SUM(FN70:$GO70)=0,"",", "),"")</f>
        <v/>
      </c>
      <c r="NF70" t="str">
        <f>IF(FN70=1,NF$8&amp;IF(SUM(FO70:$GO70)=0,"",", "),"")</f>
        <v/>
      </c>
      <c r="NG70" t="str">
        <f>IF(FO70=1,NG$8&amp;IF(SUM(FP70:$GO70)=0,"",", "),"")</f>
        <v/>
      </c>
      <c r="NH70" t="str">
        <f>IF(FP70=1,NH$8&amp;IF(SUM(FQ70:$GO70)=0,"",", "),"")</f>
        <v/>
      </c>
      <c r="NI70" t="str">
        <f>IF(FQ70=1,NI$8&amp;IF(SUM(FR70:$GO70)=0,"",", "),"")</f>
        <v/>
      </c>
      <c r="NJ70" t="str">
        <f>IF(FR70=1,NJ$8&amp;IF(SUM(FS70:$GO70)=0,"",", "),"")</f>
        <v/>
      </c>
      <c r="NK70" t="str">
        <f>IF(FS70=1,NK$8&amp;IF(SUM(FT70:$GO70)=0,"",", "),"")</f>
        <v/>
      </c>
      <c r="NL70" t="str">
        <f>IF(FT70=1,NL$8&amp;IF(SUM(FU70:$GO70)=0,"",", "),"")</f>
        <v/>
      </c>
      <c r="NM70" t="str">
        <f>IF(FU70=1,NM$8&amp;IF(SUM(FV70:$GO70)=0,"",", "),"")</f>
        <v/>
      </c>
      <c r="NN70" t="str">
        <f>IF(FV70=1,NN$8&amp;IF(SUM(FW70:$GO70)=0,"",", "),"")</f>
        <v/>
      </c>
      <c r="NO70" t="str">
        <f>IF(FW70=1,NO$8&amp;IF(SUM(FX70:$GO70)=0,"",", "),"")</f>
        <v/>
      </c>
      <c r="NP70" t="str">
        <f>IF(FX70=1,NP$8&amp;IF(SUM(FY70:$GO70)=0,"",", "),"")</f>
        <v/>
      </c>
      <c r="NQ70" t="str">
        <f>IF(FY70=1,NQ$8&amp;IF(SUM(FZ70:$GO70)=0,"",", "),"")</f>
        <v/>
      </c>
      <c r="NR70" t="str">
        <f>IF(FZ70=1,NR$8&amp;IF(SUM(GA70:$GO70)=0,"",", "),"")</f>
        <v/>
      </c>
      <c r="NS70" t="str">
        <f>IF(GA70=1,NS$8&amp;IF(SUM(GB70:$GO70)=0,"",", "),"")</f>
        <v/>
      </c>
      <c r="NT70" t="str">
        <f>IF(GB70=1,NT$8&amp;IF(SUM(GC70:$GO70)=0,"",", "),"")</f>
        <v/>
      </c>
      <c r="NU70" t="str">
        <f>IF(GC70=1,NU$8&amp;IF(SUM(GD70:$GO70)=0,"",", "),"")</f>
        <v/>
      </c>
      <c r="NV70" t="str">
        <f>IF(GD70=1,NV$8&amp;IF(SUM(GE70:$GO70)=0,"",", "),"")</f>
        <v/>
      </c>
      <c r="NW70" t="str">
        <f>IF(GE70=1,NW$8&amp;IF(SUM(GF70:$GO70)=0,"",", "),"")</f>
        <v/>
      </c>
      <c r="NX70" t="str">
        <f>IF(GF70=1,NX$8&amp;IF(SUM(GG70:$GO70)=0,"",", "),"")</f>
        <v/>
      </c>
      <c r="NY70" t="str">
        <f>IF(GG70=1,NY$8&amp;IF(SUM(GH70:$GO70)=0,"",", "),"")</f>
        <v/>
      </c>
      <c r="NZ70" t="str">
        <f>IF(GH70=1,NZ$8&amp;IF(SUM(GI70:$GO70)=0,"",", "),"")</f>
        <v/>
      </c>
      <c r="OA70" t="str">
        <f>IF(GI70=1,OA$8&amp;IF(SUM(GJ70:$GO70)=0,"",", "),"")</f>
        <v/>
      </c>
      <c r="OB70" t="str">
        <f>IF(GJ70=1,OB$8&amp;IF(SUM(GK70:$GO70)=0,"",", "),"")</f>
        <v/>
      </c>
      <c r="OC70" t="str">
        <f>IF(GK70=1,OC$8&amp;IF(SUM(GL70:$GO70)=0,"",", "),"")</f>
        <v/>
      </c>
      <c r="OD70" t="str">
        <f>IF(GL70=1,OD$8&amp;IF(SUM(GM70:$GO70)=0,"",", "),"")</f>
        <v/>
      </c>
      <c r="OE70" t="str">
        <f>IF(GM70=1,OE$8&amp;IF(SUM(GN70:$GO70)=0,"",", "),"")</f>
        <v/>
      </c>
      <c r="OF70" t="str">
        <f>IF(GN70=1,OF$8&amp;IF(SUM(GO70:$GO70)=0,"",", "),"")</f>
        <v/>
      </c>
      <c r="OG70" t="str">
        <f t="shared" si="69"/>
        <v/>
      </c>
      <c r="OH70" t="str">
        <f>IF(GP70=1,OH$8&amp;IF(SUM(GQ70:$IM70)=0,"",", "),"")</f>
        <v/>
      </c>
      <c r="OI70" t="str">
        <f>IF(GQ70=1,OI$8&amp;IF(SUM(GR70:$IM70)=0,"",", "),"")</f>
        <v/>
      </c>
      <c r="OJ70" t="str">
        <f>IF(GR70=1,OJ$8&amp;IF(SUM(GS70:$IM70)=0,"",", "),"")</f>
        <v/>
      </c>
      <c r="OK70" t="str">
        <f>IF(GS70=1,OK$8&amp;IF(SUM(GT70:$IM70)=0,"",", "),"")</f>
        <v/>
      </c>
      <c r="OL70" t="str">
        <f>IF(GT70=1,OL$8&amp;IF(SUM(GU70:$IM70)=0,"",", "),"")</f>
        <v/>
      </c>
      <c r="OM70" t="str">
        <f>IF(GU70=1,OM$8&amp;IF(SUM(GV70:$IM70)=0,"",", "),"")</f>
        <v/>
      </c>
      <c r="ON70" t="str">
        <f>IF(GV70=1,ON$8&amp;IF(SUM(GW70:$IM70)=0,"",", "),"")</f>
        <v/>
      </c>
      <c r="OO70" t="str">
        <f>IF(GW70=1,OO$8&amp;IF(SUM(GX70:$IM70)=0,"",", "),"")</f>
        <v/>
      </c>
      <c r="OP70" t="str">
        <f>IF(GX70=1,OP$8&amp;IF(SUM(GY70:$IM70)=0,"",", "),"")</f>
        <v/>
      </c>
      <c r="OQ70" t="str">
        <f>IF(GY70=1,OQ$8&amp;IF(SUM(GZ70:$IM70)=0,"",", "),"")</f>
        <v/>
      </c>
      <c r="OR70" t="str">
        <f>IF(GZ70=1,OR$8&amp;IF(SUM(HA70:$IM70)=0,"",", "),"")</f>
        <v/>
      </c>
      <c r="OS70" t="str">
        <f>IF(HA70=1,OS$8&amp;IF(SUM(HB70:$IM70)=0,"",", "),"")</f>
        <v/>
      </c>
      <c r="OT70" t="str">
        <f>IF(HB70=1,OT$8&amp;IF(SUM(HC70:$IM70)=0,"",", "),"")</f>
        <v/>
      </c>
      <c r="OU70" t="str">
        <f>IF(HC70=1,OU$8&amp;IF(SUM(HD70:$IM70)=0,"",", "),"")</f>
        <v/>
      </c>
      <c r="OV70" t="str">
        <f>IF(HD70=1,OV$8&amp;IF(SUM(HE70:$IM70)=0,"",", "),"")</f>
        <v/>
      </c>
      <c r="OW70" t="str">
        <f>IF(HE70=1,OW$8&amp;IF(SUM(HF70:$IM70)=0,"",", "),"")</f>
        <v/>
      </c>
      <c r="OX70" t="str">
        <f>IF(HF70=1,OX$8&amp;IF(SUM(HG70:$IM70)=0,"",", "),"")</f>
        <v/>
      </c>
      <c r="OY70" t="str">
        <f>IF(HG70=1,OY$8&amp;IF(SUM(HH70:$IM70)=0,"",", "),"")</f>
        <v/>
      </c>
      <c r="OZ70" t="str">
        <f>IF(HH70=1,OZ$8&amp;IF(SUM(HI70:$IM70)=0,"",", "),"")</f>
        <v/>
      </c>
      <c r="PA70" t="str">
        <f>IF(HI70=1,PA$8&amp;IF(SUM(HJ70:$IM70)=0,"",", "),"")</f>
        <v/>
      </c>
      <c r="PB70" t="str">
        <f>IF(HJ70=1,PB$8&amp;IF(SUM(HK70:$IM70)=0,"",", "),"")</f>
        <v/>
      </c>
      <c r="PC70" t="str">
        <f>IF(HK70=1,PC$8&amp;IF(SUM(HL70:$IM70)=0,"",", "),"")</f>
        <v/>
      </c>
      <c r="PD70" t="str">
        <f>IF(HL70=1,PD$8&amp;IF(SUM(HM70:$IM70)=0,"",", "),"")</f>
        <v/>
      </c>
      <c r="PE70" t="str">
        <f>IF(HM70=1,PE$8&amp;IF(SUM(HN70:$IM70)=0,"",", "),"")</f>
        <v/>
      </c>
      <c r="PF70" t="str">
        <f>IF(HN70=1,PF$8&amp;IF(SUM(HO70:$IM70)=0,"",", "),"")</f>
        <v/>
      </c>
      <c r="PG70" t="str">
        <f>IF(HO70=1,PG$8&amp;IF(SUM(HP70:$IM70)=0,"",", "),"")</f>
        <v/>
      </c>
      <c r="PH70" t="str">
        <f>IF(HP70=1,PH$8&amp;IF(SUM(HQ70:$IM70)=0,"",", "),"")</f>
        <v/>
      </c>
      <c r="PI70" t="str">
        <f>IF(HQ70=1,PI$8&amp;IF(SUM(HR70:$IM70)=0,"",", "),"")</f>
        <v/>
      </c>
      <c r="PJ70" t="str">
        <f>IF(HR70=1,PJ$8&amp;IF(SUM(HS70:$IM70)=0,"",", "),"")</f>
        <v/>
      </c>
      <c r="PK70" t="str">
        <f>IF(HS70=1,PK$8&amp;IF(SUM(HT70:$IM70)=0,"",", "),"")</f>
        <v/>
      </c>
      <c r="PL70" t="str">
        <f>IF(HT70=1,PL$8&amp;IF(SUM(HU70:$IM70)=0,"",", "),"")</f>
        <v/>
      </c>
      <c r="PM70" t="str">
        <f>IF(HU70=1,PM$8&amp;IF(SUM(HV70:$IM70)=0,"",", "),"")</f>
        <v/>
      </c>
      <c r="PN70" t="str">
        <f>IF(HV70=1,PN$8&amp;IF(SUM(HW70:$IM70)=0,"",", "),"")</f>
        <v/>
      </c>
      <c r="PO70" t="str">
        <f>IF(HW70=1,PO$8&amp;IF(SUM(HX70:$IM70)=0,"",", "),"")</f>
        <v/>
      </c>
      <c r="PP70" t="str">
        <f>IF(HX70=1,PP$8&amp;IF(SUM(HY70:$IM70)=0,"",", "),"")</f>
        <v/>
      </c>
      <c r="PQ70" t="str">
        <f>IF(HY70=1,PQ$8&amp;IF(SUM(HZ70:$IM70)=0,"",", "),"")</f>
        <v/>
      </c>
      <c r="PR70" t="str">
        <f>IF(HZ70=1,PR$8&amp;IF(SUM(IA70:$IM70)=0,"",", "),"")</f>
        <v/>
      </c>
      <c r="PS70" t="str">
        <f>IF(IA70=1,PS$8&amp;IF(SUM(IB70:$IM70)=0,"",", "),"")</f>
        <v/>
      </c>
      <c r="PT70" t="str">
        <f>IF(IB70=1,PT$8&amp;IF(SUM(IC70:$IM70)=0,"",", "),"")</f>
        <v/>
      </c>
      <c r="PU70" t="str">
        <f>IF(IC70=1,PU$8&amp;IF(SUM(ID70:$IM70)=0,"",", "),"")</f>
        <v/>
      </c>
      <c r="PV70" t="str">
        <f>IF(ID70=1,PV$8&amp;IF(SUM(IE70:$IM70)=0,"",", "),"")</f>
        <v/>
      </c>
      <c r="PW70" t="str">
        <f>IF(IE70=1,PW$8&amp;IF(SUM(IF70:$IM70)=0,"",", "),"")</f>
        <v/>
      </c>
      <c r="PX70" t="str">
        <f>IF(IF70=1,PX$8&amp;IF(SUM(IG70:$IM70)=0,"",", "),"")</f>
        <v/>
      </c>
      <c r="PY70" t="str">
        <f>IF(IG70=1,PY$8&amp;IF(SUM(IH70:$IM70)=0,"",", "),"")</f>
        <v/>
      </c>
      <c r="PZ70" t="str">
        <f>IF(IH70=1,PZ$8&amp;IF(SUM(II70:$IM70)=0,"",", "),"")</f>
        <v/>
      </c>
      <c r="QA70" t="str">
        <f>IF(II70=1,QA$8&amp;IF(SUM(IJ70:$IM70)=0,"",", "),"")</f>
        <v/>
      </c>
      <c r="QB70" t="str">
        <f>IF(IJ70=1,QB$8&amp;IF(SUM(IK70:$IM70)=0,"",", "),"")</f>
        <v/>
      </c>
      <c r="QC70" t="str">
        <f>IF(IK70=1,QC$8&amp;IF(SUM(IL70:$IM70)=0,"",", "),"")</f>
        <v/>
      </c>
      <c r="QD70" t="str">
        <f>IF(IL70=1,QD$8&amp;IF(SUM(IM70:$IM70)=0,"",", "),"")</f>
        <v/>
      </c>
      <c r="QE70" t="str">
        <f t="shared" si="70"/>
        <v/>
      </c>
      <c r="QF70" t="str">
        <f>IF(IN70=1,QF$8&amp;IF(SUM(IO70:$KK70)=0,"",", "),"")</f>
        <v/>
      </c>
      <c r="QG70" t="str">
        <f>IF(IO70=1,QG$8&amp;IF(SUM(IP70:$KK70)=0,"",", "),"")</f>
        <v/>
      </c>
      <c r="QH70" t="str">
        <f>IF(IP70=1,QH$8&amp;IF(SUM(IQ70:$KK70)=0,"",", "),"")</f>
        <v/>
      </c>
      <c r="QI70" t="str">
        <f>IF(IQ70=1,QI$8&amp;IF(SUM(IR70:$KK70)=0,"",", "),"")</f>
        <v/>
      </c>
      <c r="QJ70" t="str">
        <f>IF(IR70=1,QJ$8&amp;IF(SUM(IS70:$KK70)=0,"",", "),"")</f>
        <v/>
      </c>
      <c r="QK70" t="str">
        <f>IF(IS70=1,QK$8&amp;IF(SUM(IT70:$KK70)=0,"",", "),"")</f>
        <v/>
      </c>
      <c r="QL70" t="str">
        <f>IF(IT70=1,QL$8&amp;IF(SUM(IU70:$KK70)=0,"",", "),"")</f>
        <v/>
      </c>
      <c r="QM70" t="str">
        <f>IF(IU70=1,QM$8&amp;IF(SUM(IV70:$KK70)=0,"",", "),"")</f>
        <v/>
      </c>
      <c r="QN70" t="str">
        <f>IF(IV70=1,QN$8&amp;IF(SUM(IW70:$KK70)=0,"",", "),"")</f>
        <v/>
      </c>
      <c r="QO70" t="str">
        <f>IF(IW70=1,QO$8&amp;IF(SUM(IX70:$KK70)=0,"",", "),"")</f>
        <v/>
      </c>
      <c r="QP70" t="str">
        <f>IF(IX70=1,QP$8&amp;IF(SUM(IY70:$KK70)=0,"",", "),"")</f>
        <v/>
      </c>
      <c r="QQ70" t="str">
        <f>IF(IY70=1,QQ$8&amp;IF(SUM(IZ70:$KK70)=0,"",", "),"")</f>
        <v/>
      </c>
      <c r="QR70" t="str">
        <f>IF(IZ70=1,QR$8&amp;IF(SUM(JA70:$KK70)=0,"",", "),"")</f>
        <v/>
      </c>
      <c r="QS70" t="str">
        <f>IF(JA70=1,QS$8&amp;IF(SUM(JB70:$KK70)=0,"",", "),"")</f>
        <v/>
      </c>
      <c r="QT70" t="str">
        <f>IF(JB70=1,QT$8&amp;IF(SUM(JC70:$KK70)=0,"",", "),"")</f>
        <v/>
      </c>
      <c r="QU70" t="str">
        <f>IF(JC70=1,QU$8&amp;IF(SUM(JD70:$KK70)=0,"",", "),"")</f>
        <v/>
      </c>
      <c r="QV70" t="str">
        <f>IF(JD70=1,QV$8&amp;IF(SUM(JE70:$KK70)=0,"",", "),"")</f>
        <v/>
      </c>
      <c r="QW70" t="str">
        <f>IF(JE70=1,QW$8&amp;IF(SUM(JF70:$KK70)=0,"",", "),"")</f>
        <v/>
      </c>
      <c r="QX70" t="str">
        <f>IF(JF70=1,QX$8&amp;IF(SUM(JG70:$KK70)=0,"",", "),"")</f>
        <v/>
      </c>
      <c r="QY70" t="str">
        <f>IF(JG70=1,QY$8&amp;IF(SUM(JH70:$KK70)=0,"",", "),"")</f>
        <v/>
      </c>
      <c r="QZ70" t="str">
        <f>IF(JH70=1,QZ$8&amp;IF(SUM(JI70:$KK70)=0,"",", "),"")</f>
        <v/>
      </c>
      <c r="RA70" t="str">
        <f>IF(JI70=1,RA$8&amp;IF(SUM(JJ70:$KK70)=0,"",", "),"")</f>
        <v/>
      </c>
      <c r="RB70" t="str">
        <f>IF(JJ70=1,RB$8&amp;IF(SUM(JK70:$KK70)=0,"",", "),"")</f>
        <v/>
      </c>
      <c r="RC70" t="str">
        <f>IF(JK70=1,RC$8&amp;IF(SUM(JL70:$KK70)=0,"",", "),"")</f>
        <v/>
      </c>
      <c r="RD70" t="str">
        <f>IF(JL70=1,RD$8&amp;IF(SUM(JM70:$KK70)=0,"",", "),"")</f>
        <v/>
      </c>
      <c r="RE70" t="str">
        <f>IF(JM70=1,RE$8&amp;IF(SUM(JN70:$KK70)=0,"",", "),"")</f>
        <v/>
      </c>
      <c r="RF70" t="str">
        <f>IF(JN70=1,RF$8&amp;IF(SUM(JO70:$KK70)=0,"",", "),"")</f>
        <v/>
      </c>
      <c r="RG70" t="str">
        <f>IF(JO70=1,RG$8&amp;IF(SUM(JP70:$KK70)=0,"",", "),"")</f>
        <v/>
      </c>
      <c r="RH70" t="str">
        <f>IF(JP70=1,RH$8&amp;IF(SUM(JQ70:$KK70)=0,"",", "),"")</f>
        <v/>
      </c>
      <c r="RI70" t="str">
        <f>IF(JQ70=1,RI$8&amp;IF(SUM(JR70:$KK70)=0,"",", "),"")</f>
        <v/>
      </c>
      <c r="RJ70" t="str">
        <f>IF(JR70=1,RJ$8&amp;IF(SUM(JS70:$KK70)=0,"",", "),"")</f>
        <v/>
      </c>
      <c r="RK70" t="str">
        <f>IF(JS70=1,RK$8&amp;IF(SUM(JT70:$KK70)=0,"",", "),"")</f>
        <v/>
      </c>
      <c r="RL70" t="str">
        <f>IF(JT70=1,RL$8&amp;IF(SUM(JU70:$KK70)=0,"",", "),"")</f>
        <v/>
      </c>
      <c r="RM70" t="str">
        <f>IF(JU70=1,RM$8&amp;IF(SUM(JV70:$KK70)=0,"",", "),"")</f>
        <v/>
      </c>
      <c r="RN70" t="str">
        <f>IF(JV70=1,RN$8&amp;IF(SUM(JW70:$KK70)=0,"",", "),"")</f>
        <v/>
      </c>
      <c r="RO70" t="str">
        <f>IF(JW70=1,RO$8&amp;IF(SUM(JX70:$KK70)=0,"",", "),"")</f>
        <v/>
      </c>
      <c r="RP70" t="str">
        <f>IF(JX70=1,RP$8&amp;IF(SUM(JY70:$KK70)=0,"",", "),"")</f>
        <v/>
      </c>
      <c r="RQ70" t="str">
        <f>IF(JY70=1,RQ$8&amp;IF(SUM(JZ70:$KK70)=0,"",", "),"")</f>
        <v/>
      </c>
      <c r="RR70" t="str">
        <f>IF(JZ70=1,RR$8&amp;IF(SUM(KA70:$KK70)=0,"",", "),"")</f>
        <v/>
      </c>
      <c r="RS70" t="str">
        <f>IF(KA70=1,RS$8&amp;IF(SUM(KB70:$KK70)=0,"",", "),"")</f>
        <v/>
      </c>
      <c r="RT70" t="str">
        <f>IF(KB70=1,RT$8&amp;IF(SUM(KC70:$KK70)=0,"",", "),"")</f>
        <v/>
      </c>
      <c r="RU70" t="str">
        <f>IF(KC70=1,RU$8&amp;IF(SUM(KD70:$KK70)=0,"",", "),"")</f>
        <v/>
      </c>
      <c r="RV70" t="str">
        <f>IF(KD70=1,RV$8&amp;IF(SUM(KE70:$KK70)=0,"",", "),"")</f>
        <v/>
      </c>
      <c r="RW70" t="str">
        <f>IF(KE70=1,RW$8&amp;IF(SUM(KF70:$KK70)=0,"",", "),"")</f>
        <v/>
      </c>
      <c r="RX70" t="str">
        <f>IF(KF70=1,RX$8&amp;IF(SUM(KG70:$KK70)=0,"",", "),"")</f>
        <v/>
      </c>
      <c r="RY70" t="str">
        <f>IF(KG70=1,RY$8&amp;IF(SUM(KH70:$KK70)=0,"",", "),"")</f>
        <v/>
      </c>
      <c r="RZ70" t="str">
        <f>IF(KH70=1,RZ$8&amp;IF(SUM(KI70:$KK70)=0,"",", "),"")</f>
        <v/>
      </c>
      <c r="SA70" t="str">
        <f>IF(KI70=1,SA$8&amp;IF(SUM(KJ70:$KK70)=0,"",", "),"")</f>
        <v/>
      </c>
      <c r="SB70" t="str">
        <f>IF(KJ70=1,SB$8&amp;IF(SUM(KK70:$KK70)=0,"",", "),"")</f>
        <v/>
      </c>
      <c r="SC70" t="str">
        <f t="shared" si="71"/>
        <v/>
      </c>
    </row>
    <row r="71" spans="1:497" ht="60" customHeight="1" x14ac:dyDescent="0.45">
      <c r="A71" s="62"/>
      <c r="B71" s="212" t="str">
        <f t="shared" si="0"/>
        <v/>
      </c>
      <c r="C71" s="212" t="str">
        <f t="shared" si="59"/>
        <v/>
      </c>
      <c r="D71" s="212" t="str">
        <f t="shared" si="60"/>
        <v/>
      </c>
      <c r="E71" s="212" t="str">
        <f t="shared" si="61"/>
        <v/>
      </c>
      <c r="F71" s="212" t="str">
        <f t="shared" si="62"/>
        <v/>
      </c>
      <c r="G71" s="237" t="str">
        <f>IF('EDCI Data'!B71="","",'EDCI Data'!B71)</f>
        <v/>
      </c>
      <c r="H71" s="238" t="str">
        <f>IF('EDCI Data'!C71="","",'EDCI Data'!C71)</f>
        <v/>
      </c>
      <c r="I71" s="239" t="str">
        <f>IF('EDCI Data'!D71="","",'EDCI Data'!D71)</f>
        <v/>
      </c>
      <c r="J71" s="240" t="str">
        <f>IF('EDCI Data'!E71="","",'EDCI Data'!E71)</f>
        <v/>
      </c>
      <c r="K71" s="237" t="str">
        <f>IF('EDCI Data'!F71="","",'EDCI Data'!F71)</f>
        <v/>
      </c>
      <c r="L71" s="237" t="str">
        <f>IF('EDCI Data'!G71="","",'EDCI Data'!G71)</f>
        <v/>
      </c>
      <c r="M71" s="237" t="str">
        <f>IF('EDCI Data'!H71="","",'EDCI Data'!H71)</f>
        <v/>
      </c>
      <c r="N71" s="237" t="str">
        <f>IF('EDCI Data'!I71="","",'EDCI Data'!I71)</f>
        <v/>
      </c>
      <c r="O71" s="237" t="str">
        <f>IF('EDCI Data'!J71="","",'EDCI Data'!J71)</f>
        <v/>
      </c>
      <c r="P71" s="237" t="str">
        <f>IF('EDCI Data'!K71="","",'EDCI Data'!K71)</f>
        <v/>
      </c>
      <c r="Q71" s="241" t="str">
        <f>IF('EDCI Data'!L71="","",'EDCI Data'!L71)</f>
        <v/>
      </c>
      <c r="R71" s="241" t="str">
        <f>IF('EDCI Data'!M71="","",'EDCI Data'!M71)</f>
        <v/>
      </c>
      <c r="S71" s="237" t="str">
        <f>IF('EDCI Data'!N71="","",'EDCI Data'!N71)</f>
        <v/>
      </c>
      <c r="T71" s="237" t="str">
        <f>IF('EDCI Data'!O71="","",'EDCI Data'!O71)</f>
        <v/>
      </c>
      <c r="U71" s="237" t="str">
        <f>IF('EDCI Data'!P71="","",'EDCI Data'!P71)</f>
        <v/>
      </c>
      <c r="V71" s="237" t="str">
        <f>IF('EDCI Data'!Q71="","",'EDCI Data'!Q71)</f>
        <v/>
      </c>
      <c r="W71" s="242" t="str">
        <f>IF('EDCI Data'!R71="","",'EDCI Data'!R71)</f>
        <v/>
      </c>
      <c r="X71" s="243" t="str">
        <f>IF('EDCI Data'!S71="","",'EDCI Data'!S71)</f>
        <v/>
      </c>
      <c r="Y71" s="243" t="str">
        <f>IF('EDCI Data'!T71="","",'EDCI Data'!T71)</f>
        <v/>
      </c>
      <c r="Z71" s="244" t="str">
        <f>IF('EDCI Data'!U71="","",'EDCI Data'!U71)</f>
        <v/>
      </c>
      <c r="AA71" s="237" t="str">
        <f>IF('EDCI Data'!V71="","",'EDCI Data'!V71)</f>
        <v/>
      </c>
      <c r="AB71" s="244" t="str">
        <f>IF('EDCI Data'!W71="","",'EDCI Data'!W71)</f>
        <v/>
      </c>
      <c r="AC71" s="237" t="str">
        <f>IF('EDCI Data'!X71="","",'EDCI Data'!X71)</f>
        <v/>
      </c>
      <c r="AD71" s="244" t="str">
        <f>IF('EDCI Data'!Y71="","",'EDCI Data'!Y71)</f>
        <v/>
      </c>
      <c r="AE71" s="237" t="str">
        <f>IF('EDCI Data'!Z71="","",'EDCI Data'!Z71)</f>
        <v/>
      </c>
      <c r="AF71" s="237" t="str">
        <f>IF('EDCI Data'!AA71="","",'EDCI Data'!AA71)</f>
        <v/>
      </c>
      <c r="AG71" s="237" t="str">
        <f>IF('EDCI Data'!AB71="","",'EDCI Data'!AB71)</f>
        <v/>
      </c>
      <c r="AH71" s="237" t="str">
        <f>IF('EDCI Data'!AC71="","",'EDCI Data'!AC71)</f>
        <v/>
      </c>
      <c r="AI71" s="237" t="str">
        <f>IF('EDCI Data'!AD71="","",'EDCI Data'!AD71)</f>
        <v/>
      </c>
      <c r="AJ71" s="237" t="str">
        <f>IF('EDCI Data'!AE71="","",'EDCI Data'!AE71)</f>
        <v/>
      </c>
      <c r="AK71" s="237" t="str">
        <f>IF('EDCI Data'!AF71="","",'EDCI Data'!AF71)</f>
        <v/>
      </c>
      <c r="AL71" s="237" t="str">
        <f>IF('EDCI Data'!AG71="","",'EDCI Data'!AG71)</f>
        <v/>
      </c>
      <c r="AM71" s="237" t="str">
        <f>IF('EDCI Data'!AH71="","",'EDCI Data'!AH71)</f>
        <v/>
      </c>
      <c r="AN71" s="237" t="str">
        <f>IF('EDCI Data'!AI71="","",'EDCI Data'!AI71)</f>
        <v/>
      </c>
      <c r="AO71" s="237" t="str">
        <f>IF('EDCI Data'!AJ71="","",'EDCI Data'!AJ71)</f>
        <v/>
      </c>
      <c r="AP71" s="237" t="str">
        <f>IF('EDCI Data'!AK71="","",'EDCI Data'!AK71)</f>
        <v/>
      </c>
      <c r="AQ71" s="237" t="str">
        <f>IF('EDCI Data'!AL71="","",'EDCI Data'!AL71)</f>
        <v/>
      </c>
      <c r="AR71" s="237" t="str">
        <f>IF('EDCI Data'!AM71="","",'EDCI Data'!AM71)</f>
        <v/>
      </c>
      <c r="AS71" s="237" t="str">
        <f>IF('EDCI Data'!AN71="","",'EDCI Data'!AN71)</f>
        <v/>
      </c>
      <c r="AT71" s="237" t="str">
        <f>IF('EDCI Data'!AO71="","",'EDCI Data'!AO71)</f>
        <v/>
      </c>
      <c r="AU71" s="237" t="str">
        <f>IF('EDCI Data'!AP71="","",'EDCI Data'!AP71)</f>
        <v/>
      </c>
      <c r="AV71" s="237" t="str">
        <f>IF('EDCI Data'!AQ71="","",'EDCI Data'!AQ71)</f>
        <v/>
      </c>
      <c r="AW71" s="237" t="str">
        <f>IF('EDCI Data'!AR71="","",'EDCI Data'!AR71)</f>
        <v/>
      </c>
      <c r="AX71" s="237" t="str">
        <f>IF('EDCI Data'!AS71="","",'EDCI Data'!AS71)</f>
        <v/>
      </c>
      <c r="AY71" s="237" t="str">
        <f>IF('EDCI Data'!AT71="","",'EDCI Data'!AT71)</f>
        <v/>
      </c>
      <c r="AZ71" s="237" t="str">
        <f>IF('EDCI Data'!AU71="","",'EDCI Data'!AU71)</f>
        <v/>
      </c>
      <c r="BA71" s="237" t="str">
        <f>IF('EDCI Data'!AV71="","",'EDCI Data'!AV71)</f>
        <v/>
      </c>
      <c r="BB71" s="245" t="str">
        <f>IF('EDCI Data'!AW71="","",'EDCI Data'!AW71)</f>
        <v/>
      </c>
      <c r="BC71" s="245" t="str">
        <f>IF('EDCI Data'!AX71="","",'EDCI Data'!AX71)</f>
        <v/>
      </c>
      <c r="BD71" s="246" t="str">
        <f t="shared" si="63"/>
        <v/>
      </c>
      <c r="BE71" s="247" t="str">
        <f>IF('EDCI Data'!AY71="","",'EDCI Data'!AY71)</f>
        <v/>
      </c>
      <c r="BF71" s="247" t="str">
        <f>IF('EDCI Data'!AZ71="","",'EDCI Data'!AZ71)</f>
        <v/>
      </c>
      <c r="BG71" s="247" t="str">
        <f>IF('EDCI Data'!BA71="","",'EDCI Data'!BA71)</f>
        <v/>
      </c>
      <c r="BH71" s="247" t="str">
        <f>IF('EDCI Data'!BB71="","",'EDCI Data'!BB71)</f>
        <v/>
      </c>
      <c r="BI71" s="247" t="str">
        <f>IF('EDCI Data'!BC71="","",'EDCI Data'!BC71)</f>
        <v/>
      </c>
      <c r="BJ71" s="247" t="str">
        <f>IF('EDCI Data'!BD71="","",'EDCI Data'!BD71)</f>
        <v/>
      </c>
      <c r="BK71" s="247" t="str">
        <f>IF('EDCI Data'!BE71="","",'EDCI Data'!BE71)</f>
        <v/>
      </c>
      <c r="BL71" s="247" t="str">
        <f>IF('EDCI Data'!BF71="","",'EDCI Data'!BF71)</f>
        <v/>
      </c>
      <c r="BM71" s="247" t="str">
        <f>IF('EDCI Data'!BG71="","",'EDCI Data'!BG71)</f>
        <v/>
      </c>
      <c r="BN71" s="248" t="str">
        <f>IF('EDCI Data'!BH71="","",'EDCI Data'!BH71)</f>
        <v/>
      </c>
      <c r="BO71" s="248" t="str">
        <f>IF('EDCI Data'!BI71="","",'EDCI Data'!BI71)</f>
        <v/>
      </c>
      <c r="BP71" s="249" t="str">
        <f>IF('EDCI Data'!BJ71="","",'EDCI Data'!BJ71)</f>
        <v/>
      </c>
      <c r="BQ71" s="248" t="str">
        <f>IF('EDCI Data'!BK71="","",'EDCI Data'!BK71)</f>
        <v/>
      </c>
      <c r="BR71" s="248" t="str">
        <f>IF('EDCI Data'!BL71="","",'EDCI Data'!BL71)</f>
        <v/>
      </c>
      <c r="BS71" s="250" t="str">
        <f>IF('EDCI Data'!BM71="","",'EDCI Data'!BM71)</f>
        <v/>
      </c>
      <c r="BT71" s="251" t="str">
        <f>IF('EDCI Data'!BN71="","",'EDCI Data'!BN71)</f>
        <v/>
      </c>
      <c r="BU71" s="246" t="str">
        <f>IF('EDCI Data'!BO71="","",'EDCI Data'!BO71)</f>
        <v/>
      </c>
      <c r="BV71" s="252">
        <f t="shared" si="64"/>
        <v>0</v>
      </c>
      <c r="BW71" s="252">
        <f t="shared" si="65"/>
        <v>0</v>
      </c>
      <c r="BX71" s="252">
        <f t="shared" si="66"/>
        <v>0</v>
      </c>
      <c r="BY71" s="252">
        <f t="shared" si="67"/>
        <v>0</v>
      </c>
      <c r="BZ71" t="str">
        <f t="shared" si="1"/>
        <v/>
      </c>
      <c r="CA71" s="253"/>
      <c r="CB71"/>
      <c r="CC71"/>
      <c r="CD71"/>
      <c r="CE71" t="str">
        <f t="shared" si="2"/>
        <v/>
      </c>
      <c r="CF71"/>
      <c r="CG71" t="str">
        <f t="shared" si="3"/>
        <v/>
      </c>
      <c r="CH71" t="str">
        <f t="shared" si="4"/>
        <v/>
      </c>
      <c r="CI71" t="str">
        <f t="shared" si="5"/>
        <v/>
      </c>
      <c r="CJ71" t="str">
        <f t="shared" si="6"/>
        <v/>
      </c>
      <c r="CK71"/>
      <c r="CL71"/>
      <c r="CM71" t="str">
        <f t="shared" si="7"/>
        <v/>
      </c>
      <c r="CN71" t="str">
        <f t="shared" si="8"/>
        <v/>
      </c>
      <c r="CO71" t="str">
        <f t="shared" si="9"/>
        <v/>
      </c>
      <c r="CP71" t="str">
        <f t="shared" si="10"/>
        <v/>
      </c>
      <c r="CQ71"/>
      <c r="CR71" t="str" cm="1">
        <f t="array" ref="CR71">IF(COUNTIFS($BZ$10:$BZ$259,$BZ71,$I$10:$I$259,$I71+1)&gt;0,IF(X71&lt;&gt;INDEX(Y$10:Y$259,MATCH(1,INDEX(($BZ71=$BZ$10:$BZ$259)*($I$10:$I$259=$I71+1),0,1),0)),"Number of FTEs in previous year do not align with Number of FTEs in current year across years, by definition these should be equal. Please check and update if required. "&amp;CHAR(10),""),"")</f>
        <v/>
      </c>
      <c r="CS71" t="str" cm="1">
        <f t="array" ref="CS71">IF(COUNTIFS($BZ$10:$BZ$259,$BZ71,$I$10:$I$259,$I71-1)&gt;0,IF(Y71&lt;&gt;INDEX(X$10:X$259,MATCH(1,INDEX(($BZ71=$BZ$10:$BZ$259)*($I$10:$I$259=$I71-1),0,1),0)),"Number of FTEs in previous year do not align with Number of FTEs in current year across years, by definition these should be equal. Please check and update if required. "&amp;CHAR(10),""),"")</f>
        <v/>
      </c>
      <c r="CT71" t="str">
        <f t="shared" si="11"/>
        <v/>
      </c>
      <c r="CU71" t="str">
        <f t="shared" si="12"/>
        <v/>
      </c>
      <c r="CV71"/>
      <c r="CW71" t="str">
        <f t="shared" si="13"/>
        <v/>
      </c>
      <c r="CX71"/>
      <c r="CY71" t="str">
        <f t="shared" si="14"/>
        <v/>
      </c>
      <c r="CZ71"/>
      <c r="DA71" t="str">
        <f t="shared" si="15"/>
        <v/>
      </c>
      <c r="DB71"/>
      <c r="DC71"/>
      <c r="DD71"/>
      <c r="DE71"/>
      <c r="DF71"/>
      <c r="DG71"/>
      <c r="DH71"/>
      <c r="DI71"/>
      <c r="DJ71"/>
      <c r="DK71"/>
      <c r="DL71"/>
      <c r="DM71"/>
      <c r="DN71"/>
      <c r="DO71"/>
      <c r="DP71"/>
      <c r="DQ71"/>
      <c r="DR71"/>
      <c r="DS71"/>
      <c r="DT71"/>
      <c r="DU71"/>
      <c r="DV71"/>
      <c r="DW71"/>
      <c r="DX71" t="str">
        <f t="shared" si="16"/>
        <v/>
      </c>
      <c r="DY71" t="str">
        <f t="shared" si="17"/>
        <v/>
      </c>
      <c r="DZ71" t="str">
        <f t="shared" si="18"/>
        <v/>
      </c>
      <c r="EA71" t="str">
        <f t="shared" si="19"/>
        <v/>
      </c>
      <c r="EB71" t="str">
        <f t="shared" si="20"/>
        <v/>
      </c>
      <c r="EC71" t="str">
        <f t="shared" si="21"/>
        <v/>
      </c>
      <c r="ED71" t="str">
        <f t="shared" si="22"/>
        <v/>
      </c>
      <c r="EE71" t="str">
        <f t="shared" si="23"/>
        <v/>
      </c>
      <c r="EF71" t="str">
        <f t="shared" si="24"/>
        <v/>
      </c>
      <c r="EG71" t="str">
        <f t="shared" si="25"/>
        <v/>
      </c>
      <c r="EH71" t="str">
        <f t="shared" si="26"/>
        <v/>
      </c>
      <c r="EI71" t="str">
        <f t="shared" si="27"/>
        <v/>
      </c>
      <c r="EJ71"/>
      <c r="EK71"/>
      <c r="EL71"/>
      <c r="EM71"/>
      <c r="EN71"/>
      <c r="EO71"/>
      <c r="EP71"/>
      <c r="EQ71" t="str">
        <f t="shared" si="28"/>
        <v/>
      </c>
      <c r="ER71" t="str">
        <f t="shared" si="29"/>
        <v/>
      </c>
      <c r="ES71" t="str">
        <f t="shared" si="30"/>
        <v/>
      </c>
      <c r="ET71"/>
      <c r="EU71" t="str">
        <f t="shared" si="31"/>
        <v/>
      </c>
      <c r="EV71"/>
      <c r="EW71" t="str">
        <f t="shared" si="32"/>
        <v/>
      </c>
      <c r="EX71"/>
      <c r="EY71" t="str">
        <f t="shared" si="33"/>
        <v/>
      </c>
      <c r="EZ71"/>
      <c r="FA71"/>
      <c r="FB71"/>
      <c r="FC71"/>
      <c r="FD71"/>
      <c r="FE71"/>
      <c r="FF71"/>
      <c r="FG71"/>
      <c r="FH71"/>
      <c r="FI71"/>
      <c r="FJ71"/>
      <c r="FK71"/>
      <c r="FL71"/>
      <c r="FM71"/>
      <c r="FN71"/>
      <c r="FO71"/>
      <c r="FP71"/>
      <c r="FQ71"/>
      <c r="FR71"/>
      <c r="FS71"/>
      <c r="FT71"/>
      <c r="FU71"/>
      <c r="FV71" t="str">
        <f t="shared" si="34"/>
        <v/>
      </c>
      <c r="FW71" t="str">
        <f t="shared" si="35"/>
        <v/>
      </c>
      <c r="FX71"/>
      <c r="FY71" t="str">
        <f t="shared" si="36"/>
        <v/>
      </c>
      <c r="FZ71" t="str">
        <f t="shared" si="37"/>
        <v/>
      </c>
      <c r="GA71" t="str">
        <f t="shared" si="38"/>
        <v/>
      </c>
      <c r="GB71" t="str">
        <f t="shared" si="39"/>
        <v/>
      </c>
      <c r="GC71" t="str">
        <f t="shared" si="40"/>
        <v/>
      </c>
      <c r="GD71" t="str">
        <f t="shared" si="41"/>
        <v/>
      </c>
      <c r="GE71" t="str">
        <f t="shared" si="42"/>
        <v/>
      </c>
      <c r="GF71" t="str">
        <f t="shared" si="43"/>
        <v/>
      </c>
      <c r="GG71" t="str">
        <f t="shared" si="44"/>
        <v/>
      </c>
      <c r="GH71"/>
      <c r="GI71"/>
      <c r="GJ71"/>
      <c r="GK71"/>
      <c r="GL71"/>
      <c r="GM71"/>
      <c r="GN71"/>
      <c r="GO71"/>
      <c r="GP71" t="str">
        <f t="shared" si="45"/>
        <v/>
      </c>
      <c r="GQ71" t="str">
        <f t="shared" si="46"/>
        <v/>
      </c>
      <c r="GR71"/>
      <c r="GS71" t="str">
        <f t="shared" si="47"/>
        <v/>
      </c>
      <c r="GT71"/>
      <c r="GU71" t="str">
        <f t="shared" si="48"/>
        <v/>
      </c>
      <c r="GV71"/>
      <c r="GW71" t="str">
        <f t="shared" si="49"/>
        <v/>
      </c>
      <c r="GX71"/>
      <c r="GY71"/>
      <c r="GZ71"/>
      <c r="HA71"/>
      <c r="HB71"/>
      <c r="HC71"/>
      <c r="HD71"/>
      <c r="HE71"/>
      <c r="HF71"/>
      <c r="HG71"/>
      <c r="HH71"/>
      <c r="HI71"/>
      <c r="HJ71"/>
      <c r="HK71"/>
      <c r="HL71"/>
      <c r="HM71"/>
      <c r="HN71"/>
      <c r="HO71"/>
      <c r="HP71"/>
      <c r="HQ71"/>
      <c r="HR71"/>
      <c r="HS71"/>
      <c r="HT71" t="str">
        <f t="shared" si="50"/>
        <v/>
      </c>
      <c r="HU71" t="str">
        <f t="shared" si="51"/>
        <v/>
      </c>
      <c r="HV71"/>
      <c r="HW71"/>
      <c r="HX71"/>
      <c r="HY71"/>
      <c r="HZ71"/>
      <c r="IA71"/>
      <c r="IB71"/>
      <c r="IC71"/>
      <c r="ID71"/>
      <c r="IE71" t="str">
        <f t="shared" si="52"/>
        <v/>
      </c>
      <c r="IF71"/>
      <c r="IG71"/>
      <c r="IH71"/>
      <c r="II71"/>
      <c r="IJ71"/>
      <c r="IK71"/>
      <c r="IL71"/>
      <c r="IM71"/>
      <c r="IN71"/>
      <c r="IO71"/>
      <c r="IP71"/>
      <c r="IQ71" t="str">
        <f t="shared" si="53"/>
        <v/>
      </c>
      <c r="IR71"/>
      <c r="IS71" t="str">
        <f t="shared" si="54"/>
        <v/>
      </c>
      <c r="IT71"/>
      <c r="IU71" t="str">
        <f t="shared" si="55"/>
        <v/>
      </c>
      <c r="IV71"/>
      <c r="IW71"/>
      <c r="IX71"/>
      <c r="IY71"/>
      <c r="IZ71"/>
      <c r="JA71"/>
      <c r="JB71"/>
      <c r="JC71"/>
      <c r="JD71"/>
      <c r="JE71"/>
      <c r="JF71"/>
      <c r="JG71"/>
      <c r="JH71"/>
      <c r="JI71"/>
      <c r="JJ71"/>
      <c r="JK71"/>
      <c r="JL71"/>
      <c r="JM71"/>
      <c r="JN71"/>
      <c r="JO71"/>
      <c r="JP71"/>
      <c r="JQ71"/>
      <c r="JR71" t="str">
        <f t="shared" si="56"/>
        <v/>
      </c>
      <c r="JS71" t="str">
        <f t="shared" si="57"/>
        <v/>
      </c>
      <c r="JT71"/>
      <c r="JU71"/>
      <c r="JV71"/>
      <c r="JW71"/>
      <c r="JX71"/>
      <c r="JY71"/>
      <c r="JZ71"/>
      <c r="KA71"/>
      <c r="KB71"/>
      <c r="KC71" t="str">
        <f t="shared" si="58"/>
        <v/>
      </c>
      <c r="KD71"/>
      <c r="KE71"/>
      <c r="KF71"/>
      <c r="KG71"/>
      <c r="KH71"/>
      <c r="KI71"/>
      <c r="KJ71"/>
      <c r="KK71"/>
      <c r="KL71" t="str">
        <f>IF(CT71=1,KL$8&amp;IF(SUM(CU71:$EQ71)=0,"",", "),"")</f>
        <v/>
      </c>
      <c r="KM71" t="str">
        <f>IF(CU71=1,KM$8&amp;IF(SUM(CV71:$EQ71)=0,"",", "),"")</f>
        <v/>
      </c>
      <c r="KN71" t="str">
        <f>IF(CV71=1,KN$8&amp;IF(SUM(CW71:$EQ71)=0,"",", "),"")</f>
        <v/>
      </c>
      <c r="KO71" t="str">
        <f>IF(CW71=1,KO$8&amp;IF(SUM(CX71:$EQ71)=0,"",", "),"")</f>
        <v/>
      </c>
      <c r="KP71" t="str">
        <f>IF(CX71=1,KP$8&amp;IF(SUM(CY71:$EQ71)=0,"",", "),"")</f>
        <v/>
      </c>
      <c r="KQ71" t="str">
        <f>IF(CY71=1,KQ$8&amp;IF(SUM(CZ71:$EQ71)=0,"",", "),"")</f>
        <v/>
      </c>
      <c r="KR71" t="str">
        <f>IF(CZ71=1,KR$8&amp;IF(SUM(DA71:$EQ71)=0,"",", "),"")</f>
        <v/>
      </c>
      <c r="KS71" t="str">
        <f>IF(DA71=1,KS$8&amp;IF(SUM(DB71:$EQ71)=0,"",", "),"")</f>
        <v/>
      </c>
      <c r="KT71" t="str">
        <f>IF(DB71=1,KT$8&amp;IF(SUM(DC71:$EQ71)=0,"",", "),"")</f>
        <v/>
      </c>
      <c r="KU71" t="str">
        <f>IF(DC71=1,KU$8&amp;IF(SUM(DD71:$EQ71)=0,"",", "),"")</f>
        <v/>
      </c>
      <c r="KV71" t="str">
        <f>IF(DD71=1,KV$8&amp;IF(SUM(DE71:$EQ71)=0,"",", "),"")</f>
        <v/>
      </c>
      <c r="KW71" t="str">
        <f>IF(DE71=1,KW$8&amp;IF(SUM(DF71:$EQ71)=0,"",", "),"")</f>
        <v/>
      </c>
      <c r="KX71" t="str">
        <f>IF(DF71=1,KX$8&amp;IF(SUM(DG71:$EQ71)=0,"",", "),"")</f>
        <v/>
      </c>
      <c r="KY71" t="str">
        <f>IF(DG71=1,KY$8&amp;IF(SUM(DH71:$EQ71)=0,"",", "),"")</f>
        <v/>
      </c>
      <c r="KZ71" t="str">
        <f>IF(DH71=1,KZ$8&amp;IF(SUM(DI71:$EQ71)=0,"",", "),"")</f>
        <v/>
      </c>
      <c r="LA71" t="str">
        <f>IF(DI71=1,LA$8&amp;IF(SUM(DJ71:$EQ71)=0,"",", "),"")</f>
        <v/>
      </c>
      <c r="LB71" t="str">
        <f>IF(DJ71=1,LB$8&amp;IF(SUM(DK71:$EQ71)=0,"",", "),"")</f>
        <v/>
      </c>
      <c r="LC71" t="str">
        <f>IF(DK71=1,LC$8&amp;IF(SUM(DL71:$EQ71)=0,"",", "),"")</f>
        <v/>
      </c>
      <c r="LD71" t="str">
        <f>IF(DL71=1,LD$8&amp;IF(SUM(DM71:$EQ71)=0,"",", "),"")</f>
        <v/>
      </c>
      <c r="LE71" t="str">
        <f>IF(DM71=1,LE$8&amp;IF(SUM(DN71:$EQ71)=0,"",", "),"")</f>
        <v/>
      </c>
      <c r="LF71" t="str">
        <f>IF(DN71=1,LF$8&amp;IF(SUM(DO71:$EQ71)=0,"",", "),"")</f>
        <v/>
      </c>
      <c r="LG71" t="str">
        <f>IF(DO71=1,LG$8&amp;IF(SUM(DP71:$EQ71)=0,"",", "),"")</f>
        <v/>
      </c>
      <c r="LH71" t="str">
        <f>IF(DP71=1,LH$8&amp;IF(SUM(DQ71:$EQ71)=0,"",", "),"")</f>
        <v/>
      </c>
      <c r="LI71" t="str">
        <f>IF(DQ71=1,LI$8&amp;IF(SUM(DR71:$EQ71)=0,"",", "),"")</f>
        <v/>
      </c>
      <c r="LJ71" t="str">
        <f>IF(DR71=1,LJ$8&amp;IF(SUM(DS71:$EQ71)=0,"",", "),"")</f>
        <v/>
      </c>
      <c r="LK71" t="str">
        <f>IF(DS71=1,LK$8&amp;IF(SUM(DT71:$EQ71)=0,"",", "),"")</f>
        <v/>
      </c>
      <c r="LL71" t="str">
        <f>IF(DT71=1,LL$8&amp;IF(SUM(DU71:$EQ71)=0,"",", "),"")</f>
        <v/>
      </c>
      <c r="LM71" t="str">
        <f>IF(DU71=1,LM$8&amp;IF(SUM(DV71:$EQ71)=0,"",", "),"")</f>
        <v/>
      </c>
      <c r="LN71" t="str">
        <f>IF(DV71=1,LN$8&amp;IF(SUM(DW71:$EQ71)=0,"",", "),"")</f>
        <v/>
      </c>
      <c r="LO71" t="str">
        <f>IF(DW71=1,LO$8&amp;IF(SUM(DX71:$EQ71)=0,"",", "),"")</f>
        <v/>
      </c>
      <c r="LP71" t="str">
        <f>IF(DX71=1,LP$8&amp;IF(SUM(DY71:$EQ71)=0,"",", "),"")</f>
        <v/>
      </c>
      <c r="LQ71" t="str">
        <f>IF(DY71=1,LQ$8&amp;IF(SUM(DZ71:$EQ71)=0,"",", "),"")</f>
        <v/>
      </c>
      <c r="LR71" t="str">
        <f>IF(DZ71=1,LR$8&amp;IF(SUM(EA71:$EQ71)=0,"",", "),"")</f>
        <v/>
      </c>
      <c r="LS71" t="str">
        <f>IF(EA71=1,LS$8&amp;IF(SUM(EB71:$EQ71)=0,"",", "),"")</f>
        <v/>
      </c>
      <c r="LT71" t="str">
        <f>IF(EB71=1,LT$8&amp;IF(SUM(EC71:$EQ71)=0,"",", "),"")</f>
        <v/>
      </c>
      <c r="LU71" t="str">
        <f>IF(EC71=1,LU$8&amp;IF(SUM(ED71:$EQ71)=0,"",", "),"")</f>
        <v/>
      </c>
      <c r="LV71" t="str">
        <f>IF(ED71=1,LV$8&amp;IF(SUM(EE71:$EQ71)=0,"",", "),"")</f>
        <v/>
      </c>
      <c r="LW71" t="str">
        <f>IF(EE71=1,LW$8&amp;IF(SUM(EF71:$EQ71)=0,"",", "),"")</f>
        <v/>
      </c>
      <c r="LX71" t="str">
        <f>IF(EF71=1,LX$8&amp;IF(SUM(EG71:$EQ71)=0,"",", "),"")</f>
        <v/>
      </c>
      <c r="LY71" t="str">
        <f>IF(EG71=1,LY$8&amp;IF(SUM(EH71:$EQ71)=0,"",", "),"")</f>
        <v/>
      </c>
      <c r="LZ71" t="str">
        <f>IF(EH71=1,LZ$8&amp;IF(SUM(EI71:$EQ71)=0,"",", "),"")</f>
        <v/>
      </c>
      <c r="MA71" t="str">
        <f>IF(EI71=1,MA$8&amp;IF(SUM(EJ71:$EQ71)=0,"",", "),"")</f>
        <v/>
      </c>
      <c r="MB71" t="str">
        <f>IF(EJ71=1,MB$8&amp;IF(SUM(EK71:$EQ71)=0,"",", "),"")</f>
        <v/>
      </c>
      <c r="MC71" t="str">
        <f>IF(EK71=1,MC$8&amp;IF(SUM(EL71:$EQ71)=0,"",", "),"")</f>
        <v/>
      </c>
      <c r="MD71" t="str">
        <f>IF(EL71=1,MD$8&amp;IF(SUM(EM71:$EQ71)=0,"",", "),"")</f>
        <v/>
      </c>
      <c r="ME71" t="str">
        <f>IF(EM71=1,ME$8&amp;IF(SUM(EN71:$EQ71)=0,"",", "),"")</f>
        <v/>
      </c>
      <c r="MF71" t="str">
        <f>IF(EN71=1,MF$8&amp;IF(SUM(EO71:$EQ71)=0,"",", "),"")</f>
        <v/>
      </c>
      <c r="MG71" t="str">
        <f>IF(EO71=1,MG$8&amp;IF(SUM(EP71:$EQ71)=0,"",", "),"")</f>
        <v/>
      </c>
      <c r="MH71" t="str">
        <f>IF(EP71=1,MH$8&amp;IF(SUM(EQ71:$EQ71)=0,"",", "),"")</f>
        <v/>
      </c>
      <c r="MI71" t="str">
        <f t="shared" si="68"/>
        <v/>
      </c>
      <c r="MJ71" t="str">
        <f>IF(ER71=1,MJ$8&amp;IF(SUM(ES71:$GO71)=0,"",", "),"")</f>
        <v/>
      </c>
      <c r="MK71" t="str">
        <f>IF(ES71=1,MK$8&amp;IF(SUM(ET71:$GO71)=0,"",", "),"")</f>
        <v/>
      </c>
      <c r="ML71" t="str">
        <f>IF(ET71=1,ML$8&amp;IF(SUM(EU71:$GO71)=0,"",", "),"")</f>
        <v/>
      </c>
      <c r="MM71" t="str">
        <f>IF(EU71=1,MM$8&amp;IF(SUM(EV71:$GO71)=0,"",", "),"")</f>
        <v/>
      </c>
      <c r="MN71" t="str">
        <f>IF(EV71=1,MN$8&amp;IF(SUM(EW71:$GO71)=0,"",", "),"")</f>
        <v/>
      </c>
      <c r="MO71" t="str">
        <f>IF(EW71=1,MO$8&amp;IF(SUM(EX71:$GO71)=0,"",", "),"")</f>
        <v/>
      </c>
      <c r="MP71" t="str">
        <f>IF(EX71=1,MP$8&amp;IF(SUM(EY71:$GO71)=0,"",", "),"")</f>
        <v/>
      </c>
      <c r="MQ71" t="str">
        <f>IF(EY71=1,MQ$8&amp;IF(SUM(EZ71:$GO71)=0,"",", "),"")</f>
        <v/>
      </c>
      <c r="MR71" t="str">
        <f>IF(EZ71=1,MR$8&amp;IF(SUM(FA71:$GO71)=0,"",", "),"")</f>
        <v/>
      </c>
      <c r="MS71" t="str">
        <f>IF(FA71=1,MS$8&amp;IF(SUM(FB71:$GO71)=0,"",", "),"")</f>
        <v/>
      </c>
      <c r="MT71" t="str">
        <f>IF(FB71=1,MT$8&amp;IF(SUM(FC71:$GO71)=0,"",", "),"")</f>
        <v/>
      </c>
      <c r="MU71" t="str">
        <f>IF(FC71=1,MU$8&amp;IF(SUM(FD71:$GO71)=0,"",", "),"")</f>
        <v/>
      </c>
      <c r="MV71" t="str">
        <f>IF(FD71=1,MV$8&amp;IF(SUM(FE71:$GO71)=0,"",", "),"")</f>
        <v/>
      </c>
      <c r="MW71" t="str">
        <f>IF(FE71=1,MW$8&amp;IF(SUM(FF71:$GO71)=0,"",", "),"")</f>
        <v/>
      </c>
      <c r="MX71" t="str">
        <f>IF(FF71=1,MX$8&amp;IF(SUM(FG71:$GO71)=0,"",", "),"")</f>
        <v/>
      </c>
      <c r="MY71" t="str">
        <f>IF(FG71=1,MY$8&amp;IF(SUM(FH71:$GO71)=0,"",", "),"")</f>
        <v/>
      </c>
      <c r="MZ71" t="str">
        <f>IF(FH71=1,MZ$8&amp;IF(SUM(FI71:$GO71)=0,"",", "),"")</f>
        <v/>
      </c>
      <c r="NA71" t="str">
        <f>IF(FI71=1,NA$8&amp;IF(SUM(FJ71:$GO71)=0,"",", "),"")</f>
        <v/>
      </c>
      <c r="NB71" t="str">
        <f>IF(FJ71=1,NB$8&amp;IF(SUM(FK71:$GO71)=0,"",", "),"")</f>
        <v/>
      </c>
      <c r="NC71" t="str">
        <f>IF(FK71=1,NC$8&amp;IF(SUM(FL71:$GO71)=0,"",", "),"")</f>
        <v/>
      </c>
      <c r="ND71" t="str">
        <f>IF(FL71=1,ND$8&amp;IF(SUM(FM71:$GO71)=0,"",", "),"")</f>
        <v/>
      </c>
      <c r="NE71" t="str">
        <f>IF(FM71=1,NE$8&amp;IF(SUM(FN71:$GO71)=0,"",", "),"")</f>
        <v/>
      </c>
      <c r="NF71" t="str">
        <f>IF(FN71=1,NF$8&amp;IF(SUM(FO71:$GO71)=0,"",", "),"")</f>
        <v/>
      </c>
      <c r="NG71" t="str">
        <f>IF(FO71=1,NG$8&amp;IF(SUM(FP71:$GO71)=0,"",", "),"")</f>
        <v/>
      </c>
      <c r="NH71" t="str">
        <f>IF(FP71=1,NH$8&amp;IF(SUM(FQ71:$GO71)=0,"",", "),"")</f>
        <v/>
      </c>
      <c r="NI71" t="str">
        <f>IF(FQ71=1,NI$8&amp;IF(SUM(FR71:$GO71)=0,"",", "),"")</f>
        <v/>
      </c>
      <c r="NJ71" t="str">
        <f>IF(FR71=1,NJ$8&amp;IF(SUM(FS71:$GO71)=0,"",", "),"")</f>
        <v/>
      </c>
      <c r="NK71" t="str">
        <f>IF(FS71=1,NK$8&amp;IF(SUM(FT71:$GO71)=0,"",", "),"")</f>
        <v/>
      </c>
      <c r="NL71" t="str">
        <f>IF(FT71=1,NL$8&amp;IF(SUM(FU71:$GO71)=0,"",", "),"")</f>
        <v/>
      </c>
      <c r="NM71" t="str">
        <f>IF(FU71=1,NM$8&amp;IF(SUM(FV71:$GO71)=0,"",", "),"")</f>
        <v/>
      </c>
      <c r="NN71" t="str">
        <f>IF(FV71=1,NN$8&amp;IF(SUM(FW71:$GO71)=0,"",", "),"")</f>
        <v/>
      </c>
      <c r="NO71" t="str">
        <f>IF(FW71=1,NO$8&amp;IF(SUM(FX71:$GO71)=0,"",", "),"")</f>
        <v/>
      </c>
      <c r="NP71" t="str">
        <f>IF(FX71=1,NP$8&amp;IF(SUM(FY71:$GO71)=0,"",", "),"")</f>
        <v/>
      </c>
      <c r="NQ71" t="str">
        <f>IF(FY71=1,NQ$8&amp;IF(SUM(FZ71:$GO71)=0,"",", "),"")</f>
        <v/>
      </c>
      <c r="NR71" t="str">
        <f>IF(FZ71=1,NR$8&amp;IF(SUM(GA71:$GO71)=0,"",", "),"")</f>
        <v/>
      </c>
      <c r="NS71" t="str">
        <f>IF(GA71=1,NS$8&amp;IF(SUM(GB71:$GO71)=0,"",", "),"")</f>
        <v/>
      </c>
      <c r="NT71" t="str">
        <f>IF(GB71=1,NT$8&amp;IF(SUM(GC71:$GO71)=0,"",", "),"")</f>
        <v/>
      </c>
      <c r="NU71" t="str">
        <f>IF(GC71=1,NU$8&amp;IF(SUM(GD71:$GO71)=0,"",", "),"")</f>
        <v/>
      </c>
      <c r="NV71" t="str">
        <f>IF(GD71=1,NV$8&amp;IF(SUM(GE71:$GO71)=0,"",", "),"")</f>
        <v/>
      </c>
      <c r="NW71" t="str">
        <f>IF(GE71=1,NW$8&amp;IF(SUM(GF71:$GO71)=0,"",", "),"")</f>
        <v/>
      </c>
      <c r="NX71" t="str">
        <f>IF(GF71=1,NX$8&amp;IF(SUM(GG71:$GO71)=0,"",", "),"")</f>
        <v/>
      </c>
      <c r="NY71" t="str">
        <f>IF(GG71=1,NY$8&amp;IF(SUM(GH71:$GO71)=0,"",", "),"")</f>
        <v/>
      </c>
      <c r="NZ71" t="str">
        <f>IF(GH71=1,NZ$8&amp;IF(SUM(GI71:$GO71)=0,"",", "),"")</f>
        <v/>
      </c>
      <c r="OA71" t="str">
        <f>IF(GI71=1,OA$8&amp;IF(SUM(GJ71:$GO71)=0,"",", "),"")</f>
        <v/>
      </c>
      <c r="OB71" t="str">
        <f>IF(GJ71=1,OB$8&amp;IF(SUM(GK71:$GO71)=0,"",", "),"")</f>
        <v/>
      </c>
      <c r="OC71" t="str">
        <f>IF(GK71=1,OC$8&amp;IF(SUM(GL71:$GO71)=0,"",", "),"")</f>
        <v/>
      </c>
      <c r="OD71" t="str">
        <f>IF(GL71=1,OD$8&amp;IF(SUM(GM71:$GO71)=0,"",", "),"")</f>
        <v/>
      </c>
      <c r="OE71" t="str">
        <f>IF(GM71=1,OE$8&amp;IF(SUM(GN71:$GO71)=0,"",", "),"")</f>
        <v/>
      </c>
      <c r="OF71" t="str">
        <f>IF(GN71=1,OF$8&amp;IF(SUM(GO71:$GO71)=0,"",", "),"")</f>
        <v/>
      </c>
      <c r="OG71" t="str">
        <f t="shared" si="69"/>
        <v/>
      </c>
      <c r="OH71" t="str">
        <f>IF(GP71=1,OH$8&amp;IF(SUM(GQ71:$IM71)=0,"",", "),"")</f>
        <v/>
      </c>
      <c r="OI71" t="str">
        <f>IF(GQ71=1,OI$8&amp;IF(SUM(GR71:$IM71)=0,"",", "),"")</f>
        <v/>
      </c>
      <c r="OJ71" t="str">
        <f>IF(GR71=1,OJ$8&amp;IF(SUM(GS71:$IM71)=0,"",", "),"")</f>
        <v/>
      </c>
      <c r="OK71" t="str">
        <f>IF(GS71=1,OK$8&amp;IF(SUM(GT71:$IM71)=0,"",", "),"")</f>
        <v/>
      </c>
      <c r="OL71" t="str">
        <f>IF(GT71=1,OL$8&amp;IF(SUM(GU71:$IM71)=0,"",", "),"")</f>
        <v/>
      </c>
      <c r="OM71" t="str">
        <f>IF(GU71=1,OM$8&amp;IF(SUM(GV71:$IM71)=0,"",", "),"")</f>
        <v/>
      </c>
      <c r="ON71" t="str">
        <f>IF(GV71=1,ON$8&amp;IF(SUM(GW71:$IM71)=0,"",", "),"")</f>
        <v/>
      </c>
      <c r="OO71" t="str">
        <f>IF(GW71=1,OO$8&amp;IF(SUM(GX71:$IM71)=0,"",", "),"")</f>
        <v/>
      </c>
      <c r="OP71" t="str">
        <f>IF(GX71=1,OP$8&amp;IF(SUM(GY71:$IM71)=0,"",", "),"")</f>
        <v/>
      </c>
      <c r="OQ71" t="str">
        <f>IF(GY71=1,OQ$8&amp;IF(SUM(GZ71:$IM71)=0,"",", "),"")</f>
        <v/>
      </c>
      <c r="OR71" t="str">
        <f>IF(GZ71=1,OR$8&amp;IF(SUM(HA71:$IM71)=0,"",", "),"")</f>
        <v/>
      </c>
      <c r="OS71" t="str">
        <f>IF(HA71=1,OS$8&amp;IF(SUM(HB71:$IM71)=0,"",", "),"")</f>
        <v/>
      </c>
      <c r="OT71" t="str">
        <f>IF(HB71=1,OT$8&amp;IF(SUM(HC71:$IM71)=0,"",", "),"")</f>
        <v/>
      </c>
      <c r="OU71" t="str">
        <f>IF(HC71=1,OU$8&amp;IF(SUM(HD71:$IM71)=0,"",", "),"")</f>
        <v/>
      </c>
      <c r="OV71" t="str">
        <f>IF(HD71=1,OV$8&amp;IF(SUM(HE71:$IM71)=0,"",", "),"")</f>
        <v/>
      </c>
      <c r="OW71" t="str">
        <f>IF(HE71=1,OW$8&amp;IF(SUM(HF71:$IM71)=0,"",", "),"")</f>
        <v/>
      </c>
      <c r="OX71" t="str">
        <f>IF(HF71=1,OX$8&amp;IF(SUM(HG71:$IM71)=0,"",", "),"")</f>
        <v/>
      </c>
      <c r="OY71" t="str">
        <f>IF(HG71=1,OY$8&amp;IF(SUM(HH71:$IM71)=0,"",", "),"")</f>
        <v/>
      </c>
      <c r="OZ71" t="str">
        <f>IF(HH71=1,OZ$8&amp;IF(SUM(HI71:$IM71)=0,"",", "),"")</f>
        <v/>
      </c>
      <c r="PA71" t="str">
        <f>IF(HI71=1,PA$8&amp;IF(SUM(HJ71:$IM71)=0,"",", "),"")</f>
        <v/>
      </c>
      <c r="PB71" t="str">
        <f>IF(HJ71=1,PB$8&amp;IF(SUM(HK71:$IM71)=0,"",", "),"")</f>
        <v/>
      </c>
      <c r="PC71" t="str">
        <f>IF(HK71=1,PC$8&amp;IF(SUM(HL71:$IM71)=0,"",", "),"")</f>
        <v/>
      </c>
      <c r="PD71" t="str">
        <f>IF(HL71=1,PD$8&amp;IF(SUM(HM71:$IM71)=0,"",", "),"")</f>
        <v/>
      </c>
      <c r="PE71" t="str">
        <f>IF(HM71=1,PE$8&amp;IF(SUM(HN71:$IM71)=0,"",", "),"")</f>
        <v/>
      </c>
      <c r="PF71" t="str">
        <f>IF(HN71=1,PF$8&amp;IF(SUM(HO71:$IM71)=0,"",", "),"")</f>
        <v/>
      </c>
      <c r="PG71" t="str">
        <f>IF(HO71=1,PG$8&amp;IF(SUM(HP71:$IM71)=0,"",", "),"")</f>
        <v/>
      </c>
      <c r="PH71" t="str">
        <f>IF(HP71=1,PH$8&amp;IF(SUM(HQ71:$IM71)=0,"",", "),"")</f>
        <v/>
      </c>
      <c r="PI71" t="str">
        <f>IF(HQ71=1,PI$8&amp;IF(SUM(HR71:$IM71)=0,"",", "),"")</f>
        <v/>
      </c>
      <c r="PJ71" t="str">
        <f>IF(HR71=1,PJ$8&amp;IF(SUM(HS71:$IM71)=0,"",", "),"")</f>
        <v/>
      </c>
      <c r="PK71" t="str">
        <f>IF(HS71=1,PK$8&amp;IF(SUM(HT71:$IM71)=0,"",", "),"")</f>
        <v/>
      </c>
      <c r="PL71" t="str">
        <f>IF(HT71=1,PL$8&amp;IF(SUM(HU71:$IM71)=0,"",", "),"")</f>
        <v/>
      </c>
      <c r="PM71" t="str">
        <f>IF(HU71=1,PM$8&amp;IF(SUM(HV71:$IM71)=0,"",", "),"")</f>
        <v/>
      </c>
      <c r="PN71" t="str">
        <f>IF(HV71=1,PN$8&amp;IF(SUM(HW71:$IM71)=0,"",", "),"")</f>
        <v/>
      </c>
      <c r="PO71" t="str">
        <f>IF(HW71=1,PO$8&amp;IF(SUM(HX71:$IM71)=0,"",", "),"")</f>
        <v/>
      </c>
      <c r="PP71" t="str">
        <f>IF(HX71=1,PP$8&amp;IF(SUM(HY71:$IM71)=0,"",", "),"")</f>
        <v/>
      </c>
      <c r="PQ71" t="str">
        <f>IF(HY71=1,PQ$8&amp;IF(SUM(HZ71:$IM71)=0,"",", "),"")</f>
        <v/>
      </c>
      <c r="PR71" t="str">
        <f>IF(HZ71=1,PR$8&amp;IF(SUM(IA71:$IM71)=0,"",", "),"")</f>
        <v/>
      </c>
      <c r="PS71" t="str">
        <f>IF(IA71=1,PS$8&amp;IF(SUM(IB71:$IM71)=0,"",", "),"")</f>
        <v/>
      </c>
      <c r="PT71" t="str">
        <f>IF(IB71=1,PT$8&amp;IF(SUM(IC71:$IM71)=0,"",", "),"")</f>
        <v/>
      </c>
      <c r="PU71" t="str">
        <f>IF(IC71=1,PU$8&amp;IF(SUM(ID71:$IM71)=0,"",", "),"")</f>
        <v/>
      </c>
      <c r="PV71" t="str">
        <f>IF(ID71=1,PV$8&amp;IF(SUM(IE71:$IM71)=0,"",", "),"")</f>
        <v/>
      </c>
      <c r="PW71" t="str">
        <f>IF(IE71=1,PW$8&amp;IF(SUM(IF71:$IM71)=0,"",", "),"")</f>
        <v/>
      </c>
      <c r="PX71" t="str">
        <f>IF(IF71=1,PX$8&amp;IF(SUM(IG71:$IM71)=0,"",", "),"")</f>
        <v/>
      </c>
      <c r="PY71" t="str">
        <f>IF(IG71=1,PY$8&amp;IF(SUM(IH71:$IM71)=0,"",", "),"")</f>
        <v/>
      </c>
      <c r="PZ71" t="str">
        <f>IF(IH71=1,PZ$8&amp;IF(SUM(II71:$IM71)=0,"",", "),"")</f>
        <v/>
      </c>
      <c r="QA71" t="str">
        <f>IF(II71=1,QA$8&amp;IF(SUM(IJ71:$IM71)=0,"",", "),"")</f>
        <v/>
      </c>
      <c r="QB71" t="str">
        <f>IF(IJ71=1,QB$8&amp;IF(SUM(IK71:$IM71)=0,"",", "),"")</f>
        <v/>
      </c>
      <c r="QC71" t="str">
        <f>IF(IK71=1,QC$8&amp;IF(SUM(IL71:$IM71)=0,"",", "),"")</f>
        <v/>
      </c>
      <c r="QD71" t="str">
        <f>IF(IL71=1,QD$8&amp;IF(SUM(IM71:$IM71)=0,"",", "),"")</f>
        <v/>
      </c>
      <c r="QE71" t="str">
        <f t="shared" si="70"/>
        <v/>
      </c>
      <c r="QF71" t="str">
        <f>IF(IN71=1,QF$8&amp;IF(SUM(IO71:$KK71)=0,"",", "),"")</f>
        <v/>
      </c>
      <c r="QG71" t="str">
        <f>IF(IO71=1,QG$8&amp;IF(SUM(IP71:$KK71)=0,"",", "),"")</f>
        <v/>
      </c>
      <c r="QH71" t="str">
        <f>IF(IP71=1,QH$8&amp;IF(SUM(IQ71:$KK71)=0,"",", "),"")</f>
        <v/>
      </c>
      <c r="QI71" t="str">
        <f>IF(IQ71=1,QI$8&amp;IF(SUM(IR71:$KK71)=0,"",", "),"")</f>
        <v/>
      </c>
      <c r="QJ71" t="str">
        <f>IF(IR71=1,QJ$8&amp;IF(SUM(IS71:$KK71)=0,"",", "),"")</f>
        <v/>
      </c>
      <c r="QK71" t="str">
        <f>IF(IS71=1,QK$8&amp;IF(SUM(IT71:$KK71)=0,"",", "),"")</f>
        <v/>
      </c>
      <c r="QL71" t="str">
        <f>IF(IT71=1,QL$8&amp;IF(SUM(IU71:$KK71)=0,"",", "),"")</f>
        <v/>
      </c>
      <c r="QM71" t="str">
        <f>IF(IU71=1,QM$8&amp;IF(SUM(IV71:$KK71)=0,"",", "),"")</f>
        <v/>
      </c>
      <c r="QN71" t="str">
        <f>IF(IV71=1,QN$8&amp;IF(SUM(IW71:$KK71)=0,"",", "),"")</f>
        <v/>
      </c>
      <c r="QO71" t="str">
        <f>IF(IW71=1,QO$8&amp;IF(SUM(IX71:$KK71)=0,"",", "),"")</f>
        <v/>
      </c>
      <c r="QP71" t="str">
        <f>IF(IX71=1,QP$8&amp;IF(SUM(IY71:$KK71)=0,"",", "),"")</f>
        <v/>
      </c>
      <c r="QQ71" t="str">
        <f>IF(IY71=1,QQ$8&amp;IF(SUM(IZ71:$KK71)=0,"",", "),"")</f>
        <v/>
      </c>
      <c r="QR71" t="str">
        <f>IF(IZ71=1,QR$8&amp;IF(SUM(JA71:$KK71)=0,"",", "),"")</f>
        <v/>
      </c>
      <c r="QS71" t="str">
        <f>IF(JA71=1,QS$8&amp;IF(SUM(JB71:$KK71)=0,"",", "),"")</f>
        <v/>
      </c>
      <c r="QT71" t="str">
        <f>IF(JB71=1,QT$8&amp;IF(SUM(JC71:$KK71)=0,"",", "),"")</f>
        <v/>
      </c>
      <c r="QU71" t="str">
        <f>IF(JC71=1,QU$8&amp;IF(SUM(JD71:$KK71)=0,"",", "),"")</f>
        <v/>
      </c>
      <c r="QV71" t="str">
        <f>IF(JD71=1,QV$8&amp;IF(SUM(JE71:$KK71)=0,"",", "),"")</f>
        <v/>
      </c>
      <c r="QW71" t="str">
        <f>IF(JE71=1,QW$8&amp;IF(SUM(JF71:$KK71)=0,"",", "),"")</f>
        <v/>
      </c>
      <c r="QX71" t="str">
        <f>IF(JF71=1,QX$8&amp;IF(SUM(JG71:$KK71)=0,"",", "),"")</f>
        <v/>
      </c>
      <c r="QY71" t="str">
        <f>IF(JG71=1,QY$8&amp;IF(SUM(JH71:$KK71)=0,"",", "),"")</f>
        <v/>
      </c>
      <c r="QZ71" t="str">
        <f>IF(JH71=1,QZ$8&amp;IF(SUM(JI71:$KK71)=0,"",", "),"")</f>
        <v/>
      </c>
      <c r="RA71" t="str">
        <f>IF(JI71=1,RA$8&amp;IF(SUM(JJ71:$KK71)=0,"",", "),"")</f>
        <v/>
      </c>
      <c r="RB71" t="str">
        <f>IF(JJ71=1,RB$8&amp;IF(SUM(JK71:$KK71)=0,"",", "),"")</f>
        <v/>
      </c>
      <c r="RC71" t="str">
        <f>IF(JK71=1,RC$8&amp;IF(SUM(JL71:$KK71)=0,"",", "),"")</f>
        <v/>
      </c>
      <c r="RD71" t="str">
        <f>IF(JL71=1,RD$8&amp;IF(SUM(JM71:$KK71)=0,"",", "),"")</f>
        <v/>
      </c>
      <c r="RE71" t="str">
        <f>IF(JM71=1,RE$8&amp;IF(SUM(JN71:$KK71)=0,"",", "),"")</f>
        <v/>
      </c>
      <c r="RF71" t="str">
        <f>IF(JN71=1,RF$8&amp;IF(SUM(JO71:$KK71)=0,"",", "),"")</f>
        <v/>
      </c>
      <c r="RG71" t="str">
        <f>IF(JO71=1,RG$8&amp;IF(SUM(JP71:$KK71)=0,"",", "),"")</f>
        <v/>
      </c>
      <c r="RH71" t="str">
        <f>IF(JP71=1,RH$8&amp;IF(SUM(JQ71:$KK71)=0,"",", "),"")</f>
        <v/>
      </c>
      <c r="RI71" t="str">
        <f>IF(JQ71=1,RI$8&amp;IF(SUM(JR71:$KK71)=0,"",", "),"")</f>
        <v/>
      </c>
      <c r="RJ71" t="str">
        <f>IF(JR71=1,RJ$8&amp;IF(SUM(JS71:$KK71)=0,"",", "),"")</f>
        <v/>
      </c>
      <c r="RK71" t="str">
        <f>IF(JS71=1,RK$8&amp;IF(SUM(JT71:$KK71)=0,"",", "),"")</f>
        <v/>
      </c>
      <c r="RL71" t="str">
        <f>IF(JT71=1,RL$8&amp;IF(SUM(JU71:$KK71)=0,"",", "),"")</f>
        <v/>
      </c>
      <c r="RM71" t="str">
        <f>IF(JU71=1,RM$8&amp;IF(SUM(JV71:$KK71)=0,"",", "),"")</f>
        <v/>
      </c>
      <c r="RN71" t="str">
        <f>IF(JV71=1,RN$8&amp;IF(SUM(JW71:$KK71)=0,"",", "),"")</f>
        <v/>
      </c>
      <c r="RO71" t="str">
        <f>IF(JW71=1,RO$8&amp;IF(SUM(JX71:$KK71)=0,"",", "),"")</f>
        <v/>
      </c>
      <c r="RP71" t="str">
        <f>IF(JX71=1,RP$8&amp;IF(SUM(JY71:$KK71)=0,"",", "),"")</f>
        <v/>
      </c>
      <c r="RQ71" t="str">
        <f>IF(JY71=1,RQ$8&amp;IF(SUM(JZ71:$KK71)=0,"",", "),"")</f>
        <v/>
      </c>
      <c r="RR71" t="str">
        <f>IF(JZ71=1,RR$8&amp;IF(SUM(KA71:$KK71)=0,"",", "),"")</f>
        <v/>
      </c>
      <c r="RS71" t="str">
        <f>IF(KA71=1,RS$8&amp;IF(SUM(KB71:$KK71)=0,"",", "),"")</f>
        <v/>
      </c>
      <c r="RT71" t="str">
        <f>IF(KB71=1,RT$8&amp;IF(SUM(KC71:$KK71)=0,"",", "),"")</f>
        <v/>
      </c>
      <c r="RU71" t="str">
        <f>IF(KC71=1,RU$8&amp;IF(SUM(KD71:$KK71)=0,"",", "),"")</f>
        <v/>
      </c>
      <c r="RV71" t="str">
        <f>IF(KD71=1,RV$8&amp;IF(SUM(KE71:$KK71)=0,"",", "),"")</f>
        <v/>
      </c>
      <c r="RW71" t="str">
        <f>IF(KE71=1,RW$8&amp;IF(SUM(KF71:$KK71)=0,"",", "),"")</f>
        <v/>
      </c>
      <c r="RX71" t="str">
        <f>IF(KF71=1,RX$8&amp;IF(SUM(KG71:$KK71)=0,"",", "),"")</f>
        <v/>
      </c>
      <c r="RY71" t="str">
        <f>IF(KG71=1,RY$8&amp;IF(SUM(KH71:$KK71)=0,"",", "),"")</f>
        <v/>
      </c>
      <c r="RZ71" t="str">
        <f>IF(KH71=1,RZ$8&amp;IF(SUM(KI71:$KK71)=0,"",", "),"")</f>
        <v/>
      </c>
      <c r="SA71" t="str">
        <f>IF(KI71=1,SA$8&amp;IF(SUM(KJ71:$KK71)=0,"",", "),"")</f>
        <v/>
      </c>
      <c r="SB71" t="str">
        <f>IF(KJ71=1,SB$8&amp;IF(SUM(KK71:$KK71)=0,"",", "),"")</f>
        <v/>
      </c>
      <c r="SC71" t="str">
        <f t="shared" si="71"/>
        <v/>
      </c>
    </row>
    <row r="72" spans="1:497" ht="60" customHeight="1" x14ac:dyDescent="0.45">
      <c r="A72" s="62"/>
      <c r="B72" s="212" t="str">
        <f t="shared" si="0"/>
        <v/>
      </c>
      <c r="C72" s="212" t="str">
        <f t="shared" si="59"/>
        <v/>
      </c>
      <c r="D72" s="212" t="str">
        <f t="shared" si="60"/>
        <v/>
      </c>
      <c r="E72" s="212" t="str">
        <f t="shared" si="61"/>
        <v/>
      </c>
      <c r="F72" s="212" t="str">
        <f t="shared" si="62"/>
        <v/>
      </c>
      <c r="G72" s="237" t="str">
        <f>IF('EDCI Data'!B72="","",'EDCI Data'!B72)</f>
        <v/>
      </c>
      <c r="H72" s="238" t="str">
        <f>IF('EDCI Data'!C72="","",'EDCI Data'!C72)</f>
        <v/>
      </c>
      <c r="I72" s="239" t="str">
        <f>IF('EDCI Data'!D72="","",'EDCI Data'!D72)</f>
        <v/>
      </c>
      <c r="J72" s="240" t="str">
        <f>IF('EDCI Data'!E72="","",'EDCI Data'!E72)</f>
        <v/>
      </c>
      <c r="K72" s="237" t="str">
        <f>IF('EDCI Data'!F72="","",'EDCI Data'!F72)</f>
        <v/>
      </c>
      <c r="L72" s="237" t="str">
        <f>IF('EDCI Data'!G72="","",'EDCI Data'!G72)</f>
        <v/>
      </c>
      <c r="M72" s="237" t="str">
        <f>IF('EDCI Data'!H72="","",'EDCI Data'!H72)</f>
        <v/>
      </c>
      <c r="N72" s="237" t="str">
        <f>IF('EDCI Data'!I72="","",'EDCI Data'!I72)</f>
        <v/>
      </c>
      <c r="O72" s="237" t="str">
        <f>IF('EDCI Data'!J72="","",'EDCI Data'!J72)</f>
        <v/>
      </c>
      <c r="P72" s="237" t="str">
        <f>IF('EDCI Data'!K72="","",'EDCI Data'!K72)</f>
        <v/>
      </c>
      <c r="Q72" s="241" t="str">
        <f>IF('EDCI Data'!L72="","",'EDCI Data'!L72)</f>
        <v/>
      </c>
      <c r="R72" s="241" t="str">
        <f>IF('EDCI Data'!M72="","",'EDCI Data'!M72)</f>
        <v/>
      </c>
      <c r="S72" s="237" t="str">
        <f>IF('EDCI Data'!N72="","",'EDCI Data'!N72)</f>
        <v/>
      </c>
      <c r="T72" s="237" t="str">
        <f>IF('EDCI Data'!O72="","",'EDCI Data'!O72)</f>
        <v/>
      </c>
      <c r="U72" s="237" t="str">
        <f>IF('EDCI Data'!P72="","",'EDCI Data'!P72)</f>
        <v/>
      </c>
      <c r="V72" s="237" t="str">
        <f>IF('EDCI Data'!Q72="","",'EDCI Data'!Q72)</f>
        <v/>
      </c>
      <c r="W72" s="242" t="str">
        <f>IF('EDCI Data'!R72="","",'EDCI Data'!R72)</f>
        <v/>
      </c>
      <c r="X72" s="243" t="str">
        <f>IF('EDCI Data'!S72="","",'EDCI Data'!S72)</f>
        <v/>
      </c>
      <c r="Y72" s="243" t="str">
        <f>IF('EDCI Data'!T72="","",'EDCI Data'!T72)</f>
        <v/>
      </c>
      <c r="Z72" s="244" t="str">
        <f>IF('EDCI Data'!U72="","",'EDCI Data'!U72)</f>
        <v/>
      </c>
      <c r="AA72" s="237" t="str">
        <f>IF('EDCI Data'!V72="","",'EDCI Data'!V72)</f>
        <v/>
      </c>
      <c r="AB72" s="244" t="str">
        <f>IF('EDCI Data'!W72="","",'EDCI Data'!W72)</f>
        <v/>
      </c>
      <c r="AC72" s="237" t="str">
        <f>IF('EDCI Data'!X72="","",'EDCI Data'!X72)</f>
        <v/>
      </c>
      <c r="AD72" s="244" t="str">
        <f>IF('EDCI Data'!Y72="","",'EDCI Data'!Y72)</f>
        <v/>
      </c>
      <c r="AE72" s="237" t="str">
        <f>IF('EDCI Data'!Z72="","",'EDCI Data'!Z72)</f>
        <v/>
      </c>
      <c r="AF72" s="237" t="str">
        <f>IF('EDCI Data'!AA72="","",'EDCI Data'!AA72)</f>
        <v/>
      </c>
      <c r="AG72" s="237" t="str">
        <f>IF('EDCI Data'!AB72="","",'EDCI Data'!AB72)</f>
        <v/>
      </c>
      <c r="AH72" s="237" t="str">
        <f>IF('EDCI Data'!AC72="","",'EDCI Data'!AC72)</f>
        <v/>
      </c>
      <c r="AI72" s="237" t="str">
        <f>IF('EDCI Data'!AD72="","",'EDCI Data'!AD72)</f>
        <v/>
      </c>
      <c r="AJ72" s="237" t="str">
        <f>IF('EDCI Data'!AE72="","",'EDCI Data'!AE72)</f>
        <v/>
      </c>
      <c r="AK72" s="237" t="str">
        <f>IF('EDCI Data'!AF72="","",'EDCI Data'!AF72)</f>
        <v/>
      </c>
      <c r="AL72" s="237" t="str">
        <f>IF('EDCI Data'!AG72="","",'EDCI Data'!AG72)</f>
        <v/>
      </c>
      <c r="AM72" s="237" t="str">
        <f>IF('EDCI Data'!AH72="","",'EDCI Data'!AH72)</f>
        <v/>
      </c>
      <c r="AN72" s="237" t="str">
        <f>IF('EDCI Data'!AI72="","",'EDCI Data'!AI72)</f>
        <v/>
      </c>
      <c r="AO72" s="237" t="str">
        <f>IF('EDCI Data'!AJ72="","",'EDCI Data'!AJ72)</f>
        <v/>
      </c>
      <c r="AP72" s="237" t="str">
        <f>IF('EDCI Data'!AK72="","",'EDCI Data'!AK72)</f>
        <v/>
      </c>
      <c r="AQ72" s="237" t="str">
        <f>IF('EDCI Data'!AL72="","",'EDCI Data'!AL72)</f>
        <v/>
      </c>
      <c r="AR72" s="237" t="str">
        <f>IF('EDCI Data'!AM72="","",'EDCI Data'!AM72)</f>
        <v/>
      </c>
      <c r="AS72" s="237" t="str">
        <f>IF('EDCI Data'!AN72="","",'EDCI Data'!AN72)</f>
        <v/>
      </c>
      <c r="AT72" s="237" t="str">
        <f>IF('EDCI Data'!AO72="","",'EDCI Data'!AO72)</f>
        <v/>
      </c>
      <c r="AU72" s="237" t="str">
        <f>IF('EDCI Data'!AP72="","",'EDCI Data'!AP72)</f>
        <v/>
      </c>
      <c r="AV72" s="237" t="str">
        <f>IF('EDCI Data'!AQ72="","",'EDCI Data'!AQ72)</f>
        <v/>
      </c>
      <c r="AW72" s="237" t="str">
        <f>IF('EDCI Data'!AR72="","",'EDCI Data'!AR72)</f>
        <v/>
      </c>
      <c r="AX72" s="237" t="str">
        <f>IF('EDCI Data'!AS72="","",'EDCI Data'!AS72)</f>
        <v/>
      </c>
      <c r="AY72" s="237" t="str">
        <f>IF('EDCI Data'!AT72="","",'EDCI Data'!AT72)</f>
        <v/>
      </c>
      <c r="AZ72" s="237" t="str">
        <f>IF('EDCI Data'!AU72="","",'EDCI Data'!AU72)</f>
        <v/>
      </c>
      <c r="BA72" s="237" t="str">
        <f>IF('EDCI Data'!AV72="","",'EDCI Data'!AV72)</f>
        <v/>
      </c>
      <c r="BB72" s="245" t="str">
        <f>IF('EDCI Data'!AW72="","",'EDCI Data'!AW72)</f>
        <v/>
      </c>
      <c r="BC72" s="245" t="str">
        <f>IF('EDCI Data'!AX72="","",'EDCI Data'!AX72)</f>
        <v/>
      </c>
      <c r="BD72" s="246" t="str">
        <f t="shared" si="63"/>
        <v/>
      </c>
      <c r="BE72" s="247" t="str">
        <f>IF('EDCI Data'!AY72="","",'EDCI Data'!AY72)</f>
        <v/>
      </c>
      <c r="BF72" s="247" t="str">
        <f>IF('EDCI Data'!AZ72="","",'EDCI Data'!AZ72)</f>
        <v/>
      </c>
      <c r="BG72" s="247" t="str">
        <f>IF('EDCI Data'!BA72="","",'EDCI Data'!BA72)</f>
        <v/>
      </c>
      <c r="BH72" s="247" t="str">
        <f>IF('EDCI Data'!BB72="","",'EDCI Data'!BB72)</f>
        <v/>
      </c>
      <c r="BI72" s="247" t="str">
        <f>IF('EDCI Data'!BC72="","",'EDCI Data'!BC72)</f>
        <v/>
      </c>
      <c r="BJ72" s="247" t="str">
        <f>IF('EDCI Data'!BD72="","",'EDCI Data'!BD72)</f>
        <v/>
      </c>
      <c r="BK72" s="247" t="str">
        <f>IF('EDCI Data'!BE72="","",'EDCI Data'!BE72)</f>
        <v/>
      </c>
      <c r="BL72" s="247" t="str">
        <f>IF('EDCI Data'!BF72="","",'EDCI Data'!BF72)</f>
        <v/>
      </c>
      <c r="BM72" s="247" t="str">
        <f>IF('EDCI Data'!BG72="","",'EDCI Data'!BG72)</f>
        <v/>
      </c>
      <c r="BN72" s="248" t="str">
        <f>IF('EDCI Data'!BH72="","",'EDCI Data'!BH72)</f>
        <v/>
      </c>
      <c r="BO72" s="248" t="str">
        <f>IF('EDCI Data'!BI72="","",'EDCI Data'!BI72)</f>
        <v/>
      </c>
      <c r="BP72" s="249" t="str">
        <f>IF('EDCI Data'!BJ72="","",'EDCI Data'!BJ72)</f>
        <v/>
      </c>
      <c r="BQ72" s="248" t="str">
        <f>IF('EDCI Data'!BK72="","",'EDCI Data'!BK72)</f>
        <v/>
      </c>
      <c r="BR72" s="248" t="str">
        <f>IF('EDCI Data'!BL72="","",'EDCI Data'!BL72)</f>
        <v/>
      </c>
      <c r="BS72" s="250" t="str">
        <f>IF('EDCI Data'!BM72="","",'EDCI Data'!BM72)</f>
        <v/>
      </c>
      <c r="BT72" s="251" t="str">
        <f>IF('EDCI Data'!BN72="","",'EDCI Data'!BN72)</f>
        <v/>
      </c>
      <c r="BU72" s="246" t="str">
        <f>IF('EDCI Data'!BO72="","",'EDCI Data'!BO72)</f>
        <v/>
      </c>
      <c r="BV72" s="252">
        <f t="shared" si="64"/>
        <v>0</v>
      </c>
      <c r="BW72" s="252">
        <f t="shared" si="65"/>
        <v>0</v>
      </c>
      <c r="BX72" s="252">
        <f t="shared" si="66"/>
        <v>0</v>
      </c>
      <c r="BY72" s="252">
        <f t="shared" si="67"/>
        <v>0</v>
      </c>
      <c r="BZ72" t="str">
        <f t="shared" si="1"/>
        <v/>
      </c>
      <c r="CA72" s="253"/>
      <c r="CB72"/>
      <c r="CC72"/>
      <c r="CD72"/>
      <c r="CE72" t="str">
        <f t="shared" si="2"/>
        <v/>
      </c>
      <c r="CF72"/>
      <c r="CG72" t="str">
        <f t="shared" si="3"/>
        <v/>
      </c>
      <c r="CH72" t="str">
        <f t="shared" si="4"/>
        <v/>
      </c>
      <c r="CI72" t="str">
        <f t="shared" si="5"/>
        <v/>
      </c>
      <c r="CJ72" t="str">
        <f t="shared" si="6"/>
        <v/>
      </c>
      <c r="CK72"/>
      <c r="CL72"/>
      <c r="CM72" t="str">
        <f t="shared" si="7"/>
        <v/>
      </c>
      <c r="CN72" t="str">
        <f t="shared" si="8"/>
        <v/>
      </c>
      <c r="CO72" t="str">
        <f t="shared" si="9"/>
        <v/>
      </c>
      <c r="CP72" t="str">
        <f t="shared" si="10"/>
        <v/>
      </c>
      <c r="CQ72"/>
      <c r="CR72" t="str" cm="1">
        <f t="array" ref="CR72">IF(COUNTIFS($BZ$10:$BZ$259,$BZ72,$I$10:$I$259,$I72+1)&gt;0,IF(X72&lt;&gt;INDEX(Y$10:Y$259,MATCH(1,INDEX(($BZ72=$BZ$10:$BZ$259)*($I$10:$I$259=$I72+1),0,1),0)),"Number of FTEs in previous year do not align with Number of FTEs in current year across years, by definition these should be equal. Please check and update if required. "&amp;CHAR(10),""),"")</f>
        <v/>
      </c>
      <c r="CS72" t="str" cm="1">
        <f t="array" ref="CS72">IF(COUNTIFS($BZ$10:$BZ$259,$BZ72,$I$10:$I$259,$I72-1)&gt;0,IF(Y72&lt;&gt;INDEX(X$10:X$259,MATCH(1,INDEX(($BZ72=$BZ$10:$BZ$259)*($I$10:$I$259=$I72-1),0,1),0)),"Number of FTEs in previous year do not align with Number of FTEs in current year across years, by definition these should be equal. Please check and update if required. "&amp;CHAR(10),""),"")</f>
        <v/>
      </c>
      <c r="CT72" t="str">
        <f t="shared" si="11"/>
        <v/>
      </c>
      <c r="CU72" t="str">
        <f t="shared" si="12"/>
        <v/>
      </c>
      <c r="CV72"/>
      <c r="CW72" t="str">
        <f t="shared" si="13"/>
        <v/>
      </c>
      <c r="CX72"/>
      <c r="CY72" t="str">
        <f t="shared" si="14"/>
        <v/>
      </c>
      <c r="CZ72"/>
      <c r="DA72" t="str">
        <f t="shared" si="15"/>
        <v/>
      </c>
      <c r="DB72"/>
      <c r="DC72"/>
      <c r="DD72"/>
      <c r="DE72"/>
      <c r="DF72"/>
      <c r="DG72"/>
      <c r="DH72"/>
      <c r="DI72"/>
      <c r="DJ72"/>
      <c r="DK72"/>
      <c r="DL72"/>
      <c r="DM72"/>
      <c r="DN72"/>
      <c r="DO72"/>
      <c r="DP72"/>
      <c r="DQ72"/>
      <c r="DR72"/>
      <c r="DS72"/>
      <c r="DT72"/>
      <c r="DU72"/>
      <c r="DV72"/>
      <c r="DW72"/>
      <c r="DX72" t="str">
        <f t="shared" si="16"/>
        <v/>
      </c>
      <c r="DY72" t="str">
        <f t="shared" si="17"/>
        <v/>
      </c>
      <c r="DZ72" t="str">
        <f t="shared" si="18"/>
        <v/>
      </c>
      <c r="EA72" t="str">
        <f t="shared" si="19"/>
        <v/>
      </c>
      <c r="EB72" t="str">
        <f t="shared" si="20"/>
        <v/>
      </c>
      <c r="EC72" t="str">
        <f t="shared" si="21"/>
        <v/>
      </c>
      <c r="ED72" t="str">
        <f t="shared" si="22"/>
        <v/>
      </c>
      <c r="EE72" t="str">
        <f t="shared" si="23"/>
        <v/>
      </c>
      <c r="EF72" t="str">
        <f t="shared" si="24"/>
        <v/>
      </c>
      <c r="EG72" t="str">
        <f t="shared" si="25"/>
        <v/>
      </c>
      <c r="EH72" t="str">
        <f t="shared" si="26"/>
        <v/>
      </c>
      <c r="EI72" t="str">
        <f t="shared" si="27"/>
        <v/>
      </c>
      <c r="EJ72"/>
      <c r="EK72"/>
      <c r="EL72"/>
      <c r="EM72"/>
      <c r="EN72"/>
      <c r="EO72"/>
      <c r="EP72"/>
      <c r="EQ72" t="str">
        <f t="shared" si="28"/>
        <v/>
      </c>
      <c r="ER72" t="str">
        <f t="shared" si="29"/>
        <v/>
      </c>
      <c r="ES72" t="str">
        <f t="shared" si="30"/>
        <v/>
      </c>
      <c r="ET72"/>
      <c r="EU72" t="str">
        <f t="shared" si="31"/>
        <v/>
      </c>
      <c r="EV72"/>
      <c r="EW72" t="str">
        <f t="shared" si="32"/>
        <v/>
      </c>
      <c r="EX72"/>
      <c r="EY72" t="str">
        <f t="shared" si="33"/>
        <v/>
      </c>
      <c r="EZ72"/>
      <c r="FA72"/>
      <c r="FB72"/>
      <c r="FC72"/>
      <c r="FD72"/>
      <c r="FE72"/>
      <c r="FF72"/>
      <c r="FG72"/>
      <c r="FH72"/>
      <c r="FI72"/>
      <c r="FJ72"/>
      <c r="FK72"/>
      <c r="FL72"/>
      <c r="FM72"/>
      <c r="FN72"/>
      <c r="FO72"/>
      <c r="FP72"/>
      <c r="FQ72"/>
      <c r="FR72"/>
      <c r="FS72"/>
      <c r="FT72"/>
      <c r="FU72"/>
      <c r="FV72" t="str">
        <f t="shared" si="34"/>
        <v/>
      </c>
      <c r="FW72" t="str">
        <f t="shared" si="35"/>
        <v/>
      </c>
      <c r="FX72"/>
      <c r="FY72" t="str">
        <f t="shared" si="36"/>
        <v/>
      </c>
      <c r="FZ72" t="str">
        <f t="shared" si="37"/>
        <v/>
      </c>
      <c r="GA72" t="str">
        <f t="shared" si="38"/>
        <v/>
      </c>
      <c r="GB72" t="str">
        <f t="shared" si="39"/>
        <v/>
      </c>
      <c r="GC72" t="str">
        <f t="shared" si="40"/>
        <v/>
      </c>
      <c r="GD72" t="str">
        <f t="shared" si="41"/>
        <v/>
      </c>
      <c r="GE72" t="str">
        <f t="shared" si="42"/>
        <v/>
      </c>
      <c r="GF72" t="str">
        <f t="shared" si="43"/>
        <v/>
      </c>
      <c r="GG72" t="str">
        <f t="shared" si="44"/>
        <v/>
      </c>
      <c r="GH72"/>
      <c r="GI72"/>
      <c r="GJ72"/>
      <c r="GK72"/>
      <c r="GL72"/>
      <c r="GM72"/>
      <c r="GN72"/>
      <c r="GO72"/>
      <c r="GP72" t="str">
        <f t="shared" si="45"/>
        <v/>
      </c>
      <c r="GQ72" t="str">
        <f t="shared" si="46"/>
        <v/>
      </c>
      <c r="GR72"/>
      <c r="GS72" t="str">
        <f t="shared" si="47"/>
        <v/>
      </c>
      <c r="GT72"/>
      <c r="GU72" t="str">
        <f t="shared" si="48"/>
        <v/>
      </c>
      <c r="GV72"/>
      <c r="GW72" t="str">
        <f t="shared" si="49"/>
        <v/>
      </c>
      <c r="GX72"/>
      <c r="GY72"/>
      <c r="GZ72"/>
      <c r="HA72"/>
      <c r="HB72"/>
      <c r="HC72"/>
      <c r="HD72"/>
      <c r="HE72"/>
      <c r="HF72"/>
      <c r="HG72"/>
      <c r="HH72"/>
      <c r="HI72"/>
      <c r="HJ72"/>
      <c r="HK72"/>
      <c r="HL72"/>
      <c r="HM72"/>
      <c r="HN72"/>
      <c r="HO72"/>
      <c r="HP72"/>
      <c r="HQ72"/>
      <c r="HR72"/>
      <c r="HS72"/>
      <c r="HT72" t="str">
        <f t="shared" si="50"/>
        <v/>
      </c>
      <c r="HU72" t="str">
        <f t="shared" si="51"/>
        <v/>
      </c>
      <c r="HV72"/>
      <c r="HW72"/>
      <c r="HX72"/>
      <c r="HY72"/>
      <c r="HZ72"/>
      <c r="IA72"/>
      <c r="IB72"/>
      <c r="IC72"/>
      <c r="ID72"/>
      <c r="IE72" t="str">
        <f t="shared" si="52"/>
        <v/>
      </c>
      <c r="IF72"/>
      <c r="IG72"/>
      <c r="IH72"/>
      <c r="II72"/>
      <c r="IJ72"/>
      <c r="IK72"/>
      <c r="IL72"/>
      <c r="IM72"/>
      <c r="IN72"/>
      <c r="IO72"/>
      <c r="IP72"/>
      <c r="IQ72" t="str">
        <f t="shared" si="53"/>
        <v/>
      </c>
      <c r="IR72"/>
      <c r="IS72" t="str">
        <f t="shared" si="54"/>
        <v/>
      </c>
      <c r="IT72"/>
      <c r="IU72" t="str">
        <f t="shared" si="55"/>
        <v/>
      </c>
      <c r="IV72"/>
      <c r="IW72"/>
      <c r="IX72"/>
      <c r="IY72"/>
      <c r="IZ72"/>
      <c r="JA72"/>
      <c r="JB72"/>
      <c r="JC72"/>
      <c r="JD72"/>
      <c r="JE72"/>
      <c r="JF72"/>
      <c r="JG72"/>
      <c r="JH72"/>
      <c r="JI72"/>
      <c r="JJ72"/>
      <c r="JK72"/>
      <c r="JL72"/>
      <c r="JM72"/>
      <c r="JN72"/>
      <c r="JO72"/>
      <c r="JP72"/>
      <c r="JQ72"/>
      <c r="JR72" t="str">
        <f t="shared" si="56"/>
        <v/>
      </c>
      <c r="JS72" t="str">
        <f t="shared" si="57"/>
        <v/>
      </c>
      <c r="JT72"/>
      <c r="JU72"/>
      <c r="JV72"/>
      <c r="JW72"/>
      <c r="JX72"/>
      <c r="JY72"/>
      <c r="JZ72"/>
      <c r="KA72"/>
      <c r="KB72"/>
      <c r="KC72" t="str">
        <f t="shared" si="58"/>
        <v/>
      </c>
      <c r="KD72"/>
      <c r="KE72"/>
      <c r="KF72"/>
      <c r="KG72"/>
      <c r="KH72"/>
      <c r="KI72"/>
      <c r="KJ72"/>
      <c r="KK72"/>
      <c r="KL72" t="str">
        <f>IF(CT72=1,KL$8&amp;IF(SUM(CU72:$EQ72)=0,"",", "),"")</f>
        <v/>
      </c>
      <c r="KM72" t="str">
        <f>IF(CU72=1,KM$8&amp;IF(SUM(CV72:$EQ72)=0,"",", "),"")</f>
        <v/>
      </c>
      <c r="KN72" t="str">
        <f>IF(CV72=1,KN$8&amp;IF(SUM(CW72:$EQ72)=0,"",", "),"")</f>
        <v/>
      </c>
      <c r="KO72" t="str">
        <f>IF(CW72=1,KO$8&amp;IF(SUM(CX72:$EQ72)=0,"",", "),"")</f>
        <v/>
      </c>
      <c r="KP72" t="str">
        <f>IF(CX72=1,KP$8&amp;IF(SUM(CY72:$EQ72)=0,"",", "),"")</f>
        <v/>
      </c>
      <c r="KQ72" t="str">
        <f>IF(CY72=1,KQ$8&amp;IF(SUM(CZ72:$EQ72)=0,"",", "),"")</f>
        <v/>
      </c>
      <c r="KR72" t="str">
        <f>IF(CZ72=1,KR$8&amp;IF(SUM(DA72:$EQ72)=0,"",", "),"")</f>
        <v/>
      </c>
      <c r="KS72" t="str">
        <f>IF(DA72=1,KS$8&amp;IF(SUM(DB72:$EQ72)=0,"",", "),"")</f>
        <v/>
      </c>
      <c r="KT72" t="str">
        <f>IF(DB72=1,KT$8&amp;IF(SUM(DC72:$EQ72)=0,"",", "),"")</f>
        <v/>
      </c>
      <c r="KU72" t="str">
        <f>IF(DC72=1,KU$8&amp;IF(SUM(DD72:$EQ72)=0,"",", "),"")</f>
        <v/>
      </c>
      <c r="KV72" t="str">
        <f>IF(DD72=1,KV$8&amp;IF(SUM(DE72:$EQ72)=0,"",", "),"")</f>
        <v/>
      </c>
      <c r="KW72" t="str">
        <f>IF(DE72=1,KW$8&amp;IF(SUM(DF72:$EQ72)=0,"",", "),"")</f>
        <v/>
      </c>
      <c r="KX72" t="str">
        <f>IF(DF72=1,KX$8&amp;IF(SUM(DG72:$EQ72)=0,"",", "),"")</f>
        <v/>
      </c>
      <c r="KY72" t="str">
        <f>IF(DG72=1,KY$8&amp;IF(SUM(DH72:$EQ72)=0,"",", "),"")</f>
        <v/>
      </c>
      <c r="KZ72" t="str">
        <f>IF(DH72=1,KZ$8&amp;IF(SUM(DI72:$EQ72)=0,"",", "),"")</f>
        <v/>
      </c>
      <c r="LA72" t="str">
        <f>IF(DI72=1,LA$8&amp;IF(SUM(DJ72:$EQ72)=0,"",", "),"")</f>
        <v/>
      </c>
      <c r="LB72" t="str">
        <f>IF(DJ72=1,LB$8&amp;IF(SUM(DK72:$EQ72)=0,"",", "),"")</f>
        <v/>
      </c>
      <c r="LC72" t="str">
        <f>IF(DK72=1,LC$8&amp;IF(SUM(DL72:$EQ72)=0,"",", "),"")</f>
        <v/>
      </c>
      <c r="LD72" t="str">
        <f>IF(DL72=1,LD$8&amp;IF(SUM(DM72:$EQ72)=0,"",", "),"")</f>
        <v/>
      </c>
      <c r="LE72" t="str">
        <f>IF(DM72=1,LE$8&amp;IF(SUM(DN72:$EQ72)=0,"",", "),"")</f>
        <v/>
      </c>
      <c r="LF72" t="str">
        <f>IF(DN72=1,LF$8&amp;IF(SUM(DO72:$EQ72)=0,"",", "),"")</f>
        <v/>
      </c>
      <c r="LG72" t="str">
        <f>IF(DO72=1,LG$8&amp;IF(SUM(DP72:$EQ72)=0,"",", "),"")</f>
        <v/>
      </c>
      <c r="LH72" t="str">
        <f>IF(DP72=1,LH$8&amp;IF(SUM(DQ72:$EQ72)=0,"",", "),"")</f>
        <v/>
      </c>
      <c r="LI72" t="str">
        <f>IF(DQ72=1,LI$8&amp;IF(SUM(DR72:$EQ72)=0,"",", "),"")</f>
        <v/>
      </c>
      <c r="LJ72" t="str">
        <f>IF(DR72=1,LJ$8&amp;IF(SUM(DS72:$EQ72)=0,"",", "),"")</f>
        <v/>
      </c>
      <c r="LK72" t="str">
        <f>IF(DS72=1,LK$8&amp;IF(SUM(DT72:$EQ72)=0,"",", "),"")</f>
        <v/>
      </c>
      <c r="LL72" t="str">
        <f>IF(DT72=1,LL$8&amp;IF(SUM(DU72:$EQ72)=0,"",", "),"")</f>
        <v/>
      </c>
      <c r="LM72" t="str">
        <f>IF(DU72=1,LM$8&amp;IF(SUM(DV72:$EQ72)=0,"",", "),"")</f>
        <v/>
      </c>
      <c r="LN72" t="str">
        <f>IF(DV72=1,LN$8&amp;IF(SUM(DW72:$EQ72)=0,"",", "),"")</f>
        <v/>
      </c>
      <c r="LO72" t="str">
        <f>IF(DW72=1,LO$8&amp;IF(SUM(DX72:$EQ72)=0,"",", "),"")</f>
        <v/>
      </c>
      <c r="LP72" t="str">
        <f>IF(DX72=1,LP$8&amp;IF(SUM(DY72:$EQ72)=0,"",", "),"")</f>
        <v/>
      </c>
      <c r="LQ72" t="str">
        <f>IF(DY72=1,LQ$8&amp;IF(SUM(DZ72:$EQ72)=0,"",", "),"")</f>
        <v/>
      </c>
      <c r="LR72" t="str">
        <f>IF(DZ72=1,LR$8&amp;IF(SUM(EA72:$EQ72)=0,"",", "),"")</f>
        <v/>
      </c>
      <c r="LS72" t="str">
        <f>IF(EA72=1,LS$8&amp;IF(SUM(EB72:$EQ72)=0,"",", "),"")</f>
        <v/>
      </c>
      <c r="LT72" t="str">
        <f>IF(EB72=1,LT$8&amp;IF(SUM(EC72:$EQ72)=0,"",", "),"")</f>
        <v/>
      </c>
      <c r="LU72" t="str">
        <f>IF(EC72=1,LU$8&amp;IF(SUM(ED72:$EQ72)=0,"",", "),"")</f>
        <v/>
      </c>
      <c r="LV72" t="str">
        <f>IF(ED72=1,LV$8&amp;IF(SUM(EE72:$EQ72)=0,"",", "),"")</f>
        <v/>
      </c>
      <c r="LW72" t="str">
        <f>IF(EE72=1,LW$8&amp;IF(SUM(EF72:$EQ72)=0,"",", "),"")</f>
        <v/>
      </c>
      <c r="LX72" t="str">
        <f>IF(EF72=1,LX$8&amp;IF(SUM(EG72:$EQ72)=0,"",", "),"")</f>
        <v/>
      </c>
      <c r="LY72" t="str">
        <f>IF(EG72=1,LY$8&amp;IF(SUM(EH72:$EQ72)=0,"",", "),"")</f>
        <v/>
      </c>
      <c r="LZ72" t="str">
        <f>IF(EH72=1,LZ$8&amp;IF(SUM(EI72:$EQ72)=0,"",", "),"")</f>
        <v/>
      </c>
      <c r="MA72" t="str">
        <f>IF(EI72=1,MA$8&amp;IF(SUM(EJ72:$EQ72)=0,"",", "),"")</f>
        <v/>
      </c>
      <c r="MB72" t="str">
        <f>IF(EJ72=1,MB$8&amp;IF(SUM(EK72:$EQ72)=0,"",", "),"")</f>
        <v/>
      </c>
      <c r="MC72" t="str">
        <f>IF(EK72=1,MC$8&amp;IF(SUM(EL72:$EQ72)=0,"",", "),"")</f>
        <v/>
      </c>
      <c r="MD72" t="str">
        <f>IF(EL72=1,MD$8&amp;IF(SUM(EM72:$EQ72)=0,"",", "),"")</f>
        <v/>
      </c>
      <c r="ME72" t="str">
        <f>IF(EM72=1,ME$8&amp;IF(SUM(EN72:$EQ72)=0,"",", "),"")</f>
        <v/>
      </c>
      <c r="MF72" t="str">
        <f>IF(EN72=1,MF$8&amp;IF(SUM(EO72:$EQ72)=0,"",", "),"")</f>
        <v/>
      </c>
      <c r="MG72" t="str">
        <f>IF(EO72=1,MG$8&amp;IF(SUM(EP72:$EQ72)=0,"",", "),"")</f>
        <v/>
      </c>
      <c r="MH72" t="str">
        <f>IF(EP72=1,MH$8&amp;IF(SUM(EQ72:$EQ72)=0,"",", "),"")</f>
        <v/>
      </c>
      <c r="MI72" t="str">
        <f t="shared" si="68"/>
        <v/>
      </c>
      <c r="MJ72" t="str">
        <f>IF(ER72=1,MJ$8&amp;IF(SUM(ES72:$GO72)=0,"",", "),"")</f>
        <v/>
      </c>
      <c r="MK72" t="str">
        <f>IF(ES72=1,MK$8&amp;IF(SUM(ET72:$GO72)=0,"",", "),"")</f>
        <v/>
      </c>
      <c r="ML72" t="str">
        <f>IF(ET72=1,ML$8&amp;IF(SUM(EU72:$GO72)=0,"",", "),"")</f>
        <v/>
      </c>
      <c r="MM72" t="str">
        <f>IF(EU72=1,MM$8&amp;IF(SUM(EV72:$GO72)=0,"",", "),"")</f>
        <v/>
      </c>
      <c r="MN72" t="str">
        <f>IF(EV72=1,MN$8&amp;IF(SUM(EW72:$GO72)=0,"",", "),"")</f>
        <v/>
      </c>
      <c r="MO72" t="str">
        <f>IF(EW72=1,MO$8&amp;IF(SUM(EX72:$GO72)=0,"",", "),"")</f>
        <v/>
      </c>
      <c r="MP72" t="str">
        <f>IF(EX72=1,MP$8&amp;IF(SUM(EY72:$GO72)=0,"",", "),"")</f>
        <v/>
      </c>
      <c r="MQ72" t="str">
        <f>IF(EY72=1,MQ$8&amp;IF(SUM(EZ72:$GO72)=0,"",", "),"")</f>
        <v/>
      </c>
      <c r="MR72" t="str">
        <f>IF(EZ72=1,MR$8&amp;IF(SUM(FA72:$GO72)=0,"",", "),"")</f>
        <v/>
      </c>
      <c r="MS72" t="str">
        <f>IF(FA72=1,MS$8&amp;IF(SUM(FB72:$GO72)=0,"",", "),"")</f>
        <v/>
      </c>
      <c r="MT72" t="str">
        <f>IF(FB72=1,MT$8&amp;IF(SUM(FC72:$GO72)=0,"",", "),"")</f>
        <v/>
      </c>
      <c r="MU72" t="str">
        <f>IF(FC72=1,MU$8&amp;IF(SUM(FD72:$GO72)=0,"",", "),"")</f>
        <v/>
      </c>
      <c r="MV72" t="str">
        <f>IF(FD72=1,MV$8&amp;IF(SUM(FE72:$GO72)=0,"",", "),"")</f>
        <v/>
      </c>
      <c r="MW72" t="str">
        <f>IF(FE72=1,MW$8&amp;IF(SUM(FF72:$GO72)=0,"",", "),"")</f>
        <v/>
      </c>
      <c r="MX72" t="str">
        <f>IF(FF72=1,MX$8&amp;IF(SUM(FG72:$GO72)=0,"",", "),"")</f>
        <v/>
      </c>
      <c r="MY72" t="str">
        <f>IF(FG72=1,MY$8&amp;IF(SUM(FH72:$GO72)=0,"",", "),"")</f>
        <v/>
      </c>
      <c r="MZ72" t="str">
        <f>IF(FH72=1,MZ$8&amp;IF(SUM(FI72:$GO72)=0,"",", "),"")</f>
        <v/>
      </c>
      <c r="NA72" t="str">
        <f>IF(FI72=1,NA$8&amp;IF(SUM(FJ72:$GO72)=0,"",", "),"")</f>
        <v/>
      </c>
      <c r="NB72" t="str">
        <f>IF(FJ72=1,NB$8&amp;IF(SUM(FK72:$GO72)=0,"",", "),"")</f>
        <v/>
      </c>
      <c r="NC72" t="str">
        <f>IF(FK72=1,NC$8&amp;IF(SUM(FL72:$GO72)=0,"",", "),"")</f>
        <v/>
      </c>
      <c r="ND72" t="str">
        <f>IF(FL72=1,ND$8&amp;IF(SUM(FM72:$GO72)=0,"",", "),"")</f>
        <v/>
      </c>
      <c r="NE72" t="str">
        <f>IF(FM72=1,NE$8&amp;IF(SUM(FN72:$GO72)=0,"",", "),"")</f>
        <v/>
      </c>
      <c r="NF72" t="str">
        <f>IF(FN72=1,NF$8&amp;IF(SUM(FO72:$GO72)=0,"",", "),"")</f>
        <v/>
      </c>
      <c r="NG72" t="str">
        <f>IF(FO72=1,NG$8&amp;IF(SUM(FP72:$GO72)=0,"",", "),"")</f>
        <v/>
      </c>
      <c r="NH72" t="str">
        <f>IF(FP72=1,NH$8&amp;IF(SUM(FQ72:$GO72)=0,"",", "),"")</f>
        <v/>
      </c>
      <c r="NI72" t="str">
        <f>IF(FQ72=1,NI$8&amp;IF(SUM(FR72:$GO72)=0,"",", "),"")</f>
        <v/>
      </c>
      <c r="NJ72" t="str">
        <f>IF(FR72=1,NJ$8&amp;IF(SUM(FS72:$GO72)=0,"",", "),"")</f>
        <v/>
      </c>
      <c r="NK72" t="str">
        <f>IF(FS72=1,NK$8&amp;IF(SUM(FT72:$GO72)=0,"",", "),"")</f>
        <v/>
      </c>
      <c r="NL72" t="str">
        <f>IF(FT72=1,NL$8&amp;IF(SUM(FU72:$GO72)=0,"",", "),"")</f>
        <v/>
      </c>
      <c r="NM72" t="str">
        <f>IF(FU72=1,NM$8&amp;IF(SUM(FV72:$GO72)=0,"",", "),"")</f>
        <v/>
      </c>
      <c r="NN72" t="str">
        <f>IF(FV72=1,NN$8&amp;IF(SUM(FW72:$GO72)=0,"",", "),"")</f>
        <v/>
      </c>
      <c r="NO72" t="str">
        <f>IF(FW72=1,NO$8&amp;IF(SUM(FX72:$GO72)=0,"",", "),"")</f>
        <v/>
      </c>
      <c r="NP72" t="str">
        <f>IF(FX72=1,NP$8&amp;IF(SUM(FY72:$GO72)=0,"",", "),"")</f>
        <v/>
      </c>
      <c r="NQ72" t="str">
        <f>IF(FY72=1,NQ$8&amp;IF(SUM(FZ72:$GO72)=0,"",", "),"")</f>
        <v/>
      </c>
      <c r="NR72" t="str">
        <f>IF(FZ72=1,NR$8&amp;IF(SUM(GA72:$GO72)=0,"",", "),"")</f>
        <v/>
      </c>
      <c r="NS72" t="str">
        <f>IF(GA72=1,NS$8&amp;IF(SUM(GB72:$GO72)=0,"",", "),"")</f>
        <v/>
      </c>
      <c r="NT72" t="str">
        <f>IF(GB72=1,NT$8&amp;IF(SUM(GC72:$GO72)=0,"",", "),"")</f>
        <v/>
      </c>
      <c r="NU72" t="str">
        <f>IF(GC72=1,NU$8&amp;IF(SUM(GD72:$GO72)=0,"",", "),"")</f>
        <v/>
      </c>
      <c r="NV72" t="str">
        <f>IF(GD72=1,NV$8&amp;IF(SUM(GE72:$GO72)=0,"",", "),"")</f>
        <v/>
      </c>
      <c r="NW72" t="str">
        <f>IF(GE72=1,NW$8&amp;IF(SUM(GF72:$GO72)=0,"",", "),"")</f>
        <v/>
      </c>
      <c r="NX72" t="str">
        <f>IF(GF72=1,NX$8&amp;IF(SUM(GG72:$GO72)=0,"",", "),"")</f>
        <v/>
      </c>
      <c r="NY72" t="str">
        <f>IF(GG72=1,NY$8&amp;IF(SUM(GH72:$GO72)=0,"",", "),"")</f>
        <v/>
      </c>
      <c r="NZ72" t="str">
        <f>IF(GH72=1,NZ$8&amp;IF(SUM(GI72:$GO72)=0,"",", "),"")</f>
        <v/>
      </c>
      <c r="OA72" t="str">
        <f>IF(GI72=1,OA$8&amp;IF(SUM(GJ72:$GO72)=0,"",", "),"")</f>
        <v/>
      </c>
      <c r="OB72" t="str">
        <f>IF(GJ72=1,OB$8&amp;IF(SUM(GK72:$GO72)=0,"",", "),"")</f>
        <v/>
      </c>
      <c r="OC72" t="str">
        <f>IF(GK72=1,OC$8&amp;IF(SUM(GL72:$GO72)=0,"",", "),"")</f>
        <v/>
      </c>
      <c r="OD72" t="str">
        <f>IF(GL72=1,OD$8&amp;IF(SUM(GM72:$GO72)=0,"",", "),"")</f>
        <v/>
      </c>
      <c r="OE72" t="str">
        <f>IF(GM72=1,OE$8&amp;IF(SUM(GN72:$GO72)=0,"",", "),"")</f>
        <v/>
      </c>
      <c r="OF72" t="str">
        <f>IF(GN72=1,OF$8&amp;IF(SUM(GO72:$GO72)=0,"",", "),"")</f>
        <v/>
      </c>
      <c r="OG72" t="str">
        <f t="shared" si="69"/>
        <v/>
      </c>
      <c r="OH72" t="str">
        <f>IF(GP72=1,OH$8&amp;IF(SUM(GQ72:$IM72)=0,"",", "),"")</f>
        <v/>
      </c>
      <c r="OI72" t="str">
        <f>IF(GQ72=1,OI$8&amp;IF(SUM(GR72:$IM72)=0,"",", "),"")</f>
        <v/>
      </c>
      <c r="OJ72" t="str">
        <f>IF(GR72=1,OJ$8&amp;IF(SUM(GS72:$IM72)=0,"",", "),"")</f>
        <v/>
      </c>
      <c r="OK72" t="str">
        <f>IF(GS72=1,OK$8&amp;IF(SUM(GT72:$IM72)=0,"",", "),"")</f>
        <v/>
      </c>
      <c r="OL72" t="str">
        <f>IF(GT72=1,OL$8&amp;IF(SUM(GU72:$IM72)=0,"",", "),"")</f>
        <v/>
      </c>
      <c r="OM72" t="str">
        <f>IF(GU72=1,OM$8&amp;IF(SUM(GV72:$IM72)=0,"",", "),"")</f>
        <v/>
      </c>
      <c r="ON72" t="str">
        <f>IF(GV72=1,ON$8&amp;IF(SUM(GW72:$IM72)=0,"",", "),"")</f>
        <v/>
      </c>
      <c r="OO72" t="str">
        <f>IF(GW72=1,OO$8&amp;IF(SUM(GX72:$IM72)=0,"",", "),"")</f>
        <v/>
      </c>
      <c r="OP72" t="str">
        <f>IF(GX72=1,OP$8&amp;IF(SUM(GY72:$IM72)=0,"",", "),"")</f>
        <v/>
      </c>
      <c r="OQ72" t="str">
        <f>IF(GY72=1,OQ$8&amp;IF(SUM(GZ72:$IM72)=0,"",", "),"")</f>
        <v/>
      </c>
      <c r="OR72" t="str">
        <f>IF(GZ72=1,OR$8&amp;IF(SUM(HA72:$IM72)=0,"",", "),"")</f>
        <v/>
      </c>
      <c r="OS72" t="str">
        <f>IF(HA72=1,OS$8&amp;IF(SUM(HB72:$IM72)=0,"",", "),"")</f>
        <v/>
      </c>
      <c r="OT72" t="str">
        <f>IF(HB72=1,OT$8&amp;IF(SUM(HC72:$IM72)=0,"",", "),"")</f>
        <v/>
      </c>
      <c r="OU72" t="str">
        <f>IF(HC72=1,OU$8&amp;IF(SUM(HD72:$IM72)=0,"",", "),"")</f>
        <v/>
      </c>
      <c r="OV72" t="str">
        <f>IF(HD72=1,OV$8&amp;IF(SUM(HE72:$IM72)=0,"",", "),"")</f>
        <v/>
      </c>
      <c r="OW72" t="str">
        <f>IF(HE72=1,OW$8&amp;IF(SUM(HF72:$IM72)=0,"",", "),"")</f>
        <v/>
      </c>
      <c r="OX72" t="str">
        <f>IF(HF72=1,OX$8&amp;IF(SUM(HG72:$IM72)=0,"",", "),"")</f>
        <v/>
      </c>
      <c r="OY72" t="str">
        <f>IF(HG72=1,OY$8&amp;IF(SUM(HH72:$IM72)=0,"",", "),"")</f>
        <v/>
      </c>
      <c r="OZ72" t="str">
        <f>IF(HH72=1,OZ$8&amp;IF(SUM(HI72:$IM72)=0,"",", "),"")</f>
        <v/>
      </c>
      <c r="PA72" t="str">
        <f>IF(HI72=1,PA$8&amp;IF(SUM(HJ72:$IM72)=0,"",", "),"")</f>
        <v/>
      </c>
      <c r="PB72" t="str">
        <f>IF(HJ72=1,PB$8&amp;IF(SUM(HK72:$IM72)=0,"",", "),"")</f>
        <v/>
      </c>
      <c r="PC72" t="str">
        <f>IF(HK72=1,PC$8&amp;IF(SUM(HL72:$IM72)=0,"",", "),"")</f>
        <v/>
      </c>
      <c r="PD72" t="str">
        <f>IF(HL72=1,PD$8&amp;IF(SUM(HM72:$IM72)=0,"",", "),"")</f>
        <v/>
      </c>
      <c r="PE72" t="str">
        <f>IF(HM72=1,PE$8&amp;IF(SUM(HN72:$IM72)=0,"",", "),"")</f>
        <v/>
      </c>
      <c r="PF72" t="str">
        <f>IF(HN72=1,PF$8&amp;IF(SUM(HO72:$IM72)=0,"",", "),"")</f>
        <v/>
      </c>
      <c r="PG72" t="str">
        <f>IF(HO72=1,PG$8&amp;IF(SUM(HP72:$IM72)=0,"",", "),"")</f>
        <v/>
      </c>
      <c r="PH72" t="str">
        <f>IF(HP72=1,PH$8&amp;IF(SUM(HQ72:$IM72)=0,"",", "),"")</f>
        <v/>
      </c>
      <c r="PI72" t="str">
        <f>IF(HQ72=1,PI$8&amp;IF(SUM(HR72:$IM72)=0,"",", "),"")</f>
        <v/>
      </c>
      <c r="PJ72" t="str">
        <f>IF(HR72=1,PJ$8&amp;IF(SUM(HS72:$IM72)=0,"",", "),"")</f>
        <v/>
      </c>
      <c r="PK72" t="str">
        <f>IF(HS72=1,PK$8&amp;IF(SUM(HT72:$IM72)=0,"",", "),"")</f>
        <v/>
      </c>
      <c r="PL72" t="str">
        <f>IF(HT72=1,PL$8&amp;IF(SUM(HU72:$IM72)=0,"",", "),"")</f>
        <v/>
      </c>
      <c r="PM72" t="str">
        <f>IF(HU72=1,PM$8&amp;IF(SUM(HV72:$IM72)=0,"",", "),"")</f>
        <v/>
      </c>
      <c r="PN72" t="str">
        <f>IF(HV72=1,PN$8&amp;IF(SUM(HW72:$IM72)=0,"",", "),"")</f>
        <v/>
      </c>
      <c r="PO72" t="str">
        <f>IF(HW72=1,PO$8&amp;IF(SUM(HX72:$IM72)=0,"",", "),"")</f>
        <v/>
      </c>
      <c r="PP72" t="str">
        <f>IF(HX72=1,PP$8&amp;IF(SUM(HY72:$IM72)=0,"",", "),"")</f>
        <v/>
      </c>
      <c r="PQ72" t="str">
        <f>IF(HY72=1,PQ$8&amp;IF(SUM(HZ72:$IM72)=0,"",", "),"")</f>
        <v/>
      </c>
      <c r="PR72" t="str">
        <f>IF(HZ72=1,PR$8&amp;IF(SUM(IA72:$IM72)=0,"",", "),"")</f>
        <v/>
      </c>
      <c r="PS72" t="str">
        <f>IF(IA72=1,PS$8&amp;IF(SUM(IB72:$IM72)=0,"",", "),"")</f>
        <v/>
      </c>
      <c r="PT72" t="str">
        <f>IF(IB72=1,PT$8&amp;IF(SUM(IC72:$IM72)=0,"",", "),"")</f>
        <v/>
      </c>
      <c r="PU72" t="str">
        <f>IF(IC72=1,PU$8&amp;IF(SUM(ID72:$IM72)=0,"",", "),"")</f>
        <v/>
      </c>
      <c r="PV72" t="str">
        <f>IF(ID72=1,PV$8&amp;IF(SUM(IE72:$IM72)=0,"",", "),"")</f>
        <v/>
      </c>
      <c r="PW72" t="str">
        <f>IF(IE72=1,PW$8&amp;IF(SUM(IF72:$IM72)=0,"",", "),"")</f>
        <v/>
      </c>
      <c r="PX72" t="str">
        <f>IF(IF72=1,PX$8&amp;IF(SUM(IG72:$IM72)=0,"",", "),"")</f>
        <v/>
      </c>
      <c r="PY72" t="str">
        <f>IF(IG72=1,PY$8&amp;IF(SUM(IH72:$IM72)=0,"",", "),"")</f>
        <v/>
      </c>
      <c r="PZ72" t="str">
        <f>IF(IH72=1,PZ$8&amp;IF(SUM(II72:$IM72)=0,"",", "),"")</f>
        <v/>
      </c>
      <c r="QA72" t="str">
        <f>IF(II72=1,QA$8&amp;IF(SUM(IJ72:$IM72)=0,"",", "),"")</f>
        <v/>
      </c>
      <c r="QB72" t="str">
        <f>IF(IJ72=1,QB$8&amp;IF(SUM(IK72:$IM72)=0,"",", "),"")</f>
        <v/>
      </c>
      <c r="QC72" t="str">
        <f>IF(IK72=1,QC$8&amp;IF(SUM(IL72:$IM72)=0,"",", "),"")</f>
        <v/>
      </c>
      <c r="QD72" t="str">
        <f>IF(IL72=1,QD$8&amp;IF(SUM(IM72:$IM72)=0,"",", "),"")</f>
        <v/>
      </c>
      <c r="QE72" t="str">
        <f t="shared" si="70"/>
        <v/>
      </c>
      <c r="QF72" t="str">
        <f>IF(IN72=1,QF$8&amp;IF(SUM(IO72:$KK72)=0,"",", "),"")</f>
        <v/>
      </c>
      <c r="QG72" t="str">
        <f>IF(IO72=1,QG$8&amp;IF(SUM(IP72:$KK72)=0,"",", "),"")</f>
        <v/>
      </c>
      <c r="QH72" t="str">
        <f>IF(IP72=1,QH$8&amp;IF(SUM(IQ72:$KK72)=0,"",", "),"")</f>
        <v/>
      </c>
      <c r="QI72" t="str">
        <f>IF(IQ72=1,QI$8&amp;IF(SUM(IR72:$KK72)=0,"",", "),"")</f>
        <v/>
      </c>
      <c r="QJ72" t="str">
        <f>IF(IR72=1,QJ$8&amp;IF(SUM(IS72:$KK72)=0,"",", "),"")</f>
        <v/>
      </c>
      <c r="QK72" t="str">
        <f>IF(IS72=1,QK$8&amp;IF(SUM(IT72:$KK72)=0,"",", "),"")</f>
        <v/>
      </c>
      <c r="QL72" t="str">
        <f>IF(IT72=1,QL$8&amp;IF(SUM(IU72:$KK72)=0,"",", "),"")</f>
        <v/>
      </c>
      <c r="QM72" t="str">
        <f>IF(IU72=1,QM$8&amp;IF(SUM(IV72:$KK72)=0,"",", "),"")</f>
        <v/>
      </c>
      <c r="QN72" t="str">
        <f>IF(IV72=1,QN$8&amp;IF(SUM(IW72:$KK72)=0,"",", "),"")</f>
        <v/>
      </c>
      <c r="QO72" t="str">
        <f>IF(IW72=1,QO$8&amp;IF(SUM(IX72:$KK72)=0,"",", "),"")</f>
        <v/>
      </c>
      <c r="QP72" t="str">
        <f>IF(IX72=1,QP$8&amp;IF(SUM(IY72:$KK72)=0,"",", "),"")</f>
        <v/>
      </c>
      <c r="QQ72" t="str">
        <f>IF(IY72=1,QQ$8&amp;IF(SUM(IZ72:$KK72)=0,"",", "),"")</f>
        <v/>
      </c>
      <c r="QR72" t="str">
        <f>IF(IZ72=1,QR$8&amp;IF(SUM(JA72:$KK72)=0,"",", "),"")</f>
        <v/>
      </c>
      <c r="QS72" t="str">
        <f>IF(JA72=1,QS$8&amp;IF(SUM(JB72:$KK72)=0,"",", "),"")</f>
        <v/>
      </c>
      <c r="QT72" t="str">
        <f>IF(JB72=1,QT$8&amp;IF(SUM(JC72:$KK72)=0,"",", "),"")</f>
        <v/>
      </c>
      <c r="QU72" t="str">
        <f>IF(JC72=1,QU$8&amp;IF(SUM(JD72:$KK72)=0,"",", "),"")</f>
        <v/>
      </c>
      <c r="QV72" t="str">
        <f>IF(JD72=1,QV$8&amp;IF(SUM(JE72:$KK72)=0,"",", "),"")</f>
        <v/>
      </c>
      <c r="QW72" t="str">
        <f>IF(JE72=1,QW$8&amp;IF(SUM(JF72:$KK72)=0,"",", "),"")</f>
        <v/>
      </c>
      <c r="QX72" t="str">
        <f>IF(JF72=1,QX$8&amp;IF(SUM(JG72:$KK72)=0,"",", "),"")</f>
        <v/>
      </c>
      <c r="QY72" t="str">
        <f>IF(JG72=1,QY$8&amp;IF(SUM(JH72:$KK72)=0,"",", "),"")</f>
        <v/>
      </c>
      <c r="QZ72" t="str">
        <f>IF(JH72=1,QZ$8&amp;IF(SUM(JI72:$KK72)=0,"",", "),"")</f>
        <v/>
      </c>
      <c r="RA72" t="str">
        <f>IF(JI72=1,RA$8&amp;IF(SUM(JJ72:$KK72)=0,"",", "),"")</f>
        <v/>
      </c>
      <c r="RB72" t="str">
        <f>IF(JJ72=1,RB$8&amp;IF(SUM(JK72:$KK72)=0,"",", "),"")</f>
        <v/>
      </c>
      <c r="RC72" t="str">
        <f>IF(JK72=1,RC$8&amp;IF(SUM(JL72:$KK72)=0,"",", "),"")</f>
        <v/>
      </c>
      <c r="RD72" t="str">
        <f>IF(JL72=1,RD$8&amp;IF(SUM(JM72:$KK72)=0,"",", "),"")</f>
        <v/>
      </c>
      <c r="RE72" t="str">
        <f>IF(JM72=1,RE$8&amp;IF(SUM(JN72:$KK72)=0,"",", "),"")</f>
        <v/>
      </c>
      <c r="RF72" t="str">
        <f>IF(JN72=1,RF$8&amp;IF(SUM(JO72:$KK72)=0,"",", "),"")</f>
        <v/>
      </c>
      <c r="RG72" t="str">
        <f>IF(JO72=1,RG$8&amp;IF(SUM(JP72:$KK72)=0,"",", "),"")</f>
        <v/>
      </c>
      <c r="RH72" t="str">
        <f>IF(JP72=1,RH$8&amp;IF(SUM(JQ72:$KK72)=0,"",", "),"")</f>
        <v/>
      </c>
      <c r="RI72" t="str">
        <f>IF(JQ72=1,RI$8&amp;IF(SUM(JR72:$KK72)=0,"",", "),"")</f>
        <v/>
      </c>
      <c r="RJ72" t="str">
        <f>IF(JR72=1,RJ$8&amp;IF(SUM(JS72:$KK72)=0,"",", "),"")</f>
        <v/>
      </c>
      <c r="RK72" t="str">
        <f>IF(JS72=1,RK$8&amp;IF(SUM(JT72:$KK72)=0,"",", "),"")</f>
        <v/>
      </c>
      <c r="RL72" t="str">
        <f>IF(JT72=1,RL$8&amp;IF(SUM(JU72:$KK72)=0,"",", "),"")</f>
        <v/>
      </c>
      <c r="RM72" t="str">
        <f>IF(JU72=1,RM$8&amp;IF(SUM(JV72:$KK72)=0,"",", "),"")</f>
        <v/>
      </c>
      <c r="RN72" t="str">
        <f>IF(JV72=1,RN$8&amp;IF(SUM(JW72:$KK72)=0,"",", "),"")</f>
        <v/>
      </c>
      <c r="RO72" t="str">
        <f>IF(JW72=1,RO$8&amp;IF(SUM(JX72:$KK72)=0,"",", "),"")</f>
        <v/>
      </c>
      <c r="RP72" t="str">
        <f>IF(JX72=1,RP$8&amp;IF(SUM(JY72:$KK72)=0,"",", "),"")</f>
        <v/>
      </c>
      <c r="RQ72" t="str">
        <f>IF(JY72=1,RQ$8&amp;IF(SUM(JZ72:$KK72)=0,"",", "),"")</f>
        <v/>
      </c>
      <c r="RR72" t="str">
        <f>IF(JZ72=1,RR$8&amp;IF(SUM(KA72:$KK72)=0,"",", "),"")</f>
        <v/>
      </c>
      <c r="RS72" t="str">
        <f>IF(KA72=1,RS$8&amp;IF(SUM(KB72:$KK72)=0,"",", "),"")</f>
        <v/>
      </c>
      <c r="RT72" t="str">
        <f>IF(KB72=1,RT$8&amp;IF(SUM(KC72:$KK72)=0,"",", "),"")</f>
        <v/>
      </c>
      <c r="RU72" t="str">
        <f>IF(KC72=1,RU$8&amp;IF(SUM(KD72:$KK72)=0,"",", "),"")</f>
        <v/>
      </c>
      <c r="RV72" t="str">
        <f>IF(KD72=1,RV$8&amp;IF(SUM(KE72:$KK72)=0,"",", "),"")</f>
        <v/>
      </c>
      <c r="RW72" t="str">
        <f>IF(KE72=1,RW$8&amp;IF(SUM(KF72:$KK72)=0,"",", "),"")</f>
        <v/>
      </c>
      <c r="RX72" t="str">
        <f>IF(KF72=1,RX$8&amp;IF(SUM(KG72:$KK72)=0,"",", "),"")</f>
        <v/>
      </c>
      <c r="RY72" t="str">
        <f>IF(KG72=1,RY$8&amp;IF(SUM(KH72:$KK72)=0,"",", "),"")</f>
        <v/>
      </c>
      <c r="RZ72" t="str">
        <f>IF(KH72=1,RZ$8&amp;IF(SUM(KI72:$KK72)=0,"",", "),"")</f>
        <v/>
      </c>
      <c r="SA72" t="str">
        <f>IF(KI72=1,SA$8&amp;IF(SUM(KJ72:$KK72)=0,"",", "),"")</f>
        <v/>
      </c>
      <c r="SB72" t="str">
        <f>IF(KJ72=1,SB$8&amp;IF(SUM(KK72:$KK72)=0,"",", "),"")</f>
        <v/>
      </c>
      <c r="SC72" t="str">
        <f t="shared" si="71"/>
        <v/>
      </c>
    </row>
    <row r="73" spans="1:497" ht="60" customHeight="1" x14ac:dyDescent="0.45">
      <c r="A73" s="62"/>
      <c r="B73" s="212" t="str">
        <f t="shared" si="0"/>
        <v/>
      </c>
      <c r="C73" s="212" t="str">
        <f t="shared" si="59"/>
        <v/>
      </c>
      <c r="D73" s="212" t="str">
        <f t="shared" si="60"/>
        <v/>
      </c>
      <c r="E73" s="212" t="str">
        <f t="shared" si="61"/>
        <v/>
      </c>
      <c r="F73" s="212" t="str">
        <f t="shared" si="62"/>
        <v/>
      </c>
      <c r="G73" s="237" t="str">
        <f>IF('EDCI Data'!B73="","",'EDCI Data'!B73)</f>
        <v/>
      </c>
      <c r="H73" s="238" t="str">
        <f>IF('EDCI Data'!C73="","",'EDCI Data'!C73)</f>
        <v/>
      </c>
      <c r="I73" s="239" t="str">
        <f>IF('EDCI Data'!D73="","",'EDCI Data'!D73)</f>
        <v/>
      </c>
      <c r="J73" s="240" t="str">
        <f>IF('EDCI Data'!E73="","",'EDCI Data'!E73)</f>
        <v/>
      </c>
      <c r="K73" s="237" t="str">
        <f>IF('EDCI Data'!F73="","",'EDCI Data'!F73)</f>
        <v/>
      </c>
      <c r="L73" s="237" t="str">
        <f>IF('EDCI Data'!G73="","",'EDCI Data'!G73)</f>
        <v/>
      </c>
      <c r="M73" s="237" t="str">
        <f>IF('EDCI Data'!H73="","",'EDCI Data'!H73)</f>
        <v/>
      </c>
      <c r="N73" s="237" t="str">
        <f>IF('EDCI Data'!I73="","",'EDCI Data'!I73)</f>
        <v/>
      </c>
      <c r="O73" s="237" t="str">
        <f>IF('EDCI Data'!J73="","",'EDCI Data'!J73)</f>
        <v/>
      </c>
      <c r="P73" s="237" t="str">
        <f>IF('EDCI Data'!K73="","",'EDCI Data'!K73)</f>
        <v/>
      </c>
      <c r="Q73" s="241" t="str">
        <f>IF('EDCI Data'!L73="","",'EDCI Data'!L73)</f>
        <v/>
      </c>
      <c r="R73" s="241" t="str">
        <f>IF('EDCI Data'!M73="","",'EDCI Data'!M73)</f>
        <v/>
      </c>
      <c r="S73" s="237" t="str">
        <f>IF('EDCI Data'!N73="","",'EDCI Data'!N73)</f>
        <v/>
      </c>
      <c r="T73" s="237" t="str">
        <f>IF('EDCI Data'!O73="","",'EDCI Data'!O73)</f>
        <v/>
      </c>
      <c r="U73" s="237" t="str">
        <f>IF('EDCI Data'!P73="","",'EDCI Data'!P73)</f>
        <v/>
      </c>
      <c r="V73" s="237" t="str">
        <f>IF('EDCI Data'!Q73="","",'EDCI Data'!Q73)</f>
        <v/>
      </c>
      <c r="W73" s="242" t="str">
        <f>IF('EDCI Data'!R73="","",'EDCI Data'!R73)</f>
        <v/>
      </c>
      <c r="X73" s="243" t="str">
        <f>IF('EDCI Data'!S73="","",'EDCI Data'!S73)</f>
        <v/>
      </c>
      <c r="Y73" s="243" t="str">
        <f>IF('EDCI Data'!T73="","",'EDCI Data'!T73)</f>
        <v/>
      </c>
      <c r="Z73" s="244" t="str">
        <f>IF('EDCI Data'!U73="","",'EDCI Data'!U73)</f>
        <v/>
      </c>
      <c r="AA73" s="237" t="str">
        <f>IF('EDCI Data'!V73="","",'EDCI Data'!V73)</f>
        <v/>
      </c>
      <c r="AB73" s="244" t="str">
        <f>IF('EDCI Data'!W73="","",'EDCI Data'!W73)</f>
        <v/>
      </c>
      <c r="AC73" s="237" t="str">
        <f>IF('EDCI Data'!X73="","",'EDCI Data'!X73)</f>
        <v/>
      </c>
      <c r="AD73" s="244" t="str">
        <f>IF('EDCI Data'!Y73="","",'EDCI Data'!Y73)</f>
        <v/>
      </c>
      <c r="AE73" s="237" t="str">
        <f>IF('EDCI Data'!Z73="","",'EDCI Data'!Z73)</f>
        <v/>
      </c>
      <c r="AF73" s="237" t="str">
        <f>IF('EDCI Data'!AA73="","",'EDCI Data'!AA73)</f>
        <v/>
      </c>
      <c r="AG73" s="237" t="str">
        <f>IF('EDCI Data'!AB73="","",'EDCI Data'!AB73)</f>
        <v/>
      </c>
      <c r="AH73" s="237" t="str">
        <f>IF('EDCI Data'!AC73="","",'EDCI Data'!AC73)</f>
        <v/>
      </c>
      <c r="AI73" s="237" t="str">
        <f>IF('EDCI Data'!AD73="","",'EDCI Data'!AD73)</f>
        <v/>
      </c>
      <c r="AJ73" s="237" t="str">
        <f>IF('EDCI Data'!AE73="","",'EDCI Data'!AE73)</f>
        <v/>
      </c>
      <c r="AK73" s="237" t="str">
        <f>IF('EDCI Data'!AF73="","",'EDCI Data'!AF73)</f>
        <v/>
      </c>
      <c r="AL73" s="237" t="str">
        <f>IF('EDCI Data'!AG73="","",'EDCI Data'!AG73)</f>
        <v/>
      </c>
      <c r="AM73" s="237" t="str">
        <f>IF('EDCI Data'!AH73="","",'EDCI Data'!AH73)</f>
        <v/>
      </c>
      <c r="AN73" s="237" t="str">
        <f>IF('EDCI Data'!AI73="","",'EDCI Data'!AI73)</f>
        <v/>
      </c>
      <c r="AO73" s="237" t="str">
        <f>IF('EDCI Data'!AJ73="","",'EDCI Data'!AJ73)</f>
        <v/>
      </c>
      <c r="AP73" s="237" t="str">
        <f>IF('EDCI Data'!AK73="","",'EDCI Data'!AK73)</f>
        <v/>
      </c>
      <c r="AQ73" s="237" t="str">
        <f>IF('EDCI Data'!AL73="","",'EDCI Data'!AL73)</f>
        <v/>
      </c>
      <c r="AR73" s="237" t="str">
        <f>IF('EDCI Data'!AM73="","",'EDCI Data'!AM73)</f>
        <v/>
      </c>
      <c r="AS73" s="237" t="str">
        <f>IF('EDCI Data'!AN73="","",'EDCI Data'!AN73)</f>
        <v/>
      </c>
      <c r="AT73" s="237" t="str">
        <f>IF('EDCI Data'!AO73="","",'EDCI Data'!AO73)</f>
        <v/>
      </c>
      <c r="AU73" s="237" t="str">
        <f>IF('EDCI Data'!AP73="","",'EDCI Data'!AP73)</f>
        <v/>
      </c>
      <c r="AV73" s="237" t="str">
        <f>IF('EDCI Data'!AQ73="","",'EDCI Data'!AQ73)</f>
        <v/>
      </c>
      <c r="AW73" s="237" t="str">
        <f>IF('EDCI Data'!AR73="","",'EDCI Data'!AR73)</f>
        <v/>
      </c>
      <c r="AX73" s="237" t="str">
        <f>IF('EDCI Data'!AS73="","",'EDCI Data'!AS73)</f>
        <v/>
      </c>
      <c r="AY73" s="237" t="str">
        <f>IF('EDCI Data'!AT73="","",'EDCI Data'!AT73)</f>
        <v/>
      </c>
      <c r="AZ73" s="237" t="str">
        <f>IF('EDCI Data'!AU73="","",'EDCI Data'!AU73)</f>
        <v/>
      </c>
      <c r="BA73" s="237" t="str">
        <f>IF('EDCI Data'!AV73="","",'EDCI Data'!AV73)</f>
        <v/>
      </c>
      <c r="BB73" s="245" t="str">
        <f>IF('EDCI Data'!AW73="","",'EDCI Data'!AW73)</f>
        <v/>
      </c>
      <c r="BC73" s="245" t="str">
        <f>IF('EDCI Data'!AX73="","",'EDCI Data'!AX73)</f>
        <v/>
      </c>
      <c r="BD73" s="246" t="str">
        <f t="shared" si="63"/>
        <v/>
      </c>
      <c r="BE73" s="247" t="str">
        <f>IF('EDCI Data'!AY73="","",'EDCI Data'!AY73)</f>
        <v/>
      </c>
      <c r="BF73" s="247" t="str">
        <f>IF('EDCI Data'!AZ73="","",'EDCI Data'!AZ73)</f>
        <v/>
      </c>
      <c r="BG73" s="247" t="str">
        <f>IF('EDCI Data'!BA73="","",'EDCI Data'!BA73)</f>
        <v/>
      </c>
      <c r="BH73" s="247" t="str">
        <f>IF('EDCI Data'!BB73="","",'EDCI Data'!BB73)</f>
        <v/>
      </c>
      <c r="BI73" s="247" t="str">
        <f>IF('EDCI Data'!BC73="","",'EDCI Data'!BC73)</f>
        <v/>
      </c>
      <c r="BJ73" s="247" t="str">
        <f>IF('EDCI Data'!BD73="","",'EDCI Data'!BD73)</f>
        <v/>
      </c>
      <c r="BK73" s="247" t="str">
        <f>IF('EDCI Data'!BE73="","",'EDCI Data'!BE73)</f>
        <v/>
      </c>
      <c r="BL73" s="247" t="str">
        <f>IF('EDCI Data'!BF73="","",'EDCI Data'!BF73)</f>
        <v/>
      </c>
      <c r="BM73" s="247" t="str">
        <f>IF('EDCI Data'!BG73="","",'EDCI Data'!BG73)</f>
        <v/>
      </c>
      <c r="BN73" s="248" t="str">
        <f>IF('EDCI Data'!BH73="","",'EDCI Data'!BH73)</f>
        <v/>
      </c>
      <c r="BO73" s="248" t="str">
        <f>IF('EDCI Data'!BI73="","",'EDCI Data'!BI73)</f>
        <v/>
      </c>
      <c r="BP73" s="249" t="str">
        <f>IF('EDCI Data'!BJ73="","",'EDCI Data'!BJ73)</f>
        <v/>
      </c>
      <c r="BQ73" s="248" t="str">
        <f>IF('EDCI Data'!BK73="","",'EDCI Data'!BK73)</f>
        <v/>
      </c>
      <c r="BR73" s="248" t="str">
        <f>IF('EDCI Data'!BL73="","",'EDCI Data'!BL73)</f>
        <v/>
      </c>
      <c r="BS73" s="250" t="str">
        <f>IF('EDCI Data'!BM73="","",'EDCI Data'!BM73)</f>
        <v/>
      </c>
      <c r="BT73" s="251" t="str">
        <f>IF('EDCI Data'!BN73="","",'EDCI Data'!BN73)</f>
        <v/>
      </c>
      <c r="BU73" s="246" t="str">
        <f>IF('EDCI Data'!BO73="","",'EDCI Data'!BO73)</f>
        <v/>
      </c>
      <c r="BV73" s="252">
        <f t="shared" si="64"/>
        <v>0</v>
      </c>
      <c r="BW73" s="252">
        <f t="shared" si="65"/>
        <v>0</v>
      </c>
      <c r="BX73" s="252">
        <f t="shared" si="66"/>
        <v>0</v>
      </c>
      <c r="BY73" s="252">
        <f t="shared" si="67"/>
        <v>0</v>
      </c>
      <c r="BZ73" t="str">
        <f t="shared" si="1"/>
        <v/>
      </c>
      <c r="CA73" s="253"/>
      <c r="CB73"/>
      <c r="CC73"/>
      <c r="CD73"/>
      <c r="CE73" t="str">
        <f t="shared" si="2"/>
        <v/>
      </c>
      <c r="CF73"/>
      <c r="CG73" t="str">
        <f t="shared" si="3"/>
        <v/>
      </c>
      <c r="CH73" t="str">
        <f t="shared" si="4"/>
        <v/>
      </c>
      <c r="CI73" t="str">
        <f t="shared" si="5"/>
        <v/>
      </c>
      <c r="CJ73" t="str">
        <f t="shared" si="6"/>
        <v/>
      </c>
      <c r="CK73"/>
      <c r="CL73"/>
      <c r="CM73" t="str">
        <f t="shared" si="7"/>
        <v/>
      </c>
      <c r="CN73" t="str">
        <f t="shared" si="8"/>
        <v/>
      </c>
      <c r="CO73" t="str">
        <f t="shared" si="9"/>
        <v/>
      </c>
      <c r="CP73" t="str">
        <f t="shared" si="10"/>
        <v/>
      </c>
      <c r="CQ73"/>
      <c r="CR73" t="str" cm="1">
        <f t="array" ref="CR73">IF(COUNTIFS($BZ$10:$BZ$259,$BZ73,$I$10:$I$259,$I73+1)&gt;0,IF(X73&lt;&gt;INDEX(Y$10:Y$259,MATCH(1,INDEX(($BZ73=$BZ$10:$BZ$259)*($I$10:$I$259=$I73+1),0,1),0)),"Number of FTEs in previous year do not align with Number of FTEs in current year across years, by definition these should be equal. Please check and update if required. "&amp;CHAR(10),""),"")</f>
        <v/>
      </c>
      <c r="CS73" t="str" cm="1">
        <f t="array" ref="CS73">IF(COUNTIFS($BZ$10:$BZ$259,$BZ73,$I$10:$I$259,$I73-1)&gt;0,IF(Y73&lt;&gt;INDEX(X$10:X$259,MATCH(1,INDEX(($BZ73=$BZ$10:$BZ$259)*($I$10:$I$259=$I73-1),0,1),0)),"Number of FTEs in previous year do not align with Number of FTEs in current year across years, by definition these should be equal. Please check and update if required. "&amp;CHAR(10),""),"")</f>
        <v/>
      </c>
      <c r="CT73" t="str">
        <f t="shared" si="11"/>
        <v/>
      </c>
      <c r="CU73" t="str">
        <f t="shared" si="12"/>
        <v/>
      </c>
      <c r="CV73"/>
      <c r="CW73" t="str">
        <f t="shared" si="13"/>
        <v/>
      </c>
      <c r="CX73"/>
      <c r="CY73" t="str">
        <f t="shared" si="14"/>
        <v/>
      </c>
      <c r="CZ73"/>
      <c r="DA73" t="str">
        <f t="shared" si="15"/>
        <v/>
      </c>
      <c r="DB73"/>
      <c r="DC73"/>
      <c r="DD73"/>
      <c r="DE73"/>
      <c r="DF73"/>
      <c r="DG73"/>
      <c r="DH73"/>
      <c r="DI73"/>
      <c r="DJ73"/>
      <c r="DK73"/>
      <c r="DL73"/>
      <c r="DM73"/>
      <c r="DN73"/>
      <c r="DO73"/>
      <c r="DP73"/>
      <c r="DQ73"/>
      <c r="DR73"/>
      <c r="DS73"/>
      <c r="DT73"/>
      <c r="DU73"/>
      <c r="DV73"/>
      <c r="DW73"/>
      <c r="DX73" t="str">
        <f t="shared" si="16"/>
        <v/>
      </c>
      <c r="DY73" t="str">
        <f t="shared" si="17"/>
        <v/>
      </c>
      <c r="DZ73" t="str">
        <f t="shared" si="18"/>
        <v/>
      </c>
      <c r="EA73" t="str">
        <f t="shared" si="19"/>
        <v/>
      </c>
      <c r="EB73" t="str">
        <f t="shared" si="20"/>
        <v/>
      </c>
      <c r="EC73" t="str">
        <f t="shared" si="21"/>
        <v/>
      </c>
      <c r="ED73" t="str">
        <f t="shared" si="22"/>
        <v/>
      </c>
      <c r="EE73" t="str">
        <f t="shared" si="23"/>
        <v/>
      </c>
      <c r="EF73" t="str">
        <f t="shared" si="24"/>
        <v/>
      </c>
      <c r="EG73" t="str">
        <f t="shared" si="25"/>
        <v/>
      </c>
      <c r="EH73" t="str">
        <f t="shared" si="26"/>
        <v/>
      </c>
      <c r="EI73" t="str">
        <f t="shared" si="27"/>
        <v/>
      </c>
      <c r="EJ73"/>
      <c r="EK73"/>
      <c r="EL73"/>
      <c r="EM73"/>
      <c r="EN73"/>
      <c r="EO73"/>
      <c r="EP73"/>
      <c r="EQ73" t="str">
        <f t="shared" si="28"/>
        <v/>
      </c>
      <c r="ER73" t="str">
        <f t="shared" si="29"/>
        <v/>
      </c>
      <c r="ES73" t="str">
        <f t="shared" si="30"/>
        <v/>
      </c>
      <c r="ET73"/>
      <c r="EU73" t="str">
        <f t="shared" si="31"/>
        <v/>
      </c>
      <c r="EV73"/>
      <c r="EW73" t="str">
        <f t="shared" si="32"/>
        <v/>
      </c>
      <c r="EX73"/>
      <c r="EY73" t="str">
        <f t="shared" si="33"/>
        <v/>
      </c>
      <c r="EZ73"/>
      <c r="FA73"/>
      <c r="FB73"/>
      <c r="FC73"/>
      <c r="FD73"/>
      <c r="FE73"/>
      <c r="FF73"/>
      <c r="FG73"/>
      <c r="FH73"/>
      <c r="FI73"/>
      <c r="FJ73"/>
      <c r="FK73"/>
      <c r="FL73"/>
      <c r="FM73"/>
      <c r="FN73"/>
      <c r="FO73"/>
      <c r="FP73"/>
      <c r="FQ73"/>
      <c r="FR73"/>
      <c r="FS73"/>
      <c r="FT73"/>
      <c r="FU73"/>
      <c r="FV73" t="str">
        <f t="shared" si="34"/>
        <v/>
      </c>
      <c r="FW73" t="str">
        <f t="shared" si="35"/>
        <v/>
      </c>
      <c r="FX73"/>
      <c r="FY73" t="str">
        <f t="shared" si="36"/>
        <v/>
      </c>
      <c r="FZ73" t="str">
        <f t="shared" si="37"/>
        <v/>
      </c>
      <c r="GA73" t="str">
        <f t="shared" si="38"/>
        <v/>
      </c>
      <c r="GB73" t="str">
        <f t="shared" si="39"/>
        <v/>
      </c>
      <c r="GC73" t="str">
        <f t="shared" si="40"/>
        <v/>
      </c>
      <c r="GD73" t="str">
        <f t="shared" si="41"/>
        <v/>
      </c>
      <c r="GE73" t="str">
        <f t="shared" si="42"/>
        <v/>
      </c>
      <c r="GF73" t="str">
        <f t="shared" si="43"/>
        <v/>
      </c>
      <c r="GG73" t="str">
        <f t="shared" si="44"/>
        <v/>
      </c>
      <c r="GH73"/>
      <c r="GI73"/>
      <c r="GJ73"/>
      <c r="GK73"/>
      <c r="GL73"/>
      <c r="GM73"/>
      <c r="GN73"/>
      <c r="GO73"/>
      <c r="GP73" t="str">
        <f t="shared" si="45"/>
        <v/>
      </c>
      <c r="GQ73" t="str">
        <f t="shared" si="46"/>
        <v/>
      </c>
      <c r="GR73"/>
      <c r="GS73" t="str">
        <f t="shared" si="47"/>
        <v/>
      </c>
      <c r="GT73"/>
      <c r="GU73" t="str">
        <f t="shared" si="48"/>
        <v/>
      </c>
      <c r="GV73"/>
      <c r="GW73" t="str">
        <f t="shared" si="49"/>
        <v/>
      </c>
      <c r="GX73"/>
      <c r="GY73"/>
      <c r="GZ73"/>
      <c r="HA73"/>
      <c r="HB73"/>
      <c r="HC73"/>
      <c r="HD73"/>
      <c r="HE73"/>
      <c r="HF73"/>
      <c r="HG73"/>
      <c r="HH73"/>
      <c r="HI73"/>
      <c r="HJ73"/>
      <c r="HK73"/>
      <c r="HL73"/>
      <c r="HM73"/>
      <c r="HN73"/>
      <c r="HO73"/>
      <c r="HP73"/>
      <c r="HQ73"/>
      <c r="HR73"/>
      <c r="HS73"/>
      <c r="HT73" t="str">
        <f t="shared" si="50"/>
        <v/>
      </c>
      <c r="HU73" t="str">
        <f t="shared" si="51"/>
        <v/>
      </c>
      <c r="HV73"/>
      <c r="HW73"/>
      <c r="HX73"/>
      <c r="HY73"/>
      <c r="HZ73"/>
      <c r="IA73"/>
      <c r="IB73"/>
      <c r="IC73"/>
      <c r="ID73"/>
      <c r="IE73" t="str">
        <f t="shared" si="52"/>
        <v/>
      </c>
      <c r="IF73"/>
      <c r="IG73"/>
      <c r="IH73"/>
      <c r="II73"/>
      <c r="IJ73"/>
      <c r="IK73"/>
      <c r="IL73"/>
      <c r="IM73"/>
      <c r="IN73"/>
      <c r="IO73"/>
      <c r="IP73"/>
      <c r="IQ73" t="str">
        <f t="shared" si="53"/>
        <v/>
      </c>
      <c r="IR73"/>
      <c r="IS73" t="str">
        <f t="shared" si="54"/>
        <v/>
      </c>
      <c r="IT73"/>
      <c r="IU73" t="str">
        <f t="shared" si="55"/>
        <v/>
      </c>
      <c r="IV73"/>
      <c r="IW73"/>
      <c r="IX73"/>
      <c r="IY73"/>
      <c r="IZ73"/>
      <c r="JA73"/>
      <c r="JB73"/>
      <c r="JC73"/>
      <c r="JD73"/>
      <c r="JE73"/>
      <c r="JF73"/>
      <c r="JG73"/>
      <c r="JH73"/>
      <c r="JI73"/>
      <c r="JJ73"/>
      <c r="JK73"/>
      <c r="JL73"/>
      <c r="JM73"/>
      <c r="JN73"/>
      <c r="JO73"/>
      <c r="JP73"/>
      <c r="JQ73"/>
      <c r="JR73" t="str">
        <f t="shared" si="56"/>
        <v/>
      </c>
      <c r="JS73" t="str">
        <f t="shared" si="57"/>
        <v/>
      </c>
      <c r="JT73"/>
      <c r="JU73"/>
      <c r="JV73"/>
      <c r="JW73"/>
      <c r="JX73"/>
      <c r="JY73"/>
      <c r="JZ73"/>
      <c r="KA73"/>
      <c r="KB73"/>
      <c r="KC73" t="str">
        <f t="shared" si="58"/>
        <v/>
      </c>
      <c r="KD73"/>
      <c r="KE73"/>
      <c r="KF73"/>
      <c r="KG73"/>
      <c r="KH73"/>
      <c r="KI73"/>
      <c r="KJ73"/>
      <c r="KK73"/>
      <c r="KL73" t="str">
        <f>IF(CT73=1,KL$8&amp;IF(SUM(CU73:$EQ73)=0,"",", "),"")</f>
        <v/>
      </c>
      <c r="KM73" t="str">
        <f>IF(CU73=1,KM$8&amp;IF(SUM(CV73:$EQ73)=0,"",", "),"")</f>
        <v/>
      </c>
      <c r="KN73" t="str">
        <f>IF(CV73=1,KN$8&amp;IF(SUM(CW73:$EQ73)=0,"",", "),"")</f>
        <v/>
      </c>
      <c r="KO73" t="str">
        <f>IF(CW73=1,KO$8&amp;IF(SUM(CX73:$EQ73)=0,"",", "),"")</f>
        <v/>
      </c>
      <c r="KP73" t="str">
        <f>IF(CX73=1,KP$8&amp;IF(SUM(CY73:$EQ73)=0,"",", "),"")</f>
        <v/>
      </c>
      <c r="KQ73" t="str">
        <f>IF(CY73=1,KQ$8&amp;IF(SUM(CZ73:$EQ73)=0,"",", "),"")</f>
        <v/>
      </c>
      <c r="KR73" t="str">
        <f>IF(CZ73=1,KR$8&amp;IF(SUM(DA73:$EQ73)=0,"",", "),"")</f>
        <v/>
      </c>
      <c r="KS73" t="str">
        <f>IF(DA73=1,KS$8&amp;IF(SUM(DB73:$EQ73)=0,"",", "),"")</f>
        <v/>
      </c>
      <c r="KT73" t="str">
        <f>IF(DB73=1,KT$8&amp;IF(SUM(DC73:$EQ73)=0,"",", "),"")</f>
        <v/>
      </c>
      <c r="KU73" t="str">
        <f>IF(DC73=1,KU$8&amp;IF(SUM(DD73:$EQ73)=0,"",", "),"")</f>
        <v/>
      </c>
      <c r="KV73" t="str">
        <f>IF(DD73=1,KV$8&amp;IF(SUM(DE73:$EQ73)=0,"",", "),"")</f>
        <v/>
      </c>
      <c r="KW73" t="str">
        <f>IF(DE73=1,KW$8&amp;IF(SUM(DF73:$EQ73)=0,"",", "),"")</f>
        <v/>
      </c>
      <c r="KX73" t="str">
        <f>IF(DF73=1,KX$8&amp;IF(SUM(DG73:$EQ73)=0,"",", "),"")</f>
        <v/>
      </c>
      <c r="KY73" t="str">
        <f>IF(DG73=1,KY$8&amp;IF(SUM(DH73:$EQ73)=0,"",", "),"")</f>
        <v/>
      </c>
      <c r="KZ73" t="str">
        <f>IF(DH73=1,KZ$8&amp;IF(SUM(DI73:$EQ73)=0,"",", "),"")</f>
        <v/>
      </c>
      <c r="LA73" t="str">
        <f>IF(DI73=1,LA$8&amp;IF(SUM(DJ73:$EQ73)=0,"",", "),"")</f>
        <v/>
      </c>
      <c r="LB73" t="str">
        <f>IF(DJ73=1,LB$8&amp;IF(SUM(DK73:$EQ73)=0,"",", "),"")</f>
        <v/>
      </c>
      <c r="LC73" t="str">
        <f>IF(DK73=1,LC$8&amp;IF(SUM(DL73:$EQ73)=0,"",", "),"")</f>
        <v/>
      </c>
      <c r="LD73" t="str">
        <f>IF(DL73=1,LD$8&amp;IF(SUM(DM73:$EQ73)=0,"",", "),"")</f>
        <v/>
      </c>
      <c r="LE73" t="str">
        <f>IF(DM73=1,LE$8&amp;IF(SUM(DN73:$EQ73)=0,"",", "),"")</f>
        <v/>
      </c>
      <c r="LF73" t="str">
        <f>IF(DN73=1,LF$8&amp;IF(SUM(DO73:$EQ73)=0,"",", "),"")</f>
        <v/>
      </c>
      <c r="LG73" t="str">
        <f>IF(DO73=1,LG$8&amp;IF(SUM(DP73:$EQ73)=0,"",", "),"")</f>
        <v/>
      </c>
      <c r="LH73" t="str">
        <f>IF(DP73=1,LH$8&amp;IF(SUM(DQ73:$EQ73)=0,"",", "),"")</f>
        <v/>
      </c>
      <c r="LI73" t="str">
        <f>IF(DQ73=1,LI$8&amp;IF(SUM(DR73:$EQ73)=0,"",", "),"")</f>
        <v/>
      </c>
      <c r="LJ73" t="str">
        <f>IF(DR73=1,LJ$8&amp;IF(SUM(DS73:$EQ73)=0,"",", "),"")</f>
        <v/>
      </c>
      <c r="LK73" t="str">
        <f>IF(DS73=1,LK$8&amp;IF(SUM(DT73:$EQ73)=0,"",", "),"")</f>
        <v/>
      </c>
      <c r="LL73" t="str">
        <f>IF(DT73=1,LL$8&amp;IF(SUM(DU73:$EQ73)=0,"",", "),"")</f>
        <v/>
      </c>
      <c r="LM73" t="str">
        <f>IF(DU73=1,LM$8&amp;IF(SUM(DV73:$EQ73)=0,"",", "),"")</f>
        <v/>
      </c>
      <c r="LN73" t="str">
        <f>IF(DV73=1,LN$8&amp;IF(SUM(DW73:$EQ73)=0,"",", "),"")</f>
        <v/>
      </c>
      <c r="LO73" t="str">
        <f>IF(DW73=1,LO$8&amp;IF(SUM(DX73:$EQ73)=0,"",", "),"")</f>
        <v/>
      </c>
      <c r="LP73" t="str">
        <f>IF(DX73=1,LP$8&amp;IF(SUM(DY73:$EQ73)=0,"",", "),"")</f>
        <v/>
      </c>
      <c r="LQ73" t="str">
        <f>IF(DY73=1,LQ$8&amp;IF(SUM(DZ73:$EQ73)=0,"",", "),"")</f>
        <v/>
      </c>
      <c r="LR73" t="str">
        <f>IF(DZ73=1,LR$8&amp;IF(SUM(EA73:$EQ73)=0,"",", "),"")</f>
        <v/>
      </c>
      <c r="LS73" t="str">
        <f>IF(EA73=1,LS$8&amp;IF(SUM(EB73:$EQ73)=0,"",", "),"")</f>
        <v/>
      </c>
      <c r="LT73" t="str">
        <f>IF(EB73=1,LT$8&amp;IF(SUM(EC73:$EQ73)=0,"",", "),"")</f>
        <v/>
      </c>
      <c r="LU73" t="str">
        <f>IF(EC73=1,LU$8&amp;IF(SUM(ED73:$EQ73)=0,"",", "),"")</f>
        <v/>
      </c>
      <c r="LV73" t="str">
        <f>IF(ED73=1,LV$8&amp;IF(SUM(EE73:$EQ73)=0,"",", "),"")</f>
        <v/>
      </c>
      <c r="LW73" t="str">
        <f>IF(EE73=1,LW$8&amp;IF(SUM(EF73:$EQ73)=0,"",", "),"")</f>
        <v/>
      </c>
      <c r="LX73" t="str">
        <f>IF(EF73=1,LX$8&amp;IF(SUM(EG73:$EQ73)=0,"",", "),"")</f>
        <v/>
      </c>
      <c r="LY73" t="str">
        <f>IF(EG73=1,LY$8&amp;IF(SUM(EH73:$EQ73)=0,"",", "),"")</f>
        <v/>
      </c>
      <c r="LZ73" t="str">
        <f>IF(EH73=1,LZ$8&amp;IF(SUM(EI73:$EQ73)=0,"",", "),"")</f>
        <v/>
      </c>
      <c r="MA73" t="str">
        <f>IF(EI73=1,MA$8&amp;IF(SUM(EJ73:$EQ73)=0,"",", "),"")</f>
        <v/>
      </c>
      <c r="MB73" t="str">
        <f>IF(EJ73=1,MB$8&amp;IF(SUM(EK73:$EQ73)=0,"",", "),"")</f>
        <v/>
      </c>
      <c r="MC73" t="str">
        <f>IF(EK73=1,MC$8&amp;IF(SUM(EL73:$EQ73)=0,"",", "),"")</f>
        <v/>
      </c>
      <c r="MD73" t="str">
        <f>IF(EL73=1,MD$8&amp;IF(SUM(EM73:$EQ73)=0,"",", "),"")</f>
        <v/>
      </c>
      <c r="ME73" t="str">
        <f>IF(EM73=1,ME$8&amp;IF(SUM(EN73:$EQ73)=0,"",", "),"")</f>
        <v/>
      </c>
      <c r="MF73" t="str">
        <f>IF(EN73=1,MF$8&amp;IF(SUM(EO73:$EQ73)=0,"",", "),"")</f>
        <v/>
      </c>
      <c r="MG73" t="str">
        <f>IF(EO73=1,MG$8&amp;IF(SUM(EP73:$EQ73)=0,"",", "),"")</f>
        <v/>
      </c>
      <c r="MH73" t="str">
        <f>IF(EP73=1,MH$8&amp;IF(SUM(EQ73:$EQ73)=0,"",", "),"")</f>
        <v/>
      </c>
      <c r="MI73" t="str">
        <f t="shared" si="68"/>
        <v/>
      </c>
      <c r="MJ73" t="str">
        <f>IF(ER73=1,MJ$8&amp;IF(SUM(ES73:$GO73)=0,"",", "),"")</f>
        <v/>
      </c>
      <c r="MK73" t="str">
        <f>IF(ES73=1,MK$8&amp;IF(SUM(ET73:$GO73)=0,"",", "),"")</f>
        <v/>
      </c>
      <c r="ML73" t="str">
        <f>IF(ET73=1,ML$8&amp;IF(SUM(EU73:$GO73)=0,"",", "),"")</f>
        <v/>
      </c>
      <c r="MM73" t="str">
        <f>IF(EU73=1,MM$8&amp;IF(SUM(EV73:$GO73)=0,"",", "),"")</f>
        <v/>
      </c>
      <c r="MN73" t="str">
        <f>IF(EV73=1,MN$8&amp;IF(SUM(EW73:$GO73)=0,"",", "),"")</f>
        <v/>
      </c>
      <c r="MO73" t="str">
        <f>IF(EW73=1,MO$8&amp;IF(SUM(EX73:$GO73)=0,"",", "),"")</f>
        <v/>
      </c>
      <c r="MP73" t="str">
        <f>IF(EX73=1,MP$8&amp;IF(SUM(EY73:$GO73)=0,"",", "),"")</f>
        <v/>
      </c>
      <c r="MQ73" t="str">
        <f>IF(EY73=1,MQ$8&amp;IF(SUM(EZ73:$GO73)=0,"",", "),"")</f>
        <v/>
      </c>
      <c r="MR73" t="str">
        <f>IF(EZ73=1,MR$8&amp;IF(SUM(FA73:$GO73)=0,"",", "),"")</f>
        <v/>
      </c>
      <c r="MS73" t="str">
        <f>IF(FA73=1,MS$8&amp;IF(SUM(FB73:$GO73)=0,"",", "),"")</f>
        <v/>
      </c>
      <c r="MT73" t="str">
        <f>IF(FB73=1,MT$8&amp;IF(SUM(FC73:$GO73)=0,"",", "),"")</f>
        <v/>
      </c>
      <c r="MU73" t="str">
        <f>IF(FC73=1,MU$8&amp;IF(SUM(FD73:$GO73)=0,"",", "),"")</f>
        <v/>
      </c>
      <c r="MV73" t="str">
        <f>IF(FD73=1,MV$8&amp;IF(SUM(FE73:$GO73)=0,"",", "),"")</f>
        <v/>
      </c>
      <c r="MW73" t="str">
        <f>IF(FE73=1,MW$8&amp;IF(SUM(FF73:$GO73)=0,"",", "),"")</f>
        <v/>
      </c>
      <c r="MX73" t="str">
        <f>IF(FF73=1,MX$8&amp;IF(SUM(FG73:$GO73)=0,"",", "),"")</f>
        <v/>
      </c>
      <c r="MY73" t="str">
        <f>IF(FG73=1,MY$8&amp;IF(SUM(FH73:$GO73)=0,"",", "),"")</f>
        <v/>
      </c>
      <c r="MZ73" t="str">
        <f>IF(FH73=1,MZ$8&amp;IF(SUM(FI73:$GO73)=0,"",", "),"")</f>
        <v/>
      </c>
      <c r="NA73" t="str">
        <f>IF(FI73=1,NA$8&amp;IF(SUM(FJ73:$GO73)=0,"",", "),"")</f>
        <v/>
      </c>
      <c r="NB73" t="str">
        <f>IF(FJ73=1,NB$8&amp;IF(SUM(FK73:$GO73)=0,"",", "),"")</f>
        <v/>
      </c>
      <c r="NC73" t="str">
        <f>IF(FK73=1,NC$8&amp;IF(SUM(FL73:$GO73)=0,"",", "),"")</f>
        <v/>
      </c>
      <c r="ND73" t="str">
        <f>IF(FL73=1,ND$8&amp;IF(SUM(FM73:$GO73)=0,"",", "),"")</f>
        <v/>
      </c>
      <c r="NE73" t="str">
        <f>IF(FM73=1,NE$8&amp;IF(SUM(FN73:$GO73)=0,"",", "),"")</f>
        <v/>
      </c>
      <c r="NF73" t="str">
        <f>IF(FN73=1,NF$8&amp;IF(SUM(FO73:$GO73)=0,"",", "),"")</f>
        <v/>
      </c>
      <c r="NG73" t="str">
        <f>IF(FO73=1,NG$8&amp;IF(SUM(FP73:$GO73)=0,"",", "),"")</f>
        <v/>
      </c>
      <c r="NH73" t="str">
        <f>IF(FP73=1,NH$8&amp;IF(SUM(FQ73:$GO73)=0,"",", "),"")</f>
        <v/>
      </c>
      <c r="NI73" t="str">
        <f>IF(FQ73=1,NI$8&amp;IF(SUM(FR73:$GO73)=0,"",", "),"")</f>
        <v/>
      </c>
      <c r="NJ73" t="str">
        <f>IF(FR73=1,NJ$8&amp;IF(SUM(FS73:$GO73)=0,"",", "),"")</f>
        <v/>
      </c>
      <c r="NK73" t="str">
        <f>IF(FS73=1,NK$8&amp;IF(SUM(FT73:$GO73)=0,"",", "),"")</f>
        <v/>
      </c>
      <c r="NL73" t="str">
        <f>IF(FT73=1,NL$8&amp;IF(SUM(FU73:$GO73)=0,"",", "),"")</f>
        <v/>
      </c>
      <c r="NM73" t="str">
        <f>IF(FU73=1,NM$8&amp;IF(SUM(FV73:$GO73)=0,"",", "),"")</f>
        <v/>
      </c>
      <c r="NN73" t="str">
        <f>IF(FV73=1,NN$8&amp;IF(SUM(FW73:$GO73)=0,"",", "),"")</f>
        <v/>
      </c>
      <c r="NO73" t="str">
        <f>IF(FW73=1,NO$8&amp;IF(SUM(FX73:$GO73)=0,"",", "),"")</f>
        <v/>
      </c>
      <c r="NP73" t="str">
        <f>IF(FX73=1,NP$8&amp;IF(SUM(FY73:$GO73)=0,"",", "),"")</f>
        <v/>
      </c>
      <c r="NQ73" t="str">
        <f>IF(FY73=1,NQ$8&amp;IF(SUM(FZ73:$GO73)=0,"",", "),"")</f>
        <v/>
      </c>
      <c r="NR73" t="str">
        <f>IF(FZ73=1,NR$8&amp;IF(SUM(GA73:$GO73)=0,"",", "),"")</f>
        <v/>
      </c>
      <c r="NS73" t="str">
        <f>IF(GA73=1,NS$8&amp;IF(SUM(GB73:$GO73)=0,"",", "),"")</f>
        <v/>
      </c>
      <c r="NT73" t="str">
        <f>IF(GB73=1,NT$8&amp;IF(SUM(GC73:$GO73)=0,"",", "),"")</f>
        <v/>
      </c>
      <c r="NU73" t="str">
        <f>IF(GC73=1,NU$8&amp;IF(SUM(GD73:$GO73)=0,"",", "),"")</f>
        <v/>
      </c>
      <c r="NV73" t="str">
        <f>IF(GD73=1,NV$8&amp;IF(SUM(GE73:$GO73)=0,"",", "),"")</f>
        <v/>
      </c>
      <c r="NW73" t="str">
        <f>IF(GE73=1,NW$8&amp;IF(SUM(GF73:$GO73)=0,"",", "),"")</f>
        <v/>
      </c>
      <c r="NX73" t="str">
        <f>IF(GF73=1,NX$8&amp;IF(SUM(GG73:$GO73)=0,"",", "),"")</f>
        <v/>
      </c>
      <c r="NY73" t="str">
        <f>IF(GG73=1,NY$8&amp;IF(SUM(GH73:$GO73)=0,"",", "),"")</f>
        <v/>
      </c>
      <c r="NZ73" t="str">
        <f>IF(GH73=1,NZ$8&amp;IF(SUM(GI73:$GO73)=0,"",", "),"")</f>
        <v/>
      </c>
      <c r="OA73" t="str">
        <f>IF(GI73=1,OA$8&amp;IF(SUM(GJ73:$GO73)=0,"",", "),"")</f>
        <v/>
      </c>
      <c r="OB73" t="str">
        <f>IF(GJ73=1,OB$8&amp;IF(SUM(GK73:$GO73)=0,"",", "),"")</f>
        <v/>
      </c>
      <c r="OC73" t="str">
        <f>IF(GK73=1,OC$8&amp;IF(SUM(GL73:$GO73)=0,"",", "),"")</f>
        <v/>
      </c>
      <c r="OD73" t="str">
        <f>IF(GL73=1,OD$8&amp;IF(SUM(GM73:$GO73)=0,"",", "),"")</f>
        <v/>
      </c>
      <c r="OE73" t="str">
        <f>IF(GM73=1,OE$8&amp;IF(SUM(GN73:$GO73)=0,"",", "),"")</f>
        <v/>
      </c>
      <c r="OF73" t="str">
        <f>IF(GN73=1,OF$8&amp;IF(SUM(GO73:$GO73)=0,"",", "),"")</f>
        <v/>
      </c>
      <c r="OG73" t="str">
        <f t="shared" si="69"/>
        <v/>
      </c>
      <c r="OH73" t="str">
        <f>IF(GP73=1,OH$8&amp;IF(SUM(GQ73:$IM73)=0,"",", "),"")</f>
        <v/>
      </c>
      <c r="OI73" t="str">
        <f>IF(GQ73=1,OI$8&amp;IF(SUM(GR73:$IM73)=0,"",", "),"")</f>
        <v/>
      </c>
      <c r="OJ73" t="str">
        <f>IF(GR73=1,OJ$8&amp;IF(SUM(GS73:$IM73)=0,"",", "),"")</f>
        <v/>
      </c>
      <c r="OK73" t="str">
        <f>IF(GS73=1,OK$8&amp;IF(SUM(GT73:$IM73)=0,"",", "),"")</f>
        <v/>
      </c>
      <c r="OL73" t="str">
        <f>IF(GT73=1,OL$8&amp;IF(SUM(GU73:$IM73)=0,"",", "),"")</f>
        <v/>
      </c>
      <c r="OM73" t="str">
        <f>IF(GU73=1,OM$8&amp;IF(SUM(GV73:$IM73)=0,"",", "),"")</f>
        <v/>
      </c>
      <c r="ON73" t="str">
        <f>IF(GV73=1,ON$8&amp;IF(SUM(GW73:$IM73)=0,"",", "),"")</f>
        <v/>
      </c>
      <c r="OO73" t="str">
        <f>IF(GW73=1,OO$8&amp;IF(SUM(GX73:$IM73)=0,"",", "),"")</f>
        <v/>
      </c>
      <c r="OP73" t="str">
        <f>IF(GX73=1,OP$8&amp;IF(SUM(GY73:$IM73)=0,"",", "),"")</f>
        <v/>
      </c>
      <c r="OQ73" t="str">
        <f>IF(GY73=1,OQ$8&amp;IF(SUM(GZ73:$IM73)=0,"",", "),"")</f>
        <v/>
      </c>
      <c r="OR73" t="str">
        <f>IF(GZ73=1,OR$8&amp;IF(SUM(HA73:$IM73)=0,"",", "),"")</f>
        <v/>
      </c>
      <c r="OS73" t="str">
        <f>IF(HA73=1,OS$8&amp;IF(SUM(HB73:$IM73)=0,"",", "),"")</f>
        <v/>
      </c>
      <c r="OT73" t="str">
        <f>IF(HB73=1,OT$8&amp;IF(SUM(HC73:$IM73)=0,"",", "),"")</f>
        <v/>
      </c>
      <c r="OU73" t="str">
        <f>IF(HC73=1,OU$8&amp;IF(SUM(HD73:$IM73)=0,"",", "),"")</f>
        <v/>
      </c>
      <c r="OV73" t="str">
        <f>IF(HD73=1,OV$8&amp;IF(SUM(HE73:$IM73)=0,"",", "),"")</f>
        <v/>
      </c>
      <c r="OW73" t="str">
        <f>IF(HE73=1,OW$8&amp;IF(SUM(HF73:$IM73)=0,"",", "),"")</f>
        <v/>
      </c>
      <c r="OX73" t="str">
        <f>IF(HF73=1,OX$8&amp;IF(SUM(HG73:$IM73)=0,"",", "),"")</f>
        <v/>
      </c>
      <c r="OY73" t="str">
        <f>IF(HG73=1,OY$8&amp;IF(SUM(HH73:$IM73)=0,"",", "),"")</f>
        <v/>
      </c>
      <c r="OZ73" t="str">
        <f>IF(HH73=1,OZ$8&amp;IF(SUM(HI73:$IM73)=0,"",", "),"")</f>
        <v/>
      </c>
      <c r="PA73" t="str">
        <f>IF(HI73=1,PA$8&amp;IF(SUM(HJ73:$IM73)=0,"",", "),"")</f>
        <v/>
      </c>
      <c r="PB73" t="str">
        <f>IF(HJ73=1,PB$8&amp;IF(SUM(HK73:$IM73)=0,"",", "),"")</f>
        <v/>
      </c>
      <c r="PC73" t="str">
        <f>IF(HK73=1,PC$8&amp;IF(SUM(HL73:$IM73)=0,"",", "),"")</f>
        <v/>
      </c>
      <c r="PD73" t="str">
        <f>IF(HL73=1,PD$8&amp;IF(SUM(HM73:$IM73)=0,"",", "),"")</f>
        <v/>
      </c>
      <c r="PE73" t="str">
        <f>IF(HM73=1,PE$8&amp;IF(SUM(HN73:$IM73)=0,"",", "),"")</f>
        <v/>
      </c>
      <c r="PF73" t="str">
        <f>IF(HN73=1,PF$8&amp;IF(SUM(HO73:$IM73)=0,"",", "),"")</f>
        <v/>
      </c>
      <c r="PG73" t="str">
        <f>IF(HO73=1,PG$8&amp;IF(SUM(HP73:$IM73)=0,"",", "),"")</f>
        <v/>
      </c>
      <c r="PH73" t="str">
        <f>IF(HP73=1,PH$8&amp;IF(SUM(HQ73:$IM73)=0,"",", "),"")</f>
        <v/>
      </c>
      <c r="PI73" t="str">
        <f>IF(HQ73=1,PI$8&amp;IF(SUM(HR73:$IM73)=0,"",", "),"")</f>
        <v/>
      </c>
      <c r="PJ73" t="str">
        <f>IF(HR73=1,PJ$8&amp;IF(SUM(HS73:$IM73)=0,"",", "),"")</f>
        <v/>
      </c>
      <c r="PK73" t="str">
        <f>IF(HS73=1,PK$8&amp;IF(SUM(HT73:$IM73)=0,"",", "),"")</f>
        <v/>
      </c>
      <c r="PL73" t="str">
        <f>IF(HT73=1,PL$8&amp;IF(SUM(HU73:$IM73)=0,"",", "),"")</f>
        <v/>
      </c>
      <c r="PM73" t="str">
        <f>IF(HU73=1,PM$8&amp;IF(SUM(HV73:$IM73)=0,"",", "),"")</f>
        <v/>
      </c>
      <c r="PN73" t="str">
        <f>IF(HV73=1,PN$8&amp;IF(SUM(HW73:$IM73)=0,"",", "),"")</f>
        <v/>
      </c>
      <c r="PO73" t="str">
        <f>IF(HW73=1,PO$8&amp;IF(SUM(HX73:$IM73)=0,"",", "),"")</f>
        <v/>
      </c>
      <c r="PP73" t="str">
        <f>IF(HX73=1,PP$8&amp;IF(SUM(HY73:$IM73)=0,"",", "),"")</f>
        <v/>
      </c>
      <c r="PQ73" t="str">
        <f>IF(HY73=1,PQ$8&amp;IF(SUM(HZ73:$IM73)=0,"",", "),"")</f>
        <v/>
      </c>
      <c r="PR73" t="str">
        <f>IF(HZ73=1,PR$8&amp;IF(SUM(IA73:$IM73)=0,"",", "),"")</f>
        <v/>
      </c>
      <c r="PS73" t="str">
        <f>IF(IA73=1,PS$8&amp;IF(SUM(IB73:$IM73)=0,"",", "),"")</f>
        <v/>
      </c>
      <c r="PT73" t="str">
        <f>IF(IB73=1,PT$8&amp;IF(SUM(IC73:$IM73)=0,"",", "),"")</f>
        <v/>
      </c>
      <c r="PU73" t="str">
        <f>IF(IC73=1,PU$8&amp;IF(SUM(ID73:$IM73)=0,"",", "),"")</f>
        <v/>
      </c>
      <c r="PV73" t="str">
        <f>IF(ID73=1,PV$8&amp;IF(SUM(IE73:$IM73)=0,"",", "),"")</f>
        <v/>
      </c>
      <c r="PW73" t="str">
        <f>IF(IE73=1,PW$8&amp;IF(SUM(IF73:$IM73)=0,"",", "),"")</f>
        <v/>
      </c>
      <c r="PX73" t="str">
        <f>IF(IF73=1,PX$8&amp;IF(SUM(IG73:$IM73)=0,"",", "),"")</f>
        <v/>
      </c>
      <c r="PY73" t="str">
        <f>IF(IG73=1,PY$8&amp;IF(SUM(IH73:$IM73)=0,"",", "),"")</f>
        <v/>
      </c>
      <c r="PZ73" t="str">
        <f>IF(IH73=1,PZ$8&amp;IF(SUM(II73:$IM73)=0,"",", "),"")</f>
        <v/>
      </c>
      <c r="QA73" t="str">
        <f>IF(II73=1,QA$8&amp;IF(SUM(IJ73:$IM73)=0,"",", "),"")</f>
        <v/>
      </c>
      <c r="QB73" t="str">
        <f>IF(IJ73=1,QB$8&amp;IF(SUM(IK73:$IM73)=0,"",", "),"")</f>
        <v/>
      </c>
      <c r="QC73" t="str">
        <f>IF(IK73=1,QC$8&amp;IF(SUM(IL73:$IM73)=0,"",", "),"")</f>
        <v/>
      </c>
      <c r="QD73" t="str">
        <f>IF(IL73=1,QD$8&amp;IF(SUM(IM73:$IM73)=0,"",", "),"")</f>
        <v/>
      </c>
      <c r="QE73" t="str">
        <f t="shared" si="70"/>
        <v/>
      </c>
      <c r="QF73" t="str">
        <f>IF(IN73=1,QF$8&amp;IF(SUM(IO73:$KK73)=0,"",", "),"")</f>
        <v/>
      </c>
      <c r="QG73" t="str">
        <f>IF(IO73=1,QG$8&amp;IF(SUM(IP73:$KK73)=0,"",", "),"")</f>
        <v/>
      </c>
      <c r="QH73" t="str">
        <f>IF(IP73=1,QH$8&amp;IF(SUM(IQ73:$KK73)=0,"",", "),"")</f>
        <v/>
      </c>
      <c r="QI73" t="str">
        <f>IF(IQ73=1,QI$8&amp;IF(SUM(IR73:$KK73)=0,"",", "),"")</f>
        <v/>
      </c>
      <c r="QJ73" t="str">
        <f>IF(IR73=1,QJ$8&amp;IF(SUM(IS73:$KK73)=0,"",", "),"")</f>
        <v/>
      </c>
      <c r="QK73" t="str">
        <f>IF(IS73=1,QK$8&amp;IF(SUM(IT73:$KK73)=0,"",", "),"")</f>
        <v/>
      </c>
      <c r="QL73" t="str">
        <f>IF(IT73=1,QL$8&amp;IF(SUM(IU73:$KK73)=0,"",", "),"")</f>
        <v/>
      </c>
      <c r="QM73" t="str">
        <f>IF(IU73=1,QM$8&amp;IF(SUM(IV73:$KK73)=0,"",", "),"")</f>
        <v/>
      </c>
      <c r="QN73" t="str">
        <f>IF(IV73=1,QN$8&amp;IF(SUM(IW73:$KK73)=0,"",", "),"")</f>
        <v/>
      </c>
      <c r="QO73" t="str">
        <f>IF(IW73=1,QO$8&amp;IF(SUM(IX73:$KK73)=0,"",", "),"")</f>
        <v/>
      </c>
      <c r="QP73" t="str">
        <f>IF(IX73=1,QP$8&amp;IF(SUM(IY73:$KK73)=0,"",", "),"")</f>
        <v/>
      </c>
      <c r="QQ73" t="str">
        <f>IF(IY73=1,QQ$8&amp;IF(SUM(IZ73:$KK73)=0,"",", "),"")</f>
        <v/>
      </c>
      <c r="QR73" t="str">
        <f>IF(IZ73=1,QR$8&amp;IF(SUM(JA73:$KK73)=0,"",", "),"")</f>
        <v/>
      </c>
      <c r="QS73" t="str">
        <f>IF(JA73=1,QS$8&amp;IF(SUM(JB73:$KK73)=0,"",", "),"")</f>
        <v/>
      </c>
      <c r="QT73" t="str">
        <f>IF(JB73=1,QT$8&amp;IF(SUM(JC73:$KK73)=0,"",", "),"")</f>
        <v/>
      </c>
      <c r="QU73" t="str">
        <f>IF(JC73=1,QU$8&amp;IF(SUM(JD73:$KK73)=0,"",", "),"")</f>
        <v/>
      </c>
      <c r="QV73" t="str">
        <f>IF(JD73=1,QV$8&amp;IF(SUM(JE73:$KK73)=0,"",", "),"")</f>
        <v/>
      </c>
      <c r="QW73" t="str">
        <f>IF(JE73=1,QW$8&amp;IF(SUM(JF73:$KK73)=0,"",", "),"")</f>
        <v/>
      </c>
      <c r="QX73" t="str">
        <f>IF(JF73=1,QX$8&amp;IF(SUM(JG73:$KK73)=0,"",", "),"")</f>
        <v/>
      </c>
      <c r="QY73" t="str">
        <f>IF(JG73=1,QY$8&amp;IF(SUM(JH73:$KK73)=0,"",", "),"")</f>
        <v/>
      </c>
      <c r="QZ73" t="str">
        <f>IF(JH73=1,QZ$8&amp;IF(SUM(JI73:$KK73)=0,"",", "),"")</f>
        <v/>
      </c>
      <c r="RA73" t="str">
        <f>IF(JI73=1,RA$8&amp;IF(SUM(JJ73:$KK73)=0,"",", "),"")</f>
        <v/>
      </c>
      <c r="RB73" t="str">
        <f>IF(JJ73=1,RB$8&amp;IF(SUM(JK73:$KK73)=0,"",", "),"")</f>
        <v/>
      </c>
      <c r="RC73" t="str">
        <f>IF(JK73=1,RC$8&amp;IF(SUM(JL73:$KK73)=0,"",", "),"")</f>
        <v/>
      </c>
      <c r="RD73" t="str">
        <f>IF(JL73=1,RD$8&amp;IF(SUM(JM73:$KK73)=0,"",", "),"")</f>
        <v/>
      </c>
      <c r="RE73" t="str">
        <f>IF(JM73=1,RE$8&amp;IF(SUM(JN73:$KK73)=0,"",", "),"")</f>
        <v/>
      </c>
      <c r="RF73" t="str">
        <f>IF(JN73=1,RF$8&amp;IF(SUM(JO73:$KK73)=0,"",", "),"")</f>
        <v/>
      </c>
      <c r="RG73" t="str">
        <f>IF(JO73=1,RG$8&amp;IF(SUM(JP73:$KK73)=0,"",", "),"")</f>
        <v/>
      </c>
      <c r="RH73" t="str">
        <f>IF(JP73=1,RH$8&amp;IF(SUM(JQ73:$KK73)=0,"",", "),"")</f>
        <v/>
      </c>
      <c r="RI73" t="str">
        <f>IF(JQ73=1,RI$8&amp;IF(SUM(JR73:$KK73)=0,"",", "),"")</f>
        <v/>
      </c>
      <c r="RJ73" t="str">
        <f>IF(JR73=1,RJ$8&amp;IF(SUM(JS73:$KK73)=0,"",", "),"")</f>
        <v/>
      </c>
      <c r="RK73" t="str">
        <f>IF(JS73=1,RK$8&amp;IF(SUM(JT73:$KK73)=0,"",", "),"")</f>
        <v/>
      </c>
      <c r="RL73" t="str">
        <f>IF(JT73=1,RL$8&amp;IF(SUM(JU73:$KK73)=0,"",", "),"")</f>
        <v/>
      </c>
      <c r="RM73" t="str">
        <f>IF(JU73=1,RM$8&amp;IF(SUM(JV73:$KK73)=0,"",", "),"")</f>
        <v/>
      </c>
      <c r="RN73" t="str">
        <f>IF(JV73=1,RN$8&amp;IF(SUM(JW73:$KK73)=0,"",", "),"")</f>
        <v/>
      </c>
      <c r="RO73" t="str">
        <f>IF(JW73=1,RO$8&amp;IF(SUM(JX73:$KK73)=0,"",", "),"")</f>
        <v/>
      </c>
      <c r="RP73" t="str">
        <f>IF(JX73=1,RP$8&amp;IF(SUM(JY73:$KK73)=0,"",", "),"")</f>
        <v/>
      </c>
      <c r="RQ73" t="str">
        <f>IF(JY73=1,RQ$8&amp;IF(SUM(JZ73:$KK73)=0,"",", "),"")</f>
        <v/>
      </c>
      <c r="RR73" t="str">
        <f>IF(JZ73=1,RR$8&amp;IF(SUM(KA73:$KK73)=0,"",", "),"")</f>
        <v/>
      </c>
      <c r="RS73" t="str">
        <f>IF(KA73=1,RS$8&amp;IF(SUM(KB73:$KK73)=0,"",", "),"")</f>
        <v/>
      </c>
      <c r="RT73" t="str">
        <f>IF(KB73=1,RT$8&amp;IF(SUM(KC73:$KK73)=0,"",", "),"")</f>
        <v/>
      </c>
      <c r="RU73" t="str">
        <f>IF(KC73=1,RU$8&amp;IF(SUM(KD73:$KK73)=0,"",", "),"")</f>
        <v/>
      </c>
      <c r="RV73" t="str">
        <f>IF(KD73=1,RV$8&amp;IF(SUM(KE73:$KK73)=0,"",", "),"")</f>
        <v/>
      </c>
      <c r="RW73" t="str">
        <f>IF(KE73=1,RW$8&amp;IF(SUM(KF73:$KK73)=0,"",", "),"")</f>
        <v/>
      </c>
      <c r="RX73" t="str">
        <f>IF(KF73=1,RX$8&amp;IF(SUM(KG73:$KK73)=0,"",", "),"")</f>
        <v/>
      </c>
      <c r="RY73" t="str">
        <f>IF(KG73=1,RY$8&amp;IF(SUM(KH73:$KK73)=0,"",", "),"")</f>
        <v/>
      </c>
      <c r="RZ73" t="str">
        <f>IF(KH73=1,RZ$8&amp;IF(SUM(KI73:$KK73)=0,"",", "),"")</f>
        <v/>
      </c>
      <c r="SA73" t="str">
        <f>IF(KI73=1,SA$8&amp;IF(SUM(KJ73:$KK73)=0,"",", "),"")</f>
        <v/>
      </c>
      <c r="SB73" t="str">
        <f>IF(KJ73=1,SB$8&amp;IF(SUM(KK73:$KK73)=0,"",", "),"")</f>
        <v/>
      </c>
      <c r="SC73" t="str">
        <f t="shared" si="71"/>
        <v/>
      </c>
    </row>
    <row r="74" spans="1:497" ht="60" customHeight="1" x14ac:dyDescent="0.45">
      <c r="A74" s="62"/>
      <c r="B74" s="212" t="str">
        <f t="shared" ref="B74:B137" si="72">IF(LEN(_xlfn.CONCAT(CA74:CS74,CHAR(10),IF(BV74&gt;0,"Major data variations (highlighted dark red): "&amp;BV74&amp;IF(SUM($BW74:$BY74)&gt;0,", ",""),""),IF(BW74&gt;0,"Very large data variations (highlighted red): "&amp;BW74&amp;IF(SUM($BX74:$BY74)&gt;0,", ",""),""),IF(BX74&gt;0,"Large data variations (highlighted orange): "&amp;BX74&amp;IF($BY74&gt;0,", ",""),""),IF(BY74&gt;0,"Moderate data variations (highlighted yellow): "&amp;BY74,"")))&lt;10,"",_xlfn.CONCAT(CA74:CS74,CHAR(10),IF(BV74&gt;0,"Major data variations (highlighted dark red): "&amp;BV74&amp;IF(SUM($BW74:$BY74)&gt;0,", ",""),""),IF(BW74&gt;0,"Very large data variations (highlighted red): "&amp;BW74&amp;IF(SUM($BX74:$BY74)&gt;0,", ",""),""),IF(BX74&gt;0,"Large data variations (highlighted orange): "&amp;BX74&amp;IF($BY74&gt;0,", ",""),""),IF(BY74&gt;0,"Moderate data variations (highlighted yellow): "&amp;BY74,"")))</f>
        <v/>
      </c>
      <c r="C74" s="212" t="str">
        <f t="shared" si="59"/>
        <v/>
      </c>
      <c r="D74" s="212" t="str">
        <f t="shared" si="60"/>
        <v/>
      </c>
      <c r="E74" s="212" t="str">
        <f t="shared" si="61"/>
        <v/>
      </c>
      <c r="F74" s="212" t="str">
        <f t="shared" si="62"/>
        <v/>
      </c>
      <c r="G74" s="237" t="str">
        <f>IF('EDCI Data'!B74="","",'EDCI Data'!B74)</f>
        <v/>
      </c>
      <c r="H74" s="238" t="str">
        <f>IF('EDCI Data'!C74="","",'EDCI Data'!C74)</f>
        <v/>
      </c>
      <c r="I74" s="239" t="str">
        <f>IF('EDCI Data'!D74="","",'EDCI Data'!D74)</f>
        <v/>
      </c>
      <c r="J74" s="240" t="str">
        <f>IF('EDCI Data'!E74="","",'EDCI Data'!E74)</f>
        <v/>
      </c>
      <c r="K74" s="237" t="str">
        <f>IF('EDCI Data'!F74="","",'EDCI Data'!F74)</f>
        <v/>
      </c>
      <c r="L74" s="237" t="str">
        <f>IF('EDCI Data'!G74="","",'EDCI Data'!G74)</f>
        <v/>
      </c>
      <c r="M74" s="237" t="str">
        <f>IF('EDCI Data'!H74="","",'EDCI Data'!H74)</f>
        <v/>
      </c>
      <c r="N74" s="237" t="str">
        <f>IF('EDCI Data'!I74="","",'EDCI Data'!I74)</f>
        <v/>
      </c>
      <c r="O74" s="237" t="str">
        <f>IF('EDCI Data'!J74="","",'EDCI Data'!J74)</f>
        <v/>
      </c>
      <c r="P74" s="237" t="str">
        <f>IF('EDCI Data'!K74="","",'EDCI Data'!K74)</f>
        <v/>
      </c>
      <c r="Q74" s="241" t="str">
        <f>IF('EDCI Data'!L74="","",'EDCI Data'!L74)</f>
        <v/>
      </c>
      <c r="R74" s="241" t="str">
        <f>IF('EDCI Data'!M74="","",'EDCI Data'!M74)</f>
        <v/>
      </c>
      <c r="S74" s="237" t="str">
        <f>IF('EDCI Data'!N74="","",'EDCI Data'!N74)</f>
        <v/>
      </c>
      <c r="T74" s="237" t="str">
        <f>IF('EDCI Data'!O74="","",'EDCI Data'!O74)</f>
        <v/>
      </c>
      <c r="U74" s="237" t="str">
        <f>IF('EDCI Data'!P74="","",'EDCI Data'!P74)</f>
        <v/>
      </c>
      <c r="V74" s="237" t="str">
        <f>IF('EDCI Data'!Q74="","",'EDCI Data'!Q74)</f>
        <v/>
      </c>
      <c r="W74" s="242" t="str">
        <f>IF('EDCI Data'!R74="","",'EDCI Data'!R74)</f>
        <v/>
      </c>
      <c r="X74" s="243" t="str">
        <f>IF('EDCI Data'!S74="","",'EDCI Data'!S74)</f>
        <v/>
      </c>
      <c r="Y74" s="243" t="str">
        <f>IF('EDCI Data'!T74="","",'EDCI Data'!T74)</f>
        <v/>
      </c>
      <c r="Z74" s="244" t="str">
        <f>IF('EDCI Data'!U74="","",'EDCI Data'!U74)</f>
        <v/>
      </c>
      <c r="AA74" s="237" t="str">
        <f>IF('EDCI Data'!V74="","",'EDCI Data'!V74)</f>
        <v/>
      </c>
      <c r="AB74" s="244" t="str">
        <f>IF('EDCI Data'!W74="","",'EDCI Data'!W74)</f>
        <v/>
      </c>
      <c r="AC74" s="237" t="str">
        <f>IF('EDCI Data'!X74="","",'EDCI Data'!X74)</f>
        <v/>
      </c>
      <c r="AD74" s="244" t="str">
        <f>IF('EDCI Data'!Y74="","",'EDCI Data'!Y74)</f>
        <v/>
      </c>
      <c r="AE74" s="237" t="str">
        <f>IF('EDCI Data'!Z74="","",'EDCI Data'!Z74)</f>
        <v/>
      </c>
      <c r="AF74" s="237" t="str">
        <f>IF('EDCI Data'!AA74="","",'EDCI Data'!AA74)</f>
        <v/>
      </c>
      <c r="AG74" s="237" t="str">
        <f>IF('EDCI Data'!AB74="","",'EDCI Data'!AB74)</f>
        <v/>
      </c>
      <c r="AH74" s="237" t="str">
        <f>IF('EDCI Data'!AC74="","",'EDCI Data'!AC74)</f>
        <v/>
      </c>
      <c r="AI74" s="237" t="str">
        <f>IF('EDCI Data'!AD74="","",'EDCI Data'!AD74)</f>
        <v/>
      </c>
      <c r="AJ74" s="237" t="str">
        <f>IF('EDCI Data'!AE74="","",'EDCI Data'!AE74)</f>
        <v/>
      </c>
      <c r="AK74" s="237" t="str">
        <f>IF('EDCI Data'!AF74="","",'EDCI Data'!AF74)</f>
        <v/>
      </c>
      <c r="AL74" s="237" t="str">
        <f>IF('EDCI Data'!AG74="","",'EDCI Data'!AG74)</f>
        <v/>
      </c>
      <c r="AM74" s="237" t="str">
        <f>IF('EDCI Data'!AH74="","",'EDCI Data'!AH74)</f>
        <v/>
      </c>
      <c r="AN74" s="237" t="str">
        <f>IF('EDCI Data'!AI74="","",'EDCI Data'!AI74)</f>
        <v/>
      </c>
      <c r="AO74" s="237" t="str">
        <f>IF('EDCI Data'!AJ74="","",'EDCI Data'!AJ74)</f>
        <v/>
      </c>
      <c r="AP74" s="237" t="str">
        <f>IF('EDCI Data'!AK74="","",'EDCI Data'!AK74)</f>
        <v/>
      </c>
      <c r="AQ74" s="237" t="str">
        <f>IF('EDCI Data'!AL74="","",'EDCI Data'!AL74)</f>
        <v/>
      </c>
      <c r="AR74" s="237" t="str">
        <f>IF('EDCI Data'!AM74="","",'EDCI Data'!AM74)</f>
        <v/>
      </c>
      <c r="AS74" s="237" t="str">
        <f>IF('EDCI Data'!AN74="","",'EDCI Data'!AN74)</f>
        <v/>
      </c>
      <c r="AT74" s="237" t="str">
        <f>IF('EDCI Data'!AO74="","",'EDCI Data'!AO74)</f>
        <v/>
      </c>
      <c r="AU74" s="237" t="str">
        <f>IF('EDCI Data'!AP74="","",'EDCI Data'!AP74)</f>
        <v/>
      </c>
      <c r="AV74" s="237" t="str">
        <f>IF('EDCI Data'!AQ74="","",'EDCI Data'!AQ74)</f>
        <v/>
      </c>
      <c r="AW74" s="237" t="str">
        <f>IF('EDCI Data'!AR74="","",'EDCI Data'!AR74)</f>
        <v/>
      </c>
      <c r="AX74" s="237" t="str">
        <f>IF('EDCI Data'!AS74="","",'EDCI Data'!AS74)</f>
        <v/>
      </c>
      <c r="AY74" s="237" t="str">
        <f>IF('EDCI Data'!AT74="","",'EDCI Data'!AT74)</f>
        <v/>
      </c>
      <c r="AZ74" s="237" t="str">
        <f>IF('EDCI Data'!AU74="","",'EDCI Data'!AU74)</f>
        <v/>
      </c>
      <c r="BA74" s="237" t="str">
        <f>IF('EDCI Data'!AV74="","",'EDCI Data'!AV74)</f>
        <v/>
      </c>
      <c r="BB74" s="245" t="str">
        <f>IF('EDCI Data'!AW74="","",'EDCI Data'!AW74)</f>
        <v/>
      </c>
      <c r="BC74" s="245" t="str">
        <f>IF('EDCI Data'!AX74="","",'EDCI Data'!AX74)</f>
        <v/>
      </c>
      <c r="BD74" s="246" t="str">
        <f t="shared" si="63"/>
        <v/>
      </c>
      <c r="BE74" s="247" t="str">
        <f>IF('EDCI Data'!AY74="","",'EDCI Data'!AY74)</f>
        <v/>
      </c>
      <c r="BF74" s="247" t="str">
        <f>IF('EDCI Data'!AZ74="","",'EDCI Data'!AZ74)</f>
        <v/>
      </c>
      <c r="BG74" s="247" t="str">
        <f>IF('EDCI Data'!BA74="","",'EDCI Data'!BA74)</f>
        <v/>
      </c>
      <c r="BH74" s="247" t="str">
        <f>IF('EDCI Data'!BB74="","",'EDCI Data'!BB74)</f>
        <v/>
      </c>
      <c r="BI74" s="247" t="str">
        <f>IF('EDCI Data'!BC74="","",'EDCI Data'!BC74)</f>
        <v/>
      </c>
      <c r="BJ74" s="247" t="str">
        <f>IF('EDCI Data'!BD74="","",'EDCI Data'!BD74)</f>
        <v/>
      </c>
      <c r="BK74" s="247" t="str">
        <f>IF('EDCI Data'!BE74="","",'EDCI Data'!BE74)</f>
        <v/>
      </c>
      <c r="BL74" s="247" t="str">
        <f>IF('EDCI Data'!BF74="","",'EDCI Data'!BF74)</f>
        <v/>
      </c>
      <c r="BM74" s="247" t="str">
        <f>IF('EDCI Data'!BG74="","",'EDCI Data'!BG74)</f>
        <v/>
      </c>
      <c r="BN74" s="248" t="str">
        <f>IF('EDCI Data'!BH74="","",'EDCI Data'!BH74)</f>
        <v/>
      </c>
      <c r="BO74" s="248" t="str">
        <f>IF('EDCI Data'!BI74="","",'EDCI Data'!BI74)</f>
        <v/>
      </c>
      <c r="BP74" s="249" t="str">
        <f>IF('EDCI Data'!BJ74="","",'EDCI Data'!BJ74)</f>
        <v/>
      </c>
      <c r="BQ74" s="248" t="str">
        <f>IF('EDCI Data'!BK74="","",'EDCI Data'!BK74)</f>
        <v/>
      </c>
      <c r="BR74" s="248" t="str">
        <f>IF('EDCI Data'!BL74="","",'EDCI Data'!BL74)</f>
        <v/>
      </c>
      <c r="BS74" s="250" t="str">
        <f>IF('EDCI Data'!BM74="","",'EDCI Data'!BM74)</f>
        <v/>
      </c>
      <c r="BT74" s="251" t="str">
        <f>IF('EDCI Data'!BN74="","",'EDCI Data'!BN74)</f>
        <v/>
      </c>
      <c r="BU74" s="246" t="str">
        <f>IF('EDCI Data'!BO74="","",'EDCI Data'!BO74)</f>
        <v/>
      </c>
      <c r="BV74" s="252">
        <f t="shared" si="64"/>
        <v>0</v>
      </c>
      <c r="BW74" s="252">
        <f t="shared" si="65"/>
        <v>0</v>
      </c>
      <c r="BX74" s="252">
        <f t="shared" si="66"/>
        <v>0</v>
      </c>
      <c r="BY74" s="252">
        <f t="shared" si="67"/>
        <v>0</v>
      </c>
      <c r="BZ74" t="str">
        <f t="shared" ref="BZ74:BZ137" si="73">_xlfn.CONCAT(G74:H74)</f>
        <v/>
      </c>
      <c r="CA74" s="253"/>
      <c r="CB74"/>
      <c r="CC74"/>
      <c r="CD74"/>
      <c r="CE74" t="str">
        <f t="shared" ref="CE74:CE137" si="74">IF(COUNTIFS($BZ$10:$BZ$259,$BZ74)&lt;&gt;COUNTIFS($BZ$10:$BZ$259,$BZ74,K$10:K$259,K74),IF($I74=_xlfn.MAXIFS($I$10:$I$259,$BZ$10:$BZ$259,$BZ74),CE$8&amp;": inconsistent across years, please update. "&amp;CHAR(10),""),"")</f>
        <v/>
      </c>
      <c r="CF74"/>
      <c r="CG74" t="str">
        <f t="shared" ref="CG74:CG137" si="75">IF(COUNTIFS($BZ$10:$BZ$259,$BZ74)&lt;&gt;COUNTIFS($BZ$10:$BZ$259,$BZ74,M$10:M$259,M74),IF($I74=_xlfn.MAXIFS($I$10:$I$259,$BZ$10:$BZ$259,$BZ74),CG$8&amp;": inconsistent across years, please check whether this is accurate and update if required. "&amp;CHAR(10),""),"")</f>
        <v/>
      </c>
      <c r="CH74" t="str">
        <f t="shared" ref="CH74:CH137" si="76">IF(COUNTIFS($BZ$10:$BZ$259,$BZ74)&lt;&gt;COUNTIFS($BZ$10:$BZ$259,$BZ74,N$10:N$259,N74),IF($I74=_xlfn.MAXIFS($I$10:$I$259,$BZ$10:$BZ$259,$BZ74),CH$8&amp;": inconsistent across years, please check whether this is accurate and update if required. "&amp;CHAR(10),""),"")</f>
        <v/>
      </c>
      <c r="CI74" t="str">
        <f t="shared" ref="CI74:CI137" si="77">IF(COUNTIFS($BZ$10:$BZ$259,$BZ74)&lt;&gt;COUNTIFS($BZ$10:$BZ$259,$BZ74,O$10:O$259,O74),IF($I74=_xlfn.MAXIFS($I$10:$I$259,$BZ$10:$BZ$259,$BZ74),CI$8&amp;": inconsistent across years, please check whether this is accurate and update if required. "&amp;CHAR(10),""),"")</f>
        <v/>
      </c>
      <c r="CJ74" t="str">
        <f t="shared" ref="CJ74:CJ137" si="78">IF(COUNTIFS($BZ$10:$BZ$259,$BZ74)&lt;&gt;COUNTIFS($BZ$10:$BZ$259,$BZ74,P$10:P$259,P74),IF($I74=_xlfn.MAXIFS($I$10:$I$259,$BZ$10:$BZ$259,$BZ74),CJ$8&amp;": inconsistent across years, please check whether this is accurate and update if required. "&amp;CHAR(10),""),"")</f>
        <v/>
      </c>
      <c r="CK74"/>
      <c r="CL74"/>
      <c r="CM74" t="str">
        <f t="shared" ref="CM74:CM137" si="79">IF(COUNTIFS($BZ$10:$BZ$259,$BZ74)&lt;&gt;COUNTIFS($BZ$10:$BZ$259,$BZ74,S$10:S$259,S74),IF($I74=_xlfn.MAXIFS($I$10:$I$259,$BZ$10:$BZ$259,$BZ74),CM$8&amp;": inconsistent across years, please check whether this is accurate and update if required. "&amp;CHAR(10),""),"")</f>
        <v/>
      </c>
      <c r="CN74" t="str">
        <f t="shared" ref="CN74:CN137" si="80">IF(COUNTIFS($BZ$10:$BZ$259,$BZ74)&lt;&gt;COUNTIFS($BZ$10:$BZ$259,$BZ74,T$10:T$259,T74),IF($I74=_xlfn.MAXIFS($I$10:$I$259,$BZ$10:$BZ$259,$BZ74),CN$8&amp;": inconsistent across years, please check whether this is accurate and update if required. "&amp;CHAR(10),""),"")</f>
        <v/>
      </c>
      <c r="CO74" t="str">
        <f t="shared" ref="CO74:CO137" si="81">IF(COUNTIFS($BZ$10:$BZ$259,$BZ74)&lt;&gt;COUNTIFS($BZ$10:$BZ$259,$BZ74,U$10:U$259,U74),IF($I74=_xlfn.MAXIFS($I$10:$I$259,$BZ$10:$BZ$259,$BZ74),CO$8&amp;": inconsistent across years, please check whether this is accurate and update if required. "&amp;CHAR(10),""),"")</f>
        <v/>
      </c>
      <c r="CP74" t="str">
        <f t="shared" ref="CP74:CP137" si="82">IF(COUNTIFS($BZ$10:$BZ$259,$BZ74)&lt;&gt;COUNTIFS($BZ$10:$BZ$259,$BZ74,V$10:V$259,V74),IF($I74=_xlfn.MAXIFS($I$10:$I$259,$BZ$10:$BZ$259,$BZ74),CP$8&amp;": inconsistent across years, please check whether this is accurate and update if required. "&amp;CHAR(10),""),"")</f>
        <v/>
      </c>
      <c r="CQ74"/>
      <c r="CR74" t="str" cm="1">
        <f t="array" ref="CR74">IF(COUNTIFS($BZ$10:$BZ$259,$BZ74,$I$10:$I$259,$I74+1)&gt;0,IF(X74&lt;&gt;INDEX(Y$10:Y$259,MATCH(1,INDEX(($BZ74=$BZ$10:$BZ$259)*($I$10:$I$259=$I74+1),0,1),0)),"Number of FTEs in previous year do not align with Number of FTEs in current year across years, by definition these should be equal. Please check and update if required. "&amp;CHAR(10),""),"")</f>
        <v/>
      </c>
      <c r="CS74" t="str" cm="1">
        <f t="array" ref="CS74">IF(COUNTIFS($BZ$10:$BZ$259,$BZ74,$I$10:$I$259,$I74-1)&gt;0,IF(Y74&lt;&gt;INDEX(X$10:X$259,MATCH(1,INDEX(($BZ74=$BZ$10:$BZ$259)*($I$10:$I$259=$I74-1),0,1),0)),"Number of FTEs in previous year do not align with Number of FTEs in current year across years, by definition these should be equal. Please check and update if required. "&amp;CHAR(10),""),"")</f>
        <v/>
      </c>
      <c r="CT74" t="str">
        <f t="shared" ref="CT74:CT137" si="83">IF(COUNTIFS($BZ$10:$BZ$259,$BZ74,$I$10:$I$259,$I74-1)&gt;0,IF(AND(W74&lt;&gt;"",IFERROR(1/AVERAGEIFS(W$10:W$259,$BZ$10:$BZ$259,$BZ74,$I$10:$I$259,$I74-1),"")&lt;&gt;""),IF(OR(W74/AVERAGEIFS(W$10:W$259,$BZ$10:$BZ$259,$BZ74,$I$10:$I$259,$I74-1)&gt;=10,W74/AVERAGEIFS(W$10:W$259,$BZ$10:$BZ$259,$BZ74,$I$10:$I$259,$I74-1)&lt;=0.1),1,""),""),"")</f>
        <v/>
      </c>
      <c r="CU74" t="str">
        <f t="shared" ref="CU74:CU137" si="84">IF(COUNTIFS($BZ$10:$BZ$259,$BZ74,$I$10:$I$259,$I74-1)&gt;0,IF(AND(X74&lt;&gt;"",IFERROR(1/AVERAGEIFS(X$10:X$259,$BZ$10:$BZ$259,$BZ74,$I$10:$I$259,$I74-1),"")&lt;&gt;""),IF(OR(X74/AVERAGEIFS(X$10:X$259,$BZ$10:$BZ$259,$BZ74,$I$10:$I$259,$I74-1)&gt;=100,X74/AVERAGEIFS(X$10:X$259,$BZ$10:$BZ$259,$BZ74,$I$10:$I$259,$I74-1)&lt;=0.01),1,""),""),"")</f>
        <v/>
      </c>
      <c r="CV74"/>
      <c r="CW74" t="str">
        <f t="shared" ref="CW74:CW137" si="85">IF(COUNTIFS($BZ$10:$BZ$259,$BZ74,$I$10:$I$259,$I74-1)&gt;0,IF(AND(Z74&lt;&gt;"",IFERROR(1/AVERAGEIFS(Z$10:Z$259,$BZ$10:$BZ$259,$BZ74,$I$10:$I$259,$I74-1),"")&lt;&gt;""),IF(OR(Z74/AVERAGEIFS(Z$10:Z$259,$BZ$10:$BZ$259,$BZ74,$I$10:$I$259,$I74-1)&gt;=100,Z74/AVERAGEIFS(Z$10:Z$259,$BZ$10:$BZ$259,$BZ74,$I$10:$I$259,$I74-1)&lt;=0.01),1,""),IF(Z74="","",IF(COUNTIFS($BZ$10:$BZ$259,$BZ74,$I$10:$I$259,$I74-1)&gt;0,IF(AND(Z74&gt;0,IFERROR(AVERAGEIFS(Z$10:Z$259,$BZ$10:$BZ$259,$BZ74,$I$10:$I$259,$I74-1),"")&lt;&gt;"",SUMIFS(Z$10:Z$259,$BZ$10:$BZ$259,$BZ74,$I$10:$I$259,$I74-1)=0),1,"")))),"")</f>
        <v/>
      </c>
      <c r="CX74"/>
      <c r="CY74" t="str">
        <f t="shared" ref="CY74:CY137" si="86">IF(COUNTIFS($BZ$10:$BZ$259,$BZ74,$I$10:$I$259,$I74-1)&gt;0,IF(AND(AB74&lt;&gt;"",IFERROR(1/AVERAGEIFS(AB$10:AB$259,$BZ$10:$BZ$259,$BZ74,$I$10:$I$259,$I74-1),"")&lt;&gt;""),IF(OR(AB74/AVERAGEIFS(AB$10:AB$259,$BZ$10:$BZ$259,$BZ74,$I$10:$I$259,$I74-1)&gt;=100,AB74/AVERAGEIFS(AB$10:AB$259,$BZ$10:$BZ$259,$BZ74,$I$10:$I$259,$I74-1)&lt;=0.01),1,""),IF(AB74="","",IF(COUNTIFS($BZ$10:$BZ$259,$BZ74,$I$10:$I$259,$I74-1)&gt;0,IF(AND(AB74&gt;0,IFERROR(AVERAGEIFS(AB$10:AB$259,$BZ$10:$BZ$259,$BZ74,$I$10:$I$259,$I74-1),"")&lt;&gt;"",SUMIFS(AB$10:AB$259,$BZ$10:$BZ$259,$BZ74,$I$10:$I$259,$I74-1)=0),1,"")))),"")</f>
        <v/>
      </c>
      <c r="CZ74"/>
      <c r="DA74" t="str">
        <f t="shared" ref="DA74:DA137" si="87">IF(COUNTIFS($BZ$10:$BZ$259,$BZ74,$I$10:$I$259,$I74-1)&gt;0,IF(AND(AD74&lt;&gt;"",IFERROR(1/AVERAGEIFS(AD$10:AD$259,$BZ$10:$BZ$259,$BZ74,$I$10:$I$259,$I74-1),"")&lt;&gt;""),IF(OR(AD74/AVERAGEIFS(AD$10:AD$259,$BZ$10:$BZ$259,$BZ74,$I$10:$I$259,$I74-1)&gt;=100,AD74/AVERAGEIFS(AD$10:AD$259,$BZ$10:$BZ$259,$BZ74,$I$10:$I$259,$I74-1)&lt;=0.01),1,""),IF(AD74="","",IF(COUNTIFS($BZ$10:$BZ$259,$BZ74,$I$10:$I$259,$I74-1)&gt;0,IF(AND(AD74&gt;0,IFERROR(AVERAGEIFS(AD$10:AD$259,$BZ$10:$BZ$259,$BZ74,$I$10:$I$259,$I74-1),"")&lt;&gt;"",SUMIFS(AD$10:AD$259,$BZ$10:$BZ$259,$BZ74,$I$10:$I$259,$I74-1)=0),1,"")))),"")</f>
        <v/>
      </c>
      <c r="DB74"/>
      <c r="DC74"/>
      <c r="DD74"/>
      <c r="DE74"/>
      <c r="DF74"/>
      <c r="DG74"/>
      <c r="DH74"/>
      <c r="DI74"/>
      <c r="DJ74"/>
      <c r="DK74"/>
      <c r="DL74"/>
      <c r="DM74"/>
      <c r="DN74"/>
      <c r="DO74"/>
      <c r="DP74"/>
      <c r="DQ74"/>
      <c r="DR74"/>
      <c r="DS74"/>
      <c r="DT74"/>
      <c r="DU74"/>
      <c r="DV74"/>
      <c r="DW74"/>
      <c r="DX74" t="str">
        <f t="shared" ref="DX74:DX137" si="88">IF(COUNTIFS($BZ$10:$BZ$259,$BZ74,$I$10:$I$259,$I74-1)&gt;0,IF(AND(BB74&lt;&gt;"",IFERROR(1/AVERAGEIFS(BB$10:BB$259,$BZ$10:$BZ$259,$BZ74,$I$10:$I$259,$I74-1),"")&lt;&gt;""),IF(OR(BB74/AVERAGEIFS(BB$10:BB$259,$BZ$10:$BZ$259,$BZ74,$I$10:$I$259,$I74-1)&gt;=100,BB74/AVERAGEIFS(BB$10:BB$259,$BZ$10:$BZ$259,$BZ74,$I$10:$I$259,$I74-1)&lt;=0.01),1,""),IF(BB74="","",IF(COUNTIFS($BZ$10:$BZ$259,$BZ74,$I$10:$I$259,$I74-1)&gt;0,IF(AND(BB74&gt;0,IFERROR(AVERAGEIFS(BB$10:BB$259,$BZ$10:$BZ$259,$BZ74,$I$10:$I$259,$I74-1),"")&lt;&gt;"",SUMIFS(BB$10:BB$259,$BZ$10:$BZ$259,$BZ74,$I$10:$I$259,$I74-1)=0),1,"")))),"")</f>
        <v/>
      </c>
      <c r="DY74" t="str">
        <f t="shared" ref="DY74:DY137" si="89">IF(COUNTIFS($BZ$10:$BZ$259,$BZ74,$I$10:$I$259,$I74-1)&gt;0,IF(AND(BC74&lt;&gt;"",IFERROR(1/AVERAGEIFS(BC$10:BC$259,$BZ$10:$BZ$259,$BZ74,$I$10:$I$259,$I74-1),"")&lt;&gt;""),IF(OR(BC74/AVERAGEIFS(BC$10:BC$259,$BZ$10:$BZ$259,$BZ74,$I$10:$I$259,$I74-1)&gt;=100,BC74/AVERAGEIFS(BC$10:BC$259,$BZ$10:$BZ$259,$BZ74,$I$10:$I$259,$I74-1)&lt;=0.01),1,""),IF(BC74="","",IF(COUNTIFS($BZ$10:$BZ$259,$BZ74,$I$10:$I$259,$I74-1)&gt;0,IF(AND(BC74&gt;0,IFERROR(AVERAGEIFS(BC$10:BC$259,$BZ$10:$BZ$259,$BZ74,$I$10:$I$259,$I74-1),"")&lt;&gt;"",SUMIFS(BC$10:BC$259,$BZ$10:$BZ$259,$BZ74,$I$10:$I$259,$I74-1)=0),1,"")))),"")</f>
        <v/>
      </c>
      <c r="DZ74" t="str">
        <f t="shared" ref="DZ74:DZ137" si="90">IF(COUNTIFS($BZ$10:$BZ$259,$BZ74,$I$10:$I$259,$I74-1)&gt;0,IF(AND(BD74&lt;&gt;"",IFERROR(AVERAGEIFS(BD$10:BD$259,$BZ$10:$BZ$259,$BZ74,$I$10:$I$259,$I74-1),"")&lt;&gt;""),IF(OR(BD74-AVERAGEIFS(BD$10:BD$259,$BZ$10:$BZ$259,$BZ74,$I$10:$I$259,$I74-1)&gt;=0.3,BD74-AVERAGEIFS(BD$10:BD$259,$BZ$10:$BZ$259,$BZ74,$I$10:$I$259,$I74-1)&lt;=-0.3),1,""),""),"")</f>
        <v/>
      </c>
      <c r="EA74" t="str">
        <f t="shared" ref="EA74:EA137" si="91">IF(COUNTIFS($BZ$10:$BZ$259,$BZ74,$I$10:$I$259,$I74-1)&gt;0,IF(AND(BE74&lt;&gt;"",IFERROR(1/AVERAGEIFS(BE$10:BE$259,$BZ$10:$BZ$259,$BZ74,$I$10:$I$259,$I74-1),"")&lt;&gt;""),IF(OR(BE74/AVERAGEIFS(BE$10:BE$259,$BZ$10:$BZ$259,$BZ74,$I$10:$I$259,$I74-1)&gt;=10,BE74/AVERAGEIFS(BE$10:BE$259,$BZ$10:$BZ$259,$BZ74,$I$10:$I$259,$I74-1)&lt;=0.1),1,""),""),"")</f>
        <v/>
      </c>
      <c r="EB74" t="str">
        <f t="shared" ref="EB74:EB137" si="92">IF(COUNTIFS($BZ$10:$BZ$259,$BZ74,$I$10:$I$259,$I74-1)&gt;0,IF(AND(BF74&lt;&gt;"",IFERROR(1/AVERAGEIFS(BF$10:BF$259,$BZ$10:$BZ$259,$BZ74,$I$10:$I$259,$I74-1),"")&lt;&gt;""),IF(OR(BF74/AVERAGEIFS(BF$10:BF$259,$BZ$10:$BZ$259,$BZ74,$I$10:$I$259,$I74-1)&gt;=10,BF74/AVERAGEIFS(BF$10:BF$259,$BZ$10:$BZ$259,$BZ74,$I$10:$I$259,$I74-1)&lt;=0.1),1,""),""),"")</f>
        <v/>
      </c>
      <c r="EC74" t="str">
        <f t="shared" ref="EC74:EC137" si="93">IF(COUNTIFS($BZ$10:$BZ$259,$BZ74,$I$10:$I$259,$I74-1)&gt;0,IF(AND(BG74&lt;&gt;"",IFERROR(1/AVERAGEIFS(BG$10:BG$259,$BZ$10:$BZ$259,$BZ74,$I$10:$I$259,$I74-1),"")&lt;&gt;""),IF(OR(BG74/AVERAGEIFS(BG$10:BG$259,$BZ$10:$BZ$259,$BZ74,$I$10:$I$259,$I74-1)&gt;=10,BG74/AVERAGEIFS(BG$10:BG$259,$BZ$10:$BZ$259,$BZ74,$I$10:$I$259,$I74-1)&lt;=0.1),1,""),""),"")</f>
        <v/>
      </c>
      <c r="ED74" t="str">
        <f t="shared" ref="ED74:ED137" si="94">IF(COUNTIFS($BZ$10:$BZ$259,$BZ74,$I$10:$I$259,$I74-1)&gt;0,IF(AND(BH74&lt;&gt;"",IFERROR(1/AVERAGEIFS(BH$10:BH$259,$BZ$10:$BZ$259,$BZ74,$I$10:$I$259,$I74-1),"")&lt;&gt;""),IF(OR(BH74/AVERAGEIFS(BH$10:BH$259,$BZ$10:$BZ$259,$BZ74,$I$10:$I$259,$I74-1)&gt;=10,BH74/AVERAGEIFS(BH$10:BH$259,$BZ$10:$BZ$259,$BZ74,$I$10:$I$259,$I74-1)&lt;=0.1),1,""),""),"")</f>
        <v/>
      </c>
      <c r="EE74" t="str">
        <f t="shared" ref="EE74:EE137" si="95">IF(COUNTIFS($BZ$10:$BZ$259,$BZ74,$I$10:$I$259,$I74-1)&gt;0,IF(AND(BI74&lt;&gt;"",IFERROR(1/AVERAGEIFS(BI$10:BI$259,$BZ$10:$BZ$259,$BZ74,$I$10:$I$259,$I74-1),"")&lt;&gt;""),IF(OR(BI74/AVERAGEIFS(BI$10:BI$259,$BZ$10:$BZ$259,$BZ74,$I$10:$I$259,$I74-1)&gt;=10,BI74/AVERAGEIFS(BI$10:BI$259,$BZ$10:$BZ$259,$BZ74,$I$10:$I$259,$I74-1)&lt;=0.1),1,""),""),"")</f>
        <v/>
      </c>
      <c r="EF74" t="str">
        <f t="shared" ref="EF74:EF137" si="96">IF(COUNTIFS($BZ$10:$BZ$259,$BZ74,$I$10:$I$259,$I74-1)&gt;0,IF(AND(BJ74&lt;&gt;"",IFERROR(1/AVERAGEIFS(BJ$10:BJ$259,$BZ$10:$BZ$259,$BZ74,$I$10:$I$259,$I74-1),"")&lt;&gt;""),IF(OR(BJ74/AVERAGEIFS(BJ$10:BJ$259,$BZ$10:$BZ$259,$BZ74,$I$10:$I$259,$I74-1)&gt;=10,BJ74/AVERAGEIFS(BJ$10:BJ$259,$BZ$10:$BZ$259,$BZ74,$I$10:$I$259,$I74-1)&lt;=0.1),1,""),""),"")</f>
        <v/>
      </c>
      <c r="EG74" t="str">
        <f t="shared" ref="EG74:EG137" si="97">IF(COUNTIFS($BZ$10:$BZ$259,$BZ74,$I$10:$I$259,$I74-1)&gt;0,IF(AND(BK74&lt;&gt;"",IFERROR(1/AVERAGEIFS(BK$10:BK$259,$BZ$10:$BZ$259,$BZ74,$I$10:$I$259,$I74-1),"")&lt;&gt;""),IF(OR(BK74/AVERAGEIFS(BK$10:BK$259,$BZ$10:$BZ$259,$BZ74,$I$10:$I$259,$I74-1)&gt;=10,BK74/AVERAGEIFS(BK$10:BK$259,$BZ$10:$BZ$259,$BZ74,$I$10:$I$259,$I74-1)&lt;=0.1),1,""),""),"")</f>
        <v/>
      </c>
      <c r="EH74" t="str">
        <f t="shared" ref="EH74:EH137" si="98">IF(COUNTIFS($BZ$10:$BZ$259,$BZ74,$I$10:$I$259,$I74-1)&gt;0,IF(AND(BL74&lt;&gt;"",IFERROR(1/AVERAGEIFS(BL$10:BL$259,$BZ$10:$BZ$259,$BZ74,$I$10:$I$259,$I74-1),"")&lt;&gt;""),IF(OR(BL74/AVERAGEIFS(BL$10:BL$259,$BZ$10:$BZ$259,$BZ74,$I$10:$I$259,$I74-1)&gt;=10,BL74/AVERAGEIFS(BL$10:BL$259,$BZ$10:$BZ$259,$BZ74,$I$10:$I$259,$I74-1)&lt;=0.1),1,""),""),"")</f>
        <v/>
      </c>
      <c r="EI74" t="str">
        <f t="shared" ref="EI74:EI137" si="99">IF(COUNTIFS($BZ$10:$BZ$259,$BZ74,$I$10:$I$259,$I74-1)&gt;0,IF(AND(BM74&lt;&gt;"",IFERROR(1/AVERAGEIFS(BM$10:BM$259,$BZ$10:$BZ$259,$BZ74,$I$10:$I$259,$I74-1),"")&lt;&gt;""),IF(OR(BM74/AVERAGEIFS(BM$10:BM$259,$BZ$10:$BZ$259,$BZ74,$I$10:$I$259,$I74-1)&gt;=100,BM74/AVERAGEIFS(BM$10:BM$259,$BZ$10:$BZ$259,$BZ74,$I$10:$I$259,$I74-1)&lt;=0.01),1,""),IF(BM74="","",IF(COUNTIFS($BZ$10:$BZ$259,$BZ74,$I$10:$I$259,$I74-1)&gt;0,IF(AND(BM74&gt;0,IFERROR(AVERAGEIFS(BM$10:BM$259,$BZ$10:$BZ$259,$BZ74,$I$10:$I$259,$I74-1),"")&lt;&gt;"",SUMIFS(BM$10:BM$259,$BZ$10:$BZ$259,$BZ74,$I$10:$I$259,$I74-1)=0),1,"")))),"")</f>
        <v/>
      </c>
      <c r="EJ74"/>
      <c r="EK74"/>
      <c r="EL74"/>
      <c r="EM74"/>
      <c r="EN74"/>
      <c r="EO74"/>
      <c r="EP74"/>
      <c r="EQ74" t="str">
        <f t="shared" ref="EQ74:EQ137" si="100">IF(COUNTIFS($BZ$10:$BZ$259,$BZ74,$I$10:$I$259,$I74-1)&gt;0,IF(AND(BU74&lt;&gt;"",IFERROR(AVERAGEIFS(BU$10:BU$259,$BZ$10:$BZ$259,$BZ74,$I$10:$I$259,$I74-1),"")&lt;&gt;""),IF(OR(BU74-AVERAGEIFS(BU$10:BU$259,$BZ$10:$BZ$259,$BZ74,$I$10:$I$259,$I74-1)&gt;=0.3,BU74-AVERAGEIFS(BU$10:BU$259,$BZ$10:$BZ$259,$BZ74,$I$10:$I$259,$I74-1)&lt;=-0.3),1,""),""),"")</f>
        <v/>
      </c>
      <c r="ER74" t="str">
        <f t="shared" ref="ER74:ER137" si="101">IF(CT74&lt;&gt;1,IF(COUNTIFS($BZ$10:$BZ$259,$BZ74,$I$10:$I$259,$I74-1)&gt;0,IF(AND(W74&lt;&gt;"",IFERROR(1/AVERAGEIFS(W$10:W$259,$BZ$10:$BZ$259,$BZ74,$I$10:$I$259,$I74-1),"")&lt;&gt;""),IF(OR(W74/AVERAGEIFS(W$10:W$259,$BZ$10:$BZ$259,$BZ74,$I$10:$I$259,$I74-1)&gt;=4,W74/AVERAGEIFS(W$10:W$259,$BZ$10:$BZ$259,$BZ74,$I$10:$I$259,$I74-1)&lt;=0.25),1,""),""),""),"")</f>
        <v/>
      </c>
      <c r="ES74" t="str">
        <f t="shared" ref="ES74:ES137" si="102">IF(CU74&lt;&gt;1,IF(COUNTIFS($BZ$10:$BZ$259,$BZ74,$I$10:$I$259,$I74-1)&gt;0,IF(AND(X74&lt;&gt;"",IFERROR(1/AVERAGEIFS(X$10:X$259,$BZ$10:$BZ$259,$BZ74,$I$10:$I$259,$I74-1),"")&lt;&gt;""),IF(OR(X74/AVERAGEIFS(X$10:X$259,$BZ$10:$BZ$259,$BZ74,$I$10:$I$259,$I74-1)&gt;=4,X74/AVERAGEIFS(X$10:X$259,$BZ$10:$BZ$259,$BZ74,$I$10:$I$259,$I74-1)&lt;=0.25),1,""),""),""),"")</f>
        <v/>
      </c>
      <c r="ET74"/>
      <c r="EU74" t="str">
        <f t="shared" ref="EU74:EU137" si="103">IF(CW74&lt;&gt;1,IF(COUNTIFS($BZ$10:$BZ$259,$BZ74,$I$10:$I$259,$I74-1)&gt;0,IF(AND(Z74&lt;&gt;"",IFERROR(1/AVERAGEIFS(Z$10:Z$259,$BZ$10:$BZ$259,$BZ74,$I$10:$I$259,$I74-1),"")&lt;&gt;""),IF(OR(Z74/AVERAGEIFS(Z$10:Z$259,$BZ$10:$BZ$259,$BZ74,$I$10:$I$259,$I74-1)&gt;=10,Z74/AVERAGEIFS(Z$10:Z$259,$BZ$10:$BZ$259,$BZ74,$I$10:$I$259,$I74-1)&lt;=0.1),1,""),IF(Z74="","",IF(COUNTIFS($BZ$10:$BZ$259,$BZ74,$I$10:$I$259,$I74-1)&gt;0,IF(AND(Z74&gt;0,IFERROR(AVERAGEIFS(Z$10:Z$259,$BZ$10:$BZ$259,$BZ74,$I$10:$I$259,$I74-1),"")&lt;&gt;"",SUMIFS(Z$10:Z$259,$BZ$10:$BZ$259,$BZ74,$I$10:$I$259,$I74-1)=0),1,"")))),""),"")</f>
        <v/>
      </c>
      <c r="EV74"/>
      <c r="EW74" t="str">
        <f t="shared" ref="EW74:EW137" si="104">IF(CY74&lt;&gt;1,IF(COUNTIFS($BZ$10:$BZ$259,$BZ74,$I$10:$I$259,$I74-1)&gt;0,IF(AND(AB74&lt;&gt;"",IFERROR(1/AVERAGEIFS(AB$10:AB$259,$BZ$10:$BZ$259,$BZ74,$I$10:$I$259,$I74-1),"")&lt;&gt;""),IF(OR(AB74/AVERAGEIFS(AB$10:AB$259,$BZ$10:$BZ$259,$BZ74,$I$10:$I$259,$I74-1)&gt;=10,AB74/AVERAGEIFS(AB$10:AB$259,$BZ$10:$BZ$259,$BZ74,$I$10:$I$259,$I74-1)&lt;=0.1),1,""),IF(AB74="","",IF(COUNTIFS($BZ$10:$BZ$259,$BZ74,$I$10:$I$259,$I74-1)&gt;0,IF(AND(AB74&gt;0,IFERROR(AVERAGEIFS(AB$10:AB$259,$BZ$10:$BZ$259,$BZ74,$I$10:$I$259,$I74-1),"")&lt;&gt;"",SUMIFS(AB$10:AB$259,$BZ$10:$BZ$259,$BZ74,$I$10:$I$259,$I74-1)=0),1,"")))),""),"")</f>
        <v/>
      </c>
      <c r="EX74"/>
      <c r="EY74" t="str">
        <f t="shared" ref="EY74:EY137" si="105">IF(DA74&lt;&gt;1,IF(COUNTIFS($BZ$10:$BZ$259,$BZ74,$I$10:$I$259,$I74-1)&gt;0,IF(AND(AD74&lt;&gt;"",IFERROR(1/AVERAGEIFS(AD$10:AD$259,$BZ$10:$BZ$259,$BZ74,$I$10:$I$259,$I74-1),"")&lt;&gt;""),IF(OR(AD74/AVERAGEIFS(AD$10:AD$259,$BZ$10:$BZ$259,$BZ74,$I$10:$I$259,$I74-1)&gt;=10,AD74/AVERAGEIFS(AD$10:AD$259,$BZ$10:$BZ$259,$BZ74,$I$10:$I$259,$I74-1)&lt;=0.1),1,""),IF(AD74="","",IF(COUNTIFS($BZ$10:$BZ$259,$BZ74,$I$10:$I$259,$I74-1)&gt;0,IF(AND(AD74&gt;0,IFERROR(AVERAGEIFS(AD$10:AD$259,$BZ$10:$BZ$259,$BZ74,$I$10:$I$259,$I74-1),"")&lt;&gt;"",SUMIFS(AD$10:AD$259,$BZ$10:$BZ$259,$BZ74,$I$10:$I$259,$I74-1)=0),1,"")))),""),"")</f>
        <v/>
      </c>
      <c r="EZ74"/>
      <c r="FA74"/>
      <c r="FB74"/>
      <c r="FC74"/>
      <c r="FD74"/>
      <c r="FE74"/>
      <c r="FF74"/>
      <c r="FG74"/>
      <c r="FH74"/>
      <c r="FI74"/>
      <c r="FJ74"/>
      <c r="FK74"/>
      <c r="FL74"/>
      <c r="FM74"/>
      <c r="FN74"/>
      <c r="FO74"/>
      <c r="FP74"/>
      <c r="FQ74"/>
      <c r="FR74"/>
      <c r="FS74"/>
      <c r="FT74"/>
      <c r="FU74"/>
      <c r="FV74" t="str">
        <f t="shared" ref="FV74:FV137" si="106">IF(DX74&lt;&gt;1,IF(COUNTIFS($BZ$10:$BZ$259,$BZ74,$I$10:$I$259,$I74-1)&gt;0,IF(AND(BB74&lt;&gt;"",IFERROR(1/AVERAGEIFS(BB$10:BB$259,$BZ$10:$BZ$259,$BZ74,$I$10:$I$259,$I74-1),"")&lt;&gt;""),IF(OR(BB74/AVERAGEIFS(BB$10:BB$259,$BZ$10:$BZ$259,$BZ74,$I$10:$I$259,$I74-1)&gt;=10,BB74/AVERAGEIFS(BB$10:BB$259,$BZ$10:$BZ$259,$BZ74,$I$10:$I$259,$I74-1)&lt;=0.1),1,""),IF(BB74="","",IF(COUNTIFS($BZ$10:$BZ$259,$BZ74,$I$10:$I$259,$I74-1)&gt;0,IF(AND(BB74&gt;0,IFERROR(AVERAGEIFS(BB$10:BB$259,$BZ$10:$BZ$259,$BZ74,$I$10:$I$259,$I74-1),"")&lt;&gt;"",SUMIFS(BB$10:BB$259,$BZ$10:$BZ$259,$BZ74,$I$10:$I$259,$I74-1)=0),1,"")))),""),"")</f>
        <v/>
      </c>
      <c r="FW74" t="str">
        <f t="shared" ref="FW74:FW137" si="107">IF(DY74&lt;&gt;1,IF(COUNTIFS($BZ$10:$BZ$259,$BZ74,$I$10:$I$259,$I74-1)&gt;0,IF(AND(BC74&lt;&gt;"",IFERROR(1/AVERAGEIFS(BC$10:BC$259,$BZ$10:$BZ$259,$BZ74,$I$10:$I$259,$I74-1),"")&lt;&gt;""),IF(OR(BC74/AVERAGEIFS(BC$10:BC$259,$BZ$10:$BZ$259,$BZ74,$I$10:$I$259,$I74-1)&gt;=10,BC74/AVERAGEIFS(BC$10:BC$259,$BZ$10:$BZ$259,$BZ74,$I$10:$I$259,$I74-1)&lt;=0.1),1,""),IF(BC74="","",IF(COUNTIFS($BZ$10:$BZ$259,$BZ74,$I$10:$I$259,$I74-1)&gt;0,IF(AND(BC74&gt;0,IFERROR(AVERAGEIFS(BC$10:BC$259,$BZ$10:$BZ$259,$BZ74,$I$10:$I$259,$I74-1),"")&lt;&gt;"",SUMIFS(BC$10:BC$259,$BZ$10:$BZ$259,$BZ74,$I$10:$I$259,$I74-1)=0),1,"")))),""),"")</f>
        <v/>
      </c>
      <c r="FX74"/>
      <c r="FY74" t="str">
        <f t="shared" ref="FY74:FY137" si="108">IF(EA74&lt;&gt;1,IF(COUNTIFS($BZ$10:$BZ$259,$BZ74,$I$10:$I$259,$I74-1)&gt;0,IF(AND(BE74&lt;&gt;"",IFERROR(1/AVERAGEIFS(BE$10:BE$259,$BZ$10:$BZ$259,$BZ74,$I$10:$I$259,$I74-1),"")&lt;&gt;""),IF(OR(BE74/AVERAGEIFS(BE$10:BE$259,$BZ$10:$BZ$259,$BZ74,$I$10:$I$259,$I74-1)&gt;=4,BE74/AVERAGEIFS(BE$10:BE$259,$BZ$10:$BZ$259,$BZ74,$I$10:$I$259,$I74-1)&lt;=0.25),1,""),""),""),"")</f>
        <v/>
      </c>
      <c r="FZ74" t="str">
        <f t="shared" ref="FZ74:FZ137" si="109">IF(EB74&lt;&gt;1,IF(COUNTIFS($BZ$10:$BZ$259,$BZ74,$I$10:$I$259,$I74-1)&gt;0,IF(AND(BF74&lt;&gt;"",IFERROR(1/AVERAGEIFS(BF$10:BF$259,$BZ$10:$BZ$259,$BZ74,$I$10:$I$259,$I74-1),"")&lt;&gt;""),IF(OR(BF74/AVERAGEIFS(BF$10:BF$259,$BZ$10:$BZ$259,$BZ74,$I$10:$I$259,$I74-1)&gt;=4,BF74/AVERAGEIFS(BF$10:BF$259,$BZ$10:$BZ$259,$BZ74,$I$10:$I$259,$I74-1)&lt;=0.25),1,""),""),""),"")</f>
        <v/>
      </c>
      <c r="GA74" t="str">
        <f t="shared" ref="GA74:GA137" si="110">IF(EC74&lt;&gt;1,IF(COUNTIFS($BZ$10:$BZ$259,$BZ74,$I$10:$I$259,$I74-1)&gt;0,IF(AND(BG74&lt;&gt;"",IFERROR(1/AVERAGEIFS(BG$10:BG$259,$BZ$10:$BZ$259,$BZ74,$I$10:$I$259,$I74-1),"")&lt;&gt;""),IF(OR(BG74/AVERAGEIFS(BG$10:BG$259,$BZ$10:$BZ$259,$BZ74,$I$10:$I$259,$I74-1)&gt;=4,BG74/AVERAGEIFS(BG$10:BG$259,$BZ$10:$BZ$259,$BZ74,$I$10:$I$259,$I74-1)&lt;=0.25),1,""),""),""),"")</f>
        <v/>
      </c>
      <c r="GB74" t="str">
        <f t="shared" ref="GB74:GB137" si="111">IF(ED74&lt;&gt;1,IF(COUNTIFS($BZ$10:$BZ$259,$BZ74,$I$10:$I$259,$I74-1)&gt;0,IF(AND(BH74&lt;&gt;"",IFERROR(1/AVERAGEIFS(BH$10:BH$259,$BZ$10:$BZ$259,$BZ74,$I$10:$I$259,$I74-1),"")&lt;&gt;""),IF(OR(BH74/AVERAGEIFS(BH$10:BH$259,$BZ$10:$BZ$259,$BZ74,$I$10:$I$259,$I74-1)&gt;=4,BH74/AVERAGEIFS(BH$10:BH$259,$BZ$10:$BZ$259,$BZ74,$I$10:$I$259,$I74-1)&lt;=0.25),1,""),""),""),"")</f>
        <v/>
      </c>
      <c r="GC74" t="str">
        <f t="shared" ref="GC74:GC137" si="112">IF(EE74&lt;&gt;1,IF(COUNTIFS($BZ$10:$BZ$259,$BZ74,$I$10:$I$259,$I74-1)&gt;0,IF(AND(BI74&lt;&gt;"",IFERROR(1/AVERAGEIFS(BI$10:BI$259,$BZ$10:$BZ$259,$BZ74,$I$10:$I$259,$I74-1),"")&lt;&gt;""),IF(OR(BI74/AVERAGEIFS(BI$10:BI$259,$BZ$10:$BZ$259,$BZ74,$I$10:$I$259,$I74-1)&gt;=4,BI74/AVERAGEIFS(BI$10:BI$259,$BZ$10:$BZ$259,$BZ74,$I$10:$I$259,$I74-1)&lt;=0.25),1,""),""),""),"")</f>
        <v/>
      </c>
      <c r="GD74" t="str">
        <f t="shared" ref="GD74:GD137" si="113">IF(EF74&lt;&gt;1,IF(COUNTIFS($BZ$10:$BZ$259,$BZ74,$I$10:$I$259,$I74-1)&gt;0,IF(AND(BJ74&lt;&gt;"",IFERROR(1/AVERAGEIFS(BJ$10:BJ$259,$BZ$10:$BZ$259,$BZ74,$I$10:$I$259,$I74-1),"")&lt;&gt;""),IF(OR(BJ74/AVERAGEIFS(BJ$10:BJ$259,$BZ$10:$BZ$259,$BZ74,$I$10:$I$259,$I74-1)&gt;=4,BJ74/AVERAGEIFS(BJ$10:BJ$259,$BZ$10:$BZ$259,$BZ74,$I$10:$I$259,$I74-1)&lt;=0.25),1,""),""),""),"")</f>
        <v/>
      </c>
      <c r="GE74" t="str">
        <f t="shared" ref="GE74:GE137" si="114">IF(EG74&lt;&gt;1,IF(COUNTIFS($BZ$10:$BZ$259,$BZ74,$I$10:$I$259,$I74-1)&gt;0,IF(AND(BK74&lt;&gt;"",IFERROR(1/AVERAGEIFS(BK$10:BK$259,$BZ$10:$BZ$259,$BZ74,$I$10:$I$259,$I74-1),"")&lt;&gt;""),IF(OR(BK74/AVERAGEIFS(BK$10:BK$259,$BZ$10:$BZ$259,$BZ74,$I$10:$I$259,$I74-1)&gt;=4,BK74/AVERAGEIFS(BK$10:BK$259,$BZ$10:$BZ$259,$BZ74,$I$10:$I$259,$I74-1)&lt;=0.25),1,""),""),""),"")</f>
        <v/>
      </c>
      <c r="GF74" t="str">
        <f t="shared" ref="GF74:GF137" si="115">IF(EH74&lt;&gt;1,IF(COUNTIFS($BZ$10:$BZ$259,$BZ74,$I$10:$I$259,$I74-1)&gt;0,IF(AND(BL74&lt;&gt;"",IFERROR(1/AVERAGEIFS(BL$10:BL$259,$BZ$10:$BZ$259,$BZ74,$I$10:$I$259,$I74-1),"")&lt;&gt;""),IF(OR(BL74/AVERAGEIFS(BL$10:BL$259,$BZ$10:$BZ$259,$BZ74,$I$10:$I$259,$I74-1)&gt;=4,BL74/AVERAGEIFS(BL$10:BL$259,$BZ$10:$BZ$259,$BZ74,$I$10:$I$259,$I74-1)&lt;=0.25),1,""),""),""),"")</f>
        <v/>
      </c>
      <c r="GG74" t="str">
        <f t="shared" ref="GG74:GG137" si="116">IF(EI74&lt;&gt;1,IF(COUNTIFS($BZ$10:$BZ$259,$BZ74,$I$10:$I$259,$I74-1)&gt;0,IF(AND(BM74&lt;&gt;"",IFERROR(1/AVERAGEIFS(BM$10:BM$259,$BZ$10:$BZ$259,$BZ74,$I$10:$I$259,$I74-1),"")&lt;&gt;""),IF(OR(BM74/AVERAGEIFS(BM$10:BM$259,$BZ$10:$BZ$259,$BZ74,$I$10:$I$259,$I74-1)&gt;=10,BM74/AVERAGEIFS(BM$10:BM$259,$BZ$10:$BZ$259,$BZ74,$I$10:$I$259,$I74-1)&lt;=0.1),1,""),IF(BM74="","",IF(COUNTIFS($BZ$10:$BZ$259,$BZ74,$I$10:$I$259,$I74-1)&gt;0,IF(AND(BM74&gt;0,IFERROR(AVERAGEIFS(BM$10:BM$259,$BZ$10:$BZ$259,$BZ74,$I$10:$I$259,$I74-1),"")&lt;&gt;"",SUMIFS(BM$10:BM$259,$BZ$10:$BZ$259,$BZ74,$I$10:$I$259,$I74-1)=0),1,"")))),""),"")</f>
        <v/>
      </c>
      <c r="GH74"/>
      <c r="GI74"/>
      <c r="GJ74"/>
      <c r="GK74"/>
      <c r="GL74"/>
      <c r="GM74"/>
      <c r="GN74"/>
      <c r="GO74"/>
      <c r="GP74" t="str">
        <f t="shared" ref="GP74:GP137" si="117">IF(SUM(CT74,ER74)&lt;1,IF(COUNTIFS($BZ$10:$BZ$259,$BZ74,$I$10:$I$259,$I74-1)&gt;0,IF(AND(W74&lt;&gt;"",IFERROR(1/AVERAGEIFS(W$10:W$259,$BZ$10:$BZ$259,$BZ74,$I$10:$I$259,$I74-1),"")&lt;&gt;""),IF(OR(W74/AVERAGEIFS(W$10:W$259,$BZ$10:$BZ$259,$BZ74,$I$10:$I$259,$I74-1)&gt;=2,W74/AVERAGEIFS(W$10:W$259,$BZ$10:$BZ$259,$BZ74,$I$10:$I$259,$I74-1)&lt;=0.5),1,""),""),""),"")</f>
        <v/>
      </c>
      <c r="GQ74" t="str">
        <f t="shared" ref="GQ74:GQ137" si="118">IF(SUM(CU74,ES74)&lt;1,IF(COUNTIFS($BZ$10:$BZ$259,$BZ74,$I$10:$I$259,$I74-1)&gt;0,IF(AND(X74&lt;&gt;"",IFERROR(1/AVERAGEIFS(X$10:X$259,$BZ$10:$BZ$259,$BZ74,$I$10:$I$259,$I74-1),"")&lt;&gt;""),IF(OR(X74/AVERAGEIFS(X$10:X$259,$BZ$10:$BZ$259,$BZ74,$I$10:$I$259,$I74-1)&gt;=2,X74/AVERAGEIFS(X$10:X$259,$BZ$10:$BZ$259,$BZ74,$I$10:$I$259,$I74-1)&lt;=0.5),1,""),""),""),"")</f>
        <v/>
      </c>
      <c r="GR74"/>
      <c r="GS74" t="str">
        <f t="shared" ref="GS74:GS137" si="119">IF(SUM(CW74,EU74)&lt;1,IF(COUNTIFS($BZ$10:$BZ$259,$BZ74,$I$10:$I$259,$I74-1)&gt;0,IF(AND(Z74&lt;&gt;"",IFERROR(1/AVERAGEIFS(Z$10:Z$259,$BZ$10:$BZ$259,$BZ74,$I$10:$I$259,$I74-1),"")&lt;&gt;""),IF(OR(Z74/AVERAGEIFS(Z$10:Z$259,$BZ$10:$BZ$259,$BZ74,$I$10:$I$259,$I74-1)&gt;=4,Z74/AVERAGEIFS(Z$10:Z$259,$BZ$10:$BZ$259,$BZ74,$I$10:$I$259,$I74-1)&lt;=0.25),1,""),IF(Z74="","",IF(COUNTIFS($BZ$10:$BZ$259,$BZ74,$I$10:$I$259,$I74-1)&gt;0,IF(AND(Z74&gt;0,IFERROR(AVERAGEIFS(Z$10:Z$259,$BZ$10:$BZ$259,$BZ74,$I$10:$I$259,$I74-1),"")&lt;&gt;"",SUMIFS(Z$10:Z$259,$BZ$10:$BZ$259,$BZ74,$I$10:$I$259,$I74-1)=0),1,"")))),""),"")</f>
        <v/>
      </c>
      <c r="GT74"/>
      <c r="GU74" t="str">
        <f t="shared" ref="GU74:GU137" si="120">IF(SUM(CY74,EW74)&lt;1,IF(COUNTIFS($BZ$10:$BZ$259,$BZ74,$I$10:$I$259,$I74-1)&gt;0,IF(AND(AB74&lt;&gt;"",IFERROR(1/AVERAGEIFS(AB$10:AB$259,$BZ$10:$BZ$259,$BZ74,$I$10:$I$259,$I74-1),"")&lt;&gt;""),IF(OR(AB74/AVERAGEIFS(AB$10:AB$259,$BZ$10:$BZ$259,$BZ74,$I$10:$I$259,$I74-1)&gt;=4,AB74/AVERAGEIFS(AB$10:AB$259,$BZ$10:$BZ$259,$BZ74,$I$10:$I$259,$I74-1)&lt;=0.25),1,""),IF(AB74="","",IF(COUNTIFS($BZ$10:$BZ$259,$BZ74,$I$10:$I$259,$I74-1)&gt;0,IF(AND(AB74&gt;0,IFERROR(AVERAGEIFS(AB$10:AB$259,$BZ$10:$BZ$259,$BZ74,$I$10:$I$259,$I74-1),"")&lt;&gt;"",SUMIFS(AB$10:AB$259,$BZ$10:$BZ$259,$BZ74,$I$10:$I$259,$I74-1)=0),1,"")))),""),"")</f>
        <v/>
      </c>
      <c r="GV74"/>
      <c r="GW74" t="str">
        <f t="shared" ref="GW74:GW137" si="121">IF(SUM(DA74,EY74)&lt;1,IF(COUNTIFS($BZ$10:$BZ$259,$BZ74,$I$10:$I$259,$I74-1)&gt;0,IF(AND(AD74&lt;&gt;"",IFERROR(1/AVERAGEIFS(AD$10:AD$259,$BZ$10:$BZ$259,$BZ74,$I$10:$I$259,$I74-1),"")&lt;&gt;""),IF(OR(AD74/AVERAGEIFS(AD$10:AD$259,$BZ$10:$BZ$259,$BZ74,$I$10:$I$259,$I74-1)&gt;=4,AD74/AVERAGEIFS(AD$10:AD$259,$BZ$10:$BZ$259,$BZ74,$I$10:$I$259,$I74-1)&lt;=0.25),1,""),IF(AD74="","",IF(COUNTIFS($BZ$10:$BZ$259,$BZ74,$I$10:$I$259,$I74-1)&gt;0,IF(AND(AD74&gt;0,IFERROR(AVERAGEIFS(AD$10:AD$259,$BZ$10:$BZ$259,$BZ74,$I$10:$I$259,$I74-1),"")&lt;&gt;"",SUMIFS(AD$10:AD$259,$BZ$10:$BZ$259,$BZ74,$I$10:$I$259,$I74-1)=0),1,"")))),""),"")</f>
        <v/>
      </c>
      <c r="GX74"/>
      <c r="GY74"/>
      <c r="GZ74"/>
      <c r="HA74"/>
      <c r="HB74"/>
      <c r="HC74"/>
      <c r="HD74"/>
      <c r="HE74"/>
      <c r="HF74"/>
      <c r="HG74"/>
      <c r="HH74"/>
      <c r="HI74"/>
      <c r="HJ74"/>
      <c r="HK74"/>
      <c r="HL74"/>
      <c r="HM74"/>
      <c r="HN74"/>
      <c r="HO74"/>
      <c r="HP74"/>
      <c r="HQ74"/>
      <c r="HR74"/>
      <c r="HS74"/>
      <c r="HT74" t="str">
        <f t="shared" ref="HT74:HT137" si="122">IF(SUM(DX74,FV74)&lt;1,IF(COUNTIFS($BZ$10:$BZ$259,$BZ74,$I$10:$I$259,$I74-1)&gt;0,IF(AND(BB74&lt;&gt;"",IFERROR(1/AVERAGEIFS(BB$10:BB$259,$BZ$10:$BZ$259,$BZ74,$I$10:$I$259,$I74-1),"")&lt;&gt;""),IF(OR(BB74/AVERAGEIFS(BB$10:BB$259,$BZ$10:$BZ$259,$BZ74,$I$10:$I$259,$I74-1)&gt;=4,BB74/AVERAGEIFS(BB$10:BB$259,$BZ$10:$BZ$259,$BZ74,$I$10:$I$259,$I74-1)&lt;=0.25),1,""),IF(BB74="","",IF(COUNTIFS($BZ$10:$BZ$259,$BZ74,$I$10:$I$259,$I74-1)&gt;0,IF(AND(BB74&gt;0,IFERROR(AVERAGEIFS(BB$10:BB$259,$BZ$10:$BZ$259,$BZ74,$I$10:$I$259,$I74-1),"")&lt;&gt;"",SUMIFS(BB$10:BB$259,$BZ$10:$BZ$259,$BZ74,$I$10:$I$259,$I74-1)=0),1,"")))),""),"")</f>
        <v/>
      </c>
      <c r="HU74" t="str">
        <f t="shared" ref="HU74:HU137" si="123">IF(SUM(DY74,FW74)&lt;1,IF(COUNTIFS($BZ$10:$BZ$259,$BZ74,$I$10:$I$259,$I74-1)&gt;0,IF(AND(BC74&lt;&gt;"",IFERROR(1/AVERAGEIFS(BC$10:BC$259,$BZ$10:$BZ$259,$BZ74,$I$10:$I$259,$I74-1),"")&lt;&gt;""),IF(OR(BC74/AVERAGEIFS(BC$10:BC$259,$BZ$10:$BZ$259,$BZ74,$I$10:$I$259,$I74-1)&gt;=4,BC74/AVERAGEIFS(BC$10:BC$259,$BZ$10:$BZ$259,$BZ74,$I$10:$I$259,$I74-1)&lt;=0.25),1,""),IF(BC74="","",IF(COUNTIFS($BZ$10:$BZ$259,$BZ74,$I$10:$I$259,$I74-1)&gt;0,IF(AND(BC74&gt;0,IFERROR(AVERAGEIFS(BC$10:BC$259,$BZ$10:$BZ$259,$BZ74,$I$10:$I$259,$I74-1),"")&lt;&gt;"",SUMIFS(BC$10:BC$259,$BZ$10:$BZ$259,$BZ74,$I$10:$I$259,$I74-1)=0),1,"")))),""),"")</f>
        <v/>
      </c>
      <c r="HV74"/>
      <c r="HW74"/>
      <c r="HX74"/>
      <c r="HY74"/>
      <c r="HZ74"/>
      <c r="IA74"/>
      <c r="IB74"/>
      <c r="IC74"/>
      <c r="ID74"/>
      <c r="IE74" t="str">
        <f t="shared" ref="IE74:IE137" si="124">IF(SUM(EI74,GG74)&lt;1,IF(COUNTIFS($BZ$10:$BZ$259,$BZ74,$I$10:$I$259,$I74-1)&gt;0,IF(AND(BM74&lt;&gt;"",IFERROR(1/AVERAGEIFS(BM$10:BM$259,$BZ$10:$BZ$259,$BZ74,$I$10:$I$259,$I74-1),"")&lt;&gt;""),IF(OR(BM74/AVERAGEIFS(BM$10:BM$259,$BZ$10:$BZ$259,$BZ74,$I$10:$I$259,$I74-1)&gt;=4,BM74/AVERAGEIFS(BM$10:BM$259,$BZ$10:$BZ$259,$BZ74,$I$10:$I$259,$I74-1)&lt;=0.25),1,""),IF(BM74="","",IF(COUNTIFS($BZ$10:$BZ$259,$BZ74,$I$10:$I$259,$I74-1)&gt;0,IF(AND(BM74&gt;0,IFERROR(AVERAGEIFS(BM$10:BM$259,$BZ$10:$BZ$259,$BZ74,$I$10:$I$259,$I74-1),"")&lt;&gt;"",SUMIFS(BM$10:BM$259,$BZ$10:$BZ$259,$BZ74,$I$10:$I$259,$I74-1)=0),1,"")))),""),"")</f>
        <v/>
      </c>
      <c r="IF74"/>
      <c r="IG74"/>
      <c r="IH74"/>
      <c r="II74"/>
      <c r="IJ74"/>
      <c r="IK74"/>
      <c r="IL74"/>
      <c r="IM74"/>
      <c r="IN74"/>
      <c r="IO74"/>
      <c r="IP74"/>
      <c r="IQ74" t="str">
        <f t="shared" ref="IQ74:IQ137" si="125">IF(SUM(CW74,EU74,GS74)&lt;1,IF(COUNTIFS($BZ$10:$BZ$259,$BZ74,$I$10:$I$259,$I74-1)&gt;0,IF(AND(Z74&lt;&gt;"",IFERROR(1/AVERAGEIFS(Z$10:Z$259,$BZ$10:$BZ$259,$BZ74,$I$10:$I$259,$I74-1),"")&lt;&gt;""),IF(OR(Z74/AVERAGEIFS(Z$10:Z$259,$BZ$10:$BZ$259,$BZ74,$I$10:$I$259,$I74-1)&gt;=2,Z74/AVERAGEIFS(Z$10:Z$259,$BZ$10:$BZ$259,$BZ74,$I$10:$I$259,$I74-1)&lt;=0.5),1,""),IF(Z74="","",IF(COUNTIFS($BZ$10:$BZ$259,$BZ74,$I$10:$I$259,$I74-1)&gt;0,IF(AND(Z74&gt;0,IFERROR(AVERAGEIFS(Z$10:Z$259,$BZ$10:$BZ$259,$BZ74,$I$10:$I$259,$I74-1),"")&lt;&gt;"",SUMIFS(Z$10:Z$259,$BZ$10:$BZ$259,$BZ74,$I$10:$I$259,$I74-1)=0),1,"")))),""),"")</f>
        <v/>
      </c>
      <c r="IR74"/>
      <c r="IS74" t="str">
        <f t="shared" ref="IS74:IS137" si="126">IF(SUM(CY74,EW74,GU74)&lt;1,IF(COUNTIFS($BZ$10:$BZ$259,$BZ74,$I$10:$I$259,$I74-1)&gt;0,IF(AND(AB74&lt;&gt;"",IFERROR(1/AVERAGEIFS(AB$10:AB$259,$BZ$10:$BZ$259,$BZ74,$I$10:$I$259,$I74-1),"")&lt;&gt;""),IF(OR(AB74/AVERAGEIFS(AB$10:AB$259,$BZ$10:$BZ$259,$BZ74,$I$10:$I$259,$I74-1)&gt;=2,AB74/AVERAGEIFS(AB$10:AB$259,$BZ$10:$BZ$259,$BZ74,$I$10:$I$259,$I74-1)&lt;=0.5),1,""),IF(AB74="","",IF(COUNTIFS($BZ$10:$BZ$259,$BZ74,$I$10:$I$259,$I74-1)&gt;0,IF(AND(AB74&gt;0,IFERROR(AVERAGEIFS(AB$10:AB$259,$BZ$10:$BZ$259,$BZ74,$I$10:$I$259,$I74-1),"")&lt;&gt;"",SUMIFS(AB$10:AB$259,$BZ$10:$BZ$259,$BZ74,$I$10:$I$259,$I74-1)=0),1,"")))),""),"")</f>
        <v/>
      </c>
      <c r="IT74"/>
      <c r="IU74" t="str">
        <f t="shared" ref="IU74:IU137" si="127">IF(SUM(DA74,EY74,GW74)&lt;1,IF(COUNTIFS($BZ$10:$BZ$259,$BZ74,$I$10:$I$259,$I74-1)&gt;0,IF(AND(AD74&lt;&gt;"",IFERROR(1/AVERAGEIFS(AD$10:AD$259,$BZ$10:$BZ$259,$BZ74,$I$10:$I$259,$I74-1),"")&lt;&gt;""),IF(OR(AD74/AVERAGEIFS(AD$10:AD$259,$BZ$10:$BZ$259,$BZ74,$I$10:$I$259,$I74-1)&gt;=2,AD74/AVERAGEIFS(AD$10:AD$259,$BZ$10:$BZ$259,$BZ74,$I$10:$I$259,$I74-1)&lt;=0.5),1,""),IF(AD74="","",IF(COUNTIFS($BZ$10:$BZ$259,$BZ74,$I$10:$I$259,$I74-1)&gt;0,IF(AND(AD74&gt;0,IFERROR(AVERAGEIFS(AD$10:AD$259,$BZ$10:$BZ$259,$BZ74,$I$10:$I$259,$I74-1),"")&lt;&gt;"",SUMIFS(AD$10:AD$259,$BZ$10:$BZ$259,$BZ74,$I$10:$I$259,$I74-1)=0),1,"")))),""),"")</f>
        <v/>
      </c>
      <c r="IV74"/>
      <c r="IW74"/>
      <c r="IX74"/>
      <c r="IY74"/>
      <c r="IZ74"/>
      <c r="JA74"/>
      <c r="JB74"/>
      <c r="JC74"/>
      <c r="JD74"/>
      <c r="JE74"/>
      <c r="JF74"/>
      <c r="JG74"/>
      <c r="JH74"/>
      <c r="JI74"/>
      <c r="JJ74"/>
      <c r="JK74"/>
      <c r="JL74"/>
      <c r="JM74"/>
      <c r="JN74"/>
      <c r="JO74"/>
      <c r="JP74"/>
      <c r="JQ74"/>
      <c r="JR74" t="str">
        <f t="shared" ref="JR74:JR137" si="128">IF(SUM(DX74,FV74,HT74)&lt;1,IF(COUNTIFS($BZ$10:$BZ$259,$BZ74,$I$10:$I$259,$I74-1)&gt;0,IF(AND(BB74&lt;&gt;"",IFERROR(1/AVERAGEIFS(BB$10:BB$259,$BZ$10:$BZ$259,$BZ74,$I$10:$I$259,$I74-1),"")&lt;&gt;""),IF(OR(BB74/AVERAGEIFS(BB$10:BB$259,$BZ$10:$BZ$259,$BZ74,$I$10:$I$259,$I74-1)&gt;=2,BB74/AVERAGEIFS(BB$10:BB$259,$BZ$10:$BZ$259,$BZ74,$I$10:$I$259,$I74-1)&lt;=0.5),1,""),IF(BB74="","",IF(COUNTIFS($BZ$10:$BZ$259,$BZ74,$I$10:$I$259,$I74-1)&gt;0,IF(AND(BB74&gt;0,IFERROR(AVERAGEIFS(BB$10:BB$259,$BZ$10:$BZ$259,$BZ74,$I$10:$I$259,$I74-1),"")&lt;&gt;"",SUMIFS(BB$10:BB$259,$BZ$10:$BZ$259,$BZ74,$I$10:$I$259,$I74-1)=0),1,"")))),""),"")</f>
        <v/>
      </c>
      <c r="JS74" t="str">
        <f t="shared" ref="JS74:JS137" si="129">IF(SUM(DY74,FW74,HU74)&lt;1,IF(COUNTIFS($BZ$10:$BZ$259,$BZ74,$I$10:$I$259,$I74-1)&gt;0,IF(AND(BC74&lt;&gt;"",IFERROR(1/AVERAGEIFS(BC$10:BC$259,$BZ$10:$BZ$259,$BZ74,$I$10:$I$259,$I74-1),"")&lt;&gt;""),IF(OR(BC74/AVERAGEIFS(BC$10:BC$259,$BZ$10:$BZ$259,$BZ74,$I$10:$I$259,$I74-1)&gt;=2,BC74/AVERAGEIFS(BC$10:BC$259,$BZ$10:$BZ$259,$BZ74,$I$10:$I$259,$I74-1)&lt;=0.5),1,""),IF(BC74="","",IF(COUNTIFS($BZ$10:$BZ$259,$BZ74,$I$10:$I$259,$I74-1)&gt;0,IF(AND(BC74&gt;0,IFERROR(AVERAGEIFS(BC$10:BC$259,$BZ$10:$BZ$259,$BZ74,$I$10:$I$259,$I74-1),"")&lt;&gt;"",SUMIFS(BC$10:BC$259,$BZ$10:$BZ$259,$BZ74,$I$10:$I$259,$I74-1)=0),1,"")))),""),"")</f>
        <v/>
      </c>
      <c r="JT74"/>
      <c r="JU74"/>
      <c r="JV74"/>
      <c r="JW74"/>
      <c r="JX74"/>
      <c r="JY74"/>
      <c r="JZ74"/>
      <c r="KA74"/>
      <c r="KB74"/>
      <c r="KC74" t="str">
        <f t="shared" ref="KC74:KC137" si="130">IF(SUM(EI74,GG74,IE74)&lt;1,IF(COUNTIFS($BZ$10:$BZ$259,$BZ74,$I$10:$I$259,$I74-1)&gt;0,IF(AND(BM74&lt;&gt;"",IFERROR(1/AVERAGEIFS(BM$10:BM$259,$BZ$10:$BZ$259,$BZ74,$I$10:$I$259,$I74-1),"")&lt;&gt;""),IF(OR(BM74/AVERAGEIFS(BM$10:BM$259,$BZ$10:$BZ$259,$BZ74,$I$10:$I$259,$I74-1)&gt;=2,BM74/AVERAGEIFS(BM$10:BM$259,$BZ$10:$BZ$259,$BZ74,$I$10:$I$259,$I74-1)&lt;=0.5),1,""),IF(BM74="","",IF(COUNTIFS($BZ$10:$BZ$259,$BZ74,$I$10:$I$259,$I74-1)&gt;0,IF(AND(BM74&gt;0,IFERROR(AVERAGEIFS(BM$10:BM$259,$BZ$10:$BZ$259,$BZ74,$I$10:$I$259,$I74-1),"")&lt;&gt;"",SUMIFS(BM$10:BM$259,$BZ$10:$BZ$259,$BZ74,$I$10:$I$259,$I74-1)=0),1,"")))),""),"")</f>
        <v/>
      </c>
      <c r="KD74"/>
      <c r="KE74"/>
      <c r="KF74"/>
      <c r="KG74"/>
      <c r="KH74"/>
      <c r="KI74"/>
      <c r="KJ74"/>
      <c r="KK74"/>
      <c r="KL74" t="str">
        <f>IF(CT74=1,KL$8&amp;IF(SUM(CU74:$EQ74)=0,"",", "),"")</f>
        <v/>
      </c>
      <c r="KM74" t="str">
        <f>IF(CU74=1,KM$8&amp;IF(SUM(CV74:$EQ74)=0,"",", "),"")</f>
        <v/>
      </c>
      <c r="KN74" t="str">
        <f>IF(CV74=1,KN$8&amp;IF(SUM(CW74:$EQ74)=0,"",", "),"")</f>
        <v/>
      </c>
      <c r="KO74" t="str">
        <f>IF(CW74=1,KO$8&amp;IF(SUM(CX74:$EQ74)=0,"",", "),"")</f>
        <v/>
      </c>
      <c r="KP74" t="str">
        <f>IF(CX74=1,KP$8&amp;IF(SUM(CY74:$EQ74)=0,"",", "),"")</f>
        <v/>
      </c>
      <c r="KQ74" t="str">
        <f>IF(CY74=1,KQ$8&amp;IF(SUM(CZ74:$EQ74)=0,"",", "),"")</f>
        <v/>
      </c>
      <c r="KR74" t="str">
        <f>IF(CZ74=1,KR$8&amp;IF(SUM(DA74:$EQ74)=0,"",", "),"")</f>
        <v/>
      </c>
      <c r="KS74" t="str">
        <f>IF(DA74=1,KS$8&amp;IF(SUM(DB74:$EQ74)=0,"",", "),"")</f>
        <v/>
      </c>
      <c r="KT74" t="str">
        <f>IF(DB74=1,KT$8&amp;IF(SUM(DC74:$EQ74)=0,"",", "),"")</f>
        <v/>
      </c>
      <c r="KU74" t="str">
        <f>IF(DC74=1,KU$8&amp;IF(SUM(DD74:$EQ74)=0,"",", "),"")</f>
        <v/>
      </c>
      <c r="KV74" t="str">
        <f>IF(DD74=1,KV$8&amp;IF(SUM(DE74:$EQ74)=0,"",", "),"")</f>
        <v/>
      </c>
      <c r="KW74" t="str">
        <f>IF(DE74=1,KW$8&amp;IF(SUM(DF74:$EQ74)=0,"",", "),"")</f>
        <v/>
      </c>
      <c r="KX74" t="str">
        <f>IF(DF74=1,KX$8&amp;IF(SUM(DG74:$EQ74)=0,"",", "),"")</f>
        <v/>
      </c>
      <c r="KY74" t="str">
        <f>IF(DG74=1,KY$8&amp;IF(SUM(DH74:$EQ74)=0,"",", "),"")</f>
        <v/>
      </c>
      <c r="KZ74" t="str">
        <f>IF(DH74=1,KZ$8&amp;IF(SUM(DI74:$EQ74)=0,"",", "),"")</f>
        <v/>
      </c>
      <c r="LA74" t="str">
        <f>IF(DI74=1,LA$8&amp;IF(SUM(DJ74:$EQ74)=0,"",", "),"")</f>
        <v/>
      </c>
      <c r="LB74" t="str">
        <f>IF(DJ74=1,LB$8&amp;IF(SUM(DK74:$EQ74)=0,"",", "),"")</f>
        <v/>
      </c>
      <c r="LC74" t="str">
        <f>IF(DK74=1,LC$8&amp;IF(SUM(DL74:$EQ74)=0,"",", "),"")</f>
        <v/>
      </c>
      <c r="LD74" t="str">
        <f>IF(DL74=1,LD$8&amp;IF(SUM(DM74:$EQ74)=0,"",", "),"")</f>
        <v/>
      </c>
      <c r="LE74" t="str">
        <f>IF(DM74=1,LE$8&amp;IF(SUM(DN74:$EQ74)=0,"",", "),"")</f>
        <v/>
      </c>
      <c r="LF74" t="str">
        <f>IF(DN74=1,LF$8&amp;IF(SUM(DO74:$EQ74)=0,"",", "),"")</f>
        <v/>
      </c>
      <c r="LG74" t="str">
        <f>IF(DO74=1,LG$8&amp;IF(SUM(DP74:$EQ74)=0,"",", "),"")</f>
        <v/>
      </c>
      <c r="LH74" t="str">
        <f>IF(DP74=1,LH$8&amp;IF(SUM(DQ74:$EQ74)=0,"",", "),"")</f>
        <v/>
      </c>
      <c r="LI74" t="str">
        <f>IF(DQ74=1,LI$8&amp;IF(SUM(DR74:$EQ74)=0,"",", "),"")</f>
        <v/>
      </c>
      <c r="LJ74" t="str">
        <f>IF(DR74=1,LJ$8&amp;IF(SUM(DS74:$EQ74)=0,"",", "),"")</f>
        <v/>
      </c>
      <c r="LK74" t="str">
        <f>IF(DS74=1,LK$8&amp;IF(SUM(DT74:$EQ74)=0,"",", "),"")</f>
        <v/>
      </c>
      <c r="LL74" t="str">
        <f>IF(DT74=1,LL$8&amp;IF(SUM(DU74:$EQ74)=0,"",", "),"")</f>
        <v/>
      </c>
      <c r="LM74" t="str">
        <f>IF(DU74=1,LM$8&amp;IF(SUM(DV74:$EQ74)=0,"",", "),"")</f>
        <v/>
      </c>
      <c r="LN74" t="str">
        <f>IF(DV74=1,LN$8&amp;IF(SUM(DW74:$EQ74)=0,"",", "),"")</f>
        <v/>
      </c>
      <c r="LO74" t="str">
        <f>IF(DW74=1,LO$8&amp;IF(SUM(DX74:$EQ74)=0,"",", "),"")</f>
        <v/>
      </c>
      <c r="LP74" t="str">
        <f>IF(DX74=1,LP$8&amp;IF(SUM(DY74:$EQ74)=0,"",", "),"")</f>
        <v/>
      </c>
      <c r="LQ74" t="str">
        <f>IF(DY74=1,LQ$8&amp;IF(SUM(DZ74:$EQ74)=0,"",", "),"")</f>
        <v/>
      </c>
      <c r="LR74" t="str">
        <f>IF(DZ74=1,LR$8&amp;IF(SUM(EA74:$EQ74)=0,"",", "),"")</f>
        <v/>
      </c>
      <c r="LS74" t="str">
        <f>IF(EA74=1,LS$8&amp;IF(SUM(EB74:$EQ74)=0,"",", "),"")</f>
        <v/>
      </c>
      <c r="LT74" t="str">
        <f>IF(EB74=1,LT$8&amp;IF(SUM(EC74:$EQ74)=0,"",", "),"")</f>
        <v/>
      </c>
      <c r="LU74" t="str">
        <f>IF(EC74=1,LU$8&amp;IF(SUM(ED74:$EQ74)=0,"",", "),"")</f>
        <v/>
      </c>
      <c r="LV74" t="str">
        <f>IF(ED74=1,LV$8&amp;IF(SUM(EE74:$EQ74)=0,"",", "),"")</f>
        <v/>
      </c>
      <c r="LW74" t="str">
        <f>IF(EE74=1,LW$8&amp;IF(SUM(EF74:$EQ74)=0,"",", "),"")</f>
        <v/>
      </c>
      <c r="LX74" t="str">
        <f>IF(EF74=1,LX$8&amp;IF(SUM(EG74:$EQ74)=0,"",", "),"")</f>
        <v/>
      </c>
      <c r="LY74" t="str">
        <f>IF(EG74=1,LY$8&amp;IF(SUM(EH74:$EQ74)=0,"",", "),"")</f>
        <v/>
      </c>
      <c r="LZ74" t="str">
        <f>IF(EH74=1,LZ$8&amp;IF(SUM(EI74:$EQ74)=0,"",", "),"")</f>
        <v/>
      </c>
      <c r="MA74" t="str">
        <f>IF(EI74=1,MA$8&amp;IF(SUM(EJ74:$EQ74)=0,"",", "),"")</f>
        <v/>
      </c>
      <c r="MB74" t="str">
        <f>IF(EJ74=1,MB$8&amp;IF(SUM(EK74:$EQ74)=0,"",", "),"")</f>
        <v/>
      </c>
      <c r="MC74" t="str">
        <f>IF(EK74=1,MC$8&amp;IF(SUM(EL74:$EQ74)=0,"",", "),"")</f>
        <v/>
      </c>
      <c r="MD74" t="str">
        <f>IF(EL74=1,MD$8&amp;IF(SUM(EM74:$EQ74)=0,"",", "),"")</f>
        <v/>
      </c>
      <c r="ME74" t="str">
        <f>IF(EM74=1,ME$8&amp;IF(SUM(EN74:$EQ74)=0,"",", "),"")</f>
        <v/>
      </c>
      <c r="MF74" t="str">
        <f>IF(EN74=1,MF$8&amp;IF(SUM(EO74:$EQ74)=0,"",", "),"")</f>
        <v/>
      </c>
      <c r="MG74" t="str">
        <f>IF(EO74=1,MG$8&amp;IF(SUM(EP74:$EQ74)=0,"",", "),"")</f>
        <v/>
      </c>
      <c r="MH74" t="str">
        <f>IF(EP74=1,MH$8&amp;IF(SUM(EQ74:$EQ74)=0,"",", "),"")</f>
        <v/>
      </c>
      <c r="MI74" t="str">
        <f t="shared" si="68"/>
        <v/>
      </c>
      <c r="MJ74" t="str">
        <f>IF(ER74=1,MJ$8&amp;IF(SUM(ES74:$GO74)=0,"",", "),"")</f>
        <v/>
      </c>
      <c r="MK74" t="str">
        <f>IF(ES74=1,MK$8&amp;IF(SUM(ET74:$GO74)=0,"",", "),"")</f>
        <v/>
      </c>
      <c r="ML74" t="str">
        <f>IF(ET74=1,ML$8&amp;IF(SUM(EU74:$GO74)=0,"",", "),"")</f>
        <v/>
      </c>
      <c r="MM74" t="str">
        <f>IF(EU74=1,MM$8&amp;IF(SUM(EV74:$GO74)=0,"",", "),"")</f>
        <v/>
      </c>
      <c r="MN74" t="str">
        <f>IF(EV74=1,MN$8&amp;IF(SUM(EW74:$GO74)=0,"",", "),"")</f>
        <v/>
      </c>
      <c r="MO74" t="str">
        <f>IF(EW74=1,MO$8&amp;IF(SUM(EX74:$GO74)=0,"",", "),"")</f>
        <v/>
      </c>
      <c r="MP74" t="str">
        <f>IF(EX74=1,MP$8&amp;IF(SUM(EY74:$GO74)=0,"",", "),"")</f>
        <v/>
      </c>
      <c r="MQ74" t="str">
        <f>IF(EY74=1,MQ$8&amp;IF(SUM(EZ74:$GO74)=0,"",", "),"")</f>
        <v/>
      </c>
      <c r="MR74" t="str">
        <f>IF(EZ74=1,MR$8&amp;IF(SUM(FA74:$GO74)=0,"",", "),"")</f>
        <v/>
      </c>
      <c r="MS74" t="str">
        <f>IF(FA74=1,MS$8&amp;IF(SUM(FB74:$GO74)=0,"",", "),"")</f>
        <v/>
      </c>
      <c r="MT74" t="str">
        <f>IF(FB74=1,MT$8&amp;IF(SUM(FC74:$GO74)=0,"",", "),"")</f>
        <v/>
      </c>
      <c r="MU74" t="str">
        <f>IF(FC74=1,MU$8&amp;IF(SUM(FD74:$GO74)=0,"",", "),"")</f>
        <v/>
      </c>
      <c r="MV74" t="str">
        <f>IF(FD74=1,MV$8&amp;IF(SUM(FE74:$GO74)=0,"",", "),"")</f>
        <v/>
      </c>
      <c r="MW74" t="str">
        <f>IF(FE74=1,MW$8&amp;IF(SUM(FF74:$GO74)=0,"",", "),"")</f>
        <v/>
      </c>
      <c r="MX74" t="str">
        <f>IF(FF74=1,MX$8&amp;IF(SUM(FG74:$GO74)=0,"",", "),"")</f>
        <v/>
      </c>
      <c r="MY74" t="str">
        <f>IF(FG74=1,MY$8&amp;IF(SUM(FH74:$GO74)=0,"",", "),"")</f>
        <v/>
      </c>
      <c r="MZ74" t="str">
        <f>IF(FH74=1,MZ$8&amp;IF(SUM(FI74:$GO74)=0,"",", "),"")</f>
        <v/>
      </c>
      <c r="NA74" t="str">
        <f>IF(FI74=1,NA$8&amp;IF(SUM(FJ74:$GO74)=0,"",", "),"")</f>
        <v/>
      </c>
      <c r="NB74" t="str">
        <f>IF(FJ74=1,NB$8&amp;IF(SUM(FK74:$GO74)=0,"",", "),"")</f>
        <v/>
      </c>
      <c r="NC74" t="str">
        <f>IF(FK74=1,NC$8&amp;IF(SUM(FL74:$GO74)=0,"",", "),"")</f>
        <v/>
      </c>
      <c r="ND74" t="str">
        <f>IF(FL74=1,ND$8&amp;IF(SUM(FM74:$GO74)=0,"",", "),"")</f>
        <v/>
      </c>
      <c r="NE74" t="str">
        <f>IF(FM74=1,NE$8&amp;IF(SUM(FN74:$GO74)=0,"",", "),"")</f>
        <v/>
      </c>
      <c r="NF74" t="str">
        <f>IF(FN74=1,NF$8&amp;IF(SUM(FO74:$GO74)=0,"",", "),"")</f>
        <v/>
      </c>
      <c r="NG74" t="str">
        <f>IF(FO74=1,NG$8&amp;IF(SUM(FP74:$GO74)=0,"",", "),"")</f>
        <v/>
      </c>
      <c r="NH74" t="str">
        <f>IF(FP74=1,NH$8&amp;IF(SUM(FQ74:$GO74)=0,"",", "),"")</f>
        <v/>
      </c>
      <c r="NI74" t="str">
        <f>IF(FQ74=1,NI$8&amp;IF(SUM(FR74:$GO74)=0,"",", "),"")</f>
        <v/>
      </c>
      <c r="NJ74" t="str">
        <f>IF(FR74=1,NJ$8&amp;IF(SUM(FS74:$GO74)=0,"",", "),"")</f>
        <v/>
      </c>
      <c r="NK74" t="str">
        <f>IF(FS74=1,NK$8&amp;IF(SUM(FT74:$GO74)=0,"",", "),"")</f>
        <v/>
      </c>
      <c r="NL74" t="str">
        <f>IF(FT74=1,NL$8&amp;IF(SUM(FU74:$GO74)=0,"",", "),"")</f>
        <v/>
      </c>
      <c r="NM74" t="str">
        <f>IF(FU74=1,NM$8&amp;IF(SUM(FV74:$GO74)=0,"",", "),"")</f>
        <v/>
      </c>
      <c r="NN74" t="str">
        <f>IF(FV74=1,NN$8&amp;IF(SUM(FW74:$GO74)=0,"",", "),"")</f>
        <v/>
      </c>
      <c r="NO74" t="str">
        <f>IF(FW74=1,NO$8&amp;IF(SUM(FX74:$GO74)=0,"",", "),"")</f>
        <v/>
      </c>
      <c r="NP74" t="str">
        <f>IF(FX74=1,NP$8&amp;IF(SUM(FY74:$GO74)=0,"",", "),"")</f>
        <v/>
      </c>
      <c r="NQ74" t="str">
        <f>IF(FY74=1,NQ$8&amp;IF(SUM(FZ74:$GO74)=0,"",", "),"")</f>
        <v/>
      </c>
      <c r="NR74" t="str">
        <f>IF(FZ74=1,NR$8&amp;IF(SUM(GA74:$GO74)=0,"",", "),"")</f>
        <v/>
      </c>
      <c r="NS74" t="str">
        <f>IF(GA74=1,NS$8&amp;IF(SUM(GB74:$GO74)=0,"",", "),"")</f>
        <v/>
      </c>
      <c r="NT74" t="str">
        <f>IF(GB74=1,NT$8&amp;IF(SUM(GC74:$GO74)=0,"",", "),"")</f>
        <v/>
      </c>
      <c r="NU74" t="str">
        <f>IF(GC74=1,NU$8&amp;IF(SUM(GD74:$GO74)=0,"",", "),"")</f>
        <v/>
      </c>
      <c r="NV74" t="str">
        <f>IF(GD74=1,NV$8&amp;IF(SUM(GE74:$GO74)=0,"",", "),"")</f>
        <v/>
      </c>
      <c r="NW74" t="str">
        <f>IF(GE74=1,NW$8&amp;IF(SUM(GF74:$GO74)=0,"",", "),"")</f>
        <v/>
      </c>
      <c r="NX74" t="str">
        <f>IF(GF74=1,NX$8&amp;IF(SUM(GG74:$GO74)=0,"",", "),"")</f>
        <v/>
      </c>
      <c r="NY74" t="str">
        <f>IF(GG74=1,NY$8&amp;IF(SUM(GH74:$GO74)=0,"",", "),"")</f>
        <v/>
      </c>
      <c r="NZ74" t="str">
        <f>IF(GH74=1,NZ$8&amp;IF(SUM(GI74:$GO74)=0,"",", "),"")</f>
        <v/>
      </c>
      <c r="OA74" t="str">
        <f>IF(GI74=1,OA$8&amp;IF(SUM(GJ74:$GO74)=0,"",", "),"")</f>
        <v/>
      </c>
      <c r="OB74" t="str">
        <f>IF(GJ74=1,OB$8&amp;IF(SUM(GK74:$GO74)=0,"",", "),"")</f>
        <v/>
      </c>
      <c r="OC74" t="str">
        <f>IF(GK74=1,OC$8&amp;IF(SUM(GL74:$GO74)=0,"",", "),"")</f>
        <v/>
      </c>
      <c r="OD74" t="str">
        <f>IF(GL74=1,OD$8&amp;IF(SUM(GM74:$GO74)=0,"",", "),"")</f>
        <v/>
      </c>
      <c r="OE74" t="str">
        <f>IF(GM74=1,OE$8&amp;IF(SUM(GN74:$GO74)=0,"",", "),"")</f>
        <v/>
      </c>
      <c r="OF74" t="str">
        <f>IF(GN74=1,OF$8&amp;IF(SUM(GO74:$GO74)=0,"",", "),"")</f>
        <v/>
      </c>
      <c r="OG74" t="str">
        <f t="shared" si="69"/>
        <v/>
      </c>
      <c r="OH74" t="str">
        <f>IF(GP74=1,OH$8&amp;IF(SUM(GQ74:$IM74)=0,"",", "),"")</f>
        <v/>
      </c>
      <c r="OI74" t="str">
        <f>IF(GQ74=1,OI$8&amp;IF(SUM(GR74:$IM74)=0,"",", "),"")</f>
        <v/>
      </c>
      <c r="OJ74" t="str">
        <f>IF(GR74=1,OJ$8&amp;IF(SUM(GS74:$IM74)=0,"",", "),"")</f>
        <v/>
      </c>
      <c r="OK74" t="str">
        <f>IF(GS74=1,OK$8&amp;IF(SUM(GT74:$IM74)=0,"",", "),"")</f>
        <v/>
      </c>
      <c r="OL74" t="str">
        <f>IF(GT74=1,OL$8&amp;IF(SUM(GU74:$IM74)=0,"",", "),"")</f>
        <v/>
      </c>
      <c r="OM74" t="str">
        <f>IF(GU74=1,OM$8&amp;IF(SUM(GV74:$IM74)=0,"",", "),"")</f>
        <v/>
      </c>
      <c r="ON74" t="str">
        <f>IF(GV74=1,ON$8&amp;IF(SUM(GW74:$IM74)=0,"",", "),"")</f>
        <v/>
      </c>
      <c r="OO74" t="str">
        <f>IF(GW74=1,OO$8&amp;IF(SUM(GX74:$IM74)=0,"",", "),"")</f>
        <v/>
      </c>
      <c r="OP74" t="str">
        <f>IF(GX74=1,OP$8&amp;IF(SUM(GY74:$IM74)=0,"",", "),"")</f>
        <v/>
      </c>
      <c r="OQ74" t="str">
        <f>IF(GY74=1,OQ$8&amp;IF(SUM(GZ74:$IM74)=0,"",", "),"")</f>
        <v/>
      </c>
      <c r="OR74" t="str">
        <f>IF(GZ74=1,OR$8&amp;IF(SUM(HA74:$IM74)=0,"",", "),"")</f>
        <v/>
      </c>
      <c r="OS74" t="str">
        <f>IF(HA74=1,OS$8&amp;IF(SUM(HB74:$IM74)=0,"",", "),"")</f>
        <v/>
      </c>
      <c r="OT74" t="str">
        <f>IF(HB74=1,OT$8&amp;IF(SUM(HC74:$IM74)=0,"",", "),"")</f>
        <v/>
      </c>
      <c r="OU74" t="str">
        <f>IF(HC74=1,OU$8&amp;IF(SUM(HD74:$IM74)=0,"",", "),"")</f>
        <v/>
      </c>
      <c r="OV74" t="str">
        <f>IF(HD74=1,OV$8&amp;IF(SUM(HE74:$IM74)=0,"",", "),"")</f>
        <v/>
      </c>
      <c r="OW74" t="str">
        <f>IF(HE74=1,OW$8&amp;IF(SUM(HF74:$IM74)=0,"",", "),"")</f>
        <v/>
      </c>
      <c r="OX74" t="str">
        <f>IF(HF74=1,OX$8&amp;IF(SUM(HG74:$IM74)=0,"",", "),"")</f>
        <v/>
      </c>
      <c r="OY74" t="str">
        <f>IF(HG74=1,OY$8&amp;IF(SUM(HH74:$IM74)=0,"",", "),"")</f>
        <v/>
      </c>
      <c r="OZ74" t="str">
        <f>IF(HH74=1,OZ$8&amp;IF(SUM(HI74:$IM74)=0,"",", "),"")</f>
        <v/>
      </c>
      <c r="PA74" t="str">
        <f>IF(HI74=1,PA$8&amp;IF(SUM(HJ74:$IM74)=0,"",", "),"")</f>
        <v/>
      </c>
      <c r="PB74" t="str">
        <f>IF(HJ74=1,PB$8&amp;IF(SUM(HK74:$IM74)=0,"",", "),"")</f>
        <v/>
      </c>
      <c r="PC74" t="str">
        <f>IF(HK74=1,PC$8&amp;IF(SUM(HL74:$IM74)=0,"",", "),"")</f>
        <v/>
      </c>
      <c r="PD74" t="str">
        <f>IF(HL74=1,PD$8&amp;IF(SUM(HM74:$IM74)=0,"",", "),"")</f>
        <v/>
      </c>
      <c r="PE74" t="str">
        <f>IF(HM74=1,PE$8&amp;IF(SUM(HN74:$IM74)=0,"",", "),"")</f>
        <v/>
      </c>
      <c r="PF74" t="str">
        <f>IF(HN74=1,PF$8&amp;IF(SUM(HO74:$IM74)=0,"",", "),"")</f>
        <v/>
      </c>
      <c r="PG74" t="str">
        <f>IF(HO74=1,PG$8&amp;IF(SUM(HP74:$IM74)=0,"",", "),"")</f>
        <v/>
      </c>
      <c r="PH74" t="str">
        <f>IF(HP74=1,PH$8&amp;IF(SUM(HQ74:$IM74)=0,"",", "),"")</f>
        <v/>
      </c>
      <c r="PI74" t="str">
        <f>IF(HQ74=1,PI$8&amp;IF(SUM(HR74:$IM74)=0,"",", "),"")</f>
        <v/>
      </c>
      <c r="PJ74" t="str">
        <f>IF(HR74=1,PJ$8&amp;IF(SUM(HS74:$IM74)=0,"",", "),"")</f>
        <v/>
      </c>
      <c r="PK74" t="str">
        <f>IF(HS74=1,PK$8&amp;IF(SUM(HT74:$IM74)=0,"",", "),"")</f>
        <v/>
      </c>
      <c r="PL74" t="str">
        <f>IF(HT74=1,PL$8&amp;IF(SUM(HU74:$IM74)=0,"",", "),"")</f>
        <v/>
      </c>
      <c r="PM74" t="str">
        <f>IF(HU74=1,PM$8&amp;IF(SUM(HV74:$IM74)=0,"",", "),"")</f>
        <v/>
      </c>
      <c r="PN74" t="str">
        <f>IF(HV74=1,PN$8&amp;IF(SUM(HW74:$IM74)=0,"",", "),"")</f>
        <v/>
      </c>
      <c r="PO74" t="str">
        <f>IF(HW74=1,PO$8&amp;IF(SUM(HX74:$IM74)=0,"",", "),"")</f>
        <v/>
      </c>
      <c r="PP74" t="str">
        <f>IF(HX74=1,PP$8&amp;IF(SUM(HY74:$IM74)=0,"",", "),"")</f>
        <v/>
      </c>
      <c r="PQ74" t="str">
        <f>IF(HY74=1,PQ$8&amp;IF(SUM(HZ74:$IM74)=0,"",", "),"")</f>
        <v/>
      </c>
      <c r="PR74" t="str">
        <f>IF(HZ74=1,PR$8&amp;IF(SUM(IA74:$IM74)=0,"",", "),"")</f>
        <v/>
      </c>
      <c r="PS74" t="str">
        <f>IF(IA74=1,PS$8&amp;IF(SUM(IB74:$IM74)=0,"",", "),"")</f>
        <v/>
      </c>
      <c r="PT74" t="str">
        <f>IF(IB74=1,PT$8&amp;IF(SUM(IC74:$IM74)=0,"",", "),"")</f>
        <v/>
      </c>
      <c r="PU74" t="str">
        <f>IF(IC74=1,PU$8&amp;IF(SUM(ID74:$IM74)=0,"",", "),"")</f>
        <v/>
      </c>
      <c r="PV74" t="str">
        <f>IF(ID74=1,PV$8&amp;IF(SUM(IE74:$IM74)=0,"",", "),"")</f>
        <v/>
      </c>
      <c r="PW74" t="str">
        <f>IF(IE74=1,PW$8&amp;IF(SUM(IF74:$IM74)=0,"",", "),"")</f>
        <v/>
      </c>
      <c r="PX74" t="str">
        <f>IF(IF74=1,PX$8&amp;IF(SUM(IG74:$IM74)=0,"",", "),"")</f>
        <v/>
      </c>
      <c r="PY74" t="str">
        <f>IF(IG74=1,PY$8&amp;IF(SUM(IH74:$IM74)=0,"",", "),"")</f>
        <v/>
      </c>
      <c r="PZ74" t="str">
        <f>IF(IH74=1,PZ$8&amp;IF(SUM(II74:$IM74)=0,"",", "),"")</f>
        <v/>
      </c>
      <c r="QA74" t="str">
        <f>IF(II74=1,QA$8&amp;IF(SUM(IJ74:$IM74)=0,"",", "),"")</f>
        <v/>
      </c>
      <c r="QB74" t="str">
        <f>IF(IJ74=1,QB$8&amp;IF(SUM(IK74:$IM74)=0,"",", "),"")</f>
        <v/>
      </c>
      <c r="QC74" t="str">
        <f>IF(IK74=1,QC$8&amp;IF(SUM(IL74:$IM74)=0,"",", "),"")</f>
        <v/>
      </c>
      <c r="QD74" t="str">
        <f>IF(IL74=1,QD$8&amp;IF(SUM(IM74:$IM74)=0,"",", "),"")</f>
        <v/>
      </c>
      <c r="QE74" t="str">
        <f t="shared" si="70"/>
        <v/>
      </c>
      <c r="QF74" t="str">
        <f>IF(IN74=1,QF$8&amp;IF(SUM(IO74:$KK74)=0,"",", "),"")</f>
        <v/>
      </c>
      <c r="QG74" t="str">
        <f>IF(IO74=1,QG$8&amp;IF(SUM(IP74:$KK74)=0,"",", "),"")</f>
        <v/>
      </c>
      <c r="QH74" t="str">
        <f>IF(IP74=1,QH$8&amp;IF(SUM(IQ74:$KK74)=0,"",", "),"")</f>
        <v/>
      </c>
      <c r="QI74" t="str">
        <f>IF(IQ74=1,QI$8&amp;IF(SUM(IR74:$KK74)=0,"",", "),"")</f>
        <v/>
      </c>
      <c r="QJ74" t="str">
        <f>IF(IR74=1,QJ$8&amp;IF(SUM(IS74:$KK74)=0,"",", "),"")</f>
        <v/>
      </c>
      <c r="QK74" t="str">
        <f>IF(IS74=1,QK$8&amp;IF(SUM(IT74:$KK74)=0,"",", "),"")</f>
        <v/>
      </c>
      <c r="QL74" t="str">
        <f>IF(IT74=1,QL$8&amp;IF(SUM(IU74:$KK74)=0,"",", "),"")</f>
        <v/>
      </c>
      <c r="QM74" t="str">
        <f>IF(IU74=1,QM$8&amp;IF(SUM(IV74:$KK74)=0,"",", "),"")</f>
        <v/>
      </c>
      <c r="QN74" t="str">
        <f>IF(IV74=1,QN$8&amp;IF(SUM(IW74:$KK74)=0,"",", "),"")</f>
        <v/>
      </c>
      <c r="QO74" t="str">
        <f>IF(IW74=1,QO$8&amp;IF(SUM(IX74:$KK74)=0,"",", "),"")</f>
        <v/>
      </c>
      <c r="QP74" t="str">
        <f>IF(IX74=1,QP$8&amp;IF(SUM(IY74:$KK74)=0,"",", "),"")</f>
        <v/>
      </c>
      <c r="QQ74" t="str">
        <f>IF(IY74=1,QQ$8&amp;IF(SUM(IZ74:$KK74)=0,"",", "),"")</f>
        <v/>
      </c>
      <c r="QR74" t="str">
        <f>IF(IZ74=1,QR$8&amp;IF(SUM(JA74:$KK74)=0,"",", "),"")</f>
        <v/>
      </c>
      <c r="QS74" t="str">
        <f>IF(JA74=1,QS$8&amp;IF(SUM(JB74:$KK74)=0,"",", "),"")</f>
        <v/>
      </c>
      <c r="QT74" t="str">
        <f>IF(JB74=1,QT$8&amp;IF(SUM(JC74:$KK74)=0,"",", "),"")</f>
        <v/>
      </c>
      <c r="QU74" t="str">
        <f>IF(JC74=1,QU$8&amp;IF(SUM(JD74:$KK74)=0,"",", "),"")</f>
        <v/>
      </c>
      <c r="QV74" t="str">
        <f>IF(JD74=1,QV$8&amp;IF(SUM(JE74:$KK74)=0,"",", "),"")</f>
        <v/>
      </c>
      <c r="QW74" t="str">
        <f>IF(JE74=1,QW$8&amp;IF(SUM(JF74:$KK74)=0,"",", "),"")</f>
        <v/>
      </c>
      <c r="QX74" t="str">
        <f>IF(JF74=1,QX$8&amp;IF(SUM(JG74:$KK74)=0,"",", "),"")</f>
        <v/>
      </c>
      <c r="QY74" t="str">
        <f>IF(JG74=1,QY$8&amp;IF(SUM(JH74:$KK74)=0,"",", "),"")</f>
        <v/>
      </c>
      <c r="QZ74" t="str">
        <f>IF(JH74=1,QZ$8&amp;IF(SUM(JI74:$KK74)=0,"",", "),"")</f>
        <v/>
      </c>
      <c r="RA74" t="str">
        <f>IF(JI74=1,RA$8&amp;IF(SUM(JJ74:$KK74)=0,"",", "),"")</f>
        <v/>
      </c>
      <c r="RB74" t="str">
        <f>IF(JJ74=1,RB$8&amp;IF(SUM(JK74:$KK74)=0,"",", "),"")</f>
        <v/>
      </c>
      <c r="RC74" t="str">
        <f>IF(JK74=1,RC$8&amp;IF(SUM(JL74:$KK74)=0,"",", "),"")</f>
        <v/>
      </c>
      <c r="RD74" t="str">
        <f>IF(JL74=1,RD$8&amp;IF(SUM(JM74:$KK74)=0,"",", "),"")</f>
        <v/>
      </c>
      <c r="RE74" t="str">
        <f>IF(JM74=1,RE$8&amp;IF(SUM(JN74:$KK74)=0,"",", "),"")</f>
        <v/>
      </c>
      <c r="RF74" t="str">
        <f>IF(JN74=1,RF$8&amp;IF(SUM(JO74:$KK74)=0,"",", "),"")</f>
        <v/>
      </c>
      <c r="RG74" t="str">
        <f>IF(JO74=1,RG$8&amp;IF(SUM(JP74:$KK74)=0,"",", "),"")</f>
        <v/>
      </c>
      <c r="RH74" t="str">
        <f>IF(JP74=1,RH$8&amp;IF(SUM(JQ74:$KK74)=0,"",", "),"")</f>
        <v/>
      </c>
      <c r="RI74" t="str">
        <f>IF(JQ74=1,RI$8&amp;IF(SUM(JR74:$KK74)=0,"",", "),"")</f>
        <v/>
      </c>
      <c r="RJ74" t="str">
        <f>IF(JR74=1,RJ$8&amp;IF(SUM(JS74:$KK74)=0,"",", "),"")</f>
        <v/>
      </c>
      <c r="RK74" t="str">
        <f>IF(JS74=1,RK$8&amp;IF(SUM(JT74:$KK74)=0,"",", "),"")</f>
        <v/>
      </c>
      <c r="RL74" t="str">
        <f>IF(JT74=1,RL$8&amp;IF(SUM(JU74:$KK74)=0,"",", "),"")</f>
        <v/>
      </c>
      <c r="RM74" t="str">
        <f>IF(JU74=1,RM$8&amp;IF(SUM(JV74:$KK74)=0,"",", "),"")</f>
        <v/>
      </c>
      <c r="RN74" t="str">
        <f>IF(JV74=1,RN$8&amp;IF(SUM(JW74:$KK74)=0,"",", "),"")</f>
        <v/>
      </c>
      <c r="RO74" t="str">
        <f>IF(JW74=1,RO$8&amp;IF(SUM(JX74:$KK74)=0,"",", "),"")</f>
        <v/>
      </c>
      <c r="RP74" t="str">
        <f>IF(JX74=1,RP$8&amp;IF(SUM(JY74:$KK74)=0,"",", "),"")</f>
        <v/>
      </c>
      <c r="RQ74" t="str">
        <f>IF(JY74=1,RQ$8&amp;IF(SUM(JZ74:$KK74)=0,"",", "),"")</f>
        <v/>
      </c>
      <c r="RR74" t="str">
        <f>IF(JZ74=1,RR$8&amp;IF(SUM(KA74:$KK74)=0,"",", "),"")</f>
        <v/>
      </c>
      <c r="RS74" t="str">
        <f>IF(KA74=1,RS$8&amp;IF(SUM(KB74:$KK74)=0,"",", "),"")</f>
        <v/>
      </c>
      <c r="RT74" t="str">
        <f>IF(KB74=1,RT$8&amp;IF(SUM(KC74:$KK74)=0,"",", "),"")</f>
        <v/>
      </c>
      <c r="RU74" t="str">
        <f>IF(KC74=1,RU$8&amp;IF(SUM(KD74:$KK74)=0,"",", "),"")</f>
        <v/>
      </c>
      <c r="RV74" t="str">
        <f>IF(KD74=1,RV$8&amp;IF(SUM(KE74:$KK74)=0,"",", "),"")</f>
        <v/>
      </c>
      <c r="RW74" t="str">
        <f>IF(KE74=1,RW$8&amp;IF(SUM(KF74:$KK74)=0,"",", "),"")</f>
        <v/>
      </c>
      <c r="RX74" t="str">
        <f>IF(KF74=1,RX$8&amp;IF(SUM(KG74:$KK74)=0,"",", "),"")</f>
        <v/>
      </c>
      <c r="RY74" t="str">
        <f>IF(KG74=1,RY$8&amp;IF(SUM(KH74:$KK74)=0,"",", "),"")</f>
        <v/>
      </c>
      <c r="RZ74" t="str">
        <f>IF(KH74=1,RZ$8&amp;IF(SUM(KI74:$KK74)=0,"",", "),"")</f>
        <v/>
      </c>
      <c r="SA74" t="str">
        <f>IF(KI74=1,SA$8&amp;IF(SUM(KJ74:$KK74)=0,"",", "),"")</f>
        <v/>
      </c>
      <c r="SB74" t="str">
        <f>IF(KJ74=1,SB$8&amp;IF(SUM(KK74:$KK74)=0,"",", "),"")</f>
        <v/>
      </c>
      <c r="SC74" t="str">
        <f t="shared" si="71"/>
        <v/>
      </c>
    </row>
    <row r="75" spans="1:497" ht="60" customHeight="1" x14ac:dyDescent="0.45">
      <c r="A75" s="62"/>
      <c r="B75" s="212" t="str">
        <f t="shared" si="72"/>
        <v/>
      </c>
      <c r="C75" s="212" t="str">
        <f t="shared" ref="C75:C138" si="131">_xlfn.CONCAT(KL75:MI75)</f>
        <v/>
      </c>
      <c r="D75" s="212" t="str">
        <f t="shared" ref="D75:D138" si="132">_xlfn.CONCAT(MJ75:OG75)</f>
        <v/>
      </c>
      <c r="E75" s="212" t="str">
        <f t="shared" ref="E75:E138" si="133">_xlfn.CONCAT(OH75:QE75)</f>
        <v/>
      </c>
      <c r="F75" s="212" t="str">
        <f t="shared" ref="F75:F138" si="134">_xlfn.CONCAT(QF75:SC75)</f>
        <v/>
      </c>
      <c r="G75" s="237" t="str">
        <f>IF('EDCI Data'!B75="","",'EDCI Data'!B75)</f>
        <v/>
      </c>
      <c r="H75" s="238" t="str">
        <f>IF('EDCI Data'!C75="","",'EDCI Data'!C75)</f>
        <v/>
      </c>
      <c r="I75" s="239" t="str">
        <f>IF('EDCI Data'!D75="","",'EDCI Data'!D75)</f>
        <v/>
      </c>
      <c r="J75" s="240" t="str">
        <f>IF('EDCI Data'!E75="","",'EDCI Data'!E75)</f>
        <v/>
      </c>
      <c r="K75" s="237" t="str">
        <f>IF('EDCI Data'!F75="","",'EDCI Data'!F75)</f>
        <v/>
      </c>
      <c r="L75" s="237" t="str">
        <f>IF('EDCI Data'!G75="","",'EDCI Data'!G75)</f>
        <v/>
      </c>
      <c r="M75" s="237" t="str">
        <f>IF('EDCI Data'!H75="","",'EDCI Data'!H75)</f>
        <v/>
      </c>
      <c r="N75" s="237" t="str">
        <f>IF('EDCI Data'!I75="","",'EDCI Data'!I75)</f>
        <v/>
      </c>
      <c r="O75" s="237" t="str">
        <f>IF('EDCI Data'!J75="","",'EDCI Data'!J75)</f>
        <v/>
      </c>
      <c r="P75" s="237" t="str">
        <f>IF('EDCI Data'!K75="","",'EDCI Data'!K75)</f>
        <v/>
      </c>
      <c r="Q75" s="241" t="str">
        <f>IF('EDCI Data'!L75="","",'EDCI Data'!L75)</f>
        <v/>
      </c>
      <c r="R75" s="241" t="str">
        <f>IF('EDCI Data'!M75="","",'EDCI Data'!M75)</f>
        <v/>
      </c>
      <c r="S75" s="237" t="str">
        <f>IF('EDCI Data'!N75="","",'EDCI Data'!N75)</f>
        <v/>
      </c>
      <c r="T75" s="237" t="str">
        <f>IF('EDCI Data'!O75="","",'EDCI Data'!O75)</f>
        <v/>
      </c>
      <c r="U75" s="237" t="str">
        <f>IF('EDCI Data'!P75="","",'EDCI Data'!P75)</f>
        <v/>
      </c>
      <c r="V75" s="237" t="str">
        <f>IF('EDCI Data'!Q75="","",'EDCI Data'!Q75)</f>
        <v/>
      </c>
      <c r="W75" s="242" t="str">
        <f>IF('EDCI Data'!R75="","",'EDCI Data'!R75)</f>
        <v/>
      </c>
      <c r="X75" s="243" t="str">
        <f>IF('EDCI Data'!S75="","",'EDCI Data'!S75)</f>
        <v/>
      </c>
      <c r="Y75" s="243" t="str">
        <f>IF('EDCI Data'!T75="","",'EDCI Data'!T75)</f>
        <v/>
      </c>
      <c r="Z75" s="244" t="str">
        <f>IF('EDCI Data'!U75="","",'EDCI Data'!U75)</f>
        <v/>
      </c>
      <c r="AA75" s="237" t="str">
        <f>IF('EDCI Data'!V75="","",'EDCI Data'!V75)</f>
        <v/>
      </c>
      <c r="AB75" s="244" t="str">
        <f>IF('EDCI Data'!W75="","",'EDCI Data'!W75)</f>
        <v/>
      </c>
      <c r="AC75" s="237" t="str">
        <f>IF('EDCI Data'!X75="","",'EDCI Data'!X75)</f>
        <v/>
      </c>
      <c r="AD75" s="244" t="str">
        <f>IF('EDCI Data'!Y75="","",'EDCI Data'!Y75)</f>
        <v/>
      </c>
      <c r="AE75" s="237" t="str">
        <f>IF('EDCI Data'!Z75="","",'EDCI Data'!Z75)</f>
        <v/>
      </c>
      <c r="AF75" s="237" t="str">
        <f>IF('EDCI Data'!AA75="","",'EDCI Data'!AA75)</f>
        <v/>
      </c>
      <c r="AG75" s="237" t="str">
        <f>IF('EDCI Data'!AB75="","",'EDCI Data'!AB75)</f>
        <v/>
      </c>
      <c r="AH75" s="237" t="str">
        <f>IF('EDCI Data'!AC75="","",'EDCI Data'!AC75)</f>
        <v/>
      </c>
      <c r="AI75" s="237" t="str">
        <f>IF('EDCI Data'!AD75="","",'EDCI Data'!AD75)</f>
        <v/>
      </c>
      <c r="AJ75" s="237" t="str">
        <f>IF('EDCI Data'!AE75="","",'EDCI Data'!AE75)</f>
        <v/>
      </c>
      <c r="AK75" s="237" t="str">
        <f>IF('EDCI Data'!AF75="","",'EDCI Data'!AF75)</f>
        <v/>
      </c>
      <c r="AL75" s="237" t="str">
        <f>IF('EDCI Data'!AG75="","",'EDCI Data'!AG75)</f>
        <v/>
      </c>
      <c r="AM75" s="237" t="str">
        <f>IF('EDCI Data'!AH75="","",'EDCI Data'!AH75)</f>
        <v/>
      </c>
      <c r="AN75" s="237" t="str">
        <f>IF('EDCI Data'!AI75="","",'EDCI Data'!AI75)</f>
        <v/>
      </c>
      <c r="AO75" s="237" t="str">
        <f>IF('EDCI Data'!AJ75="","",'EDCI Data'!AJ75)</f>
        <v/>
      </c>
      <c r="AP75" s="237" t="str">
        <f>IF('EDCI Data'!AK75="","",'EDCI Data'!AK75)</f>
        <v/>
      </c>
      <c r="AQ75" s="237" t="str">
        <f>IF('EDCI Data'!AL75="","",'EDCI Data'!AL75)</f>
        <v/>
      </c>
      <c r="AR75" s="237" t="str">
        <f>IF('EDCI Data'!AM75="","",'EDCI Data'!AM75)</f>
        <v/>
      </c>
      <c r="AS75" s="237" t="str">
        <f>IF('EDCI Data'!AN75="","",'EDCI Data'!AN75)</f>
        <v/>
      </c>
      <c r="AT75" s="237" t="str">
        <f>IF('EDCI Data'!AO75="","",'EDCI Data'!AO75)</f>
        <v/>
      </c>
      <c r="AU75" s="237" t="str">
        <f>IF('EDCI Data'!AP75="","",'EDCI Data'!AP75)</f>
        <v/>
      </c>
      <c r="AV75" s="237" t="str">
        <f>IF('EDCI Data'!AQ75="","",'EDCI Data'!AQ75)</f>
        <v/>
      </c>
      <c r="AW75" s="237" t="str">
        <f>IF('EDCI Data'!AR75="","",'EDCI Data'!AR75)</f>
        <v/>
      </c>
      <c r="AX75" s="237" t="str">
        <f>IF('EDCI Data'!AS75="","",'EDCI Data'!AS75)</f>
        <v/>
      </c>
      <c r="AY75" s="237" t="str">
        <f>IF('EDCI Data'!AT75="","",'EDCI Data'!AT75)</f>
        <v/>
      </c>
      <c r="AZ75" s="237" t="str">
        <f>IF('EDCI Data'!AU75="","",'EDCI Data'!AU75)</f>
        <v/>
      </c>
      <c r="BA75" s="237" t="str">
        <f>IF('EDCI Data'!AV75="","",'EDCI Data'!AV75)</f>
        <v/>
      </c>
      <c r="BB75" s="245" t="str">
        <f>IF('EDCI Data'!AW75="","",'EDCI Data'!AW75)</f>
        <v/>
      </c>
      <c r="BC75" s="245" t="str">
        <f>IF('EDCI Data'!AX75="","",'EDCI Data'!AX75)</f>
        <v/>
      </c>
      <c r="BD75" s="246" t="str">
        <f t="shared" ref="BD75:BD138" si="135">IF(OR(BB75="",BC75="",BB75=0),"",BC75/BB75)</f>
        <v/>
      </c>
      <c r="BE75" s="247" t="str">
        <f>IF('EDCI Data'!AY75="","",'EDCI Data'!AY75)</f>
        <v/>
      </c>
      <c r="BF75" s="247" t="str">
        <f>IF('EDCI Data'!AZ75="","",'EDCI Data'!AZ75)</f>
        <v/>
      </c>
      <c r="BG75" s="247" t="str">
        <f>IF('EDCI Data'!BA75="","",'EDCI Data'!BA75)</f>
        <v/>
      </c>
      <c r="BH75" s="247" t="str">
        <f>IF('EDCI Data'!BB75="","",'EDCI Data'!BB75)</f>
        <v/>
      </c>
      <c r="BI75" s="247" t="str">
        <f>IF('EDCI Data'!BC75="","",'EDCI Data'!BC75)</f>
        <v/>
      </c>
      <c r="BJ75" s="247" t="str">
        <f>IF('EDCI Data'!BD75="","",'EDCI Data'!BD75)</f>
        <v/>
      </c>
      <c r="BK75" s="247" t="str">
        <f>IF('EDCI Data'!BE75="","",'EDCI Data'!BE75)</f>
        <v/>
      </c>
      <c r="BL75" s="247" t="str">
        <f>IF('EDCI Data'!BF75="","",'EDCI Data'!BF75)</f>
        <v/>
      </c>
      <c r="BM75" s="247" t="str">
        <f>IF('EDCI Data'!BG75="","",'EDCI Data'!BG75)</f>
        <v/>
      </c>
      <c r="BN75" s="248" t="str">
        <f>IF('EDCI Data'!BH75="","",'EDCI Data'!BH75)</f>
        <v/>
      </c>
      <c r="BO75" s="248" t="str">
        <f>IF('EDCI Data'!BI75="","",'EDCI Data'!BI75)</f>
        <v/>
      </c>
      <c r="BP75" s="249" t="str">
        <f>IF('EDCI Data'!BJ75="","",'EDCI Data'!BJ75)</f>
        <v/>
      </c>
      <c r="BQ75" s="248" t="str">
        <f>IF('EDCI Data'!BK75="","",'EDCI Data'!BK75)</f>
        <v/>
      </c>
      <c r="BR75" s="248" t="str">
        <f>IF('EDCI Data'!BL75="","",'EDCI Data'!BL75)</f>
        <v/>
      </c>
      <c r="BS75" s="250" t="str">
        <f>IF('EDCI Data'!BM75="","",'EDCI Data'!BM75)</f>
        <v/>
      </c>
      <c r="BT75" s="251" t="str">
        <f>IF('EDCI Data'!BN75="","",'EDCI Data'!BN75)</f>
        <v/>
      </c>
      <c r="BU75" s="246" t="str">
        <f>IF('EDCI Data'!BO75="","",'EDCI Data'!BO75)</f>
        <v/>
      </c>
      <c r="BV75" s="252">
        <f t="shared" ref="BV75:BV138" si="136">SUM(CT75:EQ75)</f>
        <v>0</v>
      </c>
      <c r="BW75" s="252">
        <f t="shared" ref="BW75:BW138" si="137">SUM(ER75:GO75)</f>
        <v>0</v>
      </c>
      <c r="BX75" s="252">
        <f t="shared" ref="BX75:BX138" si="138">SUM(GP75:IM75)</f>
        <v>0</v>
      </c>
      <c r="BY75" s="252">
        <f t="shared" ref="BY75:BY138" si="139">SUM(IN75:KK75)</f>
        <v>0</v>
      </c>
      <c r="BZ75" t="str">
        <f t="shared" si="73"/>
        <v/>
      </c>
      <c r="CA75" s="253"/>
      <c r="CB75"/>
      <c r="CC75"/>
      <c r="CD75"/>
      <c r="CE75" t="str">
        <f t="shared" si="74"/>
        <v/>
      </c>
      <c r="CF75"/>
      <c r="CG75" t="str">
        <f t="shared" si="75"/>
        <v/>
      </c>
      <c r="CH75" t="str">
        <f t="shared" si="76"/>
        <v/>
      </c>
      <c r="CI75" t="str">
        <f t="shared" si="77"/>
        <v/>
      </c>
      <c r="CJ75" t="str">
        <f t="shared" si="78"/>
        <v/>
      </c>
      <c r="CK75"/>
      <c r="CL75"/>
      <c r="CM75" t="str">
        <f t="shared" si="79"/>
        <v/>
      </c>
      <c r="CN75" t="str">
        <f t="shared" si="80"/>
        <v/>
      </c>
      <c r="CO75" t="str">
        <f t="shared" si="81"/>
        <v/>
      </c>
      <c r="CP75" t="str">
        <f t="shared" si="82"/>
        <v/>
      </c>
      <c r="CQ75"/>
      <c r="CR75" t="str" cm="1">
        <f t="array" ref="CR75">IF(COUNTIFS($BZ$10:$BZ$259,$BZ75,$I$10:$I$259,$I75+1)&gt;0,IF(X75&lt;&gt;INDEX(Y$10:Y$259,MATCH(1,INDEX(($BZ75=$BZ$10:$BZ$259)*($I$10:$I$259=$I75+1),0,1),0)),"Number of FTEs in previous year do not align with Number of FTEs in current year across years, by definition these should be equal. Please check and update if required. "&amp;CHAR(10),""),"")</f>
        <v/>
      </c>
      <c r="CS75" t="str" cm="1">
        <f t="array" ref="CS75">IF(COUNTIFS($BZ$10:$BZ$259,$BZ75,$I$10:$I$259,$I75-1)&gt;0,IF(Y75&lt;&gt;INDEX(X$10:X$259,MATCH(1,INDEX(($BZ75=$BZ$10:$BZ$259)*($I$10:$I$259=$I75-1),0,1),0)),"Number of FTEs in previous year do not align with Number of FTEs in current year across years, by definition these should be equal. Please check and update if required. "&amp;CHAR(10),""),"")</f>
        <v/>
      </c>
      <c r="CT75" t="str">
        <f t="shared" si="83"/>
        <v/>
      </c>
      <c r="CU75" t="str">
        <f t="shared" si="84"/>
        <v/>
      </c>
      <c r="CV75"/>
      <c r="CW75" t="str">
        <f t="shared" si="85"/>
        <v/>
      </c>
      <c r="CX75"/>
      <c r="CY75" t="str">
        <f t="shared" si="86"/>
        <v/>
      </c>
      <c r="CZ75"/>
      <c r="DA75" t="str">
        <f t="shared" si="87"/>
        <v/>
      </c>
      <c r="DB75"/>
      <c r="DC75"/>
      <c r="DD75"/>
      <c r="DE75"/>
      <c r="DF75"/>
      <c r="DG75"/>
      <c r="DH75"/>
      <c r="DI75"/>
      <c r="DJ75"/>
      <c r="DK75"/>
      <c r="DL75"/>
      <c r="DM75"/>
      <c r="DN75"/>
      <c r="DO75"/>
      <c r="DP75"/>
      <c r="DQ75"/>
      <c r="DR75"/>
      <c r="DS75"/>
      <c r="DT75"/>
      <c r="DU75"/>
      <c r="DV75"/>
      <c r="DW75"/>
      <c r="DX75" t="str">
        <f t="shared" si="88"/>
        <v/>
      </c>
      <c r="DY75" t="str">
        <f t="shared" si="89"/>
        <v/>
      </c>
      <c r="DZ75" t="str">
        <f t="shared" si="90"/>
        <v/>
      </c>
      <c r="EA75" t="str">
        <f t="shared" si="91"/>
        <v/>
      </c>
      <c r="EB75" t="str">
        <f t="shared" si="92"/>
        <v/>
      </c>
      <c r="EC75" t="str">
        <f t="shared" si="93"/>
        <v/>
      </c>
      <c r="ED75" t="str">
        <f t="shared" si="94"/>
        <v/>
      </c>
      <c r="EE75" t="str">
        <f t="shared" si="95"/>
        <v/>
      </c>
      <c r="EF75" t="str">
        <f t="shared" si="96"/>
        <v/>
      </c>
      <c r="EG75" t="str">
        <f t="shared" si="97"/>
        <v/>
      </c>
      <c r="EH75" t="str">
        <f t="shared" si="98"/>
        <v/>
      </c>
      <c r="EI75" t="str">
        <f t="shared" si="99"/>
        <v/>
      </c>
      <c r="EJ75"/>
      <c r="EK75"/>
      <c r="EL75"/>
      <c r="EM75"/>
      <c r="EN75"/>
      <c r="EO75"/>
      <c r="EP75"/>
      <c r="EQ75" t="str">
        <f t="shared" si="100"/>
        <v/>
      </c>
      <c r="ER75" t="str">
        <f t="shared" si="101"/>
        <v/>
      </c>
      <c r="ES75" t="str">
        <f t="shared" si="102"/>
        <v/>
      </c>
      <c r="ET75"/>
      <c r="EU75" t="str">
        <f t="shared" si="103"/>
        <v/>
      </c>
      <c r="EV75"/>
      <c r="EW75" t="str">
        <f t="shared" si="104"/>
        <v/>
      </c>
      <c r="EX75"/>
      <c r="EY75" t="str">
        <f t="shared" si="105"/>
        <v/>
      </c>
      <c r="EZ75"/>
      <c r="FA75"/>
      <c r="FB75"/>
      <c r="FC75"/>
      <c r="FD75"/>
      <c r="FE75"/>
      <c r="FF75"/>
      <c r="FG75"/>
      <c r="FH75"/>
      <c r="FI75"/>
      <c r="FJ75"/>
      <c r="FK75"/>
      <c r="FL75"/>
      <c r="FM75"/>
      <c r="FN75"/>
      <c r="FO75"/>
      <c r="FP75"/>
      <c r="FQ75"/>
      <c r="FR75"/>
      <c r="FS75"/>
      <c r="FT75"/>
      <c r="FU75"/>
      <c r="FV75" t="str">
        <f t="shared" si="106"/>
        <v/>
      </c>
      <c r="FW75" t="str">
        <f t="shared" si="107"/>
        <v/>
      </c>
      <c r="FX75"/>
      <c r="FY75" t="str">
        <f t="shared" si="108"/>
        <v/>
      </c>
      <c r="FZ75" t="str">
        <f t="shared" si="109"/>
        <v/>
      </c>
      <c r="GA75" t="str">
        <f t="shared" si="110"/>
        <v/>
      </c>
      <c r="GB75" t="str">
        <f t="shared" si="111"/>
        <v/>
      </c>
      <c r="GC75" t="str">
        <f t="shared" si="112"/>
        <v/>
      </c>
      <c r="GD75" t="str">
        <f t="shared" si="113"/>
        <v/>
      </c>
      <c r="GE75" t="str">
        <f t="shared" si="114"/>
        <v/>
      </c>
      <c r="GF75" t="str">
        <f t="shared" si="115"/>
        <v/>
      </c>
      <c r="GG75" t="str">
        <f t="shared" si="116"/>
        <v/>
      </c>
      <c r="GH75"/>
      <c r="GI75"/>
      <c r="GJ75"/>
      <c r="GK75"/>
      <c r="GL75"/>
      <c r="GM75"/>
      <c r="GN75"/>
      <c r="GO75"/>
      <c r="GP75" t="str">
        <f t="shared" si="117"/>
        <v/>
      </c>
      <c r="GQ75" t="str">
        <f t="shared" si="118"/>
        <v/>
      </c>
      <c r="GR75"/>
      <c r="GS75" t="str">
        <f t="shared" si="119"/>
        <v/>
      </c>
      <c r="GT75"/>
      <c r="GU75" t="str">
        <f t="shared" si="120"/>
        <v/>
      </c>
      <c r="GV75"/>
      <c r="GW75" t="str">
        <f t="shared" si="121"/>
        <v/>
      </c>
      <c r="GX75"/>
      <c r="GY75"/>
      <c r="GZ75"/>
      <c r="HA75"/>
      <c r="HB75"/>
      <c r="HC75"/>
      <c r="HD75"/>
      <c r="HE75"/>
      <c r="HF75"/>
      <c r="HG75"/>
      <c r="HH75"/>
      <c r="HI75"/>
      <c r="HJ75"/>
      <c r="HK75"/>
      <c r="HL75"/>
      <c r="HM75"/>
      <c r="HN75"/>
      <c r="HO75"/>
      <c r="HP75"/>
      <c r="HQ75"/>
      <c r="HR75"/>
      <c r="HS75"/>
      <c r="HT75" t="str">
        <f t="shared" si="122"/>
        <v/>
      </c>
      <c r="HU75" t="str">
        <f t="shared" si="123"/>
        <v/>
      </c>
      <c r="HV75"/>
      <c r="HW75"/>
      <c r="HX75"/>
      <c r="HY75"/>
      <c r="HZ75"/>
      <c r="IA75"/>
      <c r="IB75"/>
      <c r="IC75"/>
      <c r="ID75"/>
      <c r="IE75" t="str">
        <f t="shared" si="124"/>
        <v/>
      </c>
      <c r="IF75"/>
      <c r="IG75"/>
      <c r="IH75"/>
      <c r="II75"/>
      <c r="IJ75"/>
      <c r="IK75"/>
      <c r="IL75"/>
      <c r="IM75"/>
      <c r="IN75"/>
      <c r="IO75"/>
      <c r="IP75"/>
      <c r="IQ75" t="str">
        <f t="shared" si="125"/>
        <v/>
      </c>
      <c r="IR75"/>
      <c r="IS75" t="str">
        <f t="shared" si="126"/>
        <v/>
      </c>
      <c r="IT75"/>
      <c r="IU75" t="str">
        <f t="shared" si="127"/>
        <v/>
      </c>
      <c r="IV75"/>
      <c r="IW75"/>
      <c r="IX75"/>
      <c r="IY75"/>
      <c r="IZ75"/>
      <c r="JA75"/>
      <c r="JB75"/>
      <c r="JC75"/>
      <c r="JD75"/>
      <c r="JE75"/>
      <c r="JF75"/>
      <c r="JG75"/>
      <c r="JH75"/>
      <c r="JI75"/>
      <c r="JJ75"/>
      <c r="JK75"/>
      <c r="JL75"/>
      <c r="JM75"/>
      <c r="JN75"/>
      <c r="JO75"/>
      <c r="JP75"/>
      <c r="JQ75"/>
      <c r="JR75" t="str">
        <f t="shared" si="128"/>
        <v/>
      </c>
      <c r="JS75" t="str">
        <f t="shared" si="129"/>
        <v/>
      </c>
      <c r="JT75"/>
      <c r="JU75"/>
      <c r="JV75"/>
      <c r="JW75"/>
      <c r="JX75"/>
      <c r="JY75"/>
      <c r="JZ75"/>
      <c r="KA75"/>
      <c r="KB75"/>
      <c r="KC75" t="str">
        <f t="shared" si="130"/>
        <v/>
      </c>
      <c r="KD75"/>
      <c r="KE75"/>
      <c r="KF75"/>
      <c r="KG75"/>
      <c r="KH75"/>
      <c r="KI75"/>
      <c r="KJ75"/>
      <c r="KK75"/>
      <c r="KL75" t="str">
        <f>IF(CT75=1,KL$8&amp;IF(SUM(CU75:$EQ75)=0,"",", "),"")</f>
        <v/>
      </c>
      <c r="KM75" t="str">
        <f>IF(CU75=1,KM$8&amp;IF(SUM(CV75:$EQ75)=0,"",", "),"")</f>
        <v/>
      </c>
      <c r="KN75" t="str">
        <f>IF(CV75=1,KN$8&amp;IF(SUM(CW75:$EQ75)=0,"",", "),"")</f>
        <v/>
      </c>
      <c r="KO75" t="str">
        <f>IF(CW75=1,KO$8&amp;IF(SUM(CX75:$EQ75)=0,"",", "),"")</f>
        <v/>
      </c>
      <c r="KP75" t="str">
        <f>IF(CX75=1,KP$8&amp;IF(SUM(CY75:$EQ75)=0,"",", "),"")</f>
        <v/>
      </c>
      <c r="KQ75" t="str">
        <f>IF(CY75=1,KQ$8&amp;IF(SUM(CZ75:$EQ75)=0,"",", "),"")</f>
        <v/>
      </c>
      <c r="KR75" t="str">
        <f>IF(CZ75=1,KR$8&amp;IF(SUM(DA75:$EQ75)=0,"",", "),"")</f>
        <v/>
      </c>
      <c r="KS75" t="str">
        <f>IF(DA75=1,KS$8&amp;IF(SUM(DB75:$EQ75)=0,"",", "),"")</f>
        <v/>
      </c>
      <c r="KT75" t="str">
        <f>IF(DB75=1,KT$8&amp;IF(SUM(DC75:$EQ75)=0,"",", "),"")</f>
        <v/>
      </c>
      <c r="KU75" t="str">
        <f>IF(DC75=1,KU$8&amp;IF(SUM(DD75:$EQ75)=0,"",", "),"")</f>
        <v/>
      </c>
      <c r="KV75" t="str">
        <f>IF(DD75=1,KV$8&amp;IF(SUM(DE75:$EQ75)=0,"",", "),"")</f>
        <v/>
      </c>
      <c r="KW75" t="str">
        <f>IF(DE75=1,KW$8&amp;IF(SUM(DF75:$EQ75)=0,"",", "),"")</f>
        <v/>
      </c>
      <c r="KX75" t="str">
        <f>IF(DF75=1,KX$8&amp;IF(SUM(DG75:$EQ75)=0,"",", "),"")</f>
        <v/>
      </c>
      <c r="KY75" t="str">
        <f>IF(DG75=1,KY$8&amp;IF(SUM(DH75:$EQ75)=0,"",", "),"")</f>
        <v/>
      </c>
      <c r="KZ75" t="str">
        <f>IF(DH75=1,KZ$8&amp;IF(SUM(DI75:$EQ75)=0,"",", "),"")</f>
        <v/>
      </c>
      <c r="LA75" t="str">
        <f>IF(DI75=1,LA$8&amp;IF(SUM(DJ75:$EQ75)=0,"",", "),"")</f>
        <v/>
      </c>
      <c r="LB75" t="str">
        <f>IF(DJ75=1,LB$8&amp;IF(SUM(DK75:$EQ75)=0,"",", "),"")</f>
        <v/>
      </c>
      <c r="LC75" t="str">
        <f>IF(DK75=1,LC$8&amp;IF(SUM(DL75:$EQ75)=0,"",", "),"")</f>
        <v/>
      </c>
      <c r="LD75" t="str">
        <f>IF(DL75=1,LD$8&amp;IF(SUM(DM75:$EQ75)=0,"",", "),"")</f>
        <v/>
      </c>
      <c r="LE75" t="str">
        <f>IF(DM75=1,LE$8&amp;IF(SUM(DN75:$EQ75)=0,"",", "),"")</f>
        <v/>
      </c>
      <c r="LF75" t="str">
        <f>IF(DN75=1,LF$8&amp;IF(SUM(DO75:$EQ75)=0,"",", "),"")</f>
        <v/>
      </c>
      <c r="LG75" t="str">
        <f>IF(DO75=1,LG$8&amp;IF(SUM(DP75:$EQ75)=0,"",", "),"")</f>
        <v/>
      </c>
      <c r="LH75" t="str">
        <f>IF(DP75=1,LH$8&amp;IF(SUM(DQ75:$EQ75)=0,"",", "),"")</f>
        <v/>
      </c>
      <c r="LI75" t="str">
        <f>IF(DQ75=1,LI$8&amp;IF(SUM(DR75:$EQ75)=0,"",", "),"")</f>
        <v/>
      </c>
      <c r="LJ75" t="str">
        <f>IF(DR75=1,LJ$8&amp;IF(SUM(DS75:$EQ75)=0,"",", "),"")</f>
        <v/>
      </c>
      <c r="LK75" t="str">
        <f>IF(DS75=1,LK$8&amp;IF(SUM(DT75:$EQ75)=0,"",", "),"")</f>
        <v/>
      </c>
      <c r="LL75" t="str">
        <f>IF(DT75=1,LL$8&amp;IF(SUM(DU75:$EQ75)=0,"",", "),"")</f>
        <v/>
      </c>
      <c r="LM75" t="str">
        <f>IF(DU75=1,LM$8&amp;IF(SUM(DV75:$EQ75)=0,"",", "),"")</f>
        <v/>
      </c>
      <c r="LN75" t="str">
        <f>IF(DV75=1,LN$8&amp;IF(SUM(DW75:$EQ75)=0,"",", "),"")</f>
        <v/>
      </c>
      <c r="LO75" t="str">
        <f>IF(DW75=1,LO$8&amp;IF(SUM(DX75:$EQ75)=0,"",", "),"")</f>
        <v/>
      </c>
      <c r="LP75" t="str">
        <f>IF(DX75=1,LP$8&amp;IF(SUM(DY75:$EQ75)=0,"",", "),"")</f>
        <v/>
      </c>
      <c r="LQ75" t="str">
        <f>IF(DY75=1,LQ$8&amp;IF(SUM(DZ75:$EQ75)=0,"",", "),"")</f>
        <v/>
      </c>
      <c r="LR75" t="str">
        <f>IF(DZ75=1,LR$8&amp;IF(SUM(EA75:$EQ75)=0,"",", "),"")</f>
        <v/>
      </c>
      <c r="LS75" t="str">
        <f>IF(EA75=1,LS$8&amp;IF(SUM(EB75:$EQ75)=0,"",", "),"")</f>
        <v/>
      </c>
      <c r="LT75" t="str">
        <f>IF(EB75=1,LT$8&amp;IF(SUM(EC75:$EQ75)=0,"",", "),"")</f>
        <v/>
      </c>
      <c r="LU75" t="str">
        <f>IF(EC75=1,LU$8&amp;IF(SUM(ED75:$EQ75)=0,"",", "),"")</f>
        <v/>
      </c>
      <c r="LV75" t="str">
        <f>IF(ED75=1,LV$8&amp;IF(SUM(EE75:$EQ75)=0,"",", "),"")</f>
        <v/>
      </c>
      <c r="LW75" t="str">
        <f>IF(EE75=1,LW$8&amp;IF(SUM(EF75:$EQ75)=0,"",", "),"")</f>
        <v/>
      </c>
      <c r="LX75" t="str">
        <f>IF(EF75=1,LX$8&amp;IF(SUM(EG75:$EQ75)=0,"",", "),"")</f>
        <v/>
      </c>
      <c r="LY75" t="str">
        <f>IF(EG75=1,LY$8&amp;IF(SUM(EH75:$EQ75)=0,"",", "),"")</f>
        <v/>
      </c>
      <c r="LZ75" t="str">
        <f>IF(EH75=1,LZ$8&amp;IF(SUM(EI75:$EQ75)=0,"",", "),"")</f>
        <v/>
      </c>
      <c r="MA75" t="str">
        <f>IF(EI75=1,MA$8&amp;IF(SUM(EJ75:$EQ75)=0,"",", "),"")</f>
        <v/>
      </c>
      <c r="MB75" t="str">
        <f>IF(EJ75=1,MB$8&amp;IF(SUM(EK75:$EQ75)=0,"",", "),"")</f>
        <v/>
      </c>
      <c r="MC75" t="str">
        <f>IF(EK75=1,MC$8&amp;IF(SUM(EL75:$EQ75)=0,"",", "),"")</f>
        <v/>
      </c>
      <c r="MD75" t="str">
        <f>IF(EL75=1,MD$8&amp;IF(SUM(EM75:$EQ75)=0,"",", "),"")</f>
        <v/>
      </c>
      <c r="ME75" t="str">
        <f>IF(EM75=1,ME$8&amp;IF(SUM(EN75:$EQ75)=0,"",", "),"")</f>
        <v/>
      </c>
      <c r="MF75" t="str">
        <f>IF(EN75=1,MF$8&amp;IF(SUM(EO75:$EQ75)=0,"",", "),"")</f>
        <v/>
      </c>
      <c r="MG75" t="str">
        <f>IF(EO75=1,MG$8&amp;IF(SUM(EP75:$EQ75)=0,"",", "),"")</f>
        <v/>
      </c>
      <c r="MH75" t="str">
        <f>IF(EP75=1,MH$8&amp;IF(SUM(EQ75:$EQ75)=0,"",", "),"")</f>
        <v/>
      </c>
      <c r="MI75" t="str">
        <f t="shared" ref="MI75:MI138" si="140">IF(EQ75=1,MI$8,"")</f>
        <v/>
      </c>
      <c r="MJ75" t="str">
        <f>IF(ER75=1,MJ$8&amp;IF(SUM(ES75:$GO75)=0,"",", "),"")</f>
        <v/>
      </c>
      <c r="MK75" t="str">
        <f>IF(ES75=1,MK$8&amp;IF(SUM(ET75:$GO75)=0,"",", "),"")</f>
        <v/>
      </c>
      <c r="ML75" t="str">
        <f>IF(ET75=1,ML$8&amp;IF(SUM(EU75:$GO75)=0,"",", "),"")</f>
        <v/>
      </c>
      <c r="MM75" t="str">
        <f>IF(EU75=1,MM$8&amp;IF(SUM(EV75:$GO75)=0,"",", "),"")</f>
        <v/>
      </c>
      <c r="MN75" t="str">
        <f>IF(EV75=1,MN$8&amp;IF(SUM(EW75:$GO75)=0,"",", "),"")</f>
        <v/>
      </c>
      <c r="MO75" t="str">
        <f>IF(EW75=1,MO$8&amp;IF(SUM(EX75:$GO75)=0,"",", "),"")</f>
        <v/>
      </c>
      <c r="MP75" t="str">
        <f>IF(EX75=1,MP$8&amp;IF(SUM(EY75:$GO75)=0,"",", "),"")</f>
        <v/>
      </c>
      <c r="MQ75" t="str">
        <f>IF(EY75=1,MQ$8&amp;IF(SUM(EZ75:$GO75)=0,"",", "),"")</f>
        <v/>
      </c>
      <c r="MR75" t="str">
        <f>IF(EZ75=1,MR$8&amp;IF(SUM(FA75:$GO75)=0,"",", "),"")</f>
        <v/>
      </c>
      <c r="MS75" t="str">
        <f>IF(FA75=1,MS$8&amp;IF(SUM(FB75:$GO75)=0,"",", "),"")</f>
        <v/>
      </c>
      <c r="MT75" t="str">
        <f>IF(FB75=1,MT$8&amp;IF(SUM(FC75:$GO75)=0,"",", "),"")</f>
        <v/>
      </c>
      <c r="MU75" t="str">
        <f>IF(FC75=1,MU$8&amp;IF(SUM(FD75:$GO75)=0,"",", "),"")</f>
        <v/>
      </c>
      <c r="MV75" t="str">
        <f>IF(FD75=1,MV$8&amp;IF(SUM(FE75:$GO75)=0,"",", "),"")</f>
        <v/>
      </c>
      <c r="MW75" t="str">
        <f>IF(FE75=1,MW$8&amp;IF(SUM(FF75:$GO75)=0,"",", "),"")</f>
        <v/>
      </c>
      <c r="MX75" t="str">
        <f>IF(FF75=1,MX$8&amp;IF(SUM(FG75:$GO75)=0,"",", "),"")</f>
        <v/>
      </c>
      <c r="MY75" t="str">
        <f>IF(FG75=1,MY$8&amp;IF(SUM(FH75:$GO75)=0,"",", "),"")</f>
        <v/>
      </c>
      <c r="MZ75" t="str">
        <f>IF(FH75=1,MZ$8&amp;IF(SUM(FI75:$GO75)=0,"",", "),"")</f>
        <v/>
      </c>
      <c r="NA75" t="str">
        <f>IF(FI75=1,NA$8&amp;IF(SUM(FJ75:$GO75)=0,"",", "),"")</f>
        <v/>
      </c>
      <c r="NB75" t="str">
        <f>IF(FJ75=1,NB$8&amp;IF(SUM(FK75:$GO75)=0,"",", "),"")</f>
        <v/>
      </c>
      <c r="NC75" t="str">
        <f>IF(FK75=1,NC$8&amp;IF(SUM(FL75:$GO75)=0,"",", "),"")</f>
        <v/>
      </c>
      <c r="ND75" t="str">
        <f>IF(FL75=1,ND$8&amp;IF(SUM(FM75:$GO75)=0,"",", "),"")</f>
        <v/>
      </c>
      <c r="NE75" t="str">
        <f>IF(FM75=1,NE$8&amp;IF(SUM(FN75:$GO75)=0,"",", "),"")</f>
        <v/>
      </c>
      <c r="NF75" t="str">
        <f>IF(FN75=1,NF$8&amp;IF(SUM(FO75:$GO75)=0,"",", "),"")</f>
        <v/>
      </c>
      <c r="NG75" t="str">
        <f>IF(FO75=1,NG$8&amp;IF(SUM(FP75:$GO75)=0,"",", "),"")</f>
        <v/>
      </c>
      <c r="NH75" t="str">
        <f>IF(FP75=1,NH$8&amp;IF(SUM(FQ75:$GO75)=0,"",", "),"")</f>
        <v/>
      </c>
      <c r="NI75" t="str">
        <f>IF(FQ75=1,NI$8&amp;IF(SUM(FR75:$GO75)=0,"",", "),"")</f>
        <v/>
      </c>
      <c r="NJ75" t="str">
        <f>IF(FR75=1,NJ$8&amp;IF(SUM(FS75:$GO75)=0,"",", "),"")</f>
        <v/>
      </c>
      <c r="NK75" t="str">
        <f>IF(FS75=1,NK$8&amp;IF(SUM(FT75:$GO75)=0,"",", "),"")</f>
        <v/>
      </c>
      <c r="NL75" t="str">
        <f>IF(FT75=1,NL$8&amp;IF(SUM(FU75:$GO75)=0,"",", "),"")</f>
        <v/>
      </c>
      <c r="NM75" t="str">
        <f>IF(FU75=1,NM$8&amp;IF(SUM(FV75:$GO75)=0,"",", "),"")</f>
        <v/>
      </c>
      <c r="NN75" t="str">
        <f>IF(FV75=1,NN$8&amp;IF(SUM(FW75:$GO75)=0,"",", "),"")</f>
        <v/>
      </c>
      <c r="NO75" t="str">
        <f>IF(FW75=1,NO$8&amp;IF(SUM(FX75:$GO75)=0,"",", "),"")</f>
        <v/>
      </c>
      <c r="NP75" t="str">
        <f>IF(FX75=1,NP$8&amp;IF(SUM(FY75:$GO75)=0,"",", "),"")</f>
        <v/>
      </c>
      <c r="NQ75" t="str">
        <f>IF(FY75=1,NQ$8&amp;IF(SUM(FZ75:$GO75)=0,"",", "),"")</f>
        <v/>
      </c>
      <c r="NR75" t="str">
        <f>IF(FZ75=1,NR$8&amp;IF(SUM(GA75:$GO75)=0,"",", "),"")</f>
        <v/>
      </c>
      <c r="NS75" t="str">
        <f>IF(GA75=1,NS$8&amp;IF(SUM(GB75:$GO75)=0,"",", "),"")</f>
        <v/>
      </c>
      <c r="NT75" t="str">
        <f>IF(GB75=1,NT$8&amp;IF(SUM(GC75:$GO75)=0,"",", "),"")</f>
        <v/>
      </c>
      <c r="NU75" t="str">
        <f>IF(GC75=1,NU$8&amp;IF(SUM(GD75:$GO75)=0,"",", "),"")</f>
        <v/>
      </c>
      <c r="NV75" t="str">
        <f>IF(GD75=1,NV$8&amp;IF(SUM(GE75:$GO75)=0,"",", "),"")</f>
        <v/>
      </c>
      <c r="NW75" t="str">
        <f>IF(GE75=1,NW$8&amp;IF(SUM(GF75:$GO75)=0,"",", "),"")</f>
        <v/>
      </c>
      <c r="NX75" t="str">
        <f>IF(GF75=1,NX$8&amp;IF(SUM(GG75:$GO75)=0,"",", "),"")</f>
        <v/>
      </c>
      <c r="NY75" t="str">
        <f>IF(GG75=1,NY$8&amp;IF(SUM(GH75:$GO75)=0,"",", "),"")</f>
        <v/>
      </c>
      <c r="NZ75" t="str">
        <f>IF(GH75=1,NZ$8&amp;IF(SUM(GI75:$GO75)=0,"",", "),"")</f>
        <v/>
      </c>
      <c r="OA75" t="str">
        <f>IF(GI75=1,OA$8&amp;IF(SUM(GJ75:$GO75)=0,"",", "),"")</f>
        <v/>
      </c>
      <c r="OB75" t="str">
        <f>IF(GJ75=1,OB$8&amp;IF(SUM(GK75:$GO75)=0,"",", "),"")</f>
        <v/>
      </c>
      <c r="OC75" t="str">
        <f>IF(GK75=1,OC$8&amp;IF(SUM(GL75:$GO75)=0,"",", "),"")</f>
        <v/>
      </c>
      <c r="OD75" t="str">
        <f>IF(GL75=1,OD$8&amp;IF(SUM(GM75:$GO75)=0,"",", "),"")</f>
        <v/>
      </c>
      <c r="OE75" t="str">
        <f>IF(GM75=1,OE$8&amp;IF(SUM(GN75:$GO75)=0,"",", "),"")</f>
        <v/>
      </c>
      <c r="OF75" t="str">
        <f>IF(GN75=1,OF$8&amp;IF(SUM(GO75:$GO75)=0,"",", "),"")</f>
        <v/>
      </c>
      <c r="OG75" t="str">
        <f t="shared" ref="OG75:OG138" si="141">IF(GO75=1,OG$8,"")</f>
        <v/>
      </c>
      <c r="OH75" t="str">
        <f>IF(GP75=1,OH$8&amp;IF(SUM(GQ75:$IM75)=0,"",", "),"")</f>
        <v/>
      </c>
      <c r="OI75" t="str">
        <f>IF(GQ75=1,OI$8&amp;IF(SUM(GR75:$IM75)=0,"",", "),"")</f>
        <v/>
      </c>
      <c r="OJ75" t="str">
        <f>IF(GR75=1,OJ$8&amp;IF(SUM(GS75:$IM75)=0,"",", "),"")</f>
        <v/>
      </c>
      <c r="OK75" t="str">
        <f>IF(GS75=1,OK$8&amp;IF(SUM(GT75:$IM75)=0,"",", "),"")</f>
        <v/>
      </c>
      <c r="OL75" t="str">
        <f>IF(GT75=1,OL$8&amp;IF(SUM(GU75:$IM75)=0,"",", "),"")</f>
        <v/>
      </c>
      <c r="OM75" t="str">
        <f>IF(GU75=1,OM$8&amp;IF(SUM(GV75:$IM75)=0,"",", "),"")</f>
        <v/>
      </c>
      <c r="ON75" t="str">
        <f>IF(GV75=1,ON$8&amp;IF(SUM(GW75:$IM75)=0,"",", "),"")</f>
        <v/>
      </c>
      <c r="OO75" t="str">
        <f>IF(GW75=1,OO$8&amp;IF(SUM(GX75:$IM75)=0,"",", "),"")</f>
        <v/>
      </c>
      <c r="OP75" t="str">
        <f>IF(GX75=1,OP$8&amp;IF(SUM(GY75:$IM75)=0,"",", "),"")</f>
        <v/>
      </c>
      <c r="OQ75" t="str">
        <f>IF(GY75=1,OQ$8&amp;IF(SUM(GZ75:$IM75)=0,"",", "),"")</f>
        <v/>
      </c>
      <c r="OR75" t="str">
        <f>IF(GZ75=1,OR$8&amp;IF(SUM(HA75:$IM75)=0,"",", "),"")</f>
        <v/>
      </c>
      <c r="OS75" t="str">
        <f>IF(HA75=1,OS$8&amp;IF(SUM(HB75:$IM75)=0,"",", "),"")</f>
        <v/>
      </c>
      <c r="OT75" t="str">
        <f>IF(HB75=1,OT$8&amp;IF(SUM(HC75:$IM75)=0,"",", "),"")</f>
        <v/>
      </c>
      <c r="OU75" t="str">
        <f>IF(HC75=1,OU$8&amp;IF(SUM(HD75:$IM75)=0,"",", "),"")</f>
        <v/>
      </c>
      <c r="OV75" t="str">
        <f>IF(HD75=1,OV$8&amp;IF(SUM(HE75:$IM75)=0,"",", "),"")</f>
        <v/>
      </c>
      <c r="OW75" t="str">
        <f>IF(HE75=1,OW$8&amp;IF(SUM(HF75:$IM75)=0,"",", "),"")</f>
        <v/>
      </c>
      <c r="OX75" t="str">
        <f>IF(HF75=1,OX$8&amp;IF(SUM(HG75:$IM75)=0,"",", "),"")</f>
        <v/>
      </c>
      <c r="OY75" t="str">
        <f>IF(HG75=1,OY$8&amp;IF(SUM(HH75:$IM75)=0,"",", "),"")</f>
        <v/>
      </c>
      <c r="OZ75" t="str">
        <f>IF(HH75=1,OZ$8&amp;IF(SUM(HI75:$IM75)=0,"",", "),"")</f>
        <v/>
      </c>
      <c r="PA75" t="str">
        <f>IF(HI75=1,PA$8&amp;IF(SUM(HJ75:$IM75)=0,"",", "),"")</f>
        <v/>
      </c>
      <c r="PB75" t="str">
        <f>IF(HJ75=1,PB$8&amp;IF(SUM(HK75:$IM75)=0,"",", "),"")</f>
        <v/>
      </c>
      <c r="PC75" t="str">
        <f>IF(HK75=1,PC$8&amp;IF(SUM(HL75:$IM75)=0,"",", "),"")</f>
        <v/>
      </c>
      <c r="PD75" t="str">
        <f>IF(HL75=1,PD$8&amp;IF(SUM(HM75:$IM75)=0,"",", "),"")</f>
        <v/>
      </c>
      <c r="PE75" t="str">
        <f>IF(HM75=1,PE$8&amp;IF(SUM(HN75:$IM75)=0,"",", "),"")</f>
        <v/>
      </c>
      <c r="PF75" t="str">
        <f>IF(HN75=1,PF$8&amp;IF(SUM(HO75:$IM75)=0,"",", "),"")</f>
        <v/>
      </c>
      <c r="PG75" t="str">
        <f>IF(HO75=1,PG$8&amp;IF(SUM(HP75:$IM75)=0,"",", "),"")</f>
        <v/>
      </c>
      <c r="PH75" t="str">
        <f>IF(HP75=1,PH$8&amp;IF(SUM(HQ75:$IM75)=0,"",", "),"")</f>
        <v/>
      </c>
      <c r="PI75" t="str">
        <f>IF(HQ75=1,PI$8&amp;IF(SUM(HR75:$IM75)=0,"",", "),"")</f>
        <v/>
      </c>
      <c r="PJ75" t="str">
        <f>IF(HR75=1,PJ$8&amp;IF(SUM(HS75:$IM75)=0,"",", "),"")</f>
        <v/>
      </c>
      <c r="PK75" t="str">
        <f>IF(HS75=1,PK$8&amp;IF(SUM(HT75:$IM75)=0,"",", "),"")</f>
        <v/>
      </c>
      <c r="PL75" t="str">
        <f>IF(HT75=1,PL$8&amp;IF(SUM(HU75:$IM75)=0,"",", "),"")</f>
        <v/>
      </c>
      <c r="PM75" t="str">
        <f>IF(HU75=1,PM$8&amp;IF(SUM(HV75:$IM75)=0,"",", "),"")</f>
        <v/>
      </c>
      <c r="PN75" t="str">
        <f>IF(HV75=1,PN$8&amp;IF(SUM(HW75:$IM75)=0,"",", "),"")</f>
        <v/>
      </c>
      <c r="PO75" t="str">
        <f>IF(HW75=1,PO$8&amp;IF(SUM(HX75:$IM75)=0,"",", "),"")</f>
        <v/>
      </c>
      <c r="PP75" t="str">
        <f>IF(HX75=1,PP$8&amp;IF(SUM(HY75:$IM75)=0,"",", "),"")</f>
        <v/>
      </c>
      <c r="PQ75" t="str">
        <f>IF(HY75=1,PQ$8&amp;IF(SUM(HZ75:$IM75)=0,"",", "),"")</f>
        <v/>
      </c>
      <c r="PR75" t="str">
        <f>IF(HZ75=1,PR$8&amp;IF(SUM(IA75:$IM75)=0,"",", "),"")</f>
        <v/>
      </c>
      <c r="PS75" t="str">
        <f>IF(IA75=1,PS$8&amp;IF(SUM(IB75:$IM75)=0,"",", "),"")</f>
        <v/>
      </c>
      <c r="PT75" t="str">
        <f>IF(IB75=1,PT$8&amp;IF(SUM(IC75:$IM75)=0,"",", "),"")</f>
        <v/>
      </c>
      <c r="PU75" t="str">
        <f>IF(IC75=1,PU$8&amp;IF(SUM(ID75:$IM75)=0,"",", "),"")</f>
        <v/>
      </c>
      <c r="PV75" t="str">
        <f>IF(ID75=1,PV$8&amp;IF(SUM(IE75:$IM75)=0,"",", "),"")</f>
        <v/>
      </c>
      <c r="PW75" t="str">
        <f>IF(IE75=1,PW$8&amp;IF(SUM(IF75:$IM75)=0,"",", "),"")</f>
        <v/>
      </c>
      <c r="PX75" t="str">
        <f>IF(IF75=1,PX$8&amp;IF(SUM(IG75:$IM75)=0,"",", "),"")</f>
        <v/>
      </c>
      <c r="PY75" t="str">
        <f>IF(IG75=1,PY$8&amp;IF(SUM(IH75:$IM75)=0,"",", "),"")</f>
        <v/>
      </c>
      <c r="PZ75" t="str">
        <f>IF(IH75=1,PZ$8&amp;IF(SUM(II75:$IM75)=0,"",", "),"")</f>
        <v/>
      </c>
      <c r="QA75" t="str">
        <f>IF(II75=1,QA$8&amp;IF(SUM(IJ75:$IM75)=0,"",", "),"")</f>
        <v/>
      </c>
      <c r="QB75" t="str">
        <f>IF(IJ75=1,QB$8&amp;IF(SUM(IK75:$IM75)=0,"",", "),"")</f>
        <v/>
      </c>
      <c r="QC75" t="str">
        <f>IF(IK75=1,QC$8&amp;IF(SUM(IL75:$IM75)=0,"",", "),"")</f>
        <v/>
      </c>
      <c r="QD75" t="str">
        <f>IF(IL75=1,QD$8&amp;IF(SUM(IM75:$IM75)=0,"",", "),"")</f>
        <v/>
      </c>
      <c r="QE75" t="str">
        <f t="shared" ref="QE75:QE138" si="142">IF(IM75=1,QE$8,"")</f>
        <v/>
      </c>
      <c r="QF75" t="str">
        <f>IF(IN75=1,QF$8&amp;IF(SUM(IO75:$KK75)=0,"",", "),"")</f>
        <v/>
      </c>
      <c r="QG75" t="str">
        <f>IF(IO75=1,QG$8&amp;IF(SUM(IP75:$KK75)=0,"",", "),"")</f>
        <v/>
      </c>
      <c r="QH75" t="str">
        <f>IF(IP75=1,QH$8&amp;IF(SUM(IQ75:$KK75)=0,"",", "),"")</f>
        <v/>
      </c>
      <c r="QI75" t="str">
        <f>IF(IQ75=1,QI$8&amp;IF(SUM(IR75:$KK75)=0,"",", "),"")</f>
        <v/>
      </c>
      <c r="QJ75" t="str">
        <f>IF(IR75=1,QJ$8&amp;IF(SUM(IS75:$KK75)=0,"",", "),"")</f>
        <v/>
      </c>
      <c r="QK75" t="str">
        <f>IF(IS75=1,QK$8&amp;IF(SUM(IT75:$KK75)=0,"",", "),"")</f>
        <v/>
      </c>
      <c r="QL75" t="str">
        <f>IF(IT75=1,QL$8&amp;IF(SUM(IU75:$KK75)=0,"",", "),"")</f>
        <v/>
      </c>
      <c r="QM75" t="str">
        <f>IF(IU75=1,QM$8&amp;IF(SUM(IV75:$KK75)=0,"",", "),"")</f>
        <v/>
      </c>
      <c r="QN75" t="str">
        <f>IF(IV75=1,QN$8&amp;IF(SUM(IW75:$KK75)=0,"",", "),"")</f>
        <v/>
      </c>
      <c r="QO75" t="str">
        <f>IF(IW75=1,QO$8&amp;IF(SUM(IX75:$KK75)=0,"",", "),"")</f>
        <v/>
      </c>
      <c r="QP75" t="str">
        <f>IF(IX75=1,QP$8&amp;IF(SUM(IY75:$KK75)=0,"",", "),"")</f>
        <v/>
      </c>
      <c r="QQ75" t="str">
        <f>IF(IY75=1,QQ$8&amp;IF(SUM(IZ75:$KK75)=0,"",", "),"")</f>
        <v/>
      </c>
      <c r="QR75" t="str">
        <f>IF(IZ75=1,QR$8&amp;IF(SUM(JA75:$KK75)=0,"",", "),"")</f>
        <v/>
      </c>
      <c r="QS75" t="str">
        <f>IF(JA75=1,QS$8&amp;IF(SUM(JB75:$KK75)=0,"",", "),"")</f>
        <v/>
      </c>
      <c r="QT75" t="str">
        <f>IF(JB75=1,QT$8&amp;IF(SUM(JC75:$KK75)=0,"",", "),"")</f>
        <v/>
      </c>
      <c r="QU75" t="str">
        <f>IF(JC75=1,QU$8&amp;IF(SUM(JD75:$KK75)=0,"",", "),"")</f>
        <v/>
      </c>
      <c r="QV75" t="str">
        <f>IF(JD75=1,QV$8&amp;IF(SUM(JE75:$KK75)=0,"",", "),"")</f>
        <v/>
      </c>
      <c r="QW75" t="str">
        <f>IF(JE75=1,QW$8&amp;IF(SUM(JF75:$KK75)=0,"",", "),"")</f>
        <v/>
      </c>
      <c r="QX75" t="str">
        <f>IF(JF75=1,QX$8&amp;IF(SUM(JG75:$KK75)=0,"",", "),"")</f>
        <v/>
      </c>
      <c r="QY75" t="str">
        <f>IF(JG75=1,QY$8&amp;IF(SUM(JH75:$KK75)=0,"",", "),"")</f>
        <v/>
      </c>
      <c r="QZ75" t="str">
        <f>IF(JH75=1,QZ$8&amp;IF(SUM(JI75:$KK75)=0,"",", "),"")</f>
        <v/>
      </c>
      <c r="RA75" t="str">
        <f>IF(JI75=1,RA$8&amp;IF(SUM(JJ75:$KK75)=0,"",", "),"")</f>
        <v/>
      </c>
      <c r="RB75" t="str">
        <f>IF(JJ75=1,RB$8&amp;IF(SUM(JK75:$KK75)=0,"",", "),"")</f>
        <v/>
      </c>
      <c r="RC75" t="str">
        <f>IF(JK75=1,RC$8&amp;IF(SUM(JL75:$KK75)=0,"",", "),"")</f>
        <v/>
      </c>
      <c r="RD75" t="str">
        <f>IF(JL75=1,RD$8&amp;IF(SUM(JM75:$KK75)=0,"",", "),"")</f>
        <v/>
      </c>
      <c r="RE75" t="str">
        <f>IF(JM75=1,RE$8&amp;IF(SUM(JN75:$KK75)=0,"",", "),"")</f>
        <v/>
      </c>
      <c r="RF75" t="str">
        <f>IF(JN75=1,RF$8&amp;IF(SUM(JO75:$KK75)=0,"",", "),"")</f>
        <v/>
      </c>
      <c r="RG75" t="str">
        <f>IF(JO75=1,RG$8&amp;IF(SUM(JP75:$KK75)=0,"",", "),"")</f>
        <v/>
      </c>
      <c r="RH75" t="str">
        <f>IF(JP75=1,RH$8&amp;IF(SUM(JQ75:$KK75)=0,"",", "),"")</f>
        <v/>
      </c>
      <c r="RI75" t="str">
        <f>IF(JQ75=1,RI$8&amp;IF(SUM(JR75:$KK75)=0,"",", "),"")</f>
        <v/>
      </c>
      <c r="RJ75" t="str">
        <f>IF(JR75=1,RJ$8&amp;IF(SUM(JS75:$KK75)=0,"",", "),"")</f>
        <v/>
      </c>
      <c r="RK75" t="str">
        <f>IF(JS75=1,RK$8&amp;IF(SUM(JT75:$KK75)=0,"",", "),"")</f>
        <v/>
      </c>
      <c r="RL75" t="str">
        <f>IF(JT75=1,RL$8&amp;IF(SUM(JU75:$KK75)=0,"",", "),"")</f>
        <v/>
      </c>
      <c r="RM75" t="str">
        <f>IF(JU75=1,RM$8&amp;IF(SUM(JV75:$KK75)=0,"",", "),"")</f>
        <v/>
      </c>
      <c r="RN75" t="str">
        <f>IF(JV75=1,RN$8&amp;IF(SUM(JW75:$KK75)=0,"",", "),"")</f>
        <v/>
      </c>
      <c r="RO75" t="str">
        <f>IF(JW75=1,RO$8&amp;IF(SUM(JX75:$KK75)=0,"",", "),"")</f>
        <v/>
      </c>
      <c r="RP75" t="str">
        <f>IF(JX75=1,RP$8&amp;IF(SUM(JY75:$KK75)=0,"",", "),"")</f>
        <v/>
      </c>
      <c r="RQ75" t="str">
        <f>IF(JY75=1,RQ$8&amp;IF(SUM(JZ75:$KK75)=0,"",", "),"")</f>
        <v/>
      </c>
      <c r="RR75" t="str">
        <f>IF(JZ75=1,RR$8&amp;IF(SUM(KA75:$KK75)=0,"",", "),"")</f>
        <v/>
      </c>
      <c r="RS75" t="str">
        <f>IF(KA75=1,RS$8&amp;IF(SUM(KB75:$KK75)=0,"",", "),"")</f>
        <v/>
      </c>
      <c r="RT75" t="str">
        <f>IF(KB75=1,RT$8&amp;IF(SUM(KC75:$KK75)=0,"",", "),"")</f>
        <v/>
      </c>
      <c r="RU75" t="str">
        <f>IF(KC75=1,RU$8&amp;IF(SUM(KD75:$KK75)=0,"",", "),"")</f>
        <v/>
      </c>
      <c r="RV75" t="str">
        <f>IF(KD75=1,RV$8&amp;IF(SUM(KE75:$KK75)=0,"",", "),"")</f>
        <v/>
      </c>
      <c r="RW75" t="str">
        <f>IF(KE75=1,RW$8&amp;IF(SUM(KF75:$KK75)=0,"",", "),"")</f>
        <v/>
      </c>
      <c r="RX75" t="str">
        <f>IF(KF75=1,RX$8&amp;IF(SUM(KG75:$KK75)=0,"",", "),"")</f>
        <v/>
      </c>
      <c r="RY75" t="str">
        <f>IF(KG75=1,RY$8&amp;IF(SUM(KH75:$KK75)=0,"",", "),"")</f>
        <v/>
      </c>
      <c r="RZ75" t="str">
        <f>IF(KH75=1,RZ$8&amp;IF(SUM(KI75:$KK75)=0,"",", "),"")</f>
        <v/>
      </c>
      <c r="SA75" t="str">
        <f>IF(KI75=1,SA$8&amp;IF(SUM(KJ75:$KK75)=0,"",", "),"")</f>
        <v/>
      </c>
      <c r="SB75" t="str">
        <f>IF(KJ75=1,SB$8&amp;IF(SUM(KK75:$KK75)=0,"",", "),"")</f>
        <v/>
      </c>
      <c r="SC75" t="str">
        <f t="shared" ref="SC75:SC138" si="143">IF(KK75=1,SC$8,"")</f>
        <v/>
      </c>
    </row>
    <row r="76" spans="1:497" ht="60" customHeight="1" x14ac:dyDescent="0.45">
      <c r="A76" s="62"/>
      <c r="B76" s="212" t="str">
        <f t="shared" si="72"/>
        <v/>
      </c>
      <c r="C76" s="212" t="str">
        <f t="shared" si="131"/>
        <v/>
      </c>
      <c r="D76" s="212" t="str">
        <f t="shared" si="132"/>
        <v/>
      </c>
      <c r="E76" s="212" t="str">
        <f t="shared" si="133"/>
        <v/>
      </c>
      <c r="F76" s="212" t="str">
        <f t="shared" si="134"/>
        <v/>
      </c>
      <c r="G76" s="237" t="str">
        <f>IF('EDCI Data'!B76="","",'EDCI Data'!B76)</f>
        <v/>
      </c>
      <c r="H76" s="238" t="str">
        <f>IF('EDCI Data'!C76="","",'EDCI Data'!C76)</f>
        <v/>
      </c>
      <c r="I76" s="239" t="str">
        <f>IF('EDCI Data'!D76="","",'EDCI Data'!D76)</f>
        <v/>
      </c>
      <c r="J76" s="240" t="str">
        <f>IF('EDCI Data'!E76="","",'EDCI Data'!E76)</f>
        <v/>
      </c>
      <c r="K76" s="237" t="str">
        <f>IF('EDCI Data'!F76="","",'EDCI Data'!F76)</f>
        <v/>
      </c>
      <c r="L76" s="237" t="str">
        <f>IF('EDCI Data'!G76="","",'EDCI Data'!G76)</f>
        <v/>
      </c>
      <c r="M76" s="237" t="str">
        <f>IF('EDCI Data'!H76="","",'EDCI Data'!H76)</f>
        <v/>
      </c>
      <c r="N76" s="237" t="str">
        <f>IF('EDCI Data'!I76="","",'EDCI Data'!I76)</f>
        <v/>
      </c>
      <c r="O76" s="237" t="str">
        <f>IF('EDCI Data'!J76="","",'EDCI Data'!J76)</f>
        <v/>
      </c>
      <c r="P76" s="237" t="str">
        <f>IF('EDCI Data'!K76="","",'EDCI Data'!K76)</f>
        <v/>
      </c>
      <c r="Q76" s="241" t="str">
        <f>IF('EDCI Data'!L76="","",'EDCI Data'!L76)</f>
        <v/>
      </c>
      <c r="R76" s="241" t="str">
        <f>IF('EDCI Data'!M76="","",'EDCI Data'!M76)</f>
        <v/>
      </c>
      <c r="S76" s="237" t="str">
        <f>IF('EDCI Data'!N76="","",'EDCI Data'!N76)</f>
        <v/>
      </c>
      <c r="T76" s="237" t="str">
        <f>IF('EDCI Data'!O76="","",'EDCI Data'!O76)</f>
        <v/>
      </c>
      <c r="U76" s="237" t="str">
        <f>IF('EDCI Data'!P76="","",'EDCI Data'!P76)</f>
        <v/>
      </c>
      <c r="V76" s="237" t="str">
        <f>IF('EDCI Data'!Q76="","",'EDCI Data'!Q76)</f>
        <v/>
      </c>
      <c r="W76" s="242" t="str">
        <f>IF('EDCI Data'!R76="","",'EDCI Data'!R76)</f>
        <v/>
      </c>
      <c r="X76" s="243" t="str">
        <f>IF('EDCI Data'!S76="","",'EDCI Data'!S76)</f>
        <v/>
      </c>
      <c r="Y76" s="243" t="str">
        <f>IF('EDCI Data'!T76="","",'EDCI Data'!T76)</f>
        <v/>
      </c>
      <c r="Z76" s="244" t="str">
        <f>IF('EDCI Data'!U76="","",'EDCI Data'!U76)</f>
        <v/>
      </c>
      <c r="AA76" s="237" t="str">
        <f>IF('EDCI Data'!V76="","",'EDCI Data'!V76)</f>
        <v/>
      </c>
      <c r="AB76" s="244" t="str">
        <f>IF('EDCI Data'!W76="","",'EDCI Data'!W76)</f>
        <v/>
      </c>
      <c r="AC76" s="237" t="str">
        <f>IF('EDCI Data'!X76="","",'EDCI Data'!X76)</f>
        <v/>
      </c>
      <c r="AD76" s="244" t="str">
        <f>IF('EDCI Data'!Y76="","",'EDCI Data'!Y76)</f>
        <v/>
      </c>
      <c r="AE76" s="237" t="str">
        <f>IF('EDCI Data'!Z76="","",'EDCI Data'!Z76)</f>
        <v/>
      </c>
      <c r="AF76" s="237" t="str">
        <f>IF('EDCI Data'!AA76="","",'EDCI Data'!AA76)</f>
        <v/>
      </c>
      <c r="AG76" s="237" t="str">
        <f>IF('EDCI Data'!AB76="","",'EDCI Data'!AB76)</f>
        <v/>
      </c>
      <c r="AH76" s="237" t="str">
        <f>IF('EDCI Data'!AC76="","",'EDCI Data'!AC76)</f>
        <v/>
      </c>
      <c r="AI76" s="237" t="str">
        <f>IF('EDCI Data'!AD76="","",'EDCI Data'!AD76)</f>
        <v/>
      </c>
      <c r="AJ76" s="237" t="str">
        <f>IF('EDCI Data'!AE76="","",'EDCI Data'!AE76)</f>
        <v/>
      </c>
      <c r="AK76" s="237" t="str">
        <f>IF('EDCI Data'!AF76="","",'EDCI Data'!AF76)</f>
        <v/>
      </c>
      <c r="AL76" s="237" t="str">
        <f>IF('EDCI Data'!AG76="","",'EDCI Data'!AG76)</f>
        <v/>
      </c>
      <c r="AM76" s="237" t="str">
        <f>IF('EDCI Data'!AH76="","",'EDCI Data'!AH76)</f>
        <v/>
      </c>
      <c r="AN76" s="237" t="str">
        <f>IF('EDCI Data'!AI76="","",'EDCI Data'!AI76)</f>
        <v/>
      </c>
      <c r="AO76" s="237" t="str">
        <f>IF('EDCI Data'!AJ76="","",'EDCI Data'!AJ76)</f>
        <v/>
      </c>
      <c r="AP76" s="237" t="str">
        <f>IF('EDCI Data'!AK76="","",'EDCI Data'!AK76)</f>
        <v/>
      </c>
      <c r="AQ76" s="237" t="str">
        <f>IF('EDCI Data'!AL76="","",'EDCI Data'!AL76)</f>
        <v/>
      </c>
      <c r="AR76" s="237" t="str">
        <f>IF('EDCI Data'!AM76="","",'EDCI Data'!AM76)</f>
        <v/>
      </c>
      <c r="AS76" s="237" t="str">
        <f>IF('EDCI Data'!AN76="","",'EDCI Data'!AN76)</f>
        <v/>
      </c>
      <c r="AT76" s="237" t="str">
        <f>IF('EDCI Data'!AO76="","",'EDCI Data'!AO76)</f>
        <v/>
      </c>
      <c r="AU76" s="237" t="str">
        <f>IF('EDCI Data'!AP76="","",'EDCI Data'!AP76)</f>
        <v/>
      </c>
      <c r="AV76" s="237" t="str">
        <f>IF('EDCI Data'!AQ76="","",'EDCI Data'!AQ76)</f>
        <v/>
      </c>
      <c r="AW76" s="237" t="str">
        <f>IF('EDCI Data'!AR76="","",'EDCI Data'!AR76)</f>
        <v/>
      </c>
      <c r="AX76" s="237" t="str">
        <f>IF('EDCI Data'!AS76="","",'EDCI Data'!AS76)</f>
        <v/>
      </c>
      <c r="AY76" s="237" t="str">
        <f>IF('EDCI Data'!AT76="","",'EDCI Data'!AT76)</f>
        <v/>
      </c>
      <c r="AZ76" s="237" t="str">
        <f>IF('EDCI Data'!AU76="","",'EDCI Data'!AU76)</f>
        <v/>
      </c>
      <c r="BA76" s="237" t="str">
        <f>IF('EDCI Data'!AV76="","",'EDCI Data'!AV76)</f>
        <v/>
      </c>
      <c r="BB76" s="245" t="str">
        <f>IF('EDCI Data'!AW76="","",'EDCI Data'!AW76)</f>
        <v/>
      </c>
      <c r="BC76" s="245" t="str">
        <f>IF('EDCI Data'!AX76="","",'EDCI Data'!AX76)</f>
        <v/>
      </c>
      <c r="BD76" s="246" t="str">
        <f t="shared" si="135"/>
        <v/>
      </c>
      <c r="BE76" s="247" t="str">
        <f>IF('EDCI Data'!AY76="","",'EDCI Data'!AY76)</f>
        <v/>
      </c>
      <c r="BF76" s="247" t="str">
        <f>IF('EDCI Data'!AZ76="","",'EDCI Data'!AZ76)</f>
        <v/>
      </c>
      <c r="BG76" s="247" t="str">
        <f>IF('EDCI Data'!BA76="","",'EDCI Data'!BA76)</f>
        <v/>
      </c>
      <c r="BH76" s="247" t="str">
        <f>IF('EDCI Data'!BB76="","",'EDCI Data'!BB76)</f>
        <v/>
      </c>
      <c r="BI76" s="247" t="str">
        <f>IF('EDCI Data'!BC76="","",'EDCI Data'!BC76)</f>
        <v/>
      </c>
      <c r="BJ76" s="247" t="str">
        <f>IF('EDCI Data'!BD76="","",'EDCI Data'!BD76)</f>
        <v/>
      </c>
      <c r="BK76" s="247" t="str">
        <f>IF('EDCI Data'!BE76="","",'EDCI Data'!BE76)</f>
        <v/>
      </c>
      <c r="BL76" s="247" t="str">
        <f>IF('EDCI Data'!BF76="","",'EDCI Data'!BF76)</f>
        <v/>
      </c>
      <c r="BM76" s="247" t="str">
        <f>IF('EDCI Data'!BG76="","",'EDCI Data'!BG76)</f>
        <v/>
      </c>
      <c r="BN76" s="248" t="str">
        <f>IF('EDCI Data'!BH76="","",'EDCI Data'!BH76)</f>
        <v/>
      </c>
      <c r="BO76" s="248" t="str">
        <f>IF('EDCI Data'!BI76="","",'EDCI Data'!BI76)</f>
        <v/>
      </c>
      <c r="BP76" s="249" t="str">
        <f>IF('EDCI Data'!BJ76="","",'EDCI Data'!BJ76)</f>
        <v/>
      </c>
      <c r="BQ76" s="248" t="str">
        <f>IF('EDCI Data'!BK76="","",'EDCI Data'!BK76)</f>
        <v/>
      </c>
      <c r="BR76" s="248" t="str">
        <f>IF('EDCI Data'!BL76="","",'EDCI Data'!BL76)</f>
        <v/>
      </c>
      <c r="BS76" s="250" t="str">
        <f>IF('EDCI Data'!BM76="","",'EDCI Data'!BM76)</f>
        <v/>
      </c>
      <c r="BT76" s="251" t="str">
        <f>IF('EDCI Data'!BN76="","",'EDCI Data'!BN76)</f>
        <v/>
      </c>
      <c r="BU76" s="246" t="str">
        <f>IF('EDCI Data'!BO76="","",'EDCI Data'!BO76)</f>
        <v/>
      </c>
      <c r="BV76" s="252">
        <f t="shared" si="136"/>
        <v>0</v>
      </c>
      <c r="BW76" s="252">
        <f t="shared" si="137"/>
        <v>0</v>
      </c>
      <c r="BX76" s="252">
        <f t="shared" si="138"/>
        <v>0</v>
      </c>
      <c r="BY76" s="252">
        <f t="shared" si="139"/>
        <v>0</v>
      </c>
      <c r="BZ76" t="str">
        <f t="shared" si="73"/>
        <v/>
      </c>
      <c r="CA76" s="253"/>
      <c r="CB76"/>
      <c r="CC76"/>
      <c r="CD76"/>
      <c r="CE76" t="str">
        <f t="shared" si="74"/>
        <v/>
      </c>
      <c r="CF76"/>
      <c r="CG76" t="str">
        <f t="shared" si="75"/>
        <v/>
      </c>
      <c r="CH76" t="str">
        <f t="shared" si="76"/>
        <v/>
      </c>
      <c r="CI76" t="str">
        <f t="shared" si="77"/>
        <v/>
      </c>
      <c r="CJ76" t="str">
        <f t="shared" si="78"/>
        <v/>
      </c>
      <c r="CK76"/>
      <c r="CL76"/>
      <c r="CM76" t="str">
        <f t="shared" si="79"/>
        <v/>
      </c>
      <c r="CN76" t="str">
        <f t="shared" si="80"/>
        <v/>
      </c>
      <c r="CO76" t="str">
        <f t="shared" si="81"/>
        <v/>
      </c>
      <c r="CP76" t="str">
        <f t="shared" si="82"/>
        <v/>
      </c>
      <c r="CQ76"/>
      <c r="CR76" t="str" cm="1">
        <f t="array" ref="CR76">IF(COUNTIFS($BZ$10:$BZ$259,$BZ76,$I$10:$I$259,$I76+1)&gt;0,IF(X76&lt;&gt;INDEX(Y$10:Y$259,MATCH(1,INDEX(($BZ76=$BZ$10:$BZ$259)*($I$10:$I$259=$I76+1),0,1),0)),"Number of FTEs in previous year do not align with Number of FTEs in current year across years, by definition these should be equal. Please check and update if required. "&amp;CHAR(10),""),"")</f>
        <v/>
      </c>
      <c r="CS76" t="str" cm="1">
        <f t="array" ref="CS76">IF(COUNTIFS($BZ$10:$BZ$259,$BZ76,$I$10:$I$259,$I76-1)&gt;0,IF(Y76&lt;&gt;INDEX(X$10:X$259,MATCH(1,INDEX(($BZ76=$BZ$10:$BZ$259)*($I$10:$I$259=$I76-1),0,1),0)),"Number of FTEs in previous year do not align with Number of FTEs in current year across years, by definition these should be equal. Please check and update if required. "&amp;CHAR(10),""),"")</f>
        <v/>
      </c>
      <c r="CT76" t="str">
        <f t="shared" si="83"/>
        <v/>
      </c>
      <c r="CU76" t="str">
        <f t="shared" si="84"/>
        <v/>
      </c>
      <c r="CV76"/>
      <c r="CW76" t="str">
        <f t="shared" si="85"/>
        <v/>
      </c>
      <c r="CX76"/>
      <c r="CY76" t="str">
        <f t="shared" si="86"/>
        <v/>
      </c>
      <c r="CZ76"/>
      <c r="DA76" t="str">
        <f t="shared" si="87"/>
        <v/>
      </c>
      <c r="DB76"/>
      <c r="DC76"/>
      <c r="DD76"/>
      <c r="DE76"/>
      <c r="DF76"/>
      <c r="DG76"/>
      <c r="DH76"/>
      <c r="DI76"/>
      <c r="DJ76"/>
      <c r="DK76"/>
      <c r="DL76"/>
      <c r="DM76"/>
      <c r="DN76"/>
      <c r="DO76"/>
      <c r="DP76"/>
      <c r="DQ76"/>
      <c r="DR76"/>
      <c r="DS76"/>
      <c r="DT76"/>
      <c r="DU76"/>
      <c r="DV76"/>
      <c r="DW76"/>
      <c r="DX76" t="str">
        <f t="shared" si="88"/>
        <v/>
      </c>
      <c r="DY76" t="str">
        <f t="shared" si="89"/>
        <v/>
      </c>
      <c r="DZ76" t="str">
        <f t="shared" si="90"/>
        <v/>
      </c>
      <c r="EA76" t="str">
        <f t="shared" si="91"/>
        <v/>
      </c>
      <c r="EB76" t="str">
        <f t="shared" si="92"/>
        <v/>
      </c>
      <c r="EC76" t="str">
        <f t="shared" si="93"/>
        <v/>
      </c>
      <c r="ED76" t="str">
        <f t="shared" si="94"/>
        <v/>
      </c>
      <c r="EE76" t="str">
        <f t="shared" si="95"/>
        <v/>
      </c>
      <c r="EF76" t="str">
        <f t="shared" si="96"/>
        <v/>
      </c>
      <c r="EG76" t="str">
        <f t="shared" si="97"/>
        <v/>
      </c>
      <c r="EH76" t="str">
        <f t="shared" si="98"/>
        <v/>
      </c>
      <c r="EI76" t="str">
        <f t="shared" si="99"/>
        <v/>
      </c>
      <c r="EJ76"/>
      <c r="EK76"/>
      <c r="EL76"/>
      <c r="EM76"/>
      <c r="EN76"/>
      <c r="EO76"/>
      <c r="EP76"/>
      <c r="EQ76" t="str">
        <f t="shared" si="100"/>
        <v/>
      </c>
      <c r="ER76" t="str">
        <f t="shared" si="101"/>
        <v/>
      </c>
      <c r="ES76" t="str">
        <f t="shared" si="102"/>
        <v/>
      </c>
      <c r="ET76"/>
      <c r="EU76" t="str">
        <f t="shared" si="103"/>
        <v/>
      </c>
      <c r="EV76"/>
      <c r="EW76" t="str">
        <f t="shared" si="104"/>
        <v/>
      </c>
      <c r="EX76"/>
      <c r="EY76" t="str">
        <f t="shared" si="105"/>
        <v/>
      </c>
      <c r="EZ76"/>
      <c r="FA76"/>
      <c r="FB76"/>
      <c r="FC76"/>
      <c r="FD76"/>
      <c r="FE76"/>
      <c r="FF76"/>
      <c r="FG76"/>
      <c r="FH76"/>
      <c r="FI76"/>
      <c r="FJ76"/>
      <c r="FK76"/>
      <c r="FL76"/>
      <c r="FM76"/>
      <c r="FN76"/>
      <c r="FO76"/>
      <c r="FP76"/>
      <c r="FQ76"/>
      <c r="FR76"/>
      <c r="FS76"/>
      <c r="FT76"/>
      <c r="FU76"/>
      <c r="FV76" t="str">
        <f t="shared" si="106"/>
        <v/>
      </c>
      <c r="FW76" t="str">
        <f t="shared" si="107"/>
        <v/>
      </c>
      <c r="FX76"/>
      <c r="FY76" t="str">
        <f t="shared" si="108"/>
        <v/>
      </c>
      <c r="FZ76" t="str">
        <f t="shared" si="109"/>
        <v/>
      </c>
      <c r="GA76" t="str">
        <f t="shared" si="110"/>
        <v/>
      </c>
      <c r="GB76" t="str">
        <f t="shared" si="111"/>
        <v/>
      </c>
      <c r="GC76" t="str">
        <f t="shared" si="112"/>
        <v/>
      </c>
      <c r="GD76" t="str">
        <f t="shared" si="113"/>
        <v/>
      </c>
      <c r="GE76" t="str">
        <f t="shared" si="114"/>
        <v/>
      </c>
      <c r="GF76" t="str">
        <f t="shared" si="115"/>
        <v/>
      </c>
      <c r="GG76" t="str">
        <f t="shared" si="116"/>
        <v/>
      </c>
      <c r="GH76"/>
      <c r="GI76"/>
      <c r="GJ76"/>
      <c r="GK76"/>
      <c r="GL76"/>
      <c r="GM76"/>
      <c r="GN76"/>
      <c r="GO76"/>
      <c r="GP76" t="str">
        <f t="shared" si="117"/>
        <v/>
      </c>
      <c r="GQ76" t="str">
        <f t="shared" si="118"/>
        <v/>
      </c>
      <c r="GR76"/>
      <c r="GS76" t="str">
        <f t="shared" si="119"/>
        <v/>
      </c>
      <c r="GT76"/>
      <c r="GU76" t="str">
        <f t="shared" si="120"/>
        <v/>
      </c>
      <c r="GV76"/>
      <c r="GW76" t="str">
        <f t="shared" si="121"/>
        <v/>
      </c>
      <c r="GX76"/>
      <c r="GY76"/>
      <c r="GZ76"/>
      <c r="HA76"/>
      <c r="HB76"/>
      <c r="HC76"/>
      <c r="HD76"/>
      <c r="HE76"/>
      <c r="HF76"/>
      <c r="HG76"/>
      <c r="HH76"/>
      <c r="HI76"/>
      <c r="HJ76"/>
      <c r="HK76"/>
      <c r="HL76"/>
      <c r="HM76"/>
      <c r="HN76"/>
      <c r="HO76"/>
      <c r="HP76"/>
      <c r="HQ76"/>
      <c r="HR76"/>
      <c r="HS76"/>
      <c r="HT76" t="str">
        <f t="shared" si="122"/>
        <v/>
      </c>
      <c r="HU76" t="str">
        <f t="shared" si="123"/>
        <v/>
      </c>
      <c r="HV76"/>
      <c r="HW76"/>
      <c r="HX76"/>
      <c r="HY76"/>
      <c r="HZ76"/>
      <c r="IA76"/>
      <c r="IB76"/>
      <c r="IC76"/>
      <c r="ID76"/>
      <c r="IE76" t="str">
        <f t="shared" si="124"/>
        <v/>
      </c>
      <c r="IF76"/>
      <c r="IG76"/>
      <c r="IH76"/>
      <c r="II76"/>
      <c r="IJ76"/>
      <c r="IK76"/>
      <c r="IL76"/>
      <c r="IM76"/>
      <c r="IN76"/>
      <c r="IO76"/>
      <c r="IP76"/>
      <c r="IQ76" t="str">
        <f t="shared" si="125"/>
        <v/>
      </c>
      <c r="IR76"/>
      <c r="IS76" t="str">
        <f t="shared" si="126"/>
        <v/>
      </c>
      <c r="IT76"/>
      <c r="IU76" t="str">
        <f t="shared" si="127"/>
        <v/>
      </c>
      <c r="IV76"/>
      <c r="IW76"/>
      <c r="IX76"/>
      <c r="IY76"/>
      <c r="IZ76"/>
      <c r="JA76"/>
      <c r="JB76"/>
      <c r="JC76"/>
      <c r="JD76"/>
      <c r="JE76"/>
      <c r="JF76"/>
      <c r="JG76"/>
      <c r="JH76"/>
      <c r="JI76"/>
      <c r="JJ76"/>
      <c r="JK76"/>
      <c r="JL76"/>
      <c r="JM76"/>
      <c r="JN76"/>
      <c r="JO76"/>
      <c r="JP76"/>
      <c r="JQ76"/>
      <c r="JR76" t="str">
        <f t="shared" si="128"/>
        <v/>
      </c>
      <c r="JS76" t="str">
        <f t="shared" si="129"/>
        <v/>
      </c>
      <c r="JT76"/>
      <c r="JU76"/>
      <c r="JV76"/>
      <c r="JW76"/>
      <c r="JX76"/>
      <c r="JY76"/>
      <c r="JZ76"/>
      <c r="KA76"/>
      <c r="KB76"/>
      <c r="KC76" t="str">
        <f t="shared" si="130"/>
        <v/>
      </c>
      <c r="KD76"/>
      <c r="KE76"/>
      <c r="KF76"/>
      <c r="KG76"/>
      <c r="KH76"/>
      <c r="KI76"/>
      <c r="KJ76"/>
      <c r="KK76"/>
      <c r="KL76" t="str">
        <f>IF(CT76=1,KL$8&amp;IF(SUM(CU76:$EQ76)=0,"",", "),"")</f>
        <v/>
      </c>
      <c r="KM76" t="str">
        <f>IF(CU76=1,KM$8&amp;IF(SUM(CV76:$EQ76)=0,"",", "),"")</f>
        <v/>
      </c>
      <c r="KN76" t="str">
        <f>IF(CV76=1,KN$8&amp;IF(SUM(CW76:$EQ76)=0,"",", "),"")</f>
        <v/>
      </c>
      <c r="KO76" t="str">
        <f>IF(CW76=1,KO$8&amp;IF(SUM(CX76:$EQ76)=0,"",", "),"")</f>
        <v/>
      </c>
      <c r="KP76" t="str">
        <f>IF(CX76=1,KP$8&amp;IF(SUM(CY76:$EQ76)=0,"",", "),"")</f>
        <v/>
      </c>
      <c r="KQ76" t="str">
        <f>IF(CY76=1,KQ$8&amp;IF(SUM(CZ76:$EQ76)=0,"",", "),"")</f>
        <v/>
      </c>
      <c r="KR76" t="str">
        <f>IF(CZ76=1,KR$8&amp;IF(SUM(DA76:$EQ76)=0,"",", "),"")</f>
        <v/>
      </c>
      <c r="KS76" t="str">
        <f>IF(DA76=1,KS$8&amp;IF(SUM(DB76:$EQ76)=0,"",", "),"")</f>
        <v/>
      </c>
      <c r="KT76" t="str">
        <f>IF(DB76=1,KT$8&amp;IF(SUM(DC76:$EQ76)=0,"",", "),"")</f>
        <v/>
      </c>
      <c r="KU76" t="str">
        <f>IF(DC76=1,KU$8&amp;IF(SUM(DD76:$EQ76)=0,"",", "),"")</f>
        <v/>
      </c>
      <c r="KV76" t="str">
        <f>IF(DD76=1,KV$8&amp;IF(SUM(DE76:$EQ76)=0,"",", "),"")</f>
        <v/>
      </c>
      <c r="KW76" t="str">
        <f>IF(DE76=1,KW$8&amp;IF(SUM(DF76:$EQ76)=0,"",", "),"")</f>
        <v/>
      </c>
      <c r="KX76" t="str">
        <f>IF(DF76=1,KX$8&amp;IF(SUM(DG76:$EQ76)=0,"",", "),"")</f>
        <v/>
      </c>
      <c r="KY76" t="str">
        <f>IF(DG76=1,KY$8&amp;IF(SUM(DH76:$EQ76)=0,"",", "),"")</f>
        <v/>
      </c>
      <c r="KZ76" t="str">
        <f>IF(DH76=1,KZ$8&amp;IF(SUM(DI76:$EQ76)=0,"",", "),"")</f>
        <v/>
      </c>
      <c r="LA76" t="str">
        <f>IF(DI76=1,LA$8&amp;IF(SUM(DJ76:$EQ76)=0,"",", "),"")</f>
        <v/>
      </c>
      <c r="LB76" t="str">
        <f>IF(DJ76=1,LB$8&amp;IF(SUM(DK76:$EQ76)=0,"",", "),"")</f>
        <v/>
      </c>
      <c r="LC76" t="str">
        <f>IF(DK76=1,LC$8&amp;IF(SUM(DL76:$EQ76)=0,"",", "),"")</f>
        <v/>
      </c>
      <c r="LD76" t="str">
        <f>IF(DL76=1,LD$8&amp;IF(SUM(DM76:$EQ76)=0,"",", "),"")</f>
        <v/>
      </c>
      <c r="LE76" t="str">
        <f>IF(DM76=1,LE$8&amp;IF(SUM(DN76:$EQ76)=0,"",", "),"")</f>
        <v/>
      </c>
      <c r="LF76" t="str">
        <f>IF(DN76=1,LF$8&amp;IF(SUM(DO76:$EQ76)=0,"",", "),"")</f>
        <v/>
      </c>
      <c r="LG76" t="str">
        <f>IF(DO76=1,LG$8&amp;IF(SUM(DP76:$EQ76)=0,"",", "),"")</f>
        <v/>
      </c>
      <c r="LH76" t="str">
        <f>IF(DP76=1,LH$8&amp;IF(SUM(DQ76:$EQ76)=0,"",", "),"")</f>
        <v/>
      </c>
      <c r="LI76" t="str">
        <f>IF(DQ76=1,LI$8&amp;IF(SUM(DR76:$EQ76)=0,"",", "),"")</f>
        <v/>
      </c>
      <c r="LJ76" t="str">
        <f>IF(DR76=1,LJ$8&amp;IF(SUM(DS76:$EQ76)=0,"",", "),"")</f>
        <v/>
      </c>
      <c r="LK76" t="str">
        <f>IF(DS76=1,LK$8&amp;IF(SUM(DT76:$EQ76)=0,"",", "),"")</f>
        <v/>
      </c>
      <c r="LL76" t="str">
        <f>IF(DT76=1,LL$8&amp;IF(SUM(DU76:$EQ76)=0,"",", "),"")</f>
        <v/>
      </c>
      <c r="LM76" t="str">
        <f>IF(DU76=1,LM$8&amp;IF(SUM(DV76:$EQ76)=0,"",", "),"")</f>
        <v/>
      </c>
      <c r="LN76" t="str">
        <f>IF(DV76=1,LN$8&amp;IF(SUM(DW76:$EQ76)=0,"",", "),"")</f>
        <v/>
      </c>
      <c r="LO76" t="str">
        <f>IF(DW76=1,LO$8&amp;IF(SUM(DX76:$EQ76)=0,"",", "),"")</f>
        <v/>
      </c>
      <c r="LP76" t="str">
        <f>IF(DX76=1,LP$8&amp;IF(SUM(DY76:$EQ76)=0,"",", "),"")</f>
        <v/>
      </c>
      <c r="LQ76" t="str">
        <f>IF(DY76=1,LQ$8&amp;IF(SUM(DZ76:$EQ76)=0,"",", "),"")</f>
        <v/>
      </c>
      <c r="LR76" t="str">
        <f>IF(DZ76=1,LR$8&amp;IF(SUM(EA76:$EQ76)=0,"",", "),"")</f>
        <v/>
      </c>
      <c r="LS76" t="str">
        <f>IF(EA76=1,LS$8&amp;IF(SUM(EB76:$EQ76)=0,"",", "),"")</f>
        <v/>
      </c>
      <c r="LT76" t="str">
        <f>IF(EB76=1,LT$8&amp;IF(SUM(EC76:$EQ76)=0,"",", "),"")</f>
        <v/>
      </c>
      <c r="LU76" t="str">
        <f>IF(EC76=1,LU$8&amp;IF(SUM(ED76:$EQ76)=0,"",", "),"")</f>
        <v/>
      </c>
      <c r="LV76" t="str">
        <f>IF(ED76=1,LV$8&amp;IF(SUM(EE76:$EQ76)=0,"",", "),"")</f>
        <v/>
      </c>
      <c r="LW76" t="str">
        <f>IF(EE76=1,LW$8&amp;IF(SUM(EF76:$EQ76)=0,"",", "),"")</f>
        <v/>
      </c>
      <c r="LX76" t="str">
        <f>IF(EF76=1,LX$8&amp;IF(SUM(EG76:$EQ76)=0,"",", "),"")</f>
        <v/>
      </c>
      <c r="LY76" t="str">
        <f>IF(EG76=1,LY$8&amp;IF(SUM(EH76:$EQ76)=0,"",", "),"")</f>
        <v/>
      </c>
      <c r="LZ76" t="str">
        <f>IF(EH76=1,LZ$8&amp;IF(SUM(EI76:$EQ76)=0,"",", "),"")</f>
        <v/>
      </c>
      <c r="MA76" t="str">
        <f>IF(EI76=1,MA$8&amp;IF(SUM(EJ76:$EQ76)=0,"",", "),"")</f>
        <v/>
      </c>
      <c r="MB76" t="str">
        <f>IF(EJ76=1,MB$8&amp;IF(SUM(EK76:$EQ76)=0,"",", "),"")</f>
        <v/>
      </c>
      <c r="MC76" t="str">
        <f>IF(EK76=1,MC$8&amp;IF(SUM(EL76:$EQ76)=0,"",", "),"")</f>
        <v/>
      </c>
      <c r="MD76" t="str">
        <f>IF(EL76=1,MD$8&amp;IF(SUM(EM76:$EQ76)=0,"",", "),"")</f>
        <v/>
      </c>
      <c r="ME76" t="str">
        <f>IF(EM76=1,ME$8&amp;IF(SUM(EN76:$EQ76)=0,"",", "),"")</f>
        <v/>
      </c>
      <c r="MF76" t="str">
        <f>IF(EN76=1,MF$8&amp;IF(SUM(EO76:$EQ76)=0,"",", "),"")</f>
        <v/>
      </c>
      <c r="MG76" t="str">
        <f>IF(EO76=1,MG$8&amp;IF(SUM(EP76:$EQ76)=0,"",", "),"")</f>
        <v/>
      </c>
      <c r="MH76" t="str">
        <f>IF(EP76=1,MH$8&amp;IF(SUM(EQ76:$EQ76)=0,"",", "),"")</f>
        <v/>
      </c>
      <c r="MI76" t="str">
        <f t="shared" si="140"/>
        <v/>
      </c>
      <c r="MJ76" t="str">
        <f>IF(ER76=1,MJ$8&amp;IF(SUM(ES76:$GO76)=0,"",", "),"")</f>
        <v/>
      </c>
      <c r="MK76" t="str">
        <f>IF(ES76=1,MK$8&amp;IF(SUM(ET76:$GO76)=0,"",", "),"")</f>
        <v/>
      </c>
      <c r="ML76" t="str">
        <f>IF(ET76=1,ML$8&amp;IF(SUM(EU76:$GO76)=0,"",", "),"")</f>
        <v/>
      </c>
      <c r="MM76" t="str">
        <f>IF(EU76=1,MM$8&amp;IF(SUM(EV76:$GO76)=0,"",", "),"")</f>
        <v/>
      </c>
      <c r="MN76" t="str">
        <f>IF(EV76=1,MN$8&amp;IF(SUM(EW76:$GO76)=0,"",", "),"")</f>
        <v/>
      </c>
      <c r="MO76" t="str">
        <f>IF(EW76=1,MO$8&amp;IF(SUM(EX76:$GO76)=0,"",", "),"")</f>
        <v/>
      </c>
      <c r="MP76" t="str">
        <f>IF(EX76=1,MP$8&amp;IF(SUM(EY76:$GO76)=0,"",", "),"")</f>
        <v/>
      </c>
      <c r="MQ76" t="str">
        <f>IF(EY76=1,MQ$8&amp;IF(SUM(EZ76:$GO76)=0,"",", "),"")</f>
        <v/>
      </c>
      <c r="MR76" t="str">
        <f>IF(EZ76=1,MR$8&amp;IF(SUM(FA76:$GO76)=0,"",", "),"")</f>
        <v/>
      </c>
      <c r="MS76" t="str">
        <f>IF(FA76=1,MS$8&amp;IF(SUM(FB76:$GO76)=0,"",", "),"")</f>
        <v/>
      </c>
      <c r="MT76" t="str">
        <f>IF(FB76=1,MT$8&amp;IF(SUM(FC76:$GO76)=0,"",", "),"")</f>
        <v/>
      </c>
      <c r="MU76" t="str">
        <f>IF(FC76=1,MU$8&amp;IF(SUM(FD76:$GO76)=0,"",", "),"")</f>
        <v/>
      </c>
      <c r="MV76" t="str">
        <f>IF(FD76=1,MV$8&amp;IF(SUM(FE76:$GO76)=0,"",", "),"")</f>
        <v/>
      </c>
      <c r="MW76" t="str">
        <f>IF(FE76=1,MW$8&amp;IF(SUM(FF76:$GO76)=0,"",", "),"")</f>
        <v/>
      </c>
      <c r="MX76" t="str">
        <f>IF(FF76=1,MX$8&amp;IF(SUM(FG76:$GO76)=0,"",", "),"")</f>
        <v/>
      </c>
      <c r="MY76" t="str">
        <f>IF(FG76=1,MY$8&amp;IF(SUM(FH76:$GO76)=0,"",", "),"")</f>
        <v/>
      </c>
      <c r="MZ76" t="str">
        <f>IF(FH76=1,MZ$8&amp;IF(SUM(FI76:$GO76)=0,"",", "),"")</f>
        <v/>
      </c>
      <c r="NA76" t="str">
        <f>IF(FI76=1,NA$8&amp;IF(SUM(FJ76:$GO76)=0,"",", "),"")</f>
        <v/>
      </c>
      <c r="NB76" t="str">
        <f>IF(FJ76=1,NB$8&amp;IF(SUM(FK76:$GO76)=0,"",", "),"")</f>
        <v/>
      </c>
      <c r="NC76" t="str">
        <f>IF(FK76=1,NC$8&amp;IF(SUM(FL76:$GO76)=0,"",", "),"")</f>
        <v/>
      </c>
      <c r="ND76" t="str">
        <f>IF(FL76=1,ND$8&amp;IF(SUM(FM76:$GO76)=0,"",", "),"")</f>
        <v/>
      </c>
      <c r="NE76" t="str">
        <f>IF(FM76=1,NE$8&amp;IF(SUM(FN76:$GO76)=0,"",", "),"")</f>
        <v/>
      </c>
      <c r="NF76" t="str">
        <f>IF(FN76=1,NF$8&amp;IF(SUM(FO76:$GO76)=0,"",", "),"")</f>
        <v/>
      </c>
      <c r="NG76" t="str">
        <f>IF(FO76=1,NG$8&amp;IF(SUM(FP76:$GO76)=0,"",", "),"")</f>
        <v/>
      </c>
      <c r="NH76" t="str">
        <f>IF(FP76=1,NH$8&amp;IF(SUM(FQ76:$GO76)=0,"",", "),"")</f>
        <v/>
      </c>
      <c r="NI76" t="str">
        <f>IF(FQ76=1,NI$8&amp;IF(SUM(FR76:$GO76)=0,"",", "),"")</f>
        <v/>
      </c>
      <c r="NJ76" t="str">
        <f>IF(FR76=1,NJ$8&amp;IF(SUM(FS76:$GO76)=0,"",", "),"")</f>
        <v/>
      </c>
      <c r="NK76" t="str">
        <f>IF(FS76=1,NK$8&amp;IF(SUM(FT76:$GO76)=0,"",", "),"")</f>
        <v/>
      </c>
      <c r="NL76" t="str">
        <f>IF(FT76=1,NL$8&amp;IF(SUM(FU76:$GO76)=0,"",", "),"")</f>
        <v/>
      </c>
      <c r="NM76" t="str">
        <f>IF(FU76=1,NM$8&amp;IF(SUM(FV76:$GO76)=0,"",", "),"")</f>
        <v/>
      </c>
      <c r="NN76" t="str">
        <f>IF(FV76=1,NN$8&amp;IF(SUM(FW76:$GO76)=0,"",", "),"")</f>
        <v/>
      </c>
      <c r="NO76" t="str">
        <f>IF(FW76=1,NO$8&amp;IF(SUM(FX76:$GO76)=0,"",", "),"")</f>
        <v/>
      </c>
      <c r="NP76" t="str">
        <f>IF(FX76=1,NP$8&amp;IF(SUM(FY76:$GO76)=0,"",", "),"")</f>
        <v/>
      </c>
      <c r="NQ76" t="str">
        <f>IF(FY76=1,NQ$8&amp;IF(SUM(FZ76:$GO76)=0,"",", "),"")</f>
        <v/>
      </c>
      <c r="NR76" t="str">
        <f>IF(FZ76=1,NR$8&amp;IF(SUM(GA76:$GO76)=0,"",", "),"")</f>
        <v/>
      </c>
      <c r="NS76" t="str">
        <f>IF(GA76=1,NS$8&amp;IF(SUM(GB76:$GO76)=0,"",", "),"")</f>
        <v/>
      </c>
      <c r="NT76" t="str">
        <f>IF(GB76=1,NT$8&amp;IF(SUM(GC76:$GO76)=0,"",", "),"")</f>
        <v/>
      </c>
      <c r="NU76" t="str">
        <f>IF(GC76=1,NU$8&amp;IF(SUM(GD76:$GO76)=0,"",", "),"")</f>
        <v/>
      </c>
      <c r="NV76" t="str">
        <f>IF(GD76=1,NV$8&amp;IF(SUM(GE76:$GO76)=0,"",", "),"")</f>
        <v/>
      </c>
      <c r="NW76" t="str">
        <f>IF(GE76=1,NW$8&amp;IF(SUM(GF76:$GO76)=0,"",", "),"")</f>
        <v/>
      </c>
      <c r="NX76" t="str">
        <f>IF(GF76=1,NX$8&amp;IF(SUM(GG76:$GO76)=0,"",", "),"")</f>
        <v/>
      </c>
      <c r="NY76" t="str">
        <f>IF(GG76=1,NY$8&amp;IF(SUM(GH76:$GO76)=0,"",", "),"")</f>
        <v/>
      </c>
      <c r="NZ76" t="str">
        <f>IF(GH76=1,NZ$8&amp;IF(SUM(GI76:$GO76)=0,"",", "),"")</f>
        <v/>
      </c>
      <c r="OA76" t="str">
        <f>IF(GI76=1,OA$8&amp;IF(SUM(GJ76:$GO76)=0,"",", "),"")</f>
        <v/>
      </c>
      <c r="OB76" t="str">
        <f>IF(GJ76=1,OB$8&amp;IF(SUM(GK76:$GO76)=0,"",", "),"")</f>
        <v/>
      </c>
      <c r="OC76" t="str">
        <f>IF(GK76=1,OC$8&amp;IF(SUM(GL76:$GO76)=0,"",", "),"")</f>
        <v/>
      </c>
      <c r="OD76" t="str">
        <f>IF(GL76=1,OD$8&amp;IF(SUM(GM76:$GO76)=0,"",", "),"")</f>
        <v/>
      </c>
      <c r="OE76" t="str">
        <f>IF(GM76=1,OE$8&amp;IF(SUM(GN76:$GO76)=0,"",", "),"")</f>
        <v/>
      </c>
      <c r="OF76" t="str">
        <f>IF(GN76=1,OF$8&amp;IF(SUM(GO76:$GO76)=0,"",", "),"")</f>
        <v/>
      </c>
      <c r="OG76" t="str">
        <f t="shared" si="141"/>
        <v/>
      </c>
      <c r="OH76" t="str">
        <f>IF(GP76=1,OH$8&amp;IF(SUM(GQ76:$IM76)=0,"",", "),"")</f>
        <v/>
      </c>
      <c r="OI76" t="str">
        <f>IF(GQ76=1,OI$8&amp;IF(SUM(GR76:$IM76)=0,"",", "),"")</f>
        <v/>
      </c>
      <c r="OJ76" t="str">
        <f>IF(GR76=1,OJ$8&amp;IF(SUM(GS76:$IM76)=0,"",", "),"")</f>
        <v/>
      </c>
      <c r="OK76" t="str">
        <f>IF(GS76=1,OK$8&amp;IF(SUM(GT76:$IM76)=0,"",", "),"")</f>
        <v/>
      </c>
      <c r="OL76" t="str">
        <f>IF(GT76=1,OL$8&amp;IF(SUM(GU76:$IM76)=0,"",", "),"")</f>
        <v/>
      </c>
      <c r="OM76" t="str">
        <f>IF(GU76=1,OM$8&amp;IF(SUM(GV76:$IM76)=0,"",", "),"")</f>
        <v/>
      </c>
      <c r="ON76" t="str">
        <f>IF(GV76=1,ON$8&amp;IF(SUM(GW76:$IM76)=0,"",", "),"")</f>
        <v/>
      </c>
      <c r="OO76" t="str">
        <f>IF(GW76=1,OO$8&amp;IF(SUM(GX76:$IM76)=0,"",", "),"")</f>
        <v/>
      </c>
      <c r="OP76" t="str">
        <f>IF(GX76=1,OP$8&amp;IF(SUM(GY76:$IM76)=0,"",", "),"")</f>
        <v/>
      </c>
      <c r="OQ76" t="str">
        <f>IF(GY76=1,OQ$8&amp;IF(SUM(GZ76:$IM76)=0,"",", "),"")</f>
        <v/>
      </c>
      <c r="OR76" t="str">
        <f>IF(GZ76=1,OR$8&amp;IF(SUM(HA76:$IM76)=0,"",", "),"")</f>
        <v/>
      </c>
      <c r="OS76" t="str">
        <f>IF(HA76=1,OS$8&amp;IF(SUM(HB76:$IM76)=0,"",", "),"")</f>
        <v/>
      </c>
      <c r="OT76" t="str">
        <f>IF(HB76=1,OT$8&amp;IF(SUM(HC76:$IM76)=0,"",", "),"")</f>
        <v/>
      </c>
      <c r="OU76" t="str">
        <f>IF(HC76=1,OU$8&amp;IF(SUM(HD76:$IM76)=0,"",", "),"")</f>
        <v/>
      </c>
      <c r="OV76" t="str">
        <f>IF(HD76=1,OV$8&amp;IF(SUM(HE76:$IM76)=0,"",", "),"")</f>
        <v/>
      </c>
      <c r="OW76" t="str">
        <f>IF(HE76=1,OW$8&amp;IF(SUM(HF76:$IM76)=0,"",", "),"")</f>
        <v/>
      </c>
      <c r="OX76" t="str">
        <f>IF(HF76=1,OX$8&amp;IF(SUM(HG76:$IM76)=0,"",", "),"")</f>
        <v/>
      </c>
      <c r="OY76" t="str">
        <f>IF(HG76=1,OY$8&amp;IF(SUM(HH76:$IM76)=0,"",", "),"")</f>
        <v/>
      </c>
      <c r="OZ76" t="str">
        <f>IF(HH76=1,OZ$8&amp;IF(SUM(HI76:$IM76)=0,"",", "),"")</f>
        <v/>
      </c>
      <c r="PA76" t="str">
        <f>IF(HI76=1,PA$8&amp;IF(SUM(HJ76:$IM76)=0,"",", "),"")</f>
        <v/>
      </c>
      <c r="PB76" t="str">
        <f>IF(HJ76=1,PB$8&amp;IF(SUM(HK76:$IM76)=0,"",", "),"")</f>
        <v/>
      </c>
      <c r="PC76" t="str">
        <f>IF(HK76=1,PC$8&amp;IF(SUM(HL76:$IM76)=0,"",", "),"")</f>
        <v/>
      </c>
      <c r="PD76" t="str">
        <f>IF(HL76=1,PD$8&amp;IF(SUM(HM76:$IM76)=0,"",", "),"")</f>
        <v/>
      </c>
      <c r="PE76" t="str">
        <f>IF(HM76=1,PE$8&amp;IF(SUM(HN76:$IM76)=0,"",", "),"")</f>
        <v/>
      </c>
      <c r="PF76" t="str">
        <f>IF(HN76=1,PF$8&amp;IF(SUM(HO76:$IM76)=0,"",", "),"")</f>
        <v/>
      </c>
      <c r="PG76" t="str">
        <f>IF(HO76=1,PG$8&amp;IF(SUM(HP76:$IM76)=0,"",", "),"")</f>
        <v/>
      </c>
      <c r="PH76" t="str">
        <f>IF(HP76=1,PH$8&amp;IF(SUM(HQ76:$IM76)=0,"",", "),"")</f>
        <v/>
      </c>
      <c r="PI76" t="str">
        <f>IF(HQ76=1,PI$8&amp;IF(SUM(HR76:$IM76)=0,"",", "),"")</f>
        <v/>
      </c>
      <c r="PJ76" t="str">
        <f>IF(HR76=1,PJ$8&amp;IF(SUM(HS76:$IM76)=0,"",", "),"")</f>
        <v/>
      </c>
      <c r="PK76" t="str">
        <f>IF(HS76=1,PK$8&amp;IF(SUM(HT76:$IM76)=0,"",", "),"")</f>
        <v/>
      </c>
      <c r="PL76" t="str">
        <f>IF(HT76=1,PL$8&amp;IF(SUM(HU76:$IM76)=0,"",", "),"")</f>
        <v/>
      </c>
      <c r="PM76" t="str">
        <f>IF(HU76=1,PM$8&amp;IF(SUM(HV76:$IM76)=0,"",", "),"")</f>
        <v/>
      </c>
      <c r="PN76" t="str">
        <f>IF(HV76=1,PN$8&amp;IF(SUM(HW76:$IM76)=0,"",", "),"")</f>
        <v/>
      </c>
      <c r="PO76" t="str">
        <f>IF(HW76=1,PO$8&amp;IF(SUM(HX76:$IM76)=0,"",", "),"")</f>
        <v/>
      </c>
      <c r="PP76" t="str">
        <f>IF(HX76=1,PP$8&amp;IF(SUM(HY76:$IM76)=0,"",", "),"")</f>
        <v/>
      </c>
      <c r="PQ76" t="str">
        <f>IF(HY76=1,PQ$8&amp;IF(SUM(HZ76:$IM76)=0,"",", "),"")</f>
        <v/>
      </c>
      <c r="PR76" t="str">
        <f>IF(HZ76=1,PR$8&amp;IF(SUM(IA76:$IM76)=0,"",", "),"")</f>
        <v/>
      </c>
      <c r="PS76" t="str">
        <f>IF(IA76=1,PS$8&amp;IF(SUM(IB76:$IM76)=0,"",", "),"")</f>
        <v/>
      </c>
      <c r="PT76" t="str">
        <f>IF(IB76=1,PT$8&amp;IF(SUM(IC76:$IM76)=0,"",", "),"")</f>
        <v/>
      </c>
      <c r="PU76" t="str">
        <f>IF(IC76=1,PU$8&amp;IF(SUM(ID76:$IM76)=0,"",", "),"")</f>
        <v/>
      </c>
      <c r="PV76" t="str">
        <f>IF(ID76=1,PV$8&amp;IF(SUM(IE76:$IM76)=0,"",", "),"")</f>
        <v/>
      </c>
      <c r="PW76" t="str">
        <f>IF(IE76=1,PW$8&amp;IF(SUM(IF76:$IM76)=0,"",", "),"")</f>
        <v/>
      </c>
      <c r="PX76" t="str">
        <f>IF(IF76=1,PX$8&amp;IF(SUM(IG76:$IM76)=0,"",", "),"")</f>
        <v/>
      </c>
      <c r="PY76" t="str">
        <f>IF(IG76=1,PY$8&amp;IF(SUM(IH76:$IM76)=0,"",", "),"")</f>
        <v/>
      </c>
      <c r="PZ76" t="str">
        <f>IF(IH76=1,PZ$8&amp;IF(SUM(II76:$IM76)=0,"",", "),"")</f>
        <v/>
      </c>
      <c r="QA76" t="str">
        <f>IF(II76=1,QA$8&amp;IF(SUM(IJ76:$IM76)=0,"",", "),"")</f>
        <v/>
      </c>
      <c r="QB76" t="str">
        <f>IF(IJ76=1,QB$8&amp;IF(SUM(IK76:$IM76)=0,"",", "),"")</f>
        <v/>
      </c>
      <c r="QC76" t="str">
        <f>IF(IK76=1,QC$8&amp;IF(SUM(IL76:$IM76)=0,"",", "),"")</f>
        <v/>
      </c>
      <c r="QD76" t="str">
        <f>IF(IL76=1,QD$8&amp;IF(SUM(IM76:$IM76)=0,"",", "),"")</f>
        <v/>
      </c>
      <c r="QE76" t="str">
        <f t="shared" si="142"/>
        <v/>
      </c>
      <c r="QF76" t="str">
        <f>IF(IN76=1,QF$8&amp;IF(SUM(IO76:$KK76)=0,"",", "),"")</f>
        <v/>
      </c>
      <c r="QG76" t="str">
        <f>IF(IO76=1,QG$8&amp;IF(SUM(IP76:$KK76)=0,"",", "),"")</f>
        <v/>
      </c>
      <c r="QH76" t="str">
        <f>IF(IP76=1,QH$8&amp;IF(SUM(IQ76:$KK76)=0,"",", "),"")</f>
        <v/>
      </c>
      <c r="QI76" t="str">
        <f>IF(IQ76=1,QI$8&amp;IF(SUM(IR76:$KK76)=0,"",", "),"")</f>
        <v/>
      </c>
      <c r="QJ76" t="str">
        <f>IF(IR76=1,QJ$8&amp;IF(SUM(IS76:$KK76)=0,"",", "),"")</f>
        <v/>
      </c>
      <c r="QK76" t="str">
        <f>IF(IS76=1,QK$8&amp;IF(SUM(IT76:$KK76)=0,"",", "),"")</f>
        <v/>
      </c>
      <c r="QL76" t="str">
        <f>IF(IT76=1,QL$8&amp;IF(SUM(IU76:$KK76)=0,"",", "),"")</f>
        <v/>
      </c>
      <c r="QM76" t="str">
        <f>IF(IU76=1,QM$8&amp;IF(SUM(IV76:$KK76)=0,"",", "),"")</f>
        <v/>
      </c>
      <c r="QN76" t="str">
        <f>IF(IV76=1,QN$8&amp;IF(SUM(IW76:$KK76)=0,"",", "),"")</f>
        <v/>
      </c>
      <c r="QO76" t="str">
        <f>IF(IW76=1,QO$8&amp;IF(SUM(IX76:$KK76)=0,"",", "),"")</f>
        <v/>
      </c>
      <c r="QP76" t="str">
        <f>IF(IX76=1,QP$8&amp;IF(SUM(IY76:$KK76)=0,"",", "),"")</f>
        <v/>
      </c>
      <c r="QQ76" t="str">
        <f>IF(IY76=1,QQ$8&amp;IF(SUM(IZ76:$KK76)=0,"",", "),"")</f>
        <v/>
      </c>
      <c r="QR76" t="str">
        <f>IF(IZ76=1,QR$8&amp;IF(SUM(JA76:$KK76)=0,"",", "),"")</f>
        <v/>
      </c>
      <c r="QS76" t="str">
        <f>IF(JA76=1,QS$8&amp;IF(SUM(JB76:$KK76)=0,"",", "),"")</f>
        <v/>
      </c>
      <c r="QT76" t="str">
        <f>IF(JB76=1,QT$8&amp;IF(SUM(JC76:$KK76)=0,"",", "),"")</f>
        <v/>
      </c>
      <c r="QU76" t="str">
        <f>IF(JC76=1,QU$8&amp;IF(SUM(JD76:$KK76)=0,"",", "),"")</f>
        <v/>
      </c>
      <c r="QV76" t="str">
        <f>IF(JD76=1,QV$8&amp;IF(SUM(JE76:$KK76)=0,"",", "),"")</f>
        <v/>
      </c>
      <c r="QW76" t="str">
        <f>IF(JE76=1,QW$8&amp;IF(SUM(JF76:$KK76)=0,"",", "),"")</f>
        <v/>
      </c>
      <c r="QX76" t="str">
        <f>IF(JF76=1,QX$8&amp;IF(SUM(JG76:$KK76)=0,"",", "),"")</f>
        <v/>
      </c>
      <c r="QY76" t="str">
        <f>IF(JG76=1,QY$8&amp;IF(SUM(JH76:$KK76)=0,"",", "),"")</f>
        <v/>
      </c>
      <c r="QZ76" t="str">
        <f>IF(JH76=1,QZ$8&amp;IF(SUM(JI76:$KK76)=0,"",", "),"")</f>
        <v/>
      </c>
      <c r="RA76" t="str">
        <f>IF(JI76=1,RA$8&amp;IF(SUM(JJ76:$KK76)=0,"",", "),"")</f>
        <v/>
      </c>
      <c r="RB76" t="str">
        <f>IF(JJ76=1,RB$8&amp;IF(SUM(JK76:$KK76)=0,"",", "),"")</f>
        <v/>
      </c>
      <c r="RC76" t="str">
        <f>IF(JK76=1,RC$8&amp;IF(SUM(JL76:$KK76)=0,"",", "),"")</f>
        <v/>
      </c>
      <c r="RD76" t="str">
        <f>IF(JL76=1,RD$8&amp;IF(SUM(JM76:$KK76)=0,"",", "),"")</f>
        <v/>
      </c>
      <c r="RE76" t="str">
        <f>IF(JM76=1,RE$8&amp;IF(SUM(JN76:$KK76)=0,"",", "),"")</f>
        <v/>
      </c>
      <c r="RF76" t="str">
        <f>IF(JN76=1,RF$8&amp;IF(SUM(JO76:$KK76)=0,"",", "),"")</f>
        <v/>
      </c>
      <c r="RG76" t="str">
        <f>IF(JO76=1,RG$8&amp;IF(SUM(JP76:$KK76)=0,"",", "),"")</f>
        <v/>
      </c>
      <c r="RH76" t="str">
        <f>IF(JP76=1,RH$8&amp;IF(SUM(JQ76:$KK76)=0,"",", "),"")</f>
        <v/>
      </c>
      <c r="RI76" t="str">
        <f>IF(JQ76=1,RI$8&amp;IF(SUM(JR76:$KK76)=0,"",", "),"")</f>
        <v/>
      </c>
      <c r="RJ76" t="str">
        <f>IF(JR76=1,RJ$8&amp;IF(SUM(JS76:$KK76)=0,"",", "),"")</f>
        <v/>
      </c>
      <c r="RK76" t="str">
        <f>IF(JS76=1,RK$8&amp;IF(SUM(JT76:$KK76)=0,"",", "),"")</f>
        <v/>
      </c>
      <c r="RL76" t="str">
        <f>IF(JT76=1,RL$8&amp;IF(SUM(JU76:$KK76)=0,"",", "),"")</f>
        <v/>
      </c>
      <c r="RM76" t="str">
        <f>IF(JU76=1,RM$8&amp;IF(SUM(JV76:$KK76)=0,"",", "),"")</f>
        <v/>
      </c>
      <c r="RN76" t="str">
        <f>IF(JV76=1,RN$8&amp;IF(SUM(JW76:$KK76)=0,"",", "),"")</f>
        <v/>
      </c>
      <c r="RO76" t="str">
        <f>IF(JW76=1,RO$8&amp;IF(SUM(JX76:$KK76)=0,"",", "),"")</f>
        <v/>
      </c>
      <c r="RP76" t="str">
        <f>IF(JX76=1,RP$8&amp;IF(SUM(JY76:$KK76)=0,"",", "),"")</f>
        <v/>
      </c>
      <c r="RQ76" t="str">
        <f>IF(JY76=1,RQ$8&amp;IF(SUM(JZ76:$KK76)=0,"",", "),"")</f>
        <v/>
      </c>
      <c r="RR76" t="str">
        <f>IF(JZ76=1,RR$8&amp;IF(SUM(KA76:$KK76)=0,"",", "),"")</f>
        <v/>
      </c>
      <c r="RS76" t="str">
        <f>IF(KA76=1,RS$8&amp;IF(SUM(KB76:$KK76)=0,"",", "),"")</f>
        <v/>
      </c>
      <c r="RT76" t="str">
        <f>IF(KB76=1,RT$8&amp;IF(SUM(KC76:$KK76)=0,"",", "),"")</f>
        <v/>
      </c>
      <c r="RU76" t="str">
        <f>IF(KC76=1,RU$8&amp;IF(SUM(KD76:$KK76)=0,"",", "),"")</f>
        <v/>
      </c>
      <c r="RV76" t="str">
        <f>IF(KD76=1,RV$8&amp;IF(SUM(KE76:$KK76)=0,"",", "),"")</f>
        <v/>
      </c>
      <c r="RW76" t="str">
        <f>IF(KE76=1,RW$8&amp;IF(SUM(KF76:$KK76)=0,"",", "),"")</f>
        <v/>
      </c>
      <c r="RX76" t="str">
        <f>IF(KF76=1,RX$8&amp;IF(SUM(KG76:$KK76)=0,"",", "),"")</f>
        <v/>
      </c>
      <c r="RY76" t="str">
        <f>IF(KG76=1,RY$8&amp;IF(SUM(KH76:$KK76)=0,"",", "),"")</f>
        <v/>
      </c>
      <c r="RZ76" t="str">
        <f>IF(KH76=1,RZ$8&amp;IF(SUM(KI76:$KK76)=0,"",", "),"")</f>
        <v/>
      </c>
      <c r="SA76" t="str">
        <f>IF(KI76=1,SA$8&amp;IF(SUM(KJ76:$KK76)=0,"",", "),"")</f>
        <v/>
      </c>
      <c r="SB76" t="str">
        <f>IF(KJ76=1,SB$8&amp;IF(SUM(KK76:$KK76)=0,"",", "),"")</f>
        <v/>
      </c>
      <c r="SC76" t="str">
        <f t="shared" si="143"/>
        <v/>
      </c>
    </row>
    <row r="77" spans="1:497" ht="60" customHeight="1" x14ac:dyDescent="0.45">
      <c r="A77" s="62"/>
      <c r="B77" s="212" t="str">
        <f t="shared" si="72"/>
        <v/>
      </c>
      <c r="C77" s="212" t="str">
        <f t="shared" si="131"/>
        <v/>
      </c>
      <c r="D77" s="212" t="str">
        <f t="shared" si="132"/>
        <v/>
      </c>
      <c r="E77" s="212" t="str">
        <f t="shared" si="133"/>
        <v/>
      </c>
      <c r="F77" s="212" t="str">
        <f t="shared" si="134"/>
        <v/>
      </c>
      <c r="G77" s="237" t="str">
        <f>IF('EDCI Data'!B77="","",'EDCI Data'!B77)</f>
        <v/>
      </c>
      <c r="H77" s="238" t="str">
        <f>IF('EDCI Data'!C77="","",'EDCI Data'!C77)</f>
        <v/>
      </c>
      <c r="I77" s="239" t="str">
        <f>IF('EDCI Data'!D77="","",'EDCI Data'!D77)</f>
        <v/>
      </c>
      <c r="J77" s="240" t="str">
        <f>IF('EDCI Data'!E77="","",'EDCI Data'!E77)</f>
        <v/>
      </c>
      <c r="K77" s="237" t="str">
        <f>IF('EDCI Data'!F77="","",'EDCI Data'!F77)</f>
        <v/>
      </c>
      <c r="L77" s="237" t="str">
        <f>IF('EDCI Data'!G77="","",'EDCI Data'!G77)</f>
        <v/>
      </c>
      <c r="M77" s="237" t="str">
        <f>IF('EDCI Data'!H77="","",'EDCI Data'!H77)</f>
        <v/>
      </c>
      <c r="N77" s="237" t="str">
        <f>IF('EDCI Data'!I77="","",'EDCI Data'!I77)</f>
        <v/>
      </c>
      <c r="O77" s="237" t="str">
        <f>IF('EDCI Data'!J77="","",'EDCI Data'!J77)</f>
        <v/>
      </c>
      <c r="P77" s="237" t="str">
        <f>IF('EDCI Data'!K77="","",'EDCI Data'!K77)</f>
        <v/>
      </c>
      <c r="Q77" s="241" t="str">
        <f>IF('EDCI Data'!L77="","",'EDCI Data'!L77)</f>
        <v/>
      </c>
      <c r="R77" s="241" t="str">
        <f>IF('EDCI Data'!M77="","",'EDCI Data'!M77)</f>
        <v/>
      </c>
      <c r="S77" s="237" t="str">
        <f>IF('EDCI Data'!N77="","",'EDCI Data'!N77)</f>
        <v/>
      </c>
      <c r="T77" s="237" t="str">
        <f>IF('EDCI Data'!O77="","",'EDCI Data'!O77)</f>
        <v/>
      </c>
      <c r="U77" s="237" t="str">
        <f>IF('EDCI Data'!P77="","",'EDCI Data'!P77)</f>
        <v/>
      </c>
      <c r="V77" s="237" t="str">
        <f>IF('EDCI Data'!Q77="","",'EDCI Data'!Q77)</f>
        <v/>
      </c>
      <c r="W77" s="242" t="str">
        <f>IF('EDCI Data'!R77="","",'EDCI Data'!R77)</f>
        <v/>
      </c>
      <c r="X77" s="243" t="str">
        <f>IF('EDCI Data'!S77="","",'EDCI Data'!S77)</f>
        <v/>
      </c>
      <c r="Y77" s="243" t="str">
        <f>IF('EDCI Data'!T77="","",'EDCI Data'!T77)</f>
        <v/>
      </c>
      <c r="Z77" s="244" t="str">
        <f>IF('EDCI Data'!U77="","",'EDCI Data'!U77)</f>
        <v/>
      </c>
      <c r="AA77" s="237" t="str">
        <f>IF('EDCI Data'!V77="","",'EDCI Data'!V77)</f>
        <v/>
      </c>
      <c r="AB77" s="244" t="str">
        <f>IF('EDCI Data'!W77="","",'EDCI Data'!W77)</f>
        <v/>
      </c>
      <c r="AC77" s="237" t="str">
        <f>IF('EDCI Data'!X77="","",'EDCI Data'!X77)</f>
        <v/>
      </c>
      <c r="AD77" s="244" t="str">
        <f>IF('EDCI Data'!Y77="","",'EDCI Data'!Y77)</f>
        <v/>
      </c>
      <c r="AE77" s="237" t="str">
        <f>IF('EDCI Data'!Z77="","",'EDCI Data'!Z77)</f>
        <v/>
      </c>
      <c r="AF77" s="237" t="str">
        <f>IF('EDCI Data'!AA77="","",'EDCI Data'!AA77)</f>
        <v/>
      </c>
      <c r="AG77" s="237" t="str">
        <f>IF('EDCI Data'!AB77="","",'EDCI Data'!AB77)</f>
        <v/>
      </c>
      <c r="AH77" s="237" t="str">
        <f>IF('EDCI Data'!AC77="","",'EDCI Data'!AC77)</f>
        <v/>
      </c>
      <c r="AI77" s="237" t="str">
        <f>IF('EDCI Data'!AD77="","",'EDCI Data'!AD77)</f>
        <v/>
      </c>
      <c r="AJ77" s="237" t="str">
        <f>IF('EDCI Data'!AE77="","",'EDCI Data'!AE77)</f>
        <v/>
      </c>
      <c r="AK77" s="237" t="str">
        <f>IF('EDCI Data'!AF77="","",'EDCI Data'!AF77)</f>
        <v/>
      </c>
      <c r="AL77" s="237" t="str">
        <f>IF('EDCI Data'!AG77="","",'EDCI Data'!AG77)</f>
        <v/>
      </c>
      <c r="AM77" s="237" t="str">
        <f>IF('EDCI Data'!AH77="","",'EDCI Data'!AH77)</f>
        <v/>
      </c>
      <c r="AN77" s="237" t="str">
        <f>IF('EDCI Data'!AI77="","",'EDCI Data'!AI77)</f>
        <v/>
      </c>
      <c r="AO77" s="237" t="str">
        <f>IF('EDCI Data'!AJ77="","",'EDCI Data'!AJ77)</f>
        <v/>
      </c>
      <c r="AP77" s="237" t="str">
        <f>IF('EDCI Data'!AK77="","",'EDCI Data'!AK77)</f>
        <v/>
      </c>
      <c r="AQ77" s="237" t="str">
        <f>IF('EDCI Data'!AL77="","",'EDCI Data'!AL77)</f>
        <v/>
      </c>
      <c r="AR77" s="237" t="str">
        <f>IF('EDCI Data'!AM77="","",'EDCI Data'!AM77)</f>
        <v/>
      </c>
      <c r="AS77" s="237" t="str">
        <f>IF('EDCI Data'!AN77="","",'EDCI Data'!AN77)</f>
        <v/>
      </c>
      <c r="AT77" s="237" t="str">
        <f>IF('EDCI Data'!AO77="","",'EDCI Data'!AO77)</f>
        <v/>
      </c>
      <c r="AU77" s="237" t="str">
        <f>IF('EDCI Data'!AP77="","",'EDCI Data'!AP77)</f>
        <v/>
      </c>
      <c r="AV77" s="237" t="str">
        <f>IF('EDCI Data'!AQ77="","",'EDCI Data'!AQ77)</f>
        <v/>
      </c>
      <c r="AW77" s="237" t="str">
        <f>IF('EDCI Data'!AR77="","",'EDCI Data'!AR77)</f>
        <v/>
      </c>
      <c r="AX77" s="237" t="str">
        <f>IF('EDCI Data'!AS77="","",'EDCI Data'!AS77)</f>
        <v/>
      </c>
      <c r="AY77" s="237" t="str">
        <f>IF('EDCI Data'!AT77="","",'EDCI Data'!AT77)</f>
        <v/>
      </c>
      <c r="AZ77" s="237" t="str">
        <f>IF('EDCI Data'!AU77="","",'EDCI Data'!AU77)</f>
        <v/>
      </c>
      <c r="BA77" s="237" t="str">
        <f>IF('EDCI Data'!AV77="","",'EDCI Data'!AV77)</f>
        <v/>
      </c>
      <c r="BB77" s="245" t="str">
        <f>IF('EDCI Data'!AW77="","",'EDCI Data'!AW77)</f>
        <v/>
      </c>
      <c r="BC77" s="245" t="str">
        <f>IF('EDCI Data'!AX77="","",'EDCI Data'!AX77)</f>
        <v/>
      </c>
      <c r="BD77" s="246" t="str">
        <f t="shared" si="135"/>
        <v/>
      </c>
      <c r="BE77" s="247" t="str">
        <f>IF('EDCI Data'!AY77="","",'EDCI Data'!AY77)</f>
        <v/>
      </c>
      <c r="BF77" s="247" t="str">
        <f>IF('EDCI Data'!AZ77="","",'EDCI Data'!AZ77)</f>
        <v/>
      </c>
      <c r="BG77" s="247" t="str">
        <f>IF('EDCI Data'!BA77="","",'EDCI Data'!BA77)</f>
        <v/>
      </c>
      <c r="BH77" s="247" t="str">
        <f>IF('EDCI Data'!BB77="","",'EDCI Data'!BB77)</f>
        <v/>
      </c>
      <c r="BI77" s="247" t="str">
        <f>IF('EDCI Data'!BC77="","",'EDCI Data'!BC77)</f>
        <v/>
      </c>
      <c r="BJ77" s="247" t="str">
        <f>IF('EDCI Data'!BD77="","",'EDCI Data'!BD77)</f>
        <v/>
      </c>
      <c r="BK77" s="247" t="str">
        <f>IF('EDCI Data'!BE77="","",'EDCI Data'!BE77)</f>
        <v/>
      </c>
      <c r="BL77" s="247" t="str">
        <f>IF('EDCI Data'!BF77="","",'EDCI Data'!BF77)</f>
        <v/>
      </c>
      <c r="BM77" s="247" t="str">
        <f>IF('EDCI Data'!BG77="","",'EDCI Data'!BG77)</f>
        <v/>
      </c>
      <c r="BN77" s="248" t="str">
        <f>IF('EDCI Data'!BH77="","",'EDCI Data'!BH77)</f>
        <v/>
      </c>
      <c r="BO77" s="248" t="str">
        <f>IF('EDCI Data'!BI77="","",'EDCI Data'!BI77)</f>
        <v/>
      </c>
      <c r="BP77" s="249" t="str">
        <f>IF('EDCI Data'!BJ77="","",'EDCI Data'!BJ77)</f>
        <v/>
      </c>
      <c r="BQ77" s="248" t="str">
        <f>IF('EDCI Data'!BK77="","",'EDCI Data'!BK77)</f>
        <v/>
      </c>
      <c r="BR77" s="248" t="str">
        <f>IF('EDCI Data'!BL77="","",'EDCI Data'!BL77)</f>
        <v/>
      </c>
      <c r="BS77" s="250" t="str">
        <f>IF('EDCI Data'!BM77="","",'EDCI Data'!BM77)</f>
        <v/>
      </c>
      <c r="BT77" s="251" t="str">
        <f>IF('EDCI Data'!BN77="","",'EDCI Data'!BN77)</f>
        <v/>
      </c>
      <c r="BU77" s="246" t="str">
        <f>IF('EDCI Data'!BO77="","",'EDCI Data'!BO77)</f>
        <v/>
      </c>
      <c r="BV77" s="252">
        <f t="shared" si="136"/>
        <v>0</v>
      </c>
      <c r="BW77" s="252">
        <f t="shared" si="137"/>
        <v>0</v>
      </c>
      <c r="BX77" s="252">
        <f t="shared" si="138"/>
        <v>0</v>
      </c>
      <c r="BY77" s="252">
        <f t="shared" si="139"/>
        <v>0</v>
      </c>
      <c r="BZ77" t="str">
        <f t="shared" si="73"/>
        <v/>
      </c>
      <c r="CA77" s="253"/>
      <c r="CB77"/>
      <c r="CC77"/>
      <c r="CD77"/>
      <c r="CE77" t="str">
        <f t="shared" si="74"/>
        <v/>
      </c>
      <c r="CF77"/>
      <c r="CG77" t="str">
        <f t="shared" si="75"/>
        <v/>
      </c>
      <c r="CH77" t="str">
        <f t="shared" si="76"/>
        <v/>
      </c>
      <c r="CI77" t="str">
        <f t="shared" si="77"/>
        <v/>
      </c>
      <c r="CJ77" t="str">
        <f t="shared" si="78"/>
        <v/>
      </c>
      <c r="CK77"/>
      <c r="CL77"/>
      <c r="CM77" t="str">
        <f t="shared" si="79"/>
        <v/>
      </c>
      <c r="CN77" t="str">
        <f t="shared" si="80"/>
        <v/>
      </c>
      <c r="CO77" t="str">
        <f t="shared" si="81"/>
        <v/>
      </c>
      <c r="CP77" t="str">
        <f t="shared" si="82"/>
        <v/>
      </c>
      <c r="CQ77"/>
      <c r="CR77" t="str" cm="1">
        <f t="array" ref="CR77">IF(COUNTIFS($BZ$10:$BZ$259,$BZ77,$I$10:$I$259,$I77+1)&gt;0,IF(X77&lt;&gt;INDEX(Y$10:Y$259,MATCH(1,INDEX(($BZ77=$BZ$10:$BZ$259)*($I$10:$I$259=$I77+1),0,1),0)),"Number of FTEs in previous year do not align with Number of FTEs in current year across years, by definition these should be equal. Please check and update if required. "&amp;CHAR(10),""),"")</f>
        <v/>
      </c>
      <c r="CS77" t="str" cm="1">
        <f t="array" ref="CS77">IF(COUNTIFS($BZ$10:$BZ$259,$BZ77,$I$10:$I$259,$I77-1)&gt;0,IF(Y77&lt;&gt;INDEX(X$10:X$259,MATCH(1,INDEX(($BZ77=$BZ$10:$BZ$259)*($I$10:$I$259=$I77-1),0,1),0)),"Number of FTEs in previous year do not align with Number of FTEs in current year across years, by definition these should be equal. Please check and update if required. "&amp;CHAR(10),""),"")</f>
        <v/>
      </c>
      <c r="CT77" t="str">
        <f t="shared" si="83"/>
        <v/>
      </c>
      <c r="CU77" t="str">
        <f t="shared" si="84"/>
        <v/>
      </c>
      <c r="CV77"/>
      <c r="CW77" t="str">
        <f t="shared" si="85"/>
        <v/>
      </c>
      <c r="CX77"/>
      <c r="CY77" t="str">
        <f t="shared" si="86"/>
        <v/>
      </c>
      <c r="CZ77"/>
      <c r="DA77" t="str">
        <f t="shared" si="87"/>
        <v/>
      </c>
      <c r="DB77"/>
      <c r="DC77"/>
      <c r="DD77"/>
      <c r="DE77"/>
      <c r="DF77"/>
      <c r="DG77"/>
      <c r="DH77"/>
      <c r="DI77"/>
      <c r="DJ77"/>
      <c r="DK77"/>
      <c r="DL77"/>
      <c r="DM77"/>
      <c r="DN77"/>
      <c r="DO77"/>
      <c r="DP77"/>
      <c r="DQ77"/>
      <c r="DR77"/>
      <c r="DS77"/>
      <c r="DT77"/>
      <c r="DU77"/>
      <c r="DV77"/>
      <c r="DW77"/>
      <c r="DX77" t="str">
        <f t="shared" si="88"/>
        <v/>
      </c>
      <c r="DY77" t="str">
        <f t="shared" si="89"/>
        <v/>
      </c>
      <c r="DZ77" t="str">
        <f t="shared" si="90"/>
        <v/>
      </c>
      <c r="EA77" t="str">
        <f t="shared" si="91"/>
        <v/>
      </c>
      <c r="EB77" t="str">
        <f t="shared" si="92"/>
        <v/>
      </c>
      <c r="EC77" t="str">
        <f t="shared" si="93"/>
        <v/>
      </c>
      <c r="ED77" t="str">
        <f t="shared" si="94"/>
        <v/>
      </c>
      <c r="EE77" t="str">
        <f t="shared" si="95"/>
        <v/>
      </c>
      <c r="EF77" t="str">
        <f t="shared" si="96"/>
        <v/>
      </c>
      <c r="EG77" t="str">
        <f t="shared" si="97"/>
        <v/>
      </c>
      <c r="EH77" t="str">
        <f t="shared" si="98"/>
        <v/>
      </c>
      <c r="EI77" t="str">
        <f t="shared" si="99"/>
        <v/>
      </c>
      <c r="EJ77"/>
      <c r="EK77"/>
      <c r="EL77"/>
      <c r="EM77"/>
      <c r="EN77"/>
      <c r="EO77"/>
      <c r="EP77"/>
      <c r="EQ77" t="str">
        <f t="shared" si="100"/>
        <v/>
      </c>
      <c r="ER77" t="str">
        <f t="shared" si="101"/>
        <v/>
      </c>
      <c r="ES77" t="str">
        <f t="shared" si="102"/>
        <v/>
      </c>
      <c r="ET77"/>
      <c r="EU77" t="str">
        <f t="shared" si="103"/>
        <v/>
      </c>
      <c r="EV77"/>
      <c r="EW77" t="str">
        <f t="shared" si="104"/>
        <v/>
      </c>
      <c r="EX77"/>
      <c r="EY77" t="str">
        <f t="shared" si="105"/>
        <v/>
      </c>
      <c r="EZ77"/>
      <c r="FA77"/>
      <c r="FB77"/>
      <c r="FC77"/>
      <c r="FD77"/>
      <c r="FE77"/>
      <c r="FF77"/>
      <c r="FG77"/>
      <c r="FH77"/>
      <c r="FI77"/>
      <c r="FJ77"/>
      <c r="FK77"/>
      <c r="FL77"/>
      <c r="FM77"/>
      <c r="FN77"/>
      <c r="FO77"/>
      <c r="FP77"/>
      <c r="FQ77"/>
      <c r="FR77"/>
      <c r="FS77"/>
      <c r="FT77"/>
      <c r="FU77"/>
      <c r="FV77" t="str">
        <f t="shared" si="106"/>
        <v/>
      </c>
      <c r="FW77" t="str">
        <f t="shared" si="107"/>
        <v/>
      </c>
      <c r="FX77"/>
      <c r="FY77" t="str">
        <f t="shared" si="108"/>
        <v/>
      </c>
      <c r="FZ77" t="str">
        <f t="shared" si="109"/>
        <v/>
      </c>
      <c r="GA77" t="str">
        <f t="shared" si="110"/>
        <v/>
      </c>
      <c r="GB77" t="str">
        <f t="shared" si="111"/>
        <v/>
      </c>
      <c r="GC77" t="str">
        <f t="shared" si="112"/>
        <v/>
      </c>
      <c r="GD77" t="str">
        <f t="shared" si="113"/>
        <v/>
      </c>
      <c r="GE77" t="str">
        <f t="shared" si="114"/>
        <v/>
      </c>
      <c r="GF77" t="str">
        <f t="shared" si="115"/>
        <v/>
      </c>
      <c r="GG77" t="str">
        <f t="shared" si="116"/>
        <v/>
      </c>
      <c r="GH77"/>
      <c r="GI77"/>
      <c r="GJ77"/>
      <c r="GK77"/>
      <c r="GL77"/>
      <c r="GM77"/>
      <c r="GN77"/>
      <c r="GO77"/>
      <c r="GP77" t="str">
        <f t="shared" si="117"/>
        <v/>
      </c>
      <c r="GQ77" t="str">
        <f t="shared" si="118"/>
        <v/>
      </c>
      <c r="GR77"/>
      <c r="GS77" t="str">
        <f t="shared" si="119"/>
        <v/>
      </c>
      <c r="GT77"/>
      <c r="GU77" t="str">
        <f t="shared" si="120"/>
        <v/>
      </c>
      <c r="GV77"/>
      <c r="GW77" t="str">
        <f t="shared" si="121"/>
        <v/>
      </c>
      <c r="GX77"/>
      <c r="GY77"/>
      <c r="GZ77"/>
      <c r="HA77"/>
      <c r="HB77"/>
      <c r="HC77"/>
      <c r="HD77"/>
      <c r="HE77"/>
      <c r="HF77"/>
      <c r="HG77"/>
      <c r="HH77"/>
      <c r="HI77"/>
      <c r="HJ77"/>
      <c r="HK77"/>
      <c r="HL77"/>
      <c r="HM77"/>
      <c r="HN77"/>
      <c r="HO77"/>
      <c r="HP77"/>
      <c r="HQ77"/>
      <c r="HR77"/>
      <c r="HS77"/>
      <c r="HT77" t="str">
        <f t="shared" si="122"/>
        <v/>
      </c>
      <c r="HU77" t="str">
        <f t="shared" si="123"/>
        <v/>
      </c>
      <c r="HV77"/>
      <c r="HW77"/>
      <c r="HX77"/>
      <c r="HY77"/>
      <c r="HZ77"/>
      <c r="IA77"/>
      <c r="IB77"/>
      <c r="IC77"/>
      <c r="ID77"/>
      <c r="IE77" t="str">
        <f t="shared" si="124"/>
        <v/>
      </c>
      <c r="IF77"/>
      <c r="IG77"/>
      <c r="IH77"/>
      <c r="II77"/>
      <c r="IJ77"/>
      <c r="IK77"/>
      <c r="IL77"/>
      <c r="IM77"/>
      <c r="IN77"/>
      <c r="IO77"/>
      <c r="IP77"/>
      <c r="IQ77" t="str">
        <f t="shared" si="125"/>
        <v/>
      </c>
      <c r="IR77"/>
      <c r="IS77" t="str">
        <f t="shared" si="126"/>
        <v/>
      </c>
      <c r="IT77"/>
      <c r="IU77" t="str">
        <f t="shared" si="127"/>
        <v/>
      </c>
      <c r="IV77"/>
      <c r="IW77"/>
      <c r="IX77"/>
      <c r="IY77"/>
      <c r="IZ77"/>
      <c r="JA77"/>
      <c r="JB77"/>
      <c r="JC77"/>
      <c r="JD77"/>
      <c r="JE77"/>
      <c r="JF77"/>
      <c r="JG77"/>
      <c r="JH77"/>
      <c r="JI77"/>
      <c r="JJ77"/>
      <c r="JK77"/>
      <c r="JL77"/>
      <c r="JM77"/>
      <c r="JN77"/>
      <c r="JO77"/>
      <c r="JP77"/>
      <c r="JQ77"/>
      <c r="JR77" t="str">
        <f t="shared" si="128"/>
        <v/>
      </c>
      <c r="JS77" t="str">
        <f t="shared" si="129"/>
        <v/>
      </c>
      <c r="JT77"/>
      <c r="JU77"/>
      <c r="JV77"/>
      <c r="JW77"/>
      <c r="JX77"/>
      <c r="JY77"/>
      <c r="JZ77"/>
      <c r="KA77"/>
      <c r="KB77"/>
      <c r="KC77" t="str">
        <f t="shared" si="130"/>
        <v/>
      </c>
      <c r="KD77"/>
      <c r="KE77"/>
      <c r="KF77"/>
      <c r="KG77"/>
      <c r="KH77"/>
      <c r="KI77"/>
      <c r="KJ77"/>
      <c r="KK77"/>
      <c r="KL77" t="str">
        <f>IF(CT77=1,KL$8&amp;IF(SUM(CU77:$EQ77)=0,"",", "),"")</f>
        <v/>
      </c>
      <c r="KM77" t="str">
        <f>IF(CU77=1,KM$8&amp;IF(SUM(CV77:$EQ77)=0,"",", "),"")</f>
        <v/>
      </c>
      <c r="KN77" t="str">
        <f>IF(CV77=1,KN$8&amp;IF(SUM(CW77:$EQ77)=0,"",", "),"")</f>
        <v/>
      </c>
      <c r="KO77" t="str">
        <f>IF(CW77=1,KO$8&amp;IF(SUM(CX77:$EQ77)=0,"",", "),"")</f>
        <v/>
      </c>
      <c r="KP77" t="str">
        <f>IF(CX77=1,KP$8&amp;IF(SUM(CY77:$EQ77)=0,"",", "),"")</f>
        <v/>
      </c>
      <c r="KQ77" t="str">
        <f>IF(CY77=1,KQ$8&amp;IF(SUM(CZ77:$EQ77)=0,"",", "),"")</f>
        <v/>
      </c>
      <c r="KR77" t="str">
        <f>IF(CZ77=1,KR$8&amp;IF(SUM(DA77:$EQ77)=0,"",", "),"")</f>
        <v/>
      </c>
      <c r="KS77" t="str">
        <f>IF(DA77=1,KS$8&amp;IF(SUM(DB77:$EQ77)=0,"",", "),"")</f>
        <v/>
      </c>
      <c r="KT77" t="str">
        <f>IF(DB77=1,KT$8&amp;IF(SUM(DC77:$EQ77)=0,"",", "),"")</f>
        <v/>
      </c>
      <c r="KU77" t="str">
        <f>IF(DC77=1,KU$8&amp;IF(SUM(DD77:$EQ77)=0,"",", "),"")</f>
        <v/>
      </c>
      <c r="KV77" t="str">
        <f>IF(DD77=1,KV$8&amp;IF(SUM(DE77:$EQ77)=0,"",", "),"")</f>
        <v/>
      </c>
      <c r="KW77" t="str">
        <f>IF(DE77=1,KW$8&amp;IF(SUM(DF77:$EQ77)=0,"",", "),"")</f>
        <v/>
      </c>
      <c r="KX77" t="str">
        <f>IF(DF77=1,KX$8&amp;IF(SUM(DG77:$EQ77)=0,"",", "),"")</f>
        <v/>
      </c>
      <c r="KY77" t="str">
        <f>IF(DG77=1,KY$8&amp;IF(SUM(DH77:$EQ77)=0,"",", "),"")</f>
        <v/>
      </c>
      <c r="KZ77" t="str">
        <f>IF(DH77=1,KZ$8&amp;IF(SUM(DI77:$EQ77)=0,"",", "),"")</f>
        <v/>
      </c>
      <c r="LA77" t="str">
        <f>IF(DI77=1,LA$8&amp;IF(SUM(DJ77:$EQ77)=0,"",", "),"")</f>
        <v/>
      </c>
      <c r="LB77" t="str">
        <f>IF(DJ77=1,LB$8&amp;IF(SUM(DK77:$EQ77)=0,"",", "),"")</f>
        <v/>
      </c>
      <c r="LC77" t="str">
        <f>IF(DK77=1,LC$8&amp;IF(SUM(DL77:$EQ77)=0,"",", "),"")</f>
        <v/>
      </c>
      <c r="LD77" t="str">
        <f>IF(DL77=1,LD$8&amp;IF(SUM(DM77:$EQ77)=0,"",", "),"")</f>
        <v/>
      </c>
      <c r="LE77" t="str">
        <f>IF(DM77=1,LE$8&amp;IF(SUM(DN77:$EQ77)=0,"",", "),"")</f>
        <v/>
      </c>
      <c r="LF77" t="str">
        <f>IF(DN77=1,LF$8&amp;IF(SUM(DO77:$EQ77)=0,"",", "),"")</f>
        <v/>
      </c>
      <c r="LG77" t="str">
        <f>IF(DO77=1,LG$8&amp;IF(SUM(DP77:$EQ77)=0,"",", "),"")</f>
        <v/>
      </c>
      <c r="LH77" t="str">
        <f>IF(DP77=1,LH$8&amp;IF(SUM(DQ77:$EQ77)=0,"",", "),"")</f>
        <v/>
      </c>
      <c r="LI77" t="str">
        <f>IF(DQ77=1,LI$8&amp;IF(SUM(DR77:$EQ77)=0,"",", "),"")</f>
        <v/>
      </c>
      <c r="LJ77" t="str">
        <f>IF(DR77=1,LJ$8&amp;IF(SUM(DS77:$EQ77)=0,"",", "),"")</f>
        <v/>
      </c>
      <c r="LK77" t="str">
        <f>IF(DS77=1,LK$8&amp;IF(SUM(DT77:$EQ77)=0,"",", "),"")</f>
        <v/>
      </c>
      <c r="LL77" t="str">
        <f>IF(DT77=1,LL$8&amp;IF(SUM(DU77:$EQ77)=0,"",", "),"")</f>
        <v/>
      </c>
      <c r="LM77" t="str">
        <f>IF(DU77=1,LM$8&amp;IF(SUM(DV77:$EQ77)=0,"",", "),"")</f>
        <v/>
      </c>
      <c r="LN77" t="str">
        <f>IF(DV77=1,LN$8&amp;IF(SUM(DW77:$EQ77)=0,"",", "),"")</f>
        <v/>
      </c>
      <c r="LO77" t="str">
        <f>IF(DW77=1,LO$8&amp;IF(SUM(DX77:$EQ77)=0,"",", "),"")</f>
        <v/>
      </c>
      <c r="LP77" t="str">
        <f>IF(DX77=1,LP$8&amp;IF(SUM(DY77:$EQ77)=0,"",", "),"")</f>
        <v/>
      </c>
      <c r="LQ77" t="str">
        <f>IF(DY77=1,LQ$8&amp;IF(SUM(DZ77:$EQ77)=0,"",", "),"")</f>
        <v/>
      </c>
      <c r="LR77" t="str">
        <f>IF(DZ77=1,LR$8&amp;IF(SUM(EA77:$EQ77)=0,"",", "),"")</f>
        <v/>
      </c>
      <c r="LS77" t="str">
        <f>IF(EA77=1,LS$8&amp;IF(SUM(EB77:$EQ77)=0,"",", "),"")</f>
        <v/>
      </c>
      <c r="LT77" t="str">
        <f>IF(EB77=1,LT$8&amp;IF(SUM(EC77:$EQ77)=0,"",", "),"")</f>
        <v/>
      </c>
      <c r="LU77" t="str">
        <f>IF(EC77=1,LU$8&amp;IF(SUM(ED77:$EQ77)=0,"",", "),"")</f>
        <v/>
      </c>
      <c r="LV77" t="str">
        <f>IF(ED77=1,LV$8&amp;IF(SUM(EE77:$EQ77)=0,"",", "),"")</f>
        <v/>
      </c>
      <c r="LW77" t="str">
        <f>IF(EE77=1,LW$8&amp;IF(SUM(EF77:$EQ77)=0,"",", "),"")</f>
        <v/>
      </c>
      <c r="LX77" t="str">
        <f>IF(EF77=1,LX$8&amp;IF(SUM(EG77:$EQ77)=0,"",", "),"")</f>
        <v/>
      </c>
      <c r="LY77" t="str">
        <f>IF(EG77=1,LY$8&amp;IF(SUM(EH77:$EQ77)=0,"",", "),"")</f>
        <v/>
      </c>
      <c r="LZ77" t="str">
        <f>IF(EH77=1,LZ$8&amp;IF(SUM(EI77:$EQ77)=0,"",", "),"")</f>
        <v/>
      </c>
      <c r="MA77" t="str">
        <f>IF(EI77=1,MA$8&amp;IF(SUM(EJ77:$EQ77)=0,"",", "),"")</f>
        <v/>
      </c>
      <c r="MB77" t="str">
        <f>IF(EJ77=1,MB$8&amp;IF(SUM(EK77:$EQ77)=0,"",", "),"")</f>
        <v/>
      </c>
      <c r="MC77" t="str">
        <f>IF(EK77=1,MC$8&amp;IF(SUM(EL77:$EQ77)=0,"",", "),"")</f>
        <v/>
      </c>
      <c r="MD77" t="str">
        <f>IF(EL77=1,MD$8&amp;IF(SUM(EM77:$EQ77)=0,"",", "),"")</f>
        <v/>
      </c>
      <c r="ME77" t="str">
        <f>IF(EM77=1,ME$8&amp;IF(SUM(EN77:$EQ77)=0,"",", "),"")</f>
        <v/>
      </c>
      <c r="MF77" t="str">
        <f>IF(EN77=1,MF$8&amp;IF(SUM(EO77:$EQ77)=0,"",", "),"")</f>
        <v/>
      </c>
      <c r="MG77" t="str">
        <f>IF(EO77=1,MG$8&amp;IF(SUM(EP77:$EQ77)=0,"",", "),"")</f>
        <v/>
      </c>
      <c r="MH77" t="str">
        <f>IF(EP77=1,MH$8&amp;IF(SUM(EQ77:$EQ77)=0,"",", "),"")</f>
        <v/>
      </c>
      <c r="MI77" t="str">
        <f t="shared" si="140"/>
        <v/>
      </c>
      <c r="MJ77" t="str">
        <f>IF(ER77=1,MJ$8&amp;IF(SUM(ES77:$GO77)=0,"",", "),"")</f>
        <v/>
      </c>
      <c r="MK77" t="str">
        <f>IF(ES77=1,MK$8&amp;IF(SUM(ET77:$GO77)=0,"",", "),"")</f>
        <v/>
      </c>
      <c r="ML77" t="str">
        <f>IF(ET77=1,ML$8&amp;IF(SUM(EU77:$GO77)=0,"",", "),"")</f>
        <v/>
      </c>
      <c r="MM77" t="str">
        <f>IF(EU77=1,MM$8&amp;IF(SUM(EV77:$GO77)=0,"",", "),"")</f>
        <v/>
      </c>
      <c r="MN77" t="str">
        <f>IF(EV77=1,MN$8&amp;IF(SUM(EW77:$GO77)=0,"",", "),"")</f>
        <v/>
      </c>
      <c r="MO77" t="str">
        <f>IF(EW77=1,MO$8&amp;IF(SUM(EX77:$GO77)=0,"",", "),"")</f>
        <v/>
      </c>
      <c r="MP77" t="str">
        <f>IF(EX77=1,MP$8&amp;IF(SUM(EY77:$GO77)=0,"",", "),"")</f>
        <v/>
      </c>
      <c r="MQ77" t="str">
        <f>IF(EY77=1,MQ$8&amp;IF(SUM(EZ77:$GO77)=0,"",", "),"")</f>
        <v/>
      </c>
      <c r="MR77" t="str">
        <f>IF(EZ77=1,MR$8&amp;IF(SUM(FA77:$GO77)=0,"",", "),"")</f>
        <v/>
      </c>
      <c r="MS77" t="str">
        <f>IF(FA77=1,MS$8&amp;IF(SUM(FB77:$GO77)=0,"",", "),"")</f>
        <v/>
      </c>
      <c r="MT77" t="str">
        <f>IF(FB77=1,MT$8&amp;IF(SUM(FC77:$GO77)=0,"",", "),"")</f>
        <v/>
      </c>
      <c r="MU77" t="str">
        <f>IF(FC77=1,MU$8&amp;IF(SUM(FD77:$GO77)=0,"",", "),"")</f>
        <v/>
      </c>
      <c r="MV77" t="str">
        <f>IF(FD77=1,MV$8&amp;IF(SUM(FE77:$GO77)=0,"",", "),"")</f>
        <v/>
      </c>
      <c r="MW77" t="str">
        <f>IF(FE77=1,MW$8&amp;IF(SUM(FF77:$GO77)=0,"",", "),"")</f>
        <v/>
      </c>
      <c r="MX77" t="str">
        <f>IF(FF77=1,MX$8&amp;IF(SUM(FG77:$GO77)=0,"",", "),"")</f>
        <v/>
      </c>
      <c r="MY77" t="str">
        <f>IF(FG77=1,MY$8&amp;IF(SUM(FH77:$GO77)=0,"",", "),"")</f>
        <v/>
      </c>
      <c r="MZ77" t="str">
        <f>IF(FH77=1,MZ$8&amp;IF(SUM(FI77:$GO77)=0,"",", "),"")</f>
        <v/>
      </c>
      <c r="NA77" t="str">
        <f>IF(FI77=1,NA$8&amp;IF(SUM(FJ77:$GO77)=0,"",", "),"")</f>
        <v/>
      </c>
      <c r="NB77" t="str">
        <f>IF(FJ77=1,NB$8&amp;IF(SUM(FK77:$GO77)=0,"",", "),"")</f>
        <v/>
      </c>
      <c r="NC77" t="str">
        <f>IF(FK77=1,NC$8&amp;IF(SUM(FL77:$GO77)=0,"",", "),"")</f>
        <v/>
      </c>
      <c r="ND77" t="str">
        <f>IF(FL77=1,ND$8&amp;IF(SUM(FM77:$GO77)=0,"",", "),"")</f>
        <v/>
      </c>
      <c r="NE77" t="str">
        <f>IF(FM77=1,NE$8&amp;IF(SUM(FN77:$GO77)=0,"",", "),"")</f>
        <v/>
      </c>
      <c r="NF77" t="str">
        <f>IF(FN77=1,NF$8&amp;IF(SUM(FO77:$GO77)=0,"",", "),"")</f>
        <v/>
      </c>
      <c r="NG77" t="str">
        <f>IF(FO77=1,NG$8&amp;IF(SUM(FP77:$GO77)=0,"",", "),"")</f>
        <v/>
      </c>
      <c r="NH77" t="str">
        <f>IF(FP77=1,NH$8&amp;IF(SUM(FQ77:$GO77)=0,"",", "),"")</f>
        <v/>
      </c>
      <c r="NI77" t="str">
        <f>IF(FQ77=1,NI$8&amp;IF(SUM(FR77:$GO77)=0,"",", "),"")</f>
        <v/>
      </c>
      <c r="NJ77" t="str">
        <f>IF(FR77=1,NJ$8&amp;IF(SUM(FS77:$GO77)=0,"",", "),"")</f>
        <v/>
      </c>
      <c r="NK77" t="str">
        <f>IF(FS77=1,NK$8&amp;IF(SUM(FT77:$GO77)=0,"",", "),"")</f>
        <v/>
      </c>
      <c r="NL77" t="str">
        <f>IF(FT77=1,NL$8&amp;IF(SUM(FU77:$GO77)=0,"",", "),"")</f>
        <v/>
      </c>
      <c r="NM77" t="str">
        <f>IF(FU77=1,NM$8&amp;IF(SUM(FV77:$GO77)=0,"",", "),"")</f>
        <v/>
      </c>
      <c r="NN77" t="str">
        <f>IF(FV77=1,NN$8&amp;IF(SUM(FW77:$GO77)=0,"",", "),"")</f>
        <v/>
      </c>
      <c r="NO77" t="str">
        <f>IF(FW77=1,NO$8&amp;IF(SUM(FX77:$GO77)=0,"",", "),"")</f>
        <v/>
      </c>
      <c r="NP77" t="str">
        <f>IF(FX77=1,NP$8&amp;IF(SUM(FY77:$GO77)=0,"",", "),"")</f>
        <v/>
      </c>
      <c r="NQ77" t="str">
        <f>IF(FY77=1,NQ$8&amp;IF(SUM(FZ77:$GO77)=0,"",", "),"")</f>
        <v/>
      </c>
      <c r="NR77" t="str">
        <f>IF(FZ77=1,NR$8&amp;IF(SUM(GA77:$GO77)=0,"",", "),"")</f>
        <v/>
      </c>
      <c r="NS77" t="str">
        <f>IF(GA77=1,NS$8&amp;IF(SUM(GB77:$GO77)=0,"",", "),"")</f>
        <v/>
      </c>
      <c r="NT77" t="str">
        <f>IF(GB77=1,NT$8&amp;IF(SUM(GC77:$GO77)=0,"",", "),"")</f>
        <v/>
      </c>
      <c r="NU77" t="str">
        <f>IF(GC77=1,NU$8&amp;IF(SUM(GD77:$GO77)=0,"",", "),"")</f>
        <v/>
      </c>
      <c r="NV77" t="str">
        <f>IF(GD77=1,NV$8&amp;IF(SUM(GE77:$GO77)=0,"",", "),"")</f>
        <v/>
      </c>
      <c r="NW77" t="str">
        <f>IF(GE77=1,NW$8&amp;IF(SUM(GF77:$GO77)=0,"",", "),"")</f>
        <v/>
      </c>
      <c r="NX77" t="str">
        <f>IF(GF77=1,NX$8&amp;IF(SUM(GG77:$GO77)=0,"",", "),"")</f>
        <v/>
      </c>
      <c r="NY77" t="str">
        <f>IF(GG77=1,NY$8&amp;IF(SUM(GH77:$GO77)=0,"",", "),"")</f>
        <v/>
      </c>
      <c r="NZ77" t="str">
        <f>IF(GH77=1,NZ$8&amp;IF(SUM(GI77:$GO77)=0,"",", "),"")</f>
        <v/>
      </c>
      <c r="OA77" t="str">
        <f>IF(GI77=1,OA$8&amp;IF(SUM(GJ77:$GO77)=0,"",", "),"")</f>
        <v/>
      </c>
      <c r="OB77" t="str">
        <f>IF(GJ77=1,OB$8&amp;IF(SUM(GK77:$GO77)=0,"",", "),"")</f>
        <v/>
      </c>
      <c r="OC77" t="str">
        <f>IF(GK77=1,OC$8&amp;IF(SUM(GL77:$GO77)=0,"",", "),"")</f>
        <v/>
      </c>
      <c r="OD77" t="str">
        <f>IF(GL77=1,OD$8&amp;IF(SUM(GM77:$GO77)=0,"",", "),"")</f>
        <v/>
      </c>
      <c r="OE77" t="str">
        <f>IF(GM77=1,OE$8&amp;IF(SUM(GN77:$GO77)=0,"",", "),"")</f>
        <v/>
      </c>
      <c r="OF77" t="str">
        <f>IF(GN77=1,OF$8&amp;IF(SUM(GO77:$GO77)=0,"",", "),"")</f>
        <v/>
      </c>
      <c r="OG77" t="str">
        <f t="shared" si="141"/>
        <v/>
      </c>
      <c r="OH77" t="str">
        <f>IF(GP77=1,OH$8&amp;IF(SUM(GQ77:$IM77)=0,"",", "),"")</f>
        <v/>
      </c>
      <c r="OI77" t="str">
        <f>IF(GQ77=1,OI$8&amp;IF(SUM(GR77:$IM77)=0,"",", "),"")</f>
        <v/>
      </c>
      <c r="OJ77" t="str">
        <f>IF(GR77=1,OJ$8&amp;IF(SUM(GS77:$IM77)=0,"",", "),"")</f>
        <v/>
      </c>
      <c r="OK77" t="str">
        <f>IF(GS77=1,OK$8&amp;IF(SUM(GT77:$IM77)=0,"",", "),"")</f>
        <v/>
      </c>
      <c r="OL77" t="str">
        <f>IF(GT77=1,OL$8&amp;IF(SUM(GU77:$IM77)=0,"",", "),"")</f>
        <v/>
      </c>
      <c r="OM77" t="str">
        <f>IF(GU77=1,OM$8&amp;IF(SUM(GV77:$IM77)=0,"",", "),"")</f>
        <v/>
      </c>
      <c r="ON77" t="str">
        <f>IF(GV77=1,ON$8&amp;IF(SUM(GW77:$IM77)=0,"",", "),"")</f>
        <v/>
      </c>
      <c r="OO77" t="str">
        <f>IF(GW77=1,OO$8&amp;IF(SUM(GX77:$IM77)=0,"",", "),"")</f>
        <v/>
      </c>
      <c r="OP77" t="str">
        <f>IF(GX77=1,OP$8&amp;IF(SUM(GY77:$IM77)=0,"",", "),"")</f>
        <v/>
      </c>
      <c r="OQ77" t="str">
        <f>IF(GY77=1,OQ$8&amp;IF(SUM(GZ77:$IM77)=0,"",", "),"")</f>
        <v/>
      </c>
      <c r="OR77" t="str">
        <f>IF(GZ77=1,OR$8&amp;IF(SUM(HA77:$IM77)=0,"",", "),"")</f>
        <v/>
      </c>
      <c r="OS77" t="str">
        <f>IF(HA77=1,OS$8&amp;IF(SUM(HB77:$IM77)=0,"",", "),"")</f>
        <v/>
      </c>
      <c r="OT77" t="str">
        <f>IF(HB77=1,OT$8&amp;IF(SUM(HC77:$IM77)=0,"",", "),"")</f>
        <v/>
      </c>
      <c r="OU77" t="str">
        <f>IF(HC77=1,OU$8&amp;IF(SUM(HD77:$IM77)=0,"",", "),"")</f>
        <v/>
      </c>
      <c r="OV77" t="str">
        <f>IF(HD77=1,OV$8&amp;IF(SUM(HE77:$IM77)=0,"",", "),"")</f>
        <v/>
      </c>
      <c r="OW77" t="str">
        <f>IF(HE77=1,OW$8&amp;IF(SUM(HF77:$IM77)=0,"",", "),"")</f>
        <v/>
      </c>
      <c r="OX77" t="str">
        <f>IF(HF77=1,OX$8&amp;IF(SUM(HG77:$IM77)=0,"",", "),"")</f>
        <v/>
      </c>
      <c r="OY77" t="str">
        <f>IF(HG77=1,OY$8&amp;IF(SUM(HH77:$IM77)=0,"",", "),"")</f>
        <v/>
      </c>
      <c r="OZ77" t="str">
        <f>IF(HH77=1,OZ$8&amp;IF(SUM(HI77:$IM77)=0,"",", "),"")</f>
        <v/>
      </c>
      <c r="PA77" t="str">
        <f>IF(HI77=1,PA$8&amp;IF(SUM(HJ77:$IM77)=0,"",", "),"")</f>
        <v/>
      </c>
      <c r="PB77" t="str">
        <f>IF(HJ77=1,PB$8&amp;IF(SUM(HK77:$IM77)=0,"",", "),"")</f>
        <v/>
      </c>
      <c r="PC77" t="str">
        <f>IF(HK77=1,PC$8&amp;IF(SUM(HL77:$IM77)=0,"",", "),"")</f>
        <v/>
      </c>
      <c r="PD77" t="str">
        <f>IF(HL77=1,PD$8&amp;IF(SUM(HM77:$IM77)=0,"",", "),"")</f>
        <v/>
      </c>
      <c r="PE77" t="str">
        <f>IF(HM77=1,PE$8&amp;IF(SUM(HN77:$IM77)=0,"",", "),"")</f>
        <v/>
      </c>
      <c r="PF77" t="str">
        <f>IF(HN77=1,PF$8&amp;IF(SUM(HO77:$IM77)=0,"",", "),"")</f>
        <v/>
      </c>
      <c r="PG77" t="str">
        <f>IF(HO77=1,PG$8&amp;IF(SUM(HP77:$IM77)=0,"",", "),"")</f>
        <v/>
      </c>
      <c r="PH77" t="str">
        <f>IF(HP77=1,PH$8&amp;IF(SUM(HQ77:$IM77)=0,"",", "),"")</f>
        <v/>
      </c>
      <c r="PI77" t="str">
        <f>IF(HQ77=1,PI$8&amp;IF(SUM(HR77:$IM77)=0,"",", "),"")</f>
        <v/>
      </c>
      <c r="PJ77" t="str">
        <f>IF(HR77=1,PJ$8&amp;IF(SUM(HS77:$IM77)=0,"",", "),"")</f>
        <v/>
      </c>
      <c r="PK77" t="str">
        <f>IF(HS77=1,PK$8&amp;IF(SUM(HT77:$IM77)=0,"",", "),"")</f>
        <v/>
      </c>
      <c r="PL77" t="str">
        <f>IF(HT77=1,PL$8&amp;IF(SUM(HU77:$IM77)=0,"",", "),"")</f>
        <v/>
      </c>
      <c r="PM77" t="str">
        <f>IF(HU77=1,PM$8&amp;IF(SUM(HV77:$IM77)=0,"",", "),"")</f>
        <v/>
      </c>
      <c r="PN77" t="str">
        <f>IF(HV77=1,PN$8&amp;IF(SUM(HW77:$IM77)=0,"",", "),"")</f>
        <v/>
      </c>
      <c r="PO77" t="str">
        <f>IF(HW77=1,PO$8&amp;IF(SUM(HX77:$IM77)=0,"",", "),"")</f>
        <v/>
      </c>
      <c r="PP77" t="str">
        <f>IF(HX77=1,PP$8&amp;IF(SUM(HY77:$IM77)=0,"",", "),"")</f>
        <v/>
      </c>
      <c r="PQ77" t="str">
        <f>IF(HY77=1,PQ$8&amp;IF(SUM(HZ77:$IM77)=0,"",", "),"")</f>
        <v/>
      </c>
      <c r="PR77" t="str">
        <f>IF(HZ77=1,PR$8&amp;IF(SUM(IA77:$IM77)=0,"",", "),"")</f>
        <v/>
      </c>
      <c r="PS77" t="str">
        <f>IF(IA77=1,PS$8&amp;IF(SUM(IB77:$IM77)=0,"",", "),"")</f>
        <v/>
      </c>
      <c r="PT77" t="str">
        <f>IF(IB77=1,PT$8&amp;IF(SUM(IC77:$IM77)=0,"",", "),"")</f>
        <v/>
      </c>
      <c r="PU77" t="str">
        <f>IF(IC77=1,PU$8&amp;IF(SUM(ID77:$IM77)=0,"",", "),"")</f>
        <v/>
      </c>
      <c r="PV77" t="str">
        <f>IF(ID77=1,PV$8&amp;IF(SUM(IE77:$IM77)=0,"",", "),"")</f>
        <v/>
      </c>
      <c r="PW77" t="str">
        <f>IF(IE77=1,PW$8&amp;IF(SUM(IF77:$IM77)=0,"",", "),"")</f>
        <v/>
      </c>
      <c r="PX77" t="str">
        <f>IF(IF77=1,PX$8&amp;IF(SUM(IG77:$IM77)=0,"",", "),"")</f>
        <v/>
      </c>
      <c r="PY77" t="str">
        <f>IF(IG77=1,PY$8&amp;IF(SUM(IH77:$IM77)=0,"",", "),"")</f>
        <v/>
      </c>
      <c r="PZ77" t="str">
        <f>IF(IH77=1,PZ$8&amp;IF(SUM(II77:$IM77)=0,"",", "),"")</f>
        <v/>
      </c>
      <c r="QA77" t="str">
        <f>IF(II77=1,QA$8&amp;IF(SUM(IJ77:$IM77)=0,"",", "),"")</f>
        <v/>
      </c>
      <c r="QB77" t="str">
        <f>IF(IJ77=1,QB$8&amp;IF(SUM(IK77:$IM77)=0,"",", "),"")</f>
        <v/>
      </c>
      <c r="QC77" t="str">
        <f>IF(IK77=1,QC$8&amp;IF(SUM(IL77:$IM77)=0,"",", "),"")</f>
        <v/>
      </c>
      <c r="QD77" t="str">
        <f>IF(IL77=1,QD$8&amp;IF(SUM(IM77:$IM77)=0,"",", "),"")</f>
        <v/>
      </c>
      <c r="QE77" t="str">
        <f t="shared" si="142"/>
        <v/>
      </c>
      <c r="QF77" t="str">
        <f>IF(IN77=1,QF$8&amp;IF(SUM(IO77:$KK77)=0,"",", "),"")</f>
        <v/>
      </c>
      <c r="QG77" t="str">
        <f>IF(IO77=1,QG$8&amp;IF(SUM(IP77:$KK77)=0,"",", "),"")</f>
        <v/>
      </c>
      <c r="QH77" t="str">
        <f>IF(IP77=1,QH$8&amp;IF(SUM(IQ77:$KK77)=0,"",", "),"")</f>
        <v/>
      </c>
      <c r="QI77" t="str">
        <f>IF(IQ77=1,QI$8&amp;IF(SUM(IR77:$KK77)=0,"",", "),"")</f>
        <v/>
      </c>
      <c r="QJ77" t="str">
        <f>IF(IR77=1,QJ$8&amp;IF(SUM(IS77:$KK77)=0,"",", "),"")</f>
        <v/>
      </c>
      <c r="QK77" t="str">
        <f>IF(IS77=1,QK$8&amp;IF(SUM(IT77:$KK77)=0,"",", "),"")</f>
        <v/>
      </c>
      <c r="QL77" t="str">
        <f>IF(IT77=1,QL$8&amp;IF(SUM(IU77:$KK77)=0,"",", "),"")</f>
        <v/>
      </c>
      <c r="QM77" t="str">
        <f>IF(IU77=1,QM$8&amp;IF(SUM(IV77:$KK77)=0,"",", "),"")</f>
        <v/>
      </c>
      <c r="QN77" t="str">
        <f>IF(IV77=1,QN$8&amp;IF(SUM(IW77:$KK77)=0,"",", "),"")</f>
        <v/>
      </c>
      <c r="QO77" t="str">
        <f>IF(IW77=1,QO$8&amp;IF(SUM(IX77:$KK77)=0,"",", "),"")</f>
        <v/>
      </c>
      <c r="QP77" t="str">
        <f>IF(IX77=1,QP$8&amp;IF(SUM(IY77:$KK77)=0,"",", "),"")</f>
        <v/>
      </c>
      <c r="QQ77" t="str">
        <f>IF(IY77=1,QQ$8&amp;IF(SUM(IZ77:$KK77)=0,"",", "),"")</f>
        <v/>
      </c>
      <c r="QR77" t="str">
        <f>IF(IZ77=1,QR$8&amp;IF(SUM(JA77:$KK77)=0,"",", "),"")</f>
        <v/>
      </c>
      <c r="QS77" t="str">
        <f>IF(JA77=1,QS$8&amp;IF(SUM(JB77:$KK77)=0,"",", "),"")</f>
        <v/>
      </c>
      <c r="QT77" t="str">
        <f>IF(JB77=1,QT$8&amp;IF(SUM(JC77:$KK77)=0,"",", "),"")</f>
        <v/>
      </c>
      <c r="QU77" t="str">
        <f>IF(JC77=1,QU$8&amp;IF(SUM(JD77:$KK77)=0,"",", "),"")</f>
        <v/>
      </c>
      <c r="QV77" t="str">
        <f>IF(JD77=1,QV$8&amp;IF(SUM(JE77:$KK77)=0,"",", "),"")</f>
        <v/>
      </c>
      <c r="QW77" t="str">
        <f>IF(JE77=1,QW$8&amp;IF(SUM(JF77:$KK77)=0,"",", "),"")</f>
        <v/>
      </c>
      <c r="QX77" t="str">
        <f>IF(JF77=1,QX$8&amp;IF(SUM(JG77:$KK77)=0,"",", "),"")</f>
        <v/>
      </c>
      <c r="QY77" t="str">
        <f>IF(JG77=1,QY$8&amp;IF(SUM(JH77:$KK77)=0,"",", "),"")</f>
        <v/>
      </c>
      <c r="QZ77" t="str">
        <f>IF(JH77=1,QZ$8&amp;IF(SUM(JI77:$KK77)=0,"",", "),"")</f>
        <v/>
      </c>
      <c r="RA77" t="str">
        <f>IF(JI77=1,RA$8&amp;IF(SUM(JJ77:$KK77)=0,"",", "),"")</f>
        <v/>
      </c>
      <c r="RB77" t="str">
        <f>IF(JJ77=1,RB$8&amp;IF(SUM(JK77:$KK77)=0,"",", "),"")</f>
        <v/>
      </c>
      <c r="RC77" t="str">
        <f>IF(JK77=1,RC$8&amp;IF(SUM(JL77:$KK77)=0,"",", "),"")</f>
        <v/>
      </c>
      <c r="RD77" t="str">
        <f>IF(JL77=1,RD$8&amp;IF(SUM(JM77:$KK77)=0,"",", "),"")</f>
        <v/>
      </c>
      <c r="RE77" t="str">
        <f>IF(JM77=1,RE$8&amp;IF(SUM(JN77:$KK77)=0,"",", "),"")</f>
        <v/>
      </c>
      <c r="RF77" t="str">
        <f>IF(JN77=1,RF$8&amp;IF(SUM(JO77:$KK77)=0,"",", "),"")</f>
        <v/>
      </c>
      <c r="RG77" t="str">
        <f>IF(JO77=1,RG$8&amp;IF(SUM(JP77:$KK77)=0,"",", "),"")</f>
        <v/>
      </c>
      <c r="RH77" t="str">
        <f>IF(JP77=1,RH$8&amp;IF(SUM(JQ77:$KK77)=0,"",", "),"")</f>
        <v/>
      </c>
      <c r="RI77" t="str">
        <f>IF(JQ77=1,RI$8&amp;IF(SUM(JR77:$KK77)=0,"",", "),"")</f>
        <v/>
      </c>
      <c r="RJ77" t="str">
        <f>IF(JR77=1,RJ$8&amp;IF(SUM(JS77:$KK77)=0,"",", "),"")</f>
        <v/>
      </c>
      <c r="RK77" t="str">
        <f>IF(JS77=1,RK$8&amp;IF(SUM(JT77:$KK77)=0,"",", "),"")</f>
        <v/>
      </c>
      <c r="RL77" t="str">
        <f>IF(JT77=1,RL$8&amp;IF(SUM(JU77:$KK77)=0,"",", "),"")</f>
        <v/>
      </c>
      <c r="RM77" t="str">
        <f>IF(JU77=1,RM$8&amp;IF(SUM(JV77:$KK77)=0,"",", "),"")</f>
        <v/>
      </c>
      <c r="RN77" t="str">
        <f>IF(JV77=1,RN$8&amp;IF(SUM(JW77:$KK77)=0,"",", "),"")</f>
        <v/>
      </c>
      <c r="RO77" t="str">
        <f>IF(JW77=1,RO$8&amp;IF(SUM(JX77:$KK77)=0,"",", "),"")</f>
        <v/>
      </c>
      <c r="RP77" t="str">
        <f>IF(JX77=1,RP$8&amp;IF(SUM(JY77:$KK77)=0,"",", "),"")</f>
        <v/>
      </c>
      <c r="RQ77" t="str">
        <f>IF(JY77=1,RQ$8&amp;IF(SUM(JZ77:$KK77)=0,"",", "),"")</f>
        <v/>
      </c>
      <c r="RR77" t="str">
        <f>IF(JZ77=1,RR$8&amp;IF(SUM(KA77:$KK77)=0,"",", "),"")</f>
        <v/>
      </c>
      <c r="RS77" t="str">
        <f>IF(KA77=1,RS$8&amp;IF(SUM(KB77:$KK77)=0,"",", "),"")</f>
        <v/>
      </c>
      <c r="RT77" t="str">
        <f>IF(KB77=1,RT$8&amp;IF(SUM(KC77:$KK77)=0,"",", "),"")</f>
        <v/>
      </c>
      <c r="RU77" t="str">
        <f>IF(KC77=1,RU$8&amp;IF(SUM(KD77:$KK77)=0,"",", "),"")</f>
        <v/>
      </c>
      <c r="RV77" t="str">
        <f>IF(KD77=1,RV$8&amp;IF(SUM(KE77:$KK77)=0,"",", "),"")</f>
        <v/>
      </c>
      <c r="RW77" t="str">
        <f>IF(KE77=1,RW$8&amp;IF(SUM(KF77:$KK77)=0,"",", "),"")</f>
        <v/>
      </c>
      <c r="RX77" t="str">
        <f>IF(KF77=1,RX$8&amp;IF(SUM(KG77:$KK77)=0,"",", "),"")</f>
        <v/>
      </c>
      <c r="RY77" t="str">
        <f>IF(KG77=1,RY$8&amp;IF(SUM(KH77:$KK77)=0,"",", "),"")</f>
        <v/>
      </c>
      <c r="RZ77" t="str">
        <f>IF(KH77=1,RZ$8&amp;IF(SUM(KI77:$KK77)=0,"",", "),"")</f>
        <v/>
      </c>
      <c r="SA77" t="str">
        <f>IF(KI77=1,SA$8&amp;IF(SUM(KJ77:$KK77)=0,"",", "),"")</f>
        <v/>
      </c>
      <c r="SB77" t="str">
        <f>IF(KJ77=1,SB$8&amp;IF(SUM(KK77:$KK77)=0,"",", "),"")</f>
        <v/>
      </c>
      <c r="SC77" t="str">
        <f t="shared" si="143"/>
        <v/>
      </c>
    </row>
    <row r="78" spans="1:497" ht="60" customHeight="1" x14ac:dyDescent="0.45">
      <c r="A78" s="62"/>
      <c r="B78" s="212" t="str">
        <f t="shared" si="72"/>
        <v/>
      </c>
      <c r="C78" s="212" t="str">
        <f t="shared" si="131"/>
        <v/>
      </c>
      <c r="D78" s="212" t="str">
        <f t="shared" si="132"/>
        <v/>
      </c>
      <c r="E78" s="212" t="str">
        <f t="shared" si="133"/>
        <v/>
      </c>
      <c r="F78" s="212" t="str">
        <f t="shared" si="134"/>
        <v/>
      </c>
      <c r="G78" s="237" t="str">
        <f>IF('EDCI Data'!B78="","",'EDCI Data'!B78)</f>
        <v/>
      </c>
      <c r="H78" s="238" t="str">
        <f>IF('EDCI Data'!C78="","",'EDCI Data'!C78)</f>
        <v/>
      </c>
      <c r="I78" s="239" t="str">
        <f>IF('EDCI Data'!D78="","",'EDCI Data'!D78)</f>
        <v/>
      </c>
      <c r="J78" s="240" t="str">
        <f>IF('EDCI Data'!E78="","",'EDCI Data'!E78)</f>
        <v/>
      </c>
      <c r="K78" s="237" t="str">
        <f>IF('EDCI Data'!F78="","",'EDCI Data'!F78)</f>
        <v/>
      </c>
      <c r="L78" s="237" t="str">
        <f>IF('EDCI Data'!G78="","",'EDCI Data'!G78)</f>
        <v/>
      </c>
      <c r="M78" s="237" t="str">
        <f>IF('EDCI Data'!H78="","",'EDCI Data'!H78)</f>
        <v/>
      </c>
      <c r="N78" s="237" t="str">
        <f>IF('EDCI Data'!I78="","",'EDCI Data'!I78)</f>
        <v/>
      </c>
      <c r="O78" s="237" t="str">
        <f>IF('EDCI Data'!J78="","",'EDCI Data'!J78)</f>
        <v/>
      </c>
      <c r="P78" s="237" t="str">
        <f>IF('EDCI Data'!K78="","",'EDCI Data'!K78)</f>
        <v/>
      </c>
      <c r="Q78" s="241" t="str">
        <f>IF('EDCI Data'!L78="","",'EDCI Data'!L78)</f>
        <v/>
      </c>
      <c r="R78" s="241" t="str">
        <f>IF('EDCI Data'!M78="","",'EDCI Data'!M78)</f>
        <v/>
      </c>
      <c r="S78" s="237" t="str">
        <f>IF('EDCI Data'!N78="","",'EDCI Data'!N78)</f>
        <v/>
      </c>
      <c r="T78" s="237" t="str">
        <f>IF('EDCI Data'!O78="","",'EDCI Data'!O78)</f>
        <v/>
      </c>
      <c r="U78" s="237" t="str">
        <f>IF('EDCI Data'!P78="","",'EDCI Data'!P78)</f>
        <v/>
      </c>
      <c r="V78" s="237" t="str">
        <f>IF('EDCI Data'!Q78="","",'EDCI Data'!Q78)</f>
        <v/>
      </c>
      <c r="W78" s="242" t="str">
        <f>IF('EDCI Data'!R78="","",'EDCI Data'!R78)</f>
        <v/>
      </c>
      <c r="X78" s="243" t="str">
        <f>IF('EDCI Data'!S78="","",'EDCI Data'!S78)</f>
        <v/>
      </c>
      <c r="Y78" s="243" t="str">
        <f>IF('EDCI Data'!T78="","",'EDCI Data'!T78)</f>
        <v/>
      </c>
      <c r="Z78" s="244" t="str">
        <f>IF('EDCI Data'!U78="","",'EDCI Data'!U78)</f>
        <v/>
      </c>
      <c r="AA78" s="237" t="str">
        <f>IF('EDCI Data'!V78="","",'EDCI Data'!V78)</f>
        <v/>
      </c>
      <c r="AB78" s="244" t="str">
        <f>IF('EDCI Data'!W78="","",'EDCI Data'!W78)</f>
        <v/>
      </c>
      <c r="AC78" s="237" t="str">
        <f>IF('EDCI Data'!X78="","",'EDCI Data'!X78)</f>
        <v/>
      </c>
      <c r="AD78" s="244" t="str">
        <f>IF('EDCI Data'!Y78="","",'EDCI Data'!Y78)</f>
        <v/>
      </c>
      <c r="AE78" s="237" t="str">
        <f>IF('EDCI Data'!Z78="","",'EDCI Data'!Z78)</f>
        <v/>
      </c>
      <c r="AF78" s="237" t="str">
        <f>IF('EDCI Data'!AA78="","",'EDCI Data'!AA78)</f>
        <v/>
      </c>
      <c r="AG78" s="237" t="str">
        <f>IF('EDCI Data'!AB78="","",'EDCI Data'!AB78)</f>
        <v/>
      </c>
      <c r="AH78" s="237" t="str">
        <f>IF('EDCI Data'!AC78="","",'EDCI Data'!AC78)</f>
        <v/>
      </c>
      <c r="AI78" s="237" t="str">
        <f>IF('EDCI Data'!AD78="","",'EDCI Data'!AD78)</f>
        <v/>
      </c>
      <c r="AJ78" s="237" t="str">
        <f>IF('EDCI Data'!AE78="","",'EDCI Data'!AE78)</f>
        <v/>
      </c>
      <c r="AK78" s="237" t="str">
        <f>IF('EDCI Data'!AF78="","",'EDCI Data'!AF78)</f>
        <v/>
      </c>
      <c r="AL78" s="237" t="str">
        <f>IF('EDCI Data'!AG78="","",'EDCI Data'!AG78)</f>
        <v/>
      </c>
      <c r="AM78" s="237" t="str">
        <f>IF('EDCI Data'!AH78="","",'EDCI Data'!AH78)</f>
        <v/>
      </c>
      <c r="AN78" s="237" t="str">
        <f>IF('EDCI Data'!AI78="","",'EDCI Data'!AI78)</f>
        <v/>
      </c>
      <c r="AO78" s="237" t="str">
        <f>IF('EDCI Data'!AJ78="","",'EDCI Data'!AJ78)</f>
        <v/>
      </c>
      <c r="AP78" s="237" t="str">
        <f>IF('EDCI Data'!AK78="","",'EDCI Data'!AK78)</f>
        <v/>
      </c>
      <c r="AQ78" s="237" t="str">
        <f>IF('EDCI Data'!AL78="","",'EDCI Data'!AL78)</f>
        <v/>
      </c>
      <c r="AR78" s="237" t="str">
        <f>IF('EDCI Data'!AM78="","",'EDCI Data'!AM78)</f>
        <v/>
      </c>
      <c r="AS78" s="237" t="str">
        <f>IF('EDCI Data'!AN78="","",'EDCI Data'!AN78)</f>
        <v/>
      </c>
      <c r="AT78" s="237" t="str">
        <f>IF('EDCI Data'!AO78="","",'EDCI Data'!AO78)</f>
        <v/>
      </c>
      <c r="AU78" s="237" t="str">
        <f>IF('EDCI Data'!AP78="","",'EDCI Data'!AP78)</f>
        <v/>
      </c>
      <c r="AV78" s="237" t="str">
        <f>IF('EDCI Data'!AQ78="","",'EDCI Data'!AQ78)</f>
        <v/>
      </c>
      <c r="AW78" s="237" t="str">
        <f>IF('EDCI Data'!AR78="","",'EDCI Data'!AR78)</f>
        <v/>
      </c>
      <c r="AX78" s="237" t="str">
        <f>IF('EDCI Data'!AS78="","",'EDCI Data'!AS78)</f>
        <v/>
      </c>
      <c r="AY78" s="237" t="str">
        <f>IF('EDCI Data'!AT78="","",'EDCI Data'!AT78)</f>
        <v/>
      </c>
      <c r="AZ78" s="237" t="str">
        <f>IF('EDCI Data'!AU78="","",'EDCI Data'!AU78)</f>
        <v/>
      </c>
      <c r="BA78" s="237" t="str">
        <f>IF('EDCI Data'!AV78="","",'EDCI Data'!AV78)</f>
        <v/>
      </c>
      <c r="BB78" s="245" t="str">
        <f>IF('EDCI Data'!AW78="","",'EDCI Data'!AW78)</f>
        <v/>
      </c>
      <c r="BC78" s="245" t="str">
        <f>IF('EDCI Data'!AX78="","",'EDCI Data'!AX78)</f>
        <v/>
      </c>
      <c r="BD78" s="246" t="str">
        <f t="shared" si="135"/>
        <v/>
      </c>
      <c r="BE78" s="247" t="str">
        <f>IF('EDCI Data'!AY78="","",'EDCI Data'!AY78)</f>
        <v/>
      </c>
      <c r="BF78" s="247" t="str">
        <f>IF('EDCI Data'!AZ78="","",'EDCI Data'!AZ78)</f>
        <v/>
      </c>
      <c r="BG78" s="247" t="str">
        <f>IF('EDCI Data'!BA78="","",'EDCI Data'!BA78)</f>
        <v/>
      </c>
      <c r="BH78" s="247" t="str">
        <f>IF('EDCI Data'!BB78="","",'EDCI Data'!BB78)</f>
        <v/>
      </c>
      <c r="BI78" s="247" t="str">
        <f>IF('EDCI Data'!BC78="","",'EDCI Data'!BC78)</f>
        <v/>
      </c>
      <c r="BJ78" s="247" t="str">
        <f>IF('EDCI Data'!BD78="","",'EDCI Data'!BD78)</f>
        <v/>
      </c>
      <c r="BK78" s="247" t="str">
        <f>IF('EDCI Data'!BE78="","",'EDCI Data'!BE78)</f>
        <v/>
      </c>
      <c r="BL78" s="247" t="str">
        <f>IF('EDCI Data'!BF78="","",'EDCI Data'!BF78)</f>
        <v/>
      </c>
      <c r="BM78" s="247" t="str">
        <f>IF('EDCI Data'!BG78="","",'EDCI Data'!BG78)</f>
        <v/>
      </c>
      <c r="BN78" s="248" t="str">
        <f>IF('EDCI Data'!BH78="","",'EDCI Data'!BH78)</f>
        <v/>
      </c>
      <c r="BO78" s="248" t="str">
        <f>IF('EDCI Data'!BI78="","",'EDCI Data'!BI78)</f>
        <v/>
      </c>
      <c r="BP78" s="249" t="str">
        <f>IF('EDCI Data'!BJ78="","",'EDCI Data'!BJ78)</f>
        <v/>
      </c>
      <c r="BQ78" s="248" t="str">
        <f>IF('EDCI Data'!BK78="","",'EDCI Data'!BK78)</f>
        <v/>
      </c>
      <c r="BR78" s="248" t="str">
        <f>IF('EDCI Data'!BL78="","",'EDCI Data'!BL78)</f>
        <v/>
      </c>
      <c r="BS78" s="250" t="str">
        <f>IF('EDCI Data'!BM78="","",'EDCI Data'!BM78)</f>
        <v/>
      </c>
      <c r="BT78" s="251" t="str">
        <f>IF('EDCI Data'!BN78="","",'EDCI Data'!BN78)</f>
        <v/>
      </c>
      <c r="BU78" s="246" t="str">
        <f>IF('EDCI Data'!BO78="","",'EDCI Data'!BO78)</f>
        <v/>
      </c>
      <c r="BV78" s="252">
        <f t="shared" si="136"/>
        <v>0</v>
      </c>
      <c r="BW78" s="252">
        <f t="shared" si="137"/>
        <v>0</v>
      </c>
      <c r="BX78" s="252">
        <f t="shared" si="138"/>
        <v>0</v>
      </c>
      <c r="BY78" s="252">
        <f t="shared" si="139"/>
        <v>0</v>
      </c>
      <c r="BZ78" t="str">
        <f t="shared" si="73"/>
        <v/>
      </c>
      <c r="CA78" s="253"/>
      <c r="CB78"/>
      <c r="CC78"/>
      <c r="CD78"/>
      <c r="CE78" t="str">
        <f t="shared" si="74"/>
        <v/>
      </c>
      <c r="CF78"/>
      <c r="CG78" t="str">
        <f t="shared" si="75"/>
        <v/>
      </c>
      <c r="CH78" t="str">
        <f t="shared" si="76"/>
        <v/>
      </c>
      <c r="CI78" t="str">
        <f t="shared" si="77"/>
        <v/>
      </c>
      <c r="CJ78" t="str">
        <f t="shared" si="78"/>
        <v/>
      </c>
      <c r="CK78"/>
      <c r="CL78"/>
      <c r="CM78" t="str">
        <f t="shared" si="79"/>
        <v/>
      </c>
      <c r="CN78" t="str">
        <f t="shared" si="80"/>
        <v/>
      </c>
      <c r="CO78" t="str">
        <f t="shared" si="81"/>
        <v/>
      </c>
      <c r="CP78" t="str">
        <f t="shared" si="82"/>
        <v/>
      </c>
      <c r="CQ78"/>
      <c r="CR78" t="str" cm="1">
        <f t="array" ref="CR78">IF(COUNTIFS($BZ$10:$BZ$259,$BZ78,$I$10:$I$259,$I78+1)&gt;0,IF(X78&lt;&gt;INDEX(Y$10:Y$259,MATCH(1,INDEX(($BZ78=$BZ$10:$BZ$259)*($I$10:$I$259=$I78+1),0,1),0)),"Number of FTEs in previous year do not align with Number of FTEs in current year across years, by definition these should be equal. Please check and update if required. "&amp;CHAR(10),""),"")</f>
        <v/>
      </c>
      <c r="CS78" t="str" cm="1">
        <f t="array" ref="CS78">IF(COUNTIFS($BZ$10:$BZ$259,$BZ78,$I$10:$I$259,$I78-1)&gt;0,IF(Y78&lt;&gt;INDEX(X$10:X$259,MATCH(1,INDEX(($BZ78=$BZ$10:$BZ$259)*($I$10:$I$259=$I78-1),0,1),0)),"Number of FTEs in previous year do not align with Number of FTEs in current year across years, by definition these should be equal. Please check and update if required. "&amp;CHAR(10),""),"")</f>
        <v/>
      </c>
      <c r="CT78" t="str">
        <f t="shared" si="83"/>
        <v/>
      </c>
      <c r="CU78" t="str">
        <f t="shared" si="84"/>
        <v/>
      </c>
      <c r="CV78"/>
      <c r="CW78" t="str">
        <f t="shared" si="85"/>
        <v/>
      </c>
      <c r="CX78"/>
      <c r="CY78" t="str">
        <f t="shared" si="86"/>
        <v/>
      </c>
      <c r="CZ78"/>
      <c r="DA78" t="str">
        <f t="shared" si="87"/>
        <v/>
      </c>
      <c r="DB78"/>
      <c r="DC78"/>
      <c r="DD78"/>
      <c r="DE78"/>
      <c r="DF78"/>
      <c r="DG78"/>
      <c r="DH78"/>
      <c r="DI78"/>
      <c r="DJ78"/>
      <c r="DK78"/>
      <c r="DL78"/>
      <c r="DM78"/>
      <c r="DN78"/>
      <c r="DO78"/>
      <c r="DP78"/>
      <c r="DQ78"/>
      <c r="DR78"/>
      <c r="DS78"/>
      <c r="DT78"/>
      <c r="DU78"/>
      <c r="DV78"/>
      <c r="DW78"/>
      <c r="DX78" t="str">
        <f t="shared" si="88"/>
        <v/>
      </c>
      <c r="DY78" t="str">
        <f t="shared" si="89"/>
        <v/>
      </c>
      <c r="DZ78" t="str">
        <f t="shared" si="90"/>
        <v/>
      </c>
      <c r="EA78" t="str">
        <f t="shared" si="91"/>
        <v/>
      </c>
      <c r="EB78" t="str">
        <f t="shared" si="92"/>
        <v/>
      </c>
      <c r="EC78" t="str">
        <f t="shared" si="93"/>
        <v/>
      </c>
      <c r="ED78" t="str">
        <f t="shared" si="94"/>
        <v/>
      </c>
      <c r="EE78" t="str">
        <f t="shared" si="95"/>
        <v/>
      </c>
      <c r="EF78" t="str">
        <f t="shared" si="96"/>
        <v/>
      </c>
      <c r="EG78" t="str">
        <f t="shared" si="97"/>
        <v/>
      </c>
      <c r="EH78" t="str">
        <f t="shared" si="98"/>
        <v/>
      </c>
      <c r="EI78" t="str">
        <f t="shared" si="99"/>
        <v/>
      </c>
      <c r="EJ78"/>
      <c r="EK78"/>
      <c r="EL78"/>
      <c r="EM78"/>
      <c r="EN78"/>
      <c r="EO78"/>
      <c r="EP78"/>
      <c r="EQ78" t="str">
        <f t="shared" si="100"/>
        <v/>
      </c>
      <c r="ER78" t="str">
        <f t="shared" si="101"/>
        <v/>
      </c>
      <c r="ES78" t="str">
        <f t="shared" si="102"/>
        <v/>
      </c>
      <c r="ET78"/>
      <c r="EU78" t="str">
        <f t="shared" si="103"/>
        <v/>
      </c>
      <c r="EV78"/>
      <c r="EW78" t="str">
        <f t="shared" si="104"/>
        <v/>
      </c>
      <c r="EX78"/>
      <c r="EY78" t="str">
        <f t="shared" si="105"/>
        <v/>
      </c>
      <c r="EZ78"/>
      <c r="FA78"/>
      <c r="FB78"/>
      <c r="FC78"/>
      <c r="FD78"/>
      <c r="FE78"/>
      <c r="FF78"/>
      <c r="FG78"/>
      <c r="FH78"/>
      <c r="FI78"/>
      <c r="FJ78"/>
      <c r="FK78"/>
      <c r="FL78"/>
      <c r="FM78"/>
      <c r="FN78"/>
      <c r="FO78"/>
      <c r="FP78"/>
      <c r="FQ78"/>
      <c r="FR78"/>
      <c r="FS78"/>
      <c r="FT78"/>
      <c r="FU78"/>
      <c r="FV78" t="str">
        <f t="shared" si="106"/>
        <v/>
      </c>
      <c r="FW78" t="str">
        <f t="shared" si="107"/>
        <v/>
      </c>
      <c r="FX78"/>
      <c r="FY78" t="str">
        <f t="shared" si="108"/>
        <v/>
      </c>
      <c r="FZ78" t="str">
        <f t="shared" si="109"/>
        <v/>
      </c>
      <c r="GA78" t="str">
        <f t="shared" si="110"/>
        <v/>
      </c>
      <c r="GB78" t="str">
        <f t="shared" si="111"/>
        <v/>
      </c>
      <c r="GC78" t="str">
        <f t="shared" si="112"/>
        <v/>
      </c>
      <c r="GD78" t="str">
        <f t="shared" si="113"/>
        <v/>
      </c>
      <c r="GE78" t="str">
        <f t="shared" si="114"/>
        <v/>
      </c>
      <c r="GF78" t="str">
        <f t="shared" si="115"/>
        <v/>
      </c>
      <c r="GG78" t="str">
        <f t="shared" si="116"/>
        <v/>
      </c>
      <c r="GH78"/>
      <c r="GI78"/>
      <c r="GJ78"/>
      <c r="GK78"/>
      <c r="GL78"/>
      <c r="GM78"/>
      <c r="GN78"/>
      <c r="GO78"/>
      <c r="GP78" t="str">
        <f t="shared" si="117"/>
        <v/>
      </c>
      <c r="GQ78" t="str">
        <f t="shared" si="118"/>
        <v/>
      </c>
      <c r="GR78"/>
      <c r="GS78" t="str">
        <f t="shared" si="119"/>
        <v/>
      </c>
      <c r="GT78"/>
      <c r="GU78" t="str">
        <f t="shared" si="120"/>
        <v/>
      </c>
      <c r="GV78"/>
      <c r="GW78" t="str">
        <f t="shared" si="121"/>
        <v/>
      </c>
      <c r="GX78"/>
      <c r="GY78"/>
      <c r="GZ78"/>
      <c r="HA78"/>
      <c r="HB78"/>
      <c r="HC78"/>
      <c r="HD78"/>
      <c r="HE78"/>
      <c r="HF78"/>
      <c r="HG78"/>
      <c r="HH78"/>
      <c r="HI78"/>
      <c r="HJ78"/>
      <c r="HK78"/>
      <c r="HL78"/>
      <c r="HM78"/>
      <c r="HN78"/>
      <c r="HO78"/>
      <c r="HP78"/>
      <c r="HQ78"/>
      <c r="HR78"/>
      <c r="HS78"/>
      <c r="HT78" t="str">
        <f t="shared" si="122"/>
        <v/>
      </c>
      <c r="HU78" t="str">
        <f t="shared" si="123"/>
        <v/>
      </c>
      <c r="HV78"/>
      <c r="HW78"/>
      <c r="HX78"/>
      <c r="HY78"/>
      <c r="HZ78"/>
      <c r="IA78"/>
      <c r="IB78"/>
      <c r="IC78"/>
      <c r="ID78"/>
      <c r="IE78" t="str">
        <f t="shared" si="124"/>
        <v/>
      </c>
      <c r="IF78"/>
      <c r="IG78"/>
      <c r="IH78"/>
      <c r="II78"/>
      <c r="IJ78"/>
      <c r="IK78"/>
      <c r="IL78"/>
      <c r="IM78"/>
      <c r="IN78"/>
      <c r="IO78"/>
      <c r="IP78"/>
      <c r="IQ78" t="str">
        <f t="shared" si="125"/>
        <v/>
      </c>
      <c r="IR78"/>
      <c r="IS78" t="str">
        <f t="shared" si="126"/>
        <v/>
      </c>
      <c r="IT78"/>
      <c r="IU78" t="str">
        <f t="shared" si="127"/>
        <v/>
      </c>
      <c r="IV78"/>
      <c r="IW78"/>
      <c r="IX78"/>
      <c r="IY78"/>
      <c r="IZ78"/>
      <c r="JA78"/>
      <c r="JB78"/>
      <c r="JC78"/>
      <c r="JD78"/>
      <c r="JE78"/>
      <c r="JF78"/>
      <c r="JG78"/>
      <c r="JH78"/>
      <c r="JI78"/>
      <c r="JJ78"/>
      <c r="JK78"/>
      <c r="JL78"/>
      <c r="JM78"/>
      <c r="JN78"/>
      <c r="JO78"/>
      <c r="JP78"/>
      <c r="JQ78"/>
      <c r="JR78" t="str">
        <f t="shared" si="128"/>
        <v/>
      </c>
      <c r="JS78" t="str">
        <f t="shared" si="129"/>
        <v/>
      </c>
      <c r="JT78"/>
      <c r="JU78"/>
      <c r="JV78"/>
      <c r="JW78"/>
      <c r="JX78"/>
      <c r="JY78"/>
      <c r="JZ78"/>
      <c r="KA78"/>
      <c r="KB78"/>
      <c r="KC78" t="str">
        <f t="shared" si="130"/>
        <v/>
      </c>
      <c r="KD78"/>
      <c r="KE78"/>
      <c r="KF78"/>
      <c r="KG78"/>
      <c r="KH78"/>
      <c r="KI78"/>
      <c r="KJ78"/>
      <c r="KK78"/>
      <c r="KL78" t="str">
        <f>IF(CT78=1,KL$8&amp;IF(SUM(CU78:$EQ78)=0,"",", "),"")</f>
        <v/>
      </c>
      <c r="KM78" t="str">
        <f>IF(CU78=1,KM$8&amp;IF(SUM(CV78:$EQ78)=0,"",", "),"")</f>
        <v/>
      </c>
      <c r="KN78" t="str">
        <f>IF(CV78=1,KN$8&amp;IF(SUM(CW78:$EQ78)=0,"",", "),"")</f>
        <v/>
      </c>
      <c r="KO78" t="str">
        <f>IF(CW78=1,KO$8&amp;IF(SUM(CX78:$EQ78)=0,"",", "),"")</f>
        <v/>
      </c>
      <c r="KP78" t="str">
        <f>IF(CX78=1,KP$8&amp;IF(SUM(CY78:$EQ78)=0,"",", "),"")</f>
        <v/>
      </c>
      <c r="KQ78" t="str">
        <f>IF(CY78=1,KQ$8&amp;IF(SUM(CZ78:$EQ78)=0,"",", "),"")</f>
        <v/>
      </c>
      <c r="KR78" t="str">
        <f>IF(CZ78=1,KR$8&amp;IF(SUM(DA78:$EQ78)=0,"",", "),"")</f>
        <v/>
      </c>
      <c r="KS78" t="str">
        <f>IF(DA78=1,KS$8&amp;IF(SUM(DB78:$EQ78)=0,"",", "),"")</f>
        <v/>
      </c>
      <c r="KT78" t="str">
        <f>IF(DB78=1,KT$8&amp;IF(SUM(DC78:$EQ78)=0,"",", "),"")</f>
        <v/>
      </c>
      <c r="KU78" t="str">
        <f>IF(DC78=1,KU$8&amp;IF(SUM(DD78:$EQ78)=0,"",", "),"")</f>
        <v/>
      </c>
      <c r="KV78" t="str">
        <f>IF(DD78=1,KV$8&amp;IF(SUM(DE78:$EQ78)=0,"",", "),"")</f>
        <v/>
      </c>
      <c r="KW78" t="str">
        <f>IF(DE78=1,KW$8&amp;IF(SUM(DF78:$EQ78)=0,"",", "),"")</f>
        <v/>
      </c>
      <c r="KX78" t="str">
        <f>IF(DF78=1,KX$8&amp;IF(SUM(DG78:$EQ78)=0,"",", "),"")</f>
        <v/>
      </c>
      <c r="KY78" t="str">
        <f>IF(DG78=1,KY$8&amp;IF(SUM(DH78:$EQ78)=0,"",", "),"")</f>
        <v/>
      </c>
      <c r="KZ78" t="str">
        <f>IF(DH78=1,KZ$8&amp;IF(SUM(DI78:$EQ78)=0,"",", "),"")</f>
        <v/>
      </c>
      <c r="LA78" t="str">
        <f>IF(DI78=1,LA$8&amp;IF(SUM(DJ78:$EQ78)=0,"",", "),"")</f>
        <v/>
      </c>
      <c r="LB78" t="str">
        <f>IF(DJ78=1,LB$8&amp;IF(SUM(DK78:$EQ78)=0,"",", "),"")</f>
        <v/>
      </c>
      <c r="LC78" t="str">
        <f>IF(DK78=1,LC$8&amp;IF(SUM(DL78:$EQ78)=0,"",", "),"")</f>
        <v/>
      </c>
      <c r="LD78" t="str">
        <f>IF(DL78=1,LD$8&amp;IF(SUM(DM78:$EQ78)=0,"",", "),"")</f>
        <v/>
      </c>
      <c r="LE78" t="str">
        <f>IF(DM78=1,LE$8&amp;IF(SUM(DN78:$EQ78)=0,"",", "),"")</f>
        <v/>
      </c>
      <c r="LF78" t="str">
        <f>IF(DN78=1,LF$8&amp;IF(SUM(DO78:$EQ78)=0,"",", "),"")</f>
        <v/>
      </c>
      <c r="LG78" t="str">
        <f>IF(DO78=1,LG$8&amp;IF(SUM(DP78:$EQ78)=0,"",", "),"")</f>
        <v/>
      </c>
      <c r="LH78" t="str">
        <f>IF(DP78=1,LH$8&amp;IF(SUM(DQ78:$EQ78)=0,"",", "),"")</f>
        <v/>
      </c>
      <c r="LI78" t="str">
        <f>IF(DQ78=1,LI$8&amp;IF(SUM(DR78:$EQ78)=0,"",", "),"")</f>
        <v/>
      </c>
      <c r="LJ78" t="str">
        <f>IF(DR78=1,LJ$8&amp;IF(SUM(DS78:$EQ78)=0,"",", "),"")</f>
        <v/>
      </c>
      <c r="LK78" t="str">
        <f>IF(DS78=1,LK$8&amp;IF(SUM(DT78:$EQ78)=0,"",", "),"")</f>
        <v/>
      </c>
      <c r="LL78" t="str">
        <f>IF(DT78=1,LL$8&amp;IF(SUM(DU78:$EQ78)=0,"",", "),"")</f>
        <v/>
      </c>
      <c r="LM78" t="str">
        <f>IF(DU78=1,LM$8&amp;IF(SUM(DV78:$EQ78)=0,"",", "),"")</f>
        <v/>
      </c>
      <c r="LN78" t="str">
        <f>IF(DV78=1,LN$8&amp;IF(SUM(DW78:$EQ78)=0,"",", "),"")</f>
        <v/>
      </c>
      <c r="LO78" t="str">
        <f>IF(DW78=1,LO$8&amp;IF(SUM(DX78:$EQ78)=0,"",", "),"")</f>
        <v/>
      </c>
      <c r="LP78" t="str">
        <f>IF(DX78=1,LP$8&amp;IF(SUM(DY78:$EQ78)=0,"",", "),"")</f>
        <v/>
      </c>
      <c r="LQ78" t="str">
        <f>IF(DY78=1,LQ$8&amp;IF(SUM(DZ78:$EQ78)=0,"",", "),"")</f>
        <v/>
      </c>
      <c r="LR78" t="str">
        <f>IF(DZ78=1,LR$8&amp;IF(SUM(EA78:$EQ78)=0,"",", "),"")</f>
        <v/>
      </c>
      <c r="LS78" t="str">
        <f>IF(EA78=1,LS$8&amp;IF(SUM(EB78:$EQ78)=0,"",", "),"")</f>
        <v/>
      </c>
      <c r="LT78" t="str">
        <f>IF(EB78=1,LT$8&amp;IF(SUM(EC78:$EQ78)=0,"",", "),"")</f>
        <v/>
      </c>
      <c r="LU78" t="str">
        <f>IF(EC78=1,LU$8&amp;IF(SUM(ED78:$EQ78)=0,"",", "),"")</f>
        <v/>
      </c>
      <c r="LV78" t="str">
        <f>IF(ED78=1,LV$8&amp;IF(SUM(EE78:$EQ78)=0,"",", "),"")</f>
        <v/>
      </c>
      <c r="LW78" t="str">
        <f>IF(EE78=1,LW$8&amp;IF(SUM(EF78:$EQ78)=0,"",", "),"")</f>
        <v/>
      </c>
      <c r="LX78" t="str">
        <f>IF(EF78=1,LX$8&amp;IF(SUM(EG78:$EQ78)=0,"",", "),"")</f>
        <v/>
      </c>
      <c r="LY78" t="str">
        <f>IF(EG78=1,LY$8&amp;IF(SUM(EH78:$EQ78)=0,"",", "),"")</f>
        <v/>
      </c>
      <c r="LZ78" t="str">
        <f>IF(EH78=1,LZ$8&amp;IF(SUM(EI78:$EQ78)=0,"",", "),"")</f>
        <v/>
      </c>
      <c r="MA78" t="str">
        <f>IF(EI78=1,MA$8&amp;IF(SUM(EJ78:$EQ78)=0,"",", "),"")</f>
        <v/>
      </c>
      <c r="MB78" t="str">
        <f>IF(EJ78=1,MB$8&amp;IF(SUM(EK78:$EQ78)=0,"",", "),"")</f>
        <v/>
      </c>
      <c r="MC78" t="str">
        <f>IF(EK78=1,MC$8&amp;IF(SUM(EL78:$EQ78)=0,"",", "),"")</f>
        <v/>
      </c>
      <c r="MD78" t="str">
        <f>IF(EL78=1,MD$8&amp;IF(SUM(EM78:$EQ78)=0,"",", "),"")</f>
        <v/>
      </c>
      <c r="ME78" t="str">
        <f>IF(EM78=1,ME$8&amp;IF(SUM(EN78:$EQ78)=0,"",", "),"")</f>
        <v/>
      </c>
      <c r="MF78" t="str">
        <f>IF(EN78=1,MF$8&amp;IF(SUM(EO78:$EQ78)=0,"",", "),"")</f>
        <v/>
      </c>
      <c r="MG78" t="str">
        <f>IF(EO78=1,MG$8&amp;IF(SUM(EP78:$EQ78)=0,"",", "),"")</f>
        <v/>
      </c>
      <c r="MH78" t="str">
        <f>IF(EP78=1,MH$8&amp;IF(SUM(EQ78:$EQ78)=0,"",", "),"")</f>
        <v/>
      </c>
      <c r="MI78" t="str">
        <f t="shared" si="140"/>
        <v/>
      </c>
      <c r="MJ78" t="str">
        <f>IF(ER78=1,MJ$8&amp;IF(SUM(ES78:$GO78)=0,"",", "),"")</f>
        <v/>
      </c>
      <c r="MK78" t="str">
        <f>IF(ES78=1,MK$8&amp;IF(SUM(ET78:$GO78)=0,"",", "),"")</f>
        <v/>
      </c>
      <c r="ML78" t="str">
        <f>IF(ET78=1,ML$8&amp;IF(SUM(EU78:$GO78)=0,"",", "),"")</f>
        <v/>
      </c>
      <c r="MM78" t="str">
        <f>IF(EU78=1,MM$8&amp;IF(SUM(EV78:$GO78)=0,"",", "),"")</f>
        <v/>
      </c>
      <c r="MN78" t="str">
        <f>IF(EV78=1,MN$8&amp;IF(SUM(EW78:$GO78)=0,"",", "),"")</f>
        <v/>
      </c>
      <c r="MO78" t="str">
        <f>IF(EW78=1,MO$8&amp;IF(SUM(EX78:$GO78)=0,"",", "),"")</f>
        <v/>
      </c>
      <c r="MP78" t="str">
        <f>IF(EX78=1,MP$8&amp;IF(SUM(EY78:$GO78)=0,"",", "),"")</f>
        <v/>
      </c>
      <c r="MQ78" t="str">
        <f>IF(EY78=1,MQ$8&amp;IF(SUM(EZ78:$GO78)=0,"",", "),"")</f>
        <v/>
      </c>
      <c r="MR78" t="str">
        <f>IF(EZ78=1,MR$8&amp;IF(SUM(FA78:$GO78)=0,"",", "),"")</f>
        <v/>
      </c>
      <c r="MS78" t="str">
        <f>IF(FA78=1,MS$8&amp;IF(SUM(FB78:$GO78)=0,"",", "),"")</f>
        <v/>
      </c>
      <c r="MT78" t="str">
        <f>IF(FB78=1,MT$8&amp;IF(SUM(FC78:$GO78)=0,"",", "),"")</f>
        <v/>
      </c>
      <c r="MU78" t="str">
        <f>IF(FC78=1,MU$8&amp;IF(SUM(FD78:$GO78)=0,"",", "),"")</f>
        <v/>
      </c>
      <c r="MV78" t="str">
        <f>IF(FD78=1,MV$8&amp;IF(SUM(FE78:$GO78)=0,"",", "),"")</f>
        <v/>
      </c>
      <c r="MW78" t="str">
        <f>IF(FE78=1,MW$8&amp;IF(SUM(FF78:$GO78)=0,"",", "),"")</f>
        <v/>
      </c>
      <c r="MX78" t="str">
        <f>IF(FF78=1,MX$8&amp;IF(SUM(FG78:$GO78)=0,"",", "),"")</f>
        <v/>
      </c>
      <c r="MY78" t="str">
        <f>IF(FG78=1,MY$8&amp;IF(SUM(FH78:$GO78)=0,"",", "),"")</f>
        <v/>
      </c>
      <c r="MZ78" t="str">
        <f>IF(FH78=1,MZ$8&amp;IF(SUM(FI78:$GO78)=0,"",", "),"")</f>
        <v/>
      </c>
      <c r="NA78" t="str">
        <f>IF(FI78=1,NA$8&amp;IF(SUM(FJ78:$GO78)=0,"",", "),"")</f>
        <v/>
      </c>
      <c r="NB78" t="str">
        <f>IF(FJ78=1,NB$8&amp;IF(SUM(FK78:$GO78)=0,"",", "),"")</f>
        <v/>
      </c>
      <c r="NC78" t="str">
        <f>IF(FK78=1,NC$8&amp;IF(SUM(FL78:$GO78)=0,"",", "),"")</f>
        <v/>
      </c>
      <c r="ND78" t="str">
        <f>IF(FL78=1,ND$8&amp;IF(SUM(FM78:$GO78)=0,"",", "),"")</f>
        <v/>
      </c>
      <c r="NE78" t="str">
        <f>IF(FM78=1,NE$8&amp;IF(SUM(FN78:$GO78)=0,"",", "),"")</f>
        <v/>
      </c>
      <c r="NF78" t="str">
        <f>IF(FN78=1,NF$8&amp;IF(SUM(FO78:$GO78)=0,"",", "),"")</f>
        <v/>
      </c>
      <c r="NG78" t="str">
        <f>IF(FO78=1,NG$8&amp;IF(SUM(FP78:$GO78)=0,"",", "),"")</f>
        <v/>
      </c>
      <c r="NH78" t="str">
        <f>IF(FP78=1,NH$8&amp;IF(SUM(FQ78:$GO78)=0,"",", "),"")</f>
        <v/>
      </c>
      <c r="NI78" t="str">
        <f>IF(FQ78=1,NI$8&amp;IF(SUM(FR78:$GO78)=0,"",", "),"")</f>
        <v/>
      </c>
      <c r="NJ78" t="str">
        <f>IF(FR78=1,NJ$8&amp;IF(SUM(FS78:$GO78)=0,"",", "),"")</f>
        <v/>
      </c>
      <c r="NK78" t="str">
        <f>IF(FS78=1,NK$8&amp;IF(SUM(FT78:$GO78)=0,"",", "),"")</f>
        <v/>
      </c>
      <c r="NL78" t="str">
        <f>IF(FT78=1,NL$8&amp;IF(SUM(FU78:$GO78)=0,"",", "),"")</f>
        <v/>
      </c>
      <c r="NM78" t="str">
        <f>IF(FU78=1,NM$8&amp;IF(SUM(FV78:$GO78)=0,"",", "),"")</f>
        <v/>
      </c>
      <c r="NN78" t="str">
        <f>IF(FV78=1,NN$8&amp;IF(SUM(FW78:$GO78)=0,"",", "),"")</f>
        <v/>
      </c>
      <c r="NO78" t="str">
        <f>IF(FW78=1,NO$8&amp;IF(SUM(FX78:$GO78)=0,"",", "),"")</f>
        <v/>
      </c>
      <c r="NP78" t="str">
        <f>IF(FX78=1,NP$8&amp;IF(SUM(FY78:$GO78)=0,"",", "),"")</f>
        <v/>
      </c>
      <c r="NQ78" t="str">
        <f>IF(FY78=1,NQ$8&amp;IF(SUM(FZ78:$GO78)=0,"",", "),"")</f>
        <v/>
      </c>
      <c r="NR78" t="str">
        <f>IF(FZ78=1,NR$8&amp;IF(SUM(GA78:$GO78)=0,"",", "),"")</f>
        <v/>
      </c>
      <c r="NS78" t="str">
        <f>IF(GA78=1,NS$8&amp;IF(SUM(GB78:$GO78)=0,"",", "),"")</f>
        <v/>
      </c>
      <c r="NT78" t="str">
        <f>IF(GB78=1,NT$8&amp;IF(SUM(GC78:$GO78)=0,"",", "),"")</f>
        <v/>
      </c>
      <c r="NU78" t="str">
        <f>IF(GC78=1,NU$8&amp;IF(SUM(GD78:$GO78)=0,"",", "),"")</f>
        <v/>
      </c>
      <c r="NV78" t="str">
        <f>IF(GD78=1,NV$8&amp;IF(SUM(GE78:$GO78)=0,"",", "),"")</f>
        <v/>
      </c>
      <c r="NW78" t="str">
        <f>IF(GE78=1,NW$8&amp;IF(SUM(GF78:$GO78)=0,"",", "),"")</f>
        <v/>
      </c>
      <c r="NX78" t="str">
        <f>IF(GF78=1,NX$8&amp;IF(SUM(GG78:$GO78)=0,"",", "),"")</f>
        <v/>
      </c>
      <c r="NY78" t="str">
        <f>IF(GG78=1,NY$8&amp;IF(SUM(GH78:$GO78)=0,"",", "),"")</f>
        <v/>
      </c>
      <c r="NZ78" t="str">
        <f>IF(GH78=1,NZ$8&amp;IF(SUM(GI78:$GO78)=0,"",", "),"")</f>
        <v/>
      </c>
      <c r="OA78" t="str">
        <f>IF(GI78=1,OA$8&amp;IF(SUM(GJ78:$GO78)=0,"",", "),"")</f>
        <v/>
      </c>
      <c r="OB78" t="str">
        <f>IF(GJ78=1,OB$8&amp;IF(SUM(GK78:$GO78)=0,"",", "),"")</f>
        <v/>
      </c>
      <c r="OC78" t="str">
        <f>IF(GK78=1,OC$8&amp;IF(SUM(GL78:$GO78)=0,"",", "),"")</f>
        <v/>
      </c>
      <c r="OD78" t="str">
        <f>IF(GL78=1,OD$8&amp;IF(SUM(GM78:$GO78)=0,"",", "),"")</f>
        <v/>
      </c>
      <c r="OE78" t="str">
        <f>IF(GM78=1,OE$8&amp;IF(SUM(GN78:$GO78)=0,"",", "),"")</f>
        <v/>
      </c>
      <c r="OF78" t="str">
        <f>IF(GN78=1,OF$8&amp;IF(SUM(GO78:$GO78)=0,"",", "),"")</f>
        <v/>
      </c>
      <c r="OG78" t="str">
        <f t="shared" si="141"/>
        <v/>
      </c>
      <c r="OH78" t="str">
        <f>IF(GP78=1,OH$8&amp;IF(SUM(GQ78:$IM78)=0,"",", "),"")</f>
        <v/>
      </c>
      <c r="OI78" t="str">
        <f>IF(GQ78=1,OI$8&amp;IF(SUM(GR78:$IM78)=0,"",", "),"")</f>
        <v/>
      </c>
      <c r="OJ78" t="str">
        <f>IF(GR78=1,OJ$8&amp;IF(SUM(GS78:$IM78)=0,"",", "),"")</f>
        <v/>
      </c>
      <c r="OK78" t="str">
        <f>IF(GS78=1,OK$8&amp;IF(SUM(GT78:$IM78)=0,"",", "),"")</f>
        <v/>
      </c>
      <c r="OL78" t="str">
        <f>IF(GT78=1,OL$8&amp;IF(SUM(GU78:$IM78)=0,"",", "),"")</f>
        <v/>
      </c>
      <c r="OM78" t="str">
        <f>IF(GU78=1,OM$8&amp;IF(SUM(GV78:$IM78)=0,"",", "),"")</f>
        <v/>
      </c>
      <c r="ON78" t="str">
        <f>IF(GV78=1,ON$8&amp;IF(SUM(GW78:$IM78)=0,"",", "),"")</f>
        <v/>
      </c>
      <c r="OO78" t="str">
        <f>IF(GW78=1,OO$8&amp;IF(SUM(GX78:$IM78)=0,"",", "),"")</f>
        <v/>
      </c>
      <c r="OP78" t="str">
        <f>IF(GX78=1,OP$8&amp;IF(SUM(GY78:$IM78)=0,"",", "),"")</f>
        <v/>
      </c>
      <c r="OQ78" t="str">
        <f>IF(GY78=1,OQ$8&amp;IF(SUM(GZ78:$IM78)=0,"",", "),"")</f>
        <v/>
      </c>
      <c r="OR78" t="str">
        <f>IF(GZ78=1,OR$8&amp;IF(SUM(HA78:$IM78)=0,"",", "),"")</f>
        <v/>
      </c>
      <c r="OS78" t="str">
        <f>IF(HA78=1,OS$8&amp;IF(SUM(HB78:$IM78)=0,"",", "),"")</f>
        <v/>
      </c>
      <c r="OT78" t="str">
        <f>IF(HB78=1,OT$8&amp;IF(SUM(HC78:$IM78)=0,"",", "),"")</f>
        <v/>
      </c>
      <c r="OU78" t="str">
        <f>IF(HC78=1,OU$8&amp;IF(SUM(HD78:$IM78)=0,"",", "),"")</f>
        <v/>
      </c>
      <c r="OV78" t="str">
        <f>IF(HD78=1,OV$8&amp;IF(SUM(HE78:$IM78)=0,"",", "),"")</f>
        <v/>
      </c>
      <c r="OW78" t="str">
        <f>IF(HE78=1,OW$8&amp;IF(SUM(HF78:$IM78)=0,"",", "),"")</f>
        <v/>
      </c>
      <c r="OX78" t="str">
        <f>IF(HF78=1,OX$8&amp;IF(SUM(HG78:$IM78)=0,"",", "),"")</f>
        <v/>
      </c>
      <c r="OY78" t="str">
        <f>IF(HG78=1,OY$8&amp;IF(SUM(HH78:$IM78)=0,"",", "),"")</f>
        <v/>
      </c>
      <c r="OZ78" t="str">
        <f>IF(HH78=1,OZ$8&amp;IF(SUM(HI78:$IM78)=0,"",", "),"")</f>
        <v/>
      </c>
      <c r="PA78" t="str">
        <f>IF(HI78=1,PA$8&amp;IF(SUM(HJ78:$IM78)=0,"",", "),"")</f>
        <v/>
      </c>
      <c r="PB78" t="str">
        <f>IF(HJ78=1,PB$8&amp;IF(SUM(HK78:$IM78)=0,"",", "),"")</f>
        <v/>
      </c>
      <c r="PC78" t="str">
        <f>IF(HK78=1,PC$8&amp;IF(SUM(HL78:$IM78)=0,"",", "),"")</f>
        <v/>
      </c>
      <c r="PD78" t="str">
        <f>IF(HL78=1,PD$8&amp;IF(SUM(HM78:$IM78)=0,"",", "),"")</f>
        <v/>
      </c>
      <c r="PE78" t="str">
        <f>IF(HM78=1,PE$8&amp;IF(SUM(HN78:$IM78)=0,"",", "),"")</f>
        <v/>
      </c>
      <c r="PF78" t="str">
        <f>IF(HN78=1,PF$8&amp;IF(SUM(HO78:$IM78)=0,"",", "),"")</f>
        <v/>
      </c>
      <c r="PG78" t="str">
        <f>IF(HO78=1,PG$8&amp;IF(SUM(HP78:$IM78)=0,"",", "),"")</f>
        <v/>
      </c>
      <c r="PH78" t="str">
        <f>IF(HP78=1,PH$8&amp;IF(SUM(HQ78:$IM78)=0,"",", "),"")</f>
        <v/>
      </c>
      <c r="PI78" t="str">
        <f>IF(HQ78=1,PI$8&amp;IF(SUM(HR78:$IM78)=0,"",", "),"")</f>
        <v/>
      </c>
      <c r="PJ78" t="str">
        <f>IF(HR78=1,PJ$8&amp;IF(SUM(HS78:$IM78)=0,"",", "),"")</f>
        <v/>
      </c>
      <c r="PK78" t="str">
        <f>IF(HS78=1,PK$8&amp;IF(SUM(HT78:$IM78)=0,"",", "),"")</f>
        <v/>
      </c>
      <c r="PL78" t="str">
        <f>IF(HT78=1,PL$8&amp;IF(SUM(HU78:$IM78)=0,"",", "),"")</f>
        <v/>
      </c>
      <c r="PM78" t="str">
        <f>IF(HU78=1,PM$8&amp;IF(SUM(HV78:$IM78)=0,"",", "),"")</f>
        <v/>
      </c>
      <c r="PN78" t="str">
        <f>IF(HV78=1,PN$8&amp;IF(SUM(HW78:$IM78)=0,"",", "),"")</f>
        <v/>
      </c>
      <c r="PO78" t="str">
        <f>IF(HW78=1,PO$8&amp;IF(SUM(HX78:$IM78)=0,"",", "),"")</f>
        <v/>
      </c>
      <c r="PP78" t="str">
        <f>IF(HX78=1,PP$8&amp;IF(SUM(HY78:$IM78)=0,"",", "),"")</f>
        <v/>
      </c>
      <c r="PQ78" t="str">
        <f>IF(HY78=1,PQ$8&amp;IF(SUM(HZ78:$IM78)=0,"",", "),"")</f>
        <v/>
      </c>
      <c r="PR78" t="str">
        <f>IF(HZ78=1,PR$8&amp;IF(SUM(IA78:$IM78)=0,"",", "),"")</f>
        <v/>
      </c>
      <c r="PS78" t="str">
        <f>IF(IA78=1,PS$8&amp;IF(SUM(IB78:$IM78)=0,"",", "),"")</f>
        <v/>
      </c>
      <c r="PT78" t="str">
        <f>IF(IB78=1,PT$8&amp;IF(SUM(IC78:$IM78)=0,"",", "),"")</f>
        <v/>
      </c>
      <c r="PU78" t="str">
        <f>IF(IC78=1,PU$8&amp;IF(SUM(ID78:$IM78)=0,"",", "),"")</f>
        <v/>
      </c>
      <c r="PV78" t="str">
        <f>IF(ID78=1,PV$8&amp;IF(SUM(IE78:$IM78)=0,"",", "),"")</f>
        <v/>
      </c>
      <c r="PW78" t="str">
        <f>IF(IE78=1,PW$8&amp;IF(SUM(IF78:$IM78)=0,"",", "),"")</f>
        <v/>
      </c>
      <c r="PX78" t="str">
        <f>IF(IF78=1,PX$8&amp;IF(SUM(IG78:$IM78)=0,"",", "),"")</f>
        <v/>
      </c>
      <c r="PY78" t="str">
        <f>IF(IG78=1,PY$8&amp;IF(SUM(IH78:$IM78)=0,"",", "),"")</f>
        <v/>
      </c>
      <c r="PZ78" t="str">
        <f>IF(IH78=1,PZ$8&amp;IF(SUM(II78:$IM78)=0,"",", "),"")</f>
        <v/>
      </c>
      <c r="QA78" t="str">
        <f>IF(II78=1,QA$8&amp;IF(SUM(IJ78:$IM78)=0,"",", "),"")</f>
        <v/>
      </c>
      <c r="QB78" t="str">
        <f>IF(IJ78=1,QB$8&amp;IF(SUM(IK78:$IM78)=0,"",", "),"")</f>
        <v/>
      </c>
      <c r="QC78" t="str">
        <f>IF(IK78=1,QC$8&amp;IF(SUM(IL78:$IM78)=0,"",", "),"")</f>
        <v/>
      </c>
      <c r="QD78" t="str">
        <f>IF(IL78=1,QD$8&amp;IF(SUM(IM78:$IM78)=0,"",", "),"")</f>
        <v/>
      </c>
      <c r="QE78" t="str">
        <f t="shared" si="142"/>
        <v/>
      </c>
      <c r="QF78" t="str">
        <f>IF(IN78=1,QF$8&amp;IF(SUM(IO78:$KK78)=0,"",", "),"")</f>
        <v/>
      </c>
      <c r="QG78" t="str">
        <f>IF(IO78=1,QG$8&amp;IF(SUM(IP78:$KK78)=0,"",", "),"")</f>
        <v/>
      </c>
      <c r="QH78" t="str">
        <f>IF(IP78=1,QH$8&amp;IF(SUM(IQ78:$KK78)=0,"",", "),"")</f>
        <v/>
      </c>
      <c r="QI78" t="str">
        <f>IF(IQ78=1,QI$8&amp;IF(SUM(IR78:$KK78)=0,"",", "),"")</f>
        <v/>
      </c>
      <c r="QJ78" t="str">
        <f>IF(IR78=1,QJ$8&amp;IF(SUM(IS78:$KK78)=0,"",", "),"")</f>
        <v/>
      </c>
      <c r="QK78" t="str">
        <f>IF(IS78=1,QK$8&amp;IF(SUM(IT78:$KK78)=0,"",", "),"")</f>
        <v/>
      </c>
      <c r="QL78" t="str">
        <f>IF(IT78=1,QL$8&amp;IF(SUM(IU78:$KK78)=0,"",", "),"")</f>
        <v/>
      </c>
      <c r="QM78" t="str">
        <f>IF(IU78=1,QM$8&amp;IF(SUM(IV78:$KK78)=0,"",", "),"")</f>
        <v/>
      </c>
      <c r="QN78" t="str">
        <f>IF(IV78=1,QN$8&amp;IF(SUM(IW78:$KK78)=0,"",", "),"")</f>
        <v/>
      </c>
      <c r="QO78" t="str">
        <f>IF(IW78=1,QO$8&amp;IF(SUM(IX78:$KK78)=0,"",", "),"")</f>
        <v/>
      </c>
      <c r="QP78" t="str">
        <f>IF(IX78=1,QP$8&amp;IF(SUM(IY78:$KK78)=0,"",", "),"")</f>
        <v/>
      </c>
      <c r="QQ78" t="str">
        <f>IF(IY78=1,QQ$8&amp;IF(SUM(IZ78:$KK78)=0,"",", "),"")</f>
        <v/>
      </c>
      <c r="QR78" t="str">
        <f>IF(IZ78=1,QR$8&amp;IF(SUM(JA78:$KK78)=0,"",", "),"")</f>
        <v/>
      </c>
      <c r="QS78" t="str">
        <f>IF(JA78=1,QS$8&amp;IF(SUM(JB78:$KK78)=0,"",", "),"")</f>
        <v/>
      </c>
      <c r="QT78" t="str">
        <f>IF(JB78=1,QT$8&amp;IF(SUM(JC78:$KK78)=0,"",", "),"")</f>
        <v/>
      </c>
      <c r="QU78" t="str">
        <f>IF(JC78=1,QU$8&amp;IF(SUM(JD78:$KK78)=0,"",", "),"")</f>
        <v/>
      </c>
      <c r="QV78" t="str">
        <f>IF(JD78=1,QV$8&amp;IF(SUM(JE78:$KK78)=0,"",", "),"")</f>
        <v/>
      </c>
      <c r="QW78" t="str">
        <f>IF(JE78=1,QW$8&amp;IF(SUM(JF78:$KK78)=0,"",", "),"")</f>
        <v/>
      </c>
      <c r="QX78" t="str">
        <f>IF(JF78=1,QX$8&amp;IF(SUM(JG78:$KK78)=0,"",", "),"")</f>
        <v/>
      </c>
      <c r="QY78" t="str">
        <f>IF(JG78=1,QY$8&amp;IF(SUM(JH78:$KK78)=0,"",", "),"")</f>
        <v/>
      </c>
      <c r="QZ78" t="str">
        <f>IF(JH78=1,QZ$8&amp;IF(SUM(JI78:$KK78)=0,"",", "),"")</f>
        <v/>
      </c>
      <c r="RA78" t="str">
        <f>IF(JI78=1,RA$8&amp;IF(SUM(JJ78:$KK78)=0,"",", "),"")</f>
        <v/>
      </c>
      <c r="RB78" t="str">
        <f>IF(JJ78=1,RB$8&amp;IF(SUM(JK78:$KK78)=0,"",", "),"")</f>
        <v/>
      </c>
      <c r="RC78" t="str">
        <f>IF(JK78=1,RC$8&amp;IF(SUM(JL78:$KK78)=0,"",", "),"")</f>
        <v/>
      </c>
      <c r="RD78" t="str">
        <f>IF(JL78=1,RD$8&amp;IF(SUM(JM78:$KK78)=0,"",", "),"")</f>
        <v/>
      </c>
      <c r="RE78" t="str">
        <f>IF(JM78=1,RE$8&amp;IF(SUM(JN78:$KK78)=0,"",", "),"")</f>
        <v/>
      </c>
      <c r="RF78" t="str">
        <f>IF(JN78=1,RF$8&amp;IF(SUM(JO78:$KK78)=0,"",", "),"")</f>
        <v/>
      </c>
      <c r="RG78" t="str">
        <f>IF(JO78=1,RG$8&amp;IF(SUM(JP78:$KK78)=0,"",", "),"")</f>
        <v/>
      </c>
      <c r="RH78" t="str">
        <f>IF(JP78=1,RH$8&amp;IF(SUM(JQ78:$KK78)=0,"",", "),"")</f>
        <v/>
      </c>
      <c r="RI78" t="str">
        <f>IF(JQ78=1,RI$8&amp;IF(SUM(JR78:$KK78)=0,"",", "),"")</f>
        <v/>
      </c>
      <c r="RJ78" t="str">
        <f>IF(JR78=1,RJ$8&amp;IF(SUM(JS78:$KK78)=0,"",", "),"")</f>
        <v/>
      </c>
      <c r="RK78" t="str">
        <f>IF(JS78=1,RK$8&amp;IF(SUM(JT78:$KK78)=0,"",", "),"")</f>
        <v/>
      </c>
      <c r="RL78" t="str">
        <f>IF(JT78=1,RL$8&amp;IF(SUM(JU78:$KK78)=0,"",", "),"")</f>
        <v/>
      </c>
      <c r="RM78" t="str">
        <f>IF(JU78=1,RM$8&amp;IF(SUM(JV78:$KK78)=0,"",", "),"")</f>
        <v/>
      </c>
      <c r="RN78" t="str">
        <f>IF(JV78=1,RN$8&amp;IF(SUM(JW78:$KK78)=0,"",", "),"")</f>
        <v/>
      </c>
      <c r="RO78" t="str">
        <f>IF(JW78=1,RO$8&amp;IF(SUM(JX78:$KK78)=0,"",", "),"")</f>
        <v/>
      </c>
      <c r="RP78" t="str">
        <f>IF(JX78=1,RP$8&amp;IF(SUM(JY78:$KK78)=0,"",", "),"")</f>
        <v/>
      </c>
      <c r="RQ78" t="str">
        <f>IF(JY78=1,RQ$8&amp;IF(SUM(JZ78:$KK78)=0,"",", "),"")</f>
        <v/>
      </c>
      <c r="RR78" t="str">
        <f>IF(JZ78=1,RR$8&amp;IF(SUM(KA78:$KK78)=0,"",", "),"")</f>
        <v/>
      </c>
      <c r="RS78" t="str">
        <f>IF(KA78=1,RS$8&amp;IF(SUM(KB78:$KK78)=0,"",", "),"")</f>
        <v/>
      </c>
      <c r="RT78" t="str">
        <f>IF(KB78=1,RT$8&amp;IF(SUM(KC78:$KK78)=0,"",", "),"")</f>
        <v/>
      </c>
      <c r="RU78" t="str">
        <f>IF(KC78=1,RU$8&amp;IF(SUM(KD78:$KK78)=0,"",", "),"")</f>
        <v/>
      </c>
      <c r="RV78" t="str">
        <f>IF(KD78=1,RV$8&amp;IF(SUM(KE78:$KK78)=0,"",", "),"")</f>
        <v/>
      </c>
      <c r="RW78" t="str">
        <f>IF(KE78=1,RW$8&amp;IF(SUM(KF78:$KK78)=0,"",", "),"")</f>
        <v/>
      </c>
      <c r="RX78" t="str">
        <f>IF(KF78=1,RX$8&amp;IF(SUM(KG78:$KK78)=0,"",", "),"")</f>
        <v/>
      </c>
      <c r="RY78" t="str">
        <f>IF(KG78=1,RY$8&amp;IF(SUM(KH78:$KK78)=0,"",", "),"")</f>
        <v/>
      </c>
      <c r="RZ78" t="str">
        <f>IF(KH78=1,RZ$8&amp;IF(SUM(KI78:$KK78)=0,"",", "),"")</f>
        <v/>
      </c>
      <c r="SA78" t="str">
        <f>IF(KI78=1,SA$8&amp;IF(SUM(KJ78:$KK78)=0,"",", "),"")</f>
        <v/>
      </c>
      <c r="SB78" t="str">
        <f>IF(KJ78=1,SB$8&amp;IF(SUM(KK78:$KK78)=0,"",", "),"")</f>
        <v/>
      </c>
      <c r="SC78" t="str">
        <f t="shared" si="143"/>
        <v/>
      </c>
    </row>
    <row r="79" spans="1:497" ht="60" customHeight="1" x14ac:dyDescent="0.45">
      <c r="A79" s="62"/>
      <c r="B79" s="212" t="str">
        <f t="shared" si="72"/>
        <v/>
      </c>
      <c r="C79" s="212" t="str">
        <f t="shared" si="131"/>
        <v/>
      </c>
      <c r="D79" s="212" t="str">
        <f t="shared" si="132"/>
        <v/>
      </c>
      <c r="E79" s="212" t="str">
        <f t="shared" si="133"/>
        <v/>
      </c>
      <c r="F79" s="212" t="str">
        <f t="shared" si="134"/>
        <v/>
      </c>
      <c r="G79" s="237" t="str">
        <f>IF('EDCI Data'!B79="","",'EDCI Data'!B79)</f>
        <v/>
      </c>
      <c r="H79" s="238" t="str">
        <f>IF('EDCI Data'!C79="","",'EDCI Data'!C79)</f>
        <v/>
      </c>
      <c r="I79" s="239" t="str">
        <f>IF('EDCI Data'!D79="","",'EDCI Data'!D79)</f>
        <v/>
      </c>
      <c r="J79" s="240" t="str">
        <f>IF('EDCI Data'!E79="","",'EDCI Data'!E79)</f>
        <v/>
      </c>
      <c r="K79" s="237" t="str">
        <f>IF('EDCI Data'!F79="","",'EDCI Data'!F79)</f>
        <v/>
      </c>
      <c r="L79" s="237" t="str">
        <f>IF('EDCI Data'!G79="","",'EDCI Data'!G79)</f>
        <v/>
      </c>
      <c r="M79" s="237" t="str">
        <f>IF('EDCI Data'!H79="","",'EDCI Data'!H79)</f>
        <v/>
      </c>
      <c r="N79" s="237" t="str">
        <f>IF('EDCI Data'!I79="","",'EDCI Data'!I79)</f>
        <v/>
      </c>
      <c r="O79" s="237" t="str">
        <f>IF('EDCI Data'!J79="","",'EDCI Data'!J79)</f>
        <v/>
      </c>
      <c r="P79" s="237" t="str">
        <f>IF('EDCI Data'!K79="","",'EDCI Data'!K79)</f>
        <v/>
      </c>
      <c r="Q79" s="241" t="str">
        <f>IF('EDCI Data'!L79="","",'EDCI Data'!L79)</f>
        <v/>
      </c>
      <c r="R79" s="241" t="str">
        <f>IF('EDCI Data'!M79="","",'EDCI Data'!M79)</f>
        <v/>
      </c>
      <c r="S79" s="237" t="str">
        <f>IF('EDCI Data'!N79="","",'EDCI Data'!N79)</f>
        <v/>
      </c>
      <c r="T79" s="237" t="str">
        <f>IF('EDCI Data'!O79="","",'EDCI Data'!O79)</f>
        <v/>
      </c>
      <c r="U79" s="237" t="str">
        <f>IF('EDCI Data'!P79="","",'EDCI Data'!P79)</f>
        <v/>
      </c>
      <c r="V79" s="237" t="str">
        <f>IF('EDCI Data'!Q79="","",'EDCI Data'!Q79)</f>
        <v/>
      </c>
      <c r="W79" s="242" t="str">
        <f>IF('EDCI Data'!R79="","",'EDCI Data'!R79)</f>
        <v/>
      </c>
      <c r="X79" s="243" t="str">
        <f>IF('EDCI Data'!S79="","",'EDCI Data'!S79)</f>
        <v/>
      </c>
      <c r="Y79" s="243" t="str">
        <f>IF('EDCI Data'!T79="","",'EDCI Data'!T79)</f>
        <v/>
      </c>
      <c r="Z79" s="244" t="str">
        <f>IF('EDCI Data'!U79="","",'EDCI Data'!U79)</f>
        <v/>
      </c>
      <c r="AA79" s="237" t="str">
        <f>IF('EDCI Data'!V79="","",'EDCI Data'!V79)</f>
        <v/>
      </c>
      <c r="AB79" s="244" t="str">
        <f>IF('EDCI Data'!W79="","",'EDCI Data'!W79)</f>
        <v/>
      </c>
      <c r="AC79" s="237" t="str">
        <f>IF('EDCI Data'!X79="","",'EDCI Data'!X79)</f>
        <v/>
      </c>
      <c r="AD79" s="244" t="str">
        <f>IF('EDCI Data'!Y79="","",'EDCI Data'!Y79)</f>
        <v/>
      </c>
      <c r="AE79" s="237" t="str">
        <f>IF('EDCI Data'!Z79="","",'EDCI Data'!Z79)</f>
        <v/>
      </c>
      <c r="AF79" s="237" t="str">
        <f>IF('EDCI Data'!AA79="","",'EDCI Data'!AA79)</f>
        <v/>
      </c>
      <c r="AG79" s="237" t="str">
        <f>IF('EDCI Data'!AB79="","",'EDCI Data'!AB79)</f>
        <v/>
      </c>
      <c r="AH79" s="237" t="str">
        <f>IF('EDCI Data'!AC79="","",'EDCI Data'!AC79)</f>
        <v/>
      </c>
      <c r="AI79" s="237" t="str">
        <f>IF('EDCI Data'!AD79="","",'EDCI Data'!AD79)</f>
        <v/>
      </c>
      <c r="AJ79" s="237" t="str">
        <f>IF('EDCI Data'!AE79="","",'EDCI Data'!AE79)</f>
        <v/>
      </c>
      <c r="AK79" s="237" t="str">
        <f>IF('EDCI Data'!AF79="","",'EDCI Data'!AF79)</f>
        <v/>
      </c>
      <c r="AL79" s="237" t="str">
        <f>IF('EDCI Data'!AG79="","",'EDCI Data'!AG79)</f>
        <v/>
      </c>
      <c r="AM79" s="237" t="str">
        <f>IF('EDCI Data'!AH79="","",'EDCI Data'!AH79)</f>
        <v/>
      </c>
      <c r="AN79" s="237" t="str">
        <f>IF('EDCI Data'!AI79="","",'EDCI Data'!AI79)</f>
        <v/>
      </c>
      <c r="AO79" s="237" t="str">
        <f>IF('EDCI Data'!AJ79="","",'EDCI Data'!AJ79)</f>
        <v/>
      </c>
      <c r="AP79" s="237" t="str">
        <f>IF('EDCI Data'!AK79="","",'EDCI Data'!AK79)</f>
        <v/>
      </c>
      <c r="AQ79" s="237" t="str">
        <f>IF('EDCI Data'!AL79="","",'EDCI Data'!AL79)</f>
        <v/>
      </c>
      <c r="AR79" s="237" t="str">
        <f>IF('EDCI Data'!AM79="","",'EDCI Data'!AM79)</f>
        <v/>
      </c>
      <c r="AS79" s="237" t="str">
        <f>IF('EDCI Data'!AN79="","",'EDCI Data'!AN79)</f>
        <v/>
      </c>
      <c r="AT79" s="237" t="str">
        <f>IF('EDCI Data'!AO79="","",'EDCI Data'!AO79)</f>
        <v/>
      </c>
      <c r="AU79" s="237" t="str">
        <f>IF('EDCI Data'!AP79="","",'EDCI Data'!AP79)</f>
        <v/>
      </c>
      <c r="AV79" s="237" t="str">
        <f>IF('EDCI Data'!AQ79="","",'EDCI Data'!AQ79)</f>
        <v/>
      </c>
      <c r="AW79" s="237" t="str">
        <f>IF('EDCI Data'!AR79="","",'EDCI Data'!AR79)</f>
        <v/>
      </c>
      <c r="AX79" s="237" t="str">
        <f>IF('EDCI Data'!AS79="","",'EDCI Data'!AS79)</f>
        <v/>
      </c>
      <c r="AY79" s="237" t="str">
        <f>IF('EDCI Data'!AT79="","",'EDCI Data'!AT79)</f>
        <v/>
      </c>
      <c r="AZ79" s="237" t="str">
        <f>IF('EDCI Data'!AU79="","",'EDCI Data'!AU79)</f>
        <v/>
      </c>
      <c r="BA79" s="237" t="str">
        <f>IF('EDCI Data'!AV79="","",'EDCI Data'!AV79)</f>
        <v/>
      </c>
      <c r="BB79" s="245" t="str">
        <f>IF('EDCI Data'!AW79="","",'EDCI Data'!AW79)</f>
        <v/>
      </c>
      <c r="BC79" s="245" t="str">
        <f>IF('EDCI Data'!AX79="","",'EDCI Data'!AX79)</f>
        <v/>
      </c>
      <c r="BD79" s="246" t="str">
        <f t="shared" si="135"/>
        <v/>
      </c>
      <c r="BE79" s="247" t="str">
        <f>IF('EDCI Data'!AY79="","",'EDCI Data'!AY79)</f>
        <v/>
      </c>
      <c r="BF79" s="247" t="str">
        <f>IF('EDCI Data'!AZ79="","",'EDCI Data'!AZ79)</f>
        <v/>
      </c>
      <c r="BG79" s="247" t="str">
        <f>IF('EDCI Data'!BA79="","",'EDCI Data'!BA79)</f>
        <v/>
      </c>
      <c r="BH79" s="247" t="str">
        <f>IF('EDCI Data'!BB79="","",'EDCI Data'!BB79)</f>
        <v/>
      </c>
      <c r="BI79" s="247" t="str">
        <f>IF('EDCI Data'!BC79="","",'EDCI Data'!BC79)</f>
        <v/>
      </c>
      <c r="BJ79" s="247" t="str">
        <f>IF('EDCI Data'!BD79="","",'EDCI Data'!BD79)</f>
        <v/>
      </c>
      <c r="BK79" s="247" t="str">
        <f>IF('EDCI Data'!BE79="","",'EDCI Data'!BE79)</f>
        <v/>
      </c>
      <c r="BL79" s="247" t="str">
        <f>IF('EDCI Data'!BF79="","",'EDCI Data'!BF79)</f>
        <v/>
      </c>
      <c r="BM79" s="247" t="str">
        <f>IF('EDCI Data'!BG79="","",'EDCI Data'!BG79)</f>
        <v/>
      </c>
      <c r="BN79" s="248" t="str">
        <f>IF('EDCI Data'!BH79="","",'EDCI Data'!BH79)</f>
        <v/>
      </c>
      <c r="BO79" s="248" t="str">
        <f>IF('EDCI Data'!BI79="","",'EDCI Data'!BI79)</f>
        <v/>
      </c>
      <c r="BP79" s="249" t="str">
        <f>IF('EDCI Data'!BJ79="","",'EDCI Data'!BJ79)</f>
        <v/>
      </c>
      <c r="BQ79" s="248" t="str">
        <f>IF('EDCI Data'!BK79="","",'EDCI Data'!BK79)</f>
        <v/>
      </c>
      <c r="BR79" s="248" t="str">
        <f>IF('EDCI Data'!BL79="","",'EDCI Data'!BL79)</f>
        <v/>
      </c>
      <c r="BS79" s="250" t="str">
        <f>IF('EDCI Data'!BM79="","",'EDCI Data'!BM79)</f>
        <v/>
      </c>
      <c r="BT79" s="251" t="str">
        <f>IF('EDCI Data'!BN79="","",'EDCI Data'!BN79)</f>
        <v/>
      </c>
      <c r="BU79" s="246" t="str">
        <f>IF('EDCI Data'!BO79="","",'EDCI Data'!BO79)</f>
        <v/>
      </c>
      <c r="BV79" s="252">
        <f t="shared" si="136"/>
        <v>0</v>
      </c>
      <c r="BW79" s="252">
        <f t="shared" si="137"/>
        <v>0</v>
      </c>
      <c r="BX79" s="252">
        <f t="shared" si="138"/>
        <v>0</v>
      </c>
      <c r="BY79" s="252">
        <f t="shared" si="139"/>
        <v>0</v>
      </c>
      <c r="BZ79" t="str">
        <f t="shared" si="73"/>
        <v/>
      </c>
      <c r="CA79" s="253"/>
      <c r="CB79"/>
      <c r="CC79"/>
      <c r="CD79"/>
      <c r="CE79" t="str">
        <f t="shared" si="74"/>
        <v/>
      </c>
      <c r="CF79"/>
      <c r="CG79" t="str">
        <f t="shared" si="75"/>
        <v/>
      </c>
      <c r="CH79" t="str">
        <f t="shared" si="76"/>
        <v/>
      </c>
      <c r="CI79" t="str">
        <f t="shared" si="77"/>
        <v/>
      </c>
      <c r="CJ79" t="str">
        <f t="shared" si="78"/>
        <v/>
      </c>
      <c r="CK79"/>
      <c r="CL79"/>
      <c r="CM79" t="str">
        <f t="shared" si="79"/>
        <v/>
      </c>
      <c r="CN79" t="str">
        <f t="shared" si="80"/>
        <v/>
      </c>
      <c r="CO79" t="str">
        <f t="shared" si="81"/>
        <v/>
      </c>
      <c r="CP79" t="str">
        <f t="shared" si="82"/>
        <v/>
      </c>
      <c r="CQ79"/>
      <c r="CR79" t="str" cm="1">
        <f t="array" ref="CR79">IF(COUNTIFS($BZ$10:$BZ$259,$BZ79,$I$10:$I$259,$I79+1)&gt;0,IF(X79&lt;&gt;INDEX(Y$10:Y$259,MATCH(1,INDEX(($BZ79=$BZ$10:$BZ$259)*($I$10:$I$259=$I79+1),0,1),0)),"Number of FTEs in previous year do not align with Number of FTEs in current year across years, by definition these should be equal. Please check and update if required. "&amp;CHAR(10),""),"")</f>
        <v/>
      </c>
      <c r="CS79" t="str" cm="1">
        <f t="array" ref="CS79">IF(COUNTIFS($BZ$10:$BZ$259,$BZ79,$I$10:$I$259,$I79-1)&gt;0,IF(Y79&lt;&gt;INDEX(X$10:X$259,MATCH(1,INDEX(($BZ79=$BZ$10:$BZ$259)*($I$10:$I$259=$I79-1),0,1),0)),"Number of FTEs in previous year do not align with Number of FTEs in current year across years, by definition these should be equal. Please check and update if required. "&amp;CHAR(10),""),"")</f>
        <v/>
      </c>
      <c r="CT79" t="str">
        <f t="shared" si="83"/>
        <v/>
      </c>
      <c r="CU79" t="str">
        <f t="shared" si="84"/>
        <v/>
      </c>
      <c r="CV79"/>
      <c r="CW79" t="str">
        <f t="shared" si="85"/>
        <v/>
      </c>
      <c r="CX79"/>
      <c r="CY79" t="str">
        <f t="shared" si="86"/>
        <v/>
      </c>
      <c r="CZ79"/>
      <c r="DA79" t="str">
        <f t="shared" si="87"/>
        <v/>
      </c>
      <c r="DB79"/>
      <c r="DC79"/>
      <c r="DD79"/>
      <c r="DE79"/>
      <c r="DF79"/>
      <c r="DG79"/>
      <c r="DH79"/>
      <c r="DI79"/>
      <c r="DJ79"/>
      <c r="DK79"/>
      <c r="DL79"/>
      <c r="DM79"/>
      <c r="DN79"/>
      <c r="DO79"/>
      <c r="DP79"/>
      <c r="DQ79"/>
      <c r="DR79"/>
      <c r="DS79"/>
      <c r="DT79"/>
      <c r="DU79"/>
      <c r="DV79"/>
      <c r="DW79"/>
      <c r="DX79" t="str">
        <f t="shared" si="88"/>
        <v/>
      </c>
      <c r="DY79" t="str">
        <f t="shared" si="89"/>
        <v/>
      </c>
      <c r="DZ79" t="str">
        <f t="shared" si="90"/>
        <v/>
      </c>
      <c r="EA79" t="str">
        <f t="shared" si="91"/>
        <v/>
      </c>
      <c r="EB79" t="str">
        <f t="shared" si="92"/>
        <v/>
      </c>
      <c r="EC79" t="str">
        <f t="shared" si="93"/>
        <v/>
      </c>
      <c r="ED79" t="str">
        <f t="shared" si="94"/>
        <v/>
      </c>
      <c r="EE79" t="str">
        <f t="shared" si="95"/>
        <v/>
      </c>
      <c r="EF79" t="str">
        <f t="shared" si="96"/>
        <v/>
      </c>
      <c r="EG79" t="str">
        <f t="shared" si="97"/>
        <v/>
      </c>
      <c r="EH79" t="str">
        <f t="shared" si="98"/>
        <v/>
      </c>
      <c r="EI79" t="str">
        <f t="shared" si="99"/>
        <v/>
      </c>
      <c r="EJ79"/>
      <c r="EK79"/>
      <c r="EL79"/>
      <c r="EM79"/>
      <c r="EN79"/>
      <c r="EO79"/>
      <c r="EP79"/>
      <c r="EQ79" t="str">
        <f t="shared" si="100"/>
        <v/>
      </c>
      <c r="ER79" t="str">
        <f t="shared" si="101"/>
        <v/>
      </c>
      <c r="ES79" t="str">
        <f t="shared" si="102"/>
        <v/>
      </c>
      <c r="ET79"/>
      <c r="EU79" t="str">
        <f t="shared" si="103"/>
        <v/>
      </c>
      <c r="EV79"/>
      <c r="EW79" t="str">
        <f t="shared" si="104"/>
        <v/>
      </c>
      <c r="EX79"/>
      <c r="EY79" t="str">
        <f t="shared" si="105"/>
        <v/>
      </c>
      <c r="EZ79"/>
      <c r="FA79"/>
      <c r="FB79"/>
      <c r="FC79"/>
      <c r="FD79"/>
      <c r="FE79"/>
      <c r="FF79"/>
      <c r="FG79"/>
      <c r="FH79"/>
      <c r="FI79"/>
      <c r="FJ79"/>
      <c r="FK79"/>
      <c r="FL79"/>
      <c r="FM79"/>
      <c r="FN79"/>
      <c r="FO79"/>
      <c r="FP79"/>
      <c r="FQ79"/>
      <c r="FR79"/>
      <c r="FS79"/>
      <c r="FT79"/>
      <c r="FU79"/>
      <c r="FV79" t="str">
        <f t="shared" si="106"/>
        <v/>
      </c>
      <c r="FW79" t="str">
        <f t="shared" si="107"/>
        <v/>
      </c>
      <c r="FX79"/>
      <c r="FY79" t="str">
        <f t="shared" si="108"/>
        <v/>
      </c>
      <c r="FZ79" t="str">
        <f t="shared" si="109"/>
        <v/>
      </c>
      <c r="GA79" t="str">
        <f t="shared" si="110"/>
        <v/>
      </c>
      <c r="GB79" t="str">
        <f t="shared" si="111"/>
        <v/>
      </c>
      <c r="GC79" t="str">
        <f t="shared" si="112"/>
        <v/>
      </c>
      <c r="GD79" t="str">
        <f t="shared" si="113"/>
        <v/>
      </c>
      <c r="GE79" t="str">
        <f t="shared" si="114"/>
        <v/>
      </c>
      <c r="GF79" t="str">
        <f t="shared" si="115"/>
        <v/>
      </c>
      <c r="GG79" t="str">
        <f t="shared" si="116"/>
        <v/>
      </c>
      <c r="GH79"/>
      <c r="GI79"/>
      <c r="GJ79"/>
      <c r="GK79"/>
      <c r="GL79"/>
      <c r="GM79"/>
      <c r="GN79"/>
      <c r="GO79"/>
      <c r="GP79" t="str">
        <f t="shared" si="117"/>
        <v/>
      </c>
      <c r="GQ79" t="str">
        <f t="shared" si="118"/>
        <v/>
      </c>
      <c r="GR79"/>
      <c r="GS79" t="str">
        <f t="shared" si="119"/>
        <v/>
      </c>
      <c r="GT79"/>
      <c r="GU79" t="str">
        <f t="shared" si="120"/>
        <v/>
      </c>
      <c r="GV79"/>
      <c r="GW79" t="str">
        <f t="shared" si="121"/>
        <v/>
      </c>
      <c r="GX79"/>
      <c r="GY79"/>
      <c r="GZ79"/>
      <c r="HA79"/>
      <c r="HB79"/>
      <c r="HC79"/>
      <c r="HD79"/>
      <c r="HE79"/>
      <c r="HF79"/>
      <c r="HG79"/>
      <c r="HH79"/>
      <c r="HI79"/>
      <c r="HJ79"/>
      <c r="HK79"/>
      <c r="HL79"/>
      <c r="HM79"/>
      <c r="HN79"/>
      <c r="HO79"/>
      <c r="HP79"/>
      <c r="HQ79"/>
      <c r="HR79"/>
      <c r="HS79"/>
      <c r="HT79" t="str">
        <f t="shared" si="122"/>
        <v/>
      </c>
      <c r="HU79" t="str">
        <f t="shared" si="123"/>
        <v/>
      </c>
      <c r="HV79"/>
      <c r="HW79"/>
      <c r="HX79"/>
      <c r="HY79"/>
      <c r="HZ79"/>
      <c r="IA79"/>
      <c r="IB79"/>
      <c r="IC79"/>
      <c r="ID79"/>
      <c r="IE79" t="str">
        <f t="shared" si="124"/>
        <v/>
      </c>
      <c r="IF79"/>
      <c r="IG79"/>
      <c r="IH79"/>
      <c r="II79"/>
      <c r="IJ79"/>
      <c r="IK79"/>
      <c r="IL79"/>
      <c r="IM79"/>
      <c r="IN79"/>
      <c r="IO79"/>
      <c r="IP79"/>
      <c r="IQ79" t="str">
        <f t="shared" si="125"/>
        <v/>
      </c>
      <c r="IR79"/>
      <c r="IS79" t="str">
        <f t="shared" si="126"/>
        <v/>
      </c>
      <c r="IT79"/>
      <c r="IU79" t="str">
        <f t="shared" si="127"/>
        <v/>
      </c>
      <c r="IV79"/>
      <c r="IW79"/>
      <c r="IX79"/>
      <c r="IY79"/>
      <c r="IZ79"/>
      <c r="JA79"/>
      <c r="JB79"/>
      <c r="JC79"/>
      <c r="JD79"/>
      <c r="JE79"/>
      <c r="JF79"/>
      <c r="JG79"/>
      <c r="JH79"/>
      <c r="JI79"/>
      <c r="JJ79"/>
      <c r="JK79"/>
      <c r="JL79"/>
      <c r="JM79"/>
      <c r="JN79"/>
      <c r="JO79"/>
      <c r="JP79"/>
      <c r="JQ79"/>
      <c r="JR79" t="str">
        <f t="shared" si="128"/>
        <v/>
      </c>
      <c r="JS79" t="str">
        <f t="shared" si="129"/>
        <v/>
      </c>
      <c r="JT79"/>
      <c r="JU79"/>
      <c r="JV79"/>
      <c r="JW79"/>
      <c r="JX79"/>
      <c r="JY79"/>
      <c r="JZ79"/>
      <c r="KA79"/>
      <c r="KB79"/>
      <c r="KC79" t="str">
        <f t="shared" si="130"/>
        <v/>
      </c>
      <c r="KD79"/>
      <c r="KE79"/>
      <c r="KF79"/>
      <c r="KG79"/>
      <c r="KH79"/>
      <c r="KI79"/>
      <c r="KJ79"/>
      <c r="KK79"/>
      <c r="KL79" t="str">
        <f>IF(CT79=1,KL$8&amp;IF(SUM(CU79:$EQ79)=0,"",", "),"")</f>
        <v/>
      </c>
      <c r="KM79" t="str">
        <f>IF(CU79=1,KM$8&amp;IF(SUM(CV79:$EQ79)=0,"",", "),"")</f>
        <v/>
      </c>
      <c r="KN79" t="str">
        <f>IF(CV79=1,KN$8&amp;IF(SUM(CW79:$EQ79)=0,"",", "),"")</f>
        <v/>
      </c>
      <c r="KO79" t="str">
        <f>IF(CW79=1,KO$8&amp;IF(SUM(CX79:$EQ79)=0,"",", "),"")</f>
        <v/>
      </c>
      <c r="KP79" t="str">
        <f>IF(CX79=1,KP$8&amp;IF(SUM(CY79:$EQ79)=0,"",", "),"")</f>
        <v/>
      </c>
      <c r="KQ79" t="str">
        <f>IF(CY79=1,KQ$8&amp;IF(SUM(CZ79:$EQ79)=0,"",", "),"")</f>
        <v/>
      </c>
      <c r="KR79" t="str">
        <f>IF(CZ79=1,KR$8&amp;IF(SUM(DA79:$EQ79)=0,"",", "),"")</f>
        <v/>
      </c>
      <c r="KS79" t="str">
        <f>IF(DA79=1,KS$8&amp;IF(SUM(DB79:$EQ79)=0,"",", "),"")</f>
        <v/>
      </c>
      <c r="KT79" t="str">
        <f>IF(DB79=1,KT$8&amp;IF(SUM(DC79:$EQ79)=0,"",", "),"")</f>
        <v/>
      </c>
      <c r="KU79" t="str">
        <f>IF(DC79=1,KU$8&amp;IF(SUM(DD79:$EQ79)=0,"",", "),"")</f>
        <v/>
      </c>
      <c r="KV79" t="str">
        <f>IF(DD79=1,KV$8&amp;IF(SUM(DE79:$EQ79)=0,"",", "),"")</f>
        <v/>
      </c>
      <c r="KW79" t="str">
        <f>IF(DE79=1,KW$8&amp;IF(SUM(DF79:$EQ79)=0,"",", "),"")</f>
        <v/>
      </c>
      <c r="KX79" t="str">
        <f>IF(DF79=1,KX$8&amp;IF(SUM(DG79:$EQ79)=0,"",", "),"")</f>
        <v/>
      </c>
      <c r="KY79" t="str">
        <f>IF(DG79=1,KY$8&amp;IF(SUM(DH79:$EQ79)=0,"",", "),"")</f>
        <v/>
      </c>
      <c r="KZ79" t="str">
        <f>IF(DH79=1,KZ$8&amp;IF(SUM(DI79:$EQ79)=0,"",", "),"")</f>
        <v/>
      </c>
      <c r="LA79" t="str">
        <f>IF(DI79=1,LA$8&amp;IF(SUM(DJ79:$EQ79)=0,"",", "),"")</f>
        <v/>
      </c>
      <c r="LB79" t="str">
        <f>IF(DJ79=1,LB$8&amp;IF(SUM(DK79:$EQ79)=0,"",", "),"")</f>
        <v/>
      </c>
      <c r="LC79" t="str">
        <f>IF(DK79=1,LC$8&amp;IF(SUM(DL79:$EQ79)=0,"",", "),"")</f>
        <v/>
      </c>
      <c r="LD79" t="str">
        <f>IF(DL79=1,LD$8&amp;IF(SUM(DM79:$EQ79)=0,"",", "),"")</f>
        <v/>
      </c>
      <c r="LE79" t="str">
        <f>IF(DM79=1,LE$8&amp;IF(SUM(DN79:$EQ79)=0,"",", "),"")</f>
        <v/>
      </c>
      <c r="LF79" t="str">
        <f>IF(DN79=1,LF$8&amp;IF(SUM(DO79:$EQ79)=0,"",", "),"")</f>
        <v/>
      </c>
      <c r="LG79" t="str">
        <f>IF(DO79=1,LG$8&amp;IF(SUM(DP79:$EQ79)=0,"",", "),"")</f>
        <v/>
      </c>
      <c r="LH79" t="str">
        <f>IF(DP79=1,LH$8&amp;IF(SUM(DQ79:$EQ79)=0,"",", "),"")</f>
        <v/>
      </c>
      <c r="LI79" t="str">
        <f>IF(DQ79=1,LI$8&amp;IF(SUM(DR79:$EQ79)=0,"",", "),"")</f>
        <v/>
      </c>
      <c r="LJ79" t="str">
        <f>IF(DR79=1,LJ$8&amp;IF(SUM(DS79:$EQ79)=0,"",", "),"")</f>
        <v/>
      </c>
      <c r="LK79" t="str">
        <f>IF(DS79=1,LK$8&amp;IF(SUM(DT79:$EQ79)=0,"",", "),"")</f>
        <v/>
      </c>
      <c r="LL79" t="str">
        <f>IF(DT79=1,LL$8&amp;IF(SUM(DU79:$EQ79)=0,"",", "),"")</f>
        <v/>
      </c>
      <c r="LM79" t="str">
        <f>IF(DU79=1,LM$8&amp;IF(SUM(DV79:$EQ79)=0,"",", "),"")</f>
        <v/>
      </c>
      <c r="LN79" t="str">
        <f>IF(DV79=1,LN$8&amp;IF(SUM(DW79:$EQ79)=0,"",", "),"")</f>
        <v/>
      </c>
      <c r="LO79" t="str">
        <f>IF(DW79=1,LO$8&amp;IF(SUM(DX79:$EQ79)=0,"",", "),"")</f>
        <v/>
      </c>
      <c r="LP79" t="str">
        <f>IF(DX79=1,LP$8&amp;IF(SUM(DY79:$EQ79)=0,"",", "),"")</f>
        <v/>
      </c>
      <c r="LQ79" t="str">
        <f>IF(DY79=1,LQ$8&amp;IF(SUM(DZ79:$EQ79)=0,"",", "),"")</f>
        <v/>
      </c>
      <c r="LR79" t="str">
        <f>IF(DZ79=1,LR$8&amp;IF(SUM(EA79:$EQ79)=0,"",", "),"")</f>
        <v/>
      </c>
      <c r="LS79" t="str">
        <f>IF(EA79=1,LS$8&amp;IF(SUM(EB79:$EQ79)=0,"",", "),"")</f>
        <v/>
      </c>
      <c r="LT79" t="str">
        <f>IF(EB79=1,LT$8&amp;IF(SUM(EC79:$EQ79)=0,"",", "),"")</f>
        <v/>
      </c>
      <c r="LU79" t="str">
        <f>IF(EC79=1,LU$8&amp;IF(SUM(ED79:$EQ79)=0,"",", "),"")</f>
        <v/>
      </c>
      <c r="LV79" t="str">
        <f>IF(ED79=1,LV$8&amp;IF(SUM(EE79:$EQ79)=0,"",", "),"")</f>
        <v/>
      </c>
      <c r="LW79" t="str">
        <f>IF(EE79=1,LW$8&amp;IF(SUM(EF79:$EQ79)=0,"",", "),"")</f>
        <v/>
      </c>
      <c r="LX79" t="str">
        <f>IF(EF79=1,LX$8&amp;IF(SUM(EG79:$EQ79)=0,"",", "),"")</f>
        <v/>
      </c>
      <c r="LY79" t="str">
        <f>IF(EG79=1,LY$8&amp;IF(SUM(EH79:$EQ79)=0,"",", "),"")</f>
        <v/>
      </c>
      <c r="LZ79" t="str">
        <f>IF(EH79=1,LZ$8&amp;IF(SUM(EI79:$EQ79)=0,"",", "),"")</f>
        <v/>
      </c>
      <c r="MA79" t="str">
        <f>IF(EI79=1,MA$8&amp;IF(SUM(EJ79:$EQ79)=0,"",", "),"")</f>
        <v/>
      </c>
      <c r="MB79" t="str">
        <f>IF(EJ79=1,MB$8&amp;IF(SUM(EK79:$EQ79)=0,"",", "),"")</f>
        <v/>
      </c>
      <c r="MC79" t="str">
        <f>IF(EK79=1,MC$8&amp;IF(SUM(EL79:$EQ79)=0,"",", "),"")</f>
        <v/>
      </c>
      <c r="MD79" t="str">
        <f>IF(EL79=1,MD$8&amp;IF(SUM(EM79:$EQ79)=0,"",", "),"")</f>
        <v/>
      </c>
      <c r="ME79" t="str">
        <f>IF(EM79=1,ME$8&amp;IF(SUM(EN79:$EQ79)=0,"",", "),"")</f>
        <v/>
      </c>
      <c r="MF79" t="str">
        <f>IF(EN79=1,MF$8&amp;IF(SUM(EO79:$EQ79)=0,"",", "),"")</f>
        <v/>
      </c>
      <c r="MG79" t="str">
        <f>IF(EO79=1,MG$8&amp;IF(SUM(EP79:$EQ79)=0,"",", "),"")</f>
        <v/>
      </c>
      <c r="MH79" t="str">
        <f>IF(EP79=1,MH$8&amp;IF(SUM(EQ79:$EQ79)=0,"",", "),"")</f>
        <v/>
      </c>
      <c r="MI79" t="str">
        <f t="shared" si="140"/>
        <v/>
      </c>
      <c r="MJ79" t="str">
        <f>IF(ER79=1,MJ$8&amp;IF(SUM(ES79:$GO79)=0,"",", "),"")</f>
        <v/>
      </c>
      <c r="MK79" t="str">
        <f>IF(ES79=1,MK$8&amp;IF(SUM(ET79:$GO79)=0,"",", "),"")</f>
        <v/>
      </c>
      <c r="ML79" t="str">
        <f>IF(ET79=1,ML$8&amp;IF(SUM(EU79:$GO79)=0,"",", "),"")</f>
        <v/>
      </c>
      <c r="MM79" t="str">
        <f>IF(EU79=1,MM$8&amp;IF(SUM(EV79:$GO79)=0,"",", "),"")</f>
        <v/>
      </c>
      <c r="MN79" t="str">
        <f>IF(EV79=1,MN$8&amp;IF(SUM(EW79:$GO79)=0,"",", "),"")</f>
        <v/>
      </c>
      <c r="MO79" t="str">
        <f>IF(EW79=1,MO$8&amp;IF(SUM(EX79:$GO79)=0,"",", "),"")</f>
        <v/>
      </c>
      <c r="MP79" t="str">
        <f>IF(EX79=1,MP$8&amp;IF(SUM(EY79:$GO79)=0,"",", "),"")</f>
        <v/>
      </c>
      <c r="MQ79" t="str">
        <f>IF(EY79=1,MQ$8&amp;IF(SUM(EZ79:$GO79)=0,"",", "),"")</f>
        <v/>
      </c>
      <c r="MR79" t="str">
        <f>IF(EZ79=1,MR$8&amp;IF(SUM(FA79:$GO79)=0,"",", "),"")</f>
        <v/>
      </c>
      <c r="MS79" t="str">
        <f>IF(FA79=1,MS$8&amp;IF(SUM(FB79:$GO79)=0,"",", "),"")</f>
        <v/>
      </c>
      <c r="MT79" t="str">
        <f>IF(FB79=1,MT$8&amp;IF(SUM(FC79:$GO79)=0,"",", "),"")</f>
        <v/>
      </c>
      <c r="MU79" t="str">
        <f>IF(FC79=1,MU$8&amp;IF(SUM(FD79:$GO79)=0,"",", "),"")</f>
        <v/>
      </c>
      <c r="MV79" t="str">
        <f>IF(FD79=1,MV$8&amp;IF(SUM(FE79:$GO79)=0,"",", "),"")</f>
        <v/>
      </c>
      <c r="MW79" t="str">
        <f>IF(FE79=1,MW$8&amp;IF(SUM(FF79:$GO79)=0,"",", "),"")</f>
        <v/>
      </c>
      <c r="MX79" t="str">
        <f>IF(FF79=1,MX$8&amp;IF(SUM(FG79:$GO79)=0,"",", "),"")</f>
        <v/>
      </c>
      <c r="MY79" t="str">
        <f>IF(FG79=1,MY$8&amp;IF(SUM(FH79:$GO79)=0,"",", "),"")</f>
        <v/>
      </c>
      <c r="MZ79" t="str">
        <f>IF(FH79=1,MZ$8&amp;IF(SUM(FI79:$GO79)=0,"",", "),"")</f>
        <v/>
      </c>
      <c r="NA79" t="str">
        <f>IF(FI79=1,NA$8&amp;IF(SUM(FJ79:$GO79)=0,"",", "),"")</f>
        <v/>
      </c>
      <c r="NB79" t="str">
        <f>IF(FJ79=1,NB$8&amp;IF(SUM(FK79:$GO79)=0,"",", "),"")</f>
        <v/>
      </c>
      <c r="NC79" t="str">
        <f>IF(FK79=1,NC$8&amp;IF(SUM(FL79:$GO79)=0,"",", "),"")</f>
        <v/>
      </c>
      <c r="ND79" t="str">
        <f>IF(FL79=1,ND$8&amp;IF(SUM(FM79:$GO79)=0,"",", "),"")</f>
        <v/>
      </c>
      <c r="NE79" t="str">
        <f>IF(FM79=1,NE$8&amp;IF(SUM(FN79:$GO79)=0,"",", "),"")</f>
        <v/>
      </c>
      <c r="NF79" t="str">
        <f>IF(FN79=1,NF$8&amp;IF(SUM(FO79:$GO79)=0,"",", "),"")</f>
        <v/>
      </c>
      <c r="NG79" t="str">
        <f>IF(FO79=1,NG$8&amp;IF(SUM(FP79:$GO79)=0,"",", "),"")</f>
        <v/>
      </c>
      <c r="NH79" t="str">
        <f>IF(FP79=1,NH$8&amp;IF(SUM(FQ79:$GO79)=0,"",", "),"")</f>
        <v/>
      </c>
      <c r="NI79" t="str">
        <f>IF(FQ79=1,NI$8&amp;IF(SUM(FR79:$GO79)=0,"",", "),"")</f>
        <v/>
      </c>
      <c r="NJ79" t="str">
        <f>IF(FR79=1,NJ$8&amp;IF(SUM(FS79:$GO79)=0,"",", "),"")</f>
        <v/>
      </c>
      <c r="NK79" t="str">
        <f>IF(FS79=1,NK$8&amp;IF(SUM(FT79:$GO79)=0,"",", "),"")</f>
        <v/>
      </c>
      <c r="NL79" t="str">
        <f>IF(FT79=1,NL$8&amp;IF(SUM(FU79:$GO79)=0,"",", "),"")</f>
        <v/>
      </c>
      <c r="NM79" t="str">
        <f>IF(FU79=1,NM$8&amp;IF(SUM(FV79:$GO79)=0,"",", "),"")</f>
        <v/>
      </c>
      <c r="NN79" t="str">
        <f>IF(FV79=1,NN$8&amp;IF(SUM(FW79:$GO79)=0,"",", "),"")</f>
        <v/>
      </c>
      <c r="NO79" t="str">
        <f>IF(FW79=1,NO$8&amp;IF(SUM(FX79:$GO79)=0,"",", "),"")</f>
        <v/>
      </c>
      <c r="NP79" t="str">
        <f>IF(FX79=1,NP$8&amp;IF(SUM(FY79:$GO79)=0,"",", "),"")</f>
        <v/>
      </c>
      <c r="NQ79" t="str">
        <f>IF(FY79=1,NQ$8&amp;IF(SUM(FZ79:$GO79)=0,"",", "),"")</f>
        <v/>
      </c>
      <c r="NR79" t="str">
        <f>IF(FZ79=1,NR$8&amp;IF(SUM(GA79:$GO79)=0,"",", "),"")</f>
        <v/>
      </c>
      <c r="NS79" t="str">
        <f>IF(GA79=1,NS$8&amp;IF(SUM(GB79:$GO79)=0,"",", "),"")</f>
        <v/>
      </c>
      <c r="NT79" t="str">
        <f>IF(GB79=1,NT$8&amp;IF(SUM(GC79:$GO79)=0,"",", "),"")</f>
        <v/>
      </c>
      <c r="NU79" t="str">
        <f>IF(GC79=1,NU$8&amp;IF(SUM(GD79:$GO79)=0,"",", "),"")</f>
        <v/>
      </c>
      <c r="NV79" t="str">
        <f>IF(GD79=1,NV$8&amp;IF(SUM(GE79:$GO79)=0,"",", "),"")</f>
        <v/>
      </c>
      <c r="NW79" t="str">
        <f>IF(GE79=1,NW$8&amp;IF(SUM(GF79:$GO79)=0,"",", "),"")</f>
        <v/>
      </c>
      <c r="NX79" t="str">
        <f>IF(GF79=1,NX$8&amp;IF(SUM(GG79:$GO79)=0,"",", "),"")</f>
        <v/>
      </c>
      <c r="NY79" t="str">
        <f>IF(GG79=1,NY$8&amp;IF(SUM(GH79:$GO79)=0,"",", "),"")</f>
        <v/>
      </c>
      <c r="NZ79" t="str">
        <f>IF(GH79=1,NZ$8&amp;IF(SUM(GI79:$GO79)=0,"",", "),"")</f>
        <v/>
      </c>
      <c r="OA79" t="str">
        <f>IF(GI79=1,OA$8&amp;IF(SUM(GJ79:$GO79)=0,"",", "),"")</f>
        <v/>
      </c>
      <c r="OB79" t="str">
        <f>IF(GJ79=1,OB$8&amp;IF(SUM(GK79:$GO79)=0,"",", "),"")</f>
        <v/>
      </c>
      <c r="OC79" t="str">
        <f>IF(GK79=1,OC$8&amp;IF(SUM(GL79:$GO79)=0,"",", "),"")</f>
        <v/>
      </c>
      <c r="OD79" t="str">
        <f>IF(GL79=1,OD$8&amp;IF(SUM(GM79:$GO79)=0,"",", "),"")</f>
        <v/>
      </c>
      <c r="OE79" t="str">
        <f>IF(GM79=1,OE$8&amp;IF(SUM(GN79:$GO79)=0,"",", "),"")</f>
        <v/>
      </c>
      <c r="OF79" t="str">
        <f>IF(GN79=1,OF$8&amp;IF(SUM(GO79:$GO79)=0,"",", "),"")</f>
        <v/>
      </c>
      <c r="OG79" t="str">
        <f t="shared" si="141"/>
        <v/>
      </c>
      <c r="OH79" t="str">
        <f>IF(GP79=1,OH$8&amp;IF(SUM(GQ79:$IM79)=0,"",", "),"")</f>
        <v/>
      </c>
      <c r="OI79" t="str">
        <f>IF(GQ79=1,OI$8&amp;IF(SUM(GR79:$IM79)=0,"",", "),"")</f>
        <v/>
      </c>
      <c r="OJ79" t="str">
        <f>IF(GR79=1,OJ$8&amp;IF(SUM(GS79:$IM79)=0,"",", "),"")</f>
        <v/>
      </c>
      <c r="OK79" t="str">
        <f>IF(GS79=1,OK$8&amp;IF(SUM(GT79:$IM79)=0,"",", "),"")</f>
        <v/>
      </c>
      <c r="OL79" t="str">
        <f>IF(GT79=1,OL$8&amp;IF(SUM(GU79:$IM79)=0,"",", "),"")</f>
        <v/>
      </c>
      <c r="OM79" t="str">
        <f>IF(GU79=1,OM$8&amp;IF(SUM(GV79:$IM79)=0,"",", "),"")</f>
        <v/>
      </c>
      <c r="ON79" t="str">
        <f>IF(GV79=1,ON$8&amp;IF(SUM(GW79:$IM79)=0,"",", "),"")</f>
        <v/>
      </c>
      <c r="OO79" t="str">
        <f>IF(GW79=1,OO$8&amp;IF(SUM(GX79:$IM79)=0,"",", "),"")</f>
        <v/>
      </c>
      <c r="OP79" t="str">
        <f>IF(GX79=1,OP$8&amp;IF(SUM(GY79:$IM79)=0,"",", "),"")</f>
        <v/>
      </c>
      <c r="OQ79" t="str">
        <f>IF(GY79=1,OQ$8&amp;IF(SUM(GZ79:$IM79)=0,"",", "),"")</f>
        <v/>
      </c>
      <c r="OR79" t="str">
        <f>IF(GZ79=1,OR$8&amp;IF(SUM(HA79:$IM79)=0,"",", "),"")</f>
        <v/>
      </c>
      <c r="OS79" t="str">
        <f>IF(HA79=1,OS$8&amp;IF(SUM(HB79:$IM79)=0,"",", "),"")</f>
        <v/>
      </c>
      <c r="OT79" t="str">
        <f>IF(HB79=1,OT$8&amp;IF(SUM(HC79:$IM79)=0,"",", "),"")</f>
        <v/>
      </c>
      <c r="OU79" t="str">
        <f>IF(HC79=1,OU$8&amp;IF(SUM(HD79:$IM79)=0,"",", "),"")</f>
        <v/>
      </c>
      <c r="OV79" t="str">
        <f>IF(HD79=1,OV$8&amp;IF(SUM(HE79:$IM79)=0,"",", "),"")</f>
        <v/>
      </c>
      <c r="OW79" t="str">
        <f>IF(HE79=1,OW$8&amp;IF(SUM(HF79:$IM79)=0,"",", "),"")</f>
        <v/>
      </c>
      <c r="OX79" t="str">
        <f>IF(HF79=1,OX$8&amp;IF(SUM(HG79:$IM79)=0,"",", "),"")</f>
        <v/>
      </c>
      <c r="OY79" t="str">
        <f>IF(HG79=1,OY$8&amp;IF(SUM(HH79:$IM79)=0,"",", "),"")</f>
        <v/>
      </c>
      <c r="OZ79" t="str">
        <f>IF(HH79=1,OZ$8&amp;IF(SUM(HI79:$IM79)=0,"",", "),"")</f>
        <v/>
      </c>
      <c r="PA79" t="str">
        <f>IF(HI79=1,PA$8&amp;IF(SUM(HJ79:$IM79)=0,"",", "),"")</f>
        <v/>
      </c>
      <c r="PB79" t="str">
        <f>IF(HJ79=1,PB$8&amp;IF(SUM(HK79:$IM79)=0,"",", "),"")</f>
        <v/>
      </c>
      <c r="PC79" t="str">
        <f>IF(HK79=1,PC$8&amp;IF(SUM(HL79:$IM79)=0,"",", "),"")</f>
        <v/>
      </c>
      <c r="PD79" t="str">
        <f>IF(HL79=1,PD$8&amp;IF(SUM(HM79:$IM79)=0,"",", "),"")</f>
        <v/>
      </c>
      <c r="PE79" t="str">
        <f>IF(HM79=1,PE$8&amp;IF(SUM(HN79:$IM79)=0,"",", "),"")</f>
        <v/>
      </c>
      <c r="PF79" t="str">
        <f>IF(HN79=1,PF$8&amp;IF(SUM(HO79:$IM79)=0,"",", "),"")</f>
        <v/>
      </c>
      <c r="PG79" t="str">
        <f>IF(HO79=1,PG$8&amp;IF(SUM(HP79:$IM79)=0,"",", "),"")</f>
        <v/>
      </c>
      <c r="PH79" t="str">
        <f>IF(HP79=1,PH$8&amp;IF(SUM(HQ79:$IM79)=0,"",", "),"")</f>
        <v/>
      </c>
      <c r="PI79" t="str">
        <f>IF(HQ79=1,PI$8&amp;IF(SUM(HR79:$IM79)=0,"",", "),"")</f>
        <v/>
      </c>
      <c r="PJ79" t="str">
        <f>IF(HR79=1,PJ$8&amp;IF(SUM(HS79:$IM79)=0,"",", "),"")</f>
        <v/>
      </c>
      <c r="PK79" t="str">
        <f>IF(HS79=1,PK$8&amp;IF(SUM(HT79:$IM79)=0,"",", "),"")</f>
        <v/>
      </c>
      <c r="PL79" t="str">
        <f>IF(HT79=1,PL$8&amp;IF(SUM(HU79:$IM79)=0,"",", "),"")</f>
        <v/>
      </c>
      <c r="PM79" t="str">
        <f>IF(HU79=1,PM$8&amp;IF(SUM(HV79:$IM79)=0,"",", "),"")</f>
        <v/>
      </c>
      <c r="PN79" t="str">
        <f>IF(HV79=1,PN$8&amp;IF(SUM(HW79:$IM79)=0,"",", "),"")</f>
        <v/>
      </c>
      <c r="PO79" t="str">
        <f>IF(HW79=1,PO$8&amp;IF(SUM(HX79:$IM79)=0,"",", "),"")</f>
        <v/>
      </c>
      <c r="PP79" t="str">
        <f>IF(HX79=1,PP$8&amp;IF(SUM(HY79:$IM79)=0,"",", "),"")</f>
        <v/>
      </c>
      <c r="PQ79" t="str">
        <f>IF(HY79=1,PQ$8&amp;IF(SUM(HZ79:$IM79)=0,"",", "),"")</f>
        <v/>
      </c>
      <c r="PR79" t="str">
        <f>IF(HZ79=1,PR$8&amp;IF(SUM(IA79:$IM79)=0,"",", "),"")</f>
        <v/>
      </c>
      <c r="PS79" t="str">
        <f>IF(IA79=1,PS$8&amp;IF(SUM(IB79:$IM79)=0,"",", "),"")</f>
        <v/>
      </c>
      <c r="PT79" t="str">
        <f>IF(IB79=1,PT$8&amp;IF(SUM(IC79:$IM79)=0,"",", "),"")</f>
        <v/>
      </c>
      <c r="PU79" t="str">
        <f>IF(IC79=1,PU$8&amp;IF(SUM(ID79:$IM79)=0,"",", "),"")</f>
        <v/>
      </c>
      <c r="PV79" t="str">
        <f>IF(ID79=1,PV$8&amp;IF(SUM(IE79:$IM79)=0,"",", "),"")</f>
        <v/>
      </c>
      <c r="PW79" t="str">
        <f>IF(IE79=1,PW$8&amp;IF(SUM(IF79:$IM79)=0,"",", "),"")</f>
        <v/>
      </c>
      <c r="PX79" t="str">
        <f>IF(IF79=1,PX$8&amp;IF(SUM(IG79:$IM79)=0,"",", "),"")</f>
        <v/>
      </c>
      <c r="PY79" t="str">
        <f>IF(IG79=1,PY$8&amp;IF(SUM(IH79:$IM79)=0,"",", "),"")</f>
        <v/>
      </c>
      <c r="PZ79" t="str">
        <f>IF(IH79=1,PZ$8&amp;IF(SUM(II79:$IM79)=0,"",", "),"")</f>
        <v/>
      </c>
      <c r="QA79" t="str">
        <f>IF(II79=1,QA$8&amp;IF(SUM(IJ79:$IM79)=0,"",", "),"")</f>
        <v/>
      </c>
      <c r="QB79" t="str">
        <f>IF(IJ79=1,QB$8&amp;IF(SUM(IK79:$IM79)=0,"",", "),"")</f>
        <v/>
      </c>
      <c r="QC79" t="str">
        <f>IF(IK79=1,QC$8&amp;IF(SUM(IL79:$IM79)=0,"",", "),"")</f>
        <v/>
      </c>
      <c r="QD79" t="str">
        <f>IF(IL79=1,QD$8&amp;IF(SUM(IM79:$IM79)=0,"",", "),"")</f>
        <v/>
      </c>
      <c r="QE79" t="str">
        <f t="shared" si="142"/>
        <v/>
      </c>
      <c r="QF79" t="str">
        <f>IF(IN79=1,QF$8&amp;IF(SUM(IO79:$KK79)=0,"",", "),"")</f>
        <v/>
      </c>
      <c r="QG79" t="str">
        <f>IF(IO79=1,QG$8&amp;IF(SUM(IP79:$KK79)=0,"",", "),"")</f>
        <v/>
      </c>
      <c r="QH79" t="str">
        <f>IF(IP79=1,QH$8&amp;IF(SUM(IQ79:$KK79)=0,"",", "),"")</f>
        <v/>
      </c>
      <c r="QI79" t="str">
        <f>IF(IQ79=1,QI$8&amp;IF(SUM(IR79:$KK79)=0,"",", "),"")</f>
        <v/>
      </c>
      <c r="QJ79" t="str">
        <f>IF(IR79=1,QJ$8&amp;IF(SUM(IS79:$KK79)=0,"",", "),"")</f>
        <v/>
      </c>
      <c r="QK79" t="str">
        <f>IF(IS79=1,QK$8&amp;IF(SUM(IT79:$KK79)=0,"",", "),"")</f>
        <v/>
      </c>
      <c r="QL79" t="str">
        <f>IF(IT79=1,QL$8&amp;IF(SUM(IU79:$KK79)=0,"",", "),"")</f>
        <v/>
      </c>
      <c r="QM79" t="str">
        <f>IF(IU79=1,QM$8&amp;IF(SUM(IV79:$KK79)=0,"",", "),"")</f>
        <v/>
      </c>
      <c r="QN79" t="str">
        <f>IF(IV79=1,QN$8&amp;IF(SUM(IW79:$KK79)=0,"",", "),"")</f>
        <v/>
      </c>
      <c r="QO79" t="str">
        <f>IF(IW79=1,QO$8&amp;IF(SUM(IX79:$KK79)=0,"",", "),"")</f>
        <v/>
      </c>
      <c r="QP79" t="str">
        <f>IF(IX79=1,QP$8&amp;IF(SUM(IY79:$KK79)=0,"",", "),"")</f>
        <v/>
      </c>
      <c r="QQ79" t="str">
        <f>IF(IY79=1,QQ$8&amp;IF(SUM(IZ79:$KK79)=0,"",", "),"")</f>
        <v/>
      </c>
      <c r="QR79" t="str">
        <f>IF(IZ79=1,QR$8&amp;IF(SUM(JA79:$KK79)=0,"",", "),"")</f>
        <v/>
      </c>
      <c r="QS79" t="str">
        <f>IF(JA79=1,QS$8&amp;IF(SUM(JB79:$KK79)=0,"",", "),"")</f>
        <v/>
      </c>
      <c r="QT79" t="str">
        <f>IF(JB79=1,QT$8&amp;IF(SUM(JC79:$KK79)=0,"",", "),"")</f>
        <v/>
      </c>
      <c r="QU79" t="str">
        <f>IF(JC79=1,QU$8&amp;IF(SUM(JD79:$KK79)=0,"",", "),"")</f>
        <v/>
      </c>
      <c r="QV79" t="str">
        <f>IF(JD79=1,QV$8&amp;IF(SUM(JE79:$KK79)=0,"",", "),"")</f>
        <v/>
      </c>
      <c r="QW79" t="str">
        <f>IF(JE79=1,QW$8&amp;IF(SUM(JF79:$KK79)=0,"",", "),"")</f>
        <v/>
      </c>
      <c r="QX79" t="str">
        <f>IF(JF79=1,QX$8&amp;IF(SUM(JG79:$KK79)=0,"",", "),"")</f>
        <v/>
      </c>
      <c r="QY79" t="str">
        <f>IF(JG79=1,QY$8&amp;IF(SUM(JH79:$KK79)=0,"",", "),"")</f>
        <v/>
      </c>
      <c r="QZ79" t="str">
        <f>IF(JH79=1,QZ$8&amp;IF(SUM(JI79:$KK79)=0,"",", "),"")</f>
        <v/>
      </c>
      <c r="RA79" t="str">
        <f>IF(JI79=1,RA$8&amp;IF(SUM(JJ79:$KK79)=0,"",", "),"")</f>
        <v/>
      </c>
      <c r="RB79" t="str">
        <f>IF(JJ79=1,RB$8&amp;IF(SUM(JK79:$KK79)=0,"",", "),"")</f>
        <v/>
      </c>
      <c r="RC79" t="str">
        <f>IF(JK79=1,RC$8&amp;IF(SUM(JL79:$KK79)=0,"",", "),"")</f>
        <v/>
      </c>
      <c r="RD79" t="str">
        <f>IF(JL79=1,RD$8&amp;IF(SUM(JM79:$KK79)=0,"",", "),"")</f>
        <v/>
      </c>
      <c r="RE79" t="str">
        <f>IF(JM79=1,RE$8&amp;IF(SUM(JN79:$KK79)=0,"",", "),"")</f>
        <v/>
      </c>
      <c r="RF79" t="str">
        <f>IF(JN79=1,RF$8&amp;IF(SUM(JO79:$KK79)=0,"",", "),"")</f>
        <v/>
      </c>
      <c r="RG79" t="str">
        <f>IF(JO79=1,RG$8&amp;IF(SUM(JP79:$KK79)=0,"",", "),"")</f>
        <v/>
      </c>
      <c r="RH79" t="str">
        <f>IF(JP79=1,RH$8&amp;IF(SUM(JQ79:$KK79)=0,"",", "),"")</f>
        <v/>
      </c>
      <c r="RI79" t="str">
        <f>IF(JQ79=1,RI$8&amp;IF(SUM(JR79:$KK79)=0,"",", "),"")</f>
        <v/>
      </c>
      <c r="RJ79" t="str">
        <f>IF(JR79=1,RJ$8&amp;IF(SUM(JS79:$KK79)=0,"",", "),"")</f>
        <v/>
      </c>
      <c r="RK79" t="str">
        <f>IF(JS79=1,RK$8&amp;IF(SUM(JT79:$KK79)=0,"",", "),"")</f>
        <v/>
      </c>
      <c r="RL79" t="str">
        <f>IF(JT79=1,RL$8&amp;IF(SUM(JU79:$KK79)=0,"",", "),"")</f>
        <v/>
      </c>
      <c r="RM79" t="str">
        <f>IF(JU79=1,RM$8&amp;IF(SUM(JV79:$KK79)=0,"",", "),"")</f>
        <v/>
      </c>
      <c r="RN79" t="str">
        <f>IF(JV79=1,RN$8&amp;IF(SUM(JW79:$KK79)=0,"",", "),"")</f>
        <v/>
      </c>
      <c r="RO79" t="str">
        <f>IF(JW79=1,RO$8&amp;IF(SUM(JX79:$KK79)=0,"",", "),"")</f>
        <v/>
      </c>
      <c r="RP79" t="str">
        <f>IF(JX79=1,RP$8&amp;IF(SUM(JY79:$KK79)=0,"",", "),"")</f>
        <v/>
      </c>
      <c r="RQ79" t="str">
        <f>IF(JY79=1,RQ$8&amp;IF(SUM(JZ79:$KK79)=0,"",", "),"")</f>
        <v/>
      </c>
      <c r="RR79" t="str">
        <f>IF(JZ79=1,RR$8&amp;IF(SUM(KA79:$KK79)=0,"",", "),"")</f>
        <v/>
      </c>
      <c r="RS79" t="str">
        <f>IF(KA79=1,RS$8&amp;IF(SUM(KB79:$KK79)=0,"",", "),"")</f>
        <v/>
      </c>
      <c r="RT79" t="str">
        <f>IF(KB79=1,RT$8&amp;IF(SUM(KC79:$KK79)=0,"",", "),"")</f>
        <v/>
      </c>
      <c r="RU79" t="str">
        <f>IF(KC79=1,RU$8&amp;IF(SUM(KD79:$KK79)=0,"",", "),"")</f>
        <v/>
      </c>
      <c r="RV79" t="str">
        <f>IF(KD79=1,RV$8&amp;IF(SUM(KE79:$KK79)=0,"",", "),"")</f>
        <v/>
      </c>
      <c r="RW79" t="str">
        <f>IF(KE79=1,RW$8&amp;IF(SUM(KF79:$KK79)=0,"",", "),"")</f>
        <v/>
      </c>
      <c r="RX79" t="str">
        <f>IF(KF79=1,RX$8&amp;IF(SUM(KG79:$KK79)=0,"",", "),"")</f>
        <v/>
      </c>
      <c r="RY79" t="str">
        <f>IF(KG79=1,RY$8&amp;IF(SUM(KH79:$KK79)=0,"",", "),"")</f>
        <v/>
      </c>
      <c r="RZ79" t="str">
        <f>IF(KH79=1,RZ$8&amp;IF(SUM(KI79:$KK79)=0,"",", "),"")</f>
        <v/>
      </c>
      <c r="SA79" t="str">
        <f>IF(KI79=1,SA$8&amp;IF(SUM(KJ79:$KK79)=0,"",", "),"")</f>
        <v/>
      </c>
      <c r="SB79" t="str">
        <f>IF(KJ79=1,SB$8&amp;IF(SUM(KK79:$KK79)=0,"",", "),"")</f>
        <v/>
      </c>
      <c r="SC79" t="str">
        <f t="shared" si="143"/>
        <v/>
      </c>
    </row>
    <row r="80" spans="1:497" ht="60" customHeight="1" x14ac:dyDescent="0.45">
      <c r="A80" s="62"/>
      <c r="B80" s="212" t="str">
        <f t="shared" si="72"/>
        <v/>
      </c>
      <c r="C80" s="212" t="str">
        <f t="shared" si="131"/>
        <v/>
      </c>
      <c r="D80" s="212" t="str">
        <f t="shared" si="132"/>
        <v/>
      </c>
      <c r="E80" s="212" t="str">
        <f t="shared" si="133"/>
        <v/>
      </c>
      <c r="F80" s="212" t="str">
        <f t="shared" si="134"/>
        <v/>
      </c>
      <c r="G80" s="237" t="str">
        <f>IF('EDCI Data'!B80="","",'EDCI Data'!B80)</f>
        <v/>
      </c>
      <c r="H80" s="238" t="str">
        <f>IF('EDCI Data'!C80="","",'EDCI Data'!C80)</f>
        <v/>
      </c>
      <c r="I80" s="239" t="str">
        <f>IF('EDCI Data'!D80="","",'EDCI Data'!D80)</f>
        <v/>
      </c>
      <c r="J80" s="240" t="str">
        <f>IF('EDCI Data'!E80="","",'EDCI Data'!E80)</f>
        <v/>
      </c>
      <c r="K80" s="237" t="str">
        <f>IF('EDCI Data'!F80="","",'EDCI Data'!F80)</f>
        <v/>
      </c>
      <c r="L80" s="237" t="str">
        <f>IF('EDCI Data'!G80="","",'EDCI Data'!G80)</f>
        <v/>
      </c>
      <c r="M80" s="237" t="str">
        <f>IF('EDCI Data'!H80="","",'EDCI Data'!H80)</f>
        <v/>
      </c>
      <c r="N80" s="237" t="str">
        <f>IF('EDCI Data'!I80="","",'EDCI Data'!I80)</f>
        <v/>
      </c>
      <c r="O80" s="237" t="str">
        <f>IF('EDCI Data'!J80="","",'EDCI Data'!J80)</f>
        <v/>
      </c>
      <c r="P80" s="237" t="str">
        <f>IF('EDCI Data'!K80="","",'EDCI Data'!K80)</f>
        <v/>
      </c>
      <c r="Q80" s="241" t="str">
        <f>IF('EDCI Data'!L80="","",'EDCI Data'!L80)</f>
        <v/>
      </c>
      <c r="R80" s="241" t="str">
        <f>IF('EDCI Data'!M80="","",'EDCI Data'!M80)</f>
        <v/>
      </c>
      <c r="S80" s="237" t="str">
        <f>IF('EDCI Data'!N80="","",'EDCI Data'!N80)</f>
        <v/>
      </c>
      <c r="T80" s="237" t="str">
        <f>IF('EDCI Data'!O80="","",'EDCI Data'!O80)</f>
        <v/>
      </c>
      <c r="U80" s="237" t="str">
        <f>IF('EDCI Data'!P80="","",'EDCI Data'!P80)</f>
        <v/>
      </c>
      <c r="V80" s="237" t="str">
        <f>IF('EDCI Data'!Q80="","",'EDCI Data'!Q80)</f>
        <v/>
      </c>
      <c r="W80" s="242" t="str">
        <f>IF('EDCI Data'!R80="","",'EDCI Data'!R80)</f>
        <v/>
      </c>
      <c r="X80" s="243" t="str">
        <f>IF('EDCI Data'!S80="","",'EDCI Data'!S80)</f>
        <v/>
      </c>
      <c r="Y80" s="243" t="str">
        <f>IF('EDCI Data'!T80="","",'EDCI Data'!T80)</f>
        <v/>
      </c>
      <c r="Z80" s="244" t="str">
        <f>IF('EDCI Data'!U80="","",'EDCI Data'!U80)</f>
        <v/>
      </c>
      <c r="AA80" s="237" t="str">
        <f>IF('EDCI Data'!V80="","",'EDCI Data'!V80)</f>
        <v/>
      </c>
      <c r="AB80" s="244" t="str">
        <f>IF('EDCI Data'!W80="","",'EDCI Data'!W80)</f>
        <v/>
      </c>
      <c r="AC80" s="237" t="str">
        <f>IF('EDCI Data'!X80="","",'EDCI Data'!X80)</f>
        <v/>
      </c>
      <c r="AD80" s="244" t="str">
        <f>IF('EDCI Data'!Y80="","",'EDCI Data'!Y80)</f>
        <v/>
      </c>
      <c r="AE80" s="237" t="str">
        <f>IF('EDCI Data'!Z80="","",'EDCI Data'!Z80)</f>
        <v/>
      </c>
      <c r="AF80" s="237" t="str">
        <f>IF('EDCI Data'!AA80="","",'EDCI Data'!AA80)</f>
        <v/>
      </c>
      <c r="AG80" s="237" t="str">
        <f>IF('EDCI Data'!AB80="","",'EDCI Data'!AB80)</f>
        <v/>
      </c>
      <c r="AH80" s="237" t="str">
        <f>IF('EDCI Data'!AC80="","",'EDCI Data'!AC80)</f>
        <v/>
      </c>
      <c r="AI80" s="237" t="str">
        <f>IF('EDCI Data'!AD80="","",'EDCI Data'!AD80)</f>
        <v/>
      </c>
      <c r="AJ80" s="237" t="str">
        <f>IF('EDCI Data'!AE80="","",'EDCI Data'!AE80)</f>
        <v/>
      </c>
      <c r="AK80" s="237" t="str">
        <f>IF('EDCI Data'!AF80="","",'EDCI Data'!AF80)</f>
        <v/>
      </c>
      <c r="AL80" s="237" t="str">
        <f>IF('EDCI Data'!AG80="","",'EDCI Data'!AG80)</f>
        <v/>
      </c>
      <c r="AM80" s="237" t="str">
        <f>IF('EDCI Data'!AH80="","",'EDCI Data'!AH80)</f>
        <v/>
      </c>
      <c r="AN80" s="237" t="str">
        <f>IF('EDCI Data'!AI80="","",'EDCI Data'!AI80)</f>
        <v/>
      </c>
      <c r="AO80" s="237" t="str">
        <f>IF('EDCI Data'!AJ80="","",'EDCI Data'!AJ80)</f>
        <v/>
      </c>
      <c r="AP80" s="237" t="str">
        <f>IF('EDCI Data'!AK80="","",'EDCI Data'!AK80)</f>
        <v/>
      </c>
      <c r="AQ80" s="237" t="str">
        <f>IF('EDCI Data'!AL80="","",'EDCI Data'!AL80)</f>
        <v/>
      </c>
      <c r="AR80" s="237" t="str">
        <f>IF('EDCI Data'!AM80="","",'EDCI Data'!AM80)</f>
        <v/>
      </c>
      <c r="AS80" s="237" t="str">
        <f>IF('EDCI Data'!AN80="","",'EDCI Data'!AN80)</f>
        <v/>
      </c>
      <c r="AT80" s="237" t="str">
        <f>IF('EDCI Data'!AO80="","",'EDCI Data'!AO80)</f>
        <v/>
      </c>
      <c r="AU80" s="237" t="str">
        <f>IF('EDCI Data'!AP80="","",'EDCI Data'!AP80)</f>
        <v/>
      </c>
      <c r="AV80" s="237" t="str">
        <f>IF('EDCI Data'!AQ80="","",'EDCI Data'!AQ80)</f>
        <v/>
      </c>
      <c r="AW80" s="237" t="str">
        <f>IF('EDCI Data'!AR80="","",'EDCI Data'!AR80)</f>
        <v/>
      </c>
      <c r="AX80" s="237" t="str">
        <f>IF('EDCI Data'!AS80="","",'EDCI Data'!AS80)</f>
        <v/>
      </c>
      <c r="AY80" s="237" t="str">
        <f>IF('EDCI Data'!AT80="","",'EDCI Data'!AT80)</f>
        <v/>
      </c>
      <c r="AZ80" s="237" t="str">
        <f>IF('EDCI Data'!AU80="","",'EDCI Data'!AU80)</f>
        <v/>
      </c>
      <c r="BA80" s="237" t="str">
        <f>IF('EDCI Data'!AV80="","",'EDCI Data'!AV80)</f>
        <v/>
      </c>
      <c r="BB80" s="245" t="str">
        <f>IF('EDCI Data'!AW80="","",'EDCI Data'!AW80)</f>
        <v/>
      </c>
      <c r="BC80" s="245" t="str">
        <f>IF('EDCI Data'!AX80="","",'EDCI Data'!AX80)</f>
        <v/>
      </c>
      <c r="BD80" s="246" t="str">
        <f t="shared" si="135"/>
        <v/>
      </c>
      <c r="BE80" s="247" t="str">
        <f>IF('EDCI Data'!AY80="","",'EDCI Data'!AY80)</f>
        <v/>
      </c>
      <c r="BF80" s="247" t="str">
        <f>IF('EDCI Data'!AZ80="","",'EDCI Data'!AZ80)</f>
        <v/>
      </c>
      <c r="BG80" s="247" t="str">
        <f>IF('EDCI Data'!BA80="","",'EDCI Data'!BA80)</f>
        <v/>
      </c>
      <c r="BH80" s="247" t="str">
        <f>IF('EDCI Data'!BB80="","",'EDCI Data'!BB80)</f>
        <v/>
      </c>
      <c r="BI80" s="247" t="str">
        <f>IF('EDCI Data'!BC80="","",'EDCI Data'!BC80)</f>
        <v/>
      </c>
      <c r="BJ80" s="247" t="str">
        <f>IF('EDCI Data'!BD80="","",'EDCI Data'!BD80)</f>
        <v/>
      </c>
      <c r="BK80" s="247" t="str">
        <f>IF('EDCI Data'!BE80="","",'EDCI Data'!BE80)</f>
        <v/>
      </c>
      <c r="BL80" s="247" t="str">
        <f>IF('EDCI Data'!BF80="","",'EDCI Data'!BF80)</f>
        <v/>
      </c>
      <c r="BM80" s="247" t="str">
        <f>IF('EDCI Data'!BG80="","",'EDCI Data'!BG80)</f>
        <v/>
      </c>
      <c r="BN80" s="248" t="str">
        <f>IF('EDCI Data'!BH80="","",'EDCI Data'!BH80)</f>
        <v/>
      </c>
      <c r="BO80" s="248" t="str">
        <f>IF('EDCI Data'!BI80="","",'EDCI Data'!BI80)</f>
        <v/>
      </c>
      <c r="BP80" s="249" t="str">
        <f>IF('EDCI Data'!BJ80="","",'EDCI Data'!BJ80)</f>
        <v/>
      </c>
      <c r="BQ80" s="248" t="str">
        <f>IF('EDCI Data'!BK80="","",'EDCI Data'!BK80)</f>
        <v/>
      </c>
      <c r="BR80" s="248" t="str">
        <f>IF('EDCI Data'!BL80="","",'EDCI Data'!BL80)</f>
        <v/>
      </c>
      <c r="BS80" s="250" t="str">
        <f>IF('EDCI Data'!BM80="","",'EDCI Data'!BM80)</f>
        <v/>
      </c>
      <c r="BT80" s="251" t="str">
        <f>IF('EDCI Data'!BN80="","",'EDCI Data'!BN80)</f>
        <v/>
      </c>
      <c r="BU80" s="246" t="str">
        <f>IF('EDCI Data'!BO80="","",'EDCI Data'!BO80)</f>
        <v/>
      </c>
      <c r="BV80" s="252">
        <f t="shared" si="136"/>
        <v>0</v>
      </c>
      <c r="BW80" s="252">
        <f t="shared" si="137"/>
        <v>0</v>
      </c>
      <c r="BX80" s="252">
        <f t="shared" si="138"/>
        <v>0</v>
      </c>
      <c r="BY80" s="252">
        <f t="shared" si="139"/>
        <v>0</v>
      </c>
      <c r="BZ80" t="str">
        <f t="shared" si="73"/>
        <v/>
      </c>
      <c r="CA80" s="253"/>
      <c r="CB80"/>
      <c r="CC80"/>
      <c r="CD80"/>
      <c r="CE80" t="str">
        <f t="shared" si="74"/>
        <v/>
      </c>
      <c r="CF80"/>
      <c r="CG80" t="str">
        <f t="shared" si="75"/>
        <v/>
      </c>
      <c r="CH80" t="str">
        <f t="shared" si="76"/>
        <v/>
      </c>
      <c r="CI80" t="str">
        <f t="shared" si="77"/>
        <v/>
      </c>
      <c r="CJ80" t="str">
        <f t="shared" si="78"/>
        <v/>
      </c>
      <c r="CK80"/>
      <c r="CL80"/>
      <c r="CM80" t="str">
        <f t="shared" si="79"/>
        <v/>
      </c>
      <c r="CN80" t="str">
        <f t="shared" si="80"/>
        <v/>
      </c>
      <c r="CO80" t="str">
        <f t="shared" si="81"/>
        <v/>
      </c>
      <c r="CP80" t="str">
        <f t="shared" si="82"/>
        <v/>
      </c>
      <c r="CQ80"/>
      <c r="CR80" t="str" cm="1">
        <f t="array" ref="CR80">IF(COUNTIFS($BZ$10:$BZ$259,$BZ80,$I$10:$I$259,$I80+1)&gt;0,IF(X80&lt;&gt;INDEX(Y$10:Y$259,MATCH(1,INDEX(($BZ80=$BZ$10:$BZ$259)*($I$10:$I$259=$I80+1),0,1),0)),"Number of FTEs in previous year do not align with Number of FTEs in current year across years, by definition these should be equal. Please check and update if required. "&amp;CHAR(10),""),"")</f>
        <v/>
      </c>
      <c r="CS80" t="str" cm="1">
        <f t="array" ref="CS80">IF(COUNTIFS($BZ$10:$BZ$259,$BZ80,$I$10:$I$259,$I80-1)&gt;0,IF(Y80&lt;&gt;INDEX(X$10:X$259,MATCH(1,INDEX(($BZ80=$BZ$10:$BZ$259)*($I$10:$I$259=$I80-1),0,1),0)),"Number of FTEs in previous year do not align with Number of FTEs in current year across years, by definition these should be equal. Please check and update if required. "&amp;CHAR(10),""),"")</f>
        <v/>
      </c>
      <c r="CT80" t="str">
        <f t="shared" si="83"/>
        <v/>
      </c>
      <c r="CU80" t="str">
        <f t="shared" si="84"/>
        <v/>
      </c>
      <c r="CV80"/>
      <c r="CW80" t="str">
        <f t="shared" si="85"/>
        <v/>
      </c>
      <c r="CX80"/>
      <c r="CY80" t="str">
        <f t="shared" si="86"/>
        <v/>
      </c>
      <c r="CZ80"/>
      <c r="DA80" t="str">
        <f t="shared" si="87"/>
        <v/>
      </c>
      <c r="DB80"/>
      <c r="DC80"/>
      <c r="DD80"/>
      <c r="DE80"/>
      <c r="DF80"/>
      <c r="DG80"/>
      <c r="DH80"/>
      <c r="DI80"/>
      <c r="DJ80"/>
      <c r="DK80"/>
      <c r="DL80"/>
      <c r="DM80"/>
      <c r="DN80"/>
      <c r="DO80"/>
      <c r="DP80"/>
      <c r="DQ80"/>
      <c r="DR80"/>
      <c r="DS80"/>
      <c r="DT80"/>
      <c r="DU80"/>
      <c r="DV80"/>
      <c r="DW80"/>
      <c r="DX80" t="str">
        <f t="shared" si="88"/>
        <v/>
      </c>
      <c r="DY80" t="str">
        <f t="shared" si="89"/>
        <v/>
      </c>
      <c r="DZ80" t="str">
        <f t="shared" si="90"/>
        <v/>
      </c>
      <c r="EA80" t="str">
        <f t="shared" si="91"/>
        <v/>
      </c>
      <c r="EB80" t="str">
        <f t="shared" si="92"/>
        <v/>
      </c>
      <c r="EC80" t="str">
        <f t="shared" si="93"/>
        <v/>
      </c>
      <c r="ED80" t="str">
        <f t="shared" si="94"/>
        <v/>
      </c>
      <c r="EE80" t="str">
        <f t="shared" si="95"/>
        <v/>
      </c>
      <c r="EF80" t="str">
        <f t="shared" si="96"/>
        <v/>
      </c>
      <c r="EG80" t="str">
        <f t="shared" si="97"/>
        <v/>
      </c>
      <c r="EH80" t="str">
        <f t="shared" si="98"/>
        <v/>
      </c>
      <c r="EI80" t="str">
        <f t="shared" si="99"/>
        <v/>
      </c>
      <c r="EJ80"/>
      <c r="EK80"/>
      <c r="EL80"/>
      <c r="EM80"/>
      <c r="EN80"/>
      <c r="EO80"/>
      <c r="EP80"/>
      <c r="EQ80" t="str">
        <f t="shared" si="100"/>
        <v/>
      </c>
      <c r="ER80" t="str">
        <f t="shared" si="101"/>
        <v/>
      </c>
      <c r="ES80" t="str">
        <f t="shared" si="102"/>
        <v/>
      </c>
      <c r="ET80"/>
      <c r="EU80" t="str">
        <f t="shared" si="103"/>
        <v/>
      </c>
      <c r="EV80"/>
      <c r="EW80" t="str">
        <f t="shared" si="104"/>
        <v/>
      </c>
      <c r="EX80"/>
      <c r="EY80" t="str">
        <f t="shared" si="105"/>
        <v/>
      </c>
      <c r="EZ80"/>
      <c r="FA80"/>
      <c r="FB80"/>
      <c r="FC80"/>
      <c r="FD80"/>
      <c r="FE80"/>
      <c r="FF80"/>
      <c r="FG80"/>
      <c r="FH80"/>
      <c r="FI80"/>
      <c r="FJ80"/>
      <c r="FK80"/>
      <c r="FL80"/>
      <c r="FM80"/>
      <c r="FN80"/>
      <c r="FO80"/>
      <c r="FP80"/>
      <c r="FQ80"/>
      <c r="FR80"/>
      <c r="FS80"/>
      <c r="FT80"/>
      <c r="FU80"/>
      <c r="FV80" t="str">
        <f t="shared" si="106"/>
        <v/>
      </c>
      <c r="FW80" t="str">
        <f t="shared" si="107"/>
        <v/>
      </c>
      <c r="FX80"/>
      <c r="FY80" t="str">
        <f t="shared" si="108"/>
        <v/>
      </c>
      <c r="FZ80" t="str">
        <f t="shared" si="109"/>
        <v/>
      </c>
      <c r="GA80" t="str">
        <f t="shared" si="110"/>
        <v/>
      </c>
      <c r="GB80" t="str">
        <f t="shared" si="111"/>
        <v/>
      </c>
      <c r="GC80" t="str">
        <f t="shared" si="112"/>
        <v/>
      </c>
      <c r="GD80" t="str">
        <f t="shared" si="113"/>
        <v/>
      </c>
      <c r="GE80" t="str">
        <f t="shared" si="114"/>
        <v/>
      </c>
      <c r="GF80" t="str">
        <f t="shared" si="115"/>
        <v/>
      </c>
      <c r="GG80" t="str">
        <f t="shared" si="116"/>
        <v/>
      </c>
      <c r="GH80"/>
      <c r="GI80"/>
      <c r="GJ80"/>
      <c r="GK80"/>
      <c r="GL80"/>
      <c r="GM80"/>
      <c r="GN80"/>
      <c r="GO80"/>
      <c r="GP80" t="str">
        <f t="shared" si="117"/>
        <v/>
      </c>
      <c r="GQ80" t="str">
        <f t="shared" si="118"/>
        <v/>
      </c>
      <c r="GR80"/>
      <c r="GS80" t="str">
        <f t="shared" si="119"/>
        <v/>
      </c>
      <c r="GT80"/>
      <c r="GU80" t="str">
        <f t="shared" si="120"/>
        <v/>
      </c>
      <c r="GV80"/>
      <c r="GW80" t="str">
        <f t="shared" si="121"/>
        <v/>
      </c>
      <c r="GX80"/>
      <c r="GY80"/>
      <c r="GZ80"/>
      <c r="HA80"/>
      <c r="HB80"/>
      <c r="HC80"/>
      <c r="HD80"/>
      <c r="HE80"/>
      <c r="HF80"/>
      <c r="HG80"/>
      <c r="HH80"/>
      <c r="HI80"/>
      <c r="HJ80"/>
      <c r="HK80"/>
      <c r="HL80"/>
      <c r="HM80"/>
      <c r="HN80"/>
      <c r="HO80"/>
      <c r="HP80"/>
      <c r="HQ80"/>
      <c r="HR80"/>
      <c r="HS80"/>
      <c r="HT80" t="str">
        <f t="shared" si="122"/>
        <v/>
      </c>
      <c r="HU80" t="str">
        <f t="shared" si="123"/>
        <v/>
      </c>
      <c r="HV80"/>
      <c r="HW80"/>
      <c r="HX80"/>
      <c r="HY80"/>
      <c r="HZ80"/>
      <c r="IA80"/>
      <c r="IB80"/>
      <c r="IC80"/>
      <c r="ID80"/>
      <c r="IE80" t="str">
        <f t="shared" si="124"/>
        <v/>
      </c>
      <c r="IF80"/>
      <c r="IG80"/>
      <c r="IH80"/>
      <c r="II80"/>
      <c r="IJ80"/>
      <c r="IK80"/>
      <c r="IL80"/>
      <c r="IM80"/>
      <c r="IN80"/>
      <c r="IO80"/>
      <c r="IP80"/>
      <c r="IQ80" t="str">
        <f t="shared" si="125"/>
        <v/>
      </c>
      <c r="IR80"/>
      <c r="IS80" t="str">
        <f t="shared" si="126"/>
        <v/>
      </c>
      <c r="IT80"/>
      <c r="IU80" t="str">
        <f t="shared" si="127"/>
        <v/>
      </c>
      <c r="IV80"/>
      <c r="IW80"/>
      <c r="IX80"/>
      <c r="IY80"/>
      <c r="IZ80"/>
      <c r="JA80"/>
      <c r="JB80"/>
      <c r="JC80"/>
      <c r="JD80"/>
      <c r="JE80"/>
      <c r="JF80"/>
      <c r="JG80"/>
      <c r="JH80"/>
      <c r="JI80"/>
      <c r="JJ80"/>
      <c r="JK80"/>
      <c r="JL80"/>
      <c r="JM80"/>
      <c r="JN80"/>
      <c r="JO80"/>
      <c r="JP80"/>
      <c r="JQ80"/>
      <c r="JR80" t="str">
        <f t="shared" si="128"/>
        <v/>
      </c>
      <c r="JS80" t="str">
        <f t="shared" si="129"/>
        <v/>
      </c>
      <c r="JT80"/>
      <c r="JU80"/>
      <c r="JV80"/>
      <c r="JW80"/>
      <c r="JX80"/>
      <c r="JY80"/>
      <c r="JZ80"/>
      <c r="KA80"/>
      <c r="KB80"/>
      <c r="KC80" t="str">
        <f t="shared" si="130"/>
        <v/>
      </c>
      <c r="KD80"/>
      <c r="KE80"/>
      <c r="KF80"/>
      <c r="KG80"/>
      <c r="KH80"/>
      <c r="KI80"/>
      <c r="KJ80"/>
      <c r="KK80"/>
      <c r="KL80" t="str">
        <f>IF(CT80=1,KL$8&amp;IF(SUM(CU80:$EQ80)=0,"",", "),"")</f>
        <v/>
      </c>
      <c r="KM80" t="str">
        <f>IF(CU80=1,KM$8&amp;IF(SUM(CV80:$EQ80)=0,"",", "),"")</f>
        <v/>
      </c>
      <c r="KN80" t="str">
        <f>IF(CV80=1,KN$8&amp;IF(SUM(CW80:$EQ80)=0,"",", "),"")</f>
        <v/>
      </c>
      <c r="KO80" t="str">
        <f>IF(CW80=1,KO$8&amp;IF(SUM(CX80:$EQ80)=0,"",", "),"")</f>
        <v/>
      </c>
      <c r="KP80" t="str">
        <f>IF(CX80=1,KP$8&amp;IF(SUM(CY80:$EQ80)=0,"",", "),"")</f>
        <v/>
      </c>
      <c r="KQ80" t="str">
        <f>IF(CY80=1,KQ$8&amp;IF(SUM(CZ80:$EQ80)=0,"",", "),"")</f>
        <v/>
      </c>
      <c r="KR80" t="str">
        <f>IF(CZ80=1,KR$8&amp;IF(SUM(DA80:$EQ80)=0,"",", "),"")</f>
        <v/>
      </c>
      <c r="KS80" t="str">
        <f>IF(DA80=1,KS$8&amp;IF(SUM(DB80:$EQ80)=0,"",", "),"")</f>
        <v/>
      </c>
      <c r="KT80" t="str">
        <f>IF(DB80=1,KT$8&amp;IF(SUM(DC80:$EQ80)=0,"",", "),"")</f>
        <v/>
      </c>
      <c r="KU80" t="str">
        <f>IF(DC80=1,KU$8&amp;IF(SUM(DD80:$EQ80)=0,"",", "),"")</f>
        <v/>
      </c>
      <c r="KV80" t="str">
        <f>IF(DD80=1,KV$8&amp;IF(SUM(DE80:$EQ80)=0,"",", "),"")</f>
        <v/>
      </c>
      <c r="KW80" t="str">
        <f>IF(DE80=1,KW$8&amp;IF(SUM(DF80:$EQ80)=0,"",", "),"")</f>
        <v/>
      </c>
      <c r="KX80" t="str">
        <f>IF(DF80=1,KX$8&amp;IF(SUM(DG80:$EQ80)=0,"",", "),"")</f>
        <v/>
      </c>
      <c r="KY80" t="str">
        <f>IF(DG80=1,KY$8&amp;IF(SUM(DH80:$EQ80)=0,"",", "),"")</f>
        <v/>
      </c>
      <c r="KZ80" t="str">
        <f>IF(DH80=1,KZ$8&amp;IF(SUM(DI80:$EQ80)=0,"",", "),"")</f>
        <v/>
      </c>
      <c r="LA80" t="str">
        <f>IF(DI80=1,LA$8&amp;IF(SUM(DJ80:$EQ80)=0,"",", "),"")</f>
        <v/>
      </c>
      <c r="LB80" t="str">
        <f>IF(DJ80=1,LB$8&amp;IF(SUM(DK80:$EQ80)=0,"",", "),"")</f>
        <v/>
      </c>
      <c r="LC80" t="str">
        <f>IF(DK80=1,LC$8&amp;IF(SUM(DL80:$EQ80)=0,"",", "),"")</f>
        <v/>
      </c>
      <c r="LD80" t="str">
        <f>IF(DL80=1,LD$8&amp;IF(SUM(DM80:$EQ80)=0,"",", "),"")</f>
        <v/>
      </c>
      <c r="LE80" t="str">
        <f>IF(DM80=1,LE$8&amp;IF(SUM(DN80:$EQ80)=0,"",", "),"")</f>
        <v/>
      </c>
      <c r="LF80" t="str">
        <f>IF(DN80=1,LF$8&amp;IF(SUM(DO80:$EQ80)=0,"",", "),"")</f>
        <v/>
      </c>
      <c r="LG80" t="str">
        <f>IF(DO80=1,LG$8&amp;IF(SUM(DP80:$EQ80)=0,"",", "),"")</f>
        <v/>
      </c>
      <c r="LH80" t="str">
        <f>IF(DP80=1,LH$8&amp;IF(SUM(DQ80:$EQ80)=0,"",", "),"")</f>
        <v/>
      </c>
      <c r="LI80" t="str">
        <f>IF(DQ80=1,LI$8&amp;IF(SUM(DR80:$EQ80)=0,"",", "),"")</f>
        <v/>
      </c>
      <c r="LJ80" t="str">
        <f>IF(DR80=1,LJ$8&amp;IF(SUM(DS80:$EQ80)=0,"",", "),"")</f>
        <v/>
      </c>
      <c r="LK80" t="str">
        <f>IF(DS80=1,LK$8&amp;IF(SUM(DT80:$EQ80)=0,"",", "),"")</f>
        <v/>
      </c>
      <c r="LL80" t="str">
        <f>IF(DT80=1,LL$8&amp;IF(SUM(DU80:$EQ80)=0,"",", "),"")</f>
        <v/>
      </c>
      <c r="LM80" t="str">
        <f>IF(DU80=1,LM$8&amp;IF(SUM(DV80:$EQ80)=0,"",", "),"")</f>
        <v/>
      </c>
      <c r="LN80" t="str">
        <f>IF(DV80=1,LN$8&amp;IF(SUM(DW80:$EQ80)=0,"",", "),"")</f>
        <v/>
      </c>
      <c r="LO80" t="str">
        <f>IF(DW80=1,LO$8&amp;IF(SUM(DX80:$EQ80)=0,"",", "),"")</f>
        <v/>
      </c>
      <c r="LP80" t="str">
        <f>IF(DX80=1,LP$8&amp;IF(SUM(DY80:$EQ80)=0,"",", "),"")</f>
        <v/>
      </c>
      <c r="LQ80" t="str">
        <f>IF(DY80=1,LQ$8&amp;IF(SUM(DZ80:$EQ80)=0,"",", "),"")</f>
        <v/>
      </c>
      <c r="LR80" t="str">
        <f>IF(DZ80=1,LR$8&amp;IF(SUM(EA80:$EQ80)=0,"",", "),"")</f>
        <v/>
      </c>
      <c r="LS80" t="str">
        <f>IF(EA80=1,LS$8&amp;IF(SUM(EB80:$EQ80)=0,"",", "),"")</f>
        <v/>
      </c>
      <c r="LT80" t="str">
        <f>IF(EB80=1,LT$8&amp;IF(SUM(EC80:$EQ80)=0,"",", "),"")</f>
        <v/>
      </c>
      <c r="LU80" t="str">
        <f>IF(EC80=1,LU$8&amp;IF(SUM(ED80:$EQ80)=0,"",", "),"")</f>
        <v/>
      </c>
      <c r="LV80" t="str">
        <f>IF(ED80=1,LV$8&amp;IF(SUM(EE80:$EQ80)=0,"",", "),"")</f>
        <v/>
      </c>
      <c r="LW80" t="str">
        <f>IF(EE80=1,LW$8&amp;IF(SUM(EF80:$EQ80)=0,"",", "),"")</f>
        <v/>
      </c>
      <c r="LX80" t="str">
        <f>IF(EF80=1,LX$8&amp;IF(SUM(EG80:$EQ80)=0,"",", "),"")</f>
        <v/>
      </c>
      <c r="LY80" t="str">
        <f>IF(EG80=1,LY$8&amp;IF(SUM(EH80:$EQ80)=0,"",", "),"")</f>
        <v/>
      </c>
      <c r="LZ80" t="str">
        <f>IF(EH80=1,LZ$8&amp;IF(SUM(EI80:$EQ80)=0,"",", "),"")</f>
        <v/>
      </c>
      <c r="MA80" t="str">
        <f>IF(EI80=1,MA$8&amp;IF(SUM(EJ80:$EQ80)=0,"",", "),"")</f>
        <v/>
      </c>
      <c r="MB80" t="str">
        <f>IF(EJ80=1,MB$8&amp;IF(SUM(EK80:$EQ80)=0,"",", "),"")</f>
        <v/>
      </c>
      <c r="MC80" t="str">
        <f>IF(EK80=1,MC$8&amp;IF(SUM(EL80:$EQ80)=0,"",", "),"")</f>
        <v/>
      </c>
      <c r="MD80" t="str">
        <f>IF(EL80=1,MD$8&amp;IF(SUM(EM80:$EQ80)=0,"",", "),"")</f>
        <v/>
      </c>
      <c r="ME80" t="str">
        <f>IF(EM80=1,ME$8&amp;IF(SUM(EN80:$EQ80)=0,"",", "),"")</f>
        <v/>
      </c>
      <c r="MF80" t="str">
        <f>IF(EN80=1,MF$8&amp;IF(SUM(EO80:$EQ80)=0,"",", "),"")</f>
        <v/>
      </c>
      <c r="MG80" t="str">
        <f>IF(EO80=1,MG$8&amp;IF(SUM(EP80:$EQ80)=0,"",", "),"")</f>
        <v/>
      </c>
      <c r="MH80" t="str">
        <f>IF(EP80=1,MH$8&amp;IF(SUM(EQ80:$EQ80)=0,"",", "),"")</f>
        <v/>
      </c>
      <c r="MI80" t="str">
        <f t="shared" si="140"/>
        <v/>
      </c>
      <c r="MJ80" t="str">
        <f>IF(ER80=1,MJ$8&amp;IF(SUM(ES80:$GO80)=0,"",", "),"")</f>
        <v/>
      </c>
      <c r="MK80" t="str">
        <f>IF(ES80=1,MK$8&amp;IF(SUM(ET80:$GO80)=0,"",", "),"")</f>
        <v/>
      </c>
      <c r="ML80" t="str">
        <f>IF(ET80=1,ML$8&amp;IF(SUM(EU80:$GO80)=0,"",", "),"")</f>
        <v/>
      </c>
      <c r="MM80" t="str">
        <f>IF(EU80=1,MM$8&amp;IF(SUM(EV80:$GO80)=0,"",", "),"")</f>
        <v/>
      </c>
      <c r="MN80" t="str">
        <f>IF(EV80=1,MN$8&amp;IF(SUM(EW80:$GO80)=0,"",", "),"")</f>
        <v/>
      </c>
      <c r="MO80" t="str">
        <f>IF(EW80=1,MO$8&amp;IF(SUM(EX80:$GO80)=0,"",", "),"")</f>
        <v/>
      </c>
      <c r="MP80" t="str">
        <f>IF(EX80=1,MP$8&amp;IF(SUM(EY80:$GO80)=0,"",", "),"")</f>
        <v/>
      </c>
      <c r="MQ80" t="str">
        <f>IF(EY80=1,MQ$8&amp;IF(SUM(EZ80:$GO80)=0,"",", "),"")</f>
        <v/>
      </c>
      <c r="MR80" t="str">
        <f>IF(EZ80=1,MR$8&amp;IF(SUM(FA80:$GO80)=0,"",", "),"")</f>
        <v/>
      </c>
      <c r="MS80" t="str">
        <f>IF(FA80=1,MS$8&amp;IF(SUM(FB80:$GO80)=0,"",", "),"")</f>
        <v/>
      </c>
      <c r="MT80" t="str">
        <f>IF(FB80=1,MT$8&amp;IF(SUM(FC80:$GO80)=0,"",", "),"")</f>
        <v/>
      </c>
      <c r="MU80" t="str">
        <f>IF(FC80=1,MU$8&amp;IF(SUM(FD80:$GO80)=0,"",", "),"")</f>
        <v/>
      </c>
      <c r="MV80" t="str">
        <f>IF(FD80=1,MV$8&amp;IF(SUM(FE80:$GO80)=0,"",", "),"")</f>
        <v/>
      </c>
      <c r="MW80" t="str">
        <f>IF(FE80=1,MW$8&amp;IF(SUM(FF80:$GO80)=0,"",", "),"")</f>
        <v/>
      </c>
      <c r="MX80" t="str">
        <f>IF(FF80=1,MX$8&amp;IF(SUM(FG80:$GO80)=0,"",", "),"")</f>
        <v/>
      </c>
      <c r="MY80" t="str">
        <f>IF(FG80=1,MY$8&amp;IF(SUM(FH80:$GO80)=0,"",", "),"")</f>
        <v/>
      </c>
      <c r="MZ80" t="str">
        <f>IF(FH80=1,MZ$8&amp;IF(SUM(FI80:$GO80)=0,"",", "),"")</f>
        <v/>
      </c>
      <c r="NA80" t="str">
        <f>IF(FI80=1,NA$8&amp;IF(SUM(FJ80:$GO80)=0,"",", "),"")</f>
        <v/>
      </c>
      <c r="NB80" t="str">
        <f>IF(FJ80=1,NB$8&amp;IF(SUM(FK80:$GO80)=0,"",", "),"")</f>
        <v/>
      </c>
      <c r="NC80" t="str">
        <f>IF(FK80=1,NC$8&amp;IF(SUM(FL80:$GO80)=0,"",", "),"")</f>
        <v/>
      </c>
      <c r="ND80" t="str">
        <f>IF(FL80=1,ND$8&amp;IF(SUM(FM80:$GO80)=0,"",", "),"")</f>
        <v/>
      </c>
      <c r="NE80" t="str">
        <f>IF(FM80=1,NE$8&amp;IF(SUM(FN80:$GO80)=0,"",", "),"")</f>
        <v/>
      </c>
      <c r="NF80" t="str">
        <f>IF(FN80=1,NF$8&amp;IF(SUM(FO80:$GO80)=0,"",", "),"")</f>
        <v/>
      </c>
      <c r="NG80" t="str">
        <f>IF(FO80=1,NG$8&amp;IF(SUM(FP80:$GO80)=0,"",", "),"")</f>
        <v/>
      </c>
      <c r="NH80" t="str">
        <f>IF(FP80=1,NH$8&amp;IF(SUM(FQ80:$GO80)=0,"",", "),"")</f>
        <v/>
      </c>
      <c r="NI80" t="str">
        <f>IF(FQ80=1,NI$8&amp;IF(SUM(FR80:$GO80)=0,"",", "),"")</f>
        <v/>
      </c>
      <c r="NJ80" t="str">
        <f>IF(FR80=1,NJ$8&amp;IF(SUM(FS80:$GO80)=0,"",", "),"")</f>
        <v/>
      </c>
      <c r="NK80" t="str">
        <f>IF(FS80=1,NK$8&amp;IF(SUM(FT80:$GO80)=0,"",", "),"")</f>
        <v/>
      </c>
      <c r="NL80" t="str">
        <f>IF(FT80=1,NL$8&amp;IF(SUM(FU80:$GO80)=0,"",", "),"")</f>
        <v/>
      </c>
      <c r="NM80" t="str">
        <f>IF(FU80=1,NM$8&amp;IF(SUM(FV80:$GO80)=0,"",", "),"")</f>
        <v/>
      </c>
      <c r="NN80" t="str">
        <f>IF(FV80=1,NN$8&amp;IF(SUM(FW80:$GO80)=0,"",", "),"")</f>
        <v/>
      </c>
      <c r="NO80" t="str">
        <f>IF(FW80=1,NO$8&amp;IF(SUM(FX80:$GO80)=0,"",", "),"")</f>
        <v/>
      </c>
      <c r="NP80" t="str">
        <f>IF(FX80=1,NP$8&amp;IF(SUM(FY80:$GO80)=0,"",", "),"")</f>
        <v/>
      </c>
      <c r="NQ80" t="str">
        <f>IF(FY80=1,NQ$8&amp;IF(SUM(FZ80:$GO80)=0,"",", "),"")</f>
        <v/>
      </c>
      <c r="NR80" t="str">
        <f>IF(FZ80=1,NR$8&amp;IF(SUM(GA80:$GO80)=0,"",", "),"")</f>
        <v/>
      </c>
      <c r="NS80" t="str">
        <f>IF(GA80=1,NS$8&amp;IF(SUM(GB80:$GO80)=0,"",", "),"")</f>
        <v/>
      </c>
      <c r="NT80" t="str">
        <f>IF(GB80=1,NT$8&amp;IF(SUM(GC80:$GO80)=0,"",", "),"")</f>
        <v/>
      </c>
      <c r="NU80" t="str">
        <f>IF(GC80=1,NU$8&amp;IF(SUM(GD80:$GO80)=0,"",", "),"")</f>
        <v/>
      </c>
      <c r="NV80" t="str">
        <f>IF(GD80=1,NV$8&amp;IF(SUM(GE80:$GO80)=0,"",", "),"")</f>
        <v/>
      </c>
      <c r="NW80" t="str">
        <f>IF(GE80=1,NW$8&amp;IF(SUM(GF80:$GO80)=0,"",", "),"")</f>
        <v/>
      </c>
      <c r="NX80" t="str">
        <f>IF(GF80=1,NX$8&amp;IF(SUM(GG80:$GO80)=0,"",", "),"")</f>
        <v/>
      </c>
      <c r="NY80" t="str">
        <f>IF(GG80=1,NY$8&amp;IF(SUM(GH80:$GO80)=0,"",", "),"")</f>
        <v/>
      </c>
      <c r="NZ80" t="str">
        <f>IF(GH80=1,NZ$8&amp;IF(SUM(GI80:$GO80)=0,"",", "),"")</f>
        <v/>
      </c>
      <c r="OA80" t="str">
        <f>IF(GI80=1,OA$8&amp;IF(SUM(GJ80:$GO80)=0,"",", "),"")</f>
        <v/>
      </c>
      <c r="OB80" t="str">
        <f>IF(GJ80=1,OB$8&amp;IF(SUM(GK80:$GO80)=0,"",", "),"")</f>
        <v/>
      </c>
      <c r="OC80" t="str">
        <f>IF(GK80=1,OC$8&amp;IF(SUM(GL80:$GO80)=0,"",", "),"")</f>
        <v/>
      </c>
      <c r="OD80" t="str">
        <f>IF(GL80=1,OD$8&amp;IF(SUM(GM80:$GO80)=0,"",", "),"")</f>
        <v/>
      </c>
      <c r="OE80" t="str">
        <f>IF(GM80=1,OE$8&amp;IF(SUM(GN80:$GO80)=0,"",", "),"")</f>
        <v/>
      </c>
      <c r="OF80" t="str">
        <f>IF(GN80=1,OF$8&amp;IF(SUM(GO80:$GO80)=0,"",", "),"")</f>
        <v/>
      </c>
      <c r="OG80" t="str">
        <f t="shared" si="141"/>
        <v/>
      </c>
      <c r="OH80" t="str">
        <f>IF(GP80=1,OH$8&amp;IF(SUM(GQ80:$IM80)=0,"",", "),"")</f>
        <v/>
      </c>
      <c r="OI80" t="str">
        <f>IF(GQ80=1,OI$8&amp;IF(SUM(GR80:$IM80)=0,"",", "),"")</f>
        <v/>
      </c>
      <c r="OJ80" t="str">
        <f>IF(GR80=1,OJ$8&amp;IF(SUM(GS80:$IM80)=0,"",", "),"")</f>
        <v/>
      </c>
      <c r="OK80" t="str">
        <f>IF(GS80=1,OK$8&amp;IF(SUM(GT80:$IM80)=0,"",", "),"")</f>
        <v/>
      </c>
      <c r="OL80" t="str">
        <f>IF(GT80=1,OL$8&amp;IF(SUM(GU80:$IM80)=0,"",", "),"")</f>
        <v/>
      </c>
      <c r="OM80" t="str">
        <f>IF(GU80=1,OM$8&amp;IF(SUM(GV80:$IM80)=0,"",", "),"")</f>
        <v/>
      </c>
      <c r="ON80" t="str">
        <f>IF(GV80=1,ON$8&amp;IF(SUM(GW80:$IM80)=0,"",", "),"")</f>
        <v/>
      </c>
      <c r="OO80" t="str">
        <f>IF(GW80=1,OO$8&amp;IF(SUM(GX80:$IM80)=0,"",", "),"")</f>
        <v/>
      </c>
      <c r="OP80" t="str">
        <f>IF(GX80=1,OP$8&amp;IF(SUM(GY80:$IM80)=0,"",", "),"")</f>
        <v/>
      </c>
      <c r="OQ80" t="str">
        <f>IF(GY80=1,OQ$8&amp;IF(SUM(GZ80:$IM80)=0,"",", "),"")</f>
        <v/>
      </c>
      <c r="OR80" t="str">
        <f>IF(GZ80=1,OR$8&amp;IF(SUM(HA80:$IM80)=0,"",", "),"")</f>
        <v/>
      </c>
      <c r="OS80" t="str">
        <f>IF(HA80=1,OS$8&amp;IF(SUM(HB80:$IM80)=0,"",", "),"")</f>
        <v/>
      </c>
      <c r="OT80" t="str">
        <f>IF(HB80=1,OT$8&amp;IF(SUM(HC80:$IM80)=0,"",", "),"")</f>
        <v/>
      </c>
      <c r="OU80" t="str">
        <f>IF(HC80=1,OU$8&amp;IF(SUM(HD80:$IM80)=0,"",", "),"")</f>
        <v/>
      </c>
      <c r="OV80" t="str">
        <f>IF(HD80=1,OV$8&amp;IF(SUM(HE80:$IM80)=0,"",", "),"")</f>
        <v/>
      </c>
      <c r="OW80" t="str">
        <f>IF(HE80=1,OW$8&amp;IF(SUM(HF80:$IM80)=0,"",", "),"")</f>
        <v/>
      </c>
      <c r="OX80" t="str">
        <f>IF(HF80=1,OX$8&amp;IF(SUM(HG80:$IM80)=0,"",", "),"")</f>
        <v/>
      </c>
      <c r="OY80" t="str">
        <f>IF(HG80=1,OY$8&amp;IF(SUM(HH80:$IM80)=0,"",", "),"")</f>
        <v/>
      </c>
      <c r="OZ80" t="str">
        <f>IF(HH80=1,OZ$8&amp;IF(SUM(HI80:$IM80)=0,"",", "),"")</f>
        <v/>
      </c>
      <c r="PA80" t="str">
        <f>IF(HI80=1,PA$8&amp;IF(SUM(HJ80:$IM80)=0,"",", "),"")</f>
        <v/>
      </c>
      <c r="PB80" t="str">
        <f>IF(HJ80=1,PB$8&amp;IF(SUM(HK80:$IM80)=0,"",", "),"")</f>
        <v/>
      </c>
      <c r="PC80" t="str">
        <f>IF(HK80=1,PC$8&amp;IF(SUM(HL80:$IM80)=0,"",", "),"")</f>
        <v/>
      </c>
      <c r="PD80" t="str">
        <f>IF(HL80=1,PD$8&amp;IF(SUM(HM80:$IM80)=0,"",", "),"")</f>
        <v/>
      </c>
      <c r="PE80" t="str">
        <f>IF(HM80=1,PE$8&amp;IF(SUM(HN80:$IM80)=0,"",", "),"")</f>
        <v/>
      </c>
      <c r="PF80" t="str">
        <f>IF(HN80=1,PF$8&amp;IF(SUM(HO80:$IM80)=0,"",", "),"")</f>
        <v/>
      </c>
      <c r="PG80" t="str">
        <f>IF(HO80=1,PG$8&amp;IF(SUM(HP80:$IM80)=0,"",", "),"")</f>
        <v/>
      </c>
      <c r="PH80" t="str">
        <f>IF(HP80=1,PH$8&amp;IF(SUM(HQ80:$IM80)=0,"",", "),"")</f>
        <v/>
      </c>
      <c r="PI80" t="str">
        <f>IF(HQ80=1,PI$8&amp;IF(SUM(HR80:$IM80)=0,"",", "),"")</f>
        <v/>
      </c>
      <c r="PJ80" t="str">
        <f>IF(HR80=1,PJ$8&amp;IF(SUM(HS80:$IM80)=0,"",", "),"")</f>
        <v/>
      </c>
      <c r="PK80" t="str">
        <f>IF(HS80=1,PK$8&amp;IF(SUM(HT80:$IM80)=0,"",", "),"")</f>
        <v/>
      </c>
      <c r="PL80" t="str">
        <f>IF(HT80=1,PL$8&amp;IF(SUM(HU80:$IM80)=0,"",", "),"")</f>
        <v/>
      </c>
      <c r="PM80" t="str">
        <f>IF(HU80=1,PM$8&amp;IF(SUM(HV80:$IM80)=0,"",", "),"")</f>
        <v/>
      </c>
      <c r="PN80" t="str">
        <f>IF(HV80=1,PN$8&amp;IF(SUM(HW80:$IM80)=0,"",", "),"")</f>
        <v/>
      </c>
      <c r="PO80" t="str">
        <f>IF(HW80=1,PO$8&amp;IF(SUM(HX80:$IM80)=0,"",", "),"")</f>
        <v/>
      </c>
      <c r="PP80" t="str">
        <f>IF(HX80=1,PP$8&amp;IF(SUM(HY80:$IM80)=0,"",", "),"")</f>
        <v/>
      </c>
      <c r="PQ80" t="str">
        <f>IF(HY80=1,PQ$8&amp;IF(SUM(HZ80:$IM80)=0,"",", "),"")</f>
        <v/>
      </c>
      <c r="PR80" t="str">
        <f>IF(HZ80=1,PR$8&amp;IF(SUM(IA80:$IM80)=0,"",", "),"")</f>
        <v/>
      </c>
      <c r="PS80" t="str">
        <f>IF(IA80=1,PS$8&amp;IF(SUM(IB80:$IM80)=0,"",", "),"")</f>
        <v/>
      </c>
      <c r="PT80" t="str">
        <f>IF(IB80=1,PT$8&amp;IF(SUM(IC80:$IM80)=0,"",", "),"")</f>
        <v/>
      </c>
      <c r="PU80" t="str">
        <f>IF(IC80=1,PU$8&amp;IF(SUM(ID80:$IM80)=0,"",", "),"")</f>
        <v/>
      </c>
      <c r="PV80" t="str">
        <f>IF(ID80=1,PV$8&amp;IF(SUM(IE80:$IM80)=0,"",", "),"")</f>
        <v/>
      </c>
      <c r="PW80" t="str">
        <f>IF(IE80=1,PW$8&amp;IF(SUM(IF80:$IM80)=0,"",", "),"")</f>
        <v/>
      </c>
      <c r="PX80" t="str">
        <f>IF(IF80=1,PX$8&amp;IF(SUM(IG80:$IM80)=0,"",", "),"")</f>
        <v/>
      </c>
      <c r="PY80" t="str">
        <f>IF(IG80=1,PY$8&amp;IF(SUM(IH80:$IM80)=0,"",", "),"")</f>
        <v/>
      </c>
      <c r="PZ80" t="str">
        <f>IF(IH80=1,PZ$8&amp;IF(SUM(II80:$IM80)=0,"",", "),"")</f>
        <v/>
      </c>
      <c r="QA80" t="str">
        <f>IF(II80=1,QA$8&amp;IF(SUM(IJ80:$IM80)=0,"",", "),"")</f>
        <v/>
      </c>
      <c r="QB80" t="str">
        <f>IF(IJ80=1,QB$8&amp;IF(SUM(IK80:$IM80)=0,"",", "),"")</f>
        <v/>
      </c>
      <c r="QC80" t="str">
        <f>IF(IK80=1,QC$8&amp;IF(SUM(IL80:$IM80)=0,"",", "),"")</f>
        <v/>
      </c>
      <c r="QD80" t="str">
        <f>IF(IL80=1,QD$8&amp;IF(SUM(IM80:$IM80)=0,"",", "),"")</f>
        <v/>
      </c>
      <c r="QE80" t="str">
        <f t="shared" si="142"/>
        <v/>
      </c>
      <c r="QF80" t="str">
        <f>IF(IN80=1,QF$8&amp;IF(SUM(IO80:$KK80)=0,"",", "),"")</f>
        <v/>
      </c>
      <c r="QG80" t="str">
        <f>IF(IO80=1,QG$8&amp;IF(SUM(IP80:$KK80)=0,"",", "),"")</f>
        <v/>
      </c>
      <c r="QH80" t="str">
        <f>IF(IP80=1,QH$8&amp;IF(SUM(IQ80:$KK80)=0,"",", "),"")</f>
        <v/>
      </c>
      <c r="QI80" t="str">
        <f>IF(IQ80=1,QI$8&amp;IF(SUM(IR80:$KK80)=0,"",", "),"")</f>
        <v/>
      </c>
      <c r="QJ80" t="str">
        <f>IF(IR80=1,QJ$8&amp;IF(SUM(IS80:$KK80)=0,"",", "),"")</f>
        <v/>
      </c>
      <c r="QK80" t="str">
        <f>IF(IS80=1,QK$8&amp;IF(SUM(IT80:$KK80)=0,"",", "),"")</f>
        <v/>
      </c>
      <c r="QL80" t="str">
        <f>IF(IT80=1,QL$8&amp;IF(SUM(IU80:$KK80)=0,"",", "),"")</f>
        <v/>
      </c>
      <c r="QM80" t="str">
        <f>IF(IU80=1,QM$8&amp;IF(SUM(IV80:$KK80)=0,"",", "),"")</f>
        <v/>
      </c>
      <c r="QN80" t="str">
        <f>IF(IV80=1,QN$8&amp;IF(SUM(IW80:$KK80)=0,"",", "),"")</f>
        <v/>
      </c>
      <c r="QO80" t="str">
        <f>IF(IW80=1,QO$8&amp;IF(SUM(IX80:$KK80)=0,"",", "),"")</f>
        <v/>
      </c>
      <c r="QP80" t="str">
        <f>IF(IX80=1,QP$8&amp;IF(SUM(IY80:$KK80)=0,"",", "),"")</f>
        <v/>
      </c>
      <c r="QQ80" t="str">
        <f>IF(IY80=1,QQ$8&amp;IF(SUM(IZ80:$KK80)=0,"",", "),"")</f>
        <v/>
      </c>
      <c r="QR80" t="str">
        <f>IF(IZ80=1,QR$8&amp;IF(SUM(JA80:$KK80)=0,"",", "),"")</f>
        <v/>
      </c>
      <c r="QS80" t="str">
        <f>IF(JA80=1,QS$8&amp;IF(SUM(JB80:$KK80)=0,"",", "),"")</f>
        <v/>
      </c>
      <c r="QT80" t="str">
        <f>IF(JB80=1,QT$8&amp;IF(SUM(JC80:$KK80)=0,"",", "),"")</f>
        <v/>
      </c>
      <c r="QU80" t="str">
        <f>IF(JC80=1,QU$8&amp;IF(SUM(JD80:$KK80)=0,"",", "),"")</f>
        <v/>
      </c>
      <c r="QV80" t="str">
        <f>IF(JD80=1,QV$8&amp;IF(SUM(JE80:$KK80)=0,"",", "),"")</f>
        <v/>
      </c>
      <c r="QW80" t="str">
        <f>IF(JE80=1,QW$8&amp;IF(SUM(JF80:$KK80)=0,"",", "),"")</f>
        <v/>
      </c>
      <c r="QX80" t="str">
        <f>IF(JF80=1,QX$8&amp;IF(SUM(JG80:$KK80)=0,"",", "),"")</f>
        <v/>
      </c>
      <c r="QY80" t="str">
        <f>IF(JG80=1,QY$8&amp;IF(SUM(JH80:$KK80)=0,"",", "),"")</f>
        <v/>
      </c>
      <c r="QZ80" t="str">
        <f>IF(JH80=1,QZ$8&amp;IF(SUM(JI80:$KK80)=0,"",", "),"")</f>
        <v/>
      </c>
      <c r="RA80" t="str">
        <f>IF(JI80=1,RA$8&amp;IF(SUM(JJ80:$KK80)=0,"",", "),"")</f>
        <v/>
      </c>
      <c r="RB80" t="str">
        <f>IF(JJ80=1,RB$8&amp;IF(SUM(JK80:$KK80)=0,"",", "),"")</f>
        <v/>
      </c>
      <c r="RC80" t="str">
        <f>IF(JK80=1,RC$8&amp;IF(SUM(JL80:$KK80)=0,"",", "),"")</f>
        <v/>
      </c>
      <c r="RD80" t="str">
        <f>IF(JL80=1,RD$8&amp;IF(SUM(JM80:$KK80)=0,"",", "),"")</f>
        <v/>
      </c>
      <c r="RE80" t="str">
        <f>IF(JM80=1,RE$8&amp;IF(SUM(JN80:$KK80)=0,"",", "),"")</f>
        <v/>
      </c>
      <c r="RF80" t="str">
        <f>IF(JN80=1,RF$8&amp;IF(SUM(JO80:$KK80)=0,"",", "),"")</f>
        <v/>
      </c>
      <c r="RG80" t="str">
        <f>IF(JO80=1,RG$8&amp;IF(SUM(JP80:$KK80)=0,"",", "),"")</f>
        <v/>
      </c>
      <c r="RH80" t="str">
        <f>IF(JP80=1,RH$8&amp;IF(SUM(JQ80:$KK80)=0,"",", "),"")</f>
        <v/>
      </c>
      <c r="RI80" t="str">
        <f>IF(JQ80=1,RI$8&amp;IF(SUM(JR80:$KK80)=0,"",", "),"")</f>
        <v/>
      </c>
      <c r="RJ80" t="str">
        <f>IF(JR80=1,RJ$8&amp;IF(SUM(JS80:$KK80)=0,"",", "),"")</f>
        <v/>
      </c>
      <c r="RK80" t="str">
        <f>IF(JS80=1,RK$8&amp;IF(SUM(JT80:$KK80)=0,"",", "),"")</f>
        <v/>
      </c>
      <c r="RL80" t="str">
        <f>IF(JT80=1,RL$8&amp;IF(SUM(JU80:$KK80)=0,"",", "),"")</f>
        <v/>
      </c>
      <c r="RM80" t="str">
        <f>IF(JU80=1,RM$8&amp;IF(SUM(JV80:$KK80)=0,"",", "),"")</f>
        <v/>
      </c>
      <c r="RN80" t="str">
        <f>IF(JV80=1,RN$8&amp;IF(SUM(JW80:$KK80)=0,"",", "),"")</f>
        <v/>
      </c>
      <c r="RO80" t="str">
        <f>IF(JW80=1,RO$8&amp;IF(SUM(JX80:$KK80)=0,"",", "),"")</f>
        <v/>
      </c>
      <c r="RP80" t="str">
        <f>IF(JX80=1,RP$8&amp;IF(SUM(JY80:$KK80)=0,"",", "),"")</f>
        <v/>
      </c>
      <c r="RQ80" t="str">
        <f>IF(JY80=1,RQ$8&amp;IF(SUM(JZ80:$KK80)=0,"",", "),"")</f>
        <v/>
      </c>
      <c r="RR80" t="str">
        <f>IF(JZ80=1,RR$8&amp;IF(SUM(KA80:$KK80)=0,"",", "),"")</f>
        <v/>
      </c>
      <c r="RS80" t="str">
        <f>IF(KA80=1,RS$8&amp;IF(SUM(KB80:$KK80)=0,"",", "),"")</f>
        <v/>
      </c>
      <c r="RT80" t="str">
        <f>IF(KB80=1,RT$8&amp;IF(SUM(KC80:$KK80)=0,"",", "),"")</f>
        <v/>
      </c>
      <c r="RU80" t="str">
        <f>IF(KC80=1,RU$8&amp;IF(SUM(KD80:$KK80)=0,"",", "),"")</f>
        <v/>
      </c>
      <c r="RV80" t="str">
        <f>IF(KD80=1,RV$8&amp;IF(SUM(KE80:$KK80)=0,"",", "),"")</f>
        <v/>
      </c>
      <c r="RW80" t="str">
        <f>IF(KE80=1,RW$8&amp;IF(SUM(KF80:$KK80)=0,"",", "),"")</f>
        <v/>
      </c>
      <c r="RX80" t="str">
        <f>IF(KF80=1,RX$8&amp;IF(SUM(KG80:$KK80)=0,"",", "),"")</f>
        <v/>
      </c>
      <c r="RY80" t="str">
        <f>IF(KG80=1,RY$8&amp;IF(SUM(KH80:$KK80)=0,"",", "),"")</f>
        <v/>
      </c>
      <c r="RZ80" t="str">
        <f>IF(KH80=1,RZ$8&amp;IF(SUM(KI80:$KK80)=0,"",", "),"")</f>
        <v/>
      </c>
      <c r="SA80" t="str">
        <f>IF(KI80=1,SA$8&amp;IF(SUM(KJ80:$KK80)=0,"",", "),"")</f>
        <v/>
      </c>
      <c r="SB80" t="str">
        <f>IF(KJ80=1,SB$8&amp;IF(SUM(KK80:$KK80)=0,"",", "),"")</f>
        <v/>
      </c>
      <c r="SC80" t="str">
        <f t="shared" si="143"/>
        <v/>
      </c>
    </row>
    <row r="81" spans="1:497" ht="60" customHeight="1" x14ac:dyDescent="0.45">
      <c r="A81" s="62"/>
      <c r="B81" s="212" t="str">
        <f t="shared" si="72"/>
        <v/>
      </c>
      <c r="C81" s="212" t="str">
        <f t="shared" si="131"/>
        <v/>
      </c>
      <c r="D81" s="212" t="str">
        <f t="shared" si="132"/>
        <v/>
      </c>
      <c r="E81" s="212" t="str">
        <f t="shared" si="133"/>
        <v/>
      </c>
      <c r="F81" s="212" t="str">
        <f t="shared" si="134"/>
        <v/>
      </c>
      <c r="G81" s="237" t="str">
        <f>IF('EDCI Data'!B81="","",'EDCI Data'!B81)</f>
        <v/>
      </c>
      <c r="H81" s="238" t="str">
        <f>IF('EDCI Data'!C81="","",'EDCI Data'!C81)</f>
        <v/>
      </c>
      <c r="I81" s="239" t="str">
        <f>IF('EDCI Data'!D81="","",'EDCI Data'!D81)</f>
        <v/>
      </c>
      <c r="J81" s="240" t="str">
        <f>IF('EDCI Data'!E81="","",'EDCI Data'!E81)</f>
        <v/>
      </c>
      <c r="K81" s="237" t="str">
        <f>IF('EDCI Data'!F81="","",'EDCI Data'!F81)</f>
        <v/>
      </c>
      <c r="L81" s="237" t="str">
        <f>IF('EDCI Data'!G81="","",'EDCI Data'!G81)</f>
        <v/>
      </c>
      <c r="M81" s="237" t="str">
        <f>IF('EDCI Data'!H81="","",'EDCI Data'!H81)</f>
        <v/>
      </c>
      <c r="N81" s="237" t="str">
        <f>IF('EDCI Data'!I81="","",'EDCI Data'!I81)</f>
        <v/>
      </c>
      <c r="O81" s="237" t="str">
        <f>IF('EDCI Data'!J81="","",'EDCI Data'!J81)</f>
        <v/>
      </c>
      <c r="P81" s="237" t="str">
        <f>IF('EDCI Data'!K81="","",'EDCI Data'!K81)</f>
        <v/>
      </c>
      <c r="Q81" s="241" t="str">
        <f>IF('EDCI Data'!L81="","",'EDCI Data'!L81)</f>
        <v/>
      </c>
      <c r="R81" s="241" t="str">
        <f>IF('EDCI Data'!M81="","",'EDCI Data'!M81)</f>
        <v/>
      </c>
      <c r="S81" s="237" t="str">
        <f>IF('EDCI Data'!N81="","",'EDCI Data'!N81)</f>
        <v/>
      </c>
      <c r="T81" s="237" t="str">
        <f>IF('EDCI Data'!O81="","",'EDCI Data'!O81)</f>
        <v/>
      </c>
      <c r="U81" s="237" t="str">
        <f>IF('EDCI Data'!P81="","",'EDCI Data'!P81)</f>
        <v/>
      </c>
      <c r="V81" s="237" t="str">
        <f>IF('EDCI Data'!Q81="","",'EDCI Data'!Q81)</f>
        <v/>
      </c>
      <c r="W81" s="242" t="str">
        <f>IF('EDCI Data'!R81="","",'EDCI Data'!R81)</f>
        <v/>
      </c>
      <c r="X81" s="243" t="str">
        <f>IF('EDCI Data'!S81="","",'EDCI Data'!S81)</f>
        <v/>
      </c>
      <c r="Y81" s="243" t="str">
        <f>IF('EDCI Data'!T81="","",'EDCI Data'!T81)</f>
        <v/>
      </c>
      <c r="Z81" s="244" t="str">
        <f>IF('EDCI Data'!U81="","",'EDCI Data'!U81)</f>
        <v/>
      </c>
      <c r="AA81" s="237" t="str">
        <f>IF('EDCI Data'!V81="","",'EDCI Data'!V81)</f>
        <v/>
      </c>
      <c r="AB81" s="244" t="str">
        <f>IF('EDCI Data'!W81="","",'EDCI Data'!W81)</f>
        <v/>
      </c>
      <c r="AC81" s="237" t="str">
        <f>IF('EDCI Data'!X81="","",'EDCI Data'!X81)</f>
        <v/>
      </c>
      <c r="AD81" s="244" t="str">
        <f>IF('EDCI Data'!Y81="","",'EDCI Data'!Y81)</f>
        <v/>
      </c>
      <c r="AE81" s="237" t="str">
        <f>IF('EDCI Data'!Z81="","",'EDCI Data'!Z81)</f>
        <v/>
      </c>
      <c r="AF81" s="237" t="str">
        <f>IF('EDCI Data'!AA81="","",'EDCI Data'!AA81)</f>
        <v/>
      </c>
      <c r="AG81" s="237" t="str">
        <f>IF('EDCI Data'!AB81="","",'EDCI Data'!AB81)</f>
        <v/>
      </c>
      <c r="AH81" s="237" t="str">
        <f>IF('EDCI Data'!AC81="","",'EDCI Data'!AC81)</f>
        <v/>
      </c>
      <c r="AI81" s="237" t="str">
        <f>IF('EDCI Data'!AD81="","",'EDCI Data'!AD81)</f>
        <v/>
      </c>
      <c r="AJ81" s="237" t="str">
        <f>IF('EDCI Data'!AE81="","",'EDCI Data'!AE81)</f>
        <v/>
      </c>
      <c r="AK81" s="237" t="str">
        <f>IF('EDCI Data'!AF81="","",'EDCI Data'!AF81)</f>
        <v/>
      </c>
      <c r="AL81" s="237" t="str">
        <f>IF('EDCI Data'!AG81="","",'EDCI Data'!AG81)</f>
        <v/>
      </c>
      <c r="AM81" s="237" t="str">
        <f>IF('EDCI Data'!AH81="","",'EDCI Data'!AH81)</f>
        <v/>
      </c>
      <c r="AN81" s="237" t="str">
        <f>IF('EDCI Data'!AI81="","",'EDCI Data'!AI81)</f>
        <v/>
      </c>
      <c r="AO81" s="237" t="str">
        <f>IF('EDCI Data'!AJ81="","",'EDCI Data'!AJ81)</f>
        <v/>
      </c>
      <c r="AP81" s="237" t="str">
        <f>IF('EDCI Data'!AK81="","",'EDCI Data'!AK81)</f>
        <v/>
      </c>
      <c r="AQ81" s="237" t="str">
        <f>IF('EDCI Data'!AL81="","",'EDCI Data'!AL81)</f>
        <v/>
      </c>
      <c r="AR81" s="237" t="str">
        <f>IF('EDCI Data'!AM81="","",'EDCI Data'!AM81)</f>
        <v/>
      </c>
      <c r="AS81" s="237" t="str">
        <f>IF('EDCI Data'!AN81="","",'EDCI Data'!AN81)</f>
        <v/>
      </c>
      <c r="AT81" s="237" t="str">
        <f>IF('EDCI Data'!AO81="","",'EDCI Data'!AO81)</f>
        <v/>
      </c>
      <c r="AU81" s="237" t="str">
        <f>IF('EDCI Data'!AP81="","",'EDCI Data'!AP81)</f>
        <v/>
      </c>
      <c r="AV81" s="237" t="str">
        <f>IF('EDCI Data'!AQ81="","",'EDCI Data'!AQ81)</f>
        <v/>
      </c>
      <c r="AW81" s="237" t="str">
        <f>IF('EDCI Data'!AR81="","",'EDCI Data'!AR81)</f>
        <v/>
      </c>
      <c r="AX81" s="237" t="str">
        <f>IF('EDCI Data'!AS81="","",'EDCI Data'!AS81)</f>
        <v/>
      </c>
      <c r="AY81" s="237" t="str">
        <f>IF('EDCI Data'!AT81="","",'EDCI Data'!AT81)</f>
        <v/>
      </c>
      <c r="AZ81" s="237" t="str">
        <f>IF('EDCI Data'!AU81="","",'EDCI Data'!AU81)</f>
        <v/>
      </c>
      <c r="BA81" s="237" t="str">
        <f>IF('EDCI Data'!AV81="","",'EDCI Data'!AV81)</f>
        <v/>
      </c>
      <c r="BB81" s="245" t="str">
        <f>IF('EDCI Data'!AW81="","",'EDCI Data'!AW81)</f>
        <v/>
      </c>
      <c r="BC81" s="245" t="str">
        <f>IF('EDCI Data'!AX81="","",'EDCI Data'!AX81)</f>
        <v/>
      </c>
      <c r="BD81" s="246" t="str">
        <f t="shared" si="135"/>
        <v/>
      </c>
      <c r="BE81" s="247" t="str">
        <f>IF('EDCI Data'!AY81="","",'EDCI Data'!AY81)</f>
        <v/>
      </c>
      <c r="BF81" s="247" t="str">
        <f>IF('EDCI Data'!AZ81="","",'EDCI Data'!AZ81)</f>
        <v/>
      </c>
      <c r="BG81" s="247" t="str">
        <f>IF('EDCI Data'!BA81="","",'EDCI Data'!BA81)</f>
        <v/>
      </c>
      <c r="BH81" s="247" t="str">
        <f>IF('EDCI Data'!BB81="","",'EDCI Data'!BB81)</f>
        <v/>
      </c>
      <c r="BI81" s="247" t="str">
        <f>IF('EDCI Data'!BC81="","",'EDCI Data'!BC81)</f>
        <v/>
      </c>
      <c r="BJ81" s="247" t="str">
        <f>IF('EDCI Data'!BD81="","",'EDCI Data'!BD81)</f>
        <v/>
      </c>
      <c r="BK81" s="247" t="str">
        <f>IF('EDCI Data'!BE81="","",'EDCI Data'!BE81)</f>
        <v/>
      </c>
      <c r="BL81" s="247" t="str">
        <f>IF('EDCI Data'!BF81="","",'EDCI Data'!BF81)</f>
        <v/>
      </c>
      <c r="BM81" s="247" t="str">
        <f>IF('EDCI Data'!BG81="","",'EDCI Data'!BG81)</f>
        <v/>
      </c>
      <c r="BN81" s="248" t="str">
        <f>IF('EDCI Data'!BH81="","",'EDCI Data'!BH81)</f>
        <v/>
      </c>
      <c r="BO81" s="248" t="str">
        <f>IF('EDCI Data'!BI81="","",'EDCI Data'!BI81)</f>
        <v/>
      </c>
      <c r="BP81" s="249" t="str">
        <f>IF('EDCI Data'!BJ81="","",'EDCI Data'!BJ81)</f>
        <v/>
      </c>
      <c r="BQ81" s="248" t="str">
        <f>IF('EDCI Data'!BK81="","",'EDCI Data'!BK81)</f>
        <v/>
      </c>
      <c r="BR81" s="248" t="str">
        <f>IF('EDCI Data'!BL81="","",'EDCI Data'!BL81)</f>
        <v/>
      </c>
      <c r="BS81" s="250" t="str">
        <f>IF('EDCI Data'!BM81="","",'EDCI Data'!BM81)</f>
        <v/>
      </c>
      <c r="BT81" s="251" t="str">
        <f>IF('EDCI Data'!BN81="","",'EDCI Data'!BN81)</f>
        <v/>
      </c>
      <c r="BU81" s="246" t="str">
        <f>IF('EDCI Data'!BO81="","",'EDCI Data'!BO81)</f>
        <v/>
      </c>
      <c r="BV81" s="252">
        <f t="shared" si="136"/>
        <v>0</v>
      </c>
      <c r="BW81" s="252">
        <f t="shared" si="137"/>
        <v>0</v>
      </c>
      <c r="BX81" s="252">
        <f t="shared" si="138"/>
        <v>0</v>
      </c>
      <c r="BY81" s="252">
        <f t="shared" si="139"/>
        <v>0</v>
      </c>
      <c r="BZ81" t="str">
        <f t="shared" si="73"/>
        <v/>
      </c>
      <c r="CA81" s="253"/>
      <c r="CB81"/>
      <c r="CC81"/>
      <c r="CD81"/>
      <c r="CE81" t="str">
        <f t="shared" si="74"/>
        <v/>
      </c>
      <c r="CF81"/>
      <c r="CG81" t="str">
        <f t="shared" si="75"/>
        <v/>
      </c>
      <c r="CH81" t="str">
        <f t="shared" si="76"/>
        <v/>
      </c>
      <c r="CI81" t="str">
        <f t="shared" si="77"/>
        <v/>
      </c>
      <c r="CJ81" t="str">
        <f t="shared" si="78"/>
        <v/>
      </c>
      <c r="CK81"/>
      <c r="CL81"/>
      <c r="CM81" t="str">
        <f t="shared" si="79"/>
        <v/>
      </c>
      <c r="CN81" t="str">
        <f t="shared" si="80"/>
        <v/>
      </c>
      <c r="CO81" t="str">
        <f t="shared" si="81"/>
        <v/>
      </c>
      <c r="CP81" t="str">
        <f t="shared" si="82"/>
        <v/>
      </c>
      <c r="CQ81"/>
      <c r="CR81" t="str" cm="1">
        <f t="array" ref="CR81">IF(COUNTIFS($BZ$10:$BZ$259,$BZ81,$I$10:$I$259,$I81+1)&gt;0,IF(X81&lt;&gt;INDEX(Y$10:Y$259,MATCH(1,INDEX(($BZ81=$BZ$10:$BZ$259)*($I$10:$I$259=$I81+1),0,1),0)),"Number of FTEs in previous year do not align with Number of FTEs in current year across years, by definition these should be equal. Please check and update if required. "&amp;CHAR(10),""),"")</f>
        <v/>
      </c>
      <c r="CS81" t="str" cm="1">
        <f t="array" ref="CS81">IF(COUNTIFS($BZ$10:$BZ$259,$BZ81,$I$10:$I$259,$I81-1)&gt;0,IF(Y81&lt;&gt;INDEX(X$10:X$259,MATCH(1,INDEX(($BZ81=$BZ$10:$BZ$259)*($I$10:$I$259=$I81-1),0,1),0)),"Number of FTEs in previous year do not align with Number of FTEs in current year across years, by definition these should be equal. Please check and update if required. "&amp;CHAR(10),""),"")</f>
        <v/>
      </c>
      <c r="CT81" t="str">
        <f t="shared" si="83"/>
        <v/>
      </c>
      <c r="CU81" t="str">
        <f t="shared" si="84"/>
        <v/>
      </c>
      <c r="CV81"/>
      <c r="CW81" t="str">
        <f t="shared" si="85"/>
        <v/>
      </c>
      <c r="CX81"/>
      <c r="CY81" t="str">
        <f t="shared" si="86"/>
        <v/>
      </c>
      <c r="CZ81"/>
      <c r="DA81" t="str">
        <f t="shared" si="87"/>
        <v/>
      </c>
      <c r="DB81"/>
      <c r="DC81"/>
      <c r="DD81"/>
      <c r="DE81"/>
      <c r="DF81"/>
      <c r="DG81"/>
      <c r="DH81"/>
      <c r="DI81"/>
      <c r="DJ81"/>
      <c r="DK81"/>
      <c r="DL81"/>
      <c r="DM81"/>
      <c r="DN81"/>
      <c r="DO81"/>
      <c r="DP81"/>
      <c r="DQ81"/>
      <c r="DR81"/>
      <c r="DS81"/>
      <c r="DT81"/>
      <c r="DU81"/>
      <c r="DV81"/>
      <c r="DW81"/>
      <c r="DX81" t="str">
        <f t="shared" si="88"/>
        <v/>
      </c>
      <c r="DY81" t="str">
        <f t="shared" si="89"/>
        <v/>
      </c>
      <c r="DZ81" t="str">
        <f t="shared" si="90"/>
        <v/>
      </c>
      <c r="EA81" t="str">
        <f t="shared" si="91"/>
        <v/>
      </c>
      <c r="EB81" t="str">
        <f t="shared" si="92"/>
        <v/>
      </c>
      <c r="EC81" t="str">
        <f t="shared" si="93"/>
        <v/>
      </c>
      <c r="ED81" t="str">
        <f t="shared" si="94"/>
        <v/>
      </c>
      <c r="EE81" t="str">
        <f t="shared" si="95"/>
        <v/>
      </c>
      <c r="EF81" t="str">
        <f t="shared" si="96"/>
        <v/>
      </c>
      <c r="EG81" t="str">
        <f t="shared" si="97"/>
        <v/>
      </c>
      <c r="EH81" t="str">
        <f t="shared" si="98"/>
        <v/>
      </c>
      <c r="EI81" t="str">
        <f t="shared" si="99"/>
        <v/>
      </c>
      <c r="EJ81"/>
      <c r="EK81"/>
      <c r="EL81"/>
      <c r="EM81"/>
      <c r="EN81"/>
      <c r="EO81"/>
      <c r="EP81"/>
      <c r="EQ81" t="str">
        <f t="shared" si="100"/>
        <v/>
      </c>
      <c r="ER81" t="str">
        <f t="shared" si="101"/>
        <v/>
      </c>
      <c r="ES81" t="str">
        <f t="shared" si="102"/>
        <v/>
      </c>
      <c r="ET81"/>
      <c r="EU81" t="str">
        <f t="shared" si="103"/>
        <v/>
      </c>
      <c r="EV81"/>
      <c r="EW81" t="str">
        <f t="shared" si="104"/>
        <v/>
      </c>
      <c r="EX81"/>
      <c r="EY81" t="str">
        <f t="shared" si="105"/>
        <v/>
      </c>
      <c r="EZ81"/>
      <c r="FA81"/>
      <c r="FB81"/>
      <c r="FC81"/>
      <c r="FD81"/>
      <c r="FE81"/>
      <c r="FF81"/>
      <c r="FG81"/>
      <c r="FH81"/>
      <c r="FI81"/>
      <c r="FJ81"/>
      <c r="FK81"/>
      <c r="FL81"/>
      <c r="FM81"/>
      <c r="FN81"/>
      <c r="FO81"/>
      <c r="FP81"/>
      <c r="FQ81"/>
      <c r="FR81"/>
      <c r="FS81"/>
      <c r="FT81"/>
      <c r="FU81"/>
      <c r="FV81" t="str">
        <f t="shared" si="106"/>
        <v/>
      </c>
      <c r="FW81" t="str">
        <f t="shared" si="107"/>
        <v/>
      </c>
      <c r="FX81"/>
      <c r="FY81" t="str">
        <f t="shared" si="108"/>
        <v/>
      </c>
      <c r="FZ81" t="str">
        <f t="shared" si="109"/>
        <v/>
      </c>
      <c r="GA81" t="str">
        <f t="shared" si="110"/>
        <v/>
      </c>
      <c r="GB81" t="str">
        <f t="shared" si="111"/>
        <v/>
      </c>
      <c r="GC81" t="str">
        <f t="shared" si="112"/>
        <v/>
      </c>
      <c r="GD81" t="str">
        <f t="shared" si="113"/>
        <v/>
      </c>
      <c r="GE81" t="str">
        <f t="shared" si="114"/>
        <v/>
      </c>
      <c r="GF81" t="str">
        <f t="shared" si="115"/>
        <v/>
      </c>
      <c r="GG81" t="str">
        <f t="shared" si="116"/>
        <v/>
      </c>
      <c r="GH81"/>
      <c r="GI81"/>
      <c r="GJ81"/>
      <c r="GK81"/>
      <c r="GL81"/>
      <c r="GM81"/>
      <c r="GN81"/>
      <c r="GO81"/>
      <c r="GP81" t="str">
        <f t="shared" si="117"/>
        <v/>
      </c>
      <c r="GQ81" t="str">
        <f t="shared" si="118"/>
        <v/>
      </c>
      <c r="GR81"/>
      <c r="GS81" t="str">
        <f t="shared" si="119"/>
        <v/>
      </c>
      <c r="GT81"/>
      <c r="GU81" t="str">
        <f t="shared" si="120"/>
        <v/>
      </c>
      <c r="GV81"/>
      <c r="GW81" t="str">
        <f t="shared" si="121"/>
        <v/>
      </c>
      <c r="GX81"/>
      <c r="GY81"/>
      <c r="GZ81"/>
      <c r="HA81"/>
      <c r="HB81"/>
      <c r="HC81"/>
      <c r="HD81"/>
      <c r="HE81"/>
      <c r="HF81"/>
      <c r="HG81"/>
      <c r="HH81"/>
      <c r="HI81"/>
      <c r="HJ81"/>
      <c r="HK81"/>
      <c r="HL81"/>
      <c r="HM81"/>
      <c r="HN81"/>
      <c r="HO81"/>
      <c r="HP81"/>
      <c r="HQ81"/>
      <c r="HR81"/>
      <c r="HS81"/>
      <c r="HT81" t="str">
        <f t="shared" si="122"/>
        <v/>
      </c>
      <c r="HU81" t="str">
        <f t="shared" si="123"/>
        <v/>
      </c>
      <c r="HV81"/>
      <c r="HW81"/>
      <c r="HX81"/>
      <c r="HY81"/>
      <c r="HZ81"/>
      <c r="IA81"/>
      <c r="IB81"/>
      <c r="IC81"/>
      <c r="ID81"/>
      <c r="IE81" t="str">
        <f t="shared" si="124"/>
        <v/>
      </c>
      <c r="IF81"/>
      <c r="IG81"/>
      <c r="IH81"/>
      <c r="II81"/>
      <c r="IJ81"/>
      <c r="IK81"/>
      <c r="IL81"/>
      <c r="IM81"/>
      <c r="IN81"/>
      <c r="IO81"/>
      <c r="IP81"/>
      <c r="IQ81" t="str">
        <f t="shared" si="125"/>
        <v/>
      </c>
      <c r="IR81"/>
      <c r="IS81" t="str">
        <f t="shared" si="126"/>
        <v/>
      </c>
      <c r="IT81"/>
      <c r="IU81" t="str">
        <f t="shared" si="127"/>
        <v/>
      </c>
      <c r="IV81"/>
      <c r="IW81"/>
      <c r="IX81"/>
      <c r="IY81"/>
      <c r="IZ81"/>
      <c r="JA81"/>
      <c r="JB81"/>
      <c r="JC81"/>
      <c r="JD81"/>
      <c r="JE81"/>
      <c r="JF81"/>
      <c r="JG81"/>
      <c r="JH81"/>
      <c r="JI81"/>
      <c r="JJ81"/>
      <c r="JK81"/>
      <c r="JL81"/>
      <c r="JM81"/>
      <c r="JN81"/>
      <c r="JO81"/>
      <c r="JP81"/>
      <c r="JQ81"/>
      <c r="JR81" t="str">
        <f t="shared" si="128"/>
        <v/>
      </c>
      <c r="JS81" t="str">
        <f t="shared" si="129"/>
        <v/>
      </c>
      <c r="JT81"/>
      <c r="JU81"/>
      <c r="JV81"/>
      <c r="JW81"/>
      <c r="JX81"/>
      <c r="JY81"/>
      <c r="JZ81"/>
      <c r="KA81"/>
      <c r="KB81"/>
      <c r="KC81" t="str">
        <f t="shared" si="130"/>
        <v/>
      </c>
      <c r="KD81"/>
      <c r="KE81"/>
      <c r="KF81"/>
      <c r="KG81"/>
      <c r="KH81"/>
      <c r="KI81"/>
      <c r="KJ81"/>
      <c r="KK81"/>
      <c r="KL81" t="str">
        <f>IF(CT81=1,KL$8&amp;IF(SUM(CU81:$EQ81)=0,"",", "),"")</f>
        <v/>
      </c>
      <c r="KM81" t="str">
        <f>IF(CU81=1,KM$8&amp;IF(SUM(CV81:$EQ81)=0,"",", "),"")</f>
        <v/>
      </c>
      <c r="KN81" t="str">
        <f>IF(CV81=1,KN$8&amp;IF(SUM(CW81:$EQ81)=0,"",", "),"")</f>
        <v/>
      </c>
      <c r="KO81" t="str">
        <f>IF(CW81=1,KO$8&amp;IF(SUM(CX81:$EQ81)=0,"",", "),"")</f>
        <v/>
      </c>
      <c r="KP81" t="str">
        <f>IF(CX81=1,KP$8&amp;IF(SUM(CY81:$EQ81)=0,"",", "),"")</f>
        <v/>
      </c>
      <c r="KQ81" t="str">
        <f>IF(CY81=1,KQ$8&amp;IF(SUM(CZ81:$EQ81)=0,"",", "),"")</f>
        <v/>
      </c>
      <c r="KR81" t="str">
        <f>IF(CZ81=1,KR$8&amp;IF(SUM(DA81:$EQ81)=0,"",", "),"")</f>
        <v/>
      </c>
      <c r="KS81" t="str">
        <f>IF(DA81=1,KS$8&amp;IF(SUM(DB81:$EQ81)=0,"",", "),"")</f>
        <v/>
      </c>
      <c r="KT81" t="str">
        <f>IF(DB81=1,KT$8&amp;IF(SUM(DC81:$EQ81)=0,"",", "),"")</f>
        <v/>
      </c>
      <c r="KU81" t="str">
        <f>IF(DC81=1,KU$8&amp;IF(SUM(DD81:$EQ81)=0,"",", "),"")</f>
        <v/>
      </c>
      <c r="KV81" t="str">
        <f>IF(DD81=1,KV$8&amp;IF(SUM(DE81:$EQ81)=0,"",", "),"")</f>
        <v/>
      </c>
      <c r="KW81" t="str">
        <f>IF(DE81=1,KW$8&amp;IF(SUM(DF81:$EQ81)=0,"",", "),"")</f>
        <v/>
      </c>
      <c r="KX81" t="str">
        <f>IF(DF81=1,KX$8&amp;IF(SUM(DG81:$EQ81)=0,"",", "),"")</f>
        <v/>
      </c>
      <c r="KY81" t="str">
        <f>IF(DG81=1,KY$8&amp;IF(SUM(DH81:$EQ81)=0,"",", "),"")</f>
        <v/>
      </c>
      <c r="KZ81" t="str">
        <f>IF(DH81=1,KZ$8&amp;IF(SUM(DI81:$EQ81)=0,"",", "),"")</f>
        <v/>
      </c>
      <c r="LA81" t="str">
        <f>IF(DI81=1,LA$8&amp;IF(SUM(DJ81:$EQ81)=0,"",", "),"")</f>
        <v/>
      </c>
      <c r="LB81" t="str">
        <f>IF(DJ81=1,LB$8&amp;IF(SUM(DK81:$EQ81)=0,"",", "),"")</f>
        <v/>
      </c>
      <c r="LC81" t="str">
        <f>IF(DK81=1,LC$8&amp;IF(SUM(DL81:$EQ81)=0,"",", "),"")</f>
        <v/>
      </c>
      <c r="LD81" t="str">
        <f>IF(DL81=1,LD$8&amp;IF(SUM(DM81:$EQ81)=0,"",", "),"")</f>
        <v/>
      </c>
      <c r="LE81" t="str">
        <f>IF(DM81=1,LE$8&amp;IF(SUM(DN81:$EQ81)=0,"",", "),"")</f>
        <v/>
      </c>
      <c r="LF81" t="str">
        <f>IF(DN81=1,LF$8&amp;IF(SUM(DO81:$EQ81)=0,"",", "),"")</f>
        <v/>
      </c>
      <c r="LG81" t="str">
        <f>IF(DO81=1,LG$8&amp;IF(SUM(DP81:$EQ81)=0,"",", "),"")</f>
        <v/>
      </c>
      <c r="LH81" t="str">
        <f>IF(DP81=1,LH$8&amp;IF(SUM(DQ81:$EQ81)=0,"",", "),"")</f>
        <v/>
      </c>
      <c r="LI81" t="str">
        <f>IF(DQ81=1,LI$8&amp;IF(SUM(DR81:$EQ81)=0,"",", "),"")</f>
        <v/>
      </c>
      <c r="LJ81" t="str">
        <f>IF(DR81=1,LJ$8&amp;IF(SUM(DS81:$EQ81)=0,"",", "),"")</f>
        <v/>
      </c>
      <c r="LK81" t="str">
        <f>IF(DS81=1,LK$8&amp;IF(SUM(DT81:$EQ81)=0,"",", "),"")</f>
        <v/>
      </c>
      <c r="LL81" t="str">
        <f>IF(DT81=1,LL$8&amp;IF(SUM(DU81:$EQ81)=0,"",", "),"")</f>
        <v/>
      </c>
      <c r="LM81" t="str">
        <f>IF(DU81=1,LM$8&amp;IF(SUM(DV81:$EQ81)=0,"",", "),"")</f>
        <v/>
      </c>
      <c r="LN81" t="str">
        <f>IF(DV81=1,LN$8&amp;IF(SUM(DW81:$EQ81)=0,"",", "),"")</f>
        <v/>
      </c>
      <c r="LO81" t="str">
        <f>IF(DW81=1,LO$8&amp;IF(SUM(DX81:$EQ81)=0,"",", "),"")</f>
        <v/>
      </c>
      <c r="LP81" t="str">
        <f>IF(DX81=1,LP$8&amp;IF(SUM(DY81:$EQ81)=0,"",", "),"")</f>
        <v/>
      </c>
      <c r="LQ81" t="str">
        <f>IF(DY81=1,LQ$8&amp;IF(SUM(DZ81:$EQ81)=0,"",", "),"")</f>
        <v/>
      </c>
      <c r="LR81" t="str">
        <f>IF(DZ81=1,LR$8&amp;IF(SUM(EA81:$EQ81)=0,"",", "),"")</f>
        <v/>
      </c>
      <c r="LS81" t="str">
        <f>IF(EA81=1,LS$8&amp;IF(SUM(EB81:$EQ81)=0,"",", "),"")</f>
        <v/>
      </c>
      <c r="LT81" t="str">
        <f>IF(EB81=1,LT$8&amp;IF(SUM(EC81:$EQ81)=0,"",", "),"")</f>
        <v/>
      </c>
      <c r="LU81" t="str">
        <f>IF(EC81=1,LU$8&amp;IF(SUM(ED81:$EQ81)=0,"",", "),"")</f>
        <v/>
      </c>
      <c r="LV81" t="str">
        <f>IF(ED81=1,LV$8&amp;IF(SUM(EE81:$EQ81)=0,"",", "),"")</f>
        <v/>
      </c>
      <c r="LW81" t="str">
        <f>IF(EE81=1,LW$8&amp;IF(SUM(EF81:$EQ81)=0,"",", "),"")</f>
        <v/>
      </c>
      <c r="LX81" t="str">
        <f>IF(EF81=1,LX$8&amp;IF(SUM(EG81:$EQ81)=0,"",", "),"")</f>
        <v/>
      </c>
      <c r="LY81" t="str">
        <f>IF(EG81=1,LY$8&amp;IF(SUM(EH81:$EQ81)=0,"",", "),"")</f>
        <v/>
      </c>
      <c r="LZ81" t="str">
        <f>IF(EH81=1,LZ$8&amp;IF(SUM(EI81:$EQ81)=0,"",", "),"")</f>
        <v/>
      </c>
      <c r="MA81" t="str">
        <f>IF(EI81=1,MA$8&amp;IF(SUM(EJ81:$EQ81)=0,"",", "),"")</f>
        <v/>
      </c>
      <c r="MB81" t="str">
        <f>IF(EJ81=1,MB$8&amp;IF(SUM(EK81:$EQ81)=0,"",", "),"")</f>
        <v/>
      </c>
      <c r="MC81" t="str">
        <f>IF(EK81=1,MC$8&amp;IF(SUM(EL81:$EQ81)=0,"",", "),"")</f>
        <v/>
      </c>
      <c r="MD81" t="str">
        <f>IF(EL81=1,MD$8&amp;IF(SUM(EM81:$EQ81)=0,"",", "),"")</f>
        <v/>
      </c>
      <c r="ME81" t="str">
        <f>IF(EM81=1,ME$8&amp;IF(SUM(EN81:$EQ81)=0,"",", "),"")</f>
        <v/>
      </c>
      <c r="MF81" t="str">
        <f>IF(EN81=1,MF$8&amp;IF(SUM(EO81:$EQ81)=0,"",", "),"")</f>
        <v/>
      </c>
      <c r="MG81" t="str">
        <f>IF(EO81=1,MG$8&amp;IF(SUM(EP81:$EQ81)=0,"",", "),"")</f>
        <v/>
      </c>
      <c r="MH81" t="str">
        <f>IF(EP81=1,MH$8&amp;IF(SUM(EQ81:$EQ81)=0,"",", "),"")</f>
        <v/>
      </c>
      <c r="MI81" t="str">
        <f t="shared" si="140"/>
        <v/>
      </c>
      <c r="MJ81" t="str">
        <f>IF(ER81=1,MJ$8&amp;IF(SUM(ES81:$GO81)=0,"",", "),"")</f>
        <v/>
      </c>
      <c r="MK81" t="str">
        <f>IF(ES81=1,MK$8&amp;IF(SUM(ET81:$GO81)=0,"",", "),"")</f>
        <v/>
      </c>
      <c r="ML81" t="str">
        <f>IF(ET81=1,ML$8&amp;IF(SUM(EU81:$GO81)=0,"",", "),"")</f>
        <v/>
      </c>
      <c r="MM81" t="str">
        <f>IF(EU81=1,MM$8&amp;IF(SUM(EV81:$GO81)=0,"",", "),"")</f>
        <v/>
      </c>
      <c r="MN81" t="str">
        <f>IF(EV81=1,MN$8&amp;IF(SUM(EW81:$GO81)=0,"",", "),"")</f>
        <v/>
      </c>
      <c r="MO81" t="str">
        <f>IF(EW81=1,MO$8&amp;IF(SUM(EX81:$GO81)=0,"",", "),"")</f>
        <v/>
      </c>
      <c r="MP81" t="str">
        <f>IF(EX81=1,MP$8&amp;IF(SUM(EY81:$GO81)=0,"",", "),"")</f>
        <v/>
      </c>
      <c r="MQ81" t="str">
        <f>IF(EY81=1,MQ$8&amp;IF(SUM(EZ81:$GO81)=0,"",", "),"")</f>
        <v/>
      </c>
      <c r="MR81" t="str">
        <f>IF(EZ81=1,MR$8&amp;IF(SUM(FA81:$GO81)=0,"",", "),"")</f>
        <v/>
      </c>
      <c r="MS81" t="str">
        <f>IF(FA81=1,MS$8&amp;IF(SUM(FB81:$GO81)=0,"",", "),"")</f>
        <v/>
      </c>
      <c r="MT81" t="str">
        <f>IF(FB81=1,MT$8&amp;IF(SUM(FC81:$GO81)=0,"",", "),"")</f>
        <v/>
      </c>
      <c r="MU81" t="str">
        <f>IF(FC81=1,MU$8&amp;IF(SUM(FD81:$GO81)=0,"",", "),"")</f>
        <v/>
      </c>
      <c r="MV81" t="str">
        <f>IF(FD81=1,MV$8&amp;IF(SUM(FE81:$GO81)=0,"",", "),"")</f>
        <v/>
      </c>
      <c r="MW81" t="str">
        <f>IF(FE81=1,MW$8&amp;IF(SUM(FF81:$GO81)=0,"",", "),"")</f>
        <v/>
      </c>
      <c r="MX81" t="str">
        <f>IF(FF81=1,MX$8&amp;IF(SUM(FG81:$GO81)=0,"",", "),"")</f>
        <v/>
      </c>
      <c r="MY81" t="str">
        <f>IF(FG81=1,MY$8&amp;IF(SUM(FH81:$GO81)=0,"",", "),"")</f>
        <v/>
      </c>
      <c r="MZ81" t="str">
        <f>IF(FH81=1,MZ$8&amp;IF(SUM(FI81:$GO81)=0,"",", "),"")</f>
        <v/>
      </c>
      <c r="NA81" t="str">
        <f>IF(FI81=1,NA$8&amp;IF(SUM(FJ81:$GO81)=0,"",", "),"")</f>
        <v/>
      </c>
      <c r="NB81" t="str">
        <f>IF(FJ81=1,NB$8&amp;IF(SUM(FK81:$GO81)=0,"",", "),"")</f>
        <v/>
      </c>
      <c r="NC81" t="str">
        <f>IF(FK81=1,NC$8&amp;IF(SUM(FL81:$GO81)=0,"",", "),"")</f>
        <v/>
      </c>
      <c r="ND81" t="str">
        <f>IF(FL81=1,ND$8&amp;IF(SUM(FM81:$GO81)=0,"",", "),"")</f>
        <v/>
      </c>
      <c r="NE81" t="str">
        <f>IF(FM81=1,NE$8&amp;IF(SUM(FN81:$GO81)=0,"",", "),"")</f>
        <v/>
      </c>
      <c r="NF81" t="str">
        <f>IF(FN81=1,NF$8&amp;IF(SUM(FO81:$GO81)=0,"",", "),"")</f>
        <v/>
      </c>
      <c r="NG81" t="str">
        <f>IF(FO81=1,NG$8&amp;IF(SUM(FP81:$GO81)=0,"",", "),"")</f>
        <v/>
      </c>
      <c r="NH81" t="str">
        <f>IF(FP81=1,NH$8&amp;IF(SUM(FQ81:$GO81)=0,"",", "),"")</f>
        <v/>
      </c>
      <c r="NI81" t="str">
        <f>IF(FQ81=1,NI$8&amp;IF(SUM(FR81:$GO81)=0,"",", "),"")</f>
        <v/>
      </c>
      <c r="NJ81" t="str">
        <f>IF(FR81=1,NJ$8&amp;IF(SUM(FS81:$GO81)=0,"",", "),"")</f>
        <v/>
      </c>
      <c r="NK81" t="str">
        <f>IF(FS81=1,NK$8&amp;IF(SUM(FT81:$GO81)=0,"",", "),"")</f>
        <v/>
      </c>
      <c r="NL81" t="str">
        <f>IF(FT81=1,NL$8&amp;IF(SUM(FU81:$GO81)=0,"",", "),"")</f>
        <v/>
      </c>
      <c r="NM81" t="str">
        <f>IF(FU81=1,NM$8&amp;IF(SUM(FV81:$GO81)=0,"",", "),"")</f>
        <v/>
      </c>
      <c r="NN81" t="str">
        <f>IF(FV81=1,NN$8&amp;IF(SUM(FW81:$GO81)=0,"",", "),"")</f>
        <v/>
      </c>
      <c r="NO81" t="str">
        <f>IF(FW81=1,NO$8&amp;IF(SUM(FX81:$GO81)=0,"",", "),"")</f>
        <v/>
      </c>
      <c r="NP81" t="str">
        <f>IF(FX81=1,NP$8&amp;IF(SUM(FY81:$GO81)=0,"",", "),"")</f>
        <v/>
      </c>
      <c r="NQ81" t="str">
        <f>IF(FY81=1,NQ$8&amp;IF(SUM(FZ81:$GO81)=0,"",", "),"")</f>
        <v/>
      </c>
      <c r="NR81" t="str">
        <f>IF(FZ81=1,NR$8&amp;IF(SUM(GA81:$GO81)=0,"",", "),"")</f>
        <v/>
      </c>
      <c r="NS81" t="str">
        <f>IF(GA81=1,NS$8&amp;IF(SUM(GB81:$GO81)=0,"",", "),"")</f>
        <v/>
      </c>
      <c r="NT81" t="str">
        <f>IF(GB81=1,NT$8&amp;IF(SUM(GC81:$GO81)=0,"",", "),"")</f>
        <v/>
      </c>
      <c r="NU81" t="str">
        <f>IF(GC81=1,NU$8&amp;IF(SUM(GD81:$GO81)=0,"",", "),"")</f>
        <v/>
      </c>
      <c r="NV81" t="str">
        <f>IF(GD81=1,NV$8&amp;IF(SUM(GE81:$GO81)=0,"",", "),"")</f>
        <v/>
      </c>
      <c r="NW81" t="str">
        <f>IF(GE81=1,NW$8&amp;IF(SUM(GF81:$GO81)=0,"",", "),"")</f>
        <v/>
      </c>
      <c r="NX81" t="str">
        <f>IF(GF81=1,NX$8&amp;IF(SUM(GG81:$GO81)=0,"",", "),"")</f>
        <v/>
      </c>
      <c r="NY81" t="str">
        <f>IF(GG81=1,NY$8&amp;IF(SUM(GH81:$GO81)=0,"",", "),"")</f>
        <v/>
      </c>
      <c r="NZ81" t="str">
        <f>IF(GH81=1,NZ$8&amp;IF(SUM(GI81:$GO81)=0,"",", "),"")</f>
        <v/>
      </c>
      <c r="OA81" t="str">
        <f>IF(GI81=1,OA$8&amp;IF(SUM(GJ81:$GO81)=0,"",", "),"")</f>
        <v/>
      </c>
      <c r="OB81" t="str">
        <f>IF(GJ81=1,OB$8&amp;IF(SUM(GK81:$GO81)=0,"",", "),"")</f>
        <v/>
      </c>
      <c r="OC81" t="str">
        <f>IF(GK81=1,OC$8&amp;IF(SUM(GL81:$GO81)=0,"",", "),"")</f>
        <v/>
      </c>
      <c r="OD81" t="str">
        <f>IF(GL81=1,OD$8&amp;IF(SUM(GM81:$GO81)=0,"",", "),"")</f>
        <v/>
      </c>
      <c r="OE81" t="str">
        <f>IF(GM81=1,OE$8&amp;IF(SUM(GN81:$GO81)=0,"",", "),"")</f>
        <v/>
      </c>
      <c r="OF81" t="str">
        <f>IF(GN81=1,OF$8&amp;IF(SUM(GO81:$GO81)=0,"",", "),"")</f>
        <v/>
      </c>
      <c r="OG81" t="str">
        <f t="shared" si="141"/>
        <v/>
      </c>
      <c r="OH81" t="str">
        <f>IF(GP81=1,OH$8&amp;IF(SUM(GQ81:$IM81)=0,"",", "),"")</f>
        <v/>
      </c>
      <c r="OI81" t="str">
        <f>IF(GQ81=1,OI$8&amp;IF(SUM(GR81:$IM81)=0,"",", "),"")</f>
        <v/>
      </c>
      <c r="OJ81" t="str">
        <f>IF(GR81=1,OJ$8&amp;IF(SUM(GS81:$IM81)=0,"",", "),"")</f>
        <v/>
      </c>
      <c r="OK81" t="str">
        <f>IF(GS81=1,OK$8&amp;IF(SUM(GT81:$IM81)=0,"",", "),"")</f>
        <v/>
      </c>
      <c r="OL81" t="str">
        <f>IF(GT81=1,OL$8&amp;IF(SUM(GU81:$IM81)=0,"",", "),"")</f>
        <v/>
      </c>
      <c r="OM81" t="str">
        <f>IF(GU81=1,OM$8&amp;IF(SUM(GV81:$IM81)=0,"",", "),"")</f>
        <v/>
      </c>
      <c r="ON81" t="str">
        <f>IF(GV81=1,ON$8&amp;IF(SUM(GW81:$IM81)=0,"",", "),"")</f>
        <v/>
      </c>
      <c r="OO81" t="str">
        <f>IF(GW81=1,OO$8&amp;IF(SUM(GX81:$IM81)=0,"",", "),"")</f>
        <v/>
      </c>
      <c r="OP81" t="str">
        <f>IF(GX81=1,OP$8&amp;IF(SUM(GY81:$IM81)=0,"",", "),"")</f>
        <v/>
      </c>
      <c r="OQ81" t="str">
        <f>IF(GY81=1,OQ$8&amp;IF(SUM(GZ81:$IM81)=0,"",", "),"")</f>
        <v/>
      </c>
      <c r="OR81" t="str">
        <f>IF(GZ81=1,OR$8&amp;IF(SUM(HA81:$IM81)=0,"",", "),"")</f>
        <v/>
      </c>
      <c r="OS81" t="str">
        <f>IF(HA81=1,OS$8&amp;IF(SUM(HB81:$IM81)=0,"",", "),"")</f>
        <v/>
      </c>
      <c r="OT81" t="str">
        <f>IF(HB81=1,OT$8&amp;IF(SUM(HC81:$IM81)=0,"",", "),"")</f>
        <v/>
      </c>
      <c r="OU81" t="str">
        <f>IF(HC81=1,OU$8&amp;IF(SUM(HD81:$IM81)=0,"",", "),"")</f>
        <v/>
      </c>
      <c r="OV81" t="str">
        <f>IF(HD81=1,OV$8&amp;IF(SUM(HE81:$IM81)=0,"",", "),"")</f>
        <v/>
      </c>
      <c r="OW81" t="str">
        <f>IF(HE81=1,OW$8&amp;IF(SUM(HF81:$IM81)=0,"",", "),"")</f>
        <v/>
      </c>
      <c r="OX81" t="str">
        <f>IF(HF81=1,OX$8&amp;IF(SUM(HG81:$IM81)=0,"",", "),"")</f>
        <v/>
      </c>
      <c r="OY81" t="str">
        <f>IF(HG81=1,OY$8&amp;IF(SUM(HH81:$IM81)=0,"",", "),"")</f>
        <v/>
      </c>
      <c r="OZ81" t="str">
        <f>IF(HH81=1,OZ$8&amp;IF(SUM(HI81:$IM81)=0,"",", "),"")</f>
        <v/>
      </c>
      <c r="PA81" t="str">
        <f>IF(HI81=1,PA$8&amp;IF(SUM(HJ81:$IM81)=0,"",", "),"")</f>
        <v/>
      </c>
      <c r="PB81" t="str">
        <f>IF(HJ81=1,PB$8&amp;IF(SUM(HK81:$IM81)=0,"",", "),"")</f>
        <v/>
      </c>
      <c r="PC81" t="str">
        <f>IF(HK81=1,PC$8&amp;IF(SUM(HL81:$IM81)=0,"",", "),"")</f>
        <v/>
      </c>
      <c r="PD81" t="str">
        <f>IF(HL81=1,PD$8&amp;IF(SUM(HM81:$IM81)=0,"",", "),"")</f>
        <v/>
      </c>
      <c r="PE81" t="str">
        <f>IF(HM81=1,PE$8&amp;IF(SUM(HN81:$IM81)=0,"",", "),"")</f>
        <v/>
      </c>
      <c r="PF81" t="str">
        <f>IF(HN81=1,PF$8&amp;IF(SUM(HO81:$IM81)=0,"",", "),"")</f>
        <v/>
      </c>
      <c r="PG81" t="str">
        <f>IF(HO81=1,PG$8&amp;IF(SUM(HP81:$IM81)=0,"",", "),"")</f>
        <v/>
      </c>
      <c r="PH81" t="str">
        <f>IF(HP81=1,PH$8&amp;IF(SUM(HQ81:$IM81)=0,"",", "),"")</f>
        <v/>
      </c>
      <c r="PI81" t="str">
        <f>IF(HQ81=1,PI$8&amp;IF(SUM(HR81:$IM81)=0,"",", "),"")</f>
        <v/>
      </c>
      <c r="PJ81" t="str">
        <f>IF(HR81=1,PJ$8&amp;IF(SUM(HS81:$IM81)=0,"",", "),"")</f>
        <v/>
      </c>
      <c r="PK81" t="str">
        <f>IF(HS81=1,PK$8&amp;IF(SUM(HT81:$IM81)=0,"",", "),"")</f>
        <v/>
      </c>
      <c r="PL81" t="str">
        <f>IF(HT81=1,PL$8&amp;IF(SUM(HU81:$IM81)=0,"",", "),"")</f>
        <v/>
      </c>
      <c r="PM81" t="str">
        <f>IF(HU81=1,PM$8&amp;IF(SUM(HV81:$IM81)=0,"",", "),"")</f>
        <v/>
      </c>
      <c r="PN81" t="str">
        <f>IF(HV81=1,PN$8&amp;IF(SUM(HW81:$IM81)=0,"",", "),"")</f>
        <v/>
      </c>
      <c r="PO81" t="str">
        <f>IF(HW81=1,PO$8&amp;IF(SUM(HX81:$IM81)=0,"",", "),"")</f>
        <v/>
      </c>
      <c r="PP81" t="str">
        <f>IF(HX81=1,PP$8&amp;IF(SUM(HY81:$IM81)=0,"",", "),"")</f>
        <v/>
      </c>
      <c r="PQ81" t="str">
        <f>IF(HY81=1,PQ$8&amp;IF(SUM(HZ81:$IM81)=0,"",", "),"")</f>
        <v/>
      </c>
      <c r="PR81" t="str">
        <f>IF(HZ81=1,PR$8&amp;IF(SUM(IA81:$IM81)=0,"",", "),"")</f>
        <v/>
      </c>
      <c r="PS81" t="str">
        <f>IF(IA81=1,PS$8&amp;IF(SUM(IB81:$IM81)=0,"",", "),"")</f>
        <v/>
      </c>
      <c r="PT81" t="str">
        <f>IF(IB81=1,PT$8&amp;IF(SUM(IC81:$IM81)=0,"",", "),"")</f>
        <v/>
      </c>
      <c r="PU81" t="str">
        <f>IF(IC81=1,PU$8&amp;IF(SUM(ID81:$IM81)=0,"",", "),"")</f>
        <v/>
      </c>
      <c r="PV81" t="str">
        <f>IF(ID81=1,PV$8&amp;IF(SUM(IE81:$IM81)=0,"",", "),"")</f>
        <v/>
      </c>
      <c r="PW81" t="str">
        <f>IF(IE81=1,PW$8&amp;IF(SUM(IF81:$IM81)=0,"",", "),"")</f>
        <v/>
      </c>
      <c r="PX81" t="str">
        <f>IF(IF81=1,PX$8&amp;IF(SUM(IG81:$IM81)=0,"",", "),"")</f>
        <v/>
      </c>
      <c r="PY81" t="str">
        <f>IF(IG81=1,PY$8&amp;IF(SUM(IH81:$IM81)=0,"",", "),"")</f>
        <v/>
      </c>
      <c r="PZ81" t="str">
        <f>IF(IH81=1,PZ$8&amp;IF(SUM(II81:$IM81)=0,"",", "),"")</f>
        <v/>
      </c>
      <c r="QA81" t="str">
        <f>IF(II81=1,QA$8&amp;IF(SUM(IJ81:$IM81)=0,"",", "),"")</f>
        <v/>
      </c>
      <c r="QB81" t="str">
        <f>IF(IJ81=1,QB$8&amp;IF(SUM(IK81:$IM81)=0,"",", "),"")</f>
        <v/>
      </c>
      <c r="QC81" t="str">
        <f>IF(IK81=1,QC$8&amp;IF(SUM(IL81:$IM81)=0,"",", "),"")</f>
        <v/>
      </c>
      <c r="QD81" t="str">
        <f>IF(IL81=1,QD$8&amp;IF(SUM(IM81:$IM81)=0,"",", "),"")</f>
        <v/>
      </c>
      <c r="QE81" t="str">
        <f t="shared" si="142"/>
        <v/>
      </c>
      <c r="QF81" t="str">
        <f>IF(IN81=1,QF$8&amp;IF(SUM(IO81:$KK81)=0,"",", "),"")</f>
        <v/>
      </c>
      <c r="QG81" t="str">
        <f>IF(IO81=1,QG$8&amp;IF(SUM(IP81:$KK81)=0,"",", "),"")</f>
        <v/>
      </c>
      <c r="QH81" t="str">
        <f>IF(IP81=1,QH$8&amp;IF(SUM(IQ81:$KK81)=0,"",", "),"")</f>
        <v/>
      </c>
      <c r="QI81" t="str">
        <f>IF(IQ81=1,QI$8&amp;IF(SUM(IR81:$KK81)=0,"",", "),"")</f>
        <v/>
      </c>
      <c r="QJ81" t="str">
        <f>IF(IR81=1,QJ$8&amp;IF(SUM(IS81:$KK81)=0,"",", "),"")</f>
        <v/>
      </c>
      <c r="QK81" t="str">
        <f>IF(IS81=1,QK$8&amp;IF(SUM(IT81:$KK81)=0,"",", "),"")</f>
        <v/>
      </c>
      <c r="QL81" t="str">
        <f>IF(IT81=1,QL$8&amp;IF(SUM(IU81:$KK81)=0,"",", "),"")</f>
        <v/>
      </c>
      <c r="QM81" t="str">
        <f>IF(IU81=1,QM$8&amp;IF(SUM(IV81:$KK81)=0,"",", "),"")</f>
        <v/>
      </c>
      <c r="QN81" t="str">
        <f>IF(IV81=1,QN$8&amp;IF(SUM(IW81:$KK81)=0,"",", "),"")</f>
        <v/>
      </c>
      <c r="QO81" t="str">
        <f>IF(IW81=1,QO$8&amp;IF(SUM(IX81:$KK81)=0,"",", "),"")</f>
        <v/>
      </c>
      <c r="QP81" t="str">
        <f>IF(IX81=1,QP$8&amp;IF(SUM(IY81:$KK81)=0,"",", "),"")</f>
        <v/>
      </c>
      <c r="QQ81" t="str">
        <f>IF(IY81=1,QQ$8&amp;IF(SUM(IZ81:$KK81)=0,"",", "),"")</f>
        <v/>
      </c>
      <c r="QR81" t="str">
        <f>IF(IZ81=1,QR$8&amp;IF(SUM(JA81:$KK81)=0,"",", "),"")</f>
        <v/>
      </c>
      <c r="QS81" t="str">
        <f>IF(JA81=1,QS$8&amp;IF(SUM(JB81:$KK81)=0,"",", "),"")</f>
        <v/>
      </c>
      <c r="QT81" t="str">
        <f>IF(JB81=1,QT$8&amp;IF(SUM(JC81:$KK81)=0,"",", "),"")</f>
        <v/>
      </c>
      <c r="QU81" t="str">
        <f>IF(JC81=1,QU$8&amp;IF(SUM(JD81:$KK81)=0,"",", "),"")</f>
        <v/>
      </c>
      <c r="QV81" t="str">
        <f>IF(JD81=1,QV$8&amp;IF(SUM(JE81:$KK81)=0,"",", "),"")</f>
        <v/>
      </c>
      <c r="QW81" t="str">
        <f>IF(JE81=1,QW$8&amp;IF(SUM(JF81:$KK81)=0,"",", "),"")</f>
        <v/>
      </c>
      <c r="QX81" t="str">
        <f>IF(JF81=1,QX$8&amp;IF(SUM(JG81:$KK81)=0,"",", "),"")</f>
        <v/>
      </c>
      <c r="QY81" t="str">
        <f>IF(JG81=1,QY$8&amp;IF(SUM(JH81:$KK81)=0,"",", "),"")</f>
        <v/>
      </c>
      <c r="QZ81" t="str">
        <f>IF(JH81=1,QZ$8&amp;IF(SUM(JI81:$KK81)=0,"",", "),"")</f>
        <v/>
      </c>
      <c r="RA81" t="str">
        <f>IF(JI81=1,RA$8&amp;IF(SUM(JJ81:$KK81)=0,"",", "),"")</f>
        <v/>
      </c>
      <c r="RB81" t="str">
        <f>IF(JJ81=1,RB$8&amp;IF(SUM(JK81:$KK81)=0,"",", "),"")</f>
        <v/>
      </c>
      <c r="RC81" t="str">
        <f>IF(JK81=1,RC$8&amp;IF(SUM(JL81:$KK81)=0,"",", "),"")</f>
        <v/>
      </c>
      <c r="RD81" t="str">
        <f>IF(JL81=1,RD$8&amp;IF(SUM(JM81:$KK81)=0,"",", "),"")</f>
        <v/>
      </c>
      <c r="RE81" t="str">
        <f>IF(JM81=1,RE$8&amp;IF(SUM(JN81:$KK81)=0,"",", "),"")</f>
        <v/>
      </c>
      <c r="RF81" t="str">
        <f>IF(JN81=1,RF$8&amp;IF(SUM(JO81:$KK81)=0,"",", "),"")</f>
        <v/>
      </c>
      <c r="RG81" t="str">
        <f>IF(JO81=1,RG$8&amp;IF(SUM(JP81:$KK81)=0,"",", "),"")</f>
        <v/>
      </c>
      <c r="RH81" t="str">
        <f>IF(JP81=1,RH$8&amp;IF(SUM(JQ81:$KK81)=0,"",", "),"")</f>
        <v/>
      </c>
      <c r="RI81" t="str">
        <f>IF(JQ81=1,RI$8&amp;IF(SUM(JR81:$KK81)=0,"",", "),"")</f>
        <v/>
      </c>
      <c r="RJ81" t="str">
        <f>IF(JR81=1,RJ$8&amp;IF(SUM(JS81:$KK81)=0,"",", "),"")</f>
        <v/>
      </c>
      <c r="RK81" t="str">
        <f>IF(JS81=1,RK$8&amp;IF(SUM(JT81:$KK81)=0,"",", "),"")</f>
        <v/>
      </c>
      <c r="RL81" t="str">
        <f>IF(JT81=1,RL$8&amp;IF(SUM(JU81:$KK81)=0,"",", "),"")</f>
        <v/>
      </c>
      <c r="RM81" t="str">
        <f>IF(JU81=1,RM$8&amp;IF(SUM(JV81:$KK81)=0,"",", "),"")</f>
        <v/>
      </c>
      <c r="RN81" t="str">
        <f>IF(JV81=1,RN$8&amp;IF(SUM(JW81:$KK81)=0,"",", "),"")</f>
        <v/>
      </c>
      <c r="RO81" t="str">
        <f>IF(JW81=1,RO$8&amp;IF(SUM(JX81:$KK81)=0,"",", "),"")</f>
        <v/>
      </c>
      <c r="RP81" t="str">
        <f>IF(JX81=1,RP$8&amp;IF(SUM(JY81:$KK81)=0,"",", "),"")</f>
        <v/>
      </c>
      <c r="RQ81" t="str">
        <f>IF(JY81=1,RQ$8&amp;IF(SUM(JZ81:$KK81)=0,"",", "),"")</f>
        <v/>
      </c>
      <c r="RR81" t="str">
        <f>IF(JZ81=1,RR$8&amp;IF(SUM(KA81:$KK81)=0,"",", "),"")</f>
        <v/>
      </c>
      <c r="RS81" t="str">
        <f>IF(KA81=1,RS$8&amp;IF(SUM(KB81:$KK81)=0,"",", "),"")</f>
        <v/>
      </c>
      <c r="RT81" t="str">
        <f>IF(KB81=1,RT$8&amp;IF(SUM(KC81:$KK81)=0,"",", "),"")</f>
        <v/>
      </c>
      <c r="RU81" t="str">
        <f>IF(KC81=1,RU$8&amp;IF(SUM(KD81:$KK81)=0,"",", "),"")</f>
        <v/>
      </c>
      <c r="RV81" t="str">
        <f>IF(KD81=1,RV$8&amp;IF(SUM(KE81:$KK81)=0,"",", "),"")</f>
        <v/>
      </c>
      <c r="RW81" t="str">
        <f>IF(KE81=1,RW$8&amp;IF(SUM(KF81:$KK81)=0,"",", "),"")</f>
        <v/>
      </c>
      <c r="RX81" t="str">
        <f>IF(KF81=1,RX$8&amp;IF(SUM(KG81:$KK81)=0,"",", "),"")</f>
        <v/>
      </c>
      <c r="RY81" t="str">
        <f>IF(KG81=1,RY$8&amp;IF(SUM(KH81:$KK81)=0,"",", "),"")</f>
        <v/>
      </c>
      <c r="RZ81" t="str">
        <f>IF(KH81=1,RZ$8&amp;IF(SUM(KI81:$KK81)=0,"",", "),"")</f>
        <v/>
      </c>
      <c r="SA81" t="str">
        <f>IF(KI81=1,SA$8&amp;IF(SUM(KJ81:$KK81)=0,"",", "),"")</f>
        <v/>
      </c>
      <c r="SB81" t="str">
        <f>IF(KJ81=1,SB$8&amp;IF(SUM(KK81:$KK81)=0,"",", "),"")</f>
        <v/>
      </c>
      <c r="SC81" t="str">
        <f t="shared" si="143"/>
        <v/>
      </c>
    </row>
    <row r="82" spans="1:497" ht="60" customHeight="1" x14ac:dyDescent="0.45">
      <c r="A82" s="62"/>
      <c r="B82" s="212" t="str">
        <f t="shared" si="72"/>
        <v/>
      </c>
      <c r="C82" s="212" t="str">
        <f t="shared" si="131"/>
        <v/>
      </c>
      <c r="D82" s="212" t="str">
        <f t="shared" si="132"/>
        <v/>
      </c>
      <c r="E82" s="212" t="str">
        <f t="shared" si="133"/>
        <v/>
      </c>
      <c r="F82" s="212" t="str">
        <f t="shared" si="134"/>
        <v/>
      </c>
      <c r="G82" s="237" t="str">
        <f>IF('EDCI Data'!B82="","",'EDCI Data'!B82)</f>
        <v/>
      </c>
      <c r="H82" s="238" t="str">
        <f>IF('EDCI Data'!C82="","",'EDCI Data'!C82)</f>
        <v/>
      </c>
      <c r="I82" s="239" t="str">
        <f>IF('EDCI Data'!D82="","",'EDCI Data'!D82)</f>
        <v/>
      </c>
      <c r="J82" s="240" t="str">
        <f>IF('EDCI Data'!E82="","",'EDCI Data'!E82)</f>
        <v/>
      </c>
      <c r="K82" s="237" t="str">
        <f>IF('EDCI Data'!F82="","",'EDCI Data'!F82)</f>
        <v/>
      </c>
      <c r="L82" s="237" t="str">
        <f>IF('EDCI Data'!G82="","",'EDCI Data'!G82)</f>
        <v/>
      </c>
      <c r="M82" s="237" t="str">
        <f>IF('EDCI Data'!H82="","",'EDCI Data'!H82)</f>
        <v/>
      </c>
      <c r="N82" s="237" t="str">
        <f>IF('EDCI Data'!I82="","",'EDCI Data'!I82)</f>
        <v/>
      </c>
      <c r="O82" s="237" t="str">
        <f>IF('EDCI Data'!J82="","",'EDCI Data'!J82)</f>
        <v/>
      </c>
      <c r="P82" s="237" t="str">
        <f>IF('EDCI Data'!K82="","",'EDCI Data'!K82)</f>
        <v/>
      </c>
      <c r="Q82" s="241" t="str">
        <f>IF('EDCI Data'!L82="","",'EDCI Data'!L82)</f>
        <v/>
      </c>
      <c r="R82" s="241" t="str">
        <f>IF('EDCI Data'!M82="","",'EDCI Data'!M82)</f>
        <v/>
      </c>
      <c r="S82" s="237" t="str">
        <f>IF('EDCI Data'!N82="","",'EDCI Data'!N82)</f>
        <v/>
      </c>
      <c r="T82" s="237" t="str">
        <f>IF('EDCI Data'!O82="","",'EDCI Data'!O82)</f>
        <v/>
      </c>
      <c r="U82" s="237" t="str">
        <f>IF('EDCI Data'!P82="","",'EDCI Data'!P82)</f>
        <v/>
      </c>
      <c r="V82" s="237" t="str">
        <f>IF('EDCI Data'!Q82="","",'EDCI Data'!Q82)</f>
        <v/>
      </c>
      <c r="W82" s="242" t="str">
        <f>IF('EDCI Data'!R82="","",'EDCI Data'!R82)</f>
        <v/>
      </c>
      <c r="X82" s="243" t="str">
        <f>IF('EDCI Data'!S82="","",'EDCI Data'!S82)</f>
        <v/>
      </c>
      <c r="Y82" s="243" t="str">
        <f>IF('EDCI Data'!T82="","",'EDCI Data'!T82)</f>
        <v/>
      </c>
      <c r="Z82" s="244" t="str">
        <f>IF('EDCI Data'!U82="","",'EDCI Data'!U82)</f>
        <v/>
      </c>
      <c r="AA82" s="237" t="str">
        <f>IF('EDCI Data'!V82="","",'EDCI Data'!V82)</f>
        <v/>
      </c>
      <c r="AB82" s="244" t="str">
        <f>IF('EDCI Data'!W82="","",'EDCI Data'!W82)</f>
        <v/>
      </c>
      <c r="AC82" s="237" t="str">
        <f>IF('EDCI Data'!X82="","",'EDCI Data'!X82)</f>
        <v/>
      </c>
      <c r="AD82" s="244" t="str">
        <f>IF('EDCI Data'!Y82="","",'EDCI Data'!Y82)</f>
        <v/>
      </c>
      <c r="AE82" s="237" t="str">
        <f>IF('EDCI Data'!Z82="","",'EDCI Data'!Z82)</f>
        <v/>
      </c>
      <c r="AF82" s="237" t="str">
        <f>IF('EDCI Data'!AA82="","",'EDCI Data'!AA82)</f>
        <v/>
      </c>
      <c r="AG82" s="237" t="str">
        <f>IF('EDCI Data'!AB82="","",'EDCI Data'!AB82)</f>
        <v/>
      </c>
      <c r="AH82" s="237" t="str">
        <f>IF('EDCI Data'!AC82="","",'EDCI Data'!AC82)</f>
        <v/>
      </c>
      <c r="AI82" s="237" t="str">
        <f>IF('EDCI Data'!AD82="","",'EDCI Data'!AD82)</f>
        <v/>
      </c>
      <c r="AJ82" s="237" t="str">
        <f>IF('EDCI Data'!AE82="","",'EDCI Data'!AE82)</f>
        <v/>
      </c>
      <c r="AK82" s="237" t="str">
        <f>IF('EDCI Data'!AF82="","",'EDCI Data'!AF82)</f>
        <v/>
      </c>
      <c r="AL82" s="237" t="str">
        <f>IF('EDCI Data'!AG82="","",'EDCI Data'!AG82)</f>
        <v/>
      </c>
      <c r="AM82" s="237" t="str">
        <f>IF('EDCI Data'!AH82="","",'EDCI Data'!AH82)</f>
        <v/>
      </c>
      <c r="AN82" s="237" t="str">
        <f>IF('EDCI Data'!AI82="","",'EDCI Data'!AI82)</f>
        <v/>
      </c>
      <c r="AO82" s="237" t="str">
        <f>IF('EDCI Data'!AJ82="","",'EDCI Data'!AJ82)</f>
        <v/>
      </c>
      <c r="AP82" s="237" t="str">
        <f>IF('EDCI Data'!AK82="","",'EDCI Data'!AK82)</f>
        <v/>
      </c>
      <c r="AQ82" s="237" t="str">
        <f>IF('EDCI Data'!AL82="","",'EDCI Data'!AL82)</f>
        <v/>
      </c>
      <c r="AR82" s="237" t="str">
        <f>IF('EDCI Data'!AM82="","",'EDCI Data'!AM82)</f>
        <v/>
      </c>
      <c r="AS82" s="237" t="str">
        <f>IF('EDCI Data'!AN82="","",'EDCI Data'!AN82)</f>
        <v/>
      </c>
      <c r="AT82" s="237" t="str">
        <f>IF('EDCI Data'!AO82="","",'EDCI Data'!AO82)</f>
        <v/>
      </c>
      <c r="AU82" s="237" t="str">
        <f>IF('EDCI Data'!AP82="","",'EDCI Data'!AP82)</f>
        <v/>
      </c>
      <c r="AV82" s="237" t="str">
        <f>IF('EDCI Data'!AQ82="","",'EDCI Data'!AQ82)</f>
        <v/>
      </c>
      <c r="AW82" s="237" t="str">
        <f>IF('EDCI Data'!AR82="","",'EDCI Data'!AR82)</f>
        <v/>
      </c>
      <c r="AX82" s="237" t="str">
        <f>IF('EDCI Data'!AS82="","",'EDCI Data'!AS82)</f>
        <v/>
      </c>
      <c r="AY82" s="237" t="str">
        <f>IF('EDCI Data'!AT82="","",'EDCI Data'!AT82)</f>
        <v/>
      </c>
      <c r="AZ82" s="237" t="str">
        <f>IF('EDCI Data'!AU82="","",'EDCI Data'!AU82)</f>
        <v/>
      </c>
      <c r="BA82" s="237" t="str">
        <f>IF('EDCI Data'!AV82="","",'EDCI Data'!AV82)</f>
        <v/>
      </c>
      <c r="BB82" s="245" t="str">
        <f>IF('EDCI Data'!AW82="","",'EDCI Data'!AW82)</f>
        <v/>
      </c>
      <c r="BC82" s="245" t="str">
        <f>IF('EDCI Data'!AX82="","",'EDCI Data'!AX82)</f>
        <v/>
      </c>
      <c r="BD82" s="246" t="str">
        <f t="shared" si="135"/>
        <v/>
      </c>
      <c r="BE82" s="247" t="str">
        <f>IF('EDCI Data'!AY82="","",'EDCI Data'!AY82)</f>
        <v/>
      </c>
      <c r="BF82" s="247" t="str">
        <f>IF('EDCI Data'!AZ82="","",'EDCI Data'!AZ82)</f>
        <v/>
      </c>
      <c r="BG82" s="247" t="str">
        <f>IF('EDCI Data'!BA82="","",'EDCI Data'!BA82)</f>
        <v/>
      </c>
      <c r="BH82" s="247" t="str">
        <f>IF('EDCI Data'!BB82="","",'EDCI Data'!BB82)</f>
        <v/>
      </c>
      <c r="BI82" s="247" t="str">
        <f>IF('EDCI Data'!BC82="","",'EDCI Data'!BC82)</f>
        <v/>
      </c>
      <c r="BJ82" s="247" t="str">
        <f>IF('EDCI Data'!BD82="","",'EDCI Data'!BD82)</f>
        <v/>
      </c>
      <c r="BK82" s="247" t="str">
        <f>IF('EDCI Data'!BE82="","",'EDCI Data'!BE82)</f>
        <v/>
      </c>
      <c r="BL82" s="247" t="str">
        <f>IF('EDCI Data'!BF82="","",'EDCI Data'!BF82)</f>
        <v/>
      </c>
      <c r="BM82" s="247" t="str">
        <f>IF('EDCI Data'!BG82="","",'EDCI Data'!BG82)</f>
        <v/>
      </c>
      <c r="BN82" s="248" t="str">
        <f>IF('EDCI Data'!BH82="","",'EDCI Data'!BH82)</f>
        <v/>
      </c>
      <c r="BO82" s="248" t="str">
        <f>IF('EDCI Data'!BI82="","",'EDCI Data'!BI82)</f>
        <v/>
      </c>
      <c r="BP82" s="249" t="str">
        <f>IF('EDCI Data'!BJ82="","",'EDCI Data'!BJ82)</f>
        <v/>
      </c>
      <c r="BQ82" s="248" t="str">
        <f>IF('EDCI Data'!BK82="","",'EDCI Data'!BK82)</f>
        <v/>
      </c>
      <c r="BR82" s="248" t="str">
        <f>IF('EDCI Data'!BL82="","",'EDCI Data'!BL82)</f>
        <v/>
      </c>
      <c r="BS82" s="250" t="str">
        <f>IF('EDCI Data'!BM82="","",'EDCI Data'!BM82)</f>
        <v/>
      </c>
      <c r="BT82" s="251" t="str">
        <f>IF('EDCI Data'!BN82="","",'EDCI Data'!BN82)</f>
        <v/>
      </c>
      <c r="BU82" s="246" t="str">
        <f>IF('EDCI Data'!BO82="","",'EDCI Data'!BO82)</f>
        <v/>
      </c>
      <c r="BV82" s="252">
        <f t="shared" si="136"/>
        <v>0</v>
      </c>
      <c r="BW82" s="252">
        <f t="shared" si="137"/>
        <v>0</v>
      </c>
      <c r="BX82" s="252">
        <f t="shared" si="138"/>
        <v>0</v>
      </c>
      <c r="BY82" s="252">
        <f t="shared" si="139"/>
        <v>0</v>
      </c>
      <c r="BZ82" t="str">
        <f t="shared" si="73"/>
        <v/>
      </c>
      <c r="CA82" s="253"/>
      <c r="CB82"/>
      <c r="CC82"/>
      <c r="CD82"/>
      <c r="CE82" t="str">
        <f t="shared" si="74"/>
        <v/>
      </c>
      <c r="CF82"/>
      <c r="CG82" t="str">
        <f t="shared" si="75"/>
        <v/>
      </c>
      <c r="CH82" t="str">
        <f t="shared" si="76"/>
        <v/>
      </c>
      <c r="CI82" t="str">
        <f t="shared" si="77"/>
        <v/>
      </c>
      <c r="CJ82" t="str">
        <f t="shared" si="78"/>
        <v/>
      </c>
      <c r="CK82"/>
      <c r="CL82"/>
      <c r="CM82" t="str">
        <f t="shared" si="79"/>
        <v/>
      </c>
      <c r="CN82" t="str">
        <f t="shared" si="80"/>
        <v/>
      </c>
      <c r="CO82" t="str">
        <f t="shared" si="81"/>
        <v/>
      </c>
      <c r="CP82" t="str">
        <f t="shared" si="82"/>
        <v/>
      </c>
      <c r="CQ82"/>
      <c r="CR82" t="str" cm="1">
        <f t="array" ref="CR82">IF(COUNTIFS($BZ$10:$BZ$259,$BZ82,$I$10:$I$259,$I82+1)&gt;0,IF(X82&lt;&gt;INDEX(Y$10:Y$259,MATCH(1,INDEX(($BZ82=$BZ$10:$BZ$259)*($I$10:$I$259=$I82+1),0,1),0)),"Number of FTEs in previous year do not align with Number of FTEs in current year across years, by definition these should be equal. Please check and update if required. "&amp;CHAR(10),""),"")</f>
        <v/>
      </c>
      <c r="CS82" t="str" cm="1">
        <f t="array" ref="CS82">IF(COUNTIFS($BZ$10:$BZ$259,$BZ82,$I$10:$I$259,$I82-1)&gt;0,IF(Y82&lt;&gt;INDEX(X$10:X$259,MATCH(1,INDEX(($BZ82=$BZ$10:$BZ$259)*($I$10:$I$259=$I82-1),0,1),0)),"Number of FTEs in previous year do not align with Number of FTEs in current year across years, by definition these should be equal. Please check and update if required. "&amp;CHAR(10),""),"")</f>
        <v/>
      </c>
      <c r="CT82" t="str">
        <f t="shared" si="83"/>
        <v/>
      </c>
      <c r="CU82" t="str">
        <f t="shared" si="84"/>
        <v/>
      </c>
      <c r="CV82"/>
      <c r="CW82" t="str">
        <f t="shared" si="85"/>
        <v/>
      </c>
      <c r="CX82"/>
      <c r="CY82" t="str">
        <f t="shared" si="86"/>
        <v/>
      </c>
      <c r="CZ82"/>
      <c r="DA82" t="str">
        <f t="shared" si="87"/>
        <v/>
      </c>
      <c r="DB82"/>
      <c r="DC82"/>
      <c r="DD82"/>
      <c r="DE82"/>
      <c r="DF82"/>
      <c r="DG82"/>
      <c r="DH82"/>
      <c r="DI82"/>
      <c r="DJ82"/>
      <c r="DK82"/>
      <c r="DL82"/>
      <c r="DM82"/>
      <c r="DN82"/>
      <c r="DO82"/>
      <c r="DP82"/>
      <c r="DQ82"/>
      <c r="DR82"/>
      <c r="DS82"/>
      <c r="DT82"/>
      <c r="DU82"/>
      <c r="DV82"/>
      <c r="DW82"/>
      <c r="DX82" t="str">
        <f t="shared" si="88"/>
        <v/>
      </c>
      <c r="DY82" t="str">
        <f t="shared" si="89"/>
        <v/>
      </c>
      <c r="DZ82" t="str">
        <f t="shared" si="90"/>
        <v/>
      </c>
      <c r="EA82" t="str">
        <f t="shared" si="91"/>
        <v/>
      </c>
      <c r="EB82" t="str">
        <f t="shared" si="92"/>
        <v/>
      </c>
      <c r="EC82" t="str">
        <f t="shared" si="93"/>
        <v/>
      </c>
      <c r="ED82" t="str">
        <f t="shared" si="94"/>
        <v/>
      </c>
      <c r="EE82" t="str">
        <f t="shared" si="95"/>
        <v/>
      </c>
      <c r="EF82" t="str">
        <f t="shared" si="96"/>
        <v/>
      </c>
      <c r="EG82" t="str">
        <f t="shared" si="97"/>
        <v/>
      </c>
      <c r="EH82" t="str">
        <f t="shared" si="98"/>
        <v/>
      </c>
      <c r="EI82" t="str">
        <f t="shared" si="99"/>
        <v/>
      </c>
      <c r="EJ82"/>
      <c r="EK82"/>
      <c r="EL82"/>
      <c r="EM82"/>
      <c r="EN82"/>
      <c r="EO82"/>
      <c r="EP82"/>
      <c r="EQ82" t="str">
        <f t="shared" si="100"/>
        <v/>
      </c>
      <c r="ER82" t="str">
        <f t="shared" si="101"/>
        <v/>
      </c>
      <c r="ES82" t="str">
        <f t="shared" si="102"/>
        <v/>
      </c>
      <c r="ET82"/>
      <c r="EU82" t="str">
        <f t="shared" si="103"/>
        <v/>
      </c>
      <c r="EV82"/>
      <c r="EW82" t="str">
        <f t="shared" si="104"/>
        <v/>
      </c>
      <c r="EX82"/>
      <c r="EY82" t="str">
        <f t="shared" si="105"/>
        <v/>
      </c>
      <c r="EZ82"/>
      <c r="FA82"/>
      <c r="FB82"/>
      <c r="FC82"/>
      <c r="FD82"/>
      <c r="FE82"/>
      <c r="FF82"/>
      <c r="FG82"/>
      <c r="FH82"/>
      <c r="FI82"/>
      <c r="FJ82"/>
      <c r="FK82"/>
      <c r="FL82"/>
      <c r="FM82"/>
      <c r="FN82"/>
      <c r="FO82"/>
      <c r="FP82"/>
      <c r="FQ82"/>
      <c r="FR82"/>
      <c r="FS82"/>
      <c r="FT82"/>
      <c r="FU82"/>
      <c r="FV82" t="str">
        <f t="shared" si="106"/>
        <v/>
      </c>
      <c r="FW82" t="str">
        <f t="shared" si="107"/>
        <v/>
      </c>
      <c r="FX82"/>
      <c r="FY82" t="str">
        <f t="shared" si="108"/>
        <v/>
      </c>
      <c r="FZ82" t="str">
        <f t="shared" si="109"/>
        <v/>
      </c>
      <c r="GA82" t="str">
        <f t="shared" si="110"/>
        <v/>
      </c>
      <c r="GB82" t="str">
        <f t="shared" si="111"/>
        <v/>
      </c>
      <c r="GC82" t="str">
        <f t="shared" si="112"/>
        <v/>
      </c>
      <c r="GD82" t="str">
        <f t="shared" si="113"/>
        <v/>
      </c>
      <c r="GE82" t="str">
        <f t="shared" si="114"/>
        <v/>
      </c>
      <c r="GF82" t="str">
        <f t="shared" si="115"/>
        <v/>
      </c>
      <c r="GG82" t="str">
        <f t="shared" si="116"/>
        <v/>
      </c>
      <c r="GH82"/>
      <c r="GI82"/>
      <c r="GJ82"/>
      <c r="GK82"/>
      <c r="GL82"/>
      <c r="GM82"/>
      <c r="GN82"/>
      <c r="GO82"/>
      <c r="GP82" t="str">
        <f t="shared" si="117"/>
        <v/>
      </c>
      <c r="GQ82" t="str">
        <f t="shared" si="118"/>
        <v/>
      </c>
      <c r="GR82"/>
      <c r="GS82" t="str">
        <f t="shared" si="119"/>
        <v/>
      </c>
      <c r="GT82"/>
      <c r="GU82" t="str">
        <f t="shared" si="120"/>
        <v/>
      </c>
      <c r="GV82"/>
      <c r="GW82" t="str">
        <f t="shared" si="121"/>
        <v/>
      </c>
      <c r="GX82"/>
      <c r="GY82"/>
      <c r="GZ82"/>
      <c r="HA82"/>
      <c r="HB82"/>
      <c r="HC82"/>
      <c r="HD82"/>
      <c r="HE82"/>
      <c r="HF82"/>
      <c r="HG82"/>
      <c r="HH82"/>
      <c r="HI82"/>
      <c r="HJ82"/>
      <c r="HK82"/>
      <c r="HL82"/>
      <c r="HM82"/>
      <c r="HN82"/>
      <c r="HO82"/>
      <c r="HP82"/>
      <c r="HQ82"/>
      <c r="HR82"/>
      <c r="HS82"/>
      <c r="HT82" t="str">
        <f t="shared" si="122"/>
        <v/>
      </c>
      <c r="HU82" t="str">
        <f t="shared" si="123"/>
        <v/>
      </c>
      <c r="HV82"/>
      <c r="HW82"/>
      <c r="HX82"/>
      <c r="HY82"/>
      <c r="HZ82"/>
      <c r="IA82"/>
      <c r="IB82"/>
      <c r="IC82"/>
      <c r="ID82"/>
      <c r="IE82" t="str">
        <f t="shared" si="124"/>
        <v/>
      </c>
      <c r="IF82"/>
      <c r="IG82"/>
      <c r="IH82"/>
      <c r="II82"/>
      <c r="IJ82"/>
      <c r="IK82"/>
      <c r="IL82"/>
      <c r="IM82"/>
      <c r="IN82"/>
      <c r="IO82"/>
      <c r="IP82"/>
      <c r="IQ82" t="str">
        <f t="shared" si="125"/>
        <v/>
      </c>
      <c r="IR82"/>
      <c r="IS82" t="str">
        <f t="shared" si="126"/>
        <v/>
      </c>
      <c r="IT82"/>
      <c r="IU82" t="str">
        <f t="shared" si="127"/>
        <v/>
      </c>
      <c r="IV82"/>
      <c r="IW82"/>
      <c r="IX82"/>
      <c r="IY82"/>
      <c r="IZ82"/>
      <c r="JA82"/>
      <c r="JB82"/>
      <c r="JC82"/>
      <c r="JD82"/>
      <c r="JE82"/>
      <c r="JF82"/>
      <c r="JG82"/>
      <c r="JH82"/>
      <c r="JI82"/>
      <c r="JJ82"/>
      <c r="JK82"/>
      <c r="JL82"/>
      <c r="JM82"/>
      <c r="JN82"/>
      <c r="JO82"/>
      <c r="JP82"/>
      <c r="JQ82"/>
      <c r="JR82" t="str">
        <f t="shared" si="128"/>
        <v/>
      </c>
      <c r="JS82" t="str">
        <f t="shared" si="129"/>
        <v/>
      </c>
      <c r="JT82"/>
      <c r="JU82"/>
      <c r="JV82"/>
      <c r="JW82"/>
      <c r="JX82"/>
      <c r="JY82"/>
      <c r="JZ82"/>
      <c r="KA82"/>
      <c r="KB82"/>
      <c r="KC82" t="str">
        <f t="shared" si="130"/>
        <v/>
      </c>
      <c r="KD82"/>
      <c r="KE82"/>
      <c r="KF82"/>
      <c r="KG82"/>
      <c r="KH82"/>
      <c r="KI82"/>
      <c r="KJ82"/>
      <c r="KK82"/>
      <c r="KL82" t="str">
        <f>IF(CT82=1,KL$8&amp;IF(SUM(CU82:$EQ82)=0,"",", "),"")</f>
        <v/>
      </c>
      <c r="KM82" t="str">
        <f>IF(CU82=1,KM$8&amp;IF(SUM(CV82:$EQ82)=0,"",", "),"")</f>
        <v/>
      </c>
      <c r="KN82" t="str">
        <f>IF(CV82=1,KN$8&amp;IF(SUM(CW82:$EQ82)=0,"",", "),"")</f>
        <v/>
      </c>
      <c r="KO82" t="str">
        <f>IF(CW82=1,KO$8&amp;IF(SUM(CX82:$EQ82)=0,"",", "),"")</f>
        <v/>
      </c>
      <c r="KP82" t="str">
        <f>IF(CX82=1,KP$8&amp;IF(SUM(CY82:$EQ82)=0,"",", "),"")</f>
        <v/>
      </c>
      <c r="KQ82" t="str">
        <f>IF(CY82=1,KQ$8&amp;IF(SUM(CZ82:$EQ82)=0,"",", "),"")</f>
        <v/>
      </c>
      <c r="KR82" t="str">
        <f>IF(CZ82=1,KR$8&amp;IF(SUM(DA82:$EQ82)=0,"",", "),"")</f>
        <v/>
      </c>
      <c r="KS82" t="str">
        <f>IF(DA82=1,KS$8&amp;IF(SUM(DB82:$EQ82)=0,"",", "),"")</f>
        <v/>
      </c>
      <c r="KT82" t="str">
        <f>IF(DB82=1,KT$8&amp;IF(SUM(DC82:$EQ82)=0,"",", "),"")</f>
        <v/>
      </c>
      <c r="KU82" t="str">
        <f>IF(DC82=1,KU$8&amp;IF(SUM(DD82:$EQ82)=0,"",", "),"")</f>
        <v/>
      </c>
      <c r="KV82" t="str">
        <f>IF(DD82=1,KV$8&amp;IF(SUM(DE82:$EQ82)=0,"",", "),"")</f>
        <v/>
      </c>
      <c r="KW82" t="str">
        <f>IF(DE82=1,KW$8&amp;IF(SUM(DF82:$EQ82)=0,"",", "),"")</f>
        <v/>
      </c>
      <c r="KX82" t="str">
        <f>IF(DF82=1,KX$8&amp;IF(SUM(DG82:$EQ82)=0,"",", "),"")</f>
        <v/>
      </c>
      <c r="KY82" t="str">
        <f>IF(DG82=1,KY$8&amp;IF(SUM(DH82:$EQ82)=0,"",", "),"")</f>
        <v/>
      </c>
      <c r="KZ82" t="str">
        <f>IF(DH82=1,KZ$8&amp;IF(SUM(DI82:$EQ82)=0,"",", "),"")</f>
        <v/>
      </c>
      <c r="LA82" t="str">
        <f>IF(DI82=1,LA$8&amp;IF(SUM(DJ82:$EQ82)=0,"",", "),"")</f>
        <v/>
      </c>
      <c r="LB82" t="str">
        <f>IF(DJ82=1,LB$8&amp;IF(SUM(DK82:$EQ82)=0,"",", "),"")</f>
        <v/>
      </c>
      <c r="LC82" t="str">
        <f>IF(DK82=1,LC$8&amp;IF(SUM(DL82:$EQ82)=0,"",", "),"")</f>
        <v/>
      </c>
      <c r="LD82" t="str">
        <f>IF(DL82=1,LD$8&amp;IF(SUM(DM82:$EQ82)=0,"",", "),"")</f>
        <v/>
      </c>
      <c r="LE82" t="str">
        <f>IF(DM82=1,LE$8&amp;IF(SUM(DN82:$EQ82)=0,"",", "),"")</f>
        <v/>
      </c>
      <c r="LF82" t="str">
        <f>IF(DN82=1,LF$8&amp;IF(SUM(DO82:$EQ82)=0,"",", "),"")</f>
        <v/>
      </c>
      <c r="LG82" t="str">
        <f>IF(DO82=1,LG$8&amp;IF(SUM(DP82:$EQ82)=0,"",", "),"")</f>
        <v/>
      </c>
      <c r="LH82" t="str">
        <f>IF(DP82=1,LH$8&amp;IF(SUM(DQ82:$EQ82)=0,"",", "),"")</f>
        <v/>
      </c>
      <c r="LI82" t="str">
        <f>IF(DQ82=1,LI$8&amp;IF(SUM(DR82:$EQ82)=0,"",", "),"")</f>
        <v/>
      </c>
      <c r="LJ82" t="str">
        <f>IF(DR82=1,LJ$8&amp;IF(SUM(DS82:$EQ82)=0,"",", "),"")</f>
        <v/>
      </c>
      <c r="LK82" t="str">
        <f>IF(DS82=1,LK$8&amp;IF(SUM(DT82:$EQ82)=0,"",", "),"")</f>
        <v/>
      </c>
      <c r="LL82" t="str">
        <f>IF(DT82=1,LL$8&amp;IF(SUM(DU82:$EQ82)=0,"",", "),"")</f>
        <v/>
      </c>
      <c r="LM82" t="str">
        <f>IF(DU82=1,LM$8&amp;IF(SUM(DV82:$EQ82)=0,"",", "),"")</f>
        <v/>
      </c>
      <c r="LN82" t="str">
        <f>IF(DV82=1,LN$8&amp;IF(SUM(DW82:$EQ82)=0,"",", "),"")</f>
        <v/>
      </c>
      <c r="LO82" t="str">
        <f>IF(DW82=1,LO$8&amp;IF(SUM(DX82:$EQ82)=0,"",", "),"")</f>
        <v/>
      </c>
      <c r="LP82" t="str">
        <f>IF(DX82=1,LP$8&amp;IF(SUM(DY82:$EQ82)=0,"",", "),"")</f>
        <v/>
      </c>
      <c r="LQ82" t="str">
        <f>IF(DY82=1,LQ$8&amp;IF(SUM(DZ82:$EQ82)=0,"",", "),"")</f>
        <v/>
      </c>
      <c r="LR82" t="str">
        <f>IF(DZ82=1,LR$8&amp;IF(SUM(EA82:$EQ82)=0,"",", "),"")</f>
        <v/>
      </c>
      <c r="LS82" t="str">
        <f>IF(EA82=1,LS$8&amp;IF(SUM(EB82:$EQ82)=0,"",", "),"")</f>
        <v/>
      </c>
      <c r="LT82" t="str">
        <f>IF(EB82=1,LT$8&amp;IF(SUM(EC82:$EQ82)=0,"",", "),"")</f>
        <v/>
      </c>
      <c r="LU82" t="str">
        <f>IF(EC82=1,LU$8&amp;IF(SUM(ED82:$EQ82)=0,"",", "),"")</f>
        <v/>
      </c>
      <c r="LV82" t="str">
        <f>IF(ED82=1,LV$8&amp;IF(SUM(EE82:$EQ82)=0,"",", "),"")</f>
        <v/>
      </c>
      <c r="LW82" t="str">
        <f>IF(EE82=1,LW$8&amp;IF(SUM(EF82:$EQ82)=0,"",", "),"")</f>
        <v/>
      </c>
      <c r="LX82" t="str">
        <f>IF(EF82=1,LX$8&amp;IF(SUM(EG82:$EQ82)=0,"",", "),"")</f>
        <v/>
      </c>
      <c r="LY82" t="str">
        <f>IF(EG82=1,LY$8&amp;IF(SUM(EH82:$EQ82)=0,"",", "),"")</f>
        <v/>
      </c>
      <c r="LZ82" t="str">
        <f>IF(EH82=1,LZ$8&amp;IF(SUM(EI82:$EQ82)=0,"",", "),"")</f>
        <v/>
      </c>
      <c r="MA82" t="str">
        <f>IF(EI82=1,MA$8&amp;IF(SUM(EJ82:$EQ82)=0,"",", "),"")</f>
        <v/>
      </c>
      <c r="MB82" t="str">
        <f>IF(EJ82=1,MB$8&amp;IF(SUM(EK82:$EQ82)=0,"",", "),"")</f>
        <v/>
      </c>
      <c r="MC82" t="str">
        <f>IF(EK82=1,MC$8&amp;IF(SUM(EL82:$EQ82)=0,"",", "),"")</f>
        <v/>
      </c>
      <c r="MD82" t="str">
        <f>IF(EL82=1,MD$8&amp;IF(SUM(EM82:$EQ82)=0,"",", "),"")</f>
        <v/>
      </c>
      <c r="ME82" t="str">
        <f>IF(EM82=1,ME$8&amp;IF(SUM(EN82:$EQ82)=0,"",", "),"")</f>
        <v/>
      </c>
      <c r="MF82" t="str">
        <f>IF(EN82=1,MF$8&amp;IF(SUM(EO82:$EQ82)=0,"",", "),"")</f>
        <v/>
      </c>
      <c r="MG82" t="str">
        <f>IF(EO82=1,MG$8&amp;IF(SUM(EP82:$EQ82)=0,"",", "),"")</f>
        <v/>
      </c>
      <c r="MH82" t="str">
        <f>IF(EP82=1,MH$8&amp;IF(SUM(EQ82:$EQ82)=0,"",", "),"")</f>
        <v/>
      </c>
      <c r="MI82" t="str">
        <f t="shared" si="140"/>
        <v/>
      </c>
      <c r="MJ82" t="str">
        <f>IF(ER82=1,MJ$8&amp;IF(SUM(ES82:$GO82)=0,"",", "),"")</f>
        <v/>
      </c>
      <c r="MK82" t="str">
        <f>IF(ES82=1,MK$8&amp;IF(SUM(ET82:$GO82)=0,"",", "),"")</f>
        <v/>
      </c>
      <c r="ML82" t="str">
        <f>IF(ET82=1,ML$8&amp;IF(SUM(EU82:$GO82)=0,"",", "),"")</f>
        <v/>
      </c>
      <c r="MM82" t="str">
        <f>IF(EU82=1,MM$8&amp;IF(SUM(EV82:$GO82)=0,"",", "),"")</f>
        <v/>
      </c>
      <c r="MN82" t="str">
        <f>IF(EV82=1,MN$8&amp;IF(SUM(EW82:$GO82)=0,"",", "),"")</f>
        <v/>
      </c>
      <c r="MO82" t="str">
        <f>IF(EW82=1,MO$8&amp;IF(SUM(EX82:$GO82)=0,"",", "),"")</f>
        <v/>
      </c>
      <c r="MP82" t="str">
        <f>IF(EX82=1,MP$8&amp;IF(SUM(EY82:$GO82)=0,"",", "),"")</f>
        <v/>
      </c>
      <c r="MQ82" t="str">
        <f>IF(EY82=1,MQ$8&amp;IF(SUM(EZ82:$GO82)=0,"",", "),"")</f>
        <v/>
      </c>
      <c r="MR82" t="str">
        <f>IF(EZ82=1,MR$8&amp;IF(SUM(FA82:$GO82)=0,"",", "),"")</f>
        <v/>
      </c>
      <c r="MS82" t="str">
        <f>IF(FA82=1,MS$8&amp;IF(SUM(FB82:$GO82)=0,"",", "),"")</f>
        <v/>
      </c>
      <c r="MT82" t="str">
        <f>IF(FB82=1,MT$8&amp;IF(SUM(FC82:$GO82)=0,"",", "),"")</f>
        <v/>
      </c>
      <c r="MU82" t="str">
        <f>IF(FC82=1,MU$8&amp;IF(SUM(FD82:$GO82)=0,"",", "),"")</f>
        <v/>
      </c>
      <c r="MV82" t="str">
        <f>IF(FD82=1,MV$8&amp;IF(SUM(FE82:$GO82)=0,"",", "),"")</f>
        <v/>
      </c>
      <c r="MW82" t="str">
        <f>IF(FE82=1,MW$8&amp;IF(SUM(FF82:$GO82)=0,"",", "),"")</f>
        <v/>
      </c>
      <c r="MX82" t="str">
        <f>IF(FF82=1,MX$8&amp;IF(SUM(FG82:$GO82)=0,"",", "),"")</f>
        <v/>
      </c>
      <c r="MY82" t="str">
        <f>IF(FG82=1,MY$8&amp;IF(SUM(FH82:$GO82)=0,"",", "),"")</f>
        <v/>
      </c>
      <c r="MZ82" t="str">
        <f>IF(FH82=1,MZ$8&amp;IF(SUM(FI82:$GO82)=0,"",", "),"")</f>
        <v/>
      </c>
      <c r="NA82" t="str">
        <f>IF(FI82=1,NA$8&amp;IF(SUM(FJ82:$GO82)=0,"",", "),"")</f>
        <v/>
      </c>
      <c r="NB82" t="str">
        <f>IF(FJ82=1,NB$8&amp;IF(SUM(FK82:$GO82)=0,"",", "),"")</f>
        <v/>
      </c>
      <c r="NC82" t="str">
        <f>IF(FK82=1,NC$8&amp;IF(SUM(FL82:$GO82)=0,"",", "),"")</f>
        <v/>
      </c>
      <c r="ND82" t="str">
        <f>IF(FL82=1,ND$8&amp;IF(SUM(FM82:$GO82)=0,"",", "),"")</f>
        <v/>
      </c>
      <c r="NE82" t="str">
        <f>IF(FM82=1,NE$8&amp;IF(SUM(FN82:$GO82)=0,"",", "),"")</f>
        <v/>
      </c>
      <c r="NF82" t="str">
        <f>IF(FN82=1,NF$8&amp;IF(SUM(FO82:$GO82)=0,"",", "),"")</f>
        <v/>
      </c>
      <c r="NG82" t="str">
        <f>IF(FO82=1,NG$8&amp;IF(SUM(FP82:$GO82)=0,"",", "),"")</f>
        <v/>
      </c>
      <c r="NH82" t="str">
        <f>IF(FP82=1,NH$8&amp;IF(SUM(FQ82:$GO82)=0,"",", "),"")</f>
        <v/>
      </c>
      <c r="NI82" t="str">
        <f>IF(FQ82=1,NI$8&amp;IF(SUM(FR82:$GO82)=0,"",", "),"")</f>
        <v/>
      </c>
      <c r="NJ82" t="str">
        <f>IF(FR82=1,NJ$8&amp;IF(SUM(FS82:$GO82)=0,"",", "),"")</f>
        <v/>
      </c>
      <c r="NK82" t="str">
        <f>IF(FS82=1,NK$8&amp;IF(SUM(FT82:$GO82)=0,"",", "),"")</f>
        <v/>
      </c>
      <c r="NL82" t="str">
        <f>IF(FT82=1,NL$8&amp;IF(SUM(FU82:$GO82)=0,"",", "),"")</f>
        <v/>
      </c>
      <c r="NM82" t="str">
        <f>IF(FU82=1,NM$8&amp;IF(SUM(FV82:$GO82)=0,"",", "),"")</f>
        <v/>
      </c>
      <c r="NN82" t="str">
        <f>IF(FV82=1,NN$8&amp;IF(SUM(FW82:$GO82)=0,"",", "),"")</f>
        <v/>
      </c>
      <c r="NO82" t="str">
        <f>IF(FW82=1,NO$8&amp;IF(SUM(FX82:$GO82)=0,"",", "),"")</f>
        <v/>
      </c>
      <c r="NP82" t="str">
        <f>IF(FX82=1,NP$8&amp;IF(SUM(FY82:$GO82)=0,"",", "),"")</f>
        <v/>
      </c>
      <c r="NQ82" t="str">
        <f>IF(FY82=1,NQ$8&amp;IF(SUM(FZ82:$GO82)=0,"",", "),"")</f>
        <v/>
      </c>
      <c r="NR82" t="str">
        <f>IF(FZ82=1,NR$8&amp;IF(SUM(GA82:$GO82)=0,"",", "),"")</f>
        <v/>
      </c>
      <c r="NS82" t="str">
        <f>IF(GA82=1,NS$8&amp;IF(SUM(GB82:$GO82)=0,"",", "),"")</f>
        <v/>
      </c>
      <c r="NT82" t="str">
        <f>IF(GB82=1,NT$8&amp;IF(SUM(GC82:$GO82)=0,"",", "),"")</f>
        <v/>
      </c>
      <c r="NU82" t="str">
        <f>IF(GC82=1,NU$8&amp;IF(SUM(GD82:$GO82)=0,"",", "),"")</f>
        <v/>
      </c>
      <c r="NV82" t="str">
        <f>IF(GD82=1,NV$8&amp;IF(SUM(GE82:$GO82)=0,"",", "),"")</f>
        <v/>
      </c>
      <c r="NW82" t="str">
        <f>IF(GE82=1,NW$8&amp;IF(SUM(GF82:$GO82)=0,"",", "),"")</f>
        <v/>
      </c>
      <c r="NX82" t="str">
        <f>IF(GF82=1,NX$8&amp;IF(SUM(GG82:$GO82)=0,"",", "),"")</f>
        <v/>
      </c>
      <c r="NY82" t="str">
        <f>IF(GG82=1,NY$8&amp;IF(SUM(GH82:$GO82)=0,"",", "),"")</f>
        <v/>
      </c>
      <c r="NZ82" t="str">
        <f>IF(GH82=1,NZ$8&amp;IF(SUM(GI82:$GO82)=0,"",", "),"")</f>
        <v/>
      </c>
      <c r="OA82" t="str">
        <f>IF(GI82=1,OA$8&amp;IF(SUM(GJ82:$GO82)=0,"",", "),"")</f>
        <v/>
      </c>
      <c r="OB82" t="str">
        <f>IF(GJ82=1,OB$8&amp;IF(SUM(GK82:$GO82)=0,"",", "),"")</f>
        <v/>
      </c>
      <c r="OC82" t="str">
        <f>IF(GK82=1,OC$8&amp;IF(SUM(GL82:$GO82)=0,"",", "),"")</f>
        <v/>
      </c>
      <c r="OD82" t="str">
        <f>IF(GL82=1,OD$8&amp;IF(SUM(GM82:$GO82)=0,"",", "),"")</f>
        <v/>
      </c>
      <c r="OE82" t="str">
        <f>IF(GM82=1,OE$8&amp;IF(SUM(GN82:$GO82)=0,"",", "),"")</f>
        <v/>
      </c>
      <c r="OF82" t="str">
        <f>IF(GN82=1,OF$8&amp;IF(SUM(GO82:$GO82)=0,"",", "),"")</f>
        <v/>
      </c>
      <c r="OG82" t="str">
        <f t="shared" si="141"/>
        <v/>
      </c>
      <c r="OH82" t="str">
        <f>IF(GP82=1,OH$8&amp;IF(SUM(GQ82:$IM82)=0,"",", "),"")</f>
        <v/>
      </c>
      <c r="OI82" t="str">
        <f>IF(GQ82=1,OI$8&amp;IF(SUM(GR82:$IM82)=0,"",", "),"")</f>
        <v/>
      </c>
      <c r="OJ82" t="str">
        <f>IF(GR82=1,OJ$8&amp;IF(SUM(GS82:$IM82)=0,"",", "),"")</f>
        <v/>
      </c>
      <c r="OK82" t="str">
        <f>IF(GS82=1,OK$8&amp;IF(SUM(GT82:$IM82)=0,"",", "),"")</f>
        <v/>
      </c>
      <c r="OL82" t="str">
        <f>IF(GT82=1,OL$8&amp;IF(SUM(GU82:$IM82)=0,"",", "),"")</f>
        <v/>
      </c>
      <c r="OM82" t="str">
        <f>IF(GU82=1,OM$8&amp;IF(SUM(GV82:$IM82)=0,"",", "),"")</f>
        <v/>
      </c>
      <c r="ON82" t="str">
        <f>IF(GV82=1,ON$8&amp;IF(SUM(GW82:$IM82)=0,"",", "),"")</f>
        <v/>
      </c>
      <c r="OO82" t="str">
        <f>IF(GW82=1,OO$8&amp;IF(SUM(GX82:$IM82)=0,"",", "),"")</f>
        <v/>
      </c>
      <c r="OP82" t="str">
        <f>IF(GX82=1,OP$8&amp;IF(SUM(GY82:$IM82)=0,"",", "),"")</f>
        <v/>
      </c>
      <c r="OQ82" t="str">
        <f>IF(GY82=1,OQ$8&amp;IF(SUM(GZ82:$IM82)=0,"",", "),"")</f>
        <v/>
      </c>
      <c r="OR82" t="str">
        <f>IF(GZ82=1,OR$8&amp;IF(SUM(HA82:$IM82)=0,"",", "),"")</f>
        <v/>
      </c>
      <c r="OS82" t="str">
        <f>IF(HA82=1,OS$8&amp;IF(SUM(HB82:$IM82)=0,"",", "),"")</f>
        <v/>
      </c>
      <c r="OT82" t="str">
        <f>IF(HB82=1,OT$8&amp;IF(SUM(HC82:$IM82)=0,"",", "),"")</f>
        <v/>
      </c>
      <c r="OU82" t="str">
        <f>IF(HC82=1,OU$8&amp;IF(SUM(HD82:$IM82)=0,"",", "),"")</f>
        <v/>
      </c>
      <c r="OV82" t="str">
        <f>IF(HD82=1,OV$8&amp;IF(SUM(HE82:$IM82)=0,"",", "),"")</f>
        <v/>
      </c>
      <c r="OW82" t="str">
        <f>IF(HE82=1,OW$8&amp;IF(SUM(HF82:$IM82)=0,"",", "),"")</f>
        <v/>
      </c>
      <c r="OX82" t="str">
        <f>IF(HF82=1,OX$8&amp;IF(SUM(HG82:$IM82)=0,"",", "),"")</f>
        <v/>
      </c>
      <c r="OY82" t="str">
        <f>IF(HG82=1,OY$8&amp;IF(SUM(HH82:$IM82)=0,"",", "),"")</f>
        <v/>
      </c>
      <c r="OZ82" t="str">
        <f>IF(HH82=1,OZ$8&amp;IF(SUM(HI82:$IM82)=0,"",", "),"")</f>
        <v/>
      </c>
      <c r="PA82" t="str">
        <f>IF(HI82=1,PA$8&amp;IF(SUM(HJ82:$IM82)=0,"",", "),"")</f>
        <v/>
      </c>
      <c r="PB82" t="str">
        <f>IF(HJ82=1,PB$8&amp;IF(SUM(HK82:$IM82)=0,"",", "),"")</f>
        <v/>
      </c>
      <c r="PC82" t="str">
        <f>IF(HK82=1,PC$8&amp;IF(SUM(HL82:$IM82)=0,"",", "),"")</f>
        <v/>
      </c>
      <c r="PD82" t="str">
        <f>IF(HL82=1,PD$8&amp;IF(SUM(HM82:$IM82)=0,"",", "),"")</f>
        <v/>
      </c>
      <c r="PE82" t="str">
        <f>IF(HM82=1,PE$8&amp;IF(SUM(HN82:$IM82)=0,"",", "),"")</f>
        <v/>
      </c>
      <c r="PF82" t="str">
        <f>IF(HN82=1,PF$8&amp;IF(SUM(HO82:$IM82)=0,"",", "),"")</f>
        <v/>
      </c>
      <c r="PG82" t="str">
        <f>IF(HO82=1,PG$8&amp;IF(SUM(HP82:$IM82)=0,"",", "),"")</f>
        <v/>
      </c>
      <c r="PH82" t="str">
        <f>IF(HP82=1,PH$8&amp;IF(SUM(HQ82:$IM82)=0,"",", "),"")</f>
        <v/>
      </c>
      <c r="PI82" t="str">
        <f>IF(HQ82=1,PI$8&amp;IF(SUM(HR82:$IM82)=0,"",", "),"")</f>
        <v/>
      </c>
      <c r="PJ82" t="str">
        <f>IF(HR82=1,PJ$8&amp;IF(SUM(HS82:$IM82)=0,"",", "),"")</f>
        <v/>
      </c>
      <c r="PK82" t="str">
        <f>IF(HS82=1,PK$8&amp;IF(SUM(HT82:$IM82)=0,"",", "),"")</f>
        <v/>
      </c>
      <c r="PL82" t="str">
        <f>IF(HT82=1,PL$8&amp;IF(SUM(HU82:$IM82)=0,"",", "),"")</f>
        <v/>
      </c>
      <c r="PM82" t="str">
        <f>IF(HU82=1,PM$8&amp;IF(SUM(HV82:$IM82)=0,"",", "),"")</f>
        <v/>
      </c>
      <c r="PN82" t="str">
        <f>IF(HV82=1,PN$8&amp;IF(SUM(HW82:$IM82)=0,"",", "),"")</f>
        <v/>
      </c>
      <c r="PO82" t="str">
        <f>IF(HW82=1,PO$8&amp;IF(SUM(HX82:$IM82)=0,"",", "),"")</f>
        <v/>
      </c>
      <c r="PP82" t="str">
        <f>IF(HX82=1,PP$8&amp;IF(SUM(HY82:$IM82)=0,"",", "),"")</f>
        <v/>
      </c>
      <c r="PQ82" t="str">
        <f>IF(HY82=1,PQ$8&amp;IF(SUM(HZ82:$IM82)=0,"",", "),"")</f>
        <v/>
      </c>
      <c r="PR82" t="str">
        <f>IF(HZ82=1,PR$8&amp;IF(SUM(IA82:$IM82)=0,"",", "),"")</f>
        <v/>
      </c>
      <c r="PS82" t="str">
        <f>IF(IA82=1,PS$8&amp;IF(SUM(IB82:$IM82)=0,"",", "),"")</f>
        <v/>
      </c>
      <c r="PT82" t="str">
        <f>IF(IB82=1,PT$8&amp;IF(SUM(IC82:$IM82)=0,"",", "),"")</f>
        <v/>
      </c>
      <c r="PU82" t="str">
        <f>IF(IC82=1,PU$8&amp;IF(SUM(ID82:$IM82)=0,"",", "),"")</f>
        <v/>
      </c>
      <c r="PV82" t="str">
        <f>IF(ID82=1,PV$8&amp;IF(SUM(IE82:$IM82)=0,"",", "),"")</f>
        <v/>
      </c>
      <c r="PW82" t="str">
        <f>IF(IE82=1,PW$8&amp;IF(SUM(IF82:$IM82)=0,"",", "),"")</f>
        <v/>
      </c>
      <c r="PX82" t="str">
        <f>IF(IF82=1,PX$8&amp;IF(SUM(IG82:$IM82)=0,"",", "),"")</f>
        <v/>
      </c>
      <c r="PY82" t="str">
        <f>IF(IG82=1,PY$8&amp;IF(SUM(IH82:$IM82)=0,"",", "),"")</f>
        <v/>
      </c>
      <c r="PZ82" t="str">
        <f>IF(IH82=1,PZ$8&amp;IF(SUM(II82:$IM82)=0,"",", "),"")</f>
        <v/>
      </c>
      <c r="QA82" t="str">
        <f>IF(II82=1,QA$8&amp;IF(SUM(IJ82:$IM82)=0,"",", "),"")</f>
        <v/>
      </c>
      <c r="QB82" t="str">
        <f>IF(IJ82=1,QB$8&amp;IF(SUM(IK82:$IM82)=0,"",", "),"")</f>
        <v/>
      </c>
      <c r="QC82" t="str">
        <f>IF(IK82=1,QC$8&amp;IF(SUM(IL82:$IM82)=0,"",", "),"")</f>
        <v/>
      </c>
      <c r="QD82" t="str">
        <f>IF(IL82=1,QD$8&amp;IF(SUM(IM82:$IM82)=0,"",", "),"")</f>
        <v/>
      </c>
      <c r="QE82" t="str">
        <f t="shared" si="142"/>
        <v/>
      </c>
      <c r="QF82" t="str">
        <f>IF(IN82=1,QF$8&amp;IF(SUM(IO82:$KK82)=0,"",", "),"")</f>
        <v/>
      </c>
      <c r="QG82" t="str">
        <f>IF(IO82=1,QG$8&amp;IF(SUM(IP82:$KK82)=0,"",", "),"")</f>
        <v/>
      </c>
      <c r="QH82" t="str">
        <f>IF(IP82=1,QH$8&amp;IF(SUM(IQ82:$KK82)=0,"",", "),"")</f>
        <v/>
      </c>
      <c r="QI82" t="str">
        <f>IF(IQ82=1,QI$8&amp;IF(SUM(IR82:$KK82)=0,"",", "),"")</f>
        <v/>
      </c>
      <c r="QJ82" t="str">
        <f>IF(IR82=1,QJ$8&amp;IF(SUM(IS82:$KK82)=0,"",", "),"")</f>
        <v/>
      </c>
      <c r="QK82" t="str">
        <f>IF(IS82=1,QK$8&amp;IF(SUM(IT82:$KK82)=0,"",", "),"")</f>
        <v/>
      </c>
      <c r="QL82" t="str">
        <f>IF(IT82=1,QL$8&amp;IF(SUM(IU82:$KK82)=0,"",", "),"")</f>
        <v/>
      </c>
      <c r="QM82" t="str">
        <f>IF(IU82=1,QM$8&amp;IF(SUM(IV82:$KK82)=0,"",", "),"")</f>
        <v/>
      </c>
      <c r="QN82" t="str">
        <f>IF(IV82=1,QN$8&amp;IF(SUM(IW82:$KK82)=0,"",", "),"")</f>
        <v/>
      </c>
      <c r="QO82" t="str">
        <f>IF(IW82=1,QO$8&amp;IF(SUM(IX82:$KK82)=0,"",", "),"")</f>
        <v/>
      </c>
      <c r="QP82" t="str">
        <f>IF(IX82=1,QP$8&amp;IF(SUM(IY82:$KK82)=0,"",", "),"")</f>
        <v/>
      </c>
      <c r="QQ82" t="str">
        <f>IF(IY82=1,QQ$8&amp;IF(SUM(IZ82:$KK82)=0,"",", "),"")</f>
        <v/>
      </c>
      <c r="QR82" t="str">
        <f>IF(IZ82=1,QR$8&amp;IF(SUM(JA82:$KK82)=0,"",", "),"")</f>
        <v/>
      </c>
      <c r="QS82" t="str">
        <f>IF(JA82=1,QS$8&amp;IF(SUM(JB82:$KK82)=0,"",", "),"")</f>
        <v/>
      </c>
      <c r="QT82" t="str">
        <f>IF(JB82=1,QT$8&amp;IF(SUM(JC82:$KK82)=0,"",", "),"")</f>
        <v/>
      </c>
      <c r="QU82" t="str">
        <f>IF(JC82=1,QU$8&amp;IF(SUM(JD82:$KK82)=0,"",", "),"")</f>
        <v/>
      </c>
      <c r="QV82" t="str">
        <f>IF(JD82=1,QV$8&amp;IF(SUM(JE82:$KK82)=0,"",", "),"")</f>
        <v/>
      </c>
      <c r="QW82" t="str">
        <f>IF(JE82=1,QW$8&amp;IF(SUM(JF82:$KK82)=0,"",", "),"")</f>
        <v/>
      </c>
      <c r="QX82" t="str">
        <f>IF(JF82=1,QX$8&amp;IF(SUM(JG82:$KK82)=0,"",", "),"")</f>
        <v/>
      </c>
      <c r="QY82" t="str">
        <f>IF(JG82=1,QY$8&amp;IF(SUM(JH82:$KK82)=0,"",", "),"")</f>
        <v/>
      </c>
      <c r="QZ82" t="str">
        <f>IF(JH82=1,QZ$8&amp;IF(SUM(JI82:$KK82)=0,"",", "),"")</f>
        <v/>
      </c>
      <c r="RA82" t="str">
        <f>IF(JI82=1,RA$8&amp;IF(SUM(JJ82:$KK82)=0,"",", "),"")</f>
        <v/>
      </c>
      <c r="RB82" t="str">
        <f>IF(JJ82=1,RB$8&amp;IF(SUM(JK82:$KK82)=0,"",", "),"")</f>
        <v/>
      </c>
      <c r="RC82" t="str">
        <f>IF(JK82=1,RC$8&amp;IF(SUM(JL82:$KK82)=0,"",", "),"")</f>
        <v/>
      </c>
      <c r="RD82" t="str">
        <f>IF(JL82=1,RD$8&amp;IF(SUM(JM82:$KK82)=0,"",", "),"")</f>
        <v/>
      </c>
      <c r="RE82" t="str">
        <f>IF(JM82=1,RE$8&amp;IF(SUM(JN82:$KK82)=0,"",", "),"")</f>
        <v/>
      </c>
      <c r="RF82" t="str">
        <f>IF(JN82=1,RF$8&amp;IF(SUM(JO82:$KK82)=0,"",", "),"")</f>
        <v/>
      </c>
      <c r="RG82" t="str">
        <f>IF(JO82=1,RG$8&amp;IF(SUM(JP82:$KK82)=0,"",", "),"")</f>
        <v/>
      </c>
      <c r="RH82" t="str">
        <f>IF(JP82=1,RH$8&amp;IF(SUM(JQ82:$KK82)=0,"",", "),"")</f>
        <v/>
      </c>
      <c r="RI82" t="str">
        <f>IF(JQ82=1,RI$8&amp;IF(SUM(JR82:$KK82)=0,"",", "),"")</f>
        <v/>
      </c>
      <c r="RJ82" t="str">
        <f>IF(JR82=1,RJ$8&amp;IF(SUM(JS82:$KK82)=0,"",", "),"")</f>
        <v/>
      </c>
      <c r="RK82" t="str">
        <f>IF(JS82=1,RK$8&amp;IF(SUM(JT82:$KK82)=0,"",", "),"")</f>
        <v/>
      </c>
      <c r="RL82" t="str">
        <f>IF(JT82=1,RL$8&amp;IF(SUM(JU82:$KK82)=0,"",", "),"")</f>
        <v/>
      </c>
      <c r="RM82" t="str">
        <f>IF(JU82=1,RM$8&amp;IF(SUM(JV82:$KK82)=0,"",", "),"")</f>
        <v/>
      </c>
      <c r="RN82" t="str">
        <f>IF(JV82=1,RN$8&amp;IF(SUM(JW82:$KK82)=0,"",", "),"")</f>
        <v/>
      </c>
      <c r="RO82" t="str">
        <f>IF(JW82=1,RO$8&amp;IF(SUM(JX82:$KK82)=0,"",", "),"")</f>
        <v/>
      </c>
      <c r="RP82" t="str">
        <f>IF(JX82=1,RP$8&amp;IF(SUM(JY82:$KK82)=0,"",", "),"")</f>
        <v/>
      </c>
      <c r="RQ82" t="str">
        <f>IF(JY82=1,RQ$8&amp;IF(SUM(JZ82:$KK82)=0,"",", "),"")</f>
        <v/>
      </c>
      <c r="RR82" t="str">
        <f>IF(JZ82=1,RR$8&amp;IF(SUM(KA82:$KK82)=0,"",", "),"")</f>
        <v/>
      </c>
      <c r="RS82" t="str">
        <f>IF(KA82=1,RS$8&amp;IF(SUM(KB82:$KK82)=0,"",", "),"")</f>
        <v/>
      </c>
      <c r="RT82" t="str">
        <f>IF(KB82=1,RT$8&amp;IF(SUM(KC82:$KK82)=0,"",", "),"")</f>
        <v/>
      </c>
      <c r="RU82" t="str">
        <f>IF(KC82=1,RU$8&amp;IF(SUM(KD82:$KK82)=0,"",", "),"")</f>
        <v/>
      </c>
      <c r="RV82" t="str">
        <f>IF(KD82=1,RV$8&amp;IF(SUM(KE82:$KK82)=0,"",", "),"")</f>
        <v/>
      </c>
      <c r="RW82" t="str">
        <f>IF(KE82=1,RW$8&amp;IF(SUM(KF82:$KK82)=0,"",", "),"")</f>
        <v/>
      </c>
      <c r="RX82" t="str">
        <f>IF(KF82=1,RX$8&amp;IF(SUM(KG82:$KK82)=0,"",", "),"")</f>
        <v/>
      </c>
      <c r="RY82" t="str">
        <f>IF(KG82=1,RY$8&amp;IF(SUM(KH82:$KK82)=0,"",", "),"")</f>
        <v/>
      </c>
      <c r="RZ82" t="str">
        <f>IF(KH82=1,RZ$8&amp;IF(SUM(KI82:$KK82)=0,"",", "),"")</f>
        <v/>
      </c>
      <c r="SA82" t="str">
        <f>IF(KI82=1,SA$8&amp;IF(SUM(KJ82:$KK82)=0,"",", "),"")</f>
        <v/>
      </c>
      <c r="SB82" t="str">
        <f>IF(KJ82=1,SB$8&amp;IF(SUM(KK82:$KK82)=0,"",", "),"")</f>
        <v/>
      </c>
      <c r="SC82" t="str">
        <f t="shared" si="143"/>
        <v/>
      </c>
    </row>
    <row r="83" spans="1:497" ht="60" customHeight="1" x14ac:dyDescent="0.45">
      <c r="A83" s="62"/>
      <c r="B83" s="212" t="str">
        <f t="shared" si="72"/>
        <v/>
      </c>
      <c r="C83" s="212" t="str">
        <f t="shared" si="131"/>
        <v/>
      </c>
      <c r="D83" s="212" t="str">
        <f t="shared" si="132"/>
        <v/>
      </c>
      <c r="E83" s="212" t="str">
        <f t="shared" si="133"/>
        <v/>
      </c>
      <c r="F83" s="212" t="str">
        <f t="shared" si="134"/>
        <v/>
      </c>
      <c r="G83" s="237" t="str">
        <f>IF('EDCI Data'!B83="","",'EDCI Data'!B83)</f>
        <v/>
      </c>
      <c r="H83" s="238" t="str">
        <f>IF('EDCI Data'!C83="","",'EDCI Data'!C83)</f>
        <v/>
      </c>
      <c r="I83" s="239" t="str">
        <f>IF('EDCI Data'!D83="","",'EDCI Data'!D83)</f>
        <v/>
      </c>
      <c r="J83" s="240" t="str">
        <f>IF('EDCI Data'!E83="","",'EDCI Data'!E83)</f>
        <v/>
      </c>
      <c r="K83" s="237" t="str">
        <f>IF('EDCI Data'!F83="","",'EDCI Data'!F83)</f>
        <v/>
      </c>
      <c r="L83" s="237" t="str">
        <f>IF('EDCI Data'!G83="","",'EDCI Data'!G83)</f>
        <v/>
      </c>
      <c r="M83" s="237" t="str">
        <f>IF('EDCI Data'!H83="","",'EDCI Data'!H83)</f>
        <v/>
      </c>
      <c r="N83" s="237" t="str">
        <f>IF('EDCI Data'!I83="","",'EDCI Data'!I83)</f>
        <v/>
      </c>
      <c r="O83" s="237" t="str">
        <f>IF('EDCI Data'!J83="","",'EDCI Data'!J83)</f>
        <v/>
      </c>
      <c r="P83" s="237" t="str">
        <f>IF('EDCI Data'!K83="","",'EDCI Data'!K83)</f>
        <v/>
      </c>
      <c r="Q83" s="241" t="str">
        <f>IF('EDCI Data'!L83="","",'EDCI Data'!L83)</f>
        <v/>
      </c>
      <c r="R83" s="241" t="str">
        <f>IF('EDCI Data'!M83="","",'EDCI Data'!M83)</f>
        <v/>
      </c>
      <c r="S83" s="237" t="str">
        <f>IF('EDCI Data'!N83="","",'EDCI Data'!N83)</f>
        <v/>
      </c>
      <c r="T83" s="237" t="str">
        <f>IF('EDCI Data'!O83="","",'EDCI Data'!O83)</f>
        <v/>
      </c>
      <c r="U83" s="237" t="str">
        <f>IF('EDCI Data'!P83="","",'EDCI Data'!P83)</f>
        <v/>
      </c>
      <c r="V83" s="237" t="str">
        <f>IF('EDCI Data'!Q83="","",'EDCI Data'!Q83)</f>
        <v/>
      </c>
      <c r="W83" s="242" t="str">
        <f>IF('EDCI Data'!R83="","",'EDCI Data'!R83)</f>
        <v/>
      </c>
      <c r="X83" s="243" t="str">
        <f>IF('EDCI Data'!S83="","",'EDCI Data'!S83)</f>
        <v/>
      </c>
      <c r="Y83" s="243" t="str">
        <f>IF('EDCI Data'!T83="","",'EDCI Data'!T83)</f>
        <v/>
      </c>
      <c r="Z83" s="244" t="str">
        <f>IF('EDCI Data'!U83="","",'EDCI Data'!U83)</f>
        <v/>
      </c>
      <c r="AA83" s="237" t="str">
        <f>IF('EDCI Data'!V83="","",'EDCI Data'!V83)</f>
        <v/>
      </c>
      <c r="AB83" s="244" t="str">
        <f>IF('EDCI Data'!W83="","",'EDCI Data'!W83)</f>
        <v/>
      </c>
      <c r="AC83" s="237" t="str">
        <f>IF('EDCI Data'!X83="","",'EDCI Data'!X83)</f>
        <v/>
      </c>
      <c r="AD83" s="244" t="str">
        <f>IF('EDCI Data'!Y83="","",'EDCI Data'!Y83)</f>
        <v/>
      </c>
      <c r="AE83" s="237" t="str">
        <f>IF('EDCI Data'!Z83="","",'EDCI Data'!Z83)</f>
        <v/>
      </c>
      <c r="AF83" s="237" t="str">
        <f>IF('EDCI Data'!AA83="","",'EDCI Data'!AA83)</f>
        <v/>
      </c>
      <c r="AG83" s="237" t="str">
        <f>IF('EDCI Data'!AB83="","",'EDCI Data'!AB83)</f>
        <v/>
      </c>
      <c r="AH83" s="237" t="str">
        <f>IF('EDCI Data'!AC83="","",'EDCI Data'!AC83)</f>
        <v/>
      </c>
      <c r="AI83" s="237" t="str">
        <f>IF('EDCI Data'!AD83="","",'EDCI Data'!AD83)</f>
        <v/>
      </c>
      <c r="AJ83" s="237" t="str">
        <f>IF('EDCI Data'!AE83="","",'EDCI Data'!AE83)</f>
        <v/>
      </c>
      <c r="AK83" s="237" t="str">
        <f>IF('EDCI Data'!AF83="","",'EDCI Data'!AF83)</f>
        <v/>
      </c>
      <c r="AL83" s="237" t="str">
        <f>IF('EDCI Data'!AG83="","",'EDCI Data'!AG83)</f>
        <v/>
      </c>
      <c r="AM83" s="237" t="str">
        <f>IF('EDCI Data'!AH83="","",'EDCI Data'!AH83)</f>
        <v/>
      </c>
      <c r="AN83" s="237" t="str">
        <f>IF('EDCI Data'!AI83="","",'EDCI Data'!AI83)</f>
        <v/>
      </c>
      <c r="AO83" s="237" t="str">
        <f>IF('EDCI Data'!AJ83="","",'EDCI Data'!AJ83)</f>
        <v/>
      </c>
      <c r="AP83" s="237" t="str">
        <f>IF('EDCI Data'!AK83="","",'EDCI Data'!AK83)</f>
        <v/>
      </c>
      <c r="AQ83" s="237" t="str">
        <f>IF('EDCI Data'!AL83="","",'EDCI Data'!AL83)</f>
        <v/>
      </c>
      <c r="AR83" s="237" t="str">
        <f>IF('EDCI Data'!AM83="","",'EDCI Data'!AM83)</f>
        <v/>
      </c>
      <c r="AS83" s="237" t="str">
        <f>IF('EDCI Data'!AN83="","",'EDCI Data'!AN83)</f>
        <v/>
      </c>
      <c r="AT83" s="237" t="str">
        <f>IF('EDCI Data'!AO83="","",'EDCI Data'!AO83)</f>
        <v/>
      </c>
      <c r="AU83" s="237" t="str">
        <f>IF('EDCI Data'!AP83="","",'EDCI Data'!AP83)</f>
        <v/>
      </c>
      <c r="AV83" s="237" t="str">
        <f>IF('EDCI Data'!AQ83="","",'EDCI Data'!AQ83)</f>
        <v/>
      </c>
      <c r="AW83" s="237" t="str">
        <f>IF('EDCI Data'!AR83="","",'EDCI Data'!AR83)</f>
        <v/>
      </c>
      <c r="AX83" s="237" t="str">
        <f>IF('EDCI Data'!AS83="","",'EDCI Data'!AS83)</f>
        <v/>
      </c>
      <c r="AY83" s="237" t="str">
        <f>IF('EDCI Data'!AT83="","",'EDCI Data'!AT83)</f>
        <v/>
      </c>
      <c r="AZ83" s="237" t="str">
        <f>IF('EDCI Data'!AU83="","",'EDCI Data'!AU83)</f>
        <v/>
      </c>
      <c r="BA83" s="237" t="str">
        <f>IF('EDCI Data'!AV83="","",'EDCI Data'!AV83)</f>
        <v/>
      </c>
      <c r="BB83" s="245" t="str">
        <f>IF('EDCI Data'!AW83="","",'EDCI Data'!AW83)</f>
        <v/>
      </c>
      <c r="BC83" s="245" t="str">
        <f>IF('EDCI Data'!AX83="","",'EDCI Data'!AX83)</f>
        <v/>
      </c>
      <c r="BD83" s="246" t="str">
        <f t="shared" si="135"/>
        <v/>
      </c>
      <c r="BE83" s="247" t="str">
        <f>IF('EDCI Data'!AY83="","",'EDCI Data'!AY83)</f>
        <v/>
      </c>
      <c r="BF83" s="247" t="str">
        <f>IF('EDCI Data'!AZ83="","",'EDCI Data'!AZ83)</f>
        <v/>
      </c>
      <c r="BG83" s="247" t="str">
        <f>IF('EDCI Data'!BA83="","",'EDCI Data'!BA83)</f>
        <v/>
      </c>
      <c r="BH83" s="247" t="str">
        <f>IF('EDCI Data'!BB83="","",'EDCI Data'!BB83)</f>
        <v/>
      </c>
      <c r="BI83" s="247" t="str">
        <f>IF('EDCI Data'!BC83="","",'EDCI Data'!BC83)</f>
        <v/>
      </c>
      <c r="BJ83" s="247" t="str">
        <f>IF('EDCI Data'!BD83="","",'EDCI Data'!BD83)</f>
        <v/>
      </c>
      <c r="BK83" s="247" t="str">
        <f>IF('EDCI Data'!BE83="","",'EDCI Data'!BE83)</f>
        <v/>
      </c>
      <c r="BL83" s="247" t="str">
        <f>IF('EDCI Data'!BF83="","",'EDCI Data'!BF83)</f>
        <v/>
      </c>
      <c r="BM83" s="247" t="str">
        <f>IF('EDCI Data'!BG83="","",'EDCI Data'!BG83)</f>
        <v/>
      </c>
      <c r="BN83" s="248" t="str">
        <f>IF('EDCI Data'!BH83="","",'EDCI Data'!BH83)</f>
        <v/>
      </c>
      <c r="BO83" s="248" t="str">
        <f>IF('EDCI Data'!BI83="","",'EDCI Data'!BI83)</f>
        <v/>
      </c>
      <c r="BP83" s="249" t="str">
        <f>IF('EDCI Data'!BJ83="","",'EDCI Data'!BJ83)</f>
        <v/>
      </c>
      <c r="BQ83" s="248" t="str">
        <f>IF('EDCI Data'!BK83="","",'EDCI Data'!BK83)</f>
        <v/>
      </c>
      <c r="BR83" s="248" t="str">
        <f>IF('EDCI Data'!BL83="","",'EDCI Data'!BL83)</f>
        <v/>
      </c>
      <c r="BS83" s="250" t="str">
        <f>IF('EDCI Data'!BM83="","",'EDCI Data'!BM83)</f>
        <v/>
      </c>
      <c r="BT83" s="251" t="str">
        <f>IF('EDCI Data'!BN83="","",'EDCI Data'!BN83)</f>
        <v/>
      </c>
      <c r="BU83" s="246" t="str">
        <f>IF('EDCI Data'!BO83="","",'EDCI Data'!BO83)</f>
        <v/>
      </c>
      <c r="BV83" s="252">
        <f t="shared" si="136"/>
        <v>0</v>
      </c>
      <c r="BW83" s="252">
        <f t="shared" si="137"/>
        <v>0</v>
      </c>
      <c r="BX83" s="252">
        <f t="shared" si="138"/>
        <v>0</v>
      </c>
      <c r="BY83" s="252">
        <f t="shared" si="139"/>
        <v>0</v>
      </c>
      <c r="BZ83" t="str">
        <f t="shared" si="73"/>
        <v/>
      </c>
      <c r="CA83" s="253"/>
      <c r="CB83"/>
      <c r="CC83"/>
      <c r="CD83"/>
      <c r="CE83" t="str">
        <f t="shared" si="74"/>
        <v/>
      </c>
      <c r="CF83"/>
      <c r="CG83" t="str">
        <f t="shared" si="75"/>
        <v/>
      </c>
      <c r="CH83" t="str">
        <f t="shared" si="76"/>
        <v/>
      </c>
      <c r="CI83" t="str">
        <f t="shared" si="77"/>
        <v/>
      </c>
      <c r="CJ83" t="str">
        <f t="shared" si="78"/>
        <v/>
      </c>
      <c r="CK83"/>
      <c r="CL83"/>
      <c r="CM83" t="str">
        <f t="shared" si="79"/>
        <v/>
      </c>
      <c r="CN83" t="str">
        <f t="shared" si="80"/>
        <v/>
      </c>
      <c r="CO83" t="str">
        <f t="shared" si="81"/>
        <v/>
      </c>
      <c r="CP83" t="str">
        <f t="shared" si="82"/>
        <v/>
      </c>
      <c r="CQ83"/>
      <c r="CR83" t="str" cm="1">
        <f t="array" ref="CR83">IF(COUNTIFS($BZ$10:$BZ$259,$BZ83,$I$10:$I$259,$I83+1)&gt;0,IF(X83&lt;&gt;INDEX(Y$10:Y$259,MATCH(1,INDEX(($BZ83=$BZ$10:$BZ$259)*($I$10:$I$259=$I83+1),0,1),0)),"Number of FTEs in previous year do not align with Number of FTEs in current year across years, by definition these should be equal. Please check and update if required. "&amp;CHAR(10),""),"")</f>
        <v/>
      </c>
      <c r="CS83" t="str" cm="1">
        <f t="array" ref="CS83">IF(COUNTIFS($BZ$10:$BZ$259,$BZ83,$I$10:$I$259,$I83-1)&gt;0,IF(Y83&lt;&gt;INDEX(X$10:X$259,MATCH(1,INDEX(($BZ83=$BZ$10:$BZ$259)*($I$10:$I$259=$I83-1),0,1),0)),"Number of FTEs in previous year do not align with Number of FTEs in current year across years, by definition these should be equal. Please check and update if required. "&amp;CHAR(10),""),"")</f>
        <v/>
      </c>
      <c r="CT83" t="str">
        <f t="shared" si="83"/>
        <v/>
      </c>
      <c r="CU83" t="str">
        <f t="shared" si="84"/>
        <v/>
      </c>
      <c r="CV83"/>
      <c r="CW83" t="str">
        <f t="shared" si="85"/>
        <v/>
      </c>
      <c r="CX83"/>
      <c r="CY83" t="str">
        <f t="shared" si="86"/>
        <v/>
      </c>
      <c r="CZ83"/>
      <c r="DA83" t="str">
        <f t="shared" si="87"/>
        <v/>
      </c>
      <c r="DB83"/>
      <c r="DC83"/>
      <c r="DD83"/>
      <c r="DE83"/>
      <c r="DF83"/>
      <c r="DG83"/>
      <c r="DH83"/>
      <c r="DI83"/>
      <c r="DJ83"/>
      <c r="DK83"/>
      <c r="DL83"/>
      <c r="DM83"/>
      <c r="DN83"/>
      <c r="DO83"/>
      <c r="DP83"/>
      <c r="DQ83"/>
      <c r="DR83"/>
      <c r="DS83"/>
      <c r="DT83"/>
      <c r="DU83"/>
      <c r="DV83"/>
      <c r="DW83"/>
      <c r="DX83" t="str">
        <f t="shared" si="88"/>
        <v/>
      </c>
      <c r="DY83" t="str">
        <f t="shared" si="89"/>
        <v/>
      </c>
      <c r="DZ83" t="str">
        <f t="shared" si="90"/>
        <v/>
      </c>
      <c r="EA83" t="str">
        <f t="shared" si="91"/>
        <v/>
      </c>
      <c r="EB83" t="str">
        <f t="shared" si="92"/>
        <v/>
      </c>
      <c r="EC83" t="str">
        <f t="shared" si="93"/>
        <v/>
      </c>
      <c r="ED83" t="str">
        <f t="shared" si="94"/>
        <v/>
      </c>
      <c r="EE83" t="str">
        <f t="shared" si="95"/>
        <v/>
      </c>
      <c r="EF83" t="str">
        <f t="shared" si="96"/>
        <v/>
      </c>
      <c r="EG83" t="str">
        <f t="shared" si="97"/>
        <v/>
      </c>
      <c r="EH83" t="str">
        <f t="shared" si="98"/>
        <v/>
      </c>
      <c r="EI83" t="str">
        <f t="shared" si="99"/>
        <v/>
      </c>
      <c r="EJ83"/>
      <c r="EK83"/>
      <c r="EL83"/>
      <c r="EM83"/>
      <c r="EN83"/>
      <c r="EO83"/>
      <c r="EP83"/>
      <c r="EQ83" t="str">
        <f t="shared" si="100"/>
        <v/>
      </c>
      <c r="ER83" t="str">
        <f t="shared" si="101"/>
        <v/>
      </c>
      <c r="ES83" t="str">
        <f t="shared" si="102"/>
        <v/>
      </c>
      <c r="ET83"/>
      <c r="EU83" t="str">
        <f t="shared" si="103"/>
        <v/>
      </c>
      <c r="EV83"/>
      <c r="EW83" t="str">
        <f t="shared" si="104"/>
        <v/>
      </c>
      <c r="EX83"/>
      <c r="EY83" t="str">
        <f t="shared" si="105"/>
        <v/>
      </c>
      <c r="EZ83"/>
      <c r="FA83"/>
      <c r="FB83"/>
      <c r="FC83"/>
      <c r="FD83"/>
      <c r="FE83"/>
      <c r="FF83"/>
      <c r="FG83"/>
      <c r="FH83"/>
      <c r="FI83"/>
      <c r="FJ83"/>
      <c r="FK83"/>
      <c r="FL83"/>
      <c r="FM83"/>
      <c r="FN83"/>
      <c r="FO83"/>
      <c r="FP83"/>
      <c r="FQ83"/>
      <c r="FR83"/>
      <c r="FS83"/>
      <c r="FT83"/>
      <c r="FU83"/>
      <c r="FV83" t="str">
        <f t="shared" si="106"/>
        <v/>
      </c>
      <c r="FW83" t="str">
        <f t="shared" si="107"/>
        <v/>
      </c>
      <c r="FX83"/>
      <c r="FY83" t="str">
        <f t="shared" si="108"/>
        <v/>
      </c>
      <c r="FZ83" t="str">
        <f t="shared" si="109"/>
        <v/>
      </c>
      <c r="GA83" t="str">
        <f t="shared" si="110"/>
        <v/>
      </c>
      <c r="GB83" t="str">
        <f t="shared" si="111"/>
        <v/>
      </c>
      <c r="GC83" t="str">
        <f t="shared" si="112"/>
        <v/>
      </c>
      <c r="GD83" t="str">
        <f t="shared" si="113"/>
        <v/>
      </c>
      <c r="GE83" t="str">
        <f t="shared" si="114"/>
        <v/>
      </c>
      <c r="GF83" t="str">
        <f t="shared" si="115"/>
        <v/>
      </c>
      <c r="GG83" t="str">
        <f t="shared" si="116"/>
        <v/>
      </c>
      <c r="GH83"/>
      <c r="GI83"/>
      <c r="GJ83"/>
      <c r="GK83"/>
      <c r="GL83"/>
      <c r="GM83"/>
      <c r="GN83"/>
      <c r="GO83"/>
      <c r="GP83" t="str">
        <f t="shared" si="117"/>
        <v/>
      </c>
      <c r="GQ83" t="str">
        <f t="shared" si="118"/>
        <v/>
      </c>
      <c r="GR83"/>
      <c r="GS83" t="str">
        <f t="shared" si="119"/>
        <v/>
      </c>
      <c r="GT83"/>
      <c r="GU83" t="str">
        <f t="shared" si="120"/>
        <v/>
      </c>
      <c r="GV83"/>
      <c r="GW83" t="str">
        <f t="shared" si="121"/>
        <v/>
      </c>
      <c r="GX83"/>
      <c r="GY83"/>
      <c r="GZ83"/>
      <c r="HA83"/>
      <c r="HB83"/>
      <c r="HC83"/>
      <c r="HD83"/>
      <c r="HE83"/>
      <c r="HF83"/>
      <c r="HG83"/>
      <c r="HH83"/>
      <c r="HI83"/>
      <c r="HJ83"/>
      <c r="HK83"/>
      <c r="HL83"/>
      <c r="HM83"/>
      <c r="HN83"/>
      <c r="HO83"/>
      <c r="HP83"/>
      <c r="HQ83"/>
      <c r="HR83"/>
      <c r="HS83"/>
      <c r="HT83" t="str">
        <f t="shared" si="122"/>
        <v/>
      </c>
      <c r="HU83" t="str">
        <f t="shared" si="123"/>
        <v/>
      </c>
      <c r="HV83"/>
      <c r="HW83"/>
      <c r="HX83"/>
      <c r="HY83"/>
      <c r="HZ83"/>
      <c r="IA83"/>
      <c r="IB83"/>
      <c r="IC83"/>
      <c r="ID83"/>
      <c r="IE83" t="str">
        <f t="shared" si="124"/>
        <v/>
      </c>
      <c r="IF83"/>
      <c r="IG83"/>
      <c r="IH83"/>
      <c r="II83"/>
      <c r="IJ83"/>
      <c r="IK83"/>
      <c r="IL83"/>
      <c r="IM83"/>
      <c r="IN83"/>
      <c r="IO83"/>
      <c r="IP83"/>
      <c r="IQ83" t="str">
        <f t="shared" si="125"/>
        <v/>
      </c>
      <c r="IR83"/>
      <c r="IS83" t="str">
        <f t="shared" si="126"/>
        <v/>
      </c>
      <c r="IT83"/>
      <c r="IU83" t="str">
        <f t="shared" si="127"/>
        <v/>
      </c>
      <c r="IV83"/>
      <c r="IW83"/>
      <c r="IX83"/>
      <c r="IY83"/>
      <c r="IZ83"/>
      <c r="JA83"/>
      <c r="JB83"/>
      <c r="JC83"/>
      <c r="JD83"/>
      <c r="JE83"/>
      <c r="JF83"/>
      <c r="JG83"/>
      <c r="JH83"/>
      <c r="JI83"/>
      <c r="JJ83"/>
      <c r="JK83"/>
      <c r="JL83"/>
      <c r="JM83"/>
      <c r="JN83"/>
      <c r="JO83"/>
      <c r="JP83"/>
      <c r="JQ83"/>
      <c r="JR83" t="str">
        <f t="shared" si="128"/>
        <v/>
      </c>
      <c r="JS83" t="str">
        <f t="shared" si="129"/>
        <v/>
      </c>
      <c r="JT83"/>
      <c r="JU83"/>
      <c r="JV83"/>
      <c r="JW83"/>
      <c r="JX83"/>
      <c r="JY83"/>
      <c r="JZ83"/>
      <c r="KA83"/>
      <c r="KB83"/>
      <c r="KC83" t="str">
        <f t="shared" si="130"/>
        <v/>
      </c>
      <c r="KD83"/>
      <c r="KE83"/>
      <c r="KF83"/>
      <c r="KG83"/>
      <c r="KH83"/>
      <c r="KI83"/>
      <c r="KJ83"/>
      <c r="KK83"/>
      <c r="KL83" t="str">
        <f>IF(CT83=1,KL$8&amp;IF(SUM(CU83:$EQ83)=0,"",", "),"")</f>
        <v/>
      </c>
      <c r="KM83" t="str">
        <f>IF(CU83=1,KM$8&amp;IF(SUM(CV83:$EQ83)=0,"",", "),"")</f>
        <v/>
      </c>
      <c r="KN83" t="str">
        <f>IF(CV83=1,KN$8&amp;IF(SUM(CW83:$EQ83)=0,"",", "),"")</f>
        <v/>
      </c>
      <c r="KO83" t="str">
        <f>IF(CW83=1,KO$8&amp;IF(SUM(CX83:$EQ83)=0,"",", "),"")</f>
        <v/>
      </c>
      <c r="KP83" t="str">
        <f>IF(CX83=1,KP$8&amp;IF(SUM(CY83:$EQ83)=0,"",", "),"")</f>
        <v/>
      </c>
      <c r="KQ83" t="str">
        <f>IF(CY83=1,KQ$8&amp;IF(SUM(CZ83:$EQ83)=0,"",", "),"")</f>
        <v/>
      </c>
      <c r="KR83" t="str">
        <f>IF(CZ83=1,KR$8&amp;IF(SUM(DA83:$EQ83)=0,"",", "),"")</f>
        <v/>
      </c>
      <c r="KS83" t="str">
        <f>IF(DA83=1,KS$8&amp;IF(SUM(DB83:$EQ83)=0,"",", "),"")</f>
        <v/>
      </c>
      <c r="KT83" t="str">
        <f>IF(DB83=1,KT$8&amp;IF(SUM(DC83:$EQ83)=0,"",", "),"")</f>
        <v/>
      </c>
      <c r="KU83" t="str">
        <f>IF(DC83=1,KU$8&amp;IF(SUM(DD83:$EQ83)=0,"",", "),"")</f>
        <v/>
      </c>
      <c r="KV83" t="str">
        <f>IF(DD83=1,KV$8&amp;IF(SUM(DE83:$EQ83)=0,"",", "),"")</f>
        <v/>
      </c>
      <c r="KW83" t="str">
        <f>IF(DE83=1,KW$8&amp;IF(SUM(DF83:$EQ83)=0,"",", "),"")</f>
        <v/>
      </c>
      <c r="KX83" t="str">
        <f>IF(DF83=1,KX$8&amp;IF(SUM(DG83:$EQ83)=0,"",", "),"")</f>
        <v/>
      </c>
      <c r="KY83" t="str">
        <f>IF(DG83=1,KY$8&amp;IF(SUM(DH83:$EQ83)=0,"",", "),"")</f>
        <v/>
      </c>
      <c r="KZ83" t="str">
        <f>IF(DH83=1,KZ$8&amp;IF(SUM(DI83:$EQ83)=0,"",", "),"")</f>
        <v/>
      </c>
      <c r="LA83" t="str">
        <f>IF(DI83=1,LA$8&amp;IF(SUM(DJ83:$EQ83)=0,"",", "),"")</f>
        <v/>
      </c>
      <c r="LB83" t="str">
        <f>IF(DJ83=1,LB$8&amp;IF(SUM(DK83:$EQ83)=0,"",", "),"")</f>
        <v/>
      </c>
      <c r="LC83" t="str">
        <f>IF(DK83=1,LC$8&amp;IF(SUM(DL83:$EQ83)=0,"",", "),"")</f>
        <v/>
      </c>
      <c r="LD83" t="str">
        <f>IF(DL83=1,LD$8&amp;IF(SUM(DM83:$EQ83)=0,"",", "),"")</f>
        <v/>
      </c>
      <c r="LE83" t="str">
        <f>IF(DM83=1,LE$8&amp;IF(SUM(DN83:$EQ83)=0,"",", "),"")</f>
        <v/>
      </c>
      <c r="LF83" t="str">
        <f>IF(DN83=1,LF$8&amp;IF(SUM(DO83:$EQ83)=0,"",", "),"")</f>
        <v/>
      </c>
      <c r="LG83" t="str">
        <f>IF(DO83=1,LG$8&amp;IF(SUM(DP83:$EQ83)=0,"",", "),"")</f>
        <v/>
      </c>
      <c r="LH83" t="str">
        <f>IF(DP83=1,LH$8&amp;IF(SUM(DQ83:$EQ83)=0,"",", "),"")</f>
        <v/>
      </c>
      <c r="LI83" t="str">
        <f>IF(DQ83=1,LI$8&amp;IF(SUM(DR83:$EQ83)=0,"",", "),"")</f>
        <v/>
      </c>
      <c r="LJ83" t="str">
        <f>IF(DR83=1,LJ$8&amp;IF(SUM(DS83:$EQ83)=0,"",", "),"")</f>
        <v/>
      </c>
      <c r="LK83" t="str">
        <f>IF(DS83=1,LK$8&amp;IF(SUM(DT83:$EQ83)=0,"",", "),"")</f>
        <v/>
      </c>
      <c r="LL83" t="str">
        <f>IF(DT83=1,LL$8&amp;IF(SUM(DU83:$EQ83)=0,"",", "),"")</f>
        <v/>
      </c>
      <c r="LM83" t="str">
        <f>IF(DU83=1,LM$8&amp;IF(SUM(DV83:$EQ83)=0,"",", "),"")</f>
        <v/>
      </c>
      <c r="LN83" t="str">
        <f>IF(DV83=1,LN$8&amp;IF(SUM(DW83:$EQ83)=0,"",", "),"")</f>
        <v/>
      </c>
      <c r="LO83" t="str">
        <f>IF(DW83=1,LO$8&amp;IF(SUM(DX83:$EQ83)=0,"",", "),"")</f>
        <v/>
      </c>
      <c r="LP83" t="str">
        <f>IF(DX83=1,LP$8&amp;IF(SUM(DY83:$EQ83)=0,"",", "),"")</f>
        <v/>
      </c>
      <c r="LQ83" t="str">
        <f>IF(DY83=1,LQ$8&amp;IF(SUM(DZ83:$EQ83)=0,"",", "),"")</f>
        <v/>
      </c>
      <c r="LR83" t="str">
        <f>IF(DZ83=1,LR$8&amp;IF(SUM(EA83:$EQ83)=0,"",", "),"")</f>
        <v/>
      </c>
      <c r="LS83" t="str">
        <f>IF(EA83=1,LS$8&amp;IF(SUM(EB83:$EQ83)=0,"",", "),"")</f>
        <v/>
      </c>
      <c r="LT83" t="str">
        <f>IF(EB83=1,LT$8&amp;IF(SUM(EC83:$EQ83)=0,"",", "),"")</f>
        <v/>
      </c>
      <c r="LU83" t="str">
        <f>IF(EC83=1,LU$8&amp;IF(SUM(ED83:$EQ83)=0,"",", "),"")</f>
        <v/>
      </c>
      <c r="LV83" t="str">
        <f>IF(ED83=1,LV$8&amp;IF(SUM(EE83:$EQ83)=0,"",", "),"")</f>
        <v/>
      </c>
      <c r="LW83" t="str">
        <f>IF(EE83=1,LW$8&amp;IF(SUM(EF83:$EQ83)=0,"",", "),"")</f>
        <v/>
      </c>
      <c r="LX83" t="str">
        <f>IF(EF83=1,LX$8&amp;IF(SUM(EG83:$EQ83)=0,"",", "),"")</f>
        <v/>
      </c>
      <c r="LY83" t="str">
        <f>IF(EG83=1,LY$8&amp;IF(SUM(EH83:$EQ83)=0,"",", "),"")</f>
        <v/>
      </c>
      <c r="LZ83" t="str">
        <f>IF(EH83=1,LZ$8&amp;IF(SUM(EI83:$EQ83)=0,"",", "),"")</f>
        <v/>
      </c>
      <c r="MA83" t="str">
        <f>IF(EI83=1,MA$8&amp;IF(SUM(EJ83:$EQ83)=0,"",", "),"")</f>
        <v/>
      </c>
      <c r="MB83" t="str">
        <f>IF(EJ83=1,MB$8&amp;IF(SUM(EK83:$EQ83)=0,"",", "),"")</f>
        <v/>
      </c>
      <c r="MC83" t="str">
        <f>IF(EK83=1,MC$8&amp;IF(SUM(EL83:$EQ83)=0,"",", "),"")</f>
        <v/>
      </c>
      <c r="MD83" t="str">
        <f>IF(EL83=1,MD$8&amp;IF(SUM(EM83:$EQ83)=0,"",", "),"")</f>
        <v/>
      </c>
      <c r="ME83" t="str">
        <f>IF(EM83=1,ME$8&amp;IF(SUM(EN83:$EQ83)=0,"",", "),"")</f>
        <v/>
      </c>
      <c r="MF83" t="str">
        <f>IF(EN83=1,MF$8&amp;IF(SUM(EO83:$EQ83)=0,"",", "),"")</f>
        <v/>
      </c>
      <c r="MG83" t="str">
        <f>IF(EO83=1,MG$8&amp;IF(SUM(EP83:$EQ83)=0,"",", "),"")</f>
        <v/>
      </c>
      <c r="MH83" t="str">
        <f>IF(EP83=1,MH$8&amp;IF(SUM(EQ83:$EQ83)=0,"",", "),"")</f>
        <v/>
      </c>
      <c r="MI83" t="str">
        <f t="shared" si="140"/>
        <v/>
      </c>
      <c r="MJ83" t="str">
        <f>IF(ER83=1,MJ$8&amp;IF(SUM(ES83:$GO83)=0,"",", "),"")</f>
        <v/>
      </c>
      <c r="MK83" t="str">
        <f>IF(ES83=1,MK$8&amp;IF(SUM(ET83:$GO83)=0,"",", "),"")</f>
        <v/>
      </c>
      <c r="ML83" t="str">
        <f>IF(ET83=1,ML$8&amp;IF(SUM(EU83:$GO83)=0,"",", "),"")</f>
        <v/>
      </c>
      <c r="MM83" t="str">
        <f>IF(EU83=1,MM$8&amp;IF(SUM(EV83:$GO83)=0,"",", "),"")</f>
        <v/>
      </c>
      <c r="MN83" t="str">
        <f>IF(EV83=1,MN$8&amp;IF(SUM(EW83:$GO83)=0,"",", "),"")</f>
        <v/>
      </c>
      <c r="MO83" t="str">
        <f>IF(EW83=1,MO$8&amp;IF(SUM(EX83:$GO83)=0,"",", "),"")</f>
        <v/>
      </c>
      <c r="MP83" t="str">
        <f>IF(EX83=1,MP$8&amp;IF(SUM(EY83:$GO83)=0,"",", "),"")</f>
        <v/>
      </c>
      <c r="MQ83" t="str">
        <f>IF(EY83=1,MQ$8&amp;IF(SUM(EZ83:$GO83)=0,"",", "),"")</f>
        <v/>
      </c>
      <c r="MR83" t="str">
        <f>IF(EZ83=1,MR$8&amp;IF(SUM(FA83:$GO83)=0,"",", "),"")</f>
        <v/>
      </c>
      <c r="MS83" t="str">
        <f>IF(FA83=1,MS$8&amp;IF(SUM(FB83:$GO83)=0,"",", "),"")</f>
        <v/>
      </c>
      <c r="MT83" t="str">
        <f>IF(FB83=1,MT$8&amp;IF(SUM(FC83:$GO83)=0,"",", "),"")</f>
        <v/>
      </c>
      <c r="MU83" t="str">
        <f>IF(FC83=1,MU$8&amp;IF(SUM(FD83:$GO83)=0,"",", "),"")</f>
        <v/>
      </c>
      <c r="MV83" t="str">
        <f>IF(FD83=1,MV$8&amp;IF(SUM(FE83:$GO83)=0,"",", "),"")</f>
        <v/>
      </c>
      <c r="MW83" t="str">
        <f>IF(FE83=1,MW$8&amp;IF(SUM(FF83:$GO83)=0,"",", "),"")</f>
        <v/>
      </c>
      <c r="MX83" t="str">
        <f>IF(FF83=1,MX$8&amp;IF(SUM(FG83:$GO83)=0,"",", "),"")</f>
        <v/>
      </c>
      <c r="MY83" t="str">
        <f>IF(FG83=1,MY$8&amp;IF(SUM(FH83:$GO83)=0,"",", "),"")</f>
        <v/>
      </c>
      <c r="MZ83" t="str">
        <f>IF(FH83=1,MZ$8&amp;IF(SUM(FI83:$GO83)=0,"",", "),"")</f>
        <v/>
      </c>
      <c r="NA83" t="str">
        <f>IF(FI83=1,NA$8&amp;IF(SUM(FJ83:$GO83)=0,"",", "),"")</f>
        <v/>
      </c>
      <c r="NB83" t="str">
        <f>IF(FJ83=1,NB$8&amp;IF(SUM(FK83:$GO83)=0,"",", "),"")</f>
        <v/>
      </c>
      <c r="NC83" t="str">
        <f>IF(FK83=1,NC$8&amp;IF(SUM(FL83:$GO83)=0,"",", "),"")</f>
        <v/>
      </c>
      <c r="ND83" t="str">
        <f>IF(FL83=1,ND$8&amp;IF(SUM(FM83:$GO83)=0,"",", "),"")</f>
        <v/>
      </c>
      <c r="NE83" t="str">
        <f>IF(FM83=1,NE$8&amp;IF(SUM(FN83:$GO83)=0,"",", "),"")</f>
        <v/>
      </c>
      <c r="NF83" t="str">
        <f>IF(FN83=1,NF$8&amp;IF(SUM(FO83:$GO83)=0,"",", "),"")</f>
        <v/>
      </c>
      <c r="NG83" t="str">
        <f>IF(FO83=1,NG$8&amp;IF(SUM(FP83:$GO83)=0,"",", "),"")</f>
        <v/>
      </c>
      <c r="NH83" t="str">
        <f>IF(FP83=1,NH$8&amp;IF(SUM(FQ83:$GO83)=0,"",", "),"")</f>
        <v/>
      </c>
      <c r="NI83" t="str">
        <f>IF(FQ83=1,NI$8&amp;IF(SUM(FR83:$GO83)=0,"",", "),"")</f>
        <v/>
      </c>
      <c r="NJ83" t="str">
        <f>IF(FR83=1,NJ$8&amp;IF(SUM(FS83:$GO83)=0,"",", "),"")</f>
        <v/>
      </c>
      <c r="NK83" t="str">
        <f>IF(FS83=1,NK$8&amp;IF(SUM(FT83:$GO83)=0,"",", "),"")</f>
        <v/>
      </c>
      <c r="NL83" t="str">
        <f>IF(FT83=1,NL$8&amp;IF(SUM(FU83:$GO83)=0,"",", "),"")</f>
        <v/>
      </c>
      <c r="NM83" t="str">
        <f>IF(FU83=1,NM$8&amp;IF(SUM(FV83:$GO83)=0,"",", "),"")</f>
        <v/>
      </c>
      <c r="NN83" t="str">
        <f>IF(FV83=1,NN$8&amp;IF(SUM(FW83:$GO83)=0,"",", "),"")</f>
        <v/>
      </c>
      <c r="NO83" t="str">
        <f>IF(FW83=1,NO$8&amp;IF(SUM(FX83:$GO83)=0,"",", "),"")</f>
        <v/>
      </c>
      <c r="NP83" t="str">
        <f>IF(FX83=1,NP$8&amp;IF(SUM(FY83:$GO83)=0,"",", "),"")</f>
        <v/>
      </c>
      <c r="NQ83" t="str">
        <f>IF(FY83=1,NQ$8&amp;IF(SUM(FZ83:$GO83)=0,"",", "),"")</f>
        <v/>
      </c>
      <c r="NR83" t="str">
        <f>IF(FZ83=1,NR$8&amp;IF(SUM(GA83:$GO83)=0,"",", "),"")</f>
        <v/>
      </c>
      <c r="NS83" t="str">
        <f>IF(GA83=1,NS$8&amp;IF(SUM(GB83:$GO83)=0,"",", "),"")</f>
        <v/>
      </c>
      <c r="NT83" t="str">
        <f>IF(GB83=1,NT$8&amp;IF(SUM(GC83:$GO83)=0,"",", "),"")</f>
        <v/>
      </c>
      <c r="NU83" t="str">
        <f>IF(GC83=1,NU$8&amp;IF(SUM(GD83:$GO83)=0,"",", "),"")</f>
        <v/>
      </c>
      <c r="NV83" t="str">
        <f>IF(GD83=1,NV$8&amp;IF(SUM(GE83:$GO83)=0,"",", "),"")</f>
        <v/>
      </c>
      <c r="NW83" t="str">
        <f>IF(GE83=1,NW$8&amp;IF(SUM(GF83:$GO83)=0,"",", "),"")</f>
        <v/>
      </c>
      <c r="NX83" t="str">
        <f>IF(GF83=1,NX$8&amp;IF(SUM(GG83:$GO83)=0,"",", "),"")</f>
        <v/>
      </c>
      <c r="NY83" t="str">
        <f>IF(GG83=1,NY$8&amp;IF(SUM(GH83:$GO83)=0,"",", "),"")</f>
        <v/>
      </c>
      <c r="NZ83" t="str">
        <f>IF(GH83=1,NZ$8&amp;IF(SUM(GI83:$GO83)=0,"",", "),"")</f>
        <v/>
      </c>
      <c r="OA83" t="str">
        <f>IF(GI83=1,OA$8&amp;IF(SUM(GJ83:$GO83)=0,"",", "),"")</f>
        <v/>
      </c>
      <c r="OB83" t="str">
        <f>IF(GJ83=1,OB$8&amp;IF(SUM(GK83:$GO83)=0,"",", "),"")</f>
        <v/>
      </c>
      <c r="OC83" t="str">
        <f>IF(GK83=1,OC$8&amp;IF(SUM(GL83:$GO83)=0,"",", "),"")</f>
        <v/>
      </c>
      <c r="OD83" t="str">
        <f>IF(GL83=1,OD$8&amp;IF(SUM(GM83:$GO83)=0,"",", "),"")</f>
        <v/>
      </c>
      <c r="OE83" t="str">
        <f>IF(GM83=1,OE$8&amp;IF(SUM(GN83:$GO83)=0,"",", "),"")</f>
        <v/>
      </c>
      <c r="OF83" t="str">
        <f>IF(GN83=1,OF$8&amp;IF(SUM(GO83:$GO83)=0,"",", "),"")</f>
        <v/>
      </c>
      <c r="OG83" t="str">
        <f t="shared" si="141"/>
        <v/>
      </c>
      <c r="OH83" t="str">
        <f>IF(GP83=1,OH$8&amp;IF(SUM(GQ83:$IM83)=0,"",", "),"")</f>
        <v/>
      </c>
      <c r="OI83" t="str">
        <f>IF(GQ83=1,OI$8&amp;IF(SUM(GR83:$IM83)=0,"",", "),"")</f>
        <v/>
      </c>
      <c r="OJ83" t="str">
        <f>IF(GR83=1,OJ$8&amp;IF(SUM(GS83:$IM83)=0,"",", "),"")</f>
        <v/>
      </c>
      <c r="OK83" t="str">
        <f>IF(GS83=1,OK$8&amp;IF(SUM(GT83:$IM83)=0,"",", "),"")</f>
        <v/>
      </c>
      <c r="OL83" t="str">
        <f>IF(GT83=1,OL$8&amp;IF(SUM(GU83:$IM83)=0,"",", "),"")</f>
        <v/>
      </c>
      <c r="OM83" t="str">
        <f>IF(GU83=1,OM$8&amp;IF(SUM(GV83:$IM83)=0,"",", "),"")</f>
        <v/>
      </c>
      <c r="ON83" t="str">
        <f>IF(GV83=1,ON$8&amp;IF(SUM(GW83:$IM83)=0,"",", "),"")</f>
        <v/>
      </c>
      <c r="OO83" t="str">
        <f>IF(GW83=1,OO$8&amp;IF(SUM(GX83:$IM83)=0,"",", "),"")</f>
        <v/>
      </c>
      <c r="OP83" t="str">
        <f>IF(GX83=1,OP$8&amp;IF(SUM(GY83:$IM83)=0,"",", "),"")</f>
        <v/>
      </c>
      <c r="OQ83" t="str">
        <f>IF(GY83=1,OQ$8&amp;IF(SUM(GZ83:$IM83)=0,"",", "),"")</f>
        <v/>
      </c>
      <c r="OR83" t="str">
        <f>IF(GZ83=1,OR$8&amp;IF(SUM(HA83:$IM83)=0,"",", "),"")</f>
        <v/>
      </c>
      <c r="OS83" t="str">
        <f>IF(HA83=1,OS$8&amp;IF(SUM(HB83:$IM83)=0,"",", "),"")</f>
        <v/>
      </c>
      <c r="OT83" t="str">
        <f>IF(HB83=1,OT$8&amp;IF(SUM(HC83:$IM83)=0,"",", "),"")</f>
        <v/>
      </c>
      <c r="OU83" t="str">
        <f>IF(HC83=1,OU$8&amp;IF(SUM(HD83:$IM83)=0,"",", "),"")</f>
        <v/>
      </c>
      <c r="OV83" t="str">
        <f>IF(HD83=1,OV$8&amp;IF(SUM(HE83:$IM83)=0,"",", "),"")</f>
        <v/>
      </c>
      <c r="OW83" t="str">
        <f>IF(HE83=1,OW$8&amp;IF(SUM(HF83:$IM83)=0,"",", "),"")</f>
        <v/>
      </c>
      <c r="OX83" t="str">
        <f>IF(HF83=1,OX$8&amp;IF(SUM(HG83:$IM83)=0,"",", "),"")</f>
        <v/>
      </c>
      <c r="OY83" t="str">
        <f>IF(HG83=1,OY$8&amp;IF(SUM(HH83:$IM83)=0,"",", "),"")</f>
        <v/>
      </c>
      <c r="OZ83" t="str">
        <f>IF(HH83=1,OZ$8&amp;IF(SUM(HI83:$IM83)=0,"",", "),"")</f>
        <v/>
      </c>
      <c r="PA83" t="str">
        <f>IF(HI83=1,PA$8&amp;IF(SUM(HJ83:$IM83)=0,"",", "),"")</f>
        <v/>
      </c>
      <c r="PB83" t="str">
        <f>IF(HJ83=1,PB$8&amp;IF(SUM(HK83:$IM83)=0,"",", "),"")</f>
        <v/>
      </c>
      <c r="PC83" t="str">
        <f>IF(HK83=1,PC$8&amp;IF(SUM(HL83:$IM83)=0,"",", "),"")</f>
        <v/>
      </c>
      <c r="PD83" t="str">
        <f>IF(HL83=1,PD$8&amp;IF(SUM(HM83:$IM83)=0,"",", "),"")</f>
        <v/>
      </c>
      <c r="PE83" t="str">
        <f>IF(HM83=1,PE$8&amp;IF(SUM(HN83:$IM83)=0,"",", "),"")</f>
        <v/>
      </c>
      <c r="PF83" t="str">
        <f>IF(HN83=1,PF$8&amp;IF(SUM(HO83:$IM83)=0,"",", "),"")</f>
        <v/>
      </c>
      <c r="PG83" t="str">
        <f>IF(HO83=1,PG$8&amp;IF(SUM(HP83:$IM83)=0,"",", "),"")</f>
        <v/>
      </c>
      <c r="PH83" t="str">
        <f>IF(HP83=1,PH$8&amp;IF(SUM(HQ83:$IM83)=0,"",", "),"")</f>
        <v/>
      </c>
      <c r="PI83" t="str">
        <f>IF(HQ83=1,PI$8&amp;IF(SUM(HR83:$IM83)=0,"",", "),"")</f>
        <v/>
      </c>
      <c r="PJ83" t="str">
        <f>IF(HR83=1,PJ$8&amp;IF(SUM(HS83:$IM83)=0,"",", "),"")</f>
        <v/>
      </c>
      <c r="PK83" t="str">
        <f>IF(HS83=1,PK$8&amp;IF(SUM(HT83:$IM83)=0,"",", "),"")</f>
        <v/>
      </c>
      <c r="PL83" t="str">
        <f>IF(HT83=1,PL$8&amp;IF(SUM(HU83:$IM83)=0,"",", "),"")</f>
        <v/>
      </c>
      <c r="PM83" t="str">
        <f>IF(HU83=1,PM$8&amp;IF(SUM(HV83:$IM83)=0,"",", "),"")</f>
        <v/>
      </c>
      <c r="PN83" t="str">
        <f>IF(HV83=1,PN$8&amp;IF(SUM(HW83:$IM83)=0,"",", "),"")</f>
        <v/>
      </c>
      <c r="PO83" t="str">
        <f>IF(HW83=1,PO$8&amp;IF(SUM(HX83:$IM83)=0,"",", "),"")</f>
        <v/>
      </c>
      <c r="PP83" t="str">
        <f>IF(HX83=1,PP$8&amp;IF(SUM(HY83:$IM83)=0,"",", "),"")</f>
        <v/>
      </c>
      <c r="PQ83" t="str">
        <f>IF(HY83=1,PQ$8&amp;IF(SUM(HZ83:$IM83)=0,"",", "),"")</f>
        <v/>
      </c>
      <c r="PR83" t="str">
        <f>IF(HZ83=1,PR$8&amp;IF(SUM(IA83:$IM83)=0,"",", "),"")</f>
        <v/>
      </c>
      <c r="PS83" t="str">
        <f>IF(IA83=1,PS$8&amp;IF(SUM(IB83:$IM83)=0,"",", "),"")</f>
        <v/>
      </c>
      <c r="PT83" t="str">
        <f>IF(IB83=1,PT$8&amp;IF(SUM(IC83:$IM83)=0,"",", "),"")</f>
        <v/>
      </c>
      <c r="PU83" t="str">
        <f>IF(IC83=1,PU$8&amp;IF(SUM(ID83:$IM83)=0,"",", "),"")</f>
        <v/>
      </c>
      <c r="PV83" t="str">
        <f>IF(ID83=1,PV$8&amp;IF(SUM(IE83:$IM83)=0,"",", "),"")</f>
        <v/>
      </c>
      <c r="PW83" t="str">
        <f>IF(IE83=1,PW$8&amp;IF(SUM(IF83:$IM83)=0,"",", "),"")</f>
        <v/>
      </c>
      <c r="PX83" t="str">
        <f>IF(IF83=1,PX$8&amp;IF(SUM(IG83:$IM83)=0,"",", "),"")</f>
        <v/>
      </c>
      <c r="PY83" t="str">
        <f>IF(IG83=1,PY$8&amp;IF(SUM(IH83:$IM83)=0,"",", "),"")</f>
        <v/>
      </c>
      <c r="PZ83" t="str">
        <f>IF(IH83=1,PZ$8&amp;IF(SUM(II83:$IM83)=0,"",", "),"")</f>
        <v/>
      </c>
      <c r="QA83" t="str">
        <f>IF(II83=1,QA$8&amp;IF(SUM(IJ83:$IM83)=0,"",", "),"")</f>
        <v/>
      </c>
      <c r="QB83" t="str">
        <f>IF(IJ83=1,QB$8&amp;IF(SUM(IK83:$IM83)=0,"",", "),"")</f>
        <v/>
      </c>
      <c r="QC83" t="str">
        <f>IF(IK83=1,QC$8&amp;IF(SUM(IL83:$IM83)=0,"",", "),"")</f>
        <v/>
      </c>
      <c r="QD83" t="str">
        <f>IF(IL83=1,QD$8&amp;IF(SUM(IM83:$IM83)=0,"",", "),"")</f>
        <v/>
      </c>
      <c r="QE83" t="str">
        <f t="shared" si="142"/>
        <v/>
      </c>
      <c r="QF83" t="str">
        <f>IF(IN83=1,QF$8&amp;IF(SUM(IO83:$KK83)=0,"",", "),"")</f>
        <v/>
      </c>
      <c r="QG83" t="str">
        <f>IF(IO83=1,QG$8&amp;IF(SUM(IP83:$KK83)=0,"",", "),"")</f>
        <v/>
      </c>
      <c r="QH83" t="str">
        <f>IF(IP83=1,QH$8&amp;IF(SUM(IQ83:$KK83)=0,"",", "),"")</f>
        <v/>
      </c>
      <c r="QI83" t="str">
        <f>IF(IQ83=1,QI$8&amp;IF(SUM(IR83:$KK83)=0,"",", "),"")</f>
        <v/>
      </c>
      <c r="QJ83" t="str">
        <f>IF(IR83=1,QJ$8&amp;IF(SUM(IS83:$KK83)=0,"",", "),"")</f>
        <v/>
      </c>
      <c r="QK83" t="str">
        <f>IF(IS83=1,QK$8&amp;IF(SUM(IT83:$KK83)=0,"",", "),"")</f>
        <v/>
      </c>
      <c r="QL83" t="str">
        <f>IF(IT83=1,QL$8&amp;IF(SUM(IU83:$KK83)=0,"",", "),"")</f>
        <v/>
      </c>
      <c r="QM83" t="str">
        <f>IF(IU83=1,QM$8&amp;IF(SUM(IV83:$KK83)=0,"",", "),"")</f>
        <v/>
      </c>
      <c r="QN83" t="str">
        <f>IF(IV83=1,QN$8&amp;IF(SUM(IW83:$KK83)=0,"",", "),"")</f>
        <v/>
      </c>
      <c r="QO83" t="str">
        <f>IF(IW83=1,QO$8&amp;IF(SUM(IX83:$KK83)=0,"",", "),"")</f>
        <v/>
      </c>
      <c r="QP83" t="str">
        <f>IF(IX83=1,QP$8&amp;IF(SUM(IY83:$KK83)=0,"",", "),"")</f>
        <v/>
      </c>
      <c r="QQ83" t="str">
        <f>IF(IY83=1,QQ$8&amp;IF(SUM(IZ83:$KK83)=0,"",", "),"")</f>
        <v/>
      </c>
      <c r="QR83" t="str">
        <f>IF(IZ83=1,QR$8&amp;IF(SUM(JA83:$KK83)=0,"",", "),"")</f>
        <v/>
      </c>
      <c r="QS83" t="str">
        <f>IF(JA83=1,QS$8&amp;IF(SUM(JB83:$KK83)=0,"",", "),"")</f>
        <v/>
      </c>
      <c r="QT83" t="str">
        <f>IF(JB83=1,QT$8&amp;IF(SUM(JC83:$KK83)=0,"",", "),"")</f>
        <v/>
      </c>
      <c r="QU83" t="str">
        <f>IF(JC83=1,QU$8&amp;IF(SUM(JD83:$KK83)=0,"",", "),"")</f>
        <v/>
      </c>
      <c r="QV83" t="str">
        <f>IF(JD83=1,QV$8&amp;IF(SUM(JE83:$KK83)=0,"",", "),"")</f>
        <v/>
      </c>
      <c r="QW83" t="str">
        <f>IF(JE83=1,QW$8&amp;IF(SUM(JF83:$KK83)=0,"",", "),"")</f>
        <v/>
      </c>
      <c r="QX83" t="str">
        <f>IF(JF83=1,QX$8&amp;IF(SUM(JG83:$KK83)=0,"",", "),"")</f>
        <v/>
      </c>
      <c r="QY83" t="str">
        <f>IF(JG83=1,QY$8&amp;IF(SUM(JH83:$KK83)=0,"",", "),"")</f>
        <v/>
      </c>
      <c r="QZ83" t="str">
        <f>IF(JH83=1,QZ$8&amp;IF(SUM(JI83:$KK83)=0,"",", "),"")</f>
        <v/>
      </c>
      <c r="RA83" t="str">
        <f>IF(JI83=1,RA$8&amp;IF(SUM(JJ83:$KK83)=0,"",", "),"")</f>
        <v/>
      </c>
      <c r="RB83" t="str">
        <f>IF(JJ83=1,RB$8&amp;IF(SUM(JK83:$KK83)=0,"",", "),"")</f>
        <v/>
      </c>
      <c r="RC83" t="str">
        <f>IF(JK83=1,RC$8&amp;IF(SUM(JL83:$KK83)=0,"",", "),"")</f>
        <v/>
      </c>
      <c r="RD83" t="str">
        <f>IF(JL83=1,RD$8&amp;IF(SUM(JM83:$KK83)=0,"",", "),"")</f>
        <v/>
      </c>
      <c r="RE83" t="str">
        <f>IF(JM83=1,RE$8&amp;IF(SUM(JN83:$KK83)=0,"",", "),"")</f>
        <v/>
      </c>
      <c r="RF83" t="str">
        <f>IF(JN83=1,RF$8&amp;IF(SUM(JO83:$KK83)=0,"",", "),"")</f>
        <v/>
      </c>
      <c r="RG83" t="str">
        <f>IF(JO83=1,RG$8&amp;IF(SUM(JP83:$KK83)=0,"",", "),"")</f>
        <v/>
      </c>
      <c r="RH83" t="str">
        <f>IF(JP83=1,RH$8&amp;IF(SUM(JQ83:$KK83)=0,"",", "),"")</f>
        <v/>
      </c>
      <c r="RI83" t="str">
        <f>IF(JQ83=1,RI$8&amp;IF(SUM(JR83:$KK83)=0,"",", "),"")</f>
        <v/>
      </c>
      <c r="RJ83" t="str">
        <f>IF(JR83=1,RJ$8&amp;IF(SUM(JS83:$KK83)=0,"",", "),"")</f>
        <v/>
      </c>
      <c r="RK83" t="str">
        <f>IF(JS83=1,RK$8&amp;IF(SUM(JT83:$KK83)=0,"",", "),"")</f>
        <v/>
      </c>
      <c r="RL83" t="str">
        <f>IF(JT83=1,RL$8&amp;IF(SUM(JU83:$KK83)=0,"",", "),"")</f>
        <v/>
      </c>
      <c r="RM83" t="str">
        <f>IF(JU83=1,RM$8&amp;IF(SUM(JV83:$KK83)=0,"",", "),"")</f>
        <v/>
      </c>
      <c r="RN83" t="str">
        <f>IF(JV83=1,RN$8&amp;IF(SUM(JW83:$KK83)=0,"",", "),"")</f>
        <v/>
      </c>
      <c r="RO83" t="str">
        <f>IF(JW83=1,RO$8&amp;IF(SUM(JX83:$KK83)=0,"",", "),"")</f>
        <v/>
      </c>
      <c r="RP83" t="str">
        <f>IF(JX83=1,RP$8&amp;IF(SUM(JY83:$KK83)=0,"",", "),"")</f>
        <v/>
      </c>
      <c r="RQ83" t="str">
        <f>IF(JY83=1,RQ$8&amp;IF(SUM(JZ83:$KK83)=0,"",", "),"")</f>
        <v/>
      </c>
      <c r="RR83" t="str">
        <f>IF(JZ83=1,RR$8&amp;IF(SUM(KA83:$KK83)=0,"",", "),"")</f>
        <v/>
      </c>
      <c r="RS83" t="str">
        <f>IF(KA83=1,RS$8&amp;IF(SUM(KB83:$KK83)=0,"",", "),"")</f>
        <v/>
      </c>
      <c r="RT83" t="str">
        <f>IF(KB83=1,RT$8&amp;IF(SUM(KC83:$KK83)=0,"",", "),"")</f>
        <v/>
      </c>
      <c r="RU83" t="str">
        <f>IF(KC83=1,RU$8&amp;IF(SUM(KD83:$KK83)=0,"",", "),"")</f>
        <v/>
      </c>
      <c r="RV83" t="str">
        <f>IF(KD83=1,RV$8&amp;IF(SUM(KE83:$KK83)=0,"",", "),"")</f>
        <v/>
      </c>
      <c r="RW83" t="str">
        <f>IF(KE83=1,RW$8&amp;IF(SUM(KF83:$KK83)=0,"",", "),"")</f>
        <v/>
      </c>
      <c r="RX83" t="str">
        <f>IF(KF83=1,RX$8&amp;IF(SUM(KG83:$KK83)=0,"",", "),"")</f>
        <v/>
      </c>
      <c r="RY83" t="str">
        <f>IF(KG83=1,RY$8&amp;IF(SUM(KH83:$KK83)=0,"",", "),"")</f>
        <v/>
      </c>
      <c r="RZ83" t="str">
        <f>IF(KH83=1,RZ$8&amp;IF(SUM(KI83:$KK83)=0,"",", "),"")</f>
        <v/>
      </c>
      <c r="SA83" t="str">
        <f>IF(KI83=1,SA$8&amp;IF(SUM(KJ83:$KK83)=0,"",", "),"")</f>
        <v/>
      </c>
      <c r="SB83" t="str">
        <f>IF(KJ83=1,SB$8&amp;IF(SUM(KK83:$KK83)=0,"",", "),"")</f>
        <v/>
      </c>
      <c r="SC83" t="str">
        <f t="shared" si="143"/>
        <v/>
      </c>
    </row>
    <row r="84" spans="1:497" ht="60" customHeight="1" x14ac:dyDescent="0.45">
      <c r="A84" s="62"/>
      <c r="B84" s="212" t="str">
        <f t="shared" si="72"/>
        <v/>
      </c>
      <c r="C84" s="212" t="str">
        <f t="shared" si="131"/>
        <v/>
      </c>
      <c r="D84" s="212" t="str">
        <f t="shared" si="132"/>
        <v/>
      </c>
      <c r="E84" s="212" t="str">
        <f t="shared" si="133"/>
        <v/>
      </c>
      <c r="F84" s="212" t="str">
        <f t="shared" si="134"/>
        <v/>
      </c>
      <c r="G84" s="237" t="str">
        <f>IF('EDCI Data'!B84="","",'EDCI Data'!B84)</f>
        <v/>
      </c>
      <c r="H84" s="238" t="str">
        <f>IF('EDCI Data'!C84="","",'EDCI Data'!C84)</f>
        <v/>
      </c>
      <c r="I84" s="239" t="str">
        <f>IF('EDCI Data'!D84="","",'EDCI Data'!D84)</f>
        <v/>
      </c>
      <c r="J84" s="240" t="str">
        <f>IF('EDCI Data'!E84="","",'EDCI Data'!E84)</f>
        <v/>
      </c>
      <c r="K84" s="237" t="str">
        <f>IF('EDCI Data'!F84="","",'EDCI Data'!F84)</f>
        <v/>
      </c>
      <c r="L84" s="237" t="str">
        <f>IF('EDCI Data'!G84="","",'EDCI Data'!G84)</f>
        <v/>
      </c>
      <c r="M84" s="237" t="str">
        <f>IF('EDCI Data'!H84="","",'EDCI Data'!H84)</f>
        <v/>
      </c>
      <c r="N84" s="237" t="str">
        <f>IF('EDCI Data'!I84="","",'EDCI Data'!I84)</f>
        <v/>
      </c>
      <c r="O84" s="237" t="str">
        <f>IF('EDCI Data'!J84="","",'EDCI Data'!J84)</f>
        <v/>
      </c>
      <c r="P84" s="237" t="str">
        <f>IF('EDCI Data'!K84="","",'EDCI Data'!K84)</f>
        <v/>
      </c>
      <c r="Q84" s="241" t="str">
        <f>IF('EDCI Data'!L84="","",'EDCI Data'!L84)</f>
        <v/>
      </c>
      <c r="R84" s="241" t="str">
        <f>IF('EDCI Data'!M84="","",'EDCI Data'!M84)</f>
        <v/>
      </c>
      <c r="S84" s="237" t="str">
        <f>IF('EDCI Data'!N84="","",'EDCI Data'!N84)</f>
        <v/>
      </c>
      <c r="T84" s="237" t="str">
        <f>IF('EDCI Data'!O84="","",'EDCI Data'!O84)</f>
        <v/>
      </c>
      <c r="U84" s="237" t="str">
        <f>IF('EDCI Data'!P84="","",'EDCI Data'!P84)</f>
        <v/>
      </c>
      <c r="V84" s="237" t="str">
        <f>IF('EDCI Data'!Q84="","",'EDCI Data'!Q84)</f>
        <v/>
      </c>
      <c r="W84" s="242" t="str">
        <f>IF('EDCI Data'!R84="","",'EDCI Data'!R84)</f>
        <v/>
      </c>
      <c r="X84" s="243" t="str">
        <f>IF('EDCI Data'!S84="","",'EDCI Data'!S84)</f>
        <v/>
      </c>
      <c r="Y84" s="243" t="str">
        <f>IF('EDCI Data'!T84="","",'EDCI Data'!T84)</f>
        <v/>
      </c>
      <c r="Z84" s="244" t="str">
        <f>IF('EDCI Data'!U84="","",'EDCI Data'!U84)</f>
        <v/>
      </c>
      <c r="AA84" s="237" t="str">
        <f>IF('EDCI Data'!V84="","",'EDCI Data'!V84)</f>
        <v/>
      </c>
      <c r="AB84" s="244" t="str">
        <f>IF('EDCI Data'!W84="","",'EDCI Data'!W84)</f>
        <v/>
      </c>
      <c r="AC84" s="237" t="str">
        <f>IF('EDCI Data'!X84="","",'EDCI Data'!X84)</f>
        <v/>
      </c>
      <c r="AD84" s="244" t="str">
        <f>IF('EDCI Data'!Y84="","",'EDCI Data'!Y84)</f>
        <v/>
      </c>
      <c r="AE84" s="237" t="str">
        <f>IF('EDCI Data'!Z84="","",'EDCI Data'!Z84)</f>
        <v/>
      </c>
      <c r="AF84" s="237" t="str">
        <f>IF('EDCI Data'!AA84="","",'EDCI Data'!AA84)</f>
        <v/>
      </c>
      <c r="AG84" s="237" t="str">
        <f>IF('EDCI Data'!AB84="","",'EDCI Data'!AB84)</f>
        <v/>
      </c>
      <c r="AH84" s="237" t="str">
        <f>IF('EDCI Data'!AC84="","",'EDCI Data'!AC84)</f>
        <v/>
      </c>
      <c r="AI84" s="237" t="str">
        <f>IF('EDCI Data'!AD84="","",'EDCI Data'!AD84)</f>
        <v/>
      </c>
      <c r="AJ84" s="237" t="str">
        <f>IF('EDCI Data'!AE84="","",'EDCI Data'!AE84)</f>
        <v/>
      </c>
      <c r="AK84" s="237" t="str">
        <f>IF('EDCI Data'!AF84="","",'EDCI Data'!AF84)</f>
        <v/>
      </c>
      <c r="AL84" s="237" t="str">
        <f>IF('EDCI Data'!AG84="","",'EDCI Data'!AG84)</f>
        <v/>
      </c>
      <c r="AM84" s="237" t="str">
        <f>IF('EDCI Data'!AH84="","",'EDCI Data'!AH84)</f>
        <v/>
      </c>
      <c r="AN84" s="237" t="str">
        <f>IF('EDCI Data'!AI84="","",'EDCI Data'!AI84)</f>
        <v/>
      </c>
      <c r="AO84" s="237" t="str">
        <f>IF('EDCI Data'!AJ84="","",'EDCI Data'!AJ84)</f>
        <v/>
      </c>
      <c r="AP84" s="237" t="str">
        <f>IF('EDCI Data'!AK84="","",'EDCI Data'!AK84)</f>
        <v/>
      </c>
      <c r="AQ84" s="237" t="str">
        <f>IF('EDCI Data'!AL84="","",'EDCI Data'!AL84)</f>
        <v/>
      </c>
      <c r="AR84" s="237" t="str">
        <f>IF('EDCI Data'!AM84="","",'EDCI Data'!AM84)</f>
        <v/>
      </c>
      <c r="AS84" s="237" t="str">
        <f>IF('EDCI Data'!AN84="","",'EDCI Data'!AN84)</f>
        <v/>
      </c>
      <c r="AT84" s="237" t="str">
        <f>IF('EDCI Data'!AO84="","",'EDCI Data'!AO84)</f>
        <v/>
      </c>
      <c r="AU84" s="237" t="str">
        <f>IF('EDCI Data'!AP84="","",'EDCI Data'!AP84)</f>
        <v/>
      </c>
      <c r="AV84" s="237" t="str">
        <f>IF('EDCI Data'!AQ84="","",'EDCI Data'!AQ84)</f>
        <v/>
      </c>
      <c r="AW84" s="237" t="str">
        <f>IF('EDCI Data'!AR84="","",'EDCI Data'!AR84)</f>
        <v/>
      </c>
      <c r="AX84" s="237" t="str">
        <f>IF('EDCI Data'!AS84="","",'EDCI Data'!AS84)</f>
        <v/>
      </c>
      <c r="AY84" s="237" t="str">
        <f>IF('EDCI Data'!AT84="","",'EDCI Data'!AT84)</f>
        <v/>
      </c>
      <c r="AZ84" s="237" t="str">
        <f>IF('EDCI Data'!AU84="","",'EDCI Data'!AU84)</f>
        <v/>
      </c>
      <c r="BA84" s="237" t="str">
        <f>IF('EDCI Data'!AV84="","",'EDCI Data'!AV84)</f>
        <v/>
      </c>
      <c r="BB84" s="245" t="str">
        <f>IF('EDCI Data'!AW84="","",'EDCI Data'!AW84)</f>
        <v/>
      </c>
      <c r="BC84" s="245" t="str">
        <f>IF('EDCI Data'!AX84="","",'EDCI Data'!AX84)</f>
        <v/>
      </c>
      <c r="BD84" s="246" t="str">
        <f t="shared" si="135"/>
        <v/>
      </c>
      <c r="BE84" s="247" t="str">
        <f>IF('EDCI Data'!AY84="","",'EDCI Data'!AY84)</f>
        <v/>
      </c>
      <c r="BF84" s="247" t="str">
        <f>IF('EDCI Data'!AZ84="","",'EDCI Data'!AZ84)</f>
        <v/>
      </c>
      <c r="BG84" s="247" t="str">
        <f>IF('EDCI Data'!BA84="","",'EDCI Data'!BA84)</f>
        <v/>
      </c>
      <c r="BH84" s="247" t="str">
        <f>IF('EDCI Data'!BB84="","",'EDCI Data'!BB84)</f>
        <v/>
      </c>
      <c r="BI84" s="247" t="str">
        <f>IF('EDCI Data'!BC84="","",'EDCI Data'!BC84)</f>
        <v/>
      </c>
      <c r="BJ84" s="247" t="str">
        <f>IF('EDCI Data'!BD84="","",'EDCI Data'!BD84)</f>
        <v/>
      </c>
      <c r="BK84" s="247" t="str">
        <f>IF('EDCI Data'!BE84="","",'EDCI Data'!BE84)</f>
        <v/>
      </c>
      <c r="BL84" s="247" t="str">
        <f>IF('EDCI Data'!BF84="","",'EDCI Data'!BF84)</f>
        <v/>
      </c>
      <c r="BM84" s="247" t="str">
        <f>IF('EDCI Data'!BG84="","",'EDCI Data'!BG84)</f>
        <v/>
      </c>
      <c r="BN84" s="248" t="str">
        <f>IF('EDCI Data'!BH84="","",'EDCI Data'!BH84)</f>
        <v/>
      </c>
      <c r="BO84" s="248" t="str">
        <f>IF('EDCI Data'!BI84="","",'EDCI Data'!BI84)</f>
        <v/>
      </c>
      <c r="BP84" s="249" t="str">
        <f>IF('EDCI Data'!BJ84="","",'EDCI Data'!BJ84)</f>
        <v/>
      </c>
      <c r="BQ84" s="248" t="str">
        <f>IF('EDCI Data'!BK84="","",'EDCI Data'!BK84)</f>
        <v/>
      </c>
      <c r="BR84" s="248" t="str">
        <f>IF('EDCI Data'!BL84="","",'EDCI Data'!BL84)</f>
        <v/>
      </c>
      <c r="BS84" s="250" t="str">
        <f>IF('EDCI Data'!BM84="","",'EDCI Data'!BM84)</f>
        <v/>
      </c>
      <c r="BT84" s="251" t="str">
        <f>IF('EDCI Data'!BN84="","",'EDCI Data'!BN84)</f>
        <v/>
      </c>
      <c r="BU84" s="246" t="str">
        <f>IF('EDCI Data'!BO84="","",'EDCI Data'!BO84)</f>
        <v/>
      </c>
      <c r="BV84" s="252">
        <f t="shared" si="136"/>
        <v>0</v>
      </c>
      <c r="BW84" s="252">
        <f t="shared" si="137"/>
        <v>0</v>
      </c>
      <c r="BX84" s="252">
        <f t="shared" si="138"/>
        <v>0</v>
      </c>
      <c r="BY84" s="252">
        <f t="shared" si="139"/>
        <v>0</v>
      </c>
      <c r="BZ84" t="str">
        <f t="shared" si="73"/>
        <v/>
      </c>
      <c r="CA84" s="253"/>
      <c r="CB84"/>
      <c r="CC84"/>
      <c r="CD84"/>
      <c r="CE84" t="str">
        <f t="shared" si="74"/>
        <v/>
      </c>
      <c r="CF84"/>
      <c r="CG84" t="str">
        <f t="shared" si="75"/>
        <v/>
      </c>
      <c r="CH84" t="str">
        <f t="shared" si="76"/>
        <v/>
      </c>
      <c r="CI84" t="str">
        <f t="shared" si="77"/>
        <v/>
      </c>
      <c r="CJ84" t="str">
        <f t="shared" si="78"/>
        <v/>
      </c>
      <c r="CK84"/>
      <c r="CL84"/>
      <c r="CM84" t="str">
        <f t="shared" si="79"/>
        <v/>
      </c>
      <c r="CN84" t="str">
        <f t="shared" si="80"/>
        <v/>
      </c>
      <c r="CO84" t="str">
        <f t="shared" si="81"/>
        <v/>
      </c>
      <c r="CP84" t="str">
        <f t="shared" si="82"/>
        <v/>
      </c>
      <c r="CQ84"/>
      <c r="CR84" t="str" cm="1">
        <f t="array" ref="CR84">IF(COUNTIFS($BZ$10:$BZ$259,$BZ84,$I$10:$I$259,$I84+1)&gt;0,IF(X84&lt;&gt;INDEX(Y$10:Y$259,MATCH(1,INDEX(($BZ84=$BZ$10:$BZ$259)*($I$10:$I$259=$I84+1),0,1),0)),"Number of FTEs in previous year do not align with Number of FTEs in current year across years, by definition these should be equal. Please check and update if required. "&amp;CHAR(10),""),"")</f>
        <v/>
      </c>
      <c r="CS84" t="str" cm="1">
        <f t="array" ref="CS84">IF(COUNTIFS($BZ$10:$BZ$259,$BZ84,$I$10:$I$259,$I84-1)&gt;0,IF(Y84&lt;&gt;INDEX(X$10:X$259,MATCH(1,INDEX(($BZ84=$BZ$10:$BZ$259)*($I$10:$I$259=$I84-1),0,1),0)),"Number of FTEs in previous year do not align with Number of FTEs in current year across years, by definition these should be equal. Please check and update if required. "&amp;CHAR(10),""),"")</f>
        <v/>
      </c>
      <c r="CT84" t="str">
        <f t="shared" si="83"/>
        <v/>
      </c>
      <c r="CU84" t="str">
        <f t="shared" si="84"/>
        <v/>
      </c>
      <c r="CV84"/>
      <c r="CW84" t="str">
        <f t="shared" si="85"/>
        <v/>
      </c>
      <c r="CX84"/>
      <c r="CY84" t="str">
        <f t="shared" si="86"/>
        <v/>
      </c>
      <c r="CZ84"/>
      <c r="DA84" t="str">
        <f t="shared" si="87"/>
        <v/>
      </c>
      <c r="DB84"/>
      <c r="DC84"/>
      <c r="DD84"/>
      <c r="DE84"/>
      <c r="DF84"/>
      <c r="DG84"/>
      <c r="DH84"/>
      <c r="DI84"/>
      <c r="DJ84"/>
      <c r="DK84"/>
      <c r="DL84"/>
      <c r="DM84"/>
      <c r="DN84"/>
      <c r="DO84"/>
      <c r="DP84"/>
      <c r="DQ84"/>
      <c r="DR84"/>
      <c r="DS84"/>
      <c r="DT84"/>
      <c r="DU84"/>
      <c r="DV84"/>
      <c r="DW84"/>
      <c r="DX84" t="str">
        <f t="shared" si="88"/>
        <v/>
      </c>
      <c r="DY84" t="str">
        <f t="shared" si="89"/>
        <v/>
      </c>
      <c r="DZ84" t="str">
        <f t="shared" si="90"/>
        <v/>
      </c>
      <c r="EA84" t="str">
        <f t="shared" si="91"/>
        <v/>
      </c>
      <c r="EB84" t="str">
        <f t="shared" si="92"/>
        <v/>
      </c>
      <c r="EC84" t="str">
        <f t="shared" si="93"/>
        <v/>
      </c>
      <c r="ED84" t="str">
        <f t="shared" si="94"/>
        <v/>
      </c>
      <c r="EE84" t="str">
        <f t="shared" si="95"/>
        <v/>
      </c>
      <c r="EF84" t="str">
        <f t="shared" si="96"/>
        <v/>
      </c>
      <c r="EG84" t="str">
        <f t="shared" si="97"/>
        <v/>
      </c>
      <c r="EH84" t="str">
        <f t="shared" si="98"/>
        <v/>
      </c>
      <c r="EI84" t="str">
        <f t="shared" si="99"/>
        <v/>
      </c>
      <c r="EJ84"/>
      <c r="EK84"/>
      <c r="EL84"/>
      <c r="EM84"/>
      <c r="EN84"/>
      <c r="EO84"/>
      <c r="EP84"/>
      <c r="EQ84" t="str">
        <f t="shared" si="100"/>
        <v/>
      </c>
      <c r="ER84" t="str">
        <f t="shared" si="101"/>
        <v/>
      </c>
      <c r="ES84" t="str">
        <f t="shared" si="102"/>
        <v/>
      </c>
      <c r="ET84"/>
      <c r="EU84" t="str">
        <f t="shared" si="103"/>
        <v/>
      </c>
      <c r="EV84"/>
      <c r="EW84" t="str">
        <f t="shared" si="104"/>
        <v/>
      </c>
      <c r="EX84"/>
      <c r="EY84" t="str">
        <f t="shared" si="105"/>
        <v/>
      </c>
      <c r="EZ84"/>
      <c r="FA84"/>
      <c r="FB84"/>
      <c r="FC84"/>
      <c r="FD84"/>
      <c r="FE84"/>
      <c r="FF84"/>
      <c r="FG84"/>
      <c r="FH84"/>
      <c r="FI84"/>
      <c r="FJ84"/>
      <c r="FK84"/>
      <c r="FL84"/>
      <c r="FM84"/>
      <c r="FN84"/>
      <c r="FO84"/>
      <c r="FP84"/>
      <c r="FQ84"/>
      <c r="FR84"/>
      <c r="FS84"/>
      <c r="FT84"/>
      <c r="FU84"/>
      <c r="FV84" t="str">
        <f t="shared" si="106"/>
        <v/>
      </c>
      <c r="FW84" t="str">
        <f t="shared" si="107"/>
        <v/>
      </c>
      <c r="FX84"/>
      <c r="FY84" t="str">
        <f t="shared" si="108"/>
        <v/>
      </c>
      <c r="FZ84" t="str">
        <f t="shared" si="109"/>
        <v/>
      </c>
      <c r="GA84" t="str">
        <f t="shared" si="110"/>
        <v/>
      </c>
      <c r="GB84" t="str">
        <f t="shared" si="111"/>
        <v/>
      </c>
      <c r="GC84" t="str">
        <f t="shared" si="112"/>
        <v/>
      </c>
      <c r="GD84" t="str">
        <f t="shared" si="113"/>
        <v/>
      </c>
      <c r="GE84" t="str">
        <f t="shared" si="114"/>
        <v/>
      </c>
      <c r="GF84" t="str">
        <f t="shared" si="115"/>
        <v/>
      </c>
      <c r="GG84" t="str">
        <f t="shared" si="116"/>
        <v/>
      </c>
      <c r="GH84"/>
      <c r="GI84"/>
      <c r="GJ84"/>
      <c r="GK84"/>
      <c r="GL84"/>
      <c r="GM84"/>
      <c r="GN84"/>
      <c r="GO84"/>
      <c r="GP84" t="str">
        <f t="shared" si="117"/>
        <v/>
      </c>
      <c r="GQ84" t="str">
        <f t="shared" si="118"/>
        <v/>
      </c>
      <c r="GR84"/>
      <c r="GS84" t="str">
        <f t="shared" si="119"/>
        <v/>
      </c>
      <c r="GT84"/>
      <c r="GU84" t="str">
        <f t="shared" si="120"/>
        <v/>
      </c>
      <c r="GV84"/>
      <c r="GW84" t="str">
        <f t="shared" si="121"/>
        <v/>
      </c>
      <c r="GX84"/>
      <c r="GY84"/>
      <c r="GZ84"/>
      <c r="HA84"/>
      <c r="HB84"/>
      <c r="HC84"/>
      <c r="HD84"/>
      <c r="HE84"/>
      <c r="HF84"/>
      <c r="HG84"/>
      <c r="HH84"/>
      <c r="HI84"/>
      <c r="HJ84"/>
      <c r="HK84"/>
      <c r="HL84"/>
      <c r="HM84"/>
      <c r="HN84"/>
      <c r="HO84"/>
      <c r="HP84"/>
      <c r="HQ84"/>
      <c r="HR84"/>
      <c r="HS84"/>
      <c r="HT84" t="str">
        <f t="shared" si="122"/>
        <v/>
      </c>
      <c r="HU84" t="str">
        <f t="shared" si="123"/>
        <v/>
      </c>
      <c r="HV84"/>
      <c r="HW84"/>
      <c r="HX84"/>
      <c r="HY84"/>
      <c r="HZ84"/>
      <c r="IA84"/>
      <c r="IB84"/>
      <c r="IC84"/>
      <c r="ID84"/>
      <c r="IE84" t="str">
        <f t="shared" si="124"/>
        <v/>
      </c>
      <c r="IF84"/>
      <c r="IG84"/>
      <c r="IH84"/>
      <c r="II84"/>
      <c r="IJ84"/>
      <c r="IK84"/>
      <c r="IL84"/>
      <c r="IM84"/>
      <c r="IN84"/>
      <c r="IO84"/>
      <c r="IP84"/>
      <c r="IQ84" t="str">
        <f t="shared" si="125"/>
        <v/>
      </c>
      <c r="IR84"/>
      <c r="IS84" t="str">
        <f t="shared" si="126"/>
        <v/>
      </c>
      <c r="IT84"/>
      <c r="IU84" t="str">
        <f t="shared" si="127"/>
        <v/>
      </c>
      <c r="IV84"/>
      <c r="IW84"/>
      <c r="IX84"/>
      <c r="IY84"/>
      <c r="IZ84"/>
      <c r="JA84"/>
      <c r="JB84"/>
      <c r="JC84"/>
      <c r="JD84"/>
      <c r="JE84"/>
      <c r="JF84"/>
      <c r="JG84"/>
      <c r="JH84"/>
      <c r="JI84"/>
      <c r="JJ84"/>
      <c r="JK84"/>
      <c r="JL84"/>
      <c r="JM84"/>
      <c r="JN84"/>
      <c r="JO84"/>
      <c r="JP84"/>
      <c r="JQ84"/>
      <c r="JR84" t="str">
        <f t="shared" si="128"/>
        <v/>
      </c>
      <c r="JS84" t="str">
        <f t="shared" si="129"/>
        <v/>
      </c>
      <c r="JT84"/>
      <c r="JU84"/>
      <c r="JV84"/>
      <c r="JW84"/>
      <c r="JX84"/>
      <c r="JY84"/>
      <c r="JZ84"/>
      <c r="KA84"/>
      <c r="KB84"/>
      <c r="KC84" t="str">
        <f t="shared" si="130"/>
        <v/>
      </c>
      <c r="KD84"/>
      <c r="KE84"/>
      <c r="KF84"/>
      <c r="KG84"/>
      <c r="KH84"/>
      <c r="KI84"/>
      <c r="KJ84"/>
      <c r="KK84"/>
      <c r="KL84" t="str">
        <f>IF(CT84=1,KL$8&amp;IF(SUM(CU84:$EQ84)=0,"",", "),"")</f>
        <v/>
      </c>
      <c r="KM84" t="str">
        <f>IF(CU84=1,KM$8&amp;IF(SUM(CV84:$EQ84)=0,"",", "),"")</f>
        <v/>
      </c>
      <c r="KN84" t="str">
        <f>IF(CV84=1,KN$8&amp;IF(SUM(CW84:$EQ84)=0,"",", "),"")</f>
        <v/>
      </c>
      <c r="KO84" t="str">
        <f>IF(CW84=1,KO$8&amp;IF(SUM(CX84:$EQ84)=0,"",", "),"")</f>
        <v/>
      </c>
      <c r="KP84" t="str">
        <f>IF(CX84=1,KP$8&amp;IF(SUM(CY84:$EQ84)=0,"",", "),"")</f>
        <v/>
      </c>
      <c r="KQ84" t="str">
        <f>IF(CY84=1,KQ$8&amp;IF(SUM(CZ84:$EQ84)=0,"",", "),"")</f>
        <v/>
      </c>
      <c r="KR84" t="str">
        <f>IF(CZ84=1,KR$8&amp;IF(SUM(DA84:$EQ84)=0,"",", "),"")</f>
        <v/>
      </c>
      <c r="KS84" t="str">
        <f>IF(DA84=1,KS$8&amp;IF(SUM(DB84:$EQ84)=0,"",", "),"")</f>
        <v/>
      </c>
      <c r="KT84" t="str">
        <f>IF(DB84=1,KT$8&amp;IF(SUM(DC84:$EQ84)=0,"",", "),"")</f>
        <v/>
      </c>
      <c r="KU84" t="str">
        <f>IF(DC84=1,KU$8&amp;IF(SUM(DD84:$EQ84)=0,"",", "),"")</f>
        <v/>
      </c>
      <c r="KV84" t="str">
        <f>IF(DD84=1,KV$8&amp;IF(SUM(DE84:$EQ84)=0,"",", "),"")</f>
        <v/>
      </c>
      <c r="KW84" t="str">
        <f>IF(DE84=1,KW$8&amp;IF(SUM(DF84:$EQ84)=0,"",", "),"")</f>
        <v/>
      </c>
      <c r="KX84" t="str">
        <f>IF(DF84=1,KX$8&amp;IF(SUM(DG84:$EQ84)=0,"",", "),"")</f>
        <v/>
      </c>
      <c r="KY84" t="str">
        <f>IF(DG84=1,KY$8&amp;IF(SUM(DH84:$EQ84)=0,"",", "),"")</f>
        <v/>
      </c>
      <c r="KZ84" t="str">
        <f>IF(DH84=1,KZ$8&amp;IF(SUM(DI84:$EQ84)=0,"",", "),"")</f>
        <v/>
      </c>
      <c r="LA84" t="str">
        <f>IF(DI84=1,LA$8&amp;IF(SUM(DJ84:$EQ84)=0,"",", "),"")</f>
        <v/>
      </c>
      <c r="LB84" t="str">
        <f>IF(DJ84=1,LB$8&amp;IF(SUM(DK84:$EQ84)=0,"",", "),"")</f>
        <v/>
      </c>
      <c r="LC84" t="str">
        <f>IF(DK84=1,LC$8&amp;IF(SUM(DL84:$EQ84)=0,"",", "),"")</f>
        <v/>
      </c>
      <c r="LD84" t="str">
        <f>IF(DL84=1,LD$8&amp;IF(SUM(DM84:$EQ84)=0,"",", "),"")</f>
        <v/>
      </c>
      <c r="LE84" t="str">
        <f>IF(DM84=1,LE$8&amp;IF(SUM(DN84:$EQ84)=0,"",", "),"")</f>
        <v/>
      </c>
      <c r="LF84" t="str">
        <f>IF(DN84=1,LF$8&amp;IF(SUM(DO84:$EQ84)=0,"",", "),"")</f>
        <v/>
      </c>
      <c r="LG84" t="str">
        <f>IF(DO84=1,LG$8&amp;IF(SUM(DP84:$EQ84)=0,"",", "),"")</f>
        <v/>
      </c>
      <c r="LH84" t="str">
        <f>IF(DP84=1,LH$8&amp;IF(SUM(DQ84:$EQ84)=0,"",", "),"")</f>
        <v/>
      </c>
      <c r="LI84" t="str">
        <f>IF(DQ84=1,LI$8&amp;IF(SUM(DR84:$EQ84)=0,"",", "),"")</f>
        <v/>
      </c>
      <c r="LJ84" t="str">
        <f>IF(DR84=1,LJ$8&amp;IF(SUM(DS84:$EQ84)=0,"",", "),"")</f>
        <v/>
      </c>
      <c r="LK84" t="str">
        <f>IF(DS84=1,LK$8&amp;IF(SUM(DT84:$EQ84)=0,"",", "),"")</f>
        <v/>
      </c>
      <c r="LL84" t="str">
        <f>IF(DT84=1,LL$8&amp;IF(SUM(DU84:$EQ84)=0,"",", "),"")</f>
        <v/>
      </c>
      <c r="LM84" t="str">
        <f>IF(DU84=1,LM$8&amp;IF(SUM(DV84:$EQ84)=0,"",", "),"")</f>
        <v/>
      </c>
      <c r="LN84" t="str">
        <f>IF(DV84=1,LN$8&amp;IF(SUM(DW84:$EQ84)=0,"",", "),"")</f>
        <v/>
      </c>
      <c r="LO84" t="str">
        <f>IF(DW84=1,LO$8&amp;IF(SUM(DX84:$EQ84)=0,"",", "),"")</f>
        <v/>
      </c>
      <c r="LP84" t="str">
        <f>IF(DX84=1,LP$8&amp;IF(SUM(DY84:$EQ84)=0,"",", "),"")</f>
        <v/>
      </c>
      <c r="LQ84" t="str">
        <f>IF(DY84=1,LQ$8&amp;IF(SUM(DZ84:$EQ84)=0,"",", "),"")</f>
        <v/>
      </c>
      <c r="LR84" t="str">
        <f>IF(DZ84=1,LR$8&amp;IF(SUM(EA84:$EQ84)=0,"",", "),"")</f>
        <v/>
      </c>
      <c r="LS84" t="str">
        <f>IF(EA84=1,LS$8&amp;IF(SUM(EB84:$EQ84)=0,"",", "),"")</f>
        <v/>
      </c>
      <c r="LT84" t="str">
        <f>IF(EB84=1,LT$8&amp;IF(SUM(EC84:$EQ84)=0,"",", "),"")</f>
        <v/>
      </c>
      <c r="LU84" t="str">
        <f>IF(EC84=1,LU$8&amp;IF(SUM(ED84:$EQ84)=0,"",", "),"")</f>
        <v/>
      </c>
      <c r="LV84" t="str">
        <f>IF(ED84=1,LV$8&amp;IF(SUM(EE84:$EQ84)=0,"",", "),"")</f>
        <v/>
      </c>
      <c r="LW84" t="str">
        <f>IF(EE84=1,LW$8&amp;IF(SUM(EF84:$EQ84)=0,"",", "),"")</f>
        <v/>
      </c>
      <c r="LX84" t="str">
        <f>IF(EF84=1,LX$8&amp;IF(SUM(EG84:$EQ84)=0,"",", "),"")</f>
        <v/>
      </c>
      <c r="LY84" t="str">
        <f>IF(EG84=1,LY$8&amp;IF(SUM(EH84:$EQ84)=0,"",", "),"")</f>
        <v/>
      </c>
      <c r="LZ84" t="str">
        <f>IF(EH84=1,LZ$8&amp;IF(SUM(EI84:$EQ84)=0,"",", "),"")</f>
        <v/>
      </c>
      <c r="MA84" t="str">
        <f>IF(EI84=1,MA$8&amp;IF(SUM(EJ84:$EQ84)=0,"",", "),"")</f>
        <v/>
      </c>
      <c r="MB84" t="str">
        <f>IF(EJ84=1,MB$8&amp;IF(SUM(EK84:$EQ84)=0,"",", "),"")</f>
        <v/>
      </c>
      <c r="MC84" t="str">
        <f>IF(EK84=1,MC$8&amp;IF(SUM(EL84:$EQ84)=0,"",", "),"")</f>
        <v/>
      </c>
      <c r="MD84" t="str">
        <f>IF(EL84=1,MD$8&amp;IF(SUM(EM84:$EQ84)=0,"",", "),"")</f>
        <v/>
      </c>
      <c r="ME84" t="str">
        <f>IF(EM84=1,ME$8&amp;IF(SUM(EN84:$EQ84)=0,"",", "),"")</f>
        <v/>
      </c>
      <c r="MF84" t="str">
        <f>IF(EN84=1,MF$8&amp;IF(SUM(EO84:$EQ84)=0,"",", "),"")</f>
        <v/>
      </c>
      <c r="MG84" t="str">
        <f>IF(EO84=1,MG$8&amp;IF(SUM(EP84:$EQ84)=0,"",", "),"")</f>
        <v/>
      </c>
      <c r="MH84" t="str">
        <f>IF(EP84=1,MH$8&amp;IF(SUM(EQ84:$EQ84)=0,"",", "),"")</f>
        <v/>
      </c>
      <c r="MI84" t="str">
        <f t="shared" si="140"/>
        <v/>
      </c>
      <c r="MJ84" t="str">
        <f>IF(ER84=1,MJ$8&amp;IF(SUM(ES84:$GO84)=0,"",", "),"")</f>
        <v/>
      </c>
      <c r="MK84" t="str">
        <f>IF(ES84=1,MK$8&amp;IF(SUM(ET84:$GO84)=0,"",", "),"")</f>
        <v/>
      </c>
      <c r="ML84" t="str">
        <f>IF(ET84=1,ML$8&amp;IF(SUM(EU84:$GO84)=0,"",", "),"")</f>
        <v/>
      </c>
      <c r="MM84" t="str">
        <f>IF(EU84=1,MM$8&amp;IF(SUM(EV84:$GO84)=0,"",", "),"")</f>
        <v/>
      </c>
      <c r="MN84" t="str">
        <f>IF(EV84=1,MN$8&amp;IF(SUM(EW84:$GO84)=0,"",", "),"")</f>
        <v/>
      </c>
      <c r="MO84" t="str">
        <f>IF(EW84=1,MO$8&amp;IF(SUM(EX84:$GO84)=0,"",", "),"")</f>
        <v/>
      </c>
      <c r="MP84" t="str">
        <f>IF(EX84=1,MP$8&amp;IF(SUM(EY84:$GO84)=0,"",", "),"")</f>
        <v/>
      </c>
      <c r="MQ84" t="str">
        <f>IF(EY84=1,MQ$8&amp;IF(SUM(EZ84:$GO84)=0,"",", "),"")</f>
        <v/>
      </c>
      <c r="MR84" t="str">
        <f>IF(EZ84=1,MR$8&amp;IF(SUM(FA84:$GO84)=0,"",", "),"")</f>
        <v/>
      </c>
      <c r="MS84" t="str">
        <f>IF(FA84=1,MS$8&amp;IF(SUM(FB84:$GO84)=0,"",", "),"")</f>
        <v/>
      </c>
      <c r="MT84" t="str">
        <f>IF(FB84=1,MT$8&amp;IF(SUM(FC84:$GO84)=0,"",", "),"")</f>
        <v/>
      </c>
      <c r="MU84" t="str">
        <f>IF(FC84=1,MU$8&amp;IF(SUM(FD84:$GO84)=0,"",", "),"")</f>
        <v/>
      </c>
      <c r="MV84" t="str">
        <f>IF(FD84=1,MV$8&amp;IF(SUM(FE84:$GO84)=0,"",", "),"")</f>
        <v/>
      </c>
      <c r="MW84" t="str">
        <f>IF(FE84=1,MW$8&amp;IF(SUM(FF84:$GO84)=0,"",", "),"")</f>
        <v/>
      </c>
      <c r="MX84" t="str">
        <f>IF(FF84=1,MX$8&amp;IF(SUM(FG84:$GO84)=0,"",", "),"")</f>
        <v/>
      </c>
      <c r="MY84" t="str">
        <f>IF(FG84=1,MY$8&amp;IF(SUM(FH84:$GO84)=0,"",", "),"")</f>
        <v/>
      </c>
      <c r="MZ84" t="str">
        <f>IF(FH84=1,MZ$8&amp;IF(SUM(FI84:$GO84)=0,"",", "),"")</f>
        <v/>
      </c>
      <c r="NA84" t="str">
        <f>IF(FI84=1,NA$8&amp;IF(SUM(FJ84:$GO84)=0,"",", "),"")</f>
        <v/>
      </c>
      <c r="NB84" t="str">
        <f>IF(FJ84=1,NB$8&amp;IF(SUM(FK84:$GO84)=0,"",", "),"")</f>
        <v/>
      </c>
      <c r="NC84" t="str">
        <f>IF(FK84=1,NC$8&amp;IF(SUM(FL84:$GO84)=0,"",", "),"")</f>
        <v/>
      </c>
      <c r="ND84" t="str">
        <f>IF(FL84=1,ND$8&amp;IF(SUM(FM84:$GO84)=0,"",", "),"")</f>
        <v/>
      </c>
      <c r="NE84" t="str">
        <f>IF(FM84=1,NE$8&amp;IF(SUM(FN84:$GO84)=0,"",", "),"")</f>
        <v/>
      </c>
      <c r="NF84" t="str">
        <f>IF(FN84=1,NF$8&amp;IF(SUM(FO84:$GO84)=0,"",", "),"")</f>
        <v/>
      </c>
      <c r="NG84" t="str">
        <f>IF(FO84=1,NG$8&amp;IF(SUM(FP84:$GO84)=0,"",", "),"")</f>
        <v/>
      </c>
      <c r="NH84" t="str">
        <f>IF(FP84=1,NH$8&amp;IF(SUM(FQ84:$GO84)=0,"",", "),"")</f>
        <v/>
      </c>
      <c r="NI84" t="str">
        <f>IF(FQ84=1,NI$8&amp;IF(SUM(FR84:$GO84)=0,"",", "),"")</f>
        <v/>
      </c>
      <c r="NJ84" t="str">
        <f>IF(FR84=1,NJ$8&amp;IF(SUM(FS84:$GO84)=0,"",", "),"")</f>
        <v/>
      </c>
      <c r="NK84" t="str">
        <f>IF(FS84=1,NK$8&amp;IF(SUM(FT84:$GO84)=0,"",", "),"")</f>
        <v/>
      </c>
      <c r="NL84" t="str">
        <f>IF(FT84=1,NL$8&amp;IF(SUM(FU84:$GO84)=0,"",", "),"")</f>
        <v/>
      </c>
      <c r="NM84" t="str">
        <f>IF(FU84=1,NM$8&amp;IF(SUM(FV84:$GO84)=0,"",", "),"")</f>
        <v/>
      </c>
      <c r="NN84" t="str">
        <f>IF(FV84=1,NN$8&amp;IF(SUM(FW84:$GO84)=0,"",", "),"")</f>
        <v/>
      </c>
      <c r="NO84" t="str">
        <f>IF(FW84=1,NO$8&amp;IF(SUM(FX84:$GO84)=0,"",", "),"")</f>
        <v/>
      </c>
      <c r="NP84" t="str">
        <f>IF(FX84=1,NP$8&amp;IF(SUM(FY84:$GO84)=0,"",", "),"")</f>
        <v/>
      </c>
      <c r="NQ84" t="str">
        <f>IF(FY84=1,NQ$8&amp;IF(SUM(FZ84:$GO84)=0,"",", "),"")</f>
        <v/>
      </c>
      <c r="NR84" t="str">
        <f>IF(FZ84=1,NR$8&amp;IF(SUM(GA84:$GO84)=0,"",", "),"")</f>
        <v/>
      </c>
      <c r="NS84" t="str">
        <f>IF(GA84=1,NS$8&amp;IF(SUM(GB84:$GO84)=0,"",", "),"")</f>
        <v/>
      </c>
      <c r="NT84" t="str">
        <f>IF(GB84=1,NT$8&amp;IF(SUM(GC84:$GO84)=0,"",", "),"")</f>
        <v/>
      </c>
      <c r="NU84" t="str">
        <f>IF(GC84=1,NU$8&amp;IF(SUM(GD84:$GO84)=0,"",", "),"")</f>
        <v/>
      </c>
      <c r="NV84" t="str">
        <f>IF(GD84=1,NV$8&amp;IF(SUM(GE84:$GO84)=0,"",", "),"")</f>
        <v/>
      </c>
      <c r="NW84" t="str">
        <f>IF(GE84=1,NW$8&amp;IF(SUM(GF84:$GO84)=0,"",", "),"")</f>
        <v/>
      </c>
      <c r="NX84" t="str">
        <f>IF(GF84=1,NX$8&amp;IF(SUM(GG84:$GO84)=0,"",", "),"")</f>
        <v/>
      </c>
      <c r="NY84" t="str">
        <f>IF(GG84=1,NY$8&amp;IF(SUM(GH84:$GO84)=0,"",", "),"")</f>
        <v/>
      </c>
      <c r="NZ84" t="str">
        <f>IF(GH84=1,NZ$8&amp;IF(SUM(GI84:$GO84)=0,"",", "),"")</f>
        <v/>
      </c>
      <c r="OA84" t="str">
        <f>IF(GI84=1,OA$8&amp;IF(SUM(GJ84:$GO84)=0,"",", "),"")</f>
        <v/>
      </c>
      <c r="OB84" t="str">
        <f>IF(GJ84=1,OB$8&amp;IF(SUM(GK84:$GO84)=0,"",", "),"")</f>
        <v/>
      </c>
      <c r="OC84" t="str">
        <f>IF(GK84=1,OC$8&amp;IF(SUM(GL84:$GO84)=0,"",", "),"")</f>
        <v/>
      </c>
      <c r="OD84" t="str">
        <f>IF(GL84=1,OD$8&amp;IF(SUM(GM84:$GO84)=0,"",", "),"")</f>
        <v/>
      </c>
      <c r="OE84" t="str">
        <f>IF(GM84=1,OE$8&amp;IF(SUM(GN84:$GO84)=0,"",", "),"")</f>
        <v/>
      </c>
      <c r="OF84" t="str">
        <f>IF(GN84=1,OF$8&amp;IF(SUM(GO84:$GO84)=0,"",", "),"")</f>
        <v/>
      </c>
      <c r="OG84" t="str">
        <f t="shared" si="141"/>
        <v/>
      </c>
      <c r="OH84" t="str">
        <f>IF(GP84=1,OH$8&amp;IF(SUM(GQ84:$IM84)=0,"",", "),"")</f>
        <v/>
      </c>
      <c r="OI84" t="str">
        <f>IF(GQ84=1,OI$8&amp;IF(SUM(GR84:$IM84)=0,"",", "),"")</f>
        <v/>
      </c>
      <c r="OJ84" t="str">
        <f>IF(GR84=1,OJ$8&amp;IF(SUM(GS84:$IM84)=0,"",", "),"")</f>
        <v/>
      </c>
      <c r="OK84" t="str">
        <f>IF(GS84=1,OK$8&amp;IF(SUM(GT84:$IM84)=0,"",", "),"")</f>
        <v/>
      </c>
      <c r="OL84" t="str">
        <f>IF(GT84=1,OL$8&amp;IF(SUM(GU84:$IM84)=0,"",", "),"")</f>
        <v/>
      </c>
      <c r="OM84" t="str">
        <f>IF(GU84=1,OM$8&amp;IF(SUM(GV84:$IM84)=0,"",", "),"")</f>
        <v/>
      </c>
      <c r="ON84" t="str">
        <f>IF(GV84=1,ON$8&amp;IF(SUM(GW84:$IM84)=0,"",", "),"")</f>
        <v/>
      </c>
      <c r="OO84" t="str">
        <f>IF(GW84=1,OO$8&amp;IF(SUM(GX84:$IM84)=0,"",", "),"")</f>
        <v/>
      </c>
      <c r="OP84" t="str">
        <f>IF(GX84=1,OP$8&amp;IF(SUM(GY84:$IM84)=0,"",", "),"")</f>
        <v/>
      </c>
      <c r="OQ84" t="str">
        <f>IF(GY84=1,OQ$8&amp;IF(SUM(GZ84:$IM84)=0,"",", "),"")</f>
        <v/>
      </c>
      <c r="OR84" t="str">
        <f>IF(GZ84=1,OR$8&amp;IF(SUM(HA84:$IM84)=0,"",", "),"")</f>
        <v/>
      </c>
      <c r="OS84" t="str">
        <f>IF(HA84=1,OS$8&amp;IF(SUM(HB84:$IM84)=0,"",", "),"")</f>
        <v/>
      </c>
      <c r="OT84" t="str">
        <f>IF(HB84=1,OT$8&amp;IF(SUM(HC84:$IM84)=0,"",", "),"")</f>
        <v/>
      </c>
      <c r="OU84" t="str">
        <f>IF(HC84=1,OU$8&amp;IF(SUM(HD84:$IM84)=0,"",", "),"")</f>
        <v/>
      </c>
      <c r="OV84" t="str">
        <f>IF(HD84=1,OV$8&amp;IF(SUM(HE84:$IM84)=0,"",", "),"")</f>
        <v/>
      </c>
      <c r="OW84" t="str">
        <f>IF(HE84=1,OW$8&amp;IF(SUM(HF84:$IM84)=0,"",", "),"")</f>
        <v/>
      </c>
      <c r="OX84" t="str">
        <f>IF(HF84=1,OX$8&amp;IF(SUM(HG84:$IM84)=0,"",", "),"")</f>
        <v/>
      </c>
      <c r="OY84" t="str">
        <f>IF(HG84=1,OY$8&amp;IF(SUM(HH84:$IM84)=0,"",", "),"")</f>
        <v/>
      </c>
      <c r="OZ84" t="str">
        <f>IF(HH84=1,OZ$8&amp;IF(SUM(HI84:$IM84)=0,"",", "),"")</f>
        <v/>
      </c>
      <c r="PA84" t="str">
        <f>IF(HI84=1,PA$8&amp;IF(SUM(HJ84:$IM84)=0,"",", "),"")</f>
        <v/>
      </c>
      <c r="PB84" t="str">
        <f>IF(HJ84=1,PB$8&amp;IF(SUM(HK84:$IM84)=0,"",", "),"")</f>
        <v/>
      </c>
      <c r="PC84" t="str">
        <f>IF(HK84=1,PC$8&amp;IF(SUM(HL84:$IM84)=0,"",", "),"")</f>
        <v/>
      </c>
      <c r="PD84" t="str">
        <f>IF(HL84=1,PD$8&amp;IF(SUM(HM84:$IM84)=0,"",", "),"")</f>
        <v/>
      </c>
      <c r="PE84" t="str">
        <f>IF(HM84=1,PE$8&amp;IF(SUM(HN84:$IM84)=0,"",", "),"")</f>
        <v/>
      </c>
      <c r="PF84" t="str">
        <f>IF(HN84=1,PF$8&amp;IF(SUM(HO84:$IM84)=0,"",", "),"")</f>
        <v/>
      </c>
      <c r="PG84" t="str">
        <f>IF(HO84=1,PG$8&amp;IF(SUM(HP84:$IM84)=0,"",", "),"")</f>
        <v/>
      </c>
      <c r="PH84" t="str">
        <f>IF(HP84=1,PH$8&amp;IF(SUM(HQ84:$IM84)=0,"",", "),"")</f>
        <v/>
      </c>
      <c r="PI84" t="str">
        <f>IF(HQ84=1,PI$8&amp;IF(SUM(HR84:$IM84)=0,"",", "),"")</f>
        <v/>
      </c>
      <c r="PJ84" t="str">
        <f>IF(HR84=1,PJ$8&amp;IF(SUM(HS84:$IM84)=0,"",", "),"")</f>
        <v/>
      </c>
      <c r="PK84" t="str">
        <f>IF(HS84=1,PK$8&amp;IF(SUM(HT84:$IM84)=0,"",", "),"")</f>
        <v/>
      </c>
      <c r="PL84" t="str">
        <f>IF(HT84=1,PL$8&amp;IF(SUM(HU84:$IM84)=0,"",", "),"")</f>
        <v/>
      </c>
      <c r="PM84" t="str">
        <f>IF(HU84=1,PM$8&amp;IF(SUM(HV84:$IM84)=0,"",", "),"")</f>
        <v/>
      </c>
      <c r="PN84" t="str">
        <f>IF(HV84=1,PN$8&amp;IF(SUM(HW84:$IM84)=0,"",", "),"")</f>
        <v/>
      </c>
      <c r="PO84" t="str">
        <f>IF(HW84=1,PO$8&amp;IF(SUM(HX84:$IM84)=0,"",", "),"")</f>
        <v/>
      </c>
      <c r="PP84" t="str">
        <f>IF(HX84=1,PP$8&amp;IF(SUM(HY84:$IM84)=0,"",", "),"")</f>
        <v/>
      </c>
      <c r="PQ84" t="str">
        <f>IF(HY84=1,PQ$8&amp;IF(SUM(HZ84:$IM84)=0,"",", "),"")</f>
        <v/>
      </c>
      <c r="PR84" t="str">
        <f>IF(HZ84=1,PR$8&amp;IF(SUM(IA84:$IM84)=0,"",", "),"")</f>
        <v/>
      </c>
      <c r="PS84" t="str">
        <f>IF(IA84=1,PS$8&amp;IF(SUM(IB84:$IM84)=0,"",", "),"")</f>
        <v/>
      </c>
      <c r="PT84" t="str">
        <f>IF(IB84=1,PT$8&amp;IF(SUM(IC84:$IM84)=0,"",", "),"")</f>
        <v/>
      </c>
      <c r="PU84" t="str">
        <f>IF(IC84=1,PU$8&amp;IF(SUM(ID84:$IM84)=0,"",", "),"")</f>
        <v/>
      </c>
      <c r="PV84" t="str">
        <f>IF(ID84=1,PV$8&amp;IF(SUM(IE84:$IM84)=0,"",", "),"")</f>
        <v/>
      </c>
      <c r="PW84" t="str">
        <f>IF(IE84=1,PW$8&amp;IF(SUM(IF84:$IM84)=0,"",", "),"")</f>
        <v/>
      </c>
      <c r="PX84" t="str">
        <f>IF(IF84=1,PX$8&amp;IF(SUM(IG84:$IM84)=0,"",", "),"")</f>
        <v/>
      </c>
      <c r="PY84" t="str">
        <f>IF(IG84=1,PY$8&amp;IF(SUM(IH84:$IM84)=0,"",", "),"")</f>
        <v/>
      </c>
      <c r="PZ84" t="str">
        <f>IF(IH84=1,PZ$8&amp;IF(SUM(II84:$IM84)=0,"",", "),"")</f>
        <v/>
      </c>
      <c r="QA84" t="str">
        <f>IF(II84=1,QA$8&amp;IF(SUM(IJ84:$IM84)=0,"",", "),"")</f>
        <v/>
      </c>
      <c r="QB84" t="str">
        <f>IF(IJ84=1,QB$8&amp;IF(SUM(IK84:$IM84)=0,"",", "),"")</f>
        <v/>
      </c>
      <c r="QC84" t="str">
        <f>IF(IK84=1,QC$8&amp;IF(SUM(IL84:$IM84)=0,"",", "),"")</f>
        <v/>
      </c>
      <c r="QD84" t="str">
        <f>IF(IL84=1,QD$8&amp;IF(SUM(IM84:$IM84)=0,"",", "),"")</f>
        <v/>
      </c>
      <c r="QE84" t="str">
        <f t="shared" si="142"/>
        <v/>
      </c>
      <c r="QF84" t="str">
        <f>IF(IN84=1,QF$8&amp;IF(SUM(IO84:$KK84)=0,"",", "),"")</f>
        <v/>
      </c>
      <c r="QG84" t="str">
        <f>IF(IO84=1,QG$8&amp;IF(SUM(IP84:$KK84)=0,"",", "),"")</f>
        <v/>
      </c>
      <c r="QH84" t="str">
        <f>IF(IP84=1,QH$8&amp;IF(SUM(IQ84:$KK84)=0,"",", "),"")</f>
        <v/>
      </c>
      <c r="QI84" t="str">
        <f>IF(IQ84=1,QI$8&amp;IF(SUM(IR84:$KK84)=0,"",", "),"")</f>
        <v/>
      </c>
      <c r="QJ84" t="str">
        <f>IF(IR84=1,QJ$8&amp;IF(SUM(IS84:$KK84)=0,"",", "),"")</f>
        <v/>
      </c>
      <c r="QK84" t="str">
        <f>IF(IS84=1,QK$8&amp;IF(SUM(IT84:$KK84)=0,"",", "),"")</f>
        <v/>
      </c>
      <c r="QL84" t="str">
        <f>IF(IT84=1,QL$8&amp;IF(SUM(IU84:$KK84)=0,"",", "),"")</f>
        <v/>
      </c>
      <c r="QM84" t="str">
        <f>IF(IU84=1,QM$8&amp;IF(SUM(IV84:$KK84)=0,"",", "),"")</f>
        <v/>
      </c>
      <c r="QN84" t="str">
        <f>IF(IV84=1,QN$8&amp;IF(SUM(IW84:$KK84)=0,"",", "),"")</f>
        <v/>
      </c>
      <c r="QO84" t="str">
        <f>IF(IW84=1,QO$8&amp;IF(SUM(IX84:$KK84)=0,"",", "),"")</f>
        <v/>
      </c>
      <c r="QP84" t="str">
        <f>IF(IX84=1,QP$8&amp;IF(SUM(IY84:$KK84)=0,"",", "),"")</f>
        <v/>
      </c>
      <c r="QQ84" t="str">
        <f>IF(IY84=1,QQ$8&amp;IF(SUM(IZ84:$KK84)=0,"",", "),"")</f>
        <v/>
      </c>
      <c r="QR84" t="str">
        <f>IF(IZ84=1,QR$8&amp;IF(SUM(JA84:$KK84)=0,"",", "),"")</f>
        <v/>
      </c>
      <c r="QS84" t="str">
        <f>IF(JA84=1,QS$8&amp;IF(SUM(JB84:$KK84)=0,"",", "),"")</f>
        <v/>
      </c>
      <c r="QT84" t="str">
        <f>IF(JB84=1,QT$8&amp;IF(SUM(JC84:$KK84)=0,"",", "),"")</f>
        <v/>
      </c>
      <c r="QU84" t="str">
        <f>IF(JC84=1,QU$8&amp;IF(SUM(JD84:$KK84)=0,"",", "),"")</f>
        <v/>
      </c>
      <c r="QV84" t="str">
        <f>IF(JD84=1,QV$8&amp;IF(SUM(JE84:$KK84)=0,"",", "),"")</f>
        <v/>
      </c>
      <c r="QW84" t="str">
        <f>IF(JE84=1,QW$8&amp;IF(SUM(JF84:$KK84)=0,"",", "),"")</f>
        <v/>
      </c>
      <c r="QX84" t="str">
        <f>IF(JF84=1,QX$8&amp;IF(SUM(JG84:$KK84)=0,"",", "),"")</f>
        <v/>
      </c>
      <c r="QY84" t="str">
        <f>IF(JG84=1,QY$8&amp;IF(SUM(JH84:$KK84)=0,"",", "),"")</f>
        <v/>
      </c>
      <c r="QZ84" t="str">
        <f>IF(JH84=1,QZ$8&amp;IF(SUM(JI84:$KK84)=0,"",", "),"")</f>
        <v/>
      </c>
      <c r="RA84" t="str">
        <f>IF(JI84=1,RA$8&amp;IF(SUM(JJ84:$KK84)=0,"",", "),"")</f>
        <v/>
      </c>
      <c r="RB84" t="str">
        <f>IF(JJ84=1,RB$8&amp;IF(SUM(JK84:$KK84)=0,"",", "),"")</f>
        <v/>
      </c>
      <c r="RC84" t="str">
        <f>IF(JK84=1,RC$8&amp;IF(SUM(JL84:$KK84)=0,"",", "),"")</f>
        <v/>
      </c>
      <c r="RD84" t="str">
        <f>IF(JL84=1,RD$8&amp;IF(SUM(JM84:$KK84)=0,"",", "),"")</f>
        <v/>
      </c>
      <c r="RE84" t="str">
        <f>IF(JM84=1,RE$8&amp;IF(SUM(JN84:$KK84)=0,"",", "),"")</f>
        <v/>
      </c>
      <c r="RF84" t="str">
        <f>IF(JN84=1,RF$8&amp;IF(SUM(JO84:$KK84)=0,"",", "),"")</f>
        <v/>
      </c>
      <c r="RG84" t="str">
        <f>IF(JO84=1,RG$8&amp;IF(SUM(JP84:$KK84)=0,"",", "),"")</f>
        <v/>
      </c>
      <c r="RH84" t="str">
        <f>IF(JP84=1,RH$8&amp;IF(SUM(JQ84:$KK84)=0,"",", "),"")</f>
        <v/>
      </c>
      <c r="RI84" t="str">
        <f>IF(JQ84=1,RI$8&amp;IF(SUM(JR84:$KK84)=0,"",", "),"")</f>
        <v/>
      </c>
      <c r="RJ84" t="str">
        <f>IF(JR84=1,RJ$8&amp;IF(SUM(JS84:$KK84)=0,"",", "),"")</f>
        <v/>
      </c>
      <c r="RK84" t="str">
        <f>IF(JS84=1,RK$8&amp;IF(SUM(JT84:$KK84)=0,"",", "),"")</f>
        <v/>
      </c>
      <c r="RL84" t="str">
        <f>IF(JT84=1,RL$8&amp;IF(SUM(JU84:$KK84)=0,"",", "),"")</f>
        <v/>
      </c>
      <c r="RM84" t="str">
        <f>IF(JU84=1,RM$8&amp;IF(SUM(JV84:$KK84)=0,"",", "),"")</f>
        <v/>
      </c>
      <c r="RN84" t="str">
        <f>IF(JV84=1,RN$8&amp;IF(SUM(JW84:$KK84)=0,"",", "),"")</f>
        <v/>
      </c>
      <c r="RO84" t="str">
        <f>IF(JW84=1,RO$8&amp;IF(SUM(JX84:$KK84)=0,"",", "),"")</f>
        <v/>
      </c>
      <c r="RP84" t="str">
        <f>IF(JX84=1,RP$8&amp;IF(SUM(JY84:$KK84)=0,"",", "),"")</f>
        <v/>
      </c>
      <c r="RQ84" t="str">
        <f>IF(JY84=1,RQ$8&amp;IF(SUM(JZ84:$KK84)=0,"",", "),"")</f>
        <v/>
      </c>
      <c r="RR84" t="str">
        <f>IF(JZ84=1,RR$8&amp;IF(SUM(KA84:$KK84)=0,"",", "),"")</f>
        <v/>
      </c>
      <c r="RS84" t="str">
        <f>IF(KA84=1,RS$8&amp;IF(SUM(KB84:$KK84)=0,"",", "),"")</f>
        <v/>
      </c>
      <c r="RT84" t="str">
        <f>IF(KB84=1,RT$8&amp;IF(SUM(KC84:$KK84)=0,"",", "),"")</f>
        <v/>
      </c>
      <c r="RU84" t="str">
        <f>IF(KC84=1,RU$8&amp;IF(SUM(KD84:$KK84)=0,"",", "),"")</f>
        <v/>
      </c>
      <c r="RV84" t="str">
        <f>IF(KD84=1,RV$8&amp;IF(SUM(KE84:$KK84)=0,"",", "),"")</f>
        <v/>
      </c>
      <c r="RW84" t="str">
        <f>IF(KE84=1,RW$8&amp;IF(SUM(KF84:$KK84)=0,"",", "),"")</f>
        <v/>
      </c>
      <c r="RX84" t="str">
        <f>IF(KF84=1,RX$8&amp;IF(SUM(KG84:$KK84)=0,"",", "),"")</f>
        <v/>
      </c>
      <c r="RY84" t="str">
        <f>IF(KG84=1,RY$8&amp;IF(SUM(KH84:$KK84)=0,"",", "),"")</f>
        <v/>
      </c>
      <c r="RZ84" t="str">
        <f>IF(KH84=1,RZ$8&amp;IF(SUM(KI84:$KK84)=0,"",", "),"")</f>
        <v/>
      </c>
      <c r="SA84" t="str">
        <f>IF(KI84=1,SA$8&amp;IF(SUM(KJ84:$KK84)=0,"",", "),"")</f>
        <v/>
      </c>
      <c r="SB84" t="str">
        <f>IF(KJ84=1,SB$8&amp;IF(SUM(KK84:$KK84)=0,"",", "),"")</f>
        <v/>
      </c>
      <c r="SC84" t="str">
        <f t="shared" si="143"/>
        <v/>
      </c>
    </row>
    <row r="85" spans="1:497" ht="60" customHeight="1" x14ac:dyDescent="0.45">
      <c r="A85" s="62"/>
      <c r="B85" s="212" t="str">
        <f t="shared" si="72"/>
        <v/>
      </c>
      <c r="C85" s="212" t="str">
        <f t="shared" si="131"/>
        <v/>
      </c>
      <c r="D85" s="212" t="str">
        <f t="shared" si="132"/>
        <v/>
      </c>
      <c r="E85" s="212" t="str">
        <f t="shared" si="133"/>
        <v/>
      </c>
      <c r="F85" s="212" t="str">
        <f t="shared" si="134"/>
        <v/>
      </c>
      <c r="G85" s="237" t="str">
        <f>IF('EDCI Data'!B85="","",'EDCI Data'!B85)</f>
        <v/>
      </c>
      <c r="H85" s="238" t="str">
        <f>IF('EDCI Data'!C85="","",'EDCI Data'!C85)</f>
        <v/>
      </c>
      <c r="I85" s="239" t="str">
        <f>IF('EDCI Data'!D85="","",'EDCI Data'!D85)</f>
        <v/>
      </c>
      <c r="J85" s="240" t="str">
        <f>IF('EDCI Data'!E85="","",'EDCI Data'!E85)</f>
        <v/>
      </c>
      <c r="K85" s="237" t="str">
        <f>IF('EDCI Data'!F85="","",'EDCI Data'!F85)</f>
        <v/>
      </c>
      <c r="L85" s="237" t="str">
        <f>IF('EDCI Data'!G85="","",'EDCI Data'!G85)</f>
        <v/>
      </c>
      <c r="M85" s="237" t="str">
        <f>IF('EDCI Data'!H85="","",'EDCI Data'!H85)</f>
        <v/>
      </c>
      <c r="N85" s="237" t="str">
        <f>IF('EDCI Data'!I85="","",'EDCI Data'!I85)</f>
        <v/>
      </c>
      <c r="O85" s="237" t="str">
        <f>IF('EDCI Data'!J85="","",'EDCI Data'!J85)</f>
        <v/>
      </c>
      <c r="P85" s="237" t="str">
        <f>IF('EDCI Data'!K85="","",'EDCI Data'!K85)</f>
        <v/>
      </c>
      <c r="Q85" s="241" t="str">
        <f>IF('EDCI Data'!L85="","",'EDCI Data'!L85)</f>
        <v/>
      </c>
      <c r="R85" s="241" t="str">
        <f>IF('EDCI Data'!M85="","",'EDCI Data'!M85)</f>
        <v/>
      </c>
      <c r="S85" s="237" t="str">
        <f>IF('EDCI Data'!N85="","",'EDCI Data'!N85)</f>
        <v/>
      </c>
      <c r="T85" s="237" t="str">
        <f>IF('EDCI Data'!O85="","",'EDCI Data'!O85)</f>
        <v/>
      </c>
      <c r="U85" s="237" t="str">
        <f>IF('EDCI Data'!P85="","",'EDCI Data'!P85)</f>
        <v/>
      </c>
      <c r="V85" s="237" t="str">
        <f>IF('EDCI Data'!Q85="","",'EDCI Data'!Q85)</f>
        <v/>
      </c>
      <c r="W85" s="242" t="str">
        <f>IF('EDCI Data'!R85="","",'EDCI Data'!R85)</f>
        <v/>
      </c>
      <c r="X85" s="243" t="str">
        <f>IF('EDCI Data'!S85="","",'EDCI Data'!S85)</f>
        <v/>
      </c>
      <c r="Y85" s="243" t="str">
        <f>IF('EDCI Data'!T85="","",'EDCI Data'!T85)</f>
        <v/>
      </c>
      <c r="Z85" s="244" t="str">
        <f>IF('EDCI Data'!U85="","",'EDCI Data'!U85)</f>
        <v/>
      </c>
      <c r="AA85" s="237" t="str">
        <f>IF('EDCI Data'!V85="","",'EDCI Data'!V85)</f>
        <v/>
      </c>
      <c r="AB85" s="244" t="str">
        <f>IF('EDCI Data'!W85="","",'EDCI Data'!W85)</f>
        <v/>
      </c>
      <c r="AC85" s="237" t="str">
        <f>IF('EDCI Data'!X85="","",'EDCI Data'!X85)</f>
        <v/>
      </c>
      <c r="AD85" s="244" t="str">
        <f>IF('EDCI Data'!Y85="","",'EDCI Data'!Y85)</f>
        <v/>
      </c>
      <c r="AE85" s="237" t="str">
        <f>IF('EDCI Data'!Z85="","",'EDCI Data'!Z85)</f>
        <v/>
      </c>
      <c r="AF85" s="237" t="str">
        <f>IF('EDCI Data'!AA85="","",'EDCI Data'!AA85)</f>
        <v/>
      </c>
      <c r="AG85" s="237" t="str">
        <f>IF('EDCI Data'!AB85="","",'EDCI Data'!AB85)</f>
        <v/>
      </c>
      <c r="AH85" s="237" t="str">
        <f>IF('EDCI Data'!AC85="","",'EDCI Data'!AC85)</f>
        <v/>
      </c>
      <c r="AI85" s="237" t="str">
        <f>IF('EDCI Data'!AD85="","",'EDCI Data'!AD85)</f>
        <v/>
      </c>
      <c r="AJ85" s="237" t="str">
        <f>IF('EDCI Data'!AE85="","",'EDCI Data'!AE85)</f>
        <v/>
      </c>
      <c r="AK85" s="237" t="str">
        <f>IF('EDCI Data'!AF85="","",'EDCI Data'!AF85)</f>
        <v/>
      </c>
      <c r="AL85" s="237" t="str">
        <f>IF('EDCI Data'!AG85="","",'EDCI Data'!AG85)</f>
        <v/>
      </c>
      <c r="AM85" s="237" t="str">
        <f>IF('EDCI Data'!AH85="","",'EDCI Data'!AH85)</f>
        <v/>
      </c>
      <c r="AN85" s="237" t="str">
        <f>IF('EDCI Data'!AI85="","",'EDCI Data'!AI85)</f>
        <v/>
      </c>
      <c r="AO85" s="237" t="str">
        <f>IF('EDCI Data'!AJ85="","",'EDCI Data'!AJ85)</f>
        <v/>
      </c>
      <c r="AP85" s="237" t="str">
        <f>IF('EDCI Data'!AK85="","",'EDCI Data'!AK85)</f>
        <v/>
      </c>
      <c r="AQ85" s="237" t="str">
        <f>IF('EDCI Data'!AL85="","",'EDCI Data'!AL85)</f>
        <v/>
      </c>
      <c r="AR85" s="237" t="str">
        <f>IF('EDCI Data'!AM85="","",'EDCI Data'!AM85)</f>
        <v/>
      </c>
      <c r="AS85" s="237" t="str">
        <f>IF('EDCI Data'!AN85="","",'EDCI Data'!AN85)</f>
        <v/>
      </c>
      <c r="AT85" s="237" t="str">
        <f>IF('EDCI Data'!AO85="","",'EDCI Data'!AO85)</f>
        <v/>
      </c>
      <c r="AU85" s="237" t="str">
        <f>IF('EDCI Data'!AP85="","",'EDCI Data'!AP85)</f>
        <v/>
      </c>
      <c r="AV85" s="237" t="str">
        <f>IF('EDCI Data'!AQ85="","",'EDCI Data'!AQ85)</f>
        <v/>
      </c>
      <c r="AW85" s="237" t="str">
        <f>IF('EDCI Data'!AR85="","",'EDCI Data'!AR85)</f>
        <v/>
      </c>
      <c r="AX85" s="237" t="str">
        <f>IF('EDCI Data'!AS85="","",'EDCI Data'!AS85)</f>
        <v/>
      </c>
      <c r="AY85" s="237" t="str">
        <f>IF('EDCI Data'!AT85="","",'EDCI Data'!AT85)</f>
        <v/>
      </c>
      <c r="AZ85" s="237" t="str">
        <f>IF('EDCI Data'!AU85="","",'EDCI Data'!AU85)</f>
        <v/>
      </c>
      <c r="BA85" s="237" t="str">
        <f>IF('EDCI Data'!AV85="","",'EDCI Data'!AV85)</f>
        <v/>
      </c>
      <c r="BB85" s="245" t="str">
        <f>IF('EDCI Data'!AW85="","",'EDCI Data'!AW85)</f>
        <v/>
      </c>
      <c r="BC85" s="245" t="str">
        <f>IF('EDCI Data'!AX85="","",'EDCI Data'!AX85)</f>
        <v/>
      </c>
      <c r="BD85" s="246" t="str">
        <f t="shared" si="135"/>
        <v/>
      </c>
      <c r="BE85" s="247" t="str">
        <f>IF('EDCI Data'!AY85="","",'EDCI Data'!AY85)</f>
        <v/>
      </c>
      <c r="BF85" s="247" t="str">
        <f>IF('EDCI Data'!AZ85="","",'EDCI Data'!AZ85)</f>
        <v/>
      </c>
      <c r="BG85" s="247" t="str">
        <f>IF('EDCI Data'!BA85="","",'EDCI Data'!BA85)</f>
        <v/>
      </c>
      <c r="BH85" s="247" t="str">
        <f>IF('EDCI Data'!BB85="","",'EDCI Data'!BB85)</f>
        <v/>
      </c>
      <c r="BI85" s="247" t="str">
        <f>IF('EDCI Data'!BC85="","",'EDCI Data'!BC85)</f>
        <v/>
      </c>
      <c r="BJ85" s="247" t="str">
        <f>IF('EDCI Data'!BD85="","",'EDCI Data'!BD85)</f>
        <v/>
      </c>
      <c r="BK85" s="247" t="str">
        <f>IF('EDCI Data'!BE85="","",'EDCI Data'!BE85)</f>
        <v/>
      </c>
      <c r="BL85" s="247" t="str">
        <f>IF('EDCI Data'!BF85="","",'EDCI Data'!BF85)</f>
        <v/>
      </c>
      <c r="BM85" s="247" t="str">
        <f>IF('EDCI Data'!BG85="","",'EDCI Data'!BG85)</f>
        <v/>
      </c>
      <c r="BN85" s="248" t="str">
        <f>IF('EDCI Data'!BH85="","",'EDCI Data'!BH85)</f>
        <v/>
      </c>
      <c r="BO85" s="248" t="str">
        <f>IF('EDCI Data'!BI85="","",'EDCI Data'!BI85)</f>
        <v/>
      </c>
      <c r="BP85" s="249" t="str">
        <f>IF('EDCI Data'!BJ85="","",'EDCI Data'!BJ85)</f>
        <v/>
      </c>
      <c r="BQ85" s="248" t="str">
        <f>IF('EDCI Data'!BK85="","",'EDCI Data'!BK85)</f>
        <v/>
      </c>
      <c r="BR85" s="248" t="str">
        <f>IF('EDCI Data'!BL85="","",'EDCI Data'!BL85)</f>
        <v/>
      </c>
      <c r="BS85" s="250" t="str">
        <f>IF('EDCI Data'!BM85="","",'EDCI Data'!BM85)</f>
        <v/>
      </c>
      <c r="BT85" s="251" t="str">
        <f>IF('EDCI Data'!BN85="","",'EDCI Data'!BN85)</f>
        <v/>
      </c>
      <c r="BU85" s="246" t="str">
        <f>IF('EDCI Data'!BO85="","",'EDCI Data'!BO85)</f>
        <v/>
      </c>
      <c r="BV85" s="252">
        <f t="shared" si="136"/>
        <v>0</v>
      </c>
      <c r="BW85" s="252">
        <f t="shared" si="137"/>
        <v>0</v>
      </c>
      <c r="BX85" s="252">
        <f t="shared" si="138"/>
        <v>0</v>
      </c>
      <c r="BY85" s="252">
        <f t="shared" si="139"/>
        <v>0</v>
      </c>
      <c r="BZ85" t="str">
        <f t="shared" si="73"/>
        <v/>
      </c>
      <c r="CA85" s="253"/>
      <c r="CB85"/>
      <c r="CC85"/>
      <c r="CD85"/>
      <c r="CE85" t="str">
        <f t="shared" si="74"/>
        <v/>
      </c>
      <c r="CF85"/>
      <c r="CG85" t="str">
        <f t="shared" si="75"/>
        <v/>
      </c>
      <c r="CH85" t="str">
        <f t="shared" si="76"/>
        <v/>
      </c>
      <c r="CI85" t="str">
        <f t="shared" si="77"/>
        <v/>
      </c>
      <c r="CJ85" t="str">
        <f t="shared" si="78"/>
        <v/>
      </c>
      <c r="CK85"/>
      <c r="CL85"/>
      <c r="CM85" t="str">
        <f t="shared" si="79"/>
        <v/>
      </c>
      <c r="CN85" t="str">
        <f t="shared" si="80"/>
        <v/>
      </c>
      <c r="CO85" t="str">
        <f t="shared" si="81"/>
        <v/>
      </c>
      <c r="CP85" t="str">
        <f t="shared" si="82"/>
        <v/>
      </c>
      <c r="CQ85"/>
      <c r="CR85" t="str" cm="1">
        <f t="array" ref="CR85">IF(COUNTIFS($BZ$10:$BZ$259,$BZ85,$I$10:$I$259,$I85+1)&gt;0,IF(X85&lt;&gt;INDEX(Y$10:Y$259,MATCH(1,INDEX(($BZ85=$BZ$10:$BZ$259)*($I$10:$I$259=$I85+1),0,1),0)),"Number of FTEs in previous year do not align with Number of FTEs in current year across years, by definition these should be equal. Please check and update if required. "&amp;CHAR(10),""),"")</f>
        <v/>
      </c>
      <c r="CS85" t="str" cm="1">
        <f t="array" ref="CS85">IF(COUNTIFS($BZ$10:$BZ$259,$BZ85,$I$10:$I$259,$I85-1)&gt;0,IF(Y85&lt;&gt;INDEX(X$10:X$259,MATCH(1,INDEX(($BZ85=$BZ$10:$BZ$259)*($I$10:$I$259=$I85-1),0,1),0)),"Number of FTEs in previous year do not align with Number of FTEs in current year across years, by definition these should be equal. Please check and update if required. "&amp;CHAR(10),""),"")</f>
        <v/>
      </c>
      <c r="CT85" t="str">
        <f t="shared" si="83"/>
        <v/>
      </c>
      <c r="CU85" t="str">
        <f t="shared" si="84"/>
        <v/>
      </c>
      <c r="CV85"/>
      <c r="CW85" t="str">
        <f t="shared" si="85"/>
        <v/>
      </c>
      <c r="CX85"/>
      <c r="CY85" t="str">
        <f t="shared" si="86"/>
        <v/>
      </c>
      <c r="CZ85"/>
      <c r="DA85" t="str">
        <f t="shared" si="87"/>
        <v/>
      </c>
      <c r="DB85"/>
      <c r="DC85"/>
      <c r="DD85"/>
      <c r="DE85"/>
      <c r="DF85"/>
      <c r="DG85"/>
      <c r="DH85"/>
      <c r="DI85"/>
      <c r="DJ85"/>
      <c r="DK85"/>
      <c r="DL85"/>
      <c r="DM85"/>
      <c r="DN85"/>
      <c r="DO85"/>
      <c r="DP85"/>
      <c r="DQ85"/>
      <c r="DR85"/>
      <c r="DS85"/>
      <c r="DT85"/>
      <c r="DU85"/>
      <c r="DV85"/>
      <c r="DW85"/>
      <c r="DX85" t="str">
        <f t="shared" si="88"/>
        <v/>
      </c>
      <c r="DY85" t="str">
        <f t="shared" si="89"/>
        <v/>
      </c>
      <c r="DZ85" t="str">
        <f t="shared" si="90"/>
        <v/>
      </c>
      <c r="EA85" t="str">
        <f t="shared" si="91"/>
        <v/>
      </c>
      <c r="EB85" t="str">
        <f t="shared" si="92"/>
        <v/>
      </c>
      <c r="EC85" t="str">
        <f t="shared" si="93"/>
        <v/>
      </c>
      <c r="ED85" t="str">
        <f t="shared" si="94"/>
        <v/>
      </c>
      <c r="EE85" t="str">
        <f t="shared" si="95"/>
        <v/>
      </c>
      <c r="EF85" t="str">
        <f t="shared" si="96"/>
        <v/>
      </c>
      <c r="EG85" t="str">
        <f t="shared" si="97"/>
        <v/>
      </c>
      <c r="EH85" t="str">
        <f t="shared" si="98"/>
        <v/>
      </c>
      <c r="EI85" t="str">
        <f t="shared" si="99"/>
        <v/>
      </c>
      <c r="EJ85"/>
      <c r="EK85"/>
      <c r="EL85"/>
      <c r="EM85"/>
      <c r="EN85"/>
      <c r="EO85"/>
      <c r="EP85"/>
      <c r="EQ85" t="str">
        <f t="shared" si="100"/>
        <v/>
      </c>
      <c r="ER85" t="str">
        <f t="shared" si="101"/>
        <v/>
      </c>
      <c r="ES85" t="str">
        <f t="shared" si="102"/>
        <v/>
      </c>
      <c r="ET85"/>
      <c r="EU85" t="str">
        <f t="shared" si="103"/>
        <v/>
      </c>
      <c r="EV85"/>
      <c r="EW85" t="str">
        <f t="shared" si="104"/>
        <v/>
      </c>
      <c r="EX85"/>
      <c r="EY85" t="str">
        <f t="shared" si="105"/>
        <v/>
      </c>
      <c r="EZ85"/>
      <c r="FA85"/>
      <c r="FB85"/>
      <c r="FC85"/>
      <c r="FD85"/>
      <c r="FE85"/>
      <c r="FF85"/>
      <c r="FG85"/>
      <c r="FH85"/>
      <c r="FI85"/>
      <c r="FJ85"/>
      <c r="FK85"/>
      <c r="FL85"/>
      <c r="FM85"/>
      <c r="FN85"/>
      <c r="FO85"/>
      <c r="FP85"/>
      <c r="FQ85"/>
      <c r="FR85"/>
      <c r="FS85"/>
      <c r="FT85"/>
      <c r="FU85"/>
      <c r="FV85" t="str">
        <f t="shared" si="106"/>
        <v/>
      </c>
      <c r="FW85" t="str">
        <f t="shared" si="107"/>
        <v/>
      </c>
      <c r="FX85"/>
      <c r="FY85" t="str">
        <f t="shared" si="108"/>
        <v/>
      </c>
      <c r="FZ85" t="str">
        <f t="shared" si="109"/>
        <v/>
      </c>
      <c r="GA85" t="str">
        <f t="shared" si="110"/>
        <v/>
      </c>
      <c r="GB85" t="str">
        <f t="shared" si="111"/>
        <v/>
      </c>
      <c r="GC85" t="str">
        <f t="shared" si="112"/>
        <v/>
      </c>
      <c r="GD85" t="str">
        <f t="shared" si="113"/>
        <v/>
      </c>
      <c r="GE85" t="str">
        <f t="shared" si="114"/>
        <v/>
      </c>
      <c r="GF85" t="str">
        <f t="shared" si="115"/>
        <v/>
      </c>
      <c r="GG85" t="str">
        <f t="shared" si="116"/>
        <v/>
      </c>
      <c r="GH85"/>
      <c r="GI85"/>
      <c r="GJ85"/>
      <c r="GK85"/>
      <c r="GL85"/>
      <c r="GM85"/>
      <c r="GN85"/>
      <c r="GO85"/>
      <c r="GP85" t="str">
        <f t="shared" si="117"/>
        <v/>
      </c>
      <c r="GQ85" t="str">
        <f t="shared" si="118"/>
        <v/>
      </c>
      <c r="GR85"/>
      <c r="GS85" t="str">
        <f t="shared" si="119"/>
        <v/>
      </c>
      <c r="GT85"/>
      <c r="GU85" t="str">
        <f t="shared" si="120"/>
        <v/>
      </c>
      <c r="GV85"/>
      <c r="GW85" t="str">
        <f t="shared" si="121"/>
        <v/>
      </c>
      <c r="GX85"/>
      <c r="GY85"/>
      <c r="GZ85"/>
      <c r="HA85"/>
      <c r="HB85"/>
      <c r="HC85"/>
      <c r="HD85"/>
      <c r="HE85"/>
      <c r="HF85"/>
      <c r="HG85"/>
      <c r="HH85"/>
      <c r="HI85"/>
      <c r="HJ85"/>
      <c r="HK85"/>
      <c r="HL85"/>
      <c r="HM85"/>
      <c r="HN85"/>
      <c r="HO85"/>
      <c r="HP85"/>
      <c r="HQ85"/>
      <c r="HR85"/>
      <c r="HS85"/>
      <c r="HT85" t="str">
        <f t="shared" si="122"/>
        <v/>
      </c>
      <c r="HU85" t="str">
        <f t="shared" si="123"/>
        <v/>
      </c>
      <c r="HV85"/>
      <c r="HW85"/>
      <c r="HX85"/>
      <c r="HY85"/>
      <c r="HZ85"/>
      <c r="IA85"/>
      <c r="IB85"/>
      <c r="IC85"/>
      <c r="ID85"/>
      <c r="IE85" t="str">
        <f t="shared" si="124"/>
        <v/>
      </c>
      <c r="IF85"/>
      <c r="IG85"/>
      <c r="IH85"/>
      <c r="II85"/>
      <c r="IJ85"/>
      <c r="IK85"/>
      <c r="IL85"/>
      <c r="IM85"/>
      <c r="IN85"/>
      <c r="IO85"/>
      <c r="IP85"/>
      <c r="IQ85" t="str">
        <f t="shared" si="125"/>
        <v/>
      </c>
      <c r="IR85"/>
      <c r="IS85" t="str">
        <f t="shared" si="126"/>
        <v/>
      </c>
      <c r="IT85"/>
      <c r="IU85" t="str">
        <f t="shared" si="127"/>
        <v/>
      </c>
      <c r="IV85"/>
      <c r="IW85"/>
      <c r="IX85"/>
      <c r="IY85"/>
      <c r="IZ85"/>
      <c r="JA85"/>
      <c r="JB85"/>
      <c r="JC85"/>
      <c r="JD85"/>
      <c r="JE85"/>
      <c r="JF85"/>
      <c r="JG85"/>
      <c r="JH85"/>
      <c r="JI85"/>
      <c r="JJ85"/>
      <c r="JK85"/>
      <c r="JL85"/>
      <c r="JM85"/>
      <c r="JN85"/>
      <c r="JO85"/>
      <c r="JP85"/>
      <c r="JQ85"/>
      <c r="JR85" t="str">
        <f t="shared" si="128"/>
        <v/>
      </c>
      <c r="JS85" t="str">
        <f t="shared" si="129"/>
        <v/>
      </c>
      <c r="JT85"/>
      <c r="JU85"/>
      <c r="JV85"/>
      <c r="JW85"/>
      <c r="JX85"/>
      <c r="JY85"/>
      <c r="JZ85"/>
      <c r="KA85"/>
      <c r="KB85"/>
      <c r="KC85" t="str">
        <f t="shared" si="130"/>
        <v/>
      </c>
      <c r="KD85"/>
      <c r="KE85"/>
      <c r="KF85"/>
      <c r="KG85"/>
      <c r="KH85"/>
      <c r="KI85"/>
      <c r="KJ85"/>
      <c r="KK85"/>
      <c r="KL85" t="str">
        <f>IF(CT85=1,KL$8&amp;IF(SUM(CU85:$EQ85)=0,"",", "),"")</f>
        <v/>
      </c>
      <c r="KM85" t="str">
        <f>IF(CU85=1,KM$8&amp;IF(SUM(CV85:$EQ85)=0,"",", "),"")</f>
        <v/>
      </c>
      <c r="KN85" t="str">
        <f>IF(CV85=1,KN$8&amp;IF(SUM(CW85:$EQ85)=0,"",", "),"")</f>
        <v/>
      </c>
      <c r="KO85" t="str">
        <f>IF(CW85=1,KO$8&amp;IF(SUM(CX85:$EQ85)=0,"",", "),"")</f>
        <v/>
      </c>
      <c r="KP85" t="str">
        <f>IF(CX85=1,KP$8&amp;IF(SUM(CY85:$EQ85)=0,"",", "),"")</f>
        <v/>
      </c>
      <c r="KQ85" t="str">
        <f>IF(CY85=1,KQ$8&amp;IF(SUM(CZ85:$EQ85)=0,"",", "),"")</f>
        <v/>
      </c>
      <c r="KR85" t="str">
        <f>IF(CZ85=1,KR$8&amp;IF(SUM(DA85:$EQ85)=0,"",", "),"")</f>
        <v/>
      </c>
      <c r="KS85" t="str">
        <f>IF(DA85=1,KS$8&amp;IF(SUM(DB85:$EQ85)=0,"",", "),"")</f>
        <v/>
      </c>
      <c r="KT85" t="str">
        <f>IF(DB85=1,KT$8&amp;IF(SUM(DC85:$EQ85)=0,"",", "),"")</f>
        <v/>
      </c>
      <c r="KU85" t="str">
        <f>IF(DC85=1,KU$8&amp;IF(SUM(DD85:$EQ85)=0,"",", "),"")</f>
        <v/>
      </c>
      <c r="KV85" t="str">
        <f>IF(DD85=1,KV$8&amp;IF(SUM(DE85:$EQ85)=0,"",", "),"")</f>
        <v/>
      </c>
      <c r="KW85" t="str">
        <f>IF(DE85=1,KW$8&amp;IF(SUM(DF85:$EQ85)=0,"",", "),"")</f>
        <v/>
      </c>
      <c r="KX85" t="str">
        <f>IF(DF85=1,KX$8&amp;IF(SUM(DG85:$EQ85)=0,"",", "),"")</f>
        <v/>
      </c>
      <c r="KY85" t="str">
        <f>IF(DG85=1,KY$8&amp;IF(SUM(DH85:$EQ85)=0,"",", "),"")</f>
        <v/>
      </c>
      <c r="KZ85" t="str">
        <f>IF(DH85=1,KZ$8&amp;IF(SUM(DI85:$EQ85)=0,"",", "),"")</f>
        <v/>
      </c>
      <c r="LA85" t="str">
        <f>IF(DI85=1,LA$8&amp;IF(SUM(DJ85:$EQ85)=0,"",", "),"")</f>
        <v/>
      </c>
      <c r="LB85" t="str">
        <f>IF(DJ85=1,LB$8&amp;IF(SUM(DK85:$EQ85)=0,"",", "),"")</f>
        <v/>
      </c>
      <c r="LC85" t="str">
        <f>IF(DK85=1,LC$8&amp;IF(SUM(DL85:$EQ85)=0,"",", "),"")</f>
        <v/>
      </c>
      <c r="LD85" t="str">
        <f>IF(DL85=1,LD$8&amp;IF(SUM(DM85:$EQ85)=0,"",", "),"")</f>
        <v/>
      </c>
      <c r="LE85" t="str">
        <f>IF(DM85=1,LE$8&amp;IF(SUM(DN85:$EQ85)=0,"",", "),"")</f>
        <v/>
      </c>
      <c r="LF85" t="str">
        <f>IF(DN85=1,LF$8&amp;IF(SUM(DO85:$EQ85)=0,"",", "),"")</f>
        <v/>
      </c>
      <c r="LG85" t="str">
        <f>IF(DO85=1,LG$8&amp;IF(SUM(DP85:$EQ85)=0,"",", "),"")</f>
        <v/>
      </c>
      <c r="LH85" t="str">
        <f>IF(DP85=1,LH$8&amp;IF(SUM(DQ85:$EQ85)=0,"",", "),"")</f>
        <v/>
      </c>
      <c r="LI85" t="str">
        <f>IF(DQ85=1,LI$8&amp;IF(SUM(DR85:$EQ85)=0,"",", "),"")</f>
        <v/>
      </c>
      <c r="LJ85" t="str">
        <f>IF(DR85=1,LJ$8&amp;IF(SUM(DS85:$EQ85)=0,"",", "),"")</f>
        <v/>
      </c>
      <c r="LK85" t="str">
        <f>IF(DS85=1,LK$8&amp;IF(SUM(DT85:$EQ85)=0,"",", "),"")</f>
        <v/>
      </c>
      <c r="LL85" t="str">
        <f>IF(DT85=1,LL$8&amp;IF(SUM(DU85:$EQ85)=0,"",", "),"")</f>
        <v/>
      </c>
      <c r="LM85" t="str">
        <f>IF(DU85=1,LM$8&amp;IF(SUM(DV85:$EQ85)=0,"",", "),"")</f>
        <v/>
      </c>
      <c r="LN85" t="str">
        <f>IF(DV85=1,LN$8&amp;IF(SUM(DW85:$EQ85)=0,"",", "),"")</f>
        <v/>
      </c>
      <c r="LO85" t="str">
        <f>IF(DW85=1,LO$8&amp;IF(SUM(DX85:$EQ85)=0,"",", "),"")</f>
        <v/>
      </c>
      <c r="LP85" t="str">
        <f>IF(DX85=1,LP$8&amp;IF(SUM(DY85:$EQ85)=0,"",", "),"")</f>
        <v/>
      </c>
      <c r="LQ85" t="str">
        <f>IF(DY85=1,LQ$8&amp;IF(SUM(DZ85:$EQ85)=0,"",", "),"")</f>
        <v/>
      </c>
      <c r="LR85" t="str">
        <f>IF(DZ85=1,LR$8&amp;IF(SUM(EA85:$EQ85)=0,"",", "),"")</f>
        <v/>
      </c>
      <c r="LS85" t="str">
        <f>IF(EA85=1,LS$8&amp;IF(SUM(EB85:$EQ85)=0,"",", "),"")</f>
        <v/>
      </c>
      <c r="LT85" t="str">
        <f>IF(EB85=1,LT$8&amp;IF(SUM(EC85:$EQ85)=0,"",", "),"")</f>
        <v/>
      </c>
      <c r="LU85" t="str">
        <f>IF(EC85=1,LU$8&amp;IF(SUM(ED85:$EQ85)=0,"",", "),"")</f>
        <v/>
      </c>
      <c r="LV85" t="str">
        <f>IF(ED85=1,LV$8&amp;IF(SUM(EE85:$EQ85)=0,"",", "),"")</f>
        <v/>
      </c>
      <c r="LW85" t="str">
        <f>IF(EE85=1,LW$8&amp;IF(SUM(EF85:$EQ85)=0,"",", "),"")</f>
        <v/>
      </c>
      <c r="LX85" t="str">
        <f>IF(EF85=1,LX$8&amp;IF(SUM(EG85:$EQ85)=0,"",", "),"")</f>
        <v/>
      </c>
      <c r="LY85" t="str">
        <f>IF(EG85=1,LY$8&amp;IF(SUM(EH85:$EQ85)=0,"",", "),"")</f>
        <v/>
      </c>
      <c r="LZ85" t="str">
        <f>IF(EH85=1,LZ$8&amp;IF(SUM(EI85:$EQ85)=0,"",", "),"")</f>
        <v/>
      </c>
      <c r="MA85" t="str">
        <f>IF(EI85=1,MA$8&amp;IF(SUM(EJ85:$EQ85)=0,"",", "),"")</f>
        <v/>
      </c>
      <c r="MB85" t="str">
        <f>IF(EJ85=1,MB$8&amp;IF(SUM(EK85:$EQ85)=0,"",", "),"")</f>
        <v/>
      </c>
      <c r="MC85" t="str">
        <f>IF(EK85=1,MC$8&amp;IF(SUM(EL85:$EQ85)=0,"",", "),"")</f>
        <v/>
      </c>
      <c r="MD85" t="str">
        <f>IF(EL85=1,MD$8&amp;IF(SUM(EM85:$EQ85)=0,"",", "),"")</f>
        <v/>
      </c>
      <c r="ME85" t="str">
        <f>IF(EM85=1,ME$8&amp;IF(SUM(EN85:$EQ85)=0,"",", "),"")</f>
        <v/>
      </c>
      <c r="MF85" t="str">
        <f>IF(EN85=1,MF$8&amp;IF(SUM(EO85:$EQ85)=0,"",", "),"")</f>
        <v/>
      </c>
      <c r="MG85" t="str">
        <f>IF(EO85=1,MG$8&amp;IF(SUM(EP85:$EQ85)=0,"",", "),"")</f>
        <v/>
      </c>
      <c r="MH85" t="str">
        <f>IF(EP85=1,MH$8&amp;IF(SUM(EQ85:$EQ85)=0,"",", "),"")</f>
        <v/>
      </c>
      <c r="MI85" t="str">
        <f t="shared" si="140"/>
        <v/>
      </c>
      <c r="MJ85" t="str">
        <f>IF(ER85=1,MJ$8&amp;IF(SUM(ES85:$GO85)=0,"",", "),"")</f>
        <v/>
      </c>
      <c r="MK85" t="str">
        <f>IF(ES85=1,MK$8&amp;IF(SUM(ET85:$GO85)=0,"",", "),"")</f>
        <v/>
      </c>
      <c r="ML85" t="str">
        <f>IF(ET85=1,ML$8&amp;IF(SUM(EU85:$GO85)=0,"",", "),"")</f>
        <v/>
      </c>
      <c r="MM85" t="str">
        <f>IF(EU85=1,MM$8&amp;IF(SUM(EV85:$GO85)=0,"",", "),"")</f>
        <v/>
      </c>
      <c r="MN85" t="str">
        <f>IF(EV85=1,MN$8&amp;IF(SUM(EW85:$GO85)=0,"",", "),"")</f>
        <v/>
      </c>
      <c r="MO85" t="str">
        <f>IF(EW85=1,MO$8&amp;IF(SUM(EX85:$GO85)=0,"",", "),"")</f>
        <v/>
      </c>
      <c r="MP85" t="str">
        <f>IF(EX85=1,MP$8&amp;IF(SUM(EY85:$GO85)=0,"",", "),"")</f>
        <v/>
      </c>
      <c r="MQ85" t="str">
        <f>IF(EY85=1,MQ$8&amp;IF(SUM(EZ85:$GO85)=0,"",", "),"")</f>
        <v/>
      </c>
      <c r="MR85" t="str">
        <f>IF(EZ85=1,MR$8&amp;IF(SUM(FA85:$GO85)=0,"",", "),"")</f>
        <v/>
      </c>
      <c r="MS85" t="str">
        <f>IF(FA85=1,MS$8&amp;IF(SUM(FB85:$GO85)=0,"",", "),"")</f>
        <v/>
      </c>
      <c r="MT85" t="str">
        <f>IF(FB85=1,MT$8&amp;IF(SUM(FC85:$GO85)=0,"",", "),"")</f>
        <v/>
      </c>
      <c r="MU85" t="str">
        <f>IF(FC85=1,MU$8&amp;IF(SUM(FD85:$GO85)=0,"",", "),"")</f>
        <v/>
      </c>
      <c r="MV85" t="str">
        <f>IF(FD85=1,MV$8&amp;IF(SUM(FE85:$GO85)=0,"",", "),"")</f>
        <v/>
      </c>
      <c r="MW85" t="str">
        <f>IF(FE85=1,MW$8&amp;IF(SUM(FF85:$GO85)=0,"",", "),"")</f>
        <v/>
      </c>
      <c r="MX85" t="str">
        <f>IF(FF85=1,MX$8&amp;IF(SUM(FG85:$GO85)=0,"",", "),"")</f>
        <v/>
      </c>
      <c r="MY85" t="str">
        <f>IF(FG85=1,MY$8&amp;IF(SUM(FH85:$GO85)=0,"",", "),"")</f>
        <v/>
      </c>
      <c r="MZ85" t="str">
        <f>IF(FH85=1,MZ$8&amp;IF(SUM(FI85:$GO85)=0,"",", "),"")</f>
        <v/>
      </c>
      <c r="NA85" t="str">
        <f>IF(FI85=1,NA$8&amp;IF(SUM(FJ85:$GO85)=0,"",", "),"")</f>
        <v/>
      </c>
      <c r="NB85" t="str">
        <f>IF(FJ85=1,NB$8&amp;IF(SUM(FK85:$GO85)=0,"",", "),"")</f>
        <v/>
      </c>
      <c r="NC85" t="str">
        <f>IF(FK85=1,NC$8&amp;IF(SUM(FL85:$GO85)=0,"",", "),"")</f>
        <v/>
      </c>
      <c r="ND85" t="str">
        <f>IF(FL85=1,ND$8&amp;IF(SUM(FM85:$GO85)=0,"",", "),"")</f>
        <v/>
      </c>
      <c r="NE85" t="str">
        <f>IF(FM85=1,NE$8&amp;IF(SUM(FN85:$GO85)=0,"",", "),"")</f>
        <v/>
      </c>
      <c r="NF85" t="str">
        <f>IF(FN85=1,NF$8&amp;IF(SUM(FO85:$GO85)=0,"",", "),"")</f>
        <v/>
      </c>
      <c r="NG85" t="str">
        <f>IF(FO85=1,NG$8&amp;IF(SUM(FP85:$GO85)=0,"",", "),"")</f>
        <v/>
      </c>
      <c r="NH85" t="str">
        <f>IF(FP85=1,NH$8&amp;IF(SUM(FQ85:$GO85)=0,"",", "),"")</f>
        <v/>
      </c>
      <c r="NI85" t="str">
        <f>IF(FQ85=1,NI$8&amp;IF(SUM(FR85:$GO85)=0,"",", "),"")</f>
        <v/>
      </c>
      <c r="NJ85" t="str">
        <f>IF(FR85=1,NJ$8&amp;IF(SUM(FS85:$GO85)=0,"",", "),"")</f>
        <v/>
      </c>
      <c r="NK85" t="str">
        <f>IF(FS85=1,NK$8&amp;IF(SUM(FT85:$GO85)=0,"",", "),"")</f>
        <v/>
      </c>
      <c r="NL85" t="str">
        <f>IF(FT85=1,NL$8&amp;IF(SUM(FU85:$GO85)=0,"",", "),"")</f>
        <v/>
      </c>
      <c r="NM85" t="str">
        <f>IF(FU85=1,NM$8&amp;IF(SUM(FV85:$GO85)=0,"",", "),"")</f>
        <v/>
      </c>
      <c r="NN85" t="str">
        <f>IF(FV85=1,NN$8&amp;IF(SUM(FW85:$GO85)=0,"",", "),"")</f>
        <v/>
      </c>
      <c r="NO85" t="str">
        <f>IF(FW85=1,NO$8&amp;IF(SUM(FX85:$GO85)=0,"",", "),"")</f>
        <v/>
      </c>
      <c r="NP85" t="str">
        <f>IF(FX85=1,NP$8&amp;IF(SUM(FY85:$GO85)=0,"",", "),"")</f>
        <v/>
      </c>
      <c r="NQ85" t="str">
        <f>IF(FY85=1,NQ$8&amp;IF(SUM(FZ85:$GO85)=0,"",", "),"")</f>
        <v/>
      </c>
      <c r="NR85" t="str">
        <f>IF(FZ85=1,NR$8&amp;IF(SUM(GA85:$GO85)=0,"",", "),"")</f>
        <v/>
      </c>
      <c r="NS85" t="str">
        <f>IF(GA85=1,NS$8&amp;IF(SUM(GB85:$GO85)=0,"",", "),"")</f>
        <v/>
      </c>
      <c r="NT85" t="str">
        <f>IF(GB85=1,NT$8&amp;IF(SUM(GC85:$GO85)=0,"",", "),"")</f>
        <v/>
      </c>
      <c r="NU85" t="str">
        <f>IF(GC85=1,NU$8&amp;IF(SUM(GD85:$GO85)=0,"",", "),"")</f>
        <v/>
      </c>
      <c r="NV85" t="str">
        <f>IF(GD85=1,NV$8&amp;IF(SUM(GE85:$GO85)=0,"",", "),"")</f>
        <v/>
      </c>
      <c r="NW85" t="str">
        <f>IF(GE85=1,NW$8&amp;IF(SUM(GF85:$GO85)=0,"",", "),"")</f>
        <v/>
      </c>
      <c r="NX85" t="str">
        <f>IF(GF85=1,NX$8&amp;IF(SUM(GG85:$GO85)=0,"",", "),"")</f>
        <v/>
      </c>
      <c r="NY85" t="str">
        <f>IF(GG85=1,NY$8&amp;IF(SUM(GH85:$GO85)=0,"",", "),"")</f>
        <v/>
      </c>
      <c r="NZ85" t="str">
        <f>IF(GH85=1,NZ$8&amp;IF(SUM(GI85:$GO85)=0,"",", "),"")</f>
        <v/>
      </c>
      <c r="OA85" t="str">
        <f>IF(GI85=1,OA$8&amp;IF(SUM(GJ85:$GO85)=0,"",", "),"")</f>
        <v/>
      </c>
      <c r="OB85" t="str">
        <f>IF(GJ85=1,OB$8&amp;IF(SUM(GK85:$GO85)=0,"",", "),"")</f>
        <v/>
      </c>
      <c r="OC85" t="str">
        <f>IF(GK85=1,OC$8&amp;IF(SUM(GL85:$GO85)=0,"",", "),"")</f>
        <v/>
      </c>
      <c r="OD85" t="str">
        <f>IF(GL85=1,OD$8&amp;IF(SUM(GM85:$GO85)=0,"",", "),"")</f>
        <v/>
      </c>
      <c r="OE85" t="str">
        <f>IF(GM85=1,OE$8&amp;IF(SUM(GN85:$GO85)=0,"",", "),"")</f>
        <v/>
      </c>
      <c r="OF85" t="str">
        <f>IF(GN85=1,OF$8&amp;IF(SUM(GO85:$GO85)=0,"",", "),"")</f>
        <v/>
      </c>
      <c r="OG85" t="str">
        <f t="shared" si="141"/>
        <v/>
      </c>
      <c r="OH85" t="str">
        <f>IF(GP85=1,OH$8&amp;IF(SUM(GQ85:$IM85)=0,"",", "),"")</f>
        <v/>
      </c>
      <c r="OI85" t="str">
        <f>IF(GQ85=1,OI$8&amp;IF(SUM(GR85:$IM85)=0,"",", "),"")</f>
        <v/>
      </c>
      <c r="OJ85" t="str">
        <f>IF(GR85=1,OJ$8&amp;IF(SUM(GS85:$IM85)=0,"",", "),"")</f>
        <v/>
      </c>
      <c r="OK85" t="str">
        <f>IF(GS85=1,OK$8&amp;IF(SUM(GT85:$IM85)=0,"",", "),"")</f>
        <v/>
      </c>
      <c r="OL85" t="str">
        <f>IF(GT85=1,OL$8&amp;IF(SUM(GU85:$IM85)=0,"",", "),"")</f>
        <v/>
      </c>
      <c r="OM85" t="str">
        <f>IF(GU85=1,OM$8&amp;IF(SUM(GV85:$IM85)=0,"",", "),"")</f>
        <v/>
      </c>
      <c r="ON85" t="str">
        <f>IF(GV85=1,ON$8&amp;IF(SUM(GW85:$IM85)=0,"",", "),"")</f>
        <v/>
      </c>
      <c r="OO85" t="str">
        <f>IF(GW85=1,OO$8&amp;IF(SUM(GX85:$IM85)=0,"",", "),"")</f>
        <v/>
      </c>
      <c r="OP85" t="str">
        <f>IF(GX85=1,OP$8&amp;IF(SUM(GY85:$IM85)=0,"",", "),"")</f>
        <v/>
      </c>
      <c r="OQ85" t="str">
        <f>IF(GY85=1,OQ$8&amp;IF(SUM(GZ85:$IM85)=0,"",", "),"")</f>
        <v/>
      </c>
      <c r="OR85" t="str">
        <f>IF(GZ85=1,OR$8&amp;IF(SUM(HA85:$IM85)=0,"",", "),"")</f>
        <v/>
      </c>
      <c r="OS85" t="str">
        <f>IF(HA85=1,OS$8&amp;IF(SUM(HB85:$IM85)=0,"",", "),"")</f>
        <v/>
      </c>
      <c r="OT85" t="str">
        <f>IF(HB85=1,OT$8&amp;IF(SUM(HC85:$IM85)=0,"",", "),"")</f>
        <v/>
      </c>
      <c r="OU85" t="str">
        <f>IF(HC85=1,OU$8&amp;IF(SUM(HD85:$IM85)=0,"",", "),"")</f>
        <v/>
      </c>
      <c r="OV85" t="str">
        <f>IF(HD85=1,OV$8&amp;IF(SUM(HE85:$IM85)=0,"",", "),"")</f>
        <v/>
      </c>
      <c r="OW85" t="str">
        <f>IF(HE85=1,OW$8&amp;IF(SUM(HF85:$IM85)=0,"",", "),"")</f>
        <v/>
      </c>
      <c r="OX85" t="str">
        <f>IF(HF85=1,OX$8&amp;IF(SUM(HG85:$IM85)=0,"",", "),"")</f>
        <v/>
      </c>
      <c r="OY85" t="str">
        <f>IF(HG85=1,OY$8&amp;IF(SUM(HH85:$IM85)=0,"",", "),"")</f>
        <v/>
      </c>
      <c r="OZ85" t="str">
        <f>IF(HH85=1,OZ$8&amp;IF(SUM(HI85:$IM85)=0,"",", "),"")</f>
        <v/>
      </c>
      <c r="PA85" t="str">
        <f>IF(HI85=1,PA$8&amp;IF(SUM(HJ85:$IM85)=0,"",", "),"")</f>
        <v/>
      </c>
      <c r="PB85" t="str">
        <f>IF(HJ85=1,PB$8&amp;IF(SUM(HK85:$IM85)=0,"",", "),"")</f>
        <v/>
      </c>
      <c r="PC85" t="str">
        <f>IF(HK85=1,PC$8&amp;IF(SUM(HL85:$IM85)=0,"",", "),"")</f>
        <v/>
      </c>
      <c r="PD85" t="str">
        <f>IF(HL85=1,PD$8&amp;IF(SUM(HM85:$IM85)=0,"",", "),"")</f>
        <v/>
      </c>
      <c r="PE85" t="str">
        <f>IF(HM85=1,PE$8&amp;IF(SUM(HN85:$IM85)=0,"",", "),"")</f>
        <v/>
      </c>
      <c r="PF85" t="str">
        <f>IF(HN85=1,PF$8&amp;IF(SUM(HO85:$IM85)=0,"",", "),"")</f>
        <v/>
      </c>
      <c r="PG85" t="str">
        <f>IF(HO85=1,PG$8&amp;IF(SUM(HP85:$IM85)=0,"",", "),"")</f>
        <v/>
      </c>
      <c r="PH85" t="str">
        <f>IF(HP85=1,PH$8&amp;IF(SUM(HQ85:$IM85)=0,"",", "),"")</f>
        <v/>
      </c>
      <c r="PI85" t="str">
        <f>IF(HQ85=1,PI$8&amp;IF(SUM(HR85:$IM85)=0,"",", "),"")</f>
        <v/>
      </c>
      <c r="PJ85" t="str">
        <f>IF(HR85=1,PJ$8&amp;IF(SUM(HS85:$IM85)=0,"",", "),"")</f>
        <v/>
      </c>
      <c r="PK85" t="str">
        <f>IF(HS85=1,PK$8&amp;IF(SUM(HT85:$IM85)=0,"",", "),"")</f>
        <v/>
      </c>
      <c r="PL85" t="str">
        <f>IF(HT85=1,PL$8&amp;IF(SUM(HU85:$IM85)=0,"",", "),"")</f>
        <v/>
      </c>
      <c r="PM85" t="str">
        <f>IF(HU85=1,PM$8&amp;IF(SUM(HV85:$IM85)=0,"",", "),"")</f>
        <v/>
      </c>
      <c r="PN85" t="str">
        <f>IF(HV85=1,PN$8&amp;IF(SUM(HW85:$IM85)=0,"",", "),"")</f>
        <v/>
      </c>
      <c r="PO85" t="str">
        <f>IF(HW85=1,PO$8&amp;IF(SUM(HX85:$IM85)=0,"",", "),"")</f>
        <v/>
      </c>
      <c r="PP85" t="str">
        <f>IF(HX85=1,PP$8&amp;IF(SUM(HY85:$IM85)=0,"",", "),"")</f>
        <v/>
      </c>
      <c r="PQ85" t="str">
        <f>IF(HY85=1,PQ$8&amp;IF(SUM(HZ85:$IM85)=0,"",", "),"")</f>
        <v/>
      </c>
      <c r="PR85" t="str">
        <f>IF(HZ85=1,PR$8&amp;IF(SUM(IA85:$IM85)=0,"",", "),"")</f>
        <v/>
      </c>
      <c r="PS85" t="str">
        <f>IF(IA85=1,PS$8&amp;IF(SUM(IB85:$IM85)=0,"",", "),"")</f>
        <v/>
      </c>
      <c r="PT85" t="str">
        <f>IF(IB85=1,PT$8&amp;IF(SUM(IC85:$IM85)=0,"",", "),"")</f>
        <v/>
      </c>
      <c r="PU85" t="str">
        <f>IF(IC85=1,PU$8&amp;IF(SUM(ID85:$IM85)=0,"",", "),"")</f>
        <v/>
      </c>
      <c r="PV85" t="str">
        <f>IF(ID85=1,PV$8&amp;IF(SUM(IE85:$IM85)=0,"",", "),"")</f>
        <v/>
      </c>
      <c r="PW85" t="str">
        <f>IF(IE85=1,PW$8&amp;IF(SUM(IF85:$IM85)=0,"",", "),"")</f>
        <v/>
      </c>
      <c r="PX85" t="str">
        <f>IF(IF85=1,PX$8&amp;IF(SUM(IG85:$IM85)=0,"",", "),"")</f>
        <v/>
      </c>
      <c r="PY85" t="str">
        <f>IF(IG85=1,PY$8&amp;IF(SUM(IH85:$IM85)=0,"",", "),"")</f>
        <v/>
      </c>
      <c r="PZ85" t="str">
        <f>IF(IH85=1,PZ$8&amp;IF(SUM(II85:$IM85)=0,"",", "),"")</f>
        <v/>
      </c>
      <c r="QA85" t="str">
        <f>IF(II85=1,QA$8&amp;IF(SUM(IJ85:$IM85)=0,"",", "),"")</f>
        <v/>
      </c>
      <c r="QB85" t="str">
        <f>IF(IJ85=1,QB$8&amp;IF(SUM(IK85:$IM85)=0,"",", "),"")</f>
        <v/>
      </c>
      <c r="QC85" t="str">
        <f>IF(IK85=1,QC$8&amp;IF(SUM(IL85:$IM85)=0,"",", "),"")</f>
        <v/>
      </c>
      <c r="QD85" t="str">
        <f>IF(IL85=1,QD$8&amp;IF(SUM(IM85:$IM85)=0,"",", "),"")</f>
        <v/>
      </c>
      <c r="QE85" t="str">
        <f t="shared" si="142"/>
        <v/>
      </c>
      <c r="QF85" t="str">
        <f>IF(IN85=1,QF$8&amp;IF(SUM(IO85:$KK85)=0,"",", "),"")</f>
        <v/>
      </c>
      <c r="QG85" t="str">
        <f>IF(IO85=1,QG$8&amp;IF(SUM(IP85:$KK85)=0,"",", "),"")</f>
        <v/>
      </c>
      <c r="QH85" t="str">
        <f>IF(IP85=1,QH$8&amp;IF(SUM(IQ85:$KK85)=0,"",", "),"")</f>
        <v/>
      </c>
      <c r="QI85" t="str">
        <f>IF(IQ85=1,QI$8&amp;IF(SUM(IR85:$KK85)=0,"",", "),"")</f>
        <v/>
      </c>
      <c r="QJ85" t="str">
        <f>IF(IR85=1,QJ$8&amp;IF(SUM(IS85:$KK85)=0,"",", "),"")</f>
        <v/>
      </c>
      <c r="QK85" t="str">
        <f>IF(IS85=1,QK$8&amp;IF(SUM(IT85:$KK85)=0,"",", "),"")</f>
        <v/>
      </c>
      <c r="QL85" t="str">
        <f>IF(IT85=1,QL$8&amp;IF(SUM(IU85:$KK85)=0,"",", "),"")</f>
        <v/>
      </c>
      <c r="QM85" t="str">
        <f>IF(IU85=1,QM$8&amp;IF(SUM(IV85:$KK85)=0,"",", "),"")</f>
        <v/>
      </c>
      <c r="QN85" t="str">
        <f>IF(IV85=1,QN$8&amp;IF(SUM(IW85:$KK85)=0,"",", "),"")</f>
        <v/>
      </c>
      <c r="QO85" t="str">
        <f>IF(IW85=1,QO$8&amp;IF(SUM(IX85:$KK85)=0,"",", "),"")</f>
        <v/>
      </c>
      <c r="QP85" t="str">
        <f>IF(IX85=1,QP$8&amp;IF(SUM(IY85:$KK85)=0,"",", "),"")</f>
        <v/>
      </c>
      <c r="QQ85" t="str">
        <f>IF(IY85=1,QQ$8&amp;IF(SUM(IZ85:$KK85)=0,"",", "),"")</f>
        <v/>
      </c>
      <c r="QR85" t="str">
        <f>IF(IZ85=1,QR$8&amp;IF(SUM(JA85:$KK85)=0,"",", "),"")</f>
        <v/>
      </c>
      <c r="QS85" t="str">
        <f>IF(JA85=1,QS$8&amp;IF(SUM(JB85:$KK85)=0,"",", "),"")</f>
        <v/>
      </c>
      <c r="QT85" t="str">
        <f>IF(JB85=1,QT$8&amp;IF(SUM(JC85:$KK85)=0,"",", "),"")</f>
        <v/>
      </c>
      <c r="QU85" t="str">
        <f>IF(JC85=1,QU$8&amp;IF(SUM(JD85:$KK85)=0,"",", "),"")</f>
        <v/>
      </c>
      <c r="QV85" t="str">
        <f>IF(JD85=1,QV$8&amp;IF(SUM(JE85:$KK85)=0,"",", "),"")</f>
        <v/>
      </c>
      <c r="QW85" t="str">
        <f>IF(JE85=1,QW$8&amp;IF(SUM(JF85:$KK85)=0,"",", "),"")</f>
        <v/>
      </c>
      <c r="QX85" t="str">
        <f>IF(JF85=1,QX$8&amp;IF(SUM(JG85:$KK85)=0,"",", "),"")</f>
        <v/>
      </c>
      <c r="QY85" t="str">
        <f>IF(JG85=1,QY$8&amp;IF(SUM(JH85:$KK85)=0,"",", "),"")</f>
        <v/>
      </c>
      <c r="QZ85" t="str">
        <f>IF(JH85=1,QZ$8&amp;IF(SUM(JI85:$KK85)=0,"",", "),"")</f>
        <v/>
      </c>
      <c r="RA85" t="str">
        <f>IF(JI85=1,RA$8&amp;IF(SUM(JJ85:$KK85)=0,"",", "),"")</f>
        <v/>
      </c>
      <c r="RB85" t="str">
        <f>IF(JJ85=1,RB$8&amp;IF(SUM(JK85:$KK85)=0,"",", "),"")</f>
        <v/>
      </c>
      <c r="RC85" t="str">
        <f>IF(JK85=1,RC$8&amp;IF(SUM(JL85:$KK85)=0,"",", "),"")</f>
        <v/>
      </c>
      <c r="RD85" t="str">
        <f>IF(JL85=1,RD$8&amp;IF(SUM(JM85:$KK85)=0,"",", "),"")</f>
        <v/>
      </c>
      <c r="RE85" t="str">
        <f>IF(JM85=1,RE$8&amp;IF(SUM(JN85:$KK85)=0,"",", "),"")</f>
        <v/>
      </c>
      <c r="RF85" t="str">
        <f>IF(JN85=1,RF$8&amp;IF(SUM(JO85:$KK85)=0,"",", "),"")</f>
        <v/>
      </c>
      <c r="RG85" t="str">
        <f>IF(JO85=1,RG$8&amp;IF(SUM(JP85:$KK85)=0,"",", "),"")</f>
        <v/>
      </c>
      <c r="RH85" t="str">
        <f>IF(JP85=1,RH$8&amp;IF(SUM(JQ85:$KK85)=0,"",", "),"")</f>
        <v/>
      </c>
      <c r="RI85" t="str">
        <f>IF(JQ85=1,RI$8&amp;IF(SUM(JR85:$KK85)=0,"",", "),"")</f>
        <v/>
      </c>
      <c r="RJ85" t="str">
        <f>IF(JR85=1,RJ$8&amp;IF(SUM(JS85:$KK85)=0,"",", "),"")</f>
        <v/>
      </c>
      <c r="RK85" t="str">
        <f>IF(JS85=1,RK$8&amp;IF(SUM(JT85:$KK85)=0,"",", "),"")</f>
        <v/>
      </c>
      <c r="RL85" t="str">
        <f>IF(JT85=1,RL$8&amp;IF(SUM(JU85:$KK85)=0,"",", "),"")</f>
        <v/>
      </c>
      <c r="RM85" t="str">
        <f>IF(JU85=1,RM$8&amp;IF(SUM(JV85:$KK85)=0,"",", "),"")</f>
        <v/>
      </c>
      <c r="RN85" t="str">
        <f>IF(JV85=1,RN$8&amp;IF(SUM(JW85:$KK85)=0,"",", "),"")</f>
        <v/>
      </c>
      <c r="RO85" t="str">
        <f>IF(JW85=1,RO$8&amp;IF(SUM(JX85:$KK85)=0,"",", "),"")</f>
        <v/>
      </c>
      <c r="RP85" t="str">
        <f>IF(JX85=1,RP$8&amp;IF(SUM(JY85:$KK85)=0,"",", "),"")</f>
        <v/>
      </c>
      <c r="RQ85" t="str">
        <f>IF(JY85=1,RQ$8&amp;IF(SUM(JZ85:$KK85)=0,"",", "),"")</f>
        <v/>
      </c>
      <c r="RR85" t="str">
        <f>IF(JZ85=1,RR$8&amp;IF(SUM(KA85:$KK85)=0,"",", "),"")</f>
        <v/>
      </c>
      <c r="RS85" t="str">
        <f>IF(KA85=1,RS$8&amp;IF(SUM(KB85:$KK85)=0,"",", "),"")</f>
        <v/>
      </c>
      <c r="RT85" t="str">
        <f>IF(KB85=1,RT$8&amp;IF(SUM(KC85:$KK85)=0,"",", "),"")</f>
        <v/>
      </c>
      <c r="RU85" t="str">
        <f>IF(KC85=1,RU$8&amp;IF(SUM(KD85:$KK85)=0,"",", "),"")</f>
        <v/>
      </c>
      <c r="RV85" t="str">
        <f>IF(KD85=1,RV$8&amp;IF(SUM(KE85:$KK85)=0,"",", "),"")</f>
        <v/>
      </c>
      <c r="RW85" t="str">
        <f>IF(KE85=1,RW$8&amp;IF(SUM(KF85:$KK85)=0,"",", "),"")</f>
        <v/>
      </c>
      <c r="RX85" t="str">
        <f>IF(KF85=1,RX$8&amp;IF(SUM(KG85:$KK85)=0,"",", "),"")</f>
        <v/>
      </c>
      <c r="RY85" t="str">
        <f>IF(KG85=1,RY$8&amp;IF(SUM(KH85:$KK85)=0,"",", "),"")</f>
        <v/>
      </c>
      <c r="RZ85" t="str">
        <f>IF(KH85=1,RZ$8&amp;IF(SUM(KI85:$KK85)=0,"",", "),"")</f>
        <v/>
      </c>
      <c r="SA85" t="str">
        <f>IF(KI85=1,SA$8&amp;IF(SUM(KJ85:$KK85)=0,"",", "),"")</f>
        <v/>
      </c>
      <c r="SB85" t="str">
        <f>IF(KJ85=1,SB$8&amp;IF(SUM(KK85:$KK85)=0,"",", "),"")</f>
        <v/>
      </c>
      <c r="SC85" t="str">
        <f t="shared" si="143"/>
        <v/>
      </c>
    </row>
    <row r="86" spans="1:497" ht="60" customHeight="1" x14ac:dyDescent="0.45">
      <c r="A86" s="62"/>
      <c r="B86" s="212" t="str">
        <f t="shared" si="72"/>
        <v/>
      </c>
      <c r="C86" s="212" t="str">
        <f t="shared" si="131"/>
        <v/>
      </c>
      <c r="D86" s="212" t="str">
        <f t="shared" si="132"/>
        <v/>
      </c>
      <c r="E86" s="212" t="str">
        <f t="shared" si="133"/>
        <v/>
      </c>
      <c r="F86" s="212" t="str">
        <f t="shared" si="134"/>
        <v/>
      </c>
      <c r="G86" s="237" t="str">
        <f>IF('EDCI Data'!B86="","",'EDCI Data'!B86)</f>
        <v/>
      </c>
      <c r="H86" s="238" t="str">
        <f>IF('EDCI Data'!C86="","",'EDCI Data'!C86)</f>
        <v/>
      </c>
      <c r="I86" s="239" t="str">
        <f>IF('EDCI Data'!D86="","",'EDCI Data'!D86)</f>
        <v/>
      </c>
      <c r="J86" s="240" t="str">
        <f>IF('EDCI Data'!E86="","",'EDCI Data'!E86)</f>
        <v/>
      </c>
      <c r="K86" s="237" t="str">
        <f>IF('EDCI Data'!F86="","",'EDCI Data'!F86)</f>
        <v/>
      </c>
      <c r="L86" s="237" t="str">
        <f>IF('EDCI Data'!G86="","",'EDCI Data'!G86)</f>
        <v/>
      </c>
      <c r="M86" s="237" t="str">
        <f>IF('EDCI Data'!H86="","",'EDCI Data'!H86)</f>
        <v/>
      </c>
      <c r="N86" s="237" t="str">
        <f>IF('EDCI Data'!I86="","",'EDCI Data'!I86)</f>
        <v/>
      </c>
      <c r="O86" s="237" t="str">
        <f>IF('EDCI Data'!J86="","",'EDCI Data'!J86)</f>
        <v/>
      </c>
      <c r="P86" s="237" t="str">
        <f>IF('EDCI Data'!K86="","",'EDCI Data'!K86)</f>
        <v/>
      </c>
      <c r="Q86" s="241" t="str">
        <f>IF('EDCI Data'!L86="","",'EDCI Data'!L86)</f>
        <v/>
      </c>
      <c r="R86" s="241" t="str">
        <f>IF('EDCI Data'!M86="","",'EDCI Data'!M86)</f>
        <v/>
      </c>
      <c r="S86" s="237" t="str">
        <f>IF('EDCI Data'!N86="","",'EDCI Data'!N86)</f>
        <v/>
      </c>
      <c r="T86" s="237" t="str">
        <f>IF('EDCI Data'!O86="","",'EDCI Data'!O86)</f>
        <v/>
      </c>
      <c r="U86" s="237" t="str">
        <f>IF('EDCI Data'!P86="","",'EDCI Data'!P86)</f>
        <v/>
      </c>
      <c r="V86" s="237" t="str">
        <f>IF('EDCI Data'!Q86="","",'EDCI Data'!Q86)</f>
        <v/>
      </c>
      <c r="W86" s="242" t="str">
        <f>IF('EDCI Data'!R86="","",'EDCI Data'!R86)</f>
        <v/>
      </c>
      <c r="X86" s="243" t="str">
        <f>IF('EDCI Data'!S86="","",'EDCI Data'!S86)</f>
        <v/>
      </c>
      <c r="Y86" s="243" t="str">
        <f>IF('EDCI Data'!T86="","",'EDCI Data'!T86)</f>
        <v/>
      </c>
      <c r="Z86" s="244" t="str">
        <f>IF('EDCI Data'!U86="","",'EDCI Data'!U86)</f>
        <v/>
      </c>
      <c r="AA86" s="237" t="str">
        <f>IF('EDCI Data'!V86="","",'EDCI Data'!V86)</f>
        <v/>
      </c>
      <c r="AB86" s="244" t="str">
        <f>IF('EDCI Data'!W86="","",'EDCI Data'!W86)</f>
        <v/>
      </c>
      <c r="AC86" s="237" t="str">
        <f>IF('EDCI Data'!X86="","",'EDCI Data'!X86)</f>
        <v/>
      </c>
      <c r="AD86" s="244" t="str">
        <f>IF('EDCI Data'!Y86="","",'EDCI Data'!Y86)</f>
        <v/>
      </c>
      <c r="AE86" s="237" t="str">
        <f>IF('EDCI Data'!Z86="","",'EDCI Data'!Z86)</f>
        <v/>
      </c>
      <c r="AF86" s="237" t="str">
        <f>IF('EDCI Data'!AA86="","",'EDCI Data'!AA86)</f>
        <v/>
      </c>
      <c r="AG86" s="237" t="str">
        <f>IF('EDCI Data'!AB86="","",'EDCI Data'!AB86)</f>
        <v/>
      </c>
      <c r="AH86" s="237" t="str">
        <f>IF('EDCI Data'!AC86="","",'EDCI Data'!AC86)</f>
        <v/>
      </c>
      <c r="AI86" s="237" t="str">
        <f>IF('EDCI Data'!AD86="","",'EDCI Data'!AD86)</f>
        <v/>
      </c>
      <c r="AJ86" s="237" t="str">
        <f>IF('EDCI Data'!AE86="","",'EDCI Data'!AE86)</f>
        <v/>
      </c>
      <c r="AK86" s="237" t="str">
        <f>IF('EDCI Data'!AF86="","",'EDCI Data'!AF86)</f>
        <v/>
      </c>
      <c r="AL86" s="237" t="str">
        <f>IF('EDCI Data'!AG86="","",'EDCI Data'!AG86)</f>
        <v/>
      </c>
      <c r="AM86" s="237" t="str">
        <f>IF('EDCI Data'!AH86="","",'EDCI Data'!AH86)</f>
        <v/>
      </c>
      <c r="AN86" s="237" t="str">
        <f>IF('EDCI Data'!AI86="","",'EDCI Data'!AI86)</f>
        <v/>
      </c>
      <c r="AO86" s="237" t="str">
        <f>IF('EDCI Data'!AJ86="","",'EDCI Data'!AJ86)</f>
        <v/>
      </c>
      <c r="AP86" s="237" t="str">
        <f>IF('EDCI Data'!AK86="","",'EDCI Data'!AK86)</f>
        <v/>
      </c>
      <c r="AQ86" s="237" t="str">
        <f>IF('EDCI Data'!AL86="","",'EDCI Data'!AL86)</f>
        <v/>
      </c>
      <c r="AR86" s="237" t="str">
        <f>IF('EDCI Data'!AM86="","",'EDCI Data'!AM86)</f>
        <v/>
      </c>
      <c r="AS86" s="237" t="str">
        <f>IF('EDCI Data'!AN86="","",'EDCI Data'!AN86)</f>
        <v/>
      </c>
      <c r="AT86" s="237" t="str">
        <f>IF('EDCI Data'!AO86="","",'EDCI Data'!AO86)</f>
        <v/>
      </c>
      <c r="AU86" s="237" t="str">
        <f>IF('EDCI Data'!AP86="","",'EDCI Data'!AP86)</f>
        <v/>
      </c>
      <c r="AV86" s="237" t="str">
        <f>IF('EDCI Data'!AQ86="","",'EDCI Data'!AQ86)</f>
        <v/>
      </c>
      <c r="AW86" s="237" t="str">
        <f>IF('EDCI Data'!AR86="","",'EDCI Data'!AR86)</f>
        <v/>
      </c>
      <c r="AX86" s="237" t="str">
        <f>IF('EDCI Data'!AS86="","",'EDCI Data'!AS86)</f>
        <v/>
      </c>
      <c r="AY86" s="237" t="str">
        <f>IF('EDCI Data'!AT86="","",'EDCI Data'!AT86)</f>
        <v/>
      </c>
      <c r="AZ86" s="237" t="str">
        <f>IF('EDCI Data'!AU86="","",'EDCI Data'!AU86)</f>
        <v/>
      </c>
      <c r="BA86" s="237" t="str">
        <f>IF('EDCI Data'!AV86="","",'EDCI Data'!AV86)</f>
        <v/>
      </c>
      <c r="BB86" s="245" t="str">
        <f>IF('EDCI Data'!AW86="","",'EDCI Data'!AW86)</f>
        <v/>
      </c>
      <c r="BC86" s="245" t="str">
        <f>IF('EDCI Data'!AX86="","",'EDCI Data'!AX86)</f>
        <v/>
      </c>
      <c r="BD86" s="246" t="str">
        <f t="shared" si="135"/>
        <v/>
      </c>
      <c r="BE86" s="247" t="str">
        <f>IF('EDCI Data'!AY86="","",'EDCI Data'!AY86)</f>
        <v/>
      </c>
      <c r="BF86" s="247" t="str">
        <f>IF('EDCI Data'!AZ86="","",'EDCI Data'!AZ86)</f>
        <v/>
      </c>
      <c r="BG86" s="247" t="str">
        <f>IF('EDCI Data'!BA86="","",'EDCI Data'!BA86)</f>
        <v/>
      </c>
      <c r="BH86" s="247" t="str">
        <f>IF('EDCI Data'!BB86="","",'EDCI Data'!BB86)</f>
        <v/>
      </c>
      <c r="BI86" s="247" t="str">
        <f>IF('EDCI Data'!BC86="","",'EDCI Data'!BC86)</f>
        <v/>
      </c>
      <c r="BJ86" s="247" t="str">
        <f>IF('EDCI Data'!BD86="","",'EDCI Data'!BD86)</f>
        <v/>
      </c>
      <c r="BK86" s="247" t="str">
        <f>IF('EDCI Data'!BE86="","",'EDCI Data'!BE86)</f>
        <v/>
      </c>
      <c r="BL86" s="247" t="str">
        <f>IF('EDCI Data'!BF86="","",'EDCI Data'!BF86)</f>
        <v/>
      </c>
      <c r="BM86" s="247" t="str">
        <f>IF('EDCI Data'!BG86="","",'EDCI Data'!BG86)</f>
        <v/>
      </c>
      <c r="BN86" s="248" t="str">
        <f>IF('EDCI Data'!BH86="","",'EDCI Data'!BH86)</f>
        <v/>
      </c>
      <c r="BO86" s="248" t="str">
        <f>IF('EDCI Data'!BI86="","",'EDCI Data'!BI86)</f>
        <v/>
      </c>
      <c r="BP86" s="249" t="str">
        <f>IF('EDCI Data'!BJ86="","",'EDCI Data'!BJ86)</f>
        <v/>
      </c>
      <c r="BQ86" s="248" t="str">
        <f>IF('EDCI Data'!BK86="","",'EDCI Data'!BK86)</f>
        <v/>
      </c>
      <c r="BR86" s="248" t="str">
        <f>IF('EDCI Data'!BL86="","",'EDCI Data'!BL86)</f>
        <v/>
      </c>
      <c r="BS86" s="250" t="str">
        <f>IF('EDCI Data'!BM86="","",'EDCI Data'!BM86)</f>
        <v/>
      </c>
      <c r="BT86" s="251" t="str">
        <f>IF('EDCI Data'!BN86="","",'EDCI Data'!BN86)</f>
        <v/>
      </c>
      <c r="BU86" s="246" t="str">
        <f>IF('EDCI Data'!BO86="","",'EDCI Data'!BO86)</f>
        <v/>
      </c>
      <c r="BV86" s="252">
        <f t="shared" si="136"/>
        <v>0</v>
      </c>
      <c r="BW86" s="252">
        <f t="shared" si="137"/>
        <v>0</v>
      </c>
      <c r="BX86" s="252">
        <f t="shared" si="138"/>
        <v>0</v>
      </c>
      <c r="BY86" s="252">
        <f t="shared" si="139"/>
        <v>0</v>
      </c>
      <c r="BZ86" t="str">
        <f t="shared" si="73"/>
        <v/>
      </c>
      <c r="CA86" s="253"/>
      <c r="CB86"/>
      <c r="CC86"/>
      <c r="CD86"/>
      <c r="CE86" t="str">
        <f t="shared" si="74"/>
        <v/>
      </c>
      <c r="CF86"/>
      <c r="CG86" t="str">
        <f t="shared" si="75"/>
        <v/>
      </c>
      <c r="CH86" t="str">
        <f t="shared" si="76"/>
        <v/>
      </c>
      <c r="CI86" t="str">
        <f t="shared" si="77"/>
        <v/>
      </c>
      <c r="CJ86" t="str">
        <f t="shared" si="78"/>
        <v/>
      </c>
      <c r="CK86"/>
      <c r="CL86"/>
      <c r="CM86" t="str">
        <f t="shared" si="79"/>
        <v/>
      </c>
      <c r="CN86" t="str">
        <f t="shared" si="80"/>
        <v/>
      </c>
      <c r="CO86" t="str">
        <f t="shared" si="81"/>
        <v/>
      </c>
      <c r="CP86" t="str">
        <f t="shared" si="82"/>
        <v/>
      </c>
      <c r="CQ86"/>
      <c r="CR86" t="str" cm="1">
        <f t="array" ref="CR86">IF(COUNTIFS($BZ$10:$BZ$259,$BZ86,$I$10:$I$259,$I86+1)&gt;0,IF(X86&lt;&gt;INDEX(Y$10:Y$259,MATCH(1,INDEX(($BZ86=$BZ$10:$BZ$259)*($I$10:$I$259=$I86+1),0,1),0)),"Number of FTEs in previous year do not align with Number of FTEs in current year across years, by definition these should be equal. Please check and update if required. "&amp;CHAR(10),""),"")</f>
        <v/>
      </c>
      <c r="CS86" t="str" cm="1">
        <f t="array" ref="CS86">IF(COUNTIFS($BZ$10:$BZ$259,$BZ86,$I$10:$I$259,$I86-1)&gt;0,IF(Y86&lt;&gt;INDEX(X$10:X$259,MATCH(1,INDEX(($BZ86=$BZ$10:$BZ$259)*($I$10:$I$259=$I86-1),0,1),0)),"Number of FTEs in previous year do not align with Number of FTEs in current year across years, by definition these should be equal. Please check and update if required. "&amp;CHAR(10),""),"")</f>
        <v/>
      </c>
      <c r="CT86" t="str">
        <f t="shared" si="83"/>
        <v/>
      </c>
      <c r="CU86" t="str">
        <f t="shared" si="84"/>
        <v/>
      </c>
      <c r="CV86"/>
      <c r="CW86" t="str">
        <f t="shared" si="85"/>
        <v/>
      </c>
      <c r="CX86"/>
      <c r="CY86" t="str">
        <f t="shared" si="86"/>
        <v/>
      </c>
      <c r="CZ86"/>
      <c r="DA86" t="str">
        <f t="shared" si="87"/>
        <v/>
      </c>
      <c r="DB86"/>
      <c r="DC86"/>
      <c r="DD86"/>
      <c r="DE86"/>
      <c r="DF86"/>
      <c r="DG86"/>
      <c r="DH86"/>
      <c r="DI86"/>
      <c r="DJ86"/>
      <c r="DK86"/>
      <c r="DL86"/>
      <c r="DM86"/>
      <c r="DN86"/>
      <c r="DO86"/>
      <c r="DP86"/>
      <c r="DQ86"/>
      <c r="DR86"/>
      <c r="DS86"/>
      <c r="DT86"/>
      <c r="DU86"/>
      <c r="DV86"/>
      <c r="DW86"/>
      <c r="DX86" t="str">
        <f t="shared" si="88"/>
        <v/>
      </c>
      <c r="DY86" t="str">
        <f t="shared" si="89"/>
        <v/>
      </c>
      <c r="DZ86" t="str">
        <f t="shared" si="90"/>
        <v/>
      </c>
      <c r="EA86" t="str">
        <f t="shared" si="91"/>
        <v/>
      </c>
      <c r="EB86" t="str">
        <f t="shared" si="92"/>
        <v/>
      </c>
      <c r="EC86" t="str">
        <f t="shared" si="93"/>
        <v/>
      </c>
      <c r="ED86" t="str">
        <f t="shared" si="94"/>
        <v/>
      </c>
      <c r="EE86" t="str">
        <f t="shared" si="95"/>
        <v/>
      </c>
      <c r="EF86" t="str">
        <f t="shared" si="96"/>
        <v/>
      </c>
      <c r="EG86" t="str">
        <f t="shared" si="97"/>
        <v/>
      </c>
      <c r="EH86" t="str">
        <f t="shared" si="98"/>
        <v/>
      </c>
      <c r="EI86" t="str">
        <f t="shared" si="99"/>
        <v/>
      </c>
      <c r="EJ86"/>
      <c r="EK86"/>
      <c r="EL86"/>
      <c r="EM86"/>
      <c r="EN86"/>
      <c r="EO86"/>
      <c r="EP86"/>
      <c r="EQ86" t="str">
        <f t="shared" si="100"/>
        <v/>
      </c>
      <c r="ER86" t="str">
        <f t="shared" si="101"/>
        <v/>
      </c>
      <c r="ES86" t="str">
        <f t="shared" si="102"/>
        <v/>
      </c>
      <c r="ET86"/>
      <c r="EU86" t="str">
        <f t="shared" si="103"/>
        <v/>
      </c>
      <c r="EV86"/>
      <c r="EW86" t="str">
        <f t="shared" si="104"/>
        <v/>
      </c>
      <c r="EX86"/>
      <c r="EY86" t="str">
        <f t="shared" si="105"/>
        <v/>
      </c>
      <c r="EZ86"/>
      <c r="FA86"/>
      <c r="FB86"/>
      <c r="FC86"/>
      <c r="FD86"/>
      <c r="FE86"/>
      <c r="FF86"/>
      <c r="FG86"/>
      <c r="FH86"/>
      <c r="FI86"/>
      <c r="FJ86"/>
      <c r="FK86"/>
      <c r="FL86"/>
      <c r="FM86"/>
      <c r="FN86"/>
      <c r="FO86"/>
      <c r="FP86"/>
      <c r="FQ86"/>
      <c r="FR86"/>
      <c r="FS86"/>
      <c r="FT86"/>
      <c r="FU86"/>
      <c r="FV86" t="str">
        <f t="shared" si="106"/>
        <v/>
      </c>
      <c r="FW86" t="str">
        <f t="shared" si="107"/>
        <v/>
      </c>
      <c r="FX86"/>
      <c r="FY86" t="str">
        <f t="shared" si="108"/>
        <v/>
      </c>
      <c r="FZ86" t="str">
        <f t="shared" si="109"/>
        <v/>
      </c>
      <c r="GA86" t="str">
        <f t="shared" si="110"/>
        <v/>
      </c>
      <c r="GB86" t="str">
        <f t="shared" si="111"/>
        <v/>
      </c>
      <c r="GC86" t="str">
        <f t="shared" si="112"/>
        <v/>
      </c>
      <c r="GD86" t="str">
        <f t="shared" si="113"/>
        <v/>
      </c>
      <c r="GE86" t="str">
        <f t="shared" si="114"/>
        <v/>
      </c>
      <c r="GF86" t="str">
        <f t="shared" si="115"/>
        <v/>
      </c>
      <c r="GG86" t="str">
        <f t="shared" si="116"/>
        <v/>
      </c>
      <c r="GH86"/>
      <c r="GI86"/>
      <c r="GJ86"/>
      <c r="GK86"/>
      <c r="GL86"/>
      <c r="GM86"/>
      <c r="GN86"/>
      <c r="GO86"/>
      <c r="GP86" t="str">
        <f t="shared" si="117"/>
        <v/>
      </c>
      <c r="GQ86" t="str">
        <f t="shared" si="118"/>
        <v/>
      </c>
      <c r="GR86"/>
      <c r="GS86" t="str">
        <f t="shared" si="119"/>
        <v/>
      </c>
      <c r="GT86"/>
      <c r="GU86" t="str">
        <f t="shared" si="120"/>
        <v/>
      </c>
      <c r="GV86"/>
      <c r="GW86" t="str">
        <f t="shared" si="121"/>
        <v/>
      </c>
      <c r="GX86"/>
      <c r="GY86"/>
      <c r="GZ86"/>
      <c r="HA86"/>
      <c r="HB86"/>
      <c r="HC86"/>
      <c r="HD86"/>
      <c r="HE86"/>
      <c r="HF86"/>
      <c r="HG86"/>
      <c r="HH86"/>
      <c r="HI86"/>
      <c r="HJ86"/>
      <c r="HK86"/>
      <c r="HL86"/>
      <c r="HM86"/>
      <c r="HN86"/>
      <c r="HO86"/>
      <c r="HP86"/>
      <c r="HQ86"/>
      <c r="HR86"/>
      <c r="HS86"/>
      <c r="HT86" t="str">
        <f t="shared" si="122"/>
        <v/>
      </c>
      <c r="HU86" t="str">
        <f t="shared" si="123"/>
        <v/>
      </c>
      <c r="HV86"/>
      <c r="HW86"/>
      <c r="HX86"/>
      <c r="HY86"/>
      <c r="HZ86"/>
      <c r="IA86"/>
      <c r="IB86"/>
      <c r="IC86"/>
      <c r="ID86"/>
      <c r="IE86" t="str">
        <f t="shared" si="124"/>
        <v/>
      </c>
      <c r="IF86"/>
      <c r="IG86"/>
      <c r="IH86"/>
      <c r="II86"/>
      <c r="IJ86"/>
      <c r="IK86"/>
      <c r="IL86"/>
      <c r="IM86"/>
      <c r="IN86"/>
      <c r="IO86"/>
      <c r="IP86"/>
      <c r="IQ86" t="str">
        <f t="shared" si="125"/>
        <v/>
      </c>
      <c r="IR86"/>
      <c r="IS86" t="str">
        <f t="shared" si="126"/>
        <v/>
      </c>
      <c r="IT86"/>
      <c r="IU86" t="str">
        <f t="shared" si="127"/>
        <v/>
      </c>
      <c r="IV86"/>
      <c r="IW86"/>
      <c r="IX86"/>
      <c r="IY86"/>
      <c r="IZ86"/>
      <c r="JA86"/>
      <c r="JB86"/>
      <c r="JC86"/>
      <c r="JD86"/>
      <c r="JE86"/>
      <c r="JF86"/>
      <c r="JG86"/>
      <c r="JH86"/>
      <c r="JI86"/>
      <c r="JJ86"/>
      <c r="JK86"/>
      <c r="JL86"/>
      <c r="JM86"/>
      <c r="JN86"/>
      <c r="JO86"/>
      <c r="JP86"/>
      <c r="JQ86"/>
      <c r="JR86" t="str">
        <f t="shared" si="128"/>
        <v/>
      </c>
      <c r="JS86" t="str">
        <f t="shared" si="129"/>
        <v/>
      </c>
      <c r="JT86"/>
      <c r="JU86"/>
      <c r="JV86"/>
      <c r="JW86"/>
      <c r="JX86"/>
      <c r="JY86"/>
      <c r="JZ86"/>
      <c r="KA86"/>
      <c r="KB86"/>
      <c r="KC86" t="str">
        <f t="shared" si="130"/>
        <v/>
      </c>
      <c r="KD86"/>
      <c r="KE86"/>
      <c r="KF86"/>
      <c r="KG86"/>
      <c r="KH86"/>
      <c r="KI86"/>
      <c r="KJ86"/>
      <c r="KK86"/>
      <c r="KL86" t="str">
        <f>IF(CT86=1,KL$8&amp;IF(SUM(CU86:$EQ86)=0,"",", "),"")</f>
        <v/>
      </c>
      <c r="KM86" t="str">
        <f>IF(CU86=1,KM$8&amp;IF(SUM(CV86:$EQ86)=0,"",", "),"")</f>
        <v/>
      </c>
      <c r="KN86" t="str">
        <f>IF(CV86=1,KN$8&amp;IF(SUM(CW86:$EQ86)=0,"",", "),"")</f>
        <v/>
      </c>
      <c r="KO86" t="str">
        <f>IF(CW86=1,KO$8&amp;IF(SUM(CX86:$EQ86)=0,"",", "),"")</f>
        <v/>
      </c>
      <c r="KP86" t="str">
        <f>IF(CX86=1,KP$8&amp;IF(SUM(CY86:$EQ86)=0,"",", "),"")</f>
        <v/>
      </c>
      <c r="KQ86" t="str">
        <f>IF(CY86=1,KQ$8&amp;IF(SUM(CZ86:$EQ86)=0,"",", "),"")</f>
        <v/>
      </c>
      <c r="KR86" t="str">
        <f>IF(CZ86=1,KR$8&amp;IF(SUM(DA86:$EQ86)=0,"",", "),"")</f>
        <v/>
      </c>
      <c r="KS86" t="str">
        <f>IF(DA86=1,KS$8&amp;IF(SUM(DB86:$EQ86)=0,"",", "),"")</f>
        <v/>
      </c>
      <c r="KT86" t="str">
        <f>IF(DB86=1,KT$8&amp;IF(SUM(DC86:$EQ86)=0,"",", "),"")</f>
        <v/>
      </c>
      <c r="KU86" t="str">
        <f>IF(DC86=1,KU$8&amp;IF(SUM(DD86:$EQ86)=0,"",", "),"")</f>
        <v/>
      </c>
      <c r="KV86" t="str">
        <f>IF(DD86=1,KV$8&amp;IF(SUM(DE86:$EQ86)=0,"",", "),"")</f>
        <v/>
      </c>
      <c r="KW86" t="str">
        <f>IF(DE86=1,KW$8&amp;IF(SUM(DF86:$EQ86)=0,"",", "),"")</f>
        <v/>
      </c>
      <c r="KX86" t="str">
        <f>IF(DF86=1,KX$8&amp;IF(SUM(DG86:$EQ86)=0,"",", "),"")</f>
        <v/>
      </c>
      <c r="KY86" t="str">
        <f>IF(DG86=1,KY$8&amp;IF(SUM(DH86:$EQ86)=0,"",", "),"")</f>
        <v/>
      </c>
      <c r="KZ86" t="str">
        <f>IF(DH86=1,KZ$8&amp;IF(SUM(DI86:$EQ86)=0,"",", "),"")</f>
        <v/>
      </c>
      <c r="LA86" t="str">
        <f>IF(DI86=1,LA$8&amp;IF(SUM(DJ86:$EQ86)=0,"",", "),"")</f>
        <v/>
      </c>
      <c r="LB86" t="str">
        <f>IF(DJ86=1,LB$8&amp;IF(SUM(DK86:$EQ86)=0,"",", "),"")</f>
        <v/>
      </c>
      <c r="LC86" t="str">
        <f>IF(DK86=1,LC$8&amp;IF(SUM(DL86:$EQ86)=0,"",", "),"")</f>
        <v/>
      </c>
      <c r="LD86" t="str">
        <f>IF(DL86=1,LD$8&amp;IF(SUM(DM86:$EQ86)=0,"",", "),"")</f>
        <v/>
      </c>
      <c r="LE86" t="str">
        <f>IF(DM86=1,LE$8&amp;IF(SUM(DN86:$EQ86)=0,"",", "),"")</f>
        <v/>
      </c>
      <c r="LF86" t="str">
        <f>IF(DN86=1,LF$8&amp;IF(SUM(DO86:$EQ86)=0,"",", "),"")</f>
        <v/>
      </c>
      <c r="LG86" t="str">
        <f>IF(DO86=1,LG$8&amp;IF(SUM(DP86:$EQ86)=0,"",", "),"")</f>
        <v/>
      </c>
      <c r="LH86" t="str">
        <f>IF(DP86=1,LH$8&amp;IF(SUM(DQ86:$EQ86)=0,"",", "),"")</f>
        <v/>
      </c>
      <c r="LI86" t="str">
        <f>IF(DQ86=1,LI$8&amp;IF(SUM(DR86:$EQ86)=0,"",", "),"")</f>
        <v/>
      </c>
      <c r="LJ86" t="str">
        <f>IF(DR86=1,LJ$8&amp;IF(SUM(DS86:$EQ86)=0,"",", "),"")</f>
        <v/>
      </c>
      <c r="LK86" t="str">
        <f>IF(DS86=1,LK$8&amp;IF(SUM(DT86:$EQ86)=0,"",", "),"")</f>
        <v/>
      </c>
      <c r="LL86" t="str">
        <f>IF(DT86=1,LL$8&amp;IF(SUM(DU86:$EQ86)=0,"",", "),"")</f>
        <v/>
      </c>
      <c r="LM86" t="str">
        <f>IF(DU86=1,LM$8&amp;IF(SUM(DV86:$EQ86)=0,"",", "),"")</f>
        <v/>
      </c>
      <c r="LN86" t="str">
        <f>IF(DV86=1,LN$8&amp;IF(SUM(DW86:$EQ86)=0,"",", "),"")</f>
        <v/>
      </c>
      <c r="LO86" t="str">
        <f>IF(DW86=1,LO$8&amp;IF(SUM(DX86:$EQ86)=0,"",", "),"")</f>
        <v/>
      </c>
      <c r="LP86" t="str">
        <f>IF(DX86=1,LP$8&amp;IF(SUM(DY86:$EQ86)=0,"",", "),"")</f>
        <v/>
      </c>
      <c r="LQ86" t="str">
        <f>IF(DY86=1,LQ$8&amp;IF(SUM(DZ86:$EQ86)=0,"",", "),"")</f>
        <v/>
      </c>
      <c r="LR86" t="str">
        <f>IF(DZ86=1,LR$8&amp;IF(SUM(EA86:$EQ86)=0,"",", "),"")</f>
        <v/>
      </c>
      <c r="LS86" t="str">
        <f>IF(EA86=1,LS$8&amp;IF(SUM(EB86:$EQ86)=0,"",", "),"")</f>
        <v/>
      </c>
      <c r="LT86" t="str">
        <f>IF(EB86=1,LT$8&amp;IF(SUM(EC86:$EQ86)=0,"",", "),"")</f>
        <v/>
      </c>
      <c r="LU86" t="str">
        <f>IF(EC86=1,LU$8&amp;IF(SUM(ED86:$EQ86)=0,"",", "),"")</f>
        <v/>
      </c>
      <c r="LV86" t="str">
        <f>IF(ED86=1,LV$8&amp;IF(SUM(EE86:$EQ86)=0,"",", "),"")</f>
        <v/>
      </c>
      <c r="LW86" t="str">
        <f>IF(EE86=1,LW$8&amp;IF(SUM(EF86:$EQ86)=0,"",", "),"")</f>
        <v/>
      </c>
      <c r="LX86" t="str">
        <f>IF(EF86=1,LX$8&amp;IF(SUM(EG86:$EQ86)=0,"",", "),"")</f>
        <v/>
      </c>
      <c r="LY86" t="str">
        <f>IF(EG86=1,LY$8&amp;IF(SUM(EH86:$EQ86)=0,"",", "),"")</f>
        <v/>
      </c>
      <c r="LZ86" t="str">
        <f>IF(EH86=1,LZ$8&amp;IF(SUM(EI86:$EQ86)=0,"",", "),"")</f>
        <v/>
      </c>
      <c r="MA86" t="str">
        <f>IF(EI86=1,MA$8&amp;IF(SUM(EJ86:$EQ86)=0,"",", "),"")</f>
        <v/>
      </c>
      <c r="MB86" t="str">
        <f>IF(EJ86=1,MB$8&amp;IF(SUM(EK86:$EQ86)=0,"",", "),"")</f>
        <v/>
      </c>
      <c r="MC86" t="str">
        <f>IF(EK86=1,MC$8&amp;IF(SUM(EL86:$EQ86)=0,"",", "),"")</f>
        <v/>
      </c>
      <c r="MD86" t="str">
        <f>IF(EL86=1,MD$8&amp;IF(SUM(EM86:$EQ86)=0,"",", "),"")</f>
        <v/>
      </c>
      <c r="ME86" t="str">
        <f>IF(EM86=1,ME$8&amp;IF(SUM(EN86:$EQ86)=0,"",", "),"")</f>
        <v/>
      </c>
      <c r="MF86" t="str">
        <f>IF(EN86=1,MF$8&amp;IF(SUM(EO86:$EQ86)=0,"",", "),"")</f>
        <v/>
      </c>
      <c r="MG86" t="str">
        <f>IF(EO86=1,MG$8&amp;IF(SUM(EP86:$EQ86)=0,"",", "),"")</f>
        <v/>
      </c>
      <c r="MH86" t="str">
        <f>IF(EP86=1,MH$8&amp;IF(SUM(EQ86:$EQ86)=0,"",", "),"")</f>
        <v/>
      </c>
      <c r="MI86" t="str">
        <f t="shared" si="140"/>
        <v/>
      </c>
      <c r="MJ86" t="str">
        <f>IF(ER86=1,MJ$8&amp;IF(SUM(ES86:$GO86)=0,"",", "),"")</f>
        <v/>
      </c>
      <c r="MK86" t="str">
        <f>IF(ES86=1,MK$8&amp;IF(SUM(ET86:$GO86)=0,"",", "),"")</f>
        <v/>
      </c>
      <c r="ML86" t="str">
        <f>IF(ET86=1,ML$8&amp;IF(SUM(EU86:$GO86)=0,"",", "),"")</f>
        <v/>
      </c>
      <c r="MM86" t="str">
        <f>IF(EU86=1,MM$8&amp;IF(SUM(EV86:$GO86)=0,"",", "),"")</f>
        <v/>
      </c>
      <c r="MN86" t="str">
        <f>IF(EV86=1,MN$8&amp;IF(SUM(EW86:$GO86)=0,"",", "),"")</f>
        <v/>
      </c>
      <c r="MO86" t="str">
        <f>IF(EW86=1,MO$8&amp;IF(SUM(EX86:$GO86)=0,"",", "),"")</f>
        <v/>
      </c>
      <c r="MP86" t="str">
        <f>IF(EX86=1,MP$8&amp;IF(SUM(EY86:$GO86)=0,"",", "),"")</f>
        <v/>
      </c>
      <c r="MQ86" t="str">
        <f>IF(EY86=1,MQ$8&amp;IF(SUM(EZ86:$GO86)=0,"",", "),"")</f>
        <v/>
      </c>
      <c r="MR86" t="str">
        <f>IF(EZ86=1,MR$8&amp;IF(SUM(FA86:$GO86)=0,"",", "),"")</f>
        <v/>
      </c>
      <c r="MS86" t="str">
        <f>IF(FA86=1,MS$8&amp;IF(SUM(FB86:$GO86)=0,"",", "),"")</f>
        <v/>
      </c>
      <c r="MT86" t="str">
        <f>IF(FB86=1,MT$8&amp;IF(SUM(FC86:$GO86)=0,"",", "),"")</f>
        <v/>
      </c>
      <c r="MU86" t="str">
        <f>IF(FC86=1,MU$8&amp;IF(SUM(FD86:$GO86)=0,"",", "),"")</f>
        <v/>
      </c>
      <c r="MV86" t="str">
        <f>IF(FD86=1,MV$8&amp;IF(SUM(FE86:$GO86)=0,"",", "),"")</f>
        <v/>
      </c>
      <c r="MW86" t="str">
        <f>IF(FE86=1,MW$8&amp;IF(SUM(FF86:$GO86)=0,"",", "),"")</f>
        <v/>
      </c>
      <c r="MX86" t="str">
        <f>IF(FF86=1,MX$8&amp;IF(SUM(FG86:$GO86)=0,"",", "),"")</f>
        <v/>
      </c>
      <c r="MY86" t="str">
        <f>IF(FG86=1,MY$8&amp;IF(SUM(FH86:$GO86)=0,"",", "),"")</f>
        <v/>
      </c>
      <c r="MZ86" t="str">
        <f>IF(FH86=1,MZ$8&amp;IF(SUM(FI86:$GO86)=0,"",", "),"")</f>
        <v/>
      </c>
      <c r="NA86" t="str">
        <f>IF(FI86=1,NA$8&amp;IF(SUM(FJ86:$GO86)=0,"",", "),"")</f>
        <v/>
      </c>
      <c r="NB86" t="str">
        <f>IF(FJ86=1,NB$8&amp;IF(SUM(FK86:$GO86)=0,"",", "),"")</f>
        <v/>
      </c>
      <c r="NC86" t="str">
        <f>IF(FK86=1,NC$8&amp;IF(SUM(FL86:$GO86)=0,"",", "),"")</f>
        <v/>
      </c>
      <c r="ND86" t="str">
        <f>IF(FL86=1,ND$8&amp;IF(SUM(FM86:$GO86)=0,"",", "),"")</f>
        <v/>
      </c>
      <c r="NE86" t="str">
        <f>IF(FM86=1,NE$8&amp;IF(SUM(FN86:$GO86)=0,"",", "),"")</f>
        <v/>
      </c>
      <c r="NF86" t="str">
        <f>IF(FN86=1,NF$8&amp;IF(SUM(FO86:$GO86)=0,"",", "),"")</f>
        <v/>
      </c>
      <c r="NG86" t="str">
        <f>IF(FO86=1,NG$8&amp;IF(SUM(FP86:$GO86)=0,"",", "),"")</f>
        <v/>
      </c>
      <c r="NH86" t="str">
        <f>IF(FP86=1,NH$8&amp;IF(SUM(FQ86:$GO86)=0,"",", "),"")</f>
        <v/>
      </c>
      <c r="NI86" t="str">
        <f>IF(FQ86=1,NI$8&amp;IF(SUM(FR86:$GO86)=0,"",", "),"")</f>
        <v/>
      </c>
      <c r="NJ86" t="str">
        <f>IF(FR86=1,NJ$8&amp;IF(SUM(FS86:$GO86)=0,"",", "),"")</f>
        <v/>
      </c>
      <c r="NK86" t="str">
        <f>IF(FS86=1,NK$8&amp;IF(SUM(FT86:$GO86)=0,"",", "),"")</f>
        <v/>
      </c>
      <c r="NL86" t="str">
        <f>IF(FT86=1,NL$8&amp;IF(SUM(FU86:$GO86)=0,"",", "),"")</f>
        <v/>
      </c>
      <c r="NM86" t="str">
        <f>IF(FU86=1,NM$8&amp;IF(SUM(FV86:$GO86)=0,"",", "),"")</f>
        <v/>
      </c>
      <c r="NN86" t="str">
        <f>IF(FV86=1,NN$8&amp;IF(SUM(FW86:$GO86)=0,"",", "),"")</f>
        <v/>
      </c>
      <c r="NO86" t="str">
        <f>IF(FW86=1,NO$8&amp;IF(SUM(FX86:$GO86)=0,"",", "),"")</f>
        <v/>
      </c>
      <c r="NP86" t="str">
        <f>IF(FX86=1,NP$8&amp;IF(SUM(FY86:$GO86)=0,"",", "),"")</f>
        <v/>
      </c>
      <c r="NQ86" t="str">
        <f>IF(FY86=1,NQ$8&amp;IF(SUM(FZ86:$GO86)=0,"",", "),"")</f>
        <v/>
      </c>
      <c r="NR86" t="str">
        <f>IF(FZ86=1,NR$8&amp;IF(SUM(GA86:$GO86)=0,"",", "),"")</f>
        <v/>
      </c>
      <c r="NS86" t="str">
        <f>IF(GA86=1,NS$8&amp;IF(SUM(GB86:$GO86)=0,"",", "),"")</f>
        <v/>
      </c>
      <c r="NT86" t="str">
        <f>IF(GB86=1,NT$8&amp;IF(SUM(GC86:$GO86)=0,"",", "),"")</f>
        <v/>
      </c>
      <c r="NU86" t="str">
        <f>IF(GC86=1,NU$8&amp;IF(SUM(GD86:$GO86)=0,"",", "),"")</f>
        <v/>
      </c>
      <c r="NV86" t="str">
        <f>IF(GD86=1,NV$8&amp;IF(SUM(GE86:$GO86)=0,"",", "),"")</f>
        <v/>
      </c>
      <c r="NW86" t="str">
        <f>IF(GE86=1,NW$8&amp;IF(SUM(GF86:$GO86)=0,"",", "),"")</f>
        <v/>
      </c>
      <c r="NX86" t="str">
        <f>IF(GF86=1,NX$8&amp;IF(SUM(GG86:$GO86)=0,"",", "),"")</f>
        <v/>
      </c>
      <c r="NY86" t="str">
        <f>IF(GG86=1,NY$8&amp;IF(SUM(GH86:$GO86)=0,"",", "),"")</f>
        <v/>
      </c>
      <c r="NZ86" t="str">
        <f>IF(GH86=1,NZ$8&amp;IF(SUM(GI86:$GO86)=0,"",", "),"")</f>
        <v/>
      </c>
      <c r="OA86" t="str">
        <f>IF(GI86=1,OA$8&amp;IF(SUM(GJ86:$GO86)=0,"",", "),"")</f>
        <v/>
      </c>
      <c r="OB86" t="str">
        <f>IF(GJ86=1,OB$8&amp;IF(SUM(GK86:$GO86)=0,"",", "),"")</f>
        <v/>
      </c>
      <c r="OC86" t="str">
        <f>IF(GK86=1,OC$8&amp;IF(SUM(GL86:$GO86)=0,"",", "),"")</f>
        <v/>
      </c>
      <c r="OD86" t="str">
        <f>IF(GL86=1,OD$8&amp;IF(SUM(GM86:$GO86)=0,"",", "),"")</f>
        <v/>
      </c>
      <c r="OE86" t="str">
        <f>IF(GM86=1,OE$8&amp;IF(SUM(GN86:$GO86)=0,"",", "),"")</f>
        <v/>
      </c>
      <c r="OF86" t="str">
        <f>IF(GN86=1,OF$8&amp;IF(SUM(GO86:$GO86)=0,"",", "),"")</f>
        <v/>
      </c>
      <c r="OG86" t="str">
        <f t="shared" si="141"/>
        <v/>
      </c>
      <c r="OH86" t="str">
        <f>IF(GP86=1,OH$8&amp;IF(SUM(GQ86:$IM86)=0,"",", "),"")</f>
        <v/>
      </c>
      <c r="OI86" t="str">
        <f>IF(GQ86=1,OI$8&amp;IF(SUM(GR86:$IM86)=0,"",", "),"")</f>
        <v/>
      </c>
      <c r="OJ86" t="str">
        <f>IF(GR86=1,OJ$8&amp;IF(SUM(GS86:$IM86)=0,"",", "),"")</f>
        <v/>
      </c>
      <c r="OK86" t="str">
        <f>IF(GS86=1,OK$8&amp;IF(SUM(GT86:$IM86)=0,"",", "),"")</f>
        <v/>
      </c>
      <c r="OL86" t="str">
        <f>IF(GT86=1,OL$8&amp;IF(SUM(GU86:$IM86)=0,"",", "),"")</f>
        <v/>
      </c>
      <c r="OM86" t="str">
        <f>IF(GU86=1,OM$8&amp;IF(SUM(GV86:$IM86)=0,"",", "),"")</f>
        <v/>
      </c>
      <c r="ON86" t="str">
        <f>IF(GV86=1,ON$8&amp;IF(SUM(GW86:$IM86)=0,"",", "),"")</f>
        <v/>
      </c>
      <c r="OO86" t="str">
        <f>IF(GW86=1,OO$8&amp;IF(SUM(GX86:$IM86)=0,"",", "),"")</f>
        <v/>
      </c>
      <c r="OP86" t="str">
        <f>IF(GX86=1,OP$8&amp;IF(SUM(GY86:$IM86)=0,"",", "),"")</f>
        <v/>
      </c>
      <c r="OQ86" t="str">
        <f>IF(GY86=1,OQ$8&amp;IF(SUM(GZ86:$IM86)=0,"",", "),"")</f>
        <v/>
      </c>
      <c r="OR86" t="str">
        <f>IF(GZ86=1,OR$8&amp;IF(SUM(HA86:$IM86)=0,"",", "),"")</f>
        <v/>
      </c>
      <c r="OS86" t="str">
        <f>IF(HA86=1,OS$8&amp;IF(SUM(HB86:$IM86)=0,"",", "),"")</f>
        <v/>
      </c>
      <c r="OT86" t="str">
        <f>IF(HB86=1,OT$8&amp;IF(SUM(HC86:$IM86)=0,"",", "),"")</f>
        <v/>
      </c>
      <c r="OU86" t="str">
        <f>IF(HC86=1,OU$8&amp;IF(SUM(HD86:$IM86)=0,"",", "),"")</f>
        <v/>
      </c>
      <c r="OV86" t="str">
        <f>IF(HD86=1,OV$8&amp;IF(SUM(HE86:$IM86)=0,"",", "),"")</f>
        <v/>
      </c>
      <c r="OW86" t="str">
        <f>IF(HE86=1,OW$8&amp;IF(SUM(HF86:$IM86)=0,"",", "),"")</f>
        <v/>
      </c>
      <c r="OX86" t="str">
        <f>IF(HF86=1,OX$8&amp;IF(SUM(HG86:$IM86)=0,"",", "),"")</f>
        <v/>
      </c>
      <c r="OY86" t="str">
        <f>IF(HG86=1,OY$8&amp;IF(SUM(HH86:$IM86)=0,"",", "),"")</f>
        <v/>
      </c>
      <c r="OZ86" t="str">
        <f>IF(HH86=1,OZ$8&amp;IF(SUM(HI86:$IM86)=0,"",", "),"")</f>
        <v/>
      </c>
      <c r="PA86" t="str">
        <f>IF(HI86=1,PA$8&amp;IF(SUM(HJ86:$IM86)=0,"",", "),"")</f>
        <v/>
      </c>
      <c r="PB86" t="str">
        <f>IF(HJ86=1,PB$8&amp;IF(SUM(HK86:$IM86)=0,"",", "),"")</f>
        <v/>
      </c>
      <c r="PC86" t="str">
        <f>IF(HK86=1,PC$8&amp;IF(SUM(HL86:$IM86)=0,"",", "),"")</f>
        <v/>
      </c>
      <c r="PD86" t="str">
        <f>IF(HL86=1,PD$8&amp;IF(SUM(HM86:$IM86)=0,"",", "),"")</f>
        <v/>
      </c>
      <c r="PE86" t="str">
        <f>IF(HM86=1,PE$8&amp;IF(SUM(HN86:$IM86)=0,"",", "),"")</f>
        <v/>
      </c>
      <c r="PF86" t="str">
        <f>IF(HN86=1,PF$8&amp;IF(SUM(HO86:$IM86)=0,"",", "),"")</f>
        <v/>
      </c>
      <c r="PG86" t="str">
        <f>IF(HO86=1,PG$8&amp;IF(SUM(HP86:$IM86)=0,"",", "),"")</f>
        <v/>
      </c>
      <c r="PH86" t="str">
        <f>IF(HP86=1,PH$8&amp;IF(SUM(HQ86:$IM86)=0,"",", "),"")</f>
        <v/>
      </c>
      <c r="PI86" t="str">
        <f>IF(HQ86=1,PI$8&amp;IF(SUM(HR86:$IM86)=0,"",", "),"")</f>
        <v/>
      </c>
      <c r="PJ86" t="str">
        <f>IF(HR86=1,PJ$8&amp;IF(SUM(HS86:$IM86)=0,"",", "),"")</f>
        <v/>
      </c>
      <c r="PK86" t="str">
        <f>IF(HS86=1,PK$8&amp;IF(SUM(HT86:$IM86)=0,"",", "),"")</f>
        <v/>
      </c>
      <c r="PL86" t="str">
        <f>IF(HT86=1,PL$8&amp;IF(SUM(HU86:$IM86)=0,"",", "),"")</f>
        <v/>
      </c>
      <c r="PM86" t="str">
        <f>IF(HU86=1,PM$8&amp;IF(SUM(HV86:$IM86)=0,"",", "),"")</f>
        <v/>
      </c>
      <c r="PN86" t="str">
        <f>IF(HV86=1,PN$8&amp;IF(SUM(HW86:$IM86)=0,"",", "),"")</f>
        <v/>
      </c>
      <c r="PO86" t="str">
        <f>IF(HW86=1,PO$8&amp;IF(SUM(HX86:$IM86)=0,"",", "),"")</f>
        <v/>
      </c>
      <c r="PP86" t="str">
        <f>IF(HX86=1,PP$8&amp;IF(SUM(HY86:$IM86)=0,"",", "),"")</f>
        <v/>
      </c>
      <c r="PQ86" t="str">
        <f>IF(HY86=1,PQ$8&amp;IF(SUM(HZ86:$IM86)=0,"",", "),"")</f>
        <v/>
      </c>
      <c r="PR86" t="str">
        <f>IF(HZ86=1,PR$8&amp;IF(SUM(IA86:$IM86)=0,"",", "),"")</f>
        <v/>
      </c>
      <c r="PS86" t="str">
        <f>IF(IA86=1,PS$8&amp;IF(SUM(IB86:$IM86)=0,"",", "),"")</f>
        <v/>
      </c>
      <c r="PT86" t="str">
        <f>IF(IB86=1,PT$8&amp;IF(SUM(IC86:$IM86)=0,"",", "),"")</f>
        <v/>
      </c>
      <c r="PU86" t="str">
        <f>IF(IC86=1,PU$8&amp;IF(SUM(ID86:$IM86)=0,"",", "),"")</f>
        <v/>
      </c>
      <c r="PV86" t="str">
        <f>IF(ID86=1,PV$8&amp;IF(SUM(IE86:$IM86)=0,"",", "),"")</f>
        <v/>
      </c>
      <c r="PW86" t="str">
        <f>IF(IE86=1,PW$8&amp;IF(SUM(IF86:$IM86)=0,"",", "),"")</f>
        <v/>
      </c>
      <c r="PX86" t="str">
        <f>IF(IF86=1,PX$8&amp;IF(SUM(IG86:$IM86)=0,"",", "),"")</f>
        <v/>
      </c>
      <c r="PY86" t="str">
        <f>IF(IG86=1,PY$8&amp;IF(SUM(IH86:$IM86)=0,"",", "),"")</f>
        <v/>
      </c>
      <c r="PZ86" t="str">
        <f>IF(IH86=1,PZ$8&amp;IF(SUM(II86:$IM86)=0,"",", "),"")</f>
        <v/>
      </c>
      <c r="QA86" t="str">
        <f>IF(II86=1,QA$8&amp;IF(SUM(IJ86:$IM86)=0,"",", "),"")</f>
        <v/>
      </c>
      <c r="QB86" t="str">
        <f>IF(IJ86=1,QB$8&amp;IF(SUM(IK86:$IM86)=0,"",", "),"")</f>
        <v/>
      </c>
      <c r="QC86" t="str">
        <f>IF(IK86=1,QC$8&amp;IF(SUM(IL86:$IM86)=0,"",", "),"")</f>
        <v/>
      </c>
      <c r="QD86" t="str">
        <f>IF(IL86=1,QD$8&amp;IF(SUM(IM86:$IM86)=0,"",", "),"")</f>
        <v/>
      </c>
      <c r="QE86" t="str">
        <f t="shared" si="142"/>
        <v/>
      </c>
      <c r="QF86" t="str">
        <f>IF(IN86=1,QF$8&amp;IF(SUM(IO86:$KK86)=0,"",", "),"")</f>
        <v/>
      </c>
      <c r="QG86" t="str">
        <f>IF(IO86=1,QG$8&amp;IF(SUM(IP86:$KK86)=0,"",", "),"")</f>
        <v/>
      </c>
      <c r="QH86" t="str">
        <f>IF(IP86=1,QH$8&amp;IF(SUM(IQ86:$KK86)=0,"",", "),"")</f>
        <v/>
      </c>
      <c r="QI86" t="str">
        <f>IF(IQ86=1,QI$8&amp;IF(SUM(IR86:$KK86)=0,"",", "),"")</f>
        <v/>
      </c>
      <c r="QJ86" t="str">
        <f>IF(IR86=1,QJ$8&amp;IF(SUM(IS86:$KK86)=0,"",", "),"")</f>
        <v/>
      </c>
      <c r="QK86" t="str">
        <f>IF(IS86=1,QK$8&amp;IF(SUM(IT86:$KK86)=0,"",", "),"")</f>
        <v/>
      </c>
      <c r="QL86" t="str">
        <f>IF(IT86=1,QL$8&amp;IF(SUM(IU86:$KK86)=0,"",", "),"")</f>
        <v/>
      </c>
      <c r="QM86" t="str">
        <f>IF(IU86=1,QM$8&amp;IF(SUM(IV86:$KK86)=0,"",", "),"")</f>
        <v/>
      </c>
      <c r="QN86" t="str">
        <f>IF(IV86=1,QN$8&amp;IF(SUM(IW86:$KK86)=0,"",", "),"")</f>
        <v/>
      </c>
      <c r="QO86" t="str">
        <f>IF(IW86=1,QO$8&amp;IF(SUM(IX86:$KK86)=0,"",", "),"")</f>
        <v/>
      </c>
      <c r="QP86" t="str">
        <f>IF(IX86=1,QP$8&amp;IF(SUM(IY86:$KK86)=0,"",", "),"")</f>
        <v/>
      </c>
      <c r="QQ86" t="str">
        <f>IF(IY86=1,QQ$8&amp;IF(SUM(IZ86:$KK86)=0,"",", "),"")</f>
        <v/>
      </c>
      <c r="QR86" t="str">
        <f>IF(IZ86=1,QR$8&amp;IF(SUM(JA86:$KK86)=0,"",", "),"")</f>
        <v/>
      </c>
      <c r="QS86" t="str">
        <f>IF(JA86=1,QS$8&amp;IF(SUM(JB86:$KK86)=0,"",", "),"")</f>
        <v/>
      </c>
      <c r="QT86" t="str">
        <f>IF(JB86=1,QT$8&amp;IF(SUM(JC86:$KK86)=0,"",", "),"")</f>
        <v/>
      </c>
      <c r="QU86" t="str">
        <f>IF(JC86=1,QU$8&amp;IF(SUM(JD86:$KK86)=0,"",", "),"")</f>
        <v/>
      </c>
      <c r="QV86" t="str">
        <f>IF(JD86=1,QV$8&amp;IF(SUM(JE86:$KK86)=0,"",", "),"")</f>
        <v/>
      </c>
      <c r="QW86" t="str">
        <f>IF(JE86=1,QW$8&amp;IF(SUM(JF86:$KK86)=0,"",", "),"")</f>
        <v/>
      </c>
      <c r="QX86" t="str">
        <f>IF(JF86=1,QX$8&amp;IF(SUM(JG86:$KK86)=0,"",", "),"")</f>
        <v/>
      </c>
      <c r="QY86" t="str">
        <f>IF(JG86=1,QY$8&amp;IF(SUM(JH86:$KK86)=0,"",", "),"")</f>
        <v/>
      </c>
      <c r="QZ86" t="str">
        <f>IF(JH86=1,QZ$8&amp;IF(SUM(JI86:$KK86)=0,"",", "),"")</f>
        <v/>
      </c>
      <c r="RA86" t="str">
        <f>IF(JI86=1,RA$8&amp;IF(SUM(JJ86:$KK86)=0,"",", "),"")</f>
        <v/>
      </c>
      <c r="RB86" t="str">
        <f>IF(JJ86=1,RB$8&amp;IF(SUM(JK86:$KK86)=0,"",", "),"")</f>
        <v/>
      </c>
      <c r="RC86" t="str">
        <f>IF(JK86=1,RC$8&amp;IF(SUM(JL86:$KK86)=0,"",", "),"")</f>
        <v/>
      </c>
      <c r="RD86" t="str">
        <f>IF(JL86=1,RD$8&amp;IF(SUM(JM86:$KK86)=0,"",", "),"")</f>
        <v/>
      </c>
      <c r="RE86" t="str">
        <f>IF(JM86=1,RE$8&amp;IF(SUM(JN86:$KK86)=0,"",", "),"")</f>
        <v/>
      </c>
      <c r="RF86" t="str">
        <f>IF(JN86=1,RF$8&amp;IF(SUM(JO86:$KK86)=0,"",", "),"")</f>
        <v/>
      </c>
      <c r="RG86" t="str">
        <f>IF(JO86=1,RG$8&amp;IF(SUM(JP86:$KK86)=0,"",", "),"")</f>
        <v/>
      </c>
      <c r="RH86" t="str">
        <f>IF(JP86=1,RH$8&amp;IF(SUM(JQ86:$KK86)=0,"",", "),"")</f>
        <v/>
      </c>
      <c r="RI86" t="str">
        <f>IF(JQ86=1,RI$8&amp;IF(SUM(JR86:$KK86)=0,"",", "),"")</f>
        <v/>
      </c>
      <c r="RJ86" t="str">
        <f>IF(JR86=1,RJ$8&amp;IF(SUM(JS86:$KK86)=0,"",", "),"")</f>
        <v/>
      </c>
      <c r="RK86" t="str">
        <f>IF(JS86=1,RK$8&amp;IF(SUM(JT86:$KK86)=0,"",", "),"")</f>
        <v/>
      </c>
      <c r="RL86" t="str">
        <f>IF(JT86=1,RL$8&amp;IF(SUM(JU86:$KK86)=0,"",", "),"")</f>
        <v/>
      </c>
      <c r="RM86" t="str">
        <f>IF(JU86=1,RM$8&amp;IF(SUM(JV86:$KK86)=0,"",", "),"")</f>
        <v/>
      </c>
      <c r="RN86" t="str">
        <f>IF(JV86=1,RN$8&amp;IF(SUM(JW86:$KK86)=0,"",", "),"")</f>
        <v/>
      </c>
      <c r="RO86" t="str">
        <f>IF(JW86=1,RO$8&amp;IF(SUM(JX86:$KK86)=0,"",", "),"")</f>
        <v/>
      </c>
      <c r="RP86" t="str">
        <f>IF(JX86=1,RP$8&amp;IF(SUM(JY86:$KK86)=0,"",", "),"")</f>
        <v/>
      </c>
      <c r="RQ86" t="str">
        <f>IF(JY86=1,RQ$8&amp;IF(SUM(JZ86:$KK86)=0,"",", "),"")</f>
        <v/>
      </c>
      <c r="RR86" t="str">
        <f>IF(JZ86=1,RR$8&amp;IF(SUM(KA86:$KK86)=0,"",", "),"")</f>
        <v/>
      </c>
      <c r="RS86" t="str">
        <f>IF(KA86=1,RS$8&amp;IF(SUM(KB86:$KK86)=0,"",", "),"")</f>
        <v/>
      </c>
      <c r="RT86" t="str">
        <f>IF(KB86=1,RT$8&amp;IF(SUM(KC86:$KK86)=0,"",", "),"")</f>
        <v/>
      </c>
      <c r="RU86" t="str">
        <f>IF(KC86=1,RU$8&amp;IF(SUM(KD86:$KK86)=0,"",", "),"")</f>
        <v/>
      </c>
      <c r="RV86" t="str">
        <f>IF(KD86=1,RV$8&amp;IF(SUM(KE86:$KK86)=0,"",", "),"")</f>
        <v/>
      </c>
      <c r="RW86" t="str">
        <f>IF(KE86=1,RW$8&amp;IF(SUM(KF86:$KK86)=0,"",", "),"")</f>
        <v/>
      </c>
      <c r="RX86" t="str">
        <f>IF(KF86=1,RX$8&amp;IF(SUM(KG86:$KK86)=0,"",", "),"")</f>
        <v/>
      </c>
      <c r="RY86" t="str">
        <f>IF(KG86=1,RY$8&amp;IF(SUM(KH86:$KK86)=0,"",", "),"")</f>
        <v/>
      </c>
      <c r="RZ86" t="str">
        <f>IF(KH86=1,RZ$8&amp;IF(SUM(KI86:$KK86)=0,"",", "),"")</f>
        <v/>
      </c>
      <c r="SA86" t="str">
        <f>IF(KI86=1,SA$8&amp;IF(SUM(KJ86:$KK86)=0,"",", "),"")</f>
        <v/>
      </c>
      <c r="SB86" t="str">
        <f>IF(KJ86=1,SB$8&amp;IF(SUM(KK86:$KK86)=0,"",", "),"")</f>
        <v/>
      </c>
      <c r="SC86" t="str">
        <f t="shared" si="143"/>
        <v/>
      </c>
    </row>
    <row r="87" spans="1:497" ht="60" customHeight="1" x14ac:dyDescent="0.45">
      <c r="A87" s="62"/>
      <c r="B87" s="212" t="str">
        <f t="shared" si="72"/>
        <v/>
      </c>
      <c r="C87" s="212" t="str">
        <f t="shared" si="131"/>
        <v/>
      </c>
      <c r="D87" s="212" t="str">
        <f t="shared" si="132"/>
        <v/>
      </c>
      <c r="E87" s="212" t="str">
        <f t="shared" si="133"/>
        <v/>
      </c>
      <c r="F87" s="212" t="str">
        <f t="shared" si="134"/>
        <v/>
      </c>
      <c r="G87" s="237" t="str">
        <f>IF('EDCI Data'!B87="","",'EDCI Data'!B87)</f>
        <v/>
      </c>
      <c r="H87" s="238" t="str">
        <f>IF('EDCI Data'!C87="","",'EDCI Data'!C87)</f>
        <v/>
      </c>
      <c r="I87" s="239" t="str">
        <f>IF('EDCI Data'!D87="","",'EDCI Data'!D87)</f>
        <v/>
      </c>
      <c r="J87" s="240" t="str">
        <f>IF('EDCI Data'!E87="","",'EDCI Data'!E87)</f>
        <v/>
      </c>
      <c r="K87" s="237" t="str">
        <f>IF('EDCI Data'!F87="","",'EDCI Data'!F87)</f>
        <v/>
      </c>
      <c r="L87" s="237" t="str">
        <f>IF('EDCI Data'!G87="","",'EDCI Data'!G87)</f>
        <v/>
      </c>
      <c r="M87" s="237" t="str">
        <f>IF('EDCI Data'!H87="","",'EDCI Data'!H87)</f>
        <v/>
      </c>
      <c r="N87" s="237" t="str">
        <f>IF('EDCI Data'!I87="","",'EDCI Data'!I87)</f>
        <v/>
      </c>
      <c r="O87" s="237" t="str">
        <f>IF('EDCI Data'!J87="","",'EDCI Data'!J87)</f>
        <v/>
      </c>
      <c r="P87" s="237" t="str">
        <f>IF('EDCI Data'!K87="","",'EDCI Data'!K87)</f>
        <v/>
      </c>
      <c r="Q87" s="241" t="str">
        <f>IF('EDCI Data'!L87="","",'EDCI Data'!L87)</f>
        <v/>
      </c>
      <c r="R87" s="241" t="str">
        <f>IF('EDCI Data'!M87="","",'EDCI Data'!M87)</f>
        <v/>
      </c>
      <c r="S87" s="237" t="str">
        <f>IF('EDCI Data'!N87="","",'EDCI Data'!N87)</f>
        <v/>
      </c>
      <c r="T87" s="237" t="str">
        <f>IF('EDCI Data'!O87="","",'EDCI Data'!O87)</f>
        <v/>
      </c>
      <c r="U87" s="237" t="str">
        <f>IF('EDCI Data'!P87="","",'EDCI Data'!P87)</f>
        <v/>
      </c>
      <c r="V87" s="237" t="str">
        <f>IF('EDCI Data'!Q87="","",'EDCI Data'!Q87)</f>
        <v/>
      </c>
      <c r="W87" s="242" t="str">
        <f>IF('EDCI Data'!R87="","",'EDCI Data'!R87)</f>
        <v/>
      </c>
      <c r="X87" s="243" t="str">
        <f>IF('EDCI Data'!S87="","",'EDCI Data'!S87)</f>
        <v/>
      </c>
      <c r="Y87" s="243" t="str">
        <f>IF('EDCI Data'!T87="","",'EDCI Data'!T87)</f>
        <v/>
      </c>
      <c r="Z87" s="244" t="str">
        <f>IF('EDCI Data'!U87="","",'EDCI Data'!U87)</f>
        <v/>
      </c>
      <c r="AA87" s="237" t="str">
        <f>IF('EDCI Data'!V87="","",'EDCI Data'!V87)</f>
        <v/>
      </c>
      <c r="AB87" s="244" t="str">
        <f>IF('EDCI Data'!W87="","",'EDCI Data'!W87)</f>
        <v/>
      </c>
      <c r="AC87" s="237" t="str">
        <f>IF('EDCI Data'!X87="","",'EDCI Data'!X87)</f>
        <v/>
      </c>
      <c r="AD87" s="244" t="str">
        <f>IF('EDCI Data'!Y87="","",'EDCI Data'!Y87)</f>
        <v/>
      </c>
      <c r="AE87" s="237" t="str">
        <f>IF('EDCI Data'!Z87="","",'EDCI Data'!Z87)</f>
        <v/>
      </c>
      <c r="AF87" s="237" t="str">
        <f>IF('EDCI Data'!AA87="","",'EDCI Data'!AA87)</f>
        <v/>
      </c>
      <c r="AG87" s="237" t="str">
        <f>IF('EDCI Data'!AB87="","",'EDCI Data'!AB87)</f>
        <v/>
      </c>
      <c r="AH87" s="237" t="str">
        <f>IF('EDCI Data'!AC87="","",'EDCI Data'!AC87)</f>
        <v/>
      </c>
      <c r="AI87" s="237" t="str">
        <f>IF('EDCI Data'!AD87="","",'EDCI Data'!AD87)</f>
        <v/>
      </c>
      <c r="AJ87" s="237" t="str">
        <f>IF('EDCI Data'!AE87="","",'EDCI Data'!AE87)</f>
        <v/>
      </c>
      <c r="AK87" s="237" t="str">
        <f>IF('EDCI Data'!AF87="","",'EDCI Data'!AF87)</f>
        <v/>
      </c>
      <c r="AL87" s="237" t="str">
        <f>IF('EDCI Data'!AG87="","",'EDCI Data'!AG87)</f>
        <v/>
      </c>
      <c r="AM87" s="237" t="str">
        <f>IF('EDCI Data'!AH87="","",'EDCI Data'!AH87)</f>
        <v/>
      </c>
      <c r="AN87" s="237" t="str">
        <f>IF('EDCI Data'!AI87="","",'EDCI Data'!AI87)</f>
        <v/>
      </c>
      <c r="AO87" s="237" t="str">
        <f>IF('EDCI Data'!AJ87="","",'EDCI Data'!AJ87)</f>
        <v/>
      </c>
      <c r="AP87" s="237" t="str">
        <f>IF('EDCI Data'!AK87="","",'EDCI Data'!AK87)</f>
        <v/>
      </c>
      <c r="AQ87" s="237" t="str">
        <f>IF('EDCI Data'!AL87="","",'EDCI Data'!AL87)</f>
        <v/>
      </c>
      <c r="AR87" s="237" t="str">
        <f>IF('EDCI Data'!AM87="","",'EDCI Data'!AM87)</f>
        <v/>
      </c>
      <c r="AS87" s="237" t="str">
        <f>IF('EDCI Data'!AN87="","",'EDCI Data'!AN87)</f>
        <v/>
      </c>
      <c r="AT87" s="237" t="str">
        <f>IF('EDCI Data'!AO87="","",'EDCI Data'!AO87)</f>
        <v/>
      </c>
      <c r="AU87" s="237" t="str">
        <f>IF('EDCI Data'!AP87="","",'EDCI Data'!AP87)</f>
        <v/>
      </c>
      <c r="AV87" s="237" t="str">
        <f>IF('EDCI Data'!AQ87="","",'EDCI Data'!AQ87)</f>
        <v/>
      </c>
      <c r="AW87" s="237" t="str">
        <f>IF('EDCI Data'!AR87="","",'EDCI Data'!AR87)</f>
        <v/>
      </c>
      <c r="AX87" s="237" t="str">
        <f>IF('EDCI Data'!AS87="","",'EDCI Data'!AS87)</f>
        <v/>
      </c>
      <c r="AY87" s="237" t="str">
        <f>IF('EDCI Data'!AT87="","",'EDCI Data'!AT87)</f>
        <v/>
      </c>
      <c r="AZ87" s="237" t="str">
        <f>IF('EDCI Data'!AU87="","",'EDCI Data'!AU87)</f>
        <v/>
      </c>
      <c r="BA87" s="237" t="str">
        <f>IF('EDCI Data'!AV87="","",'EDCI Data'!AV87)</f>
        <v/>
      </c>
      <c r="BB87" s="245" t="str">
        <f>IF('EDCI Data'!AW87="","",'EDCI Data'!AW87)</f>
        <v/>
      </c>
      <c r="BC87" s="245" t="str">
        <f>IF('EDCI Data'!AX87="","",'EDCI Data'!AX87)</f>
        <v/>
      </c>
      <c r="BD87" s="246" t="str">
        <f t="shared" si="135"/>
        <v/>
      </c>
      <c r="BE87" s="247" t="str">
        <f>IF('EDCI Data'!AY87="","",'EDCI Data'!AY87)</f>
        <v/>
      </c>
      <c r="BF87" s="247" t="str">
        <f>IF('EDCI Data'!AZ87="","",'EDCI Data'!AZ87)</f>
        <v/>
      </c>
      <c r="BG87" s="247" t="str">
        <f>IF('EDCI Data'!BA87="","",'EDCI Data'!BA87)</f>
        <v/>
      </c>
      <c r="BH87" s="247" t="str">
        <f>IF('EDCI Data'!BB87="","",'EDCI Data'!BB87)</f>
        <v/>
      </c>
      <c r="BI87" s="247" t="str">
        <f>IF('EDCI Data'!BC87="","",'EDCI Data'!BC87)</f>
        <v/>
      </c>
      <c r="BJ87" s="247" t="str">
        <f>IF('EDCI Data'!BD87="","",'EDCI Data'!BD87)</f>
        <v/>
      </c>
      <c r="BK87" s="247" t="str">
        <f>IF('EDCI Data'!BE87="","",'EDCI Data'!BE87)</f>
        <v/>
      </c>
      <c r="BL87" s="247" t="str">
        <f>IF('EDCI Data'!BF87="","",'EDCI Data'!BF87)</f>
        <v/>
      </c>
      <c r="BM87" s="247" t="str">
        <f>IF('EDCI Data'!BG87="","",'EDCI Data'!BG87)</f>
        <v/>
      </c>
      <c r="BN87" s="248" t="str">
        <f>IF('EDCI Data'!BH87="","",'EDCI Data'!BH87)</f>
        <v/>
      </c>
      <c r="BO87" s="248" t="str">
        <f>IF('EDCI Data'!BI87="","",'EDCI Data'!BI87)</f>
        <v/>
      </c>
      <c r="BP87" s="249" t="str">
        <f>IF('EDCI Data'!BJ87="","",'EDCI Data'!BJ87)</f>
        <v/>
      </c>
      <c r="BQ87" s="248" t="str">
        <f>IF('EDCI Data'!BK87="","",'EDCI Data'!BK87)</f>
        <v/>
      </c>
      <c r="BR87" s="248" t="str">
        <f>IF('EDCI Data'!BL87="","",'EDCI Data'!BL87)</f>
        <v/>
      </c>
      <c r="BS87" s="250" t="str">
        <f>IF('EDCI Data'!BM87="","",'EDCI Data'!BM87)</f>
        <v/>
      </c>
      <c r="BT87" s="251" t="str">
        <f>IF('EDCI Data'!BN87="","",'EDCI Data'!BN87)</f>
        <v/>
      </c>
      <c r="BU87" s="246" t="str">
        <f>IF('EDCI Data'!BO87="","",'EDCI Data'!BO87)</f>
        <v/>
      </c>
      <c r="BV87" s="252">
        <f t="shared" si="136"/>
        <v>0</v>
      </c>
      <c r="BW87" s="252">
        <f t="shared" si="137"/>
        <v>0</v>
      </c>
      <c r="BX87" s="252">
        <f t="shared" si="138"/>
        <v>0</v>
      </c>
      <c r="BY87" s="252">
        <f t="shared" si="139"/>
        <v>0</v>
      </c>
      <c r="BZ87" t="str">
        <f t="shared" si="73"/>
        <v/>
      </c>
      <c r="CA87" s="253"/>
      <c r="CB87"/>
      <c r="CC87"/>
      <c r="CD87"/>
      <c r="CE87" t="str">
        <f t="shared" si="74"/>
        <v/>
      </c>
      <c r="CF87"/>
      <c r="CG87" t="str">
        <f t="shared" si="75"/>
        <v/>
      </c>
      <c r="CH87" t="str">
        <f t="shared" si="76"/>
        <v/>
      </c>
      <c r="CI87" t="str">
        <f t="shared" si="77"/>
        <v/>
      </c>
      <c r="CJ87" t="str">
        <f t="shared" si="78"/>
        <v/>
      </c>
      <c r="CK87"/>
      <c r="CL87"/>
      <c r="CM87" t="str">
        <f t="shared" si="79"/>
        <v/>
      </c>
      <c r="CN87" t="str">
        <f t="shared" si="80"/>
        <v/>
      </c>
      <c r="CO87" t="str">
        <f t="shared" si="81"/>
        <v/>
      </c>
      <c r="CP87" t="str">
        <f t="shared" si="82"/>
        <v/>
      </c>
      <c r="CQ87"/>
      <c r="CR87" t="str" cm="1">
        <f t="array" ref="CR87">IF(COUNTIFS($BZ$10:$BZ$259,$BZ87,$I$10:$I$259,$I87+1)&gt;0,IF(X87&lt;&gt;INDEX(Y$10:Y$259,MATCH(1,INDEX(($BZ87=$BZ$10:$BZ$259)*($I$10:$I$259=$I87+1),0,1),0)),"Number of FTEs in previous year do not align with Number of FTEs in current year across years, by definition these should be equal. Please check and update if required. "&amp;CHAR(10),""),"")</f>
        <v/>
      </c>
      <c r="CS87" t="str" cm="1">
        <f t="array" ref="CS87">IF(COUNTIFS($BZ$10:$BZ$259,$BZ87,$I$10:$I$259,$I87-1)&gt;0,IF(Y87&lt;&gt;INDEX(X$10:X$259,MATCH(1,INDEX(($BZ87=$BZ$10:$BZ$259)*($I$10:$I$259=$I87-1),0,1),0)),"Number of FTEs in previous year do not align with Number of FTEs in current year across years, by definition these should be equal. Please check and update if required. "&amp;CHAR(10),""),"")</f>
        <v/>
      </c>
      <c r="CT87" t="str">
        <f t="shared" si="83"/>
        <v/>
      </c>
      <c r="CU87" t="str">
        <f t="shared" si="84"/>
        <v/>
      </c>
      <c r="CV87"/>
      <c r="CW87" t="str">
        <f t="shared" si="85"/>
        <v/>
      </c>
      <c r="CX87"/>
      <c r="CY87" t="str">
        <f t="shared" si="86"/>
        <v/>
      </c>
      <c r="CZ87"/>
      <c r="DA87" t="str">
        <f t="shared" si="87"/>
        <v/>
      </c>
      <c r="DB87"/>
      <c r="DC87"/>
      <c r="DD87"/>
      <c r="DE87"/>
      <c r="DF87"/>
      <c r="DG87"/>
      <c r="DH87"/>
      <c r="DI87"/>
      <c r="DJ87"/>
      <c r="DK87"/>
      <c r="DL87"/>
      <c r="DM87"/>
      <c r="DN87"/>
      <c r="DO87"/>
      <c r="DP87"/>
      <c r="DQ87"/>
      <c r="DR87"/>
      <c r="DS87"/>
      <c r="DT87"/>
      <c r="DU87"/>
      <c r="DV87"/>
      <c r="DW87"/>
      <c r="DX87" t="str">
        <f t="shared" si="88"/>
        <v/>
      </c>
      <c r="DY87" t="str">
        <f t="shared" si="89"/>
        <v/>
      </c>
      <c r="DZ87" t="str">
        <f t="shared" si="90"/>
        <v/>
      </c>
      <c r="EA87" t="str">
        <f t="shared" si="91"/>
        <v/>
      </c>
      <c r="EB87" t="str">
        <f t="shared" si="92"/>
        <v/>
      </c>
      <c r="EC87" t="str">
        <f t="shared" si="93"/>
        <v/>
      </c>
      <c r="ED87" t="str">
        <f t="shared" si="94"/>
        <v/>
      </c>
      <c r="EE87" t="str">
        <f t="shared" si="95"/>
        <v/>
      </c>
      <c r="EF87" t="str">
        <f t="shared" si="96"/>
        <v/>
      </c>
      <c r="EG87" t="str">
        <f t="shared" si="97"/>
        <v/>
      </c>
      <c r="EH87" t="str">
        <f t="shared" si="98"/>
        <v/>
      </c>
      <c r="EI87" t="str">
        <f t="shared" si="99"/>
        <v/>
      </c>
      <c r="EJ87"/>
      <c r="EK87"/>
      <c r="EL87"/>
      <c r="EM87"/>
      <c r="EN87"/>
      <c r="EO87"/>
      <c r="EP87"/>
      <c r="EQ87" t="str">
        <f t="shared" si="100"/>
        <v/>
      </c>
      <c r="ER87" t="str">
        <f t="shared" si="101"/>
        <v/>
      </c>
      <c r="ES87" t="str">
        <f t="shared" si="102"/>
        <v/>
      </c>
      <c r="ET87"/>
      <c r="EU87" t="str">
        <f t="shared" si="103"/>
        <v/>
      </c>
      <c r="EV87"/>
      <c r="EW87" t="str">
        <f t="shared" si="104"/>
        <v/>
      </c>
      <c r="EX87"/>
      <c r="EY87" t="str">
        <f t="shared" si="105"/>
        <v/>
      </c>
      <c r="EZ87"/>
      <c r="FA87"/>
      <c r="FB87"/>
      <c r="FC87"/>
      <c r="FD87"/>
      <c r="FE87"/>
      <c r="FF87"/>
      <c r="FG87"/>
      <c r="FH87"/>
      <c r="FI87"/>
      <c r="FJ87"/>
      <c r="FK87"/>
      <c r="FL87"/>
      <c r="FM87"/>
      <c r="FN87"/>
      <c r="FO87"/>
      <c r="FP87"/>
      <c r="FQ87"/>
      <c r="FR87"/>
      <c r="FS87"/>
      <c r="FT87"/>
      <c r="FU87"/>
      <c r="FV87" t="str">
        <f t="shared" si="106"/>
        <v/>
      </c>
      <c r="FW87" t="str">
        <f t="shared" si="107"/>
        <v/>
      </c>
      <c r="FX87"/>
      <c r="FY87" t="str">
        <f t="shared" si="108"/>
        <v/>
      </c>
      <c r="FZ87" t="str">
        <f t="shared" si="109"/>
        <v/>
      </c>
      <c r="GA87" t="str">
        <f t="shared" si="110"/>
        <v/>
      </c>
      <c r="GB87" t="str">
        <f t="shared" si="111"/>
        <v/>
      </c>
      <c r="GC87" t="str">
        <f t="shared" si="112"/>
        <v/>
      </c>
      <c r="GD87" t="str">
        <f t="shared" si="113"/>
        <v/>
      </c>
      <c r="GE87" t="str">
        <f t="shared" si="114"/>
        <v/>
      </c>
      <c r="GF87" t="str">
        <f t="shared" si="115"/>
        <v/>
      </c>
      <c r="GG87" t="str">
        <f t="shared" si="116"/>
        <v/>
      </c>
      <c r="GH87"/>
      <c r="GI87"/>
      <c r="GJ87"/>
      <c r="GK87"/>
      <c r="GL87"/>
      <c r="GM87"/>
      <c r="GN87"/>
      <c r="GO87"/>
      <c r="GP87" t="str">
        <f t="shared" si="117"/>
        <v/>
      </c>
      <c r="GQ87" t="str">
        <f t="shared" si="118"/>
        <v/>
      </c>
      <c r="GR87"/>
      <c r="GS87" t="str">
        <f t="shared" si="119"/>
        <v/>
      </c>
      <c r="GT87"/>
      <c r="GU87" t="str">
        <f t="shared" si="120"/>
        <v/>
      </c>
      <c r="GV87"/>
      <c r="GW87" t="str">
        <f t="shared" si="121"/>
        <v/>
      </c>
      <c r="GX87"/>
      <c r="GY87"/>
      <c r="GZ87"/>
      <c r="HA87"/>
      <c r="HB87"/>
      <c r="HC87"/>
      <c r="HD87"/>
      <c r="HE87"/>
      <c r="HF87"/>
      <c r="HG87"/>
      <c r="HH87"/>
      <c r="HI87"/>
      <c r="HJ87"/>
      <c r="HK87"/>
      <c r="HL87"/>
      <c r="HM87"/>
      <c r="HN87"/>
      <c r="HO87"/>
      <c r="HP87"/>
      <c r="HQ87"/>
      <c r="HR87"/>
      <c r="HS87"/>
      <c r="HT87" t="str">
        <f t="shared" si="122"/>
        <v/>
      </c>
      <c r="HU87" t="str">
        <f t="shared" si="123"/>
        <v/>
      </c>
      <c r="HV87"/>
      <c r="HW87"/>
      <c r="HX87"/>
      <c r="HY87"/>
      <c r="HZ87"/>
      <c r="IA87"/>
      <c r="IB87"/>
      <c r="IC87"/>
      <c r="ID87"/>
      <c r="IE87" t="str">
        <f t="shared" si="124"/>
        <v/>
      </c>
      <c r="IF87"/>
      <c r="IG87"/>
      <c r="IH87"/>
      <c r="II87"/>
      <c r="IJ87"/>
      <c r="IK87"/>
      <c r="IL87"/>
      <c r="IM87"/>
      <c r="IN87"/>
      <c r="IO87"/>
      <c r="IP87"/>
      <c r="IQ87" t="str">
        <f t="shared" si="125"/>
        <v/>
      </c>
      <c r="IR87"/>
      <c r="IS87" t="str">
        <f t="shared" si="126"/>
        <v/>
      </c>
      <c r="IT87"/>
      <c r="IU87" t="str">
        <f t="shared" si="127"/>
        <v/>
      </c>
      <c r="IV87"/>
      <c r="IW87"/>
      <c r="IX87"/>
      <c r="IY87"/>
      <c r="IZ87"/>
      <c r="JA87"/>
      <c r="JB87"/>
      <c r="JC87"/>
      <c r="JD87"/>
      <c r="JE87"/>
      <c r="JF87"/>
      <c r="JG87"/>
      <c r="JH87"/>
      <c r="JI87"/>
      <c r="JJ87"/>
      <c r="JK87"/>
      <c r="JL87"/>
      <c r="JM87"/>
      <c r="JN87"/>
      <c r="JO87"/>
      <c r="JP87"/>
      <c r="JQ87"/>
      <c r="JR87" t="str">
        <f t="shared" si="128"/>
        <v/>
      </c>
      <c r="JS87" t="str">
        <f t="shared" si="129"/>
        <v/>
      </c>
      <c r="JT87"/>
      <c r="JU87"/>
      <c r="JV87"/>
      <c r="JW87"/>
      <c r="JX87"/>
      <c r="JY87"/>
      <c r="JZ87"/>
      <c r="KA87"/>
      <c r="KB87"/>
      <c r="KC87" t="str">
        <f t="shared" si="130"/>
        <v/>
      </c>
      <c r="KD87"/>
      <c r="KE87"/>
      <c r="KF87"/>
      <c r="KG87"/>
      <c r="KH87"/>
      <c r="KI87"/>
      <c r="KJ87"/>
      <c r="KK87"/>
      <c r="KL87" t="str">
        <f>IF(CT87=1,KL$8&amp;IF(SUM(CU87:$EQ87)=0,"",", "),"")</f>
        <v/>
      </c>
      <c r="KM87" t="str">
        <f>IF(CU87=1,KM$8&amp;IF(SUM(CV87:$EQ87)=0,"",", "),"")</f>
        <v/>
      </c>
      <c r="KN87" t="str">
        <f>IF(CV87=1,KN$8&amp;IF(SUM(CW87:$EQ87)=0,"",", "),"")</f>
        <v/>
      </c>
      <c r="KO87" t="str">
        <f>IF(CW87=1,KO$8&amp;IF(SUM(CX87:$EQ87)=0,"",", "),"")</f>
        <v/>
      </c>
      <c r="KP87" t="str">
        <f>IF(CX87=1,KP$8&amp;IF(SUM(CY87:$EQ87)=0,"",", "),"")</f>
        <v/>
      </c>
      <c r="KQ87" t="str">
        <f>IF(CY87=1,KQ$8&amp;IF(SUM(CZ87:$EQ87)=0,"",", "),"")</f>
        <v/>
      </c>
      <c r="KR87" t="str">
        <f>IF(CZ87=1,KR$8&amp;IF(SUM(DA87:$EQ87)=0,"",", "),"")</f>
        <v/>
      </c>
      <c r="KS87" t="str">
        <f>IF(DA87=1,KS$8&amp;IF(SUM(DB87:$EQ87)=0,"",", "),"")</f>
        <v/>
      </c>
      <c r="KT87" t="str">
        <f>IF(DB87=1,KT$8&amp;IF(SUM(DC87:$EQ87)=0,"",", "),"")</f>
        <v/>
      </c>
      <c r="KU87" t="str">
        <f>IF(DC87=1,KU$8&amp;IF(SUM(DD87:$EQ87)=0,"",", "),"")</f>
        <v/>
      </c>
      <c r="KV87" t="str">
        <f>IF(DD87=1,KV$8&amp;IF(SUM(DE87:$EQ87)=0,"",", "),"")</f>
        <v/>
      </c>
      <c r="KW87" t="str">
        <f>IF(DE87=1,KW$8&amp;IF(SUM(DF87:$EQ87)=0,"",", "),"")</f>
        <v/>
      </c>
      <c r="KX87" t="str">
        <f>IF(DF87=1,KX$8&amp;IF(SUM(DG87:$EQ87)=0,"",", "),"")</f>
        <v/>
      </c>
      <c r="KY87" t="str">
        <f>IF(DG87=1,KY$8&amp;IF(SUM(DH87:$EQ87)=0,"",", "),"")</f>
        <v/>
      </c>
      <c r="KZ87" t="str">
        <f>IF(DH87=1,KZ$8&amp;IF(SUM(DI87:$EQ87)=0,"",", "),"")</f>
        <v/>
      </c>
      <c r="LA87" t="str">
        <f>IF(DI87=1,LA$8&amp;IF(SUM(DJ87:$EQ87)=0,"",", "),"")</f>
        <v/>
      </c>
      <c r="LB87" t="str">
        <f>IF(DJ87=1,LB$8&amp;IF(SUM(DK87:$EQ87)=0,"",", "),"")</f>
        <v/>
      </c>
      <c r="LC87" t="str">
        <f>IF(DK87=1,LC$8&amp;IF(SUM(DL87:$EQ87)=0,"",", "),"")</f>
        <v/>
      </c>
      <c r="LD87" t="str">
        <f>IF(DL87=1,LD$8&amp;IF(SUM(DM87:$EQ87)=0,"",", "),"")</f>
        <v/>
      </c>
      <c r="LE87" t="str">
        <f>IF(DM87=1,LE$8&amp;IF(SUM(DN87:$EQ87)=0,"",", "),"")</f>
        <v/>
      </c>
      <c r="LF87" t="str">
        <f>IF(DN87=1,LF$8&amp;IF(SUM(DO87:$EQ87)=0,"",", "),"")</f>
        <v/>
      </c>
      <c r="LG87" t="str">
        <f>IF(DO87=1,LG$8&amp;IF(SUM(DP87:$EQ87)=0,"",", "),"")</f>
        <v/>
      </c>
      <c r="LH87" t="str">
        <f>IF(DP87=1,LH$8&amp;IF(SUM(DQ87:$EQ87)=0,"",", "),"")</f>
        <v/>
      </c>
      <c r="LI87" t="str">
        <f>IF(DQ87=1,LI$8&amp;IF(SUM(DR87:$EQ87)=0,"",", "),"")</f>
        <v/>
      </c>
      <c r="LJ87" t="str">
        <f>IF(DR87=1,LJ$8&amp;IF(SUM(DS87:$EQ87)=0,"",", "),"")</f>
        <v/>
      </c>
      <c r="LK87" t="str">
        <f>IF(DS87=1,LK$8&amp;IF(SUM(DT87:$EQ87)=0,"",", "),"")</f>
        <v/>
      </c>
      <c r="LL87" t="str">
        <f>IF(DT87=1,LL$8&amp;IF(SUM(DU87:$EQ87)=0,"",", "),"")</f>
        <v/>
      </c>
      <c r="LM87" t="str">
        <f>IF(DU87=1,LM$8&amp;IF(SUM(DV87:$EQ87)=0,"",", "),"")</f>
        <v/>
      </c>
      <c r="LN87" t="str">
        <f>IF(DV87=1,LN$8&amp;IF(SUM(DW87:$EQ87)=0,"",", "),"")</f>
        <v/>
      </c>
      <c r="LO87" t="str">
        <f>IF(DW87=1,LO$8&amp;IF(SUM(DX87:$EQ87)=0,"",", "),"")</f>
        <v/>
      </c>
      <c r="LP87" t="str">
        <f>IF(DX87=1,LP$8&amp;IF(SUM(DY87:$EQ87)=0,"",", "),"")</f>
        <v/>
      </c>
      <c r="LQ87" t="str">
        <f>IF(DY87=1,LQ$8&amp;IF(SUM(DZ87:$EQ87)=0,"",", "),"")</f>
        <v/>
      </c>
      <c r="LR87" t="str">
        <f>IF(DZ87=1,LR$8&amp;IF(SUM(EA87:$EQ87)=0,"",", "),"")</f>
        <v/>
      </c>
      <c r="LS87" t="str">
        <f>IF(EA87=1,LS$8&amp;IF(SUM(EB87:$EQ87)=0,"",", "),"")</f>
        <v/>
      </c>
      <c r="LT87" t="str">
        <f>IF(EB87=1,LT$8&amp;IF(SUM(EC87:$EQ87)=0,"",", "),"")</f>
        <v/>
      </c>
      <c r="LU87" t="str">
        <f>IF(EC87=1,LU$8&amp;IF(SUM(ED87:$EQ87)=0,"",", "),"")</f>
        <v/>
      </c>
      <c r="LV87" t="str">
        <f>IF(ED87=1,LV$8&amp;IF(SUM(EE87:$EQ87)=0,"",", "),"")</f>
        <v/>
      </c>
      <c r="LW87" t="str">
        <f>IF(EE87=1,LW$8&amp;IF(SUM(EF87:$EQ87)=0,"",", "),"")</f>
        <v/>
      </c>
      <c r="LX87" t="str">
        <f>IF(EF87=1,LX$8&amp;IF(SUM(EG87:$EQ87)=0,"",", "),"")</f>
        <v/>
      </c>
      <c r="LY87" t="str">
        <f>IF(EG87=1,LY$8&amp;IF(SUM(EH87:$EQ87)=0,"",", "),"")</f>
        <v/>
      </c>
      <c r="LZ87" t="str">
        <f>IF(EH87=1,LZ$8&amp;IF(SUM(EI87:$EQ87)=0,"",", "),"")</f>
        <v/>
      </c>
      <c r="MA87" t="str">
        <f>IF(EI87=1,MA$8&amp;IF(SUM(EJ87:$EQ87)=0,"",", "),"")</f>
        <v/>
      </c>
      <c r="MB87" t="str">
        <f>IF(EJ87=1,MB$8&amp;IF(SUM(EK87:$EQ87)=0,"",", "),"")</f>
        <v/>
      </c>
      <c r="MC87" t="str">
        <f>IF(EK87=1,MC$8&amp;IF(SUM(EL87:$EQ87)=0,"",", "),"")</f>
        <v/>
      </c>
      <c r="MD87" t="str">
        <f>IF(EL87=1,MD$8&amp;IF(SUM(EM87:$EQ87)=0,"",", "),"")</f>
        <v/>
      </c>
      <c r="ME87" t="str">
        <f>IF(EM87=1,ME$8&amp;IF(SUM(EN87:$EQ87)=0,"",", "),"")</f>
        <v/>
      </c>
      <c r="MF87" t="str">
        <f>IF(EN87=1,MF$8&amp;IF(SUM(EO87:$EQ87)=0,"",", "),"")</f>
        <v/>
      </c>
      <c r="MG87" t="str">
        <f>IF(EO87=1,MG$8&amp;IF(SUM(EP87:$EQ87)=0,"",", "),"")</f>
        <v/>
      </c>
      <c r="MH87" t="str">
        <f>IF(EP87=1,MH$8&amp;IF(SUM(EQ87:$EQ87)=0,"",", "),"")</f>
        <v/>
      </c>
      <c r="MI87" t="str">
        <f t="shared" si="140"/>
        <v/>
      </c>
      <c r="MJ87" t="str">
        <f>IF(ER87=1,MJ$8&amp;IF(SUM(ES87:$GO87)=0,"",", "),"")</f>
        <v/>
      </c>
      <c r="MK87" t="str">
        <f>IF(ES87=1,MK$8&amp;IF(SUM(ET87:$GO87)=0,"",", "),"")</f>
        <v/>
      </c>
      <c r="ML87" t="str">
        <f>IF(ET87=1,ML$8&amp;IF(SUM(EU87:$GO87)=0,"",", "),"")</f>
        <v/>
      </c>
      <c r="MM87" t="str">
        <f>IF(EU87=1,MM$8&amp;IF(SUM(EV87:$GO87)=0,"",", "),"")</f>
        <v/>
      </c>
      <c r="MN87" t="str">
        <f>IF(EV87=1,MN$8&amp;IF(SUM(EW87:$GO87)=0,"",", "),"")</f>
        <v/>
      </c>
      <c r="MO87" t="str">
        <f>IF(EW87=1,MO$8&amp;IF(SUM(EX87:$GO87)=0,"",", "),"")</f>
        <v/>
      </c>
      <c r="MP87" t="str">
        <f>IF(EX87=1,MP$8&amp;IF(SUM(EY87:$GO87)=0,"",", "),"")</f>
        <v/>
      </c>
      <c r="MQ87" t="str">
        <f>IF(EY87=1,MQ$8&amp;IF(SUM(EZ87:$GO87)=0,"",", "),"")</f>
        <v/>
      </c>
      <c r="MR87" t="str">
        <f>IF(EZ87=1,MR$8&amp;IF(SUM(FA87:$GO87)=0,"",", "),"")</f>
        <v/>
      </c>
      <c r="MS87" t="str">
        <f>IF(FA87=1,MS$8&amp;IF(SUM(FB87:$GO87)=0,"",", "),"")</f>
        <v/>
      </c>
      <c r="MT87" t="str">
        <f>IF(FB87=1,MT$8&amp;IF(SUM(FC87:$GO87)=0,"",", "),"")</f>
        <v/>
      </c>
      <c r="MU87" t="str">
        <f>IF(FC87=1,MU$8&amp;IF(SUM(FD87:$GO87)=0,"",", "),"")</f>
        <v/>
      </c>
      <c r="MV87" t="str">
        <f>IF(FD87=1,MV$8&amp;IF(SUM(FE87:$GO87)=0,"",", "),"")</f>
        <v/>
      </c>
      <c r="MW87" t="str">
        <f>IF(FE87=1,MW$8&amp;IF(SUM(FF87:$GO87)=0,"",", "),"")</f>
        <v/>
      </c>
      <c r="MX87" t="str">
        <f>IF(FF87=1,MX$8&amp;IF(SUM(FG87:$GO87)=0,"",", "),"")</f>
        <v/>
      </c>
      <c r="MY87" t="str">
        <f>IF(FG87=1,MY$8&amp;IF(SUM(FH87:$GO87)=0,"",", "),"")</f>
        <v/>
      </c>
      <c r="MZ87" t="str">
        <f>IF(FH87=1,MZ$8&amp;IF(SUM(FI87:$GO87)=0,"",", "),"")</f>
        <v/>
      </c>
      <c r="NA87" t="str">
        <f>IF(FI87=1,NA$8&amp;IF(SUM(FJ87:$GO87)=0,"",", "),"")</f>
        <v/>
      </c>
      <c r="NB87" t="str">
        <f>IF(FJ87=1,NB$8&amp;IF(SUM(FK87:$GO87)=0,"",", "),"")</f>
        <v/>
      </c>
      <c r="NC87" t="str">
        <f>IF(FK87=1,NC$8&amp;IF(SUM(FL87:$GO87)=0,"",", "),"")</f>
        <v/>
      </c>
      <c r="ND87" t="str">
        <f>IF(FL87=1,ND$8&amp;IF(SUM(FM87:$GO87)=0,"",", "),"")</f>
        <v/>
      </c>
      <c r="NE87" t="str">
        <f>IF(FM87=1,NE$8&amp;IF(SUM(FN87:$GO87)=0,"",", "),"")</f>
        <v/>
      </c>
      <c r="NF87" t="str">
        <f>IF(FN87=1,NF$8&amp;IF(SUM(FO87:$GO87)=0,"",", "),"")</f>
        <v/>
      </c>
      <c r="NG87" t="str">
        <f>IF(FO87=1,NG$8&amp;IF(SUM(FP87:$GO87)=0,"",", "),"")</f>
        <v/>
      </c>
      <c r="NH87" t="str">
        <f>IF(FP87=1,NH$8&amp;IF(SUM(FQ87:$GO87)=0,"",", "),"")</f>
        <v/>
      </c>
      <c r="NI87" t="str">
        <f>IF(FQ87=1,NI$8&amp;IF(SUM(FR87:$GO87)=0,"",", "),"")</f>
        <v/>
      </c>
      <c r="NJ87" t="str">
        <f>IF(FR87=1,NJ$8&amp;IF(SUM(FS87:$GO87)=0,"",", "),"")</f>
        <v/>
      </c>
      <c r="NK87" t="str">
        <f>IF(FS87=1,NK$8&amp;IF(SUM(FT87:$GO87)=0,"",", "),"")</f>
        <v/>
      </c>
      <c r="NL87" t="str">
        <f>IF(FT87=1,NL$8&amp;IF(SUM(FU87:$GO87)=0,"",", "),"")</f>
        <v/>
      </c>
      <c r="NM87" t="str">
        <f>IF(FU87=1,NM$8&amp;IF(SUM(FV87:$GO87)=0,"",", "),"")</f>
        <v/>
      </c>
      <c r="NN87" t="str">
        <f>IF(FV87=1,NN$8&amp;IF(SUM(FW87:$GO87)=0,"",", "),"")</f>
        <v/>
      </c>
      <c r="NO87" t="str">
        <f>IF(FW87=1,NO$8&amp;IF(SUM(FX87:$GO87)=0,"",", "),"")</f>
        <v/>
      </c>
      <c r="NP87" t="str">
        <f>IF(FX87=1,NP$8&amp;IF(SUM(FY87:$GO87)=0,"",", "),"")</f>
        <v/>
      </c>
      <c r="NQ87" t="str">
        <f>IF(FY87=1,NQ$8&amp;IF(SUM(FZ87:$GO87)=0,"",", "),"")</f>
        <v/>
      </c>
      <c r="NR87" t="str">
        <f>IF(FZ87=1,NR$8&amp;IF(SUM(GA87:$GO87)=0,"",", "),"")</f>
        <v/>
      </c>
      <c r="NS87" t="str">
        <f>IF(GA87=1,NS$8&amp;IF(SUM(GB87:$GO87)=0,"",", "),"")</f>
        <v/>
      </c>
      <c r="NT87" t="str">
        <f>IF(GB87=1,NT$8&amp;IF(SUM(GC87:$GO87)=0,"",", "),"")</f>
        <v/>
      </c>
      <c r="NU87" t="str">
        <f>IF(GC87=1,NU$8&amp;IF(SUM(GD87:$GO87)=0,"",", "),"")</f>
        <v/>
      </c>
      <c r="NV87" t="str">
        <f>IF(GD87=1,NV$8&amp;IF(SUM(GE87:$GO87)=0,"",", "),"")</f>
        <v/>
      </c>
      <c r="NW87" t="str">
        <f>IF(GE87=1,NW$8&amp;IF(SUM(GF87:$GO87)=0,"",", "),"")</f>
        <v/>
      </c>
      <c r="NX87" t="str">
        <f>IF(GF87=1,NX$8&amp;IF(SUM(GG87:$GO87)=0,"",", "),"")</f>
        <v/>
      </c>
      <c r="NY87" t="str">
        <f>IF(GG87=1,NY$8&amp;IF(SUM(GH87:$GO87)=0,"",", "),"")</f>
        <v/>
      </c>
      <c r="NZ87" t="str">
        <f>IF(GH87=1,NZ$8&amp;IF(SUM(GI87:$GO87)=0,"",", "),"")</f>
        <v/>
      </c>
      <c r="OA87" t="str">
        <f>IF(GI87=1,OA$8&amp;IF(SUM(GJ87:$GO87)=0,"",", "),"")</f>
        <v/>
      </c>
      <c r="OB87" t="str">
        <f>IF(GJ87=1,OB$8&amp;IF(SUM(GK87:$GO87)=0,"",", "),"")</f>
        <v/>
      </c>
      <c r="OC87" t="str">
        <f>IF(GK87=1,OC$8&amp;IF(SUM(GL87:$GO87)=0,"",", "),"")</f>
        <v/>
      </c>
      <c r="OD87" t="str">
        <f>IF(GL87=1,OD$8&amp;IF(SUM(GM87:$GO87)=0,"",", "),"")</f>
        <v/>
      </c>
      <c r="OE87" t="str">
        <f>IF(GM87=1,OE$8&amp;IF(SUM(GN87:$GO87)=0,"",", "),"")</f>
        <v/>
      </c>
      <c r="OF87" t="str">
        <f>IF(GN87=1,OF$8&amp;IF(SUM(GO87:$GO87)=0,"",", "),"")</f>
        <v/>
      </c>
      <c r="OG87" t="str">
        <f t="shared" si="141"/>
        <v/>
      </c>
      <c r="OH87" t="str">
        <f>IF(GP87=1,OH$8&amp;IF(SUM(GQ87:$IM87)=0,"",", "),"")</f>
        <v/>
      </c>
      <c r="OI87" t="str">
        <f>IF(GQ87=1,OI$8&amp;IF(SUM(GR87:$IM87)=0,"",", "),"")</f>
        <v/>
      </c>
      <c r="OJ87" t="str">
        <f>IF(GR87=1,OJ$8&amp;IF(SUM(GS87:$IM87)=0,"",", "),"")</f>
        <v/>
      </c>
      <c r="OK87" t="str">
        <f>IF(GS87=1,OK$8&amp;IF(SUM(GT87:$IM87)=0,"",", "),"")</f>
        <v/>
      </c>
      <c r="OL87" t="str">
        <f>IF(GT87=1,OL$8&amp;IF(SUM(GU87:$IM87)=0,"",", "),"")</f>
        <v/>
      </c>
      <c r="OM87" t="str">
        <f>IF(GU87=1,OM$8&amp;IF(SUM(GV87:$IM87)=0,"",", "),"")</f>
        <v/>
      </c>
      <c r="ON87" t="str">
        <f>IF(GV87=1,ON$8&amp;IF(SUM(GW87:$IM87)=0,"",", "),"")</f>
        <v/>
      </c>
      <c r="OO87" t="str">
        <f>IF(GW87=1,OO$8&amp;IF(SUM(GX87:$IM87)=0,"",", "),"")</f>
        <v/>
      </c>
      <c r="OP87" t="str">
        <f>IF(GX87=1,OP$8&amp;IF(SUM(GY87:$IM87)=0,"",", "),"")</f>
        <v/>
      </c>
      <c r="OQ87" t="str">
        <f>IF(GY87=1,OQ$8&amp;IF(SUM(GZ87:$IM87)=0,"",", "),"")</f>
        <v/>
      </c>
      <c r="OR87" t="str">
        <f>IF(GZ87=1,OR$8&amp;IF(SUM(HA87:$IM87)=0,"",", "),"")</f>
        <v/>
      </c>
      <c r="OS87" t="str">
        <f>IF(HA87=1,OS$8&amp;IF(SUM(HB87:$IM87)=0,"",", "),"")</f>
        <v/>
      </c>
      <c r="OT87" t="str">
        <f>IF(HB87=1,OT$8&amp;IF(SUM(HC87:$IM87)=0,"",", "),"")</f>
        <v/>
      </c>
      <c r="OU87" t="str">
        <f>IF(HC87=1,OU$8&amp;IF(SUM(HD87:$IM87)=0,"",", "),"")</f>
        <v/>
      </c>
      <c r="OV87" t="str">
        <f>IF(HD87=1,OV$8&amp;IF(SUM(HE87:$IM87)=0,"",", "),"")</f>
        <v/>
      </c>
      <c r="OW87" t="str">
        <f>IF(HE87=1,OW$8&amp;IF(SUM(HF87:$IM87)=0,"",", "),"")</f>
        <v/>
      </c>
      <c r="OX87" t="str">
        <f>IF(HF87=1,OX$8&amp;IF(SUM(HG87:$IM87)=0,"",", "),"")</f>
        <v/>
      </c>
      <c r="OY87" t="str">
        <f>IF(HG87=1,OY$8&amp;IF(SUM(HH87:$IM87)=0,"",", "),"")</f>
        <v/>
      </c>
      <c r="OZ87" t="str">
        <f>IF(HH87=1,OZ$8&amp;IF(SUM(HI87:$IM87)=0,"",", "),"")</f>
        <v/>
      </c>
      <c r="PA87" t="str">
        <f>IF(HI87=1,PA$8&amp;IF(SUM(HJ87:$IM87)=0,"",", "),"")</f>
        <v/>
      </c>
      <c r="PB87" t="str">
        <f>IF(HJ87=1,PB$8&amp;IF(SUM(HK87:$IM87)=0,"",", "),"")</f>
        <v/>
      </c>
      <c r="PC87" t="str">
        <f>IF(HK87=1,PC$8&amp;IF(SUM(HL87:$IM87)=0,"",", "),"")</f>
        <v/>
      </c>
      <c r="PD87" t="str">
        <f>IF(HL87=1,PD$8&amp;IF(SUM(HM87:$IM87)=0,"",", "),"")</f>
        <v/>
      </c>
      <c r="PE87" t="str">
        <f>IF(HM87=1,PE$8&amp;IF(SUM(HN87:$IM87)=0,"",", "),"")</f>
        <v/>
      </c>
      <c r="PF87" t="str">
        <f>IF(HN87=1,PF$8&amp;IF(SUM(HO87:$IM87)=0,"",", "),"")</f>
        <v/>
      </c>
      <c r="PG87" t="str">
        <f>IF(HO87=1,PG$8&amp;IF(SUM(HP87:$IM87)=0,"",", "),"")</f>
        <v/>
      </c>
      <c r="PH87" t="str">
        <f>IF(HP87=1,PH$8&amp;IF(SUM(HQ87:$IM87)=0,"",", "),"")</f>
        <v/>
      </c>
      <c r="PI87" t="str">
        <f>IF(HQ87=1,PI$8&amp;IF(SUM(HR87:$IM87)=0,"",", "),"")</f>
        <v/>
      </c>
      <c r="PJ87" t="str">
        <f>IF(HR87=1,PJ$8&amp;IF(SUM(HS87:$IM87)=0,"",", "),"")</f>
        <v/>
      </c>
      <c r="PK87" t="str">
        <f>IF(HS87=1,PK$8&amp;IF(SUM(HT87:$IM87)=0,"",", "),"")</f>
        <v/>
      </c>
      <c r="PL87" t="str">
        <f>IF(HT87=1,PL$8&amp;IF(SUM(HU87:$IM87)=0,"",", "),"")</f>
        <v/>
      </c>
      <c r="PM87" t="str">
        <f>IF(HU87=1,PM$8&amp;IF(SUM(HV87:$IM87)=0,"",", "),"")</f>
        <v/>
      </c>
      <c r="PN87" t="str">
        <f>IF(HV87=1,PN$8&amp;IF(SUM(HW87:$IM87)=0,"",", "),"")</f>
        <v/>
      </c>
      <c r="PO87" t="str">
        <f>IF(HW87=1,PO$8&amp;IF(SUM(HX87:$IM87)=0,"",", "),"")</f>
        <v/>
      </c>
      <c r="PP87" t="str">
        <f>IF(HX87=1,PP$8&amp;IF(SUM(HY87:$IM87)=0,"",", "),"")</f>
        <v/>
      </c>
      <c r="PQ87" t="str">
        <f>IF(HY87=1,PQ$8&amp;IF(SUM(HZ87:$IM87)=0,"",", "),"")</f>
        <v/>
      </c>
      <c r="PR87" t="str">
        <f>IF(HZ87=1,PR$8&amp;IF(SUM(IA87:$IM87)=0,"",", "),"")</f>
        <v/>
      </c>
      <c r="PS87" t="str">
        <f>IF(IA87=1,PS$8&amp;IF(SUM(IB87:$IM87)=0,"",", "),"")</f>
        <v/>
      </c>
      <c r="PT87" t="str">
        <f>IF(IB87=1,PT$8&amp;IF(SUM(IC87:$IM87)=0,"",", "),"")</f>
        <v/>
      </c>
      <c r="PU87" t="str">
        <f>IF(IC87=1,PU$8&amp;IF(SUM(ID87:$IM87)=0,"",", "),"")</f>
        <v/>
      </c>
      <c r="PV87" t="str">
        <f>IF(ID87=1,PV$8&amp;IF(SUM(IE87:$IM87)=0,"",", "),"")</f>
        <v/>
      </c>
      <c r="PW87" t="str">
        <f>IF(IE87=1,PW$8&amp;IF(SUM(IF87:$IM87)=0,"",", "),"")</f>
        <v/>
      </c>
      <c r="PX87" t="str">
        <f>IF(IF87=1,PX$8&amp;IF(SUM(IG87:$IM87)=0,"",", "),"")</f>
        <v/>
      </c>
      <c r="PY87" t="str">
        <f>IF(IG87=1,PY$8&amp;IF(SUM(IH87:$IM87)=0,"",", "),"")</f>
        <v/>
      </c>
      <c r="PZ87" t="str">
        <f>IF(IH87=1,PZ$8&amp;IF(SUM(II87:$IM87)=0,"",", "),"")</f>
        <v/>
      </c>
      <c r="QA87" t="str">
        <f>IF(II87=1,QA$8&amp;IF(SUM(IJ87:$IM87)=0,"",", "),"")</f>
        <v/>
      </c>
      <c r="QB87" t="str">
        <f>IF(IJ87=1,QB$8&amp;IF(SUM(IK87:$IM87)=0,"",", "),"")</f>
        <v/>
      </c>
      <c r="QC87" t="str">
        <f>IF(IK87=1,QC$8&amp;IF(SUM(IL87:$IM87)=0,"",", "),"")</f>
        <v/>
      </c>
      <c r="QD87" t="str">
        <f>IF(IL87=1,QD$8&amp;IF(SUM(IM87:$IM87)=0,"",", "),"")</f>
        <v/>
      </c>
      <c r="QE87" t="str">
        <f t="shared" si="142"/>
        <v/>
      </c>
      <c r="QF87" t="str">
        <f>IF(IN87=1,QF$8&amp;IF(SUM(IO87:$KK87)=0,"",", "),"")</f>
        <v/>
      </c>
      <c r="QG87" t="str">
        <f>IF(IO87=1,QG$8&amp;IF(SUM(IP87:$KK87)=0,"",", "),"")</f>
        <v/>
      </c>
      <c r="QH87" t="str">
        <f>IF(IP87=1,QH$8&amp;IF(SUM(IQ87:$KK87)=0,"",", "),"")</f>
        <v/>
      </c>
      <c r="QI87" t="str">
        <f>IF(IQ87=1,QI$8&amp;IF(SUM(IR87:$KK87)=0,"",", "),"")</f>
        <v/>
      </c>
      <c r="QJ87" t="str">
        <f>IF(IR87=1,QJ$8&amp;IF(SUM(IS87:$KK87)=0,"",", "),"")</f>
        <v/>
      </c>
      <c r="QK87" t="str">
        <f>IF(IS87=1,QK$8&amp;IF(SUM(IT87:$KK87)=0,"",", "),"")</f>
        <v/>
      </c>
      <c r="QL87" t="str">
        <f>IF(IT87=1,QL$8&amp;IF(SUM(IU87:$KK87)=0,"",", "),"")</f>
        <v/>
      </c>
      <c r="QM87" t="str">
        <f>IF(IU87=1,QM$8&amp;IF(SUM(IV87:$KK87)=0,"",", "),"")</f>
        <v/>
      </c>
      <c r="QN87" t="str">
        <f>IF(IV87=1,QN$8&amp;IF(SUM(IW87:$KK87)=0,"",", "),"")</f>
        <v/>
      </c>
      <c r="QO87" t="str">
        <f>IF(IW87=1,QO$8&amp;IF(SUM(IX87:$KK87)=0,"",", "),"")</f>
        <v/>
      </c>
      <c r="QP87" t="str">
        <f>IF(IX87=1,QP$8&amp;IF(SUM(IY87:$KK87)=0,"",", "),"")</f>
        <v/>
      </c>
      <c r="QQ87" t="str">
        <f>IF(IY87=1,QQ$8&amp;IF(SUM(IZ87:$KK87)=0,"",", "),"")</f>
        <v/>
      </c>
      <c r="QR87" t="str">
        <f>IF(IZ87=1,QR$8&amp;IF(SUM(JA87:$KK87)=0,"",", "),"")</f>
        <v/>
      </c>
      <c r="QS87" t="str">
        <f>IF(JA87=1,QS$8&amp;IF(SUM(JB87:$KK87)=0,"",", "),"")</f>
        <v/>
      </c>
      <c r="QT87" t="str">
        <f>IF(JB87=1,QT$8&amp;IF(SUM(JC87:$KK87)=0,"",", "),"")</f>
        <v/>
      </c>
      <c r="QU87" t="str">
        <f>IF(JC87=1,QU$8&amp;IF(SUM(JD87:$KK87)=0,"",", "),"")</f>
        <v/>
      </c>
      <c r="QV87" t="str">
        <f>IF(JD87=1,QV$8&amp;IF(SUM(JE87:$KK87)=0,"",", "),"")</f>
        <v/>
      </c>
      <c r="QW87" t="str">
        <f>IF(JE87=1,QW$8&amp;IF(SUM(JF87:$KK87)=0,"",", "),"")</f>
        <v/>
      </c>
      <c r="QX87" t="str">
        <f>IF(JF87=1,QX$8&amp;IF(SUM(JG87:$KK87)=0,"",", "),"")</f>
        <v/>
      </c>
      <c r="QY87" t="str">
        <f>IF(JG87=1,QY$8&amp;IF(SUM(JH87:$KK87)=0,"",", "),"")</f>
        <v/>
      </c>
      <c r="QZ87" t="str">
        <f>IF(JH87=1,QZ$8&amp;IF(SUM(JI87:$KK87)=0,"",", "),"")</f>
        <v/>
      </c>
      <c r="RA87" t="str">
        <f>IF(JI87=1,RA$8&amp;IF(SUM(JJ87:$KK87)=0,"",", "),"")</f>
        <v/>
      </c>
      <c r="RB87" t="str">
        <f>IF(JJ87=1,RB$8&amp;IF(SUM(JK87:$KK87)=0,"",", "),"")</f>
        <v/>
      </c>
      <c r="RC87" t="str">
        <f>IF(JK87=1,RC$8&amp;IF(SUM(JL87:$KK87)=0,"",", "),"")</f>
        <v/>
      </c>
      <c r="RD87" t="str">
        <f>IF(JL87=1,RD$8&amp;IF(SUM(JM87:$KK87)=0,"",", "),"")</f>
        <v/>
      </c>
      <c r="RE87" t="str">
        <f>IF(JM87=1,RE$8&amp;IF(SUM(JN87:$KK87)=0,"",", "),"")</f>
        <v/>
      </c>
      <c r="RF87" t="str">
        <f>IF(JN87=1,RF$8&amp;IF(SUM(JO87:$KK87)=0,"",", "),"")</f>
        <v/>
      </c>
      <c r="RG87" t="str">
        <f>IF(JO87=1,RG$8&amp;IF(SUM(JP87:$KK87)=0,"",", "),"")</f>
        <v/>
      </c>
      <c r="RH87" t="str">
        <f>IF(JP87=1,RH$8&amp;IF(SUM(JQ87:$KK87)=0,"",", "),"")</f>
        <v/>
      </c>
      <c r="RI87" t="str">
        <f>IF(JQ87=1,RI$8&amp;IF(SUM(JR87:$KK87)=0,"",", "),"")</f>
        <v/>
      </c>
      <c r="RJ87" t="str">
        <f>IF(JR87=1,RJ$8&amp;IF(SUM(JS87:$KK87)=0,"",", "),"")</f>
        <v/>
      </c>
      <c r="RK87" t="str">
        <f>IF(JS87=1,RK$8&amp;IF(SUM(JT87:$KK87)=0,"",", "),"")</f>
        <v/>
      </c>
      <c r="RL87" t="str">
        <f>IF(JT87=1,RL$8&amp;IF(SUM(JU87:$KK87)=0,"",", "),"")</f>
        <v/>
      </c>
      <c r="RM87" t="str">
        <f>IF(JU87=1,RM$8&amp;IF(SUM(JV87:$KK87)=0,"",", "),"")</f>
        <v/>
      </c>
      <c r="RN87" t="str">
        <f>IF(JV87=1,RN$8&amp;IF(SUM(JW87:$KK87)=0,"",", "),"")</f>
        <v/>
      </c>
      <c r="RO87" t="str">
        <f>IF(JW87=1,RO$8&amp;IF(SUM(JX87:$KK87)=0,"",", "),"")</f>
        <v/>
      </c>
      <c r="RP87" t="str">
        <f>IF(JX87=1,RP$8&amp;IF(SUM(JY87:$KK87)=0,"",", "),"")</f>
        <v/>
      </c>
      <c r="RQ87" t="str">
        <f>IF(JY87=1,RQ$8&amp;IF(SUM(JZ87:$KK87)=0,"",", "),"")</f>
        <v/>
      </c>
      <c r="RR87" t="str">
        <f>IF(JZ87=1,RR$8&amp;IF(SUM(KA87:$KK87)=0,"",", "),"")</f>
        <v/>
      </c>
      <c r="RS87" t="str">
        <f>IF(KA87=1,RS$8&amp;IF(SUM(KB87:$KK87)=0,"",", "),"")</f>
        <v/>
      </c>
      <c r="RT87" t="str">
        <f>IF(KB87=1,RT$8&amp;IF(SUM(KC87:$KK87)=0,"",", "),"")</f>
        <v/>
      </c>
      <c r="RU87" t="str">
        <f>IF(KC87=1,RU$8&amp;IF(SUM(KD87:$KK87)=0,"",", "),"")</f>
        <v/>
      </c>
      <c r="RV87" t="str">
        <f>IF(KD87=1,RV$8&amp;IF(SUM(KE87:$KK87)=0,"",", "),"")</f>
        <v/>
      </c>
      <c r="RW87" t="str">
        <f>IF(KE87=1,RW$8&amp;IF(SUM(KF87:$KK87)=0,"",", "),"")</f>
        <v/>
      </c>
      <c r="RX87" t="str">
        <f>IF(KF87=1,RX$8&amp;IF(SUM(KG87:$KK87)=0,"",", "),"")</f>
        <v/>
      </c>
      <c r="RY87" t="str">
        <f>IF(KG87=1,RY$8&amp;IF(SUM(KH87:$KK87)=0,"",", "),"")</f>
        <v/>
      </c>
      <c r="RZ87" t="str">
        <f>IF(KH87=1,RZ$8&amp;IF(SUM(KI87:$KK87)=0,"",", "),"")</f>
        <v/>
      </c>
      <c r="SA87" t="str">
        <f>IF(KI87=1,SA$8&amp;IF(SUM(KJ87:$KK87)=0,"",", "),"")</f>
        <v/>
      </c>
      <c r="SB87" t="str">
        <f>IF(KJ87=1,SB$8&amp;IF(SUM(KK87:$KK87)=0,"",", "),"")</f>
        <v/>
      </c>
      <c r="SC87" t="str">
        <f t="shared" si="143"/>
        <v/>
      </c>
    </row>
    <row r="88" spans="1:497" ht="60" customHeight="1" x14ac:dyDescent="0.45">
      <c r="A88" s="62"/>
      <c r="B88" s="212" t="str">
        <f t="shared" si="72"/>
        <v/>
      </c>
      <c r="C88" s="212" t="str">
        <f t="shared" si="131"/>
        <v/>
      </c>
      <c r="D88" s="212" t="str">
        <f t="shared" si="132"/>
        <v/>
      </c>
      <c r="E88" s="212" t="str">
        <f t="shared" si="133"/>
        <v/>
      </c>
      <c r="F88" s="212" t="str">
        <f t="shared" si="134"/>
        <v/>
      </c>
      <c r="G88" s="237" t="str">
        <f>IF('EDCI Data'!B88="","",'EDCI Data'!B88)</f>
        <v/>
      </c>
      <c r="H88" s="238" t="str">
        <f>IF('EDCI Data'!C88="","",'EDCI Data'!C88)</f>
        <v/>
      </c>
      <c r="I88" s="239" t="str">
        <f>IF('EDCI Data'!D88="","",'EDCI Data'!D88)</f>
        <v/>
      </c>
      <c r="J88" s="240" t="str">
        <f>IF('EDCI Data'!E88="","",'EDCI Data'!E88)</f>
        <v/>
      </c>
      <c r="K88" s="237" t="str">
        <f>IF('EDCI Data'!F88="","",'EDCI Data'!F88)</f>
        <v/>
      </c>
      <c r="L88" s="237" t="str">
        <f>IF('EDCI Data'!G88="","",'EDCI Data'!G88)</f>
        <v/>
      </c>
      <c r="M88" s="237" t="str">
        <f>IF('EDCI Data'!H88="","",'EDCI Data'!H88)</f>
        <v/>
      </c>
      <c r="N88" s="237" t="str">
        <f>IF('EDCI Data'!I88="","",'EDCI Data'!I88)</f>
        <v/>
      </c>
      <c r="O88" s="237" t="str">
        <f>IF('EDCI Data'!J88="","",'EDCI Data'!J88)</f>
        <v/>
      </c>
      <c r="P88" s="237" t="str">
        <f>IF('EDCI Data'!K88="","",'EDCI Data'!K88)</f>
        <v/>
      </c>
      <c r="Q88" s="241" t="str">
        <f>IF('EDCI Data'!L88="","",'EDCI Data'!L88)</f>
        <v/>
      </c>
      <c r="R88" s="241" t="str">
        <f>IF('EDCI Data'!M88="","",'EDCI Data'!M88)</f>
        <v/>
      </c>
      <c r="S88" s="237" t="str">
        <f>IF('EDCI Data'!N88="","",'EDCI Data'!N88)</f>
        <v/>
      </c>
      <c r="T88" s="237" t="str">
        <f>IF('EDCI Data'!O88="","",'EDCI Data'!O88)</f>
        <v/>
      </c>
      <c r="U88" s="237" t="str">
        <f>IF('EDCI Data'!P88="","",'EDCI Data'!P88)</f>
        <v/>
      </c>
      <c r="V88" s="237" t="str">
        <f>IF('EDCI Data'!Q88="","",'EDCI Data'!Q88)</f>
        <v/>
      </c>
      <c r="W88" s="242" t="str">
        <f>IF('EDCI Data'!R88="","",'EDCI Data'!R88)</f>
        <v/>
      </c>
      <c r="X88" s="243" t="str">
        <f>IF('EDCI Data'!S88="","",'EDCI Data'!S88)</f>
        <v/>
      </c>
      <c r="Y88" s="243" t="str">
        <f>IF('EDCI Data'!T88="","",'EDCI Data'!T88)</f>
        <v/>
      </c>
      <c r="Z88" s="244" t="str">
        <f>IF('EDCI Data'!U88="","",'EDCI Data'!U88)</f>
        <v/>
      </c>
      <c r="AA88" s="237" t="str">
        <f>IF('EDCI Data'!V88="","",'EDCI Data'!V88)</f>
        <v/>
      </c>
      <c r="AB88" s="244" t="str">
        <f>IF('EDCI Data'!W88="","",'EDCI Data'!W88)</f>
        <v/>
      </c>
      <c r="AC88" s="237" t="str">
        <f>IF('EDCI Data'!X88="","",'EDCI Data'!X88)</f>
        <v/>
      </c>
      <c r="AD88" s="244" t="str">
        <f>IF('EDCI Data'!Y88="","",'EDCI Data'!Y88)</f>
        <v/>
      </c>
      <c r="AE88" s="237" t="str">
        <f>IF('EDCI Data'!Z88="","",'EDCI Data'!Z88)</f>
        <v/>
      </c>
      <c r="AF88" s="237" t="str">
        <f>IF('EDCI Data'!AA88="","",'EDCI Data'!AA88)</f>
        <v/>
      </c>
      <c r="AG88" s="237" t="str">
        <f>IF('EDCI Data'!AB88="","",'EDCI Data'!AB88)</f>
        <v/>
      </c>
      <c r="AH88" s="237" t="str">
        <f>IF('EDCI Data'!AC88="","",'EDCI Data'!AC88)</f>
        <v/>
      </c>
      <c r="AI88" s="237" t="str">
        <f>IF('EDCI Data'!AD88="","",'EDCI Data'!AD88)</f>
        <v/>
      </c>
      <c r="AJ88" s="237" t="str">
        <f>IF('EDCI Data'!AE88="","",'EDCI Data'!AE88)</f>
        <v/>
      </c>
      <c r="AK88" s="237" t="str">
        <f>IF('EDCI Data'!AF88="","",'EDCI Data'!AF88)</f>
        <v/>
      </c>
      <c r="AL88" s="237" t="str">
        <f>IF('EDCI Data'!AG88="","",'EDCI Data'!AG88)</f>
        <v/>
      </c>
      <c r="AM88" s="237" t="str">
        <f>IF('EDCI Data'!AH88="","",'EDCI Data'!AH88)</f>
        <v/>
      </c>
      <c r="AN88" s="237" t="str">
        <f>IF('EDCI Data'!AI88="","",'EDCI Data'!AI88)</f>
        <v/>
      </c>
      <c r="AO88" s="237" t="str">
        <f>IF('EDCI Data'!AJ88="","",'EDCI Data'!AJ88)</f>
        <v/>
      </c>
      <c r="AP88" s="237" t="str">
        <f>IF('EDCI Data'!AK88="","",'EDCI Data'!AK88)</f>
        <v/>
      </c>
      <c r="AQ88" s="237" t="str">
        <f>IF('EDCI Data'!AL88="","",'EDCI Data'!AL88)</f>
        <v/>
      </c>
      <c r="AR88" s="237" t="str">
        <f>IF('EDCI Data'!AM88="","",'EDCI Data'!AM88)</f>
        <v/>
      </c>
      <c r="AS88" s="237" t="str">
        <f>IF('EDCI Data'!AN88="","",'EDCI Data'!AN88)</f>
        <v/>
      </c>
      <c r="AT88" s="237" t="str">
        <f>IF('EDCI Data'!AO88="","",'EDCI Data'!AO88)</f>
        <v/>
      </c>
      <c r="AU88" s="237" t="str">
        <f>IF('EDCI Data'!AP88="","",'EDCI Data'!AP88)</f>
        <v/>
      </c>
      <c r="AV88" s="237" t="str">
        <f>IF('EDCI Data'!AQ88="","",'EDCI Data'!AQ88)</f>
        <v/>
      </c>
      <c r="AW88" s="237" t="str">
        <f>IF('EDCI Data'!AR88="","",'EDCI Data'!AR88)</f>
        <v/>
      </c>
      <c r="AX88" s="237" t="str">
        <f>IF('EDCI Data'!AS88="","",'EDCI Data'!AS88)</f>
        <v/>
      </c>
      <c r="AY88" s="237" t="str">
        <f>IF('EDCI Data'!AT88="","",'EDCI Data'!AT88)</f>
        <v/>
      </c>
      <c r="AZ88" s="237" t="str">
        <f>IF('EDCI Data'!AU88="","",'EDCI Data'!AU88)</f>
        <v/>
      </c>
      <c r="BA88" s="237" t="str">
        <f>IF('EDCI Data'!AV88="","",'EDCI Data'!AV88)</f>
        <v/>
      </c>
      <c r="BB88" s="245" t="str">
        <f>IF('EDCI Data'!AW88="","",'EDCI Data'!AW88)</f>
        <v/>
      </c>
      <c r="BC88" s="245" t="str">
        <f>IF('EDCI Data'!AX88="","",'EDCI Data'!AX88)</f>
        <v/>
      </c>
      <c r="BD88" s="246" t="str">
        <f t="shared" si="135"/>
        <v/>
      </c>
      <c r="BE88" s="247" t="str">
        <f>IF('EDCI Data'!AY88="","",'EDCI Data'!AY88)</f>
        <v/>
      </c>
      <c r="BF88" s="247" t="str">
        <f>IF('EDCI Data'!AZ88="","",'EDCI Data'!AZ88)</f>
        <v/>
      </c>
      <c r="BG88" s="247" t="str">
        <f>IF('EDCI Data'!BA88="","",'EDCI Data'!BA88)</f>
        <v/>
      </c>
      <c r="BH88" s="247" t="str">
        <f>IF('EDCI Data'!BB88="","",'EDCI Data'!BB88)</f>
        <v/>
      </c>
      <c r="BI88" s="247" t="str">
        <f>IF('EDCI Data'!BC88="","",'EDCI Data'!BC88)</f>
        <v/>
      </c>
      <c r="BJ88" s="247" t="str">
        <f>IF('EDCI Data'!BD88="","",'EDCI Data'!BD88)</f>
        <v/>
      </c>
      <c r="BK88" s="247" t="str">
        <f>IF('EDCI Data'!BE88="","",'EDCI Data'!BE88)</f>
        <v/>
      </c>
      <c r="BL88" s="247" t="str">
        <f>IF('EDCI Data'!BF88="","",'EDCI Data'!BF88)</f>
        <v/>
      </c>
      <c r="BM88" s="247" t="str">
        <f>IF('EDCI Data'!BG88="","",'EDCI Data'!BG88)</f>
        <v/>
      </c>
      <c r="BN88" s="248" t="str">
        <f>IF('EDCI Data'!BH88="","",'EDCI Data'!BH88)</f>
        <v/>
      </c>
      <c r="BO88" s="248" t="str">
        <f>IF('EDCI Data'!BI88="","",'EDCI Data'!BI88)</f>
        <v/>
      </c>
      <c r="BP88" s="249" t="str">
        <f>IF('EDCI Data'!BJ88="","",'EDCI Data'!BJ88)</f>
        <v/>
      </c>
      <c r="BQ88" s="248" t="str">
        <f>IF('EDCI Data'!BK88="","",'EDCI Data'!BK88)</f>
        <v/>
      </c>
      <c r="BR88" s="248" t="str">
        <f>IF('EDCI Data'!BL88="","",'EDCI Data'!BL88)</f>
        <v/>
      </c>
      <c r="BS88" s="250" t="str">
        <f>IF('EDCI Data'!BM88="","",'EDCI Data'!BM88)</f>
        <v/>
      </c>
      <c r="BT88" s="251" t="str">
        <f>IF('EDCI Data'!BN88="","",'EDCI Data'!BN88)</f>
        <v/>
      </c>
      <c r="BU88" s="246" t="str">
        <f>IF('EDCI Data'!BO88="","",'EDCI Data'!BO88)</f>
        <v/>
      </c>
      <c r="BV88" s="252">
        <f t="shared" si="136"/>
        <v>0</v>
      </c>
      <c r="BW88" s="252">
        <f t="shared" si="137"/>
        <v>0</v>
      </c>
      <c r="BX88" s="252">
        <f t="shared" si="138"/>
        <v>0</v>
      </c>
      <c r="BY88" s="252">
        <f t="shared" si="139"/>
        <v>0</v>
      </c>
      <c r="BZ88" t="str">
        <f t="shared" si="73"/>
        <v/>
      </c>
      <c r="CA88" s="253"/>
      <c r="CB88"/>
      <c r="CC88"/>
      <c r="CD88"/>
      <c r="CE88" t="str">
        <f t="shared" si="74"/>
        <v/>
      </c>
      <c r="CF88"/>
      <c r="CG88" t="str">
        <f t="shared" si="75"/>
        <v/>
      </c>
      <c r="CH88" t="str">
        <f t="shared" si="76"/>
        <v/>
      </c>
      <c r="CI88" t="str">
        <f t="shared" si="77"/>
        <v/>
      </c>
      <c r="CJ88" t="str">
        <f t="shared" si="78"/>
        <v/>
      </c>
      <c r="CK88"/>
      <c r="CL88"/>
      <c r="CM88" t="str">
        <f t="shared" si="79"/>
        <v/>
      </c>
      <c r="CN88" t="str">
        <f t="shared" si="80"/>
        <v/>
      </c>
      <c r="CO88" t="str">
        <f t="shared" si="81"/>
        <v/>
      </c>
      <c r="CP88" t="str">
        <f t="shared" si="82"/>
        <v/>
      </c>
      <c r="CQ88"/>
      <c r="CR88" t="str" cm="1">
        <f t="array" ref="CR88">IF(COUNTIFS($BZ$10:$BZ$259,$BZ88,$I$10:$I$259,$I88+1)&gt;0,IF(X88&lt;&gt;INDEX(Y$10:Y$259,MATCH(1,INDEX(($BZ88=$BZ$10:$BZ$259)*($I$10:$I$259=$I88+1),0,1),0)),"Number of FTEs in previous year do not align with Number of FTEs in current year across years, by definition these should be equal. Please check and update if required. "&amp;CHAR(10),""),"")</f>
        <v/>
      </c>
      <c r="CS88" t="str" cm="1">
        <f t="array" ref="CS88">IF(COUNTIFS($BZ$10:$BZ$259,$BZ88,$I$10:$I$259,$I88-1)&gt;0,IF(Y88&lt;&gt;INDEX(X$10:X$259,MATCH(1,INDEX(($BZ88=$BZ$10:$BZ$259)*($I$10:$I$259=$I88-1),0,1),0)),"Number of FTEs in previous year do not align with Number of FTEs in current year across years, by definition these should be equal. Please check and update if required. "&amp;CHAR(10),""),"")</f>
        <v/>
      </c>
      <c r="CT88" t="str">
        <f t="shared" si="83"/>
        <v/>
      </c>
      <c r="CU88" t="str">
        <f t="shared" si="84"/>
        <v/>
      </c>
      <c r="CV88"/>
      <c r="CW88" t="str">
        <f t="shared" si="85"/>
        <v/>
      </c>
      <c r="CX88"/>
      <c r="CY88" t="str">
        <f t="shared" si="86"/>
        <v/>
      </c>
      <c r="CZ88"/>
      <c r="DA88" t="str">
        <f t="shared" si="87"/>
        <v/>
      </c>
      <c r="DB88"/>
      <c r="DC88"/>
      <c r="DD88"/>
      <c r="DE88"/>
      <c r="DF88"/>
      <c r="DG88"/>
      <c r="DH88"/>
      <c r="DI88"/>
      <c r="DJ88"/>
      <c r="DK88"/>
      <c r="DL88"/>
      <c r="DM88"/>
      <c r="DN88"/>
      <c r="DO88"/>
      <c r="DP88"/>
      <c r="DQ88"/>
      <c r="DR88"/>
      <c r="DS88"/>
      <c r="DT88"/>
      <c r="DU88"/>
      <c r="DV88"/>
      <c r="DW88"/>
      <c r="DX88" t="str">
        <f t="shared" si="88"/>
        <v/>
      </c>
      <c r="DY88" t="str">
        <f t="shared" si="89"/>
        <v/>
      </c>
      <c r="DZ88" t="str">
        <f t="shared" si="90"/>
        <v/>
      </c>
      <c r="EA88" t="str">
        <f t="shared" si="91"/>
        <v/>
      </c>
      <c r="EB88" t="str">
        <f t="shared" si="92"/>
        <v/>
      </c>
      <c r="EC88" t="str">
        <f t="shared" si="93"/>
        <v/>
      </c>
      <c r="ED88" t="str">
        <f t="shared" si="94"/>
        <v/>
      </c>
      <c r="EE88" t="str">
        <f t="shared" si="95"/>
        <v/>
      </c>
      <c r="EF88" t="str">
        <f t="shared" si="96"/>
        <v/>
      </c>
      <c r="EG88" t="str">
        <f t="shared" si="97"/>
        <v/>
      </c>
      <c r="EH88" t="str">
        <f t="shared" si="98"/>
        <v/>
      </c>
      <c r="EI88" t="str">
        <f t="shared" si="99"/>
        <v/>
      </c>
      <c r="EJ88"/>
      <c r="EK88"/>
      <c r="EL88"/>
      <c r="EM88"/>
      <c r="EN88"/>
      <c r="EO88"/>
      <c r="EP88"/>
      <c r="EQ88" t="str">
        <f t="shared" si="100"/>
        <v/>
      </c>
      <c r="ER88" t="str">
        <f t="shared" si="101"/>
        <v/>
      </c>
      <c r="ES88" t="str">
        <f t="shared" si="102"/>
        <v/>
      </c>
      <c r="ET88"/>
      <c r="EU88" t="str">
        <f t="shared" si="103"/>
        <v/>
      </c>
      <c r="EV88"/>
      <c r="EW88" t="str">
        <f t="shared" si="104"/>
        <v/>
      </c>
      <c r="EX88"/>
      <c r="EY88" t="str">
        <f t="shared" si="105"/>
        <v/>
      </c>
      <c r="EZ88"/>
      <c r="FA88"/>
      <c r="FB88"/>
      <c r="FC88"/>
      <c r="FD88"/>
      <c r="FE88"/>
      <c r="FF88"/>
      <c r="FG88"/>
      <c r="FH88"/>
      <c r="FI88"/>
      <c r="FJ88"/>
      <c r="FK88"/>
      <c r="FL88"/>
      <c r="FM88"/>
      <c r="FN88"/>
      <c r="FO88"/>
      <c r="FP88"/>
      <c r="FQ88"/>
      <c r="FR88"/>
      <c r="FS88"/>
      <c r="FT88"/>
      <c r="FU88"/>
      <c r="FV88" t="str">
        <f t="shared" si="106"/>
        <v/>
      </c>
      <c r="FW88" t="str">
        <f t="shared" si="107"/>
        <v/>
      </c>
      <c r="FX88"/>
      <c r="FY88" t="str">
        <f t="shared" si="108"/>
        <v/>
      </c>
      <c r="FZ88" t="str">
        <f t="shared" si="109"/>
        <v/>
      </c>
      <c r="GA88" t="str">
        <f t="shared" si="110"/>
        <v/>
      </c>
      <c r="GB88" t="str">
        <f t="shared" si="111"/>
        <v/>
      </c>
      <c r="GC88" t="str">
        <f t="shared" si="112"/>
        <v/>
      </c>
      <c r="GD88" t="str">
        <f t="shared" si="113"/>
        <v/>
      </c>
      <c r="GE88" t="str">
        <f t="shared" si="114"/>
        <v/>
      </c>
      <c r="GF88" t="str">
        <f t="shared" si="115"/>
        <v/>
      </c>
      <c r="GG88" t="str">
        <f t="shared" si="116"/>
        <v/>
      </c>
      <c r="GH88"/>
      <c r="GI88"/>
      <c r="GJ88"/>
      <c r="GK88"/>
      <c r="GL88"/>
      <c r="GM88"/>
      <c r="GN88"/>
      <c r="GO88"/>
      <c r="GP88" t="str">
        <f t="shared" si="117"/>
        <v/>
      </c>
      <c r="GQ88" t="str">
        <f t="shared" si="118"/>
        <v/>
      </c>
      <c r="GR88"/>
      <c r="GS88" t="str">
        <f t="shared" si="119"/>
        <v/>
      </c>
      <c r="GT88"/>
      <c r="GU88" t="str">
        <f t="shared" si="120"/>
        <v/>
      </c>
      <c r="GV88"/>
      <c r="GW88" t="str">
        <f t="shared" si="121"/>
        <v/>
      </c>
      <c r="GX88"/>
      <c r="GY88"/>
      <c r="GZ88"/>
      <c r="HA88"/>
      <c r="HB88"/>
      <c r="HC88"/>
      <c r="HD88"/>
      <c r="HE88"/>
      <c r="HF88"/>
      <c r="HG88"/>
      <c r="HH88"/>
      <c r="HI88"/>
      <c r="HJ88"/>
      <c r="HK88"/>
      <c r="HL88"/>
      <c r="HM88"/>
      <c r="HN88"/>
      <c r="HO88"/>
      <c r="HP88"/>
      <c r="HQ88"/>
      <c r="HR88"/>
      <c r="HS88"/>
      <c r="HT88" t="str">
        <f t="shared" si="122"/>
        <v/>
      </c>
      <c r="HU88" t="str">
        <f t="shared" si="123"/>
        <v/>
      </c>
      <c r="HV88"/>
      <c r="HW88"/>
      <c r="HX88"/>
      <c r="HY88"/>
      <c r="HZ88"/>
      <c r="IA88"/>
      <c r="IB88"/>
      <c r="IC88"/>
      <c r="ID88"/>
      <c r="IE88" t="str">
        <f t="shared" si="124"/>
        <v/>
      </c>
      <c r="IF88"/>
      <c r="IG88"/>
      <c r="IH88"/>
      <c r="II88"/>
      <c r="IJ88"/>
      <c r="IK88"/>
      <c r="IL88"/>
      <c r="IM88"/>
      <c r="IN88"/>
      <c r="IO88"/>
      <c r="IP88"/>
      <c r="IQ88" t="str">
        <f t="shared" si="125"/>
        <v/>
      </c>
      <c r="IR88"/>
      <c r="IS88" t="str">
        <f t="shared" si="126"/>
        <v/>
      </c>
      <c r="IT88"/>
      <c r="IU88" t="str">
        <f t="shared" si="127"/>
        <v/>
      </c>
      <c r="IV88"/>
      <c r="IW88"/>
      <c r="IX88"/>
      <c r="IY88"/>
      <c r="IZ88"/>
      <c r="JA88"/>
      <c r="JB88"/>
      <c r="JC88"/>
      <c r="JD88"/>
      <c r="JE88"/>
      <c r="JF88"/>
      <c r="JG88"/>
      <c r="JH88"/>
      <c r="JI88"/>
      <c r="JJ88"/>
      <c r="JK88"/>
      <c r="JL88"/>
      <c r="JM88"/>
      <c r="JN88"/>
      <c r="JO88"/>
      <c r="JP88"/>
      <c r="JQ88"/>
      <c r="JR88" t="str">
        <f t="shared" si="128"/>
        <v/>
      </c>
      <c r="JS88" t="str">
        <f t="shared" si="129"/>
        <v/>
      </c>
      <c r="JT88"/>
      <c r="JU88"/>
      <c r="JV88"/>
      <c r="JW88"/>
      <c r="JX88"/>
      <c r="JY88"/>
      <c r="JZ88"/>
      <c r="KA88"/>
      <c r="KB88"/>
      <c r="KC88" t="str">
        <f t="shared" si="130"/>
        <v/>
      </c>
      <c r="KD88"/>
      <c r="KE88"/>
      <c r="KF88"/>
      <c r="KG88"/>
      <c r="KH88"/>
      <c r="KI88"/>
      <c r="KJ88"/>
      <c r="KK88"/>
      <c r="KL88" t="str">
        <f>IF(CT88=1,KL$8&amp;IF(SUM(CU88:$EQ88)=0,"",", "),"")</f>
        <v/>
      </c>
      <c r="KM88" t="str">
        <f>IF(CU88=1,KM$8&amp;IF(SUM(CV88:$EQ88)=0,"",", "),"")</f>
        <v/>
      </c>
      <c r="KN88" t="str">
        <f>IF(CV88=1,KN$8&amp;IF(SUM(CW88:$EQ88)=0,"",", "),"")</f>
        <v/>
      </c>
      <c r="KO88" t="str">
        <f>IF(CW88=1,KO$8&amp;IF(SUM(CX88:$EQ88)=0,"",", "),"")</f>
        <v/>
      </c>
      <c r="KP88" t="str">
        <f>IF(CX88=1,KP$8&amp;IF(SUM(CY88:$EQ88)=0,"",", "),"")</f>
        <v/>
      </c>
      <c r="KQ88" t="str">
        <f>IF(CY88=1,KQ$8&amp;IF(SUM(CZ88:$EQ88)=0,"",", "),"")</f>
        <v/>
      </c>
      <c r="KR88" t="str">
        <f>IF(CZ88=1,KR$8&amp;IF(SUM(DA88:$EQ88)=0,"",", "),"")</f>
        <v/>
      </c>
      <c r="KS88" t="str">
        <f>IF(DA88=1,KS$8&amp;IF(SUM(DB88:$EQ88)=0,"",", "),"")</f>
        <v/>
      </c>
      <c r="KT88" t="str">
        <f>IF(DB88=1,KT$8&amp;IF(SUM(DC88:$EQ88)=0,"",", "),"")</f>
        <v/>
      </c>
      <c r="KU88" t="str">
        <f>IF(DC88=1,KU$8&amp;IF(SUM(DD88:$EQ88)=0,"",", "),"")</f>
        <v/>
      </c>
      <c r="KV88" t="str">
        <f>IF(DD88=1,KV$8&amp;IF(SUM(DE88:$EQ88)=0,"",", "),"")</f>
        <v/>
      </c>
      <c r="KW88" t="str">
        <f>IF(DE88=1,KW$8&amp;IF(SUM(DF88:$EQ88)=0,"",", "),"")</f>
        <v/>
      </c>
      <c r="KX88" t="str">
        <f>IF(DF88=1,KX$8&amp;IF(SUM(DG88:$EQ88)=0,"",", "),"")</f>
        <v/>
      </c>
      <c r="KY88" t="str">
        <f>IF(DG88=1,KY$8&amp;IF(SUM(DH88:$EQ88)=0,"",", "),"")</f>
        <v/>
      </c>
      <c r="KZ88" t="str">
        <f>IF(DH88=1,KZ$8&amp;IF(SUM(DI88:$EQ88)=0,"",", "),"")</f>
        <v/>
      </c>
      <c r="LA88" t="str">
        <f>IF(DI88=1,LA$8&amp;IF(SUM(DJ88:$EQ88)=0,"",", "),"")</f>
        <v/>
      </c>
      <c r="LB88" t="str">
        <f>IF(DJ88=1,LB$8&amp;IF(SUM(DK88:$EQ88)=0,"",", "),"")</f>
        <v/>
      </c>
      <c r="LC88" t="str">
        <f>IF(DK88=1,LC$8&amp;IF(SUM(DL88:$EQ88)=0,"",", "),"")</f>
        <v/>
      </c>
      <c r="LD88" t="str">
        <f>IF(DL88=1,LD$8&amp;IF(SUM(DM88:$EQ88)=0,"",", "),"")</f>
        <v/>
      </c>
      <c r="LE88" t="str">
        <f>IF(DM88=1,LE$8&amp;IF(SUM(DN88:$EQ88)=0,"",", "),"")</f>
        <v/>
      </c>
      <c r="LF88" t="str">
        <f>IF(DN88=1,LF$8&amp;IF(SUM(DO88:$EQ88)=0,"",", "),"")</f>
        <v/>
      </c>
      <c r="LG88" t="str">
        <f>IF(DO88=1,LG$8&amp;IF(SUM(DP88:$EQ88)=0,"",", "),"")</f>
        <v/>
      </c>
      <c r="LH88" t="str">
        <f>IF(DP88=1,LH$8&amp;IF(SUM(DQ88:$EQ88)=0,"",", "),"")</f>
        <v/>
      </c>
      <c r="LI88" t="str">
        <f>IF(DQ88=1,LI$8&amp;IF(SUM(DR88:$EQ88)=0,"",", "),"")</f>
        <v/>
      </c>
      <c r="LJ88" t="str">
        <f>IF(DR88=1,LJ$8&amp;IF(SUM(DS88:$EQ88)=0,"",", "),"")</f>
        <v/>
      </c>
      <c r="LK88" t="str">
        <f>IF(DS88=1,LK$8&amp;IF(SUM(DT88:$EQ88)=0,"",", "),"")</f>
        <v/>
      </c>
      <c r="LL88" t="str">
        <f>IF(DT88=1,LL$8&amp;IF(SUM(DU88:$EQ88)=0,"",", "),"")</f>
        <v/>
      </c>
      <c r="LM88" t="str">
        <f>IF(DU88=1,LM$8&amp;IF(SUM(DV88:$EQ88)=0,"",", "),"")</f>
        <v/>
      </c>
      <c r="LN88" t="str">
        <f>IF(DV88=1,LN$8&amp;IF(SUM(DW88:$EQ88)=0,"",", "),"")</f>
        <v/>
      </c>
      <c r="LO88" t="str">
        <f>IF(DW88=1,LO$8&amp;IF(SUM(DX88:$EQ88)=0,"",", "),"")</f>
        <v/>
      </c>
      <c r="LP88" t="str">
        <f>IF(DX88=1,LP$8&amp;IF(SUM(DY88:$EQ88)=0,"",", "),"")</f>
        <v/>
      </c>
      <c r="LQ88" t="str">
        <f>IF(DY88=1,LQ$8&amp;IF(SUM(DZ88:$EQ88)=0,"",", "),"")</f>
        <v/>
      </c>
      <c r="LR88" t="str">
        <f>IF(DZ88=1,LR$8&amp;IF(SUM(EA88:$EQ88)=0,"",", "),"")</f>
        <v/>
      </c>
      <c r="LS88" t="str">
        <f>IF(EA88=1,LS$8&amp;IF(SUM(EB88:$EQ88)=0,"",", "),"")</f>
        <v/>
      </c>
      <c r="LT88" t="str">
        <f>IF(EB88=1,LT$8&amp;IF(SUM(EC88:$EQ88)=0,"",", "),"")</f>
        <v/>
      </c>
      <c r="LU88" t="str">
        <f>IF(EC88=1,LU$8&amp;IF(SUM(ED88:$EQ88)=0,"",", "),"")</f>
        <v/>
      </c>
      <c r="LV88" t="str">
        <f>IF(ED88=1,LV$8&amp;IF(SUM(EE88:$EQ88)=0,"",", "),"")</f>
        <v/>
      </c>
      <c r="LW88" t="str">
        <f>IF(EE88=1,LW$8&amp;IF(SUM(EF88:$EQ88)=0,"",", "),"")</f>
        <v/>
      </c>
      <c r="LX88" t="str">
        <f>IF(EF88=1,LX$8&amp;IF(SUM(EG88:$EQ88)=0,"",", "),"")</f>
        <v/>
      </c>
      <c r="LY88" t="str">
        <f>IF(EG88=1,LY$8&amp;IF(SUM(EH88:$EQ88)=0,"",", "),"")</f>
        <v/>
      </c>
      <c r="LZ88" t="str">
        <f>IF(EH88=1,LZ$8&amp;IF(SUM(EI88:$EQ88)=0,"",", "),"")</f>
        <v/>
      </c>
      <c r="MA88" t="str">
        <f>IF(EI88=1,MA$8&amp;IF(SUM(EJ88:$EQ88)=0,"",", "),"")</f>
        <v/>
      </c>
      <c r="MB88" t="str">
        <f>IF(EJ88=1,MB$8&amp;IF(SUM(EK88:$EQ88)=0,"",", "),"")</f>
        <v/>
      </c>
      <c r="MC88" t="str">
        <f>IF(EK88=1,MC$8&amp;IF(SUM(EL88:$EQ88)=0,"",", "),"")</f>
        <v/>
      </c>
      <c r="MD88" t="str">
        <f>IF(EL88=1,MD$8&amp;IF(SUM(EM88:$EQ88)=0,"",", "),"")</f>
        <v/>
      </c>
      <c r="ME88" t="str">
        <f>IF(EM88=1,ME$8&amp;IF(SUM(EN88:$EQ88)=0,"",", "),"")</f>
        <v/>
      </c>
      <c r="MF88" t="str">
        <f>IF(EN88=1,MF$8&amp;IF(SUM(EO88:$EQ88)=0,"",", "),"")</f>
        <v/>
      </c>
      <c r="MG88" t="str">
        <f>IF(EO88=1,MG$8&amp;IF(SUM(EP88:$EQ88)=0,"",", "),"")</f>
        <v/>
      </c>
      <c r="MH88" t="str">
        <f>IF(EP88=1,MH$8&amp;IF(SUM(EQ88:$EQ88)=0,"",", "),"")</f>
        <v/>
      </c>
      <c r="MI88" t="str">
        <f t="shared" si="140"/>
        <v/>
      </c>
      <c r="MJ88" t="str">
        <f>IF(ER88=1,MJ$8&amp;IF(SUM(ES88:$GO88)=0,"",", "),"")</f>
        <v/>
      </c>
      <c r="MK88" t="str">
        <f>IF(ES88=1,MK$8&amp;IF(SUM(ET88:$GO88)=0,"",", "),"")</f>
        <v/>
      </c>
      <c r="ML88" t="str">
        <f>IF(ET88=1,ML$8&amp;IF(SUM(EU88:$GO88)=0,"",", "),"")</f>
        <v/>
      </c>
      <c r="MM88" t="str">
        <f>IF(EU88=1,MM$8&amp;IF(SUM(EV88:$GO88)=0,"",", "),"")</f>
        <v/>
      </c>
      <c r="MN88" t="str">
        <f>IF(EV88=1,MN$8&amp;IF(SUM(EW88:$GO88)=0,"",", "),"")</f>
        <v/>
      </c>
      <c r="MO88" t="str">
        <f>IF(EW88=1,MO$8&amp;IF(SUM(EX88:$GO88)=0,"",", "),"")</f>
        <v/>
      </c>
      <c r="MP88" t="str">
        <f>IF(EX88=1,MP$8&amp;IF(SUM(EY88:$GO88)=0,"",", "),"")</f>
        <v/>
      </c>
      <c r="MQ88" t="str">
        <f>IF(EY88=1,MQ$8&amp;IF(SUM(EZ88:$GO88)=0,"",", "),"")</f>
        <v/>
      </c>
      <c r="MR88" t="str">
        <f>IF(EZ88=1,MR$8&amp;IF(SUM(FA88:$GO88)=0,"",", "),"")</f>
        <v/>
      </c>
      <c r="MS88" t="str">
        <f>IF(FA88=1,MS$8&amp;IF(SUM(FB88:$GO88)=0,"",", "),"")</f>
        <v/>
      </c>
      <c r="MT88" t="str">
        <f>IF(FB88=1,MT$8&amp;IF(SUM(FC88:$GO88)=0,"",", "),"")</f>
        <v/>
      </c>
      <c r="MU88" t="str">
        <f>IF(FC88=1,MU$8&amp;IF(SUM(FD88:$GO88)=0,"",", "),"")</f>
        <v/>
      </c>
      <c r="MV88" t="str">
        <f>IF(FD88=1,MV$8&amp;IF(SUM(FE88:$GO88)=0,"",", "),"")</f>
        <v/>
      </c>
      <c r="MW88" t="str">
        <f>IF(FE88=1,MW$8&amp;IF(SUM(FF88:$GO88)=0,"",", "),"")</f>
        <v/>
      </c>
      <c r="MX88" t="str">
        <f>IF(FF88=1,MX$8&amp;IF(SUM(FG88:$GO88)=0,"",", "),"")</f>
        <v/>
      </c>
      <c r="MY88" t="str">
        <f>IF(FG88=1,MY$8&amp;IF(SUM(FH88:$GO88)=0,"",", "),"")</f>
        <v/>
      </c>
      <c r="MZ88" t="str">
        <f>IF(FH88=1,MZ$8&amp;IF(SUM(FI88:$GO88)=0,"",", "),"")</f>
        <v/>
      </c>
      <c r="NA88" t="str">
        <f>IF(FI88=1,NA$8&amp;IF(SUM(FJ88:$GO88)=0,"",", "),"")</f>
        <v/>
      </c>
      <c r="NB88" t="str">
        <f>IF(FJ88=1,NB$8&amp;IF(SUM(FK88:$GO88)=0,"",", "),"")</f>
        <v/>
      </c>
      <c r="NC88" t="str">
        <f>IF(FK88=1,NC$8&amp;IF(SUM(FL88:$GO88)=0,"",", "),"")</f>
        <v/>
      </c>
      <c r="ND88" t="str">
        <f>IF(FL88=1,ND$8&amp;IF(SUM(FM88:$GO88)=0,"",", "),"")</f>
        <v/>
      </c>
      <c r="NE88" t="str">
        <f>IF(FM88=1,NE$8&amp;IF(SUM(FN88:$GO88)=0,"",", "),"")</f>
        <v/>
      </c>
      <c r="NF88" t="str">
        <f>IF(FN88=1,NF$8&amp;IF(SUM(FO88:$GO88)=0,"",", "),"")</f>
        <v/>
      </c>
      <c r="NG88" t="str">
        <f>IF(FO88=1,NG$8&amp;IF(SUM(FP88:$GO88)=0,"",", "),"")</f>
        <v/>
      </c>
      <c r="NH88" t="str">
        <f>IF(FP88=1,NH$8&amp;IF(SUM(FQ88:$GO88)=0,"",", "),"")</f>
        <v/>
      </c>
      <c r="NI88" t="str">
        <f>IF(FQ88=1,NI$8&amp;IF(SUM(FR88:$GO88)=0,"",", "),"")</f>
        <v/>
      </c>
      <c r="NJ88" t="str">
        <f>IF(FR88=1,NJ$8&amp;IF(SUM(FS88:$GO88)=0,"",", "),"")</f>
        <v/>
      </c>
      <c r="NK88" t="str">
        <f>IF(FS88=1,NK$8&amp;IF(SUM(FT88:$GO88)=0,"",", "),"")</f>
        <v/>
      </c>
      <c r="NL88" t="str">
        <f>IF(FT88=1,NL$8&amp;IF(SUM(FU88:$GO88)=0,"",", "),"")</f>
        <v/>
      </c>
      <c r="NM88" t="str">
        <f>IF(FU88=1,NM$8&amp;IF(SUM(FV88:$GO88)=0,"",", "),"")</f>
        <v/>
      </c>
      <c r="NN88" t="str">
        <f>IF(FV88=1,NN$8&amp;IF(SUM(FW88:$GO88)=0,"",", "),"")</f>
        <v/>
      </c>
      <c r="NO88" t="str">
        <f>IF(FW88=1,NO$8&amp;IF(SUM(FX88:$GO88)=0,"",", "),"")</f>
        <v/>
      </c>
      <c r="NP88" t="str">
        <f>IF(FX88=1,NP$8&amp;IF(SUM(FY88:$GO88)=0,"",", "),"")</f>
        <v/>
      </c>
      <c r="NQ88" t="str">
        <f>IF(FY88=1,NQ$8&amp;IF(SUM(FZ88:$GO88)=0,"",", "),"")</f>
        <v/>
      </c>
      <c r="NR88" t="str">
        <f>IF(FZ88=1,NR$8&amp;IF(SUM(GA88:$GO88)=0,"",", "),"")</f>
        <v/>
      </c>
      <c r="NS88" t="str">
        <f>IF(GA88=1,NS$8&amp;IF(SUM(GB88:$GO88)=0,"",", "),"")</f>
        <v/>
      </c>
      <c r="NT88" t="str">
        <f>IF(GB88=1,NT$8&amp;IF(SUM(GC88:$GO88)=0,"",", "),"")</f>
        <v/>
      </c>
      <c r="NU88" t="str">
        <f>IF(GC88=1,NU$8&amp;IF(SUM(GD88:$GO88)=0,"",", "),"")</f>
        <v/>
      </c>
      <c r="NV88" t="str">
        <f>IF(GD88=1,NV$8&amp;IF(SUM(GE88:$GO88)=0,"",", "),"")</f>
        <v/>
      </c>
      <c r="NW88" t="str">
        <f>IF(GE88=1,NW$8&amp;IF(SUM(GF88:$GO88)=0,"",", "),"")</f>
        <v/>
      </c>
      <c r="NX88" t="str">
        <f>IF(GF88=1,NX$8&amp;IF(SUM(GG88:$GO88)=0,"",", "),"")</f>
        <v/>
      </c>
      <c r="NY88" t="str">
        <f>IF(GG88=1,NY$8&amp;IF(SUM(GH88:$GO88)=0,"",", "),"")</f>
        <v/>
      </c>
      <c r="NZ88" t="str">
        <f>IF(GH88=1,NZ$8&amp;IF(SUM(GI88:$GO88)=0,"",", "),"")</f>
        <v/>
      </c>
      <c r="OA88" t="str">
        <f>IF(GI88=1,OA$8&amp;IF(SUM(GJ88:$GO88)=0,"",", "),"")</f>
        <v/>
      </c>
      <c r="OB88" t="str">
        <f>IF(GJ88=1,OB$8&amp;IF(SUM(GK88:$GO88)=0,"",", "),"")</f>
        <v/>
      </c>
      <c r="OC88" t="str">
        <f>IF(GK88=1,OC$8&amp;IF(SUM(GL88:$GO88)=0,"",", "),"")</f>
        <v/>
      </c>
      <c r="OD88" t="str">
        <f>IF(GL88=1,OD$8&amp;IF(SUM(GM88:$GO88)=0,"",", "),"")</f>
        <v/>
      </c>
      <c r="OE88" t="str">
        <f>IF(GM88=1,OE$8&amp;IF(SUM(GN88:$GO88)=0,"",", "),"")</f>
        <v/>
      </c>
      <c r="OF88" t="str">
        <f>IF(GN88=1,OF$8&amp;IF(SUM(GO88:$GO88)=0,"",", "),"")</f>
        <v/>
      </c>
      <c r="OG88" t="str">
        <f t="shared" si="141"/>
        <v/>
      </c>
      <c r="OH88" t="str">
        <f>IF(GP88=1,OH$8&amp;IF(SUM(GQ88:$IM88)=0,"",", "),"")</f>
        <v/>
      </c>
      <c r="OI88" t="str">
        <f>IF(GQ88=1,OI$8&amp;IF(SUM(GR88:$IM88)=0,"",", "),"")</f>
        <v/>
      </c>
      <c r="OJ88" t="str">
        <f>IF(GR88=1,OJ$8&amp;IF(SUM(GS88:$IM88)=0,"",", "),"")</f>
        <v/>
      </c>
      <c r="OK88" t="str">
        <f>IF(GS88=1,OK$8&amp;IF(SUM(GT88:$IM88)=0,"",", "),"")</f>
        <v/>
      </c>
      <c r="OL88" t="str">
        <f>IF(GT88=1,OL$8&amp;IF(SUM(GU88:$IM88)=0,"",", "),"")</f>
        <v/>
      </c>
      <c r="OM88" t="str">
        <f>IF(GU88=1,OM$8&amp;IF(SUM(GV88:$IM88)=0,"",", "),"")</f>
        <v/>
      </c>
      <c r="ON88" t="str">
        <f>IF(GV88=1,ON$8&amp;IF(SUM(GW88:$IM88)=0,"",", "),"")</f>
        <v/>
      </c>
      <c r="OO88" t="str">
        <f>IF(GW88=1,OO$8&amp;IF(SUM(GX88:$IM88)=0,"",", "),"")</f>
        <v/>
      </c>
      <c r="OP88" t="str">
        <f>IF(GX88=1,OP$8&amp;IF(SUM(GY88:$IM88)=0,"",", "),"")</f>
        <v/>
      </c>
      <c r="OQ88" t="str">
        <f>IF(GY88=1,OQ$8&amp;IF(SUM(GZ88:$IM88)=0,"",", "),"")</f>
        <v/>
      </c>
      <c r="OR88" t="str">
        <f>IF(GZ88=1,OR$8&amp;IF(SUM(HA88:$IM88)=0,"",", "),"")</f>
        <v/>
      </c>
      <c r="OS88" t="str">
        <f>IF(HA88=1,OS$8&amp;IF(SUM(HB88:$IM88)=0,"",", "),"")</f>
        <v/>
      </c>
      <c r="OT88" t="str">
        <f>IF(HB88=1,OT$8&amp;IF(SUM(HC88:$IM88)=0,"",", "),"")</f>
        <v/>
      </c>
      <c r="OU88" t="str">
        <f>IF(HC88=1,OU$8&amp;IF(SUM(HD88:$IM88)=0,"",", "),"")</f>
        <v/>
      </c>
      <c r="OV88" t="str">
        <f>IF(HD88=1,OV$8&amp;IF(SUM(HE88:$IM88)=0,"",", "),"")</f>
        <v/>
      </c>
      <c r="OW88" t="str">
        <f>IF(HE88=1,OW$8&amp;IF(SUM(HF88:$IM88)=0,"",", "),"")</f>
        <v/>
      </c>
      <c r="OX88" t="str">
        <f>IF(HF88=1,OX$8&amp;IF(SUM(HG88:$IM88)=0,"",", "),"")</f>
        <v/>
      </c>
      <c r="OY88" t="str">
        <f>IF(HG88=1,OY$8&amp;IF(SUM(HH88:$IM88)=0,"",", "),"")</f>
        <v/>
      </c>
      <c r="OZ88" t="str">
        <f>IF(HH88=1,OZ$8&amp;IF(SUM(HI88:$IM88)=0,"",", "),"")</f>
        <v/>
      </c>
      <c r="PA88" t="str">
        <f>IF(HI88=1,PA$8&amp;IF(SUM(HJ88:$IM88)=0,"",", "),"")</f>
        <v/>
      </c>
      <c r="PB88" t="str">
        <f>IF(HJ88=1,PB$8&amp;IF(SUM(HK88:$IM88)=0,"",", "),"")</f>
        <v/>
      </c>
      <c r="PC88" t="str">
        <f>IF(HK88=1,PC$8&amp;IF(SUM(HL88:$IM88)=0,"",", "),"")</f>
        <v/>
      </c>
      <c r="PD88" t="str">
        <f>IF(HL88=1,PD$8&amp;IF(SUM(HM88:$IM88)=0,"",", "),"")</f>
        <v/>
      </c>
      <c r="PE88" t="str">
        <f>IF(HM88=1,PE$8&amp;IF(SUM(HN88:$IM88)=0,"",", "),"")</f>
        <v/>
      </c>
      <c r="PF88" t="str">
        <f>IF(HN88=1,PF$8&amp;IF(SUM(HO88:$IM88)=0,"",", "),"")</f>
        <v/>
      </c>
      <c r="PG88" t="str">
        <f>IF(HO88=1,PG$8&amp;IF(SUM(HP88:$IM88)=0,"",", "),"")</f>
        <v/>
      </c>
      <c r="PH88" t="str">
        <f>IF(HP88=1,PH$8&amp;IF(SUM(HQ88:$IM88)=0,"",", "),"")</f>
        <v/>
      </c>
      <c r="PI88" t="str">
        <f>IF(HQ88=1,PI$8&amp;IF(SUM(HR88:$IM88)=0,"",", "),"")</f>
        <v/>
      </c>
      <c r="PJ88" t="str">
        <f>IF(HR88=1,PJ$8&amp;IF(SUM(HS88:$IM88)=0,"",", "),"")</f>
        <v/>
      </c>
      <c r="PK88" t="str">
        <f>IF(HS88=1,PK$8&amp;IF(SUM(HT88:$IM88)=0,"",", "),"")</f>
        <v/>
      </c>
      <c r="PL88" t="str">
        <f>IF(HT88=1,PL$8&amp;IF(SUM(HU88:$IM88)=0,"",", "),"")</f>
        <v/>
      </c>
      <c r="PM88" t="str">
        <f>IF(HU88=1,PM$8&amp;IF(SUM(HV88:$IM88)=0,"",", "),"")</f>
        <v/>
      </c>
      <c r="PN88" t="str">
        <f>IF(HV88=1,PN$8&amp;IF(SUM(HW88:$IM88)=0,"",", "),"")</f>
        <v/>
      </c>
      <c r="PO88" t="str">
        <f>IF(HW88=1,PO$8&amp;IF(SUM(HX88:$IM88)=0,"",", "),"")</f>
        <v/>
      </c>
      <c r="PP88" t="str">
        <f>IF(HX88=1,PP$8&amp;IF(SUM(HY88:$IM88)=0,"",", "),"")</f>
        <v/>
      </c>
      <c r="PQ88" t="str">
        <f>IF(HY88=1,PQ$8&amp;IF(SUM(HZ88:$IM88)=0,"",", "),"")</f>
        <v/>
      </c>
      <c r="PR88" t="str">
        <f>IF(HZ88=1,PR$8&amp;IF(SUM(IA88:$IM88)=0,"",", "),"")</f>
        <v/>
      </c>
      <c r="PS88" t="str">
        <f>IF(IA88=1,PS$8&amp;IF(SUM(IB88:$IM88)=0,"",", "),"")</f>
        <v/>
      </c>
      <c r="PT88" t="str">
        <f>IF(IB88=1,PT$8&amp;IF(SUM(IC88:$IM88)=0,"",", "),"")</f>
        <v/>
      </c>
      <c r="PU88" t="str">
        <f>IF(IC88=1,PU$8&amp;IF(SUM(ID88:$IM88)=0,"",", "),"")</f>
        <v/>
      </c>
      <c r="PV88" t="str">
        <f>IF(ID88=1,PV$8&amp;IF(SUM(IE88:$IM88)=0,"",", "),"")</f>
        <v/>
      </c>
      <c r="PW88" t="str">
        <f>IF(IE88=1,PW$8&amp;IF(SUM(IF88:$IM88)=0,"",", "),"")</f>
        <v/>
      </c>
      <c r="PX88" t="str">
        <f>IF(IF88=1,PX$8&amp;IF(SUM(IG88:$IM88)=0,"",", "),"")</f>
        <v/>
      </c>
      <c r="PY88" t="str">
        <f>IF(IG88=1,PY$8&amp;IF(SUM(IH88:$IM88)=0,"",", "),"")</f>
        <v/>
      </c>
      <c r="PZ88" t="str">
        <f>IF(IH88=1,PZ$8&amp;IF(SUM(II88:$IM88)=0,"",", "),"")</f>
        <v/>
      </c>
      <c r="QA88" t="str">
        <f>IF(II88=1,QA$8&amp;IF(SUM(IJ88:$IM88)=0,"",", "),"")</f>
        <v/>
      </c>
      <c r="QB88" t="str">
        <f>IF(IJ88=1,QB$8&amp;IF(SUM(IK88:$IM88)=0,"",", "),"")</f>
        <v/>
      </c>
      <c r="QC88" t="str">
        <f>IF(IK88=1,QC$8&amp;IF(SUM(IL88:$IM88)=0,"",", "),"")</f>
        <v/>
      </c>
      <c r="QD88" t="str">
        <f>IF(IL88=1,QD$8&amp;IF(SUM(IM88:$IM88)=0,"",", "),"")</f>
        <v/>
      </c>
      <c r="QE88" t="str">
        <f t="shared" si="142"/>
        <v/>
      </c>
      <c r="QF88" t="str">
        <f>IF(IN88=1,QF$8&amp;IF(SUM(IO88:$KK88)=0,"",", "),"")</f>
        <v/>
      </c>
      <c r="QG88" t="str">
        <f>IF(IO88=1,QG$8&amp;IF(SUM(IP88:$KK88)=0,"",", "),"")</f>
        <v/>
      </c>
      <c r="QH88" t="str">
        <f>IF(IP88=1,QH$8&amp;IF(SUM(IQ88:$KK88)=0,"",", "),"")</f>
        <v/>
      </c>
      <c r="QI88" t="str">
        <f>IF(IQ88=1,QI$8&amp;IF(SUM(IR88:$KK88)=0,"",", "),"")</f>
        <v/>
      </c>
      <c r="QJ88" t="str">
        <f>IF(IR88=1,QJ$8&amp;IF(SUM(IS88:$KK88)=0,"",", "),"")</f>
        <v/>
      </c>
      <c r="QK88" t="str">
        <f>IF(IS88=1,QK$8&amp;IF(SUM(IT88:$KK88)=0,"",", "),"")</f>
        <v/>
      </c>
      <c r="QL88" t="str">
        <f>IF(IT88=1,QL$8&amp;IF(SUM(IU88:$KK88)=0,"",", "),"")</f>
        <v/>
      </c>
      <c r="QM88" t="str">
        <f>IF(IU88=1,QM$8&amp;IF(SUM(IV88:$KK88)=0,"",", "),"")</f>
        <v/>
      </c>
      <c r="QN88" t="str">
        <f>IF(IV88=1,QN$8&amp;IF(SUM(IW88:$KK88)=0,"",", "),"")</f>
        <v/>
      </c>
      <c r="QO88" t="str">
        <f>IF(IW88=1,QO$8&amp;IF(SUM(IX88:$KK88)=0,"",", "),"")</f>
        <v/>
      </c>
      <c r="QP88" t="str">
        <f>IF(IX88=1,QP$8&amp;IF(SUM(IY88:$KK88)=0,"",", "),"")</f>
        <v/>
      </c>
      <c r="QQ88" t="str">
        <f>IF(IY88=1,QQ$8&amp;IF(SUM(IZ88:$KK88)=0,"",", "),"")</f>
        <v/>
      </c>
      <c r="QR88" t="str">
        <f>IF(IZ88=1,QR$8&amp;IF(SUM(JA88:$KK88)=0,"",", "),"")</f>
        <v/>
      </c>
      <c r="QS88" t="str">
        <f>IF(JA88=1,QS$8&amp;IF(SUM(JB88:$KK88)=0,"",", "),"")</f>
        <v/>
      </c>
      <c r="QT88" t="str">
        <f>IF(JB88=1,QT$8&amp;IF(SUM(JC88:$KK88)=0,"",", "),"")</f>
        <v/>
      </c>
      <c r="QU88" t="str">
        <f>IF(JC88=1,QU$8&amp;IF(SUM(JD88:$KK88)=0,"",", "),"")</f>
        <v/>
      </c>
      <c r="QV88" t="str">
        <f>IF(JD88=1,QV$8&amp;IF(SUM(JE88:$KK88)=0,"",", "),"")</f>
        <v/>
      </c>
      <c r="QW88" t="str">
        <f>IF(JE88=1,QW$8&amp;IF(SUM(JF88:$KK88)=0,"",", "),"")</f>
        <v/>
      </c>
      <c r="QX88" t="str">
        <f>IF(JF88=1,QX$8&amp;IF(SUM(JG88:$KK88)=0,"",", "),"")</f>
        <v/>
      </c>
      <c r="QY88" t="str">
        <f>IF(JG88=1,QY$8&amp;IF(SUM(JH88:$KK88)=0,"",", "),"")</f>
        <v/>
      </c>
      <c r="QZ88" t="str">
        <f>IF(JH88=1,QZ$8&amp;IF(SUM(JI88:$KK88)=0,"",", "),"")</f>
        <v/>
      </c>
      <c r="RA88" t="str">
        <f>IF(JI88=1,RA$8&amp;IF(SUM(JJ88:$KK88)=0,"",", "),"")</f>
        <v/>
      </c>
      <c r="RB88" t="str">
        <f>IF(JJ88=1,RB$8&amp;IF(SUM(JK88:$KK88)=0,"",", "),"")</f>
        <v/>
      </c>
      <c r="RC88" t="str">
        <f>IF(JK88=1,RC$8&amp;IF(SUM(JL88:$KK88)=0,"",", "),"")</f>
        <v/>
      </c>
      <c r="RD88" t="str">
        <f>IF(JL88=1,RD$8&amp;IF(SUM(JM88:$KK88)=0,"",", "),"")</f>
        <v/>
      </c>
      <c r="RE88" t="str">
        <f>IF(JM88=1,RE$8&amp;IF(SUM(JN88:$KK88)=0,"",", "),"")</f>
        <v/>
      </c>
      <c r="RF88" t="str">
        <f>IF(JN88=1,RF$8&amp;IF(SUM(JO88:$KK88)=0,"",", "),"")</f>
        <v/>
      </c>
      <c r="RG88" t="str">
        <f>IF(JO88=1,RG$8&amp;IF(SUM(JP88:$KK88)=0,"",", "),"")</f>
        <v/>
      </c>
      <c r="RH88" t="str">
        <f>IF(JP88=1,RH$8&amp;IF(SUM(JQ88:$KK88)=0,"",", "),"")</f>
        <v/>
      </c>
      <c r="RI88" t="str">
        <f>IF(JQ88=1,RI$8&amp;IF(SUM(JR88:$KK88)=0,"",", "),"")</f>
        <v/>
      </c>
      <c r="RJ88" t="str">
        <f>IF(JR88=1,RJ$8&amp;IF(SUM(JS88:$KK88)=0,"",", "),"")</f>
        <v/>
      </c>
      <c r="RK88" t="str">
        <f>IF(JS88=1,RK$8&amp;IF(SUM(JT88:$KK88)=0,"",", "),"")</f>
        <v/>
      </c>
      <c r="RL88" t="str">
        <f>IF(JT88=1,RL$8&amp;IF(SUM(JU88:$KK88)=0,"",", "),"")</f>
        <v/>
      </c>
      <c r="RM88" t="str">
        <f>IF(JU88=1,RM$8&amp;IF(SUM(JV88:$KK88)=0,"",", "),"")</f>
        <v/>
      </c>
      <c r="RN88" t="str">
        <f>IF(JV88=1,RN$8&amp;IF(SUM(JW88:$KK88)=0,"",", "),"")</f>
        <v/>
      </c>
      <c r="RO88" t="str">
        <f>IF(JW88=1,RO$8&amp;IF(SUM(JX88:$KK88)=0,"",", "),"")</f>
        <v/>
      </c>
      <c r="RP88" t="str">
        <f>IF(JX88=1,RP$8&amp;IF(SUM(JY88:$KK88)=0,"",", "),"")</f>
        <v/>
      </c>
      <c r="RQ88" t="str">
        <f>IF(JY88=1,RQ$8&amp;IF(SUM(JZ88:$KK88)=0,"",", "),"")</f>
        <v/>
      </c>
      <c r="RR88" t="str">
        <f>IF(JZ88=1,RR$8&amp;IF(SUM(KA88:$KK88)=0,"",", "),"")</f>
        <v/>
      </c>
      <c r="RS88" t="str">
        <f>IF(KA88=1,RS$8&amp;IF(SUM(KB88:$KK88)=0,"",", "),"")</f>
        <v/>
      </c>
      <c r="RT88" t="str">
        <f>IF(KB88=1,RT$8&amp;IF(SUM(KC88:$KK88)=0,"",", "),"")</f>
        <v/>
      </c>
      <c r="RU88" t="str">
        <f>IF(KC88=1,RU$8&amp;IF(SUM(KD88:$KK88)=0,"",", "),"")</f>
        <v/>
      </c>
      <c r="RV88" t="str">
        <f>IF(KD88=1,RV$8&amp;IF(SUM(KE88:$KK88)=0,"",", "),"")</f>
        <v/>
      </c>
      <c r="RW88" t="str">
        <f>IF(KE88=1,RW$8&amp;IF(SUM(KF88:$KK88)=0,"",", "),"")</f>
        <v/>
      </c>
      <c r="RX88" t="str">
        <f>IF(KF88=1,RX$8&amp;IF(SUM(KG88:$KK88)=0,"",", "),"")</f>
        <v/>
      </c>
      <c r="RY88" t="str">
        <f>IF(KG88=1,RY$8&amp;IF(SUM(KH88:$KK88)=0,"",", "),"")</f>
        <v/>
      </c>
      <c r="RZ88" t="str">
        <f>IF(KH88=1,RZ$8&amp;IF(SUM(KI88:$KK88)=0,"",", "),"")</f>
        <v/>
      </c>
      <c r="SA88" t="str">
        <f>IF(KI88=1,SA$8&amp;IF(SUM(KJ88:$KK88)=0,"",", "),"")</f>
        <v/>
      </c>
      <c r="SB88" t="str">
        <f>IF(KJ88=1,SB$8&amp;IF(SUM(KK88:$KK88)=0,"",", "),"")</f>
        <v/>
      </c>
      <c r="SC88" t="str">
        <f t="shared" si="143"/>
        <v/>
      </c>
    </row>
    <row r="89" spans="1:497" ht="60" customHeight="1" x14ac:dyDescent="0.45">
      <c r="A89" s="62"/>
      <c r="B89" s="212" t="str">
        <f t="shared" si="72"/>
        <v/>
      </c>
      <c r="C89" s="212" t="str">
        <f t="shared" si="131"/>
        <v/>
      </c>
      <c r="D89" s="212" t="str">
        <f t="shared" si="132"/>
        <v/>
      </c>
      <c r="E89" s="212" t="str">
        <f t="shared" si="133"/>
        <v/>
      </c>
      <c r="F89" s="212" t="str">
        <f t="shared" si="134"/>
        <v/>
      </c>
      <c r="G89" s="237" t="str">
        <f>IF('EDCI Data'!B89="","",'EDCI Data'!B89)</f>
        <v/>
      </c>
      <c r="H89" s="238" t="str">
        <f>IF('EDCI Data'!C89="","",'EDCI Data'!C89)</f>
        <v/>
      </c>
      <c r="I89" s="239" t="str">
        <f>IF('EDCI Data'!D89="","",'EDCI Data'!D89)</f>
        <v/>
      </c>
      <c r="J89" s="240" t="str">
        <f>IF('EDCI Data'!E89="","",'EDCI Data'!E89)</f>
        <v/>
      </c>
      <c r="K89" s="237" t="str">
        <f>IF('EDCI Data'!F89="","",'EDCI Data'!F89)</f>
        <v/>
      </c>
      <c r="L89" s="237" t="str">
        <f>IF('EDCI Data'!G89="","",'EDCI Data'!G89)</f>
        <v/>
      </c>
      <c r="M89" s="237" t="str">
        <f>IF('EDCI Data'!H89="","",'EDCI Data'!H89)</f>
        <v/>
      </c>
      <c r="N89" s="237" t="str">
        <f>IF('EDCI Data'!I89="","",'EDCI Data'!I89)</f>
        <v/>
      </c>
      <c r="O89" s="237" t="str">
        <f>IF('EDCI Data'!J89="","",'EDCI Data'!J89)</f>
        <v/>
      </c>
      <c r="P89" s="237" t="str">
        <f>IF('EDCI Data'!K89="","",'EDCI Data'!K89)</f>
        <v/>
      </c>
      <c r="Q89" s="241" t="str">
        <f>IF('EDCI Data'!L89="","",'EDCI Data'!L89)</f>
        <v/>
      </c>
      <c r="R89" s="241" t="str">
        <f>IF('EDCI Data'!M89="","",'EDCI Data'!M89)</f>
        <v/>
      </c>
      <c r="S89" s="237" t="str">
        <f>IF('EDCI Data'!N89="","",'EDCI Data'!N89)</f>
        <v/>
      </c>
      <c r="T89" s="237" t="str">
        <f>IF('EDCI Data'!O89="","",'EDCI Data'!O89)</f>
        <v/>
      </c>
      <c r="U89" s="237" t="str">
        <f>IF('EDCI Data'!P89="","",'EDCI Data'!P89)</f>
        <v/>
      </c>
      <c r="V89" s="237" t="str">
        <f>IF('EDCI Data'!Q89="","",'EDCI Data'!Q89)</f>
        <v/>
      </c>
      <c r="W89" s="242" t="str">
        <f>IF('EDCI Data'!R89="","",'EDCI Data'!R89)</f>
        <v/>
      </c>
      <c r="X89" s="243" t="str">
        <f>IF('EDCI Data'!S89="","",'EDCI Data'!S89)</f>
        <v/>
      </c>
      <c r="Y89" s="243" t="str">
        <f>IF('EDCI Data'!T89="","",'EDCI Data'!T89)</f>
        <v/>
      </c>
      <c r="Z89" s="244" t="str">
        <f>IF('EDCI Data'!U89="","",'EDCI Data'!U89)</f>
        <v/>
      </c>
      <c r="AA89" s="237" t="str">
        <f>IF('EDCI Data'!V89="","",'EDCI Data'!V89)</f>
        <v/>
      </c>
      <c r="AB89" s="244" t="str">
        <f>IF('EDCI Data'!W89="","",'EDCI Data'!W89)</f>
        <v/>
      </c>
      <c r="AC89" s="237" t="str">
        <f>IF('EDCI Data'!X89="","",'EDCI Data'!X89)</f>
        <v/>
      </c>
      <c r="AD89" s="244" t="str">
        <f>IF('EDCI Data'!Y89="","",'EDCI Data'!Y89)</f>
        <v/>
      </c>
      <c r="AE89" s="237" t="str">
        <f>IF('EDCI Data'!Z89="","",'EDCI Data'!Z89)</f>
        <v/>
      </c>
      <c r="AF89" s="237" t="str">
        <f>IF('EDCI Data'!AA89="","",'EDCI Data'!AA89)</f>
        <v/>
      </c>
      <c r="AG89" s="237" t="str">
        <f>IF('EDCI Data'!AB89="","",'EDCI Data'!AB89)</f>
        <v/>
      </c>
      <c r="AH89" s="237" t="str">
        <f>IF('EDCI Data'!AC89="","",'EDCI Data'!AC89)</f>
        <v/>
      </c>
      <c r="AI89" s="237" t="str">
        <f>IF('EDCI Data'!AD89="","",'EDCI Data'!AD89)</f>
        <v/>
      </c>
      <c r="AJ89" s="237" t="str">
        <f>IF('EDCI Data'!AE89="","",'EDCI Data'!AE89)</f>
        <v/>
      </c>
      <c r="AK89" s="237" t="str">
        <f>IF('EDCI Data'!AF89="","",'EDCI Data'!AF89)</f>
        <v/>
      </c>
      <c r="AL89" s="237" t="str">
        <f>IF('EDCI Data'!AG89="","",'EDCI Data'!AG89)</f>
        <v/>
      </c>
      <c r="AM89" s="237" t="str">
        <f>IF('EDCI Data'!AH89="","",'EDCI Data'!AH89)</f>
        <v/>
      </c>
      <c r="AN89" s="237" t="str">
        <f>IF('EDCI Data'!AI89="","",'EDCI Data'!AI89)</f>
        <v/>
      </c>
      <c r="AO89" s="237" t="str">
        <f>IF('EDCI Data'!AJ89="","",'EDCI Data'!AJ89)</f>
        <v/>
      </c>
      <c r="AP89" s="237" t="str">
        <f>IF('EDCI Data'!AK89="","",'EDCI Data'!AK89)</f>
        <v/>
      </c>
      <c r="AQ89" s="237" t="str">
        <f>IF('EDCI Data'!AL89="","",'EDCI Data'!AL89)</f>
        <v/>
      </c>
      <c r="AR89" s="237" t="str">
        <f>IF('EDCI Data'!AM89="","",'EDCI Data'!AM89)</f>
        <v/>
      </c>
      <c r="AS89" s="237" t="str">
        <f>IF('EDCI Data'!AN89="","",'EDCI Data'!AN89)</f>
        <v/>
      </c>
      <c r="AT89" s="237" t="str">
        <f>IF('EDCI Data'!AO89="","",'EDCI Data'!AO89)</f>
        <v/>
      </c>
      <c r="AU89" s="237" t="str">
        <f>IF('EDCI Data'!AP89="","",'EDCI Data'!AP89)</f>
        <v/>
      </c>
      <c r="AV89" s="237" t="str">
        <f>IF('EDCI Data'!AQ89="","",'EDCI Data'!AQ89)</f>
        <v/>
      </c>
      <c r="AW89" s="237" t="str">
        <f>IF('EDCI Data'!AR89="","",'EDCI Data'!AR89)</f>
        <v/>
      </c>
      <c r="AX89" s="237" t="str">
        <f>IF('EDCI Data'!AS89="","",'EDCI Data'!AS89)</f>
        <v/>
      </c>
      <c r="AY89" s="237" t="str">
        <f>IF('EDCI Data'!AT89="","",'EDCI Data'!AT89)</f>
        <v/>
      </c>
      <c r="AZ89" s="237" t="str">
        <f>IF('EDCI Data'!AU89="","",'EDCI Data'!AU89)</f>
        <v/>
      </c>
      <c r="BA89" s="237" t="str">
        <f>IF('EDCI Data'!AV89="","",'EDCI Data'!AV89)</f>
        <v/>
      </c>
      <c r="BB89" s="245" t="str">
        <f>IF('EDCI Data'!AW89="","",'EDCI Data'!AW89)</f>
        <v/>
      </c>
      <c r="BC89" s="245" t="str">
        <f>IF('EDCI Data'!AX89="","",'EDCI Data'!AX89)</f>
        <v/>
      </c>
      <c r="BD89" s="246" t="str">
        <f t="shared" si="135"/>
        <v/>
      </c>
      <c r="BE89" s="247" t="str">
        <f>IF('EDCI Data'!AY89="","",'EDCI Data'!AY89)</f>
        <v/>
      </c>
      <c r="BF89" s="247" t="str">
        <f>IF('EDCI Data'!AZ89="","",'EDCI Data'!AZ89)</f>
        <v/>
      </c>
      <c r="BG89" s="247" t="str">
        <f>IF('EDCI Data'!BA89="","",'EDCI Data'!BA89)</f>
        <v/>
      </c>
      <c r="BH89" s="247" t="str">
        <f>IF('EDCI Data'!BB89="","",'EDCI Data'!BB89)</f>
        <v/>
      </c>
      <c r="BI89" s="247" t="str">
        <f>IF('EDCI Data'!BC89="","",'EDCI Data'!BC89)</f>
        <v/>
      </c>
      <c r="BJ89" s="247" t="str">
        <f>IF('EDCI Data'!BD89="","",'EDCI Data'!BD89)</f>
        <v/>
      </c>
      <c r="BK89" s="247" t="str">
        <f>IF('EDCI Data'!BE89="","",'EDCI Data'!BE89)</f>
        <v/>
      </c>
      <c r="BL89" s="247" t="str">
        <f>IF('EDCI Data'!BF89="","",'EDCI Data'!BF89)</f>
        <v/>
      </c>
      <c r="BM89" s="247" t="str">
        <f>IF('EDCI Data'!BG89="","",'EDCI Data'!BG89)</f>
        <v/>
      </c>
      <c r="BN89" s="248" t="str">
        <f>IF('EDCI Data'!BH89="","",'EDCI Data'!BH89)</f>
        <v/>
      </c>
      <c r="BO89" s="248" t="str">
        <f>IF('EDCI Data'!BI89="","",'EDCI Data'!BI89)</f>
        <v/>
      </c>
      <c r="BP89" s="249" t="str">
        <f>IF('EDCI Data'!BJ89="","",'EDCI Data'!BJ89)</f>
        <v/>
      </c>
      <c r="BQ89" s="248" t="str">
        <f>IF('EDCI Data'!BK89="","",'EDCI Data'!BK89)</f>
        <v/>
      </c>
      <c r="BR89" s="248" t="str">
        <f>IF('EDCI Data'!BL89="","",'EDCI Data'!BL89)</f>
        <v/>
      </c>
      <c r="BS89" s="250" t="str">
        <f>IF('EDCI Data'!BM89="","",'EDCI Data'!BM89)</f>
        <v/>
      </c>
      <c r="BT89" s="251" t="str">
        <f>IF('EDCI Data'!BN89="","",'EDCI Data'!BN89)</f>
        <v/>
      </c>
      <c r="BU89" s="246" t="str">
        <f>IF('EDCI Data'!BO89="","",'EDCI Data'!BO89)</f>
        <v/>
      </c>
      <c r="BV89" s="252">
        <f t="shared" si="136"/>
        <v>0</v>
      </c>
      <c r="BW89" s="252">
        <f t="shared" si="137"/>
        <v>0</v>
      </c>
      <c r="BX89" s="252">
        <f t="shared" si="138"/>
        <v>0</v>
      </c>
      <c r="BY89" s="252">
        <f t="shared" si="139"/>
        <v>0</v>
      </c>
      <c r="BZ89" t="str">
        <f t="shared" si="73"/>
        <v/>
      </c>
      <c r="CA89" s="253"/>
      <c r="CB89"/>
      <c r="CC89"/>
      <c r="CD89"/>
      <c r="CE89" t="str">
        <f t="shared" si="74"/>
        <v/>
      </c>
      <c r="CF89"/>
      <c r="CG89" t="str">
        <f t="shared" si="75"/>
        <v/>
      </c>
      <c r="CH89" t="str">
        <f t="shared" si="76"/>
        <v/>
      </c>
      <c r="CI89" t="str">
        <f t="shared" si="77"/>
        <v/>
      </c>
      <c r="CJ89" t="str">
        <f t="shared" si="78"/>
        <v/>
      </c>
      <c r="CK89"/>
      <c r="CL89"/>
      <c r="CM89" t="str">
        <f t="shared" si="79"/>
        <v/>
      </c>
      <c r="CN89" t="str">
        <f t="shared" si="80"/>
        <v/>
      </c>
      <c r="CO89" t="str">
        <f t="shared" si="81"/>
        <v/>
      </c>
      <c r="CP89" t="str">
        <f t="shared" si="82"/>
        <v/>
      </c>
      <c r="CQ89"/>
      <c r="CR89" t="str" cm="1">
        <f t="array" ref="CR89">IF(COUNTIFS($BZ$10:$BZ$259,$BZ89,$I$10:$I$259,$I89+1)&gt;0,IF(X89&lt;&gt;INDEX(Y$10:Y$259,MATCH(1,INDEX(($BZ89=$BZ$10:$BZ$259)*($I$10:$I$259=$I89+1),0,1),0)),"Number of FTEs in previous year do not align with Number of FTEs in current year across years, by definition these should be equal. Please check and update if required. "&amp;CHAR(10),""),"")</f>
        <v/>
      </c>
      <c r="CS89" t="str" cm="1">
        <f t="array" ref="CS89">IF(COUNTIFS($BZ$10:$BZ$259,$BZ89,$I$10:$I$259,$I89-1)&gt;0,IF(Y89&lt;&gt;INDEX(X$10:X$259,MATCH(1,INDEX(($BZ89=$BZ$10:$BZ$259)*($I$10:$I$259=$I89-1),0,1),0)),"Number of FTEs in previous year do not align with Number of FTEs in current year across years, by definition these should be equal. Please check and update if required. "&amp;CHAR(10),""),"")</f>
        <v/>
      </c>
      <c r="CT89" t="str">
        <f t="shared" si="83"/>
        <v/>
      </c>
      <c r="CU89" t="str">
        <f t="shared" si="84"/>
        <v/>
      </c>
      <c r="CV89"/>
      <c r="CW89" t="str">
        <f t="shared" si="85"/>
        <v/>
      </c>
      <c r="CX89"/>
      <c r="CY89" t="str">
        <f t="shared" si="86"/>
        <v/>
      </c>
      <c r="CZ89"/>
      <c r="DA89" t="str">
        <f t="shared" si="87"/>
        <v/>
      </c>
      <c r="DB89"/>
      <c r="DC89"/>
      <c r="DD89"/>
      <c r="DE89"/>
      <c r="DF89"/>
      <c r="DG89"/>
      <c r="DH89"/>
      <c r="DI89"/>
      <c r="DJ89"/>
      <c r="DK89"/>
      <c r="DL89"/>
      <c r="DM89"/>
      <c r="DN89"/>
      <c r="DO89"/>
      <c r="DP89"/>
      <c r="DQ89"/>
      <c r="DR89"/>
      <c r="DS89"/>
      <c r="DT89"/>
      <c r="DU89"/>
      <c r="DV89"/>
      <c r="DW89"/>
      <c r="DX89" t="str">
        <f t="shared" si="88"/>
        <v/>
      </c>
      <c r="DY89" t="str">
        <f t="shared" si="89"/>
        <v/>
      </c>
      <c r="DZ89" t="str">
        <f t="shared" si="90"/>
        <v/>
      </c>
      <c r="EA89" t="str">
        <f t="shared" si="91"/>
        <v/>
      </c>
      <c r="EB89" t="str">
        <f t="shared" si="92"/>
        <v/>
      </c>
      <c r="EC89" t="str">
        <f t="shared" si="93"/>
        <v/>
      </c>
      <c r="ED89" t="str">
        <f t="shared" si="94"/>
        <v/>
      </c>
      <c r="EE89" t="str">
        <f t="shared" si="95"/>
        <v/>
      </c>
      <c r="EF89" t="str">
        <f t="shared" si="96"/>
        <v/>
      </c>
      <c r="EG89" t="str">
        <f t="shared" si="97"/>
        <v/>
      </c>
      <c r="EH89" t="str">
        <f t="shared" si="98"/>
        <v/>
      </c>
      <c r="EI89" t="str">
        <f t="shared" si="99"/>
        <v/>
      </c>
      <c r="EJ89"/>
      <c r="EK89"/>
      <c r="EL89"/>
      <c r="EM89"/>
      <c r="EN89"/>
      <c r="EO89"/>
      <c r="EP89"/>
      <c r="EQ89" t="str">
        <f t="shared" si="100"/>
        <v/>
      </c>
      <c r="ER89" t="str">
        <f t="shared" si="101"/>
        <v/>
      </c>
      <c r="ES89" t="str">
        <f t="shared" si="102"/>
        <v/>
      </c>
      <c r="ET89"/>
      <c r="EU89" t="str">
        <f t="shared" si="103"/>
        <v/>
      </c>
      <c r="EV89"/>
      <c r="EW89" t="str">
        <f t="shared" si="104"/>
        <v/>
      </c>
      <c r="EX89"/>
      <c r="EY89" t="str">
        <f t="shared" si="105"/>
        <v/>
      </c>
      <c r="EZ89"/>
      <c r="FA89"/>
      <c r="FB89"/>
      <c r="FC89"/>
      <c r="FD89"/>
      <c r="FE89"/>
      <c r="FF89"/>
      <c r="FG89"/>
      <c r="FH89"/>
      <c r="FI89"/>
      <c r="FJ89"/>
      <c r="FK89"/>
      <c r="FL89"/>
      <c r="FM89"/>
      <c r="FN89"/>
      <c r="FO89"/>
      <c r="FP89"/>
      <c r="FQ89"/>
      <c r="FR89"/>
      <c r="FS89"/>
      <c r="FT89"/>
      <c r="FU89"/>
      <c r="FV89" t="str">
        <f t="shared" si="106"/>
        <v/>
      </c>
      <c r="FW89" t="str">
        <f t="shared" si="107"/>
        <v/>
      </c>
      <c r="FX89"/>
      <c r="FY89" t="str">
        <f t="shared" si="108"/>
        <v/>
      </c>
      <c r="FZ89" t="str">
        <f t="shared" si="109"/>
        <v/>
      </c>
      <c r="GA89" t="str">
        <f t="shared" si="110"/>
        <v/>
      </c>
      <c r="GB89" t="str">
        <f t="shared" si="111"/>
        <v/>
      </c>
      <c r="GC89" t="str">
        <f t="shared" si="112"/>
        <v/>
      </c>
      <c r="GD89" t="str">
        <f t="shared" si="113"/>
        <v/>
      </c>
      <c r="GE89" t="str">
        <f t="shared" si="114"/>
        <v/>
      </c>
      <c r="GF89" t="str">
        <f t="shared" si="115"/>
        <v/>
      </c>
      <c r="GG89" t="str">
        <f t="shared" si="116"/>
        <v/>
      </c>
      <c r="GH89"/>
      <c r="GI89"/>
      <c r="GJ89"/>
      <c r="GK89"/>
      <c r="GL89"/>
      <c r="GM89"/>
      <c r="GN89"/>
      <c r="GO89"/>
      <c r="GP89" t="str">
        <f t="shared" si="117"/>
        <v/>
      </c>
      <c r="GQ89" t="str">
        <f t="shared" si="118"/>
        <v/>
      </c>
      <c r="GR89"/>
      <c r="GS89" t="str">
        <f t="shared" si="119"/>
        <v/>
      </c>
      <c r="GT89"/>
      <c r="GU89" t="str">
        <f t="shared" si="120"/>
        <v/>
      </c>
      <c r="GV89"/>
      <c r="GW89" t="str">
        <f t="shared" si="121"/>
        <v/>
      </c>
      <c r="GX89"/>
      <c r="GY89"/>
      <c r="GZ89"/>
      <c r="HA89"/>
      <c r="HB89"/>
      <c r="HC89"/>
      <c r="HD89"/>
      <c r="HE89"/>
      <c r="HF89"/>
      <c r="HG89"/>
      <c r="HH89"/>
      <c r="HI89"/>
      <c r="HJ89"/>
      <c r="HK89"/>
      <c r="HL89"/>
      <c r="HM89"/>
      <c r="HN89"/>
      <c r="HO89"/>
      <c r="HP89"/>
      <c r="HQ89"/>
      <c r="HR89"/>
      <c r="HS89"/>
      <c r="HT89" t="str">
        <f t="shared" si="122"/>
        <v/>
      </c>
      <c r="HU89" t="str">
        <f t="shared" si="123"/>
        <v/>
      </c>
      <c r="HV89"/>
      <c r="HW89"/>
      <c r="HX89"/>
      <c r="HY89"/>
      <c r="HZ89"/>
      <c r="IA89"/>
      <c r="IB89"/>
      <c r="IC89"/>
      <c r="ID89"/>
      <c r="IE89" t="str">
        <f t="shared" si="124"/>
        <v/>
      </c>
      <c r="IF89"/>
      <c r="IG89"/>
      <c r="IH89"/>
      <c r="II89"/>
      <c r="IJ89"/>
      <c r="IK89"/>
      <c r="IL89"/>
      <c r="IM89"/>
      <c r="IN89"/>
      <c r="IO89"/>
      <c r="IP89"/>
      <c r="IQ89" t="str">
        <f t="shared" si="125"/>
        <v/>
      </c>
      <c r="IR89"/>
      <c r="IS89" t="str">
        <f t="shared" si="126"/>
        <v/>
      </c>
      <c r="IT89"/>
      <c r="IU89" t="str">
        <f t="shared" si="127"/>
        <v/>
      </c>
      <c r="IV89"/>
      <c r="IW89"/>
      <c r="IX89"/>
      <c r="IY89"/>
      <c r="IZ89"/>
      <c r="JA89"/>
      <c r="JB89"/>
      <c r="JC89"/>
      <c r="JD89"/>
      <c r="JE89"/>
      <c r="JF89"/>
      <c r="JG89"/>
      <c r="JH89"/>
      <c r="JI89"/>
      <c r="JJ89"/>
      <c r="JK89"/>
      <c r="JL89"/>
      <c r="JM89"/>
      <c r="JN89"/>
      <c r="JO89"/>
      <c r="JP89"/>
      <c r="JQ89"/>
      <c r="JR89" t="str">
        <f t="shared" si="128"/>
        <v/>
      </c>
      <c r="JS89" t="str">
        <f t="shared" si="129"/>
        <v/>
      </c>
      <c r="JT89"/>
      <c r="JU89"/>
      <c r="JV89"/>
      <c r="JW89"/>
      <c r="JX89"/>
      <c r="JY89"/>
      <c r="JZ89"/>
      <c r="KA89"/>
      <c r="KB89"/>
      <c r="KC89" t="str">
        <f t="shared" si="130"/>
        <v/>
      </c>
      <c r="KD89"/>
      <c r="KE89"/>
      <c r="KF89"/>
      <c r="KG89"/>
      <c r="KH89"/>
      <c r="KI89"/>
      <c r="KJ89"/>
      <c r="KK89"/>
      <c r="KL89" t="str">
        <f>IF(CT89=1,KL$8&amp;IF(SUM(CU89:$EQ89)=0,"",", "),"")</f>
        <v/>
      </c>
      <c r="KM89" t="str">
        <f>IF(CU89=1,KM$8&amp;IF(SUM(CV89:$EQ89)=0,"",", "),"")</f>
        <v/>
      </c>
      <c r="KN89" t="str">
        <f>IF(CV89=1,KN$8&amp;IF(SUM(CW89:$EQ89)=0,"",", "),"")</f>
        <v/>
      </c>
      <c r="KO89" t="str">
        <f>IF(CW89=1,KO$8&amp;IF(SUM(CX89:$EQ89)=0,"",", "),"")</f>
        <v/>
      </c>
      <c r="KP89" t="str">
        <f>IF(CX89=1,KP$8&amp;IF(SUM(CY89:$EQ89)=0,"",", "),"")</f>
        <v/>
      </c>
      <c r="KQ89" t="str">
        <f>IF(CY89=1,KQ$8&amp;IF(SUM(CZ89:$EQ89)=0,"",", "),"")</f>
        <v/>
      </c>
      <c r="KR89" t="str">
        <f>IF(CZ89=1,KR$8&amp;IF(SUM(DA89:$EQ89)=0,"",", "),"")</f>
        <v/>
      </c>
      <c r="KS89" t="str">
        <f>IF(DA89=1,KS$8&amp;IF(SUM(DB89:$EQ89)=0,"",", "),"")</f>
        <v/>
      </c>
      <c r="KT89" t="str">
        <f>IF(DB89=1,KT$8&amp;IF(SUM(DC89:$EQ89)=0,"",", "),"")</f>
        <v/>
      </c>
      <c r="KU89" t="str">
        <f>IF(DC89=1,KU$8&amp;IF(SUM(DD89:$EQ89)=0,"",", "),"")</f>
        <v/>
      </c>
      <c r="KV89" t="str">
        <f>IF(DD89=1,KV$8&amp;IF(SUM(DE89:$EQ89)=0,"",", "),"")</f>
        <v/>
      </c>
      <c r="KW89" t="str">
        <f>IF(DE89=1,KW$8&amp;IF(SUM(DF89:$EQ89)=0,"",", "),"")</f>
        <v/>
      </c>
      <c r="KX89" t="str">
        <f>IF(DF89=1,KX$8&amp;IF(SUM(DG89:$EQ89)=0,"",", "),"")</f>
        <v/>
      </c>
      <c r="KY89" t="str">
        <f>IF(DG89=1,KY$8&amp;IF(SUM(DH89:$EQ89)=0,"",", "),"")</f>
        <v/>
      </c>
      <c r="KZ89" t="str">
        <f>IF(DH89=1,KZ$8&amp;IF(SUM(DI89:$EQ89)=0,"",", "),"")</f>
        <v/>
      </c>
      <c r="LA89" t="str">
        <f>IF(DI89=1,LA$8&amp;IF(SUM(DJ89:$EQ89)=0,"",", "),"")</f>
        <v/>
      </c>
      <c r="LB89" t="str">
        <f>IF(DJ89=1,LB$8&amp;IF(SUM(DK89:$EQ89)=0,"",", "),"")</f>
        <v/>
      </c>
      <c r="LC89" t="str">
        <f>IF(DK89=1,LC$8&amp;IF(SUM(DL89:$EQ89)=0,"",", "),"")</f>
        <v/>
      </c>
      <c r="LD89" t="str">
        <f>IF(DL89=1,LD$8&amp;IF(SUM(DM89:$EQ89)=0,"",", "),"")</f>
        <v/>
      </c>
      <c r="LE89" t="str">
        <f>IF(DM89=1,LE$8&amp;IF(SUM(DN89:$EQ89)=0,"",", "),"")</f>
        <v/>
      </c>
      <c r="LF89" t="str">
        <f>IF(DN89=1,LF$8&amp;IF(SUM(DO89:$EQ89)=0,"",", "),"")</f>
        <v/>
      </c>
      <c r="LG89" t="str">
        <f>IF(DO89=1,LG$8&amp;IF(SUM(DP89:$EQ89)=0,"",", "),"")</f>
        <v/>
      </c>
      <c r="LH89" t="str">
        <f>IF(DP89=1,LH$8&amp;IF(SUM(DQ89:$EQ89)=0,"",", "),"")</f>
        <v/>
      </c>
      <c r="LI89" t="str">
        <f>IF(DQ89=1,LI$8&amp;IF(SUM(DR89:$EQ89)=0,"",", "),"")</f>
        <v/>
      </c>
      <c r="LJ89" t="str">
        <f>IF(DR89=1,LJ$8&amp;IF(SUM(DS89:$EQ89)=0,"",", "),"")</f>
        <v/>
      </c>
      <c r="LK89" t="str">
        <f>IF(DS89=1,LK$8&amp;IF(SUM(DT89:$EQ89)=0,"",", "),"")</f>
        <v/>
      </c>
      <c r="LL89" t="str">
        <f>IF(DT89=1,LL$8&amp;IF(SUM(DU89:$EQ89)=0,"",", "),"")</f>
        <v/>
      </c>
      <c r="LM89" t="str">
        <f>IF(DU89=1,LM$8&amp;IF(SUM(DV89:$EQ89)=0,"",", "),"")</f>
        <v/>
      </c>
      <c r="LN89" t="str">
        <f>IF(DV89=1,LN$8&amp;IF(SUM(DW89:$EQ89)=0,"",", "),"")</f>
        <v/>
      </c>
      <c r="LO89" t="str">
        <f>IF(DW89=1,LO$8&amp;IF(SUM(DX89:$EQ89)=0,"",", "),"")</f>
        <v/>
      </c>
      <c r="LP89" t="str">
        <f>IF(DX89=1,LP$8&amp;IF(SUM(DY89:$EQ89)=0,"",", "),"")</f>
        <v/>
      </c>
      <c r="LQ89" t="str">
        <f>IF(DY89=1,LQ$8&amp;IF(SUM(DZ89:$EQ89)=0,"",", "),"")</f>
        <v/>
      </c>
      <c r="LR89" t="str">
        <f>IF(DZ89=1,LR$8&amp;IF(SUM(EA89:$EQ89)=0,"",", "),"")</f>
        <v/>
      </c>
      <c r="LS89" t="str">
        <f>IF(EA89=1,LS$8&amp;IF(SUM(EB89:$EQ89)=0,"",", "),"")</f>
        <v/>
      </c>
      <c r="LT89" t="str">
        <f>IF(EB89=1,LT$8&amp;IF(SUM(EC89:$EQ89)=0,"",", "),"")</f>
        <v/>
      </c>
      <c r="LU89" t="str">
        <f>IF(EC89=1,LU$8&amp;IF(SUM(ED89:$EQ89)=0,"",", "),"")</f>
        <v/>
      </c>
      <c r="LV89" t="str">
        <f>IF(ED89=1,LV$8&amp;IF(SUM(EE89:$EQ89)=0,"",", "),"")</f>
        <v/>
      </c>
      <c r="LW89" t="str">
        <f>IF(EE89=1,LW$8&amp;IF(SUM(EF89:$EQ89)=0,"",", "),"")</f>
        <v/>
      </c>
      <c r="LX89" t="str">
        <f>IF(EF89=1,LX$8&amp;IF(SUM(EG89:$EQ89)=0,"",", "),"")</f>
        <v/>
      </c>
      <c r="LY89" t="str">
        <f>IF(EG89=1,LY$8&amp;IF(SUM(EH89:$EQ89)=0,"",", "),"")</f>
        <v/>
      </c>
      <c r="LZ89" t="str">
        <f>IF(EH89=1,LZ$8&amp;IF(SUM(EI89:$EQ89)=0,"",", "),"")</f>
        <v/>
      </c>
      <c r="MA89" t="str">
        <f>IF(EI89=1,MA$8&amp;IF(SUM(EJ89:$EQ89)=0,"",", "),"")</f>
        <v/>
      </c>
      <c r="MB89" t="str">
        <f>IF(EJ89=1,MB$8&amp;IF(SUM(EK89:$EQ89)=0,"",", "),"")</f>
        <v/>
      </c>
      <c r="MC89" t="str">
        <f>IF(EK89=1,MC$8&amp;IF(SUM(EL89:$EQ89)=0,"",", "),"")</f>
        <v/>
      </c>
      <c r="MD89" t="str">
        <f>IF(EL89=1,MD$8&amp;IF(SUM(EM89:$EQ89)=0,"",", "),"")</f>
        <v/>
      </c>
      <c r="ME89" t="str">
        <f>IF(EM89=1,ME$8&amp;IF(SUM(EN89:$EQ89)=0,"",", "),"")</f>
        <v/>
      </c>
      <c r="MF89" t="str">
        <f>IF(EN89=1,MF$8&amp;IF(SUM(EO89:$EQ89)=0,"",", "),"")</f>
        <v/>
      </c>
      <c r="MG89" t="str">
        <f>IF(EO89=1,MG$8&amp;IF(SUM(EP89:$EQ89)=0,"",", "),"")</f>
        <v/>
      </c>
      <c r="MH89" t="str">
        <f>IF(EP89=1,MH$8&amp;IF(SUM(EQ89:$EQ89)=0,"",", "),"")</f>
        <v/>
      </c>
      <c r="MI89" t="str">
        <f t="shared" si="140"/>
        <v/>
      </c>
      <c r="MJ89" t="str">
        <f>IF(ER89=1,MJ$8&amp;IF(SUM(ES89:$GO89)=0,"",", "),"")</f>
        <v/>
      </c>
      <c r="MK89" t="str">
        <f>IF(ES89=1,MK$8&amp;IF(SUM(ET89:$GO89)=0,"",", "),"")</f>
        <v/>
      </c>
      <c r="ML89" t="str">
        <f>IF(ET89=1,ML$8&amp;IF(SUM(EU89:$GO89)=0,"",", "),"")</f>
        <v/>
      </c>
      <c r="MM89" t="str">
        <f>IF(EU89=1,MM$8&amp;IF(SUM(EV89:$GO89)=0,"",", "),"")</f>
        <v/>
      </c>
      <c r="MN89" t="str">
        <f>IF(EV89=1,MN$8&amp;IF(SUM(EW89:$GO89)=0,"",", "),"")</f>
        <v/>
      </c>
      <c r="MO89" t="str">
        <f>IF(EW89=1,MO$8&amp;IF(SUM(EX89:$GO89)=0,"",", "),"")</f>
        <v/>
      </c>
      <c r="MP89" t="str">
        <f>IF(EX89=1,MP$8&amp;IF(SUM(EY89:$GO89)=0,"",", "),"")</f>
        <v/>
      </c>
      <c r="MQ89" t="str">
        <f>IF(EY89=1,MQ$8&amp;IF(SUM(EZ89:$GO89)=0,"",", "),"")</f>
        <v/>
      </c>
      <c r="MR89" t="str">
        <f>IF(EZ89=1,MR$8&amp;IF(SUM(FA89:$GO89)=0,"",", "),"")</f>
        <v/>
      </c>
      <c r="MS89" t="str">
        <f>IF(FA89=1,MS$8&amp;IF(SUM(FB89:$GO89)=0,"",", "),"")</f>
        <v/>
      </c>
      <c r="MT89" t="str">
        <f>IF(FB89=1,MT$8&amp;IF(SUM(FC89:$GO89)=0,"",", "),"")</f>
        <v/>
      </c>
      <c r="MU89" t="str">
        <f>IF(FC89=1,MU$8&amp;IF(SUM(FD89:$GO89)=0,"",", "),"")</f>
        <v/>
      </c>
      <c r="MV89" t="str">
        <f>IF(FD89=1,MV$8&amp;IF(SUM(FE89:$GO89)=0,"",", "),"")</f>
        <v/>
      </c>
      <c r="MW89" t="str">
        <f>IF(FE89=1,MW$8&amp;IF(SUM(FF89:$GO89)=0,"",", "),"")</f>
        <v/>
      </c>
      <c r="MX89" t="str">
        <f>IF(FF89=1,MX$8&amp;IF(SUM(FG89:$GO89)=0,"",", "),"")</f>
        <v/>
      </c>
      <c r="MY89" t="str">
        <f>IF(FG89=1,MY$8&amp;IF(SUM(FH89:$GO89)=0,"",", "),"")</f>
        <v/>
      </c>
      <c r="MZ89" t="str">
        <f>IF(FH89=1,MZ$8&amp;IF(SUM(FI89:$GO89)=0,"",", "),"")</f>
        <v/>
      </c>
      <c r="NA89" t="str">
        <f>IF(FI89=1,NA$8&amp;IF(SUM(FJ89:$GO89)=0,"",", "),"")</f>
        <v/>
      </c>
      <c r="NB89" t="str">
        <f>IF(FJ89=1,NB$8&amp;IF(SUM(FK89:$GO89)=0,"",", "),"")</f>
        <v/>
      </c>
      <c r="NC89" t="str">
        <f>IF(FK89=1,NC$8&amp;IF(SUM(FL89:$GO89)=0,"",", "),"")</f>
        <v/>
      </c>
      <c r="ND89" t="str">
        <f>IF(FL89=1,ND$8&amp;IF(SUM(FM89:$GO89)=0,"",", "),"")</f>
        <v/>
      </c>
      <c r="NE89" t="str">
        <f>IF(FM89=1,NE$8&amp;IF(SUM(FN89:$GO89)=0,"",", "),"")</f>
        <v/>
      </c>
      <c r="NF89" t="str">
        <f>IF(FN89=1,NF$8&amp;IF(SUM(FO89:$GO89)=0,"",", "),"")</f>
        <v/>
      </c>
      <c r="NG89" t="str">
        <f>IF(FO89=1,NG$8&amp;IF(SUM(FP89:$GO89)=0,"",", "),"")</f>
        <v/>
      </c>
      <c r="NH89" t="str">
        <f>IF(FP89=1,NH$8&amp;IF(SUM(FQ89:$GO89)=0,"",", "),"")</f>
        <v/>
      </c>
      <c r="NI89" t="str">
        <f>IF(FQ89=1,NI$8&amp;IF(SUM(FR89:$GO89)=0,"",", "),"")</f>
        <v/>
      </c>
      <c r="NJ89" t="str">
        <f>IF(FR89=1,NJ$8&amp;IF(SUM(FS89:$GO89)=0,"",", "),"")</f>
        <v/>
      </c>
      <c r="NK89" t="str">
        <f>IF(FS89=1,NK$8&amp;IF(SUM(FT89:$GO89)=0,"",", "),"")</f>
        <v/>
      </c>
      <c r="NL89" t="str">
        <f>IF(FT89=1,NL$8&amp;IF(SUM(FU89:$GO89)=0,"",", "),"")</f>
        <v/>
      </c>
      <c r="NM89" t="str">
        <f>IF(FU89=1,NM$8&amp;IF(SUM(FV89:$GO89)=0,"",", "),"")</f>
        <v/>
      </c>
      <c r="NN89" t="str">
        <f>IF(FV89=1,NN$8&amp;IF(SUM(FW89:$GO89)=0,"",", "),"")</f>
        <v/>
      </c>
      <c r="NO89" t="str">
        <f>IF(FW89=1,NO$8&amp;IF(SUM(FX89:$GO89)=0,"",", "),"")</f>
        <v/>
      </c>
      <c r="NP89" t="str">
        <f>IF(FX89=1,NP$8&amp;IF(SUM(FY89:$GO89)=0,"",", "),"")</f>
        <v/>
      </c>
      <c r="NQ89" t="str">
        <f>IF(FY89=1,NQ$8&amp;IF(SUM(FZ89:$GO89)=0,"",", "),"")</f>
        <v/>
      </c>
      <c r="NR89" t="str">
        <f>IF(FZ89=1,NR$8&amp;IF(SUM(GA89:$GO89)=0,"",", "),"")</f>
        <v/>
      </c>
      <c r="NS89" t="str">
        <f>IF(GA89=1,NS$8&amp;IF(SUM(GB89:$GO89)=0,"",", "),"")</f>
        <v/>
      </c>
      <c r="NT89" t="str">
        <f>IF(GB89=1,NT$8&amp;IF(SUM(GC89:$GO89)=0,"",", "),"")</f>
        <v/>
      </c>
      <c r="NU89" t="str">
        <f>IF(GC89=1,NU$8&amp;IF(SUM(GD89:$GO89)=0,"",", "),"")</f>
        <v/>
      </c>
      <c r="NV89" t="str">
        <f>IF(GD89=1,NV$8&amp;IF(SUM(GE89:$GO89)=0,"",", "),"")</f>
        <v/>
      </c>
      <c r="NW89" t="str">
        <f>IF(GE89=1,NW$8&amp;IF(SUM(GF89:$GO89)=0,"",", "),"")</f>
        <v/>
      </c>
      <c r="NX89" t="str">
        <f>IF(GF89=1,NX$8&amp;IF(SUM(GG89:$GO89)=0,"",", "),"")</f>
        <v/>
      </c>
      <c r="NY89" t="str">
        <f>IF(GG89=1,NY$8&amp;IF(SUM(GH89:$GO89)=0,"",", "),"")</f>
        <v/>
      </c>
      <c r="NZ89" t="str">
        <f>IF(GH89=1,NZ$8&amp;IF(SUM(GI89:$GO89)=0,"",", "),"")</f>
        <v/>
      </c>
      <c r="OA89" t="str">
        <f>IF(GI89=1,OA$8&amp;IF(SUM(GJ89:$GO89)=0,"",", "),"")</f>
        <v/>
      </c>
      <c r="OB89" t="str">
        <f>IF(GJ89=1,OB$8&amp;IF(SUM(GK89:$GO89)=0,"",", "),"")</f>
        <v/>
      </c>
      <c r="OC89" t="str">
        <f>IF(GK89=1,OC$8&amp;IF(SUM(GL89:$GO89)=0,"",", "),"")</f>
        <v/>
      </c>
      <c r="OD89" t="str">
        <f>IF(GL89=1,OD$8&amp;IF(SUM(GM89:$GO89)=0,"",", "),"")</f>
        <v/>
      </c>
      <c r="OE89" t="str">
        <f>IF(GM89=1,OE$8&amp;IF(SUM(GN89:$GO89)=0,"",", "),"")</f>
        <v/>
      </c>
      <c r="OF89" t="str">
        <f>IF(GN89=1,OF$8&amp;IF(SUM(GO89:$GO89)=0,"",", "),"")</f>
        <v/>
      </c>
      <c r="OG89" t="str">
        <f t="shared" si="141"/>
        <v/>
      </c>
      <c r="OH89" t="str">
        <f>IF(GP89=1,OH$8&amp;IF(SUM(GQ89:$IM89)=0,"",", "),"")</f>
        <v/>
      </c>
      <c r="OI89" t="str">
        <f>IF(GQ89=1,OI$8&amp;IF(SUM(GR89:$IM89)=0,"",", "),"")</f>
        <v/>
      </c>
      <c r="OJ89" t="str">
        <f>IF(GR89=1,OJ$8&amp;IF(SUM(GS89:$IM89)=0,"",", "),"")</f>
        <v/>
      </c>
      <c r="OK89" t="str">
        <f>IF(GS89=1,OK$8&amp;IF(SUM(GT89:$IM89)=0,"",", "),"")</f>
        <v/>
      </c>
      <c r="OL89" t="str">
        <f>IF(GT89=1,OL$8&amp;IF(SUM(GU89:$IM89)=0,"",", "),"")</f>
        <v/>
      </c>
      <c r="OM89" t="str">
        <f>IF(GU89=1,OM$8&amp;IF(SUM(GV89:$IM89)=0,"",", "),"")</f>
        <v/>
      </c>
      <c r="ON89" t="str">
        <f>IF(GV89=1,ON$8&amp;IF(SUM(GW89:$IM89)=0,"",", "),"")</f>
        <v/>
      </c>
      <c r="OO89" t="str">
        <f>IF(GW89=1,OO$8&amp;IF(SUM(GX89:$IM89)=0,"",", "),"")</f>
        <v/>
      </c>
      <c r="OP89" t="str">
        <f>IF(GX89=1,OP$8&amp;IF(SUM(GY89:$IM89)=0,"",", "),"")</f>
        <v/>
      </c>
      <c r="OQ89" t="str">
        <f>IF(GY89=1,OQ$8&amp;IF(SUM(GZ89:$IM89)=0,"",", "),"")</f>
        <v/>
      </c>
      <c r="OR89" t="str">
        <f>IF(GZ89=1,OR$8&amp;IF(SUM(HA89:$IM89)=0,"",", "),"")</f>
        <v/>
      </c>
      <c r="OS89" t="str">
        <f>IF(HA89=1,OS$8&amp;IF(SUM(HB89:$IM89)=0,"",", "),"")</f>
        <v/>
      </c>
      <c r="OT89" t="str">
        <f>IF(HB89=1,OT$8&amp;IF(SUM(HC89:$IM89)=0,"",", "),"")</f>
        <v/>
      </c>
      <c r="OU89" t="str">
        <f>IF(HC89=1,OU$8&amp;IF(SUM(HD89:$IM89)=0,"",", "),"")</f>
        <v/>
      </c>
      <c r="OV89" t="str">
        <f>IF(HD89=1,OV$8&amp;IF(SUM(HE89:$IM89)=0,"",", "),"")</f>
        <v/>
      </c>
      <c r="OW89" t="str">
        <f>IF(HE89=1,OW$8&amp;IF(SUM(HF89:$IM89)=0,"",", "),"")</f>
        <v/>
      </c>
      <c r="OX89" t="str">
        <f>IF(HF89=1,OX$8&amp;IF(SUM(HG89:$IM89)=0,"",", "),"")</f>
        <v/>
      </c>
      <c r="OY89" t="str">
        <f>IF(HG89=1,OY$8&amp;IF(SUM(HH89:$IM89)=0,"",", "),"")</f>
        <v/>
      </c>
      <c r="OZ89" t="str">
        <f>IF(HH89=1,OZ$8&amp;IF(SUM(HI89:$IM89)=0,"",", "),"")</f>
        <v/>
      </c>
      <c r="PA89" t="str">
        <f>IF(HI89=1,PA$8&amp;IF(SUM(HJ89:$IM89)=0,"",", "),"")</f>
        <v/>
      </c>
      <c r="PB89" t="str">
        <f>IF(HJ89=1,PB$8&amp;IF(SUM(HK89:$IM89)=0,"",", "),"")</f>
        <v/>
      </c>
      <c r="PC89" t="str">
        <f>IF(HK89=1,PC$8&amp;IF(SUM(HL89:$IM89)=0,"",", "),"")</f>
        <v/>
      </c>
      <c r="PD89" t="str">
        <f>IF(HL89=1,PD$8&amp;IF(SUM(HM89:$IM89)=0,"",", "),"")</f>
        <v/>
      </c>
      <c r="PE89" t="str">
        <f>IF(HM89=1,PE$8&amp;IF(SUM(HN89:$IM89)=0,"",", "),"")</f>
        <v/>
      </c>
      <c r="PF89" t="str">
        <f>IF(HN89=1,PF$8&amp;IF(SUM(HO89:$IM89)=0,"",", "),"")</f>
        <v/>
      </c>
      <c r="PG89" t="str">
        <f>IF(HO89=1,PG$8&amp;IF(SUM(HP89:$IM89)=0,"",", "),"")</f>
        <v/>
      </c>
      <c r="PH89" t="str">
        <f>IF(HP89=1,PH$8&amp;IF(SUM(HQ89:$IM89)=0,"",", "),"")</f>
        <v/>
      </c>
      <c r="PI89" t="str">
        <f>IF(HQ89=1,PI$8&amp;IF(SUM(HR89:$IM89)=0,"",", "),"")</f>
        <v/>
      </c>
      <c r="PJ89" t="str">
        <f>IF(HR89=1,PJ$8&amp;IF(SUM(HS89:$IM89)=0,"",", "),"")</f>
        <v/>
      </c>
      <c r="PK89" t="str">
        <f>IF(HS89=1,PK$8&amp;IF(SUM(HT89:$IM89)=0,"",", "),"")</f>
        <v/>
      </c>
      <c r="PL89" t="str">
        <f>IF(HT89=1,PL$8&amp;IF(SUM(HU89:$IM89)=0,"",", "),"")</f>
        <v/>
      </c>
      <c r="PM89" t="str">
        <f>IF(HU89=1,PM$8&amp;IF(SUM(HV89:$IM89)=0,"",", "),"")</f>
        <v/>
      </c>
      <c r="PN89" t="str">
        <f>IF(HV89=1,PN$8&amp;IF(SUM(HW89:$IM89)=0,"",", "),"")</f>
        <v/>
      </c>
      <c r="PO89" t="str">
        <f>IF(HW89=1,PO$8&amp;IF(SUM(HX89:$IM89)=0,"",", "),"")</f>
        <v/>
      </c>
      <c r="PP89" t="str">
        <f>IF(HX89=1,PP$8&amp;IF(SUM(HY89:$IM89)=0,"",", "),"")</f>
        <v/>
      </c>
      <c r="PQ89" t="str">
        <f>IF(HY89=1,PQ$8&amp;IF(SUM(HZ89:$IM89)=0,"",", "),"")</f>
        <v/>
      </c>
      <c r="PR89" t="str">
        <f>IF(HZ89=1,PR$8&amp;IF(SUM(IA89:$IM89)=0,"",", "),"")</f>
        <v/>
      </c>
      <c r="PS89" t="str">
        <f>IF(IA89=1,PS$8&amp;IF(SUM(IB89:$IM89)=0,"",", "),"")</f>
        <v/>
      </c>
      <c r="PT89" t="str">
        <f>IF(IB89=1,PT$8&amp;IF(SUM(IC89:$IM89)=0,"",", "),"")</f>
        <v/>
      </c>
      <c r="PU89" t="str">
        <f>IF(IC89=1,PU$8&amp;IF(SUM(ID89:$IM89)=0,"",", "),"")</f>
        <v/>
      </c>
      <c r="PV89" t="str">
        <f>IF(ID89=1,PV$8&amp;IF(SUM(IE89:$IM89)=0,"",", "),"")</f>
        <v/>
      </c>
      <c r="PW89" t="str">
        <f>IF(IE89=1,PW$8&amp;IF(SUM(IF89:$IM89)=0,"",", "),"")</f>
        <v/>
      </c>
      <c r="PX89" t="str">
        <f>IF(IF89=1,PX$8&amp;IF(SUM(IG89:$IM89)=0,"",", "),"")</f>
        <v/>
      </c>
      <c r="PY89" t="str">
        <f>IF(IG89=1,PY$8&amp;IF(SUM(IH89:$IM89)=0,"",", "),"")</f>
        <v/>
      </c>
      <c r="PZ89" t="str">
        <f>IF(IH89=1,PZ$8&amp;IF(SUM(II89:$IM89)=0,"",", "),"")</f>
        <v/>
      </c>
      <c r="QA89" t="str">
        <f>IF(II89=1,QA$8&amp;IF(SUM(IJ89:$IM89)=0,"",", "),"")</f>
        <v/>
      </c>
      <c r="QB89" t="str">
        <f>IF(IJ89=1,QB$8&amp;IF(SUM(IK89:$IM89)=0,"",", "),"")</f>
        <v/>
      </c>
      <c r="QC89" t="str">
        <f>IF(IK89=1,QC$8&amp;IF(SUM(IL89:$IM89)=0,"",", "),"")</f>
        <v/>
      </c>
      <c r="QD89" t="str">
        <f>IF(IL89=1,QD$8&amp;IF(SUM(IM89:$IM89)=0,"",", "),"")</f>
        <v/>
      </c>
      <c r="QE89" t="str">
        <f t="shared" si="142"/>
        <v/>
      </c>
      <c r="QF89" t="str">
        <f>IF(IN89=1,QF$8&amp;IF(SUM(IO89:$KK89)=0,"",", "),"")</f>
        <v/>
      </c>
      <c r="QG89" t="str">
        <f>IF(IO89=1,QG$8&amp;IF(SUM(IP89:$KK89)=0,"",", "),"")</f>
        <v/>
      </c>
      <c r="QH89" t="str">
        <f>IF(IP89=1,QH$8&amp;IF(SUM(IQ89:$KK89)=0,"",", "),"")</f>
        <v/>
      </c>
      <c r="QI89" t="str">
        <f>IF(IQ89=1,QI$8&amp;IF(SUM(IR89:$KK89)=0,"",", "),"")</f>
        <v/>
      </c>
      <c r="QJ89" t="str">
        <f>IF(IR89=1,QJ$8&amp;IF(SUM(IS89:$KK89)=0,"",", "),"")</f>
        <v/>
      </c>
      <c r="QK89" t="str">
        <f>IF(IS89=1,QK$8&amp;IF(SUM(IT89:$KK89)=0,"",", "),"")</f>
        <v/>
      </c>
      <c r="QL89" t="str">
        <f>IF(IT89=1,QL$8&amp;IF(SUM(IU89:$KK89)=0,"",", "),"")</f>
        <v/>
      </c>
      <c r="QM89" t="str">
        <f>IF(IU89=1,QM$8&amp;IF(SUM(IV89:$KK89)=0,"",", "),"")</f>
        <v/>
      </c>
      <c r="QN89" t="str">
        <f>IF(IV89=1,QN$8&amp;IF(SUM(IW89:$KK89)=0,"",", "),"")</f>
        <v/>
      </c>
      <c r="QO89" t="str">
        <f>IF(IW89=1,QO$8&amp;IF(SUM(IX89:$KK89)=0,"",", "),"")</f>
        <v/>
      </c>
      <c r="QP89" t="str">
        <f>IF(IX89=1,QP$8&amp;IF(SUM(IY89:$KK89)=0,"",", "),"")</f>
        <v/>
      </c>
      <c r="QQ89" t="str">
        <f>IF(IY89=1,QQ$8&amp;IF(SUM(IZ89:$KK89)=0,"",", "),"")</f>
        <v/>
      </c>
      <c r="QR89" t="str">
        <f>IF(IZ89=1,QR$8&amp;IF(SUM(JA89:$KK89)=0,"",", "),"")</f>
        <v/>
      </c>
      <c r="QS89" t="str">
        <f>IF(JA89=1,QS$8&amp;IF(SUM(JB89:$KK89)=0,"",", "),"")</f>
        <v/>
      </c>
      <c r="QT89" t="str">
        <f>IF(JB89=1,QT$8&amp;IF(SUM(JC89:$KK89)=0,"",", "),"")</f>
        <v/>
      </c>
      <c r="QU89" t="str">
        <f>IF(JC89=1,QU$8&amp;IF(SUM(JD89:$KK89)=0,"",", "),"")</f>
        <v/>
      </c>
      <c r="QV89" t="str">
        <f>IF(JD89=1,QV$8&amp;IF(SUM(JE89:$KK89)=0,"",", "),"")</f>
        <v/>
      </c>
      <c r="QW89" t="str">
        <f>IF(JE89=1,QW$8&amp;IF(SUM(JF89:$KK89)=0,"",", "),"")</f>
        <v/>
      </c>
      <c r="QX89" t="str">
        <f>IF(JF89=1,QX$8&amp;IF(SUM(JG89:$KK89)=0,"",", "),"")</f>
        <v/>
      </c>
      <c r="QY89" t="str">
        <f>IF(JG89=1,QY$8&amp;IF(SUM(JH89:$KK89)=0,"",", "),"")</f>
        <v/>
      </c>
      <c r="QZ89" t="str">
        <f>IF(JH89=1,QZ$8&amp;IF(SUM(JI89:$KK89)=0,"",", "),"")</f>
        <v/>
      </c>
      <c r="RA89" t="str">
        <f>IF(JI89=1,RA$8&amp;IF(SUM(JJ89:$KK89)=0,"",", "),"")</f>
        <v/>
      </c>
      <c r="RB89" t="str">
        <f>IF(JJ89=1,RB$8&amp;IF(SUM(JK89:$KK89)=0,"",", "),"")</f>
        <v/>
      </c>
      <c r="RC89" t="str">
        <f>IF(JK89=1,RC$8&amp;IF(SUM(JL89:$KK89)=0,"",", "),"")</f>
        <v/>
      </c>
      <c r="RD89" t="str">
        <f>IF(JL89=1,RD$8&amp;IF(SUM(JM89:$KK89)=0,"",", "),"")</f>
        <v/>
      </c>
      <c r="RE89" t="str">
        <f>IF(JM89=1,RE$8&amp;IF(SUM(JN89:$KK89)=0,"",", "),"")</f>
        <v/>
      </c>
      <c r="RF89" t="str">
        <f>IF(JN89=1,RF$8&amp;IF(SUM(JO89:$KK89)=0,"",", "),"")</f>
        <v/>
      </c>
      <c r="RG89" t="str">
        <f>IF(JO89=1,RG$8&amp;IF(SUM(JP89:$KK89)=0,"",", "),"")</f>
        <v/>
      </c>
      <c r="RH89" t="str">
        <f>IF(JP89=1,RH$8&amp;IF(SUM(JQ89:$KK89)=0,"",", "),"")</f>
        <v/>
      </c>
      <c r="RI89" t="str">
        <f>IF(JQ89=1,RI$8&amp;IF(SUM(JR89:$KK89)=0,"",", "),"")</f>
        <v/>
      </c>
      <c r="RJ89" t="str">
        <f>IF(JR89=1,RJ$8&amp;IF(SUM(JS89:$KK89)=0,"",", "),"")</f>
        <v/>
      </c>
      <c r="RK89" t="str">
        <f>IF(JS89=1,RK$8&amp;IF(SUM(JT89:$KK89)=0,"",", "),"")</f>
        <v/>
      </c>
      <c r="RL89" t="str">
        <f>IF(JT89=1,RL$8&amp;IF(SUM(JU89:$KK89)=0,"",", "),"")</f>
        <v/>
      </c>
      <c r="RM89" t="str">
        <f>IF(JU89=1,RM$8&amp;IF(SUM(JV89:$KK89)=0,"",", "),"")</f>
        <v/>
      </c>
      <c r="RN89" t="str">
        <f>IF(JV89=1,RN$8&amp;IF(SUM(JW89:$KK89)=0,"",", "),"")</f>
        <v/>
      </c>
      <c r="RO89" t="str">
        <f>IF(JW89=1,RO$8&amp;IF(SUM(JX89:$KK89)=0,"",", "),"")</f>
        <v/>
      </c>
      <c r="RP89" t="str">
        <f>IF(JX89=1,RP$8&amp;IF(SUM(JY89:$KK89)=0,"",", "),"")</f>
        <v/>
      </c>
      <c r="RQ89" t="str">
        <f>IF(JY89=1,RQ$8&amp;IF(SUM(JZ89:$KK89)=0,"",", "),"")</f>
        <v/>
      </c>
      <c r="RR89" t="str">
        <f>IF(JZ89=1,RR$8&amp;IF(SUM(KA89:$KK89)=0,"",", "),"")</f>
        <v/>
      </c>
      <c r="RS89" t="str">
        <f>IF(KA89=1,RS$8&amp;IF(SUM(KB89:$KK89)=0,"",", "),"")</f>
        <v/>
      </c>
      <c r="RT89" t="str">
        <f>IF(KB89=1,RT$8&amp;IF(SUM(KC89:$KK89)=0,"",", "),"")</f>
        <v/>
      </c>
      <c r="RU89" t="str">
        <f>IF(KC89=1,RU$8&amp;IF(SUM(KD89:$KK89)=0,"",", "),"")</f>
        <v/>
      </c>
      <c r="RV89" t="str">
        <f>IF(KD89=1,RV$8&amp;IF(SUM(KE89:$KK89)=0,"",", "),"")</f>
        <v/>
      </c>
      <c r="RW89" t="str">
        <f>IF(KE89=1,RW$8&amp;IF(SUM(KF89:$KK89)=0,"",", "),"")</f>
        <v/>
      </c>
      <c r="RX89" t="str">
        <f>IF(KF89=1,RX$8&amp;IF(SUM(KG89:$KK89)=0,"",", "),"")</f>
        <v/>
      </c>
      <c r="RY89" t="str">
        <f>IF(KG89=1,RY$8&amp;IF(SUM(KH89:$KK89)=0,"",", "),"")</f>
        <v/>
      </c>
      <c r="RZ89" t="str">
        <f>IF(KH89=1,RZ$8&amp;IF(SUM(KI89:$KK89)=0,"",", "),"")</f>
        <v/>
      </c>
      <c r="SA89" t="str">
        <f>IF(KI89=1,SA$8&amp;IF(SUM(KJ89:$KK89)=0,"",", "),"")</f>
        <v/>
      </c>
      <c r="SB89" t="str">
        <f>IF(KJ89=1,SB$8&amp;IF(SUM(KK89:$KK89)=0,"",", "),"")</f>
        <v/>
      </c>
      <c r="SC89" t="str">
        <f t="shared" si="143"/>
        <v/>
      </c>
    </row>
    <row r="90" spans="1:497" ht="60" customHeight="1" x14ac:dyDescent="0.45">
      <c r="A90" s="62"/>
      <c r="B90" s="212" t="str">
        <f t="shared" si="72"/>
        <v/>
      </c>
      <c r="C90" s="212" t="str">
        <f t="shared" si="131"/>
        <v/>
      </c>
      <c r="D90" s="212" t="str">
        <f t="shared" si="132"/>
        <v/>
      </c>
      <c r="E90" s="212" t="str">
        <f t="shared" si="133"/>
        <v/>
      </c>
      <c r="F90" s="212" t="str">
        <f t="shared" si="134"/>
        <v/>
      </c>
      <c r="G90" s="237" t="str">
        <f>IF('EDCI Data'!B90="","",'EDCI Data'!B90)</f>
        <v/>
      </c>
      <c r="H90" s="238" t="str">
        <f>IF('EDCI Data'!C90="","",'EDCI Data'!C90)</f>
        <v/>
      </c>
      <c r="I90" s="239" t="str">
        <f>IF('EDCI Data'!D90="","",'EDCI Data'!D90)</f>
        <v/>
      </c>
      <c r="J90" s="240" t="str">
        <f>IF('EDCI Data'!E90="","",'EDCI Data'!E90)</f>
        <v/>
      </c>
      <c r="K90" s="237" t="str">
        <f>IF('EDCI Data'!F90="","",'EDCI Data'!F90)</f>
        <v/>
      </c>
      <c r="L90" s="237" t="str">
        <f>IF('EDCI Data'!G90="","",'EDCI Data'!G90)</f>
        <v/>
      </c>
      <c r="M90" s="237" t="str">
        <f>IF('EDCI Data'!H90="","",'EDCI Data'!H90)</f>
        <v/>
      </c>
      <c r="N90" s="237" t="str">
        <f>IF('EDCI Data'!I90="","",'EDCI Data'!I90)</f>
        <v/>
      </c>
      <c r="O90" s="237" t="str">
        <f>IF('EDCI Data'!J90="","",'EDCI Data'!J90)</f>
        <v/>
      </c>
      <c r="P90" s="237" t="str">
        <f>IF('EDCI Data'!K90="","",'EDCI Data'!K90)</f>
        <v/>
      </c>
      <c r="Q90" s="241" t="str">
        <f>IF('EDCI Data'!L90="","",'EDCI Data'!L90)</f>
        <v/>
      </c>
      <c r="R90" s="241" t="str">
        <f>IF('EDCI Data'!M90="","",'EDCI Data'!M90)</f>
        <v/>
      </c>
      <c r="S90" s="237" t="str">
        <f>IF('EDCI Data'!N90="","",'EDCI Data'!N90)</f>
        <v/>
      </c>
      <c r="T90" s="237" t="str">
        <f>IF('EDCI Data'!O90="","",'EDCI Data'!O90)</f>
        <v/>
      </c>
      <c r="U90" s="237" t="str">
        <f>IF('EDCI Data'!P90="","",'EDCI Data'!P90)</f>
        <v/>
      </c>
      <c r="V90" s="237" t="str">
        <f>IF('EDCI Data'!Q90="","",'EDCI Data'!Q90)</f>
        <v/>
      </c>
      <c r="W90" s="242" t="str">
        <f>IF('EDCI Data'!R90="","",'EDCI Data'!R90)</f>
        <v/>
      </c>
      <c r="X90" s="243" t="str">
        <f>IF('EDCI Data'!S90="","",'EDCI Data'!S90)</f>
        <v/>
      </c>
      <c r="Y90" s="243" t="str">
        <f>IF('EDCI Data'!T90="","",'EDCI Data'!T90)</f>
        <v/>
      </c>
      <c r="Z90" s="244" t="str">
        <f>IF('EDCI Data'!U90="","",'EDCI Data'!U90)</f>
        <v/>
      </c>
      <c r="AA90" s="237" t="str">
        <f>IF('EDCI Data'!V90="","",'EDCI Data'!V90)</f>
        <v/>
      </c>
      <c r="AB90" s="244" t="str">
        <f>IF('EDCI Data'!W90="","",'EDCI Data'!W90)</f>
        <v/>
      </c>
      <c r="AC90" s="237" t="str">
        <f>IF('EDCI Data'!X90="","",'EDCI Data'!X90)</f>
        <v/>
      </c>
      <c r="AD90" s="244" t="str">
        <f>IF('EDCI Data'!Y90="","",'EDCI Data'!Y90)</f>
        <v/>
      </c>
      <c r="AE90" s="237" t="str">
        <f>IF('EDCI Data'!Z90="","",'EDCI Data'!Z90)</f>
        <v/>
      </c>
      <c r="AF90" s="237" t="str">
        <f>IF('EDCI Data'!AA90="","",'EDCI Data'!AA90)</f>
        <v/>
      </c>
      <c r="AG90" s="237" t="str">
        <f>IF('EDCI Data'!AB90="","",'EDCI Data'!AB90)</f>
        <v/>
      </c>
      <c r="AH90" s="237" t="str">
        <f>IF('EDCI Data'!AC90="","",'EDCI Data'!AC90)</f>
        <v/>
      </c>
      <c r="AI90" s="237" t="str">
        <f>IF('EDCI Data'!AD90="","",'EDCI Data'!AD90)</f>
        <v/>
      </c>
      <c r="AJ90" s="237" t="str">
        <f>IF('EDCI Data'!AE90="","",'EDCI Data'!AE90)</f>
        <v/>
      </c>
      <c r="AK90" s="237" t="str">
        <f>IF('EDCI Data'!AF90="","",'EDCI Data'!AF90)</f>
        <v/>
      </c>
      <c r="AL90" s="237" t="str">
        <f>IF('EDCI Data'!AG90="","",'EDCI Data'!AG90)</f>
        <v/>
      </c>
      <c r="AM90" s="237" t="str">
        <f>IF('EDCI Data'!AH90="","",'EDCI Data'!AH90)</f>
        <v/>
      </c>
      <c r="AN90" s="237" t="str">
        <f>IF('EDCI Data'!AI90="","",'EDCI Data'!AI90)</f>
        <v/>
      </c>
      <c r="AO90" s="237" t="str">
        <f>IF('EDCI Data'!AJ90="","",'EDCI Data'!AJ90)</f>
        <v/>
      </c>
      <c r="AP90" s="237" t="str">
        <f>IF('EDCI Data'!AK90="","",'EDCI Data'!AK90)</f>
        <v/>
      </c>
      <c r="AQ90" s="237" t="str">
        <f>IF('EDCI Data'!AL90="","",'EDCI Data'!AL90)</f>
        <v/>
      </c>
      <c r="AR90" s="237" t="str">
        <f>IF('EDCI Data'!AM90="","",'EDCI Data'!AM90)</f>
        <v/>
      </c>
      <c r="AS90" s="237" t="str">
        <f>IF('EDCI Data'!AN90="","",'EDCI Data'!AN90)</f>
        <v/>
      </c>
      <c r="AT90" s="237" t="str">
        <f>IF('EDCI Data'!AO90="","",'EDCI Data'!AO90)</f>
        <v/>
      </c>
      <c r="AU90" s="237" t="str">
        <f>IF('EDCI Data'!AP90="","",'EDCI Data'!AP90)</f>
        <v/>
      </c>
      <c r="AV90" s="237" t="str">
        <f>IF('EDCI Data'!AQ90="","",'EDCI Data'!AQ90)</f>
        <v/>
      </c>
      <c r="AW90" s="237" t="str">
        <f>IF('EDCI Data'!AR90="","",'EDCI Data'!AR90)</f>
        <v/>
      </c>
      <c r="AX90" s="237" t="str">
        <f>IF('EDCI Data'!AS90="","",'EDCI Data'!AS90)</f>
        <v/>
      </c>
      <c r="AY90" s="237" t="str">
        <f>IF('EDCI Data'!AT90="","",'EDCI Data'!AT90)</f>
        <v/>
      </c>
      <c r="AZ90" s="237" t="str">
        <f>IF('EDCI Data'!AU90="","",'EDCI Data'!AU90)</f>
        <v/>
      </c>
      <c r="BA90" s="237" t="str">
        <f>IF('EDCI Data'!AV90="","",'EDCI Data'!AV90)</f>
        <v/>
      </c>
      <c r="BB90" s="245" t="str">
        <f>IF('EDCI Data'!AW90="","",'EDCI Data'!AW90)</f>
        <v/>
      </c>
      <c r="BC90" s="245" t="str">
        <f>IF('EDCI Data'!AX90="","",'EDCI Data'!AX90)</f>
        <v/>
      </c>
      <c r="BD90" s="246" t="str">
        <f t="shared" si="135"/>
        <v/>
      </c>
      <c r="BE90" s="247" t="str">
        <f>IF('EDCI Data'!AY90="","",'EDCI Data'!AY90)</f>
        <v/>
      </c>
      <c r="BF90" s="247" t="str">
        <f>IF('EDCI Data'!AZ90="","",'EDCI Data'!AZ90)</f>
        <v/>
      </c>
      <c r="BG90" s="247" t="str">
        <f>IF('EDCI Data'!BA90="","",'EDCI Data'!BA90)</f>
        <v/>
      </c>
      <c r="BH90" s="247" t="str">
        <f>IF('EDCI Data'!BB90="","",'EDCI Data'!BB90)</f>
        <v/>
      </c>
      <c r="BI90" s="247" t="str">
        <f>IF('EDCI Data'!BC90="","",'EDCI Data'!BC90)</f>
        <v/>
      </c>
      <c r="BJ90" s="247" t="str">
        <f>IF('EDCI Data'!BD90="","",'EDCI Data'!BD90)</f>
        <v/>
      </c>
      <c r="BK90" s="247" t="str">
        <f>IF('EDCI Data'!BE90="","",'EDCI Data'!BE90)</f>
        <v/>
      </c>
      <c r="BL90" s="247" t="str">
        <f>IF('EDCI Data'!BF90="","",'EDCI Data'!BF90)</f>
        <v/>
      </c>
      <c r="BM90" s="247" t="str">
        <f>IF('EDCI Data'!BG90="","",'EDCI Data'!BG90)</f>
        <v/>
      </c>
      <c r="BN90" s="248" t="str">
        <f>IF('EDCI Data'!BH90="","",'EDCI Data'!BH90)</f>
        <v/>
      </c>
      <c r="BO90" s="248" t="str">
        <f>IF('EDCI Data'!BI90="","",'EDCI Data'!BI90)</f>
        <v/>
      </c>
      <c r="BP90" s="249" t="str">
        <f>IF('EDCI Data'!BJ90="","",'EDCI Data'!BJ90)</f>
        <v/>
      </c>
      <c r="BQ90" s="248" t="str">
        <f>IF('EDCI Data'!BK90="","",'EDCI Data'!BK90)</f>
        <v/>
      </c>
      <c r="BR90" s="248" t="str">
        <f>IF('EDCI Data'!BL90="","",'EDCI Data'!BL90)</f>
        <v/>
      </c>
      <c r="BS90" s="250" t="str">
        <f>IF('EDCI Data'!BM90="","",'EDCI Data'!BM90)</f>
        <v/>
      </c>
      <c r="BT90" s="251" t="str">
        <f>IF('EDCI Data'!BN90="","",'EDCI Data'!BN90)</f>
        <v/>
      </c>
      <c r="BU90" s="246" t="str">
        <f>IF('EDCI Data'!BO90="","",'EDCI Data'!BO90)</f>
        <v/>
      </c>
      <c r="BV90" s="252">
        <f t="shared" si="136"/>
        <v>0</v>
      </c>
      <c r="BW90" s="252">
        <f t="shared" si="137"/>
        <v>0</v>
      </c>
      <c r="BX90" s="252">
        <f t="shared" si="138"/>
        <v>0</v>
      </c>
      <c r="BY90" s="252">
        <f t="shared" si="139"/>
        <v>0</v>
      </c>
      <c r="BZ90" t="str">
        <f t="shared" si="73"/>
        <v/>
      </c>
      <c r="CA90" s="253"/>
      <c r="CB90"/>
      <c r="CC90"/>
      <c r="CD90"/>
      <c r="CE90" t="str">
        <f t="shared" si="74"/>
        <v/>
      </c>
      <c r="CF90"/>
      <c r="CG90" t="str">
        <f t="shared" si="75"/>
        <v/>
      </c>
      <c r="CH90" t="str">
        <f t="shared" si="76"/>
        <v/>
      </c>
      <c r="CI90" t="str">
        <f t="shared" si="77"/>
        <v/>
      </c>
      <c r="CJ90" t="str">
        <f t="shared" si="78"/>
        <v/>
      </c>
      <c r="CK90"/>
      <c r="CL90"/>
      <c r="CM90" t="str">
        <f t="shared" si="79"/>
        <v/>
      </c>
      <c r="CN90" t="str">
        <f t="shared" si="80"/>
        <v/>
      </c>
      <c r="CO90" t="str">
        <f t="shared" si="81"/>
        <v/>
      </c>
      <c r="CP90" t="str">
        <f t="shared" si="82"/>
        <v/>
      </c>
      <c r="CQ90"/>
      <c r="CR90" t="str" cm="1">
        <f t="array" ref="CR90">IF(COUNTIFS($BZ$10:$BZ$259,$BZ90,$I$10:$I$259,$I90+1)&gt;0,IF(X90&lt;&gt;INDEX(Y$10:Y$259,MATCH(1,INDEX(($BZ90=$BZ$10:$BZ$259)*($I$10:$I$259=$I90+1),0,1),0)),"Number of FTEs in previous year do not align with Number of FTEs in current year across years, by definition these should be equal. Please check and update if required. "&amp;CHAR(10),""),"")</f>
        <v/>
      </c>
      <c r="CS90" t="str" cm="1">
        <f t="array" ref="CS90">IF(COUNTIFS($BZ$10:$BZ$259,$BZ90,$I$10:$I$259,$I90-1)&gt;0,IF(Y90&lt;&gt;INDEX(X$10:X$259,MATCH(1,INDEX(($BZ90=$BZ$10:$BZ$259)*($I$10:$I$259=$I90-1),0,1),0)),"Number of FTEs in previous year do not align with Number of FTEs in current year across years, by definition these should be equal. Please check and update if required. "&amp;CHAR(10),""),"")</f>
        <v/>
      </c>
      <c r="CT90" t="str">
        <f t="shared" si="83"/>
        <v/>
      </c>
      <c r="CU90" t="str">
        <f t="shared" si="84"/>
        <v/>
      </c>
      <c r="CV90"/>
      <c r="CW90" t="str">
        <f t="shared" si="85"/>
        <v/>
      </c>
      <c r="CX90"/>
      <c r="CY90" t="str">
        <f t="shared" si="86"/>
        <v/>
      </c>
      <c r="CZ90"/>
      <c r="DA90" t="str">
        <f t="shared" si="87"/>
        <v/>
      </c>
      <c r="DB90"/>
      <c r="DC90"/>
      <c r="DD90"/>
      <c r="DE90"/>
      <c r="DF90"/>
      <c r="DG90"/>
      <c r="DH90"/>
      <c r="DI90"/>
      <c r="DJ90"/>
      <c r="DK90"/>
      <c r="DL90"/>
      <c r="DM90"/>
      <c r="DN90"/>
      <c r="DO90"/>
      <c r="DP90"/>
      <c r="DQ90"/>
      <c r="DR90"/>
      <c r="DS90"/>
      <c r="DT90"/>
      <c r="DU90"/>
      <c r="DV90"/>
      <c r="DW90"/>
      <c r="DX90" t="str">
        <f t="shared" si="88"/>
        <v/>
      </c>
      <c r="DY90" t="str">
        <f t="shared" si="89"/>
        <v/>
      </c>
      <c r="DZ90" t="str">
        <f t="shared" si="90"/>
        <v/>
      </c>
      <c r="EA90" t="str">
        <f t="shared" si="91"/>
        <v/>
      </c>
      <c r="EB90" t="str">
        <f t="shared" si="92"/>
        <v/>
      </c>
      <c r="EC90" t="str">
        <f t="shared" si="93"/>
        <v/>
      </c>
      <c r="ED90" t="str">
        <f t="shared" si="94"/>
        <v/>
      </c>
      <c r="EE90" t="str">
        <f t="shared" si="95"/>
        <v/>
      </c>
      <c r="EF90" t="str">
        <f t="shared" si="96"/>
        <v/>
      </c>
      <c r="EG90" t="str">
        <f t="shared" si="97"/>
        <v/>
      </c>
      <c r="EH90" t="str">
        <f t="shared" si="98"/>
        <v/>
      </c>
      <c r="EI90" t="str">
        <f t="shared" si="99"/>
        <v/>
      </c>
      <c r="EJ90"/>
      <c r="EK90"/>
      <c r="EL90"/>
      <c r="EM90"/>
      <c r="EN90"/>
      <c r="EO90"/>
      <c r="EP90"/>
      <c r="EQ90" t="str">
        <f t="shared" si="100"/>
        <v/>
      </c>
      <c r="ER90" t="str">
        <f t="shared" si="101"/>
        <v/>
      </c>
      <c r="ES90" t="str">
        <f t="shared" si="102"/>
        <v/>
      </c>
      <c r="ET90"/>
      <c r="EU90" t="str">
        <f t="shared" si="103"/>
        <v/>
      </c>
      <c r="EV90"/>
      <c r="EW90" t="str">
        <f t="shared" si="104"/>
        <v/>
      </c>
      <c r="EX90"/>
      <c r="EY90" t="str">
        <f t="shared" si="105"/>
        <v/>
      </c>
      <c r="EZ90"/>
      <c r="FA90"/>
      <c r="FB90"/>
      <c r="FC90"/>
      <c r="FD90"/>
      <c r="FE90"/>
      <c r="FF90"/>
      <c r="FG90"/>
      <c r="FH90"/>
      <c r="FI90"/>
      <c r="FJ90"/>
      <c r="FK90"/>
      <c r="FL90"/>
      <c r="FM90"/>
      <c r="FN90"/>
      <c r="FO90"/>
      <c r="FP90"/>
      <c r="FQ90"/>
      <c r="FR90"/>
      <c r="FS90"/>
      <c r="FT90"/>
      <c r="FU90"/>
      <c r="FV90" t="str">
        <f t="shared" si="106"/>
        <v/>
      </c>
      <c r="FW90" t="str">
        <f t="shared" si="107"/>
        <v/>
      </c>
      <c r="FX90"/>
      <c r="FY90" t="str">
        <f t="shared" si="108"/>
        <v/>
      </c>
      <c r="FZ90" t="str">
        <f t="shared" si="109"/>
        <v/>
      </c>
      <c r="GA90" t="str">
        <f t="shared" si="110"/>
        <v/>
      </c>
      <c r="GB90" t="str">
        <f t="shared" si="111"/>
        <v/>
      </c>
      <c r="GC90" t="str">
        <f t="shared" si="112"/>
        <v/>
      </c>
      <c r="GD90" t="str">
        <f t="shared" si="113"/>
        <v/>
      </c>
      <c r="GE90" t="str">
        <f t="shared" si="114"/>
        <v/>
      </c>
      <c r="GF90" t="str">
        <f t="shared" si="115"/>
        <v/>
      </c>
      <c r="GG90" t="str">
        <f t="shared" si="116"/>
        <v/>
      </c>
      <c r="GH90"/>
      <c r="GI90"/>
      <c r="GJ90"/>
      <c r="GK90"/>
      <c r="GL90"/>
      <c r="GM90"/>
      <c r="GN90"/>
      <c r="GO90"/>
      <c r="GP90" t="str">
        <f t="shared" si="117"/>
        <v/>
      </c>
      <c r="GQ90" t="str">
        <f t="shared" si="118"/>
        <v/>
      </c>
      <c r="GR90"/>
      <c r="GS90" t="str">
        <f t="shared" si="119"/>
        <v/>
      </c>
      <c r="GT90"/>
      <c r="GU90" t="str">
        <f t="shared" si="120"/>
        <v/>
      </c>
      <c r="GV90"/>
      <c r="GW90" t="str">
        <f t="shared" si="121"/>
        <v/>
      </c>
      <c r="GX90"/>
      <c r="GY90"/>
      <c r="GZ90"/>
      <c r="HA90"/>
      <c r="HB90"/>
      <c r="HC90"/>
      <c r="HD90"/>
      <c r="HE90"/>
      <c r="HF90"/>
      <c r="HG90"/>
      <c r="HH90"/>
      <c r="HI90"/>
      <c r="HJ90"/>
      <c r="HK90"/>
      <c r="HL90"/>
      <c r="HM90"/>
      <c r="HN90"/>
      <c r="HO90"/>
      <c r="HP90"/>
      <c r="HQ90"/>
      <c r="HR90"/>
      <c r="HS90"/>
      <c r="HT90" t="str">
        <f t="shared" si="122"/>
        <v/>
      </c>
      <c r="HU90" t="str">
        <f t="shared" si="123"/>
        <v/>
      </c>
      <c r="HV90"/>
      <c r="HW90"/>
      <c r="HX90"/>
      <c r="HY90"/>
      <c r="HZ90"/>
      <c r="IA90"/>
      <c r="IB90"/>
      <c r="IC90"/>
      <c r="ID90"/>
      <c r="IE90" t="str">
        <f t="shared" si="124"/>
        <v/>
      </c>
      <c r="IF90"/>
      <c r="IG90"/>
      <c r="IH90"/>
      <c r="II90"/>
      <c r="IJ90"/>
      <c r="IK90"/>
      <c r="IL90"/>
      <c r="IM90"/>
      <c r="IN90"/>
      <c r="IO90"/>
      <c r="IP90"/>
      <c r="IQ90" t="str">
        <f t="shared" si="125"/>
        <v/>
      </c>
      <c r="IR90"/>
      <c r="IS90" t="str">
        <f t="shared" si="126"/>
        <v/>
      </c>
      <c r="IT90"/>
      <c r="IU90" t="str">
        <f t="shared" si="127"/>
        <v/>
      </c>
      <c r="IV90"/>
      <c r="IW90"/>
      <c r="IX90"/>
      <c r="IY90"/>
      <c r="IZ90"/>
      <c r="JA90"/>
      <c r="JB90"/>
      <c r="JC90"/>
      <c r="JD90"/>
      <c r="JE90"/>
      <c r="JF90"/>
      <c r="JG90"/>
      <c r="JH90"/>
      <c r="JI90"/>
      <c r="JJ90"/>
      <c r="JK90"/>
      <c r="JL90"/>
      <c r="JM90"/>
      <c r="JN90"/>
      <c r="JO90"/>
      <c r="JP90"/>
      <c r="JQ90"/>
      <c r="JR90" t="str">
        <f t="shared" si="128"/>
        <v/>
      </c>
      <c r="JS90" t="str">
        <f t="shared" si="129"/>
        <v/>
      </c>
      <c r="JT90"/>
      <c r="JU90"/>
      <c r="JV90"/>
      <c r="JW90"/>
      <c r="JX90"/>
      <c r="JY90"/>
      <c r="JZ90"/>
      <c r="KA90"/>
      <c r="KB90"/>
      <c r="KC90" t="str">
        <f t="shared" si="130"/>
        <v/>
      </c>
      <c r="KD90"/>
      <c r="KE90"/>
      <c r="KF90"/>
      <c r="KG90"/>
      <c r="KH90"/>
      <c r="KI90"/>
      <c r="KJ90"/>
      <c r="KK90"/>
      <c r="KL90" t="str">
        <f>IF(CT90=1,KL$8&amp;IF(SUM(CU90:$EQ90)=0,"",", "),"")</f>
        <v/>
      </c>
      <c r="KM90" t="str">
        <f>IF(CU90=1,KM$8&amp;IF(SUM(CV90:$EQ90)=0,"",", "),"")</f>
        <v/>
      </c>
      <c r="KN90" t="str">
        <f>IF(CV90=1,KN$8&amp;IF(SUM(CW90:$EQ90)=0,"",", "),"")</f>
        <v/>
      </c>
      <c r="KO90" t="str">
        <f>IF(CW90=1,KO$8&amp;IF(SUM(CX90:$EQ90)=0,"",", "),"")</f>
        <v/>
      </c>
      <c r="KP90" t="str">
        <f>IF(CX90=1,KP$8&amp;IF(SUM(CY90:$EQ90)=0,"",", "),"")</f>
        <v/>
      </c>
      <c r="KQ90" t="str">
        <f>IF(CY90=1,KQ$8&amp;IF(SUM(CZ90:$EQ90)=0,"",", "),"")</f>
        <v/>
      </c>
      <c r="KR90" t="str">
        <f>IF(CZ90=1,KR$8&amp;IF(SUM(DA90:$EQ90)=0,"",", "),"")</f>
        <v/>
      </c>
      <c r="KS90" t="str">
        <f>IF(DA90=1,KS$8&amp;IF(SUM(DB90:$EQ90)=0,"",", "),"")</f>
        <v/>
      </c>
      <c r="KT90" t="str">
        <f>IF(DB90=1,KT$8&amp;IF(SUM(DC90:$EQ90)=0,"",", "),"")</f>
        <v/>
      </c>
      <c r="KU90" t="str">
        <f>IF(DC90=1,KU$8&amp;IF(SUM(DD90:$EQ90)=0,"",", "),"")</f>
        <v/>
      </c>
      <c r="KV90" t="str">
        <f>IF(DD90=1,KV$8&amp;IF(SUM(DE90:$EQ90)=0,"",", "),"")</f>
        <v/>
      </c>
      <c r="KW90" t="str">
        <f>IF(DE90=1,KW$8&amp;IF(SUM(DF90:$EQ90)=0,"",", "),"")</f>
        <v/>
      </c>
      <c r="KX90" t="str">
        <f>IF(DF90=1,KX$8&amp;IF(SUM(DG90:$EQ90)=0,"",", "),"")</f>
        <v/>
      </c>
      <c r="KY90" t="str">
        <f>IF(DG90=1,KY$8&amp;IF(SUM(DH90:$EQ90)=0,"",", "),"")</f>
        <v/>
      </c>
      <c r="KZ90" t="str">
        <f>IF(DH90=1,KZ$8&amp;IF(SUM(DI90:$EQ90)=0,"",", "),"")</f>
        <v/>
      </c>
      <c r="LA90" t="str">
        <f>IF(DI90=1,LA$8&amp;IF(SUM(DJ90:$EQ90)=0,"",", "),"")</f>
        <v/>
      </c>
      <c r="LB90" t="str">
        <f>IF(DJ90=1,LB$8&amp;IF(SUM(DK90:$EQ90)=0,"",", "),"")</f>
        <v/>
      </c>
      <c r="LC90" t="str">
        <f>IF(DK90=1,LC$8&amp;IF(SUM(DL90:$EQ90)=0,"",", "),"")</f>
        <v/>
      </c>
      <c r="LD90" t="str">
        <f>IF(DL90=1,LD$8&amp;IF(SUM(DM90:$EQ90)=0,"",", "),"")</f>
        <v/>
      </c>
      <c r="LE90" t="str">
        <f>IF(DM90=1,LE$8&amp;IF(SUM(DN90:$EQ90)=0,"",", "),"")</f>
        <v/>
      </c>
      <c r="LF90" t="str">
        <f>IF(DN90=1,LF$8&amp;IF(SUM(DO90:$EQ90)=0,"",", "),"")</f>
        <v/>
      </c>
      <c r="LG90" t="str">
        <f>IF(DO90=1,LG$8&amp;IF(SUM(DP90:$EQ90)=0,"",", "),"")</f>
        <v/>
      </c>
      <c r="LH90" t="str">
        <f>IF(DP90=1,LH$8&amp;IF(SUM(DQ90:$EQ90)=0,"",", "),"")</f>
        <v/>
      </c>
      <c r="LI90" t="str">
        <f>IF(DQ90=1,LI$8&amp;IF(SUM(DR90:$EQ90)=0,"",", "),"")</f>
        <v/>
      </c>
      <c r="LJ90" t="str">
        <f>IF(DR90=1,LJ$8&amp;IF(SUM(DS90:$EQ90)=0,"",", "),"")</f>
        <v/>
      </c>
      <c r="LK90" t="str">
        <f>IF(DS90=1,LK$8&amp;IF(SUM(DT90:$EQ90)=0,"",", "),"")</f>
        <v/>
      </c>
      <c r="LL90" t="str">
        <f>IF(DT90=1,LL$8&amp;IF(SUM(DU90:$EQ90)=0,"",", "),"")</f>
        <v/>
      </c>
      <c r="LM90" t="str">
        <f>IF(DU90=1,LM$8&amp;IF(SUM(DV90:$EQ90)=0,"",", "),"")</f>
        <v/>
      </c>
      <c r="LN90" t="str">
        <f>IF(DV90=1,LN$8&amp;IF(SUM(DW90:$EQ90)=0,"",", "),"")</f>
        <v/>
      </c>
      <c r="LO90" t="str">
        <f>IF(DW90=1,LO$8&amp;IF(SUM(DX90:$EQ90)=0,"",", "),"")</f>
        <v/>
      </c>
      <c r="LP90" t="str">
        <f>IF(DX90=1,LP$8&amp;IF(SUM(DY90:$EQ90)=0,"",", "),"")</f>
        <v/>
      </c>
      <c r="LQ90" t="str">
        <f>IF(DY90=1,LQ$8&amp;IF(SUM(DZ90:$EQ90)=0,"",", "),"")</f>
        <v/>
      </c>
      <c r="LR90" t="str">
        <f>IF(DZ90=1,LR$8&amp;IF(SUM(EA90:$EQ90)=0,"",", "),"")</f>
        <v/>
      </c>
      <c r="LS90" t="str">
        <f>IF(EA90=1,LS$8&amp;IF(SUM(EB90:$EQ90)=0,"",", "),"")</f>
        <v/>
      </c>
      <c r="LT90" t="str">
        <f>IF(EB90=1,LT$8&amp;IF(SUM(EC90:$EQ90)=0,"",", "),"")</f>
        <v/>
      </c>
      <c r="LU90" t="str">
        <f>IF(EC90=1,LU$8&amp;IF(SUM(ED90:$EQ90)=0,"",", "),"")</f>
        <v/>
      </c>
      <c r="LV90" t="str">
        <f>IF(ED90=1,LV$8&amp;IF(SUM(EE90:$EQ90)=0,"",", "),"")</f>
        <v/>
      </c>
      <c r="LW90" t="str">
        <f>IF(EE90=1,LW$8&amp;IF(SUM(EF90:$EQ90)=0,"",", "),"")</f>
        <v/>
      </c>
      <c r="LX90" t="str">
        <f>IF(EF90=1,LX$8&amp;IF(SUM(EG90:$EQ90)=0,"",", "),"")</f>
        <v/>
      </c>
      <c r="LY90" t="str">
        <f>IF(EG90=1,LY$8&amp;IF(SUM(EH90:$EQ90)=0,"",", "),"")</f>
        <v/>
      </c>
      <c r="LZ90" t="str">
        <f>IF(EH90=1,LZ$8&amp;IF(SUM(EI90:$EQ90)=0,"",", "),"")</f>
        <v/>
      </c>
      <c r="MA90" t="str">
        <f>IF(EI90=1,MA$8&amp;IF(SUM(EJ90:$EQ90)=0,"",", "),"")</f>
        <v/>
      </c>
      <c r="MB90" t="str">
        <f>IF(EJ90=1,MB$8&amp;IF(SUM(EK90:$EQ90)=0,"",", "),"")</f>
        <v/>
      </c>
      <c r="MC90" t="str">
        <f>IF(EK90=1,MC$8&amp;IF(SUM(EL90:$EQ90)=0,"",", "),"")</f>
        <v/>
      </c>
      <c r="MD90" t="str">
        <f>IF(EL90=1,MD$8&amp;IF(SUM(EM90:$EQ90)=0,"",", "),"")</f>
        <v/>
      </c>
      <c r="ME90" t="str">
        <f>IF(EM90=1,ME$8&amp;IF(SUM(EN90:$EQ90)=0,"",", "),"")</f>
        <v/>
      </c>
      <c r="MF90" t="str">
        <f>IF(EN90=1,MF$8&amp;IF(SUM(EO90:$EQ90)=0,"",", "),"")</f>
        <v/>
      </c>
      <c r="MG90" t="str">
        <f>IF(EO90=1,MG$8&amp;IF(SUM(EP90:$EQ90)=0,"",", "),"")</f>
        <v/>
      </c>
      <c r="MH90" t="str">
        <f>IF(EP90=1,MH$8&amp;IF(SUM(EQ90:$EQ90)=0,"",", "),"")</f>
        <v/>
      </c>
      <c r="MI90" t="str">
        <f t="shared" si="140"/>
        <v/>
      </c>
      <c r="MJ90" t="str">
        <f>IF(ER90=1,MJ$8&amp;IF(SUM(ES90:$GO90)=0,"",", "),"")</f>
        <v/>
      </c>
      <c r="MK90" t="str">
        <f>IF(ES90=1,MK$8&amp;IF(SUM(ET90:$GO90)=0,"",", "),"")</f>
        <v/>
      </c>
      <c r="ML90" t="str">
        <f>IF(ET90=1,ML$8&amp;IF(SUM(EU90:$GO90)=0,"",", "),"")</f>
        <v/>
      </c>
      <c r="MM90" t="str">
        <f>IF(EU90=1,MM$8&amp;IF(SUM(EV90:$GO90)=0,"",", "),"")</f>
        <v/>
      </c>
      <c r="MN90" t="str">
        <f>IF(EV90=1,MN$8&amp;IF(SUM(EW90:$GO90)=0,"",", "),"")</f>
        <v/>
      </c>
      <c r="MO90" t="str">
        <f>IF(EW90=1,MO$8&amp;IF(SUM(EX90:$GO90)=0,"",", "),"")</f>
        <v/>
      </c>
      <c r="MP90" t="str">
        <f>IF(EX90=1,MP$8&amp;IF(SUM(EY90:$GO90)=0,"",", "),"")</f>
        <v/>
      </c>
      <c r="MQ90" t="str">
        <f>IF(EY90=1,MQ$8&amp;IF(SUM(EZ90:$GO90)=0,"",", "),"")</f>
        <v/>
      </c>
      <c r="MR90" t="str">
        <f>IF(EZ90=1,MR$8&amp;IF(SUM(FA90:$GO90)=0,"",", "),"")</f>
        <v/>
      </c>
      <c r="MS90" t="str">
        <f>IF(FA90=1,MS$8&amp;IF(SUM(FB90:$GO90)=0,"",", "),"")</f>
        <v/>
      </c>
      <c r="MT90" t="str">
        <f>IF(FB90=1,MT$8&amp;IF(SUM(FC90:$GO90)=0,"",", "),"")</f>
        <v/>
      </c>
      <c r="MU90" t="str">
        <f>IF(FC90=1,MU$8&amp;IF(SUM(FD90:$GO90)=0,"",", "),"")</f>
        <v/>
      </c>
      <c r="MV90" t="str">
        <f>IF(FD90=1,MV$8&amp;IF(SUM(FE90:$GO90)=0,"",", "),"")</f>
        <v/>
      </c>
      <c r="MW90" t="str">
        <f>IF(FE90=1,MW$8&amp;IF(SUM(FF90:$GO90)=0,"",", "),"")</f>
        <v/>
      </c>
      <c r="MX90" t="str">
        <f>IF(FF90=1,MX$8&amp;IF(SUM(FG90:$GO90)=0,"",", "),"")</f>
        <v/>
      </c>
      <c r="MY90" t="str">
        <f>IF(FG90=1,MY$8&amp;IF(SUM(FH90:$GO90)=0,"",", "),"")</f>
        <v/>
      </c>
      <c r="MZ90" t="str">
        <f>IF(FH90=1,MZ$8&amp;IF(SUM(FI90:$GO90)=0,"",", "),"")</f>
        <v/>
      </c>
      <c r="NA90" t="str">
        <f>IF(FI90=1,NA$8&amp;IF(SUM(FJ90:$GO90)=0,"",", "),"")</f>
        <v/>
      </c>
      <c r="NB90" t="str">
        <f>IF(FJ90=1,NB$8&amp;IF(SUM(FK90:$GO90)=0,"",", "),"")</f>
        <v/>
      </c>
      <c r="NC90" t="str">
        <f>IF(FK90=1,NC$8&amp;IF(SUM(FL90:$GO90)=0,"",", "),"")</f>
        <v/>
      </c>
      <c r="ND90" t="str">
        <f>IF(FL90=1,ND$8&amp;IF(SUM(FM90:$GO90)=0,"",", "),"")</f>
        <v/>
      </c>
      <c r="NE90" t="str">
        <f>IF(FM90=1,NE$8&amp;IF(SUM(FN90:$GO90)=0,"",", "),"")</f>
        <v/>
      </c>
      <c r="NF90" t="str">
        <f>IF(FN90=1,NF$8&amp;IF(SUM(FO90:$GO90)=0,"",", "),"")</f>
        <v/>
      </c>
      <c r="NG90" t="str">
        <f>IF(FO90=1,NG$8&amp;IF(SUM(FP90:$GO90)=0,"",", "),"")</f>
        <v/>
      </c>
      <c r="NH90" t="str">
        <f>IF(FP90=1,NH$8&amp;IF(SUM(FQ90:$GO90)=0,"",", "),"")</f>
        <v/>
      </c>
      <c r="NI90" t="str">
        <f>IF(FQ90=1,NI$8&amp;IF(SUM(FR90:$GO90)=0,"",", "),"")</f>
        <v/>
      </c>
      <c r="NJ90" t="str">
        <f>IF(FR90=1,NJ$8&amp;IF(SUM(FS90:$GO90)=0,"",", "),"")</f>
        <v/>
      </c>
      <c r="NK90" t="str">
        <f>IF(FS90=1,NK$8&amp;IF(SUM(FT90:$GO90)=0,"",", "),"")</f>
        <v/>
      </c>
      <c r="NL90" t="str">
        <f>IF(FT90=1,NL$8&amp;IF(SUM(FU90:$GO90)=0,"",", "),"")</f>
        <v/>
      </c>
      <c r="NM90" t="str">
        <f>IF(FU90=1,NM$8&amp;IF(SUM(FV90:$GO90)=0,"",", "),"")</f>
        <v/>
      </c>
      <c r="NN90" t="str">
        <f>IF(FV90=1,NN$8&amp;IF(SUM(FW90:$GO90)=0,"",", "),"")</f>
        <v/>
      </c>
      <c r="NO90" t="str">
        <f>IF(FW90=1,NO$8&amp;IF(SUM(FX90:$GO90)=0,"",", "),"")</f>
        <v/>
      </c>
      <c r="NP90" t="str">
        <f>IF(FX90=1,NP$8&amp;IF(SUM(FY90:$GO90)=0,"",", "),"")</f>
        <v/>
      </c>
      <c r="NQ90" t="str">
        <f>IF(FY90=1,NQ$8&amp;IF(SUM(FZ90:$GO90)=0,"",", "),"")</f>
        <v/>
      </c>
      <c r="NR90" t="str">
        <f>IF(FZ90=1,NR$8&amp;IF(SUM(GA90:$GO90)=0,"",", "),"")</f>
        <v/>
      </c>
      <c r="NS90" t="str">
        <f>IF(GA90=1,NS$8&amp;IF(SUM(GB90:$GO90)=0,"",", "),"")</f>
        <v/>
      </c>
      <c r="NT90" t="str">
        <f>IF(GB90=1,NT$8&amp;IF(SUM(GC90:$GO90)=0,"",", "),"")</f>
        <v/>
      </c>
      <c r="NU90" t="str">
        <f>IF(GC90=1,NU$8&amp;IF(SUM(GD90:$GO90)=0,"",", "),"")</f>
        <v/>
      </c>
      <c r="NV90" t="str">
        <f>IF(GD90=1,NV$8&amp;IF(SUM(GE90:$GO90)=0,"",", "),"")</f>
        <v/>
      </c>
      <c r="NW90" t="str">
        <f>IF(GE90=1,NW$8&amp;IF(SUM(GF90:$GO90)=0,"",", "),"")</f>
        <v/>
      </c>
      <c r="NX90" t="str">
        <f>IF(GF90=1,NX$8&amp;IF(SUM(GG90:$GO90)=0,"",", "),"")</f>
        <v/>
      </c>
      <c r="NY90" t="str">
        <f>IF(GG90=1,NY$8&amp;IF(SUM(GH90:$GO90)=0,"",", "),"")</f>
        <v/>
      </c>
      <c r="NZ90" t="str">
        <f>IF(GH90=1,NZ$8&amp;IF(SUM(GI90:$GO90)=0,"",", "),"")</f>
        <v/>
      </c>
      <c r="OA90" t="str">
        <f>IF(GI90=1,OA$8&amp;IF(SUM(GJ90:$GO90)=0,"",", "),"")</f>
        <v/>
      </c>
      <c r="OB90" t="str">
        <f>IF(GJ90=1,OB$8&amp;IF(SUM(GK90:$GO90)=0,"",", "),"")</f>
        <v/>
      </c>
      <c r="OC90" t="str">
        <f>IF(GK90=1,OC$8&amp;IF(SUM(GL90:$GO90)=0,"",", "),"")</f>
        <v/>
      </c>
      <c r="OD90" t="str">
        <f>IF(GL90=1,OD$8&amp;IF(SUM(GM90:$GO90)=0,"",", "),"")</f>
        <v/>
      </c>
      <c r="OE90" t="str">
        <f>IF(GM90=1,OE$8&amp;IF(SUM(GN90:$GO90)=0,"",", "),"")</f>
        <v/>
      </c>
      <c r="OF90" t="str">
        <f>IF(GN90=1,OF$8&amp;IF(SUM(GO90:$GO90)=0,"",", "),"")</f>
        <v/>
      </c>
      <c r="OG90" t="str">
        <f t="shared" si="141"/>
        <v/>
      </c>
      <c r="OH90" t="str">
        <f>IF(GP90=1,OH$8&amp;IF(SUM(GQ90:$IM90)=0,"",", "),"")</f>
        <v/>
      </c>
      <c r="OI90" t="str">
        <f>IF(GQ90=1,OI$8&amp;IF(SUM(GR90:$IM90)=0,"",", "),"")</f>
        <v/>
      </c>
      <c r="OJ90" t="str">
        <f>IF(GR90=1,OJ$8&amp;IF(SUM(GS90:$IM90)=0,"",", "),"")</f>
        <v/>
      </c>
      <c r="OK90" t="str">
        <f>IF(GS90=1,OK$8&amp;IF(SUM(GT90:$IM90)=0,"",", "),"")</f>
        <v/>
      </c>
      <c r="OL90" t="str">
        <f>IF(GT90=1,OL$8&amp;IF(SUM(GU90:$IM90)=0,"",", "),"")</f>
        <v/>
      </c>
      <c r="OM90" t="str">
        <f>IF(GU90=1,OM$8&amp;IF(SUM(GV90:$IM90)=0,"",", "),"")</f>
        <v/>
      </c>
      <c r="ON90" t="str">
        <f>IF(GV90=1,ON$8&amp;IF(SUM(GW90:$IM90)=0,"",", "),"")</f>
        <v/>
      </c>
      <c r="OO90" t="str">
        <f>IF(GW90=1,OO$8&amp;IF(SUM(GX90:$IM90)=0,"",", "),"")</f>
        <v/>
      </c>
      <c r="OP90" t="str">
        <f>IF(GX90=1,OP$8&amp;IF(SUM(GY90:$IM90)=0,"",", "),"")</f>
        <v/>
      </c>
      <c r="OQ90" t="str">
        <f>IF(GY90=1,OQ$8&amp;IF(SUM(GZ90:$IM90)=0,"",", "),"")</f>
        <v/>
      </c>
      <c r="OR90" t="str">
        <f>IF(GZ90=1,OR$8&amp;IF(SUM(HA90:$IM90)=0,"",", "),"")</f>
        <v/>
      </c>
      <c r="OS90" t="str">
        <f>IF(HA90=1,OS$8&amp;IF(SUM(HB90:$IM90)=0,"",", "),"")</f>
        <v/>
      </c>
      <c r="OT90" t="str">
        <f>IF(HB90=1,OT$8&amp;IF(SUM(HC90:$IM90)=0,"",", "),"")</f>
        <v/>
      </c>
      <c r="OU90" t="str">
        <f>IF(HC90=1,OU$8&amp;IF(SUM(HD90:$IM90)=0,"",", "),"")</f>
        <v/>
      </c>
      <c r="OV90" t="str">
        <f>IF(HD90=1,OV$8&amp;IF(SUM(HE90:$IM90)=0,"",", "),"")</f>
        <v/>
      </c>
      <c r="OW90" t="str">
        <f>IF(HE90=1,OW$8&amp;IF(SUM(HF90:$IM90)=0,"",", "),"")</f>
        <v/>
      </c>
      <c r="OX90" t="str">
        <f>IF(HF90=1,OX$8&amp;IF(SUM(HG90:$IM90)=0,"",", "),"")</f>
        <v/>
      </c>
      <c r="OY90" t="str">
        <f>IF(HG90=1,OY$8&amp;IF(SUM(HH90:$IM90)=0,"",", "),"")</f>
        <v/>
      </c>
      <c r="OZ90" t="str">
        <f>IF(HH90=1,OZ$8&amp;IF(SUM(HI90:$IM90)=0,"",", "),"")</f>
        <v/>
      </c>
      <c r="PA90" t="str">
        <f>IF(HI90=1,PA$8&amp;IF(SUM(HJ90:$IM90)=0,"",", "),"")</f>
        <v/>
      </c>
      <c r="PB90" t="str">
        <f>IF(HJ90=1,PB$8&amp;IF(SUM(HK90:$IM90)=0,"",", "),"")</f>
        <v/>
      </c>
      <c r="PC90" t="str">
        <f>IF(HK90=1,PC$8&amp;IF(SUM(HL90:$IM90)=0,"",", "),"")</f>
        <v/>
      </c>
      <c r="PD90" t="str">
        <f>IF(HL90=1,PD$8&amp;IF(SUM(HM90:$IM90)=0,"",", "),"")</f>
        <v/>
      </c>
      <c r="PE90" t="str">
        <f>IF(HM90=1,PE$8&amp;IF(SUM(HN90:$IM90)=0,"",", "),"")</f>
        <v/>
      </c>
      <c r="PF90" t="str">
        <f>IF(HN90=1,PF$8&amp;IF(SUM(HO90:$IM90)=0,"",", "),"")</f>
        <v/>
      </c>
      <c r="PG90" t="str">
        <f>IF(HO90=1,PG$8&amp;IF(SUM(HP90:$IM90)=0,"",", "),"")</f>
        <v/>
      </c>
      <c r="PH90" t="str">
        <f>IF(HP90=1,PH$8&amp;IF(SUM(HQ90:$IM90)=0,"",", "),"")</f>
        <v/>
      </c>
      <c r="PI90" t="str">
        <f>IF(HQ90=1,PI$8&amp;IF(SUM(HR90:$IM90)=0,"",", "),"")</f>
        <v/>
      </c>
      <c r="PJ90" t="str">
        <f>IF(HR90=1,PJ$8&amp;IF(SUM(HS90:$IM90)=0,"",", "),"")</f>
        <v/>
      </c>
      <c r="PK90" t="str">
        <f>IF(HS90=1,PK$8&amp;IF(SUM(HT90:$IM90)=0,"",", "),"")</f>
        <v/>
      </c>
      <c r="PL90" t="str">
        <f>IF(HT90=1,PL$8&amp;IF(SUM(HU90:$IM90)=0,"",", "),"")</f>
        <v/>
      </c>
      <c r="PM90" t="str">
        <f>IF(HU90=1,PM$8&amp;IF(SUM(HV90:$IM90)=0,"",", "),"")</f>
        <v/>
      </c>
      <c r="PN90" t="str">
        <f>IF(HV90=1,PN$8&amp;IF(SUM(HW90:$IM90)=0,"",", "),"")</f>
        <v/>
      </c>
      <c r="PO90" t="str">
        <f>IF(HW90=1,PO$8&amp;IF(SUM(HX90:$IM90)=0,"",", "),"")</f>
        <v/>
      </c>
      <c r="PP90" t="str">
        <f>IF(HX90=1,PP$8&amp;IF(SUM(HY90:$IM90)=0,"",", "),"")</f>
        <v/>
      </c>
      <c r="PQ90" t="str">
        <f>IF(HY90=1,PQ$8&amp;IF(SUM(HZ90:$IM90)=0,"",", "),"")</f>
        <v/>
      </c>
      <c r="PR90" t="str">
        <f>IF(HZ90=1,PR$8&amp;IF(SUM(IA90:$IM90)=0,"",", "),"")</f>
        <v/>
      </c>
      <c r="PS90" t="str">
        <f>IF(IA90=1,PS$8&amp;IF(SUM(IB90:$IM90)=0,"",", "),"")</f>
        <v/>
      </c>
      <c r="PT90" t="str">
        <f>IF(IB90=1,PT$8&amp;IF(SUM(IC90:$IM90)=0,"",", "),"")</f>
        <v/>
      </c>
      <c r="PU90" t="str">
        <f>IF(IC90=1,PU$8&amp;IF(SUM(ID90:$IM90)=0,"",", "),"")</f>
        <v/>
      </c>
      <c r="PV90" t="str">
        <f>IF(ID90=1,PV$8&amp;IF(SUM(IE90:$IM90)=0,"",", "),"")</f>
        <v/>
      </c>
      <c r="PW90" t="str">
        <f>IF(IE90=1,PW$8&amp;IF(SUM(IF90:$IM90)=0,"",", "),"")</f>
        <v/>
      </c>
      <c r="PX90" t="str">
        <f>IF(IF90=1,PX$8&amp;IF(SUM(IG90:$IM90)=0,"",", "),"")</f>
        <v/>
      </c>
      <c r="PY90" t="str">
        <f>IF(IG90=1,PY$8&amp;IF(SUM(IH90:$IM90)=0,"",", "),"")</f>
        <v/>
      </c>
      <c r="PZ90" t="str">
        <f>IF(IH90=1,PZ$8&amp;IF(SUM(II90:$IM90)=0,"",", "),"")</f>
        <v/>
      </c>
      <c r="QA90" t="str">
        <f>IF(II90=1,QA$8&amp;IF(SUM(IJ90:$IM90)=0,"",", "),"")</f>
        <v/>
      </c>
      <c r="QB90" t="str">
        <f>IF(IJ90=1,QB$8&amp;IF(SUM(IK90:$IM90)=0,"",", "),"")</f>
        <v/>
      </c>
      <c r="QC90" t="str">
        <f>IF(IK90=1,QC$8&amp;IF(SUM(IL90:$IM90)=0,"",", "),"")</f>
        <v/>
      </c>
      <c r="QD90" t="str">
        <f>IF(IL90=1,QD$8&amp;IF(SUM(IM90:$IM90)=0,"",", "),"")</f>
        <v/>
      </c>
      <c r="QE90" t="str">
        <f t="shared" si="142"/>
        <v/>
      </c>
      <c r="QF90" t="str">
        <f>IF(IN90=1,QF$8&amp;IF(SUM(IO90:$KK90)=0,"",", "),"")</f>
        <v/>
      </c>
      <c r="QG90" t="str">
        <f>IF(IO90=1,QG$8&amp;IF(SUM(IP90:$KK90)=0,"",", "),"")</f>
        <v/>
      </c>
      <c r="QH90" t="str">
        <f>IF(IP90=1,QH$8&amp;IF(SUM(IQ90:$KK90)=0,"",", "),"")</f>
        <v/>
      </c>
      <c r="QI90" t="str">
        <f>IF(IQ90=1,QI$8&amp;IF(SUM(IR90:$KK90)=0,"",", "),"")</f>
        <v/>
      </c>
      <c r="QJ90" t="str">
        <f>IF(IR90=1,QJ$8&amp;IF(SUM(IS90:$KK90)=0,"",", "),"")</f>
        <v/>
      </c>
      <c r="QK90" t="str">
        <f>IF(IS90=1,QK$8&amp;IF(SUM(IT90:$KK90)=0,"",", "),"")</f>
        <v/>
      </c>
      <c r="QL90" t="str">
        <f>IF(IT90=1,QL$8&amp;IF(SUM(IU90:$KK90)=0,"",", "),"")</f>
        <v/>
      </c>
      <c r="QM90" t="str">
        <f>IF(IU90=1,QM$8&amp;IF(SUM(IV90:$KK90)=0,"",", "),"")</f>
        <v/>
      </c>
      <c r="QN90" t="str">
        <f>IF(IV90=1,QN$8&amp;IF(SUM(IW90:$KK90)=0,"",", "),"")</f>
        <v/>
      </c>
      <c r="QO90" t="str">
        <f>IF(IW90=1,QO$8&amp;IF(SUM(IX90:$KK90)=0,"",", "),"")</f>
        <v/>
      </c>
      <c r="QP90" t="str">
        <f>IF(IX90=1,QP$8&amp;IF(SUM(IY90:$KK90)=0,"",", "),"")</f>
        <v/>
      </c>
      <c r="QQ90" t="str">
        <f>IF(IY90=1,QQ$8&amp;IF(SUM(IZ90:$KK90)=0,"",", "),"")</f>
        <v/>
      </c>
      <c r="QR90" t="str">
        <f>IF(IZ90=1,QR$8&amp;IF(SUM(JA90:$KK90)=0,"",", "),"")</f>
        <v/>
      </c>
      <c r="QS90" t="str">
        <f>IF(JA90=1,QS$8&amp;IF(SUM(JB90:$KK90)=0,"",", "),"")</f>
        <v/>
      </c>
      <c r="QT90" t="str">
        <f>IF(JB90=1,QT$8&amp;IF(SUM(JC90:$KK90)=0,"",", "),"")</f>
        <v/>
      </c>
      <c r="QU90" t="str">
        <f>IF(JC90=1,QU$8&amp;IF(SUM(JD90:$KK90)=0,"",", "),"")</f>
        <v/>
      </c>
      <c r="QV90" t="str">
        <f>IF(JD90=1,QV$8&amp;IF(SUM(JE90:$KK90)=0,"",", "),"")</f>
        <v/>
      </c>
      <c r="QW90" t="str">
        <f>IF(JE90=1,QW$8&amp;IF(SUM(JF90:$KK90)=0,"",", "),"")</f>
        <v/>
      </c>
      <c r="QX90" t="str">
        <f>IF(JF90=1,QX$8&amp;IF(SUM(JG90:$KK90)=0,"",", "),"")</f>
        <v/>
      </c>
      <c r="QY90" t="str">
        <f>IF(JG90=1,QY$8&amp;IF(SUM(JH90:$KK90)=0,"",", "),"")</f>
        <v/>
      </c>
      <c r="QZ90" t="str">
        <f>IF(JH90=1,QZ$8&amp;IF(SUM(JI90:$KK90)=0,"",", "),"")</f>
        <v/>
      </c>
      <c r="RA90" t="str">
        <f>IF(JI90=1,RA$8&amp;IF(SUM(JJ90:$KK90)=0,"",", "),"")</f>
        <v/>
      </c>
      <c r="RB90" t="str">
        <f>IF(JJ90=1,RB$8&amp;IF(SUM(JK90:$KK90)=0,"",", "),"")</f>
        <v/>
      </c>
      <c r="RC90" t="str">
        <f>IF(JK90=1,RC$8&amp;IF(SUM(JL90:$KK90)=0,"",", "),"")</f>
        <v/>
      </c>
      <c r="RD90" t="str">
        <f>IF(JL90=1,RD$8&amp;IF(SUM(JM90:$KK90)=0,"",", "),"")</f>
        <v/>
      </c>
      <c r="RE90" t="str">
        <f>IF(JM90=1,RE$8&amp;IF(SUM(JN90:$KK90)=0,"",", "),"")</f>
        <v/>
      </c>
      <c r="RF90" t="str">
        <f>IF(JN90=1,RF$8&amp;IF(SUM(JO90:$KK90)=0,"",", "),"")</f>
        <v/>
      </c>
      <c r="RG90" t="str">
        <f>IF(JO90=1,RG$8&amp;IF(SUM(JP90:$KK90)=0,"",", "),"")</f>
        <v/>
      </c>
      <c r="RH90" t="str">
        <f>IF(JP90=1,RH$8&amp;IF(SUM(JQ90:$KK90)=0,"",", "),"")</f>
        <v/>
      </c>
      <c r="RI90" t="str">
        <f>IF(JQ90=1,RI$8&amp;IF(SUM(JR90:$KK90)=0,"",", "),"")</f>
        <v/>
      </c>
      <c r="RJ90" t="str">
        <f>IF(JR90=1,RJ$8&amp;IF(SUM(JS90:$KK90)=0,"",", "),"")</f>
        <v/>
      </c>
      <c r="RK90" t="str">
        <f>IF(JS90=1,RK$8&amp;IF(SUM(JT90:$KK90)=0,"",", "),"")</f>
        <v/>
      </c>
      <c r="RL90" t="str">
        <f>IF(JT90=1,RL$8&amp;IF(SUM(JU90:$KK90)=0,"",", "),"")</f>
        <v/>
      </c>
      <c r="RM90" t="str">
        <f>IF(JU90=1,RM$8&amp;IF(SUM(JV90:$KK90)=0,"",", "),"")</f>
        <v/>
      </c>
      <c r="RN90" t="str">
        <f>IF(JV90=1,RN$8&amp;IF(SUM(JW90:$KK90)=0,"",", "),"")</f>
        <v/>
      </c>
      <c r="RO90" t="str">
        <f>IF(JW90=1,RO$8&amp;IF(SUM(JX90:$KK90)=0,"",", "),"")</f>
        <v/>
      </c>
      <c r="RP90" t="str">
        <f>IF(JX90=1,RP$8&amp;IF(SUM(JY90:$KK90)=0,"",", "),"")</f>
        <v/>
      </c>
      <c r="RQ90" t="str">
        <f>IF(JY90=1,RQ$8&amp;IF(SUM(JZ90:$KK90)=0,"",", "),"")</f>
        <v/>
      </c>
      <c r="RR90" t="str">
        <f>IF(JZ90=1,RR$8&amp;IF(SUM(KA90:$KK90)=0,"",", "),"")</f>
        <v/>
      </c>
      <c r="RS90" t="str">
        <f>IF(KA90=1,RS$8&amp;IF(SUM(KB90:$KK90)=0,"",", "),"")</f>
        <v/>
      </c>
      <c r="RT90" t="str">
        <f>IF(KB90=1,RT$8&amp;IF(SUM(KC90:$KK90)=0,"",", "),"")</f>
        <v/>
      </c>
      <c r="RU90" t="str">
        <f>IF(KC90=1,RU$8&amp;IF(SUM(KD90:$KK90)=0,"",", "),"")</f>
        <v/>
      </c>
      <c r="RV90" t="str">
        <f>IF(KD90=1,RV$8&amp;IF(SUM(KE90:$KK90)=0,"",", "),"")</f>
        <v/>
      </c>
      <c r="RW90" t="str">
        <f>IF(KE90=1,RW$8&amp;IF(SUM(KF90:$KK90)=0,"",", "),"")</f>
        <v/>
      </c>
      <c r="RX90" t="str">
        <f>IF(KF90=1,RX$8&amp;IF(SUM(KG90:$KK90)=0,"",", "),"")</f>
        <v/>
      </c>
      <c r="RY90" t="str">
        <f>IF(KG90=1,RY$8&amp;IF(SUM(KH90:$KK90)=0,"",", "),"")</f>
        <v/>
      </c>
      <c r="RZ90" t="str">
        <f>IF(KH90=1,RZ$8&amp;IF(SUM(KI90:$KK90)=0,"",", "),"")</f>
        <v/>
      </c>
      <c r="SA90" t="str">
        <f>IF(KI90=1,SA$8&amp;IF(SUM(KJ90:$KK90)=0,"",", "),"")</f>
        <v/>
      </c>
      <c r="SB90" t="str">
        <f>IF(KJ90=1,SB$8&amp;IF(SUM(KK90:$KK90)=0,"",", "),"")</f>
        <v/>
      </c>
      <c r="SC90" t="str">
        <f t="shared" si="143"/>
        <v/>
      </c>
    </row>
    <row r="91" spans="1:497" ht="60" customHeight="1" x14ac:dyDescent="0.45">
      <c r="A91" s="62"/>
      <c r="B91" s="212" t="str">
        <f t="shared" si="72"/>
        <v/>
      </c>
      <c r="C91" s="212" t="str">
        <f t="shared" si="131"/>
        <v/>
      </c>
      <c r="D91" s="212" t="str">
        <f t="shared" si="132"/>
        <v/>
      </c>
      <c r="E91" s="212" t="str">
        <f t="shared" si="133"/>
        <v/>
      </c>
      <c r="F91" s="212" t="str">
        <f t="shared" si="134"/>
        <v/>
      </c>
      <c r="G91" s="237" t="str">
        <f>IF('EDCI Data'!B91="","",'EDCI Data'!B91)</f>
        <v/>
      </c>
      <c r="H91" s="238" t="str">
        <f>IF('EDCI Data'!C91="","",'EDCI Data'!C91)</f>
        <v/>
      </c>
      <c r="I91" s="239" t="str">
        <f>IF('EDCI Data'!D91="","",'EDCI Data'!D91)</f>
        <v/>
      </c>
      <c r="J91" s="240" t="str">
        <f>IF('EDCI Data'!E91="","",'EDCI Data'!E91)</f>
        <v/>
      </c>
      <c r="K91" s="237" t="str">
        <f>IF('EDCI Data'!F91="","",'EDCI Data'!F91)</f>
        <v/>
      </c>
      <c r="L91" s="237" t="str">
        <f>IF('EDCI Data'!G91="","",'EDCI Data'!G91)</f>
        <v/>
      </c>
      <c r="M91" s="237" t="str">
        <f>IF('EDCI Data'!H91="","",'EDCI Data'!H91)</f>
        <v/>
      </c>
      <c r="N91" s="237" t="str">
        <f>IF('EDCI Data'!I91="","",'EDCI Data'!I91)</f>
        <v/>
      </c>
      <c r="O91" s="237" t="str">
        <f>IF('EDCI Data'!J91="","",'EDCI Data'!J91)</f>
        <v/>
      </c>
      <c r="P91" s="237" t="str">
        <f>IF('EDCI Data'!K91="","",'EDCI Data'!K91)</f>
        <v/>
      </c>
      <c r="Q91" s="241" t="str">
        <f>IF('EDCI Data'!L91="","",'EDCI Data'!L91)</f>
        <v/>
      </c>
      <c r="R91" s="241" t="str">
        <f>IF('EDCI Data'!M91="","",'EDCI Data'!M91)</f>
        <v/>
      </c>
      <c r="S91" s="237" t="str">
        <f>IF('EDCI Data'!N91="","",'EDCI Data'!N91)</f>
        <v/>
      </c>
      <c r="T91" s="237" t="str">
        <f>IF('EDCI Data'!O91="","",'EDCI Data'!O91)</f>
        <v/>
      </c>
      <c r="U91" s="237" t="str">
        <f>IF('EDCI Data'!P91="","",'EDCI Data'!P91)</f>
        <v/>
      </c>
      <c r="V91" s="237" t="str">
        <f>IF('EDCI Data'!Q91="","",'EDCI Data'!Q91)</f>
        <v/>
      </c>
      <c r="W91" s="242" t="str">
        <f>IF('EDCI Data'!R91="","",'EDCI Data'!R91)</f>
        <v/>
      </c>
      <c r="X91" s="243" t="str">
        <f>IF('EDCI Data'!S91="","",'EDCI Data'!S91)</f>
        <v/>
      </c>
      <c r="Y91" s="243" t="str">
        <f>IF('EDCI Data'!T91="","",'EDCI Data'!T91)</f>
        <v/>
      </c>
      <c r="Z91" s="244" t="str">
        <f>IF('EDCI Data'!U91="","",'EDCI Data'!U91)</f>
        <v/>
      </c>
      <c r="AA91" s="237" t="str">
        <f>IF('EDCI Data'!V91="","",'EDCI Data'!V91)</f>
        <v/>
      </c>
      <c r="AB91" s="244" t="str">
        <f>IF('EDCI Data'!W91="","",'EDCI Data'!W91)</f>
        <v/>
      </c>
      <c r="AC91" s="237" t="str">
        <f>IF('EDCI Data'!X91="","",'EDCI Data'!X91)</f>
        <v/>
      </c>
      <c r="AD91" s="244" t="str">
        <f>IF('EDCI Data'!Y91="","",'EDCI Data'!Y91)</f>
        <v/>
      </c>
      <c r="AE91" s="237" t="str">
        <f>IF('EDCI Data'!Z91="","",'EDCI Data'!Z91)</f>
        <v/>
      </c>
      <c r="AF91" s="237" t="str">
        <f>IF('EDCI Data'!AA91="","",'EDCI Data'!AA91)</f>
        <v/>
      </c>
      <c r="AG91" s="237" t="str">
        <f>IF('EDCI Data'!AB91="","",'EDCI Data'!AB91)</f>
        <v/>
      </c>
      <c r="AH91" s="237" t="str">
        <f>IF('EDCI Data'!AC91="","",'EDCI Data'!AC91)</f>
        <v/>
      </c>
      <c r="AI91" s="237" t="str">
        <f>IF('EDCI Data'!AD91="","",'EDCI Data'!AD91)</f>
        <v/>
      </c>
      <c r="AJ91" s="237" t="str">
        <f>IF('EDCI Data'!AE91="","",'EDCI Data'!AE91)</f>
        <v/>
      </c>
      <c r="AK91" s="237" t="str">
        <f>IF('EDCI Data'!AF91="","",'EDCI Data'!AF91)</f>
        <v/>
      </c>
      <c r="AL91" s="237" t="str">
        <f>IF('EDCI Data'!AG91="","",'EDCI Data'!AG91)</f>
        <v/>
      </c>
      <c r="AM91" s="237" t="str">
        <f>IF('EDCI Data'!AH91="","",'EDCI Data'!AH91)</f>
        <v/>
      </c>
      <c r="AN91" s="237" t="str">
        <f>IF('EDCI Data'!AI91="","",'EDCI Data'!AI91)</f>
        <v/>
      </c>
      <c r="AO91" s="237" t="str">
        <f>IF('EDCI Data'!AJ91="","",'EDCI Data'!AJ91)</f>
        <v/>
      </c>
      <c r="AP91" s="237" t="str">
        <f>IF('EDCI Data'!AK91="","",'EDCI Data'!AK91)</f>
        <v/>
      </c>
      <c r="AQ91" s="237" t="str">
        <f>IF('EDCI Data'!AL91="","",'EDCI Data'!AL91)</f>
        <v/>
      </c>
      <c r="AR91" s="237" t="str">
        <f>IF('EDCI Data'!AM91="","",'EDCI Data'!AM91)</f>
        <v/>
      </c>
      <c r="AS91" s="237" t="str">
        <f>IF('EDCI Data'!AN91="","",'EDCI Data'!AN91)</f>
        <v/>
      </c>
      <c r="AT91" s="237" t="str">
        <f>IF('EDCI Data'!AO91="","",'EDCI Data'!AO91)</f>
        <v/>
      </c>
      <c r="AU91" s="237" t="str">
        <f>IF('EDCI Data'!AP91="","",'EDCI Data'!AP91)</f>
        <v/>
      </c>
      <c r="AV91" s="237" t="str">
        <f>IF('EDCI Data'!AQ91="","",'EDCI Data'!AQ91)</f>
        <v/>
      </c>
      <c r="AW91" s="237" t="str">
        <f>IF('EDCI Data'!AR91="","",'EDCI Data'!AR91)</f>
        <v/>
      </c>
      <c r="AX91" s="237" t="str">
        <f>IF('EDCI Data'!AS91="","",'EDCI Data'!AS91)</f>
        <v/>
      </c>
      <c r="AY91" s="237" t="str">
        <f>IF('EDCI Data'!AT91="","",'EDCI Data'!AT91)</f>
        <v/>
      </c>
      <c r="AZ91" s="237" t="str">
        <f>IF('EDCI Data'!AU91="","",'EDCI Data'!AU91)</f>
        <v/>
      </c>
      <c r="BA91" s="237" t="str">
        <f>IF('EDCI Data'!AV91="","",'EDCI Data'!AV91)</f>
        <v/>
      </c>
      <c r="BB91" s="245" t="str">
        <f>IF('EDCI Data'!AW91="","",'EDCI Data'!AW91)</f>
        <v/>
      </c>
      <c r="BC91" s="245" t="str">
        <f>IF('EDCI Data'!AX91="","",'EDCI Data'!AX91)</f>
        <v/>
      </c>
      <c r="BD91" s="246" t="str">
        <f t="shared" si="135"/>
        <v/>
      </c>
      <c r="BE91" s="247" t="str">
        <f>IF('EDCI Data'!AY91="","",'EDCI Data'!AY91)</f>
        <v/>
      </c>
      <c r="BF91" s="247" t="str">
        <f>IF('EDCI Data'!AZ91="","",'EDCI Data'!AZ91)</f>
        <v/>
      </c>
      <c r="BG91" s="247" t="str">
        <f>IF('EDCI Data'!BA91="","",'EDCI Data'!BA91)</f>
        <v/>
      </c>
      <c r="BH91" s="247" t="str">
        <f>IF('EDCI Data'!BB91="","",'EDCI Data'!BB91)</f>
        <v/>
      </c>
      <c r="BI91" s="247" t="str">
        <f>IF('EDCI Data'!BC91="","",'EDCI Data'!BC91)</f>
        <v/>
      </c>
      <c r="BJ91" s="247" t="str">
        <f>IF('EDCI Data'!BD91="","",'EDCI Data'!BD91)</f>
        <v/>
      </c>
      <c r="BK91" s="247" t="str">
        <f>IF('EDCI Data'!BE91="","",'EDCI Data'!BE91)</f>
        <v/>
      </c>
      <c r="BL91" s="247" t="str">
        <f>IF('EDCI Data'!BF91="","",'EDCI Data'!BF91)</f>
        <v/>
      </c>
      <c r="BM91" s="247" t="str">
        <f>IF('EDCI Data'!BG91="","",'EDCI Data'!BG91)</f>
        <v/>
      </c>
      <c r="BN91" s="248" t="str">
        <f>IF('EDCI Data'!BH91="","",'EDCI Data'!BH91)</f>
        <v/>
      </c>
      <c r="BO91" s="248" t="str">
        <f>IF('EDCI Data'!BI91="","",'EDCI Data'!BI91)</f>
        <v/>
      </c>
      <c r="BP91" s="249" t="str">
        <f>IF('EDCI Data'!BJ91="","",'EDCI Data'!BJ91)</f>
        <v/>
      </c>
      <c r="BQ91" s="248" t="str">
        <f>IF('EDCI Data'!BK91="","",'EDCI Data'!BK91)</f>
        <v/>
      </c>
      <c r="BR91" s="248" t="str">
        <f>IF('EDCI Data'!BL91="","",'EDCI Data'!BL91)</f>
        <v/>
      </c>
      <c r="BS91" s="250" t="str">
        <f>IF('EDCI Data'!BM91="","",'EDCI Data'!BM91)</f>
        <v/>
      </c>
      <c r="BT91" s="251" t="str">
        <f>IF('EDCI Data'!BN91="","",'EDCI Data'!BN91)</f>
        <v/>
      </c>
      <c r="BU91" s="246" t="str">
        <f>IF('EDCI Data'!BO91="","",'EDCI Data'!BO91)</f>
        <v/>
      </c>
      <c r="BV91" s="252">
        <f t="shared" si="136"/>
        <v>0</v>
      </c>
      <c r="BW91" s="252">
        <f t="shared" si="137"/>
        <v>0</v>
      </c>
      <c r="BX91" s="252">
        <f t="shared" si="138"/>
        <v>0</v>
      </c>
      <c r="BY91" s="252">
        <f t="shared" si="139"/>
        <v>0</v>
      </c>
      <c r="BZ91" t="str">
        <f t="shared" si="73"/>
        <v/>
      </c>
      <c r="CA91" s="253"/>
      <c r="CB91"/>
      <c r="CC91"/>
      <c r="CD91"/>
      <c r="CE91" t="str">
        <f t="shared" si="74"/>
        <v/>
      </c>
      <c r="CF91"/>
      <c r="CG91" t="str">
        <f t="shared" si="75"/>
        <v/>
      </c>
      <c r="CH91" t="str">
        <f t="shared" si="76"/>
        <v/>
      </c>
      <c r="CI91" t="str">
        <f t="shared" si="77"/>
        <v/>
      </c>
      <c r="CJ91" t="str">
        <f t="shared" si="78"/>
        <v/>
      </c>
      <c r="CK91"/>
      <c r="CL91"/>
      <c r="CM91" t="str">
        <f t="shared" si="79"/>
        <v/>
      </c>
      <c r="CN91" t="str">
        <f t="shared" si="80"/>
        <v/>
      </c>
      <c r="CO91" t="str">
        <f t="shared" si="81"/>
        <v/>
      </c>
      <c r="CP91" t="str">
        <f t="shared" si="82"/>
        <v/>
      </c>
      <c r="CQ91"/>
      <c r="CR91" t="str" cm="1">
        <f t="array" ref="CR91">IF(COUNTIFS($BZ$10:$BZ$259,$BZ91,$I$10:$I$259,$I91+1)&gt;0,IF(X91&lt;&gt;INDEX(Y$10:Y$259,MATCH(1,INDEX(($BZ91=$BZ$10:$BZ$259)*($I$10:$I$259=$I91+1),0,1),0)),"Number of FTEs in previous year do not align with Number of FTEs in current year across years, by definition these should be equal. Please check and update if required. "&amp;CHAR(10),""),"")</f>
        <v/>
      </c>
      <c r="CS91" t="str" cm="1">
        <f t="array" ref="CS91">IF(COUNTIFS($BZ$10:$BZ$259,$BZ91,$I$10:$I$259,$I91-1)&gt;0,IF(Y91&lt;&gt;INDEX(X$10:X$259,MATCH(1,INDEX(($BZ91=$BZ$10:$BZ$259)*($I$10:$I$259=$I91-1),0,1),0)),"Number of FTEs in previous year do not align with Number of FTEs in current year across years, by definition these should be equal. Please check and update if required. "&amp;CHAR(10),""),"")</f>
        <v/>
      </c>
      <c r="CT91" t="str">
        <f t="shared" si="83"/>
        <v/>
      </c>
      <c r="CU91" t="str">
        <f t="shared" si="84"/>
        <v/>
      </c>
      <c r="CV91"/>
      <c r="CW91" t="str">
        <f t="shared" si="85"/>
        <v/>
      </c>
      <c r="CX91"/>
      <c r="CY91" t="str">
        <f t="shared" si="86"/>
        <v/>
      </c>
      <c r="CZ91"/>
      <c r="DA91" t="str">
        <f t="shared" si="87"/>
        <v/>
      </c>
      <c r="DB91"/>
      <c r="DC91"/>
      <c r="DD91"/>
      <c r="DE91"/>
      <c r="DF91"/>
      <c r="DG91"/>
      <c r="DH91"/>
      <c r="DI91"/>
      <c r="DJ91"/>
      <c r="DK91"/>
      <c r="DL91"/>
      <c r="DM91"/>
      <c r="DN91"/>
      <c r="DO91"/>
      <c r="DP91"/>
      <c r="DQ91"/>
      <c r="DR91"/>
      <c r="DS91"/>
      <c r="DT91"/>
      <c r="DU91"/>
      <c r="DV91"/>
      <c r="DW91"/>
      <c r="DX91" t="str">
        <f t="shared" si="88"/>
        <v/>
      </c>
      <c r="DY91" t="str">
        <f t="shared" si="89"/>
        <v/>
      </c>
      <c r="DZ91" t="str">
        <f t="shared" si="90"/>
        <v/>
      </c>
      <c r="EA91" t="str">
        <f t="shared" si="91"/>
        <v/>
      </c>
      <c r="EB91" t="str">
        <f t="shared" si="92"/>
        <v/>
      </c>
      <c r="EC91" t="str">
        <f t="shared" si="93"/>
        <v/>
      </c>
      <c r="ED91" t="str">
        <f t="shared" si="94"/>
        <v/>
      </c>
      <c r="EE91" t="str">
        <f t="shared" si="95"/>
        <v/>
      </c>
      <c r="EF91" t="str">
        <f t="shared" si="96"/>
        <v/>
      </c>
      <c r="EG91" t="str">
        <f t="shared" si="97"/>
        <v/>
      </c>
      <c r="EH91" t="str">
        <f t="shared" si="98"/>
        <v/>
      </c>
      <c r="EI91" t="str">
        <f t="shared" si="99"/>
        <v/>
      </c>
      <c r="EJ91"/>
      <c r="EK91"/>
      <c r="EL91"/>
      <c r="EM91"/>
      <c r="EN91"/>
      <c r="EO91"/>
      <c r="EP91"/>
      <c r="EQ91" t="str">
        <f t="shared" si="100"/>
        <v/>
      </c>
      <c r="ER91" t="str">
        <f t="shared" si="101"/>
        <v/>
      </c>
      <c r="ES91" t="str">
        <f t="shared" si="102"/>
        <v/>
      </c>
      <c r="ET91"/>
      <c r="EU91" t="str">
        <f t="shared" si="103"/>
        <v/>
      </c>
      <c r="EV91"/>
      <c r="EW91" t="str">
        <f t="shared" si="104"/>
        <v/>
      </c>
      <c r="EX91"/>
      <c r="EY91" t="str">
        <f t="shared" si="105"/>
        <v/>
      </c>
      <c r="EZ91"/>
      <c r="FA91"/>
      <c r="FB91"/>
      <c r="FC91"/>
      <c r="FD91"/>
      <c r="FE91"/>
      <c r="FF91"/>
      <c r="FG91"/>
      <c r="FH91"/>
      <c r="FI91"/>
      <c r="FJ91"/>
      <c r="FK91"/>
      <c r="FL91"/>
      <c r="FM91"/>
      <c r="FN91"/>
      <c r="FO91"/>
      <c r="FP91"/>
      <c r="FQ91"/>
      <c r="FR91"/>
      <c r="FS91"/>
      <c r="FT91"/>
      <c r="FU91"/>
      <c r="FV91" t="str">
        <f t="shared" si="106"/>
        <v/>
      </c>
      <c r="FW91" t="str">
        <f t="shared" si="107"/>
        <v/>
      </c>
      <c r="FX91"/>
      <c r="FY91" t="str">
        <f t="shared" si="108"/>
        <v/>
      </c>
      <c r="FZ91" t="str">
        <f t="shared" si="109"/>
        <v/>
      </c>
      <c r="GA91" t="str">
        <f t="shared" si="110"/>
        <v/>
      </c>
      <c r="GB91" t="str">
        <f t="shared" si="111"/>
        <v/>
      </c>
      <c r="GC91" t="str">
        <f t="shared" si="112"/>
        <v/>
      </c>
      <c r="GD91" t="str">
        <f t="shared" si="113"/>
        <v/>
      </c>
      <c r="GE91" t="str">
        <f t="shared" si="114"/>
        <v/>
      </c>
      <c r="GF91" t="str">
        <f t="shared" si="115"/>
        <v/>
      </c>
      <c r="GG91" t="str">
        <f t="shared" si="116"/>
        <v/>
      </c>
      <c r="GH91"/>
      <c r="GI91"/>
      <c r="GJ91"/>
      <c r="GK91"/>
      <c r="GL91"/>
      <c r="GM91"/>
      <c r="GN91"/>
      <c r="GO91"/>
      <c r="GP91" t="str">
        <f t="shared" si="117"/>
        <v/>
      </c>
      <c r="GQ91" t="str">
        <f t="shared" si="118"/>
        <v/>
      </c>
      <c r="GR91"/>
      <c r="GS91" t="str">
        <f t="shared" si="119"/>
        <v/>
      </c>
      <c r="GT91"/>
      <c r="GU91" t="str">
        <f t="shared" si="120"/>
        <v/>
      </c>
      <c r="GV91"/>
      <c r="GW91" t="str">
        <f t="shared" si="121"/>
        <v/>
      </c>
      <c r="GX91"/>
      <c r="GY91"/>
      <c r="GZ91"/>
      <c r="HA91"/>
      <c r="HB91"/>
      <c r="HC91"/>
      <c r="HD91"/>
      <c r="HE91"/>
      <c r="HF91"/>
      <c r="HG91"/>
      <c r="HH91"/>
      <c r="HI91"/>
      <c r="HJ91"/>
      <c r="HK91"/>
      <c r="HL91"/>
      <c r="HM91"/>
      <c r="HN91"/>
      <c r="HO91"/>
      <c r="HP91"/>
      <c r="HQ91"/>
      <c r="HR91"/>
      <c r="HS91"/>
      <c r="HT91" t="str">
        <f t="shared" si="122"/>
        <v/>
      </c>
      <c r="HU91" t="str">
        <f t="shared" si="123"/>
        <v/>
      </c>
      <c r="HV91"/>
      <c r="HW91"/>
      <c r="HX91"/>
      <c r="HY91"/>
      <c r="HZ91"/>
      <c r="IA91"/>
      <c r="IB91"/>
      <c r="IC91"/>
      <c r="ID91"/>
      <c r="IE91" t="str">
        <f t="shared" si="124"/>
        <v/>
      </c>
      <c r="IF91"/>
      <c r="IG91"/>
      <c r="IH91"/>
      <c r="II91"/>
      <c r="IJ91"/>
      <c r="IK91"/>
      <c r="IL91"/>
      <c r="IM91"/>
      <c r="IN91"/>
      <c r="IO91"/>
      <c r="IP91"/>
      <c r="IQ91" t="str">
        <f t="shared" si="125"/>
        <v/>
      </c>
      <c r="IR91"/>
      <c r="IS91" t="str">
        <f t="shared" si="126"/>
        <v/>
      </c>
      <c r="IT91"/>
      <c r="IU91" t="str">
        <f t="shared" si="127"/>
        <v/>
      </c>
      <c r="IV91"/>
      <c r="IW91"/>
      <c r="IX91"/>
      <c r="IY91"/>
      <c r="IZ91"/>
      <c r="JA91"/>
      <c r="JB91"/>
      <c r="JC91"/>
      <c r="JD91"/>
      <c r="JE91"/>
      <c r="JF91"/>
      <c r="JG91"/>
      <c r="JH91"/>
      <c r="JI91"/>
      <c r="JJ91"/>
      <c r="JK91"/>
      <c r="JL91"/>
      <c r="JM91"/>
      <c r="JN91"/>
      <c r="JO91"/>
      <c r="JP91"/>
      <c r="JQ91"/>
      <c r="JR91" t="str">
        <f t="shared" si="128"/>
        <v/>
      </c>
      <c r="JS91" t="str">
        <f t="shared" si="129"/>
        <v/>
      </c>
      <c r="JT91"/>
      <c r="JU91"/>
      <c r="JV91"/>
      <c r="JW91"/>
      <c r="JX91"/>
      <c r="JY91"/>
      <c r="JZ91"/>
      <c r="KA91"/>
      <c r="KB91"/>
      <c r="KC91" t="str">
        <f t="shared" si="130"/>
        <v/>
      </c>
      <c r="KD91"/>
      <c r="KE91"/>
      <c r="KF91"/>
      <c r="KG91"/>
      <c r="KH91"/>
      <c r="KI91"/>
      <c r="KJ91"/>
      <c r="KK91"/>
      <c r="KL91" t="str">
        <f>IF(CT91=1,KL$8&amp;IF(SUM(CU91:$EQ91)=0,"",", "),"")</f>
        <v/>
      </c>
      <c r="KM91" t="str">
        <f>IF(CU91=1,KM$8&amp;IF(SUM(CV91:$EQ91)=0,"",", "),"")</f>
        <v/>
      </c>
      <c r="KN91" t="str">
        <f>IF(CV91=1,KN$8&amp;IF(SUM(CW91:$EQ91)=0,"",", "),"")</f>
        <v/>
      </c>
      <c r="KO91" t="str">
        <f>IF(CW91=1,KO$8&amp;IF(SUM(CX91:$EQ91)=0,"",", "),"")</f>
        <v/>
      </c>
      <c r="KP91" t="str">
        <f>IF(CX91=1,KP$8&amp;IF(SUM(CY91:$EQ91)=0,"",", "),"")</f>
        <v/>
      </c>
      <c r="KQ91" t="str">
        <f>IF(CY91=1,KQ$8&amp;IF(SUM(CZ91:$EQ91)=0,"",", "),"")</f>
        <v/>
      </c>
      <c r="KR91" t="str">
        <f>IF(CZ91=1,KR$8&amp;IF(SUM(DA91:$EQ91)=0,"",", "),"")</f>
        <v/>
      </c>
      <c r="KS91" t="str">
        <f>IF(DA91=1,KS$8&amp;IF(SUM(DB91:$EQ91)=0,"",", "),"")</f>
        <v/>
      </c>
      <c r="KT91" t="str">
        <f>IF(DB91=1,KT$8&amp;IF(SUM(DC91:$EQ91)=0,"",", "),"")</f>
        <v/>
      </c>
      <c r="KU91" t="str">
        <f>IF(DC91=1,KU$8&amp;IF(SUM(DD91:$EQ91)=0,"",", "),"")</f>
        <v/>
      </c>
      <c r="KV91" t="str">
        <f>IF(DD91=1,KV$8&amp;IF(SUM(DE91:$EQ91)=0,"",", "),"")</f>
        <v/>
      </c>
      <c r="KW91" t="str">
        <f>IF(DE91=1,KW$8&amp;IF(SUM(DF91:$EQ91)=0,"",", "),"")</f>
        <v/>
      </c>
      <c r="KX91" t="str">
        <f>IF(DF91=1,KX$8&amp;IF(SUM(DG91:$EQ91)=0,"",", "),"")</f>
        <v/>
      </c>
      <c r="KY91" t="str">
        <f>IF(DG91=1,KY$8&amp;IF(SUM(DH91:$EQ91)=0,"",", "),"")</f>
        <v/>
      </c>
      <c r="KZ91" t="str">
        <f>IF(DH91=1,KZ$8&amp;IF(SUM(DI91:$EQ91)=0,"",", "),"")</f>
        <v/>
      </c>
      <c r="LA91" t="str">
        <f>IF(DI91=1,LA$8&amp;IF(SUM(DJ91:$EQ91)=0,"",", "),"")</f>
        <v/>
      </c>
      <c r="LB91" t="str">
        <f>IF(DJ91=1,LB$8&amp;IF(SUM(DK91:$EQ91)=0,"",", "),"")</f>
        <v/>
      </c>
      <c r="LC91" t="str">
        <f>IF(DK91=1,LC$8&amp;IF(SUM(DL91:$EQ91)=0,"",", "),"")</f>
        <v/>
      </c>
      <c r="LD91" t="str">
        <f>IF(DL91=1,LD$8&amp;IF(SUM(DM91:$EQ91)=0,"",", "),"")</f>
        <v/>
      </c>
      <c r="LE91" t="str">
        <f>IF(DM91=1,LE$8&amp;IF(SUM(DN91:$EQ91)=0,"",", "),"")</f>
        <v/>
      </c>
      <c r="LF91" t="str">
        <f>IF(DN91=1,LF$8&amp;IF(SUM(DO91:$EQ91)=0,"",", "),"")</f>
        <v/>
      </c>
      <c r="LG91" t="str">
        <f>IF(DO91=1,LG$8&amp;IF(SUM(DP91:$EQ91)=0,"",", "),"")</f>
        <v/>
      </c>
      <c r="LH91" t="str">
        <f>IF(DP91=1,LH$8&amp;IF(SUM(DQ91:$EQ91)=0,"",", "),"")</f>
        <v/>
      </c>
      <c r="LI91" t="str">
        <f>IF(DQ91=1,LI$8&amp;IF(SUM(DR91:$EQ91)=0,"",", "),"")</f>
        <v/>
      </c>
      <c r="LJ91" t="str">
        <f>IF(DR91=1,LJ$8&amp;IF(SUM(DS91:$EQ91)=0,"",", "),"")</f>
        <v/>
      </c>
      <c r="LK91" t="str">
        <f>IF(DS91=1,LK$8&amp;IF(SUM(DT91:$EQ91)=0,"",", "),"")</f>
        <v/>
      </c>
      <c r="LL91" t="str">
        <f>IF(DT91=1,LL$8&amp;IF(SUM(DU91:$EQ91)=0,"",", "),"")</f>
        <v/>
      </c>
      <c r="LM91" t="str">
        <f>IF(DU91=1,LM$8&amp;IF(SUM(DV91:$EQ91)=0,"",", "),"")</f>
        <v/>
      </c>
      <c r="LN91" t="str">
        <f>IF(DV91=1,LN$8&amp;IF(SUM(DW91:$EQ91)=0,"",", "),"")</f>
        <v/>
      </c>
      <c r="LO91" t="str">
        <f>IF(DW91=1,LO$8&amp;IF(SUM(DX91:$EQ91)=0,"",", "),"")</f>
        <v/>
      </c>
      <c r="LP91" t="str">
        <f>IF(DX91=1,LP$8&amp;IF(SUM(DY91:$EQ91)=0,"",", "),"")</f>
        <v/>
      </c>
      <c r="LQ91" t="str">
        <f>IF(DY91=1,LQ$8&amp;IF(SUM(DZ91:$EQ91)=0,"",", "),"")</f>
        <v/>
      </c>
      <c r="LR91" t="str">
        <f>IF(DZ91=1,LR$8&amp;IF(SUM(EA91:$EQ91)=0,"",", "),"")</f>
        <v/>
      </c>
      <c r="LS91" t="str">
        <f>IF(EA91=1,LS$8&amp;IF(SUM(EB91:$EQ91)=0,"",", "),"")</f>
        <v/>
      </c>
      <c r="LT91" t="str">
        <f>IF(EB91=1,LT$8&amp;IF(SUM(EC91:$EQ91)=0,"",", "),"")</f>
        <v/>
      </c>
      <c r="LU91" t="str">
        <f>IF(EC91=1,LU$8&amp;IF(SUM(ED91:$EQ91)=0,"",", "),"")</f>
        <v/>
      </c>
      <c r="LV91" t="str">
        <f>IF(ED91=1,LV$8&amp;IF(SUM(EE91:$EQ91)=0,"",", "),"")</f>
        <v/>
      </c>
      <c r="LW91" t="str">
        <f>IF(EE91=1,LW$8&amp;IF(SUM(EF91:$EQ91)=0,"",", "),"")</f>
        <v/>
      </c>
      <c r="LX91" t="str">
        <f>IF(EF91=1,LX$8&amp;IF(SUM(EG91:$EQ91)=0,"",", "),"")</f>
        <v/>
      </c>
      <c r="LY91" t="str">
        <f>IF(EG91=1,LY$8&amp;IF(SUM(EH91:$EQ91)=0,"",", "),"")</f>
        <v/>
      </c>
      <c r="LZ91" t="str">
        <f>IF(EH91=1,LZ$8&amp;IF(SUM(EI91:$EQ91)=0,"",", "),"")</f>
        <v/>
      </c>
      <c r="MA91" t="str">
        <f>IF(EI91=1,MA$8&amp;IF(SUM(EJ91:$EQ91)=0,"",", "),"")</f>
        <v/>
      </c>
      <c r="MB91" t="str">
        <f>IF(EJ91=1,MB$8&amp;IF(SUM(EK91:$EQ91)=0,"",", "),"")</f>
        <v/>
      </c>
      <c r="MC91" t="str">
        <f>IF(EK91=1,MC$8&amp;IF(SUM(EL91:$EQ91)=0,"",", "),"")</f>
        <v/>
      </c>
      <c r="MD91" t="str">
        <f>IF(EL91=1,MD$8&amp;IF(SUM(EM91:$EQ91)=0,"",", "),"")</f>
        <v/>
      </c>
      <c r="ME91" t="str">
        <f>IF(EM91=1,ME$8&amp;IF(SUM(EN91:$EQ91)=0,"",", "),"")</f>
        <v/>
      </c>
      <c r="MF91" t="str">
        <f>IF(EN91=1,MF$8&amp;IF(SUM(EO91:$EQ91)=0,"",", "),"")</f>
        <v/>
      </c>
      <c r="MG91" t="str">
        <f>IF(EO91=1,MG$8&amp;IF(SUM(EP91:$EQ91)=0,"",", "),"")</f>
        <v/>
      </c>
      <c r="MH91" t="str">
        <f>IF(EP91=1,MH$8&amp;IF(SUM(EQ91:$EQ91)=0,"",", "),"")</f>
        <v/>
      </c>
      <c r="MI91" t="str">
        <f t="shared" si="140"/>
        <v/>
      </c>
      <c r="MJ91" t="str">
        <f>IF(ER91=1,MJ$8&amp;IF(SUM(ES91:$GO91)=0,"",", "),"")</f>
        <v/>
      </c>
      <c r="MK91" t="str">
        <f>IF(ES91=1,MK$8&amp;IF(SUM(ET91:$GO91)=0,"",", "),"")</f>
        <v/>
      </c>
      <c r="ML91" t="str">
        <f>IF(ET91=1,ML$8&amp;IF(SUM(EU91:$GO91)=0,"",", "),"")</f>
        <v/>
      </c>
      <c r="MM91" t="str">
        <f>IF(EU91=1,MM$8&amp;IF(SUM(EV91:$GO91)=0,"",", "),"")</f>
        <v/>
      </c>
      <c r="MN91" t="str">
        <f>IF(EV91=1,MN$8&amp;IF(SUM(EW91:$GO91)=0,"",", "),"")</f>
        <v/>
      </c>
      <c r="MO91" t="str">
        <f>IF(EW91=1,MO$8&amp;IF(SUM(EX91:$GO91)=0,"",", "),"")</f>
        <v/>
      </c>
      <c r="MP91" t="str">
        <f>IF(EX91=1,MP$8&amp;IF(SUM(EY91:$GO91)=0,"",", "),"")</f>
        <v/>
      </c>
      <c r="MQ91" t="str">
        <f>IF(EY91=1,MQ$8&amp;IF(SUM(EZ91:$GO91)=0,"",", "),"")</f>
        <v/>
      </c>
      <c r="MR91" t="str">
        <f>IF(EZ91=1,MR$8&amp;IF(SUM(FA91:$GO91)=0,"",", "),"")</f>
        <v/>
      </c>
      <c r="MS91" t="str">
        <f>IF(FA91=1,MS$8&amp;IF(SUM(FB91:$GO91)=0,"",", "),"")</f>
        <v/>
      </c>
      <c r="MT91" t="str">
        <f>IF(FB91=1,MT$8&amp;IF(SUM(FC91:$GO91)=0,"",", "),"")</f>
        <v/>
      </c>
      <c r="MU91" t="str">
        <f>IF(FC91=1,MU$8&amp;IF(SUM(FD91:$GO91)=0,"",", "),"")</f>
        <v/>
      </c>
      <c r="MV91" t="str">
        <f>IF(FD91=1,MV$8&amp;IF(SUM(FE91:$GO91)=0,"",", "),"")</f>
        <v/>
      </c>
      <c r="MW91" t="str">
        <f>IF(FE91=1,MW$8&amp;IF(SUM(FF91:$GO91)=0,"",", "),"")</f>
        <v/>
      </c>
      <c r="MX91" t="str">
        <f>IF(FF91=1,MX$8&amp;IF(SUM(FG91:$GO91)=0,"",", "),"")</f>
        <v/>
      </c>
      <c r="MY91" t="str">
        <f>IF(FG91=1,MY$8&amp;IF(SUM(FH91:$GO91)=0,"",", "),"")</f>
        <v/>
      </c>
      <c r="MZ91" t="str">
        <f>IF(FH91=1,MZ$8&amp;IF(SUM(FI91:$GO91)=0,"",", "),"")</f>
        <v/>
      </c>
      <c r="NA91" t="str">
        <f>IF(FI91=1,NA$8&amp;IF(SUM(FJ91:$GO91)=0,"",", "),"")</f>
        <v/>
      </c>
      <c r="NB91" t="str">
        <f>IF(FJ91=1,NB$8&amp;IF(SUM(FK91:$GO91)=0,"",", "),"")</f>
        <v/>
      </c>
      <c r="NC91" t="str">
        <f>IF(FK91=1,NC$8&amp;IF(SUM(FL91:$GO91)=0,"",", "),"")</f>
        <v/>
      </c>
      <c r="ND91" t="str">
        <f>IF(FL91=1,ND$8&amp;IF(SUM(FM91:$GO91)=0,"",", "),"")</f>
        <v/>
      </c>
      <c r="NE91" t="str">
        <f>IF(FM91=1,NE$8&amp;IF(SUM(FN91:$GO91)=0,"",", "),"")</f>
        <v/>
      </c>
      <c r="NF91" t="str">
        <f>IF(FN91=1,NF$8&amp;IF(SUM(FO91:$GO91)=0,"",", "),"")</f>
        <v/>
      </c>
      <c r="NG91" t="str">
        <f>IF(FO91=1,NG$8&amp;IF(SUM(FP91:$GO91)=0,"",", "),"")</f>
        <v/>
      </c>
      <c r="NH91" t="str">
        <f>IF(FP91=1,NH$8&amp;IF(SUM(FQ91:$GO91)=0,"",", "),"")</f>
        <v/>
      </c>
      <c r="NI91" t="str">
        <f>IF(FQ91=1,NI$8&amp;IF(SUM(FR91:$GO91)=0,"",", "),"")</f>
        <v/>
      </c>
      <c r="NJ91" t="str">
        <f>IF(FR91=1,NJ$8&amp;IF(SUM(FS91:$GO91)=0,"",", "),"")</f>
        <v/>
      </c>
      <c r="NK91" t="str">
        <f>IF(FS91=1,NK$8&amp;IF(SUM(FT91:$GO91)=0,"",", "),"")</f>
        <v/>
      </c>
      <c r="NL91" t="str">
        <f>IF(FT91=1,NL$8&amp;IF(SUM(FU91:$GO91)=0,"",", "),"")</f>
        <v/>
      </c>
      <c r="NM91" t="str">
        <f>IF(FU91=1,NM$8&amp;IF(SUM(FV91:$GO91)=0,"",", "),"")</f>
        <v/>
      </c>
      <c r="NN91" t="str">
        <f>IF(FV91=1,NN$8&amp;IF(SUM(FW91:$GO91)=0,"",", "),"")</f>
        <v/>
      </c>
      <c r="NO91" t="str">
        <f>IF(FW91=1,NO$8&amp;IF(SUM(FX91:$GO91)=0,"",", "),"")</f>
        <v/>
      </c>
      <c r="NP91" t="str">
        <f>IF(FX91=1,NP$8&amp;IF(SUM(FY91:$GO91)=0,"",", "),"")</f>
        <v/>
      </c>
      <c r="NQ91" t="str">
        <f>IF(FY91=1,NQ$8&amp;IF(SUM(FZ91:$GO91)=0,"",", "),"")</f>
        <v/>
      </c>
      <c r="NR91" t="str">
        <f>IF(FZ91=1,NR$8&amp;IF(SUM(GA91:$GO91)=0,"",", "),"")</f>
        <v/>
      </c>
      <c r="NS91" t="str">
        <f>IF(GA91=1,NS$8&amp;IF(SUM(GB91:$GO91)=0,"",", "),"")</f>
        <v/>
      </c>
      <c r="NT91" t="str">
        <f>IF(GB91=1,NT$8&amp;IF(SUM(GC91:$GO91)=0,"",", "),"")</f>
        <v/>
      </c>
      <c r="NU91" t="str">
        <f>IF(GC91=1,NU$8&amp;IF(SUM(GD91:$GO91)=0,"",", "),"")</f>
        <v/>
      </c>
      <c r="NV91" t="str">
        <f>IF(GD91=1,NV$8&amp;IF(SUM(GE91:$GO91)=0,"",", "),"")</f>
        <v/>
      </c>
      <c r="NW91" t="str">
        <f>IF(GE91=1,NW$8&amp;IF(SUM(GF91:$GO91)=0,"",", "),"")</f>
        <v/>
      </c>
      <c r="NX91" t="str">
        <f>IF(GF91=1,NX$8&amp;IF(SUM(GG91:$GO91)=0,"",", "),"")</f>
        <v/>
      </c>
      <c r="NY91" t="str">
        <f>IF(GG91=1,NY$8&amp;IF(SUM(GH91:$GO91)=0,"",", "),"")</f>
        <v/>
      </c>
      <c r="NZ91" t="str">
        <f>IF(GH91=1,NZ$8&amp;IF(SUM(GI91:$GO91)=0,"",", "),"")</f>
        <v/>
      </c>
      <c r="OA91" t="str">
        <f>IF(GI91=1,OA$8&amp;IF(SUM(GJ91:$GO91)=0,"",", "),"")</f>
        <v/>
      </c>
      <c r="OB91" t="str">
        <f>IF(GJ91=1,OB$8&amp;IF(SUM(GK91:$GO91)=0,"",", "),"")</f>
        <v/>
      </c>
      <c r="OC91" t="str">
        <f>IF(GK91=1,OC$8&amp;IF(SUM(GL91:$GO91)=0,"",", "),"")</f>
        <v/>
      </c>
      <c r="OD91" t="str">
        <f>IF(GL91=1,OD$8&amp;IF(SUM(GM91:$GO91)=0,"",", "),"")</f>
        <v/>
      </c>
      <c r="OE91" t="str">
        <f>IF(GM91=1,OE$8&amp;IF(SUM(GN91:$GO91)=0,"",", "),"")</f>
        <v/>
      </c>
      <c r="OF91" t="str">
        <f>IF(GN91=1,OF$8&amp;IF(SUM(GO91:$GO91)=0,"",", "),"")</f>
        <v/>
      </c>
      <c r="OG91" t="str">
        <f t="shared" si="141"/>
        <v/>
      </c>
      <c r="OH91" t="str">
        <f>IF(GP91=1,OH$8&amp;IF(SUM(GQ91:$IM91)=0,"",", "),"")</f>
        <v/>
      </c>
      <c r="OI91" t="str">
        <f>IF(GQ91=1,OI$8&amp;IF(SUM(GR91:$IM91)=0,"",", "),"")</f>
        <v/>
      </c>
      <c r="OJ91" t="str">
        <f>IF(GR91=1,OJ$8&amp;IF(SUM(GS91:$IM91)=0,"",", "),"")</f>
        <v/>
      </c>
      <c r="OK91" t="str">
        <f>IF(GS91=1,OK$8&amp;IF(SUM(GT91:$IM91)=0,"",", "),"")</f>
        <v/>
      </c>
      <c r="OL91" t="str">
        <f>IF(GT91=1,OL$8&amp;IF(SUM(GU91:$IM91)=0,"",", "),"")</f>
        <v/>
      </c>
      <c r="OM91" t="str">
        <f>IF(GU91=1,OM$8&amp;IF(SUM(GV91:$IM91)=0,"",", "),"")</f>
        <v/>
      </c>
      <c r="ON91" t="str">
        <f>IF(GV91=1,ON$8&amp;IF(SUM(GW91:$IM91)=0,"",", "),"")</f>
        <v/>
      </c>
      <c r="OO91" t="str">
        <f>IF(GW91=1,OO$8&amp;IF(SUM(GX91:$IM91)=0,"",", "),"")</f>
        <v/>
      </c>
      <c r="OP91" t="str">
        <f>IF(GX91=1,OP$8&amp;IF(SUM(GY91:$IM91)=0,"",", "),"")</f>
        <v/>
      </c>
      <c r="OQ91" t="str">
        <f>IF(GY91=1,OQ$8&amp;IF(SUM(GZ91:$IM91)=0,"",", "),"")</f>
        <v/>
      </c>
      <c r="OR91" t="str">
        <f>IF(GZ91=1,OR$8&amp;IF(SUM(HA91:$IM91)=0,"",", "),"")</f>
        <v/>
      </c>
      <c r="OS91" t="str">
        <f>IF(HA91=1,OS$8&amp;IF(SUM(HB91:$IM91)=0,"",", "),"")</f>
        <v/>
      </c>
      <c r="OT91" t="str">
        <f>IF(HB91=1,OT$8&amp;IF(SUM(HC91:$IM91)=0,"",", "),"")</f>
        <v/>
      </c>
      <c r="OU91" t="str">
        <f>IF(HC91=1,OU$8&amp;IF(SUM(HD91:$IM91)=0,"",", "),"")</f>
        <v/>
      </c>
      <c r="OV91" t="str">
        <f>IF(HD91=1,OV$8&amp;IF(SUM(HE91:$IM91)=0,"",", "),"")</f>
        <v/>
      </c>
      <c r="OW91" t="str">
        <f>IF(HE91=1,OW$8&amp;IF(SUM(HF91:$IM91)=0,"",", "),"")</f>
        <v/>
      </c>
      <c r="OX91" t="str">
        <f>IF(HF91=1,OX$8&amp;IF(SUM(HG91:$IM91)=0,"",", "),"")</f>
        <v/>
      </c>
      <c r="OY91" t="str">
        <f>IF(HG91=1,OY$8&amp;IF(SUM(HH91:$IM91)=0,"",", "),"")</f>
        <v/>
      </c>
      <c r="OZ91" t="str">
        <f>IF(HH91=1,OZ$8&amp;IF(SUM(HI91:$IM91)=0,"",", "),"")</f>
        <v/>
      </c>
      <c r="PA91" t="str">
        <f>IF(HI91=1,PA$8&amp;IF(SUM(HJ91:$IM91)=0,"",", "),"")</f>
        <v/>
      </c>
      <c r="PB91" t="str">
        <f>IF(HJ91=1,PB$8&amp;IF(SUM(HK91:$IM91)=0,"",", "),"")</f>
        <v/>
      </c>
      <c r="PC91" t="str">
        <f>IF(HK91=1,PC$8&amp;IF(SUM(HL91:$IM91)=0,"",", "),"")</f>
        <v/>
      </c>
      <c r="PD91" t="str">
        <f>IF(HL91=1,PD$8&amp;IF(SUM(HM91:$IM91)=0,"",", "),"")</f>
        <v/>
      </c>
      <c r="PE91" t="str">
        <f>IF(HM91=1,PE$8&amp;IF(SUM(HN91:$IM91)=0,"",", "),"")</f>
        <v/>
      </c>
      <c r="PF91" t="str">
        <f>IF(HN91=1,PF$8&amp;IF(SUM(HO91:$IM91)=0,"",", "),"")</f>
        <v/>
      </c>
      <c r="PG91" t="str">
        <f>IF(HO91=1,PG$8&amp;IF(SUM(HP91:$IM91)=0,"",", "),"")</f>
        <v/>
      </c>
      <c r="PH91" t="str">
        <f>IF(HP91=1,PH$8&amp;IF(SUM(HQ91:$IM91)=0,"",", "),"")</f>
        <v/>
      </c>
      <c r="PI91" t="str">
        <f>IF(HQ91=1,PI$8&amp;IF(SUM(HR91:$IM91)=0,"",", "),"")</f>
        <v/>
      </c>
      <c r="PJ91" t="str">
        <f>IF(HR91=1,PJ$8&amp;IF(SUM(HS91:$IM91)=0,"",", "),"")</f>
        <v/>
      </c>
      <c r="PK91" t="str">
        <f>IF(HS91=1,PK$8&amp;IF(SUM(HT91:$IM91)=0,"",", "),"")</f>
        <v/>
      </c>
      <c r="PL91" t="str">
        <f>IF(HT91=1,PL$8&amp;IF(SUM(HU91:$IM91)=0,"",", "),"")</f>
        <v/>
      </c>
      <c r="PM91" t="str">
        <f>IF(HU91=1,PM$8&amp;IF(SUM(HV91:$IM91)=0,"",", "),"")</f>
        <v/>
      </c>
      <c r="PN91" t="str">
        <f>IF(HV91=1,PN$8&amp;IF(SUM(HW91:$IM91)=0,"",", "),"")</f>
        <v/>
      </c>
      <c r="PO91" t="str">
        <f>IF(HW91=1,PO$8&amp;IF(SUM(HX91:$IM91)=0,"",", "),"")</f>
        <v/>
      </c>
      <c r="PP91" t="str">
        <f>IF(HX91=1,PP$8&amp;IF(SUM(HY91:$IM91)=0,"",", "),"")</f>
        <v/>
      </c>
      <c r="PQ91" t="str">
        <f>IF(HY91=1,PQ$8&amp;IF(SUM(HZ91:$IM91)=0,"",", "),"")</f>
        <v/>
      </c>
      <c r="PR91" t="str">
        <f>IF(HZ91=1,PR$8&amp;IF(SUM(IA91:$IM91)=0,"",", "),"")</f>
        <v/>
      </c>
      <c r="PS91" t="str">
        <f>IF(IA91=1,PS$8&amp;IF(SUM(IB91:$IM91)=0,"",", "),"")</f>
        <v/>
      </c>
      <c r="PT91" t="str">
        <f>IF(IB91=1,PT$8&amp;IF(SUM(IC91:$IM91)=0,"",", "),"")</f>
        <v/>
      </c>
      <c r="PU91" t="str">
        <f>IF(IC91=1,PU$8&amp;IF(SUM(ID91:$IM91)=0,"",", "),"")</f>
        <v/>
      </c>
      <c r="PV91" t="str">
        <f>IF(ID91=1,PV$8&amp;IF(SUM(IE91:$IM91)=0,"",", "),"")</f>
        <v/>
      </c>
      <c r="PW91" t="str">
        <f>IF(IE91=1,PW$8&amp;IF(SUM(IF91:$IM91)=0,"",", "),"")</f>
        <v/>
      </c>
      <c r="PX91" t="str">
        <f>IF(IF91=1,PX$8&amp;IF(SUM(IG91:$IM91)=0,"",", "),"")</f>
        <v/>
      </c>
      <c r="PY91" t="str">
        <f>IF(IG91=1,PY$8&amp;IF(SUM(IH91:$IM91)=0,"",", "),"")</f>
        <v/>
      </c>
      <c r="PZ91" t="str">
        <f>IF(IH91=1,PZ$8&amp;IF(SUM(II91:$IM91)=0,"",", "),"")</f>
        <v/>
      </c>
      <c r="QA91" t="str">
        <f>IF(II91=1,QA$8&amp;IF(SUM(IJ91:$IM91)=0,"",", "),"")</f>
        <v/>
      </c>
      <c r="QB91" t="str">
        <f>IF(IJ91=1,QB$8&amp;IF(SUM(IK91:$IM91)=0,"",", "),"")</f>
        <v/>
      </c>
      <c r="QC91" t="str">
        <f>IF(IK91=1,QC$8&amp;IF(SUM(IL91:$IM91)=0,"",", "),"")</f>
        <v/>
      </c>
      <c r="QD91" t="str">
        <f>IF(IL91=1,QD$8&amp;IF(SUM(IM91:$IM91)=0,"",", "),"")</f>
        <v/>
      </c>
      <c r="QE91" t="str">
        <f t="shared" si="142"/>
        <v/>
      </c>
      <c r="QF91" t="str">
        <f>IF(IN91=1,QF$8&amp;IF(SUM(IO91:$KK91)=0,"",", "),"")</f>
        <v/>
      </c>
      <c r="QG91" t="str">
        <f>IF(IO91=1,QG$8&amp;IF(SUM(IP91:$KK91)=0,"",", "),"")</f>
        <v/>
      </c>
      <c r="QH91" t="str">
        <f>IF(IP91=1,QH$8&amp;IF(SUM(IQ91:$KK91)=0,"",", "),"")</f>
        <v/>
      </c>
      <c r="QI91" t="str">
        <f>IF(IQ91=1,QI$8&amp;IF(SUM(IR91:$KK91)=0,"",", "),"")</f>
        <v/>
      </c>
      <c r="QJ91" t="str">
        <f>IF(IR91=1,QJ$8&amp;IF(SUM(IS91:$KK91)=0,"",", "),"")</f>
        <v/>
      </c>
      <c r="QK91" t="str">
        <f>IF(IS91=1,QK$8&amp;IF(SUM(IT91:$KK91)=0,"",", "),"")</f>
        <v/>
      </c>
      <c r="QL91" t="str">
        <f>IF(IT91=1,QL$8&amp;IF(SUM(IU91:$KK91)=0,"",", "),"")</f>
        <v/>
      </c>
      <c r="QM91" t="str">
        <f>IF(IU91=1,QM$8&amp;IF(SUM(IV91:$KK91)=0,"",", "),"")</f>
        <v/>
      </c>
      <c r="QN91" t="str">
        <f>IF(IV91=1,QN$8&amp;IF(SUM(IW91:$KK91)=0,"",", "),"")</f>
        <v/>
      </c>
      <c r="QO91" t="str">
        <f>IF(IW91=1,QO$8&amp;IF(SUM(IX91:$KK91)=0,"",", "),"")</f>
        <v/>
      </c>
      <c r="QP91" t="str">
        <f>IF(IX91=1,QP$8&amp;IF(SUM(IY91:$KK91)=0,"",", "),"")</f>
        <v/>
      </c>
      <c r="QQ91" t="str">
        <f>IF(IY91=1,QQ$8&amp;IF(SUM(IZ91:$KK91)=0,"",", "),"")</f>
        <v/>
      </c>
      <c r="QR91" t="str">
        <f>IF(IZ91=1,QR$8&amp;IF(SUM(JA91:$KK91)=0,"",", "),"")</f>
        <v/>
      </c>
      <c r="QS91" t="str">
        <f>IF(JA91=1,QS$8&amp;IF(SUM(JB91:$KK91)=0,"",", "),"")</f>
        <v/>
      </c>
      <c r="QT91" t="str">
        <f>IF(JB91=1,QT$8&amp;IF(SUM(JC91:$KK91)=0,"",", "),"")</f>
        <v/>
      </c>
      <c r="QU91" t="str">
        <f>IF(JC91=1,QU$8&amp;IF(SUM(JD91:$KK91)=0,"",", "),"")</f>
        <v/>
      </c>
      <c r="QV91" t="str">
        <f>IF(JD91=1,QV$8&amp;IF(SUM(JE91:$KK91)=0,"",", "),"")</f>
        <v/>
      </c>
      <c r="QW91" t="str">
        <f>IF(JE91=1,QW$8&amp;IF(SUM(JF91:$KK91)=0,"",", "),"")</f>
        <v/>
      </c>
      <c r="QX91" t="str">
        <f>IF(JF91=1,QX$8&amp;IF(SUM(JG91:$KK91)=0,"",", "),"")</f>
        <v/>
      </c>
      <c r="QY91" t="str">
        <f>IF(JG91=1,QY$8&amp;IF(SUM(JH91:$KK91)=0,"",", "),"")</f>
        <v/>
      </c>
      <c r="QZ91" t="str">
        <f>IF(JH91=1,QZ$8&amp;IF(SUM(JI91:$KK91)=0,"",", "),"")</f>
        <v/>
      </c>
      <c r="RA91" t="str">
        <f>IF(JI91=1,RA$8&amp;IF(SUM(JJ91:$KK91)=0,"",", "),"")</f>
        <v/>
      </c>
      <c r="RB91" t="str">
        <f>IF(JJ91=1,RB$8&amp;IF(SUM(JK91:$KK91)=0,"",", "),"")</f>
        <v/>
      </c>
      <c r="RC91" t="str">
        <f>IF(JK91=1,RC$8&amp;IF(SUM(JL91:$KK91)=0,"",", "),"")</f>
        <v/>
      </c>
      <c r="RD91" t="str">
        <f>IF(JL91=1,RD$8&amp;IF(SUM(JM91:$KK91)=0,"",", "),"")</f>
        <v/>
      </c>
      <c r="RE91" t="str">
        <f>IF(JM91=1,RE$8&amp;IF(SUM(JN91:$KK91)=0,"",", "),"")</f>
        <v/>
      </c>
      <c r="RF91" t="str">
        <f>IF(JN91=1,RF$8&amp;IF(SUM(JO91:$KK91)=0,"",", "),"")</f>
        <v/>
      </c>
      <c r="RG91" t="str">
        <f>IF(JO91=1,RG$8&amp;IF(SUM(JP91:$KK91)=0,"",", "),"")</f>
        <v/>
      </c>
      <c r="RH91" t="str">
        <f>IF(JP91=1,RH$8&amp;IF(SUM(JQ91:$KK91)=0,"",", "),"")</f>
        <v/>
      </c>
      <c r="RI91" t="str">
        <f>IF(JQ91=1,RI$8&amp;IF(SUM(JR91:$KK91)=0,"",", "),"")</f>
        <v/>
      </c>
      <c r="RJ91" t="str">
        <f>IF(JR91=1,RJ$8&amp;IF(SUM(JS91:$KK91)=0,"",", "),"")</f>
        <v/>
      </c>
      <c r="RK91" t="str">
        <f>IF(JS91=1,RK$8&amp;IF(SUM(JT91:$KK91)=0,"",", "),"")</f>
        <v/>
      </c>
      <c r="RL91" t="str">
        <f>IF(JT91=1,RL$8&amp;IF(SUM(JU91:$KK91)=0,"",", "),"")</f>
        <v/>
      </c>
      <c r="RM91" t="str">
        <f>IF(JU91=1,RM$8&amp;IF(SUM(JV91:$KK91)=0,"",", "),"")</f>
        <v/>
      </c>
      <c r="RN91" t="str">
        <f>IF(JV91=1,RN$8&amp;IF(SUM(JW91:$KK91)=0,"",", "),"")</f>
        <v/>
      </c>
      <c r="RO91" t="str">
        <f>IF(JW91=1,RO$8&amp;IF(SUM(JX91:$KK91)=0,"",", "),"")</f>
        <v/>
      </c>
      <c r="RP91" t="str">
        <f>IF(JX91=1,RP$8&amp;IF(SUM(JY91:$KK91)=0,"",", "),"")</f>
        <v/>
      </c>
      <c r="RQ91" t="str">
        <f>IF(JY91=1,RQ$8&amp;IF(SUM(JZ91:$KK91)=0,"",", "),"")</f>
        <v/>
      </c>
      <c r="RR91" t="str">
        <f>IF(JZ91=1,RR$8&amp;IF(SUM(KA91:$KK91)=0,"",", "),"")</f>
        <v/>
      </c>
      <c r="RS91" t="str">
        <f>IF(KA91=1,RS$8&amp;IF(SUM(KB91:$KK91)=0,"",", "),"")</f>
        <v/>
      </c>
      <c r="RT91" t="str">
        <f>IF(KB91=1,RT$8&amp;IF(SUM(KC91:$KK91)=0,"",", "),"")</f>
        <v/>
      </c>
      <c r="RU91" t="str">
        <f>IF(KC91=1,RU$8&amp;IF(SUM(KD91:$KK91)=0,"",", "),"")</f>
        <v/>
      </c>
      <c r="RV91" t="str">
        <f>IF(KD91=1,RV$8&amp;IF(SUM(KE91:$KK91)=0,"",", "),"")</f>
        <v/>
      </c>
      <c r="RW91" t="str">
        <f>IF(KE91=1,RW$8&amp;IF(SUM(KF91:$KK91)=0,"",", "),"")</f>
        <v/>
      </c>
      <c r="RX91" t="str">
        <f>IF(KF91=1,RX$8&amp;IF(SUM(KG91:$KK91)=0,"",", "),"")</f>
        <v/>
      </c>
      <c r="RY91" t="str">
        <f>IF(KG91=1,RY$8&amp;IF(SUM(KH91:$KK91)=0,"",", "),"")</f>
        <v/>
      </c>
      <c r="RZ91" t="str">
        <f>IF(KH91=1,RZ$8&amp;IF(SUM(KI91:$KK91)=0,"",", "),"")</f>
        <v/>
      </c>
      <c r="SA91" t="str">
        <f>IF(KI91=1,SA$8&amp;IF(SUM(KJ91:$KK91)=0,"",", "),"")</f>
        <v/>
      </c>
      <c r="SB91" t="str">
        <f>IF(KJ91=1,SB$8&amp;IF(SUM(KK91:$KK91)=0,"",", "),"")</f>
        <v/>
      </c>
      <c r="SC91" t="str">
        <f t="shared" si="143"/>
        <v/>
      </c>
    </row>
    <row r="92" spans="1:497" ht="60" customHeight="1" x14ac:dyDescent="0.45">
      <c r="A92" s="62"/>
      <c r="B92" s="212" t="str">
        <f t="shared" si="72"/>
        <v/>
      </c>
      <c r="C92" s="212" t="str">
        <f t="shared" si="131"/>
        <v/>
      </c>
      <c r="D92" s="212" t="str">
        <f t="shared" si="132"/>
        <v/>
      </c>
      <c r="E92" s="212" t="str">
        <f t="shared" si="133"/>
        <v/>
      </c>
      <c r="F92" s="212" t="str">
        <f t="shared" si="134"/>
        <v/>
      </c>
      <c r="G92" s="237" t="str">
        <f>IF('EDCI Data'!B92="","",'EDCI Data'!B92)</f>
        <v/>
      </c>
      <c r="H92" s="238" t="str">
        <f>IF('EDCI Data'!C92="","",'EDCI Data'!C92)</f>
        <v/>
      </c>
      <c r="I92" s="239" t="str">
        <f>IF('EDCI Data'!D92="","",'EDCI Data'!D92)</f>
        <v/>
      </c>
      <c r="J92" s="240" t="str">
        <f>IF('EDCI Data'!E92="","",'EDCI Data'!E92)</f>
        <v/>
      </c>
      <c r="K92" s="237" t="str">
        <f>IF('EDCI Data'!F92="","",'EDCI Data'!F92)</f>
        <v/>
      </c>
      <c r="L92" s="237" t="str">
        <f>IF('EDCI Data'!G92="","",'EDCI Data'!G92)</f>
        <v/>
      </c>
      <c r="M92" s="237" t="str">
        <f>IF('EDCI Data'!H92="","",'EDCI Data'!H92)</f>
        <v/>
      </c>
      <c r="N92" s="237" t="str">
        <f>IF('EDCI Data'!I92="","",'EDCI Data'!I92)</f>
        <v/>
      </c>
      <c r="O92" s="237" t="str">
        <f>IF('EDCI Data'!J92="","",'EDCI Data'!J92)</f>
        <v/>
      </c>
      <c r="P92" s="237" t="str">
        <f>IF('EDCI Data'!K92="","",'EDCI Data'!K92)</f>
        <v/>
      </c>
      <c r="Q92" s="241" t="str">
        <f>IF('EDCI Data'!L92="","",'EDCI Data'!L92)</f>
        <v/>
      </c>
      <c r="R92" s="241" t="str">
        <f>IF('EDCI Data'!M92="","",'EDCI Data'!M92)</f>
        <v/>
      </c>
      <c r="S92" s="237" t="str">
        <f>IF('EDCI Data'!N92="","",'EDCI Data'!N92)</f>
        <v/>
      </c>
      <c r="T92" s="237" t="str">
        <f>IF('EDCI Data'!O92="","",'EDCI Data'!O92)</f>
        <v/>
      </c>
      <c r="U92" s="237" t="str">
        <f>IF('EDCI Data'!P92="","",'EDCI Data'!P92)</f>
        <v/>
      </c>
      <c r="V92" s="237" t="str">
        <f>IF('EDCI Data'!Q92="","",'EDCI Data'!Q92)</f>
        <v/>
      </c>
      <c r="W92" s="242" t="str">
        <f>IF('EDCI Data'!R92="","",'EDCI Data'!R92)</f>
        <v/>
      </c>
      <c r="X92" s="243" t="str">
        <f>IF('EDCI Data'!S92="","",'EDCI Data'!S92)</f>
        <v/>
      </c>
      <c r="Y92" s="243" t="str">
        <f>IF('EDCI Data'!T92="","",'EDCI Data'!T92)</f>
        <v/>
      </c>
      <c r="Z92" s="244" t="str">
        <f>IF('EDCI Data'!U92="","",'EDCI Data'!U92)</f>
        <v/>
      </c>
      <c r="AA92" s="237" t="str">
        <f>IF('EDCI Data'!V92="","",'EDCI Data'!V92)</f>
        <v/>
      </c>
      <c r="AB92" s="244" t="str">
        <f>IF('EDCI Data'!W92="","",'EDCI Data'!W92)</f>
        <v/>
      </c>
      <c r="AC92" s="237" t="str">
        <f>IF('EDCI Data'!X92="","",'EDCI Data'!X92)</f>
        <v/>
      </c>
      <c r="AD92" s="244" t="str">
        <f>IF('EDCI Data'!Y92="","",'EDCI Data'!Y92)</f>
        <v/>
      </c>
      <c r="AE92" s="237" t="str">
        <f>IF('EDCI Data'!Z92="","",'EDCI Data'!Z92)</f>
        <v/>
      </c>
      <c r="AF92" s="237" t="str">
        <f>IF('EDCI Data'!AA92="","",'EDCI Data'!AA92)</f>
        <v/>
      </c>
      <c r="AG92" s="237" t="str">
        <f>IF('EDCI Data'!AB92="","",'EDCI Data'!AB92)</f>
        <v/>
      </c>
      <c r="AH92" s="237" t="str">
        <f>IF('EDCI Data'!AC92="","",'EDCI Data'!AC92)</f>
        <v/>
      </c>
      <c r="AI92" s="237" t="str">
        <f>IF('EDCI Data'!AD92="","",'EDCI Data'!AD92)</f>
        <v/>
      </c>
      <c r="AJ92" s="237" t="str">
        <f>IF('EDCI Data'!AE92="","",'EDCI Data'!AE92)</f>
        <v/>
      </c>
      <c r="AK92" s="237" t="str">
        <f>IF('EDCI Data'!AF92="","",'EDCI Data'!AF92)</f>
        <v/>
      </c>
      <c r="AL92" s="237" t="str">
        <f>IF('EDCI Data'!AG92="","",'EDCI Data'!AG92)</f>
        <v/>
      </c>
      <c r="AM92" s="237" t="str">
        <f>IF('EDCI Data'!AH92="","",'EDCI Data'!AH92)</f>
        <v/>
      </c>
      <c r="AN92" s="237" t="str">
        <f>IF('EDCI Data'!AI92="","",'EDCI Data'!AI92)</f>
        <v/>
      </c>
      <c r="AO92" s="237" t="str">
        <f>IF('EDCI Data'!AJ92="","",'EDCI Data'!AJ92)</f>
        <v/>
      </c>
      <c r="AP92" s="237" t="str">
        <f>IF('EDCI Data'!AK92="","",'EDCI Data'!AK92)</f>
        <v/>
      </c>
      <c r="AQ92" s="237" t="str">
        <f>IF('EDCI Data'!AL92="","",'EDCI Data'!AL92)</f>
        <v/>
      </c>
      <c r="AR92" s="237" t="str">
        <f>IF('EDCI Data'!AM92="","",'EDCI Data'!AM92)</f>
        <v/>
      </c>
      <c r="AS92" s="237" t="str">
        <f>IF('EDCI Data'!AN92="","",'EDCI Data'!AN92)</f>
        <v/>
      </c>
      <c r="AT92" s="237" t="str">
        <f>IF('EDCI Data'!AO92="","",'EDCI Data'!AO92)</f>
        <v/>
      </c>
      <c r="AU92" s="237" t="str">
        <f>IF('EDCI Data'!AP92="","",'EDCI Data'!AP92)</f>
        <v/>
      </c>
      <c r="AV92" s="237" t="str">
        <f>IF('EDCI Data'!AQ92="","",'EDCI Data'!AQ92)</f>
        <v/>
      </c>
      <c r="AW92" s="237" t="str">
        <f>IF('EDCI Data'!AR92="","",'EDCI Data'!AR92)</f>
        <v/>
      </c>
      <c r="AX92" s="237" t="str">
        <f>IF('EDCI Data'!AS92="","",'EDCI Data'!AS92)</f>
        <v/>
      </c>
      <c r="AY92" s="237" t="str">
        <f>IF('EDCI Data'!AT92="","",'EDCI Data'!AT92)</f>
        <v/>
      </c>
      <c r="AZ92" s="237" t="str">
        <f>IF('EDCI Data'!AU92="","",'EDCI Data'!AU92)</f>
        <v/>
      </c>
      <c r="BA92" s="237" t="str">
        <f>IF('EDCI Data'!AV92="","",'EDCI Data'!AV92)</f>
        <v/>
      </c>
      <c r="BB92" s="245" t="str">
        <f>IF('EDCI Data'!AW92="","",'EDCI Data'!AW92)</f>
        <v/>
      </c>
      <c r="BC92" s="245" t="str">
        <f>IF('EDCI Data'!AX92="","",'EDCI Data'!AX92)</f>
        <v/>
      </c>
      <c r="BD92" s="246" t="str">
        <f t="shared" si="135"/>
        <v/>
      </c>
      <c r="BE92" s="247" t="str">
        <f>IF('EDCI Data'!AY92="","",'EDCI Data'!AY92)</f>
        <v/>
      </c>
      <c r="BF92" s="247" t="str">
        <f>IF('EDCI Data'!AZ92="","",'EDCI Data'!AZ92)</f>
        <v/>
      </c>
      <c r="BG92" s="247" t="str">
        <f>IF('EDCI Data'!BA92="","",'EDCI Data'!BA92)</f>
        <v/>
      </c>
      <c r="BH92" s="247" t="str">
        <f>IF('EDCI Data'!BB92="","",'EDCI Data'!BB92)</f>
        <v/>
      </c>
      <c r="BI92" s="247" t="str">
        <f>IF('EDCI Data'!BC92="","",'EDCI Data'!BC92)</f>
        <v/>
      </c>
      <c r="BJ92" s="247" t="str">
        <f>IF('EDCI Data'!BD92="","",'EDCI Data'!BD92)</f>
        <v/>
      </c>
      <c r="BK92" s="247" t="str">
        <f>IF('EDCI Data'!BE92="","",'EDCI Data'!BE92)</f>
        <v/>
      </c>
      <c r="BL92" s="247" t="str">
        <f>IF('EDCI Data'!BF92="","",'EDCI Data'!BF92)</f>
        <v/>
      </c>
      <c r="BM92" s="247" t="str">
        <f>IF('EDCI Data'!BG92="","",'EDCI Data'!BG92)</f>
        <v/>
      </c>
      <c r="BN92" s="248" t="str">
        <f>IF('EDCI Data'!BH92="","",'EDCI Data'!BH92)</f>
        <v/>
      </c>
      <c r="BO92" s="248" t="str">
        <f>IF('EDCI Data'!BI92="","",'EDCI Data'!BI92)</f>
        <v/>
      </c>
      <c r="BP92" s="249" t="str">
        <f>IF('EDCI Data'!BJ92="","",'EDCI Data'!BJ92)</f>
        <v/>
      </c>
      <c r="BQ92" s="248" t="str">
        <f>IF('EDCI Data'!BK92="","",'EDCI Data'!BK92)</f>
        <v/>
      </c>
      <c r="BR92" s="248" t="str">
        <f>IF('EDCI Data'!BL92="","",'EDCI Data'!BL92)</f>
        <v/>
      </c>
      <c r="BS92" s="250" t="str">
        <f>IF('EDCI Data'!BM92="","",'EDCI Data'!BM92)</f>
        <v/>
      </c>
      <c r="BT92" s="251" t="str">
        <f>IF('EDCI Data'!BN92="","",'EDCI Data'!BN92)</f>
        <v/>
      </c>
      <c r="BU92" s="246" t="str">
        <f>IF('EDCI Data'!BO92="","",'EDCI Data'!BO92)</f>
        <v/>
      </c>
      <c r="BV92" s="252">
        <f t="shared" si="136"/>
        <v>0</v>
      </c>
      <c r="BW92" s="252">
        <f t="shared" si="137"/>
        <v>0</v>
      </c>
      <c r="BX92" s="252">
        <f t="shared" si="138"/>
        <v>0</v>
      </c>
      <c r="BY92" s="252">
        <f t="shared" si="139"/>
        <v>0</v>
      </c>
      <c r="BZ92" t="str">
        <f t="shared" si="73"/>
        <v/>
      </c>
      <c r="CA92" s="253"/>
      <c r="CB92"/>
      <c r="CC92"/>
      <c r="CD92"/>
      <c r="CE92" t="str">
        <f t="shared" si="74"/>
        <v/>
      </c>
      <c r="CF92"/>
      <c r="CG92" t="str">
        <f t="shared" si="75"/>
        <v/>
      </c>
      <c r="CH92" t="str">
        <f t="shared" si="76"/>
        <v/>
      </c>
      <c r="CI92" t="str">
        <f t="shared" si="77"/>
        <v/>
      </c>
      <c r="CJ92" t="str">
        <f t="shared" si="78"/>
        <v/>
      </c>
      <c r="CK92"/>
      <c r="CL92"/>
      <c r="CM92" t="str">
        <f t="shared" si="79"/>
        <v/>
      </c>
      <c r="CN92" t="str">
        <f t="shared" si="80"/>
        <v/>
      </c>
      <c r="CO92" t="str">
        <f t="shared" si="81"/>
        <v/>
      </c>
      <c r="CP92" t="str">
        <f t="shared" si="82"/>
        <v/>
      </c>
      <c r="CQ92"/>
      <c r="CR92" t="str" cm="1">
        <f t="array" ref="CR92">IF(COUNTIFS($BZ$10:$BZ$259,$BZ92,$I$10:$I$259,$I92+1)&gt;0,IF(X92&lt;&gt;INDEX(Y$10:Y$259,MATCH(1,INDEX(($BZ92=$BZ$10:$BZ$259)*($I$10:$I$259=$I92+1),0,1),0)),"Number of FTEs in previous year do not align with Number of FTEs in current year across years, by definition these should be equal. Please check and update if required. "&amp;CHAR(10),""),"")</f>
        <v/>
      </c>
      <c r="CS92" t="str" cm="1">
        <f t="array" ref="CS92">IF(COUNTIFS($BZ$10:$BZ$259,$BZ92,$I$10:$I$259,$I92-1)&gt;0,IF(Y92&lt;&gt;INDEX(X$10:X$259,MATCH(1,INDEX(($BZ92=$BZ$10:$BZ$259)*($I$10:$I$259=$I92-1),0,1),0)),"Number of FTEs in previous year do not align with Number of FTEs in current year across years, by definition these should be equal. Please check and update if required. "&amp;CHAR(10),""),"")</f>
        <v/>
      </c>
      <c r="CT92" t="str">
        <f t="shared" si="83"/>
        <v/>
      </c>
      <c r="CU92" t="str">
        <f t="shared" si="84"/>
        <v/>
      </c>
      <c r="CV92"/>
      <c r="CW92" t="str">
        <f t="shared" si="85"/>
        <v/>
      </c>
      <c r="CX92"/>
      <c r="CY92" t="str">
        <f t="shared" si="86"/>
        <v/>
      </c>
      <c r="CZ92"/>
      <c r="DA92" t="str">
        <f t="shared" si="87"/>
        <v/>
      </c>
      <c r="DB92"/>
      <c r="DC92"/>
      <c r="DD92"/>
      <c r="DE92"/>
      <c r="DF92"/>
      <c r="DG92"/>
      <c r="DH92"/>
      <c r="DI92"/>
      <c r="DJ92"/>
      <c r="DK92"/>
      <c r="DL92"/>
      <c r="DM92"/>
      <c r="DN92"/>
      <c r="DO92"/>
      <c r="DP92"/>
      <c r="DQ92"/>
      <c r="DR92"/>
      <c r="DS92"/>
      <c r="DT92"/>
      <c r="DU92"/>
      <c r="DV92"/>
      <c r="DW92"/>
      <c r="DX92" t="str">
        <f t="shared" si="88"/>
        <v/>
      </c>
      <c r="DY92" t="str">
        <f t="shared" si="89"/>
        <v/>
      </c>
      <c r="DZ92" t="str">
        <f t="shared" si="90"/>
        <v/>
      </c>
      <c r="EA92" t="str">
        <f t="shared" si="91"/>
        <v/>
      </c>
      <c r="EB92" t="str">
        <f t="shared" si="92"/>
        <v/>
      </c>
      <c r="EC92" t="str">
        <f t="shared" si="93"/>
        <v/>
      </c>
      <c r="ED92" t="str">
        <f t="shared" si="94"/>
        <v/>
      </c>
      <c r="EE92" t="str">
        <f t="shared" si="95"/>
        <v/>
      </c>
      <c r="EF92" t="str">
        <f t="shared" si="96"/>
        <v/>
      </c>
      <c r="EG92" t="str">
        <f t="shared" si="97"/>
        <v/>
      </c>
      <c r="EH92" t="str">
        <f t="shared" si="98"/>
        <v/>
      </c>
      <c r="EI92" t="str">
        <f t="shared" si="99"/>
        <v/>
      </c>
      <c r="EJ92"/>
      <c r="EK92"/>
      <c r="EL92"/>
      <c r="EM92"/>
      <c r="EN92"/>
      <c r="EO92"/>
      <c r="EP92"/>
      <c r="EQ92" t="str">
        <f t="shared" si="100"/>
        <v/>
      </c>
      <c r="ER92" t="str">
        <f t="shared" si="101"/>
        <v/>
      </c>
      <c r="ES92" t="str">
        <f t="shared" si="102"/>
        <v/>
      </c>
      <c r="ET92"/>
      <c r="EU92" t="str">
        <f t="shared" si="103"/>
        <v/>
      </c>
      <c r="EV92"/>
      <c r="EW92" t="str">
        <f t="shared" si="104"/>
        <v/>
      </c>
      <c r="EX92"/>
      <c r="EY92" t="str">
        <f t="shared" si="105"/>
        <v/>
      </c>
      <c r="EZ92"/>
      <c r="FA92"/>
      <c r="FB92"/>
      <c r="FC92"/>
      <c r="FD92"/>
      <c r="FE92"/>
      <c r="FF92"/>
      <c r="FG92"/>
      <c r="FH92"/>
      <c r="FI92"/>
      <c r="FJ92"/>
      <c r="FK92"/>
      <c r="FL92"/>
      <c r="FM92"/>
      <c r="FN92"/>
      <c r="FO92"/>
      <c r="FP92"/>
      <c r="FQ92"/>
      <c r="FR92"/>
      <c r="FS92"/>
      <c r="FT92"/>
      <c r="FU92"/>
      <c r="FV92" t="str">
        <f t="shared" si="106"/>
        <v/>
      </c>
      <c r="FW92" t="str">
        <f t="shared" si="107"/>
        <v/>
      </c>
      <c r="FX92"/>
      <c r="FY92" t="str">
        <f t="shared" si="108"/>
        <v/>
      </c>
      <c r="FZ92" t="str">
        <f t="shared" si="109"/>
        <v/>
      </c>
      <c r="GA92" t="str">
        <f t="shared" si="110"/>
        <v/>
      </c>
      <c r="GB92" t="str">
        <f t="shared" si="111"/>
        <v/>
      </c>
      <c r="GC92" t="str">
        <f t="shared" si="112"/>
        <v/>
      </c>
      <c r="GD92" t="str">
        <f t="shared" si="113"/>
        <v/>
      </c>
      <c r="GE92" t="str">
        <f t="shared" si="114"/>
        <v/>
      </c>
      <c r="GF92" t="str">
        <f t="shared" si="115"/>
        <v/>
      </c>
      <c r="GG92" t="str">
        <f t="shared" si="116"/>
        <v/>
      </c>
      <c r="GH92"/>
      <c r="GI92"/>
      <c r="GJ92"/>
      <c r="GK92"/>
      <c r="GL92"/>
      <c r="GM92"/>
      <c r="GN92"/>
      <c r="GO92"/>
      <c r="GP92" t="str">
        <f t="shared" si="117"/>
        <v/>
      </c>
      <c r="GQ92" t="str">
        <f t="shared" si="118"/>
        <v/>
      </c>
      <c r="GR92"/>
      <c r="GS92" t="str">
        <f t="shared" si="119"/>
        <v/>
      </c>
      <c r="GT92"/>
      <c r="GU92" t="str">
        <f t="shared" si="120"/>
        <v/>
      </c>
      <c r="GV92"/>
      <c r="GW92" t="str">
        <f t="shared" si="121"/>
        <v/>
      </c>
      <c r="GX92"/>
      <c r="GY92"/>
      <c r="GZ92"/>
      <c r="HA92"/>
      <c r="HB92"/>
      <c r="HC92"/>
      <c r="HD92"/>
      <c r="HE92"/>
      <c r="HF92"/>
      <c r="HG92"/>
      <c r="HH92"/>
      <c r="HI92"/>
      <c r="HJ92"/>
      <c r="HK92"/>
      <c r="HL92"/>
      <c r="HM92"/>
      <c r="HN92"/>
      <c r="HO92"/>
      <c r="HP92"/>
      <c r="HQ92"/>
      <c r="HR92"/>
      <c r="HS92"/>
      <c r="HT92" t="str">
        <f t="shared" si="122"/>
        <v/>
      </c>
      <c r="HU92" t="str">
        <f t="shared" si="123"/>
        <v/>
      </c>
      <c r="HV92"/>
      <c r="HW92"/>
      <c r="HX92"/>
      <c r="HY92"/>
      <c r="HZ92"/>
      <c r="IA92"/>
      <c r="IB92"/>
      <c r="IC92"/>
      <c r="ID92"/>
      <c r="IE92" t="str">
        <f t="shared" si="124"/>
        <v/>
      </c>
      <c r="IF92"/>
      <c r="IG92"/>
      <c r="IH92"/>
      <c r="II92"/>
      <c r="IJ92"/>
      <c r="IK92"/>
      <c r="IL92"/>
      <c r="IM92"/>
      <c r="IN92"/>
      <c r="IO92"/>
      <c r="IP92"/>
      <c r="IQ92" t="str">
        <f t="shared" si="125"/>
        <v/>
      </c>
      <c r="IR92"/>
      <c r="IS92" t="str">
        <f t="shared" si="126"/>
        <v/>
      </c>
      <c r="IT92"/>
      <c r="IU92" t="str">
        <f t="shared" si="127"/>
        <v/>
      </c>
      <c r="IV92"/>
      <c r="IW92"/>
      <c r="IX92"/>
      <c r="IY92"/>
      <c r="IZ92"/>
      <c r="JA92"/>
      <c r="JB92"/>
      <c r="JC92"/>
      <c r="JD92"/>
      <c r="JE92"/>
      <c r="JF92"/>
      <c r="JG92"/>
      <c r="JH92"/>
      <c r="JI92"/>
      <c r="JJ92"/>
      <c r="JK92"/>
      <c r="JL92"/>
      <c r="JM92"/>
      <c r="JN92"/>
      <c r="JO92"/>
      <c r="JP92"/>
      <c r="JQ92"/>
      <c r="JR92" t="str">
        <f t="shared" si="128"/>
        <v/>
      </c>
      <c r="JS92" t="str">
        <f t="shared" si="129"/>
        <v/>
      </c>
      <c r="JT92"/>
      <c r="JU92"/>
      <c r="JV92"/>
      <c r="JW92"/>
      <c r="JX92"/>
      <c r="JY92"/>
      <c r="JZ92"/>
      <c r="KA92"/>
      <c r="KB92"/>
      <c r="KC92" t="str">
        <f t="shared" si="130"/>
        <v/>
      </c>
      <c r="KD92"/>
      <c r="KE92"/>
      <c r="KF92"/>
      <c r="KG92"/>
      <c r="KH92"/>
      <c r="KI92"/>
      <c r="KJ92"/>
      <c r="KK92"/>
      <c r="KL92" t="str">
        <f>IF(CT92=1,KL$8&amp;IF(SUM(CU92:$EQ92)=0,"",", "),"")</f>
        <v/>
      </c>
      <c r="KM92" t="str">
        <f>IF(CU92=1,KM$8&amp;IF(SUM(CV92:$EQ92)=0,"",", "),"")</f>
        <v/>
      </c>
      <c r="KN92" t="str">
        <f>IF(CV92=1,KN$8&amp;IF(SUM(CW92:$EQ92)=0,"",", "),"")</f>
        <v/>
      </c>
      <c r="KO92" t="str">
        <f>IF(CW92=1,KO$8&amp;IF(SUM(CX92:$EQ92)=0,"",", "),"")</f>
        <v/>
      </c>
      <c r="KP92" t="str">
        <f>IF(CX92=1,KP$8&amp;IF(SUM(CY92:$EQ92)=0,"",", "),"")</f>
        <v/>
      </c>
      <c r="KQ92" t="str">
        <f>IF(CY92=1,KQ$8&amp;IF(SUM(CZ92:$EQ92)=0,"",", "),"")</f>
        <v/>
      </c>
      <c r="KR92" t="str">
        <f>IF(CZ92=1,KR$8&amp;IF(SUM(DA92:$EQ92)=0,"",", "),"")</f>
        <v/>
      </c>
      <c r="KS92" t="str">
        <f>IF(DA92=1,KS$8&amp;IF(SUM(DB92:$EQ92)=0,"",", "),"")</f>
        <v/>
      </c>
      <c r="KT92" t="str">
        <f>IF(DB92=1,KT$8&amp;IF(SUM(DC92:$EQ92)=0,"",", "),"")</f>
        <v/>
      </c>
      <c r="KU92" t="str">
        <f>IF(DC92=1,KU$8&amp;IF(SUM(DD92:$EQ92)=0,"",", "),"")</f>
        <v/>
      </c>
      <c r="KV92" t="str">
        <f>IF(DD92=1,KV$8&amp;IF(SUM(DE92:$EQ92)=0,"",", "),"")</f>
        <v/>
      </c>
      <c r="KW92" t="str">
        <f>IF(DE92=1,KW$8&amp;IF(SUM(DF92:$EQ92)=0,"",", "),"")</f>
        <v/>
      </c>
      <c r="KX92" t="str">
        <f>IF(DF92=1,KX$8&amp;IF(SUM(DG92:$EQ92)=0,"",", "),"")</f>
        <v/>
      </c>
      <c r="KY92" t="str">
        <f>IF(DG92=1,KY$8&amp;IF(SUM(DH92:$EQ92)=0,"",", "),"")</f>
        <v/>
      </c>
      <c r="KZ92" t="str">
        <f>IF(DH92=1,KZ$8&amp;IF(SUM(DI92:$EQ92)=0,"",", "),"")</f>
        <v/>
      </c>
      <c r="LA92" t="str">
        <f>IF(DI92=1,LA$8&amp;IF(SUM(DJ92:$EQ92)=0,"",", "),"")</f>
        <v/>
      </c>
      <c r="LB92" t="str">
        <f>IF(DJ92=1,LB$8&amp;IF(SUM(DK92:$EQ92)=0,"",", "),"")</f>
        <v/>
      </c>
      <c r="LC92" t="str">
        <f>IF(DK92=1,LC$8&amp;IF(SUM(DL92:$EQ92)=0,"",", "),"")</f>
        <v/>
      </c>
      <c r="LD92" t="str">
        <f>IF(DL92=1,LD$8&amp;IF(SUM(DM92:$EQ92)=0,"",", "),"")</f>
        <v/>
      </c>
      <c r="LE92" t="str">
        <f>IF(DM92=1,LE$8&amp;IF(SUM(DN92:$EQ92)=0,"",", "),"")</f>
        <v/>
      </c>
      <c r="LF92" t="str">
        <f>IF(DN92=1,LF$8&amp;IF(SUM(DO92:$EQ92)=0,"",", "),"")</f>
        <v/>
      </c>
      <c r="LG92" t="str">
        <f>IF(DO92=1,LG$8&amp;IF(SUM(DP92:$EQ92)=0,"",", "),"")</f>
        <v/>
      </c>
      <c r="LH92" t="str">
        <f>IF(DP92=1,LH$8&amp;IF(SUM(DQ92:$EQ92)=0,"",", "),"")</f>
        <v/>
      </c>
      <c r="LI92" t="str">
        <f>IF(DQ92=1,LI$8&amp;IF(SUM(DR92:$EQ92)=0,"",", "),"")</f>
        <v/>
      </c>
      <c r="LJ92" t="str">
        <f>IF(DR92=1,LJ$8&amp;IF(SUM(DS92:$EQ92)=0,"",", "),"")</f>
        <v/>
      </c>
      <c r="LK92" t="str">
        <f>IF(DS92=1,LK$8&amp;IF(SUM(DT92:$EQ92)=0,"",", "),"")</f>
        <v/>
      </c>
      <c r="LL92" t="str">
        <f>IF(DT92=1,LL$8&amp;IF(SUM(DU92:$EQ92)=0,"",", "),"")</f>
        <v/>
      </c>
      <c r="LM92" t="str">
        <f>IF(DU92=1,LM$8&amp;IF(SUM(DV92:$EQ92)=0,"",", "),"")</f>
        <v/>
      </c>
      <c r="LN92" t="str">
        <f>IF(DV92=1,LN$8&amp;IF(SUM(DW92:$EQ92)=0,"",", "),"")</f>
        <v/>
      </c>
      <c r="LO92" t="str">
        <f>IF(DW92=1,LO$8&amp;IF(SUM(DX92:$EQ92)=0,"",", "),"")</f>
        <v/>
      </c>
      <c r="LP92" t="str">
        <f>IF(DX92=1,LP$8&amp;IF(SUM(DY92:$EQ92)=0,"",", "),"")</f>
        <v/>
      </c>
      <c r="LQ92" t="str">
        <f>IF(DY92=1,LQ$8&amp;IF(SUM(DZ92:$EQ92)=0,"",", "),"")</f>
        <v/>
      </c>
      <c r="LR92" t="str">
        <f>IF(DZ92=1,LR$8&amp;IF(SUM(EA92:$EQ92)=0,"",", "),"")</f>
        <v/>
      </c>
      <c r="LS92" t="str">
        <f>IF(EA92=1,LS$8&amp;IF(SUM(EB92:$EQ92)=0,"",", "),"")</f>
        <v/>
      </c>
      <c r="LT92" t="str">
        <f>IF(EB92=1,LT$8&amp;IF(SUM(EC92:$EQ92)=0,"",", "),"")</f>
        <v/>
      </c>
      <c r="LU92" t="str">
        <f>IF(EC92=1,LU$8&amp;IF(SUM(ED92:$EQ92)=0,"",", "),"")</f>
        <v/>
      </c>
      <c r="LV92" t="str">
        <f>IF(ED92=1,LV$8&amp;IF(SUM(EE92:$EQ92)=0,"",", "),"")</f>
        <v/>
      </c>
      <c r="LW92" t="str">
        <f>IF(EE92=1,LW$8&amp;IF(SUM(EF92:$EQ92)=0,"",", "),"")</f>
        <v/>
      </c>
      <c r="LX92" t="str">
        <f>IF(EF92=1,LX$8&amp;IF(SUM(EG92:$EQ92)=0,"",", "),"")</f>
        <v/>
      </c>
      <c r="LY92" t="str">
        <f>IF(EG92=1,LY$8&amp;IF(SUM(EH92:$EQ92)=0,"",", "),"")</f>
        <v/>
      </c>
      <c r="LZ92" t="str">
        <f>IF(EH92=1,LZ$8&amp;IF(SUM(EI92:$EQ92)=0,"",", "),"")</f>
        <v/>
      </c>
      <c r="MA92" t="str">
        <f>IF(EI92=1,MA$8&amp;IF(SUM(EJ92:$EQ92)=0,"",", "),"")</f>
        <v/>
      </c>
      <c r="MB92" t="str">
        <f>IF(EJ92=1,MB$8&amp;IF(SUM(EK92:$EQ92)=0,"",", "),"")</f>
        <v/>
      </c>
      <c r="MC92" t="str">
        <f>IF(EK92=1,MC$8&amp;IF(SUM(EL92:$EQ92)=0,"",", "),"")</f>
        <v/>
      </c>
      <c r="MD92" t="str">
        <f>IF(EL92=1,MD$8&amp;IF(SUM(EM92:$EQ92)=0,"",", "),"")</f>
        <v/>
      </c>
      <c r="ME92" t="str">
        <f>IF(EM92=1,ME$8&amp;IF(SUM(EN92:$EQ92)=0,"",", "),"")</f>
        <v/>
      </c>
      <c r="MF92" t="str">
        <f>IF(EN92=1,MF$8&amp;IF(SUM(EO92:$EQ92)=0,"",", "),"")</f>
        <v/>
      </c>
      <c r="MG92" t="str">
        <f>IF(EO92=1,MG$8&amp;IF(SUM(EP92:$EQ92)=0,"",", "),"")</f>
        <v/>
      </c>
      <c r="MH92" t="str">
        <f>IF(EP92=1,MH$8&amp;IF(SUM(EQ92:$EQ92)=0,"",", "),"")</f>
        <v/>
      </c>
      <c r="MI92" t="str">
        <f t="shared" si="140"/>
        <v/>
      </c>
      <c r="MJ92" t="str">
        <f>IF(ER92=1,MJ$8&amp;IF(SUM(ES92:$GO92)=0,"",", "),"")</f>
        <v/>
      </c>
      <c r="MK92" t="str">
        <f>IF(ES92=1,MK$8&amp;IF(SUM(ET92:$GO92)=0,"",", "),"")</f>
        <v/>
      </c>
      <c r="ML92" t="str">
        <f>IF(ET92=1,ML$8&amp;IF(SUM(EU92:$GO92)=0,"",", "),"")</f>
        <v/>
      </c>
      <c r="MM92" t="str">
        <f>IF(EU92=1,MM$8&amp;IF(SUM(EV92:$GO92)=0,"",", "),"")</f>
        <v/>
      </c>
      <c r="MN92" t="str">
        <f>IF(EV92=1,MN$8&amp;IF(SUM(EW92:$GO92)=0,"",", "),"")</f>
        <v/>
      </c>
      <c r="MO92" t="str">
        <f>IF(EW92=1,MO$8&amp;IF(SUM(EX92:$GO92)=0,"",", "),"")</f>
        <v/>
      </c>
      <c r="MP92" t="str">
        <f>IF(EX92=1,MP$8&amp;IF(SUM(EY92:$GO92)=0,"",", "),"")</f>
        <v/>
      </c>
      <c r="MQ92" t="str">
        <f>IF(EY92=1,MQ$8&amp;IF(SUM(EZ92:$GO92)=0,"",", "),"")</f>
        <v/>
      </c>
      <c r="MR92" t="str">
        <f>IF(EZ92=1,MR$8&amp;IF(SUM(FA92:$GO92)=0,"",", "),"")</f>
        <v/>
      </c>
      <c r="MS92" t="str">
        <f>IF(FA92=1,MS$8&amp;IF(SUM(FB92:$GO92)=0,"",", "),"")</f>
        <v/>
      </c>
      <c r="MT92" t="str">
        <f>IF(FB92=1,MT$8&amp;IF(SUM(FC92:$GO92)=0,"",", "),"")</f>
        <v/>
      </c>
      <c r="MU92" t="str">
        <f>IF(FC92=1,MU$8&amp;IF(SUM(FD92:$GO92)=0,"",", "),"")</f>
        <v/>
      </c>
      <c r="MV92" t="str">
        <f>IF(FD92=1,MV$8&amp;IF(SUM(FE92:$GO92)=0,"",", "),"")</f>
        <v/>
      </c>
      <c r="MW92" t="str">
        <f>IF(FE92=1,MW$8&amp;IF(SUM(FF92:$GO92)=0,"",", "),"")</f>
        <v/>
      </c>
      <c r="MX92" t="str">
        <f>IF(FF92=1,MX$8&amp;IF(SUM(FG92:$GO92)=0,"",", "),"")</f>
        <v/>
      </c>
      <c r="MY92" t="str">
        <f>IF(FG92=1,MY$8&amp;IF(SUM(FH92:$GO92)=0,"",", "),"")</f>
        <v/>
      </c>
      <c r="MZ92" t="str">
        <f>IF(FH92=1,MZ$8&amp;IF(SUM(FI92:$GO92)=0,"",", "),"")</f>
        <v/>
      </c>
      <c r="NA92" t="str">
        <f>IF(FI92=1,NA$8&amp;IF(SUM(FJ92:$GO92)=0,"",", "),"")</f>
        <v/>
      </c>
      <c r="NB92" t="str">
        <f>IF(FJ92=1,NB$8&amp;IF(SUM(FK92:$GO92)=0,"",", "),"")</f>
        <v/>
      </c>
      <c r="NC92" t="str">
        <f>IF(FK92=1,NC$8&amp;IF(SUM(FL92:$GO92)=0,"",", "),"")</f>
        <v/>
      </c>
      <c r="ND92" t="str">
        <f>IF(FL92=1,ND$8&amp;IF(SUM(FM92:$GO92)=0,"",", "),"")</f>
        <v/>
      </c>
      <c r="NE92" t="str">
        <f>IF(FM92=1,NE$8&amp;IF(SUM(FN92:$GO92)=0,"",", "),"")</f>
        <v/>
      </c>
      <c r="NF92" t="str">
        <f>IF(FN92=1,NF$8&amp;IF(SUM(FO92:$GO92)=0,"",", "),"")</f>
        <v/>
      </c>
      <c r="NG92" t="str">
        <f>IF(FO92=1,NG$8&amp;IF(SUM(FP92:$GO92)=0,"",", "),"")</f>
        <v/>
      </c>
      <c r="NH92" t="str">
        <f>IF(FP92=1,NH$8&amp;IF(SUM(FQ92:$GO92)=0,"",", "),"")</f>
        <v/>
      </c>
      <c r="NI92" t="str">
        <f>IF(FQ92=1,NI$8&amp;IF(SUM(FR92:$GO92)=0,"",", "),"")</f>
        <v/>
      </c>
      <c r="NJ92" t="str">
        <f>IF(FR92=1,NJ$8&amp;IF(SUM(FS92:$GO92)=0,"",", "),"")</f>
        <v/>
      </c>
      <c r="NK92" t="str">
        <f>IF(FS92=1,NK$8&amp;IF(SUM(FT92:$GO92)=0,"",", "),"")</f>
        <v/>
      </c>
      <c r="NL92" t="str">
        <f>IF(FT92=1,NL$8&amp;IF(SUM(FU92:$GO92)=0,"",", "),"")</f>
        <v/>
      </c>
      <c r="NM92" t="str">
        <f>IF(FU92=1,NM$8&amp;IF(SUM(FV92:$GO92)=0,"",", "),"")</f>
        <v/>
      </c>
      <c r="NN92" t="str">
        <f>IF(FV92=1,NN$8&amp;IF(SUM(FW92:$GO92)=0,"",", "),"")</f>
        <v/>
      </c>
      <c r="NO92" t="str">
        <f>IF(FW92=1,NO$8&amp;IF(SUM(FX92:$GO92)=0,"",", "),"")</f>
        <v/>
      </c>
      <c r="NP92" t="str">
        <f>IF(FX92=1,NP$8&amp;IF(SUM(FY92:$GO92)=0,"",", "),"")</f>
        <v/>
      </c>
      <c r="NQ92" t="str">
        <f>IF(FY92=1,NQ$8&amp;IF(SUM(FZ92:$GO92)=0,"",", "),"")</f>
        <v/>
      </c>
      <c r="NR92" t="str">
        <f>IF(FZ92=1,NR$8&amp;IF(SUM(GA92:$GO92)=0,"",", "),"")</f>
        <v/>
      </c>
      <c r="NS92" t="str">
        <f>IF(GA92=1,NS$8&amp;IF(SUM(GB92:$GO92)=0,"",", "),"")</f>
        <v/>
      </c>
      <c r="NT92" t="str">
        <f>IF(GB92=1,NT$8&amp;IF(SUM(GC92:$GO92)=0,"",", "),"")</f>
        <v/>
      </c>
      <c r="NU92" t="str">
        <f>IF(GC92=1,NU$8&amp;IF(SUM(GD92:$GO92)=0,"",", "),"")</f>
        <v/>
      </c>
      <c r="NV92" t="str">
        <f>IF(GD92=1,NV$8&amp;IF(SUM(GE92:$GO92)=0,"",", "),"")</f>
        <v/>
      </c>
      <c r="NW92" t="str">
        <f>IF(GE92=1,NW$8&amp;IF(SUM(GF92:$GO92)=0,"",", "),"")</f>
        <v/>
      </c>
      <c r="NX92" t="str">
        <f>IF(GF92=1,NX$8&amp;IF(SUM(GG92:$GO92)=0,"",", "),"")</f>
        <v/>
      </c>
      <c r="NY92" t="str">
        <f>IF(GG92=1,NY$8&amp;IF(SUM(GH92:$GO92)=0,"",", "),"")</f>
        <v/>
      </c>
      <c r="NZ92" t="str">
        <f>IF(GH92=1,NZ$8&amp;IF(SUM(GI92:$GO92)=0,"",", "),"")</f>
        <v/>
      </c>
      <c r="OA92" t="str">
        <f>IF(GI92=1,OA$8&amp;IF(SUM(GJ92:$GO92)=0,"",", "),"")</f>
        <v/>
      </c>
      <c r="OB92" t="str">
        <f>IF(GJ92=1,OB$8&amp;IF(SUM(GK92:$GO92)=0,"",", "),"")</f>
        <v/>
      </c>
      <c r="OC92" t="str">
        <f>IF(GK92=1,OC$8&amp;IF(SUM(GL92:$GO92)=0,"",", "),"")</f>
        <v/>
      </c>
      <c r="OD92" t="str">
        <f>IF(GL92=1,OD$8&amp;IF(SUM(GM92:$GO92)=0,"",", "),"")</f>
        <v/>
      </c>
      <c r="OE92" t="str">
        <f>IF(GM92=1,OE$8&amp;IF(SUM(GN92:$GO92)=0,"",", "),"")</f>
        <v/>
      </c>
      <c r="OF92" t="str">
        <f>IF(GN92=1,OF$8&amp;IF(SUM(GO92:$GO92)=0,"",", "),"")</f>
        <v/>
      </c>
      <c r="OG92" t="str">
        <f t="shared" si="141"/>
        <v/>
      </c>
      <c r="OH92" t="str">
        <f>IF(GP92=1,OH$8&amp;IF(SUM(GQ92:$IM92)=0,"",", "),"")</f>
        <v/>
      </c>
      <c r="OI92" t="str">
        <f>IF(GQ92=1,OI$8&amp;IF(SUM(GR92:$IM92)=0,"",", "),"")</f>
        <v/>
      </c>
      <c r="OJ92" t="str">
        <f>IF(GR92=1,OJ$8&amp;IF(SUM(GS92:$IM92)=0,"",", "),"")</f>
        <v/>
      </c>
      <c r="OK92" t="str">
        <f>IF(GS92=1,OK$8&amp;IF(SUM(GT92:$IM92)=0,"",", "),"")</f>
        <v/>
      </c>
      <c r="OL92" t="str">
        <f>IF(GT92=1,OL$8&amp;IF(SUM(GU92:$IM92)=0,"",", "),"")</f>
        <v/>
      </c>
      <c r="OM92" t="str">
        <f>IF(GU92=1,OM$8&amp;IF(SUM(GV92:$IM92)=0,"",", "),"")</f>
        <v/>
      </c>
      <c r="ON92" t="str">
        <f>IF(GV92=1,ON$8&amp;IF(SUM(GW92:$IM92)=0,"",", "),"")</f>
        <v/>
      </c>
      <c r="OO92" t="str">
        <f>IF(GW92=1,OO$8&amp;IF(SUM(GX92:$IM92)=0,"",", "),"")</f>
        <v/>
      </c>
      <c r="OP92" t="str">
        <f>IF(GX92=1,OP$8&amp;IF(SUM(GY92:$IM92)=0,"",", "),"")</f>
        <v/>
      </c>
      <c r="OQ92" t="str">
        <f>IF(GY92=1,OQ$8&amp;IF(SUM(GZ92:$IM92)=0,"",", "),"")</f>
        <v/>
      </c>
      <c r="OR92" t="str">
        <f>IF(GZ92=1,OR$8&amp;IF(SUM(HA92:$IM92)=0,"",", "),"")</f>
        <v/>
      </c>
      <c r="OS92" t="str">
        <f>IF(HA92=1,OS$8&amp;IF(SUM(HB92:$IM92)=0,"",", "),"")</f>
        <v/>
      </c>
      <c r="OT92" t="str">
        <f>IF(HB92=1,OT$8&amp;IF(SUM(HC92:$IM92)=0,"",", "),"")</f>
        <v/>
      </c>
      <c r="OU92" t="str">
        <f>IF(HC92=1,OU$8&amp;IF(SUM(HD92:$IM92)=0,"",", "),"")</f>
        <v/>
      </c>
      <c r="OV92" t="str">
        <f>IF(HD92=1,OV$8&amp;IF(SUM(HE92:$IM92)=0,"",", "),"")</f>
        <v/>
      </c>
      <c r="OW92" t="str">
        <f>IF(HE92=1,OW$8&amp;IF(SUM(HF92:$IM92)=0,"",", "),"")</f>
        <v/>
      </c>
      <c r="OX92" t="str">
        <f>IF(HF92=1,OX$8&amp;IF(SUM(HG92:$IM92)=0,"",", "),"")</f>
        <v/>
      </c>
      <c r="OY92" t="str">
        <f>IF(HG92=1,OY$8&amp;IF(SUM(HH92:$IM92)=0,"",", "),"")</f>
        <v/>
      </c>
      <c r="OZ92" t="str">
        <f>IF(HH92=1,OZ$8&amp;IF(SUM(HI92:$IM92)=0,"",", "),"")</f>
        <v/>
      </c>
      <c r="PA92" t="str">
        <f>IF(HI92=1,PA$8&amp;IF(SUM(HJ92:$IM92)=0,"",", "),"")</f>
        <v/>
      </c>
      <c r="PB92" t="str">
        <f>IF(HJ92=1,PB$8&amp;IF(SUM(HK92:$IM92)=0,"",", "),"")</f>
        <v/>
      </c>
      <c r="PC92" t="str">
        <f>IF(HK92=1,PC$8&amp;IF(SUM(HL92:$IM92)=0,"",", "),"")</f>
        <v/>
      </c>
      <c r="PD92" t="str">
        <f>IF(HL92=1,PD$8&amp;IF(SUM(HM92:$IM92)=0,"",", "),"")</f>
        <v/>
      </c>
      <c r="PE92" t="str">
        <f>IF(HM92=1,PE$8&amp;IF(SUM(HN92:$IM92)=0,"",", "),"")</f>
        <v/>
      </c>
      <c r="PF92" t="str">
        <f>IF(HN92=1,PF$8&amp;IF(SUM(HO92:$IM92)=0,"",", "),"")</f>
        <v/>
      </c>
      <c r="PG92" t="str">
        <f>IF(HO92=1,PG$8&amp;IF(SUM(HP92:$IM92)=0,"",", "),"")</f>
        <v/>
      </c>
      <c r="PH92" t="str">
        <f>IF(HP92=1,PH$8&amp;IF(SUM(HQ92:$IM92)=0,"",", "),"")</f>
        <v/>
      </c>
      <c r="PI92" t="str">
        <f>IF(HQ92=1,PI$8&amp;IF(SUM(HR92:$IM92)=0,"",", "),"")</f>
        <v/>
      </c>
      <c r="PJ92" t="str">
        <f>IF(HR92=1,PJ$8&amp;IF(SUM(HS92:$IM92)=0,"",", "),"")</f>
        <v/>
      </c>
      <c r="PK92" t="str">
        <f>IF(HS92=1,PK$8&amp;IF(SUM(HT92:$IM92)=0,"",", "),"")</f>
        <v/>
      </c>
      <c r="PL92" t="str">
        <f>IF(HT92=1,PL$8&amp;IF(SUM(HU92:$IM92)=0,"",", "),"")</f>
        <v/>
      </c>
      <c r="PM92" t="str">
        <f>IF(HU92=1,PM$8&amp;IF(SUM(HV92:$IM92)=0,"",", "),"")</f>
        <v/>
      </c>
      <c r="PN92" t="str">
        <f>IF(HV92=1,PN$8&amp;IF(SUM(HW92:$IM92)=0,"",", "),"")</f>
        <v/>
      </c>
      <c r="PO92" t="str">
        <f>IF(HW92=1,PO$8&amp;IF(SUM(HX92:$IM92)=0,"",", "),"")</f>
        <v/>
      </c>
      <c r="PP92" t="str">
        <f>IF(HX92=1,PP$8&amp;IF(SUM(HY92:$IM92)=0,"",", "),"")</f>
        <v/>
      </c>
      <c r="PQ92" t="str">
        <f>IF(HY92=1,PQ$8&amp;IF(SUM(HZ92:$IM92)=0,"",", "),"")</f>
        <v/>
      </c>
      <c r="PR92" t="str">
        <f>IF(HZ92=1,PR$8&amp;IF(SUM(IA92:$IM92)=0,"",", "),"")</f>
        <v/>
      </c>
      <c r="PS92" t="str">
        <f>IF(IA92=1,PS$8&amp;IF(SUM(IB92:$IM92)=0,"",", "),"")</f>
        <v/>
      </c>
      <c r="PT92" t="str">
        <f>IF(IB92=1,PT$8&amp;IF(SUM(IC92:$IM92)=0,"",", "),"")</f>
        <v/>
      </c>
      <c r="PU92" t="str">
        <f>IF(IC92=1,PU$8&amp;IF(SUM(ID92:$IM92)=0,"",", "),"")</f>
        <v/>
      </c>
      <c r="PV92" t="str">
        <f>IF(ID92=1,PV$8&amp;IF(SUM(IE92:$IM92)=0,"",", "),"")</f>
        <v/>
      </c>
      <c r="PW92" t="str">
        <f>IF(IE92=1,PW$8&amp;IF(SUM(IF92:$IM92)=0,"",", "),"")</f>
        <v/>
      </c>
      <c r="PX92" t="str">
        <f>IF(IF92=1,PX$8&amp;IF(SUM(IG92:$IM92)=0,"",", "),"")</f>
        <v/>
      </c>
      <c r="PY92" t="str">
        <f>IF(IG92=1,PY$8&amp;IF(SUM(IH92:$IM92)=0,"",", "),"")</f>
        <v/>
      </c>
      <c r="PZ92" t="str">
        <f>IF(IH92=1,PZ$8&amp;IF(SUM(II92:$IM92)=0,"",", "),"")</f>
        <v/>
      </c>
      <c r="QA92" t="str">
        <f>IF(II92=1,QA$8&amp;IF(SUM(IJ92:$IM92)=0,"",", "),"")</f>
        <v/>
      </c>
      <c r="QB92" t="str">
        <f>IF(IJ92=1,QB$8&amp;IF(SUM(IK92:$IM92)=0,"",", "),"")</f>
        <v/>
      </c>
      <c r="QC92" t="str">
        <f>IF(IK92=1,QC$8&amp;IF(SUM(IL92:$IM92)=0,"",", "),"")</f>
        <v/>
      </c>
      <c r="QD92" t="str">
        <f>IF(IL92=1,QD$8&amp;IF(SUM(IM92:$IM92)=0,"",", "),"")</f>
        <v/>
      </c>
      <c r="QE92" t="str">
        <f t="shared" si="142"/>
        <v/>
      </c>
      <c r="QF92" t="str">
        <f>IF(IN92=1,QF$8&amp;IF(SUM(IO92:$KK92)=0,"",", "),"")</f>
        <v/>
      </c>
      <c r="QG92" t="str">
        <f>IF(IO92=1,QG$8&amp;IF(SUM(IP92:$KK92)=0,"",", "),"")</f>
        <v/>
      </c>
      <c r="QH92" t="str">
        <f>IF(IP92=1,QH$8&amp;IF(SUM(IQ92:$KK92)=0,"",", "),"")</f>
        <v/>
      </c>
      <c r="QI92" t="str">
        <f>IF(IQ92=1,QI$8&amp;IF(SUM(IR92:$KK92)=0,"",", "),"")</f>
        <v/>
      </c>
      <c r="QJ92" t="str">
        <f>IF(IR92=1,QJ$8&amp;IF(SUM(IS92:$KK92)=0,"",", "),"")</f>
        <v/>
      </c>
      <c r="QK92" t="str">
        <f>IF(IS92=1,QK$8&amp;IF(SUM(IT92:$KK92)=0,"",", "),"")</f>
        <v/>
      </c>
      <c r="QL92" t="str">
        <f>IF(IT92=1,QL$8&amp;IF(SUM(IU92:$KK92)=0,"",", "),"")</f>
        <v/>
      </c>
      <c r="QM92" t="str">
        <f>IF(IU92=1,QM$8&amp;IF(SUM(IV92:$KK92)=0,"",", "),"")</f>
        <v/>
      </c>
      <c r="QN92" t="str">
        <f>IF(IV92=1,QN$8&amp;IF(SUM(IW92:$KK92)=0,"",", "),"")</f>
        <v/>
      </c>
      <c r="QO92" t="str">
        <f>IF(IW92=1,QO$8&amp;IF(SUM(IX92:$KK92)=0,"",", "),"")</f>
        <v/>
      </c>
      <c r="QP92" t="str">
        <f>IF(IX92=1,QP$8&amp;IF(SUM(IY92:$KK92)=0,"",", "),"")</f>
        <v/>
      </c>
      <c r="QQ92" t="str">
        <f>IF(IY92=1,QQ$8&amp;IF(SUM(IZ92:$KK92)=0,"",", "),"")</f>
        <v/>
      </c>
      <c r="QR92" t="str">
        <f>IF(IZ92=1,QR$8&amp;IF(SUM(JA92:$KK92)=0,"",", "),"")</f>
        <v/>
      </c>
      <c r="QS92" t="str">
        <f>IF(JA92=1,QS$8&amp;IF(SUM(JB92:$KK92)=0,"",", "),"")</f>
        <v/>
      </c>
      <c r="QT92" t="str">
        <f>IF(JB92=1,QT$8&amp;IF(SUM(JC92:$KK92)=0,"",", "),"")</f>
        <v/>
      </c>
      <c r="QU92" t="str">
        <f>IF(JC92=1,QU$8&amp;IF(SUM(JD92:$KK92)=0,"",", "),"")</f>
        <v/>
      </c>
      <c r="QV92" t="str">
        <f>IF(JD92=1,QV$8&amp;IF(SUM(JE92:$KK92)=0,"",", "),"")</f>
        <v/>
      </c>
      <c r="QW92" t="str">
        <f>IF(JE92=1,QW$8&amp;IF(SUM(JF92:$KK92)=0,"",", "),"")</f>
        <v/>
      </c>
      <c r="QX92" t="str">
        <f>IF(JF92=1,QX$8&amp;IF(SUM(JG92:$KK92)=0,"",", "),"")</f>
        <v/>
      </c>
      <c r="QY92" t="str">
        <f>IF(JG92=1,QY$8&amp;IF(SUM(JH92:$KK92)=0,"",", "),"")</f>
        <v/>
      </c>
      <c r="QZ92" t="str">
        <f>IF(JH92=1,QZ$8&amp;IF(SUM(JI92:$KK92)=0,"",", "),"")</f>
        <v/>
      </c>
      <c r="RA92" t="str">
        <f>IF(JI92=1,RA$8&amp;IF(SUM(JJ92:$KK92)=0,"",", "),"")</f>
        <v/>
      </c>
      <c r="RB92" t="str">
        <f>IF(JJ92=1,RB$8&amp;IF(SUM(JK92:$KK92)=0,"",", "),"")</f>
        <v/>
      </c>
      <c r="RC92" t="str">
        <f>IF(JK92=1,RC$8&amp;IF(SUM(JL92:$KK92)=0,"",", "),"")</f>
        <v/>
      </c>
      <c r="RD92" t="str">
        <f>IF(JL92=1,RD$8&amp;IF(SUM(JM92:$KK92)=0,"",", "),"")</f>
        <v/>
      </c>
      <c r="RE92" t="str">
        <f>IF(JM92=1,RE$8&amp;IF(SUM(JN92:$KK92)=0,"",", "),"")</f>
        <v/>
      </c>
      <c r="RF92" t="str">
        <f>IF(JN92=1,RF$8&amp;IF(SUM(JO92:$KK92)=0,"",", "),"")</f>
        <v/>
      </c>
      <c r="RG92" t="str">
        <f>IF(JO92=1,RG$8&amp;IF(SUM(JP92:$KK92)=0,"",", "),"")</f>
        <v/>
      </c>
      <c r="RH92" t="str">
        <f>IF(JP92=1,RH$8&amp;IF(SUM(JQ92:$KK92)=0,"",", "),"")</f>
        <v/>
      </c>
      <c r="RI92" t="str">
        <f>IF(JQ92=1,RI$8&amp;IF(SUM(JR92:$KK92)=0,"",", "),"")</f>
        <v/>
      </c>
      <c r="RJ92" t="str">
        <f>IF(JR92=1,RJ$8&amp;IF(SUM(JS92:$KK92)=0,"",", "),"")</f>
        <v/>
      </c>
      <c r="RK92" t="str">
        <f>IF(JS92=1,RK$8&amp;IF(SUM(JT92:$KK92)=0,"",", "),"")</f>
        <v/>
      </c>
      <c r="RL92" t="str">
        <f>IF(JT92=1,RL$8&amp;IF(SUM(JU92:$KK92)=0,"",", "),"")</f>
        <v/>
      </c>
      <c r="RM92" t="str">
        <f>IF(JU92=1,RM$8&amp;IF(SUM(JV92:$KK92)=0,"",", "),"")</f>
        <v/>
      </c>
      <c r="RN92" t="str">
        <f>IF(JV92=1,RN$8&amp;IF(SUM(JW92:$KK92)=0,"",", "),"")</f>
        <v/>
      </c>
      <c r="RO92" t="str">
        <f>IF(JW92=1,RO$8&amp;IF(SUM(JX92:$KK92)=0,"",", "),"")</f>
        <v/>
      </c>
      <c r="RP92" t="str">
        <f>IF(JX92=1,RP$8&amp;IF(SUM(JY92:$KK92)=0,"",", "),"")</f>
        <v/>
      </c>
      <c r="RQ92" t="str">
        <f>IF(JY92=1,RQ$8&amp;IF(SUM(JZ92:$KK92)=0,"",", "),"")</f>
        <v/>
      </c>
      <c r="RR92" t="str">
        <f>IF(JZ92=1,RR$8&amp;IF(SUM(KA92:$KK92)=0,"",", "),"")</f>
        <v/>
      </c>
      <c r="RS92" t="str">
        <f>IF(KA92=1,RS$8&amp;IF(SUM(KB92:$KK92)=0,"",", "),"")</f>
        <v/>
      </c>
      <c r="RT92" t="str">
        <f>IF(KB92=1,RT$8&amp;IF(SUM(KC92:$KK92)=0,"",", "),"")</f>
        <v/>
      </c>
      <c r="RU92" t="str">
        <f>IF(KC92=1,RU$8&amp;IF(SUM(KD92:$KK92)=0,"",", "),"")</f>
        <v/>
      </c>
      <c r="RV92" t="str">
        <f>IF(KD92=1,RV$8&amp;IF(SUM(KE92:$KK92)=0,"",", "),"")</f>
        <v/>
      </c>
      <c r="RW92" t="str">
        <f>IF(KE92=1,RW$8&amp;IF(SUM(KF92:$KK92)=0,"",", "),"")</f>
        <v/>
      </c>
      <c r="RX92" t="str">
        <f>IF(KF92=1,RX$8&amp;IF(SUM(KG92:$KK92)=0,"",", "),"")</f>
        <v/>
      </c>
      <c r="RY92" t="str">
        <f>IF(KG92=1,RY$8&amp;IF(SUM(KH92:$KK92)=0,"",", "),"")</f>
        <v/>
      </c>
      <c r="RZ92" t="str">
        <f>IF(KH92=1,RZ$8&amp;IF(SUM(KI92:$KK92)=0,"",", "),"")</f>
        <v/>
      </c>
      <c r="SA92" t="str">
        <f>IF(KI92=1,SA$8&amp;IF(SUM(KJ92:$KK92)=0,"",", "),"")</f>
        <v/>
      </c>
      <c r="SB92" t="str">
        <f>IF(KJ92=1,SB$8&amp;IF(SUM(KK92:$KK92)=0,"",", "),"")</f>
        <v/>
      </c>
      <c r="SC92" t="str">
        <f t="shared" si="143"/>
        <v/>
      </c>
    </row>
    <row r="93" spans="1:497" ht="60" customHeight="1" x14ac:dyDescent="0.45">
      <c r="A93" s="62"/>
      <c r="B93" s="212" t="str">
        <f t="shared" si="72"/>
        <v/>
      </c>
      <c r="C93" s="212" t="str">
        <f t="shared" si="131"/>
        <v/>
      </c>
      <c r="D93" s="212" t="str">
        <f t="shared" si="132"/>
        <v/>
      </c>
      <c r="E93" s="212" t="str">
        <f t="shared" si="133"/>
        <v/>
      </c>
      <c r="F93" s="212" t="str">
        <f t="shared" si="134"/>
        <v/>
      </c>
      <c r="G93" s="237" t="str">
        <f>IF('EDCI Data'!B93="","",'EDCI Data'!B93)</f>
        <v/>
      </c>
      <c r="H93" s="238" t="str">
        <f>IF('EDCI Data'!C93="","",'EDCI Data'!C93)</f>
        <v/>
      </c>
      <c r="I93" s="239" t="str">
        <f>IF('EDCI Data'!D93="","",'EDCI Data'!D93)</f>
        <v/>
      </c>
      <c r="J93" s="240" t="str">
        <f>IF('EDCI Data'!E93="","",'EDCI Data'!E93)</f>
        <v/>
      </c>
      <c r="K93" s="237" t="str">
        <f>IF('EDCI Data'!F93="","",'EDCI Data'!F93)</f>
        <v/>
      </c>
      <c r="L93" s="237" t="str">
        <f>IF('EDCI Data'!G93="","",'EDCI Data'!G93)</f>
        <v/>
      </c>
      <c r="M93" s="237" t="str">
        <f>IF('EDCI Data'!H93="","",'EDCI Data'!H93)</f>
        <v/>
      </c>
      <c r="N93" s="237" t="str">
        <f>IF('EDCI Data'!I93="","",'EDCI Data'!I93)</f>
        <v/>
      </c>
      <c r="O93" s="237" t="str">
        <f>IF('EDCI Data'!J93="","",'EDCI Data'!J93)</f>
        <v/>
      </c>
      <c r="P93" s="237" t="str">
        <f>IF('EDCI Data'!K93="","",'EDCI Data'!K93)</f>
        <v/>
      </c>
      <c r="Q93" s="241" t="str">
        <f>IF('EDCI Data'!L93="","",'EDCI Data'!L93)</f>
        <v/>
      </c>
      <c r="R93" s="241" t="str">
        <f>IF('EDCI Data'!M93="","",'EDCI Data'!M93)</f>
        <v/>
      </c>
      <c r="S93" s="237" t="str">
        <f>IF('EDCI Data'!N93="","",'EDCI Data'!N93)</f>
        <v/>
      </c>
      <c r="T93" s="237" t="str">
        <f>IF('EDCI Data'!O93="","",'EDCI Data'!O93)</f>
        <v/>
      </c>
      <c r="U93" s="237" t="str">
        <f>IF('EDCI Data'!P93="","",'EDCI Data'!P93)</f>
        <v/>
      </c>
      <c r="V93" s="237" t="str">
        <f>IF('EDCI Data'!Q93="","",'EDCI Data'!Q93)</f>
        <v/>
      </c>
      <c r="W93" s="242" t="str">
        <f>IF('EDCI Data'!R93="","",'EDCI Data'!R93)</f>
        <v/>
      </c>
      <c r="X93" s="243" t="str">
        <f>IF('EDCI Data'!S93="","",'EDCI Data'!S93)</f>
        <v/>
      </c>
      <c r="Y93" s="243" t="str">
        <f>IF('EDCI Data'!T93="","",'EDCI Data'!T93)</f>
        <v/>
      </c>
      <c r="Z93" s="244" t="str">
        <f>IF('EDCI Data'!U93="","",'EDCI Data'!U93)</f>
        <v/>
      </c>
      <c r="AA93" s="237" t="str">
        <f>IF('EDCI Data'!V93="","",'EDCI Data'!V93)</f>
        <v/>
      </c>
      <c r="AB93" s="244" t="str">
        <f>IF('EDCI Data'!W93="","",'EDCI Data'!W93)</f>
        <v/>
      </c>
      <c r="AC93" s="237" t="str">
        <f>IF('EDCI Data'!X93="","",'EDCI Data'!X93)</f>
        <v/>
      </c>
      <c r="AD93" s="244" t="str">
        <f>IF('EDCI Data'!Y93="","",'EDCI Data'!Y93)</f>
        <v/>
      </c>
      <c r="AE93" s="237" t="str">
        <f>IF('EDCI Data'!Z93="","",'EDCI Data'!Z93)</f>
        <v/>
      </c>
      <c r="AF93" s="237" t="str">
        <f>IF('EDCI Data'!AA93="","",'EDCI Data'!AA93)</f>
        <v/>
      </c>
      <c r="AG93" s="237" t="str">
        <f>IF('EDCI Data'!AB93="","",'EDCI Data'!AB93)</f>
        <v/>
      </c>
      <c r="AH93" s="237" t="str">
        <f>IF('EDCI Data'!AC93="","",'EDCI Data'!AC93)</f>
        <v/>
      </c>
      <c r="AI93" s="237" t="str">
        <f>IF('EDCI Data'!AD93="","",'EDCI Data'!AD93)</f>
        <v/>
      </c>
      <c r="AJ93" s="237" t="str">
        <f>IF('EDCI Data'!AE93="","",'EDCI Data'!AE93)</f>
        <v/>
      </c>
      <c r="AK93" s="237" t="str">
        <f>IF('EDCI Data'!AF93="","",'EDCI Data'!AF93)</f>
        <v/>
      </c>
      <c r="AL93" s="237" t="str">
        <f>IF('EDCI Data'!AG93="","",'EDCI Data'!AG93)</f>
        <v/>
      </c>
      <c r="AM93" s="237" t="str">
        <f>IF('EDCI Data'!AH93="","",'EDCI Data'!AH93)</f>
        <v/>
      </c>
      <c r="AN93" s="237" t="str">
        <f>IF('EDCI Data'!AI93="","",'EDCI Data'!AI93)</f>
        <v/>
      </c>
      <c r="AO93" s="237" t="str">
        <f>IF('EDCI Data'!AJ93="","",'EDCI Data'!AJ93)</f>
        <v/>
      </c>
      <c r="AP93" s="237" t="str">
        <f>IF('EDCI Data'!AK93="","",'EDCI Data'!AK93)</f>
        <v/>
      </c>
      <c r="AQ93" s="237" t="str">
        <f>IF('EDCI Data'!AL93="","",'EDCI Data'!AL93)</f>
        <v/>
      </c>
      <c r="AR93" s="237" t="str">
        <f>IF('EDCI Data'!AM93="","",'EDCI Data'!AM93)</f>
        <v/>
      </c>
      <c r="AS93" s="237" t="str">
        <f>IF('EDCI Data'!AN93="","",'EDCI Data'!AN93)</f>
        <v/>
      </c>
      <c r="AT93" s="237" t="str">
        <f>IF('EDCI Data'!AO93="","",'EDCI Data'!AO93)</f>
        <v/>
      </c>
      <c r="AU93" s="237" t="str">
        <f>IF('EDCI Data'!AP93="","",'EDCI Data'!AP93)</f>
        <v/>
      </c>
      <c r="AV93" s="237" t="str">
        <f>IF('EDCI Data'!AQ93="","",'EDCI Data'!AQ93)</f>
        <v/>
      </c>
      <c r="AW93" s="237" t="str">
        <f>IF('EDCI Data'!AR93="","",'EDCI Data'!AR93)</f>
        <v/>
      </c>
      <c r="AX93" s="237" t="str">
        <f>IF('EDCI Data'!AS93="","",'EDCI Data'!AS93)</f>
        <v/>
      </c>
      <c r="AY93" s="237" t="str">
        <f>IF('EDCI Data'!AT93="","",'EDCI Data'!AT93)</f>
        <v/>
      </c>
      <c r="AZ93" s="237" t="str">
        <f>IF('EDCI Data'!AU93="","",'EDCI Data'!AU93)</f>
        <v/>
      </c>
      <c r="BA93" s="237" t="str">
        <f>IF('EDCI Data'!AV93="","",'EDCI Data'!AV93)</f>
        <v/>
      </c>
      <c r="BB93" s="245" t="str">
        <f>IF('EDCI Data'!AW93="","",'EDCI Data'!AW93)</f>
        <v/>
      </c>
      <c r="BC93" s="245" t="str">
        <f>IF('EDCI Data'!AX93="","",'EDCI Data'!AX93)</f>
        <v/>
      </c>
      <c r="BD93" s="246" t="str">
        <f t="shared" si="135"/>
        <v/>
      </c>
      <c r="BE93" s="247" t="str">
        <f>IF('EDCI Data'!AY93="","",'EDCI Data'!AY93)</f>
        <v/>
      </c>
      <c r="BF93" s="247" t="str">
        <f>IF('EDCI Data'!AZ93="","",'EDCI Data'!AZ93)</f>
        <v/>
      </c>
      <c r="BG93" s="247" t="str">
        <f>IF('EDCI Data'!BA93="","",'EDCI Data'!BA93)</f>
        <v/>
      </c>
      <c r="BH93" s="247" t="str">
        <f>IF('EDCI Data'!BB93="","",'EDCI Data'!BB93)</f>
        <v/>
      </c>
      <c r="BI93" s="247" t="str">
        <f>IF('EDCI Data'!BC93="","",'EDCI Data'!BC93)</f>
        <v/>
      </c>
      <c r="BJ93" s="247" t="str">
        <f>IF('EDCI Data'!BD93="","",'EDCI Data'!BD93)</f>
        <v/>
      </c>
      <c r="BK93" s="247" t="str">
        <f>IF('EDCI Data'!BE93="","",'EDCI Data'!BE93)</f>
        <v/>
      </c>
      <c r="BL93" s="247" t="str">
        <f>IF('EDCI Data'!BF93="","",'EDCI Data'!BF93)</f>
        <v/>
      </c>
      <c r="BM93" s="247" t="str">
        <f>IF('EDCI Data'!BG93="","",'EDCI Data'!BG93)</f>
        <v/>
      </c>
      <c r="BN93" s="248" t="str">
        <f>IF('EDCI Data'!BH93="","",'EDCI Data'!BH93)</f>
        <v/>
      </c>
      <c r="BO93" s="248" t="str">
        <f>IF('EDCI Data'!BI93="","",'EDCI Data'!BI93)</f>
        <v/>
      </c>
      <c r="BP93" s="249" t="str">
        <f>IF('EDCI Data'!BJ93="","",'EDCI Data'!BJ93)</f>
        <v/>
      </c>
      <c r="BQ93" s="248" t="str">
        <f>IF('EDCI Data'!BK93="","",'EDCI Data'!BK93)</f>
        <v/>
      </c>
      <c r="BR93" s="248" t="str">
        <f>IF('EDCI Data'!BL93="","",'EDCI Data'!BL93)</f>
        <v/>
      </c>
      <c r="BS93" s="250" t="str">
        <f>IF('EDCI Data'!BM93="","",'EDCI Data'!BM93)</f>
        <v/>
      </c>
      <c r="BT93" s="251" t="str">
        <f>IF('EDCI Data'!BN93="","",'EDCI Data'!BN93)</f>
        <v/>
      </c>
      <c r="BU93" s="246" t="str">
        <f>IF('EDCI Data'!BO93="","",'EDCI Data'!BO93)</f>
        <v/>
      </c>
      <c r="BV93" s="252">
        <f t="shared" si="136"/>
        <v>0</v>
      </c>
      <c r="BW93" s="252">
        <f t="shared" si="137"/>
        <v>0</v>
      </c>
      <c r="BX93" s="252">
        <f t="shared" si="138"/>
        <v>0</v>
      </c>
      <c r="BY93" s="252">
        <f t="shared" si="139"/>
        <v>0</v>
      </c>
      <c r="BZ93" t="str">
        <f t="shared" si="73"/>
        <v/>
      </c>
      <c r="CA93" s="253"/>
      <c r="CB93"/>
      <c r="CC93"/>
      <c r="CD93"/>
      <c r="CE93" t="str">
        <f t="shared" si="74"/>
        <v/>
      </c>
      <c r="CF93"/>
      <c r="CG93" t="str">
        <f t="shared" si="75"/>
        <v/>
      </c>
      <c r="CH93" t="str">
        <f t="shared" si="76"/>
        <v/>
      </c>
      <c r="CI93" t="str">
        <f t="shared" si="77"/>
        <v/>
      </c>
      <c r="CJ93" t="str">
        <f t="shared" si="78"/>
        <v/>
      </c>
      <c r="CK93"/>
      <c r="CL93"/>
      <c r="CM93" t="str">
        <f t="shared" si="79"/>
        <v/>
      </c>
      <c r="CN93" t="str">
        <f t="shared" si="80"/>
        <v/>
      </c>
      <c r="CO93" t="str">
        <f t="shared" si="81"/>
        <v/>
      </c>
      <c r="CP93" t="str">
        <f t="shared" si="82"/>
        <v/>
      </c>
      <c r="CQ93"/>
      <c r="CR93" t="str" cm="1">
        <f t="array" ref="CR93">IF(COUNTIFS($BZ$10:$BZ$259,$BZ93,$I$10:$I$259,$I93+1)&gt;0,IF(X93&lt;&gt;INDEX(Y$10:Y$259,MATCH(1,INDEX(($BZ93=$BZ$10:$BZ$259)*($I$10:$I$259=$I93+1),0,1),0)),"Number of FTEs in previous year do not align with Number of FTEs in current year across years, by definition these should be equal. Please check and update if required. "&amp;CHAR(10),""),"")</f>
        <v/>
      </c>
      <c r="CS93" t="str" cm="1">
        <f t="array" ref="CS93">IF(COUNTIFS($BZ$10:$BZ$259,$BZ93,$I$10:$I$259,$I93-1)&gt;0,IF(Y93&lt;&gt;INDEX(X$10:X$259,MATCH(1,INDEX(($BZ93=$BZ$10:$BZ$259)*($I$10:$I$259=$I93-1),0,1),0)),"Number of FTEs in previous year do not align with Number of FTEs in current year across years, by definition these should be equal. Please check and update if required. "&amp;CHAR(10),""),"")</f>
        <v/>
      </c>
      <c r="CT93" t="str">
        <f t="shared" si="83"/>
        <v/>
      </c>
      <c r="CU93" t="str">
        <f t="shared" si="84"/>
        <v/>
      </c>
      <c r="CV93"/>
      <c r="CW93" t="str">
        <f t="shared" si="85"/>
        <v/>
      </c>
      <c r="CX93"/>
      <c r="CY93" t="str">
        <f t="shared" si="86"/>
        <v/>
      </c>
      <c r="CZ93"/>
      <c r="DA93" t="str">
        <f t="shared" si="87"/>
        <v/>
      </c>
      <c r="DB93"/>
      <c r="DC93"/>
      <c r="DD93"/>
      <c r="DE93"/>
      <c r="DF93"/>
      <c r="DG93"/>
      <c r="DH93"/>
      <c r="DI93"/>
      <c r="DJ93"/>
      <c r="DK93"/>
      <c r="DL93"/>
      <c r="DM93"/>
      <c r="DN93"/>
      <c r="DO93"/>
      <c r="DP93"/>
      <c r="DQ93"/>
      <c r="DR93"/>
      <c r="DS93"/>
      <c r="DT93"/>
      <c r="DU93"/>
      <c r="DV93"/>
      <c r="DW93"/>
      <c r="DX93" t="str">
        <f t="shared" si="88"/>
        <v/>
      </c>
      <c r="DY93" t="str">
        <f t="shared" si="89"/>
        <v/>
      </c>
      <c r="DZ93" t="str">
        <f t="shared" si="90"/>
        <v/>
      </c>
      <c r="EA93" t="str">
        <f t="shared" si="91"/>
        <v/>
      </c>
      <c r="EB93" t="str">
        <f t="shared" si="92"/>
        <v/>
      </c>
      <c r="EC93" t="str">
        <f t="shared" si="93"/>
        <v/>
      </c>
      <c r="ED93" t="str">
        <f t="shared" si="94"/>
        <v/>
      </c>
      <c r="EE93" t="str">
        <f t="shared" si="95"/>
        <v/>
      </c>
      <c r="EF93" t="str">
        <f t="shared" si="96"/>
        <v/>
      </c>
      <c r="EG93" t="str">
        <f t="shared" si="97"/>
        <v/>
      </c>
      <c r="EH93" t="str">
        <f t="shared" si="98"/>
        <v/>
      </c>
      <c r="EI93" t="str">
        <f t="shared" si="99"/>
        <v/>
      </c>
      <c r="EJ93"/>
      <c r="EK93"/>
      <c r="EL93"/>
      <c r="EM93"/>
      <c r="EN93"/>
      <c r="EO93"/>
      <c r="EP93"/>
      <c r="EQ93" t="str">
        <f t="shared" si="100"/>
        <v/>
      </c>
      <c r="ER93" t="str">
        <f t="shared" si="101"/>
        <v/>
      </c>
      <c r="ES93" t="str">
        <f t="shared" si="102"/>
        <v/>
      </c>
      <c r="ET93"/>
      <c r="EU93" t="str">
        <f t="shared" si="103"/>
        <v/>
      </c>
      <c r="EV93"/>
      <c r="EW93" t="str">
        <f t="shared" si="104"/>
        <v/>
      </c>
      <c r="EX93"/>
      <c r="EY93" t="str">
        <f t="shared" si="105"/>
        <v/>
      </c>
      <c r="EZ93"/>
      <c r="FA93"/>
      <c r="FB93"/>
      <c r="FC93"/>
      <c r="FD93"/>
      <c r="FE93"/>
      <c r="FF93"/>
      <c r="FG93"/>
      <c r="FH93"/>
      <c r="FI93"/>
      <c r="FJ93"/>
      <c r="FK93"/>
      <c r="FL93"/>
      <c r="FM93"/>
      <c r="FN93"/>
      <c r="FO93"/>
      <c r="FP93"/>
      <c r="FQ93"/>
      <c r="FR93"/>
      <c r="FS93"/>
      <c r="FT93"/>
      <c r="FU93"/>
      <c r="FV93" t="str">
        <f t="shared" si="106"/>
        <v/>
      </c>
      <c r="FW93" t="str">
        <f t="shared" si="107"/>
        <v/>
      </c>
      <c r="FX93"/>
      <c r="FY93" t="str">
        <f t="shared" si="108"/>
        <v/>
      </c>
      <c r="FZ93" t="str">
        <f t="shared" si="109"/>
        <v/>
      </c>
      <c r="GA93" t="str">
        <f t="shared" si="110"/>
        <v/>
      </c>
      <c r="GB93" t="str">
        <f t="shared" si="111"/>
        <v/>
      </c>
      <c r="GC93" t="str">
        <f t="shared" si="112"/>
        <v/>
      </c>
      <c r="GD93" t="str">
        <f t="shared" si="113"/>
        <v/>
      </c>
      <c r="GE93" t="str">
        <f t="shared" si="114"/>
        <v/>
      </c>
      <c r="GF93" t="str">
        <f t="shared" si="115"/>
        <v/>
      </c>
      <c r="GG93" t="str">
        <f t="shared" si="116"/>
        <v/>
      </c>
      <c r="GH93"/>
      <c r="GI93"/>
      <c r="GJ93"/>
      <c r="GK93"/>
      <c r="GL93"/>
      <c r="GM93"/>
      <c r="GN93"/>
      <c r="GO93"/>
      <c r="GP93" t="str">
        <f t="shared" si="117"/>
        <v/>
      </c>
      <c r="GQ93" t="str">
        <f t="shared" si="118"/>
        <v/>
      </c>
      <c r="GR93"/>
      <c r="GS93" t="str">
        <f t="shared" si="119"/>
        <v/>
      </c>
      <c r="GT93"/>
      <c r="GU93" t="str">
        <f t="shared" si="120"/>
        <v/>
      </c>
      <c r="GV93"/>
      <c r="GW93" t="str">
        <f t="shared" si="121"/>
        <v/>
      </c>
      <c r="GX93"/>
      <c r="GY93"/>
      <c r="GZ93"/>
      <c r="HA93"/>
      <c r="HB93"/>
      <c r="HC93"/>
      <c r="HD93"/>
      <c r="HE93"/>
      <c r="HF93"/>
      <c r="HG93"/>
      <c r="HH93"/>
      <c r="HI93"/>
      <c r="HJ93"/>
      <c r="HK93"/>
      <c r="HL93"/>
      <c r="HM93"/>
      <c r="HN93"/>
      <c r="HO93"/>
      <c r="HP93"/>
      <c r="HQ93"/>
      <c r="HR93"/>
      <c r="HS93"/>
      <c r="HT93" t="str">
        <f t="shared" si="122"/>
        <v/>
      </c>
      <c r="HU93" t="str">
        <f t="shared" si="123"/>
        <v/>
      </c>
      <c r="HV93"/>
      <c r="HW93"/>
      <c r="HX93"/>
      <c r="HY93"/>
      <c r="HZ93"/>
      <c r="IA93"/>
      <c r="IB93"/>
      <c r="IC93"/>
      <c r="ID93"/>
      <c r="IE93" t="str">
        <f t="shared" si="124"/>
        <v/>
      </c>
      <c r="IF93"/>
      <c r="IG93"/>
      <c r="IH93"/>
      <c r="II93"/>
      <c r="IJ93"/>
      <c r="IK93"/>
      <c r="IL93"/>
      <c r="IM93"/>
      <c r="IN93"/>
      <c r="IO93"/>
      <c r="IP93"/>
      <c r="IQ93" t="str">
        <f t="shared" si="125"/>
        <v/>
      </c>
      <c r="IR93"/>
      <c r="IS93" t="str">
        <f t="shared" si="126"/>
        <v/>
      </c>
      <c r="IT93"/>
      <c r="IU93" t="str">
        <f t="shared" si="127"/>
        <v/>
      </c>
      <c r="IV93"/>
      <c r="IW93"/>
      <c r="IX93"/>
      <c r="IY93"/>
      <c r="IZ93"/>
      <c r="JA93"/>
      <c r="JB93"/>
      <c r="JC93"/>
      <c r="JD93"/>
      <c r="JE93"/>
      <c r="JF93"/>
      <c r="JG93"/>
      <c r="JH93"/>
      <c r="JI93"/>
      <c r="JJ93"/>
      <c r="JK93"/>
      <c r="JL93"/>
      <c r="JM93"/>
      <c r="JN93"/>
      <c r="JO93"/>
      <c r="JP93"/>
      <c r="JQ93"/>
      <c r="JR93" t="str">
        <f t="shared" si="128"/>
        <v/>
      </c>
      <c r="JS93" t="str">
        <f t="shared" si="129"/>
        <v/>
      </c>
      <c r="JT93"/>
      <c r="JU93"/>
      <c r="JV93"/>
      <c r="JW93"/>
      <c r="JX93"/>
      <c r="JY93"/>
      <c r="JZ93"/>
      <c r="KA93"/>
      <c r="KB93"/>
      <c r="KC93" t="str">
        <f t="shared" si="130"/>
        <v/>
      </c>
      <c r="KD93"/>
      <c r="KE93"/>
      <c r="KF93"/>
      <c r="KG93"/>
      <c r="KH93"/>
      <c r="KI93"/>
      <c r="KJ93"/>
      <c r="KK93"/>
      <c r="KL93" t="str">
        <f>IF(CT93=1,KL$8&amp;IF(SUM(CU93:$EQ93)=0,"",", "),"")</f>
        <v/>
      </c>
      <c r="KM93" t="str">
        <f>IF(CU93=1,KM$8&amp;IF(SUM(CV93:$EQ93)=0,"",", "),"")</f>
        <v/>
      </c>
      <c r="KN93" t="str">
        <f>IF(CV93=1,KN$8&amp;IF(SUM(CW93:$EQ93)=0,"",", "),"")</f>
        <v/>
      </c>
      <c r="KO93" t="str">
        <f>IF(CW93=1,KO$8&amp;IF(SUM(CX93:$EQ93)=0,"",", "),"")</f>
        <v/>
      </c>
      <c r="KP93" t="str">
        <f>IF(CX93=1,KP$8&amp;IF(SUM(CY93:$EQ93)=0,"",", "),"")</f>
        <v/>
      </c>
      <c r="KQ93" t="str">
        <f>IF(CY93=1,KQ$8&amp;IF(SUM(CZ93:$EQ93)=0,"",", "),"")</f>
        <v/>
      </c>
      <c r="KR93" t="str">
        <f>IF(CZ93=1,KR$8&amp;IF(SUM(DA93:$EQ93)=0,"",", "),"")</f>
        <v/>
      </c>
      <c r="KS93" t="str">
        <f>IF(DA93=1,KS$8&amp;IF(SUM(DB93:$EQ93)=0,"",", "),"")</f>
        <v/>
      </c>
      <c r="KT93" t="str">
        <f>IF(DB93=1,KT$8&amp;IF(SUM(DC93:$EQ93)=0,"",", "),"")</f>
        <v/>
      </c>
      <c r="KU93" t="str">
        <f>IF(DC93=1,KU$8&amp;IF(SUM(DD93:$EQ93)=0,"",", "),"")</f>
        <v/>
      </c>
      <c r="KV93" t="str">
        <f>IF(DD93=1,KV$8&amp;IF(SUM(DE93:$EQ93)=0,"",", "),"")</f>
        <v/>
      </c>
      <c r="KW93" t="str">
        <f>IF(DE93=1,KW$8&amp;IF(SUM(DF93:$EQ93)=0,"",", "),"")</f>
        <v/>
      </c>
      <c r="KX93" t="str">
        <f>IF(DF93=1,KX$8&amp;IF(SUM(DG93:$EQ93)=0,"",", "),"")</f>
        <v/>
      </c>
      <c r="KY93" t="str">
        <f>IF(DG93=1,KY$8&amp;IF(SUM(DH93:$EQ93)=0,"",", "),"")</f>
        <v/>
      </c>
      <c r="KZ93" t="str">
        <f>IF(DH93=1,KZ$8&amp;IF(SUM(DI93:$EQ93)=0,"",", "),"")</f>
        <v/>
      </c>
      <c r="LA93" t="str">
        <f>IF(DI93=1,LA$8&amp;IF(SUM(DJ93:$EQ93)=0,"",", "),"")</f>
        <v/>
      </c>
      <c r="LB93" t="str">
        <f>IF(DJ93=1,LB$8&amp;IF(SUM(DK93:$EQ93)=0,"",", "),"")</f>
        <v/>
      </c>
      <c r="LC93" t="str">
        <f>IF(DK93=1,LC$8&amp;IF(SUM(DL93:$EQ93)=0,"",", "),"")</f>
        <v/>
      </c>
      <c r="LD93" t="str">
        <f>IF(DL93=1,LD$8&amp;IF(SUM(DM93:$EQ93)=0,"",", "),"")</f>
        <v/>
      </c>
      <c r="LE93" t="str">
        <f>IF(DM93=1,LE$8&amp;IF(SUM(DN93:$EQ93)=0,"",", "),"")</f>
        <v/>
      </c>
      <c r="LF93" t="str">
        <f>IF(DN93=1,LF$8&amp;IF(SUM(DO93:$EQ93)=0,"",", "),"")</f>
        <v/>
      </c>
      <c r="LG93" t="str">
        <f>IF(DO93=1,LG$8&amp;IF(SUM(DP93:$EQ93)=0,"",", "),"")</f>
        <v/>
      </c>
      <c r="LH93" t="str">
        <f>IF(DP93=1,LH$8&amp;IF(SUM(DQ93:$EQ93)=0,"",", "),"")</f>
        <v/>
      </c>
      <c r="LI93" t="str">
        <f>IF(DQ93=1,LI$8&amp;IF(SUM(DR93:$EQ93)=0,"",", "),"")</f>
        <v/>
      </c>
      <c r="LJ93" t="str">
        <f>IF(DR93=1,LJ$8&amp;IF(SUM(DS93:$EQ93)=0,"",", "),"")</f>
        <v/>
      </c>
      <c r="LK93" t="str">
        <f>IF(DS93=1,LK$8&amp;IF(SUM(DT93:$EQ93)=0,"",", "),"")</f>
        <v/>
      </c>
      <c r="LL93" t="str">
        <f>IF(DT93=1,LL$8&amp;IF(SUM(DU93:$EQ93)=0,"",", "),"")</f>
        <v/>
      </c>
      <c r="LM93" t="str">
        <f>IF(DU93=1,LM$8&amp;IF(SUM(DV93:$EQ93)=0,"",", "),"")</f>
        <v/>
      </c>
      <c r="LN93" t="str">
        <f>IF(DV93=1,LN$8&amp;IF(SUM(DW93:$EQ93)=0,"",", "),"")</f>
        <v/>
      </c>
      <c r="LO93" t="str">
        <f>IF(DW93=1,LO$8&amp;IF(SUM(DX93:$EQ93)=0,"",", "),"")</f>
        <v/>
      </c>
      <c r="LP93" t="str">
        <f>IF(DX93=1,LP$8&amp;IF(SUM(DY93:$EQ93)=0,"",", "),"")</f>
        <v/>
      </c>
      <c r="LQ93" t="str">
        <f>IF(DY93=1,LQ$8&amp;IF(SUM(DZ93:$EQ93)=0,"",", "),"")</f>
        <v/>
      </c>
      <c r="LR93" t="str">
        <f>IF(DZ93=1,LR$8&amp;IF(SUM(EA93:$EQ93)=0,"",", "),"")</f>
        <v/>
      </c>
      <c r="LS93" t="str">
        <f>IF(EA93=1,LS$8&amp;IF(SUM(EB93:$EQ93)=0,"",", "),"")</f>
        <v/>
      </c>
      <c r="LT93" t="str">
        <f>IF(EB93=1,LT$8&amp;IF(SUM(EC93:$EQ93)=0,"",", "),"")</f>
        <v/>
      </c>
      <c r="LU93" t="str">
        <f>IF(EC93=1,LU$8&amp;IF(SUM(ED93:$EQ93)=0,"",", "),"")</f>
        <v/>
      </c>
      <c r="LV93" t="str">
        <f>IF(ED93=1,LV$8&amp;IF(SUM(EE93:$EQ93)=0,"",", "),"")</f>
        <v/>
      </c>
      <c r="LW93" t="str">
        <f>IF(EE93=1,LW$8&amp;IF(SUM(EF93:$EQ93)=0,"",", "),"")</f>
        <v/>
      </c>
      <c r="LX93" t="str">
        <f>IF(EF93=1,LX$8&amp;IF(SUM(EG93:$EQ93)=0,"",", "),"")</f>
        <v/>
      </c>
      <c r="LY93" t="str">
        <f>IF(EG93=1,LY$8&amp;IF(SUM(EH93:$EQ93)=0,"",", "),"")</f>
        <v/>
      </c>
      <c r="LZ93" t="str">
        <f>IF(EH93=1,LZ$8&amp;IF(SUM(EI93:$EQ93)=0,"",", "),"")</f>
        <v/>
      </c>
      <c r="MA93" t="str">
        <f>IF(EI93=1,MA$8&amp;IF(SUM(EJ93:$EQ93)=0,"",", "),"")</f>
        <v/>
      </c>
      <c r="MB93" t="str">
        <f>IF(EJ93=1,MB$8&amp;IF(SUM(EK93:$EQ93)=0,"",", "),"")</f>
        <v/>
      </c>
      <c r="MC93" t="str">
        <f>IF(EK93=1,MC$8&amp;IF(SUM(EL93:$EQ93)=0,"",", "),"")</f>
        <v/>
      </c>
      <c r="MD93" t="str">
        <f>IF(EL93=1,MD$8&amp;IF(SUM(EM93:$EQ93)=0,"",", "),"")</f>
        <v/>
      </c>
      <c r="ME93" t="str">
        <f>IF(EM93=1,ME$8&amp;IF(SUM(EN93:$EQ93)=0,"",", "),"")</f>
        <v/>
      </c>
      <c r="MF93" t="str">
        <f>IF(EN93=1,MF$8&amp;IF(SUM(EO93:$EQ93)=0,"",", "),"")</f>
        <v/>
      </c>
      <c r="MG93" t="str">
        <f>IF(EO93=1,MG$8&amp;IF(SUM(EP93:$EQ93)=0,"",", "),"")</f>
        <v/>
      </c>
      <c r="MH93" t="str">
        <f>IF(EP93=1,MH$8&amp;IF(SUM(EQ93:$EQ93)=0,"",", "),"")</f>
        <v/>
      </c>
      <c r="MI93" t="str">
        <f t="shared" si="140"/>
        <v/>
      </c>
      <c r="MJ93" t="str">
        <f>IF(ER93=1,MJ$8&amp;IF(SUM(ES93:$GO93)=0,"",", "),"")</f>
        <v/>
      </c>
      <c r="MK93" t="str">
        <f>IF(ES93=1,MK$8&amp;IF(SUM(ET93:$GO93)=0,"",", "),"")</f>
        <v/>
      </c>
      <c r="ML93" t="str">
        <f>IF(ET93=1,ML$8&amp;IF(SUM(EU93:$GO93)=0,"",", "),"")</f>
        <v/>
      </c>
      <c r="MM93" t="str">
        <f>IF(EU93=1,MM$8&amp;IF(SUM(EV93:$GO93)=0,"",", "),"")</f>
        <v/>
      </c>
      <c r="MN93" t="str">
        <f>IF(EV93=1,MN$8&amp;IF(SUM(EW93:$GO93)=0,"",", "),"")</f>
        <v/>
      </c>
      <c r="MO93" t="str">
        <f>IF(EW93=1,MO$8&amp;IF(SUM(EX93:$GO93)=0,"",", "),"")</f>
        <v/>
      </c>
      <c r="MP93" t="str">
        <f>IF(EX93=1,MP$8&amp;IF(SUM(EY93:$GO93)=0,"",", "),"")</f>
        <v/>
      </c>
      <c r="MQ93" t="str">
        <f>IF(EY93=1,MQ$8&amp;IF(SUM(EZ93:$GO93)=0,"",", "),"")</f>
        <v/>
      </c>
      <c r="MR93" t="str">
        <f>IF(EZ93=1,MR$8&amp;IF(SUM(FA93:$GO93)=0,"",", "),"")</f>
        <v/>
      </c>
      <c r="MS93" t="str">
        <f>IF(FA93=1,MS$8&amp;IF(SUM(FB93:$GO93)=0,"",", "),"")</f>
        <v/>
      </c>
      <c r="MT93" t="str">
        <f>IF(FB93=1,MT$8&amp;IF(SUM(FC93:$GO93)=0,"",", "),"")</f>
        <v/>
      </c>
      <c r="MU93" t="str">
        <f>IF(FC93=1,MU$8&amp;IF(SUM(FD93:$GO93)=0,"",", "),"")</f>
        <v/>
      </c>
      <c r="MV93" t="str">
        <f>IF(FD93=1,MV$8&amp;IF(SUM(FE93:$GO93)=0,"",", "),"")</f>
        <v/>
      </c>
      <c r="MW93" t="str">
        <f>IF(FE93=1,MW$8&amp;IF(SUM(FF93:$GO93)=0,"",", "),"")</f>
        <v/>
      </c>
      <c r="MX93" t="str">
        <f>IF(FF93=1,MX$8&amp;IF(SUM(FG93:$GO93)=0,"",", "),"")</f>
        <v/>
      </c>
      <c r="MY93" t="str">
        <f>IF(FG93=1,MY$8&amp;IF(SUM(FH93:$GO93)=0,"",", "),"")</f>
        <v/>
      </c>
      <c r="MZ93" t="str">
        <f>IF(FH93=1,MZ$8&amp;IF(SUM(FI93:$GO93)=0,"",", "),"")</f>
        <v/>
      </c>
      <c r="NA93" t="str">
        <f>IF(FI93=1,NA$8&amp;IF(SUM(FJ93:$GO93)=0,"",", "),"")</f>
        <v/>
      </c>
      <c r="NB93" t="str">
        <f>IF(FJ93=1,NB$8&amp;IF(SUM(FK93:$GO93)=0,"",", "),"")</f>
        <v/>
      </c>
      <c r="NC93" t="str">
        <f>IF(FK93=1,NC$8&amp;IF(SUM(FL93:$GO93)=0,"",", "),"")</f>
        <v/>
      </c>
      <c r="ND93" t="str">
        <f>IF(FL93=1,ND$8&amp;IF(SUM(FM93:$GO93)=0,"",", "),"")</f>
        <v/>
      </c>
      <c r="NE93" t="str">
        <f>IF(FM93=1,NE$8&amp;IF(SUM(FN93:$GO93)=0,"",", "),"")</f>
        <v/>
      </c>
      <c r="NF93" t="str">
        <f>IF(FN93=1,NF$8&amp;IF(SUM(FO93:$GO93)=0,"",", "),"")</f>
        <v/>
      </c>
      <c r="NG93" t="str">
        <f>IF(FO93=1,NG$8&amp;IF(SUM(FP93:$GO93)=0,"",", "),"")</f>
        <v/>
      </c>
      <c r="NH93" t="str">
        <f>IF(FP93=1,NH$8&amp;IF(SUM(FQ93:$GO93)=0,"",", "),"")</f>
        <v/>
      </c>
      <c r="NI93" t="str">
        <f>IF(FQ93=1,NI$8&amp;IF(SUM(FR93:$GO93)=0,"",", "),"")</f>
        <v/>
      </c>
      <c r="NJ93" t="str">
        <f>IF(FR93=1,NJ$8&amp;IF(SUM(FS93:$GO93)=0,"",", "),"")</f>
        <v/>
      </c>
      <c r="NK93" t="str">
        <f>IF(FS93=1,NK$8&amp;IF(SUM(FT93:$GO93)=0,"",", "),"")</f>
        <v/>
      </c>
      <c r="NL93" t="str">
        <f>IF(FT93=1,NL$8&amp;IF(SUM(FU93:$GO93)=0,"",", "),"")</f>
        <v/>
      </c>
      <c r="NM93" t="str">
        <f>IF(FU93=1,NM$8&amp;IF(SUM(FV93:$GO93)=0,"",", "),"")</f>
        <v/>
      </c>
      <c r="NN93" t="str">
        <f>IF(FV93=1,NN$8&amp;IF(SUM(FW93:$GO93)=0,"",", "),"")</f>
        <v/>
      </c>
      <c r="NO93" t="str">
        <f>IF(FW93=1,NO$8&amp;IF(SUM(FX93:$GO93)=0,"",", "),"")</f>
        <v/>
      </c>
      <c r="NP93" t="str">
        <f>IF(FX93=1,NP$8&amp;IF(SUM(FY93:$GO93)=0,"",", "),"")</f>
        <v/>
      </c>
      <c r="NQ93" t="str">
        <f>IF(FY93=1,NQ$8&amp;IF(SUM(FZ93:$GO93)=0,"",", "),"")</f>
        <v/>
      </c>
      <c r="NR93" t="str">
        <f>IF(FZ93=1,NR$8&amp;IF(SUM(GA93:$GO93)=0,"",", "),"")</f>
        <v/>
      </c>
      <c r="NS93" t="str">
        <f>IF(GA93=1,NS$8&amp;IF(SUM(GB93:$GO93)=0,"",", "),"")</f>
        <v/>
      </c>
      <c r="NT93" t="str">
        <f>IF(GB93=1,NT$8&amp;IF(SUM(GC93:$GO93)=0,"",", "),"")</f>
        <v/>
      </c>
      <c r="NU93" t="str">
        <f>IF(GC93=1,NU$8&amp;IF(SUM(GD93:$GO93)=0,"",", "),"")</f>
        <v/>
      </c>
      <c r="NV93" t="str">
        <f>IF(GD93=1,NV$8&amp;IF(SUM(GE93:$GO93)=0,"",", "),"")</f>
        <v/>
      </c>
      <c r="NW93" t="str">
        <f>IF(GE93=1,NW$8&amp;IF(SUM(GF93:$GO93)=0,"",", "),"")</f>
        <v/>
      </c>
      <c r="NX93" t="str">
        <f>IF(GF93=1,NX$8&amp;IF(SUM(GG93:$GO93)=0,"",", "),"")</f>
        <v/>
      </c>
      <c r="NY93" t="str">
        <f>IF(GG93=1,NY$8&amp;IF(SUM(GH93:$GO93)=0,"",", "),"")</f>
        <v/>
      </c>
      <c r="NZ93" t="str">
        <f>IF(GH93=1,NZ$8&amp;IF(SUM(GI93:$GO93)=0,"",", "),"")</f>
        <v/>
      </c>
      <c r="OA93" t="str">
        <f>IF(GI93=1,OA$8&amp;IF(SUM(GJ93:$GO93)=0,"",", "),"")</f>
        <v/>
      </c>
      <c r="OB93" t="str">
        <f>IF(GJ93=1,OB$8&amp;IF(SUM(GK93:$GO93)=0,"",", "),"")</f>
        <v/>
      </c>
      <c r="OC93" t="str">
        <f>IF(GK93=1,OC$8&amp;IF(SUM(GL93:$GO93)=0,"",", "),"")</f>
        <v/>
      </c>
      <c r="OD93" t="str">
        <f>IF(GL93=1,OD$8&amp;IF(SUM(GM93:$GO93)=0,"",", "),"")</f>
        <v/>
      </c>
      <c r="OE93" t="str">
        <f>IF(GM93=1,OE$8&amp;IF(SUM(GN93:$GO93)=0,"",", "),"")</f>
        <v/>
      </c>
      <c r="OF93" t="str">
        <f>IF(GN93=1,OF$8&amp;IF(SUM(GO93:$GO93)=0,"",", "),"")</f>
        <v/>
      </c>
      <c r="OG93" t="str">
        <f t="shared" si="141"/>
        <v/>
      </c>
      <c r="OH93" t="str">
        <f>IF(GP93=1,OH$8&amp;IF(SUM(GQ93:$IM93)=0,"",", "),"")</f>
        <v/>
      </c>
      <c r="OI93" t="str">
        <f>IF(GQ93=1,OI$8&amp;IF(SUM(GR93:$IM93)=0,"",", "),"")</f>
        <v/>
      </c>
      <c r="OJ93" t="str">
        <f>IF(GR93=1,OJ$8&amp;IF(SUM(GS93:$IM93)=0,"",", "),"")</f>
        <v/>
      </c>
      <c r="OK93" t="str">
        <f>IF(GS93=1,OK$8&amp;IF(SUM(GT93:$IM93)=0,"",", "),"")</f>
        <v/>
      </c>
      <c r="OL93" t="str">
        <f>IF(GT93=1,OL$8&amp;IF(SUM(GU93:$IM93)=0,"",", "),"")</f>
        <v/>
      </c>
      <c r="OM93" t="str">
        <f>IF(GU93=1,OM$8&amp;IF(SUM(GV93:$IM93)=0,"",", "),"")</f>
        <v/>
      </c>
      <c r="ON93" t="str">
        <f>IF(GV93=1,ON$8&amp;IF(SUM(GW93:$IM93)=0,"",", "),"")</f>
        <v/>
      </c>
      <c r="OO93" t="str">
        <f>IF(GW93=1,OO$8&amp;IF(SUM(GX93:$IM93)=0,"",", "),"")</f>
        <v/>
      </c>
      <c r="OP93" t="str">
        <f>IF(GX93=1,OP$8&amp;IF(SUM(GY93:$IM93)=0,"",", "),"")</f>
        <v/>
      </c>
      <c r="OQ93" t="str">
        <f>IF(GY93=1,OQ$8&amp;IF(SUM(GZ93:$IM93)=0,"",", "),"")</f>
        <v/>
      </c>
      <c r="OR93" t="str">
        <f>IF(GZ93=1,OR$8&amp;IF(SUM(HA93:$IM93)=0,"",", "),"")</f>
        <v/>
      </c>
      <c r="OS93" t="str">
        <f>IF(HA93=1,OS$8&amp;IF(SUM(HB93:$IM93)=0,"",", "),"")</f>
        <v/>
      </c>
      <c r="OT93" t="str">
        <f>IF(HB93=1,OT$8&amp;IF(SUM(HC93:$IM93)=0,"",", "),"")</f>
        <v/>
      </c>
      <c r="OU93" t="str">
        <f>IF(HC93=1,OU$8&amp;IF(SUM(HD93:$IM93)=0,"",", "),"")</f>
        <v/>
      </c>
      <c r="OV93" t="str">
        <f>IF(HD93=1,OV$8&amp;IF(SUM(HE93:$IM93)=0,"",", "),"")</f>
        <v/>
      </c>
      <c r="OW93" t="str">
        <f>IF(HE93=1,OW$8&amp;IF(SUM(HF93:$IM93)=0,"",", "),"")</f>
        <v/>
      </c>
      <c r="OX93" t="str">
        <f>IF(HF93=1,OX$8&amp;IF(SUM(HG93:$IM93)=0,"",", "),"")</f>
        <v/>
      </c>
      <c r="OY93" t="str">
        <f>IF(HG93=1,OY$8&amp;IF(SUM(HH93:$IM93)=0,"",", "),"")</f>
        <v/>
      </c>
      <c r="OZ93" t="str">
        <f>IF(HH93=1,OZ$8&amp;IF(SUM(HI93:$IM93)=0,"",", "),"")</f>
        <v/>
      </c>
      <c r="PA93" t="str">
        <f>IF(HI93=1,PA$8&amp;IF(SUM(HJ93:$IM93)=0,"",", "),"")</f>
        <v/>
      </c>
      <c r="PB93" t="str">
        <f>IF(HJ93=1,PB$8&amp;IF(SUM(HK93:$IM93)=0,"",", "),"")</f>
        <v/>
      </c>
      <c r="PC93" t="str">
        <f>IF(HK93=1,PC$8&amp;IF(SUM(HL93:$IM93)=0,"",", "),"")</f>
        <v/>
      </c>
      <c r="PD93" t="str">
        <f>IF(HL93=1,PD$8&amp;IF(SUM(HM93:$IM93)=0,"",", "),"")</f>
        <v/>
      </c>
      <c r="PE93" t="str">
        <f>IF(HM93=1,PE$8&amp;IF(SUM(HN93:$IM93)=0,"",", "),"")</f>
        <v/>
      </c>
      <c r="PF93" t="str">
        <f>IF(HN93=1,PF$8&amp;IF(SUM(HO93:$IM93)=0,"",", "),"")</f>
        <v/>
      </c>
      <c r="PG93" t="str">
        <f>IF(HO93=1,PG$8&amp;IF(SUM(HP93:$IM93)=0,"",", "),"")</f>
        <v/>
      </c>
      <c r="PH93" t="str">
        <f>IF(HP93=1,PH$8&amp;IF(SUM(HQ93:$IM93)=0,"",", "),"")</f>
        <v/>
      </c>
      <c r="PI93" t="str">
        <f>IF(HQ93=1,PI$8&amp;IF(SUM(HR93:$IM93)=0,"",", "),"")</f>
        <v/>
      </c>
      <c r="PJ93" t="str">
        <f>IF(HR93=1,PJ$8&amp;IF(SUM(HS93:$IM93)=0,"",", "),"")</f>
        <v/>
      </c>
      <c r="PK93" t="str">
        <f>IF(HS93=1,PK$8&amp;IF(SUM(HT93:$IM93)=0,"",", "),"")</f>
        <v/>
      </c>
      <c r="PL93" t="str">
        <f>IF(HT93=1,PL$8&amp;IF(SUM(HU93:$IM93)=0,"",", "),"")</f>
        <v/>
      </c>
      <c r="PM93" t="str">
        <f>IF(HU93=1,PM$8&amp;IF(SUM(HV93:$IM93)=0,"",", "),"")</f>
        <v/>
      </c>
      <c r="PN93" t="str">
        <f>IF(HV93=1,PN$8&amp;IF(SUM(HW93:$IM93)=0,"",", "),"")</f>
        <v/>
      </c>
      <c r="PO93" t="str">
        <f>IF(HW93=1,PO$8&amp;IF(SUM(HX93:$IM93)=0,"",", "),"")</f>
        <v/>
      </c>
      <c r="PP93" t="str">
        <f>IF(HX93=1,PP$8&amp;IF(SUM(HY93:$IM93)=0,"",", "),"")</f>
        <v/>
      </c>
      <c r="PQ93" t="str">
        <f>IF(HY93=1,PQ$8&amp;IF(SUM(HZ93:$IM93)=0,"",", "),"")</f>
        <v/>
      </c>
      <c r="PR93" t="str">
        <f>IF(HZ93=1,PR$8&amp;IF(SUM(IA93:$IM93)=0,"",", "),"")</f>
        <v/>
      </c>
      <c r="PS93" t="str">
        <f>IF(IA93=1,PS$8&amp;IF(SUM(IB93:$IM93)=0,"",", "),"")</f>
        <v/>
      </c>
      <c r="PT93" t="str">
        <f>IF(IB93=1,PT$8&amp;IF(SUM(IC93:$IM93)=0,"",", "),"")</f>
        <v/>
      </c>
      <c r="PU93" t="str">
        <f>IF(IC93=1,PU$8&amp;IF(SUM(ID93:$IM93)=0,"",", "),"")</f>
        <v/>
      </c>
      <c r="PV93" t="str">
        <f>IF(ID93=1,PV$8&amp;IF(SUM(IE93:$IM93)=0,"",", "),"")</f>
        <v/>
      </c>
      <c r="PW93" t="str">
        <f>IF(IE93=1,PW$8&amp;IF(SUM(IF93:$IM93)=0,"",", "),"")</f>
        <v/>
      </c>
      <c r="PX93" t="str">
        <f>IF(IF93=1,PX$8&amp;IF(SUM(IG93:$IM93)=0,"",", "),"")</f>
        <v/>
      </c>
      <c r="PY93" t="str">
        <f>IF(IG93=1,PY$8&amp;IF(SUM(IH93:$IM93)=0,"",", "),"")</f>
        <v/>
      </c>
      <c r="PZ93" t="str">
        <f>IF(IH93=1,PZ$8&amp;IF(SUM(II93:$IM93)=0,"",", "),"")</f>
        <v/>
      </c>
      <c r="QA93" t="str">
        <f>IF(II93=1,QA$8&amp;IF(SUM(IJ93:$IM93)=0,"",", "),"")</f>
        <v/>
      </c>
      <c r="QB93" t="str">
        <f>IF(IJ93=1,QB$8&amp;IF(SUM(IK93:$IM93)=0,"",", "),"")</f>
        <v/>
      </c>
      <c r="QC93" t="str">
        <f>IF(IK93=1,QC$8&amp;IF(SUM(IL93:$IM93)=0,"",", "),"")</f>
        <v/>
      </c>
      <c r="QD93" t="str">
        <f>IF(IL93=1,QD$8&amp;IF(SUM(IM93:$IM93)=0,"",", "),"")</f>
        <v/>
      </c>
      <c r="QE93" t="str">
        <f t="shared" si="142"/>
        <v/>
      </c>
      <c r="QF93" t="str">
        <f>IF(IN93=1,QF$8&amp;IF(SUM(IO93:$KK93)=0,"",", "),"")</f>
        <v/>
      </c>
      <c r="QG93" t="str">
        <f>IF(IO93=1,QG$8&amp;IF(SUM(IP93:$KK93)=0,"",", "),"")</f>
        <v/>
      </c>
      <c r="QH93" t="str">
        <f>IF(IP93=1,QH$8&amp;IF(SUM(IQ93:$KK93)=0,"",", "),"")</f>
        <v/>
      </c>
      <c r="QI93" t="str">
        <f>IF(IQ93=1,QI$8&amp;IF(SUM(IR93:$KK93)=0,"",", "),"")</f>
        <v/>
      </c>
      <c r="QJ93" t="str">
        <f>IF(IR93=1,QJ$8&amp;IF(SUM(IS93:$KK93)=0,"",", "),"")</f>
        <v/>
      </c>
      <c r="QK93" t="str">
        <f>IF(IS93=1,QK$8&amp;IF(SUM(IT93:$KK93)=0,"",", "),"")</f>
        <v/>
      </c>
      <c r="QL93" t="str">
        <f>IF(IT93=1,QL$8&amp;IF(SUM(IU93:$KK93)=0,"",", "),"")</f>
        <v/>
      </c>
      <c r="QM93" t="str">
        <f>IF(IU93=1,QM$8&amp;IF(SUM(IV93:$KK93)=0,"",", "),"")</f>
        <v/>
      </c>
      <c r="QN93" t="str">
        <f>IF(IV93=1,QN$8&amp;IF(SUM(IW93:$KK93)=0,"",", "),"")</f>
        <v/>
      </c>
      <c r="QO93" t="str">
        <f>IF(IW93=1,QO$8&amp;IF(SUM(IX93:$KK93)=0,"",", "),"")</f>
        <v/>
      </c>
      <c r="QP93" t="str">
        <f>IF(IX93=1,QP$8&amp;IF(SUM(IY93:$KK93)=0,"",", "),"")</f>
        <v/>
      </c>
      <c r="QQ93" t="str">
        <f>IF(IY93=1,QQ$8&amp;IF(SUM(IZ93:$KK93)=0,"",", "),"")</f>
        <v/>
      </c>
      <c r="QR93" t="str">
        <f>IF(IZ93=1,QR$8&amp;IF(SUM(JA93:$KK93)=0,"",", "),"")</f>
        <v/>
      </c>
      <c r="QS93" t="str">
        <f>IF(JA93=1,QS$8&amp;IF(SUM(JB93:$KK93)=0,"",", "),"")</f>
        <v/>
      </c>
      <c r="QT93" t="str">
        <f>IF(JB93=1,QT$8&amp;IF(SUM(JC93:$KK93)=0,"",", "),"")</f>
        <v/>
      </c>
      <c r="QU93" t="str">
        <f>IF(JC93=1,QU$8&amp;IF(SUM(JD93:$KK93)=0,"",", "),"")</f>
        <v/>
      </c>
      <c r="QV93" t="str">
        <f>IF(JD93=1,QV$8&amp;IF(SUM(JE93:$KK93)=0,"",", "),"")</f>
        <v/>
      </c>
      <c r="QW93" t="str">
        <f>IF(JE93=1,QW$8&amp;IF(SUM(JF93:$KK93)=0,"",", "),"")</f>
        <v/>
      </c>
      <c r="QX93" t="str">
        <f>IF(JF93=1,QX$8&amp;IF(SUM(JG93:$KK93)=0,"",", "),"")</f>
        <v/>
      </c>
      <c r="QY93" t="str">
        <f>IF(JG93=1,QY$8&amp;IF(SUM(JH93:$KK93)=0,"",", "),"")</f>
        <v/>
      </c>
      <c r="QZ93" t="str">
        <f>IF(JH93=1,QZ$8&amp;IF(SUM(JI93:$KK93)=0,"",", "),"")</f>
        <v/>
      </c>
      <c r="RA93" t="str">
        <f>IF(JI93=1,RA$8&amp;IF(SUM(JJ93:$KK93)=0,"",", "),"")</f>
        <v/>
      </c>
      <c r="RB93" t="str">
        <f>IF(JJ93=1,RB$8&amp;IF(SUM(JK93:$KK93)=0,"",", "),"")</f>
        <v/>
      </c>
      <c r="RC93" t="str">
        <f>IF(JK93=1,RC$8&amp;IF(SUM(JL93:$KK93)=0,"",", "),"")</f>
        <v/>
      </c>
      <c r="RD93" t="str">
        <f>IF(JL93=1,RD$8&amp;IF(SUM(JM93:$KK93)=0,"",", "),"")</f>
        <v/>
      </c>
      <c r="RE93" t="str">
        <f>IF(JM93=1,RE$8&amp;IF(SUM(JN93:$KK93)=0,"",", "),"")</f>
        <v/>
      </c>
      <c r="RF93" t="str">
        <f>IF(JN93=1,RF$8&amp;IF(SUM(JO93:$KK93)=0,"",", "),"")</f>
        <v/>
      </c>
      <c r="RG93" t="str">
        <f>IF(JO93=1,RG$8&amp;IF(SUM(JP93:$KK93)=0,"",", "),"")</f>
        <v/>
      </c>
      <c r="RH93" t="str">
        <f>IF(JP93=1,RH$8&amp;IF(SUM(JQ93:$KK93)=0,"",", "),"")</f>
        <v/>
      </c>
      <c r="RI93" t="str">
        <f>IF(JQ93=1,RI$8&amp;IF(SUM(JR93:$KK93)=0,"",", "),"")</f>
        <v/>
      </c>
      <c r="RJ93" t="str">
        <f>IF(JR93=1,RJ$8&amp;IF(SUM(JS93:$KK93)=0,"",", "),"")</f>
        <v/>
      </c>
      <c r="RK93" t="str">
        <f>IF(JS93=1,RK$8&amp;IF(SUM(JT93:$KK93)=0,"",", "),"")</f>
        <v/>
      </c>
      <c r="RL93" t="str">
        <f>IF(JT93=1,RL$8&amp;IF(SUM(JU93:$KK93)=0,"",", "),"")</f>
        <v/>
      </c>
      <c r="RM93" t="str">
        <f>IF(JU93=1,RM$8&amp;IF(SUM(JV93:$KK93)=0,"",", "),"")</f>
        <v/>
      </c>
      <c r="RN93" t="str">
        <f>IF(JV93=1,RN$8&amp;IF(SUM(JW93:$KK93)=0,"",", "),"")</f>
        <v/>
      </c>
      <c r="RO93" t="str">
        <f>IF(JW93=1,RO$8&amp;IF(SUM(JX93:$KK93)=0,"",", "),"")</f>
        <v/>
      </c>
      <c r="RP93" t="str">
        <f>IF(JX93=1,RP$8&amp;IF(SUM(JY93:$KK93)=0,"",", "),"")</f>
        <v/>
      </c>
      <c r="RQ93" t="str">
        <f>IF(JY93=1,RQ$8&amp;IF(SUM(JZ93:$KK93)=0,"",", "),"")</f>
        <v/>
      </c>
      <c r="RR93" t="str">
        <f>IF(JZ93=1,RR$8&amp;IF(SUM(KA93:$KK93)=0,"",", "),"")</f>
        <v/>
      </c>
      <c r="RS93" t="str">
        <f>IF(KA93=1,RS$8&amp;IF(SUM(KB93:$KK93)=0,"",", "),"")</f>
        <v/>
      </c>
      <c r="RT93" t="str">
        <f>IF(KB93=1,RT$8&amp;IF(SUM(KC93:$KK93)=0,"",", "),"")</f>
        <v/>
      </c>
      <c r="RU93" t="str">
        <f>IF(KC93=1,RU$8&amp;IF(SUM(KD93:$KK93)=0,"",", "),"")</f>
        <v/>
      </c>
      <c r="RV93" t="str">
        <f>IF(KD93=1,RV$8&amp;IF(SUM(KE93:$KK93)=0,"",", "),"")</f>
        <v/>
      </c>
      <c r="RW93" t="str">
        <f>IF(KE93=1,RW$8&amp;IF(SUM(KF93:$KK93)=0,"",", "),"")</f>
        <v/>
      </c>
      <c r="RX93" t="str">
        <f>IF(KF93=1,RX$8&amp;IF(SUM(KG93:$KK93)=0,"",", "),"")</f>
        <v/>
      </c>
      <c r="RY93" t="str">
        <f>IF(KG93=1,RY$8&amp;IF(SUM(KH93:$KK93)=0,"",", "),"")</f>
        <v/>
      </c>
      <c r="RZ93" t="str">
        <f>IF(KH93=1,RZ$8&amp;IF(SUM(KI93:$KK93)=0,"",", "),"")</f>
        <v/>
      </c>
      <c r="SA93" t="str">
        <f>IF(KI93=1,SA$8&amp;IF(SUM(KJ93:$KK93)=0,"",", "),"")</f>
        <v/>
      </c>
      <c r="SB93" t="str">
        <f>IF(KJ93=1,SB$8&amp;IF(SUM(KK93:$KK93)=0,"",", "),"")</f>
        <v/>
      </c>
      <c r="SC93" t="str">
        <f t="shared" si="143"/>
        <v/>
      </c>
    </row>
    <row r="94" spans="1:497" ht="60" customHeight="1" x14ac:dyDescent="0.45">
      <c r="A94" s="62"/>
      <c r="B94" s="212" t="str">
        <f t="shared" si="72"/>
        <v/>
      </c>
      <c r="C94" s="212" t="str">
        <f t="shared" si="131"/>
        <v/>
      </c>
      <c r="D94" s="212" t="str">
        <f t="shared" si="132"/>
        <v/>
      </c>
      <c r="E94" s="212" t="str">
        <f t="shared" si="133"/>
        <v/>
      </c>
      <c r="F94" s="212" t="str">
        <f t="shared" si="134"/>
        <v/>
      </c>
      <c r="G94" s="237" t="str">
        <f>IF('EDCI Data'!B94="","",'EDCI Data'!B94)</f>
        <v/>
      </c>
      <c r="H94" s="238" t="str">
        <f>IF('EDCI Data'!C94="","",'EDCI Data'!C94)</f>
        <v/>
      </c>
      <c r="I94" s="239" t="str">
        <f>IF('EDCI Data'!D94="","",'EDCI Data'!D94)</f>
        <v/>
      </c>
      <c r="J94" s="240" t="str">
        <f>IF('EDCI Data'!E94="","",'EDCI Data'!E94)</f>
        <v/>
      </c>
      <c r="K94" s="237" t="str">
        <f>IF('EDCI Data'!F94="","",'EDCI Data'!F94)</f>
        <v/>
      </c>
      <c r="L94" s="237" t="str">
        <f>IF('EDCI Data'!G94="","",'EDCI Data'!G94)</f>
        <v/>
      </c>
      <c r="M94" s="237" t="str">
        <f>IF('EDCI Data'!H94="","",'EDCI Data'!H94)</f>
        <v/>
      </c>
      <c r="N94" s="237" t="str">
        <f>IF('EDCI Data'!I94="","",'EDCI Data'!I94)</f>
        <v/>
      </c>
      <c r="O94" s="237" t="str">
        <f>IF('EDCI Data'!J94="","",'EDCI Data'!J94)</f>
        <v/>
      </c>
      <c r="P94" s="237" t="str">
        <f>IF('EDCI Data'!K94="","",'EDCI Data'!K94)</f>
        <v/>
      </c>
      <c r="Q94" s="241" t="str">
        <f>IF('EDCI Data'!L94="","",'EDCI Data'!L94)</f>
        <v/>
      </c>
      <c r="R94" s="241" t="str">
        <f>IF('EDCI Data'!M94="","",'EDCI Data'!M94)</f>
        <v/>
      </c>
      <c r="S94" s="237" t="str">
        <f>IF('EDCI Data'!N94="","",'EDCI Data'!N94)</f>
        <v/>
      </c>
      <c r="T94" s="237" t="str">
        <f>IF('EDCI Data'!O94="","",'EDCI Data'!O94)</f>
        <v/>
      </c>
      <c r="U94" s="237" t="str">
        <f>IF('EDCI Data'!P94="","",'EDCI Data'!P94)</f>
        <v/>
      </c>
      <c r="V94" s="237" t="str">
        <f>IF('EDCI Data'!Q94="","",'EDCI Data'!Q94)</f>
        <v/>
      </c>
      <c r="W94" s="242" t="str">
        <f>IF('EDCI Data'!R94="","",'EDCI Data'!R94)</f>
        <v/>
      </c>
      <c r="X94" s="243" t="str">
        <f>IF('EDCI Data'!S94="","",'EDCI Data'!S94)</f>
        <v/>
      </c>
      <c r="Y94" s="243" t="str">
        <f>IF('EDCI Data'!T94="","",'EDCI Data'!T94)</f>
        <v/>
      </c>
      <c r="Z94" s="244" t="str">
        <f>IF('EDCI Data'!U94="","",'EDCI Data'!U94)</f>
        <v/>
      </c>
      <c r="AA94" s="237" t="str">
        <f>IF('EDCI Data'!V94="","",'EDCI Data'!V94)</f>
        <v/>
      </c>
      <c r="AB94" s="244" t="str">
        <f>IF('EDCI Data'!W94="","",'EDCI Data'!W94)</f>
        <v/>
      </c>
      <c r="AC94" s="237" t="str">
        <f>IF('EDCI Data'!X94="","",'EDCI Data'!X94)</f>
        <v/>
      </c>
      <c r="AD94" s="244" t="str">
        <f>IF('EDCI Data'!Y94="","",'EDCI Data'!Y94)</f>
        <v/>
      </c>
      <c r="AE94" s="237" t="str">
        <f>IF('EDCI Data'!Z94="","",'EDCI Data'!Z94)</f>
        <v/>
      </c>
      <c r="AF94" s="237" t="str">
        <f>IF('EDCI Data'!AA94="","",'EDCI Data'!AA94)</f>
        <v/>
      </c>
      <c r="AG94" s="237" t="str">
        <f>IF('EDCI Data'!AB94="","",'EDCI Data'!AB94)</f>
        <v/>
      </c>
      <c r="AH94" s="237" t="str">
        <f>IF('EDCI Data'!AC94="","",'EDCI Data'!AC94)</f>
        <v/>
      </c>
      <c r="AI94" s="237" t="str">
        <f>IF('EDCI Data'!AD94="","",'EDCI Data'!AD94)</f>
        <v/>
      </c>
      <c r="AJ94" s="237" t="str">
        <f>IF('EDCI Data'!AE94="","",'EDCI Data'!AE94)</f>
        <v/>
      </c>
      <c r="AK94" s="237" t="str">
        <f>IF('EDCI Data'!AF94="","",'EDCI Data'!AF94)</f>
        <v/>
      </c>
      <c r="AL94" s="237" t="str">
        <f>IF('EDCI Data'!AG94="","",'EDCI Data'!AG94)</f>
        <v/>
      </c>
      <c r="AM94" s="237" t="str">
        <f>IF('EDCI Data'!AH94="","",'EDCI Data'!AH94)</f>
        <v/>
      </c>
      <c r="AN94" s="237" t="str">
        <f>IF('EDCI Data'!AI94="","",'EDCI Data'!AI94)</f>
        <v/>
      </c>
      <c r="AO94" s="237" t="str">
        <f>IF('EDCI Data'!AJ94="","",'EDCI Data'!AJ94)</f>
        <v/>
      </c>
      <c r="AP94" s="237" t="str">
        <f>IF('EDCI Data'!AK94="","",'EDCI Data'!AK94)</f>
        <v/>
      </c>
      <c r="AQ94" s="237" t="str">
        <f>IF('EDCI Data'!AL94="","",'EDCI Data'!AL94)</f>
        <v/>
      </c>
      <c r="AR94" s="237" t="str">
        <f>IF('EDCI Data'!AM94="","",'EDCI Data'!AM94)</f>
        <v/>
      </c>
      <c r="AS94" s="237" t="str">
        <f>IF('EDCI Data'!AN94="","",'EDCI Data'!AN94)</f>
        <v/>
      </c>
      <c r="AT94" s="237" t="str">
        <f>IF('EDCI Data'!AO94="","",'EDCI Data'!AO94)</f>
        <v/>
      </c>
      <c r="AU94" s="237" t="str">
        <f>IF('EDCI Data'!AP94="","",'EDCI Data'!AP94)</f>
        <v/>
      </c>
      <c r="AV94" s="237" t="str">
        <f>IF('EDCI Data'!AQ94="","",'EDCI Data'!AQ94)</f>
        <v/>
      </c>
      <c r="AW94" s="237" t="str">
        <f>IF('EDCI Data'!AR94="","",'EDCI Data'!AR94)</f>
        <v/>
      </c>
      <c r="AX94" s="237" t="str">
        <f>IF('EDCI Data'!AS94="","",'EDCI Data'!AS94)</f>
        <v/>
      </c>
      <c r="AY94" s="237" t="str">
        <f>IF('EDCI Data'!AT94="","",'EDCI Data'!AT94)</f>
        <v/>
      </c>
      <c r="AZ94" s="237" t="str">
        <f>IF('EDCI Data'!AU94="","",'EDCI Data'!AU94)</f>
        <v/>
      </c>
      <c r="BA94" s="237" t="str">
        <f>IF('EDCI Data'!AV94="","",'EDCI Data'!AV94)</f>
        <v/>
      </c>
      <c r="BB94" s="245" t="str">
        <f>IF('EDCI Data'!AW94="","",'EDCI Data'!AW94)</f>
        <v/>
      </c>
      <c r="BC94" s="245" t="str">
        <f>IF('EDCI Data'!AX94="","",'EDCI Data'!AX94)</f>
        <v/>
      </c>
      <c r="BD94" s="246" t="str">
        <f t="shared" si="135"/>
        <v/>
      </c>
      <c r="BE94" s="247" t="str">
        <f>IF('EDCI Data'!AY94="","",'EDCI Data'!AY94)</f>
        <v/>
      </c>
      <c r="BF94" s="247" t="str">
        <f>IF('EDCI Data'!AZ94="","",'EDCI Data'!AZ94)</f>
        <v/>
      </c>
      <c r="BG94" s="247" t="str">
        <f>IF('EDCI Data'!BA94="","",'EDCI Data'!BA94)</f>
        <v/>
      </c>
      <c r="BH94" s="247" t="str">
        <f>IF('EDCI Data'!BB94="","",'EDCI Data'!BB94)</f>
        <v/>
      </c>
      <c r="BI94" s="247" t="str">
        <f>IF('EDCI Data'!BC94="","",'EDCI Data'!BC94)</f>
        <v/>
      </c>
      <c r="BJ94" s="247" t="str">
        <f>IF('EDCI Data'!BD94="","",'EDCI Data'!BD94)</f>
        <v/>
      </c>
      <c r="BK94" s="247" t="str">
        <f>IF('EDCI Data'!BE94="","",'EDCI Data'!BE94)</f>
        <v/>
      </c>
      <c r="BL94" s="247" t="str">
        <f>IF('EDCI Data'!BF94="","",'EDCI Data'!BF94)</f>
        <v/>
      </c>
      <c r="BM94" s="247" t="str">
        <f>IF('EDCI Data'!BG94="","",'EDCI Data'!BG94)</f>
        <v/>
      </c>
      <c r="BN94" s="248" t="str">
        <f>IF('EDCI Data'!BH94="","",'EDCI Data'!BH94)</f>
        <v/>
      </c>
      <c r="BO94" s="248" t="str">
        <f>IF('EDCI Data'!BI94="","",'EDCI Data'!BI94)</f>
        <v/>
      </c>
      <c r="BP94" s="249" t="str">
        <f>IF('EDCI Data'!BJ94="","",'EDCI Data'!BJ94)</f>
        <v/>
      </c>
      <c r="BQ94" s="248" t="str">
        <f>IF('EDCI Data'!BK94="","",'EDCI Data'!BK94)</f>
        <v/>
      </c>
      <c r="BR94" s="248" t="str">
        <f>IF('EDCI Data'!BL94="","",'EDCI Data'!BL94)</f>
        <v/>
      </c>
      <c r="BS94" s="250" t="str">
        <f>IF('EDCI Data'!BM94="","",'EDCI Data'!BM94)</f>
        <v/>
      </c>
      <c r="BT94" s="251" t="str">
        <f>IF('EDCI Data'!BN94="","",'EDCI Data'!BN94)</f>
        <v/>
      </c>
      <c r="BU94" s="246" t="str">
        <f>IF('EDCI Data'!BO94="","",'EDCI Data'!BO94)</f>
        <v/>
      </c>
      <c r="BV94" s="252">
        <f t="shared" si="136"/>
        <v>0</v>
      </c>
      <c r="BW94" s="252">
        <f t="shared" si="137"/>
        <v>0</v>
      </c>
      <c r="BX94" s="252">
        <f t="shared" si="138"/>
        <v>0</v>
      </c>
      <c r="BY94" s="252">
        <f t="shared" si="139"/>
        <v>0</v>
      </c>
      <c r="BZ94" t="str">
        <f t="shared" si="73"/>
        <v/>
      </c>
      <c r="CA94" s="253"/>
      <c r="CB94"/>
      <c r="CC94"/>
      <c r="CD94"/>
      <c r="CE94" t="str">
        <f t="shared" si="74"/>
        <v/>
      </c>
      <c r="CF94"/>
      <c r="CG94" t="str">
        <f t="shared" si="75"/>
        <v/>
      </c>
      <c r="CH94" t="str">
        <f t="shared" si="76"/>
        <v/>
      </c>
      <c r="CI94" t="str">
        <f t="shared" si="77"/>
        <v/>
      </c>
      <c r="CJ94" t="str">
        <f t="shared" si="78"/>
        <v/>
      </c>
      <c r="CK94"/>
      <c r="CL94"/>
      <c r="CM94" t="str">
        <f t="shared" si="79"/>
        <v/>
      </c>
      <c r="CN94" t="str">
        <f t="shared" si="80"/>
        <v/>
      </c>
      <c r="CO94" t="str">
        <f t="shared" si="81"/>
        <v/>
      </c>
      <c r="CP94" t="str">
        <f t="shared" si="82"/>
        <v/>
      </c>
      <c r="CQ94"/>
      <c r="CR94" t="str" cm="1">
        <f t="array" ref="CR94">IF(COUNTIFS($BZ$10:$BZ$259,$BZ94,$I$10:$I$259,$I94+1)&gt;0,IF(X94&lt;&gt;INDEX(Y$10:Y$259,MATCH(1,INDEX(($BZ94=$BZ$10:$BZ$259)*($I$10:$I$259=$I94+1),0,1),0)),"Number of FTEs in previous year do not align with Number of FTEs in current year across years, by definition these should be equal. Please check and update if required. "&amp;CHAR(10),""),"")</f>
        <v/>
      </c>
      <c r="CS94" t="str" cm="1">
        <f t="array" ref="CS94">IF(COUNTIFS($BZ$10:$BZ$259,$BZ94,$I$10:$I$259,$I94-1)&gt;0,IF(Y94&lt;&gt;INDEX(X$10:X$259,MATCH(1,INDEX(($BZ94=$BZ$10:$BZ$259)*($I$10:$I$259=$I94-1),0,1),0)),"Number of FTEs in previous year do not align with Number of FTEs in current year across years, by definition these should be equal. Please check and update if required. "&amp;CHAR(10),""),"")</f>
        <v/>
      </c>
      <c r="CT94" t="str">
        <f t="shared" si="83"/>
        <v/>
      </c>
      <c r="CU94" t="str">
        <f t="shared" si="84"/>
        <v/>
      </c>
      <c r="CV94"/>
      <c r="CW94" t="str">
        <f t="shared" si="85"/>
        <v/>
      </c>
      <c r="CX94"/>
      <c r="CY94" t="str">
        <f t="shared" si="86"/>
        <v/>
      </c>
      <c r="CZ94"/>
      <c r="DA94" t="str">
        <f t="shared" si="87"/>
        <v/>
      </c>
      <c r="DB94"/>
      <c r="DC94"/>
      <c r="DD94"/>
      <c r="DE94"/>
      <c r="DF94"/>
      <c r="DG94"/>
      <c r="DH94"/>
      <c r="DI94"/>
      <c r="DJ94"/>
      <c r="DK94"/>
      <c r="DL94"/>
      <c r="DM94"/>
      <c r="DN94"/>
      <c r="DO94"/>
      <c r="DP94"/>
      <c r="DQ94"/>
      <c r="DR94"/>
      <c r="DS94"/>
      <c r="DT94"/>
      <c r="DU94"/>
      <c r="DV94"/>
      <c r="DW94"/>
      <c r="DX94" t="str">
        <f t="shared" si="88"/>
        <v/>
      </c>
      <c r="DY94" t="str">
        <f t="shared" si="89"/>
        <v/>
      </c>
      <c r="DZ94" t="str">
        <f t="shared" si="90"/>
        <v/>
      </c>
      <c r="EA94" t="str">
        <f t="shared" si="91"/>
        <v/>
      </c>
      <c r="EB94" t="str">
        <f t="shared" si="92"/>
        <v/>
      </c>
      <c r="EC94" t="str">
        <f t="shared" si="93"/>
        <v/>
      </c>
      <c r="ED94" t="str">
        <f t="shared" si="94"/>
        <v/>
      </c>
      <c r="EE94" t="str">
        <f t="shared" si="95"/>
        <v/>
      </c>
      <c r="EF94" t="str">
        <f t="shared" si="96"/>
        <v/>
      </c>
      <c r="EG94" t="str">
        <f t="shared" si="97"/>
        <v/>
      </c>
      <c r="EH94" t="str">
        <f t="shared" si="98"/>
        <v/>
      </c>
      <c r="EI94" t="str">
        <f t="shared" si="99"/>
        <v/>
      </c>
      <c r="EJ94"/>
      <c r="EK94"/>
      <c r="EL94"/>
      <c r="EM94"/>
      <c r="EN94"/>
      <c r="EO94"/>
      <c r="EP94"/>
      <c r="EQ94" t="str">
        <f t="shared" si="100"/>
        <v/>
      </c>
      <c r="ER94" t="str">
        <f t="shared" si="101"/>
        <v/>
      </c>
      <c r="ES94" t="str">
        <f t="shared" si="102"/>
        <v/>
      </c>
      <c r="ET94"/>
      <c r="EU94" t="str">
        <f t="shared" si="103"/>
        <v/>
      </c>
      <c r="EV94"/>
      <c r="EW94" t="str">
        <f t="shared" si="104"/>
        <v/>
      </c>
      <c r="EX94"/>
      <c r="EY94" t="str">
        <f t="shared" si="105"/>
        <v/>
      </c>
      <c r="EZ94"/>
      <c r="FA94"/>
      <c r="FB94"/>
      <c r="FC94"/>
      <c r="FD94"/>
      <c r="FE94"/>
      <c r="FF94"/>
      <c r="FG94"/>
      <c r="FH94"/>
      <c r="FI94"/>
      <c r="FJ94"/>
      <c r="FK94"/>
      <c r="FL94"/>
      <c r="FM94"/>
      <c r="FN94"/>
      <c r="FO94"/>
      <c r="FP94"/>
      <c r="FQ94"/>
      <c r="FR94"/>
      <c r="FS94"/>
      <c r="FT94"/>
      <c r="FU94"/>
      <c r="FV94" t="str">
        <f t="shared" si="106"/>
        <v/>
      </c>
      <c r="FW94" t="str">
        <f t="shared" si="107"/>
        <v/>
      </c>
      <c r="FX94"/>
      <c r="FY94" t="str">
        <f t="shared" si="108"/>
        <v/>
      </c>
      <c r="FZ94" t="str">
        <f t="shared" si="109"/>
        <v/>
      </c>
      <c r="GA94" t="str">
        <f t="shared" si="110"/>
        <v/>
      </c>
      <c r="GB94" t="str">
        <f t="shared" si="111"/>
        <v/>
      </c>
      <c r="GC94" t="str">
        <f t="shared" si="112"/>
        <v/>
      </c>
      <c r="GD94" t="str">
        <f t="shared" si="113"/>
        <v/>
      </c>
      <c r="GE94" t="str">
        <f t="shared" si="114"/>
        <v/>
      </c>
      <c r="GF94" t="str">
        <f t="shared" si="115"/>
        <v/>
      </c>
      <c r="GG94" t="str">
        <f t="shared" si="116"/>
        <v/>
      </c>
      <c r="GH94"/>
      <c r="GI94"/>
      <c r="GJ94"/>
      <c r="GK94"/>
      <c r="GL94"/>
      <c r="GM94"/>
      <c r="GN94"/>
      <c r="GO94"/>
      <c r="GP94" t="str">
        <f t="shared" si="117"/>
        <v/>
      </c>
      <c r="GQ94" t="str">
        <f t="shared" si="118"/>
        <v/>
      </c>
      <c r="GR94"/>
      <c r="GS94" t="str">
        <f t="shared" si="119"/>
        <v/>
      </c>
      <c r="GT94"/>
      <c r="GU94" t="str">
        <f t="shared" si="120"/>
        <v/>
      </c>
      <c r="GV94"/>
      <c r="GW94" t="str">
        <f t="shared" si="121"/>
        <v/>
      </c>
      <c r="GX94"/>
      <c r="GY94"/>
      <c r="GZ94"/>
      <c r="HA94"/>
      <c r="HB94"/>
      <c r="HC94"/>
      <c r="HD94"/>
      <c r="HE94"/>
      <c r="HF94"/>
      <c r="HG94"/>
      <c r="HH94"/>
      <c r="HI94"/>
      <c r="HJ94"/>
      <c r="HK94"/>
      <c r="HL94"/>
      <c r="HM94"/>
      <c r="HN94"/>
      <c r="HO94"/>
      <c r="HP94"/>
      <c r="HQ94"/>
      <c r="HR94"/>
      <c r="HS94"/>
      <c r="HT94" t="str">
        <f t="shared" si="122"/>
        <v/>
      </c>
      <c r="HU94" t="str">
        <f t="shared" si="123"/>
        <v/>
      </c>
      <c r="HV94"/>
      <c r="HW94"/>
      <c r="HX94"/>
      <c r="HY94"/>
      <c r="HZ94"/>
      <c r="IA94"/>
      <c r="IB94"/>
      <c r="IC94"/>
      <c r="ID94"/>
      <c r="IE94" t="str">
        <f t="shared" si="124"/>
        <v/>
      </c>
      <c r="IF94"/>
      <c r="IG94"/>
      <c r="IH94"/>
      <c r="II94"/>
      <c r="IJ94"/>
      <c r="IK94"/>
      <c r="IL94"/>
      <c r="IM94"/>
      <c r="IN94"/>
      <c r="IO94"/>
      <c r="IP94"/>
      <c r="IQ94" t="str">
        <f t="shared" si="125"/>
        <v/>
      </c>
      <c r="IR94"/>
      <c r="IS94" t="str">
        <f t="shared" si="126"/>
        <v/>
      </c>
      <c r="IT94"/>
      <c r="IU94" t="str">
        <f t="shared" si="127"/>
        <v/>
      </c>
      <c r="IV94"/>
      <c r="IW94"/>
      <c r="IX94"/>
      <c r="IY94"/>
      <c r="IZ94"/>
      <c r="JA94"/>
      <c r="JB94"/>
      <c r="JC94"/>
      <c r="JD94"/>
      <c r="JE94"/>
      <c r="JF94"/>
      <c r="JG94"/>
      <c r="JH94"/>
      <c r="JI94"/>
      <c r="JJ94"/>
      <c r="JK94"/>
      <c r="JL94"/>
      <c r="JM94"/>
      <c r="JN94"/>
      <c r="JO94"/>
      <c r="JP94"/>
      <c r="JQ94"/>
      <c r="JR94" t="str">
        <f t="shared" si="128"/>
        <v/>
      </c>
      <c r="JS94" t="str">
        <f t="shared" si="129"/>
        <v/>
      </c>
      <c r="JT94"/>
      <c r="JU94"/>
      <c r="JV94"/>
      <c r="JW94"/>
      <c r="JX94"/>
      <c r="JY94"/>
      <c r="JZ94"/>
      <c r="KA94"/>
      <c r="KB94"/>
      <c r="KC94" t="str">
        <f t="shared" si="130"/>
        <v/>
      </c>
      <c r="KD94"/>
      <c r="KE94"/>
      <c r="KF94"/>
      <c r="KG94"/>
      <c r="KH94"/>
      <c r="KI94"/>
      <c r="KJ94"/>
      <c r="KK94"/>
      <c r="KL94" t="str">
        <f>IF(CT94=1,KL$8&amp;IF(SUM(CU94:$EQ94)=0,"",", "),"")</f>
        <v/>
      </c>
      <c r="KM94" t="str">
        <f>IF(CU94=1,KM$8&amp;IF(SUM(CV94:$EQ94)=0,"",", "),"")</f>
        <v/>
      </c>
      <c r="KN94" t="str">
        <f>IF(CV94=1,KN$8&amp;IF(SUM(CW94:$EQ94)=0,"",", "),"")</f>
        <v/>
      </c>
      <c r="KO94" t="str">
        <f>IF(CW94=1,KO$8&amp;IF(SUM(CX94:$EQ94)=0,"",", "),"")</f>
        <v/>
      </c>
      <c r="KP94" t="str">
        <f>IF(CX94=1,KP$8&amp;IF(SUM(CY94:$EQ94)=0,"",", "),"")</f>
        <v/>
      </c>
      <c r="KQ94" t="str">
        <f>IF(CY94=1,KQ$8&amp;IF(SUM(CZ94:$EQ94)=0,"",", "),"")</f>
        <v/>
      </c>
      <c r="KR94" t="str">
        <f>IF(CZ94=1,KR$8&amp;IF(SUM(DA94:$EQ94)=0,"",", "),"")</f>
        <v/>
      </c>
      <c r="KS94" t="str">
        <f>IF(DA94=1,KS$8&amp;IF(SUM(DB94:$EQ94)=0,"",", "),"")</f>
        <v/>
      </c>
      <c r="KT94" t="str">
        <f>IF(DB94=1,KT$8&amp;IF(SUM(DC94:$EQ94)=0,"",", "),"")</f>
        <v/>
      </c>
      <c r="KU94" t="str">
        <f>IF(DC94=1,KU$8&amp;IF(SUM(DD94:$EQ94)=0,"",", "),"")</f>
        <v/>
      </c>
      <c r="KV94" t="str">
        <f>IF(DD94=1,KV$8&amp;IF(SUM(DE94:$EQ94)=0,"",", "),"")</f>
        <v/>
      </c>
      <c r="KW94" t="str">
        <f>IF(DE94=1,KW$8&amp;IF(SUM(DF94:$EQ94)=0,"",", "),"")</f>
        <v/>
      </c>
      <c r="KX94" t="str">
        <f>IF(DF94=1,KX$8&amp;IF(SUM(DG94:$EQ94)=0,"",", "),"")</f>
        <v/>
      </c>
      <c r="KY94" t="str">
        <f>IF(DG94=1,KY$8&amp;IF(SUM(DH94:$EQ94)=0,"",", "),"")</f>
        <v/>
      </c>
      <c r="KZ94" t="str">
        <f>IF(DH94=1,KZ$8&amp;IF(SUM(DI94:$EQ94)=0,"",", "),"")</f>
        <v/>
      </c>
      <c r="LA94" t="str">
        <f>IF(DI94=1,LA$8&amp;IF(SUM(DJ94:$EQ94)=0,"",", "),"")</f>
        <v/>
      </c>
      <c r="LB94" t="str">
        <f>IF(DJ94=1,LB$8&amp;IF(SUM(DK94:$EQ94)=0,"",", "),"")</f>
        <v/>
      </c>
      <c r="LC94" t="str">
        <f>IF(DK94=1,LC$8&amp;IF(SUM(DL94:$EQ94)=0,"",", "),"")</f>
        <v/>
      </c>
      <c r="LD94" t="str">
        <f>IF(DL94=1,LD$8&amp;IF(SUM(DM94:$EQ94)=0,"",", "),"")</f>
        <v/>
      </c>
      <c r="LE94" t="str">
        <f>IF(DM94=1,LE$8&amp;IF(SUM(DN94:$EQ94)=0,"",", "),"")</f>
        <v/>
      </c>
      <c r="LF94" t="str">
        <f>IF(DN94=1,LF$8&amp;IF(SUM(DO94:$EQ94)=0,"",", "),"")</f>
        <v/>
      </c>
      <c r="LG94" t="str">
        <f>IF(DO94=1,LG$8&amp;IF(SUM(DP94:$EQ94)=0,"",", "),"")</f>
        <v/>
      </c>
      <c r="LH94" t="str">
        <f>IF(DP94=1,LH$8&amp;IF(SUM(DQ94:$EQ94)=0,"",", "),"")</f>
        <v/>
      </c>
      <c r="LI94" t="str">
        <f>IF(DQ94=1,LI$8&amp;IF(SUM(DR94:$EQ94)=0,"",", "),"")</f>
        <v/>
      </c>
      <c r="LJ94" t="str">
        <f>IF(DR94=1,LJ$8&amp;IF(SUM(DS94:$EQ94)=0,"",", "),"")</f>
        <v/>
      </c>
      <c r="LK94" t="str">
        <f>IF(DS94=1,LK$8&amp;IF(SUM(DT94:$EQ94)=0,"",", "),"")</f>
        <v/>
      </c>
      <c r="LL94" t="str">
        <f>IF(DT94=1,LL$8&amp;IF(SUM(DU94:$EQ94)=0,"",", "),"")</f>
        <v/>
      </c>
      <c r="LM94" t="str">
        <f>IF(DU94=1,LM$8&amp;IF(SUM(DV94:$EQ94)=0,"",", "),"")</f>
        <v/>
      </c>
      <c r="LN94" t="str">
        <f>IF(DV94=1,LN$8&amp;IF(SUM(DW94:$EQ94)=0,"",", "),"")</f>
        <v/>
      </c>
      <c r="LO94" t="str">
        <f>IF(DW94=1,LO$8&amp;IF(SUM(DX94:$EQ94)=0,"",", "),"")</f>
        <v/>
      </c>
      <c r="LP94" t="str">
        <f>IF(DX94=1,LP$8&amp;IF(SUM(DY94:$EQ94)=0,"",", "),"")</f>
        <v/>
      </c>
      <c r="LQ94" t="str">
        <f>IF(DY94=1,LQ$8&amp;IF(SUM(DZ94:$EQ94)=0,"",", "),"")</f>
        <v/>
      </c>
      <c r="LR94" t="str">
        <f>IF(DZ94=1,LR$8&amp;IF(SUM(EA94:$EQ94)=0,"",", "),"")</f>
        <v/>
      </c>
      <c r="LS94" t="str">
        <f>IF(EA94=1,LS$8&amp;IF(SUM(EB94:$EQ94)=0,"",", "),"")</f>
        <v/>
      </c>
      <c r="LT94" t="str">
        <f>IF(EB94=1,LT$8&amp;IF(SUM(EC94:$EQ94)=0,"",", "),"")</f>
        <v/>
      </c>
      <c r="LU94" t="str">
        <f>IF(EC94=1,LU$8&amp;IF(SUM(ED94:$EQ94)=0,"",", "),"")</f>
        <v/>
      </c>
      <c r="LV94" t="str">
        <f>IF(ED94=1,LV$8&amp;IF(SUM(EE94:$EQ94)=0,"",", "),"")</f>
        <v/>
      </c>
      <c r="LW94" t="str">
        <f>IF(EE94=1,LW$8&amp;IF(SUM(EF94:$EQ94)=0,"",", "),"")</f>
        <v/>
      </c>
      <c r="LX94" t="str">
        <f>IF(EF94=1,LX$8&amp;IF(SUM(EG94:$EQ94)=0,"",", "),"")</f>
        <v/>
      </c>
      <c r="LY94" t="str">
        <f>IF(EG94=1,LY$8&amp;IF(SUM(EH94:$EQ94)=0,"",", "),"")</f>
        <v/>
      </c>
      <c r="LZ94" t="str">
        <f>IF(EH94=1,LZ$8&amp;IF(SUM(EI94:$EQ94)=0,"",", "),"")</f>
        <v/>
      </c>
      <c r="MA94" t="str">
        <f>IF(EI94=1,MA$8&amp;IF(SUM(EJ94:$EQ94)=0,"",", "),"")</f>
        <v/>
      </c>
      <c r="MB94" t="str">
        <f>IF(EJ94=1,MB$8&amp;IF(SUM(EK94:$EQ94)=0,"",", "),"")</f>
        <v/>
      </c>
      <c r="MC94" t="str">
        <f>IF(EK94=1,MC$8&amp;IF(SUM(EL94:$EQ94)=0,"",", "),"")</f>
        <v/>
      </c>
      <c r="MD94" t="str">
        <f>IF(EL94=1,MD$8&amp;IF(SUM(EM94:$EQ94)=0,"",", "),"")</f>
        <v/>
      </c>
      <c r="ME94" t="str">
        <f>IF(EM94=1,ME$8&amp;IF(SUM(EN94:$EQ94)=0,"",", "),"")</f>
        <v/>
      </c>
      <c r="MF94" t="str">
        <f>IF(EN94=1,MF$8&amp;IF(SUM(EO94:$EQ94)=0,"",", "),"")</f>
        <v/>
      </c>
      <c r="MG94" t="str">
        <f>IF(EO94=1,MG$8&amp;IF(SUM(EP94:$EQ94)=0,"",", "),"")</f>
        <v/>
      </c>
      <c r="MH94" t="str">
        <f>IF(EP94=1,MH$8&amp;IF(SUM(EQ94:$EQ94)=0,"",", "),"")</f>
        <v/>
      </c>
      <c r="MI94" t="str">
        <f t="shared" si="140"/>
        <v/>
      </c>
      <c r="MJ94" t="str">
        <f>IF(ER94=1,MJ$8&amp;IF(SUM(ES94:$GO94)=0,"",", "),"")</f>
        <v/>
      </c>
      <c r="MK94" t="str">
        <f>IF(ES94=1,MK$8&amp;IF(SUM(ET94:$GO94)=0,"",", "),"")</f>
        <v/>
      </c>
      <c r="ML94" t="str">
        <f>IF(ET94=1,ML$8&amp;IF(SUM(EU94:$GO94)=0,"",", "),"")</f>
        <v/>
      </c>
      <c r="MM94" t="str">
        <f>IF(EU94=1,MM$8&amp;IF(SUM(EV94:$GO94)=0,"",", "),"")</f>
        <v/>
      </c>
      <c r="MN94" t="str">
        <f>IF(EV94=1,MN$8&amp;IF(SUM(EW94:$GO94)=0,"",", "),"")</f>
        <v/>
      </c>
      <c r="MO94" t="str">
        <f>IF(EW94=1,MO$8&amp;IF(SUM(EX94:$GO94)=0,"",", "),"")</f>
        <v/>
      </c>
      <c r="MP94" t="str">
        <f>IF(EX94=1,MP$8&amp;IF(SUM(EY94:$GO94)=0,"",", "),"")</f>
        <v/>
      </c>
      <c r="MQ94" t="str">
        <f>IF(EY94=1,MQ$8&amp;IF(SUM(EZ94:$GO94)=0,"",", "),"")</f>
        <v/>
      </c>
      <c r="MR94" t="str">
        <f>IF(EZ94=1,MR$8&amp;IF(SUM(FA94:$GO94)=0,"",", "),"")</f>
        <v/>
      </c>
      <c r="MS94" t="str">
        <f>IF(FA94=1,MS$8&amp;IF(SUM(FB94:$GO94)=0,"",", "),"")</f>
        <v/>
      </c>
      <c r="MT94" t="str">
        <f>IF(FB94=1,MT$8&amp;IF(SUM(FC94:$GO94)=0,"",", "),"")</f>
        <v/>
      </c>
      <c r="MU94" t="str">
        <f>IF(FC94=1,MU$8&amp;IF(SUM(FD94:$GO94)=0,"",", "),"")</f>
        <v/>
      </c>
      <c r="MV94" t="str">
        <f>IF(FD94=1,MV$8&amp;IF(SUM(FE94:$GO94)=0,"",", "),"")</f>
        <v/>
      </c>
      <c r="MW94" t="str">
        <f>IF(FE94=1,MW$8&amp;IF(SUM(FF94:$GO94)=0,"",", "),"")</f>
        <v/>
      </c>
      <c r="MX94" t="str">
        <f>IF(FF94=1,MX$8&amp;IF(SUM(FG94:$GO94)=0,"",", "),"")</f>
        <v/>
      </c>
      <c r="MY94" t="str">
        <f>IF(FG94=1,MY$8&amp;IF(SUM(FH94:$GO94)=0,"",", "),"")</f>
        <v/>
      </c>
      <c r="MZ94" t="str">
        <f>IF(FH94=1,MZ$8&amp;IF(SUM(FI94:$GO94)=0,"",", "),"")</f>
        <v/>
      </c>
      <c r="NA94" t="str">
        <f>IF(FI94=1,NA$8&amp;IF(SUM(FJ94:$GO94)=0,"",", "),"")</f>
        <v/>
      </c>
      <c r="NB94" t="str">
        <f>IF(FJ94=1,NB$8&amp;IF(SUM(FK94:$GO94)=0,"",", "),"")</f>
        <v/>
      </c>
      <c r="NC94" t="str">
        <f>IF(FK94=1,NC$8&amp;IF(SUM(FL94:$GO94)=0,"",", "),"")</f>
        <v/>
      </c>
      <c r="ND94" t="str">
        <f>IF(FL94=1,ND$8&amp;IF(SUM(FM94:$GO94)=0,"",", "),"")</f>
        <v/>
      </c>
      <c r="NE94" t="str">
        <f>IF(FM94=1,NE$8&amp;IF(SUM(FN94:$GO94)=0,"",", "),"")</f>
        <v/>
      </c>
      <c r="NF94" t="str">
        <f>IF(FN94=1,NF$8&amp;IF(SUM(FO94:$GO94)=0,"",", "),"")</f>
        <v/>
      </c>
      <c r="NG94" t="str">
        <f>IF(FO94=1,NG$8&amp;IF(SUM(FP94:$GO94)=0,"",", "),"")</f>
        <v/>
      </c>
      <c r="NH94" t="str">
        <f>IF(FP94=1,NH$8&amp;IF(SUM(FQ94:$GO94)=0,"",", "),"")</f>
        <v/>
      </c>
      <c r="NI94" t="str">
        <f>IF(FQ94=1,NI$8&amp;IF(SUM(FR94:$GO94)=0,"",", "),"")</f>
        <v/>
      </c>
      <c r="NJ94" t="str">
        <f>IF(FR94=1,NJ$8&amp;IF(SUM(FS94:$GO94)=0,"",", "),"")</f>
        <v/>
      </c>
      <c r="NK94" t="str">
        <f>IF(FS94=1,NK$8&amp;IF(SUM(FT94:$GO94)=0,"",", "),"")</f>
        <v/>
      </c>
      <c r="NL94" t="str">
        <f>IF(FT94=1,NL$8&amp;IF(SUM(FU94:$GO94)=0,"",", "),"")</f>
        <v/>
      </c>
      <c r="NM94" t="str">
        <f>IF(FU94=1,NM$8&amp;IF(SUM(FV94:$GO94)=0,"",", "),"")</f>
        <v/>
      </c>
      <c r="NN94" t="str">
        <f>IF(FV94=1,NN$8&amp;IF(SUM(FW94:$GO94)=0,"",", "),"")</f>
        <v/>
      </c>
      <c r="NO94" t="str">
        <f>IF(FW94=1,NO$8&amp;IF(SUM(FX94:$GO94)=0,"",", "),"")</f>
        <v/>
      </c>
      <c r="NP94" t="str">
        <f>IF(FX94=1,NP$8&amp;IF(SUM(FY94:$GO94)=0,"",", "),"")</f>
        <v/>
      </c>
      <c r="NQ94" t="str">
        <f>IF(FY94=1,NQ$8&amp;IF(SUM(FZ94:$GO94)=0,"",", "),"")</f>
        <v/>
      </c>
      <c r="NR94" t="str">
        <f>IF(FZ94=1,NR$8&amp;IF(SUM(GA94:$GO94)=0,"",", "),"")</f>
        <v/>
      </c>
      <c r="NS94" t="str">
        <f>IF(GA94=1,NS$8&amp;IF(SUM(GB94:$GO94)=0,"",", "),"")</f>
        <v/>
      </c>
      <c r="NT94" t="str">
        <f>IF(GB94=1,NT$8&amp;IF(SUM(GC94:$GO94)=0,"",", "),"")</f>
        <v/>
      </c>
      <c r="NU94" t="str">
        <f>IF(GC94=1,NU$8&amp;IF(SUM(GD94:$GO94)=0,"",", "),"")</f>
        <v/>
      </c>
      <c r="NV94" t="str">
        <f>IF(GD94=1,NV$8&amp;IF(SUM(GE94:$GO94)=0,"",", "),"")</f>
        <v/>
      </c>
      <c r="NW94" t="str">
        <f>IF(GE94=1,NW$8&amp;IF(SUM(GF94:$GO94)=0,"",", "),"")</f>
        <v/>
      </c>
      <c r="NX94" t="str">
        <f>IF(GF94=1,NX$8&amp;IF(SUM(GG94:$GO94)=0,"",", "),"")</f>
        <v/>
      </c>
      <c r="NY94" t="str">
        <f>IF(GG94=1,NY$8&amp;IF(SUM(GH94:$GO94)=0,"",", "),"")</f>
        <v/>
      </c>
      <c r="NZ94" t="str">
        <f>IF(GH94=1,NZ$8&amp;IF(SUM(GI94:$GO94)=0,"",", "),"")</f>
        <v/>
      </c>
      <c r="OA94" t="str">
        <f>IF(GI94=1,OA$8&amp;IF(SUM(GJ94:$GO94)=0,"",", "),"")</f>
        <v/>
      </c>
      <c r="OB94" t="str">
        <f>IF(GJ94=1,OB$8&amp;IF(SUM(GK94:$GO94)=0,"",", "),"")</f>
        <v/>
      </c>
      <c r="OC94" t="str">
        <f>IF(GK94=1,OC$8&amp;IF(SUM(GL94:$GO94)=0,"",", "),"")</f>
        <v/>
      </c>
      <c r="OD94" t="str">
        <f>IF(GL94=1,OD$8&amp;IF(SUM(GM94:$GO94)=0,"",", "),"")</f>
        <v/>
      </c>
      <c r="OE94" t="str">
        <f>IF(GM94=1,OE$8&amp;IF(SUM(GN94:$GO94)=0,"",", "),"")</f>
        <v/>
      </c>
      <c r="OF94" t="str">
        <f>IF(GN94=1,OF$8&amp;IF(SUM(GO94:$GO94)=0,"",", "),"")</f>
        <v/>
      </c>
      <c r="OG94" t="str">
        <f t="shared" si="141"/>
        <v/>
      </c>
      <c r="OH94" t="str">
        <f>IF(GP94=1,OH$8&amp;IF(SUM(GQ94:$IM94)=0,"",", "),"")</f>
        <v/>
      </c>
      <c r="OI94" t="str">
        <f>IF(GQ94=1,OI$8&amp;IF(SUM(GR94:$IM94)=0,"",", "),"")</f>
        <v/>
      </c>
      <c r="OJ94" t="str">
        <f>IF(GR94=1,OJ$8&amp;IF(SUM(GS94:$IM94)=0,"",", "),"")</f>
        <v/>
      </c>
      <c r="OK94" t="str">
        <f>IF(GS94=1,OK$8&amp;IF(SUM(GT94:$IM94)=0,"",", "),"")</f>
        <v/>
      </c>
      <c r="OL94" t="str">
        <f>IF(GT94=1,OL$8&amp;IF(SUM(GU94:$IM94)=0,"",", "),"")</f>
        <v/>
      </c>
      <c r="OM94" t="str">
        <f>IF(GU94=1,OM$8&amp;IF(SUM(GV94:$IM94)=0,"",", "),"")</f>
        <v/>
      </c>
      <c r="ON94" t="str">
        <f>IF(GV94=1,ON$8&amp;IF(SUM(GW94:$IM94)=0,"",", "),"")</f>
        <v/>
      </c>
      <c r="OO94" t="str">
        <f>IF(GW94=1,OO$8&amp;IF(SUM(GX94:$IM94)=0,"",", "),"")</f>
        <v/>
      </c>
      <c r="OP94" t="str">
        <f>IF(GX94=1,OP$8&amp;IF(SUM(GY94:$IM94)=0,"",", "),"")</f>
        <v/>
      </c>
      <c r="OQ94" t="str">
        <f>IF(GY94=1,OQ$8&amp;IF(SUM(GZ94:$IM94)=0,"",", "),"")</f>
        <v/>
      </c>
      <c r="OR94" t="str">
        <f>IF(GZ94=1,OR$8&amp;IF(SUM(HA94:$IM94)=0,"",", "),"")</f>
        <v/>
      </c>
      <c r="OS94" t="str">
        <f>IF(HA94=1,OS$8&amp;IF(SUM(HB94:$IM94)=0,"",", "),"")</f>
        <v/>
      </c>
      <c r="OT94" t="str">
        <f>IF(HB94=1,OT$8&amp;IF(SUM(HC94:$IM94)=0,"",", "),"")</f>
        <v/>
      </c>
      <c r="OU94" t="str">
        <f>IF(HC94=1,OU$8&amp;IF(SUM(HD94:$IM94)=0,"",", "),"")</f>
        <v/>
      </c>
      <c r="OV94" t="str">
        <f>IF(HD94=1,OV$8&amp;IF(SUM(HE94:$IM94)=0,"",", "),"")</f>
        <v/>
      </c>
      <c r="OW94" t="str">
        <f>IF(HE94=1,OW$8&amp;IF(SUM(HF94:$IM94)=0,"",", "),"")</f>
        <v/>
      </c>
      <c r="OX94" t="str">
        <f>IF(HF94=1,OX$8&amp;IF(SUM(HG94:$IM94)=0,"",", "),"")</f>
        <v/>
      </c>
      <c r="OY94" t="str">
        <f>IF(HG94=1,OY$8&amp;IF(SUM(HH94:$IM94)=0,"",", "),"")</f>
        <v/>
      </c>
      <c r="OZ94" t="str">
        <f>IF(HH94=1,OZ$8&amp;IF(SUM(HI94:$IM94)=0,"",", "),"")</f>
        <v/>
      </c>
      <c r="PA94" t="str">
        <f>IF(HI94=1,PA$8&amp;IF(SUM(HJ94:$IM94)=0,"",", "),"")</f>
        <v/>
      </c>
      <c r="PB94" t="str">
        <f>IF(HJ94=1,PB$8&amp;IF(SUM(HK94:$IM94)=0,"",", "),"")</f>
        <v/>
      </c>
      <c r="PC94" t="str">
        <f>IF(HK94=1,PC$8&amp;IF(SUM(HL94:$IM94)=0,"",", "),"")</f>
        <v/>
      </c>
      <c r="PD94" t="str">
        <f>IF(HL94=1,PD$8&amp;IF(SUM(HM94:$IM94)=0,"",", "),"")</f>
        <v/>
      </c>
      <c r="PE94" t="str">
        <f>IF(HM94=1,PE$8&amp;IF(SUM(HN94:$IM94)=0,"",", "),"")</f>
        <v/>
      </c>
      <c r="PF94" t="str">
        <f>IF(HN94=1,PF$8&amp;IF(SUM(HO94:$IM94)=0,"",", "),"")</f>
        <v/>
      </c>
      <c r="PG94" t="str">
        <f>IF(HO94=1,PG$8&amp;IF(SUM(HP94:$IM94)=0,"",", "),"")</f>
        <v/>
      </c>
      <c r="PH94" t="str">
        <f>IF(HP94=1,PH$8&amp;IF(SUM(HQ94:$IM94)=0,"",", "),"")</f>
        <v/>
      </c>
      <c r="PI94" t="str">
        <f>IF(HQ94=1,PI$8&amp;IF(SUM(HR94:$IM94)=0,"",", "),"")</f>
        <v/>
      </c>
      <c r="PJ94" t="str">
        <f>IF(HR94=1,PJ$8&amp;IF(SUM(HS94:$IM94)=0,"",", "),"")</f>
        <v/>
      </c>
      <c r="PK94" t="str">
        <f>IF(HS94=1,PK$8&amp;IF(SUM(HT94:$IM94)=0,"",", "),"")</f>
        <v/>
      </c>
      <c r="PL94" t="str">
        <f>IF(HT94=1,PL$8&amp;IF(SUM(HU94:$IM94)=0,"",", "),"")</f>
        <v/>
      </c>
      <c r="PM94" t="str">
        <f>IF(HU94=1,PM$8&amp;IF(SUM(HV94:$IM94)=0,"",", "),"")</f>
        <v/>
      </c>
      <c r="PN94" t="str">
        <f>IF(HV94=1,PN$8&amp;IF(SUM(HW94:$IM94)=0,"",", "),"")</f>
        <v/>
      </c>
      <c r="PO94" t="str">
        <f>IF(HW94=1,PO$8&amp;IF(SUM(HX94:$IM94)=0,"",", "),"")</f>
        <v/>
      </c>
      <c r="PP94" t="str">
        <f>IF(HX94=1,PP$8&amp;IF(SUM(HY94:$IM94)=0,"",", "),"")</f>
        <v/>
      </c>
      <c r="PQ94" t="str">
        <f>IF(HY94=1,PQ$8&amp;IF(SUM(HZ94:$IM94)=0,"",", "),"")</f>
        <v/>
      </c>
      <c r="PR94" t="str">
        <f>IF(HZ94=1,PR$8&amp;IF(SUM(IA94:$IM94)=0,"",", "),"")</f>
        <v/>
      </c>
      <c r="PS94" t="str">
        <f>IF(IA94=1,PS$8&amp;IF(SUM(IB94:$IM94)=0,"",", "),"")</f>
        <v/>
      </c>
      <c r="PT94" t="str">
        <f>IF(IB94=1,PT$8&amp;IF(SUM(IC94:$IM94)=0,"",", "),"")</f>
        <v/>
      </c>
      <c r="PU94" t="str">
        <f>IF(IC94=1,PU$8&amp;IF(SUM(ID94:$IM94)=0,"",", "),"")</f>
        <v/>
      </c>
      <c r="PV94" t="str">
        <f>IF(ID94=1,PV$8&amp;IF(SUM(IE94:$IM94)=0,"",", "),"")</f>
        <v/>
      </c>
      <c r="PW94" t="str">
        <f>IF(IE94=1,PW$8&amp;IF(SUM(IF94:$IM94)=0,"",", "),"")</f>
        <v/>
      </c>
      <c r="PX94" t="str">
        <f>IF(IF94=1,PX$8&amp;IF(SUM(IG94:$IM94)=0,"",", "),"")</f>
        <v/>
      </c>
      <c r="PY94" t="str">
        <f>IF(IG94=1,PY$8&amp;IF(SUM(IH94:$IM94)=0,"",", "),"")</f>
        <v/>
      </c>
      <c r="PZ94" t="str">
        <f>IF(IH94=1,PZ$8&amp;IF(SUM(II94:$IM94)=0,"",", "),"")</f>
        <v/>
      </c>
      <c r="QA94" t="str">
        <f>IF(II94=1,QA$8&amp;IF(SUM(IJ94:$IM94)=0,"",", "),"")</f>
        <v/>
      </c>
      <c r="QB94" t="str">
        <f>IF(IJ94=1,QB$8&amp;IF(SUM(IK94:$IM94)=0,"",", "),"")</f>
        <v/>
      </c>
      <c r="QC94" t="str">
        <f>IF(IK94=1,QC$8&amp;IF(SUM(IL94:$IM94)=0,"",", "),"")</f>
        <v/>
      </c>
      <c r="QD94" t="str">
        <f>IF(IL94=1,QD$8&amp;IF(SUM(IM94:$IM94)=0,"",", "),"")</f>
        <v/>
      </c>
      <c r="QE94" t="str">
        <f t="shared" si="142"/>
        <v/>
      </c>
      <c r="QF94" t="str">
        <f>IF(IN94=1,QF$8&amp;IF(SUM(IO94:$KK94)=0,"",", "),"")</f>
        <v/>
      </c>
      <c r="QG94" t="str">
        <f>IF(IO94=1,QG$8&amp;IF(SUM(IP94:$KK94)=0,"",", "),"")</f>
        <v/>
      </c>
      <c r="QH94" t="str">
        <f>IF(IP94=1,QH$8&amp;IF(SUM(IQ94:$KK94)=0,"",", "),"")</f>
        <v/>
      </c>
      <c r="QI94" t="str">
        <f>IF(IQ94=1,QI$8&amp;IF(SUM(IR94:$KK94)=0,"",", "),"")</f>
        <v/>
      </c>
      <c r="QJ94" t="str">
        <f>IF(IR94=1,QJ$8&amp;IF(SUM(IS94:$KK94)=0,"",", "),"")</f>
        <v/>
      </c>
      <c r="QK94" t="str">
        <f>IF(IS94=1,QK$8&amp;IF(SUM(IT94:$KK94)=0,"",", "),"")</f>
        <v/>
      </c>
      <c r="QL94" t="str">
        <f>IF(IT94=1,QL$8&amp;IF(SUM(IU94:$KK94)=0,"",", "),"")</f>
        <v/>
      </c>
      <c r="QM94" t="str">
        <f>IF(IU94=1,QM$8&amp;IF(SUM(IV94:$KK94)=0,"",", "),"")</f>
        <v/>
      </c>
      <c r="QN94" t="str">
        <f>IF(IV94=1,QN$8&amp;IF(SUM(IW94:$KK94)=0,"",", "),"")</f>
        <v/>
      </c>
      <c r="QO94" t="str">
        <f>IF(IW94=1,QO$8&amp;IF(SUM(IX94:$KK94)=0,"",", "),"")</f>
        <v/>
      </c>
      <c r="QP94" t="str">
        <f>IF(IX94=1,QP$8&amp;IF(SUM(IY94:$KK94)=0,"",", "),"")</f>
        <v/>
      </c>
      <c r="QQ94" t="str">
        <f>IF(IY94=1,QQ$8&amp;IF(SUM(IZ94:$KK94)=0,"",", "),"")</f>
        <v/>
      </c>
      <c r="QR94" t="str">
        <f>IF(IZ94=1,QR$8&amp;IF(SUM(JA94:$KK94)=0,"",", "),"")</f>
        <v/>
      </c>
      <c r="QS94" t="str">
        <f>IF(JA94=1,QS$8&amp;IF(SUM(JB94:$KK94)=0,"",", "),"")</f>
        <v/>
      </c>
      <c r="QT94" t="str">
        <f>IF(JB94=1,QT$8&amp;IF(SUM(JC94:$KK94)=0,"",", "),"")</f>
        <v/>
      </c>
      <c r="QU94" t="str">
        <f>IF(JC94=1,QU$8&amp;IF(SUM(JD94:$KK94)=0,"",", "),"")</f>
        <v/>
      </c>
      <c r="QV94" t="str">
        <f>IF(JD94=1,QV$8&amp;IF(SUM(JE94:$KK94)=0,"",", "),"")</f>
        <v/>
      </c>
      <c r="QW94" t="str">
        <f>IF(JE94=1,QW$8&amp;IF(SUM(JF94:$KK94)=0,"",", "),"")</f>
        <v/>
      </c>
      <c r="QX94" t="str">
        <f>IF(JF94=1,QX$8&amp;IF(SUM(JG94:$KK94)=0,"",", "),"")</f>
        <v/>
      </c>
      <c r="QY94" t="str">
        <f>IF(JG94=1,QY$8&amp;IF(SUM(JH94:$KK94)=0,"",", "),"")</f>
        <v/>
      </c>
      <c r="QZ94" t="str">
        <f>IF(JH94=1,QZ$8&amp;IF(SUM(JI94:$KK94)=0,"",", "),"")</f>
        <v/>
      </c>
      <c r="RA94" t="str">
        <f>IF(JI94=1,RA$8&amp;IF(SUM(JJ94:$KK94)=0,"",", "),"")</f>
        <v/>
      </c>
      <c r="RB94" t="str">
        <f>IF(JJ94=1,RB$8&amp;IF(SUM(JK94:$KK94)=0,"",", "),"")</f>
        <v/>
      </c>
      <c r="RC94" t="str">
        <f>IF(JK94=1,RC$8&amp;IF(SUM(JL94:$KK94)=0,"",", "),"")</f>
        <v/>
      </c>
      <c r="RD94" t="str">
        <f>IF(JL94=1,RD$8&amp;IF(SUM(JM94:$KK94)=0,"",", "),"")</f>
        <v/>
      </c>
      <c r="RE94" t="str">
        <f>IF(JM94=1,RE$8&amp;IF(SUM(JN94:$KK94)=0,"",", "),"")</f>
        <v/>
      </c>
      <c r="RF94" t="str">
        <f>IF(JN94=1,RF$8&amp;IF(SUM(JO94:$KK94)=0,"",", "),"")</f>
        <v/>
      </c>
      <c r="RG94" t="str">
        <f>IF(JO94=1,RG$8&amp;IF(SUM(JP94:$KK94)=0,"",", "),"")</f>
        <v/>
      </c>
      <c r="RH94" t="str">
        <f>IF(JP94=1,RH$8&amp;IF(SUM(JQ94:$KK94)=0,"",", "),"")</f>
        <v/>
      </c>
      <c r="RI94" t="str">
        <f>IF(JQ94=1,RI$8&amp;IF(SUM(JR94:$KK94)=0,"",", "),"")</f>
        <v/>
      </c>
      <c r="RJ94" t="str">
        <f>IF(JR94=1,RJ$8&amp;IF(SUM(JS94:$KK94)=0,"",", "),"")</f>
        <v/>
      </c>
      <c r="RK94" t="str">
        <f>IF(JS94=1,RK$8&amp;IF(SUM(JT94:$KK94)=0,"",", "),"")</f>
        <v/>
      </c>
      <c r="RL94" t="str">
        <f>IF(JT94=1,RL$8&amp;IF(SUM(JU94:$KK94)=0,"",", "),"")</f>
        <v/>
      </c>
      <c r="RM94" t="str">
        <f>IF(JU94=1,RM$8&amp;IF(SUM(JV94:$KK94)=0,"",", "),"")</f>
        <v/>
      </c>
      <c r="RN94" t="str">
        <f>IF(JV94=1,RN$8&amp;IF(SUM(JW94:$KK94)=0,"",", "),"")</f>
        <v/>
      </c>
      <c r="RO94" t="str">
        <f>IF(JW94=1,RO$8&amp;IF(SUM(JX94:$KK94)=0,"",", "),"")</f>
        <v/>
      </c>
      <c r="RP94" t="str">
        <f>IF(JX94=1,RP$8&amp;IF(SUM(JY94:$KK94)=0,"",", "),"")</f>
        <v/>
      </c>
      <c r="RQ94" t="str">
        <f>IF(JY94=1,RQ$8&amp;IF(SUM(JZ94:$KK94)=0,"",", "),"")</f>
        <v/>
      </c>
      <c r="RR94" t="str">
        <f>IF(JZ94=1,RR$8&amp;IF(SUM(KA94:$KK94)=0,"",", "),"")</f>
        <v/>
      </c>
      <c r="RS94" t="str">
        <f>IF(KA94=1,RS$8&amp;IF(SUM(KB94:$KK94)=0,"",", "),"")</f>
        <v/>
      </c>
      <c r="RT94" t="str">
        <f>IF(KB94=1,RT$8&amp;IF(SUM(KC94:$KK94)=0,"",", "),"")</f>
        <v/>
      </c>
      <c r="RU94" t="str">
        <f>IF(KC94=1,RU$8&amp;IF(SUM(KD94:$KK94)=0,"",", "),"")</f>
        <v/>
      </c>
      <c r="RV94" t="str">
        <f>IF(KD94=1,RV$8&amp;IF(SUM(KE94:$KK94)=0,"",", "),"")</f>
        <v/>
      </c>
      <c r="RW94" t="str">
        <f>IF(KE94=1,RW$8&amp;IF(SUM(KF94:$KK94)=0,"",", "),"")</f>
        <v/>
      </c>
      <c r="RX94" t="str">
        <f>IF(KF94=1,RX$8&amp;IF(SUM(KG94:$KK94)=0,"",", "),"")</f>
        <v/>
      </c>
      <c r="RY94" t="str">
        <f>IF(KG94=1,RY$8&amp;IF(SUM(KH94:$KK94)=0,"",", "),"")</f>
        <v/>
      </c>
      <c r="RZ94" t="str">
        <f>IF(KH94=1,RZ$8&amp;IF(SUM(KI94:$KK94)=0,"",", "),"")</f>
        <v/>
      </c>
      <c r="SA94" t="str">
        <f>IF(KI94=1,SA$8&amp;IF(SUM(KJ94:$KK94)=0,"",", "),"")</f>
        <v/>
      </c>
      <c r="SB94" t="str">
        <f>IF(KJ94=1,SB$8&amp;IF(SUM(KK94:$KK94)=0,"",", "),"")</f>
        <v/>
      </c>
      <c r="SC94" t="str">
        <f t="shared" si="143"/>
        <v/>
      </c>
    </row>
    <row r="95" spans="1:497" ht="60" customHeight="1" x14ac:dyDescent="0.45">
      <c r="A95" s="62"/>
      <c r="B95" s="212" t="str">
        <f t="shared" si="72"/>
        <v/>
      </c>
      <c r="C95" s="212" t="str">
        <f t="shared" si="131"/>
        <v/>
      </c>
      <c r="D95" s="212" t="str">
        <f t="shared" si="132"/>
        <v/>
      </c>
      <c r="E95" s="212" t="str">
        <f t="shared" si="133"/>
        <v/>
      </c>
      <c r="F95" s="212" t="str">
        <f t="shared" si="134"/>
        <v/>
      </c>
      <c r="G95" s="237" t="str">
        <f>IF('EDCI Data'!B95="","",'EDCI Data'!B95)</f>
        <v/>
      </c>
      <c r="H95" s="238" t="str">
        <f>IF('EDCI Data'!C95="","",'EDCI Data'!C95)</f>
        <v/>
      </c>
      <c r="I95" s="239" t="str">
        <f>IF('EDCI Data'!D95="","",'EDCI Data'!D95)</f>
        <v/>
      </c>
      <c r="J95" s="240" t="str">
        <f>IF('EDCI Data'!E95="","",'EDCI Data'!E95)</f>
        <v/>
      </c>
      <c r="K95" s="237" t="str">
        <f>IF('EDCI Data'!F95="","",'EDCI Data'!F95)</f>
        <v/>
      </c>
      <c r="L95" s="237" t="str">
        <f>IF('EDCI Data'!G95="","",'EDCI Data'!G95)</f>
        <v/>
      </c>
      <c r="M95" s="237" t="str">
        <f>IF('EDCI Data'!H95="","",'EDCI Data'!H95)</f>
        <v/>
      </c>
      <c r="N95" s="237" t="str">
        <f>IF('EDCI Data'!I95="","",'EDCI Data'!I95)</f>
        <v/>
      </c>
      <c r="O95" s="237" t="str">
        <f>IF('EDCI Data'!J95="","",'EDCI Data'!J95)</f>
        <v/>
      </c>
      <c r="P95" s="237" t="str">
        <f>IF('EDCI Data'!K95="","",'EDCI Data'!K95)</f>
        <v/>
      </c>
      <c r="Q95" s="241" t="str">
        <f>IF('EDCI Data'!L95="","",'EDCI Data'!L95)</f>
        <v/>
      </c>
      <c r="R95" s="241" t="str">
        <f>IF('EDCI Data'!M95="","",'EDCI Data'!M95)</f>
        <v/>
      </c>
      <c r="S95" s="237" t="str">
        <f>IF('EDCI Data'!N95="","",'EDCI Data'!N95)</f>
        <v/>
      </c>
      <c r="T95" s="237" t="str">
        <f>IF('EDCI Data'!O95="","",'EDCI Data'!O95)</f>
        <v/>
      </c>
      <c r="U95" s="237" t="str">
        <f>IF('EDCI Data'!P95="","",'EDCI Data'!P95)</f>
        <v/>
      </c>
      <c r="V95" s="237" t="str">
        <f>IF('EDCI Data'!Q95="","",'EDCI Data'!Q95)</f>
        <v/>
      </c>
      <c r="W95" s="242" t="str">
        <f>IF('EDCI Data'!R95="","",'EDCI Data'!R95)</f>
        <v/>
      </c>
      <c r="X95" s="243" t="str">
        <f>IF('EDCI Data'!S95="","",'EDCI Data'!S95)</f>
        <v/>
      </c>
      <c r="Y95" s="243" t="str">
        <f>IF('EDCI Data'!T95="","",'EDCI Data'!T95)</f>
        <v/>
      </c>
      <c r="Z95" s="244" t="str">
        <f>IF('EDCI Data'!U95="","",'EDCI Data'!U95)</f>
        <v/>
      </c>
      <c r="AA95" s="237" t="str">
        <f>IF('EDCI Data'!V95="","",'EDCI Data'!V95)</f>
        <v/>
      </c>
      <c r="AB95" s="244" t="str">
        <f>IF('EDCI Data'!W95="","",'EDCI Data'!W95)</f>
        <v/>
      </c>
      <c r="AC95" s="237" t="str">
        <f>IF('EDCI Data'!X95="","",'EDCI Data'!X95)</f>
        <v/>
      </c>
      <c r="AD95" s="244" t="str">
        <f>IF('EDCI Data'!Y95="","",'EDCI Data'!Y95)</f>
        <v/>
      </c>
      <c r="AE95" s="237" t="str">
        <f>IF('EDCI Data'!Z95="","",'EDCI Data'!Z95)</f>
        <v/>
      </c>
      <c r="AF95" s="237" t="str">
        <f>IF('EDCI Data'!AA95="","",'EDCI Data'!AA95)</f>
        <v/>
      </c>
      <c r="AG95" s="237" t="str">
        <f>IF('EDCI Data'!AB95="","",'EDCI Data'!AB95)</f>
        <v/>
      </c>
      <c r="AH95" s="237" t="str">
        <f>IF('EDCI Data'!AC95="","",'EDCI Data'!AC95)</f>
        <v/>
      </c>
      <c r="AI95" s="237" t="str">
        <f>IF('EDCI Data'!AD95="","",'EDCI Data'!AD95)</f>
        <v/>
      </c>
      <c r="AJ95" s="237" t="str">
        <f>IF('EDCI Data'!AE95="","",'EDCI Data'!AE95)</f>
        <v/>
      </c>
      <c r="AK95" s="237" t="str">
        <f>IF('EDCI Data'!AF95="","",'EDCI Data'!AF95)</f>
        <v/>
      </c>
      <c r="AL95" s="237" t="str">
        <f>IF('EDCI Data'!AG95="","",'EDCI Data'!AG95)</f>
        <v/>
      </c>
      <c r="AM95" s="237" t="str">
        <f>IF('EDCI Data'!AH95="","",'EDCI Data'!AH95)</f>
        <v/>
      </c>
      <c r="AN95" s="237" t="str">
        <f>IF('EDCI Data'!AI95="","",'EDCI Data'!AI95)</f>
        <v/>
      </c>
      <c r="AO95" s="237" t="str">
        <f>IF('EDCI Data'!AJ95="","",'EDCI Data'!AJ95)</f>
        <v/>
      </c>
      <c r="AP95" s="237" t="str">
        <f>IF('EDCI Data'!AK95="","",'EDCI Data'!AK95)</f>
        <v/>
      </c>
      <c r="AQ95" s="237" t="str">
        <f>IF('EDCI Data'!AL95="","",'EDCI Data'!AL95)</f>
        <v/>
      </c>
      <c r="AR95" s="237" t="str">
        <f>IF('EDCI Data'!AM95="","",'EDCI Data'!AM95)</f>
        <v/>
      </c>
      <c r="AS95" s="237" t="str">
        <f>IF('EDCI Data'!AN95="","",'EDCI Data'!AN95)</f>
        <v/>
      </c>
      <c r="AT95" s="237" t="str">
        <f>IF('EDCI Data'!AO95="","",'EDCI Data'!AO95)</f>
        <v/>
      </c>
      <c r="AU95" s="237" t="str">
        <f>IF('EDCI Data'!AP95="","",'EDCI Data'!AP95)</f>
        <v/>
      </c>
      <c r="AV95" s="237" t="str">
        <f>IF('EDCI Data'!AQ95="","",'EDCI Data'!AQ95)</f>
        <v/>
      </c>
      <c r="AW95" s="237" t="str">
        <f>IF('EDCI Data'!AR95="","",'EDCI Data'!AR95)</f>
        <v/>
      </c>
      <c r="AX95" s="237" t="str">
        <f>IF('EDCI Data'!AS95="","",'EDCI Data'!AS95)</f>
        <v/>
      </c>
      <c r="AY95" s="237" t="str">
        <f>IF('EDCI Data'!AT95="","",'EDCI Data'!AT95)</f>
        <v/>
      </c>
      <c r="AZ95" s="237" t="str">
        <f>IF('EDCI Data'!AU95="","",'EDCI Data'!AU95)</f>
        <v/>
      </c>
      <c r="BA95" s="237" t="str">
        <f>IF('EDCI Data'!AV95="","",'EDCI Data'!AV95)</f>
        <v/>
      </c>
      <c r="BB95" s="245" t="str">
        <f>IF('EDCI Data'!AW95="","",'EDCI Data'!AW95)</f>
        <v/>
      </c>
      <c r="BC95" s="245" t="str">
        <f>IF('EDCI Data'!AX95="","",'EDCI Data'!AX95)</f>
        <v/>
      </c>
      <c r="BD95" s="246" t="str">
        <f t="shared" si="135"/>
        <v/>
      </c>
      <c r="BE95" s="247" t="str">
        <f>IF('EDCI Data'!AY95="","",'EDCI Data'!AY95)</f>
        <v/>
      </c>
      <c r="BF95" s="247" t="str">
        <f>IF('EDCI Data'!AZ95="","",'EDCI Data'!AZ95)</f>
        <v/>
      </c>
      <c r="BG95" s="247" t="str">
        <f>IF('EDCI Data'!BA95="","",'EDCI Data'!BA95)</f>
        <v/>
      </c>
      <c r="BH95" s="247" t="str">
        <f>IF('EDCI Data'!BB95="","",'EDCI Data'!BB95)</f>
        <v/>
      </c>
      <c r="BI95" s="247" t="str">
        <f>IF('EDCI Data'!BC95="","",'EDCI Data'!BC95)</f>
        <v/>
      </c>
      <c r="BJ95" s="247" t="str">
        <f>IF('EDCI Data'!BD95="","",'EDCI Data'!BD95)</f>
        <v/>
      </c>
      <c r="BK95" s="247" t="str">
        <f>IF('EDCI Data'!BE95="","",'EDCI Data'!BE95)</f>
        <v/>
      </c>
      <c r="BL95" s="247" t="str">
        <f>IF('EDCI Data'!BF95="","",'EDCI Data'!BF95)</f>
        <v/>
      </c>
      <c r="BM95" s="247" t="str">
        <f>IF('EDCI Data'!BG95="","",'EDCI Data'!BG95)</f>
        <v/>
      </c>
      <c r="BN95" s="248" t="str">
        <f>IF('EDCI Data'!BH95="","",'EDCI Data'!BH95)</f>
        <v/>
      </c>
      <c r="BO95" s="248" t="str">
        <f>IF('EDCI Data'!BI95="","",'EDCI Data'!BI95)</f>
        <v/>
      </c>
      <c r="BP95" s="249" t="str">
        <f>IF('EDCI Data'!BJ95="","",'EDCI Data'!BJ95)</f>
        <v/>
      </c>
      <c r="BQ95" s="248" t="str">
        <f>IF('EDCI Data'!BK95="","",'EDCI Data'!BK95)</f>
        <v/>
      </c>
      <c r="BR95" s="248" t="str">
        <f>IF('EDCI Data'!BL95="","",'EDCI Data'!BL95)</f>
        <v/>
      </c>
      <c r="BS95" s="250" t="str">
        <f>IF('EDCI Data'!BM95="","",'EDCI Data'!BM95)</f>
        <v/>
      </c>
      <c r="BT95" s="251" t="str">
        <f>IF('EDCI Data'!BN95="","",'EDCI Data'!BN95)</f>
        <v/>
      </c>
      <c r="BU95" s="246" t="str">
        <f>IF('EDCI Data'!BO95="","",'EDCI Data'!BO95)</f>
        <v/>
      </c>
      <c r="BV95" s="252">
        <f t="shared" si="136"/>
        <v>0</v>
      </c>
      <c r="BW95" s="252">
        <f t="shared" si="137"/>
        <v>0</v>
      </c>
      <c r="BX95" s="252">
        <f t="shared" si="138"/>
        <v>0</v>
      </c>
      <c r="BY95" s="252">
        <f t="shared" si="139"/>
        <v>0</v>
      </c>
      <c r="BZ95" t="str">
        <f t="shared" si="73"/>
        <v/>
      </c>
      <c r="CA95" s="253"/>
      <c r="CB95"/>
      <c r="CC95"/>
      <c r="CD95"/>
      <c r="CE95" t="str">
        <f t="shared" si="74"/>
        <v/>
      </c>
      <c r="CF95"/>
      <c r="CG95" t="str">
        <f t="shared" si="75"/>
        <v/>
      </c>
      <c r="CH95" t="str">
        <f t="shared" si="76"/>
        <v/>
      </c>
      <c r="CI95" t="str">
        <f t="shared" si="77"/>
        <v/>
      </c>
      <c r="CJ95" t="str">
        <f t="shared" si="78"/>
        <v/>
      </c>
      <c r="CK95"/>
      <c r="CL95"/>
      <c r="CM95" t="str">
        <f t="shared" si="79"/>
        <v/>
      </c>
      <c r="CN95" t="str">
        <f t="shared" si="80"/>
        <v/>
      </c>
      <c r="CO95" t="str">
        <f t="shared" si="81"/>
        <v/>
      </c>
      <c r="CP95" t="str">
        <f t="shared" si="82"/>
        <v/>
      </c>
      <c r="CQ95"/>
      <c r="CR95" t="str" cm="1">
        <f t="array" ref="CR95">IF(COUNTIFS($BZ$10:$BZ$259,$BZ95,$I$10:$I$259,$I95+1)&gt;0,IF(X95&lt;&gt;INDEX(Y$10:Y$259,MATCH(1,INDEX(($BZ95=$BZ$10:$BZ$259)*($I$10:$I$259=$I95+1),0,1),0)),"Number of FTEs in previous year do not align with Number of FTEs in current year across years, by definition these should be equal. Please check and update if required. "&amp;CHAR(10),""),"")</f>
        <v/>
      </c>
      <c r="CS95" t="str" cm="1">
        <f t="array" ref="CS95">IF(COUNTIFS($BZ$10:$BZ$259,$BZ95,$I$10:$I$259,$I95-1)&gt;0,IF(Y95&lt;&gt;INDEX(X$10:X$259,MATCH(1,INDEX(($BZ95=$BZ$10:$BZ$259)*($I$10:$I$259=$I95-1),0,1),0)),"Number of FTEs in previous year do not align with Number of FTEs in current year across years, by definition these should be equal. Please check and update if required. "&amp;CHAR(10),""),"")</f>
        <v/>
      </c>
      <c r="CT95" t="str">
        <f t="shared" si="83"/>
        <v/>
      </c>
      <c r="CU95" t="str">
        <f t="shared" si="84"/>
        <v/>
      </c>
      <c r="CV95"/>
      <c r="CW95" t="str">
        <f t="shared" si="85"/>
        <v/>
      </c>
      <c r="CX95"/>
      <c r="CY95" t="str">
        <f t="shared" si="86"/>
        <v/>
      </c>
      <c r="CZ95"/>
      <c r="DA95" t="str">
        <f t="shared" si="87"/>
        <v/>
      </c>
      <c r="DB95"/>
      <c r="DC95"/>
      <c r="DD95"/>
      <c r="DE95"/>
      <c r="DF95"/>
      <c r="DG95"/>
      <c r="DH95"/>
      <c r="DI95"/>
      <c r="DJ95"/>
      <c r="DK95"/>
      <c r="DL95"/>
      <c r="DM95"/>
      <c r="DN95"/>
      <c r="DO95"/>
      <c r="DP95"/>
      <c r="DQ95"/>
      <c r="DR95"/>
      <c r="DS95"/>
      <c r="DT95"/>
      <c r="DU95"/>
      <c r="DV95"/>
      <c r="DW95"/>
      <c r="DX95" t="str">
        <f t="shared" si="88"/>
        <v/>
      </c>
      <c r="DY95" t="str">
        <f t="shared" si="89"/>
        <v/>
      </c>
      <c r="DZ95" t="str">
        <f t="shared" si="90"/>
        <v/>
      </c>
      <c r="EA95" t="str">
        <f t="shared" si="91"/>
        <v/>
      </c>
      <c r="EB95" t="str">
        <f t="shared" si="92"/>
        <v/>
      </c>
      <c r="EC95" t="str">
        <f t="shared" si="93"/>
        <v/>
      </c>
      <c r="ED95" t="str">
        <f t="shared" si="94"/>
        <v/>
      </c>
      <c r="EE95" t="str">
        <f t="shared" si="95"/>
        <v/>
      </c>
      <c r="EF95" t="str">
        <f t="shared" si="96"/>
        <v/>
      </c>
      <c r="EG95" t="str">
        <f t="shared" si="97"/>
        <v/>
      </c>
      <c r="EH95" t="str">
        <f t="shared" si="98"/>
        <v/>
      </c>
      <c r="EI95" t="str">
        <f t="shared" si="99"/>
        <v/>
      </c>
      <c r="EJ95"/>
      <c r="EK95"/>
      <c r="EL95"/>
      <c r="EM95"/>
      <c r="EN95"/>
      <c r="EO95"/>
      <c r="EP95"/>
      <c r="EQ95" t="str">
        <f t="shared" si="100"/>
        <v/>
      </c>
      <c r="ER95" t="str">
        <f t="shared" si="101"/>
        <v/>
      </c>
      <c r="ES95" t="str">
        <f t="shared" si="102"/>
        <v/>
      </c>
      <c r="ET95"/>
      <c r="EU95" t="str">
        <f t="shared" si="103"/>
        <v/>
      </c>
      <c r="EV95"/>
      <c r="EW95" t="str">
        <f t="shared" si="104"/>
        <v/>
      </c>
      <c r="EX95"/>
      <c r="EY95" t="str">
        <f t="shared" si="105"/>
        <v/>
      </c>
      <c r="EZ95"/>
      <c r="FA95"/>
      <c r="FB95"/>
      <c r="FC95"/>
      <c r="FD95"/>
      <c r="FE95"/>
      <c r="FF95"/>
      <c r="FG95"/>
      <c r="FH95"/>
      <c r="FI95"/>
      <c r="FJ95"/>
      <c r="FK95"/>
      <c r="FL95"/>
      <c r="FM95"/>
      <c r="FN95"/>
      <c r="FO95"/>
      <c r="FP95"/>
      <c r="FQ95"/>
      <c r="FR95"/>
      <c r="FS95"/>
      <c r="FT95"/>
      <c r="FU95"/>
      <c r="FV95" t="str">
        <f t="shared" si="106"/>
        <v/>
      </c>
      <c r="FW95" t="str">
        <f t="shared" si="107"/>
        <v/>
      </c>
      <c r="FX95"/>
      <c r="FY95" t="str">
        <f t="shared" si="108"/>
        <v/>
      </c>
      <c r="FZ95" t="str">
        <f t="shared" si="109"/>
        <v/>
      </c>
      <c r="GA95" t="str">
        <f t="shared" si="110"/>
        <v/>
      </c>
      <c r="GB95" t="str">
        <f t="shared" si="111"/>
        <v/>
      </c>
      <c r="GC95" t="str">
        <f t="shared" si="112"/>
        <v/>
      </c>
      <c r="GD95" t="str">
        <f t="shared" si="113"/>
        <v/>
      </c>
      <c r="GE95" t="str">
        <f t="shared" si="114"/>
        <v/>
      </c>
      <c r="GF95" t="str">
        <f t="shared" si="115"/>
        <v/>
      </c>
      <c r="GG95" t="str">
        <f t="shared" si="116"/>
        <v/>
      </c>
      <c r="GH95"/>
      <c r="GI95"/>
      <c r="GJ95"/>
      <c r="GK95"/>
      <c r="GL95"/>
      <c r="GM95"/>
      <c r="GN95"/>
      <c r="GO95"/>
      <c r="GP95" t="str">
        <f t="shared" si="117"/>
        <v/>
      </c>
      <c r="GQ95" t="str">
        <f t="shared" si="118"/>
        <v/>
      </c>
      <c r="GR95"/>
      <c r="GS95" t="str">
        <f t="shared" si="119"/>
        <v/>
      </c>
      <c r="GT95"/>
      <c r="GU95" t="str">
        <f t="shared" si="120"/>
        <v/>
      </c>
      <c r="GV95"/>
      <c r="GW95" t="str">
        <f t="shared" si="121"/>
        <v/>
      </c>
      <c r="GX95"/>
      <c r="GY95"/>
      <c r="GZ95"/>
      <c r="HA95"/>
      <c r="HB95"/>
      <c r="HC95"/>
      <c r="HD95"/>
      <c r="HE95"/>
      <c r="HF95"/>
      <c r="HG95"/>
      <c r="HH95"/>
      <c r="HI95"/>
      <c r="HJ95"/>
      <c r="HK95"/>
      <c r="HL95"/>
      <c r="HM95"/>
      <c r="HN95"/>
      <c r="HO95"/>
      <c r="HP95"/>
      <c r="HQ95"/>
      <c r="HR95"/>
      <c r="HS95"/>
      <c r="HT95" t="str">
        <f t="shared" si="122"/>
        <v/>
      </c>
      <c r="HU95" t="str">
        <f t="shared" si="123"/>
        <v/>
      </c>
      <c r="HV95"/>
      <c r="HW95"/>
      <c r="HX95"/>
      <c r="HY95"/>
      <c r="HZ95"/>
      <c r="IA95"/>
      <c r="IB95"/>
      <c r="IC95"/>
      <c r="ID95"/>
      <c r="IE95" t="str">
        <f t="shared" si="124"/>
        <v/>
      </c>
      <c r="IF95"/>
      <c r="IG95"/>
      <c r="IH95"/>
      <c r="II95"/>
      <c r="IJ95"/>
      <c r="IK95"/>
      <c r="IL95"/>
      <c r="IM95"/>
      <c r="IN95"/>
      <c r="IO95"/>
      <c r="IP95"/>
      <c r="IQ95" t="str">
        <f t="shared" si="125"/>
        <v/>
      </c>
      <c r="IR95"/>
      <c r="IS95" t="str">
        <f t="shared" si="126"/>
        <v/>
      </c>
      <c r="IT95"/>
      <c r="IU95" t="str">
        <f t="shared" si="127"/>
        <v/>
      </c>
      <c r="IV95"/>
      <c r="IW95"/>
      <c r="IX95"/>
      <c r="IY95"/>
      <c r="IZ95"/>
      <c r="JA95"/>
      <c r="JB95"/>
      <c r="JC95"/>
      <c r="JD95"/>
      <c r="JE95"/>
      <c r="JF95"/>
      <c r="JG95"/>
      <c r="JH95"/>
      <c r="JI95"/>
      <c r="JJ95"/>
      <c r="JK95"/>
      <c r="JL95"/>
      <c r="JM95"/>
      <c r="JN95"/>
      <c r="JO95"/>
      <c r="JP95"/>
      <c r="JQ95"/>
      <c r="JR95" t="str">
        <f t="shared" si="128"/>
        <v/>
      </c>
      <c r="JS95" t="str">
        <f t="shared" si="129"/>
        <v/>
      </c>
      <c r="JT95"/>
      <c r="JU95"/>
      <c r="JV95"/>
      <c r="JW95"/>
      <c r="JX95"/>
      <c r="JY95"/>
      <c r="JZ95"/>
      <c r="KA95"/>
      <c r="KB95"/>
      <c r="KC95" t="str">
        <f t="shared" si="130"/>
        <v/>
      </c>
      <c r="KD95"/>
      <c r="KE95"/>
      <c r="KF95"/>
      <c r="KG95"/>
      <c r="KH95"/>
      <c r="KI95"/>
      <c r="KJ95"/>
      <c r="KK95"/>
      <c r="KL95" t="str">
        <f>IF(CT95=1,KL$8&amp;IF(SUM(CU95:$EQ95)=0,"",", "),"")</f>
        <v/>
      </c>
      <c r="KM95" t="str">
        <f>IF(CU95=1,KM$8&amp;IF(SUM(CV95:$EQ95)=0,"",", "),"")</f>
        <v/>
      </c>
      <c r="KN95" t="str">
        <f>IF(CV95=1,KN$8&amp;IF(SUM(CW95:$EQ95)=0,"",", "),"")</f>
        <v/>
      </c>
      <c r="KO95" t="str">
        <f>IF(CW95=1,KO$8&amp;IF(SUM(CX95:$EQ95)=0,"",", "),"")</f>
        <v/>
      </c>
      <c r="KP95" t="str">
        <f>IF(CX95=1,KP$8&amp;IF(SUM(CY95:$EQ95)=0,"",", "),"")</f>
        <v/>
      </c>
      <c r="KQ95" t="str">
        <f>IF(CY95=1,KQ$8&amp;IF(SUM(CZ95:$EQ95)=0,"",", "),"")</f>
        <v/>
      </c>
      <c r="KR95" t="str">
        <f>IF(CZ95=1,KR$8&amp;IF(SUM(DA95:$EQ95)=0,"",", "),"")</f>
        <v/>
      </c>
      <c r="KS95" t="str">
        <f>IF(DA95=1,KS$8&amp;IF(SUM(DB95:$EQ95)=0,"",", "),"")</f>
        <v/>
      </c>
      <c r="KT95" t="str">
        <f>IF(DB95=1,KT$8&amp;IF(SUM(DC95:$EQ95)=0,"",", "),"")</f>
        <v/>
      </c>
      <c r="KU95" t="str">
        <f>IF(DC95=1,KU$8&amp;IF(SUM(DD95:$EQ95)=0,"",", "),"")</f>
        <v/>
      </c>
      <c r="KV95" t="str">
        <f>IF(DD95=1,KV$8&amp;IF(SUM(DE95:$EQ95)=0,"",", "),"")</f>
        <v/>
      </c>
      <c r="KW95" t="str">
        <f>IF(DE95=1,KW$8&amp;IF(SUM(DF95:$EQ95)=0,"",", "),"")</f>
        <v/>
      </c>
      <c r="KX95" t="str">
        <f>IF(DF95=1,KX$8&amp;IF(SUM(DG95:$EQ95)=0,"",", "),"")</f>
        <v/>
      </c>
      <c r="KY95" t="str">
        <f>IF(DG95=1,KY$8&amp;IF(SUM(DH95:$EQ95)=0,"",", "),"")</f>
        <v/>
      </c>
      <c r="KZ95" t="str">
        <f>IF(DH95=1,KZ$8&amp;IF(SUM(DI95:$EQ95)=0,"",", "),"")</f>
        <v/>
      </c>
      <c r="LA95" t="str">
        <f>IF(DI95=1,LA$8&amp;IF(SUM(DJ95:$EQ95)=0,"",", "),"")</f>
        <v/>
      </c>
      <c r="LB95" t="str">
        <f>IF(DJ95=1,LB$8&amp;IF(SUM(DK95:$EQ95)=0,"",", "),"")</f>
        <v/>
      </c>
      <c r="LC95" t="str">
        <f>IF(DK95=1,LC$8&amp;IF(SUM(DL95:$EQ95)=0,"",", "),"")</f>
        <v/>
      </c>
      <c r="LD95" t="str">
        <f>IF(DL95=1,LD$8&amp;IF(SUM(DM95:$EQ95)=0,"",", "),"")</f>
        <v/>
      </c>
      <c r="LE95" t="str">
        <f>IF(DM95=1,LE$8&amp;IF(SUM(DN95:$EQ95)=0,"",", "),"")</f>
        <v/>
      </c>
      <c r="LF95" t="str">
        <f>IF(DN95=1,LF$8&amp;IF(SUM(DO95:$EQ95)=0,"",", "),"")</f>
        <v/>
      </c>
      <c r="LG95" t="str">
        <f>IF(DO95=1,LG$8&amp;IF(SUM(DP95:$EQ95)=0,"",", "),"")</f>
        <v/>
      </c>
      <c r="LH95" t="str">
        <f>IF(DP95=1,LH$8&amp;IF(SUM(DQ95:$EQ95)=0,"",", "),"")</f>
        <v/>
      </c>
      <c r="LI95" t="str">
        <f>IF(DQ95=1,LI$8&amp;IF(SUM(DR95:$EQ95)=0,"",", "),"")</f>
        <v/>
      </c>
      <c r="LJ95" t="str">
        <f>IF(DR95=1,LJ$8&amp;IF(SUM(DS95:$EQ95)=0,"",", "),"")</f>
        <v/>
      </c>
      <c r="LK95" t="str">
        <f>IF(DS95=1,LK$8&amp;IF(SUM(DT95:$EQ95)=0,"",", "),"")</f>
        <v/>
      </c>
      <c r="LL95" t="str">
        <f>IF(DT95=1,LL$8&amp;IF(SUM(DU95:$EQ95)=0,"",", "),"")</f>
        <v/>
      </c>
      <c r="LM95" t="str">
        <f>IF(DU95=1,LM$8&amp;IF(SUM(DV95:$EQ95)=0,"",", "),"")</f>
        <v/>
      </c>
      <c r="LN95" t="str">
        <f>IF(DV95=1,LN$8&amp;IF(SUM(DW95:$EQ95)=0,"",", "),"")</f>
        <v/>
      </c>
      <c r="LO95" t="str">
        <f>IF(DW95=1,LO$8&amp;IF(SUM(DX95:$EQ95)=0,"",", "),"")</f>
        <v/>
      </c>
      <c r="LP95" t="str">
        <f>IF(DX95=1,LP$8&amp;IF(SUM(DY95:$EQ95)=0,"",", "),"")</f>
        <v/>
      </c>
      <c r="LQ95" t="str">
        <f>IF(DY95=1,LQ$8&amp;IF(SUM(DZ95:$EQ95)=0,"",", "),"")</f>
        <v/>
      </c>
      <c r="LR95" t="str">
        <f>IF(DZ95=1,LR$8&amp;IF(SUM(EA95:$EQ95)=0,"",", "),"")</f>
        <v/>
      </c>
      <c r="LS95" t="str">
        <f>IF(EA95=1,LS$8&amp;IF(SUM(EB95:$EQ95)=0,"",", "),"")</f>
        <v/>
      </c>
      <c r="LT95" t="str">
        <f>IF(EB95=1,LT$8&amp;IF(SUM(EC95:$EQ95)=0,"",", "),"")</f>
        <v/>
      </c>
      <c r="LU95" t="str">
        <f>IF(EC95=1,LU$8&amp;IF(SUM(ED95:$EQ95)=0,"",", "),"")</f>
        <v/>
      </c>
      <c r="LV95" t="str">
        <f>IF(ED95=1,LV$8&amp;IF(SUM(EE95:$EQ95)=0,"",", "),"")</f>
        <v/>
      </c>
      <c r="LW95" t="str">
        <f>IF(EE95=1,LW$8&amp;IF(SUM(EF95:$EQ95)=0,"",", "),"")</f>
        <v/>
      </c>
      <c r="LX95" t="str">
        <f>IF(EF95=1,LX$8&amp;IF(SUM(EG95:$EQ95)=0,"",", "),"")</f>
        <v/>
      </c>
      <c r="LY95" t="str">
        <f>IF(EG95=1,LY$8&amp;IF(SUM(EH95:$EQ95)=0,"",", "),"")</f>
        <v/>
      </c>
      <c r="LZ95" t="str">
        <f>IF(EH95=1,LZ$8&amp;IF(SUM(EI95:$EQ95)=0,"",", "),"")</f>
        <v/>
      </c>
      <c r="MA95" t="str">
        <f>IF(EI95=1,MA$8&amp;IF(SUM(EJ95:$EQ95)=0,"",", "),"")</f>
        <v/>
      </c>
      <c r="MB95" t="str">
        <f>IF(EJ95=1,MB$8&amp;IF(SUM(EK95:$EQ95)=0,"",", "),"")</f>
        <v/>
      </c>
      <c r="MC95" t="str">
        <f>IF(EK95=1,MC$8&amp;IF(SUM(EL95:$EQ95)=0,"",", "),"")</f>
        <v/>
      </c>
      <c r="MD95" t="str">
        <f>IF(EL95=1,MD$8&amp;IF(SUM(EM95:$EQ95)=0,"",", "),"")</f>
        <v/>
      </c>
      <c r="ME95" t="str">
        <f>IF(EM95=1,ME$8&amp;IF(SUM(EN95:$EQ95)=0,"",", "),"")</f>
        <v/>
      </c>
      <c r="MF95" t="str">
        <f>IF(EN95=1,MF$8&amp;IF(SUM(EO95:$EQ95)=0,"",", "),"")</f>
        <v/>
      </c>
      <c r="MG95" t="str">
        <f>IF(EO95=1,MG$8&amp;IF(SUM(EP95:$EQ95)=0,"",", "),"")</f>
        <v/>
      </c>
      <c r="MH95" t="str">
        <f>IF(EP95=1,MH$8&amp;IF(SUM(EQ95:$EQ95)=0,"",", "),"")</f>
        <v/>
      </c>
      <c r="MI95" t="str">
        <f t="shared" si="140"/>
        <v/>
      </c>
      <c r="MJ95" t="str">
        <f>IF(ER95=1,MJ$8&amp;IF(SUM(ES95:$GO95)=0,"",", "),"")</f>
        <v/>
      </c>
      <c r="MK95" t="str">
        <f>IF(ES95=1,MK$8&amp;IF(SUM(ET95:$GO95)=0,"",", "),"")</f>
        <v/>
      </c>
      <c r="ML95" t="str">
        <f>IF(ET95=1,ML$8&amp;IF(SUM(EU95:$GO95)=0,"",", "),"")</f>
        <v/>
      </c>
      <c r="MM95" t="str">
        <f>IF(EU95=1,MM$8&amp;IF(SUM(EV95:$GO95)=0,"",", "),"")</f>
        <v/>
      </c>
      <c r="MN95" t="str">
        <f>IF(EV95=1,MN$8&amp;IF(SUM(EW95:$GO95)=0,"",", "),"")</f>
        <v/>
      </c>
      <c r="MO95" t="str">
        <f>IF(EW95=1,MO$8&amp;IF(SUM(EX95:$GO95)=0,"",", "),"")</f>
        <v/>
      </c>
      <c r="MP95" t="str">
        <f>IF(EX95=1,MP$8&amp;IF(SUM(EY95:$GO95)=0,"",", "),"")</f>
        <v/>
      </c>
      <c r="MQ95" t="str">
        <f>IF(EY95=1,MQ$8&amp;IF(SUM(EZ95:$GO95)=0,"",", "),"")</f>
        <v/>
      </c>
      <c r="MR95" t="str">
        <f>IF(EZ95=1,MR$8&amp;IF(SUM(FA95:$GO95)=0,"",", "),"")</f>
        <v/>
      </c>
      <c r="MS95" t="str">
        <f>IF(FA95=1,MS$8&amp;IF(SUM(FB95:$GO95)=0,"",", "),"")</f>
        <v/>
      </c>
      <c r="MT95" t="str">
        <f>IF(FB95=1,MT$8&amp;IF(SUM(FC95:$GO95)=0,"",", "),"")</f>
        <v/>
      </c>
      <c r="MU95" t="str">
        <f>IF(FC95=1,MU$8&amp;IF(SUM(FD95:$GO95)=0,"",", "),"")</f>
        <v/>
      </c>
      <c r="MV95" t="str">
        <f>IF(FD95=1,MV$8&amp;IF(SUM(FE95:$GO95)=0,"",", "),"")</f>
        <v/>
      </c>
      <c r="MW95" t="str">
        <f>IF(FE95=1,MW$8&amp;IF(SUM(FF95:$GO95)=0,"",", "),"")</f>
        <v/>
      </c>
      <c r="MX95" t="str">
        <f>IF(FF95=1,MX$8&amp;IF(SUM(FG95:$GO95)=0,"",", "),"")</f>
        <v/>
      </c>
      <c r="MY95" t="str">
        <f>IF(FG95=1,MY$8&amp;IF(SUM(FH95:$GO95)=0,"",", "),"")</f>
        <v/>
      </c>
      <c r="MZ95" t="str">
        <f>IF(FH95=1,MZ$8&amp;IF(SUM(FI95:$GO95)=0,"",", "),"")</f>
        <v/>
      </c>
      <c r="NA95" t="str">
        <f>IF(FI95=1,NA$8&amp;IF(SUM(FJ95:$GO95)=0,"",", "),"")</f>
        <v/>
      </c>
      <c r="NB95" t="str">
        <f>IF(FJ95=1,NB$8&amp;IF(SUM(FK95:$GO95)=0,"",", "),"")</f>
        <v/>
      </c>
      <c r="NC95" t="str">
        <f>IF(FK95=1,NC$8&amp;IF(SUM(FL95:$GO95)=0,"",", "),"")</f>
        <v/>
      </c>
      <c r="ND95" t="str">
        <f>IF(FL95=1,ND$8&amp;IF(SUM(FM95:$GO95)=0,"",", "),"")</f>
        <v/>
      </c>
      <c r="NE95" t="str">
        <f>IF(FM95=1,NE$8&amp;IF(SUM(FN95:$GO95)=0,"",", "),"")</f>
        <v/>
      </c>
      <c r="NF95" t="str">
        <f>IF(FN95=1,NF$8&amp;IF(SUM(FO95:$GO95)=0,"",", "),"")</f>
        <v/>
      </c>
      <c r="NG95" t="str">
        <f>IF(FO95=1,NG$8&amp;IF(SUM(FP95:$GO95)=0,"",", "),"")</f>
        <v/>
      </c>
      <c r="NH95" t="str">
        <f>IF(FP95=1,NH$8&amp;IF(SUM(FQ95:$GO95)=0,"",", "),"")</f>
        <v/>
      </c>
      <c r="NI95" t="str">
        <f>IF(FQ95=1,NI$8&amp;IF(SUM(FR95:$GO95)=0,"",", "),"")</f>
        <v/>
      </c>
      <c r="NJ95" t="str">
        <f>IF(FR95=1,NJ$8&amp;IF(SUM(FS95:$GO95)=0,"",", "),"")</f>
        <v/>
      </c>
      <c r="NK95" t="str">
        <f>IF(FS95=1,NK$8&amp;IF(SUM(FT95:$GO95)=0,"",", "),"")</f>
        <v/>
      </c>
      <c r="NL95" t="str">
        <f>IF(FT95=1,NL$8&amp;IF(SUM(FU95:$GO95)=0,"",", "),"")</f>
        <v/>
      </c>
      <c r="NM95" t="str">
        <f>IF(FU95=1,NM$8&amp;IF(SUM(FV95:$GO95)=0,"",", "),"")</f>
        <v/>
      </c>
      <c r="NN95" t="str">
        <f>IF(FV95=1,NN$8&amp;IF(SUM(FW95:$GO95)=0,"",", "),"")</f>
        <v/>
      </c>
      <c r="NO95" t="str">
        <f>IF(FW95=1,NO$8&amp;IF(SUM(FX95:$GO95)=0,"",", "),"")</f>
        <v/>
      </c>
      <c r="NP95" t="str">
        <f>IF(FX95=1,NP$8&amp;IF(SUM(FY95:$GO95)=0,"",", "),"")</f>
        <v/>
      </c>
      <c r="NQ95" t="str">
        <f>IF(FY95=1,NQ$8&amp;IF(SUM(FZ95:$GO95)=0,"",", "),"")</f>
        <v/>
      </c>
      <c r="NR95" t="str">
        <f>IF(FZ95=1,NR$8&amp;IF(SUM(GA95:$GO95)=0,"",", "),"")</f>
        <v/>
      </c>
      <c r="NS95" t="str">
        <f>IF(GA95=1,NS$8&amp;IF(SUM(GB95:$GO95)=0,"",", "),"")</f>
        <v/>
      </c>
      <c r="NT95" t="str">
        <f>IF(GB95=1,NT$8&amp;IF(SUM(GC95:$GO95)=0,"",", "),"")</f>
        <v/>
      </c>
      <c r="NU95" t="str">
        <f>IF(GC95=1,NU$8&amp;IF(SUM(GD95:$GO95)=0,"",", "),"")</f>
        <v/>
      </c>
      <c r="NV95" t="str">
        <f>IF(GD95=1,NV$8&amp;IF(SUM(GE95:$GO95)=0,"",", "),"")</f>
        <v/>
      </c>
      <c r="NW95" t="str">
        <f>IF(GE95=1,NW$8&amp;IF(SUM(GF95:$GO95)=0,"",", "),"")</f>
        <v/>
      </c>
      <c r="NX95" t="str">
        <f>IF(GF95=1,NX$8&amp;IF(SUM(GG95:$GO95)=0,"",", "),"")</f>
        <v/>
      </c>
      <c r="NY95" t="str">
        <f>IF(GG95=1,NY$8&amp;IF(SUM(GH95:$GO95)=0,"",", "),"")</f>
        <v/>
      </c>
      <c r="NZ95" t="str">
        <f>IF(GH95=1,NZ$8&amp;IF(SUM(GI95:$GO95)=0,"",", "),"")</f>
        <v/>
      </c>
      <c r="OA95" t="str">
        <f>IF(GI95=1,OA$8&amp;IF(SUM(GJ95:$GO95)=0,"",", "),"")</f>
        <v/>
      </c>
      <c r="OB95" t="str">
        <f>IF(GJ95=1,OB$8&amp;IF(SUM(GK95:$GO95)=0,"",", "),"")</f>
        <v/>
      </c>
      <c r="OC95" t="str">
        <f>IF(GK95=1,OC$8&amp;IF(SUM(GL95:$GO95)=0,"",", "),"")</f>
        <v/>
      </c>
      <c r="OD95" t="str">
        <f>IF(GL95=1,OD$8&amp;IF(SUM(GM95:$GO95)=0,"",", "),"")</f>
        <v/>
      </c>
      <c r="OE95" t="str">
        <f>IF(GM95=1,OE$8&amp;IF(SUM(GN95:$GO95)=0,"",", "),"")</f>
        <v/>
      </c>
      <c r="OF95" t="str">
        <f>IF(GN95=1,OF$8&amp;IF(SUM(GO95:$GO95)=0,"",", "),"")</f>
        <v/>
      </c>
      <c r="OG95" t="str">
        <f t="shared" si="141"/>
        <v/>
      </c>
      <c r="OH95" t="str">
        <f>IF(GP95=1,OH$8&amp;IF(SUM(GQ95:$IM95)=0,"",", "),"")</f>
        <v/>
      </c>
      <c r="OI95" t="str">
        <f>IF(GQ95=1,OI$8&amp;IF(SUM(GR95:$IM95)=0,"",", "),"")</f>
        <v/>
      </c>
      <c r="OJ95" t="str">
        <f>IF(GR95=1,OJ$8&amp;IF(SUM(GS95:$IM95)=0,"",", "),"")</f>
        <v/>
      </c>
      <c r="OK95" t="str">
        <f>IF(GS95=1,OK$8&amp;IF(SUM(GT95:$IM95)=0,"",", "),"")</f>
        <v/>
      </c>
      <c r="OL95" t="str">
        <f>IF(GT95=1,OL$8&amp;IF(SUM(GU95:$IM95)=0,"",", "),"")</f>
        <v/>
      </c>
      <c r="OM95" t="str">
        <f>IF(GU95=1,OM$8&amp;IF(SUM(GV95:$IM95)=0,"",", "),"")</f>
        <v/>
      </c>
      <c r="ON95" t="str">
        <f>IF(GV95=1,ON$8&amp;IF(SUM(GW95:$IM95)=0,"",", "),"")</f>
        <v/>
      </c>
      <c r="OO95" t="str">
        <f>IF(GW95=1,OO$8&amp;IF(SUM(GX95:$IM95)=0,"",", "),"")</f>
        <v/>
      </c>
      <c r="OP95" t="str">
        <f>IF(GX95=1,OP$8&amp;IF(SUM(GY95:$IM95)=0,"",", "),"")</f>
        <v/>
      </c>
      <c r="OQ95" t="str">
        <f>IF(GY95=1,OQ$8&amp;IF(SUM(GZ95:$IM95)=0,"",", "),"")</f>
        <v/>
      </c>
      <c r="OR95" t="str">
        <f>IF(GZ95=1,OR$8&amp;IF(SUM(HA95:$IM95)=0,"",", "),"")</f>
        <v/>
      </c>
      <c r="OS95" t="str">
        <f>IF(HA95=1,OS$8&amp;IF(SUM(HB95:$IM95)=0,"",", "),"")</f>
        <v/>
      </c>
      <c r="OT95" t="str">
        <f>IF(HB95=1,OT$8&amp;IF(SUM(HC95:$IM95)=0,"",", "),"")</f>
        <v/>
      </c>
      <c r="OU95" t="str">
        <f>IF(HC95=1,OU$8&amp;IF(SUM(HD95:$IM95)=0,"",", "),"")</f>
        <v/>
      </c>
      <c r="OV95" t="str">
        <f>IF(HD95=1,OV$8&amp;IF(SUM(HE95:$IM95)=0,"",", "),"")</f>
        <v/>
      </c>
      <c r="OW95" t="str">
        <f>IF(HE95=1,OW$8&amp;IF(SUM(HF95:$IM95)=0,"",", "),"")</f>
        <v/>
      </c>
      <c r="OX95" t="str">
        <f>IF(HF95=1,OX$8&amp;IF(SUM(HG95:$IM95)=0,"",", "),"")</f>
        <v/>
      </c>
      <c r="OY95" t="str">
        <f>IF(HG95=1,OY$8&amp;IF(SUM(HH95:$IM95)=0,"",", "),"")</f>
        <v/>
      </c>
      <c r="OZ95" t="str">
        <f>IF(HH95=1,OZ$8&amp;IF(SUM(HI95:$IM95)=0,"",", "),"")</f>
        <v/>
      </c>
      <c r="PA95" t="str">
        <f>IF(HI95=1,PA$8&amp;IF(SUM(HJ95:$IM95)=0,"",", "),"")</f>
        <v/>
      </c>
      <c r="PB95" t="str">
        <f>IF(HJ95=1,PB$8&amp;IF(SUM(HK95:$IM95)=0,"",", "),"")</f>
        <v/>
      </c>
      <c r="PC95" t="str">
        <f>IF(HK95=1,PC$8&amp;IF(SUM(HL95:$IM95)=0,"",", "),"")</f>
        <v/>
      </c>
      <c r="PD95" t="str">
        <f>IF(HL95=1,PD$8&amp;IF(SUM(HM95:$IM95)=0,"",", "),"")</f>
        <v/>
      </c>
      <c r="PE95" t="str">
        <f>IF(HM95=1,PE$8&amp;IF(SUM(HN95:$IM95)=0,"",", "),"")</f>
        <v/>
      </c>
      <c r="PF95" t="str">
        <f>IF(HN95=1,PF$8&amp;IF(SUM(HO95:$IM95)=0,"",", "),"")</f>
        <v/>
      </c>
      <c r="PG95" t="str">
        <f>IF(HO95=1,PG$8&amp;IF(SUM(HP95:$IM95)=0,"",", "),"")</f>
        <v/>
      </c>
      <c r="PH95" t="str">
        <f>IF(HP95=1,PH$8&amp;IF(SUM(HQ95:$IM95)=0,"",", "),"")</f>
        <v/>
      </c>
      <c r="PI95" t="str">
        <f>IF(HQ95=1,PI$8&amp;IF(SUM(HR95:$IM95)=0,"",", "),"")</f>
        <v/>
      </c>
      <c r="PJ95" t="str">
        <f>IF(HR95=1,PJ$8&amp;IF(SUM(HS95:$IM95)=0,"",", "),"")</f>
        <v/>
      </c>
      <c r="PK95" t="str">
        <f>IF(HS95=1,PK$8&amp;IF(SUM(HT95:$IM95)=0,"",", "),"")</f>
        <v/>
      </c>
      <c r="PL95" t="str">
        <f>IF(HT95=1,PL$8&amp;IF(SUM(HU95:$IM95)=0,"",", "),"")</f>
        <v/>
      </c>
      <c r="PM95" t="str">
        <f>IF(HU95=1,PM$8&amp;IF(SUM(HV95:$IM95)=0,"",", "),"")</f>
        <v/>
      </c>
      <c r="PN95" t="str">
        <f>IF(HV95=1,PN$8&amp;IF(SUM(HW95:$IM95)=0,"",", "),"")</f>
        <v/>
      </c>
      <c r="PO95" t="str">
        <f>IF(HW95=1,PO$8&amp;IF(SUM(HX95:$IM95)=0,"",", "),"")</f>
        <v/>
      </c>
      <c r="PP95" t="str">
        <f>IF(HX95=1,PP$8&amp;IF(SUM(HY95:$IM95)=0,"",", "),"")</f>
        <v/>
      </c>
      <c r="PQ95" t="str">
        <f>IF(HY95=1,PQ$8&amp;IF(SUM(HZ95:$IM95)=0,"",", "),"")</f>
        <v/>
      </c>
      <c r="PR95" t="str">
        <f>IF(HZ95=1,PR$8&amp;IF(SUM(IA95:$IM95)=0,"",", "),"")</f>
        <v/>
      </c>
      <c r="PS95" t="str">
        <f>IF(IA95=1,PS$8&amp;IF(SUM(IB95:$IM95)=0,"",", "),"")</f>
        <v/>
      </c>
      <c r="PT95" t="str">
        <f>IF(IB95=1,PT$8&amp;IF(SUM(IC95:$IM95)=0,"",", "),"")</f>
        <v/>
      </c>
      <c r="PU95" t="str">
        <f>IF(IC95=1,PU$8&amp;IF(SUM(ID95:$IM95)=0,"",", "),"")</f>
        <v/>
      </c>
      <c r="PV95" t="str">
        <f>IF(ID95=1,PV$8&amp;IF(SUM(IE95:$IM95)=0,"",", "),"")</f>
        <v/>
      </c>
      <c r="PW95" t="str">
        <f>IF(IE95=1,PW$8&amp;IF(SUM(IF95:$IM95)=0,"",", "),"")</f>
        <v/>
      </c>
      <c r="PX95" t="str">
        <f>IF(IF95=1,PX$8&amp;IF(SUM(IG95:$IM95)=0,"",", "),"")</f>
        <v/>
      </c>
      <c r="PY95" t="str">
        <f>IF(IG95=1,PY$8&amp;IF(SUM(IH95:$IM95)=0,"",", "),"")</f>
        <v/>
      </c>
      <c r="PZ95" t="str">
        <f>IF(IH95=1,PZ$8&amp;IF(SUM(II95:$IM95)=0,"",", "),"")</f>
        <v/>
      </c>
      <c r="QA95" t="str">
        <f>IF(II95=1,QA$8&amp;IF(SUM(IJ95:$IM95)=0,"",", "),"")</f>
        <v/>
      </c>
      <c r="QB95" t="str">
        <f>IF(IJ95=1,QB$8&amp;IF(SUM(IK95:$IM95)=0,"",", "),"")</f>
        <v/>
      </c>
      <c r="QC95" t="str">
        <f>IF(IK95=1,QC$8&amp;IF(SUM(IL95:$IM95)=0,"",", "),"")</f>
        <v/>
      </c>
      <c r="QD95" t="str">
        <f>IF(IL95=1,QD$8&amp;IF(SUM(IM95:$IM95)=0,"",", "),"")</f>
        <v/>
      </c>
      <c r="QE95" t="str">
        <f t="shared" si="142"/>
        <v/>
      </c>
      <c r="QF95" t="str">
        <f>IF(IN95=1,QF$8&amp;IF(SUM(IO95:$KK95)=0,"",", "),"")</f>
        <v/>
      </c>
      <c r="QG95" t="str">
        <f>IF(IO95=1,QG$8&amp;IF(SUM(IP95:$KK95)=0,"",", "),"")</f>
        <v/>
      </c>
      <c r="QH95" t="str">
        <f>IF(IP95=1,QH$8&amp;IF(SUM(IQ95:$KK95)=0,"",", "),"")</f>
        <v/>
      </c>
      <c r="QI95" t="str">
        <f>IF(IQ95=1,QI$8&amp;IF(SUM(IR95:$KK95)=0,"",", "),"")</f>
        <v/>
      </c>
      <c r="QJ95" t="str">
        <f>IF(IR95=1,QJ$8&amp;IF(SUM(IS95:$KK95)=0,"",", "),"")</f>
        <v/>
      </c>
      <c r="QK95" t="str">
        <f>IF(IS95=1,QK$8&amp;IF(SUM(IT95:$KK95)=0,"",", "),"")</f>
        <v/>
      </c>
      <c r="QL95" t="str">
        <f>IF(IT95=1,QL$8&amp;IF(SUM(IU95:$KK95)=0,"",", "),"")</f>
        <v/>
      </c>
      <c r="QM95" t="str">
        <f>IF(IU95=1,QM$8&amp;IF(SUM(IV95:$KK95)=0,"",", "),"")</f>
        <v/>
      </c>
      <c r="QN95" t="str">
        <f>IF(IV95=1,QN$8&amp;IF(SUM(IW95:$KK95)=0,"",", "),"")</f>
        <v/>
      </c>
      <c r="QO95" t="str">
        <f>IF(IW95=1,QO$8&amp;IF(SUM(IX95:$KK95)=0,"",", "),"")</f>
        <v/>
      </c>
      <c r="QP95" t="str">
        <f>IF(IX95=1,QP$8&amp;IF(SUM(IY95:$KK95)=0,"",", "),"")</f>
        <v/>
      </c>
      <c r="QQ95" t="str">
        <f>IF(IY95=1,QQ$8&amp;IF(SUM(IZ95:$KK95)=0,"",", "),"")</f>
        <v/>
      </c>
      <c r="QR95" t="str">
        <f>IF(IZ95=1,QR$8&amp;IF(SUM(JA95:$KK95)=0,"",", "),"")</f>
        <v/>
      </c>
      <c r="QS95" t="str">
        <f>IF(JA95=1,QS$8&amp;IF(SUM(JB95:$KK95)=0,"",", "),"")</f>
        <v/>
      </c>
      <c r="QT95" t="str">
        <f>IF(JB95=1,QT$8&amp;IF(SUM(JC95:$KK95)=0,"",", "),"")</f>
        <v/>
      </c>
      <c r="QU95" t="str">
        <f>IF(JC95=1,QU$8&amp;IF(SUM(JD95:$KK95)=0,"",", "),"")</f>
        <v/>
      </c>
      <c r="QV95" t="str">
        <f>IF(JD95=1,QV$8&amp;IF(SUM(JE95:$KK95)=0,"",", "),"")</f>
        <v/>
      </c>
      <c r="QW95" t="str">
        <f>IF(JE95=1,QW$8&amp;IF(SUM(JF95:$KK95)=0,"",", "),"")</f>
        <v/>
      </c>
      <c r="QX95" t="str">
        <f>IF(JF95=1,QX$8&amp;IF(SUM(JG95:$KK95)=0,"",", "),"")</f>
        <v/>
      </c>
      <c r="QY95" t="str">
        <f>IF(JG95=1,QY$8&amp;IF(SUM(JH95:$KK95)=0,"",", "),"")</f>
        <v/>
      </c>
      <c r="QZ95" t="str">
        <f>IF(JH95=1,QZ$8&amp;IF(SUM(JI95:$KK95)=0,"",", "),"")</f>
        <v/>
      </c>
      <c r="RA95" t="str">
        <f>IF(JI95=1,RA$8&amp;IF(SUM(JJ95:$KK95)=0,"",", "),"")</f>
        <v/>
      </c>
      <c r="RB95" t="str">
        <f>IF(JJ95=1,RB$8&amp;IF(SUM(JK95:$KK95)=0,"",", "),"")</f>
        <v/>
      </c>
      <c r="RC95" t="str">
        <f>IF(JK95=1,RC$8&amp;IF(SUM(JL95:$KK95)=0,"",", "),"")</f>
        <v/>
      </c>
      <c r="RD95" t="str">
        <f>IF(JL95=1,RD$8&amp;IF(SUM(JM95:$KK95)=0,"",", "),"")</f>
        <v/>
      </c>
      <c r="RE95" t="str">
        <f>IF(JM95=1,RE$8&amp;IF(SUM(JN95:$KK95)=0,"",", "),"")</f>
        <v/>
      </c>
      <c r="RF95" t="str">
        <f>IF(JN95=1,RF$8&amp;IF(SUM(JO95:$KK95)=0,"",", "),"")</f>
        <v/>
      </c>
      <c r="RG95" t="str">
        <f>IF(JO95=1,RG$8&amp;IF(SUM(JP95:$KK95)=0,"",", "),"")</f>
        <v/>
      </c>
      <c r="RH95" t="str">
        <f>IF(JP95=1,RH$8&amp;IF(SUM(JQ95:$KK95)=0,"",", "),"")</f>
        <v/>
      </c>
      <c r="RI95" t="str">
        <f>IF(JQ95=1,RI$8&amp;IF(SUM(JR95:$KK95)=0,"",", "),"")</f>
        <v/>
      </c>
      <c r="RJ95" t="str">
        <f>IF(JR95=1,RJ$8&amp;IF(SUM(JS95:$KK95)=0,"",", "),"")</f>
        <v/>
      </c>
      <c r="RK95" t="str">
        <f>IF(JS95=1,RK$8&amp;IF(SUM(JT95:$KK95)=0,"",", "),"")</f>
        <v/>
      </c>
      <c r="RL95" t="str">
        <f>IF(JT95=1,RL$8&amp;IF(SUM(JU95:$KK95)=0,"",", "),"")</f>
        <v/>
      </c>
      <c r="RM95" t="str">
        <f>IF(JU95=1,RM$8&amp;IF(SUM(JV95:$KK95)=0,"",", "),"")</f>
        <v/>
      </c>
      <c r="RN95" t="str">
        <f>IF(JV95=1,RN$8&amp;IF(SUM(JW95:$KK95)=0,"",", "),"")</f>
        <v/>
      </c>
      <c r="RO95" t="str">
        <f>IF(JW95=1,RO$8&amp;IF(SUM(JX95:$KK95)=0,"",", "),"")</f>
        <v/>
      </c>
      <c r="RP95" t="str">
        <f>IF(JX95=1,RP$8&amp;IF(SUM(JY95:$KK95)=0,"",", "),"")</f>
        <v/>
      </c>
      <c r="RQ95" t="str">
        <f>IF(JY95=1,RQ$8&amp;IF(SUM(JZ95:$KK95)=0,"",", "),"")</f>
        <v/>
      </c>
      <c r="RR95" t="str">
        <f>IF(JZ95=1,RR$8&amp;IF(SUM(KA95:$KK95)=0,"",", "),"")</f>
        <v/>
      </c>
      <c r="RS95" t="str">
        <f>IF(KA95=1,RS$8&amp;IF(SUM(KB95:$KK95)=0,"",", "),"")</f>
        <v/>
      </c>
      <c r="RT95" t="str">
        <f>IF(KB95=1,RT$8&amp;IF(SUM(KC95:$KK95)=0,"",", "),"")</f>
        <v/>
      </c>
      <c r="RU95" t="str">
        <f>IF(KC95=1,RU$8&amp;IF(SUM(KD95:$KK95)=0,"",", "),"")</f>
        <v/>
      </c>
      <c r="RV95" t="str">
        <f>IF(KD95=1,RV$8&amp;IF(SUM(KE95:$KK95)=0,"",", "),"")</f>
        <v/>
      </c>
      <c r="RW95" t="str">
        <f>IF(KE95=1,RW$8&amp;IF(SUM(KF95:$KK95)=0,"",", "),"")</f>
        <v/>
      </c>
      <c r="RX95" t="str">
        <f>IF(KF95=1,RX$8&amp;IF(SUM(KG95:$KK95)=0,"",", "),"")</f>
        <v/>
      </c>
      <c r="RY95" t="str">
        <f>IF(KG95=1,RY$8&amp;IF(SUM(KH95:$KK95)=0,"",", "),"")</f>
        <v/>
      </c>
      <c r="RZ95" t="str">
        <f>IF(KH95=1,RZ$8&amp;IF(SUM(KI95:$KK95)=0,"",", "),"")</f>
        <v/>
      </c>
      <c r="SA95" t="str">
        <f>IF(KI95=1,SA$8&amp;IF(SUM(KJ95:$KK95)=0,"",", "),"")</f>
        <v/>
      </c>
      <c r="SB95" t="str">
        <f>IF(KJ95=1,SB$8&amp;IF(SUM(KK95:$KK95)=0,"",", "),"")</f>
        <v/>
      </c>
      <c r="SC95" t="str">
        <f t="shared" si="143"/>
        <v/>
      </c>
    </row>
    <row r="96" spans="1:497" ht="60" customHeight="1" x14ac:dyDescent="0.45">
      <c r="A96" s="62"/>
      <c r="B96" s="212" t="str">
        <f t="shared" si="72"/>
        <v/>
      </c>
      <c r="C96" s="212" t="str">
        <f t="shared" si="131"/>
        <v/>
      </c>
      <c r="D96" s="212" t="str">
        <f t="shared" si="132"/>
        <v/>
      </c>
      <c r="E96" s="212" t="str">
        <f t="shared" si="133"/>
        <v/>
      </c>
      <c r="F96" s="212" t="str">
        <f t="shared" si="134"/>
        <v/>
      </c>
      <c r="G96" s="237" t="str">
        <f>IF('EDCI Data'!B96="","",'EDCI Data'!B96)</f>
        <v/>
      </c>
      <c r="H96" s="238" t="str">
        <f>IF('EDCI Data'!C96="","",'EDCI Data'!C96)</f>
        <v/>
      </c>
      <c r="I96" s="239" t="str">
        <f>IF('EDCI Data'!D96="","",'EDCI Data'!D96)</f>
        <v/>
      </c>
      <c r="J96" s="240" t="str">
        <f>IF('EDCI Data'!E96="","",'EDCI Data'!E96)</f>
        <v/>
      </c>
      <c r="K96" s="237" t="str">
        <f>IF('EDCI Data'!F96="","",'EDCI Data'!F96)</f>
        <v/>
      </c>
      <c r="L96" s="237" t="str">
        <f>IF('EDCI Data'!G96="","",'EDCI Data'!G96)</f>
        <v/>
      </c>
      <c r="M96" s="237" t="str">
        <f>IF('EDCI Data'!H96="","",'EDCI Data'!H96)</f>
        <v/>
      </c>
      <c r="N96" s="237" t="str">
        <f>IF('EDCI Data'!I96="","",'EDCI Data'!I96)</f>
        <v/>
      </c>
      <c r="O96" s="237" t="str">
        <f>IF('EDCI Data'!J96="","",'EDCI Data'!J96)</f>
        <v/>
      </c>
      <c r="P96" s="237" t="str">
        <f>IF('EDCI Data'!K96="","",'EDCI Data'!K96)</f>
        <v/>
      </c>
      <c r="Q96" s="241" t="str">
        <f>IF('EDCI Data'!L96="","",'EDCI Data'!L96)</f>
        <v/>
      </c>
      <c r="R96" s="241" t="str">
        <f>IF('EDCI Data'!M96="","",'EDCI Data'!M96)</f>
        <v/>
      </c>
      <c r="S96" s="237" t="str">
        <f>IF('EDCI Data'!N96="","",'EDCI Data'!N96)</f>
        <v/>
      </c>
      <c r="T96" s="237" t="str">
        <f>IF('EDCI Data'!O96="","",'EDCI Data'!O96)</f>
        <v/>
      </c>
      <c r="U96" s="237" t="str">
        <f>IF('EDCI Data'!P96="","",'EDCI Data'!P96)</f>
        <v/>
      </c>
      <c r="V96" s="237" t="str">
        <f>IF('EDCI Data'!Q96="","",'EDCI Data'!Q96)</f>
        <v/>
      </c>
      <c r="W96" s="242" t="str">
        <f>IF('EDCI Data'!R96="","",'EDCI Data'!R96)</f>
        <v/>
      </c>
      <c r="X96" s="243" t="str">
        <f>IF('EDCI Data'!S96="","",'EDCI Data'!S96)</f>
        <v/>
      </c>
      <c r="Y96" s="243" t="str">
        <f>IF('EDCI Data'!T96="","",'EDCI Data'!T96)</f>
        <v/>
      </c>
      <c r="Z96" s="244" t="str">
        <f>IF('EDCI Data'!U96="","",'EDCI Data'!U96)</f>
        <v/>
      </c>
      <c r="AA96" s="237" t="str">
        <f>IF('EDCI Data'!V96="","",'EDCI Data'!V96)</f>
        <v/>
      </c>
      <c r="AB96" s="244" t="str">
        <f>IF('EDCI Data'!W96="","",'EDCI Data'!W96)</f>
        <v/>
      </c>
      <c r="AC96" s="237" t="str">
        <f>IF('EDCI Data'!X96="","",'EDCI Data'!X96)</f>
        <v/>
      </c>
      <c r="AD96" s="244" t="str">
        <f>IF('EDCI Data'!Y96="","",'EDCI Data'!Y96)</f>
        <v/>
      </c>
      <c r="AE96" s="237" t="str">
        <f>IF('EDCI Data'!Z96="","",'EDCI Data'!Z96)</f>
        <v/>
      </c>
      <c r="AF96" s="237" t="str">
        <f>IF('EDCI Data'!AA96="","",'EDCI Data'!AA96)</f>
        <v/>
      </c>
      <c r="AG96" s="237" t="str">
        <f>IF('EDCI Data'!AB96="","",'EDCI Data'!AB96)</f>
        <v/>
      </c>
      <c r="AH96" s="237" t="str">
        <f>IF('EDCI Data'!AC96="","",'EDCI Data'!AC96)</f>
        <v/>
      </c>
      <c r="AI96" s="237" t="str">
        <f>IF('EDCI Data'!AD96="","",'EDCI Data'!AD96)</f>
        <v/>
      </c>
      <c r="AJ96" s="237" t="str">
        <f>IF('EDCI Data'!AE96="","",'EDCI Data'!AE96)</f>
        <v/>
      </c>
      <c r="AK96" s="237" t="str">
        <f>IF('EDCI Data'!AF96="","",'EDCI Data'!AF96)</f>
        <v/>
      </c>
      <c r="AL96" s="237" t="str">
        <f>IF('EDCI Data'!AG96="","",'EDCI Data'!AG96)</f>
        <v/>
      </c>
      <c r="AM96" s="237" t="str">
        <f>IF('EDCI Data'!AH96="","",'EDCI Data'!AH96)</f>
        <v/>
      </c>
      <c r="AN96" s="237" t="str">
        <f>IF('EDCI Data'!AI96="","",'EDCI Data'!AI96)</f>
        <v/>
      </c>
      <c r="AO96" s="237" t="str">
        <f>IF('EDCI Data'!AJ96="","",'EDCI Data'!AJ96)</f>
        <v/>
      </c>
      <c r="AP96" s="237" t="str">
        <f>IF('EDCI Data'!AK96="","",'EDCI Data'!AK96)</f>
        <v/>
      </c>
      <c r="AQ96" s="237" t="str">
        <f>IF('EDCI Data'!AL96="","",'EDCI Data'!AL96)</f>
        <v/>
      </c>
      <c r="AR96" s="237" t="str">
        <f>IF('EDCI Data'!AM96="","",'EDCI Data'!AM96)</f>
        <v/>
      </c>
      <c r="AS96" s="237" t="str">
        <f>IF('EDCI Data'!AN96="","",'EDCI Data'!AN96)</f>
        <v/>
      </c>
      <c r="AT96" s="237" t="str">
        <f>IF('EDCI Data'!AO96="","",'EDCI Data'!AO96)</f>
        <v/>
      </c>
      <c r="AU96" s="237" t="str">
        <f>IF('EDCI Data'!AP96="","",'EDCI Data'!AP96)</f>
        <v/>
      </c>
      <c r="AV96" s="237" t="str">
        <f>IF('EDCI Data'!AQ96="","",'EDCI Data'!AQ96)</f>
        <v/>
      </c>
      <c r="AW96" s="237" t="str">
        <f>IF('EDCI Data'!AR96="","",'EDCI Data'!AR96)</f>
        <v/>
      </c>
      <c r="AX96" s="237" t="str">
        <f>IF('EDCI Data'!AS96="","",'EDCI Data'!AS96)</f>
        <v/>
      </c>
      <c r="AY96" s="237" t="str">
        <f>IF('EDCI Data'!AT96="","",'EDCI Data'!AT96)</f>
        <v/>
      </c>
      <c r="AZ96" s="237" t="str">
        <f>IF('EDCI Data'!AU96="","",'EDCI Data'!AU96)</f>
        <v/>
      </c>
      <c r="BA96" s="237" t="str">
        <f>IF('EDCI Data'!AV96="","",'EDCI Data'!AV96)</f>
        <v/>
      </c>
      <c r="BB96" s="245" t="str">
        <f>IF('EDCI Data'!AW96="","",'EDCI Data'!AW96)</f>
        <v/>
      </c>
      <c r="BC96" s="245" t="str">
        <f>IF('EDCI Data'!AX96="","",'EDCI Data'!AX96)</f>
        <v/>
      </c>
      <c r="BD96" s="246" t="str">
        <f t="shared" si="135"/>
        <v/>
      </c>
      <c r="BE96" s="247" t="str">
        <f>IF('EDCI Data'!AY96="","",'EDCI Data'!AY96)</f>
        <v/>
      </c>
      <c r="BF96" s="247" t="str">
        <f>IF('EDCI Data'!AZ96="","",'EDCI Data'!AZ96)</f>
        <v/>
      </c>
      <c r="BG96" s="247" t="str">
        <f>IF('EDCI Data'!BA96="","",'EDCI Data'!BA96)</f>
        <v/>
      </c>
      <c r="BH96" s="247" t="str">
        <f>IF('EDCI Data'!BB96="","",'EDCI Data'!BB96)</f>
        <v/>
      </c>
      <c r="BI96" s="247" t="str">
        <f>IF('EDCI Data'!BC96="","",'EDCI Data'!BC96)</f>
        <v/>
      </c>
      <c r="BJ96" s="247" t="str">
        <f>IF('EDCI Data'!BD96="","",'EDCI Data'!BD96)</f>
        <v/>
      </c>
      <c r="BK96" s="247" t="str">
        <f>IF('EDCI Data'!BE96="","",'EDCI Data'!BE96)</f>
        <v/>
      </c>
      <c r="BL96" s="247" t="str">
        <f>IF('EDCI Data'!BF96="","",'EDCI Data'!BF96)</f>
        <v/>
      </c>
      <c r="BM96" s="247" t="str">
        <f>IF('EDCI Data'!BG96="","",'EDCI Data'!BG96)</f>
        <v/>
      </c>
      <c r="BN96" s="248" t="str">
        <f>IF('EDCI Data'!BH96="","",'EDCI Data'!BH96)</f>
        <v/>
      </c>
      <c r="BO96" s="248" t="str">
        <f>IF('EDCI Data'!BI96="","",'EDCI Data'!BI96)</f>
        <v/>
      </c>
      <c r="BP96" s="249" t="str">
        <f>IF('EDCI Data'!BJ96="","",'EDCI Data'!BJ96)</f>
        <v/>
      </c>
      <c r="BQ96" s="248" t="str">
        <f>IF('EDCI Data'!BK96="","",'EDCI Data'!BK96)</f>
        <v/>
      </c>
      <c r="BR96" s="248" t="str">
        <f>IF('EDCI Data'!BL96="","",'EDCI Data'!BL96)</f>
        <v/>
      </c>
      <c r="BS96" s="250" t="str">
        <f>IF('EDCI Data'!BM96="","",'EDCI Data'!BM96)</f>
        <v/>
      </c>
      <c r="BT96" s="251" t="str">
        <f>IF('EDCI Data'!BN96="","",'EDCI Data'!BN96)</f>
        <v/>
      </c>
      <c r="BU96" s="246" t="str">
        <f>IF('EDCI Data'!BO96="","",'EDCI Data'!BO96)</f>
        <v/>
      </c>
      <c r="BV96" s="252">
        <f t="shared" si="136"/>
        <v>0</v>
      </c>
      <c r="BW96" s="252">
        <f t="shared" si="137"/>
        <v>0</v>
      </c>
      <c r="BX96" s="252">
        <f t="shared" si="138"/>
        <v>0</v>
      </c>
      <c r="BY96" s="252">
        <f t="shared" si="139"/>
        <v>0</v>
      </c>
      <c r="BZ96" t="str">
        <f t="shared" si="73"/>
        <v/>
      </c>
      <c r="CA96" s="253"/>
      <c r="CB96"/>
      <c r="CC96"/>
      <c r="CD96"/>
      <c r="CE96" t="str">
        <f t="shared" si="74"/>
        <v/>
      </c>
      <c r="CF96"/>
      <c r="CG96" t="str">
        <f t="shared" si="75"/>
        <v/>
      </c>
      <c r="CH96" t="str">
        <f t="shared" si="76"/>
        <v/>
      </c>
      <c r="CI96" t="str">
        <f t="shared" si="77"/>
        <v/>
      </c>
      <c r="CJ96" t="str">
        <f t="shared" si="78"/>
        <v/>
      </c>
      <c r="CK96"/>
      <c r="CL96"/>
      <c r="CM96" t="str">
        <f t="shared" si="79"/>
        <v/>
      </c>
      <c r="CN96" t="str">
        <f t="shared" si="80"/>
        <v/>
      </c>
      <c r="CO96" t="str">
        <f t="shared" si="81"/>
        <v/>
      </c>
      <c r="CP96" t="str">
        <f t="shared" si="82"/>
        <v/>
      </c>
      <c r="CQ96"/>
      <c r="CR96" t="str" cm="1">
        <f t="array" ref="CR96">IF(COUNTIFS($BZ$10:$BZ$259,$BZ96,$I$10:$I$259,$I96+1)&gt;0,IF(X96&lt;&gt;INDEX(Y$10:Y$259,MATCH(1,INDEX(($BZ96=$BZ$10:$BZ$259)*($I$10:$I$259=$I96+1),0,1),0)),"Number of FTEs in previous year do not align with Number of FTEs in current year across years, by definition these should be equal. Please check and update if required. "&amp;CHAR(10),""),"")</f>
        <v/>
      </c>
      <c r="CS96" t="str" cm="1">
        <f t="array" ref="CS96">IF(COUNTIFS($BZ$10:$BZ$259,$BZ96,$I$10:$I$259,$I96-1)&gt;0,IF(Y96&lt;&gt;INDEX(X$10:X$259,MATCH(1,INDEX(($BZ96=$BZ$10:$BZ$259)*($I$10:$I$259=$I96-1),0,1),0)),"Number of FTEs in previous year do not align with Number of FTEs in current year across years, by definition these should be equal. Please check and update if required. "&amp;CHAR(10),""),"")</f>
        <v/>
      </c>
      <c r="CT96" t="str">
        <f t="shared" si="83"/>
        <v/>
      </c>
      <c r="CU96" t="str">
        <f t="shared" si="84"/>
        <v/>
      </c>
      <c r="CV96"/>
      <c r="CW96" t="str">
        <f t="shared" si="85"/>
        <v/>
      </c>
      <c r="CX96"/>
      <c r="CY96" t="str">
        <f t="shared" si="86"/>
        <v/>
      </c>
      <c r="CZ96"/>
      <c r="DA96" t="str">
        <f t="shared" si="87"/>
        <v/>
      </c>
      <c r="DB96"/>
      <c r="DC96"/>
      <c r="DD96"/>
      <c r="DE96"/>
      <c r="DF96"/>
      <c r="DG96"/>
      <c r="DH96"/>
      <c r="DI96"/>
      <c r="DJ96"/>
      <c r="DK96"/>
      <c r="DL96"/>
      <c r="DM96"/>
      <c r="DN96"/>
      <c r="DO96"/>
      <c r="DP96"/>
      <c r="DQ96"/>
      <c r="DR96"/>
      <c r="DS96"/>
      <c r="DT96"/>
      <c r="DU96"/>
      <c r="DV96"/>
      <c r="DW96"/>
      <c r="DX96" t="str">
        <f t="shared" si="88"/>
        <v/>
      </c>
      <c r="DY96" t="str">
        <f t="shared" si="89"/>
        <v/>
      </c>
      <c r="DZ96" t="str">
        <f t="shared" si="90"/>
        <v/>
      </c>
      <c r="EA96" t="str">
        <f t="shared" si="91"/>
        <v/>
      </c>
      <c r="EB96" t="str">
        <f t="shared" si="92"/>
        <v/>
      </c>
      <c r="EC96" t="str">
        <f t="shared" si="93"/>
        <v/>
      </c>
      <c r="ED96" t="str">
        <f t="shared" si="94"/>
        <v/>
      </c>
      <c r="EE96" t="str">
        <f t="shared" si="95"/>
        <v/>
      </c>
      <c r="EF96" t="str">
        <f t="shared" si="96"/>
        <v/>
      </c>
      <c r="EG96" t="str">
        <f t="shared" si="97"/>
        <v/>
      </c>
      <c r="EH96" t="str">
        <f t="shared" si="98"/>
        <v/>
      </c>
      <c r="EI96" t="str">
        <f t="shared" si="99"/>
        <v/>
      </c>
      <c r="EJ96"/>
      <c r="EK96"/>
      <c r="EL96"/>
      <c r="EM96"/>
      <c r="EN96"/>
      <c r="EO96"/>
      <c r="EP96"/>
      <c r="EQ96" t="str">
        <f t="shared" si="100"/>
        <v/>
      </c>
      <c r="ER96" t="str">
        <f t="shared" si="101"/>
        <v/>
      </c>
      <c r="ES96" t="str">
        <f t="shared" si="102"/>
        <v/>
      </c>
      <c r="ET96"/>
      <c r="EU96" t="str">
        <f t="shared" si="103"/>
        <v/>
      </c>
      <c r="EV96"/>
      <c r="EW96" t="str">
        <f t="shared" si="104"/>
        <v/>
      </c>
      <c r="EX96"/>
      <c r="EY96" t="str">
        <f t="shared" si="105"/>
        <v/>
      </c>
      <c r="EZ96"/>
      <c r="FA96"/>
      <c r="FB96"/>
      <c r="FC96"/>
      <c r="FD96"/>
      <c r="FE96"/>
      <c r="FF96"/>
      <c r="FG96"/>
      <c r="FH96"/>
      <c r="FI96"/>
      <c r="FJ96"/>
      <c r="FK96"/>
      <c r="FL96"/>
      <c r="FM96"/>
      <c r="FN96"/>
      <c r="FO96"/>
      <c r="FP96"/>
      <c r="FQ96"/>
      <c r="FR96"/>
      <c r="FS96"/>
      <c r="FT96"/>
      <c r="FU96"/>
      <c r="FV96" t="str">
        <f t="shared" si="106"/>
        <v/>
      </c>
      <c r="FW96" t="str">
        <f t="shared" si="107"/>
        <v/>
      </c>
      <c r="FX96"/>
      <c r="FY96" t="str">
        <f t="shared" si="108"/>
        <v/>
      </c>
      <c r="FZ96" t="str">
        <f t="shared" si="109"/>
        <v/>
      </c>
      <c r="GA96" t="str">
        <f t="shared" si="110"/>
        <v/>
      </c>
      <c r="GB96" t="str">
        <f t="shared" si="111"/>
        <v/>
      </c>
      <c r="GC96" t="str">
        <f t="shared" si="112"/>
        <v/>
      </c>
      <c r="GD96" t="str">
        <f t="shared" si="113"/>
        <v/>
      </c>
      <c r="GE96" t="str">
        <f t="shared" si="114"/>
        <v/>
      </c>
      <c r="GF96" t="str">
        <f t="shared" si="115"/>
        <v/>
      </c>
      <c r="GG96" t="str">
        <f t="shared" si="116"/>
        <v/>
      </c>
      <c r="GH96"/>
      <c r="GI96"/>
      <c r="GJ96"/>
      <c r="GK96"/>
      <c r="GL96"/>
      <c r="GM96"/>
      <c r="GN96"/>
      <c r="GO96"/>
      <c r="GP96" t="str">
        <f t="shared" si="117"/>
        <v/>
      </c>
      <c r="GQ96" t="str">
        <f t="shared" si="118"/>
        <v/>
      </c>
      <c r="GR96"/>
      <c r="GS96" t="str">
        <f t="shared" si="119"/>
        <v/>
      </c>
      <c r="GT96"/>
      <c r="GU96" t="str">
        <f t="shared" si="120"/>
        <v/>
      </c>
      <c r="GV96"/>
      <c r="GW96" t="str">
        <f t="shared" si="121"/>
        <v/>
      </c>
      <c r="GX96"/>
      <c r="GY96"/>
      <c r="GZ96"/>
      <c r="HA96"/>
      <c r="HB96"/>
      <c r="HC96"/>
      <c r="HD96"/>
      <c r="HE96"/>
      <c r="HF96"/>
      <c r="HG96"/>
      <c r="HH96"/>
      <c r="HI96"/>
      <c r="HJ96"/>
      <c r="HK96"/>
      <c r="HL96"/>
      <c r="HM96"/>
      <c r="HN96"/>
      <c r="HO96"/>
      <c r="HP96"/>
      <c r="HQ96"/>
      <c r="HR96"/>
      <c r="HS96"/>
      <c r="HT96" t="str">
        <f t="shared" si="122"/>
        <v/>
      </c>
      <c r="HU96" t="str">
        <f t="shared" si="123"/>
        <v/>
      </c>
      <c r="HV96"/>
      <c r="HW96"/>
      <c r="HX96"/>
      <c r="HY96"/>
      <c r="HZ96"/>
      <c r="IA96"/>
      <c r="IB96"/>
      <c r="IC96"/>
      <c r="ID96"/>
      <c r="IE96" t="str">
        <f t="shared" si="124"/>
        <v/>
      </c>
      <c r="IF96"/>
      <c r="IG96"/>
      <c r="IH96"/>
      <c r="II96"/>
      <c r="IJ96"/>
      <c r="IK96"/>
      <c r="IL96"/>
      <c r="IM96"/>
      <c r="IN96"/>
      <c r="IO96"/>
      <c r="IP96"/>
      <c r="IQ96" t="str">
        <f t="shared" si="125"/>
        <v/>
      </c>
      <c r="IR96"/>
      <c r="IS96" t="str">
        <f t="shared" si="126"/>
        <v/>
      </c>
      <c r="IT96"/>
      <c r="IU96" t="str">
        <f t="shared" si="127"/>
        <v/>
      </c>
      <c r="IV96"/>
      <c r="IW96"/>
      <c r="IX96"/>
      <c r="IY96"/>
      <c r="IZ96"/>
      <c r="JA96"/>
      <c r="JB96"/>
      <c r="JC96"/>
      <c r="JD96"/>
      <c r="JE96"/>
      <c r="JF96"/>
      <c r="JG96"/>
      <c r="JH96"/>
      <c r="JI96"/>
      <c r="JJ96"/>
      <c r="JK96"/>
      <c r="JL96"/>
      <c r="JM96"/>
      <c r="JN96"/>
      <c r="JO96"/>
      <c r="JP96"/>
      <c r="JQ96"/>
      <c r="JR96" t="str">
        <f t="shared" si="128"/>
        <v/>
      </c>
      <c r="JS96" t="str">
        <f t="shared" si="129"/>
        <v/>
      </c>
      <c r="JT96"/>
      <c r="JU96"/>
      <c r="JV96"/>
      <c r="JW96"/>
      <c r="JX96"/>
      <c r="JY96"/>
      <c r="JZ96"/>
      <c r="KA96"/>
      <c r="KB96"/>
      <c r="KC96" t="str">
        <f t="shared" si="130"/>
        <v/>
      </c>
      <c r="KD96"/>
      <c r="KE96"/>
      <c r="KF96"/>
      <c r="KG96"/>
      <c r="KH96"/>
      <c r="KI96"/>
      <c r="KJ96"/>
      <c r="KK96"/>
      <c r="KL96" t="str">
        <f>IF(CT96=1,KL$8&amp;IF(SUM(CU96:$EQ96)=0,"",", "),"")</f>
        <v/>
      </c>
      <c r="KM96" t="str">
        <f>IF(CU96=1,KM$8&amp;IF(SUM(CV96:$EQ96)=0,"",", "),"")</f>
        <v/>
      </c>
      <c r="KN96" t="str">
        <f>IF(CV96=1,KN$8&amp;IF(SUM(CW96:$EQ96)=0,"",", "),"")</f>
        <v/>
      </c>
      <c r="KO96" t="str">
        <f>IF(CW96=1,KO$8&amp;IF(SUM(CX96:$EQ96)=0,"",", "),"")</f>
        <v/>
      </c>
      <c r="KP96" t="str">
        <f>IF(CX96=1,KP$8&amp;IF(SUM(CY96:$EQ96)=0,"",", "),"")</f>
        <v/>
      </c>
      <c r="KQ96" t="str">
        <f>IF(CY96=1,KQ$8&amp;IF(SUM(CZ96:$EQ96)=0,"",", "),"")</f>
        <v/>
      </c>
      <c r="KR96" t="str">
        <f>IF(CZ96=1,KR$8&amp;IF(SUM(DA96:$EQ96)=0,"",", "),"")</f>
        <v/>
      </c>
      <c r="KS96" t="str">
        <f>IF(DA96=1,KS$8&amp;IF(SUM(DB96:$EQ96)=0,"",", "),"")</f>
        <v/>
      </c>
      <c r="KT96" t="str">
        <f>IF(DB96=1,KT$8&amp;IF(SUM(DC96:$EQ96)=0,"",", "),"")</f>
        <v/>
      </c>
      <c r="KU96" t="str">
        <f>IF(DC96=1,KU$8&amp;IF(SUM(DD96:$EQ96)=0,"",", "),"")</f>
        <v/>
      </c>
      <c r="KV96" t="str">
        <f>IF(DD96=1,KV$8&amp;IF(SUM(DE96:$EQ96)=0,"",", "),"")</f>
        <v/>
      </c>
      <c r="KW96" t="str">
        <f>IF(DE96=1,KW$8&amp;IF(SUM(DF96:$EQ96)=0,"",", "),"")</f>
        <v/>
      </c>
      <c r="KX96" t="str">
        <f>IF(DF96=1,KX$8&amp;IF(SUM(DG96:$EQ96)=0,"",", "),"")</f>
        <v/>
      </c>
      <c r="KY96" t="str">
        <f>IF(DG96=1,KY$8&amp;IF(SUM(DH96:$EQ96)=0,"",", "),"")</f>
        <v/>
      </c>
      <c r="KZ96" t="str">
        <f>IF(DH96=1,KZ$8&amp;IF(SUM(DI96:$EQ96)=0,"",", "),"")</f>
        <v/>
      </c>
      <c r="LA96" t="str">
        <f>IF(DI96=1,LA$8&amp;IF(SUM(DJ96:$EQ96)=0,"",", "),"")</f>
        <v/>
      </c>
      <c r="LB96" t="str">
        <f>IF(DJ96=1,LB$8&amp;IF(SUM(DK96:$EQ96)=0,"",", "),"")</f>
        <v/>
      </c>
      <c r="LC96" t="str">
        <f>IF(DK96=1,LC$8&amp;IF(SUM(DL96:$EQ96)=0,"",", "),"")</f>
        <v/>
      </c>
      <c r="LD96" t="str">
        <f>IF(DL96=1,LD$8&amp;IF(SUM(DM96:$EQ96)=0,"",", "),"")</f>
        <v/>
      </c>
      <c r="LE96" t="str">
        <f>IF(DM96=1,LE$8&amp;IF(SUM(DN96:$EQ96)=0,"",", "),"")</f>
        <v/>
      </c>
      <c r="LF96" t="str">
        <f>IF(DN96=1,LF$8&amp;IF(SUM(DO96:$EQ96)=0,"",", "),"")</f>
        <v/>
      </c>
      <c r="LG96" t="str">
        <f>IF(DO96=1,LG$8&amp;IF(SUM(DP96:$EQ96)=0,"",", "),"")</f>
        <v/>
      </c>
      <c r="LH96" t="str">
        <f>IF(DP96=1,LH$8&amp;IF(SUM(DQ96:$EQ96)=0,"",", "),"")</f>
        <v/>
      </c>
      <c r="LI96" t="str">
        <f>IF(DQ96=1,LI$8&amp;IF(SUM(DR96:$EQ96)=0,"",", "),"")</f>
        <v/>
      </c>
      <c r="LJ96" t="str">
        <f>IF(DR96=1,LJ$8&amp;IF(SUM(DS96:$EQ96)=0,"",", "),"")</f>
        <v/>
      </c>
      <c r="LK96" t="str">
        <f>IF(DS96=1,LK$8&amp;IF(SUM(DT96:$EQ96)=0,"",", "),"")</f>
        <v/>
      </c>
      <c r="LL96" t="str">
        <f>IF(DT96=1,LL$8&amp;IF(SUM(DU96:$EQ96)=0,"",", "),"")</f>
        <v/>
      </c>
      <c r="LM96" t="str">
        <f>IF(DU96=1,LM$8&amp;IF(SUM(DV96:$EQ96)=0,"",", "),"")</f>
        <v/>
      </c>
      <c r="LN96" t="str">
        <f>IF(DV96=1,LN$8&amp;IF(SUM(DW96:$EQ96)=0,"",", "),"")</f>
        <v/>
      </c>
      <c r="LO96" t="str">
        <f>IF(DW96=1,LO$8&amp;IF(SUM(DX96:$EQ96)=0,"",", "),"")</f>
        <v/>
      </c>
      <c r="LP96" t="str">
        <f>IF(DX96=1,LP$8&amp;IF(SUM(DY96:$EQ96)=0,"",", "),"")</f>
        <v/>
      </c>
      <c r="LQ96" t="str">
        <f>IF(DY96=1,LQ$8&amp;IF(SUM(DZ96:$EQ96)=0,"",", "),"")</f>
        <v/>
      </c>
      <c r="LR96" t="str">
        <f>IF(DZ96=1,LR$8&amp;IF(SUM(EA96:$EQ96)=0,"",", "),"")</f>
        <v/>
      </c>
      <c r="LS96" t="str">
        <f>IF(EA96=1,LS$8&amp;IF(SUM(EB96:$EQ96)=0,"",", "),"")</f>
        <v/>
      </c>
      <c r="LT96" t="str">
        <f>IF(EB96=1,LT$8&amp;IF(SUM(EC96:$EQ96)=0,"",", "),"")</f>
        <v/>
      </c>
      <c r="LU96" t="str">
        <f>IF(EC96=1,LU$8&amp;IF(SUM(ED96:$EQ96)=0,"",", "),"")</f>
        <v/>
      </c>
      <c r="LV96" t="str">
        <f>IF(ED96=1,LV$8&amp;IF(SUM(EE96:$EQ96)=0,"",", "),"")</f>
        <v/>
      </c>
      <c r="LW96" t="str">
        <f>IF(EE96=1,LW$8&amp;IF(SUM(EF96:$EQ96)=0,"",", "),"")</f>
        <v/>
      </c>
      <c r="LX96" t="str">
        <f>IF(EF96=1,LX$8&amp;IF(SUM(EG96:$EQ96)=0,"",", "),"")</f>
        <v/>
      </c>
      <c r="LY96" t="str">
        <f>IF(EG96=1,LY$8&amp;IF(SUM(EH96:$EQ96)=0,"",", "),"")</f>
        <v/>
      </c>
      <c r="LZ96" t="str">
        <f>IF(EH96=1,LZ$8&amp;IF(SUM(EI96:$EQ96)=0,"",", "),"")</f>
        <v/>
      </c>
      <c r="MA96" t="str">
        <f>IF(EI96=1,MA$8&amp;IF(SUM(EJ96:$EQ96)=0,"",", "),"")</f>
        <v/>
      </c>
      <c r="MB96" t="str">
        <f>IF(EJ96=1,MB$8&amp;IF(SUM(EK96:$EQ96)=0,"",", "),"")</f>
        <v/>
      </c>
      <c r="MC96" t="str">
        <f>IF(EK96=1,MC$8&amp;IF(SUM(EL96:$EQ96)=0,"",", "),"")</f>
        <v/>
      </c>
      <c r="MD96" t="str">
        <f>IF(EL96=1,MD$8&amp;IF(SUM(EM96:$EQ96)=0,"",", "),"")</f>
        <v/>
      </c>
      <c r="ME96" t="str">
        <f>IF(EM96=1,ME$8&amp;IF(SUM(EN96:$EQ96)=0,"",", "),"")</f>
        <v/>
      </c>
      <c r="MF96" t="str">
        <f>IF(EN96=1,MF$8&amp;IF(SUM(EO96:$EQ96)=0,"",", "),"")</f>
        <v/>
      </c>
      <c r="MG96" t="str">
        <f>IF(EO96=1,MG$8&amp;IF(SUM(EP96:$EQ96)=0,"",", "),"")</f>
        <v/>
      </c>
      <c r="MH96" t="str">
        <f>IF(EP96=1,MH$8&amp;IF(SUM(EQ96:$EQ96)=0,"",", "),"")</f>
        <v/>
      </c>
      <c r="MI96" t="str">
        <f t="shared" si="140"/>
        <v/>
      </c>
      <c r="MJ96" t="str">
        <f>IF(ER96=1,MJ$8&amp;IF(SUM(ES96:$GO96)=0,"",", "),"")</f>
        <v/>
      </c>
      <c r="MK96" t="str">
        <f>IF(ES96=1,MK$8&amp;IF(SUM(ET96:$GO96)=0,"",", "),"")</f>
        <v/>
      </c>
      <c r="ML96" t="str">
        <f>IF(ET96=1,ML$8&amp;IF(SUM(EU96:$GO96)=0,"",", "),"")</f>
        <v/>
      </c>
      <c r="MM96" t="str">
        <f>IF(EU96=1,MM$8&amp;IF(SUM(EV96:$GO96)=0,"",", "),"")</f>
        <v/>
      </c>
      <c r="MN96" t="str">
        <f>IF(EV96=1,MN$8&amp;IF(SUM(EW96:$GO96)=0,"",", "),"")</f>
        <v/>
      </c>
      <c r="MO96" t="str">
        <f>IF(EW96=1,MO$8&amp;IF(SUM(EX96:$GO96)=0,"",", "),"")</f>
        <v/>
      </c>
      <c r="MP96" t="str">
        <f>IF(EX96=1,MP$8&amp;IF(SUM(EY96:$GO96)=0,"",", "),"")</f>
        <v/>
      </c>
      <c r="MQ96" t="str">
        <f>IF(EY96=1,MQ$8&amp;IF(SUM(EZ96:$GO96)=0,"",", "),"")</f>
        <v/>
      </c>
      <c r="MR96" t="str">
        <f>IF(EZ96=1,MR$8&amp;IF(SUM(FA96:$GO96)=0,"",", "),"")</f>
        <v/>
      </c>
      <c r="MS96" t="str">
        <f>IF(FA96=1,MS$8&amp;IF(SUM(FB96:$GO96)=0,"",", "),"")</f>
        <v/>
      </c>
      <c r="MT96" t="str">
        <f>IF(FB96=1,MT$8&amp;IF(SUM(FC96:$GO96)=0,"",", "),"")</f>
        <v/>
      </c>
      <c r="MU96" t="str">
        <f>IF(FC96=1,MU$8&amp;IF(SUM(FD96:$GO96)=0,"",", "),"")</f>
        <v/>
      </c>
      <c r="MV96" t="str">
        <f>IF(FD96=1,MV$8&amp;IF(SUM(FE96:$GO96)=0,"",", "),"")</f>
        <v/>
      </c>
      <c r="MW96" t="str">
        <f>IF(FE96=1,MW$8&amp;IF(SUM(FF96:$GO96)=0,"",", "),"")</f>
        <v/>
      </c>
      <c r="MX96" t="str">
        <f>IF(FF96=1,MX$8&amp;IF(SUM(FG96:$GO96)=0,"",", "),"")</f>
        <v/>
      </c>
      <c r="MY96" t="str">
        <f>IF(FG96=1,MY$8&amp;IF(SUM(FH96:$GO96)=0,"",", "),"")</f>
        <v/>
      </c>
      <c r="MZ96" t="str">
        <f>IF(FH96=1,MZ$8&amp;IF(SUM(FI96:$GO96)=0,"",", "),"")</f>
        <v/>
      </c>
      <c r="NA96" t="str">
        <f>IF(FI96=1,NA$8&amp;IF(SUM(FJ96:$GO96)=0,"",", "),"")</f>
        <v/>
      </c>
      <c r="NB96" t="str">
        <f>IF(FJ96=1,NB$8&amp;IF(SUM(FK96:$GO96)=0,"",", "),"")</f>
        <v/>
      </c>
      <c r="NC96" t="str">
        <f>IF(FK96=1,NC$8&amp;IF(SUM(FL96:$GO96)=0,"",", "),"")</f>
        <v/>
      </c>
      <c r="ND96" t="str">
        <f>IF(FL96=1,ND$8&amp;IF(SUM(FM96:$GO96)=0,"",", "),"")</f>
        <v/>
      </c>
      <c r="NE96" t="str">
        <f>IF(FM96=1,NE$8&amp;IF(SUM(FN96:$GO96)=0,"",", "),"")</f>
        <v/>
      </c>
      <c r="NF96" t="str">
        <f>IF(FN96=1,NF$8&amp;IF(SUM(FO96:$GO96)=0,"",", "),"")</f>
        <v/>
      </c>
      <c r="NG96" t="str">
        <f>IF(FO96=1,NG$8&amp;IF(SUM(FP96:$GO96)=0,"",", "),"")</f>
        <v/>
      </c>
      <c r="NH96" t="str">
        <f>IF(FP96=1,NH$8&amp;IF(SUM(FQ96:$GO96)=0,"",", "),"")</f>
        <v/>
      </c>
      <c r="NI96" t="str">
        <f>IF(FQ96=1,NI$8&amp;IF(SUM(FR96:$GO96)=0,"",", "),"")</f>
        <v/>
      </c>
      <c r="NJ96" t="str">
        <f>IF(FR96=1,NJ$8&amp;IF(SUM(FS96:$GO96)=0,"",", "),"")</f>
        <v/>
      </c>
      <c r="NK96" t="str">
        <f>IF(FS96=1,NK$8&amp;IF(SUM(FT96:$GO96)=0,"",", "),"")</f>
        <v/>
      </c>
      <c r="NL96" t="str">
        <f>IF(FT96=1,NL$8&amp;IF(SUM(FU96:$GO96)=0,"",", "),"")</f>
        <v/>
      </c>
      <c r="NM96" t="str">
        <f>IF(FU96=1,NM$8&amp;IF(SUM(FV96:$GO96)=0,"",", "),"")</f>
        <v/>
      </c>
      <c r="NN96" t="str">
        <f>IF(FV96=1,NN$8&amp;IF(SUM(FW96:$GO96)=0,"",", "),"")</f>
        <v/>
      </c>
      <c r="NO96" t="str">
        <f>IF(FW96=1,NO$8&amp;IF(SUM(FX96:$GO96)=0,"",", "),"")</f>
        <v/>
      </c>
      <c r="NP96" t="str">
        <f>IF(FX96=1,NP$8&amp;IF(SUM(FY96:$GO96)=0,"",", "),"")</f>
        <v/>
      </c>
      <c r="NQ96" t="str">
        <f>IF(FY96=1,NQ$8&amp;IF(SUM(FZ96:$GO96)=0,"",", "),"")</f>
        <v/>
      </c>
      <c r="NR96" t="str">
        <f>IF(FZ96=1,NR$8&amp;IF(SUM(GA96:$GO96)=0,"",", "),"")</f>
        <v/>
      </c>
      <c r="NS96" t="str">
        <f>IF(GA96=1,NS$8&amp;IF(SUM(GB96:$GO96)=0,"",", "),"")</f>
        <v/>
      </c>
      <c r="NT96" t="str">
        <f>IF(GB96=1,NT$8&amp;IF(SUM(GC96:$GO96)=0,"",", "),"")</f>
        <v/>
      </c>
      <c r="NU96" t="str">
        <f>IF(GC96=1,NU$8&amp;IF(SUM(GD96:$GO96)=0,"",", "),"")</f>
        <v/>
      </c>
      <c r="NV96" t="str">
        <f>IF(GD96=1,NV$8&amp;IF(SUM(GE96:$GO96)=0,"",", "),"")</f>
        <v/>
      </c>
      <c r="NW96" t="str">
        <f>IF(GE96=1,NW$8&amp;IF(SUM(GF96:$GO96)=0,"",", "),"")</f>
        <v/>
      </c>
      <c r="NX96" t="str">
        <f>IF(GF96=1,NX$8&amp;IF(SUM(GG96:$GO96)=0,"",", "),"")</f>
        <v/>
      </c>
      <c r="NY96" t="str">
        <f>IF(GG96=1,NY$8&amp;IF(SUM(GH96:$GO96)=0,"",", "),"")</f>
        <v/>
      </c>
      <c r="NZ96" t="str">
        <f>IF(GH96=1,NZ$8&amp;IF(SUM(GI96:$GO96)=0,"",", "),"")</f>
        <v/>
      </c>
      <c r="OA96" t="str">
        <f>IF(GI96=1,OA$8&amp;IF(SUM(GJ96:$GO96)=0,"",", "),"")</f>
        <v/>
      </c>
      <c r="OB96" t="str">
        <f>IF(GJ96=1,OB$8&amp;IF(SUM(GK96:$GO96)=0,"",", "),"")</f>
        <v/>
      </c>
      <c r="OC96" t="str">
        <f>IF(GK96=1,OC$8&amp;IF(SUM(GL96:$GO96)=0,"",", "),"")</f>
        <v/>
      </c>
      <c r="OD96" t="str">
        <f>IF(GL96=1,OD$8&amp;IF(SUM(GM96:$GO96)=0,"",", "),"")</f>
        <v/>
      </c>
      <c r="OE96" t="str">
        <f>IF(GM96=1,OE$8&amp;IF(SUM(GN96:$GO96)=0,"",", "),"")</f>
        <v/>
      </c>
      <c r="OF96" t="str">
        <f>IF(GN96=1,OF$8&amp;IF(SUM(GO96:$GO96)=0,"",", "),"")</f>
        <v/>
      </c>
      <c r="OG96" t="str">
        <f t="shared" si="141"/>
        <v/>
      </c>
      <c r="OH96" t="str">
        <f>IF(GP96=1,OH$8&amp;IF(SUM(GQ96:$IM96)=0,"",", "),"")</f>
        <v/>
      </c>
      <c r="OI96" t="str">
        <f>IF(GQ96=1,OI$8&amp;IF(SUM(GR96:$IM96)=0,"",", "),"")</f>
        <v/>
      </c>
      <c r="OJ96" t="str">
        <f>IF(GR96=1,OJ$8&amp;IF(SUM(GS96:$IM96)=0,"",", "),"")</f>
        <v/>
      </c>
      <c r="OK96" t="str">
        <f>IF(GS96=1,OK$8&amp;IF(SUM(GT96:$IM96)=0,"",", "),"")</f>
        <v/>
      </c>
      <c r="OL96" t="str">
        <f>IF(GT96=1,OL$8&amp;IF(SUM(GU96:$IM96)=0,"",", "),"")</f>
        <v/>
      </c>
      <c r="OM96" t="str">
        <f>IF(GU96=1,OM$8&amp;IF(SUM(GV96:$IM96)=0,"",", "),"")</f>
        <v/>
      </c>
      <c r="ON96" t="str">
        <f>IF(GV96=1,ON$8&amp;IF(SUM(GW96:$IM96)=0,"",", "),"")</f>
        <v/>
      </c>
      <c r="OO96" t="str">
        <f>IF(GW96=1,OO$8&amp;IF(SUM(GX96:$IM96)=0,"",", "),"")</f>
        <v/>
      </c>
      <c r="OP96" t="str">
        <f>IF(GX96=1,OP$8&amp;IF(SUM(GY96:$IM96)=0,"",", "),"")</f>
        <v/>
      </c>
      <c r="OQ96" t="str">
        <f>IF(GY96=1,OQ$8&amp;IF(SUM(GZ96:$IM96)=0,"",", "),"")</f>
        <v/>
      </c>
      <c r="OR96" t="str">
        <f>IF(GZ96=1,OR$8&amp;IF(SUM(HA96:$IM96)=0,"",", "),"")</f>
        <v/>
      </c>
      <c r="OS96" t="str">
        <f>IF(HA96=1,OS$8&amp;IF(SUM(HB96:$IM96)=0,"",", "),"")</f>
        <v/>
      </c>
      <c r="OT96" t="str">
        <f>IF(HB96=1,OT$8&amp;IF(SUM(HC96:$IM96)=0,"",", "),"")</f>
        <v/>
      </c>
      <c r="OU96" t="str">
        <f>IF(HC96=1,OU$8&amp;IF(SUM(HD96:$IM96)=0,"",", "),"")</f>
        <v/>
      </c>
      <c r="OV96" t="str">
        <f>IF(HD96=1,OV$8&amp;IF(SUM(HE96:$IM96)=0,"",", "),"")</f>
        <v/>
      </c>
      <c r="OW96" t="str">
        <f>IF(HE96=1,OW$8&amp;IF(SUM(HF96:$IM96)=0,"",", "),"")</f>
        <v/>
      </c>
      <c r="OX96" t="str">
        <f>IF(HF96=1,OX$8&amp;IF(SUM(HG96:$IM96)=0,"",", "),"")</f>
        <v/>
      </c>
      <c r="OY96" t="str">
        <f>IF(HG96=1,OY$8&amp;IF(SUM(HH96:$IM96)=0,"",", "),"")</f>
        <v/>
      </c>
      <c r="OZ96" t="str">
        <f>IF(HH96=1,OZ$8&amp;IF(SUM(HI96:$IM96)=0,"",", "),"")</f>
        <v/>
      </c>
      <c r="PA96" t="str">
        <f>IF(HI96=1,PA$8&amp;IF(SUM(HJ96:$IM96)=0,"",", "),"")</f>
        <v/>
      </c>
      <c r="PB96" t="str">
        <f>IF(HJ96=1,PB$8&amp;IF(SUM(HK96:$IM96)=0,"",", "),"")</f>
        <v/>
      </c>
      <c r="PC96" t="str">
        <f>IF(HK96=1,PC$8&amp;IF(SUM(HL96:$IM96)=0,"",", "),"")</f>
        <v/>
      </c>
      <c r="PD96" t="str">
        <f>IF(HL96=1,PD$8&amp;IF(SUM(HM96:$IM96)=0,"",", "),"")</f>
        <v/>
      </c>
      <c r="PE96" t="str">
        <f>IF(HM96=1,PE$8&amp;IF(SUM(HN96:$IM96)=0,"",", "),"")</f>
        <v/>
      </c>
      <c r="PF96" t="str">
        <f>IF(HN96=1,PF$8&amp;IF(SUM(HO96:$IM96)=0,"",", "),"")</f>
        <v/>
      </c>
      <c r="PG96" t="str">
        <f>IF(HO96=1,PG$8&amp;IF(SUM(HP96:$IM96)=0,"",", "),"")</f>
        <v/>
      </c>
      <c r="PH96" t="str">
        <f>IF(HP96=1,PH$8&amp;IF(SUM(HQ96:$IM96)=0,"",", "),"")</f>
        <v/>
      </c>
      <c r="PI96" t="str">
        <f>IF(HQ96=1,PI$8&amp;IF(SUM(HR96:$IM96)=0,"",", "),"")</f>
        <v/>
      </c>
      <c r="PJ96" t="str">
        <f>IF(HR96=1,PJ$8&amp;IF(SUM(HS96:$IM96)=0,"",", "),"")</f>
        <v/>
      </c>
      <c r="PK96" t="str">
        <f>IF(HS96=1,PK$8&amp;IF(SUM(HT96:$IM96)=0,"",", "),"")</f>
        <v/>
      </c>
      <c r="PL96" t="str">
        <f>IF(HT96=1,PL$8&amp;IF(SUM(HU96:$IM96)=0,"",", "),"")</f>
        <v/>
      </c>
      <c r="PM96" t="str">
        <f>IF(HU96=1,PM$8&amp;IF(SUM(HV96:$IM96)=0,"",", "),"")</f>
        <v/>
      </c>
      <c r="PN96" t="str">
        <f>IF(HV96=1,PN$8&amp;IF(SUM(HW96:$IM96)=0,"",", "),"")</f>
        <v/>
      </c>
      <c r="PO96" t="str">
        <f>IF(HW96=1,PO$8&amp;IF(SUM(HX96:$IM96)=0,"",", "),"")</f>
        <v/>
      </c>
      <c r="PP96" t="str">
        <f>IF(HX96=1,PP$8&amp;IF(SUM(HY96:$IM96)=0,"",", "),"")</f>
        <v/>
      </c>
      <c r="PQ96" t="str">
        <f>IF(HY96=1,PQ$8&amp;IF(SUM(HZ96:$IM96)=0,"",", "),"")</f>
        <v/>
      </c>
      <c r="PR96" t="str">
        <f>IF(HZ96=1,PR$8&amp;IF(SUM(IA96:$IM96)=0,"",", "),"")</f>
        <v/>
      </c>
      <c r="PS96" t="str">
        <f>IF(IA96=1,PS$8&amp;IF(SUM(IB96:$IM96)=0,"",", "),"")</f>
        <v/>
      </c>
      <c r="PT96" t="str">
        <f>IF(IB96=1,PT$8&amp;IF(SUM(IC96:$IM96)=0,"",", "),"")</f>
        <v/>
      </c>
      <c r="PU96" t="str">
        <f>IF(IC96=1,PU$8&amp;IF(SUM(ID96:$IM96)=0,"",", "),"")</f>
        <v/>
      </c>
      <c r="PV96" t="str">
        <f>IF(ID96=1,PV$8&amp;IF(SUM(IE96:$IM96)=0,"",", "),"")</f>
        <v/>
      </c>
      <c r="PW96" t="str">
        <f>IF(IE96=1,PW$8&amp;IF(SUM(IF96:$IM96)=0,"",", "),"")</f>
        <v/>
      </c>
      <c r="PX96" t="str">
        <f>IF(IF96=1,PX$8&amp;IF(SUM(IG96:$IM96)=0,"",", "),"")</f>
        <v/>
      </c>
      <c r="PY96" t="str">
        <f>IF(IG96=1,PY$8&amp;IF(SUM(IH96:$IM96)=0,"",", "),"")</f>
        <v/>
      </c>
      <c r="PZ96" t="str">
        <f>IF(IH96=1,PZ$8&amp;IF(SUM(II96:$IM96)=0,"",", "),"")</f>
        <v/>
      </c>
      <c r="QA96" t="str">
        <f>IF(II96=1,QA$8&amp;IF(SUM(IJ96:$IM96)=0,"",", "),"")</f>
        <v/>
      </c>
      <c r="QB96" t="str">
        <f>IF(IJ96=1,QB$8&amp;IF(SUM(IK96:$IM96)=0,"",", "),"")</f>
        <v/>
      </c>
      <c r="QC96" t="str">
        <f>IF(IK96=1,QC$8&amp;IF(SUM(IL96:$IM96)=0,"",", "),"")</f>
        <v/>
      </c>
      <c r="QD96" t="str">
        <f>IF(IL96=1,QD$8&amp;IF(SUM(IM96:$IM96)=0,"",", "),"")</f>
        <v/>
      </c>
      <c r="QE96" t="str">
        <f t="shared" si="142"/>
        <v/>
      </c>
      <c r="QF96" t="str">
        <f>IF(IN96=1,QF$8&amp;IF(SUM(IO96:$KK96)=0,"",", "),"")</f>
        <v/>
      </c>
      <c r="QG96" t="str">
        <f>IF(IO96=1,QG$8&amp;IF(SUM(IP96:$KK96)=0,"",", "),"")</f>
        <v/>
      </c>
      <c r="QH96" t="str">
        <f>IF(IP96=1,QH$8&amp;IF(SUM(IQ96:$KK96)=0,"",", "),"")</f>
        <v/>
      </c>
      <c r="QI96" t="str">
        <f>IF(IQ96=1,QI$8&amp;IF(SUM(IR96:$KK96)=0,"",", "),"")</f>
        <v/>
      </c>
      <c r="QJ96" t="str">
        <f>IF(IR96=1,QJ$8&amp;IF(SUM(IS96:$KK96)=0,"",", "),"")</f>
        <v/>
      </c>
      <c r="QK96" t="str">
        <f>IF(IS96=1,QK$8&amp;IF(SUM(IT96:$KK96)=0,"",", "),"")</f>
        <v/>
      </c>
      <c r="QL96" t="str">
        <f>IF(IT96=1,QL$8&amp;IF(SUM(IU96:$KK96)=0,"",", "),"")</f>
        <v/>
      </c>
      <c r="QM96" t="str">
        <f>IF(IU96=1,QM$8&amp;IF(SUM(IV96:$KK96)=0,"",", "),"")</f>
        <v/>
      </c>
      <c r="QN96" t="str">
        <f>IF(IV96=1,QN$8&amp;IF(SUM(IW96:$KK96)=0,"",", "),"")</f>
        <v/>
      </c>
      <c r="QO96" t="str">
        <f>IF(IW96=1,QO$8&amp;IF(SUM(IX96:$KK96)=0,"",", "),"")</f>
        <v/>
      </c>
      <c r="QP96" t="str">
        <f>IF(IX96=1,QP$8&amp;IF(SUM(IY96:$KK96)=0,"",", "),"")</f>
        <v/>
      </c>
      <c r="QQ96" t="str">
        <f>IF(IY96=1,QQ$8&amp;IF(SUM(IZ96:$KK96)=0,"",", "),"")</f>
        <v/>
      </c>
      <c r="QR96" t="str">
        <f>IF(IZ96=1,QR$8&amp;IF(SUM(JA96:$KK96)=0,"",", "),"")</f>
        <v/>
      </c>
      <c r="QS96" t="str">
        <f>IF(JA96=1,QS$8&amp;IF(SUM(JB96:$KK96)=0,"",", "),"")</f>
        <v/>
      </c>
      <c r="QT96" t="str">
        <f>IF(JB96=1,QT$8&amp;IF(SUM(JC96:$KK96)=0,"",", "),"")</f>
        <v/>
      </c>
      <c r="QU96" t="str">
        <f>IF(JC96=1,QU$8&amp;IF(SUM(JD96:$KK96)=0,"",", "),"")</f>
        <v/>
      </c>
      <c r="QV96" t="str">
        <f>IF(JD96=1,QV$8&amp;IF(SUM(JE96:$KK96)=0,"",", "),"")</f>
        <v/>
      </c>
      <c r="QW96" t="str">
        <f>IF(JE96=1,QW$8&amp;IF(SUM(JF96:$KK96)=0,"",", "),"")</f>
        <v/>
      </c>
      <c r="QX96" t="str">
        <f>IF(JF96=1,QX$8&amp;IF(SUM(JG96:$KK96)=0,"",", "),"")</f>
        <v/>
      </c>
      <c r="QY96" t="str">
        <f>IF(JG96=1,QY$8&amp;IF(SUM(JH96:$KK96)=0,"",", "),"")</f>
        <v/>
      </c>
      <c r="QZ96" t="str">
        <f>IF(JH96=1,QZ$8&amp;IF(SUM(JI96:$KK96)=0,"",", "),"")</f>
        <v/>
      </c>
      <c r="RA96" t="str">
        <f>IF(JI96=1,RA$8&amp;IF(SUM(JJ96:$KK96)=0,"",", "),"")</f>
        <v/>
      </c>
      <c r="RB96" t="str">
        <f>IF(JJ96=1,RB$8&amp;IF(SUM(JK96:$KK96)=0,"",", "),"")</f>
        <v/>
      </c>
      <c r="RC96" t="str">
        <f>IF(JK96=1,RC$8&amp;IF(SUM(JL96:$KK96)=0,"",", "),"")</f>
        <v/>
      </c>
      <c r="RD96" t="str">
        <f>IF(JL96=1,RD$8&amp;IF(SUM(JM96:$KK96)=0,"",", "),"")</f>
        <v/>
      </c>
      <c r="RE96" t="str">
        <f>IF(JM96=1,RE$8&amp;IF(SUM(JN96:$KK96)=0,"",", "),"")</f>
        <v/>
      </c>
      <c r="RF96" t="str">
        <f>IF(JN96=1,RF$8&amp;IF(SUM(JO96:$KK96)=0,"",", "),"")</f>
        <v/>
      </c>
      <c r="RG96" t="str">
        <f>IF(JO96=1,RG$8&amp;IF(SUM(JP96:$KK96)=0,"",", "),"")</f>
        <v/>
      </c>
      <c r="RH96" t="str">
        <f>IF(JP96=1,RH$8&amp;IF(SUM(JQ96:$KK96)=0,"",", "),"")</f>
        <v/>
      </c>
      <c r="RI96" t="str">
        <f>IF(JQ96=1,RI$8&amp;IF(SUM(JR96:$KK96)=0,"",", "),"")</f>
        <v/>
      </c>
      <c r="RJ96" t="str">
        <f>IF(JR96=1,RJ$8&amp;IF(SUM(JS96:$KK96)=0,"",", "),"")</f>
        <v/>
      </c>
      <c r="RK96" t="str">
        <f>IF(JS96=1,RK$8&amp;IF(SUM(JT96:$KK96)=0,"",", "),"")</f>
        <v/>
      </c>
      <c r="RL96" t="str">
        <f>IF(JT96=1,RL$8&amp;IF(SUM(JU96:$KK96)=0,"",", "),"")</f>
        <v/>
      </c>
      <c r="RM96" t="str">
        <f>IF(JU96=1,RM$8&amp;IF(SUM(JV96:$KK96)=0,"",", "),"")</f>
        <v/>
      </c>
      <c r="RN96" t="str">
        <f>IF(JV96=1,RN$8&amp;IF(SUM(JW96:$KK96)=0,"",", "),"")</f>
        <v/>
      </c>
      <c r="RO96" t="str">
        <f>IF(JW96=1,RO$8&amp;IF(SUM(JX96:$KK96)=0,"",", "),"")</f>
        <v/>
      </c>
      <c r="RP96" t="str">
        <f>IF(JX96=1,RP$8&amp;IF(SUM(JY96:$KK96)=0,"",", "),"")</f>
        <v/>
      </c>
      <c r="RQ96" t="str">
        <f>IF(JY96=1,RQ$8&amp;IF(SUM(JZ96:$KK96)=0,"",", "),"")</f>
        <v/>
      </c>
      <c r="RR96" t="str">
        <f>IF(JZ96=1,RR$8&amp;IF(SUM(KA96:$KK96)=0,"",", "),"")</f>
        <v/>
      </c>
      <c r="RS96" t="str">
        <f>IF(KA96=1,RS$8&amp;IF(SUM(KB96:$KK96)=0,"",", "),"")</f>
        <v/>
      </c>
      <c r="RT96" t="str">
        <f>IF(KB96=1,RT$8&amp;IF(SUM(KC96:$KK96)=0,"",", "),"")</f>
        <v/>
      </c>
      <c r="RU96" t="str">
        <f>IF(KC96=1,RU$8&amp;IF(SUM(KD96:$KK96)=0,"",", "),"")</f>
        <v/>
      </c>
      <c r="RV96" t="str">
        <f>IF(KD96=1,RV$8&amp;IF(SUM(KE96:$KK96)=0,"",", "),"")</f>
        <v/>
      </c>
      <c r="RW96" t="str">
        <f>IF(KE96=1,RW$8&amp;IF(SUM(KF96:$KK96)=0,"",", "),"")</f>
        <v/>
      </c>
      <c r="RX96" t="str">
        <f>IF(KF96=1,RX$8&amp;IF(SUM(KG96:$KK96)=0,"",", "),"")</f>
        <v/>
      </c>
      <c r="RY96" t="str">
        <f>IF(KG96=1,RY$8&amp;IF(SUM(KH96:$KK96)=0,"",", "),"")</f>
        <v/>
      </c>
      <c r="RZ96" t="str">
        <f>IF(KH96=1,RZ$8&amp;IF(SUM(KI96:$KK96)=0,"",", "),"")</f>
        <v/>
      </c>
      <c r="SA96" t="str">
        <f>IF(KI96=1,SA$8&amp;IF(SUM(KJ96:$KK96)=0,"",", "),"")</f>
        <v/>
      </c>
      <c r="SB96" t="str">
        <f>IF(KJ96=1,SB$8&amp;IF(SUM(KK96:$KK96)=0,"",", "),"")</f>
        <v/>
      </c>
      <c r="SC96" t="str">
        <f t="shared" si="143"/>
        <v/>
      </c>
    </row>
    <row r="97" spans="1:497" ht="60" customHeight="1" x14ac:dyDescent="0.45">
      <c r="A97" s="62"/>
      <c r="B97" s="212" t="str">
        <f t="shared" si="72"/>
        <v/>
      </c>
      <c r="C97" s="212" t="str">
        <f t="shared" si="131"/>
        <v/>
      </c>
      <c r="D97" s="212" t="str">
        <f t="shared" si="132"/>
        <v/>
      </c>
      <c r="E97" s="212" t="str">
        <f t="shared" si="133"/>
        <v/>
      </c>
      <c r="F97" s="212" t="str">
        <f t="shared" si="134"/>
        <v/>
      </c>
      <c r="G97" s="237" t="str">
        <f>IF('EDCI Data'!B97="","",'EDCI Data'!B97)</f>
        <v/>
      </c>
      <c r="H97" s="238" t="str">
        <f>IF('EDCI Data'!C97="","",'EDCI Data'!C97)</f>
        <v/>
      </c>
      <c r="I97" s="239" t="str">
        <f>IF('EDCI Data'!D97="","",'EDCI Data'!D97)</f>
        <v/>
      </c>
      <c r="J97" s="240" t="str">
        <f>IF('EDCI Data'!E97="","",'EDCI Data'!E97)</f>
        <v/>
      </c>
      <c r="K97" s="237" t="str">
        <f>IF('EDCI Data'!F97="","",'EDCI Data'!F97)</f>
        <v/>
      </c>
      <c r="L97" s="237" t="str">
        <f>IF('EDCI Data'!G97="","",'EDCI Data'!G97)</f>
        <v/>
      </c>
      <c r="M97" s="237" t="str">
        <f>IF('EDCI Data'!H97="","",'EDCI Data'!H97)</f>
        <v/>
      </c>
      <c r="N97" s="237" t="str">
        <f>IF('EDCI Data'!I97="","",'EDCI Data'!I97)</f>
        <v/>
      </c>
      <c r="O97" s="237" t="str">
        <f>IF('EDCI Data'!J97="","",'EDCI Data'!J97)</f>
        <v/>
      </c>
      <c r="P97" s="237" t="str">
        <f>IF('EDCI Data'!K97="","",'EDCI Data'!K97)</f>
        <v/>
      </c>
      <c r="Q97" s="241" t="str">
        <f>IF('EDCI Data'!L97="","",'EDCI Data'!L97)</f>
        <v/>
      </c>
      <c r="R97" s="241" t="str">
        <f>IF('EDCI Data'!M97="","",'EDCI Data'!M97)</f>
        <v/>
      </c>
      <c r="S97" s="237" t="str">
        <f>IF('EDCI Data'!N97="","",'EDCI Data'!N97)</f>
        <v/>
      </c>
      <c r="T97" s="237" t="str">
        <f>IF('EDCI Data'!O97="","",'EDCI Data'!O97)</f>
        <v/>
      </c>
      <c r="U97" s="237" t="str">
        <f>IF('EDCI Data'!P97="","",'EDCI Data'!P97)</f>
        <v/>
      </c>
      <c r="V97" s="237" t="str">
        <f>IF('EDCI Data'!Q97="","",'EDCI Data'!Q97)</f>
        <v/>
      </c>
      <c r="W97" s="242" t="str">
        <f>IF('EDCI Data'!R97="","",'EDCI Data'!R97)</f>
        <v/>
      </c>
      <c r="X97" s="243" t="str">
        <f>IF('EDCI Data'!S97="","",'EDCI Data'!S97)</f>
        <v/>
      </c>
      <c r="Y97" s="243" t="str">
        <f>IF('EDCI Data'!T97="","",'EDCI Data'!T97)</f>
        <v/>
      </c>
      <c r="Z97" s="244" t="str">
        <f>IF('EDCI Data'!U97="","",'EDCI Data'!U97)</f>
        <v/>
      </c>
      <c r="AA97" s="237" t="str">
        <f>IF('EDCI Data'!V97="","",'EDCI Data'!V97)</f>
        <v/>
      </c>
      <c r="AB97" s="244" t="str">
        <f>IF('EDCI Data'!W97="","",'EDCI Data'!W97)</f>
        <v/>
      </c>
      <c r="AC97" s="237" t="str">
        <f>IF('EDCI Data'!X97="","",'EDCI Data'!X97)</f>
        <v/>
      </c>
      <c r="AD97" s="244" t="str">
        <f>IF('EDCI Data'!Y97="","",'EDCI Data'!Y97)</f>
        <v/>
      </c>
      <c r="AE97" s="237" t="str">
        <f>IF('EDCI Data'!Z97="","",'EDCI Data'!Z97)</f>
        <v/>
      </c>
      <c r="AF97" s="237" t="str">
        <f>IF('EDCI Data'!AA97="","",'EDCI Data'!AA97)</f>
        <v/>
      </c>
      <c r="AG97" s="237" t="str">
        <f>IF('EDCI Data'!AB97="","",'EDCI Data'!AB97)</f>
        <v/>
      </c>
      <c r="AH97" s="237" t="str">
        <f>IF('EDCI Data'!AC97="","",'EDCI Data'!AC97)</f>
        <v/>
      </c>
      <c r="AI97" s="237" t="str">
        <f>IF('EDCI Data'!AD97="","",'EDCI Data'!AD97)</f>
        <v/>
      </c>
      <c r="AJ97" s="237" t="str">
        <f>IF('EDCI Data'!AE97="","",'EDCI Data'!AE97)</f>
        <v/>
      </c>
      <c r="AK97" s="237" t="str">
        <f>IF('EDCI Data'!AF97="","",'EDCI Data'!AF97)</f>
        <v/>
      </c>
      <c r="AL97" s="237" t="str">
        <f>IF('EDCI Data'!AG97="","",'EDCI Data'!AG97)</f>
        <v/>
      </c>
      <c r="AM97" s="237" t="str">
        <f>IF('EDCI Data'!AH97="","",'EDCI Data'!AH97)</f>
        <v/>
      </c>
      <c r="AN97" s="237" t="str">
        <f>IF('EDCI Data'!AI97="","",'EDCI Data'!AI97)</f>
        <v/>
      </c>
      <c r="AO97" s="237" t="str">
        <f>IF('EDCI Data'!AJ97="","",'EDCI Data'!AJ97)</f>
        <v/>
      </c>
      <c r="AP97" s="237" t="str">
        <f>IF('EDCI Data'!AK97="","",'EDCI Data'!AK97)</f>
        <v/>
      </c>
      <c r="AQ97" s="237" t="str">
        <f>IF('EDCI Data'!AL97="","",'EDCI Data'!AL97)</f>
        <v/>
      </c>
      <c r="AR97" s="237" t="str">
        <f>IF('EDCI Data'!AM97="","",'EDCI Data'!AM97)</f>
        <v/>
      </c>
      <c r="AS97" s="237" t="str">
        <f>IF('EDCI Data'!AN97="","",'EDCI Data'!AN97)</f>
        <v/>
      </c>
      <c r="AT97" s="237" t="str">
        <f>IF('EDCI Data'!AO97="","",'EDCI Data'!AO97)</f>
        <v/>
      </c>
      <c r="AU97" s="237" t="str">
        <f>IF('EDCI Data'!AP97="","",'EDCI Data'!AP97)</f>
        <v/>
      </c>
      <c r="AV97" s="237" t="str">
        <f>IF('EDCI Data'!AQ97="","",'EDCI Data'!AQ97)</f>
        <v/>
      </c>
      <c r="AW97" s="237" t="str">
        <f>IF('EDCI Data'!AR97="","",'EDCI Data'!AR97)</f>
        <v/>
      </c>
      <c r="AX97" s="237" t="str">
        <f>IF('EDCI Data'!AS97="","",'EDCI Data'!AS97)</f>
        <v/>
      </c>
      <c r="AY97" s="237" t="str">
        <f>IF('EDCI Data'!AT97="","",'EDCI Data'!AT97)</f>
        <v/>
      </c>
      <c r="AZ97" s="237" t="str">
        <f>IF('EDCI Data'!AU97="","",'EDCI Data'!AU97)</f>
        <v/>
      </c>
      <c r="BA97" s="237" t="str">
        <f>IF('EDCI Data'!AV97="","",'EDCI Data'!AV97)</f>
        <v/>
      </c>
      <c r="BB97" s="245" t="str">
        <f>IF('EDCI Data'!AW97="","",'EDCI Data'!AW97)</f>
        <v/>
      </c>
      <c r="BC97" s="245" t="str">
        <f>IF('EDCI Data'!AX97="","",'EDCI Data'!AX97)</f>
        <v/>
      </c>
      <c r="BD97" s="246" t="str">
        <f t="shared" si="135"/>
        <v/>
      </c>
      <c r="BE97" s="247" t="str">
        <f>IF('EDCI Data'!AY97="","",'EDCI Data'!AY97)</f>
        <v/>
      </c>
      <c r="BF97" s="247" t="str">
        <f>IF('EDCI Data'!AZ97="","",'EDCI Data'!AZ97)</f>
        <v/>
      </c>
      <c r="BG97" s="247" t="str">
        <f>IF('EDCI Data'!BA97="","",'EDCI Data'!BA97)</f>
        <v/>
      </c>
      <c r="BH97" s="247" t="str">
        <f>IF('EDCI Data'!BB97="","",'EDCI Data'!BB97)</f>
        <v/>
      </c>
      <c r="BI97" s="247" t="str">
        <f>IF('EDCI Data'!BC97="","",'EDCI Data'!BC97)</f>
        <v/>
      </c>
      <c r="BJ97" s="247" t="str">
        <f>IF('EDCI Data'!BD97="","",'EDCI Data'!BD97)</f>
        <v/>
      </c>
      <c r="BK97" s="247" t="str">
        <f>IF('EDCI Data'!BE97="","",'EDCI Data'!BE97)</f>
        <v/>
      </c>
      <c r="BL97" s="247" t="str">
        <f>IF('EDCI Data'!BF97="","",'EDCI Data'!BF97)</f>
        <v/>
      </c>
      <c r="BM97" s="247" t="str">
        <f>IF('EDCI Data'!BG97="","",'EDCI Data'!BG97)</f>
        <v/>
      </c>
      <c r="BN97" s="248" t="str">
        <f>IF('EDCI Data'!BH97="","",'EDCI Data'!BH97)</f>
        <v/>
      </c>
      <c r="BO97" s="248" t="str">
        <f>IF('EDCI Data'!BI97="","",'EDCI Data'!BI97)</f>
        <v/>
      </c>
      <c r="BP97" s="249" t="str">
        <f>IF('EDCI Data'!BJ97="","",'EDCI Data'!BJ97)</f>
        <v/>
      </c>
      <c r="BQ97" s="248" t="str">
        <f>IF('EDCI Data'!BK97="","",'EDCI Data'!BK97)</f>
        <v/>
      </c>
      <c r="BR97" s="248" t="str">
        <f>IF('EDCI Data'!BL97="","",'EDCI Data'!BL97)</f>
        <v/>
      </c>
      <c r="BS97" s="250" t="str">
        <f>IF('EDCI Data'!BM97="","",'EDCI Data'!BM97)</f>
        <v/>
      </c>
      <c r="BT97" s="251" t="str">
        <f>IF('EDCI Data'!BN97="","",'EDCI Data'!BN97)</f>
        <v/>
      </c>
      <c r="BU97" s="246" t="str">
        <f>IF('EDCI Data'!BO97="","",'EDCI Data'!BO97)</f>
        <v/>
      </c>
      <c r="BV97" s="252">
        <f t="shared" si="136"/>
        <v>0</v>
      </c>
      <c r="BW97" s="252">
        <f t="shared" si="137"/>
        <v>0</v>
      </c>
      <c r="BX97" s="252">
        <f t="shared" si="138"/>
        <v>0</v>
      </c>
      <c r="BY97" s="252">
        <f t="shared" si="139"/>
        <v>0</v>
      </c>
      <c r="BZ97" t="str">
        <f t="shared" si="73"/>
        <v/>
      </c>
      <c r="CA97" s="253"/>
      <c r="CB97"/>
      <c r="CC97"/>
      <c r="CD97"/>
      <c r="CE97" t="str">
        <f t="shared" si="74"/>
        <v/>
      </c>
      <c r="CF97"/>
      <c r="CG97" t="str">
        <f t="shared" si="75"/>
        <v/>
      </c>
      <c r="CH97" t="str">
        <f t="shared" si="76"/>
        <v/>
      </c>
      <c r="CI97" t="str">
        <f t="shared" si="77"/>
        <v/>
      </c>
      <c r="CJ97" t="str">
        <f t="shared" si="78"/>
        <v/>
      </c>
      <c r="CK97"/>
      <c r="CL97"/>
      <c r="CM97" t="str">
        <f t="shared" si="79"/>
        <v/>
      </c>
      <c r="CN97" t="str">
        <f t="shared" si="80"/>
        <v/>
      </c>
      <c r="CO97" t="str">
        <f t="shared" si="81"/>
        <v/>
      </c>
      <c r="CP97" t="str">
        <f t="shared" si="82"/>
        <v/>
      </c>
      <c r="CQ97"/>
      <c r="CR97" t="str" cm="1">
        <f t="array" ref="CR97">IF(COUNTIFS($BZ$10:$BZ$259,$BZ97,$I$10:$I$259,$I97+1)&gt;0,IF(X97&lt;&gt;INDEX(Y$10:Y$259,MATCH(1,INDEX(($BZ97=$BZ$10:$BZ$259)*($I$10:$I$259=$I97+1),0,1),0)),"Number of FTEs in previous year do not align with Number of FTEs in current year across years, by definition these should be equal. Please check and update if required. "&amp;CHAR(10),""),"")</f>
        <v/>
      </c>
      <c r="CS97" t="str" cm="1">
        <f t="array" ref="CS97">IF(COUNTIFS($BZ$10:$BZ$259,$BZ97,$I$10:$I$259,$I97-1)&gt;0,IF(Y97&lt;&gt;INDEX(X$10:X$259,MATCH(1,INDEX(($BZ97=$BZ$10:$BZ$259)*($I$10:$I$259=$I97-1),0,1),0)),"Number of FTEs in previous year do not align with Number of FTEs in current year across years, by definition these should be equal. Please check and update if required. "&amp;CHAR(10),""),"")</f>
        <v/>
      </c>
      <c r="CT97" t="str">
        <f t="shared" si="83"/>
        <v/>
      </c>
      <c r="CU97" t="str">
        <f t="shared" si="84"/>
        <v/>
      </c>
      <c r="CV97"/>
      <c r="CW97" t="str">
        <f t="shared" si="85"/>
        <v/>
      </c>
      <c r="CX97"/>
      <c r="CY97" t="str">
        <f t="shared" si="86"/>
        <v/>
      </c>
      <c r="CZ97"/>
      <c r="DA97" t="str">
        <f t="shared" si="87"/>
        <v/>
      </c>
      <c r="DB97"/>
      <c r="DC97"/>
      <c r="DD97"/>
      <c r="DE97"/>
      <c r="DF97"/>
      <c r="DG97"/>
      <c r="DH97"/>
      <c r="DI97"/>
      <c r="DJ97"/>
      <c r="DK97"/>
      <c r="DL97"/>
      <c r="DM97"/>
      <c r="DN97"/>
      <c r="DO97"/>
      <c r="DP97"/>
      <c r="DQ97"/>
      <c r="DR97"/>
      <c r="DS97"/>
      <c r="DT97"/>
      <c r="DU97"/>
      <c r="DV97"/>
      <c r="DW97"/>
      <c r="DX97" t="str">
        <f t="shared" si="88"/>
        <v/>
      </c>
      <c r="DY97" t="str">
        <f t="shared" si="89"/>
        <v/>
      </c>
      <c r="DZ97" t="str">
        <f t="shared" si="90"/>
        <v/>
      </c>
      <c r="EA97" t="str">
        <f t="shared" si="91"/>
        <v/>
      </c>
      <c r="EB97" t="str">
        <f t="shared" si="92"/>
        <v/>
      </c>
      <c r="EC97" t="str">
        <f t="shared" si="93"/>
        <v/>
      </c>
      <c r="ED97" t="str">
        <f t="shared" si="94"/>
        <v/>
      </c>
      <c r="EE97" t="str">
        <f t="shared" si="95"/>
        <v/>
      </c>
      <c r="EF97" t="str">
        <f t="shared" si="96"/>
        <v/>
      </c>
      <c r="EG97" t="str">
        <f t="shared" si="97"/>
        <v/>
      </c>
      <c r="EH97" t="str">
        <f t="shared" si="98"/>
        <v/>
      </c>
      <c r="EI97" t="str">
        <f t="shared" si="99"/>
        <v/>
      </c>
      <c r="EJ97"/>
      <c r="EK97"/>
      <c r="EL97"/>
      <c r="EM97"/>
      <c r="EN97"/>
      <c r="EO97"/>
      <c r="EP97"/>
      <c r="EQ97" t="str">
        <f t="shared" si="100"/>
        <v/>
      </c>
      <c r="ER97" t="str">
        <f t="shared" si="101"/>
        <v/>
      </c>
      <c r="ES97" t="str">
        <f t="shared" si="102"/>
        <v/>
      </c>
      <c r="ET97"/>
      <c r="EU97" t="str">
        <f t="shared" si="103"/>
        <v/>
      </c>
      <c r="EV97"/>
      <c r="EW97" t="str">
        <f t="shared" si="104"/>
        <v/>
      </c>
      <c r="EX97"/>
      <c r="EY97" t="str">
        <f t="shared" si="105"/>
        <v/>
      </c>
      <c r="EZ97"/>
      <c r="FA97"/>
      <c r="FB97"/>
      <c r="FC97"/>
      <c r="FD97"/>
      <c r="FE97"/>
      <c r="FF97"/>
      <c r="FG97"/>
      <c r="FH97"/>
      <c r="FI97"/>
      <c r="FJ97"/>
      <c r="FK97"/>
      <c r="FL97"/>
      <c r="FM97"/>
      <c r="FN97"/>
      <c r="FO97"/>
      <c r="FP97"/>
      <c r="FQ97"/>
      <c r="FR97"/>
      <c r="FS97"/>
      <c r="FT97"/>
      <c r="FU97"/>
      <c r="FV97" t="str">
        <f t="shared" si="106"/>
        <v/>
      </c>
      <c r="FW97" t="str">
        <f t="shared" si="107"/>
        <v/>
      </c>
      <c r="FX97"/>
      <c r="FY97" t="str">
        <f t="shared" si="108"/>
        <v/>
      </c>
      <c r="FZ97" t="str">
        <f t="shared" si="109"/>
        <v/>
      </c>
      <c r="GA97" t="str">
        <f t="shared" si="110"/>
        <v/>
      </c>
      <c r="GB97" t="str">
        <f t="shared" si="111"/>
        <v/>
      </c>
      <c r="GC97" t="str">
        <f t="shared" si="112"/>
        <v/>
      </c>
      <c r="GD97" t="str">
        <f t="shared" si="113"/>
        <v/>
      </c>
      <c r="GE97" t="str">
        <f t="shared" si="114"/>
        <v/>
      </c>
      <c r="GF97" t="str">
        <f t="shared" si="115"/>
        <v/>
      </c>
      <c r="GG97" t="str">
        <f t="shared" si="116"/>
        <v/>
      </c>
      <c r="GH97"/>
      <c r="GI97"/>
      <c r="GJ97"/>
      <c r="GK97"/>
      <c r="GL97"/>
      <c r="GM97"/>
      <c r="GN97"/>
      <c r="GO97"/>
      <c r="GP97" t="str">
        <f t="shared" si="117"/>
        <v/>
      </c>
      <c r="GQ97" t="str">
        <f t="shared" si="118"/>
        <v/>
      </c>
      <c r="GR97"/>
      <c r="GS97" t="str">
        <f t="shared" si="119"/>
        <v/>
      </c>
      <c r="GT97"/>
      <c r="GU97" t="str">
        <f t="shared" si="120"/>
        <v/>
      </c>
      <c r="GV97"/>
      <c r="GW97" t="str">
        <f t="shared" si="121"/>
        <v/>
      </c>
      <c r="GX97"/>
      <c r="GY97"/>
      <c r="GZ97"/>
      <c r="HA97"/>
      <c r="HB97"/>
      <c r="HC97"/>
      <c r="HD97"/>
      <c r="HE97"/>
      <c r="HF97"/>
      <c r="HG97"/>
      <c r="HH97"/>
      <c r="HI97"/>
      <c r="HJ97"/>
      <c r="HK97"/>
      <c r="HL97"/>
      <c r="HM97"/>
      <c r="HN97"/>
      <c r="HO97"/>
      <c r="HP97"/>
      <c r="HQ97"/>
      <c r="HR97"/>
      <c r="HS97"/>
      <c r="HT97" t="str">
        <f t="shared" si="122"/>
        <v/>
      </c>
      <c r="HU97" t="str">
        <f t="shared" si="123"/>
        <v/>
      </c>
      <c r="HV97"/>
      <c r="HW97"/>
      <c r="HX97"/>
      <c r="HY97"/>
      <c r="HZ97"/>
      <c r="IA97"/>
      <c r="IB97"/>
      <c r="IC97"/>
      <c r="ID97"/>
      <c r="IE97" t="str">
        <f t="shared" si="124"/>
        <v/>
      </c>
      <c r="IF97"/>
      <c r="IG97"/>
      <c r="IH97"/>
      <c r="II97"/>
      <c r="IJ97"/>
      <c r="IK97"/>
      <c r="IL97"/>
      <c r="IM97"/>
      <c r="IN97"/>
      <c r="IO97"/>
      <c r="IP97"/>
      <c r="IQ97" t="str">
        <f t="shared" si="125"/>
        <v/>
      </c>
      <c r="IR97"/>
      <c r="IS97" t="str">
        <f t="shared" si="126"/>
        <v/>
      </c>
      <c r="IT97"/>
      <c r="IU97" t="str">
        <f t="shared" si="127"/>
        <v/>
      </c>
      <c r="IV97"/>
      <c r="IW97"/>
      <c r="IX97"/>
      <c r="IY97"/>
      <c r="IZ97"/>
      <c r="JA97"/>
      <c r="JB97"/>
      <c r="JC97"/>
      <c r="JD97"/>
      <c r="JE97"/>
      <c r="JF97"/>
      <c r="JG97"/>
      <c r="JH97"/>
      <c r="JI97"/>
      <c r="JJ97"/>
      <c r="JK97"/>
      <c r="JL97"/>
      <c r="JM97"/>
      <c r="JN97"/>
      <c r="JO97"/>
      <c r="JP97"/>
      <c r="JQ97"/>
      <c r="JR97" t="str">
        <f t="shared" si="128"/>
        <v/>
      </c>
      <c r="JS97" t="str">
        <f t="shared" si="129"/>
        <v/>
      </c>
      <c r="JT97"/>
      <c r="JU97"/>
      <c r="JV97"/>
      <c r="JW97"/>
      <c r="JX97"/>
      <c r="JY97"/>
      <c r="JZ97"/>
      <c r="KA97"/>
      <c r="KB97"/>
      <c r="KC97" t="str">
        <f t="shared" si="130"/>
        <v/>
      </c>
      <c r="KD97"/>
      <c r="KE97"/>
      <c r="KF97"/>
      <c r="KG97"/>
      <c r="KH97"/>
      <c r="KI97"/>
      <c r="KJ97"/>
      <c r="KK97"/>
      <c r="KL97" t="str">
        <f>IF(CT97=1,KL$8&amp;IF(SUM(CU97:$EQ97)=0,"",", "),"")</f>
        <v/>
      </c>
      <c r="KM97" t="str">
        <f>IF(CU97=1,KM$8&amp;IF(SUM(CV97:$EQ97)=0,"",", "),"")</f>
        <v/>
      </c>
      <c r="KN97" t="str">
        <f>IF(CV97=1,KN$8&amp;IF(SUM(CW97:$EQ97)=0,"",", "),"")</f>
        <v/>
      </c>
      <c r="KO97" t="str">
        <f>IF(CW97=1,KO$8&amp;IF(SUM(CX97:$EQ97)=0,"",", "),"")</f>
        <v/>
      </c>
      <c r="KP97" t="str">
        <f>IF(CX97=1,KP$8&amp;IF(SUM(CY97:$EQ97)=0,"",", "),"")</f>
        <v/>
      </c>
      <c r="KQ97" t="str">
        <f>IF(CY97=1,KQ$8&amp;IF(SUM(CZ97:$EQ97)=0,"",", "),"")</f>
        <v/>
      </c>
      <c r="KR97" t="str">
        <f>IF(CZ97=1,KR$8&amp;IF(SUM(DA97:$EQ97)=0,"",", "),"")</f>
        <v/>
      </c>
      <c r="KS97" t="str">
        <f>IF(DA97=1,KS$8&amp;IF(SUM(DB97:$EQ97)=0,"",", "),"")</f>
        <v/>
      </c>
      <c r="KT97" t="str">
        <f>IF(DB97=1,KT$8&amp;IF(SUM(DC97:$EQ97)=0,"",", "),"")</f>
        <v/>
      </c>
      <c r="KU97" t="str">
        <f>IF(DC97=1,KU$8&amp;IF(SUM(DD97:$EQ97)=0,"",", "),"")</f>
        <v/>
      </c>
      <c r="KV97" t="str">
        <f>IF(DD97=1,KV$8&amp;IF(SUM(DE97:$EQ97)=0,"",", "),"")</f>
        <v/>
      </c>
      <c r="KW97" t="str">
        <f>IF(DE97=1,KW$8&amp;IF(SUM(DF97:$EQ97)=0,"",", "),"")</f>
        <v/>
      </c>
      <c r="KX97" t="str">
        <f>IF(DF97=1,KX$8&amp;IF(SUM(DG97:$EQ97)=0,"",", "),"")</f>
        <v/>
      </c>
      <c r="KY97" t="str">
        <f>IF(DG97=1,KY$8&amp;IF(SUM(DH97:$EQ97)=0,"",", "),"")</f>
        <v/>
      </c>
      <c r="KZ97" t="str">
        <f>IF(DH97=1,KZ$8&amp;IF(SUM(DI97:$EQ97)=0,"",", "),"")</f>
        <v/>
      </c>
      <c r="LA97" t="str">
        <f>IF(DI97=1,LA$8&amp;IF(SUM(DJ97:$EQ97)=0,"",", "),"")</f>
        <v/>
      </c>
      <c r="LB97" t="str">
        <f>IF(DJ97=1,LB$8&amp;IF(SUM(DK97:$EQ97)=0,"",", "),"")</f>
        <v/>
      </c>
      <c r="LC97" t="str">
        <f>IF(DK97=1,LC$8&amp;IF(SUM(DL97:$EQ97)=0,"",", "),"")</f>
        <v/>
      </c>
      <c r="LD97" t="str">
        <f>IF(DL97=1,LD$8&amp;IF(SUM(DM97:$EQ97)=0,"",", "),"")</f>
        <v/>
      </c>
      <c r="LE97" t="str">
        <f>IF(DM97=1,LE$8&amp;IF(SUM(DN97:$EQ97)=0,"",", "),"")</f>
        <v/>
      </c>
      <c r="LF97" t="str">
        <f>IF(DN97=1,LF$8&amp;IF(SUM(DO97:$EQ97)=0,"",", "),"")</f>
        <v/>
      </c>
      <c r="LG97" t="str">
        <f>IF(DO97=1,LG$8&amp;IF(SUM(DP97:$EQ97)=0,"",", "),"")</f>
        <v/>
      </c>
      <c r="LH97" t="str">
        <f>IF(DP97=1,LH$8&amp;IF(SUM(DQ97:$EQ97)=0,"",", "),"")</f>
        <v/>
      </c>
      <c r="LI97" t="str">
        <f>IF(DQ97=1,LI$8&amp;IF(SUM(DR97:$EQ97)=0,"",", "),"")</f>
        <v/>
      </c>
      <c r="LJ97" t="str">
        <f>IF(DR97=1,LJ$8&amp;IF(SUM(DS97:$EQ97)=0,"",", "),"")</f>
        <v/>
      </c>
      <c r="LK97" t="str">
        <f>IF(DS97=1,LK$8&amp;IF(SUM(DT97:$EQ97)=0,"",", "),"")</f>
        <v/>
      </c>
      <c r="LL97" t="str">
        <f>IF(DT97=1,LL$8&amp;IF(SUM(DU97:$EQ97)=0,"",", "),"")</f>
        <v/>
      </c>
      <c r="LM97" t="str">
        <f>IF(DU97=1,LM$8&amp;IF(SUM(DV97:$EQ97)=0,"",", "),"")</f>
        <v/>
      </c>
      <c r="LN97" t="str">
        <f>IF(DV97=1,LN$8&amp;IF(SUM(DW97:$EQ97)=0,"",", "),"")</f>
        <v/>
      </c>
      <c r="LO97" t="str">
        <f>IF(DW97=1,LO$8&amp;IF(SUM(DX97:$EQ97)=0,"",", "),"")</f>
        <v/>
      </c>
      <c r="LP97" t="str">
        <f>IF(DX97=1,LP$8&amp;IF(SUM(DY97:$EQ97)=0,"",", "),"")</f>
        <v/>
      </c>
      <c r="LQ97" t="str">
        <f>IF(DY97=1,LQ$8&amp;IF(SUM(DZ97:$EQ97)=0,"",", "),"")</f>
        <v/>
      </c>
      <c r="LR97" t="str">
        <f>IF(DZ97=1,LR$8&amp;IF(SUM(EA97:$EQ97)=0,"",", "),"")</f>
        <v/>
      </c>
      <c r="LS97" t="str">
        <f>IF(EA97=1,LS$8&amp;IF(SUM(EB97:$EQ97)=0,"",", "),"")</f>
        <v/>
      </c>
      <c r="LT97" t="str">
        <f>IF(EB97=1,LT$8&amp;IF(SUM(EC97:$EQ97)=0,"",", "),"")</f>
        <v/>
      </c>
      <c r="LU97" t="str">
        <f>IF(EC97=1,LU$8&amp;IF(SUM(ED97:$EQ97)=0,"",", "),"")</f>
        <v/>
      </c>
      <c r="LV97" t="str">
        <f>IF(ED97=1,LV$8&amp;IF(SUM(EE97:$EQ97)=0,"",", "),"")</f>
        <v/>
      </c>
      <c r="LW97" t="str">
        <f>IF(EE97=1,LW$8&amp;IF(SUM(EF97:$EQ97)=0,"",", "),"")</f>
        <v/>
      </c>
      <c r="LX97" t="str">
        <f>IF(EF97=1,LX$8&amp;IF(SUM(EG97:$EQ97)=0,"",", "),"")</f>
        <v/>
      </c>
      <c r="LY97" t="str">
        <f>IF(EG97=1,LY$8&amp;IF(SUM(EH97:$EQ97)=0,"",", "),"")</f>
        <v/>
      </c>
      <c r="LZ97" t="str">
        <f>IF(EH97=1,LZ$8&amp;IF(SUM(EI97:$EQ97)=0,"",", "),"")</f>
        <v/>
      </c>
      <c r="MA97" t="str">
        <f>IF(EI97=1,MA$8&amp;IF(SUM(EJ97:$EQ97)=0,"",", "),"")</f>
        <v/>
      </c>
      <c r="MB97" t="str">
        <f>IF(EJ97=1,MB$8&amp;IF(SUM(EK97:$EQ97)=0,"",", "),"")</f>
        <v/>
      </c>
      <c r="MC97" t="str">
        <f>IF(EK97=1,MC$8&amp;IF(SUM(EL97:$EQ97)=0,"",", "),"")</f>
        <v/>
      </c>
      <c r="MD97" t="str">
        <f>IF(EL97=1,MD$8&amp;IF(SUM(EM97:$EQ97)=0,"",", "),"")</f>
        <v/>
      </c>
      <c r="ME97" t="str">
        <f>IF(EM97=1,ME$8&amp;IF(SUM(EN97:$EQ97)=0,"",", "),"")</f>
        <v/>
      </c>
      <c r="MF97" t="str">
        <f>IF(EN97=1,MF$8&amp;IF(SUM(EO97:$EQ97)=0,"",", "),"")</f>
        <v/>
      </c>
      <c r="MG97" t="str">
        <f>IF(EO97=1,MG$8&amp;IF(SUM(EP97:$EQ97)=0,"",", "),"")</f>
        <v/>
      </c>
      <c r="MH97" t="str">
        <f>IF(EP97=1,MH$8&amp;IF(SUM(EQ97:$EQ97)=0,"",", "),"")</f>
        <v/>
      </c>
      <c r="MI97" t="str">
        <f t="shared" si="140"/>
        <v/>
      </c>
      <c r="MJ97" t="str">
        <f>IF(ER97=1,MJ$8&amp;IF(SUM(ES97:$GO97)=0,"",", "),"")</f>
        <v/>
      </c>
      <c r="MK97" t="str">
        <f>IF(ES97=1,MK$8&amp;IF(SUM(ET97:$GO97)=0,"",", "),"")</f>
        <v/>
      </c>
      <c r="ML97" t="str">
        <f>IF(ET97=1,ML$8&amp;IF(SUM(EU97:$GO97)=0,"",", "),"")</f>
        <v/>
      </c>
      <c r="MM97" t="str">
        <f>IF(EU97=1,MM$8&amp;IF(SUM(EV97:$GO97)=0,"",", "),"")</f>
        <v/>
      </c>
      <c r="MN97" t="str">
        <f>IF(EV97=1,MN$8&amp;IF(SUM(EW97:$GO97)=0,"",", "),"")</f>
        <v/>
      </c>
      <c r="MO97" t="str">
        <f>IF(EW97=1,MO$8&amp;IF(SUM(EX97:$GO97)=0,"",", "),"")</f>
        <v/>
      </c>
      <c r="MP97" t="str">
        <f>IF(EX97=1,MP$8&amp;IF(SUM(EY97:$GO97)=0,"",", "),"")</f>
        <v/>
      </c>
      <c r="MQ97" t="str">
        <f>IF(EY97=1,MQ$8&amp;IF(SUM(EZ97:$GO97)=0,"",", "),"")</f>
        <v/>
      </c>
      <c r="MR97" t="str">
        <f>IF(EZ97=1,MR$8&amp;IF(SUM(FA97:$GO97)=0,"",", "),"")</f>
        <v/>
      </c>
      <c r="MS97" t="str">
        <f>IF(FA97=1,MS$8&amp;IF(SUM(FB97:$GO97)=0,"",", "),"")</f>
        <v/>
      </c>
      <c r="MT97" t="str">
        <f>IF(FB97=1,MT$8&amp;IF(SUM(FC97:$GO97)=0,"",", "),"")</f>
        <v/>
      </c>
      <c r="MU97" t="str">
        <f>IF(FC97=1,MU$8&amp;IF(SUM(FD97:$GO97)=0,"",", "),"")</f>
        <v/>
      </c>
      <c r="MV97" t="str">
        <f>IF(FD97=1,MV$8&amp;IF(SUM(FE97:$GO97)=0,"",", "),"")</f>
        <v/>
      </c>
      <c r="MW97" t="str">
        <f>IF(FE97=1,MW$8&amp;IF(SUM(FF97:$GO97)=0,"",", "),"")</f>
        <v/>
      </c>
      <c r="MX97" t="str">
        <f>IF(FF97=1,MX$8&amp;IF(SUM(FG97:$GO97)=0,"",", "),"")</f>
        <v/>
      </c>
      <c r="MY97" t="str">
        <f>IF(FG97=1,MY$8&amp;IF(SUM(FH97:$GO97)=0,"",", "),"")</f>
        <v/>
      </c>
      <c r="MZ97" t="str">
        <f>IF(FH97=1,MZ$8&amp;IF(SUM(FI97:$GO97)=0,"",", "),"")</f>
        <v/>
      </c>
      <c r="NA97" t="str">
        <f>IF(FI97=1,NA$8&amp;IF(SUM(FJ97:$GO97)=0,"",", "),"")</f>
        <v/>
      </c>
      <c r="NB97" t="str">
        <f>IF(FJ97=1,NB$8&amp;IF(SUM(FK97:$GO97)=0,"",", "),"")</f>
        <v/>
      </c>
      <c r="NC97" t="str">
        <f>IF(FK97=1,NC$8&amp;IF(SUM(FL97:$GO97)=0,"",", "),"")</f>
        <v/>
      </c>
      <c r="ND97" t="str">
        <f>IF(FL97=1,ND$8&amp;IF(SUM(FM97:$GO97)=0,"",", "),"")</f>
        <v/>
      </c>
      <c r="NE97" t="str">
        <f>IF(FM97=1,NE$8&amp;IF(SUM(FN97:$GO97)=0,"",", "),"")</f>
        <v/>
      </c>
      <c r="NF97" t="str">
        <f>IF(FN97=1,NF$8&amp;IF(SUM(FO97:$GO97)=0,"",", "),"")</f>
        <v/>
      </c>
      <c r="NG97" t="str">
        <f>IF(FO97=1,NG$8&amp;IF(SUM(FP97:$GO97)=0,"",", "),"")</f>
        <v/>
      </c>
      <c r="NH97" t="str">
        <f>IF(FP97=1,NH$8&amp;IF(SUM(FQ97:$GO97)=0,"",", "),"")</f>
        <v/>
      </c>
      <c r="NI97" t="str">
        <f>IF(FQ97=1,NI$8&amp;IF(SUM(FR97:$GO97)=0,"",", "),"")</f>
        <v/>
      </c>
      <c r="NJ97" t="str">
        <f>IF(FR97=1,NJ$8&amp;IF(SUM(FS97:$GO97)=0,"",", "),"")</f>
        <v/>
      </c>
      <c r="NK97" t="str">
        <f>IF(FS97=1,NK$8&amp;IF(SUM(FT97:$GO97)=0,"",", "),"")</f>
        <v/>
      </c>
      <c r="NL97" t="str">
        <f>IF(FT97=1,NL$8&amp;IF(SUM(FU97:$GO97)=0,"",", "),"")</f>
        <v/>
      </c>
      <c r="NM97" t="str">
        <f>IF(FU97=1,NM$8&amp;IF(SUM(FV97:$GO97)=0,"",", "),"")</f>
        <v/>
      </c>
      <c r="NN97" t="str">
        <f>IF(FV97=1,NN$8&amp;IF(SUM(FW97:$GO97)=0,"",", "),"")</f>
        <v/>
      </c>
      <c r="NO97" t="str">
        <f>IF(FW97=1,NO$8&amp;IF(SUM(FX97:$GO97)=0,"",", "),"")</f>
        <v/>
      </c>
      <c r="NP97" t="str">
        <f>IF(FX97=1,NP$8&amp;IF(SUM(FY97:$GO97)=0,"",", "),"")</f>
        <v/>
      </c>
      <c r="NQ97" t="str">
        <f>IF(FY97=1,NQ$8&amp;IF(SUM(FZ97:$GO97)=0,"",", "),"")</f>
        <v/>
      </c>
      <c r="NR97" t="str">
        <f>IF(FZ97=1,NR$8&amp;IF(SUM(GA97:$GO97)=0,"",", "),"")</f>
        <v/>
      </c>
      <c r="NS97" t="str">
        <f>IF(GA97=1,NS$8&amp;IF(SUM(GB97:$GO97)=0,"",", "),"")</f>
        <v/>
      </c>
      <c r="NT97" t="str">
        <f>IF(GB97=1,NT$8&amp;IF(SUM(GC97:$GO97)=0,"",", "),"")</f>
        <v/>
      </c>
      <c r="NU97" t="str">
        <f>IF(GC97=1,NU$8&amp;IF(SUM(GD97:$GO97)=0,"",", "),"")</f>
        <v/>
      </c>
      <c r="NV97" t="str">
        <f>IF(GD97=1,NV$8&amp;IF(SUM(GE97:$GO97)=0,"",", "),"")</f>
        <v/>
      </c>
      <c r="NW97" t="str">
        <f>IF(GE97=1,NW$8&amp;IF(SUM(GF97:$GO97)=0,"",", "),"")</f>
        <v/>
      </c>
      <c r="NX97" t="str">
        <f>IF(GF97=1,NX$8&amp;IF(SUM(GG97:$GO97)=0,"",", "),"")</f>
        <v/>
      </c>
      <c r="NY97" t="str">
        <f>IF(GG97=1,NY$8&amp;IF(SUM(GH97:$GO97)=0,"",", "),"")</f>
        <v/>
      </c>
      <c r="NZ97" t="str">
        <f>IF(GH97=1,NZ$8&amp;IF(SUM(GI97:$GO97)=0,"",", "),"")</f>
        <v/>
      </c>
      <c r="OA97" t="str">
        <f>IF(GI97=1,OA$8&amp;IF(SUM(GJ97:$GO97)=0,"",", "),"")</f>
        <v/>
      </c>
      <c r="OB97" t="str">
        <f>IF(GJ97=1,OB$8&amp;IF(SUM(GK97:$GO97)=0,"",", "),"")</f>
        <v/>
      </c>
      <c r="OC97" t="str">
        <f>IF(GK97=1,OC$8&amp;IF(SUM(GL97:$GO97)=0,"",", "),"")</f>
        <v/>
      </c>
      <c r="OD97" t="str">
        <f>IF(GL97=1,OD$8&amp;IF(SUM(GM97:$GO97)=0,"",", "),"")</f>
        <v/>
      </c>
      <c r="OE97" t="str">
        <f>IF(GM97=1,OE$8&amp;IF(SUM(GN97:$GO97)=0,"",", "),"")</f>
        <v/>
      </c>
      <c r="OF97" t="str">
        <f>IF(GN97=1,OF$8&amp;IF(SUM(GO97:$GO97)=0,"",", "),"")</f>
        <v/>
      </c>
      <c r="OG97" t="str">
        <f t="shared" si="141"/>
        <v/>
      </c>
      <c r="OH97" t="str">
        <f>IF(GP97=1,OH$8&amp;IF(SUM(GQ97:$IM97)=0,"",", "),"")</f>
        <v/>
      </c>
      <c r="OI97" t="str">
        <f>IF(GQ97=1,OI$8&amp;IF(SUM(GR97:$IM97)=0,"",", "),"")</f>
        <v/>
      </c>
      <c r="OJ97" t="str">
        <f>IF(GR97=1,OJ$8&amp;IF(SUM(GS97:$IM97)=0,"",", "),"")</f>
        <v/>
      </c>
      <c r="OK97" t="str">
        <f>IF(GS97=1,OK$8&amp;IF(SUM(GT97:$IM97)=0,"",", "),"")</f>
        <v/>
      </c>
      <c r="OL97" t="str">
        <f>IF(GT97=1,OL$8&amp;IF(SUM(GU97:$IM97)=0,"",", "),"")</f>
        <v/>
      </c>
      <c r="OM97" t="str">
        <f>IF(GU97=1,OM$8&amp;IF(SUM(GV97:$IM97)=0,"",", "),"")</f>
        <v/>
      </c>
      <c r="ON97" t="str">
        <f>IF(GV97=1,ON$8&amp;IF(SUM(GW97:$IM97)=0,"",", "),"")</f>
        <v/>
      </c>
      <c r="OO97" t="str">
        <f>IF(GW97=1,OO$8&amp;IF(SUM(GX97:$IM97)=0,"",", "),"")</f>
        <v/>
      </c>
      <c r="OP97" t="str">
        <f>IF(GX97=1,OP$8&amp;IF(SUM(GY97:$IM97)=0,"",", "),"")</f>
        <v/>
      </c>
      <c r="OQ97" t="str">
        <f>IF(GY97=1,OQ$8&amp;IF(SUM(GZ97:$IM97)=0,"",", "),"")</f>
        <v/>
      </c>
      <c r="OR97" t="str">
        <f>IF(GZ97=1,OR$8&amp;IF(SUM(HA97:$IM97)=0,"",", "),"")</f>
        <v/>
      </c>
      <c r="OS97" t="str">
        <f>IF(HA97=1,OS$8&amp;IF(SUM(HB97:$IM97)=0,"",", "),"")</f>
        <v/>
      </c>
      <c r="OT97" t="str">
        <f>IF(HB97=1,OT$8&amp;IF(SUM(HC97:$IM97)=0,"",", "),"")</f>
        <v/>
      </c>
      <c r="OU97" t="str">
        <f>IF(HC97=1,OU$8&amp;IF(SUM(HD97:$IM97)=0,"",", "),"")</f>
        <v/>
      </c>
      <c r="OV97" t="str">
        <f>IF(HD97=1,OV$8&amp;IF(SUM(HE97:$IM97)=0,"",", "),"")</f>
        <v/>
      </c>
      <c r="OW97" t="str">
        <f>IF(HE97=1,OW$8&amp;IF(SUM(HF97:$IM97)=0,"",", "),"")</f>
        <v/>
      </c>
      <c r="OX97" t="str">
        <f>IF(HF97=1,OX$8&amp;IF(SUM(HG97:$IM97)=0,"",", "),"")</f>
        <v/>
      </c>
      <c r="OY97" t="str">
        <f>IF(HG97=1,OY$8&amp;IF(SUM(HH97:$IM97)=0,"",", "),"")</f>
        <v/>
      </c>
      <c r="OZ97" t="str">
        <f>IF(HH97=1,OZ$8&amp;IF(SUM(HI97:$IM97)=0,"",", "),"")</f>
        <v/>
      </c>
      <c r="PA97" t="str">
        <f>IF(HI97=1,PA$8&amp;IF(SUM(HJ97:$IM97)=0,"",", "),"")</f>
        <v/>
      </c>
      <c r="PB97" t="str">
        <f>IF(HJ97=1,PB$8&amp;IF(SUM(HK97:$IM97)=0,"",", "),"")</f>
        <v/>
      </c>
      <c r="PC97" t="str">
        <f>IF(HK97=1,PC$8&amp;IF(SUM(HL97:$IM97)=0,"",", "),"")</f>
        <v/>
      </c>
      <c r="PD97" t="str">
        <f>IF(HL97=1,PD$8&amp;IF(SUM(HM97:$IM97)=0,"",", "),"")</f>
        <v/>
      </c>
      <c r="PE97" t="str">
        <f>IF(HM97=1,PE$8&amp;IF(SUM(HN97:$IM97)=0,"",", "),"")</f>
        <v/>
      </c>
      <c r="PF97" t="str">
        <f>IF(HN97=1,PF$8&amp;IF(SUM(HO97:$IM97)=0,"",", "),"")</f>
        <v/>
      </c>
      <c r="PG97" t="str">
        <f>IF(HO97=1,PG$8&amp;IF(SUM(HP97:$IM97)=0,"",", "),"")</f>
        <v/>
      </c>
      <c r="PH97" t="str">
        <f>IF(HP97=1,PH$8&amp;IF(SUM(HQ97:$IM97)=0,"",", "),"")</f>
        <v/>
      </c>
      <c r="PI97" t="str">
        <f>IF(HQ97=1,PI$8&amp;IF(SUM(HR97:$IM97)=0,"",", "),"")</f>
        <v/>
      </c>
      <c r="PJ97" t="str">
        <f>IF(HR97=1,PJ$8&amp;IF(SUM(HS97:$IM97)=0,"",", "),"")</f>
        <v/>
      </c>
      <c r="PK97" t="str">
        <f>IF(HS97=1,PK$8&amp;IF(SUM(HT97:$IM97)=0,"",", "),"")</f>
        <v/>
      </c>
      <c r="PL97" t="str">
        <f>IF(HT97=1,PL$8&amp;IF(SUM(HU97:$IM97)=0,"",", "),"")</f>
        <v/>
      </c>
      <c r="PM97" t="str">
        <f>IF(HU97=1,PM$8&amp;IF(SUM(HV97:$IM97)=0,"",", "),"")</f>
        <v/>
      </c>
      <c r="PN97" t="str">
        <f>IF(HV97=1,PN$8&amp;IF(SUM(HW97:$IM97)=0,"",", "),"")</f>
        <v/>
      </c>
      <c r="PO97" t="str">
        <f>IF(HW97=1,PO$8&amp;IF(SUM(HX97:$IM97)=0,"",", "),"")</f>
        <v/>
      </c>
      <c r="PP97" t="str">
        <f>IF(HX97=1,PP$8&amp;IF(SUM(HY97:$IM97)=0,"",", "),"")</f>
        <v/>
      </c>
      <c r="PQ97" t="str">
        <f>IF(HY97=1,PQ$8&amp;IF(SUM(HZ97:$IM97)=0,"",", "),"")</f>
        <v/>
      </c>
      <c r="PR97" t="str">
        <f>IF(HZ97=1,PR$8&amp;IF(SUM(IA97:$IM97)=0,"",", "),"")</f>
        <v/>
      </c>
      <c r="PS97" t="str">
        <f>IF(IA97=1,PS$8&amp;IF(SUM(IB97:$IM97)=0,"",", "),"")</f>
        <v/>
      </c>
      <c r="PT97" t="str">
        <f>IF(IB97=1,PT$8&amp;IF(SUM(IC97:$IM97)=0,"",", "),"")</f>
        <v/>
      </c>
      <c r="PU97" t="str">
        <f>IF(IC97=1,PU$8&amp;IF(SUM(ID97:$IM97)=0,"",", "),"")</f>
        <v/>
      </c>
      <c r="PV97" t="str">
        <f>IF(ID97=1,PV$8&amp;IF(SUM(IE97:$IM97)=0,"",", "),"")</f>
        <v/>
      </c>
      <c r="PW97" t="str">
        <f>IF(IE97=1,PW$8&amp;IF(SUM(IF97:$IM97)=0,"",", "),"")</f>
        <v/>
      </c>
      <c r="PX97" t="str">
        <f>IF(IF97=1,PX$8&amp;IF(SUM(IG97:$IM97)=0,"",", "),"")</f>
        <v/>
      </c>
      <c r="PY97" t="str">
        <f>IF(IG97=1,PY$8&amp;IF(SUM(IH97:$IM97)=0,"",", "),"")</f>
        <v/>
      </c>
      <c r="PZ97" t="str">
        <f>IF(IH97=1,PZ$8&amp;IF(SUM(II97:$IM97)=0,"",", "),"")</f>
        <v/>
      </c>
      <c r="QA97" t="str">
        <f>IF(II97=1,QA$8&amp;IF(SUM(IJ97:$IM97)=0,"",", "),"")</f>
        <v/>
      </c>
      <c r="QB97" t="str">
        <f>IF(IJ97=1,QB$8&amp;IF(SUM(IK97:$IM97)=0,"",", "),"")</f>
        <v/>
      </c>
      <c r="QC97" t="str">
        <f>IF(IK97=1,QC$8&amp;IF(SUM(IL97:$IM97)=0,"",", "),"")</f>
        <v/>
      </c>
      <c r="QD97" t="str">
        <f>IF(IL97=1,QD$8&amp;IF(SUM(IM97:$IM97)=0,"",", "),"")</f>
        <v/>
      </c>
      <c r="QE97" t="str">
        <f t="shared" si="142"/>
        <v/>
      </c>
      <c r="QF97" t="str">
        <f>IF(IN97=1,QF$8&amp;IF(SUM(IO97:$KK97)=0,"",", "),"")</f>
        <v/>
      </c>
      <c r="QG97" t="str">
        <f>IF(IO97=1,QG$8&amp;IF(SUM(IP97:$KK97)=0,"",", "),"")</f>
        <v/>
      </c>
      <c r="QH97" t="str">
        <f>IF(IP97=1,QH$8&amp;IF(SUM(IQ97:$KK97)=0,"",", "),"")</f>
        <v/>
      </c>
      <c r="QI97" t="str">
        <f>IF(IQ97=1,QI$8&amp;IF(SUM(IR97:$KK97)=0,"",", "),"")</f>
        <v/>
      </c>
      <c r="QJ97" t="str">
        <f>IF(IR97=1,QJ$8&amp;IF(SUM(IS97:$KK97)=0,"",", "),"")</f>
        <v/>
      </c>
      <c r="QK97" t="str">
        <f>IF(IS97=1,QK$8&amp;IF(SUM(IT97:$KK97)=0,"",", "),"")</f>
        <v/>
      </c>
      <c r="QL97" t="str">
        <f>IF(IT97=1,QL$8&amp;IF(SUM(IU97:$KK97)=0,"",", "),"")</f>
        <v/>
      </c>
      <c r="QM97" t="str">
        <f>IF(IU97=1,QM$8&amp;IF(SUM(IV97:$KK97)=0,"",", "),"")</f>
        <v/>
      </c>
      <c r="QN97" t="str">
        <f>IF(IV97=1,QN$8&amp;IF(SUM(IW97:$KK97)=0,"",", "),"")</f>
        <v/>
      </c>
      <c r="QO97" t="str">
        <f>IF(IW97=1,QO$8&amp;IF(SUM(IX97:$KK97)=0,"",", "),"")</f>
        <v/>
      </c>
      <c r="QP97" t="str">
        <f>IF(IX97=1,QP$8&amp;IF(SUM(IY97:$KK97)=0,"",", "),"")</f>
        <v/>
      </c>
      <c r="QQ97" t="str">
        <f>IF(IY97=1,QQ$8&amp;IF(SUM(IZ97:$KK97)=0,"",", "),"")</f>
        <v/>
      </c>
      <c r="QR97" t="str">
        <f>IF(IZ97=1,QR$8&amp;IF(SUM(JA97:$KK97)=0,"",", "),"")</f>
        <v/>
      </c>
      <c r="QS97" t="str">
        <f>IF(JA97=1,QS$8&amp;IF(SUM(JB97:$KK97)=0,"",", "),"")</f>
        <v/>
      </c>
      <c r="QT97" t="str">
        <f>IF(JB97=1,QT$8&amp;IF(SUM(JC97:$KK97)=0,"",", "),"")</f>
        <v/>
      </c>
      <c r="QU97" t="str">
        <f>IF(JC97=1,QU$8&amp;IF(SUM(JD97:$KK97)=0,"",", "),"")</f>
        <v/>
      </c>
      <c r="QV97" t="str">
        <f>IF(JD97=1,QV$8&amp;IF(SUM(JE97:$KK97)=0,"",", "),"")</f>
        <v/>
      </c>
      <c r="QW97" t="str">
        <f>IF(JE97=1,QW$8&amp;IF(SUM(JF97:$KK97)=0,"",", "),"")</f>
        <v/>
      </c>
      <c r="QX97" t="str">
        <f>IF(JF97=1,QX$8&amp;IF(SUM(JG97:$KK97)=0,"",", "),"")</f>
        <v/>
      </c>
      <c r="QY97" t="str">
        <f>IF(JG97=1,QY$8&amp;IF(SUM(JH97:$KK97)=0,"",", "),"")</f>
        <v/>
      </c>
      <c r="QZ97" t="str">
        <f>IF(JH97=1,QZ$8&amp;IF(SUM(JI97:$KK97)=0,"",", "),"")</f>
        <v/>
      </c>
      <c r="RA97" t="str">
        <f>IF(JI97=1,RA$8&amp;IF(SUM(JJ97:$KK97)=0,"",", "),"")</f>
        <v/>
      </c>
      <c r="RB97" t="str">
        <f>IF(JJ97=1,RB$8&amp;IF(SUM(JK97:$KK97)=0,"",", "),"")</f>
        <v/>
      </c>
      <c r="RC97" t="str">
        <f>IF(JK97=1,RC$8&amp;IF(SUM(JL97:$KK97)=0,"",", "),"")</f>
        <v/>
      </c>
      <c r="RD97" t="str">
        <f>IF(JL97=1,RD$8&amp;IF(SUM(JM97:$KK97)=0,"",", "),"")</f>
        <v/>
      </c>
      <c r="RE97" t="str">
        <f>IF(JM97=1,RE$8&amp;IF(SUM(JN97:$KK97)=0,"",", "),"")</f>
        <v/>
      </c>
      <c r="RF97" t="str">
        <f>IF(JN97=1,RF$8&amp;IF(SUM(JO97:$KK97)=0,"",", "),"")</f>
        <v/>
      </c>
      <c r="RG97" t="str">
        <f>IF(JO97=1,RG$8&amp;IF(SUM(JP97:$KK97)=0,"",", "),"")</f>
        <v/>
      </c>
      <c r="RH97" t="str">
        <f>IF(JP97=1,RH$8&amp;IF(SUM(JQ97:$KK97)=0,"",", "),"")</f>
        <v/>
      </c>
      <c r="RI97" t="str">
        <f>IF(JQ97=1,RI$8&amp;IF(SUM(JR97:$KK97)=0,"",", "),"")</f>
        <v/>
      </c>
      <c r="RJ97" t="str">
        <f>IF(JR97=1,RJ$8&amp;IF(SUM(JS97:$KK97)=0,"",", "),"")</f>
        <v/>
      </c>
      <c r="RK97" t="str">
        <f>IF(JS97=1,RK$8&amp;IF(SUM(JT97:$KK97)=0,"",", "),"")</f>
        <v/>
      </c>
      <c r="RL97" t="str">
        <f>IF(JT97=1,RL$8&amp;IF(SUM(JU97:$KK97)=0,"",", "),"")</f>
        <v/>
      </c>
      <c r="RM97" t="str">
        <f>IF(JU97=1,RM$8&amp;IF(SUM(JV97:$KK97)=0,"",", "),"")</f>
        <v/>
      </c>
      <c r="RN97" t="str">
        <f>IF(JV97=1,RN$8&amp;IF(SUM(JW97:$KK97)=0,"",", "),"")</f>
        <v/>
      </c>
      <c r="RO97" t="str">
        <f>IF(JW97=1,RO$8&amp;IF(SUM(JX97:$KK97)=0,"",", "),"")</f>
        <v/>
      </c>
      <c r="RP97" t="str">
        <f>IF(JX97=1,RP$8&amp;IF(SUM(JY97:$KK97)=0,"",", "),"")</f>
        <v/>
      </c>
      <c r="RQ97" t="str">
        <f>IF(JY97=1,RQ$8&amp;IF(SUM(JZ97:$KK97)=0,"",", "),"")</f>
        <v/>
      </c>
      <c r="RR97" t="str">
        <f>IF(JZ97=1,RR$8&amp;IF(SUM(KA97:$KK97)=0,"",", "),"")</f>
        <v/>
      </c>
      <c r="RS97" t="str">
        <f>IF(KA97=1,RS$8&amp;IF(SUM(KB97:$KK97)=0,"",", "),"")</f>
        <v/>
      </c>
      <c r="RT97" t="str">
        <f>IF(KB97=1,RT$8&amp;IF(SUM(KC97:$KK97)=0,"",", "),"")</f>
        <v/>
      </c>
      <c r="RU97" t="str">
        <f>IF(KC97=1,RU$8&amp;IF(SUM(KD97:$KK97)=0,"",", "),"")</f>
        <v/>
      </c>
      <c r="RV97" t="str">
        <f>IF(KD97=1,RV$8&amp;IF(SUM(KE97:$KK97)=0,"",", "),"")</f>
        <v/>
      </c>
      <c r="RW97" t="str">
        <f>IF(KE97=1,RW$8&amp;IF(SUM(KF97:$KK97)=0,"",", "),"")</f>
        <v/>
      </c>
      <c r="RX97" t="str">
        <f>IF(KF97=1,RX$8&amp;IF(SUM(KG97:$KK97)=0,"",", "),"")</f>
        <v/>
      </c>
      <c r="RY97" t="str">
        <f>IF(KG97=1,RY$8&amp;IF(SUM(KH97:$KK97)=0,"",", "),"")</f>
        <v/>
      </c>
      <c r="RZ97" t="str">
        <f>IF(KH97=1,RZ$8&amp;IF(SUM(KI97:$KK97)=0,"",", "),"")</f>
        <v/>
      </c>
      <c r="SA97" t="str">
        <f>IF(KI97=1,SA$8&amp;IF(SUM(KJ97:$KK97)=0,"",", "),"")</f>
        <v/>
      </c>
      <c r="SB97" t="str">
        <f>IF(KJ97=1,SB$8&amp;IF(SUM(KK97:$KK97)=0,"",", "),"")</f>
        <v/>
      </c>
      <c r="SC97" t="str">
        <f t="shared" si="143"/>
        <v/>
      </c>
    </row>
    <row r="98" spans="1:497" ht="60" customHeight="1" x14ac:dyDescent="0.45">
      <c r="A98" s="62"/>
      <c r="B98" s="212" t="str">
        <f t="shared" si="72"/>
        <v/>
      </c>
      <c r="C98" s="212" t="str">
        <f t="shared" si="131"/>
        <v/>
      </c>
      <c r="D98" s="212" t="str">
        <f t="shared" si="132"/>
        <v/>
      </c>
      <c r="E98" s="212" t="str">
        <f t="shared" si="133"/>
        <v/>
      </c>
      <c r="F98" s="212" t="str">
        <f t="shared" si="134"/>
        <v/>
      </c>
      <c r="G98" s="237" t="str">
        <f>IF('EDCI Data'!B98="","",'EDCI Data'!B98)</f>
        <v/>
      </c>
      <c r="H98" s="238" t="str">
        <f>IF('EDCI Data'!C98="","",'EDCI Data'!C98)</f>
        <v/>
      </c>
      <c r="I98" s="239" t="str">
        <f>IF('EDCI Data'!D98="","",'EDCI Data'!D98)</f>
        <v/>
      </c>
      <c r="J98" s="240" t="str">
        <f>IF('EDCI Data'!E98="","",'EDCI Data'!E98)</f>
        <v/>
      </c>
      <c r="K98" s="237" t="str">
        <f>IF('EDCI Data'!F98="","",'EDCI Data'!F98)</f>
        <v/>
      </c>
      <c r="L98" s="237" t="str">
        <f>IF('EDCI Data'!G98="","",'EDCI Data'!G98)</f>
        <v/>
      </c>
      <c r="M98" s="237" t="str">
        <f>IF('EDCI Data'!H98="","",'EDCI Data'!H98)</f>
        <v/>
      </c>
      <c r="N98" s="237" t="str">
        <f>IF('EDCI Data'!I98="","",'EDCI Data'!I98)</f>
        <v/>
      </c>
      <c r="O98" s="237" t="str">
        <f>IF('EDCI Data'!J98="","",'EDCI Data'!J98)</f>
        <v/>
      </c>
      <c r="P98" s="237" t="str">
        <f>IF('EDCI Data'!K98="","",'EDCI Data'!K98)</f>
        <v/>
      </c>
      <c r="Q98" s="241" t="str">
        <f>IF('EDCI Data'!L98="","",'EDCI Data'!L98)</f>
        <v/>
      </c>
      <c r="R98" s="241" t="str">
        <f>IF('EDCI Data'!M98="","",'EDCI Data'!M98)</f>
        <v/>
      </c>
      <c r="S98" s="237" t="str">
        <f>IF('EDCI Data'!N98="","",'EDCI Data'!N98)</f>
        <v/>
      </c>
      <c r="T98" s="237" t="str">
        <f>IF('EDCI Data'!O98="","",'EDCI Data'!O98)</f>
        <v/>
      </c>
      <c r="U98" s="237" t="str">
        <f>IF('EDCI Data'!P98="","",'EDCI Data'!P98)</f>
        <v/>
      </c>
      <c r="V98" s="237" t="str">
        <f>IF('EDCI Data'!Q98="","",'EDCI Data'!Q98)</f>
        <v/>
      </c>
      <c r="W98" s="242" t="str">
        <f>IF('EDCI Data'!R98="","",'EDCI Data'!R98)</f>
        <v/>
      </c>
      <c r="X98" s="243" t="str">
        <f>IF('EDCI Data'!S98="","",'EDCI Data'!S98)</f>
        <v/>
      </c>
      <c r="Y98" s="243" t="str">
        <f>IF('EDCI Data'!T98="","",'EDCI Data'!T98)</f>
        <v/>
      </c>
      <c r="Z98" s="244" t="str">
        <f>IF('EDCI Data'!U98="","",'EDCI Data'!U98)</f>
        <v/>
      </c>
      <c r="AA98" s="237" t="str">
        <f>IF('EDCI Data'!V98="","",'EDCI Data'!V98)</f>
        <v/>
      </c>
      <c r="AB98" s="244" t="str">
        <f>IF('EDCI Data'!W98="","",'EDCI Data'!W98)</f>
        <v/>
      </c>
      <c r="AC98" s="237" t="str">
        <f>IF('EDCI Data'!X98="","",'EDCI Data'!X98)</f>
        <v/>
      </c>
      <c r="AD98" s="244" t="str">
        <f>IF('EDCI Data'!Y98="","",'EDCI Data'!Y98)</f>
        <v/>
      </c>
      <c r="AE98" s="237" t="str">
        <f>IF('EDCI Data'!Z98="","",'EDCI Data'!Z98)</f>
        <v/>
      </c>
      <c r="AF98" s="237" t="str">
        <f>IF('EDCI Data'!AA98="","",'EDCI Data'!AA98)</f>
        <v/>
      </c>
      <c r="AG98" s="237" t="str">
        <f>IF('EDCI Data'!AB98="","",'EDCI Data'!AB98)</f>
        <v/>
      </c>
      <c r="AH98" s="237" t="str">
        <f>IF('EDCI Data'!AC98="","",'EDCI Data'!AC98)</f>
        <v/>
      </c>
      <c r="AI98" s="237" t="str">
        <f>IF('EDCI Data'!AD98="","",'EDCI Data'!AD98)</f>
        <v/>
      </c>
      <c r="AJ98" s="237" t="str">
        <f>IF('EDCI Data'!AE98="","",'EDCI Data'!AE98)</f>
        <v/>
      </c>
      <c r="AK98" s="237" t="str">
        <f>IF('EDCI Data'!AF98="","",'EDCI Data'!AF98)</f>
        <v/>
      </c>
      <c r="AL98" s="237" t="str">
        <f>IF('EDCI Data'!AG98="","",'EDCI Data'!AG98)</f>
        <v/>
      </c>
      <c r="AM98" s="237" t="str">
        <f>IF('EDCI Data'!AH98="","",'EDCI Data'!AH98)</f>
        <v/>
      </c>
      <c r="AN98" s="237" t="str">
        <f>IF('EDCI Data'!AI98="","",'EDCI Data'!AI98)</f>
        <v/>
      </c>
      <c r="AO98" s="237" t="str">
        <f>IF('EDCI Data'!AJ98="","",'EDCI Data'!AJ98)</f>
        <v/>
      </c>
      <c r="AP98" s="237" t="str">
        <f>IF('EDCI Data'!AK98="","",'EDCI Data'!AK98)</f>
        <v/>
      </c>
      <c r="AQ98" s="237" t="str">
        <f>IF('EDCI Data'!AL98="","",'EDCI Data'!AL98)</f>
        <v/>
      </c>
      <c r="AR98" s="237" t="str">
        <f>IF('EDCI Data'!AM98="","",'EDCI Data'!AM98)</f>
        <v/>
      </c>
      <c r="AS98" s="237" t="str">
        <f>IF('EDCI Data'!AN98="","",'EDCI Data'!AN98)</f>
        <v/>
      </c>
      <c r="AT98" s="237" t="str">
        <f>IF('EDCI Data'!AO98="","",'EDCI Data'!AO98)</f>
        <v/>
      </c>
      <c r="AU98" s="237" t="str">
        <f>IF('EDCI Data'!AP98="","",'EDCI Data'!AP98)</f>
        <v/>
      </c>
      <c r="AV98" s="237" t="str">
        <f>IF('EDCI Data'!AQ98="","",'EDCI Data'!AQ98)</f>
        <v/>
      </c>
      <c r="AW98" s="237" t="str">
        <f>IF('EDCI Data'!AR98="","",'EDCI Data'!AR98)</f>
        <v/>
      </c>
      <c r="AX98" s="237" t="str">
        <f>IF('EDCI Data'!AS98="","",'EDCI Data'!AS98)</f>
        <v/>
      </c>
      <c r="AY98" s="237" t="str">
        <f>IF('EDCI Data'!AT98="","",'EDCI Data'!AT98)</f>
        <v/>
      </c>
      <c r="AZ98" s="237" t="str">
        <f>IF('EDCI Data'!AU98="","",'EDCI Data'!AU98)</f>
        <v/>
      </c>
      <c r="BA98" s="237" t="str">
        <f>IF('EDCI Data'!AV98="","",'EDCI Data'!AV98)</f>
        <v/>
      </c>
      <c r="BB98" s="245" t="str">
        <f>IF('EDCI Data'!AW98="","",'EDCI Data'!AW98)</f>
        <v/>
      </c>
      <c r="BC98" s="245" t="str">
        <f>IF('EDCI Data'!AX98="","",'EDCI Data'!AX98)</f>
        <v/>
      </c>
      <c r="BD98" s="246" t="str">
        <f t="shared" si="135"/>
        <v/>
      </c>
      <c r="BE98" s="247" t="str">
        <f>IF('EDCI Data'!AY98="","",'EDCI Data'!AY98)</f>
        <v/>
      </c>
      <c r="BF98" s="247" t="str">
        <f>IF('EDCI Data'!AZ98="","",'EDCI Data'!AZ98)</f>
        <v/>
      </c>
      <c r="BG98" s="247" t="str">
        <f>IF('EDCI Data'!BA98="","",'EDCI Data'!BA98)</f>
        <v/>
      </c>
      <c r="BH98" s="247" t="str">
        <f>IF('EDCI Data'!BB98="","",'EDCI Data'!BB98)</f>
        <v/>
      </c>
      <c r="BI98" s="247" t="str">
        <f>IF('EDCI Data'!BC98="","",'EDCI Data'!BC98)</f>
        <v/>
      </c>
      <c r="BJ98" s="247" t="str">
        <f>IF('EDCI Data'!BD98="","",'EDCI Data'!BD98)</f>
        <v/>
      </c>
      <c r="BK98" s="247" t="str">
        <f>IF('EDCI Data'!BE98="","",'EDCI Data'!BE98)</f>
        <v/>
      </c>
      <c r="BL98" s="247" t="str">
        <f>IF('EDCI Data'!BF98="","",'EDCI Data'!BF98)</f>
        <v/>
      </c>
      <c r="BM98" s="247" t="str">
        <f>IF('EDCI Data'!BG98="","",'EDCI Data'!BG98)</f>
        <v/>
      </c>
      <c r="BN98" s="248" t="str">
        <f>IF('EDCI Data'!BH98="","",'EDCI Data'!BH98)</f>
        <v/>
      </c>
      <c r="BO98" s="248" t="str">
        <f>IF('EDCI Data'!BI98="","",'EDCI Data'!BI98)</f>
        <v/>
      </c>
      <c r="BP98" s="249" t="str">
        <f>IF('EDCI Data'!BJ98="","",'EDCI Data'!BJ98)</f>
        <v/>
      </c>
      <c r="BQ98" s="248" t="str">
        <f>IF('EDCI Data'!BK98="","",'EDCI Data'!BK98)</f>
        <v/>
      </c>
      <c r="BR98" s="248" t="str">
        <f>IF('EDCI Data'!BL98="","",'EDCI Data'!BL98)</f>
        <v/>
      </c>
      <c r="BS98" s="250" t="str">
        <f>IF('EDCI Data'!BM98="","",'EDCI Data'!BM98)</f>
        <v/>
      </c>
      <c r="BT98" s="251" t="str">
        <f>IF('EDCI Data'!BN98="","",'EDCI Data'!BN98)</f>
        <v/>
      </c>
      <c r="BU98" s="246" t="str">
        <f>IF('EDCI Data'!BO98="","",'EDCI Data'!BO98)</f>
        <v/>
      </c>
      <c r="BV98" s="252">
        <f t="shared" si="136"/>
        <v>0</v>
      </c>
      <c r="BW98" s="252">
        <f t="shared" si="137"/>
        <v>0</v>
      </c>
      <c r="BX98" s="252">
        <f t="shared" si="138"/>
        <v>0</v>
      </c>
      <c r="BY98" s="252">
        <f t="shared" si="139"/>
        <v>0</v>
      </c>
      <c r="BZ98" t="str">
        <f t="shared" si="73"/>
        <v/>
      </c>
      <c r="CA98" s="253"/>
      <c r="CB98"/>
      <c r="CC98"/>
      <c r="CD98"/>
      <c r="CE98" t="str">
        <f t="shared" si="74"/>
        <v/>
      </c>
      <c r="CF98"/>
      <c r="CG98" t="str">
        <f t="shared" si="75"/>
        <v/>
      </c>
      <c r="CH98" t="str">
        <f t="shared" si="76"/>
        <v/>
      </c>
      <c r="CI98" t="str">
        <f t="shared" si="77"/>
        <v/>
      </c>
      <c r="CJ98" t="str">
        <f t="shared" si="78"/>
        <v/>
      </c>
      <c r="CK98"/>
      <c r="CL98"/>
      <c r="CM98" t="str">
        <f t="shared" si="79"/>
        <v/>
      </c>
      <c r="CN98" t="str">
        <f t="shared" si="80"/>
        <v/>
      </c>
      <c r="CO98" t="str">
        <f t="shared" si="81"/>
        <v/>
      </c>
      <c r="CP98" t="str">
        <f t="shared" si="82"/>
        <v/>
      </c>
      <c r="CQ98"/>
      <c r="CR98" t="str" cm="1">
        <f t="array" ref="CR98">IF(COUNTIFS($BZ$10:$BZ$259,$BZ98,$I$10:$I$259,$I98+1)&gt;0,IF(X98&lt;&gt;INDEX(Y$10:Y$259,MATCH(1,INDEX(($BZ98=$BZ$10:$BZ$259)*($I$10:$I$259=$I98+1),0,1),0)),"Number of FTEs in previous year do not align with Number of FTEs in current year across years, by definition these should be equal. Please check and update if required. "&amp;CHAR(10),""),"")</f>
        <v/>
      </c>
      <c r="CS98" t="str" cm="1">
        <f t="array" ref="CS98">IF(COUNTIFS($BZ$10:$BZ$259,$BZ98,$I$10:$I$259,$I98-1)&gt;0,IF(Y98&lt;&gt;INDEX(X$10:X$259,MATCH(1,INDEX(($BZ98=$BZ$10:$BZ$259)*($I$10:$I$259=$I98-1),0,1),0)),"Number of FTEs in previous year do not align with Number of FTEs in current year across years, by definition these should be equal. Please check and update if required. "&amp;CHAR(10),""),"")</f>
        <v/>
      </c>
      <c r="CT98" t="str">
        <f t="shared" si="83"/>
        <v/>
      </c>
      <c r="CU98" t="str">
        <f t="shared" si="84"/>
        <v/>
      </c>
      <c r="CV98"/>
      <c r="CW98" t="str">
        <f t="shared" si="85"/>
        <v/>
      </c>
      <c r="CX98"/>
      <c r="CY98" t="str">
        <f t="shared" si="86"/>
        <v/>
      </c>
      <c r="CZ98"/>
      <c r="DA98" t="str">
        <f t="shared" si="87"/>
        <v/>
      </c>
      <c r="DB98"/>
      <c r="DC98"/>
      <c r="DD98"/>
      <c r="DE98"/>
      <c r="DF98"/>
      <c r="DG98"/>
      <c r="DH98"/>
      <c r="DI98"/>
      <c r="DJ98"/>
      <c r="DK98"/>
      <c r="DL98"/>
      <c r="DM98"/>
      <c r="DN98"/>
      <c r="DO98"/>
      <c r="DP98"/>
      <c r="DQ98"/>
      <c r="DR98"/>
      <c r="DS98"/>
      <c r="DT98"/>
      <c r="DU98"/>
      <c r="DV98"/>
      <c r="DW98"/>
      <c r="DX98" t="str">
        <f t="shared" si="88"/>
        <v/>
      </c>
      <c r="DY98" t="str">
        <f t="shared" si="89"/>
        <v/>
      </c>
      <c r="DZ98" t="str">
        <f t="shared" si="90"/>
        <v/>
      </c>
      <c r="EA98" t="str">
        <f t="shared" si="91"/>
        <v/>
      </c>
      <c r="EB98" t="str">
        <f t="shared" si="92"/>
        <v/>
      </c>
      <c r="EC98" t="str">
        <f t="shared" si="93"/>
        <v/>
      </c>
      <c r="ED98" t="str">
        <f t="shared" si="94"/>
        <v/>
      </c>
      <c r="EE98" t="str">
        <f t="shared" si="95"/>
        <v/>
      </c>
      <c r="EF98" t="str">
        <f t="shared" si="96"/>
        <v/>
      </c>
      <c r="EG98" t="str">
        <f t="shared" si="97"/>
        <v/>
      </c>
      <c r="EH98" t="str">
        <f t="shared" si="98"/>
        <v/>
      </c>
      <c r="EI98" t="str">
        <f t="shared" si="99"/>
        <v/>
      </c>
      <c r="EJ98"/>
      <c r="EK98"/>
      <c r="EL98"/>
      <c r="EM98"/>
      <c r="EN98"/>
      <c r="EO98"/>
      <c r="EP98"/>
      <c r="EQ98" t="str">
        <f t="shared" si="100"/>
        <v/>
      </c>
      <c r="ER98" t="str">
        <f t="shared" si="101"/>
        <v/>
      </c>
      <c r="ES98" t="str">
        <f t="shared" si="102"/>
        <v/>
      </c>
      <c r="ET98"/>
      <c r="EU98" t="str">
        <f t="shared" si="103"/>
        <v/>
      </c>
      <c r="EV98"/>
      <c r="EW98" t="str">
        <f t="shared" si="104"/>
        <v/>
      </c>
      <c r="EX98"/>
      <c r="EY98" t="str">
        <f t="shared" si="105"/>
        <v/>
      </c>
      <c r="EZ98"/>
      <c r="FA98"/>
      <c r="FB98"/>
      <c r="FC98"/>
      <c r="FD98"/>
      <c r="FE98"/>
      <c r="FF98"/>
      <c r="FG98"/>
      <c r="FH98"/>
      <c r="FI98"/>
      <c r="FJ98"/>
      <c r="FK98"/>
      <c r="FL98"/>
      <c r="FM98"/>
      <c r="FN98"/>
      <c r="FO98"/>
      <c r="FP98"/>
      <c r="FQ98"/>
      <c r="FR98"/>
      <c r="FS98"/>
      <c r="FT98"/>
      <c r="FU98"/>
      <c r="FV98" t="str">
        <f t="shared" si="106"/>
        <v/>
      </c>
      <c r="FW98" t="str">
        <f t="shared" si="107"/>
        <v/>
      </c>
      <c r="FX98"/>
      <c r="FY98" t="str">
        <f t="shared" si="108"/>
        <v/>
      </c>
      <c r="FZ98" t="str">
        <f t="shared" si="109"/>
        <v/>
      </c>
      <c r="GA98" t="str">
        <f t="shared" si="110"/>
        <v/>
      </c>
      <c r="GB98" t="str">
        <f t="shared" si="111"/>
        <v/>
      </c>
      <c r="GC98" t="str">
        <f t="shared" si="112"/>
        <v/>
      </c>
      <c r="GD98" t="str">
        <f t="shared" si="113"/>
        <v/>
      </c>
      <c r="GE98" t="str">
        <f t="shared" si="114"/>
        <v/>
      </c>
      <c r="GF98" t="str">
        <f t="shared" si="115"/>
        <v/>
      </c>
      <c r="GG98" t="str">
        <f t="shared" si="116"/>
        <v/>
      </c>
      <c r="GH98"/>
      <c r="GI98"/>
      <c r="GJ98"/>
      <c r="GK98"/>
      <c r="GL98"/>
      <c r="GM98"/>
      <c r="GN98"/>
      <c r="GO98"/>
      <c r="GP98" t="str">
        <f t="shared" si="117"/>
        <v/>
      </c>
      <c r="GQ98" t="str">
        <f t="shared" si="118"/>
        <v/>
      </c>
      <c r="GR98"/>
      <c r="GS98" t="str">
        <f t="shared" si="119"/>
        <v/>
      </c>
      <c r="GT98"/>
      <c r="GU98" t="str">
        <f t="shared" si="120"/>
        <v/>
      </c>
      <c r="GV98"/>
      <c r="GW98" t="str">
        <f t="shared" si="121"/>
        <v/>
      </c>
      <c r="GX98"/>
      <c r="GY98"/>
      <c r="GZ98"/>
      <c r="HA98"/>
      <c r="HB98"/>
      <c r="HC98"/>
      <c r="HD98"/>
      <c r="HE98"/>
      <c r="HF98"/>
      <c r="HG98"/>
      <c r="HH98"/>
      <c r="HI98"/>
      <c r="HJ98"/>
      <c r="HK98"/>
      <c r="HL98"/>
      <c r="HM98"/>
      <c r="HN98"/>
      <c r="HO98"/>
      <c r="HP98"/>
      <c r="HQ98"/>
      <c r="HR98"/>
      <c r="HS98"/>
      <c r="HT98" t="str">
        <f t="shared" si="122"/>
        <v/>
      </c>
      <c r="HU98" t="str">
        <f t="shared" si="123"/>
        <v/>
      </c>
      <c r="HV98"/>
      <c r="HW98"/>
      <c r="HX98"/>
      <c r="HY98"/>
      <c r="HZ98"/>
      <c r="IA98"/>
      <c r="IB98"/>
      <c r="IC98"/>
      <c r="ID98"/>
      <c r="IE98" t="str">
        <f t="shared" si="124"/>
        <v/>
      </c>
      <c r="IF98"/>
      <c r="IG98"/>
      <c r="IH98"/>
      <c r="II98"/>
      <c r="IJ98"/>
      <c r="IK98"/>
      <c r="IL98"/>
      <c r="IM98"/>
      <c r="IN98"/>
      <c r="IO98"/>
      <c r="IP98"/>
      <c r="IQ98" t="str">
        <f t="shared" si="125"/>
        <v/>
      </c>
      <c r="IR98"/>
      <c r="IS98" t="str">
        <f t="shared" si="126"/>
        <v/>
      </c>
      <c r="IT98"/>
      <c r="IU98" t="str">
        <f t="shared" si="127"/>
        <v/>
      </c>
      <c r="IV98"/>
      <c r="IW98"/>
      <c r="IX98"/>
      <c r="IY98"/>
      <c r="IZ98"/>
      <c r="JA98"/>
      <c r="JB98"/>
      <c r="JC98"/>
      <c r="JD98"/>
      <c r="JE98"/>
      <c r="JF98"/>
      <c r="JG98"/>
      <c r="JH98"/>
      <c r="JI98"/>
      <c r="JJ98"/>
      <c r="JK98"/>
      <c r="JL98"/>
      <c r="JM98"/>
      <c r="JN98"/>
      <c r="JO98"/>
      <c r="JP98"/>
      <c r="JQ98"/>
      <c r="JR98" t="str">
        <f t="shared" si="128"/>
        <v/>
      </c>
      <c r="JS98" t="str">
        <f t="shared" si="129"/>
        <v/>
      </c>
      <c r="JT98"/>
      <c r="JU98"/>
      <c r="JV98"/>
      <c r="JW98"/>
      <c r="JX98"/>
      <c r="JY98"/>
      <c r="JZ98"/>
      <c r="KA98"/>
      <c r="KB98"/>
      <c r="KC98" t="str">
        <f t="shared" si="130"/>
        <v/>
      </c>
      <c r="KD98"/>
      <c r="KE98"/>
      <c r="KF98"/>
      <c r="KG98"/>
      <c r="KH98"/>
      <c r="KI98"/>
      <c r="KJ98"/>
      <c r="KK98"/>
      <c r="KL98" t="str">
        <f>IF(CT98=1,KL$8&amp;IF(SUM(CU98:$EQ98)=0,"",", "),"")</f>
        <v/>
      </c>
      <c r="KM98" t="str">
        <f>IF(CU98=1,KM$8&amp;IF(SUM(CV98:$EQ98)=0,"",", "),"")</f>
        <v/>
      </c>
      <c r="KN98" t="str">
        <f>IF(CV98=1,KN$8&amp;IF(SUM(CW98:$EQ98)=0,"",", "),"")</f>
        <v/>
      </c>
      <c r="KO98" t="str">
        <f>IF(CW98=1,KO$8&amp;IF(SUM(CX98:$EQ98)=0,"",", "),"")</f>
        <v/>
      </c>
      <c r="KP98" t="str">
        <f>IF(CX98=1,KP$8&amp;IF(SUM(CY98:$EQ98)=0,"",", "),"")</f>
        <v/>
      </c>
      <c r="KQ98" t="str">
        <f>IF(CY98=1,KQ$8&amp;IF(SUM(CZ98:$EQ98)=0,"",", "),"")</f>
        <v/>
      </c>
      <c r="KR98" t="str">
        <f>IF(CZ98=1,KR$8&amp;IF(SUM(DA98:$EQ98)=0,"",", "),"")</f>
        <v/>
      </c>
      <c r="KS98" t="str">
        <f>IF(DA98=1,KS$8&amp;IF(SUM(DB98:$EQ98)=0,"",", "),"")</f>
        <v/>
      </c>
      <c r="KT98" t="str">
        <f>IF(DB98=1,KT$8&amp;IF(SUM(DC98:$EQ98)=0,"",", "),"")</f>
        <v/>
      </c>
      <c r="KU98" t="str">
        <f>IF(DC98=1,KU$8&amp;IF(SUM(DD98:$EQ98)=0,"",", "),"")</f>
        <v/>
      </c>
      <c r="KV98" t="str">
        <f>IF(DD98=1,KV$8&amp;IF(SUM(DE98:$EQ98)=0,"",", "),"")</f>
        <v/>
      </c>
      <c r="KW98" t="str">
        <f>IF(DE98=1,KW$8&amp;IF(SUM(DF98:$EQ98)=0,"",", "),"")</f>
        <v/>
      </c>
      <c r="KX98" t="str">
        <f>IF(DF98=1,KX$8&amp;IF(SUM(DG98:$EQ98)=0,"",", "),"")</f>
        <v/>
      </c>
      <c r="KY98" t="str">
        <f>IF(DG98=1,KY$8&amp;IF(SUM(DH98:$EQ98)=0,"",", "),"")</f>
        <v/>
      </c>
      <c r="KZ98" t="str">
        <f>IF(DH98=1,KZ$8&amp;IF(SUM(DI98:$EQ98)=0,"",", "),"")</f>
        <v/>
      </c>
      <c r="LA98" t="str">
        <f>IF(DI98=1,LA$8&amp;IF(SUM(DJ98:$EQ98)=0,"",", "),"")</f>
        <v/>
      </c>
      <c r="LB98" t="str">
        <f>IF(DJ98=1,LB$8&amp;IF(SUM(DK98:$EQ98)=0,"",", "),"")</f>
        <v/>
      </c>
      <c r="LC98" t="str">
        <f>IF(DK98=1,LC$8&amp;IF(SUM(DL98:$EQ98)=0,"",", "),"")</f>
        <v/>
      </c>
      <c r="LD98" t="str">
        <f>IF(DL98=1,LD$8&amp;IF(SUM(DM98:$EQ98)=0,"",", "),"")</f>
        <v/>
      </c>
      <c r="LE98" t="str">
        <f>IF(DM98=1,LE$8&amp;IF(SUM(DN98:$EQ98)=0,"",", "),"")</f>
        <v/>
      </c>
      <c r="LF98" t="str">
        <f>IF(DN98=1,LF$8&amp;IF(SUM(DO98:$EQ98)=0,"",", "),"")</f>
        <v/>
      </c>
      <c r="LG98" t="str">
        <f>IF(DO98=1,LG$8&amp;IF(SUM(DP98:$EQ98)=0,"",", "),"")</f>
        <v/>
      </c>
      <c r="LH98" t="str">
        <f>IF(DP98=1,LH$8&amp;IF(SUM(DQ98:$EQ98)=0,"",", "),"")</f>
        <v/>
      </c>
      <c r="LI98" t="str">
        <f>IF(DQ98=1,LI$8&amp;IF(SUM(DR98:$EQ98)=0,"",", "),"")</f>
        <v/>
      </c>
      <c r="LJ98" t="str">
        <f>IF(DR98=1,LJ$8&amp;IF(SUM(DS98:$EQ98)=0,"",", "),"")</f>
        <v/>
      </c>
      <c r="LK98" t="str">
        <f>IF(DS98=1,LK$8&amp;IF(SUM(DT98:$EQ98)=0,"",", "),"")</f>
        <v/>
      </c>
      <c r="LL98" t="str">
        <f>IF(DT98=1,LL$8&amp;IF(SUM(DU98:$EQ98)=0,"",", "),"")</f>
        <v/>
      </c>
      <c r="LM98" t="str">
        <f>IF(DU98=1,LM$8&amp;IF(SUM(DV98:$EQ98)=0,"",", "),"")</f>
        <v/>
      </c>
      <c r="LN98" t="str">
        <f>IF(DV98=1,LN$8&amp;IF(SUM(DW98:$EQ98)=0,"",", "),"")</f>
        <v/>
      </c>
      <c r="LO98" t="str">
        <f>IF(DW98=1,LO$8&amp;IF(SUM(DX98:$EQ98)=0,"",", "),"")</f>
        <v/>
      </c>
      <c r="LP98" t="str">
        <f>IF(DX98=1,LP$8&amp;IF(SUM(DY98:$EQ98)=0,"",", "),"")</f>
        <v/>
      </c>
      <c r="LQ98" t="str">
        <f>IF(DY98=1,LQ$8&amp;IF(SUM(DZ98:$EQ98)=0,"",", "),"")</f>
        <v/>
      </c>
      <c r="LR98" t="str">
        <f>IF(DZ98=1,LR$8&amp;IF(SUM(EA98:$EQ98)=0,"",", "),"")</f>
        <v/>
      </c>
      <c r="LS98" t="str">
        <f>IF(EA98=1,LS$8&amp;IF(SUM(EB98:$EQ98)=0,"",", "),"")</f>
        <v/>
      </c>
      <c r="LT98" t="str">
        <f>IF(EB98=1,LT$8&amp;IF(SUM(EC98:$EQ98)=0,"",", "),"")</f>
        <v/>
      </c>
      <c r="LU98" t="str">
        <f>IF(EC98=1,LU$8&amp;IF(SUM(ED98:$EQ98)=0,"",", "),"")</f>
        <v/>
      </c>
      <c r="LV98" t="str">
        <f>IF(ED98=1,LV$8&amp;IF(SUM(EE98:$EQ98)=0,"",", "),"")</f>
        <v/>
      </c>
      <c r="LW98" t="str">
        <f>IF(EE98=1,LW$8&amp;IF(SUM(EF98:$EQ98)=0,"",", "),"")</f>
        <v/>
      </c>
      <c r="LX98" t="str">
        <f>IF(EF98=1,LX$8&amp;IF(SUM(EG98:$EQ98)=0,"",", "),"")</f>
        <v/>
      </c>
      <c r="LY98" t="str">
        <f>IF(EG98=1,LY$8&amp;IF(SUM(EH98:$EQ98)=0,"",", "),"")</f>
        <v/>
      </c>
      <c r="LZ98" t="str">
        <f>IF(EH98=1,LZ$8&amp;IF(SUM(EI98:$EQ98)=0,"",", "),"")</f>
        <v/>
      </c>
      <c r="MA98" t="str">
        <f>IF(EI98=1,MA$8&amp;IF(SUM(EJ98:$EQ98)=0,"",", "),"")</f>
        <v/>
      </c>
      <c r="MB98" t="str">
        <f>IF(EJ98=1,MB$8&amp;IF(SUM(EK98:$EQ98)=0,"",", "),"")</f>
        <v/>
      </c>
      <c r="MC98" t="str">
        <f>IF(EK98=1,MC$8&amp;IF(SUM(EL98:$EQ98)=0,"",", "),"")</f>
        <v/>
      </c>
      <c r="MD98" t="str">
        <f>IF(EL98=1,MD$8&amp;IF(SUM(EM98:$EQ98)=0,"",", "),"")</f>
        <v/>
      </c>
      <c r="ME98" t="str">
        <f>IF(EM98=1,ME$8&amp;IF(SUM(EN98:$EQ98)=0,"",", "),"")</f>
        <v/>
      </c>
      <c r="MF98" t="str">
        <f>IF(EN98=1,MF$8&amp;IF(SUM(EO98:$EQ98)=0,"",", "),"")</f>
        <v/>
      </c>
      <c r="MG98" t="str">
        <f>IF(EO98=1,MG$8&amp;IF(SUM(EP98:$EQ98)=0,"",", "),"")</f>
        <v/>
      </c>
      <c r="MH98" t="str">
        <f>IF(EP98=1,MH$8&amp;IF(SUM(EQ98:$EQ98)=0,"",", "),"")</f>
        <v/>
      </c>
      <c r="MI98" t="str">
        <f t="shared" si="140"/>
        <v/>
      </c>
      <c r="MJ98" t="str">
        <f>IF(ER98=1,MJ$8&amp;IF(SUM(ES98:$GO98)=0,"",", "),"")</f>
        <v/>
      </c>
      <c r="MK98" t="str">
        <f>IF(ES98=1,MK$8&amp;IF(SUM(ET98:$GO98)=0,"",", "),"")</f>
        <v/>
      </c>
      <c r="ML98" t="str">
        <f>IF(ET98=1,ML$8&amp;IF(SUM(EU98:$GO98)=0,"",", "),"")</f>
        <v/>
      </c>
      <c r="MM98" t="str">
        <f>IF(EU98=1,MM$8&amp;IF(SUM(EV98:$GO98)=0,"",", "),"")</f>
        <v/>
      </c>
      <c r="MN98" t="str">
        <f>IF(EV98=1,MN$8&amp;IF(SUM(EW98:$GO98)=0,"",", "),"")</f>
        <v/>
      </c>
      <c r="MO98" t="str">
        <f>IF(EW98=1,MO$8&amp;IF(SUM(EX98:$GO98)=0,"",", "),"")</f>
        <v/>
      </c>
      <c r="MP98" t="str">
        <f>IF(EX98=1,MP$8&amp;IF(SUM(EY98:$GO98)=0,"",", "),"")</f>
        <v/>
      </c>
      <c r="MQ98" t="str">
        <f>IF(EY98=1,MQ$8&amp;IF(SUM(EZ98:$GO98)=0,"",", "),"")</f>
        <v/>
      </c>
      <c r="MR98" t="str">
        <f>IF(EZ98=1,MR$8&amp;IF(SUM(FA98:$GO98)=0,"",", "),"")</f>
        <v/>
      </c>
      <c r="MS98" t="str">
        <f>IF(FA98=1,MS$8&amp;IF(SUM(FB98:$GO98)=0,"",", "),"")</f>
        <v/>
      </c>
      <c r="MT98" t="str">
        <f>IF(FB98=1,MT$8&amp;IF(SUM(FC98:$GO98)=0,"",", "),"")</f>
        <v/>
      </c>
      <c r="MU98" t="str">
        <f>IF(FC98=1,MU$8&amp;IF(SUM(FD98:$GO98)=0,"",", "),"")</f>
        <v/>
      </c>
      <c r="MV98" t="str">
        <f>IF(FD98=1,MV$8&amp;IF(SUM(FE98:$GO98)=0,"",", "),"")</f>
        <v/>
      </c>
      <c r="MW98" t="str">
        <f>IF(FE98=1,MW$8&amp;IF(SUM(FF98:$GO98)=0,"",", "),"")</f>
        <v/>
      </c>
      <c r="MX98" t="str">
        <f>IF(FF98=1,MX$8&amp;IF(SUM(FG98:$GO98)=0,"",", "),"")</f>
        <v/>
      </c>
      <c r="MY98" t="str">
        <f>IF(FG98=1,MY$8&amp;IF(SUM(FH98:$GO98)=0,"",", "),"")</f>
        <v/>
      </c>
      <c r="MZ98" t="str">
        <f>IF(FH98=1,MZ$8&amp;IF(SUM(FI98:$GO98)=0,"",", "),"")</f>
        <v/>
      </c>
      <c r="NA98" t="str">
        <f>IF(FI98=1,NA$8&amp;IF(SUM(FJ98:$GO98)=0,"",", "),"")</f>
        <v/>
      </c>
      <c r="NB98" t="str">
        <f>IF(FJ98=1,NB$8&amp;IF(SUM(FK98:$GO98)=0,"",", "),"")</f>
        <v/>
      </c>
      <c r="NC98" t="str">
        <f>IF(FK98=1,NC$8&amp;IF(SUM(FL98:$GO98)=0,"",", "),"")</f>
        <v/>
      </c>
      <c r="ND98" t="str">
        <f>IF(FL98=1,ND$8&amp;IF(SUM(FM98:$GO98)=0,"",", "),"")</f>
        <v/>
      </c>
      <c r="NE98" t="str">
        <f>IF(FM98=1,NE$8&amp;IF(SUM(FN98:$GO98)=0,"",", "),"")</f>
        <v/>
      </c>
      <c r="NF98" t="str">
        <f>IF(FN98=1,NF$8&amp;IF(SUM(FO98:$GO98)=0,"",", "),"")</f>
        <v/>
      </c>
      <c r="NG98" t="str">
        <f>IF(FO98=1,NG$8&amp;IF(SUM(FP98:$GO98)=0,"",", "),"")</f>
        <v/>
      </c>
      <c r="NH98" t="str">
        <f>IF(FP98=1,NH$8&amp;IF(SUM(FQ98:$GO98)=0,"",", "),"")</f>
        <v/>
      </c>
      <c r="NI98" t="str">
        <f>IF(FQ98=1,NI$8&amp;IF(SUM(FR98:$GO98)=0,"",", "),"")</f>
        <v/>
      </c>
      <c r="NJ98" t="str">
        <f>IF(FR98=1,NJ$8&amp;IF(SUM(FS98:$GO98)=0,"",", "),"")</f>
        <v/>
      </c>
      <c r="NK98" t="str">
        <f>IF(FS98=1,NK$8&amp;IF(SUM(FT98:$GO98)=0,"",", "),"")</f>
        <v/>
      </c>
      <c r="NL98" t="str">
        <f>IF(FT98=1,NL$8&amp;IF(SUM(FU98:$GO98)=0,"",", "),"")</f>
        <v/>
      </c>
      <c r="NM98" t="str">
        <f>IF(FU98=1,NM$8&amp;IF(SUM(FV98:$GO98)=0,"",", "),"")</f>
        <v/>
      </c>
      <c r="NN98" t="str">
        <f>IF(FV98=1,NN$8&amp;IF(SUM(FW98:$GO98)=0,"",", "),"")</f>
        <v/>
      </c>
      <c r="NO98" t="str">
        <f>IF(FW98=1,NO$8&amp;IF(SUM(FX98:$GO98)=0,"",", "),"")</f>
        <v/>
      </c>
      <c r="NP98" t="str">
        <f>IF(FX98=1,NP$8&amp;IF(SUM(FY98:$GO98)=0,"",", "),"")</f>
        <v/>
      </c>
      <c r="NQ98" t="str">
        <f>IF(FY98=1,NQ$8&amp;IF(SUM(FZ98:$GO98)=0,"",", "),"")</f>
        <v/>
      </c>
      <c r="NR98" t="str">
        <f>IF(FZ98=1,NR$8&amp;IF(SUM(GA98:$GO98)=0,"",", "),"")</f>
        <v/>
      </c>
      <c r="NS98" t="str">
        <f>IF(GA98=1,NS$8&amp;IF(SUM(GB98:$GO98)=0,"",", "),"")</f>
        <v/>
      </c>
      <c r="NT98" t="str">
        <f>IF(GB98=1,NT$8&amp;IF(SUM(GC98:$GO98)=0,"",", "),"")</f>
        <v/>
      </c>
      <c r="NU98" t="str">
        <f>IF(GC98=1,NU$8&amp;IF(SUM(GD98:$GO98)=0,"",", "),"")</f>
        <v/>
      </c>
      <c r="NV98" t="str">
        <f>IF(GD98=1,NV$8&amp;IF(SUM(GE98:$GO98)=0,"",", "),"")</f>
        <v/>
      </c>
      <c r="NW98" t="str">
        <f>IF(GE98=1,NW$8&amp;IF(SUM(GF98:$GO98)=0,"",", "),"")</f>
        <v/>
      </c>
      <c r="NX98" t="str">
        <f>IF(GF98=1,NX$8&amp;IF(SUM(GG98:$GO98)=0,"",", "),"")</f>
        <v/>
      </c>
      <c r="NY98" t="str">
        <f>IF(GG98=1,NY$8&amp;IF(SUM(GH98:$GO98)=0,"",", "),"")</f>
        <v/>
      </c>
      <c r="NZ98" t="str">
        <f>IF(GH98=1,NZ$8&amp;IF(SUM(GI98:$GO98)=0,"",", "),"")</f>
        <v/>
      </c>
      <c r="OA98" t="str">
        <f>IF(GI98=1,OA$8&amp;IF(SUM(GJ98:$GO98)=0,"",", "),"")</f>
        <v/>
      </c>
      <c r="OB98" t="str">
        <f>IF(GJ98=1,OB$8&amp;IF(SUM(GK98:$GO98)=0,"",", "),"")</f>
        <v/>
      </c>
      <c r="OC98" t="str">
        <f>IF(GK98=1,OC$8&amp;IF(SUM(GL98:$GO98)=0,"",", "),"")</f>
        <v/>
      </c>
      <c r="OD98" t="str">
        <f>IF(GL98=1,OD$8&amp;IF(SUM(GM98:$GO98)=0,"",", "),"")</f>
        <v/>
      </c>
      <c r="OE98" t="str">
        <f>IF(GM98=1,OE$8&amp;IF(SUM(GN98:$GO98)=0,"",", "),"")</f>
        <v/>
      </c>
      <c r="OF98" t="str">
        <f>IF(GN98=1,OF$8&amp;IF(SUM(GO98:$GO98)=0,"",", "),"")</f>
        <v/>
      </c>
      <c r="OG98" t="str">
        <f t="shared" si="141"/>
        <v/>
      </c>
      <c r="OH98" t="str">
        <f>IF(GP98=1,OH$8&amp;IF(SUM(GQ98:$IM98)=0,"",", "),"")</f>
        <v/>
      </c>
      <c r="OI98" t="str">
        <f>IF(GQ98=1,OI$8&amp;IF(SUM(GR98:$IM98)=0,"",", "),"")</f>
        <v/>
      </c>
      <c r="OJ98" t="str">
        <f>IF(GR98=1,OJ$8&amp;IF(SUM(GS98:$IM98)=0,"",", "),"")</f>
        <v/>
      </c>
      <c r="OK98" t="str">
        <f>IF(GS98=1,OK$8&amp;IF(SUM(GT98:$IM98)=0,"",", "),"")</f>
        <v/>
      </c>
      <c r="OL98" t="str">
        <f>IF(GT98=1,OL$8&amp;IF(SUM(GU98:$IM98)=0,"",", "),"")</f>
        <v/>
      </c>
      <c r="OM98" t="str">
        <f>IF(GU98=1,OM$8&amp;IF(SUM(GV98:$IM98)=0,"",", "),"")</f>
        <v/>
      </c>
      <c r="ON98" t="str">
        <f>IF(GV98=1,ON$8&amp;IF(SUM(GW98:$IM98)=0,"",", "),"")</f>
        <v/>
      </c>
      <c r="OO98" t="str">
        <f>IF(GW98=1,OO$8&amp;IF(SUM(GX98:$IM98)=0,"",", "),"")</f>
        <v/>
      </c>
      <c r="OP98" t="str">
        <f>IF(GX98=1,OP$8&amp;IF(SUM(GY98:$IM98)=0,"",", "),"")</f>
        <v/>
      </c>
      <c r="OQ98" t="str">
        <f>IF(GY98=1,OQ$8&amp;IF(SUM(GZ98:$IM98)=0,"",", "),"")</f>
        <v/>
      </c>
      <c r="OR98" t="str">
        <f>IF(GZ98=1,OR$8&amp;IF(SUM(HA98:$IM98)=0,"",", "),"")</f>
        <v/>
      </c>
      <c r="OS98" t="str">
        <f>IF(HA98=1,OS$8&amp;IF(SUM(HB98:$IM98)=0,"",", "),"")</f>
        <v/>
      </c>
      <c r="OT98" t="str">
        <f>IF(HB98=1,OT$8&amp;IF(SUM(HC98:$IM98)=0,"",", "),"")</f>
        <v/>
      </c>
      <c r="OU98" t="str">
        <f>IF(HC98=1,OU$8&amp;IF(SUM(HD98:$IM98)=0,"",", "),"")</f>
        <v/>
      </c>
      <c r="OV98" t="str">
        <f>IF(HD98=1,OV$8&amp;IF(SUM(HE98:$IM98)=0,"",", "),"")</f>
        <v/>
      </c>
      <c r="OW98" t="str">
        <f>IF(HE98=1,OW$8&amp;IF(SUM(HF98:$IM98)=0,"",", "),"")</f>
        <v/>
      </c>
      <c r="OX98" t="str">
        <f>IF(HF98=1,OX$8&amp;IF(SUM(HG98:$IM98)=0,"",", "),"")</f>
        <v/>
      </c>
      <c r="OY98" t="str">
        <f>IF(HG98=1,OY$8&amp;IF(SUM(HH98:$IM98)=0,"",", "),"")</f>
        <v/>
      </c>
      <c r="OZ98" t="str">
        <f>IF(HH98=1,OZ$8&amp;IF(SUM(HI98:$IM98)=0,"",", "),"")</f>
        <v/>
      </c>
      <c r="PA98" t="str">
        <f>IF(HI98=1,PA$8&amp;IF(SUM(HJ98:$IM98)=0,"",", "),"")</f>
        <v/>
      </c>
      <c r="PB98" t="str">
        <f>IF(HJ98=1,PB$8&amp;IF(SUM(HK98:$IM98)=0,"",", "),"")</f>
        <v/>
      </c>
      <c r="PC98" t="str">
        <f>IF(HK98=1,PC$8&amp;IF(SUM(HL98:$IM98)=0,"",", "),"")</f>
        <v/>
      </c>
      <c r="PD98" t="str">
        <f>IF(HL98=1,PD$8&amp;IF(SUM(HM98:$IM98)=0,"",", "),"")</f>
        <v/>
      </c>
      <c r="PE98" t="str">
        <f>IF(HM98=1,PE$8&amp;IF(SUM(HN98:$IM98)=0,"",", "),"")</f>
        <v/>
      </c>
      <c r="PF98" t="str">
        <f>IF(HN98=1,PF$8&amp;IF(SUM(HO98:$IM98)=0,"",", "),"")</f>
        <v/>
      </c>
      <c r="PG98" t="str">
        <f>IF(HO98=1,PG$8&amp;IF(SUM(HP98:$IM98)=0,"",", "),"")</f>
        <v/>
      </c>
      <c r="PH98" t="str">
        <f>IF(HP98=1,PH$8&amp;IF(SUM(HQ98:$IM98)=0,"",", "),"")</f>
        <v/>
      </c>
      <c r="PI98" t="str">
        <f>IF(HQ98=1,PI$8&amp;IF(SUM(HR98:$IM98)=0,"",", "),"")</f>
        <v/>
      </c>
      <c r="PJ98" t="str">
        <f>IF(HR98=1,PJ$8&amp;IF(SUM(HS98:$IM98)=0,"",", "),"")</f>
        <v/>
      </c>
      <c r="PK98" t="str">
        <f>IF(HS98=1,PK$8&amp;IF(SUM(HT98:$IM98)=0,"",", "),"")</f>
        <v/>
      </c>
      <c r="PL98" t="str">
        <f>IF(HT98=1,PL$8&amp;IF(SUM(HU98:$IM98)=0,"",", "),"")</f>
        <v/>
      </c>
      <c r="PM98" t="str">
        <f>IF(HU98=1,PM$8&amp;IF(SUM(HV98:$IM98)=0,"",", "),"")</f>
        <v/>
      </c>
      <c r="PN98" t="str">
        <f>IF(HV98=1,PN$8&amp;IF(SUM(HW98:$IM98)=0,"",", "),"")</f>
        <v/>
      </c>
      <c r="PO98" t="str">
        <f>IF(HW98=1,PO$8&amp;IF(SUM(HX98:$IM98)=0,"",", "),"")</f>
        <v/>
      </c>
      <c r="PP98" t="str">
        <f>IF(HX98=1,PP$8&amp;IF(SUM(HY98:$IM98)=0,"",", "),"")</f>
        <v/>
      </c>
      <c r="PQ98" t="str">
        <f>IF(HY98=1,PQ$8&amp;IF(SUM(HZ98:$IM98)=0,"",", "),"")</f>
        <v/>
      </c>
      <c r="PR98" t="str">
        <f>IF(HZ98=1,PR$8&amp;IF(SUM(IA98:$IM98)=0,"",", "),"")</f>
        <v/>
      </c>
      <c r="PS98" t="str">
        <f>IF(IA98=1,PS$8&amp;IF(SUM(IB98:$IM98)=0,"",", "),"")</f>
        <v/>
      </c>
      <c r="PT98" t="str">
        <f>IF(IB98=1,PT$8&amp;IF(SUM(IC98:$IM98)=0,"",", "),"")</f>
        <v/>
      </c>
      <c r="PU98" t="str">
        <f>IF(IC98=1,PU$8&amp;IF(SUM(ID98:$IM98)=0,"",", "),"")</f>
        <v/>
      </c>
      <c r="PV98" t="str">
        <f>IF(ID98=1,PV$8&amp;IF(SUM(IE98:$IM98)=0,"",", "),"")</f>
        <v/>
      </c>
      <c r="PW98" t="str">
        <f>IF(IE98=1,PW$8&amp;IF(SUM(IF98:$IM98)=0,"",", "),"")</f>
        <v/>
      </c>
      <c r="PX98" t="str">
        <f>IF(IF98=1,PX$8&amp;IF(SUM(IG98:$IM98)=0,"",", "),"")</f>
        <v/>
      </c>
      <c r="PY98" t="str">
        <f>IF(IG98=1,PY$8&amp;IF(SUM(IH98:$IM98)=0,"",", "),"")</f>
        <v/>
      </c>
      <c r="PZ98" t="str">
        <f>IF(IH98=1,PZ$8&amp;IF(SUM(II98:$IM98)=0,"",", "),"")</f>
        <v/>
      </c>
      <c r="QA98" t="str">
        <f>IF(II98=1,QA$8&amp;IF(SUM(IJ98:$IM98)=0,"",", "),"")</f>
        <v/>
      </c>
      <c r="QB98" t="str">
        <f>IF(IJ98=1,QB$8&amp;IF(SUM(IK98:$IM98)=0,"",", "),"")</f>
        <v/>
      </c>
      <c r="QC98" t="str">
        <f>IF(IK98=1,QC$8&amp;IF(SUM(IL98:$IM98)=0,"",", "),"")</f>
        <v/>
      </c>
      <c r="QD98" t="str">
        <f>IF(IL98=1,QD$8&amp;IF(SUM(IM98:$IM98)=0,"",", "),"")</f>
        <v/>
      </c>
      <c r="QE98" t="str">
        <f t="shared" si="142"/>
        <v/>
      </c>
      <c r="QF98" t="str">
        <f>IF(IN98=1,QF$8&amp;IF(SUM(IO98:$KK98)=0,"",", "),"")</f>
        <v/>
      </c>
      <c r="QG98" t="str">
        <f>IF(IO98=1,QG$8&amp;IF(SUM(IP98:$KK98)=0,"",", "),"")</f>
        <v/>
      </c>
      <c r="QH98" t="str">
        <f>IF(IP98=1,QH$8&amp;IF(SUM(IQ98:$KK98)=0,"",", "),"")</f>
        <v/>
      </c>
      <c r="QI98" t="str">
        <f>IF(IQ98=1,QI$8&amp;IF(SUM(IR98:$KK98)=0,"",", "),"")</f>
        <v/>
      </c>
      <c r="QJ98" t="str">
        <f>IF(IR98=1,QJ$8&amp;IF(SUM(IS98:$KK98)=0,"",", "),"")</f>
        <v/>
      </c>
      <c r="QK98" t="str">
        <f>IF(IS98=1,QK$8&amp;IF(SUM(IT98:$KK98)=0,"",", "),"")</f>
        <v/>
      </c>
      <c r="QL98" t="str">
        <f>IF(IT98=1,QL$8&amp;IF(SUM(IU98:$KK98)=0,"",", "),"")</f>
        <v/>
      </c>
      <c r="QM98" t="str">
        <f>IF(IU98=1,QM$8&amp;IF(SUM(IV98:$KK98)=0,"",", "),"")</f>
        <v/>
      </c>
      <c r="QN98" t="str">
        <f>IF(IV98=1,QN$8&amp;IF(SUM(IW98:$KK98)=0,"",", "),"")</f>
        <v/>
      </c>
      <c r="QO98" t="str">
        <f>IF(IW98=1,QO$8&amp;IF(SUM(IX98:$KK98)=0,"",", "),"")</f>
        <v/>
      </c>
      <c r="QP98" t="str">
        <f>IF(IX98=1,QP$8&amp;IF(SUM(IY98:$KK98)=0,"",", "),"")</f>
        <v/>
      </c>
      <c r="QQ98" t="str">
        <f>IF(IY98=1,QQ$8&amp;IF(SUM(IZ98:$KK98)=0,"",", "),"")</f>
        <v/>
      </c>
      <c r="QR98" t="str">
        <f>IF(IZ98=1,QR$8&amp;IF(SUM(JA98:$KK98)=0,"",", "),"")</f>
        <v/>
      </c>
      <c r="QS98" t="str">
        <f>IF(JA98=1,QS$8&amp;IF(SUM(JB98:$KK98)=0,"",", "),"")</f>
        <v/>
      </c>
      <c r="QT98" t="str">
        <f>IF(JB98=1,QT$8&amp;IF(SUM(JC98:$KK98)=0,"",", "),"")</f>
        <v/>
      </c>
      <c r="QU98" t="str">
        <f>IF(JC98=1,QU$8&amp;IF(SUM(JD98:$KK98)=0,"",", "),"")</f>
        <v/>
      </c>
      <c r="QV98" t="str">
        <f>IF(JD98=1,QV$8&amp;IF(SUM(JE98:$KK98)=0,"",", "),"")</f>
        <v/>
      </c>
      <c r="QW98" t="str">
        <f>IF(JE98=1,QW$8&amp;IF(SUM(JF98:$KK98)=0,"",", "),"")</f>
        <v/>
      </c>
      <c r="QX98" t="str">
        <f>IF(JF98=1,QX$8&amp;IF(SUM(JG98:$KK98)=0,"",", "),"")</f>
        <v/>
      </c>
      <c r="QY98" t="str">
        <f>IF(JG98=1,QY$8&amp;IF(SUM(JH98:$KK98)=0,"",", "),"")</f>
        <v/>
      </c>
      <c r="QZ98" t="str">
        <f>IF(JH98=1,QZ$8&amp;IF(SUM(JI98:$KK98)=0,"",", "),"")</f>
        <v/>
      </c>
      <c r="RA98" t="str">
        <f>IF(JI98=1,RA$8&amp;IF(SUM(JJ98:$KK98)=0,"",", "),"")</f>
        <v/>
      </c>
      <c r="RB98" t="str">
        <f>IF(JJ98=1,RB$8&amp;IF(SUM(JK98:$KK98)=0,"",", "),"")</f>
        <v/>
      </c>
      <c r="RC98" t="str">
        <f>IF(JK98=1,RC$8&amp;IF(SUM(JL98:$KK98)=0,"",", "),"")</f>
        <v/>
      </c>
      <c r="RD98" t="str">
        <f>IF(JL98=1,RD$8&amp;IF(SUM(JM98:$KK98)=0,"",", "),"")</f>
        <v/>
      </c>
      <c r="RE98" t="str">
        <f>IF(JM98=1,RE$8&amp;IF(SUM(JN98:$KK98)=0,"",", "),"")</f>
        <v/>
      </c>
      <c r="RF98" t="str">
        <f>IF(JN98=1,RF$8&amp;IF(SUM(JO98:$KK98)=0,"",", "),"")</f>
        <v/>
      </c>
      <c r="RG98" t="str">
        <f>IF(JO98=1,RG$8&amp;IF(SUM(JP98:$KK98)=0,"",", "),"")</f>
        <v/>
      </c>
      <c r="RH98" t="str">
        <f>IF(JP98=1,RH$8&amp;IF(SUM(JQ98:$KK98)=0,"",", "),"")</f>
        <v/>
      </c>
      <c r="RI98" t="str">
        <f>IF(JQ98=1,RI$8&amp;IF(SUM(JR98:$KK98)=0,"",", "),"")</f>
        <v/>
      </c>
      <c r="RJ98" t="str">
        <f>IF(JR98=1,RJ$8&amp;IF(SUM(JS98:$KK98)=0,"",", "),"")</f>
        <v/>
      </c>
      <c r="RK98" t="str">
        <f>IF(JS98=1,RK$8&amp;IF(SUM(JT98:$KK98)=0,"",", "),"")</f>
        <v/>
      </c>
      <c r="RL98" t="str">
        <f>IF(JT98=1,RL$8&amp;IF(SUM(JU98:$KK98)=0,"",", "),"")</f>
        <v/>
      </c>
      <c r="RM98" t="str">
        <f>IF(JU98=1,RM$8&amp;IF(SUM(JV98:$KK98)=0,"",", "),"")</f>
        <v/>
      </c>
      <c r="RN98" t="str">
        <f>IF(JV98=1,RN$8&amp;IF(SUM(JW98:$KK98)=0,"",", "),"")</f>
        <v/>
      </c>
      <c r="RO98" t="str">
        <f>IF(JW98=1,RO$8&amp;IF(SUM(JX98:$KK98)=0,"",", "),"")</f>
        <v/>
      </c>
      <c r="RP98" t="str">
        <f>IF(JX98=1,RP$8&amp;IF(SUM(JY98:$KK98)=0,"",", "),"")</f>
        <v/>
      </c>
      <c r="RQ98" t="str">
        <f>IF(JY98=1,RQ$8&amp;IF(SUM(JZ98:$KK98)=0,"",", "),"")</f>
        <v/>
      </c>
      <c r="RR98" t="str">
        <f>IF(JZ98=1,RR$8&amp;IF(SUM(KA98:$KK98)=0,"",", "),"")</f>
        <v/>
      </c>
      <c r="RS98" t="str">
        <f>IF(KA98=1,RS$8&amp;IF(SUM(KB98:$KK98)=0,"",", "),"")</f>
        <v/>
      </c>
      <c r="RT98" t="str">
        <f>IF(KB98=1,RT$8&amp;IF(SUM(KC98:$KK98)=0,"",", "),"")</f>
        <v/>
      </c>
      <c r="RU98" t="str">
        <f>IF(KC98=1,RU$8&amp;IF(SUM(KD98:$KK98)=0,"",", "),"")</f>
        <v/>
      </c>
      <c r="RV98" t="str">
        <f>IF(KD98=1,RV$8&amp;IF(SUM(KE98:$KK98)=0,"",", "),"")</f>
        <v/>
      </c>
      <c r="RW98" t="str">
        <f>IF(KE98=1,RW$8&amp;IF(SUM(KF98:$KK98)=0,"",", "),"")</f>
        <v/>
      </c>
      <c r="RX98" t="str">
        <f>IF(KF98=1,RX$8&amp;IF(SUM(KG98:$KK98)=0,"",", "),"")</f>
        <v/>
      </c>
      <c r="RY98" t="str">
        <f>IF(KG98=1,RY$8&amp;IF(SUM(KH98:$KK98)=0,"",", "),"")</f>
        <v/>
      </c>
      <c r="RZ98" t="str">
        <f>IF(KH98=1,RZ$8&amp;IF(SUM(KI98:$KK98)=0,"",", "),"")</f>
        <v/>
      </c>
      <c r="SA98" t="str">
        <f>IF(KI98=1,SA$8&amp;IF(SUM(KJ98:$KK98)=0,"",", "),"")</f>
        <v/>
      </c>
      <c r="SB98" t="str">
        <f>IF(KJ98=1,SB$8&amp;IF(SUM(KK98:$KK98)=0,"",", "),"")</f>
        <v/>
      </c>
      <c r="SC98" t="str">
        <f t="shared" si="143"/>
        <v/>
      </c>
    </row>
    <row r="99" spans="1:497" ht="60" customHeight="1" x14ac:dyDescent="0.45">
      <c r="A99" s="62"/>
      <c r="B99" s="212" t="str">
        <f t="shared" si="72"/>
        <v/>
      </c>
      <c r="C99" s="212" t="str">
        <f t="shared" si="131"/>
        <v/>
      </c>
      <c r="D99" s="212" t="str">
        <f t="shared" si="132"/>
        <v/>
      </c>
      <c r="E99" s="212" t="str">
        <f t="shared" si="133"/>
        <v/>
      </c>
      <c r="F99" s="212" t="str">
        <f t="shared" si="134"/>
        <v/>
      </c>
      <c r="G99" s="237" t="str">
        <f>IF('EDCI Data'!B99="","",'EDCI Data'!B99)</f>
        <v/>
      </c>
      <c r="H99" s="238" t="str">
        <f>IF('EDCI Data'!C99="","",'EDCI Data'!C99)</f>
        <v/>
      </c>
      <c r="I99" s="239" t="str">
        <f>IF('EDCI Data'!D99="","",'EDCI Data'!D99)</f>
        <v/>
      </c>
      <c r="J99" s="240" t="str">
        <f>IF('EDCI Data'!E99="","",'EDCI Data'!E99)</f>
        <v/>
      </c>
      <c r="K99" s="237" t="str">
        <f>IF('EDCI Data'!F99="","",'EDCI Data'!F99)</f>
        <v/>
      </c>
      <c r="L99" s="237" t="str">
        <f>IF('EDCI Data'!G99="","",'EDCI Data'!G99)</f>
        <v/>
      </c>
      <c r="M99" s="237" t="str">
        <f>IF('EDCI Data'!H99="","",'EDCI Data'!H99)</f>
        <v/>
      </c>
      <c r="N99" s="237" t="str">
        <f>IF('EDCI Data'!I99="","",'EDCI Data'!I99)</f>
        <v/>
      </c>
      <c r="O99" s="237" t="str">
        <f>IF('EDCI Data'!J99="","",'EDCI Data'!J99)</f>
        <v/>
      </c>
      <c r="P99" s="237" t="str">
        <f>IF('EDCI Data'!K99="","",'EDCI Data'!K99)</f>
        <v/>
      </c>
      <c r="Q99" s="241" t="str">
        <f>IF('EDCI Data'!L99="","",'EDCI Data'!L99)</f>
        <v/>
      </c>
      <c r="R99" s="241" t="str">
        <f>IF('EDCI Data'!M99="","",'EDCI Data'!M99)</f>
        <v/>
      </c>
      <c r="S99" s="237" t="str">
        <f>IF('EDCI Data'!N99="","",'EDCI Data'!N99)</f>
        <v/>
      </c>
      <c r="T99" s="237" t="str">
        <f>IF('EDCI Data'!O99="","",'EDCI Data'!O99)</f>
        <v/>
      </c>
      <c r="U99" s="237" t="str">
        <f>IF('EDCI Data'!P99="","",'EDCI Data'!P99)</f>
        <v/>
      </c>
      <c r="V99" s="237" t="str">
        <f>IF('EDCI Data'!Q99="","",'EDCI Data'!Q99)</f>
        <v/>
      </c>
      <c r="W99" s="242" t="str">
        <f>IF('EDCI Data'!R99="","",'EDCI Data'!R99)</f>
        <v/>
      </c>
      <c r="X99" s="243" t="str">
        <f>IF('EDCI Data'!S99="","",'EDCI Data'!S99)</f>
        <v/>
      </c>
      <c r="Y99" s="243" t="str">
        <f>IF('EDCI Data'!T99="","",'EDCI Data'!T99)</f>
        <v/>
      </c>
      <c r="Z99" s="244" t="str">
        <f>IF('EDCI Data'!U99="","",'EDCI Data'!U99)</f>
        <v/>
      </c>
      <c r="AA99" s="237" t="str">
        <f>IF('EDCI Data'!V99="","",'EDCI Data'!V99)</f>
        <v/>
      </c>
      <c r="AB99" s="244" t="str">
        <f>IF('EDCI Data'!W99="","",'EDCI Data'!W99)</f>
        <v/>
      </c>
      <c r="AC99" s="237" t="str">
        <f>IF('EDCI Data'!X99="","",'EDCI Data'!X99)</f>
        <v/>
      </c>
      <c r="AD99" s="244" t="str">
        <f>IF('EDCI Data'!Y99="","",'EDCI Data'!Y99)</f>
        <v/>
      </c>
      <c r="AE99" s="237" t="str">
        <f>IF('EDCI Data'!Z99="","",'EDCI Data'!Z99)</f>
        <v/>
      </c>
      <c r="AF99" s="237" t="str">
        <f>IF('EDCI Data'!AA99="","",'EDCI Data'!AA99)</f>
        <v/>
      </c>
      <c r="AG99" s="237" t="str">
        <f>IF('EDCI Data'!AB99="","",'EDCI Data'!AB99)</f>
        <v/>
      </c>
      <c r="AH99" s="237" t="str">
        <f>IF('EDCI Data'!AC99="","",'EDCI Data'!AC99)</f>
        <v/>
      </c>
      <c r="AI99" s="237" t="str">
        <f>IF('EDCI Data'!AD99="","",'EDCI Data'!AD99)</f>
        <v/>
      </c>
      <c r="AJ99" s="237" t="str">
        <f>IF('EDCI Data'!AE99="","",'EDCI Data'!AE99)</f>
        <v/>
      </c>
      <c r="AK99" s="237" t="str">
        <f>IF('EDCI Data'!AF99="","",'EDCI Data'!AF99)</f>
        <v/>
      </c>
      <c r="AL99" s="237" t="str">
        <f>IF('EDCI Data'!AG99="","",'EDCI Data'!AG99)</f>
        <v/>
      </c>
      <c r="AM99" s="237" t="str">
        <f>IF('EDCI Data'!AH99="","",'EDCI Data'!AH99)</f>
        <v/>
      </c>
      <c r="AN99" s="237" t="str">
        <f>IF('EDCI Data'!AI99="","",'EDCI Data'!AI99)</f>
        <v/>
      </c>
      <c r="AO99" s="237" t="str">
        <f>IF('EDCI Data'!AJ99="","",'EDCI Data'!AJ99)</f>
        <v/>
      </c>
      <c r="AP99" s="237" t="str">
        <f>IF('EDCI Data'!AK99="","",'EDCI Data'!AK99)</f>
        <v/>
      </c>
      <c r="AQ99" s="237" t="str">
        <f>IF('EDCI Data'!AL99="","",'EDCI Data'!AL99)</f>
        <v/>
      </c>
      <c r="AR99" s="237" t="str">
        <f>IF('EDCI Data'!AM99="","",'EDCI Data'!AM99)</f>
        <v/>
      </c>
      <c r="AS99" s="237" t="str">
        <f>IF('EDCI Data'!AN99="","",'EDCI Data'!AN99)</f>
        <v/>
      </c>
      <c r="AT99" s="237" t="str">
        <f>IF('EDCI Data'!AO99="","",'EDCI Data'!AO99)</f>
        <v/>
      </c>
      <c r="AU99" s="237" t="str">
        <f>IF('EDCI Data'!AP99="","",'EDCI Data'!AP99)</f>
        <v/>
      </c>
      <c r="AV99" s="237" t="str">
        <f>IF('EDCI Data'!AQ99="","",'EDCI Data'!AQ99)</f>
        <v/>
      </c>
      <c r="AW99" s="237" t="str">
        <f>IF('EDCI Data'!AR99="","",'EDCI Data'!AR99)</f>
        <v/>
      </c>
      <c r="AX99" s="237" t="str">
        <f>IF('EDCI Data'!AS99="","",'EDCI Data'!AS99)</f>
        <v/>
      </c>
      <c r="AY99" s="237" t="str">
        <f>IF('EDCI Data'!AT99="","",'EDCI Data'!AT99)</f>
        <v/>
      </c>
      <c r="AZ99" s="237" t="str">
        <f>IF('EDCI Data'!AU99="","",'EDCI Data'!AU99)</f>
        <v/>
      </c>
      <c r="BA99" s="237" t="str">
        <f>IF('EDCI Data'!AV99="","",'EDCI Data'!AV99)</f>
        <v/>
      </c>
      <c r="BB99" s="245" t="str">
        <f>IF('EDCI Data'!AW99="","",'EDCI Data'!AW99)</f>
        <v/>
      </c>
      <c r="BC99" s="245" t="str">
        <f>IF('EDCI Data'!AX99="","",'EDCI Data'!AX99)</f>
        <v/>
      </c>
      <c r="BD99" s="246" t="str">
        <f t="shared" si="135"/>
        <v/>
      </c>
      <c r="BE99" s="247" t="str">
        <f>IF('EDCI Data'!AY99="","",'EDCI Data'!AY99)</f>
        <v/>
      </c>
      <c r="BF99" s="247" t="str">
        <f>IF('EDCI Data'!AZ99="","",'EDCI Data'!AZ99)</f>
        <v/>
      </c>
      <c r="BG99" s="247" t="str">
        <f>IF('EDCI Data'!BA99="","",'EDCI Data'!BA99)</f>
        <v/>
      </c>
      <c r="BH99" s="247" t="str">
        <f>IF('EDCI Data'!BB99="","",'EDCI Data'!BB99)</f>
        <v/>
      </c>
      <c r="BI99" s="247" t="str">
        <f>IF('EDCI Data'!BC99="","",'EDCI Data'!BC99)</f>
        <v/>
      </c>
      <c r="BJ99" s="247" t="str">
        <f>IF('EDCI Data'!BD99="","",'EDCI Data'!BD99)</f>
        <v/>
      </c>
      <c r="BK99" s="247" t="str">
        <f>IF('EDCI Data'!BE99="","",'EDCI Data'!BE99)</f>
        <v/>
      </c>
      <c r="BL99" s="247" t="str">
        <f>IF('EDCI Data'!BF99="","",'EDCI Data'!BF99)</f>
        <v/>
      </c>
      <c r="BM99" s="247" t="str">
        <f>IF('EDCI Data'!BG99="","",'EDCI Data'!BG99)</f>
        <v/>
      </c>
      <c r="BN99" s="248" t="str">
        <f>IF('EDCI Data'!BH99="","",'EDCI Data'!BH99)</f>
        <v/>
      </c>
      <c r="BO99" s="248" t="str">
        <f>IF('EDCI Data'!BI99="","",'EDCI Data'!BI99)</f>
        <v/>
      </c>
      <c r="BP99" s="249" t="str">
        <f>IF('EDCI Data'!BJ99="","",'EDCI Data'!BJ99)</f>
        <v/>
      </c>
      <c r="BQ99" s="248" t="str">
        <f>IF('EDCI Data'!BK99="","",'EDCI Data'!BK99)</f>
        <v/>
      </c>
      <c r="BR99" s="248" t="str">
        <f>IF('EDCI Data'!BL99="","",'EDCI Data'!BL99)</f>
        <v/>
      </c>
      <c r="BS99" s="250" t="str">
        <f>IF('EDCI Data'!BM99="","",'EDCI Data'!BM99)</f>
        <v/>
      </c>
      <c r="BT99" s="251" t="str">
        <f>IF('EDCI Data'!BN99="","",'EDCI Data'!BN99)</f>
        <v/>
      </c>
      <c r="BU99" s="246" t="str">
        <f>IF('EDCI Data'!BO99="","",'EDCI Data'!BO99)</f>
        <v/>
      </c>
      <c r="BV99" s="252">
        <f t="shared" si="136"/>
        <v>0</v>
      </c>
      <c r="BW99" s="252">
        <f t="shared" si="137"/>
        <v>0</v>
      </c>
      <c r="BX99" s="252">
        <f t="shared" si="138"/>
        <v>0</v>
      </c>
      <c r="BY99" s="252">
        <f t="shared" si="139"/>
        <v>0</v>
      </c>
      <c r="BZ99" t="str">
        <f t="shared" si="73"/>
        <v/>
      </c>
      <c r="CA99" s="253"/>
      <c r="CB99"/>
      <c r="CC99"/>
      <c r="CD99"/>
      <c r="CE99" t="str">
        <f t="shared" si="74"/>
        <v/>
      </c>
      <c r="CF99"/>
      <c r="CG99" t="str">
        <f t="shared" si="75"/>
        <v/>
      </c>
      <c r="CH99" t="str">
        <f t="shared" si="76"/>
        <v/>
      </c>
      <c r="CI99" t="str">
        <f t="shared" si="77"/>
        <v/>
      </c>
      <c r="CJ99" t="str">
        <f t="shared" si="78"/>
        <v/>
      </c>
      <c r="CK99"/>
      <c r="CL99"/>
      <c r="CM99" t="str">
        <f t="shared" si="79"/>
        <v/>
      </c>
      <c r="CN99" t="str">
        <f t="shared" si="80"/>
        <v/>
      </c>
      <c r="CO99" t="str">
        <f t="shared" si="81"/>
        <v/>
      </c>
      <c r="CP99" t="str">
        <f t="shared" si="82"/>
        <v/>
      </c>
      <c r="CQ99"/>
      <c r="CR99" t="str" cm="1">
        <f t="array" ref="CR99">IF(COUNTIFS($BZ$10:$BZ$259,$BZ99,$I$10:$I$259,$I99+1)&gt;0,IF(X99&lt;&gt;INDEX(Y$10:Y$259,MATCH(1,INDEX(($BZ99=$BZ$10:$BZ$259)*($I$10:$I$259=$I99+1),0,1),0)),"Number of FTEs in previous year do not align with Number of FTEs in current year across years, by definition these should be equal. Please check and update if required. "&amp;CHAR(10),""),"")</f>
        <v/>
      </c>
      <c r="CS99" t="str" cm="1">
        <f t="array" ref="CS99">IF(COUNTIFS($BZ$10:$BZ$259,$BZ99,$I$10:$I$259,$I99-1)&gt;0,IF(Y99&lt;&gt;INDEX(X$10:X$259,MATCH(1,INDEX(($BZ99=$BZ$10:$BZ$259)*($I$10:$I$259=$I99-1),0,1),0)),"Number of FTEs in previous year do not align with Number of FTEs in current year across years, by definition these should be equal. Please check and update if required. "&amp;CHAR(10),""),"")</f>
        <v/>
      </c>
      <c r="CT99" t="str">
        <f t="shared" si="83"/>
        <v/>
      </c>
      <c r="CU99" t="str">
        <f t="shared" si="84"/>
        <v/>
      </c>
      <c r="CV99"/>
      <c r="CW99" t="str">
        <f t="shared" si="85"/>
        <v/>
      </c>
      <c r="CX99"/>
      <c r="CY99" t="str">
        <f t="shared" si="86"/>
        <v/>
      </c>
      <c r="CZ99"/>
      <c r="DA99" t="str">
        <f t="shared" si="87"/>
        <v/>
      </c>
      <c r="DB99"/>
      <c r="DC99"/>
      <c r="DD99"/>
      <c r="DE99"/>
      <c r="DF99"/>
      <c r="DG99"/>
      <c r="DH99"/>
      <c r="DI99"/>
      <c r="DJ99"/>
      <c r="DK99"/>
      <c r="DL99"/>
      <c r="DM99"/>
      <c r="DN99"/>
      <c r="DO99"/>
      <c r="DP99"/>
      <c r="DQ99"/>
      <c r="DR99"/>
      <c r="DS99"/>
      <c r="DT99"/>
      <c r="DU99"/>
      <c r="DV99"/>
      <c r="DW99"/>
      <c r="DX99" t="str">
        <f t="shared" si="88"/>
        <v/>
      </c>
      <c r="DY99" t="str">
        <f t="shared" si="89"/>
        <v/>
      </c>
      <c r="DZ99" t="str">
        <f t="shared" si="90"/>
        <v/>
      </c>
      <c r="EA99" t="str">
        <f t="shared" si="91"/>
        <v/>
      </c>
      <c r="EB99" t="str">
        <f t="shared" si="92"/>
        <v/>
      </c>
      <c r="EC99" t="str">
        <f t="shared" si="93"/>
        <v/>
      </c>
      <c r="ED99" t="str">
        <f t="shared" si="94"/>
        <v/>
      </c>
      <c r="EE99" t="str">
        <f t="shared" si="95"/>
        <v/>
      </c>
      <c r="EF99" t="str">
        <f t="shared" si="96"/>
        <v/>
      </c>
      <c r="EG99" t="str">
        <f t="shared" si="97"/>
        <v/>
      </c>
      <c r="EH99" t="str">
        <f t="shared" si="98"/>
        <v/>
      </c>
      <c r="EI99" t="str">
        <f t="shared" si="99"/>
        <v/>
      </c>
      <c r="EJ99"/>
      <c r="EK99"/>
      <c r="EL99"/>
      <c r="EM99"/>
      <c r="EN99"/>
      <c r="EO99"/>
      <c r="EP99"/>
      <c r="EQ99" t="str">
        <f t="shared" si="100"/>
        <v/>
      </c>
      <c r="ER99" t="str">
        <f t="shared" si="101"/>
        <v/>
      </c>
      <c r="ES99" t="str">
        <f t="shared" si="102"/>
        <v/>
      </c>
      <c r="ET99"/>
      <c r="EU99" t="str">
        <f t="shared" si="103"/>
        <v/>
      </c>
      <c r="EV99"/>
      <c r="EW99" t="str">
        <f t="shared" si="104"/>
        <v/>
      </c>
      <c r="EX99"/>
      <c r="EY99" t="str">
        <f t="shared" si="105"/>
        <v/>
      </c>
      <c r="EZ99"/>
      <c r="FA99"/>
      <c r="FB99"/>
      <c r="FC99"/>
      <c r="FD99"/>
      <c r="FE99"/>
      <c r="FF99"/>
      <c r="FG99"/>
      <c r="FH99"/>
      <c r="FI99"/>
      <c r="FJ99"/>
      <c r="FK99"/>
      <c r="FL99"/>
      <c r="FM99"/>
      <c r="FN99"/>
      <c r="FO99"/>
      <c r="FP99"/>
      <c r="FQ99"/>
      <c r="FR99"/>
      <c r="FS99"/>
      <c r="FT99"/>
      <c r="FU99"/>
      <c r="FV99" t="str">
        <f t="shared" si="106"/>
        <v/>
      </c>
      <c r="FW99" t="str">
        <f t="shared" si="107"/>
        <v/>
      </c>
      <c r="FX99"/>
      <c r="FY99" t="str">
        <f t="shared" si="108"/>
        <v/>
      </c>
      <c r="FZ99" t="str">
        <f t="shared" si="109"/>
        <v/>
      </c>
      <c r="GA99" t="str">
        <f t="shared" si="110"/>
        <v/>
      </c>
      <c r="GB99" t="str">
        <f t="shared" si="111"/>
        <v/>
      </c>
      <c r="GC99" t="str">
        <f t="shared" si="112"/>
        <v/>
      </c>
      <c r="GD99" t="str">
        <f t="shared" si="113"/>
        <v/>
      </c>
      <c r="GE99" t="str">
        <f t="shared" si="114"/>
        <v/>
      </c>
      <c r="GF99" t="str">
        <f t="shared" si="115"/>
        <v/>
      </c>
      <c r="GG99" t="str">
        <f t="shared" si="116"/>
        <v/>
      </c>
      <c r="GH99"/>
      <c r="GI99"/>
      <c r="GJ99"/>
      <c r="GK99"/>
      <c r="GL99"/>
      <c r="GM99"/>
      <c r="GN99"/>
      <c r="GO99"/>
      <c r="GP99" t="str">
        <f t="shared" si="117"/>
        <v/>
      </c>
      <c r="GQ99" t="str">
        <f t="shared" si="118"/>
        <v/>
      </c>
      <c r="GR99"/>
      <c r="GS99" t="str">
        <f t="shared" si="119"/>
        <v/>
      </c>
      <c r="GT99"/>
      <c r="GU99" t="str">
        <f t="shared" si="120"/>
        <v/>
      </c>
      <c r="GV99"/>
      <c r="GW99" t="str">
        <f t="shared" si="121"/>
        <v/>
      </c>
      <c r="GX99"/>
      <c r="GY99"/>
      <c r="GZ99"/>
      <c r="HA99"/>
      <c r="HB99"/>
      <c r="HC99"/>
      <c r="HD99"/>
      <c r="HE99"/>
      <c r="HF99"/>
      <c r="HG99"/>
      <c r="HH99"/>
      <c r="HI99"/>
      <c r="HJ99"/>
      <c r="HK99"/>
      <c r="HL99"/>
      <c r="HM99"/>
      <c r="HN99"/>
      <c r="HO99"/>
      <c r="HP99"/>
      <c r="HQ99"/>
      <c r="HR99"/>
      <c r="HS99"/>
      <c r="HT99" t="str">
        <f t="shared" si="122"/>
        <v/>
      </c>
      <c r="HU99" t="str">
        <f t="shared" si="123"/>
        <v/>
      </c>
      <c r="HV99"/>
      <c r="HW99"/>
      <c r="HX99"/>
      <c r="HY99"/>
      <c r="HZ99"/>
      <c r="IA99"/>
      <c r="IB99"/>
      <c r="IC99"/>
      <c r="ID99"/>
      <c r="IE99" t="str">
        <f t="shared" si="124"/>
        <v/>
      </c>
      <c r="IF99"/>
      <c r="IG99"/>
      <c r="IH99"/>
      <c r="II99"/>
      <c r="IJ99"/>
      <c r="IK99"/>
      <c r="IL99"/>
      <c r="IM99"/>
      <c r="IN99"/>
      <c r="IO99"/>
      <c r="IP99"/>
      <c r="IQ99" t="str">
        <f t="shared" si="125"/>
        <v/>
      </c>
      <c r="IR99"/>
      <c r="IS99" t="str">
        <f t="shared" si="126"/>
        <v/>
      </c>
      <c r="IT99"/>
      <c r="IU99" t="str">
        <f t="shared" si="127"/>
        <v/>
      </c>
      <c r="IV99"/>
      <c r="IW99"/>
      <c r="IX99"/>
      <c r="IY99"/>
      <c r="IZ99"/>
      <c r="JA99"/>
      <c r="JB99"/>
      <c r="JC99"/>
      <c r="JD99"/>
      <c r="JE99"/>
      <c r="JF99"/>
      <c r="JG99"/>
      <c r="JH99"/>
      <c r="JI99"/>
      <c r="JJ99"/>
      <c r="JK99"/>
      <c r="JL99"/>
      <c r="JM99"/>
      <c r="JN99"/>
      <c r="JO99"/>
      <c r="JP99"/>
      <c r="JQ99"/>
      <c r="JR99" t="str">
        <f t="shared" si="128"/>
        <v/>
      </c>
      <c r="JS99" t="str">
        <f t="shared" si="129"/>
        <v/>
      </c>
      <c r="JT99"/>
      <c r="JU99"/>
      <c r="JV99"/>
      <c r="JW99"/>
      <c r="JX99"/>
      <c r="JY99"/>
      <c r="JZ99"/>
      <c r="KA99"/>
      <c r="KB99"/>
      <c r="KC99" t="str">
        <f t="shared" si="130"/>
        <v/>
      </c>
      <c r="KD99"/>
      <c r="KE99"/>
      <c r="KF99"/>
      <c r="KG99"/>
      <c r="KH99"/>
      <c r="KI99"/>
      <c r="KJ99"/>
      <c r="KK99"/>
      <c r="KL99" t="str">
        <f>IF(CT99=1,KL$8&amp;IF(SUM(CU99:$EQ99)=0,"",", "),"")</f>
        <v/>
      </c>
      <c r="KM99" t="str">
        <f>IF(CU99=1,KM$8&amp;IF(SUM(CV99:$EQ99)=0,"",", "),"")</f>
        <v/>
      </c>
      <c r="KN99" t="str">
        <f>IF(CV99=1,KN$8&amp;IF(SUM(CW99:$EQ99)=0,"",", "),"")</f>
        <v/>
      </c>
      <c r="KO99" t="str">
        <f>IF(CW99=1,KO$8&amp;IF(SUM(CX99:$EQ99)=0,"",", "),"")</f>
        <v/>
      </c>
      <c r="KP99" t="str">
        <f>IF(CX99=1,KP$8&amp;IF(SUM(CY99:$EQ99)=0,"",", "),"")</f>
        <v/>
      </c>
      <c r="KQ99" t="str">
        <f>IF(CY99=1,KQ$8&amp;IF(SUM(CZ99:$EQ99)=0,"",", "),"")</f>
        <v/>
      </c>
      <c r="KR99" t="str">
        <f>IF(CZ99=1,KR$8&amp;IF(SUM(DA99:$EQ99)=0,"",", "),"")</f>
        <v/>
      </c>
      <c r="KS99" t="str">
        <f>IF(DA99=1,KS$8&amp;IF(SUM(DB99:$EQ99)=0,"",", "),"")</f>
        <v/>
      </c>
      <c r="KT99" t="str">
        <f>IF(DB99=1,KT$8&amp;IF(SUM(DC99:$EQ99)=0,"",", "),"")</f>
        <v/>
      </c>
      <c r="KU99" t="str">
        <f>IF(DC99=1,KU$8&amp;IF(SUM(DD99:$EQ99)=0,"",", "),"")</f>
        <v/>
      </c>
      <c r="KV99" t="str">
        <f>IF(DD99=1,KV$8&amp;IF(SUM(DE99:$EQ99)=0,"",", "),"")</f>
        <v/>
      </c>
      <c r="KW99" t="str">
        <f>IF(DE99=1,KW$8&amp;IF(SUM(DF99:$EQ99)=0,"",", "),"")</f>
        <v/>
      </c>
      <c r="KX99" t="str">
        <f>IF(DF99=1,KX$8&amp;IF(SUM(DG99:$EQ99)=0,"",", "),"")</f>
        <v/>
      </c>
      <c r="KY99" t="str">
        <f>IF(DG99=1,KY$8&amp;IF(SUM(DH99:$EQ99)=0,"",", "),"")</f>
        <v/>
      </c>
      <c r="KZ99" t="str">
        <f>IF(DH99=1,KZ$8&amp;IF(SUM(DI99:$EQ99)=0,"",", "),"")</f>
        <v/>
      </c>
      <c r="LA99" t="str">
        <f>IF(DI99=1,LA$8&amp;IF(SUM(DJ99:$EQ99)=0,"",", "),"")</f>
        <v/>
      </c>
      <c r="LB99" t="str">
        <f>IF(DJ99=1,LB$8&amp;IF(SUM(DK99:$EQ99)=0,"",", "),"")</f>
        <v/>
      </c>
      <c r="LC99" t="str">
        <f>IF(DK99=1,LC$8&amp;IF(SUM(DL99:$EQ99)=0,"",", "),"")</f>
        <v/>
      </c>
      <c r="LD99" t="str">
        <f>IF(DL99=1,LD$8&amp;IF(SUM(DM99:$EQ99)=0,"",", "),"")</f>
        <v/>
      </c>
      <c r="LE99" t="str">
        <f>IF(DM99=1,LE$8&amp;IF(SUM(DN99:$EQ99)=0,"",", "),"")</f>
        <v/>
      </c>
      <c r="LF99" t="str">
        <f>IF(DN99=1,LF$8&amp;IF(SUM(DO99:$EQ99)=0,"",", "),"")</f>
        <v/>
      </c>
      <c r="LG99" t="str">
        <f>IF(DO99=1,LG$8&amp;IF(SUM(DP99:$EQ99)=0,"",", "),"")</f>
        <v/>
      </c>
      <c r="LH99" t="str">
        <f>IF(DP99=1,LH$8&amp;IF(SUM(DQ99:$EQ99)=0,"",", "),"")</f>
        <v/>
      </c>
      <c r="LI99" t="str">
        <f>IF(DQ99=1,LI$8&amp;IF(SUM(DR99:$EQ99)=0,"",", "),"")</f>
        <v/>
      </c>
      <c r="LJ99" t="str">
        <f>IF(DR99=1,LJ$8&amp;IF(SUM(DS99:$EQ99)=0,"",", "),"")</f>
        <v/>
      </c>
      <c r="LK99" t="str">
        <f>IF(DS99=1,LK$8&amp;IF(SUM(DT99:$EQ99)=0,"",", "),"")</f>
        <v/>
      </c>
      <c r="LL99" t="str">
        <f>IF(DT99=1,LL$8&amp;IF(SUM(DU99:$EQ99)=0,"",", "),"")</f>
        <v/>
      </c>
      <c r="LM99" t="str">
        <f>IF(DU99=1,LM$8&amp;IF(SUM(DV99:$EQ99)=0,"",", "),"")</f>
        <v/>
      </c>
      <c r="LN99" t="str">
        <f>IF(DV99=1,LN$8&amp;IF(SUM(DW99:$EQ99)=0,"",", "),"")</f>
        <v/>
      </c>
      <c r="LO99" t="str">
        <f>IF(DW99=1,LO$8&amp;IF(SUM(DX99:$EQ99)=0,"",", "),"")</f>
        <v/>
      </c>
      <c r="LP99" t="str">
        <f>IF(DX99=1,LP$8&amp;IF(SUM(DY99:$EQ99)=0,"",", "),"")</f>
        <v/>
      </c>
      <c r="LQ99" t="str">
        <f>IF(DY99=1,LQ$8&amp;IF(SUM(DZ99:$EQ99)=0,"",", "),"")</f>
        <v/>
      </c>
      <c r="LR99" t="str">
        <f>IF(DZ99=1,LR$8&amp;IF(SUM(EA99:$EQ99)=0,"",", "),"")</f>
        <v/>
      </c>
      <c r="LS99" t="str">
        <f>IF(EA99=1,LS$8&amp;IF(SUM(EB99:$EQ99)=0,"",", "),"")</f>
        <v/>
      </c>
      <c r="LT99" t="str">
        <f>IF(EB99=1,LT$8&amp;IF(SUM(EC99:$EQ99)=0,"",", "),"")</f>
        <v/>
      </c>
      <c r="LU99" t="str">
        <f>IF(EC99=1,LU$8&amp;IF(SUM(ED99:$EQ99)=0,"",", "),"")</f>
        <v/>
      </c>
      <c r="LV99" t="str">
        <f>IF(ED99=1,LV$8&amp;IF(SUM(EE99:$EQ99)=0,"",", "),"")</f>
        <v/>
      </c>
      <c r="LW99" t="str">
        <f>IF(EE99=1,LW$8&amp;IF(SUM(EF99:$EQ99)=0,"",", "),"")</f>
        <v/>
      </c>
      <c r="LX99" t="str">
        <f>IF(EF99=1,LX$8&amp;IF(SUM(EG99:$EQ99)=0,"",", "),"")</f>
        <v/>
      </c>
      <c r="LY99" t="str">
        <f>IF(EG99=1,LY$8&amp;IF(SUM(EH99:$EQ99)=0,"",", "),"")</f>
        <v/>
      </c>
      <c r="LZ99" t="str">
        <f>IF(EH99=1,LZ$8&amp;IF(SUM(EI99:$EQ99)=0,"",", "),"")</f>
        <v/>
      </c>
      <c r="MA99" t="str">
        <f>IF(EI99=1,MA$8&amp;IF(SUM(EJ99:$EQ99)=0,"",", "),"")</f>
        <v/>
      </c>
      <c r="MB99" t="str">
        <f>IF(EJ99=1,MB$8&amp;IF(SUM(EK99:$EQ99)=0,"",", "),"")</f>
        <v/>
      </c>
      <c r="MC99" t="str">
        <f>IF(EK99=1,MC$8&amp;IF(SUM(EL99:$EQ99)=0,"",", "),"")</f>
        <v/>
      </c>
      <c r="MD99" t="str">
        <f>IF(EL99=1,MD$8&amp;IF(SUM(EM99:$EQ99)=0,"",", "),"")</f>
        <v/>
      </c>
      <c r="ME99" t="str">
        <f>IF(EM99=1,ME$8&amp;IF(SUM(EN99:$EQ99)=0,"",", "),"")</f>
        <v/>
      </c>
      <c r="MF99" t="str">
        <f>IF(EN99=1,MF$8&amp;IF(SUM(EO99:$EQ99)=0,"",", "),"")</f>
        <v/>
      </c>
      <c r="MG99" t="str">
        <f>IF(EO99=1,MG$8&amp;IF(SUM(EP99:$EQ99)=0,"",", "),"")</f>
        <v/>
      </c>
      <c r="MH99" t="str">
        <f>IF(EP99=1,MH$8&amp;IF(SUM(EQ99:$EQ99)=0,"",", "),"")</f>
        <v/>
      </c>
      <c r="MI99" t="str">
        <f t="shared" si="140"/>
        <v/>
      </c>
      <c r="MJ99" t="str">
        <f>IF(ER99=1,MJ$8&amp;IF(SUM(ES99:$GO99)=0,"",", "),"")</f>
        <v/>
      </c>
      <c r="MK99" t="str">
        <f>IF(ES99=1,MK$8&amp;IF(SUM(ET99:$GO99)=0,"",", "),"")</f>
        <v/>
      </c>
      <c r="ML99" t="str">
        <f>IF(ET99=1,ML$8&amp;IF(SUM(EU99:$GO99)=0,"",", "),"")</f>
        <v/>
      </c>
      <c r="MM99" t="str">
        <f>IF(EU99=1,MM$8&amp;IF(SUM(EV99:$GO99)=0,"",", "),"")</f>
        <v/>
      </c>
      <c r="MN99" t="str">
        <f>IF(EV99=1,MN$8&amp;IF(SUM(EW99:$GO99)=0,"",", "),"")</f>
        <v/>
      </c>
      <c r="MO99" t="str">
        <f>IF(EW99=1,MO$8&amp;IF(SUM(EX99:$GO99)=0,"",", "),"")</f>
        <v/>
      </c>
      <c r="MP99" t="str">
        <f>IF(EX99=1,MP$8&amp;IF(SUM(EY99:$GO99)=0,"",", "),"")</f>
        <v/>
      </c>
      <c r="MQ99" t="str">
        <f>IF(EY99=1,MQ$8&amp;IF(SUM(EZ99:$GO99)=0,"",", "),"")</f>
        <v/>
      </c>
      <c r="MR99" t="str">
        <f>IF(EZ99=1,MR$8&amp;IF(SUM(FA99:$GO99)=0,"",", "),"")</f>
        <v/>
      </c>
      <c r="MS99" t="str">
        <f>IF(FA99=1,MS$8&amp;IF(SUM(FB99:$GO99)=0,"",", "),"")</f>
        <v/>
      </c>
      <c r="MT99" t="str">
        <f>IF(FB99=1,MT$8&amp;IF(SUM(FC99:$GO99)=0,"",", "),"")</f>
        <v/>
      </c>
      <c r="MU99" t="str">
        <f>IF(FC99=1,MU$8&amp;IF(SUM(FD99:$GO99)=0,"",", "),"")</f>
        <v/>
      </c>
      <c r="MV99" t="str">
        <f>IF(FD99=1,MV$8&amp;IF(SUM(FE99:$GO99)=0,"",", "),"")</f>
        <v/>
      </c>
      <c r="MW99" t="str">
        <f>IF(FE99=1,MW$8&amp;IF(SUM(FF99:$GO99)=0,"",", "),"")</f>
        <v/>
      </c>
      <c r="MX99" t="str">
        <f>IF(FF99=1,MX$8&amp;IF(SUM(FG99:$GO99)=0,"",", "),"")</f>
        <v/>
      </c>
      <c r="MY99" t="str">
        <f>IF(FG99=1,MY$8&amp;IF(SUM(FH99:$GO99)=0,"",", "),"")</f>
        <v/>
      </c>
      <c r="MZ99" t="str">
        <f>IF(FH99=1,MZ$8&amp;IF(SUM(FI99:$GO99)=0,"",", "),"")</f>
        <v/>
      </c>
      <c r="NA99" t="str">
        <f>IF(FI99=1,NA$8&amp;IF(SUM(FJ99:$GO99)=0,"",", "),"")</f>
        <v/>
      </c>
      <c r="NB99" t="str">
        <f>IF(FJ99=1,NB$8&amp;IF(SUM(FK99:$GO99)=0,"",", "),"")</f>
        <v/>
      </c>
      <c r="NC99" t="str">
        <f>IF(FK99=1,NC$8&amp;IF(SUM(FL99:$GO99)=0,"",", "),"")</f>
        <v/>
      </c>
      <c r="ND99" t="str">
        <f>IF(FL99=1,ND$8&amp;IF(SUM(FM99:$GO99)=0,"",", "),"")</f>
        <v/>
      </c>
      <c r="NE99" t="str">
        <f>IF(FM99=1,NE$8&amp;IF(SUM(FN99:$GO99)=0,"",", "),"")</f>
        <v/>
      </c>
      <c r="NF99" t="str">
        <f>IF(FN99=1,NF$8&amp;IF(SUM(FO99:$GO99)=0,"",", "),"")</f>
        <v/>
      </c>
      <c r="NG99" t="str">
        <f>IF(FO99=1,NG$8&amp;IF(SUM(FP99:$GO99)=0,"",", "),"")</f>
        <v/>
      </c>
      <c r="NH99" t="str">
        <f>IF(FP99=1,NH$8&amp;IF(SUM(FQ99:$GO99)=0,"",", "),"")</f>
        <v/>
      </c>
      <c r="NI99" t="str">
        <f>IF(FQ99=1,NI$8&amp;IF(SUM(FR99:$GO99)=0,"",", "),"")</f>
        <v/>
      </c>
      <c r="NJ99" t="str">
        <f>IF(FR99=1,NJ$8&amp;IF(SUM(FS99:$GO99)=0,"",", "),"")</f>
        <v/>
      </c>
      <c r="NK99" t="str">
        <f>IF(FS99=1,NK$8&amp;IF(SUM(FT99:$GO99)=0,"",", "),"")</f>
        <v/>
      </c>
      <c r="NL99" t="str">
        <f>IF(FT99=1,NL$8&amp;IF(SUM(FU99:$GO99)=0,"",", "),"")</f>
        <v/>
      </c>
      <c r="NM99" t="str">
        <f>IF(FU99=1,NM$8&amp;IF(SUM(FV99:$GO99)=0,"",", "),"")</f>
        <v/>
      </c>
      <c r="NN99" t="str">
        <f>IF(FV99=1,NN$8&amp;IF(SUM(FW99:$GO99)=0,"",", "),"")</f>
        <v/>
      </c>
      <c r="NO99" t="str">
        <f>IF(FW99=1,NO$8&amp;IF(SUM(FX99:$GO99)=0,"",", "),"")</f>
        <v/>
      </c>
      <c r="NP99" t="str">
        <f>IF(FX99=1,NP$8&amp;IF(SUM(FY99:$GO99)=0,"",", "),"")</f>
        <v/>
      </c>
      <c r="NQ99" t="str">
        <f>IF(FY99=1,NQ$8&amp;IF(SUM(FZ99:$GO99)=0,"",", "),"")</f>
        <v/>
      </c>
      <c r="NR99" t="str">
        <f>IF(FZ99=1,NR$8&amp;IF(SUM(GA99:$GO99)=0,"",", "),"")</f>
        <v/>
      </c>
      <c r="NS99" t="str">
        <f>IF(GA99=1,NS$8&amp;IF(SUM(GB99:$GO99)=0,"",", "),"")</f>
        <v/>
      </c>
      <c r="NT99" t="str">
        <f>IF(GB99=1,NT$8&amp;IF(SUM(GC99:$GO99)=0,"",", "),"")</f>
        <v/>
      </c>
      <c r="NU99" t="str">
        <f>IF(GC99=1,NU$8&amp;IF(SUM(GD99:$GO99)=0,"",", "),"")</f>
        <v/>
      </c>
      <c r="NV99" t="str">
        <f>IF(GD99=1,NV$8&amp;IF(SUM(GE99:$GO99)=0,"",", "),"")</f>
        <v/>
      </c>
      <c r="NW99" t="str">
        <f>IF(GE99=1,NW$8&amp;IF(SUM(GF99:$GO99)=0,"",", "),"")</f>
        <v/>
      </c>
      <c r="NX99" t="str">
        <f>IF(GF99=1,NX$8&amp;IF(SUM(GG99:$GO99)=0,"",", "),"")</f>
        <v/>
      </c>
      <c r="NY99" t="str">
        <f>IF(GG99=1,NY$8&amp;IF(SUM(GH99:$GO99)=0,"",", "),"")</f>
        <v/>
      </c>
      <c r="NZ99" t="str">
        <f>IF(GH99=1,NZ$8&amp;IF(SUM(GI99:$GO99)=0,"",", "),"")</f>
        <v/>
      </c>
      <c r="OA99" t="str">
        <f>IF(GI99=1,OA$8&amp;IF(SUM(GJ99:$GO99)=0,"",", "),"")</f>
        <v/>
      </c>
      <c r="OB99" t="str">
        <f>IF(GJ99=1,OB$8&amp;IF(SUM(GK99:$GO99)=0,"",", "),"")</f>
        <v/>
      </c>
      <c r="OC99" t="str">
        <f>IF(GK99=1,OC$8&amp;IF(SUM(GL99:$GO99)=0,"",", "),"")</f>
        <v/>
      </c>
      <c r="OD99" t="str">
        <f>IF(GL99=1,OD$8&amp;IF(SUM(GM99:$GO99)=0,"",", "),"")</f>
        <v/>
      </c>
      <c r="OE99" t="str">
        <f>IF(GM99=1,OE$8&amp;IF(SUM(GN99:$GO99)=0,"",", "),"")</f>
        <v/>
      </c>
      <c r="OF99" t="str">
        <f>IF(GN99=1,OF$8&amp;IF(SUM(GO99:$GO99)=0,"",", "),"")</f>
        <v/>
      </c>
      <c r="OG99" t="str">
        <f t="shared" si="141"/>
        <v/>
      </c>
      <c r="OH99" t="str">
        <f>IF(GP99=1,OH$8&amp;IF(SUM(GQ99:$IM99)=0,"",", "),"")</f>
        <v/>
      </c>
      <c r="OI99" t="str">
        <f>IF(GQ99=1,OI$8&amp;IF(SUM(GR99:$IM99)=0,"",", "),"")</f>
        <v/>
      </c>
      <c r="OJ99" t="str">
        <f>IF(GR99=1,OJ$8&amp;IF(SUM(GS99:$IM99)=0,"",", "),"")</f>
        <v/>
      </c>
      <c r="OK99" t="str">
        <f>IF(GS99=1,OK$8&amp;IF(SUM(GT99:$IM99)=0,"",", "),"")</f>
        <v/>
      </c>
      <c r="OL99" t="str">
        <f>IF(GT99=1,OL$8&amp;IF(SUM(GU99:$IM99)=0,"",", "),"")</f>
        <v/>
      </c>
      <c r="OM99" t="str">
        <f>IF(GU99=1,OM$8&amp;IF(SUM(GV99:$IM99)=0,"",", "),"")</f>
        <v/>
      </c>
      <c r="ON99" t="str">
        <f>IF(GV99=1,ON$8&amp;IF(SUM(GW99:$IM99)=0,"",", "),"")</f>
        <v/>
      </c>
      <c r="OO99" t="str">
        <f>IF(GW99=1,OO$8&amp;IF(SUM(GX99:$IM99)=0,"",", "),"")</f>
        <v/>
      </c>
      <c r="OP99" t="str">
        <f>IF(GX99=1,OP$8&amp;IF(SUM(GY99:$IM99)=0,"",", "),"")</f>
        <v/>
      </c>
      <c r="OQ99" t="str">
        <f>IF(GY99=1,OQ$8&amp;IF(SUM(GZ99:$IM99)=0,"",", "),"")</f>
        <v/>
      </c>
      <c r="OR99" t="str">
        <f>IF(GZ99=1,OR$8&amp;IF(SUM(HA99:$IM99)=0,"",", "),"")</f>
        <v/>
      </c>
      <c r="OS99" t="str">
        <f>IF(HA99=1,OS$8&amp;IF(SUM(HB99:$IM99)=0,"",", "),"")</f>
        <v/>
      </c>
      <c r="OT99" t="str">
        <f>IF(HB99=1,OT$8&amp;IF(SUM(HC99:$IM99)=0,"",", "),"")</f>
        <v/>
      </c>
      <c r="OU99" t="str">
        <f>IF(HC99=1,OU$8&amp;IF(SUM(HD99:$IM99)=0,"",", "),"")</f>
        <v/>
      </c>
      <c r="OV99" t="str">
        <f>IF(HD99=1,OV$8&amp;IF(SUM(HE99:$IM99)=0,"",", "),"")</f>
        <v/>
      </c>
      <c r="OW99" t="str">
        <f>IF(HE99=1,OW$8&amp;IF(SUM(HF99:$IM99)=0,"",", "),"")</f>
        <v/>
      </c>
      <c r="OX99" t="str">
        <f>IF(HF99=1,OX$8&amp;IF(SUM(HG99:$IM99)=0,"",", "),"")</f>
        <v/>
      </c>
      <c r="OY99" t="str">
        <f>IF(HG99=1,OY$8&amp;IF(SUM(HH99:$IM99)=0,"",", "),"")</f>
        <v/>
      </c>
      <c r="OZ99" t="str">
        <f>IF(HH99=1,OZ$8&amp;IF(SUM(HI99:$IM99)=0,"",", "),"")</f>
        <v/>
      </c>
      <c r="PA99" t="str">
        <f>IF(HI99=1,PA$8&amp;IF(SUM(HJ99:$IM99)=0,"",", "),"")</f>
        <v/>
      </c>
      <c r="PB99" t="str">
        <f>IF(HJ99=1,PB$8&amp;IF(SUM(HK99:$IM99)=0,"",", "),"")</f>
        <v/>
      </c>
      <c r="PC99" t="str">
        <f>IF(HK99=1,PC$8&amp;IF(SUM(HL99:$IM99)=0,"",", "),"")</f>
        <v/>
      </c>
      <c r="PD99" t="str">
        <f>IF(HL99=1,PD$8&amp;IF(SUM(HM99:$IM99)=0,"",", "),"")</f>
        <v/>
      </c>
      <c r="PE99" t="str">
        <f>IF(HM99=1,PE$8&amp;IF(SUM(HN99:$IM99)=0,"",", "),"")</f>
        <v/>
      </c>
      <c r="PF99" t="str">
        <f>IF(HN99=1,PF$8&amp;IF(SUM(HO99:$IM99)=0,"",", "),"")</f>
        <v/>
      </c>
      <c r="PG99" t="str">
        <f>IF(HO99=1,PG$8&amp;IF(SUM(HP99:$IM99)=0,"",", "),"")</f>
        <v/>
      </c>
      <c r="PH99" t="str">
        <f>IF(HP99=1,PH$8&amp;IF(SUM(HQ99:$IM99)=0,"",", "),"")</f>
        <v/>
      </c>
      <c r="PI99" t="str">
        <f>IF(HQ99=1,PI$8&amp;IF(SUM(HR99:$IM99)=0,"",", "),"")</f>
        <v/>
      </c>
      <c r="PJ99" t="str">
        <f>IF(HR99=1,PJ$8&amp;IF(SUM(HS99:$IM99)=0,"",", "),"")</f>
        <v/>
      </c>
      <c r="PK99" t="str">
        <f>IF(HS99=1,PK$8&amp;IF(SUM(HT99:$IM99)=0,"",", "),"")</f>
        <v/>
      </c>
      <c r="PL99" t="str">
        <f>IF(HT99=1,PL$8&amp;IF(SUM(HU99:$IM99)=0,"",", "),"")</f>
        <v/>
      </c>
      <c r="PM99" t="str">
        <f>IF(HU99=1,PM$8&amp;IF(SUM(HV99:$IM99)=0,"",", "),"")</f>
        <v/>
      </c>
      <c r="PN99" t="str">
        <f>IF(HV99=1,PN$8&amp;IF(SUM(HW99:$IM99)=0,"",", "),"")</f>
        <v/>
      </c>
      <c r="PO99" t="str">
        <f>IF(HW99=1,PO$8&amp;IF(SUM(HX99:$IM99)=0,"",", "),"")</f>
        <v/>
      </c>
      <c r="PP99" t="str">
        <f>IF(HX99=1,PP$8&amp;IF(SUM(HY99:$IM99)=0,"",", "),"")</f>
        <v/>
      </c>
      <c r="PQ99" t="str">
        <f>IF(HY99=1,PQ$8&amp;IF(SUM(HZ99:$IM99)=0,"",", "),"")</f>
        <v/>
      </c>
      <c r="PR99" t="str">
        <f>IF(HZ99=1,PR$8&amp;IF(SUM(IA99:$IM99)=0,"",", "),"")</f>
        <v/>
      </c>
      <c r="PS99" t="str">
        <f>IF(IA99=1,PS$8&amp;IF(SUM(IB99:$IM99)=0,"",", "),"")</f>
        <v/>
      </c>
      <c r="PT99" t="str">
        <f>IF(IB99=1,PT$8&amp;IF(SUM(IC99:$IM99)=0,"",", "),"")</f>
        <v/>
      </c>
      <c r="PU99" t="str">
        <f>IF(IC99=1,PU$8&amp;IF(SUM(ID99:$IM99)=0,"",", "),"")</f>
        <v/>
      </c>
      <c r="PV99" t="str">
        <f>IF(ID99=1,PV$8&amp;IF(SUM(IE99:$IM99)=0,"",", "),"")</f>
        <v/>
      </c>
      <c r="PW99" t="str">
        <f>IF(IE99=1,PW$8&amp;IF(SUM(IF99:$IM99)=0,"",", "),"")</f>
        <v/>
      </c>
      <c r="PX99" t="str">
        <f>IF(IF99=1,PX$8&amp;IF(SUM(IG99:$IM99)=0,"",", "),"")</f>
        <v/>
      </c>
      <c r="PY99" t="str">
        <f>IF(IG99=1,PY$8&amp;IF(SUM(IH99:$IM99)=0,"",", "),"")</f>
        <v/>
      </c>
      <c r="PZ99" t="str">
        <f>IF(IH99=1,PZ$8&amp;IF(SUM(II99:$IM99)=0,"",", "),"")</f>
        <v/>
      </c>
      <c r="QA99" t="str">
        <f>IF(II99=1,QA$8&amp;IF(SUM(IJ99:$IM99)=0,"",", "),"")</f>
        <v/>
      </c>
      <c r="QB99" t="str">
        <f>IF(IJ99=1,QB$8&amp;IF(SUM(IK99:$IM99)=0,"",", "),"")</f>
        <v/>
      </c>
      <c r="QC99" t="str">
        <f>IF(IK99=1,QC$8&amp;IF(SUM(IL99:$IM99)=0,"",", "),"")</f>
        <v/>
      </c>
      <c r="QD99" t="str">
        <f>IF(IL99=1,QD$8&amp;IF(SUM(IM99:$IM99)=0,"",", "),"")</f>
        <v/>
      </c>
      <c r="QE99" t="str">
        <f t="shared" si="142"/>
        <v/>
      </c>
      <c r="QF99" t="str">
        <f>IF(IN99=1,QF$8&amp;IF(SUM(IO99:$KK99)=0,"",", "),"")</f>
        <v/>
      </c>
      <c r="QG99" t="str">
        <f>IF(IO99=1,QG$8&amp;IF(SUM(IP99:$KK99)=0,"",", "),"")</f>
        <v/>
      </c>
      <c r="QH99" t="str">
        <f>IF(IP99=1,QH$8&amp;IF(SUM(IQ99:$KK99)=0,"",", "),"")</f>
        <v/>
      </c>
      <c r="QI99" t="str">
        <f>IF(IQ99=1,QI$8&amp;IF(SUM(IR99:$KK99)=0,"",", "),"")</f>
        <v/>
      </c>
      <c r="QJ99" t="str">
        <f>IF(IR99=1,QJ$8&amp;IF(SUM(IS99:$KK99)=0,"",", "),"")</f>
        <v/>
      </c>
      <c r="QK99" t="str">
        <f>IF(IS99=1,QK$8&amp;IF(SUM(IT99:$KK99)=0,"",", "),"")</f>
        <v/>
      </c>
      <c r="QL99" t="str">
        <f>IF(IT99=1,QL$8&amp;IF(SUM(IU99:$KK99)=0,"",", "),"")</f>
        <v/>
      </c>
      <c r="QM99" t="str">
        <f>IF(IU99=1,QM$8&amp;IF(SUM(IV99:$KK99)=0,"",", "),"")</f>
        <v/>
      </c>
      <c r="QN99" t="str">
        <f>IF(IV99=1,QN$8&amp;IF(SUM(IW99:$KK99)=0,"",", "),"")</f>
        <v/>
      </c>
      <c r="QO99" t="str">
        <f>IF(IW99=1,QO$8&amp;IF(SUM(IX99:$KK99)=0,"",", "),"")</f>
        <v/>
      </c>
      <c r="QP99" t="str">
        <f>IF(IX99=1,QP$8&amp;IF(SUM(IY99:$KK99)=0,"",", "),"")</f>
        <v/>
      </c>
      <c r="QQ99" t="str">
        <f>IF(IY99=1,QQ$8&amp;IF(SUM(IZ99:$KK99)=0,"",", "),"")</f>
        <v/>
      </c>
      <c r="QR99" t="str">
        <f>IF(IZ99=1,QR$8&amp;IF(SUM(JA99:$KK99)=0,"",", "),"")</f>
        <v/>
      </c>
      <c r="QS99" t="str">
        <f>IF(JA99=1,QS$8&amp;IF(SUM(JB99:$KK99)=0,"",", "),"")</f>
        <v/>
      </c>
      <c r="QT99" t="str">
        <f>IF(JB99=1,QT$8&amp;IF(SUM(JC99:$KK99)=0,"",", "),"")</f>
        <v/>
      </c>
      <c r="QU99" t="str">
        <f>IF(JC99=1,QU$8&amp;IF(SUM(JD99:$KK99)=0,"",", "),"")</f>
        <v/>
      </c>
      <c r="QV99" t="str">
        <f>IF(JD99=1,QV$8&amp;IF(SUM(JE99:$KK99)=0,"",", "),"")</f>
        <v/>
      </c>
      <c r="QW99" t="str">
        <f>IF(JE99=1,QW$8&amp;IF(SUM(JF99:$KK99)=0,"",", "),"")</f>
        <v/>
      </c>
      <c r="QX99" t="str">
        <f>IF(JF99=1,QX$8&amp;IF(SUM(JG99:$KK99)=0,"",", "),"")</f>
        <v/>
      </c>
      <c r="QY99" t="str">
        <f>IF(JG99=1,QY$8&amp;IF(SUM(JH99:$KK99)=0,"",", "),"")</f>
        <v/>
      </c>
      <c r="QZ99" t="str">
        <f>IF(JH99=1,QZ$8&amp;IF(SUM(JI99:$KK99)=0,"",", "),"")</f>
        <v/>
      </c>
      <c r="RA99" t="str">
        <f>IF(JI99=1,RA$8&amp;IF(SUM(JJ99:$KK99)=0,"",", "),"")</f>
        <v/>
      </c>
      <c r="RB99" t="str">
        <f>IF(JJ99=1,RB$8&amp;IF(SUM(JK99:$KK99)=0,"",", "),"")</f>
        <v/>
      </c>
      <c r="RC99" t="str">
        <f>IF(JK99=1,RC$8&amp;IF(SUM(JL99:$KK99)=0,"",", "),"")</f>
        <v/>
      </c>
      <c r="RD99" t="str">
        <f>IF(JL99=1,RD$8&amp;IF(SUM(JM99:$KK99)=0,"",", "),"")</f>
        <v/>
      </c>
      <c r="RE99" t="str">
        <f>IF(JM99=1,RE$8&amp;IF(SUM(JN99:$KK99)=0,"",", "),"")</f>
        <v/>
      </c>
      <c r="RF99" t="str">
        <f>IF(JN99=1,RF$8&amp;IF(SUM(JO99:$KK99)=0,"",", "),"")</f>
        <v/>
      </c>
      <c r="RG99" t="str">
        <f>IF(JO99=1,RG$8&amp;IF(SUM(JP99:$KK99)=0,"",", "),"")</f>
        <v/>
      </c>
      <c r="RH99" t="str">
        <f>IF(JP99=1,RH$8&amp;IF(SUM(JQ99:$KK99)=0,"",", "),"")</f>
        <v/>
      </c>
      <c r="RI99" t="str">
        <f>IF(JQ99=1,RI$8&amp;IF(SUM(JR99:$KK99)=0,"",", "),"")</f>
        <v/>
      </c>
      <c r="RJ99" t="str">
        <f>IF(JR99=1,RJ$8&amp;IF(SUM(JS99:$KK99)=0,"",", "),"")</f>
        <v/>
      </c>
      <c r="RK99" t="str">
        <f>IF(JS99=1,RK$8&amp;IF(SUM(JT99:$KK99)=0,"",", "),"")</f>
        <v/>
      </c>
      <c r="RL99" t="str">
        <f>IF(JT99=1,RL$8&amp;IF(SUM(JU99:$KK99)=0,"",", "),"")</f>
        <v/>
      </c>
      <c r="RM99" t="str">
        <f>IF(JU99=1,RM$8&amp;IF(SUM(JV99:$KK99)=0,"",", "),"")</f>
        <v/>
      </c>
      <c r="RN99" t="str">
        <f>IF(JV99=1,RN$8&amp;IF(SUM(JW99:$KK99)=0,"",", "),"")</f>
        <v/>
      </c>
      <c r="RO99" t="str">
        <f>IF(JW99=1,RO$8&amp;IF(SUM(JX99:$KK99)=0,"",", "),"")</f>
        <v/>
      </c>
      <c r="RP99" t="str">
        <f>IF(JX99=1,RP$8&amp;IF(SUM(JY99:$KK99)=0,"",", "),"")</f>
        <v/>
      </c>
      <c r="RQ99" t="str">
        <f>IF(JY99=1,RQ$8&amp;IF(SUM(JZ99:$KK99)=0,"",", "),"")</f>
        <v/>
      </c>
      <c r="RR99" t="str">
        <f>IF(JZ99=1,RR$8&amp;IF(SUM(KA99:$KK99)=0,"",", "),"")</f>
        <v/>
      </c>
      <c r="RS99" t="str">
        <f>IF(KA99=1,RS$8&amp;IF(SUM(KB99:$KK99)=0,"",", "),"")</f>
        <v/>
      </c>
      <c r="RT99" t="str">
        <f>IF(KB99=1,RT$8&amp;IF(SUM(KC99:$KK99)=0,"",", "),"")</f>
        <v/>
      </c>
      <c r="RU99" t="str">
        <f>IF(KC99=1,RU$8&amp;IF(SUM(KD99:$KK99)=0,"",", "),"")</f>
        <v/>
      </c>
      <c r="RV99" t="str">
        <f>IF(KD99=1,RV$8&amp;IF(SUM(KE99:$KK99)=0,"",", "),"")</f>
        <v/>
      </c>
      <c r="RW99" t="str">
        <f>IF(KE99=1,RW$8&amp;IF(SUM(KF99:$KK99)=0,"",", "),"")</f>
        <v/>
      </c>
      <c r="RX99" t="str">
        <f>IF(KF99=1,RX$8&amp;IF(SUM(KG99:$KK99)=0,"",", "),"")</f>
        <v/>
      </c>
      <c r="RY99" t="str">
        <f>IF(KG99=1,RY$8&amp;IF(SUM(KH99:$KK99)=0,"",", "),"")</f>
        <v/>
      </c>
      <c r="RZ99" t="str">
        <f>IF(KH99=1,RZ$8&amp;IF(SUM(KI99:$KK99)=0,"",", "),"")</f>
        <v/>
      </c>
      <c r="SA99" t="str">
        <f>IF(KI99=1,SA$8&amp;IF(SUM(KJ99:$KK99)=0,"",", "),"")</f>
        <v/>
      </c>
      <c r="SB99" t="str">
        <f>IF(KJ99=1,SB$8&amp;IF(SUM(KK99:$KK99)=0,"",", "),"")</f>
        <v/>
      </c>
      <c r="SC99" t="str">
        <f t="shared" si="143"/>
        <v/>
      </c>
    </row>
    <row r="100" spans="1:497" ht="60" customHeight="1" x14ac:dyDescent="0.45">
      <c r="A100" s="62"/>
      <c r="B100" s="212" t="str">
        <f t="shared" si="72"/>
        <v/>
      </c>
      <c r="C100" s="212" t="str">
        <f t="shared" si="131"/>
        <v/>
      </c>
      <c r="D100" s="212" t="str">
        <f t="shared" si="132"/>
        <v/>
      </c>
      <c r="E100" s="212" t="str">
        <f t="shared" si="133"/>
        <v/>
      </c>
      <c r="F100" s="212" t="str">
        <f t="shared" si="134"/>
        <v/>
      </c>
      <c r="G100" s="237" t="str">
        <f>IF('EDCI Data'!B100="","",'EDCI Data'!B100)</f>
        <v/>
      </c>
      <c r="H100" s="238" t="str">
        <f>IF('EDCI Data'!C100="","",'EDCI Data'!C100)</f>
        <v/>
      </c>
      <c r="I100" s="239" t="str">
        <f>IF('EDCI Data'!D100="","",'EDCI Data'!D100)</f>
        <v/>
      </c>
      <c r="J100" s="240" t="str">
        <f>IF('EDCI Data'!E100="","",'EDCI Data'!E100)</f>
        <v/>
      </c>
      <c r="K100" s="237" t="str">
        <f>IF('EDCI Data'!F100="","",'EDCI Data'!F100)</f>
        <v/>
      </c>
      <c r="L100" s="237" t="str">
        <f>IF('EDCI Data'!G100="","",'EDCI Data'!G100)</f>
        <v/>
      </c>
      <c r="M100" s="237" t="str">
        <f>IF('EDCI Data'!H100="","",'EDCI Data'!H100)</f>
        <v/>
      </c>
      <c r="N100" s="237" t="str">
        <f>IF('EDCI Data'!I100="","",'EDCI Data'!I100)</f>
        <v/>
      </c>
      <c r="O100" s="237" t="str">
        <f>IF('EDCI Data'!J100="","",'EDCI Data'!J100)</f>
        <v/>
      </c>
      <c r="P100" s="237" t="str">
        <f>IF('EDCI Data'!K100="","",'EDCI Data'!K100)</f>
        <v/>
      </c>
      <c r="Q100" s="241" t="str">
        <f>IF('EDCI Data'!L100="","",'EDCI Data'!L100)</f>
        <v/>
      </c>
      <c r="R100" s="241" t="str">
        <f>IF('EDCI Data'!M100="","",'EDCI Data'!M100)</f>
        <v/>
      </c>
      <c r="S100" s="237" t="str">
        <f>IF('EDCI Data'!N100="","",'EDCI Data'!N100)</f>
        <v/>
      </c>
      <c r="T100" s="237" t="str">
        <f>IF('EDCI Data'!O100="","",'EDCI Data'!O100)</f>
        <v/>
      </c>
      <c r="U100" s="237" t="str">
        <f>IF('EDCI Data'!P100="","",'EDCI Data'!P100)</f>
        <v/>
      </c>
      <c r="V100" s="237" t="str">
        <f>IF('EDCI Data'!Q100="","",'EDCI Data'!Q100)</f>
        <v/>
      </c>
      <c r="W100" s="242" t="str">
        <f>IF('EDCI Data'!R100="","",'EDCI Data'!R100)</f>
        <v/>
      </c>
      <c r="X100" s="243" t="str">
        <f>IF('EDCI Data'!S100="","",'EDCI Data'!S100)</f>
        <v/>
      </c>
      <c r="Y100" s="243" t="str">
        <f>IF('EDCI Data'!T100="","",'EDCI Data'!T100)</f>
        <v/>
      </c>
      <c r="Z100" s="244" t="str">
        <f>IF('EDCI Data'!U100="","",'EDCI Data'!U100)</f>
        <v/>
      </c>
      <c r="AA100" s="237" t="str">
        <f>IF('EDCI Data'!V100="","",'EDCI Data'!V100)</f>
        <v/>
      </c>
      <c r="AB100" s="244" t="str">
        <f>IF('EDCI Data'!W100="","",'EDCI Data'!W100)</f>
        <v/>
      </c>
      <c r="AC100" s="237" t="str">
        <f>IF('EDCI Data'!X100="","",'EDCI Data'!X100)</f>
        <v/>
      </c>
      <c r="AD100" s="244" t="str">
        <f>IF('EDCI Data'!Y100="","",'EDCI Data'!Y100)</f>
        <v/>
      </c>
      <c r="AE100" s="237" t="str">
        <f>IF('EDCI Data'!Z100="","",'EDCI Data'!Z100)</f>
        <v/>
      </c>
      <c r="AF100" s="237" t="str">
        <f>IF('EDCI Data'!AA100="","",'EDCI Data'!AA100)</f>
        <v/>
      </c>
      <c r="AG100" s="237" t="str">
        <f>IF('EDCI Data'!AB100="","",'EDCI Data'!AB100)</f>
        <v/>
      </c>
      <c r="AH100" s="237" t="str">
        <f>IF('EDCI Data'!AC100="","",'EDCI Data'!AC100)</f>
        <v/>
      </c>
      <c r="AI100" s="237" t="str">
        <f>IF('EDCI Data'!AD100="","",'EDCI Data'!AD100)</f>
        <v/>
      </c>
      <c r="AJ100" s="237" t="str">
        <f>IF('EDCI Data'!AE100="","",'EDCI Data'!AE100)</f>
        <v/>
      </c>
      <c r="AK100" s="237" t="str">
        <f>IF('EDCI Data'!AF100="","",'EDCI Data'!AF100)</f>
        <v/>
      </c>
      <c r="AL100" s="237" t="str">
        <f>IF('EDCI Data'!AG100="","",'EDCI Data'!AG100)</f>
        <v/>
      </c>
      <c r="AM100" s="237" t="str">
        <f>IF('EDCI Data'!AH100="","",'EDCI Data'!AH100)</f>
        <v/>
      </c>
      <c r="AN100" s="237" t="str">
        <f>IF('EDCI Data'!AI100="","",'EDCI Data'!AI100)</f>
        <v/>
      </c>
      <c r="AO100" s="237" t="str">
        <f>IF('EDCI Data'!AJ100="","",'EDCI Data'!AJ100)</f>
        <v/>
      </c>
      <c r="AP100" s="237" t="str">
        <f>IF('EDCI Data'!AK100="","",'EDCI Data'!AK100)</f>
        <v/>
      </c>
      <c r="AQ100" s="237" t="str">
        <f>IF('EDCI Data'!AL100="","",'EDCI Data'!AL100)</f>
        <v/>
      </c>
      <c r="AR100" s="237" t="str">
        <f>IF('EDCI Data'!AM100="","",'EDCI Data'!AM100)</f>
        <v/>
      </c>
      <c r="AS100" s="237" t="str">
        <f>IF('EDCI Data'!AN100="","",'EDCI Data'!AN100)</f>
        <v/>
      </c>
      <c r="AT100" s="237" t="str">
        <f>IF('EDCI Data'!AO100="","",'EDCI Data'!AO100)</f>
        <v/>
      </c>
      <c r="AU100" s="237" t="str">
        <f>IF('EDCI Data'!AP100="","",'EDCI Data'!AP100)</f>
        <v/>
      </c>
      <c r="AV100" s="237" t="str">
        <f>IF('EDCI Data'!AQ100="","",'EDCI Data'!AQ100)</f>
        <v/>
      </c>
      <c r="AW100" s="237" t="str">
        <f>IF('EDCI Data'!AR100="","",'EDCI Data'!AR100)</f>
        <v/>
      </c>
      <c r="AX100" s="237" t="str">
        <f>IF('EDCI Data'!AS100="","",'EDCI Data'!AS100)</f>
        <v/>
      </c>
      <c r="AY100" s="237" t="str">
        <f>IF('EDCI Data'!AT100="","",'EDCI Data'!AT100)</f>
        <v/>
      </c>
      <c r="AZ100" s="237" t="str">
        <f>IF('EDCI Data'!AU100="","",'EDCI Data'!AU100)</f>
        <v/>
      </c>
      <c r="BA100" s="237" t="str">
        <f>IF('EDCI Data'!AV100="","",'EDCI Data'!AV100)</f>
        <v/>
      </c>
      <c r="BB100" s="245" t="str">
        <f>IF('EDCI Data'!AW100="","",'EDCI Data'!AW100)</f>
        <v/>
      </c>
      <c r="BC100" s="245" t="str">
        <f>IF('EDCI Data'!AX100="","",'EDCI Data'!AX100)</f>
        <v/>
      </c>
      <c r="BD100" s="246" t="str">
        <f t="shared" si="135"/>
        <v/>
      </c>
      <c r="BE100" s="247" t="str">
        <f>IF('EDCI Data'!AY100="","",'EDCI Data'!AY100)</f>
        <v/>
      </c>
      <c r="BF100" s="247" t="str">
        <f>IF('EDCI Data'!AZ100="","",'EDCI Data'!AZ100)</f>
        <v/>
      </c>
      <c r="BG100" s="247" t="str">
        <f>IF('EDCI Data'!BA100="","",'EDCI Data'!BA100)</f>
        <v/>
      </c>
      <c r="BH100" s="247" t="str">
        <f>IF('EDCI Data'!BB100="","",'EDCI Data'!BB100)</f>
        <v/>
      </c>
      <c r="BI100" s="247" t="str">
        <f>IF('EDCI Data'!BC100="","",'EDCI Data'!BC100)</f>
        <v/>
      </c>
      <c r="BJ100" s="247" t="str">
        <f>IF('EDCI Data'!BD100="","",'EDCI Data'!BD100)</f>
        <v/>
      </c>
      <c r="BK100" s="247" t="str">
        <f>IF('EDCI Data'!BE100="","",'EDCI Data'!BE100)</f>
        <v/>
      </c>
      <c r="BL100" s="247" t="str">
        <f>IF('EDCI Data'!BF100="","",'EDCI Data'!BF100)</f>
        <v/>
      </c>
      <c r="BM100" s="247" t="str">
        <f>IF('EDCI Data'!BG100="","",'EDCI Data'!BG100)</f>
        <v/>
      </c>
      <c r="BN100" s="248" t="str">
        <f>IF('EDCI Data'!BH100="","",'EDCI Data'!BH100)</f>
        <v/>
      </c>
      <c r="BO100" s="248" t="str">
        <f>IF('EDCI Data'!BI100="","",'EDCI Data'!BI100)</f>
        <v/>
      </c>
      <c r="BP100" s="249" t="str">
        <f>IF('EDCI Data'!BJ100="","",'EDCI Data'!BJ100)</f>
        <v/>
      </c>
      <c r="BQ100" s="248" t="str">
        <f>IF('EDCI Data'!BK100="","",'EDCI Data'!BK100)</f>
        <v/>
      </c>
      <c r="BR100" s="248" t="str">
        <f>IF('EDCI Data'!BL100="","",'EDCI Data'!BL100)</f>
        <v/>
      </c>
      <c r="BS100" s="250" t="str">
        <f>IF('EDCI Data'!BM100="","",'EDCI Data'!BM100)</f>
        <v/>
      </c>
      <c r="BT100" s="251" t="str">
        <f>IF('EDCI Data'!BN100="","",'EDCI Data'!BN100)</f>
        <v/>
      </c>
      <c r="BU100" s="246" t="str">
        <f>IF('EDCI Data'!BO100="","",'EDCI Data'!BO100)</f>
        <v/>
      </c>
      <c r="BV100" s="252">
        <f t="shared" si="136"/>
        <v>0</v>
      </c>
      <c r="BW100" s="252">
        <f t="shared" si="137"/>
        <v>0</v>
      </c>
      <c r="BX100" s="252">
        <f t="shared" si="138"/>
        <v>0</v>
      </c>
      <c r="BY100" s="252">
        <f t="shared" si="139"/>
        <v>0</v>
      </c>
      <c r="BZ100" t="str">
        <f t="shared" si="73"/>
        <v/>
      </c>
      <c r="CA100" s="253"/>
      <c r="CB100"/>
      <c r="CC100"/>
      <c r="CD100"/>
      <c r="CE100" t="str">
        <f t="shared" si="74"/>
        <v/>
      </c>
      <c r="CF100"/>
      <c r="CG100" t="str">
        <f t="shared" si="75"/>
        <v/>
      </c>
      <c r="CH100" t="str">
        <f t="shared" si="76"/>
        <v/>
      </c>
      <c r="CI100" t="str">
        <f t="shared" si="77"/>
        <v/>
      </c>
      <c r="CJ100" t="str">
        <f t="shared" si="78"/>
        <v/>
      </c>
      <c r="CK100"/>
      <c r="CL100"/>
      <c r="CM100" t="str">
        <f t="shared" si="79"/>
        <v/>
      </c>
      <c r="CN100" t="str">
        <f t="shared" si="80"/>
        <v/>
      </c>
      <c r="CO100" t="str">
        <f t="shared" si="81"/>
        <v/>
      </c>
      <c r="CP100" t="str">
        <f t="shared" si="82"/>
        <v/>
      </c>
      <c r="CQ100"/>
      <c r="CR100" t="str" cm="1">
        <f t="array" ref="CR100">IF(COUNTIFS($BZ$10:$BZ$259,$BZ100,$I$10:$I$259,$I100+1)&gt;0,IF(X100&lt;&gt;INDEX(Y$10:Y$259,MATCH(1,INDEX(($BZ100=$BZ$10:$BZ$259)*($I$10:$I$259=$I100+1),0,1),0)),"Number of FTEs in previous year do not align with Number of FTEs in current year across years, by definition these should be equal. Please check and update if required. "&amp;CHAR(10),""),"")</f>
        <v/>
      </c>
      <c r="CS100" t="str" cm="1">
        <f t="array" ref="CS100">IF(COUNTIFS($BZ$10:$BZ$259,$BZ100,$I$10:$I$259,$I100-1)&gt;0,IF(Y100&lt;&gt;INDEX(X$10:X$259,MATCH(1,INDEX(($BZ100=$BZ$10:$BZ$259)*($I$10:$I$259=$I100-1),0,1),0)),"Number of FTEs in previous year do not align with Number of FTEs in current year across years, by definition these should be equal. Please check and update if required. "&amp;CHAR(10),""),"")</f>
        <v/>
      </c>
      <c r="CT100" t="str">
        <f t="shared" si="83"/>
        <v/>
      </c>
      <c r="CU100" t="str">
        <f t="shared" si="84"/>
        <v/>
      </c>
      <c r="CV100"/>
      <c r="CW100" t="str">
        <f t="shared" si="85"/>
        <v/>
      </c>
      <c r="CX100"/>
      <c r="CY100" t="str">
        <f t="shared" si="86"/>
        <v/>
      </c>
      <c r="CZ100"/>
      <c r="DA100" t="str">
        <f t="shared" si="87"/>
        <v/>
      </c>
      <c r="DB100"/>
      <c r="DC100"/>
      <c r="DD100"/>
      <c r="DE100"/>
      <c r="DF100"/>
      <c r="DG100"/>
      <c r="DH100"/>
      <c r="DI100"/>
      <c r="DJ100"/>
      <c r="DK100"/>
      <c r="DL100"/>
      <c r="DM100"/>
      <c r="DN100"/>
      <c r="DO100"/>
      <c r="DP100"/>
      <c r="DQ100"/>
      <c r="DR100"/>
      <c r="DS100"/>
      <c r="DT100"/>
      <c r="DU100"/>
      <c r="DV100"/>
      <c r="DW100"/>
      <c r="DX100" t="str">
        <f t="shared" si="88"/>
        <v/>
      </c>
      <c r="DY100" t="str">
        <f t="shared" si="89"/>
        <v/>
      </c>
      <c r="DZ100" t="str">
        <f t="shared" si="90"/>
        <v/>
      </c>
      <c r="EA100" t="str">
        <f t="shared" si="91"/>
        <v/>
      </c>
      <c r="EB100" t="str">
        <f t="shared" si="92"/>
        <v/>
      </c>
      <c r="EC100" t="str">
        <f t="shared" si="93"/>
        <v/>
      </c>
      <c r="ED100" t="str">
        <f t="shared" si="94"/>
        <v/>
      </c>
      <c r="EE100" t="str">
        <f t="shared" si="95"/>
        <v/>
      </c>
      <c r="EF100" t="str">
        <f t="shared" si="96"/>
        <v/>
      </c>
      <c r="EG100" t="str">
        <f t="shared" si="97"/>
        <v/>
      </c>
      <c r="EH100" t="str">
        <f t="shared" si="98"/>
        <v/>
      </c>
      <c r="EI100" t="str">
        <f t="shared" si="99"/>
        <v/>
      </c>
      <c r="EJ100"/>
      <c r="EK100"/>
      <c r="EL100"/>
      <c r="EM100"/>
      <c r="EN100"/>
      <c r="EO100"/>
      <c r="EP100"/>
      <c r="EQ100" t="str">
        <f t="shared" si="100"/>
        <v/>
      </c>
      <c r="ER100" t="str">
        <f t="shared" si="101"/>
        <v/>
      </c>
      <c r="ES100" t="str">
        <f t="shared" si="102"/>
        <v/>
      </c>
      <c r="ET100"/>
      <c r="EU100" t="str">
        <f t="shared" si="103"/>
        <v/>
      </c>
      <c r="EV100"/>
      <c r="EW100" t="str">
        <f t="shared" si="104"/>
        <v/>
      </c>
      <c r="EX100"/>
      <c r="EY100" t="str">
        <f t="shared" si="105"/>
        <v/>
      </c>
      <c r="EZ100"/>
      <c r="FA100"/>
      <c r="FB100"/>
      <c r="FC100"/>
      <c r="FD100"/>
      <c r="FE100"/>
      <c r="FF100"/>
      <c r="FG100"/>
      <c r="FH100"/>
      <c r="FI100"/>
      <c r="FJ100"/>
      <c r="FK100"/>
      <c r="FL100"/>
      <c r="FM100"/>
      <c r="FN100"/>
      <c r="FO100"/>
      <c r="FP100"/>
      <c r="FQ100"/>
      <c r="FR100"/>
      <c r="FS100"/>
      <c r="FT100"/>
      <c r="FU100"/>
      <c r="FV100" t="str">
        <f t="shared" si="106"/>
        <v/>
      </c>
      <c r="FW100" t="str">
        <f t="shared" si="107"/>
        <v/>
      </c>
      <c r="FX100"/>
      <c r="FY100" t="str">
        <f t="shared" si="108"/>
        <v/>
      </c>
      <c r="FZ100" t="str">
        <f t="shared" si="109"/>
        <v/>
      </c>
      <c r="GA100" t="str">
        <f t="shared" si="110"/>
        <v/>
      </c>
      <c r="GB100" t="str">
        <f t="shared" si="111"/>
        <v/>
      </c>
      <c r="GC100" t="str">
        <f t="shared" si="112"/>
        <v/>
      </c>
      <c r="GD100" t="str">
        <f t="shared" si="113"/>
        <v/>
      </c>
      <c r="GE100" t="str">
        <f t="shared" si="114"/>
        <v/>
      </c>
      <c r="GF100" t="str">
        <f t="shared" si="115"/>
        <v/>
      </c>
      <c r="GG100" t="str">
        <f t="shared" si="116"/>
        <v/>
      </c>
      <c r="GH100"/>
      <c r="GI100"/>
      <c r="GJ100"/>
      <c r="GK100"/>
      <c r="GL100"/>
      <c r="GM100"/>
      <c r="GN100"/>
      <c r="GO100"/>
      <c r="GP100" t="str">
        <f t="shared" si="117"/>
        <v/>
      </c>
      <c r="GQ100" t="str">
        <f t="shared" si="118"/>
        <v/>
      </c>
      <c r="GR100"/>
      <c r="GS100" t="str">
        <f t="shared" si="119"/>
        <v/>
      </c>
      <c r="GT100"/>
      <c r="GU100" t="str">
        <f t="shared" si="120"/>
        <v/>
      </c>
      <c r="GV100"/>
      <c r="GW100" t="str">
        <f t="shared" si="121"/>
        <v/>
      </c>
      <c r="GX100"/>
      <c r="GY100"/>
      <c r="GZ100"/>
      <c r="HA100"/>
      <c r="HB100"/>
      <c r="HC100"/>
      <c r="HD100"/>
      <c r="HE100"/>
      <c r="HF100"/>
      <c r="HG100"/>
      <c r="HH100"/>
      <c r="HI100"/>
      <c r="HJ100"/>
      <c r="HK100"/>
      <c r="HL100"/>
      <c r="HM100"/>
      <c r="HN100"/>
      <c r="HO100"/>
      <c r="HP100"/>
      <c r="HQ100"/>
      <c r="HR100"/>
      <c r="HS100"/>
      <c r="HT100" t="str">
        <f t="shared" si="122"/>
        <v/>
      </c>
      <c r="HU100" t="str">
        <f t="shared" si="123"/>
        <v/>
      </c>
      <c r="HV100"/>
      <c r="HW100"/>
      <c r="HX100"/>
      <c r="HY100"/>
      <c r="HZ100"/>
      <c r="IA100"/>
      <c r="IB100"/>
      <c r="IC100"/>
      <c r="ID100"/>
      <c r="IE100" t="str">
        <f t="shared" si="124"/>
        <v/>
      </c>
      <c r="IF100"/>
      <c r="IG100"/>
      <c r="IH100"/>
      <c r="II100"/>
      <c r="IJ100"/>
      <c r="IK100"/>
      <c r="IL100"/>
      <c r="IM100"/>
      <c r="IN100"/>
      <c r="IO100"/>
      <c r="IP100"/>
      <c r="IQ100" t="str">
        <f t="shared" si="125"/>
        <v/>
      </c>
      <c r="IR100"/>
      <c r="IS100" t="str">
        <f t="shared" si="126"/>
        <v/>
      </c>
      <c r="IT100"/>
      <c r="IU100" t="str">
        <f t="shared" si="127"/>
        <v/>
      </c>
      <c r="IV100"/>
      <c r="IW100"/>
      <c r="IX100"/>
      <c r="IY100"/>
      <c r="IZ100"/>
      <c r="JA100"/>
      <c r="JB100"/>
      <c r="JC100"/>
      <c r="JD100"/>
      <c r="JE100"/>
      <c r="JF100"/>
      <c r="JG100"/>
      <c r="JH100"/>
      <c r="JI100"/>
      <c r="JJ100"/>
      <c r="JK100"/>
      <c r="JL100"/>
      <c r="JM100"/>
      <c r="JN100"/>
      <c r="JO100"/>
      <c r="JP100"/>
      <c r="JQ100"/>
      <c r="JR100" t="str">
        <f t="shared" si="128"/>
        <v/>
      </c>
      <c r="JS100" t="str">
        <f t="shared" si="129"/>
        <v/>
      </c>
      <c r="JT100"/>
      <c r="JU100"/>
      <c r="JV100"/>
      <c r="JW100"/>
      <c r="JX100"/>
      <c r="JY100"/>
      <c r="JZ100"/>
      <c r="KA100"/>
      <c r="KB100"/>
      <c r="KC100" t="str">
        <f t="shared" si="130"/>
        <v/>
      </c>
      <c r="KD100"/>
      <c r="KE100"/>
      <c r="KF100"/>
      <c r="KG100"/>
      <c r="KH100"/>
      <c r="KI100"/>
      <c r="KJ100"/>
      <c r="KK100"/>
      <c r="KL100" t="str">
        <f>IF(CT100=1,KL$8&amp;IF(SUM(CU100:$EQ100)=0,"",", "),"")</f>
        <v/>
      </c>
      <c r="KM100" t="str">
        <f>IF(CU100=1,KM$8&amp;IF(SUM(CV100:$EQ100)=0,"",", "),"")</f>
        <v/>
      </c>
      <c r="KN100" t="str">
        <f>IF(CV100=1,KN$8&amp;IF(SUM(CW100:$EQ100)=0,"",", "),"")</f>
        <v/>
      </c>
      <c r="KO100" t="str">
        <f>IF(CW100=1,KO$8&amp;IF(SUM(CX100:$EQ100)=0,"",", "),"")</f>
        <v/>
      </c>
      <c r="KP100" t="str">
        <f>IF(CX100=1,KP$8&amp;IF(SUM(CY100:$EQ100)=0,"",", "),"")</f>
        <v/>
      </c>
      <c r="KQ100" t="str">
        <f>IF(CY100=1,KQ$8&amp;IF(SUM(CZ100:$EQ100)=0,"",", "),"")</f>
        <v/>
      </c>
      <c r="KR100" t="str">
        <f>IF(CZ100=1,KR$8&amp;IF(SUM(DA100:$EQ100)=0,"",", "),"")</f>
        <v/>
      </c>
      <c r="KS100" t="str">
        <f>IF(DA100=1,KS$8&amp;IF(SUM(DB100:$EQ100)=0,"",", "),"")</f>
        <v/>
      </c>
      <c r="KT100" t="str">
        <f>IF(DB100=1,KT$8&amp;IF(SUM(DC100:$EQ100)=0,"",", "),"")</f>
        <v/>
      </c>
      <c r="KU100" t="str">
        <f>IF(DC100=1,KU$8&amp;IF(SUM(DD100:$EQ100)=0,"",", "),"")</f>
        <v/>
      </c>
      <c r="KV100" t="str">
        <f>IF(DD100=1,KV$8&amp;IF(SUM(DE100:$EQ100)=0,"",", "),"")</f>
        <v/>
      </c>
      <c r="KW100" t="str">
        <f>IF(DE100=1,KW$8&amp;IF(SUM(DF100:$EQ100)=0,"",", "),"")</f>
        <v/>
      </c>
      <c r="KX100" t="str">
        <f>IF(DF100=1,KX$8&amp;IF(SUM(DG100:$EQ100)=0,"",", "),"")</f>
        <v/>
      </c>
      <c r="KY100" t="str">
        <f>IF(DG100=1,KY$8&amp;IF(SUM(DH100:$EQ100)=0,"",", "),"")</f>
        <v/>
      </c>
      <c r="KZ100" t="str">
        <f>IF(DH100=1,KZ$8&amp;IF(SUM(DI100:$EQ100)=0,"",", "),"")</f>
        <v/>
      </c>
      <c r="LA100" t="str">
        <f>IF(DI100=1,LA$8&amp;IF(SUM(DJ100:$EQ100)=0,"",", "),"")</f>
        <v/>
      </c>
      <c r="LB100" t="str">
        <f>IF(DJ100=1,LB$8&amp;IF(SUM(DK100:$EQ100)=0,"",", "),"")</f>
        <v/>
      </c>
      <c r="LC100" t="str">
        <f>IF(DK100=1,LC$8&amp;IF(SUM(DL100:$EQ100)=0,"",", "),"")</f>
        <v/>
      </c>
      <c r="LD100" t="str">
        <f>IF(DL100=1,LD$8&amp;IF(SUM(DM100:$EQ100)=0,"",", "),"")</f>
        <v/>
      </c>
      <c r="LE100" t="str">
        <f>IF(DM100=1,LE$8&amp;IF(SUM(DN100:$EQ100)=0,"",", "),"")</f>
        <v/>
      </c>
      <c r="LF100" t="str">
        <f>IF(DN100=1,LF$8&amp;IF(SUM(DO100:$EQ100)=0,"",", "),"")</f>
        <v/>
      </c>
      <c r="LG100" t="str">
        <f>IF(DO100=1,LG$8&amp;IF(SUM(DP100:$EQ100)=0,"",", "),"")</f>
        <v/>
      </c>
      <c r="LH100" t="str">
        <f>IF(DP100=1,LH$8&amp;IF(SUM(DQ100:$EQ100)=0,"",", "),"")</f>
        <v/>
      </c>
      <c r="LI100" t="str">
        <f>IF(DQ100=1,LI$8&amp;IF(SUM(DR100:$EQ100)=0,"",", "),"")</f>
        <v/>
      </c>
      <c r="LJ100" t="str">
        <f>IF(DR100=1,LJ$8&amp;IF(SUM(DS100:$EQ100)=0,"",", "),"")</f>
        <v/>
      </c>
      <c r="LK100" t="str">
        <f>IF(DS100=1,LK$8&amp;IF(SUM(DT100:$EQ100)=0,"",", "),"")</f>
        <v/>
      </c>
      <c r="LL100" t="str">
        <f>IF(DT100=1,LL$8&amp;IF(SUM(DU100:$EQ100)=0,"",", "),"")</f>
        <v/>
      </c>
      <c r="LM100" t="str">
        <f>IF(DU100=1,LM$8&amp;IF(SUM(DV100:$EQ100)=0,"",", "),"")</f>
        <v/>
      </c>
      <c r="LN100" t="str">
        <f>IF(DV100=1,LN$8&amp;IF(SUM(DW100:$EQ100)=0,"",", "),"")</f>
        <v/>
      </c>
      <c r="LO100" t="str">
        <f>IF(DW100=1,LO$8&amp;IF(SUM(DX100:$EQ100)=0,"",", "),"")</f>
        <v/>
      </c>
      <c r="LP100" t="str">
        <f>IF(DX100=1,LP$8&amp;IF(SUM(DY100:$EQ100)=0,"",", "),"")</f>
        <v/>
      </c>
      <c r="LQ100" t="str">
        <f>IF(DY100=1,LQ$8&amp;IF(SUM(DZ100:$EQ100)=0,"",", "),"")</f>
        <v/>
      </c>
      <c r="LR100" t="str">
        <f>IF(DZ100=1,LR$8&amp;IF(SUM(EA100:$EQ100)=0,"",", "),"")</f>
        <v/>
      </c>
      <c r="LS100" t="str">
        <f>IF(EA100=1,LS$8&amp;IF(SUM(EB100:$EQ100)=0,"",", "),"")</f>
        <v/>
      </c>
      <c r="LT100" t="str">
        <f>IF(EB100=1,LT$8&amp;IF(SUM(EC100:$EQ100)=0,"",", "),"")</f>
        <v/>
      </c>
      <c r="LU100" t="str">
        <f>IF(EC100=1,LU$8&amp;IF(SUM(ED100:$EQ100)=0,"",", "),"")</f>
        <v/>
      </c>
      <c r="LV100" t="str">
        <f>IF(ED100=1,LV$8&amp;IF(SUM(EE100:$EQ100)=0,"",", "),"")</f>
        <v/>
      </c>
      <c r="LW100" t="str">
        <f>IF(EE100=1,LW$8&amp;IF(SUM(EF100:$EQ100)=0,"",", "),"")</f>
        <v/>
      </c>
      <c r="LX100" t="str">
        <f>IF(EF100=1,LX$8&amp;IF(SUM(EG100:$EQ100)=0,"",", "),"")</f>
        <v/>
      </c>
      <c r="LY100" t="str">
        <f>IF(EG100=1,LY$8&amp;IF(SUM(EH100:$EQ100)=0,"",", "),"")</f>
        <v/>
      </c>
      <c r="LZ100" t="str">
        <f>IF(EH100=1,LZ$8&amp;IF(SUM(EI100:$EQ100)=0,"",", "),"")</f>
        <v/>
      </c>
      <c r="MA100" t="str">
        <f>IF(EI100=1,MA$8&amp;IF(SUM(EJ100:$EQ100)=0,"",", "),"")</f>
        <v/>
      </c>
      <c r="MB100" t="str">
        <f>IF(EJ100=1,MB$8&amp;IF(SUM(EK100:$EQ100)=0,"",", "),"")</f>
        <v/>
      </c>
      <c r="MC100" t="str">
        <f>IF(EK100=1,MC$8&amp;IF(SUM(EL100:$EQ100)=0,"",", "),"")</f>
        <v/>
      </c>
      <c r="MD100" t="str">
        <f>IF(EL100=1,MD$8&amp;IF(SUM(EM100:$EQ100)=0,"",", "),"")</f>
        <v/>
      </c>
      <c r="ME100" t="str">
        <f>IF(EM100=1,ME$8&amp;IF(SUM(EN100:$EQ100)=0,"",", "),"")</f>
        <v/>
      </c>
      <c r="MF100" t="str">
        <f>IF(EN100=1,MF$8&amp;IF(SUM(EO100:$EQ100)=0,"",", "),"")</f>
        <v/>
      </c>
      <c r="MG100" t="str">
        <f>IF(EO100=1,MG$8&amp;IF(SUM(EP100:$EQ100)=0,"",", "),"")</f>
        <v/>
      </c>
      <c r="MH100" t="str">
        <f>IF(EP100=1,MH$8&amp;IF(SUM(EQ100:$EQ100)=0,"",", "),"")</f>
        <v/>
      </c>
      <c r="MI100" t="str">
        <f t="shared" si="140"/>
        <v/>
      </c>
      <c r="MJ100" t="str">
        <f>IF(ER100=1,MJ$8&amp;IF(SUM(ES100:$GO100)=0,"",", "),"")</f>
        <v/>
      </c>
      <c r="MK100" t="str">
        <f>IF(ES100=1,MK$8&amp;IF(SUM(ET100:$GO100)=0,"",", "),"")</f>
        <v/>
      </c>
      <c r="ML100" t="str">
        <f>IF(ET100=1,ML$8&amp;IF(SUM(EU100:$GO100)=0,"",", "),"")</f>
        <v/>
      </c>
      <c r="MM100" t="str">
        <f>IF(EU100=1,MM$8&amp;IF(SUM(EV100:$GO100)=0,"",", "),"")</f>
        <v/>
      </c>
      <c r="MN100" t="str">
        <f>IF(EV100=1,MN$8&amp;IF(SUM(EW100:$GO100)=0,"",", "),"")</f>
        <v/>
      </c>
      <c r="MO100" t="str">
        <f>IF(EW100=1,MO$8&amp;IF(SUM(EX100:$GO100)=0,"",", "),"")</f>
        <v/>
      </c>
      <c r="MP100" t="str">
        <f>IF(EX100=1,MP$8&amp;IF(SUM(EY100:$GO100)=0,"",", "),"")</f>
        <v/>
      </c>
      <c r="MQ100" t="str">
        <f>IF(EY100=1,MQ$8&amp;IF(SUM(EZ100:$GO100)=0,"",", "),"")</f>
        <v/>
      </c>
      <c r="MR100" t="str">
        <f>IF(EZ100=1,MR$8&amp;IF(SUM(FA100:$GO100)=0,"",", "),"")</f>
        <v/>
      </c>
      <c r="MS100" t="str">
        <f>IF(FA100=1,MS$8&amp;IF(SUM(FB100:$GO100)=0,"",", "),"")</f>
        <v/>
      </c>
      <c r="MT100" t="str">
        <f>IF(FB100=1,MT$8&amp;IF(SUM(FC100:$GO100)=0,"",", "),"")</f>
        <v/>
      </c>
      <c r="MU100" t="str">
        <f>IF(FC100=1,MU$8&amp;IF(SUM(FD100:$GO100)=0,"",", "),"")</f>
        <v/>
      </c>
      <c r="MV100" t="str">
        <f>IF(FD100=1,MV$8&amp;IF(SUM(FE100:$GO100)=0,"",", "),"")</f>
        <v/>
      </c>
      <c r="MW100" t="str">
        <f>IF(FE100=1,MW$8&amp;IF(SUM(FF100:$GO100)=0,"",", "),"")</f>
        <v/>
      </c>
      <c r="MX100" t="str">
        <f>IF(FF100=1,MX$8&amp;IF(SUM(FG100:$GO100)=0,"",", "),"")</f>
        <v/>
      </c>
      <c r="MY100" t="str">
        <f>IF(FG100=1,MY$8&amp;IF(SUM(FH100:$GO100)=0,"",", "),"")</f>
        <v/>
      </c>
      <c r="MZ100" t="str">
        <f>IF(FH100=1,MZ$8&amp;IF(SUM(FI100:$GO100)=0,"",", "),"")</f>
        <v/>
      </c>
      <c r="NA100" t="str">
        <f>IF(FI100=1,NA$8&amp;IF(SUM(FJ100:$GO100)=0,"",", "),"")</f>
        <v/>
      </c>
      <c r="NB100" t="str">
        <f>IF(FJ100=1,NB$8&amp;IF(SUM(FK100:$GO100)=0,"",", "),"")</f>
        <v/>
      </c>
      <c r="NC100" t="str">
        <f>IF(FK100=1,NC$8&amp;IF(SUM(FL100:$GO100)=0,"",", "),"")</f>
        <v/>
      </c>
      <c r="ND100" t="str">
        <f>IF(FL100=1,ND$8&amp;IF(SUM(FM100:$GO100)=0,"",", "),"")</f>
        <v/>
      </c>
      <c r="NE100" t="str">
        <f>IF(FM100=1,NE$8&amp;IF(SUM(FN100:$GO100)=0,"",", "),"")</f>
        <v/>
      </c>
      <c r="NF100" t="str">
        <f>IF(FN100=1,NF$8&amp;IF(SUM(FO100:$GO100)=0,"",", "),"")</f>
        <v/>
      </c>
      <c r="NG100" t="str">
        <f>IF(FO100=1,NG$8&amp;IF(SUM(FP100:$GO100)=0,"",", "),"")</f>
        <v/>
      </c>
      <c r="NH100" t="str">
        <f>IF(FP100=1,NH$8&amp;IF(SUM(FQ100:$GO100)=0,"",", "),"")</f>
        <v/>
      </c>
      <c r="NI100" t="str">
        <f>IF(FQ100=1,NI$8&amp;IF(SUM(FR100:$GO100)=0,"",", "),"")</f>
        <v/>
      </c>
      <c r="NJ100" t="str">
        <f>IF(FR100=1,NJ$8&amp;IF(SUM(FS100:$GO100)=0,"",", "),"")</f>
        <v/>
      </c>
      <c r="NK100" t="str">
        <f>IF(FS100=1,NK$8&amp;IF(SUM(FT100:$GO100)=0,"",", "),"")</f>
        <v/>
      </c>
      <c r="NL100" t="str">
        <f>IF(FT100=1,NL$8&amp;IF(SUM(FU100:$GO100)=0,"",", "),"")</f>
        <v/>
      </c>
      <c r="NM100" t="str">
        <f>IF(FU100=1,NM$8&amp;IF(SUM(FV100:$GO100)=0,"",", "),"")</f>
        <v/>
      </c>
      <c r="NN100" t="str">
        <f>IF(FV100=1,NN$8&amp;IF(SUM(FW100:$GO100)=0,"",", "),"")</f>
        <v/>
      </c>
      <c r="NO100" t="str">
        <f>IF(FW100=1,NO$8&amp;IF(SUM(FX100:$GO100)=0,"",", "),"")</f>
        <v/>
      </c>
      <c r="NP100" t="str">
        <f>IF(FX100=1,NP$8&amp;IF(SUM(FY100:$GO100)=0,"",", "),"")</f>
        <v/>
      </c>
      <c r="NQ100" t="str">
        <f>IF(FY100=1,NQ$8&amp;IF(SUM(FZ100:$GO100)=0,"",", "),"")</f>
        <v/>
      </c>
      <c r="NR100" t="str">
        <f>IF(FZ100=1,NR$8&amp;IF(SUM(GA100:$GO100)=0,"",", "),"")</f>
        <v/>
      </c>
      <c r="NS100" t="str">
        <f>IF(GA100=1,NS$8&amp;IF(SUM(GB100:$GO100)=0,"",", "),"")</f>
        <v/>
      </c>
      <c r="NT100" t="str">
        <f>IF(GB100=1,NT$8&amp;IF(SUM(GC100:$GO100)=0,"",", "),"")</f>
        <v/>
      </c>
      <c r="NU100" t="str">
        <f>IF(GC100=1,NU$8&amp;IF(SUM(GD100:$GO100)=0,"",", "),"")</f>
        <v/>
      </c>
      <c r="NV100" t="str">
        <f>IF(GD100=1,NV$8&amp;IF(SUM(GE100:$GO100)=0,"",", "),"")</f>
        <v/>
      </c>
      <c r="NW100" t="str">
        <f>IF(GE100=1,NW$8&amp;IF(SUM(GF100:$GO100)=0,"",", "),"")</f>
        <v/>
      </c>
      <c r="NX100" t="str">
        <f>IF(GF100=1,NX$8&amp;IF(SUM(GG100:$GO100)=0,"",", "),"")</f>
        <v/>
      </c>
      <c r="NY100" t="str">
        <f>IF(GG100=1,NY$8&amp;IF(SUM(GH100:$GO100)=0,"",", "),"")</f>
        <v/>
      </c>
      <c r="NZ100" t="str">
        <f>IF(GH100=1,NZ$8&amp;IF(SUM(GI100:$GO100)=0,"",", "),"")</f>
        <v/>
      </c>
      <c r="OA100" t="str">
        <f>IF(GI100=1,OA$8&amp;IF(SUM(GJ100:$GO100)=0,"",", "),"")</f>
        <v/>
      </c>
      <c r="OB100" t="str">
        <f>IF(GJ100=1,OB$8&amp;IF(SUM(GK100:$GO100)=0,"",", "),"")</f>
        <v/>
      </c>
      <c r="OC100" t="str">
        <f>IF(GK100=1,OC$8&amp;IF(SUM(GL100:$GO100)=0,"",", "),"")</f>
        <v/>
      </c>
      <c r="OD100" t="str">
        <f>IF(GL100=1,OD$8&amp;IF(SUM(GM100:$GO100)=0,"",", "),"")</f>
        <v/>
      </c>
      <c r="OE100" t="str">
        <f>IF(GM100=1,OE$8&amp;IF(SUM(GN100:$GO100)=0,"",", "),"")</f>
        <v/>
      </c>
      <c r="OF100" t="str">
        <f>IF(GN100=1,OF$8&amp;IF(SUM(GO100:$GO100)=0,"",", "),"")</f>
        <v/>
      </c>
      <c r="OG100" t="str">
        <f t="shared" si="141"/>
        <v/>
      </c>
      <c r="OH100" t="str">
        <f>IF(GP100=1,OH$8&amp;IF(SUM(GQ100:$IM100)=0,"",", "),"")</f>
        <v/>
      </c>
      <c r="OI100" t="str">
        <f>IF(GQ100=1,OI$8&amp;IF(SUM(GR100:$IM100)=0,"",", "),"")</f>
        <v/>
      </c>
      <c r="OJ100" t="str">
        <f>IF(GR100=1,OJ$8&amp;IF(SUM(GS100:$IM100)=0,"",", "),"")</f>
        <v/>
      </c>
      <c r="OK100" t="str">
        <f>IF(GS100=1,OK$8&amp;IF(SUM(GT100:$IM100)=0,"",", "),"")</f>
        <v/>
      </c>
      <c r="OL100" t="str">
        <f>IF(GT100=1,OL$8&amp;IF(SUM(GU100:$IM100)=0,"",", "),"")</f>
        <v/>
      </c>
      <c r="OM100" t="str">
        <f>IF(GU100=1,OM$8&amp;IF(SUM(GV100:$IM100)=0,"",", "),"")</f>
        <v/>
      </c>
      <c r="ON100" t="str">
        <f>IF(GV100=1,ON$8&amp;IF(SUM(GW100:$IM100)=0,"",", "),"")</f>
        <v/>
      </c>
      <c r="OO100" t="str">
        <f>IF(GW100=1,OO$8&amp;IF(SUM(GX100:$IM100)=0,"",", "),"")</f>
        <v/>
      </c>
      <c r="OP100" t="str">
        <f>IF(GX100=1,OP$8&amp;IF(SUM(GY100:$IM100)=0,"",", "),"")</f>
        <v/>
      </c>
      <c r="OQ100" t="str">
        <f>IF(GY100=1,OQ$8&amp;IF(SUM(GZ100:$IM100)=0,"",", "),"")</f>
        <v/>
      </c>
      <c r="OR100" t="str">
        <f>IF(GZ100=1,OR$8&amp;IF(SUM(HA100:$IM100)=0,"",", "),"")</f>
        <v/>
      </c>
      <c r="OS100" t="str">
        <f>IF(HA100=1,OS$8&amp;IF(SUM(HB100:$IM100)=0,"",", "),"")</f>
        <v/>
      </c>
      <c r="OT100" t="str">
        <f>IF(HB100=1,OT$8&amp;IF(SUM(HC100:$IM100)=0,"",", "),"")</f>
        <v/>
      </c>
      <c r="OU100" t="str">
        <f>IF(HC100=1,OU$8&amp;IF(SUM(HD100:$IM100)=0,"",", "),"")</f>
        <v/>
      </c>
      <c r="OV100" t="str">
        <f>IF(HD100=1,OV$8&amp;IF(SUM(HE100:$IM100)=0,"",", "),"")</f>
        <v/>
      </c>
      <c r="OW100" t="str">
        <f>IF(HE100=1,OW$8&amp;IF(SUM(HF100:$IM100)=0,"",", "),"")</f>
        <v/>
      </c>
      <c r="OX100" t="str">
        <f>IF(HF100=1,OX$8&amp;IF(SUM(HG100:$IM100)=0,"",", "),"")</f>
        <v/>
      </c>
      <c r="OY100" t="str">
        <f>IF(HG100=1,OY$8&amp;IF(SUM(HH100:$IM100)=0,"",", "),"")</f>
        <v/>
      </c>
      <c r="OZ100" t="str">
        <f>IF(HH100=1,OZ$8&amp;IF(SUM(HI100:$IM100)=0,"",", "),"")</f>
        <v/>
      </c>
      <c r="PA100" t="str">
        <f>IF(HI100=1,PA$8&amp;IF(SUM(HJ100:$IM100)=0,"",", "),"")</f>
        <v/>
      </c>
      <c r="PB100" t="str">
        <f>IF(HJ100=1,PB$8&amp;IF(SUM(HK100:$IM100)=0,"",", "),"")</f>
        <v/>
      </c>
      <c r="PC100" t="str">
        <f>IF(HK100=1,PC$8&amp;IF(SUM(HL100:$IM100)=0,"",", "),"")</f>
        <v/>
      </c>
      <c r="PD100" t="str">
        <f>IF(HL100=1,PD$8&amp;IF(SUM(HM100:$IM100)=0,"",", "),"")</f>
        <v/>
      </c>
      <c r="PE100" t="str">
        <f>IF(HM100=1,PE$8&amp;IF(SUM(HN100:$IM100)=0,"",", "),"")</f>
        <v/>
      </c>
      <c r="PF100" t="str">
        <f>IF(HN100=1,PF$8&amp;IF(SUM(HO100:$IM100)=0,"",", "),"")</f>
        <v/>
      </c>
      <c r="PG100" t="str">
        <f>IF(HO100=1,PG$8&amp;IF(SUM(HP100:$IM100)=0,"",", "),"")</f>
        <v/>
      </c>
      <c r="PH100" t="str">
        <f>IF(HP100=1,PH$8&amp;IF(SUM(HQ100:$IM100)=0,"",", "),"")</f>
        <v/>
      </c>
      <c r="PI100" t="str">
        <f>IF(HQ100=1,PI$8&amp;IF(SUM(HR100:$IM100)=0,"",", "),"")</f>
        <v/>
      </c>
      <c r="PJ100" t="str">
        <f>IF(HR100=1,PJ$8&amp;IF(SUM(HS100:$IM100)=0,"",", "),"")</f>
        <v/>
      </c>
      <c r="PK100" t="str">
        <f>IF(HS100=1,PK$8&amp;IF(SUM(HT100:$IM100)=0,"",", "),"")</f>
        <v/>
      </c>
      <c r="PL100" t="str">
        <f>IF(HT100=1,PL$8&amp;IF(SUM(HU100:$IM100)=0,"",", "),"")</f>
        <v/>
      </c>
      <c r="PM100" t="str">
        <f>IF(HU100=1,PM$8&amp;IF(SUM(HV100:$IM100)=0,"",", "),"")</f>
        <v/>
      </c>
      <c r="PN100" t="str">
        <f>IF(HV100=1,PN$8&amp;IF(SUM(HW100:$IM100)=0,"",", "),"")</f>
        <v/>
      </c>
      <c r="PO100" t="str">
        <f>IF(HW100=1,PO$8&amp;IF(SUM(HX100:$IM100)=0,"",", "),"")</f>
        <v/>
      </c>
      <c r="PP100" t="str">
        <f>IF(HX100=1,PP$8&amp;IF(SUM(HY100:$IM100)=0,"",", "),"")</f>
        <v/>
      </c>
      <c r="PQ100" t="str">
        <f>IF(HY100=1,PQ$8&amp;IF(SUM(HZ100:$IM100)=0,"",", "),"")</f>
        <v/>
      </c>
      <c r="PR100" t="str">
        <f>IF(HZ100=1,PR$8&amp;IF(SUM(IA100:$IM100)=0,"",", "),"")</f>
        <v/>
      </c>
      <c r="PS100" t="str">
        <f>IF(IA100=1,PS$8&amp;IF(SUM(IB100:$IM100)=0,"",", "),"")</f>
        <v/>
      </c>
      <c r="PT100" t="str">
        <f>IF(IB100=1,PT$8&amp;IF(SUM(IC100:$IM100)=0,"",", "),"")</f>
        <v/>
      </c>
      <c r="PU100" t="str">
        <f>IF(IC100=1,PU$8&amp;IF(SUM(ID100:$IM100)=0,"",", "),"")</f>
        <v/>
      </c>
      <c r="PV100" t="str">
        <f>IF(ID100=1,PV$8&amp;IF(SUM(IE100:$IM100)=0,"",", "),"")</f>
        <v/>
      </c>
      <c r="PW100" t="str">
        <f>IF(IE100=1,PW$8&amp;IF(SUM(IF100:$IM100)=0,"",", "),"")</f>
        <v/>
      </c>
      <c r="PX100" t="str">
        <f>IF(IF100=1,PX$8&amp;IF(SUM(IG100:$IM100)=0,"",", "),"")</f>
        <v/>
      </c>
      <c r="PY100" t="str">
        <f>IF(IG100=1,PY$8&amp;IF(SUM(IH100:$IM100)=0,"",", "),"")</f>
        <v/>
      </c>
      <c r="PZ100" t="str">
        <f>IF(IH100=1,PZ$8&amp;IF(SUM(II100:$IM100)=0,"",", "),"")</f>
        <v/>
      </c>
      <c r="QA100" t="str">
        <f>IF(II100=1,QA$8&amp;IF(SUM(IJ100:$IM100)=0,"",", "),"")</f>
        <v/>
      </c>
      <c r="QB100" t="str">
        <f>IF(IJ100=1,QB$8&amp;IF(SUM(IK100:$IM100)=0,"",", "),"")</f>
        <v/>
      </c>
      <c r="QC100" t="str">
        <f>IF(IK100=1,QC$8&amp;IF(SUM(IL100:$IM100)=0,"",", "),"")</f>
        <v/>
      </c>
      <c r="QD100" t="str">
        <f>IF(IL100=1,QD$8&amp;IF(SUM(IM100:$IM100)=0,"",", "),"")</f>
        <v/>
      </c>
      <c r="QE100" t="str">
        <f t="shared" si="142"/>
        <v/>
      </c>
      <c r="QF100" t="str">
        <f>IF(IN100=1,QF$8&amp;IF(SUM(IO100:$KK100)=0,"",", "),"")</f>
        <v/>
      </c>
      <c r="QG100" t="str">
        <f>IF(IO100=1,QG$8&amp;IF(SUM(IP100:$KK100)=0,"",", "),"")</f>
        <v/>
      </c>
      <c r="QH100" t="str">
        <f>IF(IP100=1,QH$8&amp;IF(SUM(IQ100:$KK100)=0,"",", "),"")</f>
        <v/>
      </c>
      <c r="QI100" t="str">
        <f>IF(IQ100=1,QI$8&amp;IF(SUM(IR100:$KK100)=0,"",", "),"")</f>
        <v/>
      </c>
      <c r="QJ100" t="str">
        <f>IF(IR100=1,QJ$8&amp;IF(SUM(IS100:$KK100)=0,"",", "),"")</f>
        <v/>
      </c>
      <c r="QK100" t="str">
        <f>IF(IS100=1,QK$8&amp;IF(SUM(IT100:$KK100)=0,"",", "),"")</f>
        <v/>
      </c>
      <c r="QL100" t="str">
        <f>IF(IT100=1,QL$8&amp;IF(SUM(IU100:$KK100)=0,"",", "),"")</f>
        <v/>
      </c>
      <c r="QM100" t="str">
        <f>IF(IU100=1,QM$8&amp;IF(SUM(IV100:$KK100)=0,"",", "),"")</f>
        <v/>
      </c>
      <c r="QN100" t="str">
        <f>IF(IV100=1,QN$8&amp;IF(SUM(IW100:$KK100)=0,"",", "),"")</f>
        <v/>
      </c>
      <c r="QO100" t="str">
        <f>IF(IW100=1,QO$8&amp;IF(SUM(IX100:$KK100)=0,"",", "),"")</f>
        <v/>
      </c>
      <c r="QP100" t="str">
        <f>IF(IX100=1,QP$8&amp;IF(SUM(IY100:$KK100)=0,"",", "),"")</f>
        <v/>
      </c>
      <c r="QQ100" t="str">
        <f>IF(IY100=1,QQ$8&amp;IF(SUM(IZ100:$KK100)=0,"",", "),"")</f>
        <v/>
      </c>
      <c r="QR100" t="str">
        <f>IF(IZ100=1,QR$8&amp;IF(SUM(JA100:$KK100)=0,"",", "),"")</f>
        <v/>
      </c>
      <c r="QS100" t="str">
        <f>IF(JA100=1,QS$8&amp;IF(SUM(JB100:$KK100)=0,"",", "),"")</f>
        <v/>
      </c>
      <c r="QT100" t="str">
        <f>IF(JB100=1,QT$8&amp;IF(SUM(JC100:$KK100)=0,"",", "),"")</f>
        <v/>
      </c>
      <c r="QU100" t="str">
        <f>IF(JC100=1,QU$8&amp;IF(SUM(JD100:$KK100)=0,"",", "),"")</f>
        <v/>
      </c>
      <c r="QV100" t="str">
        <f>IF(JD100=1,QV$8&amp;IF(SUM(JE100:$KK100)=0,"",", "),"")</f>
        <v/>
      </c>
      <c r="QW100" t="str">
        <f>IF(JE100=1,QW$8&amp;IF(SUM(JF100:$KK100)=0,"",", "),"")</f>
        <v/>
      </c>
      <c r="QX100" t="str">
        <f>IF(JF100=1,QX$8&amp;IF(SUM(JG100:$KK100)=0,"",", "),"")</f>
        <v/>
      </c>
      <c r="QY100" t="str">
        <f>IF(JG100=1,QY$8&amp;IF(SUM(JH100:$KK100)=0,"",", "),"")</f>
        <v/>
      </c>
      <c r="QZ100" t="str">
        <f>IF(JH100=1,QZ$8&amp;IF(SUM(JI100:$KK100)=0,"",", "),"")</f>
        <v/>
      </c>
      <c r="RA100" t="str">
        <f>IF(JI100=1,RA$8&amp;IF(SUM(JJ100:$KK100)=0,"",", "),"")</f>
        <v/>
      </c>
      <c r="RB100" t="str">
        <f>IF(JJ100=1,RB$8&amp;IF(SUM(JK100:$KK100)=0,"",", "),"")</f>
        <v/>
      </c>
      <c r="RC100" t="str">
        <f>IF(JK100=1,RC$8&amp;IF(SUM(JL100:$KK100)=0,"",", "),"")</f>
        <v/>
      </c>
      <c r="RD100" t="str">
        <f>IF(JL100=1,RD$8&amp;IF(SUM(JM100:$KK100)=0,"",", "),"")</f>
        <v/>
      </c>
      <c r="RE100" t="str">
        <f>IF(JM100=1,RE$8&amp;IF(SUM(JN100:$KK100)=0,"",", "),"")</f>
        <v/>
      </c>
      <c r="RF100" t="str">
        <f>IF(JN100=1,RF$8&amp;IF(SUM(JO100:$KK100)=0,"",", "),"")</f>
        <v/>
      </c>
      <c r="RG100" t="str">
        <f>IF(JO100=1,RG$8&amp;IF(SUM(JP100:$KK100)=0,"",", "),"")</f>
        <v/>
      </c>
      <c r="RH100" t="str">
        <f>IF(JP100=1,RH$8&amp;IF(SUM(JQ100:$KK100)=0,"",", "),"")</f>
        <v/>
      </c>
      <c r="RI100" t="str">
        <f>IF(JQ100=1,RI$8&amp;IF(SUM(JR100:$KK100)=0,"",", "),"")</f>
        <v/>
      </c>
      <c r="RJ100" t="str">
        <f>IF(JR100=1,RJ$8&amp;IF(SUM(JS100:$KK100)=0,"",", "),"")</f>
        <v/>
      </c>
      <c r="RK100" t="str">
        <f>IF(JS100=1,RK$8&amp;IF(SUM(JT100:$KK100)=0,"",", "),"")</f>
        <v/>
      </c>
      <c r="RL100" t="str">
        <f>IF(JT100=1,RL$8&amp;IF(SUM(JU100:$KK100)=0,"",", "),"")</f>
        <v/>
      </c>
      <c r="RM100" t="str">
        <f>IF(JU100=1,RM$8&amp;IF(SUM(JV100:$KK100)=0,"",", "),"")</f>
        <v/>
      </c>
      <c r="RN100" t="str">
        <f>IF(JV100=1,RN$8&amp;IF(SUM(JW100:$KK100)=0,"",", "),"")</f>
        <v/>
      </c>
      <c r="RO100" t="str">
        <f>IF(JW100=1,RO$8&amp;IF(SUM(JX100:$KK100)=0,"",", "),"")</f>
        <v/>
      </c>
      <c r="RP100" t="str">
        <f>IF(JX100=1,RP$8&amp;IF(SUM(JY100:$KK100)=0,"",", "),"")</f>
        <v/>
      </c>
      <c r="RQ100" t="str">
        <f>IF(JY100=1,RQ$8&amp;IF(SUM(JZ100:$KK100)=0,"",", "),"")</f>
        <v/>
      </c>
      <c r="RR100" t="str">
        <f>IF(JZ100=1,RR$8&amp;IF(SUM(KA100:$KK100)=0,"",", "),"")</f>
        <v/>
      </c>
      <c r="RS100" t="str">
        <f>IF(KA100=1,RS$8&amp;IF(SUM(KB100:$KK100)=0,"",", "),"")</f>
        <v/>
      </c>
      <c r="RT100" t="str">
        <f>IF(KB100=1,RT$8&amp;IF(SUM(KC100:$KK100)=0,"",", "),"")</f>
        <v/>
      </c>
      <c r="RU100" t="str">
        <f>IF(KC100=1,RU$8&amp;IF(SUM(KD100:$KK100)=0,"",", "),"")</f>
        <v/>
      </c>
      <c r="RV100" t="str">
        <f>IF(KD100=1,RV$8&amp;IF(SUM(KE100:$KK100)=0,"",", "),"")</f>
        <v/>
      </c>
      <c r="RW100" t="str">
        <f>IF(KE100=1,RW$8&amp;IF(SUM(KF100:$KK100)=0,"",", "),"")</f>
        <v/>
      </c>
      <c r="RX100" t="str">
        <f>IF(KF100=1,RX$8&amp;IF(SUM(KG100:$KK100)=0,"",", "),"")</f>
        <v/>
      </c>
      <c r="RY100" t="str">
        <f>IF(KG100=1,RY$8&amp;IF(SUM(KH100:$KK100)=0,"",", "),"")</f>
        <v/>
      </c>
      <c r="RZ100" t="str">
        <f>IF(KH100=1,RZ$8&amp;IF(SUM(KI100:$KK100)=0,"",", "),"")</f>
        <v/>
      </c>
      <c r="SA100" t="str">
        <f>IF(KI100=1,SA$8&amp;IF(SUM(KJ100:$KK100)=0,"",", "),"")</f>
        <v/>
      </c>
      <c r="SB100" t="str">
        <f>IF(KJ100=1,SB$8&amp;IF(SUM(KK100:$KK100)=0,"",", "),"")</f>
        <v/>
      </c>
      <c r="SC100" t="str">
        <f t="shared" si="143"/>
        <v/>
      </c>
    </row>
    <row r="101" spans="1:497" ht="60" customHeight="1" x14ac:dyDescent="0.45">
      <c r="A101" s="62"/>
      <c r="B101" s="212" t="str">
        <f t="shared" si="72"/>
        <v/>
      </c>
      <c r="C101" s="212" t="str">
        <f t="shared" si="131"/>
        <v/>
      </c>
      <c r="D101" s="212" t="str">
        <f t="shared" si="132"/>
        <v/>
      </c>
      <c r="E101" s="212" t="str">
        <f t="shared" si="133"/>
        <v/>
      </c>
      <c r="F101" s="212" t="str">
        <f t="shared" si="134"/>
        <v/>
      </c>
      <c r="G101" s="237" t="str">
        <f>IF('EDCI Data'!B101="","",'EDCI Data'!B101)</f>
        <v/>
      </c>
      <c r="H101" s="238" t="str">
        <f>IF('EDCI Data'!C101="","",'EDCI Data'!C101)</f>
        <v/>
      </c>
      <c r="I101" s="239" t="str">
        <f>IF('EDCI Data'!D101="","",'EDCI Data'!D101)</f>
        <v/>
      </c>
      <c r="J101" s="240" t="str">
        <f>IF('EDCI Data'!E101="","",'EDCI Data'!E101)</f>
        <v/>
      </c>
      <c r="K101" s="237" t="str">
        <f>IF('EDCI Data'!F101="","",'EDCI Data'!F101)</f>
        <v/>
      </c>
      <c r="L101" s="237" t="str">
        <f>IF('EDCI Data'!G101="","",'EDCI Data'!G101)</f>
        <v/>
      </c>
      <c r="M101" s="237" t="str">
        <f>IF('EDCI Data'!H101="","",'EDCI Data'!H101)</f>
        <v/>
      </c>
      <c r="N101" s="237" t="str">
        <f>IF('EDCI Data'!I101="","",'EDCI Data'!I101)</f>
        <v/>
      </c>
      <c r="O101" s="237" t="str">
        <f>IF('EDCI Data'!J101="","",'EDCI Data'!J101)</f>
        <v/>
      </c>
      <c r="P101" s="237" t="str">
        <f>IF('EDCI Data'!K101="","",'EDCI Data'!K101)</f>
        <v/>
      </c>
      <c r="Q101" s="241" t="str">
        <f>IF('EDCI Data'!L101="","",'EDCI Data'!L101)</f>
        <v/>
      </c>
      <c r="R101" s="241" t="str">
        <f>IF('EDCI Data'!M101="","",'EDCI Data'!M101)</f>
        <v/>
      </c>
      <c r="S101" s="237" t="str">
        <f>IF('EDCI Data'!N101="","",'EDCI Data'!N101)</f>
        <v/>
      </c>
      <c r="T101" s="237" t="str">
        <f>IF('EDCI Data'!O101="","",'EDCI Data'!O101)</f>
        <v/>
      </c>
      <c r="U101" s="237" t="str">
        <f>IF('EDCI Data'!P101="","",'EDCI Data'!P101)</f>
        <v/>
      </c>
      <c r="V101" s="237" t="str">
        <f>IF('EDCI Data'!Q101="","",'EDCI Data'!Q101)</f>
        <v/>
      </c>
      <c r="W101" s="242" t="str">
        <f>IF('EDCI Data'!R101="","",'EDCI Data'!R101)</f>
        <v/>
      </c>
      <c r="X101" s="243" t="str">
        <f>IF('EDCI Data'!S101="","",'EDCI Data'!S101)</f>
        <v/>
      </c>
      <c r="Y101" s="243" t="str">
        <f>IF('EDCI Data'!T101="","",'EDCI Data'!T101)</f>
        <v/>
      </c>
      <c r="Z101" s="244" t="str">
        <f>IF('EDCI Data'!U101="","",'EDCI Data'!U101)</f>
        <v/>
      </c>
      <c r="AA101" s="237" t="str">
        <f>IF('EDCI Data'!V101="","",'EDCI Data'!V101)</f>
        <v/>
      </c>
      <c r="AB101" s="244" t="str">
        <f>IF('EDCI Data'!W101="","",'EDCI Data'!W101)</f>
        <v/>
      </c>
      <c r="AC101" s="237" t="str">
        <f>IF('EDCI Data'!X101="","",'EDCI Data'!X101)</f>
        <v/>
      </c>
      <c r="AD101" s="244" t="str">
        <f>IF('EDCI Data'!Y101="","",'EDCI Data'!Y101)</f>
        <v/>
      </c>
      <c r="AE101" s="237" t="str">
        <f>IF('EDCI Data'!Z101="","",'EDCI Data'!Z101)</f>
        <v/>
      </c>
      <c r="AF101" s="237" t="str">
        <f>IF('EDCI Data'!AA101="","",'EDCI Data'!AA101)</f>
        <v/>
      </c>
      <c r="AG101" s="237" t="str">
        <f>IF('EDCI Data'!AB101="","",'EDCI Data'!AB101)</f>
        <v/>
      </c>
      <c r="AH101" s="237" t="str">
        <f>IF('EDCI Data'!AC101="","",'EDCI Data'!AC101)</f>
        <v/>
      </c>
      <c r="AI101" s="237" t="str">
        <f>IF('EDCI Data'!AD101="","",'EDCI Data'!AD101)</f>
        <v/>
      </c>
      <c r="AJ101" s="237" t="str">
        <f>IF('EDCI Data'!AE101="","",'EDCI Data'!AE101)</f>
        <v/>
      </c>
      <c r="AK101" s="237" t="str">
        <f>IF('EDCI Data'!AF101="","",'EDCI Data'!AF101)</f>
        <v/>
      </c>
      <c r="AL101" s="237" t="str">
        <f>IF('EDCI Data'!AG101="","",'EDCI Data'!AG101)</f>
        <v/>
      </c>
      <c r="AM101" s="237" t="str">
        <f>IF('EDCI Data'!AH101="","",'EDCI Data'!AH101)</f>
        <v/>
      </c>
      <c r="AN101" s="237" t="str">
        <f>IF('EDCI Data'!AI101="","",'EDCI Data'!AI101)</f>
        <v/>
      </c>
      <c r="AO101" s="237" t="str">
        <f>IF('EDCI Data'!AJ101="","",'EDCI Data'!AJ101)</f>
        <v/>
      </c>
      <c r="AP101" s="237" t="str">
        <f>IF('EDCI Data'!AK101="","",'EDCI Data'!AK101)</f>
        <v/>
      </c>
      <c r="AQ101" s="237" t="str">
        <f>IF('EDCI Data'!AL101="","",'EDCI Data'!AL101)</f>
        <v/>
      </c>
      <c r="AR101" s="237" t="str">
        <f>IF('EDCI Data'!AM101="","",'EDCI Data'!AM101)</f>
        <v/>
      </c>
      <c r="AS101" s="237" t="str">
        <f>IF('EDCI Data'!AN101="","",'EDCI Data'!AN101)</f>
        <v/>
      </c>
      <c r="AT101" s="237" t="str">
        <f>IF('EDCI Data'!AO101="","",'EDCI Data'!AO101)</f>
        <v/>
      </c>
      <c r="AU101" s="237" t="str">
        <f>IF('EDCI Data'!AP101="","",'EDCI Data'!AP101)</f>
        <v/>
      </c>
      <c r="AV101" s="237" t="str">
        <f>IF('EDCI Data'!AQ101="","",'EDCI Data'!AQ101)</f>
        <v/>
      </c>
      <c r="AW101" s="237" t="str">
        <f>IF('EDCI Data'!AR101="","",'EDCI Data'!AR101)</f>
        <v/>
      </c>
      <c r="AX101" s="237" t="str">
        <f>IF('EDCI Data'!AS101="","",'EDCI Data'!AS101)</f>
        <v/>
      </c>
      <c r="AY101" s="237" t="str">
        <f>IF('EDCI Data'!AT101="","",'EDCI Data'!AT101)</f>
        <v/>
      </c>
      <c r="AZ101" s="237" t="str">
        <f>IF('EDCI Data'!AU101="","",'EDCI Data'!AU101)</f>
        <v/>
      </c>
      <c r="BA101" s="237" t="str">
        <f>IF('EDCI Data'!AV101="","",'EDCI Data'!AV101)</f>
        <v/>
      </c>
      <c r="BB101" s="245" t="str">
        <f>IF('EDCI Data'!AW101="","",'EDCI Data'!AW101)</f>
        <v/>
      </c>
      <c r="BC101" s="245" t="str">
        <f>IF('EDCI Data'!AX101="","",'EDCI Data'!AX101)</f>
        <v/>
      </c>
      <c r="BD101" s="246" t="str">
        <f t="shared" si="135"/>
        <v/>
      </c>
      <c r="BE101" s="247" t="str">
        <f>IF('EDCI Data'!AY101="","",'EDCI Data'!AY101)</f>
        <v/>
      </c>
      <c r="BF101" s="247" t="str">
        <f>IF('EDCI Data'!AZ101="","",'EDCI Data'!AZ101)</f>
        <v/>
      </c>
      <c r="BG101" s="247" t="str">
        <f>IF('EDCI Data'!BA101="","",'EDCI Data'!BA101)</f>
        <v/>
      </c>
      <c r="BH101" s="247" t="str">
        <f>IF('EDCI Data'!BB101="","",'EDCI Data'!BB101)</f>
        <v/>
      </c>
      <c r="BI101" s="247" t="str">
        <f>IF('EDCI Data'!BC101="","",'EDCI Data'!BC101)</f>
        <v/>
      </c>
      <c r="BJ101" s="247" t="str">
        <f>IF('EDCI Data'!BD101="","",'EDCI Data'!BD101)</f>
        <v/>
      </c>
      <c r="BK101" s="247" t="str">
        <f>IF('EDCI Data'!BE101="","",'EDCI Data'!BE101)</f>
        <v/>
      </c>
      <c r="BL101" s="247" t="str">
        <f>IF('EDCI Data'!BF101="","",'EDCI Data'!BF101)</f>
        <v/>
      </c>
      <c r="BM101" s="247" t="str">
        <f>IF('EDCI Data'!BG101="","",'EDCI Data'!BG101)</f>
        <v/>
      </c>
      <c r="BN101" s="248" t="str">
        <f>IF('EDCI Data'!BH101="","",'EDCI Data'!BH101)</f>
        <v/>
      </c>
      <c r="BO101" s="248" t="str">
        <f>IF('EDCI Data'!BI101="","",'EDCI Data'!BI101)</f>
        <v/>
      </c>
      <c r="BP101" s="249" t="str">
        <f>IF('EDCI Data'!BJ101="","",'EDCI Data'!BJ101)</f>
        <v/>
      </c>
      <c r="BQ101" s="248" t="str">
        <f>IF('EDCI Data'!BK101="","",'EDCI Data'!BK101)</f>
        <v/>
      </c>
      <c r="BR101" s="248" t="str">
        <f>IF('EDCI Data'!BL101="","",'EDCI Data'!BL101)</f>
        <v/>
      </c>
      <c r="BS101" s="250" t="str">
        <f>IF('EDCI Data'!BM101="","",'EDCI Data'!BM101)</f>
        <v/>
      </c>
      <c r="BT101" s="251" t="str">
        <f>IF('EDCI Data'!BN101="","",'EDCI Data'!BN101)</f>
        <v/>
      </c>
      <c r="BU101" s="246" t="str">
        <f>IF('EDCI Data'!BO101="","",'EDCI Data'!BO101)</f>
        <v/>
      </c>
      <c r="BV101" s="252">
        <f t="shared" si="136"/>
        <v>0</v>
      </c>
      <c r="BW101" s="252">
        <f t="shared" si="137"/>
        <v>0</v>
      </c>
      <c r="BX101" s="252">
        <f t="shared" si="138"/>
        <v>0</v>
      </c>
      <c r="BY101" s="252">
        <f t="shared" si="139"/>
        <v>0</v>
      </c>
      <c r="BZ101" t="str">
        <f t="shared" si="73"/>
        <v/>
      </c>
      <c r="CA101" s="253"/>
      <c r="CB101"/>
      <c r="CC101"/>
      <c r="CD101"/>
      <c r="CE101" t="str">
        <f t="shared" si="74"/>
        <v/>
      </c>
      <c r="CF101"/>
      <c r="CG101" t="str">
        <f t="shared" si="75"/>
        <v/>
      </c>
      <c r="CH101" t="str">
        <f t="shared" si="76"/>
        <v/>
      </c>
      <c r="CI101" t="str">
        <f t="shared" si="77"/>
        <v/>
      </c>
      <c r="CJ101" t="str">
        <f t="shared" si="78"/>
        <v/>
      </c>
      <c r="CK101"/>
      <c r="CL101"/>
      <c r="CM101" t="str">
        <f t="shared" si="79"/>
        <v/>
      </c>
      <c r="CN101" t="str">
        <f t="shared" si="80"/>
        <v/>
      </c>
      <c r="CO101" t="str">
        <f t="shared" si="81"/>
        <v/>
      </c>
      <c r="CP101" t="str">
        <f t="shared" si="82"/>
        <v/>
      </c>
      <c r="CQ101"/>
      <c r="CR101" t="str" cm="1">
        <f t="array" ref="CR101">IF(COUNTIFS($BZ$10:$BZ$259,$BZ101,$I$10:$I$259,$I101+1)&gt;0,IF(X101&lt;&gt;INDEX(Y$10:Y$259,MATCH(1,INDEX(($BZ101=$BZ$10:$BZ$259)*($I$10:$I$259=$I101+1),0,1),0)),"Number of FTEs in previous year do not align with Number of FTEs in current year across years, by definition these should be equal. Please check and update if required. "&amp;CHAR(10),""),"")</f>
        <v/>
      </c>
      <c r="CS101" t="str" cm="1">
        <f t="array" ref="CS101">IF(COUNTIFS($BZ$10:$BZ$259,$BZ101,$I$10:$I$259,$I101-1)&gt;0,IF(Y101&lt;&gt;INDEX(X$10:X$259,MATCH(1,INDEX(($BZ101=$BZ$10:$BZ$259)*($I$10:$I$259=$I101-1),0,1),0)),"Number of FTEs in previous year do not align with Number of FTEs in current year across years, by definition these should be equal. Please check and update if required. "&amp;CHAR(10),""),"")</f>
        <v/>
      </c>
      <c r="CT101" t="str">
        <f t="shared" si="83"/>
        <v/>
      </c>
      <c r="CU101" t="str">
        <f t="shared" si="84"/>
        <v/>
      </c>
      <c r="CV101"/>
      <c r="CW101" t="str">
        <f t="shared" si="85"/>
        <v/>
      </c>
      <c r="CX101"/>
      <c r="CY101" t="str">
        <f t="shared" si="86"/>
        <v/>
      </c>
      <c r="CZ101"/>
      <c r="DA101" t="str">
        <f t="shared" si="87"/>
        <v/>
      </c>
      <c r="DB101"/>
      <c r="DC101"/>
      <c r="DD101"/>
      <c r="DE101"/>
      <c r="DF101"/>
      <c r="DG101"/>
      <c r="DH101"/>
      <c r="DI101"/>
      <c r="DJ101"/>
      <c r="DK101"/>
      <c r="DL101"/>
      <c r="DM101"/>
      <c r="DN101"/>
      <c r="DO101"/>
      <c r="DP101"/>
      <c r="DQ101"/>
      <c r="DR101"/>
      <c r="DS101"/>
      <c r="DT101"/>
      <c r="DU101"/>
      <c r="DV101"/>
      <c r="DW101"/>
      <c r="DX101" t="str">
        <f t="shared" si="88"/>
        <v/>
      </c>
      <c r="DY101" t="str">
        <f t="shared" si="89"/>
        <v/>
      </c>
      <c r="DZ101" t="str">
        <f t="shared" si="90"/>
        <v/>
      </c>
      <c r="EA101" t="str">
        <f t="shared" si="91"/>
        <v/>
      </c>
      <c r="EB101" t="str">
        <f t="shared" si="92"/>
        <v/>
      </c>
      <c r="EC101" t="str">
        <f t="shared" si="93"/>
        <v/>
      </c>
      <c r="ED101" t="str">
        <f t="shared" si="94"/>
        <v/>
      </c>
      <c r="EE101" t="str">
        <f t="shared" si="95"/>
        <v/>
      </c>
      <c r="EF101" t="str">
        <f t="shared" si="96"/>
        <v/>
      </c>
      <c r="EG101" t="str">
        <f t="shared" si="97"/>
        <v/>
      </c>
      <c r="EH101" t="str">
        <f t="shared" si="98"/>
        <v/>
      </c>
      <c r="EI101" t="str">
        <f t="shared" si="99"/>
        <v/>
      </c>
      <c r="EJ101"/>
      <c r="EK101"/>
      <c r="EL101"/>
      <c r="EM101"/>
      <c r="EN101"/>
      <c r="EO101"/>
      <c r="EP101"/>
      <c r="EQ101" t="str">
        <f t="shared" si="100"/>
        <v/>
      </c>
      <c r="ER101" t="str">
        <f t="shared" si="101"/>
        <v/>
      </c>
      <c r="ES101" t="str">
        <f t="shared" si="102"/>
        <v/>
      </c>
      <c r="ET101"/>
      <c r="EU101" t="str">
        <f t="shared" si="103"/>
        <v/>
      </c>
      <c r="EV101"/>
      <c r="EW101" t="str">
        <f t="shared" si="104"/>
        <v/>
      </c>
      <c r="EX101"/>
      <c r="EY101" t="str">
        <f t="shared" si="105"/>
        <v/>
      </c>
      <c r="EZ101"/>
      <c r="FA101"/>
      <c r="FB101"/>
      <c r="FC101"/>
      <c r="FD101"/>
      <c r="FE101"/>
      <c r="FF101"/>
      <c r="FG101"/>
      <c r="FH101"/>
      <c r="FI101"/>
      <c r="FJ101"/>
      <c r="FK101"/>
      <c r="FL101"/>
      <c r="FM101"/>
      <c r="FN101"/>
      <c r="FO101"/>
      <c r="FP101"/>
      <c r="FQ101"/>
      <c r="FR101"/>
      <c r="FS101"/>
      <c r="FT101"/>
      <c r="FU101"/>
      <c r="FV101" t="str">
        <f t="shared" si="106"/>
        <v/>
      </c>
      <c r="FW101" t="str">
        <f t="shared" si="107"/>
        <v/>
      </c>
      <c r="FX101"/>
      <c r="FY101" t="str">
        <f t="shared" si="108"/>
        <v/>
      </c>
      <c r="FZ101" t="str">
        <f t="shared" si="109"/>
        <v/>
      </c>
      <c r="GA101" t="str">
        <f t="shared" si="110"/>
        <v/>
      </c>
      <c r="GB101" t="str">
        <f t="shared" si="111"/>
        <v/>
      </c>
      <c r="GC101" t="str">
        <f t="shared" si="112"/>
        <v/>
      </c>
      <c r="GD101" t="str">
        <f t="shared" si="113"/>
        <v/>
      </c>
      <c r="GE101" t="str">
        <f t="shared" si="114"/>
        <v/>
      </c>
      <c r="GF101" t="str">
        <f t="shared" si="115"/>
        <v/>
      </c>
      <c r="GG101" t="str">
        <f t="shared" si="116"/>
        <v/>
      </c>
      <c r="GH101"/>
      <c r="GI101"/>
      <c r="GJ101"/>
      <c r="GK101"/>
      <c r="GL101"/>
      <c r="GM101"/>
      <c r="GN101"/>
      <c r="GO101"/>
      <c r="GP101" t="str">
        <f t="shared" si="117"/>
        <v/>
      </c>
      <c r="GQ101" t="str">
        <f t="shared" si="118"/>
        <v/>
      </c>
      <c r="GR101"/>
      <c r="GS101" t="str">
        <f t="shared" si="119"/>
        <v/>
      </c>
      <c r="GT101"/>
      <c r="GU101" t="str">
        <f t="shared" si="120"/>
        <v/>
      </c>
      <c r="GV101"/>
      <c r="GW101" t="str">
        <f t="shared" si="121"/>
        <v/>
      </c>
      <c r="GX101"/>
      <c r="GY101"/>
      <c r="GZ101"/>
      <c r="HA101"/>
      <c r="HB101"/>
      <c r="HC101"/>
      <c r="HD101"/>
      <c r="HE101"/>
      <c r="HF101"/>
      <c r="HG101"/>
      <c r="HH101"/>
      <c r="HI101"/>
      <c r="HJ101"/>
      <c r="HK101"/>
      <c r="HL101"/>
      <c r="HM101"/>
      <c r="HN101"/>
      <c r="HO101"/>
      <c r="HP101"/>
      <c r="HQ101"/>
      <c r="HR101"/>
      <c r="HS101"/>
      <c r="HT101" t="str">
        <f t="shared" si="122"/>
        <v/>
      </c>
      <c r="HU101" t="str">
        <f t="shared" si="123"/>
        <v/>
      </c>
      <c r="HV101"/>
      <c r="HW101"/>
      <c r="HX101"/>
      <c r="HY101"/>
      <c r="HZ101"/>
      <c r="IA101"/>
      <c r="IB101"/>
      <c r="IC101"/>
      <c r="ID101"/>
      <c r="IE101" t="str">
        <f t="shared" si="124"/>
        <v/>
      </c>
      <c r="IF101"/>
      <c r="IG101"/>
      <c r="IH101"/>
      <c r="II101"/>
      <c r="IJ101"/>
      <c r="IK101"/>
      <c r="IL101"/>
      <c r="IM101"/>
      <c r="IN101"/>
      <c r="IO101"/>
      <c r="IP101"/>
      <c r="IQ101" t="str">
        <f t="shared" si="125"/>
        <v/>
      </c>
      <c r="IR101"/>
      <c r="IS101" t="str">
        <f t="shared" si="126"/>
        <v/>
      </c>
      <c r="IT101"/>
      <c r="IU101" t="str">
        <f t="shared" si="127"/>
        <v/>
      </c>
      <c r="IV101"/>
      <c r="IW101"/>
      <c r="IX101"/>
      <c r="IY101"/>
      <c r="IZ101"/>
      <c r="JA101"/>
      <c r="JB101"/>
      <c r="JC101"/>
      <c r="JD101"/>
      <c r="JE101"/>
      <c r="JF101"/>
      <c r="JG101"/>
      <c r="JH101"/>
      <c r="JI101"/>
      <c r="JJ101"/>
      <c r="JK101"/>
      <c r="JL101"/>
      <c r="JM101"/>
      <c r="JN101"/>
      <c r="JO101"/>
      <c r="JP101"/>
      <c r="JQ101"/>
      <c r="JR101" t="str">
        <f t="shared" si="128"/>
        <v/>
      </c>
      <c r="JS101" t="str">
        <f t="shared" si="129"/>
        <v/>
      </c>
      <c r="JT101"/>
      <c r="JU101"/>
      <c r="JV101"/>
      <c r="JW101"/>
      <c r="JX101"/>
      <c r="JY101"/>
      <c r="JZ101"/>
      <c r="KA101"/>
      <c r="KB101"/>
      <c r="KC101" t="str">
        <f t="shared" si="130"/>
        <v/>
      </c>
      <c r="KD101"/>
      <c r="KE101"/>
      <c r="KF101"/>
      <c r="KG101"/>
      <c r="KH101"/>
      <c r="KI101"/>
      <c r="KJ101"/>
      <c r="KK101"/>
      <c r="KL101" t="str">
        <f>IF(CT101=1,KL$8&amp;IF(SUM(CU101:$EQ101)=0,"",", "),"")</f>
        <v/>
      </c>
      <c r="KM101" t="str">
        <f>IF(CU101=1,KM$8&amp;IF(SUM(CV101:$EQ101)=0,"",", "),"")</f>
        <v/>
      </c>
      <c r="KN101" t="str">
        <f>IF(CV101=1,KN$8&amp;IF(SUM(CW101:$EQ101)=0,"",", "),"")</f>
        <v/>
      </c>
      <c r="KO101" t="str">
        <f>IF(CW101=1,KO$8&amp;IF(SUM(CX101:$EQ101)=0,"",", "),"")</f>
        <v/>
      </c>
      <c r="KP101" t="str">
        <f>IF(CX101=1,KP$8&amp;IF(SUM(CY101:$EQ101)=0,"",", "),"")</f>
        <v/>
      </c>
      <c r="KQ101" t="str">
        <f>IF(CY101=1,KQ$8&amp;IF(SUM(CZ101:$EQ101)=0,"",", "),"")</f>
        <v/>
      </c>
      <c r="KR101" t="str">
        <f>IF(CZ101=1,KR$8&amp;IF(SUM(DA101:$EQ101)=0,"",", "),"")</f>
        <v/>
      </c>
      <c r="KS101" t="str">
        <f>IF(DA101=1,KS$8&amp;IF(SUM(DB101:$EQ101)=0,"",", "),"")</f>
        <v/>
      </c>
      <c r="KT101" t="str">
        <f>IF(DB101=1,KT$8&amp;IF(SUM(DC101:$EQ101)=0,"",", "),"")</f>
        <v/>
      </c>
      <c r="KU101" t="str">
        <f>IF(DC101=1,KU$8&amp;IF(SUM(DD101:$EQ101)=0,"",", "),"")</f>
        <v/>
      </c>
      <c r="KV101" t="str">
        <f>IF(DD101=1,KV$8&amp;IF(SUM(DE101:$EQ101)=0,"",", "),"")</f>
        <v/>
      </c>
      <c r="KW101" t="str">
        <f>IF(DE101=1,KW$8&amp;IF(SUM(DF101:$EQ101)=0,"",", "),"")</f>
        <v/>
      </c>
      <c r="KX101" t="str">
        <f>IF(DF101=1,KX$8&amp;IF(SUM(DG101:$EQ101)=0,"",", "),"")</f>
        <v/>
      </c>
      <c r="KY101" t="str">
        <f>IF(DG101=1,KY$8&amp;IF(SUM(DH101:$EQ101)=0,"",", "),"")</f>
        <v/>
      </c>
      <c r="KZ101" t="str">
        <f>IF(DH101=1,KZ$8&amp;IF(SUM(DI101:$EQ101)=0,"",", "),"")</f>
        <v/>
      </c>
      <c r="LA101" t="str">
        <f>IF(DI101=1,LA$8&amp;IF(SUM(DJ101:$EQ101)=0,"",", "),"")</f>
        <v/>
      </c>
      <c r="LB101" t="str">
        <f>IF(DJ101=1,LB$8&amp;IF(SUM(DK101:$EQ101)=0,"",", "),"")</f>
        <v/>
      </c>
      <c r="LC101" t="str">
        <f>IF(DK101=1,LC$8&amp;IF(SUM(DL101:$EQ101)=0,"",", "),"")</f>
        <v/>
      </c>
      <c r="LD101" t="str">
        <f>IF(DL101=1,LD$8&amp;IF(SUM(DM101:$EQ101)=0,"",", "),"")</f>
        <v/>
      </c>
      <c r="LE101" t="str">
        <f>IF(DM101=1,LE$8&amp;IF(SUM(DN101:$EQ101)=0,"",", "),"")</f>
        <v/>
      </c>
      <c r="LF101" t="str">
        <f>IF(DN101=1,LF$8&amp;IF(SUM(DO101:$EQ101)=0,"",", "),"")</f>
        <v/>
      </c>
      <c r="LG101" t="str">
        <f>IF(DO101=1,LG$8&amp;IF(SUM(DP101:$EQ101)=0,"",", "),"")</f>
        <v/>
      </c>
      <c r="LH101" t="str">
        <f>IF(DP101=1,LH$8&amp;IF(SUM(DQ101:$EQ101)=0,"",", "),"")</f>
        <v/>
      </c>
      <c r="LI101" t="str">
        <f>IF(DQ101=1,LI$8&amp;IF(SUM(DR101:$EQ101)=0,"",", "),"")</f>
        <v/>
      </c>
      <c r="LJ101" t="str">
        <f>IF(DR101=1,LJ$8&amp;IF(SUM(DS101:$EQ101)=0,"",", "),"")</f>
        <v/>
      </c>
      <c r="LK101" t="str">
        <f>IF(DS101=1,LK$8&amp;IF(SUM(DT101:$EQ101)=0,"",", "),"")</f>
        <v/>
      </c>
      <c r="LL101" t="str">
        <f>IF(DT101=1,LL$8&amp;IF(SUM(DU101:$EQ101)=0,"",", "),"")</f>
        <v/>
      </c>
      <c r="LM101" t="str">
        <f>IF(DU101=1,LM$8&amp;IF(SUM(DV101:$EQ101)=0,"",", "),"")</f>
        <v/>
      </c>
      <c r="LN101" t="str">
        <f>IF(DV101=1,LN$8&amp;IF(SUM(DW101:$EQ101)=0,"",", "),"")</f>
        <v/>
      </c>
      <c r="LO101" t="str">
        <f>IF(DW101=1,LO$8&amp;IF(SUM(DX101:$EQ101)=0,"",", "),"")</f>
        <v/>
      </c>
      <c r="LP101" t="str">
        <f>IF(DX101=1,LP$8&amp;IF(SUM(DY101:$EQ101)=0,"",", "),"")</f>
        <v/>
      </c>
      <c r="LQ101" t="str">
        <f>IF(DY101=1,LQ$8&amp;IF(SUM(DZ101:$EQ101)=0,"",", "),"")</f>
        <v/>
      </c>
      <c r="LR101" t="str">
        <f>IF(DZ101=1,LR$8&amp;IF(SUM(EA101:$EQ101)=0,"",", "),"")</f>
        <v/>
      </c>
      <c r="LS101" t="str">
        <f>IF(EA101=1,LS$8&amp;IF(SUM(EB101:$EQ101)=0,"",", "),"")</f>
        <v/>
      </c>
      <c r="LT101" t="str">
        <f>IF(EB101=1,LT$8&amp;IF(SUM(EC101:$EQ101)=0,"",", "),"")</f>
        <v/>
      </c>
      <c r="LU101" t="str">
        <f>IF(EC101=1,LU$8&amp;IF(SUM(ED101:$EQ101)=0,"",", "),"")</f>
        <v/>
      </c>
      <c r="LV101" t="str">
        <f>IF(ED101=1,LV$8&amp;IF(SUM(EE101:$EQ101)=0,"",", "),"")</f>
        <v/>
      </c>
      <c r="LW101" t="str">
        <f>IF(EE101=1,LW$8&amp;IF(SUM(EF101:$EQ101)=0,"",", "),"")</f>
        <v/>
      </c>
      <c r="LX101" t="str">
        <f>IF(EF101=1,LX$8&amp;IF(SUM(EG101:$EQ101)=0,"",", "),"")</f>
        <v/>
      </c>
      <c r="LY101" t="str">
        <f>IF(EG101=1,LY$8&amp;IF(SUM(EH101:$EQ101)=0,"",", "),"")</f>
        <v/>
      </c>
      <c r="LZ101" t="str">
        <f>IF(EH101=1,LZ$8&amp;IF(SUM(EI101:$EQ101)=0,"",", "),"")</f>
        <v/>
      </c>
      <c r="MA101" t="str">
        <f>IF(EI101=1,MA$8&amp;IF(SUM(EJ101:$EQ101)=0,"",", "),"")</f>
        <v/>
      </c>
      <c r="MB101" t="str">
        <f>IF(EJ101=1,MB$8&amp;IF(SUM(EK101:$EQ101)=0,"",", "),"")</f>
        <v/>
      </c>
      <c r="MC101" t="str">
        <f>IF(EK101=1,MC$8&amp;IF(SUM(EL101:$EQ101)=0,"",", "),"")</f>
        <v/>
      </c>
      <c r="MD101" t="str">
        <f>IF(EL101=1,MD$8&amp;IF(SUM(EM101:$EQ101)=0,"",", "),"")</f>
        <v/>
      </c>
      <c r="ME101" t="str">
        <f>IF(EM101=1,ME$8&amp;IF(SUM(EN101:$EQ101)=0,"",", "),"")</f>
        <v/>
      </c>
      <c r="MF101" t="str">
        <f>IF(EN101=1,MF$8&amp;IF(SUM(EO101:$EQ101)=0,"",", "),"")</f>
        <v/>
      </c>
      <c r="MG101" t="str">
        <f>IF(EO101=1,MG$8&amp;IF(SUM(EP101:$EQ101)=0,"",", "),"")</f>
        <v/>
      </c>
      <c r="MH101" t="str">
        <f>IF(EP101=1,MH$8&amp;IF(SUM(EQ101:$EQ101)=0,"",", "),"")</f>
        <v/>
      </c>
      <c r="MI101" t="str">
        <f t="shared" si="140"/>
        <v/>
      </c>
      <c r="MJ101" t="str">
        <f>IF(ER101=1,MJ$8&amp;IF(SUM(ES101:$GO101)=0,"",", "),"")</f>
        <v/>
      </c>
      <c r="MK101" t="str">
        <f>IF(ES101=1,MK$8&amp;IF(SUM(ET101:$GO101)=0,"",", "),"")</f>
        <v/>
      </c>
      <c r="ML101" t="str">
        <f>IF(ET101=1,ML$8&amp;IF(SUM(EU101:$GO101)=0,"",", "),"")</f>
        <v/>
      </c>
      <c r="MM101" t="str">
        <f>IF(EU101=1,MM$8&amp;IF(SUM(EV101:$GO101)=0,"",", "),"")</f>
        <v/>
      </c>
      <c r="MN101" t="str">
        <f>IF(EV101=1,MN$8&amp;IF(SUM(EW101:$GO101)=0,"",", "),"")</f>
        <v/>
      </c>
      <c r="MO101" t="str">
        <f>IF(EW101=1,MO$8&amp;IF(SUM(EX101:$GO101)=0,"",", "),"")</f>
        <v/>
      </c>
      <c r="MP101" t="str">
        <f>IF(EX101=1,MP$8&amp;IF(SUM(EY101:$GO101)=0,"",", "),"")</f>
        <v/>
      </c>
      <c r="MQ101" t="str">
        <f>IF(EY101=1,MQ$8&amp;IF(SUM(EZ101:$GO101)=0,"",", "),"")</f>
        <v/>
      </c>
      <c r="MR101" t="str">
        <f>IF(EZ101=1,MR$8&amp;IF(SUM(FA101:$GO101)=0,"",", "),"")</f>
        <v/>
      </c>
      <c r="MS101" t="str">
        <f>IF(FA101=1,MS$8&amp;IF(SUM(FB101:$GO101)=0,"",", "),"")</f>
        <v/>
      </c>
      <c r="MT101" t="str">
        <f>IF(FB101=1,MT$8&amp;IF(SUM(FC101:$GO101)=0,"",", "),"")</f>
        <v/>
      </c>
      <c r="MU101" t="str">
        <f>IF(FC101=1,MU$8&amp;IF(SUM(FD101:$GO101)=0,"",", "),"")</f>
        <v/>
      </c>
      <c r="MV101" t="str">
        <f>IF(FD101=1,MV$8&amp;IF(SUM(FE101:$GO101)=0,"",", "),"")</f>
        <v/>
      </c>
      <c r="MW101" t="str">
        <f>IF(FE101=1,MW$8&amp;IF(SUM(FF101:$GO101)=0,"",", "),"")</f>
        <v/>
      </c>
      <c r="MX101" t="str">
        <f>IF(FF101=1,MX$8&amp;IF(SUM(FG101:$GO101)=0,"",", "),"")</f>
        <v/>
      </c>
      <c r="MY101" t="str">
        <f>IF(FG101=1,MY$8&amp;IF(SUM(FH101:$GO101)=0,"",", "),"")</f>
        <v/>
      </c>
      <c r="MZ101" t="str">
        <f>IF(FH101=1,MZ$8&amp;IF(SUM(FI101:$GO101)=0,"",", "),"")</f>
        <v/>
      </c>
      <c r="NA101" t="str">
        <f>IF(FI101=1,NA$8&amp;IF(SUM(FJ101:$GO101)=0,"",", "),"")</f>
        <v/>
      </c>
      <c r="NB101" t="str">
        <f>IF(FJ101=1,NB$8&amp;IF(SUM(FK101:$GO101)=0,"",", "),"")</f>
        <v/>
      </c>
      <c r="NC101" t="str">
        <f>IF(FK101=1,NC$8&amp;IF(SUM(FL101:$GO101)=0,"",", "),"")</f>
        <v/>
      </c>
      <c r="ND101" t="str">
        <f>IF(FL101=1,ND$8&amp;IF(SUM(FM101:$GO101)=0,"",", "),"")</f>
        <v/>
      </c>
      <c r="NE101" t="str">
        <f>IF(FM101=1,NE$8&amp;IF(SUM(FN101:$GO101)=0,"",", "),"")</f>
        <v/>
      </c>
      <c r="NF101" t="str">
        <f>IF(FN101=1,NF$8&amp;IF(SUM(FO101:$GO101)=0,"",", "),"")</f>
        <v/>
      </c>
      <c r="NG101" t="str">
        <f>IF(FO101=1,NG$8&amp;IF(SUM(FP101:$GO101)=0,"",", "),"")</f>
        <v/>
      </c>
      <c r="NH101" t="str">
        <f>IF(FP101=1,NH$8&amp;IF(SUM(FQ101:$GO101)=0,"",", "),"")</f>
        <v/>
      </c>
      <c r="NI101" t="str">
        <f>IF(FQ101=1,NI$8&amp;IF(SUM(FR101:$GO101)=0,"",", "),"")</f>
        <v/>
      </c>
      <c r="NJ101" t="str">
        <f>IF(FR101=1,NJ$8&amp;IF(SUM(FS101:$GO101)=0,"",", "),"")</f>
        <v/>
      </c>
      <c r="NK101" t="str">
        <f>IF(FS101=1,NK$8&amp;IF(SUM(FT101:$GO101)=0,"",", "),"")</f>
        <v/>
      </c>
      <c r="NL101" t="str">
        <f>IF(FT101=1,NL$8&amp;IF(SUM(FU101:$GO101)=0,"",", "),"")</f>
        <v/>
      </c>
      <c r="NM101" t="str">
        <f>IF(FU101=1,NM$8&amp;IF(SUM(FV101:$GO101)=0,"",", "),"")</f>
        <v/>
      </c>
      <c r="NN101" t="str">
        <f>IF(FV101=1,NN$8&amp;IF(SUM(FW101:$GO101)=0,"",", "),"")</f>
        <v/>
      </c>
      <c r="NO101" t="str">
        <f>IF(FW101=1,NO$8&amp;IF(SUM(FX101:$GO101)=0,"",", "),"")</f>
        <v/>
      </c>
      <c r="NP101" t="str">
        <f>IF(FX101=1,NP$8&amp;IF(SUM(FY101:$GO101)=0,"",", "),"")</f>
        <v/>
      </c>
      <c r="NQ101" t="str">
        <f>IF(FY101=1,NQ$8&amp;IF(SUM(FZ101:$GO101)=0,"",", "),"")</f>
        <v/>
      </c>
      <c r="NR101" t="str">
        <f>IF(FZ101=1,NR$8&amp;IF(SUM(GA101:$GO101)=0,"",", "),"")</f>
        <v/>
      </c>
      <c r="NS101" t="str">
        <f>IF(GA101=1,NS$8&amp;IF(SUM(GB101:$GO101)=0,"",", "),"")</f>
        <v/>
      </c>
      <c r="NT101" t="str">
        <f>IF(GB101=1,NT$8&amp;IF(SUM(GC101:$GO101)=0,"",", "),"")</f>
        <v/>
      </c>
      <c r="NU101" t="str">
        <f>IF(GC101=1,NU$8&amp;IF(SUM(GD101:$GO101)=0,"",", "),"")</f>
        <v/>
      </c>
      <c r="NV101" t="str">
        <f>IF(GD101=1,NV$8&amp;IF(SUM(GE101:$GO101)=0,"",", "),"")</f>
        <v/>
      </c>
      <c r="NW101" t="str">
        <f>IF(GE101=1,NW$8&amp;IF(SUM(GF101:$GO101)=0,"",", "),"")</f>
        <v/>
      </c>
      <c r="NX101" t="str">
        <f>IF(GF101=1,NX$8&amp;IF(SUM(GG101:$GO101)=0,"",", "),"")</f>
        <v/>
      </c>
      <c r="NY101" t="str">
        <f>IF(GG101=1,NY$8&amp;IF(SUM(GH101:$GO101)=0,"",", "),"")</f>
        <v/>
      </c>
      <c r="NZ101" t="str">
        <f>IF(GH101=1,NZ$8&amp;IF(SUM(GI101:$GO101)=0,"",", "),"")</f>
        <v/>
      </c>
      <c r="OA101" t="str">
        <f>IF(GI101=1,OA$8&amp;IF(SUM(GJ101:$GO101)=0,"",", "),"")</f>
        <v/>
      </c>
      <c r="OB101" t="str">
        <f>IF(GJ101=1,OB$8&amp;IF(SUM(GK101:$GO101)=0,"",", "),"")</f>
        <v/>
      </c>
      <c r="OC101" t="str">
        <f>IF(GK101=1,OC$8&amp;IF(SUM(GL101:$GO101)=0,"",", "),"")</f>
        <v/>
      </c>
      <c r="OD101" t="str">
        <f>IF(GL101=1,OD$8&amp;IF(SUM(GM101:$GO101)=0,"",", "),"")</f>
        <v/>
      </c>
      <c r="OE101" t="str">
        <f>IF(GM101=1,OE$8&amp;IF(SUM(GN101:$GO101)=0,"",", "),"")</f>
        <v/>
      </c>
      <c r="OF101" t="str">
        <f>IF(GN101=1,OF$8&amp;IF(SUM(GO101:$GO101)=0,"",", "),"")</f>
        <v/>
      </c>
      <c r="OG101" t="str">
        <f t="shared" si="141"/>
        <v/>
      </c>
      <c r="OH101" t="str">
        <f>IF(GP101=1,OH$8&amp;IF(SUM(GQ101:$IM101)=0,"",", "),"")</f>
        <v/>
      </c>
      <c r="OI101" t="str">
        <f>IF(GQ101=1,OI$8&amp;IF(SUM(GR101:$IM101)=0,"",", "),"")</f>
        <v/>
      </c>
      <c r="OJ101" t="str">
        <f>IF(GR101=1,OJ$8&amp;IF(SUM(GS101:$IM101)=0,"",", "),"")</f>
        <v/>
      </c>
      <c r="OK101" t="str">
        <f>IF(GS101=1,OK$8&amp;IF(SUM(GT101:$IM101)=0,"",", "),"")</f>
        <v/>
      </c>
      <c r="OL101" t="str">
        <f>IF(GT101=1,OL$8&amp;IF(SUM(GU101:$IM101)=0,"",", "),"")</f>
        <v/>
      </c>
      <c r="OM101" t="str">
        <f>IF(GU101=1,OM$8&amp;IF(SUM(GV101:$IM101)=0,"",", "),"")</f>
        <v/>
      </c>
      <c r="ON101" t="str">
        <f>IF(GV101=1,ON$8&amp;IF(SUM(GW101:$IM101)=0,"",", "),"")</f>
        <v/>
      </c>
      <c r="OO101" t="str">
        <f>IF(GW101=1,OO$8&amp;IF(SUM(GX101:$IM101)=0,"",", "),"")</f>
        <v/>
      </c>
      <c r="OP101" t="str">
        <f>IF(GX101=1,OP$8&amp;IF(SUM(GY101:$IM101)=0,"",", "),"")</f>
        <v/>
      </c>
      <c r="OQ101" t="str">
        <f>IF(GY101=1,OQ$8&amp;IF(SUM(GZ101:$IM101)=0,"",", "),"")</f>
        <v/>
      </c>
      <c r="OR101" t="str">
        <f>IF(GZ101=1,OR$8&amp;IF(SUM(HA101:$IM101)=0,"",", "),"")</f>
        <v/>
      </c>
      <c r="OS101" t="str">
        <f>IF(HA101=1,OS$8&amp;IF(SUM(HB101:$IM101)=0,"",", "),"")</f>
        <v/>
      </c>
      <c r="OT101" t="str">
        <f>IF(HB101=1,OT$8&amp;IF(SUM(HC101:$IM101)=0,"",", "),"")</f>
        <v/>
      </c>
      <c r="OU101" t="str">
        <f>IF(HC101=1,OU$8&amp;IF(SUM(HD101:$IM101)=0,"",", "),"")</f>
        <v/>
      </c>
      <c r="OV101" t="str">
        <f>IF(HD101=1,OV$8&amp;IF(SUM(HE101:$IM101)=0,"",", "),"")</f>
        <v/>
      </c>
      <c r="OW101" t="str">
        <f>IF(HE101=1,OW$8&amp;IF(SUM(HF101:$IM101)=0,"",", "),"")</f>
        <v/>
      </c>
      <c r="OX101" t="str">
        <f>IF(HF101=1,OX$8&amp;IF(SUM(HG101:$IM101)=0,"",", "),"")</f>
        <v/>
      </c>
      <c r="OY101" t="str">
        <f>IF(HG101=1,OY$8&amp;IF(SUM(HH101:$IM101)=0,"",", "),"")</f>
        <v/>
      </c>
      <c r="OZ101" t="str">
        <f>IF(HH101=1,OZ$8&amp;IF(SUM(HI101:$IM101)=0,"",", "),"")</f>
        <v/>
      </c>
      <c r="PA101" t="str">
        <f>IF(HI101=1,PA$8&amp;IF(SUM(HJ101:$IM101)=0,"",", "),"")</f>
        <v/>
      </c>
      <c r="PB101" t="str">
        <f>IF(HJ101=1,PB$8&amp;IF(SUM(HK101:$IM101)=0,"",", "),"")</f>
        <v/>
      </c>
      <c r="PC101" t="str">
        <f>IF(HK101=1,PC$8&amp;IF(SUM(HL101:$IM101)=0,"",", "),"")</f>
        <v/>
      </c>
      <c r="PD101" t="str">
        <f>IF(HL101=1,PD$8&amp;IF(SUM(HM101:$IM101)=0,"",", "),"")</f>
        <v/>
      </c>
      <c r="PE101" t="str">
        <f>IF(HM101=1,PE$8&amp;IF(SUM(HN101:$IM101)=0,"",", "),"")</f>
        <v/>
      </c>
      <c r="PF101" t="str">
        <f>IF(HN101=1,PF$8&amp;IF(SUM(HO101:$IM101)=0,"",", "),"")</f>
        <v/>
      </c>
      <c r="PG101" t="str">
        <f>IF(HO101=1,PG$8&amp;IF(SUM(HP101:$IM101)=0,"",", "),"")</f>
        <v/>
      </c>
      <c r="PH101" t="str">
        <f>IF(HP101=1,PH$8&amp;IF(SUM(HQ101:$IM101)=0,"",", "),"")</f>
        <v/>
      </c>
      <c r="PI101" t="str">
        <f>IF(HQ101=1,PI$8&amp;IF(SUM(HR101:$IM101)=0,"",", "),"")</f>
        <v/>
      </c>
      <c r="PJ101" t="str">
        <f>IF(HR101=1,PJ$8&amp;IF(SUM(HS101:$IM101)=0,"",", "),"")</f>
        <v/>
      </c>
      <c r="PK101" t="str">
        <f>IF(HS101=1,PK$8&amp;IF(SUM(HT101:$IM101)=0,"",", "),"")</f>
        <v/>
      </c>
      <c r="PL101" t="str">
        <f>IF(HT101=1,PL$8&amp;IF(SUM(HU101:$IM101)=0,"",", "),"")</f>
        <v/>
      </c>
      <c r="PM101" t="str">
        <f>IF(HU101=1,PM$8&amp;IF(SUM(HV101:$IM101)=0,"",", "),"")</f>
        <v/>
      </c>
      <c r="PN101" t="str">
        <f>IF(HV101=1,PN$8&amp;IF(SUM(HW101:$IM101)=0,"",", "),"")</f>
        <v/>
      </c>
      <c r="PO101" t="str">
        <f>IF(HW101=1,PO$8&amp;IF(SUM(HX101:$IM101)=0,"",", "),"")</f>
        <v/>
      </c>
      <c r="PP101" t="str">
        <f>IF(HX101=1,PP$8&amp;IF(SUM(HY101:$IM101)=0,"",", "),"")</f>
        <v/>
      </c>
      <c r="PQ101" t="str">
        <f>IF(HY101=1,PQ$8&amp;IF(SUM(HZ101:$IM101)=0,"",", "),"")</f>
        <v/>
      </c>
      <c r="PR101" t="str">
        <f>IF(HZ101=1,PR$8&amp;IF(SUM(IA101:$IM101)=0,"",", "),"")</f>
        <v/>
      </c>
      <c r="PS101" t="str">
        <f>IF(IA101=1,PS$8&amp;IF(SUM(IB101:$IM101)=0,"",", "),"")</f>
        <v/>
      </c>
      <c r="PT101" t="str">
        <f>IF(IB101=1,PT$8&amp;IF(SUM(IC101:$IM101)=0,"",", "),"")</f>
        <v/>
      </c>
      <c r="PU101" t="str">
        <f>IF(IC101=1,PU$8&amp;IF(SUM(ID101:$IM101)=0,"",", "),"")</f>
        <v/>
      </c>
      <c r="PV101" t="str">
        <f>IF(ID101=1,PV$8&amp;IF(SUM(IE101:$IM101)=0,"",", "),"")</f>
        <v/>
      </c>
      <c r="PW101" t="str">
        <f>IF(IE101=1,PW$8&amp;IF(SUM(IF101:$IM101)=0,"",", "),"")</f>
        <v/>
      </c>
      <c r="PX101" t="str">
        <f>IF(IF101=1,PX$8&amp;IF(SUM(IG101:$IM101)=0,"",", "),"")</f>
        <v/>
      </c>
      <c r="PY101" t="str">
        <f>IF(IG101=1,PY$8&amp;IF(SUM(IH101:$IM101)=0,"",", "),"")</f>
        <v/>
      </c>
      <c r="PZ101" t="str">
        <f>IF(IH101=1,PZ$8&amp;IF(SUM(II101:$IM101)=0,"",", "),"")</f>
        <v/>
      </c>
      <c r="QA101" t="str">
        <f>IF(II101=1,QA$8&amp;IF(SUM(IJ101:$IM101)=0,"",", "),"")</f>
        <v/>
      </c>
      <c r="QB101" t="str">
        <f>IF(IJ101=1,QB$8&amp;IF(SUM(IK101:$IM101)=0,"",", "),"")</f>
        <v/>
      </c>
      <c r="QC101" t="str">
        <f>IF(IK101=1,QC$8&amp;IF(SUM(IL101:$IM101)=0,"",", "),"")</f>
        <v/>
      </c>
      <c r="QD101" t="str">
        <f>IF(IL101=1,QD$8&amp;IF(SUM(IM101:$IM101)=0,"",", "),"")</f>
        <v/>
      </c>
      <c r="QE101" t="str">
        <f t="shared" si="142"/>
        <v/>
      </c>
      <c r="QF101" t="str">
        <f>IF(IN101=1,QF$8&amp;IF(SUM(IO101:$KK101)=0,"",", "),"")</f>
        <v/>
      </c>
      <c r="QG101" t="str">
        <f>IF(IO101=1,QG$8&amp;IF(SUM(IP101:$KK101)=0,"",", "),"")</f>
        <v/>
      </c>
      <c r="QH101" t="str">
        <f>IF(IP101=1,QH$8&amp;IF(SUM(IQ101:$KK101)=0,"",", "),"")</f>
        <v/>
      </c>
      <c r="QI101" t="str">
        <f>IF(IQ101=1,QI$8&amp;IF(SUM(IR101:$KK101)=0,"",", "),"")</f>
        <v/>
      </c>
      <c r="QJ101" t="str">
        <f>IF(IR101=1,QJ$8&amp;IF(SUM(IS101:$KK101)=0,"",", "),"")</f>
        <v/>
      </c>
      <c r="QK101" t="str">
        <f>IF(IS101=1,QK$8&amp;IF(SUM(IT101:$KK101)=0,"",", "),"")</f>
        <v/>
      </c>
      <c r="QL101" t="str">
        <f>IF(IT101=1,QL$8&amp;IF(SUM(IU101:$KK101)=0,"",", "),"")</f>
        <v/>
      </c>
      <c r="QM101" t="str">
        <f>IF(IU101=1,QM$8&amp;IF(SUM(IV101:$KK101)=0,"",", "),"")</f>
        <v/>
      </c>
      <c r="QN101" t="str">
        <f>IF(IV101=1,QN$8&amp;IF(SUM(IW101:$KK101)=0,"",", "),"")</f>
        <v/>
      </c>
      <c r="QO101" t="str">
        <f>IF(IW101=1,QO$8&amp;IF(SUM(IX101:$KK101)=0,"",", "),"")</f>
        <v/>
      </c>
      <c r="QP101" t="str">
        <f>IF(IX101=1,QP$8&amp;IF(SUM(IY101:$KK101)=0,"",", "),"")</f>
        <v/>
      </c>
      <c r="QQ101" t="str">
        <f>IF(IY101=1,QQ$8&amp;IF(SUM(IZ101:$KK101)=0,"",", "),"")</f>
        <v/>
      </c>
      <c r="QR101" t="str">
        <f>IF(IZ101=1,QR$8&amp;IF(SUM(JA101:$KK101)=0,"",", "),"")</f>
        <v/>
      </c>
      <c r="QS101" t="str">
        <f>IF(JA101=1,QS$8&amp;IF(SUM(JB101:$KK101)=0,"",", "),"")</f>
        <v/>
      </c>
      <c r="QT101" t="str">
        <f>IF(JB101=1,QT$8&amp;IF(SUM(JC101:$KK101)=0,"",", "),"")</f>
        <v/>
      </c>
      <c r="QU101" t="str">
        <f>IF(JC101=1,QU$8&amp;IF(SUM(JD101:$KK101)=0,"",", "),"")</f>
        <v/>
      </c>
      <c r="QV101" t="str">
        <f>IF(JD101=1,QV$8&amp;IF(SUM(JE101:$KK101)=0,"",", "),"")</f>
        <v/>
      </c>
      <c r="QW101" t="str">
        <f>IF(JE101=1,QW$8&amp;IF(SUM(JF101:$KK101)=0,"",", "),"")</f>
        <v/>
      </c>
      <c r="QX101" t="str">
        <f>IF(JF101=1,QX$8&amp;IF(SUM(JG101:$KK101)=0,"",", "),"")</f>
        <v/>
      </c>
      <c r="QY101" t="str">
        <f>IF(JG101=1,QY$8&amp;IF(SUM(JH101:$KK101)=0,"",", "),"")</f>
        <v/>
      </c>
      <c r="QZ101" t="str">
        <f>IF(JH101=1,QZ$8&amp;IF(SUM(JI101:$KK101)=0,"",", "),"")</f>
        <v/>
      </c>
      <c r="RA101" t="str">
        <f>IF(JI101=1,RA$8&amp;IF(SUM(JJ101:$KK101)=0,"",", "),"")</f>
        <v/>
      </c>
      <c r="RB101" t="str">
        <f>IF(JJ101=1,RB$8&amp;IF(SUM(JK101:$KK101)=0,"",", "),"")</f>
        <v/>
      </c>
      <c r="RC101" t="str">
        <f>IF(JK101=1,RC$8&amp;IF(SUM(JL101:$KK101)=0,"",", "),"")</f>
        <v/>
      </c>
      <c r="RD101" t="str">
        <f>IF(JL101=1,RD$8&amp;IF(SUM(JM101:$KK101)=0,"",", "),"")</f>
        <v/>
      </c>
      <c r="RE101" t="str">
        <f>IF(JM101=1,RE$8&amp;IF(SUM(JN101:$KK101)=0,"",", "),"")</f>
        <v/>
      </c>
      <c r="RF101" t="str">
        <f>IF(JN101=1,RF$8&amp;IF(SUM(JO101:$KK101)=0,"",", "),"")</f>
        <v/>
      </c>
      <c r="RG101" t="str">
        <f>IF(JO101=1,RG$8&amp;IF(SUM(JP101:$KK101)=0,"",", "),"")</f>
        <v/>
      </c>
      <c r="RH101" t="str">
        <f>IF(JP101=1,RH$8&amp;IF(SUM(JQ101:$KK101)=0,"",", "),"")</f>
        <v/>
      </c>
      <c r="RI101" t="str">
        <f>IF(JQ101=1,RI$8&amp;IF(SUM(JR101:$KK101)=0,"",", "),"")</f>
        <v/>
      </c>
      <c r="RJ101" t="str">
        <f>IF(JR101=1,RJ$8&amp;IF(SUM(JS101:$KK101)=0,"",", "),"")</f>
        <v/>
      </c>
      <c r="RK101" t="str">
        <f>IF(JS101=1,RK$8&amp;IF(SUM(JT101:$KK101)=0,"",", "),"")</f>
        <v/>
      </c>
      <c r="RL101" t="str">
        <f>IF(JT101=1,RL$8&amp;IF(SUM(JU101:$KK101)=0,"",", "),"")</f>
        <v/>
      </c>
      <c r="RM101" t="str">
        <f>IF(JU101=1,RM$8&amp;IF(SUM(JV101:$KK101)=0,"",", "),"")</f>
        <v/>
      </c>
      <c r="RN101" t="str">
        <f>IF(JV101=1,RN$8&amp;IF(SUM(JW101:$KK101)=0,"",", "),"")</f>
        <v/>
      </c>
      <c r="RO101" t="str">
        <f>IF(JW101=1,RO$8&amp;IF(SUM(JX101:$KK101)=0,"",", "),"")</f>
        <v/>
      </c>
      <c r="RP101" t="str">
        <f>IF(JX101=1,RP$8&amp;IF(SUM(JY101:$KK101)=0,"",", "),"")</f>
        <v/>
      </c>
      <c r="RQ101" t="str">
        <f>IF(JY101=1,RQ$8&amp;IF(SUM(JZ101:$KK101)=0,"",", "),"")</f>
        <v/>
      </c>
      <c r="RR101" t="str">
        <f>IF(JZ101=1,RR$8&amp;IF(SUM(KA101:$KK101)=0,"",", "),"")</f>
        <v/>
      </c>
      <c r="RS101" t="str">
        <f>IF(KA101=1,RS$8&amp;IF(SUM(KB101:$KK101)=0,"",", "),"")</f>
        <v/>
      </c>
      <c r="RT101" t="str">
        <f>IF(KB101=1,RT$8&amp;IF(SUM(KC101:$KK101)=0,"",", "),"")</f>
        <v/>
      </c>
      <c r="RU101" t="str">
        <f>IF(KC101=1,RU$8&amp;IF(SUM(KD101:$KK101)=0,"",", "),"")</f>
        <v/>
      </c>
      <c r="RV101" t="str">
        <f>IF(KD101=1,RV$8&amp;IF(SUM(KE101:$KK101)=0,"",", "),"")</f>
        <v/>
      </c>
      <c r="RW101" t="str">
        <f>IF(KE101=1,RW$8&amp;IF(SUM(KF101:$KK101)=0,"",", "),"")</f>
        <v/>
      </c>
      <c r="RX101" t="str">
        <f>IF(KF101=1,RX$8&amp;IF(SUM(KG101:$KK101)=0,"",", "),"")</f>
        <v/>
      </c>
      <c r="RY101" t="str">
        <f>IF(KG101=1,RY$8&amp;IF(SUM(KH101:$KK101)=0,"",", "),"")</f>
        <v/>
      </c>
      <c r="RZ101" t="str">
        <f>IF(KH101=1,RZ$8&amp;IF(SUM(KI101:$KK101)=0,"",", "),"")</f>
        <v/>
      </c>
      <c r="SA101" t="str">
        <f>IF(KI101=1,SA$8&amp;IF(SUM(KJ101:$KK101)=0,"",", "),"")</f>
        <v/>
      </c>
      <c r="SB101" t="str">
        <f>IF(KJ101=1,SB$8&amp;IF(SUM(KK101:$KK101)=0,"",", "),"")</f>
        <v/>
      </c>
      <c r="SC101" t="str">
        <f t="shared" si="143"/>
        <v/>
      </c>
    </row>
    <row r="102" spans="1:497" ht="60" customHeight="1" x14ac:dyDescent="0.45">
      <c r="A102" s="62"/>
      <c r="B102" s="212" t="str">
        <f t="shared" si="72"/>
        <v/>
      </c>
      <c r="C102" s="212" t="str">
        <f t="shared" si="131"/>
        <v/>
      </c>
      <c r="D102" s="212" t="str">
        <f t="shared" si="132"/>
        <v/>
      </c>
      <c r="E102" s="212" t="str">
        <f t="shared" si="133"/>
        <v/>
      </c>
      <c r="F102" s="212" t="str">
        <f t="shared" si="134"/>
        <v/>
      </c>
      <c r="G102" s="237" t="str">
        <f>IF('EDCI Data'!B102="","",'EDCI Data'!B102)</f>
        <v/>
      </c>
      <c r="H102" s="238" t="str">
        <f>IF('EDCI Data'!C102="","",'EDCI Data'!C102)</f>
        <v/>
      </c>
      <c r="I102" s="239" t="str">
        <f>IF('EDCI Data'!D102="","",'EDCI Data'!D102)</f>
        <v/>
      </c>
      <c r="J102" s="240" t="str">
        <f>IF('EDCI Data'!E102="","",'EDCI Data'!E102)</f>
        <v/>
      </c>
      <c r="K102" s="237" t="str">
        <f>IF('EDCI Data'!F102="","",'EDCI Data'!F102)</f>
        <v/>
      </c>
      <c r="L102" s="237" t="str">
        <f>IF('EDCI Data'!G102="","",'EDCI Data'!G102)</f>
        <v/>
      </c>
      <c r="M102" s="237" t="str">
        <f>IF('EDCI Data'!H102="","",'EDCI Data'!H102)</f>
        <v/>
      </c>
      <c r="N102" s="237" t="str">
        <f>IF('EDCI Data'!I102="","",'EDCI Data'!I102)</f>
        <v/>
      </c>
      <c r="O102" s="237" t="str">
        <f>IF('EDCI Data'!J102="","",'EDCI Data'!J102)</f>
        <v/>
      </c>
      <c r="P102" s="237" t="str">
        <f>IF('EDCI Data'!K102="","",'EDCI Data'!K102)</f>
        <v/>
      </c>
      <c r="Q102" s="241" t="str">
        <f>IF('EDCI Data'!L102="","",'EDCI Data'!L102)</f>
        <v/>
      </c>
      <c r="R102" s="241" t="str">
        <f>IF('EDCI Data'!M102="","",'EDCI Data'!M102)</f>
        <v/>
      </c>
      <c r="S102" s="237" t="str">
        <f>IF('EDCI Data'!N102="","",'EDCI Data'!N102)</f>
        <v/>
      </c>
      <c r="T102" s="237" t="str">
        <f>IF('EDCI Data'!O102="","",'EDCI Data'!O102)</f>
        <v/>
      </c>
      <c r="U102" s="237" t="str">
        <f>IF('EDCI Data'!P102="","",'EDCI Data'!P102)</f>
        <v/>
      </c>
      <c r="V102" s="237" t="str">
        <f>IF('EDCI Data'!Q102="","",'EDCI Data'!Q102)</f>
        <v/>
      </c>
      <c r="W102" s="242" t="str">
        <f>IF('EDCI Data'!R102="","",'EDCI Data'!R102)</f>
        <v/>
      </c>
      <c r="X102" s="243" t="str">
        <f>IF('EDCI Data'!S102="","",'EDCI Data'!S102)</f>
        <v/>
      </c>
      <c r="Y102" s="243" t="str">
        <f>IF('EDCI Data'!T102="","",'EDCI Data'!T102)</f>
        <v/>
      </c>
      <c r="Z102" s="244" t="str">
        <f>IF('EDCI Data'!U102="","",'EDCI Data'!U102)</f>
        <v/>
      </c>
      <c r="AA102" s="237" t="str">
        <f>IF('EDCI Data'!V102="","",'EDCI Data'!V102)</f>
        <v/>
      </c>
      <c r="AB102" s="244" t="str">
        <f>IF('EDCI Data'!W102="","",'EDCI Data'!W102)</f>
        <v/>
      </c>
      <c r="AC102" s="237" t="str">
        <f>IF('EDCI Data'!X102="","",'EDCI Data'!X102)</f>
        <v/>
      </c>
      <c r="AD102" s="244" t="str">
        <f>IF('EDCI Data'!Y102="","",'EDCI Data'!Y102)</f>
        <v/>
      </c>
      <c r="AE102" s="237" t="str">
        <f>IF('EDCI Data'!Z102="","",'EDCI Data'!Z102)</f>
        <v/>
      </c>
      <c r="AF102" s="237" t="str">
        <f>IF('EDCI Data'!AA102="","",'EDCI Data'!AA102)</f>
        <v/>
      </c>
      <c r="AG102" s="237" t="str">
        <f>IF('EDCI Data'!AB102="","",'EDCI Data'!AB102)</f>
        <v/>
      </c>
      <c r="AH102" s="237" t="str">
        <f>IF('EDCI Data'!AC102="","",'EDCI Data'!AC102)</f>
        <v/>
      </c>
      <c r="AI102" s="237" t="str">
        <f>IF('EDCI Data'!AD102="","",'EDCI Data'!AD102)</f>
        <v/>
      </c>
      <c r="AJ102" s="237" t="str">
        <f>IF('EDCI Data'!AE102="","",'EDCI Data'!AE102)</f>
        <v/>
      </c>
      <c r="AK102" s="237" t="str">
        <f>IF('EDCI Data'!AF102="","",'EDCI Data'!AF102)</f>
        <v/>
      </c>
      <c r="AL102" s="237" t="str">
        <f>IF('EDCI Data'!AG102="","",'EDCI Data'!AG102)</f>
        <v/>
      </c>
      <c r="AM102" s="237" t="str">
        <f>IF('EDCI Data'!AH102="","",'EDCI Data'!AH102)</f>
        <v/>
      </c>
      <c r="AN102" s="237" t="str">
        <f>IF('EDCI Data'!AI102="","",'EDCI Data'!AI102)</f>
        <v/>
      </c>
      <c r="AO102" s="237" t="str">
        <f>IF('EDCI Data'!AJ102="","",'EDCI Data'!AJ102)</f>
        <v/>
      </c>
      <c r="AP102" s="237" t="str">
        <f>IF('EDCI Data'!AK102="","",'EDCI Data'!AK102)</f>
        <v/>
      </c>
      <c r="AQ102" s="237" t="str">
        <f>IF('EDCI Data'!AL102="","",'EDCI Data'!AL102)</f>
        <v/>
      </c>
      <c r="AR102" s="237" t="str">
        <f>IF('EDCI Data'!AM102="","",'EDCI Data'!AM102)</f>
        <v/>
      </c>
      <c r="AS102" s="237" t="str">
        <f>IF('EDCI Data'!AN102="","",'EDCI Data'!AN102)</f>
        <v/>
      </c>
      <c r="AT102" s="237" t="str">
        <f>IF('EDCI Data'!AO102="","",'EDCI Data'!AO102)</f>
        <v/>
      </c>
      <c r="AU102" s="237" t="str">
        <f>IF('EDCI Data'!AP102="","",'EDCI Data'!AP102)</f>
        <v/>
      </c>
      <c r="AV102" s="237" t="str">
        <f>IF('EDCI Data'!AQ102="","",'EDCI Data'!AQ102)</f>
        <v/>
      </c>
      <c r="AW102" s="237" t="str">
        <f>IF('EDCI Data'!AR102="","",'EDCI Data'!AR102)</f>
        <v/>
      </c>
      <c r="AX102" s="237" t="str">
        <f>IF('EDCI Data'!AS102="","",'EDCI Data'!AS102)</f>
        <v/>
      </c>
      <c r="AY102" s="237" t="str">
        <f>IF('EDCI Data'!AT102="","",'EDCI Data'!AT102)</f>
        <v/>
      </c>
      <c r="AZ102" s="237" t="str">
        <f>IF('EDCI Data'!AU102="","",'EDCI Data'!AU102)</f>
        <v/>
      </c>
      <c r="BA102" s="237" t="str">
        <f>IF('EDCI Data'!AV102="","",'EDCI Data'!AV102)</f>
        <v/>
      </c>
      <c r="BB102" s="245" t="str">
        <f>IF('EDCI Data'!AW102="","",'EDCI Data'!AW102)</f>
        <v/>
      </c>
      <c r="BC102" s="245" t="str">
        <f>IF('EDCI Data'!AX102="","",'EDCI Data'!AX102)</f>
        <v/>
      </c>
      <c r="BD102" s="246" t="str">
        <f t="shared" si="135"/>
        <v/>
      </c>
      <c r="BE102" s="247" t="str">
        <f>IF('EDCI Data'!AY102="","",'EDCI Data'!AY102)</f>
        <v/>
      </c>
      <c r="BF102" s="247" t="str">
        <f>IF('EDCI Data'!AZ102="","",'EDCI Data'!AZ102)</f>
        <v/>
      </c>
      <c r="BG102" s="247" t="str">
        <f>IF('EDCI Data'!BA102="","",'EDCI Data'!BA102)</f>
        <v/>
      </c>
      <c r="BH102" s="247" t="str">
        <f>IF('EDCI Data'!BB102="","",'EDCI Data'!BB102)</f>
        <v/>
      </c>
      <c r="BI102" s="247" t="str">
        <f>IF('EDCI Data'!BC102="","",'EDCI Data'!BC102)</f>
        <v/>
      </c>
      <c r="BJ102" s="247" t="str">
        <f>IF('EDCI Data'!BD102="","",'EDCI Data'!BD102)</f>
        <v/>
      </c>
      <c r="BK102" s="247" t="str">
        <f>IF('EDCI Data'!BE102="","",'EDCI Data'!BE102)</f>
        <v/>
      </c>
      <c r="BL102" s="247" t="str">
        <f>IF('EDCI Data'!BF102="","",'EDCI Data'!BF102)</f>
        <v/>
      </c>
      <c r="BM102" s="247" t="str">
        <f>IF('EDCI Data'!BG102="","",'EDCI Data'!BG102)</f>
        <v/>
      </c>
      <c r="BN102" s="248" t="str">
        <f>IF('EDCI Data'!BH102="","",'EDCI Data'!BH102)</f>
        <v/>
      </c>
      <c r="BO102" s="248" t="str">
        <f>IF('EDCI Data'!BI102="","",'EDCI Data'!BI102)</f>
        <v/>
      </c>
      <c r="BP102" s="249" t="str">
        <f>IF('EDCI Data'!BJ102="","",'EDCI Data'!BJ102)</f>
        <v/>
      </c>
      <c r="BQ102" s="248" t="str">
        <f>IF('EDCI Data'!BK102="","",'EDCI Data'!BK102)</f>
        <v/>
      </c>
      <c r="BR102" s="248" t="str">
        <f>IF('EDCI Data'!BL102="","",'EDCI Data'!BL102)</f>
        <v/>
      </c>
      <c r="BS102" s="250" t="str">
        <f>IF('EDCI Data'!BM102="","",'EDCI Data'!BM102)</f>
        <v/>
      </c>
      <c r="BT102" s="251" t="str">
        <f>IF('EDCI Data'!BN102="","",'EDCI Data'!BN102)</f>
        <v/>
      </c>
      <c r="BU102" s="246" t="str">
        <f>IF('EDCI Data'!BO102="","",'EDCI Data'!BO102)</f>
        <v/>
      </c>
      <c r="BV102" s="252">
        <f t="shared" si="136"/>
        <v>0</v>
      </c>
      <c r="BW102" s="252">
        <f t="shared" si="137"/>
        <v>0</v>
      </c>
      <c r="BX102" s="252">
        <f t="shared" si="138"/>
        <v>0</v>
      </c>
      <c r="BY102" s="252">
        <f t="shared" si="139"/>
        <v>0</v>
      </c>
      <c r="BZ102" t="str">
        <f t="shared" si="73"/>
        <v/>
      </c>
      <c r="CA102" s="253"/>
      <c r="CB102"/>
      <c r="CC102"/>
      <c r="CD102"/>
      <c r="CE102" t="str">
        <f t="shared" si="74"/>
        <v/>
      </c>
      <c r="CF102"/>
      <c r="CG102" t="str">
        <f t="shared" si="75"/>
        <v/>
      </c>
      <c r="CH102" t="str">
        <f t="shared" si="76"/>
        <v/>
      </c>
      <c r="CI102" t="str">
        <f t="shared" si="77"/>
        <v/>
      </c>
      <c r="CJ102" t="str">
        <f t="shared" si="78"/>
        <v/>
      </c>
      <c r="CK102"/>
      <c r="CL102"/>
      <c r="CM102" t="str">
        <f t="shared" si="79"/>
        <v/>
      </c>
      <c r="CN102" t="str">
        <f t="shared" si="80"/>
        <v/>
      </c>
      <c r="CO102" t="str">
        <f t="shared" si="81"/>
        <v/>
      </c>
      <c r="CP102" t="str">
        <f t="shared" si="82"/>
        <v/>
      </c>
      <c r="CQ102"/>
      <c r="CR102" t="str" cm="1">
        <f t="array" ref="CR102">IF(COUNTIFS($BZ$10:$BZ$259,$BZ102,$I$10:$I$259,$I102+1)&gt;0,IF(X102&lt;&gt;INDEX(Y$10:Y$259,MATCH(1,INDEX(($BZ102=$BZ$10:$BZ$259)*($I$10:$I$259=$I102+1),0,1),0)),"Number of FTEs in previous year do not align with Number of FTEs in current year across years, by definition these should be equal. Please check and update if required. "&amp;CHAR(10),""),"")</f>
        <v/>
      </c>
      <c r="CS102" t="str" cm="1">
        <f t="array" ref="CS102">IF(COUNTIFS($BZ$10:$BZ$259,$BZ102,$I$10:$I$259,$I102-1)&gt;0,IF(Y102&lt;&gt;INDEX(X$10:X$259,MATCH(1,INDEX(($BZ102=$BZ$10:$BZ$259)*($I$10:$I$259=$I102-1),0,1),0)),"Number of FTEs in previous year do not align with Number of FTEs in current year across years, by definition these should be equal. Please check and update if required. "&amp;CHAR(10),""),"")</f>
        <v/>
      </c>
      <c r="CT102" t="str">
        <f t="shared" si="83"/>
        <v/>
      </c>
      <c r="CU102" t="str">
        <f t="shared" si="84"/>
        <v/>
      </c>
      <c r="CV102"/>
      <c r="CW102" t="str">
        <f t="shared" si="85"/>
        <v/>
      </c>
      <c r="CX102"/>
      <c r="CY102" t="str">
        <f t="shared" si="86"/>
        <v/>
      </c>
      <c r="CZ102"/>
      <c r="DA102" t="str">
        <f t="shared" si="87"/>
        <v/>
      </c>
      <c r="DB102"/>
      <c r="DC102"/>
      <c r="DD102"/>
      <c r="DE102"/>
      <c r="DF102"/>
      <c r="DG102"/>
      <c r="DH102"/>
      <c r="DI102"/>
      <c r="DJ102"/>
      <c r="DK102"/>
      <c r="DL102"/>
      <c r="DM102"/>
      <c r="DN102"/>
      <c r="DO102"/>
      <c r="DP102"/>
      <c r="DQ102"/>
      <c r="DR102"/>
      <c r="DS102"/>
      <c r="DT102"/>
      <c r="DU102"/>
      <c r="DV102"/>
      <c r="DW102"/>
      <c r="DX102" t="str">
        <f t="shared" si="88"/>
        <v/>
      </c>
      <c r="DY102" t="str">
        <f t="shared" si="89"/>
        <v/>
      </c>
      <c r="DZ102" t="str">
        <f t="shared" si="90"/>
        <v/>
      </c>
      <c r="EA102" t="str">
        <f t="shared" si="91"/>
        <v/>
      </c>
      <c r="EB102" t="str">
        <f t="shared" si="92"/>
        <v/>
      </c>
      <c r="EC102" t="str">
        <f t="shared" si="93"/>
        <v/>
      </c>
      <c r="ED102" t="str">
        <f t="shared" si="94"/>
        <v/>
      </c>
      <c r="EE102" t="str">
        <f t="shared" si="95"/>
        <v/>
      </c>
      <c r="EF102" t="str">
        <f t="shared" si="96"/>
        <v/>
      </c>
      <c r="EG102" t="str">
        <f t="shared" si="97"/>
        <v/>
      </c>
      <c r="EH102" t="str">
        <f t="shared" si="98"/>
        <v/>
      </c>
      <c r="EI102" t="str">
        <f t="shared" si="99"/>
        <v/>
      </c>
      <c r="EJ102"/>
      <c r="EK102"/>
      <c r="EL102"/>
      <c r="EM102"/>
      <c r="EN102"/>
      <c r="EO102"/>
      <c r="EP102"/>
      <c r="EQ102" t="str">
        <f t="shared" si="100"/>
        <v/>
      </c>
      <c r="ER102" t="str">
        <f t="shared" si="101"/>
        <v/>
      </c>
      <c r="ES102" t="str">
        <f t="shared" si="102"/>
        <v/>
      </c>
      <c r="ET102"/>
      <c r="EU102" t="str">
        <f t="shared" si="103"/>
        <v/>
      </c>
      <c r="EV102"/>
      <c r="EW102" t="str">
        <f t="shared" si="104"/>
        <v/>
      </c>
      <c r="EX102"/>
      <c r="EY102" t="str">
        <f t="shared" si="105"/>
        <v/>
      </c>
      <c r="EZ102"/>
      <c r="FA102"/>
      <c r="FB102"/>
      <c r="FC102"/>
      <c r="FD102"/>
      <c r="FE102"/>
      <c r="FF102"/>
      <c r="FG102"/>
      <c r="FH102"/>
      <c r="FI102"/>
      <c r="FJ102"/>
      <c r="FK102"/>
      <c r="FL102"/>
      <c r="FM102"/>
      <c r="FN102"/>
      <c r="FO102"/>
      <c r="FP102"/>
      <c r="FQ102"/>
      <c r="FR102"/>
      <c r="FS102"/>
      <c r="FT102"/>
      <c r="FU102"/>
      <c r="FV102" t="str">
        <f t="shared" si="106"/>
        <v/>
      </c>
      <c r="FW102" t="str">
        <f t="shared" si="107"/>
        <v/>
      </c>
      <c r="FX102"/>
      <c r="FY102" t="str">
        <f t="shared" si="108"/>
        <v/>
      </c>
      <c r="FZ102" t="str">
        <f t="shared" si="109"/>
        <v/>
      </c>
      <c r="GA102" t="str">
        <f t="shared" si="110"/>
        <v/>
      </c>
      <c r="GB102" t="str">
        <f t="shared" si="111"/>
        <v/>
      </c>
      <c r="GC102" t="str">
        <f t="shared" si="112"/>
        <v/>
      </c>
      <c r="GD102" t="str">
        <f t="shared" si="113"/>
        <v/>
      </c>
      <c r="GE102" t="str">
        <f t="shared" si="114"/>
        <v/>
      </c>
      <c r="GF102" t="str">
        <f t="shared" si="115"/>
        <v/>
      </c>
      <c r="GG102" t="str">
        <f t="shared" si="116"/>
        <v/>
      </c>
      <c r="GH102"/>
      <c r="GI102"/>
      <c r="GJ102"/>
      <c r="GK102"/>
      <c r="GL102"/>
      <c r="GM102"/>
      <c r="GN102"/>
      <c r="GO102"/>
      <c r="GP102" t="str">
        <f t="shared" si="117"/>
        <v/>
      </c>
      <c r="GQ102" t="str">
        <f t="shared" si="118"/>
        <v/>
      </c>
      <c r="GR102"/>
      <c r="GS102" t="str">
        <f t="shared" si="119"/>
        <v/>
      </c>
      <c r="GT102"/>
      <c r="GU102" t="str">
        <f t="shared" si="120"/>
        <v/>
      </c>
      <c r="GV102"/>
      <c r="GW102" t="str">
        <f t="shared" si="121"/>
        <v/>
      </c>
      <c r="GX102"/>
      <c r="GY102"/>
      <c r="GZ102"/>
      <c r="HA102"/>
      <c r="HB102"/>
      <c r="HC102"/>
      <c r="HD102"/>
      <c r="HE102"/>
      <c r="HF102"/>
      <c r="HG102"/>
      <c r="HH102"/>
      <c r="HI102"/>
      <c r="HJ102"/>
      <c r="HK102"/>
      <c r="HL102"/>
      <c r="HM102"/>
      <c r="HN102"/>
      <c r="HO102"/>
      <c r="HP102"/>
      <c r="HQ102"/>
      <c r="HR102"/>
      <c r="HS102"/>
      <c r="HT102" t="str">
        <f t="shared" si="122"/>
        <v/>
      </c>
      <c r="HU102" t="str">
        <f t="shared" si="123"/>
        <v/>
      </c>
      <c r="HV102"/>
      <c r="HW102"/>
      <c r="HX102"/>
      <c r="HY102"/>
      <c r="HZ102"/>
      <c r="IA102"/>
      <c r="IB102"/>
      <c r="IC102"/>
      <c r="ID102"/>
      <c r="IE102" t="str">
        <f t="shared" si="124"/>
        <v/>
      </c>
      <c r="IF102"/>
      <c r="IG102"/>
      <c r="IH102"/>
      <c r="II102"/>
      <c r="IJ102"/>
      <c r="IK102"/>
      <c r="IL102"/>
      <c r="IM102"/>
      <c r="IN102"/>
      <c r="IO102"/>
      <c r="IP102"/>
      <c r="IQ102" t="str">
        <f t="shared" si="125"/>
        <v/>
      </c>
      <c r="IR102"/>
      <c r="IS102" t="str">
        <f t="shared" si="126"/>
        <v/>
      </c>
      <c r="IT102"/>
      <c r="IU102" t="str">
        <f t="shared" si="127"/>
        <v/>
      </c>
      <c r="IV102"/>
      <c r="IW102"/>
      <c r="IX102"/>
      <c r="IY102"/>
      <c r="IZ102"/>
      <c r="JA102"/>
      <c r="JB102"/>
      <c r="JC102"/>
      <c r="JD102"/>
      <c r="JE102"/>
      <c r="JF102"/>
      <c r="JG102"/>
      <c r="JH102"/>
      <c r="JI102"/>
      <c r="JJ102"/>
      <c r="JK102"/>
      <c r="JL102"/>
      <c r="JM102"/>
      <c r="JN102"/>
      <c r="JO102"/>
      <c r="JP102"/>
      <c r="JQ102"/>
      <c r="JR102" t="str">
        <f t="shared" si="128"/>
        <v/>
      </c>
      <c r="JS102" t="str">
        <f t="shared" si="129"/>
        <v/>
      </c>
      <c r="JT102"/>
      <c r="JU102"/>
      <c r="JV102"/>
      <c r="JW102"/>
      <c r="JX102"/>
      <c r="JY102"/>
      <c r="JZ102"/>
      <c r="KA102"/>
      <c r="KB102"/>
      <c r="KC102" t="str">
        <f t="shared" si="130"/>
        <v/>
      </c>
      <c r="KD102"/>
      <c r="KE102"/>
      <c r="KF102"/>
      <c r="KG102"/>
      <c r="KH102"/>
      <c r="KI102"/>
      <c r="KJ102"/>
      <c r="KK102"/>
      <c r="KL102" t="str">
        <f>IF(CT102=1,KL$8&amp;IF(SUM(CU102:$EQ102)=0,"",", "),"")</f>
        <v/>
      </c>
      <c r="KM102" t="str">
        <f>IF(CU102=1,KM$8&amp;IF(SUM(CV102:$EQ102)=0,"",", "),"")</f>
        <v/>
      </c>
      <c r="KN102" t="str">
        <f>IF(CV102=1,KN$8&amp;IF(SUM(CW102:$EQ102)=0,"",", "),"")</f>
        <v/>
      </c>
      <c r="KO102" t="str">
        <f>IF(CW102=1,KO$8&amp;IF(SUM(CX102:$EQ102)=0,"",", "),"")</f>
        <v/>
      </c>
      <c r="KP102" t="str">
        <f>IF(CX102=1,KP$8&amp;IF(SUM(CY102:$EQ102)=0,"",", "),"")</f>
        <v/>
      </c>
      <c r="KQ102" t="str">
        <f>IF(CY102=1,KQ$8&amp;IF(SUM(CZ102:$EQ102)=0,"",", "),"")</f>
        <v/>
      </c>
      <c r="KR102" t="str">
        <f>IF(CZ102=1,KR$8&amp;IF(SUM(DA102:$EQ102)=0,"",", "),"")</f>
        <v/>
      </c>
      <c r="KS102" t="str">
        <f>IF(DA102=1,KS$8&amp;IF(SUM(DB102:$EQ102)=0,"",", "),"")</f>
        <v/>
      </c>
      <c r="KT102" t="str">
        <f>IF(DB102=1,KT$8&amp;IF(SUM(DC102:$EQ102)=0,"",", "),"")</f>
        <v/>
      </c>
      <c r="KU102" t="str">
        <f>IF(DC102=1,KU$8&amp;IF(SUM(DD102:$EQ102)=0,"",", "),"")</f>
        <v/>
      </c>
      <c r="KV102" t="str">
        <f>IF(DD102=1,KV$8&amp;IF(SUM(DE102:$EQ102)=0,"",", "),"")</f>
        <v/>
      </c>
      <c r="KW102" t="str">
        <f>IF(DE102=1,KW$8&amp;IF(SUM(DF102:$EQ102)=0,"",", "),"")</f>
        <v/>
      </c>
      <c r="KX102" t="str">
        <f>IF(DF102=1,KX$8&amp;IF(SUM(DG102:$EQ102)=0,"",", "),"")</f>
        <v/>
      </c>
      <c r="KY102" t="str">
        <f>IF(DG102=1,KY$8&amp;IF(SUM(DH102:$EQ102)=0,"",", "),"")</f>
        <v/>
      </c>
      <c r="KZ102" t="str">
        <f>IF(DH102=1,KZ$8&amp;IF(SUM(DI102:$EQ102)=0,"",", "),"")</f>
        <v/>
      </c>
      <c r="LA102" t="str">
        <f>IF(DI102=1,LA$8&amp;IF(SUM(DJ102:$EQ102)=0,"",", "),"")</f>
        <v/>
      </c>
      <c r="LB102" t="str">
        <f>IF(DJ102=1,LB$8&amp;IF(SUM(DK102:$EQ102)=0,"",", "),"")</f>
        <v/>
      </c>
      <c r="LC102" t="str">
        <f>IF(DK102=1,LC$8&amp;IF(SUM(DL102:$EQ102)=0,"",", "),"")</f>
        <v/>
      </c>
      <c r="LD102" t="str">
        <f>IF(DL102=1,LD$8&amp;IF(SUM(DM102:$EQ102)=0,"",", "),"")</f>
        <v/>
      </c>
      <c r="LE102" t="str">
        <f>IF(DM102=1,LE$8&amp;IF(SUM(DN102:$EQ102)=0,"",", "),"")</f>
        <v/>
      </c>
      <c r="LF102" t="str">
        <f>IF(DN102=1,LF$8&amp;IF(SUM(DO102:$EQ102)=0,"",", "),"")</f>
        <v/>
      </c>
      <c r="LG102" t="str">
        <f>IF(DO102=1,LG$8&amp;IF(SUM(DP102:$EQ102)=0,"",", "),"")</f>
        <v/>
      </c>
      <c r="LH102" t="str">
        <f>IF(DP102=1,LH$8&amp;IF(SUM(DQ102:$EQ102)=0,"",", "),"")</f>
        <v/>
      </c>
      <c r="LI102" t="str">
        <f>IF(DQ102=1,LI$8&amp;IF(SUM(DR102:$EQ102)=0,"",", "),"")</f>
        <v/>
      </c>
      <c r="LJ102" t="str">
        <f>IF(DR102=1,LJ$8&amp;IF(SUM(DS102:$EQ102)=0,"",", "),"")</f>
        <v/>
      </c>
      <c r="LK102" t="str">
        <f>IF(DS102=1,LK$8&amp;IF(SUM(DT102:$EQ102)=0,"",", "),"")</f>
        <v/>
      </c>
      <c r="LL102" t="str">
        <f>IF(DT102=1,LL$8&amp;IF(SUM(DU102:$EQ102)=0,"",", "),"")</f>
        <v/>
      </c>
      <c r="LM102" t="str">
        <f>IF(DU102=1,LM$8&amp;IF(SUM(DV102:$EQ102)=0,"",", "),"")</f>
        <v/>
      </c>
      <c r="LN102" t="str">
        <f>IF(DV102=1,LN$8&amp;IF(SUM(DW102:$EQ102)=0,"",", "),"")</f>
        <v/>
      </c>
      <c r="LO102" t="str">
        <f>IF(DW102=1,LO$8&amp;IF(SUM(DX102:$EQ102)=0,"",", "),"")</f>
        <v/>
      </c>
      <c r="LP102" t="str">
        <f>IF(DX102=1,LP$8&amp;IF(SUM(DY102:$EQ102)=0,"",", "),"")</f>
        <v/>
      </c>
      <c r="LQ102" t="str">
        <f>IF(DY102=1,LQ$8&amp;IF(SUM(DZ102:$EQ102)=0,"",", "),"")</f>
        <v/>
      </c>
      <c r="LR102" t="str">
        <f>IF(DZ102=1,LR$8&amp;IF(SUM(EA102:$EQ102)=0,"",", "),"")</f>
        <v/>
      </c>
      <c r="LS102" t="str">
        <f>IF(EA102=1,LS$8&amp;IF(SUM(EB102:$EQ102)=0,"",", "),"")</f>
        <v/>
      </c>
      <c r="LT102" t="str">
        <f>IF(EB102=1,LT$8&amp;IF(SUM(EC102:$EQ102)=0,"",", "),"")</f>
        <v/>
      </c>
      <c r="LU102" t="str">
        <f>IF(EC102=1,LU$8&amp;IF(SUM(ED102:$EQ102)=0,"",", "),"")</f>
        <v/>
      </c>
      <c r="LV102" t="str">
        <f>IF(ED102=1,LV$8&amp;IF(SUM(EE102:$EQ102)=0,"",", "),"")</f>
        <v/>
      </c>
      <c r="LW102" t="str">
        <f>IF(EE102=1,LW$8&amp;IF(SUM(EF102:$EQ102)=0,"",", "),"")</f>
        <v/>
      </c>
      <c r="LX102" t="str">
        <f>IF(EF102=1,LX$8&amp;IF(SUM(EG102:$EQ102)=0,"",", "),"")</f>
        <v/>
      </c>
      <c r="LY102" t="str">
        <f>IF(EG102=1,LY$8&amp;IF(SUM(EH102:$EQ102)=0,"",", "),"")</f>
        <v/>
      </c>
      <c r="LZ102" t="str">
        <f>IF(EH102=1,LZ$8&amp;IF(SUM(EI102:$EQ102)=0,"",", "),"")</f>
        <v/>
      </c>
      <c r="MA102" t="str">
        <f>IF(EI102=1,MA$8&amp;IF(SUM(EJ102:$EQ102)=0,"",", "),"")</f>
        <v/>
      </c>
      <c r="MB102" t="str">
        <f>IF(EJ102=1,MB$8&amp;IF(SUM(EK102:$EQ102)=0,"",", "),"")</f>
        <v/>
      </c>
      <c r="MC102" t="str">
        <f>IF(EK102=1,MC$8&amp;IF(SUM(EL102:$EQ102)=0,"",", "),"")</f>
        <v/>
      </c>
      <c r="MD102" t="str">
        <f>IF(EL102=1,MD$8&amp;IF(SUM(EM102:$EQ102)=0,"",", "),"")</f>
        <v/>
      </c>
      <c r="ME102" t="str">
        <f>IF(EM102=1,ME$8&amp;IF(SUM(EN102:$EQ102)=0,"",", "),"")</f>
        <v/>
      </c>
      <c r="MF102" t="str">
        <f>IF(EN102=1,MF$8&amp;IF(SUM(EO102:$EQ102)=0,"",", "),"")</f>
        <v/>
      </c>
      <c r="MG102" t="str">
        <f>IF(EO102=1,MG$8&amp;IF(SUM(EP102:$EQ102)=0,"",", "),"")</f>
        <v/>
      </c>
      <c r="MH102" t="str">
        <f>IF(EP102=1,MH$8&amp;IF(SUM(EQ102:$EQ102)=0,"",", "),"")</f>
        <v/>
      </c>
      <c r="MI102" t="str">
        <f t="shared" si="140"/>
        <v/>
      </c>
      <c r="MJ102" t="str">
        <f>IF(ER102=1,MJ$8&amp;IF(SUM(ES102:$GO102)=0,"",", "),"")</f>
        <v/>
      </c>
      <c r="MK102" t="str">
        <f>IF(ES102=1,MK$8&amp;IF(SUM(ET102:$GO102)=0,"",", "),"")</f>
        <v/>
      </c>
      <c r="ML102" t="str">
        <f>IF(ET102=1,ML$8&amp;IF(SUM(EU102:$GO102)=0,"",", "),"")</f>
        <v/>
      </c>
      <c r="MM102" t="str">
        <f>IF(EU102=1,MM$8&amp;IF(SUM(EV102:$GO102)=0,"",", "),"")</f>
        <v/>
      </c>
      <c r="MN102" t="str">
        <f>IF(EV102=1,MN$8&amp;IF(SUM(EW102:$GO102)=0,"",", "),"")</f>
        <v/>
      </c>
      <c r="MO102" t="str">
        <f>IF(EW102=1,MO$8&amp;IF(SUM(EX102:$GO102)=0,"",", "),"")</f>
        <v/>
      </c>
      <c r="MP102" t="str">
        <f>IF(EX102=1,MP$8&amp;IF(SUM(EY102:$GO102)=0,"",", "),"")</f>
        <v/>
      </c>
      <c r="MQ102" t="str">
        <f>IF(EY102=1,MQ$8&amp;IF(SUM(EZ102:$GO102)=0,"",", "),"")</f>
        <v/>
      </c>
      <c r="MR102" t="str">
        <f>IF(EZ102=1,MR$8&amp;IF(SUM(FA102:$GO102)=0,"",", "),"")</f>
        <v/>
      </c>
      <c r="MS102" t="str">
        <f>IF(FA102=1,MS$8&amp;IF(SUM(FB102:$GO102)=0,"",", "),"")</f>
        <v/>
      </c>
      <c r="MT102" t="str">
        <f>IF(FB102=1,MT$8&amp;IF(SUM(FC102:$GO102)=0,"",", "),"")</f>
        <v/>
      </c>
      <c r="MU102" t="str">
        <f>IF(FC102=1,MU$8&amp;IF(SUM(FD102:$GO102)=0,"",", "),"")</f>
        <v/>
      </c>
      <c r="MV102" t="str">
        <f>IF(FD102=1,MV$8&amp;IF(SUM(FE102:$GO102)=0,"",", "),"")</f>
        <v/>
      </c>
      <c r="MW102" t="str">
        <f>IF(FE102=1,MW$8&amp;IF(SUM(FF102:$GO102)=0,"",", "),"")</f>
        <v/>
      </c>
      <c r="MX102" t="str">
        <f>IF(FF102=1,MX$8&amp;IF(SUM(FG102:$GO102)=0,"",", "),"")</f>
        <v/>
      </c>
      <c r="MY102" t="str">
        <f>IF(FG102=1,MY$8&amp;IF(SUM(FH102:$GO102)=0,"",", "),"")</f>
        <v/>
      </c>
      <c r="MZ102" t="str">
        <f>IF(FH102=1,MZ$8&amp;IF(SUM(FI102:$GO102)=0,"",", "),"")</f>
        <v/>
      </c>
      <c r="NA102" t="str">
        <f>IF(FI102=1,NA$8&amp;IF(SUM(FJ102:$GO102)=0,"",", "),"")</f>
        <v/>
      </c>
      <c r="NB102" t="str">
        <f>IF(FJ102=1,NB$8&amp;IF(SUM(FK102:$GO102)=0,"",", "),"")</f>
        <v/>
      </c>
      <c r="NC102" t="str">
        <f>IF(FK102=1,NC$8&amp;IF(SUM(FL102:$GO102)=0,"",", "),"")</f>
        <v/>
      </c>
      <c r="ND102" t="str">
        <f>IF(FL102=1,ND$8&amp;IF(SUM(FM102:$GO102)=0,"",", "),"")</f>
        <v/>
      </c>
      <c r="NE102" t="str">
        <f>IF(FM102=1,NE$8&amp;IF(SUM(FN102:$GO102)=0,"",", "),"")</f>
        <v/>
      </c>
      <c r="NF102" t="str">
        <f>IF(FN102=1,NF$8&amp;IF(SUM(FO102:$GO102)=0,"",", "),"")</f>
        <v/>
      </c>
      <c r="NG102" t="str">
        <f>IF(FO102=1,NG$8&amp;IF(SUM(FP102:$GO102)=0,"",", "),"")</f>
        <v/>
      </c>
      <c r="NH102" t="str">
        <f>IF(FP102=1,NH$8&amp;IF(SUM(FQ102:$GO102)=0,"",", "),"")</f>
        <v/>
      </c>
      <c r="NI102" t="str">
        <f>IF(FQ102=1,NI$8&amp;IF(SUM(FR102:$GO102)=0,"",", "),"")</f>
        <v/>
      </c>
      <c r="NJ102" t="str">
        <f>IF(FR102=1,NJ$8&amp;IF(SUM(FS102:$GO102)=0,"",", "),"")</f>
        <v/>
      </c>
      <c r="NK102" t="str">
        <f>IF(FS102=1,NK$8&amp;IF(SUM(FT102:$GO102)=0,"",", "),"")</f>
        <v/>
      </c>
      <c r="NL102" t="str">
        <f>IF(FT102=1,NL$8&amp;IF(SUM(FU102:$GO102)=0,"",", "),"")</f>
        <v/>
      </c>
      <c r="NM102" t="str">
        <f>IF(FU102=1,NM$8&amp;IF(SUM(FV102:$GO102)=0,"",", "),"")</f>
        <v/>
      </c>
      <c r="NN102" t="str">
        <f>IF(FV102=1,NN$8&amp;IF(SUM(FW102:$GO102)=0,"",", "),"")</f>
        <v/>
      </c>
      <c r="NO102" t="str">
        <f>IF(FW102=1,NO$8&amp;IF(SUM(FX102:$GO102)=0,"",", "),"")</f>
        <v/>
      </c>
      <c r="NP102" t="str">
        <f>IF(FX102=1,NP$8&amp;IF(SUM(FY102:$GO102)=0,"",", "),"")</f>
        <v/>
      </c>
      <c r="NQ102" t="str">
        <f>IF(FY102=1,NQ$8&amp;IF(SUM(FZ102:$GO102)=0,"",", "),"")</f>
        <v/>
      </c>
      <c r="NR102" t="str">
        <f>IF(FZ102=1,NR$8&amp;IF(SUM(GA102:$GO102)=0,"",", "),"")</f>
        <v/>
      </c>
      <c r="NS102" t="str">
        <f>IF(GA102=1,NS$8&amp;IF(SUM(GB102:$GO102)=0,"",", "),"")</f>
        <v/>
      </c>
      <c r="NT102" t="str">
        <f>IF(GB102=1,NT$8&amp;IF(SUM(GC102:$GO102)=0,"",", "),"")</f>
        <v/>
      </c>
      <c r="NU102" t="str">
        <f>IF(GC102=1,NU$8&amp;IF(SUM(GD102:$GO102)=0,"",", "),"")</f>
        <v/>
      </c>
      <c r="NV102" t="str">
        <f>IF(GD102=1,NV$8&amp;IF(SUM(GE102:$GO102)=0,"",", "),"")</f>
        <v/>
      </c>
      <c r="NW102" t="str">
        <f>IF(GE102=1,NW$8&amp;IF(SUM(GF102:$GO102)=0,"",", "),"")</f>
        <v/>
      </c>
      <c r="NX102" t="str">
        <f>IF(GF102=1,NX$8&amp;IF(SUM(GG102:$GO102)=0,"",", "),"")</f>
        <v/>
      </c>
      <c r="NY102" t="str">
        <f>IF(GG102=1,NY$8&amp;IF(SUM(GH102:$GO102)=0,"",", "),"")</f>
        <v/>
      </c>
      <c r="NZ102" t="str">
        <f>IF(GH102=1,NZ$8&amp;IF(SUM(GI102:$GO102)=0,"",", "),"")</f>
        <v/>
      </c>
      <c r="OA102" t="str">
        <f>IF(GI102=1,OA$8&amp;IF(SUM(GJ102:$GO102)=0,"",", "),"")</f>
        <v/>
      </c>
      <c r="OB102" t="str">
        <f>IF(GJ102=1,OB$8&amp;IF(SUM(GK102:$GO102)=0,"",", "),"")</f>
        <v/>
      </c>
      <c r="OC102" t="str">
        <f>IF(GK102=1,OC$8&amp;IF(SUM(GL102:$GO102)=0,"",", "),"")</f>
        <v/>
      </c>
      <c r="OD102" t="str">
        <f>IF(GL102=1,OD$8&amp;IF(SUM(GM102:$GO102)=0,"",", "),"")</f>
        <v/>
      </c>
      <c r="OE102" t="str">
        <f>IF(GM102=1,OE$8&amp;IF(SUM(GN102:$GO102)=0,"",", "),"")</f>
        <v/>
      </c>
      <c r="OF102" t="str">
        <f>IF(GN102=1,OF$8&amp;IF(SUM(GO102:$GO102)=0,"",", "),"")</f>
        <v/>
      </c>
      <c r="OG102" t="str">
        <f t="shared" si="141"/>
        <v/>
      </c>
      <c r="OH102" t="str">
        <f>IF(GP102=1,OH$8&amp;IF(SUM(GQ102:$IM102)=0,"",", "),"")</f>
        <v/>
      </c>
      <c r="OI102" t="str">
        <f>IF(GQ102=1,OI$8&amp;IF(SUM(GR102:$IM102)=0,"",", "),"")</f>
        <v/>
      </c>
      <c r="OJ102" t="str">
        <f>IF(GR102=1,OJ$8&amp;IF(SUM(GS102:$IM102)=0,"",", "),"")</f>
        <v/>
      </c>
      <c r="OK102" t="str">
        <f>IF(GS102=1,OK$8&amp;IF(SUM(GT102:$IM102)=0,"",", "),"")</f>
        <v/>
      </c>
      <c r="OL102" t="str">
        <f>IF(GT102=1,OL$8&amp;IF(SUM(GU102:$IM102)=0,"",", "),"")</f>
        <v/>
      </c>
      <c r="OM102" t="str">
        <f>IF(GU102=1,OM$8&amp;IF(SUM(GV102:$IM102)=0,"",", "),"")</f>
        <v/>
      </c>
      <c r="ON102" t="str">
        <f>IF(GV102=1,ON$8&amp;IF(SUM(GW102:$IM102)=0,"",", "),"")</f>
        <v/>
      </c>
      <c r="OO102" t="str">
        <f>IF(GW102=1,OO$8&amp;IF(SUM(GX102:$IM102)=0,"",", "),"")</f>
        <v/>
      </c>
      <c r="OP102" t="str">
        <f>IF(GX102=1,OP$8&amp;IF(SUM(GY102:$IM102)=0,"",", "),"")</f>
        <v/>
      </c>
      <c r="OQ102" t="str">
        <f>IF(GY102=1,OQ$8&amp;IF(SUM(GZ102:$IM102)=0,"",", "),"")</f>
        <v/>
      </c>
      <c r="OR102" t="str">
        <f>IF(GZ102=1,OR$8&amp;IF(SUM(HA102:$IM102)=0,"",", "),"")</f>
        <v/>
      </c>
      <c r="OS102" t="str">
        <f>IF(HA102=1,OS$8&amp;IF(SUM(HB102:$IM102)=0,"",", "),"")</f>
        <v/>
      </c>
      <c r="OT102" t="str">
        <f>IF(HB102=1,OT$8&amp;IF(SUM(HC102:$IM102)=0,"",", "),"")</f>
        <v/>
      </c>
      <c r="OU102" t="str">
        <f>IF(HC102=1,OU$8&amp;IF(SUM(HD102:$IM102)=0,"",", "),"")</f>
        <v/>
      </c>
      <c r="OV102" t="str">
        <f>IF(HD102=1,OV$8&amp;IF(SUM(HE102:$IM102)=0,"",", "),"")</f>
        <v/>
      </c>
      <c r="OW102" t="str">
        <f>IF(HE102=1,OW$8&amp;IF(SUM(HF102:$IM102)=0,"",", "),"")</f>
        <v/>
      </c>
      <c r="OX102" t="str">
        <f>IF(HF102=1,OX$8&amp;IF(SUM(HG102:$IM102)=0,"",", "),"")</f>
        <v/>
      </c>
      <c r="OY102" t="str">
        <f>IF(HG102=1,OY$8&amp;IF(SUM(HH102:$IM102)=0,"",", "),"")</f>
        <v/>
      </c>
      <c r="OZ102" t="str">
        <f>IF(HH102=1,OZ$8&amp;IF(SUM(HI102:$IM102)=0,"",", "),"")</f>
        <v/>
      </c>
      <c r="PA102" t="str">
        <f>IF(HI102=1,PA$8&amp;IF(SUM(HJ102:$IM102)=0,"",", "),"")</f>
        <v/>
      </c>
      <c r="PB102" t="str">
        <f>IF(HJ102=1,PB$8&amp;IF(SUM(HK102:$IM102)=0,"",", "),"")</f>
        <v/>
      </c>
      <c r="PC102" t="str">
        <f>IF(HK102=1,PC$8&amp;IF(SUM(HL102:$IM102)=0,"",", "),"")</f>
        <v/>
      </c>
      <c r="PD102" t="str">
        <f>IF(HL102=1,PD$8&amp;IF(SUM(HM102:$IM102)=0,"",", "),"")</f>
        <v/>
      </c>
      <c r="PE102" t="str">
        <f>IF(HM102=1,PE$8&amp;IF(SUM(HN102:$IM102)=0,"",", "),"")</f>
        <v/>
      </c>
      <c r="PF102" t="str">
        <f>IF(HN102=1,PF$8&amp;IF(SUM(HO102:$IM102)=0,"",", "),"")</f>
        <v/>
      </c>
      <c r="PG102" t="str">
        <f>IF(HO102=1,PG$8&amp;IF(SUM(HP102:$IM102)=0,"",", "),"")</f>
        <v/>
      </c>
      <c r="PH102" t="str">
        <f>IF(HP102=1,PH$8&amp;IF(SUM(HQ102:$IM102)=0,"",", "),"")</f>
        <v/>
      </c>
      <c r="PI102" t="str">
        <f>IF(HQ102=1,PI$8&amp;IF(SUM(HR102:$IM102)=0,"",", "),"")</f>
        <v/>
      </c>
      <c r="PJ102" t="str">
        <f>IF(HR102=1,PJ$8&amp;IF(SUM(HS102:$IM102)=0,"",", "),"")</f>
        <v/>
      </c>
      <c r="PK102" t="str">
        <f>IF(HS102=1,PK$8&amp;IF(SUM(HT102:$IM102)=0,"",", "),"")</f>
        <v/>
      </c>
      <c r="PL102" t="str">
        <f>IF(HT102=1,PL$8&amp;IF(SUM(HU102:$IM102)=0,"",", "),"")</f>
        <v/>
      </c>
      <c r="PM102" t="str">
        <f>IF(HU102=1,PM$8&amp;IF(SUM(HV102:$IM102)=0,"",", "),"")</f>
        <v/>
      </c>
      <c r="PN102" t="str">
        <f>IF(HV102=1,PN$8&amp;IF(SUM(HW102:$IM102)=0,"",", "),"")</f>
        <v/>
      </c>
      <c r="PO102" t="str">
        <f>IF(HW102=1,PO$8&amp;IF(SUM(HX102:$IM102)=0,"",", "),"")</f>
        <v/>
      </c>
      <c r="PP102" t="str">
        <f>IF(HX102=1,PP$8&amp;IF(SUM(HY102:$IM102)=0,"",", "),"")</f>
        <v/>
      </c>
      <c r="PQ102" t="str">
        <f>IF(HY102=1,PQ$8&amp;IF(SUM(HZ102:$IM102)=0,"",", "),"")</f>
        <v/>
      </c>
      <c r="PR102" t="str">
        <f>IF(HZ102=1,PR$8&amp;IF(SUM(IA102:$IM102)=0,"",", "),"")</f>
        <v/>
      </c>
      <c r="PS102" t="str">
        <f>IF(IA102=1,PS$8&amp;IF(SUM(IB102:$IM102)=0,"",", "),"")</f>
        <v/>
      </c>
      <c r="PT102" t="str">
        <f>IF(IB102=1,PT$8&amp;IF(SUM(IC102:$IM102)=0,"",", "),"")</f>
        <v/>
      </c>
      <c r="PU102" t="str">
        <f>IF(IC102=1,PU$8&amp;IF(SUM(ID102:$IM102)=0,"",", "),"")</f>
        <v/>
      </c>
      <c r="PV102" t="str">
        <f>IF(ID102=1,PV$8&amp;IF(SUM(IE102:$IM102)=0,"",", "),"")</f>
        <v/>
      </c>
      <c r="PW102" t="str">
        <f>IF(IE102=1,PW$8&amp;IF(SUM(IF102:$IM102)=0,"",", "),"")</f>
        <v/>
      </c>
      <c r="PX102" t="str">
        <f>IF(IF102=1,PX$8&amp;IF(SUM(IG102:$IM102)=0,"",", "),"")</f>
        <v/>
      </c>
      <c r="PY102" t="str">
        <f>IF(IG102=1,PY$8&amp;IF(SUM(IH102:$IM102)=0,"",", "),"")</f>
        <v/>
      </c>
      <c r="PZ102" t="str">
        <f>IF(IH102=1,PZ$8&amp;IF(SUM(II102:$IM102)=0,"",", "),"")</f>
        <v/>
      </c>
      <c r="QA102" t="str">
        <f>IF(II102=1,QA$8&amp;IF(SUM(IJ102:$IM102)=0,"",", "),"")</f>
        <v/>
      </c>
      <c r="QB102" t="str">
        <f>IF(IJ102=1,QB$8&amp;IF(SUM(IK102:$IM102)=0,"",", "),"")</f>
        <v/>
      </c>
      <c r="QC102" t="str">
        <f>IF(IK102=1,QC$8&amp;IF(SUM(IL102:$IM102)=0,"",", "),"")</f>
        <v/>
      </c>
      <c r="QD102" t="str">
        <f>IF(IL102=1,QD$8&amp;IF(SUM(IM102:$IM102)=0,"",", "),"")</f>
        <v/>
      </c>
      <c r="QE102" t="str">
        <f t="shared" si="142"/>
        <v/>
      </c>
      <c r="QF102" t="str">
        <f>IF(IN102=1,QF$8&amp;IF(SUM(IO102:$KK102)=0,"",", "),"")</f>
        <v/>
      </c>
      <c r="QG102" t="str">
        <f>IF(IO102=1,QG$8&amp;IF(SUM(IP102:$KK102)=0,"",", "),"")</f>
        <v/>
      </c>
      <c r="QH102" t="str">
        <f>IF(IP102=1,QH$8&amp;IF(SUM(IQ102:$KK102)=0,"",", "),"")</f>
        <v/>
      </c>
      <c r="QI102" t="str">
        <f>IF(IQ102=1,QI$8&amp;IF(SUM(IR102:$KK102)=0,"",", "),"")</f>
        <v/>
      </c>
      <c r="QJ102" t="str">
        <f>IF(IR102=1,QJ$8&amp;IF(SUM(IS102:$KK102)=0,"",", "),"")</f>
        <v/>
      </c>
      <c r="QK102" t="str">
        <f>IF(IS102=1,QK$8&amp;IF(SUM(IT102:$KK102)=0,"",", "),"")</f>
        <v/>
      </c>
      <c r="QL102" t="str">
        <f>IF(IT102=1,QL$8&amp;IF(SUM(IU102:$KK102)=0,"",", "),"")</f>
        <v/>
      </c>
      <c r="QM102" t="str">
        <f>IF(IU102=1,QM$8&amp;IF(SUM(IV102:$KK102)=0,"",", "),"")</f>
        <v/>
      </c>
      <c r="QN102" t="str">
        <f>IF(IV102=1,QN$8&amp;IF(SUM(IW102:$KK102)=0,"",", "),"")</f>
        <v/>
      </c>
      <c r="QO102" t="str">
        <f>IF(IW102=1,QO$8&amp;IF(SUM(IX102:$KK102)=0,"",", "),"")</f>
        <v/>
      </c>
      <c r="QP102" t="str">
        <f>IF(IX102=1,QP$8&amp;IF(SUM(IY102:$KK102)=0,"",", "),"")</f>
        <v/>
      </c>
      <c r="QQ102" t="str">
        <f>IF(IY102=1,QQ$8&amp;IF(SUM(IZ102:$KK102)=0,"",", "),"")</f>
        <v/>
      </c>
      <c r="QR102" t="str">
        <f>IF(IZ102=1,QR$8&amp;IF(SUM(JA102:$KK102)=0,"",", "),"")</f>
        <v/>
      </c>
      <c r="QS102" t="str">
        <f>IF(JA102=1,QS$8&amp;IF(SUM(JB102:$KK102)=0,"",", "),"")</f>
        <v/>
      </c>
      <c r="QT102" t="str">
        <f>IF(JB102=1,QT$8&amp;IF(SUM(JC102:$KK102)=0,"",", "),"")</f>
        <v/>
      </c>
      <c r="QU102" t="str">
        <f>IF(JC102=1,QU$8&amp;IF(SUM(JD102:$KK102)=0,"",", "),"")</f>
        <v/>
      </c>
      <c r="QV102" t="str">
        <f>IF(JD102=1,QV$8&amp;IF(SUM(JE102:$KK102)=0,"",", "),"")</f>
        <v/>
      </c>
      <c r="QW102" t="str">
        <f>IF(JE102=1,QW$8&amp;IF(SUM(JF102:$KK102)=0,"",", "),"")</f>
        <v/>
      </c>
      <c r="QX102" t="str">
        <f>IF(JF102=1,QX$8&amp;IF(SUM(JG102:$KK102)=0,"",", "),"")</f>
        <v/>
      </c>
      <c r="QY102" t="str">
        <f>IF(JG102=1,QY$8&amp;IF(SUM(JH102:$KK102)=0,"",", "),"")</f>
        <v/>
      </c>
      <c r="QZ102" t="str">
        <f>IF(JH102=1,QZ$8&amp;IF(SUM(JI102:$KK102)=0,"",", "),"")</f>
        <v/>
      </c>
      <c r="RA102" t="str">
        <f>IF(JI102=1,RA$8&amp;IF(SUM(JJ102:$KK102)=0,"",", "),"")</f>
        <v/>
      </c>
      <c r="RB102" t="str">
        <f>IF(JJ102=1,RB$8&amp;IF(SUM(JK102:$KK102)=0,"",", "),"")</f>
        <v/>
      </c>
      <c r="RC102" t="str">
        <f>IF(JK102=1,RC$8&amp;IF(SUM(JL102:$KK102)=0,"",", "),"")</f>
        <v/>
      </c>
      <c r="RD102" t="str">
        <f>IF(JL102=1,RD$8&amp;IF(SUM(JM102:$KK102)=0,"",", "),"")</f>
        <v/>
      </c>
      <c r="RE102" t="str">
        <f>IF(JM102=1,RE$8&amp;IF(SUM(JN102:$KK102)=0,"",", "),"")</f>
        <v/>
      </c>
      <c r="RF102" t="str">
        <f>IF(JN102=1,RF$8&amp;IF(SUM(JO102:$KK102)=0,"",", "),"")</f>
        <v/>
      </c>
      <c r="RG102" t="str">
        <f>IF(JO102=1,RG$8&amp;IF(SUM(JP102:$KK102)=0,"",", "),"")</f>
        <v/>
      </c>
      <c r="RH102" t="str">
        <f>IF(JP102=1,RH$8&amp;IF(SUM(JQ102:$KK102)=0,"",", "),"")</f>
        <v/>
      </c>
      <c r="RI102" t="str">
        <f>IF(JQ102=1,RI$8&amp;IF(SUM(JR102:$KK102)=0,"",", "),"")</f>
        <v/>
      </c>
      <c r="RJ102" t="str">
        <f>IF(JR102=1,RJ$8&amp;IF(SUM(JS102:$KK102)=0,"",", "),"")</f>
        <v/>
      </c>
      <c r="RK102" t="str">
        <f>IF(JS102=1,RK$8&amp;IF(SUM(JT102:$KK102)=0,"",", "),"")</f>
        <v/>
      </c>
      <c r="RL102" t="str">
        <f>IF(JT102=1,RL$8&amp;IF(SUM(JU102:$KK102)=0,"",", "),"")</f>
        <v/>
      </c>
      <c r="RM102" t="str">
        <f>IF(JU102=1,RM$8&amp;IF(SUM(JV102:$KK102)=0,"",", "),"")</f>
        <v/>
      </c>
      <c r="RN102" t="str">
        <f>IF(JV102=1,RN$8&amp;IF(SUM(JW102:$KK102)=0,"",", "),"")</f>
        <v/>
      </c>
      <c r="RO102" t="str">
        <f>IF(JW102=1,RO$8&amp;IF(SUM(JX102:$KK102)=0,"",", "),"")</f>
        <v/>
      </c>
      <c r="RP102" t="str">
        <f>IF(JX102=1,RP$8&amp;IF(SUM(JY102:$KK102)=0,"",", "),"")</f>
        <v/>
      </c>
      <c r="RQ102" t="str">
        <f>IF(JY102=1,RQ$8&amp;IF(SUM(JZ102:$KK102)=0,"",", "),"")</f>
        <v/>
      </c>
      <c r="RR102" t="str">
        <f>IF(JZ102=1,RR$8&amp;IF(SUM(KA102:$KK102)=0,"",", "),"")</f>
        <v/>
      </c>
      <c r="RS102" t="str">
        <f>IF(KA102=1,RS$8&amp;IF(SUM(KB102:$KK102)=0,"",", "),"")</f>
        <v/>
      </c>
      <c r="RT102" t="str">
        <f>IF(KB102=1,RT$8&amp;IF(SUM(KC102:$KK102)=0,"",", "),"")</f>
        <v/>
      </c>
      <c r="RU102" t="str">
        <f>IF(KC102=1,RU$8&amp;IF(SUM(KD102:$KK102)=0,"",", "),"")</f>
        <v/>
      </c>
      <c r="RV102" t="str">
        <f>IF(KD102=1,RV$8&amp;IF(SUM(KE102:$KK102)=0,"",", "),"")</f>
        <v/>
      </c>
      <c r="RW102" t="str">
        <f>IF(KE102=1,RW$8&amp;IF(SUM(KF102:$KK102)=0,"",", "),"")</f>
        <v/>
      </c>
      <c r="RX102" t="str">
        <f>IF(KF102=1,RX$8&amp;IF(SUM(KG102:$KK102)=0,"",", "),"")</f>
        <v/>
      </c>
      <c r="RY102" t="str">
        <f>IF(KG102=1,RY$8&amp;IF(SUM(KH102:$KK102)=0,"",", "),"")</f>
        <v/>
      </c>
      <c r="RZ102" t="str">
        <f>IF(KH102=1,RZ$8&amp;IF(SUM(KI102:$KK102)=0,"",", "),"")</f>
        <v/>
      </c>
      <c r="SA102" t="str">
        <f>IF(KI102=1,SA$8&amp;IF(SUM(KJ102:$KK102)=0,"",", "),"")</f>
        <v/>
      </c>
      <c r="SB102" t="str">
        <f>IF(KJ102=1,SB$8&amp;IF(SUM(KK102:$KK102)=0,"",", "),"")</f>
        <v/>
      </c>
      <c r="SC102" t="str">
        <f t="shared" si="143"/>
        <v/>
      </c>
    </row>
    <row r="103" spans="1:497" ht="60" customHeight="1" x14ac:dyDescent="0.45">
      <c r="A103" s="62"/>
      <c r="B103" s="212" t="str">
        <f t="shared" si="72"/>
        <v/>
      </c>
      <c r="C103" s="212" t="str">
        <f t="shared" si="131"/>
        <v/>
      </c>
      <c r="D103" s="212" t="str">
        <f t="shared" si="132"/>
        <v/>
      </c>
      <c r="E103" s="212" t="str">
        <f t="shared" si="133"/>
        <v/>
      </c>
      <c r="F103" s="212" t="str">
        <f t="shared" si="134"/>
        <v/>
      </c>
      <c r="G103" s="237" t="str">
        <f>IF('EDCI Data'!B103="","",'EDCI Data'!B103)</f>
        <v/>
      </c>
      <c r="H103" s="238" t="str">
        <f>IF('EDCI Data'!C103="","",'EDCI Data'!C103)</f>
        <v/>
      </c>
      <c r="I103" s="239" t="str">
        <f>IF('EDCI Data'!D103="","",'EDCI Data'!D103)</f>
        <v/>
      </c>
      <c r="J103" s="240" t="str">
        <f>IF('EDCI Data'!E103="","",'EDCI Data'!E103)</f>
        <v/>
      </c>
      <c r="K103" s="237" t="str">
        <f>IF('EDCI Data'!F103="","",'EDCI Data'!F103)</f>
        <v/>
      </c>
      <c r="L103" s="237" t="str">
        <f>IF('EDCI Data'!G103="","",'EDCI Data'!G103)</f>
        <v/>
      </c>
      <c r="M103" s="237" t="str">
        <f>IF('EDCI Data'!H103="","",'EDCI Data'!H103)</f>
        <v/>
      </c>
      <c r="N103" s="237" t="str">
        <f>IF('EDCI Data'!I103="","",'EDCI Data'!I103)</f>
        <v/>
      </c>
      <c r="O103" s="237" t="str">
        <f>IF('EDCI Data'!J103="","",'EDCI Data'!J103)</f>
        <v/>
      </c>
      <c r="P103" s="237" t="str">
        <f>IF('EDCI Data'!K103="","",'EDCI Data'!K103)</f>
        <v/>
      </c>
      <c r="Q103" s="241" t="str">
        <f>IF('EDCI Data'!L103="","",'EDCI Data'!L103)</f>
        <v/>
      </c>
      <c r="R103" s="241" t="str">
        <f>IF('EDCI Data'!M103="","",'EDCI Data'!M103)</f>
        <v/>
      </c>
      <c r="S103" s="237" t="str">
        <f>IF('EDCI Data'!N103="","",'EDCI Data'!N103)</f>
        <v/>
      </c>
      <c r="T103" s="237" t="str">
        <f>IF('EDCI Data'!O103="","",'EDCI Data'!O103)</f>
        <v/>
      </c>
      <c r="U103" s="237" t="str">
        <f>IF('EDCI Data'!P103="","",'EDCI Data'!P103)</f>
        <v/>
      </c>
      <c r="V103" s="237" t="str">
        <f>IF('EDCI Data'!Q103="","",'EDCI Data'!Q103)</f>
        <v/>
      </c>
      <c r="W103" s="242" t="str">
        <f>IF('EDCI Data'!R103="","",'EDCI Data'!R103)</f>
        <v/>
      </c>
      <c r="X103" s="243" t="str">
        <f>IF('EDCI Data'!S103="","",'EDCI Data'!S103)</f>
        <v/>
      </c>
      <c r="Y103" s="243" t="str">
        <f>IF('EDCI Data'!T103="","",'EDCI Data'!T103)</f>
        <v/>
      </c>
      <c r="Z103" s="244" t="str">
        <f>IF('EDCI Data'!U103="","",'EDCI Data'!U103)</f>
        <v/>
      </c>
      <c r="AA103" s="237" t="str">
        <f>IF('EDCI Data'!V103="","",'EDCI Data'!V103)</f>
        <v/>
      </c>
      <c r="AB103" s="244" t="str">
        <f>IF('EDCI Data'!W103="","",'EDCI Data'!W103)</f>
        <v/>
      </c>
      <c r="AC103" s="237" t="str">
        <f>IF('EDCI Data'!X103="","",'EDCI Data'!X103)</f>
        <v/>
      </c>
      <c r="AD103" s="244" t="str">
        <f>IF('EDCI Data'!Y103="","",'EDCI Data'!Y103)</f>
        <v/>
      </c>
      <c r="AE103" s="237" t="str">
        <f>IF('EDCI Data'!Z103="","",'EDCI Data'!Z103)</f>
        <v/>
      </c>
      <c r="AF103" s="237" t="str">
        <f>IF('EDCI Data'!AA103="","",'EDCI Data'!AA103)</f>
        <v/>
      </c>
      <c r="AG103" s="237" t="str">
        <f>IF('EDCI Data'!AB103="","",'EDCI Data'!AB103)</f>
        <v/>
      </c>
      <c r="AH103" s="237" t="str">
        <f>IF('EDCI Data'!AC103="","",'EDCI Data'!AC103)</f>
        <v/>
      </c>
      <c r="AI103" s="237" t="str">
        <f>IF('EDCI Data'!AD103="","",'EDCI Data'!AD103)</f>
        <v/>
      </c>
      <c r="AJ103" s="237" t="str">
        <f>IF('EDCI Data'!AE103="","",'EDCI Data'!AE103)</f>
        <v/>
      </c>
      <c r="AK103" s="237" t="str">
        <f>IF('EDCI Data'!AF103="","",'EDCI Data'!AF103)</f>
        <v/>
      </c>
      <c r="AL103" s="237" t="str">
        <f>IF('EDCI Data'!AG103="","",'EDCI Data'!AG103)</f>
        <v/>
      </c>
      <c r="AM103" s="237" t="str">
        <f>IF('EDCI Data'!AH103="","",'EDCI Data'!AH103)</f>
        <v/>
      </c>
      <c r="AN103" s="237" t="str">
        <f>IF('EDCI Data'!AI103="","",'EDCI Data'!AI103)</f>
        <v/>
      </c>
      <c r="AO103" s="237" t="str">
        <f>IF('EDCI Data'!AJ103="","",'EDCI Data'!AJ103)</f>
        <v/>
      </c>
      <c r="AP103" s="237" t="str">
        <f>IF('EDCI Data'!AK103="","",'EDCI Data'!AK103)</f>
        <v/>
      </c>
      <c r="AQ103" s="237" t="str">
        <f>IF('EDCI Data'!AL103="","",'EDCI Data'!AL103)</f>
        <v/>
      </c>
      <c r="AR103" s="237" t="str">
        <f>IF('EDCI Data'!AM103="","",'EDCI Data'!AM103)</f>
        <v/>
      </c>
      <c r="AS103" s="237" t="str">
        <f>IF('EDCI Data'!AN103="","",'EDCI Data'!AN103)</f>
        <v/>
      </c>
      <c r="AT103" s="237" t="str">
        <f>IF('EDCI Data'!AO103="","",'EDCI Data'!AO103)</f>
        <v/>
      </c>
      <c r="AU103" s="237" t="str">
        <f>IF('EDCI Data'!AP103="","",'EDCI Data'!AP103)</f>
        <v/>
      </c>
      <c r="AV103" s="237" t="str">
        <f>IF('EDCI Data'!AQ103="","",'EDCI Data'!AQ103)</f>
        <v/>
      </c>
      <c r="AW103" s="237" t="str">
        <f>IF('EDCI Data'!AR103="","",'EDCI Data'!AR103)</f>
        <v/>
      </c>
      <c r="AX103" s="237" t="str">
        <f>IF('EDCI Data'!AS103="","",'EDCI Data'!AS103)</f>
        <v/>
      </c>
      <c r="AY103" s="237" t="str">
        <f>IF('EDCI Data'!AT103="","",'EDCI Data'!AT103)</f>
        <v/>
      </c>
      <c r="AZ103" s="237" t="str">
        <f>IF('EDCI Data'!AU103="","",'EDCI Data'!AU103)</f>
        <v/>
      </c>
      <c r="BA103" s="237" t="str">
        <f>IF('EDCI Data'!AV103="","",'EDCI Data'!AV103)</f>
        <v/>
      </c>
      <c r="BB103" s="245" t="str">
        <f>IF('EDCI Data'!AW103="","",'EDCI Data'!AW103)</f>
        <v/>
      </c>
      <c r="BC103" s="245" t="str">
        <f>IF('EDCI Data'!AX103="","",'EDCI Data'!AX103)</f>
        <v/>
      </c>
      <c r="BD103" s="246" t="str">
        <f t="shared" si="135"/>
        <v/>
      </c>
      <c r="BE103" s="247" t="str">
        <f>IF('EDCI Data'!AY103="","",'EDCI Data'!AY103)</f>
        <v/>
      </c>
      <c r="BF103" s="247" t="str">
        <f>IF('EDCI Data'!AZ103="","",'EDCI Data'!AZ103)</f>
        <v/>
      </c>
      <c r="BG103" s="247" t="str">
        <f>IF('EDCI Data'!BA103="","",'EDCI Data'!BA103)</f>
        <v/>
      </c>
      <c r="BH103" s="247" t="str">
        <f>IF('EDCI Data'!BB103="","",'EDCI Data'!BB103)</f>
        <v/>
      </c>
      <c r="BI103" s="247" t="str">
        <f>IF('EDCI Data'!BC103="","",'EDCI Data'!BC103)</f>
        <v/>
      </c>
      <c r="BJ103" s="247" t="str">
        <f>IF('EDCI Data'!BD103="","",'EDCI Data'!BD103)</f>
        <v/>
      </c>
      <c r="BK103" s="247" t="str">
        <f>IF('EDCI Data'!BE103="","",'EDCI Data'!BE103)</f>
        <v/>
      </c>
      <c r="BL103" s="247" t="str">
        <f>IF('EDCI Data'!BF103="","",'EDCI Data'!BF103)</f>
        <v/>
      </c>
      <c r="BM103" s="247" t="str">
        <f>IF('EDCI Data'!BG103="","",'EDCI Data'!BG103)</f>
        <v/>
      </c>
      <c r="BN103" s="248" t="str">
        <f>IF('EDCI Data'!BH103="","",'EDCI Data'!BH103)</f>
        <v/>
      </c>
      <c r="BO103" s="248" t="str">
        <f>IF('EDCI Data'!BI103="","",'EDCI Data'!BI103)</f>
        <v/>
      </c>
      <c r="BP103" s="249" t="str">
        <f>IF('EDCI Data'!BJ103="","",'EDCI Data'!BJ103)</f>
        <v/>
      </c>
      <c r="BQ103" s="248" t="str">
        <f>IF('EDCI Data'!BK103="","",'EDCI Data'!BK103)</f>
        <v/>
      </c>
      <c r="BR103" s="248" t="str">
        <f>IF('EDCI Data'!BL103="","",'EDCI Data'!BL103)</f>
        <v/>
      </c>
      <c r="BS103" s="250" t="str">
        <f>IF('EDCI Data'!BM103="","",'EDCI Data'!BM103)</f>
        <v/>
      </c>
      <c r="BT103" s="251" t="str">
        <f>IF('EDCI Data'!BN103="","",'EDCI Data'!BN103)</f>
        <v/>
      </c>
      <c r="BU103" s="246" t="str">
        <f>IF('EDCI Data'!BO103="","",'EDCI Data'!BO103)</f>
        <v/>
      </c>
      <c r="BV103" s="252">
        <f t="shared" si="136"/>
        <v>0</v>
      </c>
      <c r="BW103" s="252">
        <f t="shared" si="137"/>
        <v>0</v>
      </c>
      <c r="BX103" s="252">
        <f t="shared" si="138"/>
        <v>0</v>
      </c>
      <c r="BY103" s="252">
        <f t="shared" si="139"/>
        <v>0</v>
      </c>
      <c r="BZ103" t="str">
        <f t="shared" si="73"/>
        <v/>
      </c>
      <c r="CA103" s="253"/>
      <c r="CB103"/>
      <c r="CC103"/>
      <c r="CD103"/>
      <c r="CE103" t="str">
        <f t="shared" si="74"/>
        <v/>
      </c>
      <c r="CF103"/>
      <c r="CG103" t="str">
        <f t="shared" si="75"/>
        <v/>
      </c>
      <c r="CH103" t="str">
        <f t="shared" si="76"/>
        <v/>
      </c>
      <c r="CI103" t="str">
        <f t="shared" si="77"/>
        <v/>
      </c>
      <c r="CJ103" t="str">
        <f t="shared" si="78"/>
        <v/>
      </c>
      <c r="CK103"/>
      <c r="CL103"/>
      <c r="CM103" t="str">
        <f t="shared" si="79"/>
        <v/>
      </c>
      <c r="CN103" t="str">
        <f t="shared" si="80"/>
        <v/>
      </c>
      <c r="CO103" t="str">
        <f t="shared" si="81"/>
        <v/>
      </c>
      <c r="CP103" t="str">
        <f t="shared" si="82"/>
        <v/>
      </c>
      <c r="CQ103"/>
      <c r="CR103" t="str" cm="1">
        <f t="array" ref="CR103">IF(COUNTIFS($BZ$10:$BZ$259,$BZ103,$I$10:$I$259,$I103+1)&gt;0,IF(X103&lt;&gt;INDEX(Y$10:Y$259,MATCH(1,INDEX(($BZ103=$BZ$10:$BZ$259)*($I$10:$I$259=$I103+1),0,1),0)),"Number of FTEs in previous year do not align with Number of FTEs in current year across years, by definition these should be equal. Please check and update if required. "&amp;CHAR(10),""),"")</f>
        <v/>
      </c>
      <c r="CS103" t="str" cm="1">
        <f t="array" ref="CS103">IF(COUNTIFS($BZ$10:$BZ$259,$BZ103,$I$10:$I$259,$I103-1)&gt;0,IF(Y103&lt;&gt;INDEX(X$10:X$259,MATCH(1,INDEX(($BZ103=$BZ$10:$BZ$259)*($I$10:$I$259=$I103-1),0,1),0)),"Number of FTEs in previous year do not align with Number of FTEs in current year across years, by definition these should be equal. Please check and update if required. "&amp;CHAR(10),""),"")</f>
        <v/>
      </c>
      <c r="CT103" t="str">
        <f t="shared" si="83"/>
        <v/>
      </c>
      <c r="CU103" t="str">
        <f t="shared" si="84"/>
        <v/>
      </c>
      <c r="CV103"/>
      <c r="CW103" t="str">
        <f t="shared" si="85"/>
        <v/>
      </c>
      <c r="CX103"/>
      <c r="CY103" t="str">
        <f t="shared" si="86"/>
        <v/>
      </c>
      <c r="CZ103"/>
      <c r="DA103" t="str">
        <f t="shared" si="87"/>
        <v/>
      </c>
      <c r="DB103"/>
      <c r="DC103"/>
      <c r="DD103"/>
      <c r="DE103"/>
      <c r="DF103"/>
      <c r="DG103"/>
      <c r="DH103"/>
      <c r="DI103"/>
      <c r="DJ103"/>
      <c r="DK103"/>
      <c r="DL103"/>
      <c r="DM103"/>
      <c r="DN103"/>
      <c r="DO103"/>
      <c r="DP103"/>
      <c r="DQ103"/>
      <c r="DR103"/>
      <c r="DS103"/>
      <c r="DT103"/>
      <c r="DU103"/>
      <c r="DV103"/>
      <c r="DW103"/>
      <c r="DX103" t="str">
        <f t="shared" si="88"/>
        <v/>
      </c>
      <c r="DY103" t="str">
        <f t="shared" si="89"/>
        <v/>
      </c>
      <c r="DZ103" t="str">
        <f t="shared" si="90"/>
        <v/>
      </c>
      <c r="EA103" t="str">
        <f t="shared" si="91"/>
        <v/>
      </c>
      <c r="EB103" t="str">
        <f t="shared" si="92"/>
        <v/>
      </c>
      <c r="EC103" t="str">
        <f t="shared" si="93"/>
        <v/>
      </c>
      <c r="ED103" t="str">
        <f t="shared" si="94"/>
        <v/>
      </c>
      <c r="EE103" t="str">
        <f t="shared" si="95"/>
        <v/>
      </c>
      <c r="EF103" t="str">
        <f t="shared" si="96"/>
        <v/>
      </c>
      <c r="EG103" t="str">
        <f t="shared" si="97"/>
        <v/>
      </c>
      <c r="EH103" t="str">
        <f t="shared" si="98"/>
        <v/>
      </c>
      <c r="EI103" t="str">
        <f t="shared" si="99"/>
        <v/>
      </c>
      <c r="EJ103"/>
      <c r="EK103"/>
      <c r="EL103"/>
      <c r="EM103"/>
      <c r="EN103"/>
      <c r="EO103"/>
      <c r="EP103"/>
      <c r="EQ103" t="str">
        <f t="shared" si="100"/>
        <v/>
      </c>
      <c r="ER103" t="str">
        <f t="shared" si="101"/>
        <v/>
      </c>
      <c r="ES103" t="str">
        <f t="shared" si="102"/>
        <v/>
      </c>
      <c r="ET103"/>
      <c r="EU103" t="str">
        <f t="shared" si="103"/>
        <v/>
      </c>
      <c r="EV103"/>
      <c r="EW103" t="str">
        <f t="shared" si="104"/>
        <v/>
      </c>
      <c r="EX103"/>
      <c r="EY103" t="str">
        <f t="shared" si="105"/>
        <v/>
      </c>
      <c r="EZ103"/>
      <c r="FA103"/>
      <c r="FB103"/>
      <c r="FC103"/>
      <c r="FD103"/>
      <c r="FE103"/>
      <c r="FF103"/>
      <c r="FG103"/>
      <c r="FH103"/>
      <c r="FI103"/>
      <c r="FJ103"/>
      <c r="FK103"/>
      <c r="FL103"/>
      <c r="FM103"/>
      <c r="FN103"/>
      <c r="FO103"/>
      <c r="FP103"/>
      <c r="FQ103"/>
      <c r="FR103"/>
      <c r="FS103"/>
      <c r="FT103"/>
      <c r="FU103"/>
      <c r="FV103" t="str">
        <f t="shared" si="106"/>
        <v/>
      </c>
      <c r="FW103" t="str">
        <f t="shared" si="107"/>
        <v/>
      </c>
      <c r="FX103"/>
      <c r="FY103" t="str">
        <f t="shared" si="108"/>
        <v/>
      </c>
      <c r="FZ103" t="str">
        <f t="shared" si="109"/>
        <v/>
      </c>
      <c r="GA103" t="str">
        <f t="shared" si="110"/>
        <v/>
      </c>
      <c r="GB103" t="str">
        <f t="shared" si="111"/>
        <v/>
      </c>
      <c r="GC103" t="str">
        <f t="shared" si="112"/>
        <v/>
      </c>
      <c r="GD103" t="str">
        <f t="shared" si="113"/>
        <v/>
      </c>
      <c r="GE103" t="str">
        <f t="shared" si="114"/>
        <v/>
      </c>
      <c r="GF103" t="str">
        <f t="shared" si="115"/>
        <v/>
      </c>
      <c r="GG103" t="str">
        <f t="shared" si="116"/>
        <v/>
      </c>
      <c r="GH103"/>
      <c r="GI103"/>
      <c r="GJ103"/>
      <c r="GK103"/>
      <c r="GL103"/>
      <c r="GM103"/>
      <c r="GN103"/>
      <c r="GO103"/>
      <c r="GP103" t="str">
        <f t="shared" si="117"/>
        <v/>
      </c>
      <c r="GQ103" t="str">
        <f t="shared" si="118"/>
        <v/>
      </c>
      <c r="GR103"/>
      <c r="GS103" t="str">
        <f t="shared" si="119"/>
        <v/>
      </c>
      <c r="GT103"/>
      <c r="GU103" t="str">
        <f t="shared" si="120"/>
        <v/>
      </c>
      <c r="GV103"/>
      <c r="GW103" t="str">
        <f t="shared" si="121"/>
        <v/>
      </c>
      <c r="GX103"/>
      <c r="GY103"/>
      <c r="GZ103"/>
      <c r="HA103"/>
      <c r="HB103"/>
      <c r="HC103"/>
      <c r="HD103"/>
      <c r="HE103"/>
      <c r="HF103"/>
      <c r="HG103"/>
      <c r="HH103"/>
      <c r="HI103"/>
      <c r="HJ103"/>
      <c r="HK103"/>
      <c r="HL103"/>
      <c r="HM103"/>
      <c r="HN103"/>
      <c r="HO103"/>
      <c r="HP103"/>
      <c r="HQ103"/>
      <c r="HR103"/>
      <c r="HS103"/>
      <c r="HT103" t="str">
        <f t="shared" si="122"/>
        <v/>
      </c>
      <c r="HU103" t="str">
        <f t="shared" si="123"/>
        <v/>
      </c>
      <c r="HV103"/>
      <c r="HW103"/>
      <c r="HX103"/>
      <c r="HY103"/>
      <c r="HZ103"/>
      <c r="IA103"/>
      <c r="IB103"/>
      <c r="IC103"/>
      <c r="ID103"/>
      <c r="IE103" t="str">
        <f t="shared" si="124"/>
        <v/>
      </c>
      <c r="IF103"/>
      <c r="IG103"/>
      <c r="IH103"/>
      <c r="II103"/>
      <c r="IJ103"/>
      <c r="IK103"/>
      <c r="IL103"/>
      <c r="IM103"/>
      <c r="IN103"/>
      <c r="IO103"/>
      <c r="IP103"/>
      <c r="IQ103" t="str">
        <f t="shared" si="125"/>
        <v/>
      </c>
      <c r="IR103"/>
      <c r="IS103" t="str">
        <f t="shared" si="126"/>
        <v/>
      </c>
      <c r="IT103"/>
      <c r="IU103" t="str">
        <f t="shared" si="127"/>
        <v/>
      </c>
      <c r="IV103"/>
      <c r="IW103"/>
      <c r="IX103"/>
      <c r="IY103"/>
      <c r="IZ103"/>
      <c r="JA103"/>
      <c r="JB103"/>
      <c r="JC103"/>
      <c r="JD103"/>
      <c r="JE103"/>
      <c r="JF103"/>
      <c r="JG103"/>
      <c r="JH103"/>
      <c r="JI103"/>
      <c r="JJ103"/>
      <c r="JK103"/>
      <c r="JL103"/>
      <c r="JM103"/>
      <c r="JN103"/>
      <c r="JO103"/>
      <c r="JP103"/>
      <c r="JQ103"/>
      <c r="JR103" t="str">
        <f t="shared" si="128"/>
        <v/>
      </c>
      <c r="JS103" t="str">
        <f t="shared" si="129"/>
        <v/>
      </c>
      <c r="JT103"/>
      <c r="JU103"/>
      <c r="JV103"/>
      <c r="JW103"/>
      <c r="JX103"/>
      <c r="JY103"/>
      <c r="JZ103"/>
      <c r="KA103"/>
      <c r="KB103"/>
      <c r="KC103" t="str">
        <f t="shared" si="130"/>
        <v/>
      </c>
      <c r="KD103"/>
      <c r="KE103"/>
      <c r="KF103"/>
      <c r="KG103"/>
      <c r="KH103"/>
      <c r="KI103"/>
      <c r="KJ103"/>
      <c r="KK103"/>
      <c r="KL103" t="str">
        <f>IF(CT103=1,KL$8&amp;IF(SUM(CU103:$EQ103)=0,"",", "),"")</f>
        <v/>
      </c>
      <c r="KM103" t="str">
        <f>IF(CU103=1,KM$8&amp;IF(SUM(CV103:$EQ103)=0,"",", "),"")</f>
        <v/>
      </c>
      <c r="KN103" t="str">
        <f>IF(CV103=1,KN$8&amp;IF(SUM(CW103:$EQ103)=0,"",", "),"")</f>
        <v/>
      </c>
      <c r="KO103" t="str">
        <f>IF(CW103=1,KO$8&amp;IF(SUM(CX103:$EQ103)=0,"",", "),"")</f>
        <v/>
      </c>
      <c r="KP103" t="str">
        <f>IF(CX103=1,KP$8&amp;IF(SUM(CY103:$EQ103)=0,"",", "),"")</f>
        <v/>
      </c>
      <c r="KQ103" t="str">
        <f>IF(CY103=1,KQ$8&amp;IF(SUM(CZ103:$EQ103)=0,"",", "),"")</f>
        <v/>
      </c>
      <c r="KR103" t="str">
        <f>IF(CZ103=1,KR$8&amp;IF(SUM(DA103:$EQ103)=0,"",", "),"")</f>
        <v/>
      </c>
      <c r="KS103" t="str">
        <f>IF(DA103=1,KS$8&amp;IF(SUM(DB103:$EQ103)=0,"",", "),"")</f>
        <v/>
      </c>
      <c r="KT103" t="str">
        <f>IF(DB103=1,KT$8&amp;IF(SUM(DC103:$EQ103)=0,"",", "),"")</f>
        <v/>
      </c>
      <c r="KU103" t="str">
        <f>IF(DC103=1,KU$8&amp;IF(SUM(DD103:$EQ103)=0,"",", "),"")</f>
        <v/>
      </c>
      <c r="KV103" t="str">
        <f>IF(DD103=1,KV$8&amp;IF(SUM(DE103:$EQ103)=0,"",", "),"")</f>
        <v/>
      </c>
      <c r="KW103" t="str">
        <f>IF(DE103=1,KW$8&amp;IF(SUM(DF103:$EQ103)=0,"",", "),"")</f>
        <v/>
      </c>
      <c r="KX103" t="str">
        <f>IF(DF103=1,KX$8&amp;IF(SUM(DG103:$EQ103)=0,"",", "),"")</f>
        <v/>
      </c>
      <c r="KY103" t="str">
        <f>IF(DG103=1,KY$8&amp;IF(SUM(DH103:$EQ103)=0,"",", "),"")</f>
        <v/>
      </c>
      <c r="KZ103" t="str">
        <f>IF(DH103=1,KZ$8&amp;IF(SUM(DI103:$EQ103)=0,"",", "),"")</f>
        <v/>
      </c>
      <c r="LA103" t="str">
        <f>IF(DI103=1,LA$8&amp;IF(SUM(DJ103:$EQ103)=0,"",", "),"")</f>
        <v/>
      </c>
      <c r="LB103" t="str">
        <f>IF(DJ103=1,LB$8&amp;IF(SUM(DK103:$EQ103)=0,"",", "),"")</f>
        <v/>
      </c>
      <c r="LC103" t="str">
        <f>IF(DK103=1,LC$8&amp;IF(SUM(DL103:$EQ103)=0,"",", "),"")</f>
        <v/>
      </c>
      <c r="LD103" t="str">
        <f>IF(DL103=1,LD$8&amp;IF(SUM(DM103:$EQ103)=0,"",", "),"")</f>
        <v/>
      </c>
      <c r="LE103" t="str">
        <f>IF(DM103=1,LE$8&amp;IF(SUM(DN103:$EQ103)=0,"",", "),"")</f>
        <v/>
      </c>
      <c r="LF103" t="str">
        <f>IF(DN103=1,LF$8&amp;IF(SUM(DO103:$EQ103)=0,"",", "),"")</f>
        <v/>
      </c>
      <c r="LG103" t="str">
        <f>IF(DO103=1,LG$8&amp;IF(SUM(DP103:$EQ103)=0,"",", "),"")</f>
        <v/>
      </c>
      <c r="LH103" t="str">
        <f>IF(DP103=1,LH$8&amp;IF(SUM(DQ103:$EQ103)=0,"",", "),"")</f>
        <v/>
      </c>
      <c r="LI103" t="str">
        <f>IF(DQ103=1,LI$8&amp;IF(SUM(DR103:$EQ103)=0,"",", "),"")</f>
        <v/>
      </c>
      <c r="LJ103" t="str">
        <f>IF(DR103=1,LJ$8&amp;IF(SUM(DS103:$EQ103)=0,"",", "),"")</f>
        <v/>
      </c>
      <c r="LK103" t="str">
        <f>IF(DS103=1,LK$8&amp;IF(SUM(DT103:$EQ103)=0,"",", "),"")</f>
        <v/>
      </c>
      <c r="LL103" t="str">
        <f>IF(DT103=1,LL$8&amp;IF(SUM(DU103:$EQ103)=0,"",", "),"")</f>
        <v/>
      </c>
      <c r="LM103" t="str">
        <f>IF(DU103=1,LM$8&amp;IF(SUM(DV103:$EQ103)=0,"",", "),"")</f>
        <v/>
      </c>
      <c r="LN103" t="str">
        <f>IF(DV103=1,LN$8&amp;IF(SUM(DW103:$EQ103)=0,"",", "),"")</f>
        <v/>
      </c>
      <c r="LO103" t="str">
        <f>IF(DW103=1,LO$8&amp;IF(SUM(DX103:$EQ103)=0,"",", "),"")</f>
        <v/>
      </c>
      <c r="LP103" t="str">
        <f>IF(DX103=1,LP$8&amp;IF(SUM(DY103:$EQ103)=0,"",", "),"")</f>
        <v/>
      </c>
      <c r="LQ103" t="str">
        <f>IF(DY103=1,LQ$8&amp;IF(SUM(DZ103:$EQ103)=0,"",", "),"")</f>
        <v/>
      </c>
      <c r="LR103" t="str">
        <f>IF(DZ103=1,LR$8&amp;IF(SUM(EA103:$EQ103)=0,"",", "),"")</f>
        <v/>
      </c>
      <c r="LS103" t="str">
        <f>IF(EA103=1,LS$8&amp;IF(SUM(EB103:$EQ103)=0,"",", "),"")</f>
        <v/>
      </c>
      <c r="LT103" t="str">
        <f>IF(EB103=1,LT$8&amp;IF(SUM(EC103:$EQ103)=0,"",", "),"")</f>
        <v/>
      </c>
      <c r="LU103" t="str">
        <f>IF(EC103=1,LU$8&amp;IF(SUM(ED103:$EQ103)=0,"",", "),"")</f>
        <v/>
      </c>
      <c r="LV103" t="str">
        <f>IF(ED103=1,LV$8&amp;IF(SUM(EE103:$EQ103)=0,"",", "),"")</f>
        <v/>
      </c>
      <c r="LW103" t="str">
        <f>IF(EE103=1,LW$8&amp;IF(SUM(EF103:$EQ103)=0,"",", "),"")</f>
        <v/>
      </c>
      <c r="LX103" t="str">
        <f>IF(EF103=1,LX$8&amp;IF(SUM(EG103:$EQ103)=0,"",", "),"")</f>
        <v/>
      </c>
      <c r="LY103" t="str">
        <f>IF(EG103=1,LY$8&amp;IF(SUM(EH103:$EQ103)=0,"",", "),"")</f>
        <v/>
      </c>
      <c r="LZ103" t="str">
        <f>IF(EH103=1,LZ$8&amp;IF(SUM(EI103:$EQ103)=0,"",", "),"")</f>
        <v/>
      </c>
      <c r="MA103" t="str">
        <f>IF(EI103=1,MA$8&amp;IF(SUM(EJ103:$EQ103)=0,"",", "),"")</f>
        <v/>
      </c>
      <c r="MB103" t="str">
        <f>IF(EJ103=1,MB$8&amp;IF(SUM(EK103:$EQ103)=0,"",", "),"")</f>
        <v/>
      </c>
      <c r="MC103" t="str">
        <f>IF(EK103=1,MC$8&amp;IF(SUM(EL103:$EQ103)=0,"",", "),"")</f>
        <v/>
      </c>
      <c r="MD103" t="str">
        <f>IF(EL103=1,MD$8&amp;IF(SUM(EM103:$EQ103)=0,"",", "),"")</f>
        <v/>
      </c>
      <c r="ME103" t="str">
        <f>IF(EM103=1,ME$8&amp;IF(SUM(EN103:$EQ103)=0,"",", "),"")</f>
        <v/>
      </c>
      <c r="MF103" t="str">
        <f>IF(EN103=1,MF$8&amp;IF(SUM(EO103:$EQ103)=0,"",", "),"")</f>
        <v/>
      </c>
      <c r="MG103" t="str">
        <f>IF(EO103=1,MG$8&amp;IF(SUM(EP103:$EQ103)=0,"",", "),"")</f>
        <v/>
      </c>
      <c r="MH103" t="str">
        <f>IF(EP103=1,MH$8&amp;IF(SUM(EQ103:$EQ103)=0,"",", "),"")</f>
        <v/>
      </c>
      <c r="MI103" t="str">
        <f t="shared" si="140"/>
        <v/>
      </c>
      <c r="MJ103" t="str">
        <f>IF(ER103=1,MJ$8&amp;IF(SUM(ES103:$GO103)=0,"",", "),"")</f>
        <v/>
      </c>
      <c r="MK103" t="str">
        <f>IF(ES103=1,MK$8&amp;IF(SUM(ET103:$GO103)=0,"",", "),"")</f>
        <v/>
      </c>
      <c r="ML103" t="str">
        <f>IF(ET103=1,ML$8&amp;IF(SUM(EU103:$GO103)=0,"",", "),"")</f>
        <v/>
      </c>
      <c r="MM103" t="str">
        <f>IF(EU103=1,MM$8&amp;IF(SUM(EV103:$GO103)=0,"",", "),"")</f>
        <v/>
      </c>
      <c r="MN103" t="str">
        <f>IF(EV103=1,MN$8&amp;IF(SUM(EW103:$GO103)=0,"",", "),"")</f>
        <v/>
      </c>
      <c r="MO103" t="str">
        <f>IF(EW103=1,MO$8&amp;IF(SUM(EX103:$GO103)=0,"",", "),"")</f>
        <v/>
      </c>
      <c r="MP103" t="str">
        <f>IF(EX103=1,MP$8&amp;IF(SUM(EY103:$GO103)=0,"",", "),"")</f>
        <v/>
      </c>
      <c r="MQ103" t="str">
        <f>IF(EY103=1,MQ$8&amp;IF(SUM(EZ103:$GO103)=0,"",", "),"")</f>
        <v/>
      </c>
      <c r="MR103" t="str">
        <f>IF(EZ103=1,MR$8&amp;IF(SUM(FA103:$GO103)=0,"",", "),"")</f>
        <v/>
      </c>
      <c r="MS103" t="str">
        <f>IF(FA103=1,MS$8&amp;IF(SUM(FB103:$GO103)=0,"",", "),"")</f>
        <v/>
      </c>
      <c r="MT103" t="str">
        <f>IF(FB103=1,MT$8&amp;IF(SUM(FC103:$GO103)=0,"",", "),"")</f>
        <v/>
      </c>
      <c r="MU103" t="str">
        <f>IF(FC103=1,MU$8&amp;IF(SUM(FD103:$GO103)=0,"",", "),"")</f>
        <v/>
      </c>
      <c r="MV103" t="str">
        <f>IF(FD103=1,MV$8&amp;IF(SUM(FE103:$GO103)=0,"",", "),"")</f>
        <v/>
      </c>
      <c r="MW103" t="str">
        <f>IF(FE103=1,MW$8&amp;IF(SUM(FF103:$GO103)=0,"",", "),"")</f>
        <v/>
      </c>
      <c r="MX103" t="str">
        <f>IF(FF103=1,MX$8&amp;IF(SUM(FG103:$GO103)=0,"",", "),"")</f>
        <v/>
      </c>
      <c r="MY103" t="str">
        <f>IF(FG103=1,MY$8&amp;IF(SUM(FH103:$GO103)=0,"",", "),"")</f>
        <v/>
      </c>
      <c r="MZ103" t="str">
        <f>IF(FH103=1,MZ$8&amp;IF(SUM(FI103:$GO103)=0,"",", "),"")</f>
        <v/>
      </c>
      <c r="NA103" t="str">
        <f>IF(FI103=1,NA$8&amp;IF(SUM(FJ103:$GO103)=0,"",", "),"")</f>
        <v/>
      </c>
      <c r="NB103" t="str">
        <f>IF(FJ103=1,NB$8&amp;IF(SUM(FK103:$GO103)=0,"",", "),"")</f>
        <v/>
      </c>
      <c r="NC103" t="str">
        <f>IF(FK103=1,NC$8&amp;IF(SUM(FL103:$GO103)=0,"",", "),"")</f>
        <v/>
      </c>
      <c r="ND103" t="str">
        <f>IF(FL103=1,ND$8&amp;IF(SUM(FM103:$GO103)=0,"",", "),"")</f>
        <v/>
      </c>
      <c r="NE103" t="str">
        <f>IF(FM103=1,NE$8&amp;IF(SUM(FN103:$GO103)=0,"",", "),"")</f>
        <v/>
      </c>
      <c r="NF103" t="str">
        <f>IF(FN103=1,NF$8&amp;IF(SUM(FO103:$GO103)=0,"",", "),"")</f>
        <v/>
      </c>
      <c r="NG103" t="str">
        <f>IF(FO103=1,NG$8&amp;IF(SUM(FP103:$GO103)=0,"",", "),"")</f>
        <v/>
      </c>
      <c r="NH103" t="str">
        <f>IF(FP103=1,NH$8&amp;IF(SUM(FQ103:$GO103)=0,"",", "),"")</f>
        <v/>
      </c>
      <c r="NI103" t="str">
        <f>IF(FQ103=1,NI$8&amp;IF(SUM(FR103:$GO103)=0,"",", "),"")</f>
        <v/>
      </c>
      <c r="NJ103" t="str">
        <f>IF(FR103=1,NJ$8&amp;IF(SUM(FS103:$GO103)=0,"",", "),"")</f>
        <v/>
      </c>
      <c r="NK103" t="str">
        <f>IF(FS103=1,NK$8&amp;IF(SUM(FT103:$GO103)=0,"",", "),"")</f>
        <v/>
      </c>
      <c r="NL103" t="str">
        <f>IF(FT103=1,NL$8&amp;IF(SUM(FU103:$GO103)=0,"",", "),"")</f>
        <v/>
      </c>
      <c r="NM103" t="str">
        <f>IF(FU103=1,NM$8&amp;IF(SUM(FV103:$GO103)=0,"",", "),"")</f>
        <v/>
      </c>
      <c r="NN103" t="str">
        <f>IF(FV103=1,NN$8&amp;IF(SUM(FW103:$GO103)=0,"",", "),"")</f>
        <v/>
      </c>
      <c r="NO103" t="str">
        <f>IF(FW103=1,NO$8&amp;IF(SUM(FX103:$GO103)=0,"",", "),"")</f>
        <v/>
      </c>
      <c r="NP103" t="str">
        <f>IF(FX103=1,NP$8&amp;IF(SUM(FY103:$GO103)=0,"",", "),"")</f>
        <v/>
      </c>
      <c r="NQ103" t="str">
        <f>IF(FY103=1,NQ$8&amp;IF(SUM(FZ103:$GO103)=0,"",", "),"")</f>
        <v/>
      </c>
      <c r="NR103" t="str">
        <f>IF(FZ103=1,NR$8&amp;IF(SUM(GA103:$GO103)=0,"",", "),"")</f>
        <v/>
      </c>
      <c r="NS103" t="str">
        <f>IF(GA103=1,NS$8&amp;IF(SUM(GB103:$GO103)=0,"",", "),"")</f>
        <v/>
      </c>
      <c r="NT103" t="str">
        <f>IF(GB103=1,NT$8&amp;IF(SUM(GC103:$GO103)=0,"",", "),"")</f>
        <v/>
      </c>
      <c r="NU103" t="str">
        <f>IF(GC103=1,NU$8&amp;IF(SUM(GD103:$GO103)=0,"",", "),"")</f>
        <v/>
      </c>
      <c r="NV103" t="str">
        <f>IF(GD103=1,NV$8&amp;IF(SUM(GE103:$GO103)=0,"",", "),"")</f>
        <v/>
      </c>
      <c r="NW103" t="str">
        <f>IF(GE103=1,NW$8&amp;IF(SUM(GF103:$GO103)=0,"",", "),"")</f>
        <v/>
      </c>
      <c r="NX103" t="str">
        <f>IF(GF103=1,NX$8&amp;IF(SUM(GG103:$GO103)=0,"",", "),"")</f>
        <v/>
      </c>
      <c r="NY103" t="str">
        <f>IF(GG103=1,NY$8&amp;IF(SUM(GH103:$GO103)=0,"",", "),"")</f>
        <v/>
      </c>
      <c r="NZ103" t="str">
        <f>IF(GH103=1,NZ$8&amp;IF(SUM(GI103:$GO103)=0,"",", "),"")</f>
        <v/>
      </c>
      <c r="OA103" t="str">
        <f>IF(GI103=1,OA$8&amp;IF(SUM(GJ103:$GO103)=0,"",", "),"")</f>
        <v/>
      </c>
      <c r="OB103" t="str">
        <f>IF(GJ103=1,OB$8&amp;IF(SUM(GK103:$GO103)=0,"",", "),"")</f>
        <v/>
      </c>
      <c r="OC103" t="str">
        <f>IF(GK103=1,OC$8&amp;IF(SUM(GL103:$GO103)=0,"",", "),"")</f>
        <v/>
      </c>
      <c r="OD103" t="str">
        <f>IF(GL103=1,OD$8&amp;IF(SUM(GM103:$GO103)=0,"",", "),"")</f>
        <v/>
      </c>
      <c r="OE103" t="str">
        <f>IF(GM103=1,OE$8&amp;IF(SUM(GN103:$GO103)=0,"",", "),"")</f>
        <v/>
      </c>
      <c r="OF103" t="str">
        <f>IF(GN103=1,OF$8&amp;IF(SUM(GO103:$GO103)=0,"",", "),"")</f>
        <v/>
      </c>
      <c r="OG103" t="str">
        <f t="shared" si="141"/>
        <v/>
      </c>
      <c r="OH103" t="str">
        <f>IF(GP103=1,OH$8&amp;IF(SUM(GQ103:$IM103)=0,"",", "),"")</f>
        <v/>
      </c>
      <c r="OI103" t="str">
        <f>IF(GQ103=1,OI$8&amp;IF(SUM(GR103:$IM103)=0,"",", "),"")</f>
        <v/>
      </c>
      <c r="OJ103" t="str">
        <f>IF(GR103=1,OJ$8&amp;IF(SUM(GS103:$IM103)=0,"",", "),"")</f>
        <v/>
      </c>
      <c r="OK103" t="str">
        <f>IF(GS103=1,OK$8&amp;IF(SUM(GT103:$IM103)=0,"",", "),"")</f>
        <v/>
      </c>
      <c r="OL103" t="str">
        <f>IF(GT103=1,OL$8&amp;IF(SUM(GU103:$IM103)=0,"",", "),"")</f>
        <v/>
      </c>
      <c r="OM103" t="str">
        <f>IF(GU103=1,OM$8&amp;IF(SUM(GV103:$IM103)=0,"",", "),"")</f>
        <v/>
      </c>
      <c r="ON103" t="str">
        <f>IF(GV103=1,ON$8&amp;IF(SUM(GW103:$IM103)=0,"",", "),"")</f>
        <v/>
      </c>
      <c r="OO103" t="str">
        <f>IF(GW103=1,OO$8&amp;IF(SUM(GX103:$IM103)=0,"",", "),"")</f>
        <v/>
      </c>
      <c r="OP103" t="str">
        <f>IF(GX103=1,OP$8&amp;IF(SUM(GY103:$IM103)=0,"",", "),"")</f>
        <v/>
      </c>
      <c r="OQ103" t="str">
        <f>IF(GY103=1,OQ$8&amp;IF(SUM(GZ103:$IM103)=0,"",", "),"")</f>
        <v/>
      </c>
      <c r="OR103" t="str">
        <f>IF(GZ103=1,OR$8&amp;IF(SUM(HA103:$IM103)=0,"",", "),"")</f>
        <v/>
      </c>
      <c r="OS103" t="str">
        <f>IF(HA103=1,OS$8&amp;IF(SUM(HB103:$IM103)=0,"",", "),"")</f>
        <v/>
      </c>
      <c r="OT103" t="str">
        <f>IF(HB103=1,OT$8&amp;IF(SUM(HC103:$IM103)=0,"",", "),"")</f>
        <v/>
      </c>
      <c r="OU103" t="str">
        <f>IF(HC103=1,OU$8&amp;IF(SUM(HD103:$IM103)=0,"",", "),"")</f>
        <v/>
      </c>
      <c r="OV103" t="str">
        <f>IF(HD103=1,OV$8&amp;IF(SUM(HE103:$IM103)=0,"",", "),"")</f>
        <v/>
      </c>
      <c r="OW103" t="str">
        <f>IF(HE103=1,OW$8&amp;IF(SUM(HF103:$IM103)=0,"",", "),"")</f>
        <v/>
      </c>
      <c r="OX103" t="str">
        <f>IF(HF103=1,OX$8&amp;IF(SUM(HG103:$IM103)=0,"",", "),"")</f>
        <v/>
      </c>
      <c r="OY103" t="str">
        <f>IF(HG103=1,OY$8&amp;IF(SUM(HH103:$IM103)=0,"",", "),"")</f>
        <v/>
      </c>
      <c r="OZ103" t="str">
        <f>IF(HH103=1,OZ$8&amp;IF(SUM(HI103:$IM103)=0,"",", "),"")</f>
        <v/>
      </c>
      <c r="PA103" t="str">
        <f>IF(HI103=1,PA$8&amp;IF(SUM(HJ103:$IM103)=0,"",", "),"")</f>
        <v/>
      </c>
      <c r="PB103" t="str">
        <f>IF(HJ103=1,PB$8&amp;IF(SUM(HK103:$IM103)=0,"",", "),"")</f>
        <v/>
      </c>
      <c r="PC103" t="str">
        <f>IF(HK103=1,PC$8&amp;IF(SUM(HL103:$IM103)=0,"",", "),"")</f>
        <v/>
      </c>
      <c r="PD103" t="str">
        <f>IF(HL103=1,PD$8&amp;IF(SUM(HM103:$IM103)=0,"",", "),"")</f>
        <v/>
      </c>
      <c r="PE103" t="str">
        <f>IF(HM103=1,PE$8&amp;IF(SUM(HN103:$IM103)=0,"",", "),"")</f>
        <v/>
      </c>
      <c r="PF103" t="str">
        <f>IF(HN103=1,PF$8&amp;IF(SUM(HO103:$IM103)=0,"",", "),"")</f>
        <v/>
      </c>
      <c r="PG103" t="str">
        <f>IF(HO103=1,PG$8&amp;IF(SUM(HP103:$IM103)=0,"",", "),"")</f>
        <v/>
      </c>
      <c r="PH103" t="str">
        <f>IF(HP103=1,PH$8&amp;IF(SUM(HQ103:$IM103)=0,"",", "),"")</f>
        <v/>
      </c>
      <c r="PI103" t="str">
        <f>IF(HQ103=1,PI$8&amp;IF(SUM(HR103:$IM103)=0,"",", "),"")</f>
        <v/>
      </c>
      <c r="PJ103" t="str">
        <f>IF(HR103=1,PJ$8&amp;IF(SUM(HS103:$IM103)=0,"",", "),"")</f>
        <v/>
      </c>
      <c r="PK103" t="str">
        <f>IF(HS103=1,PK$8&amp;IF(SUM(HT103:$IM103)=0,"",", "),"")</f>
        <v/>
      </c>
      <c r="PL103" t="str">
        <f>IF(HT103=1,PL$8&amp;IF(SUM(HU103:$IM103)=0,"",", "),"")</f>
        <v/>
      </c>
      <c r="PM103" t="str">
        <f>IF(HU103=1,PM$8&amp;IF(SUM(HV103:$IM103)=0,"",", "),"")</f>
        <v/>
      </c>
      <c r="PN103" t="str">
        <f>IF(HV103=1,PN$8&amp;IF(SUM(HW103:$IM103)=0,"",", "),"")</f>
        <v/>
      </c>
      <c r="PO103" t="str">
        <f>IF(HW103=1,PO$8&amp;IF(SUM(HX103:$IM103)=0,"",", "),"")</f>
        <v/>
      </c>
      <c r="PP103" t="str">
        <f>IF(HX103=1,PP$8&amp;IF(SUM(HY103:$IM103)=0,"",", "),"")</f>
        <v/>
      </c>
      <c r="PQ103" t="str">
        <f>IF(HY103=1,PQ$8&amp;IF(SUM(HZ103:$IM103)=0,"",", "),"")</f>
        <v/>
      </c>
      <c r="PR103" t="str">
        <f>IF(HZ103=1,PR$8&amp;IF(SUM(IA103:$IM103)=0,"",", "),"")</f>
        <v/>
      </c>
      <c r="PS103" t="str">
        <f>IF(IA103=1,PS$8&amp;IF(SUM(IB103:$IM103)=0,"",", "),"")</f>
        <v/>
      </c>
      <c r="PT103" t="str">
        <f>IF(IB103=1,PT$8&amp;IF(SUM(IC103:$IM103)=0,"",", "),"")</f>
        <v/>
      </c>
      <c r="PU103" t="str">
        <f>IF(IC103=1,PU$8&amp;IF(SUM(ID103:$IM103)=0,"",", "),"")</f>
        <v/>
      </c>
      <c r="PV103" t="str">
        <f>IF(ID103=1,PV$8&amp;IF(SUM(IE103:$IM103)=0,"",", "),"")</f>
        <v/>
      </c>
      <c r="PW103" t="str">
        <f>IF(IE103=1,PW$8&amp;IF(SUM(IF103:$IM103)=0,"",", "),"")</f>
        <v/>
      </c>
      <c r="PX103" t="str">
        <f>IF(IF103=1,PX$8&amp;IF(SUM(IG103:$IM103)=0,"",", "),"")</f>
        <v/>
      </c>
      <c r="PY103" t="str">
        <f>IF(IG103=1,PY$8&amp;IF(SUM(IH103:$IM103)=0,"",", "),"")</f>
        <v/>
      </c>
      <c r="PZ103" t="str">
        <f>IF(IH103=1,PZ$8&amp;IF(SUM(II103:$IM103)=0,"",", "),"")</f>
        <v/>
      </c>
      <c r="QA103" t="str">
        <f>IF(II103=1,QA$8&amp;IF(SUM(IJ103:$IM103)=0,"",", "),"")</f>
        <v/>
      </c>
      <c r="QB103" t="str">
        <f>IF(IJ103=1,QB$8&amp;IF(SUM(IK103:$IM103)=0,"",", "),"")</f>
        <v/>
      </c>
      <c r="QC103" t="str">
        <f>IF(IK103=1,QC$8&amp;IF(SUM(IL103:$IM103)=0,"",", "),"")</f>
        <v/>
      </c>
      <c r="QD103" t="str">
        <f>IF(IL103=1,QD$8&amp;IF(SUM(IM103:$IM103)=0,"",", "),"")</f>
        <v/>
      </c>
      <c r="QE103" t="str">
        <f t="shared" si="142"/>
        <v/>
      </c>
      <c r="QF103" t="str">
        <f>IF(IN103=1,QF$8&amp;IF(SUM(IO103:$KK103)=0,"",", "),"")</f>
        <v/>
      </c>
      <c r="QG103" t="str">
        <f>IF(IO103=1,QG$8&amp;IF(SUM(IP103:$KK103)=0,"",", "),"")</f>
        <v/>
      </c>
      <c r="QH103" t="str">
        <f>IF(IP103=1,QH$8&amp;IF(SUM(IQ103:$KK103)=0,"",", "),"")</f>
        <v/>
      </c>
      <c r="QI103" t="str">
        <f>IF(IQ103=1,QI$8&amp;IF(SUM(IR103:$KK103)=0,"",", "),"")</f>
        <v/>
      </c>
      <c r="QJ103" t="str">
        <f>IF(IR103=1,QJ$8&amp;IF(SUM(IS103:$KK103)=0,"",", "),"")</f>
        <v/>
      </c>
      <c r="QK103" t="str">
        <f>IF(IS103=1,QK$8&amp;IF(SUM(IT103:$KK103)=0,"",", "),"")</f>
        <v/>
      </c>
      <c r="QL103" t="str">
        <f>IF(IT103=1,QL$8&amp;IF(SUM(IU103:$KK103)=0,"",", "),"")</f>
        <v/>
      </c>
      <c r="QM103" t="str">
        <f>IF(IU103=1,QM$8&amp;IF(SUM(IV103:$KK103)=0,"",", "),"")</f>
        <v/>
      </c>
      <c r="QN103" t="str">
        <f>IF(IV103=1,QN$8&amp;IF(SUM(IW103:$KK103)=0,"",", "),"")</f>
        <v/>
      </c>
      <c r="QO103" t="str">
        <f>IF(IW103=1,QO$8&amp;IF(SUM(IX103:$KK103)=0,"",", "),"")</f>
        <v/>
      </c>
      <c r="QP103" t="str">
        <f>IF(IX103=1,QP$8&amp;IF(SUM(IY103:$KK103)=0,"",", "),"")</f>
        <v/>
      </c>
      <c r="QQ103" t="str">
        <f>IF(IY103=1,QQ$8&amp;IF(SUM(IZ103:$KK103)=0,"",", "),"")</f>
        <v/>
      </c>
      <c r="QR103" t="str">
        <f>IF(IZ103=1,QR$8&amp;IF(SUM(JA103:$KK103)=0,"",", "),"")</f>
        <v/>
      </c>
      <c r="QS103" t="str">
        <f>IF(JA103=1,QS$8&amp;IF(SUM(JB103:$KK103)=0,"",", "),"")</f>
        <v/>
      </c>
      <c r="QT103" t="str">
        <f>IF(JB103=1,QT$8&amp;IF(SUM(JC103:$KK103)=0,"",", "),"")</f>
        <v/>
      </c>
      <c r="QU103" t="str">
        <f>IF(JC103=1,QU$8&amp;IF(SUM(JD103:$KK103)=0,"",", "),"")</f>
        <v/>
      </c>
      <c r="QV103" t="str">
        <f>IF(JD103=1,QV$8&amp;IF(SUM(JE103:$KK103)=0,"",", "),"")</f>
        <v/>
      </c>
      <c r="QW103" t="str">
        <f>IF(JE103=1,QW$8&amp;IF(SUM(JF103:$KK103)=0,"",", "),"")</f>
        <v/>
      </c>
      <c r="QX103" t="str">
        <f>IF(JF103=1,QX$8&amp;IF(SUM(JG103:$KK103)=0,"",", "),"")</f>
        <v/>
      </c>
      <c r="QY103" t="str">
        <f>IF(JG103=1,QY$8&amp;IF(SUM(JH103:$KK103)=0,"",", "),"")</f>
        <v/>
      </c>
      <c r="QZ103" t="str">
        <f>IF(JH103=1,QZ$8&amp;IF(SUM(JI103:$KK103)=0,"",", "),"")</f>
        <v/>
      </c>
      <c r="RA103" t="str">
        <f>IF(JI103=1,RA$8&amp;IF(SUM(JJ103:$KK103)=0,"",", "),"")</f>
        <v/>
      </c>
      <c r="RB103" t="str">
        <f>IF(JJ103=1,RB$8&amp;IF(SUM(JK103:$KK103)=0,"",", "),"")</f>
        <v/>
      </c>
      <c r="RC103" t="str">
        <f>IF(JK103=1,RC$8&amp;IF(SUM(JL103:$KK103)=0,"",", "),"")</f>
        <v/>
      </c>
      <c r="RD103" t="str">
        <f>IF(JL103=1,RD$8&amp;IF(SUM(JM103:$KK103)=0,"",", "),"")</f>
        <v/>
      </c>
      <c r="RE103" t="str">
        <f>IF(JM103=1,RE$8&amp;IF(SUM(JN103:$KK103)=0,"",", "),"")</f>
        <v/>
      </c>
      <c r="RF103" t="str">
        <f>IF(JN103=1,RF$8&amp;IF(SUM(JO103:$KK103)=0,"",", "),"")</f>
        <v/>
      </c>
      <c r="RG103" t="str">
        <f>IF(JO103=1,RG$8&amp;IF(SUM(JP103:$KK103)=0,"",", "),"")</f>
        <v/>
      </c>
      <c r="RH103" t="str">
        <f>IF(JP103=1,RH$8&amp;IF(SUM(JQ103:$KK103)=0,"",", "),"")</f>
        <v/>
      </c>
      <c r="RI103" t="str">
        <f>IF(JQ103=1,RI$8&amp;IF(SUM(JR103:$KK103)=0,"",", "),"")</f>
        <v/>
      </c>
      <c r="RJ103" t="str">
        <f>IF(JR103=1,RJ$8&amp;IF(SUM(JS103:$KK103)=0,"",", "),"")</f>
        <v/>
      </c>
      <c r="RK103" t="str">
        <f>IF(JS103=1,RK$8&amp;IF(SUM(JT103:$KK103)=0,"",", "),"")</f>
        <v/>
      </c>
      <c r="RL103" t="str">
        <f>IF(JT103=1,RL$8&amp;IF(SUM(JU103:$KK103)=0,"",", "),"")</f>
        <v/>
      </c>
      <c r="RM103" t="str">
        <f>IF(JU103=1,RM$8&amp;IF(SUM(JV103:$KK103)=0,"",", "),"")</f>
        <v/>
      </c>
      <c r="RN103" t="str">
        <f>IF(JV103=1,RN$8&amp;IF(SUM(JW103:$KK103)=0,"",", "),"")</f>
        <v/>
      </c>
      <c r="RO103" t="str">
        <f>IF(JW103=1,RO$8&amp;IF(SUM(JX103:$KK103)=0,"",", "),"")</f>
        <v/>
      </c>
      <c r="RP103" t="str">
        <f>IF(JX103=1,RP$8&amp;IF(SUM(JY103:$KK103)=0,"",", "),"")</f>
        <v/>
      </c>
      <c r="RQ103" t="str">
        <f>IF(JY103=1,RQ$8&amp;IF(SUM(JZ103:$KK103)=0,"",", "),"")</f>
        <v/>
      </c>
      <c r="RR103" t="str">
        <f>IF(JZ103=1,RR$8&amp;IF(SUM(KA103:$KK103)=0,"",", "),"")</f>
        <v/>
      </c>
      <c r="RS103" t="str">
        <f>IF(KA103=1,RS$8&amp;IF(SUM(KB103:$KK103)=0,"",", "),"")</f>
        <v/>
      </c>
      <c r="RT103" t="str">
        <f>IF(KB103=1,RT$8&amp;IF(SUM(KC103:$KK103)=0,"",", "),"")</f>
        <v/>
      </c>
      <c r="RU103" t="str">
        <f>IF(KC103=1,RU$8&amp;IF(SUM(KD103:$KK103)=0,"",", "),"")</f>
        <v/>
      </c>
      <c r="RV103" t="str">
        <f>IF(KD103=1,RV$8&amp;IF(SUM(KE103:$KK103)=0,"",", "),"")</f>
        <v/>
      </c>
      <c r="RW103" t="str">
        <f>IF(KE103=1,RW$8&amp;IF(SUM(KF103:$KK103)=0,"",", "),"")</f>
        <v/>
      </c>
      <c r="RX103" t="str">
        <f>IF(KF103=1,RX$8&amp;IF(SUM(KG103:$KK103)=0,"",", "),"")</f>
        <v/>
      </c>
      <c r="RY103" t="str">
        <f>IF(KG103=1,RY$8&amp;IF(SUM(KH103:$KK103)=0,"",", "),"")</f>
        <v/>
      </c>
      <c r="RZ103" t="str">
        <f>IF(KH103=1,RZ$8&amp;IF(SUM(KI103:$KK103)=0,"",", "),"")</f>
        <v/>
      </c>
      <c r="SA103" t="str">
        <f>IF(KI103=1,SA$8&amp;IF(SUM(KJ103:$KK103)=0,"",", "),"")</f>
        <v/>
      </c>
      <c r="SB103" t="str">
        <f>IF(KJ103=1,SB$8&amp;IF(SUM(KK103:$KK103)=0,"",", "),"")</f>
        <v/>
      </c>
      <c r="SC103" t="str">
        <f t="shared" si="143"/>
        <v/>
      </c>
    </row>
    <row r="104" spans="1:497" ht="60" customHeight="1" x14ac:dyDescent="0.45">
      <c r="A104" s="62"/>
      <c r="B104" s="212" t="str">
        <f t="shared" si="72"/>
        <v/>
      </c>
      <c r="C104" s="212" t="str">
        <f t="shared" si="131"/>
        <v/>
      </c>
      <c r="D104" s="212" t="str">
        <f t="shared" si="132"/>
        <v/>
      </c>
      <c r="E104" s="212" t="str">
        <f t="shared" si="133"/>
        <v/>
      </c>
      <c r="F104" s="212" t="str">
        <f t="shared" si="134"/>
        <v/>
      </c>
      <c r="G104" s="237" t="str">
        <f>IF('EDCI Data'!B104="","",'EDCI Data'!B104)</f>
        <v/>
      </c>
      <c r="H104" s="238" t="str">
        <f>IF('EDCI Data'!C104="","",'EDCI Data'!C104)</f>
        <v/>
      </c>
      <c r="I104" s="239" t="str">
        <f>IF('EDCI Data'!D104="","",'EDCI Data'!D104)</f>
        <v/>
      </c>
      <c r="J104" s="240" t="str">
        <f>IF('EDCI Data'!E104="","",'EDCI Data'!E104)</f>
        <v/>
      </c>
      <c r="K104" s="237" t="str">
        <f>IF('EDCI Data'!F104="","",'EDCI Data'!F104)</f>
        <v/>
      </c>
      <c r="L104" s="237" t="str">
        <f>IF('EDCI Data'!G104="","",'EDCI Data'!G104)</f>
        <v/>
      </c>
      <c r="M104" s="237" t="str">
        <f>IF('EDCI Data'!H104="","",'EDCI Data'!H104)</f>
        <v/>
      </c>
      <c r="N104" s="237" t="str">
        <f>IF('EDCI Data'!I104="","",'EDCI Data'!I104)</f>
        <v/>
      </c>
      <c r="O104" s="237" t="str">
        <f>IF('EDCI Data'!J104="","",'EDCI Data'!J104)</f>
        <v/>
      </c>
      <c r="P104" s="237" t="str">
        <f>IF('EDCI Data'!K104="","",'EDCI Data'!K104)</f>
        <v/>
      </c>
      <c r="Q104" s="241" t="str">
        <f>IF('EDCI Data'!L104="","",'EDCI Data'!L104)</f>
        <v/>
      </c>
      <c r="R104" s="241" t="str">
        <f>IF('EDCI Data'!M104="","",'EDCI Data'!M104)</f>
        <v/>
      </c>
      <c r="S104" s="237" t="str">
        <f>IF('EDCI Data'!N104="","",'EDCI Data'!N104)</f>
        <v/>
      </c>
      <c r="T104" s="237" t="str">
        <f>IF('EDCI Data'!O104="","",'EDCI Data'!O104)</f>
        <v/>
      </c>
      <c r="U104" s="237" t="str">
        <f>IF('EDCI Data'!P104="","",'EDCI Data'!P104)</f>
        <v/>
      </c>
      <c r="V104" s="237" t="str">
        <f>IF('EDCI Data'!Q104="","",'EDCI Data'!Q104)</f>
        <v/>
      </c>
      <c r="W104" s="242" t="str">
        <f>IF('EDCI Data'!R104="","",'EDCI Data'!R104)</f>
        <v/>
      </c>
      <c r="X104" s="243" t="str">
        <f>IF('EDCI Data'!S104="","",'EDCI Data'!S104)</f>
        <v/>
      </c>
      <c r="Y104" s="243" t="str">
        <f>IF('EDCI Data'!T104="","",'EDCI Data'!T104)</f>
        <v/>
      </c>
      <c r="Z104" s="244" t="str">
        <f>IF('EDCI Data'!U104="","",'EDCI Data'!U104)</f>
        <v/>
      </c>
      <c r="AA104" s="237" t="str">
        <f>IF('EDCI Data'!V104="","",'EDCI Data'!V104)</f>
        <v/>
      </c>
      <c r="AB104" s="244" t="str">
        <f>IF('EDCI Data'!W104="","",'EDCI Data'!W104)</f>
        <v/>
      </c>
      <c r="AC104" s="237" t="str">
        <f>IF('EDCI Data'!X104="","",'EDCI Data'!X104)</f>
        <v/>
      </c>
      <c r="AD104" s="244" t="str">
        <f>IF('EDCI Data'!Y104="","",'EDCI Data'!Y104)</f>
        <v/>
      </c>
      <c r="AE104" s="237" t="str">
        <f>IF('EDCI Data'!Z104="","",'EDCI Data'!Z104)</f>
        <v/>
      </c>
      <c r="AF104" s="237" t="str">
        <f>IF('EDCI Data'!AA104="","",'EDCI Data'!AA104)</f>
        <v/>
      </c>
      <c r="AG104" s="237" t="str">
        <f>IF('EDCI Data'!AB104="","",'EDCI Data'!AB104)</f>
        <v/>
      </c>
      <c r="AH104" s="237" t="str">
        <f>IF('EDCI Data'!AC104="","",'EDCI Data'!AC104)</f>
        <v/>
      </c>
      <c r="AI104" s="237" t="str">
        <f>IF('EDCI Data'!AD104="","",'EDCI Data'!AD104)</f>
        <v/>
      </c>
      <c r="AJ104" s="237" t="str">
        <f>IF('EDCI Data'!AE104="","",'EDCI Data'!AE104)</f>
        <v/>
      </c>
      <c r="AK104" s="237" t="str">
        <f>IF('EDCI Data'!AF104="","",'EDCI Data'!AF104)</f>
        <v/>
      </c>
      <c r="AL104" s="237" t="str">
        <f>IF('EDCI Data'!AG104="","",'EDCI Data'!AG104)</f>
        <v/>
      </c>
      <c r="AM104" s="237" t="str">
        <f>IF('EDCI Data'!AH104="","",'EDCI Data'!AH104)</f>
        <v/>
      </c>
      <c r="AN104" s="237" t="str">
        <f>IF('EDCI Data'!AI104="","",'EDCI Data'!AI104)</f>
        <v/>
      </c>
      <c r="AO104" s="237" t="str">
        <f>IF('EDCI Data'!AJ104="","",'EDCI Data'!AJ104)</f>
        <v/>
      </c>
      <c r="AP104" s="237" t="str">
        <f>IF('EDCI Data'!AK104="","",'EDCI Data'!AK104)</f>
        <v/>
      </c>
      <c r="AQ104" s="237" t="str">
        <f>IF('EDCI Data'!AL104="","",'EDCI Data'!AL104)</f>
        <v/>
      </c>
      <c r="AR104" s="237" t="str">
        <f>IF('EDCI Data'!AM104="","",'EDCI Data'!AM104)</f>
        <v/>
      </c>
      <c r="AS104" s="237" t="str">
        <f>IF('EDCI Data'!AN104="","",'EDCI Data'!AN104)</f>
        <v/>
      </c>
      <c r="AT104" s="237" t="str">
        <f>IF('EDCI Data'!AO104="","",'EDCI Data'!AO104)</f>
        <v/>
      </c>
      <c r="AU104" s="237" t="str">
        <f>IF('EDCI Data'!AP104="","",'EDCI Data'!AP104)</f>
        <v/>
      </c>
      <c r="AV104" s="237" t="str">
        <f>IF('EDCI Data'!AQ104="","",'EDCI Data'!AQ104)</f>
        <v/>
      </c>
      <c r="AW104" s="237" t="str">
        <f>IF('EDCI Data'!AR104="","",'EDCI Data'!AR104)</f>
        <v/>
      </c>
      <c r="AX104" s="237" t="str">
        <f>IF('EDCI Data'!AS104="","",'EDCI Data'!AS104)</f>
        <v/>
      </c>
      <c r="AY104" s="237" t="str">
        <f>IF('EDCI Data'!AT104="","",'EDCI Data'!AT104)</f>
        <v/>
      </c>
      <c r="AZ104" s="237" t="str">
        <f>IF('EDCI Data'!AU104="","",'EDCI Data'!AU104)</f>
        <v/>
      </c>
      <c r="BA104" s="237" t="str">
        <f>IF('EDCI Data'!AV104="","",'EDCI Data'!AV104)</f>
        <v/>
      </c>
      <c r="BB104" s="245" t="str">
        <f>IF('EDCI Data'!AW104="","",'EDCI Data'!AW104)</f>
        <v/>
      </c>
      <c r="BC104" s="245" t="str">
        <f>IF('EDCI Data'!AX104="","",'EDCI Data'!AX104)</f>
        <v/>
      </c>
      <c r="BD104" s="246" t="str">
        <f t="shared" si="135"/>
        <v/>
      </c>
      <c r="BE104" s="247" t="str">
        <f>IF('EDCI Data'!AY104="","",'EDCI Data'!AY104)</f>
        <v/>
      </c>
      <c r="BF104" s="247" t="str">
        <f>IF('EDCI Data'!AZ104="","",'EDCI Data'!AZ104)</f>
        <v/>
      </c>
      <c r="BG104" s="247" t="str">
        <f>IF('EDCI Data'!BA104="","",'EDCI Data'!BA104)</f>
        <v/>
      </c>
      <c r="BH104" s="247" t="str">
        <f>IF('EDCI Data'!BB104="","",'EDCI Data'!BB104)</f>
        <v/>
      </c>
      <c r="BI104" s="247" t="str">
        <f>IF('EDCI Data'!BC104="","",'EDCI Data'!BC104)</f>
        <v/>
      </c>
      <c r="BJ104" s="247" t="str">
        <f>IF('EDCI Data'!BD104="","",'EDCI Data'!BD104)</f>
        <v/>
      </c>
      <c r="BK104" s="247" t="str">
        <f>IF('EDCI Data'!BE104="","",'EDCI Data'!BE104)</f>
        <v/>
      </c>
      <c r="BL104" s="247" t="str">
        <f>IF('EDCI Data'!BF104="","",'EDCI Data'!BF104)</f>
        <v/>
      </c>
      <c r="BM104" s="247" t="str">
        <f>IF('EDCI Data'!BG104="","",'EDCI Data'!BG104)</f>
        <v/>
      </c>
      <c r="BN104" s="248" t="str">
        <f>IF('EDCI Data'!BH104="","",'EDCI Data'!BH104)</f>
        <v/>
      </c>
      <c r="BO104" s="248" t="str">
        <f>IF('EDCI Data'!BI104="","",'EDCI Data'!BI104)</f>
        <v/>
      </c>
      <c r="BP104" s="249" t="str">
        <f>IF('EDCI Data'!BJ104="","",'EDCI Data'!BJ104)</f>
        <v/>
      </c>
      <c r="BQ104" s="248" t="str">
        <f>IF('EDCI Data'!BK104="","",'EDCI Data'!BK104)</f>
        <v/>
      </c>
      <c r="BR104" s="248" t="str">
        <f>IF('EDCI Data'!BL104="","",'EDCI Data'!BL104)</f>
        <v/>
      </c>
      <c r="BS104" s="250" t="str">
        <f>IF('EDCI Data'!BM104="","",'EDCI Data'!BM104)</f>
        <v/>
      </c>
      <c r="BT104" s="251" t="str">
        <f>IF('EDCI Data'!BN104="","",'EDCI Data'!BN104)</f>
        <v/>
      </c>
      <c r="BU104" s="246" t="str">
        <f>IF('EDCI Data'!BO104="","",'EDCI Data'!BO104)</f>
        <v/>
      </c>
      <c r="BV104" s="252">
        <f t="shared" si="136"/>
        <v>0</v>
      </c>
      <c r="BW104" s="252">
        <f t="shared" si="137"/>
        <v>0</v>
      </c>
      <c r="BX104" s="252">
        <f t="shared" si="138"/>
        <v>0</v>
      </c>
      <c r="BY104" s="252">
        <f t="shared" si="139"/>
        <v>0</v>
      </c>
      <c r="BZ104" t="str">
        <f t="shared" si="73"/>
        <v/>
      </c>
      <c r="CA104" s="253"/>
      <c r="CB104"/>
      <c r="CC104"/>
      <c r="CD104"/>
      <c r="CE104" t="str">
        <f t="shared" si="74"/>
        <v/>
      </c>
      <c r="CF104"/>
      <c r="CG104" t="str">
        <f t="shared" si="75"/>
        <v/>
      </c>
      <c r="CH104" t="str">
        <f t="shared" si="76"/>
        <v/>
      </c>
      <c r="CI104" t="str">
        <f t="shared" si="77"/>
        <v/>
      </c>
      <c r="CJ104" t="str">
        <f t="shared" si="78"/>
        <v/>
      </c>
      <c r="CK104"/>
      <c r="CL104"/>
      <c r="CM104" t="str">
        <f t="shared" si="79"/>
        <v/>
      </c>
      <c r="CN104" t="str">
        <f t="shared" si="80"/>
        <v/>
      </c>
      <c r="CO104" t="str">
        <f t="shared" si="81"/>
        <v/>
      </c>
      <c r="CP104" t="str">
        <f t="shared" si="82"/>
        <v/>
      </c>
      <c r="CQ104"/>
      <c r="CR104" t="str" cm="1">
        <f t="array" ref="CR104">IF(COUNTIFS($BZ$10:$BZ$259,$BZ104,$I$10:$I$259,$I104+1)&gt;0,IF(X104&lt;&gt;INDEX(Y$10:Y$259,MATCH(1,INDEX(($BZ104=$BZ$10:$BZ$259)*($I$10:$I$259=$I104+1),0,1),0)),"Number of FTEs in previous year do not align with Number of FTEs in current year across years, by definition these should be equal. Please check and update if required. "&amp;CHAR(10),""),"")</f>
        <v/>
      </c>
      <c r="CS104" t="str" cm="1">
        <f t="array" ref="CS104">IF(COUNTIFS($BZ$10:$BZ$259,$BZ104,$I$10:$I$259,$I104-1)&gt;0,IF(Y104&lt;&gt;INDEX(X$10:X$259,MATCH(1,INDEX(($BZ104=$BZ$10:$BZ$259)*($I$10:$I$259=$I104-1),0,1),0)),"Number of FTEs in previous year do not align with Number of FTEs in current year across years, by definition these should be equal. Please check and update if required. "&amp;CHAR(10),""),"")</f>
        <v/>
      </c>
      <c r="CT104" t="str">
        <f t="shared" si="83"/>
        <v/>
      </c>
      <c r="CU104" t="str">
        <f t="shared" si="84"/>
        <v/>
      </c>
      <c r="CV104"/>
      <c r="CW104" t="str">
        <f t="shared" si="85"/>
        <v/>
      </c>
      <c r="CX104"/>
      <c r="CY104" t="str">
        <f t="shared" si="86"/>
        <v/>
      </c>
      <c r="CZ104"/>
      <c r="DA104" t="str">
        <f t="shared" si="87"/>
        <v/>
      </c>
      <c r="DB104"/>
      <c r="DC104"/>
      <c r="DD104"/>
      <c r="DE104"/>
      <c r="DF104"/>
      <c r="DG104"/>
      <c r="DH104"/>
      <c r="DI104"/>
      <c r="DJ104"/>
      <c r="DK104"/>
      <c r="DL104"/>
      <c r="DM104"/>
      <c r="DN104"/>
      <c r="DO104"/>
      <c r="DP104"/>
      <c r="DQ104"/>
      <c r="DR104"/>
      <c r="DS104"/>
      <c r="DT104"/>
      <c r="DU104"/>
      <c r="DV104"/>
      <c r="DW104"/>
      <c r="DX104" t="str">
        <f t="shared" si="88"/>
        <v/>
      </c>
      <c r="DY104" t="str">
        <f t="shared" si="89"/>
        <v/>
      </c>
      <c r="DZ104" t="str">
        <f t="shared" si="90"/>
        <v/>
      </c>
      <c r="EA104" t="str">
        <f t="shared" si="91"/>
        <v/>
      </c>
      <c r="EB104" t="str">
        <f t="shared" si="92"/>
        <v/>
      </c>
      <c r="EC104" t="str">
        <f t="shared" si="93"/>
        <v/>
      </c>
      <c r="ED104" t="str">
        <f t="shared" si="94"/>
        <v/>
      </c>
      <c r="EE104" t="str">
        <f t="shared" si="95"/>
        <v/>
      </c>
      <c r="EF104" t="str">
        <f t="shared" si="96"/>
        <v/>
      </c>
      <c r="EG104" t="str">
        <f t="shared" si="97"/>
        <v/>
      </c>
      <c r="EH104" t="str">
        <f t="shared" si="98"/>
        <v/>
      </c>
      <c r="EI104" t="str">
        <f t="shared" si="99"/>
        <v/>
      </c>
      <c r="EJ104"/>
      <c r="EK104"/>
      <c r="EL104"/>
      <c r="EM104"/>
      <c r="EN104"/>
      <c r="EO104"/>
      <c r="EP104"/>
      <c r="EQ104" t="str">
        <f t="shared" si="100"/>
        <v/>
      </c>
      <c r="ER104" t="str">
        <f t="shared" si="101"/>
        <v/>
      </c>
      <c r="ES104" t="str">
        <f t="shared" si="102"/>
        <v/>
      </c>
      <c r="ET104"/>
      <c r="EU104" t="str">
        <f t="shared" si="103"/>
        <v/>
      </c>
      <c r="EV104"/>
      <c r="EW104" t="str">
        <f t="shared" si="104"/>
        <v/>
      </c>
      <c r="EX104"/>
      <c r="EY104" t="str">
        <f t="shared" si="105"/>
        <v/>
      </c>
      <c r="EZ104"/>
      <c r="FA104"/>
      <c r="FB104"/>
      <c r="FC104"/>
      <c r="FD104"/>
      <c r="FE104"/>
      <c r="FF104"/>
      <c r="FG104"/>
      <c r="FH104"/>
      <c r="FI104"/>
      <c r="FJ104"/>
      <c r="FK104"/>
      <c r="FL104"/>
      <c r="FM104"/>
      <c r="FN104"/>
      <c r="FO104"/>
      <c r="FP104"/>
      <c r="FQ104"/>
      <c r="FR104"/>
      <c r="FS104"/>
      <c r="FT104"/>
      <c r="FU104"/>
      <c r="FV104" t="str">
        <f t="shared" si="106"/>
        <v/>
      </c>
      <c r="FW104" t="str">
        <f t="shared" si="107"/>
        <v/>
      </c>
      <c r="FX104"/>
      <c r="FY104" t="str">
        <f t="shared" si="108"/>
        <v/>
      </c>
      <c r="FZ104" t="str">
        <f t="shared" si="109"/>
        <v/>
      </c>
      <c r="GA104" t="str">
        <f t="shared" si="110"/>
        <v/>
      </c>
      <c r="GB104" t="str">
        <f t="shared" si="111"/>
        <v/>
      </c>
      <c r="GC104" t="str">
        <f t="shared" si="112"/>
        <v/>
      </c>
      <c r="GD104" t="str">
        <f t="shared" si="113"/>
        <v/>
      </c>
      <c r="GE104" t="str">
        <f t="shared" si="114"/>
        <v/>
      </c>
      <c r="GF104" t="str">
        <f t="shared" si="115"/>
        <v/>
      </c>
      <c r="GG104" t="str">
        <f t="shared" si="116"/>
        <v/>
      </c>
      <c r="GH104"/>
      <c r="GI104"/>
      <c r="GJ104"/>
      <c r="GK104"/>
      <c r="GL104"/>
      <c r="GM104"/>
      <c r="GN104"/>
      <c r="GO104"/>
      <c r="GP104" t="str">
        <f t="shared" si="117"/>
        <v/>
      </c>
      <c r="GQ104" t="str">
        <f t="shared" si="118"/>
        <v/>
      </c>
      <c r="GR104"/>
      <c r="GS104" t="str">
        <f t="shared" si="119"/>
        <v/>
      </c>
      <c r="GT104"/>
      <c r="GU104" t="str">
        <f t="shared" si="120"/>
        <v/>
      </c>
      <c r="GV104"/>
      <c r="GW104" t="str">
        <f t="shared" si="121"/>
        <v/>
      </c>
      <c r="GX104"/>
      <c r="GY104"/>
      <c r="GZ104"/>
      <c r="HA104"/>
      <c r="HB104"/>
      <c r="HC104"/>
      <c r="HD104"/>
      <c r="HE104"/>
      <c r="HF104"/>
      <c r="HG104"/>
      <c r="HH104"/>
      <c r="HI104"/>
      <c r="HJ104"/>
      <c r="HK104"/>
      <c r="HL104"/>
      <c r="HM104"/>
      <c r="HN104"/>
      <c r="HO104"/>
      <c r="HP104"/>
      <c r="HQ104"/>
      <c r="HR104"/>
      <c r="HS104"/>
      <c r="HT104" t="str">
        <f t="shared" si="122"/>
        <v/>
      </c>
      <c r="HU104" t="str">
        <f t="shared" si="123"/>
        <v/>
      </c>
      <c r="HV104"/>
      <c r="HW104"/>
      <c r="HX104"/>
      <c r="HY104"/>
      <c r="HZ104"/>
      <c r="IA104"/>
      <c r="IB104"/>
      <c r="IC104"/>
      <c r="ID104"/>
      <c r="IE104" t="str">
        <f t="shared" si="124"/>
        <v/>
      </c>
      <c r="IF104"/>
      <c r="IG104"/>
      <c r="IH104"/>
      <c r="II104"/>
      <c r="IJ104"/>
      <c r="IK104"/>
      <c r="IL104"/>
      <c r="IM104"/>
      <c r="IN104"/>
      <c r="IO104"/>
      <c r="IP104"/>
      <c r="IQ104" t="str">
        <f t="shared" si="125"/>
        <v/>
      </c>
      <c r="IR104"/>
      <c r="IS104" t="str">
        <f t="shared" si="126"/>
        <v/>
      </c>
      <c r="IT104"/>
      <c r="IU104" t="str">
        <f t="shared" si="127"/>
        <v/>
      </c>
      <c r="IV104"/>
      <c r="IW104"/>
      <c r="IX104"/>
      <c r="IY104"/>
      <c r="IZ104"/>
      <c r="JA104"/>
      <c r="JB104"/>
      <c r="JC104"/>
      <c r="JD104"/>
      <c r="JE104"/>
      <c r="JF104"/>
      <c r="JG104"/>
      <c r="JH104"/>
      <c r="JI104"/>
      <c r="JJ104"/>
      <c r="JK104"/>
      <c r="JL104"/>
      <c r="JM104"/>
      <c r="JN104"/>
      <c r="JO104"/>
      <c r="JP104"/>
      <c r="JQ104"/>
      <c r="JR104" t="str">
        <f t="shared" si="128"/>
        <v/>
      </c>
      <c r="JS104" t="str">
        <f t="shared" si="129"/>
        <v/>
      </c>
      <c r="JT104"/>
      <c r="JU104"/>
      <c r="JV104"/>
      <c r="JW104"/>
      <c r="JX104"/>
      <c r="JY104"/>
      <c r="JZ104"/>
      <c r="KA104"/>
      <c r="KB104"/>
      <c r="KC104" t="str">
        <f t="shared" si="130"/>
        <v/>
      </c>
      <c r="KD104"/>
      <c r="KE104"/>
      <c r="KF104"/>
      <c r="KG104"/>
      <c r="KH104"/>
      <c r="KI104"/>
      <c r="KJ104"/>
      <c r="KK104"/>
      <c r="KL104" t="str">
        <f>IF(CT104=1,KL$8&amp;IF(SUM(CU104:$EQ104)=0,"",", "),"")</f>
        <v/>
      </c>
      <c r="KM104" t="str">
        <f>IF(CU104=1,KM$8&amp;IF(SUM(CV104:$EQ104)=0,"",", "),"")</f>
        <v/>
      </c>
      <c r="KN104" t="str">
        <f>IF(CV104=1,KN$8&amp;IF(SUM(CW104:$EQ104)=0,"",", "),"")</f>
        <v/>
      </c>
      <c r="KO104" t="str">
        <f>IF(CW104=1,KO$8&amp;IF(SUM(CX104:$EQ104)=0,"",", "),"")</f>
        <v/>
      </c>
      <c r="KP104" t="str">
        <f>IF(CX104=1,KP$8&amp;IF(SUM(CY104:$EQ104)=0,"",", "),"")</f>
        <v/>
      </c>
      <c r="KQ104" t="str">
        <f>IF(CY104=1,KQ$8&amp;IF(SUM(CZ104:$EQ104)=0,"",", "),"")</f>
        <v/>
      </c>
      <c r="KR104" t="str">
        <f>IF(CZ104=1,KR$8&amp;IF(SUM(DA104:$EQ104)=0,"",", "),"")</f>
        <v/>
      </c>
      <c r="KS104" t="str">
        <f>IF(DA104=1,KS$8&amp;IF(SUM(DB104:$EQ104)=0,"",", "),"")</f>
        <v/>
      </c>
      <c r="KT104" t="str">
        <f>IF(DB104=1,KT$8&amp;IF(SUM(DC104:$EQ104)=0,"",", "),"")</f>
        <v/>
      </c>
      <c r="KU104" t="str">
        <f>IF(DC104=1,KU$8&amp;IF(SUM(DD104:$EQ104)=0,"",", "),"")</f>
        <v/>
      </c>
      <c r="KV104" t="str">
        <f>IF(DD104=1,KV$8&amp;IF(SUM(DE104:$EQ104)=0,"",", "),"")</f>
        <v/>
      </c>
      <c r="KW104" t="str">
        <f>IF(DE104=1,KW$8&amp;IF(SUM(DF104:$EQ104)=0,"",", "),"")</f>
        <v/>
      </c>
      <c r="KX104" t="str">
        <f>IF(DF104=1,KX$8&amp;IF(SUM(DG104:$EQ104)=0,"",", "),"")</f>
        <v/>
      </c>
      <c r="KY104" t="str">
        <f>IF(DG104=1,KY$8&amp;IF(SUM(DH104:$EQ104)=0,"",", "),"")</f>
        <v/>
      </c>
      <c r="KZ104" t="str">
        <f>IF(DH104=1,KZ$8&amp;IF(SUM(DI104:$EQ104)=0,"",", "),"")</f>
        <v/>
      </c>
      <c r="LA104" t="str">
        <f>IF(DI104=1,LA$8&amp;IF(SUM(DJ104:$EQ104)=0,"",", "),"")</f>
        <v/>
      </c>
      <c r="LB104" t="str">
        <f>IF(DJ104=1,LB$8&amp;IF(SUM(DK104:$EQ104)=0,"",", "),"")</f>
        <v/>
      </c>
      <c r="LC104" t="str">
        <f>IF(DK104=1,LC$8&amp;IF(SUM(DL104:$EQ104)=0,"",", "),"")</f>
        <v/>
      </c>
      <c r="LD104" t="str">
        <f>IF(DL104=1,LD$8&amp;IF(SUM(DM104:$EQ104)=0,"",", "),"")</f>
        <v/>
      </c>
      <c r="LE104" t="str">
        <f>IF(DM104=1,LE$8&amp;IF(SUM(DN104:$EQ104)=0,"",", "),"")</f>
        <v/>
      </c>
      <c r="LF104" t="str">
        <f>IF(DN104=1,LF$8&amp;IF(SUM(DO104:$EQ104)=0,"",", "),"")</f>
        <v/>
      </c>
      <c r="LG104" t="str">
        <f>IF(DO104=1,LG$8&amp;IF(SUM(DP104:$EQ104)=0,"",", "),"")</f>
        <v/>
      </c>
      <c r="LH104" t="str">
        <f>IF(DP104=1,LH$8&amp;IF(SUM(DQ104:$EQ104)=0,"",", "),"")</f>
        <v/>
      </c>
      <c r="LI104" t="str">
        <f>IF(DQ104=1,LI$8&amp;IF(SUM(DR104:$EQ104)=0,"",", "),"")</f>
        <v/>
      </c>
      <c r="LJ104" t="str">
        <f>IF(DR104=1,LJ$8&amp;IF(SUM(DS104:$EQ104)=0,"",", "),"")</f>
        <v/>
      </c>
      <c r="LK104" t="str">
        <f>IF(DS104=1,LK$8&amp;IF(SUM(DT104:$EQ104)=0,"",", "),"")</f>
        <v/>
      </c>
      <c r="LL104" t="str">
        <f>IF(DT104=1,LL$8&amp;IF(SUM(DU104:$EQ104)=0,"",", "),"")</f>
        <v/>
      </c>
      <c r="LM104" t="str">
        <f>IF(DU104=1,LM$8&amp;IF(SUM(DV104:$EQ104)=0,"",", "),"")</f>
        <v/>
      </c>
      <c r="LN104" t="str">
        <f>IF(DV104=1,LN$8&amp;IF(SUM(DW104:$EQ104)=0,"",", "),"")</f>
        <v/>
      </c>
      <c r="LO104" t="str">
        <f>IF(DW104=1,LO$8&amp;IF(SUM(DX104:$EQ104)=0,"",", "),"")</f>
        <v/>
      </c>
      <c r="LP104" t="str">
        <f>IF(DX104=1,LP$8&amp;IF(SUM(DY104:$EQ104)=0,"",", "),"")</f>
        <v/>
      </c>
      <c r="LQ104" t="str">
        <f>IF(DY104=1,LQ$8&amp;IF(SUM(DZ104:$EQ104)=0,"",", "),"")</f>
        <v/>
      </c>
      <c r="LR104" t="str">
        <f>IF(DZ104=1,LR$8&amp;IF(SUM(EA104:$EQ104)=0,"",", "),"")</f>
        <v/>
      </c>
      <c r="LS104" t="str">
        <f>IF(EA104=1,LS$8&amp;IF(SUM(EB104:$EQ104)=0,"",", "),"")</f>
        <v/>
      </c>
      <c r="LT104" t="str">
        <f>IF(EB104=1,LT$8&amp;IF(SUM(EC104:$EQ104)=0,"",", "),"")</f>
        <v/>
      </c>
      <c r="LU104" t="str">
        <f>IF(EC104=1,LU$8&amp;IF(SUM(ED104:$EQ104)=0,"",", "),"")</f>
        <v/>
      </c>
      <c r="LV104" t="str">
        <f>IF(ED104=1,LV$8&amp;IF(SUM(EE104:$EQ104)=0,"",", "),"")</f>
        <v/>
      </c>
      <c r="LW104" t="str">
        <f>IF(EE104=1,LW$8&amp;IF(SUM(EF104:$EQ104)=0,"",", "),"")</f>
        <v/>
      </c>
      <c r="LX104" t="str">
        <f>IF(EF104=1,LX$8&amp;IF(SUM(EG104:$EQ104)=0,"",", "),"")</f>
        <v/>
      </c>
      <c r="LY104" t="str">
        <f>IF(EG104=1,LY$8&amp;IF(SUM(EH104:$EQ104)=0,"",", "),"")</f>
        <v/>
      </c>
      <c r="LZ104" t="str">
        <f>IF(EH104=1,LZ$8&amp;IF(SUM(EI104:$EQ104)=0,"",", "),"")</f>
        <v/>
      </c>
      <c r="MA104" t="str">
        <f>IF(EI104=1,MA$8&amp;IF(SUM(EJ104:$EQ104)=0,"",", "),"")</f>
        <v/>
      </c>
      <c r="MB104" t="str">
        <f>IF(EJ104=1,MB$8&amp;IF(SUM(EK104:$EQ104)=0,"",", "),"")</f>
        <v/>
      </c>
      <c r="MC104" t="str">
        <f>IF(EK104=1,MC$8&amp;IF(SUM(EL104:$EQ104)=0,"",", "),"")</f>
        <v/>
      </c>
      <c r="MD104" t="str">
        <f>IF(EL104=1,MD$8&amp;IF(SUM(EM104:$EQ104)=0,"",", "),"")</f>
        <v/>
      </c>
      <c r="ME104" t="str">
        <f>IF(EM104=1,ME$8&amp;IF(SUM(EN104:$EQ104)=0,"",", "),"")</f>
        <v/>
      </c>
      <c r="MF104" t="str">
        <f>IF(EN104=1,MF$8&amp;IF(SUM(EO104:$EQ104)=0,"",", "),"")</f>
        <v/>
      </c>
      <c r="MG104" t="str">
        <f>IF(EO104=1,MG$8&amp;IF(SUM(EP104:$EQ104)=0,"",", "),"")</f>
        <v/>
      </c>
      <c r="MH104" t="str">
        <f>IF(EP104=1,MH$8&amp;IF(SUM(EQ104:$EQ104)=0,"",", "),"")</f>
        <v/>
      </c>
      <c r="MI104" t="str">
        <f t="shared" si="140"/>
        <v/>
      </c>
      <c r="MJ104" t="str">
        <f>IF(ER104=1,MJ$8&amp;IF(SUM(ES104:$GO104)=0,"",", "),"")</f>
        <v/>
      </c>
      <c r="MK104" t="str">
        <f>IF(ES104=1,MK$8&amp;IF(SUM(ET104:$GO104)=0,"",", "),"")</f>
        <v/>
      </c>
      <c r="ML104" t="str">
        <f>IF(ET104=1,ML$8&amp;IF(SUM(EU104:$GO104)=0,"",", "),"")</f>
        <v/>
      </c>
      <c r="MM104" t="str">
        <f>IF(EU104=1,MM$8&amp;IF(SUM(EV104:$GO104)=0,"",", "),"")</f>
        <v/>
      </c>
      <c r="MN104" t="str">
        <f>IF(EV104=1,MN$8&amp;IF(SUM(EW104:$GO104)=0,"",", "),"")</f>
        <v/>
      </c>
      <c r="MO104" t="str">
        <f>IF(EW104=1,MO$8&amp;IF(SUM(EX104:$GO104)=0,"",", "),"")</f>
        <v/>
      </c>
      <c r="MP104" t="str">
        <f>IF(EX104=1,MP$8&amp;IF(SUM(EY104:$GO104)=0,"",", "),"")</f>
        <v/>
      </c>
      <c r="MQ104" t="str">
        <f>IF(EY104=1,MQ$8&amp;IF(SUM(EZ104:$GO104)=0,"",", "),"")</f>
        <v/>
      </c>
      <c r="MR104" t="str">
        <f>IF(EZ104=1,MR$8&amp;IF(SUM(FA104:$GO104)=0,"",", "),"")</f>
        <v/>
      </c>
      <c r="MS104" t="str">
        <f>IF(FA104=1,MS$8&amp;IF(SUM(FB104:$GO104)=0,"",", "),"")</f>
        <v/>
      </c>
      <c r="MT104" t="str">
        <f>IF(FB104=1,MT$8&amp;IF(SUM(FC104:$GO104)=0,"",", "),"")</f>
        <v/>
      </c>
      <c r="MU104" t="str">
        <f>IF(FC104=1,MU$8&amp;IF(SUM(FD104:$GO104)=0,"",", "),"")</f>
        <v/>
      </c>
      <c r="MV104" t="str">
        <f>IF(FD104=1,MV$8&amp;IF(SUM(FE104:$GO104)=0,"",", "),"")</f>
        <v/>
      </c>
      <c r="MW104" t="str">
        <f>IF(FE104=1,MW$8&amp;IF(SUM(FF104:$GO104)=0,"",", "),"")</f>
        <v/>
      </c>
      <c r="MX104" t="str">
        <f>IF(FF104=1,MX$8&amp;IF(SUM(FG104:$GO104)=0,"",", "),"")</f>
        <v/>
      </c>
      <c r="MY104" t="str">
        <f>IF(FG104=1,MY$8&amp;IF(SUM(FH104:$GO104)=0,"",", "),"")</f>
        <v/>
      </c>
      <c r="MZ104" t="str">
        <f>IF(FH104=1,MZ$8&amp;IF(SUM(FI104:$GO104)=0,"",", "),"")</f>
        <v/>
      </c>
      <c r="NA104" t="str">
        <f>IF(FI104=1,NA$8&amp;IF(SUM(FJ104:$GO104)=0,"",", "),"")</f>
        <v/>
      </c>
      <c r="NB104" t="str">
        <f>IF(FJ104=1,NB$8&amp;IF(SUM(FK104:$GO104)=0,"",", "),"")</f>
        <v/>
      </c>
      <c r="NC104" t="str">
        <f>IF(FK104=1,NC$8&amp;IF(SUM(FL104:$GO104)=0,"",", "),"")</f>
        <v/>
      </c>
      <c r="ND104" t="str">
        <f>IF(FL104=1,ND$8&amp;IF(SUM(FM104:$GO104)=0,"",", "),"")</f>
        <v/>
      </c>
      <c r="NE104" t="str">
        <f>IF(FM104=1,NE$8&amp;IF(SUM(FN104:$GO104)=0,"",", "),"")</f>
        <v/>
      </c>
      <c r="NF104" t="str">
        <f>IF(FN104=1,NF$8&amp;IF(SUM(FO104:$GO104)=0,"",", "),"")</f>
        <v/>
      </c>
      <c r="NG104" t="str">
        <f>IF(FO104=1,NG$8&amp;IF(SUM(FP104:$GO104)=0,"",", "),"")</f>
        <v/>
      </c>
      <c r="NH104" t="str">
        <f>IF(FP104=1,NH$8&amp;IF(SUM(FQ104:$GO104)=0,"",", "),"")</f>
        <v/>
      </c>
      <c r="NI104" t="str">
        <f>IF(FQ104=1,NI$8&amp;IF(SUM(FR104:$GO104)=0,"",", "),"")</f>
        <v/>
      </c>
      <c r="NJ104" t="str">
        <f>IF(FR104=1,NJ$8&amp;IF(SUM(FS104:$GO104)=0,"",", "),"")</f>
        <v/>
      </c>
      <c r="NK104" t="str">
        <f>IF(FS104=1,NK$8&amp;IF(SUM(FT104:$GO104)=0,"",", "),"")</f>
        <v/>
      </c>
      <c r="NL104" t="str">
        <f>IF(FT104=1,NL$8&amp;IF(SUM(FU104:$GO104)=0,"",", "),"")</f>
        <v/>
      </c>
      <c r="NM104" t="str">
        <f>IF(FU104=1,NM$8&amp;IF(SUM(FV104:$GO104)=0,"",", "),"")</f>
        <v/>
      </c>
      <c r="NN104" t="str">
        <f>IF(FV104=1,NN$8&amp;IF(SUM(FW104:$GO104)=0,"",", "),"")</f>
        <v/>
      </c>
      <c r="NO104" t="str">
        <f>IF(FW104=1,NO$8&amp;IF(SUM(FX104:$GO104)=0,"",", "),"")</f>
        <v/>
      </c>
      <c r="NP104" t="str">
        <f>IF(FX104=1,NP$8&amp;IF(SUM(FY104:$GO104)=0,"",", "),"")</f>
        <v/>
      </c>
      <c r="NQ104" t="str">
        <f>IF(FY104=1,NQ$8&amp;IF(SUM(FZ104:$GO104)=0,"",", "),"")</f>
        <v/>
      </c>
      <c r="NR104" t="str">
        <f>IF(FZ104=1,NR$8&amp;IF(SUM(GA104:$GO104)=0,"",", "),"")</f>
        <v/>
      </c>
      <c r="NS104" t="str">
        <f>IF(GA104=1,NS$8&amp;IF(SUM(GB104:$GO104)=0,"",", "),"")</f>
        <v/>
      </c>
      <c r="NT104" t="str">
        <f>IF(GB104=1,NT$8&amp;IF(SUM(GC104:$GO104)=0,"",", "),"")</f>
        <v/>
      </c>
      <c r="NU104" t="str">
        <f>IF(GC104=1,NU$8&amp;IF(SUM(GD104:$GO104)=0,"",", "),"")</f>
        <v/>
      </c>
      <c r="NV104" t="str">
        <f>IF(GD104=1,NV$8&amp;IF(SUM(GE104:$GO104)=0,"",", "),"")</f>
        <v/>
      </c>
      <c r="NW104" t="str">
        <f>IF(GE104=1,NW$8&amp;IF(SUM(GF104:$GO104)=0,"",", "),"")</f>
        <v/>
      </c>
      <c r="NX104" t="str">
        <f>IF(GF104=1,NX$8&amp;IF(SUM(GG104:$GO104)=0,"",", "),"")</f>
        <v/>
      </c>
      <c r="NY104" t="str">
        <f>IF(GG104=1,NY$8&amp;IF(SUM(GH104:$GO104)=0,"",", "),"")</f>
        <v/>
      </c>
      <c r="NZ104" t="str">
        <f>IF(GH104=1,NZ$8&amp;IF(SUM(GI104:$GO104)=0,"",", "),"")</f>
        <v/>
      </c>
      <c r="OA104" t="str">
        <f>IF(GI104=1,OA$8&amp;IF(SUM(GJ104:$GO104)=0,"",", "),"")</f>
        <v/>
      </c>
      <c r="OB104" t="str">
        <f>IF(GJ104=1,OB$8&amp;IF(SUM(GK104:$GO104)=0,"",", "),"")</f>
        <v/>
      </c>
      <c r="OC104" t="str">
        <f>IF(GK104=1,OC$8&amp;IF(SUM(GL104:$GO104)=0,"",", "),"")</f>
        <v/>
      </c>
      <c r="OD104" t="str">
        <f>IF(GL104=1,OD$8&amp;IF(SUM(GM104:$GO104)=0,"",", "),"")</f>
        <v/>
      </c>
      <c r="OE104" t="str">
        <f>IF(GM104=1,OE$8&amp;IF(SUM(GN104:$GO104)=0,"",", "),"")</f>
        <v/>
      </c>
      <c r="OF104" t="str">
        <f>IF(GN104=1,OF$8&amp;IF(SUM(GO104:$GO104)=0,"",", "),"")</f>
        <v/>
      </c>
      <c r="OG104" t="str">
        <f t="shared" si="141"/>
        <v/>
      </c>
      <c r="OH104" t="str">
        <f>IF(GP104=1,OH$8&amp;IF(SUM(GQ104:$IM104)=0,"",", "),"")</f>
        <v/>
      </c>
      <c r="OI104" t="str">
        <f>IF(GQ104=1,OI$8&amp;IF(SUM(GR104:$IM104)=0,"",", "),"")</f>
        <v/>
      </c>
      <c r="OJ104" t="str">
        <f>IF(GR104=1,OJ$8&amp;IF(SUM(GS104:$IM104)=0,"",", "),"")</f>
        <v/>
      </c>
      <c r="OK104" t="str">
        <f>IF(GS104=1,OK$8&amp;IF(SUM(GT104:$IM104)=0,"",", "),"")</f>
        <v/>
      </c>
      <c r="OL104" t="str">
        <f>IF(GT104=1,OL$8&amp;IF(SUM(GU104:$IM104)=0,"",", "),"")</f>
        <v/>
      </c>
      <c r="OM104" t="str">
        <f>IF(GU104=1,OM$8&amp;IF(SUM(GV104:$IM104)=0,"",", "),"")</f>
        <v/>
      </c>
      <c r="ON104" t="str">
        <f>IF(GV104=1,ON$8&amp;IF(SUM(GW104:$IM104)=0,"",", "),"")</f>
        <v/>
      </c>
      <c r="OO104" t="str">
        <f>IF(GW104=1,OO$8&amp;IF(SUM(GX104:$IM104)=0,"",", "),"")</f>
        <v/>
      </c>
      <c r="OP104" t="str">
        <f>IF(GX104=1,OP$8&amp;IF(SUM(GY104:$IM104)=0,"",", "),"")</f>
        <v/>
      </c>
      <c r="OQ104" t="str">
        <f>IF(GY104=1,OQ$8&amp;IF(SUM(GZ104:$IM104)=0,"",", "),"")</f>
        <v/>
      </c>
      <c r="OR104" t="str">
        <f>IF(GZ104=1,OR$8&amp;IF(SUM(HA104:$IM104)=0,"",", "),"")</f>
        <v/>
      </c>
      <c r="OS104" t="str">
        <f>IF(HA104=1,OS$8&amp;IF(SUM(HB104:$IM104)=0,"",", "),"")</f>
        <v/>
      </c>
      <c r="OT104" t="str">
        <f>IF(HB104=1,OT$8&amp;IF(SUM(HC104:$IM104)=0,"",", "),"")</f>
        <v/>
      </c>
      <c r="OU104" t="str">
        <f>IF(HC104=1,OU$8&amp;IF(SUM(HD104:$IM104)=0,"",", "),"")</f>
        <v/>
      </c>
      <c r="OV104" t="str">
        <f>IF(HD104=1,OV$8&amp;IF(SUM(HE104:$IM104)=0,"",", "),"")</f>
        <v/>
      </c>
      <c r="OW104" t="str">
        <f>IF(HE104=1,OW$8&amp;IF(SUM(HF104:$IM104)=0,"",", "),"")</f>
        <v/>
      </c>
      <c r="OX104" t="str">
        <f>IF(HF104=1,OX$8&amp;IF(SUM(HG104:$IM104)=0,"",", "),"")</f>
        <v/>
      </c>
      <c r="OY104" t="str">
        <f>IF(HG104=1,OY$8&amp;IF(SUM(HH104:$IM104)=0,"",", "),"")</f>
        <v/>
      </c>
      <c r="OZ104" t="str">
        <f>IF(HH104=1,OZ$8&amp;IF(SUM(HI104:$IM104)=0,"",", "),"")</f>
        <v/>
      </c>
      <c r="PA104" t="str">
        <f>IF(HI104=1,PA$8&amp;IF(SUM(HJ104:$IM104)=0,"",", "),"")</f>
        <v/>
      </c>
      <c r="PB104" t="str">
        <f>IF(HJ104=1,PB$8&amp;IF(SUM(HK104:$IM104)=0,"",", "),"")</f>
        <v/>
      </c>
      <c r="PC104" t="str">
        <f>IF(HK104=1,PC$8&amp;IF(SUM(HL104:$IM104)=0,"",", "),"")</f>
        <v/>
      </c>
      <c r="PD104" t="str">
        <f>IF(HL104=1,PD$8&amp;IF(SUM(HM104:$IM104)=0,"",", "),"")</f>
        <v/>
      </c>
      <c r="PE104" t="str">
        <f>IF(HM104=1,PE$8&amp;IF(SUM(HN104:$IM104)=0,"",", "),"")</f>
        <v/>
      </c>
      <c r="PF104" t="str">
        <f>IF(HN104=1,PF$8&amp;IF(SUM(HO104:$IM104)=0,"",", "),"")</f>
        <v/>
      </c>
      <c r="PG104" t="str">
        <f>IF(HO104=1,PG$8&amp;IF(SUM(HP104:$IM104)=0,"",", "),"")</f>
        <v/>
      </c>
      <c r="PH104" t="str">
        <f>IF(HP104=1,PH$8&amp;IF(SUM(HQ104:$IM104)=0,"",", "),"")</f>
        <v/>
      </c>
      <c r="PI104" t="str">
        <f>IF(HQ104=1,PI$8&amp;IF(SUM(HR104:$IM104)=0,"",", "),"")</f>
        <v/>
      </c>
      <c r="PJ104" t="str">
        <f>IF(HR104=1,PJ$8&amp;IF(SUM(HS104:$IM104)=0,"",", "),"")</f>
        <v/>
      </c>
      <c r="PK104" t="str">
        <f>IF(HS104=1,PK$8&amp;IF(SUM(HT104:$IM104)=0,"",", "),"")</f>
        <v/>
      </c>
      <c r="PL104" t="str">
        <f>IF(HT104=1,PL$8&amp;IF(SUM(HU104:$IM104)=0,"",", "),"")</f>
        <v/>
      </c>
      <c r="PM104" t="str">
        <f>IF(HU104=1,PM$8&amp;IF(SUM(HV104:$IM104)=0,"",", "),"")</f>
        <v/>
      </c>
      <c r="PN104" t="str">
        <f>IF(HV104=1,PN$8&amp;IF(SUM(HW104:$IM104)=0,"",", "),"")</f>
        <v/>
      </c>
      <c r="PO104" t="str">
        <f>IF(HW104=1,PO$8&amp;IF(SUM(HX104:$IM104)=0,"",", "),"")</f>
        <v/>
      </c>
      <c r="PP104" t="str">
        <f>IF(HX104=1,PP$8&amp;IF(SUM(HY104:$IM104)=0,"",", "),"")</f>
        <v/>
      </c>
      <c r="PQ104" t="str">
        <f>IF(HY104=1,PQ$8&amp;IF(SUM(HZ104:$IM104)=0,"",", "),"")</f>
        <v/>
      </c>
      <c r="PR104" t="str">
        <f>IF(HZ104=1,PR$8&amp;IF(SUM(IA104:$IM104)=0,"",", "),"")</f>
        <v/>
      </c>
      <c r="PS104" t="str">
        <f>IF(IA104=1,PS$8&amp;IF(SUM(IB104:$IM104)=0,"",", "),"")</f>
        <v/>
      </c>
      <c r="PT104" t="str">
        <f>IF(IB104=1,PT$8&amp;IF(SUM(IC104:$IM104)=0,"",", "),"")</f>
        <v/>
      </c>
      <c r="PU104" t="str">
        <f>IF(IC104=1,PU$8&amp;IF(SUM(ID104:$IM104)=0,"",", "),"")</f>
        <v/>
      </c>
      <c r="PV104" t="str">
        <f>IF(ID104=1,PV$8&amp;IF(SUM(IE104:$IM104)=0,"",", "),"")</f>
        <v/>
      </c>
      <c r="PW104" t="str">
        <f>IF(IE104=1,PW$8&amp;IF(SUM(IF104:$IM104)=0,"",", "),"")</f>
        <v/>
      </c>
      <c r="PX104" t="str">
        <f>IF(IF104=1,PX$8&amp;IF(SUM(IG104:$IM104)=0,"",", "),"")</f>
        <v/>
      </c>
      <c r="PY104" t="str">
        <f>IF(IG104=1,PY$8&amp;IF(SUM(IH104:$IM104)=0,"",", "),"")</f>
        <v/>
      </c>
      <c r="PZ104" t="str">
        <f>IF(IH104=1,PZ$8&amp;IF(SUM(II104:$IM104)=0,"",", "),"")</f>
        <v/>
      </c>
      <c r="QA104" t="str">
        <f>IF(II104=1,QA$8&amp;IF(SUM(IJ104:$IM104)=0,"",", "),"")</f>
        <v/>
      </c>
      <c r="QB104" t="str">
        <f>IF(IJ104=1,QB$8&amp;IF(SUM(IK104:$IM104)=0,"",", "),"")</f>
        <v/>
      </c>
      <c r="QC104" t="str">
        <f>IF(IK104=1,QC$8&amp;IF(SUM(IL104:$IM104)=0,"",", "),"")</f>
        <v/>
      </c>
      <c r="QD104" t="str">
        <f>IF(IL104=1,QD$8&amp;IF(SUM(IM104:$IM104)=0,"",", "),"")</f>
        <v/>
      </c>
      <c r="QE104" t="str">
        <f t="shared" si="142"/>
        <v/>
      </c>
      <c r="QF104" t="str">
        <f>IF(IN104=1,QF$8&amp;IF(SUM(IO104:$KK104)=0,"",", "),"")</f>
        <v/>
      </c>
      <c r="QG104" t="str">
        <f>IF(IO104=1,QG$8&amp;IF(SUM(IP104:$KK104)=0,"",", "),"")</f>
        <v/>
      </c>
      <c r="QH104" t="str">
        <f>IF(IP104=1,QH$8&amp;IF(SUM(IQ104:$KK104)=0,"",", "),"")</f>
        <v/>
      </c>
      <c r="QI104" t="str">
        <f>IF(IQ104=1,QI$8&amp;IF(SUM(IR104:$KK104)=0,"",", "),"")</f>
        <v/>
      </c>
      <c r="QJ104" t="str">
        <f>IF(IR104=1,QJ$8&amp;IF(SUM(IS104:$KK104)=0,"",", "),"")</f>
        <v/>
      </c>
      <c r="QK104" t="str">
        <f>IF(IS104=1,QK$8&amp;IF(SUM(IT104:$KK104)=0,"",", "),"")</f>
        <v/>
      </c>
      <c r="QL104" t="str">
        <f>IF(IT104=1,QL$8&amp;IF(SUM(IU104:$KK104)=0,"",", "),"")</f>
        <v/>
      </c>
      <c r="QM104" t="str">
        <f>IF(IU104=1,QM$8&amp;IF(SUM(IV104:$KK104)=0,"",", "),"")</f>
        <v/>
      </c>
      <c r="QN104" t="str">
        <f>IF(IV104=1,QN$8&amp;IF(SUM(IW104:$KK104)=0,"",", "),"")</f>
        <v/>
      </c>
      <c r="QO104" t="str">
        <f>IF(IW104=1,QO$8&amp;IF(SUM(IX104:$KK104)=0,"",", "),"")</f>
        <v/>
      </c>
      <c r="QP104" t="str">
        <f>IF(IX104=1,QP$8&amp;IF(SUM(IY104:$KK104)=0,"",", "),"")</f>
        <v/>
      </c>
      <c r="QQ104" t="str">
        <f>IF(IY104=1,QQ$8&amp;IF(SUM(IZ104:$KK104)=0,"",", "),"")</f>
        <v/>
      </c>
      <c r="QR104" t="str">
        <f>IF(IZ104=1,QR$8&amp;IF(SUM(JA104:$KK104)=0,"",", "),"")</f>
        <v/>
      </c>
      <c r="QS104" t="str">
        <f>IF(JA104=1,QS$8&amp;IF(SUM(JB104:$KK104)=0,"",", "),"")</f>
        <v/>
      </c>
      <c r="QT104" t="str">
        <f>IF(JB104=1,QT$8&amp;IF(SUM(JC104:$KK104)=0,"",", "),"")</f>
        <v/>
      </c>
      <c r="QU104" t="str">
        <f>IF(JC104=1,QU$8&amp;IF(SUM(JD104:$KK104)=0,"",", "),"")</f>
        <v/>
      </c>
      <c r="QV104" t="str">
        <f>IF(JD104=1,QV$8&amp;IF(SUM(JE104:$KK104)=0,"",", "),"")</f>
        <v/>
      </c>
      <c r="QW104" t="str">
        <f>IF(JE104=1,QW$8&amp;IF(SUM(JF104:$KK104)=0,"",", "),"")</f>
        <v/>
      </c>
      <c r="QX104" t="str">
        <f>IF(JF104=1,QX$8&amp;IF(SUM(JG104:$KK104)=0,"",", "),"")</f>
        <v/>
      </c>
      <c r="QY104" t="str">
        <f>IF(JG104=1,QY$8&amp;IF(SUM(JH104:$KK104)=0,"",", "),"")</f>
        <v/>
      </c>
      <c r="QZ104" t="str">
        <f>IF(JH104=1,QZ$8&amp;IF(SUM(JI104:$KK104)=0,"",", "),"")</f>
        <v/>
      </c>
      <c r="RA104" t="str">
        <f>IF(JI104=1,RA$8&amp;IF(SUM(JJ104:$KK104)=0,"",", "),"")</f>
        <v/>
      </c>
      <c r="RB104" t="str">
        <f>IF(JJ104=1,RB$8&amp;IF(SUM(JK104:$KK104)=0,"",", "),"")</f>
        <v/>
      </c>
      <c r="RC104" t="str">
        <f>IF(JK104=1,RC$8&amp;IF(SUM(JL104:$KK104)=0,"",", "),"")</f>
        <v/>
      </c>
      <c r="RD104" t="str">
        <f>IF(JL104=1,RD$8&amp;IF(SUM(JM104:$KK104)=0,"",", "),"")</f>
        <v/>
      </c>
      <c r="RE104" t="str">
        <f>IF(JM104=1,RE$8&amp;IF(SUM(JN104:$KK104)=0,"",", "),"")</f>
        <v/>
      </c>
      <c r="RF104" t="str">
        <f>IF(JN104=1,RF$8&amp;IF(SUM(JO104:$KK104)=0,"",", "),"")</f>
        <v/>
      </c>
      <c r="RG104" t="str">
        <f>IF(JO104=1,RG$8&amp;IF(SUM(JP104:$KK104)=0,"",", "),"")</f>
        <v/>
      </c>
      <c r="RH104" t="str">
        <f>IF(JP104=1,RH$8&amp;IF(SUM(JQ104:$KK104)=0,"",", "),"")</f>
        <v/>
      </c>
      <c r="RI104" t="str">
        <f>IF(JQ104=1,RI$8&amp;IF(SUM(JR104:$KK104)=0,"",", "),"")</f>
        <v/>
      </c>
      <c r="RJ104" t="str">
        <f>IF(JR104=1,RJ$8&amp;IF(SUM(JS104:$KK104)=0,"",", "),"")</f>
        <v/>
      </c>
      <c r="RK104" t="str">
        <f>IF(JS104=1,RK$8&amp;IF(SUM(JT104:$KK104)=0,"",", "),"")</f>
        <v/>
      </c>
      <c r="RL104" t="str">
        <f>IF(JT104=1,RL$8&amp;IF(SUM(JU104:$KK104)=0,"",", "),"")</f>
        <v/>
      </c>
      <c r="RM104" t="str">
        <f>IF(JU104=1,RM$8&amp;IF(SUM(JV104:$KK104)=0,"",", "),"")</f>
        <v/>
      </c>
      <c r="RN104" t="str">
        <f>IF(JV104=1,RN$8&amp;IF(SUM(JW104:$KK104)=0,"",", "),"")</f>
        <v/>
      </c>
      <c r="RO104" t="str">
        <f>IF(JW104=1,RO$8&amp;IF(SUM(JX104:$KK104)=0,"",", "),"")</f>
        <v/>
      </c>
      <c r="RP104" t="str">
        <f>IF(JX104=1,RP$8&amp;IF(SUM(JY104:$KK104)=0,"",", "),"")</f>
        <v/>
      </c>
      <c r="RQ104" t="str">
        <f>IF(JY104=1,RQ$8&amp;IF(SUM(JZ104:$KK104)=0,"",", "),"")</f>
        <v/>
      </c>
      <c r="RR104" t="str">
        <f>IF(JZ104=1,RR$8&amp;IF(SUM(KA104:$KK104)=0,"",", "),"")</f>
        <v/>
      </c>
      <c r="RS104" t="str">
        <f>IF(KA104=1,RS$8&amp;IF(SUM(KB104:$KK104)=0,"",", "),"")</f>
        <v/>
      </c>
      <c r="RT104" t="str">
        <f>IF(KB104=1,RT$8&amp;IF(SUM(KC104:$KK104)=0,"",", "),"")</f>
        <v/>
      </c>
      <c r="RU104" t="str">
        <f>IF(KC104=1,RU$8&amp;IF(SUM(KD104:$KK104)=0,"",", "),"")</f>
        <v/>
      </c>
      <c r="RV104" t="str">
        <f>IF(KD104=1,RV$8&amp;IF(SUM(KE104:$KK104)=0,"",", "),"")</f>
        <v/>
      </c>
      <c r="RW104" t="str">
        <f>IF(KE104=1,RW$8&amp;IF(SUM(KF104:$KK104)=0,"",", "),"")</f>
        <v/>
      </c>
      <c r="RX104" t="str">
        <f>IF(KF104=1,RX$8&amp;IF(SUM(KG104:$KK104)=0,"",", "),"")</f>
        <v/>
      </c>
      <c r="RY104" t="str">
        <f>IF(KG104=1,RY$8&amp;IF(SUM(KH104:$KK104)=0,"",", "),"")</f>
        <v/>
      </c>
      <c r="RZ104" t="str">
        <f>IF(KH104=1,RZ$8&amp;IF(SUM(KI104:$KK104)=0,"",", "),"")</f>
        <v/>
      </c>
      <c r="SA104" t="str">
        <f>IF(KI104=1,SA$8&amp;IF(SUM(KJ104:$KK104)=0,"",", "),"")</f>
        <v/>
      </c>
      <c r="SB104" t="str">
        <f>IF(KJ104=1,SB$8&amp;IF(SUM(KK104:$KK104)=0,"",", "),"")</f>
        <v/>
      </c>
      <c r="SC104" t="str">
        <f t="shared" si="143"/>
        <v/>
      </c>
    </row>
    <row r="105" spans="1:497" ht="60" customHeight="1" x14ac:dyDescent="0.45">
      <c r="A105" s="62"/>
      <c r="B105" s="212" t="str">
        <f t="shared" si="72"/>
        <v/>
      </c>
      <c r="C105" s="212" t="str">
        <f t="shared" si="131"/>
        <v/>
      </c>
      <c r="D105" s="212" t="str">
        <f t="shared" si="132"/>
        <v/>
      </c>
      <c r="E105" s="212" t="str">
        <f t="shared" si="133"/>
        <v/>
      </c>
      <c r="F105" s="212" t="str">
        <f t="shared" si="134"/>
        <v/>
      </c>
      <c r="G105" s="237" t="str">
        <f>IF('EDCI Data'!B105="","",'EDCI Data'!B105)</f>
        <v/>
      </c>
      <c r="H105" s="238" t="str">
        <f>IF('EDCI Data'!C105="","",'EDCI Data'!C105)</f>
        <v/>
      </c>
      <c r="I105" s="239" t="str">
        <f>IF('EDCI Data'!D105="","",'EDCI Data'!D105)</f>
        <v/>
      </c>
      <c r="J105" s="240" t="str">
        <f>IF('EDCI Data'!E105="","",'EDCI Data'!E105)</f>
        <v/>
      </c>
      <c r="K105" s="237" t="str">
        <f>IF('EDCI Data'!F105="","",'EDCI Data'!F105)</f>
        <v/>
      </c>
      <c r="L105" s="237" t="str">
        <f>IF('EDCI Data'!G105="","",'EDCI Data'!G105)</f>
        <v/>
      </c>
      <c r="M105" s="237" t="str">
        <f>IF('EDCI Data'!H105="","",'EDCI Data'!H105)</f>
        <v/>
      </c>
      <c r="N105" s="237" t="str">
        <f>IF('EDCI Data'!I105="","",'EDCI Data'!I105)</f>
        <v/>
      </c>
      <c r="O105" s="237" t="str">
        <f>IF('EDCI Data'!J105="","",'EDCI Data'!J105)</f>
        <v/>
      </c>
      <c r="P105" s="237" t="str">
        <f>IF('EDCI Data'!K105="","",'EDCI Data'!K105)</f>
        <v/>
      </c>
      <c r="Q105" s="241" t="str">
        <f>IF('EDCI Data'!L105="","",'EDCI Data'!L105)</f>
        <v/>
      </c>
      <c r="R105" s="241" t="str">
        <f>IF('EDCI Data'!M105="","",'EDCI Data'!M105)</f>
        <v/>
      </c>
      <c r="S105" s="237" t="str">
        <f>IF('EDCI Data'!N105="","",'EDCI Data'!N105)</f>
        <v/>
      </c>
      <c r="T105" s="237" t="str">
        <f>IF('EDCI Data'!O105="","",'EDCI Data'!O105)</f>
        <v/>
      </c>
      <c r="U105" s="237" t="str">
        <f>IF('EDCI Data'!P105="","",'EDCI Data'!P105)</f>
        <v/>
      </c>
      <c r="V105" s="237" t="str">
        <f>IF('EDCI Data'!Q105="","",'EDCI Data'!Q105)</f>
        <v/>
      </c>
      <c r="W105" s="242" t="str">
        <f>IF('EDCI Data'!R105="","",'EDCI Data'!R105)</f>
        <v/>
      </c>
      <c r="X105" s="243" t="str">
        <f>IF('EDCI Data'!S105="","",'EDCI Data'!S105)</f>
        <v/>
      </c>
      <c r="Y105" s="243" t="str">
        <f>IF('EDCI Data'!T105="","",'EDCI Data'!T105)</f>
        <v/>
      </c>
      <c r="Z105" s="244" t="str">
        <f>IF('EDCI Data'!U105="","",'EDCI Data'!U105)</f>
        <v/>
      </c>
      <c r="AA105" s="237" t="str">
        <f>IF('EDCI Data'!V105="","",'EDCI Data'!V105)</f>
        <v/>
      </c>
      <c r="AB105" s="244" t="str">
        <f>IF('EDCI Data'!W105="","",'EDCI Data'!W105)</f>
        <v/>
      </c>
      <c r="AC105" s="237" t="str">
        <f>IF('EDCI Data'!X105="","",'EDCI Data'!X105)</f>
        <v/>
      </c>
      <c r="AD105" s="244" t="str">
        <f>IF('EDCI Data'!Y105="","",'EDCI Data'!Y105)</f>
        <v/>
      </c>
      <c r="AE105" s="237" t="str">
        <f>IF('EDCI Data'!Z105="","",'EDCI Data'!Z105)</f>
        <v/>
      </c>
      <c r="AF105" s="237" t="str">
        <f>IF('EDCI Data'!AA105="","",'EDCI Data'!AA105)</f>
        <v/>
      </c>
      <c r="AG105" s="237" t="str">
        <f>IF('EDCI Data'!AB105="","",'EDCI Data'!AB105)</f>
        <v/>
      </c>
      <c r="AH105" s="237" t="str">
        <f>IF('EDCI Data'!AC105="","",'EDCI Data'!AC105)</f>
        <v/>
      </c>
      <c r="AI105" s="237" t="str">
        <f>IF('EDCI Data'!AD105="","",'EDCI Data'!AD105)</f>
        <v/>
      </c>
      <c r="AJ105" s="237" t="str">
        <f>IF('EDCI Data'!AE105="","",'EDCI Data'!AE105)</f>
        <v/>
      </c>
      <c r="AK105" s="237" t="str">
        <f>IF('EDCI Data'!AF105="","",'EDCI Data'!AF105)</f>
        <v/>
      </c>
      <c r="AL105" s="237" t="str">
        <f>IF('EDCI Data'!AG105="","",'EDCI Data'!AG105)</f>
        <v/>
      </c>
      <c r="AM105" s="237" t="str">
        <f>IF('EDCI Data'!AH105="","",'EDCI Data'!AH105)</f>
        <v/>
      </c>
      <c r="AN105" s="237" t="str">
        <f>IF('EDCI Data'!AI105="","",'EDCI Data'!AI105)</f>
        <v/>
      </c>
      <c r="AO105" s="237" t="str">
        <f>IF('EDCI Data'!AJ105="","",'EDCI Data'!AJ105)</f>
        <v/>
      </c>
      <c r="AP105" s="237" t="str">
        <f>IF('EDCI Data'!AK105="","",'EDCI Data'!AK105)</f>
        <v/>
      </c>
      <c r="AQ105" s="237" t="str">
        <f>IF('EDCI Data'!AL105="","",'EDCI Data'!AL105)</f>
        <v/>
      </c>
      <c r="AR105" s="237" t="str">
        <f>IF('EDCI Data'!AM105="","",'EDCI Data'!AM105)</f>
        <v/>
      </c>
      <c r="AS105" s="237" t="str">
        <f>IF('EDCI Data'!AN105="","",'EDCI Data'!AN105)</f>
        <v/>
      </c>
      <c r="AT105" s="237" t="str">
        <f>IF('EDCI Data'!AO105="","",'EDCI Data'!AO105)</f>
        <v/>
      </c>
      <c r="AU105" s="237" t="str">
        <f>IF('EDCI Data'!AP105="","",'EDCI Data'!AP105)</f>
        <v/>
      </c>
      <c r="AV105" s="237" t="str">
        <f>IF('EDCI Data'!AQ105="","",'EDCI Data'!AQ105)</f>
        <v/>
      </c>
      <c r="AW105" s="237" t="str">
        <f>IF('EDCI Data'!AR105="","",'EDCI Data'!AR105)</f>
        <v/>
      </c>
      <c r="AX105" s="237" t="str">
        <f>IF('EDCI Data'!AS105="","",'EDCI Data'!AS105)</f>
        <v/>
      </c>
      <c r="AY105" s="237" t="str">
        <f>IF('EDCI Data'!AT105="","",'EDCI Data'!AT105)</f>
        <v/>
      </c>
      <c r="AZ105" s="237" t="str">
        <f>IF('EDCI Data'!AU105="","",'EDCI Data'!AU105)</f>
        <v/>
      </c>
      <c r="BA105" s="237" t="str">
        <f>IF('EDCI Data'!AV105="","",'EDCI Data'!AV105)</f>
        <v/>
      </c>
      <c r="BB105" s="245" t="str">
        <f>IF('EDCI Data'!AW105="","",'EDCI Data'!AW105)</f>
        <v/>
      </c>
      <c r="BC105" s="245" t="str">
        <f>IF('EDCI Data'!AX105="","",'EDCI Data'!AX105)</f>
        <v/>
      </c>
      <c r="BD105" s="246" t="str">
        <f t="shared" si="135"/>
        <v/>
      </c>
      <c r="BE105" s="247" t="str">
        <f>IF('EDCI Data'!AY105="","",'EDCI Data'!AY105)</f>
        <v/>
      </c>
      <c r="BF105" s="247" t="str">
        <f>IF('EDCI Data'!AZ105="","",'EDCI Data'!AZ105)</f>
        <v/>
      </c>
      <c r="BG105" s="247" t="str">
        <f>IF('EDCI Data'!BA105="","",'EDCI Data'!BA105)</f>
        <v/>
      </c>
      <c r="BH105" s="247" t="str">
        <f>IF('EDCI Data'!BB105="","",'EDCI Data'!BB105)</f>
        <v/>
      </c>
      <c r="BI105" s="247" t="str">
        <f>IF('EDCI Data'!BC105="","",'EDCI Data'!BC105)</f>
        <v/>
      </c>
      <c r="BJ105" s="247" t="str">
        <f>IF('EDCI Data'!BD105="","",'EDCI Data'!BD105)</f>
        <v/>
      </c>
      <c r="BK105" s="247" t="str">
        <f>IF('EDCI Data'!BE105="","",'EDCI Data'!BE105)</f>
        <v/>
      </c>
      <c r="BL105" s="247" t="str">
        <f>IF('EDCI Data'!BF105="","",'EDCI Data'!BF105)</f>
        <v/>
      </c>
      <c r="BM105" s="247" t="str">
        <f>IF('EDCI Data'!BG105="","",'EDCI Data'!BG105)</f>
        <v/>
      </c>
      <c r="BN105" s="248" t="str">
        <f>IF('EDCI Data'!BH105="","",'EDCI Data'!BH105)</f>
        <v/>
      </c>
      <c r="BO105" s="248" t="str">
        <f>IF('EDCI Data'!BI105="","",'EDCI Data'!BI105)</f>
        <v/>
      </c>
      <c r="BP105" s="249" t="str">
        <f>IF('EDCI Data'!BJ105="","",'EDCI Data'!BJ105)</f>
        <v/>
      </c>
      <c r="BQ105" s="248" t="str">
        <f>IF('EDCI Data'!BK105="","",'EDCI Data'!BK105)</f>
        <v/>
      </c>
      <c r="BR105" s="248" t="str">
        <f>IF('EDCI Data'!BL105="","",'EDCI Data'!BL105)</f>
        <v/>
      </c>
      <c r="BS105" s="250" t="str">
        <f>IF('EDCI Data'!BM105="","",'EDCI Data'!BM105)</f>
        <v/>
      </c>
      <c r="BT105" s="251" t="str">
        <f>IF('EDCI Data'!BN105="","",'EDCI Data'!BN105)</f>
        <v/>
      </c>
      <c r="BU105" s="246" t="str">
        <f>IF('EDCI Data'!BO105="","",'EDCI Data'!BO105)</f>
        <v/>
      </c>
      <c r="BV105" s="252">
        <f t="shared" si="136"/>
        <v>0</v>
      </c>
      <c r="BW105" s="252">
        <f t="shared" si="137"/>
        <v>0</v>
      </c>
      <c r="BX105" s="252">
        <f t="shared" si="138"/>
        <v>0</v>
      </c>
      <c r="BY105" s="252">
        <f t="shared" si="139"/>
        <v>0</v>
      </c>
      <c r="BZ105" t="str">
        <f t="shared" si="73"/>
        <v/>
      </c>
      <c r="CA105" s="253"/>
      <c r="CB105"/>
      <c r="CC105"/>
      <c r="CD105"/>
      <c r="CE105" t="str">
        <f t="shared" si="74"/>
        <v/>
      </c>
      <c r="CF105"/>
      <c r="CG105" t="str">
        <f t="shared" si="75"/>
        <v/>
      </c>
      <c r="CH105" t="str">
        <f t="shared" si="76"/>
        <v/>
      </c>
      <c r="CI105" t="str">
        <f t="shared" si="77"/>
        <v/>
      </c>
      <c r="CJ105" t="str">
        <f t="shared" si="78"/>
        <v/>
      </c>
      <c r="CK105"/>
      <c r="CL105"/>
      <c r="CM105" t="str">
        <f t="shared" si="79"/>
        <v/>
      </c>
      <c r="CN105" t="str">
        <f t="shared" si="80"/>
        <v/>
      </c>
      <c r="CO105" t="str">
        <f t="shared" si="81"/>
        <v/>
      </c>
      <c r="CP105" t="str">
        <f t="shared" si="82"/>
        <v/>
      </c>
      <c r="CQ105"/>
      <c r="CR105" t="str" cm="1">
        <f t="array" ref="CR105">IF(COUNTIFS($BZ$10:$BZ$259,$BZ105,$I$10:$I$259,$I105+1)&gt;0,IF(X105&lt;&gt;INDEX(Y$10:Y$259,MATCH(1,INDEX(($BZ105=$BZ$10:$BZ$259)*($I$10:$I$259=$I105+1),0,1),0)),"Number of FTEs in previous year do not align with Number of FTEs in current year across years, by definition these should be equal. Please check and update if required. "&amp;CHAR(10),""),"")</f>
        <v/>
      </c>
      <c r="CS105" t="str" cm="1">
        <f t="array" ref="CS105">IF(COUNTIFS($BZ$10:$BZ$259,$BZ105,$I$10:$I$259,$I105-1)&gt;0,IF(Y105&lt;&gt;INDEX(X$10:X$259,MATCH(1,INDEX(($BZ105=$BZ$10:$BZ$259)*($I$10:$I$259=$I105-1),0,1),0)),"Number of FTEs in previous year do not align with Number of FTEs in current year across years, by definition these should be equal. Please check and update if required. "&amp;CHAR(10),""),"")</f>
        <v/>
      </c>
      <c r="CT105" t="str">
        <f t="shared" si="83"/>
        <v/>
      </c>
      <c r="CU105" t="str">
        <f t="shared" si="84"/>
        <v/>
      </c>
      <c r="CV105"/>
      <c r="CW105" t="str">
        <f t="shared" si="85"/>
        <v/>
      </c>
      <c r="CX105"/>
      <c r="CY105" t="str">
        <f t="shared" si="86"/>
        <v/>
      </c>
      <c r="CZ105"/>
      <c r="DA105" t="str">
        <f t="shared" si="87"/>
        <v/>
      </c>
      <c r="DB105"/>
      <c r="DC105"/>
      <c r="DD105"/>
      <c r="DE105"/>
      <c r="DF105"/>
      <c r="DG105"/>
      <c r="DH105"/>
      <c r="DI105"/>
      <c r="DJ105"/>
      <c r="DK105"/>
      <c r="DL105"/>
      <c r="DM105"/>
      <c r="DN105"/>
      <c r="DO105"/>
      <c r="DP105"/>
      <c r="DQ105"/>
      <c r="DR105"/>
      <c r="DS105"/>
      <c r="DT105"/>
      <c r="DU105"/>
      <c r="DV105"/>
      <c r="DW105"/>
      <c r="DX105" t="str">
        <f t="shared" si="88"/>
        <v/>
      </c>
      <c r="DY105" t="str">
        <f t="shared" si="89"/>
        <v/>
      </c>
      <c r="DZ105" t="str">
        <f t="shared" si="90"/>
        <v/>
      </c>
      <c r="EA105" t="str">
        <f t="shared" si="91"/>
        <v/>
      </c>
      <c r="EB105" t="str">
        <f t="shared" si="92"/>
        <v/>
      </c>
      <c r="EC105" t="str">
        <f t="shared" si="93"/>
        <v/>
      </c>
      <c r="ED105" t="str">
        <f t="shared" si="94"/>
        <v/>
      </c>
      <c r="EE105" t="str">
        <f t="shared" si="95"/>
        <v/>
      </c>
      <c r="EF105" t="str">
        <f t="shared" si="96"/>
        <v/>
      </c>
      <c r="EG105" t="str">
        <f t="shared" si="97"/>
        <v/>
      </c>
      <c r="EH105" t="str">
        <f t="shared" si="98"/>
        <v/>
      </c>
      <c r="EI105" t="str">
        <f t="shared" si="99"/>
        <v/>
      </c>
      <c r="EJ105"/>
      <c r="EK105"/>
      <c r="EL105"/>
      <c r="EM105"/>
      <c r="EN105"/>
      <c r="EO105"/>
      <c r="EP105"/>
      <c r="EQ105" t="str">
        <f t="shared" si="100"/>
        <v/>
      </c>
      <c r="ER105" t="str">
        <f t="shared" si="101"/>
        <v/>
      </c>
      <c r="ES105" t="str">
        <f t="shared" si="102"/>
        <v/>
      </c>
      <c r="ET105"/>
      <c r="EU105" t="str">
        <f t="shared" si="103"/>
        <v/>
      </c>
      <c r="EV105"/>
      <c r="EW105" t="str">
        <f t="shared" si="104"/>
        <v/>
      </c>
      <c r="EX105"/>
      <c r="EY105" t="str">
        <f t="shared" si="105"/>
        <v/>
      </c>
      <c r="EZ105"/>
      <c r="FA105"/>
      <c r="FB105"/>
      <c r="FC105"/>
      <c r="FD105"/>
      <c r="FE105"/>
      <c r="FF105"/>
      <c r="FG105"/>
      <c r="FH105"/>
      <c r="FI105"/>
      <c r="FJ105"/>
      <c r="FK105"/>
      <c r="FL105"/>
      <c r="FM105"/>
      <c r="FN105"/>
      <c r="FO105"/>
      <c r="FP105"/>
      <c r="FQ105"/>
      <c r="FR105"/>
      <c r="FS105"/>
      <c r="FT105"/>
      <c r="FU105"/>
      <c r="FV105" t="str">
        <f t="shared" si="106"/>
        <v/>
      </c>
      <c r="FW105" t="str">
        <f t="shared" si="107"/>
        <v/>
      </c>
      <c r="FX105"/>
      <c r="FY105" t="str">
        <f t="shared" si="108"/>
        <v/>
      </c>
      <c r="FZ105" t="str">
        <f t="shared" si="109"/>
        <v/>
      </c>
      <c r="GA105" t="str">
        <f t="shared" si="110"/>
        <v/>
      </c>
      <c r="GB105" t="str">
        <f t="shared" si="111"/>
        <v/>
      </c>
      <c r="GC105" t="str">
        <f t="shared" si="112"/>
        <v/>
      </c>
      <c r="GD105" t="str">
        <f t="shared" si="113"/>
        <v/>
      </c>
      <c r="GE105" t="str">
        <f t="shared" si="114"/>
        <v/>
      </c>
      <c r="GF105" t="str">
        <f t="shared" si="115"/>
        <v/>
      </c>
      <c r="GG105" t="str">
        <f t="shared" si="116"/>
        <v/>
      </c>
      <c r="GH105"/>
      <c r="GI105"/>
      <c r="GJ105"/>
      <c r="GK105"/>
      <c r="GL105"/>
      <c r="GM105"/>
      <c r="GN105"/>
      <c r="GO105"/>
      <c r="GP105" t="str">
        <f t="shared" si="117"/>
        <v/>
      </c>
      <c r="GQ105" t="str">
        <f t="shared" si="118"/>
        <v/>
      </c>
      <c r="GR105"/>
      <c r="GS105" t="str">
        <f t="shared" si="119"/>
        <v/>
      </c>
      <c r="GT105"/>
      <c r="GU105" t="str">
        <f t="shared" si="120"/>
        <v/>
      </c>
      <c r="GV105"/>
      <c r="GW105" t="str">
        <f t="shared" si="121"/>
        <v/>
      </c>
      <c r="GX105"/>
      <c r="GY105"/>
      <c r="GZ105"/>
      <c r="HA105"/>
      <c r="HB105"/>
      <c r="HC105"/>
      <c r="HD105"/>
      <c r="HE105"/>
      <c r="HF105"/>
      <c r="HG105"/>
      <c r="HH105"/>
      <c r="HI105"/>
      <c r="HJ105"/>
      <c r="HK105"/>
      <c r="HL105"/>
      <c r="HM105"/>
      <c r="HN105"/>
      <c r="HO105"/>
      <c r="HP105"/>
      <c r="HQ105"/>
      <c r="HR105"/>
      <c r="HS105"/>
      <c r="HT105" t="str">
        <f t="shared" si="122"/>
        <v/>
      </c>
      <c r="HU105" t="str">
        <f t="shared" si="123"/>
        <v/>
      </c>
      <c r="HV105"/>
      <c r="HW105"/>
      <c r="HX105"/>
      <c r="HY105"/>
      <c r="HZ105"/>
      <c r="IA105"/>
      <c r="IB105"/>
      <c r="IC105"/>
      <c r="ID105"/>
      <c r="IE105" t="str">
        <f t="shared" si="124"/>
        <v/>
      </c>
      <c r="IF105"/>
      <c r="IG105"/>
      <c r="IH105"/>
      <c r="II105"/>
      <c r="IJ105"/>
      <c r="IK105"/>
      <c r="IL105"/>
      <c r="IM105"/>
      <c r="IN105"/>
      <c r="IO105"/>
      <c r="IP105"/>
      <c r="IQ105" t="str">
        <f t="shared" si="125"/>
        <v/>
      </c>
      <c r="IR105"/>
      <c r="IS105" t="str">
        <f t="shared" si="126"/>
        <v/>
      </c>
      <c r="IT105"/>
      <c r="IU105" t="str">
        <f t="shared" si="127"/>
        <v/>
      </c>
      <c r="IV105"/>
      <c r="IW105"/>
      <c r="IX105"/>
      <c r="IY105"/>
      <c r="IZ105"/>
      <c r="JA105"/>
      <c r="JB105"/>
      <c r="JC105"/>
      <c r="JD105"/>
      <c r="JE105"/>
      <c r="JF105"/>
      <c r="JG105"/>
      <c r="JH105"/>
      <c r="JI105"/>
      <c r="JJ105"/>
      <c r="JK105"/>
      <c r="JL105"/>
      <c r="JM105"/>
      <c r="JN105"/>
      <c r="JO105"/>
      <c r="JP105"/>
      <c r="JQ105"/>
      <c r="JR105" t="str">
        <f t="shared" si="128"/>
        <v/>
      </c>
      <c r="JS105" t="str">
        <f t="shared" si="129"/>
        <v/>
      </c>
      <c r="JT105"/>
      <c r="JU105"/>
      <c r="JV105"/>
      <c r="JW105"/>
      <c r="JX105"/>
      <c r="JY105"/>
      <c r="JZ105"/>
      <c r="KA105"/>
      <c r="KB105"/>
      <c r="KC105" t="str">
        <f t="shared" si="130"/>
        <v/>
      </c>
      <c r="KD105"/>
      <c r="KE105"/>
      <c r="KF105"/>
      <c r="KG105"/>
      <c r="KH105"/>
      <c r="KI105"/>
      <c r="KJ105"/>
      <c r="KK105"/>
      <c r="KL105" t="str">
        <f>IF(CT105=1,KL$8&amp;IF(SUM(CU105:$EQ105)=0,"",", "),"")</f>
        <v/>
      </c>
      <c r="KM105" t="str">
        <f>IF(CU105=1,KM$8&amp;IF(SUM(CV105:$EQ105)=0,"",", "),"")</f>
        <v/>
      </c>
      <c r="KN105" t="str">
        <f>IF(CV105=1,KN$8&amp;IF(SUM(CW105:$EQ105)=0,"",", "),"")</f>
        <v/>
      </c>
      <c r="KO105" t="str">
        <f>IF(CW105=1,KO$8&amp;IF(SUM(CX105:$EQ105)=0,"",", "),"")</f>
        <v/>
      </c>
      <c r="KP105" t="str">
        <f>IF(CX105=1,KP$8&amp;IF(SUM(CY105:$EQ105)=0,"",", "),"")</f>
        <v/>
      </c>
      <c r="KQ105" t="str">
        <f>IF(CY105=1,KQ$8&amp;IF(SUM(CZ105:$EQ105)=0,"",", "),"")</f>
        <v/>
      </c>
      <c r="KR105" t="str">
        <f>IF(CZ105=1,KR$8&amp;IF(SUM(DA105:$EQ105)=0,"",", "),"")</f>
        <v/>
      </c>
      <c r="KS105" t="str">
        <f>IF(DA105=1,KS$8&amp;IF(SUM(DB105:$EQ105)=0,"",", "),"")</f>
        <v/>
      </c>
      <c r="KT105" t="str">
        <f>IF(DB105=1,KT$8&amp;IF(SUM(DC105:$EQ105)=0,"",", "),"")</f>
        <v/>
      </c>
      <c r="KU105" t="str">
        <f>IF(DC105=1,KU$8&amp;IF(SUM(DD105:$EQ105)=0,"",", "),"")</f>
        <v/>
      </c>
      <c r="KV105" t="str">
        <f>IF(DD105=1,KV$8&amp;IF(SUM(DE105:$EQ105)=0,"",", "),"")</f>
        <v/>
      </c>
      <c r="KW105" t="str">
        <f>IF(DE105=1,KW$8&amp;IF(SUM(DF105:$EQ105)=0,"",", "),"")</f>
        <v/>
      </c>
      <c r="KX105" t="str">
        <f>IF(DF105=1,KX$8&amp;IF(SUM(DG105:$EQ105)=0,"",", "),"")</f>
        <v/>
      </c>
      <c r="KY105" t="str">
        <f>IF(DG105=1,KY$8&amp;IF(SUM(DH105:$EQ105)=0,"",", "),"")</f>
        <v/>
      </c>
      <c r="KZ105" t="str">
        <f>IF(DH105=1,KZ$8&amp;IF(SUM(DI105:$EQ105)=0,"",", "),"")</f>
        <v/>
      </c>
      <c r="LA105" t="str">
        <f>IF(DI105=1,LA$8&amp;IF(SUM(DJ105:$EQ105)=0,"",", "),"")</f>
        <v/>
      </c>
      <c r="LB105" t="str">
        <f>IF(DJ105=1,LB$8&amp;IF(SUM(DK105:$EQ105)=0,"",", "),"")</f>
        <v/>
      </c>
      <c r="LC105" t="str">
        <f>IF(DK105=1,LC$8&amp;IF(SUM(DL105:$EQ105)=0,"",", "),"")</f>
        <v/>
      </c>
      <c r="LD105" t="str">
        <f>IF(DL105=1,LD$8&amp;IF(SUM(DM105:$EQ105)=0,"",", "),"")</f>
        <v/>
      </c>
      <c r="LE105" t="str">
        <f>IF(DM105=1,LE$8&amp;IF(SUM(DN105:$EQ105)=0,"",", "),"")</f>
        <v/>
      </c>
      <c r="LF105" t="str">
        <f>IF(DN105=1,LF$8&amp;IF(SUM(DO105:$EQ105)=0,"",", "),"")</f>
        <v/>
      </c>
      <c r="LG105" t="str">
        <f>IF(DO105=1,LG$8&amp;IF(SUM(DP105:$EQ105)=0,"",", "),"")</f>
        <v/>
      </c>
      <c r="LH105" t="str">
        <f>IF(DP105=1,LH$8&amp;IF(SUM(DQ105:$EQ105)=0,"",", "),"")</f>
        <v/>
      </c>
      <c r="LI105" t="str">
        <f>IF(DQ105=1,LI$8&amp;IF(SUM(DR105:$EQ105)=0,"",", "),"")</f>
        <v/>
      </c>
      <c r="LJ105" t="str">
        <f>IF(DR105=1,LJ$8&amp;IF(SUM(DS105:$EQ105)=0,"",", "),"")</f>
        <v/>
      </c>
      <c r="LK105" t="str">
        <f>IF(DS105=1,LK$8&amp;IF(SUM(DT105:$EQ105)=0,"",", "),"")</f>
        <v/>
      </c>
      <c r="LL105" t="str">
        <f>IF(DT105=1,LL$8&amp;IF(SUM(DU105:$EQ105)=0,"",", "),"")</f>
        <v/>
      </c>
      <c r="LM105" t="str">
        <f>IF(DU105=1,LM$8&amp;IF(SUM(DV105:$EQ105)=0,"",", "),"")</f>
        <v/>
      </c>
      <c r="LN105" t="str">
        <f>IF(DV105=1,LN$8&amp;IF(SUM(DW105:$EQ105)=0,"",", "),"")</f>
        <v/>
      </c>
      <c r="LO105" t="str">
        <f>IF(DW105=1,LO$8&amp;IF(SUM(DX105:$EQ105)=0,"",", "),"")</f>
        <v/>
      </c>
      <c r="LP105" t="str">
        <f>IF(DX105=1,LP$8&amp;IF(SUM(DY105:$EQ105)=0,"",", "),"")</f>
        <v/>
      </c>
      <c r="LQ105" t="str">
        <f>IF(DY105=1,LQ$8&amp;IF(SUM(DZ105:$EQ105)=0,"",", "),"")</f>
        <v/>
      </c>
      <c r="LR105" t="str">
        <f>IF(DZ105=1,LR$8&amp;IF(SUM(EA105:$EQ105)=0,"",", "),"")</f>
        <v/>
      </c>
      <c r="LS105" t="str">
        <f>IF(EA105=1,LS$8&amp;IF(SUM(EB105:$EQ105)=0,"",", "),"")</f>
        <v/>
      </c>
      <c r="LT105" t="str">
        <f>IF(EB105=1,LT$8&amp;IF(SUM(EC105:$EQ105)=0,"",", "),"")</f>
        <v/>
      </c>
      <c r="LU105" t="str">
        <f>IF(EC105=1,LU$8&amp;IF(SUM(ED105:$EQ105)=0,"",", "),"")</f>
        <v/>
      </c>
      <c r="LV105" t="str">
        <f>IF(ED105=1,LV$8&amp;IF(SUM(EE105:$EQ105)=0,"",", "),"")</f>
        <v/>
      </c>
      <c r="LW105" t="str">
        <f>IF(EE105=1,LW$8&amp;IF(SUM(EF105:$EQ105)=0,"",", "),"")</f>
        <v/>
      </c>
      <c r="LX105" t="str">
        <f>IF(EF105=1,LX$8&amp;IF(SUM(EG105:$EQ105)=0,"",", "),"")</f>
        <v/>
      </c>
      <c r="LY105" t="str">
        <f>IF(EG105=1,LY$8&amp;IF(SUM(EH105:$EQ105)=0,"",", "),"")</f>
        <v/>
      </c>
      <c r="LZ105" t="str">
        <f>IF(EH105=1,LZ$8&amp;IF(SUM(EI105:$EQ105)=0,"",", "),"")</f>
        <v/>
      </c>
      <c r="MA105" t="str">
        <f>IF(EI105=1,MA$8&amp;IF(SUM(EJ105:$EQ105)=0,"",", "),"")</f>
        <v/>
      </c>
      <c r="MB105" t="str">
        <f>IF(EJ105=1,MB$8&amp;IF(SUM(EK105:$EQ105)=0,"",", "),"")</f>
        <v/>
      </c>
      <c r="MC105" t="str">
        <f>IF(EK105=1,MC$8&amp;IF(SUM(EL105:$EQ105)=0,"",", "),"")</f>
        <v/>
      </c>
      <c r="MD105" t="str">
        <f>IF(EL105=1,MD$8&amp;IF(SUM(EM105:$EQ105)=0,"",", "),"")</f>
        <v/>
      </c>
      <c r="ME105" t="str">
        <f>IF(EM105=1,ME$8&amp;IF(SUM(EN105:$EQ105)=0,"",", "),"")</f>
        <v/>
      </c>
      <c r="MF105" t="str">
        <f>IF(EN105=1,MF$8&amp;IF(SUM(EO105:$EQ105)=0,"",", "),"")</f>
        <v/>
      </c>
      <c r="MG105" t="str">
        <f>IF(EO105=1,MG$8&amp;IF(SUM(EP105:$EQ105)=0,"",", "),"")</f>
        <v/>
      </c>
      <c r="MH105" t="str">
        <f>IF(EP105=1,MH$8&amp;IF(SUM(EQ105:$EQ105)=0,"",", "),"")</f>
        <v/>
      </c>
      <c r="MI105" t="str">
        <f t="shared" si="140"/>
        <v/>
      </c>
      <c r="MJ105" t="str">
        <f>IF(ER105=1,MJ$8&amp;IF(SUM(ES105:$GO105)=0,"",", "),"")</f>
        <v/>
      </c>
      <c r="MK105" t="str">
        <f>IF(ES105=1,MK$8&amp;IF(SUM(ET105:$GO105)=0,"",", "),"")</f>
        <v/>
      </c>
      <c r="ML105" t="str">
        <f>IF(ET105=1,ML$8&amp;IF(SUM(EU105:$GO105)=0,"",", "),"")</f>
        <v/>
      </c>
      <c r="MM105" t="str">
        <f>IF(EU105=1,MM$8&amp;IF(SUM(EV105:$GO105)=0,"",", "),"")</f>
        <v/>
      </c>
      <c r="MN105" t="str">
        <f>IF(EV105=1,MN$8&amp;IF(SUM(EW105:$GO105)=0,"",", "),"")</f>
        <v/>
      </c>
      <c r="MO105" t="str">
        <f>IF(EW105=1,MO$8&amp;IF(SUM(EX105:$GO105)=0,"",", "),"")</f>
        <v/>
      </c>
      <c r="MP105" t="str">
        <f>IF(EX105=1,MP$8&amp;IF(SUM(EY105:$GO105)=0,"",", "),"")</f>
        <v/>
      </c>
      <c r="MQ105" t="str">
        <f>IF(EY105=1,MQ$8&amp;IF(SUM(EZ105:$GO105)=0,"",", "),"")</f>
        <v/>
      </c>
      <c r="MR105" t="str">
        <f>IF(EZ105=1,MR$8&amp;IF(SUM(FA105:$GO105)=0,"",", "),"")</f>
        <v/>
      </c>
      <c r="MS105" t="str">
        <f>IF(FA105=1,MS$8&amp;IF(SUM(FB105:$GO105)=0,"",", "),"")</f>
        <v/>
      </c>
      <c r="MT105" t="str">
        <f>IF(FB105=1,MT$8&amp;IF(SUM(FC105:$GO105)=0,"",", "),"")</f>
        <v/>
      </c>
      <c r="MU105" t="str">
        <f>IF(FC105=1,MU$8&amp;IF(SUM(FD105:$GO105)=0,"",", "),"")</f>
        <v/>
      </c>
      <c r="MV105" t="str">
        <f>IF(FD105=1,MV$8&amp;IF(SUM(FE105:$GO105)=0,"",", "),"")</f>
        <v/>
      </c>
      <c r="MW105" t="str">
        <f>IF(FE105=1,MW$8&amp;IF(SUM(FF105:$GO105)=0,"",", "),"")</f>
        <v/>
      </c>
      <c r="MX105" t="str">
        <f>IF(FF105=1,MX$8&amp;IF(SUM(FG105:$GO105)=0,"",", "),"")</f>
        <v/>
      </c>
      <c r="MY105" t="str">
        <f>IF(FG105=1,MY$8&amp;IF(SUM(FH105:$GO105)=0,"",", "),"")</f>
        <v/>
      </c>
      <c r="MZ105" t="str">
        <f>IF(FH105=1,MZ$8&amp;IF(SUM(FI105:$GO105)=0,"",", "),"")</f>
        <v/>
      </c>
      <c r="NA105" t="str">
        <f>IF(FI105=1,NA$8&amp;IF(SUM(FJ105:$GO105)=0,"",", "),"")</f>
        <v/>
      </c>
      <c r="NB105" t="str">
        <f>IF(FJ105=1,NB$8&amp;IF(SUM(FK105:$GO105)=0,"",", "),"")</f>
        <v/>
      </c>
      <c r="NC105" t="str">
        <f>IF(FK105=1,NC$8&amp;IF(SUM(FL105:$GO105)=0,"",", "),"")</f>
        <v/>
      </c>
      <c r="ND105" t="str">
        <f>IF(FL105=1,ND$8&amp;IF(SUM(FM105:$GO105)=0,"",", "),"")</f>
        <v/>
      </c>
      <c r="NE105" t="str">
        <f>IF(FM105=1,NE$8&amp;IF(SUM(FN105:$GO105)=0,"",", "),"")</f>
        <v/>
      </c>
      <c r="NF105" t="str">
        <f>IF(FN105=1,NF$8&amp;IF(SUM(FO105:$GO105)=0,"",", "),"")</f>
        <v/>
      </c>
      <c r="NG105" t="str">
        <f>IF(FO105=1,NG$8&amp;IF(SUM(FP105:$GO105)=0,"",", "),"")</f>
        <v/>
      </c>
      <c r="NH105" t="str">
        <f>IF(FP105=1,NH$8&amp;IF(SUM(FQ105:$GO105)=0,"",", "),"")</f>
        <v/>
      </c>
      <c r="NI105" t="str">
        <f>IF(FQ105=1,NI$8&amp;IF(SUM(FR105:$GO105)=0,"",", "),"")</f>
        <v/>
      </c>
      <c r="NJ105" t="str">
        <f>IF(FR105=1,NJ$8&amp;IF(SUM(FS105:$GO105)=0,"",", "),"")</f>
        <v/>
      </c>
      <c r="NK105" t="str">
        <f>IF(FS105=1,NK$8&amp;IF(SUM(FT105:$GO105)=0,"",", "),"")</f>
        <v/>
      </c>
      <c r="NL105" t="str">
        <f>IF(FT105=1,NL$8&amp;IF(SUM(FU105:$GO105)=0,"",", "),"")</f>
        <v/>
      </c>
      <c r="NM105" t="str">
        <f>IF(FU105=1,NM$8&amp;IF(SUM(FV105:$GO105)=0,"",", "),"")</f>
        <v/>
      </c>
      <c r="NN105" t="str">
        <f>IF(FV105=1,NN$8&amp;IF(SUM(FW105:$GO105)=0,"",", "),"")</f>
        <v/>
      </c>
      <c r="NO105" t="str">
        <f>IF(FW105=1,NO$8&amp;IF(SUM(FX105:$GO105)=0,"",", "),"")</f>
        <v/>
      </c>
      <c r="NP105" t="str">
        <f>IF(FX105=1,NP$8&amp;IF(SUM(FY105:$GO105)=0,"",", "),"")</f>
        <v/>
      </c>
      <c r="NQ105" t="str">
        <f>IF(FY105=1,NQ$8&amp;IF(SUM(FZ105:$GO105)=0,"",", "),"")</f>
        <v/>
      </c>
      <c r="NR105" t="str">
        <f>IF(FZ105=1,NR$8&amp;IF(SUM(GA105:$GO105)=0,"",", "),"")</f>
        <v/>
      </c>
      <c r="NS105" t="str">
        <f>IF(GA105=1,NS$8&amp;IF(SUM(GB105:$GO105)=0,"",", "),"")</f>
        <v/>
      </c>
      <c r="NT105" t="str">
        <f>IF(GB105=1,NT$8&amp;IF(SUM(GC105:$GO105)=0,"",", "),"")</f>
        <v/>
      </c>
      <c r="NU105" t="str">
        <f>IF(GC105=1,NU$8&amp;IF(SUM(GD105:$GO105)=0,"",", "),"")</f>
        <v/>
      </c>
      <c r="NV105" t="str">
        <f>IF(GD105=1,NV$8&amp;IF(SUM(GE105:$GO105)=0,"",", "),"")</f>
        <v/>
      </c>
      <c r="NW105" t="str">
        <f>IF(GE105=1,NW$8&amp;IF(SUM(GF105:$GO105)=0,"",", "),"")</f>
        <v/>
      </c>
      <c r="NX105" t="str">
        <f>IF(GF105=1,NX$8&amp;IF(SUM(GG105:$GO105)=0,"",", "),"")</f>
        <v/>
      </c>
      <c r="NY105" t="str">
        <f>IF(GG105=1,NY$8&amp;IF(SUM(GH105:$GO105)=0,"",", "),"")</f>
        <v/>
      </c>
      <c r="NZ105" t="str">
        <f>IF(GH105=1,NZ$8&amp;IF(SUM(GI105:$GO105)=0,"",", "),"")</f>
        <v/>
      </c>
      <c r="OA105" t="str">
        <f>IF(GI105=1,OA$8&amp;IF(SUM(GJ105:$GO105)=0,"",", "),"")</f>
        <v/>
      </c>
      <c r="OB105" t="str">
        <f>IF(GJ105=1,OB$8&amp;IF(SUM(GK105:$GO105)=0,"",", "),"")</f>
        <v/>
      </c>
      <c r="OC105" t="str">
        <f>IF(GK105=1,OC$8&amp;IF(SUM(GL105:$GO105)=0,"",", "),"")</f>
        <v/>
      </c>
      <c r="OD105" t="str">
        <f>IF(GL105=1,OD$8&amp;IF(SUM(GM105:$GO105)=0,"",", "),"")</f>
        <v/>
      </c>
      <c r="OE105" t="str">
        <f>IF(GM105=1,OE$8&amp;IF(SUM(GN105:$GO105)=0,"",", "),"")</f>
        <v/>
      </c>
      <c r="OF105" t="str">
        <f>IF(GN105=1,OF$8&amp;IF(SUM(GO105:$GO105)=0,"",", "),"")</f>
        <v/>
      </c>
      <c r="OG105" t="str">
        <f t="shared" si="141"/>
        <v/>
      </c>
      <c r="OH105" t="str">
        <f>IF(GP105=1,OH$8&amp;IF(SUM(GQ105:$IM105)=0,"",", "),"")</f>
        <v/>
      </c>
      <c r="OI105" t="str">
        <f>IF(GQ105=1,OI$8&amp;IF(SUM(GR105:$IM105)=0,"",", "),"")</f>
        <v/>
      </c>
      <c r="OJ105" t="str">
        <f>IF(GR105=1,OJ$8&amp;IF(SUM(GS105:$IM105)=0,"",", "),"")</f>
        <v/>
      </c>
      <c r="OK105" t="str">
        <f>IF(GS105=1,OK$8&amp;IF(SUM(GT105:$IM105)=0,"",", "),"")</f>
        <v/>
      </c>
      <c r="OL105" t="str">
        <f>IF(GT105=1,OL$8&amp;IF(SUM(GU105:$IM105)=0,"",", "),"")</f>
        <v/>
      </c>
      <c r="OM105" t="str">
        <f>IF(GU105=1,OM$8&amp;IF(SUM(GV105:$IM105)=0,"",", "),"")</f>
        <v/>
      </c>
      <c r="ON105" t="str">
        <f>IF(GV105=1,ON$8&amp;IF(SUM(GW105:$IM105)=0,"",", "),"")</f>
        <v/>
      </c>
      <c r="OO105" t="str">
        <f>IF(GW105=1,OO$8&amp;IF(SUM(GX105:$IM105)=0,"",", "),"")</f>
        <v/>
      </c>
      <c r="OP105" t="str">
        <f>IF(GX105=1,OP$8&amp;IF(SUM(GY105:$IM105)=0,"",", "),"")</f>
        <v/>
      </c>
      <c r="OQ105" t="str">
        <f>IF(GY105=1,OQ$8&amp;IF(SUM(GZ105:$IM105)=0,"",", "),"")</f>
        <v/>
      </c>
      <c r="OR105" t="str">
        <f>IF(GZ105=1,OR$8&amp;IF(SUM(HA105:$IM105)=0,"",", "),"")</f>
        <v/>
      </c>
      <c r="OS105" t="str">
        <f>IF(HA105=1,OS$8&amp;IF(SUM(HB105:$IM105)=0,"",", "),"")</f>
        <v/>
      </c>
      <c r="OT105" t="str">
        <f>IF(HB105=1,OT$8&amp;IF(SUM(HC105:$IM105)=0,"",", "),"")</f>
        <v/>
      </c>
      <c r="OU105" t="str">
        <f>IF(HC105=1,OU$8&amp;IF(SUM(HD105:$IM105)=0,"",", "),"")</f>
        <v/>
      </c>
      <c r="OV105" t="str">
        <f>IF(HD105=1,OV$8&amp;IF(SUM(HE105:$IM105)=0,"",", "),"")</f>
        <v/>
      </c>
      <c r="OW105" t="str">
        <f>IF(HE105=1,OW$8&amp;IF(SUM(HF105:$IM105)=0,"",", "),"")</f>
        <v/>
      </c>
      <c r="OX105" t="str">
        <f>IF(HF105=1,OX$8&amp;IF(SUM(HG105:$IM105)=0,"",", "),"")</f>
        <v/>
      </c>
      <c r="OY105" t="str">
        <f>IF(HG105=1,OY$8&amp;IF(SUM(HH105:$IM105)=0,"",", "),"")</f>
        <v/>
      </c>
      <c r="OZ105" t="str">
        <f>IF(HH105=1,OZ$8&amp;IF(SUM(HI105:$IM105)=0,"",", "),"")</f>
        <v/>
      </c>
      <c r="PA105" t="str">
        <f>IF(HI105=1,PA$8&amp;IF(SUM(HJ105:$IM105)=0,"",", "),"")</f>
        <v/>
      </c>
      <c r="PB105" t="str">
        <f>IF(HJ105=1,PB$8&amp;IF(SUM(HK105:$IM105)=0,"",", "),"")</f>
        <v/>
      </c>
      <c r="PC105" t="str">
        <f>IF(HK105=1,PC$8&amp;IF(SUM(HL105:$IM105)=0,"",", "),"")</f>
        <v/>
      </c>
      <c r="PD105" t="str">
        <f>IF(HL105=1,PD$8&amp;IF(SUM(HM105:$IM105)=0,"",", "),"")</f>
        <v/>
      </c>
      <c r="PE105" t="str">
        <f>IF(HM105=1,PE$8&amp;IF(SUM(HN105:$IM105)=0,"",", "),"")</f>
        <v/>
      </c>
      <c r="PF105" t="str">
        <f>IF(HN105=1,PF$8&amp;IF(SUM(HO105:$IM105)=0,"",", "),"")</f>
        <v/>
      </c>
      <c r="PG105" t="str">
        <f>IF(HO105=1,PG$8&amp;IF(SUM(HP105:$IM105)=0,"",", "),"")</f>
        <v/>
      </c>
      <c r="PH105" t="str">
        <f>IF(HP105=1,PH$8&amp;IF(SUM(HQ105:$IM105)=0,"",", "),"")</f>
        <v/>
      </c>
      <c r="PI105" t="str">
        <f>IF(HQ105=1,PI$8&amp;IF(SUM(HR105:$IM105)=0,"",", "),"")</f>
        <v/>
      </c>
      <c r="PJ105" t="str">
        <f>IF(HR105=1,PJ$8&amp;IF(SUM(HS105:$IM105)=0,"",", "),"")</f>
        <v/>
      </c>
      <c r="PK105" t="str">
        <f>IF(HS105=1,PK$8&amp;IF(SUM(HT105:$IM105)=0,"",", "),"")</f>
        <v/>
      </c>
      <c r="PL105" t="str">
        <f>IF(HT105=1,PL$8&amp;IF(SUM(HU105:$IM105)=0,"",", "),"")</f>
        <v/>
      </c>
      <c r="PM105" t="str">
        <f>IF(HU105=1,PM$8&amp;IF(SUM(HV105:$IM105)=0,"",", "),"")</f>
        <v/>
      </c>
      <c r="PN105" t="str">
        <f>IF(HV105=1,PN$8&amp;IF(SUM(HW105:$IM105)=0,"",", "),"")</f>
        <v/>
      </c>
      <c r="PO105" t="str">
        <f>IF(HW105=1,PO$8&amp;IF(SUM(HX105:$IM105)=0,"",", "),"")</f>
        <v/>
      </c>
      <c r="PP105" t="str">
        <f>IF(HX105=1,PP$8&amp;IF(SUM(HY105:$IM105)=0,"",", "),"")</f>
        <v/>
      </c>
      <c r="PQ105" t="str">
        <f>IF(HY105=1,PQ$8&amp;IF(SUM(HZ105:$IM105)=0,"",", "),"")</f>
        <v/>
      </c>
      <c r="PR105" t="str">
        <f>IF(HZ105=1,PR$8&amp;IF(SUM(IA105:$IM105)=0,"",", "),"")</f>
        <v/>
      </c>
      <c r="PS105" t="str">
        <f>IF(IA105=1,PS$8&amp;IF(SUM(IB105:$IM105)=0,"",", "),"")</f>
        <v/>
      </c>
      <c r="PT105" t="str">
        <f>IF(IB105=1,PT$8&amp;IF(SUM(IC105:$IM105)=0,"",", "),"")</f>
        <v/>
      </c>
      <c r="PU105" t="str">
        <f>IF(IC105=1,PU$8&amp;IF(SUM(ID105:$IM105)=0,"",", "),"")</f>
        <v/>
      </c>
      <c r="PV105" t="str">
        <f>IF(ID105=1,PV$8&amp;IF(SUM(IE105:$IM105)=0,"",", "),"")</f>
        <v/>
      </c>
      <c r="PW105" t="str">
        <f>IF(IE105=1,PW$8&amp;IF(SUM(IF105:$IM105)=0,"",", "),"")</f>
        <v/>
      </c>
      <c r="PX105" t="str">
        <f>IF(IF105=1,PX$8&amp;IF(SUM(IG105:$IM105)=0,"",", "),"")</f>
        <v/>
      </c>
      <c r="PY105" t="str">
        <f>IF(IG105=1,PY$8&amp;IF(SUM(IH105:$IM105)=0,"",", "),"")</f>
        <v/>
      </c>
      <c r="PZ105" t="str">
        <f>IF(IH105=1,PZ$8&amp;IF(SUM(II105:$IM105)=0,"",", "),"")</f>
        <v/>
      </c>
      <c r="QA105" t="str">
        <f>IF(II105=1,QA$8&amp;IF(SUM(IJ105:$IM105)=0,"",", "),"")</f>
        <v/>
      </c>
      <c r="QB105" t="str">
        <f>IF(IJ105=1,QB$8&amp;IF(SUM(IK105:$IM105)=0,"",", "),"")</f>
        <v/>
      </c>
      <c r="QC105" t="str">
        <f>IF(IK105=1,QC$8&amp;IF(SUM(IL105:$IM105)=0,"",", "),"")</f>
        <v/>
      </c>
      <c r="QD105" t="str">
        <f>IF(IL105=1,QD$8&amp;IF(SUM(IM105:$IM105)=0,"",", "),"")</f>
        <v/>
      </c>
      <c r="QE105" t="str">
        <f t="shared" si="142"/>
        <v/>
      </c>
      <c r="QF105" t="str">
        <f>IF(IN105=1,QF$8&amp;IF(SUM(IO105:$KK105)=0,"",", "),"")</f>
        <v/>
      </c>
      <c r="QG105" t="str">
        <f>IF(IO105=1,QG$8&amp;IF(SUM(IP105:$KK105)=0,"",", "),"")</f>
        <v/>
      </c>
      <c r="QH105" t="str">
        <f>IF(IP105=1,QH$8&amp;IF(SUM(IQ105:$KK105)=0,"",", "),"")</f>
        <v/>
      </c>
      <c r="QI105" t="str">
        <f>IF(IQ105=1,QI$8&amp;IF(SUM(IR105:$KK105)=0,"",", "),"")</f>
        <v/>
      </c>
      <c r="QJ105" t="str">
        <f>IF(IR105=1,QJ$8&amp;IF(SUM(IS105:$KK105)=0,"",", "),"")</f>
        <v/>
      </c>
      <c r="QK105" t="str">
        <f>IF(IS105=1,QK$8&amp;IF(SUM(IT105:$KK105)=0,"",", "),"")</f>
        <v/>
      </c>
      <c r="QL105" t="str">
        <f>IF(IT105=1,QL$8&amp;IF(SUM(IU105:$KK105)=0,"",", "),"")</f>
        <v/>
      </c>
      <c r="QM105" t="str">
        <f>IF(IU105=1,QM$8&amp;IF(SUM(IV105:$KK105)=0,"",", "),"")</f>
        <v/>
      </c>
      <c r="QN105" t="str">
        <f>IF(IV105=1,QN$8&amp;IF(SUM(IW105:$KK105)=0,"",", "),"")</f>
        <v/>
      </c>
      <c r="QO105" t="str">
        <f>IF(IW105=1,QO$8&amp;IF(SUM(IX105:$KK105)=0,"",", "),"")</f>
        <v/>
      </c>
      <c r="QP105" t="str">
        <f>IF(IX105=1,QP$8&amp;IF(SUM(IY105:$KK105)=0,"",", "),"")</f>
        <v/>
      </c>
      <c r="QQ105" t="str">
        <f>IF(IY105=1,QQ$8&amp;IF(SUM(IZ105:$KK105)=0,"",", "),"")</f>
        <v/>
      </c>
      <c r="QR105" t="str">
        <f>IF(IZ105=1,QR$8&amp;IF(SUM(JA105:$KK105)=0,"",", "),"")</f>
        <v/>
      </c>
      <c r="QS105" t="str">
        <f>IF(JA105=1,QS$8&amp;IF(SUM(JB105:$KK105)=0,"",", "),"")</f>
        <v/>
      </c>
      <c r="QT105" t="str">
        <f>IF(JB105=1,QT$8&amp;IF(SUM(JC105:$KK105)=0,"",", "),"")</f>
        <v/>
      </c>
      <c r="QU105" t="str">
        <f>IF(JC105=1,QU$8&amp;IF(SUM(JD105:$KK105)=0,"",", "),"")</f>
        <v/>
      </c>
      <c r="QV105" t="str">
        <f>IF(JD105=1,QV$8&amp;IF(SUM(JE105:$KK105)=0,"",", "),"")</f>
        <v/>
      </c>
      <c r="QW105" t="str">
        <f>IF(JE105=1,QW$8&amp;IF(SUM(JF105:$KK105)=0,"",", "),"")</f>
        <v/>
      </c>
      <c r="QX105" t="str">
        <f>IF(JF105=1,QX$8&amp;IF(SUM(JG105:$KK105)=0,"",", "),"")</f>
        <v/>
      </c>
      <c r="QY105" t="str">
        <f>IF(JG105=1,QY$8&amp;IF(SUM(JH105:$KK105)=0,"",", "),"")</f>
        <v/>
      </c>
      <c r="QZ105" t="str">
        <f>IF(JH105=1,QZ$8&amp;IF(SUM(JI105:$KK105)=0,"",", "),"")</f>
        <v/>
      </c>
      <c r="RA105" t="str">
        <f>IF(JI105=1,RA$8&amp;IF(SUM(JJ105:$KK105)=0,"",", "),"")</f>
        <v/>
      </c>
      <c r="RB105" t="str">
        <f>IF(JJ105=1,RB$8&amp;IF(SUM(JK105:$KK105)=0,"",", "),"")</f>
        <v/>
      </c>
      <c r="RC105" t="str">
        <f>IF(JK105=1,RC$8&amp;IF(SUM(JL105:$KK105)=0,"",", "),"")</f>
        <v/>
      </c>
      <c r="RD105" t="str">
        <f>IF(JL105=1,RD$8&amp;IF(SUM(JM105:$KK105)=0,"",", "),"")</f>
        <v/>
      </c>
      <c r="RE105" t="str">
        <f>IF(JM105=1,RE$8&amp;IF(SUM(JN105:$KK105)=0,"",", "),"")</f>
        <v/>
      </c>
      <c r="RF105" t="str">
        <f>IF(JN105=1,RF$8&amp;IF(SUM(JO105:$KK105)=0,"",", "),"")</f>
        <v/>
      </c>
      <c r="RG105" t="str">
        <f>IF(JO105=1,RG$8&amp;IF(SUM(JP105:$KK105)=0,"",", "),"")</f>
        <v/>
      </c>
      <c r="RH105" t="str">
        <f>IF(JP105=1,RH$8&amp;IF(SUM(JQ105:$KK105)=0,"",", "),"")</f>
        <v/>
      </c>
      <c r="RI105" t="str">
        <f>IF(JQ105=1,RI$8&amp;IF(SUM(JR105:$KK105)=0,"",", "),"")</f>
        <v/>
      </c>
      <c r="RJ105" t="str">
        <f>IF(JR105=1,RJ$8&amp;IF(SUM(JS105:$KK105)=0,"",", "),"")</f>
        <v/>
      </c>
      <c r="RK105" t="str">
        <f>IF(JS105=1,RK$8&amp;IF(SUM(JT105:$KK105)=0,"",", "),"")</f>
        <v/>
      </c>
      <c r="RL105" t="str">
        <f>IF(JT105=1,RL$8&amp;IF(SUM(JU105:$KK105)=0,"",", "),"")</f>
        <v/>
      </c>
      <c r="RM105" t="str">
        <f>IF(JU105=1,RM$8&amp;IF(SUM(JV105:$KK105)=0,"",", "),"")</f>
        <v/>
      </c>
      <c r="RN105" t="str">
        <f>IF(JV105=1,RN$8&amp;IF(SUM(JW105:$KK105)=0,"",", "),"")</f>
        <v/>
      </c>
      <c r="RO105" t="str">
        <f>IF(JW105=1,RO$8&amp;IF(SUM(JX105:$KK105)=0,"",", "),"")</f>
        <v/>
      </c>
      <c r="RP105" t="str">
        <f>IF(JX105=1,RP$8&amp;IF(SUM(JY105:$KK105)=0,"",", "),"")</f>
        <v/>
      </c>
      <c r="RQ105" t="str">
        <f>IF(JY105=1,RQ$8&amp;IF(SUM(JZ105:$KK105)=0,"",", "),"")</f>
        <v/>
      </c>
      <c r="RR105" t="str">
        <f>IF(JZ105=1,RR$8&amp;IF(SUM(KA105:$KK105)=0,"",", "),"")</f>
        <v/>
      </c>
      <c r="RS105" t="str">
        <f>IF(KA105=1,RS$8&amp;IF(SUM(KB105:$KK105)=0,"",", "),"")</f>
        <v/>
      </c>
      <c r="RT105" t="str">
        <f>IF(KB105=1,RT$8&amp;IF(SUM(KC105:$KK105)=0,"",", "),"")</f>
        <v/>
      </c>
      <c r="RU105" t="str">
        <f>IF(KC105=1,RU$8&amp;IF(SUM(KD105:$KK105)=0,"",", "),"")</f>
        <v/>
      </c>
      <c r="RV105" t="str">
        <f>IF(KD105=1,RV$8&amp;IF(SUM(KE105:$KK105)=0,"",", "),"")</f>
        <v/>
      </c>
      <c r="RW105" t="str">
        <f>IF(KE105=1,RW$8&amp;IF(SUM(KF105:$KK105)=0,"",", "),"")</f>
        <v/>
      </c>
      <c r="RX105" t="str">
        <f>IF(KF105=1,RX$8&amp;IF(SUM(KG105:$KK105)=0,"",", "),"")</f>
        <v/>
      </c>
      <c r="RY105" t="str">
        <f>IF(KG105=1,RY$8&amp;IF(SUM(KH105:$KK105)=0,"",", "),"")</f>
        <v/>
      </c>
      <c r="RZ105" t="str">
        <f>IF(KH105=1,RZ$8&amp;IF(SUM(KI105:$KK105)=0,"",", "),"")</f>
        <v/>
      </c>
      <c r="SA105" t="str">
        <f>IF(KI105=1,SA$8&amp;IF(SUM(KJ105:$KK105)=0,"",", "),"")</f>
        <v/>
      </c>
      <c r="SB105" t="str">
        <f>IF(KJ105=1,SB$8&amp;IF(SUM(KK105:$KK105)=0,"",", "),"")</f>
        <v/>
      </c>
      <c r="SC105" t="str">
        <f t="shared" si="143"/>
        <v/>
      </c>
    </row>
    <row r="106" spans="1:497" ht="60" customHeight="1" x14ac:dyDescent="0.45">
      <c r="A106" s="62"/>
      <c r="B106" s="212" t="str">
        <f t="shared" si="72"/>
        <v/>
      </c>
      <c r="C106" s="212" t="str">
        <f t="shared" si="131"/>
        <v/>
      </c>
      <c r="D106" s="212" t="str">
        <f t="shared" si="132"/>
        <v/>
      </c>
      <c r="E106" s="212" t="str">
        <f t="shared" si="133"/>
        <v/>
      </c>
      <c r="F106" s="212" t="str">
        <f t="shared" si="134"/>
        <v/>
      </c>
      <c r="G106" s="237" t="str">
        <f>IF('EDCI Data'!B106="","",'EDCI Data'!B106)</f>
        <v/>
      </c>
      <c r="H106" s="238" t="str">
        <f>IF('EDCI Data'!C106="","",'EDCI Data'!C106)</f>
        <v/>
      </c>
      <c r="I106" s="239" t="str">
        <f>IF('EDCI Data'!D106="","",'EDCI Data'!D106)</f>
        <v/>
      </c>
      <c r="J106" s="240" t="str">
        <f>IF('EDCI Data'!E106="","",'EDCI Data'!E106)</f>
        <v/>
      </c>
      <c r="K106" s="237" t="str">
        <f>IF('EDCI Data'!F106="","",'EDCI Data'!F106)</f>
        <v/>
      </c>
      <c r="L106" s="237" t="str">
        <f>IF('EDCI Data'!G106="","",'EDCI Data'!G106)</f>
        <v/>
      </c>
      <c r="M106" s="237" t="str">
        <f>IF('EDCI Data'!H106="","",'EDCI Data'!H106)</f>
        <v/>
      </c>
      <c r="N106" s="237" t="str">
        <f>IF('EDCI Data'!I106="","",'EDCI Data'!I106)</f>
        <v/>
      </c>
      <c r="O106" s="237" t="str">
        <f>IF('EDCI Data'!J106="","",'EDCI Data'!J106)</f>
        <v/>
      </c>
      <c r="P106" s="237" t="str">
        <f>IF('EDCI Data'!K106="","",'EDCI Data'!K106)</f>
        <v/>
      </c>
      <c r="Q106" s="241" t="str">
        <f>IF('EDCI Data'!L106="","",'EDCI Data'!L106)</f>
        <v/>
      </c>
      <c r="R106" s="241" t="str">
        <f>IF('EDCI Data'!M106="","",'EDCI Data'!M106)</f>
        <v/>
      </c>
      <c r="S106" s="237" t="str">
        <f>IF('EDCI Data'!N106="","",'EDCI Data'!N106)</f>
        <v/>
      </c>
      <c r="T106" s="237" t="str">
        <f>IF('EDCI Data'!O106="","",'EDCI Data'!O106)</f>
        <v/>
      </c>
      <c r="U106" s="237" t="str">
        <f>IF('EDCI Data'!P106="","",'EDCI Data'!P106)</f>
        <v/>
      </c>
      <c r="V106" s="237" t="str">
        <f>IF('EDCI Data'!Q106="","",'EDCI Data'!Q106)</f>
        <v/>
      </c>
      <c r="W106" s="242" t="str">
        <f>IF('EDCI Data'!R106="","",'EDCI Data'!R106)</f>
        <v/>
      </c>
      <c r="X106" s="243" t="str">
        <f>IF('EDCI Data'!S106="","",'EDCI Data'!S106)</f>
        <v/>
      </c>
      <c r="Y106" s="243" t="str">
        <f>IF('EDCI Data'!T106="","",'EDCI Data'!T106)</f>
        <v/>
      </c>
      <c r="Z106" s="244" t="str">
        <f>IF('EDCI Data'!U106="","",'EDCI Data'!U106)</f>
        <v/>
      </c>
      <c r="AA106" s="237" t="str">
        <f>IF('EDCI Data'!V106="","",'EDCI Data'!V106)</f>
        <v/>
      </c>
      <c r="AB106" s="244" t="str">
        <f>IF('EDCI Data'!W106="","",'EDCI Data'!W106)</f>
        <v/>
      </c>
      <c r="AC106" s="237" t="str">
        <f>IF('EDCI Data'!X106="","",'EDCI Data'!X106)</f>
        <v/>
      </c>
      <c r="AD106" s="244" t="str">
        <f>IF('EDCI Data'!Y106="","",'EDCI Data'!Y106)</f>
        <v/>
      </c>
      <c r="AE106" s="237" t="str">
        <f>IF('EDCI Data'!Z106="","",'EDCI Data'!Z106)</f>
        <v/>
      </c>
      <c r="AF106" s="237" t="str">
        <f>IF('EDCI Data'!AA106="","",'EDCI Data'!AA106)</f>
        <v/>
      </c>
      <c r="AG106" s="237" t="str">
        <f>IF('EDCI Data'!AB106="","",'EDCI Data'!AB106)</f>
        <v/>
      </c>
      <c r="AH106" s="237" t="str">
        <f>IF('EDCI Data'!AC106="","",'EDCI Data'!AC106)</f>
        <v/>
      </c>
      <c r="AI106" s="237" t="str">
        <f>IF('EDCI Data'!AD106="","",'EDCI Data'!AD106)</f>
        <v/>
      </c>
      <c r="AJ106" s="237" t="str">
        <f>IF('EDCI Data'!AE106="","",'EDCI Data'!AE106)</f>
        <v/>
      </c>
      <c r="AK106" s="237" t="str">
        <f>IF('EDCI Data'!AF106="","",'EDCI Data'!AF106)</f>
        <v/>
      </c>
      <c r="AL106" s="237" t="str">
        <f>IF('EDCI Data'!AG106="","",'EDCI Data'!AG106)</f>
        <v/>
      </c>
      <c r="AM106" s="237" t="str">
        <f>IF('EDCI Data'!AH106="","",'EDCI Data'!AH106)</f>
        <v/>
      </c>
      <c r="AN106" s="237" t="str">
        <f>IF('EDCI Data'!AI106="","",'EDCI Data'!AI106)</f>
        <v/>
      </c>
      <c r="AO106" s="237" t="str">
        <f>IF('EDCI Data'!AJ106="","",'EDCI Data'!AJ106)</f>
        <v/>
      </c>
      <c r="AP106" s="237" t="str">
        <f>IF('EDCI Data'!AK106="","",'EDCI Data'!AK106)</f>
        <v/>
      </c>
      <c r="AQ106" s="237" t="str">
        <f>IF('EDCI Data'!AL106="","",'EDCI Data'!AL106)</f>
        <v/>
      </c>
      <c r="AR106" s="237" t="str">
        <f>IF('EDCI Data'!AM106="","",'EDCI Data'!AM106)</f>
        <v/>
      </c>
      <c r="AS106" s="237" t="str">
        <f>IF('EDCI Data'!AN106="","",'EDCI Data'!AN106)</f>
        <v/>
      </c>
      <c r="AT106" s="237" t="str">
        <f>IF('EDCI Data'!AO106="","",'EDCI Data'!AO106)</f>
        <v/>
      </c>
      <c r="AU106" s="237" t="str">
        <f>IF('EDCI Data'!AP106="","",'EDCI Data'!AP106)</f>
        <v/>
      </c>
      <c r="AV106" s="237" t="str">
        <f>IF('EDCI Data'!AQ106="","",'EDCI Data'!AQ106)</f>
        <v/>
      </c>
      <c r="AW106" s="237" t="str">
        <f>IF('EDCI Data'!AR106="","",'EDCI Data'!AR106)</f>
        <v/>
      </c>
      <c r="AX106" s="237" t="str">
        <f>IF('EDCI Data'!AS106="","",'EDCI Data'!AS106)</f>
        <v/>
      </c>
      <c r="AY106" s="237" t="str">
        <f>IF('EDCI Data'!AT106="","",'EDCI Data'!AT106)</f>
        <v/>
      </c>
      <c r="AZ106" s="237" t="str">
        <f>IF('EDCI Data'!AU106="","",'EDCI Data'!AU106)</f>
        <v/>
      </c>
      <c r="BA106" s="237" t="str">
        <f>IF('EDCI Data'!AV106="","",'EDCI Data'!AV106)</f>
        <v/>
      </c>
      <c r="BB106" s="245" t="str">
        <f>IF('EDCI Data'!AW106="","",'EDCI Data'!AW106)</f>
        <v/>
      </c>
      <c r="BC106" s="245" t="str">
        <f>IF('EDCI Data'!AX106="","",'EDCI Data'!AX106)</f>
        <v/>
      </c>
      <c r="BD106" s="246" t="str">
        <f t="shared" si="135"/>
        <v/>
      </c>
      <c r="BE106" s="247" t="str">
        <f>IF('EDCI Data'!AY106="","",'EDCI Data'!AY106)</f>
        <v/>
      </c>
      <c r="BF106" s="247" t="str">
        <f>IF('EDCI Data'!AZ106="","",'EDCI Data'!AZ106)</f>
        <v/>
      </c>
      <c r="BG106" s="247" t="str">
        <f>IF('EDCI Data'!BA106="","",'EDCI Data'!BA106)</f>
        <v/>
      </c>
      <c r="BH106" s="247" t="str">
        <f>IF('EDCI Data'!BB106="","",'EDCI Data'!BB106)</f>
        <v/>
      </c>
      <c r="BI106" s="247" t="str">
        <f>IF('EDCI Data'!BC106="","",'EDCI Data'!BC106)</f>
        <v/>
      </c>
      <c r="BJ106" s="247" t="str">
        <f>IF('EDCI Data'!BD106="","",'EDCI Data'!BD106)</f>
        <v/>
      </c>
      <c r="BK106" s="247" t="str">
        <f>IF('EDCI Data'!BE106="","",'EDCI Data'!BE106)</f>
        <v/>
      </c>
      <c r="BL106" s="247" t="str">
        <f>IF('EDCI Data'!BF106="","",'EDCI Data'!BF106)</f>
        <v/>
      </c>
      <c r="BM106" s="247" t="str">
        <f>IF('EDCI Data'!BG106="","",'EDCI Data'!BG106)</f>
        <v/>
      </c>
      <c r="BN106" s="248" t="str">
        <f>IF('EDCI Data'!BH106="","",'EDCI Data'!BH106)</f>
        <v/>
      </c>
      <c r="BO106" s="248" t="str">
        <f>IF('EDCI Data'!BI106="","",'EDCI Data'!BI106)</f>
        <v/>
      </c>
      <c r="BP106" s="249" t="str">
        <f>IF('EDCI Data'!BJ106="","",'EDCI Data'!BJ106)</f>
        <v/>
      </c>
      <c r="BQ106" s="248" t="str">
        <f>IF('EDCI Data'!BK106="","",'EDCI Data'!BK106)</f>
        <v/>
      </c>
      <c r="BR106" s="248" t="str">
        <f>IF('EDCI Data'!BL106="","",'EDCI Data'!BL106)</f>
        <v/>
      </c>
      <c r="BS106" s="250" t="str">
        <f>IF('EDCI Data'!BM106="","",'EDCI Data'!BM106)</f>
        <v/>
      </c>
      <c r="BT106" s="251" t="str">
        <f>IF('EDCI Data'!BN106="","",'EDCI Data'!BN106)</f>
        <v/>
      </c>
      <c r="BU106" s="246" t="str">
        <f>IF('EDCI Data'!BO106="","",'EDCI Data'!BO106)</f>
        <v/>
      </c>
      <c r="BV106" s="252">
        <f t="shared" si="136"/>
        <v>0</v>
      </c>
      <c r="BW106" s="252">
        <f t="shared" si="137"/>
        <v>0</v>
      </c>
      <c r="BX106" s="252">
        <f t="shared" si="138"/>
        <v>0</v>
      </c>
      <c r="BY106" s="252">
        <f t="shared" si="139"/>
        <v>0</v>
      </c>
      <c r="BZ106" t="str">
        <f t="shared" si="73"/>
        <v/>
      </c>
      <c r="CA106" s="253"/>
      <c r="CB106"/>
      <c r="CC106"/>
      <c r="CD106"/>
      <c r="CE106" t="str">
        <f t="shared" si="74"/>
        <v/>
      </c>
      <c r="CF106"/>
      <c r="CG106" t="str">
        <f t="shared" si="75"/>
        <v/>
      </c>
      <c r="CH106" t="str">
        <f t="shared" si="76"/>
        <v/>
      </c>
      <c r="CI106" t="str">
        <f t="shared" si="77"/>
        <v/>
      </c>
      <c r="CJ106" t="str">
        <f t="shared" si="78"/>
        <v/>
      </c>
      <c r="CK106"/>
      <c r="CL106"/>
      <c r="CM106" t="str">
        <f t="shared" si="79"/>
        <v/>
      </c>
      <c r="CN106" t="str">
        <f t="shared" si="80"/>
        <v/>
      </c>
      <c r="CO106" t="str">
        <f t="shared" si="81"/>
        <v/>
      </c>
      <c r="CP106" t="str">
        <f t="shared" si="82"/>
        <v/>
      </c>
      <c r="CQ106"/>
      <c r="CR106" t="str" cm="1">
        <f t="array" ref="CR106">IF(COUNTIFS($BZ$10:$BZ$259,$BZ106,$I$10:$I$259,$I106+1)&gt;0,IF(X106&lt;&gt;INDEX(Y$10:Y$259,MATCH(1,INDEX(($BZ106=$BZ$10:$BZ$259)*($I$10:$I$259=$I106+1),0,1),0)),"Number of FTEs in previous year do not align with Number of FTEs in current year across years, by definition these should be equal. Please check and update if required. "&amp;CHAR(10),""),"")</f>
        <v/>
      </c>
      <c r="CS106" t="str" cm="1">
        <f t="array" ref="CS106">IF(COUNTIFS($BZ$10:$BZ$259,$BZ106,$I$10:$I$259,$I106-1)&gt;0,IF(Y106&lt;&gt;INDEX(X$10:X$259,MATCH(1,INDEX(($BZ106=$BZ$10:$BZ$259)*($I$10:$I$259=$I106-1),0,1),0)),"Number of FTEs in previous year do not align with Number of FTEs in current year across years, by definition these should be equal. Please check and update if required. "&amp;CHAR(10),""),"")</f>
        <v/>
      </c>
      <c r="CT106" t="str">
        <f t="shared" si="83"/>
        <v/>
      </c>
      <c r="CU106" t="str">
        <f t="shared" si="84"/>
        <v/>
      </c>
      <c r="CV106"/>
      <c r="CW106" t="str">
        <f t="shared" si="85"/>
        <v/>
      </c>
      <c r="CX106"/>
      <c r="CY106" t="str">
        <f t="shared" si="86"/>
        <v/>
      </c>
      <c r="CZ106"/>
      <c r="DA106" t="str">
        <f t="shared" si="87"/>
        <v/>
      </c>
      <c r="DB106"/>
      <c r="DC106"/>
      <c r="DD106"/>
      <c r="DE106"/>
      <c r="DF106"/>
      <c r="DG106"/>
      <c r="DH106"/>
      <c r="DI106"/>
      <c r="DJ106"/>
      <c r="DK106"/>
      <c r="DL106"/>
      <c r="DM106"/>
      <c r="DN106"/>
      <c r="DO106"/>
      <c r="DP106"/>
      <c r="DQ106"/>
      <c r="DR106"/>
      <c r="DS106"/>
      <c r="DT106"/>
      <c r="DU106"/>
      <c r="DV106"/>
      <c r="DW106"/>
      <c r="DX106" t="str">
        <f t="shared" si="88"/>
        <v/>
      </c>
      <c r="DY106" t="str">
        <f t="shared" si="89"/>
        <v/>
      </c>
      <c r="DZ106" t="str">
        <f t="shared" si="90"/>
        <v/>
      </c>
      <c r="EA106" t="str">
        <f t="shared" si="91"/>
        <v/>
      </c>
      <c r="EB106" t="str">
        <f t="shared" si="92"/>
        <v/>
      </c>
      <c r="EC106" t="str">
        <f t="shared" si="93"/>
        <v/>
      </c>
      <c r="ED106" t="str">
        <f t="shared" si="94"/>
        <v/>
      </c>
      <c r="EE106" t="str">
        <f t="shared" si="95"/>
        <v/>
      </c>
      <c r="EF106" t="str">
        <f t="shared" si="96"/>
        <v/>
      </c>
      <c r="EG106" t="str">
        <f t="shared" si="97"/>
        <v/>
      </c>
      <c r="EH106" t="str">
        <f t="shared" si="98"/>
        <v/>
      </c>
      <c r="EI106" t="str">
        <f t="shared" si="99"/>
        <v/>
      </c>
      <c r="EJ106"/>
      <c r="EK106"/>
      <c r="EL106"/>
      <c r="EM106"/>
      <c r="EN106"/>
      <c r="EO106"/>
      <c r="EP106"/>
      <c r="EQ106" t="str">
        <f t="shared" si="100"/>
        <v/>
      </c>
      <c r="ER106" t="str">
        <f t="shared" si="101"/>
        <v/>
      </c>
      <c r="ES106" t="str">
        <f t="shared" si="102"/>
        <v/>
      </c>
      <c r="ET106"/>
      <c r="EU106" t="str">
        <f t="shared" si="103"/>
        <v/>
      </c>
      <c r="EV106"/>
      <c r="EW106" t="str">
        <f t="shared" si="104"/>
        <v/>
      </c>
      <c r="EX106"/>
      <c r="EY106" t="str">
        <f t="shared" si="105"/>
        <v/>
      </c>
      <c r="EZ106"/>
      <c r="FA106"/>
      <c r="FB106"/>
      <c r="FC106"/>
      <c r="FD106"/>
      <c r="FE106"/>
      <c r="FF106"/>
      <c r="FG106"/>
      <c r="FH106"/>
      <c r="FI106"/>
      <c r="FJ106"/>
      <c r="FK106"/>
      <c r="FL106"/>
      <c r="FM106"/>
      <c r="FN106"/>
      <c r="FO106"/>
      <c r="FP106"/>
      <c r="FQ106"/>
      <c r="FR106"/>
      <c r="FS106"/>
      <c r="FT106"/>
      <c r="FU106"/>
      <c r="FV106" t="str">
        <f t="shared" si="106"/>
        <v/>
      </c>
      <c r="FW106" t="str">
        <f t="shared" si="107"/>
        <v/>
      </c>
      <c r="FX106"/>
      <c r="FY106" t="str">
        <f t="shared" si="108"/>
        <v/>
      </c>
      <c r="FZ106" t="str">
        <f t="shared" si="109"/>
        <v/>
      </c>
      <c r="GA106" t="str">
        <f t="shared" si="110"/>
        <v/>
      </c>
      <c r="GB106" t="str">
        <f t="shared" si="111"/>
        <v/>
      </c>
      <c r="GC106" t="str">
        <f t="shared" si="112"/>
        <v/>
      </c>
      <c r="GD106" t="str">
        <f t="shared" si="113"/>
        <v/>
      </c>
      <c r="GE106" t="str">
        <f t="shared" si="114"/>
        <v/>
      </c>
      <c r="GF106" t="str">
        <f t="shared" si="115"/>
        <v/>
      </c>
      <c r="GG106" t="str">
        <f t="shared" si="116"/>
        <v/>
      </c>
      <c r="GH106"/>
      <c r="GI106"/>
      <c r="GJ106"/>
      <c r="GK106"/>
      <c r="GL106"/>
      <c r="GM106"/>
      <c r="GN106"/>
      <c r="GO106"/>
      <c r="GP106" t="str">
        <f t="shared" si="117"/>
        <v/>
      </c>
      <c r="GQ106" t="str">
        <f t="shared" si="118"/>
        <v/>
      </c>
      <c r="GR106"/>
      <c r="GS106" t="str">
        <f t="shared" si="119"/>
        <v/>
      </c>
      <c r="GT106"/>
      <c r="GU106" t="str">
        <f t="shared" si="120"/>
        <v/>
      </c>
      <c r="GV106"/>
      <c r="GW106" t="str">
        <f t="shared" si="121"/>
        <v/>
      </c>
      <c r="GX106"/>
      <c r="GY106"/>
      <c r="GZ106"/>
      <c r="HA106"/>
      <c r="HB106"/>
      <c r="HC106"/>
      <c r="HD106"/>
      <c r="HE106"/>
      <c r="HF106"/>
      <c r="HG106"/>
      <c r="HH106"/>
      <c r="HI106"/>
      <c r="HJ106"/>
      <c r="HK106"/>
      <c r="HL106"/>
      <c r="HM106"/>
      <c r="HN106"/>
      <c r="HO106"/>
      <c r="HP106"/>
      <c r="HQ106"/>
      <c r="HR106"/>
      <c r="HS106"/>
      <c r="HT106" t="str">
        <f t="shared" si="122"/>
        <v/>
      </c>
      <c r="HU106" t="str">
        <f t="shared" si="123"/>
        <v/>
      </c>
      <c r="HV106"/>
      <c r="HW106"/>
      <c r="HX106"/>
      <c r="HY106"/>
      <c r="HZ106"/>
      <c r="IA106"/>
      <c r="IB106"/>
      <c r="IC106"/>
      <c r="ID106"/>
      <c r="IE106" t="str">
        <f t="shared" si="124"/>
        <v/>
      </c>
      <c r="IF106"/>
      <c r="IG106"/>
      <c r="IH106"/>
      <c r="II106"/>
      <c r="IJ106"/>
      <c r="IK106"/>
      <c r="IL106"/>
      <c r="IM106"/>
      <c r="IN106"/>
      <c r="IO106"/>
      <c r="IP106"/>
      <c r="IQ106" t="str">
        <f t="shared" si="125"/>
        <v/>
      </c>
      <c r="IR106"/>
      <c r="IS106" t="str">
        <f t="shared" si="126"/>
        <v/>
      </c>
      <c r="IT106"/>
      <c r="IU106" t="str">
        <f t="shared" si="127"/>
        <v/>
      </c>
      <c r="IV106"/>
      <c r="IW106"/>
      <c r="IX106"/>
      <c r="IY106"/>
      <c r="IZ106"/>
      <c r="JA106"/>
      <c r="JB106"/>
      <c r="JC106"/>
      <c r="JD106"/>
      <c r="JE106"/>
      <c r="JF106"/>
      <c r="JG106"/>
      <c r="JH106"/>
      <c r="JI106"/>
      <c r="JJ106"/>
      <c r="JK106"/>
      <c r="JL106"/>
      <c r="JM106"/>
      <c r="JN106"/>
      <c r="JO106"/>
      <c r="JP106"/>
      <c r="JQ106"/>
      <c r="JR106" t="str">
        <f t="shared" si="128"/>
        <v/>
      </c>
      <c r="JS106" t="str">
        <f t="shared" si="129"/>
        <v/>
      </c>
      <c r="JT106"/>
      <c r="JU106"/>
      <c r="JV106"/>
      <c r="JW106"/>
      <c r="JX106"/>
      <c r="JY106"/>
      <c r="JZ106"/>
      <c r="KA106"/>
      <c r="KB106"/>
      <c r="KC106" t="str">
        <f t="shared" si="130"/>
        <v/>
      </c>
      <c r="KD106"/>
      <c r="KE106"/>
      <c r="KF106"/>
      <c r="KG106"/>
      <c r="KH106"/>
      <c r="KI106"/>
      <c r="KJ106"/>
      <c r="KK106"/>
      <c r="KL106" t="str">
        <f>IF(CT106=1,KL$8&amp;IF(SUM(CU106:$EQ106)=0,"",", "),"")</f>
        <v/>
      </c>
      <c r="KM106" t="str">
        <f>IF(CU106=1,KM$8&amp;IF(SUM(CV106:$EQ106)=0,"",", "),"")</f>
        <v/>
      </c>
      <c r="KN106" t="str">
        <f>IF(CV106=1,KN$8&amp;IF(SUM(CW106:$EQ106)=0,"",", "),"")</f>
        <v/>
      </c>
      <c r="KO106" t="str">
        <f>IF(CW106=1,KO$8&amp;IF(SUM(CX106:$EQ106)=0,"",", "),"")</f>
        <v/>
      </c>
      <c r="KP106" t="str">
        <f>IF(CX106=1,KP$8&amp;IF(SUM(CY106:$EQ106)=0,"",", "),"")</f>
        <v/>
      </c>
      <c r="KQ106" t="str">
        <f>IF(CY106=1,KQ$8&amp;IF(SUM(CZ106:$EQ106)=0,"",", "),"")</f>
        <v/>
      </c>
      <c r="KR106" t="str">
        <f>IF(CZ106=1,KR$8&amp;IF(SUM(DA106:$EQ106)=0,"",", "),"")</f>
        <v/>
      </c>
      <c r="KS106" t="str">
        <f>IF(DA106=1,KS$8&amp;IF(SUM(DB106:$EQ106)=0,"",", "),"")</f>
        <v/>
      </c>
      <c r="KT106" t="str">
        <f>IF(DB106=1,KT$8&amp;IF(SUM(DC106:$EQ106)=0,"",", "),"")</f>
        <v/>
      </c>
      <c r="KU106" t="str">
        <f>IF(DC106=1,KU$8&amp;IF(SUM(DD106:$EQ106)=0,"",", "),"")</f>
        <v/>
      </c>
      <c r="KV106" t="str">
        <f>IF(DD106=1,KV$8&amp;IF(SUM(DE106:$EQ106)=0,"",", "),"")</f>
        <v/>
      </c>
      <c r="KW106" t="str">
        <f>IF(DE106=1,KW$8&amp;IF(SUM(DF106:$EQ106)=0,"",", "),"")</f>
        <v/>
      </c>
      <c r="KX106" t="str">
        <f>IF(DF106=1,KX$8&amp;IF(SUM(DG106:$EQ106)=0,"",", "),"")</f>
        <v/>
      </c>
      <c r="KY106" t="str">
        <f>IF(DG106=1,KY$8&amp;IF(SUM(DH106:$EQ106)=0,"",", "),"")</f>
        <v/>
      </c>
      <c r="KZ106" t="str">
        <f>IF(DH106=1,KZ$8&amp;IF(SUM(DI106:$EQ106)=0,"",", "),"")</f>
        <v/>
      </c>
      <c r="LA106" t="str">
        <f>IF(DI106=1,LA$8&amp;IF(SUM(DJ106:$EQ106)=0,"",", "),"")</f>
        <v/>
      </c>
      <c r="LB106" t="str">
        <f>IF(DJ106=1,LB$8&amp;IF(SUM(DK106:$EQ106)=0,"",", "),"")</f>
        <v/>
      </c>
      <c r="LC106" t="str">
        <f>IF(DK106=1,LC$8&amp;IF(SUM(DL106:$EQ106)=0,"",", "),"")</f>
        <v/>
      </c>
      <c r="LD106" t="str">
        <f>IF(DL106=1,LD$8&amp;IF(SUM(DM106:$EQ106)=0,"",", "),"")</f>
        <v/>
      </c>
      <c r="LE106" t="str">
        <f>IF(DM106=1,LE$8&amp;IF(SUM(DN106:$EQ106)=0,"",", "),"")</f>
        <v/>
      </c>
      <c r="LF106" t="str">
        <f>IF(DN106=1,LF$8&amp;IF(SUM(DO106:$EQ106)=0,"",", "),"")</f>
        <v/>
      </c>
      <c r="LG106" t="str">
        <f>IF(DO106=1,LG$8&amp;IF(SUM(DP106:$EQ106)=0,"",", "),"")</f>
        <v/>
      </c>
      <c r="LH106" t="str">
        <f>IF(DP106=1,LH$8&amp;IF(SUM(DQ106:$EQ106)=0,"",", "),"")</f>
        <v/>
      </c>
      <c r="LI106" t="str">
        <f>IF(DQ106=1,LI$8&amp;IF(SUM(DR106:$EQ106)=0,"",", "),"")</f>
        <v/>
      </c>
      <c r="LJ106" t="str">
        <f>IF(DR106=1,LJ$8&amp;IF(SUM(DS106:$EQ106)=0,"",", "),"")</f>
        <v/>
      </c>
      <c r="LK106" t="str">
        <f>IF(DS106=1,LK$8&amp;IF(SUM(DT106:$EQ106)=0,"",", "),"")</f>
        <v/>
      </c>
      <c r="LL106" t="str">
        <f>IF(DT106=1,LL$8&amp;IF(SUM(DU106:$EQ106)=0,"",", "),"")</f>
        <v/>
      </c>
      <c r="LM106" t="str">
        <f>IF(DU106=1,LM$8&amp;IF(SUM(DV106:$EQ106)=0,"",", "),"")</f>
        <v/>
      </c>
      <c r="LN106" t="str">
        <f>IF(DV106=1,LN$8&amp;IF(SUM(DW106:$EQ106)=0,"",", "),"")</f>
        <v/>
      </c>
      <c r="LO106" t="str">
        <f>IF(DW106=1,LO$8&amp;IF(SUM(DX106:$EQ106)=0,"",", "),"")</f>
        <v/>
      </c>
      <c r="LP106" t="str">
        <f>IF(DX106=1,LP$8&amp;IF(SUM(DY106:$EQ106)=0,"",", "),"")</f>
        <v/>
      </c>
      <c r="LQ106" t="str">
        <f>IF(DY106=1,LQ$8&amp;IF(SUM(DZ106:$EQ106)=0,"",", "),"")</f>
        <v/>
      </c>
      <c r="LR106" t="str">
        <f>IF(DZ106=1,LR$8&amp;IF(SUM(EA106:$EQ106)=0,"",", "),"")</f>
        <v/>
      </c>
      <c r="LS106" t="str">
        <f>IF(EA106=1,LS$8&amp;IF(SUM(EB106:$EQ106)=0,"",", "),"")</f>
        <v/>
      </c>
      <c r="LT106" t="str">
        <f>IF(EB106=1,LT$8&amp;IF(SUM(EC106:$EQ106)=0,"",", "),"")</f>
        <v/>
      </c>
      <c r="LU106" t="str">
        <f>IF(EC106=1,LU$8&amp;IF(SUM(ED106:$EQ106)=0,"",", "),"")</f>
        <v/>
      </c>
      <c r="LV106" t="str">
        <f>IF(ED106=1,LV$8&amp;IF(SUM(EE106:$EQ106)=0,"",", "),"")</f>
        <v/>
      </c>
      <c r="LW106" t="str">
        <f>IF(EE106=1,LW$8&amp;IF(SUM(EF106:$EQ106)=0,"",", "),"")</f>
        <v/>
      </c>
      <c r="LX106" t="str">
        <f>IF(EF106=1,LX$8&amp;IF(SUM(EG106:$EQ106)=0,"",", "),"")</f>
        <v/>
      </c>
      <c r="LY106" t="str">
        <f>IF(EG106=1,LY$8&amp;IF(SUM(EH106:$EQ106)=0,"",", "),"")</f>
        <v/>
      </c>
      <c r="LZ106" t="str">
        <f>IF(EH106=1,LZ$8&amp;IF(SUM(EI106:$EQ106)=0,"",", "),"")</f>
        <v/>
      </c>
      <c r="MA106" t="str">
        <f>IF(EI106=1,MA$8&amp;IF(SUM(EJ106:$EQ106)=0,"",", "),"")</f>
        <v/>
      </c>
      <c r="MB106" t="str">
        <f>IF(EJ106=1,MB$8&amp;IF(SUM(EK106:$EQ106)=0,"",", "),"")</f>
        <v/>
      </c>
      <c r="MC106" t="str">
        <f>IF(EK106=1,MC$8&amp;IF(SUM(EL106:$EQ106)=0,"",", "),"")</f>
        <v/>
      </c>
      <c r="MD106" t="str">
        <f>IF(EL106=1,MD$8&amp;IF(SUM(EM106:$EQ106)=0,"",", "),"")</f>
        <v/>
      </c>
      <c r="ME106" t="str">
        <f>IF(EM106=1,ME$8&amp;IF(SUM(EN106:$EQ106)=0,"",", "),"")</f>
        <v/>
      </c>
      <c r="MF106" t="str">
        <f>IF(EN106=1,MF$8&amp;IF(SUM(EO106:$EQ106)=0,"",", "),"")</f>
        <v/>
      </c>
      <c r="MG106" t="str">
        <f>IF(EO106=1,MG$8&amp;IF(SUM(EP106:$EQ106)=0,"",", "),"")</f>
        <v/>
      </c>
      <c r="MH106" t="str">
        <f>IF(EP106=1,MH$8&amp;IF(SUM(EQ106:$EQ106)=0,"",", "),"")</f>
        <v/>
      </c>
      <c r="MI106" t="str">
        <f t="shared" si="140"/>
        <v/>
      </c>
      <c r="MJ106" t="str">
        <f>IF(ER106=1,MJ$8&amp;IF(SUM(ES106:$GO106)=0,"",", "),"")</f>
        <v/>
      </c>
      <c r="MK106" t="str">
        <f>IF(ES106=1,MK$8&amp;IF(SUM(ET106:$GO106)=0,"",", "),"")</f>
        <v/>
      </c>
      <c r="ML106" t="str">
        <f>IF(ET106=1,ML$8&amp;IF(SUM(EU106:$GO106)=0,"",", "),"")</f>
        <v/>
      </c>
      <c r="MM106" t="str">
        <f>IF(EU106=1,MM$8&amp;IF(SUM(EV106:$GO106)=0,"",", "),"")</f>
        <v/>
      </c>
      <c r="MN106" t="str">
        <f>IF(EV106=1,MN$8&amp;IF(SUM(EW106:$GO106)=0,"",", "),"")</f>
        <v/>
      </c>
      <c r="MO106" t="str">
        <f>IF(EW106=1,MO$8&amp;IF(SUM(EX106:$GO106)=0,"",", "),"")</f>
        <v/>
      </c>
      <c r="MP106" t="str">
        <f>IF(EX106=1,MP$8&amp;IF(SUM(EY106:$GO106)=0,"",", "),"")</f>
        <v/>
      </c>
      <c r="MQ106" t="str">
        <f>IF(EY106=1,MQ$8&amp;IF(SUM(EZ106:$GO106)=0,"",", "),"")</f>
        <v/>
      </c>
      <c r="MR106" t="str">
        <f>IF(EZ106=1,MR$8&amp;IF(SUM(FA106:$GO106)=0,"",", "),"")</f>
        <v/>
      </c>
      <c r="MS106" t="str">
        <f>IF(FA106=1,MS$8&amp;IF(SUM(FB106:$GO106)=0,"",", "),"")</f>
        <v/>
      </c>
      <c r="MT106" t="str">
        <f>IF(FB106=1,MT$8&amp;IF(SUM(FC106:$GO106)=0,"",", "),"")</f>
        <v/>
      </c>
      <c r="MU106" t="str">
        <f>IF(FC106=1,MU$8&amp;IF(SUM(FD106:$GO106)=0,"",", "),"")</f>
        <v/>
      </c>
      <c r="MV106" t="str">
        <f>IF(FD106=1,MV$8&amp;IF(SUM(FE106:$GO106)=0,"",", "),"")</f>
        <v/>
      </c>
      <c r="MW106" t="str">
        <f>IF(FE106=1,MW$8&amp;IF(SUM(FF106:$GO106)=0,"",", "),"")</f>
        <v/>
      </c>
      <c r="MX106" t="str">
        <f>IF(FF106=1,MX$8&amp;IF(SUM(FG106:$GO106)=0,"",", "),"")</f>
        <v/>
      </c>
      <c r="MY106" t="str">
        <f>IF(FG106=1,MY$8&amp;IF(SUM(FH106:$GO106)=0,"",", "),"")</f>
        <v/>
      </c>
      <c r="MZ106" t="str">
        <f>IF(FH106=1,MZ$8&amp;IF(SUM(FI106:$GO106)=0,"",", "),"")</f>
        <v/>
      </c>
      <c r="NA106" t="str">
        <f>IF(FI106=1,NA$8&amp;IF(SUM(FJ106:$GO106)=0,"",", "),"")</f>
        <v/>
      </c>
      <c r="NB106" t="str">
        <f>IF(FJ106=1,NB$8&amp;IF(SUM(FK106:$GO106)=0,"",", "),"")</f>
        <v/>
      </c>
      <c r="NC106" t="str">
        <f>IF(FK106=1,NC$8&amp;IF(SUM(FL106:$GO106)=0,"",", "),"")</f>
        <v/>
      </c>
      <c r="ND106" t="str">
        <f>IF(FL106=1,ND$8&amp;IF(SUM(FM106:$GO106)=0,"",", "),"")</f>
        <v/>
      </c>
      <c r="NE106" t="str">
        <f>IF(FM106=1,NE$8&amp;IF(SUM(FN106:$GO106)=0,"",", "),"")</f>
        <v/>
      </c>
      <c r="NF106" t="str">
        <f>IF(FN106=1,NF$8&amp;IF(SUM(FO106:$GO106)=0,"",", "),"")</f>
        <v/>
      </c>
      <c r="NG106" t="str">
        <f>IF(FO106=1,NG$8&amp;IF(SUM(FP106:$GO106)=0,"",", "),"")</f>
        <v/>
      </c>
      <c r="NH106" t="str">
        <f>IF(FP106=1,NH$8&amp;IF(SUM(FQ106:$GO106)=0,"",", "),"")</f>
        <v/>
      </c>
      <c r="NI106" t="str">
        <f>IF(FQ106=1,NI$8&amp;IF(SUM(FR106:$GO106)=0,"",", "),"")</f>
        <v/>
      </c>
      <c r="NJ106" t="str">
        <f>IF(FR106=1,NJ$8&amp;IF(SUM(FS106:$GO106)=0,"",", "),"")</f>
        <v/>
      </c>
      <c r="NK106" t="str">
        <f>IF(FS106=1,NK$8&amp;IF(SUM(FT106:$GO106)=0,"",", "),"")</f>
        <v/>
      </c>
      <c r="NL106" t="str">
        <f>IF(FT106=1,NL$8&amp;IF(SUM(FU106:$GO106)=0,"",", "),"")</f>
        <v/>
      </c>
      <c r="NM106" t="str">
        <f>IF(FU106=1,NM$8&amp;IF(SUM(FV106:$GO106)=0,"",", "),"")</f>
        <v/>
      </c>
      <c r="NN106" t="str">
        <f>IF(FV106=1,NN$8&amp;IF(SUM(FW106:$GO106)=0,"",", "),"")</f>
        <v/>
      </c>
      <c r="NO106" t="str">
        <f>IF(FW106=1,NO$8&amp;IF(SUM(FX106:$GO106)=0,"",", "),"")</f>
        <v/>
      </c>
      <c r="NP106" t="str">
        <f>IF(FX106=1,NP$8&amp;IF(SUM(FY106:$GO106)=0,"",", "),"")</f>
        <v/>
      </c>
      <c r="NQ106" t="str">
        <f>IF(FY106=1,NQ$8&amp;IF(SUM(FZ106:$GO106)=0,"",", "),"")</f>
        <v/>
      </c>
      <c r="NR106" t="str">
        <f>IF(FZ106=1,NR$8&amp;IF(SUM(GA106:$GO106)=0,"",", "),"")</f>
        <v/>
      </c>
      <c r="NS106" t="str">
        <f>IF(GA106=1,NS$8&amp;IF(SUM(GB106:$GO106)=0,"",", "),"")</f>
        <v/>
      </c>
      <c r="NT106" t="str">
        <f>IF(GB106=1,NT$8&amp;IF(SUM(GC106:$GO106)=0,"",", "),"")</f>
        <v/>
      </c>
      <c r="NU106" t="str">
        <f>IF(GC106=1,NU$8&amp;IF(SUM(GD106:$GO106)=0,"",", "),"")</f>
        <v/>
      </c>
      <c r="NV106" t="str">
        <f>IF(GD106=1,NV$8&amp;IF(SUM(GE106:$GO106)=0,"",", "),"")</f>
        <v/>
      </c>
      <c r="NW106" t="str">
        <f>IF(GE106=1,NW$8&amp;IF(SUM(GF106:$GO106)=0,"",", "),"")</f>
        <v/>
      </c>
      <c r="NX106" t="str">
        <f>IF(GF106=1,NX$8&amp;IF(SUM(GG106:$GO106)=0,"",", "),"")</f>
        <v/>
      </c>
      <c r="NY106" t="str">
        <f>IF(GG106=1,NY$8&amp;IF(SUM(GH106:$GO106)=0,"",", "),"")</f>
        <v/>
      </c>
      <c r="NZ106" t="str">
        <f>IF(GH106=1,NZ$8&amp;IF(SUM(GI106:$GO106)=0,"",", "),"")</f>
        <v/>
      </c>
      <c r="OA106" t="str">
        <f>IF(GI106=1,OA$8&amp;IF(SUM(GJ106:$GO106)=0,"",", "),"")</f>
        <v/>
      </c>
      <c r="OB106" t="str">
        <f>IF(GJ106=1,OB$8&amp;IF(SUM(GK106:$GO106)=0,"",", "),"")</f>
        <v/>
      </c>
      <c r="OC106" t="str">
        <f>IF(GK106=1,OC$8&amp;IF(SUM(GL106:$GO106)=0,"",", "),"")</f>
        <v/>
      </c>
      <c r="OD106" t="str">
        <f>IF(GL106=1,OD$8&amp;IF(SUM(GM106:$GO106)=0,"",", "),"")</f>
        <v/>
      </c>
      <c r="OE106" t="str">
        <f>IF(GM106=1,OE$8&amp;IF(SUM(GN106:$GO106)=0,"",", "),"")</f>
        <v/>
      </c>
      <c r="OF106" t="str">
        <f>IF(GN106=1,OF$8&amp;IF(SUM(GO106:$GO106)=0,"",", "),"")</f>
        <v/>
      </c>
      <c r="OG106" t="str">
        <f t="shared" si="141"/>
        <v/>
      </c>
      <c r="OH106" t="str">
        <f>IF(GP106=1,OH$8&amp;IF(SUM(GQ106:$IM106)=0,"",", "),"")</f>
        <v/>
      </c>
      <c r="OI106" t="str">
        <f>IF(GQ106=1,OI$8&amp;IF(SUM(GR106:$IM106)=0,"",", "),"")</f>
        <v/>
      </c>
      <c r="OJ106" t="str">
        <f>IF(GR106=1,OJ$8&amp;IF(SUM(GS106:$IM106)=0,"",", "),"")</f>
        <v/>
      </c>
      <c r="OK106" t="str">
        <f>IF(GS106=1,OK$8&amp;IF(SUM(GT106:$IM106)=0,"",", "),"")</f>
        <v/>
      </c>
      <c r="OL106" t="str">
        <f>IF(GT106=1,OL$8&amp;IF(SUM(GU106:$IM106)=0,"",", "),"")</f>
        <v/>
      </c>
      <c r="OM106" t="str">
        <f>IF(GU106=1,OM$8&amp;IF(SUM(GV106:$IM106)=0,"",", "),"")</f>
        <v/>
      </c>
      <c r="ON106" t="str">
        <f>IF(GV106=1,ON$8&amp;IF(SUM(GW106:$IM106)=0,"",", "),"")</f>
        <v/>
      </c>
      <c r="OO106" t="str">
        <f>IF(GW106=1,OO$8&amp;IF(SUM(GX106:$IM106)=0,"",", "),"")</f>
        <v/>
      </c>
      <c r="OP106" t="str">
        <f>IF(GX106=1,OP$8&amp;IF(SUM(GY106:$IM106)=0,"",", "),"")</f>
        <v/>
      </c>
      <c r="OQ106" t="str">
        <f>IF(GY106=1,OQ$8&amp;IF(SUM(GZ106:$IM106)=0,"",", "),"")</f>
        <v/>
      </c>
      <c r="OR106" t="str">
        <f>IF(GZ106=1,OR$8&amp;IF(SUM(HA106:$IM106)=0,"",", "),"")</f>
        <v/>
      </c>
      <c r="OS106" t="str">
        <f>IF(HA106=1,OS$8&amp;IF(SUM(HB106:$IM106)=0,"",", "),"")</f>
        <v/>
      </c>
      <c r="OT106" t="str">
        <f>IF(HB106=1,OT$8&amp;IF(SUM(HC106:$IM106)=0,"",", "),"")</f>
        <v/>
      </c>
      <c r="OU106" t="str">
        <f>IF(HC106=1,OU$8&amp;IF(SUM(HD106:$IM106)=0,"",", "),"")</f>
        <v/>
      </c>
      <c r="OV106" t="str">
        <f>IF(HD106=1,OV$8&amp;IF(SUM(HE106:$IM106)=0,"",", "),"")</f>
        <v/>
      </c>
      <c r="OW106" t="str">
        <f>IF(HE106=1,OW$8&amp;IF(SUM(HF106:$IM106)=0,"",", "),"")</f>
        <v/>
      </c>
      <c r="OX106" t="str">
        <f>IF(HF106=1,OX$8&amp;IF(SUM(HG106:$IM106)=0,"",", "),"")</f>
        <v/>
      </c>
      <c r="OY106" t="str">
        <f>IF(HG106=1,OY$8&amp;IF(SUM(HH106:$IM106)=0,"",", "),"")</f>
        <v/>
      </c>
      <c r="OZ106" t="str">
        <f>IF(HH106=1,OZ$8&amp;IF(SUM(HI106:$IM106)=0,"",", "),"")</f>
        <v/>
      </c>
      <c r="PA106" t="str">
        <f>IF(HI106=1,PA$8&amp;IF(SUM(HJ106:$IM106)=0,"",", "),"")</f>
        <v/>
      </c>
      <c r="PB106" t="str">
        <f>IF(HJ106=1,PB$8&amp;IF(SUM(HK106:$IM106)=0,"",", "),"")</f>
        <v/>
      </c>
      <c r="PC106" t="str">
        <f>IF(HK106=1,PC$8&amp;IF(SUM(HL106:$IM106)=0,"",", "),"")</f>
        <v/>
      </c>
      <c r="PD106" t="str">
        <f>IF(HL106=1,PD$8&amp;IF(SUM(HM106:$IM106)=0,"",", "),"")</f>
        <v/>
      </c>
      <c r="PE106" t="str">
        <f>IF(HM106=1,PE$8&amp;IF(SUM(HN106:$IM106)=0,"",", "),"")</f>
        <v/>
      </c>
      <c r="PF106" t="str">
        <f>IF(HN106=1,PF$8&amp;IF(SUM(HO106:$IM106)=0,"",", "),"")</f>
        <v/>
      </c>
      <c r="PG106" t="str">
        <f>IF(HO106=1,PG$8&amp;IF(SUM(HP106:$IM106)=0,"",", "),"")</f>
        <v/>
      </c>
      <c r="PH106" t="str">
        <f>IF(HP106=1,PH$8&amp;IF(SUM(HQ106:$IM106)=0,"",", "),"")</f>
        <v/>
      </c>
      <c r="PI106" t="str">
        <f>IF(HQ106=1,PI$8&amp;IF(SUM(HR106:$IM106)=0,"",", "),"")</f>
        <v/>
      </c>
      <c r="PJ106" t="str">
        <f>IF(HR106=1,PJ$8&amp;IF(SUM(HS106:$IM106)=0,"",", "),"")</f>
        <v/>
      </c>
      <c r="PK106" t="str">
        <f>IF(HS106=1,PK$8&amp;IF(SUM(HT106:$IM106)=0,"",", "),"")</f>
        <v/>
      </c>
      <c r="PL106" t="str">
        <f>IF(HT106=1,PL$8&amp;IF(SUM(HU106:$IM106)=0,"",", "),"")</f>
        <v/>
      </c>
      <c r="PM106" t="str">
        <f>IF(HU106=1,PM$8&amp;IF(SUM(HV106:$IM106)=0,"",", "),"")</f>
        <v/>
      </c>
      <c r="PN106" t="str">
        <f>IF(HV106=1,PN$8&amp;IF(SUM(HW106:$IM106)=0,"",", "),"")</f>
        <v/>
      </c>
      <c r="PO106" t="str">
        <f>IF(HW106=1,PO$8&amp;IF(SUM(HX106:$IM106)=0,"",", "),"")</f>
        <v/>
      </c>
      <c r="PP106" t="str">
        <f>IF(HX106=1,PP$8&amp;IF(SUM(HY106:$IM106)=0,"",", "),"")</f>
        <v/>
      </c>
      <c r="PQ106" t="str">
        <f>IF(HY106=1,PQ$8&amp;IF(SUM(HZ106:$IM106)=0,"",", "),"")</f>
        <v/>
      </c>
      <c r="PR106" t="str">
        <f>IF(HZ106=1,PR$8&amp;IF(SUM(IA106:$IM106)=0,"",", "),"")</f>
        <v/>
      </c>
      <c r="PS106" t="str">
        <f>IF(IA106=1,PS$8&amp;IF(SUM(IB106:$IM106)=0,"",", "),"")</f>
        <v/>
      </c>
      <c r="PT106" t="str">
        <f>IF(IB106=1,PT$8&amp;IF(SUM(IC106:$IM106)=0,"",", "),"")</f>
        <v/>
      </c>
      <c r="PU106" t="str">
        <f>IF(IC106=1,PU$8&amp;IF(SUM(ID106:$IM106)=0,"",", "),"")</f>
        <v/>
      </c>
      <c r="PV106" t="str">
        <f>IF(ID106=1,PV$8&amp;IF(SUM(IE106:$IM106)=0,"",", "),"")</f>
        <v/>
      </c>
      <c r="PW106" t="str">
        <f>IF(IE106=1,PW$8&amp;IF(SUM(IF106:$IM106)=0,"",", "),"")</f>
        <v/>
      </c>
      <c r="PX106" t="str">
        <f>IF(IF106=1,PX$8&amp;IF(SUM(IG106:$IM106)=0,"",", "),"")</f>
        <v/>
      </c>
      <c r="PY106" t="str">
        <f>IF(IG106=1,PY$8&amp;IF(SUM(IH106:$IM106)=0,"",", "),"")</f>
        <v/>
      </c>
      <c r="PZ106" t="str">
        <f>IF(IH106=1,PZ$8&amp;IF(SUM(II106:$IM106)=0,"",", "),"")</f>
        <v/>
      </c>
      <c r="QA106" t="str">
        <f>IF(II106=1,QA$8&amp;IF(SUM(IJ106:$IM106)=0,"",", "),"")</f>
        <v/>
      </c>
      <c r="QB106" t="str">
        <f>IF(IJ106=1,QB$8&amp;IF(SUM(IK106:$IM106)=0,"",", "),"")</f>
        <v/>
      </c>
      <c r="QC106" t="str">
        <f>IF(IK106=1,QC$8&amp;IF(SUM(IL106:$IM106)=0,"",", "),"")</f>
        <v/>
      </c>
      <c r="QD106" t="str">
        <f>IF(IL106=1,QD$8&amp;IF(SUM(IM106:$IM106)=0,"",", "),"")</f>
        <v/>
      </c>
      <c r="QE106" t="str">
        <f t="shared" si="142"/>
        <v/>
      </c>
      <c r="QF106" t="str">
        <f>IF(IN106=1,QF$8&amp;IF(SUM(IO106:$KK106)=0,"",", "),"")</f>
        <v/>
      </c>
      <c r="QG106" t="str">
        <f>IF(IO106=1,QG$8&amp;IF(SUM(IP106:$KK106)=0,"",", "),"")</f>
        <v/>
      </c>
      <c r="QH106" t="str">
        <f>IF(IP106=1,QH$8&amp;IF(SUM(IQ106:$KK106)=0,"",", "),"")</f>
        <v/>
      </c>
      <c r="QI106" t="str">
        <f>IF(IQ106=1,QI$8&amp;IF(SUM(IR106:$KK106)=0,"",", "),"")</f>
        <v/>
      </c>
      <c r="QJ106" t="str">
        <f>IF(IR106=1,QJ$8&amp;IF(SUM(IS106:$KK106)=0,"",", "),"")</f>
        <v/>
      </c>
      <c r="QK106" t="str">
        <f>IF(IS106=1,QK$8&amp;IF(SUM(IT106:$KK106)=0,"",", "),"")</f>
        <v/>
      </c>
      <c r="QL106" t="str">
        <f>IF(IT106=1,QL$8&amp;IF(SUM(IU106:$KK106)=0,"",", "),"")</f>
        <v/>
      </c>
      <c r="QM106" t="str">
        <f>IF(IU106=1,QM$8&amp;IF(SUM(IV106:$KK106)=0,"",", "),"")</f>
        <v/>
      </c>
      <c r="QN106" t="str">
        <f>IF(IV106=1,QN$8&amp;IF(SUM(IW106:$KK106)=0,"",", "),"")</f>
        <v/>
      </c>
      <c r="QO106" t="str">
        <f>IF(IW106=1,QO$8&amp;IF(SUM(IX106:$KK106)=0,"",", "),"")</f>
        <v/>
      </c>
      <c r="QP106" t="str">
        <f>IF(IX106=1,QP$8&amp;IF(SUM(IY106:$KK106)=0,"",", "),"")</f>
        <v/>
      </c>
      <c r="QQ106" t="str">
        <f>IF(IY106=1,QQ$8&amp;IF(SUM(IZ106:$KK106)=0,"",", "),"")</f>
        <v/>
      </c>
      <c r="QR106" t="str">
        <f>IF(IZ106=1,QR$8&amp;IF(SUM(JA106:$KK106)=0,"",", "),"")</f>
        <v/>
      </c>
      <c r="QS106" t="str">
        <f>IF(JA106=1,QS$8&amp;IF(SUM(JB106:$KK106)=0,"",", "),"")</f>
        <v/>
      </c>
      <c r="QT106" t="str">
        <f>IF(JB106=1,QT$8&amp;IF(SUM(JC106:$KK106)=0,"",", "),"")</f>
        <v/>
      </c>
      <c r="QU106" t="str">
        <f>IF(JC106=1,QU$8&amp;IF(SUM(JD106:$KK106)=0,"",", "),"")</f>
        <v/>
      </c>
      <c r="QV106" t="str">
        <f>IF(JD106=1,QV$8&amp;IF(SUM(JE106:$KK106)=0,"",", "),"")</f>
        <v/>
      </c>
      <c r="QW106" t="str">
        <f>IF(JE106=1,QW$8&amp;IF(SUM(JF106:$KK106)=0,"",", "),"")</f>
        <v/>
      </c>
      <c r="QX106" t="str">
        <f>IF(JF106=1,QX$8&amp;IF(SUM(JG106:$KK106)=0,"",", "),"")</f>
        <v/>
      </c>
      <c r="QY106" t="str">
        <f>IF(JG106=1,QY$8&amp;IF(SUM(JH106:$KK106)=0,"",", "),"")</f>
        <v/>
      </c>
      <c r="QZ106" t="str">
        <f>IF(JH106=1,QZ$8&amp;IF(SUM(JI106:$KK106)=0,"",", "),"")</f>
        <v/>
      </c>
      <c r="RA106" t="str">
        <f>IF(JI106=1,RA$8&amp;IF(SUM(JJ106:$KK106)=0,"",", "),"")</f>
        <v/>
      </c>
      <c r="RB106" t="str">
        <f>IF(JJ106=1,RB$8&amp;IF(SUM(JK106:$KK106)=0,"",", "),"")</f>
        <v/>
      </c>
      <c r="RC106" t="str">
        <f>IF(JK106=1,RC$8&amp;IF(SUM(JL106:$KK106)=0,"",", "),"")</f>
        <v/>
      </c>
      <c r="RD106" t="str">
        <f>IF(JL106=1,RD$8&amp;IF(SUM(JM106:$KK106)=0,"",", "),"")</f>
        <v/>
      </c>
      <c r="RE106" t="str">
        <f>IF(JM106=1,RE$8&amp;IF(SUM(JN106:$KK106)=0,"",", "),"")</f>
        <v/>
      </c>
      <c r="RF106" t="str">
        <f>IF(JN106=1,RF$8&amp;IF(SUM(JO106:$KK106)=0,"",", "),"")</f>
        <v/>
      </c>
      <c r="RG106" t="str">
        <f>IF(JO106=1,RG$8&amp;IF(SUM(JP106:$KK106)=0,"",", "),"")</f>
        <v/>
      </c>
      <c r="RH106" t="str">
        <f>IF(JP106=1,RH$8&amp;IF(SUM(JQ106:$KK106)=0,"",", "),"")</f>
        <v/>
      </c>
      <c r="RI106" t="str">
        <f>IF(JQ106=1,RI$8&amp;IF(SUM(JR106:$KK106)=0,"",", "),"")</f>
        <v/>
      </c>
      <c r="RJ106" t="str">
        <f>IF(JR106=1,RJ$8&amp;IF(SUM(JS106:$KK106)=0,"",", "),"")</f>
        <v/>
      </c>
      <c r="RK106" t="str">
        <f>IF(JS106=1,RK$8&amp;IF(SUM(JT106:$KK106)=0,"",", "),"")</f>
        <v/>
      </c>
      <c r="RL106" t="str">
        <f>IF(JT106=1,RL$8&amp;IF(SUM(JU106:$KK106)=0,"",", "),"")</f>
        <v/>
      </c>
      <c r="RM106" t="str">
        <f>IF(JU106=1,RM$8&amp;IF(SUM(JV106:$KK106)=0,"",", "),"")</f>
        <v/>
      </c>
      <c r="RN106" t="str">
        <f>IF(JV106=1,RN$8&amp;IF(SUM(JW106:$KK106)=0,"",", "),"")</f>
        <v/>
      </c>
      <c r="RO106" t="str">
        <f>IF(JW106=1,RO$8&amp;IF(SUM(JX106:$KK106)=0,"",", "),"")</f>
        <v/>
      </c>
      <c r="RP106" t="str">
        <f>IF(JX106=1,RP$8&amp;IF(SUM(JY106:$KK106)=0,"",", "),"")</f>
        <v/>
      </c>
      <c r="RQ106" t="str">
        <f>IF(JY106=1,RQ$8&amp;IF(SUM(JZ106:$KK106)=0,"",", "),"")</f>
        <v/>
      </c>
      <c r="RR106" t="str">
        <f>IF(JZ106=1,RR$8&amp;IF(SUM(KA106:$KK106)=0,"",", "),"")</f>
        <v/>
      </c>
      <c r="RS106" t="str">
        <f>IF(KA106=1,RS$8&amp;IF(SUM(KB106:$KK106)=0,"",", "),"")</f>
        <v/>
      </c>
      <c r="RT106" t="str">
        <f>IF(KB106=1,RT$8&amp;IF(SUM(KC106:$KK106)=0,"",", "),"")</f>
        <v/>
      </c>
      <c r="RU106" t="str">
        <f>IF(KC106=1,RU$8&amp;IF(SUM(KD106:$KK106)=0,"",", "),"")</f>
        <v/>
      </c>
      <c r="RV106" t="str">
        <f>IF(KD106=1,RV$8&amp;IF(SUM(KE106:$KK106)=0,"",", "),"")</f>
        <v/>
      </c>
      <c r="RW106" t="str">
        <f>IF(KE106=1,RW$8&amp;IF(SUM(KF106:$KK106)=0,"",", "),"")</f>
        <v/>
      </c>
      <c r="RX106" t="str">
        <f>IF(KF106=1,RX$8&amp;IF(SUM(KG106:$KK106)=0,"",", "),"")</f>
        <v/>
      </c>
      <c r="RY106" t="str">
        <f>IF(KG106=1,RY$8&amp;IF(SUM(KH106:$KK106)=0,"",", "),"")</f>
        <v/>
      </c>
      <c r="RZ106" t="str">
        <f>IF(KH106=1,RZ$8&amp;IF(SUM(KI106:$KK106)=0,"",", "),"")</f>
        <v/>
      </c>
      <c r="SA106" t="str">
        <f>IF(KI106=1,SA$8&amp;IF(SUM(KJ106:$KK106)=0,"",", "),"")</f>
        <v/>
      </c>
      <c r="SB106" t="str">
        <f>IF(KJ106=1,SB$8&amp;IF(SUM(KK106:$KK106)=0,"",", "),"")</f>
        <v/>
      </c>
      <c r="SC106" t="str">
        <f t="shared" si="143"/>
        <v/>
      </c>
    </row>
    <row r="107" spans="1:497" ht="60" customHeight="1" x14ac:dyDescent="0.45">
      <c r="A107" s="62"/>
      <c r="B107" s="212" t="str">
        <f t="shared" si="72"/>
        <v/>
      </c>
      <c r="C107" s="212" t="str">
        <f t="shared" si="131"/>
        <v/>
      </c>
      <c r="D107" s="212" t="str">
        <f t="shared" si="132"/>
        <v/>
      </c>
      <c r="E107" s="212" t="str">
        <f t="shared" si="133"/>
        <v/>
      </c>
      <c r="F107" s="212" t="str">
        <f t="shared" si="134"/>
        <v/>
      </c>
      <c r="G107" s="237" t="str">
        <f>IF('EDCI Data'!B107="","",'EDCI Data'!B107)</f>
        <v/>
      </c>
      <c r="H107" s="238" t="str">
        <f>IF('EDCI Data'!C107="","",'EDCI Data'!C107)</f>
        <v/>
      </c>
      <c r="I107" s="239" t="str">
        <f>IF('EDCI Data'!D107="","",'EDCI Data'!D107)</f>
        <v/>
      </c>
      <c r="J107" s="240" t="str">
        <f>IF('EDCI Data'!E107="","",'EDCI Data'!E107)</f>
        <v/>
      </c>
      <c r="K107" s="237" t="str">
        <f>IF('EDCI Data'!F107="","",'EDCI Data'!F107)</f>
        <v/>
      </c>
      <c r="L107" s="237" t="str">
        <f>IF('EDCI Data'!G107="","",'EDCI Data'!G107)</f>
        <v/>
      </c>
      <c r="M107" s="237" t="str">
        <f>IF('EDCI Data'!H107="","",'EDCI Data'!H107)</f>
        <v/>
      </c>
      <c r="N107" s="237" t="str">
        <f>IF('EDCI Data'!I107="","",'EDCI Data'!I107)</f>
        <v/>
      </c>
      <c r="O107" s="237" t="str">
        <f>IF('EDCI Data'!J107="","",'EDCI Data'!J107)</f>
        <v/>
      </c>
      <c r="P107" s="237" t="str">
        <f>IF('EDCI Data'!K107="","",'EDCI Data'!K107)</f>
        <v/>
      </c>
      <c r="Q107" s="241" t="str">
        <f>IF('EDCI Data'!L107="","",'EDCI Data'!L107)</f>
        <v/>
      </c>
      <c r="R107" s="241" t="str">
        <f>IF('EDCI Data'!M107="","",'EDCI Data'!M107)</f>
        <v/>
      </c>
      <c r="S107" s="237" t="str">
        <f>IF('EDCI Data'!N107="","",'EDCI Data'!N107)</f>
        <v/>
      </c>
      <c r="T107" s="237" t="str">
        <f>IF('EDCI Data'!O107="","",'EDCI Data'!O107)</f>
        <v/>
      </c>
      <c r="U107" s="237" t="str">
        <f>IF('EDCI Data'!P107="","",'EDCI Data'!P107)</f>
        <v/>
      </c>
      <c r="V107" s="237" t="str">
        <f>IF('EDCI Data'!Q107="","",'EDCI Data'!Q107)</f>
        <v/>
      </c>
      <c r="W107" s="242" t="str">
        <f>IF('EDCI Data'!R107="","",'EDCI Data'!R107)</f>
        <v/>
      </c>
      <c r="X107" s="243" t="str">
        <f>IF('EDCI Data'!S107="","",'EDCI Data'!S107)</f>
        <v/>
      </c>
      <c r="Y107" s="243" t="str">
        <f>IF('EDCI Data'!T107="","",'EDCI Data'!T107)</f>
        <v/>
      </c>
      <c r="Z107" s="244" t="str">
        <f>IF('EDCI Data'!U107="","",'EDCI Data'!U107)</f>
        <v/>
      </c>
      <c r="AA107" s="237" t="str">
        <f>IF('EDCI Data'!V107="","",'EDCI Data'!V107)</f>
        <v/>
      </c>
      <c r="AB107" s="244" t="str">
        <f>IF('EDCI Data'!W107="","",'EDCI Data'!W107)</f>
        <v/>
      </c>
      <c r="AC107" s="237" t="str">
        <f>IF('EDCI Data'!X107="","",'EDCI Data'!X107)</f>
        <v/>
      </c>
      <c r="AD107" s="244" t="str">
        <f>IF('EDCI Data'!Y107="","",'EDCI Data'!Y107)</f>
        <v/>
      </c>
      <c r="AE107" s="237" t="str">
        <f>IF('EDCI Data'!Z107="","",'EDCI Data'!Z107)</f>
        <v/>
      </c>
      <c r="AF107" s="237" t="str">
        <f>IF('EDCI Data'!AA107="","",'EDCI Data'!AA107)</f>
        <v/>
      </c>
      <c r="AG107" s="237" t="str">
        <f>IF('EDCI Data'!AB107="","",'EDCI Data'!AB107)</f>
        <v/>
      </c>
      <c r="AH107" s="237" t="str">
        <f>IF('EDCI Data'!AC107="","",'EDCI Data'!AC107)</f>
        <v/>
      </c>
      <c r="AI107" s="237" t="str">
        <f>IF('EDCI Data'!AD107="","",'EDCI Data'!AD107)</f>
        <v/>
      </c>
      <c r="AJ107" s="237" t="str">
        <f>IF('EDCI Data'!AE107="","",'EDCI Data'!AE107)</f>
        <v/>
      </c>
      <c r="AK107" s="237" t="str">
        <f>IF('EDCI Data'!AF107="","",'EDCI Data'!AF107)</f>
        <v/>
      </c>
      <c r="AL107" s="237" t="str">
        <f>IF('EDCI Data'!AG107="","",'EDCI Data'!AG107)</f>
        <v/>
      </c>
      <c r="AM107" s="237" t="str">
        <f>IF('EDCI Data'!AH107="","",'EDCI Data'!AH107)</f>
        <v/>
      </c>
      <c r="AN107" s="237" t="str">
        <f>IF('EDCI Data'!AI107="","",'EDCI Data'!AI107)</f>
        <v/>
      </c>
      <c r="AO107" s="237" t="str">
        <f>IF('EDCI Data'!AJ107="","",'EDCI Data'!AJ107)</f>
        <v/>
      </c>
      <c r="AP107" s="237" t="str">
        <f>IF('EDCI Data'!AK107="","",'EDCI Data'!AK107)</f>
        <v/>
      </c>
      <c r="AQ107" s="237" t="str">
        <f>IF('EDCI Data'!AL107="","",'EDCI Data'!AL107)</f>
        <v/>
      </c>
      <c r="AR107" s="237" t="str">
        <f>IF('EDCI Data'!AM107="","",'EDCI Data'!AM107)</f>
        <v/>
      </c>
      <c r="AS107" s="237" t="str">
        <f>IF('EDCI Data'!AN107="","",'EDCI Data'!AN107)</f>
        <v/>
      </c>
      <c r="AT107" s="237" t="str">
        <f>IF('EDCI Data'!AO107="","",'EDCI Data'!AO107)</f>
        <v/>
      </c>
      <c r="AU107" s="237" t="str">
        <f>IF('EDCI Data'!AP107="","",'EDCI Data'!AP107)</f>
        <v/>
      </c>
      <c r="AV107" s="237" t="str">
        <f>IF('EDCI Data'!AQ107="","",'EDCI Data'!AQ107)</f>
        <v/>
      </c>
      <c r="AW107" s="237" t="str">
        <f>IF('EDCI Data'!AR107="","",'EDCI Data'!AR107)</f>
        <v/>
      </c>
      <c r="AX107" s="237" t="str">
        <f>IF('EDCI Data'!AS107="","",'EDCI Data'!AS107)</f>
        <v/>
      </c>
      <c r="AY107" s="237" t="str">
        <f>IF('EDCI Data'!AT107="","",'EDCI Data'!AT107)</f>
        <v/>
      </c>
      <c r="AZ107" s="237" t="str">
        <f>IF('EDCI Data'!AU107="","",'EDCI Data'!AU107)</f>
        <v/>
      </c>
      <c r="BA107" s="237" t="str">
        <f>IF('EDCI Data'!AV107="","",'EDCI Data'!AV107)</f>
        <v/>
      </c>
      <c r="BB107" s="245" t="str">
        <f>IF('EDCI Data'!AW107="","",'EDCI Data'!AW107)</f>
        <v/>
      </c>
      <c r="BC107" s="245" t="str">
        <f>IF('EDCI Data'!AX107="","",'EDCI Data'!AX107)</f>
        <v/>
      </c>
      <c r="BD107" s="246" t="str">
        <f t="shared" si="135"/>
        <v/>
      </c>
      <c r="BE107" s="247" t="str">
        <f>IF('EDCI Data'!AY107="","",'EDCI Data'!AY107)</f>
        <v/>
      </c>
      <c r="BF107" s="247" t="str">
        <f>IF('EDCI Data'!AZ107="","",'EDCI Data'!AZ107)</f>
        <v/>
      </c>
      <c r="BG107" s="247" t="str">
        <f>IF('EDCI Data'!BA107="","",'EDCI Data'!BA107)</f>
        <v/>
      </c>
      <c r="BH107" s="247" t="str">
        <f>IF('EDCI Data'!BB107="","",'EDCI Data'!BB107)</f>
        <v/>
      </c>
      <c r="BI107" s="247" t="str">
        <f>IF('EDCI Data'!BC107="","",'EDCI Data'!BC107)</f>
        <v/>
      </c>
      <c r="BJ107" s="247" t="str">
        <f>IF('EDCI Data'!BD107="","",'EDCI Data'!BD107)</f>
        <v/>
      </c>
      <c r="BK107" s="247" t="str">
        <f>IF('EDCI Data'!BE107="","",'EDCI Data'!BE107)</f>
        <v/>
      </c>
      <c r="BL107" s="247" t="str">
        <f>IF('EDCI Data'!BF107="","",'EDCI Data'!BF107)</f>
        <v/>
      </c>
      <c r="BM107" s="247" t="str">
        <f>IF('EDCI Data'!BG107="","",'EDCI Data'!BG107)</f>
        <v/>
      </c>
      <c r="BN107" s="248" t="str">
        <f>IF('EDCI Data'!BH107="","",'EDCI Data'!BH107)</f>
        <v/>
      </c>
      <c r="BO107" s="248" t="str">
        <f>IF('EDCI Data'!BI107="","",'EDCI Data'!BI107)</f>
        <v/>
      </c>
      <c r="BP107" s="249" t="str">
        <f>IF('EDCI Data'!BJ107="","",'EDCI Data'!BJ107)</f>
        <v/>
      </c>
      <c r="BQ107" s="248" t="str">
        <f>IF('EDCI Data'!BK107="","",'EDCI Data'!BK107)</f>
        <v/>
      </c>
      <c r="BR107" s="248" t="str">
        <f>IF('EDCI Data'!BL107="","",'EDCI Data'!BL107)</f>
        <v/>
      </c>
      <c r="BS107" s="250" t="str">
        <f>IF('EDCI Data'!BM107="","",'EDCI Data'!BM107)</f>
        <v/>
      </c>
      <c r="BT107" s="251" t="str">
        <f>IF('EDCI Data'!BN107="","",'EDCI Data'!BN107)</f>
        <v/>
      </c>
      <c r="BU107" s="246" t="str">
        <f>IF('EDCI Data'!BO107="","",'EDCI Data'!BO107)</f>
        <v/>
      </c>
      <c r="BV107" s="252">
        <f t="shared" si="136"/>
        <v>0</v>
      </c>
      <c r="BW107" s="252">
        <f t="shared" si="137"/>
        <v>0</v>
      </c>
      <c r="BX107" s="252">
        <f t="shared" si="138"/>
        <v>0</v>
      </c>
      <c r="BY107" s="252">
        <f t="shared" si="139"/>
        <v>0</v>
      </c>
      <c r="BZ107" t="str">
        <f t="shared" si="73"/>
        <v/>
      </c>
      <c r="CA107" s="253"/>
      <c r="CB107"/>
      <c r="CC107"/>
      <c r="CD107"/>
      <c r="CE107" t="str">
        <f t="shared" si="74"/>
        <v/>
      </c>
      <c r="CF107"/>
      <c r="CG107" t="str">
        <f t="shared" si="75"/>
        <v/>
      </c>
      <c r="CH107" t="str">
        <f t="shared" si="76"/>
        <v/>
      </c>
      <c r="CI107" t="str">
        <f t="shared" si="77"/>
        <v/>
      </c>
      <c r="CJ107" t="str">
        <f t="shared" si="78"/>
        <v/>
      </c>
      <c r="CK107"/>
      <c r="CL107"/>
      <c r="CM107" t="str">
        <f t="shared" si="79"/>
        <v/>
      </c>
      <c r="CN107" t="str">
        <f t="shared" si="80"/>
        <v/>
      </c>
      <c r="CO107" t="str">
        <f t="shared" si="81"/>
        <v/>
      </c>
      <c r="CP107" t="str">
        <f t="shared" si="82"/>
        <v/>
      </c>
      <c r="CQ107"/>
      <c r="CR107" t="str" cm="1">
        <f t="array" ref="CR107">IF(COUNTIFS($BZ$10:$BZ$259,$BZ107,$I$10:$I$259,$I107+1)&gt;0,IF(X107&lt;&gt;INDEX(Y$10:Y$259,MATCH(1,INDEX(($BZ107=$BZ$10:$BZ$259)*($I$10:$I$259=$I107+1),0,1),0)),"Number of FTEs in previous year do not align with Number of FTEs in current year across years, by definition these should be equal. Please check and update if required. "&amp;CHAR(10),""),"")</f>
        <v/>
      </c>
      <c r="CS107" t="str" cm="1">
        <f t="array" ref="CS107">IF(COUNTIFS($BZ$10:$BZ$259,$BZ107,$I$10:$I$259,$I107-1)&gt;0,IF(Y107&lt;&gt;INDEX(X$10:X$259,MATCH(1,INDEX(($BZ107=$BZ$10:$BZ$259)*($I$10:$I$259=$I107-1),0,1),0)),"Number of FTEs in previous year do not align with Number of FTEs in current year across years, by definition these should be equal. Please check and update if required. "&amp;CHAR(10),""),"")</f>
        <v/>
      </c>
      <c r="CT107" t="str">
        <f t="shared" si="83"/>
        <v/>
      </c>
      <c r="CU107" t="str">
        <f t="shared" si="84"/>
        <v/>
      </c>
      <c r="CV107"/>
      <c r="CW107" t="str">
        <f t="shared" si="85"/>
        <v/>
      </c>
      <c r="CX107"/>
      <c r="CY107" t="str">
        <f t="shared" si="86"/>
        <v/>
      </c>
      <c r="CZ107"/>
      <c r="DA107" t="str">
        <f t="shared" si="87"/>
        <v/>
      </c>
      <c r="DB107"/>
      <c r="DC107"/>
      <c r="DD107"/>
      <c r="DE107"/>
      <c r="DF107"/>
      <c r="DG107"/>
      <c r="DH107"/>
      <c r="DI107"/>
      <c r="DJ107"/>
      <c r="DK107"/>
      <c r="DL107"/>
      <c r="DM107"/>
      <c r="DN107"/>
      <c r="DO107"/>
      <c r="DP107"/>
      <c r="DQ107"/>
      <c r="DR107"/>
      <c r="DS107"/>
      <c r="DT107"/>
      <c r="DU107"/>
      <c r="DV107"/>
      <c r="DW107"/>
      <c r="DX107" t="str">
        <f t="shared" si="88"/>
        <v/>
      </c>
      <c r="DY107" t="str">
        <f t="shared" si="89"/>
        <v/>
      </c>
      <c r="DZ107" t="str">
        <f t="shared" si="90"/>
        <v/>
      </c>
      <c r="EA107" t="str">
        <f t="shared" si="91"/>
        <v/>
      </c>
      <c r="EB107" t="str">
        <f t="shared" si="92"/>
        <v/>
      </c>
      <c r="EC107" t="str">
        <f t="shared" si="93"/>
        <v/>
      </c>
      <c r="ED107" t="str">
        <f t="shared" si="94"/>
        <v/>
      </c>
      <c r="EE107" t="str">
        <f t="shared" si="95"/>
        <v/>
      </c>
      <c r="EF107" t="str">
        <f t="shared" si="96"/>
        <v/>
      </c>
      <c r="EG107" t="str">
        <f t="shared" si="97"/>
        <v/>
      </c>
      <c r="EH107" t="str">
        <f t="shared" si="98"/>
        <v/>
      </c>
      <c r="EI107" t="str">
        <f t="shared" si="99"/>
        <v/>
      </c>
      <c r="EJ107"/>
      <c r="EK107"/>
      <c r="EL107"/>
      <c r="EM107"/>
      <c r="EN107"/>
      <c r="EO107"/>
      <c r="EP107"/>
      <c r="EQ107" t="str">
        <f t="shared" si="100"/>
        <v/>
      </c>
      <c r="ER107" t="str">
        <f t="shared" si="101"/>
        <v/>
      </c>
      <c r="ES107" t="str">
        <f t="shared" si="102"/>
        <v/>
      </c>
      <c r="ET107"/>
      <c r="EU107" t="str">
        <f t="shared" si="103"/>
        <v/>
      </c>
      <c r="EV107"/>
      <c r="EW107" t="str">
        <f t="shared" si="104"/>
        <v/>
      </c>
      <c r="EX107"/>
      <c r="EY107" t="str">
        <f t="shared" si="105"/>
        <v/>
      </c>
      <c r="EZ107"/>
      <c r="FA107"/>
      <c r="FB107"/>
      <c r="FC107"/>
      <c r="FD107"/>
      <c r="FE107"/>
      <c r="FF107"/>
      <c r="FG107"/>
      <c r="FH107"/>
      <c r="FI107"/>
      <c r="FJ107"/>
      <c r="FK107"/>
      <c r="FL107"/>
      <c r="FM107"/>
      <c r="FN107"/>
      <c r="FO107"/>
      <c r="FP107"/>
      <c r="FQ107"/>
      <c r="FR107"/>
      <c r="FS107"/>
      <c r="FT107"/>
      <c r="FU107"/>
      <c r="FV107" t="str">
        <f t="shared" si="106"/>
        <v/>
      </c>
      <c r="FW107" t="str">
        <f t="shared" si="107"/>
        <v/>
      </c>
      <c r="FX107"/>
      <c r="FY107" t="str">
        <f t="shared" si="108"/>
        <v/>
      </c>
      <c r="FZ107" t="str">
        <f t="shared" si="109"/>
        <v/>
      </c>
      <c r="GA107" t="str">
        <f t="shared" si="110"/>
        <v/>
      </c>
      <c r="GB107" t="str">
        <f t="shared" si="111"/>
        <v/>
      </c>
      <c r="GC107" t="str">
        <f t="shared" si="112"/>
        <v/>
      </c>
      <c r="GD107" t="str">
        <f t="shared" si="113"/>
        <v/>
      </c>
      <c r="GE107" t="str">
        <f t="shared" si="114"/>
        <v/>
      </c>
      <c r="GF107" t="str">
        <f t="shared" si="115"/>
        <v/>
      </c>
      <c r="GG107" t="str">
        <f t="shared" si="116"/>
        <v/>
      </c>
      <c r="GH107"/>
      <c r="GI107"/>
      <c r="GJ107"/>
      <c r="GK107"/>
      <c r="GL107"/>
      <c r="GM107"/>
      <c r="GN107"/>
      <c r="GO107"/>
      <c r="GP107" t="str">
        <f t="shared" si="117"/>
        <v/>
      </c>
      <c r="GQ107" t="str">
        <f t="shared" si="118"/>
        <v/>
      </c>
      <c r="GR107"/>
      <c r="GS107" t="str">
        <f t="shared" si="119"/>
        <v/>
      </c>
      <c r="GT107"/>
      <c r="GU107" t="str">
        <f t="shared" si="120"/>
        <v/>
      </c>
      <c r="GV107"/>
      <c r="GW107" t="str">
        <f t="shared" si="121"/>
        <v/>
      </c>
      <c r="GX107"/>
      <c r="GY107"/>
      <c r="GZ107"/>
      <c r="HA107"/>
      <c r="HB107"/>
      <c r="HC107"/>
      <c r="HD107"/>
      <c r="HE107"/>
      <c r="HF107"/>
      <c r="HG107"/>
      <c r="HH107"/>
      <c r="HI107"/>
      <c r="HJ107"/>
      <c r="HK107"/>
      <c r="HL107"/>
      <c r="HM107"/>
      <c r="HN107"/>
      <c r="HO107"/>
      <c r="HP107"/>
      <c r="HQ107"/>
      <c r="HR107"/>
      <c r="HS107"/>
      <c r="HT107" t="str">
        <f t="shared" si="122"/>
        <v/>
      </c>
      <c r="HU107" t="str">
        <f t="shared" si="123"/>
        <v/>
      </c>
      <c r="HV107"/>
      <c r="HW107"/>
      <c r="HX107"/>
      <c r="HY107"/>
      <c r="HZ107"/>
      <c r="IA107"/>
      <c r="IB107"/>
      <c r="IC107"/>
      <c r="ID107"/>
      <c r="IE107" t="str">
        <f t="shared" si="124"/>
        <v/>
      </c>
      <c r="IF107"/>
      <c r="IG107"/>
      <c r="IH107"/>
      <c r="II107"/>
      <c r="IJ107"/>
      <c r="IK107"/>
      <c r="IL107"/>
      <c r="IM107"/>
      <c r="IN107"/>
      <c r="IO107"/>
      <c r="IP107"/>
      <c r="IQ107" t="str">
        <f t="shared" si="125"/>
        <v/>
      </c>
      <c r="IR107"/>
      <c r="IS107" t="str">
        <f t="shared" si="126"/>
        <v/>
      </c>
      <c r="IT107"/>
      <c r="IU107" t="str">
        <f t="shared" si="127"/>
        <v/>
      </c>
      <c r="IV107"/>
      <c r="IW107"/>
      <c r="IX107"/>
      <c r="IY107"/>
      <c r="IZ107"/>
      <c r="JA107"/>
      <c r="JB107"/>
      <c r="JC107"/>
      <c r="JD107"/>
      <c r="JE107"/>
      <c r="JF107"/>
      <c r="JG107"/>
      <c r="JH107"/>
      <c r="JI107"/>
      <c r="JJ107"/>
      <c r="JK107"/>
      <c r="JL107"/>
      <c r="JM107"/>
      <c r="JN107"/>
      <c r="JO107"/>
      <c r="JP107"/>
      <c r="JQ107"/>
      <c r="JR107" t="str">
        <f t="shared" si="128"/>
        <v/>
      </c>
      <c r="JS107" t="str">
        <f t="shared" si="129"/>
        <v/>
      </c>
      <c r="JT107"/>
      <c r="JU107"/>
      <c r="JV107"/>
      <c r="JW107"/>
      <c r="JX107"/>
      <c r="JY107"/>
      <c r="JZ107"/>
      <c r="KA107"/>
      <c r="KB107"/>
      <c r="KC107" t="str">
        <f t="shared" si="130"/>
        <v/>
      </c>
      <c r="KD107"/>
      <c r="KE107"/>
      <c r="KF107"/>
      <c r="KG107"/>
      <c r="KH107"/>
      <c r="KI107"/>
      <c r="KJ107"/>
      <c r="KK107"/>
      <c r="KL107" t="str">
        <f>IF(CT107=1,KL$8&amp;IF(SUM(CU107:$EQ107)=0,"",", "),"")</f>
        <v/>
      </c>
      <c r="KM107" t="str">
        <f>IF(CU107=1,KM$8&amp;IF(SUM(CV107:$EQ107)=0,"",", "),"")</f>
        <v/>
      </c>
      <c r="KN107" t="str">
        <f>IF(CV107=1,KN$8&amp;IF(SUM(CW107:$EQ107)=0,"",", "),"")</f>
        <v/>
      </c>
      <c r="KO107" t="str">
        <f>IF(CW107=1,KO$8&amp;IF(SUM(CX107:$EQ107)=0,"",", "),"")</f>
        <v/>
      </c>
      <c r="KP107" t="str">
        <f>IF(CX107=1,KP$8&amp;IF(SUM(CY107:$EQ107)=0,"",", "),"")</f>
        <v/>
      </c>
      <c r="KQ107" t="str">
        <f>IF(CY107=1,KQ$8&amp;IF(SUM(CZ107:$EQ107)=0,"",", "),"")</f>
        <v/>
      </c>
      <c r="KR107" t="str">
        <f>IF(CZ107=1,KR$8&amp;IF(SUM(DA107:$EQ107)=0,"",", "),"")</f>
        <v/>
      </c>
      <c r="KS107" t="str">
        <f>IF(DA107=1,KS$8&amp;IF(SUM(DB107:$EQ107)=0,"",", "),"")</f>
        <v/>
      </c>
      <c r="KT107" t="str">
        <f>IF(DB107=1,KT$8&amp;IF(SUM(DC107:$EQ107)=0,"",", "),"")</f>
        <v/>
      </c>
      <c r="KU107" t="str">
        <f>IF(DC107=1,KU$8&amp;IF(SUM(DD107:$EQ107)=0,"",", "),"")</f>
        <v/>
      </c>
      <c r="KV107" t="str">
        <f>IF(DD107=1,KV$8&amp;IF(SUM(DE107:$EQ107)=0,"",", "),"")</f>
        <v/>
      </c>
      <c r="KW107" t="str">
        <f>IF(DE107=1,KW$8&amp;IF(SUM(DF107:$EQ107)=0,"",", "),"")</f>
        <v/>
      </c>
      <c r="KX107" t="str">
        <f>IF(DF107=1,KX$8&amp;IF(SUM(DG107:$EQ107)=0,"",", "),"")</f>
        <v/>
      </c>
      <c r="KY107" t="str">
        <f>IF(DG107=1,KY$8&amp;IF(SUM(DH107:$EQ107)=0,"",", "),"")</f>
        <v/>
      </c>
      <c r="KZ107" t="str">
        <f>IF(DH107=1,KZ$8&amp;IF(SUM(DI107:$EQ107)=0,"",", "),"")</f>
        <v/>
      </c>
      <c r="LA107" t="str">
        <f>IF(DI107=1,LA$8&amp;IF(SUM(DJ107:$EQ107)=0,"",", "),"")</f>
        <v/>
      </c>
      <c r="LB107" t="str">
        <f>IF(DJ107=1,LB$8&amp;IF(SUM(DK107:$EQ107)=0,"",", "),"")</f>
        <v/>
      </c>
      <c r="LC107" t="str">
        <f>IF(DK107=1,LC$8&amp;IF(SUM(DL107:$EQ107)=0,"",", "),"")</f>
        <v/>
      </c>
      <c r="LD107" t="str">
        <f>IF(DL107=1,LD$8&amp;IF(SUM(DM107:$EQ107)=0,"",", "),"")</f>
        <v/>
      </c>
      <c r="LE107" t="str">
        <f>IF(DM107=1,LE$8&amp;IF(SUM(DN107:$EQ107)=0,"",", "),"")</f>
        <v/>
      </c>
      <c r="LF107" t="str">
        <f>IF(DN107=1,LF$8&amp;IF(SUM(DO107:$EQ107)=0,"",", "),"")</f>
        <v/>
      </c>
      <c r="LG107" t="str">
        <f>IF(DO107=1,LG$8&amp;IF(SUM(DP107:$EQ107)=0,"",", "),"")</f>
        <v/>
      </c>
      <c r="LH107" t="str">
        <f>IF(DP107=1,LH$8&amp;IF(SUM(DQ107:$EQ107)=0,"",", "),"")</f>
        <v/>
      </c>
      <c r="LI107" t="str">
        <f>IF(DQ107=1,LI$8&amp;IF(SUM(DR107:$EQ107)=0,"",", "),"")</f>
        <v/>
      </c>
      <c r="LJ107" t="str">
        <f>IF(DR107=1,LJ$8&amp;IF(SUM(DS107:$EQ107)=0,"",", "),"")</f>
        <v/>
      </c>
      <c r="LK107" t="str">
        <f>IF(DS107=1,LK$8&amp;IF(SUM(DT107:$EQ107)=0,"",", "),"")</f>
        <v/>
      </c>
      <c r="LL107" t="str">
        <f>IF(DT107=1,LL$8&amp;IF(SUM(DU107:$EQ107)=0,"",", "),"")</f>
        <v/>
      </c>
      <c r="LM107" t="str">
        <f>IF(DU107=1,LM$8&amp;IF(SUM(DV107:$EQ107)=0,"",", "),"")</f>
        <v/>
      </c>
      <c r="LN107" t="str">
        <f>IF(DV107=1,LN$8&amp;IF(SUM(DW107:$EQ107)=0,"",", "),"")</f>
        <v/>
      </c>
      <c r="LO107" t="str">
        <f>IF(DW107=1,LO$8&amp;IF(SUM(DX107:$EQ107)=0,"",", "),"")</f>
        <v/>
      </c>
      <c r="LP107" t="str">
        <f>IF(DX107=1,LP$8&amp;IF(SUM(DY107:$EQ107)=0,"",", "),"")</f>
        <v/>
      </c>
      <c r="LQ107" t="str">
        <f>IF(DY107=1,LQ$8&amp;IF(SUM(DZ107:$EQ107)=0,"",", "),"")</f>
        <v/>
      </c>
      <c r="LR107" t="str">
        <f>IF(DZ107=1,LR$8&amp;IF(SUM(EA107:$EQ107)=0,"",", "),"")</f>
        <v/>
      </c>
      <c r="LS107" t="str">
        <f>IF(EA107=1,LS$8&amp;IF(SUM(EB107:$EQ107)=0,"",", "),"")</f>
        <v/>
      </c>
      <c r="LT107" t="str">
        <f>IF(EB107=1,LT$8&amp;IF(SUM(EC107:$EQ107)=0,"",", "),"")</f>
        <v/>
      </c>
      <c r="LU107" t="str">
        <f>IF(EC107=1,LU$8&amp;IF(SUM(ED107:$EQ107)=0,"",", "),"")</f>
        <v/>
      </c>
      <c r="LV107" t="str">
        <f>IF(ED107=1,LV$8&amp;IF(SUM(EE107:$EQ107)=0,"",", "),"")</f>
        <v/>
      </c>
      <c r="LW107" t="str">
        <f>IF(EE107=1,LW$8&amp;IF(SUM(EF107:$EQ107)=0,"",", "),"")</f>
        <v/>
      </c>
      <c r="LX107" t="str">
        <f>IF(EF107=1,LX$8&amp;IF(SUM(EG107:$EQ107)=0,"",", "),"")</f>
        <v/>
      </c>
      <c r="LY107" t="str">
        <f>IF(EG107=1,LY$8&amp;IF(SUM(EH107:$EQ107)=0,"",", "),"")</f>
        <v/>
      </c>
      <c r="LZ107" t="str">
        <f>IF(EH107=1,LZ$8&amp;IF(SUM(EI107:$EQ107)=0,"",", "),"")</f>
        <v/>
      </c>
      <c r="MA107" t="str">
        <f>IF(EI107=1,MA$8&amp;IF(SUM(EJ107:$EQ107)=0,"",", "),"")</f>
        <v/>
      </c>
      <c r="MB107" t="str">
        <f>IF(EJ107=1,MB$8&amp;IF(SUM(EK107:$EQ107)=0,"",", "),"")</f>
        <v/>
      </c>
      <c r="MC107" t="str">
        <f>IF(EK107=1,MC$8&amp;IF(SUM(EL107:$EQ107)=0,"",", "),"")</f>
        <v/>
      </c>
      <c r="MD107" t="str">
        <f>IF(EL107=1,MD$8&amp;IF(SUM(EM107:$EQ107)=0,"",", "),"")</f>
        <v/>
      </c>
      <c r="ME107" t="str">
        <f>IF(EM107=1,ME$8&amp;IF(SUM(EN107:$EQ107)=0,"",", "),"")</f>
        <v/>
      </c>
      <c r="MF107" t="str">
        <f>IF(EN107=1,MF$8&amp;IF(SUM(EO107:$EQ107)=0,"",", "),"")</f>
        <v/>
      </c>
      <c r="MG107" t="str">
        <f>IF(EO107=1,MG$8&amp;IF(SUM(EP107:$EQ107)=0,"",", "),"")</f>
        <v/>
      </c>
      <c r="MH107" t="str">
        <f>IF(EP107=1,MH$8&amp;IF(SUM(EQ107:$EQ107)=0,"",", "),"")</f>
        <v/>
      </c>
      <c r="MI107" t="str">
        <f t="shared" si="140"/>
        <v/>
      </c>
      <c r="MJ107" t="str">
        <f>IF(ER107=1,MJ$8&amp;IF(SUM(ES107:$GO107)=0,"",", "),"")</f>
        <v/>
      </c>
      <c r="MK107" t="str">
        <f>IF(ES107=1,MK$8&amp;IF(SUM(ET107:$GO107)=0,"",", "),"")</f>
        <v/>
      </c>
      <c r="ML107" t="str">
        <f>IF(ET107=1,ML$8&amp;IF(SUM(EU107:$GO107)=0,"",", "),"")</f>
        <v/>
      </c>
      <c r="MM107" t="str">
        <f>IF(EU107=1,MM$8&amp;IF(SUM(EV107:$GO107)=0,"",", "),"")</f>
        <v/>
      </c>
      <c r="MN107" t="str">
        <f>IF(EV107=1,MN$8&amp;IF(SUM(EW107:$GO107)=0,"",", "),"")</f>
        <v/>
      </c>
      <c r="MO107" t="str">
        <f>IF(EW107=1,MO$8&amp;IF(SUM(EX107:$GO107)=0,"",", "),"")</f>
        <v/>
      </c>
      <c r="MP107" t="str">
        <f>IF(EX107=1,MP$8&amp;IF(SUM(EY107:$GO107)=0,"",", "),"")</f>
        <v/>
      </c>
      <c r="MQ107" t="str">
        <f>IF(EY107=1,MQ$8&amp;IF(SUM(EZ107:$GO107)=0,"",", "),"")</f>
        <v/>
      </c>
      <c r="MR107" t="str">
        <f>IF(EZ107=1,MR$8&amp;IF(SUM(FA107:$GO107)=0,"",", "),"")</f>
        <v/>
      </c>
      <c r="MS107" t="str">
        <f>IF(FA107=1,MS$8&amp;IF(SUM(FB107:$GO107)=0,"",", "),"")</f>
        <v/>
      </c>
      <c r="MT107" t="str">
        <f>IF(FB107=1,MT$8&amp;IF(SUM(FC107:$GO107)=0,"",", "),"")</f>
        <v/>
      </c>
      <c r="MU107" t="str">
        <f>IF(FC107=1,MU$8&amp;IF(SUM(FD107:$GO107)=0,"",", "),"")</f>
        <v/>
      </c>
      <c r="MV107" t="str">
        <f>IF(FD107=1,MV$8&amp;IF(SUM(FE107:$GO107)=0,"",", "),"")</f>
        <v/>
      </c>
      <c r="MW107" t="str">
        <f>IF(FE107=1,MW$8&amp;IF(SUM(FF107:$GO107)=0,"",", "),"")</f>
        <v/>
      </c>
      <c r="MX107" t="str">
        <f>IF(FF107=1,MX$8&amp;IF(SUM(FG107:$GO107)=0,"",", "),"")</f>
        <v/>
      </c>
      <c r="MY107" t="str">
        <f>IF(FG107=1,MY$8&amp;IF(SUM(FH107:$GO107)=0,"",", "),"")</f>
        <v/>
      </c>
      <c r="MZ107" t="str">
        <f>IF(FH107=1,MZ$8&amp;IF(SUM(FI107:$GO107)=0,"",", "),"")</f>
        <v/>
      </c>
      <c r="NA107" t="str">
        <f>IF(FI107=1,NA$8&amp;IF(SUM(FJ107:$GO107)=0,"",", "),"")</f>
        <v/>
      </c>
      <c r="NB107" t="str">
        <f>IF(FJ107=1,NB$8&amp;IF(SUM(FK107:$GO107)=0,"",", "),"")</f>
        <v/>
      </c>
      <c r="NC107" t="str">
        <f>IF(FK107=1,NC$8&amp;IF(SUM(FL107:$GO107)=0,"",", "),"")</f>
        <v/>
      </c>
      <c r="ND107" t="str">
        <f>IF(FL107=1,ND$8&amp;IF(SUM(FM107:$GO107)=0,"",", "),"")</f>
        <v/>
      </c>
      <c r="NE107" t="str">
        <f>IF(FM107=1,NE$8&amp;IF(SUM(FN107:$GO107)=0,"",", "),"")</f>
        <v/>
      </c>
      <c r="NF107" t="str">
        <f>IF(FN107=1,NF$8&amp;IF(SUM(FO107:$GO107)=0,"",", "),"")</f>
        <v/>
      </c>
      <c r="NG107" t="str">
        <f>IF(FO107=1,NG$8&amp;IF(SUM(FP107:$GO107)=0,"",", "),"")</f>
        <v/>
      </c>
      <c r="NH107" t="str">
        <f>IF(FP107=1,NH$8&amp;IF(SUM(FQ107:$GO107)=0,"",", "),"")</f>
        <v/>
      </c>
      <c r="NI107" t="str">
        <f>IF(FQ107=1,NI$8&amp;IF(SUM(FR107:$GO107)=0,"",", "),"")</f>
        <v/>
      </c>
      <c r="NJ107" t="str">
        <f>IF(FR107=1,NJ$8&amp;IF(SUM(FS107:$GO107)=0,"",", "),"")</f>
        <v/>
      </c>
      <c r="NK107" t="str">
        <f>IF(FS107=1,NK$8&amp;IF(SUM(FT107:$GO107)=0,"",", "),"")</f>
        <v/>
      </c>
      <c r="NL107" t="str">
        <f>IF(FT107=1,NL$8&amp;IF(SUM(FU107:$GO107)=0,"",", "),"")</f>
        <v/>
      </c>
      <c r="NM107" t="str">
        <f>IF(FU107=1,NM$8&amp;IF(SUM(FV107:$GO107)=0,"",", "),"")</f>
        <v/>
      </c>
      <c r="NN107" t="str">
        <f>IF(FV107=1,NN$8&amp;IF(SUM(FW107:$GO107)=0,"",", "),"")</f>
        <v/>
      </c>
      <c r="NO107" t="str">
        <f>IF(FW107=1,NO$8&amp;IF(SUM(FX107:$GO107)=0,"",", "),"")</f>
        <v/>
      </c>
      <c r="NP107" t="str">
        <f>IF(FX107=1,NP$8&amp;IF(SUM(FY107:$GO107)=0,"",", "),"")</f>
        <v/>
      </c>
      <c r="NQ107" t="str">
        <f>IF(FY107=1,NQ$8&amp;IF(SUM(FZ107:$GO107)=0,"",", "),"")</f>
        <v/>
      </c>
      <c r="NR107" t="str">
        <f>IF(FZ107=1,NR$8&amp;IF(SUM(GA107:$GO107)=0,"",", "),"")</f>
        <v/>
      </c>
      <c r="NS107" t="str">
        <f>IF(GA107=1,NS$8&amp;IF(SUM(GB107:$GO107)=0,"",", "),"")</f>
        <v/>
      </c>
      <c r="NT107" t="str">
        <f>IF(GB107=1,NT$8&amp;IF(SUM(GC107:$GO107)=0,"",", "),"")</f>
        <v/>
      </c>
      <c r="NU107" t="str">
        <f>IF(GC107=1,NU$8&amp;IF(SUM(GD107:$GO107)=0,"",", "),"")</f>
        <v/>
      </c>
      <c r="NV107" t="str">
        <f>IF(GD107=1,NV$8&amp;IF(SUM(GE107:$GO107)=0,"",", "),"")</f>
        <v/>
      </c>
      <c r="NW107" t="str">
        <f>IF(GE107=1,NW$8&amp;IF(SUM(GF107:$GO107)=0,"",", "),"")</f>
        <v/>
      </c>
      <c r="NX107" t="str">
        <f>IF(GF107=1,NX$8&amp;IF(SUM(GG107:$GO107)=0,"",", "),"")</f>
        <v/>
      </c>
      <c r="NY107" t="str">
        <f>IF(GG107=1,NY$8&amp;IF(SUM(GH107:$GO107)=0,"",", "),"")</f>
        <v/>
      </c>
      <c r="NZ107" t="str">
        <f>IF(GH107=1,NZ$8&amp;IF(SUM(GI107:$GO107)=0,"",", "),"")</f>
        <v/>
      </c>
      <c r="OA107" t="str">
        <f>IF(GI107=1,OA$8&amp;IF(SUM(GJ107:$GO107)=0,"",", "),"")</f>
        <v/>
      </c>
      <c r="OB107" t="str">
        <f>IF(GJ107=1,OB$8&amp;IF(SUM(GK107:$GO107)=0,"",", "),"")</f>
        <v/>
      </c>
      <c r="OC107" t="str">
        <f>IF(GK107=1,OC$8&amp;IF(SUM(GL107:$GO107)=0,"",", "),"")</f>
        <v/>
      </c>
      <c r="OD107" t="str">
        <f>IF(GL107=1,OD$8&amp;IF(SUM(GM107:$GO107)=0,"",", "),"")</f>
        <v/>
      </c>
      <c r="OE107" t="str">
        <f>IF(GM107=1,OE$8&amp;IF(SUM(GN107:$GO107)=0,"",", "),"")</f>
        <v/>
      </c>
      <c r="OF107" t="str">
        <f>IF(GN107=1,OF$8&amp;IF(SUM(GO107:$GO107)=0,"",", "),"")</f>
        <v/>
      </c>
      <c r="OG107" t="str">
        <f t="shared" si="141"/>
        <v/>
      </c>
      <c r="OH107" t="str">
        <f>IF(GP107=1,OH$8&amp;IF(SUM(GQ107:$IM107)=0,"",", "),"")</f>
        <v/>
      </c>
      <c r="OI107" t="str">
        <f>IF(GQ107=1,OI$8&amp;IF(SUM(GR107:$IM107)=0,"",", "),"")</f>
        <v/>
      </c>
      <c r="OJ107" t="str">
        <f>IF(GR107=1,OJ$8&amp;IF(SUM(GS107:$IM107)=0,"",", "),"")</f>
        <v/>
      </c>
      <c r="OK107" t="str">
        <f>IF(GS107=1,OK$8&amp;IF(SUM(GT107:$IM107)=0,"",", "),"")</f>
        <v/>
      </c>
      <c r="OL107" t="str">
        <f>IF(GT107=1,OL$8&amp;IF(SUM(GU107:$IM107)=0,"",", "),"")</f>
        <v/>
      </c>
      <c r="OM107" t="str">
        <f>IF(GU107=1,OM$8&amp;IF(SUM(GV107:$IM107)=0,"",", "),"")</f>
        <v/>
      </c>
      <c r="ON107" t="str">
        <f>IF(GV107=1,ON$8&amp;IF(SUM(GW107:$IM107)=0,"",", "),"")</f>
        <v/>
      </c>
      <c r="OO107" t="str">
        <f>IF(GW107=1,OO$8&amp;IF(SUM(GX107:$IM107)=0,"",", "),"")</f>
        <v/>
      </c>
      <c r="OP107" t="str">
        <f>IF(GX107=1,OP$8&amp;IF(SUM(GY107:$IM107)=0,"",", "),"")</f>
        <v/>
      </c>
      <c r="OQ107" t="str">
        <f>IF(GY107=1,OQ$8&amp;IF(SUM(GZ107:$IM107)=0,"",", "),"")</f>
        <v/>
      </c>
      <c r="OR107" t="str">
        <f>IF(GZ107=1,OR$8&amp;IF(SUM(HA107:$IM107)=0,"",", "),"")</f>
        <v/>
      </c>
      <c r="OS107" t="str">
        <f>IF(HA107=1,OS$8&amp;IF(SUM(HB107:$IM107)=0,"",", "),"")</f>
        <v/>
      </c>
      <c r="OT107" t="str">
        <f>IF(HB107=1,OT$8&amp;IF(SUM(HC107:$IM107)=0,"",", "),"")</f>
        <v/>
      </c>
      <c r="OU107" t="str">
        <f>IF(HC107=1,OU$8&amp;IF(SUM(HD107:$IM107)=0,"",", "),"")</f>
        <v/>
      </c>
      <c r="OV107" t="str">
        <f>IF(HD107=1,OV$8&amp;IF(SUM(HE107:$IM107)=0,"",", "),"")</f>
        <v/>
      </c>
      <c r="OW107" t="str">
        <f>IF(HE107=1,OW$8&amp;IF(SUM(HF107:$IM107)=0,"",", "),"")</f>
        <v/>
      </c>
      <c r="OX107" t="str">
        <f>IF(HF107=1,OX$8&amp;IF(SUM(HG107:$IM107)=0,"",", "),"")</f>
        <v/>
      </c>
      <c r="OY107" t="str">
        <f>IF(HG107=1,OY$8&amp;IF(SUM(HH107:$IM107)=0,"",", "),"")</f>
        <v/>
      </c>
      <c r="OZ107" t="str">
        <f>IF(HH107=1,OZ$8&amp;IF(SUM(HI107:$IM107)=0,"",", "),"")</f>
        <v/>
      </c>
      <c r="PA107" t="str">
        <f>IF(HI107=1,PA$8&amp;IF(SUM(HJ107:$IM107)=0,"",", "),"")</f>
        <v/>
      </c>
      <c r="PB107" t="str">
        <f>IF(HJ107=1,PB$8&amp;IF(SUM(HK107:$IM107)=0,"",", "),"")</f>
        <v/>
      </c>
      <c r="PC107" t="str">
        <f>IF(HK107=1,PC$8&amp;IF(SUM(HL107:$IM107)=0,"",", "),"")</f>
        <v/>
      </c>
      <c r="PD107" t="str">
        <f>IF(HL107=1,PD$8&amp;IF(SUM(HM107:$IM107)=0,"",", "),"")</f>
        <v/>
      </c>
      <c r="PE107" t="str">
        <f>IF(HM107=1,PE$8&amp;IF(SUM(HN107:$IM107)=0,"",", "),"")</f>
        <v/>
      </c>
      <c r="PF107" t="str">
        <f>IF(HN107=1,PF$8&amp;IF(SUM(HO107:$IM107)=0,"",", "),"")</f>
        <v/>
      </c>
      <c r="PG107" t="str">
        <f>IF(HO107=1,PG$8&amp;IF(SUM(HP107:$IM107)=0,"",", "),"")</f>
        <v/>
      </c>
      <c r="PH107" t="str">
        <f>IF(HP107=1,PH$8&amp;IF(SUM(HQ107:$IM107)=0,"",", "),"")</f>
        <v/>
      </c>
      <c r="PI107" t="str">
        <f>IF(HQ107=1,PI$8&amp;IF(SUM(HR107:$IM107)=0,"",", "),"")</f>
        <v/>
      </c>
      <c r="PJ107" t="str">
        <f>IF(HR107=1,PJ$8&amp;IF(SUM(HS107:$IM107)=0,"",", "),"")</f>
        <v/>
      </c>
      <c r="PK107" t="str">
        <f>IF(HS107=1,PK$8&amp;IF(SUM(HT107:$IM107)=0,"",", "),"")</f>
        <v/>
      </c>
      <c r="PL107" t="str">
        <f>IF(HT107=1,PL$8&amp;IF(SUM(HU107:$IM107)=0,"",", "),"")</f>
        <v/>
      </c>
      <c r="PM107" t="str">
        <f>IF(HU107=1,PM$8&amp;IF(SUM(HV107:$IM107)=0,"",", "),"")</f>
        <v/>
      </c>
      <c r="PN107" t="str">
        <f>IF(HV107=1,PN$8&amp;IF(SUM(HW107:$IM107)=0,"",", "),"")</f>
        <v/>
      </c>
      <c r="PO107" t="str">
        <f>IF(HW107=1,PO$8&amp;IF(SUM(HX107:$IM107)=0,"",", "),"")</f>
        <v/>
      </c>
      <c r="PP107" t="str">
        <f>IF(HX107=1,PP$8&amp;IF(SUM(HY107:$IM107)=0,"",", "),"")</f>
        <v/>
      </c>
      <c r="PQ107" t="str">
        <f>IF(HY107=1,PQ$8&amp;IF(SUM(HZ107:$IM107)=0,"",", "),"")</f>
        <v/>
      </c>
      <c r="PR107" t="str">
        <f>IF(HZ107=1,PR$8&amp;IF(SUM(IA107:$IM107)=0,"",", "),"")</f>
        <v/>
      </c>
      <c r="PS107" t="str">
        <f>IF(IA107=1,PS$8&amp;IF(SUM(IB107:$IM107)=0,"",", "),"")</f>
        <v/>
      </c>
      <c r="PT107" t="str">
        <f>IF(IB107=1,PT$8&amp;IF(SUM(IC107:$IM107)=0,"",", "),"")</f>
        <v/>
      </c>
      <c r="PU107" t="str">
        <f>IF(IC107=1,PU$8&amp;IF(SUM(ID107:$IM107)=0,"",", "),"")</f>
        <v/>
      </c>
      <c r="PV107" t="str">
        <f>IF(ID107=1,PV$8&amp;IF(SUM(IE107:$IM107)=0,"",", "),"")</f>
        <v/>
      </c>
      <c r="PW107" t="str">
        <f>IF(IE107=1,PW$8&amp;IF(SUM(IF107:$IM107)=0,"",", "),"")</f>
        <v/>
      </c>
      <c r="PX107" t="str">
        <f>IF(IF107=1,PX$8&amp;IF(SUM(IG107:$IM107)=0,"",", "),"")</f>
        <v/>
      </c>
      <c r="PY107" t="str">
        <f>IF(IG107=1,PY$8&amp;IF(SUM(IH107:$IM107)=0,"",", "),"")</f>
        <v/>
      </c>
      <c r="PZ107" t="str">
        <f>IF(IH107=1,PZ$8&amp;IF(SUM(II107:$IM107)=0,"",", "),"")</f>
        <v/>
      </c>
      <c r="QA107" t="str">
        <f>IF(II107=1,QA$8&amp;IF(SUM(IJ107:$IM107)=0,"",", "),"")</f>
        <v/>
      </c>
      <c r="QB107" t="str">
        <f>IF(IJ107=1,QB$8&amp;IF(SUM(IK107:$IM107)=0,"",", "),"")</f>
        <v/>
      </c>
      <c r="QC107" t="str">
        <f>IF(IK107=1,QC$8&amp;IF(SUM(IL107:$IM107)=0,"",", "),"")</f>
        <v/>
      </c>
      <c r="QD107" t="str">
        <f>IF(IL107=1,QD$8&amp;IF(SUM(IM107:$IM107)=0,"",", "),"")</f>
        <v/>
      </c>
      <c r="QE107" t="str">
        <f t="shared" si="142"/>
        <v/>
      </c>
      <c r="QF107" t="str">
        <f>IF(IN107=1,QF$8&amp;IF(SUM(IO107:$KK107)=0,"",", "),"")</f>
        <v/>
      </c>
      <c r="QG107" t="str">
        <f>IF(IO107=1,QG$8&amp;IF(SUM(IP107:$KK107)=0,"",", "),"")</f>
        <v/>
      </c>
      <c r="QH107" t="str">
        <f>IF(IP107=1,QH$8&amp;IF(SUM(IQ107:$KK107)=0,"",", "),"")</f>
        <v/>
      </c>
      <c r="QI107" t="str">
        <f>IF(IQ107=1,QI$8&amp;IF(SUM(IR107:$KK107)=0,"",", "),"")</f>
        <v/>
      </c>
      <c r="QJ107" t="str">
        <f>IF(IR107=1,QJ$8&amp;IF(SUM(IS107:$KK107)=0,"",", "),"")</f>
        <v/>
      </c>
      <c r="QK107" t="str">
        <f>IF(IS107=1,QK$8&amp;IF(SUM(IT107:$KK107)=0,"",", "),"")</f>
        <v/>
      </c>
      <c r="QL107" t="str">
        <f>IF(IT107=1,QL$8&amp;IF(SUM(IU107:$KK107)=0,"",", "),"")</f>
        <v/>
      </c>
      <c r="QM107" t="str">
        <f>IF(IU107=1,QM$8&amp;IF(SUM(IV107:$KK107)=0,"",", "),"")</f>
        <v/>
      </c>
      <c r="QN107" t="str">
        <f>IF(IV107=1,QN$8&amp;IF(SUM(IW107:$KK107)=0,"",", "),"")</f>
        <v/>
      </c>
      <c r="QO107" t="str">
        <f>IF(IW107=1,QO$8&amp;IF(SUM(IX107:$KK107)=0,"",", "),"")</f>
        <v/>
      </c>
      <c r="QP107" t="str">
        <f>IF(IX107=1,QP$8&amp;IF(SUM(IY107:$KK107)=0,"",", "),"")</f>
        <v/>
      </c>
      <c r="QQ107" t="str">
        <f>IF(IY107=1,QQ$8&amp;IF(SUM(IZ107:$KK107)=0,"",", "),"")</f>
        <v/>
      </c>
      <c r="QR107" t="str">
        <f>IF(IZ107=1,QR$8&amp;IF(SUM(JA107:$KK107)=0,"",", "),"")</f>
        <v/>
      </c>
      <c r="QS107" t="str">
        <f>IF(JA107=1,QS$8&amp;IF(SUM(JB107:$KK107)=0,"",", "),"")</f>
        <v/>
      </c>
      <c r="QT107" t="str">
        <f>IF(JB107=1,QT$8&amp;IF(SUM(JC107:$KK107)=0,"",", "),"")</f>
        <v/>
      </c>
      <c r="QU107" t="str">
        <f>IF(JC107=1,QU$8&amp;IF(SUM(JD107:$KK107)=0,"",", "),"")</f>
        <v/>
      </c>
      <c r="QV107" t="str">
        <f>IF(JD107=1,QV$8&amp;IF(SUM(JE107:$KK107)=0,"",", "),"")</f>
        <v/>
      </c>
      <c r="QW107" t="str">
        <f>IF(JE107=1,QW$8&amp;IF(SUM(JF107:$KK107)=0,"",", "),"")</f>
        <v/>
      </c>
      <c r="QX107" t="str">
        <f>IF(JF107=1,QX$8&amp;IF(SUM(JG107:$KK107)=0,"",", "),"")</f>
        <v/>
      </c>
      <c r="QY107" t="str">
        <f>IF(JG107=1,QY$8&amp;IF(SUM(JH107:$KK107)=0,"",", "),"")</f>
        <v/>
      </c>
      <c r="QZ107" t="str">
        <f>IF(JH107=1,QZ$8&amp;IF(SUM(JI107:$KK107)=0,"",", "),"")</f>
        <v/>
      </c>
      <c r="RA107" t="str">
        <f>IF(JI107=1,RA$8&amp;IF(SUM(JJ107:$KK107)=0,"",", "),"")</f>
        <v/>
      </c>
      <c r="RB107" t="str">
        <f>IF(JJ107=1,RB$8&amp;IF(SUM(JK107:$KK107)=0,"",", "),"")</f>
        <v/>
      </c>
      <c r="RC107" t="str">
        <f>IF(JK107=1,RC$8&amp;IF(SUM(JL107:$KK107)=0,"",", "),"")</f>
        <v/>
      </c>
      <c r="RD107" t="str">
        <f>IF(JL107=1,RD$8&amp;IF(SUM(JM107:$KK107)=0,"",", "),"")</f>
        <v/>
      </c>
      <c r="RE107" t="str">
        <f>IF(JM107=1,RE$8&amp;IF(SUM(JN107:$KK107)=0,"",", "),"")</f>
        <v/>
      </c>
      <c r="RF107" t="str">
        <f>IF(JN107=1,RF$8&amp;IF(SUM(JO107:$KK107)=0,"",", "),"")</f>
        <v/>
      </c>
      <c r="RG107" t="str">
        <f>IF(JO107=1,RG$8&amp;IF(SUM(JP107:$KK107)=0,"",", "),"")</f>
        <v/>
      </c>
      <c r="RH107" t="str">
        <f>IF(JP107=1,RH$8&amp;IF(SUM(JQ107:$KK107)=0,"",", "),"")</f>
        <v/>
      </c>
      <c r="RI107" t="str">
        <f>IF(JQ107=1,RI$8&amp;IF(SUM(JR107:$KK107)=0,"",", "),"")</f>
        <v/>
      </c>
      <c r="RJ107" t="str">
        <f>IF(JR107=1,RJ$8&amp;IF(SUM(JS107:$KK107)=0,"",", "),"")</f>
        <v/>
      </c>
      <c r="RK107" t="str">
        <f>IF(JS107=1,RK$8&amp;IF(SUM(JT107:$KK107)=0,"",", "),"")</f>
        <v/>
      </c>
      <c r="RL107" t="str">
        <f>IF(JT107=1,RL$8&amp;IF(SUM(JU107:$KK107)=0,"",", "),"")</f>
        <v/>
      </c>
      <c r="RM107" t="str">
        <f>IF(JU107=1,RM$8&amp;IF(SUM(JV107:$KK107)=0,"",", "),"")</f>
        <v/>
      </c>
      <c r="RN107" t="str">
        <f>IF(JV107=1,RN$8&amp;IF(SUM(JW107:$KK107)=0,"",", "),"")</f>
        <v/>
      </c>
      <c r="RO107" t="str">
        <f>IF(JW107=1,RO$8&amp;IF(SUM(JX107:$KK107)=0,"",", "),"")</f>
        <v/>
      </c>
      <c r="RP107" t="str">
        <f>IF(JX107=1,RP$8&amp;IF(SUM(JY107:$KK107)=0,"",", "),"")</f>
        <v/>
      </c>
      <c r="RQ107" t="str">
        <f>IF(JY107=1,RQ$8&amp;IF(SUM(JZ107:$KK107)=0,"",", "),"")</f>
        <v/>
      </c>
      <c r="RR107" t="str">
        <f>IF(JZ107=1,RR$8&amp;IF(SUM(KA107:$KK107)=0,"",", "),"")</f>
        <v/>
      </c>
      <c r="RS107" t="str">
        <f>IF(KA107=1,RS$8&amp;IF(SUM(KB107:$KK107)=0,"",", "),"")</f>
        <v/>
      </c>
      <c r="RT107" t="str">
        <f>IF(KB107=1,RT$8&amp;IF(SUM(KC107:$KK107)=0,"",", "),"")</f>
        <v/>
      </c>
      <c r="RU107" t="str">
        <f>IF(KC107=1,RU$8&amp;IF(SUM(KD107:$KK107)=0,"",", "),"")</f>
        <v/>
      </c>
      <c r="RV107" t="str">
        <f>IF(KD107=1,RV$8&amp;IF(SUM(KE107:$KK107)=0,"",", "),"")</f>
        <v/>
      </c>
      <c r="RW107" t="str">
        <f>IF(KE107=1,RW$8&amp;IF(SUM(KF107:$KK107)=0,"",", "),"")</f>
        <v/>
      </c>
      <c r="RX107" t="str">
        <f>IF(KF107=1,RX$8&amp;IF(SUM(KG107:$KK107)=0,"",", "),"")</f>
        <v/>
      </c>
      <c r="RY107" t="str">
        <f>IF(KG107=1,RY$8&amp;IF(SUM(KH107:$KK107)=0,"",", "),"")</f>
        <v/>
      </c>
      <c r="RZ107" t="str">
        <f>IF(KH107=1,RZ$8&amp;IF(SUM(KI107:$KK107)=0,"",", "),"")</f>
        <v/>
      </c>
      <c r="SA107" t="str">
        <f>IF(KI107=1,SA$8&amp;IF(SUM(KJ107:$KK107)=0,"",", "),"")</f>
        <v/>
      </c>
      <c r="SB107" t="str">
        <f>IF(KJ107=1,SB$8&amp;IF(SUM(KK107:$KK107)=0,"",", "),"")</f>
        <v/>
      </c>
      <c r="SC107" t="str">
        <f t="shared" si="143"/>
        <v/>
      </c>
    </row>
    <row r="108" spans="1:497" ht="60" customHeight="1" x14ac:dyDescent="0.45">
      <c r="A108" s="62"/>
      <c r="B108" s="212" t="str">
        <f t="shared" si="72"/>
        <v/>
      </c>
      <c r="C108" s="212" t="str">
        <f t="shared" si="131"/>
        <v/>
      </c>
      <c r="D108" s="212" t="str">
        <f t="shared" si="132"/>
        <v/>
      </c>
      <c r="E108" s="212" t="str">
        <f t="shared" si="133"/>
        <v/>
      </c>
      <c r="F108" s="212" t="str">
        <f t="shared" si="134"/>
        <v/>
      </c>
      <c r="G108" s="237" t="str">
        <f>IF('EDCI Data'!B108="","",'EDCI Data'!B108)</f>
        <v/>
      </c>
      <c r="H108" s="238" t="str">
        <f>IF('EDCI Data'!C108="","",'EDCI Data'!C108)</f>
        <v/>
      </c>
      <c r="I108" s="239" t="str">
        <f>IF('EDCI Data'!D108="","",'EDCI Data'!D108)</f>
        <v/>
      </c>
      <c r="J108" s="240" t="str">
        <f>IF('EDCI Data'!E108="","",'EDCI Data'!E108)</f>
        <v/>
      </c>
      <c r="K108" s="237" t="str">
        <f>IF('EDCI Data'!F108="","",'EDCI Data'!F108)</f>
        <v/>
      </c>
      <c r="L108" s="237" t="str">
        <f>IF('EDCI Data'!G108="","",'EDCI Data'!G108)</f>
        <v/>
      </c>
      <c r="M108" s="237" t="str">
        <f>IF('EDCI Data'!H108="","",'EDCI Data'!H108)</f>
        <v/>
      </c>
      <c r="N108" s="237" t="str">
        <f>IF('EDCI Data'!I108="","",'EDCI Data'!I108)</f>
        <v/>
      </c>
      <c r="O108" s="237" t="str">
        <f>IF('EDCI Data'!J108="","",'EDCI Data'!J108)</f>
        <v/>
      </c>
      <c r="P108" s="237" t="str">
        <f>IF('EDCI Data'!K108="","",'EDCI Data'!K108)</f>
        <v/>
      </c>
      <c r="Q108" s="241" t="str">
        <f>IF('EDCI Data'!L108="","",'EDCI Data'!L108)</f>
        <v/>
      </c>
      <c r="R108" s="241" t="str">
        <f>IF('EDCI Data'!M108="","",'EDCI Data'!M108)</f>
        <v/>
      </c>
      <c r="S108" s="237" t="str">
        <f>IF('EDCI Data'!N108="","",'EDCI Data'!N108)</f>
        <v/>
      </c>
      <c r="T108" s="237" t="str">
        <f>IF('EDCI Data'!O108="","",'EDCI Data'!O108)</f>
        <v/>
      </c>
      <c r="U108" s="237" t="str">
        <f>IF('EDCI Data'!P108="","",'EDCI Data'!P108)</f>
        <v/>
      </c>
      <c r="V108" s="237" t="str">
        <f>IF('EDCI Data'!Q108="","",'EDCI Data'!Q108)</f>
        <v/>
      </c>
      <c r="W108" s="242" t="str">
        <f>IF('EDCI Data'!R108="","",'EDCI Data'!R108)</f>
        <v/>
      </c>
      <c r="X108" s="243" t="str">
        <f>IF('EDCI Data'!S108="","",'EDCI Data'!S108)</f>
        <v/>
      </c>
      <c r="Y108" s="243" t="str">
        <f>IF('EDCI Data'!T108="","",'EDCI Data'!T108)</f>
        <v/>
      </c>
      <c r="Z108" s="244" t="str">
        <f>IF('EDCI Data'!U108="","",'EDCI Data'!U108)</f>
        <v/>
      </c>
      <c r="AA108" s="237" t="str">
        <f>IF('EDCI Data'!V108="","",'EDCI Data'!V108)</f>
        <v/>
      </c>
      <c r="AB108" s="244" t="str">
        <f>IF('EDCI Data'!W108="","",'EDCI Data'!W108)</f>
        <v/>
      </c>
      <c r="AC108" s="237" t="str">
        <f>IF('EDCI Data'!X108="","",'EDCI Data'!X108)</f>
        <v/>
      </c>
      <c r="AD108" s="244" t="str">
        <f>IF('EDCI Data'!Y108="","",'EDCI Data'!Y108)</f>
        <v/>
      </c>
      <c r="AE108" s="237" t="str">
        <f>IF('EDCI Data'!Z108="","",'EDCI Data'!Z108)</f>
        <v/>
      </c>
      <c r="AF108" s="237" t="str">
        <f>IF('EDCI Data'!AA108="","",'EDCI Data'!AA108)</f>
        <v/>
      </c>
      <c r="AG108" s="237" t="str">
        <f>IF('EDCI Data'!AB108="","",'EDCI Data'!AB108)</f>
        <v/>
      </c>
      <c r="AH108" s="237" t="str">
        <f>IF('EDCI Data'!AC108="","",'EDCI Data'!AC108)</f>
        <v/>
      </c>
      <c r="AI108" s="237" t="str">
        <f>IF('EDCI Data'!AD108="","",'EDCI Data'!AD108)</f>
        <v/>
      </c>
      <c r="AJ108" s="237" t="str">
        <f>IF('EDCI Data'!AE108="","",'EDCI Data'!AE108)</f>
        <v/>
      </c>
      <c r="AK108" s="237" t="str">
        <f>IF('EDCI Data'!AF108="","",'EDCI Data'!AF108)</f>
        <v/>
      </c>
      <c r="AL108" s="237" t="str">
        <f>IF('EDCI Data'!AG108="","",'EDCI Data'!AG108)</f>
        <v/>
      </c>
      <c r="AM108" s="237" t="str">
        <f>IF('EDCI Data'!AH108="","",'EDCI Data'!AH108)</f>
        <v/>
      </c>
      <c r="AN108" s="237" t="str">
        <f>IF('EDCI Data'!AI108="","",'EDCI Data'!AI108)</f>
        <v/>
      </c>
      <c r="AO108" s="237" t="str">
        <f>IF('EDCI Data'!AJ108="","",'EDCI Data'!AJ108)</f>
        <v/>
      </c>
      <c r="AP108" s="237" t="str">
        <f>IF('EDCI Data'!AK108="","",'EDCI Data'!AK108)</f>
        <v/>
      </c>
      <c r="AQ108" s="237" t="str">
        <f>IF('EDCI Data'!AL108="","",'EDCI Data'!AL108)</f>
        <v/>
      </c>
      <c r="AR108" s="237" t="str">
        <f>IF('EDCI Data'!AM108="","",'EDCI Data'!AM108)</f>
        <v/>
      </c>
      <c r="AS108" s="237" t="str">
        <f>IF('EDCI Data'!AN108="","",'EDCI Data'!AN108)</f>
        <v/>
      </c>
      <c r="AT108" s="237" t="str">
        <f>IF('EDCI Data'!AO108="","",'EDCI Data'!AO108)</f>
        <v/>
      </c>
      <c r="AU108" s="237" t="str">
        <f>IF('EDCI Data'!AP108="","",'EDCI Data'!AP108)</f>
        <v/>
      </c>
      <c r="AV108" s="237" t="str">
        <f>IF('EDCI Data'!AQ108="","",'EDCI Data'!AQ108)</f>
        <v/>
      </c>
      <c r="AW108" s="237" t="str">
        <f>IF('EDCI Data'!AR108="","",'EDCI Data'!AR108)</f>
        <v/>
      </c>
      <c r="AX108" s="237" t="str">
        <f>IF('EDCI Data'!AS108="","",'EDCI Data'!AS108)</f>
        <v/>
      </c>
      <c r="AY108" s="237" t="str">
        <f>IF('EDCI Data'!AT108="","",'EDCI Data'!AT108)</f>
        <v/>
      </c>
      <c r="AZ108" s="237" t="str">
        <f>IF('EDCI Data'!AU108="","",'EDCI Data'!AU108)</f>
        <v/>
      </c>
      <c r="BA108" s="237" t="str">
        <f>IF('EDCI Data'!AV108="","",'EDCI Data'!AV108)</f>
        <v/>
      </c>
      <c r="BB108" s="245" t="str">
        <f>IF('EDCI Data'!AW108="","",'EDCI Data'!AW108)</f>
        <v/>
      </c>
      <c r="BC108" s="245" t="str">
        <f>IF('EDCI Data'!AX108="","",'EDCI Data'!AX108)</f>
        <v/>
      </c>
      <c r="BD108" s="246" t="str">
        <f t="shared" si="135"/>
        <v/>
      </c>
      <c r="BE108" s="247" t="str">
        <f>IF('EDCI Data'!AY108="","",'EDCI Data'!AY108)</f>
        <v/>
      </c>
      <c r="BF108" s="247" t="str">
        <f>IF('EDCI Data'!AZ108="","",'EDCI Data'!AZ108)</f>
        <v/>
      </c>
      <c r="BG108" s="247" t="str">
        <f>IF('EDCI Data'!BA108="","",'EDCI Data'!BA108)</f>
        <v/>
      </c>
      <c r="BH108" s="247" t="str">
        <f>IF('EDCI Data'!BB108="","",'EDCI Data'!BB108)</f>
        <v/>
      </c>
      <c r="BI108" s="247" t="str">
        <f>IF('EDCI Data'!BC108="","",'EDCI Data'!BC108)</f>
        <v/>
      </c>
      <c r="BJ108" s="247" t="str">
        <f>IF('EDCI Data'!BD108="","",'EDCI Data'!BD108)</f>
        <v/>
      </c>
      <c r="BK108" s="247" t="str">
        <f>IF('EDCI Data'!BE108="","",'EDCI Data'!BE108)</f>
        <v/>
      </c>
      <c r="BL108" s="247" t="str">
        <f>IF('EDCI Data'!BF108="","",'EDCI Data'!BF108)</f>
        <v/>
      </c>
      <c r="BM108" s="247" t="str">
        <f>IF('EDCI Data'!BG108="","",'EDCI Data'!BG108)</f>
        <v/>
      </c>
      <c r="BN108" s="248" t="str">
        <f>IF('EDCI Data'!BH108="","",'EDCI Data'!BH108)</f>
        <v/>
      </c>
      <c r="BO108" s="248" t="str">
        <f>IF('EDCI Data'!BI108="","",'EDCI Data'!BI108)</f>
        <v/>
      </c>
      <c r="BP108" s="249" t="str">
        <f>IF('EDCI Data'!BJ108="","",'EDCI Data'!BJ108)</f>
        <v/>
      </c>
      <c r="BQ108" s="248" t="str">
        <f>IF('EDCI Data'!BK108="","",'EDCI Data'!BK108)</f>
        <v/>
      </c>
      <c r="BR108" s="248" t="str">
        <f>IF('EDCI Data'!BL108="","",'EDCI Data'!BL108)</f>
        <v/>
      </c>
      <c r="BS108" s="250" t="str">
        <f>IF('EDCI Data'!BM108="","",'EDCI Data'!BM108)</f>
        <v/>
      </c>
      <c r="BT108" s="251" t="str">
        <f>IF('EDCI Data'!BN108="","",'EDCI Data'!BN108)</f>
        <v/>
      </c>
      <c r="BU108" s="246" t="str">
        <f>IF('EDCI Data'!BO108="","",'EDCI Data'!BO108)</f>
        <v/>
      </c>
      <c r="BV108" s="252">
        <f t="shared" si="136"/>
        <v>0</v>
      </c>
      <c r="BW108" s="252">
        <f t="shared" si="137"/>
        <v>0</v>
      </c>
      <c r="BX108" s="252">
        <f t="shared" si="138"/>
        <v>0</v>
      </c>
      <c r="BY108" s="252">
        <f t="shared" si="139"/>
        <v>0</v>
      </c>
      <c r="BZ108" t="str">
        <f t="shared" si="73"/>
        <v/>
      </c>
      <c r="CA108" s="253"/>
      <c r="CB108"/>
      <c r="CC108"/>
      <c r="CD108"/>
      <c r="CE108" t="str">
        <f t="shared" si="74"/>
        <v/>
      </c>
      <c r="CF108"/>
      <c r="CG108" t="str">
        <f t="shared" si="75"/>
        <v/>
      </c>
      <c r="CH108" t="str">
        <f t="shared" si="76"/>
        <v/>
      </c>
      <c r="CI108" t="str">
        <f t="shared" si="77"/>
        <v/>
      </c>
      <c r="CJ108" t="str">
        <f t="shared" si="78"/>
        <v/>
      </c>
      <c r="CK108"/>
      <c r="CL108"/>
      <c r="CM108" t="str">
        <f t="shared" si="79"/>
        <v/>
      </c>
      <c r="CN108" t="str">
        <f t="shared" si="80"/>
        <v/>
      </c>
      <c r="CO108" t="str">
        <f t="shared" si="81"/>
        <v/>
      </c>
      <c r="CP108" t="str">
        <f t="shared" si="82"/>
        <v/>
      </c>
      <c r="CQ108"/>
      <c r="CR108" t="str" cm="1">
        <f t="array" ref="CR108">IF(COUNTIFS($BZ$10:$BZ$259,$BZ108,$I$10:$I$259,$I108+1)&gt;0,IF(X108&lt;&gt;INDEX(Y$10:Y$259,MATCH(1,INDEX(($BZ108=$BZ$10:$BZ$259)*($I$10:$I$259=$I108+1),0,1),0)),"Number of FTEs in previous year do not align with Number of FTEs in current year across years, by definition these should be equal. Please check and update if required. "&amp;CHAR(10),""),"")</f>
        <v/>
      </c>
      <c r="CS108" t="str" cm="1">
        <f t="array" ref="CS108">IF(COUNTIFS($BZ$10:$BZ$259,$BZ108,$I$10:$I$259,$I108-1)&gt;0,IF(Y108&lt;&gt;INDEX(X$10:X$259,MATCH(1,INDEX(($BZ108=$BZ$10:$BZ$259)*($I$10:$I$259=$I108-1),0,1),0)),"Number of FTEs in previous year do not align with Number of FTEs in current year across years, by definition these should be equal. Please check and update if required. "&amp;CHAR(10),""),"")</f>
        <v/>
      </c>
      <c r="CT108" t="str">
        <f t="shared" si="83"/>
        <v/>
      </c>
      <c r="CU108" t="str">
        <f t="shared" si="84"/>
        <v/>
      </c>
      <c r="CV108"/>
      <c r="CW108" t="str">
        <f t="shared" si="85"/>
        <v/>
      </c>
      <c r="CX108"/>
      <c r="CY108" t="str">
        <f t="shared" si="86"/>
        <v/>
      </c>
      <c r="CZ108"/>
      <c r="DA108" t="str">
        <f t="shared" si="87"/>
        <v/>
      </c>
      <c r="DB108"/>
      <c r="DC108"/>
      <c r="DD108"/>
      <c r="DE108"/>
      <c r="DF108"/>
      <c r="DG108"/>
      <c r="DH108"/>
      <c r="DI108"/>
      <c r="DJ108"/>
      <c r="DK108"/>
      <c r="DL108"/>
      <c r="DM108"/>
      <c r="DN108"/>
      <c r="DO108"/>
      <c r="DP108"/>
      <c r="DQ108"/>
      <c r="DR108"/>
      <c r="DS108"/>
      <c r="DT108"/>
      <c r="DU108"/>
      <c r="DV108"/>
      <c r="DW108"/>
      <c r="DX108" t="str">
        <f t="shared" si="88"/>
        <v/>
      </c>
      <c r="DY108" t="str">
        <f t="shared" si="89"/>
        <v/>
      </c>
      <c r="DZ108" t="str">
        <f t="shared" si="90"/>
        <v/>
      </c>
      <c r="EA108" t="str">
        <f t="shared" si="91"/>
        <v/>
      </c>
      <c r="EB108" t="str">
        <f t="shared" si="92"/>
        <v/>
      </c>
      <c r="EC108" t="str">
        <f t="shared" si="93"/>
        <v/>
      </c>
      <c r="ED108" t="str">
        <f t="shared" si="94"/>
        <v/>
      </c>
      <c r="EE108" t="str">
        <f t="shared" si="95"/>
        <v/>
      </c>
      <c r="EF108" t="str">
        <f t="shared" si="96"/>
        <v/>
      </c>
      <c r="EG108" t="str">
        <f t="shared" si="97"/>
        <v/>
      </c>
      <c r="EH108" t="str">
        <f t="shared" si="98"/>
        <v/>
      </c>
      <c r="EI108" t="str">
        <f t="shared" si="99"/>
        <v/>
      </c>
      <c r="EJ108"/>
      <c r="EK108"/>
      <c r="EL108"/>
      <c r="EM108"/>
      <c r="EN108"/>
      <c r="EO108"/>
      <c r="EP108"/>
      <c r="EQ108" t="str">
        <f t="shared" si="100"/>
        <v/>
      </c>
      <c r="ER108" t="str">
        <f t="shared" si="101"/>
        <v/>
      </c>
      <c r="ES108" t="str">
        <f t="shared" si="102"/>
        <v/>
      </c>
      <c r="ET108"/>
      <c r="EU108" t="str">
        <f t="shared" si="103"/>
        <v/>
      </c>
      <c r="EV108"/>
      <c r="EW108" t="str">
        <f t="shared" si="104"/>
        <v/>
      </c>
      <c r="EX108"/>
      <c r="EY108" t="str">
        <f t="shared" si="105"/>
        <v/>
      </c>
      <c r="EZ108"/>
      <c r="FA108"/>
      <c r="FB108"/>
      <c r="FC108"/>
      <c r="FD108"/>
      <c r="FE108"/>
      <c r="FF108"/>
      <c r="FG108"/>
      <c r="FH108"/>
      <c r="FI108"/>
      <c r="FJ108"/>
      <c r="FK108"/>
      <c r="FL108"/>
      <c r="FM108"/>
      <c r="FN108"/>
      <c r="FO108"/>
      <c r="FP108"/>
      <c r="FQ108"/>
      <c r="FR108"/>
      <c r="FS108"/>
      <c r="FT108"/>
      <c r="FU108"/>
      <c r="FV108" t="str">
        <f t="shared" si="106"/>
        <v/>
      </c>
      <c r="FW108" t="str">
        <f t="shared" si="107"/>
        <v/>
      </c>
      <c r="FX108"/>
      <c r="FY108" t="str">
        <f t="shared" si="108"/>
        <v/>
      </c>
      <c r="FZ108" t="str">
        <f t="shared" si="109"/>
        <v/>
      </c>
      <c r="GA108" t="str">
        <f t="shared" si="110"/>
        <v/>
      </c>
      <c r="GB108" t="str">
        <f t="shared" si="111"/>
        <v/>
      </c>
      <c r="GC108" t="str">
        <f t="shared" si="112"/>
        <v/>
      </c>
      <c r="GD108" t="str">
        <f t="shared" si="113"/>
        <v/>
      </c>
      <c r="GE108" t="str">
        <f t="shared" si="114"/>
        <v/>
      </c>
      <c r="GF108" t="str">
        <f t="shared" si="115"/>
        <v/>
      </c>
      <c r="GG108" t="str">
        <f t="shared" si="116"/>
        <v/>
      </c>
      <c r="GH108"/>
      <c r="GI108"/>
      <c r="GJ108"/>
      <c r="GK108"/>
      <c r="GL108"/>
      <c r="GM108"/>
      <c r="GN108"/>
      <c r="GO108"/>
      <c r="GP108" t="str">
        <f t="shared" si="117"/>
        <v/>
      </c>
      <c r="GQ108" t="str">
        <f t="shared" si="118"/>
        <v/>
      </c>
      <c r="GR108"/>
      <c r="GS108" t="str">
        <f t="shared" si="119"/>
        <v/>
      </c>
      <c r="GT108"/>
      <c r="GU108" t="str">
        <f t="shared" si="120"/>
        <v/>
      </c>
      <c r="GV108"/>
      <c r="GW108" t="str">
        <f t="shared" si="121"/>
        <v/>
      </c>
      <c r="GX108"/>
      <c r="GY108"/>
      <c r="GZ108"/>
      <c r="HA108"/>
      <c r="HB108"/>
      <c r="HC108"/>
      <c r="HD108"/>
      <c r="HE108"/>
      <c r="HF108"/>
      <c r="HG108"/>
      <c r="HH108"/>
      <c r="HI108"/>
      <c r="HJ108"/>
      <c r="HK108"/>
      <c r="HL108"/>
      <c r="HM108"/>
      <c r="HN108"/>
      <c r="HO108"/>
      <c r="HP108"/>
      <c r="HQ108"/>
      <c r="HR108"/>
      <c r="HS108"/>
      <c r="HT108" t="str">
        <f t="shared" si="122"/>
        <v/>
      </c>
      <c r="HU108" t="str">
        <f t="shared" si="123"/>
        <v/>
      </c>
      <c r="HV108"/>
      <c r="HW108"/>
      <c r="HX108"/>
      <c r="HY108"/>
      <c r="HZ108"/>
      <c r="IA108"/>
      <c r="IB108"/>
      <c r="IC108"/>
      <c r="ID108"/>
      <c r="IE108" t="str">
        <f t="shared" si="124"/>
        <v/>
      </c>
      <c r="IF108"/>
      <c r="IG108"/>
      <c r="IH108"/>
      <c r="II108"/>
      <c r="IJ108"/>
      <c r="IK108"/>
      <c r="IL108"/>
      <c r="IM108"/>
      <c r="IN108"/>
      <c r="IO108"/>
      <c r="IP108"/>
      <c r="IQ108" t="str">
        <f t="shared" si="125"/>
        <v/>
      </c>
      <c r="IR108"/>
      <c r="IS108" t="str">
        <f t="shared" si="126"/>
        <v/>
      </c>
      <c r="IT108"/>
      <c r="IU108" t="str">
        <f t="shared" si="127"/>
        <v/>
      </c>
      <c r="IV108"/>
      <c r="IW108"/>
      <c r="IX108"/>
      <c r="IY108"/>
      <c r="IZ108"/>
      <c r="JA108"/>
      <c r="JB108"/>
      <c r="JC108"/>
      <c r="JD108"/>
      <c r="JE108"/>
      <c r="JF108"/>
      <c r="JG108"/>
      <c r="JH108"/>
      <c r="JI108"/>
      <c r="JJ108"/>
      <c r="JK108"/>
      <c r="JL108"/>
      <c r="JM108"/>
      <c r="JN108"/>
      <c r="JO108"/>
      <c r="JP108"/>
      <c r="JQ108"/>
      <c r="JR108" t="str">
        <f t="shared" si="128"/>
        <v/>
      </c>
      <c r="JS108" t="str">
        <f t="shared" si="129"/>
        <v/>
      </c>
      <c r="JT108"/>
      <c r="JU108"/>
      <c r="JV108"/>
      <c r="JW108"/>
      <c r="JX108"/>
      <c r="JY108"/>
      <c r="JZ108"/>
      <c r="KA108"/>
      <c r="KB108"/>
      <c r="KC108" t="str">
        <f t="shared" si="130"/>
        <v/>
      </c>
      <c r="KD108"/>
      <c r="KE108"/>
      <c r="KF108"/>
      <c r="KG108"/>
      <c r="KH108"/>
      <c r="KI108"/>
      <c r="KJ108"/>
      <c r="KK108"/>
      <c r="KL108" t="str">
        <f>IF(CT108=1,KL$8&amp;IF(SUM(CU108:$EQ108)=0,"",", "),"")</f>
        <v/>
      </c>
      <c r="KM108" t="str">
        <f>IF(CU108=1,KM$8&amp;IF(SUM(CV108:$EQ108)=0,"",", "),"")</f>
        <v/>
      </c>
      <c r="KN108" t="str">
        <f>IF(CV108=1,KN$8&amp;IF(SUM(CW108:$EQ108)=0,"",", "),"")</f>
        <v/>
      </c>
      <c r="KO108" t="str">
        <f>IF(CW108=1,KO$8&amp;IF(SUM(CX108:$EQ108)=0,"",", "),"")</f>
        <v/>
      </c>
      <c r="KP108" t="str">
        <f>IF(CX108=1,KP$8&amp;IF(SUM(CY108:$EQ108)=0,"",", "),"")</f>
        <v/>
      </c>
      <c r="KQ108" t="str">
        <f>IF(CY108=1,KQ$8&amp;IF(SUM(CZ108:$EQ108)=0,"",", "),"")</f>
        <v/>
      </c>
      <c r="KR108" t="str">
        <f>IF(CZ108=1,KR$8&amp;IF(SUM(DA108:$EQ108)=0,"",", "),"")</f>
        <v/>
      </c>
      <c r="KS108" t="str">
        <f>IF(DA108=1,KS$8&amp;IF(SUM(DB108:$EQ108)=0,"",", "),"")</f>
        <v/>
      </c>
      <c r="KT108" t="str">
        <f>IF(DB108=1,KT$8&amp;IF(SUM(DC108:$EQ108)=0,"",", "),"")</f>
        <v/>
      </c>
      <c r="KU108" t="str">
        <f>IF(DC108=1,KU$8&amp;IF(SUM(DD108:$EQ108)=0,"",", "),"")</f>
        <v/>
      </c>
      <c r="KV108" t="str">
        <f>IF(DD108=1,KV$8&amp;IF(SUM(DE108:$EQ108)=0,"",", "),"")</f>
        <v/>
      </c>
      <c r="KW108" t="str">
        <f>IF(DE108=1,KW$8&amp;IF(SUM(DF108:$EQ108)=0,"",", "),"")</f>
        <v/>
      </c>
      <c r="KX108" t="str">
        <f>IF(DF108=1,KX$8&amp;IF(SUM(DG108:$EQ108)=0,"",", "),"")</f>
        <v/>
      </c>
      <c r="KY108" t="str">
        <f>IF(DG108=1,KY$8&amp;IF(SUM(DH108:$EQ108)=0,"",", "),"")</f>
        <v/>
      </c>
      <c r="KZ108" t="str">
        <f>IF(DH108=1,KZ$8&amp;IF(SUM(DI108:$EQ108)=0,"",", "),"")</f>
        <v/>
      </c>
      <c r="LA108" t="str">
        <f>IF(DI108=1,LA$8&amp;IF(SUM(DJ108:$EQ108)=0,"",", "),"")</f>
        <v/>
      </c>
      <c r="LB108" t="str">
        <f>IF(DJ108=1,LB$8&amp;IF(SUM(DK108:$EQ108)=0,"",", "),"")</f>
        <v/>
      </c>
      <c r="LC108" t="str">
        <f>IF(DK108=1,LC$8&amp;IF(SUM(DL108:$EQ108)=0,"",", "),"")</f>
        <v/>
      </c>
      <c r="LD108" t="str">
        <f>IF(DL108=1,LD$8&amp;IF(SUM(DM108:$EQ108)=0,"",", "),"")</f>
        <v/>
      </c>
      <c r="LE108" t="str">
        <f>IF(DM108=1,LE$8&amp;IF(SUM(DN108:$EQ108)=0,"",", "),"")</f>
        <v/>
      </c>
      <c r="LF108" t="str">
        <f>IF(DN108=1,LF$8&amp;IF(SUM(DO108:$EQ108)=0,"",", "),"")</f>
        <v/>
      </c>
      <c r="LG108" t="str">
        <f>IF(DO108=1,LG$8&amp;IF(SUM(DP108:$EQ108)=0,"",", "),"")</f>
        <v/>
      </c>
      <c r="LH108" t="str">
        <f>IF(DP108=1,LH$8&amp;IF(SUM(DQ108:$EQ108)=0,"",", "),"")</f>
        <v/>
      </c>
      <c r="LI108" t="str">
        <f>IF(DQ108=1,LI$8&amp;IF(SUM(DR108:$EQ108)=0,"",", "),"")</f>
        <v/>
      </c>
      <c r="LJ108" t="str">
        <f>IF(DR108=1,LJ$8&amp;IF(SUM(DS108:$EQ108)=0,"",", "),"")</f>
        <v/>
      </c>
      <c r="LK108" t="str">
        <f>IF(DS108=1,LK$8&amp;IF(SUM(DT108:$EQ108)=0,"",", "),"")</f>
        <v/>
      </c>
      <c r="LL108" t="str">
        <f>IF(DT108=1,LL$8&amp;IF(SUM(DU108:$EQ108)=0,"",", "),"")</f>
        <v/>
      </c>
      <c r="LM108" t="str">
        <f>IF(DU108=1,LM$8&amp;IF(SUM(DV108:$EQ108)=0,"",", "),"")</f>
        <v/>
      </c>
      <c r="LN108" t="str">
        <f>IF(DV108=1,LN$8&amp;IF(SUM(DW108:$EQ108)=0,"",", "),"")</f>
        <v/>
      </c>
      <c r="LO108" t="str">
        <f>IF(DW108=1,LO$8&amp;IF(SUM(DX108:$EQ108)=0,"",", "),"")</f>
        <v/>
      </c>
      <c r="LP108" t="str">
        <f>IF(DX108=1,LP$8&amp;IF(SUM(DY108:$EQ108)=0,"",", "),"")</f>
        <v/>
      </c>
      <c r="LQ108" t="str">
        <f>IF(DY108=1,LQ$8&amp;IF(SUM(DZ108:$EQ108)=0,"",", "),"")</f>
        <v/>
      </c>
      <c r="LR108" t="str">
        <f>IF(DZ108=1,LR$8&amp;IF(SUM(EA108:$EQ108)=0,"",", "),"")</f>
        <v/>
      </c>
      <c r="LS108" t="str">
        <f>IF(EA108=1,LS$8&amp;IF(SUM(EB108:$EQ108)=0,"",", "),"")</f>
        <v/>
      </c>
      <c r="LT108" t="str">
        <f>IF(EB108=1,LT$8&amp;IF(SUM(EC108:$EQ108)=0,"",", "),"")</f>
        <v/>
      </c>
      <c r="LU108" t="str">
        <f>IF(EC108=1,LU$8&amp;IF(SUM(ED108:$EQ108)=0,"",", "),"")</f>
        <v/>
      </c>
      <c r="LV108" t="str">
        <f>IF(ED108=1,LV$8&amp;IF(SUM(EE108:$EQ108)=0,"",", "),"")</f>
        <v/>
      </c>
      <c r="LW108" t="str">
        <f>IF(EE108=1,LW$8&amp;IF(SUM(EF108:$EQ108)=0,"",", "),"")</f>
        <v/>
      </c>
      <c r="LX108" t="str">
        <f>IF(EF108=1,LX$8&amp;IF(SUM(EG108:$EQ108)=0,"",", "),"")</f>
        <v/>
      </c>
      <c r="LY108" t="str">
        <f>IF(EG108=1,LY$8&amp;IF(SUM(EH108:$EQ108)=0,"",", "),"")</f>
        <v/>
      </c>
      <c r="LZ108" t="str">
        <f>IF(EH108=1,LZ$8&amp;IF(SUM(EI108:$EQ108)=0,"",", "),"")</f>
        <v/>
      </c>
      <c r="MA108" t="str">
        <f>IF(EI108=1,MA$8&amp;IF(SUM(EJ108:$EQ108)=0,"",", "),"")</f>
        <v/>
      </c>
      <c r="MB108" t="str">
        <f>IF(EJ108=1,MB$8&amp;IF(SUM(EK108:$EQ108)=0,"",", "),"")</f>
        <v/>
      </c>
      <c r="MC108" t="str">
        <f>IF(EK108=1,MC$8&amp;IF(SUM(EL108:$EQ108)=0,"",", "),"")</f>
        <v/>
      </c>
      <c r="MD108" t="str">
        <f>IF(EL108=1,MD$8&amp;IF(SUM(EM108:$EQ108)=0,"",", "),"")</f>
        <v/>
      </c>
      <c r="ME108" t="str">
        <f>IF(EM108=1,ME$8&amp;IF(SUM(EN108:$EQ108)=0,"",", "),"")</f>
        <v/>
      </c>
      <c r="MF108" t="str">
        <f>IF(EN108=1,MF$8&amp;IF(SUM(EO108:$EQ108)=0,"",", "),"")</f>
        <v/>
      </c>
      <c r="MG108" t="str">
        <f>IF(EO108=1,MG$8&amp;IF(SUM(EP108:$EQ108)=0,"",", "),"")</f>
        <v/>
      </c>
      <c r="MH108" t="str">
        <f>IF(EP108=1,MH$8&amp;IF(SUM(EQ108:$EQ108)=0,"",", "),"")</f>
        <v/>
      </c>
      <c r="MI108" t="str">
        <f t="shared" si="140"/>
        <v/>
      </c>
      <c r="MJ108" t="str">
        <f>IF(ER108=1,MJ$8&amp;IF(SUM(ES108:$GO108)=0,"",", "),"")</f>
        <v/>
      </c>
      <c r="MK108" t="str">
        <f>IF(ES108=1,MK$8&amp;IF(SUM(ET108:$GO108)=0,"",", "),"")</f>
        <v/>
      </c>
      <c r="ML108" t="str">
        <f>IF(ET108=1,ML$8&amp;IF(SUM(EU108:$GO108)=0,"",", "),"")</f>
        <v/>
      </c>
      <c r="MM108" t="str">
        <f>IF(EU108=1,MM$8&amp;IF(SUM(EV108:$GO108)=0,"",", "),"")</f>
        <v/>
      </c>
      <c r="MN108" t="str">
        <f>IF(EV108=1,MN$8&amp;IF(SUM(EW108:$GO108)=0,"",", "),"")</f>
        <v/>
      </c>
      <c r="MO108" t="str">
        <f>IF(EW108=1,MO$8&amp;IF(SUM(EX108:$GO108)=0,"",", "),"")</f>
        <v/>
      </c>
      <c r="MP108" t="str">
        <f>IF(EX108=1,MP$8&amp;IF(SUM(EY108:$GO108)=0,"",", "),"")</f>
        <v/>
      </c>
      <c r="MQ108" t="str">
        <f>IF(EY108=1,MQ$8&amp;IF(SUM(EZ108:$GO108)=0,"",", "),"")</f>
        <v/>
      </c>
      <c r="MR108" t="str">
        <f>IF(EZ108=1,MR$8&amp;IF(SUM(FA108:$GO108)=0,"",", "),"")</f>
        <v/>
      </c>
      <c r="MS108" t="str">
        <f>IF(FA108=1,MS$8&amp;IF(SUM(FB108:$GO108)=0,"",", "),"")</f>
        <v/>
      </c>
      <c r="MT108" t="str">
        <f>IF(FB108=1,MT$8&amp;IF(SUM(FC108:$GO108)=0,"",", "),"")</f>
        <v/>
      </c>
      <c r="MU108" t="str">
        <f>IF(FC108=1,MU$8&amp;IF(SUM(FD108:$GO108)=0,"",", "),"")</f>
        <v/>
      </c>
      <c r="MV108" t="str">
        <f>IF(FD108=1,MV$8&amp;IF(SUM(FE108:$GO108)=0,"",", "),"")</f>
        <v/>
      </c>
      <c r="MW108" t="str">
        <f>IF(FE108=1,MW$8&amp;IF(SUM(FF108:$GO108)=0,"",", "),"")</f>
        <v/>
      </c>
      <c r="MX108" t="str">
        <f>IF(FF108=1,MX$8&amp;IF(SUM(FG108:$GO108)=0,"",", "),"")</f>
        <v/>
      </c>
      <c r="MY108" t="str">
        <f>IF(FG108=1,MY$8&amp;IF(SUM(FH108:$GO108)=0,"",", "),"")</f>
        <v/>
      </c>
      <c r="MZ108" t="str">
        <f>IF(FH108=1,MZ$8&amp;IF(SUM(FI108:$GO108)=0,"",", "),"")</f>
        <v/>
      </c>
      <c r="NA108" t="str">
        <f>IF(FI108=1,NA$8&amp;IF(SUM(FJ108:$GO108)=0,"",", "),"")</f>
        <v/>
      </c>
      <c r="NB108" t="str">
        <f>IF(FJ108=1,NB$8&amp;IF(SUM(FK108:$GO108)=0,"",", "),"")</f>
        <v/>
      </c>
      <c r="NC108" t="str">
        <f>IF(FK108=1,NC$8&amp;IF(SUM(FL108:$GO108)=0,"",", "),"")</f>
        <v/>
      </c>
      <c r="ND108" t="str">
        <f>IF(FL108=1,ND$8&amp;IF(SUM(FM108:$GO108)=0,"",", "),"")</f>
        <v/>
      </c>
      <c r="NE108" t="str">
        <f>IF(FM108=1,NE$8&amp;IF(SUM(FN108:$GO108)=0,"",", "),"")</f>
        <v/>
      </c>
      <c r="NF108" t="str">
        <f>IF(FN108=1,NF$8&amp;IF(SUM(FO108:$GO108)=0,"",", "),"")</f>
        <v/>
      </c>
      <c r="NG108" t="str">
        <f>IF(FO108=1,NG$8&amp;IF(SUM(FP108:$GO108)=0,"",", "),"")</f>
        <v/>
      </c>
      <c r="NH108" t="str">
        <f>IF(FP108=1,NH$8&amp;IF(SUM(FQ108:$GO108)=0,"",", "),"")</f>
        <v/>
      </c>
      <c r="NI108" t="str">
        <f>IF(FQ108=1,NI$8&amp;IF(SUM(FR108:$GO108)=0,"",", "),"")</f>
        <v/>
      </c>
      <c r="NJ108" t="str">
        <f>IF(FR108=1,NJ$8&amp;IF(SUM(FS108:$GO108)=0,"",", "),"")</f>
        <v/>
      </c>
      <c r="NK108" t="str">
        <f>IF(FS108=1,NK$8&amp;IF(SUM(FT108:$GO108)=0,"",", "),"")</f>
        <v/>
      </c>
      <c r="NL108" t="str">
        <f>IF(FT108=1,NL$8&amp;IF(SUM(FU108:$GO108)=0,"",", "),"")</f>
        <v/>
      </c>
      <c r="NM108" t="str">
        <f>IF(FU108=1,NM$8&amp;IF(SUM(FV108:$GO108)=0,"",", "),"")</f>
        <v/>
      </c>
      <c r="NN108" t="str">
        <f>IF(FV108=1,NN$8&amp;IF(SUM(FW108:$GO108)=0,"",", "),"")</f>
        <v/>
      </c>
      <c r="NO108" t="str">
        <f>IF(FW108=1,NO$8&amp;IF(SUM(FX108:$GO108)=0,"",", "),"")</f>
        <v/>
      </c>
      <c r="NP108" t="str">
        <f>IF(FX108=1,NP$8&amp;IF(SUM(FY108:$GO108)=0,"",", "),"")</f>
        <v/>
      </c>
      <c r="NQ108" t="str">
        <f>IF(FY108=1,NQ$8&amp;IF(SUM(FZ108:$GO108)=0,"",", "),"")</f>
        <v/>
      </c>
      <c r="NR108" t="str">
        <f>IF(FZ108=1,NR$8&amp;IF(SUM(GA108:$GO108)=0,"",", "),"")</f>
        <v/>
      </c>
      <c r="NS108" t="str">
        <f>IF(GA108=1,NS$8&amp;IF(SUM(GB108:$GO108)=0,"",", "),"")</f>
        <v/>
      </c>
      <c r="NT108" t="str">
        <f>IF(GB108=1,NT$8&amp;IF(SUM(GC108:$GO108)=0,"",", "),"")</f>
        <v/>
      </c>
      <c r="NU108" t="str">
        <f>IF(GC108=1,NU$8&amp;IF(SUM(GD108:$GO108)=0,"",", "),"")</f>
        <v/>
      </c>
      <c r="NV108" t="str">
        <f>IF(GD108=1,NV$8&amp;IF(SUM(GE108:$GO108)=0,"",", "),"")</f>
        <v/>
      </c>
      <c r="NW108" t="str">
        <f>IF(GE108=1,NW$8&amp;IF(SUM(GF108:$GO108)=0,"",", "),"")</f>
        <v/>
      </c>
      <c r="NX108" t="str">
        <f>IF(GF108=1,NX$8&amp;IF(SUM(GG108:$GO108)=0,"",", "),"")</f>
        <v/>
      </c>
      <c r="NY108" t="str">
        <f>IF(GG108=1,NY$8&amp;IF(SUM(GH108:$GO108)=0,"",", "),"")</f>
        <v/>
      </c>
      <c r="NZ108" t="str">
        <f>IF(GH108=1,NZ$8&amp;IF(SUM(GI108:$GO108)=0,"",", "),"")</f>
        <v/>
      </c>
      <c r="OA108" t="str">
        <f>IF(GI108=1,OA$8&amp;IF(SUM(GJ108:$GO108)=0,"",", "),"")</f>
        <v/>
      </c>
      <c r="OB108" t="str">
        <f>IF(GJ108=1,OB$8&amp;IF(SUM(GK108:$GO108)=0,"",", "),"")</f>
        <v/>
      </c>
      <c r="OC108" t="str">
        <f>IF(GK108=1,OC$8&amp;IF(SUM(GL108:$GO108)=0,"",", "),"")</f>
        <v/>
      </c>
      <c r="OD108" t="str">
        <f>IF(GL108=1,OD$8&amp;IF(SUM(GM108:$GO108)=0,"",", "),"")</f>
        <v/>
      </c>
      <c r="OE108" t="str">
        <f>IF(GM108=1,OE$8&amp;IF(SUM(GN108:$GO108)=0,"",", "),"")</f>
        <v/>
      </c>
      <c r="OF108" t="str">
        <f>IF(GN108=1,OF$8&amp;IF(SUM(GO108:$GO108)=0,"",", "),"")</f>
        <v/>
      </c>
      <c r="OG108" t="str">
        <f t="shared" si="141"/>
        <v/>
      </c>
      <c r="OH108" t="str">
        <f>IF(GP108=1,OH$8&amp;IF(SUM(GQ108:$IM108)=0,"",", "),"")</f>
        <v/>
      </c>
      <c r="OI108" t="str">
        <f>IF(GQ108=1,OI$8&amp;IF(SUM(GR108:$IM108)=0,"",", "),"")</f>
        <v/>
      </c>
      <c r="OJ108" t="str">
        <f>IF(GR108=1,OJ$8&amp;IF(SUM(GS108:$IM108)=0,"",", "),"")</f>
        <v/>
      </c>
      <c r="OK108" t="str">
        <f>IF(GS108=1,OK$8&amp;IF(SUM(GT108:$IM108)=0,"",", "),"")</f>
        <v/>
      </c>
      <c r="OL108" t="str">
        <f>IF(GT108=1,OL$8&amp;IF(SUM(GU108:$IM108)=0,"",", "),"")</f>
        <v/>
      </c>
      <c r="OM108" t="str">
        <f>IF(GU108=1,OM$8&amp;IF(SUM(GV108:$IM108)=0,"",", "),"")</f>
        <v/>
      </c>
      <c r="ON108" t="str">
        <f>IF(GV108=1,ON$8&amp;IF(SUM(GW108:$IM108)=0,"",", "),"")</f>
        <v/>
      </c>
      <c r="OO108" t="str">
        <f>IF(GW108=1,OO$8&amp;IF(SUM(GX108:$IM108)=0,"",", "),"")</f>
        <v/>
      </c>
      <c r="OP108" t="str">
        <f>IF(GX108=1,OP$8&amp;IF(SUM(GY108:$IM108)=0,"",", "),"")</f>
        <v/>
      </c>
      <c r="OQ108" t="str">
        <f>IF(GY108=1,OQ$8&amp;IF(SUM(GZ108:$IM108)=0,"",", "),"")</f>
        <v/>
      </c>
      <c r="OR108" t="str">
        <f>IF(GZ108=1,OR$8&amp;IF(SUM(HA108:$IM108)=0,"",", "),"")</f>
        <v/>
      </c>
      <c r="OS108" t="str">
        <f>IF(HA108=1,OS$8&amp;IF(SUM(HB108:$IM108)=0,"",", "),"")</f>
        <v/>
      </c>
      <c r="OT108" t="str">
        <f>IF(HB108=1,OT$8&amp;IF(SUM(HC108:$IM108)=0,"",", "),"")</f>
        <v/>
      </c>
      <c r="OU108" t="str">
        <f>IF(HC108=1,OU$8&amp;IF(SUM(HD108:$IM108)=0,"",", "),"")</f>
        <v/>
      </c>
      <c r="OV108" t="str">
        <f>IF(HD108=1,OV$8&amp;IF(SUM(HE108:$IM108)=0,"",", "),"")</f>
        <v/>
      </c>
      <c r="OW108" t="str">
        <f>IF(HE108=1,OW$8&amp;IF(SUM(HF108:$IM108)=0,"",", "),"")</f>
        <v/>
      </c>
      <c r="OX108" t="str">
        <f>IF(HF108=1,OX$8&amp;IF(SUM(HG108:$IM108)=0,"",", "),"")</f>
        <v/>
      </c>
      <c r="OY108" t="str">
        <f>IF(HG108=1,OY$8&amp;IF(SUM(HH108:$IM108)=0,"",", "),"")</f>
        <v/>
      </c>
      <c r="OZ108" t="str">
        <f>IF(HH108=1,OZ$8&amp;IF(SUM(HI108:$IM108)=0,"",", "),"")</f>
        <v/>
      </c>
      <c r="PA108" t="str">
        <f>IF(HI108=1,PA$8&amp;IF(SUM(HJ108:$IM108)=0,"",", "),"")</f>
        <v/>
      </c>
      <c r="PB108" t="str">
        <f>IF(HJ108=1,PB$8&amp;IF(SUM(HK108:$IM108)=0,"",", "),"")</f>
        <v/>
      </c>
      <c r="PC108" t="str">
        <f>IF(HK108=1,PC$8&amp;IF(SUM(HL108:$IM108)=0,"",", "),"")</f>
        <v/>
      </c>
      <c r="PD108" t="str">
        <f>IF(HL108=1,PD$8&amp;IF(SUM(HM108:$IM108)=0,"",", "),"")</f>
        <v/>
      </c>
      <c r="PE108" t="str">
        <f>IF(HM108=1,PE$8&amp;IF(SUM(HN108:$IM108)=0,"",", "),"")</f>
        <v/>
      </c>
      <c r="PF108" t="str">
        <f>IF(HN108=1,PF$8&amp;IF(SUM(HO108:$IM108)=0,"",", "),"")</f>
        <v/>
      </c>
      <c r="PG108" t="str">
        <f>IF(HO108=1,PG$8&amp;IF(SUM(HP108:$IM108)=0,"",", "),"")</f>
        <v/>
      </c>
      <c r="PH108" t="str">
        <f>IF(HP108=1,PH$8&amp;IF(SUM(HQ108:$IM108)=0,"",", "),"")</f>
        <v/>
      </c>
      <c r="PI108" t="str">
        <f>IF(HQ108=1,PI$8&amp;IF(SUM(HR108:$IM108)=0,"",", "),"")</f>
        <v/>
      </c>
      <c r="PJ108" t="str">
        <f>IF(HR108=1,PJ$8&amp;IF(SUM(HS108:$IM108)=0,"",", "),"")</f>
        <v/>
      </c>
      <c r="PK108" t="str">
        <f>IF(HS108=1,PK$8&amp;IF(SUM(HT108:$IM108)=0,"",", "),"")</f>
        <v/>
      </c>
      <c r="PL108" t="str">
        <f>IF(HT108=1,PL$8&amp;IF(SUM(HU108:$IM108)=0,"",", "),"")</f>
        <v/>
      </c>
      <c r="PM108" t="str">
        <f>IF(HU108=1,PM$8&amp;IF(SUM(HV108:$IM108)=0,"",", "),"")</f>
        <v/>
      </c>
      <c r="PN108" t="str">
        <f>IF(HV108=1,PN$8&amp;IF(SUM(HW108:$IM108)=0,"",", "),"")</f>
        <v/>
      </c>
      <c r="PO108" t="str">
        <f>IF(HW108=1,PO$8&amp;IF(SUM(HX108:$IM108)=0,"",", "),"")</f>
        <v/>
      </c>
      <c r="PP108" t="str">
        <f>IF(HX108=1,PP$8&amp;IF(SUM(HY108:$IM108)=0,"",", "),"")</f>
        <v/>
      </c>
      <c r="PQ108" t="str">
        <f>IF(HY108=1,PQ$8&amp;IF(SUM(HZ108:$IM108)=0,"",", "),"")</f>
        <v/>
      </c>
      <c r="PR108" t="str">
        <f>IF(HZ108=1,PR$8&amp;IF(SUM(IA108:$IM108)=0,"",", "),"")</f>
        <v/>
      </c>
      <c r="PS108" t="str">
        <f>IF(IA108=1,PS$8&amp;IF(SUM(IB108:$IM108)=0,"",", "),"")</f>
        <v/>
      </c>
      <c r="PT108" t="str">
        <f>IF(IB108=1,PT$8&amp;IF(SUM(IC108:$IM108)=0,"",", "),"")</f>
        <v/>
      </c>
      <c r="PU108" t="str">
        <f>IF(IC108=1,PU$8&amp;IF(SUM(ID108:$IM108)=0,"",", "),"")</f>
        <v/>
      </c>
      <c r="PV108" t="str">
        <f>IF(ID108=1,PV$8&amp;IF(SUM(IE108:$IM108)=0,"",", "),"")</f>
        <v/>
      </c>
      <c r="PW108" t="str">
        <f>IF(IE108=1,PW$8&amp;IF(SUM(IF108:$IM108)=0,"",", "),"")</f>
        <v/>
      </c>
      <c r="PX108" t="str">
        <f>IF(IF108=1,PX$8&amp;IF(SUM(IG108:$IM108)=0,"",", "),"")</f>
        <v/>
      </c>
      <c r="PY108" t="str">
        <f>IF(IG108=1,PY$8&amp;IF(SUM(IH108:$IM108)=0,"",", "),"")</f>
        <v/>
      </c>
      <c r="PZ108" t="str">
        <f>IF(IH108=1,PZ$8&amp;IF(SUM(II108:$IM108)=0,"",", "),"")</f>
        <v/>
      </c>
      <c r="QA108" t="str">
        <f>IF(II108=1,QA$8&amp;IF(SUM(IJ108:$IM108)=0,"",", "),"")</f>
        <v/>
      </c>
      <c r="QB108" t="str">
        <f>IF(IJ108=1,QB$8&amp;IF(SUM(IK108:$IM108)=0,"",", "),"")</f>
        <v/>
      </c>
      <c r="QC108" t="str">
        <f>IF(IK108=1,QC$8&amp;IF(SUM(IL108:$IM108)=0,"",", "),"")</f>
        <v/>
      </c>
      <c r="QD108" t="str">
        <f>IF(IL108=1,QD$8&amp;IF(SUM(IM108:$IM108)=0,"",", "),"")</f>
        <v/>
      </c>
      <c r="QE108" t="str">
        <f t="shared" si="142"/>
        <v/>
      </c>
      <c r="QF108" t="str">
        <f>IF(IN108=1,QF$8&amp;IF(SUM(IO108:$KK108)=0,"",", "),"")</f>
        <v/>
      </c>
      <c r="QG108" t="str">
        <f>IF(IO108=1,QG$8&amp;IF(SUM(IP108:$KK108)=0,"",", "),"")</f>
        <v/>
      </c>
      <c r="QH108" t="str">
        <f>IF(IP108=1,QH$8&amp;IF(SUM(IQ108:$KK108)=0,"",", "),"")</f>
        <v/>
      </c>
      <c r="QI108" t="str">
        <f>IF(IQ108=1,QI$8&amp;IF(SUM(IR108:$KK108)=0,"",", "),"")</f>
        <v/>
      </c>
      <c r="QJ108" t="str">
        <f>IF(IR108=1,QJ$8&amp;IF(SUM(IS108:$KK108)=0,"",", "),"")</f>
        <v/>
      </c>
      <c r="QK108" t="str">
        <f>IF(IS108=1,QK$8&amp;IF(SUM(IT108:$KK108)=0,"",", "),"")</f>
        <v/>
      </c>
      <c r="QL108" t="str">
        <f>IF(IT108=1,QL$8&amp;IF(SUM(IU108:$KK108)=0,"",", "),"")</f>
        <v/>
      </c>
      <c r="QM108" t="str">
        <f>IF(IU108=1,QM$8&amp;IF(SUM(IV108:$KK108)=0,"",", "),"")</f>
        <v/>
      </c>
      <c r="QN108" t="str">
        <f>IF(IV108=1,QN$8&amp;IF(SUM(IW108:$KK108)=0,"",", "),"")</f>
        <v/>
      </c>
      <c r="QO108" t="str">
        <f>IF(IW108=1,QO$8&amp;IF(SUM(IX108:$KK108)=0,"",", "),"")</f>
        <v/>
      </c>
      <c r="QP108" t="str">
        <f>IF(IX108=1,QP$8&amp;IF(SUM(IY108:$KK108)=0,"",", "),"")</f>
        <v/>
      </c>
      <c r="QQ108" t="str">
        <f>IF(IY108=1,QQ$8&amp;IF(SUM(IZ108:$KK108)=0,"",", "),"")</f>
        <v/>
      </c>
      <c r="QR108" t="str">
        <f>IF(IZ108=1,QR$8&amp;IF(SUM(JA108:$KK108)=0,"",", "),"")</f>
        <v/>
      </c>
      <c r="QS108" t="str">
        <f>IF(JA108=1,QS$8&amp;IF(SUM(JB108:$KK108)=0,"",", "),"")</f>
        <v/>
      </c>
      <c r="QT108" t="str">
        <f>IF(JB108=1,QT$8&amp;IF(SUM(JC108:$KK108)=0,"",", "),"")</f>
        <v/>
      </c>
      <c r="QU108" t="str">
        <f>IF(JC108=1,QU$8&amp;IF(SUM(JD108:$KK108)=0,"",", "),"")</f>
        <v/>
      </c>
      <c r="QV108" t="str">
        <f>IF(JD108=1,QV$8&amp;IF(SUM(JE108:$KK108)=0,"",", "),"")</f>
        <v/>
      </c>
      <c r="QW108" t="str">
        <f>IF(JE108=1,QW$8&amp;IF(SUM(JF108:$KK108)=0,"",", "),"")</f>
        <v/>
      </c>
      <c r="QX108" t="str">
        <f>IF(JF108=1,QX$8&amp;IF(SUM(JG108:$KK108)=0,"",", "),"")</f>
        <v/>
      </c>
      <c r="QY108" t="str">
        <f>IF(JG108=1,QY$8&amp;IF(SUM(JH108:$KK108)=0,"",", "),"")</f>
        <v/>
      </c>
      <c r="QZ108" t="str">
        <f>IF(JH108=1,QZ$8&amp;IF(SUM(JI108:$KK108)=0,"",", "),"")</f>
        <v/>
      </c>
      <c r="RA108" t="str">
        <f>IF(JI108=1,RA$8&amp;IF(SUM(JJ108:$KK108)=0,"",", "),"")</f>
        <v/>
      </c>
      <c r="RB108" t="str">
        <f>IF(JJ108=1,RB$8&amp;IF(SUM(JK108:$KK108)=0,"",", "),"")</f>
        <v/>
      </c>
      <c r="RC108" t="str">
        <f>IF(JK108=1,RC$8&amp;IF(SUM(JL108:$KK108)=0,"",", "),"")</f>
        <v/>
      </c>
      <c r="RD108" t="str">
        <f>IF(JL108=1,RD$8&amp;IF(SUM(JM108:$KK108)=0,"",", "),"")</f>
        <v/>
      </c>
      <c r="RE108" t="str">
        <f>IF(JM108=1,RE$8&amp;IF(SUM(JN108:$KK108)=0,"",", "),"")</f>
        <v/>
      </c>
      <c r="RF108" t="str">
        <f>IF(JN108=1,RF$8&amp;IF(SUM(JO108:$KK108)=0,"",", "),"")</f>
        <v/>
      </c>
      <c r="RG108" t="str">
        <f>IF(JO108=1,RG$8&amp;IF(SUM(JP108:$KK108)=0,"",", "),"")</f>
        <v/>
      </c>
      <c r="RH108" t="str">
        <f>IF(JP108=1,RH$8&amp;IF(SUM(JQ108:$KK108)=0,"",", "),"")</f>
        <v/>
      </c>
      <c r="RI108" t="str">
        <f>IF(JQ108=1,RI$8&amp;IF(SUM(JR108:$KK108)=0,"",", "),"")</f>
        <v/>
      </c>
      <c r="RJ108" t="str">
        <f>IF(JR108=1,RJ$8&amp;IF(SUM(JS108:$KK108)=0,"",", "),"")</f>
        <v/>
      </c>
      <c r="RK108" t="str">
        <f>IF(JS108=1,RK$8&amp;IF(SUM(JT108:$KK108)=0,"",", "),"")</f>
        <v/>
      </c>
      <c r="RL108" t="str">
        <f>IF(JT108=1,RL$8&amp;IF(SUM(JU108:$KK108)=0,"",", "),"")</f>
        <v/>
      </c>
      <c r="RM108" t="str">
        <f>IF(JU108=1,RM$8&amp;IF(SUM(JV108:$KK108)=0,"",", "),"")</f>
        <v/>
      </c>
      <c r="RN108" t="str">
        <f>IF(JV108=1,RN$8&amp;IF(SUM(JW108:$KK108)=0,"",", "),"")</f>
        <v/>
      </c>
      <c r="RO108" t="str">
        <f>IF(JW108=1,RO$8&amp;IF(SUM(JX108:$KK108)=0,"",", "),"")</f>
        <v/>
      </c>
      <c r="RP108" t="str">
        <f>IF(JX108=1,RP$8&amp;IF(SUM(JY108:$KK108)=0,"",", "),"")</f>
        <v/>
      </c>
      <c r="RQ108" t="str">
        <f>IF(JY108=1,RQ$8&amp;IF(SUM(JZ108:$KK108)=0,"",", "),"")</f>
        <v/>
      </c>
      <c r="RR108" t="str">
        <f>IF(JZ108=1,RR$8&amp;IF(SUM(KA108:$KK108)=0,"",", "),"")</f>
        <v/>
      </c>
      <c r="RS108" t="str">
        <f>IF(KA108=1,RS$8&amp;IF(SUM(KB108:$KK108)=0,"",", "),"")</f>
        <v/>
      </c>
      <c r="RT108" t="str">
        <f>IF(KB108=1,RT$8&amp;IF(SUM(KC108:$KK108)=0,"",", "),"")</f>
        <v/>
      </c>
      <c r="RU108" t="str">
        <f>IF(KC108=1,RU$8&amp;IF(SUM(KD108:$KK108)=0,"",", "),"")</f>
        <v/>
      </c>
      <c r="RV108" t="str">
        <f>IF(KD108=1,RV$8&amp;IF(SUM(KE108:$KK108)=0,"",", "),"")</f>
        <v/>
      </c>
      <c r="RW108" t="str">
        <f>IF(KE108=1,RW$8&amp;IF(SUM(KF108:$KK108)=0,"",", "),"")</f>
        <v/>
      </c>
      <c r="RX108" t="str">
        <f>IF(KF108=1,RX$8&amp;IF(SUM(KG108:$KK108)=0,"",", "),"")</f>
        <v/>
      </c>
      <c r="RY108" t="str">
        <f>IF(KG108=1,RY$8&amp;IF(SUM(KH108:$KK108)=0,"",", "),"")</f>
        <v/>
      </c>
      <c r="RZ108" t="str">
        <f>IF(KH108=1,RZ$8&amp;IF(SUM(KI108:$KK108)=0,"",", "),"")</f>
        <v/>
      </c>
      <c r="SA108" t="str">
        <f>IF(KI108=1,SA$8&amp;IF(SUM(KJ108:$KK108)=0,"",", "),"")</f>
        <v/>
      </c>
      <c r="SB108" t="str">
        <f>IF(KJ108=1,SB$8&amp;IF(SUM(KK108:$KK108)=0,"",", "),"")</f>
        <v/>
      </c>
      <c r="SC108" t="str">
        <f t="shared" si="143"/>
        <v/>
      </c>
    </row>
    <row r="109" spans="1:497" ht="60" customHeight="1" x14ac:dyDescent="0.45">
      <c r="A109" s="62"/>
      <c r="B109" s="212" t="str">
        <f t="shared" si="72"/>
        <v/>
      </c>
      <c r="C109" s="212" t="str">
        <f t="shared" si="131"/>
        <v/>
      </c>
      <c r="D109" s="212" t="str">
        <f t="shared" si="132"/>
        <v/>
      </c>
      <c r="E109" s="212" t="str">
        <f t="shared" si="133"/>
        <v/>
      </c>
      <c r="F109" s="212" t="str">
        <f t="shared" si="134"/>
        <v/>
      </c>
      <c r="G109" s="237" t="str">
        <f>IF('EDCI Data'!B109="","",'EDCI Data'!B109)</f>
        <v/>
      </c>
      <c r="H109" s="238" t="str">
        <f>IF('EDCI Data'!C109="","",'EDCI Data'!C109)</f>
        <v/>
      </c>
      <c r="I109" s="239" t="str">
        <f>IF('EDCI Data'!D109="","",'EDCI Data'!D109)</f>
        <v/>
      </c>
      <c r="J109" s="240" t="str">
        <f>IF('EDCI Data'!E109="","",'EDCI Data'!E109)</f>
        <v/>
      </c>
      <c r="K109" s="237" t="str">
        <f>IF('EDCI Data'!F109="","",'EDCI Data'!F109)</f>
        <v/>
      </c>
      <c r="L109" s="237" t="str">
        <f>IF('EDCI Data'!G109="","",'EDCI Data'!G109)</f>
        <v/>
      </c>
      <c r="M109" s="237" t="str">
        <f>IF('EDCI Data'!H109="","",'EDCI Data'!H109)</f>
        <v/>
      </c>
      <c r="N109" s="237" t="str">
        <f>IF('EDCI Data'!I109="","",'EDCI Data'!I109)</f>
        <v/>
      </c>
      <c r="O109" s="237" t="str">
        <f>IF('EDCI Data'!J109="","",'EDCI Data'!J109)</f>
        <v/>
      </c>
      <c r="P109" s="237" t="str">
        <f>IF('EDCI Data'!K109="","",'EDCI Data'!K109)</f>
        <v/>
      </c>
      <c r="Q109" s="241" t="str">
        <f>IF('EDCI Data'!L109="","",'EDCI Data'!L109)</f>
        <v/>
      </c>
      <c r="R109" s="241" t="str">
        <f>IF('EDCI Data'!M109="","",'EDCI Data'!M109)</f>
        <v/>
      </c>
      <c r="S109" s="237" t="str">
        <f>IF('EDCI Data'!N109="","",'EDCI Data'!N109)</f>
        <v/>
      </c>
      <c r="T109" s="237" t="str">
        <f>IF('EDCI Data'!O109="","",'EDCI Data'!O109)</f>
        <v/>
      </c>
      <c r="U109" s="237" t="str">
        <f>IF('EDCI Data'!P109="","",'EDCI Data'!P109)</f>
        <v/>
      </c>
      <c r="V109" s="237" t="str">
        <f>IF('EDCI Data'!Q109="","",'EDCI Data'!Q109)</f>
        <v/>
      </c>
      <c r="W109" s="242" t="str">
        <f>IF('EDCI Data'!R109="","",'EDCI Data'!R109)</f>
        <v/>
      </c>
      <c r="X109" s="243" t="str">
        <f>IF('EDCI Data'!S109="","",'EDCI Data'!S109)</f>
        <v/>
      </c>
      <c r="Y109" s="243" t="str">
        <f>IF('EDCI Data'!T109="","",'EDCI Data'!T109)</f>
        <v/>
      </c>
      <c r="Z109" s="244" t="str">
        <f>IF('EDCI Data'!U109="","",'EDCI Data'!U109)</f>
        <v/>
      </c>
      <c r="AA109" s="237" t="str">
        <f>IF('EDCI Data'!V109="","",'EDCI Data'!V109)</f>
        <v/>
      </c>
      <c r="AB109" s="244" t="str">
        <f>IF('EDCI Data'!W109="","",'EDCI Data'!W109)</f>
        <v/>
      </c>
      <c r="AC109" s="237" t="str">
        <f>IF('EDCI Data'!X109="","",'EDCI Data'!X109)</f>
        <v/>
      </c>
      <c r="AD109" s="244" t="str">
        <f>IF('EDCI Data'!Y109="","",'EDCI Data'!Y109)</f>
        <v/>
      </c>
      <c r="AE109" s="237" t="str">
        <f>IF('EDCI Data'!Z109="","",'EDCI Data'!Z109)</f>
        <v/>
      </c>
      <c r="AF109" s="237" t="str">
        <f>IF('EDCI Data'!AA109="","",'EDCI Data'!AA109)</f>
        <v/>
      </c>
      <c r="AG109" s="237" t="str">
        <f>IF('EDCI Data'!AB109="","",'EDCI Data'!AB109)</f>
        <v/>
      </c>
      <c r="AH109" s="237" t="str">
        <f>IF('EDCI Data'!AC109="","",'EDCI Data'!AC109)</f>
        <v/>
      </c>
      <c r="AI109" s="237" t="str">
        <f>IF('EDCI Data'!AD109="","",'EDCI Data'!AD109)</f>
        <v/>
      </c>
      <c r="AJ109" s="237" t="str">
        <f>IF('EDCI Data'!AE109="","",'EDCI Data'!AE109)</f>
        <v/>
      </c>
      <c r="AK109" s="237" t="str">
        <f>IF('EDCI Data'!AF109="","",'EDCI Data'!AF109)</f>
        <v/>
      </c>
      <c r="AL109" s="237" t="str">
        <f>IF('EDCI Data'!AG109="","",'EDCI Data'!AG109)</f>
        <v/>
      </c>
      <c r="AM109" s="237" t="str">
        <f>IF('EDCI Data'!AH109="","",'EDCI Data'!AH109)</f>
        <v/>
      </c>
      <c r="AN109" s="237" t="str">
        <f>IF('EDCI Data'!AI109="","",'EDCI Data'!AI109)</f>
        <v/>
      </c>
      <c r="AO109" s="237" t="str">
        <f>IF('EDCI Data'!AJ109="","",'EDCI Data'!AJ109)</f>
        <v/>
      </c>
      <c r="AP109" s="237" t="str">
        <f>IF('EDCI Data'!AK109="","",'EDCI Data'!AK109)</f>
        <v/>
      </c>
      <c r="AQ109" s="237" t="str">
        <f>IF('EDCI Data'!AL109="","",'EDCI Data'!AL109)</f>
        <v/>
      </c>
      <c r="AR109" s="237" t="str">
        <f>IF('EDCI Data'!AM109="","",'EDCI Data'!AM109)</f>
        <v/>
      </c>
      <c r="AS109" s="237" t="str">
        <f>IF('EDCI Data'!AN109="","",'EDCI Data'!AN109)</f>
        <v/>
      </c>
      <c r="AT109" s="237" t="str">
        <f>IF('EDCI Data'!AO109="","",'EDCI Data'!AO109)</f>
        <v/>
      </c>
      <c r="AU109" s="237" t="str">
        <f>IF('EDCI Data'!AP109="","",'EDCI Data'!AP109)</f>
        <v/>
      </c>
      <c r="AV109" s="237" t="str">
        <f>IF('EDCI Data'!AQ109="","",'EDCI Data'!AQ109)</f>
        <v/>
      </c>
      <c r="AW109" s="237" t="str">
        <f>IF('EDCI Data'!AR109="","",'EDCI Data'!AR109)</f>
        <v/>
      </c>
      <c r="AX109" s="237" t="str">
        <f>IF('EDCI Data'!AS109="","",'EDCI Data'!AS109)</f>
        <v/>
      </c>
      <c r="AY109" s="237" t="str">
        <f>IF('EDCI Data'!AT109="","",'EDCI Data'!AT109)</f>
        <v/>
      </c>
      <c r="AZ109" s="237" t="str">
        <f>IF('EDCI Data'!AU109="","",'EDCI Data'!AU109)</f>
        <v/>
      </c>
      <c r="BA109" s="237" t="str">
        <f>IF('EDCI Data'!AV109="","",'EDCI Data'!AV109)</f>
        <v/>
      </c>
      <c r="BB109" s="245" t="str">
        <f>IF('EDCI Data'!AW109="","",'EDCI Data'!AW109)</f>
        <v/>
      </c>
      <c r="BC109" s="245" t="str">
        <f>IF('EDCI Data'!AX109="","",'EDCI Data'!AX109)</f>
        <v/>
      </c>
      <c r="BD109" s="246" t="str">
        <f t="shared" si="135"/>
        <v/>
      </c>
      <c r="BE109" s="247" t="str">
        <f>IF('EDCI Data'!AY109="","",'EDCI Data'!AY109)</f>
        <v/>
      </c>
      <c r="BF109" s="247" t="str">
        <f>IF('EDCI Data'!AZ109="","",'EDCI Data'!AZ109)</f>
        <v/>
      </c>
      <c r="BG109" s="247" t="str">
        <f>IF('EDCI Data'!BA109="","",'EDCI Data'!BA109)</f>
        <v/>
      </c>
      <c r="BH109" s="247" t="str">
        <f>IF('EDCI Data'!BB109="","",'EDCI Data'!BB109)</f>
        <v/>
      </c>
      <c r="BI109" s="247" t="str">
        <f>IF('EDCI Data'!BC109="","",'EDCI Data'!BC109)</f>
        <v/>
      </c>
      <c r="BJ109" s="247" t="str">
        <f>IF('EDCI Data'!BD109="","",'EDCI Data'!BD109)</f>
        <v/>
      </c>
      <c r="BK109" s="247" t="str">
        <f>IF('EDCI Data'!BE109="","",'EDCI Data'!BE109)</f>
        <v/>
      </c>
      <c r="BL109" s="247" t="str">
        <f>IF('EDCI Data'!BF109="","",'EDCI Data'!BF109)</f>
        <v/>
      </c>
      <c r="BM109" s="247" t="str">
        <f>IF('EDCI Data'!BG109="","",'EDCI Data'!BG109)</f>
        <v/>
      </c>
      <c r="BN109" s="248" t="str">
        <f>IF('EDCI Data'!BH109="","",'EDCI Data'!BH109)</f>
        <v/>
      </c>
      <c r="BO109" s="248" t="str">
        <f>IF('EDCI Data'!BI109="","",'EDCI Data'!BI109)</f>
        <v/>
      </c>
      <c r="BP109" s="249" t="str">
        <f>IF('EDCI Data'!BJ109="","",'EDCI Data'!BJ109)</f>
        <v/>
      </c>
      <c r="BQ109" s="248" t="str">
        <f>IF('EDCI Data'!BK109="","",'EDCI Data'!BK109)</f>
        <v/>
      </c>
      <c r="BR109" s="248" t="str">
        <f>IF('EDCI Data'!BL109="","",'EDCI Data'!BL109)</f>
        <v/>
      </c>
      <c r="BS109" s="250" t="str">
        <f>IF('EDCI Data'!BM109="","",'EDCI Data'!BM109)</f>
        <v/>
      </c>
      <c r="BT109" s="251" t="str">
        <f>IF('EDCI Data'!BN109="","",'EDCI Data'!BN109)</f>
        <v/>
      </c>
      <c r="BU109" s="246" t="str">
        <f>IF('EDCI Data'!BO109="","",'EDCI Data'!BO109)</f>
        <v/>
      </c>
      <c r="BV109" s="252">
        <f t="shared" si="136"/>
        <v>0</v>
      </c>
      <c r="BW109" s="252">
        <f t="shared" si="137"/>
        <v>0</v>
      </c>
      <c r="BX109" s="252">
        <f t="shared" si="138"/>
        <v>0</v>
      </c>
      <c r="BY109" s="252">
        <f t="shared" si="139"/>
        <v>0</v>
      </c>
      <c r="BZ109" t="str">
        <f t="shared" si="73"/>
        <v/>
      </c>
      <c r="CA109" s="253"/>
      <c r="CB109"/>
      <c r="CC109"/>
      <c r="CD109"/>
      <c r="CE109" t="str">
        <f t="shared" si="74"/>
        <v/>
      </c>
      <c r="CF109"/>
      <c r="CG109" t="str">
        <f t="shared" si="75"/>
        <v/>
      </c>
      <c r="CH109" t="str">
        <f t="shared" si="76"/>
        <v/>
      </c>
      <c r="CI109" t="str">
        <f t="shared" si="77"/>
        <v/>
      </c>
      <c r="CJ109" t="str">
        <f t="shared" si="78"/>
        <v/>
      </c>
      <c r="CK109"/>
      <c r="CL109"/>
      <c r="CM109" t="str">
        <f t="shared" si="79"/>
        <v/>
      </c>
      <c r="CN109" t="str">
        <f t="shared" si="80"/>
        <v/>
      </c>
      <c r="CO109" t="str">
        <f t="shared" si="81"/>
        <v/>
      </c>
      <c r="CP109" t="str">
        <f t="shared" si="82"/>
        <v/>
      </c>
      <c r="CQ109"/>
      <c r="CR109" t="str" cm="1">
        <f t="array" ref="CR109">IF(COUNTIFS($BZ$10:$BZ$259,$BZ109,$I$10:$I$259,$I109+1)&gt;0,IF(X109&lt;&gt;INDEX(Y$10:Y$259,MATCH(1,INDEX(($BZ109=$BZ$10:$BZ$259)*($I$10:$I$259=$I109+1),0,1),0)),"Number of FTEs in previous year do not align with Number of FTEs in current year across years, by definition these should be equal. Please check and update if required. "&amp;CHAR(10),""),"")</f>
        <v/>
      </c>
      <c r="CS109" t="str" cm="1">
        <f t="array" ref="CS109">IF(COUNTIFS($BZ$10:$BZ$259,$BZ109,$I$10:$I$259,$I109-1)&gt;0,IF(Y109&lt;&gt;INDEX(X$10:X$259,MATCH(1,INDEX(($BZ109=$BZ$10:$BZ$259)*($I$10:$I$259=$I109-1),0,1),0)),"Number of FTEs in previous year do not align with Number of FTEs in current year across years, by definition these should be equal. Please check and update if required. "&amp;CHAR(10),""),"")</f>
        <v/>
      </c>
      <c r="CT109" t="str">
        <f t="shared" si="83"/>
        <v/>
      </c>
      <c r="CU109" t="str">
        <f t="shared" si="84"/>
        <v/>
      </c>
      <c r="CV109"/>
      <c r="CW109" t="str">
        <f t="shared" si="85"/>
        <v/>
      </c>
      <c r="CX109"/>
      <c r="CY109" t="str">
        <f t="shared" si="86"/>
        <v/>
      </c>
      <c r="CZ109"/>
      <c r="DA109" t="str">
        <f t="shared" si="87"/>
        <v/>
      </c>
      <c r="DB109"/>
      <c r="DC109"/>
      <c r="DD109"/>
      <c r="DE109"/>
      <c r="DF109"/>
      <c r="DG109"/>
      <c r="DH109"/>
      <c r="DI109"/>
      <c r="DJ109"/>
      <c r="DK109"/>
      <c r="DL109"/>
      <c r="DM109"/>
      <c r="DN109"/>
      <c r="DO109"/>
      <c r="DP109"/>
      <c r="DQ109"/>
      <c r="DR109"/>
      <c r="DS109"/>
      <c r="DT109"/>
      <c r="DU109"/>
      <c r="DV109"/>
      <c r="DW109"/>
      <c r="DX109" t="str">
        <f t="shared" si="88"/>
        <v/>
      </c>
      <c r="DY109" t="str">
        <f t="shared" si="89"/>
        <v/>
      </c>
      <c r="DZ109" t="str">
        <f t="shared" si="90"/>
        <v/>
      </c>
      <c r="EA109" t="str">
        <f t="shared" si="91"/>
        <v/>
      </c>
      <c r="EB109" t="str">
        <f t="shared" si="92"/>
        <v/>
      </c>
      <c r="EC109" t="str">
        <f t="shared" si="93"/>
        <v/>
      </c>
      <c r="ED109" t="str">
        <f t="shared" si="94"/>
        <v/>
      </c>
      <c r="EE109" t="str">
        <f t="shared" si="95"/>
        <v/>
      </c>
      <c r="EF109" t="str">
        <f t="shared" si="96"/>
        <v/>
      </c>
      <c r="EG109" t="str">
        <f t="shared" si="97"/>
        <v/>
      </c>
      <c r="EH109" t="str">
        <f t="shared" si="98"/>
        <v/>
      </c>
      <c r="EI109" t="str">
        <f t="shared" si="99"/>
        <v/>
      </c>
      <c r="EJ109"/>
      <c r="EK109"/>
      <c r="EL109"/>
      <c r="EM109"/>
      <c r="EN109"/>
      <c r="EO109"/>
      <c r="EP109"/>
      <c r="EQ109" t="str">
        <f t="shared" si="100"/>
        <v/>
      </c>
      <c r="ER109" t="str">
        <f t="shared" si="101"/>
        <v/>
      </c>
      <c r="ES109" t="str">
        <f t="shared" si="102"/>
        <v/>
      </c>
      <c r="ET109"/>
      <c r="EU109" t="str">
        <f t="shared" si="103"/>
        <v/>
      </c>
      <c r="EV109"/>
      <c r="EW109" t="str">
        <f t="shared" si="104"/>
        <v/>
      </c>
      <c r="EX109"/>
      <c r="EY109" t="str">
        <f t="shared" si="105"/>
        <v/>
      </c>
      <c r="EZ109"/>
      <c r="FA109"/>
      <c r="FB109"/>
      <c r="FC109"/>
      <c r="FD109"/>
      <c r="FE109"/>
      <c r="FF109"/>
      <c r="FG109"/>
      <c r="FH109"/>
      <c r="FI109"/>
      <c r="FJ109"/>
      <c r="FK109"/>
      <c r="FL109"/>
      <c r="FM109"/>
      <c r="FN109"/>
      <c r="FO109"/>
      <c r="FP109"/>
      <c r="FQ109"/>
      <c r="FR109"/>
      <c r="FS109"/>
      <c r="FT109"/>
      <c r="FU109"/>
      <c r="FV109" t="str">
        <f t="shared" si="106"/>
        <v/>
      </c>
      <c r="FW109" t="str">
        <f t="shared" si="107"/>
        <v/>
      </c>
      <c r="FX109"/>
      <c r="FY109" t="str">
        <f t="shared" si="108"/>
        <v/>
      </c>
      <c r="FZ109" t="str">
        <f t="shared" si="109"/>
        <v/>
      </c>
      <c r="GA109" t="str">
        <f t="shared" si="110"/>
        <v/>
      </c>
      <c r="GB109" t="str">
        <f t="shared" si="111"/>
        <v/>
      </c>
      <c r="GC109" t="str">
        <f t="shared" si="112"/>
        <v/>
      </c>
      <c r="GD109" t="str">
        <f t="shared" si="113"/>
        <v/>
      </c>
      <c r="GE109" t="str">
        <f t="shared" si="114"/>
        <v/>
      </c>
      <c r="GF109" t="str">
        <f t="shared" si="115"/>
        <v/>
      </c>
      <c r="GG109" t="str">
        <f t="shared" si="116"/>
        <v/>
      </c>
      <c r="GH109"/>
      <c r="GI109"/>
      <c r="GJ109"/>
      <c r="GK109"/>
      <c r="GL109"/>
      <c r="GM109"/>
      <c r="GN109"/>
      <c r="GO109"/>
      <c r="GP109" t="str">
        <f t="shared" si="117"/>
        <v/>
      </c>
      <c r="GQ109" t="str">
        <f t="shared" si="118"/>
        <v/>
      </c>
      <c r="GR109"/>
      <c r="GS109" t="str">
        <f t="shared" si="119"/>
        <v/>
      </c>
      <c r="GT109"/>
      <c r="GU109" t="str">
        <f t="shared" si="120"/>
        <v/>
      </c>
      <c r="GV109"/>
      <c r="GW109" t="str">
        <f t="shared" si="121"/>
        <v/>
      </c>
      <c r="GX109"/>
      <c r="GY109"/>
      <c r="GZ109"/>
      <c r="HA109"/>
      <c r="HB109"/>
      <c r="HC109"/>
      <c r="HD109"/>
      <c r="HE109"/>
      <c r="HF109"/>
      <c r="HG109"/>
      <c r="HH109"/>
      <c r="HI109"/>
      <c r="HJ109"/>
      <c r="HK109"/>
      <c r="HL109"/>
      <c r="HM109"/>
      <c r="HN109"/>
      <c r="HO109"/>
      <c r="HP109"/>
      <c r="HQ109"/>
      <c r="HR109"/>
      <c r="HS109"/>
      <c r="HT109" t="str">
        <f t="shared" si="122"/>
        <v/>
      </c>
      <c r="HU109" t="str">
        <f t="shared" si="123"/>
        <v/>
      </c>
      <c r="HV109"/>
      <c r="HW109"/>
      <c r="HX109"/>
      <c r="HY109"/>
      <c r="HZ109"/>
      <c r="IA109"/>
      <c r="IB109"/>
      <c r="IC109"/>
      <c r="ID109"/>
      <c r="IE109" t="str">
        <f t="shared" si="124"/>
        <v/>
      </c>
      <c r="IF109"/>
      <c r="IG109"/>
      <c r="IH109"/>
      <c r="II109"/>
      <c r="IJ109"/>
      <c r="IK109"/>
      <c r="IL109"/>
      <c r="IM109"/>
      <c r="IN109"/>
      <c r="IO109"/>
      <c r="IP109"/>
      <c r="IQ109" t="str">
        <f t="shared" si="125"/>
        <v/>
      </c>
      <c r="IR109"/>
      <c r="IS109" t="str">
        <f t="shared" si="126"/>
        <v/>
      </c>
      <c r="IT109"/>
      <c r="IU109" t="str">
        <f t="shared" si="127"/>
        <v/>
      </c>
      <c r="IV109"/>
      <c r="IW109"/>
      <c r="IX109"/>
      <c r="IY109"/>
      <c r="IZ109"/>
      <c r="JA109"/>
      <c r="JB109"/>
      <c r="JC109"/>
      <c r="JD109"/>
      <c r="JE109"/>
      <c r="JF109"/>
      <c r="JG109"/>
      <c r="JH109"/>
      <c r="JI109"/>
      <c r="JJ109"/>
      <c r="JK109"/>
      <c r="JL109"/>
      <c r="JM109"/>
      <c r="JN109"/>
      <c r="JO109"/>
      <c r="JP109"/>
      <c r="JQ109"/>
      <c r="JR109" t="str">
        <f t="shared" si="128"/>
        <v/>
      </c>
      <c r="JS109" t="str">
        <f t="shared" si="129"/>
        <v/>
      </c>
      <c r="JT109"/>
      <c r="JU109"/>
      <c r="JV109"/>
      <c r="JW109"/>
      <c r="JX109"/>
      <c r="JY109"/>
      <c r="JZ109"/>
      <c r="KA109"/>
      <c r="KB109"/>
      <c r="KC109" t="str">
        <f t="shared" si="130"/>
        <v/>
      </c>
      <c r="KD109"/>
      <c r="KE109"/>
      <c r="KF109"/>
      <c r="KG109"/>
      <c r="KH109"/>
      <c r="KI109"/>
      <c r="KJ109"/>
      <c r="KK109"/>
      <c r="KL109" t="str">
        <f>IF(CT109=1,KL$8&amp;IF(SUM(CU109:$EQ109)=0,"",", "),"")</f>
        <v/>
      </c>
      <c r="KM109" t="str">
        <f>IF(CU109=1,KM$8&amp;IF(SUM(CV109:$EQ109)=0,"",", "),"")</f>
        <v/>
      </c>
      <c r="KN109" t="str">
        <f>IF(CV109=1,KN$8&amp;IF(SUM(CW109:$EQ109)=0,"",", "),"")</f>
        <v/>
      </c>
      <c r="KO109" t="str">
        <f>IF(CW109=1,KO$8&amp;IF(SUM(CX109:$EQ109)=0,"",", "),"")</f>
        <v/>
      </c>
      <c r="KP109" t="str">
        <f>IF(CX109=1,KP$8&amp;IF(SUM(CY109:$EQ109)=0,"",", "),"")</f>
        <v/>
      </c>
      <c r="KQ109" t="str">
        <f>IF(CY109=1,KQ$8&amp;IF(SUM(CZ109:$EQ109)=0,"",", "),"")</f>
        <v/>
      </c>
      <c r="KR109" t="str">
        <f>IF(CZ109=1,KR$8&amp;IF(SUM(DA109:$EQ109)=0,"",", "),"")</f>
        <v/>
      </c>
      <c r="KS109" t="str">
        <f>IF(DA109=1,KS$8&amp;IF(SUM(DB109:$EQ109)=0,"",", "),"")</f>
        <v/>
      </c>
      <c r="KT109" t="str">
        <f>IF(DB109=1,KT$8&amp;IF(SUM(DC109:$EQ109)=0,"",", "),"")</f>
        <v/>
      </c>
      <c r="KU109" t="str">
        <f>IF(DC109=1,KU$8&amp;IF(SUM(DD109:$EQ109)=0,"",", "),"")</f>
        <v/>
      </c>
      <c r="KV109" t="str">
        <f>IF(DD109=1,KV$8&amp;IF(SUM(DE109:$EQ109)=0,"",", "),"")</f>
        <v/>
      </c>
      <c r="KW109" t="str">
        <f>IF(DE109=1,KW$8&amp;IF(SUM(DF109:$EQ109)=0,"",", "),"")</f>
        <v/>
      </c>
      <c r="KX109" t="str">
        <f>IF(DF109=1,KX$8&amp;IF(SUM(DG109:$EQ109)=0,"",", "),"")</f>
        <v/>
      </c>
      <c r="KY109" t="str">
        <f>IF(DG109=1,KY$8&amp;IF(SUM(DH109:$EQ109)=0,"",", "),"")</f>
        <v/>
      </c>
      <c r="KZ109" t="str">
        <f>IF(DH109=1,KZ$8&amp;IF(SUM(DI109:$EQ109)=0,"",", "),"")</f>
        <v/>
      </c>
      <c r="LA109" t="str">
        <f>IF(DI109=1,LA$8&amp;IF(SUM(DJ109:$EQ109)=0,"",", "),"")</f>
        <v/>
      </c>
      <c r="LB109" t="str">
        <f>IF(DJ109=1,LB$8&amp;IF(SUM(DK109:$EQ109)=0,"",", "),"")</f>
        <v/>
      </c>
      <c r="LC109" t="str">
        <f>IF(DK109=1,LC$8&amp;IF(SUM(DL109:$EQ109)=0,"",", "),"")</f>
        <v/>
      </c>
      <c r="LD109" t="str">
        <f>IF(DL109=1,LD$8&amp;IF(SUM(DM109:$EQ109)=0,"",", "),"")</f>
        <v/>
      </c>
      <c r="LE109" t="str">
        <f>IF(DM109=1,LE$8&amp;IF(SUM(DN109:$EQ109)=0,"",", "),"")</f>
        <v/>
      </c>
      <c r="LF109" t="str">
        <f>IF(DN109=1,LF$8&amp;IF(SUM(DO109:$EQ109)=0,"",", "),"")</f>
        <v/>
      </c>
      <c r="LG109" t="str">
        <f>IF(DO109=1,LG$8&amp;IF(SUM(DP109:$EQ109)=0,"",", "),"")</f>
        <v/>
      </c>
      <c r="LH109" t="str">
        <f>IF(DP109=1,LH$8&amp;IF(SUM(DQ109:$EQ109)=0,"",", "),"")</f>
        <v/>
      </c>
      <c r="LI109" t="str">
        <f>IF(DQ109=1,LI$8&amp;IF(SUM(DR109:$EQ109)=0,"",", "),"")</f>
        <v/>
      </c>
      <c r="LJ109" t="str">
        <f>IF(DR109=1,LJ$8&amp;IF(SUM(DS109:$EQ109)=0,"",", "),"")</f>
        <v/>
      </c>
      <c r="LK109" t="str">
        <f>IF(DS109=1,LK$8&amp;IF(SUM(DT109:$EQ109)=0,"",", "),"")</f>
        <v/>
      </c>
      <c r="LL109" t="str">
        <f>IF(DT109=1,LL$8&amp;IF(SUM(DU109:$EQ109)=0,"",", "),"")</f>
        <v/>
      </c>
      <c r="LM109" t="str">
        <f>IF(DU109=1,LM$8&amp;IF(SUM(DV109:$EQ109)=0,"",", "),"")</f>
        <v/>
      </c>
      <c r="LN109" t="str">
        <f>IF(DV109=1,LN$8&amp;IF(SUM(DW109:$EQ109)=0,"",", "),"")</f>
        <v/>
      </c>
      <c r="LO109" t="str">
        <f>IF(DW109=1,LO$8&amp;IF(SUM(DX109:$EQ109)=0,"",", "),"")</f>
        <v/>
      </c>
      <c r="LP109" t="str">
        <f>IF(DX109=1,LP$8&amp;IF(SUM(DY109:$EQ109)=0,"",", "),"")</f>
        <v/>
      </c>
      <c r="LQ109" t="str">
        <f>IF(DY109=1,LQ$8&amp;IF(SUM(DZ109:$EQ109)=0,"",", "),"")</f>
        <v/>
      </c>
      <c r="LR109" t="str">
        <f>IF(DZ109=1,LR$8&amp;IF(SUM(EA109:$EQ109)=0,"",", "),"")</f>
        <v/>
      </c>
      <c r="LS109" t="str">
        <f>IF(EA109=1,LS$8&amp;IF(SUM(EB109:$EQ109)=0,"",", "),"")</f>
        <v/>
      </c>
      <c r="LT109" t="str">
        <f>IF(EB109=1,LT$8&amp;IF(SUM(EC109:$EQ109)=0,"",", "),"")</f>
        <v/>
      </c>
      <c r="LU109" t="str">
        <f>IF(EC109=1,LU$8&amp;IF(SUM(ED109:$EQ109)=0,"",", "),"")</f>
        <v/>
      </c>
      <c r="LV109" t="str">
        <f>IF(ED109=1,LV$8&amp;IF(SUM(EE109:$EQ109)=0,"",", "),"")</f>
        <v/>
      </c>
      <c r="LW109" t="str">
        <f>IF(EE109=1,LW$8&amp;IF(SUM(EF109:$EQ109)=0,"",", "),"")</f>
        <v/>
      </c>
      <c r="LX109" t="str">
        <f>IF(EF109=1,LX$8&amp;IF(SUM(EG109:$EQ109)=0,"",", "),"")</f>
        <v/>
      </c>
      <c r="LY109" t="str">
        <f>IF(EG109=1,LY$8&amp;IF(SUM(EH109:$EQ109)=0,"",", "),"")</f>
        <v/>
      </c>
      <c r="LZ109" t="str">
        <f>IF(EH109=1,LZ$8&amp;IF(SUM(EI109:$EQ109)=0,"",", "),"")</f>
        <v/>
      </c>
      <c r="MA109" t="str">
        <f>IF(EI109=1,MA$8&amp;IF(SUM(EJ109:$EQ109)=0,"",", "),"")</f>
        <v/>
      </c>
      <c r="MB109" t="str">
        <f>IF(EJ109=1,MB$8&amp;IF(SUM(EK109:$EQ109)=0,"",", "),"")</f>
        <v/>
      </c>
      <c r="MC109" t="str">
        <f>IF(EK109=1,MC$8&amp;IF(SUM(EL109:$EQ109)=0,"",", "),"")</f>
        <v/>
      </c>
      <c r="MD109" t="str">
        <f>IF(EL109=1,MD$8&amp;IF(SUM(EM109:$EQ109)=0,"",", "),"")</f>
        <v/>
      </c>
      <c r="ME109" t="str">
        <f>IF(EM109=1,ME$8&amp;IF(SUM(EN109:$EQ109)=0,"",", "),"")</f>
        <v/>
      </c>
      <c r="MF109" t="str">
        <f>IF(EN109=1,MF$8&amp;IF(SUM(EO109:$EQ109)=0,"",", "),"")</f>
        <v/>
      </c>
      <c r="MG109" t="str">
        <f>IF(EO109=1,MG$8&amp;IF(SUM(EP109:$EQ109)=0,"",", "),"")</f>
        <v/>
      </c>
      <c r="MH109" t="str">
        <f>IF(EP109=1,MH$8&amp;IF(SUM(EQ109:$EQ109)=0,"",", "),"")</f>
        <v/>
      </c>
      <c r="MI109" t="str">
        <f t="shared" si="140"/>
        <v/>
      </c>
      <c r="MJ109" t="str">
        <f>IF(ER109=1,MJ$8&amp;IF(SUM(ES109:$GO109)=0,"",", "),"")</f>
        <v/>
      </c>
      <c r="MK109" t="str">
        <f>IF(ES109=1,MK$8&amp;IF(SUM(ET109:$GO109)=0,"",", "),"")</f>
        <v/>
      </c>
      <c r="ML109" t="str">
        <f>IF(ET109=1,ML$8&amp;IF(SUM(EU109:$GO109)=0,"",", "),"")</f>
        <v/>
      </c>
      <c r="MM109" t="str">
        <f>IF(EU109=1,MM$8&amp;IF(SUM(EV109:$GO109)=0,"",", "),"")</f>
        <v/>
      </c>
      <c r="MN109" t="str">
        <f>IF(EV109=1,MN$8&amp;IF(SUM(EW109:$GO109)=0,"",", "),"")</f>
        <v/>
      </c>
      <c r="MO109" t="str">
        <f>IF(EW109=1,MO$8&amp;IF(SUM(EX109:$GO109)=0,"",", "),"")</f>
        <v/>
      </c>
      <c r="MP109" t="str">
        <f>IF(EX109=1,MP$8&amp;IF(SUM(EY109:$GO109)=0,"",", "),"")</f>
        <v/>
      </c>
      <c r="MQ109" t="str">
        <f>IF(EY109=1,MQ$8&amp;IF(SUM(EZ109:$GO109)=0,"",", "),"")</f>
        <v/>
      </c>
      <c r="MR109" t="str">
        <f>IF(EZ109=1,MR$8&amp;IF(SUM(FA109:$GO109)=0,"",", "),"")</f>
        <v/>
      </c>
      <c r="MS109" t="str">
        <f>IF(FA109=1,MS$8&amp;IF(SUM(FB109:$GO109)=0,"",", "),"")</f>
        <v/>
      </c>
      <c r="MT109" t="str">
        <f>IF(FB109=1,MT$8&amp;IF(SUM(FC109:$GO109)=0,"",", "),"")</f>
        <v/>
      </c>
      <c r="MU109" t="str">
        <f>IF(FC109=1,MU$8&amp;IF(SUM(FD109:$GO109)=0,"",", "),"")</f>
        <v/>
      </c>
      <c r="MV109" t="str">
        <f>IF(FD109=1,MV$8&amp;IF(SUM(FE109:$GO109)=0,"",", "),"")</f>
        <v/>
      </c>
      <c r="MW109" t="str">
        <f>IF(FE109=1,MW$8&amp;IF(SUM(FF109:$GO109)=0,"",", "),"")</f>
        <v/>
      </c>
      <c r="MX109" t="str">
        <f>IF(FF109=1,MX$8&amp;IF(SUM(FG109:$GO109)=0,"",", "),"")</f>
        <v/>
      </c>
      <c r="MY109" t="str">
        <f>IF(FG109=1,MY$8&amp;IF(SUM(FH109:$GO109)=0,"",", "),"")</f>
        <v/>
      </c>
      <c r="MZ109" t="str">
        <f>IF(FH109=1,MZ$8&amp;IF(SUM(FI109:$GO109)=0,"",", "),"")</f>
        <v/>
      </c>
      <c r="NA109" t="str">
        <f>IF(FI109=1,NA$8&amp;IF(SUM(FJ109:$GO109)=0,"",", "),"")</f>
        <v/>
      </c>
      <c r="NB109" t="str">
        <f>IF(FJ109=1,NB$8&amp;IF(SUM(FK109:$GO109)=0,"",", "),"")</f>
        <v/>
      </c>
      <c r="NC109" t="str">
        <f>IF(FK109=1,NC$8&amp;IF(SUM(FL109:$GO109)=0,"",", "),"")</f>
        <v/>
      </c>
      <c r="ND109" t="str">
        <f>IF(FL109=1,ND$8&amp;IF(SUM(FM109:$GO109)=0,"",", "),"")</f>
        <v/>
      </c>
      <c r="NE109" t="str">
        <f>IF(FM109=1,NE$8&amp;IF(SUM(FN109:$GO109)=0,"",", "),"")</f>
        <v/>
      </c>
      <c r="NF109" t="str">
        <f>IF(FN109=1,NF$8&amp;IF(SUM(FO109:$GO109)=0,"",", "),"")</f>
        <v/>
      </c>
      <c r="NG109" t="str">
        <f>IF(FO109=1,NG$8&amp;IF(SUM(FP109:$GO109)=0,"",", "),"")</f>
        <v/>
      </c>
      <c r="NH109" t="str">
        <f>IF(FP109=1,NH$8&amp;IF(SUM(FQ109:$GO109)=0,"",", "),"")</f>
        <v/>
      </c>
      <c r="NI109" t="str">
        <f>IF(FQ109=1,NI$8&amp;IF(SUM(FR109:$GO109)=0,"",", "),"")</f>
        <v/>
      </c>
      <c r="NJ109" t="str">
        <f>IF(FR109=1,NJ$8&amp;IF(SUM(FS109:$GO109)=0,"",", "),"")</f>
        <v/>
      </c>
      <c r="NK109" t="str">
        <f>IF(FS109=1,NK$8&amp;IF(SUM(FT109:$GO109)=0,"",", "),"")</f>
        <v/>
      </c>
      <c r="NL109" t="str">
        <f>IF(FT109=1,NL$8&amp;IF(SUM(FU109:$GO109)=0,"",", "),"")</f>
        <v/>
      </c>
      <c r="NM109" t="str">
        <f>IF(FU109=1,NM$8&amp;IF(SUM(FV109:$GO109)=0,"",", "),"")</f>
        <v/>
      </c>
      <c r="NN109" t="str">
        <f>IF(FV109=1,NN$8&amp;IF(SUM(FW109:$GO109)=0,"",", "),"")</f>
        <v/>
      </c>
      <c r="NO109" t="str">
        <f>IF(FW109=1,NO$8&amp;IF(SUM(FX109:$GO109)=0,"",", "),"")</f>
        <v/>
      </c>
      <c r="NP109" t="str">
        <f>IF(FX109=1,NP$8&amp;IF(SUM(FY109:$GO109)=0,"",", "),"")</f>
        <v/>
      </c>
      <c r="NQ109" t="str">
        <f>IF(FY109=1,NQ$8&amp;IF(SUM(FZ109:$GO109)=0,"",", "),"")</f>
        <v/>
      </c>
      <c r="NR109" t="str">
        <f>IF(FZ109=1,NR$8&amp;IF(SUM(GA109:$GO109)=0,"",", "),"")</f>
        <v/>
      </c>
      <c r="NS109" t="str">
        <f>IF(GA109=1,NS$8&amp;IF(SUM(GB109:$GO109)=0,"",", "),"")</f>
        <v/>
      </c>
      <c r="NT109" t="str">
        <f>IF(GB109=1,NT$8&amp;IF(SUM(GC109:$GO109)=0,"",", "),"")</f>
        <v/>
      </c>
      <c r="NU109" t="str">
        <f>IF(GC109=1,NU$8&amp;IF(SUM(GD109:$GO109)=0,"",", "),"")</f>
        <v/>
      </c>
      <c r="NV109" t="str">
        <f>IF(GD109=1,NV$8&amp;IF(SUM(GE109:$GO109)=0,"",", "),"")</f>
        <v/>
      </c>
      <c r="NW109" t="str">
        <f>IF(GE109=1,NW$8&amp;IF(SUM(GF109:$GO109)=0,"",", "),"")</f>
        <v/>
      </c>
      <c r="NX109" t="str">
        <f>IF(GF109=1,NX$8&amp;IF(SUM(GG109:$GO109)=0,"",", "),"")</f>
        <v/>
      </c>
      <c r="NY109" t="str">
        <f>IF(GG109=1,NY$8&amp;IF(SUM(GH109:$GO109)=0,"",", "),"")</f>
        <v/>
      </c>
      <c r="NZ109" t="str">
        <f>IF(GH109=1,NZ$8&amp;IF(SUM(GI109:$GO109)=0,"",", "),"")</f>
        <v/>
      </c>
      <c r="OA109" t="str">
        <f>IF(GI109=1,OA$8&amp;IF(SUM(GJ109:$GO109)=0,"",", "),"")</f>
        <v/>
      </c>
      <c r="OB109" t="str">
        <f>IF(GJ109=1,OB$8&amp;IF(SUM(GK109:$GO109)=0,"",", "),"")</f>
        <v/>
      </c>
      <c r="OC109" t="str">
        <f>IF(GK109=1,OC$8&amp;IF(SUM(GL109:$GO109)=0,"",", "),"")</f>
        <v/>
      </c>
      <c r="OD109" t="str">
        <f>IF(GL109=1,OD$8&amp;IF(SUM(GM109:$GO109)=0,"",", "),"")</f>
        <v/>
      </c>
      <c r="OE109" t="str">
        <f>IF(GM109=1,OE$8&amp;IF(SUM(GN109:$GO109)=0,"",", "),"")</f>
        <v/>
      </c>
      <c r="OF109" t="str">
        <f>IF(GN109=1,OF$8&amp;IF(SUM(GO109:$GO109)=0,"",", "),"")</f>
        <v/>
      </c>
      <c r="OG109" t="str">
        <f t="shared" si="141"/>
        <v/>
      </c>
      <c r="OH109" t="str">
        <f>IF(GP109=1,OH$8&amp;IF(SUM(GQ109:$IM109)=0,"",", "),"")</f>
        <v/>
      </c>
      <c r="OI109" t="str">
        <f>IF(GQ109=1,OI$8&amp;IF(SUM(GR109:$IM109)=0,"",", "),"")</f>
        <v/>
      </c>
      <c r="OJ109" t="str">
        <f>IF(GR109=1,OJ$8&amp;IF(SUM(GS109:$IM109)=0,"",", "),"")</f>
        <v/>
      </c>
      <c r="OK109" t="str">
        <f>IF(GS109=1,OK$8&amp;IF(SUM(GT109:$IM109)=0,"",", "),"")</f>
        <v/>
      </c>
      <c r="OL109" t="str">
        <f>IF(GT109=1,OL$8&amp;IF(SUM(GU109:$IM109)=0,"",", "),"")</f>
        <v/>
      </c>
      <c r="OM109" t="str">
        <f>IF(GU109=1,OM$8&amp;IF(SUM(GV109:$IM109)=0,"",", "),"")</f>
        <v/>
      </c>
      <c r="ON109" t="str">
        <f>IF(GV109=1,ON$8&amp;IF(SUM(GW109:$IM109)=0,"",", "),"")</f>
        <v/>
      </c>
      <c r="OO109" t="str">
        <f>IF(GW109=1,OO$8&amp;IF(SUM(GX109:$IM109)=0,"",", "),"")</f>
        <v/>
      </c>
      <c r="OP109" t="str">
        <f>IF(GX109=1,OP$8&amp;IF(SUM(GY109:$IM109)=0,"",", "),"")</f>
        <v/>
      </c>
      <c r="OQ109" t="str">
        <f>IF(GY109=1,OQ$8&amp;IF(SUM(GZ109:$IM109)=0,"",", "),"")</f>
        <v/>
      </c>
      <c r="OR109" t="str">
        <f>IF(GZ109=1,OR$8&amp;IF(SUM(HA109:$IM109)=0,"",", "),"")</f>
        <v/>
      </c>
      <c r="OS109" t="str">
        <f>IF(HA109=1,OS$8&amp;IF(SUM(HB109:$IM109)=0,"",", "),"")</f>
        <v/>
      </c>
      <c r="OT109" t="str">
        <f>IF(HB109=1,OT$8&amp;IF(SUM(HC109:$IM109)=0,"",", "),"")</f>
        <v/>
      </c>
      <c r="OU109" t="str">
        <f>IF(HC109=1,OU$8&amp;IF(SUM(HD109:$IM109)=0,"",", "),"")</f>
        <v/>
      </c>
      <c r="OV109" t="str">
        <f>IF(HD109=1,OV$8&amp;IF(SUM(HE109:$IM109)=0,"",", "),"")</f>
        <v/>
      </c>
      <c r="OW109" t="str">
        <f>IF(HE109=1,OW$8&amp;IF(SUM(HF109:$IM109)=0,"",", "),"")</f>
        <v/>
      </c>
      <c r="OX109" t="str">
        <f>IF(HF109=1,OX$8&amp;IF(SUM(HG109:$IM109)=0,"",", "),"")</f>
        <v/>
      </c>
      <c r="OY109" t="str">
        <f>IF(HG109=1,OY$8&amp;IF(SUM(HH109:$IM109)=0,"",", "),"")</f>
        <v/>
      </c>
      <c r="OZ109" t="str">
        <f>IF(HH109=1,OZ$8&amp;IF(SUM(HI109:$IM109)=0,"",", "),"")</f>
        <v/>
      </c>
      <c r="PA109" t="str">
        <f>IF(HI109=1,PA$8&amp;IF(SUM(HJ109:$IM109)=0,"",", "),"")</f>
        <v/>
      </c>
      <c r="PB109" t="str">
        <f>IF(HJ109=1,PB$8&amp;IF(SUM(HK109:$IM109)=0,"",", "),"")</f>
        <v/>
      </c>
      <c r="PC109" t="str">
        <f>IF(HK109=1,PC$8&amp;IF(SUM(HL109:$IM109)=0,"",", "),"")</f>
        <v/>
      </c>
      <c r="PD109" t="str">
        <f>IF(HL109=1,PD$8&amp;IF(SUM(HM109:$IM109)=0,"",", "),"")</f>
        <v/>
      </c>
      <c r="PE109" t="str">
        <f>IF(HM109=1,PE$8&amp;IF(SUM(HN109:$IM109)=0,"",", "),"")</f>
        <v/>
      </c>
      <c r="PF109" t="str">
        <f>IF(HN109=1,PF$8&amp;IF(SUM(HO109:$IM109)=0,"",", "),"")</f>
        <v/>
      </c>
      <c r="PG109" t="str">
        <f>IF(HO109=1,PG$8&amp;IF(SUM(HP109:$IM109)=0,"",", "),"")</f>
        <v/>
      </c>
      <c r="PH109" t="str">
        <f>IF(HP109=1,PH$8&amp;IF(SUM(HQ109:$IM109)=0,"",", "),"")</f>
        <v/>
      </c>
      <c r="PI109" t="str">
        <f>IF(HQ109=1,PI$8&amp;IF(SUM(HR109:$IM109)=0,"",", "),"")</f>
        <v/>
      </c>
      <c r="PJ109" t="str">
        <f>IF(HR109=1,PJ$8&amp;IF(SUM(HS109:$IM109)=0,"",", "),"")</f>
        <v/>
      </c>
      <c r="PK109" t="str">
        <f>IF(HS109=1,PK$8&amp;IF(SUM(HT109:$IM109)=0,"",", "),"")</f>
        <v/>
      </c>
      <c r="PL109" t="str">
        <f>IF(HT109=1,PL$8&amp;IF(SUM(HU109:$IM109)=0,"",", "),"")</f>
        <v/>
      </c>
      <c r="PM109" t="str">
        <f>IF(HU109=1,PM$8&amp;IF(SUM(HV109:$IM109)=0,"",", "),"")</f>
        <v/>
      </c>
      <c r="PN109" t="str">
        <f>IF(HV109=1,PN$8&amp;IF(SUM(HW109:$IM109)=0,"",", "),"")</f>
        <v/>
      </c>
      <c r="PO109" t="str">
        <f>IF(HW109=1,PO$8&amp;IF(SUM(HX109:$IM109)=0,"",", "),"")</f>
        <v/>
      </c>
      <c r="PP109" t="str">
        <f>IF(HX109=1,PP$8&amp;IF(SUM(HY109:$IM109)=0,"",", "),"")</f>
        <v/>
      </c>
      <c r="PQ109" t="str">
        <f>IF(HY109=1,PQ$8&amp;IF(SUM(HZ109:$IM109)=0,"",", "),"")</f>
        <v/>
      </c>
      <c r="PR109" t="str">
        <f>IF(HZ109=1,PR$8&amp;IF(SUM(IA109:$IM109)=0,"",", "),"")</f>
        <v/>
      </c>
      <c r="PS109" t="str">
        <f>IF(IA109=1,PS$8&amp;IF(SUM(IB109:$IM109)=0,"",", "),"")</f>
        <v/>
      </c>
      <c r="PT109" t="str">
        <f>IF(IB109=1,PT$8&amp;IF(SUM(IC109:$IM109)=0,"",", "),"")</f>
        <v/>
      </c>
      <c r="PU109" t="str">
        <f>IF(IC109=1,PU$8&amp;IF(SUM(ID109:$IM109)=0,"",", "),"")</f>
        <v/>
      </c>
      <c r="PV109" t="str">
        <f>IF(ID109=1,PV$8&amp;IF(SUM(IE109:$IM109)=0,"",", "),"")</f>
        <v/>
      </c>
      <c r="PW109" t="str">
        <f>IF(IE109=1,PW$8&amp;IF(SUM(IF109:$IM109)=0,"",", "),"")</f>
        <v/>
      </c>
      <c r="PX109" t="str">
        <f>IF(IF109=1,PX$8&amp;IF(SUM(IG109:$IM109)=0,"",", "),"")</f>
        <v/>
      </c>
      <c r="PY109" t="str">
        <f>IF(IG109=1,PY$8&amp;IF(SUM(IH109:$IM109)=0,"",", "),"")</f>
        <v/>
      </c>
      <c r="PZ109" t="str">
        <f>IF(IH109=1,PZ$8&amp;IF(SUM(II109:$IM109)=0,"",", "),"")</f>
        <v/>
      </c>
      <c r="QA109" t="str">
        <f>IF(II109=1,QA$8&amp;IF(SUM(IJ109:$IM109)=0,"",", "),"")</f>
        <v/>
      </c>
      <c r="QB109" t="str">
        <f>IF(IJ109=1,QB$8&amp;IF(SUM(IK109:$IM109)=0,"",", "),"")</f>
        <v/>
      </c>
      <c r="QC109" t="str">
        <f>IF(IK109=1,QC$8&amp;IF(SUM(IL109:$IM109)=0,"",", "),"")</f>
        <v/>
      </c>
      <c r="QD109" t="str">
        <f>IF(IL109=1,QD$8&amp;IF(SUM(IM109:$IM109)=0,"",", "),"")</f>
        <v/>
      </c>
      <c r="QE109" t="str">
        <f t="shared" si="142"/>
        <v/>
      </c>
      <c r="QF109" t="str">
        <f>IF(IN109=1,QF$8&amp;IF(SUM(IO109:$KK109)=0,"",", "),"")</f>
        <v/>
      </c>
      <c r="QG109" t="str">
        <f>IF(IO109=1,QG$8&amp;IF(SUM(IP109:$KK109)=0,"",", "),"")</f>
        <v/>
      </c>
      <c r="QH109" t="str">
        <f>IF(IP109=1,QH$8&amp;IF(SUM(IQ109:$KK109)=0,"",", "),"")</f>
        <v/>
      </c>
      <c r="QI109" t="str">
        <f>IF(IQ109=1,QI$8&amp;IF(SUM(IR109:$KK109)=0,"",", "),"")</f>
        <v/>
      </c>
      <c r="QJ109" t="str">
        <f>IF(IR109=1,QJ$8&amp;IF(SUM(IS109:$KK109)=0,"",", "),"")</f>
        <v/>
      </c>
      <c r="QK109" t="str">
        <f>IF(IS109=1,QK$8&amp;IF(SUM(IT109:$KK109)=0,"",", "),"")</f>
        <v/>
      </c>
      <c r="QL109" t="str">
        <f>IF(IT109=1,QL$8&amp;IF(SUM(IU109:$KK109)=0,"",", "),"")</f>
        <v/>
      </c>
      <c r="QM109" t="str">
        <f>IF(IU109=1,QM$8&amp;IF(SUM(IV109:$KK109)=0,"",", "),"")</f>
        <v/>
      </c>
      <c r="QN109" t="str">
        <f>IF(IV109=1,QN$8&amp;IF(SUM(IW109:$KK109)=0,"",", "),"")</f>
        <v/>
      </c>
      <c r="QO109" t="str">
        <f>IF(IW109=1,QO$8&amp;IF(SUM(IX109:$KK109)=0,"",", "),"")</f>
        <v/>
      </c>
      <c r="QP109" t="str">
        <f>IF(IX109=1,QP$8&amp;IF(SUM(IY109:$KK109)=0,"",", "),"")</f>
        <v/>
      </c>
      <c r="QQ109" t="str">
        <f>IF(IY109=1,QQ$8&amp;IF(SUM(IZ109:$KK109)=0,"",", "),"")</f>
        <v/>
      </c>
      <c r="QR109" t="str">
        <f>IF(IZ109=1,QR$8&amp;IF(SUM(JA109:$KK109)=0,"",", "),"")</f>
        <v/>
      </c>
      <c r="QS109" t="str">
        <f>IF(JA109=1,QS$8&amp;IF(SUM(JB109:$KK109)=0,"",", "),"")</f>
        <v/>
      </c>
      <c r="QT109" t="str">
        <f>IF(JB109=1,QT$8&amp;IF(SUM(JC109:$KK109)=0,"",", "),"")</f>
        <v/>
      </c>
      <c r="QU109" t="str">
        <f>IF(JC109=1,QU$8&amp;IF(SUM(JD109:$KK109)=0,"",", "),"")</f>
        <v/>
      </c>
      <c r="QV109" t="str">
        <f>IF(JD109=1,QV$8&amp;IF(SUM(JE109:$KK109)=0,"",", "),"")</f>
        <v/>
      </c>
      <c r="QW109" t="str">
        <f>IF(JE109=1,QW$8&amp;IF(SUM(JF109:$KK109)=0,"",", "),"")</f>
        <v/>
      </c>
      <c r="QX109" t="str">
        <f>IF(JF109=1,QX$8&amp;IF(SUM(JG109:$KK109)=0,"",", "),"")</f>
        <v/>
      </c>
      <c r="QY109" t="str">
        <f>IF(JG109=1,QY$8&amp;IF(SUM(JH109:$KK109)=0,"",", "),"")</f>
        <v/>
      </c>
      <c r="QZ109" t="str">
        <f>IF(JH109=1,QZ$8&amp;IF(SUM(JI109:$KK109)=0,"",", "),"")</f>
        <v/>
      </c>
      <c r="RA109" t="str">
        <f>IF(JI109=1,RA$8&amp;IF(SUM(JJ109:$KK109)=0,"",", "),"")</f>
        <v/>
      </c>
      <c r="RB109" t="str">
        <f>IF(JJ109=1,RB$8&amp;IF(SUM(JK109:$KK109)=0,"",", "),"")</f>
        <v/>
      </c>
      <c r="RC109" t="str">
        <f>IF(JK109=1,RC$8&amp;IF(SUM(JL109:$KK109)=0,"",", "),"")</f>
        <v/>
      </c>
      <c r="RD109" t="str">
        <f>IF(JL109=1,RD$8&amp;IF(SUM(JM109:$KK109)=0,"",", "),"")</f>
        <v/>
      </c>
      <c r="RE109" t="str">
        <f>IF(JM109=1,RE$8&amp;IF(SUM(JN109:$KK109)=0,"",", "),"")</f>
        <v/>
      </c>
      <c r="RF109" t="str">
        <f>IF(JN109=1,RF$8&amp;IF(SUM(JO109:$KK109)=0,"",", "),"")</f>
        <v/>
      </c>
      <c r="RG109" t="str">
        <f>IF(JO109=1,RG$8&amp;IF(SUM(JP109:$KK109)=0,"",", "),"")</f>
        <v/>
      </c>
      <c r="RH109" t="str">
        <f>IF(JP109=1,RH$8&amp;IF(SUM(JQ109:$KK109)=0,"",", "),"")</f>
        <v/>
      </c>
      <c r="RI109" t="str">
        <f>IF(JQ109=1,RI$8&amp;IF(SUM(JR109:$KK109)=0,"",", "),"")</f>
        <v/>
      </c>
      <c r="RJ109" t="str">
        <f>IF(JR109=1,RJ$8&amp;IF(SUM(JS109:$KK109)=0,"",", "),"")</f>
        <v/>
      </c>
      <c r="RK109" t="str">
        <f>IF(JS109=1,RK$8&amp;IF(SUM(JT109:$KK109)=0,"",", "),"")</f>
        <v/>
      </c>
      <c r="RL109" t="str">
        <f>IF(JT109=1,RL$8&amp;IF(SUM(JU109:$KK109)=0,"",", "),"")</f>
        <v/>
      </c>
      <c r="RM109" t="str">
        <f>IF(JU109=1,RM$8&amp;IF(SUM(JV109:$KK109)=0,"",", "),"")</f>
        <v/>
      </c>
      <c r="RN109" t="str">
        <f>IF(JV109=1,RN$8&amp;IF(SUM(JW109:$KK109)=0,"",", "),"")</f>
        <v/>
      </c>
      <c r="RO109" t="str">
        <f>IF(JW109=1,RO$8&amp;IF(SUM(JX109:$KK109)=0,"",", "),"")</f>
        <v/>
      </c>
      <c r="RP109" t="str">
        <f>IF(JX109=1,RP$8&amp;IF(SUM(JY109:$KK109)=0,"",", "),"")</f>
        <v/>
      </c>
      <c r="RQ109" t="str">
        <f>IF(JY109=1,RQ$8&amp;IF(SUM(JZ109:$KK109)=0,"",", "),"")</f>
        <v/>
      </c>
      <c r="RR109" t="str">
        <f>IF(JZ109=1,RR$8&amp;IF(SUM(KA109:$KK109)=0,"",", "),"")</f>
        <v/>
      </c>
      <c r="RS109" t="str">
        <f>IF(KA109=1,RS$8&amp;IF(SUM(KB109:$KK109)=0,"",", "),"")</f>
        <v/>
      </c>
      <c r="RT109" t="str">
        <f>IF(KB109=1,RT$8&amp;IF(SUM(KC109:$KK109)=0,"",", "),"")</f>
        <v/>
      </c>
      <c r="RU109" t="str">
        <f>IF(KC109=1,RU$8&amp;IF(SUM(KD109:$KK109)=0,"",", "),"")</f>
        <v/>
      </c>
      <c r="RV109" t="str">
        <f>IF(KD109=1,RV$8&amp;IF(SUM(KE109:$KK109)=0,"",", "),"")</f>
        <v/>
      </c>
      <c r="RW109" t="str">
        <f>IF(KE109=1,RW$8&amp;IF(SUM(KF109:$KK109)=0,"",", "),"")</f>
        <v/>
      </c>
      <c r="RX109" t="str">
        <f>IF(KF109=1,RX$8&amp;IF(SUM(KG109:$KK109)=0,"",", "),"")</f>
        <v/>
      </c>
      <c r="RY109" t="str">
        <f>IF(KG109=1,RY$8&amp;IF(SUM(KH109:$KK109)=0,"",", "),"")</f>
        <v/>
      </c>
      <c r="RZ109" t="str">
        <f>IF(KH109=1,RZ$8&amp;IF(SUM(KI109:$KK109)=0,"",", "),"")</f>
        <v/>
      </c>
      <c r="SA109" t="str">
        <f>IF(KI109=1,SA$8&amp;IF(SUM(KJ109:$KK109)=0,"",", "),"")</f>
        <v/>
      </c>
      <c r="SB109" t="str">
        <f>IF(KJ109=1,SB$8&amp;IF(SUM(KK109:$KK109)=0,"",", "),"")</f>
        <v/>
      </c>
      <c r="SC109" t="str">
        <f t="shared" si="143"/>
        <v/>
      </c>
    </row>
    <row r="110" spans="1:497" ht="60" customHeight="1" x14ac:dyDescent="0.45">
      <c r="A110" s="62"/>
      <c r="B110" s="212" t="str">
        <f t="shared" si="72"/>
        <v/>
      </c>
      <c r="C110" s="212" t="str">
        <f t="shared" si="131"/>
        <v/>
      </c>
      <c r="D110" s="212" t="str">
        <f t="shared" si="132"/>
        <v/>
      </c>
      <c r="E110" s="212" t="str">
        <f t="shared" si="133"/>
        <v/>
      </c>
      <c r="F110" s="212" t="str">
        <f t="shared" si="134"/>
        <v/>
      </c>
      <c r="G110" s="237" t="str">
        <f>IF('EDCI Data'!B110="","",'EDCI Data'!B110)</f>
        <v/>
      </c>
      <c r="H110" s="238" t="str">
        <f>IF('EDCI Data'!C110="","",'EDCI Data'!C110)</f>
        <v/>
      </c>
      <c r="I110" s="239" t="str">
        <f>IF('EDCI Data'!D110="","",'EDCI Data'!D110)</f>
        <v/>
      </c>
      <c r="J110" s="240" t="str">
        <f>IF('EDCI Data'!E110="","",'EDCI Data'!E110)</f>
        <v/>
      </c>
      <c r="K110" s="237" t="str">
        <f>IF('EDCI Data'!F110="","",'EDCI Data'!F110)</f>
        <v/>
      </c>
      <c r="L110" s="237" t="str">
        <f>IF('EDCI Data'!G110="","",'EDCI Data'!G110)</f>
        <v/>
      </c>
      <c r="M110" s="237" t="str">
        <f>IF('EDCI Data'!H110="","",'EDCI Data'!H110)</f>
        <v/>
      </c>
      <c r="N110" s="237" t="str">
        <f>IF('EDCI Data'!I110="","",'EDCI Data'!I110)</f>
        <v/>
      </c>
      <c r="O110" s="237" t="str">
        <f>IF('EDCI Data'!J110="","",'EDCI Data'!J110)</f>
        <v/>
      </c>
      <c r="P110" s="237" t="str">
        <f>IF('EDCI Data'!K110="","",'EDCI Data'!K110)</f>
        <v/>
      </c>
      <c r="Q110" s="241" t="str">
        <f>IF('EDCI Data'!L110="","",'EDCI Data'!L110)</f>
        <v/>
      </c>
      <c r="R110" s="241" t="str">
        <f>IF('EDCI Data'!M110="","",'EDCI Data'!M110)</f>
        <v/>
      </c>
      <c r="S110" s="237" t="str">
        <f>IF('EDCI Data'!N110="","",'EDCI Data'!N110)</f>
        <v/>
      </c>
      <c r="T110" s="237" t="str">
        <f>IF('EDCI Data'!O110="","",'EDCI Data'!O110)</f>
        <v/>
      </c>
      <c r="U110" s="237" t="str">
        <f>IF('EDCI Data'!P110="","",'EDCI Data'!P110)</f>
        <v/>
      </c>
      <c r="V110" s="237" t="str">
        <f>IF('EDCI Data'!Q110="","",'EDCI Data'!Q110)</f>
        <v/>
      </c>
      <c r="W110" s="242" t="str">
        <f>IF('EDCI Data'!R110="","",'EDCI Data'!R110)</f>
        <v/>
      </c>
      <c r="X110" s="243" t="str">
        <f>IF('EDCI Data'!S110="","",'EDCI Data'!S110)</f>
        <v/>
      </c>
      <c r="Y110" s="243" t="str">
        <f>IF('EDCI Data'!T110="","",'EDCI Data'!T110)</f>
        <v/>
      </c>
      <c r="Z110" s="244" t="str">
        <f>IF('EDCI Data'!U110="","",'EDCI Data'!U110)</f>
        <v/>
      </c>
      <c r="AA110" s="237" t="str">
        <f>IF('EDCI Data'!V110="","",'EDCI Data'!V110)</f>
        <v/>
      </c>
      <c r="AB110" s="244" t="str">
        <f>IF('EDCI Data'!W110="","",'EDCI Data'!W110)</f>
        <v/>
      </c>
      <c r="AC110" s="237" t="str">
        <f>IF('EDCI Data'!X110="","",'EDCI Data'!X110)</f>
        <v/>
      </c>
      <c r="AD110" s="244" t="str">
        <f>IF('EDCI Data'!Y110="","",'EDCI Data'!Y110)</f>
        <v/>
      </c>
      <c r="AE110" s="237" t="str">
        <f>IF('EDCI Data'!Z110="","",'EDCI Data'!Z110)</f>
        <v/>
      </c>
      <c r="AF110" s="237" t="str">
        <f>IF('EDCI Data'!AA110="","",'EDCI Data'!AA110)</f>
        <v/>
      </c>
      <c r="AG110" s="237" t="str">
        <f>IF('EDCI Data'!AB110="","",'EDCI Data'!AB110)</f>
        <v/>
      </c>
      <c r="AH110" s="237" t="str">
        <f>IF('EDCI Data'!AC110="","",'EDCI Data'!AC110)</f>
        <v/>
      </c>
      <c r="AI110" s="237" t="str">
        <f>IF('EDCI Data'!AD110="","",'EDCI Data'!AD110)</f>
        <v/>
      </c>
      <c r="AJ110" s="237" t="str">
        <f>IF('EDCI Data'!AE110="","",'EDCI Data'!AE110)</f>
        <v/>
      </c>
      <c r="AK110" s="237" t="str">
        <f>IF('EDCI Data'!AF110="","",'EDCI Data'!AF110)</f>
        <v/>
      </c>
      <c r="AL110" s="237" t="str">
        <f>IF('EDCI Data'!AG110="","",'EDCI Data'!AG110)</f>
        <v/>
      </c>
      <c r="AM110" s="237" t="str">
        <f>IF('EDCI Data'!AH110="","",'EDCI Data'!AH110)</f>
        <v/>
      </c>
      <c r="AN110" s="237" t="str">
        <f>IF('EDCI Data'!AI110="","",'EDCI Data'!AI110)</f>
        <v/>
      </c>
      <c r="AO110" s="237" t="str">
        <f>IF('EDCI Data'!AJ110="","",'EDCI Data'!AJ110)</f>
        <v/>
      </c>
      <c r="AP110" s="237" t="str">
        <f>IF('EDCI Data'!AK110="","",'EDCI Data'!AK110)</f>
        <v/>
      </c>
      <c r="AQ110" s="237" t="str">
        <f>IF('EDCI Data'!AL110="","",'EDCI Data'!AL110)</f>
        <v/>
      </c>
      <c r="AR110" s="237" t="str">
        <f>IF('EDCI Data'!AM110="","",'EDCI Data'!AM110)</f>
        <v/>
      </c>
      <c r="AS110" s="237" t="str">
        <f>IF('EDCI Data'!AN110="","",'EDCI Data'!AN110)</f>
        <v/>
      </c>
      <c r="AT110" s="237" t="str">
        <f>IF('EDCI Data'!AO110="","",'EDCI Data'!AO110)</f>
        <v/>
      </c>
      <c r="AU110" s="237" t="str">
        <f>IF('EDCI Data'!AP110="","",'EDCI Data'!AP110)</f>
        <v/>
      </c>
      <c r="AV110" s="237" t="str">
        <f>IF('EDCI Data'!AQ110="","",'EDCI Data'!AQ110)</f>
        <v/>
      </c>
      <c r="AW110" s="237" t="str">
        <f>IF('EDCI Data'!AR110="","",'EDCI Data'!AR110)</f>
        <v/>
      </c>
      <c r="AX110" s="237" t="str">
        <f>IF('EDCI Data'!AS110="","",'EDCI Data'!AS110)</f>
        <v/>
      </c>
      <c r="AY110" s="237" t="str">
        <f>IF('EDCI Data'!AT110="","",'EDCI Data'!AT110)</f>
        <v/>
      </c>
      <c r="AZ110" s="237" t="str">
        <f>IF('EDCI Data'!AU110="","",'EDCI Data'!AU110)</f>
        <v/>
      </c>
      <c r="BA110" s="237" t="str">
        <f>IF('EDCI Data'!AV110="","",'EDCI Data'!AV110)</f>
        <v/>
      </c>
      <c r="BB110" s="245" t="str">
        <f>IF('EDCI Data'!AW110="","",'EDCI Data'!AW110)</f>
        <v/>
      </c>
      <c r="BC110" s="245" t="str">
        <f>IF('EDCI Data'!AX110="","",'EDCI Data'!AX110)</f>
        <v/>
      </c>
      <c r="BD110" s="246" t="str">
        <f t="shared" si="135"/>
        <v/>
      </c>
      <c r="BE110" s="247" t="str">
        <f>IF('EDCI Data'!AY110="","",'EDCI Data'!AY110)</f>
        <v/>
      </c>
      <c r="BF110" s="247" t="str">
        <f>IF('EDCI Data'!AZ110="","",'EDCI Data'!AZ110)</f>
        <v/>
      </c>
      <c r="BG110" s="247" t="str">
        <f>IF('EDCI Data'!BA110="","",'EDCI Data'!BA110)</f>
        <v/>
      </c>
      <c r="BH110" s="247" t="str">
        <f>IF('EDCI Data'!BB110="","",'EDCI Data'!BB110)</f>
        <v/>
      </c>
      <c r="BI110" s="247" t="str">
        <f>IF('EDCI Data'!BC110="","",'EDCI Data'!BC110)</f>
        <v/>
      </c>
      <c r="BJ110" s="247" t="str">
        <f>IF('EDCI Data'!BD110="","",'EDCI Data'!BD110)</f>
        <v/>
      </c>
      <c r="BK110" s="247" t="str">
        <f>IF('EDCI Data'!BE110="","",'EDCI Data'!BE110)</f>
        <v/>
      </c>
      <c r="BL110" s="247" t="str">
        <f>IF('EDCI Data'!BF110="","",'EDCI Data'!BF110)</f>
        <v/>
      </c>
      <c r="BM110" s="247" t="str">
        <f>IF('EDCI Data'!BG110="","",'EDCI Data'!BG110)</f>
        <v/>
      </c>
      <c r="BN110" s="248" t="str">
        <f>IF('EDCI Data'!BH110="","",'EDCI Data'!BH110)</f>
        <v/>
      </c>
      <c r="BO110" s="248" t="str">
        <f>IF('EDCI Data'!BI110="","",'EDCI Data'!BI110)</f>
        <v/>
      </c>
      <c r="BP110" s="249" t="str">
        <f>IF('EDCI Data'!BJ110="","",'EDCI Data'!BJ110)</f>
        <v/>
      </c>
      <c r="BQ110" s="248" t="str">
        <f>IF('EDCI Data'!BK110="","",'EDCI Data'!BK110)</f>
        <v/>
      </c>
      <c r="BR110" s="248" t="str">
        <f>IF('EDCI Data'!BL110="","",'EDCI Data'!BL110)</f>
        <v/>
      </c>
      <c r="BS110" s="250" t="str">
        <f>IF('EDCI Data'!BM110="","",'EDCI Data'!BM110)</f>
        <v/>
      </c>
      <c r="BT110" s="251" t="str">
        <f>IF('EDCI Data'!BN110="","",'EDCI Data'!BN110)</f>
        <v/>
      </c>
      <c r="BU110" s="246" t="str">
        <f>IF('EDCI Data'!BO110="","",'EDCI Data'!BO110)</f>
        <v/>
      </c>
      <c r="BV110" s="252">
        <f t="shared" si="136"/>
        <v>0</v>
      </c>
      <c r="BW110" s="252">
        <f t="shared" si="137"/>
        <v>0</v>
      </c>
      <c r="BX110" s="252">
        <f t="shared" si="138"/>
        <v>0</v>
      </c>
      <c r="BY110" s="252">
        <f t="shared" si="139"/>
        <v>0</v>
      </c>
      <c r="BZ110" t="str">
        <f t="shared" si="73"/>
        <v/>
      </c>
      <c r="CA110" s="253"/>
      <c r="CB110"/>
      <c r="CC110"/>
      <c r="CD110"/>
      <c r="CE110" t="str">
        <f t="shared" si="74"/>
        <v/>
      </c>
      <c r="CF110"/>
      <c r="CG110" t="str">
        <f t="shared" si="75"/>
        <v/>
      </c>
      <c r="CH110" t="str">
        <f t="shared" si="76"/>
        <v/>
      </c>
      <c r="CI110" t="str">
        <f t="shared" si="77"/>
        <v/>
      </c>
      <c r="CJ110" t="str">
        <f t="shared" si="78"/>
        <v/>
      </c>
      <c r="CK110"/>
      <c r="CL110"/>
      <c r="CM110" t="str">
        <f t="shared" si="79"/>
        <v/>
      </c>
      <c r="CN110" t="str">
        <f t="shared" si="80"/>
        <v/>
      </c>
      <c r="CO110" t="str">
        <f t="shared" si="81"/>
        <v/>
      </c>
      <c r="CP110" t="str">
        <f t="shared" si="82"/>
        <v/>
      </c>
      <c r="CQ110"/>
      <c r="CR110" t="str" cm="1">
        <f t="array" ref="CR110">IF(COUNTIFS($BZ$10:$BZ$259,$BZ110,$I$10:$I$259,$I110+1)&gt;0,IF(X110&lt;&gt;INDEX(Y$10:Y$259,MATCH(1,INDEX(($BZ110=$BZ$10:$BZ$259)*($I$10:$I$259=$I110+1),0,1),0)),"Number of FTEs in previous year do not align with Number of FTEs in current year across years, by definition these should be equal. Please check and update if required. "&amp;CHAR(10),""),"")</f>
        <v/>
      </c>
      <c r="CS110" t="str" cm="1">
        <f t="array" ref="CS110">IF(COUNTIFS($BZ$10:$BZ$259,$BZ110,$I$10:$I$259,$I110-1)&gt;0,IF(Y110&lt;&gt;INDEX(X$10:X$259,MATCH(1,INDEX(($BZ110=$BZ$10:$BZ$259)*($I$10:$I$259=$I110-1),0,1),0)),"Number of FTEs in previous year do not align with Number of FTEs in current year across years, by definition these should be equal. Please check and update if required. "&amp;CHAR(10),""),"")</f>
        <v/>
      </c>
      <c r="CT110" t="str">
        <f t="shared" si="83"/>
        <v/>
      </c>
      <c r="CU110" t="str">
        <f t="shared" si="84"/>
        <v/>
      </c>
      <c r="CV110"/>
      <c r="CW110" t="str">
        <f t="shared" si="85"/>
        <v/>
      </c>
      <c r="CX110"/>
      <c r="CY110" t="str">
        <f t="shared" si="86"/>
        <v/>
      </c>
      <c r="CZ110"/>
      <c r="DA110" t="str">
        <f t="shared" si="87"/>
        <v/>
      </c>
      <c r="DB110"/>
      <c r="DC110"/>
      <c r="DD110"/>
      <c r="DE110"/>
      <c r="DF110"/>
      <c r="DG110"/>
      <c r="DH110"/>
      <c r="DI110"/>
      <c r="DJ110"/>
      <c r="DK110"/>
      <c r="DL110"/>
      <c r="DM110"/>
      <c r="DN110"/>
      <c r="DO110"/>
      <c r="DP110"/>
      <c r="DQ110"/>
      <c r="DR110"/>
      <c r="DS110"/>
      <c r="DT110"/>
      <c r="DU110"/>
      <c r="DV110"/>
      <c r="DW110"/>
      <c r="DX110" t="str">
        <f t="shared" si="88"/>
        <v/>
      </c>
      <c r="DY110" t="str">
        <f t="shared" si="89"/>
        <v/>
      </c>
      <c r="DZ110" t="str">
        <f t="shared" si="90"/>
        <v/>
      </c>
      <c r="EA110" t="str">
        <f t="shared" si="91"/>
        <v/>
      </c>
      <c r="EB110" t="str">
        <f t="shared" si="92"/>
        <v/>
      </c>
      <c r="EC110" t="str">
        <f t="shared" si="93"/>
        <v/>
      </c>
      <c r="ED110" t="str">
        <f t="shared" si="94"/>
        <v/>
      </c>
      <c r="EE110" t="str">
        <f t="shared" si="95"/>
        <v/>
      </c>
      <c r="EF110" t="str">
        <f t="shared" si="96"/>
        <v/>
      </c>
      <c r="EG110" t="str">
        <f t="shared" si="97"/>
        <v/>
      </c>
      <c r="EH110" t="str">
        <f t="shared" si="98"/>
        <v/>
      </c>
      <c r="EI110" t="str">
        <f t="shared" si="99"/>
        <v/>
      </c>
      <c r="EJ110"/>
      <c r="EK110"/>
      <c r="EL110"/>
      <c r="EM110"/>
      <c r="EN110"/>
      <c r="EO110"/>
      <c r="EP110"/>
      <c r="EQ110" t="str">
        <f t="shared" si="100"/>
        <v/>
      </c>
      <c r="ER110" t="str">
        <f t="shared" si="101"/>
        <v/>
      </c>
      <c r="ES110" t="str">
        <f t="shared" si="102"/>
        <v/>
      </c>
      <c r="ET110"/>
      <c r="EU110" t="str">
        <f t="shared" si="103"/>
        <v/>
      </c>
      <c r="EV110"/>
      <c r="EW110" t="str">
        <f t="shared" si="104"/>
        <v/>
      </c>
      <c r="EX110"/>
      <c r="EY110" t="str">
        <f t="shared" si="105"/>
        <v/>
      </c>
      <c r="EZ110"/>
      <c r="FA110"/>
      <c r="FB110"/>
      <c r="FC110"/>
      <c r="FD110"/>
      <c r="FE110"/>
      <c r="FF110"/>
      <c r="FG110"/>
      <c r="FH110"/>
      <c r="FI110"/>
      <c r="FJ110"/>
      <c r="FK110"/>
      <c r="FL110"/>
      <c r="FM110"/>
      <c r="FN110"/>
      <c r="FO110"/>
      <c r="FP110"/>
      <c r="FQ110"/>
      <c r="FR110"/>
      <c r="FS110"/>
      <c r="FT110"/>
      <c r="FU110"/>
      <c r="FV110" t="str">
        <f t="shared" si="106"/>
        <v/>
      </c>
      <c r="FW110" t="str">
        <f t="shared" si="107"/>
        <v/>
      </c>
      <c r="FX110"/>
      <c r="FY110" t="str">
        <f t="shared" si="108"/>
        <v/>
      </c>
      <c r="FZ110" t="str">
        <f t="shared" si="109"/>
        <v/>
      </c>
      <c r="GA110" t="str">
        <f t="shared" si="110"/>
        <v/>
      </c>
      <c r="GB110" t="str">
        <f t="shared" si="111"/>
        <v/>
      </c>
      <c r="GC110" t="str">
        <f t="shared" si="112"/>
        <v/>
      </c>
      <c r="GD110" t="str">
        <f t="shared" si="113"/>
        <v/>
      </c>
      <c r="GE110" t="str">
        <f t="shared" si="114"/>
        <v/>
      </c>
      <c r="GF110" t="str">
        <f t="shared" si="115"/>
        <v/>
      </c>
      <c r="GG110" t="str">
        <f t="shared" si="116"/>
        <v/>
      </c>
      <c r="GH110"/>
      <c r="GI110"/>
      <c r="GJ110"/>
      <c r="GK110"/>
      <c r="GL110"/>
      <c r="GM110"/>
      <c r="GN110"/>
      <c r="GO110"/>
      <c r="GP110" t="str">
        <f t="shared" si="117"/>
        <v/>
      </c>
      <c r="GQ110" t="str">
        <f t="shared" si="118"/>
        <v/>
      </c>
      <c r="GR110"/>
      <c r="GS110" t="str">
        <f t="shared" si="119"/>
        <v/>
      </c>
      <c r="GT110"/>
      <c r="GU110" t="str">
        <f t="shared" si="120"/>
        <v/>
      </c>
      <c r="GV110"/>
      <c r="GW110" t="str">
        <f t="shared" si="121"/>
        <v/>
      </c>
      <c r="GX110"/>
      <c r="GY110"/>
      <c r="GZ110"/>
      <c r="HA110"/>
      <c r="HB110"/>
      <c r="HC110"/>
      <c r="HD110"/>
      <c r="HE110"/>
      <c r="HF110"/>
      <c r="HG110"/>
      <c r="HH110"/>
      <c r="HI110"/>
      <c r="HJ110"/>
      <c r="HK110"/>
      <c r="HL110"/>
      <c r="HM110"/>
      <c r="HN110"/>
      <c r="HO110"/>
      <c r="HP110"/>
      <c r="HQ110"/>
      <c r="HR110"/>
      <c r="HS110"/>
      <c r="HT110" t="str">
        <f t="shared" si="122"/>
        <v/>
      </c>
      <c r="HU110" t="str">
        <f t="shared" si="123"/>
        <v/>
      </c>
      <c r="HV110"/>
      <c r="HW110"/>
      <c r="HX110"/>
      <c r="HY110"/>
      <c r="HZ110"/>
      <c r="IA110"/>
      <c r="IB110"/>
      <c r="IC110"/>
      <c r="ID110"/>
      <c r="IE110" t="str">
        <f t="shared" si="124"/>
        <v/>
      </c>
      <c r="IF110"/>
      <c r="IG110"/>
      <c r="IH110"/>
      <c r="II110"/>
      <c r="IJ110"/>
      <c r="IK110"/>
      <c r="IL110"/>
      <c r="IM110"/>
      <c r="IN110"/>
      <c r="IO110"/>
      <c r="IP110"/>
      <c r="IQ110" t="str">
        <f t="shared" si="125"/>
        <v/>
      </c>
      <c r="IR110"/>
      <c r="IS110" t="str">
        <f t="shared" si="126"/>
        <v/>
      </c>
      <c r="IT110"/>
      <c r="IU110" t="str">
        <f t="shared" si="127"/>
        <v/>
      </c>
      <c r="IV110"/>
      <c r="IW110"/>
      <c r="IX110"/>
      <c r="IY110"/>
      <c r="IZ110"/>
      <c r="JA110"/>
      <c r="JB110"/>
      <c r="JC110"/>
      <c r="JD110"/>
      <c r="JE110"/>
      <c r="JF110"/>
      <c r="JG110"/>
      <c r="JH110"/>
      <c r="JI110"/>
      <c r="JJ110"/>
      <c r="JK110"/>
      <c r="JL110"/>
      <c r="JM110"/>
      <c r="JN110"/>
      <c r="JO110"/>
      <c r="JP110"/>
      <c r="JQ110"/>
      <c r="JR110" t="str">
        <f t="shared" si="128"/>
        <v/>
      </c>
      <c r="JS110" t="str">
        <f t="shared" si="129"/>
        <v/>
      </c>
      <c r="JT110"/>
      <c r="JU110"/>
      <c r="JV110"/>
      <c r="JW110"/>
      <c r="JX110"/>
      <c r="JY110"/>
      <c r="JZ110"/>
      <c r="KA110"/>
      <c r="KB110"/>
      <c r="KC110" t="str">
        <f t="shared" si="130"/>
        <v/>
      </c>
      <c r="KD110"/>
      <c r="KE110"/>
      <c r="KF110"/>
      <c r="KG110"/>
      <c r="KH110"/>
      <c r="KI110"/>
      <c r="KJ110"/>
      <c r="KK110"/>
      <c r="KL110" t="str">
        <f>IF(CT110=1,KL$8&amp;IF(SUM(CU110:$EQ110)=0,"",", "),"")</f>
        <v/>
      </c>
      <c r="KM110" t="str">
        <f>IF(CU110=1,KM$8&amp;IF(SUM(CV110:$EQ110)=0,"",", "),"")</f>
        <v/>
      </c>
      <c r="KN110" t="str">
        <f>IF(CV110=1,KN$8&amp;IF(SUM(CW110:$EQ110)=0,"",", "),"")</f>
        <v/>
      </c>
      <c r="KO110" t="str">
        <f>IF(CW110=1,KO$8&amp;IF(SUM(CX110:$EQ110)=0,"",", "),"")</f>
        <v/>
      </c>
      <c r="KP110" t="str">
        <f>IF(CX110=1,KP$8&amp;IF(SUM(CY110:$EQ110)=0,"",", "),"")</f>
        <v/>
      </c>
      <c r="KQ110" t="str">
        <f>IF(CY110=1,KQ$8&amp;IF(SUM(CZ110:$EQ110)=0,"",", "),"")</f>
        <v/>
      </c>
      <c r="KR110" t="str">
        <f>IF(CZ110=1,KR$8&amp;IF(SUM(DA110:$EQ110)=0,"",", "),"")</f>
        <v/>
      </c>
      <c r="KS110" t="str">
        <f>IF(DA110=1,KS$8&amp;IF(SUM(DB110:$EQ110)=0,"",", "),"")</f>
        <v/>
      </c>
      <c r="KT110" t="str">
        <f>IF(DB110=1,KT$8&amp;IF(SUM(DC110:$EQ110)=0,"",", "),"")</f>
        <v/>
      </c>
      <c r="KU110" t="str">
        <f>IF(DC110=1,KU$8&amp;IF(SUM(DD110:$EQ110)=0,"",", "),"")</f>
        <v/>
      </c>
      <c r="KV110" t="str">
        <f>IF(DD110=1,KV$8&amp;IF(SUM(DE110:$EQ110)=0,"",", "),"")</f>
        <v/>
      </c>
      <c r="KW110" t="str">
        <f>IF(DE110=1,KW$8&amp;IF(SUM(DF110:$EQ110)=0,"",", "),"")</f>
        <v/>
      </c>
      <c r="KX110" t="str">
        <f>IF(DF110=1,KX$8&amp;IF(SUM(DG110:$EQ110)=0,"",", "),"")</f>
        <v/>
      </c>
      <c r="KY110" t="str">
        <f>IF(DG110=1,KY$8&amp;IF(SUM(DH110:$EQ110)=0,"",", "),"")</f>
        <v/>
      </c>
      <c r="KZ110" t="str">
        <f>IF(DH110=1,KZ$8&amp;IF(SUM(DI110:$EQ110)=0,"",", "),"")</f>
        <v/>
      </c>
      <c r="LA110" t="str">
        <f>IF(DI110=1,LA$8&amp;IF(SUM(DJ110:$EQ110)=0,"",", "),"")</f>
        <v/>
      </c>
      <c r="LB110" t="str">
        <f>IF(DJ110=1,LB$8&amp;IF(SUM(DK110:$EQ110)=0,"",", "),"")</f>
        <v/>
      </c>
      <c r="LC110" t="str">
        <f>IF(DK110=1,LC$8&amp;IF(SUM(DL110:$EQ110)=0,"",", "),"")</f>
        <v/>
      </c>
      <c r="LD110" t="str">
        <f>IF(DL110=1,LD$8&amp;IF(SUM(DM110:$EQ110)=0,"",", "),"")</f>
        <v/>
      </c>
      <c r="LE110" t="str">
        <f>IF(DM110=1,LE$8&amp;IF(SUM(DN110:$EQ110)=0,"",", "),"")</f>
        <v/>
      </c>
      <c r="LF110" t="str">
        <f>IF(DN110=1,LF$8&amp;IF(SUM(DO110:$EQ110)=0,"",", "),"")</f>
        <v/>
      </c>
      <c r="LG110" t="str">
        <f>IF(DO110=1,LG$8&amp;IF(SUM(DP110:$EQ110)=0,"",", "),"")</f>
        <v/>
      </c>
      <c r="LH110" t="str">
        <f>IF(DP110=1,LH$8&amp;IF(SUM(DQ110:$EQ110)=0,"",", "),"")</f>
        <v/>
      </c>
      <c r="LI110" t="str">
        <f>IF(DQ110=1,LI$8&amp;IF(SUM(DR110:$EQ110)=0,"",", "),"")</f>
        <v/>
      </c>
      <c r="LJ110" t="str">
        <f>IF(DR110=1,LJ$8&amp;IF(SUM(DS110:$EQ110)=0,"",", "),"")</f>
        <v/>
      </c>
      <c r="LK110" t="str">
        <f>IF(DS110=1,LK$8&amp;IF(SUM(DT110:$EQ110)=0,"",", "),"")</f>
        <v/>
      </c>
      <c r="LL110" t="str">
        <f>IF(DT110=1,LL$8&amp;IF(SUM(DU110:$EQ110)=0,"",", "),"")</f>
        <v/>
      </c>
      <c r="LM110" t="str">
        <f>IF(DU110=1,LM$8&amp;IF(SUM(DV110:$EQ110)=0,"",", "),"")</f>
        <v/>
      </c>
      <c r="LN110" t="str">
        <f>IF(DV110=1,LN$8&amp;IF(SUM(DW110:$EQ110)=0,"",", "),"")</f>
        <v/>
      </c>
      <c r="LO110" t="str">
        <f>IF(DW110=1,LO$8&amp;IF(SUM(DX110:$EQ110)=0,"",", "),"")</f>
        <v/>
      </c>
      <c r="LP110" t="str">
        <f>IF(DX110=1,LP$8&amp;IF(SUM(DY110:$EQ110)=0,"",", "),"")</f>
        <v/>
      </c>
      <c r="LQ110" t="str">
        <f>IF(DY110=1,LQ$8&amp;IF(SUM(DZ110:$EQ110)=0,"",", "),"")</f>
        <v/>
      </c>
      <c r="LR110" t="str">
        <f>IF(DZ110=1,LR$8&amp;IF(SUM(EA110:$EQ110)=0,"",", "),"")</f>
        <v/>
      </c>
      <c r="LS110" t="str">
        <f>IF(EA110=1,LS$8&amp;IF(SUM(EB110:$EQ110)=0,"",", "),"")</f>
        <v/>
      </c>
      <c r="LT110" t="str">
        <f>IF(EB110=1,LT$8&amp;IF(SUM(EC110:$EQ110)=0,"",", "),"")</f>
        <v/>
      </c>
      <c r="LU110" t="str">
        <f>IF(EC110=1,LU$8&amp;IF(SUM(ED110:$EQ110)=0,"",", "),"")</f>
        <v/>
      </c>
      <c r="LV110" t="str">
        <f>IF(ED110=1,LV$8&amp;IF(SUM(EE110:$EQ110)=0,"",", "),"")</f>
        <v/>
      </c>
      <c r="LW110" t="str">
        <f>IF(EE110=1,LW$8&amp;IF(SUM(EF110:$EQ110)=0,"",", "),"")</f>
        <v/>
      </c>
      <c r="LX110" t="str">
        <f>IF(EF110=1,LX$8&amp;IF(SUM(EG110:$EQ110)=0,"",", "),"")</f>
        <v/>
      </c>
      <c r="LY110" t="str">
        <f>IF(EG110=1,LY$8&amp;IF(SUM(EH110:$EQ110)=0,"",", "),"")</f>
        <v/>
      </c>
      <c r="LZ110" t="str">
        <f>IF(EH110=1,LZ$8&amp;IF(SUM(EI110:$EQ110)=0,"",", "),"")</f>
        <v/>
      </c>
      <c r="MA110" t="str">
        <f>IF(EI110=1,MA$8&amp;IF(SUM(EJ110:$EQ110)=0,"",", "),"")</f>
        <v/>
      </c>
      <c r="MB110" t="str">
        <f>IF(EJ110=1,MB$8&amp;IF(SUM(EK110:$EQ110)=0,"",", "),"")</f>
        <v/>
      </c>
      <c r="MC110" t="str">
        <f>IF(EK110=1,MC$8&amp;IF(SUM(EL110:$EQ110)=0,"",", "),"")</f>
        <v/>
      </c>
      <c r="MD110" t="str">
        <f>IF(EL110=1,MD$8&amp;IF(SUM(EM110:$EQ110)=0,"",", "),"")</f>
        <v/>
      </c>
      <c r="ME110" t="str">
        <f>IF(EM110=1,ME$8&amp;IF(SUM(EN110:$EQ110)=0,"",", "),"")</f>
        <v/>
      </c>
      <c r="MF110" t="str">
        <f>IF(EN110=1,MF$8&amp;IF(SUM(EO110:$EQ110)=0,"",", "),"")</f>
        <v/>
      </c>
      <c r="MG110" t="str">
        <f>IF(EO110=1,MG$8&amp;IF(SUM(EP110:$EQ110)=0,"",", "),"")</f>
        <v/>
      </c>
      <c r="MH110" t="str">
        <f>IF(EP110=1,MH$8&amp;IF(SUM(EQ110:$EQ110)=0,"",", "),"")</f>
        <v/>
      </c>
      <c r="MI110" t="str">
        <f t="shared" si="140"/>
        <v/>
      </c>
      <c r="MJ110" t="str">
        <f>IF(ER110=1,MJ$8&amp;IF(SUM(ES110:$GO110)=0,"",", "),"")</f>
        <v/>
      </c>
      <c r="MK110" t="str">
        <f>IF(ES110=1,MK$8&amp;IF(SUM(ET110:$GO110)=0,"",", "),"")</f>
        <v/>
      </c>
      <c r="ML110" t="str">
        <f>IF(ET110=1,ML$8&amp;IF(SUM(EU110:$GO110)=0,"",", "),"")</f>
        <v/>
      </c>
      <c r="MM110" t="str">
        <f>IF(EU110=1,MM$8&amp;IF(SUM(EV110:$GO110)=0,"",", "),"")</f>
        <v/>
      </c>
      <c r="MN110" t="str">
        <f>IF(EV110=1,MN$8&amp;IF(SUM(EW110:$GO110)=0,"",", "),"")</f>
        <v/>
      </c>
      <c r="MO110" t="str">
        <f>IF(EW110=1,MO$8&amp;IF(SUM(EX110:$GO110)=0,"",", "),"")</f>
        <v/>
      </c>
      <c r="MP110" t="str">
        <f>IF(EX110=1,MP$8&amp;IF(SUM(EY110:$GO110)=0,"",", "),"")</f>
        <v/>
      </c>
      <c r="MQ110" t="str">
        <f>IF(EY110=1,MQ$8&amp;IF(SUM(EZ110:$GO110)=0,"",", "),"")</f>
        <v/>
      </c>
      <c r="MR110" t="str">
        <f>IF(EZ110=1,MR$8&amp;IF(SUM(FA110:$GO110)=0,"",", "),"")</f>
        <v/>
      </c>
      <c r="MS110" t="str">
        <f>IF(FA110=1,MS$8&amp;IF(SUM(FB110:$GO110)=0,"",", "),"")</f>
        <v/>
      </c>
      <c r="MT110" t="str">
        <f>IF(FB110=1,MT$8&amp;IF(SUM(FC110:$GO110)=0,"",", "),"")</f>
        <v/>
      </c>
      <c r="MU110" t="str">
        <f>IF(FC110=1,MU$8&amp;IF(SUM(FD110:$GO110)=0,"",", "),"")</f>
        <v/>
      </c>
      <c r="MV110" t="str">
        <f>IF(FD110=1,MV$8&amp;IF(SUM(FE110:$GO110)=0,"",", "),"")</f>
        <v/>
      </c>
      <c r="MW110" t="str">
        <f>IF(FE110=1,MW$8&amp;IF(SUM(FF110:$GO110)=0,"",", "),"")</f>
        <v/>
      </c>
      <c r="MX110" t="str">
        <f>IF(FF110=1,MX$8&amp;IF(SUM(FG110:$GO110)=0,"",", "),"")</f>
        <v/>
      </c>
      <c r="MY110" t="str">
        <f>IF(FG110=1,MY$8&amp;IF(SUM(FH110:$GO110)=0,"",", "),"")</f>
        <v/>
      </c>
      <c r="MZ110" t="str">
        <f>IF(FH110=1,MZ$8&amp;IF(SUM(FI110:$GO110)=0,"",", "),"")</f>
        <v/>
      </c>
      <c r="NA110" t="str">
        <f>IF(FI110=1,NA$8&amp;IF(SUM(FJ110:$GO110)=0,"",", "),"")</f>
        <v/>
      </c>
      <c r="NB110" t="str">
        <f>IF(FJ110=1,NB$8&amp;IF(SUM(FK110:$GO110)=0,"",", "),"")</f>
        <v/>
      </c>
      <c r="NC110" t="str">
        <f>IF(FK110=1,NC$8&amp;IF(SUM(FL110:$GO110)=0,"",", "),"")</f>
        <v/>
      </c>
      <c r="ND110" t="str">
        <f>IF(FL110=1,ND$8&amp;IF(SUM(FM110:$GO110)=0,"",", "),"")</f>
        <v/>
      </c>
      <c r="NE110" t="str">
        <f>IF(FM110=1,NE$8&amp;IF(SUM(FN110:$GO110)=0,"",", "),"")</f>
        <v/>
      </c>
      <c r="NF110" t="str">
        <f>IF(FN110=1,NF$8&amp;IF(SUM(FO110:$GO110)=0,"",", "),"")</f>
        <v/>
      </c>
      <c r="NG110" t="str">
        <f>IF(FO110=1,NG$8&amp;IF(SUM(FP110:$GO110)=0,"",", "),"")</f>
        <v/>
      </c>
      <c r="NH110" t="str">
        <f>IF(FP110=1,NH$8&amp;IF(SUM(FQ110:$GO110)=0,"",", "),"")</f>
        <v/>
      </c>
      <c r="NI110" t="str">
        <f>IF(FQ110=1,NI$8&amp;IF(SUM(FR110:$GO110)=0,"",", "),"")</f>
        <v/>
      </c>
      <c r="NJ110" t="str">
        <f>IF(FR110=1,NJ$8&amp;IF(SUM(FS110:$GO110)=0,"",", "),"")</f>
        <v/>
      </c>
      <c r="NK110" t="str">
        <f>IF(FS110=1,NK$8&amp;IF(SUM(FT110:$GO110)=0,"",", "),"")</f>
        <v/>
      </c>
      <c r="NL110" t="str">
        <f>IF(FT110=1,NL$8&amp;IF(SUM(FU110:$GO110)=0,"",", "),"")</f>
        <v/>
      </c>
      <c r="NM110" t="str">
        <f>IF(FU110=1,NM$8&amp;IF(SUM(FV110:$GO110)=0,"",", "),"")</f>
        <v/>
      </c>
      <c r="NN110" t="str">
        <f>IF(FV110=1,NN$8&amp;IF(SUM(FW110:$GO110)=0,"",", "),"")</f>
        <v/>
      </c>
      <c r="NO110" t="str">
        <f>IF(FW110=1,NO$8&amp;IF(SUM(FX110:$GO110)=0,"",", "),"")</f>
        <v/>
      </c>
      <c r="NP110" t="str">
        <f>IF(FX110=1,NP$8&amp;IF(SUM(FY110:$GO110)=0,"",", "),"")</f>
        <v/>
      </c>
      <c r="NQ110" t="str">
        <f>IF(FY110=1,NQ$8&amp;IF(SUM(FZ110:$GO110)=0,"",", "),"")</f>
        <v/>
      </c>
      <c r="NR110" t="str">
        <f>IF(FZ110=1,NR$8&amp;IF(SUM(GA110:$GO110)=0,"",", "),"")</f>
        <v/>
      </c>
      <c r="NS110" t="str">
        <f>IF(GA110=1,NS$8&amp;IF(SUM(GB110:$GO110)=0,"",", "),"")</f>
        <v/>
      </c>
      <c r="NT110" t="str">
        <f>IF(GB110=1,NT$8&amp;IF(SUM(GC110:$GO110)=0,"",", "),"")</f>
        <v/>
      </c>
      <c r="NU110" t="str">
        <f>IF(GC110=1,NU$8&amp;IF(SUM(GD110:$GO110)=0,"",", "),"")</f>
        <v/>
      </c>
      <c r="NV110" t="str">
        <f>IF(GD110=1,NV$8&amp;IF(SUM(GE110:$GO110)=0,"",", "),"")</f>
        <v/>
      </c>
      <c r="NW110" t="str">
        <f>IF(GE110=1,NW$8&amp;IF(SUM(GF110:$GO110)=0,"",", "),"")</f>
        <v/>
      </c>
      <c r="NX110" t="str">
        <f>IF(GF110=1,NX$8&amp;IF(SUM(GG110:$GO110)=0,"",", "),"")</f>
        <v/>
      </c>
      <c r="NY110" t="str">
        <f>IF(GG110=1,NY$8&amp;IF(SUM(GH110:$GO110)=0,"",", "),"")</f>
        <v/>
      </c>
      <c r="NZ110" t="str">
        <f>IF(GH110=1,NZ$8&amp;IF(SUM(GI110:$GO110)=0,"",", "),"")</f>
        <v/>
      </c>
      <c r="OA110" t="str">
        <f>IF(GI110=1,OA$8&amp;IF(SUM(GJ110:$GO110)=0,"",", "),"")</f>
        <v/>
      </c>
      <c r="OB110" t="str">
        <f>IF(GJ110=1,OB$8&amp;IF(SUM(GK110:$GO110)=0,"",", "),"")</f>
        <v/>
      </c>
      <c r="OC110" t="str">
        <f>IF(GK110=1,OC$8&amp;IF(SUM(GL110:$GO110)=0,"",", "),"")</f>
        <v/>
      </c>
      <c r="OD110" t="str">
        <f>IF(GL110=1,OD$8&amp;IF(SUM(GM110:$GO110)=0,"",", "),"")</f>
        <v/>
      </c>
      <c r="OE110" t="str">
        <f>IF(GM110=1,OE$8&amp;IF(SUM(GN110:$GO110)=0,"",", "),"")</f>
        <v/>
      </c>
      <c r="OF110" t="str">
        <f>IF(GN110=1,OF$8&amp;IF(SUM(GO110:$GO110)=0,"",", "),"")</f>
        <v/>
      </c>
      <c r="OG110" t="str">
        <f t="shared" si="141"/>
        <v/>
      </c>
      <c r="OH110" t="str">
        <f>IF(GP110=1,OH$8&amp;IF(SUM(GQ110:$IM110)=0,"",", "),"")</f>
        <v/>
      </c>
      <c r="OI110" t="str">
        <f>IF(GQ110=1,OI$8&amp;IF(SUM(GR110:$IM110)=0,"",", "),"")</f>
        <v/>
      </c>
      <c r="OJ110" t="str">
        <f>IF(GR110=1,OJ$8&amp;IF(SUM(GS110:$IM110)=0,"",", "),"")</f>
        <v/>
      </c>
      <c r="OK110" t="str">
        <f>IF(GS110=1,OK$8&amp;IF(SUM(GT110:$IM110)=0,"",", "),"")</f>
        <v/>
      </c>
      <c r="OL110" t="str">
        <f>IF(GT110=1,OL$8&amp;IF(SUM(GU110:$IM110)=0,"",", "),"")</f>
        <v/>
      </c>
      <c r="OM110" t="str">
        <f>IF(GU110=1,OM$8&amp;IF(SUM(GV110:$IM110)=0,"",", "),"")</f>
        <v/>
      </c>
      <c r="ON110" t="str">
        <f>IF(GV110=1,ON$8&amp;IF(SUM(GW110:$IM110)=0,"",", "),"")</f>
        <v/>
      </c>
      <c r="OO110" t="str">
        <f>IF(GW110=1,OO$8&amp;IF(SUM(GX110:$IM110)=0,"",", "),"")</f>
        <v/>
      </c>
      <c r="OP110" t="str">
        <f>IF(GX110=1,OP$8&amp;IF(SUM(GY110:$IM110)=0,"",", "),"")</f>
        <v/>
      </c>
      <c r="OQ110" t="str">
        <f>IF(GY110=1,OQ$8&amp;IF(SUM(GZ110:$IM110)=0,"",", "),"")</f>
        <v/>
      </c>
      <c r="OR110" t="str">
        <f>IF(GZ110=1,OR$8&amp;IF(SUM(HA110:$IM110)=0,"",", "),"")</f>
        <v/>
      </c>
      <c r="OS110" t="str">
        <f>IF(HA110=1,OS$8&amp;IF(SUM(HB110:$IM110)=0,"",", "),"")</f>
        <v/>
      </c>
      <c r="OT110" t="str">
        <f>IF(HB110=1,OT$8&amp;IF(SUM(HC110:$IM110)=0,"",", "),"")</f>
        <v/>
      </c>
      <c r="OU110" t="str">
        <f>IF(HC110=1,OU$8&amp;IF(SUM(HD110:$IM110)=0,"",", "),"")</f>
        <v/>
      </c>
      <c r="OV110" t="str">
        <f>IF(HD110=1,OV$8&amp;IF(SUM(HE110:$IM110)=0,"",", "),"")</f>
        <v/>
      </c>
      <c r="OW110" t="str">
        <f>IF(HE110=1,OW$8&amp;IF(SUM(HF110:$IM110)=0,"",", "),"")</f>
        <v/>
      </c>
      <c r="OX110" t="str">
        <f>IF(HF110=1,OX$8&amp;IF(SUM(HG110:$IM110)=0,"",", "),"")</f>
        <v/>
      </c>
      <c r="OY110" t="str">
        <f>IF(HG110=1,OY$8&amp;IF(SUM(HH110:$IM110)=0,"",", "),"")</f>
        <v/>
      </c>
      <c r="OZ110" t="str">
        <f>IF(HH110=1,OZ$8&amp;IF(SUM(HI110:$IM110)=0,"",", "),"")</f>
        <v/>
      </c>
      <c r="PA110" t="str">
        <f>IF(HI110=1,PA$8&amp;IF(SUM(HJ110:$IM110)=0,"",", "),"")</f>
        <v/>
      </c>
      <c r="PB110" t="str">
        <f>IF(HJ110=1,PB$8&amp;IF(SUM(HK110:$IM110)=0,"",", "),"")</f>
        <v/>
      </c>
      <c r="PC110" t="str">
        <f>IF(HK110=1,PC$8&amp;IF(SUM(HL110:$IM110)=0,"",", "),"")</f>
        <v/>
      </c>
      <c r="PD110" t="str">
        <f>IF(HL110=1,PD$8&amp;IF(SUM(HM110:$IM110)=0,"",", "),"")</f>
        <v/>
      </c>
      <c r="PE110" t="str">
        <f>IF(HM110=1,PE$8&amp;IF(SUM(HN110:$IM110)=0,"",", "),"")</f>
        <v/>
      </c>
      <c r="PF110" t="str">
        <f>IF(HN110=1,PF$8&amp;IF(SUM(HO110:$IM110)=0,"",", "),"")</f>
        <v/>
      </c>
      <c r="PG110" t="str">
        <f>IF(HO110=1,PG$8&amp;IF(SUM(HP110:$IM110)=0,"",", "),"")</f>
        <v/>
      </c>
      <c r="PH110" t="str">
        <f>IF(HP110=1,PH$8&amp;IF(SUM(HQ110:$IM110)=0,"",", "),"")</f>
        <v/>
      </c>
      <c r="PI110" t="str">
        <f>IF(HQ110=1,PI$8&amp;IF(SUM(HR110:$IM110)=0,"",", "),"")</f>
        <v/>
      </c>
      <c r="PJ110" t="str">
        <f>IF(HR110=1,PJ$8&amp;IF(SUM(HS110:$IM110)=0,"",", "),"")</f>
        <v/>
      </c>
      <c r="PK110" t="str">
        <f>IF(HS110=1,PK$8&amp;IF(SUM(HT110:$IM110)=0,"",", "),"")</f>
        <v/>
      </c>
      <c r="PL110" t="str">
        <f>IF(HT110=1,PL$8&amp;IF(SUM(HU110:$IM110)=0,"",", "),"")</f>
        <v/>
      </c>
      <c r="PM110" t="str">
        <f>IF(HU110=1,PM$8&amp;IF(SUM(HV110:$IM110)=0,"",", "),"")</f>
        <v/>
      </c>
      <c r="PN110" t="str">
        <f>IF(HV110=1,PN$8&amp;IF(SUM(HW110:$IM110)=0,"",", "),"")</f>
        <v/>
      </c>
      <c r="PO110" t="str">
        <f>IF(HW110=1,PO$8&amp;IF(SUM(HX110:$IM110)=0,"",", "),"")</f>
        <v/>
      </c>
      <c r="PP110" t="str">
        <f>IF(HX110=1,PP$8&amp;IF(SUM(HY110:$IM110)=0,"",", "),"")</f>
        <v/>
      </c>
      <c r="PQ110" t="str">
        <f>IF(HY110=1,PQ$8&amp;IF(SUM(HZ110:$IM110)=0,"",", "),"")</f>
        <v/>
      </c>
      <c r="PR110" t="str">
        <f>IF(HZ110=1,PR$8&amp;IF(SUM(IA110:$IM110)=0,"",", "),"")</f>
        <v/>
      </c>
      <c r="PS110" t="str">
        <f>IF(IA110=1,PS$8&amp;IF(SUM(IB110:$IM110)=0,"",", "),"")</f>
        <v/>
      </c>
      <c r="PT110" t="str">
        <f>IF(IB110=1,PT$8&amp;IF(SUM(IC110:$IM110)=0,"",", "),"")</f>
        <v/>
      </c>
      <c r="PU110" t="str">
        <f>IF(IC110=1,PU$8&amp;IF(SUM(ID110:$IM110)=0,"",", "),"")</f>
        <v/>
      </c>
      <c r="PV110" t="str">
        <f>IF(ID110=1,PV$8&amp;IF(SUM(IE110:$IM110)=0,"",", "),"")</f>
        <v/>
      </c>
      <c r="PW110" t="str">
        <f>IF(IE110=1,PW$8&amp;IF(SUM(IF110:$IM110)=0,"",", "),"")</f>
        <v/>
      </c>
      <c r="PX110" t="str">
        <f>IF(IF110=1,PX$8&amp;IF(SUM(IG110:$IM110)=0,"",", "),"")</f>
        <v/>
      </c>
      <c r="PY110" t="str">
        <f>IF(IG110=1,PY$8&amp;IF(SUM(IH110:$IM110)=0,"",", "),"")</f>
        <v/>
      </c>
      <c r="PZ110" t="str">
        <f>IF(IH110=1,PZ$8&amp;IF(SUM(II110:$IM110)=0,"",", "),"")</f>
        <v/>
      </c>
      <c r="QA110" t="str">
        <f>IF(II110=1,QA$8&amp;IF(SUM(IJ110:$IM110)=0,"",", "),"")</f>
        <v/>
      </c>
      <c r="QB110" t="str">
        <f>IF(IJ110=1,QB$8&amp;IF(SUM(IK110:$IM110)=0,"",", "),"")</f>
        <v/>
      </c>
      <c r="QC110" t="str">
        <f>IF(IK110=1,QC$8&amp;IF(SUM(IL110:$IM110)=0,"",", "),"")</f>
        <v/>
      </c>
      <c r="QD110" t="str">
        <f>IF(IL110=1,QD$8&amp;IF(SUM(IM110:$IM110)=0,"",", "),"")</f>
        <v/>
      </c>
      <c r="QE110" t="str">
        <f t="shared" si="142"/>
        <v/>
      </c>
      <c r="QF110" t="str">
        <f>IF(IN110=1,QF$8&amp;IF(SUM(IO110:$KK110)=0,"",", "),"")</f>
        <v/>
      </c>
      <c r="QG110" t="str">
        <f>IF(IO110=1,QG$8&amp;IF(SUM(IP110:$KK110)=0,"",", "),"")</f>
        <v/>
      </c>
      <c r="QH110" t="str">
        <f>IF(IP110=1,QH$8&amp;IF(SUM(IQ110:$KK110)=0,"",", "),"")</f>
        <v/>
      </c>
      <c r="QI110" t="str">
        <f>IF(IQ110=1,QI$8&amp;IF(SUM(IR110:$KK110)=0,"",", "),"")</f>
        <v/>
      </c>
      <c r="QJ110" t="str">
        <f>IF(IR110=1,QJ$8&amp;IF(SUM(IS110:$KK110)=0,"",", "),"")</f>
        <v/>
      </c>
      <c r="QK110" t="str">
        <f>IF(IS110=1,QK$8&amp;IF(SUM(IT110:$KK110)=0,"",", "),"")</f>
        <v/>
      </c>
      <c r="QL110" t="str">
        <f>IF(IT110=1,QL$8&amp;IF(SUM(IU110:$KK110)=0,"",", "),"")</f>
        <v/>
      </c>
      <c r="QM110" t="str">
        <f>IF(IU110=1,QM$8&amp;IF(SUM(IV110:$KK110)=0,"",", "),"")</f>
        <v/>
      </c>
      <c r="QN110" t="str">
        <f>IF(IV110=1,QN$8&amp;IF(SUM(IW110:$KK110)=0,"",", "),"")</f>
        <v/>
      </c>
      <c r="QO110" t="str">
        <f>IF(IW110=1,QO$8&amp;IF(SUM(IX110:$KK110)=0,"",", "),"")</f>
        <v/>
      </c>
      <c r="QP110" t="str">
        <f>IF(IX110=1,QP$8&amp;IF(SUM(IY110:$KK110)=0,"",", "),"")</f>
        <v/>
      </c>
      <c r="QQ110" t="str">
        <f>IF(IY110=1,QQ$8&amp;IF(SUM(IZ110:$KK110)=0,"",", "),"")</f>
        <v/>
      </c>
      <c r="QR110" t="str">
        <f>IF(IZ110=1,QR$8&amp;IF(SUM(JA110:$KK110)=0,"",", "),"")</f>
        <v/>
      </c>
      <c r="QS110" t="str">
        <f>IF(JA110=1,QS$8&amp;IF(SUM(JB110:$KK110)=0,"",", "),"")</f>
        <v/>
      </c>
      <c r="QT110" t="str">
        <f>IF(JB110=1,QT$8&amp;IF(SUM(JC110:$KK110)=0,"",", "),"")</f>
        <v/>
      </c>
      <c r="QU110" t="str">
        <f>IF(JC110=1,QU$8&amp;IF(SUM(JD110:$KK110)=0,"",", "),"")</f>
        <v/>
      </c>
      <c r="QV110" t="str">
        <f>IF(JD110=1,QV$8&amp;IF(SUM(JE110:$KK110)=0,"",", "),"")</f>
        <v/>
      </c>
      <c r="QW110" t="str">
        <f>IF(JE110=1,QW$8&amp;IF(SUM(JF110:$KK110)=0,"",", "),"")</f>
        <v/>
      </c>
      <c r="QX110" t="str">
        <f>IF(JF110=1,QX$8&amp;IF(SUM(JG110:$KK110)=0,"",", "),"")</f>
        <v/>
      </c>
      <c r="QY110" t="str">
        <f>IF(JG110=1,QY$8&amp;IF(SUM(JH110:$KK110)=0,"",", "),"")</f>
        <v/>
      </c>
      <c r="QZ110" t="str">
        <f>IF(JH110=1,QZ$8&amp;IF(SUM(JI110:$KK110)=0,"",", "),"")</f>
        <v/>
      </c>
      <c r="RA110" t="str">
        <f>IF(JI110=1,RA$8&amp;IF(SUM(JJ110:$KK110)=0,"",", "),"")</f>
        <v/>
      </c>
      <c r="RB110" t="str">
        <f>IF(JJ110=1,RB$8&amp;IF(SUM(JK110:$KK110)=0,"",", "),"")</f>
        <v/>
      </c>
      <c r="RC110" t="str">
        <f>IF(JK110=1,RC$8&amp;IF(SUM(JL110:$KK110)=0,"",", "),"")</f>
        <v/>
      </c>
      <c r="RD110" t="str">
        <f>IF(JL110=1,RD$8&amp;IF(SUM(JM110:$KK110)=0,"",", "),"")</f>
        <v/>
      </c>
      <c r="RE110" t="str">
        <f>IF(JM110=1,RE$8&amp;IF(SUM(JN110:$KK110)=0,"",", "),"")</f>
        <v/>
      </c>
      <c r="RF110" t="str">
        <f>IF(JN110=1,RF$8&amp;IF(SUM(JO110:$KK110)=0,"",", "),"")</f>
        <v/>
      </c>
      <c r="RG110" t="str">
        <f>IF(JO110=1,RG$8&amp;IF(SUM(JP110:$KK110)=0,"",", "),"")</f>
        <v/>
      </c>
      <c r="RH110" t="str">
        <f>IF(JP110=1,RH$8&amp;IF(SUM(JQ110:$KK110)=0,"",", "),"")</f>
        <v/>
      </c>
      <c r="RI110" t="str">
        <f>IF(JQ110=1,RI$8&amp;IF(SUM(JR110:$KK110)=0,"",", "),"")</f>
        <v/>
      </c>
      <c r="RJ110" t="str">
        <f>IF(JR110=1,RJ$8&amp;IF(SUM(JS110:$KK110)=0,"",", "),"")</f>
        <v/>
      </c>
      <c r="RK110" t="str">
        <f>IF(JS110=1,RK$8&amp;IF(SUM(JT110:$KK110)=0,"",", "),"")</f>
        <v/>
      </c>
      <c r="RL110" t="str">
        <f>IF(JT110=1,RL$8&amp;IF(SUM(JU110:$KK110)=0,"",", "),"")</f>
        <v/>
      </c>
      <c r="RM110" t="str">
        <f>IF(JU110=1,RM$8&amp;IF(SUM(JV110:$KK110)=0,"",", "),"")</f>
        <v/>
      </c>
      <c r="RN110" t="str">
        <f>IF(JV110=1,RN$8&amp;IF(SUM(JW110:$KK110)=0,"",", "),"")</f>
        <v/>
      </c>
      <c r="RO110" t="str">
        <f>IF(JW110=1,RO$8&amp;IF(SUM(JX110:$KK110)=0,"",", "),"")</f>
        <v/>
      </c>
      <c r="RP110" t="str">
        <f>IF(JX110=1,RP$8&amp;IF(SUM(JY110:$KK110)=0,"",", "),"")</f>
        <v/>
      </c>
      <c r="RQ110" t="str">
        <f>IF(JY110=1,RQ$8&amp;IF(SUM(JZ110:$KK110)=0,"",", "),"")</f>
        <v/>
      </c>
      <c r="RR110" t="str">
        <f>IF(JZ110=1,RR$8&amp;IF(SUM(KA110:$KK110)=0,"",", "),"")</f>
        <v/>
      </c>
      <c r="RS110" t="str">
        <f>IF(KA110=1,RS$8&amp;IF(SUM(KB110:$KK110)=0,"",", "),"")</f>
        <v/>
      </c>
      <c r="RT110" t="str">
        <f>IF(KB110=1,RT$8&amp;IF(SUM(KC110:$KK110)=0,"",", "),"")</f>
        <v/>
      </c>
      <c r="RU110" t="str">
        <f>IF(KC110=1,RU$8&amp;IF(SUM(KD110:$KK110)=0,"",", "),"")</f>
        <v/>
      </c>
      <c r="RV110" t="str">
        <f>IF(KD110=1,RV$8&amp;IF(SUM(KE110:$KK110)=0,"",", "),"")</f>
        <v/>
      </c>
      <c r="RW110" t="str">
        <f>IF(KE110=1,RW$8&amp;IF(SUM(KF110:$KK110)=0,"",", "),"")</f>
        <v/>
      </c>
      <c r="RX110" t="str">
        <f>IF(KF110=1,RX$8&amp;IF(SUM(KG110:$KK110)=0,"",", "),"")</f>
        <v/>
      </c>
      <c r="RY110" t="str">
        <f>IF(KG110=1,RY$8&amp;IF(SUM(KH110:$KK110)=0,"",", "),"")</f>
        <v/>
      </c>
      <c r="RZ110" t="str">
        <f>IF(KH110=1,RZ$8&amp;IF(SUM(KI110:$KK110)=0,"",", "),"")</f>
        <v/>
      </c>
      <c r="SA110" t="str">
        <f>IF(KI110=1,SA$8&amp;IF(SUM(KJ110:$KK110)=0,"",", "),"")</f>
        <v/>
      </c>
      <c r="SB110" t="str">
        <f>IF(KJ110=1,SB$8&amp;IF(SUM(KK110:$KK110)=0,"",", "),"")</f>
        <v/>
      </c>
      <c r="SC110" t="str">
        <f t="shared" si="143"/>
        <v/>
      </c>
    </row>
    <row r="111" spans="1:497" ht="60" customHeight="1" x14ac:dyDescent="0.45">
      <c r="A111" s="62"/>
      <c r="B111" s="212" t="str">
        <f t="shared" si="72"/>
        <v/>
      </c>
      <c r="C111" s="212" t="str">
        <f t="shared" si="131"/>
        <v/>
      </c>
      <c r="D111" s="212" t="str">
        <f t="shared" si="132"/>
        <v/>
      </c>
      <c r="E111" s="212" t="str">
        <f t="shared" si="133"/>
        <v/>
      </c>
      <c r="F111" s="212" t="str">
        <f t="shared" si="134"/>
        <v/>
      </c>
      <c r="G111" s="237" t="str">
        <f>IF('EDCI Data'!B111="","",'EDCI Data'!B111)</f>
        <v/>
      </c>
      <c r="H111" s="238" t="str">
        <f>IF('EDCI Data'!C111="","",'EDCI Data'!C111)</f>
        <v/>
      </c>
      <c r="I111" s="239" t="str">
        <f>IF('EDCI Data'!D111="","",'EDCI Data'!D111)</f>
        <v/>
      </c>
      <c r="J111" s="240" t="str">
        <f>IF('EDCI Data'!E111="","",'EDCI Data'!E111)</f>
        <v/>
      </c>
      <c r="K111" s="237" t="str">
        <f>IF('EDCI Data'!F111="","",'EDCI Data'!F111)</f>
        <v/>
      </c>
      <c r="L111" s="237" t="str">
        <f>IF('EDCI Data'!G111="","",'EDCI Data'!G111)</f>
        <v/>
      </c>
      <c r="M111" s="237" t="str">
        <f>IF('EDCI Data'!H111="","",'EDCI Data'!H111)</f>
        <v/>
      </c>
      <c r="N111" s="237" t="str">
        <f>IF('EDCI Data'!I111="","",'EDCI Data'!I111)</f>
        <v/>
      </c>
      <c r="O111" s="237" t="str">
        <f>IF('EDCI Data'!J111="","",'EDCI Data'!J111)</f>
        <v/>
      </c>
      <c r="P111" s="237" t="str">
        <f>IF('EDCI Data'!K111="","",'EDCI Data'!K111)</f>
        <v/>
      </c>
      <c r="Q111" s="241" t="str">
        <f>IF('EDCI Data'!L111="","",'EDCI Data'!L111)</f>
        <v/>
      </c>
      <c r="R111" s="241" t="str">
        <f>IF('EDCI Data'!M111="","",'EDCI Data'!M111)</f>
        <v/>
      </c>
      <c r="S111" s="237" t="str">
        <f>IF('EDCI Data'!N111="","",'EDCI Data'!N111)</f>
        <v/>
      </c>
      <c r="T111" s="237" t="str">
        <f>IF('EDCI Data'!O111="","",'EDCI Data'!O111)</f>
        <v/>
      </c>
      <c r="U111" s="237" t="str">
        <f>IF('EDCI Data'!P111="","",'EDCI Data'!P111)</f>
        <v/>
      </c>
      <c r="V111" s="237" t="str">
        <f>IF('EDCI Data'!Q111="","",'EDCI Data'!Q111)</f>
        <v/>
      </c>
      <c r="W111" s="242" t="str">
        <f>IF('EDCI Data'!R111="","",'EDCI Data'!R111)</f>
        <v/>
      </c>
      <c r="X111" s="243" t="str">
        <f>IF('EDCI Data'!S111="","",'EDCI Data'!S111)</f>
        <v/>
      </c>
      <c r="Y111" s="243" t="str">
        <f>IF('EDCI Data'!T111="","",'EDCI Data'!T111)</f>
        <v/>
      </c>
      <c r="Z111" s="244" t="str">
        <f>IF('EDCI Data'!U111="","",'EDCI Data'!U111)</f>
        <v/>
      </c>
      <c r="AA111" s="237" t="str">
        <f>IF('EDCI Data'!V111="","",'EDCI Data'!V111)</f>
        <v/>
      </c>
      <c r="AB111" s="244" t="str">
        <f>IF('EDCI Data'!W111="","",'EDCI Data'!W111)</f>
        <v/>
      </c>
      <c r="AC111" s="237" t="str">
        <f>IF('EDCI Data'!X111="","",'EDCI Data'!X111)</f>
        <v/>
      </c>
      <c r="AD111" s="244" t="str">
        <f>IF('EDCI Data'!Y111="","",'EDCI Data'!Y111)</f>
        <v/>
      </c>
      <c r="AE111" s="237" t="str">
        <f>IF('EDCI Data'!Z111="","",'EDCI Data'!Z111)</f>
        <v/>
      </c>
      <c r="AF111" s="237" t="str">
        <f>IF('EDCI Data'!AA111="","",'EDCI Data'!AA111)</f>
        <v/>
      </c>
      <c r="AG111" s="237" t="str">
        <f>IF('EDCI Data'!AB111="","",'EDCI Data'!AB111)</f>
        <v/>
      </c>
      <c r="AH111" s="237" t="str">
        <f>IF('EDCI Data'!AC111="","",'EDCI Data'!AC111)</f>
        <v/>
      </c>
      <c r="AI111" s="237" t="str">
        <f>IF('EDCI Data'!AD111="","",'EDCI Data'!AD111)</f>
        <v/>
      </c>
      <c r="AJ111" s="237" t="str">
        <f>IF('EDCI Data'!AE111="","",'EDCI Data'!AE111)</f>
        <v/>
      </c>
      <c r="AK111" s="237" t="str">
        <f>IF('EDCI Data'!AF111="","",'EDCI Data'!AF111)</f>
        <v/>
      </c>
      <c r="AL111" s="237" t="str">
        <f>IF('EDCI Data'!AG111="","",'EDCI Data'!AG111)</f>
        <v/>
      </c>
      <c r="AM111" s="237" t="str">
        <f>IF('EDCI Data'!AH111="","",'EDCI Data'!AH111)</f>
        <v/>
      </c>
      <c r="AN111" s="237" t="str">
        <f>IF('EDCI Data'!AI111="","",'EDCI Data'!AI111)</f>
        <v/>
      </c>
      <c r="AO111" s="237" t="str">
        <f>IF('EDCI Data'!AJ111="","",'EDCI Data'!AJ111)</f>
        <v/>
      </c>
      <c r="AP111" s="237" t="str">
        <f>IF('EDCI Data'!AK111="","",'EDCI Data'!AK111)</f>
        <v/>
      </c>
      <c r="AQ111" s="237" t="str">
        <f>IF('EDCI Data'!AL111="","",'EDCI Data'!AL111)</f>
        <v/>
      </c>
      <c r="AR111" s="237" t="str">
        <f>IF('EDCI Data'!AM111="","",'EDCI Data'!AM111)</f>
        <v/>
      </c>
      <c r="AS111" s="237" t="str">
        <f>IF('EDCI Data'!AN111="","",'EDCI Data'!AN111)</f>
        <v/>
      </c>
      <c r="AT111" s="237" t="str">
        <f>IF('EDCI Data'!AO111="","",'EDCI Data'!AO111)</f>
        <v/>
      </c>
      <c r="AU111" s="237" t="str">
        <f>IF('EDCI Data'!AP111="","",'EDCI Data'!AP111)</f>
        <v/>
      </c>
      <c r="AV111" s="237" t="str">
        <f>IF('EDCI Data'!AQ111="","",'EDCI Data'!AQ111)</f>
        <v/>
      </c>
      <c r="AW111" s="237" t="str">
        <f>IF('EDCI Data'!AR111="","",'EDCI Data'!AR111)</f>
        <v/>
      </c>
      <c r="AX111" s="237" t="str">
        <f>IF('EDCI Data'!AS111="","",'EDCI Data'!AS111)</f>
        <v/>
      </c>
      <c r="AY111" s="237" t="str">
        <f>IF('EDCI Data'!AT111="","",'EDCI Data'!AT111)</f>
        <v/>
      </c>
      <c r="AZ111" s="237" t="str">
        <f>IF('EDCI Data'!AU111="","",'EDCI Data'!AU111)</f>
        <v/>
      </c>
      <c r="BA111" s="237" t="str">
        <f>IF('EDCI Data'!AV111="","",'EDCI Data'!AV111)</f>
        <v/>
      </c>
      <c r="BB111" s="245" t="str">
        <f>IF('EDCI Data'!AW111="","",'EDCI Data'!AW111)</f>
        <v/>
      </c>
      <c r="BC111" s="245" t="str">
        <f>IF('EDCI Data'!AX111="","",'EDCI Data'!AX111)</f>
        <v/>
      </c>
      <c r="BD111" s="246" t="str">
        <f t="shared" si="135"/>
        <v/>
      </c>
      <c r="BE111" s="247" t="str">
        <f>IF('EDCI Data'!AY111="","",'EDCI Data'!AY111)</f>
        <v/>
      </c>
      <c r="BF111" s="247" t="str">
        <f>IF('EDCI Data'!AZ111="","",'EDCI Data'!AZ111)</f>
        <v/>
      </c>
      <c r="BG111" s="247" t="str">
        <f>IF('EDCI Data'!BA111="","",'EDCI Data'!BA111)</f>
        <v/>
      </c>
      <c r="BH111" s="247" t="str">
        <f>IF('EDCI Data'!BB111="","",'EDCI Data'!BB111)</f>
        <v/>
      </c>
      <c r="BI111" s="247" t="str">
        <f>IF('EDCI Data'!BC111="","",'EDCI Data'!BC111)</f>
        <v/>
      </c>
      <c r="BJ111" s="247" t="str">
        <f>IF('EDCI Data'!BD111="","",'EDCI Data'!BD111)</f>
        <v/>
      </c>
      <c r="BK111" s="247" t="str">
        <f>IF('EDCI Data'!BE111="","",'EDCI Data'!BE111)</f>
        <v/>
      </c>
      <c r="BL111" s="247" t="str">
        <f>IF('EDCI Data'!BF111="","",'EDCI Data'!BF111)</f>
        <v/>
      </c>
      <c r="BM111" s="247" t="str">
        <f>IF('EDCI Data'!BG111="","",'EDCI Data'!BG111)</f>
        <v/>
      </c>
      <c r="BN111" s="248" t="str">
        <f>IF('EDCI Data'!BH111="","",'EDCI Data'!BH111)</f>
        <v/>
      </c>
      <c r="BO111" s="248" t="str">
        <f>IF('EDCI Data'!BI111="","",'EDCI Data'!BI111)</f>
        <v/>
      </c>
      <c r="BP111" s="249" t="str">
        <f>IF('EDCI Data'!BJ111="","",'EDCI Data'!BJ111)</f>
        <v/>
      </c>
      <c r="BQ111" s="248" t="str">
        <f>IF('EDCI Data'!BK111="","",'EDCI Data'!BK111)</f>
        <v/>
      </c>
      <c r="BR111" s="248" t="str">
        <f>IF('EDCI Data'!BL111="","",'EDCI Data'!BL111)</f>
        <v/>
      </c>
      <c r="BS111" s="250" t="str">
        <f>IF('EDCI Data'!BM111="","",'EDCI Data'!BM111)</f>
        <v/>
      </c>
      <c r="BT111" s="251" t="str">
        <f>IF('EDCI Data'!BN111="","",'EDCI Data'!BN111)</f>
        <v/>
      </c>
      <c r="BU111" s="246" t="str">
        <f>IF('EDCI Data'!BO111="","",'EDCI Data'!BO111)</f>
        <v/>
      </c>
      <c r="BV111" s="252">
        <f t="shared" si="136"/>
        <v>0</v>
      </c>
      <c r="BW111" s="252">
        <f t="shared" si="137"/>
        <v>0</v>
      </c>
      <c r="BX111" s="252">
        <f t="shared" si="138"/>
        <v>0</v>
      </c>
      <c r="BY111" s="252">
        <f t="shared" si="139"/>
        <v>0</v>
      </c>
      <c r="BZ111" t="str">
        <f t="shared" si="73"/>
        <v/>
      </c>
      <c r="CA111" s="253"/>
      <c r="CB111"/>
      <c r="CC111"/>
      <c r="CD111"/>
      <c r="CE111" t="str">
        <f t="shared" si="74"/>
        <v/>
      </c>
      <c r="CF111"/>
      <c r="CG111" t="str">
        <f t="shared" si="75"/>
        <v/>
      </c>
      <c r="CH111" t="str">
        <f t="shared" si="76"/>
        <v/>
      </c>
      <c r="CI111" t="str">
        <f t="shared" si="77"/>
        <v/>
      </c>
      <c r="CJ111" t="str">
        <f t="shared" si="78"/>
        <v/>
      </c>
      <c r="CK111"/>
      <c r="CL111"/>
      <c r="CM111" t="str">
        <f t="shared" si="79"/>
        <v/>
      </c>
      <c r="CN111" t="str">
        <f t="shared" si="80"/>
        <v/>
      </c>
      <c r="CO111" t="str">
        <f t="shared" si="81"/>
        <v/>
      </c>
      <c r="CP111" t="str">
        <f t="shared" si="82"/>
        <v/>
      </c>
      <c r="CQ111"/>
      <c r="CR111" t="str" cm="1">
        <f t="array" ref="CR111">IF(COUNTIFS($BZ$10:$BZ$259,$BZ111,$I$10:$I$259,$I111+1)&gt;0,IF(X111&lt;&gt;INDEX(Y$10:Y$259,MATCH(1,INDEX(($BZ111=$BZ$10:$BZ$259)*($I$10:$I$259=$I111+1),0,1),0)),"Number of FTEs in previous year do not align with Number of FTEs in current year across years, by definition these should be equal. Please check and update if required. "&amp;CHAR(10),""),"")</f>
        <v/>
      </c>
      <c r="CS111" t="str" cm="1">
        <f t="array" ref="CS111">IF(COUNTIFS($BZ$10:$BZ$259,$BZ111,$I$10:$I$259,$I111-1)&gt;0,IF(Y111&lt;&gt;INDEX(X$10:X$259,MATCH(1,INDEX(($BZ111=$BZ$10:$BZ$259)*($I$10:$I$259=$I111-1),0,1),0)),"Number of FTEs in previous year do not align with Number of FTEs in current year across years, by definition these should be equal. Please check and update if required. "&amp;CHAR(10),""),"")</f>
        <v/>
      </c>
      <c r="CT111" t="str">
        <f t="shared" si="83"/>
        <v/>
      </c>
      <c r="CU111" t="str">
        <f t="shared" si="84"/>
        <v/>
      </c>
      <c r="CV111"/>
      <c r="CW111" t="str">
        <f t="shared" si="85"/>
        <v/>
      </c>
      <c r="CX111"/>
      <c r="CY111" t="str">
        <f t="shared" si="86"/>
        <v/>
      </c>
      <c r="CZ111"/>
      <c r="DA111" t="str">
        <f t="shared" si="87"/>
        <v/>
      </c>
      <c r="DB111"/>
      <c r="DC111"/>
      <c r="DD111"/>
      <c r="DE111"/>
      <c r="DF111"/>
      <c r="DG111"/>
      <c r="DH111"/>
      <c r="DI111"/>
      <c r="DJ111"/>
      <c r="DK111"/>
      <c r="DL111"/>
      <c r="DM111"/>
      <c r="DN111"/>
      <c r="DO111"/>
      <c r="DP111"/>
      <c r="DQ111"/>
      <c r="DR111"/>
      <c r="DS111"/>
      <c r="DT111"/>
      <c r="DU111"/>
      <c r="DV111"/>
      <c r="DW111"/>
      <c r="DX111" t="str">
        <f t="shared" si="88"/>
        <v/>
      </c>
      <c r="DY111" t="str">
        <f t="shared" si="89"/>
        <v/>
      </c>
      <c r="DZ111" t="str">
        <f t="shared" si="90"/>
        <v/>
      </c>
      <c r="EA111" t="str">
        <f t="shared" si="91"/>
        <v/>
      </c>
      <c r="EB111" t="str">
        <f t="shared" si="92"/>
        <v/>
      </c>
      <c r="EC111" t="str">
        <f t="shared" si="93"/>
        <v/>
      </c>
      <c r="ED111" t="str">
        <f t="shared" si="94"/>
        <v/>
      </c>
      <c r="EE111" t="str">
        <f t="shared" si="95"/>
        <v/>
      </c>
      <c r="EF111" t="str">
        <f t="shared" si="96"/>
        <v/>
      </c>
      <c r="EG111" t="str">
        <f t="shared" si="97"/>
        <v/>
      </c>
      <c r="EH111" t="str">
        <f t="shared" si="98"/>
        <v/>
      </c>
      <c r="EI111" t="str">
        <f t="shared" si="99"/>
        <v/>
      </c>
      <c r="EJ111"/>
      <c r="EK111"/>
      <c r="EL111"/>
      <c r="EM111"/>
      <c r="EN111"/>
      <c r="EO111"/>
      <c r="EP111"/>
      <c r="EQ111" t="str">
        <f t="shared" si="100"/>
        <v/>
      </c>
      <c r="ER111" t="str">
        <f t="shared" si="101"/>
        <v/>
      </c>
      <c r="ES111" t="str">
        <f t="shared" si="102"/>
        <v/>
      </c>
      <c r="ET111"/>
      <c r="EU111" t="str">
        <f t="shared" si="103"/>
        <v/>
      </c>
      <c r="EV111"/>
      <c r="EW111" t="str">
        <f t="shared" si="104"/>
        <v/>
      </c>
      <c r="EX111"/>
      <c r="EY111" t="str">
        <f t="shared" si="105"/>
        <v/>
      </c>
      <c r="EZ111"/>
      <c r="FA111"/>
      <c r="FB111"/>
      <c r="FC111"/>
      <c r="FD111"/>
      <c r="FE111"/>
      <c r="FF111"/>
      <c r="FG111"/>
      <c r="FH111"/>
      <c r="FI111"/>
      <c r="FJ111"/>
      <c r="FK111"/>
      <c r="FL111"/>
      <c r="FM111"/>
      <c r="FN111"/>
      <c r="FO111"/>
      <c r="FP111"/>
      <c r="FQ111"/>
      <c r="FR111"/>
      <c r="FS111"/>
      <c r="FT111"/>
      <c r="FU111"/>
      <c r="FV111" t="str">
        <f t="shared" si="106"/>
        <v/>
      </c>
      <c r="FW111" t="str">
        <f t="shared" si="107"/>
        <v/>
      </c>
      <c r="FX111"/>
      <c r="FY111" t="str">
        <f t="shared" si="108"/>
        <v/>
      </c>
      <c r="FZ111" t="str">
        <f t="shared" si="109"/>
        <v/>
      </c>
      <c r="GA111" t="str">
        <f t="shared" si="110"/>
        <v/>
      </c>
      <c r="GB111" t="str">
        <f t="shared" si="111"/>
        <v/>
      </c>
      <c r="GC111" t="str">
        <f t="shared" si="112"/>
        <v/>
      </c>
      <c r="GD111" t="str">
        <f t="shared" si="113"/>
        <v/>
      </c>
      <c r="GE111" t="str">
        <f t="shared" si="114"/>
        <v/>
      </c>
      <c r="GF111" t="str">
        <f t="shared" si="115"/>
        <v/>
      </c>
      <c r="GG111" t="str">
        <f t="shared" si="116"/>
        <v/>
      </c>
      <c r="GH111"/>
      <c r="GI111"/>
      <c r="GJ111"/>
      <c r="GK111"/>
      <c r="GL111"/>
      <c r="GM111"/>
      <c r="GN111"/>
      <c r="GO111"/>
      <c r="GP111" t="str">
        <f t="shared" si="117"/>
        <v/>
      </c>
      <c r="GQ111" t="str">
        <f t="shared" si="118"/>
        <v/>
      </c>
      <c r="GR111"/>
      <c r="GS111" t="str">
        <f t="shared" si="119"/>
        <v/>
      </c>
      <c r="GT111"/>
      <c r="GU111" t="str">
        <f t="shared" si="120"/>
        <v/>
      </c>
      <c r="GV111"/>
      <c r="GW111" t="str">
        <f t="shared" si="121"/>
        <v/>
      </c>
      <c r="GX111"/>
      <c r="GY111"/>
      <c r="GZ111"/>
      <c r="HA111"/>
      <c r="HB111"/>
      <c r="HC111"/>
      <c r="HD111"/>
      <c r="HE111"/>
      <c r="HF111"/>
      <c r="HG111"/>
      <c r="HH111"/>
      <c r="HI111"/>
      <c r="HJ111"/>
      <c r="HK111"/>
      <c r="HL111"/>
      <c r="HM111"/>
      <c r="HN111"/>
      <c r="HO111"/>
      <c r="HP111"/>
      <c r="HQ111"/>
      <c r="HR111"/>
      <c r="HS111"/>
      <c r="HT111" t="str">
        <f t="shared" si="122"/>
        <v/>
      </c>
      <c r="HU111" t="str">
        <f t="shared" si="123"/>
        <v/>
      </c>
      <c r="HV111"/>
      <c r="HW111"/>
      <c r="HX111"/>
      <c r="HY111"/>
      <c r="HZ111"/>
      <c r="IA111"/>
      <c r="IB111"/>
      <c r="IC111"/>
      <c r="ID111"/>
      <c r="IE111" t="str">
        <f t="shared" si="124"/>
        <v/>
      </c>
      <c r="IF111"/>
      <c r="IG111"/>
      <c r="IH111"/>
      <c r="II111"/>
      <c r="IJ111"/>
      <c r="IK111"/>
      <c r="IL111"/>
      <c r="IM111"/>
      <c r="IN111"/>
      <c r="IO111"/>
      <c r="IP111"/>
      <c r="IQ111" t="str">
        <f t="shared" si="125"/>
        <v/>
      </c>
      <c r="IR111"/>
      <c r="IS111" t="str">
        <f t="shared" si="126"/>
        <v/>
      </c>
      <c r="IT111"/>
      <c r="IU111" t="str">
        <f t="shared" si="127"/>
        <v/>
      </c>
      <c r="IV111"/>
      <c r="IW111"/>
      <c r="IX111"/>
      <c r="IY111"/>
      <c r="IZ111"/>
      <c r="JA111"/>
      <c r="JB111"/>
      <c r="JC111"/>
      <c r="JD111"/>
      <c r="JE111"/>
      <c r="JF111"/>
      <c r="JG111"/>
      <c r="JH111"/>
      <c r="JI111"/>
      <c r="JJ111"/>
      <c r="JK111"/>
      <c r="JL111"/>
      <c r="JM111"/>
      <c r="JN111"/>
      <c r="JO111"/>
      <c r="JP111"/>
      <c r="JQ111"/>
      <c r="JR111" t="str">
        <f t="shared" si="128"/>
        <v/>
      </c>
      <c r="JS111" t="str">
        <f t="shared" si="129"/>
        <v/>
      </c>
      <c r="JT111"/>
      <c r="JU111"/>
      <c r="JV111"/>
      <c r="JW111"/>
      <c r="JX111"/>
      <c r="JY111"/>
      <c r="JZ111"/>
      <c r="KA111"/>
      <c r="KB111"/>
      <c r="KC111" t="str">
        <f t="shared" si="130"/>
        <v/>
      </c>
      <c r="KD111"/>
      <c r="KE111"/>
      <c r="KF111"/>
      <c r="KG111"/>
      <c r="KH111"/>
      <c r="KI111"/>
      <c r="KJ111"/>
      <c r="KK111"/>
      <c r="KL111" t="str">
        <f>IF(CT111=1,KL$8&amp;IF(SUM(CU111:$EQ111)=0,"",", "),"")</f>
        <v/>
      </c>
      <c r="KM111" t="str">
        <f>IF(CU111=1,KM$8&amp;IF(SUM(CV111:$EQ111)=0,"",", "),"")</f>
        <v/>
      </c>
      <c r="KN111" t="str">
        <f>IF(CV111=1,KN$8&amp;IF(SUM(CW111:$EQ111)=0,"",", "),"")</f>
        <v/>
      </c>
      <c r="KO111" t="str">
        <f>IF(CW111=1,KO$8&amp;IF(SUM(CX111:$EQ111)=0,"",", "),"")</f>
        <v/>
      </c>
      <c r="KP111" t="str">
        <f>IF(CX111=1,KP$8&amp;IF(SUM(CY111:$EQ111)=0,"",", "),"")</f>
        <v/>
      </c>
      <c r="KQ111" t="str">
        <f>IF(CY111=1,KQ$8&amp;IF(SUM(CZ111:$EQ111)=0,"",", "),"")</f>
        <v/>
      </c>
      <c r="KR111" t="str">
        <f>IF(CZ111=1,KR$8&amp;IF(SUM(DA111:$EQ111)=0,"",", "),"")</f>
        <v/>
      </c>
      <c r="KS111" t="str">
        <f>IF(DA111=1,KS$8&amp;IF(SUM(DB111:$EQ111)=0,"",", "),"")</f>
        <v/>
      </c>
      <c r="KT111" t="str">
        <f>IF(DB111=1,KT$8&amp;IF(SUM(DC111:$EQ111)=0,"",", "),"")</f>
        <v/>
      </c>
      <c r="KU111" t="str">
        <f>IF(DC111=1,KU$8&amp;IF(SUM(DD111:$EQ111)=0,"",", "),"")</f>
        <v/>
      </c>
      <c r="KV111" t="str">
        <f>IF(DD111=1,KV$8&amp;IF(SUM(DE111:$EQ111)=0,"",", "),"")</f>
        <v/>
      </c>
      <c r="KW111" t="str">
        <f>IF(DE111=1,KW$8&amp;IF(SUM(DF111:$EQ111)=0,"",", "),"")</f>
        <v/>
      </c>
      <c r="KX111" t="str">
        <f>IF(DF111=1,KX$8&amp;IF(SUM(DG111:$EQ111)=0,"",", "),"")</f>
        <v/>
      </c>
      <c r="KY111" t="str">
        <f>IF(DG111=1,KY$8&amp;IF(SUM(DH111:$EQ111)=0,"",", "),"")</f>
        <v/>
      </c>
      <c r="KZ111" t="str">
        <f>IF(DH111=1,KZ$8&amp;IF(SUM(DI111:$EQ111)=0,"",", "),"")</f>
        <v/>
      </c>
      <c r="LA111" t="str">
        <f>IF(DI111=1,LA$8&amp;IF(SUM(DJ111:$EQ111)=0,"",", "),"")</f>
        <v/>
      </c>
      <c r="LB111" t="str">
        <f>IF(DJ111=1,LB$8&amp;IF(SUM(DK111:$EQ111)=0,"",", "),"")</f>
        <v/>
      </c>
      <c r="LC111" t="str">
        <f>IF(DK111=1,LC$8&amp;IF(SUM(DL111:$EQ111)=0,"",", "),"")</f>
        <v/>
      </c>
      <c r="LD111" t="str">
        <f>IF(DL111=1,LD$8&amp;IF(SUM(DM111:$EQ111)=0,"",", "),"")</f>
        <v/>
      </c>
      <c r="LE111" t="str">
        <f>IF(DM111=1,LE$8&amp;IF(SUM(DN111:$EQ111)=0,"",", "),"")</f>
        <v/>
      </c>
      <c r="LF111" t="str">
        <f>IF(DN111=1,LF$8&amp;IF(SUM(DO111:$EQ111)=0,"",", "),"")</f>
        <v/>
      </c>
      <c r="LG111" t="str">
        <f>IF(DO111=1,LG$8&amp;IF(SUM(DP111:$EQ111)=0,"",", "),"")</f>
        <v/>
      </c>
      <c r="LH111" t="str">
        <f>IF(DP111=1,LH$8&amp;IF(SUM(DQ111:$EQ111)=0,"",", "),"")</f>
        <v/>
      </c>
      <c r="LI111" t="str">
        <f>IF(DQ111=1,LI$8&amp;IF(SUM(DR111:$EQ111)=0,"",", "),"")</f>
        <v/>
      </c>
      <c r="LJ111" t="str">
        <f>IF(DR111=1,LJ$8&amp;IF(SUM(DS111:$EQ111)=0,"",", "),"")</f>
        <v/>
      </c>
      <c r="LK111" t="str">
        <f>IF(DS111=1,LK$8&amp;IF(SUM(DT111:$EQ111)=0,"",", "),"")</f>
        <v/>
      </c>
      <c r="LL111" t="str">
        <f>IF(DT111=1,LL$8&amp;IF(SUM(DU111:$EQ111)=0,"",", "),"")</f>
        <v/>
      </c>
      <c r="LM111" t="str">
        <f>IF(DU111=1,LM$8&amp;IF(SUM(DV111:$EQ111)=0,"",", "),"")</f>
        <v/>
      </c>
      <c r="LN111" t="str">
        <f>IF(DV111=1,LN$8&amp;IF(SUM(DW111:$EQ111)=0,"",", "),"")</f>
        <v/>
      </c>
      <c r="LO111" t="str">
        <f>IF(DW111=1,LO$8&amp;IF(SUM(DX111:$EQ111)=0,"",", "),"")</f>
        <v/>
      </c>
      <c r="LP111" t="str">
        <f>IF(DX111=1,LP$8&amp;IF(SUM(DY111:$EQ111)=0,"",", "),"")</f>
        <v/>
      </c>
      <c r="LQ111" t="str">
        <f>IF(DY111=1,LQ$8&amp;IF(SUM(DZ111:$EQ111)=0,"",", "),"")</f>
        <v/>
      </c>
      <c r="LR111" t="str">
        <f>IF(DZ111=1,LR$8&amp;IF(SUM(EA111:$EQ111)=0,"",", "),"")</f>
        <v/>
      </c>
      <c r="LS111" t="str">
        <f>IF(EA111=1,LS$8&amp;IF(SUM(EB111:$EQ111)=0,"",", "),"")</f>
        <v/>
      </c>
      <c r="LT111" t="str">
        <f>IF(EB111=1,LT$8&amp;IF(SUM(EC111:$EQ111)=0,"",", "),"")</f>
        <v/>
      </c>
      <c r="LU111" t="str">
        <f>IF(EC111=1,LU$8&amp;IF(SUM(ED111:$EQ111)=0,"",", "),"")</f>
        <v/>
      </c>
      <c r="LV111" t="str">
        <f>IF(ED111=1,LV$8&amp;IF(SUM(EE111:$EQ111)=0,"",", "),"")</f>
        <v/>
      </c>
      <c r="LW111" t="str">
        <f>IF(EE111=1,LW$8&amp;IF(SUM(EF111:$EQ111)=0,"",", "),"")</f>
        <v/>
      </c>
      <c r="LX111" t="str">
        <f>IF(EF111=1,LX$8&amp;IF(SUM(EG111:$EQ111)=0,"",", "),"")</f>
        <v/>
      </c>
      <c r="LY111" t="str">
        <f>IF(EG111=1,LY$8&amp;IF(SUM(EH111:$EQ111)=0,"",", "),"")</f>
        <v/>
      </c>
      <c r="LZ111" t="str">
        <f>IF(EH111=1,LZ$8&amp;IF(SUM(EI111:$EQ111)=0,"",", "),"")</f>
        <v/>
      </c>
      <c r="MA111" t="str">
        <f>IF(EI111=1,MA$8&amp;IF(SUM(EJ111:$EQ111)=0,"",", "),"")</f>
        <v/>
      </c>
      <c r="MB111" t="str">
        <f>IF(EJ111=1,MB$8&amp;IF(SUM(EK111:$EQ111)=0,"",", "),"")</f>
        <v/>
      </c>
      <c r="MC111" t="str">
        <f>IF(EK111=1,MC$8&amp;IF(SUM(EL111:$EQ111)=0,"",", "),"")</f>
        <v/>
      </c>
      <c r="MD111" t="str">
        <f>IF(EL111=1,MD$8&amp;IF(SUM(EM111:$EQ111)=0,"",", "),"")</f>
        <v/>
      </c>
      <c r="ME111" t="str">
        <f>IF(EM111=1,ME$8&amp;IF(SUM(EN111:$EQ111)=0,"",", "),"")</f>
        <v/>
      </c>
      <c r="MF111" t="str">
        <f>IF(EN111=1,MF$8&amp;IF(SUM(EO111:$EQ111)=0,"",", "),"")</f>
        <v/>
      </c>
      <c r="MG111" t="str">
        <f>IF(EO111=1,MG$8&amp;IF(SUM(EP111:$EQ111)=0,"",", "),"")</f>
        <v/>
      </c>
      <c r="MH111" t="str">
        <f>IF(EP111=1,MH$8&amp;IF(SUM(EQ111:$EQ111)=0,"",", "),"")</f>
        <v/>
      </c>
      <c r="MI111" t="str">
        <f t="shared" si="140"/>
        <v/>
      </c>
      <c r="MJ111" t="str">
        <f>IF(ER111=1,MJ$8&amp;IF(SUM(ES111:$GO111)=0,"",", "),"")</f>
        <v/>
      </c>
      <c r="MK111" t="str">
        <f>IF(ES111=1,MK$8&amp;IF(SUM(ET111:$GO111)=0,"",", "),"")</f>
        <v/>
      </c>
      <c r="ML111" t="str">
        <f>IF(ET111=1,ML$8&amp;IF(SUM(EU111:$GO111)=0,"",", "),"")</f>
        <v/>
      </c>
      <c r="MM111" t="str">
        <f>IF(EU111=1,MM$8&amp;IF(SUM(EV111:$GO111)=0,"",", "),"")</f>
        <v/>
      </c>
      <c r="MN111" t="str">
        <f>IF(EV111=1,MN$8&amp;IF(SUM(EW111:$GO111)=0,"",", "),"")</f>
        <v/>
      </c>
      <c r="MO111" t="str">
        <f>IF(EW111=1,MO$8&amp;IF(SUM(EX111:$GO111)=0,"",", "),"")</f>
        <v/>
      </c>
      <c r="MP111" t="str">
        <f>IF(EX111=1,MP$8&amp;IF(SUM(EY111:$GO111)=0,"",", "),"")</f>
        <v/>
      </c>
      <c r="MQ111" t="str">
        <f>IF(EY111=1,MQ$8&amp;IF(SUM(EZ111:$GO111)=0,"",", "),"")</f>
        <v/>
      </c>
      <c r="MR111" t="str">
        <f>IF(EZ111=1,MR$8&amp;IF(SUM(FA111:$GO111)=0,"",", "),"")</f>
        <v/>
      </c>
      <c r="MS111" t="str">
        <f>IF(FA111=1,MS$8&amp;IF(SUM(FB111:$GO111)=0,"",", "),"")</f>
        <v/>
      </c>
      <c r="MT111" t="str">
        <f>IF(FB111=1,MT$8&amp;IF(SUM(FC111:$GO111)=0,"",", "),"")</f>
        <v/>
      </c>
      <c r="MU111" t="str">
        <f>IF(FC111=1,MU$8&amp;IF(SUM(FD111:$GO111)=0,"",", "),"")</f>
        <v/>
      </c>
      <c r="MV111" t="str">
        <f>IF(FD111=1,MV$8&amp;IF(SUM(FE111:$GO111)=0,"",", "),"")</f>
        <v/>
      </c>
      <c r="MW111" t="str">
        <f>IF(FE111=1,MW$8&amp;IF(SUM(FF111:$GO111)=0,"",", "),"")</f>
        <v/>
      </c>
      <c r="MX111" t="str">
        <f>IF(FF111=1,MX$8&amp;IF(SUM(FG111:$GO111)=0,"",", "),"")</f>
        <v/>
      </c>
      <c r="MY111" t="str">
        <f>IF(FG111=1,MY$8&amp;IF(SUM(FH111:$GO111)=0,"",", "),"")</f>
        <v/>
      </c>
      <c r="MZ111" t="str">
        <f>IF(FH111=1,MZ$8&amp;IF(SUM(FI111:$GO111)=0,"",", "),"")</f>
        <v/>
      </c>
      <c r="NA111" t="str">
        <f>IF(FI111=1,NA$8&amp;IF(SUM(FJ111:$GO111)=0,"",", "),"")</f>
        <v/>
      </c>
      <c r="NB111" t="str">
        <f>IF(FJ111=1,NB$8&amp;IF(SUM(FK111:$GO111)=0,"",", "),"")</f>
        <v/>
      </c>
      <c r="NC111" t="str">
        <f>IF(FK111=1,NC$8&amp;IF(SUM(FL111:$GO111)=0,"",", "),"")</f>
        <v/>
      </c>
      <c r="ND111" t="str">
        <f>IF(FL111=1,ND$8&amp;IF(SUM(FM111:$GO111)=0,"",", "),"")</f>
        <v/>
      </c>
      <c r="NE111" t="str">
        <f>IF(FM111=1,NE$8&amp;IF(SUM(FN111:$GO111)=0,"",", "),"")</f>
        <v/>
      </c>
      <c r="NF111" t="str">
        <f>IF(FN111=1,NF$8&amp;IF(SUM(FO111:$GO111)=0,"",", "),"")</f>
        <v/>
      </c>
      <c r="NG111" t="str">
        <f>IF(FO111=1,NG$8&amp;IF(SUM(FP111:$GO111)=0,"",", "),"")</f>
        <v/>
      </c>
      <c r="NH111" t="str">
        <f>IF(FP111=1,NH$8&amp;IF(SUM(FQ111:$GO111)=0,"",", "),"")</f>
        <v/>
      </c>
      <c r="NI111" t="str">
        <f>IF(FQ111=1,NI$8&amp;IF(SUM(FR111:$GO111)=0,"",", "),"")</f>
        <v/>
      </c>
      <c r="NJ111" t="str">
        <f>IF(FR111=1,NJ$8&amp;IF(SUM(FS111:$GO111)=0,"",", "),"")</f>
        <v/>
      </c>
      <c r="NK111" t="str">
        <f>IF(FS111=1,NK$8&amp;IF(SUM(FT111:$GO111)=0,"",", "),"")</f>
        <v/>
      </c>
      <c r="NL111" t="str">
        <f>IF(FT111=1,NL$8&amp;IF(SUM(FU111:$GO111)=0,"",", "),"")</f>
        <v/>
      </c>
      <c r="NM111" t="str">
        <f>IF(FU111=1,NM$8&amp;IF(SUM(FV111:$GO111)=0,"",", "),"")</f>
        <v/>
      </c>
      <c r="NN111" t="str">
        <f>IF(FV111=1,NN$8&amp;IF(SUM(FW111:$GO111)=0,"",", "),"")</f>
        <v/>
      </c>
      <c r="NO111" t="str">
        <f>IF(FW111=1,NO$8&amp;IF(SUM(FX111:$GO111)=0,"",", "),"")</f>
        <v/>
      </c>
      <c r="NP111" t="str">
        <f>IF(FX111=1,NP$8&amp;IF(SUM(FY111:$GO111)=0,"",", "),"")</f>
        <v/>
      </c>
      <c r="NQ111" t="str">
        <f>IF(FY111=1,NQ$8&amp;IF(SUM(FZ111:$GO111)=0,"",", "),"")</f>
        <v/>
      </c>
      <c r="NR111" t="str">
        <f>IF(FZ111=1,NR$8&amp;IF(SUM(GA111:$GO111)=0,"",", "),"")</f>
        <v/>
      </c>
      <c r="NS111" t="str">
        <f>IF(GA111=1,NS$8&amp;IF(SUM(GB111:$GO111)=0,"",", "),"")</f>
        <v/>
      </c>
      <c r="NT111" t="str">
        <f>IF(GB111=1,NT$8&amp;IF(SUM(GC111:$GO111)=0,"",", "),"")</f>
        <v/>
      </c>
      <c r="NU111" t="str">
        <f>IF(GC111=1,NU$8&amp;IF(SUM(GD111:$GO111)=0,"",", "),"")</f>
        <v/>
      </c>
      <c r="NV111" t="str">
        <f>IF(GD111=1,NV$8&amp;IF(SUM(GE111:$GO111)=0,"",", "),"")</f>
        <v/>
      </c>
      <c r="NW111" t="str">
        <f>IF(GE111=1,NW$8&amp;IF(SUM(GF111:$GO111)=0,"",", "),"")</f>
        <v/>
      </c>
      <c r="NX111" t="str">
        <f>IF(GF111=1,NX$8&amp;IF(SUM(GG111:$GO111)=0,"",", "),"")</f>
        <v/>
      </c>
      <c r="NY111" t="str">
        <f>IF(GG111=1,NY$8&amp;IF(SUM(GH111:$GO111)=0,"",", "),"")</f>
        <v/>
      </c>
      <c r="NZ111" t="str">
        <f>IF(GH111=1,NZ$8&amp;IF(SUM(GI111:$GO111)=0,"",", "),"")</f>
        <v/>
      </c>
      <c r="OA111" t="str">
        <f>IF(GI111=1,OA$8&amp;IF(SUM(GJ111:$GO111)=0,"",", "),"")</f>
        <v/>
      </c>
      <c r="OB111" t="str">
        <f>IF(GJ111=1,OB$8&amp;IF(SUM(GK111:$GO111)=0,"",", "),"")</f>
        <v/>
      </c>
      <c r="OC111" t="str">
        <f>IF(GK111=1,OC$8&amp;IF(SUM(GL111:$GO111)=0,"",", "),"")</f>
        <v/>
      </c>
      <c r="OD111" t="str">
        <f>IF(GL111=1,OD$8&amp;IF(SUM(GM111:$GO111)=0,"",", "),"")</f>
        <v/>
      </c>
      <c r="OE111" t="str">
        <f>IF(GM111=1,OE$8&amp;IF(SUM(GN111:$GO111)=0,"",", "),"")</f>
        <v/>
      </c>
      <c r="OF111" t="str">
        <f>IF(GN111=1,OF$8&amp;IF(SUM(GO111:$GO111)=0,"",", "),"")</f>
        <v/>
      </c>
      <c r="OG111" t="str">
        <f t="shared" si="141"/>
        <v/>
      </c>
      <c r="OH111" t="str">
        <f>IF(GP111=1,OH$8&amp;IF(SUM(GQ111:$IM111)=0,"",", "),"")</f>
        <v/>
      </c>
      <c r="OI111" t="str">
        <f>IF(GQ111=1,OI$8&amp;IF(SUM(GR111:$IM111)=0,"",", "),"")</f>
        <v/>
      </c>
      <c r="OJ111" t="str">
        <f>IF(GR111=1,OJ$8&amp;IF(SUM(GS111:$IM111)=0,"",", "),"")</f>
        <v/>
      </c>
      <c r="OK111" t="str">
        <f>IF(GS111=1,OK$8&amp;IF(SUM(GT111:$IM111)=0,"",", "),"")</f>
        <v/>
      </c>
      <c r="OL111" t="str">
        <f>IF(GT111=1,OL$8&amp;IF(SUM(GU111:$IM111)=0,"",", "),"")</f>
        <v/>
      </c>
      <c r="OM111" t="str">
        <f>IF(GU111=1,OM$8&amp;IF(SUM(GV111:$IM111)=0,"",", "),"")</f>
        <v/>
      </c>
      <c r="ON111" t="str">
        <f>IF(GV111=1,ON$8&amp;IF(SUM(GW111:$IM111)=0,"",", "),"")</f>
        <v/>
      </c>
      <c r="OO111" t="str">
        <f>IF(GW111=1,OO$8&amp;IF(SUM(GX111:$IM111)=0,"",", "),"")</f>
        <v/>
      </c>
      <c r="OP111" t="str">
        <f>IF(GX111=1,OP$8&amp;IF(SUM(GY111:$IM111)=0,"",", "),"")</f>
        <v/>
      </c>
      <c r="OQ111" t="str">
        <f>IF(GY111=1,OQ$8&amp;IF(SUM(GZ111:$IM111)=0,"",", "),"")</f>
        <v/>
      </c>
      <c r="OR111" t="str">
        <f>IF(GZ111=1,OR$8&amp;IF(SUM(HA111:$IM111)=0,"",", "),"")</f>
        <v/>
      </c>
      <c r="OS111" t="str">
        <f>IF(HA111=1,OS$8&amp;IF(SUM(HB111:$IM111)=0,"",", "),"")</f>
        <v/>
      </c>
      <c r="OT111" t="str">
        <f>IF(HB111=1,OT$8&amp;IF(SUM(HC111:$IM111)=0,"",", "),"")</f>
        <v/>
      </c>
      <c r="OU111" t="str">
        <f>IF(HC111=1,OU$8&amp;IF(SUM(HD111:$IM111)=0,"",", "),"")</f>
        <v/>
      </c>
      <c r="OV111" t="str">
        <f>IF(HD111=1,OV$8&amp;IF(SUM(HE111:$IM111)=0,"",", "),"")</f>
        <v/>
      </c>
      <c r="OW111" t="str">
        <f>IF(HE111=1,OW$8&amp;IF(SUM(HF111:$IM111)=0,"",", "),"")</f>
        <v/>
      </c>
      <c r="OX111" t="str">
        <f>IF(HF111=1,OX$8&amp;IF(SUM(HG111:$IM111)=0,"",", "),"")</f>
        <v/>
      </c>
      <c r="OY111" t="str">
        <f>IF(HG111=1,OY$8&amp;IF(SUM(HH111:$IM111)=0,"",", "),"")</f>
        <v/>
      </c>
      <c r="OZ111" t="str">
        <f>IF(HH111=1,OZ$8&amp;IF(SUM(HI111:$IM111)=0,"",", "),"")</f>
        <v/>
      </c>
      <c r="PA111" t="str">
        <f>IF(HI111=1,PA$8&amp;IF(SUM(HJ111:$IM111)=0,"",", "),"")</f>
        <v/>
      </c>
      <c r="PB111" t="str">
        <f>IF(HJ111=1,PB$8&amp;IF(SUM(HK111:$IM111)=0,"",", "),"")</f>
        <v/>
      </c>
      <c r="PC111" t="str">
        <f>IF(HK111=1,PC$8&amp;IF(SUM(HL111:$IM111)=0,"",", "),"")</f>
        <v/>
      </c>
      <c r="PD111" t="str">
        <f>IF(HL111=1,PD$8&amp;IF(SUM(HM111:$IM111)=0,"",", "),"")</f>
        <v/>
      </c>
      <c r="PE111" t="str">
        <f>IF(HM111=1,PE$8&amp;IF(SUM(HN111:$IM111)=0,"",", "),"")</f>
        <v/>
      </c>
      <c r="PF111" t="str">
        <f>IF(HN111=1,PF$8&amp;IF(SUM(HO111:$IM111)=0,"",", "),"")</f>
        <v/>
      </c>
      <c r="PG111" t="str">
        <f>IF(HO111=1,PG$8&amp;IF(SUM(HP111:$IM111)=0,"",", "),"")</f>
        <v/>
      </c>
      <c r="PH111" t="str">
        <f>IF(HP111=1,PH$8&amp;IF(SUM(HQ111:$IM111)=0,"",", "),"")</f>
        <v/>
      </c>
      <c r="PI111" t="str">
        <f>IF(HQ111=1,PI$8&amp;IF(SUM(HR111:$IM111)=0,"",", "),"")</f>
        <v/>
      </c>
      <c r="PJ111" t="str">
        <f>IF(HR111=1,PJ$8&amp;IF(SUM(HS111:$IM111)=0,"",", "),"")</f>
        <v/>
      </c>
      <c r="PK111" t="str">
        <f>IF(HS111=1,PK$8&amp;IF(SUM(HT111:$IM111)=0,"",", "),"")</f>
        <v/>
      </c>
      <c r="PL111" t="str">
        <f>IF(HT111=1,PL$8&amp;IF(SUM(HU111:$IM111)=0,"",", "),"")</f>
        <v/>
      </c>
      <c r="PM111" t="str">
        <f>IF(HU111=1,PM$8&amp;IF(SUM(HV111:$IM111)=0,"",", "),"")</f>
        <v/>
      </c>
      <c r="PN111" t="str">
        <f>IF(HV111=1,PN$8&amp;IF(SUM(HW111:$IM111)=0,"",", "),"")</f>
        <v/>
      </c>
      <c r="PO111" t="str">
        <f>IF(HW111=1,PO$8&amp;IF(SUM(HX111:$IM111)=0,"",", "),"")</f>
        <v/>
      </c>
      <c r="PP111" t="str">
        <f>IF(HX111=1,PP$8&amp;IF(SUM(HY111:$IM111)=0,"",", "),"")</f>
        <v/>
      </c>
      <c r="PQ111" t="str">
        <f>IF(HY111=1,PQ$8&amp;IF(SUM(HZ111:$IM111)=0,"",", "),"")</f>
        <v/>
      </c>
      <c r="PR111" t="str">
        <f>IF(HZ111=1,PR$8&amp;IF(SUM(IA111:$IM111)=0,"",", "),"")</f>
        <v/>
      </c>
      <c r="PS111" t="str">
        <f>IF(IA111=1,PS$8&amp;IF(SUM(IB111:$IM111)=0,"",", "),"")</f>
        <v/>
      </c>
      <c r="PT111" t="str">
        <f>IF(IB111=1,PT$8&amp;IF(SUM(IC111:$IM111)=0,"",", "),"")</f>
        <v/>
      </c>
      <c r="PU111" t="str">
        <f>IF(IC111=1,PU$8&amp;IF(SUM(ID111:$IM111)=0,"",", "),"")</f>
        <v/>
      </c>
      <c r="PV111" t="str">
        <f>IF(ID111=1,PV$8&amp;IF(SUM(IE111:$IM111)=0,"",", "),"")</f>
        <v/>
      </c>
      <c r="PW111" t="str">
        <f>IF(IE111=1,PW$8&amp;IF(SUM(IF111:$IM111)=0,"",", "),"")</f>
        <v/>
      </c>
      <c r="PX111" t="str">
        <f>IF(IF111=1,PX$8&amp;IF(SUM(IG111:$IM111)=0,"",", "),"")</f>
        <v/>
      </c>
      <c r="PY111" t="str">
        <f>IF(IG111=1,PY$8&amp;IF(SUM(IH111:$IM111)=0,"",", "),"")</f>
        <v/>
      </c>
      <c r="PZ111" t="str">
        <f>IF(IH111=1,PZ$8&amp;IF(SUM(II111:$IM111)=0,"",", "),"")</f>
        <v/>
      </c>
      <c r="QA111" t="str">
        <f>IF(II111=1,QA$8&amp;IF(SUM(IJ111:$IM111)=0,"",", "),"")</f>
        <v/>
      </c>
      <c r="QB111" t="str">
        <f>IF(IJ111=1,QB$8&amp;IF(SUM(IK111:$IM111)=0,"",", "),"")</f>
        <v/>
      </c>
      <c r="QC111" t="str">
        <f>IF(IK111=1,QC$8&amp;IF(SUM(IL111:$IM111)=0,"",", "),"")</f>
        <v/>
      </c>
      <c r="QD111" t="str">
        <f>IF(IL111=1,QD$8&amp;IF(SUM(IM111:$IM111)=0,"",", "),"")</f>
        <v/>
      </c>
      <c r="QE111" t="str">
        <f t="shared" si="142"/>
        <v/>
      </c>
      <c r="QF111" t="str">
        <f>IF(IN111=1,QF$8&amp;IF(SUM(IO111:$KK111)=0,"",", "),"")</f>
        <v/>
      </c>
      <c r="QG111" t="str">
        <f>IF(IO111=1,QG$8&amp;IF(SUM(IP111:$KK111)=0,"",", "),"")</f>
        <v/>
      </c>
      <c r="QH111" t="str">
        <f>IF(IP111=1,QH$8&amp;IF(SUM(IQ111:$KK111)=0,"",", "),"")</f>
        <v/>
      </c>
      <c r="QI111" t="str">
        <f>IF(IQ111=1,QI$8&amp;IF(SUM(IR111:$KK111)=0,"",", "),"")</f>
        <v/>
      </c>
      <c r="QJ111" t="str">
        <f>IF(IR111=1,QJ$8&amp;IF(SUM(IS111:$KK111)=0,"",", "),"")</f>
        <v/>
      </c>
      <c r="QK111" t="str">
        <f>IF(IS111=1,QK$8&amp;IF(SUM(IT111:$KK111)=0,"",", "),"")</f>
        <v/>
      </c>
      <c r="QL111" t="str">
        <f>IF(IT111=1,QL$8&amp;IF(SUM(IU111:$KK111)=0,"",", "),"")</f>
        <v/>
      </c>
      <c r="QM111" t="str">
        <f>IF(IU111=1,QM$8&amp;IF(SUM(IV111:$KK111)=0,"",", "),"")</f>
        <v/>
      </c>
      <c r="QN111" t="str">
        <f>IF(IV111=1,QN$8&amp;IF(SUM(IW111:$KK111)=0,"",", "),"")</f>
        <v/>
      </c>
      <c r="QO111" t="str">
        <f>IF(IW111=1,QO$8&amp;IF(SUM(IX111:$KK111)=0,"",", "),"")</f>
        <v/>
      </c>
      <c r="QP111" t="str">
        <f>IF(IX111=1,QP$8&amp;IF(SUM(IY111:$KK111)=0,"",", "),"")</f>
        <v/>
      </c>
      <c r="QQ111" t="str">
        <f>IF(IY111=1,QQ$8&amp;IF(SUM(IZ111:$KK111)=0,"",", "),"")</f>
        <v/>
      </c>
      <c r="QR111" t="str">
        <f>IF(IZ111=1,QR$8&amp;IF(SUM(JA111:$KK111)=0,"",", "),"")</f>
        <v/>
      </c>
      <c r="QS111" t="str">
        <f>IF(JA111=1,QS$8&amp;IF(SUM(JB111:$KK111)=0,"",", "),"")</f>
        <v/>
      </c>
      <c r="QT111" t="str">
        <f>IF(JB111=1,QT$8&amp;IF(SUM(JC111:$KK111)=0,"",", "),"")</f>
        <v/>
      </c>
      <c r="QU111" t="str">
        <f>IF(JC111=1,QU$8&amp;IF(SUM(JD111:$KK111)=0,"",", "),"")</f>
        <v/>
      </c>
      <c r="QV111" t="str">
        <f>IF(JD111=1,QV$8&amp;IF(SUM(JE111:$KK111)=0,"",", "),"")</f>
        <v/>
      </c>
      <c r="QW111" t="str">
        <f>IF(JE111=1,QW$8&amp;IF(SUM(JF111:$KK111)=0,"",", "),"")</f>
        <v/>
      </c>
      <c r="QX111" t="str">
        <f>IF(JF111=1,QX$8&amp;IF(SUM(JG111:$KK111)=0,"",", "),"")</f>
        <v/>
      </c>
      <c r="QY111" t="str">
        <f>IF(JG111=1,QY$8&amp;IF(SUM(JH111:$KK111)=0,"",", "),"")</f>
        <v/>
      </c>
      <c r="QZ111" t="str">
        <f>IF(JH111=1,QZ$8&amp;IF(SUM(JI111:$KK111)=0,"",", "),"")</f>
        <v/>
      </c>
      <c r="RA111" t="str">
        <f>IF(JI111=1,RA$8&amp;IF(SUM(JJ111:$KK111)=0,"",", "),"")</f>
        <v/>
      </c>
      <c r="RB111" t="str">
        <f>IF(JJ111=1,RB$8&amp;IF(SUM(JK111:$KK111)=0,"",", "),"")</f>
        <v/>
      </c>
      <c r="RC111" t="str">
        <f>IF(JK111=1,RC$8&amp;IF(SUM(JL111:$KK111)=0,"",", "),"")</f>
        <v/>
      </c>
      <c r="RD111" t="str">
        <f>IF(JL111=1,RD$8&amp;IF(SUM(JM111:$KK111)=0,"",", "),"")</f>
        <v/>
      </c>
      <c r="RE111" t="str">
        <f>IF(JM111=1,RE$8&amp;IF(SUM(JN111:$KK111)=0,"",", "),"")</f>
        <v/>
      </c>
      <c r="RF111" t="str">
        <f>IF(JN111=1,RF$8&amp;IF(SUM(JO111:$KK111)=0,"",", "),"")</f>
        <v/>
      </c>
      <c r="RG111" t="str">
        <f>IF(JO111=1,RG$8&amp;IF(SUM(JP111:$KK111)=0,"",", "),"")</f>
        <v/>
      </c>
      <c r="RH111" t="str">
        <f>IF(JP111=1,RH$8&amp;IF(SUM(JQ111:$KK111)=0,"",", "),"")</f>
        <v/>
      </c>
      <c r="RI111" t="str">
        <f>IF(JQ111=1,RI$8&amp;IF(SUM(JR111:$KK111)=0,"",", "),"")</f>
        <v/>
      </c>
      <c r="RJ111" t="str">
        <f>IF(JR111=1,RJ$8&amp;IF(SUM(JS111:$KK111)=0,"",", "),"")</f>
        <v/>
      </c>
      <c r="RK111" t="str">
        <f>IF(JS111=1,RK$8&amp;IF(SUM(JT111:$KK111)=0,"",", "),"")</f>
        <v/>
      </c>
      <c r="RL111" t="str">
        <f>IF(JT111=1,RL$8&amp;IF(SUM(JU111:$KK111)=0,"",", "),"")</f>
        <v/>
      </c>
      <c r="RM111" t="str">
        <f>IF(JU111=1,RM$8&amp;IF(SUM(JV111:$KK111)=0,"",", "),"")</f>
        <v/>
      </c>
      <c r="RN111" t="str">
        <f>IF(JV111=1,RN$8&amp;IF(SUM(JW111:$KK111)=0,"",", "),"")</f>
        <v/>
      </c>
      <c r="RO111" t="str">
        <f>IF(JW111=1,RO$8&amp;IF(SUM(JX111:$KK111)=0,"",", "),"")</f>
        <v/>
      </c>
      <c r="RP111" t="str">
        <f>IF(JX111=1,RP$8&amp;IF(SUM(JY111:$KK111)=0,"",", "),"")</f>
        <v/>
      </c>
      <c r="RQ111" t="str">
        <f>IF(JY111=1,RQ$8&amp;IF(SUM(JZ111:$KK111)=0,"",", "),"")</f>
        <v/>
      </c>
      <c r="RR111" t="str">
        <f>IF(JZ111=1,RR$8&amp;IF(SUM(KA111:$KK111)=0,"",", "),"")</f>
        <v/>
      </c>
      <c r="RS111" t="str">
        <f>IF(KA111=1,RS$8&amp;IF(SUM(KB111:$KK111)=0,"",", "),"")</f>
        <v/>
      </c>
      <c r="RT111" t="str">
        <f>IF(KB111=1,RT$8&amp;IF(SUM(KC111:$KK111)=0,"",", "),"")</f>
        <v/>
      </c>
      <c r="RU111" t="str">
        <f>IF(KC111=1,RU$8&amp;IF(SUM(KD111:$KK111)=0,"",", "),"")</f>
        <v/>
      </c>
      <c r="RV111" t="str">
        <f>IF(KD111=1,RV$8&amp;IF(SUM(KE111:$KK111)=0,"",", "),"")</f>
        <v/>
      </c>
      <c r="RW111" t="str">
        <f>IF(KE111=1,RW$8&amp;IF(SUM(KF111:$KK111)=0,"",", "),"")</f>
        <v/>
      </c>
      <c r="RX111" t="str">
        <f>IF(KF111=1,RX$8&amp;IF(SUM(KG111:$KK111)=0,"",", "),"")</f>
        <v/>
      </c>
      <c r="RY111" t="str">
        <f>IF(KG111=1,RY$8&amp;IF(SUM(KH111:$KK111)=0,"",", "),"")</f>
        <v/>
      </c>
      <c r="RZ111" t="str">
        <f>IF(KH111=1,RZ$8&amp;IF(SUM(KI111:$KK111)=0,"",", "),"")</f>
        <v/>
      </c>
      <c r="SA111" t="str">
        <f>IF(KI111=1,SA$8&amp;IF(SUM(KJ111:$KK111)=0,"",", "),"")</f>
        <v/>
      </c>
      <c r="SB111" t="str">
        <f>IF(KJ111=1,SB$8&amp;IF(SUM(KK111:$KK111)=0,"",", "),"")</f>
        <v/>
      </c>
      <c r="SC111" t="str">
        <f t="shared" si="143"/>
        <v/>
      </c>
    </row>
    <row r="112" spans="1:497" ht="60" customHeight="1" x14ac:dyDescent="0.45">
      <c r="A112" s="62"/>
      <c r="B112" s="212" t="str">
        <f t="shared" si="72"/>
        <v/>
      </c>
      <c r="C112" s="212" t="str">
        <f t="shared" si="131"/>
        <v/>
      </c>
      <c r="D112" s="212" t="str">
        <f t="shared" si="132"/>
        <v/>
      </c>
      <c r="E112" s="212" t="str">
        <f t="shared" si="133"/>
        <v/>
      </c>
      <c r="F112" s="212" t="str">
        <f t="shared" si="134"/>
        <v/>
      </c>
      <c r="G112" s="237" t="str">
        <f>IF('EDCI Data'!B112="","",'EDCI Data'!B112)</f>
        <v/>
      </c>
      <c r="H112" s="238" t="str">
        <f>IF('EDCI Data'!C112="","",'EDCI Data'!C112)</f>
        <v/>
      </c>
      <c r="I112" s="239" t="str">
        <f>IF('EDCI Data'!D112="","",'EDCI Data'!D112)</f>
        <v/>
      </c>
      <c r="J112" s="240" t="str">
        <f>IF('EDCI Data'!E112="","",'EDCI Data'!E112)</f>
        <v/>
      </c>
      <c r="K112" s="237" t="str">
        <f>IF('EDCI Data'!F112="","",'EDCI Data'!F112)</f>
        <v/>
      </c>
      <c r="L112" s="237" t="str">
        <f>IF('EDCI Data'!G112="","",'EDCI Data'!G112)</f>
        <v/>
      </c>
      <c r="M112" s="237" t="str">
        <f>IF('EDCI Data'!H112="","",'EDCI Data'!H112)</f>
        <v/>
      </c>
      <c r="N112" s="237" t="str">
        <f>IF('EDCI Data'!I112="","",'EDCI Data'!I112)</f>
        <v/>
      </c>
      <c r="O112" s="237" t="str">
        <f>IF('EDCI Data'!J112="","",'EDCI Data'!J112)</f>
        <v/>
      </c>
      <c r="P112" s="237" t="str">
        <f>IF('EDCI Data'!K112="","",'EDCI Data'!K112)</f>
        <v/>
      </c>
      <c r="Q112" s="241" t="str">
        <f>IF('EDCI Data'!L112="","",'EDCI Data'!L112)</f>
        <v/>
      </c>
      <c r="R112" s="241" t="str">
        <f>IF('EDCI Data'!M112="","",'EDCI Data'!M112)</f>
        <v/>
      </c>
      <c r="S112" s="237" t="str">
        <f>IF('EDCI Data'!N112="","",'EDCI Data'!N112)</f>
        <v/>
      </c>
      <c r="T112" s="237" t="str">
        <f>IF('EDCI Data'!O112="","",'EDCI Data'!O112)</f>
        <v/>
      </c>
      <c r="U112" s="237" t="str">
        <f>IF('EDCI Data'!P112="","",'EDCI Data'!P112)</f>
        <v/>
      </c>
      <c r="V112" s="237" t="str">
        <f>IF('EDCI Data'!Q112="","",'EDCI Data'!Q112)</f>
        <v/>
      </c>
      <c r="W112" s="242" t="str">
        <f>IF('EDCI Data'!R112="","",'EDCI Data'!R112)</f>
        <v/>
      </c>
      <c r="X112" s="243" t="str">
        <f>IF('EDCI Data'!S112="","",'EDCI Data'!S112)</f>
        <v/>
      </c>
      <c r="Y112" s="243" t="str">
        <f>IF('EDCI Data'!T112="","",'EDCI Data'!T112)</f>
        <v/>
      </c>
      <c r="Z112" s="244" t="str">
        <f>IF('EDCI Data'!U112="","",'EDCI Data'!U112)</f>
        <v/>
      </c>
      <c r="AA112" s="237" t="str">
        <f>IF('EDCI Data'!V112="","",'EDCI Data'!V112)</f>
        <v/>
      </c>
      <c r="AB112" s="244" t="str">
        <f>IF('EDCI Data'!W112="","",'EDCI Data'!W112)</f>
        <v/>
      </c>
      <c r="AC112" s="237" t="str">
        <f>IF('EDCI Data'!X112="","",'EDCI Data'!X112)</f>
        <v/>
      </c>
      <c r="AD112" s="244" t="str">
        <f>IF('EDCI Data'!Y112="","",'EDCI Data'!Y112)</f>
        <v/>
      </c>
      <c r="AE112" s="237" t="str">
        <f>IF('EDCI Data'!Z112="","",'EDCI Data'!Z112)</f>
        <v/>
      </c>
      <c r="AF112" s="237" t="str">
        <f>IF('EDCI Data'!AA112="","",'EDCI Data'!AA112)</f>
        <v/>
      </c>
      <c r="AG112" s="237" t="str">
        <f>IF('EDCI Data'!AB112="","",'EDCI Data'!AB112)</f>
        <v/>
      </c>
      <c r="AH112" s="237" t="str">
        <f>IF('EDCI Data'!AC112="","",'EDCI Data'!AC112)</f>
        <v/>
      </c>
      <c r="AI112" s="237" t="str">
        <f>IF('EDCI Data'!AD112="","",'EDCI Data'!AD112)</f>
        <v/>
      </c>
      <c r="AJ112" s="237" t="str">
        <f>IF('EDCI Data'!AE112="","",'EDCI Data'!AE112)</f>
        <v/>
      </c>
      <c r="AK112" s="237" t="str">
        <f>IF('EDCI Data'!AF112="","",'EDCI Data'!AF112)</f>
        <v/>
      </c>
      <c r="AL112" s="237" t="str">
        <f>IF('EDCI Data'!AG112="","",'EDCI Data'!AG112)</f>
        <v/>
      </c>
      <c r="AM112" s="237" t="str">
        <f>IF('EDCI Data'!AH112="","",'EDCI Data'!AH112)</f>
        <v/>
      </c>
      <c r="AN112" s="237" t="str">
        <f>IF('EDCI Data'!AI112="","",'EDCI Data'!AI112)</f>
        <v/>
      </c>
      <c r="AO112" s="237" t="str">
        <f>IF('EDCI Data'!AJ112="","",'EDCI Data'!AJ112)</f>
        <v/>
      </c>
      <c r="AP112" s="237" t="str">
        <f>IF('EDCI Data'!AK112="","",'EDCI Data'!AK112)</f>
        <v/>
      </c>
      <c r="AQ112" s="237" t="str">
        <f>IF('EDCI Data'!AL112="","",'EDCI Data'!AL112)</f>
        <v/>
      </c>
      <c r="AR112" s="237" t="str">
        <f>IF('EDCI Data'!AM112="","",'EDCI Data'!AM112)</f>
        <v/>
      </c>
      <c r="AS112" s="237" t="str">
        <f>IF('EDCI Data'!AN112="","",'EDCI Data'!AN112)</f>
        <v/>
      </c>
      <c r="AT112" s="237" t="str">
        <f>IF('EDCI Data'!AO112="","",'EDCI Data'!AO112)</f>
        <v/>
      </c>
      <c r="AU112" s="237" t="str">
        <f>IF('EDCI Data'!AP112="","",'EDCI Data'!AP112)</f>
        <v/>
      </c>
      <c r="AV112" s="237" t="str">
        <f>IF('EDCI Data'!AQ112="","",'EDCI Data'!AQ112)</f>
        <v/>
      </c>
      <c r="AW112" s="237" t="str">
        <f>IF('EDCI Data'!AR112="","",'EDCI Data'!AR112)</f>
        <v/>
      </c>
      <c r="AX112" s="237" t="str">
        <f>IF('EDCI Data'!AS112="","",'EDCI Data'!AS112)</f>
        <v/>
      </c>
      <c r="AY112" s="237" t="str">
        <f>IF('EDCI Data'!AT112="","",'EDCI Data'!AT112)</f>
        <v/>
      </c>
      <c r="AZ112" s="237" t="str">
        <f>IF('EDCI Data'!AU112="","",'EDCI Data'!AU112)</f>
        <v/>
      </c>
      <c r="BA112" s="237" t="str">
        <f>IF('EDCI Data'!AV112="","",'EDCI Data'!AV112)</f>
        <v/>
      </c>
      <c r="BB112" s="245" t="str">
        <f>IF('EDCI Data'!AW112="","",'EDCI Data'!AW112)</f>
        <v/>
      </c>
      <c r="BC112" s="245" t="str">
        <f>IF('EDCI Data'!AX112="","",'EDCI Data'!AX112)</f>
        <v/>
      </c>
      <c r="BD112" s="246" t="str">
        <f t="shared" si="135"/>
        <v/>
      </c>
      <c r="BE112" s="247" t="str">
        <f>IF('EDCI Data'!AY112="","",'EDCI Data'!AY112)</f>
        <v/>
      </c>
      <c r="BF112" s="247" t="str">
        <f>IF('EDCI Data'!AZ112="","",'EDCI Data'!AZ112)</f>
        <v/>
      </c>
      <c r="BG112" s="247" t="str">
        <f>IF('EDCI Data'!BA112="","",'EDCI Data'!BA112)</f>
        <v/>
      </c>
      <c r="BH112" s="247" t="str">
        <f>IF('EDCI Data'!BB112="","",'EDCI Data'!BB112)</f>
        <v/>
      </c>
      <c r="BI112" s="247" t="str">
        <f>IF('EDCI Data'!BC112="","",'EDCI Data'!BC112)</f>
        <v/>
      </c>
      <c r="BJ112" s="247" t="str">
        <f>IF('EDCI Data'!BD112="","",'EDCI Data'!BD112)</f>
        <v/>
      </c>
      <c r="BK112" s="247" t="str">
        <f>IF('EDCI Data'!BE112="","",'EDCI Data'!BE112)</f>
        <v/>
      </c>
      <c r="BL112" s="247" t="str">
        <f>IF('EDCI Data'!BF112="","",'EDCI Data'!BF112)</f>
        <v/>
      </c>
      <c r="BM112" s="247" t="str">
        <f>IF('EDCI Data'!BG112="","",'EDCI Data'!BG112)</f>
        <v/>
      </c>
      <c r="BN112" s="248" t="str">
        <f>IF('EDCI Data'!BH112="","",'EDCI Data'!BH112)</f>
        <v/>
      </c>
      <c r="BO112" s="248" t="str">
        <f>IF('EDCI Data'!BI112="","",'EDCI Data'!BI112)</f>
        <v/>
      </c>
      <c r="BP112" s="249" t="str">
        <f>IF('EDCI Data'!BJ112="","",'EDCI Data'!BJ112)</f>
        <v/>
      </c>
      <c r="BQ112" s="248" t="str">
        <f>IF('EDCI Data'!BK112="","",'EDCI Data'!BK112)</f>
        <v/>
      </c>
      <c r="BR112" s="248" t="str">
        <f>IF('EDCI Data'!BL112="","",'EDCI Data'!BL112)</f>
        <v/>
      </c>
      <c r="BS112" s="250" t="str">
        <f>IF('EDCI Data'!BM112="","",'EDCI Data'!BM112)</f>
        <v/>
      </c>
      <c r="BT112" s="251" t="str">
        <f>IF('EDCI Data'!BN112="","",'EDCI Data'!BN112)</f>
        <v/>
      </c>
      <c r="BU112" s="246" t="str">
        <f>IF('EDCI Data'!BO112="","",'EDCI Data'!BO112)</f>
        <v/>
      </c>
      <c r="BV112" s="252">
        <f t="shared" si="136"/>
        <v>0</v>
      </c>
      <c r="BW112" s="252">
        <f t="shared" si="137"/>
        <v>0</v>
      </c>
      <c r="BX112" s="252">
        <f t="shared" si="138"/>
        <v>0</v>
      </c>
      <c r="BY112" s="252">
        <f t="shared" si="139"/>
        <v>0</v>
      </c>
      <c r="BZ112" t="str">
        <f t="shared" si="73"/>
        <v/>
      </c>
      <c r="CA112" s="253"/>
      <c r="CB112"/>
      <c r="CC112"/>
      <c r="CD112"/>
      <c r="CE112" t="str">
        <f t="shared" si="74"/>
        <v/>
      </c>
      <c r="CF112"/>
      <c r="CG112" t="str">
        <f t="shared" si="75"/>
        <v/>
      </c>
      <c r="CH112" t="str">
        <f t="shared" si="76"/>
        <v/>
      </c>
      <c r="CI112" t="str">
        <f t="shared" si="77"/>
        <v/>
      </c>
      <c r="CJ112" t="str">
        <f t="shared" si="78"/>
        <v/>
      </c>
      <c r="CK112"/>
      <c r="CL112"/>
      <c r="CM112" t="str">
        <f t="shared" si="79"/>
        <v/>
      </c>
      <c r="CN112" t="str">
        <f t="shared" si="80"/>
        <v/>
      </c>
      <c r="CO112" t="str">
        <f t="shared" si="81"/>
        <v/>
      </c>
      <c r="CP112" t="str">
        <f t="shared" si="82"/>
        <v/>
      </c>
      <c r="CQ112"/>
      <c r="CR112" t="str" cm="1">
        <f t="array" ref="CR112">IF(COUNTIFS($BZ$10:$BZ$259,$BZ112,$I$10:$I$259,$I112+1)&gt;0,IF(X112&lt;&gt;INDEX(Y$10:Y$259,MATCH(1,INDEX(($BZ112=$BZ$10:$BZ$259)*($I$10:$I$259=$I112+1),0,1),0)),"Number of FTEs in previous year do not align with Number of FTEs in current year across years, by definition these should be equal. Please check and update if required. "&amp;CHAR(10),""),"")</f>
        <v/>
      </c>
      <c r="CS112" t="str" cm="1">
        <f t="array" ref="CS112">IF(COUNTIFS($BZ$10:$BZ$259,$BZ112,$I$10:$I$259,$I112-1)&gt;0,IF(Y112&lt;&gt;INDEX(X$10:X$259,MATCH(1,INDEX(($BZ112=$BZ$10:$BZ$259)*($I$10:$I$259=$I112-1),0,1),0)),"Number of FTEs in previous year do not align with Number of FTEs in current year across years, by definition these should be equal. Please check and update if required. "&amp;CHAR(10),""),"")</f>
        <v/>
      </c>
      <c r="CT112" t="str">
        <f t="shared" si="83"/>
        <v/>
      </c>
      <c r="CU112" t="str">
        <f t="shared" si="84"/>
        <v/>
      </c>
      <c r="CV112"/>
      <c r="CW112" t="str">
        <f t="shared" si="85"/>
        <v/>
      </c>
      <c r="CX112"/>
      <c r="CY112" t="str">
        <f t="shared" si="86"/>
        <v/>
      </c>
      <c r="CZ112"/>
      <c r="DA112" t="str">
        <f t="shared" si="87"/>
        <v/>
      </c>
      <c r="DB112"/>
      <c r="DC112"/>
      <c r="DD112"/>
      <c r="DE112"/>
      <c r="DF112"/>
      <c r="DG112"/>
      <c r="DH112"/>
      <c r="DI112"/>
      <c r="DJ112"/>
      <c r="DK112"/>
      <c r="DL112"/>
      <c r="DM112"/>
      <c r="DN112"/>
      <c r="DO112"/>
      <c r="DP112"/>
      <c r="DQ112"/>
      <c r="DR112"/>
      <c r="DS112"/>
      <c r="DT112"/>
      <c r="DU112"/>
      <c r="DV112"/>
      <c r="DW112"/>
      <c r="DX112" t="str">
        <f t="shared" si="88"/>
        <v/>
      </c>
      <c r="DY112" t="str">
        <f t="shared" si="89"/>
        <v/>
      </c>
      <c r="DZ112" t="str">
        <f t="shared" si="90"/>
        <v/>
      </c>
      <c r="EA112" t="str">
        <f t="shared" si="91"/>
        <v/>
      </c>
      <c r="EB112" t="str">
        <f t="shared" si="92"/>
        <v/>
      </c>
      <c r="EC112" t="str">
        <f t="shared" si="93"/>
        <v/>
      </c>
      <c r="ED112" t="str">
        <f t="shared" si="94"/>
        <v/>
      </c>
      <c r="EE112" t="str">
        <f t="shared" si="95"/>
        <v/>
      </c>
      <c r="EF112" t="str">
        <f t="shared" si="96"/>
        <v/>
      </c>
      <c r="EG112" t="str">
        <f t="shared" si="97"/>
        <v/>
      </c>
      <c r="EH112" t="str">
        <f t="shared" si="98"/>
        <v/>
      </c>
      <c r="EI112" t="str">
        <f t="shared" si="99"/>
        <v/>
      </c>
      <c r="EJ112"/>
      <c r="EK112"/>
      <c r="EL112"/>
      <c r="EM112"/>
      <c r="EN112"/>
      <c r="EO112"/>
      <c r="EP112"/>
      <c r="EQ112" t="str">
        <f t="shared" si="100"/>
        <v/>
      </c>
      <c r="ER112" t="str">
        <f t="shared" si="101"/>
        <v/>
      </c>
      <c r="ES112" t="str">
        <f t="shared" si="102"/>
        <v/>
      </c>
      <c r="ET112"/>
      <c r="EU112" t="str">
        <f t="shared" si="103"/>
        <v/>
      </c>
      <c r="EV112"/>
      <c r="EW112" t="str">
        <f t="shared" si="104"/>
        <v/>
      </c>
      <c r="EX112"/>
      <c r="EY112" t="str">
        <f t="shared" si="105"/>
        <v/>
      </c>
      <c r="EZ112"/>
      <c r="FA112"/>
      <c r="FB112"/>
      <c r="FC112"/>
      <c r="FD112"/>
      <c r="FE112"/>
      <c r="FF112"/>
      <c r="FG112"/>
      <c r="FH112"/>
      <c r="FI112"/>
      <c r="FJ112"/>
      <c r="FK112"/>
      <c r="FL112"/>
      <c r="FM112"/>
      <c r="FN112"/>
      <c r="FO112"/>
      <c r="FP112"/>
      <c r="FQ112"/>
      <c r="FR112"/>
      <c r="FS112"/>
      <c r="FT112"/>
      <c r="FU112"/>
      <c r="FV112" t="str">
        <f t="shared" si="106"/>
        <v/>
      </c>
      <c r="FW112" t="str">
        <f t="shared" si="107"/>
        <v/>
      </c>
      <c r="FX112"/>
      <c r="FY112" t="str">
        <f t="shared" si="108"/>
        <v/>
      </c>
      <c r="FZ112" t="str">
        <f t="shared" si="109"/>
        <v/>
      </c>
      <c r="GA112" t="str">
        <f t="shared" si="110"/>
        <v/>
      </c>
      <c r="GB112" t="str">
        <f t="shared" si="111"/>
        <v/>
      </c>
      <c r="GC112" t="str">
        <f t="shared" si="112"/>
        <v/>
      </c>
      <c r="GD112" t="str">
        <f t="shared" si="113"/>
        <v/>
      </c>
      <c r="GE112" t="str">
        <f t="shared" si="114"/>
        <v/>
      </c>
      <c r="GF112" t="str">
        <f t="shared" si="115"/>
        <v/>
      </c>
      <c r="GG112" t="str">
        <f t="shared" si="116"/>
        <v/>
      </c>
      <c r="GH112"/>
      <c r="GI112"/>
      <c r="GJ112"/>
      <c r="GK112"/>
      <c r="GL112"/>
      <c r="GM112"/>
      <c r="GN112"/>
      <c r="GO112"/>
      <c r="GP112" t="str">
        <f t="shared" si="117"/>
        <v/>
      </c>
      <c r="GQ112" t="str">
        <f t="shared" si="118"/>
        <v/>
      </c>
      <c r="GR112"/>
      <c r="GS112" t="str">
        <f t="shared" si="119"/>
        <v/>
      </c>
      <c r="GT112"/>
      <c r="GU112" t="str">
        <f t="shared" si="120"/>
        <v/>
      </c>
      <c r="GV112"/>
      <c r="GW112" t="str">
        <f t="shared" si="121"/>
        <v/>
      </c>
      <c r="GX112"/>
      <c r="GY112"/>
      <c r="GZ112"/>
      <c r="HA112"/>
      <c r="HB112"/>
      <c r="HC112"/>
      <c r="HD112"/>
      <c r="HE112"/>
      <c r="HF112"/>
      <c r="HG112"/>
      <c r="HH112"/>
      <c r="HI112"/>
      <c r="HJ112"/>
      <c r="HK112"/>
      <c r="HL112"/>
      <c r="HM112"/>
      <c r="HN112"/>
      <c r="HO112"/>
      <c r="HP112"/>
      <c r="HQ112"/>
      <c r="HR112"/>
      <c r="HS112"/>
      <c r="HT112" t="str">
        <f t="shared" si="122"/>
        <v/>
      </c>
      <c r="HU112" t="str">
        <f t="shared" si="123"/>
        <v/>
      </c>
      <c r="HV112"/>
      <c r="HW112"/>
      <c r="HX112"/>
      <c r="HY112"/>
      <c r="HZ112"/>
      <c r="IA112"/>
      <c r="IB112"/>
      <c r="IC112"/>
      <c r="ID112"/>
      <c r="IE112" t="str">
        <f t="shared" si="124"/>
        <v/>
      </c>
      <c r="IF112"/>
      <c r="IG112"/>
      <c r="IH112"/>
      <c r="II112"/>
      <c r="IJ112"/>
      <c r="IK112"/>
      <c r="IL112"/>
      <c r="IM112"/>
      <c r="IN112"/>
      <c r="IO112"/>
      <c r="IP112"/>
      <c r="IQ112" t="str">
        <f t="shared" si="125"/>
        <v/>
      </c>
      <c r="IR112"/>
      <c r="IS112" t="str">
        <f t="shared" si="126"/>
        <v/>
      </c>
      <c r="IT112"/>
      <c r="IU112" t="str">
        <f t="shared" si="127"/>
        <v/>
      </c>
      <c r="IV112"/>
      <c r="IW112"/>
      <c r="IX112"/>
      <c r="IY112"/>
      <c r="IZ112"/>
      <c r="JA112"/>
      <c r="JB112"/>
      <c r="JC112"/>
      <c r="JD112"/>
      <c r="JE112"/>
      <c r="JF112"/>
      <c r="JG112"/>
      <c r="JH112"/>
      <c r="JI112"/>
      <c r="JJ112"/>
      <c r="JK112"/>
      <c r="JL112"/>
      <c r="JM112"/>
      <c r="JN112"/>
      <c r="JO112"/>
      <c r="JP112"/>
      <c r="JQ112"/>
      <c r="JR112" t="str">
        <f t="shared" si="128"/>
        <v/>
      </c>
      <c r="JS112" t="str">
        <f t="shared" si="129"/>
        <v/>
      </c>
      <c r="JT112"/>
      <c r="JU112"/>
      <c r="JV112"/>
      <c r="JW112"/>
      <c r="JX112"/>
      <c r="JY112"/>
      <c r="JZ112"/>
      <c r="KA112"/>
      <c r="KB112"/>
      <c r="KC112" t="str">
        <f t="shared" si="130"/>
        <v/>
      </c>
      <c r="KD112"/>
      <c r="KE112"/>
      <c r="KF112"/>
      <c r="KG112"/>
      <c r="KH112"/>
      <c r="KI112"/>
      <c r="KJ112"/>
      <c r="KK112"/>
      <c r="KL112" t="str">
        <f>IF(CT112=1,KL$8&amp;IF(SUM(CU112:$EQ112)=0,"",", "),"")</f>
        <v/>
      </c>
      <c r="KM112" t="str">
        <f>IF(CU112=1,KM$8&amp;IF(SUM(CV112:$EQ112)=0,"",", "),"")</f>
        <v/>
      </c>
      <c r="KN112" t="str">
        <f>IF(CV112=1,KN$8&amp;IF(SUM(CW112:$EQ112)=0,"",", "),"")</f>
        <v/>
      </c>
      <c r="KO112" t="str">
        <f>IF(CW112=1,KO$8&amp;IF(SUM(CX112:$EQ112)=0,"",", "),"")</f>
        <v/>
      </c>
      <c r="KP112" t="str">
        <f>IF(CX112=1,KP$8&amp;IF(SUM(CY112:$EQ112)=0,"",", "),"")</f>
        <v/>
      </c>
      <c r="KQ112" t="str">
        <f>IF(CY112=1,KQ$8&amp;IF(SUM(CZ112:$EQ112)=0,"",", "),"")</f>
        <v/>
      </c>
      <c r="KR112" t="str">
        <f>IF(CZ112=1,KR$8&amp;IF(SUM(DA112:$EQ112)=0,"",", "),"")</f>
        <v/>
      </c>
      <c r="KS112" t="str">
        <f>IF(DA112=1,KS$8&amp;IF(SUM(DB112:$EQ112)=0,"",", "),"")</f>
        <v/>
      </c>
      <c r="KT112" t="str">
        <f>IF(DB112=1,KT$8&amp;IF(SUM(DC112:$EQ112)=0,"",", "),"")</f>
        <v/>
      </c>
      <c r="KU112" t="str">
        <f>IF(DC112=1,KU$8&amp;IF(SUM(DD112:$EQ112)=0,"",", "),"")</f>
        <v/>
      </c>
      <c r="KV112" t="str">
        <f>IF(DD112=1,KV$8&amp;IF(SUM(DE112:$EQ112)=0,"",", "),"")</f>
        <v/>
      </c>
      <c r="KW112" t="str">
        <f>IF(DE112=1,KW$8&amp;IF(SUM(DF112:$EQ112)=0,"",", "),"")</f>
        <v/>
      </c>
      <c r="KX112" t="str">
        <f>IF(DF112=1,KX$8&amp;IF(SUM(DG112:$EQ112)=0,"",", "),"")</f>
        <v/>
      </c>
      <c r="KY112" t="str">
        <f>IF(DG112=1,KY$8&amp;IF(SUM(DH112:$EQ112)=0,"",", "),"")</f>
        <v/>
      </c>
      <c r="KZ112" t="str">
        <f>IF(DH112=1,KZ$8&amp;IF(SUM(DI112:$EQ112)=0,"",", "),"")</f>
        <v/>
      </c>
      <c r="LA112" t="str">
        <f>IF(DI112=1,LA$8&amp;IF(SUM(DJ112:$EQ112)=0,"",", "),"")</f>
        <v/>
      </c>
      <c r="LB112" t="str">
        <f>IF(DJ112=1,LB$8&amp;IF(SUM(DK112:$EQ112)=0,"",", "),"")</f>
        <v/>
      </c>
      <c r="LC112" t="str">
        <f>IF(DK112=1,LC$8&amp;IF(SUM(DL112:$EQ112)=0,"",", "),"")</f>
        <v/>
      </c>
      <c r="LD112" t="str">
        <f>IF(DL112=1,LD$8&amp;IF(SUM(DM112:$EQ112)=0,"",", "),"")</f>
        <v/>
      </c>
      <c r="LE112" t="str">
        <f>IF(DM112=1,LE$8&amp;IF(SUM(DN112:$EQ112)=0,"",", "),"")</f>
        <v/>
      </c>
      <c r="LF112" t="str">
        <f>IF(DN112=1,LF$8&amp;IF(SUM(DO112:$EQ112)=0,"",", "),"")</f>
        <v/>
      </c>
      <c r="LG112" t="str">
        <f>IF(DO112=1,LG$8&amp;IF(SUM(DP112:$EQ112)=0,"",", "),"")</f>
        <v/>
      </c>
      <c r="LH112" t="str">
        <f>IF(DP112=1,LH$8&amp;IF(SUM(DQ112:$EQ112)=0,"",", "),"")</f>
        <v/>
      </c>
      <c r="LI112" t="str">
        <f>IF(DQ112=1,LI$8&amp;IF(SUM(DR112:$EQ112)=0,"",", "),"")</f>
        <v/>
      </c>
      <c r="LJ112" t="str">
        <f>IF(DR112=1,LJ$8&amp;IF(SUM(DS112:$EQ112)=0,"",", "),"")</f>
        <v/>
      </c>
      <c r="LK112" t="str">
        <f>IF(DS112=1,LK$8&amp;IF(SUM(DT112:$EQ112)=0,"",", "),"")</f>
        <v/>
      </c>
      <c r="LL112" t="str">
        <f>IF(DT112=1,LL$8&amp;IF(SUM(DU112:$EQ112)=0,"",", "),"")</f>
        <v/>
      </c>
      <c r="LM112" t="str">
        <f>IF(DU112=1,LM$8&amp;IF(SUM(DV112:$EQ112)=0,"",", "),"")</f>
        <v/>
      </c>
      <c r="LN112" t="str">
        <f>IF(DV112=1,LN$8&amp;IF(SUM(DW112:$EQ112)=0,"",", "),"")</f>
        <v/>
      </c>
      <c r="LO112" t="str">
        <f>IF(DW112=1,LO$8&amp;IF(SUM(DX112:$EQ112)=0,"",", "),"")</f>
        <v/>
      </c>
      <c r="LP112" t="str">
        <f>IF(DX112=1,LP$8&amp;IF(SUM(DY112:$EQ112)=0,"",", "),"")</f>
        <v/>
      </c>
      <c r="LQ112" t="str">
        <f>IF(DY112=1,LQ$8&amp;IF(SUM(DZ112:$EQ112)=0,"",", "),"")</f>
        <v/>
      </c>
      <c r="LR112" t="str">
        <f>IF(DZ112=1,LR$8&amp;IF(SUM(EA112:$EQ112)=0,"",", "),"")</f>
        <v/>
      </c>
      <c r="LS112" t="str">
        <f>IF(EA112=1,LS$8&amp;IF(SUM(EB112:$EQ112)=0,"",", "),"")</f>
        <v/>
      </c>
      <c r="LT112" t="str">
        <f>IF(EB112=1,LT$8&amp;IF(SUM(EC112:$EQ112)=0,"",", "),"")</f>
        <v/>
      </c>
      <c r="LU112" t="str">
        <f>IF(EC112=1,LU$8&amp;IF(SUM(ED112:$EQ112)=0,"",", "),"")</f>
        <v/>
      </c>
      <c r="LV112" t="str">
        <f>IF(ED112=1,LV$8&amp;IF(SUM(EE112:$EQ112)=0,"",", "),"")</f>
        <v/>
      </c>
      <c r="LW112" t="str">
        <f>IF(EE112=1,LW$8&amp;IF(SUM(EF112:$EQ112)=0,"",", "),"")</f>
        <v/>
      </c>
      <c r="LX112" t="str">
        <f>IF(EF112=1,LX$8&amp;IF(SUM(EG112:$EQ112)=0,"",", "),"")</f>
        <v/>
      </c>
      <c r="LY112" t="str">
        <f>IF(EG112=1,LY$8&amp;IF(SUM(EH112:$EQ112)=0,"",", "),"")</f>
        <v/>
      </c>
      <c r="LZ112" t="str">
        <f>IF(EH112=1,LZ$8&amp;IF(SUM(EI112:$EQ112)=0,"",", "),"")</f>
        <v/>
      </c>
      <c r="MA112" t="str">
        <f>IF(EI112=1,MA$8&amp;IF(SUM(EJ112:$EQ112)=0,"",", "),"")</f>
        <v/>
      </c>
      <c r="MB112" t="str">
        <f>IF(EJ112=1,MB$8&amp;IF(SUM(EK112:$EQ112)=0,"",", "),"")</f>
        <v/>
      </c>
      <c r="MC112" t="str">
        <f>IF(EK112=1,MC$8&amp;IF(SUM(EL112:$EQ112)=0,"",", "),"")</f>
        <v/>
      </c>
      <c r="MD112" t="str">
        <f>IF(EL112=1,MD$8&amp;IF(SUM(EM112:$EQ112)=0,"",", "),"")</f>
        <v/>
      </c>
      <c r="ME112" t="str">
        <f>IF(EM112=1,ME$8&amp;IF(SUM(EN112:$EQ112)=0,"",", "),"")</f>
        <v/>
      </c>
      <c r="MF112" t="str">
        <f>IF(EN112=1,MF$8&amp;IF(SUM(EO112:$EQ112)=0,"",", "),"")</f>
        <v/>
      </c>
      <c r="MG112" t="str">
        <f>IF(EO112=1,MG$8&amp;IF(SUM(EP112:$EQ112)=0,"",", "),"")</f>
        <v/>
      </c>
      <c r="MH112" t="str">
        <f>IF(EP112=1,MH$8&amp;IF(SUM(EQ112:$EQ112)=0,"",", "),"")</f>
        <v/>
      </c>
      <c r="MI112" t="str">
        <f t="shared" si="140"/>
        <v/>
      </c>
      <c r="MJ112" t="str">
        <f>IF(ER112=1,MJ$8&amp;IF(SUM(ES112:$GO112)=0,"",", "),"")</f>
        <v/>
      </c>
      <c r="MK112" t="str">
        <f>IF(ES112=1,MK$8&amp;IF(SUM(ET112:$GO112)=0,"",", "),"")</f>
        <v/>
      </c>
      <c r="ML112" t="str">
        <f>IF(ET112=1,ML$8&amp;IF(SUM(EU112:$GO112)=0,"",", "),"")</f>
        <v/>
      </c>
      <c r="MM112" t="str">
        <f>IF(EU112=1,MM$8&amp;IF(SUM(EV112:$GO112)=0,"",", "),"")</f>
        <v/>
      </c>
      <c r="MN112" t="str">
        <f>IF(EV112=1,MN$8&amp;IF(SUM(EW112:$GO112)=0,"",", "),"")</f>
        <v/>
      </c>
      <c r="MO112" t="str">
        <f>IF(EW112=1,MO$8&amp;IF(SUM(EX112:$GO112)=0,"",", "),"")</f>
        <v/>
      </c>
      <c r="MP112" t="str">
        <f>IF(EX112=1,MP$8&amp;IF(SUM(EY112:$GO112)=0,"",", "),"")</f>
        <v/>
      </c>
      <c r="MQ112" t="str">
        <f>IF(EY112=1,MQ$8&amp;IF(SUM(EZ112:$GO112)=0,"",", "),"")</f>
        <v/>
      </c>
      <c r="MR112" t="str">
        <f>IF(EZ112=1,MR$8&amp;IF(SUM(FA112:$GO112)=0,"",", "),"")</f>
        <v/>
      </c>
      <c r="MS112" t="str">
        <f>IF(FA112=1,MS$8&amp;IF(SUM(FB112:$GO112)=0,"",", "),"")</f>
        <v/>
      </c>
      <c r="MT112" t="str">
        <f>IF(FB112=1,MT$8&amp;IF(SUM(FC112:$GO112)=0,"",", "),"")</f>
        <v/>
      </c>
      <c r="MU112" t="str">
        <f>IF(FC112=1,MU$8&amp;IF(SUM(FD112:$GO112)=0,"",", "),"")</f>
        <v/>
      </c>
      <c r="MV112" t="str">
        <f>IF(FD112=1,MV$8&amp;IF(SUM(FE112:$GO112)=0,"",", "),"")</f>
        <v/>
      </c>
      <c r="MW112" t="str">
        <f>IF(FE112=1,MW$8&amp;IF(SUM(FF112:$GO112)=0,"",", "),"")</f>
        <v/>
      </c>
      <c r="MX112" t="str">
        <f>IF(FF112=1,MX$8&amp;IF(SUM(FG112:$GO112)=0,"",", "),"")</f>
        <v/>
      </c>
      <c r="MY112" t="str">
        <f>IF(FG112=1,MY$8&amp;IF(SUM(FH112:$GO112)=0,"",", "),"")</f>
        <v/>
      </c>
      <c r="MZ112" t="str">
        <f>IF(FH112=1,MZ$8&amp;IF(SUM(FI112:$GO112)=0,"",", "),"")</f>
        <v/>
      </c>
      <c r="NA112" t="str">
        <f>IF(FI112=1,NA$8&amp;IF(SUM(FJ112:$GO112)=0,"",", "),"")</f>
        <v/>
      </c>
      <c r="NB112" t="str">
        <f>IF(FJ112=1,NB$8&amp;IF(SUM(FK112:$GO112)=0,"",", "),"")</f>
        <v/>
      </c>
      <c r="NC112" t="str">
        <f>IF(FK112=1,NC$8&amp;IF(SUM(FL112:$GO112)=0,"",", "),"")</f>
        <v/>
      </c>
      <c r="ND112" t="str">
        <f>IF(FL112=1,ND$8&amp;IF(SUM(FM112:$GO112)=0,"",", "),"")</f>
        <v/>
      </c>
      <c r="NE112" t="str">
        <f>IF(FM112=1,NE$8&amp;IF(SUM(FN112:$GO112)=0,"",", "),"")</f>
        <v/>
      </c>
      <c r="NF112" t="str">
        <f>IF(FN112=1,NF$8&amp;IF(SUM(FO112:$GO112)=0,"",", "),"")</f>
        <v/>
      </c>
      <c r="NG112" t="str">
        <f>IF(FO112=1,NG$8&amp;IF(SUM(FP112:$GO112)=0,"",", "),"")</f>
        <v/>
      </c>
      <c r="NH112" t="str">
        <f>IF(FP112=1,NH$8&amp;IF(SUM(FQ112:$GO112)=0,"",", "),"")</f>
        <v/>
      </c>
      <c r="NI112" t="str">
        <f>IF(FQ112=1,NI$8&amp;IF(SUM(FR112:$GO112)=0,"",", "),"")</f>
        <v/>
      </c>
      <c r="NJ112" t="str">
        <f>IF(FR112=1,NJ$8&amp;IF(SUM(FS112:$GO112)=0,"",", "),"")</f>
        <v/>
      </c>
      <c r="NK112" t="str">
        <f>IF(FS112=1,NK$8&amp;IF(SUM(FT112:$GO112)=0,"",", "),"")</f>
        <v/>
      </c>
      <c r="NL112" t="str">
        <f>IF(FT112=1,NL$8&amp;IF(SUM(FU112:$GO112)=0,"",", "),"")</f>
        <v/>
      </c>
      <c r="NM112" t="str">
        <f>IF(FU112=1,NM$8&amp;IF(SUM(FV112:$GO112)=0,"",", "),"")</f>
        <v/>
      </c>
      <c r="NN112" t="str">
        <f>IF(FV112=1,NN$8&amp;IF(SUM(FW112:$GO112)=0,"",", "),"")</f>
        <v/>
      </c>
      <c r="NO112" t="str">
        <f>IF(FW112=1,NO$8&amp;IF(SUM(FX112:$GO112)=0,"",", "),"")</f>
        <v/>
      </c>
      <c r="NP112" t="str">
        <f>IF(FX112=1,NP$8&amp;IF(SUM(FY112:$GO112)=0,"",", "),"")</f>
        <v/>
      </c>
      <c r="NQ112" t="str">
        <f>IF(FY112=1,NQ$8&amp;IF(SUM(FZ112:$GO112)=0,"",", "),"")</f>
        <v/>
      </c>
      <c r="NR112" t="str">
        <f>IF(FZ112=1,NR$8&amp;IF(SUM(GA112:$GO112)=0,"",", "),"")</f>
        <v/>
      </c>
      <c r="NS112" t="str">
        <f>IF(GA112=1,NS$8&amp;IF(SUM(GB112:$GO112)=0,"",", "),"")</f>
        <v/>
      </c>
      <c r="NT112" t="str">
        <f>IF(GB112=1,NT$8&amp;IF(SUM(GC112:$GO112)=0,"",", "),"")</f>
        <v/>
      </c>
      <c r="NU112" t="str">
        <f>IF(GC112=1,NU$8&amp;IF(SUM(GD112:$GO112)=0,"",", "),"")</f>
        <v/>
      </c>
      <c r="NV112" t="str">
        <f>IF(GD112=1,NV$8&amp;IF(SUM(GE112:$GO112)=0,"",", "),"")</f>
        <v/>
      </c>
      <c r="NW112" t="str">
        <f>IF(GE112=1,NW$8&amp;IF(SUM(GF112:$GO112)=0,"",", "),"")</f>
        <v/>
      </c>
      <c r="NX112" t="str">
        <f>IF(GF112=1,NX$8&amp;IF(SUM(GG112:$GO112)=0,"",", "),"")</f>
        <v/>
      </c>
      <c r="NY112" t="str">
        <f>IF(GG112=1,NY$8&amp;IF(SUM(GH112:$GO112)=0,"",", "),"")</f>
        <v/>
      </c>
      <c r="NZ112" t="str">
        <f>IF(GH112=1,NZ$8&amp;IF(SUM(GI112:$GO112)=0,"",", "),"")</f>
        <v/>
      </c>
      <c r="OA112" t="str">
        <f>IF(GI112=1,OA$8&amp;IF(SUM(GJ112:$GO112)=0,"",", "),"")</f>
        <v/>
      </c>
      <c r="OB112" t="str">
        <f>IF(GJ112=1,OB$8&amp;IF(SUM(GK112:$GO112)=0,"",", "),"")</f>
        <v/>
      </c>
      <c r="OC112" t="str">
        <f>IF(GK112=1,OC$8&amp;IF(SUM(GL112:$GO112)=0,"",", "),"")</f>
        <v/>
      </c>
      <c r="OD112" t="str">
        <f>IF(GL112=1,OD$8&amp;IF(SUM(GM112:$GO112)=0,"",", "),"")</f>
        <v/>
      </c>
      <c r="OE112" t="str">
        <f>IF(GM112=1,OE$8&amp;IF(SUM(GN112:$GO112)=0,"",", "),"")</f>
        <v/>
      </c>
      <c r="OF112" t="str">
        <f>IF(GN112=1,OF$8&amp;IF(SUM(GO112:$GO112)=0,"",", "),"")</f>
        <v/>
      </c>
      <c r="OG112" t="str">
        <f t="shared" si="141"/>
        <v/>
      </c>
      <c r="OH112" t="str">
        <f>IF(GP112=1,OH$8&amp;IF(SUM(GQ112:$IM112)=0,"",", "),"")</f>
        <v/>
      </c>
      <c r="OI112" t="str">
        <f>IF(GQ112=1,OI$8&amp;IF(SUM(GR112:$IM112)=0,"",", "),"")</f>
        <v/>
      </c>
      <c r="OJ112" t="str">
        <f>IF(GR112=1,OJ$8&amp;IF(SUM(GS112:$IM112)=0,"",", "),"")</f>
        <v/>
      </c>
      <c r="OK112" t="str">
        <f>IF(GS112=1,OK$8&amp;IF(SUM(GT112:$IM112)=0,"",", "),"")</f>
        <v/>
      </c>
      <c r="OL112" t="str">
        <f>IF(GT112=1,OL$8&amp;IF(SUM(GU112:$IM112)=0,"",", "),"")</f>
        <v/>
      </c>
      <c r="OM112" t="str">
        <f>IF(GU112=1,OM$8&amp;IF(SUM(GV112:$IM112)=0,"",", "),"")</f>
        <v/>
      </c>
      <c r="ON112" t="str">
        <f>IF(GV112=1,ON$8&amp;IF(SUM(GW112:$IM112)=0,"",", "),"")</f>
        <v/>
      </c>
      <c r="OO112" t="str">
        <f>IF(GW112=1,OO$8&amp;IF(SUM(GX112:$IM112)=0,"",", "),"")</f>
        <v/>
      </c>
      <c r="OP112" t="str">
        <f>IF(GX112=1,OP$8&amp;IF(SUM(GY112:$IM112)=0,"",", "),"")</f>
        <v/>
      </c>
      <c r="OQ112" t="str">
        <f>IF(GY112=1,OQ$8&amp;IF(SUM(GZ112:$IM112)=0,"",", "),"")</f>
        <v/>
      </c>
      <c r="OR112" t="str">
        <f>IF(GZ112=1,OR$8&amp;IF(SUM(HA112:$IM112)=0,"",", "),"")</f>
        <v/>
      </c>
      <c r="OS112" t="str">
        <f>IF(HA112=1,OS$8&amp;IF(SUM(HB112:$IM112)=0,"",", "),"")</f>
        <v/>
      </c>
      <c r="OT112" t="str">
        <f>IF(HB112=1,OT$8&amp;IF(SUM(HC112:$IM112)=0,"",", "),"")</f>
        <v/>
      </c>
      <c r="OU112" t="str">
        <f>IF(HC112=1,OU$8&amp;IF(SUM(HD112:$IM112)=0,"",", "),"")</f>
        <v/>
      </c>
      <c r="OV112" t="str">
        <f>IF(HD112=1,OV$8&amp;IF(SUM(HE112:$IM112)=0,"",", "),"")</f>
        <v/>
      </c>
      <c r="OW112" t="str">
        <f>IF(HE112=1,OW$8&amp;IF(SUM(HF112:$IM112)=0,"",", "),"")</f>
        <v/>
      </c>
      <c r="OX112" t="str">
        <f>IF(HF112=1,OX$8&amp;IF(SUM(HG112:$IM112)=0,"",", "),"")</f>
        <v/>
      </c>
      <c r="OY112" t="str">
        <f>IF(HG112=1,OY$8&amp;IF(SUM(HH112:$IM112)=0,"",", "),"")</f>
        <v/>
      </c>
      <c r="OZ112" t="str">
        <f>IF(HH112=1,OZ$8&amp;IF(SUM(HI112:$IM112)=0,"",", "),"")</f>
        <v/>
      </c>
      <c r="PA112" t="str">
        <f>IF(HI112=1,PA$8&amp;IF(SUM(HJ112:$IM112)=0,"",", "),"")</f>
        <v/>
      </c>
      <c r="PB112" t="str">
        <f>IF(HJ112=1,PB$8&amp;IF(SUM(HK112:$IM112)=0,"",", "),"")</f>
        <v/>
      </c>
      <c r="PC112" t="str">
        <f>IF(HK112=1,PC$8&amp;IF(SUM(HL112:$IM112)=0,"",", "),"")</f>
        <v/>
      </c>
      <c r="PD112" t="str">
        <f>IF(HL112=1,PD$8&amp;IF(SUM(HM112:$IM112)=0,"",", "),"")</f>
        <v/>
      </c>
      <c r="PE112" t="str">
        <f>IF(HM112=1,PE$8&amp;IF(SUM(HN112:$IM112)=0,"",", "),"")</f>
        <v/>
      </c>
      <c r="PF112" t="str">
        <f>IF(HN112=1,PF$8&amp;IF(SUM(HO112:$IM112)=0,"",", "),"")</f>
        <v/>
      </c>
      <c r="PG112" t="str">
        <f>IF(HO112=1,PG$8&amp;IF(SUM(HP112:$IM112)=0,"",", "),"")</f>
        <v/>
      </c>
      <c r="PH112" t="str">
        <f>IF(HP112=1,PH$8&amp;IF(SUM(HQ112:$IM112)=0,"",", "),"")</f>
        <v/>
      </c>
      <c r="PI112" t="str">
        <f>IF(HQ112=1,PI$8&amp;IF(SUM(HR112:$IM112)=0,"",", "),"")</f>
        <v/>
      </c>
      <c r="PJ112" t="str">
        <f>IF(HR112=1,PJ$8&amp;IF(SUM(HS112:$IM112)=0,"",", "),"")</f>
        <v/>
      </c>
      <c r="PK112" t="str">
        <f>IF(HS112=1,PK$8&amp;IF(SUM(HT112:$IM112)=0,"",", "),"")</f>
        <v/>
      </c>
      <c r="PL112" t="str">
        <f>IF(HT112=1,PL$8&amp;IF(SUM(HU112:$IM112)=0,"",", "),"")</f>
        <v/>
      </c>
      <c r="PM112" t="str">
        <f>IF(HU112=1,PM$8&amp;IF(SUM(HV112:$IM112)=0,"",", "),"")</f>
        <v/>
      </c>
      <c r="PN112" t="str">
        <f>IF(HV112=1,PN$8&amp;IF(SUM(HW112:$IM112)=0,"",", "),"")</f>
        <v/>
      </c>
      <c r="PO112" t="str">
        <f>IF(HW112=1,PO$8&amp;IF(SUM(HX112:$IM112)=0,"",", "),"")</f>
        <v/>
      </c>
      <c r="PP112" t="str">
        <f>IF(HX112=1,PP$8&amp;IF(SUM(HY112:$IM112)=0,"",", "),"")</f>
        <v/>
      </c>
      <c r="PQ112" t="str">
        <f>IF(HY112=1,PQ$8&amp;IF(SUM(HZ112:$IM112)=0,"",", "),"")</f>
        <v/>
      </c>
      <c r="PR112" t="str">
        <f>IF(HZ112=1,PR$8&amp;IF(SUM(IA112:$IM112)=0,"",", "),"")</f>
        <v/>
      </c>
      <c r="PS112" t="str">
        <f>IF(IA112=1,PS$8&amp;IF(SUM(IB112:$IM112)=0,"",", "),"")</f>
        <v/>
      </c>
      <c r="PT112" t="str">
        <f>IF(IB112=1,PT$8&amp;IF(SUM(IC112:$IM112)=0,"",", "),"")</f>
        <v/>
      </c>
      <c r="PU112" t="str">
        <f>IF(IC112=1,PU$8&amp;IF(SUM(ID112:$IM112)=0,"",", "),"")</f>
        <v/>
      </c>
      <c r="PV112" t="str">
        <f>IF(ID112=1,PV$8&amp;IF(SUM(IE112:$IM112)=0,"",", "),"")</f>
        <v/>
      </c>
      <c r="PW112" t="str">
        <f>IF(IE112=1,PW$8&amp;IF(SUM(IF112:$IM112)=0,"",", "),"")</f>
        <v/>
      </c>
      <c r="PX112" t="str">
        <f>IF(IF112=1,PX$8&amp;IF(SUM(IG112:$IM112)=0,"",", "),"")</f>
        <v/>
      </c>
      <c r="PY112" t="str">
        <f>IF(IG112=1,PY$8&amp;IF(SUM(IH112:$IM112)=0,"",", "),"")</f>
        <v/>
      </c>
      <c r="PZ112" t="str">
        <f>IF(IH112=1,PZ$8&amp;IF(SUM(II112:$IM112)=0,"",", "),"")</f>
        <v/>
      </c>
      <c r="QA112" t="str">
        <f>IF(II112=1,QA$8&amp;IF(SUM(IJ112:$IM112)=0,"",", "),"")</f>
        <v/>
      </c>
      <c r="QB112" t="str">
        <f>IF(IJ112=1,QB$8&amp;IF(SUM(IK112:$IM112)=0,"",", "),"")</f>
        <v/>
      </c>
      <c r="QC112" t="str">
        <f>IF(IK112=1,QC$8&amp;IF(SUM(IL112:$IM112)=0,"",", "),"")</f>
        <v/>
      </c>
      <c r="QD112" t="str">
        <f>IF(IL112=1,QD$8&amp;IF(SUM(IM112:$IM112)=0,"",", "),"")</f>
        <v/>
      </c>
      <c r="QE112" t="str">
        <f t="shared" si="142"/>
        <v/>
      </c>
      <c r="QF112" t="str">
        <f>IF(IN112=1,QF$8&amp;IF(SUM(IO112:$KK112)=0,"",", "),"")</f>
        <v/>
      </c>
      <c r="QG112" t="str">
        <f>IF(IO112=1,QG$8&amp;IF(SUM(IP112:$KK112)=0,"",", "),"")</f>
        <v/>
      </c>
      <c r="QH112" t="str">
        <f>IF(IP112=1,QH$8&amp;IF(SUM(IQ112:$KK112)=0,"",", "),"")</f>
        <v/>
      </c>
      <c r="QI112" t="str">
        <f>IF(IQ112=1,QI$8&amp;IF(SUM(IR112:$KK112)=0,"",", "),"")</f>
        <v/>
      </c>
      <c r="QJ112" t="str">
        <f>IF(IR112=1,QJ$8&amp;IF(SUM(IS112:$KK112)=0,"",", "),"")</f>
        <v/>
      </c>
      <c r="QK112" t="str">
        <f>IF(IS112=1,QK$8&amp;IF(SUM(IT112:$KK112)=0,"",", "),"")</f>
        <v/>
      </c>
      <c r="QL112" t="str">
        <f>IF(IT112=1,QL$8&amp;IF(SUM(IU112:$KK112)=0,"",", "),"")</f>
        <v/>
      </c>
      <c r="QM112" t="str">
        <f>IF(IU112=1,QM$8&amp;IF(SUM(IV112:$KK112)=0,"",", "),"")</f>
        <v/>
      </c>
      <c r="QN112" t="str">
        <f>IF(IV112=1,QN$8&amp;IF(SUM(IW112:$KK112)=0,"",", "),"")</f>
        <v/>
      </c>
      <c r="QO112" t="str">
        <f>IF(IW112=1,QO$8&amp;IF(SUM(IX112:$KK112)=0,"",", "),"")</f>
        <v/>
      </c>
      <c r="QP112" t="str">
        <f>IF(IX112=1,QP$8&amp;IF(SUM(IY112:$KK112)=0,"",", "),"")</f>
        <v/>
      </c>
      <c r="QQ112" t="str">
        <f>IF(IY112=1,QQ$8&amp;IF(SUM(IZ112:$KK112)=0,"",", "),"")</f>
        <v/>
      </c>
      <c r="QR112" t="str">
        <f>IF(IZ112=1,QR$8&amp;IF(SUM(JA112:$KK112)=0,"",", "),"")</f>
        <v/>
      </c>
      <c r="QS112" t="str">
        <f>IF(JA112=1,QS$8&amp;IF(SUM(JB112:$KK112)=0,"",", "),"")</f>
        <v/>
      </c>
      <c r="QT112" t="str">
        <f>IF(JB112=1,QT$8&amp;IF(SUM(JC112:$KK112)=0,"",", "),"")</f>
        <v/>
      </c>
      <c r="QU112" t="str">
        <f>IF(JC112=1,QU$8&amp;IF(SUM(JD112:$KK112)=0,"",", "),"")</f>
        <v/>
      </c>
      <c r="QV112" t="str">
        <f>IF(JD112=1,QV$8&amp;IF(SUM(JE112:$KK112)=0,"",", "),"")</f>
        <v/>
      </c>
      <c r="QW112" t="str">
        <f>IF(JE112=1,QW$8&amp;IF(SUM(JF112:$KK112)=0,"",", "),"")</f>
        <v/>
      </c>
      <c r="QX112" t="str">
        <f>IF(JF112=1,QX$8&amp;IF(SUM(JG112:$KK112)=0,"",", "),"")</f>
        <v/>
      </c>
      <c r="QY112" t="str">
        <f>IF(JG112=1,QY$8&amp;IF(SUM(JH112:$KK112)=0,"",", "),"")</f>
        <v/>
      </c>
      <c r="QZ112" t="str">
        <f>IF(JH112=1,QZ$8&amp;IF(SUM(JI112:$KK112)=0,"",", "),"")</f>
        <v/>
      </c>
      <c r="RA112" t="str">
        <f>IF(JI112=1,RA$8&amp;IF(SUM(JJ112:$KK112)=0,"",", "),"")</f>
        <v/>
      </c>
      <c r="RB112" t="str">
        <f>IF(JJ112=1,RB$8&amp;IF(SUM(JK112:$KK112)=0,"",", "),"")</f>
        <v/>
      </c>
      <c r="RC112" t="str">
        <f>IF(JK112=1,RC$8&amp;IF(SUM(JL112:$KK112)=0,"",", "),"")</f>
        <v/>
      </c>
      <c r="RD112" t="str">
        <f>IF(JL112=1,RD$8&amp;IF(SUM(JM112:$KK112)=0,"",", "),"")</f>
        <v/>
      </c>
      <c r="RE112" t="str">
        <f>IF(JM112=1,RE$8&amp;IF(SUM(JN112:$KK112)=0,"",", "),"")</f>
        <v/>
      </c>
      <c r="RF112" t="str">
        <f>IF(JN112=1,RF$8&amp;IF(SUM(JO112:$KK112)=0,"",", "),"")</f>
        <v/>
      </c>
      <c r="RG112" t="str">
        <f>IF(JO112=1,RG$8&amp;IF(SUM(JP112:$KK112)=0,"",", "),"")</f>
        <v/>
      </c>
      <c r="RH112" t="str">
        <f>IF(JP112=1,RH$8&amp;IF(SUM(JQ112:$KK112)=0,"",", "),"")</f>
        <v/>
      </c>
      <c r="RI112" t="str">
        <f>IF(JQ112=1,RI$8&amp;IF(SUM(JR112:$KK112)=0,"",", "),"")</f>
        <v/>
      </c>
      <c r="RJ112" t="str">
        <f>IF(JR112=1,RJ$8&amp;IF(SUM(JS112:$KK112)=0,"",", "),"")</f>
        <v/>
      </c>
      <c r="RK112" t="str">
        <f>IF(JS112=1,RK$8&amp;IF(SUM(JT112:$KK112)=0,"",", "),"")</f>
        <v/>
      </c>
      <c r="RL112" t="str">
        <f>IF(JT112=1,RL$8&amp;IF(SUM(JU112:$KK112)=0,"",", "),"")</f>
        <v/>
      </c>
      <c r="RM112" t="str">
        <f>IF(JU112=1,RM$8&amp;IF(SUM(JV112:$KK112)=0,"",", "),"")</f>
        <v/>
      </c>
      <c r="RN112" t="str">
        <f>IF(JV112=1,RN$8&amp;IF(SUM(JW112:$KK112)=0,"",", "),"")</f>
        <v/>
      </c>
      <c r="RO112" t="str">
        <f>IF(JW112=1,RO$8&amp;IF(SUM(JX112:$KK112)=0,"",", "),"")</f>
        <v/>
      </c>
      <c r="RP112" t="str">
        <f>IF(JX112=1,RP$8&amp;IF(SUM(JY112:$KK112)=0,"",", "),"")</f>
        <v/>
      </c>
      <c r="RQ112" t="str">
        <f>IF(JY112=1,RQ$8&amp;IF(SUM(JZ112:$KK112)=0,"",", "),"")</f>
        <v/>
      </c>
      <c r="RR112" t="str">
        <f>IF(JZ112=1,RR$8&amp;IF(SUM(KA112:$KK112)=0,"",", "),"")</f>
        <v/>
      </c>
      <c r="RS112" t="str">
        <f>IF(KA112=1,RS$8&amp;IF(SUM(KB112:$KK112)=0,"",", "),"")</f>
        <v/>
      </c>
      <c r="RT112" t="str">
        <f>IF(KB112=1,RT$8&amp;IF(SUM(KC112:$KK112)=0,"",", "),"")</f>
        <v/>
      </c>
      <c r="RU112" t="str">
        <f>IF(KC112=1,RU$8&amp;IF(SUM(KD112:$KK112)=0,"",", "),"")</f>
        <v/>
      </c>
      <c r="RV112" t="str">
        <f>IF(KD112=1,RV$8&amp;IF(SUM(KE112:$KK112)=0,"",", "),"")</f>
        <v/>
      </c>
      <c r="RW112" t="str">
        <f>IF(KE112=1,RW$8&amp;IF(SUM(KF112:$KK112)=0,"",", "),"")</f>
        <v/>
      </c>
      <c r="RX112" t="str">
        <f>IF(KF112=1,RX$8&amp;IF(SUM(KG112:$KK112)=0,"",", "),"")</f>
        <v/>
      </c>
      <c r="RY112" t="str">
        <f>IF(KG112=1,RY$8&amp;IF(SUM(KH112:$KK112)=0,"",", "),"")</f>
        <v/>
      </c>
      <c r="RZ112" t="str">
        <f>IF(KH112=1,RZ$8&amp;IF(SUM(KI112:$KK112)=0,"",", "),"")</f>
        <v/>
      </c>
      <c r="SA112" t="str">
        <f>IF(KI112=1,SA$8&amp;IF(SUM(KJ112:$KK112)=0,"",", "),"")</f>
        <v/>
      </c>
      <c r="SB112" t="str">
        <f>IF(KJ112=1,SB$8&amp;IF(SUM(KK112:$KK112)=0,"",", "),"")</f>
        <v/>
      </c>
      <c r="SC112" t="str">
        <f t="shared" si="143"/>
        <v/>
      </c>
    </row>
    <row r="113" spans="1:497" ht="60" customHeight="1" x14ac:dyDescent="0.45">
      <c r="A113" s="62"/>
      <c r="B113" s="212" t="str">
        <f t="shared" si="72"/>
        <v/>
      </c>
      <c r="C113" s="212" t="str">
        <f t="shared" si="131"/>
        <v/>
      </c>
      <c r="D113" s="212" t="str">
        <f t="shared" si="132"/>
        <v/>
      </c>
      <c r="E113" s="212" t="str">
        <f t="shared" si="133"/>
        <v/>
      </c>
      <c r="F113" s="212" t="str">
        <f t="shared" si="134"/>
        <v/>
      </c>
      <c r="G113" s="237" t="str">
        <f>IF('EDCI Data'!B113="","",'EDCI Data'!B113)</f>
        <v/>
      </c>
      <c r="H113" s="238" t="str">
        <f>IF('EDCI Data'!C113="","",'EDCI Data'!C113)</f>
        <v/>
      </c>
      <c r="I113" s="239" t="str">
        <f>IF('EDCI Data'!D113="","",'EDCI Data'!D113)</f>
        <v/>
      </c>
      <c r="J113" s="240" t="str">
        <f>IF('EDCI Data'!E113="","",'EDCI Data'!E113)</f>
        <v/>
      </c>
      <c r="K113" s="237" t="str">
        <f>IF('EDCI Data'!F113="","",'EDCI Data'!F113)</f>
        <v/>
      </c>
      <c r="L113" s="237" t="str">
        <f>IF('EDCI Data'!G113="","",'EDCI Data'!G113)</f>
        <v/>
      </c>
      <c r="M113" s="237" t="str">
        <f>IF('EDCI Data'!H113="","",'EDCI Data'!H113)</f>
        <v/>
      </c>
      <c r="N113" s="237" t="str">
        <f>IF('EDCI Data'!I113="","",'EDCI Data'!I113)</f>
        <v/>
      </c>
      <c r="O113" s="237" t="str">
        <f>IF('EDCI Data'!J113="","",'EDCI Data'!J113)</f>
        <v/>
      </c>
      <c r="P113" s="237" t="str">
        <f>IF('EDCI Data'!K113="","",'EDCI Data'!K113)</f>
        <v/>
      </c>
      <c r="Q113" s="241" t="str">
        <f>IF('EDCI Data'!L113="","",'EDCI Data'!L113)</f>
        <v/>
      </c>
      <c r="R113" s="241" t="str">
        <f>IF('EDCI Data'!M113="","",'EDCI Data'!M113)</f>
        <v/>
      </c>
      <c r="S113" s="237" t="str">
        <f>IF('EDCI Data'!N113="","",'EDCI Data'!N113)</f>
        <v/>
      </c>
      <c r="T113" s="237" t="str">
        <f>IF('EDCI Data'!O113="","",'EDCI Data'!O113)</f>
        <v/>
      </c>
      <c r="U113" s="237" t="str">
        <f>IF('EDCI Data'!P113="","",'EDCI Data'!P113)</f>
        <v/>
      </c>
      <c r="V113" s="237" t="str">
        <f>IF('EDCI Data'!Q113="","",'EDCI Data'!Q113)</f>
        <v/>
      </c>
      <c r="W113" s="242" t="str">
        <f>IF('EDCI Data'!R113="","",'EDCI Data'!R113)</f>
        <v/>
      </c>
      <c r="X113" s="243" t="str">
        <f>IF('EDCI Data'!S113="","",'EDCI Data'!S113)</f>
        <v/>
      </c>
      <c r="Y113" s="243" t="str">
        <f>IF('EDCI Data'!T113="","",'EDCI Data'!T113)</f>
        <v/>
      </c>
      <c r="Z113" s="244" t="str">
        <f>IF('EDCI Data'!U113="","",'EDCI Data'!U113)</f>
        <v/>
      </c>
      <c r="AA113" s="237" t="str">
        <f>IF('EDCI Data'!V113="","",'EDCI Data'!V113)</f>
        <v/>
      </c>
      <c r="AB113" s="244" t="str">
        <f>IF('EDCI Data'!W113="","",'EDCI Data'!W113)</f>
        <v/>
      </c>
      <c r="AC113" s="237" t="str">
        <f>IF('EDCI Data'!X113="","",'EDCI Data'!X113)</f>
        <v/>
      </c>
      <c r="AD113" s="244" t="str">
        <f>IF('EDCI Data'!Y113="","",'EDCI Data'!Y113)</f>
        <v/>
      </c>
      <c r="AE113" s="237" t="str">
        <f>IF('EDCI Data'!Z113="","",'EDCI Data'!Z113)</f>
        <v/>
      </c>
      <c r="AF113" s="237" t="str">
        <f>IF('EDCI Data'!AA113="","",'EDCI Data'!AA113)</f>
        <v/>
      </c>
      <c r="AG113" s="237" t="str">
        <f>IF('EDCI Data'!AB113="","",'EDCI Data'!AB113)</f>
        <v/>
      </c>
      <c r="AH113" s="237" t="str">
        <f>IF('EDCI Data'!AC113="","",'EDCI Data'!AC113)</f>
        <v/>
      </c>
      <c r="AI113" s="237" t="str">
        <f>IF('EDCI Data'!AD113="","",'EDCI Data'!AD113)</f>
        <v/>
      </c>
      <c r="AJ113" s="237" t="str">
        <f>IF('EDCI Data'!AE113="","",'EDCI Data'!AE113)</f>
        <v/>
      </c>
      <c r="AK113" s="237" t="str">
        <f>IF('EDCI Data'!AF113="","",'EDCI Data'!AF113)</f>
        <v/>
      </c>
      <c r="AL113" s="237" t="str">
        <f>IF('EDCI Data'!AG113="","",'EDCI Data'!AG113)</f>
        <v/>
      </c>
      <c r="AM113" s="237" t="str">
        <f>IF('EDCI Data'!AH113="","",'EDCI Data'!AH113)</f>
        <v/>
      </c>
      <c r="AN113" s="237" t="str">
        <f>IF('EDCI Data'!AI113="","",'EDCI Data'!AI113)</f>
        <v/>
      </c>
      <c r="AO113" s="237" t="str">
        <f>IF('EDCI Data'!AJ113="","",'EDCI Data'!AJ113)</f>
        <v/>
      </c>
      <c r="AP113" s="237" t="str">
        <f>IF('EDCI Data'!AK113="","",'EDCI Data'!AK113)</f>
        <v/>
      </c>
      <c r="AQ113" s="237" t="str">
        <f>IF('EDCI Data'!AL113="","",'EDCI Data'!AL113)</f>
        <v/>
      </c>
      <c r="AR113" s="237" t="str">
        <f>IF('EDCI Data'!AM113="","",'EDCI Data'!AM113)</f>
        <v/>
      </c>
      <c r="AS113" s="237" t="str">
        <f>IF('EDCI Data'!AN113="","",'EDCI Data'!AN113)</f>
        <v/>
      </c>
      <c r="AT113" s="237" t="str">
        <f>IF('EDCI Data'!AO113="","",'EDCI Data'!AO113)</f>
        <v/>
      </c>
      <c r="AU113" s="237" t="str">
        <f>IF('EDCI Data'!AP113="","",'EDCI Data'!AP113)</f>
        <v/>
      </c>
      <c r="AV113" s="237" t="str">
        <f>IF('EDCI Data'!AQ113="","",'EDCI Data'!AQ113)</f>
        <v/>
      </c>
      <c r="AW113" s="237" t="str">
        <f>IF('EDCI Data'!AR113="","",'EDCI Data'!AR113)</f>
        <v/>
      </c>
      <c r="AX113" s="237" t="str">
        <f>IF('EDCI Data'!AS113="","",'EDCI Data'!AS113)</f>
        <v/>
      </c>
      <c r="AY113" s="237" t="str">
        <f>IF('EDCI Data'!AT113="","",'EDCI Data'!AT113)</f>
        <v/>
      </c>
      <c r="AZ113" s="237" t="str">
        <f>IF('EDCI Data'!AU113="","",'EDCI Data'!AU113)</f>
        <v/>
      </c>
      <c r="BA113" s="237" t="str">
        <f>IF('EDCI Data'!AV113="","",'EDCI Data'!AV113)</f>
        <v/>
      </c>
      <c r="BB113" s="245" t="str">
        <f>IF('EDCI Data'!AW113="","",'EDCI Data'!AW113)</f>
        <v/>
      </c>
      <c r="BC113" s="245" t="str">
        <f>IF('EDCI Data'!AX113="","",'EDCI Data'!AX113)</f>
        <v/>
      </c>
      <c r="BD113" s="246" t="str">
        <f t="shared" si="135"/>
        <v/>
      </c>
      <c r="BE113" s="247" t="str">
        <f>IF('EDCI Data'!AY113="","",'EDCI Data'!AY113)</f>
        <v/>
      </c>
      <c r="BF113" s="247" t="str">
        <f>IF('EDCI Data'!AZ113="","",'EDCI Data'!AZ113)</f>
        <v/>
      </c>
      <c r="BG113" s="247" t="str">
        <f>IF('EDCI Data'!BA113="","",'EDCI Data'!BA113)</f>
        <v/>
      </c>
      <c r="BH113" s="247" t="str">
        <f>IF('EDCI Data'!BB113="","",'EDCI Data'!BB113)</f>
        <v/>
      </c>
      <c r="BI113" s="247" t="str">
        <f>IF('EDCI Data'!BC113="","",'EDCI Data'!BC113)</f>
        <v/>
      </c>
      <c r="BJ113" s="247" t="str">
        <f>IF('EDCI Data'!BD113="","",'EDCI Data'!BD113)</f>
        <v/>
      </c>
      <c r="BK113" s="247" t="str">
        <f>IF('EDCI Data'!BE113="","",'EDCI Data'!BE113)</f>
        <v/>
      </c>
      <c r="BL113" s="247" t="str">
        <f>IF('EDCI Data'!BF113="","",'EDCI Data'!BF113)</f>
        <v/>
      </c>
      <c r="BM113" s="247" t="str">
        <f>IF('EDCI Data'!BG113="","",'EDCI Data'!BG113)</f>
        <v/>
      </c>
      <c r="BN113" s="248" t="str">
        <f>IF('EDCI Data'!BH113="","",'EDCI Data'!BH113)</f>
        <v/>
      </c>
      <c r="BO113" s="248" t="str">
        <f>IF('EDCI Data'!BI113="","",'EDCI Data'!BI113)</f>
        <v/>
      </c>
      <c r="BP113" s="249" t="str">
        <f>IF('EDCI Data'!BJ113="","",'EDCI Data'!BJ113)</f>
        <v/>
      </c>
      <c r="BQ113" s="248" t="str">
        <f>IF('EDCI Data'!BK113="","",'EDCI Data'!BK113)</f>
        <v/>
      </c>
      <c r="BR113" s="248" t="str">
        <f>IF('EDCI Data'!BL113="","",'EDCI Data'!BL113)</f>
        <v/>
      </c>
      <c r="BS113" s="250" t="str">
        <f>IF('EDCI Data'!BM113="","",'EDCI Data'!BM113)</f>
        <v/>
      </c>
      <c r="BT113" s="251" t="str">
        <f>IF('EDCI Data'!BN113="","",'EDCI Data'!BN113)</f>
        <v/>
      </c>
      <c r="BU113" s="246" t="str">
        <f>IF('EDCI Data'!BO113="","",'EDCI Data'!BO113)</f>
        <v/>
      </c>
      <c r="BV113" s="252">
        <f t="shared" si="136"/>
        <v>0</v>
      </c>
      <c r="BW113" s="252">
        <f t="shared" si="137"/>
        <v>0</v>
      </c>
      <c r="BX113" s="252">
        <f t="shared" si="138"/>
        <v>0</v>
      </c>
      <c r="BY113" s="252">
        <f t="shared" si="139"/>
        <v>0</v>
      </c>
      <c r="BZ113" t="str">
        <f t="shared" si="73"/>
        <v/>
      </c>
      <c r="CA113" s="253"/>
      <c r="CB113"/>
      <c r="CC113"/>
      <c r="CD113"/>
      <c r="CE113" t="str">
        <f t="shared" si="74"/>
        <v/>
      </c>
      <c r="CF113"/>
      <c r="CG113" t="str">
        <f t="shared" si="75"/>
        <v/>
      </c>
      <c r="CH113" t="str">
        <f t="shared" si="76"/>
        <v/>
      </c>
      <c r="CI113" t="str">
        <f t="shared" si="77"/>
        <v/>
      </c>
      <c r="CJ113" t="str">
        <f t="shared" si="78"/>
        <v/>
      </c>
      <c r="CK113"/>
      <c r="CL113"/>
      <c r="CM113" t="str">
        <f t="shared" si="79"/>
        <v/>
      </c>
      <c r="CN113" t="str">
        <f t="shared" si="80"/>
        <v/>
      </c>
      <c r="CO113" t="str">
        <f t="shared" si="81"/>
        <v/>
      </c>
      <c r="CP113" t="str">
        <f t="shared" si="82"/>
        <v/>
      </c>
      <c r="CQ113"/>
      <c r="CR113" t="str" cm="1">
        <f t="array" ref="CR113">IF(COUNTIFS($BZ$10:$BZ$259,$BZ113,$I$10:$I$259,$I113+1)&gt;0,IF(X113&lt;&gt;INDEX(Y$10:Y$259,MATCH(1,INDEX(($BZ113=$BZ$10:$BZ$259)*($I$10:$I$259=$I113+1),0,1),0)),"Number of FTEs in previous year do not align with Number of FTEs in current year across years, by definition these should be equal. Please check and update if required. "&amp;CHAR(10),""),"")</f>
        <v/>
      </c>
      <c r="CS113" t="str" cm="1">
        <f t="array" ref="CS113">IF(COUNTIFS($BZ$10:$BZ$259,$BZ113,$I$10:$I$259,$I113-1)&gt;0,IF(Y113&lt;&gt;INDEX(X$10:X$259,MATCH(1,INDEX(($BZ113=$BZ$10:$BZ$259)*($I$10:$I$259=$I113-1),0,1),0)),"Number of FTEs in previous year do not align with Number of FTEs in current year across years, by definition these should be equal. Please check and update if required. "&amp;CHAR(10),""),"")</f>
        <v/>
      </c>
      <c r="CT113" t="str">
        <f t="shared" si="83"/>
        <v/>
      </c>
      <c r="CU113" t="str">
        <f t="shared" si="84"/>
        <v/>
      </c>
      <c r="CV113"/>
      <c r="CW113" t="str">
        <f t="shared" si="85"/>
        <v/>
      </c>
      <c r="CX113"/>
      <c r="CY113" t="str">
        <f t="shared" si="86"/>
        <v/>
      </c>
      <c r="CZ113"/>
      <c r="DA113" t="str">
        <f t="shared" si="87"/>
        <v/>
      </c>
      <c r="DB113"/>
      <c r="DC113"/>
      <c r="DD113"/>
      <c r="DE113"/>
      <c r="DF113"/>
      <c r="DG113"/>
      <c r="DH113"/>
      <c r="DI113"/>
      <c r="DJ113"/>
      <c r="DK113"/>
      <c r="DL113"/>
      <c r="DM113"/>
      <c r="DN113"/>
      <c r="DO113"/>
      <c r="DP113"/>
      <c r="DQ113"/>
      <c r="DR113"/>
      <c r="DS113"/>
      <c r="DT113"/>
      <c r="DU113"/>
      <c r="DV113"/>
      <c r="DW113"/>
      <c r="DX113" t="str">
        <f t="shared" si="88"/>
        <v/>
      </c>
      <c r="DY113" t="str">
        <f t="shared" si="89"/>
        <v/>
      </c>
      <c r="DZ113" t="str">
        <f t="shared" si="90"/>
        <v/>
      </c>
      <c r="EA113" t="str">
        <f t="shared" si="91"/>
        <v/>
      </c>
      <c r="EB113" t="str">
        <f t="shared" si="92"/>
        <v/>
      </c>
      <c r="EC113" t="str">
        <f t="shared" si="93"/>
        <v/>
      </c>
      <c r="ED113" t="str">
        <f t="shared" si="94"/>
        <v/>
      </c>
      <c r="EE113" t="str">
        <f t="shared" si="95"/>
        <v/>
      </c>
      <c r="EF113" t="str">
        <f t="shared" si="96"/>
        <v/>
      </c>
      <c r="EG113" t="str">
        <f t="shared" si="97"/>
        <v/>
      </c>
      <c r="EH113" t="str">
        <f t="shared" si="98"/>
        <v/>
      </c>
      <c r="EI113" t="str">
        <f t="shared" si="99"/>
        <v/>
      </c>
      <c r="EJ113"/>
      <c r="EK113"/>
      <c r="EL113"/>
      <c r="EM113"/>
      <c r="EN113"/>
      <c r="EO113"/>
      <c r="EP113"/>
      <c r="EQ113" t="str">
        <f t="shared" si="100"/>
        <v/>
      </c>
      <c r="ER113" t="str">
        <f t="shared" si="101"/>
        <v/>
      </c>
      <c r="ES113" t="str">
        <f t="shared" si="102"/>
        <v/>
      </c>
      <c r="ET113"/>
      <c r="EU113" t="str">
        <f t="shared" si="103"/>
        <v/>
      </c>
      <c r="EV113"/>
      <c r="EW113" t="str">
        <f t="shared" si="104"/>
        <v/>
      </c>
      <c r="EX113"/>
      <c r="EY113" t="str">
        <f t="shared" si="105"/>
        <v/>
      </c>
      <c r="EZ113"/>
      <c r="FA113"/>
      <c r="FB113"/>
      <c r="FC113"/>
      <c r="FD113"/>
      <c r="FE113"/>
      <c r="FF113"/>
      <c r="FG113"/>
      <c r="FH113"/>
      <c r="FI113"/>
      <c r="FJ113"/>
      <c r="FK113"/>
      <c r="FL113"/>
      <c r="FM113"/>
      <c r="FN113"/>
      <c r="FO113"/>
      <c r="FP113"/>
      <c r="FQ113"/>
      <c r="FR113"/>
      <c r="FS113"/>
      <c r="FT113"/>
      <c r="FU113"/>
      <c r="FV113" t="str">
        <f t="shared" si="106"/>
        <v/>
      </c>
      <c r="FW113" t="str">
        <f t="shared" si="107"/>
        <v/>
      </c>
      <c r="FX113"/>
      <c r="FY113" t="str">
        <f t="shared" si="108"/>
        <v/>
      </c>
      <c r="FZ113" t="str">
        <f t="shared" si="109"/>
        <v/>
      </c>
      <c r="GA113" t="str">
        <f t="shared" si="110"/>
        <v/>
      </c>
      <c r="GB113" t="str">
        <f t="shared" si="111"/>
        <v/>
      </c>
      <c r="GC113" t="str">
        <f t="shared" si="112"/>
        <v/>
      </c>
      <c r="GD113" t="str">
        <f t="shared" si="113"/>
        <v/>
      </c>
      <c r="GE113" t="str">
        <f t="shared" si="114"/>
        <v/>
      </c>
      <c r="GF113" t="str">
        <f t="shared" si="115"/>
        <v/>
      </c>
      <c r="GG113" t="str">
        <f t="shared" si="116"/>
        <v/>
      </c>
      <c r="GH113"/>
      <c r="GI113"/>
      <c r="GJ113"/>
      <c r="GK113"/>
      <c r="GL113"/>
      <c r="GM113"/>
      <c r="GN113"/>
      <c r="GO113"/>
      <c r="GP113" t="str">
        <f t="shared" si="117"/>
        <v/>
      </c>
      <c r="GQ113" t="str">
        <f t="shared" si="118"/>
        <v/>
      </c>
      <c r="GR113"/>
      <c r="GS113" t="str">
        <f t="shared" si="119"/>
        <v/>
      </c>
      <c r="GT113"/>
      <c r="GU113" t="str">
        <f t="shared" si="120"/>
        <v/>
      </c>
      <c r="GV113"/>
      <c r="GW113" t="str">
        <f t="shared" si="121"/>
        <v/>
      </c>
      <c r="GX113"/>
      <c r="GY113"/>
      <c r="GZ113"/>
      <c r="HA113"/>
      <c r="HB113"/>
      <c r="HC113"/>
      <c r="HD113"/>
      <c r="HE113"/>
      <c r="HF113"/>
      <c r="HG113"/>
      <c r="HH113"/>
      <c r="HI113"/>
      <c r="HJ113"/>
      <c r="HK113"/>
      <c r="HL113"/>
      <c r="HM113"/>
      <c r="HN113"/>
      <c r="HO113"/>
      <c r="HP113"/>
      <c r="HQ113"/>
      <c r="HR113"/>
      <c r="HS113"/>
      <c r="HT113" t="str">
        <f t="shared" si="122"/>
        <v/>
      </c>
      <c r="HU113" t="str">
        <f t="shared" si="123"/>
        <v/>
      </c>
      <c r="HV113"/>
      <c r="HW113"/>
      <c r="HX113"/>
      <c r="HY113"/>
      <c r="HZ113"/>
      <c r="IA113"/>
      <c r="IB113"/>
      <c r="IC113"/>
      <c r="ID113"/>
      <c r="IE113" t="str">
        <f t="shared" si="124"/>
        <v/>
      </c>
      <c r="IF113"/>
      <c r="IG113"/>
      <c r="IH113"/>
      <c r="II113"/>
      <c r="IJ113"/>
      <c r="IK113"/>
      <c r="IL113"/>
      <c r="IM113"/>
      <c r="IN113"/>
      <c r="IO113"/>
      <c r="IP113"/>
      <c r="IQ113" t="str">
        <f t="shared" si="125"/>
        <v/>
      </c>
      <c r="IR113"/>
      <c r="IS113" t="str">
        <f t="shared" si="126"/>
        <v/>
      </c>
      <c r="IT113"/>
      <c r="IU113" t="str">
        <f t="shared" si="127"/>
        <v/>
      </c>
      <c r="IV113"/>
      <c r="IW113"/>
      <c r="IX113"/>
      <c r="IY113"/>
      <c r="IZ113"/>
      <c r="JA113"/>
      <c r="JB113"/>
      <c r="JC113"/>
      <c r="JD113"/>
      <c r="JE113"/>
      <c r="JF113"/>
      <c r="JG113"/>
      <c r="JH113"/>
      <c r="JI113"/>
      <c r="JJ113"/>
      <c r="JK113"/>
      <c r="JL113"/>
      <c r="JM113"/>
      <c r="JN113"/>
      <c r="JO113"/>
      <c r="JP113"/>
      <c r="JQ113"/>
      <c r="JR113" t="str">
        <f t="shared" si="128"/>
        <v/>
      </c>
      <c r="JS113" t="str">
        <f t="shared" si="129"/>
        <v/>
      </c>
      <c r="JT113"/>
      <c r="JU113"/>
      <c r="JV113"/>
      <c r="JW113"/>
      <c r="JX113"/>
      <c r="JY113"/>
      <c r="JZ113"/>
      <c r="KA113"/>
      <c r="KB113"/>
      <c r="KC113" t="str">
        <f t="shared" si="130"/>
        <v/>
      </c>
      <c r="KD113"/>
      <c r="KE113"/>
      <c r="KF113"/>
      <c r="KG113"/>
      <c r="KH113"/>
      <c r="KI113"/>
      <c r="KJ113"/>
      <c r="KK113"/>
      <c r="KL113" t="str">
        <f>IF(CT113=1,KL$8&amp;IF(SUM(CU113:$EQ113)=0,"",", "),"")</f>
        <v/>
      </c>
      <c r="KM113" t="str">
        <f>IF(CU113=1,KM$8&amp;IF(SUM(CV113:$EQ113)=0,"",", "),"")</f>
        <v/>
      </c>
      <c r="KN113" t="str">
        <f>IF(CV113=1,KN$8&amp;IF(SUM(CW113:$EQ113)=0,"",", "),"")</f>
        <v/>
      </c>
      <c r="KO113" t="str">
        <f>IF(CW113=1,KO$8&amp;IF(SUM(CX113:$EQ113)=0,"",", "),"")</f>
        <v/>
      </c>
      <c r="KP113" t="str">
        <f>IF(CX113=1,KP$8&amp;IF(SUM(CY113:$EQ113)=0,"",", "),"")</f>
        <v/>
      </c>
      <c r="KQ113" t="str">
        <f>IF(CY113=1,KQ$8&amp;IF(SUM(CZ113:$EQ113)=0,"",", "),"")</f>
        <v/>
      </c>
      <c r="KR113" t="str">
        <f>IF(CZ113=1,KR$8&amp;IF(SUM(DA113:$EQ113)=0,"",", "),"")</f>
        <v/>
      </c>
      <c r="KS113" t="str">
        <f>IF(DA113=1,KS$8&amp;IF(SUM(DB113:$EQ113)=0,"",", "),"")</f>
        <v/>
      </c>
      <c r="KT113" t="str">
        <f>IF(DB113=1,KT$8&amp;IF(SUM(DC113:$EQ113)=0,"",", "),"")</f>
        <v/>
      </c>
      <c r="KU113" t="str">
        <f>IF(DC113=1,KU$8&amp;IF(SUM(DD113:$EQ113)=0,"",", "),"")</f>
        <v/>
      </c>
      <c r="KV113" t="str">
        <f>IF(DD113=1,KV$8&amp;IF(SUM(DE113:$EQ113)=0,"",", "),"")</f>
        <v/>
      </c>
      <c r="KW113" t="str">
        <f>IF(DE113=1,KW$8&amp;IF(SUM(DF113:$EQ113)=0,"",", "),"")</f>
        <v/>
      </c>
      <c r="KX113" t="str">
        <f>IF(DF113=1,KX$8&amp;IF(SUM(DG113:$EQ113)=0,"",", "),"")</f>
        <v/>
      </c>
      <c r="KY113" t="str">
        <f>IF(DG113=1,KY$8&amp;IF(SUM(DH113:$EQ113)=0,"",", "),"")</f>
        <v/>
      </c>
      <c r="KZ113" t="str">
        <f>IF(DH113=1,KZ$8&amp;IF(SUM(DI113:$EQ113)=0,"",", "),"")</f>
        <v/>
      </c>
      <c r="LA113" t="str">
        <f>IF(DI113=1,LA$8&amp;IF(SUM(DJ113:$EQ113)=0,"",", "),"")</f>
        <v/>
      </c>
      <c r="LB113" t="str">
        <f>IF(DJ113=1,LB$8&amp;IF(SUM(DK113:$EQ113)=0,"",", "),"")</f>
        <v/>
      </c>
      <c r="LC113" t="str">
        <f>IF(DK113=1,LC$8&amp;IF(SUM(DL113:$EQ113)=0,"",", "),"")</f>
        <v/>
      </c>
      <c r="LD113" t="str">
        <f>IF(DL113=1,LD$8&amp;IF(SUM(DM113:$EQ113)=0,"",", "),"")</f>
        <v/>
      </c>
      <c r="LE113" t="str">
        <f>IF(DM113=1,LE$8&amp;IF(SUM(DN113:$EQ113)=0,"",", "),"")</f>
        <v/>
      </c>
      <c r="LF113" t="str">
        <f>IF(DN113=1,LF$8&amp;IF(SUM(DO113:$EQ113)=0,"",", "),"")</f>
        <v/>
      </c>
      <c r="LG113" t="str">
        <f>IF(DO113=1,LG$8&amp;IF(SUM(DP113:$EQ113)=0,"",", "),"")</f>
        <v/>
      </c>
      <c r="LH113" t="str">
        <f>IF(DP113=1,LH$8&amp;IF(SUM(DQ113:$EQ113)=0,"",", "),"")</f>
        <v/>
      </c>
      <c r="LI113" t="str">
        <f>IF(DQ113=1,LI$8&amp;IF(SUM(DR113:$EQ113)=0,"",", "),"")</f>
        <v/>
      </c>
      <c r="LJ113" t="str">
        <f>IF(DR113=1,LJ$8&amp;IF(SUM(DS113:$EQ113)=0,"",", "),"")</f>
        <v/>
      </c>
      <c r="LK113" t="str">
        <f>IF(DS113=1,LK$8&amp;IF(SUM(DT113:$EQ113)=0,"",", "),"")</f>
        <v/>
      </c>
      <c r="LL113" t="str">
        <f>IF(DT113=1,LL$8&amp;IF(SUM(DU113:$EQ113)=0,"",", "),"")</f>
        <v/>
      </c>
      <c r="LM113" t="str">
        <f>IF(DU113=1,LM$8&amp;IF(SUM(DV113:$EQ113)=0,"",", "),"")</f>
        <v/>
      </c>
      <c r="LN113" t="str">
        <f>IF(DV113=1,LN$8&amp;IF(SUM(DW113:$EQ113)=0,"",", "),"")</f>
        <v/>
      </c>
      <c r="LO113" t="str">
        <f>IF(DW113=1,LO$8&amp;IF(SUM(DX113:$EQ113)=0,"",", "),"")</f>
        <v/>
      </c>
      <c r="LP113" t="str">
        <f>IF(DX113=1,LP$8&amp;IF(SUM(DY113:$EQ113)=0,"",", "),"")</f>
        <v/>
      </c>
      <c r="LQ113" t="str">
        <f>IF(DY113=1,LQ$8&amp;IF(SUM(DZ113:$EQ113)=0,"",", "),"")</f>
        <v/>
      </c>
      <c r="LR113" t="str">
        <f>IF(DZ113=1,LR$8&amp;IF(SUM(EA113:$EQ113)=0,"",", "),"")</f>
        <v/>
      </c>
      <c r="LS113" t="str">
        <f>IF(EA113=1,LS$8&amp;IF(SUM(EB113:$EQ113)=0,"",", "),"")</f>
        <v/>
      </c>
      <c r="LT113" t="str">
        <f>IF(EB113=1,LT$8&amp;IF(SUM(EC113:$EQ113)=0,"",", "),"")</f>
        <v/>
      </c>
      <c r="LU113" t="str">
        <f>IF(EC113=1,LU$8&amp;IF(SUM(ED113:$EQ113)=0,"",", "),"")</f>
        <v/>
      </c>
      <c r="LV113" t="str">
        <f>IF(ED113=1,LV$8&amp;IF(SUM(EE113:$EQ113)=0,"",", "),"")</f>
        <v/>
      </c>
      <c r="LW113" t="str">
        <f>IF(EE113=1,LW$8&amp;IF(SUM(EF113:$EQ113)=0,"",", "),"")</f>
        <v/>
      </c>
      <c r="LX113" t="str">
        <f>IF(EF113=1,LX$8&amp;IF(SUM(EG113:$EQ113)=0,"",", "),"")</f>
        <v/>
      </c>
      <c r="LY113" t="str">
        <f>IF(EG113=1,LY$8&amp;IF(SUM(EH113:$EQ113)=0,"",", "),"")</f>
        <v/>
      </c>
      <c r="LZ113" t="str">
        <f>IF(EH113=1,LZ$8&amp;IF(SUM(EI113:$EQ113)=0,"",", "),"")</f>
        <v/>
      </c>
      <c r="MA113" t="str">
        <f>IF(EI113=1,MA$8&amp;IF(SUM(EJ113:$EQ113)=0,"",", "),"")</f>
        <v/>
      </c>
      <c r="MB113" t="str">
        <f>IF(EJ113=1,MB$8&amp;IF(SUM(EK113:$EQ113)=0,"",", "),"")</f>
        <v/>
      </c>
      <c r="MC113" t="str">
        <f>IF(EK113=1,MC$8&amp;IF(SUM(EL113:$EQ113)=0,"",", "),"")</f>
        <v/>
      </c>
      <c r="MD113" t="str">
        <f>IF(EL113=1,MD$8&amp;IF(SUM(EM113:$EQ113)=0,"",", "),"")</f>
        <v/>
      </c>
      <c r="ME113" t="str">
        <f>IF(EM113=1,ME$8&amp;IF(SUM(EN113:$EQ113)=0,"",", "),"")</f>
        <v/>
      </c>
      <c r="MF113" t="str">
        <f>IF(EN113=1,MF$8&amp;IF(SUM(EO113:$EQ113)=0,"",", "),"")</f>
        <v/>
      </c>
      <c r="MG113" t="str">
        <f>IF(EO113=1,MG$8&amp;IF(SUM(EP113:$EQ113)=0,"",", "),"")</f>
        <v/>
      </c>
      <c r="MH113" t="str">
        <f>IF(EP113=1,MH$8&amp;IF(SUM(EQ113:$EQ113)=0,"",", "),"")</f>
        <v/>
      </c>
      <c r="MI113" t="str">
        <f t="shared" si="140"/>
        <v/>
      </c>
      <c r="MJ113" t="str">
        <f>IF(ER113=1,MJ$8&amp;IF(SUM(ES113:$GO113)=0,"",", "),"")</f>
        <v/>
      </c>
      <c r="MK113" t="str">
        <f>IF(ES113=1,MK$8&amp;IF(SUM(ET113:$GO113)=0,"",", "),"")</f>
        <v/>
      </c>
      <c r="ML113" t="str">
        <f>IF(ET113=1,ML$8&amp;IF(SUM(EU113:$GO113)=0,"",", "),"")</f>
        <v/>
      </c>
      <c r="MM113" t="str">
        <f>IF(EU113=1,MM$8&amp;IF(SUM(EV113:$GO113)=0,"",", "),"")</f>
        <v/>
      </c>
      <c r="MN113" t="str">
        <f>IF(EV113=1,MN$8&amp;IF(SUM(EW113:$GO113)=0,"",", "),"")</f>
        <v/>
      </c>
      <c r="MO113" t="str">
        <f>IF(EW113=1,MO$8&amp;IF(SUM(EX113:$GO113)=0,"",", "),"")</f>
        <v/>
      </c>
      <c r="MP113" t="str">
        <f>IF(EX113=1,MP$8&amp;IF(SUM(EY113:$GO113)=0,"",", "),"")</f>
        <v/>
      </c>
      <c r="MQ113" t="str">
        <f>IF(EY113=1,MQ$8&amp;IF(SUM(EZ113:$GO113)=0,"",", "),"")</f>
        <v/>
      </c>
      <c r="MR113" t="str">
        <f>IF(EZ113=1,MR$8&amp;IF(SUM(FA113:$GO113)=0,"",", "),"")</f>
        <v/>
      </c>
      <c r="MS113" t="str">
        <f>IF(FA113=1,MS$8&amp;IF(SUM(FB113:$GO113)=0,"",", "),"")</f>
        <v/>
      </c>
      <c r="MT113" t="str">
        <f>IF(FB113=1,MT$8&amp;IF(SUM(FC113:$GO113)=0,"",", "),"")</f>
        <v/>
      </c>
      <c r="MU113" t="str">
        <f>IF(FC113=1,MU$8&amp;IF(SUM(FD113:$GO113)=0,"",", "),"")</f>
        <v/>
      </c>
      <c r="MV113" t="str">
        <f>IF(FD113=1,MV$8&amp;IF(SUM(FE113:$GO113)=0,"",", "),"")</f>
        <v/>
      </c>
      <c r="MW113" t="str">
        <f>IF(FE113=1,MW$8&amp;IF(SUM(FF113:$GO113)=0,"",", "),"")</f>
        <v/>
      </c>
      <c r="MX113" t="str">
        <f>IF(FF113=1,MX$8&amp;IF(SUM(FG113:$GO113)=0,"",", "),"")</f>
        <v/>
      </c>
      <c r="MY113" t="str">
        <f>IF(FG113=1,MY$8&amp;IF(SUM(FH113:$GO113)=0,"",", "),"")</f>
        <v/>
      </c>
      <c r="MZ113" t="str">
        <f>IF(FH113=1,MZ$8&amp;IF(SUM(FI113:$GO113)=0,"",", "),"")</f>
        <v/>
      </c>
      <c r="NA113" t="str">
        <f>IF(FI113=1,NA$8&amp;IF(SUM(FJ113:$GO113)=0,"",", "),"")</f>
        <v/>
      </c>
      <c r="NB113" t="str">
        <f>IF(FJ113=1,NB$8&amp;IF(SUM(FK113:$GO113)=0,"",", "),"")</f>
        <v/>
      </c>
      <c r="NC113" t="str">
        <f>IF(FK113=1,NC$8&amp;IF(SUM(FL113:$GO113)=0,"",", "),"")</f>
        <v/>
      </c>
      <c r="ND113" t="str">
        <f>IF(FL113=1,ND$8&amp;IF(SUM(FM113:$GO113)=0,"",", "),"")</f>
        <v/>
      </c>
      <c r="NE113" t="str">
        <f>IF(FM113=1,NE$8&amp;IF(SUM(FN113:$GO113)=0,"",", "),"")</f>
        <v/>
      </c>
      <c r="NF113" t="str">
        <f>IF(FN113=1,NF$8&amp;IF(SUM(FO113:$GO113)=0,"",", "),"")</f>
        <v/>
      </c>
      <c r="NG113" t="str">
        <f>IF(FO113=1,NG$8&amp;IF(SUM(FP113:$GO113)=0,"",", "),"")</f>
        <v/>
      </c>
      <c r="NH113" t="str">
        <f>IF(FP113=1,NH$8&amp;IF(SUM(FQ113:$GO113)=0,"",", "),"")</f>
        <v/>
      </c>
      <c r="NI113" t="str">
        <f>IF(FQ113=1,NI$8&amp;IF(SUM(FR113:$GO113)=0,"",", "),"")</f>
        <v/>
      </c>
      <c r="NJ113" t="str">
        <f>IF(FR113=1,NJ$8&amp;IF(SUM(FS113:$GO113)=0,"",", "),"")</f>
        <v/>
      </c>
      <c r="NK113" t="str">
        <f>IF(FS113=1,NK$8&amp;IF(SUM(FT113:$GO113)=0,"",", "),"")</f>
        <v/>
      </c>
      <c r="NL113" t="str">
        <f>IF(FT113=1,NL$8&amp;IF(SUM(FU113:$GO113)=0,"",", "),"")</f>
        <v/>
      </c>
      <c r="NM113" t="str">
        <f>IF(FU113=1,NM$8&amp;IF(SUM(FV113:$GO113)=0,"",", "),"")</f>
        <v/>
      </c>
      <c r="NN113" t="str">
        <f>IF(FV113=1,NN$8&amp;IF(SUM(FW113:$GO113)=0,"",", "),"")</f>
        <v/>
      </c>
      <c r="NO113" t="str">
        <f>IF(FW113=1,NO$8&amp;IF(SUM(FX113:$GO113)=0,"",", "),"")</f>
        <v/>
      </c>
      <c r="NP113" t="str">
        <f>IF(FX113=1,NP$8&amp;IF(SUM(FY113:$GO113)=0,"",", "),"")</f>
        <v/>
      </c>
      <c r="NQ113" t="str">
        <f>IF(FY113=1,NQ$8&amp;IF(SUM(FZ113:$GO113)=0,"",", "),"")</f>
        <v/>
      </c>
      <c r="NR113" t="str">
        <f>IF(FZ113=1,NR$8&amp;IF(SUM(GA113:$GO113)=0,"",", "),"")</f>
        <v/>
      </c>
      <c r="NS113" t="str">
        <f>IF(GA113=1,NS$8&amp;IF(SUM(GB113:$GO113)=0,"",", "),"")</f>
        <v/>
      </c>
      <c r="NT113" t="str">
        <f>IF(GB113=1,NT$8&amp;IF(SUM(GC113:$GO113)=0,"",", "),"")</f>
        <v/>
      </c>
      <c r="NU113" t="str">
        <f>IF(GC113=1,NU$8&amp;IF(SUM(GD113:$GO113)=0,"",", "),"")</f>
        <v/>
      </c>
      <c r="NV113" t="str">
        <f>IF(GD113=1,NV$8&amp;IF(SUM(GE113:$GO113)=0,"",", "),"")</f>
        <v/>
      </c>
      <c r="NW113" t="str">
        <f>IF(GE113=1,NW$8&amp;IF(SUM(GF113:$GO113)=0,"",", "),"")</f>
        <v/>
      </c>
      <c r="NX113" t="str">
        <f>IF(GF113=1,NX$8&amp;IF(SUM(GG113:$GO113)=0,"",", "),"")</f>
        <v/>
      </c>
      <c r="NY113" t="str">
        <f>IF(GG113=1,NY$8&amp;IF(SUM(GH113:$GO113)=0,"",", "),"")</f>
        <v/>
      </c>
      <c r="NZ113" t="str">
        <f>IF(GH113=1,NZ$8&amp;IF(SUM(GI113:$GO113)=0,"",", "),"")</f>
        <v/>
      </c>
      <c r="OA113" t="str">
        <f>IF(GI113=1,OA$8&amp;IF(SUM(GJ113:$GO113)=0,"",", "),"")</f>
        <v/>
      </c>
      <c r="OB113" t="str">
        <f>IF(GJ113=1,OB$8&amp;IF(SUM(GK113:$GO113)=0,"",", "),"")</f>
        <v/>
      </c>
      <c r="OC113" t="str">
        <f>IF(GK113=1,OC$8&amp;IF(SUM(GL113:$GO113)=0,"",", "),"")</f>
        <v/>
      </c>
      <c r="OD113" t="str">
        <f>IF(GL113=1,OD$8&amp;IF(SUM(GM113:$GO113)=0,"",", "),"")</f>
        <v/>
      </c>
      <c r="OE113" t="str">
        <f>IF(GM113=1,OE$8&amp;IF(SUM(GN113:$GO113)=0,"",", "),"")</f>
        <v/>
      </c>
      <c r="OF113" t="str">
        <f>IF(GN113=1,OF$8&amp;IF(SUM(GO113:$GO113)=0,"",", "),"")</f>
        <v/>
      </c>
      <c r="OG113" t="str">
        <f t="shared" si="141"/>
        <v/>
      </c>
      <c r="OH113" t="str">
        <f>IF(GP113=1,OH$8&amp;IF(SUM(GQ113:$IM113)=0,"",", "),"")</f>
        <v/>
      </c>
      <c r="OI113" t="str">
        <f>IF(GQ113=1,OI$8&amp;IF(SUM(GR113:$IM113)=0,"",", "),"")</f>
        <v/>
      </c>
      <c r="OJ113" t="str">
        <f>IF(GR113=1,OJ$8&amp;IF(SUM(GS113:$IM113)=0,"",", "),"")</f>
        <v/>
      </c>
      <c r="OK113" t="str">
        <f>IF(GS113=1,OK$8&amp;IF(SUM(GT113:$IM113)=0,"",", "),"")</f>
        <v/>
      </c>
      <c r="OL113" t="str">
        <f>IF(GT113=1,OL$8&amp;IF(SUM(GU113:$IM113)=0,"",", "),"")</f>
        <v/>
      </c>
      <c r="OM113" t="str">
        <f>IF(GU113=1,OM$8&amp;IF(SUM(GV113:$IM113)=0,"",", "),"")</f>
        <v/>
      </c>
      <c r="ON113" t="str">
        <f>IF(GV113=1,ON$8&amp;IF(SUM(GW113:$IM113)=0,"",", "),"")</f>
        <v/>
      </c>
      <c r="OO113" t="str">
        <f>IF(GW113=1,OO$8&amp;IF(SUM(GX113:$IM113)=0,"",", "),"")</f>
        <v/>
      </c>
      <c r="OP113" t="str">
        <f>IF(GX113=1,OP$8&amp;IF(SUM(GY113:$IM113)=0,"",", "),"")</f>
        <v/>
      </c>
      <c r="OQ113" t="str">
        <f>IF(GY113=1,OQ$8&amp;IF(SUM(GZ113:$IM113)=0,"",", "),"")</f>
        <v/>
      </c>
      <c r="OR113" t="str">
        <f>IF(GZ113=1,OR$8&amp;IF(SUM(HA113:$IM113)=0,"",", "),"")</f>
        <v/>
      </c>
      <c r="OS113" t="str">
        <f>IF(HA113=1,OS$8&amp;IF(SUM(HB113:$IM113)=0,"",", "),"")</f>
        <v/>
      </c>
      <c r="OT113" t="str">
        <f>IF(HB113=1,OT$8&amp;IF(SUM(HC113:$IM113)=0,"",", "),"")</f>
        <v/>
      </c>
      <c r="OU113" t="str">
        <f>IF(HC113=1,OU$8&amp;IF(SUM(HD113:$IM113)=0,"",", "),"")</f>
        <v/>
      </c>
      <c r="OV113" t="str">
        <f>IF(HD113=1,OV$8&amp;IF(SUM(HE113:$IM113)=0,"",", "),"")</f>
        <v/>
      </c>
      <c r="OW113" t="str">
        <f>IF(HE113=1,OW$8&amp;IF(SUM(HF113:$IM113)=0,"",", "),"")</f>
        <v/>
      </c>
      <c r="OX113" t="str">
        <f>IF(HF113=1,OX$8&amp;IF(SUM(HG113:$IM113)=0,"",", "),"")</f>
        <v/>
      </c>
      <c r="OY113" t="str">
        <f>IF(HG113=1,OY$8&amp;IF(SUM(HH113:$IM113)=0,"",", "),"")</f>
        <v/>
      </c>
      <c r="OZ113" t="str">
        <f>IF(HH113=1,OZ$8&amp;IF(SUM(HI113:$IM113)=0,"",", "),"")</f>
        <v/>
      </c>
      <c r="PA113" t="str">
        <f>IF(HI113=1,PA$8&amp;IF(SUM(HJ113:$IM113)=0,"",", "),"")</f>
        <v/>
      </c>
      <c r="PB113" t="str">
        <f>IF(HJ113=1,PB$8&amp;IF(SUM(HK113:$IM113)=0,"",", "),"")</f>
        <v/>
      </c>
      <c r="PC113" t="str">
        <f>IF(HK113=1,PC$8&amp;IF(SUM(HL113:$IM113)=0,"",", "),"")</f>
        <v/>
      </c>
      <c r="PD113" t="str">
        <f>IF(HL113=1,PD$8&amp;IF(SUM(HM113:$IM113)=0,"",", "),"")</f>
        <v/>
      </c>
      <c r="PE113" t="str">
        <f>IF(HM113=1,PE$8&amp;IF(SUM(HN113:$IM113)=0,"",", "),"")</f>
        <v/>
      </c>
      <c r="PF113" t="str">
        <f>IF(HN113=1,PF$8&amp;IF(SUM(HO113:$IM113)=0,"",", "),"")</f>
        <v/>
      </c>
      <c r="PG113" t="str">
        <f>IF(HO113=1,PG$8&amp;IF(SUM(HP113:$IM113)=0,"",", "),"")</f>
        <v/>
      </c>
      <c r="PH113" t="str">
        <f>IF(HP113=1,PH$8&amp;IF(SUM(HQ113:$IM113)=0,"",", "),"")</f>
        <v/>
      </c>
      <c r="PI113" t="str">
        <f>IF(HQ113=1,PI$8&amp;IF(SUM(HR113:$IM113)=0,"",", "),"")</f>
        <v/>
      </c>
      <c r="PJ113" t="str">
        <f>IF(HR113=1,PJ$8&amp;IF(SUM(HS113:$IM113)=0,"",", "),"")</f>
        <v/>
      </c>
      <c r="PK113" t="str">
        <f>IF(HS113=1,PK$8&amp;IF(SUM(HT113:$IM113)=0,"",", "),"")</f>
        <v/>
      </c>
      <c r="PL113" t="str">
        <f>IF(HT113=1,PL$8&amp;IF(SUM(HU113:$IM113)=0,"",", "),"")</f>
        <v/>
      </c>
      <c r="PM113" t="str">
        <f>IF(HU113=1,PM$8&amp;IF(SUM(HV113:$IM113)=0,"",", "),"")</f>
        <v/>
      </c>
      <c r="PN113" t="str">
        <f>IF(HV113=1,PN$8&amp;IF(SUM(HW113:$IM113)=0,"",", "),"")</f>
        <v/>
      </c>
      <c r="PO113" t="str">
        <f>IF(HW113=1,PO$8&amp;IF(SUM(HX113:$IM113)=0,"",", "),"")</f>
        <v/>
      </c>
      <c r="PP113" t="str">
        <f>IF(HX113=1,PP$8&amp;IF(SUM(HY113:$IM113)=0,"",", "),"")</f>
        <v/>
      </c>
      <c r="PQ113" t="str">
        <f>IF(HY113=1,PQ$8&amp;IF(SUM(HZ113:$IM113)=0,"",", "),"")</f>
        <v/>
      </c>
      <c r="PR113" t="str">
        <f>IF(HZ113=1,PR$8&amp;IF(SUM(IA113:$IM113)=0,"",", "),"")</f>
        <v/>
      </c>
      <c r="PS113" t="str">
        <f>IF(IA113=1,PS$8&amp;IF(SUM(IB113:$IM113)=0,"",", "),"")</f>
        <v/>
      </c>
      <c r="PT113" t="str">
        <f>IF(IB113=1,PT$8&amp;IF(SUM(IC113:$IM113)=0,"",", "),"")</f>
        <v/>
      </c>
      <c r="PU113" t="str">
        <f>IF(IC113=1,PU$8&amp;IF(SUM(ID113:$IM113)=0,"",", "),"")</f>
        <v/>
      </c>
      <c r="PV113" t="str">
        <f>IF(ID113=1,PV$8&amp;IF(SUM(IE113:$IM113)=0,"",", "),"")</f>
        <v/>
      </c>
      <c r="PW113" t="str">
        <f>IF(IE113=1,PW$8&amp;IF(SUM(IF113:$IM113)=0,"",", "),"")</f>
        <v/>
      </c>
      <c r="PX113" t="str">
        <f>IF(IF113=1,PX$8&amp;IF(SUM(IG113:$IM113)=0,"",", "),"")</f>
        <v/>
      </c>
      <c r="PY113" t="str">
        <f>IF(IG113=1,PY$8&amp;IF(SUM(IH113:$IM113)=0,"",", "),"")</f>
        <v/>
      </c>
      <c r="PZ113" t="str">
        <f>IF(IH113=1,PZ$8&amp;IF(SUM(II113:$IM113)=0,"",", "),"")</f>
        <v/>
      </c>
      <c r="QA113" t="str">
        <f>IF(II113=1,QA$8&amp;IF(SUM(IJ113:$IM113)=0,"",", "),"")</f>
        <v/>
      </c>
      <c r="QB113" t="str">
        <f>IF(IJ113=1,QB$8&amp;IF(SUM(IK113:$IM113)=0,"",", "),"")</f>
        <v/>
      </c>
      <c r="QC113" t="str">
        <f>IF(IK113=1,QC$8&amp;IF(SUM(IL113:$IM113)=0,"",", "),"")</f>
        <v/>
      </c>
      <c r="QD113" t="str">
        <f>IF(IL113=1,QD$8&amp;IF(SUM(IM113:$IM113)=0,"",", "),"")</f>
        <v/>
      </c>
      <c r="QE113" t="str">
        <f t="shared" si="142"/>
        <v/>
      </c>
      <c r="QF113" t="str">
        <f>IF(IN113=1,QF$8&amp;IF(SUM(IO113:$KK113)=0,"",", "),"")</f>
        <v/>
      </c>
      <c r="QG113" t="str">
        <f>IF(IO113=1,QG$8&amp;IF(SUM(IP113:$KK113)=0,"",", "),"")</f>
        <v/>
      </c>
      <c r="QH113" t="str">
        <f>IF(IP113=1,QH$8&amp;IF(SUM(IQ113:$KK113)=0,"",", "),"")</f>
        <v/>
      </c>
      <c r="QI113" t="str">
        <f>IF(IQ113=1,QI$8&amp;IF(SUM(IR113:$KK113)=0,"",", "),"")</f>
        <v/>
      </c>
      <c r="QJ113" t="str">
        <f>IF(IR113=1,QJ$8&amp;IF(SUM(IS113:$KK113)=0,"",", "),"")</f>
        <v/>
      </c>
      <c r="QK113" t="str">
        <f>IF(IS113=1,QK$8&amp;IF(SUM(IT113:$KK113)=0,"",", "),"")</f>
        <v/>
      </c>
      <c r="QL113" t="str">
        <f>IF(IT113=1,QL$8&amp;IF(SUM(IU113:$KK113)=0,"",", "),"")</f>
        <v/>
      </c>
      <c r="QM113" t="str">
        <f>IF(IU113=1,QM$8&amp;IF(SUM(IV113:$KK113)=0,"",", "),"")</f>
        <v/>
      </c>
      <c r="QN113" t="str">
        <f>IF(IV113=1,QN$8&amp;IF(SUM(IW113:$KK113)=0,"",", "),"")</f>
        <v/>
      </c>
      <c r="QO113" t="str">
        <f>IF(IW113=1,QO$8&amp;IF(SUM(IX113:$KK113)=0,"",", "),"")</f>
        <v/>
      </c>
      <c r="QP113" t="str">
        <f>IF(IX113=1,QP$8&amp;IF(SUM(IY113:$KK113)=0,"",", "),"")</f>
        <v/>
      </c>
      <c r="QQ113" t="str">
        <f>IF(IY113=1,QQ$8&amp;IF(SUM(IZ113:$KK113)=0,"",", "),"")</f>
        <v/>
      </c>
      <c r="QR113" t="str">
        <f>IF(IZ113=1,QR$8&amp;IF(SUM(JA113:$KK113)=0,"",", "),"")</f>
        <v/>
      </c>
      <c r="QS113" t="str">
        <f>IF(JA113=1,QS$8&amp;IF(SUM(JB113:$KK113)=0,"",", "),"")</f>
        <v/>
      </c>
      <c r="QT113" t="str">
        <f>IF(JB113=1,QT$8&amp;IF(SUM(JC113:$KK113)=0,"",", "),"")</f>
        <v/>
      </c>
      <c r="QU113" t="str">
        <f>IF(JC113=1,QU$8&amp;IF(SUM(JD113:$KK113)=0,"",", "),"")</f>
        <v/>
      </c>
      <c r="QV113" t="str">
        <f>IF(JD113=1,QV$8&amp;IF(SUM(JE113:$KK113)=0,"",", "),"")</f>
        <v/>
      </c>
      <c r="QW113" t="str">
        <f>IF(JE113=1,QW$8&amp;IF(SUM(JF113:$KK113)=0,"",", "),"")</f>
        <v/>
      </c>
      <c r="QX113" t="str">
        <f>IF(JF113=1,QX$8&amp;IF(SUM(JG113:$KK113)=0,"",", "),"")</f>
        <v/>
      </c>
      <c r="QY113" t="str">
        <f>IF(JG113=1,QY$8&amp;IF(SUM(JH113:$KK113)=0,"",", "),"")</f>
        <v/>
      </c>
      <c r="QZ113" t="str">
        <f>IF(JH113=1,QZ$8&amp;IF(SUM(JI113:$KK113)=0,"",", "),"")</f>
        <v/>
      </c>
      <c r="RA113" t="str">
        <f>IF(JI113=1,RA$8&amp;IF(SUM(JJ113:$KK113)=0,"",", "),"")</f>
        <v/>
      </c>
      <c r="RB113" t="str">
        <f>IF(JJ113=1,RB$8&amp;IF(SUM(JK113:$KK113)=0,"",", "),"")</f>
        <v/>
      </c>
      <c r="RC113" t="str">
        <f>IF(JK113=1,RC$8&amp;IF(SUM(JL113:$KK113)=0,"",", "),"")</f>
        <v/>
      </c>
      <c r="RD113" t="str">
        <f>IF(JL113=1,RD$8&amp;IF(SUM(JM113:$KK113)=0,"",", "),"")</f>
        <v/>
      </c>
      <c r="RE113" t="str">
        <f>IF(JM113=1,RE$8&amp;IF(SUM(JN113:$KK113)=0,"",", "),"")</f>
        <v/>
      </c>
      <c r="RF113" t="str">
        <f>IF(JN113=1,RF$8&amp;IF(SUM(JO113:$KK113)=0,"",", "),"")</f>
        <v/>
      </c>
      <c r="RG113" t="str">
        <f>IF(JO113=1,RG$8&amp;IF(SUM(JP113:$KK113)=0,"",", "),"")</f>
        <v/>
      </c>
      <c r="RH113" t="str">
        <f>IF(JP113=1,RH$8&amp;IF(SUM(JQ113:$KK113)=0,"",", "),"")</f>
        <v/>
      </c>
      <c r="RI113" t="str">
        <f>IF(JQ113=1,RI$8&amp;IF(SUM(JR113:$KK113)=0,"",", "),"")</f>
        <v/>
      </c>
      <c r="RJ113" t="str">
        <f>IF(JR113=1,RJ$8&amp;IF(SUM(JS113:$KK113)=0,"",", "),"")</f>
        <v/>
      </c>
      <c r="RK113" t="str">
        <f>IF(JS113=1,RK$8&amp;IF(SUM(JT113:$KK113)=0,"",", "),"")</f>
        <v/>
      </c>
      <c r="RL113" t="str">
        <f>IF(JT113=1,RL$8&amp;IF(SUM(JU113:$KK113)=0,"",", "),"")</f>
        <v/>
      </c>
      <c r="RM113" t="str">
        <f>IF(JU113=1,RM$8&amp;IF(SUM(JV113:$KK113)=0,"",", "),"")</f>
        <v/>
      </c>
      <c r="RN113" t="str">
        <f>IF(JV113=1,RN$8&amp;IF(SUM(JW113:$KK113)=0,"",", "),"")</f>
        <v/>
      </c>
      <c r="RO113" t="str">
        <f>IF(JW113=1,RO$8&amp;IF(SUM(JX113:$KK113)=0,"",", "),"")</f>
        <v/>
      </c>
      <c r="RP113" t="str">
        <f>IF(JX113=1,RP$8&amp;IF(SUM(JY113:$KK113)=0,"",", "),"")</f>
        <v/>
      </c>
      <c r="RQ113" t="str">
        <f>IF(JY113=1,RQ$8&amp;IF(SUM(JZ113:$KK113)=0,"",", "),"")</f>
        <v/>
      </c>
      <c r="RR113" t="str">
        <f>IF(JZ113=1,RR$8&amp;IF(SUM(KA113:$KK113)=0,"",", "),"")</f>
        <v/>
      </c>
      <c r="RS113" t="str">
        <f>IF(KA113=1,RS$8&amp;IF(SUM(KB113:$KK113)=0,"",", "),"")</f>
        <v/>
      </c>
      <c r="RT113" t="str">
        <f>IF(KB113=1,RT$8&amp;IF(SUM(KC113:$KK113)=0,"",", "),"")</f>
        <v/>
      </c>
      <c r="RU113" t="str">
        <f>IF(KC113=1,RU$8&amp;IF(SUM(KD113:$KK113)=0,"",", "),"")</f>
        <v/>
      </c>
      <c r="RV113" t="str">
        <f>IF(KD113=1,RV$8&amp;IF(SUM(KE113:$KK113)=0,"",", "),"")</f>
        <v/>
      </c>
      <c r="RW113" t="str">
        <f>IF(KE113=1,RW$8&amp;IF(SUM(KF113:$KK113)=0,"",", "),"")</f>
        <v/>
      </c>
      <c r="RX113" t="str">
        <f>IF(KF113=1,RX$8&amp;IF(SUM(KG113:$KK113)=0,"",", "),"")</f>
        <v/>
      </c>
      <c r="RY113" t="str">
        <f>IF(KG113=1,RY$8&amp;IF(SUM(KH113:$KK113)=0,"",", "),"")</f>
        <v/>
      </c>
      <c r="RZ113" t="str">
        <f>IF(KH113=1,RZ$8&amp;IF(SUM(KI113:$KK113)=0,"",", "),"")</f>
        <v/>
      </c>
      <c r="SA113" t="str">
        <f>IF(KI113=1,SA$8&amp;IF(SUM(KJ113:$KK113)=0,"",", "),"")</f>
        <v/>
      </c>
      <c r="SB113" t="str">
        <f>IF(KJ113=1,SB$8&amp;IF(SUM(KK113:$KK113)=0,"",", "),"")</f>
        <v/>
      </c>
      <c r="SC113" t="str">
        <f t="shared" si="143"/>
        <v/>
      </c>
    </row>
    <row r="114" spans="1:497" ht="60" customHeight="1" x14ac:dyDescent="0.45">
      <c r="A114" s="62"/>
      <c r="B114" s="212" t="str">
        <f t="shared" si="72"/>
        <v/>
      </c>
      <c r="C114" s="212" t="str">
        <f t="shared" si="131"/>
        <v/>
      </c>
      <c r="D114" s="212" t="str">
        <f t="shared" si="132"/>
        <v/>
      </c>
      <c r="E114" s="212" t="str">
        <f t="shared" si="133"/>
        <v/>
      </c>
      <c r="F114" s="212" t="str">
        <f t="shared" si="134"/>
        <v/>
      </c>
      <c r="G114" s="237" t="str">
        <f>IF('EDCI Data'!B114="","",'EDCI Data'!B114)</f>
        <v/>
      </c>
      <c r="H114" s="238" t="str">
        <f>IF('EDCI Data'!C114="","",'EDCI Data'!C114)</f>
        <v/>
      </c>
      <c r="I114" s="239" t="str">
        <f>IF('EDCI Data'!D114="","",'EDCI Data'!D114)</f>
        <v/>
      </c>
      <c r="J114" s="240" t="str">
        <f>IF('EDCI Data'!E114="","",'EDCI Data'!E114)</f>
        <v/>
      </c>
      <c r="K114" s="237" t="str">
        <f>IF('EDCI Data'!F114="","",'EDCI Data'!F114)</f>
        <v/>
      </c>
      <c r="L114" s="237" t="str">
        <f>IF('EDCI Data'!G114="","",'EDCI Data'!G114)</f>
        <v/>
      </c>
      <c r="M114" s="237" t="str">
        <f>IF('EDCI Data'!H114="","",'EDCI Data'!H114)</f>
        <v/>
      </c>
      <c r="N114" s="237" t="str">
        <f>IF('EDCI Data'!I114="","",'EDCI Data'!I114)</f>
        <v/>
      </c>
      <c r="O114" s="237" t="str">
        <f>IF('EDCI Data'!J114="","",'EDCI Data'!J114)</f>
        <v/>
      </c>
      <c r="P114" s="237" t="str">
        <f>IF('EDCI Data'!K114="","",'EDCI Data'!K114)</f>
        <v/>
      </c>
      <c r="Q114" s="241" t="str">
        <f>IF('EDCI Data'!L114="","",'EDCI Data'!L114)</f>
        <v/>
      </c>
      <c r="R114" s="241" t="str">
        <f>IF('EDCI Data'!M114="","",'EDCI Data'!M114)</f>
        <v/>
      </c>
      <c r="S114" s="237" t="str">
        <f>IF('EDCI Data'!N114="","",'EDCI Data'!N114)</f>
        <v/>
      </c>
      <c r="T114" s="237" t="str">
        <f>IF('EDCI Data'!O114="","",'EDCI Data'!O114)</f>
        <v/>
      </c>
      <c r="U114" s="237" t="str">
        <f>IF('EDCI Data'!P114="","",'EDCI Data'!P114)</f>
        <v/>
      </c>
      <c r="V114" s="237" t="str">
        <f>IF('EDCI Data'!Q114="","",'EDCI Data'!Q114)</f>
        <v/>
      </c>
      <c r="W114" s="242" t="str">
        <f>IF('EDCI Data'!R114="","",'EDCI Data'!R114)</f>
        <v/>
      </c>
      <c r="X114" s="243" t="str">
        <f>IF('EDCI Data'!S114="","",'EDCI Data'!S114)</f>
        <v/>
      </c>
      <c r="Y114" s="243" t="str">
        <f>IF('EDCI Data'!T114="","",'EDCI Data'!T114)</f>
        <v/>
      </c>
      <c r="Z114" s="244" t="str">
        <f>IF('EDCI Data'!U114="","",'EDCI Data'!U114)</f>
        <v/>
      </c>
      <c r="AA114" s="237" t="str">
        <f>IF('EDCI Data'!V114="","",'EDCI Data'!V114)</f>
        <v/>
      </c>
      <c r="AB114" s="244" t="str">
        <f>IF('EDCI Data'!W114="","",'EDCI Data'!W114)</f>
        <v/>
      </c>
      <c r="AC114" s="237" t="str">
        <f>IF('EDCI Data'!X114="","",'EDCI Data'!X114)</f>
        <v/>
      </c>
      <c r="AD114" s="244" t="str">
        <f>IF('EDCI Data'!Y114="","",'EDCI Data'!Y114)</f>
        <v/>
      </c>
      <c r="AE114" s="237" t="str">
        <f>IF('EDCI Data'!Z114="","",'EDCI Data'!Z114)</f>
        <v/>
      </c>
      <c r="AF114" s="237" t="str">
        <f>IF('EDCI Data'!AA114="","",'EDCI Data'!AA114)</f>
        <v/>
      </c>
      <c r="AG114" s="237" t="str">
        <f>IF('EDCI Data'!AB114="","",'EDCI Data'!AB114)</f>
        <v/>
      </c>
      <c r="AH114" s="237" t="str">
        <f>IF('EDCI Data'!AC114="","",'EDCI Data'!AC114)</f>
        <v/>
      </c>
      <c r="AI114" s="237" t="str">
        <f>IF('EDCI Data'!AD114="","",'EDCI Data'!AD114)</f>
        <v/>
      </c>
      <c r="AJ114" s="237" t="str">
        <f>IF('EDCI Data'!AE114="","",'EDCI Data'!AE114)</f>
        <v/>
      </c>
      <c r="AK114" s="237" t="str">
        <f>IF('EDCI Data'!AF114="","",'EDCI Data'!AF114)</f>
        <v/>
      </c>
      <c r="AL114" s="237" t="str">
        <f>IF('EDCI Data'!AG114="","",'EDCI Data'!AG114)</f>
        <v/>
      </c>
      <c r="AM114" s="237" t="str">
        <f>IF('EDCI Data'!AH114="","",'EDCI Data'!AH114)</f>
        <v/>
      </c>
      <c r="AN114" s="237" t="str">
        <f>IF('EDCI Data'!AI114="","",'EDCI Data'!AI114)</f>
        <v/>
      </c>
      <c r="AO114" s="237" t="str">
        <f>IF('EDCI Data'!AJ114="","",'EDCI Data'!AJ114)</f>
        <v/>
      </c>
      <c r="AP114" s="237" t="str">
        <f>IF('EDCI Data'!AK114="","",'EDCI Data'!AK114)</f>
        <v/>
      </c>
      <c r="AQ114" s="237" t="str">
        <f>IF('EDCI Data'!AL114="","",'EDCI Data'!AL114)</f>
        <v/>
      </c>
      <c r="AR114" s="237" t="str">
        <f>IF('EDCI Data'!AM114="","",'EDCI Data'!AM114)</f>
        <v/>
      </c>
      <c r="AS114" s="237" t="str">
        <f>IF('EDCI Data'!AN114="","",'EDCI Data'!AN114)</f>
        <v/>
      </c>
      <c r="AT114" s="237" t="str">
        <f>IF('EDCI Data'!AO114="","",'EDCI Data'!AO114)</f>
        <v/>
      </c>
      <c r="AU114" s="237" t="str">
        <f>IF('EDCI Data'!AP114="","",'EDCI Data'!AP114)</f>
        <v/>
      </c>
      <c r="AV114" s="237" t="str">
        <f>IF('EDCI Data'!AQ114="","",'EDCI Data'!AQ114)</f>
        <v/>
      </c>
      <c r="AW114" s="237" t="str">
        <f>IF('EDCI Data'!AR114="","",'EDCI Data'!AR114)</f>
        <v/>
      </c>
      <c r="AX114" s="237" t="str">
        <f>IF('EDCI Data'!AS114="","",'EDCI Data'!AS114)</f>
        <v/>
      </c>
      <c r="AY114" s="237" t="str">
        <f>IF('EDCI Data'!AT114="","",'EDCI Data'!AT114)</f>
        <v/>
      </c>
      <c r="AZ114" s="237" t="str">
        <f>IF('EDCI Data'!AU114="","",'EDCI Data'!AU114)</f>
        <v/>
      </c>
      <c r="BA114" s="237" t="str">
        <f>IF('EDCI Data'!AV114="","",'EDCI Data'!AV114)</f>
        <v/>
      </c>
      <c r="BB114" s="245" t="str">
        <f>IF('EDCI Data'!AW114="","",'EDCI Data'!AW114)</f>
        <v/>
      </c>
      <c r="BC114" s="245" t="str">
        <f>IF('EDCI Data'!AX114="","",'EDCI Data'!AX114)</f>
        <v/>
      </c>
      <c r="BD114" s="246" t="str">
        <f t="shared" si="135"/>
        <v/>
      </c>
      <c r="BE114" s="247" t="str">
        <f>IF('EDCI Data'!AY114="","",'EDCI Data'!AY114)</f>
        <v/>
      </c>
      <c r="BF114" s="247" t="str">
        <f>IF('EDCI Data'!AZ114="","",'EDCI Data'!AZ114)</f>
        <v/>
      </c>
      <c r="BG114" s="247" t="str">
        <f>IF('EDCI Data'!BA114="","",'EDCI Data'!BA114)</f>
        <v/>
      </c>
      <c r="BH114" s="247" t="str">
        <f>IF('EDCI Data'!BB114="","",'EDCI Data'!BB114)</f>
        <v/>
      </c>
      <c r="BI114" s="247" t="str">
        <f>IF('EDCI Data'!BC114="","",'EDCI Data'!BC114)</f>
        <v/>
      </c>
      <c r="BJ114" s="247" t="str">
        <f>IF('EDCI Data'!BD114="","",'EDCI Data'!BD114)</f>
        <v/>
      </c>
      <c r="BK114" s="247" t="str">
        <f>IF('EDCI Data'!BE114="","",'EDCI Data'!BE114)</f>
        <v/>
      </c>
      <c r="BL114" s="247" t="str">
        <f>IF('EDCI Data'!BF114="","",'EDCI Data'!BF114)</f>
        <v/>
      </c>
      <c r="BM114" s="247" t="str">
        <f>IF('EDCI Data'!BG114="","",'EDCI Data'!BG114)</f>
        <v/>
      </c>
      <c r="BN114" s="248" t="str">
        <f>IF('EDCI Data'!BH114="","",'EDCI Data'!BH114)</f>
        <v/>
      </c>
      <c r="BO114" s="248" t="str">
        <f>IF('EDCI Data'!BI114="","",'EDCI Data'!BI114)</f>
        <v/>
      </c>
      <c r="BP114" s="249" t="str">
        <f>IF('EDCI Data'!BJ114="","",'EDCI Data'!BJ114)</f>
        <v/>
      </c>
      <c r="BQ114" s="248" t="str">
        <f>IF('EDCI Data'!BK114="","",'EDCI Data'!BK114)</f>
        <v/>
      </c>
      <c r="BR114" s="248" t="str">
        <f>IF('EDCI Data'!BL114="","",'EDCI Data'!BL114)</f>
        <v/>
      </c>
      <c r="BS114" s="250" t="str">
        <f>IF('EDCI Data'!BM114="","",'EDCI Data'!BM114)</f>
        <v/>
      </c>
      <c r="BT114" s="251" t="str">
        <f>IF('EDCI Data'!BN114="","",'EDCI Data'!BN114)</f>
        <v/>
      </c>
      <c r="BU114" s="246" t="str">
        <f>IF('EDCI Data'!BO114="","",'EDCI Data'!BO114)</f>
        <v/>
      </c>
      <c r="BV114" s="252">
        <f t="shared" si="136"/>
        <v>0</v>
      </c>
      <c r="BW114" s="252">
        <f t="shared" si="137"/>
        <v>0</v>
      </c>
      <c r="BX114" s="252">
        <f t="shared" si="138"/>
        <v>0</v>
      </c>
      <c r="BY114" s="252">
        <f t="shared" si="139"/>
        <v>0</v>
      </c>
      <c r="BZ114" t="str">
        <f t="shared" si="73"/>
        <v/>
      </c>
      <c r="CA114" s="253"/>
      <c r="CB114"/>
      <c r="CC114"/>
      <c r="CD114"/>
      <c r="CE114" t="str">
        <f t="shared" si="74"/>
        <v/>
      </c>
      <c r="CF114"/>
      <c r="CG114" t="str">
        <f t="shared" si="75"/>
        <v/>
      </c>
      <c r="CH114" t="str">
        <f t="shared" si="76"/>
        <v/>
      </c>
      <c r="CI114" t="str">
        <f t="shared" si="77"/>
        <v/>
      </c>
      <c r="CJ114" t="str">
        <f t="shared" si="78"/>
        <v/>
      </c>
      <c r="CK114"/>
      <c r="CL114"/>
      <c r="CM114" t="str">
        <f t="shared" si="79"/>
        <v/>
      </c>
      <c r="CN114" t="str">
        <f t="shared" si="80"/>
        <v/>
      </c>
      <c r="CO114" t="str">
        <f t="shared" si="81"/>
        <v/>
      </c>
      <c r="CP114" t="str">
        <f t="shared" si="82"/>
        <v/>
      </c>
      <c r="CQ114"/>
      <c r="CR114" t="str" cm="1">
        <f t="array" ref="CR114">IF(COUNTIFS($BZ$10:$BZ$259,$BZ114,$I$10:$I$259,$I114+1)&gt;0,IF(X114&lt;&gt;INDEX(Y$10:Y$259,MATCH(1,INDEX(($BZ114=$BZ$10:$BZ$259)*($I$10:$I$259=$I114+1),0,1),0)),"Number of FTEs in previous year do not align with Number of FTEs in current year across years, by definition these should be equal. Please check and update if required. "&amp;CHAR(10),""),"")</f>
        <v/>
      </c>
      <c r="CS114" t="str" cm="1">
        <f t="array" ref="CS114">IF(COUNTIFS($BZ$10:$BZ$259,$BZ114,$I$10:$I$259,$I114-1)&gt;0,IF(Y114&lt;&gt;INDEX(X$10:X$259,MATCH(1,INDEX(($BZ114=$BZ$10:$BZ$259)*($I$10:$I$259=$I114-1),0,1),0)),"Number of FTEs in previous year do not align with Number of FTEs in current year across years, by definition these should be equal. Please check and update if required. "&amp;CHAR(10),""),"")</f>
        <v/>
      </c>
      <c r="CT114" t="str">
        <f t="shared" si="83"/>
        <v/>
      </c>
      <c r="CU114" t="str">
        <f t="shared" si="84"/>
        <v/>
      </c>
      <c r="CV114"/>
      <c r="CW114" t="str">
        <f t="shared" si="85"/>
        <v/>
      </c>
      <c r="CX114"/>
      <c r="CY114" t="str">
        <f t="shared" si="86"/>
        <v/>
      </c>
      <c r="CZ114"/>
      <c r="DA114" t="str">
        <f t="shared" si="87"/>
        <v/>
      </c>
      <c r="DB114"/>
      <c r="DC114"/>
      <c r="DD114"/>
      <c r="DE114"/>
      <c r="DF114"/>
      <c r="DG114"/>
      <c r="DH114"/>
      <c r="DI114"/>
      <c r="DJ114"/>
      <c r="DK114"/>
      <c r="DL114"/>
      <c r="DM114"/>
      <c r="DN114"/>
      <c r="DO114"/>
      <c r="DP114"/>
      <c r="DQ114"/>
      <c r="DR114"/>
      <c r="DS114"/>
      <c r="DT114"/>
      <c r="DU114"/>
      <c r="DV114"/>
      <c r="DW114"/>
      <c r="DX114" t="str">
        <f t="shared" si="88"/>
        <v/>
      </c>
      <c r="DY114" t="str">
        <f t="shared" si="89"/>
        <v/>
      </c>
      <c r="DZ114" t="str">
        <f t="shared" si="90"/>
        <v/>
      </c>
      <c r="EA114" t="str">
        <f t="shared" si="91"/>
        <v/>
      </c>
      <c r="EB114" t="str">
        <f t="shared" si="92"/>
        <v/>
      </c>
      <c r="EC114" t="str">
        <f t="shared" si="93"/>
        <v/>
      </c>
      <c r="ED114" t="str">
        <f t="shared" si="94"/>
        <v/>
      </c>
      <c r="EE114" t="str">
        <f t="shared" si="95"/>
        <v/>
      </c>
      <c r="EF114" t="str">
        <f t="shared" si="96"/>
        <v/>
      </c>
      <c r="EG114" t="str">
        <f t="shared" si="97"/>
        <v/>
      </c>
      <c r="EH114" t="str">
        <f t="shared" si="98"/>
        <v/>
      </c>
      <c r="EI114" t="str">
        <f t="shared" si="99"/>
        <v/>
      </c>
      <c r="EJ114"/>
      <c r="EK114"/>
      <c r="EL114"/>
      <c r="EM114"/>
      <c r="EN114"/>
      <c r="EO114"/>
      <c r="EP114"/>
      <c r="EQ114" t="str">
        <f t="shared" si="100"/>
        <v/>
      </c>
      <c r="ER114" t="str">
        <f t="shared" si="101"/>
        <v/>
      </c>
      <c r="ES114" t="str">
        <f t="shared" si="102"/>
        <v/>
      </c>
      <c r="ET114"/>
      <c r="EU114" t="str">
        <f t="shared" si="103"/>
        <v/>
      </c>
      <c r="EV114"/>
      <c r="EW114" t="str">
        <f t="shared" si="104"/>
        <v/>
      </c>
      <c r="EX114"/>
      <c r="EY114" t="str">
        <f t="shared" si="105"/>
        <v/>
      </c>
      <c r="EZ114"/>
      <c r="FA114"/>
      <c r="FB114"/>
      <c r="FC114"/>
      <c r="FD114"/>
      <c r="FE114"/>
      <c r="FF114"/>
      <c r="FG114"/>
      <c r="FH114"/>
      <c r="FI114"/>
      <c r="FJ114"/>
      <c r="FK114"/>
      <c r="FL114"/>
      <c r="FM114"/>
      <c r="FN114"/>
      <c r="FO114"/>
      <c r="FP114"/>
      <c r="FQ114"/>
      <c r="FR114"/>
      <c r="FS114"/>
      <c r="FT114"/>
      <c r="FU114"/>
      <c r="FV114" t="str">
        <f t="shared" si="106"/>
        <v/>
      </c>
      <c r="FW114" t="str">
        <f t="shared" si="107"/>
        <v/>
      </c>
      <c r="FX114"/>
      <c r="FY114" t="str">
        <f t="shared" si="108"/>
        <v/>
      </c>
      <c r="FZ114" t="str">
        <f t="shared" si="109"/>
        <v/>
      </c>
      <c r="GA114" t="str">
        <f t="shared" si="110"/>
        <v/>
      </c>
      <c r="GB114" t="str">
        <f t="shared" si="111"/>
        <v/>
      </c>
      <c r="GC114" t="str">
        <f t="shared" si="112"/>
        <v/>
      </c>
      <c r="GD114" t="str">
        <f t="shared" si="113"/>
        <v/>
      </c>
      <c r="GE114" t="str">
        <f t="shared" si="114"/>
        <v/>
      </c>
      <c r="GF114" t="str">
        <f t="shared" si="115"/>
        <v/>
      </c>
      <c r="GG114" t="str">
        <f t="shared" si="116"/>
        <v/>
      </c>
      <c r="GH114"/>
      <c r="GI114"/>
      <c r="GJ114"/>
      <c r="GK114"/>
      <c r="GL114"/>
      <c r="GM114"/>
      <c r="GN114"/>
      <c r="GO114"/>
      <c r="GP114" t="str">
        <f t="shared" si="117"/>
        <v/>
      </c>
      <c r="GQ114" t="str">
        <f t="shared" si="118"/>
        <v/>
      </c>
      <c r="GR114"/>
      <c r="GS114" t="str">
        <f t="shared" si="119"/>
        <v/>
      </c>
      <c r="GT114"/>
      <c r="GU114" t="str">
        <f t="shared" si="120"/>
        <v/>
      </c>
      <c r="GV114"/>
      <c r="GW114" t="str">
        <f t="shared" si="121"/>
        <v/>
      </c>
      <c r="GX114"/>
      <c r="GY114"/>
      <c r="GZ114"/>
      <c r="HA114"/>
      <c r="HB114"/>
      <c r="HC114"/>
      <c r="HD114"/>
      <c r="HE114"/>
      <c r="HF114"/>
      <c r="HG114"/>
      <c r="HH114"/>
      <c r="HI114"/>
      <c r="HJ114"/>
      <c r="HK114"/>
      <c r="HL114"/>
      <c r="HM114"/>
      <c r="HN114"/>
      <c r="HO114"/>
      <c r="HP114"/>
      <c r="HQ114"/>
      <c r="HR114"/>
      <c r="HS114"/>
      <c r="HT114" t="str">
        <f t="shared" si="122"/>
        <v/>
      </c>
      <c r="HU114" t="str">
        <f t="shared" si="123"/>
        <v/>
      </c>
      <c r="HV114"/>
      <c r="HW114"/>
      <c r="HX114"/>
      <c r="HY114"/>
      <c r="HZ114"/>
      <c r="IA114"/>
      <c r="IB114"/>
      <c r="IC114"/>
      <c r="ID114"/>
      <c r="IE114" t="str">
        <f t="shared" si="124"/>
        <v/>
      </c>
      <c r="IF114"/>
      <c r="IG114"/>
      <c r="IH114"/>
      <c r="II114"/>
      <c r="IJ114"/>
      <c r="IK114"/>
      <c r="IL114"/>
      <c r="IM114"/>
      <c r="IN114"/>
      <c r="IO114"/>
      <c r="IP114"/>
      <c r="IQ114" t="str">
        <f t="shared" si="125"/>
        <v/>
      </c>
      <c r="IR114"/>
      <c r="IS114" t="str">
        <f t="shared" si="126"/>
        <v/>
      </c>
      <c r="IT114"/>
      <c r="IU114" t="str">
        <f t="shared" si="127"/>
        <v/>
      </c>
      <c r="IV114"/>
      <c r="IW114"/>
      <c r="IX114"/>
      <c r="IY114"/>
      <c r="IZ114"/>
      <c r="JA114"/>
      <c r="JB114"/>
      <c r="JC114"/>
      <c r="JD114"/>
      <c r="JE114"/>
      <c r="JF114"/>
      <c r="JG114"/>
      <c r="JH114"/>
      <c r="JI114"/>
      <c r="JJ114"/>
      <c r="JK114"/>
      <c r="JL114"/>
      <c r="JM114"/>
      <c r="JN114"/>
      <c r="JO114"/>
      <c r="JP114"/>
      <c r="JQ114"/>
      <c r="JR114" t="str">
        <f t="shared" si="128"/>
        <v/>
      </c>
      <c r="JS114" t="str">
        <f t="shared" si="129"/>
        <v/>
      </c>
      <c r="JT114"/>
      <c r="JU114"/>
      <c r="JV114"/>
      <c r="JW114"/>
      <c r="JX114"/>
      <c r="JY114"/>
      <c r="JZ114"/>
      <c r="KA114"/>
      <c r="KB114"/>
      <c r="KC114" t="str">
        <f t="shared" si="130"/>
        <v/>
      </c>
      <c r="KD114"/>
      <c r="KE114"/>
      <c r="KF114"/>
      <c r="KG114"/>
      <c r="KH114"/>
      <c r="KI114"/>
      <c r="KJ114"/>
      <c r="KK114"/>
      <c r="KL114" t="str">
        <f>IF(CT114=1,KL$8&amp;IF(SUM(CU114:$EQ114)=0,"",", "),"")</f>
        <v/>
      </c>
      <c r="KM114" t="str">
        <f>IF(CU114=1,KM$8&amp;IF(SUM(CV114:$EQ114)=0,"",", "),"")</f>
        <v/>
      </c>
      <c r="KN114" t="str">
        <f>IF(CV114=1,KN$8&amp;IF(SUM(CW114:$EQ114)=0,"",", "),"")</f>
        <v/>
      </c>
      <c r="KO114" t="str">
        <f>IF(CW114=1,KO$8&amp;IF(SUM(CX114:$EQ114)=0,"",", "),"")</f>
        <v/>
      </c>
      <c r="KP114" t="str">
        <f>IF(CX114=1,KP$8&amp;IF(SUM(CY114:$EQ114)=0,"",", "),"")</f>
        <v/>
      </c>
      <c r="KQ114" t="str">
        <f>IF(CY114=1,KQ$8&amp;IF(SUM(CZ114:$EQ114)=0,"",", "),"")</f>
        <v/>
      </c>
      <c r="KR114" t="str">
        <f>IF(CZ114=1,KR$8&amp;IF(SUM(DA114:$EQ114)=0,"",", "),"")</f>
        <v/>
      </c>
      <c r="KS114" t="str">
        <f>IF(DA114=1,KS$8&amp;IF(SUM(DB114:$EQ114)=0,"",", "),"")</f>
        <v/>
      </c>
      <c r="KT114" t="str">
        <f>IF(DB114=1,KT$8&amp;IF(SUM(DC114:$EQ114)=0,"",", "),"")</f>
        <v/>
      </c>
      <c r="KU114" t="str">
        <f>IF(DC114=1,KU$8&amp;IF(SUM(DD114:$EQ114)=0,"",", "),"")</f>
        <v/>
      </c>
      <c r="KV114" t="str">
        <f>IF(DD114=1,KV$8&amp;IF(SUM(DE114:$EQ114)=0,"",", "),"")</f>
        <v/>
      </c>
      <c r="KW114" t="str">
        <f>IF(DE114=1,KW$8&amp;IF(SUM(DF114:$EQ114)=0,"",", "),"")</f>
        <v/>
      </c>
      <c r="KX114" t="str">
        <f>IF(DF114=1,KX$8&amp;IF(SUM(DG114:$EQ114)=0,"",", "),"")</f>
        <v/>
      </c>
      <c r="KY114" t="str">
        <f>IF(DG114=1,KY$8&amp;IF(SUM(DH114:$EQ114)=0,"",", "),"")</f>
        <v/>
      </c>
      <c r="KZ114" t="str">
        <f>IF(DH114=1,KZ$8&amp;IF(SUM(DI114:$EQ114)=0,"",", "),"")</f>
        <v/>
      </c>
      <c r="LA114" t="str">
        <f>IF(DI114=1,LA$8&amp;IF(SUM(DJ114:$EQ114)=0,"",", "),"")</f>
        <v/>
      </c>
      <c r="LB114" t="str">
        <f>IF(DJ114=1,LB$8&amp;IF(SUM(DK114:$EQ114)=0,"",", "),"")</f>
        <v/>
      </c>
      <c r="LC114" t="str">
        <f>IF(DK114=1,LC$8&amp;IF(SUM(DL114:$EQ114)=0,"",", "),"")</f>
        <v/>
      </c>
      <c r="LD114" t="str">
        <f>IF(DL114=1,LD$8&amp;IF(SUM(DM114:$EQ114)=0,"",", "),"")</f>
        <v/>
      </c>
      <c r="LE114" t="str">
        <f>IF(DM114=1,LE$8&amp;IF(SUM(DN114:$EQ114)=0,"",", "),"")</f>
        <v/>
      </c>
      <c r="LF114" t="str">
        <f>IF(DN114=1,LF$8&amp;IF(SUM(DO114:$EQ114)=0,"",", "),"")</f>
        <v/>
      </c>
      <c r="LG114" t="str">
        <f>IF(DO114=1,LG$8&amp;IF(SUM(DP114:$EQ114)=0,"",", "),"")</f>
        <v/>
      </c>
      <c r="LH114" t="str">
        <f>IF(DP114=1,LH$8&amp;IF(SUM(DQ114:$EQ114)=0,"",", "),"")</f>
        <v/>
      </c>
      <c r="LI114" t="str">
        <f>IF(DQ114=1,LI$8&amp;IF(SUM(DR114:$EQ114)=0,"",", "),"")</f>
        <v/>
      </c>
      <c r="LJ114" t="str">
        <f>IF(DR114=1,LJ$8&amp;IF(SUM(DS114:$EQ114)=0,"",", "),"")</f>
        <v/>
      </c>
      <c r="LK114" t="str">
        <f>IF(DS114=1,LK$8&amp;IF(SUM(DT114:$EQ114)=0,"",", "),"")</f>
        <v/>
      </c>
      <c r="LL114" t="str">
        <f>IF(DT114=1,LL$8&amp;IF(SUM(DU114:$EQ114)=0,"",", "),"")</f>
        <v/>
      </c>
      <c r="LM114" t="str">
        <f>IF(DU114=1,LM$8&amp;IF(SUM(DV114:$EQ114)=0,"",", "),"")</f>
        <v/>
      </c>
      <c r="LN114" t="str">
        <f>IF(DV114=1,LN$8&amp;IF(SUM(DW114:$EQ114)=0,"",", "),"")</f>
        <v/>
      </c>
      <c r="LO114" t="str">
        <f>IF(DW114=1,LO$8&amp;IF(SUM(DX114:$EQ114)=0,"",", "),"")</f>
        <v/>
      </c>
      <c r="LP114" t="str">
        <f>IF(DX114=1,LP$8&amp;IF(SUM(DY114:$EQ114)=0,"",", "),"")</f>
        <v/>
      </c>
      <c r="LQ114" t="str">
        <f>IF(DY114=1,LQ$8&amp;IF(SUM(DZ114:$EQ114)=0,"",", "),"")</f>
        <v/>
      </c>
      <c r="LR114" t="str">
        <f>IF(DZ114=1,LR$8&amp;IF(SUM(EA114:$EQ114)=0,"",", "),"")</f>
        <v/>
      </c>
      <c r="LS114" t="str">
        <f>IF(EA114=1,LS$8&amp;IF(SUM(EB114:$EQ114)=0,"",", "),"")</f>
        <v/>
      </c>
      <c r="LT114" t="str">
        <f>IF(EB114=1,LT$8&amp;IF(SUM(EC114:$EQ114)=0,"",", "),"")</f>
        <v/>
      </c>
      <c r="LU114" t="str">
        <f>IF(EC114=1,LU$8&amp;IF(SUM(ED114:$EQ114)=0,"",", "),"")</f>
        <v/>
      </c>
      <c r="LV114" t="str">
        <f>IF(ED114=1,LV$8&amp;IF(SUM(EE114:$EQ114)=0,"",", "),"")</f>
        <v/>
      </c>
      <c r="LW114" t="str">
        <f>IF(EE114=1,LW$8&amp;IF(SUM(EF114:$EQ114)=0,"",", "),"")</f>
        <v/>
      </c>
      <c r="LX114" t="str">
        <f>IF(EF114=1,LX$8&amp;IF(SUM(EG114:$EQ114)=0,"",", "),"")</f>
        <v/>
      </c>
      <c r="LY114" t="str">
        <f>IF(EG114=1,LY$8&amp;IF(SUM(EH114:$EQ114)=0,"",", "),"")</f>
        <v/>
      </c>
      <c r="LZ114" t="str">
        <f>IF(EH114=1,LZ$8&amp;IF(SUM(EI114:$EQ114)=0,"",", "),"")</f>
        <v/>
      </c>
      <c r="MA114" t="str">
        <f>IF(EI114=1,MA$8&amp;IF(SUM(EJ114:$EQ114)=0,"",", "),"")</f>
        <v/>
      </c>
      <c r="MB114" t="str">
        <f>IF(EJ114=1,MB$8&amp;IF(SUM(EK114:$EQ114)=0,"",", "),"")</f>
        <v/>
      </c>
      <c r="MC114" t="str">
        <f>IF(EK114=1,MC$8&amp;IF(SUM(EL114:$EQ114)=0,"",", "),"")</f>
        <v/>
      </c>
      <c r="MD114" t="str">
        <f>IF(EL114=1,MD$8&amp;IF(SUM(EM114:$EQ114)=0,"",", "),"")</f>
        <v/>
      </c>
      <c r="ME114" t="str">
        <f>IF(EM114=1,ME$8&amp;IF(SUM(EN114:$EQ114)=0,"",", "),"")</f>
        <v/>
      </c>
      <c r="MF114" t="str">
        <f>IF(EN114=1,MF$8&amp;IF(SUM(EO114:$EQ114)=0,"",", "),"")</f>
        <v/>
      </c>
      <c r="MG114" t="str">
        <f>IF(EO114=1,MG$8&amp;IF(SUM(EP114:$EQ114)=0,"",", "),"")</f>
        <v/>
      </c>
      <c r="MH114" t="str">
        <f>IF(EP114=1,MH$8&amp;IF(SUM(EQ114:$EQ114)=0,"",", "),"")</f>
        <v/>
      </c>
      <c r="MI114" t="str">
        <f t="shared" si="140"/>
        <v/>
      </c>
      <c r="MJ114" t="str">
        <f>IF(ER114=1,MJ$8&amp;IF(SUM(ES114:$GO114)=0,"",", "),"")</f>
        <v/>
      </c>
      <c r="MK114" t="str">
        <f>IF(ES114=1,MK$8&amp;IF(SUM(ET114:$GO114)=0,"",", "),"")</f>
        <v/>
      </c>
      <c r="ML114" t="str">
        <f>IF(ET114=1,ML$8&amp;IF(SUM(EU114:$GO114)=0,"",", "),"")</f>
        <v/>
      </c>
      <c r="MM114" t="str">
        <f>IF(EU114=1,MM$8&amp;IF(SUM(EV114:$GO114)=0,"",", "),"")</f>
        <v/>
      </c>
      <c r="MN114" t="str">
        <f>IF(EV114=1,MN$8&amp;IF(SUM(EW114:$GO114)=0,"",", "),"")</f>
        <v/>
      </c>
      <c r="MO114" t="str">
        <f>IF(EW114=1,MO$8&amp;IF(SUM(EX114:$GO114)=0,"",", "),"")</f>
        <v/>
      </c>
      <c r="MP114" t="str">
        <f>IF(EX114=1,MP$8&amp;IF(SUM(EY114:$GO114)=0,"",", "),"")</f>
        <v/>
      </c>
      <c r="MQ114" t="str">
        <f>IF(EY114=1,MQ$8&amp;IF(SUM(EZ114:$GO114)=0,"",", "),"")</f>
        <v/>
      </c>
      <c r="MR114" t="str">
        <f>IF(EZ114=1,MR$8&amp;IF(SUM(FA114:$GO114)=0,"",", "),"")</f>
        <v/>
      </c>
      <c r="MS114" t="str">
        <f>IF(FA114=1,MS$8&amp;IF(SUM(FB114:$GO114)=0,"",", "),"")</f>
        <v/>
      </c>
      <c r="MT114" t="str">
        <f>IF(FB114=1,MT$8&amp;IF(SUM(FC114:$GO114)=0,"",", "),"")</f>
        <v/>
      </c>
      <c r="MU114" t="str">
        <f>IF(FC114=1,MU$8&amp;IF(SUM(FD114:$GO114)=0,"",", "),"")</f>
        <v/>
      </c>
      <c r="MV114" t="str">
        <f>IF(FD114=1,MV$8&amp;IF(SUM(FE114:$GO114)=0,"",", "),"")</f>
        <v/>
      </c>
      <c r="MW114" t="str">
        <f>IF(FE114=1,MW$8&amp;IF(SUM(FF114:$GO114)=0,"",", "),"")</f>
        <v/>
      </c>
      <c r="MX114" t="str">
        <f>IF(FF114=1,MX$8&amp;IF(SUM(FG114:$GO114)=0,"",", "),"")</f>
        <v/>
      </c>
      <c r="MY114" t="str">
        <f>IF(FG114=1,MY$8&amp;IF(SUM(FH114:$GO114)=0,"",", "),"")</f>
        <v/>
      </c>
      <c r="MZ114" t="str">
        <f>IF(FH114=1,MZ$8&amp;IF(SUM(FI114:$GO114)=0,"",", "),"")</f>
        <v/>
      </c>
      <c r="NA114" t="str">
        <f>IF(FI114=1,NA$8&amp;IF(SUM(FJ114:$GO114)=0,"",", "),"")</f>
        <v/>
      </c>
      <c r="NB114" t="str">
        <f>IF(FJ114=1,NB$8&amp;IF(SUM(FK114:$GO114)=0,"",", "),"")</f>
        <v/>
      </c>
      <c r="NC114" t="str">
        <f>IF(FK114=1,NC$8&amp;IF(SUM(FL114:$GO114)=0,"",", "),"")</f>
        <v/>
      </c>
      <c r="ND114" t="str">
        <f>IF(FL114=1,ND$8&amp;IF(SUM(FM114:$GO114)=0,"",", "),"")</f>
        <v/>
      </c>
      <c r="NE114" t="str">
        <f>IF(FM114=1,NE$8&amp;IF(SUM(FN114:$GO114)=0,"",", "),"")</f>
        <v/>
      </c>
      <c r="NF114" t="str">
        <f>IF(FN114=1,NF$8&amp;IF(SUM(FO114:$GO114)=0,"",", "),"")</f>
        <v/>
      </c>
      <c r="NG114" t="str">
        <f>IF(FO114=1,NG$8&amp;IF(SUM(FP114:$GO114)=0,"",", "),"")</f>
        <v/>
      </c>
      <c r="NH114" t="str">
        <f>IF(FP114=1,NH$8&amp;IF(SUM(FQ114:$GO114)=0,"",", "),"")</f>
        <v/>
      </c>
      <c r="NI114" t="str">
        <f>IF(FQ114=1,NI$8&amp;IF(SUM(FR114:$GO114)=0,"",", "),"")</f>
        <v/>
      </c>
      <c r="NJ114" t="str">
        <f>IF(FR114=1,NJ$8&amp;IF(SUM(FS114:$GO114)=0,"",", "),"")</f>
        <v/>
      </c>
      <c r="NK114" t="str">
        <f>IF(FS114=1,NK$8&amp;IF(SUM(FT114:$GO114)=0,"",", "),"")</f>
        <v/>
      </c>
      <c r="NL114" t="str">
        <f>IF(FT114=1,NL$8&amp;IF(SUM(FU114:$GO114)=0,"",", "),"")</f>
        <v/>
      </c>
      <c r="NM114" t="str">
        <f>IF(FU114=1,NM$8&amp;IF(SUM(FV114:$GO114)=0,"",", "),"")</f>
        <v/>
      </c>
      <c r="NN114" t="str">
        <f>IF(FV114=1,NN$8&amp;IF(SUM(FW114:$GO114)=0,"",", "),"")</f>
        <v/>
      </c>
      <c r="NO114" t="str">
        <f>IF(FW114=1,NO$8&amp;IF(SUM(FX114:$GO114)=0,"",", "),"")</f>
        <v/>
      </c>
      <c r="NP114" t="str">
        <f>IF(FX114=1,NP$8&amp;IF(SUM(FY114:$GO114)=0,"",", "),"")</f>
        <v/>
      </c>
      <c r="NQ114" t="str">
        <f>IF(FY114=1,NQ$8&amp;IF(SUM(FZ114:$GO114)=0,"",", "),"")</f>
        <v/>
      </c>
      <c r="NR114" t="str">
        <f>IF(FZ114=1,NR$8&amp;IF(SUM(GA114:$GO114)=0,"",", "),"")</f>
        <v/>
      </c>
      <c r="NS114" t="str">
        <f>IF(GA114=1,NS$8&amp;IF(SUM(GB114:$GO114)=0,"",", "),"")</f>
        <v/>
      </c>
      <c r="NT114" t="str">
        <f>IF(GB114=1,NT$8&amp;IF(SUM(GC114:$GO114)=0,"",", "),"")</f>
        <v/>
      </c>
      <c r="NU114" t="str">
        <f>IF(GC114=1,NU$8&amp;IF(SUM(GD114:$GO114)=0,"",", "),"")</f>
        <v/>
      </c>
      <c r="NV114" t="str">
        <f>IF(GD114=1,NV$8&amp;IF(SUM(GE114:$GO114)=0,"",", "),"")</f>
        <v/>
      </c>
      <c r="NW114" t="str">
        <f>IF(GE114=1,NW$8&amp;IF(SUM(GF114:$GO114)=0,"",", "),"")</f>
        <v/>
      </c>
      <c r="NX114" t="str">
        <f>IF(GF114=1,NX$8&amp;IF(SUM(GG114:$GO114)=0,"",", "),"")</f>
        <v/>
      </c>
      <c r="NY114" t="str">
        <f>IF(GG114=1,NY$8&amp;IF(SUM(GH114:$GO114)=0,"",", "),"")</f>
        <v/>
      </c>
      <c r="NZ114" t="str">
        <f>IF(GH114=1,NZ$8&amp;IF(SUM(GI114:$GO114)=0,"",", "),"")</f>
        <v/>
      </c>
      <c r="OA114" t="str">
        <f>IF(GI114=1,OA$8&amp;IF(SUM(GJ114:$GO114)=0,"",", "),"")</f>
        <v/>
      </c>
      <c r="OB114" t="str">
        <f>IF(GJ114=1,OB$8&amp;IF(SUM(GK114:$GO114)=0,"",", "),"")</f>
        <v/>
      </c>
      <c r="OC114" t="str">
        <f>IF(GK114=1,OC$8&amp;IF(SUM(GL114:$GO114)=0,"",", "),"")</f>
        <v/>
      </c>
      <c r="OD114" t="str">
        <f>IF(GL114=1,OD$8&amp;IF(SUM(GM114:$GO114)=0,"",", "),"")</f>
        <v/>
      </c>
      <c r="OE114" t="str">
        <f>IF(GM114=1,OE$8&amp;IF(SUM(GN114:$GO114)=0,"",", "),"")</f>
        <v/>
      </c>
      <c r="OF114" t="str">
        <f>IF(GN114=1,OF$8&amp;IF(SUM(GO114:$GO114)=0,"",", "),"")</f>
        <v/>
      </c>
      <c r="OG114" t="str">
        <f t="shared" si="141"/>
        <v/>
      </c>
      <c r="OH114" t="str">
        <f>IF(GP114=1,OH$8&amp;IF(SUM(GQ114:$IM114)=0,"",", "),"")</f>
        <v/>
      </c>
      <c r="OI114" t="str">
        <f>IF(GQ114=1,OI$8&amp;IF(SUM(GR114:$IM114)=0,"",", "),"")</f>
        <v/>
      </c>
      <c r="OJ114" t="str">
        <f>IF(GR114=1,OJ$8&amp;IF(SUM(GS114:$IM114)=0,"",", "),"")</f>
        <v/>
      </c>
      <c r="OK114" t="str">
        <f>IF(GS114=1,OK$8&amp;IF(SUM(GT114:$IM114)=0,"",", "),"")</f>
        <v/>
      </c>
      <c r="OL114" t="str">
        <f>IF(GT114=1,OL$8&amp;IF(SUM(GU114:$IM114)=0,"",", "),"")</f>
        <v/>
      </c>
      <c r="OM114" t="str">
        <f>IF(GU114=1,OM$8&amp;IF(SUM(GV114:$IM114)=0,"",", "),"")</f>
        <v/>
      </c>
      <c r="ON114" t="str">
        <f>IF(GV114=1,ON$8&amp;IF(SUM(GW114:$IM114)=0,"",", "),"")</f>
        <v/>
      </c>
      <c r="OO114" t="str">
        <f>IF(GW114=1,OO$8&amp;IF(SUM(GX114:$IM114)=0,"",", "),"")</f>
        <v/>
      </c>
      <c r="OP114" t="str">
        <f>IF(GX114=1,OP$8&amp;IF(SUM(GY114:$IM114)=0,"",", "),"")</f>
        <v/>
      </c>
      <c r="OQ114" t="str">
        <f>IF(GY114=1,OQ$8&amp;IF(SUM(GZ114:$IM114)=0,"",", "),"")</f>
        <v/>
      </c>
      <c r="OR114" t="str">
        <f>IF(GZ114=1,OR$8&amp;IF(SUM(HA114:$IM114)=0,"",", "),"")</f>
        <v/>
      </c>
      <c r="OS114" t="str">
        <f>IF(HA114=1,OS$8&amp;IF(SUM(HB114:$IM114)=0,"",", "),"")</f>
        <v/>
      </c>
      <c r="OT114" t="str">
        <f>IF(HB114=1,OT$8&amp;IF(SUM(HC114:$IM114)=0,"",", "),"")</f>
        <v/>
      </c>
      <c r="OU114" t="str">
        <f>IF(HC114=1,OU$8&amp;IF(SUM(HD114:$IM114)=0,"",", "),"")</f>
        <v/>
      </c>
      <c r="OV114" t="str">
        <f>IF(HD114=1,OV$8&amp;IF(SUM(HE114:$IM114)=0,"",", "),"")</f>
        <v/>
      </c>
      <c r="OW114" t="str">
        <f>IF(HE114=1,OW$8&amp;IF(SUM(HF114:$IM114)=0,"",", "),"")</f>
        <v/>
      </c>
      <c r="OX114" t="str">
        <f>IF(HF114=1,OX$8&amp;IF(SUM(HG114:$IM114)=0,"",", "),"")</f>
        <v/>
      </c>
      <c r="OY114" t="str">
        <f>IF(HG114=1,OY$8&amp;IF(SUM(HH114:$IM114)=0,"",", "),"")</f>
        <v/>
      </c>
      <c r="OZ114" t="str">
        <f>IF(HH114=1,OZ$8&amp;IF(SUM(HI114:$IM114)=0,"",", "),"")</f>
        <v/>
      </c>
      <c r="PA114" t="str">
        <f>IF(HI114=1,PA$8&amp;IF(SUM(HJ114:$IM114)=0,"",", "),"")</f>
        <v/>
      </c>
      <c r="PB114" t="str">
        <f>IF(HJ114=1,PB$8&amp;IF(SUM(HK114:$IM114)=0,"",", "),"")</f>
        <v/>
      </c>
      <c r="PC114" t="str">
        <f>IF(HK114=1,PC$8&amp;IF(SUM(HL114:$IM114)=0,"",", "),"")</f>
        <v/>
      </c>
      <c r="PD114" t="str">
        <f>IF(HL114=1,PD$8&amp;IF(SUM(HM114:$IM114)=0,"",", "),"")</f>
        <v/>
      </c>
      <c r="PE114" t="str">
        <f>IF(HM114=1,PE$8&amp;IF(SUM(HN114:$IM114)=0,"",", "),"")</f>
        <v/>
      </c>
      <c r="PF114" t="str">
        <f>IF(HN114=1,PF$8&amp;IF(SUM(HO114:$IM114)=0,"",", "),"")</f>
        <v/>
      </c>
      <c r="PG114" t="str">
        <f>IF(HO114=1,PG$8&amp;IF(SUM(HP114:$IM114)=0,"",", "),"")</f>
        <v/>
      </c>
      <c r="PH114" t="str">
        <f>IF(HP114=1,PH$8&amp;IF(SUM(HQ114:$IM114)=0,"",", "),"")</f>
        <v/>
      </c>
      <c r="PI114" t="str">
        <f>IF(HQ114=1,PI$8&amp;IF(SUM(HR114:$IM114)=0,"",", "),"")</f>
        <v/>
      </c>
      <c r="PJ114" t="str">
        <f>IF(HR114=1,PJ$8&amp;IF(SUM(HS114:$IM114)=0,"",", "),"")</f>
        <v/>
      </c>
      <c r="PK114" t="str">
        <f>IF(HS114=1,PK$8&amp;IF(SUM(HT114:$IM114)=0,"",", "),"")</f>
        <v/>
      </c>
      <c r="PL114" t="str">
        <f>IF(HT114=1,PL$8&amp;IF(SUM(HU114:$IM114)=0,"",", "),"")</f>
        <v/>
      </c>
      <c r="PM114" t="str">
        <f>IF(HU114=1,PM$8&amp;IF(SUM(HV114:$IM114)=0,"",", "),"")</f>
        <v/>
      </c>
      <c r="PN114" t="str">
        <f>IF(HV114=1,PN$8&amp;IF(SUM(HW114:$IM114)=0,"",", "),"")</f>
        <v/>
      </c>
      <c r="PO114" t="str">
        <f>IF(HW114=1,PO$8&amp;IF(SUM(HX114:$IM114)=0,"",", "),"")</f>
        <v/>
      </c>
      <c r="PP114" t="str">
        <f>IF(HX114=1,PP$8&amp;IF(SUM(HY114:$IM114)=0,"",", "),"")</f>
        <v/>
      </c>
      <c r="PQ114" t="str">
        <f>IF(HY114=1,PQ$8&amp;IF(SUM(HZ114:$IM114)=0,"",", "),"")</f>
        <v/>
      </c>
      <c r="PR114" t="str">
        <f>IF(HZ114=1,PR$8&amp;IF(SUM(IA114:$IM114)=0,"",", "),"")</f>
        <v/>
      </c>
      <c r="PS114" t="str">
        <f>IF(IA114=1,PS$8&amp;IF(SUM(IB114:$IM114)=0,"",", "),"")</f>
        <v/>
      </c>
      <c r="PT114" t="str">
        <f>IF(IB114=1,PT$8&amp;IF(SUM(IC114:$IM114)=0,"",", "),"")</f>
        <v/>
      </c>
      <c r="PU114" t="str">
        <f>IF(IC114=1,PU$8&amp;IF(SUM(ID114:$IM114)=0,"",", "),"")</f>
        <v/>
      </c>
      <c r="PV114" t="str">
        <f>IF(ID114=1,PV$8&amp;IF(SUM(IE114:$IM114)=0,"",", "),"")</f>
        <v/>
      </c>
      <c r="PW114" t="str">
        <f>IF(IE114=1,PW$8&amp;IF(SUM(IF114:$IM114)=0,"",", "),"")</f>
        <v/>
      </c>
      <c r="PX114" t="str">
        <f>IF(IF114=1,PX$8&amp;IF(SUM(IG114:$IM114)=0,"",", "),"")</f>
        <v/>
      </c>
      <c r="PY114" t="str">
        <f>IF(IG114=1,PY$8&amp;IF(SUM(IH114:$IM114)=0,"",", "),"")</f>
        <v/>
      </c>
      <c r="PZ114" t="str">
        <f>IF(IH114=1,PZ$8&amp;IF(SUM(II114:$IM114)=0,"",", "),"")</f>
        <v/>
      </c>
      <c r="QA114" t="str">
        <f>IF(II114=1,QA$8&amp;IF(SUM(IJ114:$IM114)=0,"",", "),"")</f>
        <v/>
      </c>
      <c r="QB114" t="str">
        <f>IF(IJ114=1,QB$8&amp;IF(SUM(IK114:$IM114)=0,"",", "),"")</f>
        <v/>
      </c>
      <c r="QC114" t="str">
        <f>IF(IK114=1,QC$8&amp;IF(SUM(IL114:$IM114)=0,"",", "),"")</f>
        <v/>
      </c>
      <c r="QD114" t="str">
        <f>IF(IL114=1,QD$8&amp;IF(SUM(IM114:$IM114)=0,"",", "),"")</f>
        <v/>
      </c>
      <c r="QE114" t="str">
        <f t="shared" si="142"/>
        <v/>
      </c>
      <c r="QF114" t="str">
        <f>IF(IN114=1,QF$8&amp;IF(SUM(IO114:$KK114)=0,"",", "),"")</f>
        <v/>
      </c>
      <c r="QG114" t="str">
        <f>IF(IO114=1,QG$8&amp;IF(SUM(IP114:$KK114)=0,"",", "),"")</f>
        <v/>
      </c>
      <c r="QH114" t="str">
        <f>IF(IP114=1,QH$8&amp;IF(SUM(IQ114:$KK114)=0,"",", "),"")</f>
        <v/>
      </c>
      <c r="QI114" t="str">
        <f>IF(IQ114=1,QI$8&amp;IF(SUM(IR114:$KK114)=0,"",", "),"")</f>
        <v/>
      </c>
      <c r="QJ114" t="str">
        <f>IF(IR114=1,QJ$8&amp;IF(SUM(IS114:$KK114)=0,"",", "),"")</f>
        <v/>
      </c>
      <c r="QK114" t="str">
        <f>IF(IS114=1,QK$8&amp;IF(SUM(IT114:$KK114)=0,"",", "),"")</f>
        <v/>
      </c>
      <c r="QL114" t="str">
        <f>IF(IT114=1,QL$8&amp;IF(SUM(IU114:$KK114)=0,"",", "),"")</f>
        <v/>
      </c>
      <c r="QM114" t="str">
        <f>IF(IU114=1,QM$8&amp;IF(SUM(IV114:$KK114)=0,"",", "),"")</f>
        <v/>
      </c>
      <c r="QN114" t="str">
        <f>IF(IV114=1,QN$8&amp;IF(SUM(IW114:$KK114)=0,"",", "),"")</f>
        <v/>
      </c>
      <c r="QO114" t="str">
        <f>IF(IW114=1,QO$8&amp;IF(SUM(IX114:$KK114)=0,"",", "),"")</f>
        <v/>
      </c>
      <c r="QP114" t="str">
        <f>IF(IX114=1,QP$8&amp;IF(SUM(IY114:$KK114)=0,"",", "),"")</f>
        <v/>
      </c>
      <c r="QQ114" t="str">
        <f>IF(IY114=1,QQ$8&amp;IF(SUM(IZ114:$KK114)=0,"",", "),"")</f>
        <v/>
      </c>
      <c r="QR114" t="str">
        <f>IF(IZ114=1,QR$8&amp;IF(SUM(JA114:$KK114)=0,"",", "),"")</f>
        <v/>
      </c>
      <c r="QS114" t="str">
        <f>IF(JA114=1,QS$8&amp;IF(SUM(JB114:$KK114)=0,"",", "),"")</f>
        <v/>
      </c>
      <c r="QT114" t="str">
        <f>IF(JB114=1,QT$8&amp;IF(SUM(JC114:$KK114)=0,"",", "),"")</f>
        <v/>
      </c>
      <c r="QU114" t="str">
        <f>IF(JC114=1,QU$8&amp;IF(SUM(JD114:$KK114)=0,"",", "),"")</f>
        <v/>
      </c>
      <c r="QV114" t="str">
        <f>IF(JD114=1,QV$8&amp;IF(SUM(JE114:$KK114)=0,"",", "),"")</f>
        <v/>
      </c>
      <c r="QW114" t="str">
        <f>IF(JE114=1,QW$8&amp;IF(SUM(JF114:$KK114)=0,"",", "),"")</f>
        <v/>
      </c>
      <c r="QX114" t="str">
        <f>IF(JF114=1,QX$8&amp;IF(SUM(JG114:$KK114)=0,"",", "),"")</f>
        <v/>
      </c>
      <c r="QY114" t="str">
        <f>IF(JG114=1,QY$8&amp;IF(SUM(JH114:$KK114)=0,"",", "),"")</f>
        <v/>
      </c>
      <c r="QZ114" t="str">
        <f>IF(JH114=1,QZ$8&amp;IF(SUM(JI114:$KK114)=0,"",", "),"")</f>
        <v/>
      </c>
      <c r="RA114" t="str">
        <f>IF(JI114=1,RA$8&amp;IF(SUM(JJ114:$KK114)=0,"",", "),"")</f>
        <v/>
      </c>
      <c r="RB114" t="str">
        <f>IF(JJ114=1,RB$8&amp;IF(SUM(JK114:$KK114)=0,"",", "),"")</f>
        <v/>
      </c>
      <c r="RC114" t="str">
        <f>IF(JK114=1,RC$8&amp;IF(SUM(JL114:$KK114)=0,"",", "),"")</f>
        <v/>
      </c>
      <c r="RD114" t="str">
        <f>IF(JL114=1,RD$8&amp;IF(SUM(JM114:$KK114)=0,"",", "),"")</f>
        <v/>
      </c>
      <c r="RE114" t="str">
        <f>IF(JM114=1,RE$8&amp;IF(SUM(JN114:$KK114)=0,"",", "),"")</f>
        <v/>
      </c>
      <c r="RF114" t="str">
        <f>IF(JN114=1,RF$8&amp;IF(SUM(JO114:$KK114)=0,"",", "),"")</f>
        <v/>
      </c>
      <c r="RG114" t="str">
        <f>IF(JO114=1,RG$8&amp;IF(SUM(JP114:$KK114)=0,"",", "),"")</f>
        <v/>
      </c>
      <c r="RH114" t="str">
        <f>IF(JP114=1,RH$8&amp;IF(SUM(JQ114:$KK114)=0,"",", "),"")</f>
        <v/>
      </c>
      <c r="RI114" t="str">
        <f>IF(JQ114=1,RI$8&amp;IF(SUM(JR114:$KK114)=0,"",", "),"")</f>
        <v/>
      </c>
      <c r="RJ114" t="str">
        <f>IF(JR114=1,RJ$8&amp;IF(SUM(JS114:$KK114)=0,"",", "),"")</f>
        <v/>
      </c>
      <c r="RK114" t="str">
        <f>IF(JS114=1,RK$8&amp;IF(SUM(JT114:$KK114)=0,"",", "),"")</f>
        <v/>
      </c>
      <c r="RL114" t="str">
        <f>IF(JT114=1,RL$8&amp;IF(SUM(JU114:$KK114)=0,"",", "),"")</f>
        <v/>
      </c>
      <c r="RM114" t="str">
        <f>IF(JU114=1,RM$8&amp;IF(SUM(JV114:$KK114)=0,"",", "),"")</f>
        <v/>
      </c>
      <c r="RN114" t="str">
        <f>IF(JV114=1,RN$8&amp;IF(SUM(JW114:$KK114)=0,"",", "),"")</f>
        <v/>
      </c>
      <c r="RO114" t="str">
        <f>IF(JW114=1,RO$8&amp;IF(SUM(JX114:$KK114)=0,"",", "),"")</f>
        <v/>
      </c>
      <c r="RP114" t="str">
        <f>IF(JX114=1,RP$8&amp;IF(SUM(JY114:$KK114)=0,"",", "),"")</f>
        <v/>
      </c>
      <c r="RQ114" t="str">
        <f>IF(JY114=1,RQ$8&amp;IF(SUM(JZ114:$KK114)=0,"",", "),"")</f>
        <v/>
      </c>
      <c r="RR114" t="str">
        <f>IF(JZ114=1,RR$8&amp;IF(SUM(KA114:$KK114)=0,"",", "),"")</f>
        <v/>
      </c>
      <c r="RS114" t="str">
        <f>IF(KA114=1,RS$8&amp;IF(SUM(KB114:$KK114)=0,"",", "),"")</f>
        <v/>
      </c>
      <c r="RT114" t="str">
        <f>IF(KB114=1,RT$8&amp;IF(SUM(KC114:$KK114)=0,"",", "),"")</f>
        <v/>
      </c>
      <c r="RU114" t="str">
        <f>IF(KC114=1,RU$8&amp;IF(SUM(KD114:$KK114)=0,"",", "),"")</f>
        <v/>
      </c>
      <c r="RV114" t="str">
        <f>IF(KD114=1,RV$8&amp;IF(SUM(KE114:$KK114)=0,"",", "),"")</f>
        <v/>
      </c>
      <c r="RW114" t="str">
        <f>IF(KE114=1,RW$8&amp;IF(SUM(KF114:$KK114)=0,"",", "),"")</f>
        <v/>
      </c>
      <c r="RX114" t="str">
        <f>IF(KF114=1,RX$8&amp;IF(SUM(KG114:$KK114)=0,"",", "),"")</f>
        <v/>
      </c>
      <c r="RY114" t="str">
        <f>IF(KG114=1,RY$8&amp;IF(SUM(KH114:$KK114)=0,"",", "),"")</f>
        <v/>
      </c>
      <c r="RZ114" t="str">
        <f>IF(KH114=1,RZ$8&amp;IF(SUM(KI114:$KK114)=0,"",", "),"")</f>
        <v/>
      </c>
      <c r="SA114" t="str">
        <f>IF(KI114=1,SA$8&amp;IF(SUM(KJ114:$KK114)=0,"",", "),"")</f>
        <v/>
      </c>
      <c r="SB114" t="str">
        <f>IF(KJ114=1,SB$8&amp;IF(SUM(KK114:$KK114)=0,"",", "),"")</f>
        <v/>
      </c>
      <c r="SC114" t="str">
        <f t="shared" si="143"/>
        <v/>
      </c>
    </row>
    <row r="115" spans="1:497" ht="60" customHeight="1" x14ac:dyDescent="0.45">
      <c r="A115" s="62"/>
      <c r="B115" s="212" t="str">
        <f t="shared" si="72"/>
        <v/>
      </c>
      <c r="C115" s="212" t="str">
        <f t="shared" si="131"/>
        <v/>
      </c>
      <c r="D115" s="212" t="str">
        <f t="shared" si="132"/>
        <v/>
      </c>
      <c r="E115" s="212" t="str">
        <f t="shared" si="133"/>
        <v/>
      </c>
      <c r="F115" s="212" t="str">
        <f t="shared" si="134"/>
        <v/>
      </c>
      <c r="G115" s="237" t="str">
        <f>IF('EDCI Data'!B115="","",'EDCI Data'!B115)</f>
        <v/>
      </c>
      <c r="H115" s="238" t="str">
        <f>IF('EDCI Data'!C115="","",'EDCI Data'!C115)</f>
        <v/>
      </c>
      <c r="I115" s="239" t="str">
        <f>IF('EDCI Data'!D115="","",'EDCI Data'!D115)</f>
        <v/>
      </c>
      <c r="J115" s="240" t="str">
        <f>IF('EDCI Data'!E115="","",'EDCI Data'!E115)</f>
        <v/>
      </c>
      <c r="K115" s="237" t="str">
        <f>IF('EDCI Data'!F115="","",'EDCI Data'!F115)</f>
        <v/>
      </c>
      <c r="L115" s="237" t="str">
        <f>IF('EDCI Data'!G115="","",'EDCI Data'!G115)</f>
        <v/>
      </c>
      <c r="M115" s="237" t="str">
        <f>IF('EDCI Data'!H115="","",'EDCI Data'!H115)</f>
        <v/>
      </c>
      <c r="N115" s="237" t="str">
        <f>IF('EDCI Data'!I115="","",'EDCI Data'!I115)</f>
        <v/>
      </c>
      <c r="O115" s="237" t="str">
        <f>IF('EDCI Data'!J115="","",'EDCI Data'!J115)</f>
        <v/>
      </c>
      <c r="P115" s="237" t="str">
        <f>IF('EDCI Data'!K115="","",'EDCI Data'!K115)</f>
        <v/>
      </c>
      <c r="Q115" s="241" t="str">
        <f>IF('EDCI Data'!L115="","",'EDCI Data'!L115)</f>
        <v/>
      </c>
      <c r="R115" s="241" t="str">
        <f>IF('EDCI Data'!M115="","",'EDCI Data'!M115)</f>
        <v/>
      </c>
      <c r="S115" s="237" t="str">
        <f>IF('EDCI Data'!N115="","",'EDCI Data'!N115)</f>
        <v/>
      </c>
      <c r="T115" s="237" t="str">
        <f>IF('EDCI Data'!O115="","",'EDCI Data'!O115)</f>
        <v/>
      </c>
      <c r="U115" s="237" t="str">
        <f>IF('EDCI Data'!P115="","",'EDCI Data'!P115)</f>
        <v/>
      </c>
      <c r="V115" s="237" t="str">
        <f>IF('EDCI Data'!Q115="","",'EDCI Data'!Q115)</f>
        <v/>
      </c>
      <c r="W115" s="242" t="str">
        <f>IF('EDCI Data'!R115="","",'EDCI Data'!R115)</f>
        <v/>
      </c>
      <c r="X115" s="243" t="str">
        <f>IF('EDCI Data'!S115="","",'EDCI Data'!S115)</f>
        <v/>
      </c>
      <c r="Y115" s="243" t="str">
        <f>IF('EDCI Data'!T115="","",'EDCI Data'!T115)</f>
        <v/>
      </c>
      <c r="Z115" s="244" t="str">
        <f>IF('EDCI Data'!U115="","",'EDCI Data'!U115)</f>
        <v/>
      </c>
      <c r="AA115" s="237" t="str">
        <f>IF('EDCI Data'!V115="","",'EDCI Data'!V115)</f>
        <v/>
      </c>
      <c r="AB115" s="244" t="str">
        <f>IF('EDCI Data'!W115="","",'EDCI Data'!W115)</f>
        <v/>
      </c>
      <c r="AC115" s="237" t="str">
        <f>IF('EDCI Data'!X115="","",'EDCI Data'!X115)</f>
        <v/>
      </c>
      <c r="AD115" s="244" t="str">
        <f>IF('EDCI Data'!Y115="","",'EDCI Data'!Y115)</f>
        <v/>
      </c>
      <c r="AE115" s="237" t="str">
        <f>IF('EDCI Data'!Z115="","",'EDCI Data'!Z115)</f>
        <v/>
      </c>
      <c r="AF115" s="237" t="str">
        <f>IF('EDCI Data'!AA115="","",'EDCI Data'!AA115)</f>
        <v/>
      </c>
      <c r="AG115" s="237" t="str">
        <f>IF('EDCI Data'!AB115="","",'EDCI Data'!AB115)</f>
        <v/>
      </c>
      <c r="AH115" s="237" t="str">
        <f>IF('EDCI Data'!AC115="","",'EDCI Data'!AC115)</f>
        <v/>
      </c>
      <c r="AI115" s="237" t="str">
        <f>IF('EDCI Data'!AD115="","",'EDCI Data'!AD115)</f>
        <v/>
      </c>
      <c r="AJ115" s="237" t="str">
        <f>IF('EDCI Data'!AE115="","",'EDCI Data'!AE115)</f>
        <v/>
      </c>
      <c r="AK115" s="237" t="str">
        <f>IF('EDCI Data'!AF115="","",'EDCI Data'!AF115)</f>
        <v/>
      </c>
      <c r="AL115" s="237" t="str">
        <f>IF('EDCI Data'!AG115="","",'EDCI Data'!AG115)</f>
        <v/>
      </c>
      <c r="AM115" s="237" t="str">
        <f>IF('EDCI Data'!AH115="","",'EDCI Data'!AH115)</f>
        <v/>
      </c>
      <c r="AN115" s="237" t="str">
        <f>IF('EDCI Data'!AI115="","",'EDCI Data'!AI115)</f>
        <v/>
      </c>
      <c r="AO115" s="237" t="str">
        <f>IF('EDCI Data'!AJ115="","",'EDCI Data'!AJ115)</f>
        <v/>
      </c>
      <c r="AP115" s="237" t="str">
        <f>IF('EDCI Data'!AK115="","",'EDCI Data'!AK115)</f>
        <v/>
      </c>
      <c r="AQ115" s="237" t="str">
        <f>IF('EDCI Data'!AL115="","",'EDCI Data'!AL115)</f>
        <v/>
      </c>
      <c r="AR115" s="237" t="str">
        <f>IF('EDCI Data'!AM115="","",'EDCI Data'!AM115)</f>
        <v/>
      </c>
      <c r="AS115" s="237" t="str">
        <f>IF('EDCI Data'!AN115="","",'EDCI Data'!AN115)</f>
        <v/>
      </c>
      <c r="AT115" s="237" t="str">
        <f>IF('EDCI Data'!AO115="","",'EDCI Data'!AO115)</f>
        <v/>
      </c>
      <c r="AU115" s="237" t="str">
        <f>IF('EDCI Data'!AP115="","",'EDCI Data'!AP115)</f>
        <v/>
      </c>
      <c r="AV115" s="237" t="str">
        <f>IF('EDCI Data'!AQ115="","",'EDCI Data'!AQ115)</f>
        <v/>
      </c>
      <c r="AW115" s="237" t="str">
        <f>IF('EDCI Data'!AR115="","",'EDCI Data'!AR115)</f>
        <v/>
      </c>
      <c r="AX115" s="237" t="str">
        <f>IF('EDCI Data'!AS115="","",'EDCI Data'!AS115)</f>
        <v/>
      </c>
      <c r="AY115" s="237" t="str">
        <f>IF('EDCI Data'!AT115="","",'EDCI Data'!AT115)</f>
        <v/>
      </c>
      <c r="AZ115" s="237" t="str">
        <f>IF('EDCI Data'!AU115="","",'EDCI Data'!AU115)</f>
        <v/>
      </c>
      <c r="BA115" s="237" t="str">
        <f>IF('EDCI Data'!AV115="","",'EDCI Data'!AV115)</f>
        <v/>
      </c>
      <c r="BB115" s="245" t="str">
        <f>IF('EDCI Data'!AW115="","",'EDCI Data'!AW115)</f>
        <v/>
      </c>
      <c r="BC115" s="245" t="str">
        <f>IF('EDCI Data'!AX115="","",'EDCI Data'!AX115)</f>
        <v/>
      </c>
      <c r="BD115" s="246" t="str">
        <f t="shared" si="135"/>
        <v/>
      </c>
      <c r="BE115" s="247" t="str">
        <f>IF('EDCI Data'!AY115="","",'EDCI Data'!AY115)</f>
        <v/>
      </c>
      <c r="BF115" s="247" t="str">
        <f>IF('EDCI Data'!AZ115="","",'EDCI Data'!AZ115)</f>
        <v/>
      </c>
      <c r="BG115" s="247" t="str">
        <f>IF('EDCI Data'!BA115="","",'EDCI Data'!BA115)</f>
        <v/>
      </c>
      <c r="BH115" s="247" t="str">
        <f>IF('EDCI Data'!BB115="","",'EDCI Data'!BB115)</f>
        <v/>
      </c>
      <c r="BI115" s="247" t="str">
        <f>IF('EDCI Data'!BC115="","",'EDCI Data'!BC115)</f>
        <v/>
      </c>
      <c r="BJ115" s="247" t="str">
        <f>IF('EDCI Data'!BD115="","",'EDCI Data'!BD115)</f>
        <v/>
      </c>
      <c r="BK115" s="247" t="str">
        <f>IF('EDCI Data'!BE115="","",'EDCI Data'!BE115)</f>
        <v/>
      </c>
      <c r="BL115" s="247" t="str">
        <f>IF('EDCI Data'!BF115="","",'EDCI Data'!BF115)</f>
        <v/>
      </c>
      <c r="BM115" s="247" t="str">
        <f>IF('EDCI Data'!BG115="","",'EDCI Data'!BG115)</f>
        <v/>
      </c>
      <c r="BN115" s="248" t="str">
        <f>IF('EDCI Data'!BH115="","",'EDCI Data'!BH115)</f>
        <v/>
      </c>
      <c r="BO115" s="248" t="str">
        <f>IF('EDCI Data'!BI115="","",'EDCI Data'!BI115)</f>
        <v/>
      </c>
      <c r="BP115" s="249" t="str">
        <f>IF('EDCI Data'!BJ115="","",'EDCI Data'!BJ115)</f>
        <v/>
      </c>
      <c r="BQ115" s="248" t="str">
        <f>IF('EDCI Data'!BK115="","",'EDCI Data'!BK115)</f>
        <v/>
      </c>
      <c r="BR115" s="248" t="str">
        <f>IF('EDCI Data'!BL115="","",'EDCI Data'!BL115)</f>
        <v/>
      </c>
      <c r="BS115" s="250" t="str">
        <f>IF('EDCI Data'!BM115="","",'EDCI Data'!BM115)</f>
        <v/>
      </c>
      <c r="BT115" s="251" t="str">
        <f>IF('EDCI Data'!BN115="","",'EDCI Data'!BN115)</f>
        <v/>
      </c>
      <c r="BU115" s="246" t="str">
        <f>IF('EDCI Data'!BO115="","",'EDCI Data'!BO115)</f>
        <v/>
      </c>
      <c r="BV115" s="252">
        <f t="shared" si="136"/>
        <v>0</v>
      </c>
      <c r="BW115" s="252">
        <f t="shared" si="137"/>
        <v>0</v>
      </c>
      <c r="BX115" s="252">
        <f t="shared" si="138"/>
        <v>0</v>
      </c>
      <c r="BY115" s="252">
        <f t="shared" si="139"/>
        <v>0</v>
      </c>
      <c r="BZ115" t="str">
        <f t="shared" si="73"/>
        <v/>
      </c>
      <c r="CA115" s="253"/>
      <c r="CB115"/>
      <c r="CC115"/>
      <c r="CD115"/>
      <c r="CE115" t="str">
        <f t="shared" si="74"/>
        <v/>
      </c>
      <c r="CF115"/>
      <c r="CG115" t="str">
        <f t="shared" si="75"/>
        <v/>
      </c>
      <c r="CH115" t="str">
        <f t="shared" si="76"/>
        <v/>
      </c>
      <c r="CI115" t="str">
        <f t="shared" si="77"/>
        <v/>
      </c>
      <c r="CJ115" t="str">
        <f t="shared" si="78"/>
        <v/>
      </c>
      <c r="CK115"/>
      <c r="CL115"/>
      <c r="CM115" t="str">
        <f t="shared" si="79"/>
        <v/>
      </c>
      <c r="CN115" t="str">
        <f t="shared" si="80"/>
        <v/>
      </c>
      <c r="CO115" t="str">
        <f t="shared" si="81"/>
        <v/>
      </c>
      <c r="CP115" t="str">
        <f t="shared" si="82"/>
        <v/>
      </c>
      <c r="CQ115"/>
      <c r="CR115" t="str" cm="1">
        <f t="array" ref="CR115">IF(COUNTIFS($BZ$10:$BZ$259,$BZ115,$I$10:$I$259,$I115+1)&gt;0,IF(X115&lt;&gt;INDEX(Y$10:Y$259,MATCH(1,INDEX(($BZ115=$BZ$10:$BZ$259)*($I$10:$I$259=$I115+1),0,1),0)),"Number of FTEs in previous year do not align with Number of FTEs in current year across years, by definition these should be equal. Please check and update if required. "&amp;CHAR(10),""),"")</f>
        <v/>
      </c>
      <c r="CS115" t="str" cm="1">
        <f t="array" ref="CS115">IF(COUNTIFS($BZ$10:$BZ$259,$BZ115,$I$10:$I$259,$I115-1)&gt;0,IF(Y115&lt;&gt;INDEX(X$10:X$259,MATCH(1,INDEX(($BZ115=$BZ$10:$BZ$259)*($I$10:$I$259=$I115-1),0,1),0)),"Number of FTEs in previous year do not align with Number of FTEs in current year across years, by definition these should be equal. Please check and update if required. "&amp;CHAR(10),""),"")</f>
        <v/>
      </c>
      <c r="CT115" t="str">
        <f t="shared" si="83"/>
        <v/>
      </c>
      <c r="CU115" t="str">
        <f t="shared" si="84"/>
        <v/>
      </c>
      <c r="CV115"/>
      <c r="CW115" t="str">
        <f t="shared" si="85"/>
        <v/>
      </c>
      <c r="CX115"/>
      <c r="CY115" t="str">
        <f t="shared" si="86"/>
        <v/>
      </c>
      <c r="CZ115"/>
      <c r="DA115" t="str">
        <f t="shared" si="87"/>
        <v/>
      </c>
      <c r="DB115"/>
      <c r="DC115"/>
      <c r="DD115"/>
      <c r="DE115"/>
      <c r="DF115"/>
      <c r="DG115"/>
      <c r="DH115"/>
      <c r="DI115"/>
      <c r="DJ115"/>
      <c r="DK115"/>
      <c r="DL115"/>
      <c r="DM115"/>
      <c r="DN115"/>
      <c r="DO115"/>
      <c r="DP115"/>
      <c r="DQ115"/>
      <c r="DR115"/>
      <c r="DS115"/>
      <c r="DT115"/>
      <c r="DU115"/>
      <c r="DV115"/>
      <c r="DW115"/>
      <c r="DX115" t="str">
        <f t="shared" si="88"/>
        <v/>
      </c>
      <c r="DY115" t="str">
        <f t="shared" si="89"/>
        <v/>
      </c>
      <c r="DZ115" t="str">
        <f t="shared" si="90"/>
        <v/>
      </c>
      <c r="EA115" t="str">
        <f t="shared" si="91"/>
        <v/>
      </c>
      <c r="EB115" t="str">
        <f t="shared" si="92"/>
        <v/>
      </c>
      <c r="EC115" t="str">
        <f t="shared" si="93"/>
        <v/>
      </c>
      <c r="ED115" t="str">
        <f t="shared" si="94"/>
        <v/>
      </c>
      <c r="EE115" t="str">
        <f t="shared" si="95"/>
        <v/>
      </c>
      <c r="EF115" t="str">
        <f t="shared" si="96"/>
        <v/>
      </c>
      <c r="EG115" t="str">
        <f t="shared" si="97"/>
        <v/>
      </c>
      <c r="EH115" t="str">
        <f t="shared" si="98"/>
        <v/>
      </c>
      <c r="EI115" t="str">
        <f t="shared" si="99"/>
        <v/>
      </c>
      <c r="EJ115"/>
      <c r="EK115"/>
      <c r="EL115"/>
      <c r="EM115"/>
      <c r="EN115"/>
      <c r="EO115"/>
      <c r="EP115"/>
      <c r="EQ115" t="str">
        <f t="shared" si="100"/>
        <v/>
      </c>
      <c r="ER115" t="str">
        <f t="shared" si="101"/>
        <v/>
      </c>
      <c r="ES115" t="str">
        <f t="shared" si="102"/>
        <v/>
      </c>
      <c r="ET115"/>
      <c r="EU115" t="str">
        <f t="shared" si="103"/>
        <v/>
      </c>
      <c r="EV115"/>
      <c r="EW115" t="str">
        <f t="shared" si="104"/>
        <v/>
      </c>
      <c r="EX115"/>
      <c r="EY115" t="str">
        <f t="shared" si="105"/>
        <v/>
      </c>
      <c r="EZ115"/>
      <c r="FA115"/>
      <c r="FB115"/>
      <c r="FC115"/>
      <c r="FD115"/>
      <c r="FE115"/>
      <c r="FF115"/>
      <c r="FG115"/>
      <c r="FH115"/>
      <c r="FI115"/>
      <c r="FJ115"/>
      <c r="FK115"/>
      <c r="FL115"/>
      <c r="FM115"/>
      <c r="FN115"/>
      <c r="FO115"/>
      <c r="FP115"/>
      <c r="FQ115"/>
      <c r="FR115"/>
      <c r="FS115"/>
      <c r="FT115"/>
      <c r="FU115"/>
      <c r="FV115" t="str">
        <f t="shared" si="106"/>
        <v/>
      </c>
      <c r="FW115" t="str">
        <f t="shared" si="107"/>
        <v/>
      </c>
      <c r="FX115"/>
      <c r="FY115" t="str">
        <f t="shared" si="108"/>
        <v/>
      </c>
      <c r="FZ115" t="str">
        <f t="shared" si="109"/>
        <v/>
      </c>
      <c r="GA115" t="str">
        <f t="shared" si="110"/>
        <v/>
      </c>
      <c r="GB115" t="str">
        <f t="shared" si="111"/>
        <v/>
      </c>
      <c r="GC115" t="str">
        <f t="shared" si="112"/>
        <v/>
      </c>
      <c r="GD115" t="str">
        <f t="shared" si="113"/>
        <v/>
      </c>
      <c r="GE115" t="str">
        <f t="shared" si="114"/>
        <v/>
      </c>
      <c r="GF115" t="str">
        <f t="shared" si="115"/>
        <v/>
      </c>
      <c r="GG115" t="str">
        <f t="shared" si="116"/>
        <v/>
      </c>
      <c r="GH115"/>
      <c r="GI115"/>
      <c r="GJ115"/>
      <c r="GK115"/>
      <c r="GL115"/>
      <c r="GM115"/>
      <c r="GN115"/>
      <c r="GO115"/>
      <c r="GP115" t="str">
        <f t="shared" si="117"/>
        <v/>
      </c>
      <c r="GQ115" t="str">
        <f t="shared" si="118"/>
        <v/>
      </c>
      <c r="GR115"/>
      <c r="GS115" t="str">
        <f t="shared" si="119"/>
        <v/>
      </c>
      <c r="GT115"/>
      <c r="GU115" t="str">
        <f t="shared" si="120"/>
        <v/>
      </c>
      <c r="GV115"/>
      <c r="GW115" t="str">
        <f t="shared" si="121"/>
        <v/>
      </c>
      <c r="GX115"/>
      <c r="GY115"/>
      <c r="GZ115"/>
      <c r="HA115"/>
      <c r="HB115"/>
      <c r="HC115"/>
      <c r="HD115"/>
      <c r="HE115"/>
      <c r="HF115"/>
      <c r="HG115"/>
      <c r="HH115"/>
      <c r="HI115"/>
      <c r="HJ115"/>
      <c r="HK115"/>
      <c r="HL115"/>
      <c r="HM115"/>
      <c r="HN115"/>
      <c r="HO115"/>
      <c r="HP115"/>
      <c r="HQ115"/>
      <c r="HR115"/>
      <c r="HS115"/>
      <c r="HT115" t="str">
        <f t="shared" si="122"/>
        <v/>
      </c>
      <c r="HU115" t="str">
        <f t="shared" si="123"/>
        <v/>
      </c>
      <c r="HV115"/>
      <c r="HW115"/>
      <c r="HX115"/>
      <c r="HY115"/>
      <c r="HZ115"/>
      <c r="IA115"/>
      <c r="IB115"/>
      <c r="IC115"/>
      <c r="ID115"/>
      <c r="IE115" t="str">
        <f t="shared" si="124"/>
        <v/>
      </c>
      <c r="IF115"/>
      <c r="IG115"/>
      <c r="IH115"/>
      <c r="II115"/>
      <c r="IJ115"/>
      <c r="IK115"/>
      <c r="IL115"/>
      <c r="IM115"/>
      <c r="IN115"/>
      <c r="IO115"/>
      <c r="IP115"/>
      <c r="IQ115" t="str">
        <f t="shared" si="125"/>
        <v/>
      </c>
      <c r="IR115"/>
      <c r="IS115" t="str">
        <f t="shared" si="126"/>
        <v/>
      </c>
      <c r="IT115"/>
      <c r="IU115" t="str">
        <f t="shared" si="127"/>
        <v/>
      </c>
      <c r="IV115"/>
      <c r="IW115"/>
      <c r="IX115"/>
      <c r="IY115"/>
      <c r="IZ115"/>
      <c r="JA115"/>
      <c r="JB115"/>
      <c r="JC115"/>
      <c r="JD115"/>
      <c r="JE115"/>
      <c r="JF115"/>
      <c r="JG115"/>
      <c r="JH115"/>
      <c r="JI115"/>
      <c r="JJ115"/>
      <c r="JK115"/>
      <c r="JL115"/>
      <c r="JM115"/>
      <c r="JN115"/>
      <c r="JO115"/>
      <c r="JP115"/>
      <c r="JQ115"/>
      <c r="JR115" t="str">
        <f t="shared" si="128"/>
        <v/>
      </c>
      <c r="JS115" t="str">
        <f t="shared" si="129"/>
        <v/>
      </c>
      <c r="JT115"/>
      <c r="JU115"/>
      <c r="JV115"/>
      <c r="JW115"/>
      <c r="JX115"/>
      <c r="JY115"/>
      <c r="JZ115"/>
      <c r="KA115"/>
      <c r="KB115"/>
      <c r="KC115" t="str">
        <f t="shared" si="130"/>
        <v/>
      </c>
      <c r="KD115"/>
      <c r="KE115"/>
      <c r="KF115"/>
      <c r="KG115"/>
      <c r="KH115"/>
      <c r="KI115"/>
      <c r="KJ115"/>
      <c r="KK115"/>
      <c r="KL115" t="str">
        <f>IF(CT115=1,KL$8&amp;IF(SUM(CU115:$EQ115)=0,"",", "),"")</f>
        <v/>
      </c>
      <c r="KM115" t="str">
        <f>IF(CU115=1,KM$8&amp;IF(SUM(CV115:$EQ115)=0,"",", "),"")</f>
        <v/>
      </c>
      <c r="KN115" t="str">
        <f>IF(CV115=1,KN$8&amp;IF(SUM(CW115:$EQ115)=0,"",", "),"")</f>
        <v/>
      </c>
      <c r="KO115" t="str">
        <f>IF(CW115=1,KO$8&amp;IF(SUM(CX115:$EQ115)=0,"",", "),"")</f>
        <v/>
      </c>
      <c r="KP115" t="str">
        <f>IF(CX115=1,KP$8&amp;IF(SUM(CY115:$EQ115)=0,"",", "),"")</f>
        <v/>
      </c>
      <c r="KQ115" t="str">
        <f>IF(CY115=1,KQ$8&amp;IF(SUM(CZ115:$EQ115)=0,"",", "),"")</f>
        <v/>
      </c>
      <c r="KR115" t="str">
        <f>IF(CZ115=1,KR$8&amp;IF(SUM(DA115:$EQ115)=0,"",", "),"")</f>
        <v/>
      </c>
      <c r="KS115" t="str">
        <f>IF(DA115=1,KS$8&amp;IF(SUM(DB115:$EQ115)=0,"",", "),"")</f>
        <v/>
      </c>
      <c r="KT115" t="str">
        <f>IF(DB115=1,KT$8&amp;IF(SUM(DC115:$EQ115)=0,"",", "),"")</f>
        <v/>
      </c>
      <c r="KU115" t="str">
        <f>IF(DC115=1,KU$8&amp;IF(SUM(DD115:$EQ115)=0,"",", "),"")</f>
        <v/>
      </c>
      <c r="KV115" t="str">
        <f>IF(DD115=1,KV$8&amp;IF(SUM(DE115:$EQ115)=0,"",", "),"")</f>
        <v/>
      </c>
      <c r="KW115" t="str">
        <f>IF(DE115=1,KW$8&amp;IF(SUM(DF115:$EQ115)=0,"",", "),"")</f>
        <v/>
      </c>
      <c r="KX115" t="str">
        <f>IF(DF115=1,KX$8&amp;IF(SUM(DG115:$EQ115)=0,"",", "),"")</f>
        <v/>
      </c>
      <c r="KY115" t="str">
        <f>IF(DG115=1,KY$8&amp;IF(SUM(DH115:$EQ115)=0,"",", "),"")</f>
        <v/>
      </c>
      <c r="KZ115" t="str">
        <f>IF(DH115=1,KZ$8&amp;IF(SUM(DI115:$EQ115)=0,"",", "),"")</f>
        <v/>
      </c>
      <c r="LA115" t="str">
        <f>IF(DI115=1,LA$8&amp;IF(SUM(DJ115:$EQ115)=0,"",", "),"")</f>
        <v/>
      </c>
      <c r="LB115" t="str">
        <f>IF(DJ115=1,LB$8&amp;IF(SUM(DK115:$EQ115)=0,"",", "),"")</f>
        <v/>
      </c>
      <c r="LC115" t="str">
        <f>IF(DK115=1,LC$8&amp;IF(SUM(DL115:$EQ115)=0,"",", "),"")</f>
        <v/>
      </c>
      <c r="LD115" t="str">
        <f>IF(DL115=1,LD$8&amp;IF(SUM(DM115:$EQ115)=0,"",", "),"")</f>
        <v/>
      </c>
      <c r="LE115" t="str">
        <f>IF(DM115=1,LE$8&amp;IF(SUM(DN115:$EQ115)=0,"",", "),"")</f>
        <v/>
      </c>
      <c r="LF115" t="str">
        <f>IF(DN115=1,LF$8&amp;IF(SUM(DO115:$EQ115)=0,"",", "),"")</f>
        <v/>
      </c>
      <c r="LG115" t="str">
        <f>IF(DO115=1,LG$8&amp;IF(SUM(DP115:$EQ115)=0,"",", "),"")</f>
        <v/>
      </c>
      <c r="LH115" t="str">
        <f>IF(DP115=1,LH$8&amp;IF(SUM(DQ115:$EQ115)=0,"",", "),"")</f>
        <v/>
      </c>
      <c r="LI115" t="str">
        <f>IF(DQ115=1,LI$8&amp;IF(SUM(DR115:$EQ115)=0,"",", "),"")</f>
        <v/>
      </c>
      <c r="LJ115" t="str">
        <f>IF(DR115=1,LJ$8&amp;IF(SUM(DS115:$EQ115)=0,"",", "),"")</f>
        <v/>
      </c>
      <c r="LK115" t="str">
        <f>IF(DS115=1,LK$8&amp;IF(SUM(DT115:$EQ115)=0,"",", "),"")</f>
        <v/>
      </c>
      <c r="LL115" t="str">
        <f>IF(DT115=1,LL$8&amp;IF(SUM(DU115:$EQ115)=0,"",", "),"")</f>
        <v/>
      </c>
      <c r="LM115" t="str">
        <f>IF(DU115=1,LM$8&amp;IF(SUM(DV115:$EQ115)=0,"",", "),"")</f>
        <v/>
      </c>
      <c r="LN115" t="str">
        <f>IF(DV115=1,LN$8&amp;IF(SUM(DW115:$EQ115)=0,"",", "),"")</f>
        <v/>
      </c>
      <c r="LO115" t="str">
        <f>IF(DW115=1,LO$8&amp;IF(SUM(DX115:$EQ115)=0,"",", "),"")</f>
        <v/>
      </c>
      <c r="LP115" t="str">
        <f>IF(DX115=1,LP$8&amp;IF(SUM(DY115:$EQ115)=0,"",", "),"")</f>
        <v/>
      </c>
      <c r="LQ115" t="str">
        <f>IF(DY115=1,LQ$8&amp;IF(SUM(DZ115:$EQ115)=0,"",", "),"")</f>
        <v/>
      </c>
      <c r="LR115" t="str">
        <f>IF(DZ115=1,LR$8&amp;IF(SUM(EA115:$EQ115)=0,"",", "),"")</f>
        <v/>
      </c>
      <c r="LS115" t="str">
        <f>IF(EA115=1,LS$8&amp;IF(SUM(EB115:$EQ115)=0,"",", "),"")</f>
        <v/>
      </c>
      <c r="LT115" t="str">
        <f>IF(EB115=1,LT$8&amp;IF(SUM(EC115:$EQ115)=0,"",", "),"")</f>
        <v/>
      </c>
      <c r="LU115" t="str">
        <f>IF(EC115=1,LU$8&amp;IF(SUM(ED115:$EQ115)=0,"",", "),"")</f>
        <v/>
      </c>
      <c r="LV115" t="str">
        <f>IF(ED115=1,LV$8&amp;IF(SUM(EE115:$EQ115)=0,"",", "),"")</f>
        <v/>
      </c>
      <c r="LW115" t="str">
        <f>IF(EE115=1,LW$8&amp;IF(SUM(EF115:$EQ115)=0,"",", "),"")</f>
        <v/>
      </c>
      <c r="LX115" t="str">
        <f>IF(EF115=1,LX$8&amp;IF(SUM(EG115:$EQ115)=0,"",", "),"")</f>
        <v/>
      </c>
      <c r="LY115" t="str">
        <f>IF(EG115=1,LY$8&amp;IF(SUM(EH115:$EQ115)=0,"",", "),"")</f>
        <v/>
      </c>
      <c r="LZ115" t="str">
        <f>IF(EH115=1,LZ$8&amp;IF(SUM(EI115:$EQ115)=0,"",", "),"")</f>
        <v/>
      </c>
      <c r="MA115" t="str">
        <f>IF(EI115=1,MA$8&amp;IF(SUM(EJ115:$EQ115)=0,"",", "),"")</f>
        <v/>
      </c>
      <c r="MB115" t="str">
        <f>IF(EJ115=1,MB$8&amp;IF(SUM(EK115:$EQ115)=0,"",", "),"")</f>
        <v/>
      </c>
      <c r="MC115" t="str">
        <f>IF(EK115=1,MC$8&amp;IF(SUM(EL115:$EQ115)=0,"",", "),"")</f>
        <v/>
      </c>
      <c r="MD115" t="str">
        <f>IF(EL115=1,MD$8&amp;IF(SUM(EM115:$EQ115)=0,"",", "),"")</f>
        <v/>
      </c>
      <c r="ME115" t="str">
        <f>IF(EM115=1,ME$8&amp;IF(SUM(EN115:$EQ115)=0,"",", "),"")</f>
        <v/>
      </c>
      <c r="MF115" t="str">
        <f>IF(EN115=1,MF$8&amp;IF(SUM(EO115:$EQ115)=0,"",", "),"")</f>
        <v/>
      </c>
      <c r="MG115" t="str">
        <f>IF(EO115=1,MG$8&amp;IF(SUM(EP115:$EQ115)=0,"",", "),"")</f>
        <v/>
      </c>
      <c r="MH115" t="str">
        <f>IF(EP115=1,MH$8&amp;IF(SUM(EQ115:$EQ115)=0,"",", "),"")</f>
        <v/>
      </c>
      <c r="MI115" t="str">
        <f t="shared" si="140"/>
        <v/>
      </c>
      <c r="MJ115" t="str">
        <f>IF(ER115=1,MJ$8&amp;IF(SUM(ES115:$GO115)=0,"",", "),"")</f>
        <v/>
      </c>
      <c r="MK115" t="str">
        <f>IF(ES115=1,MK$8&amp;IF(SUM(ET115:$GO115)=0,"",", "),"")</f>
        <v/>
      </c>
      <c r="ML115" t="str">
        <f>IF(ET115=1,ML$8&amp;IF(SUM(EU115:$GO115)=0,"",", "),"")</f>
        <v/>
      </c>
      <c r="MM115" t="str">
        <f>IF(EU115=1,MM$8&amp;IF(SUM(EV115:$GO115)=0,"",", "),"")</f>
        <v/>
      </c>
      <c r="MN115" t="str">
        <f>IF(EV115=1,MN$8&amp;IF(SUM(EW115:$GO115)=0,"",", "),"")</f>
        <v/>
      </c>
      <c r="MO115" t="str">
        <f>IF(EW115=1,MO$8&amp;IF(SUM(EX115:$GO115)=0,"",", "),"")</f>
        <v/>
      </c>
      <c r="MP115" t="str">
        <f>IF(EX115=1,MP$8&amp;IF(SUM(EY115:$GO115)=0,"",", "),"")</f>
        <v/>
      </c>
      <c r="MQ115" t="str">
        <f>IF(EY115=1,MQ$8&amp;IF(SUM(EZ115:$GO115)=0,"",", "),"")</f>
        <v/>
      </c>
      <c r="MR115" t="str">
        <f>IF(EZ115=1,MR$8&amp;IF(SUM(FA115:$GO115)=0,"",", "),"")</f>
        <v/>
      </c>
      <c r="MS115" t="str">
        <f>IF(FA115=1,MS$8&amp;IF(SUM(FB115:$GO115)=0,"",", "),"")</f>
        <v/>
      </c>
      <c r="MT115" t="str">
        <f>IF(FB115=1,MT$8&amp;IF(SUM(FC115:$GO115)=0,"",", "),"")</f>
        <v/>
      </c>
      <c r="MU115" t="str">
        <f>IF(FC115=1,MU$8&amp;IF(SUM(FD115:$GO115)=0,"",", "),"")</f>
        <v/>
      </c>
      <c r="MV115" t="str">
        <f>IF(FD115=1,MV$8&amp;IF(SUM(FE115:$GO115)=0,"",", "),"")</f>
        <v/>
      </c>
      <c r="MW115" t="str">
        <f>IF(FE115=1,MW$8&amp;IF(SUM(FF115:$GO115)=0,"",", "),"")</f>
        <v/>
      </c>
      <c r="MX115" t="str">
        <f>IF(FF115=1,MX$8&amp;IF(SUM(FG115:$GO115)=0,"",", "),"")</f>
        <v/>
      </c>
      <c r="MY115" t="str">
        <f>IF(FG115=1,MY$8&amp;IF(SUM(FH115:$GO115)=0,"",", "),"")</f>
        <v/>
      </c>
      <c r="MZ115" t="str">
        <f>IF(FH115=1,MZ$8&amp;IF(SUM(FI115:$GO115)=0,"",", "),"")</f>
        <v/>
      </c>
      <c r="NA115" t="str">
        <f>IF(FI115=1,NA$8&amp;IF(SUM(FJ115:$GO115)=0,"",", "),"")</f>
        <v/>
      </c>
      <c r="NB115" t="str">
        <f>IF(FJ115=1,NB$8&amp;IF(SUM(FK115:$GO115)=0,"",", "),"")</f>
        <v/>
      </c>
      <c r="NC115" t="str">
        <f>IF(FK115=1,NC$8&amp;IF(SUM(FL115:$GO115)=0,"",", "),"")</f>
        <v/>
      </c>
      <c r="ND115" t="str">
        <f>IF(FL115=1,ND$8&amp;IF(SUM(FM115:$GO115)=0,"",", "),"")</f>
        <v/>
      </c>
      <c r="NE115" t="str">
        <f>IF(FM115=1,NE$8&amp;IF(SUM(FN115:$GO115)=0,"",", "),"")</f>
        <v/>
      </c>
      <c r="NF115" t="str">
        <f>IF(FN115=1,NF$8&amp;IF(SUM(FO115:$GO115)=0,"",", "),"")</f>
        <v/>
      </c>
      <c r="NG115" t="str">
        <f>IF(FO115=1,NG$8&amp;IF(SUM(FP115:$GO115)=0,"",", "),"")</f>
        <v/>
      </c>
      <c r="NH115" t="str">
        <f>IF(FP115=1,NH$8&amp;IF(SUM(FQ115:$GO115)=0,"",", "),"")</f>
        <v/>
      </c>
      <c r="NI115" t="str">
        <f>IF(FQ115=1,NI$8&amp;IF(SUM(FR115:$GO115)=0,"",", "),"")</f>
        <v/>
      </c>
      <c r="NJ115" t="str">
        <f>IF(FR115=1,NJ$8&amp;IF(SUM(FS115:$GO115)=0,"",", "),"")</f>
        <v/>
      </c>
      <c r="NK115" t="str">
        <f>IF(FS115=1,NK$8&amp;IF(SUM(FT115:$GO115)=0,"",", "),"")</f>
        <v/>
      </c>
      <c r="NL115" t="str">
        <f>IF(FT115=1,NL$8&amp;IF(SUM(FU115:$GO115)=0,"",", "),"")</f>
        <v/>
      </c>
      <c r="NM115" t="str">
        <f>IF(FU115=1,NM$8&amp;IF(SUM(FV115:$GO115)=0,"",", "),"")</f>
        <v/>
      </c>
      <c r="NN115" t="str">
        <f>IF(FV115=1,NN$8&amp;IF(SUM(FW115:$GO115)=0,"",", "),"")</f>
        <v/>
      </c>
      <c r="NO115" t="str">
        <f>IF(FW115=1,NO$8&amp;IF(SUM(FX115:$GO115)=0,"",", "),"")</f>
        <v/>
      </c>
      <c r="NP115" t="str">
        <f>IF(FX115=1,NP$8&amp;IF(SUM(FY115:$GO115)=0,"",", "),"")</f>
        <v/>
      </c>
      <c r="NQ115" t="str">
        <f>IF(FY115=1,NQ$8&amp;IF(SUM(FZ115:$GO115)=0,"",", "),"")</f>
        <v/>
      </c>
      <c r="NR115" t="str">
        <f>IF(FZ115=1,NR$8&amp;IF(SUM(GA115:$GO115)=0,"",", "),"")</f>
        <v/>
      </c>
      <c r="NS115" t="str">
        <f>IF(GA115=1,NS$8&amp;IF(SUM(GB115:$GO115)=0,"",", "),"")</f>
        <v/>
      </c>
      <c r="NT115" t="str">
        <f>IF(GB115=1,NT$8&amp;IF(SUM(GC115:$GO115)=0,"",", "),"")</f>
        <v/>
      </c>
      <c r="NU115" t="str">
        <f>IF(GC115=1,NU$8&amp;IF(SUM(GD115:$GO115)=0,"",", "),"")</f>
        <v/>
      </c>
      <c r="NV115" t="str">
        <f>IF(GD115=1,NV$8&amp;IF(SUM(GE115:$GO115)=0,"",", "),"")</f>
        <v/>
      </c>
      <c r="NW115" t="str">
        <f>IF(GE115=1,NW$8&amp;IF(SUM(GF115:$GO115)=0,"",", "),"")</f>
        <v/>
      </c>
      <c r="NX115" t="str">
        <f>IF(GF115=1,NX$8&amp;IF(SUM(GG115:$GO115)=0,"",", "),"")</f>
        <v/>
      </c>
      <c r="NY115" t="str">
        <f>IF(GG115=1,NY$8&amp;IF(SUM(GH115:$GO115)=0,"",", "),"")</f>
        <v/>
      </c>
      <c r="NZ115" t="str">
        <f>IF(GH115=1,NZ$8&amp;IF(SUM(GI115:$GO115)=0,"",", "),"")</f>
        <v/>
      </c>
      <c r="OA115" t="str">
        <f>IF(GI115=1,OA$8&amp;IF(SUM(GJ115:$GO115)=0,"",", "),"")</f>
        <v/>
      </c>
      <c r="OB115" t="str">
        <f>IF(GJ115=1,OB$8&amp;IF(SUM(GK115:$GO115)=0,"",", "),"")</f>
        <v/>
      </c>
      <c r="OC115" t="str">
        <f>IF(GK115=1,OC$8&amp;IF(SUM(GL115:$GO115)=0,"",", "),"")</f>
        <v/>
      </c>
      <c r="OD115" t="str">
        <f>IF(GL115=1,OD$8&amp;IF(SUM(GM115:$GO115)=0,"",", "),"")</f>
        <v/>
      </c>
      <c r="OE115" t="str">
        <f>IF(GM115=1,OE$8&amp;IF(SUM(GN115:$GO115)=0,"",", "),"")</f>
        <v/>
      </c>
      <c r="OF115" t="str">
        <f>IF(GN115=1,OF$8&amp;IF(SUM(GO115:$GO115)=0,"",", "),"")</f>
        <v/>
      </c>
      <c r="OG115" t="str">
        <f t="shared" si="141"/>
        <v/>
      </c>
      <c r="OH115" t="str">
        <f>IF(GP115=1,OH$8&amp;IF(SUM(GQ115:$IM115)=0,"",", "),"")</f>
        <v/>
      </c>
      <c r="OI115" t="str">
        <f>IF(GQ115=1,OI$8&amp;IF(SUM(GR115:$IM115)=0,"",", "),"")</f>
        <v/>
      </c>
      <c r="OJ115" t="str">
        <f>IF(GR115=1,OJ$8&amp;IF(SUM(GS115:$IM115)=0,"",", "),"")</f>
        <v/>
      </c>
      <c r="OK115" t="str">
        <f>IF(GS115=1,OK$8&amp;IF(SUM(GT115:$IM115)=0,"",", "),"")</f>
        <v/>
      </c>
      <c r="OL115" t="str">
        <f>IF(GT115=1,OL$8&amp;IF(SUM(GU115:$IM115)=0,"",", "),"")</f>
        <v/>
      </c>
      <c r="OM115" t="str">
        <f>IF(GU115=1,OM$8&amp;IF(SUM(GV115:$IM115)=0,"",", "),"")</f>
        <v/>
      </c>
      <c r="ON115" t="str">
        <f>IF(GV115=1,ON$8&amp;IF(SUM(GW115:$IM115)=0,"",", "),"")</f>
        <v/>
      </c>
      <c r="OO115" t="str">
        <f>IF(GW115=1,OO$8&amp;IF(SUM(GX115:$IM115)=0,"",", "),"")</f>
        <v/>
      </c>
      <c r="OP115" t="str">
        <f>IF(GX115=1,OP$8&amp;IF(SUM(GY115:$IM115)=0,"",", "),"")</f>
        <v/>
      </c>
      <c r="OQ115" t="str">
        <f>IF(GY115=1,OQ$8&amp;IF(SUM(GZ115:$IM115)=0,"",", "),"")</f>
        <v/>
      </c>
      <c r="OR115" t="str">
        <f>IF(GZ115=1,OR$8&amp;IF(SUM(HA115:$IM115)=0,"",", "),"")</f>
        <v/>
      </c>
      <c r="OS115" t="str">
        <f>IF(HA115=1,OS$8&amp;IF(SUM(HB115:$IM115)=0,"",", "),"")</f>
        <v/>
      </c>
      <c r="OT115" t="str">
        <f>IF(HB115=1,OT$8&amp;IF(SUM(HC115:$IM115)=0,"",", "),"")</f>
        <v/>
      </c>
      <c r="OU115" t="str">
        <f>IF(HC115=1,OU$8&amp;IF(SUM(HD115:$IM115)=0,"",", "),"")</f>
        <v/>
      </c>
      <c r="OV115" t="str">
        <f>IF(HD115=1,OV$8&amp;IF(SUM(HE115:$IM115)=0,"",", "),"")</f>
        <v/>
      </c>
      <c r="OW115" t="str">
        <f>IF(HE115=1,OW$8&amp;IF(SUM(HF115:$IM115)=0,"",", "),"")</f>
        <v/>
      </c>
      <c r="OX115" t="str">
        <f>IF(HF115=1,OX$8&amp;IF(SUM(HG115:$IM115)=0,"",", "),"")</f>
        <v/>
      </c>
      <c r="OY115" t="str">
        <f>IF(HG115=1,OY$8&amp;IF(SUM(HH115:$IM115)=0,"",", "),"")</f>
        <v/>
      </c>
      <c r="OZ115" t="str">
        <f>IF(HH115=1,OZ$8&amp;IF(SUM(HI115:$IM115)=0,"",", "),"")</f>
        <v/>
      </c>
      <c r="PA115" t="str">
        <f>IF(HI115=1,PA$8&amp;IF(SUM(HJ115:$IM115)=0,"",", "),"")</f>
        <v/>
      </c>
      <c r="PB115" t="str">
        <f>IF(HJ115=1,PB$8&amp;IF(SUM(HK115:$IM115)=0,"",", "),"")</f>
        <v/>
      </c>
      <c r="PC115" t="str">
        <f>IF(HK115=1,PC$8&amp;IF(SUM(HL115:$IM115)=0,"",", "),"")</f>
        <v/>
      </c>
      <c r="PD115" t="str">
        <f>IF(HL115=1,PD$8&amp;IF(SUM(HM115:$IM115)=0,"",", "),"")</f>
        <v/>
      </c>
      <c r="PE115" t="str">
        <f>IF(HM115=1,PE$8&amp;IF(SUM(HN115:$IM115)=0,"",", "),"")</f>
        <v/>
      </c>
      <c r="PF115" t="str">
        <f>IF(HN115=1,PF$8&amp;IF(SUM(HO115:$IM115)=0,"",", "),"")</f>
        <v/>
      </c>
      <c r="PG115" t="str">
        <f>IF(HO115=1,PG$8&amp;IF(SUM(HP115:$IM115)=0,"",", "),"")</f>
        <v/>
      </c>
      <c r="PH115" t="str">
        <f>IF(HP115=1,PH$8&amp;IF(SUM(HQ115:$IM115)=0,"",", "),"")</f>
        <v/>
      </c>
      <c r="PI115" t="str">
        <f>IF(HQ115=1,PI$8&amp;IF(SUM(HR115:$IM115)=0,"",", "),"")</f>
        <v/>
      </c>
      <c r="PJ115" t="str">
        <f>IF(HR115=1,PJ$8&amp;IF(SUM(HS115:$IM115)=0,"",", "),"")</f>
        <v/>
      </c>
      <c r="PK115" t="str">
        <f>IF(HS115=1,PK$8&amp;IF(SUM(HT115:$IM115)=0,"",", "),"")</f>
        <v/>
      </c>
      <c r="PL115" t="str">
        <f>IF(HT115=1,PL$8&amp;IF(SUM(HU115:$IM115)=0,"",", "),"")</f>
        <v/>
      </c>
      <c r="PM115" t="str">
        <f>IF(HU115=1,PM$8&amp;IF(SUM(HV115:$IM115)=0,"",", "),"")</f>
        <v/>
      </c>
      <c r="PN115" t="str">
        <f>IF(HV115=1,PN$8&amp;IF(SUM(HW115:$IM115)=0,"",", "),"")</f>
        <v/>
      </c>
      <c r="PO115" t="str">
        <f>IF(HW115=1,PO$8&amp;IF(SUM(HX115:$IM115)=0,"",", "),"")</f>
        <v/>
      </c>
      <c r="PP115" t="str">
        <f>IF(HX115=1,PP$8&amp;IF(SUM(HY115:$IM115)=0,"",", "),"")</f>
        <v/>
      </c>
      <c r="PQ115" t="str">
        <f>IF(HY115=1,PQ$8&amp;IF(SUM(HZ115:$IM115)=0,"",", "),"")</f>
        <v/>
      </c>
      <c r="PR115" t="str">
        <f>IF(HZ115=1,PR$8&amp;IF(SUM(IA115:$IM115)=0,"",", "),"")</f>
        <v/>
      </c>
      <c r="PS115" t="str">
        <f>IF(IA115=1,PS$8&amp;IF(SUM(IB115:$IM115)=0,"",", "),"")</f>
        <v/>
      </c>
      <c r="PT115" t="str">
        <f>IF(IB115=1,PT$8&amp;IF(SUM(IC115:$IM115)=0,"",", "),"")</f>
        <v/>
      </c>
      <c r="PU115" t="str">
        <f>IF(IC115=1,PU$8&amp;IF(SUM(ID115:$IM115)=0,"",", "),"")</f>
        <v/>
      </c>
      <c r="PV115" t="str">
        <f>IF(ID115=1,PV$8&amp;IF(SUM(IE115:$IM115)=0,"",", "),"")</f>
        <v/>
      </c>
      <c r="PW115" t="str">
        <f>IF(IE115=1,PW$8&amp;IF(SUM(IF115:$IM115)=0,"",", "),"")</f>
        <v/>
      </c>
      <c r="PX115" t="str">
        <f>IF(IF115=1,PX$8&amp;IF(SUM(IG115:$IM115)=0,"",", "),"")</f>
        <v/>
      </c>
      <c r="PY115" t="str">
        <f>IF(IG115=1,PY$8&amp;IF(SUM(IH115:$IM115)=0,"",", "),"")</f>
        <v/>
      </c>
      <c r="PZ115" t="str">
        <f>IF(IH115=1,PZ$8&amp;IF(SUM(II115:$IM115)=0,"",", "),"")</f>
        <v/>
      </c>
      <c r="QA115" t="str">
        <f>IF(II115=1,QA$8&amp;IF(SUM(IJ115:$IM115)=0,"",", "),"")</f>
        <v/>
      </c>
      <c r="QB115" t="str">
        <f>IF(IJ115=1,QB$8&amp;IF(SUM(IK115:$IM115)=0,"",", "),"")</f>
        <v/>
      </c>
      <c r="QC115" t="str">
        <f>IF(IK115=1,QC$8&amp;IF(SUM(IL115:$IM115)=0,"",", "),"")</f>
        <v/>
      </c>
      <c r="QD115" t="str">
        <f>IF(IL115=1,QD$8&amp;IF(SUM(IM115:$IM115)=0,"",", "),"")</f>
        <v/>
      </c>
      <c r="QE115" t="str">
        <f t="shared" si="142"/>
        <v/>
      </c>
      <c r="QF115" t="str">
        <f>IF(IN115=1,QF$8&amp;IF(SUM(IO115:$KK115)=0,"",", "),"")</f>
        <v/>
      </c>
      <c r="QG115" t="str">
        <f>IF(IO115=1,QG$8&amp;IF(SUM(IP115:$KK115)=0,"",", "),"")</f>
        <v/>
      </c>
      <c r="QH115" t="str">
        <f>IF(IP115=1,QH$8&amp;IF(SUM(IQ115:$KK115)=0,"",", "),"")</f>
        <v/>
      </c>
      <c r="QI115" t="str">
        <f>IF(IQ115=1,QI$8&amp;IF(SUM(IR115:$KK115)=0,"",", "),"")</f>
        <v/>
      </c>
      <c r="QJ115" t="str">
        <f>IF(IR115=1,QJ$8&amp;IF(SUM(IS115:$KK115)=0,"",", "),"")</f>
        <v/>
      </c>
      <c r="QK115" t="str">
        <f>IF(IS115=1,QK$8&amp;IF(SUM(IT115:$KK115)=0,"",", "),"")</f>
        <v/>
      </c>
      <c r="QL115" t="str">
        <f>IF(IT115=1,QL$8&amp;IF(SUM(IU115:$KK115)=0,"",", "),"")</f>
        <v/>
      </c>
      <c r="QM115" t="str">
        <f>IF(IU115=1,QM$8&amp;IF(SUM(IV115:$KK115)=0,"",", "),"")</f>
        <v/>
      </c>
      <c r="QN115" t="str">
        <f>IF(IV115=1,QN$8&amp;IF(SUM(IW115:$KK115)=0,"",", "),"")</f>
        <v/>
      </c>
      <c r="QO115" t="str">
        <f>IF(IW115=1,QO$8&amp;IF(SUM(IX115:$KK115)=0,"",", "),"")</f>
        <v/>
      </c>
      <c r="QP115" t="str">
        <f>IF(IX115=1,QP$8&amp;IF(SUM(IY115:$KK115)=0,"",", "),"")</f>
        <v/>
      </c>
      <c r="QQ115" t="str">
        <f>IF(IY115=1,QQ$8&amp;IF(SUM(IZ115:$KK115)=0,"",", "),"")</f>
        <v/>
      </c>
      <c r="QR115" t="str">
        <f>IF(IZ115=1,QR$8&amp;IF(SUM(JA115:$KK115)=0,"",", "),"")</f>
        <v/>
      </c>
      <c r="QS115" t="str">
        <f>IF(JA115=1,QS$8&amp;IF(SUM(JB115:$KK115)=0,"",", "),"")</f>
        <v/>
      </c>
      <c r="QT115" t="str">
        <f>IF(JB115=1,QT$8&amp;IF(SUM(JC115:$KK115)=0,"",", "),"")</f>
        <v/>
      </c>
      <c r="QU115" t="str">
        <f>IF(JC115=1,QU$8&amp;IF(SUM(JD115:$KK115)=0,"",", "),"")</f>
        <v/>
      </c>
      <c r="QV115" t="str">
        <f>IF(JD115=1,QV$8&amp;IF(SUM(JE115:$KK115)=0,"",", "),"")</f>
        <v/>
      </c>
      <c r="QW115" t="str">
        <f>IF(JE115=1,QW$8&amp;IF(SUM(JF115:$KK115)=0,"",", "),"")</f>
        <v/>
      </c>
      <c r="QX115" t="str">
        <f>IF(JF115=1,QX$8&amp;IF(SUM(JG115:$KK115)=0,"",", "),"")</f>
        <v/>
      </c>
      <c r="QY115" t="str">
        <f>IF(JG115=1,QY$8&amp;IF(SUM(JH115:$KK115)=0,"",", "),"")</f>
        <v/>
      </c>
      <c r="QZ115" t="str">
        <f>IF(JH115=1,QZ$8&amp;IF(SUM(JI115:$KK115)=0,"",", "),"")</f>
        <v/>
      </c>
      <c r="RA115" t="str">
        <f>IF(JI115=1,RA$8&amp;IF(SUM(JJ115:$KK115)=0,"",", "),"")</f>
        <v/>
      </c>
      <c r="RB115" t="str">
        <f>IF(JJ115=1,RB$8&amp;IF(SUM(JK115:$KK115)=0,"",", "),"")</f>
        <v/>
      </c>
      <c r="RC115" t="str">
        <f>IF(JK115=1,RC$8&amp;IF(SUM(JL115:$KK115)=0,"",", "),"")</f>
        <v/>
      </c>
      <c r="RD115" t="str">
        <f>IF(JL115=1,RD$8&amp;IF(SUM(JM115:$KK115)=0,"",", "),"")</f>
        <v/>
      </c>
      <c r="RE115" t="str">
        <f>IF(JM115=1,RE$8&amp;IF(SUM(JN115:$KK115)=0,"",", "),"")</f>
        <v/>
      </c>
      <c r="RF115" t="str">
        <f>IF(JN115=1,RF$8&amp;IF(SUM(JO115:$KK115)=0,"",", "),"")</f>
        <v/>
      </c>
      <c r="RG115" t="str">
        <f>IF(JO115=1,RG$8&amp;IF(SUM(JP115:$KK115)=0,"",", "),"")</f>
        <v/>
      </c>
      <c r="RH115" t="str">
        <f>IF(JP115=1,RH$8&amp;IF(SUM(JQ115:$KK115)=0,"",", "),"")</f>
        <v/>
      </c>
      <c r="RI115" t="str">
        <f>IF(JQ115=1,RI$8&amp;IF(SUM(JR115:$KK115)=0,"",", "),"")</f>
        <v/>
      </c>
      <c r="RJ115" t="str">
        <f>IF(JR115=1,RJ$8&amp;IF(SUM(JS115:$KK115)=0,"",", "),"")</f>
        <v/>
      </c>
      <c r="RK115" t="str">
        <f>IF(JS115=1,RK$8&amp;IF(SUM(JT115:$KK115)=0,"",", "),"")</f>
        <v/>
      </c>
      <c r="RL115" t="str">
        <f>IF(JT115=1,RL$8&amp;IF(SUM(JU115:$KK115)=0,"",", "),"")</f>
        <v/>
      </c>
      <c r="RM115" t="str">
        <f>IF(JU115=1,RM$8&amp;IF(SUM(JV115:$KK115)=0,"",", "),"")</f>
        <v/>
      </c>
      <c r="RN115" t="str">
        <f>IF(JV115=1,RN$8&amp;IF(SUM(JW115:$KK115)=0,"",", "),"")</f>
        <v/>
      </c>
      <c r="RO115" t="str">
        <f>IF(JW115=1,RO$8&amp;IF(SUM(JX115:$KK115)=0,"",", "),"")</f>
        <v/>
      </c>
      <c r="RP115" t="str">
        <f>IF(JX115=1,RP$8&amp;IF(SUM(JY115:$KK115)=0,"",", "),"")</f>
        <v/>
      </c>
      <c r="RQ115" t="str">
        <f>IF(JY115=1,RQ$8&amp;IF(SUM(JZ115:$KK115)=0,"",", "),"")</f>
        <v/>
      </c>
      <c r="RR115" t="str">
        <f>IF(JZ115=1,RR$8&amp;IF(SUM(KA115:$KK115)=0,"",", "),"")</f>
        <v/>
      </c>
      <c r="RS115" t="str">
        <f>IF(KA115=1,RS$8&amp;IF(SUM(KB115:$KK115)=0,"",", "),"")</f>
        <v/>
      </c>
      <c r="RT115" t="str">
        <f>IF(KB115=1,RT$8&amp;IF(SUM(KC115:$KK115)=0,"",", "),"")</f>
        <v/>
      </c>
      <c r="RU115" t="str">
        <f>IF(KC115=1,RU$8&amp;IF(SUM(KD115:$KK115)=0,"",", "),"")</f>
        <v/>
      </c>
      <c r="RV115" t="str">
        <f>IF(KD115=1,RV$8&amp;IF(SUM(KE115:$KK115)=0,"",", "),"")</f>
        <v/>
      </c>
      <c r="RW115" t="str">
        <f>IF(KE115=1,RW$8&amp;IF(SUM(KF115:$KK115)=0,"",", "),"")</f>
        <v/>
      </c>
      <c r="RX115" t="str">
        <f>IF(KF115=1,RX$8&amp;IF(SUM(KG115:$KK115)=0,"",", "),"")</f>
        <v/>
      </c>
      <c r="RY115" t="str">
        <f>IF(KG115=1,RY$8&amp;IF(SUM(KH115:$KK115)=0,"",", "),"")</f>
        <v/>
      </c>
      <c r="RZ115" t="str">
        <f>IF(KH115=1,RZ$8&amp;IF(SUM(KI115:$KK115)=0,"",", "),"")</f>
        <v/>
      </c>
      <c r="SA115" t="str">
        <f>IF(KI115=1,SA$8&amp;IF(SUM(KJ115:$KK115)=0,"",", "),"")</f>
        <v/>
      </c>
      <c r="SB115" t="str">
        <f>IF(KJ115=1,SB$8&amp;IF(SUM(KK115:$KK115)=0,"",", "),"")</f>
        <v/>
      </c>
      <c r="SC115" t="str">
        <f t="shared" si="143"/>
        <v/>
      </c>
    </row>
    <row r="116" spans="1:497" ht="60" customHeight="1" x14ac:dyDescent="0.45">
      <c r="A116" s="62"/>
      <c r="B116" s="212" t="str">
        <f t="shared" si="72"/>
        <v/>
      </c>
      <c r="C116" s="212" t="str">
        <f t="shared" si="131"/>
        <v/>
      </c>
      <c r="D116" s="212" t="str">
        <f t="shared" si="132"/>
        <v/>
      </c>
      <c r="E116" s="212" t="str">
        <f t="shared" si="133"/>
        <v/>
      </c>
      <c r="F116" s="212" t="str">
        <f t="shared" si="134"/>
        <v/>
      </c>
      <c r="G116" s="237" t="str">
        <f>IF('EDCI Data'!B116="","",'EDCI Data'!B116)</f>
        <v/>
      </c>
      <c r="H116" s="238" t="str">
        <f>IF('EDCI Data'!C116="","",'EDCI Data'!C116)</f>
        <v/>
      </c>
      <c r="I116" s="239" t="str">
        <f>IF('EDCI Data'!D116="","",'EDCI Data'!D116)</f>
        <v/>
      </c>
      <c r="J116" s="240" t="str">
        <f>IF('EDCI Data'!E116="","",'EDCI Data'!E116)</f>
        <v/>
      </c>
      <c r="K116" s="237" t="str">
        <f>IF('EDCI Data'!F116="","",'EDCI Data'!F116)</f>
        <v/>
      </c>
      <c r="L116" s="237" t="str">
        <f>IF('EDCI Data'!G116="","",'EDCI Data'!G116)</f>
        <v/>
      </c>
      <c r="M116" s="237" t="str">
        <f>IF('EDCI Data'!H116="","",'EDCI Data'!H116)</f>
        <v/>
      </c>
      <c r="N116" s="237" t="str">
        <f>IF('EDCI Data'!I116="","",'EDCI Data'!I116)</f>
        <v/>
      </c>
      <c r="O116" s="237" t="str">
        <f>IF('EDCI Data'!J116="","",'EDCI Data'!J116)</f>
        <v/>
      </c>
      <c r="P116" s="237" t="str">
        <f>IF('EDCI Data'!K116="","",'EDCI Data'!K116)</f>
        <v/>
      </c>
      <c r="Q116" s="241" t="str">
        <f>IF('EDCI Data'!L116="","",'EDCI Data'!L116)</f>
        <v/>
      </c>
      <c r="R116" s="241" t="str">
        <f>IF('EDCI Data'!M116="","",'EDCI Data'!M116)</f>
        <v/>
      </c>
      <c r="S116" s="237" t="str">
        <f>IF('EDCI Data'!N116="","",'EDCI Data'!N116)</f>
        <v/>
      </c>
      <c r="T116" s="237" t="str">
        <f>IF('EDCI Data'!O116="","",'EDCI Data'!O116)</f>
        <v/>
      </c>
      <c r="U116" s="237" t="str">
        <f>IF('EDCI Data'!P116="","",'EDCI Data'!P116)</f>
        <v/>
      </c>
      <c r="V116" s="237" t="str">
        <f>IF('EDCI Data'!Q116="","",'EDCI Data'!Q116)</f>
        <v/>
      </c>
      <c r="W116" s="242" t="str">
        <f>IF('EDCI Data'!R116="","",'EDCI Data'!R116)</f>
        <v/>
      </c>
      <c r="X116" s="243" t="str">
        <f>IF('EDCI Data'!S116="","",'EDCI Data'!S116)</f>
        <v/>
      </c>
      <c r="Y116" s="243" t="str">
        <f>IF('EDCI Data'!T116="","",'EDCI Data'!T116)</f>
        <v/>
      </c>
      <c r="Z116" s="244" t="str">
        <f>IF('EDCI Data'!U116="","",'EDCI Data'!U116)</f>
        <v/>
      </c>
      <c r="AA116" s="237" t="str">
        <f>IF('EDCI Data'!V116="","",'EDCI Data'!V116)</f>
        <v/>
      </c>
      <c r="AB116" s="244" t="str">
        <f>IF('EDCI Data'!W116="","",'EDCI Data'!W116)</f>
        <v/>
      </c>
      <c r="AC116" s="237" t="str">
        <f>IF('EDCI Data'!X116="","",'EDCI Data'!X116)</f>
        <v/>
      </c>
      <c r="AD116" s="244" t="str">
        <f>IF('EDCI Data'!Y116="","",'EDCI Data'!Y116)</f>
        <v/>
      </c>
      <c r="AE116" s="237" t="str">
        <f>IF('EDCI Data'!Z116="","",'EDCI Data'!Z116)</f>
        <v/>
      </c>
      <c r="AF116" s="237" t="str">
        <f>IF('EDCI Data'!AA116="","",'EDCI Data'!AA116)</f>
        <v/>
      </c>
      <c r="AG116" s="237" t="str">
        <f>IF('EDCI Data'!AB116="","",'EDCI Data'!AB116)</f>
        <v/>
      </c>
      <c r="AH116" s="237" t="str">
        <f>IF('EDCI Data'!AC116="","",'EDCI Data'!AC116)</f>
        <v/>
      </c>
      <c r="AI116" s="237" t="str">
        <f>IF('EDCI Data'!AD116="","",'EDCI Data'!AD116)</f>
        <v/>
      </c>
      <c r="AJ116" s="237" t="str">
        <f>IF('EDCI Data'!AE116="","",'EDCI Data'!AE116)</f>
        <v/>
      </c>
      <c r="AK116" s="237" t="str">
        <f>IF('EDCI Data'!AF116="","",'EDCI Data'!AF116)</f>
        <v/>
      </c>
      <c r="AL116" s="237" t="str">
        <f>IF('EDCI Data'!AG116="","",'EDCI Data'!AG116)</f>
        <v/>
      </c>
      <c r="AM116" s="237" t="str">
        <f>IF('EDCI Data'!AH116="","",'EDCI Data'!AH116)</f>
        <v/>
      </c>
      <c r="AN116" s="237" t="str">
        <f>IF('EDCI Data'!AI116="","",'EDCI Data'!AI116)</f>
        <v/>
      </c>
      <c r="AO116" s="237" t="str">
        <f>IF('EDCI Data'!AJ116="","",'EDCI Data'!AJ116)</f>
        <v/>
      </c>
      <c r="AP116" s="237" t="str">
        <f>IF('EDCI Data'!AK116="","",'EDCI Data'!AK116)</f>
        <v/>
      </c>
      <c r="AQ116" s="237" t="str">
        <f>IF('EDCI Data'!AL116="","",'EDCI Data'!AL116)</f>
        <v/>
      </c>
      <c r="AR116" s="237" t="str">
        <f>IF('EDCI Data'!AM116="","",'EDCI Data'!AM116)</f>
        <v/>
      </c>
      <c r="AS116" s="237" t="str">
        <f>IF('EDCI Data'!AN116="","",'EDCI Data'!AN116)</f>
        <v/>
      </c>
      <c r="AT116" s="237" t="str">
        <f>IF('EDCI Data'!AO116="","",'EDCI Data'!AO116)</f>
        <v/>
      </c>
      <c r="AU116" s="237" t="str">
        <f>IF('EDCI Data'!AP116="","",'EDCI Data'!AP116)</f>
        <v/>
      </c>
      <c r="AV116" s="237" t="str">
        <f>IF('EDCI Data'!AQ116="","",'EDCI Data'!AQ116)</f>
        <v/>
      </c>
      <c r="AW116" s="237" t="str">
        <f>IF('EDCI Data'!AR116="","",'EDCI Data'!AR116)</f>
        <v/>
      </c>
      <c r="AX116" s="237" t="str">
        <f>IF('EDCI Data'!AS116="","",'EDCI Data'!AS116)</f>
        <v/>
      </c>
      <c r="AY116" s="237" t="str">
        <f>IF('EDCI Data'!AT116="","",'EDCI Data'!AT116)</f>
        <v/>
      </c>
      <c r="AZ116" s="237" t="str">
        <f>IF('EDCI Data'!AU116="","",'EDCI Data'!AU116)</f>
        <v/>
      </c>
      <c r="BA116" s="237" t="str">
        <f>IF('EDCI Data'!AV116="","",'EDCI Data'!AV116)</f>
        <v/>
      </c>
      <c r="BB116" s="245" t="str">
        <f>IF('EDCI Data'!AW116="","",'EDCI Data'!AW116)</f>
        <v/>
      </c>
      <c r="BC116" s="245" t="str">
        <f>IF('EDCI Data'!AX116="","",'EDCI Data'!AX116)</f>
        <v/>
      </c>
      <c r="BD116" s="246" t="str">
        <f t="shared" si="135"/>
        <v/>
      </c>
      <c r="BE116" s="247" t="str">
        <f>IF('EDCI Data'!AY116="","",'EDCI Data'!AY116)</f>
        <v/>
      </c>
      <c r="BF116" s="247" t="str">
        <f>IF('EDCI Data'!AZ116="","",'EDCI Data'!AZ116)</f>
        <v/>
      </c>
      <c r="BG116" s="247" t="str">
        <f>IF('EDCI Data'!BA116="","",'EDCI Data'!BA116)</f>
        <v/>
      </c>
      <c r="BH116" s="247" t="str">
        <f>IF('EDCI Data'!BB116="","",'EDCI Data'!BB116)</f>
        <v/>
      </c>
      <c r="BI116" s="247" t="str">
        <f>IF('EDCI Data'!BC116="","",'EDCI Data'!BC116)</f>
        <v/>
      </c>
      <c r="BJ116" s="247" t="str">
        <f>IF('EDCI Data'!BD116="","",'EDCI Data'!BD116)</f>
        <v/>
      </c>
      <c r="BK116" s="247" t="str">
        <f>IF('EDCI Data'!BE116="","",'EDCI Data'!BE116)</f>
        <v/>
      </c>
      <c r="BL116" s="247" t="str">
        <f>IF('EDCI Data'!BF116="","",'EDCI Data'!BF116)</f>
        <v/>
      </c>
      <c r="BM116" s="247" t="str">
        <f>IF('EDCI Data'!BG116="","",'EDCI Data'!BG116)</f>
        <v/>
      </c>
      <c r="BN116" s="248" t="str">
        <f>IF('EDCI Data'!BH116="","",'EDCI Data'!BH116)</f>
        <v/>
      </c>
      <c r="BO116" s="248" t="str">
        <f>IF('EDCI Data'!BI116="","",'EDCI Data'!BI116)</f>
        <v/>
      </c>
      <c r="BP116" s="249" t="str">
        <f>IF('EDCI Data'!BJ116="","",'EDCI Data'!BJ116)</f>
        <v/>
      </c>
      <c r="BQ116" s="248" t="str">
        <f>IF('EDCI Data'!BK116="","",'EDCI Data'!BK116)</f>
        <v/>
      </c>
      <c r="BR116" s="248" t="str">
        <f>IF('EDCI Data'!BL116="","",'EDCI Data'!BL116)</f>
        <v/>
      </c>
      <c r="BS116" s="250" t="str">
        <f>IF('EDCI Data'!BM116="","",'EDCI Data'!BM116)</f>
        <v/>
      </c>
      <c r="BT116" s="251" t="str">
        <f>IF('EDCI Data'!BN116="","",'EDCI Data'!BN116)</f>
        <v/>
      </c>
      <c r="BU116" s="246" t="str">
        <f>IF('EDCI Data'!BO116="","",'EDCI Data'!BO116)</f>
        <v/>
      </c>
      <c r="BV116" s="252">
        <f t="shared" si="136"/>
        <v>0</v>
      </c>
      <c r="BW116" s="252">
        <f t="shared" si="137"/>
        <v>0</v>
      </c>
      <c r="BX116" s="252">
        <f t="shared" si="138"/>
        <v>0</v>
      </c>
      <c r="BY116" s="252">
        <f t="shared" si="139"/>
        <v>0</v>
      </c>
      <c r="BZ116" t="str">
        <f t="shared" si="73"/>
        <v/>
      </c>
      <c r="CA116" s="253"/>
      <c r="CB116"/>
      <c r="CC116"/>
      <c r="CD116"/>
      <c r="CE116" t="str">
        <f t="shared" si="74"/>
        <v/>
      </c>
      <c r="CF116"/>
      <c r="CG116" t="str">
        <f t="shared" si="75"/>
        <v/>
      </c>
      <c r="CH116" t="str">
        <f t="shared" si="76"/>
        <v/>
      </c>
      <c r="CI116" t="str">
        <f t="shared" si="77"/>
        <v/>
      </c>
      <c r="CJ116" t="str">
        <f t="shared" si="78"/>
        <v/>
      </c>
      <c r="CK116"/>
      <c r="CL116"/>
      <c r="CM116" t="str">
        <f t="shared" si="79"/>
        <v/>
      </c>
      <c r="CN116" t="str">
        <f t="shared" si="80"/>
        <v/>
      </c>
      <c r="CO116" t="str">
        <f t="shared" si="81"/>
        <v/>
      </c>
      <c r="CP116" t="str">
        <f t="shared" si="82"/>
        <v/>
      </c>
      <c r="CQ116"/>
      <c r="CR116" t="str" cm="1">
        <f t="array" ref="CR116">IF(COUNTIFS($BZ$10:$BZ$259,$BZ116,$I$10:$I$259,$I116+1)&gt;0,IF(X116&lt;&gt;INDEX(Y$10:Y$259,MATCH(1,INDEX(($BZ116=$BZ$10:$BZ$259)*($I$10:$I$259=$I116+1),0,1),0)),"Number of FTEs in previous year do not align with Number of FTEs in current year across years, by definition these should be equal. Please check and update if required. "&amp;CHAR(10),""),"")</f>
        <v/>
      </c>
      <c r="CS116" t="str" cm="1">
        <f t="array" ref="CS116">IF(COUNTIFS($BZ$10:$BZ$259,$BZ116,$I$10:$I$259,$I116-1)&gt;0,IF(Y116&lt;&gt;INDEX(X$10:X$259,MATCH(1,INDEX(($BZ116=$BZ$10:$BZ$259)*($I$10:$I$259=$I116-1),0,1),0)),"Number of FTEs in previous year do not align with Number of FTEs in current year across years, by definition these should be equal. Please check and update if required. "&amp;CHAR(10),""),"")</f>
        <v/>
      </c>
      <c r="CT116" t="str">
        <f t="shared" si="83"/>
        <v/>
      </c>
      <c r="CU116" t="str">
        <f t="shared" si="84"/>
        <v/>
      </c>
      <c r="CV116"/>
      <c r="CW116" t="str">
        <f t="shared" si="85"/>
        <v/>
      </c>
      <c r="CX116"/>
      <c r="CY116" t="str">
        <f t="shared" si="86"/>
        <v/>
      </c>
      <c r="CZ116"/>
      <c r="DA116" t="str">
        <f t="shared" si="87"/>
        <v/>
      </c>
      <c r="DB116"/>
      <c r="DC116"/>
      <c r="DD116"/>
      <c r="DE116"/>
      <c r="DF116"/>
      <c r="DG116"/>
      <c r="DH116"/>
      <c r="DI116"/>
      <c r="DJ116"/>
      <c r="DK116"/>
      <c r="DL116"/>
      <c r="DM116"/>
      <c r="DN116"/>
      <c r="DO116"/>
      <c r="DP116"/>
      <c r="DQ116"/>
      <c r="DR116"/>
      <c r="DS116"/>
      <c r="DT116"/>
      <c r="DU116"/>
      <c r="DV116"/>
      <c r="DW116"/>
      <c r="DX116" t="str">
        <f t="shared" si="88"/>
        <v/>
      </c>
      <c r="DY116" t="str">
        <f t="shared" si="89"/>
        <v/>
      </c>
      <c r="DZ116" t="str">
        <f t="shared" si="90"/>
        <v/>
      </c>
      <c r="EA116" t="str">
        <f t="shared" si="91"/>
        <v/>
      </c>
      <c r="EB116" t="str">
        <f t="shared" si="92"/>
        <v/>
      </c>
      <c r="EC116" t="str">
        <f t="shared" si="93"/>
        <v/>
      </c>
      <c r="ED116" t="str">
        <f t="shared" si="94"/>
        <v/>
      </c>
      <c r="EE116" t="str">
        <f t="shared" si="95"/>
        <v/>
      </c>
      <c r="EF116" t="str">
        <f t="shared" si="96"/>
        <v/>
      </c>
      <c r="EG116" t="str">
        <f t="shared" si="97"/>
        <v/>
      </c>
      <c r="EH116" t="str">
        <f t="shared" si="98"/>
        <v/>
      </c>
      <c r="EI116" t="str">
        <f t="shared" si="99"/>
        <v/>
      </c>
      <c r="EJ116"/>
      <c r="EK116"/>
      <c r="EL116"/>
      <c r="EM116"/>
      <c r="EN116"/>
      <c r="EO116"/>
      <c r="EP116"/>
      <c r="EQ116" t="str">
        <f t="shared" si="100"/>
        <v/>
      </c>
      <c r="ER116" t="str">
        <f t="shared" si="101"/>
        <v/>
      </c>
      <c r="ES116" t="str">
        <f t="shared" si="102"/>
        <v/>
      </c>
      <c r="ET116"/>
      <c r="EU116" t="str">
        <f t="shared" si="103"/>
        <v/>
      </c>
      <c r="EV116"/>
      <c r="EW116" t="str">
        <f t="shared" si="104"/>
        <v/>
      </c>
      <c r="EX116"/>
      <c r="EY116" t="str">
        <f t="shared" si="105"/>
        <v/>
      </c>
      <c r="EZ116"/>
      <c r="FA116"/>
      <c r="FB116"/>
      <c r="FC116"/>
      <c r="FD116"/>
      <c r="FE116"/>
      <c r="FF116"/>
      <c r="FG116"/>
      <c r="FH116"/>
      <c r="FI116"/>
      <c r="FJ116"/>
      <c r="FK116"/>
      <c r="FL116"/>
      <c r="FM116"/>
      <c r="FN116"/>
      <c r="FO116"/>
      <c r="FP116"/>
      <c r="FQ116"/>
      <c r="FR116"/>
      <c r="FS116"/>
      <c r="FT116"/>
      <c r="FU116"/>
      <c r="FV116" t="str">
        <f t="shared" si="106"/>
        <v/>
      </c>
      <c r="FW116" t="str">
        <f t="shared" si="107"/>
        <v/>
      </c>
      <c r="FX116"/>
      <c r="FY116" t="str">
        <f t="shared" si="108"/>
        <v/>
      </c>
      <c r="FZ116" t="str">
        <f t="shared" si="109"/>
        <v/>
      </c>
      <c r="GA116" t="str">
        <f t="shared" si="110"/>
        <v/>
      </c>
      <c r="GB116" t="str">
        <f t="shared" si="111"/>
        <v/>
      </c>
      <c r="GC116" t="str">
        <f t="shared" si="112"/>
        <v/>
      </c>
      <c r="GD116" t="str">
        <f t="shared" si="113"/>
        <v/>
      </c>
      <c r="GE116" t="str">
        <f t="shared" si="114"/>
        <v/>
      </c>
      <c r="GF116" t="str">
        <f t="shared" si="115"/>
        <v/>
      </c>
      <c r="GG116" t="str">
        <f t="shared" si="116"/>
        <v/>
      </c>
      <c r="GH116"/>
      <c r="GI116"/>
      <c r="GJ116"/>
      <c r="GK116"/>
      <c r="GL116"/>
      <c r="GM116"/>
      <c r="GN116"/>
      <c r="GO116"/>
      <c r="GP116" t="str">
        <f t="shared" si="117"/>
        <v/>
      </c>
      <c r="GQ116" t="str">
        <f t="shared" si="118"/>
        <v/>
      </c>
      <c r="GR116"/>
      <c r="GS116" t="str">
        <f t="shared" si="119"/>
        <v/>
      </c>
      <c r="GT116"/>
      <c r="GU116" t="str">
        <f t="shared" si="120"/>
        <v/>
      </c>
      <c r="GV116"/>
      <c r="GW116" t="str">
        <f t="shared" si="121"/>
        <v/>
      </c>
      <c r="GX116"/>
      <c r="GY116"/>
      <c r="GZ116"/>
      <c r="HA116"/>
      <c r="HB116"/>
      <c r="HC116"/>
      <c r="HD116"/>
      <c r="HE116"/>
      <c r="HF116"/>
      <c r="HG116"/>
      <c r="HH116"/>
      <c r="HI116"/>
      <c r="HJ116"/>
      <c r="HK116"/>
      <c r="HL116"/>
      <c r="HM116"/>
      <c r="HN116"/>
      <c r="HO116"/>
      <c r="HP116"/>
      <c r="HQ116"/>
      <c r="HR116"/>
      <c r="HS116"/>
      <c r="HT116" t="str">
        <f t="shared" si="122"/>
        <v/>
      </c>
      <c r="HU116" t="str">
        <f t="shared" si="123"/>
        <v/>
      </c>
      <c r="HV116"/>
      <c r="HW116"/>
      <c r="HX116"/>
      <c r="HY116"/>
      <c r="HZ116"/>
      <c r="IA116"/>
      <c r="IB116"/>
      <c r="IC116"/>
      <c r="ID116"/>
      <c r="IE116" t="str">
        <f t="shared" si="124"/>
        <v/>
      </c>
      <c r="IF116"/>
      <c r="IG116"/>
      <c r="IH116"/>
      <c r="II116"/>
      <c r="IJ116"/>
      <c r="IK116"/>
      <c r="IL116"/>
      <c r="IM116"/>
      <c r="IN116"/>
      <c r="IO116"/>
      <c r="IP116"/>
      <c r="IQ116" t="str">
        <f t="shared" si="125"/>
        <v/>
      </c>
      <c r="IR116"/>
      <c r="IS116" t="str">
        <f t="shared" si="126"/>
        <v/>
      </c>
      <c r="IT116"/>
      <c r="IU116" t="str">
        <f t="shared" si="127"/>
        <v/>
      </c>
      <c r="IV116"/>
      <c r="IW116"/>
      <c r="IX116"/>
      <c r="IY116"/>
      <c r="IZ116"/>
      <c r="JA116"/>
      <c r="JB116"/>
      <c r="JC116"/>
      <c r="JD116"/>
      <c r="JE116"/>
      <c r="JF116"/>
      <c r="JG116"/>
      <c r="JH116"/>
      <c r="JI116"/>
      <c r="JJ116"/>
      <c r="JK116"/>
      <c r="JL116"/>
      <c r="JM116"/>
      <c r="JN116"/>
      <c r="JO116"/>
      <c r="JP116"/>
      <c r="JQ116"/>
      <c r="JR116" t="str">
        <f t="shared" si="128"/>
        <v/>
      </c>
      <c r="JS116" t="str">
        <f t="shared" si="129"/>
        <v/>
      </c>
      <c r="JT116"/>
      <c r="JU116"/>
      <c r="JV116"/>
      <c r="JW116"/>
      <c r="JX116"/>
      <c r="JY116"/>
      <c r="JZ116"/>
      <c r="KA116"/>
      <c r="KB116"/>
      <c r="KC116" t="str">
        <f t="shared" si="130"/>
        <v/>
      </c>
      <c r="KD116"/>
      <c r="KE116"/>
      <c r="KF116"/>
      <c r="KG116"/>
      <c r="KH116"/>
      <c r="KI116"/>
      <c r="KJ116"/>
      <c r="KK116"/>
      <c r="KL116" t="str">
        <f>IF(CT116=1,KL$8&amp;IF(SUM(CU116:$EQ116)=0,"",", "),"")</f>
        <v/>
      </c>
      <c r="KM116" t="str">
        <f>IF(CU116=1,KM$8&amp;IF(SUM(CV116:$EQ116)=0,"",", "),"")</f>
        <v/>
      </c>
      <c r="KN116" t="str">
        <f>IF(CV116=1,KN$8&amp;IF(SUM(CW116:$EQ116)=0,"",", "),"")</f>
        <v/>
      </c>
      <c r="KO116" t="str">
        <f>IF(CW116=1,KO$8&amp;IF(SUM(CX116:$EQ116)=0,"",", "),"")</f>
        <v/>
      </c>
      <c r="KP116" t="str">
        <f>IF(CX116=1,KP$8&amp;IF(SUM(CY116:$EQ116)=0,"",", "),"")</f>
        <v/>
      </c>
      <c r="KQ116" t="str">
        <f>IF(CY116=1,KQ$8&amp;IF(SUM(CZ116:$EQ116)=0,"",", "),"")</f>
        <v/>
      </c>
      <c r="KR116" t="str">
        <f>IF(CZ116=1,KR$8&amp;IF(SUM(DA116:$EQ116)=0,"",", "),"")</f>
        <v/>
      </c>
      <c r="KS116" t="str">
        <f>IF(DA116=1,KS$8&amp;IF(SUM(DB116:$EQ116)=0,"",", "),"")</f>
        <v/>
      </c>
      <c r="KT116" t="str">
        <f>IF(DB116=1,KT$8&amp;IF(SUM(DC116:$EQ116)=0,"",", "),"")</f>
        <v/>
      </c>
      <c r="KU116" t="str">
        <f>IF(DC116=1,KU$8&amp;IF(SUM(DD116:$EQ116)=0,"",", "),"")</f>
        <v/>
      </c>
      <c r="KV116" t="str">
        <f>IF(DD116=1,KV$8&amp;IF(SUM(DE116:$EQ116)=0,"",", "),"")</f>
        <v/>
      </c>
      <c r="KW116" t="str">
        <f>IF(DE116=1,KW$8&amp;IF(SUM(DF116:$EQ116)=0,"",", "),"")</f>
        <v/>
      </c>
      <c r="KX116" t="str">
        <f>IF(DF116=1,KX$8&amp;IF(SUM(DG116:$EQ116)=0,"",", "),"")</f>
        <v/>
      </c>
      <c r="KY116" t="str">
        <f>IF(DG116=1,KY$8&amp;IF(SUM(DH116:$EQ116)=0,"",", "),"")</f>
        <v/>
      </c>
      <c r="KZ116" t="str">
        <f>IF(DH116=1,KZ$8&amp;IF(SUM(DI116:$EQ116)=0,"",", "),"")</f>
        <v/>
      </c>
      <c r="LA116" t="str">
        <f>IF(DI116=1,LA$8&amp;IF(SUM(DJ116:$EQ116)=0,"",", "),"")</f>
        <v/>
      </c>
      <c r="LB116" t="str">
        <f>IF(DJ116=1,LB$8&amp;IF(SUM(DK116:$EQ116)=0,"",", "),"")</f>
        <v/>
      </c>
      <c r="LC116" t="str">
        <f>IF(DK116=1,LC$8&amp;IF(SUM(DL116:$EQ116)=0,"",", "),"")</f>
        <v/>
      </c>
      <c r="LD116" t="str">
        <f>IF(DL116=1,LD$8&amp;IF(SUM(DM116:$EQ116)=0,"",", "),"")</f>
        <v/>
      </c>
      <c r="LE116" t="str">
        <f>IF(DM116=1,LE$8&amp;IF(SUM(DN116:$EQ116)=0,"",", "),"")</f>
        <v/>
      </c>
      <c r="LF116" t="str">
        <f>IF(DN116=1,LF$8&amp;IF(SUM(DO116:$EQ116)=0,"",", "),"")</f>
        <v/>
      </c>
      <c r="LG116" t="str">
        <f>IF(DO116=1,LG$8&amp;IF(SUM(DP116:$EQ116)=0,"",", "),"")</f>
        <v/>
      </c>
      <c r="LH116" t="str">
        <f>IF(DP116=1,LH$8&amp;IF(SUM(DQ116:$EQ116)=0,"",", "),"")</f>
        <v/>
      </c>
      <c r="LI116" t="str">
        <f>IF(DQ116=1,LI$8&amp;IF(SUM(DR116:$EQ116)=0,"",", "),"")</f>
        <v/>
      </c>
      <c r="LJ116" t="str">
        <f>IF(DR116=1,LJ$8&amp;IF(SUM(DS116:$EQ116)=0,"",", "),"")</f>
        <v/>
      </c>
      <c r="LK116" t="str">
        <f>IF(DS116=1,LK$8&amp;IF(SUM(DT116:$EQ116)=0,"",", "),"")</f>
        <v/>
      </c>
      <c r="LL116" t="str">
        <f>IF(DT116=1,LL$8&amp;IF(SUM(DU116:$EQ116)=0,"",", "),"")</f>
        <v/>
      </c>
      <c r="LM116" t="str">
        <f>IF(DU116=1,LM$8&amp;IF(SUM(DV116:$EQ116)=0,"",", "),"")</f>
        <v/>
      </c>
      <c r="LN116" t="str">
        <f>IF(DV116=1,LN$8&amp;IF(SUM(DW116:$EQ116)=0,"",", "),"")</f>
        <v/>
      </c>
      <c r="LO116" t="str">
        <f>IF(DW116=1,LO$8&amp;IF(SUM(DX116:$EQ116)=0,"",", "),"")</f>
        <v/>
      </c>
      <c r="LP116" t="str">
        <f>IF(DX116=1,LP$8&amp;IF(SUM(DY116:$EQ116)=0,"",", "),"")</f>
        <v/>
      </c>
      <c r="LQ116" t="str">
        <f>IF(DY116=1,LQ$8&amp;IF(SUM(DZ116:$EQ116)=0,"",", "),"")</f>
        <v/>
      </c>
      <c r="LR116" t="str">
        <f>IF(DZ116=1,LR$8&amp;IF(SUM(EA116:$EQ116)=0,"",", "),"")</f>
        <v/>
      </c>
      <c r="LS116" t="str">
        <f>IF(EA116=1,LS$8&amp;IF(SUM(EB116:$EQ116)=0,"",", "),"")</f>
        <v/>
      </c>
      <c r="LT116" t="str">
        <f>IF(EB116=1,LT$8&amp;IF(SUM(EC116:$EQ116)=0,"",", "),"")</f>
        <v/>
      </c>
      <c r="LU116" t="str">
        <f>IF(EC116=1,LU$8&amp;IF(SUM(ED116:$EQ116)=0,"",", "),"")</f>
        <v/>
      </c>
      <c r="LV116" t="str">
        <f>IF(ED116=1,LV$8&amp;IF(SUM(EE116:$EQ116)=0,"",", "),"")</f>
        <v/>
      </c>
      <c r="LW116" t="str">
        <f>IF(EE116=1,LW$8&amp;IF(SUM(EF116:$EQ116)=0,"",", "),"")</f>
        <v/>
      </c>
      <c r="LX116" t="str">
        <f>IF(EF116=1,LX$8&amp;IF(SUM(EG116:$EQ116)=0,"",", "),"")</f>
        <v/>
      </c>
      <c r="LY116" t="str">
        <f>IF(EG116=1,LY$8&amp;IF(SUM(EH116:$EQ116)=0,"",", "),"")</f>
        <v/>
      </c>
      <c r="LZ116" t="str">
        <f>IF(EH116=1,LZ$8&amp;IF(SUM(EI116:$EQ116)=0,"",", "),"")</f>
        <v/>
      </c>
      <c r="MA116" t="str">
        <f>IF(EI116=1,MA$8&amp;IF(SUM(EJ116:$EQ116)=0,"",", "),"")</f>
        <v/>
      </c>
      <c r="MB116" t="str">
        <f>IF(EJ116=1,MB$8&amp;IF(SUM(EK116:$EQ116)=0,"",", "),"")</f>
        <v/>
      </c>
      <c r="MC116" t="str">
        <f>IF(EK116=1,MC$8&amp;IF(SUM(EL116:$EQ116)=0,"",", "),"")</f>
        <v/>
      </c>
      <c r="MD116" t="str">
        <f>IF(EL116=1,MD$8&amp;IF(SUM(EM116:$EQ116)=0,"",", "),"")</f>
        <v/>
      </c>
      <c r="ME116" t="str">
        <f>IF(EM116=1,ME$8&amp;IF(SUM(EN116:$EQ116)=0,"",", "),"")</f>
        <v/>
      </c>
      <c r="MF116" t="str">
        <f>IF(EN116=1,MF$8&amp;IF(SUM(EO116:$EQ116)=0,"",", "),"")</f>
        <v/>
      </c>
      <c r="MG116" t="str">
        <f>IF(EO116=1,MG$8&amp;IF(SUM(EP116:$EQ116)=0,"",", "),"")</f>
        <v/>
      </c>
      <c r="MH116" t="str">
        <f>IF(EP116=1,MH$8&amp;IF(SUM(EQ116:$EQ116)=0,"",", "),"")</f>
        <v/>
      </c>
      <c r="MI116" t="str">
        <f t="shared" si="140"/>
        <v/>
      </c>
      <c r="MJ116" t="str">
        <f>IF(ER116=1,MJ$8&amp;IF(SUM(ES116:$GO116)=0,"",", "),"")</f>
        <v/>
      </c>
      <c r="MK116" t="str">
        <f>IF(ES116=1,MK$8&amp;IF(SUM(ET116:$GO116)=0,"",", "),"")</f>
        <v/>
      </c>
      <c r="ML116" t="str">
        <f>IF(ET116=1,ML$8&amp;IF(SUM(EU116:$GO116)=0,"",", "),"")</f>
        <v/>
      </c>
      <c r="MM116" t="str">
        <f>IF(EU116=1,MM$8&amp;IF(SUM(EV116:$GO116)=0,"",", "),"")</f>
        <v/>
      </c>
      <c r="MN116" t="str">
        <f>IF(EV116=1,MN$8&amp;IF(SUM(EW116:$GO116)=0,"",", "),"")</f>
        <v/>
      </c>
      <c r="MO116" t="str">
        <f>IF(EW116=1,MO$8&amp;IF(SUM(EX116:$GO116)=0,"",", "),"")</f>
        <v/>
      </c>
      <c r="MP116" t="str">
        <f>IF(EX116=1,MP$8&amp;IF(SUM(EY116:$GO116)=0,"",", "),"")</f>
        <v/>
      </c>
      <c r="MQ116" t="str">
        <f>IF(EY116=1,MQ$8&amp;IF(SUM(EZ116:$GO116)=0,"",", "),"")</f>
        <v/>
      </c>
      <c r="MR116" t="str">
        <f>IF(EZ116=1,MR$8&amp;IF(SUM(FA116:$GO116)=0,"",", "),"")</f>
        <v/>
      </c>
      <c r="MS116" t="str">
        <f>IF(FA116=1,MS$8&amp;IF(SUM(FB116:$GO116)=0,"",", "),"")</f>
        <v/>
      </c>
      <c r="MT116" t="str">
        <f>IF(FB116=1,MT$8&amp;IF(SUM(FC116:$GO116)=0,"",", "),"")</f>
        <v/>
      </c>
      <c r="MU116" t="str">
        <f>IF(FC116=1,MU$8&amp;IF(SUM(FD116:$GO116)=0,"",", "),"")</f>
        <v/>
      </c>
      <c r="MV116" t="str">
        <f>IF(FD116=1,MV$8&amp;IF(SUM(FE116:$GO116)=0,"",", "),"")</f>
        <v/>
      </c>
      <c r="MW116" t="str">
        <f>IF(FE116=1,MW$8&amp;IF(SUM(FF116:$GO116)=0,"",", "),"")</f>
        <v/>
      </c>
      <c r="MX116" t="str">
        <f>IF(FF116=1,MX$8&amp;IF(SUM(FG116:$GO116)=0,"",", "),"")</f>
        <v/>
      </c>
      <c r="MY116" t="str">
        <f>IF(FG116=1,MY$8&amp;IF(SUM(FH116:$GO116)=0,"",", "),"")</f>
        <v/>
      </c>
      <c r="MZ116" t="str">
        <f>IF(FH116=1,MZ$8&amp;IF(SUM(FI116:$GO116)=0,"",", "),"")</f>
        <v/>
      </c>
      <c r="NA116" t="str">
        <f>IF(FI116=1,NA$8&amp;IF(SUM(FJ116:$GO116)=0,"",", "),"")</f>
        <v/>
      </c>
      <c r="NB116" t="str">
        <f>IF(FJ116=1,NB$8&amp;IF(SUM(FK116:$GO116)=0,"",", "),"")</f>
        <v/>
      </c>
      <c r="NC116" t="str">
        <f>IF(FK116=1,NC$8&amp;IF(SUM(FL116:$GO116)=0,"",", "),"")</f>
        <v/>
      </c>
      <c r="ND116" t="str">
        <f>IF(FL116=1,ND$8&amp;IF(SUM(FM116:$GO116)=0,"",", "),"")</f>
        <v/>
      </c>
      <c r="NE116" t="str">
        <f>IF(FM116=1,NE$8&amp;IF(SUM(FN116:$GO116)=0,"",", "),"")</f>
        <v/>
      </c>
      <c r="NF116" t="str">
        <f>IF(FN116=1,NF$8&amp;IF(SUM(FO116:$GO116)=0,"",", "),"")</f>
        <v/>
      </c>
      <c r="NG116" t="str">
        <f>IF(FO116=1,NG$8&amp;IF(SUM(FP116:$GO116)=0,"",", "),"")</f>
        <v/>
      </c>
      <c r="NH116" t="str">
        <f>IF(FP116=1,NH$8&amp;IF(SUM(FQ116:$GO116)=0,"",", "),"")</f>
        <v/>
      </c>
      <c r="NI116" t="str">
        <f>IF(FQ116=1,NI$8&amp;IF(SUM(FR116:$GO116)=0,"",", "),"")</f>
        <v/>
      </c>
      <c r="NJ116" t="str">
        <f>IF(FR116=1,NJ$8&amp;IF(SUM(FS116:$GO116)=0,"",", "),"")</f>
        <v/>
      </c>
      <c r="NK116" t="str">
        <f>IF(FS116=1,NK$8&amp;IF(SUM(FT116:$GO116)=0,"",", "),"")</f>
        <v/>
      </c>
      <c r="NL116" t="str">
        <f>IF(FT116=1,NL$8&amp;IF(SUM(FU116:$GO116)=0,"",", "),"")</f>
        <v/>
      </c>
      <c r="NM116" t="str">
        <f>IF(FU116=1,NM$8&amp;IF(SUM(FV116:$GO116)=0,"",", "),"")</f>
        <v/>
      </c>
      <c r="NN116" t="str">
        <f>IF(FV116=1,NN$8&amp;IF(SUM(FW116:$GO116)=0,"",", "),"")</f>
        <v/>
      </c>
      <c r="NO116" t="str">
        <f>IF(FW116=1,NO$8&amp;IF(SUM(FX116:$GO116)=0,"",", "),"")</f>
        <v/>
      </c>
      <c r="NP116" t="str">
        <f>IF(FX116=1,NP$8&amp;IF(SUM(FY116:$GO116)=0,"",", "),"")</f>
        <v/>
      </c>
      <c r="NQ116" t="str">
        <f>IF(FY116=1,NQ$8&amp;IF(SUM(FZ116:$GO116)=0,"",", "),"")</f>
        <v/>
      </c>
      <c r="NR116" t="str">
        <f>IF(FZ116=1,NR$8&amp;IF(SUM(GA116:$GO116)=0,"",", "),"")</f>
        <v/>
      </c>
      <c r="NS116" t="str">
        <f>IF(GA116=1,NS$8&amp;IF(SUM(GB116:$GO116)=0,"",", "),"")</f>
        <v/>
      </c>
      <c r="NT116" t="str">
        <f>IF(GB116=1,NT$8&amp;IF(SUM(GC116:$GO116)=0,"",", "),"")</f>
        <v/>
      </c>
      <c r="NU116" t="str">
        <f>IF(GC116=1,NU$8&amp;IF(SUM(GD116:$GO116)=0,"",", "),"")</f>
        <v/>
      </c>
      <c r="NV116" t="str">
        <f>IF(GD116=1,NV$8&amp;IF(SUM(GE116:$GO116)=0,"",", "),"")</f>
        <v/>
      </c>
      <c r="NW116" t="str">
        <f>IF(GE116=1,NW$8&amp;IF(SUM(GF116:$GO116)=0,"",", "),"")</f>
        <v/>
      </c>
      <c r="NX116" t="str">
        <f>IF(GF116=1,NX$8&amp;IF(SUM(GG116:$GO116)=0,"",", "),"")</f>
        <v/>
      </c>
      <c r="NY116" t="str">
        <f>IF(GG116=1,NY$8&amp;IF(SUM(GH116:$GO116)=0,"",", "),"")</f>
        <v/>
      </c>
      <c r="NZ116" t="str">
        <f>IF(GH116=1,NZ$8&amp;IF(SUM(GI116:$GO116)=0,"",", "),"")</f>
        <v/>
      </c>
      <c r="OA116" t="str">
        <f>IF(GI116=1,OA$8&amp;IF(SUM(GJ116:$GO116)=0,"",", "),"")</f>
        <v/>
      </c>
      <c r="OB116" t="str">
        <f>IF(GJ116=1,OB$8&amp;IF(SUM(GK116:$GO116)=0,"",", "),"")</f>
        <v/>
      </c>
      <c r="OC116" t="str">
        <f>IF(GK116=1,OC$8&amp;IF(SUM(GL116:$GO116)=0,"",", "),"")</f>
        <v/>
      </c>
      <c r="OD116" t="str">
        <f>IF(GL116=1,OD$8&amp;IF(SUM(GM116:$GO116)=0,"",", "),"")</f>
        <v/>
      </c>
      <c r="OE116" t="str">
        <f>IF(GM116=1,OE$8&amp;IF(SUM(GN116:$GO116)=0,"",", "),"")</f>
        <v/>
      </c>
      <c r="OF116" t="str">
        <f>IF(GN116=1,OF$8&amp;IF(SUM(GO116:$GO116)=0,"",", "),"")</f>
        <v/>
      </c>
      <c r="OG116" t="str">
        <f t="shared" si="141"/>
        <v/>
      </c>
      <c r="OH116" t="str">
        <f>IF(GP116=1,OH$8&amp;IF(SUM(GQ116:$IM116)=0,"",", "),"")</f>
        <v/>
      </c>
      <c r="OI116" t="str">
        <f>IF(GQ116=1,OI$8&amp;IF(SUM(GR116:$IM116)=0,"",", "),"")</f>
        <v/>
      </c>
      <c r="OJ116" t="str">
        <f>IF(GR116=1,OJ$8&amp;IF(SUM(GS116:$IM116)=0,"",", "),"")</f>
        <v/>
      </c>
      <c r="OK116" t="str">
        <f>IF(GS116=1,OK$8&amp;IF(SUM(GT116:$IM116)=0,"",", "),"")</f>
        <v/>
      </c>
      <c r="OL116" t="str">
        <f>IF(GT116=1,OL$8&amp;IF(SUM(GU116:$IM116)=0,"",", "),"")</f>
        <v/>
      </c>
      <c r="OM116" t="str">
        <f>IF(GU116=1,OM$8&amp;IF(SUM(GV116:$IM116)=0,"",", "),"")</f>
        <v/>
      </c>
      <c r="ON116" t="str">
        <f>IF(GV116=1,ON$8&amp;IF(SUM(GW116:$IM116)=0,"",", "),"")</f>
        <v/>
      </c>
      <c r="OO116" t="str">
        <f>IF(GW116=1,OO$8&amp;IF(SUM(GX116:$IM116)=0,"",", "),"")</f>
        <v/>
      </c>
      <c r="OP116" t="str">
        <f>IF(GX116=1,OP$8&amp;IF(SUM(GY116:$IM116)=0,"",", "),"")</f>
        <v/>
      </c>
      <c r="OQ116" t="str">
        <f>IF(GY116=1,OQ$8&amp;IF(SUM(GZ116:$IM116)=0,"",", "),"")</f>
        <v/>
      </c>
      <c r="OR116" t="str">
        <f>IF(GZ116=1,OR$8&amp;IF(SUM(HA116:$IM116)=0,"",", "),"")</f>
        <v/>
      </c>
      <c r="OS116" t="str">
        <f>IF(HA116=1,OS$8&amp;IF(SUM(HB116:$IM116)=0,"",", "),"")</f>
        <v/>
      </c>
      <c r="OT116" t="str">
        <f>IF(HB116=1,OT$8&amp;IF(SUM(HC116:$IM116)=0,"",", "),"")</f>
        <v/>
      </c>
      <c r="OU116" t="str">
        <f>IF(HC116=1,OU$8&amp;IF(SUM(HD116:$IM116)=0,"",", "),"")</f>
        <v/>
      </c>
      <c r="OV116" t="str">
        <f>IF(HD116=1,OV$8&amp;IF(SUM(HE116:$IM116)=0,"",", "),"")</f>
        <v/>
      </c>
      <c r="OW116" t="str">
        <f>IF(HE116=1,OW$8&amp;IF(SUM(HF116:$IM116)=0,"",", "),"")</f>
        <v/>
      </c>
      <c r="OX116" t="str">
        <f>IF(HF116=1,OX$8&amp;IF(SUM(HG116:$IM116)=0,"",", "),"")</f>
        <v/>
      </c>
      <c r="OY116" t="str">
        <f>IF(HG116=1,OY$8&amp;IF(SUM(HH116:$IM116)=0,"",", "),"")</f>
        <v/>
      </c>
      <c r="OZ116" t="str">
        <f>IF(HH116=1,OZ$8&amp;IF(SUM(HI116:$IM116)=0,"",", "),"")</f>
        <v/>
      </c>
      <c r="PA116" t="str">
        <f>IF(HI116=1,PA$8&amp;IF(SUM(HJ116:$IM116)=0,"",", "),"")</f>
        <v/>
      </c>
      <c r="PB116" t="str">
        <f>IF(HJ116=1,PB$8&amp;IF(SUM(HK116:$IM116)=0,"",", "),"")</f>
        <v/>
      </c>
      <c r="PC116" t="str">
        <f>IF(HK116=1,PC$8&amp;IF(SUM(HL116:$IM116)=0,"",", "),"")</f>
        <v/>
      </c>
      <c r="PD116" t="str">
        <f>IF(HL116=1,PD$8&amp;IF(SUM(HM116:$IM116)=0,"",", "),"")</f>
        <v/>
      </c>
      <c r="PE116" t="str">
        <f>IF(HM116=1,PE$8&amp;IF(SUM(HN116:$IM116)=0,"",", "),"")</f>
        <v/>
      </c>
      <c r="PF116" t="str">
        <f>IF(HN116=1,PF$8&amp;IF(SUM(HO116:$IM116)=0,"",", "),"")</f>
        <v/>
      </c>
      <c r="PG116" t="str">
        <f>IF(HO116=1,PG$8&amp;IF(SUM(HP116:$IM116)=0,"",", "),"")</f>
        <v/>
      </c>
      <c r="PH116" t="str">
        <f>IF(HP116=1,PH$8&amp;IF(SUM(HQ116:$IM116)=0,"",", "),"")</f>
        <v/>
      </c>
      <c r="PI116" t="str">
        <f>IF(HQ116=1,PI$8&amp;IF(SUM(HR116:$IM116)=0,"",", "),"")</f>
        <v/>
      </c>
      <c r="PJ116" t="str">
        <f>IF(HR116=1,PJ$8&amp;IF(SUM(HS116:$IM116)=0,"",", "),"")</f>
        <v/>
      </c>
      <c r="PK116" t="str">
        <f>IF(HS116=1,PK$8&amp;IF(SUM(HT116:$IM116)=0,"",", "),"")</f>
        <v/>
      </c>
      <c r="PL116" t="str">
        <f>IF(HT116=1,PL$8&amp;IF(SUM(HU116:$IM116)=0,"",", "),"")</f>
        <v/>
      </c>
      <c r="PM116" t="str">
        <f>IF(HU116=1,PM$8&amp;IF(SUM(HV116:$IM116)=0,"",", "),"")</f>
        <v/>
      </c>
      <c r="PN116" t="str">
        <f>IF(HV116=1,PN$8&amp;IF(SUM(HW116:$IM116)=0,"",", "),"")</f>
        <v/>
      </c>
      <c r="PO116" t="str">
        <f>IF(HW116=1,PO$8&amp;IF(SUM(HX116:$IM116)=0,"",", "),"")</f>
        <v/>
      </c>
      <c r="PP116" t="str">
        <f>IF(HX116=1,PP$8&amp;IF(SUM(HY116:$IM116)=0,"",", "),"")</f>
        <v/>
      </c>
      <c r="PQ116" t="str">
        <f>IF(HY116=1,PQ$8&amp;IF(SUM(HZ116:$IM116)=0,"",", "),"")</f>
        <v/>
      </c>
      <c r="PR116" t="str">
        <f>IF(HZ116=1,PR$8&amp;IF(SUM(IA116:$IM116)=0,"",", "),"")</f>
        <v/>
      </c>
      <c r="PS116" t="str">
        <f>IF(IA116=1,PS$8&amp;IF(SUM(IB116:$IM116)=0,"",", "),"")</f>
        <v/>
      </c>
      <c r="PT116" t="str">
        <f>IF(IB116=1,PT$8&amp;IF(SUM(IC116:$IM116)=0,"",", "),"")</f>
        <v/>
      </c>
      <c r="PU116" t="str">
        <f>IF(IC116=1,PU$8&amp;IF(SUM(ID116:$IM116)=0,"",", "),"")</f>
        <v/>
      </c>
      <c r="PV116" t="str">
        <f>IF(ID116=1,PV$8&amp;IF(SUM(IE116:$IM116)=0,"",", "),"")</f>
        <v/>
      </c>
      <c r="PW116" t="str">
        <f>IF(IE116=1,PW$8&amp;IF(SUM(IF116:$IM116)=0,"",", "),"")</f>
        <v/>
      </c>
      <c r="PX116" t="str">
        <f>IF(IF116=1,PX$8&amp;IF(SUM(IG116:$IM116)=0,"",", "),"")</f>
        <v/>
      </c>
      <c r="PY116" t="str">
        <f>IF(IG116=1,PY$8&amp;IF(SUM(IH116:$IM116)=0,"",", "),"")</f>
        <v/>
      </c>
      <c r="PZ116" t="str">
        <f>IF(IH116=1,PZ$8&amp;IF(SUM(II116:$IM116)=0,"",", "),"")</f>
        <v/>
      </c>
      <c r="QA116" t="str">
        <f>IF(II116=1,QA$8&amp;IF(SUM(IJ116:$IM116)=0,"",", "),"")</f>
        <v/>
      </c>
      <c r="QB116" t="str">
        <f>IF(IJ116=1,QB$8&amp;IF(SUM(IK116:$IM116)=0,"",", "),"")</f>
        <v/>
      </c>
      <c r="QC116" t="str">
        <f>IF(IK116=1,QC$8&amp;IF(SUM(IL116:$IM116)=0,"",", "),"")</f>
        <v/>
      </c>
      <c r="QD116" t="str">
        <f>IF(IL116=1,QD$8&amp;IF(SUM(IM116:$IM116)=0,"",", "),"")</f>
        <v/>
      </c>
      <c r="QE116" t="str">
        <f t="shared" si="142"/>
        <v/>
      </c>
      <c r="QF116" t="str">
        <f>IF(IN116=1,QF$8&amp;IF(SUM(IO116:$KK116)=0,"",", "),"")</f>
        <v/>
      </c>
      <c r="QG116" t="str">
        <f>IF(IO116=1,QG$8&amp;IF(SUM(IP116:$KK116)=0,"",", "),"")</f>
        <v/>
      </c>
      <c r="QH116" t="str">
        <f>IF(IP116=1,QH$8&amp;IF(SUM(IQ116:$KK116)=0,"",", "),"")</f>
        <v/>
      </c>
      <c r="QI116" t="str">
        <f>IF(IQ116=1,QI$8&amp;IF(SUM(IR116:$KK116)=0,"",", "),"")</f>
        <v/>
      </c>
      <c r="QJ116" t="str">
        <f>IF(IR116=1,QJ$8&amp;IF(SUM(IS116:$KK116)=0,"",", "),"")</f>
        <v/>
      </c>
      <c r="QK116" t="str">
        <f>IF(IS116=1,QK$8&amp;IF(SUM(IT116:$KK116)=0,"",", "),"")</f>
        <v/>
      </c>
      <c r="QL116" t="str">
        <f>IF(IT116=1,QL$8&amp;IF(SUM(IU116:$KK116)=0,"",", "),"")</f>
        <v/>
      </c>
      <c r="QM116" t="str">
        <f>IF(IU116=1,QM$8&amp;IF(SUM(IV116:$KK116)=0,"",", "),"")</f>
        <v/>
      </c>
      <c r="QN116" t="str">
        <f>IF(IV116=1,QN$8&amp;IF(SUM(IW116:$KK116)=0,"",", "),"")</f>
        <v/>
      </c>
      <c r="QO116" t="str">
        <f>IF(IW116=1,QO$8&amp;IF(SUM(IX116:$KK116)=0,"",", "),"")</f>
        <v/>
      </c>
      <c r="QP116" t="str">
        <f>IF(IX116=1,QP$8&amp;IF(SUM(IY116:$KK116)=0,"",", "),"")</f>
        <v/>
      </c>
      <c r="QQ116" t="str">
        <f>IF(IY116=1,QQ$8&amp;IF(SUM(IZ116:$KK116)=0,"",", "),"")</f>
        <v/>
      </c>
      <c r="QR116" t="str">
        <f>IF(IZ116=1,QR$8&amp;IF(SUM(JA116:$KK116)=0,"",", "),"")</f>
        <v/>
      </c>
      <c r="QS116" t="str">
        <f>IF(JA116=1,QS$8&amp;IF(SUM(JB116:$KK116)=0,"",", "),"")</f>
        <v/>
      </c>
      <c r="QT116" t="str">
        <f>IF(JB116=1,QT$8&amp;IF(SUM(JC116:$KK116)=0,"",", "),"")</f>
        <v/>
      </c>
      <c r="QU116" t="str">
        <f>IF(JC116=1,QU$8&amp;IF(SUM(JD116:$KK116)=0,"",", "),"")</f>
        <v/>
      </c>
      <c r="QV116" t="str">
        <f>IF(JD116=1,QV$8&amp;IF(SUM(JE116:$KK116)=0,"",", "),"")</f>
        <v/>
      </c>
      <c r="QW116" t="str">
        <f>IF(JE116=1,QW$8&amp;IF(SUM(JF116:$KK116)=0,"",", "),"")</f>
        <v/>
      </c>
      <c r="QX116" t="str">
        <f>IF(JF116=1,QX$8&amp;IF(SUM(JG116:$KK116)=0,"",", "),"")</f>
        <v/>
      </c>
      <c r="QY116" t="str">
        <f>IF(JG116=1,QY$8&amp;IF(SUM(JH116:$KK116)=0,"",", "),"")</f>
        <v/>
      </c>
      <c r="QZ116" t="str">
        <f>IF(JH116=1,QZ$8&amp;IF(SUM(JI116:$KK116)=0,"",", "),"")</f>
        <v/>
      </c>
      <c r="RA116" t="str">
        <f>IF(JI116=1,RA$8&amp;IF(SUM(JJ116:$KK116)=0,"",", "),"")</f>
        <v/>
      </c>
      <c r="RB116" t="str">
        <f>IF(JJ116=1,RB$8&amp;IF(SUM(JK116:$KK116)=0,"",", "),"")</f>
        <v/>
      </c>
      <c r="RC116" t="str">
        <f>IF(JK116=1,RC$8&amp;IF(SUM(JL116:$KK116)=0,"",", "),"")</f>
        <v/>
      </c>
      <c r="RD116" t="str">
        <f>IF(JL116=1,RD$8&amp;IF(SUM(JM116:$KK116)=0,"",", "),"")</f>
        <v/>
      </c>
      <c r="RE116" t="str">
        <f>IF(JM116=1,RE$8&amp;IF(SUM(JN116:$KK116)=0,"",", "),"")</f>
        <v/>
      </c>
      <c r="RF116" t="str">
        <f>IF(JN116=1,RF$8&amp;IF(SUM(JO116:$KK116)=0,"",", "),"")</f>
        <v/>
      </c>
      <c r="RG116" t="str">
        <f>IF(JO116=1,RG$8&amp;IF(SUM(JP116:$KK116)=0,"",", "),"")</f>
        <v/>
      </c>
      <c r="RH116" t="str">
        <f>IF(JP116=1,RH$8&amp;IF(SUM(JQ116:$KK116)=0,"",", "),"")</f>
        <v/>
      </c>
      <c r="RI116" t="str">
        <f>IF(JQ116=1,RI$8&amp;IF(SUM(JR116:$KK116)=0,"",", "),"")</f>
        <v/>
      </c>
      <c r="RJ116" t="str">
        <f>IF(JR116=1,RJ$8&amp;IF(SUM(JS116:$KK116)=0,"",", "),"")</f>
        <v/>
      </c>
      <c r="RK116" t="str">
        <f>IF(JS116=1,RK$8&amp;IF(SUM(JT116:$KK116)=0,"",", "),"")</f>
        <v/>
      </c>
      <c r="RL116" t="str">
        <f>IF(JT116=1,RL$8&amp;IF(SUM(JU116:$KK116)=0,"",", "),"")</f>
        <v/>
      </c>
      <c r="RM116" t="str">
        <f>IF(JU116=1,RM$8&amp;IF(SUM(JV116:$KK116)=0,"",", "),"")</f>
        <v/>
      </c>
      <c r="RN116" t="str">
        <f>IF(JV116=1,RN$8&amp;IF(SUM(JW116:$KK116)=0,"",", "),"")</f>
        <v/>
      </c>
      <c r="RO116" t="str">
        <f>IF(JW116=1,RO$8&amp;IF(SUM(JX116:$KK116)=0,"",", "),"")</f>
        <v/>
      </c>
      <c r="RP116" t="str">
        <f>IF(JX116=1,RP$8&amp;IF(SUM(JY116:$KK116)=0,"",", "),"")</f>
        <v/>
      </c>
      <c r="RQ116" t="str">
        <f>IF(JY116=1,RQ$8&amp;IF(SUM(JZ116:$KK116)=0,"",", "),"")</f>
        <v/>
      </c>
      <c r="RR116" t="str">
        <f>IF(JZ116=1,RR$8&amp;IF(SUM(KA116:$KK116)=0,"",", "),"")</f>
        <v/>
      </c>
      <c r="RS116" t="str">
        <f>IF(KA116=1,RS$8&amp;IF(SUM(KB116:$KK116)=0,"",", "),"")</f>
        <v/>
      </c>
      <c r="RT116" t="str">
        <f>IF(KB116=1,RT$8&amp;IF(SUM(KC116:$KK116)=0,"",", "),"")</f>
        <v/>
      </c>
      <c r="RU116" t="str">
        <f>IF(KC116=1,RU$8&amp;IF(SUM(KD116:$KK116)=0,"",", "),"")</f>
        <v/>
      </c>
      <c r="RV116" t="str">
        <f>IF(KD116=1,RV$8&amp;IF(SUM(KE116:$KK116)=0,"",", "),"")</f>
        <v/>
      </c>
      <c r="RW116" t="str">
        <f>IF(KE116=1,RW$8&amp;IF(SUM(KF116:$KK116)=0,"",", "),"")</f>
        <v/>
      </c>
      <c r="RX116" t="str">
        <f>IF(KF116=1,RX$8&amp;IF(SUM(KG116:$KK116)=0,"",", "),"")</f>
        <v/>
      </c>
      <c r="RY116" t="str">
        <f>IF(KG116=1,RY$8&amp;IF(SUM(KH116:$KK116)=0,"",", "),"")</f>
        <v/>
      </c>
      <c r="RZ116" t="str">
        <f>IF(KH116=1,RZ$8&amp;IF(SUM(KI116:$KK116)=0,"",", "),"")</f>
        <v/>
      </c>
      <c r="SA116" t="str">
        <f>IF(KI116=1,SA$8&amp;IF(SUM(KJ116:$KK116)=0,"",", "),"")</f>
        <v/>
      </c>
      <c r="SB116" t="str">
        <f>IF(KJ116=1,SB$8&amp;IF(SUM(KK116:$KK116)=0,"",", "),"")</f>
        <v/>
      </c>
      <c r="SC116" t="str">
        <f t="shared" si="143"/>
        <v/>
      </c>
    </row>
    <row r="117" spans="1:497" ht="60" customHeight="1" x14ac:dyDescent="0.45">
      <c r="A117" s="62"/>
      <c r="B117" s="212" t="str">
        <f t="shared" si="72"/>
        <v/>
      </c>
      <c r="C117" s="212" t="str">
        <f t="shared" si="131"/>
        <v/>
      </c>
      <c r="D117" s="212" t="str">
        <f t="shared" si="132"/>
        <v/>
      </c>
      <c r="E117" s="212" t="str">
        <f t="shared" si="133"/>
        <v/>
      </c>
      <c r="F117" s="212" t="str">
        <f t="shared" si="134"/>
        <v/>
      </c>
      <c r="G117" s="237" t="str">
        <f>IF('EDCI Data'!B117="","",'EDCI Data'!B117)</f>
        <v/>
      </c>
      <c r="H117" s="238" t="str">
        <f>IF('EDCI Data'!C117="","",'EDCI Data'!C117)</f>
        <v/>
      </c>
      <c r="I117" s="239" t="str">
        <f>IF('EDCI Data'!D117="","",'EDCI Data'!D117)</f>
        <v/>
      </c>
      <c r="J117" s="240" t="str">
        <f>IF('EDCI Data'!E117="","",'EDCI Data'!E117)</f>
        <v/>
      </c>
      <c r="K117" s="237" t="str">
        <f>IF('EDCI Data'!F117="","",'EDCI Data'!F117)</f>
        <v/>
      </c>
      <c r="L117" s="237" t="str">
        <f>IF('EDCI Data'!G117="","",'EDCI Data'!G117)</f>
        <v/>
      </c>
      <c r="M117" s="237" t="str">
        <f>IF('EDCI Data'!H117="","",'EDCI Data'!H117)</f>
        <v/>
      </c>
      <c r="N117" s="237" t="str">
        <f>IF('EDCI Data'!I117="","",'EDCI Data'!I117)</f>
        <v/>
      </c>
      <c r="O117" s="237" t="str">
        <f>IF('EDCI Data'!J117="","",'EDCI Data'!J117)</f>
        <v/>
      </c>
      <c r="P117" s="237" t="str">
        <f>IF('EDCI Data'!K117="","",'EDCI Data'!K117)</f>
        <v/>
      </c>
      <c r="Q117" s="241" t="str">
        <f>IF('EDCI Data'!L117="","",'EDCI Data'!L117)</f>
        <v/>
      </c>
      <c r="R117" s="241" t="str">
        <f>IF('EDCI Data'!M117="","",'EDCI Data'!M117)</f>
        <v/>
      </c>
      <c r="S117" s="237" t="str">
        <f>IF('EDCI Data'!N117="","",'EDCI Data'!N117)</f>
        <v/>
      </c>
      <c r="T117" s="237" t="str">
        <f>IF('EDCI Data'!O117="","",'EDCI Data'!O117)</f>
        <v/>
      </c>
      <c r="U117" s="237" t="str">
        <f>IF('EDCI Data'!P117="","",'EDCI Data'!P117)</f>
        <v/>
      </c>
      <c r="V117" s="237" t="str">
        <f>IF('EDCI Data'!Q117="","",'EDCI Data'!Q117)</f>
        <v/>
      </c>
      <c r="W117" s="242" t="str">
        <f>IF('EDCI Data'!R117="","",'EDCI Data'!R117)</f>
        <v/>
      </c>
      <c r="X117" s="243" t="str">
        <f>IF('EDCI Data'!S117="","",'EDCI Data'!S117)</f>
        <v/>
      </c>
      <c r="Y117" s="243" t="str">
        <f>IF('EDCI Data'!T117="","",'EDCI Data'!T117)</f>
        <v/>
      </c>
      <c r="Z117" s="244" t="str">
        <f>IF('EDCI Data'!U117="","",'EDCI Data'!U117)</f>
        <v/>
      </c>
      <c r="AA117" s="237" t="str">
        <f>IF('EDCI Data'!V117="","",'EDCI Data'!V117)</f>
        <v/>
      </c>
      <c r="AB117" s="244" t="str">
        <f>IF('EDCI Data'!W117="","",'EDCI Data'!W117)</f>
        <v/>
      </c>
      <c r="AC117" s="237" t="str">
        <f>IF('EDCI Data'!X117="","",'EDCI Data'!X117)</f>
        <v/>
      </c>
      <c r="AD117" s="244" t="str">
        <f>IF('EDCI Data'!Y117="","",'EDCI Data'!Y117)</f>
        <v/>
      </c>
      <c r="AE117" s="237" t="str">
        <f>IF('EDCI Data'!Z117="","",'EDCI Data'!Z117)</f>
        <v/>
      </c>
      <c r="AF117" s="237" t="str">
        <f>IF('EDCI Data'!AA117="","",'EDCI Data'!AA117)</f>
        <v/>
      </c>
      <c r="AG117" s="237" t="str">
        <f>IF('EDCI Data'!AB117="","",'EDCI Data'!AB117)</f>
        <v/>
      </c>
      <c r="AH117" s="237" t="str">
        <f>IF('EDCI Data'!AC117="","",'EDCI Data'!AC117)</f>
        <v/>
      </c>
      <c r="AI117" s="237" t="str">
        <f>IF('EDCI Data'!AD117="","",'EDCI Data'!AD117)</f>
        <v/>
      </c>
      <c r="AJ117" s="237" t="str">
        <f>IF('EDCI Data'!AE117="","",'EDCI Data'!AE117)</f>
        <v/>
      </c>
      <c r="AK117" s="237" t="str">
        <f>IF('EDCI Data'!AF117="","",'EDCI Data'!AF117)</f>
        <v/>
      </c>
      <c r="AL117" s="237" t="str">
        <f>IF('EDCI Data'!AG117="","",'EDCI Data'!AG117)</f>
        <v/>
      </c>
      <c r="AM117" s="237" t="str">
        <f>IF('EDCI Data'!AH117="","",'EDCI Data'!AH117)</f>
        <v/>
      </c>
      <c r="AN117" s="237" t="str">
        <f>IF('EDCI Data'!AI117="","",'EDCI Data'!AI117)</f>
        <v/>
      </c>
      <c r="AO117" s="237" t="str">
        <f>IF('EDCI Data'!AJ117="","",'EDCI Data'!AJ117)</f>
        <v/>
      </c>
      <c r="AP117" s="237" t="str">
        <f>IF('EDCI Data'!AK117="","",'EDCI Data'!AK117)</f>
        <v/>
      </c>
      <c r="AQ117" s="237" t="str">
        <f>IF('EDCI Data'!AL117="","",'EDCI Data'!AL117)</f>
        <v/>
      </c>
      <c r="AR117" s="237" t="str">
        <f>IF('EDCI Data'!AM117="","",'EDCI Data'!AM117)</f>
        <v/>
      </c>
      <c r="AS117" s="237" t="str">
        <f>IF('EDCI Data'!AN117="","",'EDCI Data'!AN117)</f>
        <v/>
      </c>
      <c r="AT117" s="237" t="str">
        <f>IF('EDCI Data'!AO117="","",'EDCI Data'!AO117)</f>
        <v/>
      </c>
      <c r="AU117" s="237" t="str">
        <f>IF('EDCI Data'!AP117="","",'EDCI Data'!AP117)</f>
        <v/>
      </c>
      <c r="AV117" s="237" t="str">
        <f>IF('EDCI Data'!AQ117="","",'EDCI Data'!AQ117)</f>
        <v/>
      </c>
      <c r="AW117" s="237" t="str">
        <f>IF('EDCI Data'!AR117="","",'EDCI Data'!AR117)</f>
        <v/>
      </c>
      <c r="AX117" s="237" t="str">
        <f>IF('EDCI Data'!AS117="","",'EDCI Data'!AS117)</f>
        <v/>
      </c>
      <c r="AY117" s="237" t="str">
        <f>IF('EDCI Data'!AT117="","",'EDCI Data'!AT117)</f>
        <v/>
      </c>
      <c r="AZ117" s="237" t="str">
        <f>IF('EDCI Data'!AU117="","",'EDCI Data'!AU117)</f>
        <v/>
      </c>
      <c r="BA117" s="237" t="str">
        <f>IF('EDCI Data'!AV117="","",'EDCI Data'!AV117)</f>
        <v/>
      </c>
      <c r="BB117" s="245" t="str">
        <f>IF('EDCI Data'!AW117="","",'EDCI Data'!AW117)</f>
        <v/>
      </c>
      <c r="BC117" s="245" t="str">
        <f>IF('EDCI Data'!AX117="","",'EDCI Data'!AX117)</f>
        <v/>
      </c>
      <c r="BD117" s="246" t="str">
        <f t="shared" si="135"/>
        <v/>
      </c>
      <c r="BE117" s="247" t="str">
        <f>IF('EDCI Data'!AY117="","",'EDCI Data'!AY117)</f>
        <v/>
      </c>
      <c r="BF117" s="247" t="str">
        <f>IF('EDCI Data'!AZ117="","",'EDCI Data'!AZ117)</f>
        <v/>
      </c>
      <c r="BG117" s="247" t="str">
        <f>IF('EDCI Data'!BA117="","",'EDCI Data'!BA117)</f>
        <v/>
      </c>
      <c r="BH117" s="247" t="str">
        <f>IF('EDCI Data'!BB117="","",'EDCI Data'!BB117)</f>
        <v/>
      </c>
      <c r="BI117" s="247" t="str">
        <f>IF('EDCI Data'!BC117="","",'EDCI Data'!BC117)</f>
        <v/>
      </c>
      <c r="BJ117" s="247" t="str">
        <f>IF('EDCI Data'!BD117="","",'EDCI Data'!BD117)</f>
        <v/>
      </c>
      <c r="BK117" s="247" t="str">
        <f>IF('EDCI Data'!BE117="","",'EDCI Data'!BE117)</f>
        <v/>
      </c>
      <c r="BL117" s="247" t="str">
        <f>IF('EDCI Data'!BF117="","",'EDCI Data'!BF117)</f>
        <v/>
      </c>
      <c r="BM117" s="247" t="str">
        <f>IF('EDCI Data'!BG117="","",'EDCI Data'!BG117)</f>
        <v/>
      </c>
      <c r="BN117" s="248" t="str">
        <f>IF('EDCI Data'!BH117="","",'EDCI Data'!BH117)</f>
        <v/>
      </c>
      <c r="BO117" s="248" t="str">
        <f>IF('EDCI Data'!BI117="","",'EDCI Data'!BI117)</f>
        <v/>
      </c>
      <c r="BP117" s="249" t="str">
        <f>IF('EDCI Data'!BJ117="","",'EDCI Data'!BJ117)</f>
        <v/>
      </c>
      <c r="BQ117" s="248" t="str">
        <f>IF('EDCI Data'!BK117="","",'EDCI Data'!BK117)</f>
        <v/>
      </c>
      <c r="BR117" s="248" t="str">
        <f>IF('EDCI Data'!BL117="","",'EDCI Data'!BL117)</f>
        <v/>
      </c>
      <c r="BS117" s="250" t="str">
        <f>IF('EDCI Data'!BM117="","",'EDCI Data'!BM117)</f>
        <v/>
      </c>
      <c r="BT117" s="251" t="str">
        <f>IF('EDCI Data'!BN117="","",'EDCI Data'!BN117)</f>
        <v/>
      </c>
      <c r="BU117" s="246" t="str">
        <f>IF('EDCI Data'!BO117="","",'EDCI Data'!BO117)</f>
        <v/>
      </c>
      <c r="BV117" s="252">
        <f t="shared" si="136"/>
        <v>0</v>
      </c>
      <c r="BW117" s="252">
        <f t="shared" si="137"/>
        <v>0</v>
      </c>
      <c r="BX117" s="252">
        <f t="shared" si="138"/>
        <v>0</v>
      </c>
      <c r="BY117" s="252">
        <f t="shared" si="139"/>
        <v>0</v>
      </c>
      <c r="BZ117" t="str">
        <f t="shared" si="73"/>
        <v/>
      </c>
      <c r="CA117" s="253"/>
      <c r="CB117"/>
      <c r="CC117"/>
      <c r="CD117"/>
      <c r="CE117" t="str">
        <f t="shared" si="74"/>
        <v/>
      </c>
      <c r="CF117"/>
      <c r="CG117" t="str">
        <f t="shared" si="75"/>
        <v/>
      </c>
      <c r="CH117" t="str">
        <f t="shared" si="76"/>
        <v/>
      </c>
      <c r="CI117" t="str">
        <f t="shared" si="77"/>
        <v/>
      </c>
      <c r="CJ117" t="str">
        <f t="shared" si="78"/>
        <v/>
      </c>
      <c r="CK117"/>
      <c r="CL117"/>
      <c r="CM117" t="str">
        <f t="shared" si="79"/>
        <v/>
      </c>
      <c r="CN117" t="str">
        <f t="shared" si="80"/>
        <v/>
      </c>
      <c r="CO117" t="str">
        <f t="shared" si="81"/>
        <v/>
      </c>
      <c r="CP117" t="str">
        <f t="shared" si="82"/>
        <v/>
      </c>
      <c r="CQ117"/>
      <c r="CR117" t="str" cm="1">
        <f t="array" ref="CR117">IF(COUNTIFS($BZ$10:$BZ$259,$BZ117,$I$10:$I$259,$I117+1)&gt;0,IF(X117&lt;&gt;INDEX(Y$10:Y$259,MATCH(1,INDEX(($BZ117=$BZ$10:$BZ$259)*($I$10:$I$259=$I117+1),0,1),0)),"Number of FTEs in previous year do not align with Number of FTEs in current year across years, by definition these should be equal. Please check and update if required. "&amp;CHAR(10),""),"")</f>
        <v/>
      </c>
      <c r="CS117" t="str" cm="1">
        <f t="array" ref="CS117">IF(COUNTIFS($BZ$10:$BZ$259,$BZ117,$I$10:$I$259,$I117-1)&gt;0,IF(Y117&lt;&gt;INDEX(X$10:X$259,MATCH(1,INDEX(($BZ117=$BZ$10:$BZ$259)*($I$10:$I$259=$I117-1),0,1),0)),"Number of FTEs in previous year do not align with Number of FTEs in current year across years, by definition these should be equal. Please check and update if required. "&amp;CHAR(10),""),"")</f>
        <v/>
      </c>
      <c r="CT117" t="str">
        <f t="shared" si="83"/>
        <v/>
      </c>
      <c r="CU117" t="str">
        <f t="shared" si="84"/>
        <v/>
      </c>
      <c r="CV117"/>
      <c r="CW117" t="str">
        <f t="shared" si="85"/>
        <v/>
      </c>
      <c r="CX117"/>
      <c r="CY117" t="str">
        <f t="shared" si="86"/>
        <v/>
      </c>
      <c r="CZ117"/>
      <c r="DA117" t="str">
        <f t="shared" si="87"/>
        <v/>
      </c>
      <c r="DB117"/>
      <c r="DC117"/>
      <c r="DD117"/>
      <c r="DE117"/>
      <c r="DF117"/>
      <c r="DG117"/>
      <c r="DH117"/>
      <c r="DI117"/>
      <c r="DJ117"/>
      <c r="DK117"/>
      <c r="DL117"/>
      <c r="DM117"/>
      <c r="DN117"/>
      <c r="DO117"/>
      <c r="DP117"/>
      <c r="DQ117"/>
      <c r="DR117"/>
      <c r="DS117"/>
      <c r="DT117"/>
      <c r="DU117"/>
      <c r="DV117"/>
      <c r="DW117"/>
      <c r="DX117" t="str">
        <f t="shared" si="88"/>
        <v/>
      </c>
      <c r="DY117" t="str">
        <f t="shared" si="89"/>
        <v/>
      </c>
      <c r="DZ117" t="str">
        <f t="shared" si="90"/>
        <v/>
      </c>
      <c r="EA117" t="str">
        <f t="shared" si="91"/>
        <v/>
      </c>
      <c r="EB117" t="str">
        <f t="shared" si="92"/>
        <v/>
      </c>
      <c r="EC117" t="str">
        <f t="shared" si="93"/>
        <v/>
      </c>
      <c r="ED117" t="str">
        <f t="shared" si="94"/>
        <v/>
      </c>
      <c r="EE117" t="str">
        <f t="shared" si="95"/>
        <v/>
      </c>
      <c r="EF117" t="str">
        <f t="shared" si="96"/>
        <v/>
      </c>
      <c r="EG117" t="str">
        <f t="shared" si="97"/>
        <v/>
      </c>
      <c r="EH117" t="str">
        <f t="shared" si="98"/>
        <v/>
      </c>
      <c r="EI117" t="str">
        <f t="shared" si="99"/>
        <v/>
      </c>
      <c r="EJ117"/>
      <c r="EK117"/>
      <c r="EL117"/>
      <c r="EM117"/>
      <c r="EN117"/>
      <c r="EO117"/>
      <c r="EP117"/>
      <c r="EQ117" t="str">
        <f t="shared" si="100"/>
        <v/>
      </c>
      <c r="ER117" t="str">
        <f t="shared" si="101"/>
        <v/>
      </c>
      <c r="ES117" t="str">
        <f t="shared" si="102"/>
        <v/>
      </c>
      <c r="ET117"/>
      <c r="EU117" t="str">
        <f t="shared" si="103"/>
        <v/>
      </c>
      <c r="EV117"/>
      <c r="EW117" t="str">
        <f t="shared" si="104"/>
        <v/>
      </c>
      <c r="EX117"/>
      <c r="EY117" t="str">
        <f t="shared" si="105"/>
        <v/>
      </c>
      <c r="EZ117"/>
      <c r="FA117"/>
      <c r="FB117"/>
      <c r="FC117"/>
      <c r="FD117"/>
      <c r="FE117"/>
      <c r="FF117"/>
      <c r="FG117"/>
      <c r="FH117"/>
      <c r="FI117"/>
      <c r="FJ117"/>
      <c r="FK117"/>
      <c r="FL117"/>
      <c r="FM117"/>
      <c r="FN117"/>
      <c r="FO117"/>
      <c r="FP117"/>
      <c r="FQ117"/>
      <c r="FR117"/>
      <c r="FS117"/>
      <c r="FT117"/>
      <c r="FU117"/>
      <c r="FV117" t="str">
        <f t="shared" si="106"/>
        <v/>
      </c>
      <c r="FW117" t="str">
        <f t="shared" si="107"/>
        <v/>
      </c>
      <c r="FX117"/>
      <c r="FY117" t="str">
        <f t="shared" si="108"/>
        <v/>
      </c>
      <c r="FZ117" t="str">
        <f t="shared" si="109"/>
        <v/>
      </c>
      <c r="GA117" t="str">
        <f t="shared" si="110"/>
        <v/>
      </c>
      <c r="GB117" t="str">
        <f t="shared" si="111"/>
        <v/>
      </c>
      <c r="GC117" t="str">
        <f t="shared" si="112"/>
        <v/>
      </c>
      <c r="GD117" t="str">
        <f t="shared" si="113"/>
        <v/>
      </c>
      <c r="GE117" t="str">
        <f t="shared" si="114"/>
        <v/>
      </c>
      <c r="GF117" t="str">
        <f t="shared" si="115"/>
        <v/>
      </c>
      <c r="GG117" t="str">
        <f t="shared" si="116"/>
        <v/>
      </c>
      <c r="GH117"/>
      <c r="GI117"/>
      <c r="GJ117"/>
      <c r="GK117"/>
      <c r="GL117"/>
      <c r="GM117"/>
      <c r="GN117"/>
      <c r="GO117"/>
      <c r="GP117" t="str">
        <f t="shared" si="117"/>
        <v/>
      </c>
      <c r="GQ117" t="str">
        <f t="shared" si="118"/>
        <v/>
      </c>
      <c r="GR117"/>
      <c r="GS117" t="str">
        <f t="shared" si="119"/>
        <v/>
      </c>
      <c r="GT117"/>
      <c r="GU117" t="str">
        <f t="shared" si="120"/>
        <v/>
      </c>
      <c r="GV117"/>
      <c r="GW117" t="str">
        <f t="shared" si="121"/>
        <v/>
      </c>
      <c r="GX117"/>
      <c r="GY117"/>
      <c r="GZ117"/>
      <c r="HA117"/>
      <c r="HB117"/>
      <c r="HC117"/>
      <c r="HD117"/>
      <c r="HE117"/>
      <c r="HF117"/>
      <c r="HG117"/>
      <c r="HH117"/>
      <c r="HI117"/>
      <c r="HJ117"/>
      <c r="HK117"/>
      <c r="HL117"/>
      <c r="HM117"/>
      <c r="HN117"/>
      <c r="HO117"/>
      <c r="HP117"/>
      <c r="HQ117"/>
      <c r="HR117"/>
      <c r="HS117"/>
      <c r="HT117" t="str">
        <f t="shared" si="122"/>
        <v/>
      </c>
      <c r="HU117" t="str">
        <f t="shared" si="123"/>
        <v/>
      </c>
      <c r="HV117"/>
      <c r="HW117"/>
      <c r="HX117"/>
      <c r="HY117"/>
      <c r="HZ117"/>
      <c r="IA117"/>
      <c r="IB117"/>
      <c r="IC117"/>
      <c r="ID117"/>
      <c r="IE117" t="str">
        <f t="shared" si="124"/>
        <v/>
      </c>
      <c r="IF117"/>
      <c r="IG117"/>
      <c r="IH117"/>
      <c r="II117"/>
      <c r="IJ117"/>
      <c r="IK117"/>
      <c r="IL117"/>
      <c r="IM117"/>
      <c r="IN117"/>
      <c r="IO117"/>
      <c r="IP117"/>
      <c r="IQ117" t="str">
        <f t="shared" si="125"/>
        <v/>
      </c>
      <c r="IR117"/>
      <c r="IS117" t="str">
        <f t="shared" si="126"/>
        <v/>
      </c>
      <c r="IT117"/>
      <c r="IU117" t="str">
        <f t="shared" si="127"/>
        <v/>
      </c>
      <c r="IV117"/>
      <c r="IW117"/>
      <c r="IX117"/>
      <c r="IY117"/>
      <c r="IZ117"/>
      <c r="JA117"/>
      <c r="JB117"/>
      <c r="JC117"/>
      <c r="JD117"/>
      <c r="JE117"/>
      <c r="JF117"/>
      <c r="JG117"/>
      <c r="JH117"/>
      <c r="JI117"/>
      <c r="JJ117"/>
      <c r="JK117"/>
      <c r="JL117"/>
      <c r="JM117"/>
      <c r="JN117"/>
      <c r="JO117"/>
      <c r="JP117"/>
      <c r="JQ117"/>
      <c r="JR117" t="str">
        <f t="shared" si="128"/>
        <v/>
      </c>
      <c r="JS117" t="str">
        <f t="shared" si="129"/>
        <v/>
      </c>
      <c r="JT117"/>
      <c r="JU117"/>
      <c r="JV117"/>
      <c r="JW117"/>
      <c r="JX117"/>
      <c r="JY117"/>
      <c r="JZ117"/>
      <c r="KA117"/>
      <c r="KB117"/>
      <c r="KC117" t="str">
        <f t="shared" si="130"/>
        <v/>
      </c>
      <c r="KD117"/>
      <c r="KE117"/>
      <c r="KF117"/>
      <c r="KG117"/>
      <c r="KH117"/>
      <c r="KI117"/>
      <c r="KJ117"/>
      <c r="KK117"/>
      <c r="KL117" t="str">
        <f>IF(CT117=1,KL$8&amp;IF(SUM(CU117:$EQ117)=0,"",", "),"")</f>
        <v/>
      </c>
      <c r="KM117" t="str">
        <f>IF(CU117=1,KM$8&amp;IF(SUM(CV117:$EQ117)=0,"",", "),"")</f>
        <v/>
      </c>
      <c r="KN117" t="str">
        <f>IF(CV117=1,KN$8&amp;IF(SUM(CW117:$EQ117)=0,"",", "),"")</f>
        <v/>
      </c>
      <c r="KO117" t="str">
        <f>IF(CW117=1,KO$8&amp;IF(SUM(CX117:$EQ117)=0,"",", "),"")</f>
        <v/>
      </c>
      <c r="KP117" t="str">
        <f>IF(CX117=1,KP$8&amp;IF(SUM(CY117:$EQ117)=0,"",", "),"")</f>
        <v/>
      </c>
      <c r="KQ117" t="str">
        <f>IF(CY117=1,KQ$8&amp;IF(SUM(CZ117:$EQ117)=0,"",", "),"")</f>
        <v/>
      </c>
      <c r="KR117" t="str">
        <f>IF(CZ117=1,KR$8&amp;IF(SUM(DA117:$EQ117)=0,"",", "),"")</f>
        <v/>
      </c>
      <c r="KS117" t="str">
        <f>IF(DA117=1,KS$8&amp;IF(SUM(DB117:$EQ117)=0,"",", "),"")</f>
        <v/>
      </c>
      <c r="KT117" t="str">
        <f>IF(DB117=1,KT$8&amp;IF(SUM(DC117:$EQ117)=0,"",", "),"")</f>
        <v/>
      </c>
      <c r="KU117" t="str">
        <f>IF(DC117=1,KU$8&amp;IF(SUM(DD117:$EQ117)=0,"",", "),"")</f>
        <v/>
      </c>
      <c r="KV117" t="str">
        <f>IF(DD117=1,KV$8&amp;IF(SUM(DE117:$EQ117)=0,"",", "),"")</f>
        <v/>
      </c>
      <c r="KW117" t="str">
        <f>IF(DE117=1,KW$8&amp;IF(SUM(DF117:$EQ117)=0,"",", "),"")</f>
        <v/>
      </c>
      <c r="KX117" t="str">
        <f>IF(DF117=1,KX$8&amp;IF(SUM(DG117:$EQ117)=0,"",", "),"")</f>
        <v/>
      </c>
      <c r="KY117" t="str">
        <f>IF(DG117=1,KY$8&amp;IF(SUM(DH117:$EQ117)=0,"",", "),"")</f>
        <v/>
      </c>
      <c r="KZ117" t="str">
        <f>IF(DH117=1,KZ$8&amp;IF(SUM(DI117:$EQ117)=0,"",", "),"")</f>
        <v/>
      </c>
      <c r="LA117" t="str">
        <f>IF(DI117=1,LA$8&amp;IF(SUM(DJ117:$EQ117)=0,"",", "),"")</f>
        <v/>
      </c>
      <c r="LB117" t="str">
        <f>IF(DJ117=1,LB$8&amp;IF(SUM(DK117:$EQ117)=0,"",", "),"")</f>
        <v/>
      </c>
      <c r="LC117" t="str">
        <f>IF(DK117=1,LC$8&amp;IF(SUM(DL117:$EQ117)=0,"",", "),"")</f>
        <v/>
      </c>
      <c r="LD117" t="str">
        <f>IF(DL117=1,LD$8&amp;IF(SUM(DM117:$EQ117)=0,"",", "),"")</f>
        <v/>
      </c>
      <c r="LE117" t="str">
        <f>IF(DM117=1,LE$8&amp;IF(SUM(DN117:$EQ117)=0,"",", "),"")</f>
        <v/>
      </c>
      <c r="LF117" t="str">
        <f>IF(DN117=1,LF$8&amp;IF(SUM(DO117:$EQ117)=0,"",", "),"")</f>
        <v/>
      </c>
      <c r="LG117" t="str">
        <f>IF(DO117=1,LG$8&amp;IF(SUM(DP117:$EQ117)=0,"",", "),"")</f>
        <v/>
      </c>
      <c r="LH117" t="str">
        <f>IF(DP117=1,LH$8&amp;IF(SUM(DQ117:$EQ117)=0,"",", "),"")</f>
        <v/>
      </c>
      <c r="LI117" t="str">
        <f>IF(DQ117=1,LI$8&amp;IF(SUM(DR117:$EQ117)=0,"",", "),"")</f>
        <v/>
      </c>
      <c r="LJ117" t="str">
        <f>IF(DR117=1,LJ$8&amp;IF(SUM(DS117:$EQ117)=0,"",", "),"")</f>
        <v/>
      </c>
      <c r="LK117" t="str">
        <f>IF(DS117=1,LK$8&amp;IF(SUM(DT117:$EQ117)=0,"",", "),"")</f>
        <v/>
      </c>
      <c r="LL117" t="str">
        <f>IF(DT117=1,LL$8&amp;IF(SUM(DU117:$EQ117)=0,"",", "),"")</f>
        <v/>
      </c>
      <c r="LM117" t="str">
        <f>IF(DU117=1,LM$8&amp;IF(SUM(DV117:$EQ117)=0,"",", "),"")</f>
        <v/>
      </c>
      <c r="LN117" t="str">
        <f>IF(DV117=1,LN$8&amp;IF(SUM(DW117:$EQ117)=0,"",", "),"")</f>
        <v/>
      </c>
      <c r="LO117" t="str">
        <f>IF(DW117=1,LO$8&amp;IF(SUM(DX117:$EQ117)=0,"",", "),"")</f>
        <v/>
      </c>
      <c r="LP117" t="str">
        <f>IF(DX117=1,LP$8&amp;IF(SUM(DY117:$EQ117)=0,"",", "),"")</f>
        <v/>
      </c>
      <c r="LQ117" t="str">
        <f>IF(DY117=1,LQ$8&amp;IF(SUM(DZ117:$EQ117)=0,"",", "),"")</f>
        <v/>
      </c>
      <c r="LR117" t="str">
        <f>IF(DZ117=1,LR$8&amp;IF(SUM(EA117:$EQ117)=0,"",", "),"")</f>
        <v/>
      </c>
      <c r="LS117" t="str">
        <f>IF(EA117=1,LS$8&amp;IF(SUM(EB117:$EQ117)=0,"",", "),"")</f>
        <v/>
      </c>
      <c r="LT117" t="str">
        <f>IF(EB117=1,LT$8&amp;IF(SUM(EC117:$EQ117)=0,"",", "),"")</f>
        <v/>
      </c>
      <c r="LU117" t="str">
        <f>IF(EC117=1,LU$8&amp;IF(SUM(ED117:$EQ117)=0,"",", "),"")</f>
        <v/>
      </c>
      <c r="LV117" t="str">
        <f>IF(ED117=1,LV$8&amp;IF(SUM(EE117:$EQ117)=0,"",", "),"")</f>
        <v/>
      </c>
      <c r="LW117" t="str">
        <f>IF(EE117=1,LW$8&amp;IF(SUM(EF117:$EQ117)=0,"",", "),"")</f>
        <v/>
      </c>
      <c r="LX117" t="str">
        <f>IF(EF117=1,LX$8&amp;IF(SUM(EG117:$EQ117)=0,"",", "),"")</f>
        <v/>
      </c>
      <c r="LY117" t="str">
        <f>IF(EG117=1,LY$8&amp;IF(SUM(EH117:$EQ117)=0,"",", "),"")</f>
        <v/>
      </c>
      <c r="LZ117" t="str">
        <f>IF(EH117=1,LZ$8&amp;IF(SUM(EI117:$EQ117)=0,"",", "),"")</f>
        <v/>
      </c>
      <c r="MA117" t="str">
        <f>IF(EI117=1,MA$8&amp;IF(SUM(EJ117:$EQ117)=0,"",", "),"")</f>
        <v/>
      </c>
      <c r="MB117" t="str">
        <f>IF(EJ117=1,MB$8&amp;IF(SUM(EK117:$EQ117)=0,"",", "),"")</f>
        <v/>
      </c>
      <c r="MC117" t="str">
        <f>IF(EK117=1,MC$8&amp;IF(SUM(EL117:$EQ117)=0,"",", "),"")</f>
        <v/>
      </c>
      <c r="MD117" t="str">
        <f>IF(EL117=1,MD$8&amp;IF(SUM(EM117:$EQ117)=0,"",", "),"")</f>
        <v/>
      </c>
      <c r="ME117" t="str">
        <f>IF(EM117=1,ME$8&amp;IF(SUM(EN117:$EQ117)=0,"",", "),"")</f>
        <v/>
      </c>
      <c r="MF117" t="str">
        <f>IF(EN117=1,MF$8&amp;IF(SUM(EO117:$EQ117)=0,"",", "),"")</f>
        <v/>
      </c>
      <c r="MG117" t="str">
        <f>IF(EO117=1,MG$8&amp;IF(SUM(EP117:$EQ117)=0,"",", "),"")</f>
        <v/>
      </c>
      <c r="MH117" t="str">
        <f>IF(EP117=1,MH$8&amp;IF(SUM(EQ117:$EQ117)=0,"",", "),"")</f>
        <v/>
      </c>
      <c r="MI117" t="str">
        <f t="shared" si="140"/>
        <v/>
      </c>
      <c r="MJ117" t="str">
        <f>IF(ER117=1,MJ$8&amp;IF(SUM(ES117:$GO117)=0,"",", "),"")</f>
        <v/>
      </c>
      <c r="MK117" t="str">
        <f>IF(ES117=1,MK$8&amp;IF(SUM(ET117:$GO117)=0,"",", "),"")</f>
        <v/>
      </c>
      <c r="ML117" t="str">
        <f>IF(ET117=1,ML$8&amp;IF(SUM(EU117:$GO117)=0,"",", "),"")</f>
        <v/>
      </c>
      <c r="MM117" t="str">
        <f>IF(EU117=1,MM$8&amp;IF(SUM(EV117:$GO117)=0,"",", "),"")</f>
        <v/>
      </c>
      <c r="MN117" t="str">
        <f>IF(EV117=1,MN$8&amp;IF(SUM(EW117:$GO117)=0,"",", "),"")</f>
        <v/>
      </c>
      <c r="MO117" t="str">
        <f>IF(EW117=1,MO$8&amp;IF(SUM(EX117:$GO117)=0,"",", "),"")</f>
        <v/>
      </c>
      <c r="MP117" t="str">
        <f>IF(EX117=1,MP$8&amp;IF(SUM(EY117:$GO117)=0,"",", "),"")</f>
        <v/>
      </c>
      <c r="MQ117" t="str">
        <f>IF(EY117=1,MQ$8&amp;IF(SUM(EZ117:$GO117)=0,"",", "),"")</f>
        <v/>
      </c>
      <c r="MR117" t="str">
        <f>IF(EZ117=1,MR$8&amp;IF(SUM(FA117:$GO117)=0,"",", "),"")</f>
        <v/>
      </c>
      <c r="MS117" t="str">
        <f>IF(FA117=1,MS$8&amp;IF(SUM(FB117:$GO117)=0,"",", "),"")</f>
        <v/>
      </c>
      <c r="MT117" t="str">
        <f>IF(FB117=1,MT$8&amp;IF(SUM(FC117:$GO117)=0,"",", "),"")</f>
        <v/>
      </c>
      <c r="MU117" t="str">
        <f>IF(FC117=1,MU$8&amp;IF(SUM(FD117:$GO117)=0,"",", "),"")</f>
        <v/>
      </c>
      <c r="MV117" t="str">
        <f>IF(FD117=1,MV$8&amp;IF(SUM(FE117:$GO117)=0,"",", "),"")</f>
        <v/>
      </c>
      <c r="MW117" t="str">
        <f>IF(FE117=1,MW$8&amp;IF(SUM(FF117:$GO117)=0,"",", "),"")</f>
        <v/>
      </c>
      <c r="MX117" t="str">
        <f>IF(FF117=1,MX$8&amp;IF(SUM(FG117:$GO117)=0,"",", "),"")</f>
        <v/>
      </c>
      <c r="MY117" t="str">
        <f>IF(FG117=1,MY$8&amp;IF(SUM(FH117:$GO117)=0,"",", "),"")</f>
        <v/>
      </c>
      <c r="MZ117" t="str">
        <f>IF(FH117=1,MZ$8&amp;IF(SUM(FI117:$GO117)=0,"",", "),"")</f>
        <v/>
      </c>
      <c r="NA117" t="str">
        <f>IF(FI117=1,NA$8&amp;IF(SUM(FJ117:$GO117)=0,"",", "),"")</f>
        <v/>
      </c>
      <c r="NB117" t="str">
        <f>IF(FJ117=1,NB$8&amp;IF(SUM(FK117:$GO117)=0,"",", "),"")</f>
        <v/>
      </c>
      <c r="NC117" t="str">
        <f>IF(FK117=1,NC$8&amp;IF(SUM(FL117:$GO117)=0,"",", "),"")</f>
        <v/>
      </c>
      <c r="ND117" t="str">
        <f>IF(FL117=1,ND$8&amp;IF(SUM(FM117:$GO117)=0,"",", "),"")</f>
        <v/>
      </c>
      <c r="NE117" t="str">
        <f>IF(FM117=1,NE$8&amp;IF(SUM(FN117:$GO117)=0,"",", "),"")</f>
        <v/>
      </c>
      <c r="NF117" t="str">
        <f>IF(FN117=1,NF$8&amp;IF(SUM(FO117:$GO117)=0,"",", "),"")</f>
        <v/>
      </c>
      <c r="NG117" t="str">
        <f>IF(FO117=1,NG$8&amp;IF(SUM(FP117:$GO117)=0,"",", "),"")</f>
        <v/>
      </c>
      <c r="NH117" t="str">
        <f>IF(FP117=1,NH$8&amp;IF(SUM(FQ117:$GO117)=0,"",", "),"")</f>
        <v/>
      </c>
      <c r="NI117" t="str">
        <f>IF(FQ117=1,NI$8&amp;IF(SUM(FR117:$GO117)=0,"",", "),"")</f>
        <v/>
      </c>
      <c r="NJ117" t="str">
        <f>IF(FR117=1,NJ$8&amp;IF(SUM(FS117:$GO117)=0,"",", "),"")</f>
        <v/>
      </c>
      <c r="NK117" t="str">
        <f>IF(FS117=1,NK$8&amp;IF(SUM(FT117:$GO117)=0,"",", "),"")</f>
        <v/>
      </c>
      <c r="NL117" t="str">
        <f>IF(FT117=1,NL$8&amp;IF(SUM(FU117:$GO117)=0,"",", "),"")</f>
        <v/>
      </c>
      <c r="NM117" t="str">
        <f>IF(FU117=1,NM$8&amp;IF(SUM(FV117:$GO117)=0,"",", "),"")</f>
        <v/>
      </c>
      <c r="NN117" t="str">
        <f>IF(FV117=1,NN$8&amp;IF(SUM(FW117:$GO117)=0,"",", "),"")</f>
        <v/>
      </c>
      <c r="NO117" t="str">
        <f>IF(FW117=1,NO$8&amp;IF(SUM(FX117:$GO117)=0,"",", "),"")</f>
        <v/>
      </c>
      <c r="NP117" t="str">
        <f>IF(FX117=1,NP$8&amp;IF(SUM(FY117:$GO117)=0,"",", "),"")</f>
        <v/>
      </c>
      <c r="NQ117" t="str">
        <f>IF(FY117=1,NQ$8&amp;IF(SUM(FZ117:$GO117)=0,"",", "),"")</f>
        <v/>
      </c>
      <c r="NR117" t="str">
        <f>IF(FZ117=1,NR$8&amp;IF(SUM(GA117:$GO117)=0,"",", "),"")</f>
        <v/>
      </c>
      <c r="NS117" t="str">
        <f>IF(GA117=1,NS$8&amp;IF(SUM(GB117:$GO117)=0,"",", "),"")</f>
        <v/>
      </c>
      <c r="NT117" t="str">
        <f>IF(GB117=1,NT$8&amp;IF(SUM(GC117:$GO117)=0,"",", "),"")</f>
        <v/>
      </c>
      <c r="NU117" t="str">
        <f>IF(GC117=1,NU$8&amp;IF(SUM(GD117:$GO117)=0,"",", "),"")</f>
        <v/>
      </c>
      <c r="NV117" t="str">
        <f>IF(GD117=1,NV$8&amp;IF(SUM(GE117:$GO117)=0,"",", "),"")</f>
        <v/>
      </c>
      <c r="NW117" t="str">
        <f>IF(GE117=1,NW$8&amp;IF(SUM(GF117:$GO117)=0,"",", "),"")</f>
        <v/>
      </c>
      <c r="NX117" t="str">
        <f>IF(GF117=1,NX$8&amp;IF(SUM(GG117:$GO117)=0,"",", "),"")</f>
        <v/>
      </c>
      <c r="NY117" t="str">
        <f>IF(GG117=1,NY$8&amp;IF(SUM(GH117:$GO117)=0,"",", "),"")</f>
        <v/>
      </c>
      <c r="NZ117" t="str">
        <f>IF(GH117=1,NZ$8&amp;IF(SUM(GI117:$GO117)=0,"",", "),"")</f>
        <v/>
      </c>
      <c r="OA117" t="str">
        <f>IF(GI117=1,OA$8&amp;IF(SUM(GJ117:$GO117)=0,"",", "),"")</f>
        <v/>
      </c>
      <c r="OB117" t="str">
        <f>IF(GJ117=1,OB$8&amp;IF(SUM(GK117:$GO117)=0,"",", "),"")</f>
        <v/>
      </c>
      <c r="OC117" t="str">
        <f>IF(GK117=1,OC$8&amp;IF(SUM(GL117:$GO117)=0,"",", "),"")</f>
        <v/>
      </c>
      <c r="OD117" t="str">
        <f>IF(GL117=1,OD$8&amp;IF(SUM(GM117:$GO117)=0,"",", "),"")</f>
        <v/>
      </c>
      <c r="OE117" t="str">
        <f>IF(GM117=1,OE$8&amp;IF(SUM(GN117:$GO117)=0,"",", "),"")</f>
        <v/>
      </c>
      <c r="OF117" t="str">
        <f>IF(GN117=1,OF$8&amp;IF(SUM(GO117:$GO117)=0,"",", "),"")</f>
        <v/>
      </c>
      <c r="OG117" t="str">
        <f t="shared" si="141"/>
        <v/>
      </c>
      <c r="OH117" t="str">
        <f>IF(GP117=1,OH$8&amp;IF(SUM(GQ117:$IM117)=0,"",", "),"")</f>
        <v/>
      </c>
      <c r="OI117" t="str">
        <f>IF(GQ117=1,OI$8&amp;IF(SUM(GR117:$IM117)=0,"",", "),"")</f>
        <v/>
      </c>
      <c r="OJ117" t="str">
        <f>IF(GR117=1,OJ$8&amp;IF(SUM(GS117:$IM117)=0,"",", "),"")</f>
        <v/>
      </c>
      <c r="OK117" t="str">
        <f>IF(GS117=1,OK$8&amp;IF(SUM(GT117:$IM117)=0,"",", "),"")</f>
        <v/>
      </c>
      <c r="OL117" t="str">
        <f>IF(GT117=1,OL$8&amp;IF(SUM(GU117:$IM117)=0,"",", "),"")</f>
        <v/>
      </c>
      <c r="OM117" t="str">
        <f>IF(GU117=1,OM$8&amp;IF(SUM(GV117:$IM117)=0,"",", "),"")</f>
        <v/>
      </c>
      <c r="ON117" t="str">
        <f>IF(GV117=1,ON$8&amp;IF(SUM(GW117:$IM117)=0,"",", "),"")</f>
        <v/>
      </c>
      <c r="OO117" t="str">
        <f>IF(GW117=1,OO$8&amp;IF(SUM(GX117:$IM117)=0,"",", "),"")</f>
        <v/>
      </c>
      <c r="OP117" t="str">
        <f>IF(GX117=1,OP$8&amp;IF(SUM(GY117:$IM117)=0,"",", "),"")</f>
        <v/>
      </c>
      <c r="OQ117" t="str">
        <f>IF(GY117=1,OQ$8&amp;IF(SUM(GZ117:$IM117)=0,"",", "),"")</f>
        <v/>
      </c>
      <c r="OR117" t="str">
        <f>IF(GZ117=1,OR$8&amp;IF(SUM(HA117:$IM117)=0,"",", "),"")</f>
        <v/>
      </c>
      <c r="OS117" t="str">
        <f>IF(HA117=1,OS$8&amp;IF(SUM(HB117:$IM117)=0,"",", "),"")</f>
        <v/>
      </c>
      <c r="OT117" t="str">
        <f>IF(HB117=1,OT$8&amp;IF(SUM(HC117:$IM117)=0,"",", "),"")</f>
        <v/>
      </c>
      <c r="OU117" t="str">
        <f>IF(HC117=1,OU$8&amp;IF(SUM(HD117:$IM117)=0,"",", "),"")</f>
        <v/>
      </c>
      <c r="OV117" t="str">
        <f>IF(HD117=1,OV$8&amp;IF(SUM(HE117:$IM117)=0,"",", "),"")</f>
        <v/>
      </c>
      <c r="OW117" t="str">
        <f>IF(HE117=1,OW$8&amp;IF(SUM(HF117:$IM117)=0,"",", "),"")</f>
        <v/>
      </c>
      <c r="OX117" t="str">
        <f>IF(HF117=1,OX$8&amp;IF(SUM(HG117:$IM117)=0,"",", "),"")</f>
        <v/>
      </c>
      <c r="OY117" t="str">
        <f>IF(HG117=1,OY$8&amp;IF(SUM(HH117:$IM117)=0,"",", "),"")</f>
        <v/>
      </c>
      <c r="OZ117" t="str">
        <f>IF(HH117=1,OZ$8&amp;IF(SUM(HI117:$IM117)=0,"",", "),"")</f>
        <v/>
      </c>
      <c r="PA117" t="str">
        <f>IF(HI117=1,PA$8&amp;IF(SUM(HJ117:$IM117)=0,"",", "),"")</f>
        <v/>
      </c>
      <c r="PB117" t="str">
        <f>IF(HJ117=1,PB$8&amp;IF(SUM(HK117:$IM117)=0,"",", "),"")</f>
        <v/>
      </c>
      <c r="PC117" t="str">
        <f>IF(HK117=1,PC$8&amp;IF(SUM(HL117:$IM117)=0,"",", "),"")</f>
        <v/>
      </c>
      <c r="PD117" t="str">
        <f>IF(HL117=1,PD$8&amp;IF(SUM(HM117:$IM117)=0,"",", "),"")</f>
        <v/>
      </c>
      <c r="PE117" t="str">
        <f>IF(HM117=1,PE$8&amp;IF(SUM(HN117:$IM117)=0,"",", "),"")</f>
        <v/>
      </c>
      <c r="PF117" t="str">
        <f>IF(HN117=1,PF$8&amp;IF(SUM(HO117:$IM117)=0,"",", "),"")</f>
        <v/>
      </c>
      <c r="PG117" t="str">
        <f>IF(HO117=1,PG$8&amp;IF(SUM(HP117:$IM117)=0,"",", "),"")</f>
        <v/>
      </c>
      <c r="PH117" t="str">
        <f>IF(HP117=1,PH$8&amp;IF(SUM(HQ117:$IM117)=0,"",", "),"")</f>
        <v/>
      </c>
      <c r="PI117" t="str">
        <f>IF(HQ117=1,PI$8&amp;IF(SUM(HR117:$IM117)=0,"",", "),"")</f>
        <v/>
      </c>
      <c r="PJ117" t="str">
        <f>IF(HR117=1,PJ$8&amp;IF(SUM(HS117:$IM117)=0,"",", "),"")</f>
        <v/>
      </c>
      <c r="PK117" t="str">
        <f>IF(HS117=1,PK$8&amp;IF(SUM(HT117:$IM117)=0,"",", "),"")</f>
        <v/>
      </c>
      <c r="PL117" t="str">
        <f>IF(HT117=1,PL$8&amp;IF(SUM(HU117:$IM117)=0,"",", "),"")</f>
        <v/>
      </c>
      <c r="PM117" t="str">
        <f>IF(HU117=1,PM$8&amp;IF(SUM(HV117:$IM117)=0,"",", "),"")</f>
        <v/>
      </c>
      <c r="PN117" t="str">
        <f>IF(HV117=1,PN$8&amp;IF(SUM(HW117:$IM117)=0,"",", "),"")</f>
        <v/>
      </c>
      <c r="PO117" t="str">
        <f>IF(HW117=1,PO$8&amp;IF(SUM(HX117:$IM117)=0,"",", "),"")</f>
        <v/>
      </c>
      <c r="PP117" t="str">
        <f>IF(HX117=1,PP$8&amp;IF(SUM(HY117:$IM117)=0,"",", "),"")</f>
        <v/>
      </c>
      <c r="PQ117" t="str">
        <f>IF(HY117=1,PQ$8&amp;IF(SUM(HZ117:$IM117)=0,"",", "),"")</f>
        <v/>
      </c>
      <c r="PR117" t="str">
        <f>IF(HZ117=1,PR$8&amp;IF(SUM(IA117:$IM117)=0,"",", "),"")</f>
        <v/>
      </c>
      <c r="PS117" t="str">
        <f>IF(IA117=1,PS$8&amp;IF(SUM(IB117:$IM117)=0,"",", "),"")</f>
        <v/>
      </c>
      <c r="PT117" t="str">
        <f>IF(IB117=1,PT$8&amp;IF(SUM(IC117:$IM117)=0,"",", "),"")</f>
        <v/>
      </c>
      <c r="PU117" t="str">
        <f>IF(IC117=1,PU$8&amp;IF(SUM(ID117:$IM117)=0,"",", "),"")</f>
        <v/>
      </c>
      <c r="PV117" t="str">
        <f>IF(ID117=1,PV$8&amp;IF(SUM(IE117:$IM117)=0,"",", "),"")</f>
        <v/>
      </c>
      <c r="PW117" t="str">
        <f>IF(IE117=1,PW$8&amp;IF(SUM(IF117:$IM117)=0,"",", "),"")</f>
        <v/>
      </c>
      <c r="PX117" t="str">
        <f>IF(IF117=1,PX$8&amp;IF(SUM(IG117:$IM117)=0,"",", "),"")</f>
        <v/>
      </c>
      <c r="PY117" t="str">
        <f>IF(IG117=1,PY$8&amp;IF(SUM(IH117:$IM117)=0,"",", "),"")</f>
        <v/>
      </c>
      <c r="PZ117" t="str">
        <f>IF(IH117=1,PZ$8&amp;IF(SUM(II117:$IM117)=0,"",", "),"")</f>
        <v/>
      </c>
      <c r="QA117" t="str">
        <f>IF(II117=1,QA$8&amp;IF(SUM(IJ117:$IM117)=0,"",", "),"")</f>
        <v/>
      </c>
      <c r="QB117" t="str">
        <f>IF(IJ117=1,QB$8&amp;IF(SUM(IK117:$IM117)=0,"",", "),"")</f>
        <v/>
      </c>
      <c r="QC117" t="str">
        <f>IF(IK117=1,QC$8&amp;IF(SUM(IL117:$IM117)=0,"",", "),"")</f>
        <v/>
      </c>
      <c r="QD117" t="str">
        <f>IF(IL117=1,QD$8&amp;IF(SUM(IM117:$IM117)=0,"",", "),"")</f>
        <v/>
      </c>
      <c r="QE117" t="str">
        <f t="shared" si="142"/>
        <v/>
      </c>
      <c r="QF117" t="str">
        <f>IF(IN117=1,QF$8&amp;IF(SUM(IO117:$KK117)=0,"",", "),"")</f>
        <v/>
      </c>
      <c r="QG117" t="str">
        <f>IF(IO117=1,QG$8&amp;IF(SUM(IP117:$KK117)=0,"",", "),"")</f>
        <v/>
      </c>
      <c r="QH117" t="str">
        <f>IF(IP117=1,QH$8&amp;IF(SUM(IQ117:$KK117)=0,"",", "),"")</f>
        <v/>
      </c>
      <c r="QI117" t="str">
        <f>IF(IQ117=1,QI$8&amp;IF(SUM(IR117:$KK117)=0,"",", "),"")</f>
        <v/>
      </c>
      <c r="QJ117" t="str">
        <f>IF(IR117=1,QJ$8&amp;IF(SUM(IS117:$KK117)=0,"",", "),"")</f>
        <v/>
      </c>
      <c r="QK117" t="str">
        <f>IF(IS117=1,QK$8&amp;IF(SUM(IT117:$KK117)=0,"",", "),"")</f>
        <v/>
      </c>
      <c r="QL117" t="str">
        <f>IF(IT117=1,QL$8&amp;IF(SUM(IU117:$KK117)=0,"",", "),"")</f>
        <v/>
      </c>
      <c r="QM117" t="str">
        <f>IF(IU117=1,QM$8&amp;IF(SUM(IV117:$KK117)=0,"",", "),"")</f>
        <v/>
      </c>
      <c r="QN117" t="str">
        <f>IF(IV117=1,QN$8&amp;IF(SUM(IW117:$KK117)=0,"",", "),"")</f>
        <v/>
      </c>
      <c r="QO117" t="str">
        <f>IF(IW117=1,QO$8&amp;IF(SUM(IX117:$KK117)=0,"",", "),"")</f>
        <v/>
      </c>
      <c r="QP117" t="str">
        <f>IF(IX117=1,QP$8&amp;IF(SUM(IY117:$KK117)=0,"",", "),"")</f>
        <v/>
      </c>
      <c r="QQ117" t="str">
        <f>IF(IY117=1,QQ$8&amp;IF(SUM(IZ117:$KK117)=0,"",", "),"")</f>
        <v/>
      </c>
      <c r="QR117" t="str">
        <f>IF(IZ117=1,QR$8&amp;IF(SUM(JA117:$KK117)=0,"",", "),"")</f>
        <v/>
      </c>
      <c r="QS117" t="str">
        <f>IF(JA117=1,QS$8&amp;IF(SUM(JB117:$KK117)=0,"",", "),"")</f>
        <v/>
      </c>
      <c r="QT117" t="str">
        <f>IF(JB117=1,QT$8&amp;IF(SUM(JC117:$KK117)=0,"",", "),"")</f>
        <v/>
      </c>
      <c r="QU117" t="str">
        <f>IF(JC117=1,QU$8&amp;IF(SUM(JD117:$KK117)=0,"",", "),"")</f>
        <v/>
      </c>
      <c r="QV117" t="str">
        <f>IF(JD117=1,QV$8&amp;IF(SUM(JE117:$KK117)=0,"",", "),"")</f>
        <v/>
      </c>
      <c r="QW117" t="str">
        <f>IF(JE117=1,QW$8&amp;IF(SUM(JF117:$KK117)=0,"",", "),"")</f>
        <v/>
      </c>
      <c r="QX117" t="str">
        <f>IF(JF117=1,QX$8&amp;IF(SUM(JG117:$KK117)=0,"",", "),"")</f>
        <v/>
      </c>
      <c r="QY117" t="str">
        <f>IF(JG117=1,QY$8&amp;IF(SUM(JH117:$KK117)=0,"",", "),"")</f>
        <v/>
      </c>
      <c r="QZ117" t="str">
        <f>IF(JH117=1,QZ$8&amp;IF(SUM(JI117:$KK117)=0,"",", "),"")</f>
        <v/>
      </c>
      <c r="RA117" t="str">
        <f>IF(JI117=1,RA$8&amp;IF(SUM(JJ117:$KK117)=0,"",", "),"")</f>
        <v/>
      </c>
      <c r="RB117" t="str">
        <f>IF(JJ117=1,RB$8&amp;IF(SUM(JK117:$KK117)=0,"",", "),"")</f>
        <v/>
      </c>
      <c r="RC117" t="str">
        <f>IF(JK117=1,RC$8&amp;IF(SUM(JL117:$KK117)=0,"",", "),"")</f>
        <v/>
      </c>
      <c r="RD117" t="str">
        <f>IF(JL117=1,RD$8&amp;IF(SUM(JM117:$KK117)=0,"",", "),"")</f>
        <v/>
      </c>
      <c r="RE117" t="str">
        <f>IF(JM117=1,RE$8&amp;IF(SUM(JN117:$KK117)=0,"",", "),"")</f>
        <v/>
      </c>
      <c r="RF117" t="str">
        <f>IF(JN117=1,RF$8&amp;IF(SUM(JO117:$KK117)=0,"",", "),"")</f>
        <v/>
      </c>
      <c r="RG117" t="str">
        <f>IF(JO117=1,RG$8&amp;IF(SUM(JP117:$KK117)=0,"",", "),"")</f>
        <v/>
      </c>
      <c r="RH117" t="str">
        <f>IF(JP117=1,RH$8&amp;IF(SUM(JQ117:$KK117)=0,"",", "),"")</f>
        <v/>
      </c>
      <c r="RI117" t="str">
        <f>IF(JQ117=1,RI$8&amp;IF(SUM(JR117:$KK117)=0,"",", "),"")</f>
        <v/>
      </c>
      <c r="RJ117" t="str">
        <f>IF(JR117=1,RJ$8&amp;IF(SUM(JS117:$KK117)=0,"",", "),"")</f>
        <v/>
      </c>
      <c r="RK117" t="str">
        <f>IF(JS117=1,RK$8&amp;IF(SUM(JT117:$KK117)=0,"",", "),"")</f>
        <v/>
      </c>
      <c r="RL117" t="str">
        <f>IF(JT117=1,RL$8&amp;IF(SUM(JU117:$KK117)=0,"",", "),"")</f>
        <v/>
      </c>
      <c r="RM117" t="str">
        <f>IF(JU117=1,RM$8&amp;IF(SUM(JV117:$KK117)=0,"",", "),"")</f>
        <v/>
      </c>
      <c r="RN117" t="str">
        <f>IF(JV117=1,RN$8&amp;IF(SUM(JW117:$KK117)=0,"",", "),"")</f>
        <v/>
      </c>
      <c r="RO117" t="str">
        <f>IF(JW117=1,RO$8&amp;IF(SUM(JX117:$KK117)=0,"",", "),"")</f>
        <v/>
      </c>
      <c r="RP117" t="str">
        <f>IF(JX117=1,RP$8&amp;IF(SUM(JY117:$KK117)=0,"",", "),"")</f>
        <v/>
      </c>
      <c r="RQ117" t="str">
        <f>IF(JY117=1,RQ$8&amp;IF(SUM(JZ117:$KK117)=0,"",", "),"")</f>
        <v/>
      </c>
      <c r="RR117" t="str">
        <f>IF(JZ117=1,RR$8&amp;IF(SUM(KA117:$KK117)=0,"",", "),"")</f>
        <v/>
      </c>
      <c r="RS117" t="str">
        <f>IF(KA117=1,RS$8&amp;IF(SUM(KB117:$KK117)=0,"",", "),"")</f>
        <v/>
      </c>
      <c r="RT117" t="str">
        <f>IF(KB117=1,RT$8&amp;IF(SUM(KC117:$KK117)=0,"",", "),"")</f>
        <v/>
      </c>
      <c r="RU117" t="str">
        <f>IF(KC117=1,RU$8&amp;IF(SUM(KD117:$KK117)=0,"",", "),"")</f>
        <v/>
      </c>
      <c r="RV117" t="str">
        <f>IF(KD117=1,RV$8&amp;IF(SUM(KE117:$KK117)=0,"",", "),"")</f>
        <v/>
      </c>
      <c r="RW117" t="str">
        <f>IF(KE117=1,RW$8&amp;IF(SUM(KF117:$KK117)=0,"",", "),"")</f>
        <v/>
      </c>
      <c r="RX117" t="str">
        <f>IF(KF117=1,RX$8&amp;IF(SUM(KG117:$KK117)=0,"",", "),"")</f>
        <v/>
      </c>
      <c r="RY117" t="str">
        <f>IF(KG117=1,RY$8&amp;IF(SUM(KH117:$KK117)=0,"",", "),"")</f>
        <v/>
      </c>
      <c r="RZ117" t="str">
        <f>IF(KH117=1,RZ$8&amp;IF(SUM(KI117:$KK117)=0,"",", "),"")</f>
        <v/>
      </c>
      <c r="SA117" t="str">
        <f>IF(KI117=1,SA$8&amp;IF(SUM(KJ117:$KK117)=0,"",", "),"")</f>
        <v/>
      </c>
      <c r="SB117" t="str">
        <f>IF(KJ117=1,SB$8&amp;IF(SUM(KK117:$KK117)=0,"",", "),"")</f>
        <v/>
      </c>
      <c r="SC117" t="str">
        <f t="shared" si="143"/>
        <v/>
      </c>
    </row>
    <row r="118" spans="1:497" ht="60" customHeight="1" x14ac:dyDescent="0.45">
      <c r="A118" s="62"/>
      <c r="B118" s="212" t="str">
        <f t="shared" si="72"/>
        <v/>
      </c>
      <c r="C118" s="212" t="str">
        <f t="shared" si="131"/>
        <v/>
      </c>
      <c r="D118" s="212" t="str">
        <f t="shared" si="132"/>
        <v/>
      </c>
      <c r="E118" s="212" t="str">
        <f t="shared" si="133"/>
        <v/>
      </c>
      <c r="F118" s="212" t="str">
        <f t="shared" si="134"/>
        <v/>
      </c>
      <c r="G118" s="237" t="str">
        <f>IF('EDCI Data'!B118="","",'EDCI Data'!B118)</f>
        <v/>
      </c>
      <c r="H118" s="238" t="str">
        <f>IF('EDCI Data'!C118="","",'EDCI Data'!C118)</f>
        <v/>
      </c>
      <c r="I118" s="239" t="str">
        <f>IF('EDCI Data'!D118="","",'EDCI Data'!D118)</f>
        <v/>
      </c>
      <c r="J118" s="240" t="str">
        <f>IF('EDCI Data'!E118="","",'EDCI Data'!E118)</f>
        <v/>
      </c>
      <c r="K118" s="237" t="str">
        <f>IF('EDCI Data'!F118="","",'EDCI Data'!F118)</f>
        <v/>
      </c>
      <c r="L118" s="237" t="str">
        <f>IF('EDCI Data'!G118="","",'EDCI Data'!G118)</f>
        <v/>
      </c>
      <c r="M118" s="237" t="str">
        <f>IF('EDCI Data'!H118="","",'EDCI Data'!H118)</f>
        <v/>
      </c>
      <c r="N118" s="237" t="str">
        <f>IF('EDCI Data'!I118="","",'EDCI Data'!I118)</f>
        <v/>
      </c>
      <c r="O118" s="237" t="str">
        <f>IF('EDCI Data'!J118="","",'EDCI Data'!J118)</f>
        <v/>
      </c>
      <c r="P118" s="237" t="str">
        <f>IF('EDCI Data'!K118="","",'EDCI Data'!K118)</f>
        <v/>
      </c>
      <c r="Q118" s="241" t="str">
        <f>IF('EDCI Data'!L118="","",'EDCI Data'!L118)</f>
        <v/>
      </c>
      <c r="R118" s="241" t="str">
        <f>IF('EDCI Data'!M118="","",'EDCI Data'!M118)</f>
        <v/>
      </c>
      <c r="S118" s="237" t="str">
        <f>IF('EDCI Data'!N118="","",'EDCI Data'!N118)</f>
        <v/>
      </c>
      <c r="T118" s="237" t="str">
        <f>IF('EDCI Data'!O118="","",'EDCI Data'!O118)</f>
        <v/>
      </c>
      <c r="U118" s="237" t="str">
        <f>IF('EDCI Data'!P118="","",'EDCI Data'!P118)</f>
        <v/>
      </c>
      <c r="V118" s="237" t="str">
        <f>IF('EDCI Data'!Q118="","",'EDCI Data'!Q118)</f>
        <v/>
      </c>
      <c r="W118" s="242" t="str">
        <f>IF('EDCI Data'!R118="","",'EDCI Data'!R118)</f>
        <v/>
      </c>
      <c r="X118" s="243" t="str">
        <f>IF('EDCI Data'!S118="","",'EDCI Data'!S118)</f>
        <v/>
      </c>
      <c r="Y118" s="243" t="str">
        <f>IF('EDCI Data'!T118="","",'EDCI Data'!T118)</f>
        <v/>
      </c>
      <c r="Z118" s="244" t="str">
        <f>IF('EDCI Data'!U118="","",'EDCI Data'!U118)</f>
        <v/>
      </c>
      <c r="AA118" s="237" t="str">
        <f>IF('EDCI Data'!V118="","",'EDCI Data'!V118)</f>
        <v/>
      </c>
      <c r="AB118" s="244" t="str">
        <f>IF('EDCI Data'!W118="","",'EDCI Data'!W118)</f>
        <v/>
      </c>
      <c r="AC118" s="237" t="str">
        <f>IF('EDCI Data'!X118="","",'EDCI Data'!X118)</f>
        <v/>
      </c>
      <c r="AD118" s="244" t="str">
        <f>IF('EDCI Data'!Y118="","",'EDCI Data'!Y118)</f>
        <v/>
      </c>
      <c r="AE118" s="237" t="str">
        <f>IF('EDCI Data'!Z118="","",'EDCI Data'!Z118)</f>
        <v/>
      </c>
      <c r="AF118" s="237" t="str">
        <f>IF('EDCI Data'!AA118="","",'EDCI Data'!AA118)</f>
        <v/>
      </c>
      <c r="AG118" s="237" t="str">
        <f>IF('EDCI Data'!AB118="","",'EDCI Data'!AB118)</f>
        <v/>
      </c>
      <c r="AH118" s="237" t="str">
        <f>IF('EDCI Data'!AC118="","",'EDCI Data'!AC118)</f>
        <v/>
      </c>
      <c r="AI118" s="237" t="str">
        <f>IF('EDCI Data'!AD118="","",'EDCI Data'!AD118)</f>
        <v/>
      </c>
      <c r="AJ118" s="237" t="str">
        <f>IF('EDCI Data'!AE118="","",'EDCI Data'!AE118)</f>
        <v/>
      </c>
      <c r="AK118" s="237" t="str">
        <f>IF('EDCI Data'!AF118="","",'EDCI Data'!AF118)</f>
        <v/>
      </c>
      <c r="AL118" s="237" t="str">
        <f>IF('EDCI Data'!AG118="","",'EDCI Data'!AG118)</f>
        <v/>
      </c>
      <c r="AM118" s="237" t="str">
        <f>IF('EDCI Data'!AH118="","",'EDCI Data'!AH118)</f>
        <v/>
      </c>
      <c r="AN118" s="237" t="str">
        <f>IF('EDCI Data'!AI118="","",'EDCI Data'!AI118)</f>
        <v/>
      </c>
      <c r="AO118" s="237" t="str">
        <f>IF('EDCI Data'!AJ118="","",'EDCI Data'!AJ118)</f>
        <v/>
      </c>
      <c r="AP118" s="237" t="str">
        <f>IF('EDCI Data'!AK118="","",'EDCI Data'!AK118)</f>
        <v/>
      </c>
      <c r="AQ118" s="237" t="str">
        <f>IF('EDCI Data'!AL118="","",'EDCI Data'!AL118)</f>
        <v/>
      </c>
      <c r="AR118" s="237" t="str">
        <f>IF('EDCI Data'!AM118="","",'EDCI Data'!AM118)</f>
        <v/>
      </c>
      <c r="AS118" s="237" t="str">
        <f>IF('EDCI Data'!AN118="","",'EDCI Data'!AN118)</f>
        <v/>
      </c>
      <c r="AT118" s="237" t="str">
        <f>IF('EDCI Data'!AO118="","",'EDCI Data'!AO118)</f>
        <v/>
      </c>
      <c r="AU118" s="237" t="str">
        <f>IF('EDCI Data'!AP118="","",'EDCI Data'!AP118)</f>
        <v/>
      </c>
      <c r="AV118" s="237" t="str">
        <f>IF('EDCI Data'!AQ118="","",'EDCI Data'!AQ118)</f>
        <v/>
      </c>
      <c r="AW118" s="237" t="str">
        <f>IF('EDCI Data'!AR118="","",'EDCI Data'!AR118)</f>
        <v/>
      </c>
      <c r="AX118" s="237" t="str">
        <f>IF('EDCI Data'!AS118="","",'EDCI Data'!AS118)</f>
        <v/>
      </c>
      <c r="AY118" s="237" t="str">
        <f>IF('EDCI Data'!AT118="","",'EDCI Data'!AT118)</f>
        <v/>
      </c>
      <c r="AZ118" s="237" t="str">
        <f>IF('EDCI Data'!AU118="","",'EDCI Data'!AU118)</f>
        <v/>
      </c>
      <c r="BA118" s="237" t="str">
        <f>IF('EDCI Data'!AV118="","",'EDCI Data'!AV118)</f>
        <v/>
      </c>
      <c r="BB118" s="245" t="str">
        <f>IF('EDCI Data'!AW118="","",'EDCI Data'!AW118)</f>
        <v/>
      </c>
      <c r="BC118" s="245" t="str">
        <f>IF('EDCI Data'!AX118="","",'EDCI Data'!AX118)</f>
        <v/>
      </c>
      <c r="BD118" s="246" t="str">
        <f t="shared" si="135"/>
        <v/>
      </c>
      <c r="BE118" s="247" t="str">
        <f>IF('EDCI Data'!AY118="","",'EDCI Data'!AY118)</f>
        <v/>
      </c>
      <c r="BF118" s="247" t="str">
        <f>IF('EDCI Data'!AZ118="","",'EDCI Data'!AZ118)</f>
        <v/>
      </c>
      <c r="BG118" s="247" t="str">
        <f>IF('EDCI Data'!BA118="","",'EDCI Data'!BA118)</f>
        <v/>
      </c>
      <c r="BH118" s="247" t="str">
        <f>IF('EDCI Data'!BB118="","",'EDCI Data'!BB118)</f>
        <v/>
      </c>
      <c r="BI118" s="247" t="str">
        <f>IF('EDCI Data'!BC118="","",'EDCI Data'!BC118)</f>
        <v/>
      </c>
      <c r="BJ118" s="247" t="str">
        <f>IF('EDCI Data'!BD118="","",'EDCI Data'!BD118)</f>
        <v/>
      </c>
      <c r="BK118" s="247" t="str">
        <f>IF('EDCI Data'!BE118="","",'EDCI Data'!BE118)</f>
        <v/>
      </c>
      <c r="BL118" s="247" t="str">
        <f>IF('EDCI Data'!BF118="","",'EDCI Data'!BF118)</f>
        <v/>
      </c>
      <c r="BM118" s="247" t="str">
        <f>IF('EDCI Data'!BG118="","",'EDCI Data'!BG118)</f>
        <v/>
      </c>
      <c r="BN118" s="248" t="str">
        <f>IF('EDCI Data'!BH118="","",'EDCI Data'!BH118)</f>
        <v/>
      </c>
      <c r="BO118" s="248" t="str">
        <f>IF('EDCI Data'!BI118="","",'EDCI Data'!BI118)</f>
        <v/>
      </c>
      <c r="BP118" s="249" t="str">
        <f>IF('EDCI Data'!BJ118="","",'EDCI Data'!BJ118)</f>
        <v/>
      </c>
      <c r="BQ118" s="248" t="str">
        <f>IF('EDCI Data'!BK118="","",'EDCI Data'!BK118)</f>
        <v/>
      </c>
      <c r="BR118" s="248" t="str">
        <f>IF('EDCI Data'!BL118="","",'EDCI Data'!BL118)</f>
        <v/>
      </c>
      <c r="BS118" s="250" t="str">
        <f>IF('EDCI Data'!BM118="","",'EDCI Data'!BM118)</f>
        <v/>
      </c>
      <c r="BT118" s="251" t="str">
        <f>IF('EDCI Data'!BN118="","",'EDCI Data'!BN118)</f>
        <v/>
      </c>
      <c r="BU118" s="246" t="str">
        <f>IF('EDCI Data'!BO118="","",'EDCI Data'!BO118)</f>
        <v/>
      </c>
      <c r="BV118" s="252">
        <f t="shared" si="136"/>
        <v>0</v>
      </c>
      <c r="BW118" s="252">
        <f t="shared" si="137"/>
        <v>0</v>
      </c>
      <c r="BX118" s="252">
        <f t="shared" si="138"/>
        <v>0</v>
      </c>
      <c r="BY118" s="252">
        <f t="shared" si="139"/>
        <v>0</v>
      </c>
      <c r="BZ118" t="str">
        <f t="shared" si="73"/>
        <v/>
      </c>
      <c r="CA118" s="253"/>
      <c r="CB118"/>
      <c r="CC118"/>
      <c r="CD118"/>
      <c r="CE118" t="str">
        <f t="shared" si="74"/>
        <v/>
      </c>
      <c r="CF118"/>
      <c r="CG118" t="str">
        <f t="shared" si="75"/>
        <v/>
      </c>
      <c r="CH118" t="str">
        <f t="shared" si="76"/>
        <v/>
      </c>
      <c r="CI118" t="str">
        <f t="shared" si="77"/>
        <v/>
      </c>
      <c r="CJ118" t="str">
        <f t="shared" si="78"/>
        <v/>
      </c>
      <c r="CK118"/>
      <c r="CL118"/>
      <c r="CM118" t="str">
        <f t="shared" si="79"/>
        <v/>
      </c>
      <c r="CN118" t="str">
        <f t="shared" si="80"/>
        <v/>
      </c>
      <c r="CO118" t="str">
        <f t="shared" si="81"/>
        <v/>
      </c>
      <c r="CP118" t="str">
        <f t="shared" si="82"/>
        <v/>
      </c>
      <c r="CQ118"/>
      <c r="CR118" t="str" cm="1">
        <f t="array" ref="CR118">IF(COUNTIFS($BZ$10:$BZ$259,$BZ118,$I$10:$I$259,$I118+1)&gt;0,IF(X118&lt;&gt;INDEX(Y$10:Y$259,MATCH(1,INDEX(($BZ118=$BZ$10:$BZ$259)*($I$10:$I$259=$I118+1),0,1),0)),"Number of FTEs in previous year do not align with Number of FTEs in current year across years, by definition these should be equal. Please check and update if required. "&amp;CHAR(10),""),"")</f>
        <v/>
      </c>
      <c r="CS118" t="str" cm="1">
        <f t="array" ref="CS118">IF(COUNTIFS($BZ$10:$BZ$259,$BZ118,$I$10:$I$259,$I118-1)&gt;0,IF(Y118&lt;&gt;INDEX(X$10:X$259,MATCH(1,INDEX(($BZ118=$BZ$10:$BZ$259)*($I$10:$I$259=$I118-1),0,1),0)),"Number of FTEs in previous year do not align with Number of FTEs in current year across years, by definition these should be equal. Please check and update if required. "&amp;CHAR(10),""),"")</f>
        <v/>
      </c>
      <c r="CT118" t="str">
        <f t="shared" si="83"/>
        <v/>
      </c>
      <c r="CU118" t="str">
        <f t="shared" si="84"/>
        <v/>
      </c>
      <c r="CV118"/>
      <c r="CW118" t="str">
        <f t="shared" si="85"/>
        <v/>
      </c>
      <c r="CX118"/>
      <c r="CY118" t="str">
        <f t="shared" si="86"/>
        <v/>
      </c>
      <c r="CZ118"/>
      <c r="DA118" t="str">
        <f t="shared" si="87"/>
        <v/>
      </c>
      <c r="DB118"/>
      <c r="DC118"/>
      <c r="DD118"/>
      <c r="DE118"/>
      <c r="DF118"/>
      <c r="DG118"/>
      <c r="DH118"/>
      <c r="DI118"/>
      <c r="DJ118"/>
      <c r="DK118"/>
      <c r="DL118"/>
      <c r="DM118"/>
      <c r="DN118"/>
      <c r="DO118"/>
      <c r="DP118"/>
      <c r="DQ118"/>
      <c r="DR118"/>
      <c r="DS118"/>
      <c r="DT118"/>
      <c r="DU118"/>
      <c r="DV118"/>
      <c r="DW118"/>
      <c r="DX118" t="str">
        <f t="shared" si="88"/>
        <v/>
      </c>
      <c r="DY118" t="str">
        <f t="shared" si="89"/>
        <v/>
      </c>
      <c r="DZ118" t="str">
        <f t="shared" si="90"/>
        <v/>
      </c>
      <c r="EA118" t="str">
        <f t="shared" si="91"/>
        <v/>
      </c>
      <c r="EB118" t="str">
        <f t="shared" si="92"/>
        <v/>
      </c>
      <c r="EC118" t="str">
        <f t="shared" si="93"/>
        <v/>
      </c>
      <c r="ED118" t="str">
        <f t="shared" si="94"/>
        <v/>
      </c>
      <c r="EE118" t="str">
        <f t="shared" si="95"/>
        <v/>
      </c>
      <c r="EF118" t="str">
        <f t="shared" si="96"/>
        <v/>
      </c>
      <c r="EG118" t="str">
        <f t="shared" si="97"/>
        <v/>
      </c>
      <c r="EH118" t="str">
        <f t="shared" si="98"/>
        <v/>
      </c>
      <c r="EI118" t="str">
        <f t="shared" si="99"/>
        <v/>
      </c>
      <c r="EJ118"/>
      <c r="EK118"/>
      <c r="EL118"/>
      <c r="EM118"/>
      <c r="EN118"/>
      <c r="EO118"/>
      <c r="EP118"/>
      <c r="EQ118" t="str">
        <f t="shared" si="100"/>
        <v/>
      </c>
      <c r="ER118" t="str">
        <f t="shared" si="101"/>
        <v/>
      </c>
      <c r="ES118" t="str">
        <f t="shared" si="102"/>
        <v/>
      </c>
      <c r="ET118"/>
      <c r="EU118" t="str">
        <f t="shared" si="103"/>
        <v/>
      </c>
      <c r="EV118"/>
      <c r="EW118" t="str">
        <f t="shared" si="104"/>
        <v/>
      </c>
      <c r="EX118"/>
      <c r="EY118" t="str">
        <f t="shared" si="105"/>
        <v/>
      </c>
      <c r="EZ118"/>
      <c r="FA118"/>
      <c r="FB118"/>
      <c r="FC118"/>
      <c r="FD118"/>
      <c r="FE118"/>
      <c r="FF118"/>
      <c r="FG118"/>
      <c r="FH118"/>
      <c r="FI118"/>
      <c r="FJ118"/>
      <c r="FK118"/>
      <c r="FL118"/>
      <c r="FM118"/>
      <c r="FN118"/>
      <c r="FO118"/>
      <c r="FP118"/>
      <c r="FQ118"/>
      <c r="FR118"/>
      <c r="FS118"/>
      <c r="FT118"/>
      <c r="FU118"/>
      <c r="FV118" t="str">
        <f t="shared" si="106"/>
        <v/>
      </c>
      <c r="FW118" t="str">
        <f t="shared" si="107"/>
        <v/>
      </c>
      <c r="FX118"/>
      <c r="FY118" t="str">
        <f t="shared" si="108"/>
        <v/>
      </c>
      <c r="FZ118" t="str">
        <f t="shared" si="109"/>
        <v/>
      </c>
      <c r="GA118" t="str">
        <f t="shared" si="110"/>
        <v/>
      </c>
      <c r="GB118" t="str">
        <f t="shared" si="111"/>
        <v/>
      </c>
      <c r="GC118" t="str">
        <f t="shared" si="112"/>
        <v/>
      </c>
      <c r="GD118" t="str">
        <f t="shared" si="113"/>
        <v/>
      </c>
      <c r="GE118" t="str">
        <f t="shared" si="114"/>
        <v/>
      </c>
      <c r="GF118" t="str">
        <f t="shared" si="115"/>
        <v/>
      </c>
      <c r="GG118" t="str">
        <f t="shared" si="116"/>
        <v/>
      </c>
      <c r="GH118"/>
      <c r="GI118"/>
      <c r="GJ118"/>
      <c r="GK118"/>
      <c r="GL118"/>
      <c r="GM118"/>
      <c r="GN118"/>
      <c r="GO118"/>
      <c r="GP118" t="str">
        <f t="shared" si="117"/>
        <v/>
      </c>
      <c r="GQ118" t="str">
        <f t="shared" si="118"/>
        <v/>
      </c>
      <c r="GR118"/>
      <c r="GS118" t="str">
        <f t="shared" si="119"/>
        <v/>
      </c>
      <c r="GT118"/>
      <c r="GU118" t="str">
        <f t="shared" si="120"/>
        <v/>
      </c>
      <c r="GV118"/>
      <c r="GW118" t="str">
        <f t="shared" si="121"/>
        <v/>
      </c>
      <c r="GX118"/>
      <c r="GY118"/>
      <c r="GZ118"/>
      <c r="HA118"/>
      <c r="HB118"/>
      <c r="HC118"/>
      <c r="HD118"/>
      <c r="HE118"/>
      <c r="HF118"/>
      <c r="HG118"/>
      <c r="HH118"/>
      <c r="HI118"/>
      <c r="HJ118"/>
      <c r="HK118"/>
      <c r="HL118"/>
      <c r="HM118"/>
      <c r="HN118"/>
      <c r="HO118"/>
      <c r="HP118"/>
      <c r="HQ118"/>
      <c r="HR118"/>
      <c r="HS118"/>
      <c r="HT118" t="str">
        <f t="shared" si="122"/>
        <v/>
      </c>
      <c r="HU118" t="str">
        <f t="shared" si="123"/>
        <v/>
      </c>
      <c r="HV118"/>
      <c r="HW118"/>
      <c r="HX118"/>
      <c r="HY118"/>
      <c r="HZ118"/>
      <c r="IA118"/>
      <c r="IB118"/>
      <c r="IC118"/>
      <c r="ID118"/>
      <c r="IE118" t="str">
        <f t="shared" si="124"/>
        <v/>
      </c>
      <c r="IF118"/>
      <c r="IG118"/>
      <c r="IH118"/>
      <c r="II118"/>
      <c r="IJ118"/>
      <c r="IK118"/>
      <c r="IL118"/>
      <c r="IM118"/>
      <c r="IN118"/>
      <c r="IO118"/>
      <c r="IP118"/>
      <c r="IQ118" t="str">
        <f t="shared" si="125"/>
        <v/>
      </c>
      <c r="IR118"/>
      <c r="IS118" t="str">
        <f t="shared" si="126"/>
        <v/>
      </c>
      <c r="IT118"/>
      <c r="IU118" t="str">
        <f t="shared" si="127"/>
        <v/>
      </c>
      <c r="IV118"/>
      <c r="IW118"/>
      <c r="IX118"/>
      <c r="IY118"/>
      <c r="IZ118"/>
      <c r="JA118"/>
      <c r="JB118"/>
      <c r="JC118"/>
      <c r="JD118"/>
      <c r="JE118"/>
      <c r="JF118"/>
      <c r="JG118"/>
      <c r="JH118"/>
      <c r="JI118"/>
      <c r="JJ118"/>
      <c r="JK118"/>
      <c r="JL118"/>
      <c r="JM118"/>
      <c r="JN118"/>
      <c r="JO118"/>
      <c r="JP118"/>
      <c r="JQ118"/>
      <c r="JR118" t="str">
        <f t="shared" si="128"/>
        <v/>
      </c>
      <c r="JS118" t="str">
        <f t="shared" si="129"/>
        <v/>
      </c>
      <c r="JT118"/>
      <c r="JU118"/>
      <c r="JV118"/>
      <c r="JW118"/>
      <c r="JX118"/>
      <c r="JY118"/>
      <c r="JZ118"/>
      <c r="KA118"/>
      <c r="KB118"/>
      <c r="KC118" t="str">
        <f t="shared" si="130"/>
        <v/>
      </c>
      <c r="KD118"/>
      <c r="KE118"/>
      <c r="KF118"/>
      <c r="KG118"/>
      <c r="KH118"/>
      <c r="KI118"/>
      <c r="KJ118"/>
      <c r="KK118"/>
      <c r="KL118" t="str">
        <f>IF(CT118=1,KL$8&amp;IF(SUM(CU118:$EQ118)=0,"",", "),"")</f>
        <v/>
      </c>
      <c r="KM118" t="str">
        <f>IF(CU118=1,KM$8&amp;IF(SUM(CV118:$EQ118)=0,"",", "),"")</f>
        <v/>
      </c>
      <c r="KN118" t="str">
        <f>IF(CV118=1,KN$8&amp;IF(SUM(CW118:$EQ118)=0,"",", "),"")</f>
        <v/>
      </c>
      <c r="KO118" t="str">
        <f>IF(CW118=1,KO$8&amp;IF(SUM(CX118:$EQ118)=0,"",", "),"")</f>
        <v/>
      </c>
      <c r="KP118" t="str">
        <f>IF(CX118=1,KP$8&amp;IF(SUM(CY118:$EQ118)=0,"",", "),"")</f>
        <v/>
      </c>
      <c r="KQ118" t="str">
        <f>IF(CY118=1,KQ$8&amp;IF(SUM(CZ118:$EQ118)=0,"",", "),"")</f>
        <v/>
      </c>
      <c r="KR118" t="str">
        <f>IF(CZ118=1,KR$8&amp;IF(SUM(DA118:$EQ118)=0,"",", "),"")</f>
        <v/>
      </c>
      <c r="KS118" t="str">
        <f>IF(DA118=1,KS$8&amp;IF(SUM(DB118:$EQ118)=0,"",", "),"")</f>
        <v/>
      </c>
      <c r="KT118" t="str">
        <f>IF(DB118=1,KT$8&amp;IF(SUM(DC118:$EQ118)=0,"",", "),"")</f>
        <v/>
      </c>
      <c r="KU118" t="str">
        <f>IF(DC118=1,KU$8&amp;IF(SUM(DD118:$EQ118)=0,"",", "),"")</f>
        <v/>
      </c>
      <c r="KV118" t="str">
        <f>IF(DD118=1,KV$8&amp;IF(SUM(DE118:$EQ118)=0,"",", "),"")</f>
        <v/>
      </c>
      <c r="KW118" t="str">
        <f>IF(DE118=1,KW$8&amp;IF(SUM(DF118:$EQ118)=0,"",", "),"")</f>
        <v/>
      </c>
      <c r="KX118" t="str">
        <f>IF(DF118=1,KX$8&amp;IF(SUM(DG118:$EQ118)=0,"",", "),"")</f>
        <v/>
      </c>
      <c r="KY118" t="str">
        <f>IF(DG118=1,KY$8&amp;IF(SUM(DH118:$EQ118)=0,"",", "),"")</f>
        <v/>
      </c>
      <c r="KZ118" t="str">
        <f>IF(DH118=1,KZ$8&amp;IF(SUM(DI118:$EQ118)=0,"",", "),"")</f>
        <v/>
      </c>
      <c r="LA118" t="str">
        <f>IF(DI118=1,LA$8&amp;IF(SUM(DJ118:$EQ118)=0,"",", "),"")</f>
        <v/>
      </c>
      <c r="LB118" t="str">
        <f>IF(DJ118=1,LB$8&amp;IF(SUM(DK118:$EQ118)=0,"",", "),"")</f>
        <v/>
      </c>
      <c r="LC118" t="str">
        <f>IF(DK118=1,LC$8&amp;IF(SUM(DL118:$EQ118)=0,"",", "),"")</f>
        <v/>
      </c>
      <c r="LD118" t="str">
        <f>IF(DL118=1,LD$8&amp;IF(SUM(DM118:$EQ118)=0,"",", "),"")</f>
        <v/>
      </c>
      <c r="LE118" t="str">
        <f>IF(DM118=1,LE$8&amp;IF(SUM(DN118:$EQ118)=0,"",", "),"")</f>
        <v/>
      </c>
      <c r="LF118" t="str">
        <f>IF(DN118=1,LF$8&amp;IF(SUM(DO118:$EQ118)=0,"",", "),"")</f>
        <v/>
      </c>
      <c r="LG118" t="str">
        <f>IF(DO118=1,LG$8&amp;IF(SUM(DP118:$EQ118)=0,"",", "),"")</f>
        <v/>
      </c>
      <c r="LH118" t="str">
        <f>IF(DP118=1,LH$8&amp;IF(SUM(DQ118:$EQ118)=0,"",", "),"")</f>
        <v/>
      </c>
      <c r="LI118" t="str">
        <f>IF(DQ118=1,LI$8&amp;IF(SUM(DR118:$EQ118)=0,"",", "),"")</f>
        <v/>
      </c>
      <c r="LJ118" t="str">
        <f>IF(DR118=1,LJ$8&amp;IF(SUM(DS118:$EQ118)=0,"",", "),"")</f>
        <v/>
      </c>
      <c r="LK118" t="str">
        <f>IF(DS118=1,LK$8&amp;IF(SUM(DT118:$EQ118)=0,"",", "),"")</f>
        <v/>
      </c>
      <c r="LL118" t="str">
        <f>IF(DT118=1,LL$8&amp;IF(SUM(DU118:$EQ118)=0,"",", "),"")</f>
        <v/>
      </c>
      <c r="LM118" t="str">
        <f>IF(DU118=1,LM$8&amp;IF(SUM(DV118:$EQ118)=0,"",", "),"")</f>
        <v/>
      </c>
      <c r="LN118" t="str">
        <f>IF(DV118=1,LN$8&amp;IF(SUM(DW118:$EQ118)=0,"",", "),"")</f>
        <v/>
      </c>
      <c r="LO118" t="str">
        <f>IF(DW118=1,LO$8&amp;IF(SUM(DX118:$EQ118)=0,"",", "),"")</f>
        <v/>
      </c>
      <c r="LP118" t="str">
        <f>IF(DX118=1,LP$8&amp;IF(SUM(DY118:$EQ118)=0,"",", "),"")</f>
        <v/>
      </c>
      <c r="LQ118" t="str">
        <f>IF(DY118=1,LQ$8&amp;IF(SUM(DZ118:$EQ118)=0,"",", "),"")</f>
        <v/>
      </c>
      <c r="LR118" t="str">
        <f>IF(DZ118=1,LR$8&amp;IF(SUM(EA118:$EQ118)=0,"",", "),"")</f>
        <v/>
      </c>
      <c r="LS118" t="str">
        <f>IF(EA118=1,LS$8&amp;IF(SUM(EB118:$EQ118)=0,"",", "),"")</f>
        <v/>
      </c>
      <c r="LT118" t="str">
        <f>IF(EB118=1,LT$8&amp;IF(SUM(EC118:$EQ118)=0,"",", "),"")</f>
        <v/>
      </c>
      <c r="LU118" t="str">
        <f>IF(EC118=1,LU$8&amp;IF(SUM(ED118:$EQ118)=0,"",", "),"")</f>
        <v/>
      </c>
      <c r="LV118" t="str">
        <f>IF(ED118=1,LV$8&amp;IF(SUM(EE118:$EQ118)=0,"",", "),"")</f>
        <v/>
      </c>
      <c r="LW118" t="str">
        <f>IF(EE118=1,LW$8&amp;IF(SUM(EF118:$EQ118)=0,"",", "),"")</f>
        <v/>
      </c>
      <c r="LX118" t="str">
        <f>IF(EF118=1,LX$8&amp;IF(SUM(EG118:$EQ118)=0,"",", "),"")</f>
        <v/>
      </c>
      <c r="LY118" t="str">
        <f>IF(EG118=1,LY$8&amp;IF(SUM(EH118:$EQ118)=0,"",", "),"")</f>
        <v/>
      </c>
      <c r="LZ118" t="str">
        <f>IF(EH118=1,LZ$8&amp;IF(SUM(EI118:$EQ118)=0,"",", "),"")</f>
        <v/>
      </c>
      <c r="MA118" t="str">
        <f>IF(EI118=1,MA$8&amp;IF(SUM(EJ118:$EQ118)=0,"",", "),"")</f>
        <v/>
      </c>
      <c r="MB118" t="str">
        <f>IF(EJ118=1,MB$8&amp;IF(SUM(EK118:$EQ118)=0,"",", "),"")</f>
        <v/>
      </c>
      <c r="MC118" t="str">
        <f>IF(EK118=1,MC$8&amp;IF(SUM(EL118:$EQ118)=0,"",", "),"")</f>
        <v/>
      </c>
      <c r="MD118" t="str">
        <f>IF(EL118=1,MD$8&amp;IF(SUM(EM118:$EQ118)=0,"",", "),"")</f>
        <v/>
      </c>
      <c r="ME118" t="str">
        <f>IF(EM118=1,ME$8&amp;IF(SUM(EN118:$EQ118)=0,"",", "),"")</f>
        <v/>
      </c>
      <c r="MF118" t="str">
        <f>IF(EN118=1,MF$8&amp;IF(SUM(EO118:$EQ118)=0,"",", "),"")</f>
        <v/>
      </c>
      <c r="MG118" t="str">
        <f>IF(EO118=1,MG$8&amp;IF(SUM(EP118:$EQ118)=0,"",", "),"")</f>
        <v/>
      </c>
      <c r="MH118" t="str">
        <f>IF(EP118=1,MH$8&amp;IF(SUM(EQ118:$EQ118)=0,"",", "),"")</f>
        <v/>
      </c>
      <c r="MI118" t="str">
        <f t="shared" si="140"/>
        <v/>
      </c>
      <c r="MJ118" t="str">
        <f>IF(ER118=1,MJ$8&amp;IF(SUM(ES118:$GO118)=0,"",", "),"")</f>
        <v/>
      </c>
      <c r="MK118" t="str">
        <f>IF(ES118=1,MK$8&amp;IF(SUM(ET118:$GO118)=0,"",", "),"")</f>
        <v/>
      </c>
      <c r="ML118" t="str">
        <f>IF(ET118=1,ML$8&amp;IF(SUM(EU118:$GO118)=0,"",", "),"")</f>
        <v/>
      </c>
      <c r="MM118" t="str">
        <f>IF(EU118=1,MM$8&amp;IF(SUM(EV118:$GO118)=0,"",", "),"")</f>
        <v/>
      </c>
      <c r="MN118" t="str">
        <f>IF(EV118=1,MN$8&amp;IF(SUM(EW118:$GO118)=0,"",", "),"")</f>
        <v/>
      </c>
      <c r="MO118" t="str">
        <f>IF(EW118=1,MO$8&amp;IF(SUM(EX118:$GO118)=0,"",", "),"")</f>
        <v/>
      </c>
      <c r="MP118" t="str">
        <f>IF(EX118=1,MP$8&amp;IF(SUM(EY118:$GO118)=0,"",", "),"")</f>
        <v/>
      </c>
      <c r="MQ118" t="str">
        <f>IF(EY118=1,MQ$8&amp;IF(SUM(EZ118:$GO118)=0,"",", "),"")</f>
        <v/>
      </c>
      <c r="MR118" t="str">
        <f>IF(EZ118=1,MR$8&amp;IF(SUM(FA118:$GO118)=0,"",", "),"")</f>
        <v/>
      </c>
      <c r="MS118" t="str">
        <f>IF(FA118=1,MS$8&amp;IF(SUM(FB118:$GO118)=0,"",", "),"")</f>
        <v/>
      </c>
      <c r="MT118" t="str">
        <f>IF(FB118=1,MT$8&amp;IF(SUM(FC118:$GO118)=0,"",", "),"")</f>
        <v/>
      </c>
      <c r="MU118" t="str">
        <f>IF(FC118=1,MU$8&amp;IF(SUM(FD118:$GO118)=0,"",", "),"")</f>
        <v/>
      </c>
      <c r="MV118" t="str">
        <f>IF(FD118=1,MV$8&amp;IF(SUM(FE118:$GO118)=0,"",", "),"")</f>
        <v/>
      </c>
      <c r="MW118" t="str">
        <f>IF(FE118=1,MW$8&amp;IF(SUM(FF118:$GO118)=0,"",", "),"")</f>
        <v/>
      </c>
      <c r="MX118" t="str">
        <f>IF(FF118=1,MX$8&amp;IF(SUM(FG118:$GO118)=0,"",", "),"")</f>
        <v/>
      </c>
      <c r="MY118" t="str">
        <f>IF(FG118=1,MY$8&amp;IF(SUM(FH118:$GO118)=0,"",", "),"")</f>
        <v/>
      </c>
      <c r="MZ118" t="str">
        <f>IF(FH118=1,MZ$8&amp;IF(SUM(FI118:$GO118)=0,"",", "),"")</f>
        <v/>
      </c>
      <c r="NA118" t="str">
        <f>IF(FI118=1,NA$8&amp;IF(SUM(FJ118:$GO118)=0,"",", "),"")</f>
        <v/>
      </c>
      <c r="NB118" t="str">
        <f>IF(FJ118=1,NB$8&amp;IF(SUM(FK118:$GO118)=0,"",", "),"")</f>
        <v/>
      </c>
      <c r="NC118" t="str">
        <f>IF(FK118=1,NC$8&amp;IF(SUM(FL118:$GO118)=0,"",", "),"")</f>
        <v/>
      </c>
      <c r="ND118" t="str">
        <f>IF(FL118=1,ND$8&amp;IF(SUM(FM118:$GO118)=0,"",", "),"")</f>
        <v/>
      </c>
      <c r="NE118" t="str">
        <f>IF(FM118=1,NE$8&amp;IF(SUM(FN118:$GO118)=0,"",", "),"")</f>
        <v/>
      </c>
      <c r="NF118" t="str">
        <f>IF(FN118=1,NF$8&amp;IF(SUM(FO118:$GO118)=0,"",", "),"")</f>
        <v/>
      </c>
      <c r="NG118" t="str">
        <f>IF(FO118=1,NG$8&amp;IF(SUM(FP118:$GO118)=0,"",", "),"")</f>
        <v/>
      </c>
      <c r="NH118" t="str">
        <f>IF(FP118=1,NH$8&amp;IF(SUM(FQ118:$GO118)=0,"",", "),"")</f>
        <v/>
      </c>
      <c r="NI118" t="str">
        <f>IF(FQ118=1,NI$8&amp;IF(SUM(FR118:$GO118)=0,"",", "),"")</f>
        <v/>
      </c>
      <c r="NJ118" t="str">
        <f>IF(FR118=1,NJ$8&amp;IF(SUM(FS118:$GO118)=0,"",", "),"")</f>
        <v/>
      </c>
      <c r="NK118" t="str">
        <f>IF(FS118=1,NK$8&amp;IF(SUM(FT118:$GO118)=0,"",", "),"")</f>
        <v/>
      </c>
      <c r="NL118" t="str">
        <f>IF(FT118=1,NL$8&amp;IF(SUM(FU118:$GO118)=0,"",", "),"")</f>
        <v/>
      </c>
      <c r="NM118" t="str">
        <f>IF(FU118=1,NM$8&amp;IF(SUM(FV118:$GO118)=0,"",", "),"")</f>
        <v/>
      </c>
      <c r="NN118" t="str">
        <f>IF(FV118=1,NN$8&amp;IF(SUM(FW118:$GO118)=0,"",", "),"")</f>
        <v/>
      </c>
      <c r="NO118" t="str">
        <f>IF(FW118=1,NO$8&amp;IF(SUM(FX118:$GO118)=0,"",", "),"")</f>
        <v/>
      </c>
      <c r="NP118" t="str">
        <f>IF(FX118=1,NP$8&amp;IF(SUM(FY118:$GO118)=0,"",", "),"")</f>
        <v/>
      </c>
      <c r="NQ118" t="str">
        <f>IF(FY118=1,NQ$8&amp;IF(SUM(FZ118:$GO118)=0,"",", "),"")</f>
        <v/>
      </c>
      <c r="NR118" t="str">
        <f>IF(FZ118=1,NR$8&amp;IF(SUM(GA118:$GO118)=0,"",", "),"")</f>
        <v/>
      </c>
      <c r="NS118" t="str">
        <f>IF(GA118=1,NS$8&amp;IF(SUM(GB118:$GO118)=0,"",", "),"")</f>
        <v/>
      </c>
      <c r="NT118" t="str">
        <f>IF(GB118=1,NT$8&amp;IF(SUM(GC118:$GO118)=0,"",", "),"")</f>
        <v/>
      </c>
      <c r="NU118" t="str">
        <f>IF(GC118=1,NU$8&amp;IF(SUM(GD118:$GO118)=0,"",", "),"")</f>
        <v/>
      </c>
      <c r="NV118" t="str">
        <f>IF(GD118=1,NV$8&amp;IF(SUM(GE118:$GO118)=0,"",", "),"")</f>
        <v/>
      </c>
      <c r="NW118" t="str">
        <f>IF(GE118=1,NW$8&amp;IF(SUM(GF118:$GO118)=0,"",", "),"")</f>
        <v/>
      </c>
      <c r="NX118" t="str">
        <f>IF(GF118=1,NX$8&amp;IF(SUM(GG118:$GO118)=0,"",", "),"")</f>
        <v/>
      </c>
      <c r="NY118" t="str">
        <f>IF(GG118=1,NY$8&amp;IF(SUM(GH118:$GO118)=0,"",", "),"")</f>
        <v/>
      </c>
      <c r="NZ118" t="str">
        <f>IF(GH118=1,NZ$8&amp;IF(SUM(GI118:$GO118)=0,"",", "),"")</f>
        <v/>
      </c>
      <c r="OA118" t="str">
        <f>IF(GI118=1,OA$8&amp;IF(SUM(GJ118:$GO118)=0,"",", "),"")</f>
        <v/>
      </c>
      <c r="OB118" t="str">
        <f>IF(GJ118=1,OB$8&amp;IF(SUM(GK118:$GO118)=0,"",", "),"")</f>
        <v/>
      </c>
      <c r="OC118" t="str">
        <f>IF(GK118=1,OC$8&amp;IF(SUM(GL118:$GO118)=0,"",", "),"")</f>
        <v/>
      </c>
      <c r="OD118" t="str">
        <f>IF(GL118=1,OD$8&amp;IF(SUM(GM118:$GO118)=0,"",", "),"")</f>
        <v/>
      </c>
      <c r="OE118" t="str">
        <f>IF(GM118=1,OE$8&amp;IF(SUM(GN118:$GO118)=0,"",", "),"")</f>
        <v/>
      </c>
      <c r="OF118" t="str">
        <f>IF(GN118=1,OF$8&amp;IF(SUM(GO118:$GO118)=0,"",", "),"")</f>
        <v/>
      </c>
      <c r="OG118" t="str">
        <f t="shared" si="141"/>
        <v/>
      </c>
      <c r="OH118" t="str">
        <f>IF(GP118=1,OH$8&amp;IF(SUM(GQ118:$IM118)=0,"",", "),"")</f>
        <v/>
      </c>
      <c r="OI118" t="str">
        <f>IF(GQ118=1,OI$8&amp;IF(SUM(GR118:$IM118)=0,"",", "),"")</f>
        <v/>
      </c>
      <c r="OJ118" t="str">
        <f>IF(GR118=1,OJ$8&amp;IF(SUM(GS118:$IM118)=0,"",", "),"")</f>
        <v/>
      </c>
      <c r="OK118" t="str">
        <f>IF(GS118=1,OK$8&amp;IF(SUM(GT118:$IM118)=0,"",", "),"")</f>
        <v/>
      </c>
      <c r="OL118" t="str">
        <f>IF(GT118=1,OL$8&amp;IF(SUM(GU118:$IM118)=0,"",", "),"")</f>
        <v/>
      </c>
      <c r="OM118" t="str">
        <f>IF(GU118=1,OM$8&amp;IF(SUM(GV118:$IM118)=0,"",", "),"")</f>
        <v/>
      </c>
      <c r="ON118" t="str">
        <f>IF(GV118=1,ON$8&amp;IF(SUM(GW118:$IM118)=0,"",", "),"")</f>
        <v/>
      </c>
      <c r="OO118" t="str">
        <f>IF(GW118=1,OO$8&amp;IF(SUM(GX118:$IM118)=0,"",", "),"")</f>
        <v/>
      </c>
      <c r="OP118" t="str">
        <f>IF(GX118=1,OP$8&amp;IF(SUM(GY118:$IM118)=0,"",", "),"")</f>
        <v/>
      </c>
      <c r="OQ118" t="str">
        <f>IF(GY118=1,OQ$8&amp;IF(SUM(GZ118:$IM118)=0,"",", "),"")</f>
        <v/>
      </c>
      <c r="OR118" t="str">
        <f>IF(GZ118=1,OR$8&amp;IF(SUM(HA118:$IM118)=0,"",", "),"")</f>
        <v/>
      </c>
      <c r="OS118" t="str">
        <f>IF(HA118=1,OS$8&amp;IF(SUM(HB118:$IM118)=0,"",", "),"")</f>
        <v/>
      </c>
      <c r="OT118" t="str">
        <f>IF(HB118=1,OT$8&amp;IF(SUM(HC118:$IM118)=0,"",", "),"")</f>
        <v/>
      </c>
      <c r="OU118" t="str">
        <f>IF(HC118=1,OU$8&amp;IF(SUM(HD118:$IM118)=0,"",", "),"")</f>
        <v/>
      </c>
      <c r="OV118" t="str">
        <f>IF(HD118=1,OV$8&amp;IF(SUM(HE118:$IM118)=0,"",", "),"")</f>
        <v/>
      </c>
      <c r="OW118" t="str">
        <f>IF(HE118=1,OW$8&amp;IF(SUM(HF118:$IM118)=0,"",", "),"")</f>
        <v/>
      </c>
      <c r="OX118" t="str">
        <f>IF(HF118=1,OX$8&amp;IF(SUM(HG118:$IM118)=0,"",", "),"")</f>
        <v/>
      </c>
      <c r="OY118" t="str">
        <f>IF(HG118=1,OY$8&amp;IF(SUM(HH118:$IM118)=0,"",", "),"")</f>
        <v/>
      </c>
      <c r="OZ118" t="str">
        <f>IF(HH118=1,OZ$8&amp;IF(SUM(HI118:$IM118)=0,"",", "),"")</f>
        <v/>
      </c>
      <c r="PA118" t="str">
        <f>IF(HI118=1,PA$8&amp;IF(SUM(HJ118:$IM118)=0,"",", "),"")</f>
        <v/>
      </c>
      <c r="PB118" t="str">
        <f>IF(HJ118=1,PB$8&amp;IF(SUM(HK118:$IM118)=0,"",", "),"")</f>
        <v/>
      </c>
      <c r="PC118" t="str">
        <f>IF(HK118=1,PC$8&amp;IF(SUM(HL118:$IM118)=0,"",", "),"")</f>
        <v/>
      </c>
      <c r="PD118" t="str">
        <f>IF(HL118=1,PD$8&amp;IF(SUM(HM118:$IM118)=0,"",", "),"")</f>
        <v/>
      </c>
      <c r="PE118" t="str">
        <f>IF(HM118=1,PE$8&amp;IF(SUM(HN118:$IM118)=0,"",", "),"")</f>
        <v/>
      </c>
      <c r="PF118" t="str">
        <f>IF(HN118=1,PF$8&amp;IF(SUM(HO118:$IM118)=0,"",", "),"")</f>
        <v/>
      </c>
      <c r="PG118" t="str">
        <f>IF(HO118=1,PG$8&amp;IF(SUM(HP118:$IM118)=0,"",", "),"")</f>
        <v/>
      </c>
      <c r="PH118" t="str">
        <f>IF(HP118=1,PH$8&amp;IF(SUM(HQ118:$IM118)=0,"",", "),"")</f>
        <v/>
      </c>
      <c r="PI118" t="str">
        <f>IF(HQ118=1,PI$8&amp;IF(SUM(HR118:$IM118)=0,"",", "),"")</f>
        <v/>
      </c>
      <c r="PJ118" t="str">
        <f>IF(HR118=1,PJ$8&amp;IF(SUM(HS118:$IM118)=0,"",", "),"")</f>
        <v/>
      </c>
      <c r="PK118" t="str">
        <f>IF(HS118=1,PK$8&amp;IF(SUM(HT118:$IM118)=0,"",", "),"")</f>
        <v/>
      </c>
      <c r="PL118" t="str">
        <f>IF(HT118=1,PL$8&amp;IF(SUM(HU118:$IM118)=0,"",", "),"")</f>
        <v/>
      </c>
      <c r="PM118" t="str">
        <f>IF(HU118=1,PM$8&amp;IF(SUM(HV118:$IM118)=0,"",", "),"")</f>
        <v/>
      </c>
      <c r="PN118" t="str">
        <f>IF(HV118=1,PN$8&amp;IF(SUM(HW118:$IM118)=0,"",", "),"")</f>
        <v/>
      </c>
      <c r="PO118" t="str">
        <f>IF(HW118=1,PO$8&amp;IF(SUM(HX118:$IM118)=0,"",", "),"")</f>
        <v/>
      </c>
      <c r="PP118" t="str">
        <f>IF(HX118=1,PP$8&amp;IF(SUM(HY118:$IM118)=0,"",", "),"")</f>
        <v/>
      </c>
      <c r="PQ118" t="str">
        <f>IF(HY118=1,PQ$8&amp;IF(SUM(HZ118:$IM118)=0,"",", "),"")</f>
        <v/>
      </c>
      <c r="PR118" t="str">
        <f>IF(HZ118=1,PR$8&amp;IF(SUM(IA118:$IM118)=0,"",", "),"")</f>
        <v/>
      </c>
      <c r="PS118" t="str">
        <f>IF(IA118=1,PS$8&amp;IF(SUM(IB118:$IM118)=0,"",", "),"")</f>
        <v/>
      </c>
      <c r="PT118" t="str">
        <f>IF(IB118=1,PT$8&amp;IF(SUM(IC118:$IM118)=0,"",", "),"")</f>
        <v/>
      </c>
      <c r="PU118" t="str">
        <f>IF(IC118=1,PU$8&amp;IF(SUM(ID118:$IM118)=0,"",", "),"")</f>
        <v/>
      </c>
      <c r="PV118" t="str">
        <f>IF(ID118=1,PV$8&amp;IF(SUM(IE118:$IM118)=0,"",", "),"")</f>
        <v/>
      </c>
      <c r="PW118" t="str">
        <f>IF(IE118=1,PW$8&amp;IF(SUM(IF118:$IM118)=0,"",", "),"")</f>
        <v/>
      </c>
      <c r="PX118" t="str">
        <f>IF(IF118=1,PX$8&amp;IF(SUM(IG118:$IM118)=0,"",", "),"")</f>
        <v/>
      </c>
      <c r="PY118" t="str">
        <f>IF(IG118=1,PY$8&amp;IF(SUM(IH118:$IM118)=0,"",", "),"")</f>
        <v/>
      </c>
      <c r="PZ118" t="str">
        <f>IF(IH118=1,PZ$8&amp;IF(SUM(II118:$IM118)=0,"",", "),"")</f>
        <v/>
      </c>
      <c r="QA118" t="str">
        <f>IF(II118=1,QA$8&amp;IF(SUM(IJ118:$IM118)=0,"",", "),"")</f>
        <v/>
      </c>
      <c r="QB118" t="str">
        <f>IF(IJ118=1,QB$8&amp;IF(SUM(IK118:$IM118)=0,"",", "),"")</f>
        <v/>
      </c>
      <c r="QC118" t="str">
        <f>IF(IK118=1,QC$8&amp;IF(SUM(IL118:$IM118)=0,"",", "),"")</f>
        <v/>
      </c>
      <c r="QD118" t="str">
        <f>IF(IL118=1,QD$8&amp;IF(SUM(IM118:$IM118)=0,"",", "),"")</f>
        <v/>
      </c>
      <c r="QE118" t="str">
        <f t="shared" si="142"/>
        <v/>
      </c>
      <c r="QF118" t="str">
        <f>IF(IN118=1,QF$8&amp;IF(SUM(IO118:$KK118)=0,"",", "),"")</f>
        <v/>
      </c>
      <c r="QG118" t="str">
        <f>IF(IO118=1,QG$8&amp;IF(SUM(IP118:$KK118)=0,"",", "),"")</f>
        <v/>
      </c>
      <c r="QH118" t="str">
        <f>IF(IP118=1,QH$8&amp;IF(SUM(IQ118:$KK118)=0,"",", "),"")</f>
        <v/>
      </c>
      <c r="QI118" t="str">
        <f>IF(IQ118=1,QI$8&amp;IF(SUM(IR118:$KK118)=0,"",", "),"")</f>
        <v/>
      </c>
      <c r="QJ118" t="str">
        <f>IF(IR118=1,QJ$8&amp;IF(SUM(IS118:$KK118)=0,"",", "),"")</f>
        <v/>
      </c>
      <c r="QK118" t="str">
        <f>IF(IS118=1,QK$8&amp;IF(SUM(IT118:$KK118)=0,"",", "),"")</f>
        <v/>
      </c>
      <c r="QL118" t="str">
        <f>IF(IT118=1,QL$8&amp;IF(SUM(IU118:$KK118)=0,"",", "),"")</f>
        <v/>
      </c>
      <c r="QM118" t="str">
        <f>IF(IU118=1,QM$8&amp;IF(SUM(IV118:$KK118)=0,"",", "),"")</f>
        <v/>
      </c>
      <c r="QN118" t="str">
        <f>IF(IV118=1,QN$8&amp;IF(SUM(IW118:$KK118)=0,"",", "),"")</f>
        <v/>
      </c>
      <c r="QO118" t="str">
        <f>IF(IW118=1,QO$8&amp;IF(SUM(IX118:$KK118)=0,"",", "),"")</f>
        <v/>
      </c>
      <c r="QP118" t="str">
        <f>IF(IX118=1,QP$8&amp;IF(SUM(IY118:$KK118)=0,"",", "),"")</f>
        <v/>
      </c>
      <c r="QQ118" t="str">
        <f>IF(IY118=1,QQ$8&amp;IF(SUM(IZ118:$KK118)=0,"",", "),"")</f>
        <v/>
      </c>
      <c r="QR118" t="str">
        <f>IF(IZ118=1,QR$8&amp;IF(SUM(JA118:$KK118)=0,"",", "),"")</f>
        <v/>
      </c>
      <c r="QS118" t="str">
        <f>IF(JA118=1,QS$8&amp;IF(SUM(JB118:$KK118)=0,"",", "),"")</f>
        <v/>
      </c>
      <c r="QT118" t="str">
        <f>IF(JB118=1,QT$8&amp;IF(SUM(JC118:$KK118)=0,"",", "),"")</f>
        <v/>
      </c>
      <c r="QU118" t="str">
        <f>IF(JC118=1,QU$8&amp;IF(SUM(JD118:$KK118)=0,"",", "),"")</f>
        <v/>
      </c>
      <c r="QV118" t="str">
        <f>IF(JD118=1,QV$8&amp;IF(SUM(JE118:$KK118)=0,"",", "),"")</f>
        <v/>
      </c>
      <c r="QW118" t="str">
        <f>IF(JE118=1,QW$8&amp;IF(SUM(JF118:$KK118)=0,"",", "),"")</f>
        <v/>
      </c>
      <c r="QX118" t="str">
        <f>IF(JF118=1,QX$8&amp;IF(SUM(JG118:$KK118)=0,"",", "),"")</f>
        <v/>
      </c>
      <c r="QY118" t="str">
        <f>IF(JG118=1,QY$8&amp;IF(SUM(JH118:$KK118)=0,"",", "),"")</f>
        <v/>
      </c>
      <c r="QZ118" t="str">
        <f>IF(JH118=1,QZ$8&amp;IF(SUM(JI118:$KK118)=0,"",", "),"")</f>
        <v/>
      </c>
      <c r="RA118" t="str">
        <f>IF(JI118=1,RA$8&amp;IF(SUM(JJ118:$KK118)=0,"",", "),"")</f>
        <v/>
      </c>
      <c r="RB118" t="str">
        <f>IF(JJ118=1,RB$8&amp;IF(SUM(JK118:$KK118)=0,"",", "),"")</f>
        <v/>
      </c>
      <c r="RC118" t="str">
        <f>IF(JK118=1,RC$8&amp;IF(SUM(JL118:$KK118)=0,"",", "),"")</f>
        <v/>
      </c>
      <c r="RD118" t="str">
        <f>IF(JL118=1,RD$8&amp;IF(SUM(JM118:$KK118)=0,"",", "),"")</f>
        <v/>
      </c>
      <c r="RE118" t="str">
        <f>IF(JM118=1,RE$8&amp;IF(SUM(JN118:$KK118)=0,"",", "),"")</f>
        <v/>
      </c>
      <c r="RF118" t="str">
        <f>IF(JN118=1,RF$8&amp;IF(SUM(JO118:$KK118)=0,"",", "),"")</f>
        <v/>
      </c>
      <c r="RG118" t="str">
        <f>IF(JO118=1,RG$8&amp;IF(SUM(JP118:$KK118)=0,"",", "),"")</f>
        <v/>
      </c>
      <c r="RH118" t="str">
        <f>IF(JP118=1,RH$8&amp;IF(SUM(JQ118:$KK118)=0,"",", "),"")</f>
        <v/>
      </c>
      <c r="RI118" t="str">
        <f>IF(JQ118=1,RI$8&amp;IF(SUM(JR118:$KK118)=0,"",", "),"")</f>
        <v/>
      </c>
      <c r="RJ118" t="str">
        <f>IF(JR118=1,RJ$8&amp;IF(SUM(JS118:$KK118)=0,"",", "),"")</f>
        <v/>
      </c>
      <c r="RK118" t="str">
        <f>IF(JS118=1,RK$8&amp;IF(SUM(JT118:$KK118)=0,"",", "),"")</f>
        <v/>
      </c>
      <c r="RL118" t="str">
        <f>IF(JT118=1,RL$8&amp;IF(SUM(JU118:$KK118)=0,"",", "),"")</f>
        <v/>
      </c>
      <c r="RM118" t="str">
        <f>IF(JU118=1,RM$8&amp;IF(SUM(JV118:$KK118)=0,"",", "),"")</f>
        <v/>
      </c>
      <c r="RN118" t="str">
        <f>IF(JV118=1,RN$8&amp;IF(SUM(JW118:$KK118)=0,"",", "),"")</f>
        <v/>
      </c>
      <c r="RO118" t="str">
        <f>IF(JW118=1,RO$8&amp;IF(SUM(JX118:$KK118)=0,"",", "),"")</f>
        <v/>
      </c>
      <c r="RP118" t="str">
        <f>IF(JX118=1,RP$8&amp;IF(SUM(JY118:$KK118)=0,"",", "),"")</f>
        <v/>
      </c>
      <c r="RQ118" t="str">
        <f>IF(JY118=1,RQ$8&amp;IF(SUM(JZ118:$KK118)=0,"",", "),"")</f>
        <v/>
      </c>
      <c r="RR118" t="str">
        <f>IF(JZ118=1,RR$8&amp;IF(SUM(KA118:$KK118)=0,"",", "),"")</f>
        <v/>
      </c>
      <c r="RS118" t="str">
        <f>IF(KA118=1,RS$8&amp;IF(SUM(KB118:$KK118)=0,"",", "),"")</f>
        <v/>
      </c>
      <c r="RT118" t="str">
        <f>IF(KB118=1,RT$8&amp;IF(SUM(KC118:$KK118)=0,"",", "),"")</f>
        <v/>
      </c>
      <c r="RU118" t="str">
        <f>IF(KC118=1,RU$8&amp;IF(SUM(KD118:$KK118)=0,"",", "),"")</f>
        <v/>
      </c>
      <c r="RV118" t="str">
        <f>IF(KD118=1,RV$8&amp;IF(SUM(KE118:$KK118)=0,"",", "),"")</f>
        <v/>
      </c>
      <c r="RW118" t="str">
        <f>IF(KE118=1,RW$8&amp;IF(SUM(KF118:$KK118)=0,"",", "),"")</f>
        <v/>
      </c>
      <c r="RX118" t="str">
        <f>IF(KF118=1,RX$8&amp;IF(SUM(KG118:$KK118)=0,"",", "),"")</f>
        <v/>
      </c>
      <c r="RY118" t="str">
        <f>IF(KG118=1,RY$8&amp;IF(SUM(KH118:$KK118)=0,"",", "),"")</f>
        <v/>
      </c>
      <c r="RZ118" t="str">
        <f>IF(KH118=1,RZ$8&amp;IF(SUM(KI118:$KK118)=0,"",", "),"")</f>
        <v/>
      </c>
      <c r="SA118" t="str">
        <f>IF(KI118=1,SA$8&amp;IF(SUM(KJ118:$KK118)=0,"",", "),"")</f>
        <v/>
      </c>
      <c r="SB118" t="str">
        <f>IF(KJ118=1,SB$8&amp;IF(SUM(KK118:$KK118)=0,"",", "),"")</f>
        <v/>
      </c>
      <c r="SC118" t="str">
        <f t="shared" si="143"/>
        <v/>
      </c>
    </row>
    <row r="119" spans="1:497" ht="60" customHeight="1" x14ac:dyDescent="0.45">
      <c r="A119" s="62"/>
      <c r="B119" s="212" t="str">
        <f t="shared" si="72"/>
        <v/>
      </c>
      <c r="C119" s="212" t="str">
        <f t="shared" si="131"/>
        <v/>
      </c>
      <c r="D119" s="212" t="str">
        <f t="shared" si="132"/>
        <v/>
      </c>
      <c r="E119" s="212" t="str">
        <f t="shared" si="133"/>
        <v/>
      </c>
      <c r="F119" s="212" t="str">
        <f t="shared" si="134"/>
        <v/>
      </c>
      <c r="G119" s="237" t="str">
        <f>IF('EDCI Data'!B119="","",'EDCI Data'!B119)</f>
        <v/>
      </c>
      <c r="H119" s="238" t="str">
        <f>IF('EDCI Data'!C119="","",'EDCI Data'!C119)</f>
        <v/>
      </c>
      <c r="I119" s="239" t="str">
        <f>IF('EDCI Data'!D119="","",'EDCI Data'!D119)</f>
        <v/>
      </c>
      <c r="J119" s="240" t="str">
        <f>IF('EDCI Data'!E119="","",'EDCI Data'!E119)</f>
        <v/>
      </c>
      <c r="K119" s="237" t="str">
        <f>IF('EDCI Data'!F119="","",'EDCI Data'!F119)</f>
        <v/>
      </c>
      <c r="L119" s="237" t="str">
        <f>IF('EDCI Data'!G119="","",'EDCI Data'!G119)</f>
        <v/>
      </c>
      <c r="M119" s="237" t="str">
        <f>IF('EDCI Data'!H119="","",'EDCI Data'!H119)</f>
        <v/>
      </c>
      <c r="N119" s="237" t="str">
        <f>IF('EDCI Data'!I119="","",'EDCI Data'!I119)</f>
        <v/>
      </c>
      <c r="O119" s="237" t="str">
        <f>IF('EDCI Data'!J119="","",'EDCI Data'!J119)</f>
        <v/>
      </c>
      <c r="P119" s="237" t="str">
        <f>IF('EDCI Data'!K119="","",'EDCI Data'!K119)</f>
        <v/>
      </c>
      <c r="Q119" s="241" t="str">
        <f>IF('EDCI Data'!L119="","",'EDCI Data'!L119)</f>
        <v/>
      </c>
      <c r="R119" s="241" t="str">
        <f>IF('EDCI Data'!M119="","",'EDCI Data'!M119)</f>
        <v/>
      </c>
      <c r="S119" s="237" t="str">
        <f>IF('EDCI Data'!N119="","",'EDCI Data'!N119)</f>
        <v/>
      </c>
      <c r="T119" s="237" t="str">
        <f>IF('EDCI Data'!O119="","",'EDCI Data'!O119)</f>
        <v/>
      </c>
      <c r="U119" s="237" t="str">
        <f>IF('EDCI Data'!P119="","",'EDCI Data'!P119)</f>
        <v/>
      </c>
      <c r="V119" s="237" t="str">
        <f>IF('EDCI Data'!Q119="","",'EDCI Data'!Q119)</f>
        <v/>
      </c>
      <c r="W119" s="242" t="str">
        <f>IF('EDCI Data'!R119="","",'EDCI Data'!R119)</f>
        <v/>
      </c>
      <c r="X119" s="243" t="str">
        <f>IF('EDCI Data'!S119="","",'EDCI Data'!S119)</f>
        <v/>
      </c>
      <c r="Y119" s="243" t="str">
        <f>IF('EDCI Data'!T119="","",'EDCI Data'!T119)</f>
        <v/>
      </c>
      <c r="Z119" s="244" t="str">
        <f>IF('EDCI Data'!U119="","",'EDCI Data'!U119)</f>
        <v/>
      </c>
      <c r="AA119" s="237" t="str">
        <f>IF('EDCI Data'!V119="","",'EDCI Data'!V119)</f>
        <v/>
      </c>
      <c r="AB119" s="244" t="str">
        <f>IF('EDCI Data'!W119="","",'EDCI Data'!W119)</f>
        <v/>
      </c>
      <c r="AC119" s="237" t="str">
        <f>IF('EDCI Data'!X119="","",'EDCI Data'!X119)</f>
        <v/>
      </c>
      <c r="AD119" s="244" t="str">
        <f>IF('EDCI Data'!Y119="","",'EDCI Data'!Y119)</f>
        <v/>
      </c>
      <c r="AE119" s="237" t="str">
        <f>IF('EDCI Data'!Z119="","",'EDCI Data'!Z119)</f>
        <v/>
      </c>
      <c r="AF119" s="237" t="str">
        <f>IF('EDCI Data'!AA119="","",'EDCI Data'!AA119)</f>
        <v/>
      </c>
      <c r="AG119" s="237" t="str">
        <f>IF('EDCI Data'!AB119="","",'EDCI Data'!AB119)</f>
        <v/>
      </c>
      <c r="AH119" s="237" t="str">
        <f>IF('EDCI Data'!AC119="","",'EDCI Data'!AC119)</f>
        <v/>
      </c>
      <c r="AI119" s="237" t="str">
        <f>IF('EDCI Data'!AD119="","",'EDCI Data'!AD119)</f>
        <v/>
      </c>
      <c r="AJ119" s="237" t="str">
        <f>IF('EDCI Data'!AE119="","",'EDCI Data'!AE119)</f>
        <v/>
      </c>
      <c r="AK119" s="237" t="str">
        <f>IF('EDCI Data'!AF119="","",'EDCI Data'!AF119)</f>
        <v/>
      </c>
      <c r="AL119" s="237" t="str">
        <f>IF('EDCI Data'!AG119="","",'EDCI Data'!AG119)</f>
        <v/>
      </c>
      <c r="AM119" s="237" t="str">
        <f>IF('EDCI Data'!AH119="","",'EDCI Data'!AH119)</f>
        <v/>
      </c>
      <c r="AN119" s="237" t="str">
        <f>IF('EDCI Data'!AI119="","",'EDCI Data'!AI119)</f>
        <v/>
      </c>
      <c r="AO119" s="237" t="str">
        <f>IF('EDCI Data'!AJ119="","",'EDCI Data'!AJ119)</f>
        <v/>
      </c>
      <c r="AP119" s="237" t="str">
        <f>IF('EDCI Data'!AK119="","",'EDCI Data'!AK119)</f>
        <v/>
      </c>
      <c r="AQ119" s="237" t="str">
        <f>IF('EDCI Data'!AL119="","",'EDCI Data'!AL119)</f>
        <v/>
      </c>
      <c r="AR119" s="237" t="str">
        <f>IF('EDCI Data'!AM119="","",'EDCI Data'!AM119)</f>
        <v/>
      </c>
      <c r="AS119" s="237" t="str">
        <f>IF('EDCI Data'!AN119="","",'EDCI Data'!AN119)</f>
        <v/>
      </c>
      <c r="AT119" s="237" t="str">
        <f>IF('EDCI Data'!AO119="","",'EDCI Data'!AO119)</f>
        <v/>
      </c>
      <c r="AU119" s="237" t="str">
        <f>IF('EDCI Data'!AP119="","",'EDCI Data'!AP119)</f>
        <v/>
      </c>
      <c r="AV119" s="237" t="str">
        <f>IF('EDCI Data'!AQ119="","",'EDCI Data'!AQ119)</f>
        <v/>
      </c>
      <c r="AW119" s="237" t="str">
        <f>IF('EDCI Data'!AR119="","",'EDCI Data'!AR119)</f>
        <v/>
      </c>
      <c r="AX119" s="237" t="str">
        <f>IF('EDCI Data'!AS119="","",'EDCI Data'!AS119)</f>
        <v/>
      </c>
      <c r="AY119" s="237" t="str">
        <f>IF('EDCI Data'!AT119="","",'EDCI Data'!AT119)</f>
        <v/>
      </c>
      <c r="AZ119" s="237" t="str">
        <f>IF('EDCI Data'!AU119="","",'EDCI Data'!AU119)</f>
        <v/>
      </c>
      <c r="BA119" s="237" t="str">
        <f>IF('EDCI Data'!AV119="","",'EDCI Data'!AV119)</f>
        <v/>
      </c>
      <c r="BB119" s="245" t="str">
        <f>IF('EDCI Data'!AW119="","",'EDCI Data'!AW119)</f>
        <v/>
      </c>
      <c r="BC119" s="245" t="str">
        <f>IF('EDCI Data'!AX119="","",'EDCI Data'!AX119)</f>
        <v/>
      </c>
      <c r="BD119" s="246" t="str">
        <f t="shared" si="135"/>
        <v/>
      </c>
      <c r="BE119" s="247" t="str">
        <f>IF('EDCI Data'!AY119="","",'EDCI Data'!AY119)</f>
        <v/>
      </c>
      <c r="BF119" s="247" t="str">
        <f>IF('EDCI Data'!AZ119="","",'EDCI Data'!AZ119)</f>
        <v/>
      </c>
      <c r="BG119" s="247" t="str">
        <f>IF('EDCI Data'!BA119="","",'EDCI Data'!BA119)</f>
        <v/>
      </c>
      <c r="BH119" s="247" t="str">
        <f>IF('EDCI Data'!BB119="","",'EDCI Data'!BB119)</f>
        <v/>
      </c>
      <c r="BI119" s="247" t="str">
        <f>IF('EDCI Data'!BC119="","",'EDCI Data'!BC119)</f>
        <v/>
      </c>
      <c r="BJ119" s="247" t="str">
        <f>IF('EDCI Data'!BD119="","",'EDCI Data'!BD119)</f>
        <v/>
      </c>
      <c r="BK119" s="247" t="str">
        <f>IF('EDCI Data'!BE119="","",'EDCI Data'!BE119)</f>
        <v/>
      </c>
      <c r="BL119" s="247" t="str">
        <f>IF('EDCI Data'!BF119="","",'EDCI Data'!BF119)</f>
        <v/>
      </c>
      <c r="BM119" s="247" t="str">
        <f>IF('EDCI Data'!BG119="","",'EDCI Data'!BG119)</f>
        <v/>
      </c>
      <c r="BN119" s="248" t="str">
        <f>IF('EDCI Data'!BH119="","",'EDCI Data'!BH119)</f>
        <v/>
      </c>
      <c r="BO119" s="248" t="str">
        <f>IF('EDCI Data'!BI119="","",'EDCI Data'!BI119)</f>
        <v/>
      </c>
      <c r="BP119" s="249" t="str">
        <f>IF('EDCI Data'!BJ119="","",'EDCI Data'!BJ119)</f>
        <v/>
      </c>
      <c r="BQ119" s="248" t="str">
        <f>IF('EDCI Data'!BK119="","",'EDCI Data'!BK119)</f>
        <v/>
      </c>
      <c r="BR119" s="248" t="str">
        <f>IF('EDCI Data'!BL119="","",'EDCI Data'!BL119)</f>
        <v/>
      </c>
      <c r="BS119" s="250" t="str">
        <f>IF('EDCI Data'!BM119="","",'EDCI Data'!BM119)</f>
        <v/>
      </c>
      <c r="BT119" s="251" t="str">
        <f>IF('EDCI Data'!BN119="","",'EDCI Data'!BN119)</f>
        <v/>
      </c>
      <c r="BU119" s="246" t="str">
        <f>IF('EDCI Data'!BO119="","",'EDCI Data'!BO119)</f>
        <v/>
      </c>
      <c r="BV119" s="252">
        <f t="shared" si="136"/>
        <v>0</v>
      </c>
      <c r="BW119" s="252">
        <f t="shared" si="137"/>
        <v>0</v>
      </c>
      <c r="BX119" s="252">
        <f t="shared" si="138"/>
        <v>0</v>
      </c>
      <c r="BY119" s="252">
        <f t="shared" si="139"/>
        <v>0</v>
      </c>
      <c r="BZ119" t="str">
        <f t="shared" si="73"/>
        <v/>
      </c>
      <c r="CA119" s="253"/>
      <c r="CB119"/>
      <c r="CC119"/>
      <c r="CD119"/>
      <c r="CE119" t="str">
        <f t="shared" si="74"/>
        <v/>
      </c>
      <c r="CF119"/>
      <c r="CG119" t="str">
        <f t="shared" si="75"/>
        <v/>
      </c>
      <c r="CH119" t="str">
        <f t="shared" si="76"/>
        <v/>
      </c>
      <c r="CI119" t="str">
        <f t="shared" si="77"/>
        <v/>
      </c>
      <c r="CJ119" t="str">
        <f t="shared" si="78"/>
        <v/>
      </c>
      <c r="CK119"/>
      <c r="CL119"/>
      <c r="CM119" t="str">
        <f t="shared" si="79"/>
        <v/>
      </c>
      <c r="CN119" t="str">
        <f t="shared" si="80"/>
        <v/>
      </c>
      <c r="CO119" t="str">
        <f t="shared" si="81"/>
        <v/>
      </c>
      <c r="CP119" t="str">
        <f t="shared" si="82"/>
        <v/>
      </c>
      <c r="CQ119"/>
      <c r="CR119" t="str" cm="1">
        <f t="array" ref="CR119">IF(COUNTIFS($BZ$10:$BZ$259,$BZ119,$I$10:$I$259,$I119+1)&gt;0,IF(X119&lt;&gt;INDEX(Y$10:Y$259,MATCH(1,INDEX(($BZ119=$BZ$10:$BZ$259)*($I$10:$I$259=$I119+1),0,1),0)),"Number of FTEs in previous year do not align with Number of FTEs in current year across years, by definition these should be equal. Please check and update if required. "&amp;CHAR(10),""),"")</f>
        <v/>
      </c>
      <c r="CS119" t="str" cm="1">
        <f t="array" ref="CS119">IF(COUNTIFS($BZ$10:$BZ$259,$BZ119,$I$10:$I$259,$I119-1)&gt;0,IF(Y119&lt;&gt;INDEX(X$10:X$259,MATCH(1,INDEX(($BZ119=$BZ$10:$BZ$259)*($I$10:$I$259=$I119-1),0,1),0)),"Number of FTEs in previous year do not align with Number of FTEs in current year across years, by definition these should be equal. Please check and update if required. "&amp;CHAR(10),""),"")</f>
        <v/>
      </c>
      <c r="CT119" t="str">
        <f t="shared" si="83"/>
        <v/>
      </c>
      <c r="CU119" t="str">
        <f t="shared" si="84"/>
        <v/>
      </c>
      <c r="CV119"/>
      <c r="CW119" t="str">
        <f t="shared" si="85"/>
        <v/>
      </c>
      <c r="CX119"/>
      <c r="CY119" t="str">
        <f t="shared" si="86"/>
        <v/>
      </c>
      <c r="CZ119"/>
      <c r="DA119" t="str">
        <f t="shared" si="87"/>
        <v/>
      </c>
      <c r="DB119"/>
      <c r="DC119"/>
      <c r="DD119"/>
      <c r="DE119"/>
      <c r="DF119"/>
      <c r="DG119"/>
      <c r="DH119"/>
      <c r="DI119"/>
      <c r="DJ119"/>
      <c r="DK119"/>
      <c r="DL119"/>
      <c r="DM119"/>
      <c r="DN119"/>
      <c r="DO119"/>
      <c r="DP119"/>
      <c r="DQ119"/>
      <c r="DR119"/>
      <c r="DS119"/>
      <c r="DT119"/>
      <c r="DU119"/>
      <c r="DV119"/>
      <c r="DW119"/>
      <c r="DX119" t="str">
        <f t="shared" si="88"/>
        <v/>
      </c>
      <c r="DY119" t="str">
        <f t="shared" si="89"/>
        <v/>
      </c>
      <c r="DZ119" t="str">
        <f t="shared" si="90"/>
        <v/>
      </c>
      <c r="EA119" t="str">
        <f t="shared" si="91"/>
        <v/>
      </c>
      <c r="EB119" t="str">
        <f t="shared" si="92"/>
        <v/>
      </c>
      <c r="EC119" t="str">
        <f t="shared" si="93"/>
        <v/>
      </c>
      <c r="ED119" t="str">
        <f t="shared" si="94"/>
        <v/>
      </c>
      <c r="EE119" t="str">
        <f t="shared" si="95"/>
        <v/>
      </c>
      <c r="EF119" t="str">
        <f t="shared" si="96"/>
        <v/>
      </c>
      <c r="EG119" t="str">
        <f t="shared" si="97"/>
        <v/>
      </c>
      <c r="EH119" t="str">
        <f t="shared" si="98"/>
        <v/>
      </c>
      <c r="EI119" t="str">
        <f t="shared" si="99"/>
        <v/>
      </c>
      <c r="EJ119"/>
      <c r="EK119"/>
      <c r="EL119"/>
      <c r="EM119"/>
      <c r="EN119"/>
      <c r="EO119"/>
      <c r="EP119"/>
      <c r="EQ119" t="str">
        <f t="shared" si="100"/>
        <v/>
      </c>
      <c r="ER119" t="str">
        <f t="shared" si="101"/>
        <v/>
      </c>
      <c r="ES119" t="str">
        <f t="shared" si="102"/>
        <v/>
      </c>
      <c r="ET119"/>
      <c r="EU119" t="str">
        <f t="shared" si="103"/>
        <v/>
      </c>
      <c r="EV119"/>
      <c r="EW119" t="str">
        <f t="shared" si="104"/>
        <v/>
      </c>
      <c r="EX119"/>
      <c r="EY119" t="str">
        <f t="shared" si="105"/>
        <v/>
      </c>
      <c r="EZ119"/>
      <c r="FA119"/>
      <c r="FB119"/>
      <c r="FC119"/>
      <c r="FD119"/>
      <c r="FE119"/>
      <c r="FF119"/>
      <c r="FG119"/>
      <c r="FH119"/>
      <c r="FI119"/>
      <c r="FJ119"/>
      <c r="FK119"/>
      <c r="FL119"/>
      <c r="FM119"/>
      <c r="FN119"/>
      <c r="FO119"/>
      <c r="FP119"/>
      <c r="FQ119"/>
      <c r="FR119"/>
      <c r="FS119"/>
      <c r="FT119"/>
      <c r="FU119"/>
      <c r="FV119" t="str">
        <f t="shared" si="106"/>
        <v/>
      </c>
      <c r="FW119" t="str">
        <f t="shared" si="107"/>
        <v/>
      </c>
      <c r="FX119"/>
      <c r="FY119" t="str">
        <f t="shared" si="108"/>
        <v/>
      </c>
      <c r="FZ119" t="str">
        <f t="shared" si="109"/>
        <v/>
      </c>
      <c r="GA119" t="str">
        <f t="shared" si="110"/>
        <v/>
      </c>
      <c r="GB119" t="str">
        <f t="shared" si="111"/>
        <v/>
      </c>
      <c r="GC119" t="str">
        <f t="shared" si="112"/>
        <v/>
      </c>
      <c r="GD119" t="str">
        <f t="shared" si="113"/>
        <v/>
      </c>
      <c r="GE119" t="str">
        <f t="shared" si="114"/>
        <v/>
      </c>
      <c r="GF119" t="str">
        <f t="shared" si="115"/>
        <v/>
      </c>
      <c r="GG119" t="str">
        <f t="shared" si="116"/>
        <v/>
      </c>
      <c r="GH119"/>
      <c r="GI119"/>
      <c r="GJ119"/>
      <c r="GK119"/>
      <c r="GL119"/>
      <c r="GM119"/>
      <c r="GN119"/>
      <c r="GO119"/>
      <c r="GP119" t="str">
        <f t="shared" si="117"/>
        <v/>
      </c>
      <c r="GQ119" t="str">
        <f t="shared" si="118"/>
        <v/>
      </c>
      <c r="GR119"/>
      <c r="GS119" t="str">
        <f t="shared" si="119"/>
        <v/>
      </c>
      <c r="GT119"/>
      <c r="GU119" t="str">
        <f t="shared" si="120"/>
        <v/>
      </c>
      <c r="GV119"/>
      <c r="GW119" t="str">
        <f t="shared" si="121"/>
        <v/>
      </c>
      <c r="GX119"/>
      <c r="GY119"/>
      <c r="GZ119"/>
      <c r="HA119"/>
      <c r="HB119"/>
      <c r="HC119"/>
      <c r="HD119"/>
      <c r="HE119"/>
      <c r="HF119"/>
      <c r="HG119"/>
      <c r="HH119"/>
      <c r="HI119"/>
      <c r="HJ119"/>
      <c r="HK119"/>
      <c r="HL119"/>
      <c r="HM119"/>
      <c r="HN119"/>
      <c r="HO119"/>
      <c r="HP119"/>
      <c r="HQ119"/>
      <c r="HR119"/>
      <c r="HS119"/>
      <c r="HT119" t="str">
        <f t="shared" si="122"/>
        <v/>
      </c>
      <c r="HU119" t="str">
        <f t="shared" si="123"/>
        <v/>
      </c>
      <c r="HV119"/>
      <c r="HW119"/>
      <c r="HX119"/>
      <c r="HY119"/>
      <c r="HZ119"/>
      <c r="IA119"/>
      <c r="IB119"/>
      <c r="IC119"/>
      <c r="ID119"/>
      <c r="IE119" t="str">
        <f t="shared" si="124"/>
        <v/>
      </c>
      <c r="IF119"/>
      <c r="IG119"/>
      <c r="IH119"/>
      <c r="II119"/>
      <c r="IJ119"/>
      <c r="IK119"/>
      <c r="IL119"/>
      <c r="IM119"/>
      <c r="IN119"/>
      <c r="IO119"/>
      <c r="IP119"/>
      <c r="IQ119" t="str">
        <f t="shared" si="125"/>
        <v/>
      </c>
      <c r="IR119"/>
      <c r="IS119" t="str">
        <f t="shared" si="126"/>
        <v/>
      </c>
      <c r="IT119"/>
      <c r="IU119" t="str">
        <f t="shared" si="127"/>
        <v/>
      </c>
      <c r="IV119"/>
      <c r="IW119"/>
      <c r="IX119"/>
      <c r="IY119"/>
      <c r="IZ119"/>
      <c r="JA119"/>
      <c r="JB119"/>
      <c r="JC119"/>
      <c r="JD119"/>
      <c r="JE119"/>
      <c r="JF119"/>
      <c r="JG119"/>
      <c r="JH119"/>
      <c r="JI119"/>
      <c r="JJ119"/>
      <c r="JK119"/>
      <c r="JL119"/>
      <c r="JM119"/>
      <c r="JN119"/>
      <c r="JO119"/>
      <c r="JP119"/>
      <c r="JQ119"/>
      <c r="JR119" t="str">
        <f t="shared" si="128"/>
        <v/>
      </c>
      <c r="JS119" t="str">
        <f t="shared" si="129"/>
        <v/>
      </c>
      <c r="JT119"/>
      <c r="JU119"/>
      <c r="JV119"/>
      <c r="JW119"/>
      <c r="JX119"/>
      <c r="JY119"/>
      <c r="JZ119"/>
      <c r="KA119"/>
      <c r="KB119"/>
      <c r="KC119" t="str">
        <f t="shared" si="130"/>
        <v/>
      </c>
      <c r="KD119"/>
      <c r="KE119"/>
      <c r="KF119"/>
      <c r="KG119"/>
      <c r="KH119"/>
      <c r="KI119"/>
      <c r="KJ119"/>
      <c r="KK119"/>
      <c r="KL119" t="str">
        <f>IF(CT119=1,KL$8&amp;IF(SUM(CU119:$EQ119)=0,"",", "),"")</f>
        <v/>
      </c>
      <c r="KM119" t="str">
        <f>IF(CU119=1,KM$8&amp;IF(SUM(CV119:$EQ119)=0,"",", "),"")</f>
        <v/>
      </c>
      <c r="KN119" t="str">
        <f>IF(CV119=1,KN$8&amp;IF(SUM(CW119:$EQ119)=0,"",", "),"")</f>
        <v/>
      </c>
      <c r="KO119" t="str">
        <f>IF(CW119=1,KO$8&amp;IF(SUM(CX119:$EQ119)=0,"",", "),"")</f>
        <v/>
      </c>
      <c r="KP119" t="str">
        <f>IF(CX119=1,KP$8&amp;IF(SUM(CY119:$EQ119)=0,"",", "),"")</f>
        <v/>
      </c>
      <c r="KQ119" t="str">
        <f>IF(CY119=1,KQ$8&amp;IF(SUM(CZ119:$EQ119)=0,"",", "),"")</f>
        <v/>
      </c>
      <c r="KR119" t="str">
        <f>IF(CZ119=1,KR$8&amp;IF(SUM(DA119:$EQ119)=0,"",", "),"")</f>
        <v/>
      </c>
      <c r="KS119" t="str">
        <f>IF(DA119=1,KS$8&amp;IF(SUM(DB119:$EQ119)=0,"",", "),"")</f>
        <v/>
      </c>
      <c r="KT119" t="str">
        <f>IF(DB119=1,KT$8&amp;IF(SUM(DC119:$EQ119)=0,"",", "),"")</f>
        <v/>
      </c>
      <c r="KU119" t="str">
        <f>IF(DC119=1,KU$8&amp;IF(SUM(DD119:$EQ119)=0,"",", "),"")</f>
        <v/>
      </c>
      <c r="KV119" t="str">
        <f>IF(DD119=1,KV$8&amp;IF(SUM(DE119:$EQ119)=0,"",", "),"")</f>
        <v/>
      </c>
      <c r="KW119" t="str">
        <f>IF(DE119=1,KW$8&amp;IF(SUM(DF119:$EQ119)=0,"",", "),"")</f>
        <v/>
      </c>
      <c r="KX119" t="str">
        <f>IF(DF119=1,KX$8&amp;IF(SUM(DG119:$EQ119)=0,"",", "),"")</f>
        <v/>
      </c>
      <c r="KY119" t="str">
        <f>IF(DG119=1,KY$8&amp;IF(SUM(DH119:$EQ119)=0,"",", "),"")</f>
        <v/>
      </c>
      <c r="KZ119" t="str">
        <f>IF(DH119=1,KZ$8&amp;IF(SUM(DI119:$EQ119)=0,"",", "),"")</f>
        <v/>
      </c>
      <c r="LA119" t="str">
        <f>IF(DI119=1,LA$8&amp;IF(SUM(DJ119:$EQ119)=0,"",", "),"")</f>
        <v/>
      </c>
      <c r="LB119" t="str">
        <f>IF(DJ119=1,LB$8&amp;IF(SUM(DK119:$EQ119)=0,"",", "),"")</f>
        <v/>
      </c>
      <c r="LC119" t="str">
        <f>IF(DK119=1,LC$8&amp;IF(SUM(DL119:$EQ119)=0,"",", "),"")</f>
        <v/>
      </c>
      <c r="LD119" t="str">
        <f>IF(DL119=1,LD$8&amp;IF(SUM(DM119:$EQ119)=0,"",", "),"")</f>
        <v/>
      </c>
      <c r="LE119" t="str">
        <f>IF(DM119=1,LE$8&amp;IF(SUM(DN119:$EQ119)=0,"",", "),"")</f>
        <v/>
      </c>
      <c r="LF119" t="str">
        <f>IF(DN119=1,LF$8&amp;IF(SUM(DO119:$EQ119)=0,"",", "),"")</f>
        <v/>
      </c>
      <c r="LG119" t="str">
        <f>IF(DO119=1,LG$8&amp;IF(SUM(DP119:$EQ119)=0,"",", "),"")</f>
        <v/>
      </c>
      <c r="LH119" t="str">
        <f>IF(DP119=1,LH$8&amp;IF(SUM(DQ119:$EQ119)=0,"",", "),"")</f>
        <v/>
      </c>
      <c r="LI119" t="str">
        <f>IF(DQ119=1,LI$8&amp;IF(SUM(DR119:$EQ119)=0,"",", "),"")</f>
        <v/>
      </c>
      <c r="LJ119" t="str">
        <f>IF(DR119=1,LJ$8&amp;IF(SUM(DS119:$EQ119)=0,"",", "),"")</f>
        <v/>
      </c>
      <c r="LK119" t="str">
        <f>IF(DS119=1,LK$8&amp;IF(SUM(DT119:$EQ119)=0,"",", "),"")</f>
        <v/>
      </c>
      <c r="LL119" t="str">
        <f>IF(DT119=1,LL$8&amp;IF(SUM(DU119:$EQ119)=0,"",", "),"")</f>
        <v/>
      </c>
      <c r="LM119" t="str">
        <f>IF(DU119=1,LM$8&amp;IF(SUM(DV119:$EQ119)=0,"",", "),"")</f>
        <v/>
      </c>
      <c r="LN119" t="str">
        <f>IF(DV119=1,LN$8&amp;IF(SUM(DW119:$EQ119)=0,"",", "),"")</f>
        <v/>
      </c>
      <c r="LO119" t="str">
        <f>IF(DW119=1,LO$8&amp;IF(SUM(DX119:$EQ119)=0,"",", "),"")</f>
        <v/>
      </c>
      <c r="LP119" t="str">
        <f>IF(DX119=1,LP$8&amp;IF(SUM(DY119:$EQ119)=0,"",", "),"")</f>
        <v/>
      </c>
      <c r="LQ119" t="str">
        <f>IF(DY119=1,LQ$8&amp;IF(SUM(DZ119:$EQ119)=0,"",", "),"")</f>
        <v/>
      </c>
      <c r="LR119" t="str">
        <f>IF(DZ119=1,LR$8&amp;IF(SUM(EA119:$EQ119)=0,"",", "),"")</f>
        <v/>
      </c>
      <c r="LS119" t="str">
        <f>IF(EA119=1,LS$8&amp;IF(SUM(EB119:$EQ119)=0,"",", "),"")</f>
        <v/>
      </c>
      <c r="LT119" t="str">
        <f>IF(EB119=1,LT$8&amp;IF(SUM(EC119:$EQ119)=0,"",", "),"")</f>
        <v/>
      </c>
      <c r="LU119" t="str">
        <f>IF(EC119=1,LU$8&amp;IF(SUM(ED119:$EQ119)=0,"",", "),"")</f>
        <v/>
      </c>
      <c r="LV119" t="str">
        <f>IF(ED119=1,LV$8&amp;IF(SUM(EE119:$EQ119)=0,"",", "),"")</f>
        <v/>
      </c>
      <c r="LW119" t="str">
        <f>IF(EE119=1,LW$8&amp;IF(SUM(EF119:$EQ119)=0,"",", "),"")</f>
        <v/>
      </c>
      <c r="LX119" t="str">
        <f>IF(EF119=1,LX$8&amp;IF(SUM(EG119:$EQ119)=0,"",", "),"")</f>
        <v/>
      </c>
      <c r="LY119" t="str">
        <f>IF(EG119=1,LY$8&amp;IF(SUM(EH119:$EQ119)=0,"",", "),"")</f>
        <v/>
      </c>
      <c r="LZ119" t="str">
        <f>IF(EH119=1,LZ$8&amp;IF(SUM(EI119:$EQ119)=0,"",", "),"")</f>
        <v/>
      </c>
      <c r="MA119" t="str">
        <f>IF(EI119=1,MA$8&amp;IF(SUM(EJ119:$EQ119)=0,"",", "),"")</f>
        <v/>
      </c>
      <c r="MB119" t="str">
        <f>IF(EJ119=1,MB$8&amp;IF(SUM(EK119:$EQ119)=0,"",", "),"")</f>
        <v/>
      </c>
      <c r="MC119" t="str">
        <f>IF(EK119=1,MC$8&amp;IF(SUM(EL119:$EQ119)=0,"",", "),"")</f>
        <v/>
      </c>
      <c r="MD119" t="str">
        <f>IF(EL119=1,MD$8&amp;IF(SUM(EM119:$EQ119)=0,"",", "),"")</f>
        <v/>
      </c>
      <c r="ME119" t="str">
        <f>IF(EM119=1,ME$8&amp;IF(SUM(EN119:$EQ119)=0,"",", "),"")</f>
        <v/>
      </c>
      <c r="MF119" t="str">
        <f>IF(EN119=1,MF$8&amp;IF(SUM(EO119:$EQ119)=0,"",", "),"")</f>
        <v/>
      </c>
      <c r="MG119" t="str">
        <f>IF(EO119=1,MG$8&amp;IF(SUM(EP119:$EQ119)=0,"",", "),"")</f>
        <v/>
      </c>
      <c r="MH119" t="str">
        <f>IF(EP119=1,MH$8&amp;IF(SUM(EQ119:$EQ119)=0,"",", "),"")</f>
        <v/>
      </c>
      <c r="MI119" t="str">
        <f t="shared" si="140"/>
        <v/>
      </c>
      <c r="MJ119" t="str">
        <f>IF(ER119=1,MJ$8&amp;IF(SUM(ES119:$GO119)=0,"",", "),"")</f>
        <v/>
      </c>
      <c r="MK119" t="str">
        <f>IF(ES119=1,MK$8&amp;IF(SUM(ET119:$GO119)=0,"",", "),"")</f>
        <v/>
      </c>
      <c r="ML119" t="str">
        <f>IF(ET119=1,ML$8&amp;IF(SUM(EU119:$GO119)=0,"",", "),"")</f>
        <v/>
      </c>
      <c r="MM119" t="str">
        <f>IF(EU119=1,MM$8&amp;IF(SUM(EV119:$GO119)=0,"",", "),"")</f>
        <v/>
      </c>
      <c r="MN119" t="str">
        <f>IF(EV119=1,MN$8&amp;IF(SUM(EW119:$GO119)=0,"",", "),"")</f>
        <v/>
      </c>
      <c r="MO119" t="str">
        <f>IF(EW119=1,MO$8&amp;IF(SUM(EX119:$GO119)=0,"",", "),"")</f>
        <v/>
      </c>
      <c r="MP119" t="str">
        <f>IF(EX119=1,MP$8&amp;IF(SUM(EY119:$GO119)=0,"",", "),"")</f>
        <v/>
      </c>
      <c r="MQ119" t="str">
        <f>IF(EY119=1,MQ$8&amp;IF(SUM(EZ119:$GO119)=0,"",", "),"")</f>
        <v/>
      </c>
      <c r="MR119" t="str">
        <f>IF(EZ119=1,MR$8&amp;IF(SUM(FA119:$GO119)=0,"",", "),"")</f>
        <v/>
      </c>
      <c r="MS119" t="str">
        <f>IF(FA119=1,MS$8&amp;IF(SUM(FB119:$GO119)=0,"",", "),"")</f>
        <v/>
      </c>
      <c r="MT119" t="str">
        <f>IF(FB119=1,MT$8&amp;IF(SUM(FC119:$GO119)=0,"",", "),"")</f>
        <v/>
      </c>
      <c r="MU119" t="str">
        <f>IF(FC119=1,MU$8&amp;IF(SUM(FD119:$GO119)=0,"",", "),"")</f>
        <v/>
      </c>
      <c r="MV119" t="str">
        <f>IF(FD119=1,MV$8&amp;IF(SUM(FE119:$GO119)=0,"",", "),"")</f>
        <v/>
      </c>
      <c r="MW119" t="str">
        <f>IF(FE119=1,MW$8&amp;IF(SUM(FF119:$GO119)=0,"",", "),"")</f>
        <v/>
      </c>
      <c r="MX119" t="str">
        <f>IF(FF119=1,MX$8&amp;IF(SUM(FG119:$GO119)=0,"",", "),"")</f>
        <v/>
      </c>
      <c r="MY119" t="str">
        <f>IF(FG119=1,MY$8&amp;IF(SUM(FH119:$GO119)=0,"",", "),"")</f>
        <v/>
      </c>
      <c r="MZ119" t="str">
        <f>IF(FH119=1,MZ$8&amp;IF(SUM(FI119:$GO119)=0,"",", "),"")</f>
        <v/>
      </c>
      <c r="NA119" t="str">
        <f>IF(FI119=1,NA$8&amp;IF(SUM(FJ119:$GO119)=0,"",", "),"")</f>
        <v/>
      </c>
      <c r="NB119" t="str">
        <f>IF(FJ119=1,NB$8&amp;IF(SUM(FK119:$GO119)=0,"",", "),"")</f>
        <v/>
      </c>
      <c r="NC119" t="str">
        <f>IF(FK119=1,NC$8&amp;IF(SUM(FL119:$GO119)=0,"",", "),"")</f>
        <v/>
      </c>
      <c r="ND119" t="str">
        <f>IF(FL119=1,ND$8&amp;IF(SUM(FM119:$GO119)=0,"",", "),"")</f>
        <v/>
      </c>
      <c r="NE119" t="str">
        <f>IF(FM119=1,NE$8&amp;IF(SUM(FN119:$GO119)=0,"",", "),"")</f>
        <v/>
      </c>
      <c r="NF119" t="str">
        <f>IF(FN119=1,NF$8&amp;IF(SUM(FO119:$GO119)=0,"",", "),"")</f>
        <v/>
      </c>
      <c r="NG119" t="str">
        <f>IF(FO119=1,NG$8&amp;IF(SUM(FP119:$GO119)=0,"",", "),"")</f>
        <v/>
      </c>
      <c r="NH119" t="str">
        <f>IF(FP119=1,NH$8&amp;IF(SUM(FQ119:$GO119)=0,"",", "),"")</f>
        <v/>
      </c>
      <c r="NI119" t="str">
        <f>IF(FQ119=1,NI$8&amp;IF(SUM(FR119:$GO119)=0,"",", "),"")</f>
        <v/>
      </c>
      <c r="NJ119" t="str">
        <f>IF(FR119=1,NJ$8&amp;IF(SUM(FS119:$GO119)=0,"",", "),"")</f>
        <v/>
      </c>
      <c r="NK119" t="str">
        <f>IF(FS119=1,NK$8&amp;IF(SUM(FT119:$GO119)=0,"",", "),"")</f>
        <v/>
      </c>
      <c r="NL119" t="str">
        <f>IF(FT119=1,NL$8&amp;IF(SUM(FU119:$GO119)=0,"",", "),"")</f>
        <v/>
      </c>
      <c r="NM119" t="str">
        <f>IF(FU119=1,NM$8&amp;IF(SUM(FV119:$GO119)=0,"",", "),"")</f>
        <v/>
      </c>
      <c r="NN119" t="str">
        <f>IF(FV119=1,NN$8&amp;IF(SUM(FW119:$GO119)=0,"",", "),"")</f>
        <v/>
      </c>
      <c r="NO119" t="str">
        <f>IF(FW119=1,NO$8&amp;IF(SUM(FX119:$GO119)=0,"",", "),"")</f>
        <v/>
      </c>
      <c r="NP119" t="str">
        <f>IF(FX119=1,NP$8&amp;IF(SUM(FY119:$GO119)=0,"",", "),"")</f>
        <v/>
      </c>
      <c r="NQ119" t="str">
        <f>IF(FY119=1,NQ$8&amp;IF(SUM(FZ119:$GO119)=0,"",", "),"")</f>
        <v/>
      </c>
      <c r="NR119" t="str">
        <f>IF(FZ119=1,NR$8&amp;IF(SUM(GA119:$GO119)=0,"",", "),"")</f>
        <v/>
      </c>
      <c r="NS119" t="str">
        <f>IF(GA119=1,NS$8&amp;IF(SUM(GB119:$GO119)=0,"",", "),"")</f>
        <v/>
      </c>
      <c r="NT119" t="str">
        <f>IF(GB119=1,NT$8&amp;IF(SUM(GC119:$GO119)=0,"",", "),"")</f>
        <v/>
      </c>
      <c r="NU119" t="str">
        <f>IF(GC119=1,NU$8&amp;IF(SUM(GD119:$GO119)=0,"",", "),"")</f>
        <v/>
      </c>
      <c r="NV119" t="str">
        <f>IF(GD119=1,NV$8&amp;IF(SUM(GE119:$GO119)=0,"",", "),"")</f>
        <v/>
      </c>
      <c r="NW119" t="str">
        <f>IF(GE119=1,NW$8&amp;IF(SUM(GF119:$GO119)=0,"",", "),"")</f>
        <v/>
      </c>
      <c r="NX119" t="str">
        <f>IF(GF119=1,NX$8&amp;IF(SUM(GG119:$GO119)=0,"",", "),"")</f>
        <v/>
      </c>
      <c r="NY119" t="str">
        <f>IF(GG119=1,NY$8&amp;IF(SUM(GH119:$GO119)=0,"",", "),"")</f>
        <v/>
      </c>
      <c r="NZ119" t="str">
        <f>IF(GH119=1,NZ$8&amp;IF(SUM(GI119:$GO119)=0,"",", "),"")</f>
        <v/>
      </c>
      <c r="OA119" t="str">
        <f>IF(GI119=1,OA$8&amp;IF(SUM(GJ119:$GO119)=0,"",", "),"")</f>
        <v/>
      </c>
      <c r="OB119" t="str">
        <f>IF(GJ119=1,OB$8&amp;IF(SUM(GK119:$GO119)=0,"",", "),"")</f>
        <v/>
      </c>
      <c r="OC119" t="str">
        <f>IF(GK119=1,OC$8&amp;IF(SUM(GL119:$GO119)=0,"",", "),"")</f>
        <v/>
      </c>
      <c r="OD119" t="str">
        <f>IF(GL119=1,OD$8&amp;IF(SUM(GM119:$GO119)=0,"",", "),"")</f>
        <v/>
      </c>
      <c r="OE119" t="str">
        <f>IF(GM119=1,OE$8&amp;IF(SUM(GN119:$GO119)=0,"",", "),"")</f>
        <v/>
      </c>
      <c r="OF119" t="str">
        <f>IF(GN119=1,OF$8&amp;IF(SUM(GO119:$GO119)=0,"",", "),"")</f>
        <v/>
      </c>
      <c r="OG119" t="str">
        <f t="shared" si="141"/>
        <v/>
      </c>
      <c r="OH119" t="str">
        <f>IF(GP119=1,OH$8&amp;IF(SUM(GQ119:$IM119)=0,"",", "),"")</f>
        <v/>
      </c>
      <c r="OI119" t="str">
        <f>IF(GQ119=1,OI$8&amp;IF(SUM(GR119:$IM119)=0,"",", "),"")</f>
        <v/>
      </c>
      <c r="OJ119" t="str">
        <f>IF(GR119=1,OJ$8&amp;IF(SUM(GS119:$IM119)=0,"",", "),"")</f>
        <v/>
      </c>
      <c r="OK119" t="str">
        <f>IF(GS119=1,OK$8&amp;IF(SUM(GT119:$IM119)=0,"",", "),"")</f>
        <v/>
      </c>
      <c r="OL119" t="str">
        <f>IF(GT119=1,OL$8&amp;IF(SUM(GU119:$IM119)=0,"",", "),"")</f>
        <v/>
      </c>
      <c r="OM119" t="str">
        <f>IF(GU119=1,OM$8&amp;IF(SUM(GV119:$IM119)=0,"",", "),"")</f>
        <v/>
      </c>
      <c r="ON119" t="str">
        <f>IF(GV119=1,ON$8&amp;IF(SUM(GW119:$IM119)=0,"",", "),"")</f>
        <v/>
      </c>
      <c r="OO119" t="str">
        <f>IF(GW119=1,OO$8&amp;IF(SUM(GX119:$IM119)=0,"",", "),"")</f>
        <v/>
      </c>
      <c r="OP119" t="str">
        <f>IF(GX119=1,OP$8&amp;IF(SUM(GY119:$IM119)=0,"",", "),"")</f>
        <v/>
      </c>
      <c r="OQ119" t="str">
        <f>IF(GY119=1,OQ$8&amp;IF(SUM(GZ119:$IM119)=0,"",", "),"")</f>
        <v/>
      </c>
      <c r="OR119" t="str">
        <f>IF(GZ119=1,OR$8&amp;IF(SUM(HA119:$IM119)=0,"",", "),"")</f>
        <v/>
      </c>
      <c r="OS119" t="str">
        <f>IF(HA119=1,OS$8&amp;IF(SUM(HB119:$IM119)=0,"",", "),"")</f>
        <v/>
      </c>
      <c r="OT119" t="str">
        <f>IF(HB119=1,OT$8&amp;IF(SUM(HC119:$IM119)=0,"",", "),"")</f>
        <v/>
      </c>
      <c r="OU119" t="str">
        <f>IF(HC119=1,OU$8&amp;IF(SUM(HD119:$IM119)=0,"",", "),"")</f>
        <v/>
      </c>
      <c r="OV119" t="str">
        <f>IF(HD119=1,OV$8&amp;IF(SUM(HE119:$IM119)=0,"",", "),"")</f>
        <v/>
      </c>
      <c r="OW119" t="str">
        <f>IF(HE119=1,OW$8&amp;IF(SUM(HF119:$IM119)=0,"",", "),"")</f>
        <v/>
      </c>
      <c r="OX119" t="str">
        <f>IF(HF119=1,OX$8&amp;IF(SUM(HG119:$IM119)=0,"",", "),"")</f>
        <v/>
      </c>
      <c r="OY119" t="str">
        <f>IF(HG119=1,OY$8&amp;IF(SUM(HH119:$IM119)=0,"",", "),"")</f>
        <v/>
      </c>
      <c r="OZ119" t="str">
        <f>IF(HH119=1,OZ$8&amp;IF(SUM(HI119:$IM119)=0,"",", "),"")</f>
        <v/>
      </c>
      <c r="PA119" t="str">
        <f>IF(HI119=1,PA$8&amp;IF(SUM(HJ119:$IM119)=0,"",", "),"")</f>
        <v/>
      </c>
      <c r="PB119" t="str">
        <f>IF(HJ119=1,PB$8&amp;IF(SUM(HK119:$IM119)=0,"",", "),"")</f>
        <v/>
      </c>
      <c r="PC119" t="str">
        <f>IF(HK119=1,PC$8&amp;IF(SUM(HL119:$IM119)=0,"",", "),"")</f>
        <v/>
      </c>
      <c r="PD119" t="str">
        <f>IF(HL119=1,PD$8&amp;IF(SUM(HM119:$IM119)=0,"",", "),"")</f>
        <v/>
      </c>
      <c r="PE119" t="str">
        <f>IF(HM119=1,PE$8&amp;IF(SUM(HN119:$IM119)=0,"",", "),"")</f>
        <v/>
      </c>
      <c r="PF119" t="str">
        <f>IF(HN119=1,PF$8&amp;IF(SUM(HO119:$IM119)=0,"",", "),"")</f>
        <v/>
      </c>
      <c r="PG119" t="str">
        <f>IF(HO119=1,PG$8&amp;IF(SUM(HP119:$IM119)=0,"",", "),"")</f>
        <v/>
      </c>
      <c r="PH119" t="str">
        <f>IF(HP119=1,PH$8&amp;IF(SUM(HQ119:$IM119)=0,"",", "),"")</f>
        <v/>
      </c>
      <c r="PI119" t="str">
        <f>IF(HQ119=1,PI$8&amp;IF(SUM(HR119:$IM119)=0,"",", "),"")</f>
        <v/>
      </c>
      <c r="PJ119" t="str">
        <f>IF(HR119=1,PJ$8&amp;IF(SUM(HS119:$IM119)=0,"",", "),"")</f>
        <v/>
      </c>
      <c r="PK119" t="str">
        <f>IF(HS119=1,PK$8&amp;IF(SUM(HT119:$IM119)=0,"",", "),"")</f>
        <v/>
      </c>
      <c r="PL119" t="str">
        <f>IF(HT119=1,PL$8&amp;IF(SUM(HU119:$IM119)=0,"",", "),"")</f>
        <v/>
      </c>
      <c r="PM119" t="str">
        <f>IF(HU119=1,PM$8&amp;IF(SUM(HV119:$IM119)=0,"",", "),"")</f>
        <v/>
      </c>
      <c r="PN119" t="str">
        <f>IF(HV119=1,PN$8&amp;IF(SUM(HW119:$IM119)=0,"",", "),"")</f>
        <v/>
      </c>
      <c r="PO119" t="str">
        <f>IF(HW119=1,PO$8&amp;IF(SUM(HX119:$IM119)=0,"",", "),"")</f>
        <v/>
      </c>
      <c r="PP119" t="str">
        <f>IF(HX119=1,PP$8&amp;IF(SUM(HY119:$IM119)=0,"",", "),"")</f>
        <v/>
      </c>
      <c r="PQ119" t="str">
        <f>IF(HY119=1,PQ$8&amp;IF(SUM(HZ119:$IM119)=0,"",", "),"")</f>
        <v/>
      </c>
      <c r="PR119" t="str">
        <f>IF(HZ119=1,PR$8&amp;IF(SUM(IA119:$IM119)=0,"",", "),"")</f>
        <v/>
      </c>
      <c r="PS119" t="str">
        <f>IF(IA119=1,PS$8&amp;IF(SUM(IB119:$IM119)=0,"",", "),"")</f>
        <v/>
      </c>
      <c r="PT119" t="str">
        <f>IF(IB119=1,PT$8&amp;IF(SUM(IC119:$IM119)=0,"",", "),"")</f>
        <v/>
      </c>
      <c r="PU119" t="str">
        <f>IF(IC119=1,PU$8&amp;IF(SUM(ID119:$IM119)=0,"",", "),"")</f>
        <v/>
      </c>
      <c r="PV119" t="str">
        <f>IF(ID119=1,PV$8&amp;IF(SUM(IE119:$IM119)=0,"",", "),"")</f>
        <v/>
      </c>
      <c r="PW119" t="str">
        <f>IF(IE119=1,PW$8&amp;IF(SUM(IF119:$IM119)=0,"",", "),"")</f>
        <v/>
      </c>
      <c r="PX119" t="str">
        <f>IF(IF119=1,PX$8&amp;IF(SUM(IG119:$IM119)=0,"",", "),"")</f>
        <v/>
      </c>
      <c r="PY119" t="str">
        <f>IF(IG119=1,PY$8&amp;IF(SUM(IH119:$IM119)=0,"",", "),"")</f>
        <v/>
      </c>
      <c r="PZ119" t="str">
        <f>IF(IH119=1,PZ$8&amp;IF(SUM(II119:$IM119)=0,"",", "),"")</f>
        <v/>
      </c>
      <c r="QA119" t="str">
        <f>IF(II119=1,QA$8&amp;IF(SUM(IJ119:$IM119)=0,"",", "),"")</f>
        <v/>
      </c>
      <c r="QB119" t="str">
        <f>IF(IJ119=1,QB$8&amp;IF(SUM(IK119:$IM119)=0,"",", "),"")</f>
        <v/>
      </c>
      <c r="QC119" t="str">
        <f>IF(IK119=1,QC$8&amp;IF(SUM(IL119:$IM119)=0,"",", "),"")</f>
        <v/>
      </c>
      <c r="QD119" t="str">
        <f>IF(IL119=1,QD$8&amp;IF(SUM(IM119:$IM119)=0,"",", "),"")</f>
        <v/>
      </c>
      <c r="QE119" t="str">
        <f t="shared" si="142"/>
        <v/>
      </c>
      <c r="QF119" t="str">
        <f>IF(IN119=1,QF$8&amp;IF(SUM(IO119:$KK119)=0,"",", "),"")</f>
        <v/>
      </c>
      <c r="QG119" t="str">
        <f>IF(IO119=1,QG$8&amp;IF(SUM(IP119:$KK119)=0,"",", "),"")</f>
        <v/>
      </c>
      <c r="QH119" t="str">
        <f>IF(IP119=1,QH$8&amp;IF(SUM(IQ119:$KK119)=0,"",", "),"")</f>
        <v/>
      </c>
      <c r="QI119" t="str">
        <f>IF(IQ119=1,QI$8&amp;IF(SUM(IR119:$KK119)=0,"",", "),"")</f>
        <v/>
      </c>
      <c r="QJ119" t="str">
        <f>IF(IR119=1,QJ$8&amp;IF(SUM(IS119:$KK119)=0,"",", "),"")</f>
        <v/>
      </c>
      <c r="QK119" t="str">
        <f>IF(IS119=1,QK$8&amp;IF(SUM(IT119:$KK119)=0,"",", "),"")</f>
        <v/>
      </c>
      <c r="QL119" t="str">
        <f>IF(IT119=1,QL$8&amp;IF(SUM(IU119:$KK119)=0,"",", "),"")</f>
        <v/>
      </c>
      <c r="QM119" t="str">
        <f>IF(IU119=1,QM$8&amp;IF(SUM(IV119:$KK119)=0,"",", "),"")</f>
        <v/>
      </c>
      <c r="QN119" t="str">
        <f>IF(IV119=1,QN$8&amp;IF(SUM(IW119:$KK119)=0,"",", "),"")</f>
        <v/>
      </c>
      <c r="QO119" t="str">
        <f>IF(IW119=1,QO$8&amp;IF(SUM(IX119:$KK119)=0,"",", "),"")</f>
        <v/>
      </c>
      <c r="QP119" t="str">
        <f>IF(IX119=1,QP$8&amp;IF(SUM(IY119:$KK119)=0,"",", "),"")</f>
        <v/>
      </c>
      <c r="QQ119" t="str">
        <f>IF(IY119=1,QQ$8&amp;IF(SUM(IZ119:$KK119)=0,"",", "),"")</f>
        <v/>
      </c>
      <c r="QR119" t="str">
        <f>IF(IZ119=1,QR$8&amp;IF(SUM(JA119:$KK119)=0,"",", "),"")</f>
        <v/>
      </c>
      <c r="QS119" t="str">
        <f>IF(JA119=1,QS$8&amp;IF(SUM(JB119:$KK119)=0,"",", "),"")</f>
        <v/>
      </c>
      <c r="QT119" t="str">
        <f>IF(JB119=1,QT$8&amp;IF(SUM(JC119:$KK119)=0,"",", "),"")</f>
        <v/>
      </c>
      <c r="QU119" t="str">
        <f>IF(JC119=1,QU$8&amp;IF(SUM(JD119:$KK119)=0,"",", "),"")</f>
        <v/>
      </c>
      <c r="QV119" t="str">
        <f>IF(JD119=1,QV$8&amp;IF(SUM(JE119:$KK119)=0,"",", "),"")</f>
        <v/>
      </c>
      <c r="QW119" t="str">
        <f>IF(JE119=1,QW$8&amp;IF(SUM(JF119:$KK119)=0,"",", "),"")</f>
        <v/>
      </c>
      <c r="QX119" t="str">
        <f>IF(JF119=1,QX$8&amp;IF(SUM(JG119:$KK119)=0,"",", "),"")</f>
        <v/>
      </c>
      <c r="QY119" t="str">
        <f>IF(JG119=1,QY$8&amp;IF(SUM(JH119:$KK119)=0,"",", "),"")</f>
        <v/>
      </c>
      <c r="QZ119" t="str">
        <f>IF(JH119=1,QZ$8&amp;IF(SUM(JI119:$KK119)=0,"",", "),"")</f>
        <v/>
      </c>
      <c r="RA119" t="str">
        <f>IF(JI119=1,RA$8&amp;IF(SUM(JJ119:$KK119)=0,"",", "),"")</f>
        <v/>
      </c>
      <c r="RB119" t="str">
        <f>IF(JJ119=1,RB$8&amp;IF(SUM(JK119:$KK119)=0,"",", "),"")</f>
        <v/>
      </c>
      <c r="RC119" t="str">
        <f>IF(JK119=1,RC$8&amp;IF(SUM(JL119:$KK119)=0,"",", "),"")</f>
        <v/>
      </c>
      <c r="RD119" t="str">
        <f>IF(JL119=1,RD$8&amp;IF(SUM(JM119:$KK119)=0,"",", "),"")</f>
        <v/>
      </c>
      <c r="RE119" t="str">
        <f>IF(JM119=1,RE$8&amp;IF(SUM(JN119:$KK119)=0,"",", "),"")</f>
        <v/>
      </c>
      <c r="RF119" t="str">
        <f>IF(JN119=1,RF$8&amp;IF(SUM(JO119:$KK119)=0,"",", "),"")</f>
        <v/>
      </c>
      <c r="RG119" t="str">
        <f>IF(JO119=1,RG$8&amp;IF(SUM(JP119:$KK119)=0,"",", "),"")</f>
        <v/>
      </c>
      <c r="RH119" t="str">
        <f>IF(JP119=1,RH$8&amp;IF(SUM(JQ119:$KK119)=0,"",", "),"")</f>
        <v/>
      </c>
      <c r="RI119" t="str">
        <f>IF(JQ119=1,RI$8&amp;IF(SUM(JR119:$KK119)=0,"",", "),"")</f>
        <v/>
      </c>
      <c r="RJ119" t="str">
        <f>IF(JR119=1,RJ$8&amp;IF(SUM(JS119:$KK119)=0,"",", "),"")</f>
        <v/>
      </c>
      <c r="RK119" t="str">
        <f>IF(JS119=1,RK$8&amp;IF(SUM(JT119:$KK119)=0,"",", "),"")</f>
        <v/>
      </c>
      <c r="RL119" t="str">
        <f>IF(JT119=1,RL$8&amp;IF(SUM(JU119:$KK119)=0,"",", "),"")</f>
        <v/>
      </c>
      <c r="RM119" t="str">
        <f>IF(JU119=1,RM$8&amp;IF(SUM(JV119:$KK119)=0,"",", "),"")</f>
        <v/>
      </c>
      <c r="RN119" t="str">
        <f>IF(JV119=1,RN$8&amp;IF(SUM(JW119:$KK119)=0,"",", "),"")</f>
        <v/>
      </c>
      <c r="RO119" t="str">
        <f>IF(JW119=1,RO$8&amp;IF(SUM(JX119:$KK119)=0,"",", "),"")</f>
        <v/>
      </c>
      <c r="RP119" t="str">
        <f>IF(JX119=1,RP$8&amp;IF(SUM(JY119:$KK119)=0,"",", "),"")</f>
        <v/>
      </c>
      <c r="RQ119" t="str">
        <f>IF(JY119=1,RQ$8&amp;IF(SUM(JZ119:$KK119)=0,"",", "),"")</f>
        <v/>
      </c>
      <c r="RR119" t="str">
        <f>IF(JZ119=1,RR$8&amp;IF(SUM(KA119:$KK119)=0,"",", "),"")</f>
        <v/>
      </c>
      <c r="RS119" t="str">
        <f>IF(KA119=1,RS$8&amp;IF(SUM(KB119:$KK119)=0,"",", "),"")</f>
        <v/>
      </c>
      <c r="RT119" t="str">
        <f>IF(KB119=1,RT$8&amp;IF(SUM(KC119:$KK119)=0,"",", "),"")</f>
        <v/>
      </c>
      <c r="RU119" t="str">
        <f>IF(KC119=1,RU$8&amp;IF(SUM(KD119:$KK119)=0,"",", "),"")</f>
        <v/>
      </c>
      <c r="RV119" t="str">
        <f>IF(KD119=1,RV$8&amp;IF(SUM(KE119:$KK119)=0,"",", "),"")</f>
        <v/>
      </c>
      <c r="RW119" t="str">
        <f>IF(KE119=1,RW$8&amp;IF(SUM(KF119:$KK119)=0,"",", "),"")</f>
        <v/>
      </c>
      <c r="RX119" t="str">
        <f>IF(KF119=1,RX$8&amp;IF(SUM(KG119:$KK119)=0,"",", "),"")</f>
        <v/>
      </c>
      <c r="RY119" t="str">
        <f>IF(KG119=1,RY$8&amp;IF(SUM(KH119:$KK119)=0,"",", "),"")</f>
        <v/>
      </c>
      <c r="RZ119" t="str">
        <f>IF(KH119=1,RZ$8&amp;IF(SUM(KI119:$KK119)=0,"",", "),"")</f>
        <v/>
      </c>
      <c r="SA119" t="str">
        <f>IF(KI119=1,SA$8&amp;IF(SUM(KJ119:$KK119)=0,"",", "),"")</f>
        <v/>
      </c>
      <c r="SB119" t="str">
        <f>IF(KJ119=1,SB$8&amp;IF(SUM(KK119:$KK119)=0,"",", "),"")</f>
        <v/>
      </c>
      <c r="SC119" t="str">
        <f t="shared" si="143"/>
        <v/>
      </c>
    </row>
    <row r="120" spans="1:497" ht="60" customHeight="1" x14ac:dyDescent="0.45">
      <c r="A120" s="62"/>
      <c r="B120" s="212" t="str">
        <f t="shared" si="72"/>
        <v/>
      </c>
      <c r="C120" s="212" t="str">
        <f t="shared" si="131"/>
        <v/>
      </c>
      <c r="D120" s="212" t="str">
        <f t="shared" si="132"/>
        <v/>
      </c>
      <c r="E120" s="212" t="str">
        <f t="shared" si="133"/>
        <v/>
      </c>
      <c r="F120" s="212" t="str">
        <f t="shared" si="134"/>
        <v/>
      </c>
      <c r="G120" s="237" t="str">
        <f>IF('EDCI Data'!B120="","",'EDCI Data'!B120)</f>
        <v/>
      </c>
      <c r="H120" s="238" t="str">
        <f>IF('EDCI Data'!C120="","",'EDCI Data'!C120)</f>
        <v/>
      </c>
      <c r="I120" s="239" t="str">
        <f>IF('EDCI Data'!D120="","",'EDCI Data'!D120)</f>
        <v/>
      </c>
      <c r="J120" s="240" t="str">
        <f>IF('EDCI Data'!E120="","",'EDCI Data'!E120)</f>
        <v/>
      </c>
      <c r="K120" s="237" t="str">
        <f>IF('EDCI Data'!F120="","",'EDCI Data'!F120)</f>
        <v/>
      </c>
      <c r="L120" s="237" t="str">
        <f>IF('EDCI Data'!G120="","",'EDCI Data'!G120)</f>
        <v/>
      </c>
      <c r="M120" s="237" t="str">
        <f>IF('EDCI Data'!H120="","",'EDCI Data'!H120)</f>
        <v/>
      </c>
      <c r="N120" s="237" t="str">
        <f>IF('EDCI Data'!I120="","",'EDCI Data'!I120)</f>
        <v/>
      </c>
      <c r="O120" s="237" t="str">
        <f>IF('EDCI Data'!J120="","",'EDCI Data'!J120)</f>
        <v/>
      </c>
      <c r="P120" s="237" t="str">
        <f>IF('EDCI Data'!K120="","",'EDCI Data'!K120)</f>
        <v/>
      </c>
      <c r="Q120" s="241" t="str">
        <f>IF('EDCI Data'!L120="","",'EDCI Data'!L120)</f>
        <v/>
      </c>
      <c r="R120" s="241" t="str">
        <f>IF('EDCI Data'!M120="","",'EDCI Data'!M120)</f>
        <v/>
      </c>
      <c r="S120" s="237" t="str">
        <f>IF('EDCI Data'!N120="","",'EDCI Data'!N120)</f>
        <v/>
      </c>
      <c r="T120" s="237" t="str">
        <f>IF('EDCI Data'!O120="","",'EDCI Data'!O120)</f>
        <v/>
      </c>
      <c r="U120" s="237" t="str">
        <f>IF('EDCI Data'!P120="","",'EDCI Data'!P120)</f>
        <v/>
      </c>
      <c r="V120" s="237" t="str">
        <f>IF('EDCI Data'!Q120="","",'EDCI Data'!Q120)</f>
        <v/>
      </c>
      <c r="W120" s="242" t="str">
        <f>IF('EDCI Data'!R120="","",'EDCI Data'!R120)</f>
        <v/>
      </c>
      <c r="X120" s="243" t="str">
        <f>IF('EDCI Data'!S120="","",'EDCI Data'!S120)</f>
        <v/>
      </c>
      <c r="Y120" s="243" t="str">
        <f>IF('EDCI Data'!T120="","",'EDCI Data'!T120)</f>
        <v/>
      </c>
      <c r="Z120" s="244" t="str">
        <f>IF('EDCI Data'!U120="","",'EDCI Data'!U120)</f>
        <v/>
      </c>
      <c r="AA120" s="237" t="str">
        <f>IF('EDCI Data'!V120="","",'EDCI Data'!V120)</f>
        <v/>
      </c>
      <c r="AB120" s="244" t="str">
        <f>IF('EDCI Data'!W120="","",'EDCI Data'!W120)</f>
        <v/>
      </c>
      <c r="AC120" s="237" t="str">
        <f>IF('EDCI Data'!X120="","",'EDCI Data'!X120)</f>
        <v/>
      </c>
      <c r="AD120" s="244" t="str">
        <f>IF('EDCI Data'!Y120="","",'EDCI Data'!Y120)</f>
        <v/>
      </c>
      <c r="AE120" s="237" t="str">
        <f>IF('EDCI Data'!Z120="","",'EDCI Data'!Z120)</f>
        <v/>
      </c>
      <c r="AF120" s="237" t="str">
        <f>IF('EDCI Data'!AA120="","",'EDCI Data'!AA120)</f>
        <v/>
      </c>
      <c r="AG120" s="237" t="str">
        <f>IF('EDCI Data'!AB120="","",'EDCI Data'!AB120)</f>
        <v/>
      </c>
      <c r="AH120" s="237" t="str">
        <f>IF('EDCI Data'!AC120="","",'EDCI Data'!AC120)</f>
        <v/>
      </c>
      <c r="AI120" s="237" t="str">
        <f>IF('EDCI Data'!AD120="","",'EDCI Data'!AD120)</f>
        <v/>
      </c>
      <c r="AJ120" s="237" t="str">
        <f>IF('EDCI Data'!AE120="","",'EDCI Data'!AE120)</f>
        <v/>
      </c>
      <c r="AK120" s="237" t="str">
        <f>IF('EDCI Data'!AF120="","",'EDCI Data'!AF120)</f>
        <v/>
      </c>
      <c r="AL120" s="237" t="str">
        <f>IF('EDCI Data'!AG120="","",'EDCI Data'!AG120)</f>
        <v/>
      </c>
      <c r="AM120" s="237" t="str">
        <f>IF('EDCI Data'!AH120="","",'EDCI Data'!AH120)</f>
        <v/>
      </c>
      <c r="AN120" s="237" t="str">
        <f>IF('EDCI Data'!AI120="","",'EDCI Data'!AI120)</f>
        <v/>
      </c>
      <c r="AO120" s="237" t="str">
        <f>IF('EDCI Data'!AJ120="","",'EDCI Data'!AJ120)</f>
        <v/>
      </c>
      <c r="AP120" s="237" t="str">
        <f>IF('EDCI Data'!AK120="","",'EDCI Data'!AK120)</f>
        <v/>
      </c>
      <c r="AQ120" s="237" t="str">
        <f>IF('EDCI Data'!AL120="","",'EDCI Data'!AL120)</f>
        <v/>
      </c>
      <c r="AR120" s="237" t="str">
        <f>IF('EDCI Data'!AM120="","",'EDCI Data'!AM120)</f>
        <v/>
      </c>
      <c r="AS120" s="237" t="str">
        <f>IF('EDCI Data'!AN120="","",'EDCI Data'!AN120)</f>
        <v/>
      </c>
      <c r="AT120" s="237" t="str">
        <f>IF('EDCI Data'!AO120="","",'EDCI Data'!AO120)</f>
        <v/>
      </c>
      <c r="AU120" s="237" t="str">
        <f>IF('EDCI Data'!AP120="","",'EDCI Data'!AP120)</f>
        <v/>
      </c>
      <c r="AV120" s="237" t="str">
        <f>IF('EDCI Data'!AQ120="","",'EDCI Data'!AQ120)</f>
        <v/>
      </c>
      <c r="AW120" s="237" t="str">
        <f>IF('EDCI Data'!AR120="","",'EDCI Data'!AR120)</f>
        <v/>
      </c>
      <c r="AX120" s="237" t="str">
        <f>IF('EDCI Data'!AS120="","",'EDCI Data'!AS120)</f>
        <v/>
      </c>
      <c r="AY120" s="237" t="str">
        <f>IF('EDCI Data'!AT120="","",'EDCI Data'!AT120)</f>
        <v/>
      </c>
      <c r="AZ120" s="237" t="str">
        <f>IF('EDCI Data'!AU120="","",'EDCI Data'!AU120)</f>
        <v/>
      </c>
      <c r="BA120" s="237" t="str">
        <f>IF('EDCI Data'!AV120="","",'EDCI Data'!AV120)</f>
        <v/>
      </c>
      <c r="BB120" s="245" t="str">
        <f>IF('EDCI Data'!AW120="","",'EDCI Data'!AW120)</f>
        <v/>
      </c>
      <c r="BC120" s="245" t="str">
        <f>IF('EDCI Data'!AX120="","",'EDCI Data'!AX120)</f>
        <v/>
      </c>
      <c r="BD120" s="246" t="str">
        <f t="shared" si="135"/>
        <v/>
      </c>
      <c r="BE120" s="247" t="str">
        <f>IF('EDCI Data'!AY120="","",'EDCI Data'!AY120)</f>
        <v/>
      </c>
      <c r="BF120" s="247" t="str">
        <f>IF('EDCI Data'!AZ120="","",'EDCI Data'!AZ120)</f>
        <v/>
      </c>
      <c r="BG120" s="247" t="str">
        <f>IF('EDCI Data'!BA120="","",'EDCI Data'!BA120)</f>
        <v/>
      </c>
      <c r="BH120" s="247" t="str">
        <f>IF('EDCI Data'!BB120="","",'EDCI Data'!BB120)</f>
        <v/>
      </c>
      <c r="BI120" s="247" t="str">
        <f>IF('EDCI Data'!BC120="","",'EDCI Data'!BC120)</f>
        <v/>
      </c>
      <c r="BJ120" s="247" t="str">
        <f>IF('EDCI Data'!BD120="","",'EDCI Data'!BD120)</f>
        <v/>
      </c>
      <c r="BK120" s="247" t="str">
        <f>IF('EDCI Data'!BE120="","",'EDCI Data'!BE120)</f>
        <v/>
      </c>
      <c r="BL120" s="247" t="str">
        <f>IF('EDCI Data'!BF120="","",'EDCI Data'!BF120)</f>
        <v/>
      </c>
      <c r="BM120" s="247" t="str">
        <f>IF('EDCI Data'!BG120="","",'EDCI Data'!BG120)</f>
        <v/>
      </c>
      <c r="BN120" s="248" t="str">
        <f>IF('EDCI Data'!BH120="","",'EDCI Data'!BH120)</f>
        <v/>
      </c>
      <c r="BO120" s="248" t="str">
        <f>IF('EDCI Data'!BI120="","",'EDCI Data'!BI120)</f>
        <v/>
      </c>
      <c r="BP120" s="249" t="str">
        <f>IF('EDCI Data'!BJ120="","",'EDCI Data'!BJ120)</f>
        <v/>
      </c>
      <c r="BQ120" s="248" t="str">
        <f>IF('EDCI Data'!BK120="","",'EDCI Data'!BK120)</f>
        <v/>
      </c>
      <c r="BR120" s="248" t="str">
        <f>IF('EDCI Data'!BL120="","",'EDCI Data'!BL120)</f>
        <v/>
      </c>
      <c r="BS120" s="250" t="str">
        <f>IF('EDCI Data'!BM120="","",'EDCI Data'!BM120)</f>
        <v/>
      </c>
      <c r="BT120" s="251" t="str">
        <f>IF('EDCI Data'!BN120="","",'EDCI Data'!BN120)</f>
        <v/>
      </c>
      <c r="BU120" s="246" t="str">
        <f>IF('EDCI Data'!BO120="","",'EDCI Data'!BO120)</f>
        <v/>
      </c>
      <c r="BV120" s="252">
        <f t="shared" si="136"/>
        <v>0</v>
      </c>
      <c r="BW120" s="252">
        <f t="shared" si="137"/>
        <v>0</v>
      </c>
      <c r="BX120" s="252">
        <f t="shared" si="138"/>
        <v>0</v>
      </c>
      <c r="BY120" s="252">
        <f t="shared" si="139"/>
        <v>0</v>
      </c>
      <c r="BZ120" t="str">
        <f t="shared" si="73"/>
        <v/>
      </c>
      <c r="CA120" s="253"/>
      <c r="CB120"/>
      <c r="CC120"/>
      <c r="CD120"/>
      <c r="CE120" t="str">
        <f t="shared" si="74"/>
        <v/>
      </c>
      <c r="CF120"/>
      <c r="CG120" t="str">
        <f t="shared" si="75"/>
        <v/>
      </c>
      <c r="CH120" t="str">
        <f t="shared" si="76"/>
        <v/>
      </c>
      <c r="CI120" t="str">
        <f t="shared" si="77"/>
        <v/>
      </c>
      <c r="CJ120" t="str">
        <f t="shared" si="78"/>
        <v/>
      </c>
      <c r="CK120"/>
      <c r="CL120"/>
      <c r="CM120" t="str">
        <f t="shared" si="79"/>
        <v/>
      </c>
      <c r="CN120" t="str">
        <f t="shared" si="80"/>
        <v/>
      </c>
      <c r="CO120" t="str">
        <f t="shared" si="81"/>
        <v/>
      </c>
      <c r="CP120" t="str">
        <f t="shared" si="82"/>
        <v/>
      </c>
      <c r="CQ120"/>
      <c r="CR120" t="str" cm="1">
        <f t="array" ref="CR120">IF(COUNTIFS($BZ$10:$BZ$259,$BZ120,$I$10:$I$259,$I120+1)&gt;0,IF(X120&lt;&gt;INDEX(Y$10:Y$259,MATCH(1,INDEX(($BZ120=$BZ$10:$BZ$259)*($I$10:$I$259=$I120+1),0,1),0)),"Number of FTEs in previous year do not align with Number of FTEs in current year across years, by definition these should be equal. Please check and update if required. "&amp;CHAR(10),""),"")</f>
        <v/>
      </c>
      <c r="CS120" t="str" cm="1">
        <f t="array" ref="CS120">IF(COUNTIFS($BZ$10:$BZ$259,$BZ120,$I$10:$I$259,$I120-1)&gt;0,IF(Y120&lt;&gt;INDEX(X$10:X$259,MATCH(1,INDEX(($BZ120=$BZ$10:$BZ$259)*($I$10:$I$259=$I120-1),0,1),0)),"Number of FTEs in previous year do not align with Number of FTEs in current year across years, by definition these should be equal. Please check and update if required. "&amp;CHAR(10),""),"")</f>
        <v/>
      </c>
      <c r="CT120" t="str">
        <f t="shared" si="83"/>
        <v/>
      </c>
      <c r="CU120" t="str">
        <f t="shared" si="84"/>
        <v/>
      </c>
      <c r="CV120"/>
      <c r="CW120" t="str">
        <f t="shared" si="85"/>
        <v/>
      </c>
      <c r="CX120"/>
      <c r="CY120" t="str">
        <f t="shared" si="86"/>
        <v/>
      </c>
      <c r="CZ120"/>
      <c r="DA120" t="str">
        <f t="shared" si="87"/>
        <v/>
      </c>
      <c r="DB120"/>
      <c r="DC120"/>
      <c r="DD120"/>
      <c r="DE120"/>
      <c r="DF120"/>
      <c r="DG120"/>
      <c r="DH120"/>
      <c r="DI120"/>
      <c r="DJ120"/>
      <c r="DK120"/>
      <c r="DL120"/>
      <c r="DM120"/>
      <c r="DN120"/>
      <c r="DO120"/>
      <c r="DP120"/>
      <c r="DQ120"/>
      <c r="DR120"/>
      <c r="DS120"/>
      <c r="DT120"/>
      <c r="DU120"/>
      <c r="DV120"/>
      <c r="DW120"/>
      <c r="DX120" t="str">
        <f t="shared" si="88"/>
        <v/>
      </c>
      <c r="DY120" t="str">
        <f t="shared" si="89"/>
        <v/>
      </c>
      <c r="DZ120" t="str">
        <f t="shared" si="90"/>
        <v/>
      </c>
      <c r="EA120" t="str">
        <f t="shared" si="91"/>
        <v/>
      </c>
      <c r="EB120" t="str">
        <f t="shared" si="92"/>
        <v/>
      </c>
      <c r="EC120" t="str">
        <f t="shared" si="93"/>
        <v/>
      </c>
      <c r="ED120" t="str">
        <f t="shared" si="94"/>
        <v/>
      </c>
      <c r="EE120" t="str">
        <f t="shared" si="95"/>
        <v/>
      </c>
      <c r="EF120" t="str">
        <f t="shared" si="96"/>
        <v/>
      </c>
      <c r="EG120" t="str">
        <f t="shared" si="97"/>
        <v/>
      </c>
      <c r="EH120" t="str">
        <f t="shared" si="98"/>
        <v/>
      </c>
      <c r="EI120" t="str">
        <f t="shared" si="99"/>
        <v/>
      </c>
      <c r="EJ120"/>
      <c r="EK120"/>
      <c r="EL120"/>
      <c r="EM120"/>
      <c r="EN120"/>
      <c r="EO120"/>
      <c r="EP120"/>
      <c r="EQ120" t="str">
        <f t="shared" si="100"/>
        <v/>
      </c>
      <c r="ER120" t="str">
        <f t="shared" si="101"/>
        <v/>
      </c>
      <c r="ES120" t="str">
        <f t="shared" si="102"/>
        <v/>
      </c>
      <c r="ET120"/>
      <c r="EU120" t="str">
        <f t="shared" si="103"/>
        <v/>
      </c>
      <c r="EV120"/>
      <c r="EW120" t="str">
        <f t="shared" si="104"/>
        <v/>
      </c>
      <c r="EX120"/>
      <c r="EY120" t="str">
        <f t="shared" si="105"/>
        <v/>
      </c>
      <c r="EZ120"/>
      <c r="FA120"/>
      <c r="FB120"/>
      <c r="FC120"/>
      <c r="FD120"/>
      <c r="FE120"/>
      <c r="FF120"/>
      <c r="FG120"/>
      <c r="FH120"/>
      <c r="FI120"/>
      <c r="FJ120"/>
      <c r="FK120"/>
      <c r="FL120"/>
      <c r="FM120"/>
      <c r="FN120"/>
      <c r="FO120"/>
      <c r="FP120"/>
      <c r="FQ120"/>
      <c r="FR120"/>
      <c r="FS120"/>
      <c r="FT120"/>
      <c r="FU120"/>
      <c r="FV120" t="str">
        <f t="shared" si="106"/>
        <v/>
      </c>
      <c r="FW120" t="str">
        <f t="shared" si="107"/>
        <v/>
      </c>
      <c r="FX120"/>
      <c r="FY120" t="str">
        <f t="shared" si="108"/>
        <v/>
      </c>
      <c r="FZ120" t="str">
        <f t="shared" si="109"/>
        <v/>
      </c>
      <c r="GA120" t="str">
        <f t="shared" si="110"/>
        <v/>
      </c>
      <c r="GB120" t="str">
        <f t="shared" si="111"/>
        <v/>
      </c>
      <c r="GC120" t="str">
        <f t="shared" si="112"/>
        <v/>
      </c>
      <c r="GD120" t="str">
        <f t="shared" si="113"/>
        <v/>
      </c>
      <c r="GE120" t="str">
        <f t="shared" si="114"/>
        <v/>
      </c>
      <c r="GF120" t="str">
        <f t="shared" si="115"/>
        <v/>
      </c>
      <c r="GG120" t="str">
        <f t="shared" si="116"/>
        <v/>
      </c>
      <c r="GH120"/>
      <c r="GI120"/>
      <c r="GJ120"/>
      <c r="GK120"/>
      <c r="GL120"/>
      <c r="GM120"/>
      <c r="GN120"/>
      <c r="GO120"/>
      <c r="GP120" t="str">
        <f t="shared" si="117"/>
        <v/>
      </c>
      <c r="GQ120" t="str">
        <f t="shared" si="118"/>
        <v/>
      </c>
      <c r="GR120"/>
      <c r="GS120" t="str">
        <f t="shared" si="119"/>
        <v/>
      </c>
      <c r="GT120"/>
      <c r="GU120" t="str">
        <f t="shared" si="120"/>
        <v/>
      </c>
      <c r="GV120"/>
      <c r="GW120" t="str">
        <f t="shared" si="121"/>
        <v/>
      </c>
      <c r="GX120"/>
      <c r="GY120"/>
      <c r="GZ120"/>
      <c r="HA120"/>
      <c r="HB120"/>
      <c r="HC120"/>
      <c r="HD120"/>
      <c r="HE120"/>
      <c r="HF120"/>
      <c r="HG120"/>
      <c r="HH120"/>
      <c r="HI120"/>
      <c r="HJ120"/>
      <c r="HK120"/>
      <c r="HL120"/>
      <c r="HM120"/>
      <c r="HN120"/>
      <c r="HO120"/>
      <c r="HP120"/>
      <c r="HQ120"/>
      <c r="HR120"/>
      <c r="HS120"/>
      <c r="HT120" t="str">
        <f t="shared" si="122"/>
        <v/>
      </c>
      <c r="HU120" t="str">
        <f t="shared" si="123"/>
        <v/>
      </c>
      <c r="HV120"/>
      <c r="HW120"/>
      <c r="HX120"/>
      <c r="HY120"/>
      <c r="HZ120"/>
      <c r="IA120"/>
      <c r="IB120"/>
      <c r="IC120"/>
      <c r="ID120"/>
      <c r="IE120" t="str">
        <f t="shared" si="124"/>
        <v/>
      </c>
      <c r="IF120"/>
      <c r="IG120"/>
      <c r="IH120"/>
      <c r="II120"/>
      <c r="IJ120"/>
      <c r="IK120"/>
      <c r="IL120"/>
      <c r="IM120"/>
      <c r="IN120"/>
      <c r="IO120"/>
      <c r="IP120"/>
      <c r="IQ120" t="str">
        <f t="shared" si="125"/>
        <v/>
      </c>
      <c r="IR120"/>
      <c r="IS120" t="str">
        <f t="shared" si="126"/>
        <v/>
      </c>
      <c r="IT120"/>
      <c r="IU120" t="str">
        <f t="shared" si="127"/>
        <v/>
      </c>
      <c r="IV120"/>
      <c r="IW120"/>
      <c r="IX120"/>
      <c r="IY120"/>
      <c r="IZ120"/>
      <c r="JA120"/>
      <c r="JB120"/>
      <c r="JC120"/>
      <c r="JD120"/>
      <c r="JE120"/>
      <c r="JF120"/>
      <c r="JG120"/>
      <c r="JH120"/>
      <c r="JI120"/>
      <c r="JJ120"/>
      <c r="JK120"/>
      <c r="JL120"/>
      <c r="JM120"/>
      <c r="JN120"/>
      <c r="JO120"/>
      <c r="JP120"/>
      <c r="JQ120"/>
      <c r="JR120" t="str">
        <f t="shared" si="128"/>
        <v/>
      </c>
      <c r="JS120" t="str">
        <f t="shared" si="129"/>
        <v/>
      </c>
      <c r="JT120"/>
      <c r="JU120"/>
      <c r="JV120"/>
      <c r="JW120"/>
      <c r="JX120"/>
      <c r="JY120"/>
      <c r="JZ120"/>
      <c r="KA120"/>
      <c r="KB120"/>
      <c r="KC120" t="str">
        <f t="shared" si="130"/>
        <v/>
      </c>
      <c r="KD120"/>
      <c r="KE120"/>
      <c r="KF120"/>
      <c r="KG120"/>
      <c r="KH120"/>
      <c r="KI120"/>
      <c r="KJ120"/>
      <c r="KK120"/>
      <c r="KL120" t="str">
        <f>IF(CT120=1,KL$8&amp;IF(SUM(CU120:$EQ120)=0,"",", "),"")</f>
        <v/>
      </c>
      <c r="KM120" t="str">
        <f>IF(CU120=1,KM$8&amp;IF(SUM(CV120:$EQ120)=0,"",", "),"")</f>
        <v/>
      </c>
      <c r="KN120" t="str">
        <f>IF(CV120=1,KN$8&amp;IF(SUM(CW120:$EQ120)=0,"",", "),"")</f>
        <v/>
      </c>
      <c r="KO120" t="str">
        <f>IF(CW120=1,KO$8&amp;IF(SUM(CX120:$EQ120)=0,"",", "),"")</f>
        <v/>
      </c>
      <c r="KP120" t="str">
        <f>IF(CX120=1,KP$8&amp;IF(SUM(CY120:$EQ120)=0,"",", "),"")</f>
        <v/>
      </c>
      <c r="KQ120" t="str">
        <f>IF(CY120=1,KQ$8&amp;IF(SUM(CZ120:$EQ120)=0,"",", "),"")</f>
        <v/>
      </c>
      <c r="KR120" t="str">
        <f>IF(CZ120=1,KR$8&amp;IF(SUM(DA120:$EQ120)=0,"",", "),"")</f>
        <v/>
      </c>
      <c r="KS120" t="str">
        <f>IF(DA120=1,KS$8&amp;IF(SUM(DB120:$EQ120)=0,"",", "),"")</f>
        <v/>
      </c>
      <c r="KT120" t="str">
        <f>IF(DB120=1,KT$8&amp;IF(SUM(DC120:$EQ120)=0,"",", "),"")</f>
        <v/>
      </c>
      <c r="KU120" t="str">
        <f>IF(DC120=1,KU$8&amp;IF(SUM(DD120:$EQ120)=0,"",", "),"")</f>
        <v/>
      </c>
      <c r="KV120" t="str">
        <f>IF(DD120=1,KV$8&amp;IF(SUM(DE120:$EQ120)=0,"",", "),"")</f>
        <v/>
      </c>
      <c r="KW120" t="str">
        <f>IF(DE120=1,KW$8&amp;IF(SUM(DF120:$EQ120)=0,"",", "),"")</f>
        <v/>
      </c>
      <c r="KX120" t="str">
        <f>IF(DF120=1,KX$8&amp;IF(SUM(DG120:$EQ120)=0,"",", "),"")</f>
        <v/>
      </c>
      <c r="KY120" t="str">
        <f>IF(DG120=1,KY$8&amp;IF(SUM(DH120:$EQ120)=0,"",", "),"")</f>
        <v/>
      </c>
      <c r="KZ120" t="str">
        <f>IF(DH120=1,KZ$8&amp;IF(SUM(DI120:$EQ120)=0,"",", "),"")</f>
        <v/>
      </c>
      <c r="LA120" t="str">
        <f>IF(DI120=1,LA$8&amp;IF(SUM(DJ120:$EQ120)=0,"",", "),"")</f>
        <v/>
      </c>
      <c r="LB120" t="str">
        <f>IF(DJ120=1,LB$8&amp;IF(SUM(DK120:$EQ120)=0,"",", "),"")</f>
        <v/>
      </c>
      <c r="LC120" t="str">
        <f>IF(DK120=1,LC$8&amp;IF(SUM(DL120:$EQ120)=0,"",", "),"")</f>
        <v/>
      </c>
      <c r="LD120" t="str">
        <f>IF(DL120=1,LD$8&amp;IF(SUM(DM120:$EQ120)=0,"",", "),"")</f>
        <v/>
      </c>
      <c r="LE120" t="str">
        <f>IF(DM120=1,LE$8&amp;IF(SUM(DN120:$EQ120)=0,"",", "),"")</f>
        <v/>
      </c>
      <c r="LF120" t="str">
        <f>IF(DN120=1,LF$8&amp;IF(SUM(DO120:$EQ120)=0,"",", "),"")</f>
        <v/>
      </c>
      <c r="LG120" t="str">
        <f>IF(DO120=1,LG$8&amp;IF(SUM(DP120:$EQ120)=0,"",", "),"")</f>
        <v/>
      </c>
      <c r="LH120" t="str">
        <f>IF(DP120=1,LH$8&amp;IF(SUM(DQ120:$EQ120)=0,"",", "),"")</f>
        <v/>
      </c>
      <c r="LI120" t="str">
        <f>IF(DQ120=1,LI$8&amp;IF(SUM(DR120:$EQ120)=0,"",", "),"")</f>
        <v/>
      </c>
      <c r="LJ120" t="str">
        <f>IF(DR120=1,LJ$8&amp;IF(SUM(DS120:$EQ120)=0,"",", "),"")</f>
        <v/>
      </c>
      <c r="LK120" t="str">
        <f>IF(DS120=1,LK$8&amp;IF(SUM(DT120:$EQ120)=0,"",", "),"")</f>
        <v/>
      </c>
      <c r="LL120" t="str">
        <f>IF(DT120=1,LL$8&amp;IF(SUM(DU120:$EQ120)=0,"",", "),"")</f>
        <v/>
      </c>
      <c r="LM120" t="str">
        <f>IF(DU120=1,LM$8&amp;IF(SUM(DV120:$EQ120)=0,"",", "),"")</f>
        <v/>
      </c>
      <c r="LN120" t="str">
        <f>IF(DV120=1,LN$8&amp;IF(SUM(DW120:$EQ120)=0,"",", "),"")</f>
        <v/>
      </c>
      <c r="LO120" t="str">
        <f>IF(DW120=1,LO$8&amp;IF(SUM(DX120:$EQ120)=0,"",", "),"")</f>
        <v/>
      </c>
      <c r="LP120" t="str">
        <f>IF(DX120=1,LP$8&amp;IF(SUM(DY120:$EQ120)=0,"",", "),"")</f>
        <v/>
      </c>
      <c r="LQ120" t="str">
        <f>IF(DY120=1,LQ$8&amp;IF(SUM(DZ120:$EQ120)=0,"",", "),"")</f>
        <v/>
      </c>
      <c r="LR120" t="str">
        <f>IF(DZ120=1,LR$8&amp;IF(SUM(EA120:$EQ120)=0,"",", "),"")</f>
        <v/>
      </c>
      <c r="LS120" t="str">
        <f>IF(EA120=1,LS$8&amp;IF(SUM(EB120:$EQ120)=0,"",", "),"")</f>
        <v/>
      </c>
      <c r="LT120" t="str">
        <f>IF(EB120=1,LT$8&amp;IF(SUM(EC120:$EQ120)=0,"",", "),"")</f>
        <v/>
      </c>
      <c r="LU120" t="str">
        <f>IF(EC120=1,LU$8&amp;IF(SUM(ED120:$EQ120)=0,"",", "),"")</f>
        <v/>
      </c>
      <c r="LV120" t="str">
        <f>IF(ED120=1,LV$8&amp;IF(SUM(EE120:$EQ120)=0,"",", "),"")</f>
        <v/>
      </c>
      <c r="LW120" t="str">
        <f>IF(EE120=1,LW$8&amp;IF(SUM(EF120:$EQ120)=0,"",", "),"")</f>
        <v/>
      </c>
      <c r="LX120" t="str">
        <f>IF(EF120=1,LX$8&amp;IF(SUM(EG120:$EQ120)=0,"",", "),"")</f>
        <v/>
      </c>
      <c r="LY120" t="str">
        <f>IF(EG120=1,LY$8&amp;IF(SUM(EH120:$EQ120)=0,"",", "),"")</f>
        <v/>
      </c>
      <c r="LZ120" t="str">
        <f>IF(EH120=1,LZ$8&amp;IF(SUM(EI120:$EQ120)=0,"",", "),"")</f>
        <v/>
      </c>
      <c r="MA120" t="str">
        <f>IF(EI120=1,MA$8&amp;IF(SUM(EJ120:$EQ120)=0,"",", "),"")</f>
        <v/>
      </c>
      <c r="MB120" t="str">
        <f>IF(EJ120=1,MB$8&amp;IF(SUM(EK120:$EQ120)=0,"",", "),"")</f>
        <v/>
      </c>
      <c r="MC120" t="str">
        <f>IF(EK120=1,MC$8&amp;IF(SUM(EL120:$EQ120)=0,"",", "),"")</f>
        <v/>
      </c>
      <c r="MD120" t="str">
        <f>IF(EL120=1,MD$8&amp;IF(SUM(EM120:$EQ120)=0,"",", "),"")</f>
        <v/>
      </c>
      <c r="ME120" t="str">
        <f>IF(EM120=1,ME$8&amp;IF(SUM(EN120:$EQ120)=0,"",", "),"")</f>
        <v/>
      </c>
      <c r="MF120" t="str">
        <f>IF(EN120=1,MF$8&amp;IF(SUM(EO120:$EQ120)=0,"",", "),"")</f>
        <v/>
      </c>
      <c r="MG120" t="str">
        <f>IF(EO120=1,MG$8&amp;IF(SUM(EP120:$EQ120)=0,"",", "),"")</f>
        <v/>
      </c>
      <c r="MH120" t="str">
        <f>IF(EP120=1,MH$8&amp;IF(SUM(EQ120:$EQ120)=0,"",", "),"")</f>
        <v/>
      </c>
      <c r="MI120" t="str">
        <f t="shared" si="140"/>
        <v/>
      </c>
      <c r="MJ120" t="str">
        <f>IF(ER120=1,MJ$8&amp;IF(SUM(ES120:$GO120)=0,"",", "),"")</f>
        <v/>
      </c>
      <c r="MK120" t="str">
        <f>IF(ES120=1,MK$8&amp;IF(SUM(ET120:$GO120)=0,"",", "),"")</f>
        <v/>
      </c>
      <c r="ML120" t="str">
        <f>IF(ET120=1,ML$8&amp;IF(SUM(EU120:$GO120)=0,"",", "),"")</f>
        <v/>
      </c>
      <c r="MM120" t="str">
        <f>IF(EU120=1,MM$8&amp;IF(SUM(EV120:$GO120)=0,"",", "),"")</f>
        <v/>
      </c>
      <c r="MN120" t="str">
        <f>IF(EV120=1,MN$8&amp;IF(SUM(EW120:$GO120)=0,"",", "),"")</f>
        <v/>
      </c>
      <c r="MO120" t="str">
        <f>IF(EW120=1,MO$8&amp;IF(SUM(EX120:$GO120)=0,"",", "),"")</f>
        <v/>
      </c>
      <c r="MP120" t="str">
        <f>IF(EX120=1,MP$8&amp;IF(SUM(EY120:$GO120)=0,"",", "),"")</f>
        <v/>
      </c>
      <c r="MQ120" t="str">
        <f>IF(EY120=1,MQ$8&amp;IF(SUM(EZ120:$GO120)=0,"",", "),"")</f>
        <v/>
      </c>
      <c r="MR120" t="str">
        <f>IF(EZ120=1,MR$8&amp;IF(SUM(FA120:$GO120)=0,"",", "),"")</f>
        <v/>
      </c>
      <c r="MS120" t="str">
        <f>IF(FA120=1,MS$8&amp;IF(SUM(FB120:$GO120)=0,"",", "),"")</f>
        <v/>
      </c>
      <c r="MT120" t="str">
        <f>IF(FB120=1,MT$8&amp;IF(SUM(FC120:$GO120)=0,"",", "),"")</f>
        <v/>
      </c>
      <c r="MU120" t="str">
        <f>IF(FC120=1,MU$8&amp;IF(SUM(FD120:$GO120)=0,"",", "),"")</f>
        <v/>
      </c>
      <c r="MV120" t="str">
        <f>IF(FD120=1,MV$8&amp;IF(SUM(FE120:$GO120)=0,"",", "),"")</f>
        <v/>
      </c>
      <c r="MW120" t="str">
        <f>IF(FE120=1,MW$8&amp;IF(SUM(FF120:$GO120)=0,"",", "),"")</f>
        <v/>
      </c>
      <c r="MX120" t="str">
        <f>IF(FF120=1,MX$8&amp;IF(SUM(FG120:$GO120)=0,"",", "),"")</f>
        <v/>
      </c>
      <c r="MY120" t="str">
        <f>IF(FG120=1,MY$8&amp;IF(SUM(FH120:$GO120)=0,"",", "),"")</f>
        <v/>
      </c>
      <c r="MZ120" t="str">
        <f>IF(FH120=1,MZ$8&amp;IF(SUM(FI120:$GO120)=0,"",", "),"")</f>
        <v/>
      </c>
      <c r="NA120" t="str">
        <f>IF(FI120=1,NA$8&amp;IF(SUM(FJ120:$GO120)=0,"",", "),"")</f>
        <v/>
      </c>
      <c r="NB120" t="str">
        <f>IF(FJ120=1,NB$8&amp;IF(SUM(FK120:$GO120)=0,"",", "),"")</f>
        <v/>
      </c>
      <c r="NC120" t="str">
        <f>IF(FK120=1,NC$8&amp;IF(SUM(FL120:$GO120)=0,"",", "),"")</f>
        <v/>
      </c>
      <c r="ND120" t="str">
        <f>IF(FL120=1,ND$8&amp;IF(SUM(FM120:$GO120)=0,"",", "),"")</f>
        <v/>
      </c>
      <c r="NE120" t="str">
        <f>IF(FM120=1,NE$8&amp;IF(SUM(FN120:$GO120)=0,"",", "),"")</f>
        <v/>
      </c>
      <c r="NF120" t="str">
        <f>IF(FN120=1,NF$8&amp;IF(SUM(FO120:$GO120)=0,"",", "),"")</f>
        <v/>
      </c>
      <c r="NG120" t="str">
        <f>IF(FO120=1,NG$8&amp;IF(SUM(FP120:$GO120)=0,"",", "),"")</f>
        <v/>
      </c>
      <c r="NH120" t="str">
        <f>IF(FP120=1,NH$8&amp;IF(SUM(FQ120:$GO120)=0,"",", "),"")</f>
        <v/>
      </c>
      <c r="NI120" t="str">
        <f>IF(FQ120=1,NI$8&amp;IF(SUM(FR120:$GO120)=0,"",", "),"")</f>
        <v/>
      </c>
      <c r="NJ120" t="str">
        <f>IF(FR120=1,NJ$8&amp;IF(SUM(FS120:$GO120)=0,"",", "),"")</f>
        <v/>
      </c>
      <c r="NK120" t="str">
        <f>IF(FS120=1,NK$8&amp;IF(SUM(FT120:$GO120)=0,"",", "),"")</f>
        <v/>
      </c>
      <c r="NL120" t="str">
        <f>IF(FT120=1,NL$8&amp;IF(SUM(FU120:$GO120)=0,"",", "),"")</f>
        <v/>
      </c>
      <c r="NM120" t="str">
        <f>IF(FU120=1,NM$8&amp;IF(SUM(FV120:$GO120)=0,"",", "),"")</f>
        <v/>
      </c>
      <c r="NN120" t="str">
        <f>IF(FV120=1,NN$8&amp;IF(SUM(FW120:$GO120)=0,"",", "),"")</f>
        <v/>
      </c>
      <c r="NO120" t="str">
        <f>IF(FW120=1,NO$8&amp;IF(SUM(FX120:$GO120)=0,"",", "),"")</f>
        <v/>
      </c>
      <c r="NP120" t="str">
        <f>IF(FX120=1,NP$8&amp;IF(SUM(FY120:$GO120)=0,"",", "),"")</f>
        <v/>
      </c>
      <c r="NQ120" t="str">
        <f>IF(FY120=1,NQ$8&amp;IF(SUM(FZ120:$GO120)=0,"",", "),"")</f>
        <v/>
      </c>
      <c r="NR120" t="str">
        <f>IF(FZ120=1,NR$8&amp;IF(SUM(GA120:$GO120)=0,"",", "),"")</f>
        <v/>
      </c>
      <c r="NS120" t="str">
        <f>IF(GA120=1,NS$8&amp;IF(SUM(GB120:$GO120)=0,"",", "),"")</f>
        <v/>
      </c>
      <c r="NT120" t="str">
        <f>IF(GB120=1,NT$8&amp;IF(SUM(GC120:$GO120)=0,"",", "),"")</f>
        <v/>
      </c>
      <c r="NU120" t="str">
        <f>IF(GC120=1,NU$8&amp;IF(SUM(GD120:$GO120)=0,"",", "),"")</f>
        <v/>
      </c>
      <c r="NV120" t="str">
        <f>IF(GD120=1,NV$8&amp;IF(SUM(GE120:$GO120)=0,"",", "),"")</f>
        <v/>
      </c>
      <c r="NW120" t="str">
        <f>IF(GE120=1,NW$8&amp;IF(SUM(GF120:$GO120)=0,"",", "),"")</f>
        <v/>
      </c>
      <c r="NX120" t="str">
        <f>IF(GF120=1,NX$8&amp;IF(SUM(GG120:$GO120)=0,"",", "),"")</f>
        <v/>
      </c>
      <c r="NY120" t="str">
        <f>IF(GG120=1,NY$8&amp;IF(SUM(GH120:$GO120)=0,"",", "),"")</f>
        <v/>
      </c>
      <c r="NZ120" t="str">
        <f>IF(GH120=1,NZ$8&amp;IF(SUM(GI120:$GO120)=0,"",", "),"")</f>
        <v/>
      </c>
      <c r="OA120" t="str">
        <f>IF(GI120=1,OA$8&amp;IF(SUM(GJ120:$GO120)=0,"",", "),"")</f>
        <v/>
      </c>
      <c r="OB120" t="str">
        <f>IF(GJ120=1,OB$8&amp;IF(SUM(GK120:$GO120)=0,"",", "),"")</f>
        <v/>
      </c>
      <c r="OC120" t="str">
        <f>IF(GK120=1,OC$8&amp;IF(SUM(GL120:$GO120)=0,"",", "),"")</f>
        <v/>
      </c>
      <c r="OD120" t="str">
        <f>IF(GL120=1,OD$8&amp;IF(SUM(GM120:$GO120)=0,"",", "),"")</f>
        <v/>
      </c>
      <c r="OE120" t="str">
        <f>IF(GM120=1,OE$8&amp;IF(SUM(GN120:$GO120)=0,"",", "),"")</f>
        <v/>
      </c>
      <c r="OF120" t="str">
        <f>IF(GN120=1,OF$8&amp;IF(SUM(GO120:$GO120)=0,"",", "),"")</f>
        <v/>
      </c>
      <c r="OG120" t="str">
        <f t="shared" si="141"/>
        <v/>
      </c>
      <c r="OH120" t="str">
        <f>IF(GP120=1,OH$8&amp;IF(SUM(GQ120:$IM120)=0,"",", "),"")</f>
        <v/>
      </c>
      <c r="OI120" t="str">
        <f>IF(GQ120=1,OI$8&amp;IF(SUM(GR120:$IM120)=0,"",", "),"")</f>
        <v/>
      </c>
      <c r="OJ120" t="str">
        <f>IF(GR120=1,OJ$8&amp;IF(SUM(GS120:$IM120)=0,"",", "),"")</f>
        <v/>
      </c>
      <c r="OK120" t="str">
        <f>IF(GS120=1,OK$8&amp;IF(SUM(GT120:$IM120)=0,"",", "),"")</f>
        <v/>
      </c>
      <c r="OL120" t="str">
        <f>IF(GT120=1,OL$8&amp;IF(SUM(GU120:$IM120)=0,"",", "),"")</f>
        <v/>
      </c>
      <c r="OM120" t="str">
        <f>IF(GU120=1,OM$8&amp;IF(SUM(GV120:$IM120)=0,"",", "),"")</f>
        <v/>
      </c>
      <c r="ON120" t="str">
        <f>IF(GV120=1,ON$8&amp;IF(SUM(GW120:$IM120)=0,"",", "),"")</f>
        <v/>
      </c>
      <c r="OO120" t="str">
        <f>IF(GW120=1,OO$8&amp;IF(SUM(GX120:$IM120)=0,"",", "),"")</f>
        <v/>
      </c>
      <c r="OP120" t="str">
        <f>IF(GX120=1,OP$8&amp;IF(SUM(GY120:$IM120)=0,"",", "),"")</f>
        <v/>
      </c>
      <c r="OQ120" t="str">
        <f>IF(GY120=1,OQ$8&amp;IF(SUM(GZ120:$IM120)=0,"",", "),"")</f>
        <v/>
      </c>
      <c r="OR120" t="str">
        <f>IF(GZ120=1,OR$8&amp;IF(SUM(HA120:$IM120)=0,"",", "),"")</f>
        <v/>
      </c>
      <c r="OS120" t="str">
        <f>IF(HA120=1,OS$8&amp;IF(SUM(HB120:$IM120)=0,"",", "),"")</f>
        <v/>
      </c>
      <c r="OT120" t="str">
        <f>IF(HB120=1,OT$8&amp;IF(SUM(HC120:$IM120)=0,"",", "),"")</f>
        <v/>
      </c>
      <c r="OU120" t="str">
        <f>IF(HC120=1,OU$8&amp;IF(SUM(HD120:$IM120)=0,"",", "),"")</f>
        <v/>
      </c>
      <c r="OV120" t="str">
        <f>IF(HD120=1,OV$8&amp;IF(SUM(HE120:$IM120)=0,"",", "),"")</f>
        <v/>
      </c>
      <c r="OW120" t="str">
        <f>IF(HE120=1,OW$8&amp;IF(SUM(HF120:$IM120)=0,"",", "),"")</f>
        <v/>
      </c>
      <c r="OX120" t="str">
        <f>IF(HF120=1,OX$8&amp;IF(SUM(HG120:$IM120)=0,"",", "),"")</f>
        <v/>
      </c>
      <c r="OY120" t="str">
        <f>IF(HG120=1,OY$8&amp;IF(SUM(HH120:$IM120)=0,"",", "),"")</f>
        <v/>
      </c>
      <c r="OZ120" t="str">
        <f>IF(HH120=1,OZ$8&amp;IF(SUM(HI120:$IM120)=0,"",", "),"")</f>
        <v/>
      </c>
      <c r="PA120" t="str">
        <f>IF(HI120=1,PA$8&amp;IF(SUM(HJ120:$IM120)=0,"",", "),"")</f>
        <v/>
      </c>
      <c r="PB120" t="str">
        <f>IF(HJ120=1,PB$8&amp;IF(SUM(HK120:$IM120)=0,"",", "),"")</f>
        <v/>
      </c>
      <c r="PC120" t="str">
        <f>IF(HK120=1,PC$8&amp;IF(SUM(HL120:$IM120)=0,"",", "),"")</f>
        <v/>
      </c>
      <c r="PD120" t="str">
        <f>IF(HL120=1,PD$8&amp;IF(SUM(HM120:$IM120)=0,"",", "),"")</f>
        <v/>
      </c>
      <c r="PE120" t="str">
        <f>IF(HM120=1,PE$8&amp;IF(SUM(HN120:$IM120)=0,"",", "),"")</f>
        <v/>
      </c>
      <c r="PF120" t="str">
        <f>IF(HN120=1,PF$8&amp;IF(SUM(HO120:$IM120)=0,"",", "),"")</f>
        <v/>
      </c>
      <c r="PG120" t="str">
        <f>IF(HO120=1,PG$8&amp;IF(SUM(HP120:$IM120)=0,"",", "),"")</f>
        <v/>
      </c>
      <c r="PH120" t="str">
        <f>IF(HP120=1,PH$8&amp;IF(SUM(HQ120:$IM120)=0,"",", "),"")</f>
        <v/>
      </c>
      <c r="PI120" t="str">
        <f>IF(HQ120=1,PI$8&amp;IF(SUM(HR120:$IM120)=0,"",", "),"")</f>
        <v/>
      </c>
      <c r="PJ120" t="str">
        <f>IF(HR120=1,PJ$8&amp;IF(SUM(HS120:$IM120)=0,"",", "),"")</f>
        <v/>
      </c>
      <c r="PK120" t="str">
        <f>IF(HS120=1,PK$8&amp;IF(SUM(HT120:$IM120)=0,"",", "),"")</f>
        <v/>
      </c>
      <c r="PL120" t="str">
        <f>IF(HT120=1,PL$8&amp;IF(SUM(HU120:$IM120)=0,"",", "),"")</f>
        <v/>
      </c>
      <c r="PM120" t="str">
        <f>IF(HU120=1,PM$8&amp;IF(SUM(HV120:$IM120)=0,"",", "),"")</f>
        <v/>
      </c>
      <c r="PN120" t="str">
        <f>IF(HV120=1,PN$8&amp;IF(SUM(HW120:$IM120)=0,"",", "),"")</f>
        <v/>
      </c>
      <c r="PO120" t="str">
        <f>IF(HW120=1,PO$8&amp;IF(SUM(HX120:$IM120)=0,"",", "),"")</f>
        <v/>
      </c>
      <c r="PP120" t="str">
        <f>IF(HX120=1,PP$8&amp;IF(SUM(HY120:$IM120)=0,"",", "),"")</f>
        <v/>
      </c>
      <c r="PQ120" t="str">
        <f>IF(HY120=1,PQ$8&amp;IF(SUM(HZ120:$IM120)=0,"",", "),"")</f>
        <v/>
      </c>
      <c r="PR120" t="str">
        <f>IF(HZ120=1,PR$8&amp;IF(SUM(IA120:$IM120)=0,"",", "),"")</f>
        <v/>
      </c>
      <c r="PS120" t="str">
        <f>IF(IA120=1,PS$8&amp;IF(SUM(IB120:$IM120)=0,"",", "),"")</f>
        <v/>
      </c>
      <c r="PT120" t="str">
        <f>IF(IB120=1,PT$8&amp;IF(SUM(IC120:$IM120)=0,"",", "),"")</f>
        <v/>
      </c>
      <c r="PU120" t="str">
        <f>IF(IC120=1,PU$8&amp;IF(SUM(ID120:$IM120)=0,"",", "),"")</f>
        <v/>
      </c>
      <c r="PV120" t="str">
        <f>IF(ID120=1,PV$8&amp;IF(SUM(IE120:$IM120)=0,"",", "),"")</f>
        <v/>
      </c>
      <c r="PW120" t="str">
        <f>IF(IE120=1,PW$8&amp;IF(SUM(IF120:$IM120)=0,"",", "),"")</f>
        <v/>
      </c>
      <c r="PX120" t="str">
        <f>IF(IF120=1,PX$8&amp;IF(SUM(IG120:$IM120)=0,"",", "),"")</f>
        <v/>
      </c>
      <c r="PY120" t="str">
        <f>IF(IG120=1,PY$8&amp;IF(SUM(IH120:$IM120)=0,"",", "),"")</f>
        <v/>
      </c>
      <c r="PZ120" t="str">
        <f>IF(IH120=1,PZ$8&amp;IF(SUM(II120:$IM120)=0,"",", "),"")</f>
        <v/>
      </c>
      <c r="QA120" t="str">
        <f>IF(II120=1,QA$8&amp;IF(SUM(IJ120:$IM120)=0,"",", "),"")</f>
        <v/>
      </c>
      <c r="QB120" t="str">
        <f>IF(IJ120=1,QB$8&amp;IF(SUM(IK120:$IM120)=0,"",", "),"")</f>
        <v/>
      </c>
      <c r="QC120" t="str">
        <f>IF(IK120=1,QC$8&amp;IF(SUM(IL120:$IM120)=0,"",", "),"")</f>
        <v/>
      </c>
      <c r="QD120" t="str">
        <f>IF(IL120=1,QD$8&amp;IF(SUM(IM120:$IM120)=0,"",", "),"")</f>
        <v/>
      </c>
      <c r="QE120" t="str">
        <f t="shared" si="142"/>
        <v/>
      </c>
      <c r="QF120" t="str">
        <f>IF(IN120=1,QF$8&amp;IF(SUM(IO120:$KK120)=0,"",", "),"")</f>
        <v/>
      </c>
      <c r="QG120" t="str">
        <f>IF(IO120=1,QG$8&amp;IF(SUM(IP120:$KK120)=0,"",", "),"")</f>
        <v/>
      </c>
      <c r="QH120" t="str">
        <f>IF(IP120=1,QH$8&amp;IF(SUM(IQ120:$KK120)=0,"",", "),"")</f>
        <v/>
      </c>
      <c r="QI120" t="str">
        <f>IF(IQ120=1,QI$8&amp;IF(SUM(IR120:$KK120)=0,"",", "),"")</f>
        <v/>
      </c>
      <c r="QJ120" t="str">
        <f>IF(IR120=1,QJ$8&amp;IF(SUM(IS120:$KK120)=0,"",", "),"")</f>
        <v/>
      </c>
      <c r="QK120" t="str">
        <f>IF(IS120=1,QK$8&amp;IF(SUM(IT120:$KK120)=0,"",", "),"")</f>
        <v/>
      </c>
      <c r="QL120" t="str">
        <f>IF(IT120=1,QL$8&amp;IF(SUM(IU120:$KK120)=0,"",", "),"")</f>
        <v/>
      </c>
      <c r="QM120" t="str">
        <f>IF(IU120=1,QM$8&amp;IF(SUM(IV120:$KK120)=0,"",", "),"")</f>
        <v/>
      </c>
      <c r="QN120" t="str">
        <f>IF(IV120=1,QN$8&amp;IF(SUM(IW120:$KK120)=0,"",", "),"")</f>
        <v/>
      </c>
      <c r="QO120" t="str">
        <f>IF(IW120=1,QO$8&amp;IF(SUM(IX120:$KK120)=0,"",", "),"")</f>
        <v/>
      </c>
      <c r="QP120" t="str">
        <f>IF(IX120=1,QP$8&amp;IF(SUM(IY120:$KK120)=0,"",", "),"")</f>
        <v/>
      </c>
      <c r="QQ120" t="str">
        <f>IF(IY120=1,QQ$8&amp;IF(SUM(IZ120:$KK120)=0,"",", "),"")</f>
        <v/>
      </c>
      <c r="QR120" t="str">
        <f>IF(IZ120=1,QR$8&amp;IF(SUM(JA120:$KK120)=0,"",", "),"")</f>
        <v/>
      </c>
      <c r="QS120" t="str">
        <f>IF(JA120=1,QS$8&amp;IF(SUM(JB120:$KK120)=0,"",", "),"")</f>
        <v/>
      </c>
      <c r="QT120" t="str">
        <f>IF(JB120=1,QT$8&amp;IF(SUM(JC120:$KK120)=0,"",", "),"")</f>
        <v/>
      </c>
      <c r="QU120" t="str">
        <f>IF(JC120=1,QU$8&amp;IF(SUM(JD120:$KK120)=0,"",", "),"")</f>
        <v/>
      </c>
      <c r="QV120" t="str">
        <f>IF(JD120=1,QV$8&amp;IF(SUM(JE120:$KK120)=0,"",", "),"")</f>
        <v/>
      </c>
      <c r="QW120" t="str">
        <f>IF(JE120=1,QW$8&amp;IF(SUM(JF120:$KK120)=0,"",", "),"")</f>
        <v/>
      </c>
      <c r="QX120" t="str">
        <f>IF(JF120=1,QX$8&amp;IF(SUM(JG120:$KK120)=0,"",", "),"")</f>
        <v/>
      </c>
      <c r="QY120" t="str">
        <f>IF(JG120=1,QY$8&amp;IF(SUM(JH120:$KK120)=0,"",", "),"")</f>
        <v/>
      </c>
      <c r="QZ120" t="str">
        <f>IF(JH120=1,QZ$8&amp;IF(SUM(JI120:$KK120)=0,"",", "),"")</f>
        <v/>
      </c>
      <c r="RA120" t="str">
        <f>IF(JI120=1,RA$8&amp;IF(SUM(JJ120:$KK120)=0,"",", "),"")</f>
        <v/>
      </c>
      <c r="RB120" t="str">
        <f>IF(JJ120=1,RB$8&amp;IF(SUM(JK120:$KK120)=0,"",", "),"")</f>
        <v/>
      </c>
      <c r="RC120" t="str">
        <f>IF(JK120=1,RC$8&amp;IF(SUM(JL120:$KK120)=0,"",", "),"")</f>
        <v/>
      </c>
      <c r="RD120" t="str">
        <f>IF(JL120=1,RD$8&amp;IF(SUM(JM120:$KK120)=0,"",", "),"")</f>
        <v/>
      </c>
      <c r="RE120" t="str">
        <f>IF(JM120=1,RE$8&amp;IF(SUM(JN120:$KK120)=0,"",", "),"")</f>
        <v/>
      </c>
      <c r="RF120" t="str">
        <f>IF(JN120=1,RF$8&amp;IF(SUM(JO120:$KK120)=0,"",", "),"")</f>
        <v/>
      </c>
      <c r="RG120" t="str">
        <f>IF(JO120=1,RG$8&amp;IF(SUM(JP120:$KK120)=0,"",", "),"")</f>
        <v/>
      </c>
      <c r="RH120" t="str">
        <f>IF(JP120=1,RH$8&amp;IF(SUM(JQ120:$KK120)=0,"",", "),"")</f>
        <v/>
      </c>
      <c r="RI120" t="str">
        <f>IF(JQ120=1,RI$8&amp;IF(SUM(JR120:$KK120)=0,"",", "),"")</f>
        <v/>
      </c>
      <c r="RJ120" t="str">
        <f>IF(JR120=1,RJ$8&amp;IF(SUM(JS120:$KK120)=0,"",", "),"")</f>
        <v/>
      </c>
      <c r="RK120" t="str">
        <f>IF(JS120=1,RK$8&amp;IF(SUM(JT120:$KK120)=0,"",", "),"")</f>
        <v/>
      </c>
      <c r="RL120" t="str">
        <f>IF(JT120=1,RL$8&amp;IF(SUM(JU120:$KK120)=0,"",", "),"")</f>
        <v/>
      </c>
      <c r="RM120" t="str">
        <f>IF(JU120=1,RM$8&amp;IF(SUM(JV120:$KK120)=0,"",", "),"")</f>
        <v/>
      </c>
      <c r="RN120" t="str">
        <f>IF(JV120=1,RN$8&amp;IF(SUM(JW120:$KK120)=0,"",", "),"")</f>
        <v/>
      </c>
      <c r="RO120" t="str">
        <f>IF(JW120=1,RO$8&amp;IF(SUM(JX120:$KK120)=0,"",", "),"")</f>
        <v/>
      </c>
      <c r="RP120" t="str">
        <f>IF(JX120=1,RP$8&amp;IF(SUM(JY120:$KK120)=0,"",", "),"")</f>
        <v/>
      </c>
      <c r="RQ120" t="str">
        <f>IF(JY120=1,RQ$8&amp;IF(SUM(JZ120:$KK120)=0,"",", "),"")</f>
        <v/>
      </c>
      <c r="RR120" t="str">
        <f>IF(JZ120=1,RR$8&amp;IF(SUM(KA120:$KK120)=0,"",", "),"")</f>
        <v/>
      </c>
      <c r="RS120" t="str">
        <f>IF(KA120=1,RS$8&amp;IF(SUM(KB120:$KK120)=0,"",", "),"")</f>
        <v/>
      </c>
      <c r="RT120" t="str">
        <f>IF(KB120=1,RT$8&amp;IF(SUM(KC120:$KK120)=0,"",", "),"")</f>
        <v/>
      </c>
      <c r="RU120" t="str">
        <f>IF(KC120=1,RU$8&amp;IF(SUM(KD120:$KK120)=0,"",", "),"")</f>
        <v/>
      </c>
      <c r="RV120" t="str">
        <f>IF(KD120=1,RV$8&amp;IF(SUM(KE120:$KK120)=0,"",", "),"")</f>
        <v/>
      </c>
      <c r="RW120" t="str">
        <f>IF(KE120=1,RW$8&amp;IF(SUM(KF120:$KK120)=0,"",", "),"")</f>
        <v/>
      </c>
      <c r="RX120" t="str">
        <f>IF(KF120=1,RX$8&amp;IF(SUM(KG120:$KK120)=0,"",", "),"")</f>
        <v/>
      </c>
      <c r="RY120" t="str">
        <f>IF(KG120=1,RY$8&amp;IF(SUM(KH120:$KK120)=0,"",", "),"")</f>
        <v/>
      </c>
      <c r="RZ120" t="str">
        <f>IF(KH120=1,RZ$8&amp;IF(SUM(KI120:$KK120)=0,"",", "),"")</f>
        <v/>
      </c>
      <c r="SA120" t="str">
        <f>IF(KI120=1,SA$8&amp;IF(SUM(KJ120:$KK120)=0,"",", "),"")</f>
        <v/>
      </c>
      <c r="SB120" t="str">
        <f>IF(KJ120=1,SB$8&amp;IF(SUM(KK120:$KK120)=0,"",", "),"")</f>
        <v/>
      </c>
      <c r="SC120" t="str">
        <f t="shared" si="143"/>
        <v/>
      </c>
    </row>
    <row r="121" spans="1:497" ht="60" customHeight="1" x14ac:dyDescent="0.45">
      <c r="A121" s="62"/>
      <c r="B121" s="212" t="str">
        <f t="shared" si="72"/>
        <v/>
      </c>
      <c r="C121" s="212" t="str">
        <f t="shared" si="131"/>
        <v/>
      </c>
      <c r="D121" s="212" t="str">
        <f t="shared" si="132"/>
        <v/>
      </c>
      <c r="E121" s="212" t="str">
        <f t="shared" si="133"/>
        <v/>
      </c>
      <c r="F121" s="212" t="str">
        <f t="shared" si="134"/>
        <v/>
      </c>
      <c r="G121" s="237" t="str">
        <f>IF('EDCI Data'!B121="","",'EDCI Data'!B121)</f>
        <v/>
      </c>
      <c r="H121" s="238" t="str">
        <f>IF('EDCI Data'!C121="","",'EDCI Data'!C121)</f>
        <v/>
      </c>
      <c r="I121" s="239" t="str">
        <f>IF('EDCI Data'!D121="","",'EDCI Data'!D121)</f>
        <v/>
      </c>
      <c r="J121" s="240" t="str">
        <f>IF('EDCI Data'!E121="","",'EDCI Data'!E121)</f>
        <v/>
      </c>
      <c r="K121" s="237" t="str">
        <f>IF('EDCI Data'!F121="","",'EDCI Data'!F121)</f>
        <v/>
      </c>
      <c r="L121" s="237" t="str">
        <f>IF('EDCI Data'!G121="","",'EDCI Data'!G121)</f>
        <v/>
      </c>
      <c r="M121" s="237" t="str">
        <f>IF('EDCI Data'!H121="","",'EDCI Data'!H121)</f>
        <v/>
      </c>
      <c r="N121" s="237" t="str">
        <f>IF('EDCI Data'!I121="","",'EDCI Data'!I121)</f>
        <v/>
      </c>
      <c r="O121" s="237" t="str">
        <f>IF('EDCI Data'!J121="","",'EDCI Data'!J121)</f>
        <v/>
      </c>
      <c r="P121" s="237" t="str">
        <f>IF('EDCI Data'!K121="","",'EDCI Data'!K121)</f>
        <v/>
      </c>
      <c r="Q121" s="241" t="str">
        <f>IF('EDCI Data'!L121="","",'EDCI Data'!L121)</f>
        <v/>
      </c>
      <c r="R121" s="241" t="str">
        <f>IF('EDCI Data'!M121="","",'EDCI Data'!M121)</f>
        <v/>
      </c>
      <c r="S121" s="237" t="str">
        <f>IF('EDCI Data'!N121="","",'EDCI Data'!N121)</f>
        <v/>
      </c>
      <c r="T121" s="237" t="str">
        <f>IF('EDCI Data'!O121="","",'EDCI Data'!O121)</f>
        <v/>
      </c>
      <c r="U121" s="237" t="str">
        <f>IF('EDCI Data'!P121="","",'EDCI Data'!P121)</f>
        <v/>
      </c>
      <c r="V121" s="237" t="str">
        <f>IF('EDCI Data'!Q121="","",'EDCI Data'!Q121)</f>
        <v/>
      </c>
      <c r="W121" s="242" t="str">
        <f>IF('EDCI Data'!R121="","",'EDCI Data'!R121)</f>
        <v/>
      </c>
      <c r="X121" s="243" t="str">
        <f>IF('EDCI Data'!S121="","",'EDCI Data'!S121)</f>
        <v/>
      </c>
      <c r="Y121" s="243" t="str">
        <f>IF('EDCI Data'!T121="","",'EDCI Data'!T121)</f>
        <v/>
      </c>
      <c r="Z121" s="244" t="str">
        <f>IF('EDCI Data'!U121="","",'EDCI Data'!U121)</f>
        <v/>
      </c>
      <c r="AA121" s="237" t="str">
        <f>IF('EDCI Data'!V121="","",'EDCI Data'!V121)</f>
        <v/>
      </c>
      <c r="AB121" s="244" t="str">
        <f>IF('EDCI Data'!W121="","",'EDCI Data'!W121)</f>
        <v/>
      </c>
      <c r="AC121" s="237" t="str">
        <f>IF('EDCI Data'!X121="","",'EDCI Data'!X121)</f>
        <v/>
      </c>
      <c r="AD121" s="244" t="str">
        <f>IF('EDCI Data'!Y121="","",'EDCI Data'!Y121)</f>
        <v/>
      </c>
      <c r="AE121" s="237" t="str">
        <f>IF('EDCI Data'!Z121="","",'EDCI Data'!Z121)</f>
        <v/>
      </c>
      <c r="AF121" s="237" t="str">
        <f>IF('EDCI Data'!AA121="","",'EDCI Data'!AA121)</f>
        <v/>
      </c>
      <c r="AG121" s="237" t="str">
        <f>IF('EDCI Data'!AB121="","",'EDCI Data'!AB121)</f>
        <v/>
      </c>
      <c r="AH121" s="237" t="str">
        <f>IF('EDCI Data'!AC121="","",'EDCI Data'!AC121)</f>
        <v/>
      </c>
      <c r="AI121" s="237" t="str">
        <f>IF('EDCI Data'!AD121="","",'EDCI Data'!AD121)</f>
        <v/>
      </c>
      <c r="AJ121" s="237" t="str">
        <f>IF('EDCI Data'!AE121="","",'EDCI Data'!AE121)</f>
        <v/>
      </c>
      <c r="AK121" s="237" t="str">
        <f>IF('EDCI Data'!AF121="","",'EDCI Data'!AF121)</f>
        <v/>
      </c>
      <c r="AL121" s="237" t="str">
        <f>IF('EDCI Data'!AG121="","",'EDCI Data'!AG121)</f>
        <v/>
      </c>
      <c r="AM121" s="237" t="str">
        <f>IF('EDCI Data'!AH121="","",'EDCI Data'!AH121)</f>
        <v/>
      </c>
      <c r="AN121" s="237" t="str">
        <f>IF('EDCI Data'!AI121="","",'EDCI Data'!AI121)</f>
        <v/>
      </c>
      <c r="AO121" s="237" t="str">
        <f>IF('EDCI Data'!AJ121="","",'EDCI Data'!AJ121)</f>
        <v/>
      </c>
      <c r="AP121" s="237" t="str">
        <f>IF('EDCI Data'!AK121="","",'EDCI Data'!AK121)</f>
        <v/>
      </c>
      <c r="AQ121" s="237" t="str">
        <f>IF('EDCI Data'!AL121="","",'EDCI Data'!AL121)</f>
        <v/>
      </c>
      <c r="AR121" s="237" t="str">
        <f>IF('EDCI Data'!AM121="","",'EDCI Data'!AM121)</f>
        <v/>
      </c>
      <c r="AS121" s="237" t="str">
        <f>IF('EDCI Data'!AN121="","",'EDCI Data'!AN121)</f>
        <v/>
      </c>
      <c r="AT121" s="237" t="str">
        <f>IF('EDCI Data'!AO121="","",'EDCI Data'!AO121)</f>
        <v/>
      </c>
      <c r="AU121" s="237" t="str">
        <f>IF('EDCI Data'!AP121="","",'EDCI Data'!AP121)</f>
        <v/>
      </c>
      <c r="AV121" s="237" t="str">
        <f>IF('EDCI Data'!AQ121="","",'EDCI Data'!AQ121)</f>
        <v/>
      </c>
      <c r="AW121" s="237" t="str">
        <f>IF('EDCI Data'!AR121="","",'EDCI Data'!AR121)</f>
        <v/>
      </c>
      <c r="AX121" s="237" t="str">
        <f>IF('EDCI Data'!AS121="","",'EDCI Data'!AS121)</f>
        <v/>
      </c>
      <c r="AY121" s="237" t="str">
        <f>IF('EDCI Data'!AT121="","",'EDCI Data'!AT121)</f>
        <v/>
      </c>
      <c r="AZ121" s="237" t="str">
        <f>IF('EDCI Data'!AU121="","",'EDCI Data'!AU121)</f>
        <v/>
      </c>
      <c r="BA121" s="237" t="str">
        <f>IF('EDCI Data'!AV121="","",'EDCI Data'!AV121)</f>
        <v/>
      </c>
      <c r="BB121" s="245" t="str">
        <f>IF('EDCI Data'!AW121="","",'EDCI Data'!AW121)</f>
        <v/>
      </c>
      <c r="BC121" s="245" t="str">
        <f>IF('EDCI Data'!AX121="","",'EDCI Data'!AX121)</f>
        <v/>
      </c>
      <c r="BD121" s="246" t="str">
        <f t="shared" si="135"/>
        <v/>
      </c>
      <c r="BE121" s="247" t="str">
        <f>IF('EDCI Data'!AY121="","",'EDCI Data'!AY121)</f>
        <v/>
      </c>
      <c r="BF121" s="247" t="str">
        <f>IF('EDCI Data'!AZ121="","",'EDCI Data'!AZ121)</f>
        <v/>
      </c>
      <c r="BG121" s="247" t="str">
        <f>IF('EDCI Data'!BA121="","",'EDCI Data'!BA121)</f>
        <v/>
      </c>
      <c r="BH121" s="247" t="str">
        <f>IF('EDCI Data'!BB121="","",'EDCI Data'!BB121)</f>
        <v/>
      </c>
      <c r="BI121" s="247" t="str">
        <f>IF('EDCI Data'!BC121="","",'EDCI Data'!BC121)</f>
        <v/>
      </c>
      <c r="BJ121" s="247" t="str">
        <f>IF('EDCI Data'!BD121="","",'EDCI Data'!BD121)</f>
        <v/>
      </c>
      <c r="BK121" s="247" t="str">
        <f>IF('EDCI Data'!BE121="","",'EDCI Data'!BE121)</f>
        <v/>
      </c>
      <c r="BL121" s="247" t="str">
        <f>IF('EDCI Data'!BF121="","",'EDCI Data'!BF121)</f>
        <v/>
      </c>
      <c r="BM121" s="247" t="str">
        <f>IF('EDCI Data'!BG121="","",'EDCI Data'!BG121)</f>
        <v/>
      </c>
      <c r="BN121" s="248" t="str">
        <f>IF('EDCI Data'!BH121="","",'EDCI Data'!BH121)</f>
        <v/>
      </c>
      <c r="BO121" s="248" t="str">
        <f>IF('EDCI Data'!BI121="","",'EDCI Data'!BI121)</f>
        <v/>
      </c>
      <c r="BP121" s="249" t="str">
        <f>IF('EDCI Data'!BJ121="","",'EDCI Data'!BJ121)</f>
        <v/>
      </c>
      <c r="BQ121" s="248" t="str">
        <f>IF('EDCI Data'!BK121="","",'EDCI Data'!BK121)</f>
        <v/>
      </c>
      <c r="BR121" s="248" t="str">
        <f>IF('EDCI Data'!BL121="","",'EDCI Data'!BL121)</f>
        <v/>
      </c>
      <c r="BS121" s="250" t="str">
        <f>IF('EDCI Data'!BM121="","",'EDCI Data'!BM121)</f>
        <v/>
      </c>
      <c r="BT121" s="251" t="str">
        <f>IF('EDCI Data'!BN121="","",'EDCI Data'!BN121)</f>
        <v/>
      </c>
      <c r="BU121" s="246" t="str">
        <f>IF('EDCI Data'!BO121="","",'EDCI Data'!BO121)</f>
        <v/>
      </c>
      <c r="BV121" s="252">
        <f t="shared" si="136"/>
        <v>0</v>
      </c>
      <c r="BW121" s="252">
        <f t="shared" si="137"/>
        <v>0</v>
      </c>
      <c r="BX121" s="252">
        <f t="shared" si="138"/>
        <v>0</v>
      </c>
      <c r="BY121" s="252">
        <f t="shared" si="139"/>
        <v>0</v>
      </c>
      <c r="BZ121" t="str">
        <f t="shared" si="73"/>
        <v/>
      </c>
      <c r="CA121" s="253"/>
      <c r="CB121"/>
      <c r="CC121"/>
      <c r="CD121"/>
      <c r="CE121" t="str">
        <f t="shared" si="74"/>
        <v/>
      </c>
      <c r="CF121"/>
      <c r="CG121" t="str">
        <f t="shared" si="75"/>
        <v/>
      </c>
      <c r="CH121" t="str">
        <f t="shared" si="76"/>
        <v/>
      </c>
      <c r="CI121" t="str">
        <f t="shared" si="77"/>
        <v/>
      </c>
      <c r="CJ121" t="str">
        <f t="shared" si="78"/>
        <v/>
      </c>
      <c r="CK121"/>
      <c r="CL121"/>
      <c r="CM121" t="str">
        <f t="shared" si="79"/>
        <v/>
      </c>
      <c r="CN121" t="str">
        <f t="shared" si="80"/>
        <v/>
      </c>
      <c r="CO121" t="str">
        <f t="shared" si="81"/>
        <v/>
      </c>
      <c r="CP121" t="str">
        <f t="shared" si="82"/>
        <v/>
      </c>
      <c r="CQ121"/>
      <c r="CR121" t="str" cm="1">
        <f t="array" ref="CR121">IF(COUNTIFS($BZ$10:$BZ$259,$BZ121,$I$10:$I$259,$I121+1)&gt;0,IF(X121&lt;&gt;INDEX(Y$10:Y$259,MATCH(1,INDEX(($BZ121=$BZ$10:$BZ$259)*($I$10:$I$259=$I121+1),0,1),0)),"Number of FTEs in previous year do not align with Number of FTEs in current year across years, by definition these should be equal. Please check and update if required. "&amp;CHAR(10),""),"")</f>
        <v/>
      </c>
      <c r="CS121" t="str" cm="1">
        <f t="array" ref="CS121">IF(COUNTIFS($BZ$10:$BZ$259,$BZ121,$I$10:$I$259,$I121-1)&gt;0,IF(Y121&lt;&gt;INDEX(X$10:X$259,MATCH(1,INDEX(($BZ121=$BZ$10:$BZ$259)*($I$10:$I$259=$I121-1),0,1),0)),"Number of FTEs in previous year do not align with Number of FTEs in current year across years, by definition these should be equal. Please check and update if required. "&amp;CHAR(10),""),"")</f>
        <v/>
      </c>
      <c r="CT121" t="str">
        <f t="shared" si="83"/>
        <v/>
      </c>
      <c r="CU121" t="str">
        <f t="shared" si="84"/>
        <v/>
      </c>
      <c r="CV121"/>
      <c r="CW121" t="str">
        <f t="shared" si="85"/>
        <v/>
      </c>
      <c r="CX121"/>
      <c r="CY121" t="str">
        <f t="shared" si="86"/>
        <v/>
      </c>
      <c r="CZ121"/>
      <c r="DA121" t="str">
        <f t="shared" si="87"/>
        <v/>
      </c>
      <c r="DB121"/>
      <c r="DC121"/>
      <c r="DD121"/>
      <c r="DE121"/>
      <c r="DF121"/>
      <c r="DG121"/>
      <c r="DH121"/>
      <c r="DI121"/>
      <c r="DJ121"/>
      <c r="DK121"/>
      <c r="DL121"/>
      <c r="DM121"/>
      <c r="DN121"/>
      <c r="DO121"/>
      <c r="DP121"/>
      <c r="DQ121"/>
      <c r="DR121"/>
      <c r="DS121"/>
      <c r="DT121"/>
      <c r="DU121"/>
      <c r="DV121"/>
      <c r="DW121"/>
      <c r="DX121" t="str">
        <f t="shared" si="88"/>
        <v/>
      </c>
      <c r="DY121" t="str">
        <f t="shared" si="89"/>
        <v/>
      </c>
      <c r="DZ121" t="str">
        <f t="shared" si="90"/>
        <v/>
      </c>
      <c r="EA121" t="str">
        <f t="shared" si="91"/>
        <v/>
      </c>
      <c r="EB121" t="str">
        <f t="shared" si="92"/>
        <v/>
      </c>
      <c r="EC121" t="str">
        <f t="shared" si="93"/>
        <v/>
      </c>
      <c r="ED121" t="str">
        <f t="shared" si="94"/>
        <v/>
      </c>
      <c r="EE121" t="str">
        <f t="shared" si="95"/>
        <v/>
      </c>
      <c r="EF121" t="str">
        <f t="shared" si="96"/>
        <v/>
      </c>
      <c r="EG121" t="str">
        <f t="shared" si="97"/>
        <v/>
      </c>
      <c r="EH121" t="str">
        <f t="shared" si="98"/>
        <v/>
      </c>
      <c r="EI121" t="str">
        <f t="shared" si="99"/>
        <v/>
      </c>
      <c r="EJ121"/>
      <c r="EK121"/>
      <c r="EL121"/>
      <c r="EM121"/>
      <c r="EN121"/>
      <c r="EO121"/>
      <c r="EP121"/>
      <c r="EQ121" t="str">
        <f t="shared" si="100"/>
        <v/>
      </c>
      <c r="ER121" t="str">
        <f t="shared" si="101"/>
        <v/>
      </c>
      <c r="ES121" t="str">
        <f t="shared" si="102"/>
        <v/>
      </c>
      <c r="ET121"/>
      <c r="EU121" t="str">
        <f t="shared" si="103"/>
        <v/>
      </c>
      <c r="EV121"/>
      <c r="EW121" t="str">
        <f t="shared" si="104"/>
        <v/>
      </c>
      <c r="EX121"/>
      <c r="EY121" t="str">
        <f t="shared" si="105"/>
        <v/>
      </c>
      <c r="EZ121"/>
      <c r="FA121"/>
      <c r="FB121"/>
      <c r="FC121"/>
      <c r="FD121"/>
      <c r="FE121"/>
      <c r="FF121"/>
      <c r="FG121"/>
      <c r="FH121"/>
      <c r="FI121"/>
      <c r="FJ121"/>
      <c r="FK121"/>
      <c r="FL121"/>
      <c r="FM121"/>
      <c r="FN121"/>
      <c r="FO121"/>
      <c r="FP121"/>
      <c r="FQ121"/>
      <c r="FR121"/>
      <c r="FS121"/>
      <c r="FT121"/>
      <c r="FU121"/>
      <c r="FV121" t="str">
        <f t="shared" si="106"/>
        <v/>
      </c>
      <c r="FW121" t="str">
        <f t="shared" si="107"/>
        <v/>
      </c>
      <c r="FX121"/>
      <c r="FY121" t="str">
        <f t="shared" si="108"/>
        <v/>
      </c>
      <c r="FZ121" t="str">
        <f t="shared" si="109"/>
        <v/>
      </c>
      <c r="GA121" t="str">
        <f t="shared" si="110"/>
        <v/>
      </c>
      <c r="GB121" t="str">
        <f t="shared" si="111"/>
        <v/>
      </c>
      <c r="GC121" t="str">
        <f t="shared" si="112"/>
        <v/>
      </c>
      <c r="GD121" t="str">
        <f t="shared" si="113"/>
        <v/>
      </c>
      <c r="GE121" t="str">
        <f t="shared" si="114"/>
        <v/>
      </c>
      <c r="GF121" t="str">
        <f t="shared" si="115"/>
        <v/>
      </c>
      <c r="GG121" t="str">
        <f t="shared" si="116"/>
        <v/>
      </c>
      <c r="GH121"/>
      <c r="GI121"/>
      <c r="GJ121"/>
      <c r="GK121"/>
      <c r="GL121"/>
      <c r="GM121"/>
      <c r="GN121"/>
      <c r="GO121"/>
      <c r="GP121" t="str">
        <f t="shared" si="117"/>
        <v/>
      </c>
      <c r="GQ121" t="str">
        <f t="shared" si="118"/>
        <v/>
      </c>
      <c r="GR121"/>
      <c r="GS121" t="str">
        <f t="shared" si="119"/>
        <v/>
      </c>
      <c r="GT121"/>
      <c r="GU121" t="str">
        <f t="shared" si="120"/>
        <v/>
      </c>
      <c r="GV121"/>
      <c r="GW121" t="str">
        <f t="shared" si="121"/>
        <v/>
      </c>
      <c r="GX121"/>
      <c r="GY121"/>
      <c r="GZ121"/>
      <c r="HA121"/>
      <c r="HB121"/>
      <c r="HC121"/>
      <c r="HD121"/>
      <c r="HE121"/>
      <c r="HF121"/>
      <c r="HG121"/>
      <c r="HH121"/>
      <c r="HI121"/>
      <c r="HJ121"/>
      <c r="HK121"/>
      <c r="HL121"/>
      <c r="HM121"/>
      <c r="HN121"/>
      <c r="HO121"/>
      <c r="HP121"/>
      <c r="HQ121"/>
      <c r="HR121"/>
      <c r="HS121"/>
      <c r="HT121" t="str">
        <f t="shared" si="122"/>
        <v/>
      </c>
      <c r="HU121" t="str">
        <f t="shared" si="123"/>
        <v/>
      </c>
      <c r="HV121"/>
      <c r="HW121"/>
      <c r="HX121"/>
      <c r="HY121"/>
      <c r="HZ121"/>
      <c r="IA121"/>
      <c r="IB121"/>
      <c r="IC121"/>
      <c r="ID121"/>
      <c r="IE121" t="str">
        <f t="shared" si="124"/>
        <v/>
      </c>
      <c r="IF121"/>
      <c r="IG121"/>
      <c r="IH121"/>
      <c r="II121"/>
      <c r="IJ121"/>
      <c r="IK121"/>
      <c r="IL121"/>
      <c r="IM121"/>
      <c r="IN121"/>
      <c r="IO121"/>
      <c r="IP121"/>
      <c r="IQ121" t="str">
        <f t="shared" si="125"/>
        <v/>
      </c>
      <c r="IR121"/>
      <c r="IS121" t="str">
        <f t="shared" si="126"/>
        <v/>
      </c>
      <c r="IT121"/>
      <c r="IU121" t="str">
        <f t="shared" si="127"/>
        <v/>
      </c>
      <c r="IV121"/>
      <c r="IW121"/>
      <c r="IX121"/>
      <c r="IY121"/>
      <c r="IZ121"/>
      <c r="JA121"/>
      <c r="JB121"/>
      <c r="JC121"/>
      <c r="JD121"/>
      <c r="JE121"/>
      <c r="JF121"/>
      <c r="JG121"/>
      <c r="JH121"/>
      <c r="JI121"/>
      <c r="JJ121"/>
      <c r="JK121"/>
      <c r="JL121"/>
      <c r="JM121"/>
      <c r="JN121"/>
      <c r="JO121"/>
      <c r="JP121"/>
      <c r="JQ121"/>
      <c r="JR121" t="str">
        <f t="shared" si="128"/>
        <v/>
      </c>
      <c r="JS121" t="str">
        <f t="shared" si="129"/>
        <v/>
      </c>
      <c r="JT121"/>
      <c r="JU121"/>
      <c r="JV121"/>
      <c r="JW121"/>
      <c r="JX121"/>
      <c r="JY121"/>
      <c r="JZ121"/>
      <c r="KA121"/>
      <c r="KB121"/>
      <c r="KC121" t="str">
        <f t="shared" si="130"/>
        <v/>
      </c>
      <c r="KD121"/>
      <c r="KE121"/>
      <c r="KF121"/>
      <c r="KG121"/>
      <c r="KH121"/>
      <c r="KI121"/>
      <c r="KJ121"/>
      <c r="KK121"/>
      <c r="KL121" t="str">
        <f>IF(CT121=1,KL$8&amp;IF(SUM(CU121:$EQ121)=0,"",", "),"")</f>
        <v/>
      </c>
      <c r="KM121" t="str">
        <f>IF(CU121=1,KM$8&amp;IF(SUM(CV121:$EQ121)=0,"",", "),"")</f>
        <v/>
      </c>
      <c r="KN121" t="str">
        <f>IF(CV121=1,KN$8&amp;IF(SUM(CW121:$EQ121)=0,"",", "),"")</f>
        <v/>
      </c>
      <c r="KO121" t="str">
        <f>IF(CW121=1,KO$8&amp;IF(SUM(CX121:$EQ121)=0,"",", "),"")</f>
        <v/>
      </c>
      <c r="KP121" t="str">
        <f>IF(CX121=1,KP$8&amp;IF(SUM(CY121:$EQ121)=0,"",", "),"")</f>
        <v/>
      </c>
      <c r="KQ121" t="str">
        <f>IF(CY121=1,KQ$8&amp;IF(SUM(CZ121:$EQ121)=0,"",", "),"")</f>
        <v/>
      </c>
      <c r="KR121" t="str">
        <f>IF(CZ121=1,KR$8&amp;IF(SUM(DA121:$EQ121)=0,"",", "),"")</f>
        <v/>
      </c>
      <c r="KS121" t="str">
        <f>IF(DA121=1,KS$8&amp;IF(SUM(DB121:$EQ121)=0,"",", "),"")</f>
        <v/>
      </c>
      <c r="KT121" t="str">
        <f>IF(DB121=1,KT$8&amp;IF(SUM(DC121:$EQ121)=0,"",", "),"")</f>
        <v/>
      </c>
      <c r="KU121" t="str">
        <f>IF(DC121=1,KU$8&amp;IF(SUM(DD121:$EQ121)=0,"",", "),"")</f>
        <v/>
      </c>
      <c r="KV121" t="str">
        <f>IF(DD121=1,KV$8&amp;IF(SUM(DE121:$EQ121)=0,"",", "),"")</f>
        <v/>
      </c>
      <c r="KW121" t="str">
        <f>IF(DE121=1,KW$8&amp;IF(SUM(DF121:$EQ121)=0,"",", "),"")</f>
        <v/>
      </c>
      <c r="KX121" t="str">
        <f>IF(DF121=1,KX$8&amp;IF(SUM(DG121:$EQ121)=0,"",", "),"")</f>
        <v/>
      </c>
      <c r="KY121" t="str">
        <f>IF(DG121=1,KY$8&amp;IF(SUM(DH121:$EQ121)=0,"",", "),"")</f>
        <v/>
      </c>
      <c r="KZ121" t="str">
        <f>IF(DH121=1,KZ$8&amp;IF(SUM(DI121:$EQ121)=0,"",", "),"")</f>
        <v/>
      </c>
      <c r="LA121" t="str">
        <f>IF(DI121=1,LA$8&amp;IF(SUM(DJ121:$EQ121)=0,"",", "),"")</f>
        <v/>
      </c>
      <c r="LB121" t="str">
        <f>IF(DJ121=1,LB$8&amp;IF(SUM(DK121:$EQ121)=0,"",", "),"")</f>
        <v/>
      </c>
      <c r="LC121" t="str">
        <f>IF(DK121=1,LC$8&amp;IF(SUM(DL121:$EQ121)=0,"",", "),"")</f>
        <v/>
      </c>
      <c r="LD121" t="str">
        <f>IF(DL121=1,LD$8&amp;IF(SUM(DM121:$EQ121)=0,"",", "),"")</f>
        <v/>
      </c>
      <c r="LE121" t="str">
        <f>IF(DM121=1,LE$8&amp;IF(SUM(DN121:$EQ121)=0,"",", "),"")</f>
        <v/>
      </c>
      <c r="LF121" t="str">
        <f>IF(DN121=1,LF$8&amp;IF(SUM(DO121:$EQ121)=0,"",", "),"")</f>
        <v/>
      </c>
      <c r="LG121" t="str">
        <f>IF(DO121=1,LG$8&amp;IF(SUM(DP121:$EQ121)=0,"",", "),"")</f>
        <v/>
      </c>
      <c r="LH121" t="str">
        <f>IF(DP121=1,LH$8&amp;IF(SUM(DQ121:$EQ121)=0,"",", "),"")</f>
        <v/>
      </c>
      <c r="LI121" t="str">
        <f>IF(DQ121=1,LI$8&amp;IF(SUM(DR121:$EQ121)=0,"",", "),"")</f>
        <v/>
      </c>
      <c r="LJ121" t="str">
        <f>IF(DR121=1,LJ$8&amp;IF(SUM(DS121:$EQ121)=0,"",", "),"")</f>
        <v/>
      </c>
      <c r="LK121" t="str">
        <f>IF(DS121=1,LK$8&amp;IF(SUM(DT121:$EQ121)=0,"",", "),"")</f>
        <v/>
      </c>
      <c r="LL121" t="str">
        <f>IF(DT121=1,LL$8&amp;IF(SUM(DU121:$EQ121)=0,"",", "),"")</f>
        <v/>
      </c>
      <c r="LM121" t="str">
        <f>IF(DU121=1,LM$8&amp;IF(SUM(DV121:$EQ121)=0,"",", "),"")</f>
        <v/>
      </c>
      <c r="LN121" t="str">
        <f>IF(DV121=1,LN$8&amp;IF(SUM(DW121:$EQ121)=0,"",", "),"")</f>
        <v/>
      </c>
      <c r="LO121" t="str">
        <f>IF(DW121=1,LO$8&amp;IF(SUM(DX121:$EQ121)=0,"",", "),"")</f>
        <v/>
      </c>
      <c r="LP121" t="str">
        <f>IF(DX121=1,LP$8&amp;IF(SUM(DY121:$EQ121)=0,"",", "),"")</f>
        <v/>
      </c>
      <c r="LQ121" t="str">
        <f>IF(DY121=1,LQ$8&amp;IF(SUM(DZ121:$EQ121)=0,"",", "),"")</f>
        <v/>
      </c>
      <c r="LR121" t="str">
        <f>IF(DZ121=1,LR$8&amp;IF(SUM(EA121:$EQ121)=0,"",", "),"")</f>
        <v/>
      </c>
      <c r="LS121" t="str">
        <f>IF(EA121=1,LS$8&amp;IF(SUM(EB121:$EQ121)=0,"",", "),"")</f>
        <v/>
      </c>
      <c r="LT121" t="str">
        <f>IF(EB121=1,LT$8&amp;IF(SUM(EC121:$EQ121)=0,"",", "),"")</f>
        <v/>
      </c>
      <c r="LU121" t="str">
        <f>IF(EC121=1,LU$8&amp;IF(SUM(ED121:$EQ121)=0,"",", "),"")</f>
        <v/>
      </c>
      <c r="LV121" t="str">
        <f>IF(ED121=1,LV$8&amp;IF(SUM(EE121:$EQ121)=0,"",", "),"")</f>
        <v/>
      </c>
      <c r="LW121" t="str">
        <f>IF(EE121=1,LW$8&amp;IF(SUM(EF121:$EQ121)=0,"",", "),"")</f>
        <v/>
      </c>
      <c r="LX121" t="str">
        <f>IF(EF121=1,LX$8&amp;IF(SUM(EG121:$EQ121)=0,"",", "),"")</f>
        <v/>
      </c>
      <c r="LY121" t="str">
        <f>IF(EG121=1,LY$8&amp;IF(SUM(EH121:$EQ121)=0,"",", "),"")</f>
        <v/>
      </c>
      <c r="LZ121" t="str">
        <f>IF(EH121=1,LZ$8&amp;IF(SUM(EI121:$EQ121)=0,"",", "),"")</f>
        <v/>
      </c>
      <c r="MA121" t="str">
        <f>IF(EI121=1,MA$8&amp;IF(SUM(EJ121:$EQ121)=0,"",", "),"")</f>
        <v/>
      </c>
      <c r="MB121" t="str">
        <f>IF(EJ121=1,MB$8&amp;IF(SUM(EK121:$EQ121)=0,"",", "),"")</f>
        <v/>
      </c>
      <c r="MC121" t="str">
        <f>IF(EK121=1,MC$8&amp;IF(SUM(EL121:$EQ121)=0,"",", "),"")</f>
        <v/>
      </c>
      <c r="MD121" t="str">
        <f>IF(EL121=1,MD$8&amp;IF(SUM(EM121:$EQ121)=0,"",", "),"")</f>
        <v/>
      </c>
      <c r="ME121" t="str">
        <f>IF(EM121=1,ME$8&amp;IF(SUM(EN121:$EQ121)=0,"",", "),"")</f>
        <v/>
      </c>
      <c r="MF121" t="str">
        <f>IF(EN121=1,MF$8&amp;IF(SUM(EO121:$EQ121)=0,"",", "),"")</f>
        <v/>
      </c>
      <c r="MG121" t="str">
        <f>IF(EO121=1,MG$8&amp;IF(SUM(EP121:$EQ121)=0,"",", "),"")</f>
        <v/>
      </c>
      <c r="MH121" t="str">
        <f>IF(EP121=1,MH$8&amp;IF(SUM(EQ121:$EQ121)=0,"",", "),"")</f>
        <v/>
      </c>
      <c r="MI121" t="str">
        <f t="shared" si="140"/>
        <v/>
      </c>
      <c r="MJ121" t="str">
        <f>IF(ER121=1,MJ$8&amp;IF(SUM(ES121:$GO121)=0,"",", "),"")</f>
        <v/>
      </c>
      <c r="MK121" t="str">
        <f>IF(ES121=1,MK$8&amp;IF(SUM(ET121:$GO121)=0,"",", "),"")</f>
        <v/>
      </c>
      <c r="ML121" t="str">
        <f>IF(ET121=1,ML$8&amp;IF(SUM(EU121:$GO121)=0,"",", "),"")</f>
        <v/>
      </c>
      <c r="MM121" t="str">
        <f>IF(EU121=1,MM$8&amp;IF(SUM(EV121:$GO121)=0,"",", "),"")</f>
        <v/>
      </c>
      <c r="MN121" t="str">
        <f>IF(EV121=1,MN$8&amp;IF(SUM(EW121:$GO121)=0,"",", "),"")</f>
        <v/>
      </c>
      <c r="MO121" t="str">
        <f>IF(EW121=1,MO$8&amp;IF(SUM(EX121:$GO121)=0,"",", "),"")</f>
        <v/>
      </c>
      <c r="MP121" t="str">
        <f>IF(EX121=1,MP$8&amp;IF(SUM(EY121:$GO121)=0,"",", "),"")</f>
        <v/>
      </c>
      <c r="MQ121" t="str">
        <f>IF(EY121=1,MQ$8&amp;IF(SUM(EZ121:$GO121)=0,"",", "),"")</f>
        <v/>
      </c>
      <c r="MR121" t="str">
        <f>IF(EZ121=1,MR$8&amp;IF(SUM(FA121:$GO121)=0,"",", "),"")</f>
        <v/>
      </c>
      <c r="MS121" t="str">
        <f>IF(FA121=1,MS$8&amp;IF(SUM(FB121:$GO121)=0,"",", "),"")</f>
        <v/>
      </c>
      <c r="MT121" t="str">
        <f>IF(FB121=1,MT$8&amp;IF(SUM(FC121:$GO121)=0,"",", "),"")</f>
        <v/>
      </c>
      <c r="MU121" t="str">
        <f>IF(FC121=1,MU$8&amp;IF(SUM(FD121:$GO121)=0,"",", "),"")</f>
        <v/>
      </c>
      <c r="MV121" t="str">
        <f>IF(FD121=1,MV$8&amp;IF(SUM(FE121:$GO121)=0,"",", "),"")</f>
        <v/>
      </c>
      <c r="MW121" t="str">
        <f>IF(FE121=1,MW$8&amp;IF(SUM(FF121:$GO121)=0,"",", "),"")</f>
        <v/>
      </c>
      <c r="MX121" t="str">
        <f>IF(FF121=1,MX$8&amp;IF(SUM(FG121:$GO121)=0,"",", "),"")</f>
        <v/>
      </c>
      <c r="MY121" t="str">
        <f>IF(FG121=1,MY$8&amp;IF(SUM(FH121:$GO121)=0,"",", "),"")</f>
        <v/>
      </c>
      <c r="MZ121" t="str">
        <f>IF(FH121=1,MZ$8&amp;IF(SUM(FI121:$GO121)=0,"",", "),"")</f>
        <v/>
      </c>
      <c r="NA121" t="str">
        <f>IF(FI121=1,NA$8&amp;IF(SUM(FJ121:$GO121)=0,"",", "),"")</f>
        <v/>
      </c>
      <c r="NB121" t="str">
        <f>IF(FJ121=1,NB$8&amp;IF(SUM(FK121:$GO121)=0,"",", "),"")</f>
        <v/>
      </c>
      <c r="NC121" t="str">
        <f>IF(FK121=1,NC$8&amp;IF(SUM(FL121:$GO121)=0,"",", "),"")</f>
        <v/>
      </c>
      <c r="ND121" t="str">
        <f>IF(FL121=1,ND$8&amp;IF(SUM(FM121:$GO121)=0,"",", "),"")</f>
        <v/>
      </c>
      <c r="NE121" t="str">
        <f>IF(FM121=1,NE$8&amp;IF(SUM(FN121:$GO121)=0,"",", "),"")</f>
        <v/>
      </c>
      <c r="NF121" t="str">
        <f>IF(FN121=1,NF$8&amp;IF(SUM(FO121:$GO121)=0,"",", "),"")</f>
        <v/>
      </c>
      <c r="NG121" t="str">
        <f>IF(FO121=1,NG$8&amp;IF(SUM(FP121:$GO121)=0,"",", "),"")</f>
        <v/>
      </c>
      <c r="NH121" t="str">
        <f>IF(FP121=1,NH$8&amp;IF(SUM(FQ121:$GO121)=0,"",", "),"")</f>
        <v/>
      </c>
      <c r="NI121" t="str">
        <f>IF(FQ121=1,NI$8&amp;IF(SUM(FR121:$GO121)=0,"",", "),"")</f>
        <v/>
      </c>
      <c r="NJ121" t="str">
        <f>IF(FR121=1,NJ$8&amp;IF(SUM(FS121:$GO121)=0,"",", "),"")</f>
        <v/>
      </c>
      <c r="NK121" t="str">
        <f>IF(FS121=1,NK$8&amp;IF(SUM(FT121:$GO121)=0,"",", "),"")</f>
        <v/>
      </c>
      <c r="NL121" t="str">
        <f>IF(FT121=1,NL$8&amp;IF(SUM(FU121:$GO121)=0,"",", "),"")</f>
        <v/>
      </c>
      <c r="NM121" t="str">
        <f>IF(FU121=1,NM$8&amp;IF(SUM(FV121:$GO121)=0,"",", "),"")</f>
        <v/>
      </c>
      <c r="NN121" t="str">
        <f>IF(FV121=1,NN$8&amp;IF(SUM(FW121:$GO121)=0,"",", "),"")</f>
        <v/>
      </c>
      <c r="NO121" t="str">
        <f>IF(FW121=1,NO$8&amp;IF(SUM(FX121:$GO121)=0,"",", "),"")</f>
        <v/>
      </c>
      <c r="NP121" t="str">
        <f>IF(FX121=1,NP$8&amp;IF(SUM(FY121:$GO121)=0,"",", "),"")</f>
        <v/>
      </c>
      <c r="NQ121" t="str">
        <f>IF(FY121=1,NQ$8&amp;IF(SUM(FZ121:$GO121)=0,"",", "),"")</f>
        <v/>
      </c>
      <c r="NR121" t="str">
        <f>IF(FZ121=1,NR$8&amp;IF(SUM(GA121:$GO121)=0,"",", "),"")</f>
        <v/>
      </c>
      <c r="NS121" t="str">
        <f>IF(GA121=1,NS$8&amp;IF(SUM(GB121:$GO121)=0,"",", "),"")</f>
        <v/>
      </c>
      <c r="NT121" t="str">
        <f>IF(GB121=1,NT$8&amp;IF(SUM(GC121:$GO121)=0,"",", "),"")</f>
        <v/>
      </c>
      <c r="NU121" t="str">
        <f>IF(GC121=1,NU$8&amp;IF(SUM(GD121:$GO121)=0,"",", "),"")</f>
        <v/>
      </c>
      <c r="NV121" t="str">
        <f>IF(GD121=1,NV$8&amp;IF(SUM(GE121:$GO121)=0,"",", "),"")</f>
        <v/>
      </c>
      <c r="NW121" t="str">
        <f>IF(GE121=1,NW$8&amp;IF(SUM(GF121:$GO121)=0,"",", "),"")</f>
        <v/>
      </c>
      <c r="NX121" t="str">
        <f>IF(GF121=1,NX$8&amp;IF(SUM(GG121:$GO121)=0,"",", "),"")</f>
        <v/>
      </c>
      <c r="NY121" t="str">
        <f>IF(GG121=1,NY$8&amp;IF(SUM(GH121:$GO121)=0,"",", "),"")</f>
        <v/>
      </c>
      <c r="NZ121" t="str">
        <f>IF(GH121=1,NZ$8&amp;IF(SUM(GI121:$GO121)=0,"",", "),"")</f>
        <v/>
      </c>
      <c r="OA121" t="str">
        <f>IF(GI121=1,OA$8&amp;IF(SUM(GJ121:$GO121)=0,"",", "),"")</f>
        <v/>
      </c>
      <c r="OB121" t="str">
        <f>IF(GJ121=1,OB$8&amp;IF(SUM(GK121:$GO121)=0,"",", "),"")</f>
        <v/>
      </c>
      <c r="OC121" t="str">
        <f>IF(GK121=1,OC$8&amp;IF(SUM(GL121:$GO121)=0,"",", "),"")</f>
        <v/>
      </c>
      <c r="OD121" t="str">
        <f>IF(GL121=1,OD$8&amp;IF(SUM(GM121:$GO121)=0,"",", "),"")</f>
        <v/>
      </c>
      <c r="OE121" t="str">
        <f>IF(GM121=1,OE$8&amp;IF(SUM(GN121:$GO121)=0,"",", "),"")</f>
        <v/>
      </c>
      <c r="OF121" t="str">
        <f>IF(GN121=1,OF$8&amp;IF(SUM(GO121:$GO121)=0,"",", "),"")</f>
        <v/>
      </c>
      <c r="OG121" t="str">
        <f t="shared" si="141"/>
        <v/>
      </c>
      <c r="OH121" t="str">
        <f>IF(GP121=1,OH$8&amp;IF(SUM(GQ121:$IM121)=0,"",", "),"")</f>
        <v/>
      </c>
      <c r="OI121" t="str">
        <f>IF(GQ121=1,OI$8&amp;IF(SUM(GR121:$IM121)=0,"",", "),"")</f>
        <v/>
      </c>
      <c r="OJ121" t="str">
        <f>IF(GR121=1,OJ$8&amp;IF(SUM(GS121:$IM121)=0,"",", "),"")</f>
        <v/>
      </c>
      <c r="OK121" t="str">
        <f>IF(GS121=1,OK$8&amp;IF(SUM(GT121:$IM121)=0,"",", "),"")</f>
        <v/>
      </c>
      <c r="OL121" t="str">
        <f>IF(GT121=1,OL$8&amp;IF(SUM(GU121:$IM121)=0,"",", "),"")</f>
        <v/>
      </c>
      <c r="OM121" t="str">
        <f>IF(GU121=1,OM$8&amp;IF(SUM(GV121:$IM121)=0,"",", "),"")</f>
        <v/>
      </c>
      <c r="ON121" t="str">
        <f>IF(GV121=1,ON$8&amp;IF(SUM(GW121:$IM121)=0,"",", "),"")</f>
        <v/>
      </c>
      <c r="OO121" t="str">
        <f>IF(GW121=1,OO$8&amp;IF(SUM(GX121:$IM121)=0,"",", "),"")</f>
        <v/>
      </c>
      <c r="OP121" t="str">
        <f>IF(GX121=1,OP$8&amp;IF(SUM(GY121:$IM121)=0,"",", "),"")</f>
        <v/>
      </c>
      <c r="OQ121" t="str">
        <f>IF(GY121=1,OQ$8&amp;IF(SUM(GZ121:$IM121)=0,"",", "),"")</f>
        <v/>
      </c>
      <c r="OR121" t="str">
        <f>IF(GZ121=1,OR$8&amp;IF(SUM(HA121:$IM121)=0,"",", "),"")</f>
        <v/>
      </c>
      <c r="OS121" t="str">
        <f>IF(HA121=1,OS$8&amp;IF(SUM(HB121:$IM121)=0,"",", "),"")</f>
        <v/>
      </c>
      <c r="OT121" t="str">
        <f>IF(HB121=1,OT$8&amp;IF(SUM(HC121:$IM121)=0,"",", "),"")</f>
        <v/>
      </c>
      <c r="OU121" t="str">
        <f>IF(HC121=1,OU$8&amp;IF(SUM(HD121:$IM121)=0,"",", "),"")</f>
        <v/>
      </c>
      <c r="OV121" t="str">
        <f>IF(HD121=1,OV$8&amp;IF(SUM(HE121:$IM121)=0,"",", "),"")</f>
        <v/>
      </c>
      <c r="OW121" t="str">
        <f>IF(HE121=1,OW$8&amp;IF(SUM(HF121:$IM121)=0,"",", "),"")</f>
        <v/>
      </c>
      <c r="OX121" t="str">
        <f>IF(HF121=1,OX$8&amp;IF(SUM(HG121:$IM121)=0,"",", "),"")</f>
        <v/>
      </c>
      <c r="OY121" t="str">
        <f>IF(HG121=1,OY$8&amp;IF(SUM(HH121:$IM121)=0,"",", "),"")</f>
        <v/>
      </c>
      <c r="OZ121" t="str">
        <f>IF(HH121=1,OZ$8&amp;IF(SUM(HI121:$IM121)=0,"",", "),"")</f>
        <v/>
      </c>
      <c r="PA121" t="str">
        <f>IF(HI121=1,PA$8&amp;IF(SUM(HJ121:$IM121)=0,"",", "),"")</f>
        <v/>
      </c>
      <c r="PB121" t="str">
        <f>IF(HJ121=1,PB$8&amp;IF(SUM(HK121:$IM121)=0,"",", "),"")</f>
        <v/>
      </c>
      <c r="PC121" t="str">
        <f>IF(HK121=1,PC$8&amp;IF(SUM(HL121:$IM121)=0,"",", "),"")</f>
        <v/>
      </c>
      <c r="PD121" t="str">
        <f>IF(HL121=1,PD$8&amp;IF(SUM(HM121:$IM121)=0,"",", "),"")</f>
        <v/>
      </c>
      <c r="PE121" t="str">
        <f>IF(HM121=1,PE$8&amp;IF(SUM(HN121:$IM121)=0,"",", "),"")</f>
        <v/>
      </c>
      <c r="PF121" t="str">
        <f>IF(HN121=1,PF$8&amp;IF(SUM(HO121:$IM121)=0,"",", "),"")</f>
        <v/>
      </c>
      <c r="PG121" t="str">
        <f>IF(HO121=1,PG$8&amp;IF(SUM(HP121:$IM121)=0,"",", "),"")</f>
        <v/>
      </c>
      <c r="PH121" t="str">
        <f>IF(HP121=1,PH$8&amp;IF(SUM(HQ121:$IM121)=0,"",", "),"")</f>
        <v/>
      </c>
      <c r="PI121" t="str">
        <f>IF(HQ121=1,PI$8&amp;IF(SUM(HR121:$IM121)=0,"",", "),"")</f>
        <v/>
      </c>
      <c r="PJ121" t="str">
        <f>IF(HR121=1,PJ$8&amp;IF(SUM(HS121:$IM121)=0,"",", "),"")</f>
        <v/>
      </c>
      <c r="PK121" t="str">
        <f>IF(HS121=1,PK$8&amp;IF(SUM(HT121:$IM121)=0,"",", "),"")</f>
        <v/>
      </c>
      <c r="PL121" t="str">
        <f>IF(HT121=1,PL$8&amp;IF(SUM(HU121:$IM121)=0,"",", "),"")</f>
        <v/>
      </c>
      <c r="PM121" t="str">
        <f>IF(HU121=1,PM$8&amp;IF(SUM(HV121:$IM121)=0,"",", "),"")</f>
        <v/>
      </c>
      <c r="PN121" t="str">
        <f>IF(HV121=1,PN$8&amp;IF(SUM(HW121:$IM121)=0,"",", "),"")</f>
        <v/>
      </c>
      <c r="PO121" t="str">
        <f>IF(HW121=1,PO$8&amp;IF(SUM(HX121:$IM121)=0,"",", "),"")</f>
        <v/>
      </c>
      <c r="PP121" t="str">
        <f>IF(HX121=1,PP$8&amp;IF(SUM(HY121:$IM121)=0,"",", "),"")</f>
        <v/>
      </c>
      <c r="PQ121" t="str">
        <f>IF(HY121=1,PQ$8&amp;IF(SUM(HZ121:$IM121)=0,"",", "),"")</f>
        <v/>
      </c>
      <c r="PR121" t="str">
        <f>IF(HZ121=1,PR$8&amp;IF(SUM(IA121:$IM121)=0,"",", "),"")</f>
        <v/>
      </c>
      <c r="PS121" t="str">
        <f>IF(IA121=1,PS$8&amp;IF(SUM(IB121:$IM121)=0,"",", "),"")</f>
        <v/>
      </c>
      <c r="PT121" t="str">
        <f>IF(IB121=1,PT$8&amp;IF(SUM(IC121:$IM121)=0,"",", "),"")</f>
        <v/>
      </c>
      <c r="PU121" t="str">
        <f>IF(IC121=1,PU$8&amp;IF(SUM(ID121:$IM121)=0,"",", "),"")</f>
        <v/>
      </c>
      <c r="PV121" t="str">
        <f>IF(ID121=1,PV$8&amp;IF(SUM(IE121:$IM121)=0,"",", "),"")</f>
        <v/>
      </c>
      <c r="PW121" t="str">
        <f>IF(IE121=1,PW$8&amp;IF(SUM(IF121:$IM121)=0,"",", "),"")</f>
        <v/>
      </c>
      <c r="PX121" t="str">
        <f>IF(IF121=1,PX$8&amp;IF(SUM(IG121:$IM121)=0,"",", "),"")</f>
        <v/>
      </c>
      <c r="PY121" t="str">
        <f>IF(IG121=1,PY$8&amp;IF(SUM(IH121:$IM121)=0,"",", "),"")</f>
        <v/>
      </c>
      <c r="PZ121" t="str">
        <f>IF(IH121=1,PZ$8&amp;IF(SUM(II121:$IM121)=0,"",", "),"")</f>
        <v/>
      </c>
      <c r="QA121" t="str">
        <f>IF(II121=1,QA$8&amp;IF(SUM(IJ121:$IM121)=0,"",", "),"")</f>
        <v/>
      </c>
      <c r="QB121" t="str">
        <f>IF(IJ121=1,QB$8&amp;IF(SUM(IK121:$IM121)=0,"",", "),"")</f>
        <v/>
      </c>
      <c r="QC121" t="str">
        <f>IF(IK121=1,QC$8&amp;IF(SUM(IL121:$IM121)=0,"",", "),"")</f>
        <v/>
      </c>
      <c r="QD121" t="str">
        <f>IF(IL121=1,QD$8&amp;IF(SUM(IM121:$IM121)=0,"",", "),"")</f>
        <v/>
      </c>
      <c r="QE121" t="str">
        <f t="shared" si="142"/>
        <v/>
      </c>
      <c r="QF121" t="str">
        <f>IF(IN121=1,QF$8&amp;IF(SUM(IO121:$KK121)=0,"",", "),"")</f>
        <v/>
      </c>
      <c r="QG121" t="str">
        <f>IF(IO121=1,QG$8&amp;IF(SUM(IP121:$KK121)=0,"",", "),"")</f>
        <v/>
      </c>
      <c r="QH121" t="str">
        <f>IF(IP121=1,QH$8&amp;IF(SUM(IQ121:$KK121)=0,"",", "),"")</f>
        <v/>
      </c>
      <c r="QI121" t="str">
        <f>IF(IQ121=1,QI$8&amp;IF(SUM(IR121:$KK121)=0,"",", "),"")</f>
        <v/>
      </c>
      <c r="QJ121" t="str">
        <f>IF(IR121=1,QJ$8&amp;IF(SUM(IS121:$KK121)=0,"",", "),"")</f>
        <v/>
      </c>
      <c r="QK121" t="str">
        <f>IF(IS121=1,QK$8&amp;IF(SUM(IT121:$KK121)=0,"",", "),"")</f>
        <v/>
      </c>
      <c r="QL121" t="str">
        <f>IF(IT121=1,QL$8&amp;IF(SUM(IU121:$KK121)=0,"",", "),"")</f>
        <v/>
      </c>
      <c r="QM121" t="str">
        <f>IF(IU121=1,QM$8&amp;IF(SUM(IV121:$KK121)=0,"",", "),"")</f>
        <v/>
      </c>
      <c r="QN121" t="str">
        <f>IF(IV121=1,QN$8&amp;IF(SUM(IW121:$KK121)=0,"",", "),"")</f>
        <v/>
      </c>
      <c r="QO121" t="str">
        <f>IF(IW121=1,QO$8&amp;IF(SUM(IX121:$KK121)=0,"",", "),"")</f>
        <v/>
      </c>
      <c r="QP121" t="str">
        <f>IF(IX121=1,QP$8&amp;IF(SUM(IY121:$KK121)=0,"",", "),"")</f>
        <v/>
      </c>
      <c r="QQ121" t="str">
        <f>IF(IY121=1,QQ$8&amp;IF(SUM(IZ121:$KK121)=0,"",", "),"")</f>
        <v/>
      </c>
      <c r="QR121" t="str">
        <f>IF(IZ121=1,QR$8&amp;IF(SUM(JA121:$KK121)=0,"",", "),"")</f>
        <v/>
      </c>
      <c r="QS121" t="str">
        <f>IF(JA121=1,QS$8&amp;IF(SUM(JB121:$KK121)=0,"",", "),"")</f>
        <v/>
      </c>
      <c r="QT121" t="str">
        <f>IF(JB121=1,QT$8&amp;IF(SUM(JC121:$KK121)=0,"",", "),"")</f>
        <v/>
      </c>
      <c r="QU121" t="str">
        <f>IF(JC121=1,QU$8&amp;IF(SUM(JD121:$KK121)=0,"",", "),"")</f>
        <v/>
      </c>
      <c r="QV121" t="str">
        <f>IF(JD121=1,QV$8&amp;IF(SUM(JE121:$KK121)=0,"",", "),"")</f>
        <v/>
      </c>
      <c r="QW121" t="str">
        <f>IF(JE121=1,QW$8&amp;IF(SUM(JF121:$KK121)=0,"",", "),"")</f>
        <v/>
      </c>
      <c r="QX121" t="str">
        <f>IF(JF121=1,QX$8&amp;IF(SUM(JG121:$KK121)=0,"",", "),"")</f>
        <v/>
      </c>
      <c r="QY121" t="str">
        <f>IF(JG121=1,QY$8&amp;IF(SUM(JH121:$KK121)=0,"",", "),"")</f>
        <v/>
      </c>
      <c r="QZ121" t="str">
        <f>IF(JH121=1,QZ$8&amp;IF(SUM(JI121:$KK121)=0,"",", "),"")</f>
        <v/>
      </c>
      <c r="RA121" t="str">
        <f>IF(JI121=1,RA$8&amp;IF(SUM(JJ121:$KK121)=0,"",", "),"")</f>
        <v/>
      </c>
      <c r="RB121" t="str">
        <f>IF(JJ121=1,RB$8&amp;IF(SUM(JK121:$KK121)=0,"",", "),"")</f>
        <v/>
      </c>
      <c r="RC121" t="str">
        <f>IF(JK121=1,RC$8&amp;IF(SUM(JL121:$KK121)=0,"",", "),"")</f>
        <v/>
      </c>
      <c r="RD121" t="str">
        <f>IF(JL121=1,RD$8&amp;IF(SUM(JM121:$KK121)=0,"",", "),"")</f>
        <v/>
      </c>
      <c r="RE121" t="str">
        <f>IF(JM121=1,RE$8&amp;IF(SUM(JN121:$KK121)=0,"",", "),"")</f>
        <v/>
      </c>
      <c r="RF121" t="str">
        <f>IF(JN121=1,RF$8&amp;IF(SUM(JO121:$KK121)=0,"",", "),"")</f>
        <v/>
      </c>
      <c r="RG121" t="str">
        <f>IF(JO121=1,RG$8&amp;IF(SUM(JP121:$KK121)=0,"",", "),"")</f>
        <v/>
      </c>
      <c r="RH121" t="str">
        <f>IF(JP121=1,RH$8&amp;IF(SUM(JQ121:$KK121)=0,"",", "),"")</f>
        <v/>
      </c>
      <c r="RI121" t="str">
        <f>IF(JQ121=1,RI$8&amp;IF(SUM(JR121:$KK121)=0,"",", "),"")</f>
        <v/>
      </c>
      <c r="RJ121" t="str">
        <f>IF(JR121=1,RJ$8&amp;IF(SUM(JS121:$KK121)=0,"",", "),"")</f>
        <v/>
      </c>
      <c r="RK121" t="str">
        <f>IF(JS121=1,RK$8&amp;IF(SUM(JT121:$KK121)=0,"",", "),"")</f>
        <v/>
      </c>
      <c r="RL121" t="str">
        <f>IF(JT121=1,RL$8&amp;IF(SUM(JU121:$KK121)=0,"",", "),"")</f>
        <v/>
      </c>
      <c r="RM121" t="str">
        <f>IF(JU121=1,RM$8&amp;IF(SUM(JV121:$KK121)=0,"",", "),"")</f>
        <v/>
      </c>
      <c r="RN121" t="str">
        <f>IF(JV121=1,RN$8&amp;IF(SUM(JW121:$KK121)=0,"",", "),"")</f>
        <v/>
      </c>
      <c r="RO121" t="str">
        <f>IF(JW121=1,RO$8&amp;IF(SUM(JX121:$KK121)=0,"",", "),"")</f>
        <v/>
      </c>
      <c r="RP121" t="str">
        <f>IF(JX121=1,RP$8&amp;IF(SUM(JY121:$KK121)=0,"",", "),"")</f>
        <v/>
      </c>
      <c r="RQ121" t="str">
        <f>IF(JY121=1,RQ$8&amp;IF(SUM(JZ121:$KK121)=0,"",", "),"")</f>
        <v/>
      </c>
      <c r="RR121" t="str">
        <f>IF(JZ121=1,RR$8&amp;IF(SUM(KA121:$KK121)=0,"",", "),"")</f>
        <v/>
      </c>
      <c r="RS121" t="str">
        <f>IF(KA121=1,RS$8&amp;IF(SUM(KB121:$KK121)=0,"",", "),"")</f>
        <v/>
      </c>
      <c r="RT121" t="str">
        <f>IF(KB121=1,RT$8&amp;IF(SUM(KC121:$KK121)=0,"",", "),"")</f>
        <v/>
      </c>
      <c r="RU121" t="str">
        <f>IF(KC121=1,RU$8&amp;IF(SUM(KD121:$KK121)=0,"",", "),"")</f>
        <v/>
      </c>
      <c r="RV121" t="str">
        <f>IF(KD121=1,RV$8&amp;IF(SUM(KE121:$KK121)=0,"",", "),"")</f>
        <v/>
      </c>
      <c r="RW121" t="str">
        <f>IF(KE121=1,RW$8&amp;IF(SUM(KF121:$KK121)=0,"",", "),"")</f>
        <v/>
      </c>
      <c r="RX121" t="str">
        <f>IF(KF121=1,RX$8&amp;IF(SUM(KG121:$KK121)=0,"",", "),"")</f>
        <v/>
      </c>
      <c r="RY121" t="str">
        <f>IF(KG121=1,RY$8&amp;IF(SUM(KH121:$KK121)=0,"",", "),"")</f>
        <v/>
      </c>
      <c r="RZ121" t="str">
        <f>IF(KH121=1,RZ$8&amp;IF(SUM(KI121:$KK121)=0,"",", "),"")</f>
        <v/>
      </c>
      <c r="SA121" t="str">
        <f>IF(KI121=1,SA$8&amp;IF(SUM(KJ121:$KK121)=0,"",", "),"")</f>
        <v/>
      </c>
      <c r="SB121" t="str">
        <f>IF(KJ121=1,SB$8&amp;IF(SUM(KK121:$KK121)=0,"",", "),"")</f>
        <v/>
      </c>
      <c r="SC121" t="str">
        <f t="shared" si="143"/>
        <v/>
      </c>
    </row>
    <row r="122" spans="1:497" ht="60" customHeight="1" x14ac:dyDescent="0.45">
      <c r="A122" s="62"/>
      <c r="B122" s="212" t="str">
        <f t="shared" si="72"/>
        <v/>
      </c>
      <c r="C122" s="212" t="str">
        <f t="shared" si="131"/>
        <v/>
      </c>
      <c r="D122" s="212" t="str">
        <f t="shared" si="132"/>
        <v/>
      </c>
      <c r="E122" s="212" t="str">
        <f t="shared" si="133"/>
        <v/>
      </c>
      <c r="F122" s="212" t="str">
        <f t="shared" si="134"/>
        <v/>
      </c>
      <c r="G122" s="237" t="str">
        <f>IF('EDCI Data'!B122="","",'EDCI Data'!B122)</f>
        <v/>
      </c>
      <c r="H122" s="238" t="str">
        <f>IF('EDCI Data'!C122="","",'EDCI Data'!C122)</f>
        <v/>
      </c>
      <c r="I122" s="239" t="str">
        <f>IF('EDCI Data'!D122="","",'EDCI Data'!D122)</f>
        <v/>
      </c>
      <c r="J122" s="240" t="str">
        <f>IF('EDCI Data'!E122="","",'EDCI Data'!E122)</f>
        <v/>
      </c>
      <c r="K122" s="237" t="str">
        <f>IF('EDCI Data'!F122="","",'EDCI Data'!F122)</f>
        <v/>
      </c>
      <c r="L122" s="237" t="str">
        <f>IF('EDCI Data'!G122="","",'EDCI Data'!G122)</f>
        <v/>
      </c>
      <c r="M122" s="237" t="str">
        <f>IF('EDCI Data'!H122="","",'EDCI Data'!H122)</f>
        <v/>
      </c>
      <c r="N122" s="237" t="str">
        <f>IF('EDCI Data'!I122="","",'EDCI Data'!I122)</f>
        <v/>
      </c>
      <c r="O122" s="237" t="str">
        <f>IF('EDCI Data'!J122="","",'EDCI Data'!J122)</f>
        <v/>
      </c>
      <c r="P122" s="237" t="str">
        <f>IF('EDCI Data'!K122="","",'EDCI Data'!K122)</f>
        <v/>
      </c>
      <c r="Q122" s="241" t="str">
        <f>IF('EDCI Data'!L122="","",'EDCI Data'!L122)</f>
        <v/>
      </c>
      <c r="R122" s="241" t="str">
        <f>IF('EDCI Data'!M122="","",'EDCI Data'!M122)</f>
        <v/>
      </c>
      <c r="S122" s="237" t="str">
        <f>IF('EDCI Data'!N122="","",'EDCI Data'!N122)</f>
        <v/>
      </c>
      <c r="T122" s="237" t="str">
        <f>IF('EDCI Data'!O122="","",'EDCI Data'!O122)</f>
        <v/>
      </c>
      <c r="U122" s="237" t="str">
        <f>IF('EDCI Data'!P122="","",'EDCI Data'!P122)</f>
        <v/>
      </c>
      <c r="V122" s="237" t="str">
        <f>IF('EDCI Data'!Q122="","",'EDCI Data'!Q122)</f>
        <v/>
      </c>
      <c r="W122" s="242" t="str">
        <f>IF('EDCI Data'!R122="","",'EDCI Data'!R122)</f>
        <v/>
      </c>
      <c r="X122" s="243" t="str">
        <f>IF('EDCI Data'!S122="","",'EDCI Data'!S122)</f>
        <v/>
      </c>
      <c r="Y122" s="243" t="str">
        <f>IF('EDCI Data'!T122="","",'EDCI Data'!T122)</f>
        <v/>
      </c>
      <c r="Z122" s="244" t="str">
        <f>IF('EDCI Data'!U122="","",'EDCI Data'!U122)</f>
        <v/>
      </c>
      <c r="AA122" s="237" t="str">
        <f>IF('EDCI Data'!V122="","",'EDCI Data'!V122)</f>
        <v/>
      </c>
      <c r="AB122" s="244" t="str">
        <f>IF('EDCI Data'!W122="","",'EDCI Data'!W122)</f>
        <v/>
      </c>
      <c r="AC122" s="237" t="str">
        <f>IF('EDCI Data'!X122="","",'EDCI Data'!X122)</f>
        <v/>
      </c>
      <c r="AD122" s="244" t="str">
        <f>IF('EDCI Data'!Y122="","",'EDCI Data'!Y122)</f>
        <v/>
      </c>
      <c r="AE122" s="237" t="str">
        <f>IF('EDCI Data'!Z122="","",'EDCI Data'!Z122)</f>
        <v/>
      </c>
      <c r="AF122" s="237" t="str">
        <f>IF('EDCI Data'!AA122="","",'EDCI Data'!AA122)</f>
        <v/>
      </c>
      <c r="AG122" s="237" t="str">
        <f>IF('EDCI Data'!AB122="","",'EDCI Data'!AB122)</f>
        <v/>
      </c>
      <c r="AH122" s="237" t="str">
        <f>IF('EDCI Data'!AC122="","",'EDCI Data'!AC122)</f>
        <v/>
      </c>
      <c r="AI122" s="237" t="str">
        <f>IF('EDCI Data'!AD122="","",'EDCI Data'!AD122)</f>
        <v/>
      </c>
      <c r="AJ122" s="237" t="str">
        <f>IF('EDCI Data'!AE122="","",'EDCI Data'!AE122)</f>
        <v/>
      </c>
      <c r="AK122" s="237" t="str">
        <f>IF('EDCI Data'!AF122="","",'EDCI Data'!AF122)</f>
        <v/>
      </c>
      <c r="AL122" s="237" t="str">
        <f>IF('EDCI Data'!AG122="","",'EDCI Data'!AG122)</f>
        <v/>
      </c>
      <c r="AM122" s="237" t="str">
        <f>IF('EDCI Data'!AH122="","",'EDCI Data'!AH122)</f>
        <v/>
      </c>
      <c r="AN122" s="237" t="str">
        <f>IF('EDCI Data'!AI122="","",'EDCI Data'!AI122)</f>
        <v/>
      </c>
      <c r="AO122" s="237" t="str">
        <f>IF('EDCI Data'!AJ122="","",'EDCI Data'!AJ122)</f>
        <v/>
      </c>
      <c r="AP122" s="237" t="str">
        <f>IF('EDCI Data'!AK122="","",'EDCI Data'!AK122)</f>
        <v/>
      </c>
      <c r="AQ122" s="237" t="str">
        <f>IF('EDCI Data'!AL122="","",'EDCI Data'!AL122)</f>
        <v/>
      </c>
      <c r="AR122" s="237" t="str">
        <f>IF('EDCI Data'!AM122="","",'EDCI Data'!AM122)</f>
        <v/>
      </c>
      <c r="AS122" s="237" t="str">
        <f>IF('EDCI Data'!AN122="","",'EDCI Data'!AN122)</f>
        <v/>
      </c>
      <c r="AT122" s="237" t="str">
        <f>IF('EDCI Data'!AO122="","",'EDCI Data'!AO122)</f>
        <v/>
      </c>
      <c r="AU122" s="237" t="str">
        <f>IF('EDCI Data'!AP122="","",'EDCI Data'!AP122)</f>
        <v/>
      </c>
      <c r="AV122" s="237" t="str">
        <f>IF('EDCI Data'!AQ122="","",'EDCI Data'!AQ122)</f>
        <v/>
      </c>
      <c r="AW122" s="237" t="str">
        <f>IF('EDCI Data'!AR122="","",'EDCI Data'!AR122)</f>
        <v/>
      </c>
      <c r="AX122" s="237" t="str">
        <f>IF('EDCI Data'!AS122="","",'EDCI Data'!AS122)</f>
        <v/>
      </c>
      <c r="AY122" s="237" t="str">
        <f>IF('EDCI Data'!AT122="","",'EDCI Data'!AT122)</f>
        <v/>
      </c>
      <c r="AZ122" s="237" t="str">
        <f>IF('EDCI Data'!AU122="","",'EDCI Data'!AU122)</f>
        <v/>
      </c>
      <c r="BA122" s="237" t="str">
        <f>IF('EDCI Data'!AV122="","",'EDCI Data'!AV122)</f>
        <v/>
      </c>
      <c r="BB122" s="245" t="str">
        <f>IF('EDCI Data'!AW122="","",'EDCI Data'!AW122)</f>
        <v/>
      </c>
      <c r="BC122" s="245" t="str">
        <f>IF('EDCI Data'!AX122="","",'EDCI Data'!AX122)</f>
        <v/>
      </c>
      <c r="BD122" s="246" t="str">
        <f t="shared" si="135"/>
        <v/>
      </c>
      <c r="BE122" s="247" t="str">
        <f>IF('EDCI Data'!AY122="","",'EDCI Data'!AY122)</f>
        <v/>
      </c>
      <c r="BF122" s="247" t="str">
        <f>IF('EDCI Data'!AZ122="","",'EDCI Data'!AZ122)</f>
        <v/>
      </c>
      <c r="BG122" s="247" t="str">
        <f>IF('EDCI Data'!BA122="","",'EDCI Data'!BA122)</f>
        <v/>
      </c>
      <c r="BH122" s="247" t="str">
        <f>IF('EDCI Data'!BB122="","",'EDCI Data'!BB122)</f>
        <v/>
      </c>
      <c r="BI122" s="247" t="str">
        <f>IF('EDCI Data'!BC122="","",'EDCI Data'!BC122)</f>
        <v/>
      </c>
      <c r="BJ122" s="247" t="str">
        <f>IF('EDCI Data'!BD122="","",'EDCI Data'!BD122)</f>
        <v/>
      </c>
      <c r="BK122" s="247" t="str">
        <f>IF('EDCI Data'!BE122="","",'EDCI Data'!BE122)</f>
        <v/>
      </c>
      <c r="BL122" s="247" t="str">
        <f>IF('EDCI Data'!BF122="","",'EDCI Data'!BF122)</f>
        <v/>
      </c>
      <c r="BM122" s="247" t="str">
        <f>IF('EDCI Data'!BG122="","",'EDCI Data'!BG122)</f>
        <v/>
      </c>
      <c r="BN122" s="248" t="str">
        <f>IF('EDCI Data'!BH122="","",'EDCI Data'!BH122)</f>
        <v/>
      </c>
      <c r="BO122" s="248" t="str">
        <f>IF('EDCI Data'!BI122="","",'EDCI Data'!BI122)</f>
        <v/>
      </c>
      <c r="BP122" s="249" t="str">
        <f>IF('EDCI Data'!BJ122="","",'EDCI Data'!BJ122)</f>
        <v/>
      </c>
      <c r="BQ122" s="248" t="str">
        <f>IF('EDCI Data'!BK122="","",'EDCI Data'!BK122)</f>
        <v/>
      </c>
      <c r="BR122" s="248" t="str">
        <f>IF('EDCI Data'!BL122="","",'EDCI Data'!BL122)</f>
        <v/>
      </c>
      <c r="BS122" s="250" t="str">
        <f>IF('EDCI Data'!BM122="","",'EDCI Data'!BM122)</f>
        <v/>
      </c>
      <c r="BT122" s="251" t="str">
        <f>IF('EDCI Data'!BN122="","",'EDCI Data'!BN122)</f>
        <v/>
      </c>
      <c r="BU122" s="246" t="str">
        <f>IF('EDCI Data'!BO122="","",'EDCI Data'!BO122)</f>
        <v/>
      </c>
      <c r="BV122" s="252">
        <f t="shared" si="136"/>
        <v>0</v>
      </c>
      <c r="BW122" s="252">
        <f t="shared" si="137"/>
        <v>0</v>
      </c>
      <c r="BX122" s="252">
        <f t="shared" si="138"/>
        <v>0</v>
      </c>
      <c r="BY122" s="252">
        <f t="shared" si="139"/>
        <v>0</v>
      </c>
      <c r="BZ122" t="str">
        <f t="shared" si="73"/>
        <v/>
      </c>
      <c r="CA122" s="253"/>
      <c r="CB122"/>
      <c r="CC122"/>
      <c r="CD122"/>
      <c r="CE122" t="str">
        <f t="shared" si="74"/>
        <v/>
      </c>
      <c r="CF122"/>
      <c r="CG122" t="str">
        <f t="shared" si="75"/>
        <v/>
      </c>
      <c r="CH122" t="str">
        <f t="shared" si="76"/>
        <v/>
      </c>
      <c r="CI122" t="str">
        <f t="shared" si="77"/>
        <v/>
      </c>
      <c r="CJ122" t="str">
        <f t="shared" si="78"/>
        <v/>
      </c>
      <c r="CK122"/>
      <c r="CL122"/>
      <c r="CM122" t="str">
        <f t="shared" si="79"/>
        <v/>
      </c>
      <c r="CN122" t="str">
        <f t="shared" si="80"/>
        <v/>
      </c>
      <c r="CO122" t="str">
        <f t="shared" si="81"/>
        <v/>
      </c>
      <c r="CP122" t="str">
        <f t="shared" si="82"/>
        <v/>
      </c>
      <c r="CQ122"/>
      <c r="CR122" t="str" cm="1">
        <f t="array" ref="CR122">IF(COUNTIFS($BZ$10:$BZ$259,$BZ122,$I$10:$I$259,$I122+1)&gt;0,IF(X122&lt;&gt;INDEX(Y$10:Y$259,MATCH(1,INDEX(($BZ122=$BZ$10:$BZ$259)*($I$10:$I$259=$I122+1),0,1),0)),"Number of FTEs in previous year do not align with Number of FTEs in current year across years, by definition these should be equal. Please check and update if required. "&amp;CHAR(10),""),"")</f>
        <v/>
      </c>
      <c r="CS122" t="str" cm="1">
        <f t="array" ref="CS122">IF(COUNTIFS($BZ$10:$BZ$259,$BZ122,$I$10:$I$259,$I122-1)&gt;0,IF(Y122&lt;&gt;INDEX(X$10:X$259,MATCH(1,INDEX(($BZ122=$BZ$10:$BZ$259)*($I$10:$I$259=$I122-1),0,1),0)),"Number of FTEs in previous year do not align with Number of FTEs in current year across years, by definition these should be equal. Please check and update if required. "&amp;CHAR(10),""),"")</f>
        <v/>
      </c>
      <c r="CT122" t="str">
        <f t="shared" si="83"/>
        <v/>
      </c>
      <c r="CU122" t="str">
        <f t="shared" si="84"/>
        <v/>
      </c>
      <c r="CV122"/>
      <c r="CW122" t="str">
        <f t="shared" si="85"/>
        <v/>
      </c>
      <c r="CX122"/>
      <c r="CY122" t="str">
        <f t="shared" si="86"/>
        <v/>
      </c>
      <c r="CZ122"/>
      <c r="DA122" t="str">
        <f t="shared" si="87"/>
        <v/>
      </c>
      <c r="DB122"/>
      <c r="DC122"/>
      <c r="DD122"/>
      <c r="DE122"/>
      <c r="DF122"/>
      <c r="DG122"/>
      <c r="DH122"/>
      <c r="DI122"/>
      <c r="DJ122"/>
      <c r="DK122"/>
      <c r="DL122"/>
      <c r="DM122"/>
      <c r="DN122"/>
      <c r="DO122"/>
      <c r="DP122"/>
      <c r="DQ122"/>
      <c r="DR122"/>
      <c r="DS122"/>
      <c r="DT122"/>
      <c r="DU122"/>
      <c r="DV122"/>
      <c r="DW122"/>
      <c r="DX122" t="str">
        <f t="shared" si="88"/>
        <v/>
      </c>
      <c r="DY122" t="str">
        <f t="shared" si="89"/>
        <v/>
      </c>
      <c r="DZ122" t="str">
        <f t="shared" si="90"/>
        <v/>
      </c>
      <c r="EA122" t="str">
        <f t="shared" si="91"/>
        <v/>
      </c>
      <c r="EB122" t="str">
        <f t="shared" si="92"/>
        <v/>
      </c>
      <c r="EC122" t="str">
        <f t="shared" si="93"/>
        <v/>
      </c>
      <c r="ED122" t="str">
        <f t="shared" si="94"/>
        <v/>
      </c>
      <c r="EE122" t="str">
        <f t="shared" si="95"/>
        <v/>
      </c>
      <c r="EF122" t="str">
        <f t="shared" si="96"/>
        <v/>
      </c>
      <c r="EG122" t="str">
        <f t="shared" si="97"/>
        <v/>
      </c>
      <c r="EH122" t="str">
        <f t="shared" si="98"/>
        <v/>
      </c>
      <c r="EI122" t="str">
        <f t="shared" si="99"/>
        <v/>
      </c>
      <c r="EJ122"/>
      <c r="EK122"/>
      <c r="EL122"/>
      <c r="EM122"/>
      <c r="EN122"/>
      <c r="EO122"/>
      <c r="EP122"/>
      <c r="EQ122" t="str">
        <f t="shared" si="100"/>
        <v/>
      </c>
      <c r="ER122" t="str">
        <f t="shared" si="101"/>
        <v/>
      </c>
      <c r="ES122" t="str">
        <f t="shared" si="102"/>
        <v/>
      </c>
      <c r="ET122"/>
      <c r="EU122" t="str">
        <f t="shared" si="103"/>
        <v/>
      </c>
      <c r="EV122"/>
      <c r="EW122" t="str">
        <f t="shared" si="104"/>
        <v/>
      </c>
      <c r="EX122"/>
      <c r="EY122" t="str">
        <f t="shared" si="105"/>
        <v/>
      </c>
      <c r="EZ122"/>
      <c r="FA122"/>
      <c r="FB122"/>
      <c r="FC122"/>
      <c r="FD122"/>
      <c r="FE122"/>
      <c r="FF122"/>
      <c r="FG122"/>
      <c r="FH122"/>
      <c r="FI122"/>
      <c r="FJ122"/>
      <c r="FK122"/>
      <c r="FL122"/>
      <c r="FM122"/>
      <c r="FN122"/>
      <c r="FO122"/>
      <c r="FP122"/>
      <c r="FQ122"/>
      <c r="FR122"/>
      <c r="FS122"/>
      <c r="FT122"/>
      <c r="FU122"/>
      <c r="FV122" t="str">
        <f t="shared" si="106"/>
        <v/>
      </c>
      <c r="FW122" t="str">
        <f t="shared" si="107"/>
        <v/>
      </c>
      <c r="FX122"/>
      <c r="FY122" t="str">
        <f t="shared" si="108"/>
        <v/>
      </c>
      <c r="FZ122" t="str">
        <f t="shared" si="109"/>
        <v/>
      </c>
      <c r="GA122" t="str">
        <f t="shared" si="110"/>
        <v/>
      </c>
      <c r="GB122" t="str">
        <f t="shared" si="111"/>
        <v/>
      </c>
      <c r="GC122" t="str">
        <f t="shared" si="112"/>
        <v/>
      </c>
      <c r="GD122" t="str">
        <f t="shared" si="113"/>
        <v/>
      </c>
      <c r="GE122" t="str">
        <f t="shared" si="114"/>
        <v/>
      </c>
      <c r="GF122" t="str">
        <f t="shared" si="115"/>
        <v/>
      </c>
      <c r="GG122" t="str">
        <f t="shared" si="116"/>
        <v/>
      </c>
      <c r="GH122"/>
      <c r="GI122"/>
      <c r="GJ122"/>
      <c r="GK122"/>
      <c r="GL122"/>
      <c r="GM122"/>
      <c r="GN122"/>
      <c r="GO122"/>
      <c r="GP122" t="str">
        <f t="shared" si="117"/>
        <v/>
      </c>
      <c r="GQ122" t="str">
        <f t="shared" si="118"/>
        <v/>
      </c>
      <c r="GR122"/>
      <c r="GS122" t="str">
        <f t="shared" si="119"/>
        <v/>
      </c>
      <c r="GT122"/>
      <c r="GU122" t="str">
        <f t="shared" si="120"/>
        <v/>
      </c>
      <c r="GV122"/>
      <c r="GW122" t="str">
        <f t="shared" si="121"/>
        <v/>
      </c>
      <c r="GX122"/>
      <c r="GY122"/>
      <c r="GZ122"/>
      <c r="HA122"/>
      <c r="HB122"/>
      <c r="HC122"/>
      <c r="HD122"/>
      <c r="HE122"/>
      <c r="HF122"/>
      <c r="HG122"/>
      <c r="HH122"/>
      <c r="HI122"/>
      <c r="HJ122"/>
      <c r="HK122"/>
      <c r="HL122"/>
      <c r="HM122"/>
      <c r="HN122"/>
      <c r="HO122"/>
      <c r="HP122"/>
      <c r="HQ122"/>
      <c r="HR122"/>
      <c r="HS122"/>
      <c r="HT122" t="str">
        <f t="shared" si="122"/>
        <v/>
      </c>
      <c r="HU122" t="str">
        <f t="shared" si="123"/>
        <v/>
      </c>
      <c r="HV122"/>
      <c r="HW122"/>
      <c r="HX122"/>
      <c r="HY122"/>
      <c r="HZ122"/>
      <c r="IA122"/>
      <c r="IB122"/>
      <c r="IC122"/>
      <c r="ID122"/>
      <c r="IE122" t="str">
        <f t="shared" si="124"/>
        <v/>
      </c>
      <c r="IF122"/>
      <c r="IG122"/>
      <c r="IH122"/>
      <c r="II122"/>
      <c r="IJ122"/>
      <c r="IK122"/>
      <c r="IL122"/>
      <c r="IM122"/>
      <c r="IN122"/>
      <c r="IO122"/>
      <c r="IP122"/>
      <c r="IQ122" t="str">
        <f t="shared" si="125"/>
        <v/>
      </c>
      <c r="IR122"/>
      <c r="IS122" t="str">
        <f t="shared" si="126"/>
        <v/>
      </c>
      <c r="IT122"/>
      <c r="IU122" t="str">
        <f t="shared" si="127"/>
        <v/>
      </c>
      <c r="IV122"/>
      <c r="IW122"/>
      <c r="IX122"/>
      <c r="IY122"/>
      <c r="IZ122"/>
      <c r="JA122"/>
      <c r="JB122"/>
      <c r="JC122"/>
      <c r="JD122"/>
      <c r="JE122"/>
      <c r="JF122"/>
      <c r="JG122"/>
      <c r="JH122"/>
      <c r="JI122"/>
      <c r="JJ122"/>
      <c r="JK122"/>
      <c r="JL122"/>
      <c r="JM122"/>
      <c r="JN122"/>
      <c r="JO122"/>
      <c r="JP122"/>
      <c r="JQ122"/>
      <c r="JR122" t="str">
        <f t="shared" si="128"/>
        <v/>
      </c>
      <c r="JS122" t="str">
        <f t="shared" si="129"/>
        <v/>
      </c>
      <c r="JT122"/>
      <c r="JU122"/>
      <c r="JV122"/>
      <c r="JW122"/>
      <c r="JX122"/>
      <c r="JY122"/>
      <c r="JZ122"/>
      <c r="KA122"/>
      <c r="KB122"/>
      <c r="KC122" t="str">
        <f t="shared" si="130"/>
        <v/>
      </c>
      <c r="KD122"/>
      <c r="KE122"/>
      <c r="KF122"/>
      <c r="KG122"/>
      <c r="KH122"/>
      <c r="KI122"/>
      <c r="KJ122"/>
      <c r="KK122"/>
      <c r="KL122" t="str">
        <f>IF(CT122=1,KL$8&amp;IF(SUM(CU122:$EQ122)=0,"",", "),"")</f>
        <v/>
      </c>
      <c r="KM122" t="str">
        <f>IF(CU122=1,KM$8&amp;IF(SUM(CV122:$EQ122)=0,"",", "),"")</f>
        <v/>
      </c>
      <c r="KN122" t="str">
        <f>IF(CV122=1,KN$8&amp;IF(SUM(CW122:$EQ122)=0,"",", "),"")</f>
        <v/>
      </c>
      <c r="KO122" t="str">
        <f>IF(CW122=1,KO$8&amp;IF(SUM(CX122:$EQ122)=0,"",", "),"")</f>
        <v/>
      </c>
      <c r="KP122" t="str">
        <f>IF(CX122=1,KP$8&amp;IF(SUM(CY122:$EQ122)=0,"",", "),"")</f>
        <v/>
      </c>
      <c r="KQ122" t="str">
        <f>IF(CY122=1,KQ$8&amp;IF(SUM(CZ122:$EQ122)=0,"",", "),"")</f>
        <v/>
      </c>
      <c r="KR122" t="str">
        <f>IF(CZ122=1,KR$8&amp;IF(SUM(DA122:$EQ122)=0,"",", "),"")</f>
        <v/>
      </c>
      <c r="KS122" t="str">
        <f>IF(DA122=1,KS$8&amp;IF(SUM(DB122:$EQ122)=0,"",", "),"")</f>
        <v/>
      </c>
      <c r="KT122" t="str">
        <f>IF(DB122=1,KT$8&amp;IF(SUM(DC122:$EQ122)=0,"",", "),"")</f>
        <v/>
      </c>
      <c r="KU122" t="str">
        <f>IF(DC122=1,KU$8&amp;IF(SUM(DD122:$EQ122)=0,"",", "),"")</f>
        <v/>
      </c>
      <c r="KV122" t="str">
        <f>IF(DD122=1,KV$8&amp;IF(SUM(DE122:$EQ122)=0,"",", "),"")</f>
        <v/>
      </c>
      <c r="KW122" t="str">
        <f>IF(DE122=1,KW$8&amp;IF(SUM(DF122:$EQ122)=0,"",", "),"")</f>
        <v/>
      </c>
      <c r="KX122" t="str">
        <f>IF(DF122=1,KX$8&amp;IF(SUM(DG122:$EQ122)=0,"",", "),"")</f>
        <v/>
      </c>
      <c r="KY122" t="str">
        <f>IF(DG122=1,KY$8&amp;IF(SUM(DH122:$EQ122)=0,"",", "),"")</f>
        <v/>
      </c>
      <c r="KZ122" t="str">
        <f>IF(DH122=1,KZ$8&amp;IF(SUM(DI122:$EQ122)=0,"",", "),"")</f>
        <v/>
      </c>
      <c r="LA122" t="str">
        <f>IF(DI122=1,LA$8&amp;IF(SUM(DJ122:$EQ122)=0,"",", "),"")</f>
        <v/>
      </c>
      <c r="LB122" t="str">
        <f>IF(DJ122=1,LB$8&amp;IF(SUM(DK122:$EQ122)=0,"",", "),"")</f>
        <v/>
      </c>
      <c r="LC122" t="str">
        <f>IF(DK122=1,LC$8&amp;IF(SUM(DL122:$EQ122)=0,"",", "),"")</f>
        <v/>
      </c>
      <c r="LD122" t="str">
        <f>IF(DL122=1,LD$8&amp;IF(SUM(DM122:$EQ122)=0,"",", "),"")</f>
        <v/>
      </c>
      <c r="LE122" t="str">
        <f>IF(DM122=1,LE$8&amp;IF(SUM(DN122:$EQ122)=0,"",", "),"")</f>
        <v/>
      </c>
      <c r="LF122" t="str">
        <f>IF(DN122=1,LF$8&amp;IF(SUM(DO122:$EQ122)=0,"",", "),"")</f>
        <v/>
      </c>
      <c r="LG122" t="str">
        <f>IF(DO122=1,LG$8&amp;IF(SUM(DP122:$EQ122)=0,"",", "),"")</f>
        <v/>
      </c>
      <c r="LH122" t="str">
        <f>IF(DP122=1,LH$8&amp;IF(SUM(DQ122:$EQ122)=0,"",", "),"")</f>
        <v/>
      </c>
      <c r="LI122" t="str">
        <f>IF(DQ122=1,LI$8&amp;IF(SUM(DR122:$EQ122)=0,"",", "),"")</f>
        <v/>
      </c>
      <c r="LJ122" t="str">
        <f>IF(DR122=1,LJ$8&amp;IF(SUM(DS122:$EQ122)=0,"",", "),"")</f>
        <v/>
      </c>
      <c r="LK122" t="str">
        <f>IF(DS122=1,LK$8&amp;IF(SUM(DT122:$EQ122)=0,"",", "),"")</f>
        <v/>
      </c>
      <c r="LL122" t="str">
        <f>IF(DT122=1,LL$8&amp;IF(SUM(DU122:$EQ122)=0,"",", "),"")</f>
        <v/>
      </c>
      <c r="LM122" t="str">
        <f>IF(DU122=1,LM$8&amp;IF(SUM(DV122:$EQ122)=0,"",", "),"")</f>
        <v/>
      </c>
      <c r="LN122" t="str">
        <f>IF(DV122=1,LN$8&amp;IF(SUM(DW122:$EQ122)=0,"",", "),"")</f>
        <v/>
      </c>
      <c r="LO122" t="str">
        <f>IF(DW122=1,LO$8&amp;IF(SUM(DX122:$EQ122)=0,"",", "),"")</f>
        <v/>
      </c>
      <c r="LP122" t="str">
        <f>IF(DX122=1,LP$8&amp;IF(SUM(DY122:$EQ122)=0,"",", "),"")</f>
        <v/>
      </c>
      <c r="LQ122" t="str">
        <f>IF(DY122=1,LQ$8&amp;IF(SUM(DZ122:$EQ122)=0,"",", "),"")</f>
        <v/>
      </c>
      <c r="LR122" t="str">
        <f>IF(DZ122=1,LR$8&amp;IF(SUM(EA122:$EQ122)=0,"",", "),"")</f>
        <v/>
      </c>
      <c r="LS122" t="str">
        <f>IF(EA122=1,LS$8&amp;IF(SUM(EB122:$EQ122)=0,"",", "),"")</f>
        <v/>
      </c>
      <c r="LT122" t="str">
        <f>IF(EB122=1,LT$8&amp;IF(SUM(EC122:$EQ122)=0,"",", "),"")</f>
        <v/>
      </c>
      <c r="LU122" t="str">
        <f>IF(EC122=1,LU$8&amp;IF(SUM(ED122:$EQ122)=0,"",", "),"")</f>
        <v/>
      </c>
      <c r="LV122" t="str">
        <f>IF(ED122=1,LV$8&amp;IF(SUM(EE122:$EQ122)=0,"",", "),"")</f>
        <v/>
      </c>
      <c r="LW122" t="str">
        <f>IF(EE122=1,LW$8&amp;IF(SUM(EF122:$EQ122)=0,"",", "),"")</f>
        <v/>
      </c>
      <c r="LX122" t="str">
        <f>IF(EF122=1,LX$8&amp;IF(SUM(EG122:$EQ122)=0,"",", "),"")</f>
        <v/>
      </c>
      <c r="LY122" t="str">
        <f>IF(EG122=1,LY$8&amp;IF(SUM(EH122:$EQ122)=0,"",", "),"")</f>
        <v/>
      </c>
      <c r="LZ122" t="str">
        <f>IF(EH122=1,LZ$8&amp;IF(SUM(EI122:$EQ122)=0,"",", "),"")</f>
        <v/>
      </c>
      <c r="MA122" t="str">
        <f>IF(EI122=1,MA$8&amp;IF(SUM(EJ122:$EQ122)=0,"",", "),"")</f>
        <v/>
      </c>
      <c r="MB122" t="str">
        <f>IF(EJ122=1,MB$8&amp;IF(SUM(EK122:$EQ122)=0,"",", "),"")</f>
        <v/>
      </c>
      <c r="MC122" t="str">
        <f>IF(EK122=1,MC$8&amp;IF(SUM(EL122:$EQ122)=0,"",", "),"")</f>
        <v/>
      </c>
      <c r="MD122" t="str">
        <f>IF(EL122=1,MD$8&amp;IF(SUM(EM122:$EQ122)=0,"",", "),"")</f>
        <v/>
      </c>
      <c r="ME122" t="str">
        <f>IF(EM122=1,ME$8&amp;IF(SUM(EN122:$EQ122)=0,"",", "),"")</f>
        <v/>
      </c>
      <c r="MF122" t="str">
        <f>IF(EN122=1,MF$8&amp;IF(SUM(EO122:$EQ122)=0,"",", "),"")</f>
        <v/>
      </c>
      <c r="MG122" t="str">
        <f>IF(EO122=1,MG$8&amp;IF(SUM(EP122:$EQ122)=0,"",", "),"")</f>
        <v/>
      </c>
      <c r="MH122" t="str">
        <f>IF(EP122=1,MH$8&amp;IF(SUM(EQ122:$EQ122)=0,"",", "),"")</f>
        <v/>
      </c>
      <c r="MI122" t="str">
        <f t="shared" si="140"/>
        <v/>
      </c>
      <c r="MJ122" t="str">
        <f>IF(ER122=1,MJ$8&amp;IF(SUM(ES122:$GO122)=0,"",", "),"")</f>
        <v/>
      </c>
      <c r="MK122" t="str">
        <f>IF(ES122=1,MK$8&amp;IF(SUM(ET122:$GO122)=0,"",", "),"")</f>
        <v/>
      </c>
      <c r="ML122" t="str">
        <f>IF(ET122=1,ML$8&amp;IF(SUM(EU122:$GO122)=0,"",", "),"")</f>
        <v/>
      </c>
      <c r="MM122" t="str">
        <f>IF(EU122=1,MM$8&amp;IF(SUM(EV122:$GO122)=0,"",", "),"")</f>
        <v/>
      </c>
      <c r="MN122" t="str">
        <f>IF(EV122=1,MN$8&amp;IF(SUM(EW122:$GO122)=0,"",", "),"")</f>
        <v/>
      </c>
      <c r="MO122" t="str">
        <f>IF(EW122=1,MO$8&amp;IF(SUM(EX122:$GO122)=0,"",", "),"")</f>
        <v/>
      </c>
      <c r="MP122" t="str">
        <f>IF(EX122=1,MP$8&amp;IF(SUM(EY122:$GO122)=0,"",", "),"")</f>
        <v/>
      </c>
      <c r="MQ122" t="str">
        <f>IF(EY122=1,MQ$8&amp;IF(SUM(EZ122:$GO122)=0,"",", "),"")</f>
        <v/>
      </c>
      <c r="MR122" t="str">
        <f>IF(EZ122=1,MR$8&amp;IF(SUM(FA122:$GO122)=0,"",", "),"")</f>
        <v/>
      </c>
      <c r="MS122" t="str">
        <f>IF(FA122=1,MS$8&amp;IF(SUM(FB122:$GO122)=0,"",", "),"")</f>
        <v/>
      </c>
      <c r="MT122" t="str">
        <f>IF(FB122=1,MT$8&amp;IF(SUM(FC122:$GO122)=0,"",", "),"")</f>
        <v/>
      </c>
      <c r="MU122" t="str">
        <f>IF(FC122=1,MU$8&amp;IF(SUM(FD122:$GO122)=0,"",", "),"")</f>
        <v/>
      </c>
      <c r="MV122" t="str">
        <f>IF(FD122=1,MV$8&amp;IF(SUM(FE122:$GO122)=0,"",", "),"")</f>
        <v/>
      </c>
      <c r="MW122" t="str">
        <f>IF(FE122=1,MW$8&amp;IF(SUM(FF122:$GO122)=0,"",", "),"")</f>
        <v/>
      </c>
      <c r="MX122" t="str">
        <f>IF(FF122=1,MX$8&amp;IF(SUM(FG122:$GO122)=0,"",", "),"")</f>
        <v/>
      </c>
      <c r="MY122" t="str">
        <f>IF(FG122=1,MY$8&amp;IF(SUM(FH122:$GO122)=0,"",", "),"")</f>
        <v/>
      </c>
      <c r="MZ122" t="str">
        <f>IF(FH122=1,MZ$8&amp;IF(SUM(FI122:$GO122)=0,"",", "),"")</f>
        <v/>
      </c>
      <c r="NA122" t="str">
        <f>IF(FI122=1,NA$8&amp;IF(SUM(FJ122:$GO122)=0,"",", "),"")</f>
        <v/>
      </c>
      <c r="NB122" t="str">
        <f>IF(FJ122=1,NB$8&amp;IF(SUM(FK122:$GO122)=0,"",", "),"")</f>
        <v/>
      </c>
      <c r="NC122" t="str">
        <f>IF(FK122=1,NC$8&amp;IF(SUM(FL122:$GO122)=0,"",", "),"")</f>
        <v/>
      </c>
      <c r="ND122" t="str">
        <f>IF(FL122=1,ND$8&amp;IF(SUM(FM122:$GO122)=0,"",", "),"")</f>
        <v/>
      </c>
      <c r="NE122" t="str">
        <f>IF(FM122=1,NE$8&amp;IF(SUM(FN122:$GO122)=0,"",", "),"")</f>
        <v/>
      </c>
      <c r="NF122" t="str">
        <f>IF(FN122=1,NF$8&amp;IF(SUM(FO122:$GO122)=0,"",", "),"")</f>
        <v/>
      </c>
      <c r="NG122" t="str">
        <f>IF(FO122=1,NG$8&amp;IF(SUM(FP122:$GO122)=0,"",", "),"")</f>
        <v/>
      </c>
      <c r="NH122" t="str">
        <f>IF(FP122=1,NH$8&amp;IF(SUM(FQ122:$GO122)=0,"",", "),"")</f>
        <v/>
      </c>
      <c r="NI122" t="str">
        <f>IF(FQ122=1,NI$8&amp;IF(SUM(FR122:$GO122)=0,"",", "),"")</f>
        <v/>
      </c>
      <c r="NJ122" t="str">
        <f>IF(FR122=1,NJ$8&amp;IF(SUM(FS122:$GO122)=0,"",", "),"")</f>
        <v/>
      </c>
      <c r="NK122" t="str">
        <f>IF(FS122=1,NK$8&amp;IF(SUM(FT122:$GO122)=0,"",", "),"")</f>
        <v/>
      </c>
      <c r="NL122" t="str">
        <f>IF(FT122=1,NL$8&amp;IF(SUM(FU122:$GO122)=0,"",", "),"")</f>
        <v/>
      </c>
      <c r="NM122" t="str">
        <f>IF(FU122=1,NM$8&amp;IF(SUM(FV122:$GO122)=0,"",", "),"")</f>
        <v/>
      </c>
      <c r="NN122" t="str">
        <f>IF(FV122=1,NN$8&amp;IF(SUM(FW122:$GO122)=0,"",", "),"")</f>
        <v/>
      </c>
      <c r="NO122" t="str">
        <f>IF(FW122=1,NO$8&amp;IF(SUM(FX122:$GO122)=0,"",", "),"")</f>
        <v/>
      </c>
      <c r="NP122" t="str">
        <f>IF(FX122=1,NP$8&amp;IF(SUM(FY122:$GO122)=0,"",", "),"")</f>
        <v/>
      </c>
      <c r="NQ122" t="str">
        <f>IF(FY122=1,NQ$8&amp;IF(SUM(FZ122:$GO122)=0,"",", "),"")</f>
        <v/>
      </c>
      <c r="NR122" t="str">
        <f>IF(FZ122=1,NR$8&amp;IF(SUM(GA122:$GO122)=0,"",", "),"")</f>
        <v/>
      </c>
      <c r="NS122" t="str">
        <f>IF(GA122=1,NS$8&amp;IF(SUM(GB122:$GO122)=0,"",", "),"")</f>
        <v/>
      </c>
      <c r="NT122" t="str">
        <f>IF(GB122=1,NT$8&amp;IF(SUM(GC122:$GO122)=0,"",", "),"")</f>
        <v/>
      </c>
      <c r="NU122" t="str">
        <f>IF(GC122=1,NU$8&amp;IF(SUM(GD122:$GO122)=0,"",", "),"")</f>
        <v/>
      </c>
      <c r="NV122" t="str">
        <f>IF(GD122=1,NV$8&amp;IF(SUM(GE122:$GO122)=0,"",", "),"")</f>
        <v/>
      </c>
      <c r="NW122" t="str">
        <f>IF(GE122=1,NW$8&amp;IF(SUM(GF122:$GO122)=0,"",", "),"")</f>
        <v/>
      </c>
      <c r="NX122" t="str">
        <f>IF(GF122=1,NX$8&amp;IF(SUM(GG122:$GO122)=0,"",", "),"")</f>
        <v/>
      </c>
      <c r="NY122" t="str">
        <f>IF(GG122=1,NY$8&amp;IF(SUM(GH122:$GO122)=0,"",", "),"")</f>
        <v/>
      </c>
      <c r="NZ122" t="str">
        <f>IF(GH122=1,NZ$8&amp;IF(SUM(GI122:$GO122)=0,"",", "),"")</f>
        <v/>
      </c>
      <c r="OA122" t="str">
        <f>IF(GI122=1,OA$8&amp;IF(SUM(GJ122:$GO122)=0,"",", "),"")</f>
        <v/>
      </c>
      <c r="OB122" t="str">
        <f>IF(GJ122=1,OB$8&amp;IF(SUM(GK122:$GO122)=0,"",", "),"")</f>
        <v/>
      </c>
      <c r="OC122" t="str">
        <f>IF(GK122=1,OC$8&amp;IF(SUM(GL122:$GO122)=0,"",", "),"")</f>
        <v/>
      </c>
      <c r="OD122" t="str">
        <f>IF(GL122=1,OD$8&amp;IF(SUM(GM122:$GO122)=0,"",", "),"")</f>
        <v/>
      </c>
      <c r="OE122" t="str">
        <f>IF(GM122=1,OE$8&amp;IF(SUM(GN122:$GO122)=0,"",", "),"")</f>
        <v/>
      </c>
      <c r="OF122" t="str">
        <f>IF(GN122=1,OF$8&amp;IF(SUM(GO122:$GO122)=0,"",", "),"")</f>
        <v/>
      </c>
      <c r="OG122" t="str">
        <f t="shared" si="141"/>
        <v/>
      </c>
      <c r="OH122" t="str">
        <f>IF(GP122=1,OH$8&amp;IF(SUM(GQ122:$IM122)=0,"",", "),"")</f>
        <v/>
      </c>
      <c r="OI122" t="str">
        <f>IF(GQ122=1,OI$8&amp;IF(SUM(GR122:$IM122)=0,"",", "),"")</f>
        <v/>
      </c>
      <c r="OJ122" t="str">
        <f>IF(GR122=1,OJ$8&amp;IF(SUM(GS122:$IM122)=0,"",", "),"")</f>
        <v/>
      </c>
      <c r="OK122" t="str">
        <f>IF(GS122=1,OK$8&amp;IF(SUM(GT122:$IM122)=0,"",", "),"")</f>
        <v/>
      </c>
      <c r="OL122" t="str">
        <f>IF(GT122=1,OL$8&amp;IF(SUM(GU122:$IM122)=0,"",", "),"")</f>
        <v/>
      </c>
      <c r="OM122" t="str">
        <f>IF(GU122=1,OM$8&amp;IF(SUM(GV122:$IM122)=0,"",", "),"")</f>
        <v/>
      </c>
      <c r="ON122" t="str">
        <f>IF(GV122=1,ON$8&amp;IF(SUM(GW122:$IM122)=0,"",", "),"")</f>
        <v/>
      </c>
      <c r="OO122" t="str">
        <f>IF(GW122=1,OO$8&amp;IF(SUM(GX122:$IM122)=0,"",", "),"")</f>
        <v/>
      </c>
      <c r="OP122" t="str">
        <f>IF(GX122=1,OP$8&amp;IF(SUM(GY122:$IM122)=0,"",", "),"")</f>
        <v/>
      </c>
      <c r="OQ122" t="str">
        <f>IF(GY122=1,OQ$8&amp;IF(SUM(GZ122:$IM122)=0,"",", "),"")</f>
        <v/>
      </c>
      <c r="OR122" t="str">
        <f>IF(GZ122=1,OR$8&amp;IF(SUM(HA122:$IM122)=0,"",", "),"")</f>
        <v/>
      </c>
      <c r="OS122" t="str">
        <f>IF(HA122=1,OS$8&amp;IF(SUM(HB122:$IM122)=0,"",", "),"")</f>
        <v/>
      </c>
      <c r="OT122" t="str">
        <f>IF(HB122=1,OT$8&amp;IF(SUM(HC122:$IM122)=0,"",", "),"")</f>
        <v/>
      </c>
      <c r="OU122" t="str">
        <f>IF(HC122=1,OU$8&amp;IF(SUM(HD122:$IM122)=0,"",", "),"")</f>
        <v/>
      </c>
      <c r="OV122" t="str">
        <f>IF(HD122=1,OV$8&amp;IF(SUM(HE122:$IM122)=0,"",", "),"")</f>
        <v/>
      </c>
      <c r="OW122" t="str">
        <f>IF(HE122=1,OW$8&amp;IF(SUM(HF122:$IM122)=0,"",", "),"")</f>
        <v/>
      </c>
      <c r="OX122" t="str">
        <f>IF(HF122=1,OX$8&amp;IF(SUM(HG122:$IM122)=0,"",", "),"")</f>
        <v/>
      </c>
      <c r="OY122" t="str">
        <f>IF(HG122=1,OY$8&amp;IF(SUM(HH122:$IM122)=0,"",", "),"")</f>
        <v/>
      </c>
      <c r="OZ122" t="str">
        <f>IF(HH122=1,OZ$8&amp;IF(SUM(HI122:$IM122)=0,"",", "),"")</f>
        <v/>
      </c>
      <c r="PA122" t="str">
        <f>IF(HI122=1,PA$8&amp;IF(SUM(HJ122:$IM122)=0,"",", "),"")</f>
        <v/>
      </c>
      <c r="PB122" t="str">
        <f>IF(HJ122=1,PB$8&amp;IF(SUM(HK122:$IM122)=0,"",", "),"")</f>
        <v/>
      </c>
      <c r="PC122" t="str">
        <f>IF(HK122=1,PC$8&amp;IF(SUM(HL122:$IM122)=0,"",", "),"")</f>
        <v/>
      </c>
      <c r="PD122" t="str">
        <f>IF(HL122=1,PD$8&amp;IF(SUM(HM122:$IM122)=0,"",", "),"")</f>
        <v/>
      </c>
      <c r="PE122" t="str">
        <f>IF(HM122=1,PE$8&amp;IF(SUM(HN122:$IM122)=0,"",", "),"")</f>
        <v/>
      </c>
      <c r="PF122" t="str">
        <f>IF(HN122=1,PF$8&amp;IF(SUM(HO122:$IM122)=0,"",", "),"")</f>
        <v/>
      </c>
      <c r="PG122" t="str">
        <f>IF(HO122=1,PG$8&amp;IF(SUM(HP122:$IM122)=0,"",", "),"")</f>
        <v/>
      </c>
      <c r="PH122" t="str">
        <f>IF(HP122=1,PH$8&amp;IF(SUM(HQ122:$IM122)=0,"",", "),"")</f>
        <v/>
      </c>
      <c r="PI122" t="str">
        <f>IF(HQ122=1,PI$8&amp;IF(SUM(HR122:$IM122)=0,"",", "),"")</f>
        <v/>
      </c>
      <c r="PJ122" t="str">
        <f>IF(HR122=1,PJ$8&amp;IF(SUM(HS122:$IM122)=0,"",", "),"")</f>
        <v/>
      </c>
      <c r="PK122" t="str">
        <f>IF(HS122=1,PK$8&amp;IF(SUM(HT122:$IM122)=0,"",", "),"")</f>
        <v/>
      </c>
      <c r="PL122" t="str">
        <f>IF(HT122=1,PL$8&amp;IF(SUM(HU122:$IM122)=0,"",", "),"")</f>
        <v/>
      </c>
      <c r="PM122" t="str">
        <f>IF(HU122=1,PM$8&amp;IF(SUM(HV122:$IM122)=0,"",", "),"")</f>
        <v/>
      </c>
      <c r="PN122" t="str">
        <f>IF(HV122=1,PN$8&amp;IF(SUM(HW122:$IM122)=0,"",", "),"")</f>
        <v/>
      </c>
      <c r="PO122" t="str">
        <f>IF(HW122=1,PO$8&amp;IF(SUM(HX122:$IM122)=0,"",", "),"")</f>
        <v/>
      </c>
      <c r="PP122" t="str">
        <f>IF(HX122=1,PP$8&amp;IF(SUM(HY122:$IM122)=0,"",", "),"")</f>
        <v/>
      </c>
      <c r="PQ122" t="str">
        <f>IF(HY122=1,PQ$8&amp;IF(SUM(HZ122:$IM122)=0,"",", "),"")</f>
        <v/>
      </c>
      <c r="PR122" t="str">
        <f>IF(HZ122=1,PR$8&amp;IF(SUM(IA122:$IM122)=0,"",", "),"")</f>
        <v/>
      </c>
      <c r="PS122" t="str">
        <f>IF(IA122=1,PS$8&amp;IF(SUM(IB122:$IM122)=0,"",", "),"")</f>
        <v/>
      </c>
      <c r="PT122" t="str">
        <f>IF(IB122=1,PT$8&amp;IF(SUM(IC122:$IM122)=0,"",", "),"")</f>
        <v/>
      </c>
      <c r="PU122" t="str">
        <f>IF(IC122=1,PU$8&amp;IF(SUM(ID122:$IM122)=0,"",", "),"")</f>
        <v/>
      </c>
      <c r="PV122" t="str">
        <f>IF(ID122=1,PV$8&amp;IF(SUM(IE122:$IM122)=0,"",", "),"")</f>
        <v/>
      </c>
      <c r="PW122" t="str">
        <f>IF(IE122=1,PW$8&amp;IF(SUM(IF122:$IM122)=0,"",", "),"")</f>
        <v/>
      </c>
      <c r="PX122" t="str">
        <f>IF(IF122=1,PX$8&amp;IF(SUM(IG122:$IM122)=0,"",", "),"")</f>
        <v/>
      </c>
      <c r="PY122" t="str">
        <f>IF(IG122=1,PY$8&amp;IF(SUM(IH122:$IM122)=0,"",", "),"")</f>
        <v/>
      </c>
      <c r="PZ122" t="str">
        <f>IF(IH122=1,PZ$8&amp;IF(SUM(II122:$IM122)=0,"",", "),"")</f>
        <v/>
      </c>
      <c r="QA122" t="str">
        <f>IF(II122=1,QA$8&amp;IF(SUM(IJ122:$IM122)=0,"",", "),"")</f>
        <v/>
      </c>
      <c r="QB122" t="str">
        <f>IF(IJ122=1,QB$8&amp;IF(SUM(IK122:$IM122)=0,"",", "),"")</f>
        <v/>
      </c>
      <c r="QC122" t="str">
        <f>IF(IK122=1,QC$8&amp;IF(SUM(IL122:$IM122)=0,"",", "),"")</f>
        <v/>
      </c>
      <c r="QD122" t="str">
        <f>IF(IL122=1,QD$8&amp;IF(SUM(IM122:$IM122)=0,"",", "),"")</f>
        <v/>
      </c>
      <c r="QE122" t="str">
        <f t="shared" si="142"/>
        <v/>
      </c>
      <c r="QF122" t="str">
        <f>IF(IN122=1,QF$8&amp;IF(SUM(IO122:$KK122)=0,"",", "),"")</f>
        <v/>
      </c>
      <c r="QG122" t="str">
        <f>IF(IO122=1,QG$8&amp;IF(SUM(IP122:$KK122)=0,"",", "),"")</f>
        <v/>
      </c>
      <c r="QH122" t="str">
        <f>IF(IP122=1,QH$8&amp;IF(SUM(IQ122:$KK122)=0,"",", "),"")</f>
        <v/>
      </c>
      <c r="QI122" t="str">
        <f>IF(IQ122=1,QI$8&amp;IF(SUM(IR122:$KK122)=0,"",", "),"")</f>
        <v/>
      </c>
      <c r="QJ122" t="str">
        <f>IF(IR122=1,QJ$8&amp;IF(SUM(IS122:$KK122)=0,"",", "),"")</f>
        <v/>
      </c>
      <c r="QK122" t="str">
        <f>IF(IS122=1,QK$8&amp;IF(SUM(IT122:$KK122)=0,"",", "),"")</f>
        <v/>
      </c>
      <c r="QL122" t="str">
        <f>IF(IT122=1,QL$8&amp;IF(SUM(IU122:$KK122)=0,"",", "),"")</f>
        <v/>
      </c>
      <c r="QM122" t="str">
        <f>IF(IU122=1,QM$8&amp;IF(SUM(IV122:$KK122)=0,"",", "),"")</f>
        <v/>
      </c>
      <c r="QN122" t="str">
        <f>IF(IV122=1,QN$8&amp;IF(SUM(IW122:$KK122)=0,"",", "),"")</f>
        <v/>
      </c>
      <c r="QO122" t="str">
        <f>IF(IW122=1,QO$8&amp;IF(SUM(IX122:$KK122)=0,"",", "),"")</f>
        <v/>
      </c>
      <c r="QP122" t="str">
        <f>IF(IX122=1,QP$8&amp;IF(SUM(IY122:$KK122)=0,"",", "),"")</f>
        <v/>
      </c>
      <c r="QQ122" t="str">
        <f>IF(IY122=1,QQ$8&amp;IF(SUM(IZ122:$KK122)=0,"",", "),"")</f>
        <v/>
      </c>
      <c r="QR122" t="str">
        <f>IF(IZ122=1,QR$8&amp;IF(SUM(JA122:$KK122)=0,"",", "),"")</f>
        <v/>
      </c>
      <c r="QS122" t="str">
        <f>IF(JA122=1,QS$8&amp;IF(SUM(JB122:$KK122)=0,"",", "),"")</f>
        <v/>
      </c>
      <c r="QT122" t="str">
        <f>IF(JB122=1,QT$8&amp;IF(SUM(JC122:$KK122)=0,"",", "),"")</f>
        <v/>
      </c>
      <c r="QU122" t="str">
        <f>IF(JC122=1,QU$8&amp;IF(SUM(JD122:$KK122)=0,"",", "),"")</f>
        <v/>
      </c>
      <c r="QV122" t="str">
        <f>IF(JD122=1,QV$8&amp;IF(SUM(JE122:$KK122)=0,"",", "),"")</f>
        <v/>
      </c>
      <c r="QW122" t="str">
        <f>IF(JE122=1,QW$8&amp;IF(SUM(JF122:$KK122)=0,"",", "),"")</f>
        <v/>
      </c>
      <c r="QX122" t="str">
        <f>IF(JF122=1,QX$8&amp;IF(SUM(JG122:$KK122)=0,"",", "),"")</f>
        <v/>
      </c>
      <c r="QY122" t="str">
        <f>IF(JG122=1,QY$8&amp;IF(SUM(JH122:$KK122)=0,"",", "),"")</f>
        <v/>
      </c>
      <c r="QZ122" t="str">
        <f>IF(JH122=1,QZ$8&amp;IF(SUM(JI122:$KK122)=0,"",", "),"")</f>
        <v/>
      </c>
      <c r="RA122" t="str">
        <f>IF(JI122=1,RA$8&amp;IF(SUM(JJ122:$KK122)=0,"",", "),"")</f>
        <v/>
      </c>
      <c r="RB122" t="str">
        <f>IF(JJ122=1,RB$8&amp;IF(SUM(JK122:$KK122)=0,"",", "),"")</f>
        <v/>
      </c>
      <c r="RC122" t="str">
        <f>IF(JK122=1,RC$8&amp;IF(SUM(JL122:$KK122)=0,"",", "),"")</f>
        <v/>
      </c>
      <c r="RD122" t="str">
        <f>IF(JL122=1,RD$8&amp;IF(SUM(JM122:$KK122)=0,"",", "),"")</f>
        <v/>
      </c>
      <c r="RE122" t="str">
        <f>IF(JM122=1,RE$8&amp;IF(SUM(JN122:$KK122)=0,"",", "),"")</f>
        <v/>
      </c>
      <c r="RF122" t="str">
        <f>IF(JN122=1,RF$8&amp;IF(SUM(JO122:$KK122)=0,"",", "),"")</f>
        <v/>
      </c>
      <c r="RG122" t="str">
        <f>IF(JO122=1,RG$8&amp;IF(SUM(JP122:$KK122)=0,"",", "),"")</f>
        <v/>
      </c>
      <c r="RH122" t="str">
        <f>IF(JP122=1,RH$8&amp;IF(SUM(JQ122:$KK122)=0,"",", "),"")</f>
        <v/>
      </c>
      <c r="RI122" t="str">
        <f>IF(JQ122=1,RI$8&amp;IF(SUM(JR122:$KK122)=0,"",", "),"")</f>
        <v/>
      </c>
      <c r="RJ122" t="str">
        <f>IF(JR122=1,RJ$8&amp;IF(SUM(JS122:$KK122)=0,"",", "),"")</f>
        <v/>
      </c>
      <c r="RK122" t="str">
        <f>IF(JS122=1,RK$8&amp;IF(SUM(JT122:$KK122)=0,"",", "),"")</f>
        <v/>
      </c>
      <c r="RL122" t="str">
        <f>IF(JT122=1,RL$8&amp;IF(SUM(JU122:$KK122)=0,"",", "),"")</f>
        <v/>
      </c>
      <c r="RM122" t="str">
        <f>IF(JU122=1,RM$8&amp;IF(SUM(JV122:$KK122)=0,"",", "),"")</f>
        <v/>
      </c>
      <c r="RN122" t="str">
        <f>IF(JV122=1,RN$8&amp;IF(SUM(JW122:$KK122)=0,"",", "),"")</f>
        <v/>
      </c>
      <c r="RO122" t="str">
        <f>IF(JW122=1,RO$8&amp;IF(SUM(JX122:$KK122)=0,"",", "),"")</f>
        <v/>
      </c>
      <c r="RP122" t="str">
        <f>IF(JX122=1,RP$8&amp;IF(SUM(JY122:$KK122)=0,"",", "),"")</f>
        <v/>
      </c>
      <c r="RQ122" t="str">
        <f>IF(JY122=1,RQ$8&amp;IF(SUM(JZ122:$KK122)=0,"",", "),"")</f>
        <v/>
      </c>
      <c r="RR122" t="str">
        <f>IF(JZ122=1,RR$8&amp;IF(SUM(KA122:$KK122)=0,"",", "),"")</f>
        <v/>
      </c>
      <c r="RS122" t="str">
        <f>IF(KA122=1,RS$8&amp;IF(SUM(KB122:$KK122)=0,"",", "),"")</f>
        <v/>
      </c>
      <c r="RT122" t="str">
        <f>IF(KB122=1,RT$8&amp;IF(SUM(KC122:$KK122)=0,"",", "),"")</f>
        <v/>
      </c>
      <c r="RU122" t="str">
        <f>IF(KC122=1,RU$8&amp;IF(SUM(KD122:$KK122)=0,"",", "),"")</f>
        <v/>
      </c>
      <c r="RV122" t="str">
        <f>IF(KD122=1,RV$8&amp;IF(SUM(KE122:$KK122)=0,"",", "),"")</f>
        <v/>
      </c>
      <c r="RW122" t="str">
        <f>IF(KE122=1,RW$8&amp;IF(SUM(KF122:$KK122)=0,"",", "),"")</f>
        <v/>
      </c>
      <c r="RX122" t="str">
        <f>IF(KF122=1,RX$8&amp;IF(SUM(KG122:$KK122)=0,"",", "),"")</f>
        <v/>
      </c>
      <c r="RY122" t="str">
        <f>IF(KG122=1,RY$8&amp;IF(SUM(KH122:$KK122)=0,"",", "),"")</f>
        <v/>
      </c>
      <c r="RZ122" t="str">
        <f>IF(KH122=1,RZ$8&amp;IF(SUM(KI122:$KK122)=0,"",", "),"")</f>
        <v/>
      </c>
      <c r="SA122" t="str">
        <f>IF(KI122=1,SA$8&amp;IF(SUM(KJ122:$KK122)=0,"",", "),"")</f>
        <v/>
      </c>
      <c r="SB122" t="str">
        <f>IF(KJ122=1,SB$8&amp;IF(SUM(KK122:$KK122)=0,"",", "),"")</f>
        <v/>
      </c>
      <c r="SC122" t="str">
        <f t="shared" si="143"/>
        <v/>
      </c>
    </row>
    <row r="123" spans="1:497" ht="60" customHeight="1" x14ac:dyDescent="0.45">
      <c r="A123" s="62"/>
      <c r="B123" s="212" t="str">
        <f t="shared" si="72"/>
        <v/>
      </c>
      <c r="C123" s="212" t="str">
        <f t="shared" si="131"/>
        <v/>
      </c>
      <c r="D123" s="212" t="str">
        <f t="shared" si="132"/>
        <v/>
      </c>
      <c r="E123" s="212" t="str">
        <f t="shared" si="133"/>
        <v/>
      </c>
      <c r="F123" s="212" t="str">
        <f t="shared" si="134"/>
        <v/>
      </c>
      <c r="G123" s="237" t="str">
        <f>IF('EDCI Data'!B123="","",'EDCI Data'!B123)</f>
        <v/>
      </c>
      <c r="H123" s="238" t="str">
        <f>IF('EDCI Data'!C123="","",'EDCI Data'!C123)</f>
        <v/>
      </c>
      <c r="I123" s="239" t="str">
        <f>IF('EDCI Data'!D123="","",'EDCI Data'!D123)</f>
        <v/>
      </c>
      <c r="J123" s="240" t="str">
        <f>IF('EDCI Data'!E123="","",'EDCI Data'!E123)</f>
        <v/>
      </c>
      <c r="K123" s="237" t="str">
        <f>IF('EDCI Data'!F123="","",'EDCI Data'!F123)</f>
        <v/>
      </c>
      <c r="L123" s="237" t="str">
        <f>IF('EDCI Data'!G123="","",'EDCI Data'!G123)</f>
        <v/>
      </c>
      <c r="M123" s="237" t="str">
        <f>IF('EDCI Data'!H123="","",'EDCI Data'!H123)</f>
        <v/>
      </c>
      <c r="N123" s="237" t="str">
        <f>IF('EDCI Data'!I123="","",'EDCI Data'!I123)</f>
        <v/>
      </c>
      <c r="O123" s="237" t="str">
        <f>IF('EDCI Data'!J123="","",'EDCI Data'!J123)</f>
        <v/>
      </c>
      <c r="P123" s="237" t="str">
        <f>IF('EDCI Data'!K123="","",'EDCI Data'!K123)</f>
        <v/>
      </c>
      <c r="Q123" s="241" t="str">
        <f>IF('EDCI Data'!L123="","",'EDCI Data'!L123)</f>
        <v/>
      </c>
      <c r="R123" s="241" t="str">
        <f>IF('EDCI Data'!M123="","",'EDCI Data'!M123)</f>
        <v/>
      </c>
      <c r="S123" s="237" t="str">
        <f>IF('EDCI Data'!N123="","",'EDCI Data'!N123)</f>
        <v/>
      </c>
      <c r="T123" s="237" t="str">
        <f>IF('EDCI Data'!O123="","",'EDCI Data'!O123)</f>
        <v/>
      </c>
      <c r="U123" s="237" t="str">
        <f>IF('EDCI Data'!P123="","",'EDCI Data'!P123)</f>
        <v/>
      </c>
      <c r="V123" s="237" t="str">
        <f>IF('EDCI Data'!Q123="","",'EDCI Data'!Q123)</f>
        <v/>
      </c>
      <c r="W123" s="242" t="str">
        <f>IF('EDCI Data'!R123="","",'EDCI Data'!R123)</f>
        <v/>
      </c>
      <c r="X123" s="243" t="str">
        <f>IF('EDCI Data'!S123="","",'EDCI Data'!S123)</f>
        <v/>
      </c>
      <c r="Y123" s="243" t="str">
        <f>IF('EDCI Data'!T123="","",'EDCI Data'!T123)</f>
        <v/>
      </c>
      <c r="Z123" s="244" t="str">
        <f>IF('EDCI Data'!U123="","",'EDCI Data'!U123)</f>
        <v/>
      </c>
      <c r="AA123" s="237" t="str">
        <f>IF('EDCI Data'!V123="","",'EDCI Data'!V123)</f>
        <v/>
      </c>
      <c r="AB123" s="244" t="str">
        <f>IF('EDCI Data'!W123="","",'EDCI Data'!W123)</f>
        <v/>
      </c>
      <c r="AC123" s="237" t="str">
        <f>IF('EDCI Data'!X123="","",'EDCI Data'!X123)</f>
        <v/>
      </c>
      <c r="AD123" s="244" t="str">
        <f>IF('EDCI Data'!Y123="","",'EDCI Data'!Y123)</f>
        <v/>
      </c>
      <c r="AE123" s="237" t="str">
        <f>IF('EDCI Data'!Z123="","",'EDCI Data'!Z123)</f>
        <v/>
      </c>
      <c r="AF123" s="237" t="str">
        <f>IF('EDCI Data'!AA123="","",'EDCI Data'!AA123)</f>
        <v/>
      </c>
      <c r="AG123" s="237" t="str">
        <f>IF('EDCI Data'!AB123="","",'EDCI Data'!AB123)</f>
        <v/>
      </c>
      <c r="AH123" s="237" t="str">
        <f>IF('EDCI Data'!AC123="","",'EDCI Data'!AC123)</f>
        <v/>
      </c>
      <c r="AI123" s="237" t="str">
        <f>IF('EDCI Data'!AD123="","",'EDCI Data'!AD123)</f>
        <v/>
      </c>
      <c r="AJ123" s="237" t="str">
        <f>IF('EDCI Data'!AE123="","",'EDCI Data'!AE123)</f>
        <v/>
      </c>
      <c r="AK123" s="237" t="str">
        <f>IF('EDCI Data'!AF123="","",'EDCI Data'!AF123)</f>
        <v/>
      </c>
      <c r="AL123" s="237" t="str">
        <f>IF('EDCI Data'!AG123="","",'EDCI Data'!AG123)</f>
        <v/>
      </c>
      <c r="AM123" s="237" t="str">
        <f>IF('EDCI Data'!AH123="","",'EDCI Data'!AH123)</f>
        <v/>
      </c>
      <c r="AN123" s="237" t="str">
        <f>IF('EDCI Data'!AI123="","",'EDCI Data'!AI123)</f>
        <v/>
      </c>
      <c r="AO123" s="237" t="str">
        <f>IF('EDCI Data'!AJ123="","",'EDCI Data'!AJ123)</f>
        <v/>
      </c>
      <c r="AP123" s="237" t="str">
        <f>IF('EDCI Data'!AK123="","",'EDCI Data'!AK123)</f>
        <v/>
      </c>
      <c r="AQ123" s="237" t="str">
        <f>IF('EDCI Data'!AL123="","",'EDCI Data'!AL123)</f>
        <v/>
      </c>
      <c r="AR123" s="237" t="str">
        <f>IF('EDCI Data'!AM123="","",'EDCI Data'!AM123)</f>
        <v/>
      </c>
      <c r="AS123" s="237" t="str">
        <f>IF('EDCI Data'!AN123="","",'EDCI Data'!AN123)</f>
        <v/>
      </c>
      <c r="AT123" s="237" t="str">
        <f>IF('EDCI Data'!AO123="","",'EDCI Data'!AO123)</f>
        <v/>
      </c>
      <c r="AU123" s="237" t="str">
        <f>IF('EDCI Data'!AP123="","",'EDCI Data'!AP123)</f>
        <v/>
      </c>
      <c r="AV123" s="237" t="str">
        <f>IF('EDCI Data'!AQ123="","",'EDCI Data'!AQ123)</f>
        <v/>
      </c>
      <c r="AW123" s="237" t="str">
        <f>IF('EDCI Data'!AR123="","",'EDCI Data'!AR123)</f>
        <v/>
      </c>
      <c r="AX123" s="237" t="str">
        <f>IF('EDCI Data'!AS123="","",'EDCI Data'!AS123)</f>
        <v/>
      </c>
      <c r="AY123" s="237" t="str">
        <f>IF('EDCI Data'!AT123="","",'EDCI Data'!AT123)</f>
        <v/>
      </c>
      <c r="AZ123" s="237" t="str">
        <f>IF('EDCI Data'!AU123="","",'EDCI Data'!AU123)</f>
        <v/>
      </c>
      <c r="BA123" s="237" t="str">
        <f>IF('EDCI Data'!AV123="","",'EDCI Data'!AV123)</f>
        <v/>
      </c>
      <c r="BB123" s="245" t="str">
        <f>IF('EDCI Data'!AW123="","",'EDCI Data'!AW123)</f>
        <v/>
      </c>
      <c r="BC123" s="245" t="str">
        <f>IF('EDCI Data'!AX123="","",'EDCI Data'!AX123)</f>
        <v/>
      </c>
      <c r="BD123" s="246" t="str">
        <f t="shared" si="135"/>
        <v/>
      </c>
      <c r="BE123" s="247" t="str">
        <f>IF('EDCI Data'!AY123="","",'EDCI Data'!AY123)</f>
        <v/>
      </c>
      <c r="BF123" s="247" t="str">
        <f>IF('EDCI Data'!AZ123="","",'EDCI Data'!AZ123)</f>
        <v/>
      </c>
      <c r="BG123" s="247" t="str">
        <f>IF('EDCI Data'!BA123="","",'EDCI Data'!BA123)</f>
        <v/>
      </c>
      <c r="BH123" s="247" t="str">
        <f>IF('EDCI Data'!BB123="","",'EDCI Data'!BB123)</f>
        <v/>
      </c>
      <c r="BI123" s="247" t="str">
        <f>IF('EDCI Data'!BC123="","",'EDCI Data'!BC123)</f>
        <v/>
      </c>
      <c r="BJ123" s="247" t="str">
        <f>IF('EDCI Data'!BD123="","",'EDCI Data'!BD123)</f>
        <v/>
      </c>
      <c r="BK123" s="247" t="str">
        <f>IF('EDCI Data'!BE123="","",'EDCI Data'!BE123)</f>
        <v/>
      </c>
      <c r="BL123" s="247" t="str">
        <f>IF('EDCI Data'!BF123="","",'EDCI Data'!BF123)</f>
        <v/>
      </c>
      <c r="BM123" s="247" t="str">
        <f>IF('EDCI Data'!BG123="","",'EDCI Data'!BG123)</f>
        <v/>
      </c>
      <c r="BN123" s="248" t="str">
        <f>IF('EDCI Data'!BH123="","",'EDCI Data'!BH123)</f>
        <v/>
      </c>
      <c r="BO123" s="248" t="str">
        <f>IF('EDCI Data'!BI123="","",'EDCI Data'!BI123)</f>
        <v/>
      </c>
      <c r="BP123" s="249" t="str">
        <f>IF('EDCI Data'!BJ123="","",'EDCI Data'!BJ123)</f>
        <v/>
      </c>
      <c r="BQ123" s="248" t="str">
        <f>IF('EDCI Data'!BK123="","",'EDCI Data'!BK123)</f>
        <v/>
      </c>
      <c r="BR123" s="248" t="str">
        <f>IF('EDCI Data'!BL123="","",'EDCI Data'!BL123)</f>
        <v/>
      </c>
      <c r="BS123" s="250" t="str">
        <f>IF('EDCI Data'!BM123="","",'EDCI Data'!BM123)</f>
        <v/>
      </c>
      <c r="BT123" s="251" t="str">
        <f>IF('EDCI Data'!BN123="","",'EDCI Data'!BN123)</f>
        <v/>
      </c>
      <c r="BU123" s="246" t="str">
        <f>IF('EDCI Data'!BO123="","",'EDCI Data'!BO123)</f>
        <v/>
      </c>
      <c r="BV123" s="252">
        <f t="shared" si="136"/>
        <v>0</v>
      </c>
      <c r="BW123" s="252">
        <f t="shared" si="137"/>
        <v>0</v>
      </c>
      <c r="BX123" s="252">
        <f t="shared" si="138"/>
        <v>0</v>
      </c>
      <c r="BY123" s="252">
        <f t="shared" si="139"/>
        <v>0</v>
      </c>
      <c r="BZ123" t="str">
        <f t="shared" si="73"/>
        <v/>
      </c>
      <c r="CA123" s="253"/>
      <c r="CB123"/>
      <c r="CC123"/>
      <c r="CD123"/>
      <c r="CE123" t="str">
        <f t="shared" si="74"/>
        <v/>
      </c>
      <c r="CF123"/>
      <c r="CG123" t="str">
        <f t="shared" si="75"/>
        <v/>
      </c>
      <c r="CH123" t="str">
        <f t="shared" si="76"/>
        <v/>
      </c>
      <c r="CI123" t="str">
        <f t="shared" si="77"/>
        <v/>
      </c>
      <c r="CJ123" t="str">
        <f t="shared" si="78"/>
        <v/>
      </c>
      <c r="CK123"/>
      <c r="CL123"/>
      <c r="CM123" t="str">
        <f t="shared" si="79"/>
        <v/>
      </c>
      <c r="CN123" t="str">
        <f t="shared" si="80"/>
        <v/>
      </c>
      <c r="CO123" t="str">
        <f t="shared" si="81"/>
        <v/>
      </c>
      <c r="CP123" t="str">
        <f t="shared" si="82"/>
        <v/>
      </c>
      <c r="CQ123"/>
      <c r="CR123" t="str" cm="1">
        <f t="array" ref="CR123">IF(COUNTIFS($BZ$10:$BZ$259,$BZ123,$I$10:$I$259,$I123+1)&gt;0,IF(X123&lt;&gt;INDEX(Y$10:Y$259,MATCH(1,INDEX(($BZ123=$BZ$10:$BZ$259)*($I$10:$I$259=$I123+1),0,1),0)),"Number of FTEs in previous year do not align with Number of FTEs in current year across years, by definition these should be equal. Please check and update if required. "&amp;CHAR(10),""),"")</f>
        <v/>
      </c>
      <c r="CS123" t="str" cm="1">
        <f t="array" ref="CS123">IF(COUNTIFS($BZ$10:$BZ$259,$BZ123,$I$10:$I$259,$I123-1)&gt;0,IF(Y123&lt;&gt;INDEX(X$10:X$259,MATCH(1,INDEX(($BZ123=$BZ$10:$BZ$259)*($I$10:$I$259=$I123-1),0,1),0)),"Number of FTEs in previous year do not align with Number of FTEs in current year across years, by definition these should be equal. Please check and update if required. "&amp;CHAR(10),""),"")</f>
        <v/>
      </c>
      <c r="CT123" t="str">
        <f t="shared" si="83"/>
        <v/>
      </c>
      <c r="CU123" t="str">
        <f t="shared" si="84"/>
        <v/>
      </c>
      <c r="CV123"/>
      <c r="CW123" t="str">
        <f t="shared" si="85"/>
        <v/>
      </c>
      <c r="CX123"/>
      <c r="CY123" t="str">
        <f t="shared" si="86"/>
        <v/>
      </c>
      <c r="CZ123"/>
      <c r="DA123" t="str">
        <f t="shared" si="87"/>
        <v/>
      </c>
      <c r="DB123"/>
      <c r="DC123"/>
      <c r="DD123"/>
      <c r="DE123"/>
      <c r="DF123"/>
      <c r="DG123"/>
      <c r="DH123"/>
      <c r="DI123"/>
      <c r="DJ123"/>
      <c r="DK123"/>
      <c r="DL123"/>
      <c r="DM123"/>
      <c r="DN123"/>
      <c r="DO123"/>
      <c r="DP123"/>
      <c r="DQ123"/>
      <c r="DR123"/>
      <c r="DS123"/>
      <c r="DT123"/>
      <c r="DU123"/>
      <c r="DV123"/>
      <c r="DW123"/>
      <c r="DX123" t="str">
        <f t="shared" si="88"/>
        <v/>
      </c>
      <c r="DY123" t="str">
        <f t="shared" si="89"/>
        <v/>
      </c>
      <c r="DZ123" t="str">
        <f t="shared" si="90"/>
        <v/>
      </c>
      <c r="EA123" t="str">
        <f t="shared" si="91"/>
        <v/>
      </c>
      <c r="EB123" t="str">
        <f t="shared" si="92"/>
        <v/>
      </c>
      <c r="EC123" t="str">
        <f t="shared" si="93"/>
        <v/>
      </c>
      <c r="ED123" t="str">
        <f t="shared" si="94"/>
        <v/>
      </c>
      <c r="EE123" t="str">
        <f t="shared" si="95"/>
        <v/>
      </c>
      <c r="EF123" t="str">
        <f t="shared" si="96"/>
        <v/>
      </c>
      <c r="EG123" t="str">
        <f t="shared" si="97"/>
        <v/>
      </c>
      <c r="EH123" t="str">
        <f t="shared" si="98"/>
        <v/>
      </c>
      <c r="EI123" t="str">
        <f t="shared" si="99"/>
        <v/>
      </c>
      <c r="EJ123"/>
      <c r="EK123"/>
      <c r="EL123"/>
      <c r="EM123"/>
      <c r="EN123"/>
      <c r="EO123"/>
      <c r="EP123"/>
      <c r="EQ123" t="str">
        <f t="shared" si="100"/>
        <v/>
      </c>
      <c r="ER123" t="str">
        <f t="shared" si="101"/>
        <v/>
      </c>
      <c r="ES123" t="str">
        <f t="shared" si="102"/>
        <v/>
      </c>
      <c r="ET123"/>
      <c r="EU123" t="str">
        <f t="shared" si="103"/>
        <v/>
      </c>
      <c r="EV123"/>
      <c r="EW123" t="str">
        <f t="shared" si="104"/>
        <v/>
      </c>
      <c r="EX123"/>
      <c r="EY123" t="str">
        <f t="shared" si="105"/>
        <v/>
      </c>
      <c r="EZ123"/>
      <c r="FA123"/>
      <c r="FB123"/>
      <c r="FC123"/>
      <c r="FD123"/>
      <c r="FE123"/>
      <c r="FF123"/>
      <c r="FG123"/>
      <c r="FH123"/>
      <c r="FI123"/>
      <c r="FJ123"/>
      <c r="FK123"/>
      <c r="FL123"/>
      <c r="FM123"/>
      <c r="FN123"/>
      <c r="FO123"/>
      <c r="FP123"/>
      <c r="FQ123"/>
      <c r="FR123"/>
      <c r="FS123"/>
      <c r="FT123"/>
      <c r="FU123"/>
      <c r="FV123" t="str">
        <f t="shared" si="106"/>
        <v/>
      </c>
      <c r="FW123" t="str">
        <f t="shared" si="107"/>
        <v/>
      </c>
      <c r="FX123"/>
      <c r="FY123" t="str">
        <f t="shared" si="108"/>
        <v/>
      </c>
      <c r="FZ123" t="str">
        <f t="shared" si="109"/>
        <v/>
      </c>
      <c r="GA123" t="str">
        <f t="shared" si="110"/>
        <v/>
      </c>
      <c r="GB123" t="str">
        <f t="shared" si="111"/>
        <v/>
      </c>
      <c r="GC123" t="str">
        <f t="shared" si="112"/>
        <v/>
      </c>
      <c r="GD123" t="str">
        <f t="shared" si="113"/>
        <v/>
      </c>
      <c r="GE123" t="str">
        <f t="shared" si="114"/>
        <v/>
      </c>
      <c r="GF123" t="str">
        <f t="shared" si="115"/>
        <v/>
      </c>
      <c r="GG123" t="str">
        <f t="shared" si="116"/>
        <v/>
      </c>
      <c r="GH123"/>
      <c r="GI123"/>
      <c r="GJ123"/>
      <c r="GK123"/>
      <c r="GL123"/>
      <c r="GM123"/>
      <c r="GN123"/>
      <c r="GO123"/>
      <c r="GP123" t="str">
        <f t="shared" si="117"/>
        <v/>
      </c>
      <c r="GQ123" t="str">
        <f t="shared" si="118"/>
        <v/>
      </c>
      <c r="GR123"/>
      <c r="GS123" t="str">
        <f t="shared" si="119"/>
        <v/>
      </c>
      <c r="GT123"/>
      <c r="GU123" t="str">
        <f t="shared" si="120"/>
        <v/>
      </c>
      <c r="GV123"/>
      <c r="GW123" t="str">
        <f t="shared" si="121"/>
        <v/>
      </c>
      <c r="GX123"/>
      <c r="GY123"/>
      <c r="GZ123"/>
      <c r="HA123"/>
      <c r="HB123"/>
      <c r="HC123"/>
      <c r="HD123"/>
      <c r="HE123"/>
      <c r="HF123"/>
      <c r="HG123"/>
      <c r="HH123"/>
      <c r="HI123"/>
      <c r="HJ123"/>
      <c r="HK123"/>
      <c r="HL123"/>
      <c r="HM123"/>
      <c r="HN123"/>
      <c r="HO123"/>
      <c r="HP123"/>
      <c r="HQ123"/>
      <c r="HR123"/>
      <c r="HS123"/>
      <c r="HT123" t="str">
        <f t="shared" si="122"/>
        <v/>
      </c>
      <c r="HU123" t="str">
        <f t="shared" si="123"/>
        <v/>
      </c>
      <c r="HV123"/>
      <c r="HW123"/>
      <c r="HX123"/>
      <c r="HY123"/>
      <c r="HZ123"/>
      <c r="IA123"/>
      <c r="IB123"/>
      <c r="IC123"/>
      <c r="ID123"/>
      <c r="IE123" t="str">
        <f t="shared" si="124"/>
        <v/>
      </c>
      <c r="IF123"/>
      <c r="IG123"/>
      <c r="IH123"/>
      <c r="II123"/>
      <c r="IJ123"/>
      <c r="IK123"/>
      <c r="IL123"/>
      <c r="IM123"/>
      <c r="IN123"/>
      <c r="IO123"/>
      <c r="IP123"/>
      <c r="IQ123" t="str">
        <f t="shared" si="125"/>
        <v/>
      </c>
      <c r="IR123"/>
      <c r="IS123" t="str">
        <f t="shared" si="126"/>
        <v/>
      </c>
      <c r="IT123"/>
      <c r="IU123" t="str">
        <f t="shared" si="127"/>
        <v/>
      </c>
      <c r="IV123"/>
      <c r="IW123"/>
      <c r="IX123"/>
      <c r="IY123"/>
      <c r="IZ123"/>
      <c r="JA123"/>
      <c r="JB123"/>
      <c r="JC123"/>
      <c r="JD123"/>
      <c r="JE123"/>
      <c r="JF123"/>
      <c r="JG123"/>
      <c r="JH123"/>
      <c r="JI123"/>
      <c r="JJ123"/>
      <c r="JK123"/>
      <c r="JL123"/>
      <c r="JM123"/>
      <c r="JN123"/>
      <c r="JO123"/>
      <c r="JP123"/>
      <c r="JQ123"/>
      <c r="JR123" t="str">
        <f t="shared" si="128"/>
        <v/>
      </c>
      <c r="JS123" t="str">
        <f t="shared" si="129"/>
        <v/>
      </c>
      <c r="JT123"/>
      <c r="JU123"/>
      <c r="JV123"/>
      <c r="JW123"/>
      <c r="JX123"/>
      <c r="JY123"/>
      <c r="JZ123"/>
      <c r="KA123"/>
      <c r="KB123"/>
      <c r="KC123" t="str">
        <f t="shared" si="130"/>
        <v/>
      </c>
      <c r="KD123"/>
      <c r="KE123"/>
      <c r="KF123"/>
      <c r="KG123"/>
      <c r="KH123"/>
      <c r="KI123"/>
      <c r="KJ123"/>
      <c r="KK123"/>
      <c r="KL123" t="str">
        <f>IF(CT123=1,KL$8&amp;IF(SUM(CU123:$EQ123)=0,"",", "),"")</f>
        <v/>
      </c>
      <c r="KM123" t="str">
        <f>IF(CU123=1,KM$8&amp;IF(SUM(CV123:$EQ123)=0,"",", "),"")</f>
        <v/>
      </c>
      <c r="KN123" t="str">
        <f>IF(CV123=1,KN$8&amp;IF(SUM(CW123:$EQ123)=0,"",", "),"")</f>
        <v/>
      </c>
      <c r="KO123" t="str">
        <f>IF(CW123=1,KO$8&amp;IF(SUM(CX123:$EQ123)=0,"",", "),"")</f>
        <v/>
      </c>
      <c r="KP123" t="str">
        <f>IF(CX123=1,KP$8&amp;IF(SUM(CY123:$EQ123)=0,"",", "),"")</f>
        <v/>
      </c>
      <c r="KQ123" t="str">
        <f>IF(CY123=1,KQ$8&amp;IF(SUM(CZ123:$EQ123)=0,"",", "),"")</f>
        <v/>
      </c>
      <c r="KR123" t="str">
        <f>IF(CZ123=1,KR$8&amp;IF(SUM(DA123:$EQ123)=0,"",", "),"")</f>
        <v/>
      </c>
      <c r="KS123" t="str">
        <f>IF(DA123=1,KS$8&amp;IF(SUM(DB123:$EQ123)=0,"",", "),"")</f>
        <v/>
      </c>
      <c r="KT123" t="str">
        <f>IF(DB123=1,KT$8&amp;IF(SUM(DC123:$EQ123)=0,"",", "),"")</f>
        <v/>
      </c>
      <c r="KU123" t="str">
        <f>IF(DC123=1,KU$8&amp;IF(SUM(DD123:$EQ123)=0,"",", "),"")</f>
        <v/>
      </c>
      <c r="KV123" t="str">
        <f>IF(DD123=1,KV$8&amp;IF(SUM(DE123:$EQ123)=0,"",", "),"")</f>
        <v/>
      </c>
      <c r="KW123" t="str">
        <f>IF(DE123=1,KW$8&amp;IF(SUM(DF123:$EQ123)=0,"",", "),"")</f>
        <v/>
      </c>
      <c r="KX123" t="str">
        <f>IF(DF123=1,KX$8&amp;IF(SUM(DG123:$EQ123)=0,"",", "),"")</f>
        <v/>
      </c>
      <c r="KY123" t="str">
        <f>IF(DG123=1,KY$8&amp;IF(SUM(DH123:$EQ123)=0,"",", "),"")</f>
        <v/>
      </c>
      <c r="KZ123" t="str">
        <f>IF(DH123=1,KZ$8&amp;IF(SUM(DI123:$EQ123)=0,"",", "),"")</f>
        <v/>
      </c>
      <c r="LA123" t="str">
        <f>IF(DI123=1,LA$8&amp;IF(SUM(DJ123:$EQ123)=0,"",", "),"")</f>
        <v/>
      </c>
      <c r="LB123" t="str">
        <f>IF(DJ123=1,LB$8&amp;IF(SUM(DK123:$EQ123)=0,"",", "),"")</f>
        <v/>
      </c>
      <c r="LC123" t="str">
        <f>IF(DK123=1,LC$8&amp;IF(SUM(DL123:$EQ123)=0,"",", "),"")</f>
        <v/>
      </c>
      <c r="LD123" t="str">
        <f>IF(DL123=1,LD$8&amp;IF(SUM(DM123:$EQ123)=0,"",", "),"")</f>
        <v/>
      </c>
      <c r="LE123" t="str">
        <f>IF(DM123=1,LE$8&amp;IF(SUM(DN123:$EQ123)=0,"",", "),"")</f>
        <v/>
      </c>
      <c r="LF123" t="str">
        <f>IF(DN123=1,LF$8&amp;IF(SUM(DO123:$EQ123)=0,"",", "),"")</f>
        <v/>
      </c>
      <c r="LG123" t="str">
        <f>IF(DO123=1,LG$8&amp;IF(SUM(DP123:$EQ123)=0,"",", "),"")</f>
        <v/>
      </c>
      <c r="LH123" t="str">
        <f>IF(DP123=1,LH$8&amp;IF(SUM(DQ123:$EQ123)=0,"",", "),"")</f>
        <v/>
      </c>
      <c r="LI123" t="str">
        <f>IF(DQ123=1,LI$8&amp;IF(SUM(DR123:$EQ123)=0,"",", "),"")</f>
        <v/>
      </c>
      <c r="LJ123" t="str">
        <f>IF(DR123=1,LJ$8&amp;IF(SUM(DS123:$EQ123)=0,"",", "),"")</f>
        <v/>
      </c>
      <c r="LK123" t="str">
        <f>IF(DS123=1,LK$8&amp;IF(SUM(DT123:$EQ123)=0,"",", "),"")</f>
        <v/>
      </c>
      <c r="LL123" t="str">
        <f>IF(DT123=1,LL$8&amp;IF(SUM(DU123:$EQ123)=0,"",", "),"")</f>
        <v/>
      </c>
      <c r="LM123" t="str">
        <f>IF(DU123=1,LM$8&amp;IF(SUM(DV123:$EQ123)=0,"",", "),"")</f>
        <v/>
      </c>
      <c r="LN123" t="str">
        <f>IF(DV123=1,LN$8&amp;IF(SUM(DW123:$EQ123)=0,"",", "),"")</f>
        <v/>
      </c>
      <c r="LO123" t="str">
        <f>IF(DW123=1,LO$8&amp;IF(SUM(DX123:$EQ123)=0,"",", "),"")</f>
        <v/>
      </c>
      <c r="LP123" t="str">
        <f>IF(DX123=1,LP$8&amp;IF(SUM(DY123:$EQ123)=0,"",", "),"")</f>
        <v/>
      </c>
      <c r="LQ123" t="str">
        <f>IF(DY123=1,LQ$8&amp;IF(SUM(DZ123:$EQ123)=0,"",", "),"")</f>
        <v/>
      </c>
      <c r="LR123" t="str">
        <f>IF(DZ123=1,LR$8&amp;IF(SUM(EA123:$EQ123)=0,"",", "),"")</f>
        <v/>
      </c>
      <c r="LS123" t="str">
        <f>IF(EA123=1,LS$8&amp;IF(SUM(EB123:$EQ123)=0,"",", "),"")</f>
        <v/>
      </c>
      <c r="LT123" t="str">
        <f>IF(EB123=1,LT$8&amp;IF(SUM(EC123:$EQ123)=0,"",", "),"")</f>
        <v/>
      </c>
      <c r="LU123" t="str">
        <f>IF(EC123=1,LU$8&amp;IF(SUM(ED123:$EQ123)=0,"",", "),"")</f>
        <v/>
      </c>
      <c r="LV123" t="str">
        <f>IF(ED123=1,LV$8&amp;IF(SUM(EE123:$EQ123)=0,"",", "),"")</f>
        <v/>
      </c>
      <c r="LW123" t="str">
        <f>IF(EE123=1,LW$8&amp;IF(SUM(EF123:$EQ123)=0,"",", "),"")</f>
        <v/>
      </c>
      <c r="LX123" t="str">
        <f>IF(EF123=1,LX$8&amp;IF(SUM(EG123:$EQ123)=0,"",", "),"")</f>
        <v/>
      </c>
      <c r="LY123" t="str">
        <f>IF(EG123=1,LY$8&amp;IF(SUM(EH123:$EQ123)=0,"",", "),"")</f>
        <v/>
      </c>
      <c r="LZ123" t="str">
        <f>IF(EH123=1,LZ$8&amp;IF(SUM(EI123:$EQ123)=0,"",", "),"")</f>
        <v/>
      </c>
      <c r="MA123" t="str">
        <f>IF(EI123=1,MA$8&amp;IF(SUM(EJ123:$EQ123)=0,"",", "),"")</f>
        <v/>
      </c>
      <c r="MB123" t="str">
        <f>IF(EJ123=1,MB$8&amp;IF(SUM(EK123:$EQ123)=0,"",", "),"")</f>
        <v/>
      </c>
      <c r="MC123" t="str">
        <f>IF(EK123=1,MC$8&amp;IF(SUM(EL123:$EQ123)=0,"",", "),"")</f>
        <v/>
      </c>
      <c r="MD123" t="str">
        <f>IF(EL123=1,MD$8&amp;IF(SUM(EM123:$EQ123)=0,"",", "),"")</f>
        <v/>
      </c>
      <c r="ME123" t="str">
        <f>IF(EM123=1,ME$8&amp;IF(SUM(EN123:$EQ123)=0,"",", "),"")</f>
        <v/>
      </c>
      <c r="MF123" t="str">
        <f>IF(EN123=1,MF$8&amp;IF(SUM(EO123:$EQ123)=0,"",", "),"")</f>
        <v/>
      </c>
      <c r="MG123" t="str">
        <f>IF(EO123=1,MG$8&amp;IF(SUM(EP123:$EQ123)=0,"",", "),"")</f>
        <v/>
      </c>
      <c r="MH123" t="str">
        <f>IF(EP123=1,MH$8&amp;IF(SUM(EQ123:$EQ123)=0,"",", "),"")</f>
        <v/>
      </c>
      <c r="MI123" t="str">
        <f t="shared" si="140"/>
        <v/>
      </c>
      <c r="MJ123" t="str">
        <f>IF(ER123=1,MJ$8&amp;IF(SUM(ES123:$GO123)=0,"",", "),"")</f>
        <v/>
      </c>
      <c r="MK123" t="str">
        <f>IF(ES123=1,MK$8&amp;IF(SUM(ET123:$GO123)=0,"",", "),"")</f>
        <v/>
      </c>
      <c r="ML123" t="str">
        <f>IF(ET123=1,ML$8&amp;IF(SUM(EU123:$GO123)=0,"",", "),"")</f>
        <v/>
      </c>
      <c r="MM123" t="str">
        <f>IF(EU123=1,MM$8&amp;IF(SUM(EV123:$GO123)=0,"",", "),"")</f>
        <v/>
      </c>
      <c r="MN123" t="str">
        <f>IF(EV123=1,MN$8&amp;IF(SUM(EW123:$GO123)=0,"",", "),"")</f>
        <v/>
      </c>
      <c r="MO123" t="str">
        <f>IF(EW123=1,MO$8&amp;IF(SUM(EX123:$GO123)=0,"",", "),"")</f>
        <v/>
      </c>
      <c r="MP123" t="str">
        <f>IF(EX123=1,MP$8&amp;IF(SUM(EY123:$GO123)=0,"",", "),"")</f>
        <v/>
      </c>
      <c r="MQ123" t="str">
        <f>IF(EY123=1,MQ$8&amp;IF(SUM(EZ123:$GO123)=0,"",", "),"")</f>
        <v/>
      </c>
      <c r="MR123" t="str">
        <f>IF(EZ123=1,MR$8&amp;IF(SUM(FA123:$GO123)=0,"",", "),"")</f>
        <v/>
      </c>
      <c r="MS123" t="str">
        <f>IF(FA123=1,MS$8&amp;IF(SUM(FB123:$GO123)=0,"",", "),"")</f>
        <v/>
      </c>
      <c r="MT123" t="str">
        <f>IF(FB123=1,MT$8&amp;IF(SUM(FC123:$GO123)=0,"",", "),"")</f>
        <v/>
      </c>
      <c r="MU123" t="str">
        <f>IF(FC123=1,MU$8&amp;IF(SUM(FD123:$GO123)=0,"",", "),"")</f>
        <v/>
      </c>
      <c r="MV123" t="str">
        <f>IF(FD123=1,MV$8&amp;IF(SUM(FE123:$GO123)=0,"",", "),"")</f>
        <v/>
      </c>
      <c r="MW123" t="str">
        <f>IF(FE123=1,MW$8&amp;IF(SUM(FF123:$GO123)=0,"",", "),"")</f>
        <v/>
      </c>
      <c r="MX123" t="str">
        <f>IF(FF123=1,MX$8&amp;IF(SUM(FG123:$GO123)=0,"",", "),"")</f>
        <v/>
      </c>
      <c r="MY123" t="str">
        <f>IF(FG123=1,MY$8&amp;IF(SUM(FH123:$GO123)=0,"",", "),"")</f>
        <v/>
      </c>
      <c r="MZ123" t="str">
        <f>IF(FH123=1,MZ$8&amp;IF(SUM(FI123:$GO123)=0,"",", "),"")</f>
        <v/>
      </c>
      <c r="NA123" t="str">
        <f>IF(FI123=1,NA$8&amp;IF(SUM(FJ123:$GO123)=0,"",", "),"")</f>
        <v/>
      </c>
      <c r="NB123" t="str">
        <f>IF(FJ123=1,NB$8&amp;IF(SUM(FK123:$GO123)=0,"",", "),"")</f>
        <v/>
      </c>
      <c r="NC123" t="str">
        <f>IF(FK123=1,NC$8&amp;IF(SUM(FL123:$GO123)=0,"",", "),"")</f>
        <v/>
      </c>
      <c r="ND123" t="str">
        <f>IF(FL123=1,ND$8&amp;IF(SUM(FM123:$GO123)=0,"",", "),"")</f>
        <v/>
      </c>
      <c r="NE123" t="str">
        <f>IF(FM123=1,NE$8&amp;IF(SUM(FN123:$GO123)=0,"",", "),"")</f>
        <v/>
      </c>
      <c r="NF123" t="str">
        <f>IF(FN123=1,NF$8&amp;IF(SUM(FO123:$GO123)=0,"",", "),"")</f>
        <v/>
      </c>
      <c r="NG123" t="str">
        <f>IF(FO123=1,NG$8&amp;IF(SUM(FP123:$GO123)=0,"",", "),"")</f>
        <v/>
      </c>
      <c r="NH123" t="str">
        <f>IF(FP123=1,NH$8&amp;IF(SUM(FQ123:$GO123)=0,"",", "),"")</f>
        <v/>
      </c>
      <c r="NI123" t="str">
        <f>IF(FQ123=1,NI$8&amp;IF(SUM(FR123:$GO123)=0,"",", "),"")</f>
        <v/>
      </c>
      <c r="NJ123" t="str">
        <f>IF(FR123=1,NJ$8&amp;IF(SUM(FS123:$GO123)=0,"",", "),"")</f>
        <v/>
      </c>
      <c r="NK123" t="str">
        <f>IF(FS123=1,NK$8&amp;IF(SUM(FT123:$GO123)=0,"",", "),"")</f>
        <v/>
      </c>
      <c r="NL123" t="str">
        <f>IF(FT123=1,NL$8&amp;IF(SUM(FU123:$GO123)=0,"",", "),"")</f>
        <v/>
      </c>
      <c r="NM123" t="str">
        <f>IF(FU123=1,NM$8&amp;IF(SUM(FV123:$GO123)=0,"",", "),"")</f>
        <v/>
      </c>
      <c r="NN123" t="str">
        <f>IF(FV123=1,NN$8&amp;IF(SUM(FW123:$GO123)=0,"",", "),"")</f>
        <v/>
      </c>
      <c r="NO123" t="str">
        <f>IF(FW123=1,NO$8&amp;IF(SUM(FX123:$GO123)=0,"",", "),"")</f>
        <v/>
      </c>
      <c r="NP123" t="str">
        <f>IF(FX123=1,NP$8&amp;IF(SUM(FY123:$GO123)=0,"",", "),"")</f>
        <v/>
      </c>
      <c r="NQ123" t="str">
        <f>IF(FY123=1,NQ$8&amp;IF(SUM(FZ123:$GO123)=0,"",", "),"")</f>
        <v/>
      </c>
      <c r="NR123" t="str">
        <f>IF(FZ123=1,NR$8&amp;IF(SUM(GA123:$GO123)=0,"",", "),"")</f>
        <v/>
      </c>
      <c r="NS123" t="str">
        <f>IF(GA123=1,NS$8&amp;IF(SUM(GB123:$GO123)=0,"",", "),"")</f>
        <v/>
      </c>
      <c r="NT123" t="str">
        <f>IF(GB123=1,NT$8&amp;IF(SUM(GC123:$GO123)=0,"",", "),"")</f>
        <v/>
      </c>
      <c r="NU123" t="str">
        <f>IF(GC123=1,NU$8&amp;IF(SUM(GD123:$GO123)=0,"",", "),"")</f>
        <v/>
      </c>
      <c r="NV123" t="str">
        <f>IF(GD123=1,NV$8&amp;IF(SUM(GE123:$GO123)=0,"",", "),"")</f>
        <v/>
      </c>
      <c r="NW123" t="str">
        <f>IF(GE123=1,NW$8&amp;IF(SUM(GF123:$GO123)=0,"",", "),"")</f>
        <v/>
      </c>
      <c r="NX123" t="str">
        <f>IF(GF123=1,NX$8&amp;IF(SUM(GG123:$GO123)=0,"",", "),"")</f>
        <v/>
      </c>
      <c r="NY123" t="str">
        <f>IF(GG123=1,NY$8&amp;IF(SUM(GH123:$GO123)=0,"",", "),"")</f>
        <v/>
      </c>
      <c r="NZ123" t="str">
        <f>IF(GH123=1,NZ$8&amp;IF(SUM(GI123:$GO123)=0,"",", "),"")</f>
        <v/>
      </c>
      <c r="OA123" t="str">
        <f>IF(GI123=1,OA$8&amp;IF(SUM(GJ123:$GO123)=0,"",", "),"")</f>
        <v/>
      </c>
      <c r="OB123" t="str">
        <f>IF(GJ123=1,OB$8&amp;IF(SUM(GK123:$GO123)=0,"",", "),"")</f>
        <v/>
      </c>
      <c r="OC123" t="str">
        <f>IF(GK123=1,OC$8&amp;IF(SUM(GL123:$GO123)=0,"",", "),"")</f>
        <v/>
      </c>
      <c r="OD123" t="str">
        <f>IF(GL123=1,OD$8&amp;IF(SUM(GM123:$GO123)=0,"",", "),"")</f>
        <v/>
      </c>
      <c r="OE123" t="str">
        <f>IF(GM123=1,OE$8&amp;IF(SUM(GN123:$GO123)=0,"",", "),"")</f>
        <v/>
      </c>
      <c r="OF123" t="str">
        <f>IF(GN123=1,OF$8&amp;IF(SUM(GO123:$GO123)=0,"",", "),"")</f>
        <v/>
      </c>
      <c r="OG123" t="str">
        <f t="shared" si="141"/>
        <v/>
      </c>
      <c r="OH123" t="str">
        <f>IF(GP123=1,OH$8&amp;IF(SUM(GQ123:$IM123)=0,"",", "),"")</f>
        <v/>
      </c>
      <c r="OI123" t="str">
        <f>IF(GQ123=1,OI$8&amp;IF(SUM(GR123:$IM123)=0,"",", "),"")</f>
        <v/>
      </c>
      <c r="OJ123" t="str">
        <f>IF(GR123=1,OJ$8&amp;IF(SUM(GS123:$IM123)=0,"",", "),"")</f>
        <v/>
      </c>
      <c r="OK123" t="str">
        <f>IF(GS123=1,OK$8&amp;IF(SUM(GT123:$IM123)=0,"",", "),"")</f>
        <v/>
      </c>
      <c r="OL123" t="str">
        <f>IF(GT123=1,OL$8&amp;IF(SUM(GU123:$IM123)=0,"",", "),"")</f>
        <v/>
      </c>
      <c r="OM123" t="str">
        <f>IF(GU123=1,OM$8&amp;IF(SUM(GV123:$IM123)=0,"",", "),"")</f>
        <v/>
      </c>
      <c r="ON123" t="str">
        <f>IF(GV123=1,ON$8&amp;IF(SUM(GW123:$IM123)=0,"",", "),"")</f>
        <v/>
      </c>
      <c r="OO123" t="str">
        <f>IF(GW123=1,OO$8&amp;IF(SUM(GX123:$IM123)=0,"",", "),"")</f>
        <v/>
      </c>
      <c r="OP123" t="str">
        <f>IF(GX123=1,OP$8&amp;IF(SUM(GY123:$IM123)=0,"",", "),"")</f>
        <v/>
      </c>
      <c r="OQ123" t="str">
        <f>IF(GY123=1,OQ$8&amp;IF(SUM(GZ123:$IM123)=0,"",", "),"")</f>
        <v/>
      </c>
      <c r="OR123" t="str">
        <f>IF(GZ123=1,OR$8&amp;IF(SUM(HA123:$IM123)=0,"",", "),"")</f>
        <v/>
      </c>
      <c r="OS123" t="str">
        <f>IF(HA123=1,OS$8&amp;IF(SUM(HB123:$IM123)=0,"",", "),"")</f>
        <v/>
      </c>
      <c r="OT123" t="str">
        <f>IF(HB123=1,OT$8&amp;IF(SUM(HC123:$IM123)=0,"",", "),"")</f>
        <v/>
      </c>
      <c r="OU123" t="str">
        <f>IF(HC123=1,OU$8&amp;IF(SUM(HD123:$IM123)=0,"",", "),"")</f>
        <v/>
      </c>
      <c r="OV123" t="str">
        <f>IF(HD123=1,OV$8&amp;IF(SUM(HE123:$IM123)=0,"",", "),"")</f>
        <v/>
      </c>
      <c r="OW123" t="str">
        <f>IF(HE123=1,OW$8&amp;IF(SUM(HF123:$IM123)=0,"",", "),"")</f>
        <v/>
      </c>
      <c r="OX123" t="str">
        <f>IF(HF123=1,OX$8&amp;IF(SUM(HG123:$IM123)=0,"",", "),"")</f>
        <v/>
      </c>
      <c r="OY123" t="str">
        <f>IF(HG123=1,OY$8&amp;IF(SUM(HH123:$IM123)=0,"",", "),"")</f>
        <v/>
      </c>
      <c r="OZ123" t="str">
        <f>IF(HH123=1,OZ$8&amp;IF(SUM(HI123:$IM123)=0,"",", "),"")</f>
        <v/>
      </c>
      <c r="PA123" t="str">
        <f>IF(HI123=1,PA$8&amp;IF(SUM(HJ123:$IM123)=0,"",", "),"")</f>
        <v/>
      </c>
      <c r="PB123" t="str">
        <f>IF(HJ123=1,PB$8&amp;IF(SUM(HK123:$IM123)=0,"",", "),"")</f>
        <v/>
      </c>
      <c r="PC123" t="str">
        <f>IF(HK123=1,PC$8&amp;IF(SUM(HL123:$IM123)=0,"",", "),"")</f>
        <v/>
      </c>
      <c r="PD123" t="str">
        <f>IF(HL123=1,PD$8&amp;IF(SUM(HM123:$IM123)=0,"",", "),"")</f>
        <v/>
      </c>
      <c r="PE123" t="str">
        <f>IF(HM123=1,PE$8&amp;IF(SUM(HN123:$IM123)=0,"",", "),"")</f>
        <v/>
      </c>
      <c r="PF123" t="str">
        <f>IF(HN123=1,PF$8&amp;IF(SUM(HO123:$IM123)=0,"",", "),"")</f>
        <v/>
      </c>
      <c r="PG123" t="str">
        <f>IF(HO123=1,PG$8&amp;IF(SUM(HP123:$IM123)=0,"",", "),"")</f>
        <v/>
      </c>
      <c r="PH123" t="str">
        <f>IF(HP123=1,PH$8&amp;IF(SUM(HQ123:$IM123)=0,"",", "),"")</f>
        <v/>
      </c>
      <c r="PI123" t="str">
        <f>IF(HQ123=1,PI$8&amp;IF(SUM(HR123:$IM123)=0,"",", "),"")</f>
        <v/>
      </c>
      <c r="PJ123" t="str">
        <f>IF(HR123=1,PJ$8&amp;IF(SUM(HS123:$IM123)=0,"",", "),"")</f>
        <v/>
      </c>
      <c r="PK123" t="str">
        <f>IF(HS123=1,PK$8&amp;IF(SUM(HT123:$IM123)=0,"",", "),"")</f>
        <v/>
      </c>
      <c r="PL123" t="str">
        <f>IF(HT123=1,PL$8&amp;IF(SUM(HU123:$IM123)=0,"",", "),"")</f>
        <v/>
      </c>
      <c r="PM123" t="str">
        <f>IF(HU123=1,PM$8&amp;IF(SUM(HV123:$IM123)=0,"",", "),"")</f>
        <v/>
      </c>
      <c r="PN123" t="str">
        <f>IF(HV123=1,PN$8&amp;IF(SUM(HW123:$IM123)=0,"",", "),"")</f>
        <v/>
      </c>
      <c r="PO123" t="str">
        <f>IF(HW123=1,PO$8&amp;IF(SUM(HX123:$IM123)=0,"",", "),"")</f>
        <v/>
      </c>
      <c r="PP123" t="str">
        <f>IF(HX123=1,PP$8&amp;IF(SUM(HY123:$IM123)=0,"",", "),"")</f>
        <v/>
      </c>
      <c r="PQ123" t="str">
        <f>IF(HY123=1,PQ$8&amp;IF(SUM(HZ123:$IM123)=0,"",", "),"")</f>
        <v/>
      </c>
      <c r="PR123" t="str">
        <f>IF(HZ123=1,PR$8&amp;IF(SUM(IA123:$IM123)=0,"",", "),"")</f>
        <v/>
      </c>
      <c r="PS123" t="str">
        <f>IF(IA123=1,PS$8&amp;IF(SUM(IB123:$IM123)=0,"",", "),"")</f>
        <v/>
      </c>
      <c r="PT123" t="str">
        <f>IF(IB123=1,PT$8&amp;IF(SUM(IC123:$IM123)=0,"",", "),"")</f>
        <v/>
      </c>
      <c r="PU123" t="str">
        <f>IF(IC123=1,PU$8&amp;IF(SUM(ID123:$IM123)=0,"",", "),"")</f>
        <v/>
      </c>
      <c r="PV123" t="str">
        <f>IF(ID123=1,PV$8&amp;IF(SUM(IE123:$IM123)=0,"",", "),"")</f>
        <v/>
      </c>
      <c r="PW123" t="str">
        <f>IF(IE123=1,PW$8&amp;IF(SUM(IF123:$IM123)=0,"",", "),"")</f>
        <v/>
      </c>
      <c r="PX123" t="str">
        <f>IF(IF123=1,PX$8&amp;IF(SUM(IG123:$IM123)=0,"",", "),"")</f>
        <v/>
      </c>
      <c r="PY123" t="str">
        <f>IF(IG123=1,PY$8&amp;IF(SUM(IH123:$IM123)=0,"",", "),"")</f>
        <v/>
      </c>
      <c r="PZ123" t="str">
        <f>IF(IH123=1,PZ$8&amp;IF(SUM(II123:$IM123)=0,"",", "),"")</f>
        <v/>
      </c>
      <c r="QA123" t="str">
        <f>IF(II123=1,QA$8&amp;IF(SUM(IJ123:$IM123)=0,"",", "),"")</f>
        <v/>
      </c>
      <c r="QB123" t="str">
        <f>IF(IJ123=1,QB$8&amp;IF(SUM(IK123:$IM123)=0,"",", "),"")</f>
        <v/>
      </c>
      <c r="QC123" t="str">
        <f>IF(IK123=1,QC$8&amp;IF(SUM(IL123:$IM123)=0,"",", "),"")</f>
        <v/>
      </c>
      <c r="QD123" t="str">
        <f>IF(IL123=1,QD$8&amp;IF(SUM(IM123:$IM123)=0,"",", "),"")</f>
        <v/>
      </c>
      <c r="QE123" t="str">
        <f t="shared" si="142"/>
        <v/>
      </c>
      <c r="QF123" t="str">
        <f>IF(IN123=1,QF$8&amp;IF(SUM(IO123:$KK123)=0,"",", "),"")</f>
        <v/>
      </c>
      <c r="QG123" t="str">
        <f>IF(IO123=1,QG$8&amp;IF(SUM(IP123:$KK123)=0,"",", "),"")</f>
        <v/>
      </c>
      <c r="QH123" t="str">
        <f>IF(IP123=1,QH$8&amp;IF(SUM(IQ123:$KK123)=0,"",", "),"")</f>
        <v/>
      </c>
      <c r="QI123" t="str">
        <f>IF(IQ123=1,QI$8&amp;IF(SUM(IR123:$KK123)=0,"",", "),"")</f>
        <v/>
      </c>
      <c r="QJ123" t="str">
        <f>IF(IR123=1,QJ$8&amp;IF(SUM(IS123:$KK123)=0,"",", "),"")</f>
        <v/>
      </c>
      <c r="QK123" t="str">
        <f>IF(IS123=1,QK$8&amp;IF(SUM(IT123:$KK123)=0,"",", "),"")</f>
        <v/>
      </c>
      <c r="QL123" t="str">
        <f>IF(IT123=1,QL$8&amp;IF(SUM(IU123:$KK123)=0,"",", "),"")</f>
        <v/>
      </c>
      <c r="QM123" t="str">
        <f>IF(IU123=1,QM$8&amp;IF(SUM(IV123:$KK123)=0,"",", "),"")</f>
        <v/>
      </c>
      <c r="QN123" t="str">
        <f>IF(IV123=1,QN$8&amp;IF(SUM(IW123:$KK123)=0,"",", "),"")</f>
        <v/>
      </c>
      <c r="QO123" t="str">
        <f>IF(IW123=1,QO$8&amp;IF(SUM(IX123:$KK123)=0,"",", "),"")</f>
        <v/>
      </c>
      <c r="QP123" t="str">
        <f>IF(IX123=1,QP$8&amp;IF(SUM(IY123:$KK123)=0,"",", "),"")</f>
        <v/>
      </c>
      <c r="QQ123" t="str">
        <f>IF(IY123=1,QQ$8&amp;IF(SUM(IZ123:$KK123)=0,"",", "),"")</f>
        <v/>
      </c>
      <c r="QR123" t="str">
        <f>IF(IZ123=1,QR$8&amp;IF(SUM(JA123:$KK123)=0,"",", "),"")</f>
        <v/>
      </c>
      <c r="QS123" t="str">
        <f>IF(JA123=1,QS$8&amp;IF(SUM(JB123:$KK123)=0,"",", "),"")</f>
        <v/>
      </c>
      <c r="QT123" t="str">
        <f>IF(JB123=1,QT$8&amp;IF(SUM(JC123:$KK123)=0,"",", "),"")</f>
        <v/>
      </c>
      <c r="QU123" t="str">
        <f>IF(JC123=1,QU$8&amp;IF(SUM(JD123:$KK123)=0,"",", "),"")</f>
        <v/>
      </c>
      <c r="QV123" t="str">
        <f>IF(JD123=1,QV$8&amp;IF(SUM(JE123:$KK123)=0,"",", "),"")</f>
        <v/>
      </c>
      <c r="QW123" t="str">
        <f>IF(JE123=1,QW$8&amp;IF(SUM(JF123:$KK123)=0,"",", "),"")</f>
        <v/>
      </c>
      <c r="QX123" t="str">
        <f>IF(JF123=1,QX$8&amp;IF(SUM(JG123:$KK123)=0,"",", "),"")</f>
        <v/>
      </c>
      <c r="QY123" t="str">
        <f>IF(JG123=1,QY$8&amp;IF(SUM(JH123:$KK123)=0,"",", "),"")</f>
        <v/>
      </c>
      <c r="QZ123" t="str">
        <f>IF(JH123=1,QZ$8&amp;IF(SUM(JI123:$KK123)=0,"",", "),"")</f>
        <v/>
      </c>
      <c r="RA123" t="str">
        <f>IF(JI123=1,RA$8&amp;IF(SUM(JJ123:$KK123)=0,"",", "),"")</f>
        <v/>
      </c>
      <c r="RB123" t="str">
        <f>IF(JJ123=1,RB$8&amp;IF(SUM(JK123:$KK123)=0,"",", "),"")</f>
        <v/>
      </c>
      <c r="RC123" t="str">
        <f>IF(JK123=1,RC$8&amp;IF(SUM(JL123:$KK123)=0,"",", "),"")</f>
        <v/>
      </c>
      <c r="RD123" t="str">
        <f>IF(JL123=1,RD$8&amp;IF(SUM(JM123:$KK123)=0,"",", "),"")</f>
        <v/>
      </c>
      <c r="RE123" t="str">
        <f>IF(JM123=1,RE$8&amp;IF(SUM(JN123:$KK123)=0,"",", "),"")</f>
        <v/>
      </c>
      <c r="RF123" t="str">
        <f>IF(JN123=1,RF$8&amp;IF(SUM(JO123:$KK123)=0,"",", "),"")</f>
        <v/>
      </c>
      <c r="RG123" t="str">
        <f>IF(JO123=1,RG$8&amp;IF(SUM(JP123:$KK123)=0,"",", "),"")</f>
        <v/>
      </c>
      <c r="RH123" t="str">
        <f>IF(JP123=1,RH$8&amp;IF(SUM(JQ123:$KK123)=0,"",", "),"")</f>
        <v/>
      </c>
      <c r="RI123" t="str">
        <f>IF(JQ123=1,RI$8&amp;IF(SUM(JR123:$KK123)=0,"",", "),"")</f>
        <v/>
      </c>
      <c r="RJ123" t="str">
        <f>IF(JR123=1,RJ$8&amp;IF(SUM(JS123:$KK123)=0,"",", "),"")</f>
        <v/>
      </c>
      <c r="RK123" t="str">
        <f>IF(JS123=1,RK$8&amp;IF(SUM(JT123:$KK123)=0,"",", "),"")</f>
        <v/>
      </c>
      <c r="RL123" t="str">
        <f>IF(JT123=1,RL$8&amp;IF(SUM(JU123:$KK123)=0,"",", "),"")</f>
        <v/>
      </c>
      <c r="RM123" t="str">
        <f>IF(JU123=1,RM$8&amp;IF(SUM(JV123:$KK123)=0,"",", "),"")</f>
        <v/>
      </c>
      <c r="RN123" t="str">
        <f>IF(JV123=1,RN$8&amp;IF(SUM(JW123:$KK123)=0,"",", "),"")</f>
        <v/>
      </c>
      <c r="RO123" t="str">
        <f>IF(JW123=1,RO$8&amp;IF(SUM(JX123:$KK123)=0,"",", "),"")</f>
        <v/>
      </c>
      <c r="RP123" t="str">
        <f>IF(JX123=1,RP$8&amp;IF(SUM(JY123:$KK123)=0,"",", "),"")</f>
        <v/>
      </c>
      <c r="RQ123" t="str">
        <f>IF(JY123=1,RQ$8&amp;IF(SUM(JZ123:$KK123)=0,"",", "),"")</f>
        <v/>
      </c>
      <c r="RR123" t="str">
        <f>IF(JZ123=1,RR$8&amp;IF(SUM(KA123:$KK123)=0,"",", "),"")</f>
        <v/>
      </c>
      <c r="RS123" t="str">
        <f>IF(KA123=1,RS$8&amp;IF(SUM(KB123:$KK123)=0,"",", "),"")</f>
        <v/>
      </c>
      <c r="RT123" t="str">
        <f>IF(KB123=1,RT$8&amp;IF(SUM(KC123:$KK123)=0,"",", "),"")</f>
        <v/>
      </c>
      <c r="RU123" t="str">
        <f>IF(KC123=1,RU$8&amp;IF(SUM(KD123:$KK123)=0,"",", "),"")</f>
        <v/>
      </c>
      <c r="RV123" t="str">
        <f>IF(KD123=1,RV$8&amp;IF(SUM(KE123:$KK123)=0,"",", "),"")</f>
        <v/>
      </c>
      <c r="RW123" t="str">
        <f>IF(KE123=1,RW$8&amp;IF(SUM(KF123:$KK123)=0,"",", "),"")</f>
        <v/>
      </c>
      <c r="RX123" t="str">
        <f>IF(KF123=1,RX$8&amp;IF(SUM(KG123:$KK123)=0,"",", "),"")</f>
        <v/>
      </c>
      <c r="RY123" t="str">
        <f>IF(KG123=1,RY$8&amp;IF(SUM(KH123:$KK123)=0,"",", "),"")</f>
        <v/>
      </c>
      <c r="RZ123" t="str">
        <f>IF(KH123=1,RZ$8&amp;IF(SUM(KI123:$KK123)=0,"",", "),"")</f>
        <v/>
      </c>
      <c r="SA123" t="str">
        <f>IF(KI123=1,SA$8&amp;IF(SUM(KJ123:$KK123)=0,"",", "),"")</f>
        <v/>
      </c>
      <c r="SB123" t="str">
        <f>IF(KJ123=1,SB$8&amp;IF(SUM(KK123:$KK123)=0,"",", "),"")</f>
        <v/>
      </c>
      <c r="SC123" t="str">
        <f t="shared" si="143"/>
        <v/>
      </c>
    </row>
    <row r="124" spans="1:497" ht="60" customHeight="1" x14ac:dyDescent="0.45">
      <c r="A124" s="62"/>
      <c r="B124" s="212" t="str">
        <f t="shared" si="72"/>
        <v/>
      </c>
      <c r="C124" s="212" t="str">
        <f t="shared" si="131"/>
        <v/>
      </c>
      <c r="D124" s="212" t="str">
        <f t="shared" si="132"/>
        <v/>
      </c>
      <c r="E124" s="212" t="str">
        <f t="shared" si="133"/>
        <v/>
      </c>
      <c r="F124" s="212" t="str">
        <f t="shared" si="134"/>
        <v/>
      </c>
      <c r="G124" s="237" t="str">
        <f>IF('EDCI Data'!B124="","",'EDCI Data'!B124)</f>
        <v/>
      </c>
      <c r="H124" s="238" t="str">
        <f>IF('EDCI Data'!C124="","",'EDCI Data'!C124)</f>
        <v/>
      </c>
      <c r="I124" s="239" t="str">
        <f>IF('EDCI Data'!D124="","",'EDCI Data'!D124)</f>
        <v/>
      </c>
      <c r="J124" s="240" t="str">
        <f>IF('EDCI Data'!E124="","",'EDCI Data'!E124)</f>
        <v/>
      </c>
      <c r="K124" s="237" t="str">
        <f>IF('EDCI Data'!F124="","",'EDCI Data'!F124)</f>
        <v/>
      </c>
      <c r="L124" s="237" t="str">
        <f>IF('EDCI Data'!G124="","",'EDCI Data'!G124)</f>
        <v/>
      </c>
      <c r="M124" s="237" t="str">
        <f>IF('EDCI Data'!H124="","",'EDCI Data'!H124)</f>
        <v/>
      </c>
      <c r="N124" s="237" t="str">
        <f>IF('EDCI Data'!I124="","",'EDCI Data'!I124)</f>
        <v/>
      </c>
      <c r="O124" s="237" t="str">
        <f>IF('EDCI Data'!J124="","",'EDCI Data'!J124)</f>
        <v/>
      </c>
      <c r="P124" s="237" t="str">
        <f>IF('EDCI Data'!K124="","",'EDCI Data'!K124)</f>
        <v/>
      </c>
      <c r="Q124" s="241" t="str">
        <f>IF('EDCI Data'!L124="","",'EDCI Data'!L124)</f>
        <v/>
      </c>
      <c r="R124" s="241" t="str">
        <f>IF('EDCI Data'!M124="","",'EDCI Data'!M124)</f>
        <v/>
      </c>
      <c r="S124" s="237" t="str">
        <f>IF('EDCI Data'!N124="","",'EDCI Data'!N124)</f>
        <v/>
      </c>
      <c r="T124" s="237" t="str">
        <f>IF('EDCI Data'!O124="","",'EDCI Data'!O124)</f>
        <v/>
      </c>
      <c r="U124" s="237" t="str">
        <f>IF('EDCI Data'!P124="","",'EDCI Data'!P124)</f>
        <v/>
      </c>
      <c r="V124" s="237" t="str">
        <f>IF('EDCI Data'!Q124="","",'EDCI Data'!Q124)</f>
        <v/>
      </c>
      <c r="W124" s="242" t="str">
        <f>IF('EDCI Data'!R124="","",'EDCI Data'!R124)</f>
        <v/>
      </c>
      <c r="X124" s="243" t="str">
        <f>IF('EDCI Data'!S124="","",'EDCI Data'!S124)</f>
        <v/>
      </c>
      <c r="Y124" s="243" t="str">
        <f>IF('EDCI Data'!T124="","",'EDCI Data'!T124)</f>
        <v/>
      </c>
      <c r="Z124" s="244" t="str">
        <f>IF('EDCI Data'!U124="","",'EDCI Data'!U124)</f>
        <v/>
      </c>
      <c r="AA124" s="237" t="str">
        <f>IF('EDCI Data'!V124="","",'EDCI Data'!V124)</f>
        <v/>
      </c>
      <c r="AB124" s="244" t="str">
        <f>IF('EDCI Data'!W124="","",'EDCI Data'!W124)</f>
        <v/>
      </c>
      <c r="AC124" s="237" t="str">
        <f>IF('EDCI Data'!X124="","",'EDCI Data'!X124)</f>
        <v/>
      </c>
      <c r="AD124" s="244" t="str">
        <f>IF('EDCI Data'!Y124="","",'EDCI Data'!Y124)</f>
        <v/>
      </c>
      <c r="AE124" s="237" t="str">
        <f>IF('EDCI Data'!Z124="","",'EDCI Data'!Z124)</f>
        <v/>
      </c>
      <c r="AF124" s="237" t="str">
        <f>IF('EDCI Data'!AA124="","",'EDCI Data'!AA124)</f>
        <v/>
      </c>
      <c r="AG124" s="237" t="str">
        <f>IF('EDCI Data'!AB124="","",'EDCI Data'!AB124)</f>
        <v/>
      </c>
      <c r="AH124" s="237" t="str">
        <f>IF('EDCI Data'!AC124="","",'EDCI Data'!AC124)</f>
        <v/>
      </c>
      <c r="AI124" s="237" t="str">
        <f>IF('EDCI Data'!AD124="","",'EDCI Data'!AD124)</f>
        <v/>
      </c>
      <c r="AJ124" s="237" t="str">
        <f>IF('EDCI Data'!AE124="","",'EDCI Data'!AE124)</f>
        <v/>
      </c>
      <c r="AK124" s="237" t="str">
        <f>IF('EDCI Data'!AF124="","",'EDCI Data'!AF124)</f>
        <v/>
      </c>
      <c r="AL124" s="237" t="str">
        <f>IF('EDCI Data'!AG124="","",'EDCI Data'!AG124)</f>
        <v/>
      </c>
      <c r="AM124" s="237" t="str">
        <f>IF('EDCI Data'!AH124="","",'EDCI Data'!AH124)</f>
        <v/>
      </c>
      <c r="AN124" s="237" t="str">
        <f>IF('EDCI Data'!AI124="","",'EDCI Data'!AI124)</f>
        <v/>
      </c>
      <c r="AO124" s="237" t="str">
        <f>IF('EDCI Data'!AJ124="","",'EDCI Data'!AJ124)</f>
        <v/>
      </c>
      <c r="AP124" s="237" t="str">
        <f>IF('EDCI Data'!AK124="","",'EDCI Data'!AK124)</f>
        <v/>
      </c>
      <c r="AQ124" s="237" t="str">
        <f>IF('EDCI Data'!AL124="","",'EDCI Data'!AL124)</f>
        <v/>
      </c>
      <c r="AR124" s="237" t="str">
        <f>IF('EDCI Data'!AM124="","",'EDCI Data'!AM124)</f>
        <v/>
      </c>
      <c r="AS124" s="237" t="str">
        <f>IF('EDCI Data'!AN124="","",'EDCI Data'!AN124)</f>
        <v/>
      </c>
      <c r="AT124" s="237" t="str">
        <f>IF('EDCI Data'!AO124="","",'EDCI Data'!AO124)</f>
        <v/>
      </c>
      <c r="AU124" s="237" t="str">
        <f>IF('EDCI Data'!AP124="","",'EDCI Data'!AP124)</f>
        <v/>
      </c>
      <c r="AV124" s="237" t="str">
        <f>IF('EDCI Data'!AQ124="","",'EDCI Data'!AQ124)</f>
        <v/>
      </c>
      <c r="AW124" s="237" t="str">
        <f>IF('EDCI Data'!AR124="","",'EDCI Data'!AR124)</f>
        <v/>
      </c>
      <c r="AX124" s="237" t="str">
        <f>IF('EDCI Data'!AS124="","",'EDCI Data'!AS124)</f>
        <v/>
      </c>
      <c r="AY124" s="237" t="str">
        <f>IF('EDCI Data'!AT124="","",'EDCI Data'!AT124)</f>
        <v/>
      </c>
      <c r="AZ124" s="237" t="str">
        <f>IF('EDCI Data'!AU124="","",'EDCI Data'!AU124)</f>
        <v/>
      </c>
      <c r="BA124" s="237" t="str">
        <f>IF('EDCI Data'!AV124="","",'EDCI Data'!AV124)</f>
        <v/>
      </c>
      <c r="BB124" s="245" t="str">
        <f>IF('EDCI Data'!AW124="","",'EDCI Data'!AW124)</f>
        <v/>
      </c>
      <c r="BC124" s="245" t="str">
        <f>IF('EDCI Data'!AX124="","",'EDCI Data'!AX124)</f>
        <v/>
      </c>
      <c r="BD124" s="246" t="str">
        <f t="shared" si="135"/>
        <v/>
      </c>
      <c r="BE124" s="247" t="str">
        <f>IF('EDCI Data'!AY124="","",'EDCI Data'!AY124)</f>
        <v/>
      </c>
      <c r="BF124" s="247" t="str">
        <f>IF('EDCI Data'!AZ124="","",'EDCI Data'!AZ124)</f>
        <v/>
      </c>
      <c r="BG124" s="247" t="str">
        <f>IF('EDCI Data'!BA124="","",'EDCI Data'!BA124)</f>
        <v/>
      </c>
      <c r="BH124" s="247" t="str">
        <f>IF('EDCI Data'!BB124="","",'EDCI Data'!BB124)</f>
        <v/>
      </c>
      <c r="BI124" s="247" t="str">
        <f>IF('EDCI Data'!BC124="","",'EDCI Data'!BC124)</f>
        <v/>
      </c>
      <c r="BJ124" s="247" t="str">
        <f>IF('EDCI Data'!BD124="","",'EDCI Data'!BD124)</f>
        <v/>
      </c>
      <c r="BK124" s="247" t="str">
        <f>IF('EDCI Data'!BE124="","",'EDCI Data'!BE124)</f>
        <v/>
      </c>
      <c r="BL124" s="247" t="str">
        <f>IF('EDCI Data'!BF124="","",'EDCI Data'!BF124)</f>
        <v/>
      </c>
      <c r="BM124" s="247" t="str">
        <f>IF('EDCI Data'!BG124="","",'EDCI Data'!BG124)</f>
        <v/>
      </c>
      <c r="BN124" s="248" t="str">
        <f>IF('EDCI Data'!BH124="","",'EDCI Data'!BH124)</f>
        <v/>
      </c>
      <c r="BO124" s="248" t="str">
        <f>IF('EDCI Data'!BI124="","",'EDCI Data'!BI124)</f>
        <v/>
      </c>
      <c r="BP124" s="249" t="str">
        <f>IF('EDCI Data'!BJ124="","",'EDCI Data'!BJ124)</f>
        <v/>
      </c>
      <c r="BQ124" s="248" t="str">
        <f>IF('EDCI Data'!BK124="","",'EDCI Data'!BK124)</f>
        <v/>
      </c>
      <c r="BR124" s="248" t="str">
        <f>IF('EDCI Data'!BL124="","",'EDCI Data'!BL124)</f>
        <v/>
      </c>
      <c r="BS124" s="250" t="str">
        <f>IF('EDCI Data'!BM124="","",'EDCI Data'!BM124)</f>
        <v/>
      </c>
      <c r="BT124" s="251" t="str">
        <f>IF('EDCI Data'!BN124="","",'EDCI Data'!BN124)</f>
        <v/>
      </c>
      <c r="BU124" s="246" t="str">
        <f>IF('EDCI Data'!BO124="","",'EDCI Data'!BO124)</f>
        <v/>
      </c>
      <c r="BV124" s="252">
        <f t="shared" si="136"/>
        <v>0</v>
      </c>
      <c r="BW124" s="252">
        <f t="shared" si="137"/>
        <v>0</v>
      </c>
      <c r="BX124" s="252">
        <f t="shared" si="138"/>
        <v>0</v>
      </c>
      <c r="BY124" s="252">
        <f t="shared" si="139"/>
        <v>0</v>
      </c>
      <c r="BZ124" t="str">
        <f t="shared" si="73"/>
        <v/>
      </c>
      <c r="CA124" s="253"/>
      <c r="CB124"/>
      <c r="CC124"/>
      <c r="CD124"/>
      <c r="CE124" t="str">
        <f t="shared" si="74"/>
        <v/>
      </c>
      <c r="CF124"/>
      <c r="CG124" t="str">
        <f t="shared" si="75"/>
        <v/>
      </c>
      <c r="CH124" t="str">
        <f t="shared" si="76"/>
        <v/>
      </c>
      <c r="CI124" t="str">
        <f t="shared" si="77"/>
        <v/>
      </c>
      <c r="CJ124" t="str">
        <f t="shared" si="78"/>
        <v/>
      </c>
      <c r="CK124"/>
      <c r="CL124"/>
      <c r="CM124" t="str">
        <f t="shared" si="79"/>
        <v/>
      </c>
      <c r="CN124" t="str">
        <f t="shared" si="80"/>
        <v/>
      </c>
      <c r="CO124" t="str">
        <f t="shared" si="81"/>
        <v/>
      </c>
      <c r="CP124" t="str">
        <f t="shared" si="82"/>
        <v/>
      </c>
      <c r="CQ124"/>
      <c r="CR124" t="str" cm="1">
        <f t="array" ref="CR124">IF(COUNTIFS($BZ$10:$BZ$259,$BZ124,$I$10:$I$259,$I124+1)&gt;0,IF(X124&lt;&gt;INDEX(Y$10:Y$259,MATCH(1,INDEX(($BZ124=$BZ$10:$BZ$259)*($I$10:$I$259=$I124+1),0,1),0)),"Number of FTEs in previous year do not align with Number of FTEs in current year across years, by definition these should be equal. Please check and update if required. "&amp;CHAR(10),""),"")</f>
        <v/>
      </c>
      <c r="CS124" t="str" cm="1">
        <f t="array" ref="CS124">IF(COUNTIFS($BZ$10:$BZ$259,$BZ124,$I$10:$I$259,$I124-1)&gt;0,IF(Y124&lt;&gt;INDEX(X$10:X$259,MATCH(1,INDEX(($BZ124=$BZ$10:$BZ$259)*($I$10:$I$259=$I124-1),0,1),0)),"Number of FTEs in previous year do not align with Number of FTEs in current year across years, by definition these should be equal. Please check and update if required. "&amp;CHAR(10),""),"")</f>
        <v/>
      </c>
      <c r="CT124" t="str">
        <f t="shared" si="83"/>
        <v/>
      </c>
      <c r="CU124" t="str">
        <f t="shared" si="84"/>
        <v/>
      </c>
      <c r="CV124"/>
      <c r="CW124" t="str">
        <f t="shared" si="85"/>
        <v/>
      </c>
      <c r="CX124"/>
      <c r="CY124" t="str">
        <f t="shared" si="86"/>
        <v/>
      </c>
      <c r="CZ124"/>
      <c r="DA124" t="str">
        <f t="shared" si="87"/>
        <v/>
      </c>
      <c r="DB124"/>
      <c r="DC124"/>
      <c r="DD124"/>
      <c r="DE124"/>
      <c r="DF124"/>
      <c r="DG124"/>
      <c r="DH124"/>
      <c r="DI124"/>
      <c r="DJ124"/>
      <c r="DK124"/>
      <c r="DL124"/>
      <c r="DM124"/>
      <c r="DN124"/>
      <c r="DO124"/>
      <c r="DP124"/>
      <c r="DQ124"/>
      <c r="DR124"/>
      <c r="DS124"/>
      <c r="DT124"/>
      <c r="DU124"/>
      <c r="DV124"/>
      <c r="DW124"/>
      <c r="DX124" t="str">
        <f t="shared" si="88"/>
        <v/>
      </c>
      <c r="DY124" t="str">
        <f t="shared" si="89"/>
        <v/>
      </c>
      <c r="DZ124" t="str">
        <f t="shared" si="90"/>
        <v/>
      </c>
      <c r="EA124" t="str">
        <f t="shared" si="91"/>
        <v/>
      </c>
      <c r="EB124" t="str">
        <f t="shared" si="92"/>
        <v/>
      </c>
      <c r="EC124" t="str">
        <f t="shared" si="93"/>
        <v/>
      </c>
      <c r="ED124" t="str">
        <f t="shared" si="94"/>
        <v/>
      </c>
      <c r="EE124" t="str">
        <f t="shared" si="95"/>
        <v/>
      </c>
      <c r="EF124" t="str">
        <f t="shared" si="96"/>
        <v/>
      </c>
      <c r="EG124" t="str">
        <f t="shared" si="97"/>
        <v/>
      </c>
      <c r="EH124" t="str">
        <f t="shared" si="98"/>
        <v/>
      </c>
      <c r="EI124" t="str">
        <f t="shared" si="99"/>
        <v/>
      </c>
      <c r="EJ124"/>
      <c r="EK124"/>
      <c r="EL124"/>
      <c r="EM124"/>
      <c r="EN124"/>
      <c r="EO124"/>
      <c r="EP124"/>
      <c r="EQ124" t="str">
        <f t="shared" si="100"/>
        <v/>
      </c>
      <c r="ER124" t="str">
        <f t="shared" si="101"/>
        <v/>
      </c>
      <c r="ES124" t="str">
        <f t="shared" si="102"/>
        <v/>
      </c>
      <c r="ET124"/>
      <c r="EU124" t="str">
        <f t="shared" si="103"/>
        <v/>
      </c>
      <c r="EV124"/>
      <c r="EW124" t="str">
        <f t="shared" si="104"/>
        <v/>
      </c>
      <c r="EX124"/>
      <c r="EY124" t="str">
        <f t="shared" si="105"/>
        <v/>
      </c>
      <c r="EZ124"/>
      <c r="FA124"/>
      <c r="FB124"/>
      <c r="FC124"/>
      <c r="FD124"/>
      <c r="FE124"/>
      <c r="FF124"/>
      <c r="FG124"/>
      <c r="FH124"/>
      <c r="FI124"/>
      <c r="FJ124"/>
      <c r="FK124"/>
      <c r="FL124"/>
      <c r="FM124"/>
      <c r="FN124"/>
      <c r="FO124"/>
      <c r="FP124"/>
      <c r="FQ124"/>
      <c r="FR124"/>
      <c r="FS124"/>
      <c r="FT124"/>
      <c r="FU124"/>
      <c r="FV124" t="str">
        <f t="shared" si="106"/>
        <v/>
      </c>
      <c r="FW124" t="str">
        <f t="shared" si="107"/>
        <v/>
      </c>
      <c r="FX124"/>
      <c r="FY124" t="str">
        <f t="shared" si="108"/>
        <v/>
      </c>
      <c r="FZ124" t="str">
        <f t="shared" si="109"/>
        <v/>
      </c>
      <c r="GA124" t="str">
        <f t="shared" si="110"/>
        <v/>
      </c>
      <c r="GB124" t="str">
        <f t="shared" si="111"/>
        <v/>
      </c>
      <c r="GC124" t="str">
        <f t="shared" si="112"/>
        <v/>
      </c>
      <c r="GD124" t="str">
        <f t="shared" si="113"/>
        <v/>
      </c>
      <c r="GE124" t="str">
        <f t="shared" si="114"/>
        <v/>
      </c>
      <c r="GF124" t="str">
        <f t="shared" si="115"/>
        <v/>
      </c>
      <c r="GG124" t="str">
        <f t="shared" si="116"/>
        <v/>
      </c>
      <c r="GH124"/>
      <c r="GI124"/>
      <c r="GJ124"/>
      <c r="GK124"/>
      <c r="GL124"/>
      <c r="GM124"/>
      <c r="GN124"/>
      <c r="GO124"/>
      <c r="GP124" t="str">
        <f t="shared" si="117"/>
        <v/>
      </c>
      <c r="GQ124" t="str">
        <f t="shared" si="118"/>
        <v/>
      </c>
      <c r="GR124"/>
      <c r="GS124" t="str">
        <f t="shared" si="119"/>
        <v/>
      </c>
      <c r="GT124"/>
      <c r="GU124" t="str">
        <f t="shared" si="120"/>
        <v/>
      </c>
      <c r="GV124"/>
      <c r="GW124" t="str">
        <f t="shared" si="121"/>
        <v/>
      </c>
      <c r="GX124"/>
      <c r="GY124"/>
      <c r="GZ124"/>
      <c r="HA124"/>
      <c r="HB124"/>
      <c r="HC124"/>
      <c r="HD124"/>
      <c r="HE124"/>
      <c r="HF124"/>
      <c r="HG124"/>
      <c r="HH124"/>
      <c r="HI124"/>
      <c r="HJ124"/>
      <c r="HK124"/>
      <c r="HL124"/>
      <c r="HM124"/>
      <c r="HN124"/>
      <c r="HO124"/>
      <c r="HP124"/>
      <c r="HQ124"/>
      <c r="HR124"/>
      <c r="HS124"/>
      <c r="HT124" t="str">
        <f t="shared" si="122"/>
        <v/>
      </c>
      <c r="HU124" t="str">
        <f t="shared" si="123"/>
        <v/>
      </c>
      <c r="HV124"/>
      <c r="HW124"/>
      <c r="HX124"/>
      <c r="HY124"/>
      <c r="HZ124"/>
      <c r="IA124"/>
      <c r="IB124"/>
      <c r="IC124"/>
      <c r="ID124"/>
      <c r="IE124" t="str">
        <f t="shared" si="124"/>
        <v/>
      </c>
      <c r="IF124"/>
      <c r="IG124"/>
      <c r="IH124"/>
      <c r="II124"/>
      <c r="IJ124"/>
      <c r="IK124"/>
      <c r="IL124"/>
      <c r="IM124"/>
      <c r="IN124"/>
      <c r="IO124"/>
      <c r="IP124"/>
      <c r="IQ124" t="str">
        <f t="shared" si="125"/>
        <v/>
      </c>
      <c r="IR124"/>
      <c r="IS124" t="str">
        <f t="shared" si="126"/>
        <v/>
      </c>
      <c r="IT124"/>
      <c r="IU124" t="str">
        <f t="shared" si="127"/>
        <v/>
      </c>
      <c r="IV124"/>
      <c r="IW124"/>
      <c r="IX124"/>
      <c r="IY124"/>
      <c r="IZ124"/>
      <c r="JA124"/>
      <c r="JB124"/>
      <c r="JC124"/>
      <c r="JD124"/>
      <c r="JE124"/>
      <c r="JF124"/>
      <c r="JG124"/>
      <c r="JH124"/>
      <c r="JI124"/>
      <c r="JJ124"/>
      <c r="JK124"/>
      <c r="JL124"/>
      <c r="JM124"/>
      <c r="JN124"/>
      <c r="JO124"/>
      <c r="JP124"/>
      <c r="JQ124"/>
      <c r="JR124" t="str">
        <f t="shared" si="128"/>
        <v/>
      </c>
      <c r="JS124" t="str">
        <f t="shared" si="129"/>
        <v/>
      </c>
      <c r="JT124"/>
      <c r="JU124"/>
      <c r="JV124"/>
      <c r="JW124"/>
      <c r="JX124"/>
      <c r="JY124"/>
      <c r="JZ124"/>
      <c r="KA124"/>
      <c r="KB124"/>
      <c r="KC124" t="str">
        <f t="shared" si="130"/>
        <v/>
      </c>
      <c r="KD124"/>
      <c r="KE124"/>
      <c r="KF124"/>
      <c r="KG124"/>
      <c r="KH124"/>
      <c r="KI124"/>
      <c r="KJ124"/>
      <c r="KK124"/>
      <c r="KL124" t="str">
        <f>IF(CT124=1,KL$8&amp;IF(SUM(CU124:$EQ124)=0,"",", "),"")</f>
        <v/>
      </c>
      <c r="KM124" t="str">
        <f>IF(CU124=1,KM$8&amp;IF(SUM(CV124:$EQ124)=0,"",", "),"")</f>
        <v/>
      </c>
      <c r="KN124" t="str">
        <f>IF(CV124=1,KN$8&amp;IF(SUM(CW124:$EQ124)=0,"",", "),"")</f>
        <v/>
      </c>
      <c r="KO124" t="str">
        <f>IF(CW124=1,KO$8&amp;IF(SUM(CX124:$EQ124)=0,"",", "),"")</f>
        <v/>
      </c>
      <c r="KP124" t="str">
        <f>IF(CX124=1,KP$8&amp;IF(SUM(CY124:$EQ124)=0,"",", "),"")</f>
        <v/>
      </c>
      <c r="KQ124" t="str">
        <f>IF(CY124=1,KQ$8&amp;IF(SUM(CZ124:$EQ124)=0,"",", "),"")</f>
        <v/>
      </c>
      <c r="KR124" t="str">
        <f>IF(CZ124=1,KR$8&amp;IF(SUM(DA124:$EQ124)=0,"",", "),"")</f>
        <v/>
      </c>
      <c r="KS124" t="str">
        <f>IF(DA124=1,KS$8&amp;IF(SUM(DB124:$EQ124)=0,"",", "),"")</f>
        <v/>
      </c>
      <c r="KT124" t="str">
        <f>IF(DB124=1,KT$8&amp;IF(SUM(DC124:$EQ124)=0,"",", "),"")</f>
        <v/>
      </c>
      <c r="KU124" t="str">
        <f>IF(DC124=1,KU$8&amp;IF(SUM(DD124:$EQ124)=0,"",", "),"")</f>
        <v/>
      </c>
      <c r="KV124" t="str">
        <f>IF(DD124=1,KV$8&amp;IF(SUM(DE124:$EQ124)=0,"",", "),"")</f>
        <v/>
      </c>
      <c r="KW124" t="str">
        <f>IF(DE124=1,KW$8&amp;IF(SUM(DF124:$EQ124)=0,"",", "),"")</f>
        <v/>
      </c>
      <c r="KX124" t="str">
        <f>IF(DF124=1,KX$8&amp;IF(SUM(DG124:$EQ124)=0,"",", "),"")</f>
        <v/>
      </c>
      <c r="KY124" t="str">
        <f>IF(DG124=1,KY$8&amp;IF(SUM(DH124:$EQ124)=0,"",", "),"")</f>
        <v/>
      </c>
      <c r="KZ124" t="str">
        <f>IF(DH124=1,KZ$8&amp;IF(SUM(DI124:$EQ124)=0,"",", "),"")</f>
        <v/>
      </c>
      <c r="LA124" t="str">
        <f>IF(DI124=1,LA$8&amp;IF(SUM(DJ124:$EQ124)=0,"",", "),"")</f>
        <v/>
      </c>
      <c r="LB124" t="str">
        <f>IF(DJ124=1,LB$8&amp;IF(SUM(DK124:$EQ124)=0,"",", "),"")</f>
        <v/>
      </c>
      <c r="LC124" t="str">
        <f>IF(DK124=1,LC$8&amp;IF(SUM(DL124:$EQ124)=0,"",", "),"")</f>
        <v/>
      </c>
      <c r="LD124" t="str">
        <f>IF(DL124=1,LD$8&amp;IF(SUM(DM124:$EQ124)=0,"",", "),"")</f>
        <v/>
      </c>
      <c r="LE124" t="str">
        <f>IF(DM124=1,LE$8&amp;IF(SUM(DN124:$EQ124)=0,"",", "),"")</f>
        <v/>
      </c>
      <c r="LF124" t="str">
        <f>IF(DN124=1,LF$8&amp;IF(SUM(DO124:$EQ124)=0,"",", "),"")</f>
        <v/>
      </c>
      <c r="LG124" t="str">
        <f>IF(DO124=1,LG$8&amp;IF(SUM(DP124:$EQ124)=0,"",", "),"")</f>
        <v/>
      </c>
      <c r="LH124" t="str">
        <f>IF(DP124=1,LH$8&amp;IF(SUM(DQ124:$EQ124)=0,"",", "),"")</f>
        <v/>
      </c>
      <c r="LI124" t="str">
        <f>IF(DQ124=1,LI$8&amp;IF(SUM(DR124:$EQ124)=0,"",", "),"")</f>
        <v/>
      </c>
      <c r="LJ124" t="str">
        <f>IF(DR124=1,LJ$8&amp;IF(SUM(DS124:$EQ124)=0,"",", "),"")</f>
        <v/>
      </c>
      <c r="LK124" t="str">
        <f>IF(DS124=1,LK$8&amp;IF(SUM(DT124:$EQ124)=0,"",", "),"")</f>
        <v/>
      </c>
      <c r="LL124" t="str">
        <f>IF(DT124=1,LL$8&amp;IF(SUM(DU124:$EQ124)=0,"",", "),"")</f>
        <v/>
      </c>
      <c r="LM124" t="str">
        <f>IF(DU124=1,LM$8&amp;IF(SUM(DV124:$EQ124)=0,"",", "),"")</f>
        <v/>
      </c>
      <c r="LN124" t="str">
        <f>IF(DV124=1,LN$8&amp;IF(SUM(DW124:$EQ124)=0,"",", "),"")</f>
        <v/>
      </c>
      <c r="LO124" t="str">
        <f>IF(DW124=1,LO$8&amp;IF(SUM(DX124:$EQ124)=0,"",", "),"")</f>
        <v/>
      </c>
      <c r="LP124" t="str">
        <f>IF(DX124=1,LP$8&amp;IF(SUM(DY124:$EQ124)=0,"",", "),"")</f>
        <v/>
      </c>
      <c r="LQ124" t="str">
        <f>IF(DY124=1,LQ$8&amp;IF(SUM(DZ124:$EQ124)=0,"",", "),"")</f>
        <v/>
      </c>
      <c r="LR124" t="str">
        <f>IF(DZ124=1,LR$8&amp;IF(SUM(EA124:$EQ124)=0,"",", "),"")</f>
        <v/>
      </c>
      <c r="LS124" t="str">
        <f>IF(EA124=1,LS$8&amp;IF(SUM(EB124:$EQ124)=0,"",", "),"")</f>
        <v/>
      </c>
      <c r="LT124" t="str">
        <f>IF(EB124=1,LT$8&amp;IF(SUM(EC124:$EQ124)=0,"",", "),"")</f>
        <v/>
      </c>
      <c r="LU124" t="str">
        <f>IF(EC124=1,LU$8&amp;IF(SUM(ED124:$EQ124)=0,"",", "),"")</f>
        <v/>
      </c>
      <c r="LV124" t="str">
        <f>IF(ED124=1,LV$8&amp;IF(SUM(EE124:$EQ124)=0,"",", "),"")</f>
        <v/>
      </c>
      <c r="LW124" t="str">
        <f>IF(EE124=1,LW$8&amp;IF(SUM(EF124:$EQ124)=0,"",", "),"")</f>
        <v/>
      </c>
      <c r="LX124" t="str">
        <f>IF(EF124=1,LX$8&amp;IF(SUM(EG124:$EQ124)=0,"",", "),"")</f>
        <v/>
      </c>
      <c r="LY124" t="str">
        <f>IF(EG124=1,LY$8&amp;IF(SUM(EH124:$EQ124)=0,"",", "),"")</f>
        <v/>
      </c>
      <c r="LZ124" t="str">
        <f>IF(EH124=1,LZ$8&amp;IF(SUM(EI124:$EQ124)=0,"",", "),"")</f>
        <v/>
      </c>
      <c r="MA124" t="str">
        <f>IF(EI124=1,MA$8&amp;IF(SUM(EJ124:$EQ124)=0,"",", "),"")</f>
        <v/>
      </c>
      <c r="MB124" t="str">
        <f>IF(EJ124=1,MB$8&amp;IF(SUM(EK124:$EQ124)=0,"",", "),"")</f>
        <v/>
      </c>
      <c r="MC124" t="str">
        <f>IF(EK124=1,MC$8&amp;IF(SUM(EL124:$EQ124)=0,"",", "),"")</f>
        <v/>
      </c>
      <c r="MD124" t="str">
        <f>IF(EL124=1,MD$8&amp;IF(SUM(EM124:$EQ124)=0,"",", "),"")</f>
        <v/>
      </c>
      <c r="ME124" t="str">
        <f>IF(EM124=1,ME$8&amp;IF(SUM(EN124:$EQ124)=0,"",", "),"")</f>
        <v/>
      </c>
      <c r="MF124" t="str">
        <f>IF(EN124=1,MF$8&amp;IF(SUM(EO124:$EQ124)=0,"",", "),"")</f>
        <v/>
      </c>
      <c r="MG124" t="str">
        <f>IF(EO124=1,MG$8&amp;IF(SUM(EP124:$EQ124)=0,"",", "),"")</f>
        <v/>
      </c>
      <c r="MH124" t="str">
        <f>IF(EP124=1,MH$8&amp;IF(SUM(EQ124:$EQ124)=0,"",", "),"")</f>
        <v/>
      </c>
      <c r="MI124" t="str">
        <f t="shared" si="140"/>
        <v/>
      </c>
      <c r="MJ124" t="str">
        <f>IF(ER124=1,MJ$8&amp;IF(SUM(ES124:$GO124)=0,"",", "),"")</f>
        <v/>
      </c>
      <c r="MK124" t="str">
        <f>IF(ES124=1,MK$8&amp;IF(SUM(ET124:$GO124)=0,"",", "),"")</f>
        <v/>
      </c>
      <c r="ML124" t="str">
        <f>IF(ET124=1,ML$8&amp;IF(SUM(EU124:$GO124)=0,"",", "),"")</f>
        <v/>
      </c>
      <c r="MM124" t="str">
        <f>IF(EU124=1,MM$8&amp;IF(SUM(EV124:$GO124)=0,"",", "),"")</f>
        <v/>
      </c>
      <c r="MN124" t="str">
        <f>IF(EV124=1,MN$8&amp;IF(SUM(EW124:$GO124)=0,"",", "),"")</f>
        <v/>
      </c>
      <c r="MO124" t="str">
        <f>IF(EW124=1,MO$8&amp;IF(SUM(EX124:$GO124)=0,"",", "),"")</f>
        <v/>
      </c>
      <c r="MP124" t="str">
        <f>IF(EX124=1,MP$8&amp;IF(SUM(EY124:$GO124)=0,"",", "),"")</f>
        <v/>
      </c>
      <c r="MQ124" t="str">
        <f>IF(EY124=1,MQ$8&amp;IF(SUM(EZ124:$GO124)=0,"",", "),"")</f>
        <v/>
      </c>
      <c r="MR124" t="str">
        <f>IF(EZ124=1,MR$8&amp;IF(SUM(FA124:$GO124)=0,"",", "),"")</f>
        <v/>
      </c>
      <c r="MS124" t="str">
        <f>IF(FA124=1,MS$8&amp;IF(SUM(FB124:$GO124)=0,"",", "),"")</f>
        <v/>
      </c>
      <c r="MT124" t="str">
        <f>IF(FB124=1,MT$8&amp;IF(SUM(FC124:$GO124)=0,"",", "),"")</f>
        <v/>
      </c>
      <c r="MU124" t="str">
        <f>IF(FC124=1,MU$8&amp;IF(SUM(FD124:$GO124)=0,"",", "),"")</f>
        <v/>
      </c>
      <c r="MV124" t="str">
        <f>IF(FD124=1,MV$8&amp;IF(SUM(FE124:$GO124)=0,"",", "),"")</f>
        <v/>
      </c>
      <c r="MW124" t="str">
        <f>IF(FE124=1,MW$8&amp;IF(SUM(FF124:$GO124)=0,"",", "),"")</f>
        <v/>
      </c>
      <c r="MX124" t="str">
        <f>IF(FF124=1,MX$8&amp;IF(SUM(FG124:$GO124)=0,"",", "),"")</f>
        <v/>
      </c>
      <c r="MY124" t="str">
        <f>IF(FG124=1,MY$8&amp;IF(SUM(FH124:$GO124)=0,"",", "),"")</f>
        <v/>
      </c>
      <c r="MZ124" t="str">
        <f>IF(FH124=1,MZ$8&amp;IF(SUM(FI124:$GO124)=0,"",", "),"")</f>
        <v/>
      </c>
      <c r="NA124" t="str">
        <f>IF(FI124=1,NA$8&amp;IF(SUM(FJ124:$GO124)=0,"",", "),"")</f>
        <v/>
      </c>
      <c r="NB124" t="str">
        <f>IF(FJ124=1,NB$8&amp;IF(SUM(FK124:$GO124)=0,"",", "),"")</f>
        <v/>
      </c>
      <c r="NC124" t="str">
        <f>IF(FK124=1,NC$8&amp;IF(SUM(FL124:$GO124)=0,"",", "),"")</f>
        <v/>
      </c>
      <c r="ND124" t="str">
        <f>IF(FL124=1,ND$8&amp;IF(SUM(FM124:$GO124)=0,"",", "),"")</f>
        <v/>
      </c>
      <c r="NE124" t="str">
        <f>IF(FM124=1,NE$8&amp;IF(SUM(FN124:$GO124)=0,"",", "),"")</f>
        <v/>
      </c>
      <c r="NF124" t="str">
        <f>IF(FN124=1,NF$8&amp;IF(SUM(FO124:$GO124)=0,"",", "),"")</f>
        <v/>
      </c>
      <c r="NG124" t="str">
        <f>IF(FO124=1,NG$8&amp;IF(SUM(FP124:$GO124)=0,"",", "),"")</f>
        <v/>
      </c>
      <c r="NH124" t="str">
        <f>IF(FP124=1,NH$8&amp;IF(SUM(FQ124:$GO124)=0,"",", "),"")</f>
        <v/>
      </c>
      <c r="NI124" t="str">
        <f>IF(FQ124=1,NI$8&amp;IF(SUM(FR124:$GO124)=0,"",", "),"")</f>
        <v/>
      </c>
      <c r="NJ124" t="str">
        <f>IF(FR124=1,NJ$8&amp;IF(SUM(FS124:$GO124)=0,"",", "),"")</f>
        <v/>
      </c>
      <c r="NK124" t="str">
        <f>IF(FS124=1,NK$8&amp;IF(SUM(FT124:$GO124)=0,"",", "),"")</f>
        <v/>
      </c>
      <c r="NL124" t="str">
        <f>IF(FT124=1,NL$8&amp;IF(SUM(FU124:$GO124)=0,"",", "),"")</f>
        <v/>
      </c>
      <c r="NM124" t="str">
        <f>IF(FU124=1,NM$8&amp;IF(SUM(FV124:$GO124)=0,"",", "),"")</f>
        <v/>
      </c>
      <c r="NN124" t="str">
        <f>IF(FV124=1,NN$8&amp;IF(SUM(FW124:$GO124)=0,"",", "),"")</f>
        <v/>
      </c>
      <c r="NO124" t="str">
        <f>IF(FW124=1,NO$8&amp;IF(SUM(FX124:$GO124)=0,"",", "),"")</f>
        <v/>
      </c>
      <c r="NP124" t="str">
        <f>IF(FX124=1,NP$8&amp;IF(SUM(FY124:$GO124)=0,"",", "),"")</f>
        <v/>
      </c>
      <c r="NQ124" t="str">
        <f>IF(FY124=1,NQ$8&amp;IF(SUM(FZ124:$GO124)=0,"",", "),"")</f>
        <v/>
      </c>
      <c r="NR124" t="str">
        <f>IF(FZ124=1,NR$8&amp;IF(SUM(GA124:$GO124)=0,"",", "),"")</f>
        <v/>
      </c>
      <c r="NS124" t="str">
        <f>IF(GA124=1,NS$8&amp;IF(SUM(GB124:$GO124)=0,"",", "),"")</f>
        <v/>
      </c>
      <c r="NT124" t="str">
        <f>IF(GB124=1,NT$8&amp;IF(SUM(GC124:$GO124)=0,"",", "),"")</f>
        <v/>
      </c>
      <c r="NU124" t="str">
        <f>IF(GC124=1,NU$8&amp;IF(SUM(GD124:$GO124)=0,"",", "),"")</f>
        <v/>
      </c>
      <c r="NV124" t="str">
        <f>IF(GD124=1,NV$8&amp;IF(SUM(GE124:$GO124)=0,"",", "),"")</f>
        <v/>
      </c>
      <c r="NW124" t="str">
        <f>IF(GE124=1,NW$8&amp;IF(SUM(GF124:$GO124)=0,"",", "),"")</f>
        <v/>
      </c>
      <c r="NX124" t="str">
        <f>IF(GF124=1,NX$8&amp;IF(SUM(GG124:$GO124)=0,"",", "),"")</f>
        <v/>
      </c>
      <c r="NY124" t="str">
        <f>IF(GG124=1,NY$8&amp;IF(SUM(GH124:$GO124)=0,"",", "),"")</f>
        <v/>
      </c>
      <c r="NZ124" t="str">
        <f>IF(GH124=1,NZ$8&amp;IF(SUM(GI124:$GO124)=0,"",", "),"")</f>
        <v/>
      </c>
      <c r="OA124" t="str">
        <f>IF(GI124=1,OA$8&amp;IF(SUM(GJ124:$GO124)=0,"",", "),"")</f>
        <v/>
      </c>
      <c r="OB124" t="str">
        <f>IF(GJ124=1,OB$8&amp;IF(SUM(GK124:$GO124)=0,"",", "),"")</f>
        <v/>
      </c>
      <c r="OC124" t="str">
        <f>IF(GK124=1,OC$8&amp;IF(SUM(GL124:$GO124)=0,"",", "),"")</f>
        <v/>
      </c>
      <c r="OD124" t="str">
        <f>IF(GL124=1,OD$8&amp;IF(SUM(GM124:$GO124)=0,"",", "),"")</f>
        <v/>
      </c>
      <c r="OE124" t="str">
        <f>IF(GM124=1,OE$8&amp;IF(SUM(GN124:$GO124)=0,"",", "),"")</f>
        <v/>
      </c>
      <c r="OF124" t="str">
        <f>IF(GN124=1,OF$8&amp;IF(SUM(GO124:$GO124)=0,"",", "),"")</f>
        <v/>
      </c>
      <c r="OG124" t="str">
        <f t="shared" si="141"/>
        <v/>
      </c>
      <c r="OH124" t="str">
        <f>IF(GP124=1,OH$8&amp;IF(SUM(GQ124:$IM124)=0,"",", "),"")</f>
        <v/>
      </c>
      <c r="OI124" t="str">
        <f>IF(GQ124=1,OI$8&amp;IF(SUM(GR124:$IM124)=0,"",", "),"")</f>
        <v/>
      </c>
      <c r="OJ124" t="str">
        <f>IF(GR124=1,OJ$8&amp;IF(SUM(GS124:$IM124)=0,"",", "),"")</f>
        <v/>
      </c>
      <c r="OK124" t="str">
        <f>IF(GS124=1,OK$8&amp;IF(SUM(GT124:$IM124)=0,"",", "),"")</f>
        <v/>
      </c>
      <c r="OL124" t="str">
        <f>IF(GT124=1,OL$8&amp;IF(SUM(GU124:$IM124)=0,"",", "),"")</f>
        <v/>
      </c>
      <c r="OM124" t="str">
        <f>IF(GU124=1,OM$8&amp;IF(SUM(GV124:$IM124)=0,"",", "),"")</f>
        <v/>
      </c>
      <c r="ON124" t="str">
        <f>IF(GV124=1,ON$8&amp;IF(SUM(GW124:$IM124)=0,"",", "),"")</f>
        <v/>
      </c>
      <c r="OO124" t="str">
        <f>IF(GW124=1,OO$8&amp;IF(SUM(GX124:$IM124)=0,"",", "),"")</f>
        <v/>
      </c>
      <c r="OP124" t="str">
        <f>IF(GX124=1,OP$8&amp;IF(SUM(GY124:$IM124)=0,"",", "),"")</f>
        <v/>
      </c>
      <c r="OQ124" t="str">
        <f>IF(GY124=1,OQ$8&amp;IF(SUM(GZ124:$IM124)=0,"",", "),"")</f>
        <v/>
      </c>
      <c r="OR124" t="str">
        <f>IF(GZ124=1,OR$8&amp;IF(SUM(HA124:$IM124)=0,"",", "),"")</f>
        <v/>
      </c>
      <c r="OS124" t="str">
        <f>IF(HA124=1,OS$8&amp;IF(SUM(HB124:$IM124)=0,"",", "),"")</f>
        <v/>
      </c>
      <c r="OT124" t="str">
        <f>IF(HB124=1,OT$8&amp;IF(SUM(HC124:$IM124)=0,"",", "),"")</f>
        <v/>
      </c>
      <c r="OU124" t="str">
        <f>IF(HC124=1,OU$8&amp;IF(SUM(HD124:$IM124)=0,"",", "),"")</f>
        <v/>
      </c>
      <c r="OV124" t="str">
        <f>IF(HD124=1,OV$8&amp;IF(SUM(HE124:$IM124)=0,"",", "),"")</f>
        <v/>
      </c>
      <c r="OW124" t="str">
        <f>IF(HE124=1,OW$8&amp;IF(SUM(HF124:$IM124)=0,"",", "),"")</f>
        <v/>
      </c>
      <c r="OX124" t="str">
        <f>IF(HF124=1,OX$8&amp;IF(SUM(HG124:$IM124)=0,"",", "),"")</f>
        <v/>
      </c>
      <c r="OY124" t="str">
        <f>IF(HG124=1,OY$8&amp;IF(SUM(HH124:$IM124)=0,"",", "),"")</f>
        <v/>
      </c>
      <c r="OZ124" t="str">
        <f>IF(HH124=1,OZ$8&amp;IF(SUM(HI124:$IM124)=0,"",", "),"")</f>
        <v/>
      </c>
      <c r="PA124" t="str">
        <f>IF(HI124=1,PA$8&amp;IF(SUM(HJ124:$IM124)=0,"",", "),"")</f>
        <v/>
      </c>
      <c r="PB124" t="str">
        <f>IF(HJ124=1,PB$8&amp;IF(SUM(HK124:$IM124)=0,"",", "),"")</f>
        <v/>
      </c>
      <c r="PC124" t="str">
        <f>IF(HK124=1,PC$8&amp;IF(SUM(HL124:$IM124)=0,"",", "),"")</f>
        <v/>
      </c>
      <c r="PD124" t="str">
        <f>IF(HL124=1,PD$8&amp;IF(SUM(HM124:$IM124)=0,"",", "),"")</f>
        <v/>
      </c>
      <c r="PE124" t="str">
        <f>IF(HM124=1,PE$8&amp;IF(SUM(HN124:$IM124)=0,"",", "),"")</f>
        <v/>
      </c>
      <c r="PF124" t="str">
        <f>IF(HN124=1,PF$8&amp;IF(SUM(HO124:$IM124)=0,"",", "),"")</f>
        <v/>
      </c>
      <c r="PG124" t="str">
        <f>IF(HO124=1,PG$8&amp;IF(SUM(HP124:$IM124)=0,"",", "),"")</f>
        <v/>
      </c>
      <c r="PH124" t="str">
        <f>IF(HP124=1,PH$8&amp;IF(SUM(HQ124:$IM124)=0,"",", "),"")</f>
        <v/>
      </c>
      <c r="PI124" t="str">
        <f>IF(HQ124=1,PI$8&amp;IF(SUM(HR124:$IM124)=0,"",", "),"")</f>
        <v/>
      </c>
      <c r="PJ124" t="str">
        <f>IF(HR124=1,PJ$8&amp;IF(SUM(HS124:$IM124)=0,"",", "),"")</f>
        <v/>
      </c>
      <c r="PK124" t="str">
        <f>IF(HS124=1,PK$8&amp;IF(SUM(HT124:$IM124)=0,"",", "),"")</f>
        <v/>
      </c>
      <c r="PL124" t="str">
        <f>IF(HT124=1,PL$8&amp;IF(SUM(HU124:$IM124)=0,"",", "),"")</f>
        <v/>
      </c>
      <c r="PM124" t="str">
        <f>IF(HU124=1,PM$8&amp;IF(SUM(HV124:$IM124)=0,"",", "),"")</f>
        <v/>
      </c>
      <c r="PN124" t="str">
        <f>IF(HV124=1,PN$8&amp;IF(SUM(HW124:$IM124)=0,"",", "),"")</f>
        <v/>
      </c>
      <c r="PO124" t="str">
        <f>IF(HW124=1,PO$8&amp;IF(SUM(HX124:$IM124)=0,"",", "),"")</f>
        <v/>
      </c>
      <c r="PP124" t="str">
        <f>IF(HX124=1,PP$8&amp;IF(SUM(HY124:$IM124)=0,"",", "),"")</f>
        <v/>
      </c>
      <c r="PQ124" t="str">
        <f>IF(HY124=1,PQ$8&amp;IF(SUM(HZ124:$IM124)=0,"",", "),"")</f>
        <v/>
      </c>
      <c r="PR124" t="str">
        <f>IF(HZ124=1,PR$8&amp;IF(SUM(IA124:$IM124)=0,"",", "),"")</f>
        <v/>
      </c>
      <c r="PS124" t="str">
        <f>IF(IA124=1,PS$8&amp;IF(SUM(IB124:$IM124)=0,"",", "),"")</f>
        <v/>
      </c>
      <c r="PT124" t="str">
        <f>IF(IB124=1,PT$8&amp;IF(SUM(IC124:$IM124)=0,"",", "),"")</f>
        <v/>
      </c>
      <c r="PU124" t="str">
        <f>IF(IC124=1,PU$8&amp;IF(SUM(ID124:$IM124)=0,"",", "),"")</f>
        <v/>
      </c>
      <c r="PV124" t="str">
        <f>IF(ID124=1,PV$8&amp;IF(SUM(IE124:$IM124)=0,"",", "),"")</f>
        <v/>
      </c>
      <c r="PW124" t="str">
        <f>IF(IE124=1,PW$8&amp;IF(SUM(IF124:$IM124)=0,"",", "),"")</f>
        <v/>
      </c>
      <c r="PX124" t="str">
        <f>IF(IF124=1,PX$8&amp;IF(SUM(IG124:$IM124)=0,"",", "),"")</f>
        <v/>
      </c>
      <c r="PY124" t="str">
        <f>IF(IG124=1,PY$8&amp;IF(SUM(IH124:$IM124)=0,"",", "),"")</f>
        <v/>
      </c>
      <c r="PZ124" t="str">
        <f>IF(IH124=1,PZ$8&amp;IF(SUM(II124:$IM124)=0,"",", "),"")</f>
        <v/>
      </c>
      <c r="QA124" t="str">
        <f>IF(II124=1,QA$8&amp;IF(SUM(IJ124:$IM124)=0,"",", "),"")</f>
        <v/>
      </c>
      <c r="QB124" t="str">
        <f>IF(IJ124=1,QB$8&amp;IF(SUM(IK124:$IM124)=0,"",", "),"")</f>
        <v/>
      </c>
      <c r="QC124" t="str">
        <f>IF(IK124=1,QC$8&amp;IF(SUM(IL124:$IM124)=0,"",", "),"")</f>
        <v/>
      </c>
      <c r="QD124" t="str">
        <f>IF(IL124=1,QD$8&amp;IF(SUM(IM124:$IM124)=0,"",", "),"")</f>
        <v/>
      </c>
      <c r="QE124" t="str">
        <f t="shared" si="142"/>
        <v/>
      </c>
      <c r="QF124" t="str">
        <f>IF(IN124=1,QF$8&amp;IF(SUM(IO124:$KK124)=0,"",", "),"")</f>
        <v/>
      </c>
      <c r="QG124" t="str">
        <f>IF(IO124=1,QG$8&amp;IF(SUM(IP124:$KK124)=0,"",", "),"")</f>
        <v/>
      </c>
      <c r="QH124" t="str">
        <f>IF(IP124=1,QH$8&amp;IF(SUM(IQ124:$KK124)=0,"",", "),"")</f>
        <v/>
      </c>
      <c r="QI124" t="str">
        <f>IF(IQ124=1,QI$8&amp;IF(SUM(IR124:$KK124)=0,"",", "),"")</f>
        <v/>
      </c>
      <c r="QJ124" t="str">
        <f>IF(IR124=1,QJ$8&amp;IF(SUM(IS124:$KK124)=0,"",", "),"")</f>
        <v/>
      </c>
      <c r="QK124" t="str">
        <f>IF(IS124=1,QK$8&amp;IF(SUM(IT124:$KK124)=0,"",", "),"")</f>
        <v/>
      </c>
      <c r="QL124" t="str">
        <f>IF(IT124=1,QL$8&amp;IF(SUM(IU124:$KK124)=0,"",", "),"")</f>
        <v/>
      </c>
      <c r="QM124" t="str">
        <f>IF(IU124=1,QM$8&amp;IF(SUM(IV124:$KK124)=0,"",", "),"")</f>
        <v/>
      </c>
      <c r="QN124" t="str">
        <f>IF(IV124=1,QN$8&amp;IF(SUM(IW124:$KK124)=0,"",", "),"")</f>
        <v/>
      </c>
      <c r="QO124" t="str">
        <f>IF(IW124=1,QO$8&amp;IF(SUM(IX124:$KK124)=0,"",", "),"")</f>
        <v/>
      </c>
      <c r="QP124" t="str">
        <f>IF(IX124=1,QP$8&amp;IF(SUM(IY124:$KK124)=0,"",", "),"")</f>
        <v/>
      </c>
      <c r="QQ124" t="str">
        <f>IF(IY124=1,QQ$8&amp;IF(SUM(IZ124:$KK124)=0,"",", "),"")</f>
        <v/>
      </c>
      <c r="QR124" t="str">
        <f>IF(IZ124=1,QR$8&amp;IF(SUM(JA124:$KK124)=0,"",", "),"")</f>
        <v/>
      </c>
      <c r="QS124" t="str">
        <f>IF(JA124=1,QS$8&amp;IF(SUM(JB124:$KK124)=0,"",", "),"")</f>
        <v/>
      </c>
      <c r="QT124" t="str">
        <f>IF(JB124=1,QT$8&amp;IF(SUM(JC124:$KK124)=0,"",", "),"")</f>
        <v/>
      </c>
      <c r="QU124" t="str">
        <f>IF(JC124=1,QU$8&amp;IF(SUM(JD124:$KK124)=0,"",", "),"")</f>
        <v/>
      </c>
      <c r="QV124" t="str">
        <f>IF(JD124=1,QV$8&amp;IF(SUM(JE124:$KK124)=0,"",", "),"")</f>
        <v/>
      </c>
      <c r="QW124" t="str">
        <f>IF(JE124=1,QW$8&amp;IF(SUM(JF124:$KK124)=0,"",", "),"")</f>
        <v/>
      </c>
      <c r="QX124" t="str">
        <f>IF(JF124=1,QX$8&amp;IF(SUM(JG124:$KK124)=0,"",", "),"")</f>
        <v/>
      </c>
      <c r="QY124" t="str">
        <f>IF(JG124=1,QY$8&amp;IF(SUM(JH124:$KK124)=0,"",", "),"")</f>
        <v/>
      </c>
      <c r="QZ124" t="str">
        <f>IF(JH124=1,QZ$8&amp;IF(SUM(JI124:$KK124)=0,"",", "),"")</f>
        <v/>
      </c>
      <c r="RA124" t="str">
        <f>IF(JI124=1,RA$8&amp;IF(SUM(JJ124:$KK124)=0,"",", "),"")</f>
        <v/>
      </c>
      <c r="RB124" t="str">
        <f>IF(JJ124=1,RB$8&amp;IF(SUM(JK124:$KK124)=0,"",", "),"")</f>
        <v/>
      </c>
      <c r="RC124" t="str">
        <f>IF(JK124=1,RC$8&amp;IF(SUM(JL124:$KK124)=0,"",", "),"")</f>
        <v/>
      </c>
      <c r="RD124" t="str">
        <f>IF(JL124=1,RD$8&amp;IF(SUM(JM124:$KK124)=0,"",", "),"")</f>
        <v/>
      </c>
      <c r="RE124" t="str">
        <f>IF(JM124=1,RE$8&amp;IF(SUM(JN124:$KK124)=0,"",", "),"")</f>
        <v/>
      </c>
      <c r="RF124" t="str">
        <f>IF(JN124=1,RF$8&amp;IF(SUM(JO124:$KK124)=0,"",", "),"")</f>
        <v/>
      </c>
      <c r="RG124" t="str">
        <f>IF(JO124=1,RG$8&amp;IF(SUM(JP124:$KK124)=0,"",", "),"")</f>
        <v/>
      </c>
      <c r="RH124" t="str">
        <f>IF(JP124=1,RH$8&amp;IF(SUM(JQ124:$KK124)=0,"",", "),"")</f>
        <v/>
      </c>
      <c r="RI124" t="str">
        <f>IF(JQ124=1,RI$8&amp;IF(SUM(JR124:$KK124)=0,"",", "),"")</f>
        <v/>
      </c>
      <c r="RJ124" t="str">
        <f>IF(JR124=1,RJ$8&amp;IF(SUM(JS124:$KK124)=0,"",", "),"")</f>
        <v/>
      </c>
      <c r="RK124" t="str">
        <f>IF(JS124=1,RK$8&amp;IF(SUM(JT124:$KK124)=0,"",", "),"")</f>
        <v/>
      </c>
      <c r="RL124" t="str">
        <f>IF(JT124=1,RL$8&amp;IF(SUM(JU124:$KK124)=0,"",", "),"")</f>
        <v/>
      </c>
      <c r="RM124" t="str">
        <f>IF(JU124=1,RM$8&amp;IF(SUM(JV124:$KK124)=0,"",", "),"")</f>
        <v/>
      </c>
      <c r="RN124" t="str">
        <f>IF(JV124=1,RN$8&amp;IF(SUM(JW124:$KK124)=0,"",", "),"")</f>
        <v/>
      </c>
      <c r="RO124" t="str">
        <f>IF(JW124=1,RO$8&amp;IF(SUM(JX124:$KK124)=0,"",", "),"")</f>
        <v/>
      </c>
      <c r="RP124" t="str">
        <f>IF(JX124=1,RP$8&amp;IF(SUM(JY124:$KK124)=0,"",", "),"")</f>
        <v/>
      </c>
      <c r="RQ124" t="str">
        <f>IF(JY124=1,RQ$8&amp;IF(SUM(JZ124:$KK124)=0,"",", "),"")</f>
        <v/>
      </c>
      <c r="RR124" t="str">
        <f>IF(JZ124=1,RR$8&amp;IF(SUM(KA124:$KK124)=0,"",", "),"")</f>
        <v/>
      </c>
      <c r="RS124" t="str">
        <f>IF(KA124=1,RS$8&amp;IF(SUM(KB124:$KK124)=0,"",", "),"")</f>
        <v/>
      </c>
      <c r="RT124" t="str">
        <f>IF(KB124=1,RT$8&amp;IF(SUM(KC124:$KK124)=0,"",", "),"")</f>
        <v/>
      </c>
      <c r="RU124" t="str">
        <f>IF(KC124=1,RU$8&amp;IF(SUM(KD124:$KK124)=0,"",", "),"")</f>
        <v/>
      </c>
      <c r="RV124" t="str">
        <f>IF(KD124=1,RV$8&amp;IF(SUM(KE124:$KK124)=0,"",", "),"")</f>
        <v/>
      </c>
      <c r="RW124" t="str">
        <f>IF(KE124=1,RW$8&amp;IF(SUM(KF124:$KK124)=0,"",", "),"")</f>
        <v/>
      </c>
      <c r="RX124" t="str">
        <f>IF(KF124=1,RX$8&amp;IF(SUM(KG124:$KK124)=0,"",", "),"")</f>
        <v/>
      </c>
      <c r="RY124" t="str">
        <f>IF(KG124=1,RY$8&amp;IF(SUM(KH124:$KK124)=0,"",", "),"")</f>
        <v/>
      </c>
      <c r="RZ124" t="str">
        <f>IF(KH124=1,RZ$8&amp;IF(SUM(KI124:$KK124)=0,"",", "),"")</f>
        <v/>
      </c>
      <c r="SA124" t="str">
        <f>IF(KI124=1,SA$8&amp;IF(SUM(KJ124:$KK124)=0,"",", "),"")</f>
        <v/>
      </c>
      <c r="SB124" t="str">
        <f>IF(KJ124=1,SB$8&amp;IF(SUM(KK124:$KK124)=0,"",", "),"")</f>
        <v/>
      </c>
      <c r="SC124" t="str">
        <f t="shared" si="143"/>
        <v/>
      </c>
    </row>
    <row r="125" spans="1:497" ht="60" customHeight="1" x14ac:dyDescent="0.45">
      <c r="A125" s="62"/>
      <c r="B125" s="212" t="str">
        <f t="shared" si="72"/>
        <v/>
      </c>
      <c r="C125" s="212" t="str">
        <f t="shared" si="131"/>
        <v/>
      </c>
      <c r="D125" s="212" t="str">
        <f t="shared" si="132"/>
        <v/>
      </c>
      <c r="E125" s="212" t="str">
        <f t="shared" si="133"/>
        <v/>
      </c>
      <c r="F125" s="212" t="str">
        <f t="shared" si="134"/>
        <v/>
      </c>
      <c r="G125" s="237" t="str">
        <f>IF('EDCI Data'!B125="","",'EDCI Data'!B125)</f>
        <v/>
      </c>
      <c r="H125" s="238" t="str">
        <f>IF('EDCI Data'!C125="","",'EDCI Data'!C125)</f>
        <v/>
      </c>
      <c r="I125" s="239" t="str">
        <f>IF('EDCI Data'!D125="","",'EDCI Data'!D125)</f>
        <v/>
      </c>
      <c r="J125" s="240" t="str">
        <f>IF('EDCI Data'!E125="","",'EDCI Data'!E125)</f>
        <v/>
      </c>
      <c r="K125" s="237" t="str">
        <f>IF('EDCI Data'!F125="","",'EDCI Data'!F125)</f>
        <v/>
      </c>
      <c r="L125" s="237" t="str">
        <f>IF('EDCI Data'!G125="","",'EDCI Data'!G125)</f>
        <v/>
      </c>
      <c r="M125" s="237" t="str">
        <f>IF('EDCI Data'!H125="","",'EDCI Data'!H125)</f>
        <v/>
      </c>
      <c r="N125" s="237" t="str">
        <f>IF('EDCI Data'!I125="","",'EDCI Data'!I125)</f>
        <v/>
      </c>
      <c r="O125" s="237" t="str">
        <f>IF('EDCI Data'!J125="","",'EDCI Data'!J125)</f>
        <v/>
      </c>
      <c r="P125" s="237" t="str">
        <f>IF('EDCI Data'!K125="","",'EDCI Data'!K125)</f>
        <v/>
      </c>
      <c r="Q125" s="241" t="str">
        <f>IF('EDCI Data'!L125="","",'EDCI Data'!L125)</f>
        <v/>
      </c>
      <c r="R125" s="241" t="str">
        <f>IF('EDCI Data'!M125="","",'EDCI Data'!M125)</f>
        <v/>
      </c>
      <c r="S125" s="237" t="str">
        <f>IF('EDCI Data'!N125="","",'EDCI Data'!N125)</f>
        <v/>
      </c>
      <c r="T125" s="237" t="str">
        <f>IF('EDCI Data'!O125="","",'EDCI Data'!O125)</f>
        <v/>
      </c>
      <c r="U125" s="237" t="str">
        <f>IF('EDCI Data'!P125="","",'EDCI Data'!P125)</f>
        <v/>
      </c>
      <c r="V125" s="237" t="str">
        <f>IF('EDCI Data'!Q125="","",'EDCI Data'!Q125)</f>
        <v/>
      </c>
      <c r="W125" s="242" t="str">
        <f>IF('EDCI Data'!R125="","",'EDCI Data'!R125)</f>
        <v/>
      </c>
      <c r="X125" s="243" t="str">
        <f>IF('EDCI Data'!S125="","",'EDCI Data'!S125)</f>
        <v/>
      </c>
      <c r="Y125" s="243" t="str">
        <f>IF('EDCI Data'!T125="","",'EDCI Data'!T125)</f>
        <v/>
      </c>
      <c r="Z125" s="244" t="str">
        <f>IF('EDCI Data'!U125="","",'EDCI Data'!U125)</f>
        <v/>
      </c>
      <c r="AA125" s="237" t="str">
        <f>IF('EDCI Data'!V125="","",'EDCI Data'!V125)</f>
        <v/>
      </c>
      <c r="AB125" s="244" t="str">
        <f>IF('EDCI Data'!W125="","",'EDCI Data'!W125)</f>
        <v/>
      </c>
      <c r="AC125" s="237" t="str">
        <f>IF('EDCI Data'!X125="","",'EDCI Data'!X125)</f>
        <v/>
      </c>
      <c r="AD125" s="244" t="str">
        <f>IF('EDCI Data'!Y125="","",'EDCI Data'!Y125)</f>
        <v/>
      </c>
      <c r="AE125" s="237" t="str">
        <f>IF('EDCI Data'!Z125="","",'EDCI Data'!Z125)</f>
        <v/>
      </c>
      <c r="AF125" s="237" t="str">
        <f>IF('EDCI Data'!AA125="","",'EDCI Data'!AA125)</f>
        <v/>
      </c>
      <c r="AG125" s="237" t="str">
        <f>IF('EDCI Data'!AB125="","",'EDCI Data'!AB125)</f>
        <v/>
      </c>
      <c r="AH125" s="237" t="str">
        <f>IF('EDCI Data'!AC125="","",'EDCI Data'!AC125)</f>
        <v/>
      </c>
      <c r="AI125" s="237" t="str">
        <f>IF('EDCI Data'!AD125="","",'EDCI Data'!AD125)</f>
        <v/>
      </c>
      <c r="AJ125" s="237" t="str">
        <f>IF('EDCI Data'!AE125="","",'EDCI Data'!AE125)</f>
        <v/>
      </c>
      <c r="AK125" s="237" t="str">
        <f>IF('EDCI Data'!AF125="","",'EDCI Data'!AF125)</f>
        <v/>
      </c>
      <c r="AL125" s="237" t="str">
        <f>IF('EDCI Data'!AG125="","",'EDCI Data'!AG125)</f>
        <v/>
      </c>
      <c r="AM125" s="237" t="str">
        <f>IF('EDCI Data'!AH125="","",'EDCI Data'!AH125)</f>
        <v/>
      </c>
      <c r="AN125" s="237" t="str">
        <f>IF('EDCI Data'!AI125="","",'EDCI Data'!AI125)</f>
        <v/>
      </c>
      <c r="AO125" s="237" t="str">
        <f>IF('EDCI Data'!AJ125="","",'EDCI Data'!AJ125)</f>
        <v/>
      </c>
      <c r="AP125" s="237" t="str">
        <f>IF('EDCI Data'!AK125="","",'EDCI Data'!AK125)</f>
        <v/>
      </c>
      <c r="AQ125" s="237" t="str">
        <f>IF('EDCI Data'!AL125="","",'EDCI Data'!AL125)</f>
        <v/>
      </c>
      <c r="AR125" s="237" t="str">
        <f>IF('EDCI Data'!AM125="","",'EDCI Data'!AM125)</f>
        <v/>
      </c>
      <c r="AS125" s="237" t="str">
        <f>IF('EDCI Data'!AN125="","",'EDCI Data'!AN125)</f>
        <v/>
      </c>
      <c r="AT125" s="237" t="str">
        <f>IF('EDCI Data'!AO125="","",'EDCI Data'!AO125)</f>
        <v/>
      </c>
      <c r="AU125" s="237" t="str">
        <f>IF('EDCI Data'!AP125="","",'EDCI Data'!AP125)</f>
        <v/>
      </c>
      <c r="AV125" s="237" t="str">
        <f>IF('EDCI Data'!AQ125="","",'EDCI Data'!AQ125)</f>
        <v/>
      </c>
      <c r="AW125" s="237" t="str">
        <f>IF('EDCI Data'!AR125="","",'EDCI Data'!AR125)</f>
        <v/>
      </c>
      <c r="AX125" s="237" t="str">
        <f>IF('EDCI Data'!AS125="","",'EDCI Data'!AS125)</f>
        <v/>
      </c>
      <c r="AY125" s="237" t="str">
        <f>IF('EDCI Data'!AT125="","",'EDCI Data'!AT125)</f>
        <v/>
      </c>
      <c r="AZ125" s="237" t="str">
        <f>IF('EDCI Data'!AU125="","",'EDCI Data'!AU125)</f>
        <v/>
      </c>
      <c r="BA125" s="237" t="str">
        <f>IF('EDCI Data'!AV125="","",'EDCI Data'!AV125)</f>
        <v/>
      </c>
      <c r="BB125" s="245" t="str">
        <f>IF('EDCI Data'!AW125="","",'EDCI Data'!AW125)</f>
        <v/>
      </c>
      <c r="BC125" s="245" t="str">
        <f>IF('EDCI Data'!AX125="","",'EDCI Data'!AX125)</f>
        <v/>
      </c>
      <c r="BD125" s="246" t="str">
        <f t="shared" si="135"/>
        <v/>
      </c>
      <c r="BE125" s="247" t="str">
        <f>IF('EDCI Data'!AY125="","",'EDCI Data'!AY125)</f>
        <v/>
      </c>
      <c r="BF125" s="247" t="str">
        <f>IF('EDCI Data'!AZ125="","",'EDCI Data'!AZ125)</f>
        <v/>
      </c>
      <c r="BG125" s="247" t="str">
        <f>IF('EDCI Data'!BA125="","",'EDCI Data'!BA125)</f>
        <v/>
      </c>
      <c r="BH125" s="247" t="str">
        <f>IF('EDCI Data'!BB125="","",'EDCI Data'!BB125)</f>
        <v/>
      </c>
      <c r="BI125" s="247" t="str">
        <f>IF('EDCI Data'!BC125="","",'EDCI Data'!BC125)</f>
        <v/>
      </c>
      <c r="BJ125" s="247" t="str">
        <f>IF('EDCI Data'!BD125="","",'EDCI Data'!BD125)</f>
        <v/>
      </c>
      <c r="BK125" s="247" t="str">
        <f>IF('EDCI Data'!BE125="","",'EDCI Data'!BE125)</f>
        <v/>
      </c>
      <c r="BL125" s="247" t="str">
        <f>IF('EDCI Data'!BF125="","",'EDCI Data'!BF125)</f>
        <v/>
      </c>
      <c r="BM125" s="247" t="str">
        <f>IF('EDCI Data'!BG125="","",'EDCI Data'!BG125)</f>
        <v/>
      </c>
      <c r="BN125" s="248" t="str">
        <f>IF('EDCI Data'!BH125="","",'EDCI Data'!BH125)</f>
        <v/>
      </c>
      <c r="BO125" s="248" t="str">
        <f>IF('EDCI Data'!BI125="","",'EDCI Data'!BI125)</f>
        <v/>
      </c>
      <c r="BP125" s="249" t="str">
        <f>IF('EDCI Data'!BJ125="","",'EDCI Data'!BJ125)</f>
        <v/>
      </c>
      <c r="BQ125" s="248" t="str">
        <f>IF('EDCI Data'!BK125="","",'EDCI Data'!BK125)</f>
        <v/>
      </c>
      <c r="BR125" s="248" t="str">
        <f>IF('EDCI Data'!BL125="","",'EDCI Data'!BL125)</f>
        <v/>
      </c>
      <c r="BS125" s="250" t="str">
        <f>IF('EDCI Data'!BM125="","",'EDCI Data'!BM125)</f>
        <v/>
      </c>
      <c r="BT125" s="251" t="str">
        <f>IF('EDCI Data'!BN125="","",'EDCI Data'!BN125)</f>
        <v/>
      </c>
      <c r="BU125" s="246" t="str">
        <f>IF('EDCI Data'!BO125="","",'EDCI Data'!BO125)</f>
        <v/>
      </c>
      <c r="BV125" s="252">
        <f t="shared" si="136"/>
        <v>0</v>
      </c>
      <c r="BW125" s="252">
        <f t="shared" si="137"/>
        <v>0</v>
      </c>
      <c r="BX125" s="252">
        <f t="shared" si="138"/>
        <v>0</v>
      </c>
      <c r="BY125" s="252">
        <f t="shared" si="139"/>
        <v>0</v>
      </c>
      <c r="BZ125" t="str">
        <f t="shared" si="73"/>
        <v/>
      </c>
      <c r="CA125" s="253"/>
      <c r="CB125"/>
      <c r="CC125"/>
      <c r="CD125"/>
      <c r="CE125" t="str">
        <f t="shared" si="74"/>
        <v/>
      </c>
      <c r="CF125"/>
      <c r="CG125" t="str">
        <f t="shared" si="75"/>
        <v/>
      </c>
      <c r="CH125" t="str">
        <f t="shared" si="76"/>
        <v/>
      </c>
      <c r="CI125" t="str">
        <f t="shared" si="77"/>
        <v/>
      </c>
      <c r="CJ125" t="str">
        <f t="shared" si="78"/>
        <v/>
      </c>
      <c r="CK125"/>
      <c r="CL125"/>
      <c r="CM125" t="str">
        <f t="shared" si="79"/>
        <v/>
      </c>
      <c r="CN125" t="str">
        <f t="shared" si="80"/>
        <v/>
      </c>
      <c r="CO125" t="str">
        <f t="shared" si="81"/>
        <v/>
      </c>
      <c r="CP125" t="str">
        <f t="shared" si="82"/>
        <v/>
      </c>
      <c r="CQ125"/>
      <c r="CR125" t="str" cm="1">
        <f t="array" ref="CR125">IF(COUNTIFS($BZ$10:$BZ$259,$BZ125,$I$10:$I$259,$I125+1)&gt;0,IF(X125&lt;&gt;INDEX(Y$10:Y$259,MATCH(1,INDEX(($BZ125=$BZ$10:$BZ$259)*($I$10:$I$259=$I125+1),0,1),0)),"Number of FTEs in previous year do not align with Number of FTEs in current year across years, by definition these should be equal. Please check and update if required. "&amp;CHAR(10),""),"")</f>
        <v/>
      </c>
      <c r="CS125" t="str" cm="1">
        <f t="array" ref="CS125">IF(COUNTIFS($BZ$10:$BZ$259,$BZ125,$I$10:$I$259,$I125-1)&gt;0,IF(Y125&lt;&gt;INDEX(X$10:X$259,MATCH(1,INDEX(($BZ125=$BZ$10:$BZ$259)*($I$10:$I$259=$I125-1),0,1),0)),"Number of FTEs in previous year do not align with Number of FTEs in current year across years, by definition these should be equal. Please check and update if required. "&amp;CHAR(10),""),"")</f>
        <v/>
      </c>
      <c r="CT125" t="str">
        <f t="shared" si="83"/>
        <v/>
      </c>
      <c r="CU125" t="str">
        <f t="shared" si="84"/>
        <v/>
      </c>
      <c r="CV125"/>
      <c r="CW125" t="str">
        <f t="shared" si="85"/>
        <v/>
      </c>
      <c r="CX125"/>
      <c r="CY125" t="str">
        <f t="shared" si="86"/>
        <v/>
      </c>
      <c r="CZ125"/>
      <c r="DA125" t="str">
        <f t="shared" si="87"/>
        <v/>
      </c>
      <c r="DB125"/>
      <c r="DC125"/>
      <c r="DD125"/>
      <c r="DE125"/>
      <c r="DF125"/>
      <c r="DG125"/>
      <c r="DH125"/>
      <c r="DI125"/>
      <c r="DJ125"/>
      <c r="DK125"/>
      <c r="DL125"/>
      <c r="DM125"/>
      <c r="DN125"/>
      <c r="DO125"/>
      <c r="DP125"/>
      <c r="DQ125"/>
      <c r="DR125"/>
      <c r="DS125"/>
      <c r="DT125"/>
      <c r="DU125"/>
      <c r="DV125"/>
      <c r="DW125"/>
      <c r="DX125" t="str">
        <f t="shared" si="88"/>
        <v/>
      </c>
      <c r="DY125" t="str">
        <f t="shared" si="89"/>
        <v/>
      </c>
      <c r="DZ125" t="str">
        <f t="shared" si="90"/>
        <v/>
      </c>
      <c r="EA125" t="str">
        <f t="shared" si="91"/>
        <v/>
      </c>
      <c r="EB125" t="str">
        <f t="shared" si="92"/>
        <v/>
      </c>
      <c r="EC125" t="str">
        <f t="shared" si="93"/>
        <v/>
      </c>
      <c r="ED125" t="str">
        <f t="shared" si="94"/>
        <v/>
      </c>
      <c r="EE125" t="str">
        <f t="shared" si="95"/>
        <v/>
      </c>
      <c r="EF125" t="str">
        <f t="shared" si="96"/>
        <v/>
      </c>
      <c r="EG125" t="str">
        <f t="shared" si="97"/>
        <v/>
      </c>
      <c r="EH125" t="str">
        <f t="shared" si="98"/>
        <v/>
      </c>
      <c r="EI125" t="str">
        <f t="shared" si="99"/>
        <v/>
      </c>
      <c r="EJ125"/>
      <c r="EK125"/>
      <c r="EL125"/>
      <c r="EM125"/>
      <c r="EN125"/>
      <c r="EO125"/>
      <c r="EP125"/>
      <c r="EQ125" t="str">
        <f t="shared" si="100"/>
        <v/>
      </c>
      <c r="ER125" t="str">
        <f t="shared" si="101"/>
        <v/>
      </c>
      <c r="ES125" t="str">
        <f t="shared" si="102"/>
        <v/>
      </c>
      <c r="ET125"/>
      <c r="EU125" t="str">
        <f t="shared" si="103"/>
        <v/>
      </c>
      <c r="EV125"/>
      <c r="EW125" t="str">
        <f t="shared" si="104"/>
        <v/>
      </c>
      <c r="EX125"/>
      <c r="EY125" t="str">
        <f t="shared" si="105"/>
        <v/>
      </c>
      <c r="EZ125"/>
      <c r="FA125"/>
      <c r="FB125"/>
      <c r="FC125"/>
      <c r="FD125"/>
      <c r="FE125"/>
      <c r="FF125"/>
      <c r="FG125"/>
      <c r="FH125"/>
      <c r="FI125"/>
      <c r="FJ125"/>
      <c r="FK125"/>
      <c r="FL125"/>
      <c r="FM125"/>
      <c r="FN125"/>
      <c r="FO125"/>
      <c r="FP125"/>
      <c r="FQ125"/>
      <c r="FR125"/>
      <c r="FS125"/>
      <c r="FT125"/>
      <c r="FU125"/>
      <c r="FV125" t="str">
        <f t="shared" si="106"/>
        <v/>
      </c>
      <c r="FW125" t="str">
        <f t="shared" si="107"/>
        <v/>
      </c>
      <c r="FX125"/>
      <c r="FY125" t="str">
        <f t="shared" si="108"/>
        <v/>
      </c>
      <c r="FZ125" t="str">
        <f t="shared" si="109"/>
        <v/>
      </c>
      <c r="GA125" t="str">
        <f t="shared" si="110"/>
        <v/>
      </c>
      <c r="GB125" t="str">
        <f t="shared" si="111"/>
        <v/>
      </c>
      <c r="GC125" t="str">
        <f t="shared" si="112"/>
        <v/>
      </c>
      <c r="GD125" t="str">
        <f t="shared" si="113"/>
        <v/>
      </c>
      <c r="GE125" t="str">
        <f t="shared" si="114"/>
        <v/>
      </c>
      <c r="GF125" t="str">
        <f t="shared" si="115"/>
        <v/>
      </c>
      <c r="GG125" t="str">
        <f t="shared" si="116"/>
        <v/>
      </c>
      <c r="GH125"/>
      <c r="GI125"/>
      <c r="GJ125"/>
      <c r="GK125"/>
      <c r="GL125"/>
      <c r="GM125"/>
      <c r="GN125"/>
      <c r="GO125"/>
      <c r="GP125" t="str">
        <f t="shared" si="117"/>
        <v/>
      </c>
      <c r="GQ125" t="str">
        <f t="shared" si="118"/>
        <v/>
      </c>
      <c r="GR125"/>
      <c r="GS125" t="str">
        <f t="shared" si="119"/>
        <v/>
      </c>
      <c r="GT125"/>
      <c r="GU125" t="str">
        <f t="shared" si="120"/>
        <v/>
      </c>
      <c r="GV125"/>
      <c r="GW125" t="str">
        <f t="shared" si="121"/>
        <v/>
      </c>
      <c r="GX125"/>
      <c r="GY125"/>
      <c r="GZ125"/>
      <c r="HA125"/>
      <c r="HB125"/>
      <c r="HC125"/>
      <c r="HD125"/>
      <c r="HE125"/>
      <c r="HF125"/>
      <c r="HG125"/>
      <c r="HH125"/>
      <c r="HI125"/>
      <c r="HJ125"/>
      <c r="HK125"/>
      <c r="HL125"/>
      <c r="HM125"/>
      <c r="HN125"/>
      <c r="HO125"/>
      <c r="HP125"/>
      <c r="HQ125"/>
      <c r="HR125"/>
      <c r="HS125"/>
      <c r="HT125" t="str">
        <f t="shared" si="122"/>
        <v/>
      </c>
      <c r="HU125" t="str">
        <f t="shared" si="123"/>
        <v/>
      </c>
      <c r="HV125"/>
      <c r="HW125"/>
      <c r="HX125"/>
      <c r="HY125"/>
      <c r="HZ125"/>
      <c r="IA125"/>
      <c r="IB125"/>
      <c r="IC125"/>
      <c r="ID125"/>
      <c r="IE125" t="str">
        <f t="shared" si="124"/>
        <v/>
      </c>
      <c r="IF125"/>
      <c r="IG125"/>
      <c r="IH125"/>
      <c r="II125"/>
      <c r="IJ125"/>
      <c r="IK125"/>
      <c r="IL125"/>
      <c r="IM125"/>
      <c r="IN125"/>
      <c r="IO125"/>
      <c r="IP125"/>
      <c r="IQ125" t="str">
        <f t="shared" si="125"/>
        <v/>
      </c>
      <c r="IR125"/>
      <c r="IS125" t="str">
        <f t="shared" si="126"/>
        <v/>
      </c>
      <c r="IT125"/>
      <c r="IU125" t="str">
        <f t="shared" si="127"/>
        <v/>
      </c>
      <c r="IV125"/>
      <c r="IW125"/>
      <c r="IX125"/>
      <c r="IY125"/>
      <c r="IZ125"/>
      <c r="JA125"/>
      <c r="JB125"/>
      <c r="JC125"/>
      <c r="JD125"/>
      <c r="JE125"/>
      <c r="JF125"/>
      <c r="JG125"/>
      <c r="JH125"/>
      <c r="JI125"/>
      <c r="JJ125"/>
      <c r="JK125"/>
      <c r="JL125"/>
      <c r="JM125"/>
      <c r="JN125"/>
      <c r="JO125"/>
      <c r="JP125"/>
      <c r="JQ125"/>
      <c r="JR125" t="str">
        <f t="shared" si="128"/>
        <v/>
      </c>
      <c r="JS125" t="str">
        <f t="shared" si="129"/>
        <v/>
      </c>
      <c r="JT125"/>
      <c r="JU125"/>
      <c r="JV125"/>
      <c r="JW125"/>
      <c r="JX125"/>
      <c r="JY125"/>
      <c r="JZ125"/>
      <c r="KA125"/>
      <c r="KB125"/>
      <c r="KC125" t="str">
        <f t="shared" si="130"/>
        <v/>
      </c>
      <c r="KD125"/>
      <c r="KE125"/>
      <c r="KF125"/>
      <c r="KG125"/>
      <c r="KH125"/>
      <c r="KI125"/>
      <c r="KJ125"/>
      <c r="KK125"/>
      <c r="KL125" t="str">
        <f>IF(CT125=1,KL$8&amp;IF(SUM(CU125:$EQ125)=0,"",", "),"")</f>
        <v/>
      </c>
      <c r="KM125" t="str">
        <f>IF(CU125=1,KM$8&amp;IF(SUM(CV125:$EQ125)=0,"",", "),"")</f>
        <v/>
      </c>
      <c r="KN125" t="str">
        <f>IF(CV125=1,KN$8&amp;IF(SUM(CW125:$EQ125)=0,"",", "),"")</f>
        <v/>
      </c>
      <c r="KO125" t="str">
        <f>IF(CW125=1,KO$8&amp;IF(SUM(CX125:$EQ125)=0,"",", "),"")</f>
        <v/>
      </c>
      <c r="KP125" t="str">
        <f>IF(CX125=1,KP$8&amp;IF(SUM(CY125:$EQ125)=0,"",", "),"")</f>
        <v/>
      </c>
      <c r="KQ125" t="str">
        <f>IF(CY125=1,KQ$8&amp;IF(SUM(CZ125:$EQ125)=0,"",", "),"")</f>
        <v/>
      </c>
      <c r="KR125" t="str">
        <f>IF(CZ125=1,KR$8&amp;IF(SUM(DA125:$EQ125)=0,"",", "),"")</f>
        <v/>
      </c>
      <c r="KS125" t="str">
        <f>IF(DA125=1,KS$8&amp;IF(SUM(DB125:$EQ125)=0,"",", "),"")</f>
        <v/>
      </c>
      <c r="KT125" t="str">
        <f>IF(DB125=1,KT$8&amp;IF(SUM(DC125:$EQ125)=0,"",", "),"")</f>
        <v/>
      </c>
      <c r="KU125" t="str">
        <f>IF(DC125=1,KU$8&amp;IF(SUM(DD125:$EQ125)=0,"",", "),"")</f>
        <v/>
      </c>
      <c r="KV125" t="str">
        <f>IF(DD125=1,KV$8&amp;IF(SUM(DE125:$EQ125)=0,"",", "),"")</f>
        <v/>
      </c>
      <c r="KW125" t="str">
        <f>IF(DE125=1,KW$8&amp;IF(SUM(DF125:$EQ125)=0,"",", "),"")</f>
        <v/>
      </c>
      <c r="KX125" t="str">
        <f>IF(DF125=1,KX$8&amp;IF(SUM(DG125:$EQ125)=0,"",", "),"")</f>
        <v/>
      </c>
      <c r="KY125" t="str">
        <f>IF(DG125=1,KY$8&amp;IF(SUM(DH125:$EQ125)=0,"",", "),"")</f>
        <v/>
      </c>
      <c r="KZ125" t="str">
        <f>IF(DH125=1,KZ$8&amp;IF(SUM(DI125:$EQ125)=0,"",", "),"")</f>
        <v/>
      </c>
      <c r="LA125" t="str">
        <f>IF(DI125=1,LA$8&amp;IF(SUM(DJ125:$EQ125)=0,"",", "),"")</f>
        <v/>
      </c>
      <c r="LB125" t="str">
        <f>IF(DJ125=1,LB$8&amp;IF(SUM(DK125:$EQ125)=0,"",", "),"")</f>
        <v/>
      </c>
      <c r="LC125" t="str">
        <f>IF(DK125=1,LC$8&amp;IF(SUM(DL125:$EQ125)=0,"",", "),"")</f>
        <v/>
      </c>
      <c r="LD125" t="str">
        <f>IF(DL125=1,LD$8&amp;IF(SUM(DM125:$EQ125)=0,"",", "),"")</f>
        <v/>
      </c>
      <c r="LE125" t="str">
        <f>IF(DM125=1,LE$8&amp;IF(SUM(DN125:$EQ125)=0,"",", "),"")</f>
        <v/>
      </c>
      <c r="LF125" t="str">
        <f>IF(DN125=1,LF$8&amp;IF(SUM(DO125:$EQ125)=0,"",", "),"")</f>
        <v/>
      </c>
      <c r="LG125" t="str">
        <f>IF(DO125=1,LG$8&amp;IF(SUM(DP125:$EQ125)=0,"",", "),"")</f>
        <v/>
      </c>
      <c r="LH125" t="str">
        <f>IF(DP125=1,LH$8&amp;IF(SUM(DQ125:$EQ125)=0,"",", "),"")</f>
        <v/>
      </c>
      <c r="LI125" t="str">
        <f>IF(DQ125=1,LI$8&amp;IF(SUM(DR125:$EQ125)=0,"",", "),"")</f>
        <v/>
      </c>
      <c r="LJ125" t="str">
        <f>IF(DR125=1,LJ$8&amp;IF(SUM(DS125:$EQ125)=0,"",", "),"")</f>
        <v/>
      </c>
      <c r="LK125" t="str">
        <f>IF(DS125=1,LK$8&amp;IF(SUM(DT125:$EQ125)=0,"",", "),"")</f>
        <v/>
      </c>
      <c r="LL125" t="str">
        <f>IF(DT125=1,LL$8&amp;IF(SUM(DU125:$EQ125)=0,"",", "),"")</f>
        <v/>
      </c>
      <c r="LM125" t="str">
        <f>IF(DU125=1,LM$8&amp;IF(SUM(DV125:$EQ125)=0,"",", "),"")</f>
        <v/>
      </c>
      <c r="LN125" t="str">
        <f>IF(DV125=1,LN$8&amp;IF(SUM(DW125:$EQ125)=0,"",", "),"")</f>
        <v/>
      </c>
      <c r="LO125" t="str">
        <f>IF(DW125=1,LO$8&amp;IF(SUM(DX125:$EQ125)=0,"",", "),"")</f>
        <v/>
      </c>
      <c r="LP125" t="str">
        <f>IF(DX125=1,LP$8&amp;IF(SUM(DY125:$EQ125)=0,"",", "),"")</f>
        <v/>
      </c>
      <c r="LQ125" t="str">
        <f>IF(DY125=1,LQ$8&amp;IF(SUM(DZ125:$EQ125)=0,"",", "),"")</f>
        <v/>
      </c>
      <c r="LR125" t="str">
        <f>IF(DZ125=1,LR$8&amp;IF(SUM(EA125:$EQ125)=0,"",", "),"")</f>
        <v/>
      </c>
      <c r="LS125" t="str">
        <f>IF(EA125=1,LS$8&amp;IF(SUM(EB125:$EQ125)=0,"",", "),"")</f>
        <v/>
      </c>
      <c r="LT125" t="str">
        <f>IF(EB125=1,LT$8&amp;IF(SUM(EC125:$EQ125)=0,"",", "),"")</f>
        <v/>
      </c>
      <c r="LU125" t="str">
        <f>IF(EC125=1,LU$8&amp;IF(SUM(ED125:$EQ125)=0,"",", "),"")</f>
        <v/>
      </c>
      <c r="LV125" t="str">
        <f>IF(ED125=1,LV$8&amp;IF(SUM(EE125:$EQ125)=0,"",", "),"")</f>
        <v/>
      </c>
      <c r="LW125" t="str">
        <f>IF(EE125=1,LW$8&amp;IF(SUM(EF125:$EQ125)=0,"",", "),"")</f>
        <v/>
      </c>
      <c r="LX125" t="str">
        <f>IF(EF125=1,LX$8&amp;IF(SUM(EG125:$EQ125)=0,"",", "),"")</f>
        <v/>
      </c>
      <c r="LY125" t="str">
        <f>IF(EG125=1,LY$8&amp;IF(SUM(EH125:$EQ125)=0,"",", "),"")</f>
        <v/>
      </c>
      <c r="LZ125" t="str">
        <f>IF(EH125=1,LZ$8&amp;IF(SUM(EI125:$EQ125)=0,"",", "),"")</f>
        <v/>
      </c>
      <c r="MA125" t="str">
        <f>IF(EI125=1,MA$8&amp;IF(SUM(EJ125:$EQ125)=0,"",", "),"")</f>
        <v/>
      </c>
      <c r="MB125" t="str">
        <f>IF(EJ125=1,MB$8&amp;IF(SUM(EK125:$EQ125)=0,"",", "),"")</f>
        <v/>
      </c>
      <c r="MC125" t="str">
        <f>IF(EK125=1,MC$8&amp;IF(SUM(EL125:$EQ125)=0,"",", "),"")</f>
        <v/>
      </c>
      <c r="MD125" t="str">
        <f>IF(EL125=1,MD$8&amp;IF(SUM(EM125:$EQ125)=0,"",", "),"")</f>
        <v/>
      </c>
      <c r="ME125" t="str">
        <f>IF(EM125=1,ME$8&amp;IF(SUM(EN125:$EQ125)=0,"",", "),"")</f>
        <v/>
      </c>
      <c r="MF125" t="str">
        <f>IF(EN125=1,MF$8&amp;IF(SUM(EO125:$EQ125)=0,"",", "),"")</f>
        <v/>
      </c>
      <c r="MG125" t="str">
        <f>IF(EO125=1,MG$8&amp;IF(SUM(EP125:$EQ125)=0,"",", "),"")</f>
        <v/>
      </c>
      <c r="MH125" t="str">
        <f>IF(EP125=1,MH$8&amp;IF(SUM(EQ125:$EQ125)=0,"",", "),"")</f>
        <v/>
      </c>
      <c r="MI125" t="str">
        <f t="shared" si="140"/>
        <v/>
      </c>
      <c r="MJ125" t="str">
        <f>IF(ER125=1,MJ$8&amp;IF(SUM(ES125:$GO125)=0,"",", "),"")</f>
        <v/>
      </c>
      <c r="MK125" t="str">
        <f>IF(ES125=1,MK$8&amp;IF(SUM(ET125:$GO125)=0,"",", "),"")</f>
        <v/>
      </c>
      <c r="ML125" t="str">
        <f>IF(ET125=1,ML$8&amp;IF(SUM(EU125:$GO125)=0,"",", "),"")</f>
        <v/>
      </c>
      <c r="MM125" t="str">
        <f>IF(EU125=1,MM$8&amp;IF(SUM(EV125:$GO125)=0,"",", "),"")</f>
        <v/>
      </c>
      <c r="MN125" t="str">
        <f>IF(EV125=1,MN$8&amp;IF(SUM(EW125:$GO125)=0,"",", "),"")</f>
        <v/>
      </c>
      <c r="MO125" t="str">
        <f>IF(EW125=1,MO$8&amp;IF(SUM(EX125:$GO125)=0,"",", "),"")</f>
        <v/>
      </c>
      <c r="MP125" t="str">
        <f>IF(EX125=1,MP$8&amp;IF(SUM(EY125:$GO125)=0,"",", "),"")</f>
        <v/>
      </c>
      <c r="MQ125" t="str">
        <f>IF(EY125=1,MQ$8&amp;IF(SUM(EZ125:$GO125)=0,"",", "),"")</f>
        <v/>
      </c>
      <c r="MR125" t="str">
        <f>IF(EZ125=1,MR$8&amp;IF(SUM(FA125:$GO125)=0,"",", "),"")</f>
        <v/>
      </c>
      <c r="MS125" t="str">
        <f>IF(FA125=1,MS$8&amp;IF(SUM(FB125:$GO125)=0,"",", "),"")</f>
        <v/>
      </c>
      <c r="MT125" t="str">
        <f>IF(FB125=1,MT$8&amp;IF(SUM(FC125:$GO125)=0,"",", "),"")</f>
        <v/>
      </c>
      <c r="MU125" t="str">
        <f>IF(FC125=1,MU$8&amp;IF(SUM(FD125:$GO125)=0,"",", "),"")</f>
        <v/>
      </c>
      <c r="MV125" t="str">
        <f>IF(FD125=1,MV$8&amp;IF(SUM(FE125:$GO125)=0,"",", "),"")</f>
        <v/>
      </c>
      <c r="MW125" t="str">
        <f>IF(FE125=1,MW$8&amp;IF(SUM(FF125:$GO125)=0,"",", "),"")</f>
        <v/>
      </c>
      <c r="MX125" t="str">
        <f>IF(FF125=1,MX$8&amp;IF(SUM(FG125:$GO125)=0,"",", "),"")</f>
        <v/>
      </c>
      <c r="MY125" t="str">
        <f>IF(FG125=1,MY$8&amp;IF(SUM(FH125:$GO125)=0,"",", "),"")</f>
        <v/>
      </c>
      <c r="MZ125" t="str">
        <f>IF(FH125=1,MZ$8&amp;IF(SUM(FI125:$GO125)=0,"",", "),"")</f>
        <v/>
      </c>
      <c r="NA125" t="str">
        <f>IF(FI125=1,NA$8&amp;IF(SUM(FJ125:$GO125)=0,"",", "),"")</f>
        <v/>
      </c>
      <c r="NB125" t="str">
        <f>IF(FJ125=1,NB$8&amp;IF(SUM(FK125:$GO125)=0,"",", "),"")</f>
        <v/>
      </c>
      <c r="NC125" t="str">
        <f>IF(FK125=1,NC$8&amp;IF(SUM(FL125:$GO125)=0,"",", "),"")</f>
        <v/>
      </c>
      <c r="ND125" t="str">
        <f>IF(FL125=1,ND$8&amp;IF(SUM(FM125:$GO125)=0,"",", "),"")</f>
        <v/>
      </c>
      <c r="NE125" t="str">
        <f>IF(FM125=1,NE$8&amp;IF(SUM(FN125:$GO125)=0,"",", "),"")</f>
        <v/>
      </c>
      <c r="NF125" t="str">
        <f>IF(FN125=1,NF$8&amp;IF(SUM(FO125:$GO125)=0,"",", "),"")</f>
        <v/>
      </c>
      <c r="NG125" t="str">
        <f>IF(FO125=1,NG$8&amp;IF(SUM(FP125:$GO125)=0,"",", "),"")</f>
        <v/>
      </c>
      <c r="NH125" t="str">
        <f>IF(FP125=1,NH$8&amp;IF(SUM(FQ125:$GO125)=0,"",", "),"")</f>
        <v/>
      </c>
      <c r="NI125" t="str">
        <f>IF(FQ125=1,NI$8&amp;IF(SUM(FR125:$GO125)=0,"",", "),"")</f>
        <v/>
      </c>
      <c r="NJ125" t="str">
        <f>IF(FR125=1,NJ$8&amp;IF(SUM(FS125:$GO125)=0,"",", "),"")</f>
        <v/>
      </c>
      <c r="NK125" t="str">
        <f>IF(FS125=1,NK$8&amp;IF(SUM(FT125:$GO125)=0,"",", "),"")</f>
        <v/>
      </c>
      <c r="NL125" t="str">
        <f>IF(FT125=1,NL$8&amp;IF(SUM(FU125:$GO125)=0,"",", "),"")</f>
        <v/>
      </c>
      <c r="NM125" t="str">
        <f>IF(FU125=1,NM$8&amp;IF(SUM(FV125:$GO125)=0,"",", "),"")</f>
        <v/>
      </c>
      <c r="NN125" t="str">
        <f>IF(FV125=1,NN$8&amp;IF(SUM(FW125:$GO125)=0,"",", "),"")</f>
        <v/>
      </c>
      <c r="NO125" t="str">
        <f>IF(FW125=1,NO$8&amp;IF(SUM(FX125:$GO125)=0,"",", "),"")</f>
        <v/>
      </c>
      <c r="NP125" t="str">
        <f>IF(FX125=1,NP$8&amp;IF(SUM(FY125:$GO125)=0,"",", "),"")</f>
        <v/>
      </c>
      <c r="NQ125" t="str">
        <f>IF(FY125=1,NQ$8&amp;IF(SUM(FZ125:$GO125)=0,"",", "),"")</f>
        <v/>
      </c>
      <c r="NR125" t="str">
        <f>IF(FZ125=1,NR$8&amp;IF(SUM(GA125:$GO125)=0,"",", "),"")</f>
        <v/>
      </c>
      <c r="NS125" t="str">
        <f>IF(GA125=1,NS$8&amp;IF(SUM(GB125:$GO125)=0,"",", "),"")</f>
        <v/>
      </c>
      <c r="NT125" t="str">
        <f>IF(GB125=1,NT$8&amp;IF(SUM(GC125:$GO125)=0,"",", "),"")</f>
        <v/>
      </c>
      <c r="NU125" t="str">
        <f>IF(GC125=1,NU$8&amp;IF(SUM(GD125:$GO125)=0,"",", "),"")</f>
        <v/>
      </c>
      <c r="NV125" t="str">
        <f>IF(GD125=1,NV$8&amp;IF(SUM(GE125:$GO125)=0,"",", "),"")</f>
        <v/>
      </c>
      <c r="NW125" t="str">
        <f>IF(GE125=1,NW$8&amp;IF(SUM(GF125:$GO125)=0,"",", "),"")</f>
        <v/>
      </c>
      <c r="NX125" t="str">
        <f>IF(GF125=1,NX$8&amp;IF(SUM(GG125:$GO125)=0,"",", "),"")</f>
        <v/>
      </c>
      <c r="NY125" t="str">
        <f>IF(GG125=1,NY$8&amp;IF(SUM(GH125:$GO125)=0,"",", "),"")</f>
        <v/>
      </c>
      <c r="NZ125" t="str">
        <f>IF(GH125=1,NZ$8&amp;IF(SUM(GI125:$GO125)=0,"",", "),"")</f>
        <v/>
      </c>
      <c r="OA125" t="str">
        <f>IF(GI125=1,OA$8&amp;IF(SUM(GJ125:$GO125)=0,"",", "),"")</f>
        <v/>
      </c>
      <c r="OB125" t="str">
        <f>IF(GJ125=1,OB$8&amp;IF(SUM(GK125:$GO125)=0,"",", "),"")</f>
        <v/>
      </c>
      <c r="OC125" t="str">
        <f>IF(GK125=1,OC$8&amp;IF(SUM(GL125:$GO125)=0,"",", "),"")</f>
        <v/>
      </c>
      <c r="OD125" t="str">
        <f>IF(GL125=1,OD$8&amp;IF(SUM(GM125:$GO125)=0,"",", "),"")</f>
        <v/>
      </c>
      <c r="OE125" t="str">
        <f>IF(GM125=1,OE$8&amp;IF(SUM(GN125:$GO125)=0,"",", "),"")</f>
        <v/>
      </c>
      <c r="OF125" t="str">
        <f>IF(GN125=1,OF$8&amp;IF(SUM(GO125:$GO125)=0,"",", "),"")</f>
        <v/>
      </c>
      <c r="OG125" t="str">
        <f t="shared" si="141"/>
        <v/>
      </c>
      <c r="OH125" t="str">
        <f>IF(GP125=1,OH$8&amp;IF(SUM(GQ125:$IM125)=0,"",", "),"")</f>
        <v/>
      </c>
      <c r="OI125" t="str">
        <f>IF(GQ125=1,OI$8&amp;IF(SUM(GR125:$IM125)=0,"",", "),"")</f>
        <v/>
      </c>
      <c r="OJ125" t="str">
        <f>IF(GR125=1,OJ$8&amp;IF(SUM(GS125:$IM125)=0,"",", "),"")</f>
        <v/>
      </c>
      <c r="OK125" t="str">
        <f>IF(GS125=1,OK$8&amp;IF(SUM(GT125:$IM125)=0,"",", "),"")</f>
        <v/>
      </c>
      <c r="OL125" t="str">
        <f>IF(GT125=1,OL$8&amp;IF(SUM(GU125:$IM125)=0,"",", "),"")</f>
        <v/>
      </c>
      <c r="OM125" t="str">
        <f>IF(GU125=1,OM$8&amp;IF(SUM(GV125:$IM125)=0,"",", "),"")</f>
        <v/>
      </c>
      <c r="ON125" t="str">
        <f>IF(GV125=1,ON$8&amp;IF(SUM(GW125:$IM125)=0,"",", "),"")</f>
        <v/>
      </c>
      <c r="OO125" t="str">
        <f>IF(GW125=1,OO$8&amp;IF(SUM(GX125:$IM125)=0,"",", "),"")</f>
        <v/>
      </c>
      <c r="OP125" t="str">
        <f>IF(GX125=1,OP$8&amp;IF(SUM(GY125:$IM125)=0,"",", "),"")</f>
        <v/>
      </c>
      <c r="OQ125" t="str">
        <f>IF(GY125=1,OQ$8&amp;IF(SUM(GZ125:$IM125)=0,"",", "),"")</f>
        <v/>
      </c>
      <c r="OR125" t="str">
        <f>IF(GZ125=1,OR$8&amp;IF(SUM(HA125:$IM125)=0,"",", "),"")</f>
        <v/>
      </c>
      <c r="OS125" t="str">
        <f>IF(HA125=1,OS$8&amp;IF(SUM(HB125:$IM125)=0,"",", "),"")</f>
        <v/>
      </c>
      <c r="OT125" t="str">
        <f>IF(HB125=1,OT$8&amp;IF(SUM(HC125:$IM125)=0,"",", "),"")</f>
        <v/>
      </c>
      <c r="OU125" t="str">
        <f>IF(HC125=1,OU$8&amp;IF(SUM(HD125:$IM125)=0,"",", "),"")</f>
        <v/>
      </c>
      <c r="OV125" t="str">
        <f>IF(HD125=1,OV$8&amp;IF(SUM(HE125:$IM125)=0,"",", "),"")</f>
        <v/>
      </c>
      <c r="OW125" t="str">
        <f>IF(HE125=1,OW$8&amp;IF(SUM(HF125:$IM125)=0,"",", "),"")</f>
        <v/>
      </c>
      <c r="OX125" t="str">
        <f>IF(HF125=1,OX$8&amp;IF(SUM(HG125:$IM125)=0,"",", "),"")</f>
        <v/>
      </c>
      <c r="OY125" t="str">
        <f>IF(HG125=1,OY$8&amp;IF(SUM(HH125:$IM125)=0,"",", "),"")</f>
        <v/>
      </c>
      <c r="OZ125" t="str">
        <f>IF(HH125=1,OZ$8&amp;IF(SUM(HI125:$IM125)=0,"",", "),"")</f>
        <v/>
      </c>
      <c r="PA125" t="str">
        <f>IF(HI125=1,PA$8&amp;IF(SUM(HJ125:$IM125)=0,"",", "),"")</f>
        <v/>
      </c>
      <c r="PB125" t="str">
        <f>IF(HJ125=1,PB$8&amp;IF(SUM(HK125:$IM125)=0,"",", "),"")</f>
        <v/>
      </c>
      <c r="PC125" t="str">
        <f>IF(HK125=1,PC$8&amp;IF(SUM(HL125:$IM125)=0,"",", "),"")</f>
        <v/>
      </c>
      <c r="PD125" t="str">
        <f>IF(HL125=1,PD$8&amp;IF(SUM(HM125:$IM125)=0,"",", "),"")</f>
        <v/>
      </c>
      <c r="PE125" t="str">
        <f>IF(HM125=1,PE$8&amp;IF(SUM(HN125:$IM125)=0,"",", "),"")</f>
        <v/>
      </c>
      <c r="PF125" t="str">
        <f>IF(HN125=1,PF$8&amp;IF(SUM(HO125:$IM125)=0,"",", "),"")</f>
        <v/>
      </c>
      <c r="PG125" t="str">
        <f>IF(HO125=1,PG$8&amp;IF(SUM(HP125:$IM125)=0,"",", "),"")</f>
        <v/>
      </c>
      <c r="PH125" t="str">
        <f>IF(HP125=1,PH$8&amp;IF(SUM(HQ125:$IM125)=0,"",", "),"")</f>
        <v/>
      </c>
      <c r="PI125" t="str">
        <f>IF(HQ125=1,PI$8&amp;IF(SUM(HR125:$IM125)=0,"",", "),"")</f>
        <v/>
      </c>
      <c r="PJ125" t="str">
        <f>IF(HR125=1,PJ$8&amp;IF(SUM(HS125:$IM125)=0,"",", "),"")</f>
        <v/>
      </c>
      <c r="PK125" t="str">
        <f>IF(HS125=1,PK$8&amp;IF(SUM(HT125:$IM125)=0,"",", "),"")</f>
        <v/>
      </c>
      <c r="PL125" t="str">
        <f>IF(HT125=1,PL$8&amp;IF(SUM(HU125:$IM125)=0,"",", "),"")</f>
        <v/>
      </c>
      <c r="PM125" t="str">
        <f>IF(HU125=1,PM$8&amp;IF(SUM(HV125:$IM125)=0,"",", "),"")</f>
        <v/>
      </c>
      <c r="PN125" t="str">
        <f>IF(HV125=1,PN$8&amp;IF(SUM(HW125:$IM125)=0,"",", "),"")</f>
        <v/>
      </c>
      <c r="PO125" t="str">
        <f>IF(HW125=1,PO$8&amp;IF(SUM(HX125:$IM125)=0,"",", "),"")</f>
        <v/>
      </c>
      <c r="PP125" t="str">
        <f>IF(HX125=1,PP$8&amp;IF(SUM(HY125:$IM125)=0,"",", "),"")</f>
        <v/>
      </c>
      <c r="PQ125" t="str">
        <f>IF(HY125=1,PQ$8&amp;IF(SUM(HZ125:$IM125)=0,"",", "),"")</f>
        <v/>
      </c>
      <c r="PR125" t="str">
        <f>IF(HZ125=1,PR$8&amp;IF(SUM(IA125:$IM125)=0,"",", "),"")</f>
        <v/>
      </c>
      <c r="PS125" t="str">
        <f>IF(IA125=1,PS$8&amp;IF(SUM(IB125:$IM125)=0,"",", "),"")</f>
        <v/>
      </c>
      <c r="PT125" t="str">
        <f>IF(IB125=1,PT$8&amp;IF(SUM(IC125:$IM125)=0,"",", "),"")</f>
        <v/>
      </c>
      <c r="PU125" t="str">
        <f>IF(IC125=1,PU$8&amp;IF(SUM(ID125:$IM125)=0,"",", "),"")</f>
        <v/>
      </c>
      <c r="PV125" t="str">
        <f>IF(ID125=1,PV$8&amp;IF(SUM(IE125:$IM125)=0,"",", "),"")</f>
        <v/>
      </c>
      <c r="PW125" t="str">
        <f>IF(IE125=1,PW$8&amp;IF(SUM(IF125:$IM125)=0,"",", "),"")</f>
        <v/>
      </c>
      <c r="PX125" t="str">
        <f>IF(IF125=1,PX$8&amp;IF(SUM(IG125:$IM125)=0,"",", "),"")</f>
        <v/>
      </c>
      <c r="PY125" t="str">
        <f>IF(IG125=1,PY$8&amp;IF(SUM(IH125:$IM125)=0,"",", "),"")</f>
        <v/>
      </c>
      <c r="PZ125" t="str">
        <f>IF(IH125=1,PZ$8&amp;IF(SUM(II125:$IM125)=0,"",", "),"")</f>
        <v/>
      </c>
      <c r="QA125" t="str">
        <f>IF(II125=1,QA$8&amp;IF(SUM(IJ125:$IM125)=0,"",", "),"")</f>
        <v/>
      </c>
      <c r="QB125" t="str">
        <f>IF(IJ125=1,QB$8&amp;IF(SUM(IK125:$IM125)=0,"",", "),"")</f>
        <v/>
      </c>
      <c r="QC125" t="str">
        <f>IF(IK125=1,QC$8&amp;IF(SUM(IL125:$IM125)=0,"",", "),"")</f>
        <v/>
      </c>
      <c r="QD125" t="str">
        <f>IF(IL125=1,QD$8&amp;IF(SUM(IM125:$IM125)=0,"",", "),"")</f>
        <v/>
      </c>
      <c r="QE125" t="str">
        <f t="shared" si="142"/>
        <v/>
      </c>
      <c r="QF125" t="str">
        <f>IF(IN125=1,QF$8&amp;IF(SUM(IO125:$KK125)=0,"",", "),"")</f>
        <v/>
      </c>
      <c r="QG125" t="str">
        <f>IF(IO125=1,QG$8&amp;IF(SUM(IP125:$KK125)=0,"",", "),"")</f>
        <v/>
      </c>
      <c r="QH125" t="str">
        <f>IF(IP125=1,QH$8&amp;IF(SUM(IQ125:$KK125)=0,"",", "),"")</f>
        <v/>
      </c>
      <c r="QI125" t="str">
        <f>IF(IQ125=1,QI$8&amp;IF(SUM(IR125:$KK125)=0,"",", "),"")</f>
        <v/>
      </c>
      <c r="QJ125" t="str">
        <f>IF(IR125=1,QJ$8&amp;IF(SUM(IS125:$KK125)=0,"",", "),"")</f>
        <v/>
      </c>
      <c r="QK125" t="str">
        <f>IF(IS125=1,QK$8&amp;IF(SUM(IT125:$KK125)=0,"",", "),"")</f>
        <v/>
      </c>
      <c r="QL125" t="str">
        <f>IF(IT125=1,QL$8&amp;IF(SUM(IU125:$KK125)=0,"",", "),"")</f>
        <v/>
      </c>
      <c r="QM125" t="str">
        <f>IF(IU125=1,QM$8&amp;IF(SUM(IV125:$KK125)=0,"",", "),"")</f>
        <v/>
      </c>
      <c r="QN125" t="str">
        <f>IF(IV125=1,QN$8&amp;IF(SUM(IW125:$KK125)=0,"",", "),"")</f>
        <v/>
      </c>
      <c r="QO125" t="str">
        <f>IF(IW125=1,QO$8&amp;IF(SUM(IX125:$KK125)=0,"",", "),"")</f>
        <v/>
      </c>
      <c r="QP125" t="str">
        <f>IF(IX125=1,QP$8&amp;IF(SUM(IY125:$KK125)=0,"",", "),"")</f>
        <v/>
      </c>
      <c r="QQ125" t="str">
        <f>IF(IY125=1,QQ$8&amp;IF(SUM(IZ125:$KK125)=0,"",", "),"")</f>
        <v/>
      </c>
      <c r="QR125" t="str">
        <f>IF(IZ125=1,QR$8&amp;IF(SUM(JA125:$KK125)=0,"",", "),"")</f>
        <v/>
      </c>
      <c r="QS125" t="str">
        <f>IF(JA125=1,QS$8&amp;IF(SUM(JB125:$KK125)=0,"",", "),"")</f>
        <v/>
      </c>
      <c r="QT125" t="str">
        <f>IF(JB125=1,QT$8&amp;IF(SUM(JC125:$KK125)=0,"",", "),"")</f>
        <v/>
      </c>
      <c r="QU125" t="str">
        <f>IF(JC125=1,QU$8&amp;IF(SUM(JD125:$KK125)=0,"",", "),"")</f>
        <v/>
      </c>
      <c r="QV125" t="str">
        <f>IF(JD125=1,QV$8&amp;IF(SUM(JE125:$KK125)=0,"",", "),"")</f>
        <v/>
      </c>
      <c r="QW125" t="str">
        <f>IF(JE125=1,QW$8&amp;IF(SUM(JF125:$KK125)=0,"",", "),"")</f>
        <v/>
      </c>
      <c r="QX125" t="str">
        <f>IF(JF125=1,QX$8&amp;IF(SUM(JG125:$KK125)=0,"",", "),"")</f>
        <v/>
      </c>
      <c r="QY125" t="str">
        <f>IF(JG125=1,QY$8&amp;IF(SUM(JH125:$KK125)=0,"",", "),"")</f>
        <v/>
      </c>
      <c r="QZ125" t="str">
        <f>IF(JH125=1,QZ$8&amp;IF(SUM(JI125:$KK125)=0,"",", "),"")</f>
        <v/>
      </c>
      <c r="RA125" t="str">
        <f>IF(JI125=1,RA$8&amp;IF(SUM(JJ125:$KK125)=0,"",", "),"")</f>
        <v/>
      </c>
      <c r="RB125" t="str">
        <f>IF(JJ125=1,RB$8&amp;IF(SUM(JK125:$KK125)=0,"",", "),"")</f>
        <v/>
      </c>
      <c r="RC125" t="str">
        <f>IF(JK125=1,RC$8&amp;IF(SUM(JL125:$KK125)=0,"",", "),"")</f>
        <v/>
      </c>
      <c r="RD125" t="str">
        <f>IF(JL125=1,RD$8&amp;IF(SUM(JM125:$KK125)=0,"",", "),"")</f>
        <v/>
      </c>
      <c r="RE125" t="str">
        <f>IF(JM125=1,RE$8&amp;IF(SUM(JN125:$KK125)=0,"",", "),"")</f>
        <v/>
      </c>
      <c r="RF125" t="str">
        <f>IF(JN125=1,RF$8&amp;IF(SUM(JO125:$KK125)=0,"",", "),"")</f>
        <v/>
      </c>
      <c r="RG125" t="str">
        <f>IF(JO125=1,RG$8&amp;IF(SUM(JP125:$KK125)=0,"",", "),"")</f>
        <v/>
      </c>
      <c r="RH125" t="str">
        <f>IF(JP125=1,RH$8&amp;IF(SUM(JQ125:$KK125)=0,"",", "),"")</f>
        <v/>
      </c>
      <c r="RI125" t="str">
        <f>IF(JQ125=1,RI$8&amp;IF(SUM(JR125:$KK125)=0,"",", "),"")</f>
        <v/>
      </c>
      <c r="RJ125" t="str">
        <f>IF(JR125=1,RJ$8&amp;IF(SUM(JS125:$KK125)=0,"",", "),"")</f>
        <v/>
      </c>
      <c r="RK125" t="str">
        <f>IF(JS125=1,RK$8&amp;IF(SUM(JT125:$KK125)=0,"",", "),"")</f>
        <v/>
      </c>
      <c r="RL125" t="str">
        <f>IF(JT125=1,RL$8&amp;IF(SUM(JU125:$KK125)=0,"",", "),"")</f>
        <v/>
      </c>
      <c r="RM125" t="str">
        <f>IF(JU125=1,RM$8&amp;IF(SUM(JV125:$KK125)=0,"",", "),"")</f>
        <v/>
      </c>
      <c r="RN125" t="str">
        <f>IF(JV125=1,RN$8&amp;IF(SUM(JW125:$KK125)=0,"",", "),"")</f>
        <v/>
      </c>
      <c r="RO125" t="str">
        <f>IF(JW125=1,RO$8&amp;IF(SUM(JX125:$KK125)=0,"",", "),"")</f>
        <v/>
      </c>
      <c r="RP125" t="str">
        <f>IF(JX125=1,RP$8&amp;IF(SUM(JY125:$KK125)=0,"",", "),"")</f>
        <v/>
      </c>
      <c r="RQ125" t="str">
        <f>IF(JY125=1,RQ$8&amp;IF(SUM(JZ125:$KK125)=0,"",", "),"")</f>
        <v/>
      </c>
      <c r="RR125" t="str">
        <f>IF(JZ125=1,RR$8&amp;IF(SUM(KA125:$KK125)=0,"",", "),"")</f>
        <v/>
      </c>
      <c r="RS125" t="str">
        <f>IF(KA125=1,RS$8&amp;IF(SUM(KB125:$KK125)=0,"",", "),"")</f>
        <v/>
      </c>
      <c r="RT125" t="str">
        <f>IF(KB125=1,RT$8&amp;IF(SUM(KC125:$KK125)=0,"",", "),"")</f>
        <v/>
      </c>
      <c r="RU125" t="str">
        <f>IF(KC125=1,RU$8&amp;IF(SUM(KD125:$KK125)=0,"",", "),"")</f>
        <v/>
      </c>
      <c r="RV125" t="str">
        <f>IF(KD125=1,RV$8&amp;IF(SUM(KE125:$KK125)=0,"",", "),"")</f>
        <v/>
      </c>
      <c r="RW125" t="str">
        <f>IF(KE125=1,RW$8&amp;IF(SUM(KF125:$KK125)=0,"",", "),"")</f>
        <v/>
      </c>
      <c r="RX125" t="str">
        <f>IF(KF125=1,RX$8&amp;IF(SUM(KG125:$KK125)=0,"",", "),"")</f>
        <v/>
      </c>
      <c r="RY125" t="str">
        <f>IF(KG125=1,RY$8&amp;IF(SUM(KH125:$KK125)=0,"",", "),"")</f>
        <v/>
      </c>
      <c r="RZ125" t="str">
        <f>IF(KH125=1,RZ$8&amp;IF(SUM(KI125:$KK125)=0,"",", "),"")</f>
        <v/>
      </c>
      <c r="SA125" t="str">
        <f>IF(KI125=1,SA$8&amp;IF(SUM(KJ125:$KK125)=0,"",", "),"")</f>
        <v/>
      </c>
      <c r="SB125" t="str">
        <f>IF(KJ125=1,SB$8&amp;IF(SUM(KK125:$KK125)=0,"",", "),"")</f>
        <v/>
      </c>
      <c r="SC125" t="str">
        <f t="shared" si="143"/>
        <v/>
      </c>
    </row>
    <row r="126" spans="1:497" ht="60" customHeight="1" x14ac:dyDescent="0.45">
      <c r="A126" s="62"/>
      <c r="B126" s="212" t="str">
        <f t="shared" si="72"/>
        <v/>
      </c>
      <c r="C126" s="212" t="str">
        <f t="shared" si="131"/>
        <v/>
      </c>
      <c r="D126" s="212" t="str">
        <f t="shared" si="132"/>
        <v/>
      </c>
      <c r="E126" s="212" t="str">
        <f t="shared" si="133"/>
        <v/>
      </c>
      <c r="F126" s="212" t="str">
        <f t="shared" si="134"/>
        <v/>
      </c>
      <c r="G126" s="237" t="str">
        <f>IF('EDCI Data'!B126="","",'EDCI Data'!B126)</f>
        <v/>
      </c>
      <c r="H126" s="238" t="str">
        <f>IF('EDCI Data'!C126="","",'EDCI Data'!C126)</f>
        <v/>
      </c>
      <c r="I126" s="239" t="str">
        <f>IF('EDCI Data'!D126="","",'EDCI Data'!D126)</f>
        <v/>
      </c>
      <c r="J126" s="240" t="str">
        <f>IF('EDCI Data'!E126="","",'EDCI Data'!E126)</f>
        <v/>
      </c>
      <c r="K126" s="237" t="str">
        <f>IF('EDCI Data'!F126="","",'EDCI Data'!F126)</f>
        <v/>
      </c>
      <c r="L126" s="237" t="str">
        <f>IF('EDCI Data'!G126="","",'EDCI Data'!G126)</f>
        <v/>
      </c>
      <c r="M126" s="237" t="str">
        <f>IF('EDCI Data'!H126="","",'EDCI Data'!H126)</f>
        <v/>
      </c>
      <c r="N126" s="237" t="str">
        <f>IF('EDCI Data'!I126="","",'EDCI Data'!I126)</f>
        <v/>
      </c>
      <c r="O126" s="237" t="str">
        <f>IF('EDCI Data'!J126="","",'EDCI Data'!J126)</f>
        <v/>
      </c>
      <c r="P126" s="237" t="str">
        <f>IF('EDCI Data'!K126="","",'EDCI Data'!K126)</f>
        <v/>
      </c>
      <c r="Q126" s="241" t="str">
        <f>IF('EDCI Data'!L126="","",'EDCI Data'!L126)</f>
        <v/>
      </c>
      <c r="R126" s="241" t="str">
        <f>IF('EDCI Data'!M126="","",'EDCI Data'!M126)</f>
        <v/>
      </c>
      <c r="S126" s="237" t="str">
        <f>IF('EDCI Data'!N126="","",'EDCI Data'!N126)</f>
        <v/>
      </c>
      <c r="T126" s="237" t="str">
        <f>IF('EDCI Data'!O126="","",'EDCI Data'!O126)</f>
        <v/>
      </c>
      <c r="U126" s="237" t="str">
        <f>IF('EDCI Data'!P126="","",'EDCI Data'!P126)</f>
        <v/>
      </c>
      <c r="V126" s="237" t="str">
        <f>IF('EDCI Data'!Q126="","",'EDCI Data'!Q126)</f>
        <v/>
      </c>
      <c r="W126" s="242" t="str">
        <f>IF('EDCI Data'!R126="","",'EDCI Data'!R126)</f>
        <v/>
      </c>
      <c r="X126" s="243" t="str">
        <f>IF('EDCI Data'!S126="","",'EDCI Data'!S126)</f>
        <v/>
      </c>
      <c r="Y126" s="243" t="str">
        <f>IF('EDCI Data'!T126="","",'EDCI Data'!T126)</f>
        <v/>
      </c>
      <c r="Z126" s="244" t="str">
        <f>IF('EDCI Data'!U126="","",'EDCI Data'!U126)</f>
        <v/>
      </c>
      <c r="AA126" s="237" t="str">
        <f>IF('EDCI Data'!V126="","",'EDCI Data'!V126)</f>
        <v/>
      </c>
      <c r="AB126" s="244" t="str">
        <f>IF('EDCI Data'!W126="","",'EDCI Data'!W126)</f>
        <v/>
      </c>
      <c r="AC126" s="237" t="str">
        <f>IF('EDCI Data'!X126="","",'EDCI Data'!X126)</f>
        <v/>
      </c>
      <c r="AD126" s="244" t="str">
        <f>IF('EDCI Data'!Y126="","",'EDCI Data'!Y126)</f>
        <v/>
      </c>
      <c r="AE126" s="237" t="str">
        <f>IF('EDCI Data'!Z126="","",'EDCI Data'!Z126)</f>
        <v/>
      </c>
      <c r="AF126" s="237" t="str">
        <f>IF('EDCI Data'!AA126="","",'EDCI Data'!AA126)</f>
        <v/>
      </c>
      <c r="AG126" s="237" t="str">
        <f>IF('EDCI Data'!AB126="","",'EDCI Data'!AB126)</f>
        <v/>
      </c>
      <c r="AH126" s="237" t="str">
        <f>IF('EDCI Data'!AC126="","",'EDCI Data'!AC126)</f>
        <v/>
      </c>
      <c r="AI126" s="237" t="str">
        <f>IF('EDCI Data'!AD126="","",'EDCI Data'!AD126)</f>
        <v/>
      </c>
      <c r="AJ126" s="237" t="str">
        <f>IF('EDCI Data'!AE126="","",'EDCI Data'!AE126)</f>
        <v/>
      </c>
      <c r="AK126" s="237" t="str">
        <f>IF('EDCI Data'!AF126="","",'EDCI Data'!AF126)</f>
        <v/>
      </c>
      <c r="AL126" s="237" t="str">
        <f>IF('EDCI Data'!AG126="","",'EDCI Data'!AG126)</f>
        <v/>
      </c>
      <c r="AM126" s="237" t="str">
        <f>IF('EDCI Data'!AH126="","",'EDCI Data'!AH126)</f>
        <v/>
      </c>
      <c r="AN126" s="237" t="str">
        <f>IF('EDCI Data'!AI126="","",'EDCI Data'!AI126)</f>
        <v/>
      </c>
      <c r="AO126" s="237" t="str">
        <f>IF('EDCI Data'!AJ126="","",'EDCI Data'!AJ126)</f>
        <v/>
      </c>
      <c r="AP126" s="237" t="str">
        <f>IF('EDCI Data'!AK126="","",'EDCI Data'!AK126)</f>
        <v/>
      </c>
      <c r="AQ126" s="237" t="str">
        <f>IF('EDCI Data'!AL126="","",'EDCI Data'!AL126)</f>
        <v/>
      </c>
      <c r="AR126" s="237" t="str">
        <f>IF('EDCI Data'!AM126="","",'EDCI Data'!AM126)</f>
        <v/>
      </c>
      <c r="AS126" s="237" t="str">
        <f>IF('EDCI Data'!AN126="","",'EDCI Data'!AN126)</f>
        <v/>
      </c>
      <c r="AT126" s="237" t="str">
        <f>IF('EDCI Data'!AO126="","",'EDCI Data'!AO126)</f>
        <v/>
      </c>
      <c r="AU126" s="237" t="str">
        <f>IF('EDCI Data'!AP126="","",'EDCI Data'!AP126)</f>
        <v/>
      </c>
      <c r="AV126" s="237" t="str">
        <f>IF('EDCI Data'!AQ126="","",'EDCI Data'!AQ126)</f>
        <v/>
      </c>
      <c r="AW126" s="237" t="str">
        <f>IF('EDCI Data'!AR126="","",'EDCI Data'!AR126)</f>
        <v/>
      </c>
      <c r="AX126" s="237" t="str">
        <f>IF('EDCI Data'!AS126="","",'EDCI Data'!AS126)</f>
        <v/>
      </c>
      <c r="AY126" s="237" t="str">
        <f>IF('EDCI Data'!AT126="","",'EDCI Data'!AT126)</f>
        <v/>
      </c>
      <c r="AZ126" s="237" t="str">
        <f>IF('EDCI Data'!AU126="","",'EDCI Data'!AU126)</f>
        <v/>
      </c>
      <c r="BA126" s="237" t="str">
        <f>IF('EDCI Data'!AV126="","",'EDCI Data'!AV126)</f>
        <v/>
      </c>
      <c r="BB126" s="245" t="str">
        <f>IF('EDCI Data'!AW126="","",'EDCI Data'!AW126)</f>
        <v/>
      </c>
      <c r="BC126" s="245" t="str">
        <f>IF('EDCI Data'!AX126="","",'EDCI Data'!AX126)</f>
        <v/>
      </c>
      <c r="BD126" s="246" t="str">
        <f t="shared" si="135"/>
        <v/>
      </c>
      <c r="BE126" s="247" t="str">
        <f>IF('EDCI Data'!AY126="","",'EDCI Data'!AY126)</f>
        <v/>
      </c>
      <c r="BF126" s="247" t="str">
        <f>IF('EDCI Data'!AZ126="","",'EDCI Data'!AZ126)</f>
        <v/>
      </c>
      <c r="BG126" s="247" t="str">
        <f>IF('EDCI Data'!BA126="","",'EDCI Data'!BA126)</f>
        <v/>
      </c>
      <c r="BH126" s="247" t="str">
        <f>IF('EDCI Data'!BB126="","",'EDCI Data'!BB126)</f>
        <v/>
      </c>
      <c r="BI126" s="247" t="str">
        <f>IF('EDCI Data'!BC126="","",'EDCI Data'!BC126)</f>
        <v/>
      </c>
      <c r="BJ126" s="247" t="str">
        <f>IF('EDCI Data'!BD126="","",'EDCI Data'!BD126)</f>
        <v/>
      </c>
      <c r="BK126" s="247" t="str">
        <f>IF('EDCI Data'!BE126="","",'EDCI Data'!BE126)</f>
        <v/>
      </c>
      <c r="BL126" s="247" t="str">
        <f>IF('EDCI Data'!BF126="","",'EDCI Data'!BF126)</f>
        <v/>
      </c>
      <c r="BM126" s="247" t="str">
        <f>IF('EDCI Data'!BG126="","",'EDCI Data'!BG126)</f>
        <v/>
      </c>
      <c r="BN126" s="248" t="str">
        <f>IF('EDCI Data'!BH126="","",'EDCI Data'!BH126)</f>
        <v/>
      </c>
      <c r="BO126" s="248" t="str">
        <f>IF('EDCI Data'!BI126="","",'EDCI Data'!BI126)</f>
        <v/>
      </c>
      <c r="BP126" s="249" t="str">
        <f>IF('EDCI Data'!BJ126="","",'EDCI Data'!BJ126)</f>
        <v/>
      </c>
      <c r="BQ126" s="248" t="str">
        <f>IF('EDCI Data'!BK126="","",'EDCI Data'!BK126)</f>
        <v/>
      </c>
      <c r="BR126" s="248" t="str">
        <f>IF('EDCI Data'!BL126="","",'EDCI Data'!BL126)</f>
        <v/>
      </c>
      <c r="BS126" s="250" t="str">
        <f>IF('EDCI Data'!BM126="","",'EDCI Data'!BM126)</f>
        <v/>
      </c>
      <c r="BT126" s="251" t="str">
        <f>IF('EDCI Data'!BN126="","",'EDCI Data'!BN126)</f>
        <v/>
      </c>
      <c r="BU126" s="246" t="str">
        <f>IF('EDCI Data'!BO126="","",'EDCI Data'!BO126)</f>
        <v/>
      </c>
      <c r="BV126" s="252">
        <f t="shared" si="136"/>
        <v>0</v>
      </c>
      <c r="BW126" s="252">
        <f t="shared" si="137"/>
        <v>0</v>
      </c>
      <c r="BX126" s="252">
        <f t="shared" si="138"/>
        <v>0</v>
      </c>
      <c r="BY126" s="252">
        <f t="shared" si="139"/>
        <v>0</v>
      </c>
      <c r="BZ126" t="str">
        <f t="shared" si="73"/>
        <v/>
      </c>
      <c r="CA126" s="253"/>
      <c r="CB126"/>
      <c r="CC126"/>
      <c r="CD126"/>
      <c r="CE126" t="str">
        <f t="shared" si="74"/>
        <v/>
      </c>
      <c r="CF126"/>
      <c r="CG126" t="str">
        <f t="shared" si="75"/>
        <v/>
      </c>
      <c r="CH126" t="str">
        <f t="shared" si="76"/>
        <v/>
      </c>
      <c r="CI126" t="str">
        <f t="shared" si="77"/>
        <v/>
      </c>
      <c r="CJ126" t="str">
        <f t="shared" si="78"/>
        <v/>
      </c>
      <c r="CK126"/>
      <c r="CL126"/>
      <c r="CM126" t="str">
        <f t="shared" si="79"/>
        <v/>
      </c>
      <c r="CN126" t="str">
        <f t="shared" si="80"/>
        <v/>
      </c>
      <c r="CO126" t="str">
        <f t="shared" si="81"/>
        <v/>
      </c>
      <c r="CP126" t="str">
        <f t="shared" si="82"/>
        <v/>
      </c>
      <c r="CQ126"/>
      <c r="CR126" t="str" cm="1">
        <f t="array" ref="CR126">IF(COUNTIFS($BZ$10:$BZ$259,$BZ126,$I$10:$I$259,$I126+1)&gt;0,IF(X126&lt;&gt;INDEX(Y$10:Y$259,MATCH(1,INDEX(($BZ126=$BZ$10:$BZ$259)*($I$10:$I$259=$I126+1),0,1),0)),"Number of FTEs in previous year do not align with Number of FTEs in current year across years, by definition these should be equal. Please check and update if required. "&amp;CHAR(10),""),"")</f>
        <v/>
      </c>
      <c r="CS126" t="str" cm="1">
        <f t="array" ref="CS126">IF(COUNTIFS($BZ$10:$BZ$259,$BZ126,$I$10:$I$259,$I126-1)&gt;0,IF(Y126&lt;&gt;INDEX(X$10:X$259,MATCH(1,INDEX(($BZ126=$BZ$10:$BZ$259)*($I$10:$I$259=$I126-1),0,1),0)),"Number of FTEs in previous year do not align with Number of FTEs in current year across years, by definition these should be equal. Please check and update if required. "&amp;CHAR(10),""),"")</f>
        <v/>
      </c>
      <c r="CT126" t="str">
        <f t="shared" si="83"/>
        <v/>
      </c>
      <c r="CU126" t="str">
        <f t="shared" si="84"/>
        <v/>
      </c>
      <c r="CV126"/>
      <c r="CW126" t="str">
        <f t="shared" si="85"/>
        <v/>
      </c>
      <c r="CX126"/>
      <c r="CY126" t="str">
        <f t="shared" si="86"/>
        <v/>
      </c>
      <c r="CZ126"/>
      <c r="DA126" t="str">
        <f t="shared" si="87"/>
        <v/>
      </c>
      <c r="DB126"/>
      <c r="DC126"/>
      <c r="DD126"/>
      <c r="DE126"/>
      <c r="DF126"/>
      <c r="DG126"/>
      <c r="DH126"/>
      <c r="DI126"/>
      <c r="DJ126"/>
      <c r="DK126"/>
      <c r="DL126"/>
      <c r="DM126"/>
      <c r="DN126"/>
      <c r="DO126"/>
      <c r="DP126"/>
      <c r="DQ126"/>
      <c r="DR126"/>
      <c r="DS126"/>
      <c r="DT126"/>
      <c r="DU126"/>
      <c r="DV126"/>
      <c r="DW126"/>
      <c r="DX126" t="str">
        <f t="shared" si="88"/>
        <v/>
      </c>
      <c r="DY126" t="str">
        <f t="shared" si="89"/>
        <v/>
      </c>
      <c r="DZ126" t="str">
        <f t="shared" si="90"/>
        <v/>
      </c>
      <c r="EA126" t="str">
        <f t="shared" si="91"/>
        <v/>
      </c>
      <c r="EB126" t="str">
        <f t="shared" si="92"/>
        <v/>
      </c>
      <c r="EC126" t="str">
        <f t="shared" si="93"/>
        <v/>
      </c>
      <c r="ED126" t="str">
        <f t="shared" si="94"/>
        <v/>
      </c>
      <c r="EE126" t="str">
        <f t="shared" si="95"/>
        <v/>
      </c>
      <c r="EF126" t="str">
        <f t="shared" si="96"/>
        <v/>
      </c>
      <c r="EG126" t="str">
        <f t="shared" si="97"/>
        <v/>
      </c>
      <c r="EH126" t="str">
        <f t="shared" si="98"/>
        <v/>
      </c>
      <c r="EI126" t="str">
        <f t="shared" si="99"/>
        <v/>
      </c>
      <c r="EJ126"/>
      <c r="EK126"/>
      <c r="EL126"/>
      <c r="EM126"/>
      <c r="EN126"/>
      <c r="EO126"/>
      <c r="EP126"/>
      <c r="EQ126" t="str">
        <f t="shared" si="100"/>
        <v/>
      </c>
      <c r="ER126" t="str">
        <f t="shared" si="101"/>
        <v/>
      </c>
      <c r="ES126" t="str">
        <f t="shared" si="102"/>
        <v/>
      </c>
      <c r="ET126"/>
      <c r="EU126" t="str">
        <f t="shared" si="103"/>
        <v/>
      </c>
      <c r="EV126"/>
      <c r="EW126" t="str">
        <f t="shared" si="104"/>
        <v/>
      </c>
      <c r="EX126"/>
      <c r="EY126" t="str">
        <f t="shared" si="105"/>
        <v/>
      </c>
      <c r="EZ126"/>
      <c r="FA126"/>
      <c r="FB126"/>
      <c r="FC126"/>
      <c r="FD126"/>
      <c r="FE126"/>
      <c r="FF126"/>
      <c r="FG126"/>
      <c r="FH126"/>
      <c r="FI126"/>
      <c r="FJ126"/>
      <c r="FK126"/>
      <c r="FL126"/>
      <c r="FM126"/>
      <c r="FN126"/>
      <c r="FO126"/>
      <c r="FP126"/>
      <c r="FQ126"/>
      <c r="FR126"/>
      <c r="FS126"/>
      <c r="FT126"/>
      <c r="FU126"/>
      <c r="FV126" t="str">
        <f t="shared" si="106"/>
        <v/>
      </c>
      <c r="FW126" t="str">
        <f t="shared" si="107"/>
        <v/>
      </c>
      <c r="FX126"/>
      <c r="FY126" t="str">
        <f t="shared" si="108"/>
        <v/>
      </c>
      <c r="FZ126" t="str">
        <f t="shared" si="109"/>
        <v/>
      </c>
      <c r="GA126" t="str">
        <f t="shared" si="110"/>
        <v/>
      </c>
      <c r="GB126" t="str">
        <f t="shared" si="111"/>
        <v/>
      </c>
      <c r="GC126" t="str">
        <f t="shared" si="112"/>
        <v/>
      </c>
      <c r="GD126" t="str">
        <f t="shared" si="113"/>
        <v/>
      </c>
      <c r="GE126" t="str">
        <f t="shared" si="114"/>
        <v/>
      </c>
      <c r="GF126" t="str">
        <f t="shared" si="115"/>
        <v/>
      </c>
      <c r="GG126" t="str">
        <f t="shared" si="116"/>
        <v/>
      </c>
      <c r="GH126"/>
      <c r="GI126"/>
      <c r="GJ126"/>
      <c r="GK126"/>
      <c r="GL126"/>
      <c r="GM126"/>
      <c r="GN126"/>
      <c r="GO126"/>
      <c r="GP126" t="str">
        <f t="shared" si="117"/>
        <v/>
      </c>
      <c r="GQ126" t="str">
        <f t="shared" si="118"/>
        <v/>
      </c>
      <c r="GR126"/>
      <c r="GS126" t="str">
        <f t="shared" si="119"/>
        <v/>
      </c>
      <c r="GT126"/>
      <c r="GU126" t="str">
        <f t="shared" si="120"/>
        <v/>
      </c>
      <c r="GV126"/>
      <c r="GW126" t="str">
        <f t="shared" si="121"/>
        <v/>
      </c>
      <c r="GX126"/>
      <c r="GY126"/>
      <c r="GZ126"/>
      <c r="HA126"/>
      <c r="HB126"/>
      <c r="HC126"/>
      <c r="HD126"/>
      <c r="HE126"/>
      <c r="HF126"/>
      <c r="HG126"/>
      <c r="HH126"/>
      <c r="HI126"/>
      <c r="HJ126"/>
      <c r="HK126"/>
      <c r="HL126"/>
      <c r="HM126"/>
      <c r="HN126"/>
      <c r="HO126"/>
      <c r="HP126"/>
      <c r="HQ126"/>
      <c r="HR126"/>
      <c r="HS126"/>
      <c r="HT126" t="str">
        <f t="shared" si="122"/>
        <v/>
      </c>
      <c r="HU126" t="str">
        <f t="shared" si="123"/>
        <v/>
      </c>
      <c r="HV126"/>
      <c r="HW126"/>
      <c r="HX126"/>
      <c r="HY126"/>
      <c r="HZ126"/>
      <c r="IA126"/>
      <c r="IB126"/>
      <c r="IC126"/>
      <c r="ID126"/>
      <c r="IE126" t="str">
        <f t="shared" si="124"/>
        <v/>
      </c>
      <c r="IF126"/>
      <c r="IG126"/>
      <c r="IH126"/>
      <c r="II126"/>
      <c r="IJ126"/>
      <c r="IK126"/>
      <c r="IL126"/>
      <c r="IM126"/>
      <c r="IN126"/>
      <c r="IO126"/>
      <c r="IP126"/>
      <c r="IQ126" t="str">
        <f t="shared" si="125"/>
        <v/>
      </c>
      <c r="IR126"/>
      <c r="IS126" t="str">
        <f t="shared" si="126"/>
        <v/>
      </c>
      <c r="IT126"/>
      <c r="IU126" t="str">
        <f t="shared" si="127"/>
        <v/>
      </c>
      <c r="IV126"/>
      <c r="IW126"/>
      <c r="IX126"/>
      <c r="IY126"/>
      <c r="IZ126"/>
      <c r="JA126"/>
      <c r="JB126"/>
      <c r="JC126"/>
      <c r="JD126"/>
      <c r="JE126"/>
      <c r="JF126"/>
      <c r="JG126"/>
      <c r="JH126"/>
      <c r="JI126"/>
      <c r="JJ126"/>
      <c r="JK126"/>
      <c r="JL126"/>
      <c r="JM126"/>
      <c r="JN126"/>
      <c r="JO126"/>
      <c r="JP126"/>
      <c r="JQ126"/>
      <c r="JR126" t="str">
        <f t="shared" si="128"/>
        <v/>
      </c>
      <c r="JS126" t="str">
        <f t="shared" si="129"/>
        <v/>
      </c>
      <c r="JT126"/>
      <c r="JU126"/>
      <c r="JV126"/>
      <c r="JW126"/>
      <c r="JX126"/>
      <c r="JY126"/>
      <c r="JZ126"/>
      <c r="KA126"/>
      <c r="KB126"/>
      <c r="KC126" t="str">
        <f t="shared" si="130"/>
        <v/>
      </c>
      <c r="KD126"/>
      <c r="KE126"/>
      <c r="KF126"/>
      <c r="KG126"/>
      <c r="KH126"/>
      <c r="KI126"/>
      <c r="KJ126"/>
      <c r="KK126"/>
      <c r="KL126" t="str">
        <f>IF(CT126=1,KL$8&amp;IF(SUM(CU126:$EQ126)=0,"",", "),"")</f>
        <v/>
      </c>
      <c r="KM126" t="str">
        <f>IF(CU126=1,KM$8&amp;IF(SUM(CV126:$EQ126)=0,"",", "),"")</f>
        <v/>
      </c>
      <c r="KN126" t="str">
        <f>IF(CV126=1,KN$8&amp;IF(SUM(CW126:$EQ126)=0,"",", "),"")</f>
        <v/>
      </c>
      <c r="KO126" t="str">
        <f>IF(CW126=1,KO$8&amp;IF(SUM(CX126:$EQ126)=0,"",", "),"")</f>
        <v/>
      </c>
      <c r="KP126" t="str">
        <f>IF(CX126=1,KP$8&amp;IF(SUM(CY126:$EQ126)=0,"",", "),"")</f>
        <v/>
      </c>
      <c r="KQ126" t="str">
        <f>IF(CY126=1,KQ$8&amp;IF(SUM(CZ126:$EQ126)=0,"",", "),"")</f>
        <v/>
      </c>
      <c r="KR126" t="str">
        <f>IF(CZ126=1,KR$8&amp;IF(SUM(DA126:$EQ126)=0,"",", "),"")</f>
        <v/>
      </c>
      <c r="KS126" t="str">
        <f>IF(DA126=1,KS$8&amp;IF(SUM(DB126:$EQ126)=0,"",", "),"")</f>
        <v/>
      </c>
      <c r="KT126" t="str">
        <f>IF(DB126=1,KT$8&amp;IF(SUM(DC126:$EQ126)=0,"",", "),"")</f>
        <v/>
      </c>
      <c r="KU126" t="str">
        <f>IF(DC126=1,KU$8&amp;IF(SUM(DD126:$EQ126)=0,"",", "),"")</f>
        <v/>
      </c>
      <c r="KV126" t="str">
        <f>IF(DD126=1,KV$8&amp;IF(SUM(DE126:$EQ126)=0,"",", "),"")</f>
        <v/>
      </c>
      <c r="KW126" t="str">
        <f>IF(DE126=1,KW$8&amp;IF(SUM(DF126:$EQ126)=0,"",", "),"")</f>
        <v/>
      </c>
      <c r="KX126" t="str">
        <f>IF(DF126=1,KX$8&amp;IF(SUM(DG126:$EQ126)=0,"",", "),"")</f>
        <v/>
      </c>
      <c r="KY126" t="str">
        <f>IF(DG126=1,KY$8&amp;IF(SUM(DH126:$EQ126)=0,"",", "),"")</f>
        <v/>
      </c>
      <c r="KZ126" t="str">
        <f>IF(DH126=1,KZ$8&amp;IF(SUM(DI126:$EQ126)=0,"",", "),"")</f>
        <v/>
      </c>
      <c r="LA126" t="str">
        <f>IF(DI126=1,LA$8&amp;IF(SUM(DJ126:$EQ126)=0,"",", "),"")</f>
        <v/>
      </c>
      <c r="LB126" t="str">
        <f>IF(DJ126=1,LB$8&amp;IF(SUM(DK126:$EQ126)=0,"",", "),"")</f>
        <v/>
      </c>
      <c r="LC126" t="str">
        <f>IF(DK126=1,LC$8&amp;IF(SUM(DL126:$EQ126)=0,"",", "),"")</f>
        <v/>
      </c>
      <c r="LD126" t="str">
        <f>IF(DL126=1,LD$8&amp;IF(SUM(DM126:$EQ126)=0,"",", "),"")</f>
        <v/>
      </c>
      <c r="LE126" t="str">
        <f>IF(DM126=1,LE$8&amp;IF(SUM(DN126:$EQ126)=0,"",", "),"")</f>
        <v/>
      </c>
      <c r="LF126" t="str">
        <f>IF(DN126=1,LF$8&amp;IF(SUM(DO126:$EQ126)=0,"",", "),"")</f>
        <v/>
      </c>
      <c r="LG126" t="str">
        <f>IF(DO126=1,LG$8&amp;IF(SUM(DP126:$EQ126)=0,"",", "),"")</f>
        <v/>
      </c>
      <c r="LH126" t="str">
        <f>IF(DP126=1,LH$8&amp;IF(SUM(DQ126:$EQ126)=0,"",", "),"")</f>
        <v/>
      </c>
      <c r="LI126" t="str">
        <f>IF(DQ126=1,LI$8&amp;IF(SUM(DR126:$EQ126)=0,"",", "),"")</f>
        <v/>
      </c>
      <c r="LJ126" t="str">
        <f>IF(DR126=1,LJ$8&amp;IF(SUM(DS126:$EQ126)=0,"",", "),"")</f>
        <v/>
      </c>
      <c r="LK126" t="str">
        <f>IF(DS126=1,LK$8&amp;IF(SUM(DT126:$EQ126)=0,"",", "),"")</f>
        <v/>
      </c>
      <c r="LL126" t="str">
        <f>IF(DT126=1,LL$8&amp;IF(SUM(DU126:$EQ126)=0,"",", "),"")</f>
        <v/>
      </c>
      <c r="LM126" t="str">
        <f>IF(DU126=1,LM$8&amp;IF(SUM(DV126:$EQ126)=0,"",", "),"")</f>
        <v/>
      </c>
      <c r="LN126" t="str">
        <f>IF(DV126=1,LN$8&amp;IF(SUM(DW126:$EQ126)=0,"",", "),"")</f>
        <v/>
      </c>
      <c r="LO126" t="str">
        <f>IF(DW126=1,LO$8&amp;IF(SUM(DX126:$EQ126)=0,"",", "),"")</f>
        <v/>
      </c>
      <c r="LP126" t="str">
        <f>IF(DX126=1,LP$8&amp;IF(SUM(DY126:$EQ126)=0,"",", "),"")</f>
        <v/>
      </c>
      <c r="LQ126" t="str">
        <f>IF(DY126=1,LQ$8&amp;IF(SUM(DZ126:$EQ126)=0,"",", "),"")</f>
        <v/>
      </c>
      <c r="LR126" t="str">
        <f>IF(DZ126=1,LR$8&amp;IF(SUM(EA126:$EQ126)=0,"",", "),"")</f>
        <v/>
      </c>
      <c r="LS126" t="str">
        <f>IF(EA126=1,LS$8&amp;IF(SUM(EB126:$EQ126)=0,"",", "),"")</f>
        <v/>
      </c>
      <c r="LT126" t="str">
        <f>IF(EB126=1,LT$8&amp;IF(SUM(EC126:$EQ126)=0,"",", "),"")</f>
        <v/>
      </c>
      <c r="LU126" t="str">
        <f>IF(EC126=1,LU$8&amp;IF(SUM(ED126:$EQ126)=0,"",", "),"")</f>
        <v/>
      </c>
      <c r="LV126" t="str">
        <f>IF(ED126=1,LV$8&amp;IF(SUM(EE126:$EQ126)=0,"",", "),"")</f>
        <v/>
      </c>
      <c r="LW126" t="str">
        <f>IF(EE126=1,LW$8&amp;IF(SUM(EF126:$EQ126)=0,"",", "),"")</f>
        <v/>
      </c>
      <c r="LX126" t="str">
        <f>IF(EF126=1,LX$8&amp;IF(SUM(EG126:$EQ126)=0,"",", "),"")</f>
        <v/>
      </c>
      <c r="LY126" t="str">
        <f>IF(EG126=1,LY$8&amp;IF(SUM(EH126:$EQ126)=0,"",", "),"")</f>
        <v/>
      </c>
      <c r="LZ126" t="str">
        <f>IF(EH126=1,LZ$8&amp;IF(SUM(EI126:$EQ126)=0,"",", "),"")</f>
        <v/>
      </c>
      <c r="MA126" t="str">
        <f>IF(EI126=1,MA$8&amp;IF(SUM(EJ126:$EQ126)=0,"",", "),"")</f>
        <v/>
      </c>
      <c r="MB126" t="str">
        <f>IF(EJ126=1,MB$8&amp;IF(SUM(EK126:$EQ126)=0,"",", "),"")</f>
        <v/>
      </c>
      <c r="MC126" t="str">
        <f>IF(EK126=1,MC$8&amp;IF(SUM(EL126:$EQ126)=0,"",", "),"")</f>
        <v/>
      </c>
      <c r="MD126" t="str">
        <f>IF(EL126=1,MD$8&amp;IF(SUM(EM126:$EQ126)=0,"",", "),"")</f>
        <v/>
      </c>
      <c r="ME126" t="str">
        <f>IF(EM126=1,ME$8&amp;IF(SUM(EN126:$EQ126)=0,"",", "),"")</f>
        <v/>
      </c>
      <c r="MF126" t="str">
        <f>IF(EN126=1,MF$8&amp;IF(SUM(EO126:$EQ126)=0,"",", "),"")</f>
        <v/>
      </c>
      <c r="MG126" t="str">
        <f>IF(EO126=1,MG$8&amp;IF(SUM(EP126:$EQ126)=0,"",", "),"")</f>
        <v/>
      </c>
      <c r="MH126" t="str">
        <f>IF(EP126=1,MH$8&amp;IF(SUM(EQ126:$EQ126)=0,"",", "),"")</f>
        <v/>
      </c>
      <c r="MI126" t="str">
        <f t="shared" si="140"/>
        <v/>
      </c>
      <c r="MJ126" t="str">
        <f>IF(ER126=1,MJ$8&amp;IF(SUM(ES126:$GO126)=0,"",", "),"")</f>
        <v/>
      </c>
      <c r="MK126" t="str">
        <f>IF(ES126=1,MK$8&amp;IF(SUM(ET126:$GO126)=0,"",", "),"")</f>
        <v/>
      </c>
      <c r="ML126" t="str">
        <f>IF(ET126=1,ML$8&amp;IF(SUM(EU126:$GO126)=0,"",", "),"")</f>
        <v/>
      </c>
      <c r="MM126" t="str">
        <f>IF(EU126=1,MM$8&amp;IF(SUM(EV126:$GO126)=0,"",", "),"")</f>
        <v/>
      </c>
      <c r="MN126" t="str">
        <f>IF(EV126=1,MN$8&amp;IF(SUM(EW126:$GO126)=0,"",", "),"")</f>
        <v/>
      </c>
      <c r="MO126" t="str">
        <f>IF(EW126=1,MO$8&amp;IF(SUM(EX126:$GO126)=0,"",", "),"")</f>
        <v/>
      </c>
      <c r="MP126" t="str">
        <f>IF(EX126=1,MP$8&amp;IF(SUM(EY126:$GO126)=0,"",", "),"")</f>
        <v/>
      </c>
      <c r="MQ126" t="str">
        <f>IF(EY126=1,MQ$8&amp;IF(SUM(EZ126:$GO126)=0,"",", "),"")</f>
        <v/>
      </c>
      <c r="MR126" t="str">
        <f>IF(EZ126=1,MR$8&amp;IF(SUM(FA126:$GO126)=0,"",", "),"")</f>
        <v/>
      </c>
      <c r="MS126" t="str">
        <f>IF(FA126=1,MS$8&amp;IF(SUM(FB126:$GO126)=0,"",", "),"")</f>
        <v/>
      </c>
      <c r="MT126" t="str">
        <f>IF(FB126=1,MT$8&amp;IF(SUM(FC126:$GO126)=0,"",", "),"")</f>
        <v/>
      </c>
      <c r="MU126" t="str">
        <f>IF(FC126=1,MU$8&amp;IF(SUM(FD126:$GO126)=0,"",", "),"")</f>
        <v/>
      </c>
      <c r="MV126" t="str">
        <f>IF(FD126=1,MV$8&amp;IF(SUM(FE126:$GO126)=0,"",", "),"")</f>
        <v/>
      </c>
      <c r="MW126" t="str">
        <f>IF(FE126=1,MW$8&amp;IF(SUM(FF126:$GO126)=0,"",", "),"")</f>
        <v/>
      </c>
      <c r="MX126" t="str">
        <f>IF(FF126=1,MX$8&amp;IF(SUM(FG126:$GO126)=0,"",", "),"")</f>
        <v/>
      </c>
      <c r="MY126" t="str">
        <f>IF(FG126=1,MY$8&amp;IF(SUM(FH126:$GO126)=0,"",", "),"")</f>
        <v/>
      </c>
      <c r="MZ126" t="str">
        <f>IF(FH126=1,MZ$8&amp;IF(SUM(FI126:$GO126)=0,"",", "),"")</f>
        <v/>
      </c>
      <c r="NA126" t="str">
        <f>IF(FI126=1,NA$8&amp;IF(SUM(FJ126:$GO126)=0,"",", "),"")</f>
        <v/>
      </c>
      <c r="NB126" t="str">
        <f>IF(FJ126=1,NB$8&amp;IF(SUM(FK126:$GO126)=0,"",", "),"")</f>
        <v/>
      </c>
      <c r="NC126" t="str">
        <f>IF(FK126=1,NC$8&amp;IF(SUM(FL126:$GO126)=0,"",", "),"")</f>
        <v/>
      </c>
      <c r="ND126" t="str">
        <f>IF(FL126=1,ND$8&amp;IF(SUM(FM126:$GO126)=0,"",", "),"")</f>
        <v/>
      </c>
      <c r="NE126" t="str">
        <f>IF(FM126=1,NE$8&amp;IF(SUM(FN126:$GO126)=0,"",", "),"")</f>
        <v/>
      </c>
      <c r="NF126" t="str">
        <f>IF(FN126=1,NF$8&amp;IF(SUM(FO126:$GO126)=0,"",", "),"")</f>
        <v/>
      </c>
      <c r="NG126" t="str">
        <f>IF(FO126=1,NG$8&amp;IF(SUM(FP126:$GO126)=0,"",", "),"")</f>
        <v/>
      </c>
      <c r="NH126" t="str">
        <f>IF(FP126=1,NH$8&amp;IF(SUM(FQ126:$GO126)=0,"",", "),"")</f>
        <v/>
      </c>
      <c r="NI126" t="str">
        <f>IF(FQ126=1,NI$8&amp;IF(SUM(FR126:$GO126)=0,"",", "),"")</f>
        <v/>
      </c>
      <c r="NJ126" t="str">
        <f>IF(FR126=1,NJ$8&amp;IF(SUM(FS126:$GO126)=0,"",", "),"")</f>
        <v/>
      </c>
      <c r="NK126" t="str">
        <f>IF(FS126=1,NK$8&amp;IF(SUM(FT126:$GO126)=0,"",", "),"")</f>
        <v/>
      </c>
      <c r="NL126" t="str">
        <f>IF(FT126=1,NL$8&amp;IF(SUM(FU126:$GO126)=0,"",", "),"")</f>
        <v/>
      </c>
      <c r="NM126" t="str">
        <f>IF(FU126=1,NM$8&amp;IF(SUM(FV126:$GO126)=0,"",", "),"")</f>
        <v/>
      </c>
      <c r="NN126" t="str">
        <f>IF(FV126=1,NN$8&amp;IF(SUM(FW126:$GO126)=0,"",", "),"")</f>
        <v/>
      </c>
      <c r="NO126" t="str">
        <f>IF(FW126=1,NO$8&amp;IF(SUM(FX126:$GO126)=0,"",", "),"")</f>
        <v/>
      </c>
      <c r="NP126" t="str">
        <f>IF(FX126=1,NP$8&amp;IF(SUM(FY126:$GO126)=0,"",", "),"")</f>
        <v/>
      </c>
      <c r="NQ126" t="str">
        <f>IF(FY126=1,NQ$8&amp;IF(SUM(FZ126:$GO126)=0,"",", "),"")</f>
        <v/>
      </c>
      <c r="NR126" t="str">
        <f>IF(FZ126=1,NR$8&amp;IF(SUM(GA126:$GO126)=0,"",", "),"")</f>
        <v/>
      </c>
      <c r="NS126" t="str">
        <f>IF(GA126=1,NS$8&amp;IF(SUM(GB126:$GO126)=0,"",", "),"")</f>
        <v/>
      </c>
      <c r="NT126" t="str">
        <f>IF(GB126=1,NT$8&amp;IF(SUM(GC126:$GO126)=0,"",", "),"")</f>
        <v/>
      </c>
      <c r="NU126" t="str">
        <f>IF(GC126=1,NU$8&amp;IF(SUM(GD126:$GO126)=0,"",", "),"")</f>
        <v/>
      </c>
      <c r="NV126" t="str">
        <f>IF(GD126=1,NV$8&amp;IF(SUM(GE126:$GO126)=0,"",", "),"")</f>
        <v/>
      </c>
      <c r="NW126" t="str">
        <f>IF(GE126=1,NW$8&amp;IF(SUM(GF126:$GO126)=0,"",", "),"")</f>
        <v/>
      </c>
      <c r="NX126" t="str">
        <f>IF(GF126=1,NX$8&amp;IF(SUM(GG126:$GO126)=0,"",", "),"")</f>
        <v/>
      </c>
      <c r="NY126" t="str">
        <f>IF(GG126=1,NY$8&amp;IF(SUM(GH126:$GO126)=0,"",", "),"")</f>
        <v/>
      </c>
      <c r="NZ126" t="str">
        <f>IF(GH126=1,NZ$8&amp;IF(SUM(GI126:$GO126)=0,"",", "),"")</f>
        <v/>
      </c>
      <c r="OA126" t="str">
        <f>IF(GI126=1,OA$8&amp;IF(SUM(GJ126:$GO126)=0,"",", "),"")</f>
        <v/>
      </c>
      <c r="OB126" t="str">
        <f>IF(GJ126=1,OB$8&amp;IF(SUM(GK126:$GO126)=0,"",", "),"")</f>
        <v/>
      </c>
      <c r="OC126" t="str">
        <f>IF(GK126=1,OC$8&amp;IF(SUM(GL126:$GO126)=0,"",", "),"")</f>
        <v/>
      </c>
      <c r="OD126" t="str">
        <f>IF(GL126=1,OD$8&amp;IF(SUM(GM126:$GO126)=0,"",", "),"")</f>
        <v/>
      </c>
      <c r="OE126" t="str">
        <f>IF(GM126=1,OE$8&amp;IF(SUM(GN126:$GO126)=0,"",", "),"")</f>
        <v/>
      </c>
      <c r="OF126" t="str">
        <f>IF(GN126=1,OF$8&amp;IF(SUM(GO126:$GO126)=0,"",", "),"")</f>
        <v/>
      </c>
      <c r="OG126" t="str">
        <f t="shared" si="141"/>
        <v/>
      </c>
      <c r="OH126" t="str">
        <f>IF(GP126=1,OH$8&amp;IF(SUM(GQ126:$IM126)=0,"",", "),"")</f>
        <v/>
      </c>
      <c r="OI126" t="str">
        <f>IF(GQ126=1,OI$8&amp;IF(SUM(GR126:$IM126)=0,"",", "),"")</f>
        <v/>
      </c>
      <c r="OJ126" t="str">
        <f>IF(GR126=1,OJ$8&amp;IF(SUM(GS126:$IM126)=0,"",", "),"")</f>
        <v/>
      </c>
      <c r="OK126" t="str">
        <f>IF(GS126=1,OK$8&amp;IF(SUM(GT126:$IM126)=0,"",", "),"")</f>
        <v/>
      </c>
      <c r="OL126" t="str">
        <f>IF(GT126=1,OL$8&amp;IF(SUM(GU126:$IM126)=0,"",", "),"")</f>
        <v/>
      </c>
      <c r="OM126" t="str">
        <f>IF(GU126=1,OM$8&amp;IF(SUM(GV126:$IM126)=0,"",", "),"")</f>
        <v/>
      </c>
      <c r="ON126" t="str">
        <f>IF(GV126=1,ON$8&amp;IF(SUM(GW126:$IM126)=0,"",", "),"")</f>
        <v/>
      </c>
      <c r="OO126" t="str">
        <f>IF(GW126=1,OO$8&amp;IF(SUM(GX126:$IM126)=0,"",", "),"")</f>
        <v/>
      </c>
      <c r="OP126" t="str">
        <f>IF(GX126=1,OP$8&amp;IF(SUM(GY126:$IM126)=0,"",", "),"")</f>
        <v/>
      </c>
      <c r="OQ126" t="str">
        <f>IF(GY126=1,OQ$8&amp;IF(SUM(GZ126:$IM126)=0,"",", "),"")</f>
        <v/>
      </c>
      <c r="OR126" t="str">
        <f>IF(GZ126=1,OR$8&amp;IF(SUM(HA126:$IM126)=0,"",", "),"")</f>
        <v/>
      </c>
      <c r="OS126" t="str">
        <f>IF(HA126=1,OS$8&amp;IF(SUM(HB126:$IM126)=0,"",", "),"")</f>
        <v/>
      </c>
      <c r="OT126" t="str">
        <f>IF(HB126=1,OT$8&amp;IF(SUM(HC126:$IM126)=0,"",", "),"")</f>
        <v/>
      </c>
      <c r="OU126" t="str">
        <f>IF(HC126=1,OU$8&amp;IF(SUM(HD126:$IM126)=0,"",", "),"")</f>
        <v/>
      </c>
      <c r="OV126" t="str">
        <f>IF(HD126=1,OV$8&amp;IF(SUM(HE126:$IM126)=0,"",", "),"")</f>
        <v/>
      </c>
      <c r="OW126" t="str">
        <f>IF(HE126=1,OW$8&amp;IF(SUM(HF126:$IM126)=0,"",", "),"")</f>
        <v/>
      </c>
      <c r="OX126" t="str">
        <f>IF(HF126=1,OX$8&amp;IF(SUM(HG126:$IM126)=0,"",", "),"")</f>
        <v/>
      </c>
      <c r="OY126" t="str">
        <f>IF(HG126=1,OY$8&amp;IF(SUM(HH126:$IM126)=0,"",", "),"")</f>
        <v/>
      </c>
      <c r="OZ126" t="str">
        <f>IF(HH126=1,OZ$8&amp;IF(SUM(HI126:$IM126)=0,"",", "),"")</f>
        <v/>
      </c>
      <c r="PA126" t="str">
        <f>IF(HI126=1,PA$8&amp;IF(SUM(HJ126:$IM126)=0,"",", "),"")</f>
        <v/>
      </c>
      <c r="PB126" t="str">
        <f>IF(HJ126=1,PB$8&amp;IF(SUM(HK126:$IM126)=0,"",", "),"")</f>
        <v/>
      </c>
      <c r="PC126" t="str">
        <f>IF(HK126=1,PC$8&amp;IF(SUM(HL126:$IM126)=0,"",", "),"")</f>
        <v/>
      </c>
      <c r="PD126" t="str">
        <f>IF(HL126=1,PD$8&amp;IF(SUM(HM126:$IM126)=0,"",", "),"")</f>
        <v/>
      </c>
      <c r="PE126" t="str">
        <f>IF(HM126=1,PE$8&amp;IF(SUM(HN126:$IM126)=0,"",", "),"")</f>
        <v/>
      </c>
      <c r="PF126" t="str">
        <f>IF(HN126=1,PF$8&amp;IF(SUM(HO126:$IM126)=0,"",", "),"")</f>
        <v/>
      </c>
      <c r="PG126" t="str">
        <f>IF(HO126=1,PG$8&amp;IF(SUM(HP126:$IM126)=0,"",", "),"")</f>
        <v/>
      </c>
      <c r="PH126" t="str">
        <f>IF(HP126=1,PH$8&amp;IF(SUM(HQ126:$IM126)=0,"",", "),"")</f>
        <v/>
      </c>
      <c r="PI126" t="str">
        <f>IF(HQ126=1,PI$8&amp;IF(SUM(HR126:$IM126)=0,"",", "),"")</f>
        <v/>
      </c>
      <c r="PJ126" t="str">
        <f>IF(HR126=1,PJ$8&amp;IF(SUM(HS126:$IM126)=0,"",", "),"")</f>
        <v/>
      </c>
      <c r="PK126" t="str">
        <f>IF(HS126=1,PK$8&amp;IF(SUM(HT126:$IM126)=0,"",", "),"")</f>
        <v/>
      </c>
      <c r="PL126" t="str">
        <f>IF(HT126=1,PL$8&amp;IF(SUM(HU126:$IM126)=0,"",", "),"")</f>
        <v/>
      </c>
      <c r="PM126" t="str">
        <f>IF(HU126=1,PM$8&amp;IF(SUM(HV126:$IM126)=0,"",", "),"")</f>
        <v/>
      </c>
      <c r="PN126" t="str">
        <f>IF(HV126=1,PN$8&amp;IF(SUM(HW126:$IM126)=0,"",", "),"")</f>
        <v/>
      </c>
      <c r="PO126" t="str">
        <f>IF(HW126=1,PO$8&amp;IF(SUM(HX126:$IM126)=0,"",", "),"")</f>
        <v/>
      </c>
      <c r="PP126" t="str">
        <f>IF(HX126=1,PP$8&amp;IF(SUM(HY126:$IM126)=0,"",", "),"")</f>
        <v/>
      </c>
      <c r="PQ126" t="str">
        <f>IF(HY126=1,PQ$8&amp;IF(SUM(HZ126:$IM126)=0,"",", "),"")</f>
        <v/>
      </c>
      <c r="PR126" t="str">
        <f>IF(HZ126=1,PR$8&amp;IF(SUM(IA126:$IM126)=0,"",", "),"")</f>
        <v/>
      </c>
      <c r="PS126" t="str">
        <f>IF(IA126=1,PS$8&amp;IF(SUM(IB126:$IM126)=0,"",", "),"")</f>
        <v/>
      </c>
      <c r="PT126" t="str">
        <f>IF(IB126=1,PT$8&amp;IF(SUM(IC126:$IM126)=0,"",", "),"")</f>
        <v/>
      </c>
      <c r="PU126" t="str">
        <f>IF(IC126=1,PU$8&amp;IF(SUM(ID126:$IM126)=0,"",", "),"")</f>
        <v/>
      </c>
      <c r="PV126" t="str">
        <f>IF(ID126=1,PV$8&amp;IF(SUM(IE126:$IM126)=0,"",", "),"")</f>
        <v/>
      </c>
      <c r="PW126" t="str">
        <f>IF(IE126=1,PW$8&amp;IF(SUM(IF126:$IM126)=0,"",", "),"")</f>
        <v/>
      </c>
      <c r="PX126" t="str">
        <f>IF(IF126=1,PX$8&amp;IF(SUM(IG126:$IM126)=0,"",", "),"")</f>
        <v/>
      </c>
      <c r="PY126" t="str">
        <f>IF(IG126=1,PY$8&amp;IF(SUM(IH126:$IM126)=0,"",", "),"")</f>
        <v/>
      </c>
      <c r="PZ126" t="str">
        <f>IF(IH126=1,PZ$8&amp;IF(SUM(II126:$IM126)=0,"",", "),"")</f>
        <v/>
      </c>
      <c r="QA126" t="str">
        <f>IF(II126=1,QA$8&amp;IF(SUM(IJ126:$IM126)=0,"",", "),"")</f>
        <v/>
      </c>
      <c r="QB126" t="str">
        <f>IF(IJ126=1,QB$8&amp;IF(SUM(IK126:$IM126)=0,"",", "),"")</f>
        <v/>
      </c>
      <c r="QC126" t="str">
        <f>IF(IK126=1,QC$8&amp;IF(SUM(IL126:$IM126)=0,"",", "),"")</f>
        <v/>
      </c>
      <c r="QD126" t="str">
        <f>IF(IL126=1,QD$8&amp;IF(SUM(IM126:$IM126)=0,"",", "),"")</f>
        <v/>
      </c>
      <c r="QE126" t="str">
        <f t="shared" si="142"/>
        <v/>
      </c>
      <c r="QF126" t="str">
        <f>IF(IN126=1,QF$8&amp;IF(SUM(IO126:$KK126)=0,"",", "),"")</f>
        <v/>
      </c>
      <c r="QG126" t="str">
        <f>IF(IO126=1,QG$8&amp;IF(SUM(IP126:$KK126)=0,"",", "),"")</f>
        <v/>
      </c>
      <c r="QH126" t="str">
        <f>IF(IP126=1,QH$8&amp;IF(SUM(IQ126:$KK126)=0,"",", "),"")</f>
        <v/>
      </c>
      <c r="QI126" t="str">
        <f>IF(IQ126=1,QI$8&amp;IF(SUM(IR126:$KK126)=0,"",", "),"")</f>
        <v/>
      </c>
      <c r="QJ126" t="str">
        <f>IF(IR126=1,QJ$8&amp;IF(SUM(IS126:$KK126)=0,"",", "),"")</f>
        <v/>
      </c>
      <c r="QK126" t="str">
        <f>IF(IS126=1,QK$8&amp;IF(SUM(IT126:$KK126)=0,"",", "),"")</f>
        <v/>
      </c>
      <c r="QL126" t="str">
        <f>IF(IT126=1,QL$8&amp;IF(SUM(IU126:$KK126)=0,"",", "),"")</f>
        <v/>
      </c>
      <c r="QM126" t="str">
        <f>IF(IU126=1,QM$8&amp;IF(SUM(IV126:$KK126)=0,"",", "),"")</f>
        <v/>
      </c>
      <c r="QN126" t="str">
        <f>IF(IV126=1,QN$8&amp;IF(SUM(IW126:$KK126)=0,"",", "),"")</f>
        <v/>
      </c>
      <c r="QO126" t="str">
        <f>IF(IW126=1,QO$8&amp;IF(SUM(IX126:$KK126)=0,"",", "),"")</f>
        <v/>
      </c>
      <c r="QP126" t="str">
        <f>IF(IX126=1,QP$8&amp;IF(SUM(IY126:$KK126)=0,"",", "),"")</f>
        <v/>
      </c>
      <c r="QQ126" t="str">
        <f>IF(IY126=1,QQ$8&amp;IF(SUM(IZ126:$KK126)=0,"",", "),"")</f>
        <v/>
      </c>
      <c r="QR126" t="str">
        <f>IF(IZ126=1,QR$8&amp;IF(SUM(JA126:$KK126)=0,"",", "),"")</f>
        <v/>
      </c>
      <c r="QS126" t="str">
        <f>IF(JA126=1,QS$8&amp;IF(SUM(JB126:$KK126)=0,"",", "),"")</f>
        <v/>
      </c>
      <c r="QT126" t="str">
        <f>IF(JB126=1,QT$8&amp;IF(SUM(JC126:$KK126)=0,"",", "),"")</f>
        <v/>
      </c>
      <c r="QU126" t="str">
        <f>IF(JC126=1,QU$8&amp;IF(SUM(JD126:$KK126)=0,"",", "),"")</f>
        <v/>
      </c>
      <c r="QV126" t="str">
        <f>IF(JD126=1,QV$8&amp;IF(SUM(JE126:$KK126)=0,"",", "),"")</f>
        <v/>
      </c>
      <c r="QW126" t="str">
        <f>IF(JE126=1,QW$8&amp;IF(SUM(JF126:$KK126)=0,"",", "),"")</f>
        <v/>
      </c>
      <c r="QX126" t="str">
        <f>IF(JF126=1,QX$8&amp;IF(SUM(JG126:$KK126)=0,"",", "),"")</f>
        <v/>
      </c>
      <c r="QY126" t="str">
        <f>IF(JG126=1,QY$8&amp;IF(SUM(JH126:$KK126)=0,"",", "),"")</f>
        <v/>
      </c>
      <c r="QZ126" t="str">
        <f>IF(JH126=1,QZ$8&amp;IF(SUM(JI126:$KK126)=0,"",", "),"")</f>
        <v/>
      </c>
      <c r="RA126" t="str">
        <f>IF(JI126=1,RA$8&amp;IF(SUM(JJ126:$KK126)=0,"",", "),"")</f>
        <v/>
      </c>
      <c r="RB126" t="str">
        <f>IF(JJ126=1,RB$8&amp;IF(SUM(JK126:$KK126)=0,"",", "),"")</f>
        <v/>
      </c>
      <c r="RC126" t="str">
        <f>IF(JK126=1,RC$8&amp;IF(SUM(JL126:$KK126)=0,"",", "),"")</f>
        <v/>
      </c>
      <c r="RD126" t="str">
        <f>IF(JL126=1,RD$8&amp;IF(SUM(JM126:$KK126)=0,"",", "),"")</f>
        <v/>
      </c>
      <c r="RE126" t="str">
        <f>IF(JM126=1,RE$8&amp;IF(SUM(JN126:$KK126)=0,"",", "),"")</f>
        <v/>
      </c>
      <c r="RF126" t="str">
        <f>IF(JN126=1,RF$8&amp;IF(SUM(JO126:$KK126)=0,"",", "),"")</f>
        <v/>
      </c>
      <c r="RG126" t="str">
        <f>IF(JO126=1,RG$8&amp;IF(SUM(JP126:$KK126)=0,"",", "),"")</f>
        <v/>
      </c>
      <c r="RH126" t="str">
        <f>IF(JP126=1,RH$8&amp;IF(SUM(JQ126:$KK126)=0,"",", "),"")</f>
        <v/>
      </c>
      <c r="RI126" t="str">
        <f>IF(JQ126=1,RI$8&amp;IF(SUM(JR126:$KK126)=0,"",", "),"")</f>
        <v/>
      </c>
      <c r="RJ126" t="str">
        <f>IF(JR126=1,RJ$8&amp;IF(SUM(JS126:$KK126)=0,"",", "),"")</f>
        <v/>
      </c>
      <c r="RK126" t="str">
        <f>IF(JS126=1,RK$8&amp;IF(SUM(JT126:$KK126)=0,"",", "),"")</f>
        <v/>
      </c>
      <c r="RL126" t="str">
        <f>IF(JT126=1,RL$8&amp;IF(SUM(JU126:$KK126)=0,"",", "),"")</f>
        <v/>
      </c>
      <c r="RM126" t="str">
        <f>IF(JU126=1,RM$8&amp;IF(SUM(JV126:$KK126)=0,"",", "),"")</f>
        <v/>
      </c>
      <c r="RN126" t="str">
        <f>IF(JV126=1,RN$8&amp;IF(SUM(JW126:$KK126)=0,"",", "),"")</f>
        <v/>
      </c>
      <c r="RO126" t="str">
        <f>IF(JW126=1,RO$8&amp;IF(SUM(JX126:$KK126)=0,"",", "),"")</f>
        <v/>
      </c>
      <c r="RP126" t="str">
        <f>IF(JX126=1,RP$8&amp;IF(SUM(JY126:$KK126)=0,"",", "),"")</f>
        <v/>
      </c>
      <c r="RQ126" t="str">
        <f>IF(JY126=1,RQ$8&amp;IF(SUM(JZ126:$KK126)=0,"",", "),"")</f>
        <v/>
      </c>
      <c r="RR126" t="str">
        <f>IF(JZ126=1,RR$8&amp;IF(SUM(KA126:$KK126)=0,"",", "),"")</f>
        <v/>
      </c>
      <c r="RS126" t="str">
        <f>IF(KA126=1,RS$8&amp;IF(SUM(KB126:$KK126)=0,"",", "),"")</f>
        <v/>
      </c>
      <c r="RT126" t="str">
        <f>IF(KB126=1,RT$8&amp;IF(SUM(KC126:$KK126)=0,"",", "),"")</f>
        <v/>
      </c>
      <c r="RU126" t="str">
        <f>IF(KC126=1,RU$8&amp;IF(SUM(KD126:$KK126)=0,"",", "),"")</f>
        <v/>
      </c>
      <c r="RV126" t="str">
        <f>IF(KD126=1,RV$8&amp;IF(SUM(KE126:$KK126)=0,"",", "),"")</f>
        <v/>
      </c>
      <c r="RW126" t="str">
        <f>IF(KE126=1,RW$8&amp;IF(SUM(KF126:$KK126)=0,"",", "),"")</f>
        <v/>
      </c>
      <c r="RX126" t="str">
        <f>IF(KF126=1,RX$8&amp;IF(SUM(KG126:$KK126)=0,"",", "),"")</f>
        <v/>
      </c>
      <c r="RY126" t="str">
        <f>IF(KG126=1,RY$8&amp;IF(SUM(KH126:$KK126)=0,"",", "),"")</f>
        <v/>
      </c>
      <c r="RZ126" t="str">
        <f>IF(KH126=1,RZ$8&amp;IF(SUM(KI126:$KK126)=0,"",", "),"")</f>
        <v/>
      </c>
      <c r="SA126" t="str">
        <f>IF(KI126=1,SA$8&amp;IF(SUM(KJ126:$KK126)=0,"",", "),"")</f>
        <v/>
      </c>
      <c r="SB126" t="str">
        <f>IF(KJ126=1,SB$8&amp;IF(SUM(KK126:$KK126)=0,"",", "),"")</f>
        <v/>
      </c>
      <c r="SC126" t="str">
        <f t="shared" si="143"/>
        <v/>
      </c>
    </row>
    <row r="127" spans="1:497" ht="60" customHeight="1" x14ac:dyDescent="0.45">
      <c r="A127" s="62"/>
      <c r="B127" s="212" t="str">
        <f t="shared" si="72"/>
        <v/>
      </c>
      <c r="C127" s="212" t="str">
        <f t="shared" si="131"/>
        <v/>
      </c>
      <c r="D127" s="212" t="str">
        <f t="shared" si="132"/>
        <v/>
      </c>
      <c r="E127" s="212" t="str">
        <f t="shared" si="133"/>
        <v/>
      </c>
      <c r="F127" s="212" t="str">
        <f t="shared" si="134"/>
        <v/>
      </c>
      <c r="G127" s="237" t="str">
        <f>IF('EDCI Data'!B127="","",'EDCI Data'!B127)</f>
        <v/>
      </c>
      <c r="H127" s="238" t="str">
        <f>IF('EDCI Data'!C127="","",'EDCI Data'!C127)</f>
        <v/>
      </c>
      <c r="I127" s="239" t="str">
        <f>IF('EDCI Data'!D127="","",'EDCI Data'!D127)</f>
        <v/>
      </c>
      <c r="J127" s="240" t="str">
        <f>IF('EDCI Data'!E127="","",'EDCI Data'!E127)</f>
        <v/>
      </c>
      <c r="K127" s="237" t="str">
        <f>IF('EDCI Data'!F127="","",'EDCI Data'!F127)</f>
        <v/>
      </c>
      <c r="L127" s="237" t="str">
        <f>IF('EDCI Data'!G127="","",'EDCI Data'!G127)</f>
        <v/>
      </c>
      <c r="M127" s="237" t="str">
        <f>IF('EDCI Data'!H127="","",'EDCI Data'!H127)</f>
        <v/>
      </c>
      <c r="N127" s="237" t="str">
        <f>IF('EDCI Data'!I127="","",'EDCI Data'!I127)</f>
        <v/>
      </c>
      <c r="O127" s="237" t="str">
        <f>IF('EDCI Data'!J127="","",'EDCI Data'!J127)</f>
        <v/>
      </c>
      <c r="P127" s="237" t="str">
        <f>IF('EDCI Data'!K127="","",'EDCI Data'!K127)</f>
        <v/>
      </c>
      <c r="Q127" s="241" t="str">
        <f>IF('EDCI Data'!L127="","",'EDCI Data'!L127)</f>
        <v/>
      </c>
      <c r="R127" s="241" t="str">
        <f>IF('EDCI Data'!M127="","",'EDCI Data'!M127)</f>
        <v/>
      </c>
      <c r="S127" s="237" t="str">
        <f>IF('EDCI Data'!N127="","",'EDCI Data'!N127)</f>
        <v/>
      </c>
      <c r="T127" s="237" t="str">
        <f>IF('EDCI Data'!O127="","",'EDCI Data'!O127)</f>
        <v/>
      </c>
      <c r="U127" s="237" t="str">
        <f>IF('EDCI Data'!P127="","",'EDCI Data'!P127)</f>
        <v/>
      </c>
      <c r="V127" s="237" t="str">
        <f>IF('EDCI Data'!Q127="","",'EDCI Data'!Q127)</f>
        <v/>
      </c>
      <c r="W127" s="242" t="str">
        <f>IF('EDCI Data'!R127="","",'EDCI Data'!R127)</f>
        <v/>
      </c>
      <c r="X127" s="243" t="str">
        <f>IF('EDCI Data'!S127="","",'EDCI Data'!S127)</f>
        <v/>
      </c>
      <c r="Y127" s="243" t="str">
        <f>IF('EDCI Data'!T127="","",'EDCI Data'!T127)</f>
        <v/>
      </c>
      <c r="Z127" s="244" t="str">
        <f>IF('EDCI Data'!U127="","",'EDCI Data'!U127)</f>
        <v/>
      </c>
      <c r="AA127" s="237" t="str">
        <f>IF('EDCI Data'!V127="","",'EDCI Data'!V127)</f>
        <v/>
      </c>
      <c r="AB127" s="244" t="str">
        <f>IF('EDCI Data'!W127="","",'EDCI Data'!W127)</f>
        <v/>
      </c>
      <c r="AC127" s="237" t="str">
        <f>IF('EDCI Data'!X127="","",'EDCI Data'!X127)</f>
        <v/>
      </c>
      <c r="AD127" s="244" t="str">
        <f>IF('EDCI Data'!Y127="","",'EDCI Data'!Y127)</f>
        <v/>
      </c>
      <c r="AE127" s="237" t="str">
        <f>IF('EDCI Data'!Z127="","",'EDCI Data'!Z127)</f>
        <v/>
      </c>
      <c r="AF127" s="237" t="str">
        <f>IF('EDCI Data'!AA127="","",'EDCI Data'!AA127)</f>
        <v/>
      </c>
      <c r="AG127" s="237" t="str">
        <f>IF('EDCI Data'!AB127="","",'EDCI Data'!AB127)</f>
        <v/>
      </c>
      <c r="AH127" s="237" t="str">
        <f>IF('EDCI Data'!AC127="","",'EDCI Data'!AC127)</f>
        <v/>
      </c>
      <c r="AI127" s="237" t="str">
        <f>IF('EDCI Data'!AD127="","",'EDCI Data'!AD127)</f>
        <v/>
      </c>
      <c r="AJ127" s="237" t="str">
        <f>IF('EDCI Data'!AE127="","",'EDCI Data'!AE127)</f>
        <v/>
      </c>
      <c r="AK127" s="237" t="str">
        <f>IF('EDCI Data'!AF127="","",'EDCI Data'!AF127)</f>
        <v/>
      </c>
      <c r="AL127" s="237" t="str">
        <f>IF('EDCI Data'!AG127="","",'EDCI Data'!AG127)</f>
        <v/>
      </c>
      <c r="AM127" s="237" t="str">
        <f>IF('EDCI Data'!AH127="","",'EDCI Data'!AH127)</f>
        <v/>
      </c>
      <c r="AN127" s="237" t="str">
        <f>IF('EDCI Data'!AI127="","",'EDCI Data'!AI127)</f>
        <v/>
      </c>
      <c r="AO127" s="237" t="str">
        <f>IF('EDCI Data'!AJ127="","",'EDCI Data'!AJ127)</f>
        <v/>
      </c>
      <c r="AP127" s="237" t="str">
        <f>IF('EDCI Data'!AK127="","",'EDCI Data'!AK127)</f>
        <v/>
      </c>
      <c r="AQ127" s="237" t="str">
        <f>IF('EDCI Data'!AL127="","",'EDCI Data'!AL127)</f>
        <v/>
      </c>
      <c r="AR127" s="237" t="str">
        <f>IF('EDCI Data'!AM127="","",'EDCI Data'!AM127)</f>
        <v/>
      </c>
      <c r="AS127" s="237" t="str">
        <f>IF('EDCI Data'!AN127="","",'EDCI Data'!AN127)</f>
        <v/>
      </c>
      <c r="AT127" s="237" t="str">
        <f>IF('EDCI Data'!AO127="","",'EDCI Data'!AO127)</f>
        <v/>
      </c>
      <c r="AU127" s="237" t="str">
        <f>IF('EDCI Data'!AP127="","",'EDCI Data'!AP127)</f>
        <v/>
      </c>
      <c r="AV127" s="237" t="str">
        <f>IF('EDCI Data'!AQ127="","",'EDCI Data'!AQ127)</f>
        <v/>
      </c>
      <c r="AW127" s="237" t="str">
        <f>IF('EDCI Data'!AR127="","",'EDCI Data'!AR127)</f>
        <v/>
      </c>
      <c r="AX127" s="237" t="str">
        <f>IF('EDCI Data'!AS127="","",'EDCI Data'!AS127)</f>
        <v/>
      </c>
      <c r="AY127" s="237" t="str">
        <f>IF('EDCI Data'!AT127="","",'EDCI Data'!AT127)</f>
        <v/>
      </c>
      <c r="AZ127" s="237" t="str">
        <f>IF('EDCI Data'!AU127="","",'EDCI Data'!AU127)</f>
        <v/>
      </c>
      <c r="BA127" s="237" t="str">
        <f>IF('EDCI Data'!AV127="","",'EDCI Data'!AV127)</f>
        <v/>
      </c>
      <c r="BB127" s="245" t="str">
        <f>IF('EDCI Data'!AW127="","",'EDCI Data'!AW127)</f>
        <v/>
      </c>
      <c r="BC127" s="245" t="str">
        <f>IF('EDCI Data'!AX127="","",'EDCI Data'!AX127)</f>
        <v/>
      </c>
      <c r="BD127" s="246" t="str">
        <f t="shared" si="135"/>
        <v/>
      </c>
      <c r="BE127" s="247" t="str">
        <f>IF('EDCI Data'!AY127="","",'EDCI Data'!AY127)</f>
        <v/>
      </c>
      <c r="BF127" s="247" t="str">
        <f>IF('EDCI Data'!AZ127="","",'EDCI Data'!AZ127)</f>
        <v/>
      </c>
      <c r="BG127" s="247" t="str">
        <f>IF('EDCI Data'!BA127="","",'EDCI Data'!BA127)</f>
        <v/>
      </c>
      <c r="BH127" s="247" t="str">
        <f>IF('EDCI Data'!BB127="","",'EDCI Data'!BB127)</f>
        <v/>
      </c>
      <c r="BI127" s="247" t="str">
        <f>IF('EDCI Data'!BC127="","",'EDCI Data'!BC127)</f>
        <v/>
      </c>
      <c r="BJ127" s="247" t="str">
        <f>IF('EDCI Data'!BD127="","",'EDCI Data'!BD127)</f>
        <v/>
      </c>
      <c r="BK127" s="247" t="str">
        <f>IF('EDCI Data'!BE127="","",'EDCI Data'!BE127)</f>
        <v/>
      </c>
      <c r="BL127" s="247" t="str">
        <f>IF('EDCI Data'!BF127="","",'EDCI Data'!BF127)</f>
        <v/>
      </c>
      <c r="BM127" s="247" t="str">
        <f>IF('EDCI Data'!BG127="","",'EDCI Data'!BG127)</f>
        <v/>
      </c>
      <c r="BN127" s="248" t="str">
        <f>IF('EDCI Data'!BH127="","",'EDCI Data'!BH127)</f>
        <v/>
      </c>
      <c r="BO127" s="248" t="str">
        <f>IF('EDCI Data'!BI127="","",'EDCI Data'!BI127)</f>
        <v/>
      </c>
      <c r="BP127" s="249" t="str">
        <f>IF('EDCI Data'!BJ127="","",'EDCI Data'!BJ127)</f>
        <v/>
      </c>
      <c r="BQ127" s="248" t="str">
        <f>IF('EDCI Data'!BK127="","",'EDCI Data'!BK127)</f>
        <v/>
      </c>
      <c r="BR127" s="248" t="str">
        <f>IF('EDCI Data'!BL127="","",'EDCI Data'!BL127)</f>
        <v/>
      </c>
      <c r="BS127" s="250" t="str">
        <f>IF('EDCI Data'!BM127="","",'EDCI Data'!BM127)</f>
        <v/>
      </c>
      <c r="BT127" s="251" t="str">
        <f>IF('EDCI Data'!BN127="","",'EDCI Data'!BN127)</f>
        <v/>
      </c>
      <c r="BU127" s="246" t="str">
        <f>IF('EDCI Data'!BO127="","",'EDCI Data'!BO127)</f>
        <v/>
      </c>
      <c r="BV127" s="252">
        <f t="shared" si="136"/>
        <v>0</v>
      </c>
      <c r="BW127" s="252">
        <f t="shared" si="137"/>
        <v>0</v>
      </c>
      <c r="BX127" s="252">
        <f t="shared" si="138"/>
        <v>0</v>
      </c>
      <c r="BY127" s="252">
        <f t="shared" si="139"/>
        <v>0</v>
      </c>
      <c r="BZ127" t="str">
        <f t="shared" si="73"/>
        <v/>
      </c>
      <c r="CA127" s="253"/>
      <c r="CB127"/>
      <c r="CC127"/>
      <c r="CD127"/>
      <c r="CE127" t="str">
        <f t="shared" si="74"/>
        <v/>
      </c>
      <c r="CF127"/>
      <c r="CG127" t="str">
        <f t="shared" si="75"/>
        <v/>
      </c>
      <c r="CH127" t="str">
        <f t="shared" si="76"/>
        <v/>
      </c>
      <c r="CI127" t="str">
        <f t="shared" si="77"/>
        <v/>
      </c>
      <c r="CJ127" t="str">
        <f t="shared" si="78"/>
        <v/>
      </c>
      <c r="CK127"/>
      <c r="CL127"/>
      <c r="CM127" t="str">
        <f t="shared" si="79"/>
        <v/>
      </c>
      <c r="CN127" t="str">
        <f t="shared" si="80"/>
        <v/>
      </c>
      <c r="CO127" t="str">
        <f t="shared" si="81"/>
        <v/>
      </c>
      <c r="CP127" t="str">
        <f t="shared" si="82"/>
        <v/>
      </c>
      <c r="CQ127"/>
      <c r="CR127" t="str" cm="1">
        <f t="array" ref="CR127">IF(COUNTIFS($BZ$10:$BZ$259,$BZ127,$I$10:$I$259,$I127+1)&gt;0,IF(X127&lt;&gt;INDEX(Y$10:Y$259,MATCH(1,INDEX(($BZ127=$BZ$10:$BZ$259)*($I$10:$I$259=$I127+1),0,1),0)),"Number of FTEs in previous year do not align with Number of FTEs in current year across years, by definition these should be equal. Please check and update if required. "&amp;CHAR(10),""),"")</f>
        <v/>
      </c>
      <c r="CS127" t="str" cm="1">
        <f t="array" ref="CS127">IF(COUNTIFS($BZ$10:$BZ$259,$BZ127,$I$10:$I$259,$I127-1)&gt;0,IF(Y127&lt;&gt;INDEX(X$10:X$259,MATCH(1,INDEX(($BZ127=$BZ$10:$BZ$259)*($I$10:$I$259=$I127-1),0,1),0)),"Number of FTEs in previous year do not align with Number of FTEs in current year across years, by definition these should be equal. Please check and update if required. "&amp;CHAR(10),""),"")</f>
        <v/>
      </c>
      <c r="CT127" t="str">
        <f t="shared" si="83"/>
        <v/>
      </c>
      <c r="CU127" t="str">
        <f t="shared" si="84"/>
        <v/>
      </c>
      <c r="CV127"/>
      <c r="CW127" t="str">
        <f t="shared" si="85"/>
        <v/>
      </c>
      <c r="CX127"/>
      <c r="CY127" t="str">
        <f t="shared" si="86"/>
        <v/>
      </c>
      <c r="CZ127"/>
      <c r="DA127" t="str">
        <f t="shared" si="87"/>
        <v/>
      </c>
      <c r="DB127"/>
      <c r="DC127"/>
      <c r="DD127"/>
      <c r="DE127"/>
      <c r="DF127"/>
      <c r="DG127"/>
      <c r="DH127"/>
      <c r="DI127"/>
      <c r="DJ127"/>
      <c r="DK127"/>
      <c r="DL127"/>
      <c r="DM127"/>
      <c r="DN127"/>
      <c r="DO127"/>
      <c r="DP127"/>
      <c r="DQ127"/>
      <c r="DR127"/>
      <c r="DS127"/>
      <c r="DT127"/>
      <c r="DU127"/>
      <c r="DV127"/>
      <c r="DW127"/>
      <c r="DX127" t="str">
        <f t="shared" si="88"/>
        <v/>
      </c>
      <c r="DY127" t="str">
        <f t="shared" si="89"/>
        <v/>
      </c>
      <c r="DZ127" t="str">
        <f t="shared" si="90"/>
        <v/>
      </c>
      <c r="EA127" t="str">
        <f t="shared" si="91"/>
        <v/>
      </c>
      <c r="EB127" t="str">
        <f t="shared" si="92"/>
        <v/>
      </c>
      <c r="EC127" t="str">
        <f t="shared" si="93"/>
        <v/>
      </c>
      <c r="ED127" t="str">
        <f t="shared" si="94"/>
        <v/>
      </c>
      <c r="EE127" t="str">
        <f t="shared" si="95"/>
        <v/>
      </c>
      <c r="EF127" t="str">
        <f t="shared" si="96"/>
        <v/>
      </c>
      <c r="EG127" t="str">
        <f t="shared" si="97"/>
        <v/>
      </c>
      <c r="EH127" t="str">
        <f t="shared" si="98"/>
        <v/>
      </c>
      <c r="EI127" t="str">
        <f t="shared" si="99"/>
        <v/>
      </c>
      <c r="EJ127"/>
      <c r="EK127"/>
      <c r="EL127"/>
      <c r="EM127"/>
      <c r="EN127"/>
      <c r="EO127"/>
      <c r="EP127"/>
      <c r="EQ127" t="str">
        <f t="shared" si="100"/>
        <v/>
      </c>
      <c r="ER127" t="str">
        <f t="shared" si="101"/>
        <v/>
      </c>
      <c r="ES127" t="str">
        <f t="shared" si="102"/>
        <v/>
      </c>
      <c r="ET127"/>
      <c r="EU127" t="str">
        <f t="shared" si="103"/>
        <v/>
      </c>
      <c r="EV127"/>
      <c r="EW127" t="str">
        <f t="shared" si="104"/>
        <v/>
      </c>
      <c r="EX127"/>
      <c r="EY127" t="str">
        <f t="shared" si="105"/>
        <v/>
      </c>
      <c r="EZ127"/>
      <c r="FA127"/>
      <c r="FB127"/>
      <c r="FC127"/>
      <c r="FD127"/>
      <c r="FE127"/>
      <c r="FF127"/>
      <c r="FG127"/>
      <c r="FH127"/>
      <c r="FI127"/>
      <c r="FJ127"/>
      <c r="FK127"/>
      <c r="FL127"/>
      <c r="FM127"/>
      <c r="FN127"/>
      <c r="FO127"/>
      <c r="FP127"/>
      <c r="FQ127"/>
      <c r="FR127"/>
      <c r="FS127"/>
      <c r="FT127"/>
      <c r="FU127"/>
      <c r="FV127" t="str">
        <f t="shared" si="106"/>
        <v/>
      </c>
      <c r="FW127" t="str">
        <f t="shared" si="107"/>
        <v/>
      </c>
      <c r="FX127"/>
      <c r="FY127" t="str">
        <f t="shared" si="108"/>
        <v/>
      </c>
      <c r="FZ127" t="str">
        <f t="shared" si="109"/>
        <v/>
      </c>
      <c r="GA127" t="str">
        <f t="shared" si="110"/>
        <v/>
      </c>
      <c r="GB127" t="str">
        <f t="shared" si="111"/>
        <v/>
      </c>
      <c r="GC127" t="str">
        <f t="shared" si="112"/>
        <v/>
      </c>
      <c r="GD127" t="str">
        <f t="shared" si="113"/>
        <v/>
      </c>
      <c r="GE127" t="str">
        <f t="shared" si="114"/>
        <v/>
      </c>
      <c r="GF127" t="str">
        <f t="shared" si="115"/>
        <v/>
      </c>
      <c r="GG127" t="str">
        <f t="shared" si="116"/>
        <v/>
      </c>
      <c r="GH127"/>
      <c r="GI127"/>
      <c r="GJ127"/>
      <c r="GK127"/>
      <c r="GL127"/>
      <c r="GM127"/>
      <c r="GN127"/>
      <c r="GO127"/>
      <c r="GP127" t="str">
        <f t="shared" si="117"/>
        <v/>
      </c>
      <c r="GQ127" t="str">
        <f t="shared" si="118"/>
        <v/>
      </c>
      <c r="GR127"/>
      <c r="GS127" t="str">
        <f t="shared" si="119"/>
        <v/>
      </c>
      <c r="GT127"/>
      <c r="GU127" t="str">
        <f t="shared" si="120"/>
        <v/>
      </c>
      <c r="GV127"/>
      <c r="GW127" t="str">
        <f t="shared" si="121"/>
        <v/>
      </c>
      <c r="GX127"/>
      <c r="GY127"/>
      <c r="GZ127"/>
      <c r="HA127"/>
      <c r="HB127"/>
      <c r="HC127"/>
      <c r="HD127"/>
      <c r="HE127"/>
      <c r="HF127"/>
      <c r="HG127"/>
      <c r="HH127"/>
      <c r="HI127"/>
      <c r="HJ127"/>
      <c r="HK127"/>
      <c r="HL127"/>
      <c r="HM127"/>
      <c r="HN127"/>
      <c r="HO127"/>
      <c r="HP127"/>
      <c r="HQ127"/>
      <c r="HR127"/>
      <c r="HS127"/>
      <c r="HT127" t="str">
        <f t="shared" si="122"/>
        <v/>
      </c>
      <c r="HU127" t="str">
        <f t="shared" si="123"/>
        <v/>
      </c>
      <c r="HV127"/>
      <c r="HW127"/>
      <c r="HX127"/>
      <c r="HY127"/>
      <c r="HZ127"/>
      <c r="IA127"/>
      <c r="IB127"/>
      <c r="IC127"/>
      <c r="ID127"/>
      <c r="IE127" t="str">
        <f t="shared" si="124"/>
        <v/>
      </c>
      <c r="IF127"/>
      <c r="IG127"/>
      <c r="IH127"/>
      <c r="II127"/>
      <c r="IJ127"/>
      <c r="IK127"/>
      <c r="IL127"/>
      <c r="IM127"/>
      <c r="IN127"/>
      <c r="IO127"/>
      <c r="IP127"/>
      <c r="IQ127" t="str">
        <f t="shared" si="125"/>
        <v/>
      </c>
      <c r="IR127"/>
      <c r="IS127" t="str">
        <f t="shared" si="126"/>
        <v/>
      </c>
      <c r="IT127"/>
      <c r="IU127" t="str">
        <f t="shared" si="127"/>
        <v/>
      </c>
      <c r="IV127"/>
      <c r="IW127"/>
      <c r="IX127"/>
      <c r="IY127"/>
      <c r="IZ127"/>
      <c r="JA127"/>
      <c r="JB127"/>
      <c r="JC127"/>
      <c r="JD127"/>
      <c r="JE127"/>
      <c r="JF127"/>
      <c r="JG127"/>
      <c r="JH127"/>
      <c r="JI127"/>
      <c r="JJ127"/>
      <c r="JK127"/>
      <c r="JL127"/>
      <c r="JM127"/>
      <c r="JN127"/>
      <c r="JO127"/>
      <c r="JP127"/>
      <c r="JQ127"/>
      <c r="JR127" t="str">
        <f t="shared" si="128"/>
        <v/>
      </c>
      <c r="JS127" t="str">
        <f t="shared" si="129"/>
        <v/>
      </c>
      <c r="JT127"/>
      <c r="JU127"/>
      <c r="JV127"/>
      <c r="JW127"/>
      <c r="JX127"/>
      <c r="JY127"/>
      <c r="JZ127"/>
      <c r="KA127"/>
      <c r="KB127"/>
      <c r="KC127" t="str">
        <f t="shared" si="130"/>
        <v/>
      </c>
      <c r="KD127"/>
      <c r="KE127"/>
      <c r="KF127"/>
      <c r="KG127"/>
      <c r="KH127"/>
      <c r="KI127"/>
      <c r="KJ127"/>
      <c r="KK127"/>
      <c r="KL127" t="str">
        <f>IF(CT127=1,KL$8&amp;IF(SUM(CU127:$EQ127)=0,"",", "),"")</f>
        <v/>
      </c>
      <c r="KM127" t="str">
        <f>IF(CU127=1,KM$8&amp;IF(SUM(CV127:$EQ127)=0,"",", "),"")</f>
        <v/>
      </c>
      <c r="KN127" t="str">
        <f>IF(CV127=1,KN$8&amp;IF(SUM(CW127:$EQ127)=0,"",", "),"")</f>
        <v/>
      </c>
      <c r="KO127" t="str">
        <f>IF(CW127=1,KO$8&amp;IF(SUM(CX127:$EQ127)=0,"",", "),"")</f>
        <v/>
      </c>
      <c r="KP127" t="str">
        <f>IF(CX127=1,KP$8&amp;IF(SUM(CY127:$EQ127)=0,"",", "),"")</f>
        <v/>
      </c>
      <c r="KQ127" t="str">
        <f>IF(CY127=1,KQ$8&amp;IF(SUM(CZ127:$EQ127)=0,"",", "),"")</f>
        <v/>
      </c>
      <c r="KR127" t="str">
        <f>IF(CZ127=1,KR$8&amp;IF(SUM(DA127:$EQ127)=0,"",", "),"")</f>
        <v/>
      </c>
      <c r="KS127" t="str">
        <f>IF(DA127=1,KS$8&amp;IF(SUM(DB127:$EQ127)=0,"",", "),"")</f>
        <v/>
      </c>
      <c r="KT127" t="str">
        <f>IF(DB127=1,KT$8&amp;IF(SUM(DC127:$EQ127)=0,"",", "),"")</f>
        <v/>
      </c>
      <c r="KU127" t="str">
        <f>IF(DC127=1,KU$8&amp;IF(SUM(DD127:$EQ127)=0,"",", "),"")</f>
        <v/>
      </c>
      <c r="KV127" t="str">
        <f>IF(DD127=1,KV$8&amp;IF(SUM(DE127:$EQ127)=0,"",", "),"")</f>
        <v/>
      </c>
      <c r="KW127" t="str">
        <f>IF(DE127=1,KW$8&amp;IF(SUM(DF127:$EQ127)=0,"",", "),"")</f>
        <v/>
      </c>
      <c r="KX127" t="str">
        <f>IF(DF127=1,KX$8&amp;IF(SUM(DG127:$EQ127)=0,"",", "),"")</f>
        <v/>
      </c>
      <c r="KY127" t="str">
        <f>IF(DG127=1,KY$8&amp;IF(SUM(DH127:$EQ127)=0,"",", "),"")</f>
        <v/>
      </c>
      <c r="KZ127" t="str">
        <f>IF(DH127=1,KZ$8&amp;IF(SUM(DI127:$EQ127)=0,"",", "),"")</f>
        <v/>
      </c>
      <c r="LA127" t="str">
        <f>IF(DI127=1,LA$8&amp;IF(SUM(DJ127:$EQ127)=0,"",", "),"")</f>
        <v/>
      </c>
      <c r="LB127" t="str">
        <f>IF(DJ127=1,LB$8&amp;IF(SUM(DK127:$EQ127)=0,"",", "),"")</f>
        <v/>
      </c>
      <c r="LC127" t="str">
        <f>IF(DK127=1,LC$8&amp;IF(SUM(DL127:$EQ127)=0,"",", "),"")</f>
        <v/>
      </c>
      <c r="LD127" t="str">
        <f>IF(DL127=1,LD$8&amp;IF(SUM(DM127:$EQ127)=0,"",", "),"")</f>
        <v/>
      </c>
      <c r="LE127" t="str">
        <f>IF(DM127=1,LE$8&amp;IF(SUM(DN127:$EQ127)=0,"",", "),"")</f>
        <v/>
      </c>
      <c r="LF127" t="str">
        <f>IF(DN127=1,LF$8&amp;IF(SUM(DO127:$EQ127)=0,"",", "),"")</f>
        <v/>
      </c>
      <c r="LG127" t="str">
        <f>IF(DO127=1,LG$8&amp;IF(SUM(DP127:$EQ127)=0,"",", "),"")</f>
        <v/>
      </c>
      <c r="LH127" t="str">
        <f>IF(DP127=1,LH$8&amp;IF(SUM(DQ127:$EQ127)=0,"",", "),"")</f>
        <v/>
      </c>
      <c r="LI127" t="str">
        <f>IF(DQ127=1,LI$8&amp;IF(SUM(DR127:$EQ127)=0,"",", "),"")</f>
        <v/>
      </c>
      <c r="LJ127" t="str">
        <f>IF(DR127=1,LJ$8&amp;IF(SUM(DS127:$EQ127)=0,"",", "),"")</f>
        <v/>
      </c>
      <c r="LK127" t="str">
        <f>IF(DS127=1,LK$8&amp;IF(SUM(DT127:$EQ127)=0,"",", "),"")</f>
        <v/>
      </c>
      <c r="LL127" t="str">
        <f>IF(DT127=1,LL$8&amp;IF(SUM(DU127:$EQ127)=0,"",", "),"")</f>
        <v/>
      </c>
      <c r="LM127" t="str">
        <f>IF(DU127=1,LM$8&amp;IF(SUM(DV127:$EQ127)=0,"",", "),"")</f>
        <v/>
      </c>
      <c r="LN127" t="str">
        <f>IF(DV127=1,LN$8&amp;IF(SUM(DW127:$EQ127)=0,"",", "),"")</f>
        <v/>
      </c>
      <c r="LO127" t="str">
        <f>IF(DW127=1,LO$8&amp;IF(SUM(DX127:$EQ127)=0,"",", "),"")</f>
        <v/>
      </c>
      <c r="LP127" t="str">
        <f>IF(DX127=1,LP$8&amp;IF(SUM(DY127:$EQ127)=0,"",", "),"")</f>
        <v/>
      </c>
      <c r="LQ127" t="str">
        <f>IF(DY127=1,LQ$8&amp;IF(SUM(DZ127:$EQ127)=0,"",", "),"")</f>
        <v/>
      </c>
      <c r="LR127" t="str">
        <f>IF(DZ127=1,LR$8&amp;IF(SUM(EA127:$EQ127)=0,"",", "),"")</f>
        <v/>
      </c>
      <c r="LS127" t="str">
        <f>IF(EA127=1,LS$8&amp;IF(SUM(EB127:$EQ127)=0,"",", "),"")</f>
        <v/>
      </c>
      <c r="LT127" t="str">
        <f>IF(EB127=1,LT$8&amp;IF(SUM(EC127:$EQ127)=0,"",", "),"")</f>
        <v/>
      </c>
      <c r="LU127" t="str">
        <f>IF(EC127=1,LU$8&amp;IF(SUM(ED127:$EQ127)=0,"",", "),"")</f>
        <v/>
      </c>
      <c r="LV127" t="str">
        <f>IF(ED127=1,LV$8&amp;IF(SUM(EE127:$EQ127)=0,"",", "),"")</f>
        <v/>
      </c>
      <c r="LW127" t="str">
        <f>IF(EE127=1,LW$8&amp;IF(SUM(EF127:$EQ127)=0,"",", "),"")</f>
        <v/>
      </c>
      <c r="LX127" t="str">
        <f>IF(EF127=1,LX$8&amp;IF(SUM(EG127:$EQ127)=0,"",", "),"")</f>
        <v/>
      </c>
      <c r="LY127" t="str">
        <f>IF(EG127=1,LY$8&amp;IF(SUM(EH127:$EQ127)=0,"",", "),"")</f>
        <v/>
      </c>
      <c r="LZ127" t="str">
        <f>IF(EH127=1,LZ$8&amp;IF(SUM(EI127:$EQ127)=0,"",", "),"")</f>
        <v/>
      </c>
      <c r="MA127" t="str">
        <f>IF(EI127=1,MA$8&amp;IF(SUM(EJ127:$EQ127)=0,"",", "),"")</f>
        <v/>
      </c>
      <c r="MB127" t="str">
        <f>IF(EJ127=1,MB$8&amp;IF(SUM(EK127:$EQ127)=0,"",", "),"")</f>
        <v/>
      </c>
      <c r="MC127" t="str">
        <f>IF(EK127=1,MC$8&amp;IF(SUM(EL127:$EQ127)=0,"",", "),"")</f>
        <v/>
      </c>
      <c r="MD127" t="str">
        <f>IF(EL127=1,MD$8&amp;IF(SUM(EM127:$EQ127)=0,"",", "),"")</f>
        <v/>
      </c>
      <c r="ME127" t="str">
        <f>IF(EM127=1,ME$8&amp;IF(SUM(EN127:$EQ127)=0,"",", "),"")</f>
        <v/>
      </c>
      <c r="MF127" t="str">
        <f>IF(EN127=1,MF$8&amp;IF(SUM(EO127:$EQ127)=0,"",", "),"")</f>
        <v/>
      </c>
      <c r="MG127" t="str">
        <f>IF(EO127=1,MG$8&amp;IF(SUM(EP127:$EQ127)=0,"",", "),"")</f>
        <v/>
      </c>
      <c r="MH127" t="str">
        <f>IF(EP127=1,MH$8&amp;IF(SUM(EQ127:$EQ127)=0,"",", "),"")</f>
        <v/>
      </c>
      <c r="MI127" t="str">
        <f t="shared" si="140"/>
        <v/>
      </c>
      <c r="MJ127" t="str">
        <f>IF(ER127=1,MJ$8&amp;IF(SUM(ES127:$GO127)=0,"",", "),"")</f>
        <v/>
      </c>
      <c r="MK127" t="str">
        <f>IF(ES127=1,MK$8&amp;IF(SUM(ET127:$GO127)=0,"",", "),"")</f>
        <v/>
      </c>
      <c r="ML127" t="str">
        <f>IF(ET127=1,ML$8&amp;IF(SUM(EU127:$GO127)=0,"",", "),"")</f>
        <v/>
      </c>
      <c r="MM127" t="str">
        <f>IF(EU127=1,MM$8&amp;IF(SUM(EV127:$GO127)=0,"",", "),"")</f>
        <v/>
      </c>
      <c r="MN127" t="str">
        <f>IF(EV127=1,MN$8&amp;IF(SUM(EW127:$GO127)=0,"",", "),"")</f>
        <v/>
      </c>
      <c r="MO127" t="str">
        <f>IF(EW127=1,MO$8&amp;IF(SUM(EX127:$GO127)=0,"",", "),"")</f>
        <v/>
      </c>
      <c r="MP127" t="str">
        <f>IF(EX127=1,MP$8&amp;IF(SUM(EY127:$GO127)=0,"",", "),"")</f>
        <v/>
      </c>
      <c r="MQ127" t="str">
        <f>IF(EY127=1,MQ$8&amp;IF(SUM(EZ127:$GO127)=0,"",", "),"")</f>
        <v/>
      </c>
      <c r="MR127" t="str">
        <f>IF(EZ127=1,MR$8&amp;IF(SUM(FA127:$GO127)=0,"",", "),"")</f>
        <v/>
      </c>
      <c r="MS127" t="str">
        <f>IF(FA127=1,MS$8&amp;IF(SUM(FB127:$GO127)=0,"",", "),"")</f>
        <v/>
      </c>
      <c r="MT127" t="str">
        <f>IF(FB127=1,MT$8&amp;IF(SUM(FC127:$GO127)=0,"",", "),"")</f>
        <v/>
      </c>
      <c r="MU127" t="str">
        <f>IF(FC127=1,MU$8&amp;IF(SUM(FD127:$GO127)=0,"",", "),"")</f>
        <v/>
      </c>
      <c r="MV127" t="str">
        <f>IF(FD127=1,MV$8&amp;IF(SUM(FE127:$GO127)=0,"",", "),"")</f>
        <v/>
      </c>
      <c r="MW127" t="str">
        <f>IF(FE127=1,MW$8&amp;IF(SUM(FF127:$GO127)=0,"",", "),"")</f>
        <v/>
      </c>
      <c r="MX127" t="str">
        <f>IF(FF127=1,MX$8&amp;IF(SUM(FG127:$GO127)=0,"",", "),"")</f>
        <v/>
      </c>
      <c r="MY127" t="str">
        <f>IF(FG127=1,MY$8&amp;IF(SUM(FH127:$GO127)=0,"",", "),"")</f>
        <v/>
      </c>
      <c r="MZ127" t="str">
        <f>IF(FH127=1,MZ$8&amp;IF(SUM(FI127:$GO127)=0,"",", "),"")</f>
        <v/>
      </c>
      <c r="NA127" t="str">
        <f>IF(FI127=1,NA$8&amp;IF(SUM(FJ127:$GO127)=0,"",", "),"")</f>
        <v/>
      </c>
      <c r="NB127" t="str">
        <f>IF(FJ127=1,NB$8&amp;IF(SUM(FK127:$GO127)=0,"",", "),"")</f>
        <v/>
      </c>
      <c r="NC127" t="str">
        <f>IF(FK127=1,NC$8&amp;IF(SUM(FL127:$GO127)=0,"",", "),"")</f>
        <v/>
      </c>
      <c r="ND127" t="str">
        <f>IF(FL127=1,ND$8&amp;IF(SUM(FM127:$GO127)=0,"",", "),"")</f>
        <v/>
      </c>
      <c r="NE127" t="str">
        <f>IF(FM127=1,NE$8&amp;IF(SUM(FN127:$GO127)=0,"",", "),"")</f>
        <v/>
      </c>
      <c r="NF127" t="str">
        <f>IF(FN127=1,NF$8&amp;IF(SUM(FO127:$GO127)=0,"",", "),"")</f>
        <v/>
      </c>
      <c r="NG127" t="str">
        <f>IF(FO127=1,NG$8&amp;IF(SUM(FP127:$GO127)=0,"",", "),"")</f>
        <v/>
      </c>
      <c r="NH127" t="str">
        <f>IF(FP127=1,NH$8&amp;IF(SUM(FQ127:$GO127)=0,"",", "),"")</f>
        <v/>
      </c>
      <c r="NI127" t="str">
        <f>IF(FQ127=1,NI$8&amp;IF(SUM(FR127:$GO127)=0,"",", "),"")</f>
        <v/>
      </c>
      <c r="NJ127" t="str">
        <f>IF(FR127=1,NJ$8&amp;IF(SUM(FS127:$GO127)=0,"",", "),"")</f>
        <v/>
      </c>
      <c r="NK127" t="str">
        <f>IF(FS127=1,NK$8&amp;IF(SUM(FT127:$GO127)=0,"",", "),"")</f>
        <v/>
      </c>
      <c r="NL127" t="str">
        <f>IF(FT127=1,NL$8&amp;IF(SUM(FU127:$GO127)=0,"",", "),"")</f>
        <v/>
      </c>
      <c r="NM127" t="str">
        <f>IF(FU127=1,NM$8&amp;IF(SUM(FV127:$GO127)=0,"",", "),"")</f>
        <v/>
      </c>
      <c r="NN127" t="str">
        <f>IF(FV127=1,NN$8&amp;IF(SUM(FW127:$GO127)=0,"",", "),"")</f>
        <v/>
      </c>
      <c r="NO127" t="str">
        <f>IF(FW127=1,NO$8&amp;IF(SUM(FX127:$GO127)=0,"",", "),"")</f>
        <v/>
      </c>
      <c r="NP127" t="str">
        <f>IF(FX127=1,NP$8&amp;IF(SUM(FY127:$GO127)=0,"",", "),"")</f>
        <v/>
      </c>
      <c r="NQ127" t="str">
        <f>IF(FY127=1,NQ$8&amp;IF(SUM(FZ127:$GO127)=0,"",", "),"")</f>
        <v/>
      </c>
      <c r="NR127" t="str">
        <f>IF(FZ127=1,NR$8&amp;IF(SUM(GA127:$GO127)=0,"",", "),"")</f>
        <v/>
      </c>
      <c r="NS127" t="str">
        <f>IF(GA127=1,NS$8&amp;IF(SUM(GB127:$GO127)=0,"",", "),"")</f>
        <v/>
      </c>
      <c r="NT127" t="str">
        <f>IF(GB127=1,NT$8&amp;IF(SUM(GC127:$GO127)=0,"",", "),"")</f>
        <v/>
      </c>
      <c r="NU127" t="str">
        <f>IF(GC127=1,NU$8&amp;IF(SUM(GD127:$GO127)=0,"",", "),"")</f>
        <v/>
      </c>
      <c r="NV127" t="str">
        <f>IF(GD127=1,NV$8&amp;IF(SUM(GE127:$GO127)=0,"",", "),"")</f>
        <v/>
      </c>
      <c r="NW127" t="str">
        <f>IF(GE127=1,NW$8&amp;IF(SUM(GF127:$GO127)=0,"",", "),"")</f>
        <v/>
      </c>
      <c r="NX127" t="str">
        <f>IF(GF127=1,NX$8&amp;IF(SUM(GG127:$GO127)=0,"",", "),"")</f>
        <v/>
      </c>
      <c r="NY127" t="str">
        <f>IF(GG127=1,NY$8&amp;IF(SUM(GH127:$GO127)=0,"",", "),"")</f>
        <v/>
      </c>
      <c r="NZ127" t="str">
        <f>IF(GH127=1,NZ$8&amp;IF(SUM(GI127:$GO127)=0,"",", "),"")</f>
        <v/>
      </c>
      <c r="OA127" t="str">
        <f>IF(GI127=1,OA$8&amp;IF(SUM(GJ127:$GO127)=0,"",", "),"")</f>
        <v/>
      </c>
      <c r="OB127" t="str">
        <f>IF(GJ127=1,OB$8&amp;IF(SUM(GK127:$GO127)=0,"",", "),"")</f>
        <v/>
      </c>
      <c r="OC127" t="str">
        <f>IF(GK127=1,OC$8&amp;IF(SUM(GL127:$GO127)=0,"",", "),"")</f>
        <v/>
      </c>
      <c r="OD127" t="str">
        <f>IF(GL127=1,OD$8&amp;IF(SUM(GM127:$GO127)=0,"",", "),"")</f>
        <v/>
      </c>
      <c r="OE127" t="str">
        <f>IF(GM127=1,OE$8&amp;IF(SUM(GN127:$GO127)=0,"",", "),"")</f>
        <v/>
      </c>
      <c r="OF127" t="str">
        <f>IF(GN127=1,OF$8&amp;IF(SUM(GO127:$GO127)=0,"",", "),"")</f>
        <v/>
      </c>
      <c r="OG127" t="str">
        <f t="shared" si="141"/>
        <v/>
      </c>
      <c r="OH127" t="str">
        <f>IF(GP127=1,OH$8&amp;IF(SUM(GQ127:$IM127)=0,"",", "),"")</f>
        <v/>
      </c>
      <c r="OI127" t="str">
        <f>IF(GQ127=1,OI$8&amp;IF(SUM(GR127:$IM127)=0,"",", "),"")</f>
        <v/>
      </c>
      <c r="OJ127" t="str">
        <f>IF(GR127=1,OJ$8&amp;IF(SUM(GS127:$IM127)=0,"",", "),"")</f>
        <v/>
      </c>
      <c r="OK127" t="str">
        <f>IF(GS127=1,OK$8&amp;IF(SUM(GT127:$IM127)=0,"",", "),"")</f>
        <v/>
      </c>
      <c r="OL127" t="str">
        <f>IF(GT127=1,OL$8&amp;IF(SUM(GU127:$IM127)=0,"",", "),"")</f>
        <v/>
      </c>
      <c r="OM127" t="str">
        <f>IF(GU127=1,OM$8&amp;IF(SUM(GV127:$IM127)=0,"",", "),"")</f>
        <v/>
      </c>
      <c r="ON127" t="str">
        <f>IF(GV127=1,ON$8&amp;IF(SUM(GW127:$IM127)=0,"",", "),"")</f>
        <v/>
      </c>
      <c r="OO127" t="str">
        <f>IF(GW127=1,OO$8&amp;IF(SUM(GX127:$IM127)=0,"",", "),"")</f>
        <v/>
      </c>
      <c r="OP127" t="str">
        <f>IF(GX127=1,OP$8&amp;IF(SUM(GY127:$IM127)=0,"",", "),"")</f>
        <v/>
      </c>
      <c r="OQ127" t="str">
        <f>IF(GY127=1,OQ$8&amp;IF(SUM(GZ127:$IM127)=0,"",", "),"")</f>
        <v/>
      </c>
      <c r="OR127" t="str">
        <f>IF(GZ127=1,OR$8&amp;IF(SUM(HA127:$IM127)=0,"",", "),"")</f>
        <v/>
      </c>
      <c r="OS127" t="str">
        <f>IF(HA127=1,OS$8&amp;IF(SUM(HB127:$IM127)=0,"",", "),"")</f>
        <v/>
      </c>
      <c r="OT127" t="str">
        <f>IF(HB127=1,OT$8&amp;IF(SUM(HC127:$IM127)=0,"",", "),"")</f>
        <v/>
      </c>
      <c r="OU127" t="str">
        <f>IF(HC127=1,OU$8&amp;IF(SUM(HD127:$IM127)=0,"",", "),"")</f>
        <v/>
      </c>
      <c r="OV127" t="str">
        <f>IF(HD127=1,OV$8&amp;IF(SUM(HE127:$IM127)=0,"",", "),"")</f>
        <v/>
      </c>
      <c r="OW127" t="str">
        <f>IF(HE127=1,OW$8&amp;IF(SUM(HF127:$IM127)=0,"",", "),"")</f>
        <v/>
      </c>
      <c r="OX127" t="str">
        <f>IF(HF127=1,OX$8&amp;IF(SUM(HG127:$IM127)=0,"",", "),"")</f>
        <v/>
      </c>
      <c r="OY127" t="str">
        <f>IF(HG127=1,OY$8&amp;IF(SUM(HH127:$IM127)=0,"",", "),"")</f>
        <v/>
      </c>
      <c r="OZ127" t="str">
        <f>IF(HH127=1,OZ$8&amp;IF(SUM(HI127:$IM127)=0,"",", "),"")</f>
        <v/>
      </c>
      <c r="PA127" t="str">
        <f>IF(HI127=1,PA$8&amp;IF(SUM(HJ127:$IM127)=0,"",", "),"")</f>
        <v/>
      </c>
      <c r="PB127" t="str">
        <f>IF(HJ127=1,PB$8&amp;IF(SUM(HK127:$IM127)=0,"",", "),"")</f>
        <v/>
      </c>
      <c r="PC127" t="str">
        <f>IF(HK127=1,PC$8&amp;IF(SUM(HL127:$IM127)=0,"",", "),"")</f>
        <v/>
      </c>
      <c r="PD127" t="str">
        <f>IF(HL127=1,PD$8&amp;IF(SUM(HM127:$IM127)=0,"",", "),"")</f>
        <v/>
      </c>
      <c r="PE127" t="str">
        <f>IF(HM127=1,PE$8&amp;IF(SUM(HN127:$IM127)=0,"",", "),"")</f>
        <v/>
      </c>
      <c r="PF127" t="str">
        <f>IF(HN127=1,PF$8&amp;IF(SUM(HO127:$IM127)=0,"",", "),"")</f>
        <v/>
      </c>
      <c r="PG127" t="str">
        <f>IF(HO127=1,PG$8&amp;IF(SUM(HP127:$IM127)=0,"",", "),"")</f>
        <v/>
      </c>
      <c r="PH127" t="str">
        <f>IF(HP127=1,PH$8&amp;IF(SUM(HQ127:$IM127)=0,"",", "),"")</f>
        <v/>
      </c>
      <c r="PI127" t="str">
        <f>IF(HQ127=1,PI$8&amp;IF(SUM(HR127:$IM127)=0,"",", "),"")</f>
        <v/>
      </c>
      <c r="PJ127" t="str">
        <f>IF(HR127=1,PJ$8&amp;IF(SUM(HS127:$IM127)=0,"",", "),"")</f>
        <v/>
      </c>
      <c r="PK127" t="str">
        <f>IF(HS127=1,PK$8&amp;IF(SUM(HT127:$IM127)=0,"",", "),"")</f>
        <v/>
      </c>
      <c r="PL127" t="str">
        <f>IF(HT127=1,PL$8&amp;IF(SUM(HU127:$IM127)=0,"",", "),"")</f>
        <v/>
      </c>
      <c r="PM127" t="str">
        <f>IF(HU127=1,PM$8&amp;IF(SUM(HV127:$IM127)=0,"",", "),"")</f>
        <v/>
      </c>
      <c r="PN127" t="str">
        <f>IF(HV127=1,PN$8&amp;IF(SUM(HW127:$IM127)=0,"",", "),"")</f>
        <v/>
      </c>
      <c r="PO127" t="str">
        <f>IF(HW127=1,PO$8&amp;IF(SUM(HX127:$IM127)=0,"",", "),"")</f>
        <v/>
      </c>
      <c r="PP127" t="str">
        <f>IF(HX127=1,PP$8&amp;IF(SUM(HY127:$IM127)=0,"",", "),"")</f>
        <v/>
      </c>
      <c r="PQ127" t="str">
        <f>IF(HY127=1,PQ$8&amp;IF(SUM(HZ127:$IM127)=0,"",", "),"")</f>
        <v/>
      </c>
      <c r="PR127" t="str">
        <f>IF(HZ127=1,PR$8&amp;IF(SUM(IA127:$IM127)=0,"",", "),"")</f>
        <v/>
      </c>
      <c r="PS127" t="str">
        <f>IF(IA127=1,PS$8&amp;IF(SUM(IB127:$IM127)=0,"",", "),"")</f>
        <v/>
      </c>
      <c r="PT127" t="str">
        <f>IF(IB127=1,PT$8&amp;IF(SUM(IC127:$IM127)=0,"",", "),"")</f>
        <v/>
      </c>
      <c r="PU127" t="str">
        <f>IF(IC127=1,PU$8&amp;IF(SUM(ID127:$IM127)=0,"",", "),"")</f>
        <v/>
      </c>
      <c r="PV127" t="str">
        <f>IF(ID127=1,PV$8&amp;IF(SUM(IE127:$IM127)=0,"",", "),"")</f>
        <v/>
      </c>
      <c r="PW127" t="str">
        <f>IF(IE127=1,PW$8&amp;IF(SUM(IF127:$IM127)=0,"",", "),"")</f>
        <v/>
      </c>
      <c r="PX127" t="str">
        <f>IF(IF127=1,PX$8&amp;IF(SUM(IG127:$IM127)=0,"",", "),"")</f>
        <v/>
      </c>
      <c r="PY127" t="str">
        <f>IF(IG127=1,PY$8&amp;IF(SUM(IH127:$IM127)=0,"",", "),"")</f>
        <v/>
      </c>
      <c r="PZ127" t="str">
        <f>IF(IH127=1,PZ$8&amp;IF(SUM(II127:$IM127)=0,"",", "),"")</f>
        <v/>
      </c>
      <c r="QA127" t="str">
        <f>IF(II127=1,QA$8&amp;IF(SUM(IJ127:$IM127)=0,"",", "),"")</f>
        <v/>
      </c>
      <c r="QB127" t="str">
        <f>IF(IJ127=1,QB$8&amp;IF(SUM(IK127:$IM127)=0,"",", "),"")</f>
        <v/>
      </c>
      <c r="QC127" t="str">
        <f>IF(IK127=1,QC$8&amp;IF(SUM(IL127:$IM127)=0,"",", "),"")</f>
        <v/>
      </c>
      <c r="QD127" t="str">
        <f>IF(IL127=1,QD$8&amp;IF(SUM(IM127:$IM127)=0,"",", "),"")</f>
        <v/>
      </c>
      <c r="QE127" t="str">
        <f t="shared" si="142"/>
        <v/>
      </c>
      <c r="QF127" t="str">
        <f>IF(IN127=1,QF$8&amp;IF(SUM(IO127:$KK127)=0,"",", "),"")</f>
        <v/>
      </c>
      <c r="QG127" t="str">
        <f>IF(IO127=1,QG$8&amp;IF(SUM(IP127:$KK127)=0,"",", "),"")</f>
        <v/>
      </c>
      <c r="QH127" t="str">
        <f>IF(IP127=1,QH$8&amp;IF(SUM(IQ127:$KK127)=0,"",", "),"")</f>
        <v/>
      </c>
      <c r="QI127" t="str">
        <f>IF(IQ127=1,QI$8&amp;IF(SUM(IR127:$KK127)=0,"",", "),"")</f>
        <v/>
      </c>
      <c r="QJ127" t="str">
        <f>IF(IR127=1,QJ$8&amp;IF(SUM(IS127:$KK127)=0,"",", "),"")</f>
        <v/>
      </c>
      <c r="QK127" t="str">
        <f>IF(IS127=1,QK$8&amp;IF(SUM(IT127:$KK127)=0,"",", "),"")</f>
        <v/>
      </c>
      <c r="QL127" t="str">
        <f>IF(IT127=1,QL$8&amp;IF(SUM(IU127:$KK127)=0,"",", "),"")</f>
        <v/>
      </c>
      <c r="QM127" t="str">
        <f>IF(IU127=1,QM$8&amp;IF(SUM(IV127:$KK127)=0,"",", "),"")</f>
        <v/>
      </c>
      <c r="QN127" t="str">
        <f>IF(IV127=1,QN$8&amp;IF(SUM(IW127:$KK127)=0,"",", "),"")</f>
        <v/>
      </c>
      <c r="QO127" t="str">
        <f>IF(IW127=1,QO$8&amp;IF(SUM(IX127:$KK127)=0,"",", "),"")</f>
        <v/>
      </c>
      <c r="QP127" t="str">
        <f>IF(IX127=1,QP$8&amp;IF(SUM(IY127:$KK127)=0,"",", "),"")</f>
        <v/>
      </c>
      <c r="QQ127" t="str">
        <f>IF(IY127=1,QQ$8&amp;IF(SUM(IZ127:$KK127)=0,"",", "),"")</f>
        <v/>
      </c>
      <c r="QR127" t="str">
        <f>IF(IZ127=1,QR$8&amp;IF(SUM(JA127:$KK127)=0,"",", "),"")</f>
        <v/>
      </c>
      <c r="QS127" t="str">
        <f>IF(JA127=1,QS$8&amp;IF(SUM(JB127:$KK127)=0,"",", "),"")</f>
        <v/>
      </c>
      <c r="QT127" t="str">
        <f>IF(JB127=1,QT$8&amp;IF(SUM(JC127:$KK127)=0,"",", "),"")</f>
        <v/>
      </c>
      <c r="QU127" t="str">
        <f>IF(JC127=1,QU$8&amp;IF(SUM(JD127:$KK127)=0,"",", "),"")</f>
        <v/>
      </c>
      <c r="QV127" t="str">
        <f>IF(JD127=1,QV$8&amp;IF(SUM(JE127:$KK127)=0,"",", "),"")</f>
        <v/>
      </c>
      <c r="QW127" t="str">
        <f>IF(JE127=1,QW$8&amp;IF(SUM(JF127:$KK127)=0,"",", "),"")</f>
        <v/>
      </c>
      <c r="QX127" t="str">
        <f>IF(JF127=1,QX$8&amp;IF(SUM(JG127:$KK127)=0,"",", "),"")</f>
        <v/>
      </c>
      <c r="QY127" t="str">
        <f>IF(JG127=1,QY$8&amp;IF(SUM(JH127:$KK127)=0,"",", "),"")</f>
        <v/>
      </c>
      <c r="QZ127" t="str">
        <f>IF(JH127=1,QZ$8&amp;IF(SUM(JI127:$KK127)=0,"",", "),"")</f>
        <v/>
      </c>
      <c r="RA127" t="str">
        <f>IF(JI127=1,RA$8&amp;IF(SUM(JJ127:$KK127)=0,"",", "),"")</f>
        <v/>
      </c>
      <c r="RB127" t="str">
        <f>IF(JJ127=1,RB$8&amp;IF(SUM(JK127:$KK127)=0,"",", "),"")</f>
        <v/>
      </c>
      <c r="RC127" t="str">
        <f>IF(JK127=1,RC$8&amp;IF(SUM(JL127:$KK127)=0,"",", "),"")</f>
        <v/>
      </c>
      <c r="RD127" t="str">
        <f>IF(JL127=1,RD$8&amp;IF(SUM(JM127:$KK127)=0,"",", "),"")</f>
        <v/>
      </c>
      <c r="RE127" t="str">
        <f>IF(JM127=1,RE$8&amp;IF(SUM(JN127:$KK127)=0,"",", "),"")</f>
        <v/>
      </c>
      <c r="RF127" t="str">
        <f>IF(JN127=1,RF$8&amp;IF(SUM(JO127:$KK127)=0,"",", "),"")</f>
        <v/>
      </c>
      <c r="RG127" t="str">
        <f>IF(JO127=1,RG$8&amp;IF(SUM(JP127:$KK127)=0,"",", "),"")</f>
        <v/>
      </c>
      <c r="RH127" t="str">
        <f>IF(JP127=1,RH$8&amp;IF(SUM(JQ127:$KK127)=0,"",", "),"")</f>
        <v/>
      </c>
      <c r="RI127" t="str">
        <f>IF(JQ127=1,RI$8&amp;IF(SUM(JR127:$KK127)=0,"",", "),"")</f>
        <v/>
      </c>
      <c r="RJ127" t="str">
        <f>IF(JR127=1,RJ$8&amp;IF(SUM(JS127:$KK127)=0,"",", "),"")</f>
        <v/>
      </c>
      <c r="RK127" t="str">
        <f>IF(JS127=1,RK$8&amp;IF(SUM(JT127:$KK127)=0,"",", "),"")</f>
        <v/>
      </c>
      <c r="RL127" t="str">
        <f>IF(JT127=1,RL$8&amp;IF(SUM(JU127:$KK127)=0,"",", "),"")</f>
        <v/>
      </c>
      <c r="RM127" t="str">
        <f>IF(JU127=1,RM$8&amp;IF(SUM(JV127:$KK127)=0,"",", "),"")</f>
        <v/>
      </c>
      <c r="RN127" t="str">
        <f>IF(JV127=1,RN$8&amp;IF(SUM(JW127:$KK127)=0,"",", "),"")</f>
        <v/>
      </c>
      <c r="RO127" t="str">
        <f>IF(JW127=1,RO$8&amp;IF(SUM(JX127:$KK127)=0,"",", "),"")</f>
        <v/>
      </c>
      <c r="RP127" t="str">
        <f>IF(JX127=1,RP$8&amp;IF(SUM(JY127:$KK127)=0,"",", "),"")</f>
        <v/>
      </c>
      <c r="RQ127" t="str">
        <f>IF(JY127=1,RQ$8&amp;IF(SUM(JZ127:$KK127)=0,"",", "),"")</f>
        <v/>
      </c>
      <c r="RR127" t="str">
        <f>IF(JZ127=1,RR$8&amp;IF(SUM(KA127:$KK127)=0,"",", "),"")</f>
        <v/>
      </c>
      <c r="RS127" t="str">
        <f>IF(KA127=1,RS$8&amp;IF(SUM(KB127:$KK127)=0,"",", "),"")</f>
        <v/>
      </c>
      <c r="RT127" t="str">
        <f>IF(KB127=1,RT$8&amp;IF(SUM(KC127:$KK127)=0,"",", "),"")</f>
        <v/>
      </c>
      <c r="RU127" t="str">
        <f>IF(KC127=1,RU$8&amp;IF(SUM(KD127:$KK127)=0,"",", "),"")</f>
        <v/>
      </c>
      <c r="RV127" t="str">
        <f>IF(KD127=1,RV$8&amp;IF(SUM(KE127:$KK127)=0,"",", "),"")</f>
        <v/>
      </c>
      <c r="RW127" t="str">
        <f>IF(KE127=1,RW$8&amp;IF(SUM(KF127:$KK127)=0,"",", "),"")</f>
        <v/>
      </c>
      <c r="RX127" t="str">
        <f>IF(KF127=1,RX$8&amp;IF(SUM(KG127:$KK127)=0,"",", "),"")</f>
        <v/>
      </c>
      <c r="RY127" t="str">
        <f>IF(KG127=1,RY$8&amp;IF(SUM(KH127:$KK127)=0,"",", "),"")</f>
        <v/>
      </c>
      <c r="RZ127" t="str">
        <f>IF(KH127=1,RZ$8&amp;IF(SUM(KI127:$KK127)=0,"",", "),"")</f>
        <v/>
      </c>
      <c r="SA127" t="str">
        <f>IF(KI127=1,SA$8&amp;IF(SUM(KJ127:$KK127)=0,"",", "),"")</f>
        <v/>
      </c>
      <c r="SB127" t="str">
        <f>IF(KJ127=1,SB$8&amp;IF(SUM(KK127:$KK127)=0,"",", "),"")</f>
        <v/>
      </c>
      <c r="SC127" t="str">
        <f t="shared" si="143"/>
        <v/>
      </c>
    </row>
    <row r="128" spans="1:497" ht="60" customHeight="1" x14ac:dyDescent="0.45">
      <c r="A128" s="62"/>
      <c r="B128" s="212" t="str">
        <f t="shared" si="72"/>
        <v/>
      </c>
      <c r="C128" s="212" t="str">
        <f t="shared" si="131"/>
        <v/>
      </c>
      <c r="D128" s="212" t="str">
        <f t="shared" si="132"/>
        <v/>
      </c>
      <c r="E128" s="212" t="str">
        <f t="shared" si="133"/>
        <v/>
      </c>
      <c r="F128" s="212" t="str">
        <f t="shared" si="134"/>
        <v/>
      </c>
      <c r="G128" s="237" t="str">
        <f>IF('EDCI Data'!B128="","",'EDCI Data'!B128)</f>
        <v/>
      </c>
      <c r="H128" s="238" t="str">
        <f>IF('EDCI Data'!C128="","",'EDCI Data'!C128)</f>
        <v/>
      </c>
      <c r="I128" s="239" t="str">
        <f>IF('EDCI Data'!D128="","",'EDCI Data'!D128)</f>
        <v/>
      </c>
      <c r="J128" s="240" t="str">
        <f>IF('EDCI Data'!E128="","",'EDCI Data'!E128)</f>
        <v/>
      </c>
      <c r="K128" s="237" t="str">
        <f>IF('EDCI Data'!F128="","",'EDCI Data'!F128)</f>
        <v/>
      </c>
      <c r="L128" s="237" t="str">
        <f>IF('EDCI Data'!G128="","",'EDCI Data'!G128)</f>
        <v/>
      </c>
      <c r="M128" s="237" t="str">
        <f>IF('EDCI Data'!H128="","",'EDCI Data'!H128)</f>
        <v/>
      </c>
      <c r="N128" s="237" t="str">
        <f>IF('EDCI Data'!I128="","",'EDCI Data'!I128)</f>
        <v/>
      </c>
      <c r="O128" s="237" t="str">
        <f>IF('EDCI Data'!J128="","",'EDCI Data'!J128)</f>
        <v/>
      </c>
      <c r="P128" s="237" t="str">
        <f>IF('EDCI Data'!K128="","",'EDCI Data'!K128)</f>
        <v/>
      </c>
      <c r="Q128" s="241" t="str">
        <f>IF('EDCI Data'!L128="","",'EDCI Data'!L128)</f>
        <v/>
      </c>
      <c r="R128" s="241" t="str">
        <f>IF('EDCI Data'!M128="","",'EDCI Data'!M128)</f>
        <v/>
      </c>
      <c r="S128" s="237" t="str">
        <f>IF('EDCI Data'!N128="","",'EDCI Data'!N128)</f>
        <v/>
      </c>
      <c r="T128" s="237" t="str">
        <f>IF('EDCI Data'!O128="","",'EDCI Data'!O128)</f>
        <v/>
      </c>
      <c r="U128" s="237" t="str">
        <f>IF('EDCI Data'!P128="","",'EDCI Data'!P128)</f>
        <v/>
      </c>
      <c r="V128" s="237" t="str">
        <f>IF('EDCI Data'!Q128="","",'EDCI Data'!Q128)</f>
        <v/>
      </c>
      <c r="W128" s="242" t="str">
        <f>IF('EDCI Data'!R128="","",'EDCI Data'!R128)</f>
        <v/>
      </c>
      <c r="X128" s="243" t="str">
        <f>IF('EDCI Data'!S128="","",'EDCI Data'!S128)</f>
        <v/>
      </c>
      <c r="Y128" s="243" t="str">
        <f>IF('EDCI Data'!T128="","",'EDCI Data'!T128)</f>
        <v/>
      </c>
      <c r="Z128" s="244" t="str">
        <f>IF('EDCI Data'!U128="","",'EDCI Data'!U128)</f>
        <v/>
      </c>
      <c r="AA128" s="237" t="str">
        <f>IF('EDCI Data'!V128="","",'EDCI Data'!V128)</f>
        <v/>
      </c>
      <c r="AB128" s="244" t="str">
        <f>IF('EDCI Data'!W128="","",'EDCI Data'!W128)</f>
        <v/>
      </c>
      <c r="AC128" s="237" t="str">
        <f>IF('EDCI Data'!X128="","",'EDCI Data'!X128)</f>
        <v/>
      </c>
      <c r="AD128" s="244" t="str">
        <f>IF('EDCI Data'!Y128="","",'EDCI Data'!Y128)</f>
        <v/>
      </c>
      <c r="AE128" s="237" t="str">
        <f>IF('EDCI Data'!Z128="","",'EDCI Data'!Z128)</f>
        <v/>
      </c>
      <c r="AF128" s="237" t="str">
        <f>IF('EDCI Data'!AA128="","",'EDCI Data'!AA128)</f>
        <v/>
      </c>
      <c r="AG128" s="237" t="str">
        <f>IF('EDCI Data'!AB128="","",'EDCI Data'!AB128)</f>
        <v/>
      </c>
      <c r="AH128" s="237" t="str">
        <f>IF('EDCI Data'!AC128="","",'EDCI Data'!AC128)</f>
        <v/>
      </c>
      <c r="AI128" s="237" t="str">
        <f>IF('EDCI Data'!AD128="","",'EDCI Data'!AD128)</f>
        <v/>
      </c>
      <c r="AJ128" s="237" t="str">
        <f>IF('EDCI Data'!AE128="","",'EDCI Data'!AE128)</f>
        <v/>
      </c>
      <c r="AK128" s="237" t="str">
        <f>IF('EDCI Data'!AF128="","",'EDCI Data'!AF128)</f>
        <v/>
      </c>
      <c r="AL128" s="237" t="str">
        <f>IF('EDCI Data'!AG128="","",'EDCI Data'!AG128)</f>
        <v/>
      </c>
      <c r="AM128" s="237" t="str">
        <f>IF('EDCI Data'!AH128="","",'EDCI Data'!AH128)</f>
        <v/>
      </c>
      <c r="AN128" s="237" t="str">
        <f>IF('EDCI Data'!AI128="","",'EDCI Data'!AI128)</f>
        <v/>
      </c>
      <c r="AO128" s="237" t="str">
        <f>IF('EDCI Data'!AJ128="","",'EDCI Data'!AJ128)</f>
        <v/>
      </c>
      <c r="AP128" s="237" t="str">
        <f>IF('EDCI Data'!AK128="","",'EDCI Data'!AK128)</f>
        <v/>
      </c>
      <c r="AQ128" s="237" t="str">
        <f>IF('EDCI Data'!AL128="","",'EDCI Data'!AL128)</f>
        <v/>
      </c>
      <c r="AR128" s="237" t="str">
        <f>IF('EDCI Data'!AM128="","",'EDCI Data'!AM128)</f>
        <v/>
      </c>
      <c r="AS128" s="237" t="str">
        <f>IF('EDCI Data'!AN128="","",'EDCI Data'!AN128)</f>
        <v/>
      </c>
      <c r="AT128" s="237" t="str">
        <f>IF('EDCI Data'!AO128="","",'EDCI Data'!AO128)</f>
        <v/>
      </c>
      <c r="AU128" s="237" t="str">
        <f>IF('EDCI Data'!AP128="","",'EDCI Data'!AP128)</f>
        <v/>
      </c>
      <c r="AV128" s="237" t="str">
        <f>IF('EDCI Data'!AQ128="","",'EDCI Data'!AQ128)</f>
        <v/>
      </c>
      <c r="AW128" s="237" t="str">
        <f>IF('EDCI Data'!AR128="","",'EDCI Data'!AR128)</f>
        <v/>
      </c>
      <c r="AX128" s="237" t="str">
        <f>IF('EDCI Data'!AS128="","",'EDCI Data'!AS128)</f>
        <v/>
      </c>
      <c r="AY128" s="237" t="str">
        <f>IF('EDCI Data'!AT128="","",'EDCI Data'!AT128)</f>
        <v/>
      </c>
      <c r="AZ128" s="237" t="str">
        <f>IF('EDCI Data'!AU128="","",'EDCI Data'!AU128)</f>
        <v/>
      </c>
      <c r="BA128" s="237" t="str">
        <f>IF('EDCI Data'!AV128="","",'EDCI Data'!AV128)</f>
        <v/>
      </c>
      <c r="BB128" s="245" t="str">
        <f>IF('EDCI Data'!AW128="","",'EDCI Data'!AW128)</f>
        <v/>
      </c>
      <c r="BC128" s="245" t="str">
        <f>IF('EDCI Data'!AX128="","",'EDCI Data'!AX128)</f>
        <v/>
      </c>
      <c r="BD128" s="246" t="str">
        <f t="shared" si="135"/>
        <v/>
      </c>
      <c r="BE128" s="247" t="str">
        <f>IF('EDCI Data'!AY128="","",'EDCI Data'!AY128)</f>
        <v/>
      </c>
      <c r="BF128" s="247" t="str">
        <f>IF('EDCI Data'!AZ128="","",'EDCI Data'!AZ128)</f>
        <v/>
      </c>
      <c r="BG128" s="247" t="str">
        <f>IF('EDCI Data'!BA128="","",'EDCI Data'!BA128)</f>
        <v/>
      </c>
      <c r="BH128" s="247" t="str">
        <f>IF('EDCI Data'!BB128="","",'EDCI Data'!BB128)</f>
        <v/>
      </c>
      <c r="BI128" s="247" t="str">
        <f>IF('EDCI Data'!BC128="","",'EDCI Data'!BC128)</f>
        <v/>
      </c>
      <c r="BJ128" s="247" t="str">
        <f>IF('EDCI Data'!BD128="","",'EDCI Data'!BD128)</f>
        <v/>
      </c>
      <c r="BK128" s="247" t="str">
        <f>IF('EDCI Data'!BE128="","",'EDCI Data'!BE128)</f>
        <v/>
      </c>
      <c r="BL128" s="247" t="str">
        <f>IF('EDCI Data'!BF128="","",'EDCI Data'!BF128)</f>
        <v/>
      </c>
      <c r="BM128" s="247" t="str">
        <f>IF('EDCI Data'!BG128="","",'EDCI Data'!BG128)</f>
        <v/>
      </c>
      <c r="BN128" s="248" t="str">
        <f>IF('EDCI Data'!BH128="","",'EDCI Data'!BH128)</f>
        <v/>
      </c>
      <c r="BO128" s="248" t="str">
        <f>IF('EDCI Data'!BI128="","",'EDCI Data'!BI128)</f>
        <v/>
      </c>
      <c r="BP128" s="249" t="str">
        <f>IF('EDCI Data'!BJ128="","",'EDCI Data'!BJ128)</f>
        <v/>
      </c>
      <c r="BQ128" s="248" t="str">
        <f>IF('EDCI Data'!BK128="","",'EDCI Data'!BK128)</f>
        <v/>
      </c>
      <c r="BR128" s="248" t="str">
        <f>IF('EDCI Data'!BL128="","",'EDCI Data'!BL128)</f>
        <v/>
      </c>
      <c r="BS128" s="250" t="str">
        <f>IF('EDCI Data'!BM128="","",'EDCI Data'!BM128)</f>
        <v/>
      </c>
      <c r="BT128" s="251" t="str">
        <f>IF('EDCI Data'!BN128="","",'EDCI Data'!BN128)</f>
        <v/>
      </c>
      <c r="BU128" s="246" t="str">
        <f>IF('EDCI Data'!BO128="","",'EDCI Data'!BO128)</f>
        <v/>
      </c>
      <c r="BV128" s="252">
        <f t="shared" si="136"/>
        <v>0</v>
      </c>
      <c r="BW128" s="252">
        <f t="shared" si="137"/>
        <v>0</v>
      </c>
      <c r="BX128" s="252">
        <f t="shared" si="138"/>
        <v>0</v>
      </c>
      <c r="BY128" s="252">
        <f t="shared" si="139"/>
        <v>0</v>
      </c>
      <c r="BZ128" t="str">
        <f t="shared" si="73"/>
        <v/>
      </c>
      <c r="CA128" s="253"/>
      <c r="CB128"/>
      <c r="CC128"/>
      <c r="CD128"/>
      <c r="CE128" t="str">
        <f t="shared" si="74"/>
        <v/>
      </c>
      <c r="CF128"/>
      <c r="CG128" t="str">
        <f t="shared" si="75"/>
        <v/>
      </c>
      <c r="CH128" t="str">
        <f t="shared" si="76"/>
        <v/>
      </c>
      <c r="CI128" t="str">
        <f t="shared" si="77"/>
        <v/>
      </c>
      <c r="CJ128" t="str">
        <f t="shared" si="78"/>
        <v/>
      </c>
      <c r="CK128"/>
      <c r="CL128"/>
      <c r="CM128" t="str">
        <f t="shared" si="79"/>
        <v/>
      </c>
      <c r="CN128" t="str">
        <f t="shared" si="80"/>
        <v/>
      </c>
      <c r="CO128" t="str">
        <f t="shared" si="81"/>
        <v/>
      </c>
      <c r="CP128" t="str">
        <f t="shared" si="82"/>
        <v/>
      </c>
      <c r="CQ128"/>
      <c r="CR128" t="str" cm="1">
        <f t="array" ref="CR128">IF(COUNTIFS($BZ$10:$BZ$259,$BZ128,$I$10:$I$259,$I128+1)&gt;0,IF(X128&lt;&gt;INDEX(Y$10:Y$259,MATCH(1,INDEX(($BZ128=$BZ$10:$BZ$259)*($I$10:$I$259=$I128+1),0,1),0)),"Number of FTEs in previous year do not align with Number of FTEs in current year across years, by definition these should be equal. Please check and update if required. "&amp;CHAR(10),""),"")</f>
        <v/>
      </c>
      <c r="CS128" t="str" cm="1">
        <f t="array" ref="CS128">IF(COUNTIFS($BZ$10:$BZ$259,$BZ128,$I$10:$I$259,$I128-1)&gt;0,IF(Y128&lt;&gt;INDEX(X$10:X$259,MATCH(1,INDEX(($BZ128=$BZ$10:$BZ$259)*($I$10:$I$259=$I128-1),0,1),0)),"Number of FTEs in previous year do not align with Number of FTEs in current year across years, by definition these should be equal. Please check and update if required. "&amp;CHAR(10),""),"")</f>
        <v/>
      </c>
      <c r="CT128" t="str">
        <f t="shared" si="83"/>
        <v/>
      </c>
      <c r="CU128" t="str">
        <f t="shared" si="84"/>
        <v/>
      </c>
      <c r="CV128"/>
      <c r="CW128" t="str">
        <f t="shared" si="85"/>
        <v/>
      </c>
      <c r="CX128"/>
      <c r="CY128" t="str">
        <f t="shared" si="86"/>
        <v/>
      </c>
      <c r="CZ128"/>
      <c r="DA128" t="str">
        <f t="shared" si="87"/>
        <v/>
      </c>
      <c r="DB128"/>
      <c r="DC128"/>
      <c r="DD128"/>
      <c r="DE128"/>
      <c r="DF128"/>
      <c r="DG128"/>
      <c r="DH128"/>
      <c r="DI128"/>
      <c r="DJ128"/>
      <c r="DK128"/>
      <c r="DL128"/>
      <c r="DM128"/>
      <c r="DN128"/>
      <c r="DO128"/>
      <c r="DP128"/>
      <c r="DQ128"/>
      <c r="DR128"/>
      <c r="DS128"/>
      <c r="DT128"/>
      <c r="DU128"/>
      <c r="DV128"/>
      <c r="DW128"/>
      <c r="DX128" t="str">
        <f t="shared" si="88"/>
        <v/>
      </c>
      <c r="DY128" t="str">
        <f t="shared" si="89"/>
        <v/>
      </c>
      <c r="DZ128" t="str">
        <f t="shared" si="90"/>
        <v/>
      </c>
      <c r="EA128" t="str">
        <f t="shared" si="91"/>
        <v/>
      </c>
      <c r="EB128" t="str">
        <f t="shared" si="92"/>
        <v/>
      </c>
      <c r="EC128" t="str">
        <f t="shared" si="93"/>
        <v/>
      </c>
      <c r="ED128" t="str">
        <f t="shared" si="94"/>
        <v/>
      </c>
      <c r="EE128" t="str">
        <f t="shared" si="95"/>
        <v/>
      </c>
      <c r="EF128" t="str">
        <f t="shared" si="96"/>
        <v/>
      </c>
      <c r="EG128" t="str">
        <f t="shared" si="97"/>
        <v/>
      </c>
      <c r="EH128" t="str">
        <f t="shared" si="98"/>
        <v/>
      </c>
      <c r="EI128" t="str">
        <f t="shared" si="99"/>
        <v/>
      </c>
      <c r="EJ128"/>
      <c r="EK128"/>
      <c r="EL128"/>
      <c r="EM128"/>
      <c r="EN128"/>
      <c r="EO128"/>
      <c r="EP128"/>
      <c r="EQ128" t="str">
        <f t="shared" si="100"/>
        <v/>
      </c>
      <c r="ER128" t="str">
        <f t="shared" si="101"/>
        <v/>
      </c>
      <c r="ES128" t="str">
        <f t="shared" si="102"/>
        <v/>
      </c>
      <c r="ET128"/>
      <c r="EU128" t="str">
        <f t="shared" si="103"/>
        <v/>
      </c>
      <c r="EV128"/>
      <c r="EW128" t="str">
        <f t="shared" si="104"/>
        <v/>
      </c>
      <c r="EX128"/>
      <c r="EY128" t="str">
        <f t="shared" si="105"/>
        <v/>
      </c>
      <c r="EZ128"/>
      <c r="FA128"/>
      <c r="FB128"/>
      <c r="FC128"/>
      <c r="FD128"/>
      <c r="FE128"/>
      <c r="FF128"/>
      <c r="FG128"/>
      <c r="FH128"/>
      <c r="FI128"/>
      <c r="FJ128"/>
      <c r="FK128"/>
      <c r="FL128"/>
      <c r="FM128"/>
      <c r="FN128"/>
      <c r="FO128"/>
      <c r="FP128"/>
      <c r="FQ128"/>
      <c r="FR128"/>
      <c r="FS128"/>
      <c r="FT128"/>
      <c r="FU128"/>
      <c r="FV128" t="str">
        <f t="shared" si="106"/>
        <v/>
      </c>
      <c r="FW128" t="str">
        <f t="shared" si="107"/>
        <v/>
      </c>
      <c r="FX128"/>
      <c r="FY128" t="str">
        <f t="shared" si="108"/>
        <v/>
      </c>
      <c r="FZ128" t="str">
        <f t="shared" si="109"/>
        <v/>
      </c>
      <c r="GA128" t="str">
        <f t="shared" si="110"/>
        <v/>
      </c>
      <c r="GB128" t="str">
        <f t="shared" si="111"/>
        <v/>
      </c>
      <c r="GC128" t="str">
        <f t="shared" si="112"/>
        <v/>
      </c>
      <c r="GD128" t="str">
        <f t="shared" si="113"/>
        <v/>
      </c>
      <c r="GE128" t="str">
        <f t="shared" si="114"/>
        <v/>
      </c>
      <c r="GF128" t="str">
        <f t="shared" si="115"/>
        <v/>
      </c>
      <c r="GG128" t="str">
        <f t="shared" si="116"/>
        <v/>
      </c>
      <c r="GH128"/>
      <c r="GI128"/>
      <c r="GJ128"/>
      <c r="GK128"/>
      <c r="GL128"/>
      <c r="GM128"/>
      <c r="GN128"/>
      <c r="GO128"/>
      <c r="GP128" t="str">
        <f t="shared" si="117"/>
        <v/>
      </c>
      <c r="GQ128" t="str">
        <f t="shared" si="118"/>
        <v/>
      </c>
      <c r="GR128"/>
      <c r="GS128" t="str">
        <f t="shared" si="119"/>
        <v/>
      </c>
      <c r="GT128"/>
      <c r="GU128" t="str">
        <f t="shared" si="120"/>
        <v/>
      </c>
      <c r="GV128"/>
      <c r="GW128" t="str">
        <f t="shared" si="121"/>
        <v/>
      </c>
      <c r="GX128"/>
      <c r="GY128"/>
      <c r="GZ128"/>
      <c r="HA128"/>
      <c r="HB128"/>
      <c r="HC128"/>
      <c r="HD128"/>
      <c r="HE128"/>
      <c r="HF128"/>
      <c r="HG128"/>
      <c r="HH128"/>
      <c r="HI128"/>
      <c r="HJ128"/>
      <c r="HK128"/>
      <c r="HL128"/>
      <c r="HM128"/>
      <c r="HN128"/>
      <c r="HO128"/>
      <c r="HP128"/>
      <c r="HQ128"/>
      <c r="HR128"/>
      <c r="HS128"/>
      <c r="HT128" t="str">
        <f t="shared" si="122"/>
        <v/>
      </c>
      <c r="HU128" t="str">
        <f t="shared" si="123"/>
        <v/>
      </c>
      <c r="HV128"/>
      <c r="HW128"/>
      <c r="HX128"/>
      <c r="HY128"/>
      <c r="HZ128"/>
      <c r="IA128"/>
      <c r="IB128"/>
      <c r="IC128"/>
      <c r="ID128"/>
      <c r="IE128" t="str">
        <f t="shared" si="124"/>
        <v/>
      </c>
      <c r="IF128"/>
      <c r="IG128"/>
      <c r="IH128"/>
      <c r="II128"/>
      <c r="IJ128"/>
      <c r="IK128"/>
      <c r="IL128"/>
      <c r="IM128"/>
      <c r="IN128"/>
      <c r="IO128"/>
      <c r="IP128"/>
      <c r="IQ128" t="str">
        <f t="shared" si="125"/>
        <v/>
      </c>
      <c r="IR128"/>
      <c r="IS128" t="str">
        <f t="shared" si="126"/>
        <v/>
      </c>
      <c r="IT128"/>
      <c r="IU128" t="str">
        <f t="shared" si="127"/>
        <v/>
      </c>
      <c r="IV128"/>
      <c r="IW128"/>
      <c r="IX128"/>
      <c r="IY128"/>
      <c r="IZ128"/>
      <c r="JA128"/>
      <c r="JB128"/>
      <c r="JC128"/>
      <c r="JD128"/>
      <c r="JE128"/>
      <c r="JF128"/>
      <c r="JG128"/>
      <c r="JH128"/>
      <c r="JI128"/>
      <c r="JJ128"/>
      <c r="JK128"/>
      <c r="JL128"/>
      <c r="JM128"/>
      <c r="JN128"/>
      <c r="JO128"/>
      <c r="JP128"/>
      <c r="JQ128"/>
      <c r="JR128" t="str">
        <f t="shared" si="128"/>
        <v/>
      </c>
      <c r="JS128" t="str">
        <f t="shared" si="129"/>
        <v/>
      </c>
      <c r="JT128"/>
      <c r="JU128"/>
      <c r="JV128"/>
      <c r="JW128"/>
      <c r="JX128"/>
      <c r="JY128"/>
      <c r="JZ128"/>
      <c r="KA128"/>
      <c r="KB128"/>
      <c r="KC128" t="str">
        <f t="shared" si="130"/>
        <v/>
      </c>
      <c r="KD128"/>
      <c r="KE128"/>
      <c r="KF128"/>
      <c r="KG128"/>
      <c r="KH128"/>
      <c r="KI128"/>
      <c r="KJ128"/>
      <c r="KK128"/>
      <c r="KL128" t="str">
        <f>IF(CT128=1,KL$8&amp;IF(SUM(CU128:$EQ128)=0,"",", "),"")</f>
        <v/>
      </c>
      <c r="KM128" t="str">
        <f>IF(CU128=1,KM$8&amp;IF(SUM(CV128:$EQ128)=0,"",", "),"")</f>
        <v/>
      </c>
      <c r="KN128" t="str">
        <f>IF(CV128=1,KN$8&amp;IF(SUM(CW128:$EQ128)=0,"",", "),"")</f>
        <v/>
      </c>
      <c r="KO128" t="str">
        <f>IF(CW128=1,KO$8&amp;IF(SUM(CX128:$EQ128)=0,"",", "),"")</f>
        <v/>
      </c>
      <c r="KP128" t="str">
        <f>IF(CX128=1,KP$8&amp;IF(SUM(CY128:$EQ128)=0,"",", "),"")</f>
        <v/>
      </c>
      <c r="KQ128" t="str">
        <f>IF(CY128=1,KQ$8&amp;IF(SUM(CZ128:$EQ128)=0,"",", "),"")</f>
        <v/>
      </c>
      <c r="KR128" t="str">
        <f>IF(CZ128=1,KR$8&amp;IF(SUM(DA128:$EQ128)=0,"",", "),"")</f>
        <v/>
      </c>
      <c r="KS128" t="str">
        <f>IF(DA128=1,KS$8&amp;IF(SUM(DB128:$EQ128)=0,"",", "),"")</f>
        <v/>
      </c>
      <c r="KT128" t="str">
        <f>IF(DB128=1,KT$8&amp;IF(SUM(DC128:$EQ128)=0,"",", "),"")</f>
        <v/>
      </c>
      <c r="KU128" t="str">
        <f>IF(DC128=1,KU$8&amp;IF(SUM(DD128:$EQ128)=0,"",", "),"")</f>
        <v/>
      </c>
      <c r="KV128" t="str">
        <f>IF(DD128=1,KV$8&amp;IF(SUM(DE128:$EQ128)=0,"",", "),"")</f>
        <v/>
      </c>
      <c r="KW128" t="str">
        <f>IF(DE128=1,KW$8&amp;IF(SUM(DF128:$EQ128)=0,"",", "),"")</f>
        <v/>
      </c>
      <c r="KX128" t="str">
        <f>IF(DF128=1,KX$8&amp;IF(SUM(DG128:$EQ128)=0,"",", "),"")</f>
        <v/>
      </c>
      <c r="KY128" t="str">
        <f>IF(DG128=1,KY$8&amp;IF(SUM(DH128:$EQ128)=0,"",", "),"")</f>
        <v/>
      </c>
      <c r="KZ128" t="str">
        <f>IF(DH128=1,KZ$8&amp;IF(SUM(DI128:$EQ128)=0,"",", "),"")</f>
        <v/>
      </c>
      <c r="LA128" t="str">
        <f>IF(DI128=1,LA$8&amp;IF(SUM(DJ128:$EQ128)=0,"",", "),"")</f>
        <v/>
      </c>
      <c r="LB128" t="str">
        <f>IF(DJ128=1,LB$8&amp;IF(SUM(DK128:$EQ128)=0,"",", "),"")</f>
        <v/>
      </c>
      <c r="LC128" t="str">
        <f>IF(DK128=1,LC$8&amp;IF(SUM(DL128:$EQ128)=0,"",", "),"")</f>
        <v/>
      </c>
      <c r="LD128" t="str">
        <f>IF(DL128=1,LD$8&amp;IF(SUM(DM128:$EQ128)=0,"",", "),"")</f>
        <v/>
      </c>
      <c r="LE128" t="str">
        <f>IF(DM128=1,LE$8&amp;IF(SUM(DN128:$EQ128)=0,"",", "),"")</f>
        <v/>
      </c>
      <c r="LF128" t="str">
        <f>IF(DN128=1,LF$8&amp;IF(SUM(DO128:$EQ128)=0,"",", "),"")</f>
        <v/>
      </c>
      <c r="LG128" t="str">
        <f>IF(DO128=1,LG$8&amp;IF(SUM(DP128:$EQ128)=0,"",", "),"")</f>
        <v/>
      </c>
      <c r="LH128" t="str">
        <f>IF(DP128=1,LH$8&amp;IF(SUM(DQ128:$EQ128)=0,"",", "),"")</f>
        <v/>
      </c>
      <c r="LI128" t="str">
        <f>IF(DQ128=1,LI$8&amp;IF(SUM(DR128:$EQ128)=0,"",", "),"")</f>
        <v/>
      </c>
      <c r="LJ128" t="str">
        <f>IF(DR128=1,LJ$8&amp;IF(SUM(DS128:$EQ128)=0,"",", "),"")</f>
        <v/>
      </c>
      <c r="LK128" t="str">
        <f>IF(DS128=1,LK$8&amp;IF(SUM(DT128:$EQ128)=0,"",", "),"")</f>
        <v/>
      </c>
      <c r="LL128" t="str">
        <f>IF(DT128=1,LL$8&amp;IF(SUM(DU128:$EQ128)=0,"",", "),"")</f>
        <v/>
      </c>
      <c r="LM128" t="str">
        <f>IF(DU128=1,LM$8&amp;IF(SUM(DV128:$EQ128)=0,"",", "),"")</f>
        <v/>
      </c>
      <c r="LN128" t="str">
        <f>IF(DV128=1,LN$8&amp;IF(SUM(DW128:$EQ128)=0,"",", "),"")</f>
        <v/>
      </c>
      <c r="LO128" t="str">
        <f>IF(DW128=1,LO$8&amp;IF(SUM(DX128:$EQ128)=0,"",", "),"")</f>
        <v/>
      </c>
      <c r="LP128" t="str">
        <f>IF(DX128=1,LP$8&amp;IF(SUM(DY128:$EQ128)=0,"",", "),"")</f>
        <v/>
      </c>
      <c r="LQ128" t="str">
        <f>IF(DY128=1,LQ$8&amp;IF(SUM(DZ128:$EQ128)=0,"",", "),"")</f>
        <v/>
      </c>
      <c r="LR128" t="str">
        <f>IF(DZ128=1,LR$8&amp;IF(SUM(EA128:$EQ128)=0,"",", "),"")</f>
        <v/>
      </c>
      <c r="LS128" t="str">
        <f>IF(EA128=1,LS$8&amp;IF(SUM(EB128:$EQ128)=0,"",", "),"")</f>
        <v/>
      </c>
      <c r="LT128" t="str">
        <f>IF(EB128=1,LT$8&amp;IF(SUM(EC128:$EQ128)=0,"",", "),"")</f>
        <v/>
      </c>
      <c r="LU128" t="str">
        <f>IF(EC128=1,LU$8&amp;IF(SUM(ED128:$EQ128)=0,"",", "),"")</f>
        <v/>
      </c>
      <c r="LV128" t="str">
        <f>IF(ED128=1,LV$8&amp;IF(SUM(EE128:$EQ128)=0,"",", "),"")</f>
        <v/>
      </c>
      <c r="LW128" t="str">
        <f>IF(EE128=1,LW$8&amp;IF(SUM(EF128:$EQ128)=0,"",", "),"")</f>
        <v/>
      </c>
      <c r="LX128" t="str">
        <f>IF(EF128=1,LX$8&amp;IF(SUM(EG128:$EQ128)=0,"",", "),"")</f>
        <v/>
      </c>
      <c r="LY128" t="str">
        <f>IF(EG128=1,LY$8&amp;IF(SUM(EH128:$EQ128)=0,"",", "),"")</f>
        <v/>
      </c>
      <c r="LZ128" t="str">
        <f>IF(EH128=1,LZ$8&amp;IF(SUM(EI128:$EQ128)=0,"",", "),"")</f>
        <v/>
      </c>
      <c r="MA128" t="str">
        <f>IF(EI128=1,MA$8&amp;IF(SUM(EJ128:$EQ128)=0,"",", "),"")</f>
        <v/>
      </c>
      <c r="MB128" t="str">
        <f>IF(EJ128=1,MB$8&amp;IF(SUM(EK128:$EQ128)=0,"",", "),"")</f>
        <v/>
      </c>
      <c r="MC128" t="str">
        <f>IF(EK128=1,MC$8&amp;IF(SUM(EL128:$EQ128)=0,"",", "),"")</f>
        <v/>
      </c>
      <c r="MD128" t="str">
        <f>IF(EL128=1,MD$8&amp;IF(SUM(EM128:$EQ128)=0,"",", "),"")</f>
        <v/>
      </c>
      <c r="ME128" t="str">
        <f>IF(EM128=1,ME$8&amp;IF(SUM(EN128:$EQ128)=0,"",", "),"")</f>
        <v/>
      </c>
      <c r="MF128" t="str">
        <f>IF(EN128=1,MF$8&amp;IF(SUM(EO128:$EQ128)=0,"",", "),"")</f>
        <v/>
      </c>
      <c r="MG128" t="str">
        <f>IF(EO128=1,MG$8&amp;IF(SUM(EP128:$EQ128)=0,"",", "),"")</f>
        <v/>
      </c>
      <c r="MH128" t="str">
        <f>IF(EP128=1,MH$8&amp;IF(SUM(EQ128:$EQ128)=0,"",", "),"")</f>
        <v/>
      </c>
      <c r="MI128" t="str">
        <f t="shared" si="140"/>
        <v/>
      </c>
      <c r="MJ128" t="str">
        <f>IF(ER128=1,MJ$8&amp;IF(SUM(ES128:$GO128)=0,"",", "),"")</f>
        <v/>
      </c>
      <c r="MK128" t="str">
        <f>IF(ES128=1,MK$8&amp;IF(SUM(ET128:$GO128)=0,"",", "),"")</f>
        <v/>
      </c>
      <c r="ML128" t="str">
        <f>IF(ET128=1,ML$8&amp;IF(SUM(EU128:$GO128)=0,"",", "),"")</f>
        <v/>
      </c>
      <c r="MM128" t="str">
        <f>IF(EU128=1,MM$8&amp;IF(SUM(EV128:$GO128)=0,"",", "),"")</f>
        <v/>
      </c>
      <c r="MN128" t="str">
        <f>IF(EV128=1,MN$8&amp;IF(SUM(EW128:$GO128)=0,"",", "),"")</f>
        <v/>
      </c>
      <c r="MO128" t="str">
        <f>IF(EW128=1,MO$8&amp;IF(SUM(EX128:$GO128)=0,"",", "),"")</f>
        <v/>
      </c>
      <c r="MP128" t="str">
        <f>IF(EX128=1,MP$8&amp;IF(SUM(EY128:$GO128)=0,"",", "),"")</f>
        <v/>
      </c>
      <c r="MQ128" t="str">
        <f>IF(EY128=1,MQ$8&amp;IF(SUM(EZ128:$GO128)=0,"",", "),"")</f>
        <v/>
      </c>
      <c r="MR128" t="str">
        <f>IF(EZ128=1,MR$8&amp;IF(SUM(FA128:$GO128)=0,"",", "),"")</f>
        <v/>
      </c>
      <c r="MS128" t="str">
        <f>IF(FA128=1,MS$8&amp;IF(SUM(FB128:$GO128)=0,"",", "),"")</f>
        <v/>
      </c>
      <c r="MT128" t="str">
        <f>IF(FB128=1,MT$8&amp;IF(SUM(FC128:$GO128)=0,"",", "),"")</f>
        <v/>
      </c>
      <c r="MU128" t="str">
        <f>IF(FC128=1,MU$8&amp;IF(SUM(FD128:$GO128)=0,"",", "),"")</f>
        <v/>
      </c>
      <c r="MV128" t="str">
        <f>IF(FD128=1,MV$8&amp;IF(SUM(FE128:$GO128)=0,"",", "),"")</f>
        <v/>
      </c>
      <c r="MW128" t="str">
        <f>IF(FE128=1,MW$8&amp;IF(SUM(FF128:$GO128)=0,"",", "),"")</f>
        <v/>
      </c>
      <c r="MX128" t="str">
        <f>IF(FF128=1,MX$8&amp;IF(SUM(FG128:$GO128)=0,"",", "),"")</f>
        <v/>
      </c>
      <c r="MY128" t="str">
        <f>IF(FG128=1,MY$8&amp;IF(SUM(FH128:$GO128)=0,"",", "),"")</f>
        <v/>
      </c>
      <c r="MZ128" t="str">
        <f>IF(FH128=1,MZ$8&amp;IF(SUM(FI128:$GO128)=0,"",", "),"")</f>
        <v/>
      </c>
      <c r="NA128" t="str">
        <f>IF(FI128=1,NA$8&amp;IF(SUM(FJ128:$GO128)=0,"",", "),"")</f>
        <v/>
      </c>
      <c r="NB128" t="str">
        <f>IF(FJ128=1,NB$8&amp;IF(SUM(FK128:$GO128)=0,"",", "),"")</f>
        <v/>
      </c>
      <c r="NC128" t="str">
        <f>IF(FK128=1,NC$8&amp;IF(SUM(FL128:$GO128)=0,"",", "),"")</f>
        <v/>
      </c>
      <c r="ND128" t="str">
        <f>IF(FL128=1,ND$8&amp;IF(SUM(FM128:$GO128)=0,"",", "),"")</f>
        <v/>
      </c>
      <c r="NE128" t="str">
        <f>IF(FM128=1,NE$8&amp;IF(SUM(FN128:$GO128)=0,"",", "),"")</f>
        <v/>
      </c>
      <c r="NF128" t="str">
        <f>IF(FN128=1,NF$8&amp;IF(SUM(FO128:$GO128)=0,"",", "),"")</f>
        <v/>
      </c>
      <c r="NG128" t="str">
        <f>IF(FO128=1,NG$8&amp;IF(SUM(FP128:$GO128)=0,"",", "),"")</f>
        <v/>
      </c>
      <c r="NH128" t="str">
        <f>IF(FP128=1,NH$8&amp;IF(SUM(FQ128:$GO128)=0,"",", "),"")</f>
        <v/>
      </c>
      <c r="NI128" t="str">
        <f>IF(FQ128=1,NI$8&amp;IF(SUM(FR128:$GO128)=0,"",", "),"")</f>
        <v/>
      </c>
      <c r="NJ128" t="str">
        <f>IF(FR128=1,NJ$8&amp;IF(SUM(FS128:$GO128)=0,"",", "),"")</f>
        <v/>
      </c>
      <c r="NK128" t="str">
        <f>IF(FS128=1,NK$8&amp;IF(SUM(FT128:$GO128)=0,"",", "),"")</f>
        <v/>
      </c>
      <c r="NL128" t="str">
        <f>IF(FT128=1,NL$8&amp;IF(SUM(FU128:$GO128)=0,"",", "),"")</f>
        <v/>
      </c>
      <c r="NM128" t="str">
        <f>IF(FU128=1,NM$8&amp;IF(SUM(FV128:$GO128)=0,"",", "),"")</f>
        <v/>
      </c>
      <c r="NN128" t="str">
        <f>IF(FV128=1,NN$8&amp;IF(SUM(FW128:$GO128)=0,"",", "),"")</f>
        <v/>
      </c>
      <c r="NO128" t="str">
        <f>IF(FW128=1,NO$8&amp;IF(SUM(FX128:$GO128)=0,"",", "),"")</f>
        <v/>
      </c>
      <c r="NP128" t="str">
        <f>IF(FX128=1,NP$8&amp;IF(SUM(FY128:$GO128)=0,"",", "),"")</f>
        <v/>
      </c>
      <c r="NQ128" t="str">
        <f>IF(FY128=1,NQ$8&amp;IF(SUM(FZ128:$GO128)=0,"",", "),"")</f>
        <v/>
      </c>
      <c r="NR128" t="str">
        <f>IF(FZ128=1,NR$8&amp;IF(SUM(GA128:$GO128)=0,"",", "),"")</f>
        <v/>
      </c>
      <c r="NS128" t="str">
        <f>IF(GA128=1,NS$8&amp;IF(SUM(GB128:$GO128)=0,"",", "),"")</f>
        <v/>
      </c>
      <c r="NT128" t="str">
        <f>IF(GB128=1,NT$8&amp;IF(SUM(GC128:$GO128)=0,"",", "),"")</f>
        <v/>
      </c>
      <c r="NU128" t="str">
        <f>IF(GC128=1,NU$8&amp;IF(SUM(GD128:$GO128)=0,"",", "),"")</f>
        <v/>
      </c>
      <c r="NV128" t="str">
        <f>IF(GD128=1,NV$8&amp;IF(SUM(GE128:$GO128)=0,"",", "),"")</f>
        <v/>
      </c>
      <c r="NW128" t="str">
        <f>IF(GE128=1,NW$8&amp;IF(SUM(GF128:$GO128)=0,"",", "),"")</f>
        <v/>
      </c>
      <c r="NX128" t="str">
        <f>IF(GF128=1,NX$8&amp;IF(SUM(GG128:$GO128)=0,"",", "),"")</f>
        <v/>
      </c>
      <c r="NY128" t="str">
        <f>IF(GG128=1,NY$8&amp;IF(SUM(GH128:$GO128)=0,"",", "),"")</f>
        <v/>
      </c>
      <c r="NZ128" t="str">
        <f>IF(GH128=1,NZ$8&amp;IF(SUM(GI128:$GO128)=0,"",", "),"")</f>
        <v/>
      </c>
      <c r="OA128" t="str">
        <f>IF(GI128=1,OA$8&amp;IF(SUM(GJ128:$GO128)=0,"",", "),"")</f>
        <v/>
      </c>
      <c r="OB128" t="str">
        <f>IF(GJ128=1,OB$8&amp;IF(SUM(GK128:$GO128)=0,"",", "),"")</f>
        <v/>
      </c>
      <c r="OC128" t="str">
        <f>IF(GK128=1,OC$8&amp;IF(SUM(GL128:$GO128)=0,"",", "),"")</f>
        <v/>
      </c>
      <c r="OD128" t="str">
        <f>IF(GL128=1,OD$8&amp;IF(SUM(GM128:$GO128)=0,"",", "),"")</f>
        <v/>
      </c>
      <c r="OE128" t="str">
        <f>IF(GM128=1,OE$8&amp;IF(SUM(GN128:$GO128)=0,"",", "),"")</f>
        <v/>
      </c>
      <c r="OF128" t="str">
        <f>IF(GN128=1,OF$8&amp;IF(SUM(GO128:$GO128)=0,"",", "),"")</f>
        <v/>
      </c>
      <c r="OG128" t="str">
        <f t="shared" si="141"/>
        <v/>
      </c>
      <c r="OH128" t="str">
        <f>IF(GP128=1,OH$8&amp;IF(SUM(GQ128:$IM128)=0,"",", "),"")</f>
        <v/>
      </c>
      <c r="OI128" t="str">
        <f>IF(GQ128=1,OI$8&amp;IF(SUM(GR128:$IM128)=0,"",", "),"")</f>
        <v/>
      </c>
      <c r="OJ128" t="str">
        <f>IF(GR128=1,OJ$8&amp;IF(SUM(GS128:$IM128)=0,"",", "),"")</f>
        <v/>
      </c>
      <c r="OK128" t="str">
        <f>IF(GS128=1,OK$8&amp;IF(SUM(GT128:$IM128)=0,"",", "),"")</f>
        <v/>
      </c>
      <c r="OL128" t="str">
        <f>IF(GT128=1,OL$8&amp;IF(SUM(GU128:$IM128)=0,"",", "),"")</f>
        <v/>
      </c>
      <c r="OM128" t="str">
        <f>IF(GU128=1,OM$8&amp;IF(SUM(GV128:$IM128)=0,"",", "),"")</f>
        <v/>
      </c>
      <c r="ON128" t="str">
        <f>IF(GV128=1,ON$8&amp;IF(SUM(GW128:$IM128)=0,"",", "),"")</f>
        <v/>
      </c>
      <c r="OO128" t="str">
        <f>IF(GW128=1,OO$8&amp;IF(SUM(GX128:$IM128)=0,"",", "),"")</f>
        <v/>
      </c>
      <c r="OP128" t="str">
        <f>IF(GX128=1,OP$8&amp;IF(SUM(GY128:$IM128)=0,"",", "),"")</f>
        <v/>
      </c>
      <c r="OQ128" t="str">
        <f>IF(GY128=1,OQ$8&amp;IF(SUM(GZ128:$IM128)=0,"",", "),"")</f>
        <v/>
      </c>
      <c r="OR128" t="str">
        <f>IF(GZ128=1,OR$8&amp;IF(SUM(HA128:$IM128)=0,"",", "),"")</f>
        <v/>
      </c>
      <c r="OS128" t="str">
        <f>IF(HA128=1,OS$8&amp;IF(SUM(HB128:$IM128)=0,"",", "),"")</f>
        <v/>
      </c>
      <c r="OT128" t="str">
        <f>IF(HB128=1,OT$8&amp;IF(SUM(HC128:$IM128)=0,"",", "),"")</f>
        <v/>
      </c>
      <c r="OU128" t="str">
        <f>IF(HC128=1,OU$8&amp;IF(SUM(HD128:$IM128)=0,"",", "),"")</f>
        <v/>
      </c>
      <c r="OV128" t="str">
        <f>IF(HD128=1,OV$8&amp;IF(SUM(HE128:$IM128)=0,"",", "),"")</f>
        <v/>
      </c>
      <c r="OW128" t="str">
        <f>IF(HE128=1,OW$8&amp;IF(SUM(HF128:$IM128)=0,"",", "),"")</f>
        <v/>
      </c>
      <c r="OX128" t="str">
        <f>IF(HF128=1,OX$8&amp;IF(SUM(HG128:$IM128)=0,"",", "),"")</f>
        <v/>
      </c>
      <c r="OY128" t="str">
        <f>IF(HG128=1,OY$8&amp;IF(SUM(HH128:$IM128)=0,"",", "),"")</f>
        <v/>
      </c>
      <c r="OZ128" t="str">
        <f>IF(HH128=1,OZ$8&amp;IF(SUM(HI128:$IM128)=0,"",", "),"")</f>
        <v/>
      </c>
      <c r="PA128" t="str">
        <f>IF(HI128=1,PA$8&amp;IF(SUM(HJ128:$IM128)=0,"",", "),"")</f>
        <v/>
      </c>
      <c r="PB128" t="str">
        <f>IF(HJ128=1,PB$8&amp;IF(SUM(HK128:$IM128)=0,"",", "),"")</f>
        <v/>
      </c>
      <c r="PC128" t="str">
        <f>IF(HK128=1,PC$8&amp;IF(SUM(HL128:$IM128)=0,"",", "),"")</f>
        <v/>
      </c>
      <c r="PD128" t="str">
        <f>IF(HL128=1,PD$8&amp;IF(SUM(HM128:$IM128)=0,"",", "),"")</f>
        <v/>
      </c>
      <c r="PE128" t="str">
        <f>IF(HM128=1,PE$8&amp;IF(SUM(HN128:$IM128)=0,"",", "),"")</f>
        <v/>
      </c>
      <c r="PF128" t="str">
        <f>IF(HN128=1,PF$8&amp;IF(SUM(HO128:$IM128)=0,"",", "),"")</f>
        <v/>
      </c>
      <c r="PG128" t="str">
        <f>IF(HO128=1,PG$8&amp;IF(SUM(HP128:$IM128)=0,"",", "),"")</f>
        <v/>
      </c>
      <c r="PH128" t="str">
        <f>IF(HP128=1,PH$8&amp;IF(SUM(HQ128:$IM128)=0,"",", "),"")</f>
        <v/>
      </c>
      <c r="PI128" t="str">
        <f>IF(HQ128=1,PI$8&amp;IF(SUM(HR128:$IM128)=0,"",", "),"")</f>
        <v/>
      </c>
      <c r="PJ128" t="str">
        <f>IF(HR128=1,PJ$8&amp;IF(SUM(HS128:$IM128)=0,"",", "),"")</f>
        <v/>
      </c>
      <c r="PK128" t="str">
        <f>IF(HS128=1,PK$8&amp;IF(SUM(HT128:$IM128)=0,"",", "),"")</f>
        <v/>
      </c>
      <c r="PL128" t="str">
        <f>IF(HT128=1,PL$8&amp;IF(SUM(HU128:$IM128)=0,"",", "),"")</f>
        <v/>
      </c>
      <c r="PM128" t="str">
        <f>IF(HU128=1,PM$8&amp;IF(SUM(HV128:$IM128)=0,"",", "),"")</f>
        <v/>
      </c>
      <c r="PN128" t="str">
        <f>IF(HV128=1,PN$8&amp;IF(SUM(HW128:$IM128)=0,"",", "),"")</f>
        <v/>
      </c>
      <c r="PO128" t="str">
        <f>IF(HW128=1,PO$8&amp;IF(SUM(HX128:$IM128)=0,"",", "),"")</f>
        <v/>
      </c>
      <c r="PP128" t="str">
        <f>IF(HX128=1,PP$8&amp;IF(SUM(HY128:$IM128)=0,"",", "),"")</f>
        <v/>
      </c>
      <c r="PQ128" t="str">
        <f>IF(HY128=1,PQ$8&amp;IF(SUM(HZ128:$IM128)=0,"",", "),"")</f>
        <v/>
      </c>
      <c r="PR128" t="str">
        <f>IF(HZ128=1,PR$8&amp;IF(SUM(IA128:$IM128)=0,"",", "),"")</f>
        <v/>
      </c>
      <c r="PS128" t="str">
        <f>IF(IA128=1,PS$8&amp;IF(SUM(IB128:$IM128)=0,"",", "),"")</f>
        <v/>
      </c>
      <c r="PT128" t="str">
        <f>IF(IB128=1,PT$8&amp;IF(SUM(IC128:$IM128)=0,"",", "),"")</f>
        <v/>
      </c>
      <c r="PU128" t="str">
        <f>IF(IC128=1,PU$8&amp;IF(SUM(ID128:$IM128)=0,"",", "),"")</f>
        <v/>
      </c>
      <c r="PV128" t="str">
        <f>IF(ID128=1,PV$8&amp;IF(SUM(IE128:$IM128)=0,"",", "),"")</f>
        <v/>
      </c>
      <c r="PW128" t="str">
        <f>IF(IE128=1,PW$8&amp;IF(SUM(IF128:$IM128)=0,"",", "),"")</f>
        <v/>
      </c>
      <c r="PX128" t="str">
        <f>IF(IF128=1,PX$8&amp;IF(SUM(IG128:$IM128)=0,"",", "),"")</f>
        <v/>
      </c>
      <c r="PY128" t="str">
        <f>IF(IG128=1,PY$8&amp;IF(SUM(IH128:$IM128)=0,"",", "),"")</f>
        <v/>
      </c>
      <c r="PZ128" t="str">
        <f>IF(IH128=1,PZ$8&amp;IF(SUM(II128:$IM128)=0,"",", "),"")</f>
        <v/>
      </c>
      <c r="QA128" t="str">
        <f>IF(II128=1,QA$8&amp;IF(SUM(IJ128:$IM128)=0,"",", "),"")</f>
        <v/>
      </c>
      <c r="QB128" t="str">
        <f>IF(IJ128=1,QB$8&amp;IF(SUM(IK128:$IM128)=0,"",", "),"")</f>
        <v/>
      </c>
      <c r="QC128" t="str">
        <f>IF(IK128=1,QC$8&amp;IF(SUM(IL128:$IM128)=0,"",", "),"")</f>
        <v/>
      </c>
      <c r="QD128" t="str">
        <f>IF(IL128=1,QD$8&amp;IF(SUM(IM128:$IM128)=0,"",", "),"")</f>
        <v/>
      </c>
      <c r="QE128" t="str">
        <f t="shared" si="142"/>
        <v/>
      </c>
      <c r="QF128" t="str">
        <f>IF(IN128=1,QF$8&amp;IF(SUM(IO128:$KK128)=0,"",", "),"")</f>
        <v/>
      </c>
      <c r="QG128" t="str">
        <f>IF(IO128=1,QG$8&amp;IF(SUM(IP128:$KK128)=0,"",", "),"")</f>
        <v/>
      </c>
      <c r="QH128" t="str">
        <f>IF(IP128=1,QH$8&amp;IF(SUM(IQ128:$KK128)=0,"",", "),"")</f>
        <v/>
      </c>
      <c r="QI128" t="str">
        <f>IF(IQ128=1,QI$8&amp;IF(SUM(IR128:$KK128)=0,"",", "),"")</f>
        <v/>
      </c>
      <c r="QJ128" t="str">
        <f>IF(IR128=1,QJ$8&amp;IF(SUM(IS128:$KK128)=0,"",", "),"")</f>
        <v/>
      </c>
      <c r="QK128" t="str">
        <f>IF(IS128=1,QK$8&amp;IF(SUM(IT128:$KK128)=0,"",", "),"")</f>
        <v/>
      </c>
      <c r="QL128" t="str">
        <f>IF(IT128=1,QL$8&amp;IF(SUM(IU128:$KK128)=0,"",", "),"")</f>
        <v/>
      </c>
      <c r="QM128" t="str">
        <f>IF(IU128=1,QM$8&amp;IF(SUM(IV128:$KK128)=0,"",", "),"")</f>
        <v/>
      </c>
      <c r="QN128" t="str">
        <f>IF(IV128=1,QN$8&amp;IF(SUM(IW128:$KK128)=0,"",", "),"")</f>
        <v/>
      </c>
      <c r="QO128" t="str">
        <f>IF(IW128=1,QO$8&amp;IF(SUM(IX128:$KK128)=0,"",", "),"")</f>
        <v/>
      </c>
      <c r="QP128" t="str">
        <f>IF(IX128=1,QP$8&amp;IF(SUM(IY128:$KK128)=0,"",", "),"")</f>
        <v/>
      </c>
      <c r="QQ128" t="str">
        <f>IF(IY128=1,QQ$8&amp;IF(SUM(IZ128:$KK128)=0,"",", "),"")</f>
        <v/>
      </c>
      <c r="QR128" t="str">
        <f>IF(IZ128=1,QR$8&amp;IF(SUM(JA128:$KK128)=0,"",", "),"")</f>
        <v/>
      </c>
      <c r="QS128" t="str">
        <f>IF(JA128=1,QS$8&amp;IF(SUM(JB128:$KK128)=0,"",", "),"")</f>
        <v/>
      </c>
      <c r="QT128" t="str">
        <f>IF(JB128=1,QT$8&amp;IF(SUM(JC128:$KK128)=0,"",", "),"")</f>
        <v/>
      </c>
      <c r="QU128" t="str">
        <f>IF(JC128=1,QU$8&amp;IF(SUM(JD128:$KK128)=0,"",", "),"")</f>
        <v/>
      </c>
      <c r="QV128" t="str">
        <f>IF(JD128=1,QV$8&amp;IF(SUM(JE128:$KK128)=0,"",", "),"")</f>
        <v/>
      </c>
      <c r="QW128" t="str">
        <f>IF(JE128=1,QW$8&amp;IF(SUM(JF128:$KK128)=0,"",", "),"")</f>
        <v/>
      </c>
      <c r="QX128" t="str">
        <f>IF(JF128=1,QX$8&amp;IF(SUM(JG128:$KK128)=0,"",", "),"")</f>
        <v/>
      </c>
      <c r="QY128" t="str">
        <f>IF(JG128=1,QY$8&amp;IF(SUM(JH128:$KK128)=0,"",", "),"")</f>
        <v/>
      </c>
      <c r="QZ128" t="str">
        <f>IF(JH128=1,QZ$8&amp;IF(SUM(JI128:$KK128)=0,"",", "),"")</f>
        <v/>
      </c>
      <c r="RA128" t="str">
        <f>IF(JI128=1,RA$8&amp;IF(SUM(JJ128:$KK128)=0,"",", "),"")</f>
        <v/>
      </c>
      <c r="RB128" t="str">
        <f>IF(JJ128=1,RB$8&amp;IF(SUM(JK128:$KK128)=0,"",", "),"")</f>
        <v/>
      </c>
      <c r="RC128" t="str">
        <f>IF(JK128=1,RC$8&amp;IF(SUM(JL128:$KK128)=0,"",", "),"")</f>
        <v/>
      </c>
      <c r="RD128" t="str">
        <f>IF(JL128=1,RD$8&amp;IF(SUM(JM128:$KK128)=0,"",", "),"")</f>
        <v/>
      </c>
      <c r="RE128" t="str">
        <f>IF(JM128=1,RE$8&amp;IF(SUM(JN128:$KK128)=0,"",", "),"")</f>
        <v/>
      </c>
      <c r="RF128" t="str">
        <f>IF(JN128=1,RF$8&amp;IF(SUM(JO128:$KK128)=0,"",", "),"")</f>
        <v/>
      </c>
      <c r="RG128" t="str">
        <f>IF(JO128=1,RG$8&amp;IF(SUM(JP128:$KK128)=0,"",", "),"")</f>
        <v/>
      </c>
      <c r="RH128" t="str">
        <f>IF(JP128=1,RH$8&amp;IF(SUM(JQ128:$KK128)=0,"",", "),"")</f>
        <v/>
      </c>
      <c r="RI128" t="str">
        <f>IF(JQ128=1,RI$8&amp;IF(SUM(JR128:$KK128)=0,"",", "),"")</f>
        <v/>
      </c>
      <c r="RJ128" t="str">
        <f>IF(JR128=1,RJ$8&amp;IF(SUM(JS128:$KK128)=0,"",", "),"")</f>
        <v/>
      </c>
      <c r="RK128" t="str">
        <f>IF(JS128=1,RK$8&amp;IF(SUM(JT128:$KK128)=0,"",", "),"")</f>
        <v/>
      </c>
      <c r="RL128" t="str">
        <f>IF(JT128=1,RL$8&amp;IF(SUM(JU128:$KK128)=0,"",", "),"")</f>
        <v/>
      </c>
      <c r="RM128" t="str">
        <f>IF(JU128=1,RM$8&amp;IF(SUM(JV128:$KK128)=0,"",", "),"")</f>
        <v/>
      </c>
      <c r="RN128" t="str">
        <f>IF(JV128=1,RN$8&amp;IF(SUM(JW128:$KK128)=0,"",", "),"")</f>
        <v/>
      </c>
      <c r="RO128" t="str">
        <f>IF(JW128=1,RO$8&amp;IF(SUM(JX128:$KK128)=0,"",", "),"")</f>
        <v/>
      </c>
      <c r="RP128" t="str">
        <f>IF(JX128=1,RP$8&amp;IF(SUM(JY128:$KK128)=0,"",", "),"")</f>
        <v/>
      </c>
      <c r="RQ128" t="str">
        <f>IF(JY128=1,RQ$8&amp;IF(SUM(JZ128:$KK128)=0,"",", "),"")</f>
        <v/>
      </c>
      <c r="RR128" t="str">
        <f>IF(JZ128=1,RR$8&amp;IF(SUM(KA128:$KK128)=0,"",", "),"")</f>
        <v/>
      </c>
      <c r="RS128" t="str">
        <f>IF(KA128=1,RS$8&amp;IF(SUM(KB128:$KK128)=0,"",", "),"")</f>
        <v/>
      </c>
      <c r="RT128" t="str">
        <f>IF(KB128=1,RT$8&amp;IF(SUM(KC128:$KK128)=0,"",", "),"")</f>
        <v/>
      </c>
      <c r="RU128" t="str">
        <f>IF(KC128=1,RU$8&amp;IF(SUM(KD128:$KK128)=0,"",", "),"")</f>
        <v/>
      </c>
      <c r="RV128" t="str">
        <f>IF(KD128=1,RV$8&amp;IF(SUM(KE128:$KK128)=0,"",", "),"")</f>
        <v/>
      </c>
      <c r="RW128" t="str">
        <f>IF(KE128=1,RW$8&amp;IF(SUM(KF128:$KK128)=0,"",", "),"")</f>
        <v/>
      </c>
      <c r="RX128" t="str">
        <f>IF(KF128=1,RX$8&amp;IF(SUM(KG128:$KK128)=0,"",", "),"")</f>
        <v/>
      </c>
      <c r="RY128" t="str">
        <f>IF(KG128=1,RY$8&amp;IF(SUM(KH128:$KK128)=0,"",", "),"")</f>
        <v/>
      </c>
      <c r="RZ128" t="str">
        <f>IF(KH128=1,RZ$8&amp;IF(SUM(KI128:$KK128)=0,"",", "),"")</f>
        <v/>
      </c>
      <c r="SA128" t="str">
        <f>IF(KI128=1,SA$8&amp;IF(SUM(KJ128:$KK128)=0,"",", "),"")</f>
        <v/>
      </c>
      <c r="SB128" t="str">
        <f>IF(KJ128=1,SB$8&amp;IF(SUM(KK128:$KK128)=0,"",", "),"")</f>
        <v/>
      </c>
      <c r="SC128" t="str">
        <f t="shared" si="143"/>
        <v/>
      </c>
    </row>
    <row r="129" spans="1:497" ht="60" customHeight="1" x14ac:dyDescent="0.45">
      <c r="A129" s="62"/>
      <c r="B129" s="212" t="str">
        <f t="shared" si="72"/>
        <v/>
      </c>
      <c r="C129" s="212" t="str">
        <f t="shared" si="131"/>
        <v/>
      </c>
      <c r="D129" s="212" t="str">
        <f t="shared" si="132"/>
        <v/>
      </c>
      <c r="E129" s="212" t="str">
        <f t="shared" si="133"/>
        <v/>
      </c>
      <c r="F129" s="212" t="str">
        <f t="shared" si="134"/>
        <v/>
      </c>
      <c r="G129" s="237" t="str">
        <f>IF('EDCI Data'!B129="","",'EDCI Data'!B129)</f>
        <v/>
      </c>
      <c r="H129" s="238" t="str">
        <f>IF('EDCI Data'!C129="","",'EDCI Data'!C129)</f>
        <v/>
      </c>
      <c r="I129" s="239" t="str">
        <f>IF('EDCI Data'!D129="","",'EDCI Data'!D129)</f>
        <v/>
      </c>
      <c r="J129" s="240" t="str">
        <f>IF('EDCI Data'!E129="","",'EDCI Data'!E129)</f>
        <v/>
      </c>
      <c r="K129" s="237" t="str">
        <f>IF('EDCI Data'!F129="","",'EDCI Data'!F129)</f>
        <v/>
      </c>
      <c r="L129" s="237" t="str">
        <f>IF('EDCI Data'!G129="","",'EDCI Data'!G129)</f>
        <v/>
      </c>
      <c r="M129" s="237" t="str">
        <f>IF('EDCI Data'!H129="","",'EDCI Data'!H129)</f>
        <v/>
      </c>
      <c r="N129" s="237" t="str">
        <f>IF('EDCI Data'!I129="","",'EDCI Data'!I129)</f>
        <v/>
      </c>
      <c r="O129" s="237" t="str">
        <f>IF('EDCI Data'!J129="","",'EDCI Data'!J129)</f>
        <v/>
      </c>
      <c r="P129" s="237" t="str">
        <f>IF('EDCI Data'!K129="","",'EDCI Data'!K129)</f>
        <v/>
      </c>
      <c r="Q129" s="241" t="str">
        <f>IF('EDCI Data'!L129="","",'EDCI Data'!L129)</f>
        <v/>
      </c>
      <c r="R129" s="241" t="str">
        <f>IF('EDCI Data'!M129="","",'EDCI Data'!M129)</f>
        <v/>
      </c>
      <c r="S129" s="237" t="str">
        <f>IF('EDCI Data'!N129="","",'EDCI Data'!N129)</f>
        <v/>
      </c>
      <c r="T129" s="237" t="str">
        <f>IF('EDCI Data'!O129="","",'EDCI Data'!O129)</f>
        <v/>
      </c>
      <c r="U129" s="237" t="str">
        <f>IF('EDCI Data'!P129="","",'EDCI Data'!P129)</f>
        <v/>
      </c>
      <c r="V129" s="237" t="str">
        <f>IF('EDCI Data'!Q129="","",'EDCI Data'!Q129)</f>
        <v/>
      </c>
      <c r="W129" s="242" t="str">
        <f>IF('EDCI Data'!R129="","",'EDCI Data'!R129)</f>
        <v/>
      </c>
      <c r="X129" s="243" t="str">
        <f>IF('EDCI Data'!S129="","",'EDCI Data'!S129)</f>
        <v/>
      </c>
      <c r="Y129" s="243" t="str">
        <f>IF('EDCI Data'!T129="","",'EDCI Data'!T129)</f>
        <v/>
      </c>
      <c r="Z129" s="244" t="str">
        <f>IF('EDCI Data'!U129="","",'EDCI Data'!U129)</f>
        <v/>
      </c>
      <c r="AA129" s="237" t="str">
        <f>IF('EDCI Data'!V129="","",'EDCI Data'!V129)</f>
        <v/>
      </c>
      <c r="AB129" s="244" t="str">
        <f>IF('EDCI Data'!W129="","",'EDCI Data'!W129)</f>
        <v/>
      </c>
      <c r="AC129" s="237" t="str">
        <f>IF('EDCI Data'!X129="","",'EDCI Data'!X129)</f>
        <v/>
      </c>
      <c r="AD129" s="244" t="str">
        <f>IF('EDCI Data'!Y129="","",'EDCI Data'!Y129)</f>
        <v/>
      </c>
      <c r="AE129" s="237" t="str">
        <f>IF('EDCI Data'!Z129="","",'EDCI Data'!Z129)</f>
        <v/>
      </c>
      <c r="AF129" s="237" t="str">
        <f>IF('EDCI Data'!AA129="","",'EDCI Data'!AA129)</f>
        <v/>
      </c>
      <c r="AG129" s="237" t="str">
        <f>IF('EDCI Data'!AB129="","",'EDCI Data'!AB129)</f>
        <v/>
      </c>
      <c r="AH129" s="237" t="str">
        <f>IF('EDCI Data'!AC129="","",'EDCI Data'!AC129)</f>
        <v/>
      </c>
      <c r="AI129" s="237" t="str">
        <f>IF('EDCI Data'!AD129="","",'EDCI Data'!AD129)</f>
        <v/>
      </c>
      <c r="AJ129" s="237" t="str">
        <f>IF('EDCI Data'!AE129="","",'EDCI Data'!AE129)</f>
        <v/>
      </c>
      <c r="AK129" s="237" t="str">
        <f>IF('EDCI Data'!AF129="","",'EDCI Data'!AF129)</f>
        <v/>
      </c>
      <c r="AL129" s="237" t="str">
        <f>IF('EDCI Data'!AG129="","",'EDCI Data'!AG129)</f>
        <v/>
      </c>
      <c r="AM129" s="237" t="str">
        <f>IF('EDCI Data'!AH129="","",'EDCI Data'!AH129)</f>
        <v/>
      </c>
      <c r="AN129" s="237" t="str">
        <f>IF('EDCI Data'!AI129="","",'EDCI Data'!AI129)</f>
        <v/>
      </c>
      <c r="AO129" s="237" t="str">
        <f>IF('EDCI Data'!AJ129="","",'EDCI Data'!AJ129)</f>
        <v/>
      </c>
      <c r="AP129" s="237" t="str">
        <f>IF('EDCI Data'!AK129="","",'EDCI Data'!AK129)</f>
        <v/>
      </c>
      <c r="AQ129" s="237" t="str">
        <f>IF('EDCI Data'!AL129="","",'EDCI Data'!AL129)</f>
        <v/>
      </c>
      <c r="AR129" s="237" t="str">
        <f>IF('EDCI Data'!AM129="","",'EDCI Data'!AM129)</f>
        <v/>
      </c>
      <c r="AS129" s="237" t="str">
        <f>IF('EDCI Data'!AN129="","",'EDCI Data'!AN129)</f>
        <v/>
      </c>
      <c r="AT129" s="237" t="str">
        <f>IF('EDCI Data'!AO129="","",'EDCI Data'!AO129)</f>
        <v/>
      </c>
      <c r="AU129" s="237" t="str">
        <f>IF('EDCI Data'!AP129="","",'EDCI Data'!AP129)</f>
        <v/>
      </c>
      <c r="AV129" s="237" t="str">
        <f>IF('EDCI Data'!AQ129="","",'EDCI Data'!AQ129)</f>
        <v/>
      </c>
      <c r="AW129" s="237" t="str">
        <f>IF('EDCI Data'!AR129="","",'EDCI Data'!AR129)</f>
        <v/>
      </c>
      <c r="AX129" s="237" t="str">
        <f>IF('EDCI Data'!AS129="","",'EDCI Data'!AS129)</f>
        <v/>
      </c>
      <c r="AY129" s="237" t="str">
        <f>IF('EDCI Data'!AT129="","",'EDCI Data'!AT129)</f>
        <v/>
      </c>
      <c r="AZ129" s="237" t="str">
        <f>IF('EDCI Data'!AU129="","",'EDCI Data'!AU129)</f>
        <v/>
      </c>
      <c r="BA129" s="237" t="str">
        <f>IF('EDCI Data'!AV129="","",'EDCI Data'!AV129)</f>
        <v/>
      </c>
      <c r="BB129" s="245" t="str">
        <f>IF('EDCI Data'!AW129="","",'EDCI Data'!AW129)</f>
        <v/>
      </c>
      <c r="BC129" s="245" t="str">
        <f>IF('EDCI Data'!AX129="","",'EDCI Data'!AX129)</f>
        <v/>
      </c>
      <c r="BD129" s="246" t="str">
        <f t="shared" si="135"/>
        <v/>
      </c>
      <c r="BE129" s="247" t="str">
        <f>IF('EDCI Data'!AY129="","",'EDCI Data'!AY129)</f>
        <v/>
      </c>
      <c r="BF129" s="247" t="str">
        <f>IF('EDCI Data'!AZ129="","",'EDCI Data'!AZ129)</f>
        <v/>
      </c>
      <c r="BG129" s="247" t="str">
        <f>IF('EDCI Data'!BA129="","",'EDCI Data'!BA129)</f>
        <v/>
      </c>
      <c r="BH129" s="247" t="str">
        <f>IF('EDCI Data'!BB129="","",'EDCI Data'!BB129)</f>
        <v/>
      </c>
      <c r="BI129" s="247" t="str">
        <f>IF('EDCI Data'!BC129="","",'EDCI Data'!BC129)</f>
        <v/>
      </c>
      <c r="BJ129" s="247" t="str">
        <f>IF('EDCI Data'!BD129="","",'EDCI Data'!BD129)</f>
        <v/>
      </c>
      <c r="BK129" s="247" t="str">
        <f>IF('EDCI Data'!BE129="","",'EDCI Data'!BE129)</f>
        <v/>
      </c>
      <c r="BL129" s="247" t="str">
        <f>IF('EDCI Data'!BF129="","",'EDCI Data'!BF129)</f>
        <v/>
      </c>
      <c r="BM129" s="247" t="str">
        <f>IF('EDCI Data'!BG129="","",'EDCI Data'!BG129)</f>
        <v/>
      </c>
      <c r="BN129" s="248" t="str">
        <f>IF('EDCI Data'!BH129="","",'EDCI Data'!BH129)</f>
        <v/>
      </c>
      <c r="BO129" s="248" t="str">
        <f>IF('EDCI Data'!BI129="","",'EDCI Data'!BI129)</f>
        <v/>
      </c>
      <c r="BP129" s="249" t="str">
        <f>IF('EDCI Data'!BJ129="","",'EDCI Data'!BJ129)</f>
        <v/>
      </c>
      <c r="BQ129" s="248" t="str">
        <f>IF('EDCI Data'!BK129="","",'EDCI Data'!BK129)</f>
        <v/>
      </c>
      <c r="BR129" s="248" t="str">
        <f>IF('EDCI Data'!BL129="","",'EDCI Data'!BL129)</f>
        <v/>
      </c>
      <c r="BS129" s="250" t="str">
        <f>IF('EDCI Data'!BM129="","",'EDCI Data'!BM129)</f>
        <v/>
      </c>
      <c r="BT129" s="251" t="str">
        <f>IF('EDCI Data'!BN129="","",'EDCI Data'!BN129)</f>
        <v/>
      </c>
      <c r="BU129" s="246" t="str">
        <f>IF('EDCI Data'!BO129="","",'EDCI Data'!BO129)</f>
        <v/>
      </c>
      <c r="BV129" s="252">
        <f t="shared" si="136"/>
        <v>0</v>
      </c>
      <c r="BW129" s="252">
        <f t="shared" si="137"/>
        <v>0</v>
      </c>
      <c r="BX129" s="252">
        <f t="shared" si="138"/>
        <v>0</v>
      </c>
      <c r="BY129" s="252">
        <f t="shared" si="139"/>
        <v>0</v>
      </c>
      <c r="BZ129" t="str">
        <f t="shared" si="73"/>
        <v/>
      </c>
      <c r="CA129" s="253"/>
      <c r="CB129"/>
      <c r="CC129"/>
      <c r="CD129"/>
      <c r="CE129" t="str">
        <f t="shared" si="74"/>
        <v/>
      </c>
      <c r="CF129"/>
      <c r="CG129" t="str">
        <f t="shared" si="75"/>
        <v/>
      </c>
      <c r="CH129" t="str">
        <f t="shared" si="76"/>
        <v/>
      </c>
      <c r="CI129" t="str">
        <f t="shared" si="77"/>
        <v/>
      </c>
      <c r="CJ129" t="str">
        <f t="shared" si="78"/>
        <v/>
      </c>
      <c r="CK129"/>
      <c r="CL129"/>
      <c r="CM129" t="str">
        <f t="shared" si="79"/>
        <v/>
      </c>
      <c r="CN129" t="str">
        <f t="shared" si="80"/>
        <v/>
      </c>
      <c r="CO129" t="str">
        <f t="shared" si="81"/>
        <v/>
      </c>
      <c r="CP129" t="str">
        <f t="shared" si="82"/>
        <v/>
      </c>
      <c r="CQ129"/>
      <c r="CR129" t="str" cm="1">
        <f t="array" ref="CR129">IF(COUNTIFS($BZ$10:$BZ$259,$BZ129,$I$10:$I$259,$I129+1)&gt;0,IF(X129&lt;&gt;INDEX(Y$10:Y$259,MATCH(1,INDEX(($BZ129=$BZ$10:$BZ$259)*($I$10:$I$259=$I129+1),0,1),0)),"Number of FTEs in previous year do not align with Number of FTEs in current year across years, by definition these should be equal. Please check and update if required. "&amp;CHAR(10),""),"")</f>
        <v/>
      </c>
      <c r="CS129" t="str" cm="1">
        <f t="array" ref="CS129">IF(COUNTIFS($BZ$10:$BZ$259,$BZ129,$I$10:$I$259,$I129-1)&gt;0,IF(Y129&lt;&gt;INDEX(X$10:X$259,MATCH(1,INDEX(($BZ129=$BZ$10:$BZ$259)*($I$10:$I$259=$I129-1),0,1),0)),"Number of FTEs in previous year do not align with Number of FTEs in current year across years, by definition these should be equal. Please check and update if required. "&amp;CHAR(10),""),"")</f>
        <v/>
      </c>
      <c r="CT129" t="str">
        <f t="shared" si="83"/>
        <v/>
      </c>
      <c r="CU129" t="str">
        <f t="shared" si="84"/>
        <v/>
      </c>
      <c r="CV129"/>
      <c r="CW129" t="str">
        <f t="shared" si="85"/>
        <v/>
      </c>
      <c r="CX129"/>
      <c r="CY129" t="str">
        <f t="shared" si="86"/>
        <v/>
      </c>
      <c r="CZ129"/>
      <c r="DA129" t="str">
        <f t="shared" si="87"/>
        <v/>
      </c>
      <c r="DB129"/>
      <c r="DC129"/>
      <c r="DD129"/>
      <c r="DE129"/>
      <c r="DF129"/>
      <c r="DG129"/>
      <c r="DH129"/>
      <c r="DI129"/>
      <c r="DJ129"/>
      <c r="DK129"/>
      <c r="DL129"/>
      <c r="DM129"/>
      <c r="DN129"/>
      <c r="DO129"/>
      <c r="DP129"/>
      <c r="DQ129"/>
      <c r="DR129"/>
      <c r="DS129"/>
      <c r="DT129"/>
      <c r="DU129"/>
      <c r="DV129"/>
      <c r="DW129"/>
      <c r="DX129" t="str">
        <f t="shared" si="88"/>
        <v/>
      </c>
      <c r="DY129" t="str">
        <f t="shared" si="89"/>
        <v/>
      </c>
      <c r="DZ129" t="str">
        <f t="shared" si="90"/>
        <v/>
      </c>
      <c r="EA129" t="str">
        <f t="shared" si="91"/>
        <v/>
      </c>
      <c r="EB129" t="str">
        <f t="shared" si="92"/>
        <v/>
      </c>
      <c r="EC129" t="str">
        <f t="shared" si="93"/>
        <v/>
      </c>
      <c r="ED129" t="str">
        <f t="shared" si="94"/>
        <v/>
      </c>
      <c r="EE129" t="str">
        <f t="shared" si="95"/>
        <v/>
      </c>
      <c r="EF129" t="str">
        <f t="shared" si="96"/>
        <v/>
      </c>
      <c r="EG129" t="str">
        <f t="shared" si="97"/>
        <v/>
      </c>
      <c r="EH129" t="str">
        <f t="shared" si="98"/>
        <v/>
      </c>
      <c r="EI129" t="str">
        <f t="shared" si="99"/>
        <v/>
      </c>
      <c r="EJ129"/>
      <c r="EK129"/>
      <c r="EL129"/>
      <c r="EM129"/>
      <c r="EN129"/>
      <c r="EO129"/>
      <c r="EP129"/>
      <c r="EQ129" t="str">
        <f t="shared" si="100"/>
        <v/>
      </c>
      <c r="ER129" t="str">
        <f t="shared" si="101"/>
        <v/>
      </c>
      <c r="ES129" t="str">
        <f t="shared" si="102"/>
        <v/>
      </c>
      <c r="ET129"/>
      <c r="EU129" t="str">
        <f t="shared" si="103"/>
        <v/>
      </c>
      <c r="EV129"/>
      <c r="EW129" t="str">
        <f t="shared" si="104"/>
        <v/>
      </c>
      <c r="EX129"/>
      <c r="EY129" t="str">
        <f t="shared" si="105"/>
        <v/>
      </c>
      <c r="EZ129"/>
      <c r="FA129"/>
      <c r="FB129"/>
      <c r="FC129"/>
      <c r="FD129"/>
      <c r="FE129"/>
      <c r="FF129"/>
      <c r="FG129"/>
      <c r="FH129"/>
      <c r="FI129"/>
      <c r="FJ129"/>
      <c r="FK129"/>
      <c r="FL129"/>
      <c r="FM129"/>
      <c r="FN129"/>
      <c r="FO129"/>
      <c r="FP129"/>
      <c r="FQ129"/>
      <c r="FR129"/>
      <c r="FS129"/>
      <c r="FT129"/>
      <c r="FU129"/>
      <c r="FV129" t="str">
        <f t="shared" si="106"/>
        <v/>
      </c>
      <c r="FW129" t="str">
        <f t="shared" si="107"/>
        <v/>
      </c>
      <c r="FX129"/>
      <c r="FY129" t="str">
        <f t="shared" si="108"/>
        <v/>
      </c>
      <c r="FZ129" t="str">
        <f t="shared" si="109"/>
        <v/>
      </c>
      <c r="GA129" t="str">
        <f t="shared" si="110"/>
        <v/>
      </c>
      <c r="GB129" t="str">
        <f t="shared" si="111"/>
        <v/>
      </c>
      <c r="GC129" t="str">
        <f t="shared" si="112"/>
        <v/>
      </c>
      <c r="GD129" t="str">
        <f t="shared" si="113"/>
        <v/>
      </c>
      <c r="GE129" t="str">
        <f t="shared" si="114"/>
        <v/>
      </c>
      <c r="GF129" t="str">
        <f t="shared" si="115"/>
        <v/>
      </c>
      <c r="GG129" t="str">
        <f t="shared" si="116"/>
        <v/>
      </c>
      <c r="GH129"/>
      <c r="GI129"/>
      <c r="GJ129"/>
      <c r="GK129"/>
      <c r="GL129"/>
      <c r="GM129"/>
      <c r="GN129"/>
      <c r="GO129"/>
      <c r="GP129" t="str">
        <f t="shared" si="117"/>
        <v/>
      </c>
      <c r="GQ129" t="str">
        <f t="shared" si="118"/>
        <v/>
      </c>
      <c r="GR129"/>
      <c r="GS129" t="str">
        <f t="shared" si="119"/>
        <v/>
      </c>
      <c r="GT129"/>
      <c r="GU129" t="str">
        <f t="shared" si="120"/>
        <v/>
      </c>
      <c r="GV129"/>
      <c r="GW129" t="str">
        <f t="shared" si="121"/>
        <v/>
      </c>
      <c r="GX129"/>
      <c r="GY129"/>
      <c r="GZ129"/>
      <c r="HA129"/>
      <c r="HB129"/>
      <c r="HC129"/>
      <c r="HD129"/>
      <c r="HE129"/>
      <c r="HF129"/>
      <c r="HG129"/>
      <c r="HH129"/>
      <c r="HI129"/>
      <c r="HJ129"/>
      <c r="HK129"/>
      <c r="HL129"/>
      <c r="HM129"/>
      <c r="HN129"/>
      <c r="HO129"/>
      <c r="HP129"/>
      <c r="HQ129"/>
      <c r="HR129"/>
      <c r="HS129"/>
      <c r="HT129" t="str">
        <f t="shared" si="122"/>
        <v/>
      </c>
      <c r="HU129" t="str">
        <f t="shared" si="123"/>
        <v/>
      </c>
      <c r="HV129"/>
      <c r="HW129"/>
      <c r="HX129"/>
      <c r="HY129"/>
      <c r="HZ129"/>
      <c r="IA129"/>
      <c r="IB129"/>
      <c r="IC129"/>
      <c r="ID129"/>
      <c r="IE129" t="str">
        <f t="shared" si="124"/>
        <v/>
      </c>
      <c r="IF129"/>
      <c r="IG129"/>
      <c r="IH129"/>
      <c r="II129"/>
      <c r="IJ129"/>
      <c r="IK129"/>
      <c r="IL129"/>
      <c r="IM129"/>
      <c r="IN129"/>
      <c r="IO129"/>
      <c r="IP129"/>
      <c r="IQ129" t="str">
        <f t="shared" si="125"/>
        <v/>
      </c>
      <c r="IR129"/>
      <c r="IS129" t="str">
        <f t="shared" si="126"/>
        <v/>
      </c>
      <c r="IT129"/>
      <c r="IU129" t="str">
        <f t="shared" si="127"/>
        <v/>
      </c>
      <c r="IV129"/>
      <c r="IW129"/>
      <c r="IX129"/>
      <c r="IY129"/>
      <c r="IZ129"/>
      <c r="JA129"/>
      <c r="JB129"/>
      <c r="JC129"/>
      <c r="JD129"/>
      <c r="JE129"/>
      <c r="JF129"/>
      <c r="JG129"/>
      <c r="JH129"/>
      <c r="JI129"/>
      <c r="JJ129"/>
      <c r="JK129"/>
      <c r="JL129"/>
      <c r="JM129"/>
      <c r="JN129"/>
      <c r="JO129"/>
      <c r="JP129"/>
      <c r="JQ129"/>
      <c r="JR129" t="str">
        <f t="shared" si="128"/>
        <v/>
      </c>
      <c r="JS129" t="str">
        <f t="shared" si="129"/>
        <v/>
      </c>
      <c r="JT129"/>
      <c r="JU129"/>
      <c r="JV129"/>
      <c r="JW129"/>
      <c r="JX129"/>
      <c r="JY129"/>
      <c r="JZ129"/>
      <c r="KA129"/>
      <c r="KB129"/>
      <c r="KC129" t="str">
        <f t="shared" si="130"/>
        <v/>
      </c>
      <c r="KD129"/>
      <c r="KE129"/>
      <c r="KF129"/>
      <c r="KG129"/>
      <c r="KH129"/>
      <c r="KI129"/>
      <c r="KJ129"/>
      <c r="KK129"/>
      <c r="KL129" t="str">
        <f>IF(CT129=1,KL$8&amp;IF(SUM(CU129:$EQ129)=0,"",", "),"")</f>
        <v/>
      </c>
      <c r="KM129" t="str">
        <f>IF(CU129=1,KM$8&amp;IF(SUM(CV129:$EQ129)=0,"",", "),"")</f>
        <v/>
      </c>
      <c r="KN129" t="str">
        <f>IF(CV129=1,KN$8&amp;IF(SUM(CW129:$EQ129)=0,"",", "),"")</f>
        <v/>
      </c>
      <c r="KO129" t="str">
        <f>IF(CW129=1,KO$8&amp;IF(SUM(CX129:$EQ129)=0,"",", "),"")</f>
        <v/>
      </c>
      <c r="KP129" t="str">
        <f>IF(CX129=1,KP$8&amp;IF(SUM(CY129:$EQ129)=0,"",", "),"")</f>
        <v/>
      </c>
      <c r="KQ129" t="str">
        <f>IF(CY129=1,KQ$8&amp;IF(SUM(CZ129:$EQ129)=0,"",", "),"")</f>
        <v/>
      </c>
      <c r="KR129" t="str">
        <f>IF(CZ129=1,KR$8&amp;IF(SUM(DA129:$EQ129)=0,"",", "),"")</f>
        <v/>
      </c>
      <c r="KS129" t="str">
        <f>IF(DA129=1,KS$8&amp;IF(SUM(DB129:$EQ129)=0,"",", "),"")</f>
        <v/>
      </c>
      <c r="KT129" t="str">
        <f>IF(DB129=1,KT$8&amp;IF(SUM(DC129:$EQ129)=0,"",", "),"")</f>
        <v/>
      </c>
      <c r="KU129" t="str">
        <f>IF(DC129=1,KU$8&amp;IF(SUM(DD129:$EQ129)=0,"",", "),"")</f>
        <v/>
      </c>
      <c r="KV129" t="str">
        <f>IF(DD129=1,KV$8&amp;IF(SUM(DE129:$EQ129)=0,"",", "),"")</f>
        <v/>
      </c>
      <c r="KW129" t="str">
        <f>IF(DE129=1,KW$8&amp;IF(SUM(DF129:$EQ129)=0,"",", "),"")</f>
        <v/>
      </c>
      <c r="KX129" t="str">
        <f>IF(DF129=1,KX$8&amp;IF(SUM(DG129:$EQ129)=0,"",", "),"")</f>
        <v/>
      </c>
      <c r="KY129" t="str">
        <f>IF(DG129=1,KY$8&amp;IF(SUM(DH129:$EQ129)=0,"",", "),"")</f>
        <v/>
      </c>
      <c r="KZ129" t="str">
        <f>IF(DH129=1,KZ$8&amp;IF(SUM(DI129:$EQ129)=0,"",", "),"")</f>
        <v/>
      </c>
      <c r="LA129" t="str">
        <f>IF(DI129=1,LA$8&amp;IF(SUM(DJ129:$EQ129)=0,"",", "),"")</f>
        <v/>
      </c>
      <c r="LB129" t="str">
        <f>IF(DJ129=1,LB$8&amp;IF(SUM(DK129:$EQ129)=0,"",", "),"")</f>
        <v/>
      </c>
      <c r="LC129" t="str">
        <f>IF(DK129=1,LC$8&amp;IF(SUM(DL129:$EQ129)=0,"",", "),"")</f>
        <v/>
      </c>
      <c r="LD129" t="str">
        <f>IF(DL129=1,LD$8&amp;IF(SUM(DM129:$EQ129)=0,"",", "),"")</f>
        <v/>
      </c>
      <c r="LE129" t="str">
        <f>IF(DM129=1,LE$8&amp;IF(SUM(DN129:$EQ129)=0,"",", "),"")</f>
        <v/>
      </c>
      <c r="LF129" t="str">
        <f>IF(DN129=1,LF$8&amp;IF(SUM(DO129:$EQ129)=0,"",", "),"")</f>
        <v/>
      </c>
      <c r="LG129" t="str">
        <f>IF(DO129=1,LG$8&amp;IF(SUM(DP129:$EQ129)=0,"",", "),"")</f>
        <v/>
      </c>
      <c r="LH129" t="str">
        <f>IF(DP129=1,LH$8&amp;IF(SUM(DQ129:$EQ129)=0,"",", "),"")</f>
        <v/>
      </c>
      <c r="LI129" t="str">
        <f>IF(DQ129=1,LI$8&amp;IF(SUM(DR129:$EQ129)=0,"",", "),"")</f>
        <v/>
      </c>
      <c r="LJ129" t="str">
        <f>IF(DR129=1,LJ$8&amp;IF(SUM(DS129:$EQ129)=0,"",", "),"")</f>
        <v/>
      </c>
      <c r="LK129" t="str">
        <f>IF(DS129=1,LK$8&amp;IF(SUM(DT129:$EQ129)=0,"",", "),"")</f>
        <v/>
      </c>
      <c r="LL129" t="str">
        <f>IF(DT129=1,LL$8&amp;IF(SUM(DU129:$EQ129)=0,"",", "),"")</f>
        <v/>
      </c>
      <c r="LM129" t="str">
        <f>IF(DU129=1,LM$8&amp;IF(SUM(DV129:$EQ129)=0,"",", "),"")</f>
        <v/>
      </c>
      <c r="LN129" t="str">
        <f>IF(DV129=1,LN$8&amp;IF(SUM(DW129:$EQ129)=0,"",", "),"")</f>
        <v/>
      </c>
      <c r="LO129" t="str">
        <f>IF(DW129=1,LO$8&amp;IF(SUM(DX129:$EQ129)=0,"",", "),"")</f>
        <v/>
      </c>
      <c r="LP129" t="str">
        <f>IF(DX129=1,LP$8&amp;IF(SUM(DY129:$EQ129)=0,"",", "),"")</f>
        <v/>
      </c>
      <c r="LQ129" t="str">
        <f>IF(DY129=1,LQ$8&amp;IF(SUM(DZ129:$EQ129)=0,"",", "),"")</f>
        <v/>
      </c>
      <c r="LR129" t="str">
        <f>IF(DZ129=1,LR$8&amp;IF(SUM(EA129:$EQ129)=0,"",", "),"")</f>
        <v/>
      </c>
      <c r="LS129" t="str">
        <f>IF(EA129=1,LS$8&amp;IF(SUM(EB129:$EQ129)=0,"",", "),"")</f>
        <v/>
      </c>
      <c r="LT129" t="str">
        <f>IF(EB129=1,LT$8&amp;IF(SUM(EC129:$EQ129)=0,"",", "),"")</f>
        <v/>
      </c>
      <c r="LU129" t="str">
        <f>IF(EC129=1,LU$8&amp;IF(SUM(ED129:$EQ129)=0,"",", "),"")</f>
        <v/>
      </c>
      <c r="LV129" t="str">
        <f>IF(ED129=1,LV$8&amp;IF(SUM(EE129:$EQ129)=0,"",", "),"")</f>
        <v/>
      </c>
      <c r="LW129" t="str">
        <f>IF(EE129=1,LW$8&amp;IF(SUM(EF129:$EQ129)=0,"",", "),"")</f>
        <v/>
      </c>
      <c r="LX129" t="str">
        <f>IF(EF129=1,LX$8&amp;IF(SUM(EG129:$EQ129)=0,"",", "),"")</f>
        <v/>
      </c>
      <c r="LY129" t="str">
        <f>IF(EG129=1,LY$8&amp;IF(SUM(EH129:$EQ129)=0,"",", "),"")</f>
        <v/>
      </c>
      <c r="LZ129" t="str">
        <f>IF(EH129=1,LZ$8&amp;IF(SUM(EI129:$EQ129)=0,"",", "),"")</f>
        <v/>
      </c>
      <c r="MA129" t="str">
        <f>IF(EI129=1,MA$8&amp;IF(SUM(EJ129:$EQ129)=0,"",", "),"")</f>
        <v/>
      </c>
      <c r="MB129" t="str">
        <f>IF(EJ129=1,MB$8&amp;IF(SUM(EK129:$EQ129)=0,"",", "),"")</f>
        <v/>
      </c>
      <c r="MC129" t="str">
        <f>IF(EK129=1,MC$8&amp;IF(SUM(EL129:$EQ129)=0,"",", "),"")</f>
        <v/>
      </c>
      <c r="MD129" t="str">
        <f>IF(EL129=1,MD$8&amp;IF(SUM(EM129:$EQ129)=0,"",", "),"")</f>
        <v/>
      </c>
      <c r="ME129" t="str">
        <f>IF(EM129=1,ME$8&amp;IF(SUM(EN129:$EQ129)=0,"",", "),"")</f>
        <v/>
      </c>
      <c r="MF129" t="str">
        <f>IF(EN129=1,MF$8&amp;IF(SUM(EO129:$EQ129)=0,"",", "),"")</f>
        <v/>
      </c>
      <c r="MG129" t="str">
        <f>IF(EO129=1,MG$8&amp;IF(SUM(EP129:$EQ129)=0,"",", "),"")</f>
        <v/>
      </c>
      <c r="MH129" t="str">
        <f>IF(EP129=1,MH$8&amp;IF(SUM(EQ129:$EQ129)=0,"",", "),"")</f>
        <v/>
      </c>
      <c r="MI129" t="str">
        <f t="shared" si="140"/>
        <v/>
      </c>
      <c r="MJ129" t="str">
        <f>IF(ER129=1,MJ$8&amp;IF(SUM(ES129:$GO129)=0,"",", "),"")</f>
        <v/>
      </c>
      <c r="MK129" t="str">
        <f>IF(ES129=1,MK$8&amp;IF(SUM(ET129:$GO129)=0,"",", "),"")</f>
        <v/>
      </c>
      <c r="ML129" t="str">
        <f>IF(ET129=1,ML$8&amp;IF(SUM(EU129:$GO129)=0,"",", "),"")</f>
        <v/>
      </c>
      <c r="MM129" t="str">
        <f>IF(EU129=1,MM$8&amp;IF(SUM(EV129:$GO129)=0,"",", "),"")</f>
        <v/>
      </c>
      <c r="MN129" t="str">
        <f>IF(EV129=1,MN$8&amp;IF(SUM(EW129:$GO129)=0,"",", "),"")</f>
        <v/>
      </c>
      <c r="MO129" t="str">
        <f>IF(EW129=1,MO$8&amp;IF(SUM(EX129:$GO129)=0,"",", "),"")</f>
        <v/>
      </c>
      <c r="MP129" t="str">
        <f>IF(EX129=1,MP$8&amp;IF(SUM(EY129:$GO129)=0,"",", "),"")</f>
        <v/>
      </c>
      <c r="MQ129" t="str">
        <f>IF(EY129=1,MQ$8&amp;IF(SUM(EZ129:$GO129)=0,"",", "),"")</f>
        <v/>
      </c>
      <c r="MR129" t="str">
        <f>IF(EZ129=1,MR$8&amp;IF(SUM(FA129:$GO129)=0,"",", "),"")</f>
        <v/>
      </c>
      <c r="MS129" t="str">
        <f>IF(FA129=1,MS$8&amp;IF(SUM(FB129:$GO129)=0,"",", "),"")</f>
        <v/>
      </c>
      <c r="MT129" t="str">
        <f>IF(FB129=1,MT$8&amp;IF(SUM(FC129:$GO129)=0,"",", "),"")</f>
        <v/>
      </c>
      <c r="MU129" t="str">
        <f>IF(FC129=1,MU$8&amp;IF(SUM(FD129:$GO129)=0,"",", "),"")</f>
        <v/>
      </c>
      <c r="MV129" t="str">
        <f>IF(FD129=1,MV$8&amp;IF(SUM(FE129:$GO129)=0,"",", "),"")</f>
        <v/>
      </c>
      <c r="MW129" t="str">
        <f>IF(FE129=1,MW$8&amp;IF(SUM(FF129:$GO129)=0,"",", "),"")</f>
        <v/>
      </c>
      <c r="MX129" t="str">
        <f>IF(FF129=1,MX$8&amp;IF(SUM(FG129:$GO129)=0,"",", "),"")</f>
        <v/>
      </c>
      <c r="MY129" t="str">
        <f>IF(FG129=1,MY$8&amp;IF(SUM(FH129:$GO129)=0,"",", "),"")</f>
        <v/>
      </c>
      <c r="MZ129" t="str">
        <f>IF(FH129=1,MZ$8&amp;IF(SUM(FI129:$GO129)=0,"",", "),"")</f>
        <v/>
      </c>
      <c r="NA129" t="str">
        <f>IF(FI129=1,NA$8&amp;IF(SUM(FJ129:$GO129)=0,"",", "),"")</f>
        <v/>
      </c>
      <c r="NB129" t="str">
        <f>IF(FJ129=1,NB$8&amp;IF(SUM(FK129:$GO129)=0,"",", "),"")</f>
        <v/>
      </c>
      <c r="NC129" t="str">
        <f>IF(FK129=1,NC$8&amp;IF(SUM(FL129:$GO129)=0,"",", "),"")</f>
        <v/>
      </c>
      <c r="ND129" t="str">
        <f>IF(FL129=1,ND$8&amp;IF(SUM(FM129:$GO129)=0,"",", "),"")</f>
        <v/>
      </c>
      <c r="NE129" t="str">
        <f>IF(FM129=1,NE$8&amp;IF(SUM(FN129:$GO129)=0,"",", "),"")</f>
        <v/>
      </c>
      <c r="NF129" t="str">
        <f>IF(FN129=1,NF$8&amp;IF(SUM(FO129:$GO129)=0,"",", "),"")</f>
        <v/>
      </c>
      <c r="NG129" t="str">
        <f>IF(FO129=1,NG$8&amp;IF(SUM(FP129:$GO129)=0,"",", "),"")</f>
        <v/>
      </c>
      <c r="NH129" t="str">
        <f>IF(FP129=1,NH$8&amp;IF(SUM(FQ129:$GO129)=0,"",", "),"")</f>
        <v/>
      </c>
      <c r="NI129" t="str">
        <f>IF(FQ129=1,NI$8&amp;IF(SUM(FR129:$GO129)=0,"",", "),"")</f>
        <v/>
      </c>
      <c r="NJ129" t="str">
        <f>IF(FR129=1,NJ$8&amp;IF(SUM(FS129:$GO129)=0,"",", "),"")</f>
        <v/>
      </c>
      <c r="NK129" t="str">
        <f>IF(FS129=1,NK$8&amp;IF(SUM(FT129:$GO129)=0,"",", "),"")</f>
        <v/>
      </c>
      <c r="NL129" t="str">
        <f>IF(FT129=1,NL$8&amp;IF(SUM(FU129:$GO129)=0,"",", "),"")</f>
        <v/>
      </c>
      <c r="NM129" t="str">
        <f>IF(FU129=1,NM$8&amp;IF(SUM(FV129:$GO129)=0,"",", "),"")</f>
        <v/>
      </c>
      <c r="NN129" t="str">
        <f>IF(FV129=1,NN$8&amp;IF(SUM(FW129:$GO129)=0,"",", "),"")</f>
        <v/>
      </c>
      <c r="NO129" t="str">
        <f>IF(FW129=1,NO$8&amp;IF(SUM(FX129:$GO129)=0,"",", "),"")</f>
        <v/>
      </c>
      <c r="NP129" t="str">
        <f>IF(FX129=1,NP$8&amp;IF(SUM(FY129:$GO129)=0,"",", "),"")</f>
        <v/>
      </c>
      <c r="NQ129" t="str">
        <f>IF(FY129=1,NQ$8&amp;IF(SUM(FZ129:$GO129)=0,"",", "),"")</f>
        <v/>
      </c>
      <c r="NR129" t="str">
        <f>IF(FZ129=1,NR$8&amp;IF(SUM(GA129:$GO129)=0,"",", "),"")</f>
        <v/>
      </c>
      <c r="NS129" t="str">
        <f>IF(GA129=1,NS$8&amp;IF(SUM(GB129:$GO129)=0,"",", "),"")</f>
        <v/>
      </c>
      <c r="NT129" t="str">
        <f>IF(GB129=1,NT$8&amp;IF(SUM(GC129:$GO129)=0,"",", "),"")</f>
        <v/>
      </c>
      <c r="NU129" t="str">
        <f>IF(GC129=1,NU$8&amp;IF(SUM(GD129:$GO129)=0,"",", "),"")</f>
        <v/>
      </c>
      <c r="NV129" t="str">
        <f>IF(GD129=1,NV$8&amp;IF(SUM(GE129:$GO129)=0,"",", "),"")</f>
        <v/>
      </c>
      <c r="NW129" t="str">
        <f>IF(GE129=1,NW$8&amp;IF(SUM(GF129:$GO129)=0,"",", "),"")</f>
        <v/>
      </c>
      <c r="NX129" t="str">
        <f>IF(GF129=1,NX$8&amp;IF(SUM(GG129:$GO129)=0,"",", "),"")</f>
        <v/>
      </c>
      <c r="NY129" t="str">
        <f>IF(GG129=1,NY$8&amp;IF(SUM(GH129:$GO129)=0,"",", "),"")</f>
        <v/>
      </c>
      <c r="NZ129" t="str">
        <f>IF(GH129=1,NZ$8&amp;IF(SUM(GI129:$GO129)=0,"",", "),"")</f>
        <v/>
      </c>
      <c r="OA129" t="str">
        <f>IF(GI129=1,OA$8&amp;IF(SUM(GJ129:$GO129)=0,"",", "),"")</f>
        <v/>
      </c>
      <c r="OB129" t="str">
        <f>IF(GJ129=1,OB$8&amp;IF(SUM(GK129:$GO129)=0,"",", "),"")</f>
        <v/>
      </c>
      <c r="OC129" t="str">
        <f>IF(GK129=1,OC$8&amp;IF(SUM(GL129:$GO129)=0,"",", "),"")</f>
        <v/>
      </c>
      <c r="OD129" t="str">
        <f>IF(GL129=1,OD$8&amp;IF(SUM(GM129:$GO129)=0,"",", "),"")</f>
        <v/>
      </c>
      <c r="OE129" t="str">
        <f>IF(GM129=1,OE$8&amp;IF(SUM(GN129:$GO129)=0,"",", "),"")</f>
        <v/>
      </c>
      <c r="OF129" t="str">
        <f>IF(GN129=1,OF$8&amp;IF(SUM(GO129:$GO129)=0,"",", "),"")</f>
        <v/>
      </c>
      <c r="OG129" t="str">
        <f t="shared" si="141"/>
        <v/>
      </c>
      <c r="OH129" t="str">
        <f>IF(GP129=1,OH$8&amp;IF(SUM(GQ129:$IM129)=0,"",", "),"")</f>
        <v/>
      </c>
      <c r="OI129" t="str">
        <f>IF(GQ129=1,OI$8&amp;IF(SUM(GR129:$IM129)=0,"",", "),"")</f>
        <v/>
      </c>
      <c r="OJ129" t="str">
        <f>IF(GR129=1,OJ$8&amp;IF(SUM(GS129:$IM129)=0,"",", "),"")</f>
        <v/>
      </c>
      <c r="OK129" t="str">
        <f>IF(GS129=1,OK$8&amp;IF(SUM(GT129:$IM129)=0,"",", "),"")</f>
        <v/>
      </c>
      <c r="OL129" t="str">
        <f>IF(GT129=1,OL$8&amp;IF(SUM(GU129:$IM129)=0,"",", "),"")</f>
        <v/>
      </c>
      <c r="OM129" t="str">
        <f>IF(GU129=1,OM$8&amp;IF(SUM(GV129:$IM129)=0,"",", "),"")</f>
        <v/>
      </c>
      <c r="ON129" t="str">
        <f>IF(GV129=1,ON$8&amp;IF(SUM(GW129:$IM129)=0,"",", "),"")</f>
        <v/>
      </c>
      <c r="OO129" t="str">
        <f>IF(GW129=1,OO$8&amp;IF(SUM(GX129:$IM129)=0,"",", "),"")</f>
        <v/>
      </c>
      <c r="OP129" t="str">
        <f>IF(GX129=1,OP$8&amp;IF(SUM(GY129:$IM129)=0,"",", "),"")</f>
        <v/>
      </c>
      <c r="OQ129" t="str">
        <f>IF(GY129=1,OQ$8&amp;IF(SUM(GZ129:$IM129)=0,"",", "),"")</f>
        <v/>
      </c>
      <c r="OR129" t="str">
        <f>IF(GZ129=1,OR$8&amp;IF(SUM(HA129:$IM129)=0,"",", "),"")</f>
        <v/>
      </c>
      <c r="OS129" t="str">
        <f>IF(HA129=1,OS$8&amp;IF(SUM(HB129:$IM129)=0,"",", "),"")</f>
        <v/>
      </c>
      <c r="OT129" t="str">
        <f>IF(HB129=1,OT$8&amp;IF(SUM(HC129:$IM129)=0,"",", "),"")</f>
        <v/>
      </c>
      <c r="OU129" t="str">
        <f>IF(HC129=1,OU$8&amp;IF(SUM(HD129:$IM129)=0,"",", "),"")</f>
        <v/>
      </c>
      <c r="OV129" t="str">
        <f>IF(HD129=1,OV$8&amp;IF(SUM(HE129:$IM129)=0,"",", "),"")</f>
        <v/>
      </c>
      <c r="OW129" t="str">
        <f>IF(HE129=1,OW$8&amp;IF(SUM(HF129:$IM129)=0,"",", "),"")</f>
        <v/>
      </c>
      <c r="OX129" t="str">
        <f>IF(HF129=1,OX$8&amp;IF(SUM(HG129:$IM129)=0,"",", "),"")</f>
        <v/>
      </c>
      <c r="OY129" t="str">
        <f>IF(HG129=1,OY$8&amp;IF(SUM(HH129:$IM129)=0,"",", "),"")</f>
        <v/>
      </c>
      <c r="OZ129" t="str">
        <f>IF(HH129=1,OZ$8&amp;IF(SUM(HI129:$IM129)=0,"",", "),"")</f>
        <v/>
      </c>
      <c r="PA129" t="str">
        <f>IF(HI129=1,PA$8&amp;IF(SUM(HJ129:$IM129)=0,"",", "),"")</f>
        <v/>
      </c>
      <c r="PB129" t="str">
        <f>IF(HJ129=1,PB$8&amp;IF(SUM(HK129:$IM129)=0,"",", "),"")</f>
        <v/>
      </c>
      <c r="PC129" t="str">
        <f>IF(HK129=1,PC$8&amp;IF(SUM(HL129:$IM129)=0,"",", "),"")</f>
        <v/>
      </c>
      <c r="PD129" t="str">
        <f>IF(HL129=1,PD$8&amp;IF(SUM(HM129:$IM129)=0,"",", "),"")</f>
        <v/>
      </c>
      <c r="PE129" t="str">
        <f>IF(HM129=1,PE$8&amp;IF(SUM(HN129:$IM129)=0,"",", "),"")</f>
        <v/>
      </c>
      <c r="PF129" t="str">
        <f>IF(HN129=1,PF$8&amp;IF(SUM(HO129:$IM129)=0,"",", "),"")</f>
        <v/>
      </c>
      <c r="PG129" t="str">
        <f>IF(HO129=1,PG$8&amp;IF(SUM(HP129:$IM129)=0,"",", "),"")</f>
        <v/>
      </c>
      <c r="PH129" t="str">
        <f>IF(HP129=1,PH$8&amp;IF(SUM(HQ129:$IM129)=0,"",", "),"")</f>
        <v/>
      </c>
      <c r="PI129" t="str">
        <f>IF(HQ129=1,PI$8&amp;IF(SUM(HR129:$IM129)=0,"",", "),"")</f>
        <v/>
      </c>
      <c r="PJ129" t="str">
        <f>IF(HR129=1,PJ$8&amp;IF(SUM(HS129:$IM129)=0,"",", "),"")</f>
        <v/>
      </c>
      <c r="PK129" t="str">
        <f>IF(HS129=1,PK$8&amp;IF(SUM(HT129:$IM129)=0,"",", "),"")</f>
        <v/>
      </c>
      <c r="PL129" t="str">
        <f>IF(HT129=1,PL$8&amp;IF(SUM(HU129:$IM129)=0,"",", "),"")</f>
        <v/>
      </c>
      <c r="PM129" t="str">
        <f>IF(HU129=1,PM$8&amp;IF(SUM(HV129:$IM129)=0,"",", "),"")</f>
        <v/>
      </c>
      <c r="PN129" t="str">
        <f>IF(HV129=1,PN$8&amp;IF(SUM(HW129:$IM129)=0,"",", "),"")</f>
        <v/>
      </c>
      <c r="PO129" t="str">
        <f>IF(HW129=1,PO$8&amp;IF(SUM(HX129:$IM129)=0,"",", "),"")</f>
        <v/>
      </c>
      <c r="PP129" t="str">
        <f>IF(HX129=1,PP$8&amp;IF(SUM(HY129:$IM129)=0,"",", "),"")</f>
        <v/>
      </c>
      <c r="PQ129" t="str">
        <f>IF(HY129=1,PQ$8&amp;IF(SUM(HZ129:$IM129)=0,"",", "),"")</f>
        <v/>
      </c>
      <c r="PR129" t="str">
        <f>IF(HZ129=1,PR$8&amp;IF(SUM(IA129:$IM129)=0,"",", "),"")</f>
        <v/>
      </c>
      <c r="PS129" t="str">
        <f>IF(IA129=1,PS$8&amp;IF(SUM(IB129:$IM129)=0,"",", "),"")</f>
        <v/>
      </c>
      <c r="PT129" t="str">
        <f>IF(IB129=1,PT$8&amp;IF(SUM(IC129:$IM129)=0,"",", "),"")</f>
        <v/>
      </c>
      <c r="PU129" t="str">
        <f>IF(IC129=1,PU$8&amp;IF(SUM(ID129:$IM129)=0,"",", "),"")</f>
        <v/>
      </c>
      <c r="PV129" t="str">
        <f>IF(ID129=1,PV$8&amp;IF(SUM(IE129:$IM129)=0,"",", "),"")</f>
        <v/>
      </c>
      <c r="PW129" t="str">
        <f>IF(IE129=1,PW$8&amp;IF(SUM(IF129:$IM129)=0,"",", "),"")</f>
        <v/>
      </c>
      <c r="PX129" t="str">
        <f>IF(IF129=1,PX$8&amp;IF(SUM(IG129:$IM129)=0,"",", "),"")</f>
        <v/>
      </c>
      <c r="PY129" t="str">
        <f>IF(IG129=1,PY$8&amp;IF(SUM(IH129:$IM129)=0,"",", "),"")</f>
        <v/>
      </c>
      <c r="PZ129" t="str">
        <f>IF(IH129=1,PZ$8&amp;IF(SUM(II129:$IM129)=0,"",", "),"")</f>
        <v/>
      </c>
      <c r="QA129" t="str">
        <f>IF(II129=1,QA$8&amp;IF(SUM(IJ129:$IM129)=0,"",", "),"")</f>
        <v/>
      </c>
      <c r="QB129" t="str">
        <f>IF(IJ129=1,QB$8&amp;IF(SUM(IK129:$IM129)=0,"",", "),"")</f>
        <v/>
      </c>
      <c r="QC129" t="str">
        <f>IF(IK129=1,QC$8&amp;IF(SUM(IL129:$IM129)=0,"",", "),"")</f>
        <v/>
      </c>
      <c r="QD129" t="str">
        <f>IF(IL129=1,QD$8&amp;IF(SUM(IM129:$IM129)=0,"",", "),"")</f>
        <v/>
      </c>
      <c r="QE129" t="str">
        <f t="shared" si="142"/>
        <v/>
      </c>
      <c r="QF129" t="str">
        <f>IF(IN129=1,QF$8&amp;IF(SUM(IO129:$KK129)=0,"",", "),"")</f>
        <v/>
      </c>
      <c r="QG129" t="str">
        <f>IF(IO129=1,QG$8&amp;IF(SUM(IP129:$KK129)=0,"",", "),"")</f>
        <v/>
      </c>
      <c r="QH129" t="str">
        <f>IF(IP129=1,QH$8&amp;IF(SUM(IQ129:$KK129)=0,"",", "),"")</f>
        <v/>
      </c>
      <c r="QI129" t="str">
        <f>IF(IQ129=1,QI$8&amp;IF(SUM(IR129:$KK129)=0,"",", "),"")</f>
        <v/>
      </c>
      <c r="QJ129" t="str">
        <f>IF(IR129=1,QJ$8&amp;IF(SUM(IS129:$KK129)=0,"",", "),"")</f>
        <v/>
      </c>
      <c r="QK129" t="str">
        <f>IF(IS129=1,QK$8&amp;IF(SUM(IT129:$KK129)=0,"",", "),"")</f>
        <v/>
      </c>
      <c r="QL129" t="str">
        <f>IF(IT129=1,QL$8&amp;IF(SUM(IU129:$KK129)=0,"",", "),"")</f>
        <v/>
      </c>
      <c r="QM129" t="str">
        <f>IF(IU129=1,QM$8&amp;IF(SUM(IV129:$KK129)=0,"",", "),"")</f>
        <v/>
      </c>
      <c r="QN129" t="str">
        <f>IF(IV129=1,QN$8&amp;IF(SUM(IW129:$KK129)=0,"",", "),"")</f>
        <v/>
      </c>
      <c r="QO129" t="str">
        <f>IF(IW129=1,QO$8&amp;IF(SUM(IX129:$KK129)=0,"",", "),"")</f>
        <v/>
      </c>
      <c r="QP129" t="str">
        <f>IF(IX129=1,QP$8&amp;IF(SUM(IY129:$KK129)=0,"",", "),"")</f>
        <v/>
      </c>
      <c r="QQ129" t="str">
        <f>IF(IY129=1,QQ$8&amp;IF(SUM(IZ129:$KK129)=0,"",", "),"")</f>
        <v/>
      </c>
      <c r="QR129" t="str">
        <f>IF(IZ129=1,QR$8&amp;IF(SUM(JA129:$KK129)=0,"",", "),"")</f>
        <v/>
      </c>
      <c r="QS129" t="str">
        <f>IF(JA129=1,QS$8&amp;IF(SUM(JB129:$KK129)=0,"",", "),"")</f>
        <v/>
      </c>
      <c r="QT129" t="str">
        <f>IF(JB129=1,QT$8&amp;IF(SUM(JC129:$KK129)=0,"",", "),"")</f>
        <v/>
      </c>
      <c r="QU129" t="str">
        <f>IF(JC129=1,QU$8&amp;IF(SUM(JD129:$KK129)=0,"",", "),"")</f>
        <v/>
      </c>
      <c r="QV129" t="str">
        <f>IF(JD129=1,QV$8&amp;IF(SUM(JE129:$KK129)=0,"",", "),"")</f>
        <v/>
      </c>
      <c r="QW129" t="str">
        <f>IF(JE129=1,QW$8&amp;IF(SUM(JF129:$KK129)=0,"",", "),"")</f>
        <v/>
      </c>
      <c r="QX129" t="str">
        <f>IF(JF129=1,QX$8&amp;IF(SUM(JG129:$KK129)=0,"",", "),"")</f>
        <v/>
      </c>
      <c r="QY129" t="str">
        <f>IF(JG129=1,QY$8&amp;IF(SUM(JH129:$KK129)=0,"",", "),"")</f>
        <v/>
      </c>
      <c r="QZ129" t="str">
        <f>IF(JH129=1,QZ$8&amp;IF(SUM(JI129:$KK129)=0,"",", "),"")</f>
        <v/>
      </c>
      <c r="RA129" t="str">
        <f>IF(JI129=1,RA$8&amp;IF(SUM(JJ129:$KK129)=0,"",", "),"")</f>
        <v/>
      </c>
      <c r="RB129" t="str">
        <f>IF(JJ129=1,RB$8&amp;IF(SUM(JK129:$KK129)=0,"",", "),"")</f>
        <v/>
      </c>
      <c r="RC129" t="str">
        <f>IF(JK129=1,RC$8&amp;IF(SUM(JL129:$KK129)=0,"",", "),"")</f>
        <v/>
      </c>
      <c r="RD129" t="str">
        <f>IF(JL129=1,RD$8&amp;IF(SUM(JM129:$KK129)=0,"",", "),"")</f>
        <v/>
      </c>
      <c r="RE129" t="str">
        <f>IF(JM129=1,RE$8&amp;IF(SUM(JN129:$KK129)=0,"",", "),"")</f>
        <v/>
      </c>
      <c r="RF129" t="str">
        <f>IF(JN129=1,RF$8&amp;IF(SUM(JO129:$KK129)=0,"",", "),"")</f>
        <v/>
      </c>
      <c r="RG129" t="str">
        <f>IF(JO129=1,RG$8&amp;IF(SUM(JP129:$KK129)=0,"",", "),"")</f>
        <v/>
      </c>
      <c r="RH129" t="str">
        <f>IF(JP129=1,RH$8&amp;IF(SUM(JQ129:$KK129)=0,"",", "),"")</f>
        <v/>
      </c>
      <c r="RI129" t="str">
        <f>IF(JQ129=1,RI$8&amp;IF(SUM(JR129:$KK129)=0,"",", "),"")</f>
        <v/>
      </c>
      <c r="RJ129" t="str">
        <f>IF(JR129=1,RJ$8&amp;IF(SUM(JS129:$KK129)=0,"",", "),"")</f>
        <v/>
      </c>
      <c r="RK129" t="str">
        <f>IF(JS129=1,RK$8&amp;IF(SUM(JT129:$KK129)=0,"",", "),"")</f>
        <v/>
      </c>
      <c r="RL129" t="str">
        <f>IF(JT129=1,RL$8&amp;IF(SUM(JU129:$KK129)=0,"",", "),"")</f>
        <v/>
      </c>
      <c r="RM129" t="str">
        <f>IF(JU129=1,RM$8&amp;IF(SUM(JV129:$KK129)=0,"",", "),"")</f>
        <v/>
      </c>
      <c r="RN129" t="str">
        <f>IF(JV129=1,RN$8&amp;IF(SUM(JW129:$KK129)=0,"",", "),"")</f>
        <v/>
      </c>
      <c r="RO129" t="str">
        <f>IF(JW129=1,RO$8&amp;IF(SUM(JX129:$KK129)=0,"",", "),"")</f>
        <v/>
      </c>
      <c r="RP129" t="str">
        <f>IF(JX129=1,RP$8&amp;IF(SUM(JY129:$KK129)=0,"",", "),"")</f>
        <v/>
      </c>
      <c r="RQ129" t="str">
        <f>IF(JY129=1,RQ$8&amp;IF(SUM(JZ129:$KK129)=0,"",", "),"")</f>
        <v/>
      </c>
      <c r="RR129" t="str">
        <f>IF(JZ129=1,RR$8&amp;IF(SUM(KA129:$KK129)=0,"",", "),"")</f>
        <v/>
      </c>
      <c r="RS129" t="str">
        <f>IF(KA129=1,RS$8&amp;IF(SUM(KB129:$KK129)=0,"",", "),"")</f>
        <v/>
      </c>
      <c r="RT129" t="str">
        <f>IF(KB129=1,RT$8&amp;IF(SUM(KC129:$KK129)=0,"",", "),"")</f>
        <v/>
      </c>
      <c r="RU129" t="str">
        <f>IF(KC129=1,RU$8&amp;IF(SUM(KD129:$KK129)=0,"",", "),"")</f>
        <v/>
      </c>
      <c r="RV129" t="str">
        <f>IF(KD129=1,RV$8&amp;IF(SUM(KE129:$KK129)=0,"",", "),"")</f>
        <v/>
      </c>
      <c r="RW129" t="str">
        <f>IF(KE129=1,RW$8&amp;IF(SUM(KF129:$KK129)=0,"",", "),"")</f>
        <v/>
      </c>
      <c r="RX129" t="str">
        <f>IF(KF129=1,RX$8&amp;IF(SUM(KG129:$KK129)=0,"",", "),"")</f>
        <v/>
      </c>
      <c r="RY129" t="str">
        <f>IF(KG129=1,RY$8&amp;IF(SUM(KH129:$KK129)=0,"",", "),"")</f>
        <v/>
      </c>
      <c r="RZ129" t="str">
        <f>IF(KH129=1,RZ$8&amp;IF(SUM(KI129:$KK129)=0,"",", "),"")</f>
        <v/>
      </c>
      <c r="SA129" t="str">
        <f>IF(KI129=1,SA$8&amp;IF(SUM(KJ129:$KK129)=0,"",", "),"")</f>
        <v/>
      </c>
      <c r="SB129" t="str">
        <f>IF(KJ129=1,SB$8&amp;IF(SUM(KK129:$KK129)=0,"",", "),"")</f>
        <v/>
      </c>
      <c r="SC129" t="str">
        <f t="shared" si="143"/>
        <v/>
      </c>
    </row>
    <row r="130" spans="1:497" ht="60" customHeight="1" x14ac:dyDescent="0.45">
      <c r="A130" s="62"/>
      <c r="B130" s="212" t="str">
        <f t="shared" si="72"/>
        <v/>
      </c>
      <c r="C130" s="212" t="str">
        <f t="shared" si="131"/>
        <v/>
      </c>
      <c r="D130" s="212" t="str">
        <f t="shared" si="132"/>
        <v/>
      </c>
      <c r="E130" s="212" t="str">
        <f t="shared" si="133"/>
        <v/>
      </c>
      <c r="F130" s="212" t="str">
        <f t="shared" si="134"/>
        <v/>
      </c>
      <c r="G130" s="237" t="str">
        <f>IF('EDCI Data'!B130="","",'EDCI Data'!B130)</f>
        <v/>
      </c>
      <c r="H130" s="238" t="str">
        <f>IF('EDCI Data'!C130="","",'EDCI Data'!C130)</f>
        <v/>
      </c>
      <c r="I130" s="239" t="str">
        <f>IF('EDCI Data'!D130="","",'EDCI Data'!D130)</f>
        <v/>
      </c>
      <c r="J130" s="240" t="str">
        <f>IF('EDCI Data'!E130="","",'EDCI Data'!E130)</f>
        <v/>
      </c>
      <c r="K130" s="237" t="str">
        <f>IF('EDCI Data'!F130="","",'EDCI Data'!F130)</f>
        <v/>
      </c>
      <c r="L130" s="237" t="str">
        <f>IF('EDCI Data'!G130="","",'EDCI Data'!G130)</f>
        <v/>
      </c>
      <c r="M130" s="237" t="str">
        <f>IF('EDCI Data'!H130="","",'EDCI Data'!H130)</f>
        <v/>
      </c>
      <c r="N130" s="237" t="str">
        <f>IF('EDCI Data'!I130="","",'EDCI Data'!I130)</f>
        <v/>
      </c>
      <c r="O130" s="237" t="str">
        <f>IF('EDCI Data'!J130="","",'EDCI Data'!J130)</f>
        <v/>
      </c>
      <c r="P130" s="237" t="str">
        <f>IF('EDCI Data'!K130="","",'EDCI Data'!K130)</f>
        <v/>
      </c>
      <c r="Q130" s="241" t="str">
        <f>IF('EDCI Data'!L130="","",'EDCI Data'!L130)</f>
        <v/>
      </c>
      <c r="R130" s="241" t="str">
        <f>IF('EDCI Data'!M130="","",'EDCI Data'!M130)</f>
        <v/>
      </c>
      <c r="S130" s="237" t="str">
        <f>IF('EDCI Data'!N130="","",'EDCI Data'!N130)</f>
        <v/>
      </c>
      <c r="T130" s="237" t="str">
        <f>IF('EDCI Data'!O130="","",'EDCI Data'!O130)</f>
        <v/>
      </c>
      <c r="U130" s="237" t="str">
        <f>IF('EDCI Data'!P130="","",'EDCI Data'!P130)</f>
        <v/>
      </c>
      <c r="V130" s="237" t="str">
        <f>IF('EDCI Data'!Q130="","",'EDCI Data'!Q130)</f>
        <v/>
      </c>
      <c r="W130" s="242" t="str">
        <f>IF('EDCI Data'!R130="","",'EDCI Data'!R130)</f>
        <v/>
      </c>
      <c r="X130" s="243" t="str">
        <f>IF('EDCI Data'!S130="","",'EDCI Data'!S130)</f>
        <v/>
      </c>
      <c r="Y130" s="243" t="str">
        <f>IF('EDCI Data'!T130="","",'EDCI Data'!T130)</f>
        <v/>
      </c>
      <c r="Z130" s="244" t="str">
        <f>IF('EDCI Data'!U130="","",'EDCI Data'!U130)</f>
        <v/>
      </c>
      <c r="AA130" s="237" t="str">
        <f>IF('EDCI Data'!V130="","",'EDCI Data'!V130)</f>
        <v/>
      </c>
      <c r="AB130" s="244" t="str">
        <f>IF('EDCI Data'!W130="","",'EDCI Data'!W130)</f>
        <v/>
      </c>
      <c r="AC130" s="237" t="str">
        <f>IF('EDCI Data'!X130="","",'EDCI Data'!X130)</f>
        <v/>
      </c>
      <c r="AD130" s="244" t="str">
        <f>IF('EDCI Data'!Y130="","",'EDCI Data'!Y130)</f>
        <v/>
      </c>
      <c r="AE130" s="237" t="str">
        <f>IF('EDCI Data'!Z130="","",'EDCI Data'!Z130)</f>
        <v/>
      </c>
      <c r="AF130" s="237" t="str">
        <f>IF('EDCI Data'!AA130="","",'EDCI Data'!AA130)</f>
        <v/>
      </c>
      <c r="AG130" s="237" t="str">
        <f>IF('EDCI Data'!AB130="","",'EDCI Data'!AB130)</f>
        <v/>
      </c>
      <c r="AH130" s="237" t="str">
        <f>IF('EDCI Data'!AC130="","",'EDCI Data'!AC130)</f>
        <v/>
      </c>
      <c r="AI130" s="237" t="str">
        <f>IF('EDCI Data'!AD130="","",'EDCI Data'!AD130)</f>
        <v/>
      </c>
      <c r="AJ130" s="237" t="str">
        <f>IF('EDCI Data'!AE130="","",'EDCI Data'!AE130)</f>
        <v/>
      </c>
      <c r="AK130" s="237" t="str">
        <f>IF('EDCI Data'!AF130="","",'EDCI Data'!AF130)</f>
        <v/>
      </c>
      <c r="AL130" s="237" t="str">
        <f>IF('EDCI Data'!AG130="","",'EDCI Data'!AG130)</f>
        <v/>
      </c>
      <c r="AM130" s="237" t="str">
        <f>IF('EDCI Data'!AH130="","",'EDCI Data'!AH130)</f>
        <v/>
      </c>
      <c r="AN130" s="237" t="str">
        <f>IF('EDCI Data'!AI130="","",'EDCI Data'!AI130)</f>
        <v/>
      </c>
      <c r="AO130" s="237" t="str">
        <f>IF('EDCI Data'!AJ130="","",'EDCI Data'!AJ130)</f>
        <v/>
      </c>
      <c r="AP130" s="237" t="str">
        <f>IF('EDCI Data'!AK130="","",'EDCI Data'!AK130)</f>
        <v/>
      </c>
      <c r="AQ130" s="237" t="str">
        <f>IF('EDCI Data'!AL130="","",'EDCI Data'!AL130)</f>
        <v/>
      </c>
      <c r="AR130" s="237" t="str">
        <f>IF('EDCI Data'!AM130="","",'EDCI Data'!AM130)</f>
        <v/>
      </c>
      <c r="AS130" s="237" t="str">
        <f>IF('EDCI Data'!AN130="","",'EDCI Data'!AN130)</f>
        <v/>
      </c>
      <c r="AT130" s="237" t="str">
        <f>IF('EDCI Data'!AO130="","",'EDCI Data'!AO130)</f>
        <v/>
      </c>
      <c r="AU130" s="237" t="str">
        <f>IF('EDCI Data'!AP130="","",'EDCI Data'!AP130)</f>
        <v/>
      </c>
      <c r="AV130" s="237" t="str">
        <f>IF('EDCI Data'!AQ130="","",'EDCI Data'!AQ130)</f>
        <v/>
      </c>
      <c r="AW130" s="237" t="str">
        <f>IF('EDCI Data'!AR130="","",'EDCI Data'!AR130)</f>
        <v/>
      </c>
      <c r="AX130" s="237" t="str">
        <f>IF('EDCI Data'!AS130="","",'EDCI Data'!AS130)</f>
        <v/>
      </c>
      <c r="AY130" s="237" t="str">
        <f>IF('EDCI Data'!AT130="","",'EDCI Data'!AT130)</f>
        <v/>
      </c>
      <c r="AZ130" s="237" t="str">
        <f>IF('EDCI Data'!AU130="","",'EDCI Data'!AU130)</f>
        <v/>
      </c>
      <c r="BA130" s="237" t="str">
        <f>IF('EDCI Data'!AV130="","",'EDCI Data'!AV130)</f>
        <v/>
      </c>
      <c r="BB130" s="245" t="str">
        <f>IF('EDCI Data'!AW130="","",'EDCI Data'!AW130)</f>
        <v/>
      </c>
      <c r="BC130" s="245" t="str">
        <f>IF('EDCI Data'!AX130="","",'EDCI Data'!AX130)</f>
        <v/>
      </c>
      <c r="BD130" s="246" t="str">
        <f t="shared" si="135"/>
        <v/>
      </c>
      <c r="BE130" s="247" t="str">
        <f>IF('EDCI Data'!AY130="","",'EDCI Data'!AY130)</f>
        <v/>
      </c>
      <c r="BF130" s="247" t="str">
        <f>IF('EDCI Data'!AZ130="","",'EDCI Data'!AZ130)</f>
        <v/>
      </c>
      <c r="BG130" s="247" t="str">
        <f>IF('EDCI Data'!BA130="","",'EDCI Data'!BA130)</f>
        <v/>
      </c>
      <c r="BH130" s="247" t="str">
        <f>IF('EDCI Data'!BB130="","",'EDCI Data'!BB130)</f>
        <v/>
      </c>
      <c r="BI130" s="247" t="str">
        <f>IF('EDCI Data'!BC130="","",'EDCI Data'!BC130)</f>
        <v/>
      </c>
      <c r="BJ130" s="247" t="str">
        <f>IF('EDCI Data'!BD130="","",'EDCI Data'!BD130)</f>
        <v/>
      </c>
      <c r="BK130" s="247" t="str">
        <f>IF('EDCI Data'!BE130="","",'EDCI Data'!BE130)</f>
        <v/>
      </c>
      <c r="BL130" s="247" t="str">
        <f>IF('EDCI Data'!BF130="","",'EDCI Data'!BF130)</f>
        <v/>
      </c>
      <c r="BM130" s="247" t="str">
        <f>IF('EDCI Data'!BG130="","",'EDCI Data'!BG130)</f>
        <v/>
      </c>
      <c r="BN130" s="248" t="str">
        <f>IF('EDCI Data'!BH130="","",'EDCI Data'!BH130)</f>
        <v/>
      </c>
      <c r="BO130" s="248" t="str">
        <f>IF('EDCI Data'!BI130="","",'EDCI Data'!BI130)</f>
        <v/>
      </c>
      <c r="BP130" s="249" t="str">
        <f>IF('EDCI Data'!BJ130="","",'EDCI Data'!BJ130)</f>
        <v/>
      </c>
      <c r="BQ130" s="248" t="str">
        <f>IF('EDCI Data'!BK130="","",'EDCI Data'!BK130)</f>
        <v/>
      </c>
      <c r="BR130" s="248" t="str">
        <f>IF('EDCI Data'!BL130="","",'EDCI Data'!BL130)</f>
        <v/>
      </c>
      <c r="BS130" s="250" t="str">
        <f>IF('EDCI Data'!BM130="","",'EDCI Data'!BM130)</f>
        <v/>
      </c>
      <c r="BT130" s="251" t="str">
        <f>IF('EDCI Data'!BN130="","",'EDCI Data'!BN130)</f>
        <v/>
      </c>
      <c r="BU130" s="246" t="str">
        <f>IF('EDCI Data'!BO130="","",'EDCI Data'!BO130)</f>
        <v/>
      </c>
      <c r="BV130" s="252">
        <f t="shared" si="136"/>
        <v>0</v>
      </c>
      <c r="BW130" s="252">
        <f t="shared" si="137"/>
        <v>0</v>
      </c>
      <c r="BX130" s="252">
        <f t="shared" si="138"/>
        <v>0</v>
      </c>
      <c r="BY130" s="252">
        <f t="shared" si="139"/>
        <v>0</v>
      </c>
      <c r="BZ130" t="str">
        <f t="shared" si="73"/>
        <v/>
      </c>
      <c r="CA130" s="253"/>
      <c r="CB130"/>
      <c r="CC130"/>
      <c r="CD130"/>
      <c r="CE130" t="str">
        <f t="shared" si="74"/>
        <v/>
      </c>
      <c r="CF130"/>
      <c r="CG130" t="str">
        <f t="shared" si="75"/>
        <v/>
      </c>
      <c r="CH130" t="str">
        <f t="shared" si="76"/>
        <v/>
      </c>
      <c r="CI130" t="str">
        <f t="shared" si="77"/>
        <v/>
      </c>
      <c r="CJ130" t="str">
        <f t="shared" si="78"/>
        <v/>
      </c>
      <c r="CK130"/>
      <c r="CL130"/>
      <c r="CM130" t="str">
        <f t="shared" si="79"/>
        <v/>
      </c>
      <c r="CN130" t="str">
        <f t="shared" si="80"/>
        <v/>
      </c>
      <c r="CO130" t="str">
        <f t="shared" si="81"/>
        <v/>
      </c>
      <c r="CP130" t="str">
        <f t="shared" si="82"/>
        <v/>
      </c>
      <c r="CQ130"/>
      <c r="CR130" t="str" cm="1">
        <f t="array" ref="CR130">IF(COUNTIFS($BZ$10:$BZ$259,$BZ130,$I$10:$I$259,$I130+1)&gt;0,IF(X130&lt;&gt;INDEX(Y$10:Y$259,MATCH(1,INDEX(($BZ130=$BZ$10:$BZ$259)*($I$10:$I$259=$I130+1),0,1),0)),"Number of FTEs in previous year do not align with Number of FTEs in current year across years, by definition these should be equal. Please check and update if required. "&amp;CHAR(10),""),"")</f>
        <v/>
      </c>
      <c r="CS130" t="str" cm="1">
        <f t="array" ref="CS130">IF(COUNTIFS($BZ$10:$BZ$259,$BZ130,$I$10:$I$259,$I130-1)&gt;0,IF(Y130&lt;&gt;INDEX(X$10:X$259,MATCH(1,INDEX(($BZ130=$BZ$10:$BZ$259)*($I$10:$I$259=$I130-1),0,1),0)),"Number of FTEs in previous year do not align with Number of FTEs in current year across years, by definition these should be equal. Please check and update if required. "&amp;CHAR(10),""),"")</f>
        <v/>
      </c>
      <c r="CT130" t="str">
        <f t="shared" si="83"/>
        <v/>
      </c>
      <c r="CU130" t="str">
        <f t="shared" si="84"/>
        <v/>
      </c>
      <c r="CV130"/>
      <c r="CW130" t="str">
        <f t="shared" si="85"/>
        <v/>
      </c>
      <c r="CX130"/>
      <c r="CY130" t="str">
        <f t="shared" si="86"/>
        <v/>
      </c>
      <c r="CZ130"/>
      <c r="DA130" t="str">
        <f t="shared" si="87"/>
        <v/>
      </c>
      <c r="DB130"/>
      <c r="DC130"/>
      <c r="DD130"/>
      <c r="DE130"/>
      <c r="DF130"/>
      <c r="DG130"/>
      <c r="DH130"/>
      <c r="DI130"/>
      <c r="DJ130"/>
      <c r="DK130"/>
      <c r="DL130"/>
      <c r="DM130"/>
      <c r="DN130"/>
      <c r="DO130"/>
      <c r="DP130"/>
      <c r="DQ130"/>
      <c r="DR130"/>
      <c r="DS130"/>
      <c r="DT130"/>
      <c r="DU130"/>
      <c r="DV130"/>
      <c r="DW130"/>
      <c r="DX130" t="str">
        <f t="shared" si="88"/>
        <v/>
      </c>
      <c r="DY130" t="str">
        <f t="shared" si="89"/>
        <v/>
      </c>
      <c r="DZ130" t="str">
        <f t="shared" si="90"/>
        <v/>
      </c>
      <c r="EA130" t="str">
        <f t="shared" si="91"/>
        <v/>
      </c>
      <c r="EB130" t="str">
        <f t="shared" si="92"/>
        <v/>
      </c>
      <c r="EC130" t="str">
        <f t="shared" si="93"/>
        <v/>
      </c>
      <c r="ED130" t="str">
        <f t="shared" si="94"/>
        <v/>
      </c>
      <c r="EE130" t="str">
        <f t="shared" si="95"/>
        <v/>
      </c>
      <c r="EF130" t="str">
        <f t="shared" si="96"/>
        <v/>
      </c>
      <c r="EG130" t="str">
        <f t="shared" si="97"/>
        <v/>
      </c>
      <c r="EH130" t="str">
        <f t="shared" si="98"/>
        <v/>
      </c>
      <c r="EI130" t="str">
        <f t="shared" si="99"/>
        <v/>
      </c>
      <c r="EJ130"/>
      <c r="EK130"/>
      <c r="EL130"/>
      <c r="EM130"/>
      <c r="EN130"/>
      <c r="EO130"/>
      <c r="EP130"/>
      <c r="EQ130" t="str">
        <f t="shared" si="100"/>
        <v/>
      </c>
      <c r="ER130" t="str">
        <f t="shared" si="101"/>
        <v/>
      </c>
      <c r="ES130" t="str">
        <f t="shared" si="102"/>
        <v/>
      </c>
      <c r="ET130"/>
      <c r="EU130" t="str">
        <f t="shared" si="103"/>
        <v/>
      </c>
      <c r="EV130"/>
      <c r="EW130" t="str">
        <f t="shared" si="104"/>
        <v/>
      </c>
      <c r="EX130"/>
      <c r="EY130" t="str">
        <f t="shared" si="105"/>
        <v/>
      </c>
      <c r="EZ130"/>
      <c r="FA130"/>
      <c r="FB130"/>
      <c r="FC130"/>
      <c r="FD130"/>
      <c r="FE130"/>
      <c r="FF130"/>
      <c r="FG130"/>
      <c r="FH130"/>
      <c r="FI130"/>
      <c r="FJ130"/>
      <c r="FK130"/>
      <c r="FL130"/>
      <c r="FM130"/>
      <c r="FN130"/>
      <c r="FO130"/>
      <c r="FP130"/>
      <c r="FQ130"/>
      <c r="FR130"/>
      <c r="FS130"/>
      <c r="FT130"/>
      <c r="FU130"/>
      <c r="FV130" t="str">
        <f t="shared" si="106"/>
        <v/>
      </c>
      <c r="FW130" t="str">
        <f t="shared" si="107"/>
        <v/>
      </c>
      <c r="FX130"/>
      <c r="FY130" t="str">
        <f t="shared" si="108"/>
        <v/>
      </c>
      <c r="FZ130" t="str">
        <f t="shared" si="109"/>
        <v/>
      </c>
      <c r="GA130" t="str">
        <f t="shared" si="110"/>
        <v/>
      </c>
      <c r="GB130" t="str">
        <f t="shared" si="111"/>
        <v/>
      </c>
      <c r="GC130" t="str">
        <f t="shared" si="112"/>
        <v/>
      </c>
      <c r="GD130" t="str">
        <f t="shared" si="113"/>
        <v/>
      </c>
      <c r="GE130" t="str">
        <f t="shared" si="114"/>
        <v/>
      </c>
      <c r="GF130" t="str">
        <f t="shared" si="115"/>
        <v/>
      </c>
      <c r="GG130" t="str">
        <f t="shared" si="116"/>
        <v/>
      </c>
      <c r="GH130"/>
      <c r="GI130"/>
      <c r="GJ130"/>
      <c r="GK130"/>
      <c r="GL130"/>
      <c r="GM130"/>
      <c r="GN130"/>
      <c r="GO130"/>
      <c r="GP130" t="str">
        <f t="shared" si="117"/>
        <v/>
      </c>
      <c r="GQ130" t="str">
        <f t="shared" si="118"/>
        <v/>
      </c>
      <c r="GR130"/>
      <c r="GS130" t="str">
        <f t="shared" si="119"/>
        <v/>
      </c>
      <c r="GT130"/>
      <c r="GU130" t="str">
        <f t="shared" si="120"/>
        <v/>
      </c>
      <c r="GV130"/>
      <c r="GW130" t="str">
        <f t="shared" si="121"/>
        <v/>
      </c>
      <c r="GX130"/>
      <c r="GY130"/>
      <c r="GZ130"/>
      <c r="HA130"/>
      <c r="HB130"/>
      <c r="HC130"/>
      <c r="HD130"/>
      <c r="HE130"/>
      <c r="HF130"/>
      <c r="HG130"/>
      <c r="HH130"/>
      <c r="HI130"/>
      <c r="HJ130"/>
      <c r="HK130"/>
      <c r="HL130"/>
      <c r="HM130"/>
      <c r="HN130"/>
      <c r="HO130"/>
      <c r="HP130"/>
      <c r="HQ130"/>
      <c r="HR130"/>
      <c r="HS130"/>
      <c r="HT130" t="str">
        <f t="shared" si="122"/>
        <v/>
      </c>
      <c r="HU130" t="str">
        <f t="shared" si="123"/>
        <v/>
      </c>
      <c r="HV130"/>
      <c r="HW130"/>
      <c r="HX130"/>
      <c r="HY130"/>
      <c r="HZ130"/>
      <c r="IA130"/>
      <c r="IB130"/>
      <c r="IC130"/>
      <c r="ID130"/>
      <c r="IE130" t="str">
        <f t="shared" si="124"/>
        <v/>
      </c>
      <c r="IF130"/>
      <c r="IG130"/>
      <c r="IH130"/>
      <c r="II130"/>
      <c r="IJ130"/>
      <c r="IK130"/>
      <c r="IL130"/>
      <c r="IM130"/>
      <c r="IN130"/>
      <c r="IO130"/>
      <c r="IP130"/>
      <c r="IQ130" t="str">
        <f t="shared" si="125"/>
        <v/>
      </c>
      <c r="IR130"/>
      <c r="IS130" t="str">
        <f t="shared" si="126"/>
        <v/>
      </c>
      <c r="IT130"/>
      <c r="IU130" t="str">
        <f t="shared" si="127"/>
        <v/>
      </c>
      <c r="IV130"/>
      <c r="IW130"/>
      <c r="IX130"/>
      <c r="IY130"/>
      <c r="IZ130"/>
      <c r="JA130"/>
      <c r="JB130"/>
      <c r="JC130"/>
      <c r="JD130"/>
      <c r="JE130"/>
      <c r="JF130"/>
      <c r="JG130"/>
      <c r="JH130"/>
      <c r="JI130"/>
      <c r="JJ130"/>
      <c r="JK130"/>
      <c r="JL130"/>
      <c r="JM130"/>
      <c r="JN130"/>
      <c r="JO130"/>
      <c r="JP130"/>
      <c r="JQ130"/>
      <c r="JR130" t="str">
        <f t="shared" si="128"/>
        <v/>
      </c>
      <c r="JS130" t="str">
        <f t="shared" si="129"/>
        <v/>
      </c>
      <c r="JT130"/>
      <c r="JU130"/>
      <c r="JV130"/>
      <c r="JW130"/>
      <c r="JX130"/>
      <c r="JY130"/>
      <c r="JZ130"/>
      <c r="KA130"/>
      <c r="KB130"/>
      <c r="KC130" t="str">
        <f t="shared" si="130"/>
        <v/>
      </c>
      <c r="KD130"/>
      <c r="KE130"/>
      <c r="KF130"/>
      <c r="KG130"/>
      <c r="KH130"/>
      <c r="KI130"/>
      <c r="KJ130"/>
      <c r="KK130"/>
      <c r="KL130" t="str">
        <f>IF(CT130=1,KL$8&amp;IF(SUM(CU130:$EQ130)=0,"",", "),"")</f>
        <v/>
      </c>
      <c r="KM130" t="str">
        <f>IF(CU130=1,KM$8&amp;IF(SUM(CV130:$EQ130)=0,"",", "),"")</f>
        <v/>
      </c>
      <c r="KN130" t="str">
        <f>IF(CV130=1,KN$8&amp;IF(SUM(CW130:$EQ130)=0,"",", "),"")</f>
        <v/>
      </c>
      <c r="KO130" t="str">
        <f>IF(CW130=1,KO$8&amp;IF(SUM(CX130:$EQ130)=0,"",", "),"")</f>
        <v/>
      </c>
      <c r="KP130" t="str">
        <f>IF(CX130=1,KP$8&amp;IF(SUM(CY130:$EQ130)=0,"",", "),"")</f>
        <v/>
      </c>
      <c r="KQ130" t="str">
        <f>IF(CY130=1,KQ$8&amp;IF(SUM(CZ130:$EQ130)=0,"",", "),"")</f>
        <v/>
      </c>
      <c r="KR130" t="str">
        <f>IF(CZ130=1,KR$8&amp;IF(SUM(DA130:$EQ130)=0,"",", "),"")</f>
        <v/>
      </c>
      <c r="KS130" t="str">
        <f>IF(DA130=1,KS$8&amp;IF(SUM(DB130:$EQ130)=0,"",", "),"")</f>
        <v/>
      </c>
      <c r="KT130" t="str">
        <f>IF(DB130=1,KT$8&amp;IF(SUM(DC130:$EQ130)=0,"",", "),"")</f>
        <v/>
      </c>
      <c r="KU130" t="str">
        <f>IF(DC130=1,KU$8&amp;IF(SUM(DD130:$EQ130)=0,"",", "),"")</f>
        <v/>
      </c>
      <c r="KV130" t="str">
        <f>IF(DD130=1,KV$8&amp;IF(SUM(DE130:$EQ130)=0,"",", "),"")</f>
        <v/>
      </c>
      <c r="KW130" t="str">
        <f>IF(DE130=1,KW$8&amp;IF(SUM(DF130:$EQ130)=0,"",", "),"")</f>
        <v/>
      </c>
      <c r="KX130" t="str">
        <f>IF(DF130=1,KX$8&amp;IF(SUM(DG130:$EQ130)=0,"",", "),"")</f>
        <v/>
      </c>
      <c r="KY130" t="str">
        <f>IF(DG130=1,KY$8&amp;IF(SUM(DH130:$EQ130)=0,"",", "),"")</f>
        <v/>
      </c>
      <c r="KZ130" t="str">
        <f>IF(DH130=1,KZ$8&amp;IF(SUM(DI130:$EQ130)=0,"",", "),"")</f>
        <v/>
      </c>
      <c r="LA130" t="str">
        <f>IF(DI130=1,LA$8&amp;IF(SUM(DJ130:$EQ130)=0,"",", "),"")</f>
        <v/>
      </c>
      <c r="LB130" t="str">
        <f>IF(DJ130=1,LB$8&amp;IF(SUM(DK130:$EQ130)=0,"",", "),"")</f>
        <v/>
      </c>
      <c r="LC130" t="str">
        <f>IF(DK130=1,LC$8&amp;IF(SUM(DL130:$EQ130)=0,"",", "),"")</f>
        <v/>
      </c>
      <c r="LD130" t="str">
        <f>IF(DL130=1,LD$8&amp;IF(SUM(DM130:$EQ130)=0,"",", "),"")</f>
        <v/>
      </c>
      <c r="LE130" t="str">
        <f>IF(DM130=1,LE$8&amp;IF(SUM(DN130:$EQ130)=0,"",", "),"")</f>
        <v/>
      </c>
      <c r="LF130" t="str">
        <f>IF(DN130=1,LF$8&amp;IF(SUM(DO130:$EQ130)=0,"",", "),"")</f>
        <v/>
      </c>
      <c r="LG130" t="str">
        <f>IF(DO130=1,LG$8&amp;IF(SUM(DP130:$EQ130)=0,"",", "),"")</f>
        <v/>
      </c>
      <c r="LH130" t="str">
        <f>IF(DP130=1,LH$8&amp;IF(SUM(DQ130:$EQ130)=0,"",", "),"")</f>
        <v/>
      </c>
      <c r="LI130" t="str">
        <f>IF(DQ130=1,LI$8&amp;IF(SUM(DR130:$EQ130)=0,"",", "),"")</f>
        <v/>
      </c>
      <c r="LJ130" t="str">
        <f>IF(DR130=1,LJ$8&amp;IF(SUM(DS130:$EQ130)=0,"",", "),"")</f>
        <v/>
      </c>
      <c r="LK130" t="str">
        <f>IF(DS130=1,LK$8&amp;IF(SUM(DT130:$EQ130)=0,"",", "),"")</f>
        <v/>
      </c>
      <c r="LL130" t="str">
        <f>IF(DT130=1,LL$8&amp;IF(SUM(DU130:$EQ130)=0,"",", "),"")</f>
        <v/>
      </c>
      <c r="LM130" t="str">
        <f>IF(DU130=1,LM$8&amp;IF(SUM(DV130:$EQ130)=0,"",", "),"")</f>
        <v/>
      </c>
      <c r="LN130" t="str">
        <f>IF(DV130=1,LN$8&amp;IF(SUM(DW130:$EQ130)=0,"",", "),"")</f>
        <v/>
      </c>
      <c r="LO130" t="str">
        <f>IF(DW130=1,LO$8&amp;IF(SUM(DX130:$EQ130)=0,"",", "),"")</f>
        <v/>
      </c>
      <c r="LP130" t="str">
        <f>IF(DX130=1,LP$8&amp;IF(SUM(DY130:$EQ130)=0,"",", "),"")</f>
        <v/>
      </c>
      <c r="LQ130" t="str">
        <f>IF(DY130=1,LQ$8&amp;IF(SUM(DZ130:$EQ130)=0,"",", "),"")</f>
        <v/>
      </c>
      <c r="LR130" t="str">
        <f>IF(DZ130=1,LR$8&amp;IF(SUM(EA130:$EQ130)=0,"",", "),"")</f>
        <v/>
      </c>
      <c r="LS130" t="str">
        <f>IF(EA130=1,LS$8&amp;IF(SUM(EB130:$EQ130)=0,"",", "),"")</f>
        <v/>
      </c>
      <c r="LT130" t="str">
        <f>IF(EB130=1,LT$8&amp;IF(SUM(EC130:$EQ130)=0,"",", "),"")</f>
        <v/>
      </c>
      <c r="LU130" t="str">
        <f>IF(EC130=1,LU$8&amp;IF(SUM(ED130:$EQ130)=0,"",", "),"")</f>
        <v/>
      </c>
      <c r="LV130" t="str">
        <f>IF(ED130=1,LV$8&amp;IF(SUM(EE130:$EQ130)=0,"",", "),"")</f>
        <v/>
      </c>
      <c r="LW130" t="str">
        <f>IF(EE130=1,LW$8&amp;IF(SUM(EF130:$EQ130)=0,"",", "),"")</f>
        <v/>
      </c>
      <c r="LX130" t="str">
        <f>IF(EF130=1,LX$8&amp;IF(SUM(EG130:$EQ130)=0,"",", "),"")</f>
        <v/>
      </c>
      <c r="LY130" t="str">
        <f>IF(EG130=1,LY$8&amp;IF(SUM(EH130:$EQ130)=0,"",", "),"")</f>
        <v/>
      </c>
      <c r="LZ130" t="str">
        <f>IF(EH130=1,LZ$8&amp;IF(SUM(EI130:$EQ130)=0,"",", "),"")</f>
        <v/>
      </c>
      <c r="MA130" t="str">
        <f>IF(EI130=1,MA$8&amp;IF(SUM(EJ130:$EQ130)=0,"",", "),"")</f>
        <v/>
      </c>
      <c r="MB130" t="str">
        <f>IF(EJ130=1,MB$8&amp;IF(SUM(EK130:$EQ130)=0,"",", "),"")</f>
        <v/>
      </c>
      <c r="MC130" t="str">
        <f>IF(EK130=1,MC$8&amp;IF(SUM(EL130:$EQ130)=0,"",", "),"")</f>
        <v/>
      </c>
      <c r="MD130" t="str">
        <f>IF(EL130=1,MD$8&amp;IF(SUM(EM130:$EQ130)=0,"",", "),"")</f>
        <v/>
      </c>
      <c r="ME130" t="str">
        <f>IF(EM130=1,ME$8&amp;IF(SUM(EN130:$EQ130)=0,"",", "),"")</f>
        <v/>
      </c>
      <c r="MF130" t="str">
        <f>IF(EN130=1,MF$8&amp;IF(SUM(EO130:$EQ130)=0,"",", "),"")</f>
        <v/>
      </c>
      <c r="MG130" t="str">
        <f>IF(EO130=1,MG$8&amp;IF(SUM(EP130:$EQ130)=0,"",", "),"")</f>
        <v/>
      </c>
      <c r="MH130" t="str">
        <f>IF(EP130=1,MH$8&amp;IF(SUM(EQ130:$EQ130)=0,"",", "),"")</f>
        <v/>
      </c>
      <c r="MI130" t="str">
        <f t="shared" si="140"/>
        <v/>
      </c>
      <c r="MJ130" t="str">
        <f>IF(ER130=1,MJ$8&amp;IF(SUM(ES130:$GO130)=0,"",", "),"")</f>
        <v/>
      </c>
      <c r="MK130" t="str">
        <f>IF(ES130=1,MK$8&amp;IF(SUM(ET130:$GO130)=0,"",", "),"")</f>
        <v/>
      </c>
      <c r="ML130" t="str">
        <f>IF(ET130=1,ML$8&amp;IF(SUM(EU130:$GO130)=0,"",", "),"")</f>
        <v/>
      </c>
      <c r="MM130" t="str">
        <f>IF(EU130=1,MM$8&amp;IF(SUM(EV130:$GO130)=0,"",", "),"")</f>
        <v/>
      </c>
      <c r="MN130" t="str">
        <f>IF(EV130=1,MN$8&amp;IF(SUM(EW130:$GO130)=0,"",", "),"")</f>
        <v/>
      </c>
      <c r="MO130" t="str">
        <f>IF(EW130=1,MO$8&amp;IF(SUM(EX130:$GO130)=0,"",", "),"")</f>
        <v/>
      </c>
      <c r="MP130" t="str">
        <f>IF(EX130=1,MP$8&amp;IF(SUM(EY130:$GO130)=0,"",", "),"")</f>
        <v/>
      </c>
      <c r="MQ130" t="str">
        <f>IF(EY130=1,MQ$8&amp;IF(SUM(EZ130:$GO130)=0,"",", "),"")</f>
        <v/>
      </c>
      <c r="MR130" t="str">
        <f>IF(EZ130=1,MR$8&amp;IF(SUM(FA130:$GO130)=0,"",", "),"")</f>
        <v/>
      </c>
      <c r="MS130" t="str">
        <f>IF(FA130=1,MS$8&amp;IF(SUM(FB130:$GO130)=0,"",", "),"")</f>
        <v/>
      </c>
      <c r="MT130" t="str">
        <f>IF(FB130=1,MT$8&amp;IF(SUM(FC130:$GO130)=0,"",", "),"")</f>
        <v/>
      </c>
      <c r="MU130" t="str">
        <f>IF(FC130=1,MU$8&amp;IF(SUM(FD130:$GO130)=0,"",", "),"")</f>
        <v/>
      </c>
      <c r="MV130" t="str">
        <f>IF(FD130=1,MV$8&amp;IF(SUM(FE130:$GO130)=0,"",", "),"")</f>
        <v/>
      </c>
      <c r="MW130" t="str">
        <f>IF(FE130=1,MW$8&amp;IF(SUM(FF130:$GO130)=0,"",", "),"")</f>
        <v/>
      </c>
      <c r="MX130" t="str">
        <f>IF(FF130=1,MX$8&amp;IF(SUM(FG130:$GO130)=0,"",", "),"")</f>
        <v/>
      </c>
      <c r="MY130" t="str">
        <f>IF(FG130=1,MY$8&amp;IF(SUM(FH130:$GO130)=0,"",", "),"")</f>
        <v/>
      </c>
      <c r="MZ130" t="str">
        <f>IF(FH130=1,MZ$8&amp;IF(SUM(FI130:$GO130)=0,"",", "),"")</f>
        <v/>
      </c>
      <c r="NA130" t="str">
        <f>IF(FI130=1,NA$8&amp;IF(SUM(FJ130:$GO130)=0,"",", "),"")</f>
        <v/>
      </c>
      <c r="NB130" t="str">
        <f>IF(FJ130=1,NB$8&amp;IF(SUM(FK130:$GO130)=0,"",", "),"")</f>
        <v/>
      </c>
      <c r="NC130" t="str">
        <f>IF(FK130=1,NC$8&amp;IF(SUM(FL130:$GO130)=0,"",", "),"")</f>
        <v/>
      </c>
      <c r="ND130" t="str">
        <f>IF(FL130=1,ND$8&amp;IF(SUM(FM130:$GO130)=0,"",", "),"")</f>
        <v/>
      </c>
      <c r="NE130" t="str">
        <f>IF(FM130=1,NE$8&amp;IF(SUM(FN130:$GO130)=0,"",", "),"")</f>
        <v/>
      </c>
      <c r="NF130" t="str">
        <f>IF(FN130=1,NF$8&amp;IF(SUM(FO130:$GO130)=0,"",", "),"")</f>
        <v/>
      </c>
      <c r="NG130" t="str">
        <f>IF(FO130=1,NG$8&amp;IF(SUM(FP130:$GO130)=0,"",", "),"")</f>
        <v/>
      </c>
      <c r="NH130" t="str">
        <f>IF(FP130=1,NH$8&amp;IF(SUM(FQ130:$GO130)=0,"",", "),"")</f>
        <v/>
      </c>
      <c r="NI130" t="str">
        <f>IF(FQ130=1,NI$8&amp;IF(SUM(FR130:$GO130)=0,"",", "),"")</f>
        <v/>
      </c>
      <c r="NJ130" t="str">
        <f>IF(FR130=1,NJ$8&amp;IF(SUM(FS130:$GO130)=0,"",", "),"")</f>
        <v/>
      </c>
      <c r="NK130" t="str">
        <f>IF(FS130=1,NK$8&amp;IF(SUM(FT130:$GO130)=0,"",", "),"")</f>
        <v/>
      </c>
      <c r="NL130" t="str">
        <f>IF(FT130=1,NL$8&amp;IF(SUM(FU130:$GO130)=0,"",", "),"")</f>
        <v/>
      </c>
      <c r="NM130" t="str">
        <f>IF(FU130=1,NM$8&amp;IF(SUM(FV130:$GO130)=0,"",", "),"")</f>
        <v/>
      </c>
      <c r="NN130" t="str">
        <f>IF(FV130=1,NN$8&amp;IF(SUM(FW130:$GO130)=0,"",", "),"")</f>
        <v/>
      </c>
      <c r="NO130" t="str">
        <f>IF(FW130=1,NO$8&amp;IF(SUM(FX130:$GO130)=0,"",", "),"")</f>
        <v/>
      </c>
      <c r="NP130" t="str">
        <f>IF(FX130=1,NP$8&amp;IF(SUM(FY130:$GO130)=0,"",", "),"")</f>
        <v/>
      </c>
      <c r="NQ130" t="str">
        <f>IF(FY130=1,NQ$8&amp;IF(SUM(FZ130:$GO130)=0,"",", "),"")</f>
        <v/>
      </c>
      <c r="NR130" t="str">
        <f>IF(FZ130=1,NR$8&amp;IF(SUM(GA130:$GO130)=0,"",", "),"")</f>
        <v/>
      </c>
      <c r="NS130" t="str">
        <f>IF(GA130=1,NS$8&amp;IF(SUM(GB130:$GO130)=0,"",", "),"")</f>
        <v/>
      </c>
      <c r="NT130" t="str">
        <f>IF(GB130=1,NT$8&amp;IF(SUM(GC130:$GO130)=0,"",", "),"")</f>
        <v/>
      </c>
      <c r="NU130" t="str">
        <f>IF(GC130=1,NU$8&amp;IF(SUM(GD130:$GO130)=0,"",", "),"")</f>
        <v/>
      </c>
      <c r="NV130" t="str">
        <f>IF(GD130=1,NV$8&amp;IF(SUM(GE130:$GO130)=0,"",", "),"")</f>
        <v/>
      </c>
      <c r="NW130" t="str">
        <f>IF(GE130=1,NW$8&amp;IF(SUM(GF130:$GO130)=0,"",", "),"")</f>
        <v/>
      </c>
      <c r="NX130" t="str">
        <f>IF(GF130=1,NX$8&amp;IF(SUM(GG130:$GO130)=0,"",", "),"")</f>
        <v/>
      </c>
      <c r="NY130" t="str">
        <f>IF(GG130=1,NY$8&amp;IF(SUM(GH130:$GO130)=0,"",", "),"")</f>
        <v/>
      </c>
      <c r="NZ130" t="str">
        <f>IF(GH130=1,NZ$8&amp;IF(SUM(GI130:$GO130)=0,"",", "),"")</f>
        <v/>
      </c>
      <c r="OA130" t="str">
        <f>IF(GI130=1,OA$8&amp;IF(SUM(GJ130:$GO130)=0,"",", "),"")</f>
        <v/>
      </c>
      <c r="OB130" t="str">
        <f>IF(GJ130=1,OB$8&amp;IF(SUM(GK130:$GO130)=0,"",", "),"")</f>
        <v/>
      </c>
      <c r="OC130" t="str">
        <f>IF(GK130=1,OC$8&amp;IF(SUM(GL130:$GO130)=0,"",", "),"")</f>
        <v/>
      </c>
      <c r="OD130" t="str">
        <f>IF(GL130=1,OD$8&amp;IF(SUM(GM130:$GO130)=0,"",", "),"")</f>
        <v/>
      </c>
      <c r="OE130" t="str">
        <f>IF(GM130=1,OE$8&amp;IF(SUM(GN130:$GO130)=0,"",", "),"")</f>
        <v/>
      </c>
      <c r="OF130" t="str">
        <f>IF(GN130=1,OF$8&amp;IF(SUM(GO130:$GO130)=0,"",", "),"")</f>
        <v/>
      </c>
      <c r="OG130" t="str">
        <f t="shared" si="141"/>
        <v/>
      </c>
      <c r="OH130" t="str">
        <f>IF(GP130=1,OH$8&amp;IF(SUM(GQ130:$IM130)=0,"",", "),"")</f>
        <v/>
      </c>
      <c r="OI130" t="str">
        <f>IF(GQ130=1,OI$8&amp;IF(SUM(GR130:$IM130)=0,"",", "),"")</f>
        <v/>
      </c>
      <c r="OJ130" t="str">
        <f>IF(GR130=1,OJ$8&amp;IF(SUM(GS130:$IM130)=0,"",", "),"")</f>
        <v/>
      </c>
      <c r="OK130" t="str">
        <f>IF(GS130=1,OK$8&amp;IF(SUM(GT130:$IM130)=0,"",", "),"")</f>
        <v/>
      </c>
      <c r="OL130" t="str">
        <f>IF(GT130=1,OL$8&amp;IF(SUM(GU130:$IM130)=0,"",", "),"")</f>
        <v/>
      </c>
      <c r="OM130" t="str">
        <f>IF(GU130=1,OM$8&amp;IF(SUM(GV130:$IM130)=0,"",", "),"")</f>
        <v/>
      </c>
      <c r="ON130" t="str">
        <f>IF(GV130=1,ON$8&amp;IF(SUM(GW130:$IM130)=0,"",", "),"")</f>
        <v/>
      </c>
      <c r="OO130" t="str">
        <f>IF(GW130=1,OO$8&amp;IF(SUM(GX130:$IM130)=0,"",", "),"")</f>
        <v/>
      </c>
      <c r="OP130" t="str">
        <f>IF(GX130=1,OP$8&amp;IF(SUM(GY130:$IM130)=0,"",", "),"")</f>
        <v/>
      </c>
      <c r="OQ130" t="str">
        <f>IF(GY130=1,OQ$8&amp;IF(SUM(GZ130:$IM130)=0,"",", "),"")</f>
        <v/>
      </c>
      <c r="OR130" t="str">
        <f>IF(GZ130=1,OR$8&amp;IF(SUM(HA130:$IM130)=0,"",", "),"")</f>
        <v/>
      </c>
      <c r="OS130" t="str">
        <f>IF(HA130=1,OS$8&amp;IF(SUM(HB130:$IM130)=0,"",", "),"")</f>
        <v/>
      </c>
      <c r="OT130" t="str">
        <f>IF(HB130=1,OT$8&amp;IF(SUM(HC130:$IM130)=0,"",", "),"")</f>
        <v/>
      </c>
      <c r="OU130" t="str">
        <f>IF(HC130=1,OU$8&amp;IF(SUM(HD130:$IM130)=0,"",", "),"")</f>
        <v/>
      </c>
      <c r="OV130" t="str">
        <f>IF(HD130=1,OV$8&amp;IF(SUM(HE130:$IM130)=0,"",", "),"")</f>
        <v/>
      </c>
      <c r="OW130" t="str">
        <f>IF(HE130=1,OW$8&amp;IF(SUM(HF130:$IM130)=0,"",", "),"")</f>
        <v/>
      </c>
      <c r="OX130" t="str">
        <f>IF(HF130=1,OX$8&amp;IF(SUM(HG130:$IM130)=0,"",", "),"")</f>
        <v/>
      </c>
      <c r="OY130" t="str">
        <f>IF(HG130=1,OY$8&amp;IF(SUM(HH130:$IM130)=0,"",", "),"")</f>
        <v/>
      </c>
      <c r="OZ130" t="str">
        <f>IF(HH130=1,OZ$8&amp;IF(SUM(HI130:$IM130)=0,"",", "),"")</f>
        <v/>
      </c>
      <c r="PA130" t="str">
        <f>IF(HI130=1,PA$8&amp;IF(SUM(HJ130:$IM130)=0,"",", "),"")</f>
        <v/>
      </c>
      <c r="PB130" t="str">
        <f>IF(HJ130=1,PB$8&amp;IF(SUM(HK130:$IM130)=0,"",", "),"")</f>
        <v/>
      </c>
      <c r="PC130" t="str">
        <f>IF(HK130=1,PC$8&amp;IF(SUM(HL130:$IM130)=0,"",", "),"")</f>
        <v/>
      </c>
      <c r="PD130" t="str">
        <f>IF(HL130=1,PD$8&amp;IF(SUM(HM130:$IM130)=0,"",", "),"")</f>
        <v/>
      </c>
      <c r="PE130" t="str">
        <f>IF(HM130=1,PE$8&amp;IF(SUM(HN130:$IM130)=0,"",", "),"")</f>
        <v/>
      </c>
      <c r="PF130" t="str">
        <f>IF(HN130=1,PF$8&amp;IF(SUM(HO130:$IM130)=0,"",", "),"")</f>
        <v/>
      </c>
      <c r="PG130" t="str">
        <f>IF(HO130=1,PG$8&amp;IF(SUM(HP130:$IM130)=0,"",", "),"")</f>
        <v/>
      </c>
      <c r="PH130" t="str">
        <f>IF(HP130=1,PH$8&amp;IF(SUM(HQ130:$IM130)=0,"",", "),"")</f>
        <v/>
      </c>
      <c r="PI130" t="str">
        <f>IF(HQ130=1,PI$8&amp;IF(SUM(HR130:$IM130)=0,"",", "),"")</f>
        <v/>
      </c>
      <c r="PJ130" t="str">
        <f>IF(HR130=1,PJ$8&amp;IF(SUM(HS130:$IM130)=0,"",", "),"")</f>
        <v/>
      </c>
      <c r="PK130" t="str">
        <f>IF(HS130=1,PK$8&amp;IF(SUM(HT130:$IM130)=0,"",", "),"")</f>
        <v/>
      </c>
      <c r="PL130" t="str">
        <f>IF(HT130=1,PL$8&amp;IF(SUM(HU130:$IM130)=0,"",", "),"")</f>
        <v/>
      </c>
      <c r="PM130" t="str">
        <f>IF(HU130=1,PM$8&amp;IF(SUM(HV130:$IM130)=0,"",", "),"")</f>
        <v/>
      </c>
      <c r="PN130" t="str">
        <f>IF(HV130=1,PN$8&amp;IF(SUM(HW130:$IM130)=0,"",", "),"")</f>
        <v/>
      </c>
      <c r="PO130" t="str">
        <f>IF(HW130=1,PO$8&amp;IF(SUM(HX130:$IM130)=0,"",", "),"")</f>
        <v/>
      </c>
      <c r="PP130" t="str">
        <f>IF(HX130=1,PP$8&amp;IF(SUM(HY130:$IM130)=0,"",", "),"")</f>
        <v/>
      </c>
      <c r="PQ130" t="str">
        <f>IF(HY130=1,PQ$8&amp;IF(SUM(HZ130:$IM130)=0,"",", "),"")</f>
        <v/>
      </c>
      <c r="PR130" t="str">
        <f>IF(HZ130=1,PR$8&amp;IF(SUM(IA130:$IM130)=0,"",", "),"")</f>
        <v/>
      </c>
      <c r="PS130" t="str">
        <f>IF(IA130=1,PS$8&amp;IF(SUM(IB130:$IM130)=0,"",", "),"")</f>
        <v/>
      </c>
      <c r="PT130" t="str">
        <f>IF(IB130=1,PT$8&amp;IF(SUM(IC130:$IM130)=0,"",", "),"")</f>
        <v/>
      </c>
      <c r="PU130" t="str">
        <f>IF(IC130=1,PU$8&amp;IF(SUM(ID130:$IM130)=0,"",", "),"")</f>
        <v/>
      </c>
      <c r="PV130" t="str">
        <f>IF(ID130=1,PV$8&amp;IF(SUM(IE130:$IM130)=0,"",", "),"")</f>
        <v/>
      </c>
      <c r="PW130" t="str">
        <f>IF(IE130=1,PW$8&amp;IF(SUM(IF130:$IM130)=0,"",", "),"")</f>
        <v/>
      </c>
      <c r="PX130" t="str">
        <f>IF(IF130=1,PX$8&amp;IF(SUM(IG130:$IM130)=0,"",", "),"")</f>
        <v/>
      </c>
      <c r="PY130" t="str">
        <f>IF(IG130=1,PY$8&amp;IF(SUM(IH130:$IM130)=0,"",", "),"")</f>
        <v/>
      </c>
      <c r="PZ130" t="str">
        <f>IF(IH130=1,PZ$8&amp;IF(SUM(II130:$IM130)=0,"",", "),"")</f>
        <v/>
      </c>
      <c r="QA130" t="str">
        <f>IF(II130=1,QA$8&amp;IF(SUM(IJ130:$IM130)=0,"",", "),"")</f>
        <v/>
      </c>
      <c r="QB130" t="str">
        <f>IF(IJ130=1,QB$8&amp;IF(SUM(IK130:$IM130)=0,"",", "),"")</f>
        <v/>
      </c>
      <c r="QC130" t="str">
        <f>IF(IK130=1,QC$8&amp;IF(SUM(IL130:$IM130)=0,"",", "),"")</f>
        <v/>
      </c>
      <c r="QD130" t="str">
        <f>IF(IL130=1,QD$8&amp;IF(SUM(IM130:$IM130)=0,"",", "),"")</f>
        <v/>
      </c>
      <c r="QE130" t="str">
        <f t="shared" si="142"/>
        <v/>
      </c>
      <c r="QF130" t="str">
        <f>IF(IN130=1,QF$8&amp;IF(SUM(IO130:$KK130)=0,"",", "),"")</f>
        <v/>
      </c>
      <c r="QG130" t="str">
        <f>IF(IO130=1,QG$8&amp;IF(SUM(IP130:$KK130)=0,"",", "),"")</f>
        <v/>
      </c>
      <c r="QH130" t="str">
        <f>IF(IP130=1,QH$8&amp;IF(SUM(IQ130:$KK130)=0,"",", "),"")</f>
        <v/>
      </c>
      <c r="QI130" t="str">
        <f>IF(IQ130=1,QI$8&amp;IF(SUM(IR130:$KK130)=0,"",", "),"")</f>
        <v/>
      </c>
      <c r="QJ130" t="str">
        <f>IF(IR130=1,QJ$8&amp;IF(SUM(IS130:$KK130)=0,"",", "),"")</f>
        <v/>
      </c>
      <c r="QK130" t="str">
        <f>IF(IS130=1,QK$8&amp;IF(SUM(IT130:$KK130)=0,"",", "),"")</f>
        <v/>
      </c>
      <c r="QL130" t="str">
        <f>IF(IT130=1,QL$8&amp;IF(SUM(IU130:$KK130)=0,"",", "),"")</f>
        <v/>
      </c>
      <c r="QM130" t="str">
        <f>IF(IU130=1,QM$8&amp;IF(SUM(IV130:$KK130)=0,"",", "),"")</f>
        <v/>
      </c>
      <c r="QN130" t="str">
        <f>IF(IV130=1,QN$8&amp;IF(SUM(IW130:$KK130)=0,"",", "),"")</f>
        <v/>
      </c>
      <c r="QO130" t="str">
        <f>IF(IW130=1,QO$8&amp;IF(SUM(IX130:$KK130)=0,"",", "),"")</f>
        <v/>
      </c>
      <c r="QP130" t="str">
        <f>IF(IX130=1,QP$8&amp;IF(SUM(IY130:$KK130)=0,"",", "),"")</f>
        <v/>
      </c>
      <c r="QQ130" t="str">
        <f>IF(IY130=1,QQ$8&amp;IF(SUM(IZ130:$KK130)=0,"",", "),"")</f>
        <v/>
      </c>
      <c r="QR130" t="str">
        <f>IF(IZ130=1,QR$8&amp;IF(SUM(JA130:$KK130)=0,"",", "),"")</f>
        <v/>
      </c>
      <c r="QS130" t="str">
        <f>IF(JA130=1,QS$8&amp;IF(SUM(JB130:$KK130)=0,"",", "),"")</f>
        <v/>
      </c>
      <c r="QT130" t="str">
        <f>IF(JB130=1,QT$8&amp;IF(SUM(JC130:$KK130)=0,"",", "),"")</f>
        <v/>
      </c>
      <c r="QU130" t="str">
        <f>IF(JC130=1,QU$8&amp;IF(SUM(JD130:$KK130)=0,"",", "),"")</f>
        <v/>
      </c>
      <c r="QV130" t="str">
        <f>IF(JD130=1,QV$8&amp;IF(SUM(JE130:$KK130)=0,"",", "),"")</f>
        <v/>
      </c>
      <c r="QW130" t="str">
        <f>IF(JE130=1,QW$8&amp;IF(SUM(JF130:$KK130)=0,"",", "),"")</f>
        <v/>
      </c>
      <c r="QX130" t="str">
        <f>IF(JF130=1,QX$8&amp;IF(SUM(JG130:$KK130)=0,"",", "),"")</f>
        <v/>
      </c>
      <c r="QY130" t="str">
        <f>IF(JG130=1,QY$8&amp;IF(SUM(JH130:$KK130)=0,"",", "),"")</f>
        <v/>
      </c>
      <c r="QZ130" t="str">
        <f>IF(JH130=1,QZ$8&amp;IF(SUM(JI130:$KK130)=0,"",", "),"")</f>
        <v/>
      </c>
      <c r="RA130" t="str">
        <f>IF(JI130=1,RA$8&amp;IF(SUM(JJ130:$KK130)=0,"",", "),"")</f>
        <v/>
      </c>
      <c r="RB130" t="str">
        <f>IF(JJ130=1,RB$8&amp;IF(SUM(JK130:$KK130)=0,"",", "),"")</f>
        <v/>
      </c>
      <c r="RC130" t="str">
        <f>IF(JK130=1,RC$8&amp;IF(SUM(JL130:$KK130)=0,"",", "),"")</f>
        <v/>
      </c>
      <c r="RD130" t="str">
        <f>IF(JL130=1,RD$8&amp;IF(SUM(JM130:$KK130)=0,"",", "),"")</f>
        <v/>
      </c>
      <c r="RE130" t="str">
        <f>IF(JM130=1,RE$8&amp;IF(SUM(JN130:$KK130)=0,"",", "),"")</f>
        <v/>
      </c>
      <c r="RF130" t="str">
        <f>IF(JN130=1,RF$8&amp;IF(SUM(JO130:$KK130)=0,"",", "),"")</f>
        <v/>
      </c>
      <c r="RG130" t="str">
        <f>IF(JO130=1,RG$8&amp;IF(SUM(JP130:$KK130)=0,"",", "),"")</f>
        <v/>
      </c>
      <c r="RH130" t="str">
        <f>IF(JP130=1,RH$8&amp;IF(SUM(JQ130:$KK130)=0,"",", "),"")</f>
        <v/>
      </c>
      <c r="RI130" t="str">
        <f>IF(JQ130=1,RI$8&amp;IF(SUM(JR130:$KK130)=0,"",", "),"")</f>
        <v/>
      </c>
      <c r="RJ130" t="str">
        <f>IF(JR130=1,RJ$8&amp;IF(SUM(JS130:$KK130)=0,"",", "),"")</f>
        <v/>
      </c>
      <c r="RK130" t="str">
        <f>IF(JS130=1,RK$8&amp;IF(SUM(JT130:$KK130)=0,"",", "),"")</f>
        <v/>
      </c>
      <c r="RL130" t="str">
        <f>IF(JT130=1,RL$8&amp;IF(SUM(JU130:$KK130)=0,"",", "),"")</f>
        <v/>
      </c>
      <c r="RM130" t="str">
        <f>IF(JU130=1,RM$8&amp;IF(SUM(JV130:$KK130)=0,"",", "),"")</f>
        <v/>
      </c>
      <c r="RN130" t="str">
        <f>IF(JV130=1,RN$8&amp;IF(SUM(JW130:$KK130)=0,"",", "),"")</f>
        <v/>
      </c>
      <c r="RO130" t="str">
        <f>IF(JW130=1,RO$8&amp;IF(SUM(JX130:$KK130)=0,"",", "),"")</f>
        <v/>
      </c>
      <c r="RP130" t="str">
        <f>IF(JX130=1,RP$8&amp;IF(SUM(JY130:$KK130)=0,"",", "),"")</f>
        <v/>
      </c>
      <c r="RQ130" t="str">
        <f>IF(JY130=1,RQ$8&amp;IF(SUM(JZ130:$KK130)=0,"",", "),"")</f>
        <v/>
      </c>
      <c r="RR130" t="str">
        <f>IF(JZ130=1,RR$8&amp;IF(SUM(KA130:$KK130)=0,"",", "),"")</f>
        <v/>
      </c>
      <c r="RS130" t="str">
        <f>IF(KA130=1,RS$8&amp;IF(SUM(KB130:$KK130)=0,"",", "),"")</f>
        <v/>
      </c>
      <c r="RT130" t="str">
        <f>IF(KB130=1,RT$8&amp;IF(SUM(KC130:$KK130)=0,"",", "),"")</f>
        <v/>
      </c>
      <c r="RU130" t="str">
        <f>IF(KC130=1,RU$8&amp;IF(SUM(KD130:$KK130)=0,"",", "),"")</f>
        <v/>
      </c>
      <c r="RV130" t="str">
        <f>IF(KD130=1,RV$8&amp;IF(SUM(KE130:$KK130)=0,"",", "),"")</f>
        <v/>
      </c>
      <c r="RW130" t="str">
        <f>IF(KE130=1,RW$8&amp;IF(SUM(KF130:$KK130)=0,"",", "),"")</f>
        <v/>
      </c>
      <c r="RX130" t="str">
        <f>IF(KF130=1,RX$8&amp;IF(SUM(KG130:$KK130)=0,"",", "),"")</f>
        <v/>
      </c>
      <c r="RY130" t="str">
        <f>IF(KG130=1,RY$8&amp;IF(SUM(KH130:$KK130)=0,"",", "),"")</f>
        <v/>
      </c>
      <c r="RZ130" t="str">
        <f>IF(KH130=1,RZ$8&amp;IF(SUM(KI130:$KK130)=0,"",", "),"")</f>
        <v/>
      </c>
      <c r="SA130" t="str">
        <f>IF(KI130=1,SA$8&amp;IF(SUM(KJ130:$KK130)=0,"",", "),"")</f>
        <v/>
      </c>
      <c r="SB130" t="str">
        <f>IF(KJ130=1,SB$8&amp;IF(SUM(KK130:$KK130)=0,"",", "),"")</f>
        <v/>
      </c>
      <c r="SC130" t="str">
        <f t="shared" si="143"/>
        <v/>
      </c>
    </row>
    <row r="131" spans="1:497" ht="60" customHeight="1" x14ac:dyDescent="0.45">
      <c r="A131" s="62"/>
      <c r="B131" s="212" t="str">
        <f t="shared" si="72"/>
        <v/>
      </c>
      <c r="C131" s="212" t="str">
        <f t="shared" si="131"/>
        <v/>
      </c>
      <c r="D131" s="212" t="str">
        <f t="shared" si="132"/>
        <v/>
      </c>
      <c r="E131" s="212" t="str">
        <f t="shared" si="133"/>
        <v/>
      </c>
      <c r="F131" s="212" t="str">
        <f t="shared" si="134"/>
        <v/>
      </c>
      <c r="G131" s="237" t="str">
        <f>IF('EDCI Data'!B131="","",'EDCI Data'!B131)</f>
        <v/>
      </c>
      <c r="H131" s="238" t="str">
        <f>IF('EDCI Data'!C131="","",'EDCI Data'!C131)</f>
        <v/>
      </c>
      <c r="I131" s="239" t="str">
        <f>IF('EDCI Data'!D131="","",'EDCI Data'!D131)</f>
        <v/>
      </c>
      <c r="J131" s="240" t="str">
        <f>IF('EDCI Data'!E131="","",'EDCI Data'!E131)</f>
        <v/>
      </c>
      <c r="K131" s="237" t="str">
        <f>IF('EDCI Data'!F131="","",'EDCI Data'!F131)</f>
        <v/>
      </c>
      <c r="L131" s="237" t="str">
        <f>IF('EDCI Data'!G131="","",'EDCI Data'!G131)</f>
        <v/>
      </c>
      <c r="M131" s="237" t="str">
        <f>IF('EDCI Data'!H131="","",'EDCI Data'!H131)</f>
        <v/>
      </c>
      <c r="N131" s="237" t="str">
        <f>IF('EDCI Data'!I131="","",'EDCI Data'!I131)</f>
        <v/>
      </c>
      <c r="O131" s="237" t="str">
        <f>IF('EDCI Data'!J131="","",'EDCI Data'!J131)</f>
        <v/>
      </c>
      <c r="P131" s="237" t="str">
        <f>IF('EDCI Data'!K131="","",'EDCI Data'!K131)</f>
        <v/>
      </c>
      <c r="Q131" s="241" t="str">
        <f>IF('EDCI Data'!L131="","",'EDCI Data'!L131)</f>
        <v/>
      </c>
      <c r="R131" s="241" t="str">
        <f>IF('EDCI Data'!M131="","",'EDCI Data'!M131)</f>
        <v/>
      </c>
      <c r="S131" s="237" t="str">
        <f>IF('EDCI Data'!N131="","",'EDCI Data'!N131)</f>
        <v/>
      </c>
      <c r="T131" s="237" t="str">
        <f>IF('EDCI Data'!O131="","",'EDCI Data'!O131)</f>
        <v/>
      </c>
      <c r="U131" s="237" t="str">
        <f>IF('EDCI Data'!P131="","",'EDCI Data'!P131)</f>
        <v/>
      </c>
      <c r="V131" s="237" t="str">
        <f>IF('EDCI Data'!Q131="","",'EDCI Data'!Q131)</f>
        <v/>
      </c>
      <c r="W131" s="242" t="str">
        <f>IF('EDCI Data'!R131="","",'EDCI Data'!R131)</f>
        <v/>
      </c>
      <c r="X131" s="243" t="str">
        <f>IF('EDCI Data'!S131="","",'EDCI Data'!S131)</f>
        <v/>
      </c>
      <c r="Y131" s="243" t="str">
        <f>IF('EDCI Data'!T131="","",'EDCI Data'!T131)</f>
        <v/>
      </c>
      <c r="Z131" s="244" t="str">
        <f>IF('EDCI Data'!U131="","",'EDCI Data'!U131)</f>
        <v/>
      </c>
      <c r="AA131" s="237" t="str">
        <f>IF('EDCI Data'!V131="","",'EDCI Data'!V131)</f>
        <v/>
      </c>
      <c r="AB131" s="244" t="str">
        <f>IF('EDCI Data'!W131="","",'EDCI Data'!W131)</f>
        <v/>
      </c>
      <c r="AC131" s="237" t="str">
        <f>IF('EDCI Data'!X131="","",'EDCI Data'!X131)</f>
        <v/>
      </c>
      <c r="AD131" s="244" t="str">
        <f>IF('EDCI Data'!Y131="","",'EDCI Data'!Y131)</f>
        <v/>
      </c>
      <c r="AE131" s="237" t="str">
        <f>IF('EDCI Data'!Z131="","",'EDCI Data'!Z131)</f>
        <v/>
      </c>
      <c r="AF131" s="237" t="str">
        <f>IF('EDCI Data'!AA131="","",'EDCI Data'!AA131)</f>
        <v/>
      </c>
      <c r="AG131" s="237" t="str">
        <f>IF('EDCI Data'!AB131="","",'EDCI Data'!AB131)</f>
        <v/>
      </c>
      <c r="AH131" s="237" t="str">
        <f>IF('EDCI Data'!AC131="","",'EDCI Data'!AC131)</f>
        <v/>
      </c>
      <c r="AI131" s="237" t="str">
        <f>IF('EDCI Data'!AD131="","",'EDCI Data'!AD131)</f>
        <v/>
      </c>
      <c r="AJ131" s="237" t="str">
        <f>IF('EDCI Data'!AE131="","",'EDCI Data'!AE131)</f>
        <v/>
      </c>
      <c r="AK131" s="237" t="str">
        <f>IF('EDCI Data'!AF131="","",'EDCI Data'!AF131)</f>
        <v/>
      </c>
      <c r="AL131" s="237" t="str">
        <f>IF('EDCI Data'!AG131="","",'EDCI Data'!AG131)</f>
        <v/>
      </c>
      <c r="AM131" s="237" t="str">
        <f>IF('EDCI Data'!AH131="","",'EDCI Data'!AH131)</f>
        <v/>
      </c>
      <c r="AN131" s="237" t="str">
        <f>IF('EDCI Data'!AI131="","",'EDCI Data'!AI131)</f>
        <v/>
      </c>
      <c r="AO131" s="237" t="str">
        <f>IF('EDCI Data'!AJ131="","",'EDCI Data'!AJ131)</f>
        <v/>
      </c>
      <c r="AP131" s="237" t="str">
        <f>IF('EDCI Data'!AK131="","",'EDCI Data'!AK131)</f>
        <v/>
      </c>
      <c r="AQ131" s="237" t="str">
        <f>IF('EDCI Data'!AL131="","",'EDCI Data'!AL131)</f>
        <v/>
      </c>
      <c r="AR131" s="237" t="str">
        <f>IF('EDCI Data'!AM131="","",'EDCI Data'!AM131)</f>
        <v/>
      </c>
      <c r="AS131" s="237" t="str">
        <f>IF('EDCI Data'!AN131="","",'EDCI Data'!AN131)</f>
        <v/>
      </c>
      <c r="AT131" s="237" t="str">
        <f>IF('EDCI Data'!AO131="","",'EDCI Data'!AO131)</f>
        <v/>
      </c>
      <c r="AU131" s="237" t="str">
        <f>IF('EDCI Data'!AP131="","",'EDCI Data'!AP131)</f>
        <v/>
      </c>
      <c r="AV131" s="237" t="str">
        <f>IF('EDCI Data'!AQ131="","",'EDCI Data'!AQ131)</f>
        <v/>
      </c>
      <c r="AW131" s="237" t="str">
        <f>IF('EDCI Data'!AR131="","",'EDCI Data'!AR131)</f>
        <v/>
      </c>
      <c r="AX131" s="237" t="str">
        <f>IF('EDCI Data'!AS131="","",'EDCI Data'!AS131)</f>
        <v/>
      </c>
      <c r="AY131" s="237" t="str">
        <f>IF('EDCI Data'!AT131="","",'EDCI Data'!AT131)</f>
        <v/>
      </c>
      <c r="AZ131" s="237" t="str">
        <f>IF('EDCI Data'!AU131="","",'EDCI Data'!AU131)</f>
        <v/>
      </c>
      <c r="BA131" s="237" t="str">
        <f>IF('EDCI Data'!AV131="","",'EDCI Data'!AV131)</f>
        <v/>
      </c>
      <c r="BB131" s="245" t="str">
        <f>IF('EDCI Data'!AW131="","",'EDCI Data'!AW131)</f>
        <v/>
      </c>
      <c r="BC131" s="245" t="str">
        <f>IF('EDCI Data'!AX131="","",'EDCI Data'!AX131)</f>
        <v/>
      </c>
      <c r="BD131" s="246" t="str">
        <f t="shared" si="135"/>
        <v/>
      </c>
      <c r="BE131" s="247" t="str">
        <f>IF('EDCI Data'!AY131="","",'EDCI Data'!AY131)</f>
        <v/>
      </c>
      <c r="BF131" s="247" t="str">
        <f>IF('EDCI Data'!AZ131="","",'EDCI Data'!AZ131)</f>
        <v/>
      </c>
      <c r="BG131" s="247" t="str">
        <f>IF('EDCI Data'!BA131="","",'EDCI Data'!BA131)</f>
        <v/>
      </c>
      <c r="BH131" s="247" t="str">
        <f>IF('EDCI Data'!BB131="","",'EDCI Data'!BB131)</f>
        <v/>
      </c>
      <c r="BI131" s="247" t="str">
        <f>IF('EDCI Data'!BC131="","",'EDCI Data'!BC131)</f>
        <v/>
      </c>
      <c r="BJ131" s="247" t="str">
        <f>IF('EDCI Data'!BD131="","",'EDCI Data'!BD131)</f>
        <v/>
      </c>
      <c r="BK131" s="247" t="str">
        <f>IF('EDCI Data'!BE131="","",'EDCI Data'!BE131)</f>
        <v/>
      </c>
      <c r="BL131" s="247" t="str">
        <f>IF('EDCI Data'!BF131="","",'EDCI Data'!BF131)</f>
        <v/>
      </c>
      <c r="BM131" s="247" t="str">
        <f>IF('EDCI Data'!BG131="","",'EDCI Data'!BG131)</f>
        <v/>
      </c>
      <c r="BN131" s="248" t="str">
        <f>IF('EDCI Data'!BH131="","",'EDCI Data'!BH131)</f>
        <v/>
      </c>
      <c r="BO131" s="248" t="str">
        <f>IF('EDCI Data'!BI131="","",'EDCI Data'!BI131)</f>
        <v/>
      </c>
      <c r="BP131" s="249" t="str">
        <f>IF('EDCI Data'!BJ131="","",'EDCI Data'!BJ131)</f>
        <v/>
      </c>
      <c r="BQ131" s="248" t="str">
        <f>IF('EDCI Data'!BK131="","",'EDCI Data'!BK131)</f>
        <v/>
      </c>
      <c r="BR131" s="248" t="str">
        <f>IF('EDCI Data'!BL131="","",'EDCI Data'!BL131)</f>
        <v/>
      </c>
      <c r="BS131" s="250" t="str">
        <f>IF('EDCI Data'!BM131="","",'EDCI Data'!BM131)</f>
        <v/>
      </c>
      <c r="BT131" s="251" t="str">
        <f>IF('EDCI Data'!BN131="","",'EDCI Data'!BN131)</f>
        <v/>
      </c>
      <c r="BU131" s="246" t="str">
        <f>IF('EDCI Data'!BO131="","",'EDCI Data'!BO131)</f>
        <v/>
      </c>
      <c r="BV131" s="252">
        <f t="shared" si="136"/>
        <v>0</v>
      </c>
      <c r="BW131" s="252">
        <f t="shared" si="137"/>
        <v>0</v>
      </c>
      <c r="BX131" s="252">
        <f t="shared" si="138"/>
        <v>0</v>
      </c>
      <c r="BY131" s="252">
        <f t="shared" si="139"/>
        <v>0</v>
      </c>
      <c r="BZ131" t="str">
        <f t="shared" si="73"/>
        <v/>
      </c>
      <c r="CA131" s="253"/>
      <c r="CB131"/>
      <c r="CC131"/>
      <c r="CD131"/>
      <c r="CE131" t="str">
        <f t="shared" si="74"/>
        <v/>
      </c>
      <c r="CF131"/>
      <c r="CG131" t="str">
        <f t="shared" si="75"/>
        <v/>
      </c>
      <c r="CH131" t="str">
        <f t="shared" si="76"/>
        <v/>
      </c>
      <c r="CI131" t="str">
        <f t="shared" si="77"/>
        <v/>
      </c>
      <c r="CJ131" t="str">
        <f t="shared" si="78"/>
        <v/>
      </c>
      <c r="CK131"/>
      <c r="CL131"/>
      <c r="CM131" t="str">
        <f t="shared" si="79"/>
        <v/>
      </c>
      <c r="CN131" t="str">
        <f t="shared" si="80"/>
        <v/>
      </c>
      <c r="CO131" t="str">
        <f t="shared" si="81"/>
        <v/>
      </c>
      <c r="CP131" t="str">
        <f t="shared" si="82"/>
        <v/>
      </c>
      <c r="CQ131"/>
      <c r="CR131" t="str" cm="1">
        <f t="array" ref="CR131">IF(COUNTIFS($BZ$10:$BZ$259,$BZ131,$I$10:$I$259,$I131+1)&gt;0,IF(X131&lt;&gt;INDEX(Y$10:Y$259,MATCH(1,INDEX(($BZ131=$BZ$10:$BZ$259)*($I$10:$I$259=$I131+1),0,1),0)),"Number of FTEs in previous year do not align with Number of FTEs in current year across years, by definition these should be equal. Please check and update if required. "&amp;CHAR(10),""),"")</f>
        <v/>
      </c>
      <c r="CS131" t="str" cm="1">
        <f t="array" ref="CS131">IF(COUNTIFS($BZ$10:$BZ$259,$BZ131,$I$10:$I$259,$I131-1)&gt;0,IF(Y131&lt;&gt;INDEX(X$10:X$259,MATCH(1,INDEX(($BZ131=$BZ$10:$BZ$259)*($I$10:$I$259=$I131-1),0,1),0)),"Number of FTEs in previous year do not align with Number of FTEs in current year across years, by definition these should be equal. Please check and update if required. "&amp;CHAR(10),""),"")</f>
        <v/>
      </c>
      <c r="CT131" t="str">
        <f t="shared" si="83"/>
        <v/>
      </c>
      <c r="CU131" t="str">
        <f t="shared" si="84"/>
        <v/>
      </c>
      <c r="CV131"/>
      <c r="CW131" t="str">
        <f t="shared" si="85"/>
        <v/>
      </c>
      <c r="CX131"/>
      <c r="CY131" t="str">
        <f t="shared" si="86"/>
        <v/>
      </c>
      <c r="CZ131"/>
      <c r="DA131" t="str">
        <f t="shared" si="87"/>
        <v/>
      </c>
      <c r="DB131"/>
      <c r="DC131"/>
      <c r="DD131"/>
      <c r="DE131"/>
      <c r="DF131"/>
      <c r="DG131"/>
      <c r="DH131"/>
      <c r="DI131"/>
      <c r="DJ131"/>
      <c r="DK131"/>
      <c r="DL131"/>
      <c r="DM131"/>
      <c r="DN131"/>
      <c r="DO131"/>
      <c r="DP131"/>
      <c r="DQ131"/>
      <c r="DR131"/>
      <c r="DS131"/>
      <c r="DT131"/>
      <c r="DU131"/>
      <c r="DV131"/>
      <c r="DW131"/>
      <c r="DX131" t="str">
        <f t="shared" si="88"/>
        <v/>
      </c>
      <c r="DY131" t="str">
        <f t="shared" si="89"/>
        <v/>
      </c>
      <c r="DZ131" t="str">
        <f t="shared" si="90"/>
        <v/>
      </c>
      <c r="EA131" t="str">
        <f t="shared" si="91"/>
        <v/>
      </c>
      <c r="EB131" t="str">
        <f t="shared" si="92"/>
        <v/>
      </c>
      <c r="EC131" t="str">
        <f t="shared" si="93"/>
        <v/>
      </c>
      <c r="ED131" t="str">
        <f t="shared" si="94"/>
        <v/>
      </c>
      <c r="EE131" t="str">
        <f t="shared" si="95"/>
        <v/>
      </c>
      <c r="EF131" t="str">
        <f t="shared" si="96"/>
        <v/>
      </c>
      <c r="EG131" t="str">
        <f t="shared" si="97"/>
        <v/>
      </c>
      <c r="EH131" t="str">
        <f t="shared" si="98"/>
        <v/>
      </c>
      <c r="EI131" t="str">
        <f t="shared" si="99"/>
        <v/>
      </c>
      <c r="EJ131"/>
      <c r="EK131"/>
      <c r="EL131"/>
      <c r="EM131"/>
      <c r="EN131"/>
      <c r="EO131"/>
      <c r="EP131"/>
      <c r="EQ131" t="str">
        <f t="shared" si="100"/>
        <v/>
      </c>
      <c r="ER131" t="str">
        <f t="shared" si="101"/>
        <v/>
      </c>
      <c r="ES131" t="str">
        <f t="shared" si="102"/>
        <v/>
      </c>
      <c r="ET131"/>
      <c r="EU131" t="str">
        <f t="shared" si="103"/>
        <v/>
      </c>
      <c r="EV131"/>
      <c r="EW131" t="str">
        <f t="shared" si="104"/>
        <v/>
      </c>
      <c r="EX131"/>
      <c r="EY131" t="str">
        <f t="shared" si="105"/>
        <v/>
      </c>
      <c r="EZ131"/>
      <c r="FA131"/>
      <c r="FB131"/>
      <c r="FC131"/>
      <c r="FD131"/>
      <c r="FE131"/>
      <c r="FF131"/>
      <c r="FG131"/>
      <c r="FH131"/>
      <c r="FI131"/>
      <c r="FJ131"/>
      <c r="FK131"/>
      <c r="FL131"/>
      <c r="FM131"/>
      <c r="FN131"/>
      <c r="FO131"/>
      <c r="FP131"/>
      <c r="FQ131"/>
      <c r="FR131"/>
      <c r="FS131"/>
      <c r="FT131"/>
      <c r="FU131"/>
      <c r="FV131" t="str">
        <f t="shared" si="106"/>
        <v/>
      </c>
      <c r="FW131" t="str">
        <f t="shared" si="107"/>
        <v/>
      </c>
      <c r="FX131"/>
      <c r="FY131" t="str">
        <f t="shared" si="108"/>
        <v/>
      </c>
      <c r="FZ131" t="str">
        <f t="shared" si="109"/>
        <v/>
      </c>
      <c r="GA131" t="str">
        <f t="shared" si="110"/>
        <v/>
      </c>
      <c r="GB131" t="str">
        <f t="shared" si="111"/>
        <v/>
      </c>
      <c r="GC131" t="str">
        <f t="shared" si="112"/>
        <v/>
      </c>
      <c r="GD131" t="str">
        <f t="shared" si="113"/>
        <v/>
      </c>
      <c r="GE131" t="str">
        <f t="shared" si="114"/>
        <v/>
      </c>
      <c r="GF131" t="str">
        <f t="shared" si="115"/>
        <v/>
      </c>
      <c r="GG131" t="str">
        <f t="shared" si="116"/>
        <v/>
      </c>
      <c r="GH131"/>
      <c r="GI131"/>
      <c r="GJ131"/>
      <c r="GK131"/>
      <c r="GL131"/>
      <c r="GM131"/>
      <c r="GN131"/>
      <c r="GO131"/>
      <c r="GP131" t="str">
        <f t="shared" si="117"/>
        <v/>
      </c>
      <c r="GQ131" t="str">
        <f t="shared" si="118"/>
        <v/>
      </c>
      <c r="GR131"/>
      <c r="GS131" t="str">
        <f t="shared" si="119"/>
        <v/>
      </c>
      <c r="GT131"/>
      <c r="GU131" t="str">
        <f t="shared" si="120"/>
        <v/>
      </c>
      <c r="GV131"/>
      <c r="GW131" t="str">
        <f t="shared" si="121"/>
        <v/>
      </c>
      <c r="GX131"/>
      <c r="GY131"/>
      <c r="GZ131"/>
      <c r="HA131"/>
      <c r="HB131"/>
      <c r="HC131"/>
      <c r="HD131"/>
      <c r="HE131"/>
      <c r="HF131"/>
      <c r="HG131"/>
      <c r="HH131"/>
      <c r="HI131"/>
      <c r="HJ131"/>
      <c r="HK131"/>
      <c r="HL131"/>
      <c r="HM131"/>
      <c r="HN131"/>
      <c r="HO131"/>
      <c r="HP131"/>
      <c r="HQ131"/>
      <c r="HR131"/>
      <c r="HS131"/>
      <c r="HT131" t="str">
        <f t="shared" si="122"/>
        <v/>
      </c>
      <c r="HU131" t="str">
        <f t="shared" si="123"/>
        <v/>
      </c>
      <c r="HV131"/>
      <c r="HW131"/>
      <c r="HX131"/>
      <c r="HY131"/>
      <c r="HZ131"/>
      <c r="IA131"/>
      <c r="IB131"/>
      <c r="IC131"/>
      <c r="ID131"/>
      <c r="IE131" t="str">
        <f t="shared" si="124"/>
        <v/>
      </c>
      <c r="IF131"/>
      <c r="IG131"/>
      <c r="IH131"/>
      <c r="II131"/>
      <c r="IJ131"/>
      <c r="IK131"/>
      <c r="IL131"/>
      <c r="IM131"/>
      <c r="IN131"/>
      <c r="IO131"/>
      <c r="IP131"/>
      <c r="IQ131" t="str">
        <f t="shared" si="125"/>
        <v/>
      </c>
      <c r="IR131"/>
      <c r="IS131" t="str">
        <f t="shared" si="126"/>
        <v/>
      </c>
      <c r="IT131"/>
      <c r="IU131" t="str">
        <f t="shared" si="127"/>
        <v/>
      </c>
      <c r="IV131"/>
      <c r="IW131"/>
      <c r="IX131"/>
      <c r="IY131"/>
      <c r="IZ131"/>
      <c r="JA131"/>
      <c r="JB131"/>
      <c r="JC131"/>
      <c r="JD131"/>
      <c r="JE131"/>
      <c r="JF131"/>
      <c r="JG131"/>
      <c r="JH131"/>
      <c r="JI131"/>
      <c r="JJ131"/>
      <c r="JK131"/>
      <c r="JL131"/>
      <c r="JM131"/>
      <c r="JN131"/>
      <c r="JO131"/>
      <c r="JP131"/>
      <c r="JQ131"/>
      <c r="JR131" t="str">
        <f t="shared" si="128"/>
        <v/>
      </c>
      <c r="JS131" t="str">
        <f t="shared" si="129"/>
        <v/>
      </c>
      <c r="JT131"/>
      <c r="JU131"/>
      <c r="JV131"/>
      <c r="JW131"/>
      <c r="JX131"/>
      <c r="JY131"/>
      <c r="JZ131"/>
      <c r="KA131"/>
      <c r="KB131"/>
      <c r="KC131" t="str">
        <f t="shared" si="130"/>
        <v/>
      </c>
      <c r="KD131"/>
      <c r="KE131"/>
      <c r="KF131"/>
      <c r="KG131"/>
      <c r="KH131"/>
      <c r="KI131"/>
      <c r="KJ131"/>
      <c r="KK131"/>
      <c r="KL131" t="str">
        <f>IF(CT131=1,KL$8&amp;IF(SUM(CU131:$EQ131)=0,"",", "),"")</f>
        <v/>
      </c>
      <c r="KM131" t="str">
        <f>IF(CU131=1,KM$8&amp;IF(SUM(CV131:$EQ131)=0,"",", "),"")</f>
        <v/>
      </c>
      <c r="KN131" t="str">
        <f>IF(CV131=1,KN$8&amp;IF(SUM(CW131:$EQ131)=0,"",", "),"")</f>
        <v/>
      </c>
      <c r="KO131" t="str">
        <f>IF(CW131=1,KO$8&amp;IF(SUM(CX131:$EQ131)=0,"",", "),"")</f>
        <v/>
      </c>
      <c r="KP131" t="str">
        <f>IF(CX131=1,KP$8&amp;IF(SUM(CY131:$EQ131)=0,"",", "),"")</f>
        <v/>
      </c>
      <c r="KQ131" t="str">
        <f>IF(CY131=1,KQ$8&amp;IF(SUM(CZ131:$EQ131)=0,"",", "),"")</f>
        <v/>
      </c>
      <c r="KR131" t="str">
        <f>IF(CZ131=1,KR$8&amp;IF(SUM(DA131:$EQ131)=0,"",", "),"")</f>
        <v/>
      </c>
      <c r="KS131" t="str">
        <f>IF(DA131=1,KS$8&amp;IF(SUM(DB131:$EQ131)=0,"",", "),"")</f>
        <v/>
      </c>
      <c r="KT131" t="str">
        <f>IF(DB131=1,KT$8&amp;IF(SUM(DC131:$EQ131)=0,"",", "),"")</f>
        <v/>
      </c>
      <c r="KU131" t="str">
        <f>IF(DC131=1,KU$8&amp;IF(SUM(DD131:$EQ131)=0,"",", "),"")</f>
        <v/>
      </c>
      <c r="KV131" t="str">
        <f>IF(DD131=1,KV$8&amp;IF(SUM(DE131:$EQ131)=0,"",", "),"")</f>
        <v/>
      </c>
      <c r="KW131" t="str">
        <f>IF(DE131=1,KW$8&amp;IF(SUM(DF131:$EQ131)=0,"",", "),"")</f>
        <v/>
      </c>
      <c r="KX131" t="str">
        <f>IF(DF131=1,KX$8&amp;IF(SUM(DG131:$EQ131)=0,"",", "),"")</f>
        <v/>
      </c>
      <c r="KY131" t="str">
        <f>IF(DG131=1,KY$8&amp;IF(SUM(DH131:$EQ131)=0,"",", "),"")</f>
        <v/>
      </c>
      <c r="KZ131" t="str">
        <f>IF(DH131=1,KZ$8&amp;IF(SUM(DI131:$EQ131)=0,"",", "),"")</f>
        <v/>
      </c>
      <c r="LA131" t="str">
        <f>IF(DI131=1,LA$8&amp;IF(SUM(DJ131:$EQ131)=0,"",", "),"")</f>
        <v/>
      </c>
      <c r="LB131" t="str">
        <f>IF(DJ131=1,LB$8&amp;IF(SUM(DK131:$EQ131)=0,"",", "),"")</f>
        <v/>
      </c>
      <c r="LC131" t="str">
        <f>IF(DK131=1,LC$8&amp;IF(SUM(DL131:$EQ131)=0,"",", "),"")</f>
        <v/>
      </c>
      <c r="LD131" t="str">
        <f>IF(DL131=1,LD$8&amp;IF(SUM(DM131:$EQ131)=0,"",", "),"")</f>
        <v/>
      </c>
      <c r="LE131" t="str">
        <f>IF(DM131=1,LE$8&amp;IF(SUM(DN131:$EQ131)=0,"",", "),"")</f>
        <v/>
      </c>
      <c r="LF131" t="str">
        <f>IF(DN131=1,LF$8&amp;IF(SUM(DO131:$EQ131)=0,"",", "),"")</f>
        <v/>
      </c>
      <c r="LG131" t="str">
        <f>IF(DO131=1,LG$8&amp;IF(SUM(DP131:$EQ131)=0,"",", "),"")</f>
        <v/>
      </c>
      <c r="LH131" t="str">
        <f>IF(DP131=1,LH$8&amp;IF(SUM(DQ131:$EQ131)=0,"",", "),"")</f>
        <v/>
      </c>
      <c r="LI131" t="str">
        <f>IF(DQ131=1,LI$8&amp;IF(SUM(DR131:$EQ131)=0,"",", "),"")</f>
        <v/>
      </c>
      <c r="LJ131" t="str">
        <f>IF(DR131=1,LJ$8&amp;IF(SUM(DS131:$EQ131)=0,"",", "),"")</f>
        <v/>
      </c>
      <c r="LK131" t="str">
        <f>IF(DS131=1,LK$8&amp;IF(SUM(DT131:$EQ131)=0,"",", "),"")</f>
        <v/>
      </c>
      <c r="LL131" t="str">
        <f>IF(DT131=1,LL$8&amp;IF(SUM(DU131:$EQ131)=0,"",", "),"")</f>
        <v/>
      </c>
      <c r="LM131" t="str">
        <f>IF(DU131=1,LM$8&amp;IF(SUM(DV131:$EQ131)=0,"",", "),"")</f>
        <v/>
      </c>
      <c r="LN131" t="str">
        <f>IF(DV131=1,LN$8&amp;IF(SUM(DW131:$EQ131)=0,"",", "),"")</f>
        <v/>
      </c>
      <c r="LO131" t="str">
        <f>IF(DW131=1,LO$8&amp;IF(SUM(DX131:$EQ131)=0,"",", "),"")</f>
        <v/>
      </c>
      <c r="LP131" t="str">
        <f>IF(DX131=1,LP$8&amp;IF(SUM(DY131:$EQ131)=0,"",", "),"")</f>
        <v/>
      </c>
      <c r="LQ131" t="str">
        <f>IF(DY131=1,LQ$8&amp;IF(SUM(DZ131:$EQ131)=0,"",", "),"")</f>
        <v/>
      </c>
      <c r="LR131" t="str">
        <f>IF(DZ131=1,LR$8&amp;IF(SUM(EA131:$EQ131)=0,"",", "),"")</f>
        <v/>
      </c>
      <c r="LS131" t="str">
        <f>IF(EA131=1,LS$8&amp;IF(SUM(EB131:$EQ131)=0,"",", "),"")</f>
        <v/>
      </c>
      <c r="LT131" t="str">
        <f>IF(EB131=1,LT$8&amp;IF(SUM(EC131:$EQ131)=0,"",", "),"")</f>
        <v/>
      </c>
      <c r="LU131" t="str">
        <f>IF(EC131=1,LU$8&amp;IF(SUM(ED131:$EQ131)=0,"",", "),"")</f>
        <v/>
      </c>
      <c r="LV131" t="str">
        <f>IF(ED131=1,LV$8&amp;IF(SUM(EE131:$EQ131)=0,"",", "),"")</f>
        <v/>
      </c>
      <c r="LW131" t="str">
        <f>IF(EE131=1,LW$8&amp;IF(SUM(EF131:$EQ131)=0,"",", "),"")</f>
        <v/>
      </c>
      <c r="LX131" t="str">
        <f>IF(EF131=1,LX$8&amp;IF(SUM(EG131:$EQ131)=0,"",", "),"")</f>
        <v/>
      </c>
      <c r="LY131" t="str">
        <f>IF(EG131=1,LY$8&amp;IF(SUM(EH131:$EQ131)=0,"",", "),"")</f>
        <v/>
      </c>
      <c r="LZ131" t="str">
        <f>IF(EH131=1,LZ$8&amp;IF(SUM(EI131:$EQ131)=0,"",", "),"")</f>
        <v/>
      </c>
      <c r="MA131" t="str">
        <f>IF(EI131=1,MA$8&amp;IF(SUM(EJ131:$EQ131)=0,"",", "),"")</f>
        <v/>
      </c>
      <c r="MB131" t="str">
        <f>IF(EJ131=1,MB$8&amp;IF(SUM(EK131:$EQ131)=0,"",", "),"")</f>
        <v/>
      </c>
      <c r="MC131" t="str">
        <f>IF(EK131=1,MC$8&amp;IF(SUM(EL131:$EQ131)=0,"",", "),"")</f>
        <v/>
      </c>
      <c r="MD131" t="str">
        <f>IF(EL131=1,MD$8&amp;IF(SUM(EM131:$EQ131)=0,"",", "),"")</f>
        <v/>
      </c>
      <c r="ME131" t="str">
        <f>IF(EM131=1,ME$8&amp;IF(SUM(EN131:$EQ131)=0,"",", "),"")</f>
        <v/>
      </c>
      <c r="MF131" t="str">
        <f>IF(EN131=1,MF$8&amp;IF(SUM(EO131:$EQ131)=0,"",", "),"")</f>
        <v/>
      </c>
      <c r="MG131" t="str">
        <f>IF(EO131=1,MG$8&amp;IF(SUM(EP131:$EQ131)=0,"",", "),"")</f>
        <v/>
      </c>
      <c r="MH131" t="str">
        <f>IF(EP131=1,MH$8&amp;IF(SUM(EQ131:$EQ131)=0,"",", "),"")</f>
        <v/>
      </c>
      <c r="MI131" t="str">
        <f t="shared" si="140"/>
        <v/>
      </c>
      <c r="MJ131" t="str">
        <f>IF(ER131=1,MJ$8&amp;IF(SUM(ES131:$GO131)=0,"",", "),"")</f>
        <v/>
      </c>
      <c r="MK131" t="str">
        <f>IF(ES131=1,MK$8&amp;IF(SUM(ET131:$GO131)=0,"",", "),"")</f>
        <v/>
      </c>
      <c r="ML131" t="str">
        <f>IF(ET131=1,ML$8&amp;IF(SUM(EU131:$GO131)=0,"",", "),"")</f>
        <v/>
      </c>
      <c r="MM131" t="str">
        <f>IF(EU131=1,MM$8&amp;IF(SUM(EV131:$GO131)=0,"",", "),"")</f>
        <v/>
      </c>
      <c r="MN131" t="str">
        <f>IF(EV131=1,MN$8&amp;IF(SUM(EW131:$GO131)=0,"",", "),"")</f>
        <v/>
      </c>
      <c r="MO131" t="str">
        <f>IF(EW131=1,MO$8&amp;IF(SUM(EX131:$GO131)=0,"",", "),"")</f>
        <v/>
      </c>
      <c r="MP131" t="str">
        <f>IF(EX131=1,MP$8&amp;IF(SUM(EY131:$GO131)=0,"",", "),"")</f>
        <v/>
      </c>
      <c r="MQ131" t="str">
        <f>IF(EY131=1,MQ$8&amp;IF(SUM(EZ131:$GO131)=0,"",", "),"")</f>
        <v/>
      </c>
      <c r="MR131" t="str">
        <f>IF(EZ131=1,MR$8&amp;IF(SUM(FA131:$GO131)=0,"",", "),"")</f>
        <v/>
      </c>
      <c r="MS131" t="str">
        <f>IF(FA131=1,MS$8&amp;IF(SUM(FB131:$GO131)=0,"",", "),"")</f>
        <v/>
      </c>
      <c r="MT131" t="str">
        <f>IF(FB131=1,MT$8&amp;IF(SUM(FC131:$GO131)=0,"",", "),"")</f>
        <v/>
      </c>
      <c r="MU131" t="str">
        <f>IF(FC131=1,MU$8&amp;IF(SUM(FD131:$GO131)=0,"",", "),"")</f>
        <v/>
      </c>
      <c r="MV131" t="str">
        <f>IF(FD131=1,MV$8&amp;IF(SUM(FE131:$GO131)=0,"",", "),"")</f>
        <v/>
      </c>
      <c r="MW131" t="str">
        <f>IF(FE131=1,MW$8&amp;IF(SUM(FF131:$GO131)=0,"",", "),"")</f>
        <v/>
      </c>
      <c r="MX131" t="str">
        <f>IF(FF131=1,MX$8&amp;IF(SUM(FG131:$GO131)=0,"",", "),"")</f>
        <v/>
      </c>
      <c r="MY131" t="str">
        <f>IF(FG131=1,MY$8&amp;IF(SUM(FH131:$GO131)=0,"",", "),"")</f>
        <v/>
      </c>
      <c r="MZ131" t="str">
        <f>IF(FH131=1,MZ$8&amp;IF(SUM(FI131:$GO131)=0,"",", "),"")</f>
        <v/>
      </c>
      <c r="NA131" t="str">
        <f>IF(FI131=1,NA$8&amp;IF(SUM(FJ131:$GO131)=0,"",", "),"")</f>
        <v/>
      </c>
      <c r="NB131" t="str">
        <f>IF(FJ131=1,NB$8&amp;IF(SUM(FK131:$GO131)=0,"",", "),"")</f>
        <v/>
      </c>
      <c r="NC131" t="str">
        <f>IF(FK131=1,NC$8&amp;IF(SUM(FL131:$GO131)=0,"",", "),"")</f>
        <v/>
      </c>
      <c r="ND131" t="str">
        <f>IF(FL131=1,ND$8&amp;IF(SUM(FM131:$GO131)=0,"",", "),"")</f>
        <v/>
      </c>
      <c r="NE131" t="str">
        <f>IF(FM131=1,NE$8&amp;IF(SUM(FN131:$GO131)=0,"",", "),"")</f>
        <v/>
      </c>
      <c r="NF131" t="str">
        <f>IF(FN131=1,NF$8&amp;IF(SUM(FO131:$GO131)=0,"",", "),"")</f>
        <v/>
      </c>
      <c r="NG131" t="str">
        <f>IF(FO131=1,NG$8&amp;IF(SUM(FP131:$GO131)=0,"",", "),"")</f>
        <v/>
      </c>
      <c r="NH131" t="str">
        <f>IF(FP131=1,NH$8&amp;IF(SUM(FQ131:$GO131)=0,"",", "),"")</f>
        <v/>
      </c>
      <c r="NI131" t="str">
        <f>IF(FQ131=1,NI$8&amp;IF(SUM(FR131:$GO131)=0,"",", "),"")</f>
        <v/>
      </c>
      <c r="NJ131" t="str">
        <f>IF(FR131=1,NJ$8&amp;IF(SUM(FS131:$GO131)=0,"",", "),"")</f>
        <v/>
      </c>
      <c r="NK131" t="str">
        <f>IF(FS131=1,NK$8&amp;IF(SUM(FT131:$GO131)=0,"",", "),"")</f>
        <v/>
      </c>
      <c r="NL131" t="str">
        <f>IF(FT131=1,NL$8&amp;IF(SUM(FU131:$GO131)=0,"",", "),"")</f>
        <v/>
      </c>
      <c r="NM131" t="str">
        <f>IF(FU131=1,NM$8&amp;IF(SUM(FV131:$GO131)=0,"",", "),"")</f>
        <v/>
      </c>
      <c r="NN131" t="str">
        <f>IF(FV131=1,NN$8&amp;IF(SUM(FW131:$GO131)=0,"",", "),"")</f>
        <v/>
      </c>
      <c r="NO131" t="str">
        <f>IF(FW131=1,NO$8&amp;IF(SUM(FX131:$GO131)=0,"",", "),"")</f>
        <v/>
      </c>
      <c r="NP131" t="str">
        <f>IF(FX131=1,NP$8&amp;IF(SUM(FY131:$GO131)=0,"",", "),"")</f>
        <v/>
      </c>
      <c r="NQ131" t="str">
        <f>IF(FY131=1,NQ$8&amp;IF(SUM(FZ131:$GO131)=0,"",", "),"")</f>
        <v/>
      </c>
      <c r="NR131" t="str">
        <f>IF(FZ131=1,NR$8&amp;IF(SUM(GA131:$GO131)=0,"",", "),"")</f>
        <v/>
      </c>
      <c r="NS131" t="str">
        <f>IF(GA131=1,NS$8&amp;IF(SUM(GB131:$GO131)=0,"",", "),"")</f>
        <v/>
      </c>
      <c r="NT131" t="str">
        <f>IF(GB131=1,NT$8&amp;IF(SUM(GC131:$GO131)=0,"",", "),"")</f>
        <v/>
      </c>
      <c r="NU131" t="str">
        <f>IF(GC131=1,NU$8&amp;IF(SUM(GD131:$GO131)=0,"",", "),"")</f>
        <v/>
      </c>
      <c r="NV131" t="str">
        <f>IF(GD131=1,NV$8&amp;IF(SUM(GE131:$GO131)=0,"",", "),"")</f>
        <v/>
      </c>
      <c r="NW131" t="str">
        <f>IF(GE131=1,NW$8&amp;IF(SUM(GF131:$GO131)=0,"",", "),"")</f>
        <v/>
      </c>
      <c r="NX131" t="str">
        <f>IF(GF131=1,NX$8&amp;IF(SUM(GG131:$GO131)=0,"",", "),"")</f>
        <v/>
      </c>
      <c r="NY131" t="str">
        <f>IF(GG131=1,NY$8&amp;IF(SUM(GH131:$GO131)=0,"",", "),"")</f>
        <v/>
      </c>
      <c r="NZ131" t="str">
        <f>IF(GH131=1,NZ$8&amp;IF(SUM(GI131:$GO131)=0,"",", "),"")</f>
        <v/>
      </c>
      <c r="OA131" t="str">
        <f>IF(GI131=1,OA$8&amp;IF(SUM(GJ131:$GO131)=0,"",", "),"")</f>
        <v/>
      </c>
      <c r="OB131" t="str">
        <f>IF(GJ131=1,OB$8&amp;IF(SUM(GK131:$GO131)=0,"",", "),"")</f>
        <v/>
      </c>
      <c r="OC131" t="str">
        <f>IF(GK131=1,OC$8&amp;IF(SUM(GL131:$GO131)=0,"",", "),"")</f>
        <v/>
      </c>
      <c r="OD131" t="str">
        <f>IF(GL131=1,OD$8&amp;IF(SUM(GM131:$GO131)=0,"",", "),"")</f>
        <v/>
      </c>
      <c r="OE131" t="str">
        <f>IF(GM131=1,OE$8&amp;IF(SUM(GN131:$GO131)=0,"",", "),"")</f>
        <v/>
      </c>
      <c r="OF131" t="str">
        <f>IF(GN131=1,OF$8&amp;IF(SUM(GO131:$GO131)=0,"",", "),"")</f>
        <v/>
      </c>
      <c r="OG131" t="str">
        <f t="shared" si="141"/>
        <v/>
      </c>
      <c r="OH131" t="str">
        <f>IF(GP131=1,OH$8&amp;IF(SUM(GQ131:$IM131)=0,"",", "),"")</f>
        <v/>
      </c>
      <c r="OI131" t="str">
        <f>IF(GQ131=1,OI$8&amp;IF(SUM(GR131:$IM131)=0,"",", "),"")</f>
        <v/>
      </c>
      <c r="OJ131" t="str">
        <f>IF(GR131=1,OJ$8&amp;IF(SUM(GS131:$IM131)=0,"",", "),"")</f>
        <v/>
      </c>
      <c r="OK131" t="str">
        <f>IF(GS131=1,OK$8&amp;IF(SUM(GT131:$IM131)=0,"",", "),"")</f>
        <v/>
      </c>
      <c r="OL131" t="str">
        <f>IF(GT131=1,OL$8&amp;IF(SUM(GU131:$IM131)=0,"",", "),"")</f>
        <v/>
      </c>
      <c r="OM131" t="str">
        <f>IF(GU131=1,OM$8&amp;IF(SUM(GV131:$IM131)=0,"",", "),"")</f>
        <v/>
      </c>
      <c r="ON131" t="str">
        <f>IF(GV131=1,ON$8&amp;IF(SUM(GW131:$IM131)=0,"",", "),"")</f>
        <v/>
      </c>
      <c r="OO131" t="str">
        <f>IF(GW131=1,OO$8&amp;IF(SUM(GX131:$IM131)=0,"",", "),"")</f>
        <v/>
      </c>
      <c r="OP131" t="str">
        <f>IF(GX131=1,OP$8&amp;IF(SUM(GY131:$IM131)=0,"",", "),"")</f>
        <v/>
      </c>
      <c r="OQ131" t="str">
        <f>IF(GY131=1,OQ$8&amp;IF(SUM(GZ131:$IM131)=0,"",", "),"")</f>
        <v/>
      </c>
      <c r="OR131" t="str">
        <f>IF(GZ131=1,OR$8&amp;IF(SUM(HA131:$IM131)=0,"",", "),"")</f>
        <v/>
      </c>
      <c r="OS131" t="str">
        <f>IF(HA131=1,OS$8&amp;IF(SUM(HB131:$IM131)=0,"",", "),"")</f>
        <v/>
      </c>
      <c r="OT131" t="str">
        <f>IF(HB131=1,OT$8&amp;IF(SUM(HC131:$IM131)=0,"",", "),"")</f>
        <v/>
      </c>
      <c r="OU131" t="str">
        <f>IF(HC131=1,OU$8&amp;IF(SUM(HD131:$IM131)=0,"",", "),"")</f>
        <v/>
      </c>
      <c r="OV131" t="str">
        <f>IF(HD131=1,OV$8&amp;IF(SUM(HE131:$IM131)=0,"",", "),"")</f>
        <v/>
      </c>
      <c r="OW131" t="str">
        <f>IF(HE131=1,OW$8&amp;IF(SUM(HF131:$IM131)=0,"",", "),"")</f>
        <v/>
      </c>
      <c r="OX131" t="str">
        <f>IF(HF131=1,OX$8&amp;IF(SUM(HG131:$IM131)=0,"",", "),"")</f>
        <v/>
      </c>
      <c r="OY131" t="str">
        <f>IF(HG131=1,OY$8&amp;IF(SUM(HH131:$IM131)=0,"",", "),"")</f>
        <v/>
      </c>
      <c r="OZ131" t="str">
        <f>IF(HH131=1,OZ$8&amp;IF(SUM(HI131:$IM131)=0,"",", "),"")</f>
        <v/>
      </c>
      <c r="PA131" t="str">
        <f>IF(HI131=1,PA$8&amp;IF(SUM(HJ131:$IM131)=0,"",", "),"")</f>
        <v/>
      </c>
      <c r="PB131" t="str">
        <f>IF(HJ131=1,PB$8&amp;IF(SUM(HK131:$IM131)=0,"",", "),"")</f>
        <v/>
      </c>
      <c r="PC131" t="str">
        <f>IF(HK131=1,PC$8&amp;IF(SUM(HL131:$IM131)=0,"",", "),"")</f>
        <v/>
      </c>
      <c r="PD131" t="str">
        <f>IF(HL131=1,PD$8&amp;IF(SUM(HM131:$IM131)=0,"",", "),"")</f>
        <v/>
      </c>
      <c r="PE131" t="str">
        <f>IF(HM131=1,PE$8&amp;IF(SUM(HN131:$IM131)=0,"",", "),"")</f>
        <v/>
      </c>
      <c r="PF131" t="str">
        <f>IF(HN131=1,PF$8&amp;IF(SUM(HO131:$IM131)=0,"",", "),"")</f>
        <v/>
      </c>
      <c r="PG131" t="str">
        <f>IF(HO131=1,PG$8&amp;IF(SUM(HP131:$IM131)=0,"",", "),"")</f>
        <v/>
      </c>
      <c r="PH131" t="str">
        <f>IF(HP131=1,PH$8&amp;IF(SUM(HQ131:$IM131)=0,"",", "),"")</f>
        <v/>
      </c>
      <c r="PI131" t="str">
        <f>IF(HQ131=1,PI$8&amp;IF(SUM(HR131:$IM131)=0,"",", "),"")</f>
        <v/>
      </c>
      <c r="PJ131" t="str">
        <f>IF(HR131=1,PJ$8&amp;IF(SUM(HS131:$IM131)=0,"",", "),"")</f>
        <v/>
      </c>
      <c r="PK131" t="str">
        <f>IF(HS131=1,PK$8&amp;IF(SUM(HT131:$IM131)=0,"",", "),"")</f>
        <v/>
      </c>
      <c r="PL131" t="str">
        <f>IF(HT131=1,PL$8&amp;IF(SUM(HU131:$IM131)=0,"",", "),"")</f>
        <v/>
      </c>
      <c r="PM131" t="str">
        <f>IF(HU131=1,PM$8&amp;IF(SUM(HV131:$IM131)=0,"",", "),"")</f>
        <v/>
      </c>
      <c r="PN131" t="str">
        <f>IF(HV131=1,PN$8&amp;IF(SUM(HW131:$IM131)=0,"",", "),"")</f>
        <v/>
      </c>
      <c r="PO131" t="str">
        <f>IF(HW131=1,PO$8&amp;IF(SUM(HX131:$IM131)=0,"",", "),"")</f>
        <v/>
      </c>
      <c r="PP131" t="str">
        <f>IF(HX131=1,PP$8&amp;IF(SUM(HY131:$IM131)=0,"",", "),"")</f>
        <v/>
      </c>
      <c r="PQ131" t="str">
        <f>IF(HY131=1,PQ$8&amp;IF(SUM(HZ131:$IM131)=0,"",", "),"")</f>
        <v/>
      </c>
      <c r="PR131" t="str">
        <f>IF(HZ131=1,PR$8&amp;IF(SUM(IA131:$IM131)=0,"",", "),"")</f>
        <v/>
      </c>
      <c r="PS131" t="str">
        <f>IF(IA131=1,PS$8&amp;IF(SUM(IB131:$IM131)=0,"",", "),"")</f>
        <v/>
      </c>
      <c r="PT131" t="str">
        <f>IF(IB131=1,PT$8&amp;IF(SUM(IC131:$IM131)=0,"",", "),"")</f>
        <v/>
      </c>
      <c r="PU131" t="str">
        <f>IF(IC131=1,PU$8&amp;IF(SUM(ID131:$IM131)=0,"",", "),"")</f>
        <v/>
      </c>
      <c r="PV131" t="str">
        <f>IF(ID131=1,PV$8&amp;IF(SUM(IE131:$IM131)=0,"",", "),"")</f>
        <v/>
      </c>
      <c r="PW131" t="str">
        <f>IF(IE131=1,PW$8&amp;IF(SUM(IF131:$IM131)=0,"",", "),"")</f>
        <v/>
      </c>
      <c r="PX131" t="str">
        <f>IF(IF131=1,PX$8&amp;IF(SUM(IG131:$IM131)=0,"",", "),"")</f>
        <v/>
      </c>
      <c r="PY131" t="str">
        <f>IF(IG131=1,PY$8&amp;IF(SUM(IH131:$IM131)=0,"",", "),"")</f>
        <v/>
      </c>
      <c r="PZ131" t="str">
        <f>IF(IH131=1,PZ$8&amp;IF(SUM(II131:$IM131)=0,"",", "),"")</f>
        <v/>
      </c>
      <c r="QA131" t="str">
        <f>IF(II131=1,QA$8&amp;IF(SUM(IJ131:$IM131)=0,"",", "),"")</f>
        <v/>
      </c>
      <c r="QB131" t="str">
        <f>IF(IJ131=1,QB$8&amp;IF(SUM(IK131:$IM131)=0,"",", "),"")</f>
        <v/>
      </c>
      <c r="QC131" t="str">
        <f>IF(IK131=1,QC$8&amp;IF(SUM(IL131:$IM131)=0,"",", "),"")</f>
        <v/>
      </c>
      <c r="QD131" t="str">
        <f>IF(IL131=1,QD$8&amp;IF(SUM(IM131:$IM131)=0,"",", "),"")</f>
        <v/>
      </c>
      <c r="QE131" t="str">
        <f t="shared" si="142"/>
        <v/>
      </c>
      <c r="QF131" t="str">
        <f>IF(IN131=1,QF$8&amp;IF(SUM(IO131:$KK131)=0,"",", "),"")</f>
        <v/>
      </c>
      <c r="QG131" t="str">
        <f>IF(IO131=1,QG$8&amp;IF(SUM(IP131:$KK131)=0,"",", "),"")</f>
        <v/>
      </c>
      <c r="QH131" t="str">
        <f>IF(IP131=1,QH$8&amp;IF(SUM(IQ131:$KK131)=0,"",", "),"")</f>
        <v/>
      </c>
      <c r="QI131" t="str">
        <f>IF(IQ131=1,QI$8&amp;IF(SUM(IR131:$KK131)=0,"",", "),"")</f>
        <v/>
      </c>
      <c r="QJ131" t="str">
        <f>IF(IR131=1,QJ$8&amp;IF(SUM(IS131:$KK131)=0,"",", "),"")</f>
        <v/>
      </c>
      <c r="QK131" t="str">
        <f>IF(IS131=1,QK$8&amp;IF(SUM(IT131:$KK131)=0,"",", "),"")</f>
        <v/>
      </c>
      <c r="QL131" t="str">
        <f>IF(IT131=1,QL$8&amp;IF(SUM(IU131:$KK131)=0,"",", "),"")</f>
        <v/>
      </c>
      <c r="QM131" t="str">
        <f>IF(IU131=1,QM$8&amp;IF(SUM(IV131:$KK131)=0,"",", "),"")</f>
        <v/>
      </c>
      <c r="QN131" t="str">
        <f>IF(IV131=1,QN$8&amp;IF(SUM(IW131:$KK131)=0,"",", "),"")</f>
        <v/>
      </c>
      <c r="QO131" t="str">
        <f>IF(IW131=1,QO$8&amp;IF(SUM(IX131:$KK131)=0,"",", "),"")</f>
        <v/>
      </c>
      <c r="QP131" t="str">
        <f>IF(IX131=1,QP$8&amp;IF(SUM(IY131:$KK131)=0,"",", "),"")</f>
        <v/>
      </c>
      <c r="QQ131" t="str">
        <f>IF(IY131=1,QQ$8&amp;IF(SUM(IZ131:$KK131)=0,"",", "),"")</f>
        <v/>
      </c>
      <c r="QR131" t="str">
        <f>IF(IZ131=1,QR$8&amp;IF(SUM(JA131:$KK131)=0,"",", "),"")</f>
        <v/>
      </c>
      <c r="QS131" t="str">
        <f>IF(JA131=1,QS$8&amp;IF(SUM(JB131:$KK131)=0,"",", "),"")</f>
        <v/>
      </c>
      <c r="QT131" t="str">
        <f>IF(JB131=1,QT$8&amp;IF(SUM(JC131:$KK131)=0,"",", "),"")</f>
        <v/>
      </c>
      <c r="QU131" t="str">
        <f>IF(JC131=1,QU$8&amp;IF(SUM(JD131:$KK131)=0,"",", "),"")</f>
        <v/>
      </c>
      <c r="QV131" t="str">
        <f>IF(JD131=1,QV$8&amp;IF(SUM(JE131:$KK131)=0,"",", "),"")</f>
        <v/>
      </c>
      <c r="QW131" t="str">
        <f>IF(JE131=1,QW$8&amp;IF(SUM(JF131:$KK131)=0,"",", "),"")</f>
        <v/>
      </c>
      <c r="QX131" t="str">
        <f>IF(JF131=1,QX$8&amp;IF(SUM(JG131:$KK131)=0,"",", "),"")</f>
        <v/>
      </c>
      <c r="QY131" t="str">
        <f>IF(JG131=1,QY$8&amp;IF(SUM(JH131:$KK131)=0,"",", "),"")</f>
        <v/>
      </c>
      <c r="QZ131" t="str">
        <f>IF(JH131=1,QZ$8&amp;IF(SUM(JI131:$KK131)=0,"",", "),"")</f>
        <v/>
      </c>
      <c r="RA131" t="str">
        <f>IF(JI131=1,RA$8&amp;IF(SUM(JJ131:$KK131)=0,"",", "),"")</f>
        <v/>
      </c>
      <c r="RB131" t="str">
        <f>IF(JJ131=1,RB$8&amp;IF(SUM(JK131:$KK131)=0,"",", "),"")</f>
        <v/>
      </c>
      <c r="RC131" t="str">
        <f>IF(JK131=1,RC$8&amp;IF(SUM(JL131:$KK131)=0,"",", "),"")</f>
        <v/>
      </c>
      <c r="RD131" t="str">
        <f>IF(JL131=1,RD$8&amp;IF(SUM(JM131:$KK131)=0,"",", "),"")</f>
        <v/>
      </c>
      <c r="RE131" t="str">
        <f>IF(JM131=1,RE$8&amp;IF(SUM(JN131:$KK131)=0,"",", "),"")</f>
        <v/>
      </c>
      <c r="RF131" t="str">
        <f>IF(JN131=1,RF$8&amp;IF(SUM(JO131:$KK131)=0,"",", "),"")</f>
        <v/>
      </c>
      <c r="RG131" t="str">
        <f>IF(JO131=1,RG$8&amp;IF(SUM(JP131:$KK131)=0,"",", "),"")</f>
        <v/>
      </c>
      <c r="RH131" t="str">
        <f>IF(JP131=1,RH$8&amp;IF(SUM(JQ131:$KK131)=0,"",", "),"")</f>
        <v/>
      </c>
      <c r="RI131" t="str">
        <f>IF(JQ131=1,RI$8&amp;IF(SUM(JR131:$KK131)=0,"",", "),"")</f>
        <v/>
      </c>
      <c r="RJ131" t="str">
        <f>IF(JR131=1,RJ$8&amp;IF(SUM(JS131:$KK131)=0,"",", "),"")</f>
        <v/>
      </c>
      <c r="RK131" t="str">
        <f>IF(JS131=1,RK$8&amp;IF(SUM(JT131:$KK131)=0,"",", "),"")</f>
        <v/>
      </c>
      <c r="RL131" t="str">
        <f>IF(JT131=1,RL$8&amp;IF(SUM(JU131:$KK131)=0,"",", "),"")</f>
        <v/>
      </c>
      <c r="RM131" t="str">
        <f>IF(JU131=1,RM$8&amp;IF(SUM(JV131:$KK131)=0,"",", "),"")</f>
        <v/>
      </c>
      <c r="RN131" t="str">
        <f>IF(JV131=1,RN$8&amp;IF(SUM(JW131:$KK131)=0,"",", "),"")</f>
        <v/>
      </c>
      <c r="RO131" t="str">
        <f>IF(JW131=1,RO$8&amp;IF(SUM(JX131:$KK131)=0,"",", "),"")</f>
        <v/>
      </c>
      <c r="RP131" t="str">
        <f>IF(JX131=1,RP$8&amp;IF(SUM(JY131:$KK131)=0,"",", "),"")</f>
        <v/>
      </c>
      <c r="RQ131" t="str">
        <f>IF(JY131=1,RQ$8&amp;IF(SUM(JZ131:$KK131)=0,"",", "),"")</f>
        <v/>
      </c>
      <c r="RR131" t="str">
        <f>IF(JZ131=1,RR$8&amp;IF(SUM(KA131:$KK131)=0,"",", "),"")</f>
        <v/>
      </c>
      <c r="RS131" t="str">
        <f>IF(KA131=1,RS$8&amp;IF(SUM(KB131:$KK131)=0,"",", "),"")</f>
        <v/>
      </c>
      <c r="RT131" t="str">
        <f>IF(KB131=1,RT$8&amp;IF(SUM(KC131:$KK131)=0,"",", "),"")</f>
        <v/>
      </c>
      <c r="RU131" t="str">
        <f>IF(KC131=1,RU$8&amp;IF(SUM(KD131:$KK131)=0,"",", "),"")</f>
        <v/>
      </c>
      <c r="RV131" t="str">
        <f>IF(KD131=1,RV$8&amp;IF(SUM(KE131:$KK131)=0,"",", "),"")</f>
        <v/>
      </c>
      <c r="RW131" t="str">
        <f>IF(KE131=1,RW$8&amp;IF(SUM(KF131:$KK131)=0,"",", "),"")</f>
        <v/>
      </c>
      <c r="RX131" t="str">
        <f>IF(KF131=1,RX$8&amp;IF(SUM(KG131:$KK131)=0,"",", "),"")</f>
        <v/>
      </c>
      <c r="RY131" t="str">
        <f>IF(KG131=1,RY$8&amp;IF(SUM(KH131:$KK131)=0,"",", "),"")</f>
        <v/>
      </c>
      <c r="RZ131" t="str">
        <f>IF(KH131=1,RZ$8&amp;IF(SUM(KI131:$KK131)=0,"",", "),"")</f>
        <v/>
      </c>
      <c r="SA131" t="str">
        <f>IF(KI131=1,SA$8&amp;IF(SUM(KJ131:$KK131)=0,"",", "),"")</f>
        <v/>
      </c>
      <c r="SB131" t="str">
        <f>IF(KJ131=1,SB$8&amp;IF(SUM(KK131:$KK131)=0,"",", "),"")</f>
        <v/>
      </c>
      <c r="SC131" t="str">
        <f t="shared" si="143"/>
        <v/>
      </c>
    </row>
    <row r="132" spans="1:497" ht="60" customHeight="1" x14ac:dyDescent="0.45">
      <c r="A132" s="62"/>
      <c r="B132" s="212" t="str">
        <f t="shared" si="72"/>
        <v/>
      </c>
      <c r="C132" s="212" t="str">
        <f t="shared" si="131"/>
        <v/>
      </c>
      <c r="D132" s="212" t="str">
        <f t="shared" si="132"/>
        <v/>
      </c>
      <c r="E132" s="212" t="str">
        <f t="shared" si="133"/>
        <v/>
      </c>
      <c r="F132" s="212" t="str">
        <f t="shared" si="134"/>
        <v/>
      </c>
      <c r="G132" s="237" t="str">
        <f>IF('EDCI Data'!B132="","",'EDCI Data'!B132)</f>
        <v/>
      </c>
      <c r="H132" s="238" t="str">
        <f>IF('EDCI Data'!C132="","",'EDCI Data'!C132)</f>
        <v/>
      </c>
      <c r="I132" s="239" t="str">
        <f>IF('EDCI Data'!D132="","",'EDCI Data'!D132)</f>
        <v/>
      </c>
      <c r="J132" s="240" t="str">
        <f>IF('EDCI Data'!E132="","",'EDCI Data'!E132)</f>
        <v/>
      </c>
      <c r="K132" s="237" t="str">
        <f>IF('EDCI Data'!F132="","",'EDCI Data'!F132)</f>
        <v/>
      </c>
      <c r="L132" s="237" t="str">
        <f>IF('EDCI Data'!G132="","",'EDCI Data'!G132)</f>
        <v/>
      </c>
      <c r="M132" s="237" t="str">
        <f>IF('EDCI Data'!H132="","",'EDCI Data'!H132)</f>
        <v/>
      </c>
      <c r="N132" s="237" t="str">
        <f>IF('EDCI Data'!I132="","",'EDCI Data'!I132)</f>
        <v/>
      </c>
      <c r="O132" s="237" t="str">
        <f>IF('EDCI Data'!J132="","",'EDCI Data'!J132)</f>
        <v/>
      </c>
      <c r="P132" s="237" t="str">
        <f>IF('EDCI Data'!K132="","",'EDCI Data'!K132)</f>
        <v/>
      </c>
      <c r="Q132" s="241" t="str">
        <f>IF('EDCI Data'!L132="","",'EDCI Data'!L132)</f>
        <v/>
      </c>
      <c r="R132" s="241" t="str">
        <f>IF('EDCI Data'!M132="","",'EDCI Data'!M132)</f>
        <v/>
      </c>
      <c r="S132" s="237" t="str">
        <f>IF('EDCI Data'!N132="","",'EDCI Data'!N132)</f>
        <v/>
      </c>
      <c r="T132" s="237" t="str">
        <f>IF('EDCI Data'!O132="","",'EDCI Data'!O132)</f>
        <v/>
      </c>
      <c r="U132" s="237" t="str">
        <f>IF('EDCI Data'!P132="","",'EDCI Data'!P132)</f>
        <v/>
      </c>
      <c r="V132" s="237" t="str">
        <f>IF('EDCI Data'!Q132="","",'EDCI Data'!Q132)</f>
        <v/>
      </c>
      <c r="W132" s="242" t="str">
        <f>IF('EDCI Data'!R132="","",'EDCI Data'!R132)</f>
        <v/>
      </c>
      <c r="X132" s="243" t="str">
        <f>IF('EDCI Data'!S132="","",'EDCI Data'!S132)</f>
        <v/>
      </c>
      <c r="Y132" s="243" t="str">
        <f>IF('EDCI Data'!T132="","",'EDCI Data'!T132)</f>
        <v/>
      </c>
      <c r="Z132" s="244" t="str">
        <f>IF('EDCI Data'!U132="","",'EDCI Data'!U132)</f>
        <v/>
      </c>
      <c r="AA132" s="237" t="str">
        <f>IF('EDCI Data'!V132="","",'EDCI Data'!V132)</f>
        <v/>
      </c>
      <c r="AB132" s="244" t="str">
        <f>IF('EDCI Data'!W132="","",'EDCI Data'!W132)</f>
        <v/>
      </c>
      <c r="AC132" s="237" t="str">
        <f>IF('EDCI Data'!X132="","",'EDCI Data'!X132)</f>
        <v/>
      </c>
      <c r="AD132" s="244" t="str">
        <f>IF('EDCI Data'!Y132="","",'EDCI Data'!Y132)</f>
        <v/>
      </c>
      <c r="AE132" s="237" t="str">
        <f>IF('EDCI Data'!Z132="","",'EDCI Data'!Z132)</f>
        <v/>
      </c>
      <c r="AF132" s="237" t="str">
        <f>IF('EDCI Data'!AA132="","",'EDCI Data'!AA132)</f>
        <v/>
      </c>
      <c r="AG132" s="237" t="str">
        <f>IF('EDCI Data'!AB132="","",'EDCI Data'!AB132)</f>
        <v/>
      </c>
      <c r="AH132" s="237" t="str">
        <f>IF('EDCI Data'!AC132="","",'EDCI Data'!AC132)</f>
        <v/>
      </c>
      <c r="AI132" s="237" t="str">
        <f>IF('EDCI Data'!AD132="","",'EDCI Data'!AD132)</f>
        <v/>
      </c>
      <c r="AJ132" s="237" t="str">
        <f>IF('EDCI Data'!AE132="","",'EDCI Data'!AE132)</f>
        <v/>
      </c>
      <c r="AK132" s="237" t="str">
        <f>IF('EDCI Data'!AF132="","",'EDCI Data'!AF132)</f>
        <v/>
      </c>
      <c r="AL132" s="237" t="str">
        <f>IF('EDCI Data'!AG132="","",'EDCI Data'!AG132)</f>
        <v/>
      </c>
      <c r="AM132" s="237" t="str">
        <f>IF('EDCI Data'!AH132="","",'EDCI Data'!AH132)</f>
        <v/>
      </c>
      <c r="AN132" s="237" t="str">
        <f>IF('EDCI Data'!AI132="","",'EDCI Data'!AI132)</f>
        <v/>
      </c>
      <c r="AO132" s="237" t="str">
        <f>IF('EDCI Data'!AJ132="","",'EDCI Data'!AJ132)</f>
        <v/>
      </c>
      <c r="AP132" s="237" t="str">
        <f>IF('EDCI Data'!AK132="","",'EDCI Data'!AK132)</f>
        <v/>
      </c>
      <c r="AQ132" s="237" t="str">
        <f>IF('EDCI Data'!AL132="","",'EDCI Data'!AL132)</f>
        <v/>
      </c>
      <c r="AR132" s="237" t="str">
        <f>IF('EDCI Data'!AM132="","",'EDCI Data'!AM132)</f>
        <v/>
      </c>
      <c r="AS132" s="237" t="str">
        <f>IF('EDCI Data'!AN132="","",'EDCI Data'!AN132)</f>
        <v/>
      </c>
      <c r="AT132" s="237" t="str">
        <f>IF('EDCI Data'!AO132="","",'EDCI Data'!AO132)</f>
        <v/>
      </c>
      <c r="AU132" s="237" t="str">
        <f>IF('EDCI Data'!AP132="","",'EDCI Data'!AP132)</f>
        <v/>
      </c>
      <c r="AV132" s="237" t="str">
        <f>IF('EDCI Data'!AQ132="","",'EDCI Data'!AQ132)</f>
        <v/>
      </c>
      <c r="AW132" s="237" t="str">
        <f>IF('EDCI Data'!AR132="","",'EDCI Data'!AR132)</f>
        <v/>
      </c>
      <c r="AX132" s="237" t="str">
        <f>IF('EDCI Data'!AS132="","",'EDCI Data'!AS132)</f>
        <v/>
      </c>
      <c r="AY132" s="237" t="str">
        <f>IF('EDCI Data'!AT132="","",'EDCI Data'!AT132)</f>
        <v/>
      </c>
      <c r="AZ132" s="237" t="str">
        <f>IF('EDCI Data'!AU132="","",'EDCI Data'!AU132)</f>
        <v/>
      </c>
      <c r="BA132" s="237" t="str">
        <f>IF('EDCI Data'!AV132="","",'EDCI Data'!AV132)</f>
        <v/>
      </c>
      <c r="BB132" s="245" t="str">
        <f>IF('EDCI Data'!AW132="","",'EDCI Data'!AW132)</f>
        <v/>
      </c>
      <c r="BC132" s="245" t="str">
        <f>IF('EDCI Data'!AX132="","",'EDCI Data'!AX132)</f>
        <v/>
      </c>
      <c r="BD132" s="246" t="str">
        <f t="shared" si="135"/>
        <v/>
      </c>
      <c r="BE132" s="247" t="str">
        <f>IF('EDCI Data'!AY132="","",'EDCI Data'!AY132)</f>
        <v/>
      </c>
      <c r="BF132" s="247" t="str">
        <f>IF('EDCI Data'!AZ132="","",'EDCI Data'!AZ132)</f>
        <v/>
      </c>
      <c r="BG132" s="247" t="str">
        <f>IF('EDCI Data'!BA132="","",'EDCI Data'!BA132)</f>
        <v/>
      </c>
      <c r="BH132" s="247" t="str">
        <f>IF('EDCI Data'!BB132="","",'EDCI Data'!BB132)</f>
        <v/>
      </c>
      <c r="BI132" s="247" t="str">
        <f>IF('EDCI Data'!BC132="","",'EDCI Data'!BC132)</f>
        <v/>
      </c>
      <c r="BJ132" s="247" t="str">
        <f>IF('EDCI Data'!BD132="","",'EDCI Data'!BD132)</f>
        <v/>
      </c>
      <c r="BK132" s="247" t="str">
        <f>IF('EDCI Data'!BE132="","",'EDCI Data'!BE132)</f>
        <v/>
      </c>
      <c r="BL132" s="247" t="str">
        <f>IF('EDCI Data'!BF132="","",'EDCI Data'!BF132)</f>
        <v/>
      </c>
      <c r="BM132" s="247" t="str">
        <f>IF('EDCI Data'!BG132="","",'EDCI Data'!BG132)</f>
        <v/>
      </c>
      <c r="BN132" s="248" t="str">
        <f>IF('EDCI Data'!BH132="","",'EDCI Data'!BH132)</f>
        <v/>
      </c>
      <c r="BO132" s="248" t="str">
        <f>IF('EDCI Data'!BI132="","",'EDCI Data'!BI132)</f>
        <v/>
      </c>
      <c r="BP132" s="249" t="str">
        <f>IF('EDCI Data'!BJ132="","",'EDCI Data'!BJ132)</f>
        <v/>
      </c>
      <c r="BQ132" s="248" t="str">
        <f>IF('EDCI Data'!BK132="","",'EDCI Data'!BK132)</f>
        <v/>
      </c>
      <c r="BR132" s="248" t="str">
        <f>IF('EDCI Data'!BL132="","",'EDCI Data'!BL132)</f>
        <v/>
      </c>
      <c r="BS132" s="250" t="str">
        <f>IF('EDCI Data'!BM132="","",'EDCI Data'!BM132)</f>
        <v/>
      </c>
      <c r="BT132" s="251" t="str">
        <f>IF('EDCI Data'!BN132="","",'EDCI Data'!BN132)</f>
        <v/>
      </c>
      <c r="BU132" s="246" t="str">
        <f>IF('EDCI Data'!BO132="","",'EDCI Data'!BO132)</f>
        <v/>
      </c>
      <c r="BV132" s="252">
        <f t="shared" si="136"/>
        <v>0</v>
      </c>
      <c r="BW132" s="252">
        <f t="shared" si="137"/>
        <v>0</v>
      </c>
      <c r="BX132" s="252">
        <f t="shared" si="138"/>
        <v>0</v>
      </c>
      <c r="BY132" s="252">
        <f t="shared" si="139"/>
        <v>0</v>
      </c>
      <c r="BZ132" t="str">
        <f t="shared" si="73"/>
        <v/>
      </c>
      <c r="CA132" s="253"/>
      <c r="CB132"/>
      <c r="CC132"/>
      <c r="CD132"/>
      <c r="CE132" t="str">
        <f t="shared" si="74"/>
        <v/>
      </c>
      <c r="CF132"/>
      <c r="CG132" t="str">
        <f t="shared" si="75"/>
        <v/>
      </c>
      <c r="CH132" t="str">
        <f t="shared" si="76"/>
        <v/>
      </c>
      <c r="CI132" t="str">
        <f t="shared" si="77"/>
        <v/>
      </c>
      <c r="CJ132" t="str">
        <f t="shared" si="78"/>
        <v/>
      </c>
      <c r="CK132"/>
      <c r="CL132"/>
      <c r="CM132" t="str">
        <f t="shared" si="79"/>
        <v/>
      </c>
      <c r="CN132" t="str">
        <f t="shared" si="80"/>
        <v/>
      </c>
      <c r="CO132" t="str">
        <f t="shared" si="81"/>
        <v/>
      </c>
      <c r="CP132" t="str">
        <f t="shared" si="82"/>
        <v/>
      </c>
      <c r="CQ132"/>
      <c r="CR132" t="str" cm="1">
        <f t="array" ref="CR132">IF(COUNTIFS($BZ$10:$BZ$259,$BZ132,$I$10:$I$259,$I132+1)&gt;0,IF(X132&lt;&gt;INDEX(Y$10:Y$259,MATCH(1,INDEX(($BZ132=$BZ$10:$BZ$259)*($I$10:$I$259=$I132+1),0,1),0)),"Number of FTEs in previous year do not align with Number of FTEs in current year across years, by definition these should be equal. Please check and update if required. "&amp;CHAR(10),""),"")</f>
        <v/>
      </c>
      <c r="CS132" t="str" cm="1">
        <f t="array" ref="CS132">IF(COUNTIFS($BZ$10:$BZ$259,$BZ132,$I$10:$I$259,$I132-1)&gt;0,IF(Y132&lt;&gt;INDEX(X$10:X$259,MATCH(1,INDEX(($BZ132=$BZ$10:$BZ$259)*($I$10:$I$259=$I132-1),0,1),0)),"Number of FTEs in previous year do not align with Number of FTEs in current year across years, by definition these should be equal. Please check and update if required. "&amp;CHAR(10),""),"")</f>
        <v/>
      </c>
      <c r="CT132" t="str">
        <f t="shared" si="83"/>
        <v/>
      </c>
      <c r="CU132" t="str">
        <f t="shared" si="84"/>
        <v/>
      </c>
      <c r="CV132"/>
      <c r="CW132" t="str">
        <f t="shared" si="85"/>
        <v/>
      </c>
      <c r="CX132"/>
      <c r="CY132" t="str">
        <f t="shared" si="86"/>
        <v/>
      </c>
      <c r="CZ132"/>
      <c r="DA132" t="str">
        <f t="shared" si="87"/>
        <v/>
      </c>
      <c r="DB132"/>
      <c r="DC132"/>
      <c r="DD132"/>
      <c r="DE132"/>
      <c r="DF132"/>
      <c r="DG132"/>
      <c r="DH132"/>
      <c r="DI132"/>
      <c r="DJ132"/>
      <c r="DK132"/>
      <c r="DL132"/>
      <c r="DM132"/>
      <c r="DN132"/>
      <c r="DO132"/>
      <c r="DP132"/>
      <c r="DQ132"/>
      <c r="DR132"/>
      <c r="DS132"/>
      <c r="DT132"/>
      <c r="DU132"/>
      <c r="DV132"/>
      <c r="DW132"/>
      <c r="DX132" t="str">
        <f t="shared" si="88"/>
        <v/>
      </c>
      <c r="DY132" t="str">
        <f t="shared" si="89"/>
        <v/>
      </c>
      <c r="DZ132" t="str">
        <f t="shared" si="90"/>
        <v/>
      </c>
      <c r="EA132" t="str">
        <f t="shared" si="91"/>
        <v/>
      </c>
      <c r="EB132" t="str">
        <f t="shared" si="92"/>
        <v/>
      </c>
      <c r="EC132" t="str">
        <f t="shared" si="93"/>
        <v/>
      </c>
      <c r="ED132" t="str">
        <f t="shared" si="94"/>
        <v/>
      </c>
      <c r="EE132" t="str">
        <f t="shared" si="95"/>
        <v/>
      </c>
      <c r="EF132" t="str">
        <f t="shared" si="96"/>
        <v/>
      </c>
      <c r="EG132" t="str">
        <f t="shared" si="97"/>
        <v/>
      </c>
      <c r="EH132" t="str">
        <f t="shared" si="98"/>
        <v/>
      </c>
      <c r="EI132" t="str">
        <f t="shared" si="99"/>
        <v/>
      </c>
      <c r="EJ132"/>
      <c r="EK132"/>
      <c r="EL132"/>
      <c r="EM132"/>
      <c r="EN132"/>
      <c r="EO132"/>
      <c r="EP132"/>
      <c r="EQ132" t="str">
        <f t="shared" si="100"/>
        <v/>
      </c>
      <c r="ER132" t="str">
        <f t="shared" si="101"/>
        <v/>
      </c>
      <c r="ES132" t="str">
        <f t="shared" si="102"/>
        <v/>
      </c>
      <c r="ET132"/>
      <c r="EU132" t="str">
        <f t="shared" si="103"/>
        <v/>
      </c>
      <c r="EV132"/>
      <c r="EW132" t="str">
        <f t="shared" si="104"/>
        <v/>
      </c>
      <c r="EX132"/>
      <c r="EY132" t="str">
        <f t="shared" si="105"/>
        <v/>
      </c>
      <c r="EZ132"/>
      <c r="FA132"/>
      <c r="FB132"/>
      <c r="FC132"/>
      <c r="FD132"/>
      <c r="FE132"/>
      <c r="FF132"/>
      <c r="FG132"/>
      <c r="FH132"/>
      <c r="FI132"/>
      <c r="FJ132"/>
      <c r="FK132"/>
      <c r="FL132"/>
      <c r="FM132"/>
      <c r="FN132"/>
      <c r="FO132"/>
      <c r="FP132"/>
      <c r="FQ132"/>
      <c r="FR132"/>
      <c r="FS132"/>
      <c r="FT132"/>
      <c r="FU132"/>
      <c r="FV132" t="str">
        <f t="shared" si="106"/>
        <v/>
      </c>
      <c r="FW132" t="str">
        <f t="shared" si="107"/>
        <v/>
      </c>
      <c r="FX132"/>
      <c r="FY132" t="str">
        <f t="shared" si="108"/>
        <v/>
      </c>
      <c r="FZ132" t="str">
        <f t="shared" si="109"/>
        <v/>
      </c>
      <c r="GA132" t="str">
        <f t="shared" si="110"/>
        <v/>
      </c>
      <c r="GB132" t="str">
        <f t="shared" si="111"/>
        <v/>
      </c>
      <c r="GC132" t="str">
        <f t="shared" si="112"/>
        <v/>
      </c>
      <c r="GD132" t="str">
        <f t="shared" si="113"/>
        <v/>
      </c>
      <c r="GE132" t="str">
        <f t="shared" si="114"/>
        <v/>
      </c>
      <c r="GF132" t="str">
        <f t="shared" si="115"/>
        <v/>
      </c>
      <c r="GG132" t="str">
        <f t="shared" si="116"/>
        <v/>
      </c>
      <c r="GH132"/>
      <c r="GI132"/>
      <c r="GJ132"/>
      <c r="GK132"/>
      <c r="GL132"/>
      <c r="GM132"/>
      <c r="GN132"/>
      <c r="GO132"/>
      <c r="GP132" t="str">
        <f t="shared" si="117"/>
        <v/>
      </c>
      <c r="GQ132" t="str">
        <f t="shared" si="118"/>
        <v/>
      </c>
      <c r="GR132"/>
      <c r="GS132" t="str">
        <f t="shared" si="119"/>
        <v/>
      </c>
      <c r="GT132"/>
      <c r="GU132" t="str">
        <f t="shared" si="120"/>
        <v/>
      </c>
      <c r="GV132"/>
      <c r="GW132" t="str">
        <f t="shared" si="121"/>
        <v/>
      </c>
      <c r="GX132"/>
      <c r="GY132"/>
      <c r="GZ132"/>
      <c r="HA132"/>
      <c r="HB132"/>
      <c r="HC132"/>
      <c r="HD132"/>
      <c r="HE132"/>
      <c r="HF132"/>
      <c r="HG132"/>
      <c r="HH132"/>
      <c r="HI132"/>
      <c r="HJ132"/>
      <c r="HK132"/>
      <c r="HL132"/>
      <c r="HM132"/>
      <c r="HN132"/>
      <c r="HO132"/>
      <c r="HP132"/>
      <c r="HQ132"/>
      <c r="HR132"/>
      <c r="HS132"/>
      <c r="HT132" t="str">
        <f t="shared" si="122"/>
        <v/>
      </c>
      <c r="HU132" t="str">
        <f t="shared" si="123"/>
        <v/>
      </c>
      <c r="HV132"/>
      <c r="HW132"/>
      <c r="HX132"/>
      <c r="HY132"/>
      <c r="HZ132"/>
      <c r="IA132"/>
      <c r="IB132"/>
      <c r="IC132"/>
      <c r="ID132"/>
      <c r="IE132" t="str">
        <f t="shared" si="124"/>
        <v/>
      </c>
      <c r="IF132"/>
      <c r="IG132"/>
      <c r="IH132"/>
      <c r="II132"/>
      <c r="IJ132"/>
      <c r="IK132"/>
      <c r="IL132"/>
      <c r="IM132"/>
      <c r="IN132"/>
      <c r="IO132"/>
      <c r="IP132"/>
      <c r="IQ132" t="str">
        <f t="shared" si="125"/>
        <v/>
      </c>
      <c r="IR132"/>
      <c r="IS132" t="str">
        <f t="shared" si="126"/>
        <v/>
      </c>
      <c r="IT132"/>
      <c r="IU132" t="str">
        <f t="shared" si="127"/>
        <v/>
      </c>
      <c r="IV132"/>
      <c r="IW132"/>
      <c r="IX132"/>
      <c r="IY132"/>
      <c r="IZ132"/>
      <c r="JA132"/>
      <c r="JB132"/>
      <c r="JC132"/>
      <c r="JD132"/>
      <c r="JE132"/>
      <c r="JF132"/>
      <c r="JG132"/>
      <c r="JH132"/>
      <c r="JI132"/>
      <c r="JJ132"/>
      <c r="JK132"/>
      <c r="JL132"/>
      <c r="JM132"/>
      <c r="JN132"/>
      <c r="JO132"/>
      <c r="JP132"/>
      <c r="JQ132"/>
      <c r="JR132" t="str">
        <f t="shared" si="128"/>
        <v/>
      </c>
      <c r="JS132" t="str">
        <f t="shared" si="129"/>
        <v/>
      </c>
      <c r="JT132"/>
      <c r="JU132"/>
      <c r="JV132"/>
      <c r="JW132"/>
      <c r="JX132"/>
      <c r="JY132"/>
      <c r="JZ132"/>
      <c r="KA132"/>
      <c r="KB132"/>
      <c r="KC132" t="str">
        <f t="shared" si="130"/>
        <v/>
      </c>
      <c r="KD132"/>
      <c r="KE132"/>
      <c r="KF132"/>
      <c r="KG132"/>
      <c r="KH132"/>
      <c r="KI132"/>
      <c r="KJ132"/>
      <c r="KK132"/>
      <c r="KL132" t="str">
        <f>IF(CT132=1,KL$8&amp;IF(SUM(CU132:$EQ132)=0,"",", "),"")</f>
        <v/>
      </c>
      <c r="KM132" t="str">
        <f>IF(CU132=1,KM$8&amp;IF(SUM(CV132:$EQ132)=0,"",", "),"")</f>
        <v/>
      </c>
      <c r="KN132" t="str">
        <f>IF(CV132=1,KN$8&amp;IF(SUM(CW132:$EQ132)=0,"",", "),"")</f>
        <v/>
      </c>
      <c r="KO132" t="str">
        <f>IF(CW132=1,KO$8&amp;IF(SUM(CX132:$EQ132)=0,"",", "),"")</f>
        <v/>
      </c>
      <c r="KP132" t="str">
        <f>IF(CX132=1,KP$8&amp;IF(SUM(CY132:$EQ132)=0,"",", "),"")</f>
        <v/>
      </c>
      <c r="KQ132" t="str">
        <f>IF(CY132=1,KQ$8&amp;IF(SUM(CZ132:$EQ132)=0,"",", "),"")</f>
        <v/>
      </c>
      <c r="KR132" t="str">
        <f>IF(CZ132=1,KR$8&amp;IF(SUM(DA132:$EQ132)=0,"",", "),"")</f>
        <v/>
      </c>
      <c r="KS132" t="str">
        <f>IF(DA132=1,KS$8&amp;IF(SUM(DB132:$EQ132)=0,"",", "),"")</f>
        <v/>
      </c>
      <c r="KT132" t="str">
        <f>IF(DB132=1,KT$8&amp;IF(SUM(DC132:$EQ132)=0,"",", "),"")</f>
        <v/>
      </c>
      <c r="KU132" t="str">
        <f>IF(DC132=1,KU$8&amp;IF(SUM(DD132:$EQ132)=0,"",", "),"")</f>
        <v/>
      </c>
      <c r="KV132" t="str">
        <f>IF(DD132=1,KV$8&amp;IF(SUM(DE132:$EQ132)=0,"",", "),"")</f>
        <v/>
      </c>
      <c r="KW132" t="str">
        <f>IF(DE132=1,KW$8&amp;IF(SUM(DF132:$EQ132)=0,"",", "),"")</f>
        <v/>
      </c>
      <c r="KX132" t="str">
        <f>IF(DF132=1,KX$8&amp;IF(SUM(DG132:$EQ132)=0,"",", "),"")</f>
        <v/>
      </c>
      <c r="KY132" t="str">
        <f>IF(DG132=1,KY$8&amp;IF(SUM(DH132:$EQ132)=0,"",", "),"")</f>
        <v/>
      </c>
      <c r="KZ132" t="str">
        <f>IF(DH132=1,KZ$8&amp;IF(SUM(DI132:$EQ132)=0,"",", "),"")</f>
        <v/>
      </c>
      <c r="LA132" t="str">
        <f>IF(DI132=1,LA$8&amp;IF(SUM(DJ132:$EQ132)=0,"",", "),"")</f>
        <v/>
      </c>
      <c r="LB132" t="str">
        <f>IF(DJ132=1,LB$8&amp;IF(SUM(DK132:$EQ132)=0,"",", "),"")</f>
        <v/>
      </c>
      <c r="LC132" t="str">
        <f>IF(DK132=1,LC$8&amp;IF(SUM(DL132:$EQ132)=0,"",", "),"")</f>
        <v/>
      </c>
      <c r="LD132" t="str">
        <f>IF(DL132=1,LD$8&amp;IF(SUM(DM132:$EQ132)=0,"",", "),"")</f>
        <v/>
      </c>
      <c r="LE132" t="str">
        <f>IF(DM132=1,LE$8&amp;IF(SUM(DN132:$EQ132)=0,"",", "),"")</f>
        <v/>
      </c>
      <c r="LF132" t="str">
        <f>IF(DN132=1,LF$8&amp;IF(SUM(DO132:$EQ132)=0,"",", "),"")</f>
        <v/>
      </c>
      <c r="LG132" t="str">
        <f>IF(DO132=1,LG$8&amp;IF(SUM(DP132:$EQ132)=0,"",", "),"")</f>
        <v/>
      </c>
      <c r="LH132" t="str">
        <f>IF(DP132=1,LH$8&amp;IF(SUM(DQ132:$EQ132)=0,"",", "),"")</f>
        <v/>
      </c>
      <c r="LI132" t="str">
        <f>IF(DQ132=1,LI$8&amp;IF(SUM(DR132:$EQ132)=0,"",", "),"")</f>
        <v/>
      </c>
      <c r="LJ132" t="str">
        <f>IF(DR132=1,LJ$8&amp;IF(SUM(DS132:$EQ132)=0,"",", "),"")</f>
        <v/>
      </c>
      <c r="LK132" t="str">
        <f>IF(DS132=1,LK$8&amp;IF(SUM(DT132:$EQ132)=0,"",", "),"")</f>
        <v/>
      </c>
      <c r="LL132" t="str">
        <f>IF(DT132=1,LL$8&amp;IF(SUM(DU132:$EQ132)=0,"",", "),"")</f>
        <v/>
      </c>
      <c r="LM132" t="str">
        <f>IF(DU132=1,LM$8&amp;IF(SUM(DV132:$EQ132)=0,"",", "),"")</f>
        <v/>
      </c>
      <c r="LN132" t="str">
        <f>IF(DV132=1,LN$8&amp;IF(SUM(DW132:$EQ132)=0,"",", "),"")</f>
        <v/>
      </c>
      <c r="LO132" t="str">
        <f>IF(DW132=1,LO$8&amp;IF(SUM(DX132:$EQ132)=0,"",", "),"")</f>
        <v/>
      </c>
      <c r="LP132" t="str">
        <f>IF(DX132=1,LP$8&amp;IF(SUM(DY132:$EQ132)=0,"",", "),"")</f>
        <v/>
      </c>
      <c r="LQ132" t="str">
        <f>IF(DY132=1,LQ$8&amp;IF(SUM(DZ132:$EQ132)=0,"",", "),"")</f>
        <v/>
      </c>
      <c r="LR132" t="str">
        <f>IF(DZ132=1,LR$8&amp;IF(SUM(EA132:$EQ132)=0,"",", "),"")</f>
        <v/>
      </c>
      <c r="LS132" t="str">
        <f>IF(EA132=1,LS$8&amp;IF(SUM(EB132:$EQ132)=0,"",", "),"")</f>
        <v/>
      </c>
      <c r="LT132" t="str">
        <f>IF(EB132=1,LT$8&amp;IF(SUM(EC132:$EQ132)=0,"",", "),"")</f>
        <v/>
      </c>
      <c r="LU132" t="str">
        <f>IF(EC132=1,LU$8&amp;IF(SUM(ED132:$EQ132)=0,"",", "),"")</f>
        <v/>
      </c>
      <c r="LV132" t="str">
        <f>IF(ED132=1,LV$8&amp;IF(SUM(EE132:$EQ132)=0,"",", "),"")</f>
        <v/>
      </c>
      <c r="LW132" t="str">
        <f>IF(EE132=1,LW$8&amp;IF(SUM(EF132:$EQ132)=0,"",", "),"")</f>
        <v/>
      </c>
      <c r="LX132" t="str">
        <f>IF(EF132=1,LX$8&amp;IF(SUM(EG132:$EQ132)=0,"",", "),"")</f>
        <v/>
      </c>
      <c r="LY132" t="str">
        <f>IF(EG132=1,LY$8&amp;IF(SUM(EH132:$EQ132)=0,"",", "),"")</f>
        <v/>
      </c>
      <c r="LZ132" t="str">
        <f>IF(EH132=1,LZ$8&amp;IF(SUM(EI132:$EQ132)=0,"",", "),"")</f>
        <v/>
      </c>
      <c r="MA132" t="str">
        <f>IF(EI132=1,MA$8&amp;IF(SUM(EJ132:$EQ132)=0,"",", "),"")</f>
        <v/>
      </c>
      <c r="MB132" t="str">
        <f>IF(EJ132=1,MB$8&amp;IF(SUM(EK132:$EQ132)=0,"",", "),"")</f>
        <v/>
      </c>
      <c r="MC132" t="str">
        <f>IF(EK132=1,MC$8&amp;IF(SUM(EL132:$EQ132)=0,"",", "),"")</f>
        <v/>
      </c>
      <c r="MD132" t="str">
        <f>IF(EL132=1,MD$8&amp;IF(SUM(EM132:$EQ132)=0,"",", "),"")</f>
        <v/>
      </c>
      <c r="ME132" t="str">
        <f>IF(EM132=1,ME$8&amp;IF(SUM(EN132:$EQ132)=0,"",", "),"")</f>
        <v/>
      </c>
      <c r="MF132" t="str">
        <f>IF(EN132=1,MF$8&amp;IF(SUM(EO132:$EQ132)=0,"",", "),"")</f>
        <v/>
      </c>
      <c r="MG132" t="str">
        <f>IF(EO132=1,MG$8&amp;IF(SUM(EP132:$EQ132)=0,"",", "),"")</f>
        <v/>
      </c>
      <c r="MH132" t="str">
        <f>IF(EP132=1,MH$8&amp;IF(SUM(EQ132:$EQ132)=0,"",", "),"")</f>
        <v/>
      </c>
      <c r="MI132" t="str">
        <f t="shared" si="140"/>
        <v/>
      </c>
      <c r="MJ132" t="str">
        <f>IF(ER132=1,MJ$8&amp;IF(SUM(ES132:$GO132)=0,"",", "),"")</f>
        <v/>
      </c>
      <c r="MK132" t="str">
        <f>IF(ES132=1,MK$8&amp;IF(SUM(ET132:$GO132)=0,"",", "),"")</f>
        <v/>
      </c>
      <c r="ML132" t="str">
        <f>IF(ET132=1,ML$8&amp;IF(SUM(EU132:$GO132)=0,"",", "),"")</f>
        <v/>
      </c>
      <c r="MM132" t="str">
        <f>IF(EU132=1,MM$8&amp;IF(SUM(EV132:$GO132)=0,"",", "),"")</f>
        <v/>
      </c>
      <c r="MN132" t="str">
        <f>IF(EV132=1,MN$8&amp;IF(SUM(EW132:$GO132)=0,"",", "),"")</f>
        <v/>
      </c>
      <c r="MO132" t="str">
        <f>IF(EW132=1,MO$8&amp;IF(SUM(EX132:$GO132)=0,"",", "),"")</f>
        <v/>
      </c>
      <c r="MP132" t="str">
        <f>IF(EX132=1,MP$8&amp;IF(SUM(EY132:$GO132)=0,"",", "),"")</f>
        <v/>
      </c>
      <c r="MQ132" t="str">
        <f>IF(EY132=1,MQ$8&amp;IF(SUM(EZ132:$GO132)=0,"",", "),"")</f>
        <v/>
      </c>
      <c r="MR132" t="str">
        <f>IF(EZ132=1,MR$8&amp;IF(SUM(FA132:$GO132)=0,"",", "),"")</f>
        <v/>
      </c>
      <c r="MS132" t="str">
        <f>IF(FA132=1,MS$8&amp;IF(SUM(FB132:$GO132)=0,"",", "),"")</f>
        <v/>
      </c>
      <c r="MT132" t="str">
        <f>IF(FB132=1,MT$8&amp;IF(SUM(FC132:$GO132)=0,"",", "),"")</f>
        <v/>
      </c>
      <c r="MU132" t="str">
        <f>IF(FC132=1,MU$8&amp;IF(SUM(FD132:$GO132)=0,"",", "),"")</f>
        <v/>
      </c>
      <c r="MV132" t="str">
        <f>IF(FD132=1,MV$8&amp;IF(SUM(FE132:$GO132)=0,"",", "),"")</f>
        <v/>
      </c>
      <c r="MW132" t="str">
        <f>IF(FE132=1,MW$8&amp;IF(SUM(FF132:$GO132)=0,"",", "),"")</f>
        <v/>
      </c>
      <c r="MX132" t="str">
        <f>IF(FF132=1,MX$8&amp;IF(SUM(FG132:$GO132)=0,"",", "),"")</f>
        <v/>
      </c>
      <c r="MY132" t="str">
        <f>IF(FG132=1,MY$8&amp;IF(SUM(FH132:$GO132)=0,"",", "),"")</f>
        <v/>
      </c>
      <c r="MZ132" t="str">
        <f>IF(FH132=1,MZ$8&amp;IF(SUM(FI132:$GO132)=0,"",", "),"")</f>
        <v/>
      </c>
      <c r="NA132" t="str">
        <f>IF(FI132=1,NA$8&amp;IF(SUM(FJ132:$GO132)=0,"",", "),"")</f>
        <v/>
      </c>
      <c r="NB132" t="str">
        <f>IF(FJ132=1,NB$8&amp;IF(SUM(FK132:$GO132)=0,"",", "),"")</f>
        <v/>
      </c>
      <c r="NC132" t="str">
        <f>IF(FK132=1,NC$8&amp;IF(SUM(FL132:$GO132)=0,"",", "),"")</f>
        <v/>
      </c>
      <c r="ND132" t="str">
        <f>IF(FL132=1,ND$8&amp;IF(SUM(FM132:$GO132)=0,"",", "),"")</f>
        <v/>
      </c>
      <c r="NE132" t="str">
        <f>IF(FM132=1,NE$8&amp;IF(SUM(FN132:$GO132)=0,"",", "),"")</f>
        <v/>
      </c>
      <c r="NF132" t="str">
        <f>IF(FN132=1,NF$8&amp;IF(SUM(FO132:$GO132)=0,"",", "),"")</f>
        <v/>
      </c>
      <c r="NG132" t="str">
        <f>IF(FO132=1,NG$8&amp;IF(SUM(FP132:$GO132)=0,"",", "),"")</f>
        <v/>
      </c>
      <c r="NH132" t="str">
        <f>IF(FP132=1,NH$8&amp;IF(SUM(FQ132:$GO132)=0,"",", "),"")</f>
        <v/>
      </c>
      <c r="NI132" t="str">
        <f>IF(FQ132=1,NI$8&amp;IF(SUM(FR132:$GO132)=0,"",", "),"")</f>
        <v/>
      </c>
      <c r="NJ132" t="str">
        <f>IF(FR132=1,NJ$8&amp;IF(SUM(FS132:$GO132)=0,"",", "),"")</f>
        <v/>
      </c>
      <c r="NK132" t="str">
        <f>IF(FS132=1,NK$8&amp;IF(SUM(FT132:$GO132)=0,"",", "),"")</f>
        <v/>
      </c>
      <c r="NL132" t="str">
        <f>IF(FT132=1,NL$8&amp;IF(SUM(FU132:$GO132)=0,"",", "),"")</f>
        <v/>
      </c>
      <c r="NM132" t="str">
        <f>IF(FU132=1,NM$8&amp;IF(SUM(FV132:$GO132)=0,"",", "),"")</f>
        <v/>
      </c>
      <c r="NN132" t="str">
        <f>IF(FV132=1,NN$8&amp;IF(SUM(FW132:$GO132)=0,"",", "),"")</f>
        <v/>
      </c>
      <c r="NO132" t="str">
        <f>IF(FW132=1,NO$8&amp;IF(SUM(FX132:$GO132)=0,"",", "),"")</f>
        <v/>
      </c>
      <c r="NP132" t="str">
        <f>IF(FX132=1,NP$8&amp;IF(SUM(FY132:$GO132)=0,"",", "),"")</f>
        <v/>
      </c>
      <c r="NQ132" t="str">
        <f>IF(FY132=1,NQ$8&amp;IF(SUM(FZ132:$GO132)=0,"",", "),"")</f>
        <v/>
      </c>
      <c r="NR132" t="str">
        <f>IF(FZ132=1,NR$8&amp;IF(SUM(GA132:$GO132)=0,"",", "),"")</f>
        <v/>
      </c>
      <c r="NS132" t="str">
        <f>IF(GA132=1,NS$8&amp;IF(SUM(GB132:$GO132)=0,"",", "),"")</f>
        <v/>
      </c>
      <c r="NT132" t="str">
        <f>IF(GB132=1,NT$8&amp;IF(SUM(GC132:$GO132)=0,"",", "),"")</f>
        <v/>
      </c>
      <c r="NU132" t="str">
        <f>IF(GC132=1,NU$8&amp;IF(SUM(GD132:$GO132)=0,"",", "),"")</f>
        <v/>
      </c>
      <c r="NV132" t="str">
        <f>IF(GD132=1,NV$8&amp;IF(SUM(GE132:$GO132)=0,"",", "),"")</f>
        <v/>
      </c>
      <c r="NW132" t="str">
        <f>IF(GE132=1,NW$8&amp;IF(SUM(GF132:$GO132)=0,"",", "),"")</f>
        <v/>
      </c>
      <c r="NX132" t="str">
        <f>IF(GF132=1,NX$8&amp;IF(SUM(GG132:$GO132)=0,"",", "),"")</f>
        <v/>
      </c>
      <c r="NY132" t="str">
        <f>IF(GG132=1,NY$8&amp;IF(SUM(GH132:$GO132)=0,"",", "),"")</f>
        <v/>
      </c>
      <c r="NZ132" t="str">
        <f>IF(GH132=1,NZ$8&amp;IF(SUM(GI132:$GO132)=0,"",", "),"")</f>
        <v/>
      </c>
      <c r="OA132" t="str">
        <f>IF(GI132=1,OA$8&amp;IF(SUM(GJ132:$GO132)=0,"",", "),"")</f>
        <v/>
      </c>
      <c r="OB132" t="str">
        <f>IF(GJ132=1,OB$8&amp;IF(SUM(GK132:$GO132)=0,"",", "),"")</f>
        <v/>
      </c>
      <c r="OC132" t="str">
        <f>IF(GK132=1,OC$8&amp;IF(SUM(GL132:$GO132)=0,"",", "),"")</f>
        <v/>
      </c>
      <c r="OD132" t="str">
        <f>IF(GL132=1,OD$8&amp;IF(SUM(GM132:$GO132)=0,"",", "),"")</f>
        <v/>
      </c>
      <c r="OE132" t="str">
        <f>IF(GM132=1,OE$8&amp;IF(SUM(GN132:$GO132)=0,"",", "),"")</f>
        <v/>
      </c>
      <c r="OF132" t="str">
        <f>IF(GN132=1,OF$8&amp;IF(SUM(GO132:$GO132)=0,"",", "),"")</f>
        <v/>
      </c>
      <c r="OG132" t="str">
        <f t="shared" si="141"/>
        <v/>
      </c>
      <c r="OH132" t="str">
        <f>IF(GP132=1,OH$8&amp;IF(SUM(GQ132:$IM132)=0,"",", "),"")</f>
        <v/>
      </c>
      <c r="OI132" t="str">
        <f>IF(GQ132=1,OI$8&amp;IF(SUM(GR132:$IM132)=0,"",", "),"")</f>
        <v/>
      </c>
      <c r="OJ132" t="str">
        <f>IF(GR132=1,OJ$8&amp;IF(SUM(GS132:$IM132)=0,"",", "),"")</f>
        <v/>
      </c>
      <c r="OK132" t="str">
        <f>IF(GS132=1,OK$8&amp;IF(SUM(GT132:$IM132)=0,"",", "),"")</f>
        <v/>
      </c>
      <c r="OL132" t="str">
        <f>IF(GT132=1,OL$8&amp;IF(SUM(GU132:$IM132)=0,"",", "),"")</f>
        <v/>
      </c>
      <c r="OM132" t="str">
        <f>IF(GU132=1,OM$8&amp;IF(SUM(GV132:$IM132)=0,"",", "),"")</f>
        <v/>
      </c>
      <c r="ON132" t="str">
        <f>IF(GV132=1,ON$8&amp;IF(SUM(GW132:$IM132)=0,"",", "),"")</f>
        <v/>
      </c>
      <c r="OO132" t="str">
        <f>IF(GW132=1,OO$8&amp;IF(SUM(GX132:$IM132)=0,"",", "),"")</f>
        <v/>
      </c>
      <c r="OP132" t="str">
        <f>IF(GX132=1,OP$8&amp;IF(SUM(GY132:$IM132)=0,"",", "),"")</f>
        <v/>
      </c>
      <c r="OQ132" t="str">
        <f>IF(GY132=1,OQ$8&amp;IF(SUM(GZ132:$IM132)=0,"",", "),"")</f>
        <v/>
      </c>
      <c r="OR132" t="str">
        <f>IF(GZ132=1,OR$8&amp;IF(SUM(HA132:$IM132)=0,"",", "),"")</f>
        <v/>
      </c>
      <c r="OS132" t="str">
        <f>IF(HA132=1,OS$8&amp;IF(SUM(HB132:$IM132)=0,"",", "),"")</f>
        <v/>
      </c>
      <c r="OT132" t="str">
        <f>IF(HB132=1,OT$8&amp;IF(SUM(HC132:$IM132)=0,"",", "),"")</f>
        <v/>
      </c>
      <c r="OU132" t="str">
        <f>IF(HC132=1,OU$8&amp;IF(SUM(HD132:$IM132)=0,"",", "),"")</f>
        <v/>
      </c>
      <c r="OV132" t="str">
        <f>IF(HD132=1,OV$8&amp;IF(SUM(HE132:$IM132)=0,"",", "),"")</f>
        <v/>
      </c>
      <c r="OW132" t="str">
        <f>IF(HE132=1,OW$8&amp;IF(SUM(HF132:$IM132)=0,"",", "),"")</f>
        <v/>
      </c>
      <c r="OX132" t="str">
        <f>IF(HF132=1,OX$8&amp;IF(SUM(HG132:$IM132)=0,"",", "),"")</f>
        <v/>
      </c>
      <c r="OY132" t="str">
        <f>IF(HG132=1,OY$8&amp;IF(SUM(HH132:$IM132)=0,"",", "),"")</f>
        <v/>
      </c>
      <c r="OZ132" t="str">
        <f>IF(HH132=1,OZ$8&amp;IF(SUM(HI132:$IM132)=0,"",", "),"")</f>
        <v/>
      </c>
      <c r="PA132" t="str">
        <f>IF(HI132=1,PA$8&amp;IF(SUM(HJ132:$IM132)=0,"",", "),"")</f>
        <v/>
      </c>
      <c r="PB132" t="str">
        <f>IF(HJ132=1,PB$8&amp;IF(SUM(HK132:$IM132)=0,"",", "),"")</f>
        <v/>
      </c>
      <c r="PC132" t="str">
        <f>IF(HK132=1,PC$8&amp;IF(SUM(HL132:$IM132)=0,"",", "),"")</f>
        <v/>
      </c>
      <c r="PD132" t="str">
        <f>IF(HL132=1,PD$8&amp;IF(SUM(HM132:$IM132)=0,"",", "),"")</f>
        <v/>
      </c>
      <c r="PE132" t="str">
        <f>IF(HM132=1,PE$8&amp;IF(SUM(HN132:$IM132)=0,"",", "),"")</f>
        <v/>
      </c>
      <c r="PF132" t="str">
        <f>IF(HN132=1,PF$8&amp;IF(SUM(HO132:$IM132)=0,"",", "),"")</f>
        <v/>
      </c>
      <c r="PG132" t="str">
        <f>IF(HO132=1,PG$8&amp;IF(SUM(HP132:$IM132)=0,"",", "),"")</f>
        <v/>
      </c>
      <c r="PH132" t="str">
        <f>IF(HP132=1,PH$8&amp;IF(SUM(HQ132:$IM132)=0,"",", "),"")</f>
        <v/>
      </c>
      <c r="PI132" t="str">
        <f>IF(HQ132=1,PI$8&amp;IF(SUM(HR132:$IM132)=0,"",", "),"")</f>
        <v/>
      </c>
      <c r="PJ132" t="str">
        <f>IF(HR132=1,PJ$8&amp;IF(SUM(HS132:$IM132)=0,"",", "),"")</f>
        <v/>
      </c>
      <c r="PK132" t="str">
        <f>IF(HS132=1,PK$8&amp;IF(SUM(HT132:$IM132)=0,"",", "),"")</f>
        <v/>
      </c>
      <c r="PL132" t="str">
        <f>IF(HT132=1,PL$8&amp;IF(SUM(HU132:$IM132)=0,"",", "),"")</f>
        <v/>
      </c>
      <c r="PM132" t="str">
        <f>IF(HU132=1,PM$8&amp;IF(SUM(HV132:$IM132)=0,"",", "),"")</f>
        <v/>
      </c>
      <c r="PN132" t="str">
        <f>IF(HV132=1,PN$8&amp;IF(SUM(HW132:$IM132)=0,"",", "),"")</f>
        <v/>
      </c>
      <c r="PO132" t="str">
        <f>IF(HW132=1,PO$8&amp;IF(SUM(HX132:$IM132)=0,"",", "),"")</f>
        <v/>
      </c>
      <c r="PP132" t="str">
        <f>IF(HX132=1,PP$8&amp;IF(SUM(HY132:$IM132)=0,"",", "),"")</f>
        <v/>
      </c>
      <c r="PQ132" t="str">
        <f>IF(HY132=1,PQ$8&amp;IF(SUM(HZ132:$IM132)=0,"",", "),"")</f>
        <v/>
      </c>
      <c r="PR132" t="str">
        <f>IF(HZ132=1,PR$8&amp;IF(SUM(IA132:$IM132)=0,"",", "),"")</f>
        <v/>
      </c>
      <c r="PS132" t="str">
        <f>IF(IA132=1,PS$8&amp;IF(SUM(IB132:$IM132)=0,"",", "),"")</f>
        <v/>
      </c>
      <c r="PT132" t="str">
        <f>IF(IB132=1,PT$8&amp;IF(SUM(IC132:$IM132)=0,"",", "),"")</f>
        <v/>
      </c>
      <c r="PU132" t="str">
        <f>IF(IC132=1,PU$8&amp;IF(SUM(ID132:$IM132)=0,"",", "),"")</f>
        <v/>
      </c>
      <c r="PV132" t="str">
        <f>IF(ID132=1,PV$8&amp;IF(SUM(IE132:$IM132)=0,"",", "),"")</f>
        <v/>
      </c>
      <c r="PW132" t="str">
        <f>IF(IE132=1,PW$8&amp;IF(SUM(IF132:$IM132)=0,"",", "),"")</f>
        <v/>
      </c>
      <c r="PX132" t="str">
        <f>IF(IF132=1,PX$8&amp;IF(SUM(IG132:$IM132)=0,"",", "),"")</f>
        <v/>
      </c>
      <c r="PY132" t="str">
        <f>IF(IG132=1,PY$8&amp;IF(SUM(IH132:$IM132)=0,"",", "),"")</f>
        <v/>
      </c>
      <c r="PZ132" t="str">
        <f>IF(IH132=1,PZ$8&amp;IF(SUM(II132:$IM132)=0,"",", "),"")</f>
        <v/>
      </c>
      <c r="QA132" t="str">
        <f>IF(II132=1,QA$8&amp;IF(SUM(IJ132:$IM132)=0,"",", "),"")</f>
        <v/>
      </c>
      <c r="QB132" t="str">
        <f>IF(IJ132=1,QB$8&amp;IF(SUM(IK132:$IM132)=0,"",", "),"")</f>
        <v/>
      </c>
      <c r="QC132" t="str">
        <f>IF(IK132=1,QC$8&amp;IF(SUM(IL132:$IM132)=0,"",", "),"")</f>
        <v/>
      </c>
      <c r="QD132" t="str">
        <f>IF(IL132=1,QD$8&amp;IF(SUM(IM132:$IM132)=0,"",", "),"")</f>
        <v/>
      </c>
      <c r="QE132" t="str">
        <f t="shared" si="142"/>
        <v/>
      </c>
      <c r="QF132" t="str">
        <f>IF(IN132=1,QF$8&amp;IF(SUM(IO132:$KK132)=0,"",", "),"")</f>
        <v/>
      </c>
      <c r="QG132" t="str">
        <f>IF(IO132=1,QG$8&amp;IF(SUM(IP132:$KK132)=0,"",", "),"")</f>
        <v/>
      </c>
      <c r="QH132" t="str">
        <f>IF(IP132=1,QH$8&amp;IF(SUM(IQ132:$KK132)=0,"",", "),"")</f>
        <v/>
      </c>
      <c r="QI132" t="str">
        <f>IF(IQ132=1,QI$8&amp;IF(SUM(IR132:$KK132)=0,"",", "),"")</f>
        <v/>
      </c>
      <c r="QJ132" t="str">
        <f>IF(IR132=1,QJ$8&amp;IF(SUM(IS132:$KK132)=0,"",", "),"")</f>
        <v/>
      </c>
      <c r="QK132" t="str">
        <f>IF(IS132=1,QK$8&amp;IF(SUM(IT132:$KK132)=0,"",", "),"")</f>
        <v/>
      </c>
      <c r="QL132" t="str">
        <f>IF(IT132=1,QL$8&amp;IF(SUM(IU132:$KK132)=0,"",", "),"")</f>
        <v/>
      </c>
      <c r="QM132" t="str">
        <f>IF(IU132=1,QM$8&amp;IF(SUM(IV132:$KK132)=0,"",", "),"")</f>
        <v/>
      </c>
      <c r="QN132" t="str">
        <f>IF(IV132=1,QN$8&amp;IF(SUM(IW132:$KK132)=0,"",", "),"")</f>
        <v/>
      </c>
      <c r="QO132" t="str">
        <f>IF(IW132=1,QO$8&amp;IF(SUM(IX132:$KK132)=0,"",", "),"")</f>
        <v/>
      </c>
      <c r="QP132" t="str">
        <f>IF(IX132=1,QP$8&amp;IF(SUM(IY132:$KK132)=0,"",", "),"")</f>
        <v/>
      </c>
      <c r="QQ132" t="str">
        <f>IF(IY132=1,QQ$8&amp;IF(SUM(IZ132:$KK132)=0,"",", "),"")</f>
        <v/>
      </c>
      <c r="QR132" t="str">
        <f>IF(IZ132=1,QR$8&amp;IF(SUM(JA132:$KK132)=0,"",", "),"")</f>
        <v/>
      </c>
      <c r="QS132" t="str">
        <f>IF(JA132=1,QS$8&amp;IF(SUM(JB132:$KK132)=0,"",", "),"")</f>
        <v/>
      </c>
      <c r="QT132" t="str">
        <f>IF(JB132=1,QT$8&amp;IF(SUM(JC132:$KK132)=0,"",", "),"")</f>
        <v/>
      </c>
      <c r="QU132" t="str">
        <f>IF(JC132=1,QU$8&amp;IF(SUM(JD132:$KK132)=0,"",", "),"")</f>
        <v/>
      </c>
      <c r="QV132" t="str">
        <f>IF(JD132=1,QV$8&amp;IF(SUM(JE132:$KK132)=0,"",", "),"")</f>
        <v/>
      </c>
      <c r="QW132" t="str">
        <f>IF(JE132=1,QW$8&amp;IF(SUM(JF132:$KK132)=0,"",", "),"")</f>
        <v/>
      </c>
      <c r="QX132" t="str">
        <f>IF(JF132=1,QX$8&amp;IF(SUM(JG132:$KK132)=0,"",", "),"")</f>
        <v/>
      </c>
      <c r="QY132" t="str">
        <f>IF(JG132=1,QY$8&amp;IF(SUM(JH132:$KK132)=0,"",", "),"")</f>
        <v/>
      </c>
      <c r="QZ132" t="str">
        <f>IF(JH132=1,QZ$8&amp;IF(SUM(JI132:$KK132)=0,"",", "),"")</f>
        <v/>
      </c>
      <c r="RA132" t="str">
        <f>IF(JI132=1,RA$8&amp;IF(SUM(JJ132:$KK132)=0,"",", "),"")</f>
        <v/>
      </c>
      <c r="RB132" t="str">
        <f>IF(JJ132=1,RB$8&amp;IF(SUM(JK132:$KK132)=0,"",", "),"")</f>
        <v/>
      </c>
      <c r="RC132" t="str">
        <f>IF(JK132=1,RC$8&amp;IF(SUM(JL132:$KK132)=0,"",", "),"")</f>
        <v/>
      </c>
      <c r="RD132" t="str">
        <f>IF(JL132=1,RD$8&amp;IF(SUM(JM132:$KK132)=0,"",", "),"")</f>
        <v/>
      </c>
      <c r="RE132" t="str">
        <f>IF(JM132=1,RE$8&amp;IF(SUM(JN132:$KK132)=0,"",", "),"")</f>
        <v/>
      </c>
      <c r="RF132" t="str">
        <f>IF(JN132=1,RF$8&amp;IF(SUM(JO132:$KK132)=0,"",", "),"")</f>
        <v/>
      </c>
      <c r="RG132" t="str">
        <f>IF(JO132=1,RG$8&amp;IF(SUM(JP132:$KK132)=0,"",", "),"")</f>
        <v/>
      </c>
      <c r="RH132" t="str">
        <f>IF(JP132=1,RH$8&amp;IF(SUM(JQ132:$KK132)=0,"",", "),"")</f>
        <v/>
      </c>
      <c r="RI132" t="str">
        <f>IF(JQ132=1,RI$8&amp;IF(SUM(JR132:$KK132)=0,"",", "),"")</f>
        <v/>
      </c>
      <c r="RJ132" t="str">
        <f>IF(JR132=1,RJ$8&amp;IF(SUM(JS132:$KK132)=0,"",", "),"")</f>
        <v/>
      </c>
      <c r="RK132" t="str">
        <f>IF(JS132=1,RK$8&amp;IF(SUM(JT132:$KK132)=0,"",", "),"")</f>
        <v/>
      </c>
      <c r="RL132" t="str">
        <f>IF(JT132=1,RL$8&amp;IF(SUM(JU132:$KK132)=0,"",", "),"")</f>
        <v/>
      </c>
      <c r="RM132" t="str">
        <f>IF(JU132=1,RM$8&amp;IF(SUM(JV132:$KK132)=0,"",", "),"")</f>
        <v/>
      </c>
      <c r="RN132" t="str">
        <f>IF(JV132=1,RN$8&amp;IF(SUM(JW132:$KK132)=0,"",", "),"")</f>
        <v/>
      </c>
      <c r="RO132" t="str">
        <f>IF(JW132=1,RO$8&amp;IF(SUM(JX132:$KK132)=0,"",", "),"")</f>
        <v/>
      </c>
      <c r="RP132" t="str">
        <f>IF(JX132=1,RP$8&amp;IF(SUM(JY132:$KK132)=0,"",", "),"")</f>
        <v/>
      </c>
      <c r="RQ132" t="str">
        <f>IF(JY132=1,RQ$8&amp;IF(SUM(JZ132:$KK132)=0,"",", "),"")</f>
        <v/>
      </c>
      <c r="RR132" t="str">
        <f>IF(JZ132=1,RR$8&amp;IF(SUM(KA132:$KK132)=0,"",", "),"")</f>
        <v/>
      </c>
      <c r="RS132" t="str">
        <f>IF(KA132=1,RS$8&amp;IF(SUM(KB132:$KK132)=0,"",", "),"")</f>
        <v/>
      </c>
      <c r="RT132" t="str">
        <f>IF(KB132=1,RT$8&amp;IF(SUM(KC132:$KK132)=0,"",", "),"")</f>
        <v/>
      </c>
      <c r="RU132" t="str">
        <f>IF(KC132=1,RU$8&amp;IF(SUM(KD132:$KK132)=0,"",", "),"")</f>
        <v/>
      </c>
      <c r="RV132" t="str">
        <f>IF(KD132=1,RV$8&amp;IF(SUM(KE132:$KK132)=0,"",", "),"")</f>
        <v/>
      </c>
      <c r="RW132" t="str">
        <f>IF(KE132=1,RW$8&amp;IF(SUM(KF132:$KK132)=0,"",", "),"")</f>
        <v/>
      </c>
      <c r="RX132" t="str">
        <f>IF(KF132=1,RX$8&amp;IF(SUM(KG132:$KK132)=0,"",", "),"")</f>
        <v/>
      </c>
      <c r="RY132" t="str">
        <f>IF(KG132=1,RY$8&amp;IF(SUM(KH132:$KK132)=0,"",", "),"")</f>
        <v/>
      </c>
      <c r="RZ132" t="str">
        <f>IF(KH132=1,RZ$8&amp;IF(SUM(KI132:$KK132)=0,"",", "),"")</f>
        <v/>
      </c>
      <c r="SA132" t="str">
        <f>IF(KI132=1,SA$8&amp;IF(SUM(KJ132:$KK132)=0,"",", "),"")</f>
        <v/>
      </c>
      <c r="SB132" t="str">
        <f>IF(KJ132=1,SB$8&amp;IF(SUM(KK132:$KK132)=0,"",", "),"")</f>
        <v/>
      </c>
      <c r="SC132" t="str">
        <f t="shared" si="143"/>
        <v/>
      </c>
    </row>
    <row r="133" spans="1:497" ht="60" customHeight="1" x14ac:dyDescent="0.45">
      <c r="A133" s="62"/>
      <c r="B133" s="212" t="str">
        <f t="shared" si="72"/>
        <v/>
      </c>
      <c r="C133" s="212" t="str">
        <f t="shared" si="131"/>
        <v/>
      </c>
      <c r="D133" s="212" t="str">
        <f t="shared" si="132"/>
        <v/>
      </c>
      <c r="E133" s="212" t="str">
        <f t="shared" si="133"/>
        <v/>
      </c>
      <c r="F133" s="212" t="str">
        <f t="shared" si="134"/>
        <v/>
      </c>
      <c r="G133" s="237" t="str">
        <f>IF('EDCI Data'!B133="","",'EDCI Data'!B133)</f>
        <v/>
      </c>
      <c r="H133" s="238" t="str">
        <f>IF('EDCI Data'!C133="","",'EDCI Data'!C133)</f>
        <v/>
      </c>
      <c r="I133" s="239" t="str">
        <f>IF('EDCI Data'!D133="","",'EDCI Data'!D133)</f>
        <v/>
      </c>
      <c r="J133" s="240" t="str">
        <f>IF('EDCI Data'!E133="","",'EDCI Data'!E133)</f>
        <v/>
      </c>
      <c r="K133" s="237" t="str">
        <f>IF('EDCI Data'!F133="","",'EDCI Data'!F133)</f>
        <v/>
      </c>
      <c r="L133" s="237" t="str">
        <f>IF('EDCI Data'!G133="","",'EDCI Data'!G133)</f>
        <v/>
      </c>
      <c r="M133" s="237" t="str">
        <f>IF('EDCI Data'!H133="","",'EDCI Data'!H133)</f>
        <v/>
      </c>
      <c r="N133" s="237" t="str">
        <f>IF('EDCI Data'!I133="","",'EDCI Data'!I133)</f>
        <v/>
      </c>
      <c r="O133" s="237" t="str">
        <f>IF('EDCI Data'!J133="","",'EDCI Data'!J133)</f>
        <v/>
      </c>
      <c r="P133" s="237" t="str">
        <f>IF('EDCI Data'!K133="","",'EDCI Data'!K133)</f>
        <v/>
      </c>
      <c r="Q133" s="241" t="str">
        <f>IF('EDCI Data'!L133="","",'EDCI Data'!L133)</f>
        <v/>
      </c>
      <c r="R133" s="241" t="str">
        <f>IF('EDCI Data'!M133="","",'EDCI Data'!M133)</f>
        <v/>
      </c>
      <c r="S133" s="237" t="str">
        <f>IF('EDCI Data'!N133="","",'EDCI Data'!N133)</f>
        <v/>
      </c>
      <c r="T133" s="237" t="str">
        <f>IF('EDCI Data'!O133="","",'EDCI Data'!O133)</f>
        <v/>
      </c>
      <c r="U133" s="237" t="str">
        <f>IF('EDCI Data'!P133="","",'EDCI Data'!P133)</f>
        <v/>
      </c>
      <c r="V133" s="237" t="str">
        <f>IF('EDCI Data'!Q133="","",'EDCI Data'!Q133)</f>
        <v/>
      </c>
      <c r="W133" s="242" t="str">
        <f>IF('EDCI Data'!R133="","",'EDCI Data'!R133)</f>
        <v/>
      </c>
      <c r="X133" s="243" t="str">
        <f>IF('EDCI Data'!S133="","",'EDCI Data'!S133)</f>
        <v/>
      </c>
      <c r="Y133" s="243" t="str">
        <f>IF('EDCI Data'!T133="","",'EDCI Data'!T133)</f>
        <v/>
      </c>
      <c r="Z133" s="244" t="str">
        <f>IF('EDCI Data'!U133="","",'EDCI Data'!U133)</f>
        <v/>
      </c>
      <c r="AA133" s="237" t="str">
        <f>IF('EDCI Data'!V133="","",'EDCI Data'!V133)</f>
        <v/>
      </c>
      <c r="AB133" s="244" t="str">
        <f>IF('EDCI Data'!W133="","",'EDCI Data'!W133)</f>
        <v/>
      </c>
      <c r="AC133" s="237" t="str">
        <f>IF('EDCI Data'!X133="","",'EDCI Data'!X133)</f>
        <v/>
      </c>
      <c r="AD133" s="244" t="str">
        <f>IF('EDCI Data'!Y133="","",'EDCI Data'!Y133)</f>
        <v/>
      </c>
      <c r="AE133" s="237" t="str">
        <f>IF('EDCI Data'!Z133="","",'EDCI Data'!Z133)</f>
        <v/>
      </c>
      <c r="AF133" s="237" t="str">
        <f>IF('EDCI Data'!AA133="","",'EDCI Data'!AA133)</f>
        <v/>
      </c>
      <c r="AG133" s="237" t="str">
        <f>IF('EDCI Data'!AB133="","",'EDCI Data'!AB133)</f>
        <v/>
      </c>
      <c r="AH133" s="237" t="str">
        <f>IF('EDCI Data'!AC133="","",'EDCI Data'!AC133)</f>
        <v/>
      </c>
      <c r="AI133" s="237" t="str">
        <f>IF('EDCI Data'!AD133="","",'EDCI Data'!AD133)</f>
        <v/>
      </c>
      <c r="AJ133" s="237" t="str">
        <f>IF('EDCI Data'!AE133="","",'EDCI Data'!AE133)</f>
        <v/>
      </c>
      <c r="AK133" s="237" t="str">
        <f>IF('EDCI Data'!AF133="","",'EDCI Data'!AF133)</f>
        <v/>
      </c>
      <c r="AL133" s="237" t="str">
        <f>IF('EDCI Data'!AG133="","",'EDCI Data'!AG133)</f>
        <v/>
      </c>
      <c r="AM133" s="237" t="str">
        <f>IF('EDCI Data'!AH133="","",'EDCI Data'!AH133)</f>
        <v/>
      </c>
      <c r="AN133" s="237" t="str">
        <f>IF('EDCI Data'!AI133="","",'EDCI Data'!AI133)</f>
        <v/>
      </c>
      <c r="AO133" s="237" t="str">
        <f>IF('EDCI Data'!AJ133="","",'EDCI Data'!AJ133)</f>
        <v/>
      </c>
      <c r="AP133" s="237" t="str">
        <f>IF('EDCI Data'!AK133="","",'EDCI Data'!AK133)</f>
        <v/>
      </c>
      <c r="AQ133" s="237" t="str">
        <f>IF('EDCI Data'!AL133="","",'EDCI Data'!AL133)</f>
        <v/>
      </c>
      <c r="AR133" s="237" t="str">
        <f>IF('EDCI Data'!AM133="","",'EDCI Data'!AM133)</f>
        <v/>
      </c>
      <c r="AS133" s="237" t="str">
        <f>IF('EDCI Data'!AN133="","",'EDCI Data'!AN133)</f>
        <v/>
      </c>
      <c r="AT133" s="237" t="str">
        <f>IF('EDCI Data'!AO133="","",'EDCI Data'!AO133)</f>
        <v/>
      </c>
      <c r="AU133" s="237" t="str">
        <f>IF('EDCI Data'!AP133="","",'EDCI Data'!AP133)</f>
        <v/>
      </c>
      <c r="AV133" s="237" t="str">
        <f>IF('EDCI Data'!AQ133="","",'EDCI Data'!AQ133)</f>
        <v/>
      </c>
      <c r="AW133" s="237" t="str">
        <f>IF('EDCI Data'!AR133="","",'EDCI Data'!AR133)</f>
        <v/>
      </c>
      <c r="AX133" s="237" t="str">
        <f>IF('EDCI Data'!AS133="","",'EDCI Data'!AS133)</f>
        <v/>
      </c>
      <c r="AY133" s="237" t="str">
        <f>IF('EDCI Data'!AT133="","",'EDCI Data'!AT133)</f>
        <v/>
      </c>
      <c r="AZ133" s="237" t="str">
        <f>IF('EDCI Data'!AU133="","",'EDCI Data'!AU133)</f>
        <v/>
      </c>
      <c r="BA133" s="237" t="str">
        <f>IF('EDCI Data'!AV133="","",'EDCI Data'!AV133)</f>
        <v/>
      </c>
      <c r="BB133" s="245" t="str">
        <f>IF('EDCI Data'!AW133="","",'EDCI Data'!AW133)</f>
        <v/>
      </c>
      <c r="BC133" s="245" t="str">
        <f>IF('EDCI Data'!AX133="","",'EDCI Data'!AX133)</f>
        <v/>
      </c>
      <c r="BD133" s="246" t="str">
        <f t="shared" si="135"/>
        <v/>
      </c>
      <c r="BE133" s="247" t="str">
        <f>IF('EDCI Data'!AY133="","",'EDCI Data'!AY133)</f>
        <v/>
      </c>
      <c r="BF133" s="247" t="str">
        <f>IF('EDCI Data'!AZ133="","",'EDCI Data'!AZ133)</f>
        <v/>
      </c>
      <c r="BG133" s="247" t="str">
        <f>IF('EDCI Data'!BA133="","",'EDCI Data'!BA133)</f>
        <v/>
      </c>
      <c r="BH133" s="247" t="str">
        <f>IF('EDCI Data'!BB133="","",'EDCI Data'!BB133)</f>
        <v/>
      </c>
      <c r="BI133" s="247" t="str">
        <f>IF('EDCI Data'!BC133="","",'EDCI Data'!BC133)</f>
        <v/>
      </c>
      <c r="BJ133" s="247" t="str">
        <f>IF('EDCI Data'!BD133="","",'EDCI Data'!BD133)</f>
        <v/>
      </c>
      <c r="BK133" s="247" t="str">
        <f>IF('EDCI Data'!BE133="","",'EDCI Data'!BE133)</f>
        <v/>
      </c>
      <c r="BL133" s="247" t="str">
        <f>IF('EDCI Data'!BF133="","",'EDCI Data'!BF133)</f>
        <v/>
      </c>
      <c r="BM133" s="247" t="str">
        <f>IF('EDCI Data'!BG133="","",'EDCI Data'!BG133)</f>
        <v/>
      </c>
      <c r="BN133" s="248" t="str">
        <f>IF('EDCI Data'!BH133="","",'EDCI Data'!BH133)</f>
        <v/>
      </c>
      <c r="BO133" s="248" t="str">
        <f>IF('EDCI Data'!BI133="","",'EDCI Data'!BI133)</f>
        <v/>
      </c>
      <c r="BP133" s="249" t="str">
        <f>IF('EDCI Data'!BJ133="","",'EDCI Data'!BJ133)</f>
        <v/>
      </c>
      <c r="BQ133" s="248" t="str">
        <f>IF('EDCI Data'!BK133="","",'EDCI Data'!BK133)</f>
        <v/>
      </c>
      <c r="BR133" s="248" t="str">
        <f>IF('EDCI Data'!BL133="","",'EDCI Data'!BL133)</f>
        <v/>
      </c>
      <c r="BS133" s="250" t="str">
        <f>IF('EDCI Data'!BM133="","",'EDCI Data'!BM133)</f>
        <v/>
      </c>
      <c r="BT133" s="251" t="str">
        <f>IF('EDCI Data'!BN133="","",'EDCI Data'!BN133)</f>
        <v/>
      </c>
      <c r="BU133" s="246" t="str">
        <f>IF('EDCI Data'!BO133="","",'EDCI Data'!BO133)</f>
        <v/>
      </c>
      <c r="BV133" s="252">
        <f t="shared" si="136"/>
        <v>0</v>
      </c>
      <c r="BW133" s="252">
        <f t="shared" si="137"/>
        <v>0</v>
      </c>
      <c r="BX133" s="252">
        <f t="shared" si="138"/>
        <v>0</v>
      </c>
      <c r="BY133" s="252">
        <f t="shared" si="139"/>
        <v>0</v>
      </c>
      <c r="BZ133" t="str">
        <f t="shared" si="73"/>
        <v/>
      </c>
      <c r="CA133" s="253"/>
      <c r="CB133"/>
      <c r="CC133"/>
      <c r="CD133"/>
      <c r="CE133" t="str">
        <f t="shared" si="74"/>
        <v/>
      </c>
      <c r="CF133"/>
      <c r="CG133" t="str">
        <f t="shared" si="75"/>
        <v/>
      </c>
      <c r="CH133" t="str">
        <f t="shared" si="76"/>
        <v/>
      </c>
      <c r="CI133" t="str">
        <f t="shared" si="77"/>
        <v/>
      </c>
      <c r="CJ133" t="str">
        <f t="shared" si="78"/>
        <v/>
      </c>
      <c r="CK133"/>
      <c r="CL133"/>
      <c r="CM133" t="str">
        <f t="shared" si="79"/>
        <v/>
      </c>
      <c r="CN133" t="str">
        <f t="shared" si="80"/>
        <v/>
      </c>
      <c r="CO133" t="str">
        <f t="shared" si="81"/>
        <v/>
      </c>
      <c r="CP133" t="str">
        <f t="shared" si="82"/>
        <v/>
      </c>
      <c r="CQ133"/>
      <c r="CR133" t="str" cm="1">
        <f t="array" ref="CR133">IF(COUNTIFS($BZ$10:$BZ$259,$BZ133,$I$10:$I$259,$I133+1)&gt;0,IF(X133&lt;&gt;INDEX(Y$10:Y$259,MATCH(1,INDEX(($BZ133=$BZ$10:$BZ$259)*($I$10:$I$259=$I133+1),0,1),0)),"Number of FTEs in previous year do not align with Number of FTEs in current year across years, by definition these should be equal. Please check and update if required. "&amp;CHAR(10),""),"")</f>
        <v/>
      </c>
      <c r="CS133" t="str" cm="1">
        <f t="array" ref="CS133">IF(COUNTIFS($BZ$10:$BZ$259,$BZ133,$I$10:$I$259,$I133-1)&gt;0,IF(Y133&lt;&gt;INDEX(X$10:X$259,MATCH(1,INDEX(($BZ133=$BZ$10:$BZ$259)*($I$10:$I$259=$I133-1),0,1),0)),"Number of FTEs in previous year do not align with Number of FTEs in current year across years, by definition these should be equal. Please check and update if required. "&amp;CHAR(10),""),"")</f>
        <v/>
      </c>
      <c r="CT133" t="str">
        <f t="shared" si="83"/>
        <v/>
      </c>
      <c r="CU133" t="str">
        <f t="shared" si="84"/>
        <v/>
      </c>
      <c r="CV133"/>
      <c r="CW133" t="str">
        <f t="shared" si="85"/>
        <v/>
      </c>
      <c r="CX133"/>
      <c r="CY133" t="str">
        <f t="shared" si="86"/>
        <v/>
      </c>
      <c r="CZ133"/>
      <c r="DA133" t="str">
        <f t="shared" si="87"/>
        <v/>
      </c>
      <c r="DB133"/>
      <c r="DC133"/>
      <c r="DD133"/>
      <c r="DE133"/>
      <c r="DF133"/>
      <c r="DG133"/>
      <c r="DH133"/>
      <c r="DI133"/>
      <c r="DJ133"/>
      <c r="DK133"/>
      <c r="DL133"/>
      <c r="DM133"/>
      <c r="DN133"/>
      <c r="DO133"/>
      <c r="DP133"/>
      <c r="DQ133"/>
      <c r="DR133"/>
      <c r="DS133"/>
      <c r="DT133"/>
      <c r="DU133"/>
      <c r="DV133"/>
      <c r="DW133"/>
      <c r="DX133" t="str">
        <f t="shared" si="88"/>
        <v/>
      </c>
      <c r="DY133" t="str">
        <f t="shared" si="89"/>
        <v/>
      </c>
      <c r="DZ133" t="str">
        <f t="shared" si="90"/>
        <v/>
      </c>
      <c r="EA133" t="str">
        <f t="shared" si="91"/>
        <v/>
      </c>
      <c r="EB133" t="str">
        <f t="shared" si="92"/>
        <v/>
      </c>
      <c r="EC133" t="str">
        <f t="shared" si="93"/>
        <v/>
      </c>
      <c r="ED133" t="str">
        <f t="shared" si="94"/>
        <v/>
      </c>
      <c r="EE133" t="str">
        <f t="shared" si="95"/>
        <v/>
      </c>
      <c r="EF133" t="str">
        <f t="shared" si="96"/>
        <v/>
      </c>
      <c r="EG133" t="str">
        <f t="shared" si="97"/>
        <v/>
      </c>
      <c r="EH133" t="str">
        <f t="shared" si="98"/>
        <v/>
      </c>
      <c r="EI133" t="str">
        <f t="shared" si="99"/>
        <v/>
      </c>
      <c r="EJ133"/>
      <c r="EK133"/>
      <c r="EL133"/>
      <c r="EM133"/>
      <c r="EN133"/>
      <c r="EO133"/>
      <c r="EP133"/>
      <c r="EQ133" t="str">
        <f t="shared" si="100"/>
        <v/>
      </c>
      <c r="ER133" t="str">
        <f t="shared" si="101"/>
        <v/>
      </c>
      <c r="ES133" t="str">
        <f t="shared" si="102"/>
        <v/>
      </c>
      <c r="ET133"/>
      <c r="EU133" t="str">
        <f t="shared" si="103"/>
        <v/>
      </c>
      <c r="EV133"/>
      <c r="EW133" t="str">
        <f t="shared" si="104"/>
        <v/>
      </c>
      <c r="EX133"/>
      <c r="EY133" t="str">
        <f t="shared" si="105"/>
        <v/>
      </c>
      <c r="EZ133"/>
      <c r="FA133"/>
      <c r="FB133"/>
      <c r="FC133"/>
      <c r="FD133"/>
      <c r="FE133"/>
      <c r="FF133"/>
      <c r="FG133"/>
      <c r="FH133"/>
      <c r="FI133"/>
      <c r="FJ133"/>
      <c r="FK133"/>
      <c r="FL133"/>
      <c r="FM133"/>
      <c r="FN133"/>
      <c r="FO133"/>
      <c r="FP133"/>
      <c r="FQ133"/>
      <c r="FR133"/>
      <c r="FS133"/>
      <c r="FT133"/>
      <c r="FU133"/>
      <c r="FV133" t="str">
        <f t="shared" si="106"/>
        <v/>
      </c>
      <c r="FW133" t="str">
        <f t="shared" si="107"/>
        <v/>
      </c>
      <c r="FX133"/>
      <c r="FY133" t="str">
        <f t="shared" si="108"/>
        <v/>
      </c>
      <c r="FZ133" t="str">
        <f t="shared" si="109"/>
        <v/>
      </c>
      <c r="GA133" t="str">
        <f t="shared" si="110"/>
        <v/>
      </c>
      <c r="GB133" t="str">
        <f t="shared" si="111"/>
        <v/>
      </c>
      <c r="GC133" t="str">
        <f t="shared" si="112"/>
        <v/>
      </c>
      <c r="GD133" t="str">
        <f t="shared" si="113"/>
        <v/>
      </c>
      <c r="GE133" t="str">
        <f t="shared" si="114"/>
        <v/>
      </c>
      <c r="GF133" t="str">
        <f t="shared" si="115"/>
        <v/>
      </c>
      <c r="GG133" t="str">
        <f t="shared" si="116"/>
        <v/>
      </c>
      <c r="GH133"/>
      <c r="GI133"/>
      <c r="GJ133"/>
      <c r="GK133"/>
      <c r="GL133"/>
      <c r="GM133"/>
      <c r="GN133"/>
      <c r="GO133"/>
      <c r="GP133" t="str">
        <f t="shared" si="117"/>
        <v/>
      </c>
      <c r="GQ133" t="str">
        <f t="shared" si="118"/>
        <v/>
      </c>
      <c r="GR133"/>
      <c r="GS133" t="str">
        <f t="shared" si="119"/>
        <v/>
      </c>
      <c r="GT133"/>
      <c r="GU133" t="str">
        <f t="shared" si="120"/>
        <v/>
      </c>
      <c r="GV133"/>
      <c r="GW133" t="str">
        <f t="shared" si="121"/>
        <v/>
      </c>
      <c r="GX133"/>
      <c r="GY133"/>
      <c r="GZ133"/>
      <c r="HA133"/>
      <c r="HB133"/>
      <c r="HC133"/>
      <c r="HD133"/>
      <c r="HE133"/>
      <c r="HF133"/>
      <c r="HG133"/>
      <c r="HH133"/>
      <c r="HI133"/>
      <c r="HJ133"/>
      <c r="HK133"/>
      <c r="HL133"/>
      <c r="HM133"/>
      <c r="HN133"/>
      <c r="HO133"/>
      <c r="HP133"/>
      <c r="HQ133"/>
      <c r="HR133"/>
      <c r="HS133"/>
      <c r="HT133" t="str">
        <f t="shared" si="122"/>
        <v/>
      </c>
      <c r="HU133" t="str">
        <f t="shared" si="123"/>
        <v/>
      </c>
      <c r="HV133"/>
      <c r="HW133"/>
      <c r="HX133"/>
      <c r="HY133"/>
      <c r="HZ133"/>
      <c r="IA133"/>
      <c r="IB133"/>
      <c r="IC133"/>
      <c r="ID133"/>
      <c r="IE133" t="str">
        <f t="shared" si="124"/>
        <v/>
      </c>
      <c r="IF133"/>
      <c r="IG133"/>
      <c r="IH133"/>
      <c r="II133"/>
      <c r="IJ133"/>
      <c r="IK133"/>
      <c r="IL133"/>
      <c r="IM133"/>
      <c r="IN133"/>
      <c r="IO133"/>
      <c r="IP133"/>
      <c r="IQ133" t="str">
        <f t="shared" si="125"/>
        <v/>
      </c>
      <c r="IR133"/>
      <c r="IS133" t="str">
        <f t="shared" si="126"/>
        <v/>
      </c>
      <c r="IT133"/>
      <c r="IU133" t="str">
        <f t="shared" si="127"/>
        <v/>
      </c>
      <c r="IV133"/>
      <c r="IW133"/>
      <c r="IX133"/>
      <c r="IY133"/>
      <c r="IZ133"/>
      <c r="JA133"/>
      <c r="JB133"/>
      <c r="JC133"/>
      <c r="JD133"/>
      <c r="JE133"/>
      <c r="JF133"/>
      <c r="JG133"/>
      <c r="JH133"/>
      <c r="JI133"/>
      <c r="JJ133"/>
      <c r="JK133"/>
      <c r="JL133"/>
      <c r="JM133"/>
      <c r="JN133"/>
      <c r="JO133"/>
      <c r="JP133"/>
      <c r="JQ133"/>
      <c r="JR133" t="str">
        <f t="shared" si="128"/>
        <v/>
      </c>
      <c r="JS133" t="str">
        <f t="shared" si="129"/>
        <v/>
      </c>
      <c r="JT133"/>
      <c r="JU133"/>
      <c r="JV133"/>
      <c r="JW133"/>
      <c r="JX133"/>
      <c r="JY133"/>
      <c r="JZ133"/>
      <c r="KA133"/>
      <c r="KB133"/>
      <c r="KC133" t="str">
        <f t="shared" si="130"/>
        <v/>
      </c>
      <c r="KD133"/>
      <c r="KE133"/>
      <c r="KF133"/>
      <c r="KG133"/>
      <c r="KH133"/>
      <c r="KI133"/>
      <c r="KJ133"/>
      <c r="KK133"/>
      <c r="KL133" t="str">
        <f>IF(CT133=1,KL$8&amp;IF(SUM(CU133:$EQ133)=0,"",", "),"")</f>
        <v/>
      </c>
      <c r="KM133" t="str">
        <f>IF(CU133=1,KM$8&amp;IF(SUM(CV133:$EQ133)=0,"",", "),"")</f>
        <v/>
      </c>
      <c r="KN133" t="str">
        <f>IF(CV133=1,KN$8&amp;IF(SUM(CW133:$EQ133)=0,"",", "),"")</f>
        <v/>
      </c>
      <c r="KO133" t="str">
        <f>IF(CW133=1,KO$8&amp;IF(SUM(CX133:$EQ133)=0,"",", "),"")</f>
        <v/>
      </c>
      <c r="KP133" t="str">
        <f>IF(CX133=1,KP$8&amp;IF(SUM(CY133:$EQ133)=0,"",", "),"")</f>
        <v/>
      </c>
      <c r="KQ133" t="str">
        <f>IF(CY133=1,KQ$8&amp;IF(SUM(CZ133:$EQ133)=0,"",", "),"")</f>
        <v/>
      </c>
      <c r="KR133" t="str">
        <f>IF(CZ133=1,KR$8&amp;IF(SUM(DA133:$EQ133)=0,"",", "),"")</f>
        <v/>
      </c>
      <c r="KS133" t="str">
        <f>IF(DA133=1,KS$8&amp;IF(SUM(DB133:$EQ133)=0,"",", "),"")</f>
        <v/>
      </c>
      <c r="KT133" t="str">
        <f>IF(DB133=1,KT$8&amp;IF(SUM(DC133:$EQ133)=0,"",", "),"")</f>
        <v/>
      </c>
      <c r="KU133" t="str">
        <f>IF(DC133=1,KU$8&amp;IF(SUM(DD133:$EQ133)=0,"",", "),"")</f>
        <v/>
      </c>
      <c r="KV133" t="str">
        <f>IF(DD133=1,KV$8&amp;IF(SUM(DE133:$EQ133)=0,"",", "),"")</f>
        <v/>
      </c>
      <c r="KW133" t="str">
        <f>IF(DE133=1,KW$8&amp;IF(SUM(DF133:$EQ133)=0,"",", "),"")</f>
        <v/>
      </c>
      <c r="KX133" t="str">
        <f>IF(DF133=1,KX$8&amp;IF(SUM(DG133:$EQ133)=0,"",", "),"")</f>
        <v/>
      </c>
      <c r="KY133" t="str">
        <f>IF(DG133=1,KY$8&amp;IF(SUM(DH133:$EQ133)=0,"",", "),"")</f>
        <v/>
      </c>
      <c r="KZ133" t="str">
        <f>IF(DH133=1,KZ$8&amp;IF(SUM(DI133:$EQ133)=0,"",", "),"")</f>
        <v/>
      </c>
      <c r="LA133" t="str">
        <f>IF(DI133=1,LA$8&amp;IF(SUM(DJ133:$EQ133)=0,"",", "),"")</f>
        <v/>
      </c>
      <c r="LB133" t="str">
        <f>IF(DJ133=1,LB$8&amp;IF(SUM(DK133:$EQ133)=0,"",", "),"")</f>
        <v/>
      </c>
      <c r="LC133" t="str">
        <f>IF(DK133=1,LC$8&amp;IF(SUM(DL133:$EQ133)=0,"",", "),"")</f>
        <v/>
      </c>
      <c r="LD133" t="str">
        <f>IF(DL133=1,LD$8&amp;IF(SUM(DM133:$EQ133)=0,"",", "),"")</f>
        <v/>
      </c>
      <c r="LE133" t="str">
        <f>IF(DM133=1,LE$8&amp;IF(SUM(DN133:$EQ133)=0,"",", "),"")</f>
        <v/>
      </c>
      <c r="LF133" t="str">
        <f>IF(DN133=1,LF$8&amp;IF(SUM(DO133:$EQ133)=0,"",", "),"")</f>
        <v/>
      </c>
      <c r="LG133" t="str">
        <f>IF(DO133=1,LG$8&amp;IF(SUM(DP133:$EQ133)=0,"",", "),"")</f>
        <v/>
      </c>
      <c r="LH133" t="str">
        <f>IF(DP133=1,LH$8&amp;IF(SUM(DQ133:$EQ133)=0,"",", "),"")</f>
        <v/>
      </c>
      <c r="LI133" t="str">
        <f>IF(DQ133=1,LI$8&amp;IF(SUM(DR133:$EQ133)=0,"",", "),"")</f>
        <v/>
      </c>
      <c r="LJ133" t="str">
        <f>IF(DR133=1,LJ$8&amp;IF(SUM(DS133:$EQ133)=0,"",", "),"")</f>
        <v/>
      </c>
      <c r="LK133" t="str">
        <f>IF(DS133=1,LK$8&amp;IF(SUM(DT133:$EQ133)=0,"",", "),"")</f>
        <v/>
      </c>
      <c r="LL133" t="str">
        <f>IF(DT133=1,LL$8&amp;IF(SUM(DU133:$EQ133)=0,"",", "),"")</f>
        <v/>
      </c>
      <c r="LM133" t="str">
        <f>IF(DU133=1,LM$8&amp;IF(SUM(DV133:$EQ133)=0,"",", "),"")</f>
        <v/>
      </c>
      <c r="LN133" t="str">
        <f>IF(DV133=1,LN$8&amp;IF(SUM(DW133:$EQ133)=0,"",", "),"")</f>
        <v/>
      </c>
      <c r="LO133" t="str">
        <f>IF(DW133=1,LO$8&amp;IF(SUM(DX133:$EQ133)=0,"",", "),"")</f>
        <v/>
      </c>
      <c r="LP133" t="str">
        <f>IF(DX133=1,LP$8&amp;IF(SUM(DY133:$EQ133)=0,"",", "),"")</f>
        <v/>
      </c>
      <c r="LQ133" t="str">
        <f>IF(DY133=1,LQ$8&amp;IF(SUM(DZ133:$EQ133)=0,"",", "),"")</f>
        <v/>
      </c>
      <c r="LR133" t="str">
        <f>IF(DZ133=1,LR$8&amp;IF(SUM(EA133:$EQ133)=0,"",", "),"")</f>
        <v/>
      </c>
      <c r="LS133" t="str">
        <f>IF(EA133=1,LS$8&amp;IF(SUM(EB133:$EQ133)=0,"",", "),"")</f>
        <v/>
      </c>
      <c r="LT133" t="str">
        <f>IF(EB133=1,LT$8&amp;IF(SUM(EC133:$EQ133)=0,"",", "),"")</f>
        <v/>
      </c>
      <c r="LU133" t="str">
        <f>IF(EC133=1,LU$8&amp;IF(SUM(ED133:$EQ133)=0,"",", "),"")</f>
        <v/>
      </c>
      <c r="LV133" t="str">
        <f>IF(ED133=1,LV$8&amp;IF(SUM(EE133:$EQ133)=0,"",", "),"")</f>
        <v/>
      </c>
      <c r="LW133" t="str">
        <f>IF(EE133=1,LW$8&amp;IF(SUM(EF133:$EQ133)=0,"",", "),"")</f>
        <v/>
      </c>
      <c r="LX133" t="str">
        <f>IF(EF133=1,LX$8&amp;IF(SUM(EG133:$EQ133)=0,"",", "),"")</f>
        <v/>
      </c>
      <c r="LY133" t="str">
        <f>IF(EG133=1,LY$8&amp;IF(SUM(EH133:$EQ133)=0,"",", "),"")</f>
        <v/>
      </c>
      <c r="LZ133" t="str">
        <f>IF(EH133=1,LZ$8&amp;IF(SUM(EI133:$EQ133)=0,"",", "),"")</f>
        <v/>
      </c>
      <c r="MA133" t="str">
        <f>IF(EI133=1,MA$8&amp;IF(SUM(EJ133:$EQ133)=0,"",", "),"")</f>
        <v/>
      </c>
      <c r="MB133" t="str">
        <f>IF(EJ133=1,MB$8&amp;IF(SUM(EK133:$EQ133)=0,"",", "),"")</f>
        <v/>
      </c>
      <c r="MC133" t="str">
        <f>IF(EK133=1,MC$8&amp;IF(SUM(EL133:$EQ133)=0,"",", "),"")</f>
        <v/>
      </c>
      <c r="MD133" t="str">
        <f>IF(EL133=1,MD$8&amp;IF(SUM(EM133:$EQ133)=0,"",", "),"")</f>
        <v/>
      </c>
      <c r="ME133" t="str">
        <f>IF(EM133=1,ME$8&amp;IF(SUM(EN133:$EQ133)=0,"",", "),"")</f>
        <v/>
      </c>
      <c r="MF133" t="str">
        <f>IF(EN133=1,MF$8&amp;IF(SUM(EO133:$EQ133)=0,"",", "),"")</f>
        <v/>
      </c>
      <c r="MG133" t="str">
        <f>IF(EO133=1,MG$8&amp;IF(SUM(EP133:$EQ133)=0,"",", "),"")</f>
        <v/>
      </c>
      <c r="MH133" t="str">
        <f>IF(EP133=1,MH$8&amp;IF(SUM(EQ133:$EQ133)=0,"",", "),"")</f>
        <v/>
      </c>
      <c r="MI133" t="str">
        <f t="shared" si="140"/>
        <v/>
      </c>
      <c r="MJ133" t="str">
        <f>IF(ER133=1,MJ$8&amp;IF(SUM(ES133:$GO133)=0,"",", "),"")</f>
        <v/>
      </c>
      <c r="MK133" t="str">
        <f>IF(ES133=1,MK$8&amp;IF(SUM(ET133:$GO133)=0,"",", "),"")</f>
        <v/>
      </c>
      <c r="ML133" t="str">
        <f>IF(ET133=1,ML$8&amp;IF(SUM(EU133:$GO133)=0,"",", "),"")</f>
        <v/>
      </c>
      <c r="MM133" t="str">
        <f>IF(EU133=1,MM$8&amp;IF(SUM(EV133:$GO133)=0,"",", "),"")</f>
        <v/>
      </c>
      <c r="MN133" t="str">
        <f>IF(EV133=1,MN$8&amp;IF(SUM(EW133:$GO133)=0,"",", "),"")</f>
        <v/>
      </c>
      <c r="MO133" t="str">
        <f>IF(EW133=1,MO$8&amp;IF(SUM(EX133:$GO133)=0,"",", "),"")</f>
        <v/>
      </c>
      <c r="MP133" t="str">
        <f>IF(EX133=1,MP$8&amp;IF(SUM(EY133:$GO133)=0,"",", "),"")</f>
        <v/>
      </c>
      <c r="MQ133" t="str">
        <f>IF(EY133=1,MQ$8&amp;IF(SUM(EZ133:$GO133)=0,"",", "),"")</f>
        <v/>
      </c>
      <c r="MR133" t="str">
        <f>IF(EZ133=1,MR$8&amp;IF(SUM(FA133:$GO133)=0,"",", "),"")</f>
        <v/>
      </c>
      <c r="MS133" t="str">
        <f>IF(FA133=1,MS$8&amp;IF(SUM(FB133:$GO133)=0,"",", "),"")</f>
        <v/>
      </c>
      <c r="MT133" t="str">
        <f>IF(FB133=1,MT$8&amp;IF(SUM(FC133:$GO133)=0,"",", "),"")</f>
        <v/>
      </c>
      <c r="MU133" t="str">
        <f>IF(FC133=1,MU$8&amp;IF(SUM(FD133:$GO133)=0,"",", "),"")</f>
        <v/>
      </c>
      <c r="MV133" t="str">
        <f>IF(FD133=1,MV$8&amp;IF(SUM(FE133:$GO133)=0,"",", "),"")</f>
        <v/>
      </c>
      <c r="MW133" t="str">
        <f>IF(FE133=1,MW$8&amp;IF(SUM(FF133:$GO133)=0,"",", "),"")</f>
        <v/>
      </c>
      <c r="MX133" t="str">
        <f>IF(FF133=1,MX$8&amp;IF(SUM(FG133:$GO133)=0,"",", "),"")</f>
        <v/>
      </c>
      <c r="MY133" t="str">
        <f>IF(FG133=1,MY$8&amp;IF(SUM(FH133:$GO133)=0,"",", "),"")</f>
        <v/>
      </c>
      <c r="MZ133" t="str">
        <f>IF(FH133=1,MZ$8&amp;IF(SUM(FI133:$GO133)=0,"",", "),"")</f>
        <v/>
      </c>
      <c r="NA133" t="str">
        <f>IF(FI133=1,NA$8&amp;IF(SUM(FJ133:$GO133)=0,"",", "),"")</f>
        <v/>
      </c>
      <c r="NB133" t="str">
        <f>IF(FJ133=1,NB$8&amp;IF(SUM(FK133:$GO133)=0,"",", "),"")</f>
        <v/>
      </c>
      <c r="NC133" t="str">
        <f>IF(FK133=1,NC$8&amp;IF(SUM(FL133:$GO133)=0,"",", "),"")</f>
        <v/>
      </c>
      <c r="ND133" t="str">
        <f>IF(FL133=1,ND$8&amp;IF(SUM(FM133:$GO133)=0,"",", "),"")</f>
        <v/>
      </c>
      <c r="NE133" t="str">
        <f>IF(FM133=1,NE$8&amp;IF(SUM(FN133:$GO133)=0,"",", "),"")</f>
        <v/>
      </c>
      <c r="NF133" t="str">
        <f>IF(FN133=1,NF$8&amp;IF(SUM(FO133:$GO133)=0,"",", "),"")</f>
        <v/>
      </c>
      <c r="NG133" t="str">
        <f>IF(FO133=1,NG$8&amp;IF(SUM(FP133:$GO133)=0,"",", "),"")</f>
        <v/>
      </c>
      <c r="NH133" t="str">
        <f>IF(FP133=1,NH$8&amp;IF(SUM(FQ133:$GO133)=0,"",", "),"")</f>
        <v/>
      </c>
      <c r="NI133" t="str">
        <f>IF(FQ133=1,NI$8&amp;IF(SUM(FR133:$GO133)=0,"",", "),"")</f>
        <v/>
      </c>
      <c r="NJ133" t="str">
        <f>IF(FR133=1,NJ$8&amp;IF(SUM(FS133:$GO133)=0,"",", "),"")</f>
        <v/>
      </c>
      <c r="NK133" t="str">
        <f>IF(FS133=1,NK$8&amp;IF(SUM(FT133:$GO133)=0,"",", "),"")</f>
        <v/>
      </c>
      <c r="NL133" t="str">
        <f>IF(FT133=1,NL$8&amp;IF(SUM(FU133:$GO133)=0,"",", "),"")</f>
        <v/>
      </c>
      <c r="NM133" t="str">
        <f>IF(FU133=1,NM$8&amp;IF(SUM(FV133:$GO133)=0,"",", "),"")</f>
        <v/>
      </c>
      <c r="NN133" t="str">
        <f>IF(FV133=1,NN$8&amp;IF(SUM(FW133:$GO133)=0,"",", "),"")</f>
        <v/>
      </c>
      <c r="NO133" t="str">
        <f>IF(FW133=1,NO$8&amp;IF(SUM(FX133:$GO133)=0,"",", "),"")</f>
        <v/>
      </c>
      <c r="NP133" t="str">
        <f>IF(FX133=1,NP$8&amp;IF(SUM(FY133:$GO133)=0,"",", "),"")</f>
        <v/>
      </c>
      <c r="NQ133" t="str">
        <f>IF(FY133=1,NQ$8&amp;IF(SUM(FZ133:$GO133)=0,"",", "),"")</f>
        <v/>
      </c>
      <c r="NR133" t="str">
        <f>IF(FZ133=1,NR$8&amp;IF(SUM(GA133:$GO133)=0,"",", "),"")</f>
        <v/>
      </c>
      <c r="NS133" t="str">
        <f>IF(GA133=1,NS$8&amp;IF(SUM(GB133:$GO133)=0,"",", "),"")</f>
        <v/>
      </c>
      <c r="NT133" t="str">
        <f>IF(GB133=1,NT$8&amp;IF(SUM(GC133:$GO133)=0,"",", "),"")</f>
        <v/>
      </c>
      <c r="NU133" t="str">
        <f>IF(GC133=1,NU$8&amp;IF(SUM(GD133:$GO133)=0,"",", "),"")</f>
        <v/>
      </c>
      <c r="NV133" t="str">
        <f>IF(GD133=1,NV$8&amp;IF(SUM(GE133:$GO133)=0,"",", "),"")</f>
        <v/>
      </c>
      <c r="NW133" t="str">
        <f>IF(GE133=1,NW$8&amp;IF(SUM(GF133:$GO133)=0,"",", "),"")</f>
        <v/>
      </c>
      <c r="NX133" t="str">
        <f>IF(GF133=1,NX$8&amp;IF(SUM(GG133:$GO133)=0,"",", "),"")</f>
        <v/>
      </c>
      <c r="NY133" t="str">
        <f>IF(GG133=1,NY$8&amp;IF(SUM(GH133:$GO133)=0,"",", "),"")</f>
        <v/>
      </c>
      <c r="NZ133" t="str">
        <f>IF(GH133=1,NZ$8&amp;IF(SUM(GI133:$GO133)=0,"",", "),"")</f>
        <v/>
      </c>
      <c r="OA133" t="str">
        <f>IF(GI133=1,OA$8&amp;IF(SUM(GJ133:$GO133)=0,"",", "),"")</f>
        <v/>
      </c>
      <c r="OB133" t="str">
        <f>IF(GJ133=1,OB$8&amp;IF(SUM(GK133:$GO133)=0,"",", "),"")</f>
        <v/>
      </c>
      <c r="OC133" t="str">
        <f>IF(GK133=1,OC$8&amp;IF(SUM(GL133:$GO133)=0,"",", "),"")</f>
        <v/>
      </c>
      <c r="OD133" t="str">
        <f>IF(GL133=1,OD$8&amp;IF(SUM(GM133:$GO133)=0,"",", "),"")</f>
        <v/>
      </c>
      <c r="OE133" t="str">
        <f>IF(GM133=1,OE$8&amp;IF(SUM(GN133:$GO133)=0,"",", "),"")</f>
        <v/>
      </c>
      <c r="OF133" t="str">
        <f>IF(GN133=1,OF$8&amp;IF(SUM(GO133:$GO133)=0,"",", "),"")</f>
        <v/>
      </c>
      <c r="OG133" t="str">
        <f t="shared" si="141"/>
        <v/>
      </c>
      <c r="OH133" t="str">
        <f>IF(GP133=1,OH$8&amp;IF(SUM(GQ133:$IM133)=0,"",", "),"")</f>
        <v/>
      </c>
      <c r="OI133" t="str">
        <f>IF(GQ133=1,OI$8&amp;IF(SUM(GR133:$IM133)=0,"",", "),"")</f>
        <v/>
      </c>
      <c r="OJ133" t="str">
        <f>IF(GR133=1,OJ$8&amp;IF(SUM(GS133:$IM133)=0,"",", "),"")</f>
        <v/>
      </c>
      <c r="OK133" t="str">
        <f>IF(GS133=1,OK$8&amp;IF(SUM(GT133:$IM133)=0,"",", "),"")</f>
        <v/>
      </c>
      <c r="OL133" t="str">
        <f>IF(GT133=1,OL$8&amp;IF(SUM(GU133:$IM133)=0,"",", "),"")</f>
        <v/>
      </c>
      <c r="OM133" t="str">
        <f>IF(GU133=1,OM$8&amp;IF(SUM(GV133:$IM133)=0,"",", "),"")</f>
        <v/>
      </c>
      <c r="ON133" t="str">
        <f>IF(GV133=1,ON$8&amp;IF(SUM(GW133:$IM133)=0,"",", "),"")</f>
        <v/>
      </c>
      <c r="OO133" t="str">
        <f>IF(GW133=1,OO$8&amp;IF(SUM(GX133:$IM133)=0,"",", "),"")</f>
        <v/>
      </c>
      <c r="OP133" t="str">
        <f>IF(GX133=1,OP$8&amp;IF(SUM(GY133:$IM133)=0,"",", "),"")</f>
        <v/>
      </c>
      <c r="OQ133" t="str">
        <f>IF(GY133=1,OQ$8&amp;IF(SUM(GZ133:$IM133)=0,"",", "),"")</f>
        <v/>
      </c>
      <c r="OR133" t="str">
        <f>IF(GZ133=1,OR$8&amp;IF(SUM(HA133:$IM133)=0,"",", "),"")</f>
        <v/>
      </c>
      <c r="OS133" t="str">
        <f>IF(HA133=1,OS$8&amp;IF(SUM(HB133:$IM133)=0,"",", "),"")</f>
        <v/>
      </c>
      <c r="OT133" t="str">
        <f>IF(HB133=1,OT$8&amp;IF(SUM(HC133:$IM133)=0,"",", "),"")</f>
        <v/>
      </c>
      <c r="OU133" t="str">
        <f>IF(HC133=1,OU$8&amp;IF(SUM(HD133:$IM133)=0,"",", "),"")</f>
        <v/>
      </c>
      <c r="OV133" t="str">
        <f>IF(HD133=1,OV$8&amp;IF(SUM(HE133:$IM133)=0,"",", "),"")</f>
        <v/>
      </c>
      <c r="OW133" t="str">
        <f>IF(HE133=1,OW$8&amp;IF(SUM(HF133:$IM133)=0,"",", "),"")</f>
        <v/>
      </c>
      <c r="OX133" t="str">
        <f>IF(HF133=1,OX$8&amp;IF(SUM(HG133:$IM133)=0,"",", "),"")</f>
        <v/>
      </c>
      <c r="OY133" t="str">
        <f>IF(HG133=1,OY$8&amp;IF(SUM(HH133:$IM133)=0,"",", "),"")</f>
        <v/>
      </c>
      <c r="OZ133" t="str">
        <f>IF(HH133=1,OZ$8&amp;IF(SUM(HI133:$IM133)=0,"",", "),"")</f>
        <v/>
      </c>
      <c r="PA133" t="str">
        <f>IF(HI133=1,PA$8&amp;IF(SUM(HJ133:$IM133)=0,"",", "),"")</f>
        <v/>
      </c>
      <c r="PB133" t="str">
        <f>IF(HJ133=1,PB$8&amp;IF(SUM(HK133:$IM133)=0,"",", "),"")</f>
        <v/>
      </c>
      <c r="PC133" t="str">
        <f>IF(HK133=1,PC$8&amp;IF(SUM(HL133:$IM133)=0,"",", "),"")</f>
        <v/>
      </c>
      <c r="PD133" t="str">
        <f>IF(HL133=1,PD$8&amp;IF(SUM(HM133:$IM133)=0,"",", "),"")</f>
        <v/>
      </c>
      <c r="PE133" t="str">
        <f>IF(HM133=1,PE$8&amp;IF(SUM(HN133:$IM133)=0,"",", "),"")</f>
        <v/>
      </c>
      <c r="PF133" t="str">
        <f>IF(HN133=1,PF$8&amp;IF(SUM(HO133:$IM133)=0,"",", "),"")</f>
        <v/>
      </c>
      <c r="PG133" t="str">
        <f>IF(HO133=1,PG$8&amp;IF(SUM(HP133:$IM133)=0,"",", "),"")</f>
        <v/>
      </c>
      <c r="PH133" t="str">
        <f>IF(HP133=1,PH$8&amp;IF(SUM(HQ133:$IM133)=0,"",", "),"")</f>
        <v/>
      </c>
      <c r="PI133" t="str">
        <f>IF(HQ133=1,PI$8&amp;IF(SUM(HR133:$IM133)=0,"",", "),"")</f>
        <v/>
      </c>
      <c r="PJ133" t="str">
        <f>IF(HR133=1,PJ$8&amp;IF(SUM(HS133:$IM133)=0,"",", "),"")</f>
        <v/>
      </c>
      <c r="PK133" t="str">
        <f>IF(HS133=1,PK$8&amp;IF(SUM(HT133:$IM133)=0,"",", "),"")</f>
        <v/>
      </c>
      <c r="PL133" t="str">
        <f>IF(HT133=1,PL$8&amp;IF(SUM(HU133:$IM133)=0,"",", "),"")</f>
        <v/>
      </c>
      <c r="PM133" t="str">
        <f>IF(HU133=1,PM$8&amp;IF(SUM(HV133:$IM133)=0,"",", "),"")</f>
        <v/>
      </c>
      <c r="PN133" t="str">
        <f>IF(HV133=1,PN$8&amp;IF(SUM(HW133:$IM133)=0,"",", "),"")</f>
        <v/>
      </c>
      <c r="PO133" t="str">
        <f>IF(HW133=1,PO$8&amp;IF(SUM(HX133:$IM133)=0,"",", "),"")</f>
        <v/>
      </c>
      <c r="PP133" t="str">
        <f>IF(HX133=1,PP$8&amp;IF(SUM(HY133:$IM133)=0,"",", "),"")</f>
        <v/>
      </c>
      <c r="PQ133" t="str">
        <f>IF(HY133=1,PQ$8&amp;IF(SUM(HZ133:$IM133)=0,"",", "),"")</f>
        <v/>
      </c>
      <c r="PR133" t="str">
        <f>IF(HZ133=1,PR$8&amp;IF(SUM(IA133:$IM133)=0,"",", "),"")</f>
        <v/>
      </c>
      <c r="PS133" t="str">
        <f>IF(IA133=1,PS$8&amp;IF(SUM(IB133:$IM133)=0,"",", "),"")</f>
        <v/>
      </c>
      <c r="PT133" t="str">
        <f>IF(IB133=1,PT$8&amp;IF(SUM(IC133:$IM133)=0,"",", "),"")</f>
        <v/>
      </c>
      <c r="PU133" t="str">
        <f>IF(IC133=1,PU$8&amp;IF(SUM(ID133:$IM133)=0,"",", "),"")</f>
        <v/>
      </c>
      <c r="PV133" t="str">
        <f>IF(ID133=1,PV$8&amp;IF(SUM(IE133:$IM133)=0,"",", "),"")</f>
        <v/>
      </c>
      <c r="PW133" t="str">
        <f>IF(IE133=1,PW$8&amp;IF(SUM(IF133:$IM133)=0,"",", "),"")</f>
        <v/>
      </c>
      <c r="PX133" t="str">
        <f>IF(IF133=1,PX$8&amp;IF(SUM(IG133:$IM133)=0,"",", "),"")</f>
        <v/>
      </c>
      <c r="PY133" t="str">
        <f>IF(IG133=1,PY$8&amp;IF(SUM(IH133:$IM133)=0,"",", "),"")</f>
        <v/>
      </c>
      <c r="PZ133" t="str">
        <f>IF(IH133=1,PZ$8&amp;IF(SUM(II133:$IM133)=0,"",", "),"")</f>
        <v/>
      </c>
      <c r="QA133" t="str">
        <f>IF(II133=1,QA$8&amp;IF(SUM(IJ133:$IM133)=0,"",", "),"")</f>
        <v/>
      </c>
      <c r="QB133" t="str">
        <f>IF(IJ133=1,QB$8&amp;IF(SUM(IK133:$IM133)=0,"",", "),"")</f>
        <v/>
      </c>
      <c r="QC133" t="str">
        <f>IF(IK133=1,QC$8&amp;IF(SUM(IL133:$IM133)=0,"",", "),"")</f>
        <v/>
      </c>
      <c r="QD133" t="str">
        <f>IF(IL133=1,QD$8&amp;IF(SUM(IM133:$IM133)=0,"",", "),"")</f>
        <v/>
      </c>
      <c r="QE133" t="str">
        <f t="shared" si="142"/>
        <v/>
      </c>
      <c r="QF133" t="str">
        <f>IF(IN133=1,QF$8&amp;IF(SUM(IO133:$KK133)=0,"",", "),"")</f>
        <v/>
      </c>
      <c r="QG133" t="str">
        <f>IF(IO133=1,QG$8&amp;IF(SUM(IP133:$KK133)=0,"",", "),"")</f>
        <v/>
      </c>
      <c r="QH133" t="str">
        <f>IF(IP133=1,QH$8&amp;IF(SUM(IQ133:$KK133)=0,"",", "),"")</f>
        <v/>
      </c>
      <c r="QI133" t="str">
        <f>IF(IQ133=1,QI$8&amp;IF(SUM(IR133:$KK133)=0,"",", "),"")</f>
        <v/>
      </c>
      <c r="QJ133" t="str">
        <f>IF(IR133=1,QJ$8&amp;IF(SUM(IS133:$KK133)=0,"",", "),"")</f>
        <v/>
      </c>
      <c r="QK133" t="str">
        <f>IF(IS133=1,QK$8&amp;IF(SUM(IT133:$KK133)=0,"",", "),"")</f>
        <v/>
      </c>
      <c r="QL133" t="str">
        <f>IF(IT133=1,QL$8&amp;IF(SUM(IU133:$KK133)=0,"",", "),"")</f>
        <v/>
      </c>
      <c r="QM133" t="str">
        <f>IF(IU133=1,QM$8&amp;IF(SUM(IV133:$KK133)=0,"",", "),"")</f>
        <v/>
      </c>
      <c r="QN133" t="str">
        <f>IF(IV133=1,QN$8&amp;IF(SUM(IW133:$KK133)=0,"",", "),"")</f>
        <v/>
      </c>
      <c r="QO133" t="str">
        <f>IF(IW133=1,QO$8&amp;IF(SUM(IX133:$KK133)=0,"",", "),"")</f>
        <v/>
      </c>
      <c r="QP133" t="str">
        <f>IF(IX133=1,QP$8&amp;IF(SUM(IY133:$KK133)=0,"",", "),"")</f>
        <v/>
      </c>
      <c r="QQ133" t="str">
        <f>IF(IY133=1,QQ$8&amp;IF(SUM(IZ133:$KK133)=0,"",", "),"")</f>
        <v/>
      </c>
      <c r="QR133" t="str">
        <f>IF(IZ133=1,QR$8&amp;IF(SUM(JA133:$KK133)=0,"",", "),"")</f>
        <v/>
      </c>
      <c r="QS133" t="str">
        <f>IF(JA133=1,QS$8&amp;IF(SUM(JB133:$KK133)=0,"",", "),"")</f>
        <v/>
      </c>
      <c r="QT133" t="str">
        <f>IF(JB133=1,QT$8&amp;IF(SUM(JC133:$KK133)=0,"",", "),"")</f>
        <v/>
      </c>
      <c r="QU133" t="str">
        <f>IF(JC133=1,QU$8&amp;IF(SUM(JD133:$KK133)=0,"",", "),"")</f>
        <v/>
      </c>
      <c r="QV133" t="str">
        <f>IF(JD133=1,QV$8&amp;IF(SUM(JE133:$KK133)=0,"",", "),"")</f>
        <v/>
      </c>
      <c r="QW133" t="str">
        <f>IF(JE133=1,QW$8&amp;IF(SUM(JF133:$KK133)=0,"",", "),"")</f>
        <v/>
      </c>
      <c r="QX133" t="str">
        <f>IF(JF133=1,QX$8&amp;IF(SUM(JG133:$KK133)=0,"",", "),"")</f>
        <v/>
      </c>
      <c r="QY133" t="str">
        <f>IF(JG133=1,QY$8&amp;IF(SUM(JH133:$KK133)=0,"",", "),"")</f>
        <v/>
      </c>
      <c r="QZ133" t="str">
        <f>IF(JH133=1,QZ$8&amp;IF(SUM(JI133:$KK133)=0,"",", "),"")</f>
        <v/>
      </c>
      <c r="RA133" t="str">
        <f>IF(JI133=1,RA$8&amp;IF(SUM(JJ133:$KK133)=0,"",", "),"")</f>
        <v/>
      </c>
      <c r="RB133" t="str">
        <f>IF(JJ133=1,RB$8&amp;IF(SUM(JK133:$KK133)=0,"",", "),"")</f>
        <v/>
      </c>
      <c r="RC133" t="str">
        <f>IF(JK133=1,RC$8&amp;IF(SUM(JL133:$KK133)=0,"",", "),"")</f>
        <v/>
      </c>
      <c r="RD133" t="str">
        <f>IF(JL133=1,RD$8&amp;IF(SUM(JM133:$KK133)=0,"",", "),"")</f>
        <v/>
      </c>
      <c r="RE133" t="str">
        <f>IF(JM133=1,RE$8&amp;IF(SUM(JN133:$KK133)=0,"",", "),"")</f>
        <v/>
      </c>
      <c r="RF133" t="str">
        <f>IF(JN133=1,RF$8&amp;IF(SUM(JO133:$KK133)=0,"",", "),"")</f>
        <v/>
      </c>
      <c r="RG133" t="str">
        <f>IF(JO133=1,RG$8&amp;IF(SUM(JP133:$KK133)=0,"",", "),"")</f>
        <v/>
      </c>
      <c r="RH133" t="str">
        <f>IF(JP133=1,RH$8&amp;IF(SUM(JQ133:$KK133)=0,"",", "),"")</f>
        <v/>
      </c>
      <c r="RI133" t="str">
        <f>IF(JQ133=1,RI$8&amp;IF(SUM(JR133:$KK133)=0,"",", "),"")</f>
        <v/>
      </c>
      <c r="RJ133" t="str">
        <f>IF(JR133=1,RJ$8&amp;IF(SUM(JS133:$KK133)=0,"",", "),"")</f>
        <v/>
      </c>
      <c r="RK133" t="str">
        <f>IF(JS133=1,RK$8&amp;IF(SUM(JT133:$KK133)=0,"",", "),"")</f>
        <v/>
      </c>
      <c r="RL133" t="str">
        <f>IF(JT133=1,RL$8&amp;IF(SUM(JU133:$KK133)=0,"",", "),"")</f>
        <v/>
      </c>
      <c r="RM133" t="str">
        <f>IF(JU133=1,RM$8&amp;IF(SUM(JV133:$KK133)=0,"",", "),"")</f>
        <v/>
      </c>
      <c r="RN133" t="str">
        <f>IF(JV133=1,RN$8&amp;IF(SUM(JW133:$KK133)=0,"",", "),"")</f>
        <v/>
      </c>
      <c r="RO133" t="str">
        <f>IF(JW133=1,RO$8&amp;IF(SUM(JX133:$KK133)=0,"",", "),"")</f>
        <v/>
      </c>
      <c r="RP133" t="str">
        <f>IF(JX133=1,RP$8&amp;IF(SUM(JY133:$KK133)=0,"",", "),"")</f>
        <v/>
      </c>
      <c r="RQ133" t="str">
        <f>IF(JY133=1,RQ$8&amp;IF(SUM(JZ133:$KK133)=0,"",", "),"")</f>
        <v/>
      </c>
      <c r="RR133" t="str">
        <f>IF(JZ133=1,RR$8&amp;IF(SUM(KA133:$KK133)=0,"",", "),"")</f>
        <v/>
      </c>
      <c r="RS133" t="str">
        <f>IF(KA133=1,RS$8&amp;IF(SUM(KB133:$KK133)=0,"",", "),"")</f>
        <v/>
      </c>
      <c r="RT133" t="str">
        <f>IF(KB133=1,RT$8&amp;IF(SUM(KC133:$KK133)=0,"",", "),"")</f>
        <v/>
      </c>
      <c r="RU133" t="str">
        <f>IF(KC133=1,RU$8&amp;IF(SUM(KD133:$KK133)=0,"",", "),"")</f>
        <v/>
      </c>
      <c r="RV133" t="str">
        <f>IF(KD133=1,RV$8&amp;IF(SUM(KE133:$KK133)=0,"",", "),"")</f>
        <v/>
      </c>
      <c r="RW133" t="str">
        <f>IF(KE133=1,RW$8&amp;IF(SUM(KF133:$KK133)=0,"",", "),"")</f>
        <v/>
      </c>
      <c r="RX133" t="str">
        <f>IF(KF133=1,RX$8&amp;IF(SUM(KG133:$KK133)=0,"",", "),"")</f>
        <v/>
      </c>
      <c r="RY133" t="str">
        <f>IF(KG133=1,RY$8&amp;IF(SUM(KH133:$KK133)=0,"",", "),"")</f>
        <v/>
      </c>
      <c r="RZ133" t="str">
        <f>IF(KH133=1,RZ$8&amp;IF(SUM(KI133:$KK133)=0,"",", "),"")</f>
        <v/>
      </c>
      <c r="SA133" t="str">
        <f>IF(KI133=1,SA$8&amp;IF(SUM(KJ133:$KK133)=0,"",", "),"")</f>
        <v/>
      </c>
      <c r="SB133" t="str">
        <f>IF(KJ133=1,SB$8&amp;IF(SUM(KK133:$KK133)=0,"",", "),"")</f>
        <v/>
      </c>
      <c r="SC133" t="str">
        <f t="shared" si="143"/>
        <v/>
      </c>
    </row>
    <row r="134" spans="1:497" ht="60" customHeight="1" x14ac:dyDescent="0.45">
      <c r="A134" s="62"/>
      <c r="B134" s="212" t="str">
        <f t="shared" si="72"/>
        <v/>
      </c>
      <c r="C134" s="212" t="str">
        <f t="shared" si="131"/>
        <v/>
      </c>
      <c r="D134" s="212" t="str">
        <f t="shared" si="132"/>
        <v/>
      </c>
      <c r="E134" s="212" t="str">
        <f t="shared" si="133"/>
        <v/>
      </c>
      <c r="F134" s="212" t="str">
        <f t="shared" si="134"/>
        <v/>
      </c>
      <c r="G134" s="237" t="str">
        <f>IF('EDCI Data'!B134="","",'EDCI Data'!B134)</f>
        <v/>
      </c>
      <c r="H134" s="238" t="str">
        <f>IF('EDCI Data'!C134="","",'EDCI Data'!C134)</f>
        <v/>
      </c>
      <c r="I134" s="239" t="str">
        <f>IF('EDCI Data'!D134="","",'EDCI Data'!D134)</f>
        <v/>
      </c>
      <c r="J134" s="240" t="str">
        <f>IF('EDCI Data'!E134="","",'EDCI Data'!E134)</f>
        <v/>
      </c>
      <c r="K134" s="237" t="str">
        <f>IF('EDCI Data'!F134="","",'EDCI Data'!F134)</f>
        <v/>
      </c>
      <c r="L134" s="237" t="str">
        <f>IF('EDCI Data'!G134="","",'EDCI Data'!G134)</f>
        <v/>
      </c>
      <c r="M134" s="237" t="str">
        <f>IF('EDCI Data'!H134="","",'EDCI Data'!H134)</f>
        <v/>
      </c>
      <c r="N134" s="237" t="str">
        <f>IF('EDCI Data'!I134="","",'EDCI Data'!I134)</f>
        <v/>
      </c>
      <c r="O134" s="237" t="str">
        <f>IF('EDCI Data'!J134="","",'EDCI Data'!J134)</f>
        <v/>
      </c>
      <c r="P134" s="237" t="str">
        <f>IF('EDCI Data'!K134="","",'EDCI Data'!K134)</f>
        <v/>
      </c>
      <c r="Q134" s="241" t="str">
        <f>IF('EDCI Data'!L134="","",'EDCI Data'!L134)</f>
        <v/>
      </c>
      <c r="R134" s="241" t="str">
        <f>IF('EDCI Data'!M134="","",'EDCI Data'!M134)</f>
        <v/>
      </c>
      <c r="S134" s="237" t="str">
        <f>IF('EDCI Data'!N134="","",'EDCI Data'!N134)</f>
        <v/>
      </c>
      <c r="T134" s="237" t="str">
        <f>IF('EDCI Data'!O134="","",'EDCI Data'!O134)</f>
        <v/>
      </c>
      <c r="U134" s="237" t="str">
        <f>IF('EDCI Data'!P134="","",'EDCI Data'!P134)</f>
        <v/>
      </c>
      <c r="V134" s="237" t="str">
        <f>IF('EDCI Data'!Q134="","",'EDCI Data'!Q134)</f>
        <v/>
      </c>
      <c r="W134" s="242" t="str">
        <f>IF('EDCI Data'!R134="","",'EDCI Data'!R134)</f>
        <v/>
      </c>
      <c r="X134" s="243" t="str">
        <f>IF('EDCI Data'!S134="","",'EDCI Data'!S134)</f>
        <v/>
      </c>
      <c r="Y134" s="243" t="str">
        <f>IF('EDCI Data'!T134="","",'EDCI Data'!T134)</f>
        <v/>
      </c>
      <c r="Z134" s="244" t="str">
        <f>IF('EDCI Data'!U134="","",'EDCI Data'!U134)</f>
        <v/>
      </c>
      <c r="AA134" s="237" t="str">
        <f>IF('EDCI Data'!V134="","",'EDCI Data'!V134)</f>
        <v/>
      </c>
      <c r="AB134" s="244" t="str">
        <f>IF('EDCI Data'!W134="","",'EDCI Data'!W134)</f>
        <v/>
      </c>
      <c r="AC134" s="237" t="str">
        <f>IF('EDCI Data'!X134="","",'EDCI Data'!X134)</f>
        <v/>
      </c>
      <c r="AD134" s="244" t="str">
        <f>IF('EDCI Data'!Y134="","",'EDCI Data'!Y134)</f>
        <v/>
      </c>
      <c r="AE134" s="237" t="str">
        <f>IF('EDCI Data'!Z134="","",'EDCI Data'!Z134)</f>
        <v/>
      </c>
      <c r="AF134" s="237" t="str">
        <f>IF('EDCI Data'!AA134="","",'EDCI Data'!AA134)</f>
        <v/>
      </c>
      <c r="AG134" s="237" t="str">
        <f>IF('EDCI Data'!AB134="","",'EDCI Data'!AB134)</f>
        <v/>
      </c>
      <c r="AH134" s="237" t="str">
        <f>IF('EDCI Data'!AC134="","",'EDCI Data'!AC134)</f>
        <v/>
      </c>
      <c r="AI134" s="237" t="str">
        <f>IF('EDCI Data'!AD134="","",'EDCI Data'!AD134)</f>
        <v/>
      </c>
      <c r="AJ134" s="237" t="str">
        <f>IF('EDCI Data'!AE134="","",'EDCI Data'!AE134)</f>
        <v/>
      </c>
      <c r="AK134" s="237" t="str">
        <f>IF('EDCI Data'!AF134="","",'EDCI Data'!AF134)</f>
        <v/>
      </c>
      <c r="AL134" s="237" t="str">
        <f>IF('EDCI Data'!AG134="","",'EDCI Data'!AG134)</f>
        <v/>
      </c>
      <c r="AM134" s="237" t="str">
        <f>IF('EDCI Data'!AH134="","",'EDCI Data'!AH134)</f>
        <v/>
      </c>
      <c r="AN134" s="237" t="str">
        <f>IF('EDCI Data'!AI134="","",'EDCI Data'!AI134)</f>
        <v/>
      </c>
      <c r="AO134" s="237" t="str">
        <f>IF('EDCI Data'!AJ134="","",'EDCI Data'!AJ134)</f>
        <v/>
      </c>
      <c r="AP134" s="237" t="str">
        <f>IF('EDCI Data'!AK134="","",'EDCI Data'!AK134)</f>
        <v/>
      </c>
      <c r="AQ134" s="237" t="str">
        <f>IF('EDCI Data'!AL134="","",'EDCI Data'!AL134)</f>
        <v/>
      </c>
      <c r="AR134" s="237" t="str">
        <f>IF('EDCI Data'!AM134="","",'EDCI Data'!AM134)</f>
        <v/>
      </c>
      <c r="AS134" s="237" t="str">
        <f>IF('EDCI Data'!AN134="","",'EDCI Data'!AN134)</f>
        <v/>
      </c>
      <c r="AT134" s="237" t="str">
        <f>IF('EDCI Data'!AO134="","",'EDCI Data'!AO134)</f>
        <v/>
      </c>
      <c r="AU134" s="237" t="str">
        <f>IF('EDCI Data'!AP134="","",'EDCI Data'!AP134)</f>
        <v/>
      </c>
      <c r="AV134" s="237" t="str">
        <f>IF('EDCI Data'!AQ134="","",'EDCI Data'!AQ134)</f>
        <v/>
      </c>
      <c r="AW134" s="237" t="str">
        <f>IF('EDCI Data'!AR134="","",'EDCI Data'!AR134)</f>
        <v/>
      </c>
      <c r="AX134" s="237" t="str">
        <f>IF('EDCI Data'!AS134="","",'EDCI Data'!AS134)</f>
        <v/>
      </c>
      <c r="AY134" s="237" t="str">
        <f>IF('EDCI Data'!AT134="","",'EDCI Data'!AT134)</f>
        <v/>
      </c>
      <c r="AZ134" s="237" t="str">
        <f>IF('EDCI Data'!AU134="","",'EDCI Data'!AU134)</f>
        <v/>
      </c>
      <c r="BA134" s="237" t="str">
        <f>IF('EDCI Data'!AV134="","",'EDCI Data'!AV134)</f>
        <v/>
      </c>
      <c r="BB134" s="245" t="str">
        <f>IF('EDCI Data'!AW134="","",'EDCI Data'!AW134)</f>
        <v/>
      </c>
      <c r="BC134" s="245" t="str">
        <f>IF('EDCI Data'!AX134="","",'EDCI Data'!AX134)</f>
        <v/>
      </c>
      <c r="BD134" s="246" t="str">
        <f t="shared" si="135"/>
        <v/>
      </c>
      <c r="BE134" s="247" t="str">
        <f>IF('EDCI Data'!AY134="","",'EDCI Data'!AY134)</f>
        <v/>
      </c>
      <c r="BF134" s="247" t="str">
        <f>IF('EDCI Data'!AZ134="","",'EDCI Data'!AZ134)</f>
        <v/>
      </c>
      <c r="BG134" s="247" t="str">
        <f>IF('EDCI Data'!BA134="","",'EDCI Data'!BA134)</f>
        <v/>
      </c>
      <c r="BH134" s="247" t="str">
        <f>IF('EDCI Data'!BB134="","",'EDCI Data'!BB134)</f>
        <v/>
      </c>
      <c r="BI134" s="247" t="str">
        <f>IF('EDCI Data'!BC134="","",'EDCI Data'!BC134)</f>
        <v/>
      </c>
      <c r="BJ134" s="247" t="str">
        <f>IF('EDCI Data'!BD134="","",'EDCI Data'!BD134)</f>
        <v/>
      </c>
      <c r="BK134" s="247" t="str">
        <f>IF('EDCI Data'!BE134="","",'EDCI Data'!BE134)</f>
        <v/>
      </c>
      <c r="BL134" s="247" t="str">
        <f>IF('EDCI Data'!BF134="","",'EDCI Data'!BF134)</f>
        <v/>
      </c>
      <c r="BM134" s="247" t="str">
        <f>IF('EDCI Data'!BG134="","",'EDCI Data'!BG134)</f>
        <v/>
      </c>
      <c r="BN134" s="248" t="str">
        <f>IF('EDCI Data'!BH134="","",'EDCI Data'!BH134)</f>
        <v/>
      </c>
      <c r="BO134" s="248" t="str">
        <f>IF('EDCI Data'!BI134="","",'EDCI Data'!BI134)</f>
        <v/>
      </c>
      <c r="BP134" s="249" t="str">
        <f>IF('EDCI Data'!BJ134="","",'EDCI Data'!BJ134)</f>
        <v/>
      </c>
      <c r="BQ134" s="248" t="str">
        <f>IF('EDCI Data'!BK134="","",'EDCI Data'!BK134)</f>
        <v/>
      </c>
      <c r="BR134" s="248" t="str">
        <f>IF('EDCI Data'!BL134="","",'EDCI Data'!BL134)</f>
        <v/>
      </c>
      <c r="BS134" s="250" t="str">
        <f>IF('EDCI Data'!BM134="","",'EDCI Data'!BM134)</f>
        <v/>
      </c>
      <c r="BT134" s="251" t="str">
        <f>IF('EDCI Data'!BN134="","",'EDCI Data'!BN134)</f>
        <v/>
      </c>
      <c r="BU134" s="246" t="str">
        <f>IF('EDCI Data'!BO134="","",'EDCI Data'!BO134)</f>
        <v/>
      </c>
      <c r="BV134" s="252">
        <f t="shared" si="136"/>
        <v>0</v>
      </c>
      <c r="BW134" s="252">
        <f t="shared" si="137"/>
        <v>0</v>
      </c>
      <c r="BX134" s="252">
        <f t="shared" si="138"/>
        <v>0</v>
      </c>
      <c r="BY134" s="252">
        <f t="shared" si="139"/>
        <v>0</v>
      </c>
      <c r="BZ134" t="str">
        <f t="shared" si="73"/>
        <v/>
      </c>
      <c r="CA134" s="253"/>
      <c r="CB134"/>
      <c r="CC134"/>
      <c r="CD134"/>
      <c r="CE134" t="str">
        <f t="shared" si="74"/>
        <v/>
      </c>
      <c r="CF134"/>
      <c r="CG134" t="str">
        <f t="shared" si="75"/>
        <v/>
      </c>
      <c r="CH134" t="str">
        <f t="shared" si="76"/>
        <v/>
      </c>
      <c r="CI134" t="str">
        <f t="shared" si="77"/>
        <v/>
      </c>
      <c r="CJ134" t="str">
        <f t="shared" si="78"/>
        <v/>
      </c>
      <c r="CK134"/>
      <c r="CL134"/>
      <c r="CM134" t="str">
        <f t="shared" si="79"/>
        <v/>
      </c>
      <c r="CN134" t="str">
        <f t="shared" si="80"/>
        <v/>
      </c>
      <c r="CO134" t="str">
        <f t="shared" si="81"/>
        <v/>
      </c>
      <c r="CP134" t="str">
        <f t="shared" si="82"/>
        <v/>
      </c>
      <c r="CQ134"/>
      <c r="CR134" t="str" cm="1">
        <f t="array" ref="CR134">IF(COUNTIFS($BZ$10:$BZ$259,$BZ134,$I$10:$I$259,$I134+1)&gt;0,IF(X134&lt;&gt;INDEX(Y$10:Y$259,MATCH(1,INDEX(($BZ134=$BZ$10:$BZ$259)*($I$10:$I$259=$I134+1),0,1),0)),"Number of FTEs in previous year do not align with Number of FTEs in current year across years, by definition these should be equal. Please check and update if required. "&amp;CHAR(10),""),"")</f>
        <v/>
      </c>
      <c r="CS134" t="str" cm="1">
        <f t="array" ref="CS134">IF(COUNTIFS($BZ$10:$BZ$259,$BZ134,$I$10:$I$259,$I134-1)&gt;0,IF(Y134&lt;&gt;INDEX(X$10:X$259,MATCH(1,INDEX(($BZ134=$BZ$10:$BZ$259)*($I$10:$I$259=$I134-1),0,1),0)),"Number of FTEs in previous year do not align with Number of FTEs in current year across years, by definition these should be equal. Please check and update if required. "&amp;CHAR(10),""),"")</f>
        <v/>
      </c>
      <c r="CT134" t="str">
        <f t="shared" si="83"/>
        <v/>
      </c>
      <c r="CU134" t="str">
        <f t="shared" si="84"/>
        <v/>
      </c>
      <c r="CV134"/>
      <c r="CW134" t="str">
        <f t="shared" si="85"/>
        <v/>
      </c>
      <c r="CX134"/>
      <c r="CY134" t="str">
        <f t="shared" si="86"/>
        <v/>
      </c>
      <c r="CZ134"/>
      <c r="DA134" t="str">
        <f t="shared" si="87"/>
        <v/>
      </c>
      <c r="DB134"/>
      <c r="DC134"/>
      <c r="DD134"/>
      <c r="DE134"/>
      <c r="DF134"/>
      <c r="DG134"/>
      <c r="DH134"/>
      <c r="DI134"/>
      <c r="DJ134"/>
      <c r="DK134"/>
      <c r="DL134"/>
      <c r="DM134"/>
      <c r="DN134"/>
      <c r="DO134"/>
      <c r="DP134"/>
      <c r="DQ134"/>
      <c r="DR134"/>
      <c r="DS134"/>
      <c r="DT134"/>
      <c r="DU134"/>
      <c r="DV134"/>
      <c r="DW134"/>
      <c r="DX134" t="str">
        <f t="shared" si="88"/>
        <v/>
      </c>
      <c r="DY134" t="str">
        <f t="shared" si="89"/>
        <v/>
      </c>
      <c r="DZ134" t="str">
        <f t="shared" si="90"/>
        <v/>
      </c>
      <c r="EA134" t="str">
        <f t="shared" si="91"/>
        <v/>
      </c>
      <c r="EB134" t="str">
        <f t="shared" si="92"/>
        <v/>
      </c>
      <c r="EC134" t="str">
        <f t="shared" si="93"/>
        <v/>
      </c>
      <c r="ED134" t="str">
        <f t="shared" si="94"/>
        <v/>
      </c>
      <c r="EE134" t="str">
        <f t="shared" si="95"/>
        <v/>
      </c>
      <c r="EF134" t="str">
        <f t="shared" si="96"/>
        <v/>
      </c>
      <c r="EG134" t="str">
        <f t="shared" si="97"/>
        <v/>
      </c>
      <c r="EH134" t="str">
        <f t="shared" si="98"/>
        <v/>
      </c>
      <c r="EI134" t="str">
        <f t="shared" si="99"/>
        <v/>
      </c>
      <c r="EJ134"/>
      <c r="EK134"/>
      <c r="EL134"/>
      <c r="EM134"/>
      <c r="EN134"/>
      <c r="EO134"/>
      <c r="EP134"/>
      <c r="EQ134" t="str">
        <f t="shared" si="100"/>
        <v/>
      </c>
      <c r="ER134" t="str">
        <f t="shared" si="101"/>
        <v/>
      </c>
      <c r="ES134" t="str">
        <f t="shared" si="102"/>
        <v/>
      </c>
      <c r="ET134"/>
      <c r="EU134" t="str">
        <f t="shared" si="103"/>
        <v/>
      </c>
      <c r="EV134"/>
      <c r="EW134" t="str">
        <f t="shared" si="104"/>
        <v/>
      </c>
      <c r="EX134"/>
      <c r="EY134" t="str">
        <f t="shared" si="105"/>
        <v/>
      </c>
      <c r="EZ134"/>
      <c r="FA134"/>
      <c r="FB134"/>
      <c r="FC134"/>
      <c r="FD134"/>
      <c r="FE134"/>
      <c r="FF134"/>
      <c r="FG134"/>
      <c r="FH134"/>
      <c r="FI134"/>
      <c r="FJ134"/>
      <c r="FK134"/>
      <c r="FL134"/>
      <c r="FM134"/>
      <c r="FN134"/>
      <c r="FO134"/>
      <c r="FP134"/>
      <c r="FQ134"/>
      <c r="FR134"/>
      <c r="FS134"/>
      <c r="FT134"/>
      <c r="FU134"/>
      <c r="FV134" t="str">
        <f t="shared" si="106"/>
        <v/>
      </c>
      <c r="FW134" t="str">
        <f t="shared" si="107"/>
        <v/>
      </c>
      <c r="FX134"/>
      <c r="FY134" t="str">
        <f t="shared" si="108"/>
        <v/>
      </c>
      <c r="FZ134" t="str">
        <f t="shared" si="109"/>
        <v/>
      </c>
      <c r="GA134" t="str">
        <f t="shared" si="110"/>
        <v/>
      </c>
      <c r="GB134" t="str">
        <f t="shared" si="111"/>
        <v/>
      </c>
      <c r="GC134" t="str">
        <f t="shared" si="112"/>
        <v/>
      </c>
      <c r="GD134" t="str">
        <f t="shared" si="113"/>
        <v/>
      </c>
      <c r="GE134" t="str">
        <f t="shared" si="114"/>
        <v/>
      </c>
      <c r="GF134" t="str">
        <f t="shared" si="115"/>
        <v/>
      </c>
      <c r="GG134" t="str">
        <f t="shared" si="116"/>
        <v/>
      </c>
      <c r="GH134"/>
      <c r="GI134"/>
      <c r="GJ134"/>
      <c r="GK134"/>
      <c r="GL134"/>
      <c r="GM134"/>
      <c r="GN134"/>
      <c r="GO134"/>
      <c r="GP134" t="str">
        <f t="shared" si="117"/>
        <v/>
      </c>
      <c r="GQ134" t="str">
        <f t="shared" si="118"/>
        <v/>
      </c>
      <c r="GR134"/>
      <c r="GS134" t="str">
        <f t="shared" si="119"/>
        <v/>
      </c>
      <c r="GT134"/>
      <c r="GU134" t="str">
        <f t="shared" si="120"/>
        <v/>
      </c>
      <c r="GV134"/>
      <c r="GW134" t="str">
        <f t="shared" si="121"/>
        <v/>
      </c>
      <c r="GX134"/>
      <c r="GY134"/>
      <c r="GZ134"/>
      <c r="HA134"/>
      <c r="HB134"/>
      <c r="HC134"/>
      <c r="HD134"/>
      <c r="HE134"/>
      <c r="HF134"/>
      <c r="HG134"/>
      <c r="HH134"/>
      <c r="HI134"/>
      <c r="HJ134"/>
      <c r="HK134"/>
      <c r="HL134"/>
      <c r="HM134"/>
      <c r="HN134"/>
      <c r="HO134"/>
      <c r="HP134"/>
      <c r="HQ134"/>
      <c r="HR134"/>
      <c r="HS134"/>
      <c r="HT134" t="str">
        <f t="shared" si="122"/>
        <v/>
      </c>
      <c r="HU134" t="str">
        <f t="shared" si="123"/>
        <v/>
      </c>
      <c r="HV134"/>
      <c r="HW134"/>
      <c r="HX134"/>
      <c r="HY134"/>
      <c r="HZ134"/>
      <c r="IA134"/>
      <c r="IB134"/>
      <c r="IC134"/>
      <c r="ID134"/>
      <c r="IE134" t="str">
        <f t="shared" si="124"/>
        <v/>
      </c>
      <c r="IF134"/>
      <c r="IG134"/>
      <c r="IH134"/>
      <c r="II134"/>
      <c r="IJ134"/>
      <c r="IK134"/>
      <c r="IL134"/>
      <c r="IM134"/>
      <c r="IN134"/>
      <c r="IO134"/>
      <c r="IP134"/>
      <c r="IQ134" t="str">
        <f t="shared" si="125"/>
        <v/>
      </c>
      <c r="IR134"/>
      <c r="IS134" t="str">
        <f t="shared" si="126"/>
        <v/>
      </c>
      <c r="IT134"/>
      <c r="IU134" t="str">
        <f t="shared" si="127"/>
        <v/>
      </c>
      <c r="IV134"/>
      <c r="IW134"/>
      <c r="IX134"/>
      <c r="IY134"/>
      <c r="IZ134"/>
      <c r="JA134"/>
      <c r="JB134"/>
      <c r="JC134"/>
      <c r="JD134"/>
      <c r="JE134"/>
      <c r="JF134"/>
      <c r="JG134"/>
      <c r="JH134"/>
      <c r="JI134"/>
      <c r="JJ134"/>
      <c r="JK134"/>
      <c r="JL134"/>
      <c r="JM134"/>
      <c r="JN134"/>
      <c r="JO134"/>
      <c r="JP134"/>
      <c r="JQ134"/>
      <c r="JR134" t="str">
        <f t="shared" si="128"/>
        <v/>
      </c>
      <c r="JS134" t="str">
        <f t="shared" si="129"/>
        <v/>
      </c>
      <c r="JT134"/>
      <c r="JU134"/>
      <c r="JV134"/>
      <c r="JW134"/>
      <c r="JX134"/>
      <c r="JY134"/>
      <c r="JZ134"/>
      <c r="KA134"/>
      <c r="KB134"/>
      <c r="KC134" t="str">
        <f t="shared" si="130"/>
        <v/>
      </c>
      <c r="KD134"/>
      <c r="KE134"/>
      <c r="KF134"/>
      <c r="KG134"/>
      <c r="KH134"/>
      <c r="KI134"/>
      <c r="KJ134"/>
      <c r="KK134"/>
      <c r="KL134" t="str">
        <f>IF(CT134=1,KL$8&amp;IF(SUM(CU134:$EQ134)=0,"",", "),"")</f>
        <v/>
      </c>
      <c r="KM134" t="str">
        <f>IF(CU134=1,KM$8&amp;IF(SUM(CV134:$EQ134)=0,"",", "),"")</f>
        <v/>
      </c>
      <c r="KN134" t="str">
        <f>IF(CV134=1,KN$8&amp;IF(SUM(CW134:$EQ134)=0,"",", "),"")</f>
        <v/>
      </c>
      <c r="KO134" t="str">
        <f>IF(CW134=1,KO$8&amp;IF(SUM(CX134:$EQ134)=0,"",", "),"")</f>
        <v/>
      </c>
      <c r="KP134" t="str">
        <f>IF(CX134=1,KP$8&amp;IF(SUM(CY134:$EQ134)=0,"",", "),"")</f>
        <v/>
      </c>
      <c r="KQ134" t="str">
        <f>IF(CY134=1,KQ$8&amp;IF(SUM(CZ134:$EQ134)=0,"",", "),"")</f>
        <v/>
      </c>
      <c r="KR134" t="str">
        <f>IF(CZ134=1,KR$8&amp;IF(SUM(DA134:$EQ134)=0,"",", "),"")</f>
        <v/>
      </c>
      <c r="KS134" t="str">
        <f>IF(DA134=1,KS$8&amp;IF(SUM(DB134:$EQ134)=0,"",", "),"")</f>
        <v/>
      </c>
      <c r="KT134" t="str">
        <f>IF(DB134=1,KT$8&amp;IF(SUM(DC134:$EQ134)=0,"",", "),"")</f>
        <v/>
      </c>
      <c r="KU134" t="str">
        <f>IF(DC134=1,KU$8&amp;IF(SUM(DD134:$EQ134)=0,"",", "),"")</f>
        <v/>
      </c>
      <c r="KV134" t="str">
        <f>IF(DD134=1,KV$8&amp;IF(SUM(DE134:$EQ134)=0,"",", "),"")</f>
        <v/>
      </c>
      <c r="KW134" t="str">
        <f>IF(DE134=1,KW$8&amp;IF(SUM(DF134:$EQ134)=0,"",", "),"")</f>
        <v/>
      </c>
      <c r="KX134" t="str">
        <f>IF(DF134=1,KX$8&amp;IF(SUM(DG134:$EQ134)=0,"",", "),"")</f>
        <v/>
      </c>
      <c r="KY134" t="str">
        <f>IF(DG134=1,KY$8&amp;IF(SUM(DH134:$EQ134)=0,"",", "),"")</f>
        <v/>
      </c>
      <c r="KZ134" t="str">
        <f>IF(DH134=1,KZ$8&amp;IF(SUM(DI134:$EQ134)=0,"",", "),"")</f>
        <v/>
      </c>
      <c r="LA134" t="str">
        <f>IF(DI134=1,LA$8&amp;IF(SUM(DJ134:$EQ134)=0,"",", "),"")</f>
        <v/>
      </c>
      <c r="LB134" t="str">
        <f>IF(DJ134=1,LB$8&amp;IF(SUM(DK134:$EQ134)=0,"",", "),"")</f>
        <v/>
      </c>
      <c r="LC134" t="str">
        <f>IF(DK134=1,LC$8&amp;IF(SUM(DL134:$EQ134)=0,"",", "),"")</f>
        <v/>
      </c>
      <c r="LD134" t="str">
        <f>IF(DL134=1,LD$8&amp;IF(SUM(DM134:$EQ134)=0,"",", "),"")</f>
        <v/>
      </c>
      <c r="LE134" t="str">
        <f>IF(DM134=1,LE$8&amp;IF(SUM(DN134:$EQ134)=0,"",", "),"")</f>
        <v/>
      </c>
      <c r="LF134" t="str">
        <f>IF(DN134=1,LF$8&amp;IF(SUM(DO134:$EQ134)=0,"",", "),"")</f>
        <v/>
      </c>
      <c r="LG134" t="str">
        <f>IF(DO134=1,LG$8&amp;IF(SUM(DP134:$EQ134)=0,"",", "),"")</f>
        <v/>
      </c>
      <c r="LH134" t="str">
        <f>IF(DP134=1,LH$8&amp;IF(SUM(DQ134:$EQ134)=0,"",", "),"")</f>
        <v/>
      </c>
      <c r="LI134" t="str">
        <f>IF(DQ134=1,LI$8&amp;IF(SUM(DR134:$EQ134)=0,"",", "),"")</f>
        <v/>
      </c>
      <c r="LJ134" t="str">
        <f>IF(DR134=1,LJ$8&amp;IF(SUM(DS134:$EQ134)=0,"",", "),"")</f>
        <v/>
      </c>
      <c r="LK134" t="str">
        <f>IF(DS134=1,LK$8&amp;IF(SUM(DT134:$EQ134)=0,"",", "),"")</f>
        <v/>
      </c>
      <c r="LL134" t="str">
        <f>IF(DT134=1,LL$8&amp;IF(SUM(DU134:$EQ134)=0,"",", "),"")</f>
        <v/>
      </c>
      <c r="LM134" t="str">
        <f>IF(DU134=1,LM$8&amp;IF(SUM(DV134:$EQ134)=0,"",", "),"")</f>
        <v/>
      </c>
      <c r="LN134" t="str">
        <f>IF(DV134=1,LN$8&amp;IF(SUM(DW134:$EQ134)=0,"",", "),"")</f>
        <v/>
      </c>
      <c r="LO134" t="str">
        <f>IF(DW134=1,LO$8&amp;IF(SUM(DX134:$EQ134)=0,"",", "),"")</f>
        <v/>
      </c>
      <c r="LP134" t="str">
        <f>IF(DX134=1,LP$8&amp;IF(SUM(DY134:$EQ134)=0,"",", "),"")</f>
        <v/>
      </c>
      <c r="LQ134" t="str">
        <f>IF(DY134=1,LQ$8&amp;IF(SUM(DZ134:$EQ134)=0,"",", "),"")</f>
        <v/>
      </c>
      <c r="LR134" t="str">
        <f>IF(DZ134=1,LR$8&amp;IF(SUM(EA134:$EQ134)=0,"",", "),"")</f>
        <v/>
      </c>
      <c r="LS134" t="str">
        <f>IF(EA134=1,LS$8&amp;IF(SUM(EB134:$EQ134)=0,"",", "),"")</f>
        <v/>
      </c>
      <c r="LT134" t="str">
        <f>IF(EB134=1,LT$8&amp;IF(SUM(EC134:$EQ134)=0,"",", "),"")</f>
        <v/>
      </c>
      <c r="LU134" t="str">
        <f>IF(EC134=1,LU$8&amp;IF(SUM(ED134:$EQ134)=0,"",", "),"")</f>
        <v/>
      </c>
      <c r="LV134" t="str">
        <f>IF(ED134=1,LV$8&amp;IF(SUM(EE134:$EQ134)=0,"",", "),"")</f>
        <v/>
      </c>
      <c r="LW134" t="str">
        <f>IF(EE134=1,LW$8&amp;IF(SUM(EF134:$EQ134)=0,"",", "),"")</f>
        <v/>
      </c>
      <c r="LX134" t="str">
        <f>IF(EF134=1,LX$8&amp;IF(SUM(EG134:$EQ134)=0,"",", "),"")</f>
        <v/>
      </c>
      <c r="LY134" t="str">
        <f>IF(EG134=1,LY$8&amp;IF(SUM(EH134:$EQ134)=0,"",", "),"")</f>
        <v/>
      </c>
      <c r="LZ134" t="str">
        <f>IF(EH134=1,LZ$8&amp;IF(SUM(EI134:$EQ134)=0,"",", "),"")</f>
        <v/>
      </c>
      <c r="MA134" t="str">
        <f>IF(EI134=1,MA$8&amp;IF(SUM(EJ134:$EQ134)=0,"",", "),"")</f>
        <v/>
      </c>
      <c r="MB134" t="str">
        <f>IF(EJ134=1,MB$8&amp;IF(SUM(EK134:$EQ134)=0,"",", "),"")</f>
        <v/>
      </c>
      <c r="MC134" t="str">
        <f>IF(EK134=1,MC$8&amp;IF(SUM(EL134:$EQ134)=0,"",", "),"")</f>
        <v/>
      </c>
      <c r="MD134" t="str">
        <f>IF(EL134=1,MD$8&amp;IF(SUM(EM134:$EQ134)=0,"",", "),"")</f>
        <v/>
      </c>
      <c r="ME134" t="str">
        <f>IF(EM134=1,ME$8&amp;IF(SUM(EN134:$EQ134)=0,"",", "),"")</f>
        <v/>
      </c>
      <c r="MF134" t="str">
        <f>IF(EN134=1,MF$8&amp;IF(SUM(EO134:$EQ134)=0,"",", "),"")</f>
        <v/>
      </c>
      <c r="MG134" t="str">
        <f>IF(EO134=1,MG$8&amp;IF(SUM(EP134:$EQ134)=0,"",", "),"")</f>
        <v/>
      </c>
      <c r="MH134" t="str">
        <f>IF(EP134=1,MH$8&amp;IF(SUM(EQ134:$EQ134)=0,"",", "),"")</f>
        <v/>
      </c>
      <c r="MI134" t="str">
        <f t="shared" si="140"/>
        <v/>
      </c>
      <c r="MJ134" t="str">
        <f>IF(ER134=1,MJ$8&amp;IF(SUM(ES134:$GO134)=0,"",", "),"")</f>
        <v/>
      </c>
      <c r="MK134" t="str">
        <f>IF(ES134=1,MK$8&amp;IF(SUM(ET134:$GO134)=0,"",", "),"")</f>
        <v/>
      </c>
      <c r="ML134" t="str">
        <f>IF(ET134=1,ML$8&amp;IF(SUM(EU134:$GO134)=0,"",", "),"")</f>
        <v/>
      </c>
      <c r="MM134" t="str">
        <f>IF(EU134=1,MM$8&amp;IF(SUM(EV134:$GO134)=0,"",", "),"")</f>
        <v/>
      </c>
      <c r="MN134" t="str">
        <f>IF(EV134=1,MN$8&amp;IF(SUM(EW134:$GO134)=0,"",", "),"")</f>
        <v/>
      </c>
      <c r="MO134" t="str">
        <f>IF(EW134=1,MO$8&amp;IF(SUM(EX134:$GO134)=0,"",", "),"")</f>
        <v/>
      </c>
      <c r="MP134" t="str">
        <f>IF(EX134=1,MP$8&amp;IF(SUM(EY134:$GO134)=0,"",", "),"")</f>
        <v/>
      </c>
      <c r="MQ134" t="str">
        <f>IF(EY134=1,MQ$8&amp;IF(SUM(EZ134:$GO134)=0,"",", "),"")</f>
        <v/>
      </c>
      <c r="MR134" t="str">
        <f>IF(EZ134=1,MR$8&amp;IF(SUM(FA134:$GO134)=0,"",", "),"")</f>
        <v/>
      </c>
      <c r="MS134" t="str">
        <f>IF(FA134=1,MS$8&amp;IF(SUM(FB134:$GO134)=0,"",", "),"")</f>
        <v/>
      </c>
      <c r="MT134" t="str">
        <f>IF(FB134=1,MT$8&amp;IF(SUM(FC134:$GO134)=0,"",", "),"")</f>
        <v/>
      </c>
      <c r="MU134" t="str">
        <f>IF(FC134=1,MU$8&amp;IF(SUM(FD134:$GO134)=0,"",", "),"")</f>
        <v/>
      </c>
      <c r="MV134" t="str">
        <f>IF(FD134=1,MV$8&amp;IF(SUM(FE134:$GO134)=0,"",", "),"")</f>
        <v/>
      </c>
      <c r="MW134" t="str">
        <f>IF(FE134=1,MW$8&amp;IF(SUM(FF134:$GO134)=0,"",", "),"")</f>
        <v/>
      </c>
      <c r="MX134" t="str">
        <f>IF(FF134=1,MX$8&amp;IF(SUM(FG134:$GO134)=0,"",", "),"")</f>
        <v/>
      </c>
      <c r="MY134" t="str">
        <f>IF(FG134=1,MY$8&amp;IF(SUM(FH134:$GO134)=0,"",", "),"")</f>
        <v/>
      </c>
      <c r="MZ134" t="str">
        <f>IF(FH134=1,MZ$8&amp;IF(SUM(FI134:$GO134)=0,"",", "),"")</f>
        <v/>
      </c>
      <c r="NA134" t="str">
        <f>IF(FI134=1,NA$8&amp;IF(SUM(FJ134:$GO134)=0,"",", "),"")</f>
        <v/>
      </c>
      <c r="NB134" t="str">
        <f>IF(FJ134=1,NB$8&amp;IF(SUM(FK134:$GO134)=0,"",", "),"")</f>
        <v/>
      </c>
      <c r="NC134" t="str">
        <f>IF(FK134=1,NC$8&amp;IF(SUM(FL134:$GO134)=0,"",", "),"")</f>
        <v/>
      </c>
      <c r="ND134" t="str">
        <f>IF(FL134=1,ND$8&amp;IF(SUM(FM134:$GO134)=0,"",", "),"")</f>
        <v/>
      </c>
      <c r="NE134" t="str">
        <f>IF(FM134=1,NE$8&amp;IF(SUM(FN134:$GO134)=0,"",", "),"")</f>
        <v/>
      </c>
      <c r="NF134" t="str">
        <f>IF(FN134=1,NF$8&amp;IF(SUM(FO134:$GO134)=0,"",", "),"")</f>
        <v/>
      </c>
      <c r="NG134" t="str">
        <f>IF(FO134=1,NG$8&amp;IF(SUM(FP134:$GO134)=0,"",", "),"")</f>
        <v/>
      </c>
      <c r="NH134" t="str">
        <f>IF(FP134=1,NH$8&amp;IF(SUM(FQ134:$GO134)=0,"",", "),"")</f>
        <v/>
      </c>
      <c r="NI134" t="str">
        <f>IF(FQ134=1,NI$8&amp;IF(SUM(FR134:$GO134)=0,"",", "),"")</f>
        <v/>
      </c>
      <c r="NJ134" t="str">
        <f>IF(FR134=1,NJ$8&amp;IF(SUM(FS134:$GO134)=0,"",", "),"")</f>
        <v/>
      </c>
      <c r="NK134" t="str">
        <f>IF(FS134=1,NK$8&amp;IF(SUM(FT134:$GO134)=0,"",", "),"")</f>
        <v/>
      </c>
      <c r="NL134" t="str">
        <f>IF(FT134=1,NL$8&amp;IF(SUM(FU134:$GO134)=0,"",", "),"")</f>
        <v/>
      </c>
      <c r="NM134" t="str">
        <f>IF(FU134=1,NM$8&amp;IF(SUM(FV134:$GO134)=0,"",", "),"")</f>
        <v/>
      </c>
      <c r="NN134" t="str">
        <f>IF(FV134=1,NN$8&amp;IF(SUM(FW134:$GO134)=0,"",", "),"")</f>
        <v/>
      </c>
      <c r="NO134" t="str">
        <f>IF(FW134=1,NO$8&amp;IF(SUM(FX134:$GO134)=0,"",", "),"")</f>
        <v/>
      </c>
      <c r="NP134" t="str">
        <f>IF(FX134=1,NP$8&amp;IF(SUM(FY134:$GO134)=0,"",", "),"")</f>
        <v/>
      </c>
      <c r="NQ134" t="str">
        <f>IF(FY134=1,NQ$8&amp;IF(SUM(FZ134:$GO134)=0,"",", "),"")</f>
        <v/>
      </c>
      <c r="NR134" t="str">
        <f>IF(FZ134=1,NR$8&amp;IF(SUM(GA134:$GO134)=0,"",", "),"")</f>
        <v/>
      </c>
      <c r="NS134" t="str">
        <f>IF(GA134=1,NS$8&amp;IF(SUM(GB134:$GO134)=0,"",", "),"")</f>
        <v/>
      </c>
      <c r="NT134" t="str">
        <f>IF(GB134=1,NT$8&amp;IF(SUM(GC134:$GO134)=0,"",", "),"")</f>
        <v/>
      </c>
      <c r="NU134" t="str">
        <f>IF(GC134=1,NU$8&amp;IF(SUM(GD134:$GO134)=0,"",", "),"")</f>
        <v/>
      </c>
      <c r="NV134" t="str">
        <f>IF(GD134=1,NV$8&amp;IF(SUM(GE134:$GO134)=0,"",", "),"")</f>
        <v/>
      </c>
      <c r="NW134" t="str">
        <f>IF(GE134=1,NW$8&amp;IF(SUM(GF134:$GO134)=0,"",", "),"")</f>
        <v/>
      </c>
      <c r="NX134" t="str">
        <f>IF(GF134=1,NX$8&amp;IF(SUM(GG134:$GO134)=0,"",", "),"")</f>
        <v/>
      </c>
      <c r="NY134" t="str">
        <f>IF(GG134=1,NY$8&amp;IF(SUM(GH134:$GO134)=0,"",", "),"")</f>
        <v/>
      </c>
      <c r="NZ134" t="str">
        <f>IF(GH134=1,NZ$8&amp;IF(SUM(GI134:$GO134)=0,"",", "),"")</f>
        <v/>
      </c>
      <c r="OA134" t="str">
        <f>IF(GI134=1,OA$8&amp;IF(SUM(GJ134:$GO134)=0,"",", "),"")</f>
        <v/>
      </c>
      <c r="OB134" t="str">
        <f>IF(GJ134=1,OB$8&amp;IF(SUM(GK134:$GO134)=0,"",", "),"")</f>
        <v/>
      </c>
      <c r="OC134" t="str">
        <f>IF(GK134=1,OC$8&amp;IF(SUM(GL134:$GO134)=0,"",", "),"")</f>
        <v/>
      </c>
      <c r="OD134" t="str">
        <f>IF(GL134=1,OD$8&amp;IF(SUM(GM134:$GO134)=0,"",", "),"")</f>
        <v/>
      </c>
      <c r="OE134" t="str">
        <f>IF(GM134=1,OE$8&amp;IF(SUM(GN134:$GO134)=0,"",", "),"")</f>
        <v/>
      </c>
      <c r="OF134" t="str">
        <f>IF(GN134=1,OF$8&amp;IF(SUM(GO134:$GO134)=0,"",", "),"")</f>
        <v/>
      </c>
      <c r="OG134" t="str">
        <f t="shared" si="141"/>
        <v/>
      </c>
      <c r="OH134" t="str">
        <f>IF(GP134=1,OH$8&amp;IF(SUM(GQ134:$IM134)=0,"",", "),"")</f>
        <v/>
      </c>
      <c r="OI134" t="str">
        <f>IF(GQ134=1,OI$8&amp;IF(SUM(GR134:$IM134)=0,"",", "),"")</f>
        <v/>
      </c>
      <c r="OJ134" t="str">
        <f>IF(GR134=1,OJ$8&amp;IF(SUM(GS134:$IM134)=0,"",", "),"")</f>
        <v/>
      </c>
      <c r="OK134" t="str">
        <f>IF(GS134=1,OK$8&amp;IF(SUM(GT134:$IM134)=0,"",", "),"")</f>
        <v/>
      </c>
      <c r="OL134" t="str">
        <f>IF(GT134=1,OL$8&amp;IF(SUM(GU134:$IM134)=0,"",", "),"")</f>
        <v/>
      </c>
      <c r="OM134" t="str">
        <f>IF(GU134=1,OM$8&amp;IF(SUM(GV134:$IM134)=0,"",", "),"")</f>
        <v/>
      </c>
      <c r="ON134" t="str">
        <f>IF(GV134=1,ON$8&amp;IF(SUM(GW134:$IM134)=0,"",", "),"")</f>
        <v/>
      </c>
      <c r="OO134" t="str">
        <f>IF(GW134=1,OO$8&amp;IF(SUM(GX134:$IM134)=0,"",", "),"")</f>
        <v/>
      </c>
      <c r="OP134" t="str">
        <f>IF(GX134=1,OP$8&amp;IF(SUM(GY134:$IM134)=0,"",", "),"")</f>
        <v/>
      </c>
      <c r="OQ134" t="str">
        <f>IF(GY134=1,OQ$8&amp;IF(SUM(GZ134:$IM134)=0,"",", "),"")</f>
        <v/>
      </c>
      <c r="OR134" t="str">
        <f>IF(GZ134=1,OR$8&amp;IF(SUM(HA134:$IM134)=0,"",", "),"")</f>
        <v/>
      </c>
      <c r="OS134" t="str">
        <f>IF(HA134=1,OS$8&amp;IF(SUM(HB134:$IM134)=0,"",", "),"")</f>
        <v/>
      </c>
      <c r="OT134" t="str">
        <f>IF(HB134=1,OT$8&amp;IF(SUM(HC134:$IM134)=0,"",", "),"")</f>
        <v/>
      </c>
      <c r="OU134" t="str">
        <f>IF(HC134=1,OU$8&amp;IF(SUM(HD134:$IM134)=0,"",", "),"")</f>
        <v/>
      </c>
      <c r="OV134" t="str">
        <f>IF(HD134=1,OV$8&amp;IF(SUM(HE134:$IM134)=0,"",", "),"")</f>
        <v/>
      </c>
      <c r="OW134" t="str">
        <f>IF(HE134=1,OW$8&amp;IF(SUM(HF134:$IM134)=0,"",", "),"")</f>
        <v/>
      </c>
      <c r="OX134" t="str">
        <f>IF(HF134=1,OX$8&amp;IF(SUM(HG134:$IM134)=0,"",", "),"")</f>
        <v/>
      </c>
      <c r="OY134" t="str">
        <f>IF(HG134=1,OY$8&amp;IF(SUM(HH134:$IM134)=0,"",", "),"")</f>
        <v/>
      </c>
      <c r="OZ134" t="str">
        <f>IF(HH134=1,OZ$8&amp;IF(SUM(HI134:$IM134)=0,"",", "),"")</f>
        <v/>
      </c>
      <c r="PA134" t="str">
        <f>IF(HI134=1,PA$8&amp;IF(SUM(HJ134:$IM134)=0,"",", "),"")</f>
        <v/>
      </c>
      <c r="PB134" t="str">
        <f>IF(HJ134=1,PB$8&amp;IF(SUM(HK134:$IM134)=0,"",", "),"")</f>
        <v/>
      </c>
      <c r="PC134" t="str">
        <f>IF(HK134=1,PC$8&amp;IF(SUM(HL134:$IM134)=0,"",", "),"")</f>
        <v/>
      </c>
      <c r="PD134" t="str">
        <f>IF(HL134=1,PD$8&amp;IF(SUM(HM134:$IM134)=0,"",", "),"")</f>
        <v/>
      </c>
      <c r="PE134" t="str">
        <f>IF(HM134=1,PE$8&amp;IF(SUM(HN134:$IM134)=0,"",", "),"")</f>
        <v/>
      </c>
      <c r="PF134" t="str">
        <f>IF(HN134=1,PF$8&amp;IF(SUM(HO134:$IM134)=0,"",", "),"")</f>
        <v/>
      </c>
      <c r="PG134" t="str">
        <f>IF(HO134=1,PG$8&amp;IF(SUM(HP134:$IM134)=0,"",", "),"")</f>
        <v/>
      </c>
      <c r="PH134" t="str">
        <f>IF(HP134=1,PH$8&amp;IF(SUM(HQ134:$IM134)=0,"",", "),"")</f>
        <v/>
      </c>
      <c r="PI134" t="str">
        <f>IF(HQ134=1,PI$8&amp;IF(SUM(HR134:$IM134)=0,"",", "),"")</f>
        <v/>
      </c>
      <c r="PJ134" t="str">
        <f>IF(HR134=1,PJ$8&amp;IF(SUM(HS134:$IM134)=0,"",", "),"")</f>
        <v/>
      </c>
      <c r="PK134" t="str">
        <f>IF(HS134=1,PK$8&amp;IF(SUM(HT134:$IM134)=0,"",", "),"")</f>
        <v/>
      </c>
      <c r="PL134" t="str">
        <f>IF(HT134=1,PL$8&amp;IF(SUM(HU134:$IM134)=0,"",", "),"")</f>
        <v/>
      </c>
      <c r="PM134" t="str">
        <f>IF(HU134=1,PM$8&amp;IF(SUM(HV134:$IM134)=0,"",", "),"")</f>
        <v/>
      </c>
      <c r="PN134" t="str">
        <f>IF(HV134=1,PN$8&amp;IF(SUM(HW134:$IM134)=0,"",", "),"")</f>
        <v/>
      </c>
      <c r="PO134" t="str">
        <f>IF(HW134=1,PO$8&amp;IF(SUM(HX134:$IM134)=0,"",", "),"")</f>
        <v/>
      </c>
      <c r="PP134" t="str">
        <f>IF(HX134=1,PP$8&amp;IF(SUM(HY134:$IM134)=0,"",", "),"")</f>
        <v/>
      </c>
      <c r="PQ134" t="str">
        <f>IF(HY134=1,PQ$8&amp;IF(SUM(HZ134:$IM134)=0,"",", "),"")</f>
        <v/>
      </c>
      <c r="PR134" t="str">
        <f>IF(HZ134=1,PR$8&amp;IF(SUM(IA134:$IM134)=0,"",", "),"")</f>
        <v/>
      </c>
      <c r="PS134" t="str">
        <f>IF(IA134=1,PS$8&amp;IF(SUM(IB134:$IM134)=0,"",", "),"")</f>
        <v/>
      </c>
      <c r="PT134" t="str">
        <f>IF(IB134=1,PT$8&amp;IF(SUM(IC134:$IM134)=0,"",", "),"")</f>
        <v/>
      </c>
      <c r="PU134" t="str">
        <f>IF(IC134=1,PU$8&amp;IF(SUM(ID134:$IM134)=0,"",", "),"")</f>
        <v/>
      </c>
      <c r="PV134" t="str">
        <f>IF(ID134=1,PV$8&amp;IF(SUM(IE134:$IM134)=0,"",", "),"")</f>
        <v/>
      </c>
      <c r="PW134" t="str">
        <f>IF(IE134=1,PW$8&amp;IF(SUM(IF134:$IM134)=0,"",", "),"")</f>
        <v/>
      </c>
      <c r="PX134" t="str">
        <f>IF(IF134=1,PX$8&amp;IF(SUM(IG134:$IM134)=0,"",", "),"")</f>
        <v/>
      </c>
      <c r="PY134" t="str">
        <f>IF(IG134=1,PY$8&amp;IF(SUM(IH134:$IM134)=0,"",", "),"")</f>
        <v/>
      </c>
      <c r="PZ134" t="str">
        <f>IF(IH134=1,PZ$8&amp;IF(SUM(II134:$IM134)=0,"",", "),"")</f>
        <v/>
      </c>
      <c r="QA134" t="str">
        <f>IF(II134=1,QA$8&amp;IF(SUM(IJ134:$IM134)=0,"",", "),"")</f>
        <v/>
      </c>
      <c r="QB134" t="str">
        <f>IF(IJ134=1,QB$8&amp;IF(SUM(IK134:$IM134)=0,"",", "),"")</f>
        <v/>
      </c>
      <c r="QC134" t="str">
        <f>IF(IK134=1,QC$8&amp;IF(SUM(IL134:$IM134)=0,"",", "),"")</f>
        <v/>
      </c>
      <c r="QD134" t="str">
        <f>IF(IL134=1,QD$8&amp;IF(SUM(IM134:$IM134)=0,"",", "),"")</f>
        <v/>
      </c>
      <c r="QE134" t="str">
        <f t="shared" si="142"/>
        <v/>
      </c>
      <c r="QF134" t="str">
        <f>IF(IN134=1,QF$8&amp;IF(SUM(IO134:$KK134)=0,"",", "),"")</f>
        <v/>
      </c>
      <c r="QG134" t="str">
        <f>IF(IO134=1,QG$8&amp;IF(SUM(IP134:$KK134)=0,"",", "),"")</f>
        <v/>
      </c>
      <c r="QH134" t="str">
        <f>IF(IP134=1,QH$8&amp;IF(SUM(IQ134:$KK134)=0,"",", "),"")</f>
        <v/>
      </c>
      <c r="QI134" t="str">
        <f>IF(IQ134=1,QI$8&amp;IF(SUM(IR134:$KK134)=0,"",", "),"")</f>
        <v/>
      </c>
      <c r="QJ134" t="str">
        <f>IF(IR134=1,QJ$8&amp;IF(SUM(IS134:$KK134)=0,"",", "),"")</f>
        <v/>
      </c>
      <c r="QK134" t="str">
        <f>IF(IS134=1,QK$8&amp;IF(SUM(IT134:$KK134)=0,"",", "),"")</f>
        <v/>
      </c>
      <c r="QL134" t="str">
        <f>IF(IT134=1,QL$8&amp;IF(SUM(IU134:$KK134)=0,"",", "),"")</f>
        <v/>
      </c>
      <c r="QM134" t="str">
        <f>IF(IU134=1,QM$8&amp;IF(SUM(IV134:$KK134)=0,"",", "),"")</f>
        <v/>
      </c>
      <c r="QN134" t="str">
        <f>IF(IV134=1,QN$8&amp;IF(SUM(IW134:$KK134)=0,"",", "),"")</f>
        <v/>
      </c>
      <c r="QO134" t="str">
        <f>IF(IW134=1,QO$8&amp;IF(SUM(IX134:$KK134)=0,"",", "),"")</f>
        <v/>
      </c>
      <c r="QP134" t="str">
        <f>IF(IX134=1,QP$8&amp;IF(SUM(IY134:$KK134)=0,"",", "),"")</f>
        <v/>
      </c>
      <c r="QQ134" t="str">
        <f>IF(IY134=1,QQ$8&amp;IF(SUM(IZ134:$KK134)=0,"",", "),"")</f>
        <v/>
      </c>
      <c r="QR134" t="str">
        <f>IF(IZ134=1,QR$8&amp;IF(SUM(JA134:$KK134)=0,"",", "),"")</f>
        <v/>
      </c>
      <c r="QS134" t="str">
        <f>IF(JA134=1,QS$8&amp;IF(SUM(JB134:$KK134)=0,"",", "),"")</f>
        <v/>
      </c>
      <c r="QT134" t="str">
        <f>IF(JB134=1,QT$8&amp;IF(SUM(JC134:$KK134)=0,"",", "),"")</f>
        <v/>
      </c>
      <c r="QU134" t="str">
        <f>IF(JC134=1,QU$8&amp;IF(SUM(JD134:$KK134)=0,"",", "),"")</f>
        <v/>
      </c>
      <c r="QV134" t="str">
        <f>IF(JD134=1,QV$8&amp;IF(SUM(JE134:$KK134)=0,"",", "),"")</f>
        <v/>
      </c>
      <c r="QW134" t="str">
        <f>IF(JE134=1,QW$8&amp;IF(SUM(JF134:$KK134)=0,"",", "),"")</f>
        <v/>
      </c>
      <c r="QX134" t="str">
        <f>IF(JF134=1,QX$8&amp;IF(SUM(JG134:$KK134)=0,"",", "),"")</f>
        <v/>
      </c>
      <c r="QY134" t="str">
        <f>IF(JG134=1,QY$8&amp;IF(SUM(JH134:$KK134)=0,"",", "),"")</f>
        <v/>
      </c>
      <c r="QZ134" t="str">
        <f>IF(JH134=1,QZ$8&amp;IF(SUM(JI134:$KK134)=0,"",", "),"")</f>
        <v/>
      </c>
      <c r="RA134" t="str">
        <f>IF(JI134=1,RA$8&amp;IF(SUM(JJ134:$KK134)=0,"",", "),"")</f>
        <v/>
      </c>
      <c r="RB134" t="str">
        <f>IF(JJ134=1,RB$8&amp;IF(SUM(JK134:$KK134)=0,"",", "),"")</f>
        <v/>
      </c>
      <c r="RC134" t="str">
        <f>IF(JK134=1,RC$8&amp;IF(SUM(JL134:$KK134)=0,"",", "),"")</f>
        <v/>
      </c>
      <c r="RD134" t="str">
        <f>IF(JL134=1,RD$8&amp;IF(SUM(JM134:$KK134)=0,"",", "),"")</f>
        <v/>
      </c>
      <c r="RE134" t="str">
        <f>IF(JM134=1,RE$8&amp;IF(SUM(JN134:$KK134)=0,"",", "),"")</f>
        <v/>
      </c>
      <c r="RF134" t="str">
        <f>IF(JN134=1,RF$8&amp;IF(SUM(JO134:$KK134)=0,"",", "),"")</f>
        <v/>
      </c>
      <c r="RG134" t="str">
        <f>IF(JO134=1,RG$8&amp;IF(SUM(JP134:$KK134)=0,"",", "),"")</f>
        <v/>
      </c>
      <c r="RH134" t="str">
        <f>IF(JP134=1,RH$8&amp;IF(SUM(JQ134:$KK134)=0,"",", "),"")</f>
        <v/>
      </c>
      <c r="RI134" t="str">
        <f>IF(JQ134=1,RI$8&amp;IF(SUM(JR134:$KK134)=0,"",", "),"")</f>
        <v/>
      </c>
      <c r="RJ134" t="str">
        <f>IF(JR134=1,RJ$8&amp;IF(SUM(JS134:$KK134)=0,"",", "),"")</f>
        <v/>
      </c>
      <c r="RK134" t="str">
        <f>IF(JS134=1,RK$8&amp;IF(SUM(JT134:$KK134)=0,"",", "),"")</f>
        <v/>
      </c>
      <c r="RL134" t="str">
        <f>IF(JT134=1,RL$8&amp;IF(SUM(JU134:$KK134)=0,"",", "),"")</f>
        <v/>
      </c>
      <c r="RM134" t="str">
        <f>IF(JU134=1,RM$8&amp;IF(SUM(JV134:$KK134)=0,"",", "),"")</f>
        <v/>
      </c>
      <c r="RN134" t="str">
        <f>IF(JV134=1,RN$8&amp;IF(SUM(JW134:$KK134)=0,"",", "),"")</f>
        <v/>
      </c>
      <c r="RO134" t="str">
        <f>IF(JW134=1,RO$8&amp;IF(SUM(JX134:$KK134)=0,"",", "),"")</f>
        <v/>
      </c>
      <c r="RP134" t="str">
        <f>IF(JX134=1,RP$8&amp;IF(SUM(JY134:$KK134)=0,"",", "),"")</f>
        <v/>
      </c>
      <c r="RQ134" t="str">
        <f>IF(JY134=1,RQ$8&amp;IF(SUM(JZ134:$KK134)=0,"",", "),"")</f>
        <v/>
      </c>
      <c r="RR134" t="str">
        <f>IF(JZ134=1,RR$8&amp;IF(SUM(KA134:$KK134)=0,"",", "),"")</f>
        <v/>
      </c>
      <c r="RS134" t="str">
        <f>IF(KA134=1,RS$8&amp;IF(SUM(KB134:$KK134)=0,"",", "),"")</f>
        <v/>
      </c>
      <c r="RT134" t="str">
        <f>IF(KB134=1,RT$8&amp;IF(SUM(KC134:$KK134)=0,"",", "),"")</f>
        <v/>
      </c>
      <c r="RU134" t="str">
        <f>IF(KC134=1,RU$8&amp;IF(SUM(KD134:$KK134)=0,"",", "),"")</f>
        <v/>
      </c>
      <c r="RV134" t="str">
        <f>IF(KD134=1,RV$8&amp;IF(SUM(KE134:$KK134)=0,"",", "),"")</f>
        <v/>
      </c>
      <c r="RW134" t="str">
        <f>IF(KE134=1,RW$8&amp;IF(SUM(KF134:$KK134)=0,"",", "),"")</f>
        <v/>
      </c>
      <c r="RX134" t="str">
        <f>IF(KF134=1,RX$8&amp;IF(SUM(KG134:$KK134)=0,"",", "),"")</f>
        <v/>
      </c>
      <c r="RY134" t="str">
        <f>IF(KG134=1,RY$8&amp;IF(SUM(KH134:$KK134)=0,"",", "),"")</f>
        <v/>
      </c>
      <c r="RZ134" t="str">
        <f>IF(KH134=1,RZ$8&amp;IF(SUM(KI134:$KK134)=0,"",", "),"")</f>
        <v/>
      </c>
      <c r="SA134" t="str">
        <f>IF(KI134=1,SA$8&amp;IF(SUM(KJ134:$KK134)=0,"",", "),"")</f>
        <v/>
      </c>
      <c r="SB134" t="str">
        <f>IF(KJ134=1,SB$8&amp;IF(SUM(KK134:$KK134)=0,"",", "),"")</f>
        <v/>
      </c>
      <c r="SC134" t="str">
        <f t="shared" si="143"/>
        <v/>
      </c>
    </row>
    <row r="135" spans="1:497" ht="60" customHeight="1" x14ac:dyDescent="0.45">
      <c r="A135" s="62"/>
      <c r="B135" s="212" t="str">
        <f t="shared" si="72"/>
        <v/>
      </c>
      <c r="C135" s="212" t="str">
        <f t="shared" si="131"/>
        <v/>
      </c>
      <c r="D135" s="212" t="str">
        <f t="shared" si="132"/>
        <v/>
      </c>
      <c r="E135" s="212" t="str">
        <f t="shared" si="133"/>
        <v/>
      </c>
      <c r="F135" s="212" t="str">
        <f t="shared" si="134"/>
        <v/>
      </c>
      <c r="G135" s="237" t="str">
        <f>IF('EDCI Data'!B135="","",'EDCI Data'!B135)</f>
        <v/>
      </c>
      <c r="H135" s="238" t="str">
        <f>IF('EDCI Data'!C135="","",'EDCI Data'!C135)</f>
        <v/>
      </c>
      <c r="I135" s="239" t="str">
        <f>IF('EDCI Data'!D135="","",'EDCI Data'!D135)</f>
        <v/>
      </c>
      <c r="J135" s="240" t="str">
        <f>IF('EDCI Data'!E135="","",'EDCI Data'!E135)</f>
        <v/>
      </c>
      <c r="K135" s="237" t="str">
        <f>IF('EDCI Data'!F135="","",'EDCI Data'!F135)</f>
        <v/>
      </c>
      <c r="L135" s="237" t="str">
        <f>IF('EDCI Data'!G135="","",'EDCI Data'!G135)</f>
        <v/>
      </c>
      <c r="M135" s="237" t="str">
        <f>IF('EDCI Data'!H135="","",'EDCI Data'!H135)</f>
        <v/>
      </c>
      <c r="N135" s="237" t="str">
        <f>IF('EDCI Data'!I135="","",'EDCI Data'!I135)</f>
        <v/>
      </c>
      <c r="O135" s="237" t="str">
        <f>IF('EDCI Data'!J135="","",'EDCI Data'!J135)</f>
        <v/>
      </c>
      <c r="P135" s="237" t="str">
        <f>IF('EDCI Data'!K135="","",'EDCI Data'!K135)</f>
        <v/>
      </c>
      <c r="Q135" s="241" t="str">
        <f>IF('EDCI Data'!L135="","",'EDCI Data'!L135)</f>
        <v/>
      </c>
      <c r="R135" s="241" t="str">
        <f>IF('EDCI Data'!M135="","",'EDCI Data'!M135)</f>
        <v/>
      </c>
      <c r="S135" s="237" t="str">
        <f>IF('EDCI Data'!N135="","",'EDCI Data'!N135)</f>
        <v/>
      </c>
      <c r="T135" s="237" t="str">
        <f>IF('EDCI Data'!O135="","",'EDCI Data'!O135)</f>
        <v/>
      </c>
      <c r="U135" s="237" t="str">
        <f>IF('EDCI Data'!P135="","",'EDCI Data'!P135)</f>
        <v/>
      </c>
      <c r="V135" s="237" t="str">
        <f>IF('EDCI Data'!Q135="","",'EDCI Data'!Q135)</f>
        <v/>
      </c>
      <c r="W135" s="242" t="str">
        <f>IF('EDCI Data'!R135="","",'EDCI Data'!R135)</f>
        <v/>
      </c>
      <c r="X135" s="243" t="str">
        <f>IF('EDCI Data'!S135="","",'EDCI Data'!S135)</f>
        <v/>
      </c>
      <c r="Y135" s="243" t="str">
        <f>IF('EDCI Data'!T135="","",'EDCI Data'!T135)</f>
        <v/>
      </c>
      <c r="Z135" s="244" t="str">
        <f>IF('EDCI Data'!U135="","",'EDCI Data'!U135)</f>
        <v/>
      </c>
      <c r="AA135" s="237" t="str">
        <f>IF('EDCI Data'!V135="","",'EDCI Data'!V135)</f>
        <v/>
      </c>
      <c r="AB135" s="244" t="str">
        <f>IF('EDCI Data'!W135="","",'EDCI Data'!W135)</f>
        <v/>
      </c>
      <c r="AC135" s="237" t="str">
        <f>IF('EDCI Data'!X135="","",'EDCI Data'!X135)</f>
        <v/>
      </c>
      <c r="AD135" s="244" t="str">
        <f>IF('EDCI Data'!Y135="","",'EDCI Data'!Y135)</f>
        <v/>
      </c>
      <c r="AE135" s="237" t="str">
        <f>IF('EDCI Data'!Z135="","",'EDCI Data'!Z135)</f>
        <v/>
      </c>
      <c r="AF135" s="237" t="str">
        <f>IF('EDCI Data'!AA135="","",'EDCI Data'!AA135)</f>
        <v/>
      </c>
      <c r="AG135" s="237" t="str">
        <f>IF('EDCI Data'!AB135="","",'EDCI Data'!AB135)</f>
        <v/>
      </c>
      <c r="AH135" s="237" t="str">
        <f>IF('EDCI Data'!AC135="","",'EDCI Data'!AC135)</f>
        <v/>
      </c>
      <c r="AI135" s="237" t="str">
        <f>IF('EDCI Data'!AD135="","",'EDCI Data'!AD135)</f>
        <v/>
      </c>
      <c r="AJ135" s="237" t="str">
        <f>IF('EDCI Data'!AE135="","",'EDCI Data'!AE135)</f>
        <v/>
      </c>
      <c r="AK135" s="237" t="str">
        <f>IF('EDCI Data'!AF135="","",'EDCI Data'!AF135)</f>
        <v/>
      </c>
      <c r="AL135" s="237" t="str">
        <f>IF('EDCI Data'!AG135="","",'EDCI Data'!AG135)</f>
        <v/>
      </c>
      <c r="AM135" s="237" t="str">
        <f>IF('EDCI Data'!AH135="","",'EDCI Data'!AH135)</f>
        <v/>
      </c>
      <c r="AN135" s="237" t="str">
        <f>IF('EDCI Data'!AI135="","",'EDCI Data'!AI135)</f>
        <v/>
      </c>
      <c r="AO135" s="237" t="str">
        <f>IF('EDCI Data'!AJ135="","",'EDCI Data'!AJ135)</f>
        <v/>
      </c>
      <c r="AP135" s="237" t="str">
        <f>IF('EDCI Data'!AK135="","",'EDCI Data'!AK135)</f>
        <v/>
      </c>
      <c r="AQ135" s="237" t="str">
        <f>IF('EDCI Data'!AL135="","",'EDCI Data'!AL135)</f>
        <v/>
      </c>
      <c r="AR135" s="237" t="str">
        <f>IF('EDCI Data'!AM135="","",'EDCI Data'!AM135)</f>
        <v/>
      </c>
      <c r="AS135" s="237" t="str">
        <f>IF('EDCI Data'!AN135="","",'EDCI Data'!AN135)</f>
        <v/>
      </c>
      <c r="AT135" s="237" t="str">
        <f>IF('EDCI Data'!AO135="","",'EDCI Data'!AO135)</f>
        <v/>
      </c>
      <c r="AU135" s="237" t="str">
        <f>IF('EDCI Data'!AP135="","",'EDCI Data'!AP135)</f>
        <v/>
      </c>
      <c r="AV135" s="237" t="str">
        <f>IF('EDCI Data'!AQ135="","",'EDCI Data'!AQ135)</f>
        <v/>
      </c>
      <c r="AW135" s="237" t="str">
        <f>IF('EDCI Data'!AR135="","",'EDCI Data'!AR135)</f>
        <v/>
      </c>
      <c r="AX135" s="237" t="str">
        <f>IF('EDCI Data'!AS135="","",'EDCI Data'!AS135)</f>
        <v/>
      </c>
      <c r="AY135" s="237" t="str">
        <f>IF('EDCI Data'!AT135="","",'EDCI Data'!AT135)</f>
        <v/>
      </c>
      <c r="AZ135" s="237" t="str">
        <f>IF('EDCI Data'!AU135="","",'EDCI Data'!AU135)</f>
        <v/>
      </c>
      <c r="BA135" s="237" t="str">
        <f>IF('EDCI Data'!AV135="","",'EDCI Data'!AV135)</f>
        <v/>
      </c>
      <c r="BB135" s="245" t="str">
        <f>IF('EDCI Data'!AW135="","",'EDCI Data'!AW135)</f>
        <v/>
      </c>
      <c r="BC135" s="245" t="str">
        <f>IF('EDCI Data'!AX135="","",'EDCI Data'!AX135)</f>
        <v/>
      </c>
      <c r="BD135" s="246" t="str">
        <f t="shared" si="135"/>
        <v/>
      </c>
      <c r="BE135" s="247" t="str">
        <f>IF('EDCI Data'!AY135="","",'EDCI Data'!AY135)</f>
        <v/>
      </c>
      <c r="BF135" s="247" t="str">
        <f>IF('EDCI Data'!AZ135="","",'EDCI Data'!AZ135)</f>
        <v/>
      </c>
      <c r="BG135" s="247" t="str">
        <f>IF('EDCI Data'!BA135="","",'EDCI Data'!BA135)</f>
        <v/>
      </c>
      <c r="BH135" s="247" t="str">
        <f>IF('EDCI Data'!BB135="","",'EDCI Data'!BB135)</f>
        <v/>
      </c>
      <c r="BI135" s="247" t="str">
        <f>IF('EDCI Data'!BC135="","",'EDCI Data'!BC135)</f>
        <v/>
      </c>
      <c r="BJ135" s="247" t="str">
        <f>IF('EDCI Data'!BD135="","",'EDCI Data'!BD135)</f>
        <v/>
      </c>
      <c r="BK135" s="247" t="str">
        <f>IF('EDCI Data'!BE135="","",'EDCI Data'!BE135)</f>
        <v/>
      </c>
      <c r="BL135" s="247" t="str">
        <f>IF('EDCI Data'!BF135="","",'EDCI Data'!BF135)</f>
        <v/>
      </c>
      <c r="BM135" s="247" t="str">
        <f>IF('EDCI Data'!BG135="","",'EDCI Data'!BG135)</f>
        <v/>
      </c>
      <c r="BN135" s="248" t="str">
        <f>IF('EDCI Data'!BH135="","",'EDCI Data'!BH135)</f>
        <v/>
      </c>
      <c r="BO135" s="248" t="str">
        <f>IF('EDCI Data'!BI135="","",'EDCI Data'!BI135)</f>
        <v/>
      </c>
      <c r="BP135" s="249" t="str">
        <f>IF('EDCI Data'!BJ135="","",'EDCI Data'!BJ135)</f>
        <v/>
      </c>
      <c r="BQ135" s="248" t="str">
        <f>IF('EDCI Data'!BK135="","",'EDCI Data'!BK135)</f>
        <v/>
      </c>
      <c r="BR135" s="248" t="str">
        <f>IF('EDCI Data'!BL135="","",'EDCI Data'!BL135)</f>
        <v/>
      </c>
      <c r="BS135" s="250" t="str">
        <f>IF('EDCI Data'!BM135="","",'EDCI Data'!BM135)</f>
        <v/>
      </c>
      <c r="BT135" s="251" t="str">
        <f>IF('EDCI Data'!BN135="","",'EDCI Data'!BN135)</f>
        <v/>
      </c>
      <c r="BU135" s="246" t="str">
        <f>IF('EDCI Data'!BO135="","",'EDCI Data'!BO135)</f>
        <v/>
      </c>
      <c r="BV135" s="252">
        <f t="shared" si="136"/>
        <v>0</v>
      </c>
      <c r="BW135" s="252">
        <f t="shared" si="137"/>
        <v>0</v>
      </c>
      <c r="BX135" s="252">
        <f t="shared" si="138"/>
        <v>0</v>
      </c>
      <c r="BY135" s="252">
        <f t="shared" si="139"/>
        <v>0</v>
      </c>
      <c r="BZ135" t="str">
        <f t="shared" si="73"/>
        <v/>
      </c>
      <c r="CA135" s="253"/>
      <c r="CB135"/>
      <c r="CC135"/>
      <c r="CD135"/>
      <c r="CE135" t="str">
        <f t="shared" si="74"/>
        <v/>
      </c>
      <c r="CF135"/>
      <c r="CG135" t="str">
        <f t="shared" si="75"/>
        <v/>
      </c>
      <c r="CH135" t="str">
        <f t="shared" si="76"/>
        <v/>
      </c>
      <c r="CI135" t="str">
        <f t="shared" si="77"/>
        <v/>
      </c>
      <c r="CJ135" t="str">
        <f t="shared" si="78"/>
        <v/>
      </c>
      <c r="CK135"/>
      <c r="CL135"/>
      <c r="CM135" t="str">
        <f t="shared" si="79"/>
        <v/>
      </c>
      <c r="CN135" t="str">
        <f t="shared" si="80"/>
        <v/>
      </c>
      <c r="CO135" t="str">
        <f t="shared" si="81"/>
        <v/>
      </c>
      <c r="CP135" t="str">
        <f t="shared" si="82"/>
        <v/>
      </c>
      <c r="CQ135"/>
      <c r="CR135" t="str" cm="1">
        <f t="array" ref="CR135">IF(COUNTIFS($BZ$10:$BZ$259,$BZ135,$I$10:$I$259,$I135+1)&gt;0,IF(X135&lt;&gt;INDEX(Y$10:Y$259,MATCH(1,INDEX(($BZ135=$BZ$10:$BZ$259)*($I$10:$I$259=$I135+1),0,1),0)),"Number of FTEs in previous year do not align with Number of FTEs in current year across years, by definition these should be equal. Please check and update if required. "&amp;CHAR(10),""),"")</f>
        <v/>
      </c>
      <c r="CS135" t="str" cm="1">
        <f t="array" ref="CS135">IF(COUNTIFS($BZ$10:$BZ$259,$BZ135,$I$10:$I$259,$I135-1)&gt;0,IF(Y135&lt;&gt;INDEX(X$10:X$259,MATCH(1,INDEX(($BZ135=$BZ$10:$BZ$259)*($I$10:$I$259=$I135-1),0,1),0)),"Number of FTEs in previous year do not align with Number of FTEs in current year across years, by definition these should be equal. Please check and update if required. "&amp;CHAR(10),""),"")</f>
        <v/>
      </c>
      <c r="CT135" t="str">
        <f t="shared" si="83"/>
        <v/>
      </c>
      <c r="CU135" t="str">
        <f t="shared" si="84"/>
        <v/>
      </c>
      <c r="CV135"/>
      <c r="CW135" t="str">
        <f t="shared" si="85"/>
        <v/>
      </c>
      <c r="CX135"/>
      <c r="CY135" t="str">
        <f t="shared" si="86"/>
        <v/>
      </c>
      <c r="CZ135"/>
      <c r="DA135" t="str">
        <f t="shared" si="87"/>
        <v/>
      </c>
      <c r="DB135"/>
      <c r="DC135"/>
      <c r="DD135"/>
      <c r="DE135"/>
      <c r="DF135"/>
      <c r="DG135"/>
      <c r="DH135"/>
      <c r="DI135"/>
      <c r="DJ135"/>
      <c r="DK135"/>
      <c r="DL135"/>
      <c r="DM135"/>
      <c r="DN135"/>
      <c r="DO135"/>
      <c r="DP135"/>
      <c r="DQ135"/>
      <c r="DR135"/>
      <c r="DS135"/>
      <c r="DT135"/>
      <c r="DU135"/>
      <c r="DV135"/>
      <c r="DW135"/>
      <c r="DX135" t="str">
        <f t="shared" si="88"/>
        <v/>
      </c>
      <c r="DY135" t="str">
        <f t="shared" si="89"/>
        <v/>
      </c>
      <c r="DZ135" t="str">
        <f t="shared" si="90"/>
        <v/>
      </c>
      <c r="EA135" t="str">
        <f t="shared" si="91"/>
        <v/>
      </c>
      <c r="EB135" t="str">
        <f t="shared" si="92"/>
        <v/>
      </c>
      <c r="EC135" t="str">
        <f t="shared" si="93"/>
        <v/>
      </c>
      <c r="ED135" t="str">
        <f t="shared" si="94"/>
        <v/>
      </c>
      <c r="EE135" t="str">
        <f t="shared" si="95"/>
        <v/>
      </c>
      <c r="EF135" t="str">
        <f t="shared" si="96"/>
        <v/>
      </c>
      <c r="EG135" t="str">
        <f t="shared" si="97"/>
        <v/>
      </c>
      <c r="EH135" t="str">
        <f t="shared" si="98"/>
        <v/>
      </c>
      <c r="EI135" t="str">
        <f t="shared" si="99"/>
        <v/>
      </c>
      <c r="EJ135"/>
      <c r="EK135"/>
      <c r="EL135"/>
      <c r="EM135"/>
      <c r="EN135"/>
      <c r="EO135"/>
      <c r="EP135"/>
      <c r="EQ135" t="str">
        <f t="shared" si="100"/>
        <v/>
      </c>
      <c r="ER135" t="str">
        <f t="shared" si="101"/>
        <v/>
      </c>
      <c r="ES135" t="str">
        <f t="shared" si="102"/>
        <v/>
      </c>
      <c r="ET135"/>
      <c r="EU135" t="str">
        <f t="shared" si="103"/>
        <v/>
      </c>
      <c r="EV135"/>
      <c r="EW135" t="str">
        <f t="shared" si="104"/>
        <v/>
      </c>
      <c r="EX135"/>
      <c r="EY135" t="str">
        <f t="shared" si="105"/>
        <v/>
      </c>
      <c r="EZ135"/>
      <c r="FA135"/>
      <c r="FB135"/>
      <c r="FC135"/>
      <c r="FD135"/>
      <c r="FE135"/>
      <c r="FF135"/>
      <c r="FG135"/>
      <c r="FH135"/>
      <c r="FI135"/>
      <c r="FJ135"/>
      <c r="FK135"/>
      <c r="FL135"/>
      <c r="FM135"/>
      <c r="FN135"/>
      <c r="FO135"/>
      <c r="FP135"/>
      <c r="FQ135"/>
      <c r="FR135"/>
      <c r="FS135"/>
      <c r="FT135"/>
      <c r="FU135"/>
      <c r="FV135" t="str">
        <f t="shared" si="106"/>
        <v/>
      </c>
      <c r="FW135" t="str">
        <f t="shared" si="107"/>
        <v/>
      </c>
      <c r="FX135"/>
      <c r="FY135" t="str">
        <f t="shared" si="108"/>
        <v/>
      </c>
      <c r="FZ135" t="str">
        <f t="shared" si="109"/>
        <v/>
      </c>
      <c r="GA135" t="str">
        <f t="shared" si="110"/>
        <v/>
      </c>
      <c r="GB135" t="str">
        <f t="shared" si="111"/>
        <v/>
      </c>
      <c r="GC135" t="str">
        <f t="shared" si="112"/>
        <v/>
      </c>
      <c r="GD135" t="str">
        <f t="shared" si="113"/>
        <v/>
      </c>
      <c r="GE135" t="str">
        <f t="shared" si="114"/>
        <v/>
      </c>
      <c r="GF135" t="str">
        <f t="shared" si="115"/>
        <v/>
      </c>
      <c r="GG135" t="str">
        <f t="shared" si="116"/>
        <v/>
      </c>
      <c r="GH135"/>
      <c r="GI135"/>
      <c r="GJ135"/>
      <c r="GK135"/>
      <c r="GL135"/>
      <c r="GM135"/>
      <c r="GN135"/>
      <c r="GO135"/>
      <c r="GP135" t="str">
        <f t="shared" si="117"/>
        <v/>
      </c>
      <c r="GQ135" t="str">
        <f t="shared" si="118"/>
        <v/>
      </c>
      <c r="GR135"/>
      <c r="GS135" t="str">
        <f t="shared" si="119"/>
        <v/>
      </c>
      <c r="GT135"/>
      <c r="GU135" t="str">
        <f t="shared" si="120"/>
        <v/>
      </c>
      <c r="GV135"/>
      <c r="GW135" t="str">
        <f t="shared" si="121"/>
        <v/>
      </c>
      <c r="GX135"/>
      <c r="GY135"/>
      <c r="GZ135"/>
      <c r="HA135"/>
      <c r="HB135"/>
      <c r="HC135"/>
      <c r="HD135"/>
      <c r="HE135"/>
      <c r="HF135"/>
      <c r="HG135"/>
      <c r="HH135"/>
      <c r="HI135"/>
      <c r="HJ135"/>
      <c r="HK135"/>
      <c r="HL135"/>
      <c r="HM135"/>
      <c r="HN135"/>
      <c r="HO135"/>
      <c r="HP135"/>
      <c r="HQ135"/>
      <c r="HR135"/>
      <c r="HS135"/>
      <c r="HT135" t="str">
        <f t="shared" si="122"/>
        <v/>
      </c>
      <c r="HU135" t="str">
        <f t="shared" si="123"/>
        <v/>
      </c>
      <c r="HV135"/>
      <c r="HW135"/>
      <c r="HX135"/>
      <c r="HY135"/>
      <c r="HZ135"/>
      <c r="IA135"/>
      <c r="IB135"/>
      <c r="IC135"/>
      <c r="ID135"/>
      <c r="IE135" t="str">
        <f t="shared" si="124"/>
        <v/>
      </c>
      <c r="IF135"/>
      <c r="IG135"/>
      <c r="IH135"/>
      <c r="II135"/>
      <c r="IJ135"/>
      <c r="IK135"/>
      <c r="IL135"/>
      <c r="IM135"/>
      <c r="IN135"/>
      <c r="IO135"/>
      <c r="IP135"/>
      <c r="IQ135" t="str">
        <f t="shared" si="125"/>
        <v/>
      </c>
      <c r="IR135"/>
      <c r="IS135" t="str">
        <f t="shared" si="126"/>
        <v/>
      </c>
      <c r="IT135"/>
      <c r="IU135" t="str">
        <f t="shared" si="127"/>
        <v/>
      </c>
      <c r="IV135"/>
      <c r="IW135"/>
      <c r="IX135"/>
      <c r="IY135"/>
      <c r="IZ135"/>
      <c r="JA135"/>
      <c r="JB135"/>
      <c r="JC135"/>
      <c r="JD135"/>
      <c r="JE135"/>
      <c r="JF135"/>
      <c r="JG135"/>
      <c r="JH135"/>
      <c r="JI135"/>
      <c r="JJ135"/>
      <c r="JK135"/>
      <c r="JL135"/>
      <c r="JM135"/>
      <c r="JN135"/>
      <c r="JO135"/>
      <c r="JP135"/>
      <c r="JQ135"/>
      <c r="JR135" t="str">
        <f t="shared" si="128"/>
        <v/>
      </c>
      <c r="JS135" t="str">
        <f t="shared" si="129"/>
        <v/>
      </c>
      <c r="JT135"/>
      <c r="JU135"/>
      <c r="JV135"/>
      <c r="JW135"/>
      <c r="JX135"/>
      <c r="JY135"/>
      <c r="JZ135"/>
      <c r="KA135"/>
      <c r="KB135"/>
      <c r="KC135" t="str">
        <f t="shared" si="130"/>
        <v/>
      </c>
      <c r="KD135"/>
      <c r="KE135"/>
      <c r="KF135"/>
      <c r="KG135"/>
      <c r="KH135"/>
      <c r="KI135"/>
      <c r="KJ135"/>
      <c r="KK135"/>
      <c r="KL135" t="str">
        <f>IF(CT135=1,KL$8&amp;IF(SUM(CU135:$EQ135)=0,"",", "),"")</f>
        <v/>
      </c>
      <c r="KM135" t="str">
        <f>IF(CU135=1,KM$8&amp;IF(SUM(CV135:$EQ135)=0,"",", "),"")</f>
        <v/>
      </c>
      <c r="KN135" t="str">
        <f>IF(CV135=1,KN$8&amp;IF(SUM(CW135:$EQ135)=0,"",", "),"")</f>
        <v/>
      </c>
      <c r="KO135" t="str">
        <f>IF(CW135=1,KO$8&amp;IF(SUM(CX135:$EQ135)=0,"",", "),"")</f>
        <v/>
      </c>
      <c r="KP135" t="str">
        <f>IF(CX135=1,KP$8&amp;IF(SUM(CY135:$EQ135)=0,"",", "),"")</f>
        <v/>
      </c>
      <c r="KQ135" t="str">
        <f>IF(CY135=1,KQ$8&amp;IF(SUM(CZ135:$EQ135)=0,"",", "),"")</f>
        <v/>
      </c>
      <c r="KR135" t="str">
        <f>IF(CZ135=1,KR$8&amp;IF(SUM(DA135:$EQ135)=0,"",", "),"")</f>
        <v/>
      </c>
      <c r="KS135" t="str">
        <f>IF(DA135=1,KS$8&amp;IF(SUM(DB135:$EQ135)=0,"",", "),"")</f>
        <v/>
      </c>
      <c r="KT135" t="str">
        <f>IF(DB135=1,KT$8&amp;IF(SUM(DC135:$EQ135)=0,"",", "),"")</f>
        <v/>
      </c>
      <c r="KU135" t="str">
        <f>IF(DC135=1,KU$8&amp;IF(SUM(DD135:$EQ135)=0,"",", "),"")</f>
        <v/>
      </c>
      <c r="KV135" t="str">
        <f>IF(DD135=1,KV$8&amp;IF(SUM(DE135:$EQ135)=0,"",", "),"")</f>
        <v/>
      </c>
      <c r="KW135" t="str">
        <f>IF(DE135=1,KW$8&amp;IF(SUM(DF135:$EQ135)=0,"",", "),"")</f>
        <v/>
      </c>
      <c r="KX135" t="str">
        <f>IF(DF135=1,KX$8&amp;IF(SUM(DG135:$EQ135)=0,"",", "),"")</f>
        <v/>
      </c>
      <c r="KY135" t="str">
        <f>IF(DG135=1,KY$8&amp;IF(SUM(DH135:$EQ135)=0,"",", "),"")</f>
        <v/>
      </c>
      <c r="KZ135" t="str">
        <f>IF(DH135=1,KZ$8&amp;IF(SUM(DI135:$EQ135)=0,"",", "),"")</f>
        <v/>
      </c>
      <c r="LA135" t="str">
        <f>IF(DI135=1,LA$8&amp;IF(SUM(DJ135:$EQ135)=0,"",", "),"")</f>
        <v/>
      </c>
      <c r="LB135" t="str">
        <f>IF(DJ135=1,LB$8&amp;IF(SUM(DK135:$EQ135)=0,"",", "),"")</f>
        <v/>
      </c>
      <c r="LC135" t="str">
        <f>IF(DK135=1,LC$8&amp;IF(SUM(DL135:$EQ135)=0,"",", "),"")</f>
        <v/>
      </c>
      <c r="LD135" t="str">
        <f>IF(DL135=1,LD$8&amp;IF(SUM(DM135:$EQ135)=0,"",", "),"")</f>
        <v/>
      </c>
      <c r="LE135" t="str">
        <f>IF(DM135=1,LE$8&amp;IF(SUM(DN135:$EQ135)=0,"",", "),"")</f>
        <v/>
      </c>
      <c r="LF135" t="str">
        <f>IF(DN135=1,LF$8&amp;IF(SUM(DO135:$EQ135)=0,"",", "),"")</f>
        <v/>
      </c>
      <c r="LG135" t="str">
        <f>IF(DO135=1,LG$8&amp;IF(SUM(DP135:$EQ135)=0,"",", "),"")</f>
        <v/>
      </c>
      <c r="LH135" t="str">
        <f>IF(DP135=1,LH$8&amp;IF(SUM(DQ135:$EQ135)=0,"",", "),"")</f>
        <v/>
      </c>
      <c r="LI135" t="str">
        <f>IF(DQ135=1,LI$8&amp;IF(SUM(DR135:$EQ135)=0,"",", "),"")</f>
        <v/>
      </c>
      <c r="LJ135" t="str">
        <f>IF(DR135=1,LJ$8&amp;IF(SUM(DS135:$EQ135)=0,"",", "),"")</f>
        <v/>
      </c>
      <c r="LK135" t="str">
        <f>IF(DS135=1,LK$8&amp;IF(SUM(DT135:$EQ135)=0,"",", "),"")</f>
        <v/>
      </c>
      <c r="LL135" t="str">
        <f>IF(DT135=1,LL$8&amp;IF(SUM(DU135:$EQ135)=0,"",", "),"")</f>
        <v/>
      </c>
      <c r="LM135" t="str">
        <f>IF(DU135=1,LM$8&amp;IF(SUM(DV135:$EQ135)=0,"",", "),"")</f>
        <v/>
      </c>
      <c r="LN135" t="str">
        <f>IF(DV135=1,LN$8&amp;IF(SUM(DW135:$EQ135)=0,"",", "),"")</f>
        <v/>
      </c>
      <c r="LO135" t="str">
        <f>IF(DW135=1,LO$8&amp;IF(SUM(DX135:$EQ135)=0,"",", "),"")</f>
        <v/>
      </c>
      <c r="LP135" t="str">
        <f>IF(DX135=1,LP$8&amp;IF(SUM(DY135:$EQ135)=0,"",", "),"")</f>
        <v/>
      </c>
      <c r="LQ135" t="str">
        <f>IF(DY135=1,LQ$8&amp;IF(SUM(DZ135:$EQ135)=0,"",", "),"")</f>
        <v/>
      </c>
      <c r="LR135" t="str">
        <f>IF(DZ135=1,LR$8&amp;IF(SUM(EA135:$EQ135)=0,"",", "),"")</f>
        <v/>
      </c>
      <c r="LS135" t="str">
        <f>IF(EA135=1,LS$8&amp;IF(SUM(EB135:$EQ135)=0,"",", "),"")</f>
        <v/>
      </c>
      <c r="LT135" t="str">
        <f>IF(EB135=1,LT$8&amp;IF(SUM(EC135:$EQ135)=0,"",", "),"")</f>
        <v/>
      </c>
      <c r="LU135" t="str">
        <f>IF(EC135=1,LU$8&amp;IF(SUM(ED135:$EQ135)=0,"",", "),"")</f>
        <v/>
      </c>
      <c r="LV135" t="str">
        <f>IF(ED135=1,LV$8&amp;IF(SUM(EE135:$EQ135)=0,"",", "),"")</f>
        <v/>
      </c>
      <c r="LW135" t="str">
        <f>IF(EE135=1,LW$8&amp;IF(SUM(EF135:$EQ135)=0,"",", "),"")</f>
        <v/>
      </c>
      <c r="LX135" t="str">
        <f>IF(EF135=1,LX$8&amp;IF(SUM(EG135:$EQ135)=0,"",", "),"")</f>
        <v/>
      </c>
      <c r="LY135" t="str">
        <f>IF(EG135=1,LY$8&amp;IF(SUM(EH135:$EQ135)=0,"",", "),"")</f>
        <v/>
      </c>
      <c r="LZ135" t="str">
        <f>IF(EH135=1,LZ$8&amp;IF(SUM(EI135:$EQ135)=0,"",", "),"")</f>
        <v/>
      </c>
      <c r="MA135" t="str">
        <f>IF(EI135=1,MA$8&amp;IF(SUM(EJ135:$EQ135)=0,"",", "),"")</f>
        <v/>
      </c>
      <c r="MB135" t="str">
        <f>IF(EJ135=1,MB$8&amp;IF(SUM(EK135:$EQ135)=0,"",", "),"")</f>
        <v/>
      </c>
      <c r="MC135" t="str">
        <f>IF(EK135=1,MC$8&amp;IF(SUM(EL135:$EQ135)=0,"",", "),"")</f>
        <v/>
      </c>
      <c r="MD135" t="str">
        <f>IF(EL135=1,MD$8&amp;IF(SUM(EM135:$EQ135)=0,"",", "),"")</f>
        <v/>
      </c>
      <c r="ME135" t="str">
        <f>IF(EM135=1,ME$8&amp;IF(SUM(EN135:$EQ135)=0,"",", "),"")</f>
        <v/>
      </c>
      <c r="MF135" t="str">
        <f>IF(EN135=1,MF$8&amp;IF(SUM(EO135:$EQ135)=0,"",", "),"")</f>
        <v/>
      </c>
      <c r="MG135" t="str">
        <f>IF(EO135=1,MG$8&amp;IF(SUM(EP135:$EQ135)=0,"",", "),"")</f>
        <v/>
      </c>
      <c r="MH135" t="str">
        <f>IF(EP135=1,MH$8&amp;IF(SUM(EQ135:$EQ135)=0,"",", "),"")</f>
        <v/>
      </c>
      <c r="MI135" t="str">
        <f t="shared" si="140"/>
        <v/>
      </c>
      <c r="MJ135" t="str">
        <f>IF(ER135=1,MJ$8&amp;IF(SUM(ES135:$GO135)=0,"",", "),"")</f>
        <v/>
      </c>
      <c r="MK135" t="str">
        <f>IF(ES135=1,MK$8&amp;IF(SUM(ET135:$GO135)=0,"",", "),"")</f>
        <v/>
      </c>
      <c r="ML135" t="str">
        <f>IF(ET135=1,ML$8&amp;IF(SUM(EU135:$GO135)=0,"",", "),"")</f>
        <v/>
      </c>
      <c r="MM135" t="str">
        <f>IF(EU135=1,MM$8&amp;IF(SUM(EV135:$GO135)=0,"",", "),"")</f>
        <v/>
      </c>
      <c r="MN135" t="str">
        <f>IF(EV135=1,MN$8&amp;IF(SUM(EW135:$GO135)=0,"",", "),"")</f>
        <v/>
      </c>
      <c r="MO135" t="str">
        <f>IF(EW135=1,MO$8&amp;IF(SUM(EX135:$GO135)=0,"",", "),"")</f>
        <v/>
      </c>
      <c r="MP135" t="str">
        <f>IF(EX135=1,MP$8&amp;IF(SUM(EY135:$GO135)=0,"",", "),"")</f>
        <v/>
      </c>
      <c r="MQ135" t="str">
        <f>IF(EY135=1,MQ$8&amp;IF(SUM(EZ135:$GO135)=0,"",", "),"")</f>
        <v/>
      </c>
      <c r="MR135" t="str">
        <f>IF(EZ135=1,MR$8&amp;IF(SUM(FA135:$GO135)=0,"",", "),"")</f>
        <v/>
      </c>
      <c r="MS135" t="str">
        <f>IF(FA135=1,MS$8&amp;IF(SUM(FB135:$GO135)=0,"",", "),"")</f>
        <v/>
      </c>
      <c r="MT135" t="str">
        <f>IF(FB135=1,MT$8&amp;IF(SUM(FC135:$GO135)=0,"",", "),"")</f>
        <v/>
      </c>
      <c r="MU135" t="str">
        <f>IF(FC135=1,MU$8&amp;IF(SUM(FD135:$GO135)=0,"",", "),"")</f>
        <v/>
      </c>
      <c r="MV135" t="str">
        <f>IF(FD135=1,MV$8&amp;IF(SUM(FE135:$GO135)=0,"",", "),"")</f>
        <v/>
      </c>
      <c r="MW135" t="str">
        <f>IF(FE135=1,MW$8&amp;IF(SUM(FF135:$GO135)=0,"",", "),"")</f>
        <v/>
      </c>
      <c r="MX135" t="str">
        <f>IF(FF135=1,MX$8&amp;IF(SUM(FG135:$GO135)=0,"",", "),"")</f>
        <v/>
      </c>
      <c r="MY135" t="str">
        <f>IF(FG135=1,MY$8&amp;IF(SUM(FH135:$GO135)=0,"",", "),"")</f>
        <v/>
      </c>
      <c r="MZ135" t="str">
        <f>IF(FH135=1,MZ$8&amp;IF(SUM(FI135:$GO135)=0,"",", "),"")</f>
        <v/>
      </c>
      <c r="NA135" t="str">
        <f>IF(FI135=1,NA$8&amp;IF(SUM(FJ135:$GO135)=0,"",", "),"")</f>
        <v/>
      </c>
      <c r="NB135" t="str">
        <f>IF(FJ135=1,NB$8&amp;IF(SUM(FK135:$GO135)=0,"",", "),"")</f>
        <v/>
      </c>
      <c r="NC135" t="str">
        <f>IF(FK135=1,NC$8&amp;IF(SUM(FL135:$GO135)=0,"",", "),"")</f>
        <v/>
      </c>
      <c r="ND135" t="str">
        <f>IF(FL135=1,ND$8&amp;IF(SUM(FM135:$GO135)=0,"",", "),"")</f>
        <v/>
      </c>
      <c r="NE135" t="str">
        <f>IF(FM135=1,NE$8&amp;IF(SUM(FN135:$GO135)=0,"",", "),"")</f>
        <v/>
      </c>
      <c r="NF135" t="str">
        <f>IF(FN135=1,NF$8&amp;IF(SUM(FO135:$GO135)=0,"",", "),"")</f>
        <v/>
      </c>
      <c r="NG135" t="str">
        <f>IF(FO135=1,NG$8&amp;IF(SUM(FP135:$GO135)=0,"",", "),"")</f>
        <v/>
      </c>
      <c r="NH135" t="str">
        <f>IF(FP135=1,NH$8&amp;IF(SUM(FQ135:$GO135)=0,"",", "),"")</f>
        <v/>
      </c>
      <c r="NI135" t="str">
        <f>IF(FQ135=1,NI$8&amp;IF(SUM(FR135:$GO135)=0,"",", "),"")</f>
        <v/>
      </c>
      <c r="NJ135" t="str">
        <f>IF(FR135=1,NJ$8&amp;IF(SUM(FS135:$GO135)=0,"",", "),"")</f>
        <v/>
      </c>
      <c r="NK135" t="str">
        <f>IF(FS135=1,NK$8&amp;IF(SUM(FT135:$GO135)=0,"",", "),"")</f>
        <v/>
      </c>
      <c r="NL135" t="str">
        <f>IF(FT135=1,NL$8&amp;IF(SUM(FU135:$GO135)=0,"",", "),"")</f>
        <v/>
      </c>
      <c r="NM135" t="str">
        <f>IF(FU135=1,NM$8&amp;IF(SUM(FV135:$GO135)=0,"",", "),"")</f>
        <v/>
      </c>
      <c r="NN135" t="str">
        <f>IF(FV135=1,NN$8&amp;IF(SUM(FW135:$GO135)=0,"",", "),"")</f>
        <v/>
      </c>
      <c r="NO135" t="str">
        <f>IF(FW135=1,NO$8&amp;IF(SUM(FX135:$GO135)=0,"",", "),"")</f>
        <v/>
      </c>
      <c r="NP135" t="str">
        <f>IF(FX135=1,NP$8&amp;IF(SUM(FY135:$GO135)=0,"",", "),"")</f>
        <v/>
      </c>
      <c r="NQ135" t="str">
        <f>IF(FY135=1,NQ$8&amp;IF(SUM(FZ135:$GO135)=0,"",", "),"")</f>
        <v/>
      </c>
      <c r="NR135" t="str">
        <f>IF(FZ135=1,NR$8&amp;IF(SUM(GA135:$GO135)=0,"",", "),"")</f>
        <v/>
      </c>
      <c r="NS135" t="str">
        <f>IF(GA135=1,NS$8&amp;IF(SUM(GB135:$GO135)=0,"",", "),"")</f>
        <v/>
      </c>
      <c r="NT135" t="str">
        <f>IF(GB135=1,NT$8&amp;IF(SUM(GC135:$GO135)=0,"",", "),"")</f>
        <v/>
      </c>
      <c r="NU135" t="str">
        <f>IF(GC135=1,NU$8&amp;IF(SUM(GD135:$GO135)=0,"",", "),"")</f>
        <v/>
      </c>
      <c r="NV135" t="str">
        <f>IF(GD135=1,NV$8&amp;IF(SUM(GE135:$GO135)=0,"",", "),"")</f>
        <v/>
      </c>
      <c r="NW135" t="str">
        <f>IF(GE135=1,NW$8&amp;IF(SUM(GF135:$GO135)=0,"",", "),"")</f>
        <v/>
      </c>
      <c r="NX135" t="str">
        <f>IF(GF135=1,NX$8&amp;IF(SUM(GG135:$GO135)=0,"",", "),"")</f>
        <v/>
      </c>
      <c r="NY135" t="str">
        <f>IF(GG135=1,NY$8&amp;IF(SUM(GH135:$GO135)=0,"",", "),"")</f>
        <v/>
      </c>
      <c r="NZ135" t="str">
        <f>IF(GH135=1,NZ$8&amp;IF(SUM(GI135:$GO135)=0,"",", "),"")</f>
        <v/>
      </c>
      <c r="OA135" t="str">
        <f>IF(GI135=1,OA$8&amp;IF(SUM(GJ135:$GO135)=0,"",", "),"")</f>
        <v/>
      </c>
      <c r="OB135" t="str">
        <f>IF(GJ135=1,OB$8&amp;IF(SUM(GK135:$GO135)=0,"",", "),"")</f>
        <v/>
      </c>
      <c r="OC135" t="str">
        <f>IF(GK135=1,OC$8&amp;IF(SUM(GL135:$GO135)=0,"",", "),"")</f>
        <v/>
      </c>
      <c r="OD135" t="str">
        <f>IF(GL135=1,OD$8&amp;IF(SUM(GM135:$GO135)=0,"",", "),"")</f>
        <v/>
      </c>
      <c r="OE135" t="str">
        <f>IF(GM135=1,OE$8&amp;IF(SUM(GN135:$GO135)=0,"",", "),"")</f>
        <v/>
      </c>
      <c r="OF135" t="str">
        <f>IF(GN135=1,OF$8&amp;IF(SUM(GO135:$GO135)=0,"",", "),"")</f>
        <v/>
      </c>
      <c r="OG135" t="str">
        <f t="shared" si="141"/>
        <v/>
      </c>
      <c r="OH135" t="str">
        <f>IF(GP135=1,OH$8&amp;IF(SUM(GQ135:$IM135)=0,"",", "),"")</f>
        <v/>
      </c>
      <c r="OI135" t="str">
        <f>IF(GQ135=1,OI$8&amp;IF(SUM(GR135:$IM135)=0,"",", "),"")</f>
        <v/>
      </c>
      <c r="OJ135" t="str">
        <f>IF(GR135=1,OJ$8&amp;IF(SUM(GS135:$IM135)=0,"",", "),"")</f>
        <v/>
      </c>
      <c r="OK135" t="str">
        <f>IF(GS135=1,OK$8&amp;IF(SUM(GT135:$IM135)=0,"",", "),"")</f>
        <v/>
      </c>
      <c r="OL135" t="str">
        <f>IF(GT135=1,OL$8&amp;IF(SUM(GU135:$IM135)=0,"",", "),"")</f>
        <v/>
      </c>
      <c r="OM135" t="str">
        <f>IF(GU135=1,OM$8&amp;IF(SUM(GV135:$IM135)=0,"",", "),"")</f>
        <v/>
      </c>
      <c r="ON135" t="str">
        <f>IF(GV135=1,ON$8&amp;IF(SUM(GW135:$IM135)=0,"",", "),"")</f>
        <v/>
      </c>
      <c r="OO135" t="str">
        <f>IF(GW135=1,OO$8&amp;IF(SUM(GX135:$IM135)=0,"",", "),"")</f>
        <v/>
      </c>
      <c r="OP135" t="str">
        <f>IF(GX135=1,OP$8&amp;IF(SUM(GY135:$IM135)=0,"",", "),"")</f>
        <v/>
      </c>
      <c r="OQ135" t="str">
        <f>IF(GY135=1,OQ$8&amp;IF(SUM(GZ135:$IM135)=0,"",", "),"")</f>
        <v/>
      </c>
      <c r="OR135" t="str">
        <f>IF(GZ135=1,OR$8&amp;IF(SUM(HA135:$IM135)=0,"",", "),"")</f>
        <v/>
      </c>
      <c r="OS135" t="str">
        <f>IF(HA135=1,OS$8&amp;IF(SUM(HB135:$IM135)=0,"",", "),"")</f>
        <v/>
      </c>
      <c r="OT135" t="str">
        <f>IF(HB135=1,OT$8&amp;IF(SUM(HC135:$IM135)=0,"",", "),"")</f>
        <v/>
      </c>
      <c r="OU135" t="str">
        <f>IF(HC135=1,OU$8&amp;IF(SUM(HD135:$IM135)=0,"",", "),"")</f>
        <v/>
      </c>
      <c r="OV135" t="str">
        <f>IF(HD135=1,OV$8&amp;IF(SUM(HE135:$IM135)=0,"",", "),"")</f>
        <v/>
      </c>
      <c r="OW135" t="str">
        <f>IF(HE135=1,OW$8&amp;IF(SUM(HF135:$IM135)=0,"",", "),"")</f>
        <v/>
      </c>
      <c r="OX135" t="str">
        <f>IF(HF135=1,OX$8&amp;IF(SUM(HG135:$IM135)=0,"",", "),"")</f>
        <v/>
      </c>
      <c r="OY135" t="str">
        <f>IF(HG135=1,OY$8&amp;IF(SUM(HH135:$IM135)=0,"",", "),"")</f>
        <v/>
      </c>
      <c r="OZ135" t="str">
        <f>IF(HH135=1,OZ$8&amp;IF(SUM(HI135:$IM135)=0,"",", "),"")</f>
        <v/>
      </c>
      <c r="PA135" t="str">
        <f>IF(HI135=1,PA$8&amp;IF(SUM(HJ135:$IM135)=0,"",", "),"")</f>
        <v/>
      </c>
      <c r="PB135" t="str">
        <f>IF(HJ135=1,PB$8&amp;IF(SUM(HK135:$IM135)=0,"",", "),"")</f>
        <v/>
      </c>
      <c r="PC135" t="str">
        <f>IF(HK135=1,PC$8&amp;IF(SUM(HL135:$IM135)=0,"",", "),"")</f>
        <v/>
      </c>
      <c r="PD135" t="str">
        <f>IF(HL135=1,PD$8&amp;IF(SUM(HM135:$IM135)=0,"",", "),"")</f>
        <v/>
      </c>
      <c r="PE135" t="str">
        <f>IF(HM135=1,PE$8&amp;IF(SUM(HN135:$IM135)=0,"",", "),"")</f>
        <v/>
      </c>
      <c r="PF135" t="str">
        <f>IF(HN135=1,PF$8&amp;IF(SUM(HO135:$IM135)=0,"",", "),"")</f>
        <v/>
      </c>
      <c r="PG135" t="str">
        <f>IF(HO135=1,PG$8&amp;IF(SUM(HP135:$IM135)=0,"",", "),"")</f>
        <v/>
      </c>
      <c r="PH135" t="str">
        <f>IF(HP135=1,PH$8&amp;IF(SUM(HQ135:$IM135)=0,"",", "),"")</f>
        <v/>
      </c>
      <c r="PI135" t="str">
        <f>IF(HQ135=1,PI$8&amp;IF(SUM(HR135:$IM135)=0,"",", "),"")</f>
        <v/>
      </c>
      <c r="PJ135" t="str">
        <f>IF(HR135=1,PJ$8&amp;IF(SUM(HS135:$IM135)=0,"",", "),"")</f>
        <v/>
      </c>
      <c r="PK135" t="str">
        <f>IF(HS135=1,PK$8&amp;IF(SUM(HT135:$IM135)=0,"",", "),"")</f>
        <v/>
      </c>
      <c r="PL135" t="str">
        <f>IF(HT135=1,PL$8&amp;IF(SUM(HU135:$IM135)=0,"",", "),"")</f>
        <v/>
      </c>
      <c r="PM135" t="str">
        <f>IF(HU135=1,PM$8&amp;IF(SUM(HV135:$IM135)=0,"",", "),"")</f>
        <v/>
      </c>
      <c r="PN135" t="str">
        <f>IF(HV135=1,PN$8&amp;IF(SUM(HW135:$IM135)=0,"",", "),"")</f>
        <v/>
      </c>
      <c r="PO135" t="str">
        <f>IF(HW135=1,PO$8&amp;IF(SUM(HX135:$IM135)=0,"",", "),"")</f>
        <v/>
      </c>
      <c r="PP135" t="str">
        <f>IF(HX135=1,PP$8&amp;IF(SUM(HY135:$IM135)=0,"",", "),"")</f>
        <v/>
      </c>
      <c r="PQ135" t="str">
        <f>IF(HY135=1,PQ$8&amp;IF(SUM(HZ135:$IM135)=0,"",", "),"")</f>
        <v/>
      </c>
      <c r="PR135" t="str">
        <f>IF(HZ135=1,PR$8&amp;IF(SUM(IA135:$IM135)=0,"",", "),"")</f>
        <v/>
      </c>
      <c r="PS135" t="str">
        <f>IF(IA135=1,PS$8&amp;IF(SUM(IB135:$IM135)=0,"",", "),"")</f>
        <v/>
      </c>
      <c r="PT135" t="str">
        <f>IF(IB135=1,PT$8&amp;IF(SUM(IC135:$IM135)=0,"",", "),"")</f>
        <v/>
      </c>
      <c r="PU135" t="str">
        <f>IF(IC135=1,PU$8&amp;IF(SUM(ID135:$IM135)=0,"",", "),"")</f>
        <v/>
      </c>
      <c r="PV135" t="str">
        <f>IF(ID135=1,PV$8&amp;IF(SUM(IE135:$IM135)=0,"",", "),"")</f>
        <v/>
      </c>
      <c r="PW135" t="str">
        <f>IF(IE135=1,PW$8&amp;IF(SUM(IF135:$IM135)=0,"",", "),"")</f>
        <v/>
      </c>
      <c r="PX135" t="str">
        <f>IF(IF135=1,PX$8&amp;IF(SUM(IG135:$IM135)=0,"",", "),"")</f>
        <v/>
      </c>
      <c r="PY135" t="str">
        <f>IF(IG135=1,PY$8&amp;IF(SUM(IH135:$IM135)=0,"",", "),"")</f>
        <v/>
      </c>
      <c r="PZ135" t="str">
        <f>IF(IH135=1,PZ$8&amp;IF(SUM(II135:$IM135)=0,"",", "),"")</f>
        <v/>
      </c>
      <c r="QA135" t="str">
        <f>IF(II135=1,QA$8&amp;IF(SUM(IJ135:$IM135)=0,"",", "),"")</f>
        <v/>
      </c>
      <c r="QB135" t="str">
        <f>IF(IJ135=1,QB$8&amp;IF(SUM(IK135:$IM135)=0,"",", "),"")</f>
        <v/>
      </c>
      <c r="QC135" t="str">
        <f>IF(IK135=1,QC$8&amp;IF(SUM(IL135:$IM135)=0,"",", "),"")</f>
        <v/>
      </c>
      <c r="QD135" t="str">
        <f>IF(IL135=1,QD$8&amp;IF(SUM(IM135:$IM135)=0,"",", "),"")</f>
        <v/>
      </c>
      <c r="QE135" t="str">
        <f t="shared" si="142"/>
        <v/>
      </c>
      <c r="QF135" t="str">
        <f>IF(IN135=1,QF$8&amp;IF(SUM(IO135:$KK135)=0,"",", "),"")</f>
        <v/>
      </c>
      <c r="QG135" t="str">
        <f>IF(IO135=1,QG$8&amp;IF(SUM(IP135:$KK135)=0,"",", "),"")</f>
        <v/>
      </c>
      <c r="QH135" t="str">
        <f>IF(IP135=1,QH$8&amp;IF(SUM(IQ135:$KK135)=0,"",", "),"")</f>
        <v/>
      </c>
      <c r="QI135" t="str">
        <f>IF(IQ135=1,QI$8&amp;IF(SUM(IR135:$KK135)=0,"",", "),"")</f>
        <v/>
      </c>
      <c r="QJ135" t="str">
        <f>IF(IR135=1,QJ$8&amp;IF(SUM(IS135:$KK135)=0,"",", "),"")</f>
        <v/>
      </c>
      <c r="QK135" t="str">
        <f>IF(IS135=1,QK$8&amp;IF(SUM(IT135:$KK135)=0,"",", "),"")</f>
        <v/>
      </c>
      <c r="QL135" t="str">
        <f>IF(IT135=1,QL$8&amp;IF(SUM(IU135:$KK135)=0,"",", "),"")</f>
        <v/>
      </c>
      <c r="QM135" t="str">
        <f>IF(IU135=1,QM$8&amp;IF(SUM(IV135:$KK135)=0,"",", "),"")</f>
        <v/>
      </c>
      <c r="QN135" t="str">
        <f>IF(IV135=1,QN$8&amp;IF(SUM(IW135:$KK135)=0,"",", "),"")</f>
        <v/>
      </c>
      <c r="QO135" t="str">
        <f>IF(IW135=1,QO$8&amp;IF(SUM(IX135:$KK135)=0,"",", "),"")</f>
        <v/>
      </c>
      <c r="QP135" t="str">
        <f>IF(IX135=1,QP$8&amp;IF(SUM(IY135:$KK135)=0,"",", "),"")</f>
        <v/>
      </c>
      <c r="QQ135" t="str">
        <f>IF(IY135=1,QQ$8&amp;IF(SUM(IZ135:$KK135)=0,"",", "),"")</f>
        <v/>
      </c>
      <c r="QR135" t="str">
        <f>IF(IZ135=1,QR$8&amp;IF(SUM(JA135:$KK135)=0,"",", "),"")</f>
        <v/>
      </c>
      <c r="QS135" t="str">
        <f>IF(JA135=1,QS$8&amp;IF(SUM(JB135:$KK135)=0,"",", "),"")</f>
        <v/>
      </c>
      <c r="QT135" t="str">
        <f>IF(JB135=1,QT$8&amp;IF(SUM(JC135:$KK135)=0,"",", "),"")</f>
        <v/>
      </c>
      <c r="QU135" t="str">
        <f>IF(JC135=1,QU$8&amp;IF(SUM(JD135:$KK135)=0,"",", "),"")</f>
        <v/>
      </c>
      <c r="QV135" t="str">
        <f>IF(JD135=1,QV$8&amp;IF(SUM(JE135:$KK135)=0,"",", "),"")</f>
        <v/>
      </c>
      <c r="QW135" t="str">
        <f>IF(JE135=1,QW$8&amp;IF(SUM(JF135:$KK135)=0,"",", "),"")</f>
        <v/>
      </c>
      <c r="QX135" t="str">
        <f>IF(JF135=1,QX$8&amp;IF(SUM(JG135:$KK135)=0,"",", "),"")</f>
        <v/>
      </c>
      <c r="QY135" t="str">
        <f>IF(JG135=1,QY$8&amp;IF(SUM(JH135:$KK135)=0,"",", "),"")</f>
        <v/>
      </c>
      <c r="QZ135" t="str">
        <f>IF(JH135=1,QZ$8&amp;IF(SUM(JI135:$KK135)=0,"",", "),"")</f>
        <v/>
      </c>
      <c r="RA135" t="str">
        <f>IF(JI135=1,RA$8&amp;IF(SUM(JJ135:$KK135)=0,"",", "),"")</f>
        <v/>
      </c>
      <c r="RB135" t="str">
        <f>IF(JJ135=1,RB$8&amp;IF(SUM(JK135:$KK135)=0,"",", "),"")</f>
        <v/>
      </c>
      <c r="RC135" t="str">
        <f>IF(JK135=1,RC$8&amp;IF(SUM(JL135:$KK135)=0,"",", "),"")</f>
        <v/>
      </c>
      <c r="RD135" t="str">
        <f>IF(JL135=1,RD$8&amp;IF(SUM(JM135:$KK135)=0,"",", "),"")</f>
        <v/>
      </c>
      <c r="RE135" t="str">
        <f>IF(JM135=1,RE$8&amp;IF(SUM(JN135:$KK135)=0,"",", "),"")</f>
        <v/>
      </c>
      <c r="RF135" t="str">
        <f>IF(JN135=1,RF$8&amp;IF(SUM(JO135:$KK135)=0,"",", "),"")</f>
        <v/>
      </c>
      <c r="RG135" t="str">
        <f>IF(JO135=1,RG$8&amp;IF(SUM(JP135:$KK135)=0,"",", "),"")</f>
        <v/>
      </c>
      <c r="RH135" t="str">
        <f>IF(JP135=1,RH$8&amp;IF(SUM(JQ135:$KK135)=0,"",", "),"")</f>
        <v/>
      </c>
      <c r="RI135" t="str">
        <f>IF(JQ135=1,RI$8&amp;IF(SUM(JR135:$KK135)=0,"",", "),"")</f>
        <v/>
      </c>
      <c r="RJ135" t="str">
        <f>IF(JR135=1,RJ$8&amp;IF(SUM(JS135:$KK135)=0,"",", "),"")</f>
        <v/>
      </c>
      <c r="RK135" t="str">
        <f>IF(JS135=1,RK$8&amp;IF(SUM(JT135:$KK135)=0,"",", "),"")</f>
        <v/>
      </c>
      <c r="RL135" t="str">
        <f>IF(JT135=1,RL$8&amp;IF(SUM(JU135:$KK135)=0,"",", "),"")</f>
        <v/>
      </c>
      <c r="RM135" t="str">
        <f>IF(JU135=1,RM$8&amp;IF(SUM(JV135:$KK135)=0,"",", "),"")</f>
        <v/>
      </c>
      <c r="RN135" t="str">
        <f>IF(JV135=1,RN$8&amp;IF(SUM(JW135:$KK135)=0,"",", "),"")</f>
        <v/>
      </c>
      <c r="RO135" t="str">
        <f>IF(JW135=1,RO$8&amp;IF(SUM(JX135:$KK135)=0,"",", "),"")</f>
        <v/>
      </c>
      <c r="RP135" t="str">
        <f>IF(JX135=1,RP$8&amp;IF(SUM(JY135:$KK135)=0,"",", "),"")</f>
        <v/>
      </c>
      <c r="RQ135" t="str">
        <f>IF(JY135=1,RQ$8&amp;IF(SUM(JZ135:$KK135)=0,"",", "),"")</f>
        <v/>
      </c>
      <c r="RR135" t="str">
        <f>IF(JZ135=1,RR$8&amp;IF(SUM(KA135:$KK135)=0,"",", "),"")</f>
        <v/>
      </c>
      <c r="RS135" t="str">
        <f>IF(KA135=1,RS$8&amp;IF(SUM(KB135:$KK135)=0,"",", "),"")</f>
        <v/>
      </c>
      <c r="RT135" t="str">
        <f>IF(KB135=1,RT$8&amp;IF(SUM(KC135:$KK135)=0,"",", "),"")</f>
        <v/>
      </c>
      <c r="RU135" t="str">
        <f>IF(KC135=1,RU$8&amp;IF(SUM(KD135:$KK135)=0,"",", "),"")</f>
        <v/>
      </c>
      <c r="RV135" t="str">
        <f>IF(KD135=1,RV$8&amp;IF(SUM(KE135:$KK135)=0,"",", "),"")</f>
        <v/>
      </c>
      <c r="RW135" t="str">
        <f>IF(KE135=1,RW$8&amp;IF(SUM(KF135:$KK135)=0,"",", "),"")</f>
        <v/>
      </c>
      <c r="RX135" t="str">
        <f>IF(KF135=1,RX$8&amp;IF(SUM(KG135:$KK135)=0,"",", "),"")</f>
        <v/>
      </c>
      <c r="RY135" t="str">
        <f>IF(KG135=1,RY$8&amp;IF(SUM(KH135:$KK135)=0,"",", "),"")</f>
        <v/>
      </c>
      <c r="RZ135" t="str">
        <f>IF(KH135=1,RZ$8&amp;IF(SUM(KI135:$KK135)=0,"",", "),"")</f>
        <v/>
      </c>
      <c r="SA135" t="str">
        <f>IF(KI135=1,SA$8&amp;IF(SUM(KJ135:$KK135)=0,"",", "),"")</f>
        <v/>
      </c>
      <c r="SB135" t="str">
        <f>IF(KJ135=1,SB$8&amp;IF(SUM(KK135:$KK135)=0,"",", "),"")</f>
        <v/>
      </c>
      <c r="SC135" t="str">
        <f t="shared" si="143"/>
        <v/>
      </c>
    </row>
    <row r="136" spans="1:497" ht="60" customHeight="1" x14ac:dyDescent="0.45">
      <c r="A136" s="62"/>
      <c r="B136" s="212" t="str">
        <f t="shared" si="72"/>
        <v/>
      </c>
      <c r="C136" s="212" t="str">
        <f t="shared" si="131"/>
        <v/>
      </c>
      <c r="D136" s="212" t="str">
        <f t="shared" si="132"/>
        <v/>
      </c>
      <c r="E136" s="212" t="str">
        <f t="shared" si="133"/>
        <v/>
      </c>
      <c r="F136" s="212" t="str">
        <f t="shared" si="134"/>
        <v/>
      </c>
      <c r="G136" s="237" t="str">
        <f>IF('EDCI Data'!B136="","",'EDCI Data'!B136)</f>
        <v/>
      </c>
      <c r="H136" s="238" t="str">
        <f>IF('EDCI Data'!C136="","",'EDCI Data'!C136)</f>
        <v/>
      </c>
      <c r="I136" s="239" t="str">
        <f>IF('EDCI Data'!D136="","",'EDCI Data'!D136)</f>
        <v/>
      </c>
      <c r="J136" s="240" t="str">
        <f>IF('EDCI Data'!E136="","",'EDCI Data'!E136)</f>
        <v/>
      </c>
      <c r="K136" s="237" t="str">
        <f>IF('EDCI Data'!F136="","",'EDCI Data'!F136)</f>
        <v/>
      </c>
      <c r="L136" s="237" t="str">
        <f>IF('EDCI Data'!G136="","",'EDCI Data'!G136)</f>
        <v/>
      </c>
      <c r="M136" s="237" t="str">
        <f>IF('EDCI Data'!H136="","",'EDCI Data'!H136)</f>
        <v/>
      </c>
      <c r="N136" s="237" t="str">
        <f>IF('EDCI Data'!I136="","",'EDCI Data'!I136)</f>
        <v/>
      </c>
      <c r="O136" s="237" t="str">
        <f>IF('EDCI Data'!J136="","",'EDCI Data'!J136)</f>
        <v/>
      </c>
      <c r="P136" s="237" t="str">
        <f>IF('EDCI Data'!K136="","",'EDCI Data'!K136)</f>
        <v/>
      </c>
      <c r="Q136" s="241" t="str">
        <f>IF('EDCI Data'!L136="","",'EDCI Data'!L136)</f>
        <v/>
      </c>
      <c r="R136" s="241" t="str">
        <f>IF('EDCI Data'!M136="","",'EDCI Data'!M136)</f>
        <v/>
      </c>
      <c r="S136" s="237" t="str">
        <f>IF('EDCI Data'!N136="","",'EDCI Data'!N136)</f>
        <v/>
      </c>
      <c r="T136" s="237" t="str">
        <f>IF('EDCI Data'!O136="","",'EDCI Data'!O136)</f>
        <v/>
      </c>
      <c r="U136" s="237" t="str">
        <f>IF('EDCI Data'!P136="","",'EDCI Data'!P136)</f>
        <v/>
      </c>
      <c r="V136" s="237" t="str">
        <f>IF('EDCI Data'!Q136="","",'EDCI Data'!Q136)</f>
        <v/>
      </c>
      <c r="W136" s="242" t="str">
        <f>IF('EDCI Data'!R136="","",'EDCI Data'!R136)</f>
        <v/>
      </c>
      <c r="X136" s="243" t="str">
        <f>IF('EDCI Data'!S136="","",'EDCI Data'!S136)</f>
        <v/>
      </c>
      <c r="Y136" s="243" t="str">
        <f>IF('EDCI Data'!T136="","",'EDCI Data'!T136)</f>
        <v/>
      </c>
      <c r="Z136" s="244" t="str">
        <f>IF('EDCI Data'!U136="","",'EDCI Data'!U136)</f>
        <v/>
      </c>
      <c r="AA136" s="237" t="str">
        <f>IF('EDCI Data'!V136="","",'EDCI Data'!V136)</f>
        <v/>
      </c>
      <c r="AB136" s="244" t="str">
        <f>IF('EDCI Data'!W136="","",'EDCI Data'!W136)</f>
        <v/>
      </c>
      <c r="AC136" s="237" t="str">
        <f>IF('EDCI Data'!X136="","",'EDCI Data'!X136)</f>
        <v/>
      </c>
      <c r="AD136" s="244" t="str">
        <f>IF('EDCI Data'!Y136="","",'EDCI Data'!Y136)</f>
        <v/>
      </c>
      <c r="AE136" s="237" t="str">
        <f>IF('EDCI Data'!Z136="","",'EDCI Data'!Z136)</f>
        <v/>
      </c>
      <c r="AF136" s="237" t="str">
        <f>IF('EDCI Data'!AA136="","",'EDCI Data'!AA136)</f>
        <v/>
      </c>
      <c r="AG136" s="237" t="str">
        <f>IF('EDCI Data'!AB136="","",'EDCI Data'!AB136)</f>
        <v/>
      </c>
      <c r="AH136" s="237" t="str">
        <f>IF('EDCI Data'!AC136="","",'EDCI Data'!AC136)</f>
        <v/>
      </c>
      <c r="AI136" s="237" t="str">
        <f>IF('EDCI Data'!AD136="","",'EDCI Data'!AD136)</f>
        <v/>
      </c>
      <c r="AJ136" s="237" t="str">
        <f>IF('EDCI Data'!AE136="","",'EDCI Data'!AE136)</f>
        <v/>
      </c>
      <c r="AK136" s="237" t="str">
        <f>IF('EDCI Data'!AF136="","",'EDCI Data'!AF136)</f>
        <v/>
      </c>
      <c r="AL136" s="237" t="str">
        <f>IF('EDCI Data'!AG136="","",'EDCI Data'!AG136)</f>
        <v/>
      </c>
      <c r="AM136" s="237" t="str">
        <f>IF('EDCI Data'!AH136="","",'EDCI Data'!AH136)</f>
        <v/>
      </c>
      <c r="AN136" s="237" t="str">
        <f>IF('EDCI Data'!AI136="","",'EDCI Data'!AI136)</f>
        <v/>
      </c>
      <c r="AO136" s="237" t="str">
        <f>IF('EDCI Data'!AJ136="","",'EDCI Data'!AJ136)</f>
        <v/>
      </c>
      <c r="AP136" s="237" t="str">
        <f>IF('EDCI Data'!AK136="","",'EDCI Data'!AK136)</f>
        <v/>
      </c>
      <c r="AQ136" s="237" t="str">
        <f>IF('EDCI Data'!AL136="","",'EDCI Data'!AL136)</f>
        <v/>
      </c>
      <c r="AR136" s="237" t="str">
        <f>IF('EDCI Data'!AM136="","",'EDCI Data'!AM136)</f>
        <v/>
      </c>
      <c r="AS136" s="237" t="str">
        <f>IF('EDCI Data'!AN136="","",'EDCI Data'!AN136)</f>
        <v/>
      </c>
      <c r="AT136" s="237" t="str">
        <f>IF('EDCI Data'!AO136="","",'EDCI Data'!AO136)</f>
        <v/>
      </c>
      <c r="AU136" s="237" t="str">
        <f>IF('EDCI Data'!AP136="","",'EDCI Data'!AP136)</f>
        <v/>
      </c>
      <c r="AV136" s="237" t="str">
        <f>IF('EDCI Data'!AQ136="","",'EDCI Data'!AQ136)</f>
        <v/>
      </c>
      <c r="AW136" s="237" t="str">
        <f>IF('EDCI Data'!AR136="","",'EDCI Data'!AR136)</f>
        <v/>
      </c>
      <c r="AX136" s="237" t="str">
        <f>IF('EDCI Data'!AS136="","",'EDCI Data'!AS136)</f>
        <v/>
      </c>
      <c r="AY136" s="237" t="str">
        <f>IF('EDCI Data'!AT136="","",'EDCI Data'!AT136)</f>
        <v/>
      </c>
      <c r="AZ136" s="237" t="str">
        <f>IF('EDCI Data'!AU136="","",'EDCI Data'!AU136)</f>
        <v/>
      </c>
      <c r="BA136" s="237" t="str">
        <f>IF('EDCI Data'!AV136="","",'EDCI Data'!AV136)</f>
        <v/>
      </c>
      <c r="BB136" s="245" t="str">
        <f>IF('EDCI Data'!AW136="","",'EDCI Data'!AW136)</f>
        <v/>
      </c>
      <c r="BC136" s="245" t="str">
        <f>IF('EDCI Data'!AX136="","",'EDCI Data'!AX136)</f>
        <v/>
      </c>
      <c r="BD136" s="246" t="str">
        <f t="shared" si="135"/>
        <v/>
      </c>
      <c r="BE136" s="247" t="str">
        <f>IF('EDCI Data'!AY136="","",'EDCI Data'!AY136)</f>
        <v/>
      </c>
      <c r="BF136" s="247" t="str">
        <f>IF('EDCI Data'!AZ136="","",'EDCI Data'!AZ136)</f>
        <v/>
      </c>
      <c r="BG136" s="247" t="str">
        <f>IF('EDCI Data'!BA136="","",'EDCI Data'!BA136)</f>
        <v/>
      </c>
      <c r="BH136" s="247" t="str">
        <f>IF('EDCI Data'!BB136="","",'EDCI Data'!BB136)</f>
        <v/>
      </c>
      <c r="BI136" s="247" t="str">
        <f>IF('EDCI Data'!BC136="","",'EDCI Data'!BC136)</f>
        <v/>
      </c>
      <c r="BJ136" s="247" t="str">
        <f>IF('EDCI Data'!BD136="","",'EDCI Data'!BD136)</f>
        <v/>
      </c>
      <c r="BK136" s="247" t="str">
        <f>IF('EDCI Data'!BE136="","",'EDCI Data'!BE136)</f>
        <v/>
      </c>
      <c r="BL136" s="247" t="str">
        <f>IF('EDCI Data'!BF136="","",'EDCI Data'!BF136)</f>
        <v/>
      </c>
      <c r="BM136" s="247" t="str">
        <f>IF('EDCI Data'!BG136="","",'EDCI Data'!BG136)</f>
        <v/>
      </c>
      <c r="BN136" s="248" t="str">
        <f>IF('EDCI Data'!BH136="","",'EDCI Data'!BH136)</f>
        <v/>
      </c>
      <c r="BO136" s="248" t="str">
        <f>IF('EDCI Data'!BI136="","",'EDCI Data'!BI136)</f>
        <v/>
      </c>
      <c r="BP136" s="249" t="str">
        <f>IF('EDCI Data'!BJ136="","",'EDCI Data'!BJ136)</f>
        <v/>
      </c>
      <c r="BQ136" s="248" t="str">
        <f>IF('EDCI Data'!BK136="","",'EDCI Data'!BK136)</f>
        <v/>
      </c>
      <c r="BR136" s="248" t="str">
        <f>IF('EDCI Data'!BL136="","",'EDCI Data'!BL136)</f>
        <v/>
      </c>
      <c r="BS136" s="250" t="str">
        <f>IF('EDCI Data'!BM136="","",'EDCI Data'!BM136)</f>
        <v/>
      </c>
      <c r="BT136" s="251" t="str">
        <f>IF('EDCI Data'!BN136="","",'EDCI Data'!BN136)</f>
        <v/>
      </c>
      <c r="BU136" s="246" t="str">
        <f>IF('EDCI Data'!BO136="","",'EDCI Data'!BO136)</f>
        <v/>
      </c>
      <c r="BV136" s="252">
        <f t="shared" si="136"/>
        <v>0</v>
      </c>
      <c r="BW136" s="252">
        <f t="shared" si="137"/>
        <v>0</v>
      </c>
      <c r="BX136" s="252">
        <f t="shared" si="138"/>
        <v>0</v>
      </c>
      <c r="BY136" s="252">
        <f t="shared" si="139"/>
        <v>0</v>
      </c>
      <c r="BZ136" t="str">
        <f t="shared" si="73"/>
        <v/>
      </c>
      <c r="CA136" s="253"/>
      <c r="CB136"/>
      <c r="CC136"/>
      <c r="CD136"/>
      <c r="CE136" t="str">
        <f t="shared" si="74"/>
        <v/>
      </c>
      <c r="CF136"/>
      <c r="CG136" t="str">
        <f t="shared" si="75"/>
        <v/>
      </c>
      <c r="CH136" t="str">
        <f t="shared" si="76"/>
        <v/>
      </c>
      <c r="CI136" t="str">
        <f t="shared" si="77"/>
        <v/>
      </c>
      <c r="CJ136" t="str">
        <f t="shared" si="78"/>
        <v/>
      </c>
      <c r="CK136"/>
      <c r="CL136"/>
      <c r="CM136" t="str">
        <f t="shared" si="79"/>
        <v/>
      </c>
      <c r="CN136" t="str">
        <f t="shared" si="80"/>
        <v/>
      </c>
      <c r="CO136" t="str">
        <f t="shared" si="81"/>
        <v/>
      </c>
      <c r="CP136" t="str">
        <f t="shared" si="82"/>
        <v/>
      </c>
      <c r="CQ136"/>
      <c r="CR136" t="str" cm="1">
        <f t="array" ref="CR136">IF(COUNTIFS($BZ$10:$BZ$259,$BZ136,$I$10:$I$259,$I136+1)&gt;0,IF(X136&lt;&gt;INDEX(Y$10:Y$259,MATCH(1,INDEX(($BZ136=$BZ$10:$BZ$259)*($I$10:$I$259=$I136+1),0,1),0)),"Number of FTEs in previous year do not align with Number of FTEs in current year across years, by definition these should be equal. Please check and update if required. "&amp;CHAR(10),""),"")</f>
        <v/>
      </c>
      <c r="CS136" t="str" cm="1">
        <f t="array" ref="CS136">IF(COUNTIFS($BZ$10:$BZ$259,$BZ136,$I$10:$I$259,$I136-1)&gt;0,IF(Y136&lt;&gt;INDEX(X$10:X$259,MATCH(1,INDEX(($BZ136=$BZ$10:$BZ$259)*($I$10:$I$259=$I136-1),0,1),0)),"Number of FTEs in previous year do not align with Number of FTEs in current year across years, by definition these should be equal. Please check and update if required. "&amp;CHAR(10),""),"")</f>
        <v/>
      </c>
      <c r="CT136" t="str">
        <f t="shared" si="83"/>
        <v/>
      </c>
      <c r="CU136" t="str">
        <f t="shared" si="84"/>
        <v/>
      </c>
      <c r="CV136"/>
      <c r="CW136" t="str">
        <f t="shared" si="85"/>
        <v/>
      </c>
      <c r="CX136"/>
      <c r="CY136" t="str">
        <f t="shared" si="86"/>
        <v/>
      </c>
      <c r="CZ136"/>
      <c r="DA136" t="str">
        <f t="shared" si="87"/>
        <v/>
      </c>
      <c r="DB136"/>
      <c r="DC136"/>
      <c r="DD136"/>
      <c r="DE136"/>
      <c r="DF136"/>
      <c r="DG136"/>
      <c r="DH136"/>
      <c r="DI136"/>
      <c r="DJ136"/>
      <c r="DK136"/>
      <c r="DL136"/>
      <c r="DM136"/>
      <c r="DN136"/>
      <c r="DO136"/>
      <c r="DP136"/>
      <c r="DQ136"/>
      <c r="DR136"/>
      <c r="DS136"/>
      <c r="DT136"/>
      <c r="DU136"/>
      <c r="DV136"/>
      <c r="DW136"/>
      <c r="DX136" t="str">
        <f t="shared" si="88"/>
        <v/>
      </c>
      <c r="DY136" t="str">
        <f t="shared" si="89"/>
        <v/>
      </c>
      <c r="DZ136" t="str">
        <f t="shared" si="90"/>
        <v/>
      </c>
      <c r="EA136" t="str">
        <f t="shared" si="91"/>
        <v/>
      </c>
      <c r="EB136" t="str">
        <f t="shared" si="92"/>
        <v/>
      </c>
      <c r="EC136" t="str">
        <f t="shared" si="93"/>
        <v/>
      </c>
      <c r="ED136" t="str">
        <f t="shared" si="94"/>
        <v/>
      </c>
      <c r="EE136" t="str">
        <f t="shared" si="95"/>
        <v/>
      </c>
      <c r="EF136" t="str">
        <f t="shared" si="96"/>
        <v/>
      </c>
      <c r="EG136" t="str">
        <f t="shared" si="97"/>
        <v/>
      </c>
      <c r="EH136" t="str">
        <f t="shared" si="98"/>
        <v/>
      </c>
      <c r="EI136" t="str">
        <f t="shared" si="99"/>
        <v/>
      </c>
      <c r="EJ136"/>
      <c r="EK136"/>
      <c r="EL136"/>
      <c r="EM136"/>
      <c r="EN136"/>
      <c r="EO136"/>
      <c r="EP136"/>
      <c r="EQ136" t="str">
        <f t="shared" si="100"/>
        <v/>
      </c>
      <c r="ER136" t="str">
        <f t="shared" si="101"/>
        <v/>
      </c>
      <c r="ES136" t="str">
        <f t="shared" si="102"/>
        <v/>
      </c>
      <c r="ET136"/>
      <c r="EU136" t="str">
        <f t="shared" si="103"/>
        <v/>
      </c>
      <c r="EV136"/>
      <c r="EW136" t="str">
        <f t="shared" si="104"/>
        <v/>
      </c>
      <c r="EX136"/>
      <c r="EY136" t="str">
        <f t="shared" si="105"/>
        <v/>
      </c>
      <c r="EZ136"/>
      <c r="FA136"/>
      <c r="FB136"/>
      <c r="FC136"/>
      <c r="FD136"/>
      <c r="FE136"/>
      <c r="FF136"/>
      <c r="FG136"/>
      <c r="FH136"/>
      <c r="FI136"/>
      <c r="FJ136"/>
      <c r="FK136"/>
      <c r="FL136"/>
      <c r="FM136"/>
      <c r="FN136"/>
      <c r="FO136"/>
      <c r="FP136"/>
      <c r="FQ136"/>
      <c r="FR136"/>
      <c r="FS136"/>
      <c r="FT136"/>
      <c r="FU136"/>
      <c r="FV136" t="str">
        <f t="shared" si="106"/>
        <v/>
      </c>
      <c r="FW136" t="str">
        <f t="shared" si="107"/>
        <v/>
      </c>
      <c r="FX136"/>
      <c r="FY136" t="str">
        <f t="shared" si="108"/>
        <v/>
      </c>
      <c r="FZ136" t="str">
        <f t="shared" si="109"/>
        <v/>
      </c>
      <c r="GA136" t="str">
        <f t="shared" si="110"/>
        <v/>
      </c>
      <c r="GB136" t="str">
        <f t="shared" si="111"/>
        <v/>
      </c>
      <c r="GC136" t="str">
        <f t="shared" si="112"/>
        <v/>
      </c>
      <c r="GD136" t="str">
        <f t="shared" si="113"/>
        <v/>
      </c>
      <c r="GE136" t="str">
        <f t="shared" si="114"/>
        <v/>
      </c>
      <c r="GF136" t="str">
        <f t="shared" si="115"/>
        <v/>
      </c>
      <c r="GG136" t="str">
        <f t="shared" si="116"/>
        <v/>
      </c>
      <c r="GH136"/>
      <c r="GI136"/>
      <c r="GJ136"/>
      <c r="GK136"/>
      <c r="GL136"/>
      <c r="GM136"/>
      <c r="GN136"/>
      <c r="GO136"/>
      <c r="GP136" t="str">
        <f t="shared" si="117"/>
        <v/>
      </c>
      <c r="GQ136" t="str">
        <f t="shared" si="118"/>
        <v/>
      </c>
      <c r="GR136"/>
      <c r="GS136" t="str">
        <f t="shared" si="119"/>
        <v/>
      </c>
      <c r="GT136"/>
      <c r="GU136" t="str">
        <f t="shared" si="120"/>
        <v/>
      </c>
      <c r="GV136"/>
      <c r="GW136" t="str">
        <f t="shared" si="121"/>
        <v/>
      </c>
      <c r="GX136"/>
      <c r="GY136"/>
      <c r="GZ136"/>
      <c r="HA136"/>
      <c r="HB136"/>
      <c r="HC136"/>
      <c r="HD136"/>
      <c r="HE136"/>
      <c r="HF136"/>
      <c r="HG136"/>
      <c r="HH136"/>
      <c r="HI136"/>
      <c r="HJ136"/>
      <c r="HK136"/>
      <c r="HL136"/>
      <c r="HM136"/>
      <c r="HN136"/>
      <c r="HO136"/>
      <c r="HP136"/>
      <c r="HQ136"/>
      <c r="HR136"/>
      <c r="HS136"/>
      <c r="HT136" t="str">
        <f t="shared" si="122"/>
        <v/>
      </c>
      <c r="HU136" t="str">
        <f t="shared" si="123"/>
        <v/>
      </c>
      <c r="HV136"/>
      <c r="HW136"/>
      <c r="HX136"/>
      <c r="HY136"/>
      <c r="HZ136"/>
      <c r="IA136"/>
      <c r="IB136"/>
      <c r="IC136"/>
      <c r="ID136"/>
      <c r="IE136" t="str">
        <f t="shared" si="124"/>
        <v/>
      </c>
      <c r="IF136"/>
      <c r="IG136"/>
      <c r="IH136"/>
      <c r="II136"/>
      <c r="IJ136"/>
      <c r="IK136"/>
      <c r="IL136"/>
      <c r="IM136"/>
      <c r="IN136"/>
      <c r="IO136"/>
      <c r="IP136"/>
      <c r="IQ136" t="str">
        <f t="shared" si="125"/>
        <v/>
      </c>
      <c r="IR136"/>
      <c r="IS136" t="str">
        <f t="shared" si="126"/>
        <v/>
      </c>
      <c r="IT136"/>
      <c r="IU136" t="str">
        <f t="shared" si="127"/>
        <v/>
      </c>
      <c r="IV136"/>
      <c r="IW136"/>
      <c r="IX136"/>
      <c r="IY136"/>
      <c r="IZ136"/>
      <c r="JA136"/>
      <c r="JB136"/>
      <c r="JC136"/>
      <c r="JD136"/>
      <c r="JE136"/>
      <c r="JF136"/>
      <c r="JG136"/>
      <c r="JH136"/>
      <c r="JI136"/>
      <c r="JJ136"/>
      <c r="JK136"/>
      <c r="JL136"/>
      <c r="JM136"/>
      <c r="JN136"/>
      <c r="JO136"/>
      <c r="JP136"/>
      <c r="JQ136"/>
      <c r="JR136" t="str">
        <f t="shared" si="128"/>
        <v/>
      </c>
      <c r="JS136" t="str">
        <f t="shared" si="129"/>
        <v/>
      </c>
      <c r="JT136"/>
      <c r="JU136"/>
      <c r="JV136"/>
      <c r="JW136"/>
      <c r="JX136"/>
      <c r="JY136"/>
      <c r="JZ136"/>
      <c r="KA136"/>
      <c r="KB136"/>
      <c r="KC136" t="str">
        <f t="shared" si="130"/>
        <v/>
      </c>
      <c r="KD136"/>
      <c r="KE136"/>
      <c r="KF136"/>
      <c r="KG136"/>
      <c r="KH136"/>
      <c r="KI136"/>
      <c r="KJ136"/>
      <c r="KK136"/>
      <c r="KL136" t="str">
        <f>IF(CT136=1,KL$8&amp;IF(SUM(CU136:$EQ136)=0,"",", "),"")</f>
        <v/>
      </c>
      <c r="KM136" t="str">
        <f>IF(CU136=1,KM$8&amp;IF(SUM(CV136:$EQ136)=0,"",", "),"")</f>
        <v/>
      </c>
      <c r="KN136" t="str">
        <f>IF(CV136=1,KN$8&amp;IF(SUM(CW136:$EQ136)=0,"",", "),"")</f>
        <v/>
      </c>
      <c r="KO136" t="str">
        <f>IF(CW136=1,KO$8&amp;IF(SUM(CX136:$EQ136)=0,"",", "),"")</f>
        <v/>
      </c>
      <c r="KP136" t="str">
        <f>IF(CX136=1,KP$8&amp;IF(SUM(CY136:$EQ136)=0,"",", "),"")</f>
        <v/>
      </c>
      <c r="KQ136" t="str">
        <f>IF(CY136=1,KQ$8&amp;IF(SUM(CZ136:$EQ136)=0,"",", "),"")</f>
        <v/>
      </c>
      <c r="KR136" t="str">
        <f>IF(CZ136=1,KR$8&amp;IF(SUM(DA136:$EQ136)=0,"",", "),"")</f>
        <v/>
      </c>
      <c r="KS136" t="str">
        <f>IF(DA136=1,KS$8&amp;IF(SUM(DB136:$EQ136)=0,"",", "),"")</f>
        <v/>
      </c>
      <c r="KT136" t="str">
        <f>IF(DB136=1,KT$8&amp;IF(SUM(DC136:$EQ136)=0,"",", "),"")</f>
        <v/>
      </c>
      <c r="KU136" t="str">
        <f>IF(DC136=1,KU$8&amp;IF(SUM(DD136:$EQ136)=0,"",", "),"")</f>
        <v/>
      </c>
      <c r="KV136" t="str">
        <f>IF(DD136=1,KV$8&amp;IF(SUM(DE136:$EQ136)=0,"",", "),"")</f>
        <v/>
      </c>
      <c r="KW136" t="str">
        <f>IF(DE136=1,KW$8&amp;IF(SUM(DF136:$EQ136)=0,"",", "),"")</f>
        <v/>
      </c>
      <c r="KX136" t="str">
        <f>IF(DF136=1,KX$8&amp;IF(SUM(DG136:$EQ136)=0,"",", "),"")</f>
        <v/>
      </c>
      <c r="KY136" t="str">
        <f>IF(DG136=1,KY$8&amp;IF(SUM(DH136:$EQ136)=0,"",", "),"")</f>
        <v/>
      </c>
      <c r="KZ136" t="str">
        <f>IF(DH136=1,KZ$8&amp;IF(SUM(DI136:$EQ136)=0,"",", "),"")</f>
        <v/>
      </c>
      <c r="LA136" t="str">
        <f>IF(DI136=1,LA$8&amp;IF(SUM(DJ136:$EQ136)=0,"",", "),"")</f>
        <v/>
      </c>
      <c r="LB136" t="str">
        <f>IF(DJ136=1,LB$8&amp;IF(SUM(DK136:$EQ136)=0,"",", "),"")</f>
        <v/>
      </c>
      <c r="LC136" t="str">
        <f>IF(DK136=1,LC$8&amp;IF(SUM(DL136:$EQ136)=0,"",", "),"")</f>
        <v/>
      </c>
      <c r="LD136" t="str">
        <f>IF(DL136=1,LD$8&amp;IF(SUM(DM136:$EQ136)=0,"",", "),"")</f>
        <v/>
      </c>
      <c r="LE136" t="str">
        <f>IF(DM136=1,LE$8&amp;IF(SUM(DN136:$EQ136)=0,"",", "),"")</f>
        <v/>
      </c>
      <c r="LF136" t="str">
        <f>IF(DN136=1,LF$8&amp;IF(SUM(DO136:$EQ136)=0,"",", "),"")</f>
        <v/>
      </c>
      <c r="LG136" t="str">
        <f>IF(DO136=1,LG$8&amp;IF(SUM(DP136:$EQ136)=0,"",", "),"")</f>
        <v/>
      </c>
      <c r="LH136" t="str">
        <f>IF(DP136=1,LH$8&amp;IF(SUM(DQ136:$EQ136)=0,"",", "),"")</f>
        <v/>
      </c>
      <c r="LI136" t="str">
        <f>IF(DQ136=1,LI$8&amp;IF(SUM(DR136:$EQ136)=0,"",", "),"")</f>
        <v/>
      </c>
      <c r="LJ136" t="str">
        <f>IF(DR136=1,LJ$8&amp;IF(SUM(DS136:$EQ136)=0,"",", "),"")</f>
        <v/>
      </c>
      <c r="LK136" t="str">
        <f>IF(DS136=1,LK$8&amp;IF(SUM(DT136:$EQ136)=0,"",", "),"")</f>
        <v/>
      </c>
      <c r="LL136" t="str">
        <f>IF(DT136=1,LL$8&amp;IF(SUM(DU136:$EQ136)=0,"",", "),"")</f>
        <v/>
      </c>
      <c r="LM136" t="str">
        <f>IF(DU136=1,LM$8&amp;IF(SUM(DV136:$EQ136)=0,"",", "),"")</f>
        <v/>
      </c>
      <c r="LN136" t="str">
        <f>IF(DV136=1,LN$8&amp;IF(SUM(DW136:$EQ136)=0,"",", "),"")</f>
        <v/>
      </c>
      <c r="LO136" t="str">
        <f>IF(DW136=1,LO$8&amp;IF(SUM(DX136:$EQ136)=0,"",", "),"")</f>
        <v/>
      </c>
      <c r="LP136" t="str">
        <f>IF(DX136=1,LP$8&amp;IF(SUM(DY136:$EQ136)=0,"",", "),"")</f>
        <v/>
      </c>
      <c r="LQ136" t="str">
        <f>IF(DY136=1,LQ$8&amp;IF(SUM(DZ136:$EQ136)=0,"",", "),"")</f>
        <v/>
      </c>
      <c r="LR136" t="str">
        <f>IF(DZ136=1,LR$8&amp;IF(SUM(EA136:$EQ136)=0,"",", "),"")</f>
        <v/>
      </c>
      <c r="LS136" t="str">
        <f>IF(EA136=1,LS$8&amp;IF(SUM(EB136:$EQ136)=0,"",", "),"")</f>
        <v/>
      </c>
      <c r="LT136" t="str">
        <f>IF(EB136=1,LT$8&amp;IF(SUM(EC136:$EQ136)=0,"",", "),"")</f>
        <v/>
      </c>
      <c r="LU136" t="str">
        <f>IF(EC136=1,LU$8&amp;IF(SUM(ED136:$EQ136)=0,"",", "),"")</f>
        <v/>
      </c>
      <c r="LV136" t="str">
        <f>IF(ED136=1,LV$8&amp;IF(SUM(EE136:$EQ136)=0,"",", "),"")</f>
        <v/>
      </c>
      <c r="LW136" t="str">
        <f>IF(EE136=1,LW$8&amp;IF(SUM(EF136:$EQ136)=0,"",", "),"")</f>
        <v/>
      </c>
      <c r="LX136" t="str">
        <f>IF(EF136=1,LX$8&amp;IF(SUM(EG136:$EQ136)=0,"",", "),"")</f>
        <v/>
      </c>
      <c r="LY136" t="str">
        <f>IF(EG136=1,LY$8&amp;IF(SUM(EH136:$EQ136)=0,"",", "),"")</f>
        <v/>
      </c>
      <c r="LZ136" t="str">
        <f>IF(EH136=1,LZ$8&amp;IF(SUM(EI136:$EQ136)=0,"",", "),"")</f>
        <v/>
      </c>
      <c r="MA136" t="str">
        <f>IF(EI136=1,MA$8&amp;IF(SUM(EJ136:$EQ136)=0,"",", "),"")</f>
        <v/>
      </c>
      <c r="MB136" t="str">
        <f>IF(EJ136=1,MB$8&amp;IF(SUM(EK136:$EQ136)=0,"",", "),"")</f>
        <v/>
      </c>
      <c r="MC136" t="str">
        <f>IF(EK136=1,MC$8&amp;IF(SUM(EL136:$EQ136)=0,"",", "),"")</f>
        <v/>
      </c>
      <c r="MD136" t="str">
        <f>IF(EL136=1,MD$8&amp;IF(SUM(EM136:$EQ136)=0,"",", "),"")</f>
        <v/>
      </c>
      <c r="ME136" t="str">
        <f>IF(EM136=1,ME$8&amp;IF(SUM(EN136:$EQ136)=0,"",", "),"")</f>
        <v/>
      </c>
      <c r="MF136" t="str">
        <f>IF(EN136=1,MF$8&amp;IF(SUM(EO136:$EQ136)=0,"",", "),"")</f>
        <v/>
      </c>
      <c r="MG136" t="str">
        <f>IF(EO136=1,MG$8&amp;IF(SUM(EP136:$EQ136)=0,"",", "),"")</f>
        <v/>
      </c>
      <c r="MH136" t="str">
        <f>IF(EP136=1,MH$8&amp;IF(SUM(EQ136:$EQ136)=0,"",", "),"")</f>
        <v/>
      </c>
      <c r="MI136" t="str">
        <f t="shared" si="140"/>
        <v/>
      </c>
      <c r="MJ136" t="str">
        <f>IF(ER136=1,MJ$8&amp;IF(SUM(ES136:$GO136)=0,"",", "),"")</f>
        <v/>
      </c>
      <c r="MK136" t="str">
        <f>IF(ES136=1,MK$8&amp;IF(SUM(ET136:$GO136)=0,"",", "),"")</f>
        <v/>
      </c>
      <c r="ML136" t="str">
        <f>IF(ET136=1,ML$8&amp;IF(SUM(EU136:$GO136)=0,"",", "),"")</f>
        <v/>
      </c>
      <c r="MM136" t="str">
        <f>IF(EU136=1,MM$8&amp;IF(SUM(EV136:$GO136)=0,"",", "),"")</f>
        <v/>
      </c>
      <c r="MN136" t="str">
        <f>IF(EV136=1,MN$8&amp;IF(SUM(EW136:$GO136)=0,"",", "),"")</f>
        <v/>
      </c>
      <c r="MO136" t="str">
        <f>IF(EW136=1,MO$8&amp;IF(SUM(EX136:$GO136)=0,"",", "),"")</f>
        <v/>
      </c>
      <c r="MP136" t="str">
        <f>IF(EX136=1,MP$8&amp;IF(SUM(EY136:$GO136)=0,"",", "),"")</f>
        <v/>
      </c>
      <c r="MQ136" t="str">
        <f>IF(EY136=1,MQ$8&amp;IF(SUM(EZ136:$GO136)=0,"",", "),"")</f>
        <v/>
      </c>
      <c r="MR136" t="str">
        <f>IF(EZ136=1,MR$8&amp;IF(SUM(FA136:$GO136)=0,"",", "),"")</f>
        <v/>
      </c>
      <c r="MS136" t="str">
        <f>IF(FA136=1,MS$8&amp;IF(SUM(FB136:$GO136)=0,"",", "),"")</f>
        <v/>
      </c>
      <c r="MT136" t="str">
        <f>IF(FB136=1,MT$8&amp;IF(SUM(FC136:$GO136)=0,"",", "),"")</f>
        <v/>
      </c>
      <c r="MU136" t="str">
        <f>IF(FC136=1,MU$8&amp;IF(SUM(FD136:$GO136)=0,"",", "),"")</f>
        <v/>
      </c>
      <c r="MV136" t="str">
        <f>IF(FD136=1,MV$8&amp;IF(SUM(FE136:$GO136)=0,"",", "),"")</f>
        <v/>
      </c>
      <c r="MW136" t="str">
        <f>IF(FE136=1,MW$8&amp;IF(SUM(FF136:$GO136)=0,"",", "),"")</f>
        <v/>
      </c>
      <c r="MX136" t="str">
        <f>IF(FF136=1,MX$8&amp;IF(SUM(FG136:$GO136)=0,"",", "),"")</f>
        <v/>
      </c>
      <c r="MY136" t="str">
        <f>IF(FG136=1,MY$8&amp;IF(SUM(FH136:$GO136)=0,"",", "),"")</f>
        <v/>
      </c>
      <c r="MZ136" t="str">
        <f>IF(FH136=1,MZ$8&amp;IF(SUM(FI136:$GO136)=0,"",", "),"")</f>
        <v/>
      </c>
      <c r="NA136" t="str">
        <f>IF(FI136=1,NA$8&amp;IF(SUM(FJ136:$GO136)=0,"",", "),"")</f>
        <v/>
      </c>
      <c r="NB136" t="str">
        <f>IF(FJ136=1,NB$8&amp;IF(SUM(FK136:$GO136)=0,"",", "),"")</f>
        <v/>
      </c>
      <c r="NC136" t="str">
        <f>IF(FK136=1,NC$8&amp;IF(SUM(FL136:$GO136)=0,"",", "),"")</f>
        <v/>
      </c>
      <c r="ND136" t="str">
        <f>IF(FL136=1,ND$8&amp;IF(SUM(FM136:$GO136)=0,"",", "),"")</f>
        <v/>
      </c>
      <c r="NE136" t="str">
        <f>IF(FM136=1,NE$8&amp;IF(SUM(FN136:$GO136)=0,"",", "),"")</f>
        <v/>
      </c>
      <c r="NF136" t="str">
        <f>IF(FN136=1,NF$8&amp;IF(SUM(FO136:$GO136)=0,"",", "),"")</f>
        <v/>
      </c>
      <c r="NG136" t="str">
        <f>IF(FO136=1,NG$8&amp;IF(SUM(FP136:$GO136)=0,"",", "),"")</f>
        <v/>
      </c>
      <c r="NH136" t="str">
        <f>IF(FP136=1,NH$8&amp;IF(SUM(FQ136:$GO136)=0,"",", "),"")</f>
        <v/>
      </c>
      <c r="NI136" t="str">
        <f>IF(FQ136=1,NI$8&amp;IF(SUM(FR136:$GO136)=0,"",", "),"")</f>
        <v/>
      </c>
      <c r="NJ136" t="str">
        <f>IF(FR136=1,NJ$8&amp;IF(SUM(FS136:$GO136)=0,"",", "),"")</f>
        <v/>
      </c>
      <c r="NK136" t="str">
        <f>IF(FS136=1,NK$8&amp;IF(SUM(FT136:$GO136)=0,"",", "),"")</f>
        <v/>
      </c>
      <c r="NL136" t="str">
        <f>IF(FT136=1,NL$8&amp;IF(SUM(FU136:$GO136)=0,"",", "),"")</f>
        <v/>
      </c>
      <c r="NM136" t="str">
        <f>IF(FU136=1,NM$8&amp;IF(SUM(FV136:$GO136)=0,"",", "),"")</f>
        <v/>
      </c>
      <c r="NN136" t="str">
        <f>IF(FV136=1,NN$8&amp;IF(SUM(FW136:$GO136)=0,"",", "),"")</f>
        <v/>
      </c>
      <c r="NO136" t="str">
        <f>IF(FW136=1,NO$8&amp;IF(SUM(FX136:$GO136)=0,"",", "),"")</f>
        <v/>
      </c>
      <c r="NP136" t="str">
        <f>IF(FX136=1,NP$8&amp;IF(SUM(FY136:$GO136)=0,"",", "),"")</f>
        <v/>
      </c>
      <c r="NQ136" t="str">
        <f>IF(FY136=1,NQ$8&amp;IF(SUM(FZ136:$GO136)=0,"",", "),"")</f>
        <v/>
      </c>
      <c r="NR136" t="str">
        <f>IF(FZ136=1,NR$8&amp;IF(SUM(GA136:$GO136)=0,"",", "),"")</f>
        <v/>
      </c>
      <c r="NS136" t="str">
        <f>IF(GA136=1,NS$8&amp;IF(SUM(GB136:$GO136)=0,"",", "),"")</f>
        <v/>
      </c>
      <c r="NT136" t="str">
        <f>IF(GB136=1,NT$8&amp;IF(SUM(GC136:$GO136)=0,"",", "),"")</f>
        <v/>
      </c>
      <c r="NU136" t="str">
        <f>IF(GC136=1,NU$8&amp;IF(SUM(GD136:$GO136)=0,"",", "),"")</f>
        <v/>
      </c>
      <c r="NV136" t="str">
        <f>IF(GD136=1,NV$8&amp;IF(SUM(GE136:$GO136)=0,"",", "),"")</f>
        <v/>
      </c>
      <c r="NW136" t="str">
        <f>IF(GE136=1,NW$8&amp;IF(SUM(GF136:$GO136)=0,"",", "),"")</f>
        <v/>
      </c>
      <c r="NX136" t="str">
        <f>IF(GF136=1,NX$8&amp;IF(SUM(GG136:$GO136)=0,"",", "),"")</f>
        <v/>
      </c>
      <c r="NY136" t="str">
        <f>IF(GG136=1,NY$8&amp;IF(SUM(GH136:$GO136)=0,"",", "),"")</f>
        <v/>
      </c>
      <c r="NZ136" t="str">
        <f>IF(GH136=1,NZ$8&amp;IF(SUM(GI136:$GO136)=0,"",", "),"")</f>
        <v/>
      </c>
      <c r="OA136" t="str">
        <f>IF(GI136=1,OA$8&amp;IF(SUM(GJ136:$GO136)=0,"",", "),"")</f>
        <v/>
      </c>
      <c r="OB136" t="str">
        <f>IF(GJ136=1,OB$8&amp;IF(SUM(GK136:$GO136)=0,"",", "),"")</f>
        <v/>
      </c>
      <c r="OC136" t="str">
        <f>IF(GK136=1,OC$8&amp;IF(SUM(GL136:$GO136)=0,"",", "),"")</f>
        <v/>
      </c>
      <c r="OD136" t="str">
        <f>IF(GL136=1,OD$8&amp;IF(SUM(GM136:$GO136)=0,"",", "),"")</f>
        <v/>
      </c>
      <c r="OE136" t="str">
        <f>IF(GM136=1,OE$8&amp;IF(SUM(GN136:$GO136)=0,"",", "),"")</f>
        <v/>
      </c>
      <c r="OF136" t="str">
        <f>IF(GN136=1,OF$8&amp;IF(SUM(GO136:$GO136)=0,"",", "),"")</f>
        <v/>
      </c>
      <c r="OG136" t="str">
        <f t="shared" si="141"/>
        <v/>
      </c>
      <c r="OH136" t="str">
        <f>IF(GP136=1,OH$8&amp;IF(SUM(GQ136:$IM136)=0,"",", "),"")</f>
        <v/>
      </c>
      <c r="OI136" t="str">
        <f>IF(GQ136=1,OI$8&amp;IF(SUM(GR136:$IM136)=0,"",", "),"")</f>
        <v/>
      </c>
      <c r="OJ136" t="str">
        <f>IF(GR136=1,OJ$8&amp;IF(SUM(GS136:$IM136)=0,"",", "),"")</f>
        <v/>
      </c>
      <c r="OK136" t="str">
        <f>IF(GS136=1,OK$8&amp;IF(SUM(GT136:$IM136)=0,"",", "),"")</f>
        <v/>
      </c>
      <c r="OL136" t="str">
        <f>IF(GT136=1,OL$8&amp;IF(SUM(GU136:$IM136)=0,"",", "),"")</f>
        <v/>
      </c>
      <c r="OM136" t="str">
        <f>IF(GU136=1,OM$8&amp;IF(SUM(GV136:$IM136)=0,"",", "),"")</f>
        <v/>
      </c>
      <c r="ON136" t="str">
        <f>IF(GV136=1,ON$8&amp;IF(SUM(GW136:$IM136)=0,"",", "),"")</f>
        <v/>
      </c>
      <c r="OO136" t="str">
        <f>IF(GW136=1,OO$8&amp;IF(SUM(GX136:$IM136)=0,"",", "),"")</f>
        <v/>
      </c>
      <c r="OP136" t="str">
        <f>IF(GX136=1,OP$8&amp;IF(SUM(GY136:$IM136)=0,"",", "),"")</f>
        <v/>
      </c>
      <c r="OQ136" t="str">
        <f>IF(GY136=1,OQ$8&amp;IF(SUM(GZ136:$IM136)=0,"",", "),"")</f>
        <v/>
      </c>
      <c r="OR136" t="str">
        <f>IF(GZ136=1,OR$8&amp;IF(SUM(HA136:$IM136)=0,"",", "),"")</f>
        <v/>
      </c>
      <c r="OS136" t="str">
        <f>IF(HA136=1,OS$8&amp;IF(SUM(HB136:$IM136)=0,"",", "),"")</f>
        <v/>
      </c>
      <c r="OT136" t="str">
        <f>IF(HB136=1,OT$8&amp;IF(SUM(HC136:$IM136)=0,"",", "),"")</f>
        <v/>
      </c>
      <c r="OU136" t="str">
        <f>IF(HC136=1,OU$8&amp;IF(SUM(HD136:$IM136)=0,"",", "),"")</f>
        <v/>
      </c>
      <c r="OV136" t="str">
        <f>IF(HD136=1,OV$8&amp;IF(SUM(HE136:$IM136)=0,"",", "),"")</f>
        <v/>
      </c>
      <c r="OW136" t="str">
        <f>IF(HE136=1,OW$8&amp;IF(SUM(HF136:$IM136)=0,"",", "),"")</f>
        <v/>
      </c>
      <c r="OX136" t="str">
        <f>IF(HF136=1,OX$8&amp;IF(SUM(HG136:$IM136)=0,"",", "),"")</f>
        <v/>
      </c>
      <c r="OY136" t="str">
        <f>IF(HG136=1,OY$8&amp;IF(SUM(HH136:$IM136)=0,"",", "),"")</f>
        <v/>
      </c>
      <c r="OZ136" t="str">
        <f>IF(HH136=1,OZ$8&amp;IF(SUM(HI136:$IM136)=0,"",", "),"")</f>
        <v/>
      </c>
      <c r="PA136" t="str">
        <f>IF(HI136=1,PA$8&amp;IF(SUM(HJ136:$IM136)=0,"",", "),"")</f>
        <v/>
      </c>
      <c r="PB136" t="str">
        <f>IF(HJ136=1,PB$8&amp;IF(SUM(HK136:$IM136)=0,"",", "),"")</f>
        <v/>
      </c>
      <c r="PC136" t="str">
        <f>IF(HK136=1,PC$8&amp;IF(SUM(HL136:$IM136)=0,"",", "),"")</f>
        <v/>
      </c>
      <c r="PD136" t="str">
        <f>IF(HL136=1,PD$8&amp;IF(SUM(HM136:$IM136)=0,"",", "),"")</f>
        <v/>
      </c>
      <c r="PE136" t="str">
        <f>IF(HM136=1,PE$8&amp;IF(SUM(HN136:$IM136)=0,"",", "),"")</f>
        <v/>
      </c>
      <c r="PF136" t="str">
        <f>IF(HN136=1,PF$8&amp;IF(SUM(HO136:$IM136)=0,"",", "),"")</f>
        <v/>
      </c>
      <c r="PG136" t="str">
        <f>IF(HO136=1,PG$8&amp;IF(SUM(HP136:$IM136)=0,"",", "),"")</f>
        <v/>
      </c>
      <c r="PH136" t="str">
        <f>IF(HP136=1,PH$8&amp;IF(SUM(HQ136:$IM136)=0,"",", "),"")</f>
        <v/>
      </c>
      <c r="PI136" t="str">
        <f>IF(HQ136=1,PI$8&amp;IF(SUM(HR136:$IM136)=0,"",", "),"")</f>
        <v/>
      </c>
      <c r="PJ136" t="str">
        <f>IF(HR136=1,PJ$8&amp;IF(SUM(HS136:$IM136)=0,"",", "),"")</f>
        <v/>
      </c>
      <c r="PK136" t="str">
        <f>IF(HS136=1,PK$8&amp;IF(SUM(HT136:$IM136)=0,"",", "),"")</f>
        <v/>
      </c>
      <c r="PL136" t="str">
        <f>IF(HT136=1,PL$8&amp;IF(SUM(HU136:$IM136)=0,"",", "),"")</f>
        <v/>
      </c>
      <c r="PM136" t="str">
        <f>IF(HU136=1,PM$8&amp;IF(SUM(HV136:$IM136)=0,"",", "),"")</f>
        <v/>
      </c>
      <c r="PN136" t="str">
        <f>IF(HV136=1,PN$8&amp;IF(SUM(HW136:$IM136)=0,"",", "),"")</f>
        <v/>
      </c>
      <c r="PO136" t="str">
        <f>IF(HW136=1,PO$8&amp;IF(SUM(HX136:$IM136)=0,"",", "),"")</f>
        <v/>
      </c>
      <c r="PP136" t="str">
        <f>IF(HX136=1,PP$8&amp;IF(SUM(HY136:$IM136)=0,"",", "),"")</f>
        <v/>
      </c>
      <c r="PQ136" t="str">
        <f>IF(HY136=1,PQ$8&amp;IF(SUM(HZ136:$IM136)=0,"",", "),"")</f>
        <v/>
      </c>
      <c r="PR136" t="str">
        <f>IF(HZ136=1,PR$8&amp;IF(SUM(IA136:$IM136)=0,"",", "),"")</f>
        <v/>
      </c>
      <c r="PS136" t="str">
        <f>IF(IA136=1,PS$8&amp;IF(SUM(IB136:$IM136)=0,"",", "),"")</f>
        <v/>
      </c>
      <c r="PT136" t="str">
        <f>IF(IB136=1,PT$8&amp;IF(SUM(IC136:$IM136)=0,"",", "),"")</f>
        <v/>
      </c>
      <c r="PU136" t="str">
        <f>IF(IC136=1,PU$8&amp;IF(SUM(ID136:$IM136)=0,"",", "),"")</f>
        <v/>
      </c>
      <c r="PV136" t="str">
        <f>IF(ID136=1,PV$8&amp;IF(SUM(IE136:$IM136)=0,"",", "),"")</f>
        <v/>
      </c>
      <c r="PW136" t="str">
        <f>IF(IE136=1,PW$8&amp;IF(SUM(IF136:$IM136)=0,"",", "),"")</f>
        <v/>
      </c>
      <c r="PX136" t="str">
        <f>IF(IF136=1,PX$8&amp;IF(SUM(IG136:$IM136)=0,"",", "),"")</f>
        <v/>
      </c>
      <c r="PY136" t="str">
        <f>IF(IG136=1,PY$8&amp;IF(SUM(IH136:$IM136)=0,"",", "),"")</f>
        <v/>
      </c>
      <c r="PZ136" t="str">
        <f>IF(IH136=1,PZ$8&amp;IF(SUM(II136:$IM136)=0,"",", "),"")</f>
        <v/>
      </c>
      <c r="QA136" t="str">
        <f>IF(II136=1,QA$8&amp;IF(SUM(IJ136:$IM136)=0,"",", "),"")</f>
        <v/>
      </c>
      <c r="QB136" t="str">
        <f>IF(IJ136=1,QB$8&amp;IF(SUM(IK136:$IM136)=0,"",", "),"")</f>
        <v/>
      </c>
      <c r="QC136" t="str">
        <f>IF(IK136=1,QC$8&amp;IF(SUM(IL136:$IM136)=0,"",", "),"")</f>
        <v/>
      </c>
      <c r="QD136" t="str">
        <f>IF(IL136=1,QD$8&amp;IF(SUM(IM136:$IM136)=0,"",", "),"")</f>
        <v/>
      </c>
      <c r="QE136" t="str">
        <f t="shared" si="142"/>
        <v/>
      </c>
      <c r="QF136" t="str">
        <f>IF(IN136=1,QF$8&amp;IF(SUM(IO136:$KK136)=0,"",", "),"")</f>
        <v/>
      </c>
      <c r="QG136" t="str">
        <f>IF(IO136=1,QG$8&amp;IF(SUM(IP136:$KK136)=0,"",", "),"")</f>
        <v/>
      </c>
      <c r="QH136" t="str">
        <f>IF(IP136=1,QH$8&amp;IF(SUM(IQ136:$KK136)=0,"",", "),"")</f>
        <v/>
      </c>
      <c r="QI136" t="str">
        <f>IF(IQ136=1,QI$8&amp;IF(SUM(IR136:$KK136)=0,"",", "),"")</f>
        <v/>
      </c>
      <c r="QJ136" t="str">
        <f>IF(IR136=1,QJ$8&amp;IF(SUM(IS136:$KK136)=0,"",", "),"")</f>
        <v/>
      </c>
      <c r="QK136" t="str">
        <f>IF(IS136=1,QK$8&amp;IF(SUM(IT136:$KK136)=0,"",", "),"")</f>
        <v/>
      </c>
      <c r="QL136" t="str">
        <f>IF(IT136=1,QL$8&amp;IF(SUM(IU136:$KK136)=0,"",", "),"")</f>
        <v/>
      </c>
      <c r="QM136" t="str">
        <f>IF(IU136=1,QM$8&amp;IF(SUM(IV136:$KK136)=0,"",", "),"")</f>
        <v/>
      </c>
      <c r="QN136" t="str">
        <f>IF(IV136=1,QN$8&amp;IF(SUM(IW136:$KK136)=0,"",", "),"")</f>
        <v/>
      </c>
      <c r="QO136" t="str">
        <f>IF(IW136=1,QO$8&amp;IF(SUM(IX136:$KK136)=0,"",", "),"")</f>
        <v/>
      </c>
      <c r="QP136" t="str">
        <f>IF(IX136=1,QP$8&amp;IF(SUM(IY136:$KK136)=0,"",", "),"")</f>
        <v/>
      </c>
      <c r="QQ136" t="str">
        <f>IF(IY136=1,QQ$8&amp;IF(SUM(IZ136:$KK136)=0,"",", "),"")</f>
        <v/>
      </c>
      <c r="QR136" t="str">
        <f>IF(IZ136=1,QR$8&amp;IF(SUM(JA136:$KK136)=0,"",", "),"")</f>
        <v/>
      </c>
      <c r="QS136" t="str">
        <f>IF(JA136=1,QS$8&amp;IF(SUM(JB136:$KK136)=0,"",", "),"")</f>
        <v/>
      </c>
      <c r="QT136" t="str">
        <f>IF(JB136=1,QT$8&amp;IF(SUM(JC136:$KK136)=0,"",", "),"")</f>
        <v/>
      </c>
      <c r="QU136" t="str">
        <f>IF(JC136=1,QU$8&amp;IF(SUM(JD136:$KK136)=0,"",", "),"")</f>
        <v/>
      </c>
      <c r="QV136" t="str">
        <f>IF(JD136=1,QV$8&amp;IF(SUM(JE136:$KK136)=0,"",", "),"")</f>
        <v/>
      </c>
      <c r="QW136" t="str">
        <f>IF(JE136=1,QW$8&amp;IF(SUM(JF136:$KK136)=0,"",", "),"")</f>
        <v/>
      </c>
      <c r="QX136" t="str">
        <f>IF(JF136=1,QX$8&amp;IF(SUM(JG136:$KK136)=0,"",", "),"")</f>
        <v/>
      </c>
      <c r="QY136" t="str">
        <f>IF(JG136=1,QY$8&amp;IF(SUM(JH136:$KK136)=0,"",", "),"")</f>
        <v/>
      </c>
      <c r="QZ136" t="str">
        <f>IF(JH136=1,QZ$8&amp;IF(SUM(JI136:$KK136)=0,"",", "),"")</f>
        <v/>
      </c>
      <c r="RA136" t="str">
        <f>IF(JI136=1,RA$8&amp;IF(SUM(JJ136:$KK136)=0,"",", "),"")</f>
        <v/>
      </c>
      <c r="RB136" t="str">
        <f>IF(JJ136=1,RB$8&amp;IF(SUM(JK136:$KK136)=0,"",", "),"")</f>
        <v/>
      </c>
      <c r="RC136" t="str">
        <f>IF(JK136=1,RC$8&amp;IF(SUM(JL136:$KK136)=0,"",", "),"")</f>
        <v/>
      </c>
      <c r="RD136" t="str">
        <f>IF(JL136=1,RD$8&amp;IF(SUM(JM136:$KK136)=0,"",", "),"")</f>
        <v/>
      </c>
      <c r="RE136" t="str">
        <f>IF(JM136=1,RE$8&amp;IF(SUM(JN136:$KK136)=0,"",", "),"")</f>
        <v/>
      </c>
      <c r="RF136" t="str">
        <f>IF(JN136=1,RF$8&amp;IF(SUM(JO136:$KK136)=0,"",", "),"")</f>
        <v/>
      </c>
      <c r="RG136" t="str">
        <f>IF(JO136=1,RG$8&amp;IF(SUM(JP136:$KK136)=0,"",", "),"")</f>
        <v/>
      </c>
      <c r="RH136" t="str">
        <f>IF(JP136=1,RH$8&amp;IF(SUM(JQ136:$KK136)=0,"",", "),"")</f>
        <v/>
      </c>
      <c r="RI136" t="str">
        <f>IF(JQ136=1,RI$8&amp;IF(SUM(JR136:$KK136)=0,"",", "),"")</f>
        <v/>
      </c>
      <c r="RJ136" t="str">
        <f>IF(JR136=1,RJ$8&amp;IF(SUM(JS136:$KK136)=0,"",", "),"")</f>
        <v/>
      </c>
      <c r="RK136" t="str">
        <f>IF(JS136=1,RK$8&amp;IF(SUM(JT136:$KK136)=0,"",", "),"")</f>
        <v/>
      </c>
      <c r="RL136" t="str">
        <f>IF(JT136=1,RL$8&amp;IF(SUM(JU136:$KK136)=0,"",", "),"")</f>
        <v/>
      </c>
      <c r="RM136" t="str">
        <f>IF(JU136=1,RM$8&amp;IF(SUM(JV136:$KK136)=0,"",", "),"")</f>
        <v/>
      </c>
      <c r="RN136" t="str">
        <f>IF(JV136=1,RN$8&amp;IF(SUM(JW136:$KK136)=0,"",", "),"")</f>
        <v/>
      </c>
      <c r="RO136" t="str">
        <f>IF(JW136=1,RO$8&amp;IF(SUM(JX136:$KK136)=0,"",", "),"")</f>
        <v/>
      </c>
      <c r="RP136" t="str">
        <f>IF(JX136=1,RP$8&amp;IF(SUM(JY136:$KK136)=0,"",", "),"")</f>
        <v/>
      </c>
      <c r="RQ136" t="str">
        <f>IF(JY136=1,RQ$8&amp;IF(SUM(JZ136:$KK136)=0,"",", "),"")</f>
        <v/>
      </c>
      <c r="RR136" t="str">
        <f>IF(JZ136=1,RR$8&amp;IF(SUM(KA136:$KK136)=0,"",", "),"")</f>
        <v/>
      </c>
      <c r="RS136" t="str">
        <f>IF(KA136=1,RS$8&amp;IF(SUM(KB136:$KK136)=0,"",", "),"")</f>
        <v/>
      </c>
      <c r="RT136" t="str">
        <f>IF(KB136=1,RT$8&amp;IF(SUM(KC136:$KK136)=0,"",", "),"")</f>
        <v/>
      </c>
      <c r="RU136" t="str">
        <f>IF(KC136=1,RU$8&amp;IF(SUM(KD136:$KK136)=0,"",", "),"")</f>
        <v/>
      </c>
      <c r="RV136" t="str">
        <f>IF(KD136=1,RV$8&amp;IF(SUM(KE136:$KK136)=0,"",", "),"")</f>
        <v/>
      </c>
      <c r="RW136" t="str">
        <f>IF(KE136=1,RW$8&amp;IF(SUM(KF136:$KK136)=0,"",", "),"")</f>
        <v/>
      </c>
      <c r="RX136" t="str">
        <f>IF(KF136=1,RX$8&amp;IF(SUM(KG136:$KK136)=0,"",", "),"")</f>
        <v/>
      </c>
      <c r="RY136" t="str">
        <f>IF(KG136=1,RY$8&amp;IF(SUM(KH136:$KK136)=0,"",", "),"")</f>
        <v/>
      </c>
      <c r="RZ136" t="str">
        <f>IF(KH136=1,RZ$8&amp;IF(SUM(KI136:$KK136)=0,"",", "),"")</f>
        <v/>
      </c>
      <c r="SA136" t="str">
        <f>IF(KI136=1,SA$8&amp;IF(SUM(KJ136:$KK136)=0,"",", "),"")</f>
        <v/>
      </c>
      <c r="SB136" t="str">
        <f>IF(KJ136=1,SB$8&amp;IF(SUM(KK136:$KK136)=0,"",", "),"")</f>
        <v/>
      </c>
      <c r="SC136" t="str">
        <f t="shared" si="143"/>
        <v/>
      </c>
    </row>
    <row r="137" spans="1:497" ht="60" customHeight="1" x14ac:dyDescent="0.45">
      <c r="A137" s="62"/>
      <c r="B137" s="212" t="str">
        <f t="shared" si="72"/>
        <v/>
      </c>
      <c r="C137" s="212" t="str">
        <f t="shared" si="131"/>
        <v/>
      </c>
      <c r="D137" s="212" t="str">
        <f t="shared" si="132"/>
        <v/>
      </c>
      <c r="E137" s="212" t="str">
        <f t="shared" si="133"/>
        <v/>
      </c>
      <c r="F137" s="212" t="str">
        <f t="shared" si="134"/>
        <v/>
      </c>
      <c r="G137" s="237" t="str">
        <f>IF('EDCI Data'!B137="","",'EDCI Data'!B137)</f>
        <v/>
      </c>
      <c r="H137" s="238" t="str">
        <f>IF('EDCI Data'!C137="","",'EDCI Data'!C137)</f>
        <v/>
      </c>
      <c r="I137" s="239" t="str">
        <f>IF('EDCI Data'!D137="","",'EDCI Data'!D137)</f>
        <v/>
      </c>
      <c r="J137" s="240" t="str">
        <f>IF('EDCI Data'!E137="","",'EDCI Data'!E137)</f>
        <v/>
      </c>
      <c r="K137" s="237" t="str">
        <f>IF('EDCI Data'!F137="","",'EDCI Data'!F137)</f>
        <v/>
      </c>
      <c r="L137" s="237" t="str">
        <f>IF('EDCI Data'!G137="","",'EDCI Data'!G137)</f>
        <v/>
      </c>
      <c r="M137" s="237" t="str">
        <f>IF('EDCI Data'!H137="","",'EDCI Data'!H137)</f>
        <v/>
      </c>
      <c r="N137" s="237" t="str">
        <f>IF('EDCI Data'!I137="","",'EDCI Data'!I137)</f>
        <v/>
      </c>
      <c r="O137" s="237" t="str">
        <f>IF('EDCI Data'!J137="","",'EDCI Data'!J137)</f>
        <v/>
      </c>
      <c r="P137" s="237" t="str">
        <f>IF('EDCI Data'!K137="","",'EDCI Data'!K137)</f>
        <v/>
      </c>
      <c r="Q137" s="241" t="str">
        <f>IF('EDCI Data'!L137="","",'EDCI Data'!L137)</f>
        <v/>
      </c>
      <c r="R137" s="241" t="str">
        <f>IF('EDCI Data'!M137="","",'EDCI Data'!M137)</f>
        <v/>
      </c>
      <c r="S137" s="237" t="str">
        <f>IF('EDCI Data'!N137="","",'EDCI Data'!N137)</f>
        <v/>
      </c>
      <c r="T137" s="237" t="str">
        <f>IF('EDCI Data'!O137="","",'EDCI Data'!O137)</f>
        <v/>
      </c>
      <c r="U137" s="237" t="str">
        <f>IF('EDCI Data'!P137="","",'EDCI Data'!P137)</f>
        <v/>
      </c>
      <c r="V137" s="237" t="str">
        <f>IF('EDCI Data'!Q137="","",'EDCI Data'!Q137)</f>
        <v/>
      </c>
      <c r="W137" s="242" t="str">
        <f>IF('EDCI Data'!R137="","",'EDCI Data'!R137)</f>
        <v/>
      </c>
      <c r="X137" s="243" t="str">
        <f>IF('EDCI Data'!S137="","",'EDCI Data'!S137)</f>
        <v/>
      </c>
      <c r="Y137" s="243" t="str">
        <f>IF('EDCI Data'!T137="","",'EDCI Data'!T137)</f>
        <v/>
      </c>
      <c r="Z137" s="244" t="str">
        <f>IF('EDCI Data'!U137="","",'EDCI Data'!U137)</f>
        <v/>
      </c>
      <c r="AA137" s="237" t="str">
        <f>IF('EDCI Data'!V137="","",'EDCI Data'!V137)</f>
        <v/>
      </c>
      <c r="AB137" s="244" t="str">
        <f>IF('EDCI Data'!W137="","",'EDCI Data'!W137)</f>
        <v/>
      </c>
      <c r="AC137" s="237" t="str">
        <f>IF('EDCI Data'!X137="","",'EDCI Data'!X137)</f>
        <v/>
      </c>
      <c r="AD137" s="244" t="str">
        <f>IF('EDCI Data'!Y137="","",'EDCI Data'!Y137)</f>
        <v/>
      </c>
      <c r="AE137" s="237" t="str">
        <f>IF('EDCI Data'!Z137="","",'EDCI Data'!Z137)</f>
        <v/>
      </c>
      <c r="AF137" s="237" t="str">
        <f>IF('EDCI Data'!AA137="","",'EDCI Data'!AA137)</f>
        <v/>
      </c>
      <c r="AG137" s="237" t="str">
        <f>IF('EDCI Data'!AB137="","",'EDCI Data'!AB137)</f>
        <v/>
      </c>
      <c r="AH137" s="237" t="str">
        <f>IF('EDCI Data'!AC137="","",'EDCI Data'!AC137)</f>
        <v/>
      </c>
      <c r="AI137" s="237" t="str">
        <f>IF('EDCI Data'!AD137="","",'EDCI Data'!AD137)</f>
        <v/>
      </c>
      <c r="AJ137" s="237" t="str">
        <f>IF('EDCI Data'!AE137="","",'EDCI Data'!AE137)</f>
        <v/>
      </c>
      <c r="AK137" s="237" t="str">
        <f>IF('EDCI Data'!AF137="","",'EDCI Data'!AF137)</f>
        <v/>
      </c>
      <c r="AL137" s="237" t="str">
        <f>IF('EDCI Data'!AG137="","",'EDCI Data'!AG137)</f>
        <v/>
      </c>
      <c r="AM137" s="237" t="str">
        <f>IF('EDCI Data'!AH137="","",'EDCI Data'!AH137)</f>
        <v/>
      </c>
      <c r="AN137" s="237" t="str">
        <f>IF('EDCI Data'!AI137="","",'EDCI Data'!AI137)</f>
        <v/>
      </c>
      <c r="AO137" s="237" t="str">
        <f>IF('EDCI Data'!AJ137="","",'EDCI Data'!AJ137)</f>
        <v/>
      </c>
      <c r="AP137" s="237" t="str">
        <f>IF('EDCI Data'!AK137="","",'EDCI Data'!AK137)</f>
        <v/>
      </c>
      <c r="AQ137" s="237" t="str">
        <f>IF('EDCI Data'!AL137="","",'EDCI Data'!AL137)</f>
        <v/>
      </c>
      <c r="AR137" s="237" t="str">
        <f>IF('EDCI Data'!AM137="","",'EDCI Data'!AM137)</f>
        <v/>
      </c>
      <c r="AS137" s="237" t="str">
        <f>IF('EDCI Data'!AN137="","",'EDCI Data'!AN137)</f>
        <v/>
      </c>
      <c r="AT137" s="237" t="str">
        <f>IF('EDCI Data'!AO137="","",'EDCI Data'!AO137)</f>
        <v/>
      </c>
      <c r="AU137" s="237" t="str">
        <f>IF('EDCI Data'!AP137="","",'EDCI Data'!AP137)</f>
        <v/>
      </c>
      <c r="AV137" s="237" t="str">
        <f>IF('EDCI Data'!AQ137="","",'EDCI Data'!AQ137)</f>
        <v/>
      </c>
      <c r="AW137" s="237" t="str">
        <f>IF('EDCI Data'!AR137="","",'EDCI Data'!AR137)</f>
        <v/>
      </c>
      <c r="AX137" s="237" t="str">
        <f>IF('EDCI Data'!AS137="","",'EDCI Data'!AS137)</f>
        <v/>
      </c>
      <c r="AY137" s="237" t="str">
        <f>IF('EDCI Data'!AT137="","",'EDCI Data'!AT137)</f>
        <v/>
      </c>
      <c r="AZ137" s="237" t="str">
        <f>IF('EDCI Data'!AU137="","",'EDCI Data'!AU137)</f>
        <v/>
      </c>
      <c r="BA137" s="237" t="str">
        <f>IF('EDCI Data'!AV137="","",'EDCI Data'!AV137)</f>
        <v/>
      </c>
      <c r="BB137" s="245" t="str">
        <f>IF('EDCI Data'!AW137="","",'EDCI Data'!AW137)</f>
        <v/>
      </c>
      <c r="BC137" s="245" t="str">
        <f>IF('EDCI Data'!AX137="","",'EDCI Data'!AX137)</f>
        <v/>
      </c>
      <c r="BD137" s="246" t="str">
        <f t="shared" si="135"/>
        <v/>
      </c>
      <c r="BE137" s="247" t="str">
        <f>IF('EDCI Data'!AY137="","",'EDCI Data'!AY137)</f>
        <v/>
      </c>
      <c r="BF137" s="247" t="str">
        <f>IF('EDCI Data'!AZ137="","",'EDCI Data'!AZ137)</f>
        <v/>
      </c>
      <c r="BG137" s="247" t="str">
        <f>IF('EDCI Data'!BA137="","",'EDCI Data'!BA137)</f>
        <v/>
      </c>
      <c r="BH137" s="247" t="str">
        <f>IF('EDCI Data'!BB137="","",'EDCI Data'!BB137)</f>
        <v/>
      </c>
      <c r="BI137" s="247" t="str">
        <f>IF('EDCI Data'!BC137="","",'EDCI Data'!BC137)</f>
        <v/>
      </c>
      <c r="BJ137" s="247" t="str">
        <f>IF('EDCI Data'!BD137="","",'EDCI Data'!BD137)</f>
        <v/>
      </c>
      <c r="BK137" s="247" t="str">
        <f>IF('EDCI Data'!BE137="","",'EDCI Data'!BE137)</f>
        <v/>
      </c>
      <c r="BL137" s="247" t="str">
        <f>IF('EDCI Data'!BF137="","",'EDCI Data'!BF137)</f>
        <v/>
      </c>
      <c r="BM137" s="247" t="str">
        <f>IF('EDCI Data'!BG137="","",'EDCI Data'!BG137)</f>
        <v/>
      </c>
      <c r="BN137" s="248" t="str">
        <f>IF('EDCI Data'!BH137="","",'EDCI Data'!BH137)</f>
        <v/>
      </c>
      <c r="BO137" s="248" t="str">
        <f>IF('EDCI Data'!BI137="","",'EDCI Data'!BI137)</f>
        <v/>
      </c>
      <c r="BP137" s="249" t="str">
        <f>IF('EDCI Data'!BJ137="","",'EDCI Data'!BJ137)</f>
        <v/>
      </c>
      <c r="BQ137" s="248" t="str">
        <f>IF('EDCI Data'!BK137="","",'EDCI Data'!BK137)</f>
        <v/>
      </c>
      <c r="BR137" s="248" t="str">
        <f>IF('EDCI Data'!BL137="","",'EDCI Data'!BL137)</f>
        <v/>
      </c>
      <c r="BS137" s="250" t="str">
        <f>IF('EDCI Data'!BM137="","",'EDCI Data'!BM137)</f>
        <v/>
      </c>
      <c r="BT137" s="251" t="str">
        <f>IF('EDCI Data'!BN137="","",'EDCI Data'!BN137)</f>
        <v/>
      </c>
      <c r="BU137" s="246" t="str">
        <f>IF('EDCI Data'!BO137="","",'EDCI Data'!BO137)</f>
        <v/>
      </c>
      <c r="BV137" s="252">
        <f t="shared" si="136"/>
        <v>0</v>
      </c>
      <c r="BW137" s="252">
        <f t="shared" si="137"/>
        <v>0</v>
      </c>
      <c r="BX137" s="252">
        <f t="shared" si="138"/>
        <v>0</v>
      </c>
      <c r="BY137" s="252">
        <f t="shared" si="139"/>
        <v>0</v>
      </c>
      <c r="BZ137" t="str">
        <f t="shared" si="73"/>
        <v/>
      </c>
      <c r="CA137" s="253"/>
      <c r="CB137"/>
      <c r="CC137"/>
      <c r="CD137"/>
      <c r="CE137" t="str">
        <f t="shared" si="74"/>
        <v/>
      </c>
      <c r="CF137"/>
      <c r="CG137" t="str">
        <f t="shared" si="75"/>
        <v/>
      </c>
      <c r="CH137" t="str">
        <f t="shared" si="76"/>
        <v/>
      </c>
      <c r="CI137" t="str">
        <f t="shared" si="77"/>
        <v/>
      </c>
      <c r="CJ137" t="str">
        <f t="shared" si="78"/>
        <v/>
      </c>
      <c r="CK137"/>
      <c r="CL137"/>
      <c r="CM137" t="str">
        <f t="shared" si="79"/>
        <v/>
      </c>
      <c r="CN137" t="str">
        <f t="shared" si="80"/>
        <v/>
      </c>
      <c r="CO137" t="str">
        <f t="shared" si="81"/>
        <v/>
      </c>
      <c r="CP137" t="str">
        <f t="shared" si="82"/>
        <v/>
      </c>
      <c r="CQ137"/>
      <c r="CR137" t="str" cm="1">
        <f t="array" ref="CR137">IF(COUNTIFS($BZ$10:$BZ$259,$BZ137,$I$10:$I$259,$I137+1)&gt;0,IF(X137&lt;&gt;INDEX(Y$10:Y$259,MATCH(1,INDEX(($BZ137=$BZ$10:$BZ$259)*($I$10:$I$259=$I137+1),0,1),0)),"Number of FTEs in previous year do not align with Number of FTEs in current year across years, by definition these should be equal. Please check and update if required. "&amp;CHAR(10),""),"")</f>
        <v/>
      </c>
      <c r="CS137" t="str" cm="1">
        <f t="array" ref="CS137">IF(COUNTIFS($BZ$10:$BZ$259,$BZ137,$I$10:$I$259,$I137-1)&gt;0,IF(Y137&lt;&gt;INDEX(X$10:X$259,MATCH(1,INDEX(($BZ137=$BZ$10:$BZ$259)*($I$10:$I$259=$I137-1),0,1),0)),"Number of FTEs in previous year do not align with Number of FTEs in current year across years, by definition these should be equal. Please check and update if required. "&amp;CHAR(10),""),"")</f>
        <v/>
      </c>
      <c r="CT137" t="str">
        <f t="shared" si="83"/>
        <v/>
      </c>
      <c r="CU137" t="str">
        <f t="shared" si="84"/>
        <v/>
      </c>
      <c r="CV137"/>
      <c r="CW137" t="str">
        <f t="shared" si="85"/>
        <v/>
      </c>
      <c r="CX137"/>
      <c r="CY137" t="str">
        <f t="shared" si="86"/>
        <v/>
      </c>
      <c r="CZ137"/>
      <c r="DA137" t="str">
        <f t="shared" si="87"/>
        <v/>
      </c>
      <c r="DB137"/>
      <c r="DC137"/>
      <c r="DD137"/>
      <c r="DE137"/>
      <c r="DF137"/>
      <c r="DG137"/>
      <c r="DH137"/>
      <c r="DI137"/>
      <c r="DJ137"/>
      <c r="DK137"/>
      <c r="DL137"/>
      <c r="DM137"/>
      <c r="DN137"/>
      <c r="DO137"/>
      <c r="DP137"/>
      <c r="DQ137"/>
      <c r="DR137"/>
      <c r="DS137"/>
      <c r="DT137"/>
      <c r="DU137"/>
      <c r="DV137"/>
      <c r="DW137"/>
      <c r="DX137" t="str">
        <f t="shared" si="88"/>
        <v/>
      </c>
      <c r="DY137" t="str">
        <f t="shared" si="89"/>
        <v/>
      </c>
      <c r="DZ137" t="str">
        <f t="shared" si="90"/>
        <v/>
      </c>
      <c r="EA137" t="str">
        <f t="shared" si="91"/>
        <v/>
      </c>
      <c r="EB137" t="str">
        <f t="shared" si="92"/>
        <v/>
      </c>
      <c r="EC137" t="str">
        <f t="shared" si="93"/>
        <v/>
      </c>
      <c r="ED137" t="str">
        <f t="shared" si="94"/>
        <v/>
      </c>
      <c r="EE137" t="str">
        <f t="shared" si="95"/>
        <v/>
      </c>
      <c r="EF137" t="str">
        <f t="shared" si="96"/>
        <v/>
      </c>
      <c r="EG137" t="str">
        <f t="shared" si="97"/>
        <v/>
      </c>
      <c r="EH137" t="str">
        <f t="shared" si="98"/>
        <v/>
      </c>
      <c r="EI137" t="str">
        <f t="shared" si="99"/>
        <v/>
      </c>
      <c r="EJ137"/>
      <c r="EK137"/>
      <c r="EL137"/>
      <c r="EM137"/>
      <c r="EN137"/>
      <c r="EO137"/>
      <c r="EP137"/>
      <c r="EQ137" t="str">
        <f t="shared" si="100"/>
        <v/>
      </c>
      <c r="ER137" t="str">
        <f t="shared" si="101"/>
        <v/>
      </c>
      <c r="ES137" t="str">
        <f t="shared" si="102"/>
        <v/>
      </c>
      <c r="ET137"/>
      <c r="EU137" t="str">
        <f t="shared" si="103"/>
        <v/>
      </c>
      <c r="EV137"/>
      <c r="EW137" t="str">
        <f t="shared" si="104"/>
        <v/>
      </c>
      <c r="EX137"/>
      <c r="EY137" t="str">
        <f t="shared" si="105"/>
        <v/>
      </c>
      <c r="EZ137"/>
      <c r="FA137"/>
      <c r="FB137"/>
      <c r="FC137"/>
      <c r="FD137"/>
      <c r="FE137"/>
      <c r="FF137"/>
      <c r="FG137"/>
      <c r="FH137"/>
      <c r="FI137"/>
      <c r="FJ137"/>
      <c r="FK137"/>
      <c r="FL137"/>
      <c r="FM137"/>
      <c r="FN137"/>
      <c r="FO137"/>
      <c r="FP137"/>
      <c r="FQ137"/>
      <c r="FR137"/>
      <c r="FS137"/>
      <c r="FT137"/>
      <c r="FU137"/>
      <c r="FV137" t="str">
        <f t="shared" si="106"/>
        <v/>
      </c>
      <c r="FW137" t="str">
        <f t="shared" si="107"/>
        <v/>
      </c>
      <c r="FX137"/>
      <c r="FY137" t="str">
        <f t="shared" si="108"/>
        <v/>
      </c>
      <c r="FZ137" t="str">
        <f t="shared" si="109"/>
        <v/>
      </c>
      <c r="GA137" t="str">
        <f t="shared" si="110"/>
        <v/>
      </c>
      <c r="GB137" t="str">
        <f t="shared" si="111"/>
        <v/>
      </c>
      <c r="GC137" t="str">
        <f t="shared" si="112"/>
        <v/>
      </c>
      <c r="GD137" t="str">
        <f t="shared" si="113"/>
        <v/>
      </c>
      <c r="GE137" t="str">
        <f t="shared" si="114"/>
        <v/>
      </c>
      <c r="GF137" t="str">
        <f t="shared" si="115"/>
        <v/>
      </c>
      <c r="GG137" t="str">
        <f t="shared" si="116"/>
        <v/>
      </c>
      <c r="GH137"/>
      <c r="GI137"/>
      <c r="GJ137"/>
      <c r="GK137"/>
      <c r="GL137"/>
      <c r="GM137"/>
      <c r="GN137"/>
      <c r="GO137"/>
      <c r="GP137" t="str">
        <f t="shared" si="117"/>
        <v/>
      </c>
      <c r="GQ137" t="str">
        <f t="shared" si="118"/>
        <v/>
      </c>
      <c r="GR137"/>
      <c r="GS137" t="str">
        <f t="shared" si="119"/>
        <v/>
      </c>
      <c r="GT137"/>
      <c r="GU137" t="str">
        <f t="shared" si="120"/>
        <v/>
      </c>
      <c r="GV137"/>
      <c r="GW137" t="str">
        <f t="shared" si="121"/>
        <v/>
      </c>
      <c r="GX137"/>
      <c r="GY137"/>
      <c r="GZ137"/>
      <c r="HA137"/>
      <c r="HB137"/>
      <c r="HC137"/>
      <c r="HD137"/>
      <c r="HE137"/>
      <c r="HF137"/>
      <c r="HG137"/>
      <c r="HH137"/>
      <c r="HI137"/>
      <c r="HJ137"/>
      <c r="HK137"/>
      <c r="HL137"/>
      <c r="HM137"/>
      <c r="HN137"/>
      <c r="HO137"/>
      <c r="HP137"/>
      <c r="HQ137"/>
      <c r="HR137"/>
      <c r="HS137"/>
      <c r="HT137" t="str">
        <f t="shared" si="122"/>
        <v/>
      </c>
      <c r="HU137" t="str">
        <f t="shared" si="123"/>
        <v/>
      </c>
      <c r="HV137"/>
      <c r="HW137"/>
      <c r="HX137"/>
      <c r="HY137"/>
      <c r="HZ137"/>
      <c r="IA137"/>
      <c r="IB137"/>
      <c r="IC137"/>
      <c r="ID137"/>
      <c r="IE137" t="str">
        <f t="shared" si="124"/>
        <v/>
      </c>
      <c r="IF137"/>
      <c r="IG137"/>
      <c r="IH137"/>
      <c r="II137"/>
      <c r="IJ137"/>
      <c r="IK137"/>
      <c r="IL137"/>
      <c r="IM137"/>
      <c r="IN137"/>
      <c r="IO137"/>
      <c r="IP137"/>
      <c r="IQ137" t="str">
        <f t="shared" si="125"/>
        <v/>
      </c>
      <c r="IR137"/>
      <c r="IS137" t="str">
        <f t="shared" si="126"/>
        <v/>
      </c>
      <c r="IT137"/>
      <c r="IU137" t="str">
        <f t="shared" si="127"/>
        <v/>
      </c>
      <c r="IV137"/>
      <c r="IW137"/>
      <c r="IX137"/>
      <c r="IY137"/>
      <c r="IZ137"/>
      <c r="JA137"/>
      <c r="JB137"/>
      <c r="JC137"/>
      <c r="JD137"/>
      <c r="JE137"/>
      <c r="JF137"/>
      <c r="JG137"/>
      <c r="JH137"/>
      <c r="JI137"/>
      <c r="JJ137"/>
      <c r="JK137"/>
      <c r="JL137"/>
      <c r="JM137"/>
      <c r="JN137"/>
      <c r="JO137"/>
      <c r="JP137"/>
      <c r="JQ137"/>
      <c r="JR137" t="str">
        <f t="shared" si="128"/>
        <v/>
      </c>
      <c r="JS137" t="str">
        <f t="shared" si="129"/>
        <v/>
      </c>
      <c r="JT137"/>
      <c r="JU137"/>
      <c r="JV137"/>
      <c r="JW137"/>
      <c r="JX137"/>
      <c r="JY137"/>
      <c r="JZ137"/>
      <c r="KA137"/>
      <c r="KB137"/>
      <c r="KC137" t="str">
        <f t="shared" si="130"/>
        <v/>
      </c>
      <c r="KD137"/>
      <c r="KE137"/>
      <c r="KF137"/>
      <c r="KG137"/>
      <c r="KH137"/>
      <c r="KI137"/>
      <c r="KJ137"/>
      <c r="KK137"/>
      <c r="KL137" t="str">
        <f>IF(CT137=1,KL$8&amp;IF(SUM(CU137:$EQ137)=0,"",", "),"")</f>
        <v/>
      </c>
      <c r="KM137" t="str">
        <f>IF(CU137=1,KM$8&amp;IF(SUM(CV137:$EQ137)=0,"",", "),"")</f>
        <v/>
      </c>
      <c r="KN137" t="str">
        <f>IF(CV137=1,KN$8&amp;IF(SUM(CW137:$EQ137)=0,"",", "),"")</f>
        <v/>
      </c>
      <c r="KO137" t="str">
        <f>IF(CW137=1,KO$8&amp;IF(SUM(CX137:$EQ137)=0,"",", "),"")</f>
        <v/>
      </c>
      <c r="KP137" t="str">
        <f>IF(CX137=1,KP$8&amp;IF(SUM(CY137:$EQ137)=0,"",", "),"")</f>
        <v/>
      </c>
      <c r="KQ137" t="str">
        <f>IF(CY137=1,KQ$8&amp;IF(SUM(CZ137:$EQ137)=0,"",", "),"")</f>
        <v/>
      </c>
      <c r="KR137" t="str">
        <f>IF(CZ137=1,KR$8&amp;IF(SUM(DA137:$EQ137)=0,"",", "),"")</f>
        <v/>
      </c>
      <c r="KS137" t="str">
        <f>IF(DA137=1,KS$8&amp;IF(SUM(DB137:$EQ137)=0,"",", "),"")</f>
        <v/>
      </c>
      <c r="KT137" t="str">
        <f>IF(DB137=1,KT$8&amp;IF(SUM(DC137:$EQ137)=0,"",", "),"")</f>
        <v/>
      </c>
      <c r="KU137" t="str">
        <f>IF(DC137=1,KU$8&amp;IF(SUM(DD137:$EQ137)=0,"",", "),"")</f>
        <v/>
      </c>
      <c r="KV137" t="str">
        <f>IF(DD137=1,KV$8&amp;IF(SUM(DE137:$EQ137)=0,"",", "),"")</f>
        <v/>
      </c>
      <c r="KW137" t="str">
        <f>IF(DE137=1,KW$8&amp;IF(SUM(DF137:$EQ137)=0,"",", "),"")</f>
        <v/>
      </c>
      <c r="KX137" t="str">
        <f>IF(DF137=1,KX$8&amp;IF(SUM(DG137:$EQ137)=0,"",", "),"")</f>
        <v/>
      </c>
      <c r="KY137" t="str">
        <f>IF(DG137=1,KY$8&amp;IF(SUM(DH137:$EQ137)=0,"",", "),"")</f>
        <v/>
      </c>
      <c r="KZ137" t="str">
        <f>IF(DH137=1,KZ$8&amp;IF(SUM(DI137:$EQ137)=0,"",", "),"")</f>
        <v/>
      </c>
      <c r="LA137" t="str">
        <f>IF(DI137=1,LA$8&amp;IF(SUM(DJ137:$EQ137)=0,"",", "),"")</f>
        <v/>
      </c>
      <c r="LB137" t="str">
        <f>IF(DJ137=1,LB$8&amp;IF(SUM(DK137:$EQ137)=0,"",", "),"")</f>
        <v/>
      </c>
      <c r="LC137" t="str">
        <f>IF(DK137=1,LC$8&amp;IF(SUM(DL137:$EQ137)=0,"",", "),"")</f>
        <v/>
      </c>
      <c r="LD137" t="str">
        <f>IF(DL137=1,LD$8&amp;IF(SUM(DM137:$EQ137)=0,"",", "),"")</f>
        <v/>
      </c>
      <c r="LE137" t="str">
        <f>IF(DM137=1,LE$8&amp;IF(SUM(DN137:$EQ137)=0,"",", "),"")</f>
        <v/>
      </c>
      <c r="LF137" t="str">
        <f>IF(DN137=1,LF$8&amp;IF(SUM(DO137:$EQ137)=0,"",", "),"")</f>
        <v/>
      </c>
      <c r="LG137" t="str">
        <f>IF(DO137=1,LG$8&amp;IF(SUM(DP137:$EQ137)=0,"",", "),"")</f>
        <v/>
      </c>
      <c r="LH137" t="str">
        <f>IF(DP137=1,LH$8&amp;IF(SUM(DQ137:$EQ137)=0,"",", "),"")</f>
        <v/>
      </c>
      <c r="LI137" t="str">
        <f>IF(DQ137=1,LI$8&amp;IF(SUM(DR137:$EQ137)=0,"",", "),"")</f>
        <v/>
      </c>
      <c r="LJ137" t="str">
        <f>IF(DR137=1,LJ$8&amp;IF(SUM(DS137:$EQ137)=0,"",", "),"")</f>
        <v/>
      </c>
      <c r="LK137" t="str">
        <f>IF(DS137=1,LK$8&amp;IF(SUM(DT137:$EQ137)=0,"",", "),"")</f>
        <v/>
      </c>
      <c r="LL137" t="str">
        <f>IF(DT137=1,LL$8&amp;IF(SUM(DU137:$EQ137)=0,"",", "),"")</f>
        <v/>
      </c>
      <c r="LM137" t="str">
        <f>IF(DU137=1,LM$8&amp;IF(SUM(DV137:$EQ137)=0,"",", "),"")</f>
        <v/>
      </c>
      <c r="LN137" t="str">
        <f>IF(DV137=1,LN$8&amp;IF(SUM(DW137:$EQ137)=0,"",", "),"")</f>
        <v/>
      </c>
      <c r="LO137" t="str">
        <f>IF(DW137=1,LO$8&amp;IF(SUM(DX137:$EQ137)=0,"",", "),"")</f>
        <v/>
      </c>
      <c r="LP137" t="str">
        <f>IF(DX137=1,LP$8&amp;IF(SUM(DY137:$EQ137)=0,"",", "),"")</f>
        <v/>
      </c>
      <c r="LQ137" t="str">
        <f>IF(DY137=1,LQ$8&amp;IF(SUM(DZ137:$EQ137)=0,"",", "),"")</f>
        <v/>
      </c>
      <c r="LR137" t="str">
        <f>IF(DZ137=1,LR$8&amp;IF(SUM(EA137:$EQ137)=0,"",", "),"")</f>
        <v/>
      </c>
      <c r="LS137" t="str">
        <f>IF(EA137=1,LS$8&amp;IF(SUM(EB137:$EQ137)=0,"",", "),"")</f>
        <v/>
      </c>
      <c r="LT137" t="str">
        <f>IF(EB137=1,LT$8&amp;IF(SUM(EC137:$EQ137)=0,"",", "),"")</f>
        <v/>
      </c>
      <c r="LU137" t="str">
        <f>IF(EC137=1,LU$8&amp;IF(SUM(ED137:$EQ137)=0,"",", "),"")</f>
        <v/>
      </c>
      <c r="LV137" t="str">
        <f>IF(ED137=1,LV$8&amp;IF(SUM(EE137:$EQ137)=0,"",", "),"")</f>
        <v/>
      </c>
      <c r="LW137" t="str">
        <f>IF(EE137=1,LW$8&amp;IF(SUM(EF137:$EQ137)=0,"",", "),"")</f>
        <v/>
      </c>
      <c r="LX137" t="str">
        <f>IF(EF137=1,LX$8&amp;IF(SUM(EG137:$EQ137)=0,"",", "),"")</f>
        <v/>
      </c>
      <c r="LY137" t="str">
        <f>IF(EG137=1,LY$8&amp;IF(SUM(EH137:$EQ137)=0,"",", "),"")</f>
        <v/>
      </c>
      <c r="LZ137" t="str">
        <f>IF(EH137=1,LZ$8&amp;IF(SUM(EI137:$EQ137)=0,"",", "),"")</f>
        <v/>
      </c>
      <c r="MA137" t="str">
        <f>IF(EI137=1,MA$8&amp;IF(SUM(EJ137:$EQ137)=0,"",", "),"")</f>
        <v/>
      </c>
      <c r="MB137" t="str">
        <f>IF(EJ137=1,MB$8&amp;IF(SUM(EK137:$EQ137)=0,"",", "),"")</f>
        <v/>
      </c>
      <c r="MC137" t="str">
        <f>IF(EK137=1,MC$8&amp;IF(SUM(EL137:$EQ137)=0,"",", "),"")</f>
        <v/>
      </c>
      <c r="MD137" t="str">
        <f>IF(EL137=1,MD$8&amp;IF(SUM(EM137:$EQ137)=0,"",", "),"")</f>
        <v/>
      </c>
      <c r="ME137" t="str">
        <f>IF(EM137=1,ME$8&amp;IF(SUM(EN137:$EQ137)=0,"",", "),"")</f>
        <v/>
      </c>
      <c r="MF137" t="str">
        <f>IF(EN137=1,MF$8&amp;IF(SUM(EO137:$EQ137)=0,"",", "),"")</f>
        <v/>
      </c>
      <c r="MG137" t="str">
        <f>IF(EO137=1,MG$8&amp;IF(SUM(EP137:$EQ137)=0,"",", "),"")</f>
        <v/>
      </c>
      <c r="MH137" t="str">
        <f>IF(EP137=1,MH$8&amp;IF(SUM(EQ137:$EQ137)=0,"",", "),"")</f>
        <v/>
      </c>
      <c r="MI137" t="str">
        <f t="shared" si="140"/>
        <v/>
      </c>
      <c r="MJ137" t="str">
        <f>IF(ER137=1,MJ$8&amp;IF(SUM(ES137:$GO137)=0,"",", "),"")</f>
        <v/>
      </c>
      <c r="MK137" t="str">
        <f>IF(ES137=1,MK$8&amp;IF(SUM(ET137:$GO137)=0,"",", "),"")</f>
        <v/>
      </c>
      <c r="ML137" t="str">
        <f>IF(ET137=1,ML$8&amp;IF(SUM(EU137:$GO137)=0,"",", "),"")</f>
        <v/>
      </c>
      <c r="MM137" t="str">
        <f>IF(EU137=1,MM$8&amp;IF(SUM(EV137:$GO137)=0,"",", "),"")</f>
        <v/>
      </c>
      <c r="MN137" t="str">
        <f>IF(EV137=1,MN$8&amp;IF(SUM(EW137:$GO137)=0,"",", "),"")</f>
        <v/>
      </c>
      <c r="MO137" t="str">
        <f>IF(EW137=1,MO$8&amp;IF(SUM(EX137:$GO137)=0,"",", "),"")</f>
        <v/>
      </c>
      <c r="MP137" t="str">
        <f>IF(EX137=1,MP$8&amp;IF(SUM(EY137:$GO137)=0,"",", "),"")</f>
        <v/>
      </c>
      <c r="MQ137" t="str">
        <f>IF(EY137=1,MQ$8&amp;IF(SUM(EZ137:$GO137)=0,"",", "),"")</f>
        <v/>
      </c>
      <c r="MR137" t="str">
        <f>IF(EZ137=1,MR$8&amp;IF(SUM(FA137:$GO137)=0,"",", "),"")</f>
        <v/>
      </c>
      <c r="MS137" t="str">
        <f>IF(FA137=1,MS$8&amp;IF(SUM(FB137:$GO137)=0,"",", "),"")</f>
        <v/>
      </c>
      <c r="MT137" t="str">
        <f>IF(FB137=1,MT$8&amp;IF(SUM(FC137:$GO137)=0,"",", "),"")</f>
        <v/>
      </c>
      <c r="MU137" t="str">
        <f>IF(FC137=1,MU$8&amp;IF(SUM(FD137:$GO137)=0,"",", "),"")</f>
        <v/>
      </c>
      <c r="MV137" t="str">
        <f>IF(FD137=1,MV$8&amp;IF(SUM(FE137:$GO137)=0,"",", "),"")</f>
        <v/>
      </c>
      <c r="MW137" t="str">
        <f>IF(FE137=1,MW$8&amp;IF(SUM(FF137:$GO137)=0,"",", "),"")</f>
        <v/>
      </c>
      <c r="MX137" t="str">
        <f>IF(FF137=1,MX$8&amp;IF(SUM(FG137:$GO137)=0,"",", "),"")</f>
        <v/>
      </c>
      <c r="MY137" t="str">
        <f>IF(FG137=1,MY$8&amp;IF(SUM(FH137:$GO137)=0,"",", "),"")</f>
        <v/>
      </c>
      <c r="MZ137" t="str">
        <f>IF(FH137=1,MZ$8&amp;IF(SUM(FI137:$GO137)=0,"",", "),"")</f>
        <v/>
      </c>
      <c r="NA137" t="str">
        <f>IF(FI137=1,NA$8&amp;IF(SUM(FJ137:$GO137)=0,"",", "),"")</f>
        <v/>
      </c>
      <c r="NB137" t="str">
        <f>IF(FJ137=1,NB$8&amp;IF(SUM(FK137:$GO137)=0,"",", "),"")</f>
        <v/>
      </c>
      <c r="NC137" t="str">
        <f>IF(FK137=1,NC$8&amp;IF(SUM(FL137:$GO137)=0,"",", "),"")</f>
        <v/>
      </c>
      <c r="ND137" t="str">
        <f>IF(FL137=1,ND$8&amp;IF(SUM(FM137:$GO137)=0,"",", "),"")</f>
        <v/>
      </c>
      <c r="NE137" t="str">
        <f>IF(FM137=1,NE$8&amp;IF(SUM(FN137:$GO137)=0,"",", "),"")</f>
        <v/>
      </c>
      <c r="NF137" t="str">
        <f>IF(FN137=1,NF$8&amp;IF(SUM(FO137:$GO137)=0,"",", "),"")</f>
        <v/>
      </c>
      <c r="NG137" t="str">
        <f>IF(FO137=1,NG$8&amp;IF(SUM(FP137:$GO137)=0,"",", "),"")</f>
        <v/>
      </c>
      <c r="NH137" t="str">
        <f>IF(FP137=1,NH$8&amp;IF(SUM(FQ137:$GO137)=0,"",", "),"")</f>
        <v/>
      </c>
      <c r="NI137" t="str">
        <f>IF(FQ137=1,NI$8&amp;IF(SUM(FR137:$GO137)=0,"",", "),"")</f>
        <v/>
      </c>
      <c r="NJ137" t="str">
        <f>IF(FR137=1,NJ$8&amp;IF(SUM(FS137:$GO137)=0,"",", "),"")</f>
        <v/>
      </c>
      <c r="NK137" t="str">
        <f>IF(FS137=1,NK$8&amp;IF(SUM(FT137:$GO137)=0,"",", "),"")</f>
        <v/>
      </c>
      <c r="NL137" t="str">
        <f>IF(FT137=1,NL$8&amp;IF(SUM(FU137:$GO137)=0,"",", "),"")</f>
        <v/>
      </c>
      <c r="NM137" t="str">
        <f>IF(FU137=1,NM$8&amp;IF(SUM(FV137:$GO137)=0,"",", "),"")</f>
        <v/>
      </c>
      <c r="NN137" t="str">
        <f>IF(FV137=1,NN$8&amp;IF(SUM(FW137:$GO137)=0,"",", "),"")</f>
        <v/>
      </c>
      <c r="NO137" t="str">
        <f>IF(FW137=1,NO$8&amp;IF(SUM(FX137:$GO137)=0,"",", "),"")</f>
        <v/>
      </c>
      <c r="NP137" t="str">
        <f>IF(FX137=1,NP$8&amp;IF(SUM(FY137:$GO137)=0,"",", "),"")</f>
        <v/>
      </c>
      <c r="NQ137" t="str">
        <f>IF(FY137=1,NQ$8&amp;IF(SUM(FZ137:$GO137)=0,"",", "),"")</f>
        <v/>
      </c>
      <c r="NR137" t="str">
        <f>IF(FZ137=1,NR$8&amp;IF(SUM(GA137:$GO137)=0,"",", "),"")</f>
        <v/>
      </c>
      <c r="NS137" t="str">
        <f>IF(GA137=1,NS$8&amp;IF(SUM(GB137:$GO137)=0,"",", "),"")</f>
        <v/>
      </c>
      <c r="NT137" t="str">
        <f>IF(GB137=1,NT$8&amp;IF(SUM(GC137:$GO137)=0,"",", "),"")</f>
        <v/>
      </c>
      <c r="NU137" t="str">
        <f>IF(GC137=1,NU$8&amp;IF(SUM(GD137:$GO137)=0,"",", "),"")</f>
        <v/>
      </c>
      <c r="NV137" t="str">
        <f>IF(GD137=1,NV$8&amp;IF(SUM(GE137:$GO137)=0,"",", "),"")</f>
        <v/>
      </c>
      <c r="NW137" t="str">
        <f>IF(GE137=1,NW$8&amp;IF(SUM(GF137:$GO137)=0,"",", "),"")</f>
        <v/>
      </c>
      <c r="NX137" t="str">
        <f>IF(GF137=1,NX$8&amp;IF(SUM(GG137:$GO137)=0,"",", "),"")</f>
        <v/>
      </c>
      <c r="NY137" t="str">
        <f>IF(GG137=1,NY$8&amp;IF(SUM(GH137:$GO137)=0,"",", "),"")</f>
        <v/>
      </c>
      <c r="NZ137" t="str">
        <f>IF(GH137=1,NZ$8&amp;IF(SUM(GI137:$GO137)=0,"",", "),"")</f>
        <v/>
      </c>
      <c r="OA137" t="str">
        <f>IF(GI137=1,OA$8&amp;IF(SUM(GJ137:$GO137)=0,"",", "),"")</f>
        <v/>
      </c>
      <c r="OB137" t="str">
        <f>IF(GJ137=1,OB$8&amp;IF(SUM(GK137:$GO137)=0,"",", "),"")</f>
        <v/>
      </c>
      <c r="OC137" t="str">
        <f>IF(GK137=1,OC$8&amp;IF(SUM(GL137:$GO137)=0,"",", "),"")</f>
        <v/>
      </c>
      <c r="OD137" t="str">
        <f>IF(GL137=1,OD$8&amp;IF(SUM(GM137:$GO137)=0,"",", "),"")</f>
        <v/>
      </c>
      <c r="OE137" t="str">
        <f>IF(GM137=1,OE$8&amp;IF(SUM(GN137:$GO137)=0,"",", "),"")</f>
        <v/>
      </c>
      <c r="OF137" t="str">
        <f>IF(GN137=1,OF$8&amp;IF(SUM(GO137:$GO137)=0,"",", "),"")</f>
        <v/>
      </c>
      <c r="OG137" t="str">
        <f t="shared" si="141"/>
        <v/>
      </c>
      <c r="OH137" t="str">
        <f>IF(GP137=1,OH$8&amp;IF(SUM(GQ137:$IM137)=0,"",", "),"")</f>
        <v/>
      </c>
      <c r="OI137" t="str">
        <f>IF(GQ137=1,OI$8&amp;IF(SUM(GR137:$IM137)=0,"",", "),"")</f>
        <v/>
      </c>
      <c r="OJ137" t="str">
        <f>IF(GR137=1,OJ$8&amp;IF(SUM(GS137:$IM137)=0,"",", "),"")</f>
        <v/>
      </c>
      <c r="OK137" t="str">
        <f>IF(GS137=1,OK$8&amp;IF(SUM(GT137:$IM137)=0,"",", "),"")</f>
        <v/>
      </c>
      <c r="OL137" t="str">
        <f>IF(GT137=1,OL$8&amp;IF(SUM(GU137:$IM137)=0,"",", "),"")</f>
        <v/>
      </c>
      <c r="OM137" t="str">
        <f>IF(GU137=1,OM$8&amp;IF(SUM(GV137:$IM137)=0,"",", "),"")</f>
        <v/>
      </c>
      <c r="ON137" t="str">
        <f>IF(GV137=1,ON$8&amp;IF(SUM(GW137:$IM137)=0,"",", "),"")</f>
        <v/>
      </c>
      <c r="OO137" t="str">
        <f>IF(GW137=1,OO$8&amp;IF(SUM(GX137:$IM137)=0,"",", "),"")</f>
        <v/>
      </c>
      <c r="OP137" t="str">
        <f>IF(GX137=1,OP$8&amp;IF(SUM(GY137:$IM137)=0,"",", "),"")</f>
        <v/>
      </c>
      <c r="OQ137" t="str">
        <f>IF(GY137=1,OQ$8&amp;IF(SUM(GZ137:$IM137)=0,"",", "),"")</f>
        <v/>
      </c>
      <c r="OR137" t="str">
        <f>IF(GZ137=1,OR$8&amp;IF(SUM(HA137:$IM137)=0,"",", "),"")</f>
        <v/>
      </c>
      <c r="OS137" t="str">
        <f>IF(HA137=1,OS$8&amp;IF(SUM(HB137:$IM137)=0,"",", "),"")</f>
        <v/>
      </c>
      <c r="OT137" t="str">
        <f>IF(HB137=1,OT$8&amp;IF(SUM(HC137:$IM137)=0,"",", "),"")</f>
        <v/>
      </c>
      <c r="OU137" t="str">
        <f>IF(HC137=1,OU$8&amp;IF(SUM(HD137:$IM137)=0,"",", "),"")</f>
        <v/>
      </c>
      <c r="OV137" t="str">
        <f>IF(HD137=1,OV$8&amp;IF(SUM(HE137:$IM137)=0,"",", "),"")</f>
        <v/>
      </c>
      <c r="OW137" t="str">
        <f>IF(HE137=1,OW$8&amp;IF(SUM(HF137:$IM137)=0,"",", "),"")</f>
        <v/>
      </c>
      <c r="OX137" t="str">
        <f>IF(HF137=1,OX$8&amp;IF(SUM(HG137:$IM137)=0,"",", "),"")</f>
        <v/>
      </c>
      <c r="OY137" t="str">
        <f>IF(HG137=1,OY$8&amp;IF(SUM(HH137:$IM137)=0,"",", "),"")</f>
        <v/>
      </c>
      <c r="OZ137" t="str">
        <f>IF(HH137=1,OZ$8&amp;IF(SUM(HI137:$IM137)=0,"",", "),"")</f>
        <v/>
      </c>
      <c r="PA137" t="str">
        <f>IF(HI137=1,PA$8&amp;IF(SUM(HJ137:$IM137)=0,"",", "),"")</f>
        <v/>
      </c>
      <c r="PB137" t="str">
        <f>IF(HJ137=1,PB$8&amp;IF(SUM(HK137:$IM137)=0,"",", "),"")</f>
        <v/>
      </c>
      <c r="PC137" t="str">
        <f>IF(HK137=1,PC$8&amp;IF(SUM(HL137:$IM137)=0,"",", "),"")</f>
        <v/>
      </c>
      <c r="PD137" t="str">
        <f>IF(HL137=1,PD$8&amp;IF(SUM(HM137:$IM137)=0,"",", "),"")</f>
        <v/>
      </c>
      <c r="PE137" t="str">
        <f>IF(HM137=1,PE$8&amp;IF(SUM(HN137:$IM137)=0,"",", "),"")</f>
        <v/>
      </c>
      <c r="PF137" t="str">
        <f>IF(HN137=1,PF$8&amp;IF(SUM(HO137:$IM137)=0,"",", "),"")</f>
        <v/>
      </c>
      <c r="PG137" t="str">
        <f>IF(HO137=1,PG$8&amp;IF(SUM(HP137:$IM137)=0,"",", "),"")</f>
        <v/>
      </c>
      <c r="PH137" t="str">
        <f>IF(HP137=1,PH$8&amp;IF(SUM(HQ137:$IM137)=0,"",", "),"")</f>
        <v/>
      </c>
      <c r="PI137" t="str">
        <f>IF(HQ137=1,PI$8&amp;IF(SUM(HR137:$IM137)=0,"",", "),"")</f>
        <v/>
      </c>
      <c r="PJ137" t="str">
        <f>IF(HR137=1,PJ$8&amp;IF(SUM(HS137:$IM137)=0,"",", "),"")</f>
        <v/>
      </c>
      <c r="PK137" t="str">
        <f>IF(HS137=1,PK$8&amp;IF(SUM(HT137:$IM137)=0,"",", "),"")</f>
        <v/>
      </c>
      <c r="PL137" t="str">
        <f>IF(HT137=1,PL$8&amp;IF(SUM(HU137:$IM137)=0,"",", "),"")</f>
        <v/>
      </c>
      <c r="PM137" t="str">
        <f>IF(HU137=1,PM$8&amp;IF(SUM(HV137:$IM137)=0,"",", "),"")</f>
        <v/>
      </c>
      <c r="PN137" t="str">
        <f>IF(HV137=1,PN$8&amp;IF(SUM(HW137:$IM137)=0,"",", "),"")</f>
        <v/>
      </c>
      <c r="PO137" t="str">
        <f>IF(HW137=1,PO$8&amp;IF(SUM(HX137:$IM137)=0,"",", "),"")</f>
        <v/>
      </c>
      <c r="PP137" t="str">
        <f>IF(HX137=1,PP$8&amp;IF(SUM(HY137:$IM137)=0,"",", "),"")</f>
        <v/>
      </c>
      <c r="PQ137" t="str">
        <f>IF(HY137=1,PQ$8&amp;IF(SUM(HZ137:$IM137)=0,"",", "),"")</f>
        <v/>
      </c>
      <c r="PR137" t="str">
        <f>IF(HZ137=1,PR$8&amp;IF(SUM(IA137:$IM137)=0,"",", "),"")</f>
        <v/>
      </c>
      <c r="PS137" t="str">
        <f>IF(IA137=1,PS$8&amp;IF(SUM(IB137:$IM137)=0,"",", "),"")</f>
        <v/>
      </c>
      <c r="PT137" t="str">
        <f>IF(IB137=1,PT$8&amp;IF(SUM(IC137:$IM137)=0,"",", "),"")</f>
        <v/>
      </c>
      <c r="PU137" t="str">
        <f>IF(IC137=1,PU$8&amp;IF(SUM(ID137:$IM137)=0,"",", "),"")</f>
        <v/>
      </c>
      <c r="PV137" t="str">
        <f>IF(ID137=1,PV$8&amp;IF(SUM(IE137:$IM137)=0,"",", "),"")</f>
        <v/>
      </c>
      <c r="PW137" t="str">
        <f>IF(IE137=1,PW$8&amp;IF(SUM(IF137:$IM137)=0,"",", "),"")</f>
        <v/>
      </c>
      <c r="PX137" t="str">
        <f>IF(IF137=1,PX$8&amp;IF(SUM(IG137:$IM137)=0,"",", "),"")</f>
        <v/>
      </c>
      <c r="PY137" t="str">
        <f>IF(IG137=1,PY$8&amp;IF(SUM(IH137:$IM137)=0,"",", "),"")</f>
        <v/>
      </c>
      <c r="PZ137" t="str">
        <f>IF(IH137=1,PZ$8&amp;IF(SUM(II137:$IM137)=0,"",", "),"")</f>
        <v/>
      </c>
      <c r="QA137" t="str">
        <f>IF(II137=1,QA$8&amp;IF(SUM(IJ137:$IM137)=0,"",", "),"")</f>
        <v/>
      </c>
      <c r="QB137" t="str">
        <f>IF(IJ137=1,QB$8&amp;IF(SUM(IK137:$IM137)=0,"",", "),"")</f>
        <v/>
      </c>
      <c r="QC137" t="str">
        <f>IF(IK137=1,QC$8&amp;IF(SUM(IL137:$IM137)=0,"",", "),"")</f>
        <v/>
      </c>
      <c r="QD137" t="str">
        <f>IF(IL137=1,QD$8&amp;IF(SUM(IM137:$IM137)=0,"",", "),"")</f>
        <v/>
      </c>
      <c r="QE137" t="str">
        <f t="shared" si="142"/>
        <v/>
      </c>
      <c r="QF137" t="str">
        <f>IF(IN137=1,QF$8&amp;IF(SUM(IO137:$KK137)=0,"",", "),"")</f>
        <v/>
      </c>
      <c r="QG137" t="str">
        <f>IF(IO137=1,QG$8&amp;IF(SUM(IP137:$KK137)=0,"",", "),"")</f>
        <v/>
      </c>
      <c r="QH137" t="str">
        <f>IF(IP137=1,QH$8&amp;IF(SUM(IQ137:$KK137)=0,"",", "),"")</f>
        <v/>
      </c>
      <c r="QI137" t="str">
        <f>IF(IQ137=1,QI$8&amp;IF(SUM(IR137:$KK137)=0,"",", "),"")</f>
        <v/>
      </c>
      <c r="QJ137" t="str">
        <f>IF(IR137=1,QJ$8&amp;IF(SUM(IS137:$KK137)=0,"",", "),"")</f>
        <v/>
      </c>
      <c r="QK137" t="str">
        <f>IF(IS137=1,QK$8&amp;IF(SUM(IT137:$KK137)=0,"",", "),"")</f>
        <v/>
      </c>
      <c r="QL137" t="str">
        <f>IF(IT137=1,QL$8&amp;IF(SUM(IU137:$KK137)=0,"",", "),"")</f>
        <v/>
      </c>
      <c r="QM137" t="str">
        <f>IF(IU137=1,QM$8&amp;IF(SUM(IV137:$KK137)=0,"",", "),"")</f>
        <v/>
      </c>
      <c r="QN137" t="str">
        <f>IF(IV137=1,QN$8&amp;IF(SUM(IW137:$KK137)=0,"",", "),"")</f>
        <v/>
      </c>
      <c r="QO137" t="str">
        <f>IF(IW137=1,QO$8&amp;IF(SUM(IX137:$KK137)=0,"",", "),"")</f>
        <v/>
      </c>
      <c r="QP137" t="str">
        <f>IF(IX137=1,QP$8&amp;IF(SUM(IY137:$KK137)=0,"",", "),"")</f>
        <v/>
      </c>
      <c r="QQ137" t="str">
        <f>IF(IY137=1,QQ$8&amp;IF(SUM(IZ137:$KK137)=0,"",", "),"")</f>
        <v/>
      </c>
      <c r="QR137" t="str">
        <f>IF(IZ137=1,QR$8&amp;IF(SUM(JA137:$KK137)=0,"",", "),"")</f>
        <v/>
      </c>
      <c r="QS137" t="str">
        <f>IF(JA137=1,QS$8&amp;IF(SUM(JB137:$KK137)=0,"",", "),"")</f>
        <v/>
      </c>
      <c r="QT137" t="str">
        <f>IF(JB137=1,QT$8&amp;IF(SUM(JC137:$KK137)=0,"",", "),"")</f>
        <v/>
      </c>
      <c r="QU137" t="str">
        <f>IF(JC137=1,QU$8&amp;IF(SUM(JD137:$KK137)=0,"",", "),"")</f>
        <v/>
      </c>
      <c r="QV137" t="str">
        <f>IF(JD137=1,QV$8&amp;IF(SUM(JE137:$KK137)=0,"",", "),"")</f>
        <v/>
      </c>
      <c r="QW137" t="str">
        <f>IF(JE137=1,QW$8&amp;IF(SUM(JF137:$KK137)=0,"",", "),"")</f>
        <v/>
      </c>
      <c r="QX137" t="str">
        <f>IF(JF137=1,QX$8&amp;IF(SUM(JG137:$KK137)=0,"",", "),"")</f>
        <v/>
      </c>
      <c r="QY137" t="str">
        <f>IF(JG137=1,QY$8&amp;IF(SUM(JH137:$KK137)=0,"",", "),"")</f>
        <v/>
      </c>
      <c r="QZ137" t="str">
        <f>IF(JH137=1,QZ$8&amp;IF(SUM(JI137:$KK137)=0,"",", "),"")</f>
        <v/>
      </c>
      <c r="RA137" t="str">
        <f>IF(JI137=1,RA$8&amp;IF(SUM(JJ137:$KK137)=0,"",", "),"")</f>
        <v/>
      </c>
      <c r="RB137" t="str">
        <f>IF(JJ137=1,RB$8&amp;IF(SUM(JK137:$KK137)=0,"",", "),"")</f>
        <v/>
      </c>
      <c r="RC137" t="str">
        <f>IF(JK137=1,RC$8&amp;IF(SUM(JL137:$KK137)=0,"",", "),"")</f>
        <v/>
      </c>
      <c r="RD137" t="str">
        <f>IF(JL137=1,RD$8&amp;IF(SUM(JM137:$KK137)=0,"",", "),"")</f>
        <v/>
      </c>
      <c r="RE137" t="str">
        <f>IF(JM137=1,RE$8&amp;IF(SUM(JN137:$KK137)=0,"",", "),"")</f>
        <v/>
      </c>
      <c r="RF137" t="str">
        <f>IF(JN137=1,RF$8&amp;IF(SUM(JO137:$KK137)=0,"",", "),"")</f>
        <v/>
      </c>
      <c r="RG137" t="str">
        <f>IF(JO137=1,RG$8&amp;IF(SUM(JP137:$KK137)=0,"",", "),"")</f>
        <v/>
      </c>
      <c r="RH137" t="str">
        <f>IF(JP137=1,RH$8&amp;IF(SUM(JQ137:$KK137)=0,"",", "),"")</f>
        <v/>
      </c>
      <c r="RI137" t="str">
        <f>IF(JQ137=1,RI$8&amp;IF(SUM(JR137:$KK137)=0,"",", "),"")</f>
        <v/>
      </c>
      <c r="RJ137" t="str">
        <f>IF(JR137=1,RJ$8&amp;IF(SUM(JS137:$KK137)=0,"",", "),"")</f>
        <v/>
      </c>
      <c r="RK137" t="str">
        <f>IF(JS137=1,RK$8&amp;IF(SUM(JT137:$KK137)=0,"",", "),"")</f>
        <v/>
      </c>
      <c r="RL137" t="str">
        <f>IF(JT137=1,RL$8&amp;IF(SUM(JU137:$KK137)=0,"",", "),"")</f>
        <v/>
      </c>
      <c r="RM137" t="str">
        <f>IF(JU137=1,RM$8&amp;IF(SUM(JV137:$KK137)=0,"",", "),"")</f>
        <v/>
      </c>
      <c r="RN137" t="str">
        <f>IF(JV137=1,RN$8&amp;IF(SUM(JW137:$KK137)=0,"",", "),"")</f>
        <v/>
      </c>
      <c r="RO137" t="str">
        <f>IF(JW137=1,RO$8&amp;IF(SUM(JX137:$KK137)=0,"",", "),"")</f>
        <v/>
      </c>
      <c r="RP137" t="str">
        <f>IF(JX137=1,RP$8&amp;IF(SUM(JY137:$KK137)=0,"",", "),"")</f>
        <v/>
      </c>
      <c r="RQ137" t="str">
        <f>IF(JY137=1,RQ$8&amp;IF(SUM(JZ137:$KK137)=0,"",", "),"")</f>
        <v/>
      </c>
      <c r="RR137" t="str">
        <f>IF(JZ137=1,RR$8&amp;IF(SUM(KA137:$KK137)=0,"",", "),"")</f>
        <v/>
      </c>
      <c r="RS137" t="str">
        <f>IF(KA137=1,RS$8&amp;IF(SUM(KB137:$KK137)=0,"",", "),"")</f>
        <v/>
      </c>
      <c r="RT137" t="str">
        <f>IF(KB137=1,RT$8&amp;IF(SUM(KC137:$KK137)=0,"",", "),"")</f>
        <v/>
      </c>
      <c r="RU137" t="str">
        <f>IF(KC137=1,RU$8&amp;IF(SUM(KD137:$KK137)=0,"",", "),"")</f>
        <v/>
      </c>
      <c r="RV137" t="str">
        <f>IF(KD137=1,RV$8&amp;IF(SUM(KE137:$KK137)=0,"",", "),"")</f>
        <v/>
      </c>
      <c r="RW137" t="str">
        <f>IF(KE137=1,RW$8&amp;IF(SUM(KF137:$KK137)=0,"",", "),"")</f>
        <v/>
      </c>
      <c r="RX137" t="str">
        <f>IF(KF137=1,RX$8&amp;IF(SUM(KG137:$KK137)=0,"",", "),"")</f>
        <v/>
      </c>
      <c r="RY137" t="str">
        <f>IF(KG137=1,RY$8&amp;IF(SUM(KH137:$KK137)=0,"",", "),"")</f>
        <v/>
      </c>
      <c r="RZ137" t="str">
        <f>IF(KH137=1,RZ$8&amp;IF(SUM(KI137:$KK137)=0,"",", "),"")</f>
        <v/>
      </c>
      <c r="SA137" t="str">
        <f>IF(KI137=1,SA$8&amp;IF(SUM(KJ137:$KK137)=0,"",", "),"")</f>
        <v/>
      </c>
      <c r="SB137" t="str">
        <f>IF(KJ137=1,SB$8&amp;IF(SUM(KK137:$KK137)=0,"",", "),"")</f>
        <v/>
      </c>
      <c r="SC137" t="str">
        <f t="shared" si="143"/>
        <v/>
      </c>
    </row>
    <row r="138" spans="1:497" ht="60" customHeight="1" x14ac:dyDescent="0.45">
      <c r="A138" s="62"/>
      <c r="B138" s="212" t="str">
        <f t="shared" ref="B138:B201" si="144">IF(LEN(_xlfn.CONCAT(CA138:CS138,CHAR(10),IF(BV138&gt;0,"Major data variations (highlighted dark red): "&amp;BV138&amp;IF(SUM($BW138:$BY138)&gt;0,", ",""),""),IF(BW138&gt;0,"Very large data variations (highlighted red): "&amp;BW138&amp;IF(SUM($BX138:$BY138)&gt;0,", ",""),""),IF(BX138&gt;0,"Large data variations (highlighted orange): "&amp;BX138&amp;IF($BY138&gt;0,", ",""),""),IF(BY138&gt;0,"Moderate data variations (highlighted yellow): "&amp;BY138,"")))&lt;10,"",_xlfn.CONCAT(CA138:CS138,CHAR(10),IF(BV138&gt;0,"Major data variations (highlighted dark red): "&amp;BV138&amp;IF(SUM($BW138:$BY138)&gt;0,", ",""),""),IF(BW138&gt;0,"Very large data variations (highlighted red): "&amp;BW138&amp;IF(SUM($BX138:$BY138)&gt;0,", ",""),""),IF(BX138&gt;0,"Large data variations (highlighted orange): "&amp;BX138&amp;IF($BY138&gt;0,", ",""),""),IF(BY138&gt;0,"Moderate data variations (highlighted yellow): "&amp;BY138,"")))</f>
        <v/>
      </c>
      <c r="C138" s="212" t="str">
        <f t="shared" si="131"/>
        <v/>
      </c>
      <c r="D138" s="212" t="str">
        <f t="shared" si="132"/>
        <v/>
      </c>
      <c r="E138" s="212" t="str">
        <f t="shared" si="133"/>
        <v/>
      </c>
      <c r="F138" s="212" t="str">
        <f t="shared" si="134"/>
        <v/>
      </c>
      <c r="G138" s="237" t="str">
        <f>IF('EDCI Data'!B138="","",'EDCI Data'!B138)</f>
        <v/>
      </c>
      <c r="H138" s="238" t="str">
        <f>IF('EDCI Data'!C138="","",'EDCI Data'!C138)</f>
        <v/>
      </c>
      <c r="I138" s="239" t="str">
        <f>IF('EDCI Data'!D138="","",'EDCI Data'!D138)</f>
        <v/>
      </c>
      <c r="J138" s="240" t="str">
        <f>IF('EDCI Data'!E138="","",'EDCI Data'!E138)</f>
        <v/>
      </c>
      <c r="K138" s="237" t="str">
        <f>IF('EDCI Data'!F138="","",'EDCI Data'!F138)</f>
        <v/>
      </c>
      <c r="L138" s="237" t="str">
        <f>IF('EDCI Data'!G138="","",'EDCI Data'!G138)</f>
        <v/>
      </c>
      <c r="M138" s="237" t="str">
        <f>IF('EDCI Data'!H138="","",'EDCI Data'!H138)</f>
        <v/>
      </c>
      <c r="N138" s="237" t="str">
        <f>IF('EDCI Data'!I138="","",'EDCI Data'!I138)</f>
        <v/>
      </c>
      <c r="O138" s="237" t="str">
        <f>IF('EDCI Data'!J138="","",'EDCI Data'!J138)</f>
        <v/>
      </c>
      <c r="P138" s="237" t="str">
        <f>IF('EDCI Data'!K138="","",'EDCI Data'!K138)</f>
        <v/>
      </c>
      <c r="Q138" s="241" t="str">
        <f>IF('EDCI Data'!L138="","",'EDCI Data'!L138)</f>
        <v/>
      </c>
      <c r="R138" s="241" t="str">
        <f>IF('EDCI Data'!M138="","",'EDCI Data'!M138)</f>
        <v/>
      </c>
      <c r="S138" s="237" t="str">
        <f>IF('EDCI Data'!N138="","",'EDCI Data'!N138)</f>
        <v/>
      </c>
      <c r="T138" s="237" t="str">
        <f>IF('EDCI Data'!O138="","",'EDCI Data'!O138)</f>
        <v/>
      </c>
      <c r="U138" s="237" t="str">
        <f>IF('EDCI Data'!P138="","",'EDCI Data'!P138)</f>
        <v/>
      </c>
      <c r="V138" s="237" t="str">
        <f>IF('EDCI Data'!Q138="","",'EDCI Data'!Q138)</f>
        <v/>
      </c>
      <c r="W138" s="242" t="str">
        <f>IF('EDCI Data'!R138="","",'EDCI Data'!R138)</f>
        <v/>
      </c>
      <c r="X138" s="243" t="str">
        <f>IF('EDCI Data'!S138="","",'EDCI Data'!S138)</f>
        <v/>
      </c>
      <c r="Y138" s="243" t="str">
        <f>IF('EDCI Data'!T138="","",'EDCI Data'!T138)</f>
        <v/>
      </c>
      <c r="Z138" s="244" t="str">
        <f>IF('EDCI Data'!U138="","",'EDCI Data'!U138)</f>
        <v/>
      </c>
      <c r="AA138" s="237" t="str">
        <f>IF('EDCI Data'!V138="","",'EDCI Data'!V138)</f>
        <v/>
      </c>
      <c r="AB138" s="244" t="str">
        <f>IF('EDCI Data'!W138="","",'EDCI Data'!W138)</f>
        <v/>
      </c>
      <c r="AC138" s="237" t="str">
        <f>IF('EDCI Data'!X138="","",'EDCI Data'!X138)</f>
        <v/>
      </c>
      <c r="AD138" s="244" t="str">
        <f>IF('EDCI Data'!Y138="","",'EDCI Data'!Y138)</f>
        <v/>
      </c>
      <c r="AE138" s="237" t="str">
        <f>IF('EDCI Data'!Z138="","",'EDCI Data'!Z138)</f>
        <v/>
      </c>
      <c r="AF138" s="237" t="str">
        <f>IF('EDCI Data'!AA138="","",'EDCI Data'!AA138)</f>
        <v/>
      </c>
      <c r="AG138" s="237" t="str">
        <f>IF('EDCI Data'!AB138="","",'EDCI Data'!AB138)</f>
        <v/>
      </c>
      <c r="AH138" s="237" t="str">
        <f>IF('EDCI Data'!AC138="","",'EDCI Data'!AC138)</f>
        <v/>
      </c>
      <c r="AI138" s="237" t="str">
        <f>IF('EDCI Data'!AD138="","",'EDCI Data'!AD138)</f>
        <v/>
      </c>
      <c r="AJ138" s="237" t="str">
        <f>IF('EDCI Data'!AE138="","",'EDCI Data'!AE138)</f>
        <v/>
      </c>
      <c r="AK138" s="237" t="str">
        <f>IF('EDCI Data'!AF138="","",'EDCI Data'!AF138)</f>
        <v/>
      </c>
      <c r="AL138" s="237" t="str">
        <f>IF('EDCI Data'!AG138="","",'EDCI Data'!AG138)</f>
        <v/>
      </c>
      <c r="AM138" s="237" t="str">
        <f>IF('EDCI Data'!AH138="","",'EDCI Data'!AH138)</f>
        <v/>
      </c>
      <c r="AN138" s="237" t="str">
        <f>IF('EDCI Data'!AI138="","",'EDCI Data'!AI138)</f>
        <v/>
      </c>
      <c r="AO138" s="237" t="str">
        <f>IF('EDCI Data'!AJ138="","",'EDCI Data'!AJ138)</f>
        <v/>
      </c>
      <c r="AP138" s="237" t="str">
        <f>IF('EDCI Data'!AK138="","",'EDCI Data'!AK138)</f>
        <v/>
      </c>
      <c r="AQ138" s="237" t="str">
        <f>IF('EDCI Data'!AL138="","",'EDCI Data'!AL138)</f>
        <v/>
      </c>
      <c r="AR138" s="237" t="str">
        <f>IF('EDCI Data'!AM138="","",'EDCI Data'!AM138)</f>
        <v/>
      </c>
      <c r="AS138" s="237" t="str">
        <f>IF('EDCI Data'!AN138="","",'EDCI Data'!AN138)</f>
        <v/>
      </c>
      <c r="AT138" s="237" t="str">
        <f>IF('EDCI Data'!AO138="","",'EDCI Data'!AO138)</f>
        <v/>
      </c>
      <c r="AU138" s="237" t="str">
        <f>IF('EDCI Data'!AP138="","",'EDCI Data'!AP138)</f>
        <v/>
      </c>
      <c r="AV138" s="237" t="str">
        <f>IF('EDCI Data'!AQ138="","",'EDCI Data'!AQ138)</f>
        <v/>
      </c>
      <c r="AW138" s="237" t="str">
        <f>IF('EDCI Data'!AR138="","",'EDCI Data'!AR138)</f>
        <v/>
      </c>
      <c r="AX138" s="237" t="str">
        <f>IF('EDCI Data'!AS138="","",'EDCI Data'!AS138)</f>
        <v/>
      </c>
      <c r="AY138" s="237" t="str">
        <f>IF('EDCI Data'!AT138="","",'EDCI Data'!AT138)</f>
        <v/>
      </c>
      <c r="AZ138" s="237" t="str">
        <f>IF('EDCI Data'!AU138="","",'EDCI Data'!AU138)</f>
        <v/>
      </c>
      <c r="BA138" s="237" t="str">
        <f>IF('EDCI Data'!AV138="","",'EDCI Data'!AV138)</f>
        <v/>
      </c>
      <c r="BB138" s="245" t="str">
        <f>IF('EDCI Data'!AW138="","",'EDCI Data'!AW138)</f>
        <v/>
      </c>
      <c r="BC138" s="245" t="str">
        <f>IF('EDCI Data'!AX138="","",'EDCI Data'!AX138)</f>
        <v/>
      </c>
      <c r="BD138" s="246" t="str">
        <f t="shared" si="135"/>
        <v/>
      </c>
      <c r="BE138" s="247" t="str">
        <f>IF('EDCI Data'!AY138="","",'EDCI Data'!AY138)</f>
        <v/>
      </c>
      <c r="BF138" s="247" t="str">
        <f>IF('EDCI Data'!AZ138="","",'EDCI Data'!AZ138)</f>
        <v/>
      </c>
      <c r="BG138" s="247" t="str">
        <f>IF('EDCI Data'!BA138="","",'EDCI Data'!BA138)</f>
        <v/>
      </c>
      <c r="BH138" s="247" t="str">
        <f>IF('EDCI Data'!BB138="","",'EDCI Data'!BB138)</f>
        <v/>
      </c>
      <c r="BI138" s="247" t="str">
        <f>IF('EDCI Data'!BC138="","",'EDCI Data'!BC138)</f>
        <v/>
      </c>
      <c r="BJ138" s="247" t="str">
        <f>IF('EDCI Data'!BD138="","",'EDCI Data'!BD138)</f>
        <v/>
      </c>
      <c r="BK138" s="247" t="str">
        <f>IF('EDCI Data'!BE138="","",'EDCI Data'!BE138)</f>
        <v/>
      </c>
      <c r="BL138" s="247" t="str">
        <f>IF('EDCI Data'!BF138="","",'EDCI Data'!BF138)</f>
        <v/>
      </c>
      <c r="BM138" s="247" t="str">
        <f>IF('EDCI Data'!BG138="","",'EDCI Data'!BG138)</f>
        <v/>
      </c>
      <c r="BN138" s="248" t="str">
        <f>IF('EDCI Data'!BH138="","",'EDCI Data'!BH138)</f>
        <v/>
      </c>
      <c r="BO138" s="248" t="str">
        <f>IF('EDCI Data'!BI138="","",'EDCI Data'!BI138)</f>
        <v/>
      </c>
      <c r="BP138" s="249" t="str">
        <f>IF('EDCI Data'!BJ138="","",'EDCI Data'!BJ138)</f>
        <v/>
      </c>
      <c r="BQ138" s="248" t="str">
        <f>IF('EDCI Data'!BK138="","",'EDCI Data'!BK138)</f>
        <v/>
      </c>
      <c r="BR138" s="248" t="str">
        <f>IF('EDCI Data'!BL138="","",'EDCI Data'!BL138)</f>
        <v/>
      </c>
      <c r="BS138" s="250" t="str">
        <f>IF('EDCI Data'!BM138="","",'EDCI Data'!BM138)</f>
        <v/>
      </c>
      <c r="BT138" s="251" t="str">
        <f>IF('EDCI Data'!BN138="","",'EDCI Data'!BN138)</f>
        <v/>
      </c>
      <c r="BU138" s="246" t="str">
        <f>IF('EDCI Data'!BO138="","",'EDCI Data'!BO138)</f>
        <v/>
      </c>
      <c r="BV138" s="252">
        <f t="shared" si="136"/>
        <v>0</v>
      </c>
      <c r="BW138" s="252">
        <f t="shared" si="137"/>
        <v>0</v>
      </c>
      <c r="BX138" s="252">
        <f t="shared" si="138"/>
        <v>0</v>
      </c>
      <c r="BY138" s="252">
        <f t="shared" si="139"/>
        <v>0</v>
      </c>
      <c r="BZ138" t="str">
        <f t="shared" ref="BZ138:BZ201" si="145">_xlfn.CONCAT(G138:H138)</f>
        <v/>
      </c>
      <c r="CA138" s="253"/>
      <c r="CB138"/>
      <c r="CC138"/>
      <c r="CD138"/>
      <c r="CE138" t="str">
        <f t="shared" ref="CE138:CE201" si="146">IF(COUNTIFS($BZ$10:$BZ$259,$BZ138)&lt;&gt;COUNTIFS($BZ$10:$BZ$259,$BZ138,K$10:K$259,K138),IF($I138=_xlfn.MAXIFS($I$10:$I$259,$BZ$10:$BZ$259,$BZ138),CE$8&amp;": inconsistent across years, please update. "&amp;CHAR(10),""),"")</f>
        <v/>
      </c>
      <c r="CF138"/>
      <c r="CG138" t="str">
        <f t="shared" ref="CG138:CG201" si="147">IF(COUNTIFS($BZ$10:$BZ$259,$BZ138)&lt;&gt;COUNTIFS($BZ$10:$BZ$259,$BZ138,M$10:M$259,M138),IF($I138=_xlfn.MAXIFS($I$10:$I$259,$BZ$10:$BZ$259,$BZ138),CG$8&amp;": inconsistent across years, please check whether this is accurate and update if required. "&amp;CHAR(10),""),"")</f>
        <v/>
      </c>
      <c r="CH138" t="str">
        <f t="shared" ref="CH138:CH201" si="148">IF(COUNTIFS($BZ$10:$BZ$259,$BZ138)&lt;&gt;COUNTIFS($BZ$10:$BZ$259,$BZ138,N$10:N$259,N138),IF($I138=_xlfn.MAXIFS($I$10:$I$259,$BZ$10:$BZ$259,$BZ138),CH$8&amp;": inconsistent across years, please check whether this is accurate and update if required. "&amp;CHAR(10),""),"")</f>
        <v/>
      </c>
      <c r="CI138" t="str">
        <f t="shared" ref="CI138:CI201" si="149">IF(COUNTIFS($BZ$10:$BZ$259,$BZ138)&lt;&gt;COUNTIFS($BZ$10:$BZ$259,$BZ138,O$10:O$259,O138),IF($I138=_xlfn.MAXIFS($I$10:$I$259,$BZ$10:$BZ$259,$BZ138),CI$8&amp;": inconsistent across years, please check whether this is accurate and update if required. "&amp;CHAR(10),""),"")</f>
        <v/>
      </c>
      <c r="CJ138" t="str">
        <f t="shared" ref="CJ138:CJ201" si="150">IF(COUNTIFS($BZ$10:$BZ$259,$BZ138)&lt;&gt;COUNTIFS($BZ$10:$BZ$259,$BZ138,P$10:P$259,P138),IF($I138=_xlfn.MAXIFS($I$10:$I$259,$BZ$10:$BZ$259,$BZ138),CJ$8&amp;": inconsistent across years, please check whether this is accurate and update if required. "&amp;CHAR(10),""),"")</f>
        <v/>
      </c>
      <c r="CK138"/>
      <c r="CL138"/>
      <c r="CM138" t="str">
        <f t="shared" ref="CM138:CM201" si="151">IF(COUNTIFS($BZ$10:$BZ$259,$BZ138)&lt;&gt;COUNTIFS($BZ$10:$BZ$259,$BZ138,S$10:S$259,S138),IF($I138=_xlfn.MAXIFS($I$10:$I$259,$BZ$10:$BZ$259,$BZ138),CM$8&amp;": inconsistent across years, please check whether this is accurate and update if required. "&amp;CHAR(10),""),"")</f>
        <v/>
      </c>
      <c r="CN138" t="str">
        <f t="shared" ref="CN138:CN201" si="152">IF(COUNTIFS($BZ$10:$BZ$259,$BZ138)&lt;&gt;COUNTIFS($BZ$10:$BZ$259,$BZ138,T$10:T$259,T138),IF($I138=_xlfn.MAXIFS($I$10:$I$259,$BZ$10:$BZ$259,$BZ138),CN$8&amp;": inconsistent across years, please check whether this is accurate and update if required. "&amp;CHAR(10),""),"")</f>
        <v/>
      </c>
      <c r="CO138" t="str">
        <f t="shared" ref="CO138:CO201" si="153">IF(COUNTIFS($BZ$10:$BZ$259,$BZ138)&lt;&gt;COUNTIFS($BZ$10:$BZ$259,$BZ138,U$10:U$259,U138),IF($I138=_xlfn.MAXIFS($I$10:$I$259,$BZ$10:$BZ$259,$BZ138),CO$8&amp;": inconsistent across years, please check whether this is accurate and update if required. "&amp;CHAR(10),""),"")</f>
        <v/>
      </c>
      <c r="CP138" t="str">
        <f t="shared" ref="CP138:CP201" si="154">IF(COUNTIFS($BZ$10:$BZ$259,$BZ138)&lt;&gt;COUNTIFS($BZ$10:$BZ$259,$BZ138,V$10:V$259,V138),IF($I138=_xlfn.MAXIFS($I$10:$I$259,$BZ$10:$BZ$259,$BZ138),CP$8&amp;": inconsistent across years, please check whether this is accurate and update if required. "&amp;CHAR(10),""),"")</f>
        <v/>
      </c>
      <c r="CQ138"/>
      <c r="CR138" t="str" cm="1">
        <f t="array" ref="CR138">IF(COUNTIFS($BZ$10:$BZ$259,$BZ138,$I$10:$I$259,$I138+1)&gt;0,IF(X138&lt;&gt;INDEX(Y$10:Y$259,MATCH(1,INDEX(($BZ138=$BZ$10:$BZ$259)*($I$10:$I$259=$I138+1),0,1),0)),"Number of FTEs in previous year do not align with Number of FTEs in current year across years, by definition these should be equal. Please check and update if required. "&amp;CHAR(10),""),"")</f>
        <v/>
      </c>
      <c r="CS138" t="str" cm="1">
        <f t="array" ref="CS138">IF(COUNTIFS($BZ$10:$BZ$259,$BZ138,$I$10:$I$259,$I138-1)&gt;0,IF(Y138&lt;&gt;INDEX(X$10:X$259,MATCH(1,INDEX(($BZ138=$BZ$10:$BZ$259)*($I$10:$I$259=$I138-1),0,1),0)),"Number of FTEs in previous year do not align with Number of FTEs in current year across years, by definition these should be equal. Please check and update if required. "&amp;CHAR(10),""),"")</f>
        <v/>
      </c>
      <c r="CT138" t="str">
        <f t="shared" ref="CT138:CT201" si="155">IF(COUNTIFS($BZ$10:$BZ$259,$BZ138,$I$10:$I$259,$I138-1)&gt;0,IF(AND(W138&lt;&gt;"",IFERROR(1/AVERAGEIFS(W$10:W$259,$BZ$10:$BZ$259,$BZ138,$I$10:$I$259,$I138-1),"")&lt;&gt;""),IF(OR(W138/AVERAGEIFS(W$10:W$259,$BZ$10:$BZ$259,$BZ138,$I$10:$I$259,$I138-1)&gt;=10,W138/AVERAGEIFS(W$10:W$259,$BZ$10:$BZ$259,$BZ138,$I$10:$I$259,$I138-1)&lt;=0.1),1,""),""),"")</f>
        <v/>
      </c>
      <c r="CU138" t="str">
        <f t="shared" ref="CU138:CU201" si="156">IF(COUNTIFS($BZ$10:$BZ$259,$BZ138,$I$10:$I$259,$I138-1)&gt;0,IF(AND(X138&lt;&gt;"",IFERROR(1/AVERAGEIFS(X$10:X$259,$BZ$10:$BZ$259,$BZ138,$I$10:$I$259,$I138-1),"")&lt;&gt;""),IF(OR(X138/AVERAGEIFS(X$10:X$259,$BZ$10:$BZ$259,$BZ138,$I$10:$I$259,$I138-1)&gt;=100,X138/AVERAGEIFS(X$10:X$259,$BZ$10:$BZ$259,$BZ138,$I$10:$I$259,$I138-1)&lt;=0.01),1,""),""),"")</f>
        <v/>
      </c>
      <c r="CV138"/>
      <c r="CW138" t="str">
        <f t="shared" ref="CW138:CW201" si="157">IF(COUNTIFS($BZ$10:$BZ$259,$BZ138,$I$10:$I$259,$I138-1)&gt;0,IF(AND(Z138&lt;&gt;"",IFERROR(1/AVERAGEIFS(Z$10:Z$259,$BZ$10:$BZ$259,$BZ138,$I$10:$I$259,$I138-1),"")&lt;&gt;""),IF(OR(Z138/AVERAGEIFS(Z$10:Z$259,$BZ$10:$BZ$259,$BZ138,$I$10:$I$259,$I138-1)&gt;=100,Z138/AVERAGEIFS(Z$10:Z$259,$BZ$10:$BZ$259,$BZ138,$I$10:$I$259,$I138-1)&lt;=0.01),1,""),IF(Z138="","",IF(COUNTIFS($BZ$10:$BZ$259,$BZ138,$I$10:$I$259,$I138-1)&gt;0,IF(AND(Z138&gt;0,IFERROR(AVERAGEIFS(Z$10:Z$259,$BZ$10:$BZ$259,$BZ138,$I$10:$I$259,$I138-1),"")&lt;&gt;"",SUMIFS(Z$10:Z$259,$BZ$10:$BZ$259,$BZ138,$I$10:$I$259,$I138-1)=0),1,"")))),"")</f>
        <v/>
      </c>
      <c r="CX138"/>
      <c r="CY138" t="str">
        <f t="shared" ref="CY138:CY201" si="158">IF(COUNTIFS($BZ$10:$BZ$259,$BZ138,$I$10:$I$259,$I138-1)&gt;0,IF(AND(AB138&lt;&gt;"",IFERROR(1/AVERAGEIFS(AB$10:AB$259,$BZ$10:$BZ$259,$BZ138,$I$10:$I$259,$I138-1),"")&lt;&gt;""),IF(OR(AB138/AVERAGEIFS(AB$10:AB$259,$BZ$10:$BZ$259,$BZ138,$I$10:$I$259,$I138-1)&gt;=100,AB138/AVERAGEIFS(AB$10:AB$259,$BZ$10:$BZ$259,$BZ138,$I$10:$I$259,$I138-1)&lt;=0.01),1,""),IF(AB138="","",IF(COUNTIFS($BZ$10:$BZ$259,$BZ138,$I$10:$I$259,$I138-1)&gt;0,IF(AND(AB138&gt;0,IFERROR(AVERAGEIFS(AB$10:AB$259,$BZ$10:$BZ$259,$BZ138,$I$10:$I$259,$I138-1),"")&lt;&gt;"",SUMIFS(AB$10:AB$259,$BZ$10:$BZ$259,$BZ138,$I$10:$I$259,$I138-1)=0),1,"")))),"")</f>
        <v/>
      </c>
      <c r="CZ138"/>
      <c r="DA138" t="str">
        <f t="shared" ref="DA138:DA201" si="159">IF(COUNTIFS($BZ$10:$BZ$259,$BZ138,$I$10:$I$259,$I138-1)&gt;0,IF(AND(AD138&lt;&gt;"",IFERROR(1/AVERAGEIFS(AD$10:AD$259,$BZ$10:$BZ$259,$BZ138,$I$10:$I$259,$I138-1),"")&lt;&gt;""),IF(OR(AD138/AVERAGEIFS(AD$10:AD$259,$BZ$10:$BZ$259,$BZ138,$I$10:$I$259,$I138-1)&gt;=100,AD138/AVERAGEIFS(AD$10:AD$259,$BZ$10:$BZ$259,$BZ138,$I$10:$I$259,$I138-1)&lt;=0.01),1,""),IF(AD138="","",IF(COUNTIFS($BZ$10:$BZ$259,$BZ138,$I$10:$I$259,$I138-1)&gt;0,IF(AND(AD138&gt;0,IFERROR(AVERAGEIFS(AD$10:AD$259,$BZ$10:$BZ$259,$BZ138,$I$10:$I$259,$I138-1),"")&lt;&gt;"",SUMIFS(AD$10:AD$259,$BZ$10:$BZ$259,$BZ138,$I$10:$I$259,$I138-1)=0),1,"")))),"")</f>
        <v/>
      </c>
      <c r="DB138"/>
      <c r="DC138"/>
      <c r="DD138"/>
      <c r="DE138"/>
      <c r="DF138"/>
      <c r="DG138"/>
      <c r="DH138"/>
      <c r="DI138"/>
      <c r="DJ138"/>
      <c r="DK138"/>
      <c r="DL138"/>
      <c r="DM138"/>
      <c r="DN138"/>
      <c r="DO138"/>
      <c r="DP138"/>
      <c r="DQ138"/>
      <c r="DR138"/>
      <c r="DS138"/>
      <c r="DT138"/>
      <c r="DU138"/>
      <c r="DV138"/>
      <c r="DW138"/>
      <c r="DX138" t="str">
        <f t="shared" ref="DX138:DX201" si="160">IF(COUNTIFS($BZ$10:$BZ$259,$BZ138,$I$10:$I$259,$I138-1)&gt;0,IF(AND(BB138&lt;&gt;"",IFERROR(1/AVERAGEIFS(BB$10:BB$259,$BZ$10:$BZ$259,$BZ138,$I$10:$I$259,$I138-1),"")&lt;&gt;""),IF(OR(BB138/AVERAGEIFS(BB$10:BB$259,$BZ$10:$BZ$259,$BZ138,$I$10:$I$259,$I138-1)&gt;=100,BB138/AVERAGEIFS(BB$10:BB$259,$BZ$10:$BZ$259,$BZ138,$I$10:$I$259,$I138-1)&lt;=0.01),1,""),IF(BB138="","",IF(COUNTIFS($BZ$10:$BZ$259,$BZ138,$I$10:$I$259,$I138-1)&gt;0,IF(AND(BB138&gt;0,IFERROR(AVERAGEIFS(BB$10:BB$259,$BZ$10:$BZ$259,$BZ138,$I$10:$I$259,$I138-1),"")&lt;&gt;"",SUMIFS(BB$10:BB$259,$BZ$10:$BZ$259,$BZ138,$I$10:$I$259,$I138-1)=0),1,"")))),"")</f>
        <v/>
      </c>
      <c r="DY138" t="str">
        <f t="shared" ref="DY138:DY201" si="161">IF(COUNTIFS($BZ$10:$BZ$259,$BZ138,$I$10:$I$259,$I138-1)&gt;0,IF(AND(BC138&lt;&gt;"",IFERROR(1/AVERAGEIFS(BC$10:BC$259,$BZ$10:$BZ$259,$BZ138,$I$10:$I$259,$I138-1),"")&lt;&gt;""),IF(OR(BC138/AVERAGEIFS(BC$10:BC$259,$BZ$10:$BZ$259,$BZ138,$I$10:$I$259,$I138-1)&gt;=100,BC138/AVERAGEIFS(BC$10:BC$259,$BZ$10:$BZ$259,$BZ138,$I$10:$I$259,$I138-1)&lt;=0.01),1,""),IF(BC138="","",IF(COUNTIFS($BZ$10:$BZ$259,$BZ138,$I$10:$I$259,$I138-1)&gt;0,IF(AND(BC138&gt;0,IFERROR(AVERAGEIFS(BC$10:BC$259,$BZ$10:$BZ$259,$BZ138,$I$10:$I$259,$I138-1),"")&lt;&gt;"",SUMIFS(BC$10:BC$259,$BZ$10:$BZ$259,$BZ138,$I$10:$I$259,$I138-1)=0),1,"")))),"")</f>
        <v/>
      </c>
      <c r="DZ138" t="str">
        <f t="shared" ref="DZ138:DZ201" si="162">IF(COUNTIFS($BZ$10:$BZ$259,$BZ138,$I$10:$I$259,$I138-1)&gt;0,IF(AND(BD138&lt;&gt;"",IFERROR(AVERAGEIFS(BD$10:BD$259,$BZ$10:$BZ$259,$BZ138,$I$10:$I$259,$I138-1),"")&lt;&gt;""),IF(OR(BD138-AVERAGEIFS(BD$10:BD$259,$BZ$10:$BZ$259,$BZ138,$I$10:$I$259,$I138-1)&gt;=0.3,BD138-AVERAGEIFS(BD$10:BD$259,$BZ$10:$BZ$259,$BZ138,$I$10:$I$259,$I138-1)&lt;=-0.3),1,""),""),"")</f>
        <v/>
      </c>
      <c r="EA138" t="str">
        <f t="shared" ref="EA138:EA201" si="163">IF(COUNTIFS($BZ$10:$BZ$259,$BZ138,$I$10:$I$259,$I138-1)&gt;0,IF(AND(BE138&lt;&gt;"",IFERROR(1/AVERAGEIFS(BE$10:BE$259,$BZ$10:$BZ$259,$BZ138,$I$10:$I$259,$I138-1),"")&lt;&gt;""),IF(OR(BE138/AVERAGEIFS(BE$10:BE$259,$BZ$10:$BZ$259,$BZ138,$I$10:$I$259,$I138-1)&gt;=10,BE138/AVERAGEIFS(BE$10:BE$259,$BZ$10:$BZ$259,$BZ138,$I$10:$I$259,$I138-1)&lt;=0.1),1,""),""),"")</f>
        <v/>
      </c>
      <c r="EB138" t="str">
        <f t="shared" ref="EB138:EB201" si="164">IF(COUNTIFS($BZ$10:$BZ$259,$BZ138,$I$10:$I$259,$I138-1)&gt;0,IF(AND(BF138&lt;&gt;"",IFERROR(1/AVERAGEIFS(BF$10:BF$259,$BZ$10:$BZ$259,$BZ138,$I$10:$I$259,$I138-1),"")&lt;&gt;""),IF(OR(BF138/AVERAGEIFS(BF$10:BF$259,$BZ$10:$BZ$259,$BZ138,$I$10:$I$259,$I138-1)&gt;=10,BF138/AVERAGEIFS(BF$10:BF$259,$BZ$10:$BZ$259,$BZ138,$I$10:$I$259,$I138-1)&lt;=0.1),1,""),""),"")</f>
        <v/>
      </c>
      <c r="EC138" t="str">
        <f t="shared" ref="EC138:EC201" si="165">IF(COUNTIFS($BZ$10:$BZ$259,$BZ138,$I$10:$I$259,$I138-1)&gt;0,IF(AND(BG138&lt;&gt;"",IFERROR(1/AVERAGEIFS(BG$10:BG$259,$BZ$10:$BZ$259,$BZ138,$I$10:$I$259,$I138-1),"")&lt;&gt;""),IF(OR(BG138/AVERAGEIFS(BG$10:BG$259,$BZ$10:$BZ$259,$BZ138,$I$10:$I$259,$I138-1)&gt;=10,BG138/AVERAGEIFS(BG$10:BG$259,$BZ$10:$BZ$259,$BZ138,$I$10:$I$259,$I138-1)&lt;=0.1),1,""),""),"")</f>
        <v/>
      </c>
      <c r="ED138" t="str">
        <f t="shared" ref="ED138:ED201" si="166">IF(COUNTIFS($BZ$10:$BZ$259,$BZ138,$I$10:$I$259,$I138-1)&gt;0,IF(AND(BH138&lt;&gt;"",IFERROR(1/AVERAGEIFS(BH$10:BH$259,$BZ$10:$BZ$259,$BZ138,$I$10:$I$259,$I138-1),"")&lt;&gt;""),IF(OR(BH138/AVERAGEIFS(BH$10:BH$259,$BZ$10:$BZ$259,$BZ138,$I$10:$I$259,$I138-1)&gt;=10,BH138/AVERAGEIFS(BH$10:BH$259,$BZ$10:$BZ$259,$BZ138,$I$10:$I$259,$I138-1)&lt;=0.1),1,""),""),"")</f>
        <v/>
      </c>
      <c r="EE138" t="str">
        <f t="shared" ref="EE138:EE201" si="167">IF(COUNTIFS($BZ$10:$BZ$259,$BZ138,$I$10:$I$259,$I138-1)&gt;0,IF(AND(BI138&lt;&gt;"",IFERROR(1/AVERAGEIFS(BI$10:BI$259,$BZ$10:$BZ$259,$BZ138,$I$10:$I$259,$I138-1),"")&lt;&gt;""),IF(OR(BI138/AVERAGEIFS(BI$10:BI$259,$BZ$10:$BZ$259,$BZ138,$I$10:$I$259,$I138-1)&gt;=10,BI138/AVERAGEIFS(BI$10:BI$259,$BZ$10:$BZ$259,$BZ138,$I$10:$I$259,$I138-1)&lt;=0.1),1,""),""),"")</f>
        <v/>
      </c>
      <c r="EF138" t="str">
        <f t="shared" ref="EF138:EF201" si="168">IF(COUNTIFS($BZ$10:$BZ$259,$BZ138,$I$10:$I$259,$I138-1)&gt;0,IF(AND(BJ138&lt;&gt;"",IFERROR(1/AVERAGEIFS(BJ$10:BJ$259,$BZ$10:$BZ$259,$BZ138,$I$10:$I$259,$I138-1),"")&lt;&gt;""),IF(OR(BJ138/AVERAGEIFS(BJ$10:BJ$259,$BZ$10:$BZ$259,$BZ138,$I$10:$I$259,$I138-1)&gt;=10,BJ138/AVERAGEIFS(BJ$10:BJ$259,$BZ$10:$BZ$259,$BZ138,$I$10:$I$259,$I138-1)&lt;=0.1),1,""),""),"")</f>
        <v/>
      </c>
      <c r="EG138" t="str">
        <f t="shared" ref="EG138:EG201" si="169">IF(COUNTIFS($BZ$10:$BZ$259,$BZ138,$I$10:$I$259,$I138-1)&gt;0,IF(AND(BK138&lt;&gt;"",IFERROR(1/AVERAGEIFS(BK$10:BK$259,$BZ$10:$BZ$259,$BZ138,$I$10:$I$259,$I138-1),"")&lt;&gt;""),IF(OR(BK138/AVERAGEIFS(BK$10:BK$259,$BZ$10:$BZ$259,$BZ138,$I$10:$I$259,$I138-1)&gt;=10,BK138/AVERAGEIFS(BK$10:BK$259,$BZ$10:$BZ$259,$BZ138,$I$10:$I$259,$I138-1)&lt;=0.1),1,""),""),"")</f>
        <v/>
      </c>
      <c r="EH138" t="str">
        <f t="shared" ref="EH138:EH201" si="170">IF(COUNTIFS($BZ$10:$BZ$259,$BZ138,$I$10:$I$259,$I138-1)&gt;0,IF(AND(BL138&lt;&gt;"",IFERROR(1/AVERAGEIFS(BL$10:BL$259,$BZ$10:$BZ$259,$BZ138,$I$10:$I$259,$I138-1),"")&lt;&gt;""),IF(OR(BL138/AVERAGEIFS(BL$10:BL$259,$BZ$10:$BZ$259,$BZ138,$I$10:$I$259,$I138-1)&gt;=10,BL138/AVERAGEIFS(BL$10:BL$259,$BZ$10:$BZ$259,$BZ138,$I$10:$I$259,$I138-1)&lt;=0.1),1,""),""),"")</f>
        <v/>
      </c>
      <c r="EI138" t="str">
        <f t="shared" ref="EI138:EI201" si="171">IF(COUNTIFS($BZ$10:$BZ$259,$BZ138,$I$10:$I$259,$I138-1)&gt;0,IF(AND(BM138&lt;&gt;"",IFERROR(1/AVERAGEIFS(BM$10:BM$259,$BZ$10:$BZ$259,$BZ138,$I$10:$I$259,$I138-1),"")&lt;&gt;""),IF(OR(BM138/AVERAGEIFS(BM$10:BM$259,$BZ$10:$BZ$259,$BZ138,$I$10:$I$259,$I138-1)&gt;=100,BM138/AVERAGEIFS(BM$10:BM$259,$BZ$10:$BZ$259,$BZ138,$I$10:$I$259,$I138-1)&lt;=0.01),1,""),IF(BM138="","",IF(COUNTIFS($BZ$10:$BZ$259,$BZ138,$I$10:$I$259,$I138-1)&gt;0,IF(AND(BM138&gt;0,IFERROR(AVERAGEIFS(BM$10:BM$259,$BZ$10:$BZ$259,$BZ138,$I$10:$I$259,$I138-1),"")&lt;&gt;"",SUMIFS(BM$10:BM$259,$BZ$10:$BZ$259,$BZ138,$I$10:$I$259,$I138-1)=0),1,"")))),"")</f>
        <v/>
      </c>
      <c r="EJ138"/>
      <c r="EK138"/>
      <c r="EL138"/>
      <c r="EM138"/>
      <c r="EN138"/>
      <c r="EO138"/>
      <c r="EP138"/>
      <c r="EQ138" t="str">
        <f t="shared" ref="EQ138:EQ201" si="172">IF(COUNTIFS($BZ$10:$BZ$259,$BZ138,$I$10:$I$259,$I138-1)&gt;0,IF(AND(BU138&lt;&gt;"",IFERROR(AVERAGEIFS(BU$10:BU$259,$BZ$10:$BZ$259,$BZ138,$I$10:$I$259,$I138-1),"")&lt;&gt;""),IF(OR(BU138-AVERAGEIFS(BU$10:BU$259,$BZ$10:$BZ$259,$BZ138,$I$10:$I$259,$I138-1)&gt;=0.3,BU138-AVERAGEIFS(BU$10:BU$259,$BZ$10:$BZ$259,$BZ138,$I$10:$I$259,$I138-1)&lt;=-0.3),1,""),""),"")</f>
        <v/>
      </c>
      <c r="ER138" t="str">
        <f t="shared" ref="ER138:ER201" si="173">IF(CT138&lt;&gt;1,IF(COUNTIFS($BZ$10:$BZ$259,$BZ138,$I$10:$I$259,$I138-1)&gt;0,IF(AND(W138&lt;&gt;"",IFERROR(1/AVERAGEIFS(W$10:W$259,$BZ$10:$BZ$259,$BZ138,$I$10:$I$259,$I138-1),"")&lt;&gt;""),IF(OR(W138/AVERAGEIFS(W$10:W$259,$BZ$10:$BZ$259,$BZ138,$I$10:$I$259,$I138-1)&gt;=4,W138/AVERAGEIFS(W$10:W$259,$BZ$10:$BZ$259,$BZ138,$I$10:$I$259,$I138-1)&lt;=0.25),1,""),""),""),"")</f>
        <v/>
      </c>
      <c r="ES138" t="str">
        <f t="shared" ref="ES138:ES201" si="174">IF(CU138&lt;&gt;1,IF(COUNTIFS($BZ$10:$BZ$259,$BZ138,$I$10:$I$259,$I138-1)&gt;0,IF(AND(X138&lt;&gt;"",IFERROR(1/AVERAGEIFS(X$10:X$259,$BZ$10:$BZ$259,$BZ138,$I$10:$I$259,$I138-1),"")&lt;&gt;""),IF(OR(X138/AVERAGEIFS(X$10:X$259,$BZ$10:$BZ$259,$BZ138,$I$10:$I$259,$I138-1)&gt;=4,X138/AVERAGEIFS(X$10:X$259,$BZ$10:$BZ$259,$BZ138,$I$10:$I$259,$I138-1)&lt;=0.25),1,""),""),""),"")</f>
        <v/>
      </c>
      <c r="ET138"/>
      <c r="EU138" t="str">
        <f t="shared" ref="EU138:EU201" si="175">IF(CW138&lt;&gt;1,IF(COUNTIFS($BZ$10:$BZ$259,$BZ138,$I$10:$I$259,$I138-1)&gt;0,IF(AND(Z138&lt;&gt;"",IFERROR(1/AVERAGEIFS(Z$10:Z$259,$BZ$10:$BZ$259,$BZ138,$I$10:$I$259,$I138-1),"")&lt;&gt;""),IF(OR(Z138/AVERAGEIFS(Z$10:Z$259,$BZ$10:$BZ$259,$BZ138,$I$10:$I$259,$I138-1)&gt;=10,Z138/AVERAGEIFS(Z$10:Z$259,$BZ$10:$BZ$259,$BZ138,$I$10:$I$259,$I138-1)&lt;=0.1),1,""),IF(Z138="","",IF(COUNTIFS($BZ$10:$BZ$259,$BZ138,$I$10:$I$259,$I138-1)&gt;0,IF(AND(Z138&gt;0,IFERROR(AVERAGEIFS(Z$10:Z$259,$BZ$10:$BZ$259,$BZ138,$I$10:$I$259,$I138-1),"")&lt;&gt;"",SUMIFS(Z$10:Z$259,$BZ$10:$BZ$259,$BZ138,$I$10:$I$259,$I138-1)=0),1,"")))),""),"")</f>
        <v/>
      </c>
      <c r="EV138"/>
      <c r="EW138" t="str">
        <f t="shared" ref="EW138:EW201" si="176">IF(CY138&lt;&gt;1,IF(COUNTIFS($BZ$10:$BZ$259,$BZ138,$I$10:$I$259,$I138-1)&gt;0,IF(AND(AB138&lt;&gt;"",IFERROR(1/AVERAGEIFS(AB$10:AB$259,$BZ$10:$BZ$259,$BZ138,$I$10:$I$259,$I138-1),"")&lt;&gt;""),IF(OR(AB138/AVERAGEIFS(AB$10:AB$259,$BZ$10:$BZ$259,$BZ138,$I$10:$I$259,$I138-1)&gt;=10,AB138/AVERAGEIFS(AB$10:AB$259,$BZ$10:$BZ$259,$BZ138,$I$10:$I$259,$I138-1)&lt;=0.1),1,""),IF(AB138="","",IF(COUNTIFS($BZ$10:$BZ$259,$BZ138,$I$10:$I$259,$I138-1)&gt;0,IF(AND(AB138&gt;0,IFERROR(AVERAGEIFS(AB$10:AB$259,$BZ$10:$BZ$259,$BZ138,$I$10:$I$259,$I138-1),"")&lt;&gt;"",SUMIFS(AB$10:AB$259,$BZ$10:$BZ$259,$BZ138,$I$10:$I$259,$I138-1)=0),1,"")))),""),"")</f>
        <v/>
      </c>
      <c r="EX138"/>
      <c r="EY138" t="str">
        <f t="shared" ref="EY138:EY201" si="177">IF(DA138&lt;&gt;1,IF(COUNTIFS($BZ$10:$BZ$259,$BZ138,$I$10:$I$259,$I138-1)&gt;0,IF(AND(AD138&lt;&gt;"",IFERROR(1/AVERAGEIFS(AD$10:AD$259,$BZ$10:$BZ$259,$BZ138,$I$10:$I$259,$I138-1),"")&lt;&gt;""),IF(OR(AD138/AVERAGEIFS(AD$10:AD$259,$BZ$10:$BZ$259,$BZ138,$I$10:$I$259,$I138-1)&gt;=10,AD138/AVERAGEIFS(AD$10:AD$259,$BZ$10:$BZ$259,$BZ138,$I$10:$I$259,$I138-1)&lt;=0.1),1,""),IF(AD138="","",IF(COUNTIFS($BZ$10:$BZ$259,$BZ138,$I$10:$I$259,$I138-1)&gt;0,IF(AND(AD138&gt;0,IFERROR(AVERAGEIFS(AD$10:AD$259,$BZ$10:$BZ$259,$BZ138,$I$10:$I$259,$I138-1),"")&lt;&gt;"",SUMIFS(AD$10:AD$259,$BZ$10:$BZ$259,$BZ138,$I$10:$I$259,$I138-1)=0),1,"")))),""),"")</f>
        <v/>
      </c>
      <c r="EZ138"/>
      <c r="FA138"/>
      <c r="FB138"/>
      <c r="FC138"/>
      <c r="FD138"/>
      <c r="FE138"/>
      <c r="FF138"/>
      <c r="FG138"/>
      <c r="FH138"/>
      <c r="FI138"/>
      <c r="FJ138"/>
      <c r="FK138"/>
      <c r="FL138"/>
      <c r="FM138"/>
      <c r="FN138"/>
      <c r="FO138"/>
      <c r="FP138"/>
      <c r="FQ138"/>
      <c r="FR138"/>
      <c r="FS138"/>
      <c r="FT138"/>
      <c r="FU138"/>
      <c r="FV138" t="str">
        <f t="shared" ref="FV138:FV201" si="178">IF(DX138&lt;&gt;1,IF(COUNTIFS($BZ$10:$BZ$259,$BZ138,$I$10:$I$259,$I138-1)&gt;0,IF(AND(BB138&lt;&gt;"",IFERROR(1/AVERAGEIFS(BB$10:BB$259,$BZ$10:$BZ$259,$BZ138,$I$10:$I$259,$I138-1),"")&lt;&gt;""),IF(OR(BB138/AVERAGEIFS(BB$10:BB$259,$BZ$10:$BZ$259,$BZ138,$I$10:$I$259,$I138-1)&gt;=10,BB138/AVERAGEIFS(BB$10:BB$259,$BZ$10:$BZ$259,$BZ138,$I$10:$I$259,$I138-1)&lt;=0.1),1,""),IF(BB138="","",IF(COUNTIFS($BZ$10:$BZ$259,$BZ138,$I$10:$I$259,$I138-1)&gt;0,IF(AND(BB138&gt;0,IFERROR(AVERAGEIFS(BB$10:BB$259,$BZ$10:$BZ$259,$BZ138,$I$10:$I$259,$I138-1),"")&lt;&gt;"",SUMIFS(BB$10:BB$259,$BZ$10:$BZ$259,$BZ138,$I$10:$I$259,$I138-1)=0),1,"")))),""),"")</f>
        <v/>
      </c>
      <c r="FW138" t="str">
        <f t="shared" ref="FW138:FW201" si="179">IF(DY138&lt;&gt;1,IF(COUNTIFS($BZ$10:$BZ$259,$BZ138,$I$10:$I$259,$I138-1)&gt;0,IF(AND(BC138&lt;&gt;"",IFERROR(1/AVERAGEIFS(BC$10:BC$259,$BZ$10:$BZ$259,$BZ138,$I$10:$I$259,$I138-1),"")&lt;&gt;""),IF(OR(BC138/AVERAGEIFS(BC$10:BC$259,$BZ$10:$BZ$259,$BZ138,$I$10:$I$259,$I138-1)&gt;=10,BC138/AVERAGEIFS(BC$10:BC$259,$BZ$10:$BZ$259,$BZ138,$I$10:$I$259,$I138-1)&lt;=0.1),1,""),IF(BC138="","",IF(COUNTIFS($BZ$10:$BZ$259,$BZ138,$I$10:$I$259,$I138-1)&gt;0,IF(AND(BC138&gt;0,IFERROR(AVERAGEIFS(BC$10:BC$259,$BZ$10:$BZ$259,$BZ138,$I$10:$I$259,$I138-1),"")&lt;&gt;"",SUMIFS(BC$10:BC$259,$BZ$10:$BZ$259,$BZ138,$I$10:$I$259,$I138-1)=0),1,"")))),""),"")</f>
        <v/>
      </c>
      <c r="FX138"/>
      <c r="FY138" t="str">
        <f t="shared" ref="FY138:FY201" si="180">IF(EA138&lt;&gt;1,IF(COUNTIFS($BZ$10:$BZ$259,$BZ138,$I$10:$I$259,$I138-1)&gt;0,IF(AND(BE138&lt;&gt;"",IFERROR(1/AVERAGEIFS(BE$10:BE$259,$BZ$10:$BZ$259,$BZ138,$I$10:$I$259,$I138-1),"")&lt;&gt;""),IF(OR(BE138/AVERAGEIFS(BE$10:BE$259,$BZ$10:$BZ$259,$BZ138,$I$10:$I$259,$I138-1)&gt;=4,BE138/AVERAGEIFS(BE$10:BE$259,$BZ$10:$BZ$259,$BZ138,$I$10:$I$259,$I138-1)&lt;=0.25),1,""),""),""),"")</f>
        <v/>
      </c>
      <c r="FZ138" t="str">
        <f t="shared" ref="FZ138:FZ201" si="181">IF(EB138&lt;&gt;1,IF(COUNTIFS($BZ$10:$BZ$259,$BZ138,$I$10:$I$259,$I138-1)&gt;0,IF(AND(BF138&lt;&gt;"",IFERROR(1/AVERAGEIFS(BF$10:BF$259,$BZ$10:$BZ$259,$BZ138,$I$10:$I$259,$I138-1),"")&lt;&gt;""),IF(OR(BF138/AVERAGEIFS(BF$10:BF$259,$BZ$10:$BZ$259,$BZ138,$I$10:$I$259,$I138-1)&gt;=4,BF138/AVERAGEIFS(BF$10:BF$259,$BZ$10:$BZ$259,$BZ138,$I$10:$I$259,$I138-1)&lt;=0.25),1,""),""),""),"")</f>
        <v/>
      </c>
      <c r="GA138" t="str">
        <f t="shared" ref="GA138:GA201" si="182">IF(EC138&lt;&gt;1,IF(COUNTIFS($BZ$10:$BZ$259,$BZ138,$I$10:$I$259,$I138-1)&gt;0,IF(AND(BG138&lt;&gt;"",IFERROR(1/AVERAGEIFS(BG$10:BG$259,$BZ$10:$BZ$259,$BZ138,$I$10:$I$259,$I138-1),"")&lt;&gt;""),IF(OR(BG138/AVERAGEIFS(BG$10:BG$259,$BZ$10:$BZ$259,$BZ138,$I$10:$I$259,$I138-1)&gt;=4,BG138/AVERAGEIFS(BG$10:BG$259,$BZ$10:$BZ$259,$BZ138,$I$10:$I$259,$I138-1)&lt;=0.25),1,""),""),""),"")</f>
        <v/>
      </c>
      <c r="GB138" t="str">
        <f t="shared" ref="GB138:GB201" si="183">IF(ED138&lt;&gt;1,IF(COUNTIFS($BZ$10:$BZ$259,$BZ138,$I$10:$I$259,$I138-1)&gt;0,IF(AND(BH138&lt;&gt;"",IFERROR(1/AVERAGEIFS(BH$10:BH$259,$BZ$10:$BZ$259,$BZ138,$I$10:$I$259,$I138-1),"")&lt;&gt;""),IF(OR(BH138/AVERAGEIFS(BH$10:BH$259,$BZ$10:$BZ$259,$BZ138,$I$10:$I$259,$I138-1)&gt;=4,BH138/AVERAGEIFS(BH$10:BH$259,$BZ$10:$BZ$259,$BZ138,$I$10:$I$259,$I138-1)&lt;=0.25),1,""),""),""),"")</f>
        <v/>
      </c>
      <c r="GC138" t="str">
        <f t="shared" ref="GC138:GC201" si="184">IF(EE138&lt;&gt;1,IF(COUNTIFS($BZ$10:$BZ$259,$BZ138,$I$10:$I$259,$I138-1)&gt;0,IF(AND(BI138&lt;&gt;"",IFERROR(1/AVERAGEIFS(BI$10:BI$259,$BZ$10:$BZ$259,$BZ138,$I$10:$I$259,$I138-1),"")&lt;&gt;""),IF(OR(BI138/AVERAGEIFS(BI$10:BI$259,$BZ$10:$BZ$259,$BZ138,$I$10:$I$259,$I138-1)&gt;=4,BI138/AVERAGEIFS(BI$10:BI$259,$BZ$10:$BZ$259,$BZ138,$I$10:$I$259,$I138-1)&lt;=0.25),1,""),""),""),"")</f>
        <v/>
      </c>
      <c r="GD138" t="str">
        <f t="shared" ref="GD138:GD201" si="185">IF(EF138&lt;&gt;1,IF(COUNTIFS($BZ$10:$BZ$259,$BZ138,$I$10:$I$259,$I138-1)&gt;0,IF(AND(BJ138&lt;&gt;"",IFERROR(1/AVERAGEIFS(BJ$10:BJ$259,$BZ$10:$BZ$259,$BZ138,$I$10:$I$259,$I138-1),"")&lt;&gt;""),IF(OR(BJ138/AVERAGEIFS(BJ$10:BJ$259,$BZ$10:$BZ$259,$BZ138,$I$10:$I$259,$I138-1)&gt;=4,BJ138/AVERAGEIFS(BJ$10:BJ$259,$BZ$10:$BZ$259,$BZ138,$I$10:$I$259,$I138-1)&lt;=0.25),1,""),""),""),"")</f>
        <v/>
      </c>
      <c r="GE138" t="str">
        <f t="shared" ref="GE138:GE201" si="186">IF(EG138&lt;&gt;1,IF(COUNTIFS($BZ$10:$BZ$259,$BZ138,$I$10:$I$259,$I138-1)&gt;0,IF(AND(BK138&lt;&gt;"",IFERROR(1/AVERAGEIFS(BK$10:BK$259,$BZ$10:$BZ$259,$BZ138,$I$10:$I$259,$I138-1),"")&lt;&gt;""),IF(OR(BK138/AVERAGEIFS(BK$10:BK$259,$BZ$10:$BZ$259,$BZ138,$I$10:$I$259,$I138-1)&gt;=4,BK138/AVERAGEIFS(BK$10:BK$259,$BZ$10:$BZ$259,$BZ138,$I$10:$I$259,$I138-1)&lt;=0.25),1,""),""),""),"")</f>
        <v/>
      </c>
      <c r="GF138" t="str">
        <f t="shared" ref="GF138:GF201" si="187">IF(EH138&lt;&gt;1,IF(COUNTIFS($BZ$10:$BZ$259,$BZ138,$I$10:$I$259,$I138-1)&gt;0,IF(AND(BL138&lt;&gt;"",IFERROR(1/AVERAGEIFS(BL$10:BL$259,$BZ$10:$BZ$259,$BZ138,$I$10:$I$259,$I138-1),"")&lt;&gt;""),IF(OR(BL138/AVERAGEIFS(BL$10:BL$259,$BZ$10:$BZ$259,$BZ138,$I$10:$I$259,$I138-1)&gt;=4,BL138/AVERAGEIFS(BL$10:BL$259,$BZ$10:$BZ$259,$BZ138,$I$10:$I$259,$I138-1)&lt;=0.25),1,""),""),""),"")</f>
        <v/>
      </c>
      <c r="GG138" t="str">
        <f t="shared" ref="GG138:GG201" si="188">IF(EI138&lt;&gt;1,IF(COUNTIFS($BZ$10:$BZ$259,$BZ138,$I$10:$I$259,$I138-1)&gt;0,IF(AND(BM138&lt;&gt;"",IFERROR(1/AVERAGEIFS(BM$10:BM$259,$BZ$10:$BZ$259,$BZ138,$I$10:$I$259,$I138-1),"")&lt;&gt;""),IF(OR(BM138/AVERAGEIFS(BM$10:BM$259,$BZ$10:$BZ$259,$BZ138,$I$10:$I$259,$I138-1)&gt;=10,BM138/AVERAGEIFS(BM$10:BM$259,$BZ$10:$BZ$259,$BZ138,$I$10:$I$259,$I138-1)&lt;=0.1),1,""),IF(BM138="","",IF(COUNTIFS($BZ$10:$BZ$259,$BZ138,$I$10:$I$259,$I138-1)&gt;0,IF(AND(BM138&gt;0,IFERROR(AVERAGEIFS(BM$10:BM$259,$BZ$10:$BZ$259,$BZ138,$I$10:$I$259,$I138-1),"")&lt;&gt;"",SUMIFS(BM$10:BM$259,$BZ$10:$BZ$259,$BZ138,$I$10:$I$259,$I138-1)=0),1,"")))),""),"")</f>
        <v/>
      </c>
      <c r="GH138"/>
      <c r="GI138"/>
      <c r="GJ138"/>
      <c r="GK138"/>
      <c r="GL138"/>
      <c r="GM138"/>
      <c r="GN138"/>
      <c r="GO138"/>
      <c r="GP138" t="str">
        <f t="shared" ref="GP138:GP201" si="189">IF(SUM(CT138,ER138)&lt;1,IF(COUNTIFS($BZ$10:$BZ$259,$BZ138,$I$10:$I$259,$I138-1)&gt;0,IF(AND(W138&lt;&gt;"",IFERROR(1/AVERAGEIFS(W$10:W$259,$BZ$10:$BZ$259,$BZ138,$I$10:$I$259,$I138-1),"")&lt;&gt;""),IF(OR(W138/AVERAGEIFS(W$10:W$259,$BZ$10:$BZ$259,$BZ138,$I$10:$I$259,$I138-1)&gt;=2,W138/AVERAGEIFS(W$10:W$259,$BZ$10:$BZ$259,$BZ138,$I$10:$I$259,$I138-1)&lt;=0.5),1,""),""),""),"")</f>
        <v/>
      </c>
      <c r="GQ138" t="str">
        <f t="shared" ref="GQ138:GQ201" si="190">IF(SUM(CU138,ES138)&lt;1,IF(COUNTIFS($BZ$10:$BZ$259,$BZ138,$I$10:$I$259,$I138-1)&gt;0,IF(AND(X138&lt;&gt;"",IFERROR(1/AVERAGEIFS(X$10:X$259,$BZ$10:$BZ$259,$BZ138,$I$10:$I$259,$I138-1),"")&lt;&gt;""),IF(OR(X138/AVERAGEIFS(X$10:X$259,$BZ$10:$BZ$259,$BZ138,$I$10:$I$259,$I138-1)&gt;=2,X138/AVERAGEIFS(X$10:X$259,$BZ$10:$BZ$259,$BZ138,$I$10:$I$259,$I138-1)&lt;=0.5),1,""),""),""),"")</f>
        <v/>
      </c>
      <c r="GR138"/>
      <c r="GS138" t="str">
        <f t="shared" ref="GS138:GS201" si="191">IF(SUM(CW138,EU138)&lt;1,IF(COUNTIFS($BZ$10:$BZ$259,$BZ138,$I$10:$I$259,$I138-1)&gt;0,IF(AND(Z138&lt;&gt;"",IFERROR(1/AVERAGEIFS(Z$10:Z$259,$BZ$10:$BZ$259,$BZ138,$I$10:$I$259,$I138-1),"")&lt;&gt;""),IF(OR(Z138/AVERAGEIFS(Z$10:Z$259,$BZ$10:$BZ$259,$BZ138,$I$10:$I$259,$I138-1)&gt;=4,Z138/AVERAGEIFS(Z$10:Z$259,$BZ$10:$BZ$259,$BZ138,$I$10:$I$259,$I138-1)&lt;=0.25),1,""),IF(Z138="","",IF(COUNTIFS($BZ$10:$BZ$259,$BZ138,$I$10:$I$259,$I138-1)&gt;0,IF(AND(Z138&gt;0,IFERROR(AVERAGEIFS(Z$10:Z$259,$BZ$10:$BZ$259,$BZ138,$I$10:$I$259,$I138-1),"")&lt;&gt;"",SUMIFS(Z$10:Z$259,$BZ$10:$BZ$259,$BZ138,$I$10:$I$259,$I138-1)=0),1,"")))),""),"")</f>
        <v/>
      </c>
      <c r="GT138"/>
      <c r="GU138" t="str">
        <f t="shared" ref="GU138:GU201" si="192">IF(SUM(CY138,EW138)&lt;1,IF(COUNTIFS($BZ$10:$BZ$259,$BZ138,$I$10:$I$259,$I138-1)&gt;0,IF(AND(AB138&lt;&gt;"",IFERROR(1/AVERAGEIFS(AB$10:AB$259,$BZ$10:$BZ$259,$BZ138,$I$10:$I$259,$I138-1),"")&lt;&gt;""),IF(OR(AB138/AVERAGEIFS(AB$10:AB$259,$BZ$10:$BZ$259,$BZ138,$I$10:$I$259,$I138-1)&gt;=4,AB138/AVERAGEIFS(AB$10:AB$259,$BZ$10:$BZ$259,$BZ138,$I$10:$I$259,$I138-1)&lt;=0.25),1,""),IF(AB138="","",IF(COUNTIFS($BZ$10:$BZ$259,$BZ138,$I$10:$I$259,$I138-1)&gt;0,IF(AND(AB138&gt;0,IFERROR(AVERAGEIFS(AB$10:AB$259,$BZ$10:$BZ$259,$BZ138,$I$10:$I$259,$I138-1),"")&lt;&gt;"",SUMIFS(AB$10:AB$259,$BZ$10:$BZ$259,$BZ138,$I$10:$I$259,$I138-1)=0),1,"")))),""),"")</f>
        <v/>
      </c>
      <c r="GV138"/>
      <c r="GW138" t="str">
        <f t="shared" ref="GW138:GW201" si="193">IF(SUM(DA138,EY138)&lt;1,IF(COUNTIFS($BZ$10:$BZ$259,$BZ138,$I$10:$I$259,$I138-1)&gt;0,IF(AND(AD138&lt;&gt;"",IFERROR(1/AVERAGEIFS(AD$10:AD$259,$BZ$10:$BZ$259,$BZ138,$I$10:$I$259,$I138-1),"")&lt;&gt;""),IF(OR(AD138/AVERAGEIFS(AD$10:AD$259,$BZ$10:$BZ$259,$BZ138,$I$10:$I$259,$I138-1)&gt;=4,AD138/AVERAGEIFS(AD$10:AD$259,$BZ$10:$BZ$259,$BZ138,$I$10:$I$259,$I138-1)&lt;=0.25),1,""),IF(AD138="","",IF(COUNTIFS($BZ$10:$BZ$259,$BZ138,$I$10:$I$259,$I138-1)&gt;0,IF(AND(AD138&gt;0,IFERROR(AVERAGEIFS(AD$10:AD$259,$BZ$10:$BZ$259,$BZ138,$I$10:$I$259,$I138-1),"")&lt;&gt;"",SUMIFS(AD$10:AD$259,$BZ$10:$BZ$259,$BZ138,$I$10:$I$259,$I138-1)=0),1,"")))),""),"")</f>
        <v/>
      </c>
      <c r="GX138"/>
      <c r="GY138"/>
      <c r="GZ138"/>
      <c r="HA138"/>
      <c r="HB138"/>
      <c r="HC138"/>
      <c r="HD138"/>
      <c r="HE138"/>
      <c r="HF138"/>
      <c r="HG138"/>
      <c r="HH138"/>
      <c r="HI138"/>
      <c r="HJ138"/>
      <c r="HK138"/>
      <c r="HL138"/>
      <c r="HM138"/>
      <c r="HN138"/>
      <c r="HO138"/>
      <c r="HP138"/>
      <c r="HQ138"/>
      <c r="HR138"/>
      <c r="HS138"/>
      <c r="HT138" t="str">
        <f t="shared" ref="HT138:HT201" si="194">IF(SUM(DX138,FV138)&lt;1,IF(COUNTIFS($BZ$10:$BZ$259,$BZ138,$I$10:$I$259,$I138-1)&gt;0,IF(AND(BB138&lt;&gt;"",IFERROR(1/AVERAGEIFS(BB$10:BB$259,$BZ$10:$BZ$259,$BZ138,$I$10:$I$259,$I138-1),"")&lt;&gt;""),IF(OR(BB138/AVERAGEIFS(BB$10:BB$259,$BZ$10:$BZ$259,$BZ138,$I$10:$I$259,$I138-1)&gt;=4,BB138/AVERAGEIFS(BB$10:BB$259,$BZ$10:$BZ$259,$BZ138,$I$10:$I$259,$I138-1)&lt;=0.25),1,""),IF(BB138="","",IF(COUNTIFS($BZ$10:$BZ$259,$BZ138,$I$10:$I$259,$I138-1)&gt;0,IF(AND(BB138&gt;0,IFERROR(AVERAGEIFS(BB$10:BB$259,$BZ$10:$BZ$259,$BZ138,$I$10:$I$259,$I138-1),"")&lt;&gt;"",SUMIFS(BB$10:BB$259,$BZ$10:$BZ$259,$BZ138,$I$10:$I$259,$I138-1)=0),1,"")))),""),"")</f>
        <v/>
      </c>
      <c r="HU138" t="str">
        <f t="shared" ref="HU138:HU201" si="195">IF(SUM(DY138,FW138)&lt;1,IF(COUNTIFS($BZ$10:$BZ$259,$BZ138,$I$10:$I$259,$I138-1)&gt;0,IF(AND(BC138&lt;&gt;"",IFERROR(1/AVERAGEIFS(BC$10:BC$259,$BZ$10:$BZ$259,$BZ138,$I$10:$I$259,$I138-1),"")&lt;&gt;""),IF(OR(BC138/AVERAGEIFS(BC$10:BC$259,$BZ$10:$BZ$259,$BZ138,$I$10:$I$259,$I138-1)&gt;=4,BC138/AVERAGEIFS(BC$10:BC$259,$BZ$10:$BZ$259,$BZ138,$I$10:$I$259,$I138-1)&lt;=0.25),1,""),IF(BC138="","",IF(COUNTIFS($BZ$10:$BZ$259,$BZ138,$I$10:$I$259,$I138-1)&gt;0,IF(AND(BC138&gt;0,IFERROR(AVERAGEIFS(BC$10:BC$259,$BZ$10:$BZ$259,$BZ138,$I$10:$I$259,$I138-1),"")&lt;&gt;"",SUMIFS(BC$10:BC$259,$BZ$10:$BZ$259,$BZ138,$I$10:$I$259,$I138-1)=0),1,"")))),""),"")</f>
        <v/>
      </c>
      <c r="HV138"/>
      <c r="HW138"/>
      <c r="HX138"/>
      <c r="HY138"/>
      <c r="HZ138"/>
      <c r="IA138"/>
      <c r="IB138"/>
      <c r="IC138"/>
      <c r="ID138"/>
      <c r="IE138" t="str">
        <f t="shared" ref="IE138:IE201" si="196">IF(SUM(EI138,GG138)&lt;1,IF(COUNTIFS($BZ$10:$BZ$259,$BZ138,$I$10:$I$259,$I138-1)&gt;0,IF(AND(BM138&lt;&gt;"",IFERROR(1/AVERAGEIFS(BM$10:BM$259,$BZ$10:$BZ$259,$BZ138,$I$10:$I$259,$I138-1),"")&lt;&gt;""),IF(OR(BM138/AVERAGEIFS(BM$10:BM$259,$BZ$10:$BZ$259,$BZ138,$I$10:$I$259,$I138-1)&gt;=4,BM138/AVERAGEIFS(BM$10:BM$259,$BZ$10:$BZ$259,$BZ138,$I$10:$I$259,$I138-1)&lt;=0.25),1,""),IF(BM138="","",IF(COUNTIFS($BZ$10:$BZ$259,$BZ138,$I$10:$I$259,$I138-1)&gt;0,IF(AND(BM138&gt;0,IFERROR(AVERAGEIFS(BM$10:BM$259,$BZ$10:$BZ$259,$BZ138,$I$10:$I$259,$I138-1),"")&lt;&gt;"",SUMIFS(BM$10:BM$259,$BZ$10:$BZ$259,$BZ138,$I$10:$I$259,$I138-1)=0),1,"")))),""),"")</f>
        <v/>
      </c>
      <c r="IF138"/>
      <c r="IG138"/>
      <c r="IH138"/>
      <c r="II138"/>
      <c r="IJ138"/>
      <c r="IK138"/>
      <c r="IL138"/>
      <c r="IM138"/>
      <c r="IN138"/>
      <c r="IO138"/>
      <c r="IP138"/>
      <c r="IQ138" t="str">
        <f t="shared" ref="IQ138:IQ201" si="197">IF(SUM(CW138,EU138,GS138)&lt;1,IF(COUNTIFS($BZ$10:$BZ$259,$BZ138,$I$10:$I$259,$I138-1)&gt;0,IF(AND(Z138&lt;&gt;"",IFERROR(1/AVERAGEIFS(Z$10:Z$259,$BZ$10:$BZ$259,$BZ138,$I$10:$I$259,$I138-1),"")&lt;&gt;""),IF(OR(Z138/AVERAGEIFS(Z$10:Z$259,$BZ$10:$BZ$259,$BZ138,$I$10:$I$259,$I138-1)&gt;=2,Z138/AVERAGEIFS(Z$10:Z$259,$BZ$10:$BZ$259,$BZ138,$I$10:$I$259,$I138-1)&lt;=0.5),1,""),IF(Z138="","",IF(COUNTIFS($BZ$10:$BZ$259,$BZ138,$I$10:$I$259,$I138-1)&gt;0,IF(AND(Z138&gt;0,IFERROR(AVERAGEIFS(Z$10:Z$259,$BZ$10:$BZ$259,$BZ138,$I$10:$I$259,$I138-1),"")&lt;&gt;"",SUMIFS(Z$10:Z$259,$BZ$10:$BZ$259,$BZ138,$I$10:$I$259,$I138-1)=0),1,"")))),""),"")</f>
        <v/>
      </c>
      <c r="IR138"/>
      <c r="IS138" t="str">
        <f t="shared" ref="IS138:IS201" si="198">IF(SUM(CY138,EW138,GU138)&lt;1,IF(COUNTIFS($BZ$10:$BZ$259,$BZ138,$I$10:$I$259,$I138-1)&gt;0,IF(AND(AB138&lt;&gt;"",IFERROR(1/AVERAGEIFS(AB$10:AB$259,$BZ$10:$BZ$259,$BZ138,$I$10:$I$259,$I138-1),"")&lt;&gt;""),IF(OR(AB138/AVERAGEIFS(AB$10:AB$259,$BZ$10:$BZ$259,$BZ138,$I$10:$I$259,$I138-1)&gt;=2,AB138/AVERAGEIFS(AB$10:AB$259,$BZ$10:$BZ$259,$BZ138,$I$10:$I$259,$I138-1)&lt;=0.5),1,""),IF(AB138="","",IF(COUNTIFS($BZ$10:$BZ$259,$BZ138,$I$10:$I$259,$I138-1)&gt;0,IF(AND(AB138&gt;0,IFERROR(AVERAGEIFS(AB$10:AB$259,$BZ$10:$BZ$259,$BZ138,$I$10:$I$259,$I138-1),"")&lt;&gt;"",SUMIFS(AB$10:AB$259,$BZ$10:$BZ$259,$BZ138,$I$10:$I$259,$I138-1)=0),1,"")))),""),"")</f>
        <v/>
      </c>
      <c r="IT138"/>
      <c r="IU138" t="str">
        <f t="shared" ref="IU138:IU201" si="199">IF(SUM(DA138,EY138,GW138)&lt;1,IF(COUNTIFS($BZ$10:$BZ$259,$BZ138,$I$10:$I$259,$I138-1)&gt;0,IF(AND(AD138&lt;&gt;"",IFERROR(1/AVERAGEIFS(AD$10:AD$259,$BZ$10:$BZ$259,$BZ138,$I$10:$I$259,$I138-1),"")&lt;&gt;""),IF(OR(AD138/AVERAGEIFS(AD$10:AD$259,$BZ$10:$BZ$259,$BZ138,$I$10:$I$259,$I138-1)&gt;=2,AD138/AVERAGEIFS(AD$10:AD$259,$BZ$10:$BZ$259,$BZ138,$I$10:$I$259,$I138-1)&lt;=0.5),1,""),IF(AD138="","",IF(COUNTIFS($BZ$10:$BZ$259,$BZ138,$I$10:$I$259,$I138-1)&gt;0,IF(AND(AD138&gt;0,IFERROR(AVERAGEIFS(AD$10:AD$259,$BZ$10:$BZ$259,$BZ138,$I$10:$I$259,$I138-1),"")&lt;&gt;"",SUMIFS(AD$10:AD$259,$BZ$10:$BZ$259,$BZ138,$I$10:$I$259,$I138-1)=0),1,"")))),""),"")</f>
        <v/>
      </c>
      <c r="IV138"/>
      <c r="IW138"/>
      <c r="IX138"/>
      <c r="IY138"/>
      <c r="IZ138"/>
      <c r="JA138"/>
      <c r="JB138"/>
      <c r="JC138"/>
      <c r="JD138"/>
      <c r="JE138"/>
      <c r="JF138"/>
      <c r="JG138"/>
      <c r="JH138"/>
      <c r="JI138"/>
      <c r="JJ138"/>
      <c r="JK138"/>
      <c r="JL138"/>
      <c r="JM138"/>
      <c r="JN138"/>
      <c r="JO138"/>
      <c r="JP138"/>
      <c r="JQ138"/>
      <c r="JR138" t="str">
        <f t="shared" ref="JR138:JR201" si="200">IF(SUM(DX138,FV138,HT138)&lt;1,IF(COUNTIFS($BZ$10:$BZ$259,$BZ138,$I$10:$I$259,$I138-1)&gt;0,IF(AND(BB138&lt;&gt;"",IFERROR(1/AVERAGEIFS(BB$10:BB$259,$BZ$10:$BZ$259,$BZ138,$I$10:$I$259,$I138-1),"")&lt;&gt;""),IF(OR(BB138/AVERAGEIFS(BB$10:BB$259,$BZ$10:$BZ$259,$BZ138,$I$10:$I$259,$I138-1)&gt;=2,BB138/AVERAGEIFS(BB$10:BB$259,$BZ$10:$BZ$259,$BZ138,$I$10:$I$259,$I138-1)&lt;=0.5),1,""),IF(BB138="","",IF(COUNTIFS($BZ$10:$BZ$259,$BZ138,$I$10:$I$259,$I138-1)&gt;0,IF(AND(BB138&gt;0,IFERROR(AVERAGEIFS(BB$10:BB$259,$BZ$10:$BZ$259,$BZ138,$I$10:$I$259,$I138-1),"")&lt;&gt;"",SUMIFS(BB$10:BB$259,$BZ$10:$BZ$259,$BZ138,$I$10:$I$259,$I138-1)=0),1,"")))),""),"")</f>
        <v/>
      </c>
      <c r="JS138" t="str">
        <f t="shared" ref="JS138:JS201" si="201">IF(SUM(DY138,FW138,HU138)&lt;1,IF(COUNTIFS($BZ$10:$BZ$259,$BZ138,$I$10:$I$259,$I138-1)&gt;0,IF(AND(BC138&lt;&gt;"",IFERROR(1/AVERAGEIFS(BC$10:BC$259,$BZ$10:$BZ$259,$BZ138,$I$10:$I$259,$I138-1),"")&lt;&gt;""),IF(OR(BC138/AVERAGEIFS(BC$10:BC$259,$BZ$10:$BZ$259,$BZ138,$I$10:$I$259,$I138-1)&gt;=2,BC138/AVERAGEIFS(BC$10:BC$259,$BZ$10:$BZ$259,$BZ138,$I$10:$I$259,$I138-1)&lt;=0.5),1,""),IF(BC138="","",IF(COUNTIFS($BZ$10:$BZ$259,$BZ138,$I$10:$I$259,$I138-1)&gt;0,IF(AND(BC138&gt;0,IFERROR(AVERAGEIFS(BC$10:BC$259,$BZ$10:$BZ$259,$BZ138,$I$10:$I$259,$I138-1),"")&lt;&gt;"",SUMIFS(BC$10:BC$259,$BZ$10:$BZ$259,$BZ138,$I$10:$I$259,$I138-1)=0),1,"")))),""),"")</f>
        <v/>
      </c>
      <c r="JT138"/>
      <c r="JU138"/>
      <c r="JV138"/>
      <c r="JW138"/>
      <c r="JX138"/>
      <c r="JY138"/>
      <c r="JZ138"/>
      <c r="KA138"/>
      <c r="KB138"/>
      <c r="KC138" t="str">
        <f t="shared" ref="KC138:KC201" si="202">IF(SUM(EI138,GG138,IE138)&lt;1,IF(COUNTIFS($BZ$10:$BZ$259,$BZ138,$I$10:$I$259,$I138-1)&gt;0,IF(AND(BM138&lt;&gt;"",IFERROR(1/AVERAGEIFS(BM$10:BM$259,$BZ$10:$BZ$259,$BZ138,$I$10:$I$259,$I138-1),"")&lt;&gt;""),IF(OR(BM138/AVERAGEIFS(BM$10:BM$259,$BZ$10:$BZ$259,$BZ138,$I$10:$I$259,$I138-1)&gt;=2,BM138/AVERAGEIFS(BM$10:BM$259,$BZ$10:$BZ$259,$BZ138,$I$10:$I$259,$I138-1)&lt;=0.5),1,""),IF(BM138="","",IF(COUNTIFS($BZ$10:$BZ$259,$BZ138,$I$10:$I$259,$I138-1)&gt;0,IF(AND(BM138&gt;0,IFERROR(AVERAGEIFS(BM$10:BM$259,$BZ$10:$BZ$259,$BZ138,$I$10:$I$259,$I138-1),"")&lt;&gt;"",SUMIFS(BM$10:BM$259,$BZ$10:$BZ$259,$BZ138,$I$10:$I$259,$I138-1)=0),1,"")))),""),"")</f>
        <v/>
      </c>
      <c r="KD138"/>
      <c r="KE138"/>
      <c r="KF138"/>
      <c r="KG138"/>
      <c r="KH138"/>
      <c r="KI138"/>
      <c r="KJ138"/>
      <c r="KK138"/>
      <c r="KL138" t="str">
        <f>IF(CT138=1,KL$8&amp;IF(SUM(CU138:$EQ138)=0,"",", "),"")</f>
        <v/>
      </c>
      <c r="KM138" t="str">
        <f>IF(CU138=1,KM$8&amp;IF(SUM(CV138:$EQ138)=0,"",", "),"")</f>
        <v/>
      </c>
      <c r="KN138" t="str">
        <f>IF(CV138=1,KN$8&amp;IF(SUM(CW138:$EQ138)=0,"",", "),"")</f>
        <v/>
      </c>
      <c r="KO138" t="str">
        <f>IF(CW138=1,KO$8&amp;IF(SUM(CX138:$EQ138)=0,"",", "),"")</f>
        <v/>
      </c>
      <c r="KP138" t="str">
        <f>IF(CX138=1,KP$8&amp;IF(SUM(CY138:$EQ138)=0,"",", "),"")</f>
        <v/>
      </c>
      <c r="KQ138" t="str">
        <f>IF(CY138=1,KQ$8&amp;IF(SUM(CZ138:$EQ138)=0,"",", "),"")</f>
        <v/>
      </c>
      <c r="KR138" t="str">
        <f>IF(CZ138=1,KR$8&amp;IF(SUM(DA138:$EQ138)=0,"",", "),"")</f>
        <v/>
      </c>
      <c r="KS138" t="str">
        <f>IF(DA138=1,KS$8&amp;IF(SUM(DB138:$EQ138)=0,"",", "),"")</f>
        <v/>
      </c>
      <c r="KT138" t="str">
        <f>IF(DB138=1,KT$8&amp;IF(SUM(DC138:$EQ138)=0,"",", "),"")</f>
        <v/>
      </c>
      <c r="KU138" t="str">
        <f>IF(DC138=1,KU$8&amp;IF(SUM(DD138:$EQ138)=0,"",", "),"")</f>
        <v/>
      </c>
      <c r="KV138" t="str">
        <f>IF(DD138=1,KV$8&amp;IF(SUM(DE138:$EQ138)=0,"",", "),"")</f>
        <v/>
      </c>
      <c r="KW138" t="str">
        <f>IF(DE138=1,KW$8&amp;IF(SUM(DF138:$EQ138)=0,"",", "),"")</f>
        <v/>
      </c>
      <c r="KX138" t="str">
        <f>IF(DF138=1,KX$8&amp;IF(SUM(DG138:$EQ138)=0,"",", "),"")</f>
        <v/>
      </c>
      <c r="KY138" t="str">
        <f>IF(DG138=1,KY$8&amp;IF(SUM(DH138:$EQ138)=0,"",", "),"")</f>
        <v/>
      </c>
      <c r="KZ138" t="str">
        <f>IF(DH138=1,KZ$8&amp;IF(SUM(DI138:$EQ138)=0,"",", "),"")</f>
        <v/>
      </c>
      <c r="LA138" t="str">
        <f>IF(DI138=1,LA$8&amp;IF(SUM(DJ138:$EQ138)=0,"",", "),"")</f>
        <v/>
      </c>
      <c r="LB138" t="str">
        <f>IF(DJ138=1,LB$8&amp;IF(SUM(DK138:$EQ138)=0,"",", "),"")</f>
        <v/>
      </c>
      <c r="LC138" t="str">
        <f>IF(DK138=1,LC$8&amp;IF(SUM(DL138:$EQ138)=0,"",", "),"")</f>
        <v/>
      </c>
      <c r="LD138" t="str">
        <f>IF(DL138=1,LD$8&amp;IF(SUM(DM138:$EQ138)=0,"",", "),"")</f>
        <v/>
      </c>
      <c r="LE138" t="str">
        <f>IF(DM138=1,LE$8&amp;IF(SUM(DN138:$EQ138)=0,"",", "),"")</f>
        <v/>
      </c>
      <c r="LF138" t="str">
        <f>IF(DN138=1,LF$8&amp;IF(SUM(DO138:$EQ138)=0,"",", "),"")</f>
        <v/>
      </c>
      <c r="LG138" t="str">
        <f>IF(DO138=1,LG$8&amp;IF(SUM(DP138:$EQ138)=0,"",", "),"")</f>
        <v/>
      </c>
      <c r="LH138" t="str">
        <f>IF(DP138=1,LH$8&amp;IF(SUM(DQ138:$EQ138)=0,"",", "),"")</f>
        <v/>
      </c>
      <c r="LI138" t="str">
        <f>IF(DQ138=1,LI$8&amp;IF(SUM(DR138:$EQ138)=0,"",", "),"")</f>
        <v/>
      </c>
      <c r="LJ138" t="str">
        <f>IF(DR138=1,LJ$8&amp;IF(SUM(DS138:$EQ138)=0,"",", "),"")</f>
        <v/>
      </c>
      <c r="LK138" t="str">
        <f>IF(DS138=1,LK$8&amp;IF(SUM(DT138:$EQ138)=0,"",", "),"")</f>
        <v/>
      </c>
      <c r="LL138" t="str">
        <f>IF(DT138=1,LL$8&amp;IF(SUM(DU138:$EQ138)=0,"",", "),"")</f>
        <v/>
      </c>
      <c r="LM138" t="str">
        <f>IF(DU138=1,LM$8&amp;IF(SUM(DV138:$EQ138)=0,"",", "),"")</f>
        <v/>
      </c>
      <c r="LN138" t="str">
        <f>IF(DV138=1,LN$8&amp;IF(SUM(DW138:$EQ138)=0,"",", "),"")</f>
        <v/>
      </c>
      <c r="LO138" t="str">
        <f>IF(DW138=1,LO$8&amp;IF(SUM(DX138:$EQ138)=0,"",", "),"")</f>
        <v/>
      </c>
      <c r="LP138" t="str">
        <f>IF(DX138=1,LP$8&amp;IF(SUM(DY138:$EQ138)=0,"",", "),"")</f>
        <v/>
      </c>
      <c r="LQ138" t="str">
        <f>IF(DY138=1,LQ$8&amp;IF(SUM(DZ138:$EQ138)=0,"",", "),"")</f>
        <v/>
      </c>
      <c r="LR138" t="str">
        <f>IF(DZ138=1,LR$8&amp;IF(SUM(EA138:$EQ138)=0,"",", "),"")</f>
        <v/>
      </c>
      <c r="LS138" t="str">
        <f>IF(EA138=1,LS$8&amp;IF(SUM(EB138:$EQ138)=0,"",", "),"")</f>
        <v/>
      </c>
      <c r="LT138" t="str">
        <f>IF(EB138=1,LT$8&amp;IF(SUM(EC138:$EQ138)=0,"",", "),"")</f>
        <v/>
      </c>
      <c r="LU138" t="str">
        <f>IF(EC138=1,LU$8&amp;IF(SUM(ED138:$EQ138)=0,"",", "),"")</f>
        <v/>
      </c>
      <c r="LV138" t="str">
        <f>IF(ED138=1,LV$8&amp;IF(SUM(EE138:$EQ138)=0,"",", "),"")</f>
        <v/>
      </c>
      <c r="LW138" t="str">
        <f>IF(EE138=1,LW$8&amp;IF(SUM(EF138:$EQ138)=0,"",", "),"")</f>
        <v/>
      </c>
      <c r="LX138" t="str">
        <f>IF(EF138=1,LX$8&amp;IF(SUM(EG138:$EQ138)=0,"",", "),"")</f>
        <v/>
      </c>
      <c r="LY138" t="str">
        <f>IF(EG138=1,LY$8&amp;IF(SUM(EH138:$EQ138)=0,"",", "),"")</f>
        <v/>
      </c>
      <c r="LZ138" t="str">
        <f>IF(EH138=1,LZ$8&amp;IF(SUM(EI138:$EQ138)=0,"",", "),"")</f>
        <v/>
      </c>
      <c r="MA138" t="str">
        <f>IF(EI138=1,MA$8&amp;IF(SUM(EJ138:$EQ138)=0,"",", "),"")</f>
        <v/>
      </c>
      <c r="MB138" t="str">
        <f>IF(EJ138=1,MB$8&amp;IF(SUM(EK138:$EQ138)=0,"",", "),"")</f>
        <v/>
      </c>
      <c r="MC138" t="str">
        <f>IF(EK138=1,MC$8&amp;IF(SUM(EL138:$EQ138)=0,"",", "),"")</f>
        <v/>
      </c>
      <c r="MD138" t="str">
        <f>IF(EL138=1,MD$8&amp;IF(SUM(EM138:$EQ138)=0,"",", "),"")</f>
        <v/>
      </c>
      <c r="ME138" t="str">
        <f>IF(EM138=1,ME$8&amp;IF(SUM(EN138:$EQ138)=0,"",", "),"")</f>
        <v/>
      </c>
      <c r="MF138" t="str">
        <f>IF(EN138=1,MF$8&amp;IF(SUM(EO138:$EQ138)=0,"",", "),"")</f>
        <v/>
      </c>
      <c r="MG138" t="str">
        <f>IF(EO138=1,MG$8&amp;IF(SUM(EP138:$EQ138)=0,"",", "),"")</f>
        <v/>
      </c>
      <c r="MH138" t="str">
        <f>IF(EP138=1,MH$8&amp;IF(SUM(EQ138:$EQ138)=0,"",", "),"")</f>
        <v/>
      </c>
      <c r="MI138" t="str">
        <f t="shared" si="140"/>
        <v/>
      </c>
      <c r="MJ138" t="str">
        <f>IF(ER138=1,MJ$8&amp;IF(SUM(ES138:$GO138)=0,"",", "),"")</f>
        <v/>
      </c>
      <c r="MK138" t="str">
        <f>IF(ES138=1,MK$8&amp;IF(SUM(ET138:$GO138)=0,"",", "),"")</f>
        <v/>
      </c>
      <c r="ML138" t="str">
        <f>IF(ET138=1,ML$8&amp;IF(SUM(EU138:$GO138)=0,"",", "),"")</f>
        <v/>
      </c>
      <c r="MM138" t="str">
        <f>IF(EU138=1,MM$8&amp;IF(SUM(EV138:$GO138)=0,"",", "),"")</f>
        <v/>
      </c>
      <c r="MN138" t="str">
        <f>IF(EV138=1,MN$8&amp;IF(SUM(EW138:$GO138)=0,"",", "),"")</f>
        <v/>
      </c>
      <c r="MO138" t="str">
        <f>IF(EW138=1,MO$8&amp;IF(SUM(EX138:$GO138)=0,"",", "),"")</f>
        <v/>
      </c>
      <c r="MP138" t="str">
        <f>IF(EX138=1,MP$8&amp;IF(SUM(EY138:$GO138)=0,"",", "),"")</f>
        <v/>
      </c>
      <c r="MQ138" t="str">
        <f>IF(EY138=1,MQ$8&amp;IF(SUM(EZ138:$GO138)=0,"",", "),"")</f>
        <v/>
      </c>
      <c r="MR138" t="str">
        <f>IF(EZ138=1,MR$8&amp;IF(SUM(FA138:$GO138)=0,"",", "),"")</f>
        <v/>
      </c>
      <c r="MS138" t="str">
        <f>IF(FA138=1,MS$8&amp;IF(SUM(FB138:$GO138)=0,"",", "),"")</f>
        <v/>
      </c>
      <c r="MT138" t="str">
        <f>IF(FB138=1,MT$8&amp;IF(SUM(FC138:$GO138)=0,"",", "),"")</f>
        <v/>
      </c>
      <c r="MU138" t="str">
        <f>IF(FC138=1,MU$8&amp;IF(SUM(FD138:$GO138)=0,"",", "),"")</f>
        <v/>
      </c>
      <c r="MV138" t="str">
        <f>IF(FD138=1,MV$8&amp;IF(SUM(FE138:$GO138)=0,"",", "),"")</f>
        <v/>
      </c>
      <c r="MW138" t="str">
        <f>IF(FE138=1,MW$8&amp;IF(SUM(FF138:$GO138)=0,"",", "),"")</f>
        <v/>
      </c>
      <c r="MX138" t="str">
        <f>IF(FF138=1,MX$8&amp;IF(SUM(FG138:$GO138)=0,"",", "),"")</f>
        <v/>
      </c>
      <c r="MY138" t="str">
        <f>IF(FG138=1,MY$8&amp;IF(SUM(FH138:$GO138)=0,"",", "),"")</f>
        <v/>
      </c>
      <c r="MZ138" t="str">
        <f>IF(FH138=1,MZ$8&amp;IF(SUM(FI138:$GO138)=0,"",", "),"")</f>
        <v/>
      </c>
      <c r="NA138" t="str">
        <f>IF(FI138=1,NA$8&amp;IF(SUM(FJ138:$GO138)=0,"",", "),"")</f>
        <v/>
      </c>
      <c r="NB138" t="str">
        <f>IF(FJ138=1,NB$8&amp;IF(SUM(FK138:$GO138)=0,"",", "),"")</f>
        <v/>
      </c>
      <c r="NC138" t="str">
        <f>IF(FK138=1,NC$8&amp;IF(SUM(FL138:$GO138)=0,"",", "),"")</f>
        <v/>
      </c>
      <c r="ND138" t="str">
        <f>IF(FL138=1,ND$8&amp;IF(SUM(FM138:$GO138)=0,"",", "),"")</f>
        <v/>
      </c>
      <c r="NE138" t="str">
        <f>IF(FM138=1,NE$8&amp;IF(SUM(FN138:$GO138)=0,"",", "),"")</f>
        <v/>
      </c>
      <c r="NF138" t="str">
        <f>IF(FN138=1,NF$8&amp;IF(SUM(FO138:$GO138)=0,"",", "),"")</f>
        <v/>
      </c>
      <c r="NG138" t="str">
        <f>IF(FO138=1,NG$8&amp;IF(SUM(FP138:$GO138)=0,"",", "),"")</f>
        <v/>
      </c>
      <c r="NH138" t="str">
        <f>IF(FP138=1,NH$8&amp;IF(SUM(FQ138:$GO138)=0,"",", "),"")</f>
        <v/>
      </c>
      <c r="NI138" t="str">
        <f>IF(FQ138=1,NI$8&amp;IF(SUM(FR138:$GO138)=0,"",", "),"")</f>
        <v/>
      </c>
      <c r="NJ138" t="str">
        <f>IF(FR138=1,NJ$8&amp;IF(SUM(FS138:$GO138)=0,"",", "),"")</f>
        <v/>
      </c>
      <c r="NK138" t="str">
        <f>IF(FS138=1,NK$8&amp;IF(SUM(FT138:$GO138)=0,"",", "),"")</f>
        <v/>
      </c>
      <c r="NL138" t="str">
        <f>IF(FT138=1,NL$8&amp;IF(SUM(FU138:$GO138)=0,"",", "),"")</f>
        <v/>
      </c>
      <c r="NM138" t="str">
        <f>IF(FU138=1,NM$8&amp;IF(SUM(FV138:$GO138)=0,"",", "),"")</f>
        <v/>
      </c>
      <c r="NN138" t="str">
        <f>IF(FV138=1,NN$8&amp;IF(SUM(FW138:$GO138)=0,"",", "),"")</f>
        <v/>
      </c>
      <c r="NO138" t="str">
        <f>IF(FW138=1,NO$8&amp;IF(SUM(FX138:$GO138)=0,"",", "),"")</f>
        <v/>
      </c>
      <c r="NP138" t="str">
        <f>IF(FX138=1,NP$8&amp;IF(SUM(FY138:$GO138)=0,"",", "),"")</f>
        <v/>
      </c>
      <c r="NQ138" t="str">
        <f>IF(FY138=1,NQ$8&amp;IF(SUM(FZ138:$GO138)=0,"",", "),"")</f>
        <v/>
      </c>
      <c r="NR138" t="str">
        <f>IF(FZ138=1,NR$8&amp;IF(SUM(GA138:$GO138)=0,"",", "),"")</f>
        <v/>
      </c>
      <c r="NS138" t="str">
        <f>IF(GA138=1,NS$8&amp;IF(SUM(GB138:$GO138)=0,"",", "),"")</f>
        <v/>
      </c>
      <c r="NT138" t="str">
        <f>IF(GB138=1,NT$8&amp;IF(SUM(GC138:$GO138)=0,"",", "),"")</f>
        <v/>
      </c>
      <c r="NU138" t="str">
        <f>IF(GC138=1,NU$8&amp;IF(SUM(GD138:$GO138)=0,"",", "),"")</f>
        <v/>
      </c>
      <c r="NV138" t="str">
        <f>IF(GD138=1,NV$8&amp;IF(SUM(GE138:$GO138)=0,"",", "),"")</f>
        <v/>
      </c>
      <c r="NW138" t="str">
        <f>IF(GE138=1,NW$8&amp;IF(SUM(GF138:$GO138)=0,"",", "),"")</f>
        <v/>
      </c>
      <c r="NX138" t="str">
        <f>IF(GF138=1,NX$8&amp;IF(SUM(GG138:$GO138)=0,"",", "),"")</f>
        <v/>
      </c>
      <c r="NY138" t="str">
        <f>IF(GG138=1,NY$8&amp;IF(SUM(GH138:$GO138)=0,"",", "),"")</f>
        <v/>
      </c>
      <c r="NZ138" t="str">
        <f>IF(GH138=1,NZ$8&amp;IF(SUM(GI138:$GO138)=0,"",", "),"")</f>
        <v/>
      </c>
      <c r="OA138" t="str">
        <f>IF(GI138=1,OA$8&amp;IF(SUM(GJ138:$GO138)=0,"",", "),"")</f>
        <v/>
      </c>
      <c r="OB138" t="str">
        <f>IF(GJ138=1,OB$8&amp;IF(SUM(GK138:$GO138)=0,"",", "),"")</f>
        <v/>
      </c>
      <c r="OC138" t="str">
        <f>IF(GK138=1,OC$8&amp;IF(SUM(GL138:$GO138)=0,"",", "),"")</f>
        <v/>
      </c>
      <c r="OD138" t="str">
        <f>IF(GL138=1,OD$8&amp;IF(SUM(GM138:$GO138)=0,"",", "),"")</f>
        <v/>
      </c>
      <c r="OE138" t="str">
        <f>IF(GM138=1,OE$8&amp;IF(SUM(GN138:$GO138)=0,"",", "),"")</f>
        <v/>
      </c>
      <c r="OF138" t="str">
        <f>IF(GN138=1,OF$8&amp;IF(SUM(GO138:$GO138)=0,"",", "),"")</f>
        <v/>
      </c>
      <c r="OG138" t="str">
        <f t="shared" si="141"/>
        <v/>
      </c>
      <c r="OH138" t="str">
        <f>IF(GP138=1,OH$8&amp;IF(SUM(GQ138:$IM138)=0,"",", "),"")</f>
        <v/>
      </c>
      <c r="OI138" t="str">
        <f>IF(GQ138=1,OI$8&amp;IF(SUM(GR138:$IM138)=0,"",", "),"")</f>
        <v/>
      </c>
      <c r="OJ138" t="str">
        <f>IF(GR138=1,OJ$8&amp;IF(SUM(GS138:$IM138)=0,"",", "),"")</f>
        <v/>
      </c>
      <c r="OK138" t="str">
        <f>IF(GS138=1,OK$8&amp;IF(SUM(GT138:$IM138)=0,"",", "),"")</f>
        <v/>
      </c>
      <c r="OL138" t="str">
        <f>IF(GT138=1,OL$8&amp;IF(SUM(GU138:$IM138)=0,"",", "),"")</f>
        <v/>
      </c>
      <c r="OM138" t="str">
        <f>IF(GU138=1,OM$8&amp;IF(SUM(GV138:$IM138)=0,"",", "),"")</f>
        <v/>
      </c>
      <c r="ON138" t="str">
        <f>IF(GV138=1,ON$8&amp;IF(SUM(GW138:$IM138)=0,"",", "),"")</f>
        <v/>
      </c>
      <c r="OO138" t="str">
        <f>IF(GW138=1,OO$8&amp;IF(SUM(GX138:$IM138)=0,"",", "),"")</f>
        <v/>
      </c>
      <c r="OP138" t="str">
        <f>IF(GX138=1,OP$8&amp;IF(SUM(GY138:$IM138)=0,"",", "),"")</f>
        <v/>
      </c>
      <c r="OQ138" t="str">
        <f>IF(GY138=1,OQ$8&amp;IF(SUM(GZ138:$IM138)=0,"",", "),"")</f>
        <v/>
      </c>
      <c r="OR138" t="str">
        <f>IF(GZ138=1,OR$8&amp;IF(SUM(HA138:$IM138)=0,"",", "),"")</f>
        <v/>
      </c>
      <c r="OS138" t="str">
        <f>IF(HA138=1,OS$8&amp;IF(SUM(HB138:$IM138)=0,"",", "),"")</f>
        <v/>
      </c>
      <c r="OT138" t="str">
        <f>IF(HB138=1,OT$8&amp;IF(SUM(HC138:$IM138)=0,"",", "),"")</f>
        <v/>
      </c>
      <c r="OU138" t="str">
        <f>IF(HC138=1,OU$8&amp;IF(SUM(HD138:$IM138)=0,"",", "),"")</f>
        <v/>
      </c>
      <c r="OV138" t="str">
        <f>IF(HD138=1,OV$8&amp;IF(SUM(HE138:$IM138)=0,"",", "),"")</f>
        <v/>
      </c>
      <c r="OW138" t="str">
        <f>IF(HE138=1,OW$8&amp;IF(SUM(HF138:$IM138)=0,"",", "),"")</f>
        <v/>
      </c>
      <c r="OX138" t="str">
        <f>IF(HF138=1,OX$8&amp;IF(SUM(HG138:$IM138)=0,"",", "),"")</f>
        <v/>
      </c>
      <c r="OY138" t="str">
        <f>IF(HG138=1,OY$8&amp;IF(SUM(HH138:$IM138)=0,"",", "),"")</f>
        <v/>
      </c>
      <c r="OZ138" t="str">
        <f>IF(HH138=1,OZ$8&amp;IF(SUM(HI138:$IM138)=0,"",", "),"")</f>
        <v/>
      </c>
      <c r="PA138" t="str">
        <f>IF(HI138=1,PA$8&amp;IF(SUM(HJ138:$IM138)=0,"",", "),"")</f>
        <v/>
      </c>
      <c r="PB138" t="str">
        <f>IF(HJ138=1,PB$8&amp;IF(SUM(HK138:$IM138)=0,"",", "),"")</f>
        <v/>
      </c>
      <c r="PC138" t="str">
        <f>IF(HK138=1,PC$8&amp;IF(SUM(HL138:$IM138)=0,"",", "),"")</f>
        <v/>
      </c>
      <c r="PD138" t="str">
        <f>IF(HL138=1,PD$8&amp;IF(SUM(HM138:$IM138)=0,"",", "),"")</f>
        <v/>
      </c>
      <c r="PE138" t="str">
        <f>IF(HM138=1,PE$8&amp;IF(SUM(HN138:$IM138)=0,"",", "),"")</f>
        <v/>
      </c>
      <c r="PF138" t="str">
        <f>IF(HN138=1,PF$8&amp;IF(SUM(HO138:$IM138)=0,"",", "),"")</f>
        <v/>
      </c>
      <c r="PG138" t="str">
        <f>IF(HO138=1,PG$8&amp;IF(SUM(HP138:$IM138)=0,"",", "),"")</f>
        <v/>
      </c>
      <c r="PH138" t="str">
        <f>IF(HP138=1,PH$8&amp;IF(SUM(HQ138:$IM138)=0,"",", "),"")</f>
        <v/>
      </c>
      <c r="PI138" t="str">
        <f>IF(HQ138=1,PI$8&amp;IF(SUM(HR138:$IM138)=0,"",", "),"")</f>
        <v/>
      </c>
      <c r="PJ138" t="str">
        <f>IF(HR138=1,PJ$8&amp;IF(SUM(HS138:$IM138)=0,"",", "),"")</f>
        <v/>
      </c>
      <c r="PK138" t="str">
        <f>IF(HS138=1,PK$8&amp;IF(SUM(HT138:$IM138)=0,"",", "),"")</f>
        <v/>
      </c>
      <c r="PL138" t="str">
        <f>IF(HT138=1,PL$8&amp;IF(SUM(HU138:$IM138)=0,"",", "),"")</f>
        <v/>
      </c>
      <c r="PM138" t="str">
        <f>IF(HU138=1,PM$8&amp;IF(SUM(HV138:$IM138)=0,"",", "),"")</f>
        <v/>
      </c>
      <c r="PN138" t="str">
        <f>IF(HV138=1,PN$8&amp;IF(SUM(HW138:$IM138)=0,"",", "),"")</f>
        <v/>
      </c>
      <c r="PO138" t="str">
        <f>IF(HW138=1,PO$8&amp;IF(SUM(HX138:$IM138)=0,"",", "),"")</f>
        <v/>
      </c>
      <c r="PP138" t="str">
        <f>IF(HX138=1,PP$8&amp;IF(SUM(HY138:$IM138)=0,"",", "),"")</f>
        <v/>
      </c>
      <c r="PQ138" t="str">
        <f>IF(HY138=1,PQ$8&amp;IF(SUM(HZ138:$IM138)=0,"",", "),"")</f>
        <v/>
      </c>
      <c r="PR138" t="str">
        <f>IF(HZ138=1,PR$8&amp;IF(SUM(IA138:$IM138)=0,"",", "),"")</f>
        <v/>
      </c>
      <c r="PS138" t="str">
        <f>IF(IA138=1,PS$8&amp;IF(SUM(IB138:$IM138)=0,"",", "),"")</f>
        <v/>
      </c>
      <c r="PT138" t="str">
        <f>IF(IB138=1,PT$8&amp;IF(SUM(IC138:$IM138)=0,"",", "),"")</f>
        <v/>
      </c>
      <c r="PU138" t="str">
        <f>IF(IC138=1,PU$8&amp;IF(SUM(ID138:$IM138)=0,"",", "),"")</f>
        <v/>
      </c>
      <c r="PV138" t="str">
        <f>IF(ID138=1,PV$8&amp;IF(SUM(IE138:$IM138)=0,"",", "),"")</f>
        <v/>
      </c>
      <c r="PW138" t="str">
        <f>IF(IE138=1,PW$8&amp;IF(SUM(IF138:$IM138)=0,"",", "),"")</f>
        <v/>
      </c>
      <c r="PX138" t="str">
        <f>IF(IF138=1,PX$8&amp;IF(SUM(IG138:$IM138)=0,"",", "),"")</f>
        <v/>
      </c>
      <c r="PY138" t="str">
        <f>IF(IG138=1,PY$8&amp;IF(SUM(IH138:$IM138)=0,"",", "),"")</f>
        <v/>
      </c>
      <c r="PZ138" t="str">
        <f>IF(IH138=1,PZ$8&amp;IF(SUM(II138:$IM138)=0,"",", "),"")</f>
        <v/>
      </c>
      <c r="QA138" t="str">
        <f>IF(II138=1,QA$8&amp;IF(SUM(IJ138:$IM138)=0,"",", "),"")</f>
        <v/>
      </c>
      <c r="QB138" t="str">
        <f>IF(IJ138=1,QB$8&amp;IF(SUM(IK138:$IM138)=0,"",", "),"")</f>
        <v/>
      </c>
      <c r="QC138" t="str">
        <f>IF(IK138=1,QC$8&amp;IF(SUM(IL138:$IM138)=0,"",", "),"")</f>
        <v/>
      </c>
      <c r="QD138" t="str">
        <f>IF(IL138=1,QD$8&amp;IF(SUM(IM138:$IM138)=0,"",", "),"")</f>
        <v/>
      </c>
      <c r="QE138" t="str">
        <f t="shared" si="142"/>
        <v/>
      </c>
      <c r="QF138" t="str">
        <f>IF(IN138=1,QF$8&amp;IF(SUM(IO138:$KK138)=0,"",", "),"")</f>
        <v/>
      </c>
      <c r="QG138" t="str">
        <f>IF(IO138=1,QG$8&amp;IF(SUM(IP138:$KK138)=0,"",", "),"")</f>
        <v/>
      </c>
      <c r="QH138" t="str">
        <f>IF(IP138=1,QH$8&amp;IF(SUM(IQ138:$KK138)=0,"",", "),"")</f>
        <v/>
      </c>
      <c r="QI138" t="str">
        <f>IF(IQ138=1,QI$8&amp;IF(SUM(IR138:$KK138)=0,"",", "),"")</f>
        <v/>
      </c>
      <c r="QJ138" t="str">
        <f>IF(IR138=1,QJ$8&amp;IF(SUM(IS138:$KK138)=0,"",", "),"")</f>
        <v/>
      </c>
      <c r="QK138" t="str">
        <f>IF(IS138=1,QK$8&amp;IF(SUM(IT138:$KK138)=0,"",", "),"")</f>
        <v/>
      </c>
      <c r="QL138" t="str">
        <f>IF(IT138=1,QL$8&amp;IF(SUM(IU138:$KK138)=0,"",", "),"")</f>
        <v/>
      </c>
      <c r="QM138" t="str">
        <f>IF(IU138=1,QM$8&amp;IF(SUM(IV138:$KK138)=0,"",", "),"")</f>
        <v/>
      </c>
      <c r="QN138" t="str">
        <f>IF(IV138=1,QN$8&amp;IF(SUM(IW138:$KK138)=0,"",", "),"")</f>
        <v/>
      </c>
      <c r="QO138" t="str">
        <f>IF(IW138=1,QO$8&amp;IF(SUM(IX138:$KK138)=0,"",", "),"")</f>
        <v/>
      </c>
      <c r="QP138" t="str">
        <f>IF(IX138=1,QP$8&amp;IF(SUM(IY138:$KK138)=0,"",", "),"")</f>
        <v/>
      </c>
      <c r="QQ138" t="str">
        <f>IF(IY138=1,QQ$8&amp;IF(SUM(IZ138:$KK138)=0,"",", "),"")</f>
        <v/>
      </c>
      <c r="QR138" t="str">
        <f>IF(IZ138=1,QR$8&amp;IF(SUM(JA138:$KK138)=0,"",", "),"")</f>
        <v/>
      </c>
      <c r="QS138" t="str">
        <f>IF(JA138=1,QS$8&amp;IF(SUM(JB138:$KK138)=0,"",", "),"")</f>
        <v/>
      </c>
      <c r="QT138" t="str">
        <f>IF(JB138=1,QT$8&amp;IF(SUM(JC138:$KK138)=0,"",", "),"")</f>
        <v/>
      </c>
      <c r="QU138" t="str">
        <f>IF(JC138=1,QU$8&amp;IF(SUM(JD138:$KK138)=0,"",", "),"")</f>
        <v/>
      </c>
      <c r="QV138" t="str">
        <f>IF(JD138=1,QV$8&amp;IF(SUM(JE138:$KK138)=0,"",", "),"")</f>
        <v/>
      </c>
      <c r="QW138" t="str">
        <f>IF(JE138=1,QW$8&amp;IF(SUM(JF138:$KK138)=0,"",", "),"")</f>
        <v/>
      </c>
      <c r="QX138" t="str">
        <f>IF(JF138=1,QX$8&amp;IF(SUM(JG138:$KK138)=0,"",", "),"")</f>
        <v/>
      </c>
      <c r="QY138" t="str">
        <f>IF(JG138=1,QY$8&amp;IF(SUM(JH138:$KK138)=0,"",", "),"")</f>
        <v/>
      </c>
      <c r="QZ138" t="str">
        <f>IF(JH138=1,QZ$8&amp;IF(SUM(JI138:$KK138)=0,"",", "),"")</f>
        <v/>
      </c>
      <c r="RA138" t="str">
        <f>IF(JI138=1,RA$8&amp;IF(SUM(JJ138:$KK138)=0,"",", "),"")</f>
        <v/>
      </c>
      <c r="RB138" t="str">
        <f>IF(JJ138=1,RB$8&amp;IF(SUM(JK138:$KK138)=0,"",", "),"")</f>
        <v/>
      </c>
      <c r="RC138" t="str">
        <f>IF(JK138=1,RC$8&amp;IF(SUM(JL138:$KK138)=0,"",", "),"")</f>
        <v/>
      </c>
      <c r="RD138" t="str">
        <f>IF(JL138=1,RD$8&amp;IF(SUM(JM138:$KK138)=0,"",", "),"")</f>
        <v/>
      </c>
      <c r="RE138" t="str">
        <f>IF(JM138=1,RE$8&amp;IF(SUM(JN138:$KK138)=0,"",", "),"")</f>
        <v/>
      </c>
      <c r="RF138" t="str">
        <f>IF(JN138=1,RF$8&amp;IF(SUM(JO138:$KK138)=0,"",", "),"")</f>
        <v/>
      </c>
      <c r="RG138" t="str">
        <f>IF(JO138=1,RG$8&amp;IF(SUM(JP138:$KK138)=0,"",", "),"")</f>
        <v/>
      </c>
      <c r="RH138" t="str">
        <f>IF(JP138=1,RH$8&amp;IF(SUM(JQ138:$KK138)=0,"",", "),"")</f>
        <v/>
      </c>
      <c r="RI138" t="str">
        <f>IF(JQ138=1,RI$8&amp;IF(SUM(JR138:$KK138)=0,"",", "),"")</f>
        <v/>
      </c>
      <c r="RJ138" t="str">
        <f>IF(JR138=1,RJ$8&amp;IF(SUM(JS138:$KK138)=0,"",", "),"")</f>
        <v/>
      </c>
      <c r="RK138" t="str">
        <f>IF(JS138=1,RK$8&amp;IF(SUM(JT138:$KK138)=0,"",", "),"")</f>
        <v/>
      </c>
      <c r="RL138" t="str">
        <f>IF(JT138=1,RL$8&amp;IF(SUM(JU138:$KK138)=0,"",", "),"")</f>
        <v/>
      </c>
      <c r="RM138" t="str">
        <f>IF(JU138=1,RM$8&amp;IF(SUM(JV138:$KK138)=0,"",", "),"")</f>
        <v/>
      </c>
      <c r="RN138" t="str">
        <f>IF(JV138=1,RN$8&amp;IF(SUM(JW138:$KK138)=0,"",", "),"")</f>
        <v/>
      </c>
      <c r="RO138" t="str">
        <f>IF(JW138=1,RO$8&amp;IF(SUM(JX138:$KK138)=0,"",", "),"")</f>
        <v/>
      </c>
      <c r="RP138" t="str">
        <f>IF(JX138=1,RP$8&amp;IF(SUM(JY138:$KK138)=0,"",", "),"")</f>
        <v/>
      </c>
      <c r="RQ138" t="str">
        <f>IF(JY138=1,RQ$8&amp;IF(SUM(JZ138:$KK138)=0,"",", "),"")</f>
        <v/>
      </c>
      <c r="RR138" t="str">
        <f>IF(JZ138=1,RR$8&amp;IF(SUM(KA138:$KK138)=0,"",", "),"")</f>
        <v/>
      </c>
      <c r="RS138" t="str">
        <f>IF(KA138=1,RS$8&amp;IF(SUM(KB138:$KK138)=0,"",", "),"")</f>
        <v/>
      </c>
      <c r="RT138" t="str">
        <f>IF(KB138=1,RT$8&amp;IF(SUM(KC138:$KK138)=0,"",", "),"")</f>
        <v/>
      </c>
      <c r="RU138" t="str">
        <f>IF(KC138=1,RU$8&amp;IF(SUM(KD138:$KK138)=0,"",", "),"")</f>
        <v/>
      </c>
      <c r="RV138" t="str">
        <f>IF(KD138=1,RV$8&amp;IF(SUM(KE138:$KK138)=0,"",", "),"")</f>
        <v/>
      </c>
      <c r="RW138" t="str">
        <f>IF(KE138=1,RW$8&amp;IF(SUM(KF138:$KK138)=0,"",", "),"")</f>
        <v/>
      </c>
      <c r="RX138" t="str">
        <f>IF(KF138=1,RX$8&amp;IF(SUM(KG138:$KK138)=0,"",", "),"")</f>
        <v/>
      </c>
      <c r="RY138" t="str">
        <f>IF(KG138=1,RY$8&amp;IF(SUM(KH138:$KK138)=0,"",", "),"")</f>
        <v/>
      </c>
      <c r="RZ138" t="str">
        <f>IF(KH138=1,RZ$8&amp;IF(SUM(KI138:$KK138)=0,"",", "),"")</f>
        <v/>
      </c>
      <c r="SA138" t="str">
        <f>IF(KI138=1,SA$8&amp;IF(SUM(KJ138:$KK138)=0,"",", "),"")</f>
        <v/>
      </c>
      <c r="SB138" t="str">
        <f>IF(KJ138=1,SB$8&amp;IF(SUM(KK138:$KK138)=0,"",", "),"")</f>
        <v/>
      </c>
      <c r="SC138" t="str">
        <f t="shared" si="143"/>
        <v/>
      </c>
    </row>
    <row r="139" spans="1:497" ht="60" customHeight="1" x14ac:dyDescent="0.45">
      <c r="A139" s="62"/>
      <c r="B139" s="212" t="str">
        <f t="shared" si="144"/>
        <v/>
      </c>
      <c r="C139" s="212" t="str">
        <f t="shared" ref="C139:C202" si="203">_xlfn.CONCAT(KL139:MI139)</f>
        <v/>
      </c>
      <c r="D139" s="212" t="str">
        <f t="shared" ref="D139:D202" si="204">_xlfn.CONCAT(MJ139:OG139)</f>
        <v/>
      </c>
      <c r="E139" s="212" t="str">
        <f t="shared" ref="E139:E202" si="205">_xlfn.CONCAT(OH139:QE139)</f>
        <v/>
      </c>
      <c r="F139" s="212" t="str">
        <f t="shared" ref="F139:F202" si="206">_xlfn.CONCAT(QF139:SC139)</f>
        <v/>
      </c>
      <c r="G139" s="237" t="str">
        <f>IF('EDCI Data'!B139="","",'EDCI Data'!B139)</f>
        <v/>
      </c>
      <c r="H139" s="238" t="str">
        <f>IF('EDCI Data'!C139="","",'EDCI Data'!C139)</f>
        <v/>
      </c>
      <c r="I139" s="239" t="str">
        <f>IF('EDCI Data'!D139="","",'EDCI Data'!D139)</f>
        <v/>
      </c>
      <c r="J139" s="240" t="str">
        <f>IF('EDCI Data'!E139="","",'EDCI Data'!E139)</f>
        <v/>
      </c>
      <c r="K139" s="237" t="str">
        <f>IF('EDCI Data'!F139="","",'EDCI Data'!F139)</f>
        <v/>
      </c>
      <c r="L139" s="237" t="str">
        <f>IF('EDCI Data'!G139="","",'EDCI Data'!G139)</f>
        <v/>
      </c>
      <c r="M139" s="237" t="str">
        <f>IF('EDCI Data'!H139="","",'EDCI Data'!H139)</f>
        <v/>
      </c>
      <c r="N139" s="237" t="str">
        <f>IF('EDCI Data'!I139="","",'EDCI Data'!I139)</f>
        <v/>
      </c>
      <c r="O139" s="237" t="str">
        <f>IF('EDCI Data'!J139="","",'EDCI Data'!J139)</f>
        <v/>
      </c>
      <c r="P139" s="237" t="str">
        <f>IF('EDCI Data'!K139="","",'EDCI Data'!K139)</f>
        <v/>
      </c>
      <c r="Q139" s="241" t="str">
        <f>IF('EDCI Data'!L139="","",'EDCI Data'!L139)</f>
        <v/>
      </c>
      <c r="R139" s="241" t="str">
        <f>IF('EDCI Data'!M139="","",'EDCI Data'!M139)</f>
        <v/>
      </c>
      <c r="S139" s="237" t="str">
        <f>IF('EDCI Data'!N139="","",'EDCI Data'!N139)</f>
        <v/>
      </c>
      <c r="T139" s="237" t="str">
        <f>IF('EDCI Data'!O139="","",'EDCI Data'!O139)</f>
        <v/>
      </c>
      <c r="U139" s="237" t="str">
        <f>IF('EDCI Data'!P139="","",'EDCI Data'!P139)</f>
        <v/>
      </c>
      <c r="V139" s="237" t="str">
        <f>IF('EDCI Data'!Q139="","",'EDCI Data'!Q139)</f>
        <v/>
      </c>
      <c r="W139" s="242" t="str">
        <f>IF('EDCI Data'!R139="","",'EDCI Data'!R139)</f>
        <v/>
      </c>
      <c r="X139" s="243" t="str">
        <f>IF('EDCI Data'!S139="","",'EDCI Data'!S139)</f>
        <v/>
      </c>
      <c r="Y139" s="243" t="str">
        <f>IF('EDCI Data'!T139="","",'EDCI Data'!T139)</f>
        <v/>
      </c>
      <c r="Z139" s="244" t="str">
        <f>IF('EDCI Data'!U139="","",'EDCI Data'!U139)</f>
        <v/>
      </c>
      <c r="AA139" s="237" t="str">
        <f>IF('EDCI Data'!V139="","",'EDCI Data'!V139)</f>
        <v/>
      </c>
      <c r="AB139" s="244" t="str">
        <f>IF('EDCI Data'!W139="","",'EDCI Data'!W139)</f>
        <v/>
      </c>
      <c r="AC139" s="237" t="str">
        <f>IF('EDCI Data'!X139="","",'EDCI Data'!X139)</f>
        <v/>
      </c>
      <c r="AD139" s="244" t="str">
        <f>IF('EDCI Data'!Y139="","",'EDCI Data'!Y139)</f>
        <v/>
      </c>
      <c r="AE139" s="237" t="str">
        <f>IF('EDCI Data'!Z139="","",'EDCI Data'!Z139)</f>
        <v/>
      </c>
      <c r="AF139" s="237" t="str">
        <f>IF('EDCI Data'!AA139="","",'EDCI Data'!AA139)</f>
        <v/>
      </c>
      <c r="AG139" s="237" t="str">
        <f>IF('EDCI Data'!AB139="","",'EDCI Data'!AB139)</f>
        <v/>
      </c>
      <c r="AH139" s="237" t="str">
        <f>IF('EDCI Data'!AC139="","",'EDCI Data'!AC139)</f>
        <v/>
      </c>
      <c r="AI139" s="237" t="str">
        <f>IF('EDCI Data'!AD139="","",'EDCI Data'!AD139)</f>
        <v/>
      </c>
      <c r="AJ139" s="237" t="str">
        <f>IF('EDCI Data'!AE139="","",'EDCI Data'!AE139)</f>
        <v/>
      </c>
      <c r="AK139" s="237" t="str">
        <f>IF('EDCI Data'!AF139="","",'EDCI Data'!AF139)</f>
        <v/>
      </c>
      <c r="AL139" s="237" t="str">
        <f>IF('EDCI Data'!AG139="","",'EDCI Data'!AG139)</f>
        <v/>
      </c>
      <c r="AM139" s="237" t="str">
        <f>IF('EDCI Data'!AH139="","",'EDCI Data'!AH139)</f>
        <v/>
      </c>
      <c r="AN139" s="237" t="str">
        <f>IF('EDCI Data'!AI139="","",'EDCI Data'!AI139)</f>
        <v/>
      </c>
      <c r="AO139" s="237" t="str">
        <f>IF('EDCI Data'!AJ139="","",'EDCI Data'!AJ139)</f>
        <v/>
      </c>
      <c r="AP139" s="237" t="str">
        <f>IF('EDCI Data'!AK139="","",'EDCI Data'!AK139)</f>
        <v/>
      </c>
      <c r="AQ139" s="237" t="str">
        <f>IF('EDCI Data'!AL139="","",'EDCI Data'!AL139)</f>
        <v/>
      </c>
      <c r="AR139" s="237" t="str">
        <f>IF('EDCI Data'!AM139="","",'EDCI Data'!AM139)</f>
        <v/>
      </c>
      <c r="AS139" s="237" t="str">
        <f>IF('EDCI Data'!AN139="","",'EDCI Data'!AN139)</f>
        <v/>
      </c>
      <c r="AT139" s="237" t="str">
        <f>IF('EDCI Data'!AO139="","",'EDCI Data'!AO139)</f>
        <v/>
      </c>
      <c r="AU139" s="237" t="str">
        <f>IF('EDCI Data'!AP139="","",'EDCI Data'!AP139)</f>
        <v/>
      </c>
      <c r="AV139" s="237" t="str">
        <f>IF('EDCI Data'!AQ139="","",'EDCI Data'!AQ139)</f>
        <v/>
      </c>
      <c r="AW139" s="237" t="str">
        <f>IF('EDCI Data'!AR139="","",'EDCI Data'!AR139)</f>
        <v/>
      </c>
      <c r="AX139" s="237" t="str">
        <f>IF('EDCI Data'!AS139="","",'EDCI Data'!AS139)</f>
        <v/>
      </c>
      <c r="AY139" s="237" t="str">
        <f>IF('EDCI Data'!AT139="","",'EDCI Data'!AT139)</f>
        <v/>
      </c>
      <c r="AZ139" s="237" t="str">
        <f>IF('EDCI Data'!AU139="","",'EDCI Data'!AU139)</f>
        <v/>
      </c>
      <c r="BA139" s="237" t="str">
        <f>IF('EDCI Data'!AV139="","",'EDCI Data'!AV139)</f>
        <v/>
      </c>
      <c r="BB139" s="245" t="str">
        <f>IF('EDCI Data'!AW139="","",'EDCI Data'!AW139)</f>
        <v/>
      </c>
      <c r="BC139" s="245" t="str">
        <f>IF('EDCI Data'!AX139="","",'EDCI Data'!AX139)</f>
        <v/>
      </c>
      <c r="BD139" s="246" t="str">
        <f t="shared" ref="BD139:BD202" si="207">IF(OR(BB139="",BC139="",BB139=0),"",BC139/BB139)</f>
        <v/>
      </c>
      <c r="BE139" s="247" t="str">
        <f>IF('EDCI Data'!AY139="","",'EDCI Data'!AY139)</f>
        <v/>
      </c>
      <c r="BF139" s="247" t="str">
        <f>IF('EDCI Data'!AZ139="","",'EDCI Data'!AZ139)</f>
        <v/>
      </c>
      <c r="BG139" s="247" t="str">
        <f>IF('EDCI Data'!BA139="","",'EDCI Data'!BA139)</f>
        <v/>
      </c>
      <c r="BH139" s="247" t="str">
        <f>IF('EDCI Data'!BB139="","",'EDCI Data'!BB139)</f>
        <v/>
      </c>
      <c r="BI139" s="247" t="str">
        <f>IF('EDCI Data'!BC139="","",'EDCI Data'!BC139)</f>
        <v/>
      </c>
      <c r="BJ139" s="247" t="str">
        <f>IF('EDCI Data'!BD139="","",'EDCI Data'!BD139)</f>
        <v/>
      </c>
      <c r="BK139" s="247" t="str">
        <f>IF('EDCI Data'!BE139="","",'EDCI Data'!BE139)</f>
        <v/>
      </c>
      <c r="BL139" s="247" t="str">
        <f>IF('EDCI Data'!BF139="","",'EDCI Data'!BF139)</f>
        <v/>
      </c>
      <c r="BM139" s="247" t="str">
        <f>IF('EDCI Data'!BG139="","",'EDCI Data'!BG139)</f>
        <v/>
      </c>
      <c r="BN139" s="248" t="str">
        <f>IF('EDCI Data'!BH139="","",'EDCI Data'!BH139)</f>
        <v/>
      </c>
      <c r="BO139" s="248" t="str">
        <f>IF('EDCI Data'!BI139="","",'EDCI Data'!BI139)</f>
        <v/>
      </c>
      <c r="BP139" s="249" t="str">
        <f>IF('EDCI Data'!BJ139="","",'EDCI Data'!BJ139)</f>
        <v/>
      </c>
      <c r="BQ139" s="248" t="str">
        <f>IF('EDCI Data'!BK139="","",'EDCI Data'!BK139)</f>
        <v/>
      </c>
      <c r="BR139" s="248" t="str">
        <f>IF('EDCI Data'!BL139="","",'EDCI Data'!BL139)</f>
        <v/>
      </c>
      <c r="BS139" s="250" t="str">
        <f>IF('EDCI Data'!BM139="","",'EDCI Data'!BM139)</f>
        <v/>
      </c>
      <c r="BT139" s="251" t="str">
        <f>IF('EDCI Data'!BN139="","",'EDCI Data'!BN139)</f>
        <v/>
      </c>
      <c r="BU139" s="246" t="str">
        <f>IF('EDCI Data'!BO139="","",'EDCI Data'!BO139)</f>
        <v/>
      </c>
      <c r="BV139" s="252">
        <f t="shared" ref="BV139:BV202" si="208">SUM(CT139:EQ139)</f>
        <v>0</v>
      </c>
      <c r="BW139" s="252">
        <f t="shared" ref="BW139:BW202" si="209">SUM(ER139:GO139)</f>
        <v>0</v>
      </c>
      <c r="BX139" s="252">
        <f t="shared" ref="BX139:BX202" si="210">SUM(GP139:IM139)</f>
        <v>0</v>
      </c>
      <c r="BY139" s="252">
        <f t="shared" ref="BY139:BY202" si="211">SUM(IN139:KK139)</f>
        <v>0</v>
      </c>
      <c r="BZ139" t="str">
        <f t="shared" si="145"/>
        <v/>
      </c>
      <c r="CA139" s="253"/>
      <c r="CB139"/>
      <c r="CC139"/>
      <c r="CD139"/>
      <c r="CE139" t="str">
        <f t="shared" si="146"/>
        <v/>
      </c>
      <c r="CF139"/>
      <c r="CG139" t="str">
        <f t="shared" si="147"/>
        <v/>
      </c>
      <c r="CH139" t="str">
        <f t="shared" si="148"/>
        <v/>
      </c>
      <c r="CI139" t="str">
        <f t="shared" si="149"/>
        <v/>
      </c>
      <c r="CJ139" t="str">
        <f t="shared" si="150"/>
        <v/>
      </c>
      <c r="CK139"/>
      <c r="CL139"/>
      <c r="CM139" t="str">
        <f t="shared" si="151"/>
        <v/>
      </c>
      <c r="CN139" t="str">
        <f t="shared" si="152"/>
        <v/>
      </c>
      <c r="CO139" t="str">
        <f t="shared" si="153"/>
        <v/>
      </c>
      <c r="CP139" t="str">
        <f t="shared" si="154"/>
        <v/>
      </c>
      <c r="CQ139"/>
      <c r="CR139" t="str" cm="1">
        <f t="array" ref="CR139">IF(COUNTIFS($BZ$10:$BZ$259,$BZ139,$I$10:$I$259,$I139+1)&gt;0,IF(X139&lt;&gt;INDEX(Y$10:Y$259,MATCH(1,INDEX(($BZ139=$BZ$10:$BZ$259)*($I$10:$I$259=$I139+1),0,1),0)),"Number of FTEs in previous year do not align with Number of FTEs in current year across years, by definition these should be equal. Please check and update if required. "&amp;CHAR(10),""),"")</f>
        <v/>
      </c>
      <c r="CS139" t="str" cm="1">
        <f t="array" ref="CS139">IF(COUNTIFS($BZ$10:$BZ$259,$BZ139,$I$10:$I$259,$I139-1)&gt;0,IF(Y139&lt;&gt;INDEX(X$10:X$259,MATCH(1,INDEX(($BZ139=$BZ$10:$BZ$259)*($I$10:$I$259=$I139-1),0,1),0)),"Number of FTEs in previous year do not align with Number of FTEs in current year across years, by definition these should be equal. Please check and update if required. "&amp;CHAR(10),""),"")</f>
        <v/>
      </c>
      <c r="CT139" t="str">
        <f t="shared" si="155"/>
        <v/>
      </c>
      <c r="CU139" t="str">
        <f t="shared" si="156"/>
        <v/>
      </c>
      <c r="CV139"/>
      <c r="CW139" t="str">
        <f t="shared" si="157"/>
        <v/>
      </c>
      <c r="CX139"/>
      <c r="CY139" t="str">
        <f t="shared" si="158"/>
        <v/>
      </c>
      <c r="CZ139"/>
      <c r="DA139" t="str">
        <f t="shared" si="159"/>
        <v/>
      </c>
      <c r="DB139"/>
      <c r="DC139"/>
      <c r="DD139"/>
      <c r="DE139"/>
      <c r="DF139"/>
      <c r="DG139"/>
      <c r="DH139"/>
      <c r="DI139"/>
      <c r="DJ139"/>
      <c r="DK139"/>
      <c r="DL139"/>
      <c r="DM139"/>
      <c r="DN139"/>
      <c r="DO139"/>
      <c r="DP139"/>
      <c r="DQ139"/>
      <c r="DR139"/>
      <c r="DS139"/>
      <c r="DT139"/>
      <c r="DU139"/>
      <c r="DV139"/>
      <c r="DW139"/>
      <c r="DX139" t="str">
        <f t="shared" si="160"/>
        <v/>
      </c>
      <c r="DY139" t="str">
        <f t="shared" si="161"/>
        <v/>
      </c>
      <c r="DZ139" t="str">
        <f t="shared" si="162"/>
        <v/>
      </c>
      <c r="EA139" t="str">
        <f t="shared" si="163"/>
        <v/>
      </c>
      <c r="EB139" t="str">
        <f t="shared" si="164"/>
        <v/>
      </c>
      <c r="EC139" t="str">
        <f t="shared" si="165"/>
        <v/>
      </c>
      <c r="ED139" t="str">
        <f t="shared" si="166"/>
        <v/>
      </c>
      <c r="EE139" t="str">
        <f t="shared" si="167"/>
        <v/>
      </c>
      <c r="EF139" t="str">
        <f t="shared" si="168"/>
        <v/>
      </c>
      <c r="EG139" t="str">
        <f t="shared" si="169"/>
        <v/>
      </c>
      <c r="EH139" t="str">
        <f t="shared" si="170"/>
        <v/>
      </c>
      <c r="EI139" t="str">
        <f t="shared" si="171"/>
        <v/>
      </c>
      <c r="EJ139"/>
      <c r="EK139"/>
      <c r="EL139"/>
      <c r="EM139"/>
      <c r="EN139"/>
      <c r="EO139"/>
      <c r="EP139"/>
      <c r="EQ139" t="str">
        <f t="shared" si="172"/>
        <v/>
      </c>
      <c r="ER139" t="str">
        <f t="shared" si="173"/>
        <v/>
      </c>
      <c r="ES139" t="str">
        <f t="shared" si="174"/>
        <v/>
      </c>
      <c r="ET139"/>
      <c r="EU139" t="str">
        <f t="shared" si="175"/>
        <v/>
      </c>
      <c r="EV139"/>
      <c r="EW139" t="str">
        <f t="shared" si="176"/>
        <v/>
      </c>
      <c r="EX139"/>
      <c r="EY139" t="str">
        <f t="shared" si="177"/>
        <v/>
      </c>
      <c r="EZ139"/>
      <c r="FA139"/>
      <c r="FB139"/>
      <c r="FC139"/>
      <c r="FD139"/>
      <c r="FE139"/>
      <c r="FF139"/>
      <c r="FG139"/>
      <c r="FH139"/>
      <c r="FI139"/>
      <c r="FJ139"/>
      <c r="FK139"/>
      <c r="FL139"/>
      <c r="FM139"/>
      <c r="FN139"/>
      <c r="FO139"/>
      <c r="FP139"/>
      <c r="FQ139"/>
      <c r="FR139"/>
      <c r="FS139"/>
      <c r="FT139"/>
      <c r="FU139"/>
      <c r="FV139" t="str">
        <f t="shared" si="178"/>
        <v/>
      </c>
      <c r="FW139" t="str">
        <f t="shared" si="179"/>
        <v/>
      </c>
      <c r="FX139"/>
      <c r="FY139" t="str">
        <f t="shared" si="180"/>
        <v/>
      </c>
      <c r="FZ139" t="str">
        <f t="shared" si="181"/>
        <v/>
      </c>
      <c r="GA139" t="str">
        <f t="shared" si="182"/>
        <v/>
      </c>
      <c r="GB139" t="str">
        <f t="shared" si="183"/>
        <v/>
      </c>
      <c r="GC139" t="str">
        <f t="shared" si="184"/>
        <v/>
      </c>
      <c r="GD139" t="str">
        <f t="shared" si="185"/>
        <v/>
      </c>
      <c r="GE139" t="str">
        <f t="shared" si="186"/>
        <v/>
      </c>
      <c r="GF139" t="str">
        <f t="shared" si="187"/>
        <v/>
      </c>
      <c r="GG139" t="str">
        <f t="shared" si="188"/>
        <v/>
      </c>
      <c r="GH139"/>
      <c r="GI139"/>
      <c r="GJ139"/>
      <c r="GK139"/>
      <c r="GL139"/>
      <c r="GM139"/>
      <c r="GN139"/>
      <c r="GO139"/>
      <c r="GP139" t="str">
        <f t="shared" si="189"/>
        <v/>
      </c>
      <c r="GQ139" t="str">
        <f t="shared" si="190"/>
        <v/>
      </c>
      <c r="GR139"/>
      <c r="GS139" t="str">
        <f t="shared" si="191"/>
        <v/>
      </c>
      <c r="GT139"/>
      <c r="GU139" t="str">
        <f t="shared" si="192"/>
        <v/>
      </c>
      <c r="GV139"/>
      <c r="GW139" t="str">
        <f t="shared" si="193"/>
        <v/>
      </c>
      <c r="GX139"/>
      <c r="GY139"/>
      <c r="GZ139"/>
      <c r="HA139"/>
      <c r="HB139"/>
      <c r="HC139"/>
      <c r="HD139"/>
      <c r="HE139"/>
      <c r="HF139"/>
      <c r="HG139"/>
      <c r="HH139"/>
      <c r="HI139"/>
      <c r="HJ139"/>
      <c r="HK139"/>
      <c r="HL139"/>
      <c r="HM139"/>
      <c r="HN139"/>
      <c r="HO139"/>
      <c r="HP139"/>
      <c r="HQ139"/>
      <c r="HR139"/>
      <c r="HS139"/>
      <c r="HT139" t="str">
        <f t="shared" si="194"/>
        <v/>
      </c>
      <c r="HU139" t="str">
        <f t="shared" si="195"/>
        <v/>
      </c>
      <c r="HV139"/>
      <c r="HW139"/>
      <c r="HX139"/>
      <c r="HY139"/>
      <c r="HZ139"/>
      <c r="IA139"/>
      <c r="IB139"/>
      <c r="IC139"/>
      <c r="ID139"/>
      <c r="IE139" t="str">
        <f t="shared" si="196"/>
        <v/>
      </c>
      <c r="IF139"/>
      <c r="IG139"/>
      <c r="IH139"/>
      <c r="II139"/>
      <c r="IJ139"/>
      <c r="IK139"/>
      <c r="IL139"/>
      <c r="IM139"/>
      <c r="IN139"/>
      <c r="IO139"/>
      <c r="IP139"/>
      <c r="IQ139" t="str">
        <f t="shared" si="197"/>
        <v/>
      </c>
      <c r="IR139"/>
      <c r="IS139" t="str">
        <f t="shared" si="198"/>
        <v/>
      </c>
      <c r="IT139"/>
      <c r="IU139" t="str">
        <f t="shared" si="199"/>
        <v/>
      </c>
      <c r="IV139"/>
      <c r="IW139"/>
      <c r="IX139"/>
      <c r="IY139"/>
      <c r="IZ139"/>
      <c r="JA139"/>
      <c r="JB139"/>
      <c r="JC139"/>
      <c r="JD139"/>
      <c r="JE139"/>
      <c r="JF139"/>
      <c r="JG139"/>
      <c r="JH139"/>
      <c r="JI139"/>
      <c r="JJ139"/>
      <c r="JK139"/>
      <c r="JL139"/>
      <c r="JM139"/>
      <c r="JN139"/>
      <c r="JO139"/>
      <c r="JP139"/>
      <c r="JQ139"/>
      <c r="JR139" t="str">
        <f t="shared" si="200"/>
        <v/>
      </c>
      <c r="JS139" t="str">
        <f t="shared" si="201"/>
        <v/>
      </c>
      <c r="JT139"/>
      <c r="JU139"/>
      <c r="JV139"/>
      <c r="JW139"/>
      <c r="JX139"/>
      <c r="JY139"/>
      <c r="JZ139"/>
      <c r="KA139"/>
      <c r="KB139"/>
      <c r="KC139" t="str">
        <f t="shared" si="202"/>
        <v/>
      </c>
      <c r="KD139"/>
      <c r="KE139"/>
      <c r="KF139"/>
      <c r="KG139"/>
      <c r="KH139"/>
      <c r="KI139"/>
      <c r="KJ139"/>
      <c r="KK139"/>
      <c r="KL139" t="str">
        <f>IF(CT139=1,KL$8&amp;IF(SUM(CU139:$EQ139)=0,"",", "),"")</f>
        <v/>
      </c>
      <c r="KM139" t="str">
        <f>IF(CU139=1,KM$8&amp;IF(SUM(CV139:$EQ139)=0,"",", "),"")</f>
        <v/>
      </c>
      <c r="KN139" t="str">
        <f>IF(CV139=1,KN$8&amp;IF(SUM(CW139:$EQ139)=0,"",", "),"")</f>
        <v/>
      </c>
      <c r="KO139" t="str">
        <f>IF(CW139=1,KO$8&amp;IF(SUM(CX139:$EQ139)=0,"",", "),"")</f>
        <v/>
      </c>
      <c r="KP139" t="str">
        <f>IF(CX139=1,KP$8&amp;IF(SUM(CY139:$EQ139)=0,"",", "),"")</f>
        <v/>
      </c>
      <c r="KQ139" t="str">
        <f>IF(CY139=1,KQ$8&amp;IF(SUM(CZ139:$EQ139)=0,"",", "),"")</f>
        <v/>
      </c>
      <c r="KR139" t="str">
        <f>IF(CZ139=1,KR$8&amp;IF(SUM(DA139:$EQ139)=0,"",", "),"")</f>
        <v/>
      </c>
      <c r="KS139" t="str">
        <f>IF(DA139=1,KS$8&amp;IF(SUM(DB139:$EQ139)=0,"",", "),"")</f>
        <v/>
      </c>
      <c r="KT139" t="str">
        <f>IF(DB139=1,KT$8&amp;IF(SUM(DC139:$EQ139)=0,"",", "),"")</f>
        <v/>
      </c>
      <c r="KU139" t="str">
        <f>IF(DC139=1,KU$8&amp;IF(SUM(DD139:$EQ139)=0,"",", "),"")</f>
        <v/>
      </c>
      <c r="KV139" t="str">
        <f>IF(DD139=1,KV$8&amp;IF(SUM(DE139:$EQ139)=0,"",", "),"")</f>
        <v/>
      </c>
      <c r="KW139" t="str">
        <f>IF(DE139=1,KW$8&amp;IF(SUM(DF139:$EQ139)=0,"",", "),"")</f>
        <v/>
      </c>
      <c r="KX139" t="str">
        <f>IF(DF139=1,KX$8&amp;IF(SUM(DG139:$EQ139)=0,"",", "),"")</f>
        <v/>
      </c>
      <c r="KY139" t="str">
        <f>IF(DG139=1,KY$8&amp;IF(SUM(DH139:$EQ139)=0,"",", "),"")</f>
        <v/>
      </c>
      <c r="KZ139" t="str">
        <f>IF(DH139=1,KZ$8&amp;IF(SUM(DI139:$EQ139)=0,"",", "),"")</f>
        <v/>
      </c>
      <c r="LA139" t="str">
        <f>IF(DI139=1,LA$8&amp;IF(SUM(DJ139:$EQ139)=0,"",", "),"")</f>
        <v/>
      </c>
      <c r="LB139" t="str">
        <f>IF(DJ139=1,LB$8&amp;IF(SUM(DK139:$EQ139)=0,"",", "),"")</f>
        <v/>
      </c>
      <c r="LC139" t="str">
        <f>IF(DK139=1,LC$8&amp;IF(SUM(DL139:$EQ139)=0,"",", "),"")</f>
        <v/>
      </c>
      <c r="LD139" t="str">
        <f>IF(DL139=1,LD$8&amp;IF(SUM(DM139:$EQ139)=0,"",", "),"")</f>
        <v/>
      </c>
      <c r="LE139" t="str">
        <f>IF(DM139=1,LE$8&amp;IF(SUM(DN139:$EQ139)=0,"",", "),"")</f>
        <v/>
      </c>
      <c r="LF139" t="str">
        <f>IF(DN139=1,LF$8&amp;IF(SUM(DO139:$EQ139)=0,"",", "),"")</f>
        <v/>
      </c>
      <c r="LG139" t="str">
        <f>IF(DO139=1,LG$8&amp;IF(SUM(DP139:$EQ139)=0,"",", "),"")</f>
        <v/>
      </c>
      <c r="LH139" t="str">
        <f>IF(DP139=1,LH$8&amp;IF(SUM(DQ139:$EQ139)=0,"",", "),"")</f>
        <v/>
      </c>
      <c r="LI139" t="str">
        <f>IF(DQ139=1,LI$8&amp;IF(SUM(DR139:$EQ139)=0,"",", "),"")</f>
        <v/>
      </c>
      <c r="LJ139" t="str">
        <f>IF(DR139=1,LJ$8&amp;IF(SUM(DS139:$EQ139)=0,"",", "),"")</f>
        <v/>
      </c>
      <c r="LK139" t="str">
        <f>IF(DS139=1,LK$8&amp;IF(SUM(DT139:$EQ139)=0,"",", "),"")</f>
        <v/>
      </c>
      <c r="LL139" t="str">
        <f>IF(DT139=1,LL$8&amp;IF(SUM(DU139:$EQ139)=0,"",", "),"")</f>
        <v/>
      </c>
      <c r="LM139" t="str">
        <f>IF(DU139=1,LM$8&amp;IF(SUM(DV139:$EQ139)=0,"",", "),"")</f>
        <v/>
      </c>
      <c r="LN139" t="str">
        <f>IF(DV139=1,LN$8&amp;IF(SUM(DW139:$EQ139)=0,"",", "),"")</f>
        <v/>
      </c>
      <c r="LO139" t="str">
        <f>IF(DW139=1,LO$8&amp;IF(SUM(DX139:$EQ139)=0,"",", "),"")</f>
        <v/>
      </c>
      <c r="LP139" t="str">
        <f>IF(DX139=1,LP$8&amp;IF(SUM(DY139:$EQ139)=0,"",", "),"")</f>
        <v/>
      </c>
      <c r="LQ139" t="str">
        <f>IF(DY139=1,LQ$8&amp;IF(SUM(DZ139:$EQ139)=0,"",", "),"")</f>
        <v/>
      </c>
      <c r="LR139" t="str">
        <f>IF(DZ139=1,LR$8&amp;IF(SUM(EA139:$EQ139)=0,"",", "),"")</f>
        <v/>
      </c>
      <c r="LS139" t="str">
        <f>IF(EA139=1,LS$8&amp;IF(SUM(EB139:$EQ139)=0,"",", "),"")</f>
        <v/>
      </c>
      <c r="LT139" t="str">
        <f>IF(EB139=1,LT$8&amp;IF(SUM(EC139:$EQ139)=0,"",", "),"")</f>
        <v/>
      </c>
      <c r="LU139" t="str">
        <f>IF(EC139=1,LU$8&amp;IF(SUM(ED139:$EQ139)=0,"",", "),"")</f>
        <v/>
      </c>
      <c r="LV139" t="str">
        <f>IF(ED139=1,LV$8&amp;IF(SUM(EE139:$EQ139)=0,"",", "),"")</f>
        <v/>
      </c>
      <c r="LW139" t="str">
        <f>IF(EE139=1,LW$8&amp;IF(SUM(EF139:$EQ139)=0,"",", "),"")</f>
        <v/>
      </c>
      <c r="LX139" t="str">
        <f>IF(EF139=1,LX$8&amp;IF(SUM(EG139:$EQ139)=0,"",", "),"")</f>
        <v/>
      </c>
      <c r="LY139" t="str">
        <f>IF(EG139=1,LY$8&amp;IF(SUM(EH139:$EQ139)=0,"",", "),"")</f>
        <v/>
      </c>
      <c r="LZ139" t="str">
        <f>IF(EH139=1,LZ$8&amp;IF(SUM(EI139:$EQ139)=0,"",", "),"")</f>
        <v/>
      </c>
      <c r="MA139" t="str">
        <f>IF(EI139=1,MA$8&amp;IF(SUM(EJ139:$EQ139)=0,"",", "),"")</f>
        <v/>
      </c>
      <c r="MB139" t="str">
        <f>IF(EJ139=1,MB$8&amp;IF(SUM(EK139:$EQ139)=0,"",", "),"")</f>
        <v/>
      </c>
      <c r="MC139" t="str">
        <f>IF(EK139=1,MC$8&amp;IF(SUM(EL139:$EQ139)=0,"",", "),"")</f>
        <v/>
      </c>
      <c r="MD139" t="str">
        <f>IF(EL139=1,MD$8&amp;IF(SUM(EM139:$EQ139)=0,"",", "),"")</f>
        <v/>
      </c>
      <c r="ME139" t="str">
        <f>IF(EM139=1,ME$8&amp;IF(SUM(EN139:$EQ139)=0,"",", "),"")</f>
        <v/>
      </c>
      <c r="MF139" t="str">
        <f>IF(EN139=1,MF$8&amp;IF(SUM(EO139:$EQ139)=0,"",", "),"")</f>
        <v/>
      </c>
      <c r="MG139" t="str">
        <f>IF(EO139=1,MG$8&amp;IF(SUM(EP139:$EQ139)=0,"",", "),"")</f>
        <v/>
      </c>
      <c r="MH139" t="str">
        <f>IF(EP139=1,MH$8&amp;IF(SUM(EQ139:$EQ139)=0,"",", "),"")</f>
        <v/>
      </c>
      <c r="MI139" t="str">
        <f t="shared" ref="MI139:MI202" si="212">IF(EQ139=1,MI$8,"")</f>
        <v/>
      </c>
      <c r="MJ139" t="str">
        <f>IF(ER139=1,MJ$8&amp;IF(SUM(ES139:$GO139)=0,"",", "),"")</f>
        <v/>
      </c>
      <c r="MK139" t="str">
        <f>IF(ES139=1,MK$8&amp;IF(SUM(ET139:$GO139)=0,"",", "),"")</f>
        <v/>
      </c>
      <c r="ML139" t="str">
        <f>IF(ET139=1,ML$8&amp;IF(SUM(EU139:$GO139)=0,"",", "),"")</f>
        <v/>
      </c>
      <c r="MM139" t="str">
        <f>IF(EU139=1,MM$8&amp;IF(SUM(EV139:$GO139)=0,"",", "),"")</f>
        <v/>
      </c>
      <c r="MN139" t="str">
        <f>IF(EV139=1,MN$8&amp;IF(SUM(EW139:$GO139)=0,"",", "),"")</f>
        <v/>
      </c>
      <c r="MO139" t="str">
        <f>IF(EW139=1,MO$8&amp;IF(SUM(EX139:$GO139)=0,"",", "),"")</f>
        <v/>
      </c>
      <c r="MP139" t="str">
        <f>IF(EX139=1,MP$8&amp;IF(SUM(EY139:$GO139)=0,"",", "),"")</f>
        <v/>
      </c>
      <c r="MQ139" t="str">
        <f>IF(EY139=1,MQ$8&amp;IF(SUM(EZ139:$GO139)=0,"",", "),"")</f>
        <v/>
      </c>
      <c r="MR139" t="str">
        <f>IF(EZ139=1,MR$8&amp;IF(SUM(FA139:$GO139)=0,"",", "),"")</f>
        <v/>
      </c>
      <c r="MS139" t="str">
        <f>IF(FA139=1,MS$8&amp;IF(SUM(FB139:$GO139)=0,"",", "),"")</f>
        <v/>
      </c>
      <c r="MT139" t="str">
        <f>IF(FB139=1,MT$8&amp;IF(SUM(FC139:$GO139)=0,"",", "),"")</f>
        <v/>
      </c>
      <c r="MU139" t="str">
        <f>IF(FC139=1,MU$8&amp;IF(SUM(FD139:$GO139)=0,"",", "),"")</f>
        <v/>
      </c>
      <c r="MV139" t="str">
        <f>IF(FD139=1,MV$8&amp;IF(SUM(FE139:$GO139)=0,"",", "),"")</f>
        <v/>
      </c>
      <c r="MW139" t="str">
        <f>IF(FE139=1,MW$8&amp;IF(SUM(FF139:$GO139)=0,"",", "),"")</f>
        <v/>
      </c>
      <c r="MX139" t="str">
        <f>IF(FF139=1,MX$8&amp;IF(SUM(FG139:$GO139)=0,"",", "),"")</f>
        <v/>
      </c>
      <c r="MY139" t="str">
        <f>IF(FG139=1,MY$8&amp;IF(SUM(FH139:$GO139)=0,"",", "),"")</f>
        <v/>
      </c>
      <c r="MZ139" t="str">
        <f>IF(FH139=1,MZ$8&amp;IF(SUM(FI139:$GO139)=0,"",", "),"")</f>
        <v/>
      </c>
      <c r="NA139" t="str">
        <f>IF(FI139=1,NA$8&amp;IF(SUM(FJ139:$GO139)=0,"",", "),"")</f>
        <v/>
      </c>
      <c r="NB139" t="str">
        <f>IF(FJ139=1,NB$8&amp;IF(SUM(FK139:$GO139)=0,"",", "),"")</f>
        <v/>
      </c>
      <c r="NC139" t="str">
        <f>IF(FK139=1,NC$8&amp;IF(SUM(FL139:$GO139)=0,"",", "),"")</f>
        <v/>
      </c>
      <c r="ND139" t="str">
        <f>IF(FL139=1,ND$8&amp;IF(SUM(FM139:$GO139)=0,"",", "),"")</f>
        <v/>
      </c>
      <c r="NE139" t="str">
        <f>IF(FM139=1,NE$8&amp;IF(SUM(FN139:$GO139)=0,"",", "),"")</f>
        <v/>
      </c>
      <c r="NF139" t="str">
        <f>IF(FN139=1,NF$8&amp;IF(SUM(FO139:$GO139)=0,"",", "),"")</f>
        <v/>
      </c>
      <c r="NG139" t="str">
        <f>IF(FO139=1,NG$8&amp;IF(SUM(FP139:$GO139)=0,"",", "),"")</f>
        <v/>
      </c>
      <c r="NH139" t="str">
        <f>IF(FP139=1,NH$8&amp;IF(SUM(FQ139:$GO139)=0,"",", "),"")</f>
        <v/>
      </c>
      <c r="NI139" t="str">
        <f>IF(FQ139=1,NI$8&amp;IF(SUM(FR139:$GO139)=0,"",", "),"")</f>
        <v/>
      </c>
      <c r="NJ139" t="str">
        <f>IF(FR139=1,NJ$8&amp;IF(SUM(FS139:$GO139)=0,"",", "),"")</f>
        <v/>
      </c>
      <c r="NK139" t="str">
        <f>IF(FS139=1,NK$8&amp;IF(SUM(FT139:$GO139)=0,"",", "),"")</f>
        <v/>
      </c>
      <c r="NL139" t="str">
        <f>IF(FT139=1,NL$8&amp;IF(SUM(FU139:$GO139)=0,"",", "),"")</f>
        <v/>
      </c>
      <c r="NM139" t="str">
        <f>IF(FU139=1,NM$8&amp;IF(SUM(FV139:$GO139)=0,"",", "),"")</f>
        <v/>
      </c>
      <c r="NN139" t="str">
        <f>IF(FV139=1,NN$8&amp;IF(SUM(FW139:$GO139)=0,"",", "),"")</f>
        <v/>
      </c>
      <c r="NO139" t="str">
        <f>IF(FW139=1,NO$8&amp;IF(SUM(FX139:$GO139)=0,"",", "),"")</f>
        <v/>
      </c>
      <c r="NP139" t="str">
        <f>IF(FX139=1,NP$8&amp;IF(SUM(FY139:$GO139)=0,"",", "),"")</f>
        <v/>
      </c>
      <c r="NQ139" t="str">
        <f>IF(FY139=1,NQ$8&amp;IF(SUM(FZ139:$GO139)=0,"",", "),"")</f>
        <v/>
      </c>
      <c r="NR139" t="str">
        <f>IF(FZ139=1,NR$8&amp;IF(SUM(GA139:$GO139)=0,"",", "),"")</f>
        <v/>
      </c>
      <c r="NS139" t="str">
        <f>IF(GA139=1,NS$8&amp;IF(SUM(GB139:$GO139)=0,"",", "),"")</f>
        <v/>
      </c>
      <c r="NT139" t="str">
        <f>IF(GB139=1,NT$8&amp;IF(SUM(GC139:$GO139)=0,"",", "),"")</f>
        <v/>
      </c>
      <c r="NU139" t="str">
        <f>IF(GC139=1,NU$8&amp;IF(SUM(GD139:$GO139)=0,"",", "),"")</f>
        <v/>
      </c>
      <c r="NV139" t="str">
        <f>IF(GD139=1,NV$8&amp;IF(SUM(GE139:$GO139)=0,"",", "),"")</f>
        <v/>
      </c>
      <c r="NW139" t="str">
        <f>IF(GE139=1,NW$8&amp;IF(SUM(GF139:$GO139)=0,"",", "),"")</f>
        <v/>
      </c>
      <c r="NX139" t="str">
        <f>IF(GF139=1,NX$8&amp;IF(SUM(GG139:$GO139)=0,"",", "),"")</f>
        <v/>
      </c>
      <c r="NY139" t="str">
        <f>IF(GG139=1,NY$8&amp;IF(SUM(GH139:$GO139)=0,"",", "),"")</f>
        <v/>
      </c>
      <c r="NZ139" t="str">
        <f>IF(GH139=1,NZ$8&amp;IF(SUM(GI139:$GO139)=0,"",", "),"")</f>
        <v/>
      </c>
      <c r="OA139" t="str">
        <f>IF(GI139=1,OA$8&amp;IF(SUM(GJ139:$GO139)=0,"",", "),"")</f>
        <v/>
      </c>
      <c r="OB139" t="str">
        <f>IF(GJ139=1,OB$8&amp;IF(SUM(GK139:$GO139)=0,"",", "),"")</f>
        <v/>
      </c>
      <c r="OC139" t="str">
        <f>IF(GK139=1,OC$8&amp;IF(SUM(GL139:$GO139)=0,"",", "),"")</f>
        <v/>
      </c>
      <c r="OD139" t="str">
        <f>IF(GL139=1,OD$8&amp;IF(SUM(GM139:$GO139)=0,"",", "),"")</f>
        <v/>
      </c>
      <c r="OE139" t="str">
        <f>IF(GM139=1,OE$8&amp;IF(SUM(GN139:$GO139)=0,"",", "),"")</f>
        <v/>
      </c>
      <c r="OF139" t="str">
        <f>IF(GN139=1,OF$8&amp;IF(SUM(GO139:$GO139)=0,"",", "),"")</f>
        <v/>
      </c>
      <c r="OG139" t="str">
        <f t="shared" ref="OG139:OG202" si="213">IF(GO139=1,OG$8,"")</f>
        <v/>
      </c>
      <c r="OH139" t="str">
        <f>IF(GP139=1,OH$8&amp;IF(SUM(GQ139:$IM139)=0,"",", "),"")</f>
        <v/>
      </c>
      <c r="OI139" t="str">
        <f>IF(GQ139=1,OI$8&amp;IF(SUM(GR139:$IM139)=0,"",", "),"")</f>
        <v/>
      </c>
      <c r="OJ139" t="str">
        <f>IF(GR139=1,OJ$8&amp;IF(SUM(GS139:$IM139)=0,"",", "),"")</f>
        <v/>
      </c>
      <c r="OK139" t="str">
        <f>IF(GS139=1,OK$8&amp;IF(SUM(GT139:$IM139)=0,"",", "),"")</f>
        <v/>
      </c>
      <c r="OL139" t="str">
        <f>IF(GT139=1,OL$8&amp;IF(SUM(GU139:$IM139)=0,"",", "),"")</f>
        <v/>
      </c>
      <c r="OM139" t="str">
        <f>IF(GU139=1,OM$8&amp;IF(SUM(GV139:$IM139)=0,"",", "),"")</f>
        <v/>
      </c>
      <c r="ON139" t="str">
        <f>IF(GV139=1,ON$8&amp;IF(SUM(GW139:$IM139)=0,"",", "),"")</f>
        <v/>
      </c>
      <c r="OO139" t="str">
        <f>IF(GW139=1,OO$8&amp;IF(SUM(GX139:$IM139)=0,"",", "),"")</f>
        <v/>
      </c>
      <c r="OP139" t="str">
        <f>IF(GX139=1,OP$8&amp;IF(SUM(GY139:$IM139)=0,"",", "),"")</f>
        <v/>
      </c>
      <c r="OQ139" t="str">
        <f>IF(GY139=1,OQ$8&amp;IF(SUM(GZ139:$IM139)=0,"",", "),"")</f>
        <v/>
      </c>
      <c r="OR139" t="str">
        <f>IF(GZ139=1,OR$8&amp;IF(SUM(HA139:$IM139)=0,"",", "),"")</f>
        <v/>
      </c>
      <c r="OS139" t="str">
        <f>IF(HA139=1,OS$8&amp;IF(SUM(HB139:$IM139)=0,"",", "),"")</f>
        <v/>
      </c>
      <c r="OT139" t="str">
        <f>IF(HB139=1,OT$8&amp;IF(SUM(HC139:$IM139)=0,"",", "),"")</f>
        <v/>
      </c>
      <c r="OU139" t="str">
        <f>IF(HC139=1,OU$8&amp;IF(SUM(HD139:$IM139)=0,"",", "),"")</f>
        <v/>
      </c>
      <c r="OV139" t="str">
        <f>IF(HD139=1,OV$8&amp;IF(SUM(HE139:$IM139)=0,"",", "),"")</f>
        <v/>
      </c>
      <c r="OW139" t="str">
        <f>IF(HE139=1,OW$8&amp;IF(SUM(HF139:$IM139)=0,"",", "),"")</f>
        <v/>
      </c>
      <c r="OX139" t="str">
        <f>IF(HF139=1,OX$8&amp;IF(SUM(HG139:$IM139)=0,"",", "),"")</f>
        <v/>
      </c>
      <c r="OY139" t="str">
        <f>IF(HG139=1,OY$8&amp;IF(SUM(HH139:$IM139)=0,"",", "),"")</f>
        <v/>
      </c>
      <c r="OZ139" t="str">
        <f>IF(HH139=1,OZ$8&amp;IF(SUM(HI139:$IM139)=0,"",", "),"")</f>
        <v/>
      </c>
      <c r="PA139" t="str">
        <f>IF(HI139=1,PA$8&amp;IF(SUM(HJ139:$IM139)=0,"",", "),"")</f>
        <v/>
      </c>
      <c r="PB139" t="str">
        <f>IF(HJ139=1,PB$8&amp;IF(SUM(HK139:$IM139)=0,"",", "),"")</f>
        <v/>
      </c>
      <c r="PC139" t="str">
        <f>IF(HK139=1,PC$8&amp;IF(SUM(HL139:$IM139)=0,"",", "),"")</f>
        <v/>
      </c>
      <c r="PD139" t="str">
        <f>IF(HL139=1,PD$8&amp;IF(SUM(HM139:$IM139)=0,"",", "),"")</f>
        <v/>
      </c>
      <c r="PE139" t="str">
        <f>IF(HM139=1,PE$8&amp;IF(SUM(HN139:$IM139)=0,"",", "),"")</f>
        <v/>
      </c>
      <c r="PF139" t="str">
        <f>IF(HN139=1,PF$8&amp;IF(SUM(HO139:$IM139)=0,"",", "),"")</f>
        <v/>
      </c>
      <c r="PG139" t="str">
        <f>IF(HO139=1,PG$8&amp;IF(SUM(HP139:$IM139)=0,"",", "),"")</f>
        <v/>
      </c>
      <c r="PH139" t="str">
        <f>IF(HP139=1,PH$8&amp;IF(SUM(HQ139:$IM139)=0,"",", "),"")</f>
        <v/>
      </c>
      <c r="PI139" t="str">
        <f>IF(HQ139=1,PI$8&amp;IF(SUM(HR139:$IM139)=0,"",", "),"")</f>
        <v/>
      </c>
      <c r="PJ139" t="str">
        <f>IF(HR139=1,PJ$8&amp;IF(SUM(HS139:$IM139)=0,"",", "),"")</f>
        <v/>
      </c>
      <c r="PK139" t="str">
        <f>IF(HS139=1,PK$8&amp;IF(SUM(HT139:$IM139)=0,"",", "),"")</f>
        <v/>
      </c>
      <c r="PL139" t="str">
        <f>IF(HT139=1,PL$8&amp;IF(SUM(HU139:$IM139)=0,"",", "),"")</f>
        <v/>
      </c>
      <c r="PM139" t="str">
        <f>IF(HU139=1,PM$8&amp;IF(SUM(HV139:$IM139)=0,"",", "),"")</f>
        <v/>
      </c>
      <c r="PN139" t="str">
        <f>IF(HV139=1,PN$8&amp;IF(SUM(HW139:$IM139)=0,"",", "),"")</f>
        <v/>
      </c>
      <c r="PO139" t="str">
        <f>IF(HW139=1,PO$8&amp;IF(SUM(HX139:$IM139)=0,"",", "),"")</f>
        <v/>
      </c>
      <c r="PP139" t="str">
        <f>IF(HX139=1,PP$8&amp;IF(SUM(HY139:$IM139)=0,"",", "),"")</f>
        <v/>
      </c>
      <c r="PQ139" t="str">
        <f>IF(HY139=1,PQ$8&amp;IF(SUM(HZ139:$IM139)=0,"",", "),"")</f>
        <v/>
      </c>
      <c r="PR139" t="str">
        <f>IF(HZ139=1,PR$8&amp;IF(SUM(IA139:$IM139)=0,"",", "),"")</f>
        <v/>
      </c>
      <c r="PS139" t="str">
        <f>IF(IA139=1,PS$8&amp;IF(SUM(IB139:$IM139)=0,"",", "),"")</f>
        <v/>
      </c>
      <c r="PT139" t="str">
        <f>IF(IB139=1,PT$8&amp;IF(SUM(IC139:$IM139)=0,"",", "),"")</f>
        <v/>
      </c>
      <c r="PU139" t="str">
        <f>IF(IC139=1,PU$8&amp;IF(SUM(ID139:$IM139)=0,"",", "),"")</f>
        <v/>
      </c>
      <c r="PV139" t="str">
        <f>IF(ID139=1,PV$8&amp;IF(SUM(IE139:$IM139)=0,"",", "),"")</f>
        <v/>
      </c>
      <c r="PW139" t="str">
        <f>IF(IE139=1,PW$8&amp;IF(SUM(IF139:$IM139)=0,"",", "),"")</f>
        <v/>
      </c>
      <c r="PX139" t="str">
        <f>IF(IF139=1,PX$8&amp;IF(SUM(IG139:$IM139)=0,"",", "),"")</f>
        <v/>
      </c>
      <c r="PY139" t="str">
        <f>IF(IG139=1,PY$8&amp;IF(SUM(IH139:$IM139)=0,"",", "),"")</f>
        <v/>
      </c>
      <c r="PZ139" t="str">
        <f>IF(IH139=1,PZ$8&amp;IF(SUM(II139:$IM139)=0,"",", "),"")</f>
        <v/>
      </c>
      <c r="QA139" t="str">
        <f>IF(II139=1,QA$8&amp;IF(SUM(IJ139:$IM139)=0,"",", "),"")</f>
        <v/>
      </c>
      <c r="QB139" t="str">
        <f>IF(IJ139=1,QB$8&amp;IF(SUM(IK139:$IM139)=0,"",", "),"")</f>
        <v/>
      </c>
      <c r="QC139" t="str">
        <f>IF(IK139=1,QC$8&amp;IF(SUM(IL139:$IM139)=0,"",", "),"")</f>
        <v/>
      </c>
      <c r="QD139" t="str">
        <f>IF(IL139=1,QD$8&amp;IF(SUM(IM139:$IM139)=0,"",", "),"")</f>
        <v/>
      </c>
      <c r="QE139" t="str">
        <f t="shared" ref="QE139:QE202" si="214">IF(IM139=1,QE$8,"")</f>
        <v/>
      </c>
      <c r="QF139" t="str">
        <f>IF(IN139=1,QF$8&amp;IF(SUM(IO139:$KK139)=0,"",", "),"")</f>
        <v/>
      </c>
      <c r="QG139" t="str">
        <f>IF(IO139=1,QG$8&amp;IF(SUM(IP139:$KK139)=0,"",", "),"")</f>
        <v/>
      </c>
      <c r="QH139" t="str">
        <f>IF(IP139=1,QH$8&amp;IF(SUM(IQ139:$KK139)=0,"",", "),"")</f>
        <v/>
      </c>
      <c r="QI139" t="str">
        <f>IF(IQ139=1,QI$8&amp;IF(SUM(IR139:$KK139)=0,"",", "),"")</f>
        <v/>
      </c>
      <c r="QJ139" t="str">
        <f>IF(IR139=1,QJ$8&amp;IF(SUM(IS139:$KK139)=0,"",", "),"")</f>
        <v/>
      </c>
      <c r="QK139" t="str">
        <f>IF(IS139=1,QK$8&amp;IF(SUM(IT139:$KK139)=0,"",", "),"")</f>
        <v/>
      </c>
      <c r="QL139" t="str">
        <f>IF(IT139=1,QL$8&amp;IF(SUM(IU139:$KK139)=0,"",", "),"")</f>
        <v/>
      </c>
      <c r="QM139" t="str">
        <f>IF(IU139=1,QM$8&amp;IF(SUM(IV139:$KK139)=0,"",", "),"")</f>
        <v/>
      </c>
      <c r="QN139" t="str">
        <f>IF(IV139=1,QN$8&amp;IF(SUM(IW139:$KK139)=0,"",", "),"")</f>
        <v/>
      </c>
      <c r="QO139" t="str">
        <f>IF(IW139=1,QO$8&amp;IF(SUM(IX139:$KK139)=0,"",", "),"")</f>
        <v/>
      </c>
      <c r="QP139" t="str">
        <f>IF(IX139=1,QP$8&amp;IF(SUM(IY139:$KK139)=0,"",", "),"")</f>
        <v/>
      </c>
      <c r="QQ139" t="str">
        <f>IF(IY139=1,QQ$8&amp;IF(SUM(IZ139:$KK139)=0,"",", "),"")</f>
        <v/>
      </c>
      <c r="QR139" t="str">
        <f>IF(IZ139=1,QR$8&amp;IF(SUM(JA139:$KK139)=0,"",", "),"")</f>
        <v/>
      </c>
      <c r="QS139" t="str">
        <f>IF(JA139=1,QS$8&amp;IF(SUM(JB139:$KK139)=0,"",", "),"")</f>
        <v/>
      </c>
      <c r="QT139" t="str">
        <f>IF(JB139=1,QT$8&amp;IF(SUM(JC139:$KK139)=0,"",", "),"")</f>
        <v/>
      </c>
      <c r="QU139" t="str">
        <f>IF(JC139=1,QU$8&amp;IF(SUM(JD139:$KK139)=0,"",", "),"")</f>
        <v/>
      </c>
      <c r="QV139" t="str">
        <f>IF(JD139=1,QV$8&amp;IF(SUM(JE139:$KK139)=0,"",", "),"")</f>
        <v/>
      </c>
      <c r="QW139" t="str">
        <f>IF(JE139=1,QW$8&amp;IF(SUM(JF139:$KK139)=0,"",", "),"")</f>
        <v/>
      </c>
      <c r="QX139" t="str">
        <f>IF(JF139=1,QX$8&amp;IF(SUM(JG139:$KK139)=0,"",", "),"")</f>
        <v/>
      </c>
      <c r="QY139" t="str">
        <f>IF(JG139=1,QY$8&amp;IF(SUM(JH139:$KK139)=0,"",", "),"")</f>
        <v/>
      </c>
      <c r="QZ139" t="str">
        <f>IF(JH139=1,QZ$8&amp;IF(SUM(JI139:$KK139)=0,"",", "),"")</f>
        <v/>
      </c>
      <c r="RA139" t="str">
        <f>IF(JI139=1,RA$8&amp;IF(SUM(JJ139:$KK139)=0,"",", "),"")</f>
        <v/>
      </c>
      <c r="RB139" t="str">
        <f>IF(JJ139=1,RB$8&amp;IF(SUM(JK139:$KK139)=0,"",", "),"")</f>
        <v/>
      </c>
      <c r="RC139" t="str">
        <f>IF(JK139=1,RC$8&amp;IF(SUM(JL139:$KK139)=0,"",", "),"")</f>
        <v/>
      </c>
      <c r="RD139" t="str">
        <f>IF(JL139=1,RD$8&amp;IF(SUM(JM139:$KK139)=0,"",", "),"")</f>
        <v/>
      </c>
      <c r="RE139" t="str">
        <f>IF(JM139=1,RE$8&amp;IF(SUM(JN139:$KK139)=0,"",", "),"")</f>
        <v/>
      </c>
      <c r="RF139" t="str">
        <f>IF(JN139=1,RF$8&amp;IF(SUM(JO139:$KK139)=0,"",", "),"")</f>
        <v/>
      </c>
      <c r="RG139" t="str">
        <f>IF(JO139=1,RG$8&amp;IF(SUM(JP139:$KK139)=0,"",", "),"")</f>
        <v/>
      </c>
      <c r="RH139" t="str">
        <f>IF(JP139=1,RH$8&amp;IF(SUM(JQ139:$KK139)=0,"",", "),"")</f>
        <v/>
      </c>
      <c r="RI139" t="str">
        <f>IF(JQ139=1,RI$8&amp;IF(SUM(JR139:$KK139)=0,"",", "),"")</f>
        <v/>
      </c>
      <c r="RJ139" t="str">
        <f>IF(JR139=1,RJ$8&amp;IF(SUM(JS139:$KK139)=0,"",", "),"")</f>
        <v/>
      </c>
      <c r="RK139" t="str">
        <f>IF(JS139=1,RK$8&amp;IF(SUM(JT139:$KK139)=0,"",", "),"")</f>
        <v/>
      </c>
      <c r="RL139" t="str">
        <f>IF(JT139=1,RL$8&amp;IF(SUM(JU139:$KK139)=0,"",", "),"")</f>
        <v/>
      </c>
      <c r="RM139" t="str">
        <f>IF(JU139=1,RM$8&amp;IF(SUM(JV139:$KK139)=0,"",", "),"")</f>
        <v/>
      </c>
      <c r="RN139" t="str">
        <f>IF(JV139=1,RN$8&amp;IF(SUM(JW139:$KK139)=0,"",", "),"")</f>
        <v/>
      </c>
      <c r="RO139" t="str">
        <f>IF(JW139=1,RO$8&amp;IF(SUM(JX139:$KK139)=0,"",", "),"")</f>
        <v/>
      </c>
      <c r="RP139" t="str">
        <f>IF(JX139=1,RP$8&amp;IF(SUM(JY139:$KK139)=0,"",", "),"")</f>
        <v/>
      </c>
      <c r="RQ139" t="str">
        <f>IF(JY139=1,RQ$8&amp;IF(SUM(JZ139:$KK139)=0,"",", "),"")</f>
        <v/>
      </c>
      <c r="RR139" t="str">
        <f>IF(JZ139=1,RR$8&amp;IF(SUM(KA139:$KK139)=0,"",", "),"")</f>
        <v/>
      </c>
      <c r="RS139" t="str">
        <f>IF(KA139=1,RS$8&amp;IF(SUM(KB139:$KK139)=0,"",", "),"")</f>
        <v/>
      </c>
      <c r="RT139" t="str">
        <f>IF(KB139=1,RT$8&amp;IF(SUM(KC139:$KK139)=0,"",", "),"")</f>
        <v/>
      </c>
      <c r="RU139" t="str">
        <f>IF(KC139=1,RU$8&amp;IF(SUM(KD139:$KK139)=0,"",", "),"")</f>
        <v/>
      </c>
      <c r="RV139" t="str">
        <f>IF(KD139=1,RV$8&amp;IF(SUM(KE139:$KK139)=0,"",", "),"")</f>
        <v/>
      </c>
      <c r="RW139" t="str">
        <f>IF(KE139=1,RW$8&amp;IF(SUM(KF139:$KK139)=0,"",", "),"")</f>
        <v/>
      </c>
      <c r="RX139" t="str">
        <f>IF(KF139=1,RX$8&amp;IF(SUM(KG139:$KK139)=0,"",", "),"")</f>
        <v/>
      </c>
      <c r="RY139" t="str">
        <f>IF(KG139=1,RY$8&amp;IF(SUM(KH139:$KK139)=0,"",", "),"")</f>
        <v/>
      </c>
      <c r="RZ139" t="str">
        <f>IF(KH139=1,RZ$8&amp;IF(SUM(KI139:$KK139)=0,"",", "),"")</f>
        <v/>
      </c>
      <c r="SA139" t="str">
        <f>IF(KI139=1,SA$8&amp;IF(SUM(KJ139:$KK139)=0,"",", "),"")</f>
        <v/>
      </c>
      <c r="SB139" t="str">
        <f>IF(KJ139=1,SB$8&amp;IF(SUM(KK139:$KK139)=0,"",", "),"")</f>
        <v/>
      </c>
      <c r="SC139" t="str">
        <f t="shared" ref="SC139:SC202" si="215">IF(KK139=1,SC$8,"")</f>
        <v/>
      </c>
    </row>
    <row r="140" spans="1:497" ht="60" customHeight="1" x14ac:dyDescent="0.45">
      <c r="A140" s="62"/>
      <c r="B140" s="212" t="str">
        <f t="shared" si="144"/>
        <v/>
      </c>
      <c r="C140" s="212" t="str">
        <f t="shared" si="203"/>
        <v/>
      </c>
      <c r="D140" s="212" t="str">
        <f t="shared" si="204"/>
        <v/>
      </c>
      <c r="E140" s="212" t="str">
        <f t="shared" si="205"/>
        <v/>
      </c>
      <c r="F140" s="212" t="str">
        <f t="shared" si="206"/>
        <v/>
      </c>
      <c r="G140" s="237" t="str">
        <f>IF('EDCI Data'!B140="","",'EDCI Data'!B140)</f>
        <v/>
      </c>
      <c r="H140" s="238" t="str">
        <f>IF('EDCI Data'!C140="","",'EDCI Data'!C140)</f>
        <v/>
      </c>
      <c r="I140" s="239" t="str">
        <f>IF('EDCI Data'!D140="","",'EDCI Data'!D140)</f>
        <v/>
      </c>
      <c r="J140" s="240" t="str">
        <f>IF('EDCI Data'!E140="","",'EDCI Data'!E140)</f>
        <v/>
      </c>
      <c r="K140" s="237" t="str">
        <f>IF('EDCI Data'!F140="","",'EDCI Data'!F140)</f>
        <v/>
      </c>
      <c r="L140" s="237" t="str">
        <f>IF('EDCI Data'!G140="","",'EDCI Data'!G140)</f>
        <v/>
      </c>
      <c r="M140" s="237" t="str">
        <f>IF('EDCI Data'!H140="","",'EDCI Data'!H140)</f>
        <v/>
      </c>
      <c r="N140" s="237" t="str">
        <f>IF('EDCI Data'!I140="","",'EDCI Data'!I140)</f>
        <v/>
      </c>
      <c r="O140" s="237" t="str">
        <f>IF('EDCI Data'!J140="","",'EDCI Data'!J140)</f>
        <v/>
      </c>
      <c r="P140" s="237" t="str">
        <f>IF('EDCI Data'!K140="","",'EDCI Data'!K140)</f>
        <v/>
      </c>
      <c r="Q140" s="241" t="str">
        <f>IF('EDCI Data'!L140="","",'EDCI Data'!L140)</f>
        <v/>
      </c>
      <c r="R140" s="241" t="str">
        <f>IF('EDCI Data'!M140="","",'EDCI Data'!M140)</f>
        <v/>
      </c>
      <c r="S140" s="237" t="str">
        <f>IF('EDCI Data'!N140="","",'EDCI Data'!N140)</f>
        <v/>
      </c>
      <c r="T140" s="237" t="str">
        <f>IF('EDCI Data'!O140="","",'EDCI Data'!O140)</f>
        <v/>
      </c>
      <c r="U140" s="237" t="str">
        <f>IF('EDCI Data'!P140="","",'EDCI Data'!P140)</f>
        <v/>
      </c>
      <c r="V140" s="237" t="str">
        <f>IF('EDCI Data'!Q140="","",'EDCI Data'!Q140)</f>
        <v/>
      </c>
      <c r="W140" s="242" t="str">
        <f>IF('EDCI Data'!R140="","",'EDCI Data'!R140)</f>
        <v/>
      </c>
      <c r="X140" s="243" t="str">
        <f>IF('EDCI Data'!S140="","",'EDCI Data'!S140)</f>
        <v/>
      </c>
      <c r="Y140" s="243" t="str">
        <f>IF('EDCI Data'!T140="","",'EDCI Data'!T140)</f>
        <v/>
      </c>
      <c r="Z140" s="244" t="str">
        <f>IF('EDCI Data'!U140="","",'EDCI Data'!U140)</f>
        <v/>
      </c>
      <c r="AA140" s="237" t="str">
        <f>IF('EDCI Data'!V140="","",'EDCI Data'!V140)</f>
        <v/>
      </c>
      <c r="AB140" s="244" t="str">
        <f>IF('EDCI Data'!W140="","",'EDCI Data'!W140)</f>
        <v/>
      </c>
      <c r="AC140" s="237" t="str">
        <f>IF('EDCI Data'!X140="","",'EDCI Data'!X140)</f>
        <v/>
      </c>
      <c r="AD140" s="244" t="str">
        <f>IF('EDCI Data'!Y140="","",'EDCI Data'!Y140)</f>
        <v/>
      </c>
      <c r="AE140" s="237" t="str">
        <f>IF('EDCI Data'!Z140="","",'EDCI Data'!Z140)</f>
        <v/>
      </c>
      <c r="AF140" s="237" t="str">
        <f>IF('EDCI Data'!AA140="","",'EDCI Data'!AA140)</f>
        <v/>
      </c>
      <c r="AG140" s="237" t="str">
        <f>IF('EDCI Data'!AB140="","",'EDCI Data'!AB140)</f>
        <v/>
      </c>
      <c r="AH140" s="237" t="str">
        <f>IF('EDCI Data'!AC140="","",'EDCI Data'!AC140)</f>
        <v/>
      </c>
      <c r="AI140" s="237" t="str">
        <f>IF('EDCI Data'!AD140="","",'EDCI Data'!AD140)</f>
        <v/>
      </c>
      <c r="AJ140" s="237" t="str">
        <f>IF('EDCI Data'!AE140="","",'EDCI Data'!AE140)</f>
        <v/>
      </c>
      <c r="AK140" s="237" t="str">
        <f>IF('EDCI Data'!AF140="","",'EDCI Data'!AF140)</f>
        <v/>
      </c>
      <c r="AL140" s="237" t="str">
        <f>IF('EDCI Data'!AG140="","",'EDCI Data'!AG140)</f>
        <v/>
      </c>
      <c r="AM140" s="237" t="str">
        <f>IF('EDCI Data'!AH140="","",'EDCI Data'!AH140)</f>
        <v/>
      </c>
      <c r="AN140" s="237" t="str">
        <f>IF('EDCI Data'!AI140="","",'EDCI Data'!AI140)</f>
        <v/>
      </c>
      <c r="AO140" s="237" t="str">
        <f>IF('EDCI Data'!AJ140="","",'EDCI Data'!AJ140)</f>
        <v/>
      </c>
      <c r="AP140" s="237" t="str">
        <f>IF('EDCI Data'!AK140="","",'EDCI Data'!AK140)</f>
        <v/>
      </c>
      <c r="AQ140" s="237" t="str">
        <f>IF('EDCI Data'!AL140="","",'EDCI Data'!AL140)</f>
        <v/>
      </c>
      <c r="AR140" s="237" t="str">
        <f>IF('EDCI Data'!AM140="","",'EDCI Data'!AM140)</f>
        <v/>
      </c>
      <c r="AS140" s="237" t="str">
        <f>IF('EDCI Data'!AN140="","",'EDCI Data'!AN140)</f>
        <v/>
      </c>
      <c r="AT140" s="237" t="str">
        <f>IF('EDCI Data'!AO140="","",'EDCI Data'!AO140)</f>
        <v/>
      </c>
      <c r="AU140" s="237" t="str">
        <f>IF('EDCI Data'!AP140="","",'EDCI Data'!AP140)</f>
        <v/>
      </c>
      <c r="AV140" s="237" t="str">
        <f>IF('EDCI Data'!AQ140="","",'EDCI Data'!AQ140)</f>
        <v/>
      </c>
      <c r="AW140" s="237" t="str">
        <f>IF('EDCI Data'!AR140="","",'EDCI Data'!AR140)</f>
        <v/>
      </c>
      <c r="AX140" s="237" t="str">
        <f>IF('EDCI Data'!AS140="","",'EDCI Data'!AS140)</f>
        <v/>
      </c>
      <c r="AY140" s="237" t="str">
        <f>IF('EDCI Data'!AT140="","",'EDCI Data'!AT140)</f>
        <v/>
      </c>
      <c r="AZ140" s="237" t="str">
        <f>IF('EDCI Data'!AU140="","",'EDCI Data'!AU140)</f>
        <v/>
      </c>
      <c r="BA140" s="237" t="str">
        <f>IF('EDCI Data'!AV140="","",'EDCI Data'!AV140)</f>
        <v/>
      </c>
      <c r="BB140" s="245" t="str">
        <f>IF('EDCI Data'!AW140="","",'EDCI Data'!AW140)</f>
        <v/>
      </c>
      <c r="BC140" s="245" t="str">
        <f>IF('EDCI Data'!AX140="","",'EDCI Data'!AX140)</f>
        <v/>
      </c>
      <c r="BD140" s="246" t="str">
        <f t="shared" si="207"/>
        <v/>
      </c>
      <c r="BE140" s="247" t="str">
        <f>IF('EDCI Data'!AY140="","",'EDCI Data'!AY140)</f>
        <v/>
      </c>
      <c r="BF140" s="247" t="str">
        <f>IF('EDCI Data'!AZ140="","",'EDCI Data'!AZ140)</f>
        <v/>
      </c>
      <c r="BG140" s="247" t="str">
        <f>IF('EDCI Data'!BA140="","",'EDCI Data'!BA140)</f>
        <v/>
      </c>
      <c r="BH140" s="247" t="str">
        <f>IF('EDCI Data'!BB140="","",'EDCI Data'!BB140)</f>
        <v/>
      </c>
      <c r="BI140" s="247" t="str">
        <f>IF('EDCI Data'!BC140="","",'EDCI Data'!BC140)</f>
        <v/>
      </c>
      <c r="BJ140" s="247" t="str">
        <f>IF('EDCI Data'!BD140="","",'EDCI Data'!BD140)</f>
        <v/>
      </c>
      <c r="BK140" s="247" t="str">
        <f>IF('EDCI Data'!BE140="","",'EDCI Data'!BE140)</f>
        <v/>
      </c>
      <c r="BL140" s="247" t="str">
        <f>IF('EDCI Data'!BF140="","",'EDCI Data'!BF140)</f>
        <v/>
      </c>
      <c r="BM140" s="247" t="str">
        <f>IF('EDCI Data'!BG140="","",'EDCI Data'!BG140)</f>
        <v/>
      </c>
      <c r="BN140" s="248" t="str">
        <f>IF('EDCI Data'!BH140="","",'EDCI Data'!BH140)</f>
        <v/>
      </c>
      <c r="BO140" s="248" t="str">
        <f>IF('EDCI Data'!BI140="","",'EDCI Data'!BI140)</f>
        <v/>
      </c>
      <c r="BP140" s="249" t="str">
        <f>IF('EDCI Data'!BJ140="","",'EDCI Data'!BJ140)</f>
        <v/>
      </c>
      <c r="BQ140" s="248" t="str">
        <f>IF('EDCI Data'!BK140="","",'EDCI Data'!BK140)</f>
        <v/>
      </c>
      <c r="BR140" s="248" t="str">
        <f>IF('EDCI Data'!BL140="","",'EDCI Data'!BL140)</f>
        <v/>
      </c>
      <c r="BS140" s="250" t="str">
        <f>IF('EDCI Data'!BM140="","",'EDCI Data'!BM140)</f>
        <v/>
      </c>
      <c r="BT140" s="251" t="str">
        <f>IF('EDCI Data'!BN140="","",'EDCI Data'!BN140)</f>
        <v/>
      </c>
      <c r="BU140" s="246" t="str">
        <f>IF('EDCI Data'!BO140="","",'EDCI Data'!BO140)</f>
        <v/>
      </c>
      <c r="BV140" s="252">
        <f t="shared" si="208"/>
        <v>0</v>
      </c>
      <c r="BW140" s="252">
        <f t="shared" si="209"/>
        <v>0</v>
      </c>
      <c r="BX140" s="252">
        <f t="shared" si="210"/>
        <v>0</v>
      </c>
      <c r="BY140" s="252">
        <f t="shared" si="211"/>
        <v>0</v>
      </c>
      <c r="BZ140" t="str">
        <f t="shared" si="145"/>
        <v/>
      </c>
      <c r="CA140" s="253"/>
      <c r="CB140"/>
      <c r="CC140"/>
      <c r="CD140"/>
      <c r="CE140" t="str">
        <f t="shared" si="146"/>
        <v/>
      </c>
      <c r="CF140"/>
      <c r="CG140" t="str">
        <f t="shared" si="147"/>
        <v/>
      </c>
      <c r="CH140" t="str">
        <f t="shared" si="148"/>
        <v/>
      </c>
      <c r="CI140" t="str">
        <f t="shared" si="149"/>
        <v/>
      </c>
      <c r="CJ140" t="str">
        <f t="shared" si="150"/>
        <v/>
      </c>
      <c r="CK140"/>
      <c r="CL140"/>
      <c r="CM140" t="str">
        <f t="shared" si="151"/>
        <v/>
      </c>
      <c r="CN140" t="str">
        <f t="shared" si="152"/>
        <v/>
      </c>
      <c r="CO140" t="str">
        <f t="shared" si="153"/>
        <v/>
      </c>
      <c r="CP140" t="str">
        <f t="shared" si="154"/>
        <v/>
      </c>
      <c r="CQ140"/>
      <c r="CR140" t="str" cm="1">
        <f t="array" ref="CR140">IF(COUNTIFS($BZ$10:$BZ$259,$BZ140,$I$10:$I$259,$I140+1)&gt;0,IF(X140&lt;&gt;INDEX(Y$10:Y$259,MATCH(1,INDEX(($BZ140=$BZ$10:$BZ$259)*($I$10:$I$259=$I140+1),0,1),0)),"Number of FTEs in previous year do not align with Number of FTEs in current year across years, by definition these should be equal. Please check and update if required. "&amp;CHAR(10),""),"")</f>
        <v/>
      </c>
      <c r="CS140" t="str" cm="1">
        <f t="array" ref="CS140">IF(COUNTIFS($BZ$10:$BZ$259,$BZ140,$I$10:$I$259,$I140-1)&gt;0,IF(Y140&lt;&gt;INDEX(X$10:X$259,MATCH(1,INDEX(($BZ140=$BZ$10:$BZ$259)*($I$10:$I$259=$I140-1),0,1),0)),"Number of FTEs in previous year do not align with Number of FTEs in current year across years, by definition these should be equal. Please check and update if required. "&amp;CHAR(10),""),"")</f>
        <v/>
      </c>
      <c r="CT140" t="str">
        <f t="shared" si="155"/>
        <v/>
      </c>
      <c r="CU140" t="str">
        <f t="shared" si="156"/>
        <v/>
      </c>
      <c r="CV140"/>
      <c r="CW140" t="str">
        <f t="shared" si="157"/>
        <v/>
      </c>
      <c r="CX140"/>
      <c r="CY140" t="str">
        <f t="shared" si="158"/>
        <v/>
      </c>
      <c r="CZ140"/>
      <c r="DA140" t="str">
        <f t="shared" si="159"/>
        <v/>
      </c>
      <c r="DB140"/>
      <c r="DC140"/>
      <c r="DD140"/>
      <c r="DE140"/>
      <c r="DF140"/>
      <c r="DG140"/>
      <c r="DH140"/>
      <c r="DI140"/>
      <c r="DJ140"/>
      <c r="DK140"/>
      <c r="DL140"/>
      <c r="DM140"/>
      <c r="DN140"/>
      <c r="DO140"/>
      <c r="DP140"/>
      <c r="DQ140"/>
      <c r="DR140"/>
      <c r="DS140"/>
      <c r="DT140"/>
      <c r="DU140"/>
      <c r="DV140"/>
      <c r="DW140"/>
      <c r="DX140" t="str">
        <f t="shared" si="160"/>
        <v/>
      </c>
      <c r="DY140" t="str">
        <f t="shared" si="161"/>
        <v/>
      </c>
      <c r="DZ140" t="str">
        <f t="shared" si="162"/>
        <v/>
      </c>
      <c r="EA140" t="str">
        <f t="shared" si="163"/>
        <v/>
      </c>
      <c r="EB140" t="str">
        <f t="shared" si="164"/>
        <v/>
      </c>
      <c r="EC140" t="str">
        <f t="shared" si="165"/>
        <v/>
      </c>
      <c r="ED140" t="str">
        <f t="shared" si="166"/>
        <v/>
      </c>
      <c r="EE140" t="str">
        <f t="shared" si="167"/>
        <v/>
      </c>
      <c r="EF140" t="str">
        <f t="shared" si="168"/>
        <v/>
      </c>
      <c r="EG140" t="str">
        <f t="shared" si="169"/>
        <v/>
      </c>
      <c r="EH140" t="str">
        <f t="shared" si="170"/>
        <v/>
      </c>
      <c r="EI140" t="str">
        <f t="shared" si="171"/>
        <v/>
      </c>
      <c r="EJ140"/>
      <c r="EK140"/>
      <c r="EL140"/>
      <c r="EM140"/>
      <c r="EN140"/>
      <c r="EO140"/>
      <c r="EP140"/>
      <c r="EQ140" t="str">
        <f t="shared" si="172"/>
        <v/>
      </c>
      <c r="ER140" t="str">
        <f t="shared" si="173"/>
        <v/>
      </c>
      <c r="ES140" t="str">
        <f t="shared" si="174"/>
        <v/>
      </c>
      <c r="ET140"/>
      <c r="EU140" t="str">
        <f t="shared" si="175"/>
        <v/>
      </c>
      <c r="EV140"/>
      <c r="EW140" t="str">
        <f t="shared" si="176"/>
        <v/>
      </c>
      <c r="EX140"/>
      <c r="EY140" t="str">
        <f t="shared" si="177"/>
        <v/>
      </c>
      <c r="EZ140"/>
      <c r="FA140"/>
      <c r="FB140"/>
      <c r="FC140"/>
      <c r="FD140"/>
      <c r="FE140"/>
      <c r="FF140"/>
      <c r="FG140"/>
      <c r="FH140"/>
      <c r="FI140"/>
      <c r="FJ140"/>
      <c r="FK140"/>
      <c r="FL140"/>
      <c r="FM140"/>
      <c r="FN140"/>
      <c r="FO140"/>
      <c r="FP140"/>
      <c r="FQ140"/>
      <c r="FR140"/>
      <c r="FS140"/>
      <c r="FT140"/>
      <c r="FU140"/>
      <c r="FV140" t="str">
        <f t="shared" si="178"/>
        <v/>
      </c>
      <c r="FW140" t="str">
        <f t="shared" si="179"/>
        <v/>
      </c>
      <c r="FX140"/>
      <c r="FY140" t="str">
        <f t="shared" si="180"/>
        <v/>
      </c>
      <c r="FZ140" t="str">
        <f t="shared" si="181"/>
        <v/>
      </c>
      <c r="GA140" t="str">
        <f t="shared" si="182"/>
        <v/>
      </c>
      <c r="GB140" t="str">
        <f t="shared" si="183"/>
        <v/>
      </c>
      <c r="GC140" t="str">
        <f t="shared" si="184"/>
        <v/>
      </c>
      <c r="GD140" t="str">
        <f t="shared" si="185"/>
        <v/>
      </c>
      <c r="GE140" t="str">
        <f t="shared" si="186"/>
        <v/>
      </c>
      <c r="GF140" t="str">
        <f t="shared" si="187"/>
        <v/>
      </c>
      <c r="GG140" t="str">
        <f t="shared" si="188"/>
        <v/>
      </c>
      <c r="GH140"/>
      <c r="GI140"/>
      <c r="GJ140"/>
      <c r="GK140"/>
      <c r="GL140"/>
      <c r="GM140"/>
      <c r="GN140"/>
      <c r="GO140"/>
      <c r="GP140" t="str">
        <f t="shared" si="189"/>
        <v/>
      </c>
      <c r="GQ140" t="str">
        <f t="shared" si="190"/>
        <v/>
      </c>
      <c r="GR140"/>
      <c r="GS140" t="str">
        <f t="shared" si="191"/>
        <v/>
      </c>
      <c r="GT140"/>
      <c r="GU140" t="str">
        <f t="shared" si="192"/>
        <v/>
      </c>
      <c r="GV140"/>
      <c r="GW140" t="str">
        <f t="shared" si="193"/>
        <v/>
      </c>
      <c r="GX140"/>
      <c r="GY140"/>
      <c r="GZ140"/>
      <c r="HA140"/>
      <c r="HB140"/>
      <c r="HC140"/>
      <c r="HD140"/>
      <c r="HE140"/>
      <c r="HF140"/>
      <c r="HG140"/>
      <c r="HH140"/>
      <c r="HI140"/>
      <c r="HJ140"/>
      <c r="HK140"/>
      <c r="HL140"/>
      <c r="HM140"/>
      <c r="HN140"/>
      <c r="HO140"/>
      <c r="HP140"/>
      <c r="HQ140"/>
      <c r="HR140"/>
      <c r="HS140"/>
      <c r="HT140" t="str">
        <f t="shared" si="194"/>
        <v/>
      </c>
      <c r="HU140" t="str">
        <f t="shared" si="195"/>
        <v/>
      </c>
      <c r="HV140"/>
      <c r="HW140"/>
      <c r="HX140"/>
      <c r="HY140"/>
      <c r="HZ140"/>
      <c r="IA140"/>
      <c r="IB140"/>
      <c r="IC140"/>
      <c r="ID140"/>
      <c r="IE140" t="str">
        <f t="shared" si="196"/>
        <v/>
      </c>
      <c r="IF140"/>
      <c r="IG140"/>
      <c r="IH140"/>
      <c r="II140"/>
      <c r="IJ140"/>
      <c r="IK140"/>
      <c r="IL140"/>
      <c r="IM140"/>
      <c r="IN140"/>
      <c r="IO140"/>
      <c r="IP140"/>
      <c r="IQ140" t="str">
        <f t="shared" si="197"/>
        <v/>
      </c>
      <c r="IR140"/>
      <c r="IS140" t="str">
        <f t="shared" si="198"/>
        <v/>
      </c>
      <c r="IT140"/>
      <c r="IU140" t="str">
        <f t="shared" si="199"/>
        <v/>
      </c>
      <c r="IV140"/>
      <c r="IW140"/>
      <c r="IX140"/>
      <c r="IY140"/>
      <c r="IZ140"/>
      <c r="JA140"/>
      <c r="JB140"/>
      <c r="JC140"/>
      <c r="JD140"/>
      <c r="JE140"/>
      <c r="JF140"/>
      <c r="JG140"/>
      <c r="JH140"/>
      <c r="JI140"/>
      <c r="JJ140"/>
      <c r="JK140"/>
      <c r="JL140"/>
      <c r="JM140"/>
      <c r="JN140"/>
      <c r="JO140"/>
      <c r="JP140"/>
      <c r="JQ140"/>
      <c r="JR140" t="str">
        <f t="shared" si="200"/>
        <v/>
      </c>
      <c r="JS140" t="str">
        <f t="shared" si="201"/>
        <v/>
      </c>
      <c r="JT140"/>
      <c r="JU140"/>
      <c r="JV140"/>
      <c r="JW140"/>
      <c r="JX140"/>
      <c r="JY140"/>
      <c r="JZ140"/>
      <c r="KA140"/>
      <c r="KB140"/>
      <c r="KC140" t="str">
        <f t="shared" si="202"/>
        <v/>
      </c>
      <c r="KD140"/>
      <c r="KE140"/>
      <c r="KF140"/>
      <c r="KG140"/>
      <c r="KH140"/>
      <c r="KI140"/>
      <c r="KJ140"/>
      <c r="KK140"/>
      <c r="KL140" t="str">
        <f>IF(CT140=1,KL$8&amp;IF(SUM(CU140:$EQ140)=0,"",", "),"")</f>
        <v/>
      </c>
      <c r="KM140" t="str">
        <f>IF(CU140=1,KM$8&amp;IF(SUM(CV140:$EQ140)=0,"",", "),"")</f>
        <v/>
      </c>
      <c r="KN140" t="str">
        <f>IF(CV140=1,KN$8&amp;IF(SUM(CW140:$EQ140)=0,"",", "),"")</f>
        <v/>
      </c>
      <c r="KO140" t="str">
        <f>IF(CW140=1,KO$8&amp;IF(SUM(CX140:$EQ140)=0,"",", "),"")</f>
        <v/>
      </c>
      <c r="KP140" t="str">
        <f>IF(CX140=1,KP$8&amp;IF(SUM(CY140:$EQ140)=0,"",", "),"")</f>
        <v/>
      </c>
      <c r="KQ140" t="str">
        <f>IF(CY140=1,KQ$8&amp;IF(SUM(CZ140:$EQ140)=0,"",", "),"")</f>
        <v/>
      </c>
      <c r="KR140" t="str">
        <f>IF(CZ140=1,KR$8&amp;IF(SUM(DA140:$EQ140)=0,"",", "),"")</f>
        <v/>
      </c>
      <c r="KS140" t="str">
        <f>IF(DA140=1,KS$8&amp;IF(SUM(DB140:$EQ140)=0,"",", "),"")</f>
        <v/>
      </c>
      <c r="KT140" t="str">
        <f>IF(DB140=1,KT$8&amp;IF(SUM(DC140:$EQ140)=0,"",", "),"")</f>
        <v/>
      </c>
      <c r="KU140" t="str">
        <f>IF(DC140=1,KU$8&amp;IF(SUM(DD140:$EQ140)=0,"",", "),"")</f>
        <v/>
      </c>
      <c r="KV140" t="str">
        <f>IF(DD140=1,KV$8&amp;IF(SUM(DE140:$EQ140)=0,"",", "),"")</f>
        <v/>
      </c>
      <c r="KW140" t="str">
        <f>IF(DE140=1,KW$8&amp;IF(SUM(DF140:$EQ140)=0,"",", "),"")</f>
        <v/>
      </c>
      <c r="KX140" t="str">
        <f>IF(DF140=1,KX$8&amp;IF(SUM(DG140:$EQ140)=0,"",", "),"")</f>
        <v/>
      </c>
      <c r="KY140" t="str">
        <f>IF(DG140=1,KY$8&amp;IF(SUM(DH140:$EQ140)=0,"",", "),"")</f>
        <v/>
      </c>
      <c r="KZ140" t="str">
        <f>IF(DH140=1,KZ$8&amp;IF(SUM(DI140:$EQ140)=0,"",", "),"")</f>
        <v/>
      </c>
      <c r="LA140" t="str">
        <f>IF(DI140=1,LA$8&amp;IF(SUM(DJ140:$EQ140)=0,"",", "),"")</f>
        <v/>
      </c>
      <c r="LB140" t="str">
        <f>IF(DJ140=1,LB$8&amp;IF(SUM(DK140:$EQ140)=0,"",", "),"")</f>
        <v/>
      </c>
      <c r="LC140" t="str">
        <f>IF(DK140=1,LC$8&amp;IF(SUM(DL140:$EQ140)=0,"",", "),"")</f>
        <v/>
      </c>
      <c r="LD140" t="str">
        <f>IF(DL140=1,LD$8&amp;IF(SUM(DM140:$EQ140)=0,"",", "),"")</f>
        <v/>
      </c>
      <c r="LE140" t="str">
        <f>IF(DM140=1,LE$8&amp;IF(SUM(DN140:$EQ140)=0,"",", "),"")</f>
        <v/>
      </c>
      <c r="LF140" t="str">
        <f>IF(DN140=1,LF$8&amp;IF(SUM(DO140:$EQ140)=0,"",", "),"")</f>
        <v/>
      </c>
      <c r="LG140" t="str">
        <f>IF(DO140=1,LG$8&amp;IF(SUM(DP140:$EQ140)=0,"",", "),"")</f>
        <v/>
      </c>
      <c r="LH140" t="str">
        <f>IF(DP140=1,LH$8&amp;IF(SUM(DQ140:$EQ140)=0,"",", "),"")</f>
        <v/>
      </c>
      <c r="LI140" t="str">
        <f>IF(DQ140=1,LI$8&amp;IF(SUM(DR140:$EQ140)=0,"",", "),"")</f>
        <v/>
      </c>
      <c r="LJ140" t="str">
        <f>IF(DR140=1,LJ$8&amp;IF(SUM(DS140:$EQ140)=0,"",", "),"")</f>
        <v/>
      </c>
      <c r="LK140" t="str">
        <f>IF(DS140=1,LK$8&amp;IF(SUM(DT140:$EQ140)=0,"",", "),"")</f>
        <v/>
      </c>
      <c r="LL140" t="str">
        <f>IF(DT140=1,LL$8&amp;IF(SUM(DU140:$EQ140)=0,"",", "),"")</f>
        <v/>
      </c>
      <c r="LM140" t="str">
        <f>IF(DU140=1,LM$8&amp;IF(SUM(DV140:$EQ140)=0,"",", "),"")</f>
        <v/>
      </c>
      <c r="LN140" t="str">
        <f>IF(DV140=1,LN$8&amp;IF(SUM(DW140:$EQ140)=0,"",", "),"")</f>
        <v/>
      </c>
      <c r="LO140" t="str">
        <f>IF(DW140=1,LO$8&amp;IF(SUM(DX140:$EQ140)=0,"",", "),"")</f>
        <v/>
      </c>
      <c r="LP140" t="str">
        <f>IF(DX140=1,LP$8&amp;IF(SUM(DY140:$EQ140)=0,"",", "),"")</f>
        <v/>
      </c>
      <c r="LQ140" t="str">
        <f>IF(DY140=1,LQ$8&amp;IF(SUM(DZ140:$EQ140)=0,"",", "),"")</f>
        <v/>
      </c>
      <c r="LR140" t="str">
        <f>IF(DZ140=1,LR$8&amp;IF(SUM(EA140:$EQ140)=0,"",", "),"")</f>
        <v/>
      </c>
      <c r="LS140" t="str">
        <f>IF(EA140=1,LS$8&amp;IF(SUM(EB140:$EQ140)=0,"",", "),"")</f>
        <v/>
      </c>
      <c r="LT140" t="str">
        <f>IF(EB140=1,LT$8&amp;IF(SUM(EC140:$EQ140)=0,"",", "),"")</f>
        <v/>
      </c>
      <c r="LU140" t="str">
        <f>IF(EC140=1,LU$8&amp;IF(SUM(ED140:$EQ140)=0,"",", "),"")</f>
        <v/>
      </c>
      <c r="LV140" t="str">
        <f>IF(ED140=1,LV$8&amp;IF(SUM(EE140:$EQ140)=0,"",", "),"")</f>
        <v/>
      </c>
      <c r="LW140" t="str">
        <f>IF(EE140=1,LW$8&amp;IF(SUM(EF140:$EQ140)=0,"",", "),"")</f>
        <v/>
      </c>
      <c r="LX140" t="str">
        <f>IF(EF140=1,LX$8&amp;IF(SUM(EG140:$EQ140)=0,"",", "),"")</f>
        <v/>
      </c>
      <c r="LY140" t="str">
        <f>IF(EG140=1,LY$8&amp;IF(SUM(EH140:$EQ140)=0,"",", "),"")</f>
        <v/>
      </c>
      <c r="LZ140" t="str">
        <f>IF(EH140=1,LZ$8&amp;IF(SUM(EI140:$EQ140)=0,"",", "),"")</f>
        <v/>
      </c>
      <c r="MA140" t="str">
        <f>IF(EI140=1,MA$8&amp;IF(SUM(EJ140:$EQ140)=0,"",", "),"")</f>
        <v/>
      </c>
      <c r="MB140" t="str">
        <f>IF(EJ140=1,MB$8&amp;IF(SUM(EK140:$EQ140)=0,"",", "),"")</f>
        <v/>
      </c>
      <c r="MC140" t="str">
        <f>IF(EK140=1,MC$8&amp;IF(SUM(EL140:$EQ140)=0,"",", "),"")</f>
        <v/>
      </c>
      <c r="MD140" t="str">
        <f>IF(EL140=1,MD$8&amp;IF(SUM(EM140:$EQ140)=0,"",", "),"")</f>
        <v/>
      </c>
      <c r="ME140" t="str">
        <f>IF(EM140=1,ME$8&amp;IF(SUM(EN140:$EQ140)=0,"",", "),"")</f>
        <v/>
      </c>
      <c r="MF140" t="str">
        <f>IF(EN140=1,MF$8&amp;IF(SUM(EO140:$EQ140)=0,"",", "),"")</f>
        <v/>
      </c>
      <c r="MG140" t="str">
        <f>IF(EO140=1,MG$8&amp;IF(SUM(EP140:$EQ140)=0,"",", "),"")</f>
        <v/>
      </c>
      <c r="MH140" t="str">
        <f>IF(EP140=1,MH$8&amp;IF(SUM(EQ140:$EQ140)=0,"",", "),"")</f>
        <v/>
      </c>
      <c r="MI140" t="str">
        <f t="shared" si="212"/>
        <v/>
      </c>
      <c r="MJ140" t="str">
        <f>IF(ER140=1,MJ$8&amp;IF(SUM(ES140:$GO140)=0,"",", "),"")</f>
        <v/>
      </c>
      <c r="MK140" t="str">
        <f>IF(ES140=1,MK$8&amp;IF(SUM(ET140:$GO140)=0,"",", "),"")</f>
        <v/>
      </c>
      <c r="ML140" t="str">
        <f>IF(ET140=1,ML$8&amp;IF(SUM(EU140:$GO140)=0,"",", "),"")</f>
        <v/>
      </c>
      <c r="MM140" t="str">
        <f>IF(EU140=1,MM$8&amp;IF(SUM(EV140:$GO140)=0,"",", "),"")</f>
        <v/>
      </c>
      <c r="MN140" t="str">
        <f>IF(EV140=1,MN$8&amp;IF(SUM(EW140:$GO140)=0,"",", "),"")</f>
        <v/>
      </c>
      <c r="MO140" t="str">
        <f>IF(EW140=1,MO$8&amp;IF(SUM(EX140:$GO140)=0,"",", "),"")</f>
        <v/>
      </c>
      <c r="MP140" t="str">
        <f>IF(EX140=1,MP$8&amp;IF(SUM(EY140:$GO140)=0,"",", "),"")</f>
        <v/>
      </c>
      <c r="MQ140" t="str">
        <f>IF(EY140=1,MQ$8&amp;IF(SUM(EZ140:$GO140)=0,"",", "),"")</f>
        <v/>
      </c>
      <c r="MR140" t="str">
        <f>IF(EZ140=1,MR$8&amp;IF(SUM(FA140:$GO140)=0,"",", "),"")</f>
        <v/>
      </c>
      <c r="MS140" t="str">
        <f>IF(FA140=1,MS$8&amp;IF(SUM(FB140:$GO140)=0,"",", "),"")</f>
        <v/>
      </c>
      <c r="MT140" t="str">
        <f>IF(FB140=1,MT$8&amp;IF(SUM(FC140:$GO140)=0,"",", "),"")</f>
        <v/>
      </c>
      <c r="MU140" t="str">
        <f>IF(FC140=1,MU$8&amp;IF(SUM(FD140:$GO140)=0,"",", "),"")</f>
        <v/>
      </c>
      <c r="MV140" t="str">
        <f>IF(FD140=1,MV$8&amp;IF(SUM(FE140:$GO140)=0,"",", "),"")</f>
        <v/>
      </c>
      <c r="MW140" t="str">
        <f>IF(FE140=1,MW$8&amp;IF(SUM(FF140:$GO140)=0,"",", "),"")</f>
        <v/>
      </c>
      <c r="MX140" t="str">
        <f>IF(FF140=1,MX$8&amp;IF(SUM(FG140:$GO140)=0,"",", "),"")</f>
        <v/>
      </c>
      <c r="MY140" t="str">
        <f>IF(FG140=1,MY$8&amp;IF(SUM(FH140:$GO140)=0,"",", "),"")</f>
        <v/>
      </c>
      <c r="MZ140" t="str">
        <f>IF(FH140=1,MZ$8&amp;IF(SUM(FI140:$GO140)=0,"",", "),"")</f>
        <v/>
      </c>
      <c r="NA140" t="str">
        <f>IF(FI140=1,NA$8&amp;IF(SUM(FJ140:$GO140)=0,"",", "),"")</f>
        <v/>
      </c>
      <c r="NB140" t="str">
        <f>IF(FJ140=1,NB$8&amp;IF(SUM(FK140:$GO140)=0,"",", "),"")</f>
        <v/>
      </c>
      <c r="NC140" t="str">
        <f>IF(FK140=1,NC$8&amp;IF(SUM(FL140:$GO140)=0,"",", "),"")</f>
        <v/>
      </c>
      <c r="ND140" t="str">
        <f>IF(FL140=1,ND$8&amp;IF(SUM(FM140:$GO140)=0,"",", "),"")</f>
        <v/>
      </c>
      <c r="NE140" t="str">
        <f>IF(FM140=1,NE$8&amp;IF(SUM(FN140:$GO140)=0,"",", "),"")</f>
        <v/>
      </c>
      <c r="NF140" t="str">
        <f>IF(FN140=1,NF$8&amp;IF(SUM(FO140:$GO140)=0,"",", "),"")</f>
        <v/>
      </c>
      <c r="NG140" t="str">
        <f>IF(FO140=1,NG$8&amp;IF(SUM(FP140:$GO140)=0,"",", "),"")</f>
        <v/>
      </c>
      <c r="NH140" t="str">
        <f>IF(FP140=1,NH$8&amp;IF(SUM(FQ140:$GO140)=0,"",", "),"")</f>
        <v/>
      </c>
      <c r="NI140" t="str">
        <f>IF(FQ140=1,NI$8&amp;IF(SUM(FR140:$GO140)=0,"",", "),"")</f>
        <v/>
      </c>
      <c r="NJ140" t="str">
        <f>IF(FR140=1,NJ$8&amp;IF(SUM(FS140:$GO140)=0,"",", "),"")</f>
        <v/>
      </c>
      <c r="NK140" t="str">
        <f>IF(FS140=1,NK$8&amp;IF(SUM(FT140:$GO140)=0,"",", "),"")</f>
        <v/>
      </c>
      <c r="NL140" t="str">
        <f>IF(FT140=1,NL$8&amp;IF(SUM(FU140:$GO140)=0,"",", "),"")</f>
        <v/>
      </c>
      <c r="NM140" t="str">
        <f>IF(FU140=1,NM$8&amp;IF(SUM(FV140:$GO140)=0,"",", "),"")</f>
        <v/>
      </c>
      <c r="NN140" t="str">
        <f>IF(FV140=1,NN$8&amp;IF(SUM(FW140:$GO140)=0,"",", "),"")</f>
        <v/>
      </c>
      <c r="NO140" t="str">
        <f>IF(FW140=1,NO$8&amp;IF(SUM(FX140:$GO140)=0,"",", "),"")</f>
        <v/>
      </c>
      <c r="NP140" t="str">
        <f>IF(FX140=1,NP$8&amp;IF(SUM(FY140:$GO140)=0,"",", "),"")</f>
        <v/>
      </c>
      <c r="NQ140" t="str">
        <f>IF(FY140=1,NQ$8&amp;IF(SUM(FZ140:$GO140)=0,"",", "),"")</f>
        <v/>
      </c>
      <c r="NR140" t="str">
        <f>IF(FZ140=1,NR$8&amp;IF(SUM(GA140:$GO140)=0,"",", "),"")</f>
        <v/>
      </c>
      <c r="NS140" t="str">
        <f>IF(GA140=1,NS$8&amp;IF(SUM(GB140:$GO140)=0,"",", "),"")</f>
        <v/>
      </c>
      <c r="NT140" t="str">
        <f>IF(GB140=1,NT$8&amp;IF(SUM(GC140:$GO140)=0,"",", "),"")</f>
        <v/>
      </c>
      <c r="NU140" t="str">
        <f>IF(GC140=1,NU$8&amp;IF(SUM(GD140:$GO140)=0,"",", "),"")</f>
        <v/>
      </c>
      <c r="NV140" t="str">
        <f>IF(GD140=1,NV$8&amp;IF(SUM(GE140:$GO140)=0,"",", "),"")</f>
        <v/>
      </c>
      <c r="NW140" t="str">
        <f>IF(GE140=1,NW$8&amp;IF(SUM(GF140:$GO140)=0,"",", "),"")</f>
        <v/>
      </c>
      <c r="NX140" t="str">
        <f>IF(GF140=1,NX$8&amp;IF(SUM(GG140:$GO140)=0,"",", "),"")</f>
        <v/>
      </c>
      <c r="NY140" t="str">
        <f>IF(GG140=1,NY$8&amp;IF(SUM(GH140:$GO140)=0,"",", "),"")</f>
        <v/>
      </c>
      <c r="NZ140" t="str">
        <f>IF(GH140=1,NZ$8&amp;IF(SUM(GI140:$GO140)=0,"",", "),"")</f>
        <v/>
      </c>
      <c r="OA140" t="str">
        <f>IF(GI140=1,OA$8&amp;IF(SUM(GJ140:$GO140)=0,"",", "),"")</f>
        <v/>
      </c>
      <c r="OB140" t="str">
        <f>IF(GJ140=1,OB$8&amp;IF(SUM(GK140:$GO140)=0,"",", "),"")</f>
        <v/>
      </c>
      <c r="OC140" t="str">
        <f>IF(GK140=1,OC$8&amp;IF(SUM(GL140:$GO140)=0,"",", "),"")</f>
        <v/>
      </c>
      <c r="OD140" t="str">
        <f>IF(GL140=1,OD$8&amp;IF(SUM(GM140:$GO140)=0,"",", "),"")</f>
        <v/>
      </c>
      <c r="OE140" t="str">
        <f>IF(GM140=1,OE$8&amp;IF(SUM(GN140:$GO140)=0,"",", "),"")</f>
        <v/>
      </c>
      <c r="OF140" t="str">
        <f>IF(GN140=1,OF$8&amp;IF(SUM(GO140:$GO140)=0,"",", "),"")</f>
        <v/>
      </c>
      <c r="OG140" t="str">
        <f t="shared" si="213"/>
        <v/>
      </c>
      <c r="OH140" t="str">
        <f>IF(GP140=1,OH$8&amp;IF(SUM(GQ140:$IM140)=0,"",", "),"")</f>
        <v/>
      </c>
      <c r="OI140" t="str">
        <f>IF(GQ140=1,OI$8&amp;IF(SUM(GR140:$IM140)=0,"",", "),"")</f>
        <v/>
      </c>
      <c r="OJ140" t="str">
        <f>IF(GR140=1,OJ$8&amp;IF(SUM(GS140:$IM140)=0,"",", "),"")</f>
        <v/>
      </c>
      <c r="OK140" t="str">
        <f>IF(GS140=1,OK$8&amp;IF(SUM(GT140:$IM140)=0,"",", "),"")</f>
        <v/>
      </c>
      <c r="OL140" t="str">
        <f>IF(GT140=1,OL$8&amp;IF(SUM(GU140:$IM140)=0,"",", "),"")</f>
        <v/>
      </c>
      <c r="OM140" t="str">
        <f>IF(GU140=1,OM$8&amp;IF(SUM(GV140:$IM140)=0,"",", "),"")</f>
        <v/>
      </c>
      <c r="ON140" t="str">
        <f>IF(GV140=1,ON$8&amp;IF(SUM(GW140:$IM140)=0,"",", "),"")</f>
        <v/>
      </c>
      <c r="OO140" t="str">
        <f>IF(GW140=1,OO$8&amp;IF(SUM(GX140:$IM140)=0,"",", "),"")</f>
        <v/>
      </c>
      <c r="OP140" t="str">
        <f>IF(GX140=1,OP$8&amp;IF(SUM(GY140:$IM140)=0,"",", "),"")</f>
        <v/>
      </c>
      <c r="OQ140" t="str">
        <f>IF(GY140=1,OQ$8&amp;IF(SUM(GZ140:$IM140)=0,"",", "),"")</f>
        <v/>
      </c>
      <c r="OR140" t="str">
        <f>IF(GZ140=1,OR$8&amp;IF(SUM(HA140:$IM140)=0,"",", "),"")</f>
        <v/>
      </c>
      <c r="OS140" t="str">
        <f>IF(HA140=1,OS$8&amp;IF(SUM(HB140:$IM140)=0,"",", "),"")</f>
        <v/>
      </c>
      <c r="OT140" t="str">
        <f>IF(HB140=1,OT$8&amp;IF(SUM(HC140:$IM140)=0,"",", "),"")</f>
        <v/>
      </c>
      <c r="OU140" t="str">
        <f>IF(HC140=1,OU$8&amp;IF(SUM(HD140:$IM140)=0,"",", "),"")</f>
        <v/>
      </c>
      <c r="OV140" t="str">
        <f>IF(HD140=1,OV$8&amp;IF(SUM(HE140:$IM140)=0,"",", "),"")</f>
        <v/>
      </c>
      <c r="OW140" t="str">
        <f>IF(HE140=1,OW$8&amp;IF(SUM(HF140:$IM140)=0,"",", "),"")</f>
        <v/>
      </c>
      <c r="OX140" t="str">
        <f>IF(HF140=1,OX$8&amp;IF(SUM(HG140:$IM140)=0,"",", "),"")</f>
        <v/>
      </c>
      <c r="OY140" t="str">
        <f>IF(HG140=1,OY$8&amp;IF(SUM(HH140:$IM140)=0,"",", "),"")</f>
        <v/>
      </c>
      <c r="OZ140" t="str">
        <f>IF(HH140=1,OZ$8&amp;IF(SUM(HI140:$IM140)=0,"",", "),"")</f>
        <v/>
      </c>
      <c r="PA140" t="str">
        <f>IF(HI140=1,PA$8&amp;IF(SUM(HJ140:$IM140)=0,"",", "),"")</f>
        <v/>
      </c>
      <c r="PB140" t="str">
        <f>IF(HJ140=1,PB$8&amp;IF(SUM(HK140:$IM140)=0,"",", "),"")</f>
        <v/>
      </c>
      <c r="PC140" t="str">
        <f>IF(HK140=1,PC$8&amp;IF(SUM(HL140:$IM140)=0,"",", "),"")</f>
        <v/>
      </c>
      <c r="PD140" t="str">
        <f>IF(HL140=1,PD$8&amp;IF(SUM(HM140:$IM140)=0,"",", "),"")</f>
        <v/>
      </c>
      <c r="PE140" t="str">
        <f>IF(HM140=1,PE$8&amp;IF(SUM(HN140:$IM140)=0,"",", "),"")</f>
        <v/>
      </c>
      <c r="PF140" t="str">
        <f>IF(HN140=1,PF$8&amp;IF(SUM(HO140:$IM140)=0,"",", "),"")</f>
        <v/>
      </c>
      <c r="PG140" t="str">
        <f>IF(HO140=1,PG$8&amp;IF(SUM(HP140:$IM140)=0,"",", "),"")</f>
        <v/>
      </c>
      <c r="PH140" t="str">
        <f>IF(HP140=1,PH$8&amp;IF(SUM(HQ140:$IM140)=0,"",", "),"")</f>
        <v/>
      </c>
      <c r="PI140" t="str">
        <f>IF(HQ140=1,PI$8&amp;IF(SUM(HR140:$IM140)=0,"",", "),"")</f>
        <v/>
      </c>
      <c r="PJ140" t="str">
        <f>IF(HR140=1,PJ$8&amp;IF(SUM(HS140:$IM140)=0,"",", "),"")</f>
        <v/>
      </c>
      <c r="PK140" t="str">
        <f>IF(HS140=1,PK$8&amp;IF(SUM(HT140:$IM140)=0,"",", "),"")</f>
        <v/>
      </c>
      <c r="PL140" t="str">
        <f>IF(HT140=1,PL$8&amp;IF(SUM(HU140:$IM140)=0,"",", "),"")</f>
        <v/>
      </c>
      <c r="PM140" t="str">
        <f>IF(HU140=1,PM$8&amp;IF(SUM(HV140:$IM140)=0,"",", "),"")</f>
        <v/>
      </c>
      <c r="PN140" t="str">
        <f>IF(HV140=1,PN$8&amp;IF(SUM(HW140:$IM140)=0,"",", "),"")</f>
        <v/>
      </c>
      <c r="PO140" t="str">
        <f>IF(HW140=1,PO$8&amp;IF(SUM(HX140:$IM140)=0,"",", "),"")</f>
        <v/>
      </c>
      <c r="PP140" t="str">
        <f>IF(HX140=1,PP$8&amp;IF(SUM(HY140:$IM140)=0,"",", "),"")</f>
        <v/>
      </c>
      <c r="PQ140" t="str">
        <f>IF(HY140=1,PQ$8&amp;IF(SUM(HZ140:$IM140)=0,"",", "),"")</f>
        <v/>
      </c>
      <c r="PR140" t="str">
        <f>IF(HZ140=1,PR$8&amp;IF(SUM(IA140:$IM140)=0,"",", "),"")</f>
        <v/>
      </c>
      <c r="PS140" t="str">
        <f>IF(IA140=1,PS$8&amp;IF(SUM(IB140:$IM140)=0,"",", "),"")</f>
        <v/>
      </c>
      <c r="PT140" t="str">
        <f>IF(IB140=1,PT$8&amp;IF(SUM(IC140:$IM140)=0,"",", "),"")</f>
        <v/>
      </c>
      <c r="PU140" t="str">
        <f>IF(IC140=1,PU$8&amp;IF(SUM(ID140:$IM140)=0,"",", "),"")</f>
        <v/>
      </c>
      <c r="PV140" t="str">
        <f>IF(ID140=1,PV$8&amp;IF(SUM(IE140:$IM140)=0,"",", "),"")</f>
        <v/>
      </c>
      <c r="PW140" t="str">
        <f>IF(IE140=1,PW$8&amp;IF(SUM(IF140:$IM140)=0,"",", "),"")</f>
        <v/>
      </c>
      <c r="PX140" t="str">
        <f>IF(IF140=1,PX$8&amp;IF(SUM(IG140:$IM140)=0,"",", "),"")</f>
        <v/>
      </c>
      <c r="PY140" t="str">
        <f>IF(IG140=1,PY$8&amp;IF(SUM(IH140:$IM140)=0,"",", "),"")</f>
        <v/>
      </c>
      <c r="PZ140" t="str">
        <f>IF(IH140=1,PZ$8&amp;IF(SUM(II140:$IM140)=0,"",", "),"")</f>
        <v/>
      </c>
      <c r="QA140" t="str">
        <f>IF(II140=1,QA$8&amp;IF(SUM(IJ140:$IM140)=0,"",", "),"")</f>
        <v/>
      </c>
      <c r="QB140" t="str">
        <f>IF(IJ140=1,QB$8&amp;IF(SUM(IK140:$IM140)=0,"",", "),"")</f>
        <v/>
      </c>
      <c r="QC140" t="str">
        <f>IF(IK140=1,QC$8&amp;IF(SUM(IL140:$IM140)=0,"",", "),"")</f>
        <v/>
      </c>
      <c r="QD140" t="str">
        <f>IF(IL140=1,QD$8&amp;IF(SUM(IM140:$IM140)=0,"",", "),"")</f>
        <v/>
      </c>
      <c r="QE140" t="str">
        <f t="shared" si="214"/>
        <v/>
      </c>
      <c r="QF140" t="str">
        <f>IF(IN140=1,QF$8&amp;IF(SUM(IO140:$KK140)=0,"",", "),"")</f>
        <v/>
      </c>
      <c r="QG140" t="str">
        <f>IF(IO140=1,QG$8&amp;IF(SUM(IP140:$KK140)=0,"",", "),"")</f>
        <v/>
      </c>
      <c r="QH140" t="str">
        <f>IF(IP140=1,QH$8&amp;IF(SUM(IQ140:$KK140)=0,"",", "),"")</f>
        <v/>
      </c>
      <c r="QI140" t="str">
        <f>IF(IQ140=1,QI$8&amp;IF(SUM(IR140:$KK140)=0,"",", "),"")</f>
        <v/>
      </c>
      <c r="QJ140" t="str">
        <f>IF(IR140=1,QJ$8&amp;IF(SUM(IS140:$KK140)=0,"",", "),"")</f>
        <v/>
      </c>
      <c r="QK140" t="str">
        <f>IF(IS140=1,QK$8&amp;IF(SUM(IT140:$KK140)=0,"",", "),"")</f>
        <v/>
      </c>
      <c r="QL140" t="str">
        <f>IF(IT140=1,QL$8&amp;IF(SUM(IU140:$KK140)=0,"",", "),"")</f>
        <v/>
      </c>
      <c r="QM140" t="str">
        <f>IF(IU140=1,QM$8&amp;IF(SUM(IV140:$KK140)=0,"",", "),"")</f>
        <v/>
      </c>
      <c r="QN140" t="str">
        <f>IF(IV140=1,QN$8&amp;IF(SUM(IW140:$KK140)=0,"",", "),"")</f>
        <v/>
      </c>
      <c r="QO140" t="str">
        <f>IF(IW140=1,QO$8&amp;IF(SUM(IX140:$KK140)=0,"",", "),"")</f>
        <v/>
      </c>
      <c r="QP140" t="str">
        <f>IF(IX140=1,QP$8&amp;IF(SUM(IY140:$KK140)=0,"",", "),"")</f>
        <v/>
      </c>
      <c r="QQ140" t="str">
        <f>IF(IY140=1,QQ$8&amp;IF(SUM(IZ140:$KK140)=0,"",", "),"")</f>
        <v/>
      </c>
      <c r="QR140" t="str">
        <f>IF(IZ140=1,QR$8&amp;IF(SUM(JA140:$KK140)=0,"",", "),"")</f>
        <v/>
      </c>
      <c r="QS140" t="str">
        <f>IF(JA140=1,QS$8&amp;IF(SUM(JB140:$KK140)=0,"",", "),"")</f>
        <v/>
      </c>
      <c r="QT140" t="str">
        <f>IF(JB140=1,QT$8&amp;IF(SUM(JC140:$KK140)=0,"",", "),"")</f>
        <v/>
      </c>
      <c r="QU140" t="str">
        <f>IF(JC140=1,QU$8&amp;IF(SUM(JD140:$KK140)=0,"",", "),"")</f>
        <v/>
      </c>
      <c r="QV140" t="str">
        <f>IF(JD140=1,QV$8&amp;IF(SUM(JE140:$KK140)=0,"",", "),"")</f>
        <v/>
      </c>
      <c r="QW140" t="str">
        <f>IF(JE140=1,QW$8&amp;IF(SUM(JF140:$KK140)=0,"",", "),"")</f>
        <v/>
      </c>
      <c r="QX140" t="str">
        <f>IF(JF140=1,QX$8&amp;IF(SUM(JG140:$KK140)=0,"",", "),"")</f>
        <v/>
      </c>
      <c r="QY140" t="str">
        <f>IF(JG140=1,QY$8&amp;IF(SUM(JH140:$KK140)=0,"",", "),"")</f>
        <v/>
      </c>
      <c r="QZ140" t="str">
        <f>IF(JH140=1,QZ$8&amp;IF(SUM(JI140:$KK140)=0,"",", "),"")</f>
        <v/>
      </c>
      <c r="RA140" t="str">
        <f>IF(JI140=1,RA$8&amp;IF(SUM(JJ140:$KK140)=0,"",", "),"")</f>
        <v/>
      </c>
      <c r="RB140" t="str">
        <f>IF(JJ140=1,RB$8&amp;IF(SUM(JK140:$KK140)=0,"",", "),"")</f>
        <v/>
      </c>
      <c r="RC140" t="str">
        <f>IF(JK140=1,RC$8&amp;IF(SUM(JL140:$KK140)=0,"",", "),"")</f>
        <v/>
      </c>
      <c r="RD140" t="str">
        <f>IF(JL140=1,RD$8&amp;IF(SUM(JM140:$KK140)=0,"",", "),"")</f>
        <v/>
      </c>
      <c r="RE140" t="str">
        <f>IF(JM140=1,RE$8&amp;IF(SUM(JN140:$KK140)=0,"",", "),"")</f>
        <v/>
      </c>
      <c r="RF140" t="str">
        <f>IF(JN140=1,RF$8&amp;IF(SUM(JO140:$KK140)=0,"",", "),"")</f>
        <v/>
      </c>
      <c r="RG140" t="str">
        <f>IF(JO140=1,RG$8&amp;IF(SUM(JP140:$KK140)=0,"",", "),"")</f>
        <v/>
      </c>
      <c r="RH140" t="str">
        <f>IF(JP140=1,RH$8&amp;IF(SUM(JQ140:$KK140)=0,"",", "),"")</f>
        <v/>
      </c>
      <c r="RI140" t="str">
        <f>IF(JQ140=1,RI$8&amp;IF(SUM(JR140:$KK140)=0,"",", "),"")</f>
        <v/>
      </c>
      <c r="RJ140" t="str">
        <f>IF(JR140=1,RJ$8&amp;IF(SUM(JS140:$KK140)=0,"",", "),"")</f>
        <v/>
      </c>
      <c r="RK140" t="str">
        <f>IF(JS140=1,RK$8&amp;IF(SUM(JT140:$KK140)=0,"",", "),"")</f>
        <v/>
      </c>
      <c r="RL140" t="str">
        <f>IF(JT140=1,RL$8&amp;IF(SUM(JU140:$KK140)=0,"",", "),"")</f>
        <v/>
      </c>
      <c r="RM140" t="str">
        <f>IF(JU140=1,RM$8&amp;IF(SUM(JV140:$KK140)=0,"",", "),"")</f>
        <v/>
      </c>
      <c r="RN140" t="str">
        <f>IF(JV140=1,RN$8&amp;IF(SUM(JW140:$KK140)=0,"",", "),"")</f>
        <v/>
      </c>
      <c r="RO140" t="str">
        <f>IF(JW140=1,RO$8&amp;IF(SUM(JX140:$KK140)=0,"",", "),"")</f>
        <v/>
      </c>
      <c r="RP140" t="str">
        <f>IF(JX140=1,RP$8&amp;IF(SUM(JY140:$KK140)=0,"",", "),"")</f>
        <v/>
      </c>
      <c r="RQ140" t="str">
        <f>IF(JY140=1,RQ$8&amp;IF(SUM(JZ140:$KK140)=0,"",", "),"")</f>
        <v/>
      </c>
      <c r="RR140" t="str">
        <f>IF(JZ140=1,RR$8&amp;IF(SUM(KA140:$KK140)=0,"",", "),"")</f>
        <v/>
      </c>
      <c r="RS140" t="str">
        <f>IF(KA140=1,RS$8&amp;IF(SUM(KB140:$KK140)=0,"",", "),"")</f>
        <v/>
      </c>
      <c r="RT140" t="str">
        <f>IF(KB140=1,RT$8&amp;IF(SUM(KC140:$KK140)=0,"",", "),"")</f>
        <v/>
      </c>
      <c r="RU140" t="str">
        <f>IF(KC140=1,RU$8&amp;IF(SUM(KD140:$KK140)=0,"",", "),"")</f>
        <v/>
      </c>
      <c r="RV140" t="str">
        <f>IF(KD140=1,RV$8&amp;IF(SUM(KE140:$KK140)=0,"",", "),"")</f>
        <v/>
      </c>
      <c r="RW140" t="str">
        <f>IF(KE140=1,RW$8&amp;IF(SUM(KF140:$KK140)=0,"",", "),"")</f>
        <v/>
      </c>
      <c r="RX140" t="str">
        <f>IF(KF140=1,RX$8&amp;IF(SUM(KG140:$KK140)=0,"",", "),"")</f>
        <v/>
      </c>
      <c r="RY140" t="str">
        <f>IF(KG140=1,RY$8&amp;IF(SUM(KH140:$KK140)=0,"",", "),"")</f>
        <v/>
      </c>
      <c r="RZ140" t="str">
        <f>IF(KH140=1,RZ$8&amp;IF(SUM(KI140:$KK140)=0,"",", "),"")</f>
        <v/>
      </c>
      <c r="SA140" t="str">
        <f>IF(KI140=1,SA$8&amp;IF(SUM(KJ140:$KK140)=0,"",", "),"")</f>
        <v/>
      </c>
      <c r="SB140" t="str">
        <f>IF(KJ140=1,SB$8&amp;IF(SUM(KK140:$KK140)=0,"",", "),"")</f>
        <v/>
      </c>
      <c r="SC140" t="str">
        <f t="shared" si="215"/>
        <v/>
      </c>
    </row>
    <row r="141" spans="1:497" ht="60" customHeight="1" x14ac:dyDescent="0.45">
      <c r="A141" s="62"/>
      <c r="B141" s="212" t="str">
        <f t="shared" si="144"/>
        <v/>
      </c>
      <c r="C141" s="212" t="str">
        <f t="shared" si="203"/>
        <v/>
      </c>
      <c r="D141" s="212" t="str">
        <f t="shared" si="204"/>
        <v/>
      </c>
      <c r="E141" s="212" t="str">
        <f t="shared" si="205"/>
        <v/>
      </c>
      <c r="F141" s="212" t="str">
        <f t="shared" si="206"/>
        <v/>
      </c>
      <c r="G141" s="237" t="str">
        <f>IF('EDCI Data'!B141="","",'EDCI Data'!B141)</f>
        <v/>
      </c>
      <c r="H141" s="238" t="str">
        <f>IF('EDCI Data'!C141="","",'EDCI Data'!C141)</f>
        <v/>
      </c>
      <c r="I141" s="239" t="str">
        <f>IF('EDCI Data'!D141="","",'EDCI Data'!D141)</f>
        <v/>
      </c>
      <c r="J141" s="240" t="str">
        <f>IF('EDCI Data'!E141="","",'EDCI Data'!E141)</f>
        <v/>
      </c>
      <c r="K141" s="237" t="str">
        <f>IF('EDCI Data'!F141="","",'EDCI Data'!F141)</f>
        <v/>
      </c>
      <c r="L141" s="237" t="str">
        <f>IF('EDCI Data'!G141="","",'EDCI Data'!G141)</f>
        <v/>
      </c>
      <c r="M141" s="237" t="str">
        <f>IF('EDCI Data'!H141="","",'EDCI Data'!H141)</f>
        <v/>
      </c>
      <c r="N141" s="237" t="str">
        <f>IF('EDCI Data'!I141="","",'EDCI Data'!I141)</f>
        <v/>
      </c>
      <c r="O141" s="237" t="str">
        <f>IF('EDCI Data'!J141="","",'EDCI Data'!J141)</f>
        <v/>
      </c>
      <c r="P141" s="237" t="str">
        <f>IF('EDCI Data'!K141="","",'EDCI Data'!K141)</f>
        <v/>
      </c>
      <c r="Q141" s="241" t="str">
        <f>IF('EDCI Data'!L141="","",'EDCI Data'!L141)</f>
        <v/>
      </c>
      <c r="R141" s="241" t="str">
        <f>IF('EDCI Data'!M141="","",'EDCI Data'!M141)</f>
        <v/>
      </c>
      <c r="S141" s="237" t="str">
        <f>IF('EDCI Data'!N141="","",'EDCI Data'!N141)</f>
        <v/>
      </c>
      <c r="T141" s="237" t="str">
        <f>IF('EDCI Data'!O141="","",'EDCI Data'!O141)</f>
        <v/>
      </c>
      <c r="U141" s="237" t="str">
        <f>IF('EDCI Data'!P141="","",'EDCI Data'!P141)</f>
        <v/>
      </c>
      <c r="V141" s="237" t="str">
        <f>IF('EDCI Data'!Q141="","",'EDCI Data'!Q141)</f>
        <v/>
      </c>
      <c r="W141" s="242" t="str">
        <f>IF('EDCI Data'!R141="","",'EDCI Data'!R141)</f>
        <v/>
      </c>
      <c r="X141" s="243" t="str">
        <f>IF('EDCI Data'!S141="","",'EDCI Data'!S141)</f>
        <v/>
      </c>
      <c r="Y141" s="243" t="str">
        <f>IF('EDCI Data'!T141="","",'EDCI Data'!T141)</f>
        <v/>
      </c>
      <c r="Z141" s="244" t="str">
        <f>IF('EDCI Data'!U141="","",'EDCI Data'!U141)</f>
        <v/>
      </c>
      <c r="AA141" s="237" t="str">
        <f>IF('EDCI Data'!V141="","",'EDCI Data'!V141)</f>
        <v/>
      </c>
      <c r="AB141" s="244" t="str">
        <f>IF('EDCI Data'!W141="","",'EDCI Data'!W141)</f>
        <v/>
      </c>
      <c r="AC141" s="237" t="str">
        <f>IF('EDCI Data'!X141="","",'EDCI Data'!X141)</f>
        <v/>
      </c>
      <c r="AD141" s="244" t="str">
        <f>IF('EDCI Data'!Y141="","",'EDCI Data'!Y141)</f>
        <v/>
      </c>
      <c r="AE141" s="237" t="str">
        <f>IF('EDCI Data'!Z141="","",'EDCI Data'!Z141)</f>
        <v/>
      </c>
      <c r="AF141" s="237" t="str">
        <f>IF('EDCI Data'!AA141="","",'EDCI Data'!AA141)</f>
        <v/>
      </c>
      <c r="AG141" s="237" t="str">
        <f>IF('EDCI Data'!AB141="","",'EDCI Data'!AB141)</f>
        <v/>
      </c>
      <c r="AH141" s="237" t="str">
        <f>IF('EDCI Data'!AC141="","",'EDCI Data'!AC141)</f>
        <v/>
      </c>
      <c r="AI141" s="237" t="str">
        <f>IF('EDCI Data'!AD141="","",'EDCI Data'!AD141)</f>
        <v/>
      </c>
      <c r="AJ141" s="237" t="str">
        <f>IF('EDCI Data'!AE141="","",'EDCI Data'!AE141)</f>
        <v/>
      </c>
      <c r="AK141" s="237" t="str">
        <f>IF('EDCI Data'!AF141="","",'EDCI Data'!AF141)</f>
        <v/>
      </c>
      <c r="AL141" s="237" t="str">
        <f>IF('EDCI Data'!AG141="","",'EDCI Data'!AG141)</f>
        <v/>
      </c>
      <c r="AM141" s="237" t="str">
        <f>IF('EDCI Data'!AH141="","",'EDCI Data'!AH141)</f>
        <v/>
      </c>
      <c r="AN141" s="237" t="str">
        <f>IF('EDCI Data'!AI141="","",'EDCI Data'!AI141)</f>
        <v/>
      </c>
      <c r="AO141" s="237" t="str">
        <f>IF('EDCI Data'!AJ141="","",'EDCI Data'!AJ141)</f>
        <v/>
      </c>
      <c r="AP141" s="237" t="str">
        <f>IF('EDCI Data'!AK141="","",'EDCI Data'!AK141)</f>
        <v/>
      </c>
      <c r="AQ141" s="237" t="str">
        <f>IF('EDCI Data'!AL141="","",'EDCI Data'!AL141)</f>
        <v/>
      </c>
      <c r="AR141" s="237" t="str">
        <f>IF('EDCI Data'!AM141="","",'EDCI Data'!AM141)</f>
        <v/>
      </c>
      <c r="AS141" s="237" t="str">
        <f>IF('EDCI Data'!AN141="","",'EDCI Data'!AN141)</f>
        <v/>
      </c>
      <c r="AT141" s="237" t="str">
        <f>IF('EDCI Data'!AO141="","",'EDCI Data'!AO141)</f>
        <v/>
      </c>
      <c r="AU141" s="237" t="str">
        <f>IF('EDCI Data'!AP141="","",'EDCI Data'!AP141)</f>
        <v/>
      </c>
      <c r="AV141" s="237" t="str">
        <f>IF('EDCI Data'!AQ141="","",'EDCI Data'!AQ141)</f>
        <v/>
      </c>
      <c r="AW141" s="237" t="str">
        <f>IF('EDCI Data'!AR141="","",'EDCI Data'!AR141)</f>
        <v/>
      </c>
      <c r="AX141" s="237" t="str">
        <f>IF('EDCI Data'!AS141="","",'EDCI Data'!AS141)</f>
        <v/>
      </c>
      <c r="AY141" s="237" t="str">
        <f>IF('EDCI Data'!AT141="","",'EDCI Data'!AT141)</f>
        <v/>
      </c>
      <c r="AZ141" s="237" t="str">
        <f>IF('EDCI Data'!AU141="","",'EDCI Data'!AU141)</f>
        <v/>
      </c>
      <c r="BA141" s="237" t="str">
        <f>IF('EDCI Data'!AV141="","",'EDCI Data'!AV141)</f>
        <v/>
      </c>
      <c r="BB141" s="245" t="str">
        <f>IF('EDCI Data'!AW141="","",'EDCI Data'!AW141)</f>
        <v/>
      </c>
      <c r="BC141" s="245" t="str">
        <f>IF('EDCI Data'!AX141="","",'EDCI Data'!AX141)</f>
        <v/>
      </c>
      <c r="BD141" s="246" t="str">
        <f t="shared" si="207"/>
        <v/>
      </c>
      <c r="BE141" s="247" t="str">
        <f>IF('EDCI Data'!AY141="","",'EDCI Data'!AY141)</f>
        <v/>
      </c>
      <c r="BF141" s="247" t="str">
        <f>IF('EDCI Data'!AZ141="","",'EDCI Data'!AZ141)</f>
        <v/>
      </c>
      <c r="BG141" s="247" t="str">
        <f>IF('EDCI Data'!BA141="","",'EDCI Data'!BA141)</f>
        <v/>
      </c>
      <c r="BH141" s="247" t="str">
        <f>IF('EDCI Data'!BB141="","",'EDCI Data'!BB141)</f>
        <v/>
      </c>
      <c r="BI141" s="247" t="str">
        <f>IF('EDCI Data'!BC141="","",'EDCI Data'!BC141)</f>
        <v/>
      </c>
      <c r="BJ141" s="247" t="str">
        <f>IF('EDCI Data'!BD141="","",'EDCI Data'!BD141)</f>
        <v/>
      </c>
      <c r="BK141" s="247" t="str">
        <f>IF('EDCI Data'!BE141="","",'EDCI Data'!BE141)</f>
        <v/>
      </c>
      <c r="BL141" s="247" t="str">
        <f>IF('EDCI Data'!BF141="","",'EDCI Data'!BF141)</f>
        <v/>
      </c>
      <c r="BM141" s="247" t="str">
        <f>IF('EDCI Data'!BG141="","",'EDCI Data'!BG141)</f>
        <v/>
      </c>
      <c r="BN141" s="248" t="str">
        <f>IF('EDCI Data'!BH141="","",'EDCI Data'!BH141)</f>
        <v/>
      </c>
      <c r="BO141" s="248" t="str">
        <f>IF('EDCI Data'!BI141="","",'EDCI Data'!BI141)</f>
        <v/>
      </c>
      <c r="BP141" s="249" t="str">
        <f>IF('EDCI Data'!BJ141="","",'EDCI Data'!BJ141)</f>
        <v/>
      </c>
      <c r="BQ141" s="248" t="str">
        <f>IF('EDCI Data'!BK141="","",'EDCI Data'!BK141)</f>
        <v/>
      </c>
      <c r="BR141" s="248" t="str">
        <f>IF('EDCI Data'!BL141="","",'EDCI Data'!BL141)</f>
        <v/>
      </c>
      <c r="BS141" s="250" t="str">
        <f>IF('EDCI Data'!BM141="","",'EDCI Data'!BM141)</f>
        <v/>
      </c>
      <c r="BT141" s="251" t="str">
        <f>IF('EDCI Data'!BN141="","",'EDCI Data'!BN141)</f>
        <v/>
      </c>
      <c r="BU141" s="246" t="str">
        <f>IF('EDCI Data'!BO141="","",'EDCI Data'!BO141)</f>
        <v/>
      </c>
      <c r="BV141" s="252">
        <f t="shared" si="208"/>
        <v>0</v>
      </c>
      <c r="BW141" s="252">
        <f t="shared" si="209"/>
        <v>0</v>
      </c>
      <c r="BX141" s="252">
        <f t="shared" si="210"/>
        <v>0</v>
      </c>
      <c r="BY141" s="252">
        <f t="shared" si="211"/>
        <v>0</v>
      </c>
      <c r="BZ141" t="str">
        <f t="shared" si="145"/>
        <v/>
      </c>
      <c r="CA141" s="253"/>
      <c r="CB141"/>
      <c r="CC141"/>
      <c r="CD141"/>
      <c r="CE141" t="str">
        <f t="shared" si="146"/>
        <v/>
      </c>
      <c r="CF141"/>
      <c r="CG141" t="str">
        <f t="shared" si="147"/>
        <v/>
      </c>
      <c r="CH141" t="str">
        <f t="shared" si="148"/>
        <v/>
      </c>
      <c r="CI141" t="str">
        <f t="shared" si="149"/>
        <v/>
      </c>
      <c r="CJ141" t="str">
        <f t="shared" si="150"/>
        <v/>
      </c>
      <c r="CK141"/>
      <c r="CL141"/>
      <c r="CM141" t="str">
        <f t="shared" si="151"/>
        <v/>
      </c>
      <c r="CN141" t="str">
        <f t="shared" si="152"/>
        <v/>
      </c>
      <c r="CO141" t="str">
        <f t="shared" si="153"/>
        <v/>
      </c>
      <c r="CP141" t="str">
        <f t="shared" si="154"/>
        <v/>
      </c>
      <c r="CQ141"/>
      <c r="CR141" t="str" cm="1">
        <f t="array" ref="CR141">IF(COUNTIFS($BZ$10:$BZ$259,$BZ141,$I$10:$I$259,$I141+1)&gt;0,IF(X141&lt;&gt;INDEX(Y$10:Y$259,MATCH(1,INDEX(($BZ141=$BZ$10:$BZ$259)*($I$10:$I$259=$I141+1),0,1),0)),"Number of FTEs in previous year do not align with Number of FTEs in current year across years, by definition these should be equal. Please check and update if required. "&amp;CHAR(10),""),"")</f>
        <v/>
      </c>
      <c r="CS141" t="str" cm="1">
        <f t="array" ref="CS141">IF(COUNTIFS($BZ$10:$BZ$259,$BZ141,$I$10:$I$259,$I141-1)&gt;0,IF(Y141&lt;&gt;INDEX(X$10:X$259,MATCH(1,INDEX(($BZ141=$BZ$10:$BZ$259)*($I$10:$I$259=$I141-1),0,1),0)),"Number of FTEs in previous year do not align with Number of FTEs in current year across years, by definition these should be equal. Please check and update if required. "&amp;CHAR(10),""),"")</f>
        <v/>
      </c>
      <c r="CT141" t="str">
        <f t="shared" si="155"/>
        <v/>
      </c>
      <c r="CU141" t="str">
        <f t="shared" si="156"/>
        <v/>
      </c>
      <c r="CV141"/>
      <c r="CW141" t="str">
        <f t="shared" si="157"/>
        <v/>
      </c>
      <c r="CX141"/>
      <c r="CY141" t="str">
        <f t="shared" si="158"/>
        <v/>
      </c>
      <c r="CZ141"/>
      <c r="DA141" t="str">
        <f t="shared" si="159"/>
        <v/>
      </c>
      <c r="DB141"/>
      <c r="DC141"/>
      <c r="DD141"/>
      <c r="DE141"/>
      <c r="DF141"/>
      <c r="DG141"/>
      <c r="DH141"/>
      <c r="DI141"/>
      <c r="DJ141"/>
      <c r="DK141"/>
      <c r="DL141"/>
      <c r="DM141"/>
      <c r="DN141"/>
      <c r="DO141"/>
      <c r="DP141"/>
      <c r="DQ141"/>
      <c r="DR141"/>
      <c r="DS141"/>
      <c r="DT141"/>
      <c r="DU141"/>
      <c r="DV141"/>
      <c r="DW141"/>
      <c r="DX141" t="str">
        <f t="shared" si="160"/>
        <v/>
      </c>
      <c r="DY141" t="str">
        <f t="shared" si="161"/>
        <v/>
      </c>
      <c r="DZ141" t="str">
        <f t="shared" si="162"/>
        <v/>
      </c>
      <c r="EA141" t="str">
        <f t="shared" si="163"/>
        <v/>
      </c>
      <c r="EB141" t="str">
        <f t="shared" si="164"/>
        <v/>
      </c>
      <c r="EC141" t="str">
        <f t="shared" si="165"/>
        <v/>
      </c>
      <c r="ED141" t="str">
        <f t="shared" si="166"/>
        <v/>
      </c>
      <c r="EE141" t="str">
        <f t="shared" si="167"/>
        <v/>
      </c>
      <c r="EF141" t="str">
        <f t="shared" si="168"/>
        <v/>
      </c>
      <c r="EG141" t="str">
        <f t="shared" si="169"/>
        <v/>
      </c>
      <c r="EH141" t="str">
        <f t="shared" si="170"/>
        <v/>
      </c>
      <c r="EI141" t="str">
        <f t="shared" si="171"/>
        <v/>
      </c>
      <c r="EJ141"/>
      <c r="EK141"/>
      <c r="EL141"/>
      <c r="EM141"/>
      <c r="EN141"/>
      <c r="EO141"/>
      <c r="EP141"/>
      <c r="EQ141" t="str">
        <f t="shared" si="172"/>
        <v/>
      </c>
      <c r="ER141" t="str">
        <f t="shared" si="173"/>
        <v/>
      </c>
      <c r="ES141" t="str">
        <f t="shared" si="174"/>
        <v/>
      </c>
      <c r="ET141"/>
      <c r="EU141" t="str">
        <f t="shared" si="175"/>
        <v/>
      </c>
      <c r="EV141"/>
      <c r="EW141" t="str">
        <f t="shared" si="176"/>
        <v/>
      </c>
      <c r="EX141"/>
      <c r="EY141" t="str">
        <f t="shared" si="177"/>
        <v/>
      </c>
      <c r="EZ141"/>
      <c r="FA141"/>
      <c r="FB141"/>
      <c r="FC141"/>
      <c r="FD141"/>
      <c r="FE141"/>
      <c r="FF141"/>
      <c r="FG141"/>
      <c r="FH141"/>
      <c r="FI141"/>
      <c r="FJ141"/>
      <c r="FK141"/>
      <c r="FL141"/>
      <c r="FM141"/>
      <c r="FN141"/>
      <c r="FO141"/>
      <c r="FP141"/>
      <c r="FQ141"/>
      <c r="FR141"/>
      <c r="FS141"/>
      <c r="FT141"/>
      <c r="FU141"/>
      <c r="FV141" t="str">
        <f t="shared" si="178"/>
        <v/>
      </c>
      <c r="FW141" t="str">
        <f t="shared" si="179"/>
        <v/>
      </c>
      <c r="FX141"/>
      <c r="FY141" t="str">
        <f t="shared" si="180"/>
        <v/>
      </c>
      <c r="FZ141" t="str">
        <f t="shared" si="181"/>
        <v/>
      </c>
      <c r="GA141" t="str">
        <f t="shared" si="182"/>
        <v/>
      </c>
      <c r="GB141" t="str">
        <f t="shared" si="183"/>
        <v/>
      </c>
      <c r="GC141" t="str">
        <f t="shared" si="184"/>
        <v/>
      </c>
      <c r="GD141" t="str">
        <f t="shared" si="185"/>
        <v/>
      </c>
      <c r="GE141" t="str">
        <f t="shared" si="186"/>
        <v/>
      </c>
      <c r="GF141" t="str">
        <f t="shared" si="187"/>
        <v/>
      </c>
      <c r="GG141" t="str">
        <f t="shared" si="188"/>
        <v/>
      </c>
      <c r="GH141"/>
      <c r="GI141"/>
      <c r="GJ141"/>
      <c r="GK141"/>
      <c r="GL141"/>
      <c r="GM141"/>
      <c r="GN141"/>
      <c r="GO141"/>
      <c r="GP141" t="str">
        <f t="shared" si="189"/>
        <v/>
      </c>
      <c r="GQ141" t="str">
        <f t="shared" si="190"/>
        <v/>
      </c>
      <c r="GR141"/>
      <c r="GS141" t="str">
        <f t="shared" si="191"/>
        <v/>
      </c>
      <c r="GT141"/>
      <c r="GU141" t="str">
        <f t="shared" si="192"/>
        <v/>
      </c>
      <c r="GV141"/>
      <c r="GW141" t="str">
        <f t="shared" si="193"/>
        <v/>
      </c>
      <c r="GX141"/>
      <c r="GY141"/>
      <c r="GZ141"/>
      <c r="HA141"/>
      <c r="HB141"/>
      <c r="HC141"/>
      <c r="HD141"/>
      <c r="HE141"/>
      <c r="HF141"/>
      <c r="HG141"/>
      <c r="HH141"/>
      <c r="HI141"/>
      <c r="HJ141"/>
      <c r="HK141"/>
      <c r="HL141"/>
      <c r="HM141"/>
      <c r="HN141"/>
      <c r="HO141"/>
      <c r="HP141"/>
      <c r="HQ141"/>
      <c r="HR141"/>
      <c r="HS141"/>
      <c r="HT141" t="str">
        <f t="shared" si="194"/>
        <v/>
      </c>
      <c r="HU141" t="str">
        <f t="shared" si="195"/>
        <v/>
      </c>
      <c r="HV141"/>
      <c r="HW141"/>
      <c r="HX141"/>
      <c r="HY141"/>
      <c r="HZ141"/>
      <c r="IA141"/>
      <c r="IB141"/>
      <c r="IC141"/>
      <c r="ID141"/>
      <c r="IE141" t="str">
        <f t="shared" si="196"/>
        <v/>
      </c>
      <c r="IF141"/>
      <c r="IG141"/>
      <c r="IH141"/>
      <c r="II141"/>
      <c r="IJ141"/>
      <c r="IK141"/>
      <c r="IL141"/>
      <c r="IM141"/>
      <c r="IN141"/>
      <c r="IO141"/>
      <c r="IP141"/>
      <c r="IQ141" t="str">
        <f t="shared" si="197"/>
        <v/>
      </c>
      <c r="IR141"/>
      <c r="IS141" t="str">
        <f t="shared" si="198"/>
        <v/>
      </c>
      <c r="IT141"/>
      <c r="IU141" t="str">
        <f t="shared" si="199"/>
        <v/>
      </c>
      <c r="IV141"/>
      <c r="IW141"/>
      <c r="IX141"/>
      <c r="IY141"/>
      <c r="IZ141"/>
      <c r="JA141"/>
      <c r="JB141"/>
      <c r="JC141"/>
      <c r="JD141"/>
      <c r="JE141"/>
      <c r="JF141"/>
      <c r="JG141"/>
      <c r="JH141"/>
      <c r="JI141"/>
      <c r="JJ141"/>
      <c r="JK141"/>
      <c r="JL141"/>
      <c r="JM141"/>
      <c r="JN141"/>
      <c r="JO141"/>
      <c r="JP141"/>
      <c r="JQ141"/>
      <c r="JR141" t="str">
        <f t="shared" si="200"/>
        <v/>
      </c>
      <c r="JS141" t="str">
        <f t="shared" si="201"/>
        <v/>
      </c>
      <c r="JT141"/>
      <c r="JU141"/>
      <c r="JV141"/>
      <c r="JW141"/>
      <c r="JX141"/>
      <c r="JY141"/>
      <c r="JZ141"/>
      <c r="KA141"/>
      <c r="KB141"/>
      <c r="KC141" t="str">
        <f t="shared" si="202"/>
        <v/>
      </c>
      <c r="KD141"/>
      <c r="KE141"/>
      <c r="KF141"/>
      <c r="KG141"/>
      <c r="KH141"/>
      <c r="KI141"/>
      <c r="KJ141"/>
      <c r="KK141"/>
      <c r="KL141" t="str">
        <f>IF(CT141=1,KL$8&amp;IF(SUM(CU141:$EQ141)=0,"",", "),"")</f>
        <v/>
      </c>
      <c r="KM141" t="str">
        <f>IF(CU141=1,KM$8&amp;IF(SUM(CV141:$EQ141)=0,"",", "),"")</f>
        <v/>
      </c>
      <c r="KN141" t="str">
        <f>IF(CV141=1,KN$8&amp;IF(SUM(CW141:$EQ141)=0,"",", "),"")</f>
        <v/>
      </c>
      <c r="KO141" t="str">
        <f>IF(CW141=1,KO$8&amp;IF(SUM(CX141:$EQ141)=0,"",", "),"")</f>
        <v/>
      </c>
      <c r="KP141" t="str">
        <f>IF(CX141=1,KP$8&amp;IF(SUM(CY141:$EQ141)=0,"",", "),"")</f>
        <v/>
      </c>
      <c r="KQ141" t="str">
        <f>IF(CY141=1,KQ$8&amp;IF(SUM(CZ141:$EQ141)=0,"",", "),"")</f>
        <v/>
      </c>
      <c r="KR141" t="str">
        <f>IF(CZ141=1,KR$8&amp;IF(SUM(DA141:$EQ141)=0,"",", "),"")</f>
        <v/>
      </c>
      <c r="KS141" t="str">
        <f>IF(DA141=1,KS$8&amp;IF(SUM(DB141:$EQ141)=0,"",", "),"")</f>
        <v/>
      </c>
      <c r="KT141" t="str">
        <f>IF(DB141=1,KT$8&amp;IF(SUM(DC141:$EQ141)=0,"",", "),"")</f>
        <v/>
      </c>
      <c r="KU141" t="str">
        <f>IF(DC141=1,KU$8&amp;IF(SUM(DD141:$EQ141)=0,"",", "),"")</f>
        <v/>
      </c>
      <c r="KV141" t="str">
        <f>IF(DD141=1,KV$8&amp;IF(SUM(DE141:$EQ141)=0,"",", "),"")</f>
        <v/>
      </c>
      <c r="KW141" t="str">
        <f>IF(DE141=1,KW$8&amp;IF(SUM(DF141:$EQ141)=0,"",", "),"")</f>
        <v/>
      </c>
      <c r="KX141" t="str">
        <f>IF(DF141=1,KX$8&amp;IF(SUM(DG141:$EQ141)=0,"",", "),"")</f>
        <v/>
      </c>
      <c r="KY141" t="str">
        <f>IF(DG141=1,KY$8&amp;IF(SUM(DH141:$EQ141)=0,"",", "),"")</f>
        <v/>
      </c>
      <c r="KZ141" t="str">
        <f>IF(DH141=1,KZ$8&amp;IF(SUM(DI141:$EQ141)=0,"",", "),"")</f>
        <v/>
      </c>
      <c r="LA141" t="str">
        <f>IF(DI141=1,LA$8&amp;IF(SUM(DJ141:$EQ141)=0,"",", "),"")</f>
        <v/>
      </c>
      <c r="LB141" t="str">
        <f>IF(DJ141=1,LB$8&amp;IF(SUM(DK141:$EQ141)=0,"",", "),"")</f>
        <v/>
      </c>
      <c r="LC141" t="str">
        <f>IF(DK141=1,LC$8&amp;IF(SUM(DL141:$EQ141)=0,"",", "),"")</f>
        <v/>
      </c>
      <c r="LD141" t="str">
        <f>IF(DL141=1,LD$8&amp;IF(SUM(DM141:$EQ141)=0,"",", "),"")</f>
        <v/>
      </c>
      <c r="LE141" t="str">
        <f>IF(DM141=1,LE$8&amp;IF(SUM(DN141:$EQ141)=0,"",", "),"")</f>
        <v/>
      </c>
      <c r="LF141" t="str">
        <f>IF(DN141=1,LF$8&amp;IF(SUM(DO141:$EQ141)=0,"",", "),"")</f>
        <v/>
      </c>
      <c r="LG141" t="str">
        <f>IF(DO141=1,LG$8&amp;IF(SUM(DP141:$EQ141)=0,"",", "),"")</f>
        <v/>
      </c>
      <c r="LH141" t="str">
        <f>IF(DP141=1,LH$8&amp;IF(SUM(DQ141:$EQ141)=0,"",", "),"")</f>
        <v/>
      </c>
      <c r="LI141" t="str">
        <f>IF(DQ141=1,LI$8&amp;IF(SUM(DR141:$EQ141)=0,"",", "),"")</f>
        <v/>
      </c>
      <c r="LJ141" t="str">
        <f>IF(DR141=1,LJ$8&amp;IF(SUM(DS141:$EQ141)=0,"",", "),"")</f>
        <v/>
      </c>
      <c r="LK141" t="str">
        <f>IF(DS141=1,LK$8&amp;IF(SUM(DT141:$EQ141)=0,"",", "),"")</f>
        <v/>
      </c>
      <c r="LL141" t="str">
        <f>IF(DT141=1,LL$8&amp;IF(SUM(DU141:$EQ141)=0,"",", "),"")</f>
        <v/>
      </c>
      <c r="LM141" t="str">
        <f>IF(DU141=1,LM$8&amp;IF(SUM(DV141:$EQ141)=0,"",", "),"")</f>
        <v/>
      </c>
      <c r="LN141" t="str">
        <f>IF(DV141=1,LN$8&amp;IF(SUM(DW141:$EQ141)=0,"",", "),"")</f>
        <v/>
      </c>
      <c r="LO141" t="str">
        <f>IF(DW141=1,LO$8&amp;IF(SUM(DX141:$EQ141)=0,"",", "),"")</f>
        <v/>
      </c>
      <c r="LP141" t="str">
        <f>IF(DX141=1,LP$8&amp;IF(SUM(DY141:$EQ141)=0,"",", "),"")</f>
        <v/>
      </c>
      <c r="LQ141" t="str">
        <f>IF(DY141=1,LQ$8&amp;IF(SUM(DZ141:$EQ141)=0,"",", "),"")</f>
        <v/>
      </c>
      <c r="LR141" t="str">
        <f>IF(DZ141=1,LR$8&amp;IF(SUM(EA141:$EQ141)=0,"",", "),"")</f>
        <v/>
      </c>
      <c r="LS141" t="str">
        <f>IF(EA141=1,LS$8&amp;IF(SUM(EB141:$EQ141)=0,"",", "),"")</f>
        <v/>
      </c>
      <c r="LT141" t="str">
        <f>IF(EB141=1,LT$8&amp;IF(SUM(EC141:$EQ141)=0,"",", "),"")</f>
        <v/>
      </c>
      <c r="LU141" t="str">
        <f>IF(EC141=1,LU$8&amp;IF(SUM(ED141:$EQ141)=0,"",", "),"")</f>
        <v/>
      </c>
      <c r="LV141" t="str">
        <f>IF(ED141=1,LV$8&amp;IF(SUM(EE141:$EQ141)=0,"",", "),"")</f>
        <v/>
      </c>
      <c r="LW141" t="str">
        <f>IF(EE141=1,LW$8&amp;IF(SUM(EF141:$EQ141)=0,"",", "),"")</f>
        <v/>
      </c>
      <c r="LX141" t="str">
        <f>IF(EF141=1,LX$8&amp;IF(SUM(EG141:$EQ141)=0,"",", "),"")</f>
        <v/>
      </c>
      <c r="LY141" t="str">
        <f>IF(EG141=1,LY$8&amp;IF(SUM(EH141:$EQ141)=0,"",", "),"")</f>
        <v/>
      </c>
      <c r="LZ141" t="str">
        <f>IF(EH141=1,LZ$8&amp;IF(SUM(EI141:$EQ141)=0,"",", "),"")</f>
        <v/>
      </c>
      <c r="MA141" t="str">
        <f>IF(EI141=1,MA$8&amp;IF(SUM(EJ141:$EQ141)=0,"",", "),"")</f>
        <v/>
      </c>
      <c r="MB141" t="str">
        <f>IF(EJ141=1,MB$8&amp;IF(SUM(EK141:$EQ141)=0,"",", "),"")</f>
        <v/>
      </c>
      <c r="MC141" t="str">
        <f>IF(EK141=1,MC$8&amp;IF(SUM(EL141:$EQ141)=0,"",", "),"")</f>
        <v/>
      </c>
      <c r="MD141" t="str">
        <f>IF(EL141=1,MD$8&amp;IF(SUM(EM141:$EQ141)=0,"",", "),"")</f>
        <v/>
      </c>
      <c r="ME141" t="str">
        <f>IF(EM141=1,ME$8&amp;IF(SUM(EN141:$EQ141)=0,"",", "),"")</f>
        <v/>
      </c>
      <c r="MF141" t="str">
        <f>IF(EN141=1,MF$8&amp;IF(SUM(EO141:$EQ141)=0,"",", "),"")</f>
        <v/>
      </c>
      <c r="MG141" t="str">
        <f>IF(EO141=1,MG$8&amp;IF(SUM(EP141:$EQ141)=0,"",", "),"")</f>
        <v/>
      </c>
      <c r="MH141" t="str">
        <f>IF(EP141=1,MH$8&amp;IF(SUM(EQ141:$EQ141)=0,"",", "),"")</f>
        <v/>
      </c>
      <c r="MI141" t="str">
        <f t="shared" si="212"/>
        <v/>
      </c>
      <c r="MJ141" t="str">
        <f>IF(ER141=1,MJ$8&amp;IF(SUM(ES141:$GO141)=0,"",", "),"")</f>
        <v/>
      </c>
      <c r="MK141" t="str">
        <f>IF(ES141=1,MK$8&amp;IF(SUM(ET141:$GO141)=0,"",", "),"")</f>
        <v/>
      </c>
      <c r="ML141" t="str">
        <f>IF(ET141=1,ML$8&amp;IF(SUM(EU141:$GO141)=0,"",", "),"")</f>
        <v/>
      </c>
      <c r="MM141" t="str">
        <f>IF(EU141=1,MM$8&amp;IF(SUM(EV141:$GO141)=0,"",", "),"")</f>
        <v/>
      </c>
      <c r="MN141" t="str">
        <f>IF(EV141=1,MN$8&amp;IF(SUM(EW141:$GO141)=0,"",", "),"")</f>
        <v/>
      </c>
      <c r="MO141" t="str">
        <f>IF(EW141=1,MO$8&amp;IF(SUM(EX141:$GO141)=0,"",", "),"")</f>
        <v/>
      </c>
      <c r="MP141" t="str">
        <f>IF(EX141=1,MP$8&amp;IF(SUM(EY141:$GO141)=0,"",", "),"")</f>
        <v/>
      </c>
      <c r="MQ141" t="str">
        <f>IF(EY141=1,MQ$8&amp;IF(SUM(EZ141:$GO141)=0,"",", "),"")</f>
        <v/>
      </c>
      <c r="MR141" t="str">
        <f>IF(EZ141=1,MR$8&amp;IF(SUM(FA141:$GO141)=0,"",", "),"")</f>
        <v/>
      </c>
      <c r="MS141" t="str">
        <f>IF(FA141=1,MS$8&amp;IF(SUM(FB141:$GO141)=0,"",", "),"")</f>
        <v/>
      </c>
      <c r="MT141" t="str">
        <f>IF(FB141=1,MT$8&amp;IF(SUM(FC141:$GO141)=0,"",", "),"")</f>
        <v/>
      </c>
      <c r="MU141" t="str">
        <f>IF(FC141=1,MU$8&amp;IF(SUM(FD141:$GO141)=0,"",", "),"")</f>
        <v/>
      </c>
      <c r="MV141" t="str">
        <f>IF(FD141=1,MV$8&amp;IF(SUM(FE141:$GO141)=0,"",", "),"")</f>
        <v/>
      </c>
      <c r="MW141" t="str">
        <f>IF(FE141=1,MW$8&amp;IF(SUM(FF141:$GO141)=0,"",", "),"")</f>
        <v/>
      </c>
      <c r="MX141" t="str">
        <f>IF(FF141=1,MX$8&amp;IF(SUM(FG141:$GO141)=0,"",", "),"")</f>
        <v/>
      </c>
      <c r="MY141" t="str">
        <f>IF(FG141=1,MY$8&amp;IF(SUM(FH141:$GO141)=0,"",", "),"")</f>
        <v/>
      </c>
      <c r="MZ141" t="str">
        <f>IF(FH141=1,MZ$8&amp;IF(SUM(FI141:$GO141)=0,"",", "),"")</f>
        <v/>
      </c>
      <c r="NA141" t="str">
        <f>IF(FI141=1,NA$8&amp;IF(SUM(FJ141:$GO141)=0,"",", "),"")</f>
        <v/>
      </c>
      <c r="NB141" t="str">
        <f>IF(FJ141=1,NB$8&amp;IF(SUM(FK141:$GO141)=0,"",", "),"")</f>
        <v/>
      </c>
      <c r="NC141" t="str">
        <f>IF(FK141=1,NC$8&amp;IF(SUM(FL141:$GO141)=0,"",", "),"")</f>
        <v/>
      </c>
      <c r="ND141" t="str">
        <f>IF(FL141=1,ND$8&amp;IF(SUM(FM141:$GO141)=0,"",", "),"")</f>
        <v/>
      </c>
      <c r="NE141" t="str">
        <f>IF(FM141=1,NE$8&amp;IF(SUM(FN141:$GO141)=0,"",", "),"")</f>
        <v/>
      </c>
      <c r="NF141" t="str">
        <f>IF(FN141=1,NF$8&amp;IF(SUM(FO141:$GO141)=0,"",", "),"")</f>
        <v/>
      </c>
      <c r="NG141" t="str">
        <f>IF(FO141=1,NG$8&amp;IF(SUM(FP141:$GO141)=0,"",", "),"")</f>
        <v/>
      </c>
      <c r="NH141" t="str">
        <f>IF(FP141=1,NH$8&amp;IF(SUM(FQ141:$GO141)=0,"",", "),"")</f>
        <v/>
      </c>
      <c r="NI141" t="str">
        <f>IF(FQ141=1,NI$8&amp;IF(SUM(FR141:$GO141)=0,"",", "),"")</f>
        <v/>
      </c>
      <c r="NJ141" t="str">
        <f>IF(FR141=1,NJ$8&amp;IF(SUM(FS141:$GO141)=0,"",", "),"")</f>
        <v/>
      </c>
      <c r="NK141" t="str">
        <f>IF(FS141=1,NK$8&amp;IF(SUM(FT141:$GO141)=0,"",", "),"")</f>
        <v/>
      </c>
      <c r="NL141" t="str">
        <f>IF(FT141=1,NL$8&amp;IF(SUM(FU141:$GO141)=0,"",", "),"")</f>
        <v/>
      </c>
      <c r="NM141" t="str">
        <f>IF(FU141=1,NM$8&amp;IF(SUM(FV141:$GO141)=0,"",", "),"")</f>
        <v/>
      </c>
      <c r="NN141" t="str">
        <f>IF(FV141=1,NN$8&amp;IF(SUM(FW141:$GO141)=0,"",", "),"")</f>
        <v/>
      </c>
      <c r="NO141" t="str">
        <f>IF(FW141=1,NO$8&amp;IF(SUM(FX141:$GO141)=0,"",", "),"")</f>
        <v/>
      </c>
      <c r="NP141" t="str">
        <f>IF(FX141=1,NP$8&amp;IF(SUM(FY141:$GO141)=0,"",", "),"")</f>
        <v/>
      </c>
      <c r="NQ141" t="str">
        <f>IF(FY141=1,NQ$8&amp;IF(SUM(FZ141:$GO141)=0,"",", "),"")</f>
        <v/>
      </c>
      <c r="NR141" t="str">
        <f>IF(FZ141=1,NR$8&amp;IF(SUM(GA141:$GO141)=0,"",", "),"")</f>
        <v/>
      </c>
      <c r="NS141" t="str">
        <f>IF(GA141=1,NS$8&amp;IF(SUM(GB141:$GO141)=0,"",", "),"")</f>
        <v/>
      </c>
      <c r="NT141" t="str">
        <f>IF(GB141=1,NT$8&amp;IF(SUM(GC141:$GO141)=0,"",", "),"")</f>
        <v/>
      </c>
      <c r="NU141" t="str">
        <f>IF(GC141=1,NU$8&amp;IF(SUM(GD141:$GO141)=0,"",", "),"")</f>
        <v/>
      </c>
      <c r="NV141" t="str">
        <f>IF(GD141=1,NV$8&amp;IF(SUM(GE141:$GO141)=0,"",", "),"")</f>
        <v/>
      </c>
      <c r="NW141" t="str">
        <f>IF(GE141=1,NW$8&amp;IF(SUM(GF141:$GO141)=0,"",", "),"")</f>
        <v/>
      </c>
      <c r="NX141" t="str">
        <f>IF(GF141=1,NX$8&amp;IF(SUM(GG141:$GO141)=0,"",", "),"")</f>
        <v/>
      </c>
      <c r="NY141" t="str">
        <f>IF(GG141=1,NY$8&amp;IF(SUM(GH141:$GO141)=0,"",", "),"")</f>
        <v/>
      </c>
      <c r="NZ141" t="str">
        <f>IF(GH141=1,NZ$8&amp;IF(SUM(GI141:$GO141)=0,"",", "),"")</f>
        <v/>
      </c>
      <c r="OA141" t="str">
        <f>IF(GI141=1,OA$8&amp;IF(SUM(GJ141:$GO141)=0,"",", "),"")</f>
        <v/>
      </c>
      <c r="OB141" t="str">
        <f>IF(GJ141=1,OB$8&amp;IF(SUM(GK141:$GO141)=0,"",", "),"")</f>
        <v/>
      </c>
      <c r="OC141" t="str">
        <f>IF(GK141=1,OC$8&amp;IF(SUM(GL141:$GO141)=0,"",", "),"")</f>
        <v/>
      </c>
      <c r="OD141" t="str">
        <f>IF(GL141=1,OD$8&amp;IF(SUM(GM141:$GO141)=0,"",", "),"")</f>
        <v/>
      </c>
      <c r="OE141" t="str">
        <f>IF(GM141=1,OE$8&amp;IF(SUM(GN141:$GO141)=0,"",", "),"")</f>
        <v/>
      </c>
      <c r="OF141" t="str">
        <f>IF(GN141=1,OF$8&amp;IF(SUM(GO141:$GO141)=0,"",", "),"")</f>
        <v/>
      </c>
      <c r="OG141" t="str">
        <f t="shared" si="213"/>
        <v/>
      </c>
      <c r="OH141" t="str">
        <f>IF(GP141=1,OH$8&amp;IF(SUM(GQ141:$IM141)=0,"",", "),"")</f>
        <v/>
      </c>
      <c r="OI141" t="str">
        <f>IF(GQ141=1,OI$8&amp;IF(SUM(GR141:$IM141)=0,"",", "),"")</f>
        <v/>
      </c>
      <c r="OJ141" t="str">
        <f>IF(GR141=1,OJ$8&amp;IF(SUM(GS141:$IM141)=0,"",", "),"")</f>
        <v/>
      </c>
      <c r="OK141" t="str">
        <f>IF(GS141=1,OK$8&amp;IF(SUM(GT141:$IM141)=0,"",", "),"")</f>
        <v/>
      </c>
      <c r="OL141" t="str">
        <f>IF(GT141=1,OL$8&amp;IF(SUM(GU141:$IM141)=0,"",", "),"")</f>
        <v/>
      </c>
      <c r="OM141" t="str">
        <f>IF(GU141=1,OM$8&amp;IF(SUM(GV141:$IM141)=0,"",", "),"")</f>
        <v/>
      </c>
      <c r="ON141" t="str">
        <f>IF(GV141=1,ON$8&amp;IF(SUM(GW141:$IM141)=0,"",", "),"")</f>
        <v/>
      </c>
      <c r="OO141" t="str">
        <f>IF(GW141=1,OO$8&amp;IF(SUM(GX141:$IM141)=0,"",", "),"")</f>
        <v/>
      </c>
      <c r="OP141" t="str">
        <f>IF(GX141=1,OP$8&amp;IF(SUM(GY141:$IM141)=0,"",", "),"")</f>
        <v/>
      </c>
      <c r="OQ141" t="str">
        <f>IF(GY141=1,OQ$8&amp;IF(SUM(GZ141:$IM141)=0,"",", "),"")</f>
        <v/>
      </c>
      <c r="OR141" t="str">
        <f>IF(GZ141=1,OR$8&amp;IF(SUM(HA141:$IM141)=0,"",", "),"")</f>
        <v/>
      </c>
      <c r="OS141" t="str">
        <f>IF(HA141=1,OS$8&amp;IF(SUM(HB141:$IM141)=0,"",", "),"")</f>
        <v/>
      </c>
      <c r="OT141" t="str">
        <f>IF(HB141=1,OT$8&amp;IF(SUM(HC141:$IM141)=0,"",", "),"")</f>
        <v/>
      </c>
      <c r="OU141" t="str">
        <f>IF(HC141=1,OU$8&amp;IF(SUM(HD141:$IM141)=0,"",", "),"")</f>
        <v/>
      </c>
      <c r="OV141" t="str">
        <f>IF(HD141=1,OV$8&amp;IF(SUM(HE141:$IM141)=0,"",", "),"")</f>
        <v/>
      </c>
      <c r="OW141" t="str">
        <f>IF(HE141=1,OW$8&amp;IF(SUM(HF141:$IM141)=0,"",", "),"")</f>
        <v/>
      </c>
      <c r="OX141" t="str">
        <f>IF(HF141=1,OX$8&amp;IF(SUM(HG141:$IM141)=0,"",", "),"")</f>
        <v/>
      </c>
      <c r="OY141" t="str">
        <f>IF(HG141=1,OY$8&amp;IF(SUM(HH141:$IM141)=0,"",", "),"")</f>
        <v/>
      </c>
      <c r="OZ141" t="str">
        <f>IF(HH141=1,OZ$8&amp;IF(SUM(HI141:$IM141)=0,"",", "),"")</f>
        <v/>
      </c>
      <c r="PA141" t="str">
        <f>IF(HI141=1,PA$8&amp;IF(SUM(HJ141:$IM141)=0,"",", "),"")</f>
        <v/>
      </c>
      <c r="PB141" t="str">
        <f>IF(HJ141=1,PB$8&amp;IF(SUM(HK141:$IM141)=0,"",", "),"")</f>
        <v/>
      </c>
      <c r="PC141" t="str">
        <f>IF(HK141=1,PC$8&amp;IF(SUM(HL141:$IM141)=0,"",", "),"")</f>
        <v/>
      </c>
      <c r="PD141" t="str">
        <f>IF(HL141=1,PD$8&amp;IF(SUM(HM141:$IM141)=0,"",", "),"")</f>
        <v/>
      </c>
      <c r="PE141" t="str">
        <f>IF(HM141=1,PE$8&amp;IF(SUM(HN141:$IM141)=0,"",", "),"")</f>
        <v/>
      </c>
      <c r="PF141" t="str">
        <f>IF(HN141=1,PF$8&amp;IF(SUM(HO141:$IM141)=0,"",", "),"")</f>
        <v/>
      </c>
      <c r="PG141" t="str">
        <f>IF(HO141=1,PG$8&amp;IF(SUM(HP141:$IM141)=0,"",", "),"")</f>
        <v/>
      </c>
      <c r="PH141" t="str">
        <f>IF(HP141=1,PH$8&amp;IF(SUM(HQ141:$IM141)=0,"",", "),"")</f>
        <v/>
      </c>
      <c r="PI141" t="str">
        <f>IF(HQ141=1,PI$8&amp;IF(SUM(HR141:$IM141)=0,"",", "),"")</f>
        <v/>
      </c>
      <c r="PJ141" t="str">
        <f>IF(HR141=1,PJ$8&amp;IF(SUM(HS141:$IM141)=0,"",", "),"")</f>
        <v/>
      </c>
      <c r="PK141" t="str">
        <f>IF(HS141=1,PK$8&amp;IF(SUM(HT141:$IM141)=0,"",", "),"")</f>
        <v/>
      </c>
      <c r="PL141" t="str">
        <f>IF(HT141=1,PL$8&amp;IF(SUM(HU141:$IM141)=0,"",", "),"")</f>
        <v/>
      </c>
      <c r="PM141" t="str">
        <f>IF(HU141=1,PM$8&amp;IF(SUM(HV141:$IM141)=0,"",", "),"")</f>
        <v/>
      </c>
      <c r="PN141" t="str">
        <f>IF(HV141=1,PN$8&amp;IF(SUM(HW141:$IM141)=0,"",", "),"")</f>
        <v/>
      </c>
      <c r="PO141" t="str">
        <f>IF(HW141=1,PO$8&amp;IF(SUM(HX141:$IM141)=0,"",", "),"")</f>
        <v/>
      </c>
      <c r="PP141" t="str">
        <f>IF(HX141=1,PP$8&amp;IF(SUM(HY141:$IM141)=0,"",", "),"")</f>
        <v/>
      </c>
      <c r="PQ141" t="str">
        <f>IF(HY141=1,PQ$8&amp;IF(SUM(HZ141:$IM141)=0,"",", "),"")</f>
        <v/>
      </c>
      <c r="PR141" t="str">
        <f>IF(HZ141=1,PR$8&amp;IF(SUM(IA141:$IM141)=0,"",", "),"")</f>
        <v/>
      </c>
      <c r="PS141" t="str">
        <f>IF(IA141=1,PS$8&amp;IF(SUM(IB141:$IM141)=0,"",", "),"")</f>
        <v/>
      </c>
      <c r="PT141" t="str">
        <f>IF(IB141=1,PT$8&amp;IF(SUM(IC141:$IM141)=0,"",", "),"")</f>
        <v/>
      </c>
      <c r="PU141" t="str">
        <f>IF(IC141=1,PU$8&amp;IF(SUM(ID141:$IM141)=0,"",", "),"")</f>
        <v/>
      </c>
      <c r="PV141" t="str">
        <f>IF(ID141=1,PV$8&amp;IF(SUM(IE141:$IM141)=0,"",", "),"")</f>
        <v/>
      </c>
      <c r="PW141" t="str">
        <f>IF(IE141=1,PW$8&amp;IF(SUM(IF141:$IM141)=0,"",", "),"")</f>
        <v/>
      </c>
      <c r="PX141" t="str">
        <f>IF(IF141=1,PX$8&amp;IF(SUM(IG141:$IM141)=0,"",", "),"")</f>
        <v/>
      </c>
      <c r="PY141" t="str">
        <f>IF(IG141=1,PY$8&amp;IF(SUM(IH141:$IM141)=0,"",", "),"")</f>
        <v/>
      </c>
      <c r="PZ141" t="str">
        <f>IF(IH141=1,PZ$8&amp;IF(SUM(II141:$IM141)=0,"",", "),"")</f>
        <v/>
      </c>
      <c r="QA141" t="str">
        <f>IF(II141=1,QA$8&amp;IF(SUM(IJ141:$IM141)=0,"",", "),"")</f>
        <v/>
      </c>
      <c r="QB141" t="str">
        <f>IF(IJ141=1,QB$8&amp;IF(SUM(IK141:$IM141)=0,"",", "),"")</f>
        <v/>
      </c>
      <c r="QC141" t="str">
        <f>IF(IK141=1,QC$8&amp;IF(SUM(IL141:$IM141)=0,"",", "),"")</f>
        <v/>
      </c>
      <c r="QD141" t="str">
        <f>IF(IL141=1,QD$8&amp;IF(SUM(IM141:$IM141)=0,"",", "),"")</f>
        <v/>
      </c>
      <c r="QE141" t="str">
        <f t="shared" si="214"/>
        <v/>
      </c>
      <c r="QF141" t="str">
        <f>IF(IN141=1,QF$8&amp;IF(SUM(IO141:$KK141)=0,"",", "),"")</f>
        <v/>
      </c>
      <c r="QG141" t="str">
        <f>IF(IO141=1,QG$8&amp;IF(SUM(IP141:$KK141)=0,"",", "),"")</f>
        <v/>
      </c>
      <c r="QH141" t="str">
        <f>IF(IP141=1,QH$8&amp;IF(SUM(IQ141:$KK141)=0,"",", "),"")</f>
        <v/>
      </c>
      <c r="QI141" t="str">
        <f>IF(IQ141=1,QI$8&amp;IF(SUM(IR141:$KK141)=0,"",", "),"")</f>
        <v/>
      </c>
      <c r="QJ141" t="str">
        <f>IF(IR141=1,QJ$8&amp;IF(SUM(IS141:$KK141)=0,"",", "),"")</f>
        <v/>
      </c>
      <c r="QK141" t="str">
        <f>IF(IS141=1,QK$8&amp;IF(SUM(IT141:$KK141)=0,"",", "),"")</f>
        <v/>
      </c>
      <c r="QL141" t="str">
        <f>IF(IT141=1,QL$8&amp;IF(SUM(IU141:$KK141)=0,"",", "),"")</f>
        <v/>
      </c>
      <c r="QM141" t="str">
        <f>IF(IU141=1,QM$8&amp;IF(SUM(IV141:$KK141)=0,"",", "),"")</f>
        <v/>
      </c>
      <c r="QN141" t="str">
        <f>IF(IV141=1,QN$8&amp;IF(SUM(IW141:$KK141)=0,"",", "),"")</f>
        <v/>
      </c>
      <c r="QO141" t="str">
        <f>IF(IW141=1,QO$8&amp;IF(SUM(IX141:$KK141)=0,"",", "),"")</f>
        <v/>
      </c>
      <c r="QP141" t="str">
        <f>IF(IX141=1,QP$8&amp;IF(SUM(IY141:$KK141)=0,"",", "),"")</f>
        <v/>
      </c>
      <c r="QQ141" t="str">
        <f>IF(IY141=1,QQ$8&amp;IF(SUM(IZ141:$KK141)=0,"",", "),"")</f>
        <v/>
      </c>
      <c r="QR141" t="str">
        <f>IF(IZ141=1,QR$8&amp;IF(SUM(JA141:$KK141)=0,"",", "),"")</f>
        <v/>
      </c>
      <c r="QS141" t="str">
        <f>IF(JA141=1,QS$8&amp;IF(SUM(JB141:$KK141)=0,"",", "),"")</f>
        <v/>
      </c>
      <c r="QT141" t="str">
        <f>IF(JB141=1,QT$8&amp;IF(SUM(JC141:$KK141)=0,"",", "),"")</f>
        <v/>
      </c>
      <c r="QU141" t="str">
        <f>IF(JC141=1,QU$8&amp;IF(SUM(JD141:$KK141)=0,"",", "),"")</f>
        <v/>
      </c>
      <c r="QV141" t="str">
        <f>IF(JD141=1,QV$8&amp;IF(SUM(JE141:$KK141)=0,"",", "),"")</f>
        <v/>
      </c>
      <c r="QW141" t="str">
        <f>IF(JE141=1,QW$8&amp;IF(SUM(JF141:$KK141)=0,"",", "),"")</f>
        <v/>
      </c>
      <c r="QX141" t="str">
        <f>IF(JF141=1,QX$8&amp;IF(SUM(JG141:$KK141)=0,"",", "),"")</f>
        <v/>
      </c>
      <c r="QY141" t="str">
        <f>IF(JG141=1,QY$8&amp;IF(SUM(JH141:$KK141)=0,"",", "),"")</f>
        <v/>
      </c>
      <c r="QZ141" t="str">
        <f>IF(JH141=1,QZ$8&amp;IF(SUM(JI141:$KK141)=0,"",", "),"")</f>
        <v/>
      </c>
      <c r="RA141" t="str">
        <f>IF(JI141=1,RA$8&amp;IF(SUM(JJ141:$KK141)=0,"",", "),"")</f>
        <v/>
      </c>
      <c r="RB141" t="str">
        <f>IF(JJ141=1,RB$8&amp;IF(SUM(JK141:$KK141)=0,"",", "),"")</f>
        <v/>
      </c>
      <c r="RC141" t="str">
        <f>IF(JK141=1,RC$8&amp;IF(SUM(JL141:$KK141)=0,"",", "),"")</f>
        <v/>
      </c>
      <c r="RD141" t="str">
        <f>IF(JL141=1,RD$8&amp;IF(SUM(JM141:$KK141)=0,"",", "),"")</f>
        <v/>
      </c>
      <c r="RE141" t="str">
        <f>IF(JM141=1,RE$8&amp;IF(SUM(JN141:$KK141)=0,"",", "),"")</f>
        <v/>
      </c>
      <c r="RF141" t="str">
        <f>IF(JN141=1,RF$8&amp;IF(SUM(JO141:$KK141)=0,"",", "),"")</f>
        <v/>
      </c>
      <c r="RG141" t="str">
        <f>IF(JO141=1,RG$8&amp;IF(SUM(JP141:$KK141)=0,"",", "),"")</f>
        <v/>
      </c>
      <c r="RH141" t="str">
        <f>IF(JP141=1,RH$8&amp;IF(SUM(JQ141:$KK141)=0,"",", "),"")</f>
        <v/>
      </c>
      <c r="RI141" t="str">
        <f>IF(JQ141=1,RI$8&amp;IF(SUM(JR141:$KK141)=0,"",", "),"")</f>
        <v/>
      </c>
      <c r="RJ141" t="str">
        <f>IF(JR141=1,RJ$8&amp;IF(SUM(JS141:$KK141)=0,"",", "),"")</f>
        <v/>
      </c>
      <c r="RK141" t="str">
        <f>IF(JS141=1,RK$8&amp;IF(SUM(JT141:$KK141)=0,"",", "),"")</f>
        <v/>
      </c>
      <c r="RL141" t="str">
        <f>IF(JT141=1,RL$8&amp;IF(SUM(JU141:$KK141)=0,"",", "),"")</f>
        <v/>
      </c>
      <c r="RM141" t="str">
        <f>IF(JU141=1,RM$8&amp;IF(SUM(JV141:$KK141)=0,"",", "),"")</f>
        <v/>
      </c>
      <c r="RN141" t="str">
        <f>IF(JV141=1,RN$8&amp;IF(SUM(JW141:$KK141)=0,"",", "),"")</f>
        <v/>
      </c>
      <c r="RO141" t="str">
        <f>IF(JW141=1,RO$8&amp;IF(SUM(JX141:$KK141)=0,"",", "),"")</f>
        <v/>
      </c>
      <c r="RP141" t="str">
        <f>IF(JX141=1,RP$8&amp;IF(SUM(JY141:$KK141)=0,"",", "),"")</f>
        <v/>
      </c>
      <c r="RQ141" t="str">
        <f>IF(JY141=1,RQ$8&amp;IF(SUM(JZ141:$KK141)=0,"",", "),"")</f>
        <v/>
      </c>
      <c r="RR141" t="str">
        <f>IF(JZ141=1,RR$8&amp;IF(SUM(KA141:$KK141)=0,"",", "),"")</f>
        <v/>
      </c>
      <c r="RS141" t="str">
        <f>IF(KA141=1,RS$8&amp;IF(SUM(KB141:$KK141)=0,"",", "),"")</f>
        <v/>
      </c>
      <c r="RT141" t="str">
        <f>IF(KB141=1,RT$8&amp;IF(SUM(KC141:$KK141)=0,"",", "),"")</f>
        <v/>
      </c>
      <c r="RU141" t="str">
        <f>IF(KC141=1,RU$8&amp;IF(SUM(KD141:$KK141)=0,"",", "),"")</f>
        <v/>
      </c>
      <c r="RV141" t="str">
        <f>IF(KD141=1,RV$8&amp;IF(SUM(KE141:$KK141)=0,"",", "),"")</f>
        <v/>
      </c>
      <c r="RW141" t="str">
        <f>IF(KE141=1,RW$8&amp;IF(SUM(KF141:$KK141)=0,"",", "),"")</f>
        <v/>
      </c>
      <c r="RX141" t="str">
        <f>IF(KF141=1,RX$8&amp;IF(SUM(KG141:$KK141)=0,"",", "),"")</f>
        <v/>
      </c>
      <c r="RY141" t="str">
        <f>IF(KG141=1,RY$8&amp;IF(SUM(KH141:$KK141)=0,"",", "),"")</f>
        <v/>
      </c>
      <c r="RZ141" t="str">
        <f>IF(KH141=1,RZ$8&amp;IF(SUM(KI141:$KK141)=0,"",", "),"")</f>
        <v/>
      </c>
      <c r="SA141" t="str">
        <f>IF(KI141=1,SA$8&amp;IF(SUM(KJ141:$KK141)=0,"",", "),"")</f>
        <v/>
      </c>
      <c r="SB141" t="str">
        <f>IF(KJ141=1,SB$8&amp;IF(SUM(KK141:$KK141)=0,"",", "),"")</f>
        <v/>
      </c>
      <c r="SC141" t="str">
        <f t="shared" si="215"/>
        <v/>
      </c>
    </row>
    <row r="142" spans="1:497" ht="60" customHeight="1" x14ac:dyDescent="0.45">
      <c r="A142" s="62"/>
      <c r="B142" s="212" t="str">
        <f t="shared" si="144"/>
        <v/>
      </c>
      <c r="C142" s="212" t="str">
        <f t="shared" si="203"/>
        <v/>
      </c>
      <c r="D142" s="212" t="str">
        <f t="shared" si="204"/>
        <v/>
      </c>
      <c r="E142" s="212" t="str">
        <f t="shared" si="205"/>
        <v/>
      </c>
      <c r="F142" s="212" t="str">
        <f t="shared" si="206"/>
        <v/>
      </c>
      <c r="G142" s="237" t="str">
        <f>IF('EDCI Data'!B142="","",'EDCI Data'!B142)</f>
        <v/>
      </c>
      <c r="H142" s="238" t="str">
        <f>IF('EDCI Data'!C142="","",'EDCI Data'!C142)</f>
        <v/>
      </c>
      <c r="I142" s="239" t="str">
        <f>IF('EDCI Data'!D142="","",'EDCI Data'!D142)</f>
        <v/>
      </c>
      <c r="J142" s="240" t="str">
        <f>IF('EDCI Data'!E142="","",'EDCI Data'!E142)</f>
        <v/>
      </c>
      <c r="K142" s="237" t="str">
        <f>IF('EDCI Data'!F142="","",'EDCI Data'!F142)</f>
        <v/>
      </c>
      <c r="L142" s="237" t="str">
        <f>IF('EDCI Data'!G142="","",'EDCI Data'!G142)</f>
        <v/>
      </c>
      <c r="M142" s="237" t="str">
        <f>IF('EDCI Data'!H142="","",'EDCI Data'!H142)</f>
        <v/>
      </c>
      <c r="N142" s="237" t="str">
        <f>IF('EDCI Data'!I142="","",'EDCI Data'!I142)</f>
        <v/>
      </c>
      <c r="O142" s="237" t="str">
        <f>IF('EDCI Data'!J142="","",'EDCI Data'!J142)</f>
        <v/>
      </c>
      <c r="P142" s="237" t="str">
        <f>IF('EDCI Data'!K142="","",'EDCI Data'!K142)</f>
        <v/>
      </c>
      <c r="Q142" s="241" t="str">
        <f>IF('EDCI Data'!L142="","",'EDCI Data'!L142)</f>
        <v/>
      </c>
      <c r="R142" s="241" t="str">
        <f>IF('EDCI Data'!M142="","",'EDCI Data'!M142)</f>
        <v/>
      </c>
      <c r="S142" s="237" t="str">
        <f>IF('EDCI Data'!N142="","",'EDCI Data'!N142)</f>
        <v/>
      </c>
      <c r="T142" s="237" t="str">
        <f>IF('EDCI Data'!O142="","",'EDCI Data'!O142)</f>
        <v/>
      </c>
      <c r="U142" s="237" t="str">
        <f>IF('EDCI Data'!P142="","",'EDCI Data'!P142)</f>
        <v/>
      </c>
      <c r="V142" s="237" t="str">
        <f>IF('EDCI Data'!Q142="","",'EDCI Data'!Q142)</f>
        <v/>
      </c>
      <c r="W142" s="242" t="str">
        <f>IF('EDCI Data'!R142="","",'EDCI Data'!R142)</f>
        <v/>
      </c>
      <c r="X142" s="243" t="str">
        <f>IF('EDCI Data'!S142="","",'EDCI Data'!S142)</f>
        <v/>
      </c>
      <c r="Y142" s="243" t="str">
        <f>IF('EDCI Data'!T142="","",'EDCI Data'!T142)</f>
        <v/>
      </c>
      <c r="Z142" s="244" t="str">
        <f>IF('EDCI Data'!U142="","",'EDCI Data'!U142)</f>
        <v/>
      </c>
      <c r="AA142" s="237" t="str">
        <f>IF('EDCI Data'!V142="","",'EDCI Data'!V142)</f>
        <v/>
      </c>
      <c r="AB142" s="244" t="str">
        <f>IF('EDCI Data'!W142="","",'EDCI Data'!W142)</f>
        <v/>
      </c>
      <c r="AC142" s="237" t="str">
        <f>IF('EDCI Data'!X142="","",'EDCI Data'!X142)</f>
        <v/>
      </c>
      <c r="AD142" s="244" t="str">
        <f>IF('EDCI Data'!Y142="","",'EDCI Data'!Y142)</f>
        <v/>
      </c>
      <c r="AE142" s="237" t="str">
        <f>IF('EDCI Data'!Z142="","",'EDCI Data'!Z142)</f>
        <v/>
      </c>
      <c r="AF142" s="237" t="str">
        <f>IF('EDCI Data'!AA142="","",'EDCI Data'!AA142)</f>
        <v/>
      </c>
      <c r="AG142" s="237" t="str">
        <f>IF('EDCI Data'!AB142="","",'EDCI Data'!AB142)</f>
        <v/>
      </c>
      <c r="AH142" s="237" t="str">
        <f>IF('EDCI Data'!AC142="","",'EDCI Data'!AC142)</f>
        <v/>
      </c>
      <c r="AI142" s="237" t="str">
        <f>IF('EDCI Data'!AD142="","",'EDCI Data'!AD142)</f>
        <v/>
      </c>
      <c r="AJ142" s="237" t="str">
        <f>IF('EDCI Data'!AE142="","",'EDCI Data'!AE142)</f>
        <v/>
      </c>
      <c r="AK142" s="237" t="str">
        <f>IF('EDCI Data'!AF142="","",'EDCI Data'!AF142)</f>
        <v/>
      </c>
      <c r="AL142" s="237" t="str">
        <f>IF('EDCI Data'!AG142="","",'EDCI Data'!AG142)</f>
        <v/>
      </c>
      <c r="AM142" s="237" t="str">
        <f>IF('EDCI Data'!AH142="","",'EDCI Data'!AH142)</f>
        <v/>
      </c>
      <c r="AN142" s="237" t="str">
        <f>IF('EDCI Data'!AI142="","",'EDCI Data'!AI142)</f>
        <v/>
      </c>
      <c r="AO142" s="237" t="str">
        <f>IF('EDCI Data'!AJ142="","",'EDCI Data'!AJ142)</f>
        <v/>
      </c>
      <c r="AP142" s="237" t="str">
        <f>IF('EDCI Data'!AK142="","",'EDCI Data'!AK142)</f>
        <v/>
      </c>
      <c r="AQ142" s="237" t="str">
        <f>IF('EDCI Data'!AL142="","",'EDCI Data'!AL142)</f>
        <v/>
      </c>
      <c r="AR142" s="237" t="str">
        <f>IF('EDCI Data'!AM142="","",'EDCI Data'!AM142)</f>
        <v/>
      </c>
      <c r="AS142" s="237" t="str">
        <f>IF('EDCI Data'!AN142="","",'EDCI Data'!AN142)</f>
        <v/>
      </c>
      <c r="AT142" s="237" t="str">
        <f>IF('EDCI Data'!AO142="","",'EDCI Data'!AO142)</f>
        <v/>
      </c>
      <c r="AU142" s="237" t="str">
        <f>IF('EDCI Data'!AP142="","",'EDCI Data'!AP142)</f>
        <v/>
      </c>
      <c r="AV142" s="237" t="str">
        <f>IF('EDCI Data'!AQ142="","",'EDCI Data'!AQ142)</f>
        <v/>
      </c>
      <c r="AW142" s="237" t="str">
        <f>IF('EDCI Data'!AR142="","",'EDCI Data'!AR142)</f>
        <v/>
      </c>
      <c r="AX142" s="237" t="str">
        <f>IF('EDCI Data'!AS142="","",'EDCI Data'!AS142)</f>
        <v/>
      </c>
      <c r="AY142" s="237" t="str">
        <f>IF('EDCI Data'!AT142="","",'EDCI Data'!AT142)</f>
        <v/>
      </c>
      <c r="AZ142" s="237" t="str">
        <f>IF('EDCI Data'!AU142="","",'EDCI Data'!AU142)</f>
        <v/>
      </c>
      <c r="BA142" s="237" t="str">
        <f>IF('EDCI Data'!AV142="","",'EDCI Data'!AV142)</f>
        <v/>
      </c>
      <c r="BB142" s="245" t="str">
        <f>IF('EDCI Data'!AW142="","",'EDCI Data'!AW142)</f>
        <v/>
      </c>
      <c r="BC142" s="245" t="str">
        <f>IF('EDCI Data'!AX142="","",'EDCI Data'!AX142)</f>
        <v/>
      </c>
      <c r="BD142" s="246" t="str">
        <f t="shared" si="207"/>
        <v/>
      </c>
      <c r="BE142" s="247" t="str">
        <f>IF('EDCI Data'!AY142="","",'EDCI Data'!AY142)</f>
        <v/>
      </c>
      <c r="BF142" s="247" t="str">
        <f>IF('EDCI Data'!AZ142="","",'EDCI Data'!AZ142)</f>
        <v/>
      </c>
      <c r="BG142" s="247" t="str">
        <f>IF('EDCI Data'!BA142="","",'EDCI Data'!BA142)</f>
        <v/>
      </c>
      <c r="BH142" s="247" t="str">
        <f>IF('EDCI Data'!BB142="","",'EDCI Data'!BB142)</f>
        <v/>
      </c>
      <c r="BI142" s="247" t="str">
        <f>IF('EDCI Data'!BC142="","",'EDCI Data'!BC142)</f>
        <v/>
      </c>
      <c r="BJ142" s="247" t="str">
        <f>IF('EDCI Data'!BD142="","",'EDCI Data'!BD142)</f>
        <v/>
      </c>
      <c r="BK142" s="247" t="str">
        <f>IF('EDCI Data'!BE142="","",'EDCI Data'!BE142)</f>
        <v/>
      </c>
      <c r="BL142" s="247" t="str">
        <f>IF('EDCI Data'!BF142="","",'EDCI Data'!BF142)</f>
        <v/>
      </c>
      <c r="BM142" s="247" t="str">
        <f>IF('EDCI Data'!BG142="","",'EDCI Data'!BG142)</f>
        <v/>
      </c>
      <c r="BN142" s="248" t="str">
        <f>IF('EDCI Data'!BH142="","",'EDCI Data'!BH142)</f>
        <v/>
      </c>
      <c r="BO142" s="248" t="str">
        <f>IF('EDCI Data'!BI142="","",'EDCI Data'!BI142)</f>
        <v/>
      </c>
      <c r="BP142" s="249" t="str">
        <f>IF('EDCI Data'!BJ142="","",'EDCI Data'!BJ142)</f>
        <v/>
      </c>
      <c r="BQ142" s="248" t="str">
        <f>IF('EDCI Data'!BK142="","",'EDCI Data'!BK142)</f>
        <v/>
      </c>
      <c r="BR142" s="248" t="str">
        <f>IF('EDCI Data'!BL142="","",'EDCI Data'!BL142)</f>
        <v/>
      </c>
      <c r="BS142" s="250" t="str">
        <f>IF('EDCI Data'!BM142="","",'EDCI Data'!BM142)</f>
        <v/>
      </c>
      <c r="BT142" s="251" t="str">
        <f>IF('EDCI Data'!BN142="","",'EDCI Data'!BN142)</f>
        <v/>
      </c>
      <c r="BU142" s="246" t="str">
        <f>IF('EDCI Data'!BO142="","",'EDCI Data'!BO142)</f>
        <v/>
      </c>
      <c r="BV142" s="252">
        <f t="shared" si="208"/>
        <v>0</v>
      </c>
      <c r="BW142" s="252">
        <f t="shared" si="209"/>
        <v>0</v>
      </c>
      <c r="BX142" s="252">
        <f t="shared" si="210"/>
        <v>0</v>
      </c>
      <c r="BY142" s="252">
        <f t="shared" si="211"/>
        <v>0</v>
      </c>
      <c r="BZ142" t="str">
        <f t="shared" si="145"/>
        <v/>
      </c>
      <c r="CA142" s="253"/>
      <c r="CB142"/>
      <c r="CC142"/>
      <c r="CD142"/>
      <c r="CE142" t="str">
        <f t="shared" si="146"/>
        <v/>
      </c>
      <c r="CF142"/>
      <c r="CG142" t="str">
        <f t="shared" si="147"/>
        <v/>
      </c>
      <c r="CH142" t="str">
        <f t="shared" si="148"/>
        <v/>
      </c>
      <c r="CI142" t="str">
        <f t="shared" si="149"/>
        <v/>
      </c>
      <c r="CJ142" t="str">
        <f t="shared" si="150"/>
        <v/>
      </c>
      <c r="CK142"/>
      <c r="CL142"/>
      <c r="CM142" t="str">
        <f t="shared" si="151"/>
        <v/>
      </c>
      <c r="CN142" t="str">
        <f t="shared" si="152"/>
        <v/>
      </c>
      <c r="CO142" t="str">
        <f t="shared" si="153"/>
        <v/>
      </c>
      <c r="CP142" t="str">
        <f t="shared" si="154"/>
        <v/>
      </c>
      <c r="CQ142"/>
      <c r="CR142" t="str" cm="1">
        <f t="array" ref="CR142">IF(COUNTIFS($BZ$10:$BZ$259,$BZ142,$I$10:$I$259,$I142+1)&gt;0,IF(X142&lt;&gt;INDEX(Y$10:Y$259,MATCH(1,INDEX(($BZ142=$BZ$10:$BZ$259)*($I$10:$I$259=$I142+1),0,1),0)),"Number of FTEs in previous year do not align with Number of FTEs in current year across years, by definition these should be equal. Please check and update if required. "&amp;CHAR(10),""),"")</f>
        <v/>
      </c>
      <c r="CS142" t="str" cm="1">
        <f t="array" ref="CS142">IF(COUNTIFS($BZ$10:$BZ$259,$BZ142,$I$10:$I$259,$I142-1)&gt;0,IF(Y142&lt;&gt;INDEX(X$10:X$259,MATCH(1,INDEX(($BZ142=$BZ$10:$BZ$259)*($I$10:$I$259=$I142-1),0,1),0)),"Number of FTEs in previous year do not align with Number of FTEs in current year across years, by definition these should be equal. Please check and update if required. "&amp;CHAR(10),""),"")</f>
        <v/>
      </c>
      <c r="CT142" t="str">
        <f t="shared" si="155"/>
        <v/>
      </c>
      <c r="CU142" t="str">
        <f t="shared" si="156"/>
        <v/>
      </c>
      <c r="CV142"/>
      <c r="CW142" t="str">
        <f t="shared" si="157"/>
        <v/>
      </c>
      <c r="CX142"/>
      <c r="CY142" t="str">
        <f t="shared" si="158"/>
        <v/>
      </c>
      <c r="CZ142"/>
      <c r="DA142" t="str">
        <f t="shared" si="159"/>
        <v/>
      </c>
      <c r="DB142"/>
      <c r="DC142"/>
      <c r="DD142"/>
      <c r="DE142"/>
      <c r="DF142"/>
      <c r="DG142"/>
      <c r="DH142"/>
      <c r="DI142"/>
      <c r="DJ142"/>
      <c r="DK142"/>
      <c r="DL142"/>
      <c r="DM142"/>
      <c r="DN142"/>
      <c r="DO142"/>
      <c r="DP142"/>
      <c r="DQ142"/>
      <c r="DR142"/>
      <c r="DS142"/>
      <c r="DT142"/>
      <c r="DU142"/>
      <c r="DV142"/>
      <c r="DW142"/>
      <c r="DX142" t="str">
        <f t="shared" si="160"/>
        <v/>
      </c>
      <c r="DY142" t="str">
        <f t="shared" si="161"/>
        <v/>
      </c>
      <c r="DZ142" t="str">
        <f t="shared" si="162"/>
        <v/>
      </c>
      <c r="EA142" t="str">
        <f t="shared" si="163"/>
        <v/>
      </c>
      <c r="EB142" t="str">
        <f t="shared" si="164"/>
        <v/>
      </c>
      <c r="EC142" t="str">
        <f t="shared" si="165"/>
        <v/>
      </c>
      <c r="ED142" t="str">
        <f t="shared" si="166"/>
        <v/>
      </c>
      <c r="EE142" t="str">
        <f t="shared" si="167"/>
        <v/>
      </c>
      <c r="EF142" t="str">
        <f t="shared" si="168"/>
        <v/>
      </c>
      <c r="EG142" t="str">
        <f t="shared" si="169"/>
        <v/>
      </c>
      <c r="EH142" t="str">
        <f t="shared" si="170"/>
        <v/>
      </c>
      <c r="EI142" t="str">
        <f t="shared" si="171"/>
        <v/>
      </c>
      <c r="EJ142"/>
      <c r="EK142"/>
      <c r="EL142"/>
      <c r="EM142"/>
      <c r="EN142"/>
      <c r="EO142"/>
      <c r="EP142"/>
      <c r="EQ142" t="str">
        <f t="shared" si="172"/>
        <v/>
      </c>
      <c r="ER142" t="str">
        <f t="shared" si="173"/>
        <v/>
      </c>
      <c r="ES142" t="str">
        <f t="shared" si="174"/>
        <v/>
      </c>
      <c r="ET142"/>
      <c r="EU142" t="str">
        <f t="shared" si="175"/>
        <v/>
      </c>
      <c r="EV142"/>
      <c r="EW142" t="str">
        <f t="shared" si="176"/>
        <v/>
      </c>
      <c r="EX142"/>
      <c r="EY142" t="str">
        <f t="shared" si="177"/>
        <v/>
      </c>
      <c r="EZ142"/>
      <c r="FA142"/>
      <c r="FB142"/>
      <c r="FC142"/>
      <c r="FD142"/>
      <c r="FE142"/>
      <c r="FF142"/>
      <c r="FG142"/>
      <c r="FH142"/>
      <c r="FI142"/>
      <c r="FJ142"/>
      <c r="FK142"/>
      <c r="FL142"/>
      <c r="FM142"/>
      <c r="FN142"/>
      <c r="FO142"/>
      <c r="FP142"/>
      <c r="FQ142"/>
      <c r="FR142"/>
      <c r="FS142"/>
      <c r="FT142"/>
      <c r="FU142"/>
      <c r="FV142" t="str">
        <f t="shared" si="178"/>
        <v/>
      </c>
      <c r="FW142" t="str">
        <f t="shared" si="179"/>
        <v/>
      </c>
      <c r="FX142"/>
      <c r="FY142" t="str">
        <f t="shared" si="180"/>
        <v/>
      </c>
      <c r="FZ142" t="str">
        <f t="shared" si="181"/>
        <v/>
      </c>
      <c r="GA142" t="str">
        <f t="shared" si="182"/>
        <v/>
      </c>
      <c r="GB142" t="str">
        <f t="shared" si="183"/>
        <v/>
      </c>
      <c r="GC142" t="str">
        <f t="shared" si="184"/>
        <v/>
      </c>
      <c r="GD142" t="str">
        <f t="shared" si="185"/>
        <v/>
      </c>
      <c r="GE142" t="str">
        <f t="shared" si="186"/>
        <v/>
      </c>
      <c r="GF142" t="str">
        <f t="shared" si="187"/>
        <v/>
      </c>
      <c r="GG142" t="str">
        <f t="shared" si="188"/>
        <v/>
      </c>
      <c r="GH142"/>
      <c r="GI142"/>
      <c r="GJ142"/>
      <c r="GK142"/>
      <c r="GL142"/>
      <c r="GM142"/>
      <c r="GN142"/>
      <c r="GO142"/>
      <c r="GP142" t="str">
        <f t="shared" si="189"/>
        <v/>
      </c>
      <c r="GQ142" t="str">
        <f t="shared" si="190"/>
        <v/>
      </c>
      <c r="GR142"/>
      <c r="GS142" t="str">
        <f t="shared" si="191"/>
        <v/>
      </c>
      <c r="GT142"/>
      <c r="GU142" t="str">
        <f t="shared" si="192"/>
        <v/>
      </c>
      <c r="GV142"/>
      <c r="GW142" t="str">
        <f t="shared" si="193"/>
        <v/>
      </c>
      <c r="GX142"/>
      <c r="GY142"/>
      <c r="GZ142"/>
      <c r="HA142"/>
      <c r="HB142"/>
      <c r="HC142"/>
      <c r="HD142"/>
      <c r="HE142"/>
      <c r="HF142"/>
      <c r="HG142"/>
      <c r="HH142"/>
      <c r="HI142"/>
      <c r="HJ142"/>
      <c r="HK142"/>
      <c r="HL142"/>
      <c r="HM142"/>
      <c r="HN142"/>
      <c r="HO142"/>
      <c r="HP142"/>
      <c r="HQ142"/>
      <c r="HR142"/>
      <c r="HS142"/>
      <c r="HT142" t="str">
        <f t="shared" si="194"/>
        <v/>
      </c>
      <c r="HU142" t="str">
        <f t="shared" si="195"/>
        <v/>
      </c>
      <c r="HV142"/>
      <c r="HW142"/>
      <c r="HX142"/>
      <c r="HY142"/>
      <c r="HZ142"/>
      <c r="IA142"/>
      <c r="IB142"/>
      <c r="IC142"/>
      <c r="ID142"/>
      <c r="IE142" t="str">
        <f t="shared" si="196"/>
        <v/>
      </c>
      <c r="IF142"/>
      <c r="IG142"/>
      <c r="IH142"/>
      <c r="II142"/>
      <c r="IJ142"/>
      <c r="IK142"/>
      <c r="IL142"/>
      <c r="IM142"/>
      <c r="IN142"/>
      <c r="IO142"/>
      <c r="IP142"/>
      <c r="IQ142" t="str">
        <f t="shared" si="197"/>
        <v/>
      </c>
      <c r="IR142"/>
      <c r="IS142" t="str">
        <f t="shared" si="198"/>
        <v/>
      </c>
      <c r="IT142"/>
      <c r="IU142" t="str">
        <f t="shared" si="199"/>
        <v/>
      </c>
      <c r="IV142"/>
      <c r="IW142"/>
      <c r="IX142"/>
      <c r="IY142"/>
      <c r="IZ142"/>
      <c r="JA142"/>
      <c r="JB142"/>
      <c r="JC142"/>
      <c r="JD142"/>
      <c r="JE142"/>
      <c r="JF142"/>
      <c r="JG142"/>
      <c r="JH142"/>
      <c r="JI142"/>
      <c r="JJ142"/>
      <c r="JK142"/>
      <c r="JL142"/>
      <c r="JM142"/>
      <c r="JN142"/>
      <c r="JO142"/>
      <c r="JP142"/>
      <c r="JQ142"/>
      <c r="JR142" t="str">
        <f t="shared" si="200"/>
        <v/>
      </c>
      <c r="JS142" t="str">
        <f t="shared" si="201"/>
        <v/>
      </c>
      <c r="JT142"/>
      <c r="JU142"/>
      <c r="JV142"/>
      <c r="JW142"/>
      <c r="JX142"/>
      <c r="JY142"/>
      <c r="JZ142"/>
      <c r="KA142"/>
      <c r="KB142"/>
      <c r="KC142" t="str">
        <f t="shared" si="202"/>
        <v/>
      </c>
      <c r="KD142"/>
      <c r="KE142"/>
      <c r="KF142"/>
      <c r="KG142"/>
      <c r="KH142"/>
      <c r="KI142"/>
      <c r="KJ142"/>
      <c r="KK142"/>
      <c r="KL142" t="str">
        <f>IF(CT142=1,KL$8&amp;IF(SUM(CU142:$EQ142)=0,"",", "),"")</f>
        <v/>
      </c>
      <c r="KM142" t="str">
        <f>IF(CU142=1,KM$8&amp;IF(SUM(CV142:$EQ142)=0,"",", "),"")</f>
        <v/>
      </c>
      <c r="KN142" t="str">
        <f>IF(CV142=1,KN$8&amp;IF(SUM(CW142:$EQ142)=0,"",", "),"")</f>
        <v/>
      </c>
      <c r="KO142" t="str">
        <f>IF(CW142=1,KO$8&amp;IF(SUM(CX142:$EQ142)=0,"",", "),"")</f>
        <v/>
      </c>
      <c r="KP142" t="str">
        <f>IF(CX142=1,KP$8&amp;IF(SUM(CY142:$EQ142)=0,"",", "),"")</f>
        <v/>
      </c>
      <c r="KQ142" t="str">
        <f>IF(CY142=1,KQ$8&amp;IF(SUM(CZ142:$EQ142)=0,"",", "),"")</f>
        <v/>
      </c>
      <c r="KR142" t="str">
        <f>IF(CZ142=1,KR$8&amp;IF(SUM(DA142:$EQ142)=0,"",", "),"")</f>
        <v/>
      </c>
      <c r="KS142" t="str">
        <f>IF(DA142=1,KS$8&amp;IF(SUM(DB142:$EQ142)=0,"",", "),"")</f>
        <v/>
      </c>
      <c r="KT142" t="str">
        <f>IF(DB142=1,KT$8&amp;IF(SUM(DC142:$EQ142)=0,"",", "),"")</f>
        <v/>
      </c>
      <c r="KU142" t="str">
        <f>IF(DC142=1,KU$8&amp;IF(SUM(DD142:$EQ142)=0,"",", "),"")</f>
        <v/>
      </c>
      <c r="KV142" t="str">
        <f>IF(DD142=1,KV$8&amp;IF(SUM(DE142:$EQ142)=0,"",", "),"")</f>
        <v/>
      </c>
      <c r="KW142" t="str">
        <f>IF(DE142=1,KW$8&amp;IF(SUM(DF142:$EQ142)=0,"",", "),"")</f>
        <v/>
      </c>
      <c r="KX142" t="str">
        <f>IF(DF142=1,KX$8&amp;IF(SUM(DG142:$EQ142)=0,"",", "),"")</f>
        <v/>
      </c>
      <c r="KY142" t="str">
        <f>IF(DG142=1,KY$8&amp;IF(SUM(DH142:$EQ142)=0,"",", "),"")</f>
        <v/>
      </c>
      <c r="KZ142" t="str">
        <f>IF(DH142=1,KZ$8&amp;IF(SUM(DI142:$EQ142)=0,"",", "),"")</f>
        <v/>
      </c>
      <c r="LA142" t="str">
        <f>IF(DI142=1,LA$8&amp;IF(SUM(DJ142:$EQ142)=0,"",", "),"")</f>
        <v/>
      </c>
      <c r="LB142" t="str">
        <f>IF(DJ142=1,LB$8&amp;IF(SUM(DK142:$EQ142)=0,"",", "),"")</f>
        <v/>
      </c>
      <c r="LC142" t="str">
        <f>IF(DK142=1,LC$8&amp;IF(SUM(DL142:$EQ142)=0,"",", "),"")</f>
        <v/>
      </c>
      <c r="LD142" t="str">
        <f>IF(DL142=1,LD$8&amp;IF(SUM(DM142:$EQ142)=0,"",", "),"")</f>
        <v/>
      </c>
      <c r="LE142" t="str">
        <f>IF(DM142=1,LE$8&amp;IF(SUM(DN142:$EQ142)=0,"",", "),"")</f>
        <v/>
      </c>
      <c r="LF142" t="str">
        <f>IF(DN142=1,LF$8&amp;IF(SUM(DO142:$EQ142)=0,"",", "),"")</f>
        <v/>
      </c>
      <c r="LG142" t="str">
        <f>IF(DO142=1,LG$8&amp;IF(SUM(DP142:$EQ142)=0,"",", "),"")</f>
        <v/>
      </c>
      <c r="LH142" t="str">
        <f>IF(DP142=1,LH$8&amp;IF(SUM(DQ142:$EQ142)=0,"",", "),"")</f>
        <v/>
      </c>
      <c r="LI142" t="str">
        <f>IF(DQ142=1,LI$8&amp;IF(SUM(DR142:$EQ142)=0,"",", "),"")</f>
        <v/>
      </c>
      <c r="LJ142" t="str">
        <f>IF(DR142=1,LJ$8&amp;IF(SUM(DS142:$EQ142)=0,"",", "),"")</f>
        <v/>
      </c>
      <c r="LK142" t="str">
        <f>IF(DS142=1,LK$8&amp;IF(SUM(DT142:$EQ142)=0,"",", "),"")</f>
        <v/>
      </c>
      <c r="LL142" t="str">
        <f>IF(DT142=1,LL$8&amp;IF(SUM(DU142:$EQ142)=0,"",", "),"")</f>
        <v/>
      </c>
      <c r="LM142" t="str">
        <f>IF(DU142=1,LM$8&amp;IF(SUM(DV142:$EQ142)=0,"",", "),"")</f>
        <v/>
      </c>
      <c r="LN142" t="str">
        <f>IF(DV142=1,LN$8&amp;IF(SUM(DW142:$EQ142)=0,"",", "),"")</f>
        <v/>
      </c>
      <c r="LO142" t="str">
        <f>IF(DW142=1,LO$8&amp;IF(SUM(DX142:$EQ142)=0,"",", "),"")</f>
        <v/>
      </c>
      <c r="LP142" t="str">
        <f>IF(DX142=1,LP$8&amp;IF(SUM(DY142:$EQ142)=0,"",", "),"")</f>
        <v/>
      </c>
      <c r="LQ142" t="str">
        <f>IF(DY142=1,LQ$8&amp;IF(SUM(DZ142:$EQ142)=0,"",", "),"")</f>
        <v/>
      </c>
      <c r="LR142" t="str">
        <f>IF(DZ142=1,LR$8&amp;IF(SUM(EA142:$EQ142)=0,"",", "),"")</f>
        <v/>
      </c>
      <c r="LS142" t="str">
        <f>IF(EA142=1,LS$8&amp;IF(SUM(EB142:$EQ142)=0,"",", "),"")</f>
        <v/>
      </c>
      <c r="LT142" t="str">
        <f>IF(EB142=1,LT$8&amp;IF(SUM(EC142:$EQ142)=0,"",", "),"")</f>
        <v/>
      </c>
      <c r="LU142" t="str">
        <f>IF(EC142=1,LU$8&amp;IF(SUM(ED142:$EQ142)=0,"",", "),"")</f>
        <v/>
      </c>
      <c r="LV142" t="str">
        <f>IF(ED142=1,LV$8&amp;IF(SUM(EE142:$EQ142)=0,"",", "),"")</f>
        <v/>
      </c>
      <c r="LW142" t="str">
        <f>IF(EE142=1,LW$8&amp;IF(SUM(EF142:$EQ142)=0,"",", "),"")</f>
        <v/>
      </c>
      <c r="LX142" t="str">
        <f>IF(EF142=1,LX$8&amp;IF(SUM(EG142:$EQ142)=0,"",", "),"")</f>
        <v/>
      </c>
      <c r="LY142" t="str">
        <f>IF(EG142=1,LY$8&amp;IF(SUM(EH142:$EQ142)=0,"",", "),"")</f>
        <v/>
      </c>
      <c r="LZ142" t="str">
        <f>IF(EH142=1,LZ$8&amp;IF(SUM(EI142:$EQ142)=0,"",", "),"")</f>
        <v/>
      </c>
      <c r="MA142" t="str">
        <f>IF(EI142=1,MA$8&amp;IF(SUM(EJ142:$EQ142)=0,"",", "),"")</f>
        <v/>
      </c>
      <c r="MB142" t="str">
        <f>IF(EJ142=1,MB$8&amp;IF(SUM(EK142:$EQ142)=0,"",", "),"")</f>
        <v/>
      </c>
      <c r="MC142" t="str">
        <f>IF(EK142=1,MC$8&amp;IF(SUM(EL142:$EQ142)=0,"",", "),"")</f>
        <v/>
      </c>
      <c r="MD142" t="str">
        <f>IF(EL142=1,MD$8&amp;IF(SUM(EM142:$EQ142)=0,"",", "),"")</f>
        <v/>
      </c>
      <c r="ME142" t="str">
        <f>IF(EM142=1,ME$8&amp;IF(SUM(EN142:$EQ142)=0,"",", "),"")</f>
        <v/>
      </c>
      <c r="MF142" t="str">
        <f>IF(EN142=1,MF$8&amp;IF(SUM(EO142:$EQ142)=0,"",", "),"")</f>
        <v/>
      </c>
      <c r="MG142" t="str">
        <f>IF(EO142=1,MG$8&amp;IF(SUM(EP142:$EQ142)=0,"",", "),"")</f>
        <v/>
      </c>
      <c r="MH142" t="str">
        <f>IF(EP142=1,MH$8&amp;IF(SUM(EQ142:$EQ142)=0,"",", "),"")</f>
        <v/>
      </c>
      <c r="MI142" t="str">
        <f t="shared" si="212"/>
        <v/>
      </c>
      <c r="MJ142" t="str">
        <f>IF(ER142=1,MJ$8&amp;IF(SUM(ES142:$GO142)=0,"",", "),"")</f>
        <v/>
      </c>
      <c r="MK142" t="str">
        <f>IF(ES142=1,MK$8&amp;IF(SUM(ET142:$GO142)=0,"",", "),"")</f>
        <v/>
      </c>
      <c r="ML142" t="str">
        <f>IF(ET142=1,ML$8&amp;IF(SUM(EU142:$GO142)=0,"",", "),"")</f>
        <v/>
      </c>
      <c r="MM142" t="str">
        <f>IF(EU142=1,MM$8&amp;IF(SUM(EV142:$GO142)=0,"",", "),"")</f>
        <v/>
      </c>
      <c r="MN142" t="str">
        <f>IF(EV142=1,MN$8&amp;IF(SUM(EW142:$GO142)=0,"",", "),"")</f>
        <v/>
      </c>
      <c r="MO142" t="str">
        <f>IF(EW142=1,MO$8&amp;IF(SUM(EX142:$GO142)=0,"",", "),"")</f>
        <v/>
      </c>
      <c r="MP142" t="str">
        <f>IF(EX142=1,MP$8&amp;IF(SUM(EY142:$GO142)=0,"",", "),"")</f>
        <v/>
      </c>
      <c r="MQ142" t="str">
        <f>IF(EY142=1,MQ$8&amp;IF(SUM(EZ142:$GO142)=0,"",", "),"")</f>
        <v/>
      </c>
      <c r="MR142" t="str">
        <f>IF(EZ142=1,MR$8&amp;IF(SUM(FA142:$GO142)=0,"",", "),"")</f>
        <v/>
      </c>
      <c r="MS142" t="str">
        <f>IF(FA142=1,MS$8&amp;IF(SUM(FB142:$GO142)=0,"",", "),"")</f>
        <v/>
      </c>
      <c r="MT142" t="str">
        <f>IF(FB142=1,MT$8&amp;IF(SUM(FC142:$GO142)=0,"",", "),"")</f>
        <v/>
      </c>
      <c r="MU142" t="str">
        <f>IF(FC142=1,MU$8&amp;IF(SUM(FD142:$GO142)=0,"",", "),"")</f>
        <v/>
      </c>
      <c r="MV142" t="str">
        <f>IF(FD142=1,MV$8&amp;IF(SUM(FE142:$GO142)=0,"",", "),"")</f>
        <v/>
      </c>
      <c r="MW142" t="str">
        <f>IF(FE142=1,MW$8&amp;IF(SUM(FF142:$GO142)=0,"",", "),"")</f>
        <v/>
      </c>
      <c r="MX142" t="str">
        <f>IF(FF142=1,MX$8&amp;IF(SUM(FG142:$GO142)=0,"",", "),"")</f>
        <v/>
      </c>
      <c r="MY142" t="str">
        <f>IF(FG142=1,MY$8&amp;IF(SUM(FH142:$GO142)=0,"",", "),"")</f>
        <v/>
      </c>
      <c r="MZ142" t="str">
        <f>IF(FH142=1,MZ$8&amp;IF(SUM(FI142:$GO142)=0,"",", "),"")</f>
        <v/>
      </c>
      <c r="NA142" t="str">
        <f>IF(FI142=1,NA$8&amp;IF(SUM(FJ142:$GO142)=0,"",", "),"")</f>
        <v/>
      </c>
      <c r="NB142" t="str">
        <f>IF(FJ142=1,NB$8&amp;IF(SUM(FK142:$GO142)=0,"",", "),"")</f>
        <v/>
      </c>
      <c r="NC142" t="str">
        <f>IF(FK142=1,NC$8&amp;IF(SUM(FL142:$GO142)=0,"",", "),"")</f>
        <v/>
      </c>
      <c r="ND142" t="str">
        <f>IF(FL142=1,ND$8&amp;IF(SUM(FM142:$GO142)=0,"",", "),"")</f>
        <v/>
      </c>
      <c r="NE142" t="str">
        <f>IF(FM142=1,NE$8&amp;IF(SUM(FN142:$GO142)=0,"",", "),"")</f>
        <v/>
      </c>
      <c r="NF142" t="str">
        <f>IF(FN142=1,NF$8&amp;IF(SUM(FO142:$GO142)=0,"",", "),"")</f>
        <v/>
      </c>
      <c r="NG142" t="str">
        <f>IF(FO142=1,NG$8&amp;IF(SUM(FP142:$GO142)=0,"",", "),"")</f>
        <v/>
      </c>
      <c r="NH142" t="str">
        <f>IF(FP142=1,NH$8&amp;IF(SUM(FQ142:$GO142)=0,"",", "),"")</f>
        <v/>
      </c>
      <c r="NI142" t="str">
        <f>IF(FQ142=1,NI$8&amp;IF(SUM(FR142:$GO142)=0,"",", "),"")</f>
        <v/>
      </c>
      <c r="NJ142" t="str">
        <f>IF(FR142=1,NJ$8&amp;IF(SUM(FS142:$GO142)=0,"",", "),"")</f>
        <v/>
      </c>
      <c r="NK142" t="str">
        <f>IF(FS142=1,NK$8&amp;IF(SUM(FT142:$GO142)=0,"",", "),"")</f>
        <v/>
      </c>
      <c r="NL142" t="str">
        <f>IF(FT142=1,NL$8&amp;IF(SUM(FU142:$GO142)=0,"",", "),"")</f>
        <v/>
      </c>
      <c r="NM142" t="str">
        <f>IF(FU142=1,NM$8&amp;IF(SUM(FV142:$GO142)=0,"",", "),"")</f>
        <v/>
      </c>
      <c r="NN142" t="str">
        <f>IF(FV142=1,NN$8&amp;IF(SUM(FW142:$GO142)=0,"",", "),"")</f>
        <v/>
      </c>
      <c r="NO142" t="str">
        <f>IF(FW142=1,NO$8&amp;IF(SUM(FX142:$GO142)=0,"",", "),"")</f>
        <v/>
      </c>
      <c r="NP142" t="str">
        <f>IF(FX142=1,NP$8&amp;IF(SUM(FY142:$GO142)=0,"",", "),"")</f>
        <v/>
      </c>
      <c r="NQ142" t="str">
        <f>IF(FY142=1,NQ$8&amp;IF(SUM(FZ142:$GO142)=0,"",", "),"")</f>
        <v/>
      </c>
      <c r="NR142" t="str">
        <f>IF(FZ142=1,NR$8&amp;IF(SUM(GA142:$GO142)=0,"",", "),"")</f>
        <v/>
      </c>
      <c r="NS142" t="str">
        <f>IF(GA142=1,NS$8&amp;IF(SUM(GB142:$GO142)=0,"",", "),"")</f>
        <v/>
      </c>
      <c r="NT142" t="str">
        <f>IF(GB142=1,NT$8&amp;IF(SUM(GC142:$GO142)=0,"",", "),"")</f>
        <v/>
      </c>
      <c r="NU142" t="str">
        <f>IF(GC142=1,NU$8&amp;IF(SUM(GD142:$GO142)=0,"",", "),"")</f>
        <v/>
      </c>
      <c r="NV142" t="str">
        <f>IF(GD142=1,NV$8&amp;IF(SUM(GE142:$GO142)=0,"",", "),"")</f>
        <v/>
      </c>
      <c r="NW142" t="str">
        <f>IF(GE142=1,NW$8&amp;IF(SUM(GF142:$GO142)=0,"",", "),"")</f>
        <v/>
      </c>
      <c r="NX142" t="str">
        <f>IF(GF142=1,NX$8&amp;IF(SUM(GG142:$GO142)=0,"",", "),"")</f>
        <v/>
      </c>
      <c r="NY142" t="str">
        <f>IF(GG142=1,NY$8&amp;IF(SUM(GH142:$GO142)=0,"",", "),"")</f>
        <v/>
      </c>
      <c r="NZ142" t="str">
        <f>IF(GH142=1,NZ$8&amp;IF(SUM(GI142:$GO142)=0,"",", "),"")</f>
        <v/>
      </c>
      <c r="OA142" t="str">
        <f>IF(GI142=1,OA$8&amp;IF(SUM(GJ142:$GO142)=0,"",", "),"")</f>
        <v/>
      </c>
      <c r="OB142" t="str">
        <f>IF(GJ142=1,OB$8&amp;IF(SUM(GK142:$GO142)=0,"",", "),"")</f>
        <v/>
      </c>
      <c r="OC142" t="str">
        <f>IF(GK142=1,OC$8&amp;IF(SUM(GL142:$GO142)=0,"",", "),"")</f>
        <v/>
      </c>
      <c r="OD142" t="str">
        <f>IF(GL142=1,OD$8&amp;IF(SUM(GM142:$GO142)=0,"",", "),"")</f>
        <v/>
      </c>
      <c r="OE142" t="str">
        <f>IF(GM142=1,OE$8&amp;IF(SUM(GN142:$GO142)=0,"",", "),"")</f>
        <v/>
      </c>
      <c r="OF142" t="str">
        <f>IF(GN142=1,OF$8&amp;IF(SUM(GO142:$GO142)=0,"",", "),"")</f>
        <v/>
      </c>
      <c r="OG142" t="str">
        <f t="shared" si="213"/>
        <v/>
      </c>
      <c r="OH142" t="str">
        <f>IF(GP142=1,OH$8&amp;IF(SUM(GQ142:$IM142)=0,"",", "),"")</f>
        <v/>
      </c>
      <c r="OI142" t="str">
        <f>IF(GQ142=1,OI$8&amp;IF(SUM(GR142:$IM142)=0,"",", "),"")</f>
        <v/>
      </c>
      <c r="OJ142" t="str">
        <f>IF(GR142=1,OJ$8&amp;IF(SUM(GS142:$IM142)=0,"",", "),"")</f>
        <v/>
      </c>
      <c r="OK142" t="str">
        <f>IF(GS142=1,OK$8&amp;IF(SUM(GT142:$IM142)=0,"",", "),"")</f>
        <v/>
      </c>
      <c r="OL142" t="str">
        <f>IF(GT142=1,OL$8&amp;IF(SUM(GU142:$IM142)=0,"",", "),"")</f>
        <v/>
      </c>
      <c r="OM142" t="str">
        <f>IF(GU142=1,OM$8&amp;IF(SUM(GV142:$IM142)=0,"",", "),"")</f>
        <v/>
      </c>
      <c r="ON142" t="str">
        <f>IF(GV142=1,ON$8&amp;IF(SUM(GW142:$IM142)=0,"",", "),"")</f>
        <v/>
      </c>
      <c r="OO142" t="str">
        <f>IF(GW142=1,OO$8&amp;IF(SUM(GX142:$IM142)=0,"",", "),"")</f>
        <v/>
      </c>
      <c r="OP142" t="str">
        <f>IF(GX142=1,OP$8&amp;IF(SUM(GY142:$IM142)=0,"",", "),"")</f>
        <v/>
      </c>
      <c r="OQ142" t="str">
        <f>IF(GY142=1,OQ$8&amp;IF(SUM(GZ142:$IM142)=0,"",", "),"")</f>
        <v/>
      </c>
      <c r="OR142" t="str">
        <f>IF(GZ142=1,OR$8&amp;IF(SUM(HA142:$IM142)=0,"",", "),"")</f>
        <v/>
      </c>
      <c r="OS142" t="str">
        <f>IF(HA142=1,OS$8&amp;IF(SUM(HB142:$IM142)=0,"",", "),"")</f>
        <v/>
      </c>
      <c r="OT142" t="str">
        <f>IF(HB142=1,OT$8&amp;IF(SUM(HC142:$IM142)=0,"",", "),"")</f>
        <v/>
      </c>
      <c r="OU142" t="str">
        <f>IF(HC142=1,OU$8&amp;IF(SUM(HD142:$IM142)=0,"",", "),"")</f>
        <v/>
      </c>
      <c r="OV142" t="str">
        <f>IF(HD142=1,OV$8&amp;IF(SUM(HE142:$IM142)=0,"",", "),"")</f>
        <v/>
      </c>
      <c r="OW142" t="str">
        <f>IF(HE142=1,OW$8&amp;IF(SUM(HF142:$IM142)=0,"",", "),"")</f>
        <v/>
      </c>
      <c r="OX142" t="str">
        <f>IF(HF142=1,OX$8&amp;IF(SUM(HG142:$IM142)=0,"",", "),"")</f>
        <v/>
      </c>
      <c r="OY142" t="str">
        <f>IF(HG142=1,OY$8&amp;IF(SUM(HH142:$IM142)=0,"",", "),"")</f>
        <v/>
      </c>
      <c r="OZ142" t="str">
        <f>IF(HH142=1,OZ$8&amp;IF(SUM(HI142:$IM142)=0,"",", "),"")</f>
        <v/>
      </c>
      <c r="PA142" t="str">
        <f>IF(HI142=1,PA$8&amp;IF(SUM(HJ142:$IM142)=0,"",", "),"")</f>
        <v/>
      </c>
      <c r="PB142" t="str">
        <f>IF(HJ142=1,PB$8&amp;IF(SUM(HK142:$IM142)=0,"",", "),"")</f>
        <v/>
      </c>
      <c r="PC142" t="str">
        <f>IF(HK142=1,PC$8&amp;IF(SUM(HL142:$IM142)=0,"",", "),"")</f>
        <v/>
      </c>
      <c r="PD142" t="str">
        <f>IF(HL142=1,PD$8&amp;IF(SUM(HM142:$IM142)=0,"",", "),"")</f>
        <v/>
      </c>
      <c r="PE142" t="str">
        <f>IF(HM142=1,PE$8&amp;IF(SUM(HN142:$IM142)=0,"",", "),"")</f>
        <v/>
      </c>
      <c r="PF142" t="str">
        <f>IF(HN142=1,PF$8&amp;IF(SUM(HO142:$IM142)=0,"",", "),"")</f>
        <v/>
      </c>
      <c r="PG142" t="str">
        <f>IF(HO142=1,PG$8&amp;IF(SUM(HP142:$IM142)=0,"",", "),"")</f>
        <v/>
      </c>
      <c r="PH142" t="str">
        <f>IF(HP142=1,PH$8&amp;IF(SUM(HQ142:$IM142)=0,"",", "),"")</f>
        <v/>
      </c>
      <c r="PI142" t="str">
        <f>IF(HQ142=1,PI$8&amp;IF(SUM(HR142:$IM142)=0,"",", "),"")</f>
        <v/>
      </c>
      <c r="PJ142" t="str">
        <f>IF(HR142=1,PJ$8&amp;IF(SUM(HS142:$IM142)=0,"",", "),"")</f>
        <v/>
      </c>
      <c r="PK142" t="str">
        <f>IF(HS142=1,PK$8&amp;IF(SUM(HT142:$IM142)=0,"",", "),"")</f>
        <v/>
      </c>
      <c r="PL142" t="str">
        <f>IF(HT142=1,PL$8&amp;IF(SUM(HU142:$IM142)=0,"",", "),"")</f>
        <v/>
      </c>
      <c r="PM142" t="str">
        <f>IF(HU142=1,PM$8&amp;IF(SUM(HV142:$IM142)=0,"",", "),"")</f>
        <v/>
      </c>
      <c r="PN142" t="str">
        <f>IF(HV142=1,PN$8&amp;IF(SUM(HW142:$IM142)=0,"",", "),"")</f>
        <v/>
      </c>
      <c r="PO142" t="str">
        <f>IF(HW142=1,PO$8&amp;IF(SUM(HX142:$IM142)=0,"",", "),"")</f>
        <v/>
      </c>
      <c r="PP142" t="str">
        <f>IF(HX142=1,PP$8&amp;IF(SUM(HY142:$IM142)=0,"",", "),"")</f>
        <v/>
      </c>
      <c r="PQ142" t="str">
        <f>IF(HY142=1,PQ$8&amp;IF(SUM(HZ142:$IM142)=0,"",", "),"")</f>
        <v/>
      </c>
      <c r="PR142" t="str">
        <f>IF(HZ142=1,PR$8&amp;IF(SUM(IA142:$IM142)=0,"",", "),"")</f>
        <v/>
      </c>
      <c r="PS142" t="str">
        <f>IF(IA142=1,PS$8&amp;IF(SUM(IB142:$IM142)=0,"",", "),"")</f>
        <v/>
      </c>
      <c r="PT142" t="str">
        <f>IF(IB142=1,PT$8&amp;IF(SUM(IC142:$IM142)=0,"",", "),"")</f>
        <v/>
      </c>
      <c r="PU142" t="str">
        <f>IF(IC142=1,PU$8&amp;IF(SUM(ID142:$IM142)=0,"",", "),"")</f>
        <v/>
      </c>
      <c r="PV142" t="str">
        <f>IF(ID142=1,PV$8&amp;IF(SUM(IE142:$IM142)=0,"",", "),"")</f>
        <v/>
      </c>
      <c r="PW142" t="str">
        <f>IF(IE142=1,PW$8&amp;IF(SUM(IF142:$IM142)=0,"",", "),"")</f>
        <v/>
      </c>
      <c r="PX142" t="str">
        <f>IF(IF142=1,PX$8&amp;IF(SUM(IG142:$IM142)=0,"",", "),"")</f>
        <v/>
      </c>
      <c r="PY142" t="str">
        <f>IF(IG142=1,PY$8&amp;IF(SUM(IH142:$IM142)=0,"",", "),"")</f>
        <v/>
      </c>
      <c r="PZ142" t="str">
        <f>IF(IH142=1,PZ$8&amp;IF(SUM(II142:$IM142)=0,"",", "),"")</f>
        <v/>
      </c>
      <c r="QA142" t="str">
        <f>IF(II142=1,QA$8&amp;IF(SUM(IJ142:$IM142)=0,"",", "),"")</f>
        <v/>
      </c>
      <c r="QB142" t="str">
        <f>IF(IJ142=1,QB$8&amp;IF(SUM(IK142:$IM142)=0,"",", "),"")</f>
        <v/>
      </c>
      <c r="QC142" t="str">
        <f>IF(IK142=1,QC$8&amp;IF(SUM(IL142:$IM142)=0,"",", "),"")</f>
        <v/>
      </c>
      <c r="QD142" t="str">
        <f>IF(IL142=1,QD$8&amp;IF(SUM(IM142:$IM142)=0,"",", "),"")</f>
        <v/>
      </c>
      <c r="QE142" t="str">
        <f t="shared" si="214"/>
        <v/>
      </c>
      <c r="QF142" t="str">
        <f>IF(IN142=1,QF$8&amp;IF(SUM(IO142:$KK142)=0,"",", "),"")</f>
        <v/>
      </c>
      <c r="QG142" t="str">
        <f>IF(IO142=1,QG$8&amp;IF(SUM(IP142:$KK142)=0,"",", "),"")</f>
        <v/>
      </c>
      <c r="QH142" t="str">
        <f>IF(IP142=1,QH$8&amp;IF(SUM(IQ142:$KK142)=0,"",", "),"")</f>
        <v/>
      </c>
      <c r="QI142" t="str">
        <f>IF(IQ142=1,QI$8&amp;IF(SUM(IR142:$KK142)=0,"",", "),"")</f>
        <v/>
      </c>
      <c r="QJ142" t="str">
        <f>IF(IR142=1,QJ$8&amp;IF(SUM(IS142:$KK142)=0,"",", "),"")</f>
        <v/>
      </c>
      <c r="QK142" t="str">
        <f>IF(IS142=1,QK$8&amp;IF(SUM(IT142:$KK142)=0,"",", "),"")</f>
        <v/>
      </c>
      <c r="QL142" t="str">
        <f>IF(IT142=1,QL$8&amp;IF(SUM(IU142:$KK142)=0,"",", "),"")</f>
        <v/>
      </c>
      <c r="QM142" t="str">
        <f>IF(IU142=1,QM$8&amp;IF(SUM(IV142:$KK142)=0,"",", "),"")</f>
        <v/>
      </c>
      <c r="QN142" t="str">
        <f>IF(IV142=1,QN$8&amp;IF(SUM(IW142:$KK142)=0,"",", "),"")</f>
        <v/>
      </c>
      <c r="QO142" t="str">
        <f>IF(IW142=1,QO$8&amp;IF(SUM(IX142:$KK142)=0,"",", "),"")</f>
        <v/>
      </c>
      <c r="QP142" t="str">
        <f>IF(IX142=1,QP$8&amp;IF(SUM(IY142:$KK142)=0,"",", "),"")</f>
        <v/>
      </c>
      <c r="QQ142" t="str">
        <f>IF(IY142=1,QQ$8&amp;IF(SUM(IZ142:$KK142)=0,"",", "),"")</f>
        <v/>
      </c>
      <c r="QR142" t="str">
        <f>IF(IZ142=1,QR$8&amp;IF(SUM(JA142:$KK142)=0,"",", "),"")</f>
        <v/>
      </c>
      <c r="QS142" t="str">
        <f>IF(JA142=1,QS$8&amp;IF(SUM(JB142:$KK142)=0,"",", "),"")</f>
        <v/>
      </c>
      <c r="QT142" t="str">
        <f>IF(JB142=1,QT$8&amp;IF(SUM(JC142:$KK142)=0,"",", "),"")</f>
        <v/>
      </c>
      <c r="QU142" t="str">
        <f>IF(JC142=1,QU$8&amp;IF(SUM(JD142:$KK142)=0,"",", "),"")</f>
        <v/>
      </c>
      <c r="QV142" t="str">
        <f>IF(JD142=1,QV$8&amp;IF(SUM(JE142:$KK142)=0,"",", "),"")</f>
        <v/>
      </c>
      <c r="QW142" t="str">
        <f>IF(JE142=1,QW$8&amp;IF(SUM(JF142:$KK142)=0,"",", "),"")</f>
        <v/>
      </c>
      <c r="QX142" t="str">
        <f>IF(JF142=1,QX$8&amp;IF(SUM(JG142:$KK142)=0,"",", "),"")</f>
        <v/>
      </c>
      <c r="QY142" t="str">
        <f>IF(JG142=1,QY$8&amp;IF(SUM(JH142:$KK142)=0,"",", "),"")</f>
        <v/>
      </c>
      <c r="QZ142" t="str">
        <f>IF(JH142=1,QZ$8&amp;IF(SUM(JI142:$KK142)=0,"",", "),"")</f>
        <v/>
      </c>
      <c r="RA142" t="str">
        <f>IF(JI142=1,RA$8&amp;IF(SUM(JJ142:$KK142)=0,"",", "),"")</f>
        <v/>
      </c>
      <c r="RB142" t="str">
        <f>IF(JJ142=1,RB$8&amp;IF(SUM(JK142:$KK142)=0,"",", "),"")</f>
        <v/>
      </c>
      <c r="RC142" t="str">
        <f>IF(JK142=1,RC$8&amp;IF(SUM(JL142:$KK142)=0,"",", "),"")</f>
        <v/>
      </c>
      <c r="RD142" t="str">
        <f>IF(JL142=1,RD$8&amp;IF(SUM(JM142:$KK142)=0,"",", "),"")</f>
        <v/>
      </c>
      <c r="RE142" t="str">
        <f>IF(JM142=1,RE$8&amp;IF(SUM(JN142:$KK142)=0,"",", "),"")</f>
        <v/>
      </c>
      <c r="RF142" t="str">
        <f>IF(JN142=1,RF$8&amp;IF(SUM(JO142:$KK142)=0,"",", "),"")</f>
        <v/>
      </c>
      <c r="RG142" t="str">
        <f>IF(JO142=1,RG$8&amp;IF(SUM(JP142:$KK142)=0,"",", "),"")</f>
        <v/>
      </c>
      <c r="RH142" t="str">
        <f>IF(JP142=1,RH$8&amp;IF(SUM(JQ142:$KK142)=0,"",", "),"")</f>
        <v/>
      </c>
      <c r="RI142" t="str">
        <f>IF(JQ142=1,RI$8&amp;IF(SUM(JR142:$KK142)=0,"",", "),"")</f>
        <v/>
      </c>
      <c r="RJ142" t="str">
        <f>IF(JR142=1,RJ$8&amp;IF(SUM(JS142:$KK142)=0,"",", "),"")</f>
        <v/>
      </c>
      <c r="RK142" t="str">
        <f>IF(JS142=1,RK$8&amp;IF(SUM(JT142:$KK142)=0,"",", "),"")</f>
        <v/>
      </c>
      <c r="RL142" t="str">
        <f>IF(JT142=1,RL$8&amp;IF(SUM(JU142:$KK142)=0,"",", "),"")</f>
        <v/>
      </c>
      <c r="RM142" t="str">
        <f>IF(JU142=1,RM$8&amp;IF(SUM(JV142:$KK142)=0,"",", "),"")</f>
        <v/>
      </c>
      <c r="RN142" t="str">
        <f>IF(JV142=1,RN$8&amp;IF(SUM(JW142:$KK142)=0,"",", "),"")</f>
        <v/>
      </c>
      <c r="RO142" t="str">
        <f>IF(JW142=1,RO$8&amp;IF(SUM(JX142:$KK142)=0,"",", "),"")</f>
        <v/>
      </c>
      <c r="RP142" t="str">
        <f>IF(JX142=1,RP$8&amp;IF(SUM(JY142:$KK142)=0,"",", "),"")</f>
        <v/>
      </c>
      <c r="RQ142" t="str">
        <f>IF(JY142=1,RQ$8&amp;IF(SUM(JZ142:$KK142)=0,"",", "),"")</f>
        <v/>
      </c>
      <c r="RR142" t="str">
        <f>IF(JZ142=1,RR$8&amp;IF(SUM(KA142:$KK142)=0,"",", "),"")</f>
        <v/>
      </c>
      <c r="RS142" t="str">
        <f>IF(KA142=1,RS$8&amp;IF(SUM(KB142:$KK142)=0,"",", "),"")</f>
        <v/>
      </c>
      <c r="RT142" t="str">
        <f>IF(KB142=1,RT$8&amp;IF(SUM(KC142:$KK142)=0,"",", "),"")</f>
        <v/>
      </c>
      <c r="RU142" t="str">
        <f>IF(KC142=1,RU$8&amp;IF(SUM(KD142:$KK142)=0,"",", "),"")</f>
        <v/>
      </c>
      <c r="RV142" t="str">
        <f>IF(KD142=1,RV$8&amp;IF(SUM(KE142:$KK142)=0,"",", "),"")</f>
        <v/>
      </c>
      <c r="RW142" t="str">
        <f>IF(KE142=1,RW$8&amp;IF(SUM(KF142:$KK142)=0,"",", "),"")</f>
        <v/>
      </c>
      <c r="RX142" t="str">
        <f>IF(KF142=1,RX$8&amp;IF(SUM(KG142:$KK142)=0,"",", "),"")</f>
        <v/>
      </c>
      <c r="RY142" t="str">
        <f>IF(KG142=1,RY$8&amp;IF(SUM(KH142:$KK142)=0,"",", "),"")</f>
        <v/>
      </c>
      <c r="RZ142" t="str">
        <f>IF(KH142=1,RZ$8&amp;IF(SUM(KI142:$KK142)=0,"",", "),"")</f>
        <v/>
      </c>
      <c r="SA142" t="str">
        <f>IF(KI142=1,SA$8&amp;IF(SUM(KJ142:$KK142)=0,"",", "),"")</f>
        <v/>
      </c>
      <c r="SB142" t="str">
        <f>IF(KJ142=1,SB$8&amp;IF(SUM(KK142:$KK142)=0,"",", "),"")</f>
        <v/>
      </c>
      <c r="SC142" t="str">
        <f t="shared" si="215"/>
        <v/>
      </c>
    </row>
    <row r="143" spans="1:497" ht="60" customHeight="1" x14ac:dyDescent="0.45">
      <c r="A143" s="62"/>
      <c r="B143" s="212" t="str">
        <f t="shared" si="144"/>
        <v/>
      </c>
      <c r="C143" s="212" t="str">
        <f t="shared" si="203"/>
        <v/>
      </c>
      <c r="D143" s="212" t="str">
        <f t="shared" si="204"/>
        <v/>
      </c>
      <c r="E143" s="212" t="str">
        <f t="shared" si="205"/>
        <v/>
      </c>
      <c r="F143" s="212" t="str">
        <f t="shared" si="206"/>
        <v/>
      </c>
      <c r="G143" s="237" t="str">
        <f>IF('EDCI Data'!B143="","",'EDCI Data'!B143)</f>
        <v/>
      </c>
      <c r="H143" s="238" t="str">
        <f>IF('EDCI Data'!C143="","",'EDCI Data'!C143)</f>
        <v/>
      </c>
      <c r="I143" s="239" t="str">
        <f>IF('EDCI Data'!D143="","",'EDCI Data'!D143)</f>
        <v/>
      </c>
      <c r="J143" s="240" t="str">
        <f>IF('EDCI Data'!E143="","",'EDCI Data'!E143)</f>
        <v/>
      </c>
      <c r="K143" s="237" t="str">
        <f>IF('EDCI Data'!F143="","",'EDCI Data'!F143)</f>
        <v/>
      </c>
      <c r="L143" s="237" t="str">
        <f>IF('EDCI Data'!G143="","",'EDCI Data'!G143)</f>
        <v/>
      </c>
      <c r="M143" s="237" t="str">
        <f>IF('EDCI Data'!H143="","",'EDCI Data'!H143)</f>
        <v/>
      </c>
      <c r="N143" s="237" t="str">
        <f>IF('EDCI Data'!I143="","",'EDCI Data'!I143)</f>
        <v/>
      </c>
      <c r="O143" s="237" t="str">
        <f>IF('EDCI Data'!J143="","",'EDCI Data'!J143)</f>
        <v/>
      </c>
      <c r="P143" s="237" t="str">
        <f>IF('EDCI Data'!K143="","",'EDCI Data'!K143)</f>
        <v/>
      </c>
      <c r="Q143" s="241" t="str">
        <f>IF('EDCI Data'!L143="","",'EDCI Data'!L143)</f>
        <v/>
      </c>
      <c r="R143" s="241" t="str">
        <f>IF('EDCI Data'!M143="","",'EDCI Data'!M143)</f>
        <v/>
      </c>
      <c r="S143" s="237" t="str">
        <f>IF('EDCI Data'!N143="","",'EDCI Data'!N143)</f>
        <v/>
      </c>
      <c r="T143" s="237" t="str">
        <f>IF('EDCI Data'!O143="","",'EDCI Data'!O143)</f>
        <v/>
      </c>
      <c r="U143" s="237" t="str">
        <f>IF('EDCI Data'!P143="","",'EDCI Data'!P143)</f>
        <v/>
      </c>
      <c r="V143" s="237" t="str">
        <f>IF('EDCI Data'!Q143="","",'EDCI Data'!Q143)</f>
        <v/>
      </c>
      <c r="W143" s="242" t="str">
        <f>IF('EDCI Data'!R143="","",'EDCI Data'!R143)</f>
        <v/>
      </c>
      <c r="X143" s="243" t="str">
        <f>IF('EDCI Data'!S143="","",'EDCI Data'!S143)</f>
        <v/>
      </c>
      <c r="Y143" s="243" t="str">
        <f>IF('EDCI Data'!T143="","",'EDCI Data'!T143)</f>
        <v/>
      </c>
      <c r="Z143" s="244" t="str">
        <f>IF('EDCI Data'!U143="","",'EDCI Data'!U143)</f>
        <v/>
      </c>
      <c r="AA143" s="237" t="str">
        <f>IF('EDCI Data'!V143="","",'EDCI Data'!V143)</f>
        <v/>
      </c>
      <c r="AB143" s="244" t="str">
        <f>IF('EDCI Data'!W143="","",'EDCI Data'!W143)</f>
        <v/>
      </c>
      <c r="AC143" s="237" t="str">
        <f>IF('EDCI Data'!X143="","",'EDCI Data'!X143)</f>
        <v/>
      </c>
      <c r="AD143" s="244" t="str">
        <f>IF('EDCI Data'!Y143="","",'EDCI Data'!Y143)</f>
        <v/>
      </c>
      <c r="AE143" s="237" t="str">
        <f>IF('EDCI Data'!Z143="","",'EDCI Data'!Z143)</f>
        <v/>
      </c>
      <c r="AF143" s="237" t="str">
        <f>IF('EDCI Data'!AA143="","",'EDCI Data'!AA143)</f>
        <v/>
      </c>
      <c r="AG143" s="237" t="str">
        <f>IF('EDCI Data'!AB143="","",'EDCI Data'!AB143)</f>
        <v/>
      </c>
      <c r="AH143" s="237" t="str">
        <f>IF('EDCI Data'!AC143="","",'EDCI Data'!AC143)</f>
        <v/>
      </c>
      <c r="AI143" s="237" t="str">
        <f>IF('EDCI Data'!AD143="","",'EDCI Data'!AD143)</f>
        <v/>
      </c>
      <c r="AJ143" s="237" t="str">
        <f>IF('EDCI Data'!AE143="","",'EDCI Data'!AE143)</f>
        <v/>
      </c>
      <c r="AK143" s="237" t="str">
        <f>IF('EDCI Data'!AF143="","",'EDCI Data'!AF143)</f>
        <v/>
      </c>
      <c r="AL143" s="237" t="str">
        <f>IF('EDCI Data'!AG143="","",'EDCI Data'!AG143)</f>
        <v/>
      </c>
      <c r="AM143" s="237" t="str">
        <f>IF('EDCI Data'!AH143="","",'EDCI Data'!AH143)</f>
        <v/>
      </c>
      <c r="AN143" s="237" t="str">
        <f>IF('EDCI Data'!AI143="","",'EDCI Data'!AI143)</f>
        <v/>
      </c>
      <c r="AO143" s="237" t="str">
        <f>IF('EDCI Data'!AJ143="","",'EDCI Data'!AJ143)</f>
        <v/>
      </c>
      <c r="AP143" s="237" t="str">
        <f>IF('EDCI Data'!AK143="","",'EDCI Data'!AK143)</f>
        <v/>
      </c>
      <c r="AQ143" s="237" t="str">
        <f>IF('EDCI Data'!AL143="","",'EDCI Data'!AL143)</f>
        <v/>
      </c>
      <c r="AR143" s="237" t="str">
        <f>IF('EDCI Data'!AM143="","",'EDCI Data'!AM143)</f>
        <v/>
      </c>
      <c r="AS143" s="237" t="str">
        <f>IF('EDCI Data'!AN143="","",'EDCI Data'!AN143)</f>
        <v/>
      </c>
      <c r="AT143" s="237" t="str">
        <f>IF('EDCI Data'!AO143="","",'EDCI Data'!AO143)</f>
        <v/>
      </c>
      <c r="AU143" s="237" t="str">
        <f>IF('EDCI Data'!AP143="","",'EDCI Data'!AP143)</f>
        <v/>
      </c>
      <c r="AV143" s="237" t="str">
        <f>IF('EDCI Data'!AQ143="","",'EDCI Data'!AQ143)</f>
        <v/>
      </c>
      <c r="AW143" s="237" t="str">
        <f>IF('EDCI Data'!AR143="","",'EDCI Data'!AR143)</f>
        <v/>
      </c>
      <c r="AX143" s="237" t="str">
        <f>IF('EDCI Data'!AS143="","",'EDCI Data'!AS143)</f>
        <v/>
      </c>
      <c r="AY143" s="237" t="str">
        <f>IF('EDCI Data'!AT143="","",'EDCI Data'!AT143)</f>
        <v/>
      </c>
      <c r="AZ143" s="237" t="str">
        <f>IF('EDCI Data'!AU143="","",'EDCI Data'!AU143)</f>
        <v/>
      </c>
      <c r="BA143" s="237" t="str">
        <f>IF('EDCI Data'!AV143="","",'EDCI Data'!AV143)</f>
        <v/>
      </c>
      <c r="BB143" s="245" t="str">
        <f>IF('EDCI Data'!AW143="","",'EDCI Data'!AW143)</f>
        <v/>
      </c>
      <c r="BC143" s="245" t="str">
        <f>IF('EDCI Data'!AX143="","",'EDCI Data'!AX143)</f>
        <v/>
      </c>
      <c r="BD143" s="246" t="str">
        <f t="shared" si="207"/>
        <v/>
      </c>
      <c r="BE143" s="247" t="str">
        <f>IF('EDCI Data'!AY143="","",'EDCI Data'!AY143)</f>
        <v/>
      </c>
      <c r="BF143" s="247" t="str">
        <f>IF('EDCI Data'!AZ143="","",'EDCI Data'!AZ143)</f>
        <v/>
      </c>
      <c r="BG143" s="247" t="str">
        <f>IF('EDCI Data'!BA143="","",'EDCI Data'!BA143)</f>
        <v/>
      </c>
      <c r="BH143" s="247" t="str">
        <f>IF('EDCI Data'!BB143="","",'EDCI Data'!BB143)</f>
        <v/>
      </c>
      <c r="BI143" s="247" t="str">
        <f>IF('EDCI Data'!BC143="","",'EDCI Data'!BC143)</f>
        <v/>
      </c>
      <c r="BJ143" s="247" t="str">
        <f>IF('EDCI Data'!BD143="","",'EDCI Data'!BD143)</f>
        <v/>
      </c>
      <c r="BK143" s="247" t="str">
        <f>IF('EDCI Data'!BE143="","",'EDCI Data'!BE143)</f>
        <v/>
      </c>
      <c r="BL143" s="247" t="str">
        <f>IF('EDCI Data'!BF143="","",'EDCI Data'!BF143)</f>
        <v/>
      </c>
      <c r="BM143" s="247" t="str">
        <f>IF('EDCI Data'!BG143="","",'EDCI Data'!BG143)</f>
        <v/>
      </c>
      <c r="BN143" s="248" t="str">
        <f>IF('EDCI Data'!BH143="","",'EDCI Data'!BH143)</f>
        <v/>
      </c>
      <c r="BO143" s="248" t="str">
        <f>IF('EDCI Data'!BI143="","",'EDCI Data'!BI143)</f>
        <v/>
      </c>
      <c r="BP143" s="249" t="str">
        <f>IF('EDCI Data'!BJ143="","",'EDCI Data'!BJ143)</f>
        <v/>
      </c>
      <c r="BQ143" s="248" t="str">
        <f>IF('EDCI Data'!BK143="","",'EDCI Data'!BK143)</f>
        <v/>
      </c>
      <c r="BR143" s="248" t="str">
        <f>IF('EDCI Data'!BL143="","",'EDCI Data'!BL143)</f>
        <v/>
      </c>
      <c r="BS143" s="250" t="str">
        <f>IF('EDCI Data'!BM143="","",'EDCI Data'!BM143)</f>
        <v/>
      </c>
      <c r="BT143" s="251" t="str">
        <f>IF('EDCI Data'!BN143="","",'EDCI Data'!BN143)</f>
        <v/>
      </c>
      <c r="BU143" s="246" t="str">
        <f>IF('EDCI Data'!BO143="","",'EDCI Data'!BO143)</f>
        <v/>
      </c>
      <c r="BV143" s="252">
        <f t="shared" si="208"/>
        <v>0</v>
      </c>
      <c r="BW143" s="252">
        <f t="shared" si="209"/>
        <v>0</v>
      </c>
      <c r="BX143" s="252">
        <f t="shared" si="210"/>
        <v>0</v>
      </c>
      <c r="BY143" s="252">
        <f t="shared" si="211"/>
        <v>0</v>
      </c>
      <c r="BZ143" t="str">
        <f t="shared" si="145"/>
        <v/>
      </c>
      <c r="CA143" s="253"/>
      <c r="CB143"/>
      <c r="CC143"/>
      <c r="CD143"/>
      <c r="CE143" t="str">
        <f t="shared" si="146"/>
        <v/>
      </c>
      <c r="CF143"/>
      <c r="CG143" t="str">
        <f t="shared" si="147"/>
        <v/>
      </c>
      <c r="CH143" t="str">
        <f t="shared" si="148"/>
        <v/>
      </c>
      <c r="CI143" t="str">
        <f t="shared" si="149"/>
        <v/>
      </c>
      <c r="CJ143" t="str">
        <f t="shared" si="150"/>
        <v/>
      </c>
      <c r="CK143"/>
      <c r="CL143"/>
      <c r="CM143" t="str">
        <f t="shared" si="151"/>
        <v/>
      </c>
      <c r="CN143" t="str">
        <f t="shared" si="152"/>
        <v/>
      </c>
      <c r="CO143" t="str">
        <f t="shared" si="153"/>
        <v/>
      </c>
      <c r="CP143" t="str">
        <f t="shared" si="154"/>
        <v/>
      </c>
      <c r="CQ143"/>
      <c r="CR143" t="str" cm="1">
        <f t="array" ref="CR143">IF(COUNTIFS($BZ$10:$BZ$259,$BZ143,$I$10:$I$259,$I143+1)&gt;0,IF(X143&lt;&gt;INDEX(Y$10:Y$259,MATCH(1,INDEX(($BZ143=$BZ$10:$BZ$259)*($I$10:$I$259=$I143+1),0,1),0)),"Number of FTEs in previous year do not align with Number of FTEs in current year across years, by definition these should be equal. Please check and update if required. "&amp;CHAR(10),""),"")</f>
        <v/>
      </c>
      <c r="CS143" t="str" cm="1">
        <f t="array" ref="CS143">IF(COUNTIFS($BZ$10:$BZ$259,$BZ143,$I$10:$I$259,$I143-1)&gt;0,IF(Y143&lt;&gt;INDEX(X$10:X$259,MATCH(1,INDEX(($BZ143=$BZ$10:$BZ$259)*($I$10:$I$259=$I143-1),0,1),0)),"Number of FTEs in previous year do not align with Number of FTEs in current year across years, by definition these should be equal. Please check and update if required. "&amp;CHAR(10),""),"")</f>
        <v/>
      </c>
      <c r="CT143" t="str">
        <f t="shared" si="155"/>
        <v/>
      </c>
      <c r="CU143" t="str">
        <f t="shared" si="156"/>
        <v/>
      </c>
      <c r="CV143"/>
      <c r="CW143" t="str">
        <f t="shared" si="157"/>
        <v/>
      </c>
      <c r="CX143"/>
      <c r="CY143" t="str">
        <f t="shared" si="158"/>
        <v/>
      </c>
      <c r="CZ143"/>
      <c r="DA143" t="str">
        <f t="shared" si="159"/>
        <v/>
      </c>
      <c r="DB143"/>
      <c r="DC143"/>
      <c r="DD143"/>
      <c r="DE143"/>
      <c r="DF143"/>
      <c r="DG143"/>
      <c r="DH143"/>
      <c r="DI143"/>
      <c r="DJ143"/>
      <c r="DK143"/>
      <c r="DL143"/>
      <c r="DM143"/>
      <c r="DN143"/>
      <c r="DO143"/>
      <c r="DP143"/>
      <c r="DQ143"/>
      <c r="DR143"/>
      <c r="DS143"/>
      <c r="DT143"/>
      <c r="DU143"/>
      <c r="DV143"/>
      <c r="DW143"/>
      <c r="DX143" t="str">
        <f t="shared" si="160"/>
        <v/>
      </c>
      <c r="DY143" t="str">
        <f t="shared" si="161"/>
        <v/>
      </c>
      <c r="DZ143" t="str">
        <f t="shared" si="162"/>
        <v/>
      </c>
      <c r="EA143" t="str">
        <f t="shared" si="163"/>
        <v/>
      </c>
      <c r="EB143" t="str">
        <f t="shared" si="164"/>
        <v/>
      </c>
      <c r="EC143" t="str">
        <f t="shared" si="165"/>
        <v/>
      </c>
      <c r="ED143" t="str">
        <f t="shared" si="166"/>
        <v/>
      </c>
      <c r="EE143" t="str">
        <f t="shared" si="167"/>
        <v/>
      </c>
      <c r="EF143" t="str">
        <f t="shared" si="168"/>
        <v/>
      </c>
      <c r="EG143" t="str">
        <f t="shared" si="169"/>
        <v/>
      </c>
      <c r="EH143" t="str">
        <f t="shared" si="170"/>
        <v/>
      </c>
      <c r="EI143" t="str">
        <f t="shared" si="171"/>
        <v/>
      </c>
      <c r="EJ143"/>
      <c r="EK143"/>
      <c r="EL143"/>
      <c r="EM143"/>
      <c r="EN143"/>
      <c r="EO143"/>
      <c r="EP143"/>
      <c r="EQ143" t="str">
        <f t="shared" si="172"/>
        <v/>
      </c>
      <c r="ER143" t="str">
        <f t="shared" si="173"/>
        <v/>
      </c>
      <c r="ES143" t="str">
        <f t="shared" si="174"/>
        <v/>
      </c>
      <c r="ET143"/>
      <c r="EU143" t="str">
        <f t="shared" si="175"/>
        <v/>
      </c>
      <c r="EV143"/>
      <c r="EW143" t="str">
        <f t="shared" si="176"/>
        <v/>
      </c>
      <c r="EX143"/>
      <c r="EY143" t="str">
        <f t="shared" si="177"/>
        <v/>
      </c>
      <c r="EZ143"/>
      <c r="FA143"/>
      <c r="FB143"/>
      <c r="FC143"/>
      <c r="FD143"/>
      <c r="FE143"/>
      <c r="FF143"/>
      <c r="FG143"/>
      <c r="FH143"/>
      <c r="FI143"/>
      <c r="FJ143"/>
      <c r="FK143"/>
      <c r="FL143"/>
      <c r="FM143"/>
      <c r="FN143"/>
      <c r="FO143"/>
      <c r="FP143"/>
      <c r="FQ143"/>
      <c r="FR143"/>
      <c r="FS143"/>
      <c r="FT143"/>
      <c r="FU143"/>
      <c r="FV143" t="str">
        <f t="shared" si="178"/>
        <v/>
      </c>
      <c r="FW143" t="str">
        <f t="shared" si="179"/>
        <v/>
      </c>
      <c r="FX143"/>
      <c r="FY143" t="str">
        <f t="shared" si="180"/>
        <v/>
      </c>
      <c r="FZ143" t="str">
        <f t="shared" si="181"/>
        <v/>
      </c>
      <c r="GA143" t="str">
        <f t="shared" si="182"/>
        <v/>
      </c>
      <c r="GB143" t="str">
        <f t="shared" si="183"/>
        <v/>
      </c>
      <c r="GC143" t="str">
        <f t="shared" si="184"/>
        <v/>
      </c>
      <c r="GD143" t="str">
        <f t="shared" si="185"/>
        <v/>
      </c>
      <c r="GE143" t="str">
        <f t="shared" si="186"/>
        <v/>
      </c>
      <c r="GF143" t="str">
        <f t="shared" si="187"/>
        <v/>
      </c>
      <c r="GG143" t="str">
        <f t="shared" si="188"/>
        <v/>
      </c>
      <c r="GH143"/>
      <c r="GI143"/>
      <c r="GJ143"/>
      <c r="GK143"/>
      <c r="GL143"/>
      <c r="GM143"/>
      <c r="GN143"/>
      <c r="GO143"/>
      <c r="GP143" t="str">
        <f t="shared" si="189"/>
        <v/>
      </c>
      <c r="GQ143" t="str">
        <f t="shared" si="190"/>
        <v/>
      </c>
      <c r="GR143"/>
      <c r="GS143" t="str">
        <f t="shared" si="191"/>
        <v/>
      </c>
      <c r="GT143"/>
      <c r="GU143" t="str">
        <f t="shared" si="192"/>
        <v/>
      </c>
      <c r="GV143"/>
      <c r="GW143" t="str">
        <f t="shared" si="193"/>
        <v/>
      </c>
      <c r="GX143"/>
      <c r="GY143"/>
      <c r="GZ143"/>
      <c r="HA143"/>
      <c r="HB143"/>
      <c r="HC143"/>
      <c r="HD143"/>
      <c r="HE143"/>
      <c r="HF143"/>
      <c r="HG143"/>
      <c r="HH143"/>
      <c r="HI143"/>
      <c r="HJ143"/>
      <c r="HK143"/>
      <c r="HL143"/>
      <c r="HM143"/>
      <c r="HN143"/>
      <c r="HO143"/>
      <c r="HP143"/>
      <c r="HQ143"/>
      <c r="HR143"/>
      <c r="HS143"/>
      <c r="HT143" t="str">
        <f t="shared" si="194"/>
        <v/>
      </c>
      <c r="HU143" t="str">
        <f t="shared" si="195"/>
        <v/>
      </c>
      <c r="HV143"/>
      <c r="HW143"/>
      <c r="HX143"/>
      <c r="HY143"/>
      <c r="HZ143"/>
      <c r="IA143"/>
      <c r="IB143"/>
      <c r="IC143"/>
      <c r="ID143"/>
      <c r="IE143" t="str">
        <f t="shared" si="196"/>
        <v/>
      </c>
      <c r="IF143"/>
      <c r="IG143"/>
      <c r="IH143"/>
      <c r="II143"/>
      <c r="IJ143"/>
      <c r="IK143"/>
      <c r="IL143"/>
      <c r="IM143"/>
      <c r="IN143"/>
      <c r="IO143"/>
      <c r="IP143"/>
      <c r="IQ143" t="str">
        <f t="shared" si="197"/>
        <v/>
      </c>
      <c r="IR143"/>
      <c r="IS143" t="str">
        <f t="shared" si="198"/>
        <v/>
      </c>
      <c r="IT143"/>
      <c r="IU143" t="str">
        <f t="shared" si="199"/>
        <v/>
      </c>
      <c r="IV143"/>
      <c r="IW143"/>
      <c r="IX143"/>
      <c r="IY143"/>
      <c r="IZ143"/>
      <c r="JA143"/>
      <c r="JB143"/>
      <c r="JC143"/>
      <c r="JD143"/>
      <c r="JE143"/>
      <c r="JF143"/>
      <c r="JG143"/>
      <c r="JH143"/>
      <c r="JI143"/>
      <c r="JJ143"/>
      <c r="JK143"/>
      <c r="JL143"/>
      <c r="JM143"/>
      <c r="JN143"/>
      <c r="JO143"/>
      <c r="JP143"/>
      <c r="JQ143"/>
      <c r="JR143" t="str">
        <f t="shared" si="200"/>
        <v/>
      </c>
      <c r="JS143" t="str">
        <f t="shared" si="201"/>
        <v/>
      </c>
      <c r="JT143"/>
      <c r="JU143"/>
      <c r="JV143"/>
      <c r="JW143"/>
      <c r="JX143"/>
      <c r="JY143"/>
      <c r="JZ143"/>
      <c r="KA143"/>
      <c r="KB143"/>
      <c r="KC143" t="str">
        <f t="shared" si="202"/>
        <v/>
      </c>
      <c r="KD143"/>
      <c r="KE143"/>
      <c r="KF143"/>
      <c r="KG143"/>
      <c r="KH143"/>
      <c r="KI143"/>
      <c r="KJ143"/>
      <c r="KK143"/>
      <c r="KL143" t="str">
        <f>IF(CT143=1,KL$8&amp;IF(SUM(CU143:$EQ143)=0,"",", "),"")</f>
        <v/>
      </c>
      <c r="KM143" t="str">
        <f>IF(CU143=1,KM$8&amp;IF(SUM(CV143:$EQ143)=0,"",", "),"")</f>
        <v/>
      </c>
      <c r="KN143" t="str">
        <f>IF(CV143=1,KN$8&amp;IF(SUM(CW143:$EQ143)=0,"",", "),"")</f>
        <v/>
      </c>
      <c r="KO143" t="str">
        <f>IF(CW143=1,KO$8&amp;IF(SUM(CX143:$EQ143)=0,"",", "),"")</f>
        <v/>
      </c>
      <c r="KP143" t="str">
        <f>IF(CX143=1,KP$8&amp;IF(SUM(CY143:$EQ143)=0,"",", "),"")</f>
        <v/>
      </c>
      <c r="KQ143" t="str">
        <f>IF(CY143=1,KQ$8&amp;IF(SUM(CZ143:$EQ143)=0,"",", "),"")</f>
        <v/>
      </c>
      <c r="KR143" t="str">
        <f>IF(CZ143=1,KR$8&amp;IF(SUM(DA143:$EQ143)=0,"",", "),"")</f>
        <v/>
      </c>
      <c r="KS143" t="str">
        <f>IF(DA143=1,KS$8&amp;IF(SUM(DB143:$EQ143)=0,"",", "),"")</f>
        <v/>
      </c>
      <c r="KT143" t="str">
        <f>IF(DB143=1,KT$8&amp;IF(SUM(DC143:$EQ143)=0,"",", "),"")</f>
        <v/>
      </c>
      <c r="KU143" t="str">
        <f>IF(DC143=1,KU$8&amp;IF(SUM(DD143:$EQ143)=0,"",", "),"")</f>
        <v/>
      </c>
      <c r="KV143" t="str">
        <f>IF(DD143=1,KV$8&amp;IF(SUM(DE143:$EQ143)=0,"",", "),"")</f>
        <v/>
      </c>
      <c r="KW143" t="str">
        <f>IF(DE143=1,KW$8&amp;IF(SUM(DF143:$EQ143)=0,"",", "),"")</f>
        <v/>
      </c>
      <c r="KX143" t="str">
        <f>IF(DF143=1,KX$8&amp;IF(SUM(DG143:$EQ143)=0,"",", "),"")</f>
        <v/>
      </c>
      <c r="KY143" t="str">
        <f>IF(DG143=1,KY$8&amp;IF(SUM(DH143:$EQ143)=0,"",", "),"")</f>
        <v/>
      </c>
      <c r="KZ143" t="str">
        <f>IF(DH143=1,KZ$8&amp;IF(SUM(DI143:$EQ143)=0,"",", "),"")</f>
        <v/>
      </c>
      <c r="LA143" t="str">
        <f>IF(DI143=1,LA$8&amp;IF(SUM(DJ143:$EQ143)=0,"",", "),"")</f>
        <v/>
      </c>
      <c r="LB143" t="str">
        <f>IF(DJ143=1,LB$8&amp;IF(SUM(DK143:$EQ143)=0,"",", "),"")</f>
        <v/>
      </c>
      <c r="LC143" t="str">
        <f>IF(DK143=1,LC$8&amp;IF(SUM(DL143:$EQ143)=0,"",", "),"")</f>
        <v/>
      </c>
      <c r="LD143" t="str">
        <f>IF(DL143=1,LD$8&amp;IF(SUM(DM143:$EQ143)=0,"",", "),"")</f>
        <v/>
      </c>
      <c r="LE143" t="str">
        <f>IF(DM143=1,LE$8&amp;IF(SUM(DN143:$EQ143)=0,"",", "),"")</f>
        <v/>
      </c>
      <c r="LF143" t="str">
        <f>IF(DN143=1,LF$8&amp;IF(SUM(DO143:$EQ143)=0,"",", "),"")</f>
        <v/>
      </c>
      <c r="LG143" t="str">
        <f>IF(DO143=1,LG$8&amp;IF(SUM(DP143:$EQ143)=0,"",", "),"")</f>
        <v/>
      </c>
      <c r="LH143" t="str">
        <f>IF(DP143=1,LH$8&amp;IF(SUM(DQ143:$EQ143)=0,"",", "),"")</f>
        <v/>
      </c>
      <c r="LI143" t="str">
        <f>IF(DQ143=1,LI$8&amp;IF(SUM(DR143:$EQ143)=0,"",", "),"")</f>
        <v/>
      </c>
      <c r="LJ143" t="str">
        <f>IF(DR143=1,LJ$8&amp;IF(SUM(DS143:$EQ143)=0,"",", "),"")</f>
        <v/>
      </c>
      <c r="LK143" t="str">
        <f>IF(DS143=1,LK$8&amp;IF(SUM(DT143:$EQ143)=0,"",", "),"")</f>
        <v/>
      </c>
      <c r="LL143" t="str">
        <f>IF(DT143=1,LL$8&amp;IF(SUM(DU143:$EQ143)=0,"",", "),"")</f>
        <v/>
      </c>
      <c r="LM143" t="str">
        <f>IF(DU143=1,LM$8&amp;IF(SUM(DV143:$EQ143)=0,"",", "),"")</f>
        <v/>
      </c>
      <c r="LN143" t="str">
        <f>IF(DV143=1,LN$8&amp;IF(SUM(DW143:$EQ143)=0,"",", "),"")</f>
        <v/>
      </c>
      <c r="LO143" t="str">
        <f>IF(DW143=1,LO$8&amp;IF(SUM(DX143:$EQ143)=0,"",", "),"")</f>
        <v/>
      </c>
      <c r="LP143" t="str">
        <f>IF(DX143=1,LP$8&amp;IF(SUM(DY143:$EQ143)=0,"",", "),"")</f>
        <v/>
      </c>
      <c r="LQ143" t="str">
        <f>IF(DY143=1,LQ$8&amp;IF(SUM(DZ143:$EQ143)=0,"",", "),"")</f>
        <v/>
      </c>
      <c r="LR143" t="str">
        <f>IF(DZ143=1,LR$8&amp;IF(SUM(EA143:$EQ143)=0,"",", "),"")</f>
        <v/>
      </c>
      <c r="LS143" t="str">
        <f>IF(EA143=1,LS$8&amp;IF(SUM(EB143:$EQ143)=0,"",", "),"")</f>
        <v/>
      </c>
      <c r="LT143" t="str">
        <f>IF(EB143=1,LT$8&amp;IF(SUM(EC143:$EQ143)=0,"",", "),"")</f>
        <v/>
      </c>
      <c r="LU143" t="str">
        <f>IF(EC143=1,LU$8&amp;IF(SUM(ED143:$EQ143)=0,"",", "),"")</f>
        <v/>
      </c>
      <c r="LV143" t="str">
        <f>IF(ED143=1,LV$8&amp;IF(SUM(EE143:$EQ143)=0,"",", "),"")</f>
        <v/>
      </c>
      <c r="LW143" t="str">
        <f>IF(EE143=1,LW$8&amp;IF(SUM(EF143:$EQ143)=0,"",", "),"")</f>
        <v/>
      </c>
      <c r="LX143" t="str">
        <f>IF(EF143=1,LX$8&amp;IF(SUM(EG143:$EQ143)=0,"",", "),"")</f>
        <v/>
      </c>
      <c r="LY143" t="str">
        <f>IF(EG143=1,LY$8&amp;IF(SUM(EH143:$EQ143)=0,"",", "),"")</f>
        <v/>
      </c>
      <c r="LZ143" t="str">
        <f>IF(EH143=1,LZ$8&amp;IF(SUM(EI143:$EQ143)=0,"",", "),"")</f>
        <v/>
      </c>
      <c r="MA143" t="str">
        <f>IF(EI143=1,MA$8&amp;IF(SUM(EJ143:$EQ143)=0,"",", "),"")</f>
        <v/>
      </c>
      <c r="MB143" t="str">
        <f>IF(EJ143=1,MB$8&amp;IF(SUM(EK143:$EQ143)=0,"",", "),"")</f>
        <v/>
      </c>
      <c r="MC143" t="str">
        <f>IF(EK143=1,MC$8&amp;IF(SUM(EL143:$EQ143)=0,"",", "),"")</f>
        <v/>
      </c>
      <c r="MD143" t="str">
        <f>IF(EL143=1,MD$8&amp;IF(SUM(EM143:$EQ143)=0,"",", "),"")</f>
        <v/>
      </c>
      <c r="ME143" t="str">
        <f>IF(EM143=1,ME$8&amp;IF(SUM(EN143:$EQ143)=0,"",", "),"")</f>
        <v/>
      </c>
      <c r="MF143" t="str">
        <f>IF(EN143=1,MF$8&amp;IF(SUM(EO143:$EQ143)=0,"",", "),"")</f>
        <v/>
      </c>
      <c r="MG143" t="str">
        <f>IF(EO143=1,MG$8&amp;IF(SUM(EP143:$EQ143)=0,"",", "),"")</f>
        <v/>
      </c>
      <c r="MH143" t="str">
        <f>IF(EP143=1,MH$8&amp;IF(SUM(EQ143:$EQ143)=0,"",", "),"")</f>
        <v/>
      </c>
      <c r="MI143" t="str">
        <f t="shared" si="212"/>
        <v/>
      </c>
      <c r="MJ143" t="str">
        <f>IF(ER143=1,MJ$8&amp;IF(SUM(ES143:$GO143)=0,"",", "),"")</f>
        <v/>
      </c>
      <c r="MK143" t="str">
        <f>IF(ES143=1,MK$8&amp;IF(SUM(ET143:$GO143)=0,"",", "),"")</f>
        <v/>
      </c>
      <c r="ML143" t="str">
        <f>IF(ET143=1,ML$8&amp;IF(SUM(EU143:$GO143)=0,"",", "),"")</f>
        <v/>
      </c>
      <c r="MM143" t="str">
        <f>IF(EU143=1,MM$8&amp;IF(SUM(EV143:$GO143)=0,"",", "),"")</f>
        <v/>
      </c>
      <c r="MN143" t="str">
        <f>IF(EV143=1,MN$8&amp;IF(SUM(EW143:$GO143)=0,"",", "),"")</f>
        <v/>
      </c>
      <c r="MO143" t="str">
        <f>IF(EW143=1,MO$8&amp;IF(SUM(EX143:$GO143)=0,"",", "),"")</f>
        <v/>
      </c>
      <c r="MP143" t="str">
        <f>IF(EX143=1,MP$8&amp;IF(SUM(EY143:$GO143)=0,"",", "),"")</f>
        <v/>
      </c>
      <c r="MQ143" t="str">
        <f>IF(EY143=1,MQ$8&amp;IF(SUM(EZ143:$GO143)=0,"",", "),"")</f>
        <v/>
      </c>
      <c r="MR143" t="str">
        <f>IF(EZ143=1,MR$8&amp;IF(SUM(FA143:$GO143)=0,"",", "),"")</f>
        <v/>
      </c>
      <c r="MS143" t="str">
        <f>IF(FA143=1,MS$8&amp;IF(SUM(FB143:$GO143)=0,"",", "),"")</f>
        <v/>
      </c>
      <c r="MT143" t="str">
        <f>IF(FB143=1,MT$8&amp;IF(SUM(FC143:$GO143)=0,"",", "),"")</f>
        <v/>
      </c>
      <c r="MU143" t="str">
        <f>IF(FC143=1,MU$8&amp;IF(SUM(FD143:$GO143)=0,"",", "),"")</f>
        <v/>
      </c>
      <c r="MV143" t="str">
        <f>IF(FD143=1,MV$8&amp;IF(SUM(FE143:$GO143)=0,"",", "),"")</f>
        <v/>
      </c>
      <c r="MW143" t="str">
        <f>IF(FE143=1,MW$8&amp;IF(SUM(FF143:$GO143)=0,"",", "),"")</f>
        <v/>
      </c>
      <c r="MX143" t="str">
        <f>IF(FF143=1,MX$8&amp;IF(SUM(FG143:$GO143)=0,"",", "),"")</f>
        <v/>
      </c>
      <c r="MY143" t="str">
        <f>IF(FG143=1,MY$8&amp;IF(SUM(FH143:$GO143)=0,"",", "),"")</f>
        <v/>
      </c>
      <c r="MZ143" t="str">
        <f>IF(FH143=1,MZ$8&amp;IF(SUM(FI143:$GO143)=0,"",", "),"")</f>
        <v/>
      </c>
      <c r="NA143" t="str">
        <f>IF(FI143=1,NA$8&amp;IF(SUM(FJ143:$GO143)=0,"",", "),"")</f>
        <v/>
      </c>
      <c r="NB143" t="str">
        <f>IF(FJ143=1,NB$8&amp;IF(SUM(FK143:$GO143)=0,"",", "),"")</f>
        <v/>
      </c>
      <c r="NC143" t="str">
        <f>IF(FK143=1,NC$8&amp;IF(SUM(FL143:$GO143)=0,"",", "),"")</f>
        <v/>
      </c>
      <c r="ND143" t="str">
        <f>IF(FL143=1,ND$8&amp;IF(SUM(FM143:$GO143)=0,"",", "),"")</f>
        <v/>
      </c>
      <c r="NE143" t="str">
        <f>IF(FM143=1,NE$8&amp;IF(SUM(FN143:$GO143)=0,"",", "),"")</f>
        <v/>
      </c>
      <c r="NF143" t="str">
        <f>IF(FN143=1,NF$8&amp;IF(SUM(FO143:$GO143)=0,"",", "),"")</f>
        <v/>
      </c>
      <c r="NG143" t="str">
        <f>IF(FO143=1,NG$8&amp;IF(SUM(FP143:$GO143)=0,"",", "),"")</f>
        <v/>
      </c>
      <c r="NH143" t="str">
        <f>IF(FP143=1,NH$8&amp;IF(SUM(FQ143:$GO143)=0,"",", "),"")</f>
        <v/>
      </c>
      <c r="NI143" t="str">
        <f>IF(FQ143=1,NI$8&amp;IF(SUM(FR143:$GO143)=0,"",", "),"")</f>
        <v/>
      </c>
      <c r="NJ143" t="str">
        <f>IF(FR143=1,NJ$8&amp;IF(SUM(FS143:$GO143)=0,"",", "),"")</f>
        <v/>
      </c>
      <c r="NK143" t="str">
        <f>IF(FS143=1,NK$8&amp;IF(SUM(FT143:$GO143)=0,"",", "),"")</f>
        <v/>
      </c>
      <c r="NL143" t="str">
        <f>IF(FT143=1,NL$8&amp;IF(SUM(FU143:$GO143)=0,"",", "),"")</f>
        <v/>
      </c>
      <c r="NM143" t="str">
        <f>IF(FU143=1,NM$8&amp;IF(SUM(FV143:$GO143)=0,"",", "),"")</f>
        <v/>
      </c>
      <c r="NN143" t="str">
        <f>IF(FV143=1,NN$8&amp;IF(SUM(FW143:$GO143)=0,"",", "),"")</f>
        <v/>
      </c>
      <c r="NO143" t="str">
        <f>IF(FW143=1,NO$8&amp;IF(SUM(FX143:$GO143)=0,"",", "),"")</f>
        <v/>
      </c>
      <c r="NP143" t="str">
        <f>IF(FX143=1,NP$8&amp;IF(SUM(FY143:$GO143)=0,"",", "),"")</f>
        <v/>
      </c>
      <c r="NQ143" t="str">
        <f>IF(FY143=1,NQ$8&amp;IF(SUM(FZ143:$GO143)=0,"",", "),"")</f>
        <v/>
      </c>
      <c r="NR143" t="str">
        <f>IF(FZ143=1,NR$8&amp;IF(SUM(GA143:$GO143)=0,"",", "),"")</f>
        <v/>
      </c>
      <c r="NS143" t="str">
        <f>IF(GA143=1,NS$8&amp;IF(SUM(GB143:$GO143)=0,"",", "),"")</f>
        <v/>
      </c>
      <c r="NT143" t="str">
        <f>IF(GB143=1,NT$8&amp;IF(SUM(GC143:$GO143)=0,"",", "),"")</f>
        <v/>
      </c>
      <c r="NU143" t="str">
        <f>IF(GC143=1,NU$8&amp;IF(SUM(GD143:$GO143)=0,"",", "),"")</f>
        <v/>
      </c>
      <c r="NV143" t="str">
        <f>IF(GD143=1,NV$8&amp;IF(SUM(GE143:$GO143)=0,"",", "),"")</f>
        <v/>
      </c>
      <c r="NW143" t="str">
        <f>IF(GE143=1,NW$8&amp;IF(SUM(GF143:$GO143)=0,"",", "),"")</f>
        <v/>
      </c>
      <c r="NX143" t="str">
        <f>IF(GF143=1,NX$8&amp;IF(SUM(GG143:$GO143)=0,"",", "),"")</f>
        <v/>
      </c>
      <c r="NY143" t="str">
        <f>IF(GG143=1,NY$8&amp;IF(SUM(GH143:$GO143)=0,"",", "),"")</f>
        <v/>
      </c>
      <c r="NZ143" t="str">
        <f>IF(GH143=1,NZ$8&amp;IF(SUM(GI143:$GO143)=0,"",", "),"")</f>
        <v/>
      </c>
      <c r="OA143" t="str">
        <f>IF(GI143=1,OA$8&amp;IF(SUM(GJ143:$GO143)=0,"",", "),"")</f>
        <v/>
      </c>
      <c r="OB143" t="str">
        <f>IF(GJ143=1,OB$8&amp;IF(SUM(GK143:$GO143)=0,"",", "),"")</f>
        <v/>
      </c>
      <c r="OC143" t="str">
        <f>IF(GK143=1,OC$8&amp;IF(SUM(GL143:$GO143)=0,"",", "),"")</f>
        <v/>
      </c>
      <c r="OD143" t="str">
        <f>IF(GL143=1,OD$8&amp;IF(SUM(GM143:$GO143)=0,"",", "),"")</f>
        <v/>
      </c>
      <c r="OE143" t="str">
        <f>IF(GM143=1,OE$8&amp;IF(SUM(GN143:$GO143)=0,"",", "),"")</f>
        <v/>
      </c>
      <c r="OF143" t="str">
        <f>IF(GN143=1,OF$8&amp;IF(SUM(GO143:$GO143)=0,"",", "),"")</f>
        <v/>
      </c>
      <c r="OG143" t="str">
        <f t="shared" si="213"/>
        <v/>
      </c>
      <c r="OH143" t="str">
        <f>IF(GP143=1,OH$8&amp;IF(SUM(GQ143:$IM143)=0,"",", "),"")</f>
        <v/>
      </c>
      <c r="OI143" t="str">
        <f>IF(GQ143=1,OI$8&amp;IF(SUM(GR143:$IM143)=0,"",", "),"")</f>
        <v/>
      </c>
      <c r="OJ143" t="str">
        <f>IF(GR143=1,OJ$8&amp;IF(SUM(GS143:$IM143)=0,"",", "),"")</f>
        <v/>
      </c>
      <c r="OK143" t="str">
        <f>IF(GS143=1,OK$8&amp;IF(SUM(GT143:$IM143)=0,"",", "),"")</f>
        <v/>
      </c>
      <c r="OL143" t="str">
        <f>IF(GT143=1,OL$8&amp;IF(SUM(GU143:$IM143)=0,"",", "),"")</f>
        <v/>
      </c>
      <c r="OM143" t="str">
        <f>IF(GU143=1,OM$8&amp;IF(SUM(GV143:$IM143)=0,"",", "),"")</f>
        <v/>
      </c>
      <c r="ON143" t="str">
        <f>IF(GV143=1,ON$8&amp;IF(SUM(GW143:$IM143)=0,"",", "),"")</f>
        <v/>
      </c>
      <c r="OO143" t="str">
        <f>IF(GW143=1,OO$8&amp;IF(SUM(GX143:$IM143)=0,"",", "),"")</f>
        <v/>
      </c>
      <c r="OP143" t="str">
        <f>IF(GX143=1,OP$8&amp;IF(SUM(GY143:$IM143)=0,"",", "),"")</f>
        <v/>
      </c>
      <c r="OQ143" t="str">
        <f>IF(GY143=1,OQ$8&amp;IF(SUM(GZ143:$IM143)=0,"",", "),"")</f>
        <v/>
      </c>
      <c r="OR143" t="str">
        <f>IF(GZ143=1,OR$8&amp;IF(SUM(HA143:$IM143)=0,"",", "),"")</f>
        <v/>
      </c>
      <c r="OS143" t="str">
        <f>IF(HA143=1,OS$8&amp;IF(SUM(HB143:$IM143)=0,"",", "),"")</f>
        <v/>
      </c>
      <c r="OT143" t="str">
        <f>IF(HB143=1,OT$8&amp;IF(SUM(HC143:$IM143)=0,"",", "),"")</f>
        <v/>
      </c>
      <c r="OU143" t="str">
        <f>IF(HC143=1,OU$8&amp;IF(SUM(HD143:$IM143)=0,"",", "),"")</f>
        <v/>
      </c>
      <c r="OV143" t="str">
        <f>IF(HD143=1,OV$8&amp;IF(SUM(HE143:$IM143)=0,"",", "),"")</f>
        <v/>
      </c>
      <c r="OW143" t="str">
        <f>IF(HE143=1,OW$8&amp;IF(SUM(HF143:$IM143)=0,"",", "),"")</f>
        <v/>
      </c>
      <c r="OX143" t="str">
        <f>IF(HF143=1,OX$8&amp;IF(SUM(HG143:$IM143)=0,"",", "),"")</f>
        <v/>
      </c>
      <c r="OY143" t="str">
        <f>IF(HG143=1,OY$8&amp;IF(SUM(HH143:$IM143)=0,"",", "),"")</f>
        <v/>
      </c>
      <c r="OZ143" t="str">
        <f>IF(HH143=1,OZ$8&amp;IF(SUM(HI143:$IM143)=0,"",", "),"")</f>
        <v/>
      </c>
      <c r="PA143" t="str">
        <f>IF(HI143=1,PA$8&amp;IF(SUM(HJ143:$IM143)=0,"",", "),"")</f>
        <v/>
      </c>
      <c r="PB143" t="str">
        <f>IF(HJ143=1,PB$8&amp;IF(SUM(HK143:$IM143)=0,"",", "),"")</f>
        <v/>
      </c>
      <c r="PC143" t="str">
        <f>IF(HK143=1,PC$8&amp;IF(SUM(HL143:$IM143)=0,"",", "),"")</f>
        <v/>
      </c>
      <c r="PD143" t="str">
        <f>IF(HL143=1,PD$8&amp;IF(SUM(HM143:$IM143)=0,"",", "),"")</f>
        <v/>
      </c>
      <c r="PE143" t="str">
        <f>IF(HM143=1,PE$8&amp;IF(SUM(HN143:$IM143)=0,"",", "),"")</f>
        <v/>
      </c>
      <c r="PF143" t="str">
        <f>IF(HN143=1,PF$8&amp;IF(SUM(HO143:$IM143)=0,"",", "),"")</f>
        <v/>
      </c>
      <c r="PG143" t="str">
        <f>IF(HO143=1,PG$8&amp;IF(SUM(HP143:$IM143)=0,"",", "),"")</f>
        <v/>
      </c>
      <c r="PH143" t="str">
        <f>IF(HP143=1,PH$8&amp;IF(SUM(HQ143:$IM143)=0,"",", "),"")</f>
        <v/>
      </c>
      <c r="PI143" t="str">
        <f>IF(HQ143=1,PI$8&amp;IF(SUM(HR143:$IM143)=0,"",", "),"")</f>
        <v/>
      </c>
      <c r="PJ143" t="str">
        <f>IF(HR143=1,PJ$8&amp;IF(SUM(HS143:$IM143)=0,"",", "),"")</f>
        <v/>
      </c>
      <c r="PK143" t="str">
        <f>IF(HS143=1,PK$8&amp;IF(SUM(HT143:$IM143)=0,"",", "),"")</f>
        <v/>
      </c>
      <c r="PL143" t="str">
        <f>IF(HT143=1,PL$8&amp;IF(SUM(HU143:$IM143)=0,"",", "),"")</f>
        <v/>
      </c>
      <c r="PM143" t="str">
        <f>IF(HU143=1,PM$8&amp;IF(SUM(HV143:$IM143)=0,"",", "),"")</f>
        <v/>
      </c>
      <c r="PN143" t="str">
        <f>IF(HV143=1,PN$8&amp;IF(SUM(HW143:$IM143)=0,"",", "),"")</f>
        <v/>
      </c>
      <c r="PO143" t="str">
        <f>IF(HW143=1,PO$8&amp;IF(SUM(HX143:$IM143)=0,"",", "),"")</f>
        <v/>
      </c>
      <c r="PP143" t="str">
        <f>IF(HX143=1,PP$8&amp;IF(SUM(HY143:$IM143)=0,"",", "),"")</f>
        <v/>
      </c>
      <c r="PQ143" t="str">
        <f>IF(HY143=1,PQ$8&amp;IF(SUM(HZ143:$IM143)=0,"",", "),"")</f>
        <v/>
      </c>
      <c r="PR143" t="str">
        <f>IF(HZ143=1,PR$8&amp;IF(SUM(IA143:$IM143)=0,"",", "),"")</f>
        <v/>
      </c>
      <c r="PS143" t="str">
        <f>IF(IA143=1,PS$8&amp;IF(SUM(IB143:$IM143)=0,"",", "),"")</f>
        <v/>
      </c>
      <c r="PT143" t="str">
        <f>IF(IB143=1,PT$8&amp;IF(SUM(IC143:$IM143)=0,"",", "),"")</f>
        <v/>
      </c>
      <c r="PU143" t="str">
        <f>IF(IC143=1,PU$8&amp;IF(SUM(ID143:$IM143)=0,"",", "),"")</f>
        <v/>
      </c>
      <c r="PV143" t="str">
        <f>IF(ID143=1,PV$8&amp;IF(SUM(IE143:$IM143)=0,"",", "),"")</f>
        <v/>
      </c>
      <c r="PW143" t="str">
        <f>IF(IE143=1,PW$8&amp;IF(SUM(IF143:$IM143)=0,"",", "),"")</f>
        <v/>
      </c>
      <c r="PX143" t="str">
        <f>IF(IF143=1,PX$8&amp;IF(SUM(IG143:$IM143)=0,"",", "),"")</f>
        <v/>
      </c>
      <c r="PY143" t="str">
        <f>IF(IG143=1,PY$8&amp;IF(SUM(IH143:$IM143)=0,"",", "),"")</f>
        <v/>
      </c>
      <c r="PZ143" t="str">
        <f>IF(IH143=1,PZ$8&amp;IF(SUM(II143:$IM143)=0,"",", "),"")</f>
        <v/>
      </c>
      <c r="QA143" t="str">
        <f>IF(II143=1,QA$8&amp;IF(SUM(IJ143:$IM143)=0,"",", "),"")</f>
        <v/>
      </c>
      <c r="QB143" t="str">
        <f>IF(IJ143=1,QB$8&amp;IF(SUM(IK143:$IM143)=0,"",", "),"")</f>
        <v/>
      </c>
      <c r="QC143" t="str">
        <f>IF(IK143=1,QC$8&amp;IF(SUM(IL143:$IM143)=0,"",", "),"")</f>
        <v/>
      </c>
      <c r="QD143" t="str">
        <f>IF(IL143=1,QD$8&amp;IF(SUM(IM143:$IM143)=0,"",", "),"")</f>
        <v/>
      </c>
      <c r="QE143" t="str">
        <f t="shared" si="214"/>
        <v/>
      </c>
      <c r="QF143" t="str">
        <f>IF(IN143=1,QF$8&amp;IF(SUM(IO143:$KK143)=0,"",", "),"")</f>
        <v/>
      </c>
      <c r="QG143" t="str">
        <f>IF(IO143=1,QG$8&amp;IF(SUM(IP143:$KK143)=0,"",", "),"")</f>
        <v/>
      </c>
      <c r="QH143" t="str">
        <f>IF(IP143=1,QH$8&amp;IF(SUM(IQ143:$KK143)=0,"",", "),"")</f>
        <v/>
      </c>
      <c r="QI143" t="str">
        <f>IF(IQ143=1,QI$8&amp;IF(SUM(IR143:$KK143)=0,"",", "),"")</f>
        <v/>
      </c>
      <c r="QJ143" t="str">
        <f>IF(IR143=1,QJ$8&amp;IF(SUM(IS143:$KK143)=0,"",", "),"")</f>
        <v/>
      </c>
      <c r="QK143" t="str">
        <f>IF(IS143=1,QK$8&amp;IF(SUM(IT143:$KK143)=0,"",", "),"")</f>
        <v/>
      </c>
      <c r="QL143" t="str">
        <f>IF(IT143=1,QL$8&amp;IF(SUM(IU143:$KK143)=0,"",", "),"")</f>
        <v/>
      </c>
      <c r="QM143" t="str">
        <f>IF(IU143=1,QM$8&amp;IF(SUM(IV143:$KK143)=0,"",", "),"")</f>
        <v/>
      </c>
      <c r="QN143" t="str">
        <f>IF(IV143=1,QN$8&amp;IF(SUM(IW143:$KK143)=0,"",", "),"")</f>
        <v/>
      </c>
      <c r="QO143" t="str">
        <f>IF(IW143=1,QO$8&amp;IF(SUM(IX143:$KK143)=0,"",", "),"")</f>
        <v/>
      </c>
      <c r="QP143" t="str">
        <f>IF(IX143=1,QP$8&amp;IF(SUM(IY143:$KK143)=0,"",", "),"")</f>
        <v/>
      </c>
      <c r="QQ143" t="str">
        <f>IF(IY143=1,QQ$8&amp;IF(SUM(IZ143:$KK143)=0,"",", "),"")</f>
        <v/>
      </c>
      <c r="QR143" t="str">
        <f>IF(IZ143=1,QR$8&amp;IF(SUM(JA143:$KK143)=0,"",", "),"")</f>
        <v/>
      </c>
      <c r="QS143" t="str">
        <f>IF(JA143=1,QS$8&amp;IF(SUM(JB143:$KK143)=0,"",", "),"")</f>
        <v/>
      </c>
      <c r="QT143" t="str">
        <f>IF(JB143=1,QT$8&amp;IF(SUM(JC143:$KK143)=0,"",", "),"")</f>
        <v/>
      </c>
      <c r="QU143" t="str">
        <f>IF(JC143=1,QU$8&amp;IF(SUM(JD143:$KK143)=0,"",", "),"")</f>
        <v/>
      </c>
      <c r="QV143" t="str">
        <f>IF(JD143=1,QV$8&amp;IF(SUM(JE143:$KK143)=0,"",", "),"")</f>
        <v/>
      </c>
      <c r="QW143" t="str">
        <f>IF(JE143=1,QW$8&amp;IF(SUM(JF143:$KK143)=0,"",", "),"")</f>
        <v/>
      </c>
      <c r="QX143" t="str">
        <f>IF(JF143=1,QX$8&amp;IF(SUM(JG143:$KK143)=0,"",", "),"")</f>
        <v/>
      </c>
      <c r="QY143" t="str">
        <f>IF(JG143=1,QY$8&amp;IF(SUM(JH143:$KK143)=0,"",", "),"")</f>
        <v/>
      </c>
      <c r="QZ143" t="str">
        <f>IF(JH143=1,QZ$8&amp;IF(SUM(JI143:$KK143)=0,"",", "),"")</f>
        <v/>
      </c>
      <c r="RA143" t="str">
        <f>IF(JI143=1,RA$8&amp;IF(SUM(JJ143:$KK143)=0,"",", "),"")</f>
        <v/>
      </c>
      <c r="RB143" t="str">
        <f>IF(JJ143=1,RB$8&amp;IF(SUM(JK143:$KK143)=0,"",", "),"")</f>
        <v/>
      </c>
      <c r="RC143" t="str">
        <f>IF(JK143=1,RC$8&amp;IF(SUM(JL143:$KK143)=0,"",", "),"")</f>
        <v/>
      </c>
      <c r="RD143" t="str">
        <f>IF(JL143=1,RD$8&amp;IF(SUM(JM143:$KK143)=0,"",", "),"")</f>
        <v/>
      </c>
      <c r="RE143" t="str">
        <f>IF(JM143=1,RE$8&amp;IF(SUM(JN143:$KK143)=0,"",", "),"")</f>
        <v/>
      </c>
      <c r="RF143" t="str">
        <f>IF(JN143=1,RF$8&amp;IF(SUM(JO143:$KK143)=0,"",", "),"")</f>
        <v/>
      </c>
      <c r="RG143" t="str">
        <f>IF(JO143=1,RG$8&amp;IF(SUM(JP143:$KK143)=0,"",", "),"")</f>
        <v/>
      </c>
      <c r="RH143" t="str">
        <f>IF(JP143=1,RH$8&amp;IF(SUM(JQ143:$KK143)=0,"",", "),"")</f>
        <v/>
      </c>
      <c r="RI143" t="str">
        <f>IF(JQ143=1,RI$8&amp;IF(SUM(JR143:$KK143)=0,"",", "),"")</f>
        <v/>
      </c>
      <c r="RJ143" t="str">
        <f>IF(JR143=1,RJ$8&amp;IF(SUM(JS143:$KK143)=0,"",", "),"")</f>
        <v/>
      </c>
      <c r="RK143" t="str">
        <f>IF(JS143=1,RK$8&amp;IF(SUM(JT143:$KK143)=0,"",", "),"")</f>
        <v/>
      </c>
      <c r="RL143" t="str">
        <f>IF(JT143=1,RL$8&amp;IF(SUM(JU143:$KK143)=0,"",", "),"")</f>
        <v/>
      </c>
      <c r="RM143" t="str">
        <f>IF(JU143=1,RM$8&amp;IF(SUM(JV143:$KK143)=0,"",", "),"")</f>
        <v/>
      </c>
      <c r="RN143" t="str">
        <f>IF(JV143=1,RN$8&amp;IF(SUM(JW143:$KK143)=0,"",", "),"")</f>
        <v/>
      </c>
      <c r="RO143" t="str">
        <f>IF(JW143=1,RO$8&amp;IF(SUM(JX143:$KK143)=0,"",", "),"")</f>
        <v/>
      </c>
      <c r="RP143" t="str">
        <f>IF(JX143=1,RP$8&amp;IF(SUM(JY143:$KK143)=0,"",", "),"")</f>
        <v/>
      </c>
      <c r="RQ143" t="str">
        <f>IF(JY143=1,RQ$8&amp;IF(SUM(JZ143:$KK143)=0,"",", "),"")</f>
        <v/>
      </c>
      <c r="RR143" t="str">
        <f>IF(JZ143=1,RR$8&amp;IF(SUM(KA143:$KK143)=0,"",", "),"")</f>
        <v/>
      </c>
      <c r="RS143" t="str">
        <f>IF(KA143=1,RS$8&amp;IF(SUM(KB143:$KK143)=0,"",", "),"")</f>
        <v/>
      </c>
      <c r="RT143" t="str">
        <f>IF(KB143=1,RT$8&amp;IF(SUM(KC143:$KK143)=0,"",", "),"")</f>
        <v/>
      </c>
      <c r="RU143" t="str">
        <f>IF(KC143=1,RU$8&amp;IF(SUM(KD143:$KK143)=0,"",", "),"")</f>
        <v/>
      </c>
      <c r="RV143" t="str">
        <f>IF(KD143=1,RV$8&amp;IF(SUM(KE143:$KK143)=0,"",", "),"")</f>
        <v/>
      </c>
      <c r="RW143" t="str">
        <f>IF(KE143=1,RW$8&amp;IF(SUM(KF143:$KK143)=0,"",", "),"")</f>
        <v/>
      </c>
      <c r="RX143" t="str">
        <f>IF(KF143=1,RX$8&amp;IF(SUM(KG143:$KK143)=0,"",", "),"")</f>
        <v/>
      </c>
      <c r="RY143" t="str">
        <f>IF(KG143=1,RY$8&amp;IF(SUM(KH143:$KK143)=0,"",", "),"")</f>
        <v/>
      </c>
      <c r="RZ143" t="str">
        <f>IF(KH143=1,RZ$8&amp;IF(SUM(KI143:$KK143)=0,"",", "),"")</f>
        <v/>
      </c>
      <c r="SA143" t="str">
        <f>IF(KI143=1,SA$8&amp;IF(SUM(KJ143:$KK143)=0,"",", "),"")</f>
        <v/>
      </c>
      <c r="SB143" t="str">
        <f>IF(KJ143=1,SB$8&amp;IF(SUM(KK143:$KK143)=0,"",", "),"")</f>
        <v/>
      </c>
      <c r="SC143" t="str">
        <f t="shared" si="215"/>
        <v/>
      </c>
    </row>
    <row r="144" spans="1:497" ht="60" customHeight="1" x14ac:dyDescent="0.45">
      <c r="A144" s="62"/>
      <c r="B144" s="212" t="str">
        <f t="shared" si="144"/>
        <v/>
      </c>
      <c r="C144" s="212" t="str">
        <f t="shared" si="203"/>
        <v/>
      </c>
      <c r="D144" s="212" t="str">
        <f t="shared" si="204"/>
        <v/>
      </c>
      <c r="E144" s="212" t="str">
        <f t="shared" si="205"/>
        <v/>
      </c>
      <c r="F144" s="212" t="str">
        <f t="shared" si="206"/>
        <v/>
      </c>
      <c r="G144" s="237" t="str">
        <f>IF('EDCI Data'!B144="","",'EDCI Data'!B144)</f>
        <v/>
      </c>
      <c r="H144" s="238" t="str">
        <f>IF('EDCI Data'!C144="","",'EDCI Data'!C144)</f>
        <v/>
      </c>
      <c r="I144" s="239" t="str">
        <f>IF('EDCI Data'!D144="","",'EDCI Data'!D144)</f>
        <v/>
      </c>
      <c r="J144" s="240" t="str">
        <f>IF('EDCI Data'!E144="","",'EDCI Data'!E144)</f>
        <v/>
      </c>
      <c r="K144" s="237" t="str">
        <f>IF('EDCI Data'!F144="","",'EDCI Data'!F144)</f>
        <v/>
      </c>
      <c r="L144" s="237" t="str">
        <f>IF('EDCI Data'!G144="","",'EDCI Data'!G144)</f>
        <v/>
      </c>
      <c r="M144" s="237" t="str">
        <f>IF('EDCI Data'!H144="","",'EDCI Data'!H144)</f>
        <v/>
      </c>
      <c r="N144" s="237" t="str">
        <f>IF('EDCI Data'!I144="","",'EDCI Data'!I144)</f>
        <v/>
      </c>
      <c r="O144" s="237" t="str">
        <f>IF('EDCI Data'!J144="","",'EDCI Data'!J144)</f>
        <v/>
      </c>
      <c r="P144" s="237" t="str">
        <f>IF('EDCI Data'!K144="","",'EDCI Data'!K144)</f>
        <v/>
      </c>
      <c r="Q144" s="241" t="str">
        <f>IF('EDCI Data'!L144="","",'EDCI Data'!L144)</f>
        <v/>
      </c>
      <c r="R144" s="241" t="str">
        <f>IF('EDCI Data'!M144="","",'EDCI Data'!M144)</f>
        <v/>
      </c>
      <c r="S144" s="237" t="str">
        <f>IF('EDCI Data'!N144="","",'EDCI Data'!N144)</f>
        <v/>
      </c>
      <c r="T144" s="237" t="str">
        <f>IF('EDCI Data'!O144="","",'EDCI Data'!O144)</f>
        <v/>
      </c>
      <c r="U144" s="237" t="str">
        <f>IF('EDCI Data'!P144="","",'EDCI Data'!P144)</f>
        <v/>
      </c>
      <c r="V144" s="237" t="str">
        <f>IF('EDCI Data'!Q144="","",'EDCI Data'!Q144)</f>
        <v/>
      </c>
      <c r="W144" s="242" t="str">
        <f>IF('EDCI Data'!R144="","",'EDCI Data'!R144)</f>
        <v/>
      </c>
      <c r="X144" s="243" t="str">
        <f>IF('EDCI Data'!S144="","",'EDCI Data'!S144)</f>
        <v/>
      </c>
      <c r="Y144" s="243" t="str">
        <f>IF('EDCI Data'!T144="","",'EDCI Data'!T144)</f>
        <v/>
      </c>
      <c r="Z144" s="244" t="str">
        <f>IF('EDCI Data'!U144="","",'EDCI Data'!U144)</f>
        <v/>
      </c>
      <c r="AA144" s="237" t="str">
        <f>IF('EDCI Data'!V144="","",'EDCI Data'!V144)</f>
        <v/>
      </c>
      <c r="AB144" s="244" t="str">
        <f>IF('EDCI Data'!W144="","",'EDCI Data'!W144)</f>
        <v/>
      </c>
      <c r="AC144" s="237" t="str">
        <f>IF('EDCI Data'!X144="","",'EDCI Data'!X144)</f>
        <v/>
      </c>
      <c r="AD144" s="244" t="str">
        <f>IF('EDCI Data'!Y144="","",'EDCI Data'!Y144)</f>
        <v/>
      </c>
      <c r="AE144" s="237" t="str">
        <f>IF('EDCI Data'!Z144="","",'EDCI Data'!Z144)</f>
        <v/>
      </c>
      <c r="AF144" s="237" t="str">
        <f>IF('EDCI Data'!AA144="","",'EDCI Data'!AA144)</f>
        <v/>
      </c>
      <c r="AG144" s="237" t="str">
        <f>IF('EDCI Data'!AB144="","",'EDCI Data'!AB144)</f>
        <v/>
      </c>
      <c r="AH144" s="237" t="str">
        <f>IF('EDCI Data'!AC144="","",'EDCI Data'!AC144)</f>
        <v/>
      </c>
      <c r="AI144" s="237" t="str">
        <f>IF('EDCI Data'!AD144="","",'EDCI Data'!AD144)</f>
        <v/>
      </c>
      <c r="AJ144" s="237" t="str">
        <f>IF('EDCI Data'!AE144="","",'EDCI Data'!AE144)</f>
        <v/>
      </c>
      <c r="AK144" s="237" t="str">
        <f>IF('EDCI Data'!AF144="","",'EDCI Data'!AF144)</f>
        <v/>
      </c>
      <c r="AL144" s="237" t="str">
        <f>IF('EDCI Data'!AG144="","",'EDCI Data'!AG144)</f>
        <v/>
      </c>
      <c r="AM144" s="237" t="str">
        <f>IF('EDCI Data'!AH144="","",'EDCI Data'!AH144)</f>
        <v/>
      </c>
      <c r="AN144" s="237" t="str">
        <f>IF('EDCI Data'!AI144="","",'EDCI Data'!AI144)</f>
        <v/>
      </c>
      <c r="AO144" s="237" t="str">
        <f>IF('EDCI Data'!AJ144="","",'EDCI Data'!AJ144)</f>
        <v/>
      </c>
      <c r="AP144" s="237" t="str">
        <f>IF('EDCI Data'!AK144="","",'EDCI Data'!AK144)</f>
        <v/>
      </c>
      <c r="AQ144" s="237" t="str">
        <f>IF('EDCI Data'!AL144="","",'EDCI Data'!AL144)</f>
        <v/>
      </c>
      <c r="AR144" s="237" t="str">
        <f>IF('EDCI Data'!AM144="","",'EDCI Data'!AM144)</f>
        <v/>
      </c>
      <c r="AS144" s="237" t="str">
        <f>IF('EDCI Data'!AN144="","",'EDCI Data'!AN144)</f>
        <v/>
      </c>
      <c r="AT144" s="237" t="str">
        <f>IF('EDCI Data'!AO144="","",'EDCI Data'!AO144)</f>
        <v/>
      </c>
      <c r="AU144" s="237" t="str">
        <f>IF('EDCI Data'!AP144="","",'EDCI Data'!AP144)</f>
        <v/>
      </c>
      <c r="AV144" s="237" t="str">
        <f>IF('EDCI Data'!AQ144="","",'EDCI Data'!AQ144)</f>
        <v/>
      </c>
      <c r="AW144" s="237" t="str">
        <f>IF('EDCI Data'!AR144="","",'EDCI Data'!AR144)</f>
        <v/>
      </c>
      <c r="AX144" s="237" t="str">
        <f>IF('EDCI Data'!AS144="","",'EDCI Data'!AS144)</f>
        <v/>
      </c>
      <c r="AY144" s="237" t="str">
        <f>IF('EDCI Data'!AT144="","",'EDCI Data'!AT144)</f>
        <v/>
      </c>
      <c r="AZ144" s="237" t="str">
        <f>IF('EDCI Data'!AU144="","",'EDCI Data'!AU144)</f>
        <v/>
      </c>
      <c r="BA144" s="237" t="str">
        <f>IF('EDCI Data'!AV144="","",'EDCI Data'!AV144)</f>
        <v/>
      </c>
      <c r="BB144" s="245" t="str">
        <f>IF('EDCI Data'!AW144="","",'EDCI Data'!AW144)</f>
        <v/>
      </c>
      <c r="BC144" s="245" t="str">
        <f>IF('EDCI Data'!AX144="","",'EDCI Data'!AX144)</f>
        <v/>
      </c>
      <c r="BD144" s="246" t="str">
        <f t="shared" si="207"/>
        <v/>
      </c>
      <c r="BE144" s="247" t="str">
        <f>IF('EDCI Data'!AY144="","",'EDCI Data'!AY144)</f>
        <v/>
      </c>
      <c r="BF144" s="247" t="str">
        <f>IF('EDCI Data'!AZ144="","",'EDCI Data'!AZ144)</f>
        <v/>
      </c>
      <c r="BG144" s="247" t="str">
        <f>IF('EDCI Data'!BA144="","",'EDCI Data'!BA144)</f>
        <v/>
      </c>
      <c r="BH144" s="247" t="str">
        <f>IF('EDCI Data'!BB144="","",'EDCI Data'!BB144)</f>
        <v/>
      </c>
      <c r="BI144" s="247" t="str">
        <f>IF('EDCI Data'!BC144="","",'EDCI Data'!BC144)</f>
        <v/>
      </c>
      <c r="BJ144" s="247" t="str">
        <f>IF('EDCI Data'!BD144="","",'EDCI Data'!BD144)</f>
        <v/>
      </c>
      <c r="BK144" s="247" t="str">
        <f>IF('EDCI Data'!BE144="","",'EDCI Data'!BE144)</f>
        <v/>
      </c>
      <c r="BL144" s="247" t="str">
        <f>IF('EDCI Data'!BF144="","",'EDCI Data'!BF144)</f>
        <v/>
      </c>
      <c r="BM144" s="247" t="str">
        <f>IF('EDCI Data'!BG144="","",'EDCI Data'!BG144)</f>
        <v/>
      </c>
      <c r="BN144" s="248" t="str">
        <f>IF('EDCI Data'!BH144="","",'EDCI Data'!BH144)</f>
        <v/>
      </c>
      <c r="BO144" s="248" t="str">
        <f>IF('EDCI Data'!BI144="","",'EDCI Data'!BI144)</f>
        <v/>
      </c>
      <c r="BP144" s="249" t="str">
        <f>IF('EDCI Data'!BJ144="","",'EDCI Data'!BJ144)</f>
        <v/>
      </c>
      <c r="BQ144" s="248" t="str">
        <f>IF('EDCI Data'!BK144="","",'EDCI Data'!BK144)</f>
        <v/>
      </c>
      <c r="BR144" s="248" t="str">
        <f>IF('EDCI Data'!BL144="","",'EDCI Data'!BL144)</f>
        <v/>
      </c>
      <c r="BS144" s="250" t="str">
        <f>IF('EDCI Data'!BM144="","",'EDCI Data'!BM144)</f>
        <v/>
      </c>
      <c r="BT144" s="251" t="str">
        <f>IF('EDCI Data'!BN144="","",'EDCI Data'!BN144)</f>
        <v/>
      </c>
      <c r="BU144" s="246" t="str">
        <f>IF('EDCI Data'!BO144="","",'EDCI Data'!BO144)</f>
        <v/>
      </c>
      <c r="BV144" s="252">
        <f t="shared" si="208"/>
        <v>0</v>
      </c>
      <c r="BW144" s="252">
        <f t="shared" si="209"/>
        <v>0</v>
      </c>
      <c r="BX144" s="252">
        <f t="shared" si="210"/>
        <v>0</v>
      </c>
      <c r="BY144" s="252">
        <f t="shared" si="211"/>
        <v>0</v>
      </c>
      <c r="BZ144" t="str">
        <f t="shared" si="145"/>
        <v/>
      </c>
      <c r="CA144" s="253"/>
      <c r="CB144"/>
      <c r="CC144"/>
      <c r="CD144"/>
      <c r="CE144" t="str">
        <f t="shared" si="146"/>
        <v/>
      </c>
      <c r="CF144"/>
      <c r="CG144" t="str">
        <f t="shared" si="147"/>
        <v/>
      </c>
      <c r="CH144" t="str">
        <f t="shared" si="148"/>
        <v/>
      </c>
      <c r="CI144" t="str">
        <f t="shared" si="149"/>
        <v/>
      </c>
      <c r="CJ144" t="str">
        <f t="shared" si="150"/>
        <v/>
      </c>
      <c r="CK144"/>
      <c r="CL144"/>
      <c r="CM144" t="str">
        <f t="shared" si="151"/>
        <v/>
      </c>
      <c r="CN144" t="str">
        <f t="shared" si="152"/>
        <v/>
      </c>
      <c r="CO144" t="str">
        <f t="shared" si="153"/>
        <v/>
      </c>
      <c r="CP144" t="str">
        <f t="shared" si="154"/>
        <v/>
      </c>
      <c r="CQ144"/>
      <c r="CR144" t="str" cm="1">
        <f t="array" ref="CR144">IF(COUNTIFS($BZ$10:$BZ$259,$BZ144,$I$10:$I$259,$I144+1)&gt;0,IF(X144&lt;&gt;INDEX(Y$10:Y$259,MATCH(1,INDEX(($BZ144=$BZ$10:$BZ$259)*($I$10:$I$259=$I144+1),0,1),0)),"Number of FTEs in previous year do not align with Number of FTEs in current year across years, by definition these should be equal. Please check and update if required. "&amp;CHAR(10),""),"")</f>
        <v/>
      </c>
      <c r="CS144" t="str" cm="1">
        <f t="array" ref="CS144">IF(COUNTIFS($BZ$10:$BZ$259,$BZ144,$I$10:$I$259,$I144-1)&gt;0,IF(Y144&lt;&gt;INDEX(X$10:X$259,MATCH(1,INDEX(($BZ144=$BZ$10:$BZ$259)*($I$10:$I$259=$I144-1),0,1),0)),"Number of FTEs in previous year do not align with Number of FTEs in current year across years, by definition these should be equal. Please check and update if required. "&amp;CHAR(10),""),"")</f>
        <v/>
      </c>
      <c r="CT144" t="str">
        <f t="shared" si="155"/>
        <v/>
      </c>
      <c r="CU144" t="str">
        <f t="shared" si="156"/>
        <v/>
      </c>
      <c r="CV144"/>
      <c r="CW144" t="str">
        <f t="shared" si="157"/>
        <v/>
      </c>
      <c r="CX144"/>
      <c r="CY144" t="str">
        <f t="shared" si="158"/>
        <v/>
      </c>
      <c r="CZ144"/>
      <c r="DA144" t="str">
        <f t="shared" si="159"/>
        <v/>
      </c>
      <c r="DB144"/>
      <c r="DC144"/>
      <c r="DD144"/>
      <c r="DE144"/>
      <c r="DF144"/>
      <c r="DG144"/>
      <c r="DH144"/>
      <c r="DI144"/>
      <c r="DJ144"/>
      <c r="DK144"/>
      <c r="DL144"/>
      <c r="DM144"/>
      <c r="DN144"/>
      <c r="DO144"/>
      <c r="DP144"/>
      <c r="DQ144"/>
      <c r="DR144"/>
      <c r="DS144"/>
      <c r="DT144"/>
      <c r="DU144"/>
      <c r="DV144"/>
      <c r="DW144"/>
      <c r="DX144" t="str">
        <f t="shared" si="160"/>
        <v/>
      </c>
      <c r="DY144" t="str">
        <f t="shared" si="161"/>
        <v/>
      </c>
      <c r="DZ144" t="str">
        <f t="shared" si="162"/>
        <v/>
      </c>
      <c r="EA144" t="str">
        <f t="shared" si="163"/>
        <v/>
      </c>
      <c r="EB144" t="str">
        <f t="shared" si="164"/>
        <v/>
      </c>
      <c r="EC144" t="str">
        <f t="shared" si="165"/>
        <v/>
      </c>
      <c r="ED144" t="str">
        <f t="shared" si="166"/>
        <v/>
      </c>
      <c r="EE144" t="str">
        <f t="shared" si="167"/>
        <v/>
      </c>
      <c r="EF144" t="str">
        <f t="shared" si="168"/>
        <v/>
      </c>
      <c r="EG144" t="str">
        <f t="shared" si="169"/>
        <v/>
      </c>
      <c r="EH144" t="str">
        <f t="shared" si="170"/>
        <v/>
      </c>
      <c r="EI144" t="str">
        <f t="shared" si="171"/>
        <v/>
      </c>
      <c r="EJ144"/>
      <c r="EK144"/>
      <c r="EL144"/>
      <c r="EM144"/>
      <c r="EN144"/>
      <c r="EO144"/>
      <c r="EP144"/>
      <c r="EQ144" t="str">
        <f t="shared" si="172"/>
        <v/>
      </c>
      <c r="ER144" t="str">
        <f t="shared" si="173"/>
        <v/>
      </c>
      <c r="ES144" t="str">
        <f t="shared" si="174"/>
        <v/>
      </c>
      <c r="ET144"/>
      <c r="EU144" t="str">
        <f t="shared" si="175"/>
        <v/>
      </c>
      <c r="EV144"/>
      <c r="EW144" t="str">
        <f t="shared" si="176"/>
        <v/>
      </c>
      <c r="EX144"/>
      <c r="EY144" t="str">
        <f t="shared" si="177"/>
        <v/>
      </c>
      <c r="EZ144"/>
      <c r="FA144"/>
      <c r="FB144"/>
      <c r="FC144"/>
      <c r="FD144"/>
      <c r="FE144"/>
      <c r="FF144"/>
      <c r="FG144"/>
      <c r="FH144"/>
      <c r="FI144"/>
      <c r="FJ144"/>
      <c r="FK144"/>
      <c r="FL144"/>
      <c r="FM144"/>
      <c r="FN144"/>
      <c r="FO144"/>
      <c r="FP144"/>
      <c r="FQ144"/>
      <c r="FR144"/>
      <c r="FS144"/>
      <c r="FT144"/>
      <c r="FU144"/>
      <c r="FV144" t="str">
        <f t="shared" si="178"/>
        <v/>
      </c>
      <c r="FW144" t="str">
        <f t="shared" si="179"/>
        <v/>
      </c>
      <c r="FX144"/>
      <c r="FY144" t="str">
        <f t="shared" si="180"/>
        <v/>
      </c>
      <c r="FZ144" t="str">
        <f t="shared" si="181"/>
        <v/>
      </c>
      <c r="GA144" t="str">
        <f t="shared" si="182"/>
        <v/>
      </c>
      <c r="GB144" t="str">
        <f t="shared" si="183"/>
        <v/>
      </c>
      <c r="GC144" t="str">
        <f t="shared" si="184"/>
        <v/>
      </c>
      <c r="GD144" t="str">
        <f t="shared" si="185"/>
        <v/>
      </c>
      <c r="GE144" t="str">
        <f t="shared" si="186"/>
        <v/>
      </c>
      <c r="GF144" t="str">
        <f t="shared" si="187"/>
        <v/>
      </c>
      <c r="GG144" t="str">
        <f t="shared" si="188"/>
        <v/>
      </c>
      <c r="GH144"/>
      <c r="GI144"/>
      <c r="GJ144"/>
      <c r="GK144"/>
      <c r="GL144"/>
      <c r="GM144"/>
      <c r="GN144"/>
      <c r="GO144"/>
      <c r="GP144" t="str">
        <f t="shared" si="189"/>
        <v/>
      </c>
      <c r="GQ144" t="str">
        <f t="shared" si="190"/>
        <v/>
      </c>
      <c r="GR144"/>
      <c r="GS144" t="str">
        <f t="shared" si="191"/>
        <v/>
      </c>
      <c r="GT144"/>
      <c r="GU144" t="str">
        <f t="shared" si="192"/>
        <v/>
      </c>
      <c r="GV144"/>
      <c r="GW144" t="str">
        <f t="shared" si="193"/>
        <v/>
      </c>
      <c r="GX144"/>
      <c r="GY144"/>
      <c r="GZ144"/>
      <c r="HA144"/>
      <c r="HB144"/>
      <c r="HC144"/>
      <c r="HD144"/>
      <c r="HE144"/>
      <c r="HF144"/>
      <c r="HG144"/>
      <c r="HH144"/>
      <c r="HI144"/>
      <c r="HJ144"/>
      <c r="HK144"/>
      <c r="HL144"/>
      <c r="HM144"/>
      <c r="HN144"/>
      <c r="HO144"/>
      <c r="HP144"/>
      <c r="HQ144"/>
      <c r="HR144"/>
      <c r="HS144"/>
      <c r="HT144" t="str">
        <f t="shared" si="194"/>
        <v/>
      </c>
      <c r="HU144" t="str">
        <f t="shared" si="195"/>
        <v/>
      </c>
      <c r="HV144"/>
      <c r="HW144"/>
      <c r="HX144"/>
      <c r="HY144"/>
      <c r="HZ144"/>
      <c r="IA144"/>
      <c r="IB144"/>
      <c r="IC144"/>
      <c r="ID144"/>
      <c r="IE144" t="str">
        <f t="shared" si="196"/>
        <v/>
      </c>
      <c r="IF144"/>
      <c r="IG144"/>
      <c r="IH144"/>
      <c r="II144"/>
      <c r="IJ144"/>
      <c r="IK144"/>
      <c r="IL144"/>
      <c r="IM144"/>
      <c r="IN144"/>
      <c r="IO144"/>
      <c r="IP144"/>
      <c r="IQ144" t="str">
        <f t="shared" si="197"/>
        <v/>
      </c>
      <c r="IR144"/>
      <c r="IS144" t="str">
        <f t="shared" si="198"/>
        <v/>
      </c>
      <c r="IT144"/>
      <c r="IU144" t="str">
        <f t="shared" si="199"/>
        <v/>
      </c>
      <c r="IV144"/>
      <c r="IW144"/>
      <c r="IX144"/>
      <c r="IY144"/>
      <c r="IZ144"/>
      <c r="JA144"/>
      <c r="JB144"/>
      <c r="JC144"/>
      <c r="JD144"/>
      <c r="JE144"/>
      <c r="JF144"/>
      <c r="JG144"/>
      <c r="JH144"/>
      <c r="JI144"/>
      <c r="JJ144"/>
      <c r="JK144"/>
      <c r="JL144"/>
      <c r="JM144"/>
      <c r="JN144"/>
      <c r="JO144"/>
      <c r="JP144"/>
      <c r="JQ144"/>
      <c r="JR144" t="str">
        <f t="shared" si="200"/>
        <v/>
      </c>
      <c r="JS144" t="str">
        <f t="shared" si="201"/>
        <v/>
      </c>
      <c r="JT144"/>
      <c r="JU144"/>
      <c r="JV144"/>
      <c r="JW144"/>
      <c r="JX144"/>
      <c r="JY144"/>
      <c r="JZ144"/>
      <c r="KA144"/>
      <c r="KB144"/>
      <c r="KC144" t="str">
        <f t="shared" si="202"/>
        <v/>
      </c>
      <c r="KD144"/>
      <c r="KE144"/>
      <c r="KF144"/>
      <c r="KG144"/>
      <c r="KH144"/>
      <c r="KI144"/>
      <c r="KJ144"/>
      <c r="KK144"/>
      <c r="KL144" t="str">
        <f>IF(CT144=1,KL$8&amp;IF(SUM(CU144:$EQ144)=0,"",", "),"")</f>
        <v/>
      </c>
      <c r="KM144" t="str">
        <f>IF(CU144=1,KM$8&amp;IF(SUM(CV144:$EQ144)=0,"",", "),"")</f>
        <v/>
      </c>
      <c r="KN144" t="str">
        <f>IF(CV144=1,KN$8&amp;IF(SUM(CW144:$EQ144)=0,"",", "),"")</f>
        <v/>
      </c>
      <c r="KO144" t="str">
        <f>IF(CW144=1,KO$8&amp;IF(SUM(CX144:$EQ144)=0,"",", "),"")</f>
        <v/>
      </c>
      <c r="KP144" t="str">
        <f>IF(CX144=1,KP$8&amp;IF(SUM(CY144:$EQ144)=0,"",", "),"")</f>
        <v/>
      </c>
      <c r="KQ144" t="str">
        <f>IF(CY144=1,KQ$8&amp;IF(SUM(CZ144:$EQ144)=0,"",", "),"")</f>
        <v/>
      </c>
      <c r="KR144" t="str">
        <f>IF(CZ144=1,KR$8&amp;IF(SUM(DA144:$EQ144)=0,"",", "),"")</f>
        <v/>
      </c>
      <c r="KS144" t="str">
        <f>IF(DA144=1,KS$8&amp;IF(SUM(DB144:$EQ144)=0,"",", "),"")</f>
        <v/>
      </c>
      <c r="KT144" t="str">
        <f>IF(DB144=1,KT$8&amp;IF(SUM(DC144:$EQ144)=0,"",", "),"")</f>
        <v/>
      </c>
      <c r="KU144" t="str">
        <f>IF(DC144=1,KU$8&amp;IF(SUM(DD144:$EQ144)=0,"",", "),"")</f>
        <v/>
      </c>
      <c r="KV144" t="str">
        <f>IF(DD144=1,KV$8&amp;IF(SUM(DE144:$EQ144)=0,"",", "),"")</f>
        <v/>
      </c>
      <c r="KW144" t="str">
        <f>IF(DE144=1,KW$8&amp;IF(SUM(DF144:$EQ144)=0,"",", "),"")</f>
        <v/>
      </c>
      <c r="KX144" t="str">
        <f>IF(DF144=1,KX$8&amp;IF(SUM(DG144:$EQ144)=0,"",", "),"")</f>
        <v/>
      </c>
      <c r="KY144" t="str">
        <f>IF(DG144=1,KY$8&amp;IF(SUM(DH144:$EQ144)=0,"",", "),"")</f>
        <v/>
      </c>
      <c r="KZ144" t="str">
        <f>IF(DH144=1,KZ$8&amp;IF(SUM(DI144:$EQ144)=0,"",", "),"")</f>
        <v/>
      </c>
      <c r="LA144" t="str">
        <f>IF(DI144=1,LA$8&amp;IF(SUM(DJ144:$EQ144)=0,"",", "),"")</f>
        <v/>
      </c>
      <c r="LB144" t="str">
        <f>IF(DJ144=1,LB$8&amp;IF(SUM(DK144:$EQ144)=0,"",", "),"")</f>
        <v/>
      </c>
      <c r="LC144" t="str">
        <f>IF(DK144=1,LC$8&amp;IF(SUM(DL144:$EQ144)=0,"",", "),"")</f>
        <v/>
      </c>
      <c r="LD144" t="str">
        <f>IF(DL144=1,LD$8&amp;IF(SUM(DM144:$EQ144)=0,"",", "),"")</f>
        <v/>
      </c>
      <c r="LE144" t="str">
        <f>IF(DM144=1,LE$8&amp;IF(SUM(DN144:$EQ144)=0,"",", "),"")</f>
        <v/>
      </c>
      <c r="LF144" t="str">
        <f>IF(DN144=1,LF$8&amp;IF(SUM(DO144:$EQ144)=0,"",", "),"")</f>
        <v/>
      </c>
      <c r="LG144" t="str">
        <f>IF(DO144=1,LG$8&amp;IF(SUM(DP144:$EQ144)=0,"",", "),"")</f>
        <v/>
      </c>
      <c r="LH144" t="str">
        <f>IF(DP144=1,LH$8&amp;IF(SUM(DQ144:$EQ144)=0,"",", "),"")</f>
        <v/>
      </c>
      <c r="LI144" t="str">
        <f>IF(DQ144=1,LI$8&amp;IF(SUM(DR144:$EQ144)=0,"",", "),"")</f>
        <v/>
      </c>
      <c r="LJ144" t="str">
        <f>IF(DR144=1,LJ$8&amp;IF(SUM(DS144:$EQ144)=0,"",", "),"")</f>
        <v/>
      </c>
      <c r="LK144" t="str">
        <f>IF(DS144=1,LK$8&amp;IF(SUM(DT144:$EQ144)=0,"",", "),"")</f>
        <v/>
      </c>
      <c r="LL144" t="str">
        <f>IF(DT144=1,LL$8&amp;IF(SUM(DU144:$EQ144)=0,"",", "),"")</f>
        <v/>
      </c>
      <c r="LM144" t="str">
        <f>IF(DU144=1,LM$8&amp;IF(SUM(DV144:$EQ144)=0,"",", "),"")</f>
        <v/>
      </c>
      <c r="LN144" t="str">
        <f>IF(DV144=1,LN$8&amp;IF(SUM(DW144:$EQ144)=0,"",", "),"")</f>
        <v/>
      </c>
      <c r="LO144" t="str">
        <f>IF(DW144=1,LO$8&amp;IF(SUM(DX144:$EQ144)=0,"",", "),"")</f>
        <v/>
      </c>
      <c r="LP144" t="str">
        <f>IF(DX144=1,LP$8&amp;IF(SUM(DY144:$EQ144)=0,"",", "),"")</f>
        <v/>
      </c>
      <c r="LQ144" t="str">
        <f>IF(DY144=1,LQ$8&amp;IF(SUM(DZ144:$EQ144)=0,"",", "),"")</f>
        <v/>
      </c>
      <c r="LR144" t="str">
        <f>IF(DZ144=1,LR$8&amp;IF(SUM(EA144:$EQ144)=0,"",", "),"")</f>
        <v/>
      </c>
      <c r="LS144" t="str">
        <f>IF(EA144=1,LS$8&amp;IF(SUM(EB144:$EQ144)=0,"",", "),"")</f>
        <v/>
      </c>
      <c r="LT144" t="str">
        <f>IF(EB144=1,LT$8&amp;IF(SUM(EC144:$EQ144)=0,"",", "),"")</f>
        <v/>
      </c>
      <c r="LU144" t="str">
        <f>IF(EC144=1,LU$8&amp;IF(SUM(ED144:$EQ144)=0,"",", "),"")</f>
        <v/>
      </c>
      <c r="LV144" t="str">
        <f>IF(ED144=1,LV$8&amp;IF(SUM(EE144:$EQ144)=0,"",", "),"")</f>
        <v/>
      </c>
      <c r="LW144" t="str">
        <f>IF(EE144=1,LW$8&amp;IF(SUM(EF144:$EQ144)=0,"",", "),"")</f>
        <v/>
      </c>
      <c r="LX144" t="str">
        <f>IF(EF144=1,LX$8&amp;IF(SUM(EG144:$EQ144)=0,"",", "),"")</f>
        <v/>
      </c>
      <c r="LY144" t="str">
        <f>IF(EG144=1,LY$8&amp;IF(SUM(EH144:$EQ144)=0,"",", "),"")</f>
        <v/>
      </c>
      <c r="LZ144" t="str">
        <f>IF(EH144=1,LZ$8&amp;IF(SUM(EI144:$EQ144)=0,"",", "),"")</f>
        <v/>
      </c>
      <c r="MA144" t="str">
        <f>IF(EI144=1,MA$8&amp;IF(SUM(EJ144:$EQ144)=0,"",", "),"")</f>
        <v/>
      </c>
      <c r="MB144" t="str">
        <f>IF(EJ144=1,MB$8&amp;IF(SUM(EK144:$EQ144)=0,"",", "),"")</f>
        <v/>
      </c>
      <c r="MC144" t="str">
        <f>IF(EK144=1,MC$8&amp;IF(SUM(EL144:$EQ144)=0,"",", "),"")</f>
        <v/>
      </c>
      <c r="MD144" t="str">
        <f>IF(EL144=1,MD$8&amp;IF(SUM(EM144:$EQ144)=0,"",", "),"")</f>
        <v/>
      </c>
      <c r="ME144" t="str">
        <f>IF(EM144=1,ME$8&amp;IF(SUM(EN144:$EQ144)=0,"",", "),"")</f>
        <v/>
      </c>
      <c r="MF144" t="str">
        <f>IF(EN144=1,MF$8&amp;IF(SUM(EO144:$EQ144)=0,"",", "),"")</f>
        <v/>
      </c>
      <c r="MG144" t="str">
        <f>IF(EO144=1,MG$8&amp;IF(SUM(EP144:$EQ144)=0,"",", "),"")</f>
        <v/>
      </c>
      <c r="MH144" t="str">
        <f>IF(EP144=1,MH$8&amp;IF(SUM(EQ144:$EQ144)=0,"",", "),"")</f>
        <v/>
      </c>
      <c r="MI144" t="str">
        <f t="shared" si="212"/>
        <v/>
      </c>
      <c r="MJ144" t="str">
        <f>IF(ER144=1,MJ$8&amp;IF(SUM(ES144:$GO144)=0,"",", "),"")</f>
        <v/>
      </c>
      <c r="MK144" t="str">
        <f>IF(ES144=1,MK$8&amp;IF(SUM(ET144:$GO144)=0,"",", "),"")</f>
        <v/>
      </c>
      <c r="ML144" t="str">
        <f>IF(ET144=1,ML$8&amp;IF(SUM(EU144:$GO144)=0,"",", "),"")</f>
        <v/>
      </c>
      <c r="MM144" t="str">
        <f>IF(EU144=1,MM$8&amp;IF(SUM(EV144:$GO144)=0,"",", "),"")</f>
        <v/>
      </c>
      <c r="MN144" t="str">
        <f>IF(EV144=1,MN$8&amp;IF(SUM(EW144:$GO144)=0,"",", "),"")</f>
        <v/>
      </c>
      <c r="MO144" t="str">
        <f>IF(EW144=1,MO$8&amp;IF(SUM(EX144:$GO144)=0,"",", "),"")</f>
        <v/>
      </c>
      <c r="MP144" t="str">
        <f>IF(EX144=1,MP$8&amp;IF(SUM(EY144:$GO144)=0,"",", "),"")</f>
        <v/>
      </c>
      <c r="MQ144" t="str">
        <f>IF(EY144=1,MQ$8&amp;IF(SUM(EZ144:$GO144)=0,"",", "),"")</f>
        <v/>
      </c>
      <c r="MR144" t="str">
        <f>IF(EZ144=1,MR$8&amp;IF(SUM(FA144:$GO144)=0,"",", "),"")</f>
        <v/>
      </c>
      <c r="MS144" t="str">
        <f>IF(FA144=1,MS$8&amp;IF(SUM(FB144:$GO144)=0,"",", "),"")</f>
        <v/>
      </c>
      <c r="MT144" t="str">
        <f>IF(FB144=1,MT$8&amp;IF(SUM(FC144:$GO144)=0,"",", "),"")</f>
        <v/>
      </c>
      <c r="MU144" t="str">
        <f>IF(FC144=1,MU$8&amp;IF(SUM(FD144:$GO144)=0,"",", "),"")</f>
        <v/>
      </c>
      <c r="MV144" t="str">
        <f>IF(FD144=1,MV$8&amp;IF(SUM(FE144:$GO144)=0,"",", "),"")</f>
        <v/>
      </c>
      <c r="MW144" t="str">
        <f>IF(FE144=1,MW$8&amp;IF(SUM(FF144:$GO144)=0,"",", "),"")</f>
        <v/>
      </c>
      <c r="MX144" t="str">
        <f>IF(FF144=1,MX$8&amp;IF(SUM(FG144:$GO144)=0,"",", "),"")</f>
        <v/>
      </c>
      <c r="MY144" t="str">
        <f>IF(FG144=1,MY$8&amp;IF(SUM(FH144:$GO144)=0,"",", "),"")</f>
        <v/>
      </c>
      <c r="MZ144" t="str">
        <f>IF(FH144=1,MZ$8&amp;IF(SUM(FI144:$GO144)=0,"",", "),"")</f>
        <v/>
      </c>
      <c r="NA144" t="str">
        <f>IF(FI144=1,NA$8&amp;IF(SUM(FJ144:$GO144)=0,"",", "),"")</f>
        <v/>
      </c>
      <c r="NB144" t="str">
        <f>IF(FJ144=1,NB$8&amp;IF(SUM(FK144:$GO144)=0,"",", "),"")</f>
        <v/>
      </c>
      <c r="NC144" t="str">
        <f>IF(FK144=1,NC$8&amp;IF(SUM(FL144:$GO144)=0,"",", "),"")</f>
        <v/>
      </c>
      <c r="ND144" t="str">
        <f>IF(FL144=1,ND$8&amp;IF(SUM(FM144:$GO144)=0,"",", "),"")</f>
        <v/>
      </c>
      <c r="NE144" t="str">
        <f>IF(FM144=1,NE$8&amp;IF(SUM(FN144:$GO144)=0,"",", "),"")</f>
        <v/>
      </c>
      <c r="NF144" t="str">
        <f>IF(FN144=1,NF$8&amp;IF(SUM(FO144:$GO144)=0,"",", "),"")</f>
        <v/>
      </c>
      <c r="NG144" t="str">
        <f>IF(FO144=1,NG$8&amp;IF(SUM(FP144:$GO144)=0,"",", "),"")</f>
        <v/>
      </c>
      <c r="NH144" t="str">
        <f>IF(FP144=1,NH$8&amp;IF(SUM(FQ144:$GO144)=0,"",", "),"")</f>
        <v/>
      </c>
      <c r="NI144" t="str">
        <f>IF(FQ144=1,NI$8&amp;IF(SUM(FR144:$GO144)=0,"",", "),"")</f>
        <v/>
      </c>
      <c r="NJ144" t="str">
        <f>IF(FR144=1,NJ$8&amp;IF(SUM(FS144:$GO144)=0,"",", "),"")</f>
        <v/>
      </c>
      <c r="NK144" t="str">
        <f>IF(FS144=1,NK$8&amp;IF(SUM(FT144:$GO144)=0,"",", "),"")</f>
        <v/>
      </c>
      <c r="NL144" t="str">
        <f>IF(FT144=1,NL$8&amp;IF(SUM(FU144:$GO144)=0,"",", "),"")</f>
        <v/>
      </c>
      <c r="NM144" t="str">
        <f>IF(FU144=1,NM$8&amp;IF(SUM(FV144:$GO144)=0,"",", "),"")</f>
        <v/>
      </c>
      <c r="NN144" t="str">
        <f>IF(FV144=1,NN$8&amp;IF(SUM(FW144:$GO144)=0,"",", "),"")</f>
        <v/>
      </c>
      <c r="NO144" t="str">
        <f>IF(FW144=1,NO$8&amp;IF(SUM(FX144:$GO144)=0,"",", "),"")</f>
        <v/>
      </c>
      <c r="NP144" t="str">
        <f>IF(FX144=1,NP$8&amp;IF(SUM(FY144:$GO144)=0,"",", "),"")</f>
        <v/>
      </c>
      <c r="NQ144" t="str">
        <f>IF(FY144=1,NQ$8&amp;IF(SUM(FZ144:$GO144)=0,"",", "),"")</f>
        <v/>
      </c>
      <c r="NR144" t="str">
        <f>IF(FZ144=1,NR$8&amp;IF(SUM(GA144:$GO144)=0,"",", "),"")</f>
        <v/>
      </c>
      <c r="NS144" t="str">
        <f>IF(GA144=1,NS$8&amp;IF(SUM(GB144:$GO144)=0,"",", "),"")</f>
        <v/>
      </c>
      <c r="NT144" t="str">
        <f>IF(GB144=1,NT$8&amp;IF(SUM(GC144:$GO144)=0,"",", "),"")</f>
        <v/>
      </c>
      <c r="NU144" t="str">
        <f>IF(GC144=1,NU$8&amp;IF(SUM(GD144:$GO144)=0,"",", "),"")</f>
        <v/>
      </c>
      <c r="NV144" t="str">
        <f>IF(GD144=1,NV$8&amp;IF(SUM(GE144:$GO144)=0,"",", "),"")</f>
        <v/>
      </c>
      <c r="NW144" t="str">
        <f>IF(GE144=1,NW$8&amp;IF(SUM(GF144:$GO144)=0,"",", "),"")</f>
        <v/>
      </c>
      <c r="NX144" t="str">
        <f>IF(GF144=1,NX$8&amp;IF(SUM(GG144:$GO144)=0,"",", "),"")</f>
        <v/>
      </c>
      <c r="NY144" t="str">
        <f>IF(GG144=1,NY$8&amp;IF(SUM(GH144:$GO144)=0,"",", "),"")</f>
        <v/>
      </c>
      <c r="NZ144" t="str">
        <f>IF(GH144=1,NZ$8&amp;IF(SUM(GI144:$GO144)=0,"",", "),"")</f>
        <v/>
      </c>
      <c r="OA144" t="str">
        <f>IF(GI144=1,OA$8&amp;IF(SUM(GJ144:$GO144)=0,"",", "),"")</f>
        <v/>
      </c>
      <c r="OB144" t="str">
        <f>IF(GJ144=1,OB$8&amp;IF(SUM(GK144:$GO144)=0,"",", "),"")</f>
        <v/>
      </c>
      <c r="OC144" t="str">
        <f>IF(GK144=1,OC$8&amp;IF(SUM(GL144:$GO144)=0,"",", "),"")</f>
        <v/>
      </c>
      <c r="OD144" t="str">
        <f>IF(GL144=1,OD$8&amp;IF(SUM(GM144:$GO144)=0,"",", "),"")</f>
        <v/>
      </c>
      <c r="OE144" t="str">
        <f>IF(GM144=1,OE$8&amp;IF(SUM(GN144:$GO144)=0,"",", "),"")</f>
        <v/>
      </c>
      <c r="OF144" t="str">
        <f>IF(GN144=1,OF$8&amp;IF(SUM(GO144:$GO144)=0,"",", "),"")</f>
        <v/>
      </c>
      <c r="OG144" t="str">
        <f t="shared" si="213"/>
        <v/>
      </c>
      <c r="OH144" t="str">
        <f>IF(GP144=1,OH$8&amp;IF(SUM(GQ144:$IM144)=0,"",", "),"")</f>
        <v/>
      </c>
      <c r="OI144" t="str">
        <f>IF(GQ144=1,OI$8&amp;IF(SUM(GR144:$IM144)=0,"",", "),"")</f>
        <v/>
      </c>
      <c r="OJ144" t="str">
        <f>IF(GR144=1,OJ$8&amp;IF(SUM(GS144:$IM144)=0,"",", "),"")</f>
        <v/>
      </c>
      <c r="OK144" t="str">
        <f>IF(GS144=1,OK$8&amp;IF(SUM(GT144:$IM144)=0,"",", "),"")</f>
        <v/>
      </c>
      <c r="OL144" t="str">
        <f>IF(GT144=1,OL$8&amp;IF(SUM(GU144:$IM144)=0,"",", "),"")</f>
        <v/>
      </c>
      <c r="OM144" t="str">
        <f>IF(GU144=1,OM$8&amp;IF(SUM(GV144:$IM144)=0,"",", "),"")</f>
        <v/>
      </c>
      <c r="ON144" t="str">
        <f>IF(GV144=1,ON$8&amp;IF(SUM(GW144:$IM144)=0,"",", "),"")</f>
        <v/>
      </c>
      <c r="OO144" t="str">
        <f>IF(GW144=1,OO$8&amp;IF(SUM(GX144:$IM144)=0,"",", "),"")</f>
        <v/>
      </c>
      <c r="OP144" t="str">
        <f>IF(GX144=1,OP$8&amp;IF(SUM(GY144:$IM144)=0,"",", "),"")</f>
        <v/>
      </c>
      <c r="OQ144" t="str">
        <f>IF(GY144=1,OQ$8&amp;IF(SUM(GZ144:$IM144)=0,"",", "),"")</f>
        <v/>
      </c>
      <c r="OR144" t="str">
        <f>IF(GZ144=1,OR$8&amp;IF(SUM(HA144:$IM144)=0,"",", "),"")</f>
        <v/>
      </c>
      <c r="OS144" t="str">
        <f>IF(HA144=1,OS$8&amp;IF(SUM(HB144:$IM144)=0,"",", "),"")</f>
        <v/>
      </c>
      <c r="OT144" t="str">
        <f>IF(HB144=1,OT$8&amp;IF(SUM(HC144:$IM144)=0,"",", "),"")</f>
        <v/>
      </c>
      <c r="OU144" t="str">
        <f>IF(HC144=1,OU$8&amp;IF(SUM(HD144:$IM144)=0,"",", "),"")</f>
        <v/>
      </c>
      <c r="OV144" t="str">
        <f>IF(HD144=1,OV$8&amp;IF(SUM(HE144:$IM144)=0,"",", "),"")</f>
        <v/>
      </c>
      <c r="OW144" t="str">
        <f>IF(HE144=1,OW$8&amp;IF(SUM(HF144:$IM144)=0,"",", "),"")</f>
        <v/>
      </c>
      <c r="OX144" t="str">
        <f>IF(HF144=1,OX$8&amp;IF(SUM(HG144:$IM144)=0,"",", "),"")</f>
        <v/>
      </c>
      <c r="OY144" t="str">
        <f>IF(HG144=1,OY$8&amp;IF(SUM(HH144:$IM144)=0,"",", "),"")</f>
        <v/>
      </c>
      <c r="OZ144" t="str">
        <f>IF(HH144=1,OZ$8&amp;IF(SUM(HI144:$IM144)=0,"",", "),"")</f>
        <v/>
      </c>
      <c r="PA144" t="str">
        <f>IF(HI144=1,PA$8&amp;IF(SUM(HJ144:$IM144)=0,"",", "),"")</f>
        <v/>
      </c>
      <c r="PB144" t="str">
        <f>IF(HJ144=1,PB$8&amp;IF(SUM(HK144:$IM144)=0,"",", "),"")</f>
        <v/>
      </c>
      <c r="PC144" t="str">
        <f>IF(HK144=1,PC$8&amp;IF(SUM(HL144:$IM144)=0,"",", "),"")</f>
        <v/>
      </c>
      <c r="PD144" t="str">
        <f>IF(HL144=1,PD$8&amp;IF(SUM(HM144:$IM144)=0,"",", "),"")</f>
        <v/>
      </c>
      <c r="PE144" t="str">
        <f>IF(HM144=1,PE$8&amp;IF(SUM(HN144:$IM144)=0,"",", "),"")</f>
        <v/>
      </c>
      <c r="PF144" t="str">
        <f>IF(HN144=1,PF$8&amp;IF(SUM(HO144:$IM144)=0,"",", "),"")</f>
        <v/>
      </c>
      <c r="PG144" t="str">
        <f>IF(HO144=1,PG$8&amp;IF(SUM(HP144:$IM144)=0,"",", "),"")</f>
        <v/>
      </c>
      <c r="PH144" t="str">
        <f>IF(HP144=1,PH$8&amp;IF(SUM(HQ144:$IM144)=0,"",", "),"")</f>
        <v/>
      </c>
      <c r="PI144" t="str">
        <f>IF(HQ144=1,PI$8&amp;IF(SUM(HR144:$IM144)=0,"",", "),"")</f>
        <v/>
      </c>
      <c r="PJ144" t="str">
        <f>IF(HR144=1,PJ$8&amp;IF(SUM(HS144:$IM144)=0,"",", "),"")</f>
        <v/>
      </c>
      <c r="PK144" t="str">
        <f>IF(HS144=1,PK$8&amp;IF(SUM(HT144:$IM144)=0,"",", "),"")</f>
        <v/>
      </c>
      <c r="PL144" t="str">
        <f>IF(HT144=1,PL$8&amp;IF(SUM(HU144:$IM144)=0,"",", "),"")</f>
        <v/>
      </c>
      <c r="PM144" t="str">
        <f>IF(HU144=1,PM$8&amp;IF(SUM(HV144:$IM144)=0,"",", "),"")</f>
        <v/>
      </c>
      <c r="PN144" t="str">
        <f>IF(HV144=1,PN$8&amp;IF(SUM(HW144:$IM144)=0,"",", "),"")</f>
        <v/>
      </c>
      <c r="PO144" t="str">
        <f>IF(HW144=1,PO$8&amp;IF(SUM(HX144:$IM144)=0,"",", "),"")</f>
        <v/>
      </c>
      <c r="PP144" t="str">
        <f>IF(HX144=1,PP$8&amp;IF(SUM(HY144:$IM144)=0,"",", "),"")</f>
        <v/>
      </c>
      <c r="PQ144" t="str">
        <f>IF(HY144=1,PQ$8&amp;IF(SUM(HZ144:$IM144)=0,"",", "),"")</f>
        <v/>
      </c>
      <c r="PR144" t="str">
        <f>IF(HZ144=1,PR$8&amp;IF(SUM(IA144:$IM144)=0,"",", "),"")</f>
        <v/>
      </c>
      <c r="PS144" t="str">
        <f>IF(IA144=1,PS$8&amp;IF(SUM(IB144:$IM144)=0,"",", "),"")</f>
        <v/>
      </c>
      <c r="PT144" t="str">
        <f>IF(IB144=1,PT$8&amp;IF(SUM(IC144:$IM144)=0,"",", "),"")</f>
        <v/>
      </c>
      <c r="PU144" t="str">
        <f>IF(IC144=1,PU$8&amp;IF(SUM(ID144:$IM144)=0,"",", "),"")</f>
        <v/>
      </c>
      <c r="PV144" t="str">
        <f>IF(ID144=1,PV$8&amp;IF(SUM(IE144:$IM144)=0,"",", "),"")</f>
        <v/>
      </c>
      <c r="PW144" t="str">
        <f>IF(IE144=1,PW$8&amp;IF(SUM(IF144:$IM144)=0,"",", "),"")</f>
        <v/>
      </c>
      <c r="PX144" t="str">
        <f>IF(IF144=1,PX$8&amp;IF(SUM(IG144:$IM144)=0,"",", "),"")</f>
        <v/>
      </c>
      <c r="PY144" t="str">
        <f>IF(IG144=1,PY$8&amp;IF(SUM(IH144:$IM144)=0,"",", "),"")</f>
        <v/>
      </c>
      <c r="PZ144" t="str">
        <f>IF(IH144=1,PZ$8&amp;IF(SUM(II144:$IM144)=0,"",", "),"")</f>
        <v/>
      </c>
      <c r="QA144" t="str">
        <f>IF(II144=1,QA$8&amp;IF(SUM(IJ144:$IM144)=0,"",", "),"")</f>
        <v/>
      </c>
      <c r="QB144" t="str">
        <f>IF(IJ144=1,QB$8&amp;IF(SUM(IK144:$IM144)=0,"",", "),"")</f>
        <v/>
      </c>
      <c r="QC144" t="str">
        <f>IF(IK144=1,QC$8&amp;IF(SUM(IL144:$IM144)=0,"",", "),"")</f>
        <v/>
      </c>
      <c r="QD144" t="str">
        <f>IF(IL144=1,QD$8&amp;IF(SUM(IM144:$IM144)=0,"",", "),"")</f>
        <v/>
      </c>
      <c r="QE144" t="str">
        <f t="shared" si="214"/>
        <v/>
      </c>
      <c r="QF144" t="str">
        <f>IF(IN144=1,QF$8&amp;IF(SUM(IO144:$KK144)=0,"",", "),"")</f>
        <v/>
      </c>
      <c r="QG144" t="str">
        <f>IF(IO144=1,QG$8&amp;IF(SUM(IP144:$KK144)=0,"",", "),"")</f>
        <v/>
      </c>
      <c r="QH144" t="str">
        <f>IF(IP144=1,QH$8&amp;IF(SUM(IQ144:$KK144)=0,"",", "),"")</f>
        <v/>
      </c>
      <c r="QI144" t="str">
        <f>IF(IQ144=1,QI$8&amp;IF(SUM(IR144:$KK144)=0,"",", "),"")</f>
        <v/>
      </c>
      <c r="QJ144" t="str">
        <f>IF(IR144=1,QJ$8&amp;IF(SUM(IS144:$KK144)=0,"",", "),"")</f>
        <v/>
      </c>
      <c r="QK144" t="str">
        <f>IF(IS144=1,QK$8&amp;IF(SUM(IT144:$KK144)=0,"",", "),"")</f>
        <v/>
      </c>
      <c r="QL144" t="str">
        <f>IF(IT144=1,QL$8&amp;IF(SUM(IU144:$KK144)=0,"",", "),"")</f>
        <v/>
      </c>
      <c r="QM144" t="str">
        <f>IF(IU144=1,QM$8&amp;IF(SUM(IV144:$KK144)=0,"",", "),"")</f>
        <v/>
      </c>
      <c r="QN144" t="str">
        <f>IF(IV144=1,QN$8&amp;IF(SUM(IW144:$KK144)=0,"",", "),"")</f>
        <v/>
      </c>
      <c r="QO144" t="str">
        <f>IF(IW144=1,QO$8&amp;IF(SUM(IX144:$KK144)=0,"",", "),"")</f>
        <v/>
      </c>
      <c r="QP144" t="str">
        <f>IF(IX144=1,QP$8&amp;IF(SUM(IY144:$KK144)=0,"",", "),"")</f>
        <v/>
      </c>
      <c r="QQ144" t="str">
        <f>IF(IY144=1,QQ$8&amp;IF(SUM(IZ144:$KK144)=0,"",", "),"")</f>
        <v/>
      </c>
      <c r="QR144" t="str">
        <f>IF(IZ144=1,QR$8&amp;IF(SUM(JA144:$KK144)=0,"",", "),"")</f>
        <v/>
      </c>
      <c r="QS144" t="str">
        <f>IF(JA144=1,QS$8&amp;IF(SUM(JB144:$KK144)=0,"",", "),"")</f>
        <v/>
      </c>
      <c r="QT144" t="str">
        <f>IF(JB144=1,QT$8&amp;IF(SUM(JC144:$KK144)=0,"",", "),"")</f>
        <v/>
      </c>
      <c r="QU144" t="str">
        <f>IF(JC144=1,QU$8&amp;IF(SUM(JD144:$KK144)=0,"",", "),"")</f>
        <v/>
      </c>
      <c r="QV144" t="str">
        <f>IF(JD144=1,QV$8&amp;IF(SUM(JE144:$KK144)=0,"",", "),"")</f>
        <v/>
      </c>
      <c r="QW144" t="str">
        <f>IF(JE144=1,QW$8&amp;IF(SUM(JF144:$KK144)=0,"",", "),"")</f>
        <v/>
      </c>
      <c r="QX144" t="str">
        <f>IF(JF144=1,QX$8&amp;IF(SUM(JG144:$KK144)=0,"",", "),"")</f>
        <v/>
      </c>
      <c r="QY144" t="str">
        <f>IF(JG144=1,QY$8&amp;IF(SUM(JH144:$KK144)=0,"",", "),"")</f>
        <v/>
      </c>
      <c r="QZ144" t="str">
        <f>IF(JH144=1,QZ$8&amp;IF(SUM(JI144:$KK144)=0,"",", "),"")</f>
        <v/>
      </c>
      <c r="RA144" t="str">
        <f>IF(JI144=1,RA$8&amp;IF(SUM(JJ144:$KK144)=0,"",", "),"")</f>
        <v/>
      </c>
      <c r="RB144" t="str">
        <f>IF(JJ144=1,RB$8&amp;IF(SUM(JK144:$KK144)=0,"",", "),"")</f>
        <v/>
      </c>
      <c r="RC144" t="str">
        <f>IF(JK144=1,RC$8&amp;IF(SUM(JL144:$KK144)=0,"",", "),"")</f>
        <v/>
      </c>
      <c r="RD144" t="str">
        <f>IF(JL144=1,RD$8&amp;IF(SUM(JM144:$KK144)=0,"",", "),"")</f>
        <v/>
      </c>
      <c r="RE144" t="str">
        <f>IF(JM144=1,RE$8&amp;IF(SUM(JN144:$KK144)=0,"",", "),"")</f>
        <v/>
      </c>
      <c r="RF144" t="str">
        <f>IF(JN144=1,RF$8&amp;IF(SUM(JO144:$KK144)=0,"",", "),"")</f>
        <v/>
      </c>
      <c r="RG144" t="str">
        <f>IF(JO144=1,RG$8&amp;IF(SUM(JP144:$KK144)=0,"",", "),"")</f>
        <v/>
      </c>
      <c r="RH144" t="str">
        <f>IF(JP144=1,RH$8&amp;IF(SUM(JQ144:$KK144)=0,"",", "),"")</f>
        <v/>
      </c>
      <c r="RI144" t="str">
        <f>IF(JQ144=1,RI$8&amp;IF(SUM(JR144:$KK144)=0,"",", "),"")</f>
        <v/>
      </c>
      <c r="RJ144" t="str">
        <f>IF(JR144=1,RJ$8&amp;IF(SUM(JS144:$KK144)=0,"",", "),"")</f>
        <v/>
      </c>
      <c r="RK144" t="str">
        <f>IF(JS144=1,RK$8&amp;IF(SUM(JT144:$KK144)=0,"",", "),"")</f>
        <v/>
      </c>
      <c r="RL144" t="str">
        <f>IF(JT144=1,RL$8&amp;IF(SUM(JU144:$KK144)=0,"",", "),"")</f>
        <v/>
      </c>
      <c r="RM144" t="str">
        <f>IF(JU144=1,RM$8&amp;IF(SUM(JV144:$KK144)=0,"",", "),"")</f>
        <v/>
      </c>
      <c r="RN144" t="str">
        <f>IF(JV144=1,RN$8&amp;IF(SUM(JW144:$KK144)=0,"",", "),"")</f>
        <v/>
      </c>
      <c r="RO144" t="str">
        <f>IF(JW144=1,RO$8&amp;IF(SUM(JX144:$KK144)=0,"",", "),"")</f>
        <v/>
      </c>
      <c r="RP144" t="str">
        <f>IF(JX144=1,RP$8&amp;IF(SUM(JY144:$KK144)=0,"",", "),"")</f>
        <v/>
      </c>
      <c r="RQ144" t="str">
        <f>IF(JY144=1,RQ$8&amp;IF(SUM(JZ144:$KK144)=0,"",", "),"")</f>
        <v/>
      </c>
      <c r="RR144" t="str">
        <f>IF(JZ144=1,RR$8&amp;IF(SUM(KA144:$KK144)=0,"",", "),"")</f>
        <v/>
      </c>
      <c r="RS144" t="str">
        <f>IF(KA144=1,RS$8&amp;IF(SUM(KB144:$KK144)=0,"",", "),"")</f>
        <v/>
      </c>
      <c r="RT144" t="str">
        <f>IF(KB144=1,RT$8&amp;IF(SUM(KC144:$KK144)=0,"",", "),"")</f>
        <v/>
      </c>
      <c r="RU144" t="str">
        <f>IF(KC144=1,RU$8&amp;IF(SUM(KD144:$KK144)=0,"",", "),"")</f>
        <v/>
      </c>
      <c r="RV144" t="str">
        <f>IF(KD144=1,RV$8&amp;IF(SUM(KE144:$KK144)=0,"",", "),"")</f>
        <v/>
      </c>
      <c r="RW144" t="str">
        <f>IF(KE144=1,RW$8&amp;IF(SUM(KF144:$KK144)=0,"",", "),"")</f>
        <v/>
      </c>
      <c r="RX144" t="str">
        <f>IF(KF144=1,RX$8&amp;IF(SUM(KG144:$KK144)=0,"",", "),"")</f>
        <v/>
      </c>
      <c r="RY144" t="str">
        <f>IF(KG144=1,RY$8&amp;IF(SUM(KH144:$KK144)=0,"",", "),"")</f>
        <v/>
      </c>
      <c r="RZ144" t="str">
        <f>IF(KH144=1,RZ$8&amp;IF(SUM(KI144:$KK144)=0,"",", "),"")</f>
        <v/>
      </c>
      <c r="SA144" t="str">
        <f>IF(KI144=1,SA$8&amp;IF(SUM(KJ144:$KK144)=0,"",", "),"")</f>
        <v/>
      </c>
      <c r="SB144" t="str">
        <f>IF(KJ144=1,SB$8&amp;IF(SUM(KK144:$KK144)=0,"",", "),"")</f>
        <v/>
      </c>
      <c r="SC144" t="str">
        <f t="shared" si="215"/>
        <v/>
      </c>
    </row>
    <row r="145" spans="1:497" ht="60" customHeight="1" x14ac:dyDescent="0.45">
      <c r="A145" s="62"/>
      <c r="B145" s="212" t="str">
        <f t="shared" si="144"/>
        <v/>
      </c>
      <c r="C145" s="212" t="str">
        <f t="shared" si="203"/>
        <v/>
      </c>
      <c r="D145" s="212" t="str">
        <f t="shared" si="204"/>
        <v/>
      </c>
      <c r="E145" s="212" t="str">
        <f t="shared" si="205"/>
        <v/>
      </c>
      <c r="F145" s="212" t="str">
        <f t="shared" si="206"/>
        <v/>
      </c>
      <c r="G145" s="237" t="str">
        <f>IF('EDCI Data'!B145="","",'EDCI Data'!B145)</f>
        <v/>
      </c>
      <c r="H145" s="238" t="str">
        <f>IF('EDCI Data'!C145="","",'EDCI Data'!C145)</f>
        <v/>
      </c>
      <c r="I145" s="239" t="str">
        <f>IF('EDCI Data'!D145="","",'EDCI Data'!D145)</f>
        <v/>
      </c>
      <c r="J145" s="240" t="str">
        <f>IF('EDCI Data'!E145="","",'EDCI Data'!E145)</f>
        <v/>
      </c>
      <c r="K145" s="237" t="str">
        <f>IF('EDCI Data'!F145="","",'EDCI Data'!F145)</f>
        <v/>
      </c>
      <c r="L145" s="237" t="str">
        <f>IF('EDCI Data'!G145="","",'EDCI Data'!G145)</f>
        <v/>
      </c>
      <c r="M145" s="237" t="str">
        <f>IF('EDCI Data'!H145="","",'EDCI Data'!H145)</f>
        <v/>
      </c>
      <c r="N145" s="237" t="str">
        <f>IF('EDCI Data'!I145="","",'EDCI Data'!I145)</f>
        <v/>
      </c>
      <c r="O145" s="237" t="str">
        <f>IF('EDCI Data'!J145="","",'EDCI Data'!J145)</f>
        <v/>
      </c>
      <c r="P145" s="237" t="str">
        <f>IF('EDCI Data'!K145="","",'EDCI Data'!K145)</f>
        <v/>
      </c>
      <c r="Q145" s="241" t="str">
        <f>IF('EDCI Data'!L145="","",'EDCI Data'!L145)</f>
        <v/>
      </c>
      <c r="R145" s="241" t="str">
        <f>IF('EDCI Data'!M145="","",'EDCI Data'!M145)</f>
        <v/>
      </c>
      <c r="S145" s="237" t="str">
        <f>IF('EDCI Data'!N145="","",'EDCI Data'!N145)</f>
        <v/>
      </c>
      <c r="T145" s="237" t="str">
        <f>IF('EDCI Data'!O145="","",'EDCI Data'!O145)</f>
        <v/>
      </c>
      <c r="U145" s="237" t="str">
        <f>IF('EDCI Data'!P145="","",'EDCI Data'!P145)</f>
        <v/>
      </c>
      <c r="V145" s="237" t="str">
        <f>IF('EDCI Data'!Q145="","",'EDCI Data'!Q145)</f>
        <v/>
      </c>
      <c r="W145" s="242" t="str">
        <f>IF('EDCI Data'!R145="","",'EDCI Data'!R145)</f>
        <v/>
      </c>
      <c r="X145" s="243" t="str">
        <f>IF('EDCI Data'!S145="","",'EDCI Data'!S145)</f>
        <v/>
      </c>
      <c r="Y145" s="243" t="str">
        <f>IF('EDCI Data'!T145="","",'EDCI Data'!T145)</f>
        <v/>
      </c>
      <c r="Z145" s="244" t="str">
        <f>IF('EDCI Data'!U145="","",'EDCI Data'!U145)</f>
        <v/>
      </c>
      <c r="AA145" s="237" t="str">
        <f>IF('EDCI Data'!V145="","",'EDCI Data'!V145)</f>
        <v/>
      </c>
      <c r="AB145" s="244" t="str">
        <f>IF('EDCI Data'!W145="","",'EDCI Data'!W145)</f>
        <v/>
      </c>
      <c r="AC145" s="237" t="str">
        <f>IF('EDCI Data'!X145="","",'EDCI Data'!X145)</f>
        <v/>
      </c>
      <c r="AD145" s="244" t="str">
        <f>IF('EDCI Data'!Y145="","",'EDCI Data'!Y145)</f>
        <v/>
      </c>
      <c r="AE145" s="237" t="str">
        <f>IF('EDCI Data'!Z145="","",'EDCI Data'!Z145)</f>
        <v/>
      </c>
      <c r="AF145" s="237" t="str">
        <f>IF('EDCI Data'!AA145="","",'EDCI Data'!AA145)</f>
        <v/>
      </c>
      <c r="AG145" s="237" t="str">
        <f>IF('EDCI Data'!AB145="","",'EDCI Data'!AB145)</f>
        <v/>
      </c>
      <c r="AH145" s="237" t="str">
        <f>IF('EDCI Data'!AC145="","",'EDCI Data'!AC145)</f>
        <v/>
      </c>
      <c r="AI145" s="237" t="str">
        <f>IF('EDCI Data'!AD145="","",'EDCI Data'!AD145)</f>
        <v/>
      </c>
      <c r="AJ145" s="237" t="str">
        <f>IF('EDCI Data'!AE145="","",'EDCI Data'!AE145)</f>
        <v/>
      </c>
      <c r="AK145" s="237" t="str">
        <f>IF('EDCI Data'!AF145="","",'EDCI Data'!AF145)</f>
        <v/>
      </c>
      <c r="AL145" s="237" t="str">
        <f>IF('EDCI Data'!AG145="","",'EDCI Data'!AG145)</f>
        <v/>
      </c>
      <c r="AM145" s="237" t="str">
        <f>IF('EDCI Data'!AH145="","",'EDCI Data'!AH145)</f>
        <v/>
      </c>
      <c r="AN145" s="237" t="str">
        <f>IF('EDCI Data'!AI145="","",'EDCI Data'!AI145)</f>
        <v/>
      </c>
      <c r="AO145" s="237" t="str">
        <f>IF('EDCI Data'!AJ145="","",'EDCI Data'!AJ145)</f>
        <v/>
      </c>
      <c r="AP145" s="237" t="str">
        <f>IF('EDCI Data'!AK145="","",'EDCI Data'!AK145)</f>
        <v/>
      </c>
      <c r="AQ145" s="237" t="str">
        <f>IF('EDCI Data'!AL145="","",'EDCI Data'!AL145)</f>
        <v/>
      </c>
      <c r="AR145" s="237" t="str">
        <f>IF('EDCI Data'!AM145="","",'EDCI Data'!AM145)</f>
        <v/>
      </c>
      <c r="AS145" s="237" t="str">
        <f>IF('EDCI Data'!AN145="","",'EDCI Data'!AN145)</f>
        <v/>
      </c>
      <c r="AT145" s="237" t="str">
        <f>IF('EDCI Data'!AO145="","",'EDCI Data'!AO145)</f>
        <v/>
      </c>
      <c r="AU145" s="237" t="str">
        <f>IF('EDCI Data'!AP145="","",'EDCI Data'!AP145)</f>
        <v/>
      </c>
      <c r="AV145" s="237" t="str">
        <f>IF('EDCI Data'!AQ145="","",'EDCI Data'!AQ145)</f>
        <v/>
      </c>
      <c r="AW145" s="237" t="str">
        <f>IF('EDCI Data'!AR145="","",'EDCI Data'!AR145)</f>
        <v/>
      </c>
      <c r="AX145" s="237" t="str">
        <f>IF('EDCI Data'!AS145="","",'EDCI Data'!AS145)</f>
        <v/>
      </c>
      <c r="AY145" s="237" t="str">
        <f>IF('EDCI Data'!AT145="","",'EDCI Data'!AT145)</f>
        <v/>
      </c>
      <c r="AZ145" s="237" t="str">
        <f>IF('EDCI Data'!AU145="","",'EDCI Data'!AU145)</f>
        <v/>
      </c>
      <c r="BA145" s="237" t="str">
        <f>IF('EDCI Data'!AV145="","",'EDCI Data'!AV145)</f>
        <v/>
      </c>
      <c r="BB145" s="245" t="str">
        <f>IF('EDCI Data'!AW145="","",'EDCI Data'!AW145)</f>
        <v/>
      </c>
      <c r="BC145" s="245" t="str">
        <f>IF('EDCI Data'!AX145="","",'EDCI Data'!AX145)</f>
        <v/>
      </c>
      <c r="BD145" s="246" t="str">
        <f t="shared" si="207"/>
        <v/>
      </c>
      <c r="BE145" s="247" t="str">
        <f>IF('EDCI Data'!AY145="","",'EDCI Data'!AY145)</f>
        <v/>
      </c>
      <c r="BF145" s="247" t="str">
        <f>IF('EDCI Data'!AZ145="","",'EDCI Data'!AZ145)</f>
        <v/>
      </c>
      <c r="BG145" s="247" t="str">
        <f>IF('EDCI Data'!BA145="","",'EDCI Data'!BA145)</f>
        <v/>
      </c>
      <c r="BH145" s="247" t="str">
        <f>IF('EDCI Data'!BB145="","",'EDCI Data'!BB145)</f>
        <v/>
      </c>
      <c r="BI145" s="247" t="str">
        <f>IF('EDCI Data'!BC145="","",'EDCI Data'!BC145)</f>
        <v/>
      </c>
      <c r="BJ145" s="247" t="str">
        <f>IF('EDCI Data'!BD145="","",'EDCI Data'!BD145)</f>
        <v/>
      </c>
      <c r="BK145" s="247" t="str">
        <f>IF('EDCI Data'!BE145="","",'EDCI Data'!BE145)</f>
        <v/>
      </c>
      <c r="BL145" s="247" t="str">
        <f>IF('EDCI Data'!BF145="","",'EDCI Data'!BF145)</f>
        <v/>
      </c>
      <c r="BM145" s="247" t="str">
        <f>IF('EDCI Data'!BG145="","",'EDCI Data'!BG145)</f>
        <v/>
      </c>
      <c r="BN145" s="248" t="str">
        <f>IF('EDCI Data'!BH145="","",'EDCI Data'!BH145)</f>
        <v/>
      </c>
      <c r="BO145" s="248" t="str">
        <f>IF('EDCI Data'!BI145="","",'EDCI Data'!BI145)</f>
        <v/>
      </c>
      <c r="BP145" s="249" t="str">
        <f>IF('EDCI Data'!BJ145="","",'EDCI Data'!BJ145)</f>
        <v/>
      </c>
      <c r="BQ145" s="248" t="str">
        <f>IF('EDCI Data'!BK145="","",'EDCI Data'!BK145)</f>
        <v/>
      </c>
      <c r="BR145" s="248" t="str">
        <f>IF('EDCI Data'!BL145="","",'EDCI Data'!BL145)</f>
        <v/>
      </c>
      <c r="BS145" s="250" t="str">
        <f>IF('EDCI Data'!BM145="","",'EDCI Data'!BM145)</f>
        <v/>
      </c>
      <c r="BT145" s="251" t="str">
        <f>IF('EDCI Data'!BN145="","",'EDCI Data'!BN145)</f>
        <v/>
      </c>
      <c r="BU145" s="246" t="str">
        <f>IF('EDCI Data'!BO145="","",'EDCI Data'!BO145)</f>
        <v/>
      </c>
      <c r="BV145" s="252">
        <f t="shared" si="208"/>
        <v>0</v>
      </c>
      <c r="BW145" s="252">
        <f t="shared" si="209"/>
        <v>0</v>
      </c>
      <c r="BX145" s="252">
        <f t="shared" si="210"/>
        <v>0</v>
      </c>
      <c r="BY145" s="252">
        <f t="shared" si="211"/>
        <v>0</v>
      </c>
      <c r="BZ145" t="str">
        <f t="shared" si="145"/>
        <v/>
      </c>
      <c r="CA145" s="253"/>
      <c r="CB145"/>
      <c r="CC145"/>
      <c r="CD145"/>
      <c r="CE145" t="str">
        <f t="shared" si="146"/>
        <v/>
      </c>
      <c r="CF145"/>
      <c r="CG145" t="str">
        <f t="shared" si="147"/>
        <v/>
      </c>
      <c r="CH145" t="str">
        <f t="shared" si="148"/>
        <v/>
      </c>
      <c r="CI145" t="str">
        <f t="shared" si="149"/>
        <v/>
      </c>
      <c r="CJ145" t="str">
        <f t="shared" si="150"/>
        <v/>
      </c>
      <c r="CK145"/>
      <c r="CL145"/>
      <c r="CM145" t="str">
        <f t="shared" si="151"/>
        <v/>
      </c>
      <c r="CN145" t="str">
        <f t="shared" si="152"/>
        <v/>
      </c>
      <c r="CO145" t="str">
        <f t="shared" si="153"/>
        <v/>
      </c>
      <c r="CP145" t="str">
        <f t="shared" si="154"/>
        <v/>
      </c>
      <c r="CQ145"/>
      <c r="CR145" t="str" cm="1">
        <f t="array" ref="CR145">IF(COUNTIFS($BZ$10:$BZ$259,$BZ145,$I$10:$I$259,$I145+1)&gt;0,IF(X145&lt;&gt;INDEX(Y$10:Y$259,MATCH(1,INDEX(($BZ145=$BZ$10:$BZ$259)*($I$10:$I$259=$I145+1),0,1),0)),"Number of FTEs in previous year do not align with Number of FTEs in current year across years, by definition these should be equal. Please check and update if required. "&amp;CHAR(10),""),"")</f>
        <v/>
      </c>
      <c r="CS145" t="str" cm="1">
        <f t="array" ref="CS145">IF(COUNTIFS($BZ$10:$BZ$259,$BZ145,$I$10:$I$259,$I145-1)&gt;0,IF(Y145&lt;&gt;INDEX(X$10:X$259,MATCH(1,INDEX(($BZ145=$BZ$10:$BZ$259)*($I$10:$I$259=$I145-1),0,1),0)),"Number of FTEs in previous year do not align with Number of FTEs in current year across years, by definition these should be equal. Please check and update if required. "&amp;CHAR(10),""),"")</f>
        <v/>
      </c>
      <c r="CT145" t="str">
        <f t="shared" si="155"/>
        <v/>
      </c>
      <c r="CU145" t="str">
        <f t="shared" si="156"/>
        <v/>
      </c>
      <c r="CV145"/>
      <c r="CW145" t="str">
        <f t="shared" si="157"/>
        <v/>
      </c>
      <c r="CX145"/>
      <c r="CY145" t="str">
        <f t="shared" si="158"/>
        <v/>
      </c>
      <c r="CZ145"/>
      <c r="DA145" t="str">
        <f t="shared" si="159"/>
        <v/>
      </c>
      <c r="DB145"/>
      <c r="DC145"/>
      <c r="DD145"/>
      <c r="DE145"/>
      <c r="DF145"/>
      <c r="DG145"/>
      <c r="DH145"/>
      <c r="DI145"/>
      <c r="DJ145"/>
      <c r="DK145"/>
      <c r="DL145"/>
      <c r="DM145"/>
      <c r="DN145"/>
      <c r="DO145"/>
      <c r="DP145"/>
      <c r="DQ145"/>
      <c r="DR145"/>
      <c r="DS145"/>
      <c r="DT145"/>
      <c r="DU145"/>
      <c r="DV145"/>
      <c r="DW145"/>
      <c r="DX145" t="str">
        <f t="shared" si="160"/>
        <v/>
      </c>
      <c r="DY145" t="str">
        <f t="shared" si="161"/>
        <v/>
      </c>
      <c r="DZ145" t="str">
        <f t="shared" si="162"/>
        <v/>
      </c>
      <c r="EA145" t="str">
        <f t="shared" si="163"/>
        <v/>
      </c>
      <c r="EB145" t="str">
        <f t="shared" si="164"/>
        <v/>
      </c>
      <c r="EC145" t="str">
        <f t="shared" si="165"/>
        <v/>
      </c>
      <c r="ED145" t="str">
        <f t="shared" si="166"/>
        <v/>
      </c>
      <c r="EE145" t="str">
        <f t="shared" si="167"/>
        <v/>
      </c>
      <c r="EF145" t="str">
        <f t="shared" si="168"/>
        <v/>
      </c>
      <c r="EG145" t="str">
        <f t="shared" si="169"/>
        <v/>
      </c>
      <c r="EH145" t="str">
        <f t="shared" si="170"/>
        <v/>
      </c>
      <c r="EI145" t="str">
        <f t="shared" si="171"/>
        <v/>
      </c>
      <c r="EJ145"/>
      <c r="EK145"/>
      <c r="EL145"/>
      <c r="EM145"/>
      <c r="EN145"/>
      <c r="EO145"/>
      <c r="EP145"/>
      <c r="EQ145" t="str">
        <f t="shared" si="172"/>
        <v/>
      </c>
      <c r="ER145" t="str">
        <f t="shared" si="173"/>
        <v/>
      </c>
      <c r="ES145" t="str">
        <f t="shared" si="174"/>
        <v/>
      </c>
      <c r="ET145"/>
      <c r="EU145" t="str">
        <f t="shared" si="175"/>
        <v/>
      </c>
      <c r="EV145"/>
      <c r="EW145" t="str">
        <f t="shared" si="176"/>
        <v/>
      </c>
      <c r="EX145"/>
      <c r="EY145" t="str">
        <f t="shared" si="177"/>
        <v/>
      </c>
      <c r="EZ145"/>
      <c r="FA145"/>
      <c r="FB145"/>
      <c r="FC145"/>
      <c r="FD145"/>
      <c r="FE145"/>
      <c r="FF145"/>
      <c r="FG145"/>
      <c r="FH145"/>
      <c r="FI145"/>
      <c r="FJ145"/>
      <c r="FK145"/>
      <c r="FL145"/>
      <c r="FM145"/>
      <c r="FN145"/>
      <c r="FO145"/>
      <c r="FP145"/>
      <c r="FQ145"/>
      <c r="FR145"/>
      <c r="FS145"/>
      <c r="FT145"/>
      <c r="FU145"/>
      <c r="FV145" t="str">
        <f t="shared" si="178"/>
        <v/>
      </c>
      <c r="FW145" t="str">
        <f t="shared" si="179"/>
        <v/>
      </c>
      <c r="FX145"/>
      <c r="FY145" t="str">
        <f t="shared" si="180"/>
        <v/>
      </c>
      <c r="FZ145" t="str">
        <f t="shared" si="181"/>
        <v/>
      </c>
      <c r="GA145" t="str">
        <f t="shared" si="182"/>
        <v/>
      </c>
      <c r="GB145" t="str">
        <f t="shared" si="183"/>
        <v/>
      </c>
      <c r="GC145" t="str">
        <f t="shared" si="184"/>
        <v/>
      </c>
      <c r="GD145" t="str">
        <f t="shared" si="185"/>
        <v/>
      </c>
      <c r="GE145" t="str">
        <f t="shared" si="186"/>
        <v/>
      </c>
      <c r="GF145" t="str">
        <f t="shared" si="187"/>
        <v/>
      </c>
      <c r="GG145" t="str">
        <f t="shared" si="188"/>
        <v/>
      </c>
      <c r="GH145"/>
      <c r="GI145"/>
      <c r="GJ145"/>
      <c r="GK145"/>
      <c r="GL145"/>
      <c r="GM145"/>
      <c r="GN145"/>
      <c r="GO145"/>
      <c r="GP145" t="str">
        <f t="shared" si="189"/>
        <v/>
      </c>
      <c r="GQ145" t="str">
        <f t="shared" si="190"/>
        <v/>
      </c>
      <c r="GR145"/>
      <c r="GS145" t="str">
        <f t="shared" si="191"/>
        <v/>
      </c>
      <c r="GT145"/>
      <c r="GU145" t="str">
        <f t="shared" si="192"/>
        <v/>
      </c>
      <c r="GV145"/>
      <c r="GW145" t="str">
        <f t="shared" si="193"/>
        <v/>
      </c>
      <c r="GX145"/>
      <c r="GY145"/>
      <c r="GZ145"/>
      <c r="HA145"/>
      <c r="HB145"/>
      <c r="HC145"/>
      <c r="HD145"/>
      <c r="HE145"/>
      <c r="HF145"/>
      <c r="HG145"/>
      <c r="HH145"/>
      <c r="HI145"/>
      <c r="HJ145"/>
      <c r="HK145"/>
      <c r="HL145"/>
      <c r="HM145"/>
      <c r="HN145"/>
      <c r="HO145"/>
      <c r="HP145"/>
      <c r="HQ145"/>
      <c r="HR145"/>
      <c r="HS145"/>
      <c r="HT145" t="str">
        <f t="shared" si="194"/>
        <v/>
      </c>
      <c r="HU145" t="str">
        <f t="shared" si="195"/>
        <v/>
      </c>
      <c r="HV145"/>
      <c r="HW145"/>
      <c r="HX145"/>
      <c r="HY145"/>
      <c r="HZ145"/>
      <c r="IA145"/>
      <c r="IB145"/>
      <c r="IC145"/>
      <c r="ID145"/>
      <c r="IE145" t="str">
        <f t="shared" si="196"/>
        <v/>
      </c>
      <c r="IF145"/>
      <c r="IG145"/>
      <c r="IH145"/>
      <c r="II145"/>
      <c r="IJ145"/>
      <c r="IK145"/>
      <c r="IL145"/>
      <c r="IM145"/>
      <c r="IN145"/>
      <c r="IO145"/>
      <c r="IP145"/>
      <c r="IQ145" t="str">
        <f t="shared" si="197"/>
        <v/>
      </c>
      <c r="IR145"/>
      <c r="IS145" t="str">
        <f t="shared" si="198"/>
        <v/>
      </c>
      <c r="IT145"/>
      <c r="IU145" t="str">
        <f t="shared" si="199"/>
        <v/>
      </c>
      <c r="IV145"/>
      <c r="IW145"/>
      <c r="IX145"/>
      <c r="IY145"/>
      <c r="IZ145"/>
      <c r="JA145"/>
      <c r="JB145"/>
      <c r="JC145"/>
      <c r="JD145"/>
      <c r="JE145"/>
      <c r="JF145"/>
      <c r="JG145"/>
      <c r="JH145"/>
      <c r="JI145"/>
      <c r="JJ145"/>
      <c r="JK145"/>
      <c r="JL145"/>
      <c r="JM145"/>
      <c r="JN145"/>
      <c r="JO145"/>
      <c r="JP145"/>
      <c r="JQ145"/>
      <c r="JR145" t="str">
        <f t="shared" si="200"/>
        <v/>
      </c>
      <c r="JS145" t="str">
        <f t="shared" si="201"/>
        <v/>
      </c>
      <c r="JT145"/>
      <c r="JU145"/>
      <c r="JV145"/>
      <c r="JW145"/>
      <c r="JX145"/>
      <c r="JY145"/>
      <c r="JZ145"/>
      <c r="KA145"/>
      <c r="KB145"/>
      <c r="KC145" t="str">
        <f t="shared" si="202"/>
        <v/>
      </c>
      <c r="KD145"/>
      <c r="KE145"/>
      <c r="KF145"/>
      <c r="KG145"/>
      <c r="KH145"/>
      <c r="KI145"/>
      <c r="KJ145"/>
      <c r="KK145"/>
      <c r="KL145" t="str">
        <f>IF(CT145=1,KL$8&amp;IF(SUM(CU145:$EQ145)=0,"",", "),"")</f>
        <v/>
      </c>
      <c r="KM145" t="str">
        <f>IF(CU145=1,KM$8&amp;IF(SUM(CV145:$EQ145)=0,"",", "),"")</f>
        <v/>
      </c>
      <c r="KN145" t="str">
        <f>IF(CV145=1,KN$8&amp;IF(SUM(CW145:$EQ145)=0,"",", "),"")</f>
        <v/>
      </c>
      <c r="KO145" t="str">
        <f>IF(CW145=1,KO$8&amp;IF(SUM(CX145:$EQ145)=0,"",", "),"")</f>
        <v/>
      </c>
      <c r="KP145" t="str">
        <f>IF(CX145=1,KP$8&amp;IF(SUM(CY145:$EQ145)=0,"",", "),"")</f>
        <v/>
      </c>
      <c r="KQ145" t="str">
        <f>IF(CY145=1,KQ$8&amp;IF(SUM(CZ145:$EQ145)=0,"",", "),"")</f>
        <v/>
      </c>
      <c r="KR145" t="str">
        <f>IF(CZ145=1,KR$8&amp;IF(SUM(DA145:$EQ145)=0,"",", "),"")</f>
        <v/>
      </c>
      <c r="KS145" t="str">
        <f>IF(DA145=1,KS$8&amp;IF(SUM(DB145:$EQ145)=0,"",", "),"")</f>
        <v/>
      </c>
      <c r="KT145" t="str">
        <f>IF(DB145=1,KT$8&amp;IF(SUM(DC145:$EQ145)=0,"",", "),"")</f>
        <v/>
      </c>
      <c r="KU145" t="str">
        <f>IF(DC145=1,KU$8&amp;IF(SUM(DD145:$EQ145)=0,"",", "),"")</f>
        <v/>
      </c>
      <c r="KV145" t="str">
        <f>IF(DD145=1,KV$8&amp;IF(SUM(DE145:$EQ145)=0,"",", "),"")</f>
        <v/>
      </c>
      <c r="KW145" t="str">
        <f>IF(DE145=1,KW$8&amp;IF(SUM(DF145:$EQ145)=0,"",", "),"")</f>
        <v/>
      </c>
      <c r="KX145" t="str">
        <f>IF(DF145=1,KX$8&amp;IF(SUM(DG145:$EQ145)=0,"",", "),"")</f>
        <v/>
      </c>
      <c r="KY145" t="str">
        <f>IF(DG145=1,KY$8&amp;IF(SUM(DH145:$EQ145)=0,"",", "),"")</f>
        <v/>
      </c>
      <c r="KZ145" t="str">
        <f>IF(DH145=1,KZ$8&amp;IF(SUM(DI145:$EQ145)=0,"",", "),"")</f>
        <v/>
      </c>
      <c r="LA145" t="str">
        <f>IF(DI145=1,LA$8&amp;IF(SUM(DJ145:$EQ145)=0,"",", "),"")</f>
        <v/>
      </c>
      <c r="LB145" t="str">
        <f>IF(DJ145=1,LB$8&amp;IF(SUM(DK145:$EQ145)=0,"",", "),"")</f>
        <v/>
      </c>
      <c r="LC145" t="str">
        <f>IF(DK145=1,LC$8&amp;IF(SUM(DL145:$EQ145)=0,"",", "),"")</f>
        <v/>
      </c>
      <c r="LD145" t="str">
        <f>IF(DL145=1,LD$8&amp;IF(SUM(DM145:$EQ145)=0,"",", "),"")</f>
        <v/>
      </c>
      <c r="LE145" t="str">
        <f>IF(DM145=1,LE$8&amp;IF(SUM(DN145:$EQ145)=0,"",", "),"")</f>
        <v/>
      </c>
      <c r="LF145" t="str">
        <f>IF(DN145=1,LF$8&amp;IF(SUM(DO145:$EQ145)=0,"",", "),"")</f>
        <v/>
      </c>
      <c r="LG145" t="str">
        <f>IF(DO145=1,LG$8&amp;IF(SUM(DP145:$EQ145)=0,"",", "),"")</f>
        <v/>
      </c>
      <c r="LH145" t="str">
        <f>IF(DP145=1,LH$8&amp;IF(SUM(DQ145:$EQ145)=0,"",", "),"")</f>
        <v/>
      </c>
      <c r="LI145" t="str">
        <f>IF(DQ145=1,LI$8&amp;IF(SUM(DR145:$EQ145)=0,"",", "),"")</f>
        <v/>
      </c>
      <c r="LJ145" t="str">
        <f>IF(DR145=1,LJ$8&amp;IF(SUM(DS145:$EQ145)=0,"",", "),"")</f>
        <v/>
      </c>
      <c r="LK145" t="str">
        <f>IF(DS145=1,LK$8&amp;IF(SUM(DT145:$EQ145)=0,"",", "),"")</f>
        <v/>
      </c>
      <c r="LL145" t="str">
        <f>IF(DT145=1,LL$8&amp;IF(SUM(DU145:$EQ145)=0,"",", "),"")</f>
        <v/>
      </c>
      <c r="LM145" t="str">
        <f>IF(DU145=1,LM$8&amp;IF(SUM(DV145:$EQ145)=0,"",", "),"")</f>
        <v/>
      </c>
      <c r="LN145" t="str">
        <f>IF(DV145=1,LN$8&amp;IF(SUM(DW145:$EQ145)=0,"",", "),"")</f>
        <v/>
      </c>
      <c r="LO145" t="str">
        <f>IF(DW145=1,LO$8&amp;IF(SUM(DX145:$EQ145)=0,"",", "),"")</f>
        <v/>
      </c>
      <c r="LP145" t="str">
        <f>IF(DX145=1,LP$8&amp;IF(SUM(DY145:$EQ145)=0,"",", "),"")</f>
        <v/>
      </c>
      <c r="LQ145" t="str">
        <f>IF(DY145=1,LQ$8&amp;IF(SUM(DZ145:$EQ145)=0,"",", "),"")</f>
        <v/>
      </c>
      <c r="LR145" t="str">
        <f>IF(DZ145=1,LR$8&amp;IF(SUM(EA145:$EQ145)=0,"",", "),"")</f>
        <v/>
      </c>
      <c r="LS145" t="str">
        <f>IF(EA145=1,LS$8&amp;IF(SUM(EB145:$EQ145)=0,"",", "),"")</f>
        <v/>
      </c>
      <c r="LT145" t="str">
        <f>IF(EB145=1,LT$8&amp;IF(SUM(EC145:$EQ145)=0,"",", "),"")</f>
        <v/>
      </c>
      <c r="LU145" t="str">
        <f>IF(EC145=1,LU$8&amp;IF(SUM(ED145:$EQ145)=0,"",", "),"")</f>
        <v/>
      </c>
      <c r="LV145" t="str">
        <f>IF(ED145=1,LV$8&amp;IF(SUM(EE145:$EQ145)=0,"",", "),"")</f>
        <v/>
      </c>
      <c r="LW145" t="str">
        <f>IF(EE145=1,LW$8&amp;IF(SUM(EF145:$EQ145)=0,"",", "),"")</f>
        <v/>
      </c>
      <c r="LX145" t="str">
        <f>IF(EF145=1,LX$8&amp;IF(SUM(EG145:$EQ145)=0,"",", "),"")</f>
        <v/>
      </c>
      <c r="LY145" t="str">
        <f>IF(EG145=1,LY$8&amp;IF(SUM(EH145:$EQ145)=0,"",", "),"")</f>
        <v/>
      </c>
      <c r="LZ145" t="str">
        <f>IF(EH145=1,LZ$8&amp;IF(SUM(EI145:$EQ145)=0,"",", "),"")</f>
        <v/>
      </c>
      <c r="MA145" t="str">
        <f>IF(EI145=1,MA$8&amp;IF(SUM(EJ145:$EQ145)=0,"",", "),"")</f>
        <v/>
      </c>
      <c r="MB145" t="str">
        <f>IF(EJ145=1,MB$8&amp;IF(SUM(EK145:$EQ145)=0,"",", "),"")</f>
        <v/>
      </c>
      <c r="MC145" t="str">
        <f>IF(EK145=1,MC$8&amp;IF(SUM(EL145:$EQ145)=0,"",", "),"")</f>
        <v/>
      </c>
      <c r="MD145" t="str">
        <f>IF(EL145=1,MD$8&amp;IF(SUM(EM145:$EQ145)=0,"",", "),"")</f>
        <v/>
      </c>
      <c r="ME145" t="str">
        <f>IF(EM145=1,ME$8&amp;IF(SUM(EN145:$EQ145)=0,"",", "),"")</f>
        <v/>
      </c>
      <c r="MF145" t="str">
        <f>IF(EN145=1,MF$8&amp;IF(SUM(EO145:$EQ145)=0,"",", "),"")</f>
        <v/>
      </c>
      <c r="MG145" t="str">
        <f>IF(EO145=1,MG$8&amp;IF(SUM(EP145:$EQ145)=0,"",", "),"")</f>
        <v/>
      </c>
      <c r="MH145" t="str">
        <f>IF(EP145=1,MH$8&amp;IF(SUM(EQ145:$EQ145)=0,"",", "),"")</f>
        <v/>
      </c>
      <c r="MI145" t="str">
        <f t="shared" si="212"/>
        <v/>
      </c>
      <c r="MJ145" t="str">
        <f>IF(ER145=1,MJ$8&amp;IF(SUM(ES145:$GO145)=0,"",", "),"")</f>
        <v/>
      </c>
      <c r="MK145" t="str">
        <f>IF(ES145=1,MK$8&amp;IF(SUM(ET145:$GO145)=0,"",", "),"")</f>
        <v/>
      </c>
      <c r="ML145" t="str">
        <f>IF(ET145=1,ML$8&amp;IF(SUM(EU145:$GO145)=0,"",", "),"")</f>
        <v/>
      </c>
      <c r="MM145" t="str">
        <f>IF(EU145=1,MM$8&amp;IF(SUM(EV145:$GO145)=0,"",", "),"")</f>
        <v/>
      </c>
      <c r="MN145" t="str">
        <f>IF(EV145=1,MN$8&amp;IF(SUM(EW145:$GO145)=0,"",", "),"")</f>
        <v/>
      </c>
      <c r="MO145" t="str">
        <f>IF(EW145=1,MO$8&amp;IF(SUM(EX145:$GO145)=0,"",", "),"")</f>
        <v/>
      </c>
      <c r="MP145" t="str">
        <f>IF(EX145=1,MP$8&amp;IF(SUM(EY145:$GO145)=0,"",", "),"")</f>
        <v/>
      </c>
      <c r="MQ145" t="str">
        <f>IF(EY145=1,MQ$8&amp;IF(SUM(EZ145:$GO145)=0,"",", "),"")</f>
        <v/>
      </c>
      <c r="MR145" t="str">
        <f>IF(EZ145=1,MR$8&amp;IF(SUM(FA145:$GO145)=0,"",", "),"")</f>
        <v/>
      </c>
      <c r="MS145" t="str">
        <f>IF(FA145=1,MS$8&amp;IF(SUM(FB145:$GO145)=0,"",", "),"")</f>
        <v/>
      </c>
      <c r="MT145" t="str">
        <f>IF(FB145=1,MT$8&amp;IF(SUM(FC145:$GO145)=0,"",", "),"")</f>
        <v/>
      </c>
      <c r="MU145" t="str">
        <f>IF(FC145=1,MU$8&amp;IF(SUM(FD145:$GO145)=0,"",", "),"")</f>
        <v/>
      </c>
      <c r="MV145" t="str">
        <f>IF(FD145=1,MV$8&amp;IF(SUM(FE145:$GO145)=0,"",", "),"")</f>
        <v/>
      </c>
      <c r="MW145" t="str">
        <f>IF(FE145=1,MW$8&amp;IF(SUM(FF145:$GO145)=0,"",", "),"")</f>
        <v/>
      </c>
      <c r="MX145" t="str">
        <f>IF(FF145=1,MX$8&amp;IF(SUM(FG145:$GO145)=0,"",", "),"")</f>
        <v/>
      </c>
      <c r="MY145" t="str">
        <f>IF(FG145=1,MY$8&amp;IF(SUM(FH145:$GO145)=0,"",", "),"")</f>
        <v/>
      </c>
      <c r="MZ145" t="str">
        <f>IF(FH145=1,MZ$8&amp;IF(SUM(FI145:$GO145)=0,"",", "),"")</f>
        <v/>
      </c>
      <c r="NA145" t="str">
        <f>IF(FI145=1,NA$8&amp;IF(SUM(FJ145:$GO145)=0,"",", "),"")</f>
        <v/>
      </c>
      <c r="NB145" t="str">
        <f>IF(FJ145=1,NB$8&amp;IF(SUM(FK145:$GO145)=0,"",", "),"")</f>
        <v/>
      </c>
      <c r="NC145" t="str">
        <f>IF(FK145=1,NC$8&amp;IF(SUM(FL145:$GO145)=0,"",", "),"")</f>
        <v/>
      </c>
      <c r="ND145" t="str">
        <f>IF(FL145=1,ND$8&amp;IF(SUM(FM145:$GO145)=0,"",", "),"")</f>
        <v/>
      </c>
      <c r="NE145" t="str">
        <f>IF(FM145=1,NE$8&amp;IF(SUM(FN145:$GO145)=0,"",", "),"")</f>
        <v/>
      </c>
      <c r="NF145" t="str">
        <f>IF(FN145=1,NF$8&amp;IF(SUM(FO145:$GO145)=0,"",", "),"")</f>
        <v/>
      </c>
      <c r="NG145" t="str">
        <f>IF(FO145=1,NG$8&amp;IF(SUM(FP145:$GO145)=0,"",", "),"")</f>
        <v/>
      </c>
      <c r="NH145" t="str">
        <f>IF(FP145=1,NH$8&amp;IF(SUM(FQ145:$GO145)=0,"",", "),"")</f>
        <v/>
      </c>
      <c r="NI145" t="str">
        <f>IF(FQ145=1,NI$8&amp;IF(SUM(FR145:$GO145)=0,"",", "),"")</f>
        <v/>
      </c>
      <c r="NJ145" t="str">
        <f>IF(FR145=1,NJ$8&amp;IF(SUM(FS145:$GO145)=0,"",", "),"")</f>
        <v/>
      </c>
      <c r="NK145" t="str">
        <f>IF(FS145=1,NK$8&amp;IF(SUM(FT145:$GO145)=0,"",", "),"")</f>
        <v/>
      </c>
      <c r="NL145" t="str">
        <f>IF(FT145=1,NL$8&amp;IF(SUM(FU145:$GO145)=0,"",", "),"")</f>
        <v/>
      </c>
      <c r="NM145" t="str">
        <f>IF(FU145=1,NM$8&amp;IF(SUM(FV145:$GO145)=0,"",", "),"")</f>
        <v/>
      </c>
      <c r="NN145" t="str">
        <f>IF(FV145=1,NN$8&amp;IF(SUM(FW145:$GO145)=0,"",", "),"")</f>
        <v/>
      </c>
      <c r="NO145" t="str">
        <f>IF(FW145=1,NO$8&amp;IF(SUM(FX145:$GO145)=0,"",", "),"")</f>
        <v/>
      </c>
      <c r="NP145" t="str">
        <f>IF(FX145=1,NP$8&amp;IF(SUM(FY145:$GO145)=0,"",", "),"")</f>
        <v/>
      </c>
      <c r="NQ145" t="str">
        <f>IF(FY145=1,NQ$8&amp;IF(SUM(FZ145:$GO145)=0,"",", "),"")</f>
        <v/>
      </c>
      <c r="NR145" t="str">
        <f>IF(FZ145=1,NR$8&amp;IF(SUM(GA145:$GO145)=0,"",", "),"")</f>
        <v/>
      </c>
      <c r="NS145" t="str">
        <f>IF(GA145=1,NS$8&amp;IF(SUM(GB145:$GO145)=0,"",", "),"")</f>
        <v/>
      </c>
      <c r="NT145" t="str">
        <f>IF(GB145=1,NT$8&amp;IF(SUM(GC145:$GO145)=0,"",", "),"")</f>
        <v/>
      </c>
      <c r="NU145" t="str">
        <f>IF(GC145=1,NU$8&amp;IF(SUM(GD145:$GO145)=0,"",", "),"")</f>
        <v/>
      </c>
      <c r="NV145" t="str">
        <f>IF(GD145=1,NV$8&amp;IF(SUM(GE145:$GO145)=0,"",", "),"")</f>
        <v/>
      </c>
      <c r="NW145" t="str">
        <f>IF(GE145=1,NW$8&amp;IF(SUM(GF145:$GO145)=0,"",", "),"")</f>
        <v/>
      </c>
      <c r="NX145" t="str">
        <f>IF(GF145=1,NX$8&amp;IF(SUM(GG145:$GO145)=0,"",", "),"")</f>
        <v/>
      </c>
      <c r="NY145" t="str">
        <f>IF(GG145=1,NY$8&amp;IF(SUM(GH145:$GO145)=0,"",", "),"")</f>
        <v/>
      </c>
      <c r="NZ145" t="str">
        <f>IF(GH145=1,NZ$8&amp;IF(SUM(GI145:$GO145)=0,"",", "),"")</f>
        <v/>
      </c>
      <c r="OA145" t="str">
        <f>IF(GI145=1,OA$8&amp;IF(SUM(GJ145:$GO145)=0,"",", "),"")</f>
        <v/>
      </c>
      <c r="OB145" t="str">
        <f>IF(GJ145=1,OB$8&amp;IF(SUM(GK145:$GO145)=0,"",", "),"")</f>
        <v/>
      </c>
      <c r="OC145" t="str">
        <f>IF(GK145=1,OC$8&amp;IF(SUM(GL145:$GO145)=0,"",", "),"")</f>
        <v/>
      </c>
      <c r="OD145" t="str">
        <f>IF(GL145=1,OD$8&amp;IF(SUM(GM145:$GO145)=0,"",", "),"")</f>
        <v/>
      </c>
      <c r="OE145" t="str">
        <f>IF(GM145=1,OE$8&amp;IF(SUM(GN145:$GO145)=0,"",", "),"")</f>
        <v/>
      </c>
      <c r="OF145" t="str">
        <f>IF(GN145=1,OF$8&amp;IF(SUM(GO145:$GO145)=0,"",", "),"")</f>
        <v/>
      </c>
      <c r="OG145" t="str">
        <f t="shared" si="213"/>
        <v/>
      </c>
      <c r="OH145" t="str">
        <f>IF(GP145=1,OH$8&amp;IF(SUM(GQ145:$IM145)=0,"",", "),"")</f>
        <v/>
      </c>
      <c r="OI145" t="str">
        <f>IF(GQ145=1,OI$8&amp;IF(SUM(GR145:$IM145)=0,"",", "),"")</f>
        <v/>
      </c>
      <c r="OJ145" t="str">
        <f>IF(GR145=1,OJ$8&amp;IF(SUM(GS145:$IM145)=0,"",", "),"")</f>
        <v/>
      </c>
      <c r="OK145" t="str">
        <f>IF(GS145=1,OK$8&amp;IF(SUM(GT145:$IM145)=0,"",", "),"")</f>
        <v/>
      </c>
      <c r="OL145" t="str">
        <f>IF(GT145=1,OL$8&amp;IF(SUM(GU145:$IM145)=0,"",", "),"")</f>
        <v/>
      </c>
      <c r="OM145" t="str">
        <f>IF(GU145=1,OM$8&amp;IF(SUM(GV145:$IM145)=0,"",", "),"")</f>
        <v/>
      </c>
      <c r="ON145" t="str">
        <f>IF(GV145=1,ON$8&amp;IF(SUM(GW145:$IM145)=0,"",", "),"")</f>
        <v/>
      </c>
      <c r="OO145" t="str">
        <f>IF(GW145=1,OO$8&amp;IF(SUM(GX145:$IM145)=0,"",", "),"")</f>
        <v/>
      </c>
      <c r="OP145" t="str">
        <f>IF(GX145=1,OP$8&amp;IF(SUM(GY145:$IM145)=0,"",", "),"")</f>
        <v/>
      </c>
      <c r="OQ145" t="str">
        <f>IF(GY145=1,OQ$8&amp;IF(SUM(GZ145:$IM145)=0,"",", "),"")</f>
        <v/>
      </c>
      <c r="OR145" t="str">
        <f>IF(GZ145=1,OR$8&amp;IF(SUM(HA145:$IM145)=0,"",", "),"")</f>
        <v/>
      </c>
      <c r="OS145" t="str">
        <f>IF(HA145=1,OS$8&amp;IF(SUM(HB145:$IM145)=0,"",", "),"")</f>
        <v/>
      </c>
      <c r="OT145" t="str">
        <f>IF(HB145=1,OT$8&amp;IF(SUM(HC145:$IM145)=0,"",", "),"")</f>
        <v/>
      </c>
      <c r="OU145" t="str">
        <f>IF(HC145=1,OU$8&amp;IF(SUM(HD145:$IM145)=0,"",", "),"")</f>
        <v/>
      </c>
      <c r="OV145" t="str">
        <f>IF(HD145=1,OV$8&amp;IF(SUM(HE145:$IM145)=0,"",", "),"")</f>
        <v/>
      </c>
      <c r="OW145" t="str">
        <f>IF(HE145=1,OW$8&amp;IF(SUM(HF145:$IM145)=0,"",", "),"")</f>
        <v/>
      </c>
      <c r="OX145" t="str">
        <f>IF(HF145=1,OX$8&amp;IF(SUM(HG145:$IM145)=0,"",", "),"")</f>
        <v/>
      </c>
      <c r="OY145" t="str">
        <f>IF(HG145=1,OY$8&amp;IF(SUM(HH145:$IM145)=0,"",", "),"")</f>
        <v/>
      </c>
      <c r="OZ145" t="str">
        <f>IF(HH145=1,OZ$8&amp;IF(SUM(HI145:$IM145)=0,"",", "),"")</f>
        <v/>
      </c>
      <c r="PA145" t="str">
        <f>IF(HI145=1,PA$8&amp;IF(SUM(HJ145:$IM145)=0,"",", "),"")</f>
        <v/>
      </c>
      <c r="PB145" t="str">
        <f>IF(HJ145=1,PB$8&amp;IF(SUM(HK145:$IM145)=0,"",", "),"")</f>
        <v/>
      </c>
      <c r="PC145" t="str">
        <f>IF(HK145=1,PC$8&amp;IF(SUM(HL145:$IM145)=0,"",", "),"")</f>
        <v/>
      </c>
      <c r="PD145" t="str">
        <f>IF(HL145=1,PD$8&amp;IF(SUM(HM145:$IM145)=0,"",", "),"")</f>
        <v/>
      </c>
      <c r="PE145" t="str">
        <f>IF(HM145=1,PE$8&amp;IF(SUM(HN145:$IM145)=0,"",", "),"")</f>
        <v/>
      </c>
      <c r="PF145" t="str">
        <f>IF(HN145=1,PF$8&amp;IF(SUM(HO145:$IM145)=0,"",", "),"")</f>
        <v/>
      </c>
      <c r="PG145" t="str">
        <f>IF(HO145=1,PG$8&amp;IF(SUM(HP145:$IM145)=0,"",", "),"")</f>
        <v/>
      </c>
      <c r="PH145" t="str">
        <f>IF(HP145=1,PH$8&amp;IF(SUM(HQ145:$IM145)=0,"",", "),"")</f>
        <v/>
      </c>
      <c r="PI145" t="str">
        <f>IF(HQ145=1,PI$8&amp;IF(SUM(HR145:$IM145)=0,"",", "),"")</f>
        <v/>
      </c>
      <c r="PJ145" t="str">
        <f>IF(HR145=1,PJ$8&amp;IF(SUM(HS145:$IM145)=0,"",", "),"")</f>
        <v/>
      </c>
      <c r="PK145" t="str">
        <f>IF(HS145=1,PK$8&amp;IF(SUM(HT145:$IM145)=0,"",", "),"")</f>
        <v/>
      </c>
      <c r="PL145" t="str">
        <f>IF(HT145=1,PL$8&amp;IF(SUM(HU145:$IM145)=0,"",", "),"")</f>
        <v/>
      </c>
      <c r="PM145" t="str">
        <f>IF(HU145=1,PM$8&amp;IF(SUM(HV145:$IM145)=0,"",", "),"")</f>
        <v/>
      </c>
      <c r="PN145" t="str">
        <f>IF(HV145=1,PN$8&amp;IF(SUM(HW145:$IM145)=0,"",", "),"")</f>
        <v/>
      </c>
      <c r="PO145" t="str">
        <f>IF(HW145=1,PO$8&amp;IF(SUM(HX145:$IM145)=0,"",", "),"")</f>
        <v/>
      </c>
      <c r="PP145" t="str">
        <f>IF(HX145=1,PP$8&amp;IF(SUM(HY145:$IM145)=0,"",", "),"")</f>
        <v/>
      </c>
      <c r="PQ145" t="str">
        <f>IF(HY145=1,PQ$8&amp;IF(SUM(HZ145:$IM145)=0,"",", "),"")</f>
        <v/>
      </c>
      <c r="PR145" t="str">
        <f>IF(HZ145=1,PR$8&amp;IF(SUM(IA145:$IM145)=0,"",", "),"")</f>
        <v/>
      </c>
      <c r="PS145" t="str">
        <f>IF(IA145=1,PS$8&amp;IF(SUM(IB145:$IM145)=0,"",", "),"")</f>
        <v/>
      </c>
      <c r="PT145" t="str">
        <f>IF(IB145=1,PT$8&amp;IF(SUM(IC145:$IM145)=0,"",", "),"")</f>
        <v/>
      </c>
      <c r="PU145" t="str">
        <f>IF(IC145=1,PU$8&amp;IF(SUM(ID145:$IM145)=0,"",", "),"")</f>
        <v/>
      </c>
      <c r="PV145" t="str">
        <f>IF(ID145=1,PV$8&amp;IF(SUM(IE145:$IM145)=0,"",", "),"")</f>
        <v/>
      </c>
      <c r="PW145" t="str">
        <f>IF(IE145=1,PW$8&amp;IF(SUM(IF145:$IM145)=0,"",", "),"")</f>
        <v/>
      </c>
      <c r="PX145" t="str">
        <f>IF(IF145=1,PX$8&amp;IF(SUM(IG145:$IM145)=0,"",", "),"")</f>
        <v/>
      </c>
      <c r="PY145" t="str">
        <f>IF(IG145=1,PY$8&amp;IF(SUM(IH145:$IM145)=0,"",", "),"")</f>
        <v/>
      </c>
      <c r="PZ145" t="str">
        <f>IF(IH145=1,PZ$8&amp;IF(SUM(II145:$IM145)=0,"",", "),"")</f>
        <v/>
      </c>
      <c r="QA145" t="str">
        <f>IF(II145=1,QA$8&amp;IF(SUM(IJ145:$IM145)=0,"",", "),"")</f>
        <v/>
      </c>
      <c r="QB145" t="str">
        <f>IF(IJ145=1,QB$8&amp;IF(SUM(IK145:$IM145)=0,"",", "),"")</f>
        <v/>
      </c>
      <c r="QC145" t="str">
        <f>IF(IK145=1,QC$8&amp;IF(SUM(IL145:$IM145)=0,"",", "),"")</f>
        <v/>
      </c>
      <c r="QD145" t="str">
        <f>IF(IL145=1,QD$8&amp;IF(SUM(IM145:$IM145)=0,"",", "),"")</f>
        <v/>
      </c>
      <c r="QE145" t="str">
        <f t="shared" si="214"/>
        <v/>
      </c>
      <c r="QF145" t="str">
        <f>IF(IN145=1,QF$8&amp;IF(SUM(IO145:$KK145)=0,"",", "),"")</f>
        <v/>
      </c>
      <c r="QG145" t="str">
        <f>IF(IO145=1,QG$8&amp;IF(SUM(IP145:$KK145)=0,"",", "),"")</f>
        <v/>
      </c>
      <c r="QH145" t="str">
        <f>IF(IP145=1,QH$8&amp;IF(SUM(IQ145:$KK145)=0,"",", "),"")</f>
        <v/>
      </c>
      <c r="QI145" t="str">
        <f>IF(IQ145=1,QI$8&amp;IF(SUM(IR145:$KK145)=0,"",", "),"")</f>
        <v/>
      </c>
      <c r="QJ145" t="str">
        <f>IF(IR145=1,QJ$8&amp;IF(SUM(IS145:$KK145)=0,"",", "),"")</f>
        <v/>
      </c>
      <c r="QK145" t="str">
        <f>IF(IS145=1,QK$8&amp;IF(SUM(IT145:$KK145)=0,"",", "),"")</f>
        <v/>
      </c>
      <c r="QL145" t="str">
        <f>IF(IT145=1,QL$8&amp;IF(SUM(IU145:$KK145)=0,"",", "),"")</f>
        <v/>
      </c>
      <c r="QM145" t="str">
        <f>IF(IU145=1,QM$8&amp;IF(SUM(IV145:$KK145)=0,"",", "),"")</f>
        <v/>
      </c>
      <c r="QN145" t="str">
        <f>IF(IV145=1,QN$8&amp;IF(SUM(IW145:$KK145)=0,"",", "),"")</f>
        <v/>
      </c>
      <c r="QO145" t="str">
        <f>IF(IW145=1,QO$8&amp;IF(SUM(IX145:$KK145)=0,"",", "),"")</f>
        <v/>
      </c>
      <c r="QP145" t="str">
        <f>IF(IX145=1,QP$8&amp;IF(SUM(IY145:$KK145)=0,"",", "),"")</f>
        <v/>
      </c>
      <c r="QQ145" t="str">
        <f>IF(IY145=1,QQ$8&amp;IF(SUM(IZ145:$KK145)=0,"",", "),"")</f>
        <v/>
      </c>
      <c r="QR145" t="str">
        <f>IF(IZ145=1,QR$8&amp;IF(SUM(JA145:$KK145)=0,"",", "),"")</f>
        <v/>
      </c>
      <c r="QS145" t="str">
        <f>IF(JA145=1,QS$8&amp;IF(SUM(JB145:$KK145)=0,"",", "),"")</f>
        <v/>
      </c>
      <c r="QT145" t="str">
        <f>IF(JB145=1,QT$8&amp;IF(SUM(JC145:$KK145)=0,"",", "),"")</f>
        <v/>
      </c>
      <c r="QU145" t="str">
        <f>IF(JC145=1,QU$8&amp;IF(SUM(JD145:$KK145)=0,"",", "),"")</f>
        <v/>
      </c>
      <c r="QV145" t="str">
        <f>IF(JD145=1,QV$8&amp;IF(SUM(JE145:$KK145)=0,"",", "),"")</f>
        <v/>
      </c>
      <c r="QW145" t="str">
        <f>IF(JE145=1,QW$8&amp;IF(SUM(JF145:$KK145)=0,"",", "),"")</f>
        <v/>
      </c>
      <c r="QX145" t="str">
        <f>IF(JF145=1,QX$8&amp;IF(SUM(JG145:$KK145)=0,"",", "),"")</f>
        <v/>
      </c>
      <c r="QY145" t="str">
        <f>IF(JG145=1,QY$8&amp;IF(SUM(JH145:$KK145)=0,"",", "),"")</f>
        <v/>
      </c>
      <c r="QZ145" t="str">
        <f>IF(JH145=1,QZ$8&amp;IF(SUM(JI145:$KK145)=0,"",", "),"")</f>
        <v/>
      </c>
      <c r="RA145" t="str">
        <f>IF(JI145=1,RA$8&amp;IF(SUM(JJ145:$KK145)=0,"",", "),"")</f>
        <v/>
      </c>
      <c r="RB145" t="str">
        <f>IF(JJ145=1,RB$8&amp;IF(SUM(JK145:$KK145)=0,"",", "),"")</f>
        <v/>
      </c>
      <c r="RC145" t="str">
        <f>IF(JK145=1,RC$8&amp;IF(SUM(JL145:$KK145)=0,"",", "),"")</f>
        <v/>
      </c>
      <c r="RD145" t="str">
        <f>IF(JL145=1,RD$8&amp;IF(SUM(JM145:$KK145)=0,"",", "),"")</f>
        <v/>
      </c>
      <c r="RE145" t="str">
        <f>IF(JM145=1,RE$8&amp;IF(SUM(JN145:$KK145)=0,"",", "),"")</f>
        <v/>
      </c>
      <c r="RF145" t="str">
        <f>IF(JN145=1,RF$8&amp;IF(SUM(JO145:$KK145)=0,"",", "),"")</f>
        <v/>
      </c>
      <c r="RG145" t="str">
        <f>IF(JO145=1,RG$8&amp;IF(SUM(JP145:$KK145)=0,"",", "),"")</f>
        <v/>
      </c>
      <c r="RH145" t="str">
        <f>IF(JP145=1,RH$8&amp;IF(SUM(JQ145:$KK145)=0,"",", "),"")</f>
        <v/>
      </c>
      <c r="RI145" t="str">
        <f>IF(JQ145=1,RI$8&amp;IF(SUM(JR145:$KK145)=0,"",", "),"")</f>
        <v/>
      </c>
      <c r="RJ145" t="str">
        <f>IF(JR145=1,RJ$8&amp;IF(SUM(JS145:$KK145)=0,"",", "),"")</f>
        <v/>
      </c>
      <c r="RK145" t="str">
        <f>IF(JS145=1,RK$8&amp;IF(SUM(JT145:$KK145)=0,"",", "),"")</f>
        <v/>
      </c>
      <c r="RL145" t="str">
        <f>IF(JT145=1,RL$8&amp;IF(SUM(JU145:$KK145)=0,"",", "),"")</f>
        <v/>
      </c>
      <c r="RM145" t="str">
        <f>IF(JU145=1,RM$8&amp;IF(SUM(JV145:$KK145)=0,"",", "),"")</f>
        <v/>
      </c>
      <c r="RN145" t="str">
        <f>IF(JV145=1,RN$8&amp;IF(SUM(JW145:$KK145)=0,"",", "),"")</f>
        <v/>
      </c>
      <c r="RO145" t="str">
        <f>IF(JW145=1,RO$8&amp;IF(SUM(JX145:$KK145)=0,"",", "),"")</f>
        <v/>
      </c>
      <c r="RP145" t="str">
        <f>IF(JX145=1,RP$8&amp;IF(SUM(JY145:$KK145)=0,"",", "),"")</f>
        <v/>
      </c>
      <c r="RQ145" t="str">
        <f>IF(JY145=1,RQ$8&amp;IF(SUM(JZ145:$KK145)=0,"",", "),"")</f>
        <v/>
      </c>
      <c r="RR145" t="str">
        <f>IF(JZ145=1,RR$8&amp;IF(SUM(KA145:$KK145)=0,"",", "),"")</f>
        <v/>
      </c>
      <c r="RS145" t="str">
        <f>IF(KA145=1,RS$8&amp;IF(SUM(KB145:$KK145)=0,"",", "),"")</f>
        <v/>
      </c>
      <c r="RT145" t="str">
        <f>IF(KB145=1,RT$8&amp;IF(SUM(KC145:$KK145)=0,"",", "),"")</f>
        <v/>
      </c>
      <c r="RU145" t="str">
        <f>IF(KC145=1,RU$8&amp;IF(SUM(KD145:$KK145)=0,"",", "),"")</f>
        <v/>
      </c>
      <c r="RV145" t="str">
        <f>IF(KD145=1,RV$8&amp;IF(SUM(KE145:$KK145)=0,"",", "),"")</f>
        <v/>
      </c>
      <c r="RW145" t="str">
        <f>IF(KE145=1,RW$8&amp;IF(SUM(KF145:$KK145)=0,"",", "),"")</f>
        <v/>
      </c>
      <c r="RX145" t="str">
        <f>IF(KF145=1,RX$8&amp;IF(SUM(KG145:$KK145)=0,"",", "),"")</f>
        <v/>
      </c>
      <c r="RY145" t="str">
        <f>IF(KG145=1,RY$8&amp;IF(SUM(KH145:$KK145)=0,"",", "),"")</f>
        <v/>
      </c>
      <c r="RZ145" t="str">
        <f>IF(KH145=1,RZ$8&amp;IF(SUM(KI145:$KK145)=0,"",", "),"")</f>
        <v/>
      </c>
      <c r="SA145" t="str">
        <f>IF(KI145=1,SA$8&amp;IF(SUM(KJ145:$KK145)=0,"",", "),"")</f>
        <v/>
      </c>
      <c r="SB145" t="str">
        <f>IF(KJ145=1,SB$8&amp;IF(SUM(KK145:$KK145)=0,"",", "),"")</f>
        <v/>
      </c>
      <c r="SC145" t="str">
        <f t="shared" si="215"/>
        <v/>
      </c>
    </row>
    <row r="146" spans="1:497" ht="60" customHeight="1" x14ac:dyDescent="0.45">
      <c r="A146" s="62"/>
      <c r="B146" s="212" t="str">
        <f t="shared" si="144"/>
        <v/>
      </c>
      <c r="C146" s="212" t="str">
        <f t="shared" si="203"/>
        <v/>
      </c>
      <c r="D146" s="212" t="str">
        <f t="shared" si="204"/>
        <v/>
      </c>
      <c r="E146" s="212" t="str">
        <f t="shared" si="205"/>
        <v/>
      </c>
      <c r="F146" s="212" t="str">
        <f t="shared" si="206"/>
        <v/>
      </c>
      <c r="G146" s="237" t="str">
        <f>IF('EDCI Data'!B146="","",'EDCI Data'!B146)</f>
        <v/>
      </c>
      <c r="H146" s="238" t="str">
        <f>IF('EDCI Data'!C146="","",'EDCI Data'!C146)</f>
        <v/>
      </c>
      <c r="I146" s="239" t="str">
        <f>IF('EDCI Data'!D146="","",'EDCI Data'!D146)</f>
        <v/>
      </c>
      <c r="J146" s="240" t="str">
        <f>IF('EDCI Data'!E146="","",'EDCI Data'!E146)</f>
        <v/>
      </c>
      <c r="K146" s="237" t="str">
        <f>IF('EDCI Data'!F146="","",'EDCI Data'!F146)</f>
        <v/>
      </c>
      <c r="L146" s="237" t="str">
        <f>IF('EDCI Data'!G146="","",'EDCI Data'!G146)</f>
        <v/>
      </c>
      <c r="M146" s="237" t="str">
        <f>IF('EDCI Data'!H146="","",'EDCI Data'!H146)</f>
        <v/>
      </c>
      <c r="N146" s="237" t="str">
        <f>IF('EDCI Data'!I146="","",'EDCI Data'!I146)</f>
        <v/>
      </c>
      <c r="O146" s="237" t="str">
        <f>IF('EDCI Data'!J146="","",'EDCI Data'!J146)</f>
        <v/>
      </c>
      <c r="P146" s="237" t="str">
        <f>IF('EDCI Data'!K146="","",'EDCI Data'!K146)</f>
        <v/>
      </c>
      <c r="Q146" s="241" t="str">
        <f>IF('EDCI Data'!L146="","",'EDCI Data'!L146)</f>
        <v/>
      </c>
      <c r="R146" s="241" t="str">
        <f>IF('EDCI Data'!M146="","",'EDCI Data'!M146)</f>
        <v/>
      </c>
      <c r="S146" s="237" t="str">
        <f>IF('EDCI Data'!N146="","",'EDCI Data'!N146)</f>
        <v/>
      </c>
      <c r="T146" s="237" t="str">
        <f>IF('EDCI Data'!O146="","",'EDCI Data'!O146)</f>
        <v/>
      </c>
      <c r="U146" s="237" t="str">
        <f>IF('EDCI Data'!P146="","",'EDCI Data'!P146)</f>
        <v/>
      </c>
      <c r="V146" s="237" t="str">
        <f>IF('EDCI Data'!Q146="","",'EDCI Data'!Q146)</f>
        <v/>
      </c>
      <c r="W146" s="242" t="str">
        <f>IF('EDCI Data'!R146="","",'EDCI Data'!R146)</f>
        <v/>
      </c>
      <c r="X146" s="243" t="str">
        <f>IF('EDCI Data'!S146="","",'EDCI Data'!S146)</f>
        <v/>
      </c>
      <c r="Y146" s="243" t="str">
        <f>IF('EDCI Data'!T146="","",'EDCI Data'!T146)</f>
        <v/>
      </c>
      <c r="Z146" s="244" t="str">
        <f>IF('EDCI Data'!U146="","",'EDCI Data'!U146)</f>
        <v/>
      </c>
      <c r="AA146" s="237" t="str">
        <f>IF('EDCI Data'!V146="","",'EDCI Data'!V146)</f>
        <v/>
      </c>
      <c r="AB146" s="244" t="str">
        <f>IF('EDCI Data'!W146="","",'EDCI Data'!W146)</f>
        <v/>
      </c>
      <c r="AC146" s="237" t="str">
        <f>IF('EDCI Data'!X146="","",'EDCI Data'!X146)</f>
        <v/>
      </c>
      <c r="AD146" s="244" t="str">
        <f>IF('EDCI Data'!Y146="","",'EDCI Data'!Y146)</f>
        <v/>
      </c>
      <c r="AE146" s="237" t="str">
        <f>IF('EDCI Data'!Z146="","",'EDCI Data'!Z146)</f>
        <v/>
      </c>
      <c r="AF146" s="237" t="str">
        <f>IF('EDCI Data'!AA146="","",'EDCI Data'!AA146)</f>
        <v/>
      </c>
      <c r="AG146" s="237" t="str">
        <f>IF('EDCI Data'!AB146="","",'EDCI Data'!AB146)</f>
        <v/>
      </c>
      <c r="AH146" s="237" t="str">
        <f>IF('EDCI Data'!AC146="","",'EDCI Data'!AC146)</f>
        <v/>
      </c>
      <c r="AI146" s="237" t="str">
        <f>IF('EDCI Data'!AD146="","",'EDCI Data'!AD146)</f>
        <v/>
      </c>
      <c r="AJ146" s="237" t="str">
        <f>IF('EDCI Data'!AE146="","",'EDCI Data'!AE146)</f>
        <v/>
      </c>
      <c r="AK146" s="237" t="str">
        <f>IF('EDCI Data'!AF146="","",'EDCI Data'!AF146)</f>
        <v/>
      </c>
      <c r="AL146" s="237" t="str">
        <f>IF('EDCI Data'!AG146="","",'EDCI Data'!AG146)</f>
        <v/>
      </c>
      <c r="AM146" s="237" t="str">
        <f>IF('EDCI Data'!AH146="","",'EDCI Data'!AH146)</f>
        <v/>
      </c>
      <c r="AN146" s="237" t="str">
        <f>IF('EDCI Data'!AI146="","",'EDCI Data'!AI146)</f>
        <v/>
      </c>
      <c r="AO146" s="237" t="str">
        <f>IF('EDCI Data'!AJ146="","",'EDCI Data'!AJ146)</f>
        <v/>
      </c>
      <c r="AP146" s="237" t="str">
        <f>IF('EDCI Data'!AK146="","",'EDCI Data'!AK146)</f>
        <v/>
      </c>
      <c r="AQ146" s="237" t="str">
        <f>IF('EDCI Data'!AL146="","",'EDCI Data'!AL146)</f>
        <v/>
      </c>
      <c r="AR146" s="237" t="str">
        <f>IF('EDCI Data'!AM146="","",'EDCI Data'!AM146)</f>
        <v/>
      </c>
      <c r="AS146" s="237" t="str">
        <f>IF('EDCI Data'!AN146="","",'EDCI Data'!AN146)</f>
        <v/>
      </c>
      <c r="AT146" s="237" t="str">
        <f>IF('EDCI Data'!AO146="","",'EDCI Data'!AO146)</f>
        <v/>
      </c>
      <c r="AU146" s="237" t="str">
        <f>IF('EDCI Data'!AP146="","",'EDCI Data'!AP146)</f>
        <v/>
      </c>
      <c r="AV146" s="237" t="str">
        <f>IF('EDCI Data'!AQ146="","",'EDCI Data'!AQ146)</f>
        <v/>
      </c>
      <c r="AW146" s="237" t="str">
        <f>IF('EDCI Data'!AR146="","",'EDCI Data'!AR146)</f>
        <v/>
      </c>
      <c r="AX146" s="237" t="str">
        <f>IF('EDCI Data'!AS146="","",'EDCI Data'!AS146)</f>
        <v/>
      </c>
      <c r="AY146" s="237" t="str">
        <f>IF('EDCI Data'!AT146="","",'EDCI Data'!AT146)</f>
        <v/>
      </c>
      <c r="AZ146" s="237" t="str">
        <f>IF('EDCI Data'!AU146="","",'EDCI Data'!AU146)</f>
        <v/>
      </c>
      <c r="BA146" s="237" t="str">
        <f>IF('EDCI Data'!AV146="","",'EDCI Data'!AV146)</f>
        <v/>
      </c>
      <c r="BB146" s="245" t="str">
        <f>IF('EDCI Data'!AW146="","",'EDCI Data'!AW146)</f>
        <v/>
      </c>
      <c r="BC146" s="245" t="str">
        <f>IF('EDCI Data'!AX146="","",'EDCI Data'!AX146)</f>
        <v/>
      </c>
      <c r="BD146" s="246" t="str">
        <f t="shared" si="207"/>
        <v/>
      </c>
      <c r="BE146" s="247" t="str">
        <f>IF('EDCI Data'!AY146="","",'EDCI Data'!AY146)</f>
        <v/>
      </c>
      <c r="BF146" s="247" t="str">
        <f>IF('EDCI Data'!AZ146="","",'EDCI Data'!AZ146)</f>
        <v/>
      </c>
      <c r="BG146" s="247" t="str">
        <f>IF('EDCI Data'!BA146="","",'EDCI Data'!BA146)</f>
        <v/>
      </c>
      <c r="BH146" s="247" t="str">
        <f>IF('EDCI Data'!BB146="","",'EDCI Data'!BB146)</f>
        <v/>
      </c>
      <c r="BI146" s="247" t="str">
        <f>IF('EDCI Data'!BC146="","",'EDCI Data'!BC146)</f>
        <v/>
      </c>
      <c r="BJ146" s="247" t="str">
        <f>IF('EDCI Data'!BD146="","",'EDCI Data'!BD146)</f>
        <v/>
      </c>
      <c r="BK146" s="247" t="str">
        <f>IF('EDCI Data'!BE146="","",'EDCI Data'!BE146)</f>
        <v/>
      </c>
      <c r="BL146" s="247" t="str">
        <f>IF('EDCI Data'!BF146="","",'EDCI Data'!BF146)</f>
        <v/>
      </c>
      <c r="BM146" s="247" t="str">
        <f>IF('EDCI Data'!BG146="","",'EDCI Data'!BG146)</f>
        <v/>
      </c>
      <c r="BN146" s="248" t="str">
        <f>IF('EDCI Data'!BH146="","",'EDCI Data'!BH146)</f>
        <v/>
      </c>
      <c r="BO146" s="248" t="str">
        <f>IF('EDCI Data'!BI146="","",'EDCI Data'!BI146)</f>
        <v/>
      </c>
      <c r="BP146" s="249" t="str">
        <f>IF('EDCI Data'!BJ146="","",'EDCI Data'!BJ146)</f>
        <v/>
      </c>
      <c r="BQ146" s="248" t="str">
        <f>IF('EDCI Data'!BK146="","",'EDCI Data'!BK146)</f>
        <v/>
      </c>
      <c r="BR146" s="248" t="str">
        <f>IF('EDCI Data'!BL146="","",'EDCI Data'!BL146)</f>
        <v/>
      </c>
      <c r="BS146" s="250" t="str">
        <f>IF('EDCI Data'!BM146="","",'EDCI Data'!BM146)</f>
        <v/>
      </c>
      <c r="BT146" s="251" t="str">
        <f>IF('EDCI Data'!BN146="","",'EDCI Data'!BN146)</f>
        <v/>
      </c>
      <c r="BU146" s="246" t="str">
        <f>IF('EDCI Data'!BO146="","",'EDCI Data'!BO146)</f>
        <v/>
      </c>
      <c r="BV146" s="252">
        <f t="shared" si="208"/>
        <v>0</v>
      </c>
      <c r="BW146" s="252">
        <f t="shared" si="209"/>
        <v>0</v>
      </c>
      <c r="BX146" s="252">
        <f t="shared" si="210"/>
        <v>0</v>
      </c>
      <c r="BY146" s="252">
        <f t="shared" si="211"/>
        <v>0</v>
      </c>
      <c r="BZ146" t="str">
        <f t="shared" si="145"/>
        <v/>
      </c>
      <c r="CA146" s="253"/>
      <c r="CB146"/>
      <c r="CC146"/>
      <c r="CD146"/>
      <c r="CE146" t="str">
        <f t="shared" si="146"/>
        <v/>
      </c>
      <c r="CF146"/>
      <c r="CG146" t="str">
        <f t="shared" si="147"/>
        <v/>
      </c>
      <c r="CH146" t="str">
        <f t="shared" si="148"/>
        <v/>
      </c>
      <c r="CI146" t="str">
        <f t="shared" si="149"/>
        <v/>
      </c>
      <c r="CJ146" t="str">
        <f t="shared" si="150"/>
        <v/>
      </c>
      <c r="CK146"/>
      <c r="CL146"/>
      <c r="CM146" t="str">
        <f t="shared" si="151"/>
        <v/>
      </c>
      <c r="CN146" t="str">
        <f t="shared" si="152"/>
        <v/>
      </c>
      <c r="CO146" t="str">
        <f t="shared" si="153"/>
        <v/>
      </c>
      <c r="CP146" t="str">
        <f t="shared" si="154"/>
        <v/>
      </c>
      <c r="CQ146"/>
      <c r="CR146" t="str" cm="1">
        <f t="array" ref="CR146">IF(COUNTIFS($BZ$10:$BZ$259,$BZ146,$I$10:$I$259,$I146+1)&gt;0,IF(X146&lt;&gt;INDEX(Y$10:Y$259,MATCH(1,INDEX(($BZ146=$BZ$10:$BZ$259)*($I$10:$I$259=$I146+1),0,1),0)),"Number of FTEs in previous year do not align with Number of FTEs in current year across years, by definition these should be equal. Please check and update if required. "&amp;CHAR(10),""),"")</f>
        <v/>
      </c>
      <c r="CS146" t="str" cm="1">
        <f t="array" ref="CS146">IF(COUNTIFS($BZ$10:$BZ$259,$BZ146,$I$10:$I$259,$I146-1)&gt;0,IF(Y146&lt;&gt;INDEX(X$10:X$259,MATCH(1,INDEX(($BZ146=$BZ$10:$BZ$259)*($I$10:$I$259=$I146-1),0,1),0)),"Number of FTEs in previous year do not align with Number of FTEs in current year across years, by definition these should be equal. Please check and update if required. "&amp;CHAR(10),""),"")</f>
        <v/>
      </c>
      <c r="CT146" t="str">
        <f t="shared" si="155"/>
        <v/>
      </c>
      <c r="CU146" t="str">
        <f t="shared" si="156"/>
        <v/>
      </c>
      <c r="CV146"/>
      <c r="CW146" t="str">
        <f t="shared" si="157"/>
        <v/>
      </c>
      <c r="CX146"/>
      <c r="CY146" t="str">
        <f t="shared" si="158"/>
        <v/>
      </c>
      <c r="CZ146"/>
      <c r="DA146" t="str">
        <f t="shared" si="159"/>
        <v/>
      </c>
      <c r="DB146"/>
      <c r="DC146"/>
      <c r="DD146"/>
      <c r="DE146"/>
      <c r="DF146"/>
      <c r="DG146"/>
      <c r="DH146"/>
      <c r="DI146"/>
      <c r="DJ146"/>
      <c r="DK146"/>
      <c r="DL146"/>
      <c r="DM146"/>
      <c r="DN146"/>
      <c r="DO146"/>
      <c r="DP146"/>
      <c r="DQ146"/>
      <c r="DR146"/>
      <c r="DS146"/>
      <c r="DT146"/>
      <c r="DU146"/>
      <c r="DV146"/>
      <c r="DW146"/>
      <c r="DX146" t="str">
        <f t="shared" si="160"/>
        <v/>
      </c>
      <c r="DY146" t="str">
        <f t="shared" si="161"/>
        <v/>
      </c>
      <c r="DZ146" t="str">
        <f t="shared" si="162"/>
        <v/>
      </c>
      <c r="EA146" t="str">
        <f t="shared" si="163"/>
        <v/>
      </c>
      <c r="EB146" t="str">
        <f t="shared" si="164"/>
        <v/>
      </c>
      <c r="EC146" t="str">
        <f t="shared" si="165"/>
        <v/>
      </c>
      <c r="ED146" t="str">
        <f t="shared" si="166"/>
        <v/>
      </c>
      <c r="EE146" t="str">
        <f t="shared" si="167"/>
        <v/>
      </c>
      <c r="EF146" t="str">
        <f t="shared" si="168"/>
        <v/>
      </c>
      <c r="EG146" t="str">
        <f t="shared" si="169"/>
        <v/>
      </c>
      <c r="EH146" t="str">
        <f t="shared" si="170"/>
        <v/>
      </c>
      <c r="EI146" t="str">
        <f t="shared" si="171"/>
        <v/>
      </c>
      <c r="EJ146"/>
      <c r="EK146"/>
      <c r="EL146"/>
      <c r="EM146"/>
      <c r="EN146"/>
      <c r="EO146"/>
      <c r="EP146"/>
      <c r="EQ146" t="str">
        <f t="shared" si="172"/>
        <v/>
      </c>
      <c r="ER146" t="str">
        <f t="shared" si="173"/>
        <v/>
      </c>
      <c r="ES146" t="str">
        <f t="shared" si="174"/>
        <v/>
      </c>
      <c r="ET146"/>
      <c r="EU146" t="str">
        <f t="shared" si="175"/>
        <v/>
      </c>
      <c r="EV146"/>
      <c r="EW146" t="str">
        <f t="shared" si="176"/>
        <v/>
      </c>
      <c r="EX146"/>
      <c r="EY146" t="str">
        <f t="shared" si="177"/>
        <v/>
      </c>
      <c r="EZ146"/>
      <c r="FA146"/>
      <c r="FB146"/>
      <c r="FC146"/>
      <c r="FD146"/>
      <c r="FE146"/>
      <c r="FF146"/>
      <c r="FG146"/>
      <c r="FH146"/>
      <c r="FI146"/>
      <c r="FJ146"/>
      <c r="FK146"/>
      <c r="FL146"/>
      <c r="FM146"/>
      <c r="FN146"/>
      <c r="FO146"/>
      <c r="FP146"/>
      <c r="FQ146"/>
      <c r="FR146"/>
      <c r="FS146"/>
      <c r="FT146"/>
      <c r="FU146"/>
      <c r="FV146" t="str">
        <f t="shared" si="178"/>
        <v/>
      </c>
      <c r="FW146" t="str">
        <f t="shared" si="179"/>
        <v/>
      </c>
      <c r="FX146"/>
      <c r="FY146" t="str">
        <f t="shared" si="180"/>
        <v/>
      </c>
      <c r="FZ146" t="str">
        <f t="shared" si="181"/>
        <v/>
      </c>
      <c r="GA146" t="str">
        <f t="shared" si="182"/>
        <v/>
      </c>
      <c r="GB146" t="str">
        <f t="shared" si="183"/>
        <v/>
      </c>
      <c r="GC146" t="str">
        <f t="shared" si="184"/>
        <v/>
      </c>
      <c r="GD146" t="str">
        <f t="shared" si="185"/>
        <v/>
      </c>
      <c r="GE146" t="str">
        <f t="shared" si="186"/>
        <v/>
      </c>
      <c r="GF146" t="str">
        <f t="shared" si="187"/>
        <v/>
      </c>
      <c r="GG146" t="str">
        <f t="shared" si="188"/>
        <v/>
      </c>
      <c r="GH146"/>
      <c r="GI146"/>
      <c r="GJ146"/>
      <c r="GK146"/>
      <c r="GL146"/>
      <c r="GM146"/>
      <c r="GN146"/>
      <c r="GO146"/>
      <c r="GP146" t="str">
        <f t="shared" si="189"/>
        <v/>
      </c>
      <c r="GQ146" t="str">
        <f t="shared" si="190"/>
        <v/>
      </c>
      <c r="GR146"/>
      <c r="GS146" t="str">
        <f t="shared" si="191"/>
        <v/>
      </c>
      <c r="GT146"/>
      <c r="GU146" t="str">
        <f t="shared" si="192"/>
        <v/>
      </c>
      <c r="GV146"/>
      <c r="GW146" t="str">
        <f t="shared" si="193"/>
        <v/>
      </c>
      <c r="GX146"/>
      <c r="GY146"/>
      <c r="GZ146"/>
      <c r="HA146"/>
      <c r="HB146"/>
      <c r="HC146"/>
      <c r="HD146"/>
      <c r="HE146"/>
      <c r="HF146"/>
      <c r="HG146"/>
      <c r="HH146"/>
      <c r="HI146"/>
      <c r="HJ146"/>
      <c r="HK146"/>
      <c r="HL146"/>
      <c r="HM146"/>
      <c r="HN146"/>
      <c r="HO146"/>
      <c r="HP146"/>
      <c r="HQ146"/>
      <c r="HR146"/>
      <c r="HS146"/>
      <c r="HT146" t="str">
        <f t="shared" si="194"/>
        <v/>
      </c>
      <c r="HU146" t="str">
        <f t="shared" si="195"/>
        <v/>
      </c>
      <c r="HV146"/>
      <c r="HW146"/>
      <c r="HX146"/>
      <c r="HY146"/>
      <c r="HZ146"/>
      <c r="IA146"/>
      <c r="IB146"/>
      <c r="IC146"/>
      <c r="ID146"/>
      <c r="IE146" t="str">
        <f t="shared" si="196"/>
        <v/>
      </c>
      <c r="IF146"/>
      <c r="IG146"/>
      <c r="IH146"/>
      <c r="II146"/>
      <c r="IJ146"/>
      <c r="IK146"/>
      <c r="IL146"/>
      <c r="IM146"/>
      <c r="IN146"/>
      <c r="IO146"/>
      <c r="IP146"/>
      <c r="IQ146" t="str">
        <f t="shared" si="197"/>
        <v/>
      </c>
      <c r="IR146"/>
      <c r="IS146" t="str">
        <f t="shared" si="198"/>
        <v/>
      </c>
      <c r="IT146"/>
      <c r="IU146" t="str">
        <f t="shared" si="199"/>
        <v/>
      </c>
      <c r="IV146"/>
      <c r="IW146"/>
      <c r="IX146"/>
      <c r="IY146"/>
      <c r="IZ146"/>
      <c r="JA146"/>
      <c r="JB146"/>
      <c r="JC146"/>
      <c r="JD146"/>
      <c r="JE146"/>
      <c r="JF146"/>
      <c r="JG146"/>
      <c r="JH146"/>
      <c r="JI146"/>
      <c r="JJ146"/>
      <c r="JK146"/>
      <c r="JL146"/>
      <c r="JM146"/>
      <c r="JN146"/>
      <c r="JO146"/>
      <c r="JP146"/>
      <c r="JQ146"/>
      <c r="JR146" t="str">
        <f t="shared" si="200"/>
        <v/>
      </c>
      <c r="JS146" t="str">
        <f t="shared" si="201"/>
        <v/>
      </c>
      <c r="JT146"/>
      <c r="JU146"/>
      <c r="JV146"/>
      <c r="JW146"/>
      <c r="JX146"/>
      <c r="JY146"/>
      <c r="JZ146"/>
      <c r="KA146"/>
      <c r="KB146"/>
      <c r="KC146" t="str">
        <f t="shared" si="202"/>
        <v/>
      </c>
      <c r="KD146"/>
      <c r="KE146"/>
      <c r="KF146"/>
      <c r="KG146"/>
      <c r="KH146"/>
      <c r="KI146"/>
      <c r="KJ146"/>
      <c r="KK146"/>
      <c r="KL146" t="str">
        <f>IF(CT146=1,KL$8&amp;IF(SUM(CU146:$EQ146)=0,"",", "),"")</f>
        <v/>
      </c>
      <c r="KM146" t="str">
        <f>IF(CU146=1,KM$8&amp;IF(SUM(CV146:$EQ146)=0,"",", "),"")</f>
        <v/>
      </c>
      <c r="KN146" t="str">
        <f>IF(CV146=1,KN$8&amp;IF(SUM(CW146:$EQ146)=0,"",", "),"")</f>
        <v/>
      </c>
      <c r="KO146" t="str">
        <f>IF(CW146=1,KO$8&amp;IF(SUM(CX146:$EQ146)=0,"",", "),"")</f>
        <v/>
      </c>
      <c r="KP146" t="str">
        <f>IF(CX146=1,KP$8&amp;IF(SUM(CY146:$EQ146)=0,"",", "),"")</f>
        <v/>
      </c>
      <c r="KQ146" t="str">
        <f>IF(CY146=1,KQ$8&amp;IF(SUM(CZ146:$EQ146)=0,"",", "),"")</f>
        <v/>
      </c>
      <c r="KR146" t="str">
        <f>IF(CZ146=1,KR$8&amp;IF(SUM(DA146:$EQ146)=0,"",", "),"")</f>
        <v/>
      </c>
      <c r="KS146" t="str">
        <f>IF(DA146=1,KS$8&amp;IF(SUM(DB146:$EQ146)=0,"",", "),"")</f>
        <v/>
      </c>
      <c r="KT146" t="str">
        <f>IF(DB146=1,KT$8&amp;IF(SUM(DC146:$EQ146)=0,"",", "),"")</f>
        <v/>
      </c>
      <c r="KU146" t="str">
        <f>IF(DC146=1,KU$8&amp;IF(SUM(DD146:$EQ146)=0,"",", "),"")</f>
        <v/>
      </c>
      <c r="KV146" t="str">
        <f>IF(DD146=1,KV$8&amp;IF(SUM(DE146:$EQ146)=0,"",", "),"")</f>
        <v/>
      </c>
      <c r="KW146" t="str">
        <f>IF(DE146=1,KW$8&amp;IF(SUM(DF146:$EQ146)=0,"",", "),"")</f>
        <v/>
      </c>
      <c r="KX146" t="str">
        <f>IF(DF146=1,KX$8&amp;IF(SUM(DG146:$EQ146)=0,"",", "),"")</f>
        <v/>
      </c>
      <c r="KY146" t="str">
        <f>IF(DG146=1,KY$8&amp;IF(SUM(DH146:$EQ146)=0,"",", "),"")</f>
        <v/>
      </c>
      <c r="KZ146" t="str">
        <f>IF(DH146=1,KZ$8&amp;IF(SUM(DI146:$EQ146)=0,"",", "),"")</f>
        <v/>
      </c>
      <c r="LA146" t="str">
        <f>IF(DI146=1,LA$8&amp;IF(SUM(DJ146:$EQ146)=0,"",", "),"")</f>
        <v/>
      </c>
      <c r="LB146" t="str">
        <f>IF(DJ146=1,LB$8&amp;IF(SUM(DK146:$EQ146)=0,"",", "),"")</f>
        <v/>
      </c>
      <c r="LC146" t="str">
        <f>IF(DK146=1,LC$8&amp;IF(SUM(DL146:$EQ146)=0,"",", "),"")</f>
        <v/>
      </c>
      <c r="LD146" t="str">
        <f>IF(DL146=1,LD$8&amp;IF(SUM(DM146:$EQ146)=0,"",", "),"")</f>
        <v/>
      </c>
      <c r="LE146" t="str">
        <f>IF(DM146=1,LE$8&amp;IF(SUM(DN146:$EQ146)=0,"",", "),"")</f>
        <v/>
      </c>
      <c r="LF146" t="str">
        <f>IF(DN146=1,LF$8&amp;IF(SUM(DO146:$EQ146)=0,"",", "),"")</f>
        <v/>
      </c>
      <c r="LG146" t="str">
        <f>IF(DO146=1,LG$8&amp;IF(SUM(DP146:$EQ146)=0,"",", "),"")</f>
        <v/>
      </c>
      <c r="LH146" t="str">
        <f>IF(DP146=1,LH$8&amp;IF(SUM(DQ146:$EQ146)=0,"",", "),"")</f>
        <v/>
      </c>
      <c r="LI146" t="str">
        <f>IF(DQ146=1,LI$8&amp;IF(SUM(DR146:$EQ146)=0,"",", "),"")</f>
        <v/>
      </c>
      <c r="LJ146" t="str">
        <f>IF(DR146=1,LJ$8&amp;IF(SUM(DS146:$EQ146)=0,"",", "),"")</f>
        <v/>
      </c>
      <c r="LK146" t="str">
        <f>IF(DS146=1,LK$8&amp;IF(SUM(DT146:$EQ146)=0,"",", "),"")</f>
        <v/>
      </c>
      <c r="LL146" t="str">
        <f>IF(DT146=1,LL$8&amp;IF(SUM(DU146:$EQ146)=0,"",", "),"")</f>
        <v/>
      </c>
      <c r="LM146" t="str">
        <f>IF(DU146=1,LM$8&amp;IF(SUM(DV146:$EQ146)=0,"",", "),"")</f>
        <v/>
      </c>
      <c r="LN146" t="str">
        <f>IF(DV146=1,LN$8&amp;IF(SUM(DW146:$EQ146)=0,"",", "),"")</f>
        <v/>
      </c>
      <c r="LO146" t="str">
        <f>IF(DW146=1,LO$8&amp;IF(SUM(DX146:$EQ146)=0,"",", "),"")</f>
        <v/>
      </c>
      <c r="LP146" t="str">
        <f>IF(DX146=1,LP$8&amp;IF(SUM(DY146:$EQ146)=0,"",", "),"")</f>
        <v/>
      </c>
      <c r="LQ146" t="str">
        <f>IF(DY146=1,LQ$8&amp;IF(SUM(DZ146:$EQ146)=0,"",", "),"")</f>
        <v/>
      </c>
      <c r="LR146" t="str">
        <f>IF(DZ146=1,LR$8&amp;IF(SUM(EA146:$EQ146)=0,"",", "),"")</f>
        <v/>
      </c>
      <c r="LS146" t="str">
        <f>IF(EA146=1,LS$8&amp;IF(SUM(EB146:$EQ146)=0,"",", "),"")</f>
        <v/>
      </c>
      <c r="LT146" t="str">
        <f>IF(EB146=1,LT$8&amp;IF(SUM(EC146:$EQ146)=0,"",", "),"")</f>
        <v/>
      </c>
      <c r="LU146" t="str">
        <f>IF(EC146=1,LU$8&amp;IF(SUM(ED146:$EQ146)=0,"",", "),"")</f>
        <v/>
      </c>
      <c r="LV146" t="str">
        <f>IF(ED146=1,LV$8&amp;IF(SUM(EE146:$EQ146)=0,"",", "),"")</f>
        <v/>
      </c>
      <c r="LW146" t="str">
        <f>IF(EE146=1,LW$8&amp;IF(SUM(EF146:$EQ146)=0,"",", "),"")</f>
        <v/>
      </c>
      <c r="LX146" t="str">
        <f>IF(EF146=1,LX$8&amp;IF(SUM(EG146:$EQ146)=0,"",", "),"")</f>
        <v/>
      </c>
      <c r="LY146" t="str">
        <f>IF(EG146=1,LY$8&amp;IF(SUM(EH146:$EQ146)=0,"",", "),"")</f>
        <v/>
      </c>
      <c r="LZ146" t="str">
        <f>IF(EH146=1,LZ$8&amp;IF(SUM(EI146:$EQ146)=0,"",", "),"")</f>
        <v/>
      </c>
      <c r="MA146" t="str">
        <f>IF(EI146=1,MA$8&amp;IF(SUM(EJ146:$EQ146)=0,"",", "),"")</f>
        <v/>
      </c>
      <c r="MB146" t="str">
        <f>IF(EJ146=1,MB$8&amp;IF(SUM(EK146:$EQ146)=0,"",", "),"")</f>
        <v/>
      </c>
      <c r="MC146" t="str">
        <f>IF(EK146=1,MC$8&amp;IF(SUM(EL146:$EQ146)=0,"",", "),"")</f>
        <v/>
      </c>
      <c r="MD146" t="str">
        <f>IF(EL146=1,MD$8&amp;IF(SUM(EM146:$EQ146)=0,"",", "),"")</f>
        <v/>
      </c>
      <c r="ME146" t="str">
        <f>IF(EM146=1,ME$8&amp;IF(SUM(EN146:$EQ146)=0,"",", "),"")</f>
        <v/>
      </c>
      <c r="MF146" t="str">
        <f>IF(EN146=1,MF$8&amp;IF(SUM(EO146:$EQ146)=0,"",", "),"")</f>
        <v/>
      </c>
      <c r="MG146" t="str">
        <f>IF(EO146=1,MG$8&amp;IF(SUM(EP146:$EQ146)=0,"",", "),"")</f>
        <v/>
      </c>
      <c r="MH146" t="str">
        <f>IF(EP146=1,MH$8&amp;IF(SUM(EQ146:$EQ146)=0,"",", "),"")</f>
        <v/>
      </c>
      <c r="MI146" t="str">
        <f t="shared" si="212"/>
        <v/>
      </c>
      <c r="MJ146" t="str">
        <f>IF(ER146=1,MJ$8&amp;IF(SUM(ES146:$GO146)=0,"",", "),"")</f>
        <v/>
      </c>
      <c r="MK146" t="str">
        <f>IF(ES146=1,MK$8&amp;IF(SUM(ET146:$GO146)=0,"",", "),"")</f>
        <v/>
      </c>
      <c r="ML146" t="str">
        <f>IF(ET146=1,ML$8&amp;IF(SUM(EU146:$GO146)=0,"",", "),"")</f>
        <v/>
      </c>
      <c r="MM146" t="str">
        <f>IF(EU146=1,MM$8&amp;IF(SUM(EV146:$GO146)=0,"",", "),"")</f>
        <v/>
      </c>
      <c r="MN146" t="str">
        <f>IF(EV146=1,MN$8&amp;IF(SUM(EW146:$GO146)=0,"",", "),"")</f>
        <v/>
      </c>
      <c r="MO146" t="str">
        <f>IF(EW146=1,MO$8&amp;IF(SUM(EX146:$GO146)=0,"",", "),"")</f>
        <v/>
      </c>
      <c r="MP146" t="str">
        <f>IF(EX146=1,MP$8&amp;IF(SUM(EY146:$GO146)=0,"",", "),"")</f>
        <v/>
      </c>
      <c r="MQ146" t="str">
        <f>IF(EY146=1,MQ$8&amp;IF(SUM(EZ146:$GO146)=0,"",", "),"")</f>
        <v/>
      </c>
      <c r="MR146" t="str">
        <f>IF(EZ146=1,MR$8&amp;IF(SUM(FA146:$GO146)=0,"",", "),"")</f>
        <v/>
      </c>
      <c r="MS146" t="str">
        <f>IF(FA146=1,MS$8&amp;IF(SUM(FB146:$GO146)=0,"",", "),"")</f>
        <v/>
      </c>
      <c r="MT146" t="str">
        <f>IF(FB146=1,MT$8&amp;IF(SUM(FC146:$GO146)=0,"",", "),"")</f>
        <v/>
      </c>
      <c r="MU146" t="str">
        <f>IF(FC146=1,MU$8&amp;IF(SUM(FD146:$GO146)=0,"",", "),"")</f>
        <v/>
      </c>
      <c r="MV146" t="str">
        <f>IF(FD146=1,MV$8&amp;IF(SUM(FE146:$GO146)=0,"",", "),"")</f>
        <v/>
      </c>
      <c r="MW146" t="str">
        <f>IF(FE146=1,MW$8&amp;IF(SUM(FF146:$GO146)=0,"",", "),"")</f>
        <v/>
      </c>
      <c r="MX146" t="str">
        <f>IF(FF146=1,MX$8&amp;IF(SUM(FG146:$GO146)=0,"",", "),"")</f>
        <v/>
      </c>
      <c r="MY146" t="str">
        <f>IF(FG146=1,MY$8&amp;IF(SUM(FH146:$GO146)=0,"",", "),"")</f>
        <v/>
      </c>
      <c r="MZ146" t="str">
        <f>IF(FH146=1,MZ$8&amp;IF(SUM(FI146:$GO146)=0,"",", "),"")</f>
        <v/>
      </c>
      <c r="NA146" t="str">
        <f>IF(FI146=1,NA$8&amp;IF(SUM(FJ146:$GO146)=0,"",", "),"")</f>
        <v/>
      </c>
      <c r="NB146" t="str">
        <f>IF(FJ146=1,NB$8&amp;IF(SUM(FK146:$GO146)=0,"",", "),"")</f>
        <v/>
      </c>
      <c r="NC146" t="str">
        <f>IF(FK146=1,NC$8&amp;IF(SUM(FL146:$GO146)=0,"",", "),"")</f>
        <v/>
      </c>
      <c r="ND146" t="str">
        <f>IF(FL146=1,ND$8&amp;IF(SUM(FM146:$GO146)=0,"",", "),"")</f>
        <v/>
      </c>
      <c r="NE146" t="str">
        <f>IF(FM146=1,NE$8&amp;IF(SUM(FN146:$GO146)=0,"",", "),"")</f>
        <v/>
      </c>
      <c r="NF146" t="str">
        <f>IF(FN146=1,NF$8&amp;IF(SUM(FO146:$GO146)=0,"",", "),"")</f>
        <v/>
      </c>
      <c r="NG146" t="str">
        <f>IF(FO146=1,NG$8&amp;IF(SUM(FP146:$GO146)=0,"",", "),"")</f>
        <v/>
      </c>
      <c r="NH146" t="str">
        <f>IF(FP146=1,NH$8&amp;IF(SUM(FQ146:$GO146)=0,"",", "),"")</f>
        <v/>
      </c>
      <c r="NI146" t="str">
        <f>IF(FQ146=1,NI$8&amp;IF(SUM(FR146:$GO146)=0,"",", "),"")</f>
        <v/>
      </c>
      <c r="NJ146" t="str">
        <f>IF(FR146=1,NJ$8&amp;IF(SUM(FS146:$GO146)=0,"",", "),"")</f>
        <v/>
      </c>
      <c r="NK146" t="str">
        <f>IF(FS146=1,NK$8&amp;IF(SUM(FT146:$GO146)=0,"",", "),"")</f>
        <v/>
      </c>
      <c r="NL146" t="str">
        <f>IF(FT146=1,NL$8&amp;IF(SUM(FU146:$GO146)=0,"",", "),"")</f>
        <v/>
      </c>
      <c r="NM146" t="str">
        <f>IF(FU146=1,NM$8&amp;IF(SUM(FV146:$GO146)=0,"",", "),"")</f>
        <v/>
      </c>
      <c r="NN146" t="str">
        <f>IF(FV146=1,NN$8&amp;IF(SUM(FW146:$GO146)=0,"",", "),"")</f>
        <v/>
      </c>
      <c r="NO146" t="str">
        <f>IF(FW146=1,NO$8&amp;IF(SUM(FX146:$GO146)=0,"",", "),"")</f>
        <v/>
      </c>
      <c r="NP146" t="str">
        <f>IF(FX146=1,NP$8&amp;IF(SUM(FY146:$GO146)=0,"",", "),"")</f>
        <v/>
      </c>
      <c r="NQ146" t="str">
        <f>IF(FY146=1,NQ$8&amp;IF(SUM(FZ146:$GO146)=0,"",", "),"")</f>
        <v/>
      </c>
      <c r="NR146" t="str">
        <f>IF(FZ146=1,NR$8&amp;IF(SUM(GA146:$GO146)=0,"",", "),"")</f>
        <v/>
      </c>
      <c r="NS146" t="str">
        <f>IF(GA146=1,NS$8&amp;IF(SUM(GB146:$GO146)=0,"",", "),"")</f>
        <v/>
      </c>
      <c r="NT146" t="str">
        <f>IF(GB146=1,NT$8&amp;IF(SUM(GC146:$GO146)=0,"",", "),"")</f>
        <v/>
      </c>
      <c r="NU146" t="str">
        <f>IF(GC146=1,NU$8&amp;IF(SUM(GD146:$GO146)=0,"",", "),"")</f>
        <v/>
      </c>
      <c r="NV146" t="str">
        <f>IF(GD146=1,NV$8&amp;IF(SUM(GE146:$GO146)=0,"",", "),"")</f>
        <v/>
      </c>
      <c r="NW146" t="str">
        <f>IF(GE146=1,NW$8&amp;IF(SUM(GF146:$GO146)=0,"",", "),"")</f>
        <v/>
      </c>
      <c r="NX146" t="str">
        <f>IF(GF146=1,NX$8&amp;IF(SUM(GG146:$GO146)=0,"",", "),"")</f>
        <v/>
      </c>
      <c r="NY146" t="str">
        <f>IF(GG146=1,NY$8&amp;IF(SUM(GH146:$GO146)=0,"",", "),"")</f>
        <v/>
      </c>
      <c r="NZ146" t="str">
        <f>IF(GH146=1,NZ$8&amp;IF(SUM(GI146:$GO146)=0,"",", "),"")</f>
        <v/>
      </c>
      <c r="OA146" t="str">
        <f>IF(GI146=1,OA$8&amp;IF(SUM(GJ146:$GO146)=0,"",", "),"")</f>
        <v/>
      </c>
      <c r="OB146" t="str">
        <f>IF(GJ146=1,OB$8&amp;IF(SUM(GK146:$GO146)=0,"",", "),"")</f>
        <v/>
      </c>
      <c r="OC146" t="str">
        <f>IF(GK146=1,OC$8&amp;IF(SUM(GL146:$GO146)=0,"",", "),"")</f>
        <v/>
      </c>
      <c r="OD146" t="str">
        <f>IF(GL146=1,OD$8&amp;IF(SUM(GM146:$GO146)=0,"",", "),"")</f>
        <v/>
      </c>
      <c r="OE146" t="str">
        <f>IF(GM146=1,OE$8&amp;IF(SUM(GN146:$GO146)=0,"",", "),"")</f>
        <v/>
      </c>
      <c r="OF146" t="str">
        <f>IF(GN146=1,OF$8&amp;IF(SUM(GO146:$GO146)=0,"",", "),"")</f>
        <v/>
      </c>
      <c r="OG146" t="str">
        <f t="shared" si="213"/>
        <v/>
      </c>
      <c r="OH146" t="str">
        <f>IF(GP146=1,OH$8&amp;IF(SUM(GQ146:$IM146)=0,"",", "),"")</f>
        <v/>
      </c>
      <c r="OI146" t="str">
        <f>IF(GQ146=1,OI$8&amp;IF(SUM(GR146:$IM146)=0,"",", "),"")</f>
        <v/>
      </c>
      <c r="OJ146" t="str">
        <f>IF(GR146=1,OJ$8&amp;IF(SUM(GS146:$IM146)=0,"",", "),"")</f>
        <v/>
      </c>
      <c r="OK146" t="str">
        <f>IF(GS146=1,OK$8&amp;IF(SUM(GT146:$IM146)=0,"",", "),"")</f>
        <v/>
      </c>
      <c r="OL146" t="str">
        <f>IF(GT146=1,OL$8&amp;IF(SUM(GU146:$IM146)=0,"",", "),"")</f>
        <v/>
      </c>
      <c r="OM146" t="str">
        <f>IF(GU146=1,OM$8&amp;IF(SUM(GV146:$IM146)=0,"",", "),"")</f>
        <v/>
      </c>
      <c r="ON146" t="str">
        <f>IF(GV146=1,ON$8&amp;IF(SUM(GW146:$IM146)=0,"",", "),"")</f>
        <v/>
      </c>
      <c r="OO146" t="str">
        <f>IF(GW146=1,OO$8&amp;IF(SUM(GX146:$IM146)=0,"",", "),"")</f>
        <v/>
      </c>
      <c r="OP146" t="str">
        <f>IF(GX146=1,OP$8&amp;IF(SUM(GY146:$IM146)=0,"",", "),"")</f>
        <v/>
      </c>
      <c r="OQ146" t="str">
        <f>IF(GY146=1,OQ$8&amp;IF(SUM(GZ146:$IM146)=0,"",", "),"")</f>
        <v/>
      </c>
      <c r="OR146" t="str">
        <f>IF(GZ146=1,OR$8&amp;IF(SUM(HA146:$IM146)=0,"",", "),"")</f>
        <v/>
      </c>
      <c r="OS146" t="str">
        <f>IF(HA146=1,OS$8&amp;IF(SUM(HB146:$IM146)=0,"",", "),"")</f>
        <v/>
      </c>
      <c r="OT146" t="str">
        <f>IF(HB146=1,OT$8&amp;IF(SUM(HC146:$IM146)=0,"",", "),"")</f>
        <v/>
      </c>
      <c r="OU146" t="str">
        <f>IF(HC146=1,OU$8&amp;IF(SUM(HD146:$IM146)=0,"",", "),"")</f>
        <v/>
      </c>
      <c r="OV146" t="str">
        <f>IF(HD146=1,OV$8&amp;IF(SUM(HE146:$IM146)=0,"",", "),"")</f>
        <v/>
      </c>
      <c r="OW146" t="str">
        <f>IF(HE146=1,OW$8&amp;IF(SUM(HF146:$IM146)=0,"",", "),"")</f>
        <v/>
      </c>
      <c r="OX146" t="str">
        <f>IF(HF146=1,OX$8&amp;IF(SUM(HG146:$IM146)=0,"",", "),"")</f>
        <v/>
      </c>
      <c r="OY146" t="str">
        <f>IF(HG146=1,OY$8&amp;IF(SUM(HH146:$IM146)=0,"",", "),"")</f>
        <v/>
      </c>
      <c r="OZ146" t="str">
        <f>IF(HH146=1,OZ$8&amp;IF(SUM(HI146:$IM146)=0,"",", "),"")</f>
        <v/>
      </c>
      <c r="PA146" t="str">
        <f>IF(HI146=1,PA$8&amp;IF(SUM(HJ146:$IM146)=0,"",", "),"")</f>
        <v/>
      </c>
      <c r="PB146" t="str">
        <f>IF(HJ146=1,PB$8&amp;IF(SUM(HK146:$IM146)=0,"",", "),"")</f>
        <v/>
      </c>
      <c r="PC146" t="str">
        <f>IF(HK146=1,PC$8&amp;IF(SUM(HL146:$IM146)=0,"",", "),"")</f>
        <v/>
      </c>
      <c r="PD146" t="str">
        <f>IF(HL146=1,PD$8&amp;IF(SUM(HM146:$IM146)=0,"",", "),"")</f>
        <v/>
      </c>
      <c r="PE146" t="str">
        <f>IF(HM146=1,PE$8&amp;IF(SUM(HN146:$IM146)=0,"",", "),"")</f>
        <v/>
      </c>
      <c r="PF146" t="str">
        <f>IF(HN146=1,PF$8&amp;IF(SUM(HO146:$IM146)=0,"",", "),"")</f>
        <v/>
      </c>
      <c r="PG146" t="str">
        <f>IF(HO146=1,PG$8&amp;IF(SUM(HP146:$IM146)=0,"",", "),"")</f>
        <v/>
      </c>
      <c r="PH146" t="str">
        <f>IF(HP146=1,PH$8&amp;IF(SUM(HQ146:$IM146)=0,"",", "),"")</f>
        <v/>
      </c>
      <c r="PI146" t="str">
        <f>IF(HQ146=1,PI$8&amp;IF(SUM(HR146:$IM146)=0,"",", "),"")</f>
        <v/>
      </c>
      <c r="PJ146" t="str">
        <f>IF(HR146=1,PJ$8&amp;IF(SUM(HS146:$IM146)=0,"",", "),"")</f>
        <v/>
      </c>
      <c r="PK146" t="str">
        <f>IF(HS146=1,PK$8&amp;IF(SUM(HT146:$IM146)=0,"",", "),"")</f>
        <v/>
      </c>
      <c r="PL146" t="str">
        <f>IF(HT146=1,PL$8&amp;IF(SUM(HU146:$IM146)=0,"",", "),"")</f>
        <v/>
      </c>
      <c r="PM146" t="str">
        <f>IF(HU146=1,PM$8&amp;IF(SUM(HV146:$IM146)=0,"",", "),"")</f>
        <v/>
      </c>
      <c r="PN146" t="str">
        <f>IF(HV146=1,PN$8&amp;IF(SUM(HW146:$IM146)=0,"",", "),"")</f>
        <v/>
      </c>
      <c r="PO146" t="str">
        <f>IF(HW146=1,PO$8&amp;IF(SUM(HX146:$IM146)=0,"",", "),"")</f>
        <v/>
      </c>
      <c r="PP146" t="str">
        <f>IF(HX146=1,PP$8&amp;IF(SUM(HY146:$IM146)=0,"",", "),"")</f>
        <v/>
      </c>
      <c r="PQ146" t="str">
        <f>IF(HY146=1,PQ$8&amp;IF(SUM(HZ146:$IM146)=0,"",", "),"")</f>
        <v/>
      </c>
      <c r="PR146" t="str">
        <f>IF(HZ146=1,PR$8&amp;IF(SUM(IA146:$IM146)=0,"",", "),"")</f>
        <v/>
      </c>
      <c r="PS146" t="str">
        <f>IF(IA146=1,PS$8&amp;IF(SUM(IB146:$IM146)=0,"",", "),"")</f>
        <v/>
      </c>
      <c r="PT146" t="str">
        <f>IF(IB146=1,PT$8&amp;IF(SUM(IC146:$IM146)=0,"",", "),"")</f>
        <v/>
      </c>
      <c r="PU146" t="str">
        <f>IF(IC146=1,PU$8&amp;IF(SUM(ID146:$IM146)=0,"",", "),"")</f>
        <v/>
      </c>
      <c r="PV146" t="str">
        <f>IF(ID146=1,PV$8&amp;IF(SUM(IE146:$IM146)=0,"",", "),"")</f>
        <v/>
      </c>
      <c r="PW146" t="str">
        <f>IF(IE146=1,PW$8&amp;IF(SUM(IF146:$IM146)=0,"",", "),"")</f>
        <v/>
      </c>
      <c r="PX146" t="str">
        <f>IF(IF146=1,PX$8&amp;IF(SUM(IG146:$IM146)=0,"",", "),"")</f>
        <v/>
      </c>
      <c r="PY146" t="str">
        <f>IF(IG146=1,PY$8&amp;IF(SUM(IH146:$IM146)=0,"",", "),"")</f>
        <v/>
      </c>
      <c r="PZ146" t="str">
        <f>IF(IH146=1,PZ$8&amp;IF(SUM(II146:$IM146)=0,"",", "),"")</f>
        <v/>
      </c>
      <c r="QA146" t="str">
        <f>IF(II146=1,QA$8&amp;IF(SUM(IJ146:$IM146)=0,"",", "),"")</f>
        <v/>
      </c>
      <c r="QB146" t="str">
        <f>IF(IJ146=1,QB$8&amp;IF(SUM(IK146:$IM146)=0,"",", "),"")</f>
        <v/>
      </c>
      <c r="QC146" t="str">
        <f>IF(IK146=1,QC$8&amp;IF(SUM(IL146:$IM146)=0,"",", "),"")</f>
        <v/>
      </c>
      <c r="QD146" t="str">
        <f>IF(IL146=1,QD$8&amp;IF(SUM(IM146:$IM146)=0,"",", "),"")</f>
        <v/>
      </c>
      <c r="QE146" t="str">
        <f t="shared" si="214"/>
        <v/>
      </c>
      <c r="QF146" t="str">
        <f>IF(IN146=1,QF$8&amp;IF(SUM(IO146:$KK146)=0,"",", "),"")</f>
        <v/>
      </c>
      <c r="QG146" t="str">
        <f>IF(IO146=1,QG$8&amp;IF(SUM(IP146:$KK146)=0,"",", "),"")</f>
        <v/>
      </c>
      <c r="QH146" t="str">
        <f>IF(IP146=1,QH$8&amp;IF(SUM(IQ146:$KK146)=0,"",", "),"")</f>
        <v/>
      </c>
      <c r="QI146" t="str">
        <f>IF(IQ146=1,QI$8&amp;IF(SUM(IR146:$KK146)=0,"",", "),"")</f>
        <v/>
      </c>
      <c r="QJ146" t="str">
        <f>IF(IR146=1,QJ$8&amp;IF(SUM(IS146:$KK146)=0,"",", "),"")</f>
        <v/>
      </c>
      <c r="QK146" t="str">
        <f>IF(IS146=1,QK$8&amp;IF(SUM(IT146:$KK146)=0,"",", "),"")</f>
        <v/>
      </c>
      <c r="QL146" t="str">
        <f>IF(IT146=1,QL$8&amp;IF(SUM(IU146:$KK146)=0,"",", "),"")</f>
        <v/>
      </c>
      <c r="QM146" t="str">
        <f>IF(IU146=1,QM$8&amp;IF(SUM(IV146:$KK146)=0,"",", "),"")</f>
        <v/>
      </c>
      <c r="QN146" t="str">
        <f>IF(IV146=1,QN$8&amp;IF(SUM(IW146:$KK146)=0,"",", "),"")</f>
        <v/>
      </c>
      <c r="QO146" t="str">
        <f>IF(IW146=1,QO$8&amp;IF(SUM(IX146:$KK146)=0,"",", "),"")</f>
        <v/>
      </c>
      <c r="QP146" t="str">
        <f>IF(IX146=1,QP$8&amp;IF(SUM(IY146:$KK146)=0,"",", "),"")</f>
        <v/>
      </c>
      <c r="QQ146" t="str">
        <f>IF(IY146=1,QQ$8&amp;IF(SUM(IZ146:$KK146)=0,"",", "),"")</f>
        <v/>
      </c>
      <c r="QR146" t="str">
        <f>IF(IZ146=1,QR$8&amp;IF(SUM(JA146:$KK146)=0,"",", "),"")</f>
        <v/>
      </c>
      <c r="QS146" t="str">
        <f>IF(JA146=1,QS$8&amp;IF(SUM(JB146:$KK146)=0,"",", "),"")</f>
        <v/>
      </c>
      <c r="QT146" t="str">
        <f>IF(JB146=1,QT$8&amp;IF(SUM(JC146:$KK146)=0,"",", "),"")</f>
        <v/>
      </c>
      <c r="QU146" t="str">
        <f>IF(JC146=1,QU$8&amp;IF(SUM(JD146:$KK146)=0,"",", "),"")</f>
        <v/>
      </c>
      <c r="QV146" t="str">
        <f>IF(JD146=1,QV$8&amp;IF(SUM(JE146:$KK146)=0,"",", "),"")</f>
        <v/>
      </c>
      <c r="QW146" t="str">
        <f>IF(JE146=1,QW$8&amp;IF(SUM(JF146:$KK146)=0,"",", "),"")</f>
        <v/>
      </c>
      <c r="QX146" t="str">
        <f>IF(JF146=1,QX$8&amp;IF(SUM(JG146:$KK146)=0,"",", "),"")</f>
        <v/>
      </c>
      <c r="QY146" t="str">
        <f>IF(JG146=1,QY$8&amp;IF(SUM(JH146:$KK146)=0,"",", "),"")</f>
        <v/>
      </c>
      <c r="QZ146" t="str">
        <f>IF(JH146=1,QZ$8&amp;IF(SUM(JI146:$KK146)=0,"",", "),"")</f>
        <v/>
      </c>
      <c r="RA146" t="str">
        <f>IF(JI146=1,RA$8&amp;IF(SUM(JJ146:$KK146)=0,"",", "),"")</f>
        <v/>
      </c>
      <c r="RB146" t="str">
        <f>IF(JJ146=1,RB$8&amp;IF(SUM(JK146:$KK146)=0,"",", "),"")</f>
        <v/>
      </c>
      <c r="RC146" t="str">
        <f>IF(JK146=1,RC$8&amp;IF(SUM(JL146:$KK146)=0,"",", "),"")</f>
        <v/>
      </c>
      <c r="RD146" t="str">
        <f>IF(JL146=1,RD$8&amp;IF(SUM(JM146:$KK146)=0,"",", "),"")</f>
        <v/>
      </c>
      <c r="RE146" t="str">
        <f>IF(JM146=1,RE$8&amp;IF(SUM(JN146:$KK146)=0,"",", "),"")</f>
        <v/>
      </c>
      <c r="RF146" t="str">
        <f>IF(JN146=1,RF$8&amp;IF(SUM(JO146:$KK146)=0,"",", "),"")</f>
        <v/>
      </c>
      <c r="RG146" t="str">
        <f>IF(JO146=1,RG$8&amp;IF(SUM(JP146:$KK146)=0,"",", "),"")</f>
        <v/>
      </c>
      <c r="RH146" t="str">
        <f>IF(JP146=1,RH$8&amp;IF(SUM(JQ146:$KK146)=0,"",", "),"")</f>
        <v/>
      </c>
      <c r="RI146" t="str">
        <f>IF(JQ146=1,RI$8&amp;IF(SUM(JR146:$KK146)=0,"",", "),"")</f>
        <v/>
      </c>
      <c r="RJ146" t="str">
        <f>IF(JR146=1,RJ$8&amp;IF(SUM(JS146:$KK146)=0,"",", "),"")</f>
        <v/>
      </c>
      <c r="RK146" t="str">
        <f>IF(JS146=1,RK$8&amp;IF(SUM(JT146:$KK146)=0,"",", "),"")</f>
        <v/>
      </c>
      <c r="RL146" t="str">
        <f>IF(JT146=1,RL$8&amp;IF(SUM(JU146:$KK146)=0,"",", "),"")</f>
        <v/>
      </c>
      <c r="RM146" t="str">
        <f>IF(JU146=1,RM$8&amp;IF(SUM(JV146:$KK146)=0,"",", "),"")</f>
        <v/>
      </c>
      <c r="RN146" t="str">
        <f>IF(JV146=1,RN$8&amp;IF(SUM(JW146:$KK146)=0,"",", "),"")</f>
        <v/>
      </c>
      <c r="RO146" t="str">
        <f>IF(JW146=1,RO$8&amp;IF(SUM(JX146:$KK146)=0,"",", "),"")</f>
        <v/>
      </c>
      <c r="RP146" t="str">
        <f>IF(JX146=1,RP$8&amp;IF(SUM(JY146:$KK146)=0,"",", "),"")</f>
        <v/>
      </c>
      <c r="RQ146" t="str">
        <f>IF(JY146=1,RQ$8&amp;IF(SUM(JZ146:$KK146)=0,"",", "),"")</f>
        <v/>
      </c>
      <c r="RR146" t="str">
        <f>IF(JZ146=1,RR$8&amp;IF(SUM(KA146:$KK146)=0,"",", "),"")</f>
        <v/>
      </c>
      <c r="RS146" t="str">
        <f>IF(KA146=1,RS$8&amp;IF(SUM(KB146:$KK146)=0,"",", "),"")</f>
        <v/>
      </c>
      <c r="RT146" t="str">
        <f>IF(KB146=1,RT$8&amp;IF(SUM(KC146:$KK146)=0,"",", "),"")</f>
        <v/>
      </c>
      <c r="RU146" t="str">
        <f>IF(KC146=1,RU$8&amp;IF(SUM(KD146:$KK146)=0,"",", "),"")</f>
        <v/>
      </c>
      <c r="RV146" t="str">
        <f>IF(KD146=1,RV$8&amp;IF(SUM(KE146:$KK146)=0,"",", "),"")</f>
        <v/>
      </c>
      <c r="RW146" t="str">
        <f>IF(KE146=1,RW$8&amp;IF(SUM(KF146:$KK146)=0,"",", "),"")</f>
        <v/>
      </c>
      <c r="RX146" t="str">
        <f>IF(KF146=1,RX$8&amp;IF(SUM(KG146:$KK146)=0,"",", "),"")</f>
        <v/>
      </c>
      <c r="RY146" t="str">
        <f>IF(KG146=1,RY$8&amp;IF(SUM(KH146:$KK146)=0,"",", "),"")</f>
        <v/>
      </c>
      <c r="RZ146" t="str">
        <f>IF(KH146=1,RZ$8&amp;IF(SUM(KI146:$KK146)=0,"",", "),"")</f>
        <v/>
      </c>
      <c r="SA146" t="str">
        <f>IF(KI146=1,SA$8&amp;IF(SUM(KJ146:$KK146)=0,"",", "),"")</f>
        <v/>
      </c>
      <c r="SB146" t="str">
        <f>IF(KJ146=1,SB$8&amp;IF(SUM(KK146:$KK146)=0,"",", "),"")</f>
        <v/>
      </c>
      <c r="SC146" t="str">
        <f t="shared" si="215"/>
        <v/>
      </c>
    </row>
    <row r="147" spans="1:497" ht="60" customHeight="1" x14ac:dyDescent="0.45">
      <c r="A147" s="62"/>
      <c r="B147" s="212" t="str">
        <f t="shared" si="144"/>
        <v/>
      </c>
      <c r="C147" s="212" t="str">
        <f t="shared" si="203"/>
        <v/>
      </c>
      <c r="D147" s="212" t="str">
        <f t="shared" si="204"/>
        <v/>
      </c>
      <c r="E147" s="212" t="str">
        <f t="shared" si="205"/>
        <v/>
      </c>
      <c r="F147" s="212" t="str">
        <f t="shared" si="206"/>
        <v/>
      </c>
      <c r="G147" s="237" t="str">
        <f>IF('EDCI Data'!B147="","",'EDCI Data'!B147)</f>
        <v/>
      </c>
      <c r="H147" s="238" t="str">
        <f>IF('EDCI Data'!C147="","",'EDCI Data'!C147)</f>
        <v/>
      </c>
      <c r="I147" s="239" t="str">
        <f>IF('EDCI Data'!D147="","",'EDCI Data'!D147)</f>
        <v/>
      </c>
      <c r="J147" s="240" t="str">
        <f>IF('EDCI Data'!E147="","",'EDCI Data'!E147)</f>
        <v/>
      </c>
      <c r="K147" s="237" t="str">
        <f>IF('EDCI Data'!F147="","",'EDCI Data'!F147)</f>
        <v/>
      </c>
      <c r="L147" s="237" t="str">
        <f>IF('EDCI Data'!G147="","",'EDCI Data'!G147)</f>
        <v/>
      </c>
      <c r="M147" s="237" t="str">
        <f>IF('EDCI Data'!H147="","",'EDCI Data'!H147)</f>
        <v/>
      </c>
      <c r="N147" s="237" t="str">
        <f>IF('EDCI Data'!I147="","",'EDCI Data'!I147)</f>
        <v/>
      </c>
      <c r="O147" s="237" t="str">
        <f>IF('EDCI Data'!J147="","",'EDCI Data'!J147)</f>
        <v/>
      </c>
      <c r="P147" s="237" t="str">
        <f>IF('EDCI Data'!K147="","",'EDCI Data'!K147)</f>
        <v/>
      </c>
      <c r="Q147" s="241" t="str">
        <f>IF('EDCI Data'!L147="","",'EDCI Data'!L147)</f>
        <v/>
      </c>
      <c r="R147" s="241" t="str">
        <f>IF('EDCI Data'!M147="","",'EDCI Data'!M147)</f>
        <v/>
      </c>
      <c r="S147" s="237" t="str">
        <f>IF('EDCI Data'!N147="","",'EDCI Data'!N147)</f>
        <v/>
      </c>
      <c r="T147" s="237" t="str">
        <f>IF('EDCI Data'!O147="","",'EDCI Data'!O147)</f>
        <v/>
      </c>
      <c r="U147" s="237" t="str">
        <f>IF('EDCI Data'!P147="","",'EDCI Data'!P147)</f>
        <v/>
      </c>
      <c r="V147" s="237" t="str">
        <f>IF('EDCI Data'!Q147="","",'EDCI Data'!Q147)</f>
        <v/>
      </c>
      <c r="W147" s="242" t="str">
        <f>IF('EDCI Data'!R147="","",'EDCI Data'!R147)</f>
        <v/>
      </c>
      <c r="X147" s="243" t="str">
        <f>IF('EDCI Data'!S147="","",'EDCI Data'!S147)</f>
        <v/>
      </c>
      <c r="Y147" s="243" t="str">
        <f>IF('EDCI Data'!T147="","",'EDCI Data'!T147)</f>
        <v/>
      </c>
      <c r="Z147" s="244" t="str">
        <f>IF('EDCI Data'!U147="","",'EDCI Data'!U147)</f>
        <v/>
      </c>
      <c r="AA147" s="237" t="str">
        <f>IF('EDCI Data'!V147="","",'EDCI Data'!V147)</f>
        <v/>
      </c>
      <c r="AB147" s="244" t="str">
        <f>IF('EDCI Data'!W147="","",'EDCI Data'!W147)</f>
        <v/>
      </c>
      <c r="AC147" s="237" t="str">
        <f>IF('EDCI Data'!X147="","",'EDCI Data'!X147)</f>
        <v/>
      </c>
      <c r="AD147" s="244" t="str">
        <f>IF('EDCI Data'!Y147="","",'EDCI Data'!Y147)</f>
        <v/>
      </c>
      <c r="AE147" s="237" t="str">
        <f>IF('EDCI Data'!Z147="","",'EDCI Data'!Z147)</f>
        <v/>
      </c>
      <c r="AF147" s="237" t="str">
        <f>IF('EDCI Data'!AA147="","",'EDCI Data'!AA147)</f>
        <v/>
      </c>
      <c r="AG147" s="237" t="str">
        <f>IF('EDCI Data'!AB147="","",'EDCI Data'!AB147)</f>
        <v/>
      </c>
      <c r="AH147" s="237" t="str">
        <f>IF('EDCI Data'!AC147="","",'EDCI Data'!AC147)</f>
        <v/>
      </c>
      <c r="AI147" s="237" t="str">
        <f>IF('EDCI Data'!AD147="","",'EDCI Data'!AD147)</f>
        <v/>
      </c>
      <c r="AJ147" s="237" t="str">
        <f>IF('EDCI Data'!AE147="","",'EDCI Data'!AE147)</f>
        <v/>
      </c>
      <c r="AK147" s="237" t="str">
        <f>IF('EDCI Data'!AF147="","",'EDCI Data'!AF147)</f>
        <v/>
      </c>
      <c r="AL147" s="237" t="str">
        <f>IF('EDCI Data'!AG147="","",'EDCI Data'!AG147)</f>
        <v/>
      </c>
      <c r="AM147" s="237" t="str">
        <f>IF('EDCI Data'!AH147="","",'EDCI Data'!AH147)</f>
        <v/>
      </c>
      <c r="AN147" s="237" t="str">
        <f>IF('EDCI Data'!AI147="","",'EDCI Data'!AI147)</f>
        <v/>
      </c>
      <c r="AO147" s="237" t="str">
        <f>IF('EDCI Data'!AJ147="","",'EDCI Data'!AJ147)</f>
        <v/>
      </c>
      <c r="AP147" s="237" t="str">
        <f>IF('EDCI Data'!AK147="","",'EDCI Data'!AK147)</f>
        <v/>
      </c>
      <c r="AQ147" s="237" t="str">
        <f>IF('EDCI Data'!AL147="","",'EDCI Data'!AL147)</f>
        <v/>
      </c>
      <c r="AR147" s="237" t="str">
        <f>IF('EDCI Data'!AM147="","",'EDCI Data'!AM147)</f>
        <v/>
      </c>
      <c r="AS147" s="237" t="str">
        <f>IF('EDCI Data'!AN147="","",'EDCI Data'!AN147)</f>
        <v/>
      </c>
      <c r="AT147" s="237" t="str">
        <f>IF('EDCI Data'!AO147="","",'EDCI Data'!AO147)</f>
        <v/>
      </c>
      <c r="AU147" s="237" t="str">
        <f>IF('EDCI Data'!AP147="","",'EDCI Data'!AP147)</f>
        <v/>
      </c>
      <c r="AV147" s="237" t="str">
        <f>IF('EDCI Data'!AQ147="","",'EDCI Data'!AQ147)</f>
        <v/>
      </c>
      <c r="AW147" s="237" t="str">
        <f>IF('EDCI Data'!AR147="","",'EDCI Data'!AR147)</f>
        <v/>
      </c>
      <c r="AX147" s="237" t="str">
        <f>IF('EDCI Data'!AS147="","",'EDCI Data'!AS147)</f>
        <v/>
      </c>
      <c r="AY147" s="237" t="str">
        <f>IF('EDCI Data'!AT147="","",'EDCI Data'!AT147)</f>
        <v/>
      </c>
      <c r="AZ147" s="237" t="str">
        <f>IF('EDCI Data'!AU147="","",'EDCI Data'!AU147)</f>
        <v/>
      </c>
      <c r="BA147" s="237" t="str">
        <f>IF('EDCI Data'!AV147="","",'EDCI Data'!AV147)</f>
        <v/>
      </c>
      <c r="BB147" s="245" t="str">
        <f>IF('EDCI Data'!AW147="","",'EDCI Data'!AW147)</f>
        <v/>
      </c>
      <c r="BC147" s="245" t="str">
        <f>IF('EDCI Data'!AX147="","",'EDCI Data'!AX147)</f>
        <v/>
      </c>
      <c r="BD147" s="246" t="str">
        <f t="shared" si="207"/>
        <v/>
      </c>
      <c r="BE147" s="247" t="str">
        <f>IF('EDCI Data'!AY147="","",'EDCI Data'!AY147)</f>
        <v/>
      </c>
      <c r="BF147" s="247" t="str">
        <f>IF('EDCI Data'!AZ147="","",'EDCI Data'!AZ147)</f>
        <v/>
      </c>
      <c r="BG147" s="247" t="str">
        <f>IF('EDCI Data'!BA147="","",'EDCI Data'!BA147)</f>
        <v/>
      </c>
      <c r="BH147" s="247" t="str">
        <f>IF('EDCI Data'!BB147="","",'EDCI Data'!BB147)</f>
        <v/>
      </c>
      <c r="BI147" s="247" t="str">
        <f>IF('EDCI Data'!BC147="","",'EDCI Data'!BC147)</f>
        <v/>
      </c>
      <c r="BJ147" s="247" t="str">
        <f>IF('EDCI Data'!BD147="","",'EDCI Data'!BD147)</f>
        <v/>
      </c>
      <c r="BK147" s="247" t="str">
        <f>IF('EDCI Data'!BE147="","",'EDCI Data'!BE147)</f>
        <v/>
      </c>
      <c r="BL147" s="247" t="str">
        <f>IF('EDCI Data'!BF147="","",'EDCI Data'!BF147)</f>
        <v/>
      </c>
      <c r="BM147" s="247" t="str">
        <f>IF('EDCI Data'!BG147="","",'EDCI Data'!BG147)</f>
        <v/>
      </c>
      <c r="BN147" s="248" t="str">
        <f>IF('EDCI Data'!BH147="","",'EDCI Data'!BH147)</f>
        <v/>
      </c>
      <c r="BO147" s="248" t="str">
        <f>IF('EDCI Data'!BI147="","",'EDCI Data'!BI147)</f>
        <v/>
      </c>
      <c r="BP147" s="249" t="str">
        <f>IF('EDCI Data'!BJ147="","",'EDCI Data'!BJ147)</f>
        <v/>
      </c>
      <c r="BQ147" s="248" t="str">
        <f>IF('EDCI Data'!BK147="","",'EDCI Data'!BK147)</f>
        <v/>
      </c>
      <c r="BR147" s="248" t="str">
        <f>IF('EDCI Data'!BL147="","",'EDCI Data'!BL147)</f>
        <v/>
      </c>
      <c r="BS147" s="250" t="str">
        <f>IF('EDCI Data'!BM147="","",'EDCI Data'!BM147)</f>
        <v/>
      </c>
      <c r="BT147" s="251" t="str">
        <f>IF('EDCI Data'!BN147="","",'EDCI Data'!BN147)</f>
        <v/>
      </c>
      <c r="BU147" s="246" t="str">
        <f>IF('EDCI Data'!BO147="","",'EDCI Data'!BO147)</f>
        <v/>
      </c>
      <c r="BV147" s="252">
        <f t="shared" si="208"/>
        <v>0</v>
      </c>
      <c r="BW147" s="252">
        <f t="shared" si="209"/>
        <v>0</v>
      </c>
      <c r="BX147" s="252">
        <f t="shared" si="210"/>
        <v>0</v>
      </c>
      <c r="BY147" s="252">
        <f t="shared" si="211"/>
        <v>0</v>
      </c>
      <c r="BZ147" t="str">
        <f t="shared" si="145"/>
        <v/>
      </c>
      <c r="CA147" s="253"/>
      <c r="CB147"/>
      <c r="CC147"/>
      <c r="CD147"/>
      <c r="CE147" t="str">
        <f t="shared" si="146"/>
        <v/>
      </c>
      <c r="CF147"/>
      <c r="CG147" t="str">
        <f t="shared" si="147"/>
        <v/>
      </c>
      <c r="CH147" t="str">
        <f t="shared" si="148"/>
        <v/>
      </c>
      <c r="CI147" t="str">
        <f t="shared" si="149"/>
        <v/>
      </c>
      <c r="CJ147" t="str">
        <f t="shared" si="150"/>
        <v/>
      </c>
      <c r="CK147"/>
      <c r="CL147"/>
      <c r="CM147" t="str">
        <f t="shared" si="151"/>
        <v/>
      </c>
      <c r="CN147" t="str">
        <f t="shared" si="152"/>
        <v/>
      </c>
      <c r="CO147" t="str">
        <f t="shared" si="153"/>
        <v/>
      </c>
      <c r="CP147" t="str">
        <f t="shared" si="154"/>
        <v/>
      </c>
      <c r="CQ147"/>
      <c r="CR147" t="str" cm="1">
        <f t="array" ref="CR147">IF(COUNTIFS($BZ$10:$BZ$259,$BZ147,$I$10:$I$259,$I147+1)&gt;0,IF(X147&lt;&gt;INDEX(Y$10:Y$259,MATCH(1,INDEX(($BZ147=$BZ$10:$BZ$259)*($I$10:$I$259=$I147+1),0,1),0)),"Number of FTEs in previous year do not align with Number of FTEs in current year across years, by definition these should be equal. Please check and update if required. "&amp;CHAR(10),""),"")</f>
        <v/>
      </c>
      <c r="CS147" t="str" cm="1">
        <f t="array" ref="CS147">IF(COUNTIFS($BZ$10:$BZ$259,$BZ147,$I$10:$I$259,$I147-1)&gt;0,IF(Y147&lt;&gt;INDEX(X$10:X$259,MATCH(1,INDEX(($BZ147=$BZ$10:$BZ$259)*($I$10:$I$259=$I147-1),0,1),0)),"Number of FTEs in previous year do not align with Number of FTEs in current year across years, by definition these should be equal. Please check and update if required. "&amp;CHAR(10),""),"")</f>
        <v/>
      </c>
      <c r="CT147" t="str">
        <f t="shared" si="155"/>
        <v/>
      </c>
      <c r="CU147" t="str">
        <f t="shared" si="156"/>
        <v/>
      </c>
      <c r="CV147"/>
      <c r="CW147" t="str">
        <f t="shared" si="157"/>
        <v/>
      </c>
      <c r="CX147"/>
      <c r="CY147" t="str">
        <f t="shared" si="158"/>
        <v/>
      </c>
      <c r="CZ147"/>
      <c r="DA147" t="str">
        <f t="shared" si="159"/>
        <v/>
      </c>
      <c r="DB147"/>
      <c r="DC147"/>
      <c r="DD147"/>
      <c r="DE147"/>
      <c r="DF147"/>
      <c r="DG147"/>
      <c r="DH147"/>
      <c r="DI147"/>
      <c r="DJ147"/>
      <c r="DK147"/>
      <c r="DL147"/>
      <c r="DM147"/>
      <c r="DN147"/>
      <c r="DO147"/>
      <c r="DP147"/>
      <c r="DQ147"/>
      <c r="DR147"/>
      <c r="DS147"/>
      <c r="DT147"/>
      <c r="DU147"/>
      <c r="DV147"/>
      <c r="DW147"/>
      <c r="DX147" t="str">
        <f t="shared" si="160"/>
        <v/>
      </c>
      <c r="DY147" t="str">
        <f t="shared" si="161"/>
        <v/>
      </c>
      <c r="DZ147" t="str">
        <f t="shared" si="162"/>
        <v/>
      </c>
      <c r="EA147" t="str">
        <f t="shared" si="163"/>
        <v/>
      </c>
      <c r="EB147" t="str">
        <f t="shared" si="164"/>
        <v/>
      </c>
      <c r="EC147" t="str">
        <f t="shared" si="165"/>
        <v/>
      </c>
      <c r="ED147" t="str">
        <f t="shared" si="166"/>
        <v/>
      </c>
      <c r="EE147" t="str">
        <f t="shared" si="167"/>
        <v/>
      </c>
      <c r="EF147" t="str">
        <f t="shared" si="168"/>
        <v/>
      </c>
      <c r="EG147" t="str">
        <f t="shared" si="169"/>
        <v/>
      </c>
      <c r="EH147" t="str">
        <f t="shared" si="170"/>
        <v/>
      </c>
      <c r="EI147" t="str">
        <f t="shared" si="171"/>
        <v/>
      </c>
      <c r="EJ147"/>
      <c r="EK147"/>
      <c r="EL147"/>
      <c r="EM147"/>
      <c r="EN147"/>
      <c r="EO147"/>
      <c r="EP147"/>
      <c r="EQ147" t="str">
        <f t="shared" si="172"/>
        <v/>
      </c>
      <c r="ER147" t="str">
        <f t="shared" si="173"/>
        <v/>
      </c>
      <c r="ES147" t="str">
        <f t="shared" si="174"/>
        <v/>
      </c>
      <c r="ET147"/>
      <c r="EU147" t="str">
        <f t="shared" si="175"/>
        <v/>
      </c>
      <c r="EV147"/>
      <c r="EW147" t="str">
        <f t="shared" si="176"/>
        <v/>
      </c>
      <c r="EX147"/>
      <c r="EY147" t="str">
        <f t="shared" si="177"/>
        <v/>
      </c>
      <c r="EZ147"/>
      <c r="FA147"/>
      <c r="FB147"/>
      <c r="FC147"/>
      <c r="FD147"/>
      <c r="FE147"/>
      <c r="FF147"/>
      <c r="FG147"/>
      <c r="FH147"/>
      <c r="FI147"/>
      <c r="FJ147"/>
      <c r="FK147"/>
      <c r="FL147"/>
      <c r="FM147"/>
      <c r="FN147"/>
      <c r="FO147"/>
      <c r="FP147"/>
      <c r="FQ147"/>
      <c r="FR147"/>
      <c r="FS147"/>
      <c r="FT147"/>
      <c r="FU147"/>
      <c r="FV147" t="str">
        <f t="shared" si="178"/>
        <v/>
      </c>
      <c r="FW147" t="str">
        <f t="shared" si="179"/>
        <v/>
      </c>
      <c r="FX147"/>
      <c r="FY147" t="str">
        <f t="shared" si="180"/>
        <v/>
      </c>
      <c r="FZ147" t="str">
        <f t="shared" si="181"/>
        <v/>
      </c>
      <c r="GA147" t="str">
        <f t="shared" si="182"/>
        <v/>
      </c>
      <c r="GB147" t="str">
        <f t="shared" si="183"/>
        <v/>
      </c>
      <c r="GC147" t="str">
        <f t="shared" si="184"/>
        <v/>
      </c>
      <c r="GD147" t="str">
        <f t="shared" si="185"/>
        <v/>
      </c>
      <c r="GE147" t="str">
        <f t="shared" si="186"/>
        <v/>
      </c>
      <c r="GF147" t="str">
        <f t="shared" si="187"/>
        <v/>
      </c>
      <c r="GG147" t="str">
        <f t="shared" si="188"/>
        <v/>
      </c>
      <c r="GH147"/>
      <c r="GI147"/>
      <c r="GJ147"/>
      <c r="GK147"/>
      <c r="GL147"/>
      <c r="GM147"/>
      <c r="GN147"/>
      <c r="GO147"/>
      <c r="GP147" t="str">
        <f t="shared" si="189"/>
        <v/>
      </c>
      <c r="GQ147" t="str">
        <f t="shared" si="190"/>
        <v/>
      </c>
      <c r="GR147"/>
      <c r="GS147" t="str">
        <f t="shared" si="191"/>
        <v/>
      </c>
      <c r="GT147"/>
      <c r="GU147" t="str">
        <f t="shared" si="192"/>
        <v/>
      </c>
      <c r="GV147"/>
      <c r="GW147" t="str">
        <f t="shared" si="193"/>
        <v/>
      </c>
      <c r="GX147"/>
      <c r="GY147"/>
      <c r="GZ147"/>
      <c r="HA147"/>
      <c r="HB147"/>
      <c r="HC147"/>
      <c r="HD147"/>
      <c r="HE147"/>
      <c r="HF147"/>
      <c r="HG147"/>
      <c r="HH147"/>
      <c r="HI147"/>
      <c r="HJ147"/>
      <c r="HK147"/>
      <c r="HL147"/>
      <c r="HM147"/>
      <c r="HN147"/>
      <c r="HO147"/>
      <c r="HP147"/>
      <c r="HQ147"/>
      <c r="HR147"/>
      <c r="HS147"/>
      <c r="HT147" t="str">
        <f t="shared" si="194"/>
        <v/>
      </c>
      <c r="HU147" t="str">
        <f t="shared" si="195"/>
        <v/>
      </c>
      <c r="HV147"/>
      <c r="HW147"/>
      <c r="HX147"/>
      <c r="HY147"/>
      <c r="HZ147"/>
      <c r="IA147"/>
      <c r="IB147"/>
      <c r="IC147"/>
      <c r="ID147"/>
      <c r="IE147" t="str">
        <f t="shared" si="196"/>
        <v/>
      </c>
      <c r="IF147"/>
      <c r="IG147"/>
      <c r="IH147"/>
      <c r="II147"/>
      <c r="IJ147"/>
      <c r="IK147"/>
      <c r="IL147"/>
      <c r="IM147"/>
      <c r="IN147"/>
      <c r="IO147"/>
      <c r="IP147"/>
      <c r="IQ147" t="str">
        <f t="shared" si="197"/>
        <v/>
      </c>
      <c r="IR147"/>
      <c r="IS147" t="str">
        <f t="shared" si="198"/>
        <v/>
      </c>
      <c r="IT147"/>
      <c r="IU147" t="str">
        <f t="shared" si="199"/>
        <v/>
      </c>
      <c r="IV147"/>
      <c r="IW147"/>
      <c r="IX147"/>
      <c r="IY147"/>
      <c r="IZ147"/>
      <c r="JA147"/>
      <c r="JB147"/>
      <c r="JC147"/>
      <c r="JD147"/>
      <c r="JE147"/>
      <c r="JF147"/>
      <c r="JG147"/>
      <c r="JH147"/>
      <c r="JI147"/>
      <c r="JJ147"/>
      <c r="JK147"/>
      <c r="JL147"/>
      <c r="JM147"/>
      <c r="JN147"/>
      <c r="JO147"/>
      <c r="JP147"/>
      <c r="JQ147"/>
      <c r="JR147" t="str">
        <f t="shared" si="200"/>
        <v/>
      </c>
      <c r="JS147" t="str">
        <f t="shared" si="201"/>
        <v/>
      </c>
      <c r="JT147"/>
      <c r="JU147"/>
      <c r="JV147"/>
      <c r="JW147"/>
      <c r="JX147"/>
      <c r="JY147"/>
      <c r="JZ147"/>
      <c r="KA147"/>
      <c r="KB147"/>
      <c r="KC147" t="str">
        <f t="shared" si="202"/>
        <v/>
      </c>
      <c r="KD147"/>
      <c r="KE147"/>
      <c r="KF147"/>
      <c r="KG147"/>
      <c r="KH147"/>
      <c r="KI147"/>
      <c r="KJ147"/>
      <c r="KK147"/>
      <c r="KL147" t="str">
        <f>IF(CT147=1,KL$8&amp;IF(SUM(CU147:$EQ147)=0,"",", "),"")</f>
        <v/>
      </c>
      <c r="KM147" t="str">
        <f>IF(CU147=1,KM$8&amp;IF(SUM(CV147:$EQ147)=0,"",", "),"")</f>
        <v/>
      </c>
      <c r="KN147" t="str">
        <f>IF(CV147=1,KN$8&amp;IF(SUM(CW147:$EQ147)=0,"",", "),"")</f>
        <v/>
      </c>
      <c r="KO147" t="str">
        <f>IF(CW147=1,KO$8&amp;IF(SUM(CX147:$EQ147)=0,"",", "),"")</f>
        <v/>
      </c>
      <c r="KP147" t="str">
        <f>IF(CX147=1,KP$8&amp;IF(SUM(CY147:$EQ147)=0,"",", "),"")</f>
        <v/>
      </c>
      <c r="KQ147" t="str">
        <f>IF(CY147=1,KQ$8&amp;IF(SUM(CZ147:$EQ147)=0,"",", "),"")</f>
        <v/>
      </c>
      <c r="KR147" t="str">
        <f>IF(CZ147=1,KR$8&amp;IF(SUM(DA147:$EQ147)=0,"",", "),"")</f>
        <v/>
      </c>
      <c r="KS147" t="str">
        <f>IF(DA147=1,KS$8&amp;IF(SUM(DB147:$EQ147)=0,"",", "),"")</f>
        <v/>
      </c>
      <c r="KT147" t="str">
        <f>IF(DB147=1,KT$8&amp;IF(SUM(DC147:$EQ147)=0,"",", "),"")</f>
        <v/>
      </c>
      <c r="KU147" t="str">
        <f>IF(DC147=1,KU$8&amp;IF(SUM(DD147:$EQ147)=0,"",", "),"")</f>
        <v/>
      </c>
      <c r="KV147" t="str">
        <f>IF(DD147=1,KV$8&amp;IF(SUM(DE147:$EQ147)=0,"",", "),"")</f>
        <v/>
      </c>
      <c r="KW147" t="str">
        <f>IF(DE147=1,KW$8&amp;IF(SUM(DF147:$EQ147)=0,"",", "),"")</f>
        <v/>
      </c>
      <c r="KX147" t="str">
        <f>IF(DF147=1,KX$8&amp;IF(SUM(DG147:$EQ147)=0,"",", "),"")</f>
        <v/>
      </c>
      <c r="KY147" t="str">
        <f>IF(DG147=1,KY$8&amp;IF(SUM(DH147:$EQ147)=0,"",", "),"")</f>
        <v/>
      </c>
      <c r="KZ147" t="str">
        <f>IF(DH147=1,KZ$8&amp;IF(SUM(DI147:$EQ147)=0,"",", "),"")</f>
        <v/>
      </c>
      <c r="LA147" t="str">
        <f>IF(DI147=1,LA$8&amp;IF(SUM(DJ147:$EQ147)=0,"",", "),"")</f>
        <v/>
      </c>
      <c r="LB147" t="str">
        <f>IF(DJ147=1,LB$8&amp;IF(SUM(DK147:$EQ147)=0,"",", "),"")</f>
        <v/>
      </c>
      <c r="LC147" t="str">
        <f>IF(DK147=1,LC$8&amp;IF(SUM(DL147:$EQ147)=0,"",", "),"")</f>
        <v/>
      </c>
      <c r="LD147" t="str">
        <f>IF(DL147=1,LD$8&amp;IF(SUM(DM147:$EQ147)=0,"",", "),"")</f>
        <v/>
      </c>
      <c r="LE147" t="str">
        <f>IF(DM147=1,LE$8&amp;IF(SUM(DN147:$EQ147)=0,"",", "),"")</f>
        <v/>
      </c>
      <c r="LF147" t="str">
        <f>IF(DN147=1,LF$8&amp;IF(SUM(DO147:$EQ147)=0,"",", "),"")</f>
        <v/>
      </c>
      <c r="LG147" t="str">
        <f>IF(DO147=1,LG$8&amp;IF(SUM(DP147:$EQ147)=0,"",", "),"")</f>
        <v/>
      </c>
      <c r="LH147" t="str">
        <f>IF(DP147=1,LH$8&amp;IF(SUM(DQ147:$EQ147)=0,"",", "),"")</f>
        <v/>
      </c>
      <c r="LI147" t="str">
        <f>IF(DQ147=1,LI$8&amp;IF(SUM(DR147:$EQ147)=0,"",", "),"")</f>
        <v/>
      </c>
      <c r="LJ147" t="str">
        <f>IF(DR147=1,LJ$8&amp;IF(SUM(DS147:$EQ147)=0,"",", "),"")</f>
        <v/>
      </c>
      <c r="LK147" t="str">
        <f>IF(DS147=1,LK$8&amp;IF(SUM(DT147:$EQ147)=0,"",", "),"")</f>
        <v/>
      </c>
      <c r="LL147" t="str">
        <f>IF(DT147=1,LL$8&amp;IF(SUM(DU147:$EQ147)=0,"",", "),"")</f>
        <v/>
      </c>
      <c r="LM147" t="str">
        <f>IF(DU147=1,LM$8&amp;IF(SUM(DV147:$EQ147)=0,"",", "),"")</f>
        <v/>
      </c>
      <c r="LN147" t="str">
        <f>IF(DV147=1,LN$8&amp;IF(SUM(DW147:$EQ147)=0,"",", "),"")</f>
        <v/>
      </c>
      <c r="LO147" t="str">
        <f>IF(DW147=1,LO$8&amp;IF(SUM(DX147:$EQ147)=0,"",", "),"")</f>
        <v/>
      </c>
      <c r="LP147" t="str">
        <f>IF(DX147=1,LP$8&amp;IF(SUM(DY147:$EQ147)=0,"",", "),"")</f>
        <v/>
      </c>
      <c r="LQ147" t="str">
        <f>IF(DY147=1,LQ$8&amp;IF(SUM(DZ147:$EQ147)=0,"",", "),"")</f>
        <v/>
      </c>
      <c r="LR147" t="str">
        <f>IF(DZ147=1,LR$8&amp;IF(SUM(EA147:$EQ147)=0,"",", "),"")</f>
        <v/>
      </c>
      <c r="LS147" t="str">
        <f>IF(EA147=1,LS$8&amp;IF(SUM(EB147:$EQ147)=0,"",", "),"")</f>
        <v/>
      </c>
      <c r="LT147" t="str">
        <f>IF(EB147=1,LT$8&amp;IF(SUM(EC147:$EQ147)=0,"",", "),"")</f>
        <v/>
      </c>
      <c r="LU147" t="str">
        <f>IF(EC147=1,LU$8&amp;IF(SUM(ED147:$EQ147)=0,"",", "),"")</f>
        <v/>
      </c>
      <c r="LV147" t="str">
        <f>IF(ED147=1,LV$8&amp;IF(SUM(EE147:$EQ147)=0,"",", "),"")</f>
        <v/>
      </c>
      <c r="LW147" t="str">
        <f>IF(EE147=1,LW$8&amp;IF(SUM(EF147:$EQ147)=0,"",", "),"")</f>
        <v/>
      </c>
      <c r="LX147" t="str">
        <f>IF(EF147=1,LX$8&amp;IF(SUM(EG147:$EQ147)=0,"",", "),"")</f>
        <v/>
      </c>
      <c r="LY147" t="str">
        <f>IF(EG147=1,LY$8&amp;IF(SUM(EH147:$EQ147)=0,"",", "),"")</f>
        <v/>
      </c>
      <c r="LZ147" t="str">
        <f>IF(EH147=1,LZ$8&amp;IF(SUM(EI147:$EQ147)=0,"",", "),"")</f>
        <v/>
      </c>
      <c r="MA147" t="str">
        <f>IF(EI147=1,MA$8&amp;IF(SUM(EJ147:$EQ147)=0,"",", "),"")</f>
        <v/>
      </c>
      <c r="MB147" t="str">
        <f>IF(EJ147=1,MB$8&amp;IF(SUM(EK147:$EQ147)=0,"",", "),"")</f>
        <v/>
      </c>
      <c r="MC147" t="str">
        <f>IF(EK147=1,MC$8&amp;IF(SUM(EL147:$EQ147)=0,"",", "),"")</f>
        <v/>
      </c>
      <c r="MD147" t="str">
        <f>IF(EL147=1,MD$8&amp;IF(SUM(EM147:$EQ147)=0,"",", "),"")</f>
        <v/>
      </c>
      <c r="ME147" t="str">
        <f>IF(EM147=1,ME$8&amp;IF(SUM(EN147:$EQ147)=0,"",", "),"")</f>
        <v/>
      </c>
      <c r="MF147" t="str">
        <f>IF(EN147=1,MF$8&amp;IF(SUM(EO147:$EQ147)=0,"",", "),"")</f>
        <v/>
      </c>
      <c r="MG147" t="str">
        <f>IF(EO147=1,MG$8&amp;IF(SUM(EP147:$EQ147)=0,"",", "),"")</f>
        <v/>
      </c>
      <c r="MH147" t="str">
        <f>IF(EP147=1,MH$8&amp;IF(SUM(EQ147:$EQ147)=0,"",", "),"")</f>
        <v/>
      </c>
      <c r="MI147" t="str">
        <f t="shared" si="212"/>
        <v/>
      </c>
      <c r="MJ147" t="str">
        <f>IF(ER147=1,MJ$8&amp;IF(SUM(ES147:$GO147)=0,"",", "),"")</f>
        <v/>
      </c>
      <c r="MK147" t="str">
        <f>IF(ES147=1,MK$8&amp;IF(SUM(ET147:$GO147)=0,"",", "),"")</f>
        <v/>
      </c>
      <c r="ML147" t="str">
        <f>IF(ET147=1,ML$8&amp;IF(SUM(EU147:$GO147)=0,"",", "),"")</f>
        <v/>
      </c>
      <c r="MM147" t="str">
        <f>IF(EU147=1,MM$8&amp;IF(SUM(EV147:$GO147)=0,"",", "),"")</f>
        <v/>
      </c>
      <c r="MN147" t="str">
        <f>IF(EV147=1,MN$8&amp;IF(SUM(EW147:$GO147)=0,"",", "),"")</f>
        <v/>
      </c>
      <c r="MO147" t="str">
        <f>IF(EW147=1,MO$8&amp;IF(SUM(EX147:$GO147)=0,"",", "),"")</f>
        <v/>
      </c>
      <c r="MP147" t="str">
        <f>IF(EX147=1,MP$8&amp;IF(SUM(EY147:$GO147)=0,"",", "),"")</f>
        <v/>
      </c>
      <c r="MQ147" t="str">
        <f>IF(EY147=1,MQ$8&amp;IF(SUM(EZ147:$GO147)=0,"",", "),"")</f>
        <v/>
      </c>
      <c r="MR147" t="str">
        <f>IF(EZ147=1,MR$8&amp;IF(SUM(FA147:$GO147)=0,"",", "),"")</f>
        <v/>
      </c>
      <c r="MS147" t="str">
        <f>IF(FA147=1,MS$8&amp;IF(SUM(FB147:$GO147)=0,"",", "),"")</f>
        <v/>
      </c>
      <c r="MT147" t="str">
        <f>IF(FB147=1,MT$8&amp;IF(SUM(FC147:$GO147)=0,"",", "),"")</f>
        <v/>
      </c>
      <c r="MU147" t="str">
        <f>IF(FC147=1,MU$8&amp;IF(SUM(FD147:$GO147)=0,"",", "),"")</f>
        <v/>
      </c>
      <c r="MV147" t="str">
        <f>IF(FD147=1,MV$8&amp;IF(SUM(FE147:$GO147)=0,"",", "),"")</f>
        <v/>
      </c>
      <c r="MW147" t="str">
        <f>IF(FE147=1,MW$8&amp;IF(SUM(FF147:$GO147)=0,"",", "),"")</f>
        <v/>
      </c>
      <c r="MX147" t="str">
        <f>IF(FF147=1,MX$8&amp;IF(SUM(FG147:$GO147)=0,"",", "),"")</f>
        <v/>
      </c>
      <c r="MY147" t="str">
        <f>IF(FG147=1,MY$8&amp;IF(SUM(FH147:$GO147)=0,"",", "),"")</f>
        <v/>
      </c>
      <c r="MZ147" t="str">
        <f>IF(FH147=1,MZ$8&amp;IF(SUM(FI147:$GO147)=0,"",", "),"")</f>
        <v/>
      </c>
      <c r="NA147" t="str">
        <f>IF(FI147=1,NA$8&amp;IF(SUM(FJ147:$GO147)=0,"",", "),"")</f>
        <v/>
      </c>
      <c r="NB147" t="str">
        <f>IF(FJ147=1,NB$8&amp;IF(SUM(FK147:$GO147)=0,"",", "),"")</f>
        <v/>
      </c>
      <c r="NC147" t="str">
        <f>IF(FK147=1,NC$8&amp;IF(SUM(FL147:$GO147)=0,"",", "),"")</f>
        <v/>
      </c>
      <c r="ND147" t="str">
        <f>IF(FL147=1,ND$8&amp;IF(SUM(FM147:$GO147)=0,"",", "),"")</f>
        <v/>
      </c>
      <c r="NE147" t="str">
        <f>IF(FM147=1,NE$8&amp;IF(SUM(FN147:$GO147)=0,"",", "),"")</f>
        <v/>
      </c>
      <c r="NF147" t="str">
        <f>IF(FN147=1,NF$8&amp;IF(SUM(FO147:$GO147)=0,"",", "),"")</f>
        <v/>
      </c>
      <c r="NG147" t="str">
        <f>IF(FO147=1,NG$8&amp;IF(SUM(FP147:$GO147)=0,"",", "),"")</f>
        <v/>
      </c>
      <c r="NH147" t="str">
        <f>IF(FP147=1,NH$8&amp;IF(SUM(FQ147:$GO147)=0,"",", "),"")</f>
        <v/>
      </c>
      <c r="NI147" t="str">
        <f>IF(FQ147=1,NI$8&amp;IF(SUM(FR147:$GO147)=0,"",", "),"")</f>
        <v/>
      </c>
      <c r="NJ147" t="str">
        <f>IF(FR147=1,NJ$8&amp;IF(SUM(FS147:$GO147)=0,"",", "),"")</f>
        <v/>
      </c>
      <c r="NK147" t="str">
        <f>IF(FS147=1,NK$8&amp;IF(SUM(FT147:$GO147)=0,"",", "),"")</f>
        <v/>
      </c>
      <c r="NL147" t="str">
        <f>IF(FT147=1,NL$8&amp;IF(SUM(FU147:$GO147)=0,"",", "),"")</f>
        <v/>
      </c>
      <c r="NM147" t="str">
        <f>IF(FU147=1,NM$8&amp;IF(SUM(FV147:$GO147)=0,"",", "),"")</f>
        <v/>
      </c>
      <c r="NN147" t="str">
        <f>IF(FV147=1,NN$8&amp;IF(SUM(FW147:$GO147)=0,"",", "),"")</f>
        <v/>
      </c>
      <c r="NO147" t="str">
        <f>IF(FW147=1,NO$8&amp;IF(SUM(FX147:$GO147)=0,"",", "),"")</f>
        <v/>
      </c>
      <c r="NP147" t="str">
        <f>IF(FX147=1,NP$8&amp;IF(SUM(FY147:$GO147)=0,"",", "),"")</f>
        <v/>
      </c>
      <c r="NQ147" t="str">
        <f>IF(FY147=1,NQ$8&amp;IF(SUM(FZ147:$GO147)=0,"",", "),"")</f>
        <v/>
      </c>
      <c r="NR147" t="str">
        <f>IF(FZ147=1,NR$8&amp;IF(SUM(GA147:$GO147)=0,"",", "),"")</f>
        <v/>
      </c>
      <c r="NS147" t="str">
        <f>IF(GA147=1,NS$8&amp;IF(SUM(GB147:$GO147)=0,"",", "),"")</f>
        <v/>
      </c>
      <c r="NT147" t="str">
        <f>IF(GB147=1,NT$8&amp;IF(SUM(GC147:$GO147)=0,"",", "),"")</f>
        <v/>
      </c>
      <c r="NU147" t="str">
        <f>IF(GC147=1,NU$8&amp;IF(SUM(GD147:$GO147)=0,"",", "),"")</f>
        <v/>
      </c>
      <c r="NV147" t="str">
        <f>IF(GD147=1,NV$8&amp;IF(SUM(GE147:$GO147)=0,"",", "),"")</f>
        <v/>
      </c>
      <c r="NW147" t="str">
        <f>IF(GE147=1,NW$8&amp;IF(SUM(GF147:$GO147)=0,"",", "),"")</f>
        <v/>
      </c>
      <c r="NX147" t="str">
        <f>IF(GF147=1,NX$8&amp;IF(SUM(GG147:$GO147)=0,"",", "),"")</f>
        <v/>
      </c>
      <c r="NY147" t="str">
        <f>IF(GG147=1,NY$8&amp;IF(SUM(GH147:$GO147)=0,"",", "),"")</f>
        <v/>
      </c>
      <c r="NZ147" t="str">
        <f>IF(GH147=1,NZ$8&amp;IF(SUM(GI147:$GO147)=0,"",", "),"")</f>
        <v/>
      </c>
      <c r="OA147" t="str">
        <f>IF(GI147=1,OA$8&amp;IF(SUM(GJ147:$GO147)=0,"",", "),"")</f>
        <v/>
      </c>
      <c r="OB147" t="str">
        <f>IF(GJ147=1,OB$8&amp;IF(SUM(GK147:$GO147)=0,"",", "),"")</f>
        <v/>
      </c>
      <c r="OC147" t="str">
        <f>IF(GK147=1,OC$8&amp;IF(SUM(GL147:$GO147)=0,"",", "),"")</f>
        <v/>
      </c>
      <c r="OD147" t="str">
        <f>IF(GL147=1,OD$8&amp;IF(SUM(GM147:$GO147)=0,"",", "),"")</f>
        <v/>
      </c>
      <c r="OE147" t="str">
        <f>IF(GM147=1,OE$8&amp;IF(SUM(GN147:$GO147)=0,"",", "),"")</f>
        <v/>
      </c>
      <c r="OF147" t="str">
        <f>IF(GN147=1,OF$8&amp;IF(SUM(GO147:$GO147)=0,"",", "),"")</f>
        <v/>
      </c>
      <c r="OG147" t="str">
        <f t="shared" si="213"/>
        <v/>
      </c>
      <c r="OH147" t="str">
        <f>IF(GP147=1,OH$8&amp;IF(SUM(GQ147:$IM147)=0,"",", "),"")</f>
        <v/>
      </c>
      <c r="OI147" t="str">
        <f>IF(GQ147=1,OI$8&amp;IF(SUM(GR147:$IM147)=0,"",", "),"")</f>
        <v/>
      </c>
      <c r="OJ147" t="str">
        <f>IF(GR147=1,OJ$8&amp;IF(SUM(GS147:$IM147)=0,"",", "),"")</f>
        <v/>
      </c>
      <c r="OK147" t="str">
        <f>IF(GS147=1,OK$8&amp;IF(SUM(GT147:$IM147)=0,"",", "),"")</f>
        <v/>
      </c>
      <c r="OL147" t="str">
        <f>IF(GT147=1,OL$8&amp;IF(SUM(GU147:$IM147)=0,"",", "),"")</f>
        <v/>
      </c>
      <c r="OM147" t="str">
        <f>IF(GU147=1,OM$8&amp;IF(SUM(GV147:$IM147)=0,"",", "),"")</f>
        <v/>
      </c>
      <c r="ON147" t="str">
        <f>IF(GV147=1,ON$8&amp;IF(SUM(GW147:$IM147)=0,"",", "),"")</f>
        <v/>
      </c>
      <c r="OO147" t="str">
        <f>IF(GW147=1,OO$8&amp;IF(SUM(GX147:$IM147)=0,"",", "),"")</f>
        <v/>
      </c>
      <c r="OP147" t="str">
        <f>IF(GX147=1,OP$8&amp;IF(SUM(GY147:$IM147)=0,"",", "),"")</f>
        <v/>
      </c>
      <c r="OQ147" t="str">
        <f>IF(GY147=1,OQ$8&amp;IF(SUM(GZ147:$IM147)=0,"",", "),"")</f>
        <v/>
      </c>
      <c r="OR147" t="str">
        <f>IF(GZ147=1,OR$8&amp;IF(SUM(HA147:$IM147)=0,"",", "),"")</f>
        <v/>
      </c>
      <c r="OS147" t="str">
        <f>IF(HA147=1,OS$8&amp;IF(SUM(HB147:$IM147)=0,"",", "),"")</f>
        <v/>
      </c>
      <c r="OT147" t="str">
        <f>IF(HB147=1,OT$8&amp;IF(SUM(HC147:$IM147)=0,"",", "),"")</f>
        <v/>
      </c>
      <c r="OU147" t="str">
        <f>IF(HC147=1,OU$8&amp;IF(SUM(HD147:$IM147)=0,"",", "),"")</f>
        <v/>
      </c>
      <c r="OV147" t="str">
        <f>IF(HD147=1,OV$8&amp;IF(SUM(HE147:$IM147)=0,"",", "),"")</f>
        <v/>
      </c>
      <c r="OW147" t="str">
        <f>IF(HE147=1,OW$8&amp;IF(SUM(HF147:$IM147)=0,"",", "),"")</f>
        <v/>
      </c>
      <c r="OX147" t="str">
        <f>IF(HF147=1,OX$8&amp;IF(SUM(HG147:$IM147)=0,"",", "),"")</f>
        <v/>
      </c>
      <c r="OY147" t="str">
        <f>IF(HG147=1,OY$8&amp;IF(SUM(HH147:$IM147)=0,"",", "),"")</f>
        <v/>
      </c>
      <c r="OZ147" t="str">
        <f>IF(HH147=1,OZ$8&amp;IF(SUM(HI147:$IM147)=0,"",", "),"")</f>
        <v/>
      </c>
      <c r="PA147" t="str">
        <f>IF(HI147=1,PA$8&amp;IF(SUM(HJ147:$IM147)=0,"",", "),"")</f>
        <v/>
      </c>
      <c r="PB147" t="str">
        <f>IF(HJ147=1,PB$8&amp;IF(SUM(HK147:$IM147)=0,"",", "),"")</f>
        <v/>
      </c>
      <c r="PC147" t="str">
        <f>IF(HK147=1,PC$8&amp;IF(SUM(HL147:$IM147)=0,"",", "),"")</f>
        <v/>
      </c>
      <c r="PD147" t="str">
        <f>IF(HL147=1,PD$8&amp;IF(SUM(HM147:$IM147)=0,"",", "),"")</f>
        <v/>
      </c>
      <c r="PE147" t="str">
        <f>IF(HM147=1,PE$8&amp;IF(SUM(HN147:$IM147)=0,"",", "),"")</f>
        <v/>
      </c>
      <c r="PF147" t="str">
        <f>IF(HN147=1,PF$8&amp;IF(SUM(HO147:$IM147)=0,"",", "),"")</f>
        <v/>
      </c>
      <c r="PG147" t="str">
        <f>IF(HO147=1,PG$8&amp;IF(SUM(HP147:$IM147)=0,"",", "),"")</f>
        <v/>
      </c>
      <c r="PH147" t="str">
        <f>IF(HP147=1,PH$8&amp;IF(SUM(HQ147:$IM147)=0,"",", "),"")</f>
        <v/>
      </c>
      <c r="PI147" t="str">
        <f>IF(HQ147=1,PI$8&amp;IF(SUM(HR147:$IM147)=0,"",", "),"")</f>
        <v/>
      </c>
      <c r="PJ147" t="str">
        <f>IF(HR147=1,PJ$8&amp;IF(SUM(HS147:$IM147)=0,"",", "),"")</f>
        <v/>
      </c>
      <c r="PK147" t="str">
        <f>IF(HS147=1,PK$8&amp;IF(SUM(HT147:$IM147)=0,"",", "),"")</f>
        <v/>
      </c>
      <c r="PL147" t="str">
        <f>IF(HT147=1,PL$8&amp;IF(SUM(HU147:$IM147)=0,"",", "),"")</f>
        <v/>
      </c>
      <c r="PM147" t="str">
        <f>IF(HU147=1,PM$8&amp;IF(SUM(HV147:$IM147)=0,"",", "),"")</f>
        <v/>
      </c>
      <c r="PN147" t="str">
        <f>IF(HV147=1,PN$8&amp;IF(SUM(HW147:$IM147)=0,"",", "),"")</f>
        <v/>
      </c>
      <c r="PO147" t="str">
        <f>IF(HW147=1,PO$8&amp;IF(SUM(HX147:$IM147)=0,"",", "),"")</f>
        <v/>
      </c>
      <c r="PP147" t="str">
        <f>IF(HX147=1,PP$8&amp;IF(SUM(HY147:$IM147)=0,"",", "),"")</f>
        <v/>
      </c>
      <c r="PQ147" t="str">
        <f>IF(HY147=1,PQ$8&amp;IF(SUM(HZ147:$IM147)=0,"",", "),"")</f>
        <v/>
      </c>
      <c r="PR147" t="str">
        <f>IF(HZ147=1,PR$8&amp;IF(SUM(IA147:$IM147)=0,"",", "),"")</f>
        <v/>
      </c>
      <c r="PS147" t="str">
        <f>IF(IA147=1,PS$8&amp;IF(SUM(IB147:$IM147)=0,"",", "),"")</f>
        <v/>
      </c>
      <c r="PT147" t="str">
        <f>IF(IB147=1,PT$8&amp;IF(SUM(IC147:$IM147)=0,"",", "),"")</f>
        <v/>
      </c>
      <c r="PU147" t="str">
        <f>IF(IC147=1,PU$8&amp;IF(SUM(ID147:$IM147)=0,"",", "),"")</f>
        <v/>
      </c>
      <c r="PV147" t="str">
        <f>IF(ID147=1,PV$8&amp;IF(SUM(IE147:$IM147)=0,"",", "),"")</f>
        <v/>
      </c>
      <c r="PW147" t="str">
        <f>IF(IE147=1,PW$8&amp;IF(SUM(IF147:$IM147)=0,"",", "),"")</f>
        <v/>
      </c>
      <c r="PX147" t="str">
        <f>IF(IF147=1,PX$8&amp;IF(SUM(IG147:$IM147)=0,"",", "),"")</f>
        <v/>
      </c>
      <c r="PY147" t="str">
        <f>IF(IG147=1,PY$8&amp;IF(SUM(IH147:$IM147)=0,"",", "),"")</f>
        <v/>
      </c>
      <c r="PZ147" t="str">
        <f>IF(IH147=1,PZ$8&amp;IF(SUM(II147:$IM147)=0,"",", "),"")</f>
        <v/>
      </c>
      <c r="QA147" t="str">
        <f>IF(II147=1,QA$8&amp;IF(SUM(IJ147:$IM147)=0,"",", "),"")</f>
        <v/>
      </c>
      <c r="QB147" t="str">
        <f>IF(IJ147=1,QB$8&amp;IF(SUM(IK147:$IM147)=0,"",", "),"")</f>
        <v/>
      </c>
      <c r="QC147" t="str">
        <f>IF(IK147=1,QC$8&amp;IF(SUM(IL147:$IM147)=0,"",", "),"")</f>
        <v/>
      </c>
      <c r="QD147" t="str">
        <f>IF(IL147=1,QD$8&amp;IF(SUM(IM147:$IM147)=0,"",", "),"")</f>
        <v/>
      </c>
      <c r="QE147" t="str">
        <f t="shared" si="214"/>
        <v/>
      </c>
      <c r="QF147" t="str">
        <f>IF(IN147=1,QF$8&amp;IF(SUM(IO147:$KK147)=0,"",", "),"")</f>
        <v/>
      </c>
      <c r="QG147" t="str">
        <f>IF(IO147=1,QG$8&amp;IF(SUM(IP147:$KK147)=0,"",", "),"")</f>
        <v/>
      </c>
      <c r="QH147" t="str">
        <f>IF(IP147=1,QH$8&amp;IF(SUM(IQ147:$KK147)=0,"",", "),"")</f>
        <v/>
      </c>
      <c r="QI147" t="str">
        <f>IF(IQ147=1,QI$8&amp;IF(SUM(IR147:$KK147)=0,"",", "),"")</f>
        <v/>
      </c>
      <c r="QJ147" t="str">
        <f>IF(IR147=1,QJ$8&amp;IF(SUM(IS147:$KK147)=0,"",", "),"")</f>
        <v/>
      </c>
      <c r="QK147" t="str">
        <f>IF(IS147=1,QK$8&amp;IF(SUM(IT147:$KK147)=0,"",", "),"")</f>
        <v/>
      </c>
      <c r="QL147" t="str">
        <f>IF(IT147=1,QL$8&amp;IF(SUM(IU147:$KK147)=0,"",", "),"")</f>
        <v/>
      </c>
      <c r="QM147" t="str">
        <f>IF(IU147=1,QM$8&amp;IF(SUM(IV147:$KK147)=0,"",", "),"")</f>
        <v/>
      </c>
      <c r="QN147" t="str">
        <f>IF(IV147=1,QN$8&amp;IF(SUM(IW147:$KK147)=0,"",", "),"")</f>
        <v/>
      </c>
      <c r="QO147" t="str">
        <f>IF(IW147=1,QO$8&amp;IF(SUM(IX147:$KK147)=0,"",", "),"")</f>
        <v/>
      </c>
      <c r="QP147" t="str">
        <f>IF(IX147=1,QP$8&amp;IF(SUM(IY147:$KK147)=0,"",", "),"")</f>
        <v/>
      </c>
      <c r="QQ147" t="str">
        <f>IF(IY147=1,QQ$8&amp;IF(SUM(IZ147:$KK147)=0,"",", "),"")</f>
        <v/>
      </c>
      <c r="QR147" t="str">
        <f>IF(IZ147=1,QR$8&amp;IF(SUM(JA147:$KK147)=0,"",", "),"")</f>
        <v/>
      </c>
      <c r="QS147" t="str">
        <f>IF(JA147=1,QS$8&amp;IF(SUM(JB147:$KK147)=0,"",", "),"")</f>
        <v/>
      </c>
      <c r="QT147" t="str">
        <f>IF(JB147=1,QT$8&amp;IF(SUM(JC147:$KK147)=0,"",", "),"")</f>
        <v/>
      </c>
      <c r="QU147" t="str">
        <f>IF(JC147=1,QU$8&amp;IF(SUM(JD147:$KK147)=0,"",", "),"")</f>
        <v/>
      </c>
      <c r="QV147" t="str">
        <f>IF(JD147=1,QV$8&amp;IF(SUM(JE147:$KK147)=0,"",", "),"")</f>
        <v/>
      </c>
      <c r="QW147" t="str">
        <f>IF(JE147=1,QW$8&amp;IF(SUM(JF147:$KK147)=0,"",", "),"")</f>
        <v/>
      </c>
      <c r="QX147" t="str">
        <f>IF(JF147=1,QX$8&amp;IF(SUM(JG147:$KK147)=0,"",", "),"")</f>
        <v/>
      </c>
      <c r="QY147" t="str">
        <f>IF(JG147=1,QY$8&amp;IF(SUM(JH147:$KK147)=0,"",", "),"")</f>
        <v/>
      </c>
      <c r="QZ147" t="str">
        <f>IF(JH147=1,QZ$8&amp;IF(SUM(JI147:$KK147)=0,"",", "),"")</f>
        <v/>
      </c>
      <c r="RA147" t="str">
        <f>IF(JI147=1,RA$8&amp;IF(SUM(JJ147:$KK147)=0,"",", "),"")</f>
        <v/>
      </c>
      <c r="RB147" t="str">
        <f>IF(JJ147=1,RB$8&amp;IF(SUM(JK147:$KK147)=0,"",", "),"")</f>
        <v/>
      </c>
      <c r="RC147" t="str">
        <f>IF(JK147=1,RC$8&amp;IF(SUM(JL147:$KK147)=0,"",", "),"")</f>
        <v/>
      </c>
      <c r="RD147" t="str">
        <f>IF(JL147=1,RD$8&amp;IF(SUM(JM147:$KK147)=0,"",", "),"")</f>
        <v/>
      </c>
      <c r="RE147" t="str">
        <f>IF(JM147=1,RE$8&amp;IF(SUM(JN147:$KK147)=0,"",", "),"")</f>
        <v/>
      </c>
      <c r="RF147" t="str">
        <f>IF(JN147=1,RF$8&amp;IF(SUM(JO147:$KK147)=0,"",", "),"")</f>
        <v/>
      </c>
      <c r="RG147" t="str">
        <f>IF(JO147=1,RG$8&amp;IF(SUM(JP147:$KK147)=0,"",", "),"")</f>
        <v/>
      </c>
      <c r="RH147" t="str">
        <f>IF(JP147=1,RH$8&amp;IF(SUM(JQ147:$KK147)=0,"",", "),"")</f>
        <v/>
      </c>
      <c r="RI147" t="str">
        <f>IF(JQ147=1,RI$8&amp;IF(SUM(JR147:$KK147)=0,"",", "),"")</f>
        <v/>
      </c>
      <c r="RJ147" t="str">
        <f>IF(JR147=1,RJ$8&amp;IF(SUM(JS147:$KK147)=0,"",", "),"")</f>
        <v/>
      </c>
      <c r="RK147" t="str">
        <f>IF(JS147=1,RK$8&amp;IF(SUM(JT147:$KK147)=0,"",", "),"")</f>
        <v/>
      </c>
      <c r="RL147" t="str">
        <f>IF(JT147=1,RL$8&amp;IF(SUM(JU147:$KK147)=0,"",", "),"")</f>
        <v/>
      </c>
      <c r="RM147" t="str">
        <f>IF(JU147=1,RM$8&amp;IF(SUM(JV147:$KK147)=0,"",", "),"")</f>
        <v/>
      </c>
      <c r="RN147" t="str">
        <f>IF(JV147=1,RN$8&amp;IF(SUM(JW147:$KK147)=0,"",", "),"")</f>
        <v/>
      </c>
      <c r="RO147" t="str">
        <f>IF(JW147=1,RO$8&amp;IF(SUM(JX147:$KK147)=0,"",", "),"")</f>
        <v/>
      </c>
      <c r="RP147" t="str">
        <f>IF(JX147=1,RP$8&amp;IF(SUM(JY147:$KK147)=0,"",", "),"")</f>
        <v/>
      </c>
      <c r="RQ147" t="str">
        <f>IF(JY147=1,RQ$8&amp;IF(SUM(JZ147:$KK147)=0,"",", "),"")</f>
        <v/>
      </c>
      <c r="RR147" t="str">
        <f>IF(JZ147=1,RR$8&amp;IF(SUM(KA147:$KK147)=0,"",", "),"")</f>
        <v/>
      </c>
      <c r="RS147" t="str">
        <f>IF(KA147=1,RS$8&amp;IF(SUM(KB147:$KK147)=0,"",", "),"")</f>
        <v/>
      </c>
      <c r="RT147" t="str">
        <f>IF(KB147=1,RT$8&amp;IF(SUM(KC147:$KK147)=0,"",", "),"")</f>
        <v/>
      </c>
      <c r="RU147" t="str">
        <f>IF(KC147=1,RU$8&amp;IF(SUM(KD147:$KK147)=0,"",", "),"")</f>
        <v/>
      </c>
      <c r="RV147" t="str">
        <f>IF(KD147=1,RV$8&amp;IF(SUM(KE147:$KK147)=0,"",", "),"")</f>
        <v/>
      </c>
      <c r="RW147" t="str">
        <f>IF(KE147=1,RW$8&amp;IF(SUM(KF147:$KK147)=0,"",", "),"")</f>
        <v/>
      </c>
      <c r="RX147" t="str">
        <f>IF(KF147=1,RX$8&amp;IF(SUM(KG147:$KK147)=0,"",", "),"")</f>
        <v/>
      </c>
      <c r="RY147" t="str">
        <f>IF(KG147=1,RY$8&amp;IF(SUM(KH147:$KK147)=0,"",", "),"")</f>
        <v/>
      </c>
      <c r="RZ147" t="str">
        <f>IF(KH147=1,RZ$8&amp;IF(SUM(KI147:$KK147)=0,"",", "),"")</f>
        <v/>
      </c>
      <c r="SA147" t="str">
        <f>IF(KI147=1,SA$8&amp;IF(SUM(KJ147:$KK147)=0,"",", "),"")</f>
        <v/>
      </c>
      <c r="SB147" t="str">
        <f>IF(KJ147=1,SB$8&amp;IF(SUM(KK147:$KK147)=0,"",", "),"")</f>
        <v/>
      </c>
      <c r="SC147" t="str">
        <f t="shared" si="215"/>
        <v/>
      </c>
    </row>
    <row r="148" spans="1:497" ht="60" customHeight="1" x14ac:dyDescent="0.45">
      <c r="A148" s="62"/>
      <c r="B148" s="212" t="str">
        <f t="shared" si="144"/>
        <v/>
      </c>
      <c r="C148" s="212" t="str">
        <f t="shared" si="203"/>
        <v/>
      </c>
      <c r="D148" s="212" t="str">
        <f t="shared" si="204"/>
        <v/>
      </c>
      <c r="E148" s="212" t="str">
        <f t="shared" si="205"/>
        <v/>
      </c>
      <c r="F148" s="212" t="str">
        <f t="shared" si="206"/>
        <v/>
      </c>
      <c r="G148" s="237" t="str">
        <f>IF('EDCI Data'!B148="","",'EDCI Data'!B148)</f>
        <v/>
      </c>
      <c r="H148" s="238" t="str">
        <f>IF('EDCI Data'!C148="","",'EDCI Data'!C148)</f>
        <v/>
      </c>
      <c r="I148" s="239" t="str">
        <f>IF('EDCI Data'!D148="","",'EDCI Data'!D148)</f>
        <v/>
      </c>
      <c r="J148" s="240" t="str">
        <f>IF('EDCI Data'!E148="","",'EDCI Data'!E148)</f>
        <v/>
      </c>
      <c r="K148" s="237" t="str">
        <f>IF('EDCI Data'!F148="","",'EDCI Data'!F148)</f>
        <v/>
      </c>
      <c r="L148" s="237" t="str">
        <f>IF('EDCI Data'!G148="","",'EDCI Data'!G148)</f>
        <v/>
      </c>
      <c r="M148" s="237" t="str">
        <f>IF('EDCI Data'!H148="","",'EDCI Data'!H148)</f>
        <v/>
      </c>
      <c r="N148" s="237" t="str">
        <f>IF('EDCI Data'!I148="","",'EDCI Data'!I148)</f>
        <v/>
      </c>
      <c r="O148" s="237" t="str">
        <f>IF('EDCI Data'!J148="","",'EDCI Data'!J148)</f>
        <v/>
      </c>
      <c r="P148" s="237" t="str">
        <f>IF('EDCI Data'!K148="","",'EDCI Data'!K148)</f>
        <v/>
      </c>
      <c r="Q148" s="241" t="str">
        <f>IF('EDCI Data'!L148="","",'EDCI Data'!L148)</f>
        <v/>
      </c>
      <c r="R148" s="241" t="str">
        <f>IF('EDCI Data'!M148="","",'EDCI Data'!M148)</f>
        <v/>
      </c>
      <c r="S148" s="237" t="str">
        <f>IF('EDCI Data'!N148="","",'EDCI Data'!N148)</f>
        <v/>
      </c>
      <c r="T148" s="237" t="str">
        <f>IF('EDCI Data'!O148="","",'EDCI Data'!O148)</f>
        <v/>
      </c>
      <c r="U148" s="237" t="str">
        <f>IF('EDCI Data'!P148="","",'EDCI Data'!P148)</f>
        <v/>
      </c>
      <c r="V148" s="237" t="str">
        <f>IF('EDCI Data'!Q148="","",'EDCI Data'!Q148)</f>
        <v/>
      </c>
      <c r="W148" s="242" t="str">
        <f>IF('EDCI Data'!R148="","",'EDCI Data'!R148)</f>
        <v/>
      </c>
      <c r="X148" s="243" t="str">
        <f>IF('EDCI Data'!S148="","",'EDCI Data'!S148)</f>
        <v/>
      </c>
      <c r="Y148" s="243" t="str">
        <f>IF('EDCI Data'!T148="","",'EDCI Data'!T148)</f>
        <v/>
      </c>
      <c r="Z148" s="244" t="str">
        <f>IF('EDCI Data'!U148="","",'EDCI Data'!U148)</f>
        <v/>
      </c>
      <c r="AA148" s="237" t="str">
        <f>IF('EDCI Data'!V148="","",'EDCI Data'!V148)</f>
        <v/>
      </c>
      <c r="AB148" s="244" t="str">
        <f>IF('EDCI Data'!W148="","",'EDCI Data'!W148)</f>
        <v/>
      </c>
      <c r="AC148" s="237" t="str">
        <f>IF('EDCI Data'!X148="","",'EDCI Data'!X148)</f>
        <v/>
      </c>
      <c r="AD148" s="244" t="str">
        <f>IF('EDCI Data'!Y148="","",'EDCI Data'!Y148)</f>
        <v/>
      </c>
      <c r="AE148" s="237" t="str">
        <f>IF('EDCI Data'!Z148="","",'EDCI Data'!Z148)</f>
        <v/>
      </c>
      <c r="AF148" s="237" t="str">
        <f>IF('EDCI Data'!AA148="","",'EDCI Data'!AA148)</f>
        <v/>
      </c>
      <c r="AG148" s="237" t="str">
        <f>IF('EDCI Data'!AB148="","",'EDCI Data'!AB148)</f>
        <v/>
      </c>
      <c r="AH148" s="237" t="str">
        <f>IF('EDCI Data'!AC148="","",'EDCI Data'!AC148)</f>
        <v/>
      </c>
      <c r="AI148" s="237" t="str">
        <f>IF('EDCI Data'!AD148="","",'EDCI Data'!AD148)</f>
        <v/>
      </c>
      <c r="AJ148" s="237" t="str">
        <f>IF('EDCI Data'!AE148="","",'EDCI Data'!AE148)</f>
        <v/>
      </c>
      <c r="AK148" s="237" t="str">
        <f>IF('EDCI Data'!AF148="","",'EDCI Data'!AF148)</f>
        <v/>
      </c>
      <c r="AL148" s="237" t="str">
        <f>IF('EDCI Data'!AG148="","",'EDCI Data'!AG148)</f>
        <v/>
      </c>
      <c r="AM148" s="237" t="str">
        <f>IF('EDCI Data'!AH148="","",'EDCI Data'!AH148)</f>
        <v/>
      </c>
      <c r="AN148" s="237" t="str">
        <f>IF('EDCI Data'!AI148="","",'EDCI Data'!AI148)</f>
        <v/>
      </c>
      <c r="AO148" s="237" t="str">
        <f>IF('EDCI Data'!AJ148="","",'EDCI Data'!AJ148)</f>
        <v/>
      </c>
      <c r="AP148" s="237" t="str">
        <f>IF('EDCI Data'!AK148="","",'EDCI Data'!AK148)</f>
        <v/>
      </c>
      <c r="AQ148" s="237" t="str">
        <f>IF('EDCI Data'!AL148="","",'EDCI Data'!AL148)</f>
        <v/>
      </c>
      <c r="AR148" s="237" t="str">
        <f>IF('EDCI Data'!AM148="","",'EDCI Data'!AM148)</f>
        <v/>
      </c>
      <c r="AS148" s="237" t="str">
        <f>IF('EDCI Data'!AN148="","",'EDCI Data'!AN148)</f>
        <v/>
      </c>
      <c r="AT148" s="237" t="str">
        <f>IF('EDCI Data'!AO148="","",'EDCI Data'!AO148)</f>
        <v/>
      </c>
      <c r="AU148" s="237" t="str">
        <f>IF('EDCI Data'!AP148="","",'EDCI Data'!AP148)</f>
        <v/>
      </c>
      <c r="AV148" s="237" t="str">
        <f>IF('EDCI Data'!AQ148="","",'EDCI Data'!AQ148)</f>
        <v/>
      </c>
      <c r="AW148" s="237" t="str">
        <f>IF('EDCI Data'!AR148="","",'EDCI Data'!AR148)</f>
        <v/>
      </c>
      <c r="AX148" s="237" t="str">
        <f>IF('EDCI Data'!AS148="","",'EDCI Data'!AS148)</f>
        <v/>
      </c>
      <c r="AY148" s="237" t="str">
        <f>IF('EDCI Data'!AT148="","",'EDCI Data'!AT148)</f>
        <v/>
      </c>
      <c r="AZ148" s="237" t="str">
        <f>IF('EDCI Data'!AU148="","",'EDCI Data'!AU148)</f>
        <v/>
      </c>
      <c r="BA148" s="237" t="str">
        <f>IF('EDCI Data'!AV148="","",'EDCI Data'!AV148)</f>
        <v/>
      </c>
      <c r="BB148" s="245" t="str">
        <f>IF('EDCI Data'!AW148="","",'EDCI Data'!AW148)</f>
        <v/>
      </c>
      <c r="BC148" s="245" t="str">
        <f>IF('EDCI Data'!AX148="","",'EDCI Data'!AX148)</f>
        <v/>
      </c>
      <c r="BD148" s="246" t="str">
        <f t="shared" si="207"/>
        <v/>
      </c>
      <c r="BE148" s="247" t="str">
        <f>IF('EDCI Data'!AY148="","",'EDCI Data'!AY148)</f>
        <v/>
      </c>
      <c r="BF148" s="247" t="str">
        <f>IF('EDCI Data'!AZ148="","",'EDCI Data'!AZ148)</f>
        <v/>
      </c>
      <c r="BG148" s="247" t="str">
        <f>IF('EDCI Data'!BA148="","",'EDCI Data'!BA148)</f>
        <v/>
      </c>
      <c r="BH148" s="247" t="str">
        <f>IF('EDCI Data'!BB148="","",'EDCI Data'!BB148)</f>
        <v/>
      </c>
      <c r="BI148" s="247" t="str">
        <f>IF('EDCI Data'!BC148="","",'EDCI Data'!BC148)</f>
        <v/>
      </c>
      <c r="BJ148" s="247" t="str">
        <f>IF('EDCI Data'!BD148="","",'EDCI Data'!BD148)</f>
        <v/>
      </c>
      <c r="BK148" s="247" t="str">
        <f>IF('EDCI Data'!BE148="","",'EDCI Data'!BE148)</f>
        <v/>
      </c>
      <c r="BL148" s="247" t="str">
        <f>IF('EDCI Data'!BF148="","",'EDCI Data'!BF148)</f>
        <v/>
      </c>
      <c r="BM148" s="247" t="str">
        <f>IF('EDCI Data'!BG148="","",'EDCI Data'!BG148)</f>
        <v/>
      </c>
      <c r="BN148" s="248" t="str">
        <f>IF('EDCI Data'!BH148="","",'EDCI Data'!BH148)</f>
        <v/>
      </c>
      <c r="BO148" s="248" t="str">
        <f>IF('EDCI Data'!BI148="","",'EDCI Data'!BI148)</f>
        <v/>
      </c>
      <c r="BP148" s="249" t="str">
        <f>IF('EDCI Data'!BJ148="","",'EDCI Data'!BJ148)</f>
        <v/>
      </c>
      <c r="BQ148" s="248" t="str">
        <f>IF('EDCI Data'!BK148="","",'EDCI Data'!BK148)</f>
        <v/>
      </c>
      <c r="BR148" s="248" t="str">
        <f>IF('EDCI Data'!BL148="","",'EDCI Data'!BL148)</f>
        <v/>
      </c>
      <c r="BS148" s="250" t="str">
        <f>IF('EDCI Data'!BM148="","",'EDCI Data'!BM148)</f>
        <v/>
      </c>
      <c r="BT148" s="251" t="str">
        <f>IF('EDCI Data'!BN148="","",'EDCI Data'!BN148)</f>
        <v/>
      </c>
      <c r="BU148" s="246" t="str">
        <f>IF('EDCI Data'!BO148="","",'EDCI Data'!BO148)</f>
        <v/>
      </c>
      <c r="BV148" s="252">
        <f t="shared" si="208"/>
        <v>0</v>
      </c>
      <c r="BW148" s="252">
        <f t="shared" si="209"/>
        <v>0</v>
      </c>
      <c r="BX148" s="252">
        <f t="shared" si="210"/>
        <v>0</v>
      </c>
      <c r="BY148" s="252">
        <f t="shared" si="211"/>
        <v>0</v>
      </c>
      <c r="BZ148" t="str">
        <f t="shared" si="145"/>
        <v/>
      </c>
      <c r="CA148" s="253"/>
      <c r="CB148"/>
      <c r="CC148"/>
      <c r="CD148"/>
      <c r="CE148" t="str">
        <f t="shared" si="146"/>
        <v/>
      </c>
      <c r="CF148"/>
      <c r="CG148" t="str">
        <f t="shared" si="147"/>
        <v/>
      </c>
      <c r="CH148" t="str">
        <f t="shared" si="148"/>
        <v/>
      </c>
      <c r="CI148" t="str">
        <f t="shared" si="149"/>
        <v/>
      </c>
      <c r="CJ148" t="str">
        <f t="shared" si="150"/>
        <v/>
      </c>
      <c r="CK148"/>
      <c r="CL148"/>
      <c r="CM148" t="str">
        <f t="shared" si="151"/>
        <v/>
      </c>
      <c r="CN148" t="str">
        <f t="shared" si="152"/>
        <v/>
      </c>
      <c r="CO148" t="str">
        <f t="shared" si="153"/>
        <v/>
      </c>
      <c r="CP148" t="str">
        <f t="shared" si="154"/>
        <v/>
      </c>
      <c r="CQ148"/>
      <c r="CR148" t="str" cm="1">
        <f t="array" ref="CR148">IF(COUNTIFS($BZ$10:$BZ$259,$BZ148,$I$10:$I$259,$I148+1)&gt;0,IF(X148&lt;&gt;INDEX(Y$10:Y$259,MATCH(1,INDEX(($BZ148=$BZ$10:$BZ$259)*($I$10:$I$259=$I148+1),0,1),0)),"Number of FTEs in previous year do not align with Number of FTEs in current year across years, by definition these should be equal. Please check and update if required. "&amp;CHAR(10),""),"")</f>
        <v/>
      </c>
      <c r="CS148" t="str" cm="1">
        <f t="array" ref="CS148">IF(COUNTIFS($BZ$10:$BZ$259,$BZ148,$I$10:$I$259,$I148-1)&gt;0,IF(Y148&lt;&gt;INDEX(X$10:X$259,MATCH(1,INDEX(($BZ148=$BZ$10:$BZ$259)*($I$10:$I$259=$I148-1),0,1),0)),"Number of FTEs in previous year do not align with Number of FTEs in current year across years, by definition these should be equal. Please check and update if required. "&amp;CHAR(10),""),"")</f>
        <v/>
      </c>
      <c r="CT148" t="str">
        <f t="shared" si="155"/>
        <v/>
      </c>
      <c r="CU148" t="str">
        <f t="shared" si="156"/>
        <v/>
      </c>
      <c r="CV148"/>
      <c r="CW148" t="str">
        <f t="shared" si="157"/>
        <v/>
      </c>
      <c r="CX148"/>
      <c r="CY148" t="str">
        <f t="shared" si="158"/>
        <v/>
      </c>
      <c r="CZ148"/>
      <c r="DA148" t="str">
        <f t="shared" si="159"/>
        <v/>
      </c>
      <c r="DB148"/>
      <c r="DC148"/>
      <c r="DD148"/>
      <c r="DE148"/>
      <c r="DF148"/>
      <c r="DG148"/>
      <c r="DH148"/>
      <c r="DI148"/>
      <c r="DJ148"/>
      <c r="DK148"/>
      <c r="DL148"/>
      <c r="DM148"/>
      <c r="DN148"/>
      <c r="DO148"/>
      <c r="DP148"/>
      <c r="DQ148"/>
      <c r="DR148"/>
      <c r="DS148"/>
      <c r="DT148"/>
      <c r="DU148"/>
      <c r="DV148"/>
      <c r="DW148"/>
      <c r="DX148" t="str">
        <f t="shared" si="160"/>
        <v/>
      </c>
      <c r="DY148" t="str">
        <f t="shared" si="161"/>
        <v/>
      </c>
      <c r="DZ148" t="str">
        <f t="shared" si="162"/>
        <v/>
      </c>
      <c r="EA148" t="str">
        <f t="shared" si="163"/>
        <v/>
      </c>
      <c r="EB148" t="str">
        <f t="shared" si="164"/>
        <v/>
      </c>
      <c r="EC148" t="str">
        <f t="shared" si="165"/>
        <v/>
      </c>
      <c r="ED148" t="str">
        <f t="shared" si="166"/>
        <v/>
      </c>
      <c r="EE148" t="str">
        <f t="shared" si="167"/>
        <v/>
      </c>
      <c r="EF148" t="str">
        <f t="shared" si="168"/>
        <v/>
      </c>
      <c r="EG148" t="str">
        <f t="shared" si="169"/>
        <v/>
      </c>
      <c r="EH148" t="str">
        <f t="shared" si="170"/>
        <v/>
      </c>
      <c r="EI148" t="str">
        <f t="shared" si="171"/>
        <v/>
      </c>
      <c r="EJ148"/>
      <c r="EK148"/>
      <c r="EL148"/>
      <c r="EM148"/>
      <c r="EN148"/>
      <c r="EO148"/>
      <c r="EP148"/>
      <c r="EQ148" t="str">
        <f t="shared" si="172"/>
        <v/>
      </c>
      <c r="ER148" t="str">
        <f t="shared" si="173"/>
        <v/>
      </c>
      <c r="ES148" t="str">
        <f t="shared" si="174"/>
        <v/>
      </c>
      <c r="ET148"/>
      <c r="EU148" t="str">
        <f t="shared" si="175"/>
        <v/>
      </c>
      <c r="EV148"/>
      <c r="EW148" t="str">
        <f t="shared" si="176"/>
        <v/>
      </c>
      <c r="EX148"/>
      <c r="EY148" t="str">
        <f t="shared" si="177"/>
        <v/>
      </c>
      <c r="EZ148"/>
      <c r="FA148"/>
      <c r="FB148"/>
      <c r="FC148"/>
      <c r="FD148"/>
      <c r="FE148"/>
      <c r="FF148"/>
      <c r="FG148"/>
      <c r="FH148"/>
      <c r="FI148"/>
      <c r="FJ148"/>
      <c r="FK148"/>
      <c r="FL148"/>
      <c r="FM148"/>
      <c r="FN148"/>
      <c r="FO148"/>
      <c r="FP148"/>
      <c r="FQ148"/>
      <c r="FR148"/>
      <c r="FS148"/>
      <c r="FT148"/>
      <c r="FU148"/>
      <c r="FV148" t="str">
        <f t="shared" si="178"/>
        <v/>
      </c>
      <c r="FW148" t="str">
        <f t="shared" si="179"/>
        <v/>
      </c>
      <c r="FX148"/>
      <c r="FY148" t="str">
        <f t="shared" si="180"/>
        <v/>
      </c>
      <c r="FZ148" t="str">
        <f t="shared" si="181"/>
        <v/>
      </c>
      <c r="GA148" t="str">
        <f t="shared" si="182"/>
        <v/>
      </c>
      <c r="GB148" t="str">
        <f t="shared" si="183"/>
        <v/>
      </c>
      <c r="GC148" t="str">
        <f t="shared" si="184"/>
        <v/>
      </c>
      <c r="GD148" t="str">
        <f t="shared" si="185"/>
        <v/>
      </c>
      <c r="GE148" t="str">
        <f t="shared" si="186"/>
        <v/>
      </c>
      <c r="GF148" t="str">
        <f t="shared" si="187"/>
        <v/>
      </c>
      <c r="GG148" t="str">
        <f t="shared" si="188"/>
        <v/>
      </c>
      <c r="GH148"/>
      <c r="GI148"/>
      <c r="GJ148"/>
      <c r="GK148"/>
      <c r="GL148"/>
      <c r="GM148"/>
      <c r="GN148"/>
      <c r="GO148"/>
      <c r="GP148" t="str">
        <f t="shared" si="189"/>
        <v/>
      </c>
      <c r="GQ148" t="str">
        <f t="shared" si="190"/>
        <v/>
      </c>
      <c r="GR148"/>
      <c r="GS148" t="str">
        <f t="shared" si="191"/>
        <v/>
      </c>
      <c r="GT148"/>
      <c r="GU148" t="str">
        <f t="shared" si="192"/>
        <v/>
      </c>
      <c r="GV148"/>
      <c r="GW148" t="str">
        <f t="shared" si="193"/>
        <v/>
      </c>
      <c r="GX148"/>
      <c r="GY148"/>
      <c r="GZ148"/>
      <c r="HA148"/>
      <c r="HB148"/>
      <c r="HC148"/>
      <c r="HD148"/>
      <c r="HE148"/>
      <c r="HF148"/>
      <c r="HG148"/>
      <c r="HH148"/>
      <c r="HI148"/>
      <c r="HJ148"/>
      <c r="HK148"/>
      <c r="HL148"/>
      <c r="HM148"/>
      <c r="HN148"/>
      <c r="HO148"/>
      <c r="HP148"/>
      <c r="HQ148"/>
      <c r="HR148"/>
      <c r="HS148"/>
      <c r="HT148" t="str">
        <f t="shared" si="194"/>
        <v/>
      </c>
      <c r="HU148" t="str">
        <f t="shared" si="195"/>
        <v/>
      </c>
      <c r="HV148"/>
      <c r="HW148"/>
      <c r="HX148"/>
      <c r="HY148"/>
      <c r="HZ148"/>
      <c r="IA148"/>
      <c r="IB148"/>
      <c r="IC148"/>
      <c r="ID148"/>
      <c r="IE148" t="str">
        <f t="shared" si="196"/>
        <v/>
      </c>
      <c r="IF148"/>
      <c r="IG148"/>
      <c r="IH148"/>
      <c r="II148"/>
      <c r="IJ148"/>
      <c r="IK148"/>
      <c r="IL148"/>
      <c r="IM148"/>
      <c r="IN148"/>
      <c r="IO148"/>
      <c r="IP148"/>
      <c r="IQ148" t="str">
        <f t="shared" si="197"/>
        <v/>
      </c>
      <c r="IR148"/>
      <c r="IS148" t="str">
        <f t="shared" si="198"/>
        <v/>
      </c>
      <c r="IT148"/>
      <c r="IU148" t="str">
        <f t="shared" si="199"/>
        <v/>
      </c>
      <c r="IV148"/>
      <c r="IW148"/>
      <c r="IX148"/>
      <c r="IY148"/>
      <c r="IZ148"/>
      <c r="JA148"/>
      <c r="JB148"/>
      <c r="JC148"/>
      <c r="JD148"/>
      <c r="JE148"/>
      <c r="JF148"/>
      <c r="JG148"/>
      <c r="JH148"/>
      <c r="JI148"/>
      <c r="JJ148"/>
      <c r="JK148"/>
      <c r="JL148"/>
      <c r="JM148"/>
      <c r="JN148"/>
      <c r="JO148"/>
      <c r="JP148"/>
      <c r="JQ148"/>
      <c r="JR148" t="str">
        <f t="shared" si="200"/>
        <v/>
      </c>
      <c r="JS148" t="str">
        <f t="shared" si="201"/>
        <v/>
      </c>
      <c r="JT148"/>
      <c r="JU148"/>
      <c r="JV148"/>
      <c r="JW148"/>
      <c r="JX148"/>
      <c r="JY148"/>
      <c r="JZ148"/>
      <c r="KA148"/>
      <c r="KB148"/>
      <c r="KC148" t="str">
        <f t="shared" si="202"/>
        <v/>
      </c>
      <c r="KD148"/>
      <c r="KE148"/>
      <c r="KF148"/>
      <c r="KG148"/>
      <c r="KH148"/>
      <c r="KI148"/>
      <c r="KJ148"/>
      <c r="KK148"/>
      <c r="KL148" t="str">
        <f>IF(CT148=1,KL$8&amp;IF(SUM(CU148:$EQ148)=0,"",", "),"")</f>
        <v/>
      </c>
      <c r="KM148" t="str">
        <f>IF(CU148=1,KM$8&amp;IF(SUM(CV148:$EQ148)=0,"",", "),"")</f>
        <v/>
      </c>
      <c r="KN148" t="str">
        <f>IF(CV148=1,KN$8&amp;IF(SUM(CW148:$EQ148)=0,"",", "),"")</f>
        <v/>
      </c>
      <c r="KO148" t="str">
        <f>IF(CW148=1,KO$8&amp;IF(SUM(CX148:$EQ148)=0,"",", "),"")</f>
        <v/>
      </c>
      <c r="KP148" t="str">
        <f>IF(CX148=1,KP$8&amp;IF(SUM(CY148:$EQ148)=0,"",", "),"")</f>
        <v/>
      </c>
      <c r="KQ148" t="str">
        <f>IF(CY148=1,KQ$8&amp;IF(SUM(CZ148:$EQ148)=0,"",", "),"")</f>
        <v/>
      </c>
      <c r="KR148" t="str">
        <f>IF(CZ148=1,KR$8&amp;IF(SUM(DA148:$EQ148)=0,"",", "),"")</f>
        <v/>
      </c>
      <c r="KS148" t="str">
        <f>IF(DA148=1,KS$8&amp;IF(SUM(DB148:$EQ148)=0,"",", "),"")</f>
        <v/>
      </c>
      <c r="KT148" t="str">
        <f>IF(DB148=1,KT$8&amp;IF(SUM(DC148:$EQ148)=0,"",", "),"")</f>
        <v/>
      </c>
      <c r="KU148" t="str">
        <f>IF(DC148=1,KU$8&amp;IF(SUM(DD148:$EQ148)=0,"",", "),"")</f>
        <v/>
      </c>
      <c r="KV148" t="str">
        <f>IF(DD148=1,KV$8&amp;IF(SUM(DE148:$EQ148)=0,"",", "),"")</f>
        <v/>
      </c>
      <c r="KW148" t="str">
        <f>IF(DE148=1,KW$8&amp;IF(SUM(DF148:$EQ148)=0,"",", "),"")</f>
        <v/>
      </c>
      <c r="KX148" t="str">
        <f>IF(DF148=1,KX$8&amp;IF(SUM(DG148:$EQ148)=0,"",", "),"")</f>
        <v/>
      </c>
      <c r="KY148" t="str">
        <f>IF(DG148=1,KY$8&amp;IF(SUM(DH148:$EQ148)=0,"",", "),"")</f>
        <v/>
      </c>
      <c r="KZ148" t="str">
        <f>IF(DH148=1,KZ$8&amp;IF(SUM(DI148:$EQ148)=0,"",", "),"")</f>
        <v/>
      </c>
      <c r="LA148" t="str">
        <f>IF(DI148=1,LA$8&amp;IF(SUM(DJ148:$EQ148)=0,"",", "),"")</f>
        <v/>
      </c>
      <c r="LB148" t="str">
        <f>IF(DJ148=1,LB$8&amp;IF(SUM(DK148:$EQ148)=0,"",", "),"")</f>
        <v/>
      </c>
      <c r="LC148" t="str">
        <f>IF(DK148=1,LC$8&amp;IF(SUM(DL148:$EQ148)=0,"",", "),"")</f>
        <v/>
      </c>
      <c r="LD148" t="str">
        <f>IF(DL148=1,LD$8&amp;IF(SUM(DM148:$EQ148)=0,"",", "),"")</f>
        <v/>
      </c>
      <c r="LE148" t="str">
        <f>IF(DM148=1,LE$8&amp;IF(SUM(DN148:$EQ148)=0,"",", "),"")</f>
        <v/>
      </c>
      <c r="LF148" t="str">
        <f>IF(DN148=1,LF$8&amp;IF(SUM(DO148:$EQ148)=0,"",", "),"")</f>
        <v/>
      </c>
      <c r="LG148" t="str">
        <f>IF(DO148=1,LG$8&amp;IF(SUM(DP148:$EQ148)=0,"",", "),"")</f>
        <v/>
      </c>
      <c r="LH148" t="str">
        <f>IF(DP148=1,LH$8&amp;IF(SUM(DQ148:$EQ148)=0,"",", "),"")</f>
        <v/>
      </c>
      <c r="LI148" t="str">
        <f>IF(DQ148=1,LI$8&amp;IF(SUM(DR148:$EQ148)=0,"",", "),"")</f>
        <v/>
      </c>
      <c r="LJ148" t="str">
        <f>IF(DR148=1,LJ$8&amp;IF(SUM(DS148:$EQ148)=0,"",", "),"")</f>
        <v/>
      </c>
      <c r="LK148" t="str">
        <f>IF(DS148=1,LK$8&amp;IF(SUM(DT148:$EQ148)=0,"",", "),"")</f>
        <v/>
      </c>
      <c r="LL148" t="str">
        <f>IF(DT148=1,LL$8&amp;IF(SUM(DU148:$EQ148)=0,"",", "),"")</f>
        <v/>
      </c>
      <c r="LM148" t="str">
        <f>IF(DU148=1,LM$8&amp;IF(SUM(DV148:$EQ148)=0,"",", "),"")</f>
        <v/>
      </c>
      <c r="LN148" t="str">
        <f>IF(DV148=1,LN$8&amp;IF(SUM(DW148:$EQ148)=0,"",", "),"")</f>
        <v/>
      </c>
      <c r="LO148" t="str">
        <f>IF(DW148=1,LO$8&amp;IF(SUM(DX148:$EQ148)=0,"",", "),"")</f>
        <v/>
      </c>
      <c r="LP148" t="str">
        <f>IF(DX148=1,LP$8&amp;IF(SUM(DY148:$EQ148)=0,"",", "),"")</f>
        <v/>
      </c>
      <c r="LQ148" t="str">
        <f>IF(DY148=1,LQ$8&amp;IF(SUM(DZ148:$EQ148)=0,"",", "),"")</f>
        <v/>
      </c>
      <c r="LR148" t="str">
        <f>IF(DZ148=1,LR$8&amp;IF(SUM(EA148:$EQ148)=0,"",", "),"")</f>
        <v/>
      </c>
      <c r="LS148" t="str">
        <f>IF(EA148=1,LS$8&amp;IF(SUM(EB148:$EQ148)=0,"",", "),"")</f>
        <v/>
      </c>
      <c r="LT148" t="str">
        <f>IF(EB148=1,LT$8&amp;IF(SUM(EC148:$EQ148)=0,"",", "),"")</f>
        <v/>
      </c>
      <c r="LU148" t="str">
        <f>IF(EC148=1,LU$8&amp;IF(SUM(ED148:$EQ148)=0,"",", "),"")</f>
        <v/>
      </c>
      <c r="LV148" t="str">
        <f>IF(ED148=1,LV$8&amp;IF(SUM(EE148:$EQ148)=0,"",", "),"")</f>
        <v/>
      </c>
      <c r="LW148" t="str">
        <f>IF(EE148=1,LW$8&amp;IF(SUM(EF148:$EQ148)=0,"",", "),"")</f>
        <v/>
      </c>
      <c r="LX148" t="str">
        <f>IF(EF148=1,LX$8&amp;IF(SUM(EG148:$EQ148)=0,"",", "),"")</f>
        <v/>
      </c>
      <c r="LY148" t="str">
        <f>IF(EG148=1,LY$8&amp;IF(SUM(EH148:$EQ148)=0,"",", "),"")</f>
        <v/>
      </c>
      <c r="LZ148" t="str">
        <f>IF(EH148=1,LZ$8&amp;IF(SUM(EI148:$EQ148)=0,"",", "),"")</f>
        <v/>
      </c>
      <c r="MA148" t="str">
        <f>IF(EI148=1,MA$8&amp;IF(SUM(EJ148:$EQ148)=0,"",", "),"")</f>
        <v/>
      </c>
      <c r="MB148" t="str">
        <f>IF(EJ148=1,MB$8&amp;IF(SUM(EK148:$EQ148)=0,"",", "),"")</f>
        <v/>
      </c>
      <c r="MC148" t="str">
        <f>IF(EK148=1,MC$8&amp;IF(SUM(EL148:$EQ148)=0,"",", "),"")</f>
        <v/>
      </c>
      <c r="MD148" t="str">
        <f>IF(EL148=1,MD$8&amp;IF(SUM(EM148:$EQ148)=0,"",", "),"")</f>
        <v/>
      </c>
      <c r="ME148" t="str">
        <f>IF(EM148=1,ME$8&amp;IF(SUM(EN148:$EQ148)=0,"",", "),"")</f>
        <v/>
      </c>
      <c r="MF148" t="str">
        <f>IF(EN148=1,MF$8&amp;IF(SUM(EO148:$EQ148)=0,"",", "),"")</f>
        <v/>
      </c>
      <c r="MG148" t="str">
        <f>IF(EO148=1,MG$8&amp;IF(SUM(EP148:$EQ148)=0,"",", "),"")</f>
        <v/>
      </c>
      <c r="MH148" t="str">
        <f>IF(EP148=1,MH$8&amp;IF(SUM(EQ148:$EQ148)=0,"",", "),"")</f>
        <v/>
      </c>
      <c r="MI148" t="str">
        <f t="shared" si="212"/>
        <v/>
      </c>
      <c r="MJ148" t="str">
        <f>IF(ER148=1,MJ$8&amp;IF(SUM(ES148:$GO148)=0,"",", "),"")</f>
        <v/>
      </c>
      <c r="MK148" t="str">
        <f>IF(ES148=1,MK$8&amp;IF(SUM(ET148:$GO148)=0,"",", "),"")</f>
        <v/>
      </c>
      <c r="ML148" t="str">
        <f>IF(ET148=1,ML$8&amp;IF(SUM(EU148:$GO148)=0,"",", "),"")</f>
        <v/>
      </c>
      <c r="MM148" t="str">
        <f>IF(EU148=1,MM$8&amp;IF(SUM(EV148:$GO148)=0,"",", "),"")</f>
        <v/>
      </c>
      <c r="MN148" t="str">
        <f>IF(EV148=1,MN$8&amp;IF(SUM(EW148:$GO148)=0,"",", "),"")</f>
        <v/>
      </c>
      <c r="MO148" t="str">
        <f>IF(EW148=1,MO$8&amp;IF(SUM(EX148:$GO148)=0,"",", "),"")</f>
        <v/>
      </c>
      <c r="MP148" t="str">
        <f>IF(EX148=1,MP$8&amp;IF(SUM(EY148:$GO148)=0,"",", "),"")</f>
        <v/>
      </c>
      <c r="MQ148" t="str">
        <f>IF(EY148=1,MQ$8&amp;IF(SUM(EZ148:$GO148)=0,"",", "),"")</f>
        <v/>
      </c>
      <c r="MR148" t="str">
        <f>IF(EZ148=1,MR$8&amp;IF(SUM(FA148:$GO148)=0,"",", "),"")</f>
        <v/>
      </c>
      <c r="MS148" t="str">
        <f>IF(FA148=1,MS$8&amp;IF(SUM(FB148:$GO148)=0,"",", "),"")</f>
        <v/>
      </c>
      <c r="MT148" t="str">
        <f>IF(FB148=1,MT$8&amp;IF(SUM(FC148:$GO148)=0,"",", "),"")</f>
        <v/>
      </c>
      <c r="MU148" t="str">
        <f>IF(FC148=1,MU$8&amp;IF(SUM(FD148:$GO148)=0,"",", "),"")</f>
        <v/>
      </c>
      <c r="MV148" t="str">
        <f>IF(FD148=1,MV$8&amp;IF(SUM(FE148:$GO148)=0,"",", "),"")</f>
        <v/>
      </c>
      <c r="MW148" t="str">
        <f>IF(FE148=1,MW$8&amp;IF(SUM(FF148:$GO148)=0,"",", "),"")</f>
        <v/>
      </c>
      <c r="MX148" t="str">
        <f>IF(FF148=1,MX$8&amp;IF(SUM(FG148:$GO148)=0,"",", "),"")</f>
        <v/>
      </c>
      <c r="MY148" t="str">
        <f>IF(FG148=1,MY$8&amp;IF(SUM(FH148:$GO148)=0,"",", "),"")</f>
        <v/>
      </c>
      <c r="MZ148" t="str">
        <f>IF(FH148=1,MZ$8&amp;IF(SUM(FI148:$GO148)=0,"",", "),"")</f>
        <v/>
      </c>
      <c r="NA148" t="str">
        <f>IF(FI148=1,NA$8&amp;IF(SUM(FJ148:$GO148)=0,"",", "),"")</f>
        <v/>
      </c>
      <c r="NB148" t="str">
        <f>IF(FJ148=1,NB$8&amp;IF(SUM(FK148:$GO148)=0,"",", "),"")</f>
        <v/>
      </c>
      <c r="NC148" t="str">
        <f>IF(FK148=1,NC$8&amp;IF(SUM(FL148:$GO148)=0,"",", "),"")</f>
        <v/>
      </c>
      <c r="ND148" t="str">
        <f>IF(FL148=1,ND$8&amp;IF(SUM(FM148:$GO148)=0,"",", "),"")</f>
        <v/>
      </c>
      <c r="NE148" t="str">
        <f>IF(FM148=1,NE$8&amp;IF(SUM(FN148:$GO148)=0,"",", "),"")</f>
        <v/>
      </c>
      <c r="NF148" t="str">
        <f>IF(FN148=1,NF$8&amp;IF(SUM(FO148:$GO148)=0,"",", "),"")</f>
        <v/>
      </c>
      <c r="NG148" t="str">
        <f>IF(FO148=1,NG$8&amp;IF(SUM(FP148:$GO148)=0,"",", "),"")</f>
        <v/>
      </c>
      <c r="NH148" t="str">
        <f>IF(FP148=1,NH$8&amp;IF(SUM(FQ148:$GO148)=0,"",", "),"")</f>
        <v/>
      </c>
      <c r="NI148" t="str">
        <f>IF(FQ148=1,NI$8&amp;IF(SUM(FR148:$GO148)=0,"",", "),"")</f>
        <v/>
      </c>
      <c r="NJ148" t="str">
        <f>IF(FR148=1,NJ$8&amp;IF(SUM(FS148:$GO148)=0,"",", "),"")</f>
        <v/>
      </c>
      <c r="NK148" t="str">
        <f>IF(FS148=1,NK$8&amp;IF(SUM(FT148:$GO148)=0,"",", "),"")</f>
        <v/>
      </c>
      <c r="NL148" t="str">
        <f>IF(FT148=1,NL$8&amp;IF(SUM(FU148:$GO148)=0,"",", "),"")</f>
        <v/>
      </c>
      <c r="NM148" t="str">
        <f>IF(FU148=1,NM$8&amp;IF(SUM(FV148:$GO148)=0,"",", "),"")</f>
        <v/>
      </c>
      <c r="NN148" t="str">
        <f>IF(FV148=1,NN$8&amp;IF(SUM(FW148:$GO148)=0,"",", "),"")</f>
        <v/>
      </c>
      <c r="NO148" t="str">
        <f>IF(FW148=1,NO$8&amp;IF(SUM(FX148:$GO148)=0,"",", "),"")</f>
        <v/>
      </c>
      <c r="NP148" t="str">
        <f>IF(FX148=1,NP$8&amp;IF(SUM(FY148:$GO148)=0,"",", "),"")</f>
        <v/>
      </c>
      <c r="NQ148" t="str">
        <f>IF(FY148=1,NQ$8&amp;IF(SUM(FZ148:$GO148)=0,"",", "),"")</f>
        <v/>
      </c>
      <c r="NR148" t="str">
        <f>IF(FZ148=1,NR$8&amp;IF(SUM(GA148:$GO148)=0,"",", "),"")</f>
        <v/>
      </c>
      <c r="NS148" t="str">
        <f>IF(GA148=1,NS$8&amp;IF(SUM(GB148:$GO148)=0,"",", "),"")</f>
        <v/>
      </c>
      <c r="NT148" t="str">
        <f>IF(GB148=1,NT$8&amp;IF(SUM(GC148:$GO148)=0,"",", "),"")</f>
        <v/>
      </c>
      <c r="NU148" t="str">
        <f>IF(GC148=1,NU$8&amp;IF(SUM(GD148:$GO148)=0,"",", "),"")</f>
        <v/>
      </c>
      <c r="NV148" t="str">
        <f>IF(GD148=1,NV$8&amp;IF(SUM(GE148:$GO148)=0,"",", "),"")</f>
        <v/>
      </c>
      <c r="NW148" t="str">
        <f>IF(GE148=1,NW$8&amp;IF(SUM(GF148:$GO148)=0,"",", "),"")</f>
        <v/>
      </c>
      <c r="NX148" t="str">
        <f>IF(GF148=1,NX$8&amp;IF(SUM(GG148:$GO148)=0,"",", "),"")</f>
        <v/>
      </c>
      <c r="NY148" t="str">
        <f>IF(GG148=1,NY$8&amp;IF(SUM(GH148:$GO148)=0,"",", "),"")</f>
        <v/>
      </c>
      <c r="NZ148" t="str">
        <f>IF(GH148=1,NZ$8&amp;IF(SUM(GI148:$GO148)=0,"",", "),"")</f>
        <v/>
      </c>
      <c r="OA148" t="str">
        <f>IF(GI148=1,OA$8&amp;IF(SUM(GJ148:$GO148)=0,"",", "),"")</f>
        <v/>
      </c>
      <c r="OB148" t="str">
        <f>IF(GJ148=1,OB$8&amp;IF(SUM(GK148:$GO148)=0,"",", "),"")</f>
        <v/>
      </c>
      <c r="OC148" t="str">
        <f>IF(GK148=1,OC$8&amp;IF(SUM(GL148:$GO148)=0,"",", "),"")</f>
        <v/>
      </c>
      <c r="OD148" t="str">
        <f>IF(GL148=1,OD$8&amp;IF(SUM(GM148:$GO148)=0,"",", "),"")</f>
        <v/>
      </c>
      <c r="OE148" t="str">
        <f>IF(GM148=1,OE$8&amp;IF(SUM(GN148:$GO148)=0,"",", "),"")</f>
        <v/>
      </c>
      <c r="OF148" t="str">
        <f>IF(GN148=1,OF$8&amp;IF(SUM(GO148:$GO148)=0,"",", "),"")</f>
        <v/>
      </c>
      <c r="OG148" t="str">
        <f t="shared" si="213"/>
        <v/>
      </c>
      <c r="OH148" t="str">
        <f>IF(GP148=1,OH$8&amp;IF(SUM(GQ148:$IM148)=0,"",", "),"")</f>
        <v/>
      </c>
      <c r="OI148" t="str">
        <f>IF(GQ148=1,OI$8&amp;IF(SUM(GR148:$IM148)=0,"",", "),"")</f>
        <v/>
      </c>
      <c r="OJ148" t="str">
        <f>IF(GR148=1,OJ$8&amp;IF(SUM(GS148:$IM148)=0,"",", "),"")</f>
        <v/>
      </c>
      <c r="OK148" t="str">
        <f>IF(GS148=1,OK$8&amp;IF(SUM(GT148:$IM148)=0,"",", "),"")</f>
        <v/>
      </c>
      <c r="OL148" t="str">
        <f>IF(GT148=1,OL$8&amp;IF(SUM(GU148:$IM148)=0,"",", "),"")</f>
        <v/>
      </c>
      <c r="OM148" t="str">
        <f>IF(GU148=1,OM$8&amp;IF(SUM(GV148:$IM148)=0,"",", "),"")</f>
        <v/>
      </c>
      <c r="ON148" t="str">
        <f>IF(GV148=1,ON$8&amp;IF(SUM(GW148:$IM148)=0,"",", "),"")</f>
        <v/>
      </c>
      <c r="OO148" t="str">
        <f>IF(GW148=1,OO$8&amp;IF(SUM(GX148:$IM148)=0,"",", "),"")</f>
        <v/>
      </c>
      <c r="OP148" t="str">
        <f>IF(GX148=1,OP$8&amp;IF(SUM(GY148:$IM148)=0,"",", "),"")</f>
        <v/>
      </c>
      <c r="OQ148" t="str">
        <f>IF(GY148=1,OQ$8&amp;IF(SUM(GZ148:$IM148)=0,"",", "),"")</f>
        <v/>
      </c>
      <c r="OR148" t="str">
        <f>IF(GZ148=1,OR$8&amp;IF(SUM(HA148:$IM148)=0,"",", "),"")</f>
        <v/>
      </c>
      <c r="OS148" t="str">
        <f>IF(HA148=1,OS$8&amp;IF(SUM(HB148:$IM148)=0,"",", "),"")</f>
        <v/>
      </c>
      <c r="OT148" t="str">
        <f>IF(HB148=1,OT$8&amp;IF(SUM(HC148:$IM148)=0,"",", "),"")</f>
        <v/>
      </c>
      <c r="OU148" t="str">
        <f>IF(HC148=1,OU$8&amp;IF(SUM(HD148:$IM148)=0,"",", "),"")</f>
        <v/>
      </c>
      <c r="OV148" t="str">
        <f>IF(HD148=1,OV$8&amp;IF(SUM(HE148:$IM148)=0,"",", "),"")</f>
        <v/>
      </c>
      <c r="OW148" t="str">
        <f>IF(HE148=1,OW$8&amp;IF(SUM(HF148:$IM148)=0,"",", "),"")</f>
        <v/>
      </c>
      <c r="OX148" t="str">
        <f>IF(HF148=1,OX$8&amp;IF(SUM(HG148:$IM148)=0,"",", "),"")</f>
        <v/>
      </c>
      <c r="OY148" t="str">
        <f>IF(HG148=1,OY$8&amp;IF(SUM(HH148:$IM148)=0,"",", "),"")</f>
        <v/>
      </c>
      <c r="OZ148" t="str">
        <f>IF(HH148=1,OZ$8&amp;IF(SUM(HI148:$IM148)=0,"",", "),"")</f>
        <v/>
      </c>
      <c r="PA148" t="str">
        <f>IF(HI148=1,PA$8&amp;IF(SUM(HJ148:$IM148)=0,"",", "),"")</f>
        <v/>
      </c>
      <c r="PB148" t="str">
        <f>IF(HJ148=1,PB$8&amp;IF(SUM(HK148:$IM148)=0,"",", "),"")</f>
        <v/>
      </c>
      <c r="PC148" t="str">
        <f>IF(HK148=1,PC$8&amp;IF(SUM(HL148:$IM148)=0,"",", "),"")</f>
        <v/>
      </c>
      <c r="PD148" t="str">
        <f>IF(HL148=1,PD$8&amp;IF(SUM(HM148:$IM148)=0,"",", "),"")</f>
        <v/>
      </c>
      <c r="PE148" t="str">
        <f>IF(HM148=1,PE$8&amp;IF(SUM(HN148:$IM148)=0,"",", "),"")</f>
        <v/>
      </c>
      <c r="PF148" t="str">
        <f>IF(HN148=1,PF$8&amp;IF(SUM(HO148:$IM148)=0,"",", "),"")</f>
        <v/>
      </c>
      <c r="PG148" t="str">
        <f>IF(HO148=1,PG$8&amp;IF(SUM(HP148:$IM148)=0,"",", "),"")</f>
        <v/>
      </c>
      <c r="PH148" t="str">
        <f>IF(HP148=1,PH$8&amp;IF(SUM(HQ148:$IM148)=0,"",", "),"")</f>
        <v/>
      </c>
      <c r="PI148" t="str">
        <f>IF(HQ148=1,PI$8&amp;IF(SUM(HR148:$IM148)=0,"",", "),"")</f>
        <v/>
      </c>
      <c r="PJ148" t="str">
        <f>IF(HR148=1,PJ$8&amp;IF(SUM(HS148:$IM148)=0,"",", "),"")</f>
        <v/>
      </c>
      <c r="PK148" t="str">
        <f>IF(HS148=1,PK$8&amp;IF(SUM(HT148:$IM148)=0,"",", "),"")</f>
        <v/>
      </c>
      <c r="PL148" t="str">
        <f>IF(HT148=1,PL$8&amp;IF(SUM(HU148:$IM148)=0,"",", "),"")</f>
        <v/>
      </c>
      <c r="PM148" t="str">
        <f>IF(HU148=1,PM$8&amp;IF(SUM(HV148:$IM148)=0,"",", "),"")</f>
        <v/>
      </c>
      <c r="PN148" t="str">
        <f>IF(HV148=1,PN$8&amp;IF(SUM(HW148:$IM148)=0,"",", "),"")</f>
        <v/>
      </c>
      <c r="PO148" t="str">
        <f>IF(HW148=1,PO$8&amp;IF(SUM(HX148:$IM148)=0,"",", "),"")</f>
        <v/>
      </c>
      <c r="PP148" t="str">
        <f>IF(HX148=1,PP$8&amp;IF(SUM(HY148:$IM148)=0,"",", "),"")</f>
        <v/>
      </c>
      <c r="PQ148" t="str">
        <f>IF(HY148=1,PQ$8&amp;IF(SUM(HZ148:$IM148)=0,"",", "),"")</f>
        <v/>
      </c>
      <c r="PR148" t="str">
        <f>IF(HZ148=1,PR$8&amp;IF(SUM(IA148:$IM148)=0,"",", "),"")</f>
        <v/>
      </c>
      <c r="PS148" t="str">
        <f>IF(IA148=1,PS$8&amp;IF(SUM(IB148:$IM148)=0,"",", "),"")</f>
        <v/>
      </c>
      <c r="PT148" t="str">
        <f>IF(IB148=1,PT$8&amp;IF(SUM(IC148:$IM148)=0,"",", "),"")</f>
        <v/>
      </c>
      <c r="PU148" t="str">
        <f>IF(IC148=1,PU$8&amp;IF(SUM(ID148:$IM148)=0,"",", "),"")</f>
        <v/>
      </c>
      <c r="PV148" t="str">
        <f>IF(ID148=1,PV$8&amp;IF(SUM(IE148:$IM148)=0,"",", "),"")</f>
        <v/>
      </c>
      <c r="PW148" t="str">
        <f>IF(IE148=1,PW$8&amp;IF(SUM(IF148:$IM148)=0,"",", "),"")</f>
        <v/>
      </c>
      <c r="PX148" t="str">
        <f>IF(IF148=1,PX$8&amp;IF(SUM(IG148:$IM148)=0,"",", "),"")</f>
        <v/>
      </c>
      <c r="PY148" t="str">
        <f>IF(IG148=1,PY$8&amp;IF(SUM(IH148:$IM148)=0,"",", "),"")</f>
        <v/>
      </c>
      <c r="PZ148" t="str">
        <f>IF(IH148=1,PZ$8&amp;IF(SUM(II148:$IM148)=0,"",", "),"")</f>
        <v/>
      </c>
      <c r="QA148" t="str">
        <f>IF(II148=1,QA$8&amp;IF(SUM(IJ148:$IM148)=0,"",", "),"")</f>
        <v/>
      </c>
      <c r="QB148" t="str">
        <f>IF(IJ148=1,QB$8&amp;IF(SUM(IK148:$IM148)=0,"",", "),"")</f>
        <v/>
      </c>
      <c r="QC148" t="str">
        <f>IF(IK148=1,QC$8&amp;IF(SUM(IL148:$IM148)=0,"",", "),"")</f>
        <v/>
      </c>
      <c r="QD148" t="str">
        <f>IF(IL148=1,QD$8&amp;IF(SUM(IM148:$IM148)=0,"",", "),"")</f>
        <v/>
      </c>
      <c r="QE148" t="str">
        <f t="shared" si="214"/>
        <v/>
      </c>
      <c r="QF148" t="str">
        <f>IF(IN148=1,QF$8&amp;IF(SUM(IO148:$KK148)=0,"",", "),"")</f>
        <v/>
      </c>
      <c r="QG148" t="str">
        <f>IF(IO148=1,QG$8&amp;IF(SUM(IP148:$KK148)=0,"",", "),"")</f>
        <v/>
      </c>
      <c r="QH148" t="str">
        <f>IF(IP148=1,QH$8&amp;IF(SUM(IQ148:$KK148)=0,"",", "),"")</f>
        <v/>
      </c>
      <c r="QI148" t="str">
        <f>IF(IQ148=1,QI$8&amp;IF(SUM(IR148:$KK148)=0,"",", "),"")</f>
        <v/>
      </c>
      <c r="QJ148" t="str">
        <f>IF(IR148=1,QJ$8&amp;IF(SUM(IS148:$KK148)=0,"",", "),"")</f>
        <v/>
      </c>
      <c r="QK148" t="str">
        <f>IF(IS148=1,QK$8&amp;IF(SUM(IT148:$KK148)=0,"",", "),"")</f>
        <v/>
      </c>
      <c r="QL148" t="str">
        <f>IF(IT148=1,QL$8&amp;IF(SUM(IU148:$KK148)=0,"",", "),"")</f>
        <v/>
      </c>
      <c r="QM148" t="str">
        <f>IF(IU148=1,QM$8&amp;IF(SUM(IV148:$KK148)=0,"",", "),"")</f>
        <v/>
      </c>
      <c r="QN148" t="str">
        <f>IF(IV148=1,QN$8&amp;IF(SUM(IW148:$KK148)=0,"",", "),"")</f>
        <v/>
      </c>
      <c r="QO148" t="str">
        <f>IF(IW148=1,QO$8&amp;IF(SUM(IX148:$KK148)=0,"",", "),"")</f>
        <v/>
      </c>
      <c r="QP148" t="str">
        <f>IF(IX148=1,QP$8&amp;IF(SUM(IY148:$KK148)=0,"",", "),"")</f>
        <v/>
      </c>
      <c r="QQ148" t="str">
        <f>IF(IY148=1,QQ$8&amp;IF(SUM(IZ148:$KK148)=0,"",", "),"")</f>
        <v/>
      </c>
      <c r="QR148" t="str">
        <f>IF(IZ148=1,QR$8&amp;IF(SUM(JA148:$KK148)=0,"",", "),"")</f>
        <v/>
      </c>
      <c r="QS148" t="str">
        <f>IF(JA148=1,QS$8&amp;IF(SUM(JB148:$KK148)=0,"",", "),"")</f>
        <v/>
      </c>
      <c r="QT148" t="str">
        <f>IF(JB148=1,QT$8&amp;IF(SUM(JC148:$KK148)=0,"",", "),"")</f>
        <v/>
      </c>
      <c r="QU148" t="str">
        <f>IF(JC148=1,QU$8&amp;IF(SUM(JD148:$KK148)=0,"",", "),"")</f>
        <v/>
      </c>
      <c r="QV148" t="str">
        <f>IF(JD148=1,QV$8&amp;IF(SUM(JE148:$KK148)=0,"",", "),"")</f>
        <v/>
      </c>
      <c r="QW148" t="str">
        <f>IF(JE148=1,QW$8&amp;IF(SUM(JF148:$KK148)=0,"",", "),"")</f>
        <v/>
      </c>
      <c r="QX148" t="str">
        <f>IF(JF148=1,QX$8&amp;IF(SUM(JG148:$KK148)=0,"",", "),"")</f>
        <v/>
      </c>
      <c r="QY148" t="str">
        <f>IF(JG148=1,QY$8&amp;IF(SUM(JH148:$KK148)=0,"",", "),"")</f>
        <v/>
      </c>
      <c r="QZ148" t="str">
        <f>IF(JH148=1,QZ$8&amp;IF(SUM(JI148:$KK148)=0,"",", "),"")</f>
        <v/>
      </c>
      <c r="RA148" t="str">
        <f>IF(JI148=1,RA$8&amp;IF(SUM(JJ148:$KK148)=0,"",", "),"")</f>
        <v/>
      </c>
      <c r="RB148" t="str">
        <f>IF(JJ148=1,RB$8&amp;IF(SUM(JK148:$KK148)=0,"",", "),"")</f>
        <v/>
      </c>
      <c r="RC148" t="str">
        <f>IF(JK148=1,RC$8&amp;IF(SUM(JL148:$KK148)=0,"",", "),"")</f>
        <v/>
      </c>
      <c r="RD148" t="str">
        <f>IF(JL148=1,RD$8&amp;IF(SUM(JM148:$KK148)=0,"",", "),"")</f>
        <v/>
      </c>
      <c r="RE148" t="str">
        <f>IF(JM148=1,RE$8&amp;IF(SUM(JN148:$KK148)=0,"",", "),"")</f>
        <v/>
      </c>
      <c r="RF148" t="str">
        <f>IF(JN148=1,RF$8&amp;IF(SUM(JO148:$KK148)=0,"",", "),"")</f>
        <v/>
      </c>
      <c r="RG148" t="str">
        <f>IF(JO148=1,RG$8&amp;IF(SUM(JP148:$KK148)=0,"",", "),"")</f>
        <v/>
      </c>
      <c r="RH148" t="str">
        <f>IF(JP148=1,RH$8&amp;IF(SUM(JQ148:$KK148)=0,"",", "),"")</f>
        <v/>
      </c>
      <c r="RI148" t="str">
        <f>IF(JQ148=1,RI$8&amp;IF(SUM(JR148:$KK148)=0,"",", "),"")</f>
        <v/>
      </c>
      <c r="RJ148" t="str">
        <f>IF(JR148=1,RJ$8&amp;IF(SUM(JS148:$KK148)=0,"",", "),"")</f>
        <v/>
      </c>
      <c r="RK148" t="str">
        <f>IF(JS148=1,RK$8&amp;IF(SUM(JT148:$KK148)=0,"",", "),"")</f>
        <v/>
      </c>
      <c r="RL148" t="str">
        <f>IF(JT148=1,RL$8&amp;IF(SUM(JU148:$KK148)=0,"",", "),"")</f>
        <v/>
      </c>
      <c r="RM148" t="str">
        <f>IF(JU148=1,RM$8&amp;IF(SUM(JV148:$KK148)=0,"",", "),"")</f>
        <v/>
      </c>
      <c r="RN148" t="str">
        <f>IF(JV148=1,RN$8&amp;IF(SUM(JW148:$KK148)=0,"",", "),"")</f>
        <v/>
      </c>
      <c r="RO148" t="str">
        <f>IF(JW148=1,RO$8&amp;IF(SUM(JX148:$KK148)=0,"",", "),"")</f>
        <v/>
      </c>
      <c r="RP148" t="str">
        <f>IF(JX148=1,RP$8&amp;IF(SUM(JY148:$KK148)=0,"",", "),"")</f>
        <v/>
      </c>
      <c r="RQ148" t="str">
        <f>IF(JY148=1,RQ$8&amp;IF(SUM(JZ148:$KK148)=0,"",", "),"")</f>
        <v/>
      </c>
      <c r="RR148" t="str">
        <f>IF(JZ148=1,RR$8&amp;IF(SUM(KA148:$KK148)=0,"",", "),"")</f>
        <v/>
      </c>
      <c r="RS148" t="str">
        <f>IF(KA148=1,RS$8&amp;IF(SUM(KB148:$KK148)=0,"",", "),"")</f>
        <v/>
      </c>
      <c r="RT148" t="str">
        <f>IF(KB148=1,RT$8&amp;IF(SUM(KC148:$KK148)=0,"",", "),"")</f>
        <v/>
      </c>
      <c r="RU148" t="str">
        <f>IF(KC148=1,RU$8&amp;IF(SUM(KD148:$KK148)=0,"",", "),"")</f>
        <v/>
      </c>
      <c r="RV148" t="str">
        <f>IF(KD148=1,RV$8&amp;IF(SUM(KE148:$KK148)=0,"",", "),"")</f>
        <v/>
      </c>
      <c r="RW148" t="str">
        <f>IF(KE148=1,RW$8&amp;IF(SUM(KF148:$KK148)=0,"",", "),"")</f>
        <v/>
      </c>
      <c r="RX148" t="str">
        <f>IF(KF148=1,RX$8&amp;IF(SUM(KG148:$KK148)=0,"",", "),"")</f>
        <v/>
      </c>
      <c r="RY148" t="str">
        <f>IF(KG148=1,RY$8&amp;IF(SUM(KH148:$KK148)=0,"",", "),"")</f>
        <v/>
      </c>
      <c r="RZ148" t="str">
        <f>IF(KH148=1,RZ$8&amp;IF(SUM(KI148:$KK148)=0,"",", "),"")</f>
        <v/>
      </c>
      <c r="SA148" t="str">
        <f>IF(KI148=1,SA$8&amp;IF(SUM(KJ148:$KK148)=0,"",", "),"")</f>
        <v/>
      </c>
      <c r="SB148" t="str">
        <f>IF(KJ148=1,SB$8&amp;IF(SUM(KK148:$KK148)=0,"",", "),"")</f>
        <v/>
      </c>
      <c r="SC148" t="str">
        <f t="shared" si="215"/>
        <v/>
      </c>
    </row>
    <row r="149" spans="1:497" ht="60" customHeight="1" x14ac:dyDescent="0.45">
      <c r="A149" s="62"/>
      <c r="B149" s="212" t="str">
        <f t="shared" si="144"/>
        <v/>
      </c>
      <c r="C149" s="212" t="str">
        <f t="shared" si="203"/>
        <v/>
      </c>
      <c r="D149" s="212" t="str">
        <f t="shared" si="204"/>
        <v/>
      </c>
      <c r="E149" s="212" t="str">
        <f t="shared" si="205"/>
        <v/>
      </c>
      <c r="F149" s="212" t="str">
        <f t="shared" si="206"/>
        <v/>
      </c>
      <c r="G149" s="237" t="str">
        <f>IF('EDCI Data'!B149="","",'EDCI Data'!B149)</f>
        <v/>
      </c>
      <c r="H149" s="238" t="str">
        <f>IF('EDCI Data'!C149="","",'EDCI Data'!C149)</f>
        <v/>
      </c>
      <c r="I149" s="239" t="str">
        <f>IF('EDCI Data'!D149="","",'EDCI Data'!D149)</f>
        <v/>
      </c>
      <c r="J149" s="240" t="str">
        <f>IF('EDCI Data'!E149="","",'EDCI Data'!E149)</f>
        <v/>
      </c>
      <c r="K149" s="237" t="str">
        <f>IF('EDCI Data'!F149="","",'EDCI Data'!F149)</f>
        <v/>
      </c>
      <c r="L149" s="237" t="str">
        <f>IF('EDCI Data'!G149="","",'EDCI Data'!G149)</f>
        <v/>
      </c>
      <c r="M149" s="237" t="str">
        <f>IF('EDCI Data'!H149="","",'EDCI Data'!H149)</f>
        <v/>
      </c>
      <c r="N149" s="237" t="str">
        <f>IF('EDCI Data'!I149="","",'EDCI Data'!I149)</f>
        <v/>
      </c>
      <c r="O149" s="237" t="str">
        <f>IF('EDCI Data'!J149="","",'EDCI Data'!J149)</f>
        <v/>
      </c>
      <c r="P149" s="237" t="str">
        <f>IF('EDCI Data'!K149="","",'EDCI Data'!K149)</f>
        <v/>
      </c>
      <c r="Q149" s="241" t="str">
        <f>IF('EDCI Data'!L149="","",'EDCI Data'!L149)</f>
        <v/>
      </c>
      <c r="R149" s="241" t="str">
        <f>IF('EDCI Data'!M149="","",'EDCI Data'!M149)</f>
        <v/>
      </c>
      <c r="S149" s="237" t="str">
        <f>IF('EDCI Data'!N149="","",'EDCI Data'!N149)</f>
        <v/>
      </c>
      <c r="T149" s="237" t="str">
        <f>IF('EDCI Data'!O149="","",'EDCI Data'!O149)</f>
        <v/>
      </c>
      <c r="U149" s="237" t="str">
        <f>IF('EDCI Data'!P149="","",'EDCI Data'!P149)</f>
        <v/>
      </c>
      <c r="V149" s="237" t="str">
        <f>IF('EDCI Data'!Q149="","",'EDCI Data'!Q149)</f>
        <v/>
      </c>
      <c r="W149" s="242" t="str">
        <f>IF('EDCI Data'!R149="","",'EDCI Data'!R149)</f>
        <v/>
      </c>
      <c r="X149" s="243" t="str">
        <f>IF('EDCI Data'!S149="","",'EDCI Data'!S149)</f>
        <v/>
      </c>
      <c r="Y149" s="243" t="str">
        <f>IF('EDCI Data'!T149="","",'EDCI Data'!T149)</f>
        <v/>
      </c>
      <c r="Z149" s="244" t="str">
        <f>IF('EDCI Data'!U149="","",'EDCI Data'!U149)</f>
        <v/>
      </c>
      <c r="AA149" s="237" t="str">
        <f>IF('EDCI Data'!V149="","",'EDCI Data'!V149)</f>
        <v/>
      </c>
      <c r="AB149" s="244" t="str">
        <f>IF('EDCI Data'!W149="","",'EDCI Data'!W149)</f>
        <v/>
      </c>
      <c r="AC149" s="237" t="str">
        <f>IF('EDCI Data'!X149="","",'EDCI Data'!X149)</f>
        <v/>
      </c>
      <c r="AD149" s="244" t="str">
        <f>IF('EDCI Data'!Y149="","",'EDCI Data'!Y149)</f>
        <v/>
      </c>
      <c r="AE149" s="237" t="str">
        <f>IF('EDCI Data'!Z149="","",'EDCI Data'!Z149)</f>
        <v/>
      </c>
      <c r="AF149" s="237" t="str">
        <f>IF('EDCI Data'!AA149="","",'EDCI Data'!AA149)</f>
        <v/>
      </c>
      <c r="AG149" s="237" t="str">
        <f>IF('EDCI Data'!AB149="","",'EDCI Data'!AB149)</f>
        <v/>
      </c>
      <c r="AH149" s="237" t="str">
        <f>IF('EDCI Data'!AC149="","",'EDCI Data'!AC149)</f>
        <v/>
      </c>
      <c r="AI149" s="237" t="str">
        <f>IF('EDCI Data'!AD149="","",'EDCI Data'!AD149)</f>
        <v/>
      </c>
      <c r="AJ149" s="237" t="str">
        <f>IF('EDCI Data'!AE149="","",'EDCI Data'!AE149)</f>
        <v/>
      </c>
      <c r="AK149" s="237" t="str">
        <f>IF('EDCI Data'!AF149="","",'EDCI Data'!AF149)</f>
        <v/>
      </c>
      <c r="AL149" s="237" t="str">
        <f>IF('EDCI Data'!AG149="","",'EDCI Data'!AG149)</f>
        <v/>
      </c>
      <c r="AM149" s="237" t="str">
        <f>IF('EDCI Data'!AH149="","",'EDCI Data'!AH149)</f>
        <v/>
      </c>
      <c r="AN149" s="237" t="str">
        <f>IF('EDCI Data'!AI149="","",'EDCI Data'!AI149)</f>
        <v/>
      </c>
      <c r="AO149" s="237" t="str">
        <f>IF('EDCI Data'!AJ149="","",'EDCI Data'!AJ149)</f>
        <v/>
      </c>
      <c r="AP149" s="237" t="str">
        <f>IF('EDCI Data'!AK149="","",'EDCI Data'!AK149)</f>
        <v/>
      </c>
      <c r="AQ149" s="237" t="str">
        <f>IF('EDCI Data'!AL149="","",'EDCI Data'!AL149)</f>
        <v/>
      </c>
      <c r="AR149" s="237" t="str">
        <f>IF('EDCI Data'!AM149="","",'EDCI Data'!AM149)</f>
        <v/>
      </c>
      <c r="AS149" s="237" t="str">
        <f>IF('EDCI Data'!AN149="","",'EDCI Data'!AN149)</f>
        <v/>
      </c>
      <c r="AT149" s="237" t="str">
        <f>IF('EDCI Data'!AO149="","",'EDCI Data'!AO149)</f>
        <v/>
      </c>
      <c r="AU149" s="237" t="str">
        <f>IF('EDCI Data'!AP149="","",'EDCI Data'!AP149)</f>
        <v/>
      </c>
      <c r="AV149" s="237" t="str">
        <f>IF('EDCI Data'!AQ149="","",'EDCI Data'!AQ149)</f>
        <v/>
      </c>
      <c r="AW149" s="237" t="str">
        <f>IF('EDCI Data'!AR149="","",'EDCI Data'!AR149)</f>
        <v/>
      </c>
      <c r="AX149" s="237" t="str">
        <f>IF('EDCI Data'!AS149="","",'EDCI Data'!AS149)</f>
        <v/>
      </c>
      <c r="AY149" s="237" t="str">
        <f>IF('EDCI Data'!AT149="","",'EDCI Data'!AT149)</f>
        <v/>
      </c>
      <c r="AZ149" s="237" t="str">
        <f>IF('EDCI Data'!AU149="","",'EDCI Data'!AU149)</f>
        <v/>
      </c>
      <c r="BA149" s="237" t="str">
        <f>IF('EDCI Data'!AV149="","",'EDCI Data'!AV149)</f>
        <v/>
      </c>
      <c r="BB149" s="245" t="str">
        <f>IF('EDCI Data'!AW149="","",'EDCI Data'!AW149)</f>
        <v/>
      </c>
      <c r="BC149" s="245" t="str">
        <f>IF('EDCI Data'!AX149="","",'EDCI Data'!AX149)</f>
        <v/>
      </c>
      <c r="BD149" s="246" t="str">
        <f t="shared" si="207"/>
        <v/>
      </c>
      <c r="BE149" s="247" t="str">
        <f>IF('EDCI Data'!AY149="","",'EDCI Data'!AY149)</f>
        <v/>
      </c>
      <c r="BF149" s="247" t="str">
        <f>IF('EDCI Data'!AZ149="","",'EDCI Data'!AZ149)</f>
        <v/>
      </c>
      <c r="BG149" s="247" t="str">
        <f>IF('EDCI Data'!BA149="","",'EDCI Data'!BA149)</f>
        <v/>
      </c>
      <c r="BH149" s="247" t="str">
        <f>IF('EDCI Data'!BB149="","",'EDCI Data'!BB149)</f>
        <v/>
      </c>
      <c r="BI149" s="247" t="str">
        <f>IF('EDCI Data'!BC149="","",'EDCI Data'!BC149)</f>
        <v/>
      </c>
      <c r="BJ149" s="247" t="str">
        <f>IF('EDCI Data'!BD149="","",'EDCI Data'!BD149)</f>
        <v/>
      </c>
      <c r="BK149" s="247" t="str">
        <f>IF('EDCI Data'!BE149="","",'EDCI Data'!BE149)</f>
        <v/>
      </c>
      <c r="BL149" s="247" t="str">
        <f>IF('EDCI Data'!BF149="","",'EDCI Data'!BF149)</f>
        <v/>
      </c>
      <c r="BM149" s="247" t="str">
        <f>IF('EDCI Data'!BG149="","",'EDCI Data'!BG149)</f>
        <v/>
      </c>
      <c r="BN149" s="248" t="str">
        <f>IF('EDCI Data'!BH149="","",'EDCI Data'!BH149)</f>
        <v/>
      </c>
      <c r="BO149" s="248" t="str">
        <f>IF('EDCI Data'!BI149="","",'EDCI Data'!BI149)</f>
        <v/>
      </c>
      <c r="BP149" s="249" t="str">
        <f>IF('EDCI Data'!BJ149="","",'EDCI Data'!BJ149)</f>
        <v/>
      </c>
      <c r="BQ149" s="248" t="str">
        <f>IF('EDCI Data'!BK149="","",'EDCI Data'!BK149)</f>
        <v/>
      </c>
      <c r="BR149" s="248" t="str">
        <f>IF('EDCI Data'!BL149="","",'EDCI Data'!BL149)</f>
        <v/>
      </c>
      <c r="BS149" s="250" t="str">
        <f>IF('EDCI Data'!BM149="","",'EDCI Data'!BM149)</f>
        <v/>
      </c>
      <c r="BT149" s="251" t="str">
        <f>IF('EDCI Data'!BN149="","",'EDCI Data'!BN149)</f>
        <v/>
      </c>
      <c r="BU149" s="246" t="str">
        <f>IF('EDCI Data'!BO149="","",'EDCI Data'!BO149)</f>
        <v/>
      </c>
      <c r="BV149" s="252">
        <f t="shared" si="208"/>
        <v>0</v>
      </c>
      <c r="BW149" s="252">
        <f t="shared" si="209"/>
        <v>0</v>
      </c>
      <c r="BX149" s="252">
        <f t="shared" si="210"/>
        <v>0</v>
      </c>
      <c r="BY149" s="252">
        <f t="shared" si="211"/>
        <v>0</v>
      </c>
      <c r="BZ149" t="str">
        <f t="shared" si="145"/>
        <v/>
      </c>
      <c r="CA149" s="253"/>
      <c r="CB149"/>
      <c r="CC149"/>
      <c r="CD149"/>
      <c r="CE149" t="str">
        <f t="shared" si="146"/>
        <v/>
      </c>
      <c r="CF149"/>
      <c r="CG149" t="str">
        <f t="shared" si="147"/>
        <v/>
      </c>
      <c r="CH149" t="str">
        <f t="shared" si="148"/>
        <v/>
      </c>
      <c r="CI149" t="str">
        <f t="shared" si="149"/>
        <v/>
      </c>
      <c r="CJ149" t="str">
        <f t="shared" si="150"/>
        <v/>
      </c>
      <c r="CK149"/>
      <c r="CL149"/>
      <c r="CM149" t="str">
        <f t="shared" si="151"/>
        <v/>
      </c>
      <c r="CN149" t="str">
        <f t="shared" si="152"/>
        <v/>
      </c>
      <c r="CO149" t="str">
        <f t="shared" si="153"/>
        <v/>
      </c>
      <c r="CP149" t="str">
        <f t="shared" si="154"/>
        <v/>
      </c>
      <c r="CQ149"/>
      <c r="CR149" t="str" cm="1">
        <f t="array" ref="CR149">IF(COUNTIFS($BZ$10:$BZ$259,$BZ149,$I$10:$I$259,$I149+1)&gt;0,IF(X149&lt;&gt;INDEX(Y$10:Y$259,MATCH(1,INDEX(($BZ149=$BZ$10:$BZ$259)*($I$10:$I$259=$I149+1),0,1),0)),"Number of FTEs in previous year do not align with Number of FTEs in current year across years, by definition these should be equal. Please check and update if required. "&amp;CHAR(10),""),"")</f>
        <v/>
      </c>
      <c r="CS149" t="str" cm="1">
        <f t="array" ref="CS149">IF(COUNTIFS($BZ$10:$BZ$259,$BZ149,$I$10:$I$259,$I149-1)&gt;0,IF(Y149&lt;&gt;INDEX(X$10:X$259,MATCH(1,INDEX(($BZ149=$BZ$10:$BZ$259)*($I$10:$I$259=$I149-1),0,1),0)),"Number of FTEs in previous year do not align with Number of FTEs in current year across years, by definition these should be equal. Please check and update if required. "&amp;CHAR(10),""),"")</f>
        <v/>
      </c>
      <c r="CT149" t="str">
        <f t="shared" si="155"/>
        <v/>
      </c>
      <c r="CU149" t="str">
        <f t="shared" si="156"/>
        <v/>
      </c>
      <c r="CV149"/>
      <c r="CW149" t="str">
        <f t="shared" si="157"/>
        <v/>
      </c>
      <c r="CX149"/>
      <c r="CY149" t="str">
        <f t="shared" si="158"/>
        <v/>
      </c>
      <c r="CZ149"/>
      <c r="DA149" t="str">
        <f t="shared" si="159"/>
        <v/>
      </c>
      <c r="DB149"/>
      <c r="DC149"/>
      <c r="DD149"/>
      <c r="DE149"/>
      <c r="DF149"/>
      <c r="DG149"/>
      <c r="DH149"/>
      <c r="DI149"/>
      <c r="DJ149"/>
      <c r="DK149"/>
      <c r="DL149"/>
      <c r="DM149"/>
      <c r="DN149"/>
      <c r="DO149"/>
      <c r="DP149"/>
      <c r="DQ149"/>
      <c r="DR149"/>
      <c r="DS149"/>
      <c r="DT149"/>
      <c r="DU149"/>
      <c r="DV149"/>
      <c r="DW149"/>
      <c r="DX149" t="str">
        <f t="shared" si="160"/>
        <v/>
      </c>
      <c r="DY149" t="str">
        <f t="shared" si="161"/>
        <v/>
      </c>
      <c r="DZ149" t="str">
        <f t="shared" si="162"/>
        <v/>
      </c>
      <c r="EA149" t="str">
        <f t="shared" si="163"/>
        <v/>
      </c>
      <c r="EB149" t="str">
        <f t="shared" si="164"/>
        <v/>
      </c>
      <c r="EC149" t="str">
        <f t="shared" si="165"/>
        <v/>
      </c>
      <c r="ED149" t="str">
        <f t="shared" si="166"/>
        <v/>
      </c>
      <c r="EE149" t="str">
        <f t="shared" si="167"/>
        <v/>
      </c>
      <c r="EF149" t="str">
        <f t="shared" si="168"/>
        <v/>
      </c>
      <c r="EG149" t="str">
        <f t="shared" si="169"/>
        <v/>
      </c>
      <c r="EH149" t="str">
        <f t="shared" si="170"/>
        <v/>
      </c>
      <c r="EI149" t="str">
        <f t="shared" si="171"/>
        <v/>
      </c>
      <c r="EJ149"/>
      <c r="EK149"/>
      <c r="EL149"/>
      <c r="EM149"/>
      <c r="EN149"/>
      <c r="EO149"/>
      <c r="EP149"/>
      <c r="EQ149" t="str">
        <f t="shared" si="172"/>
        <v/>
      </c>
      <c r="ER149" t="str">
        <f t="shared" si="173"/>
        <v/>
      </c>
      <c r="ES149" t="str">
        <f t="shared" si="174"/>
        <v/>
      </c>
      <c r="ET149"/>
      <c r="EU149" t="str">
        <f t="shared" si="175"/>
        <v/>
      </c>
      <c r="EV149"/>
      <c r="EW149" t="str">
        <f t="shared" si="176"/>
        <v/>
      </c>
      <c r="EX149"/>
      <c r="EY149" t="str">
        <f t="shared" si="177"/>
        <v/>
      </c>
      <c r="EZ149"/>
      <c r="FA149"/>
      <c r="FB149"/>
      <c r="FC149"/>
      <c r="FD149"/>
      <c r="FE149"/>
      <c r="FF149"/>
      <c r="FG149"/>
      <c r="FH149"/>
      <c r="FI149"/>
      <c r="FJ149"/>
      <c r="FK149"/>
      <c r="FL149"/>
      <c r="FM149"/>
      <c r="FN149"/>
      <c r="FO149"/>
      <c r="FP149"/>
      <c r="FQ149"/>
      <c r="FR149"/>
      <c r="FS149"/>
      <c r="FT149"/>
      <c r="FU149"/>
      <c r="FV149" t="str">
        <f t="shared" si="178"/>
        <v/>
      </c>
      <c r="FW149" t="str">
        <f t="shared" si="179"/>
        <v/>
      </c>
      <c r="FX149"/>
      <c r="FY149" t="str">
        <f t="shared" si="180"/>
        <v/>
      </c>
      <c r="FZ149" t="str">
        <f t="shared" si="181"/>
        <v/>
      </c>
      <c r="GA149" t="str">
        <f t="shared" si="182"/>
        <v/>
      </c>
      <c r="GB149" t="str">
        <f t="shared" si="183"/>
        <v/>
      </c>
      <c r="GC149" t="str">
        <f t="shared" si="184"/>
        <v/>
      </c>
      <c r="GD149" t="str">
        <f t="shared" si="185"/>
        <v/>
      </c>
      <c r="GE149" t="str">
        <f t="shared" si="186"/>
        <v/>
      </c>
      <c r="GF149" t="str">
        <f t="shared" si="187"/>
        <v/>
      </c>
      <c r="GG149" t="str">
        <f t="shared" si="188"/>
        <v/>
      </c>
      <c r="GH149"/>
      <c r="GI149"/>
      <c r="GJ149"/>
      <c r="GK149"/>
      <c r="GL149"/>
      <c r="GM149"/>
      <c r="GN149"/>
      <c r="GO149"/>
      <c r="GP149" t="str">
        <f t="shared" si="189"/>
        <v/>
      </c>
      <c r="GQ149" t="str">
        <f t="shared" si="190"/>
        <v/>
      </c>
      <c r="GR149"/>
      <c r="GS149" t="str">
        <f t="shared" si="191"/>
        <v/>
      </c>
      <c r="GT149"/>
      <c r="GU149" t="str">
        <f t="shared" si="192"/>
        <v/>
      </c>
      <c r="GV149"/>
      <c r="GW149" t="str">
        <f t="shared" si="193"/>
        <v/>
      </c>
      <c r="GX149"/>
      <c r="GY149"/>
      <c r="GZ149"/>
      <c r="HA149"/>
      <c r="HB149"/>
      <c r="HC149"/>
      <c r="HD149"/>
      <c r="HE149"/>
      <c r="HF149"/>
      <c r="HG149"/>
      <c r="HH149"/>
      <c r="HI149"/>
      <c r="HJ149"/>
      <c r="HK149"/>
      <c r="HL149"/>
      <c r="HM149"/>
      <c r="HN149"/>
      <c r="HO149"/>
      <c r="HP149"/>
      <c r="HQ149"/>
      <c r="HR149"/>
      <c r="HS149"/>
      <c r="HT149" t="str">
        <f t="shared" si="194"/>
        <v/>
      </c>
      <c r="HU149" t="str">
        <f t="shared" si="195"/>
        <v/>
      </c>
      <c r="HV149"/>
      <c r="HW149"/>
      <c r="HX149"/>
      <c r="HY149"/>
      <c r="HZ149"/>
      <c r="IA149"/>
      <c r="IB149"/>
      <c r="IC149"/>
      <c r="ID149"/>
      <c r="IE149" t="str">
        <f t="shared" si="196"/>
        <v/>
      </c>
      <c r="IF149"/>
      <c r="IG149"/>
      <c r="IH149"/>
      <c r="II149"/>
      <c r="IJ149"/>
      <c r="IK149"/>
      <c r="IL149"/>
      <c r="IM149"/>
      <c r="IN149"/>
      <c r="IO149"/>
      <c r="IP149"/>
      <c r="IQ149" t="str">
        <f t="shared" si="197"/>
        <v/>
      </c>
      <c r="IR149"/>
      <c r="IS149" t="str">
        <f t="shared" si="198"/>
        <v/>
      </c>
      <c r="IT149"/>
      <c r="IU149" t="str">
        <f t="shared" si="199"/>
        <v/>
      </c>
      <c r="IV149"/>
      <c r="IW149"/>
      <c r="IX149"/>
      <c r="IY149"/>
      <c r="IZ149"/>
      <c r="JA149"/>
      <c r="JB149"/>
      <c r="JC149"/>
      <c r="JD149"/>
      <c r="JE149"/>
      <c r="JF149"/>
      <c r="JG149"/>
      <c r="JH149"/>
      <c r="JI149"/>
      <c r="JJ149"/>
      <c r="JK149"/>
      <c r="JL149"/>
      <c r="JM149"/>
      <c r="JN149"/>
      <c r="JO149"/>
      <c r="JP149"/>
      <c r="JQ149"/>
      <c r="JR149" t="str">
        <f t="shared" si="200"/>
        <v/>
      </c>
      <c r="JS149" t="str">
        <f t="shared" si="201"/>
        <v/>
      </c>
      <c r="JT149"/>
      <c r="JU149"/>
      <c r="JV149"/>
      <c r="JW149"/>
      <c r="JX149"/>
      <c r="JY149"/>
      <c r="JZ149"/>
      <c r="KA149"/>
      <c r="KB149"/>
      <c r="KC149" t="str">
        <f t="shared" si="202"/>
        <v/>
      </c>
      <c r="KD149"/>
      <c r="KE149"/>
      <c r="KF149"/>
      <c r="KG149"/>
      <c r="KH149"/>
      <c r="KI149"/>
      <c r="KJ149"/>
      <c r="KK149"/>
      <c r="KL149" t="str">
        <f>IF(CT149=1,KL$8&amp;IF(SUM(CU149:$EQ149)=0,"",", "),"")</f>
        <v/>
      </c>
      <c r="KM149" t="str">
        <f>IF(CU149=1,KM$8&amp;IF(SUM(CV149:$EQ149)=0,"",", "),"")</f>
        <v/>
      </c>
      <c r="KN149" t="str">
        <f>IF(CV149=1,KN$8&amp;IF(SUM(CW149:$EQ149)=0,"",", "),"")</f>
        <v/>
      </c>
      <c r="KO149" t="str">
        <f>IF(CW149=1,KO$8&amp;IF(SUM(CX149:$EQ149)=0,"",", "),"")</f>
        <v/>
      </c>
      <c r="KP149" t="str">
        <f>IF(CX149=1,KP$8&amp;IF(SUM(CY149:$EQ149)=0,"",", "),"")</f>
        <v/>
      </c>
      <c r="KQ149" t="str">
        <f>IF(CY149=1,KQ$8&amp;IF(SUM(CZ149:$EQ149)=0,"",", "),"")</f>
        <v/>
      </c>
      <c r="KR149" t="str">
        <f>IF(CZ149=1,KR$8&amp;IF(SUM(DA149:$EQ149)=0,"",", "),"")</f>
        <v/>
      </c>
      <c r="KS149" t="str">
        <f>IF(DA149=1,KS$8&amp;IF(SUM(DB149:$EQ149)=0,"",", "),"")</f>
        <v/>
      </c>
      <c r="KT149" t="str">
        <f>IF(DB149=1,KT$8&amp;IF(SUM(DC149:$EQ149)=0,"",", "),"")</f>
        <v/>
      </c>
      <c r="KU149" t="str">
        <f>IF(DC149=1,KU$8&amp;IF(SUM(DD149:$EQ149)=0,"",", "),"")</f>
        <v/>
      </c>
      <c r="KV149" t="str">
        <f>IF(DD149=1,KV$8&amp;IF(SUM(DE149:$EQ149)=0,"",", "),"")</f>
        <v/>
      </c>
      <c r="KW149" t="str">
        <f>IF(DE149=1,KW$8&amp;IF(SUM(DF149:$EQ149)=0,"",", "),"")</f>
        <v/>
      </c>
      <c r="KX149" t="str">
        <f>IF(DF149=1,KX$8&amp;IF(SUM(DG149:$EQ149)=0,"",", "),"")</f>
        <v/>
      </c>
      <c r="KY149" t="str">
        <f>IF(DG149=1,KY$8&amp;IF(SUM(DH149:$EQ149)=0,"",", "),"")</f>
        <v/>
      </c>
      <c r="KZ149" t="str">
        <f>IF(DH149=1,KZ$8&amp;IF(SUM(DI149:$EQ149)=0,"",", "),"")</f>
        <v/>
      </c>
      <c r="LA149" t="str">
        <f>IF(DI149=1,LA$8&amp;IF(SUM(DJ149:$EQ149)=0,"",", "),"")</f>
        <v/>
      </c>
      <c r="LB149" t="str">
        <f>IF(DJ149=1,LB$8&amp;IF(SUM(DK149:$EQ149)=0,"",", "),"")</f>
        <v/>
      </c>
      <c r="LC149" t="str">
        <f>IF(DK149=1,LC$8&amp;IF(SUM(DL149:$EQ149)=0,"",", "),"")</f>
        <v/>
      </c>
      <c r="LD149" t="str">
        <f>IF(DL149=1,LD$8&amp;IF(SUM(DM149:$EQ149)=0,"",", "),"")</f>
        <v/>
      </c>
      <c r="LE149" t="str">
        <f>IF(DM149=1,LE$8&amp;IF(SUM(DN149:$EQ149)=0,"",", "),"")</f>
        <v/>
      </c>
      <c r="LF149" t="str">
        <f>IF(DN149=1,LF$8&amp;IF(SUM(DO149:$EQ149)=0,"",", "),"")</f>
        <v/>
      </c>
      <c r="LG149" t="str">
        <f>IF(DO149=1,LG$8&amp;IF(SUM(DP149:$EQ149)=0,"",", "),"")</f>
        <v/>
      </c>
      <c r="LH149" t="str">
        <f>IF(DP149=1,LH$8&amp;IF(SUM(DQ149:$EQ149)=0,"",", "),"")</f>
        <v/>
      </c>
      <c r="LI149" t="str">
        <f>IF(DQ149=1,LI$8&amp;IF(SUM(DR149:$EQ149)=0,"",", "),"")</f>
        <v/>
      </c>
      <c r="LJ149" t="str">
        <f>IF(DR149=1,LJ$8&amp;IF(SUM(DS149:$EQ149)=0,"",", "),"")</f>
        <v/>
      </c>
      <c r="LK149" t="str">
        <f>IF(DS149=1,LK$8&amp;IF(SUM(DT149:$EQ149)=0,"",", "),"")</f>
        <v/>
      </c>
      <c r="LL149" t="str">
        <f>IF(DT149=1,LL$8&amp;IF(SUM(DU149:$EQ149)=0,"",", "),"")</f>
        <v/>
      </c>
      <c r="LM149" t="str">
        <f>IF(DU149=1,LM$8&amp;IF(SUM(DV149:$EQ149)=0,"",", "),"")</f>
        <v/>
      </c>
      <c r="LN149" t="str">
        <f>IF(DV149=1,LN$8&amp;IF(SUM(DW149:$EQ149)=0,"",", "),"")</f>
        <v/>
      </c>
      <c r="LO149" t="str">
        <f>IF(DW149=1,LO$8&amp;IF(SUM(DX149:$EQ149)=0,"",", "),"")</f>
        <v/>
      </c>
      <c r="LP149" t="str">
        <f>IF(DX149=1,LP$8&amp;IF(SUM(DY149:$EQ149)=0,"",", "),"")</f>
        <v/>
      </c>
      <c r="LQ149" t="str">
        <f>IF(DY149=1,LQ$8&amp;IF(SUM(DZ149:$EQ149)=0,"",", "),"")</f>
        <v/>
      </c>
      <c r="LR149" t="str">
        <f>IF(DZ149=1,LR$8&amp;IF(SUM(EA149:$EQ149)=0,"",", "),"")</f>
        <v/>
      </c>
      <c r="LS149" t="str">
        <f>IF(EA149=1,LS$8&amp;IF(SUM(EB149:$EQ149)=0,"",", "),"")</f>
        <v/>
      </c>
      <c r="LT149" t="str">
        <f>IF(EB149=1,LT$8&amp;IF(SUM(EC149:$EQ149)=0,"",", "),"")</f>
        <v/>
      </c>
      <c r="LU149" t="str">
        <f>IF(EC149=1,LU$8&amp;IF(SUM(ED149:$EQ149)=0,"",", "),"")</f>
        <v/>
      </c>
      <c r="LV149" t="str">
        <f>IF(ED149=1,LV$8&amp;IF(SUM(EE149:$EQ149)=0,"",", "),"")</f>
        <v/>
      </c>
      <c r="LW149" t="str">
        <f>IF(EE149=1,LW$8&amp;IF(SUM(EF149:$EQ149)=0,"",", "),"")</f>
        <v/>
      </c>
      <c r="LX149" t="str">
        <f>IF(EF149=1,LX$8&amp;IF(SUM(EG149:$EQ149)=0,"",", "),"")</f>
        <v/>
      </c>
      <c r="LY149" t="str">
        <f>IF(EG149=1,LY$8&amp;IF(SUM(EH149:$EQ149)=0,"",", "),"")</f>
        <v/>
      </c>
      <c r="LZ149" t="str">
        <f>IF(EH149=1,LZ$8&amp;IF(SUM(EI149:$EQ149)=0,"",", "),"")</f>
        <v/>
      </c>
      <c r="MA149" t="str">
        <f>IF(EI149=1,MA$8&amp;IF(SUM(EJ149:$EQ149)=0,"",", "),"")</f>
        <v/>
      </c>
      <c r="MB149" t="str">
        <f>IF(EJ149=1,MB$8&amp;IF(SUM(EK149:$EQ149)=0,"",", "),"")</f>
        <v/>
      </c>
      <c r="MC149" t="str">
        <f>IF(EK149=1,MC$8&amp;IF(SUM(EL149:$EQ149)=0,"",", "),"")</f>
        <v/>
      </c>
      <c r="MD149" t="str">
        <f>IF(EL149=1,MD$8&amp;IF(SUM(EM149:$EQ149)=0,"",", "),"")</f>
        <v/>
      </c>
      <c r="ME149" t="str">
        <f>IF(EM149=1,ME$8&amp;IF(SUM(EN149:$EQ149)=0,"",", "),"")</f>
        <v/>
      </c>
      <c r="MF149" t="str">
        <f>IF(EN149=1,MF$8&amp;IF(SUM(EO149:$EQ149)=0,"",", "),"")</f>
        <v/>
      </c>
      <c r="MG149" t="str">
        <f>IF(EO149=1,MG$8&amp;IF(SUM(EP149:$EQ149)=0,"",", "),"")</f>
        <v/>
      </c>
      <c r="MH149" t="str">
        <f>IF(EP149=1,MH$8&amp;IF(SUM(EQ149:$EQ149)=0,"",", "),"")</f>
        <v/>
      </c>
      <c r="MI149" t="str">
        <f t="shared" si="212"/>
        <v/>
      </c>
      <c r="MJ149" t="str">
        <f>IF(ER149=1,MJ$8&amp;IF(SUM(ES149:$GO149)=0,"",", "),"")</f>
        <v/>
      </c>
      <c r="MK149" t="str">
        <f>IF(ES149=1,MK$8&amp;IF(SUM(ET149:$GO149)=0,"",", "),"")</f>
        <v/>
      </c>
      <c r="ML149" t="str">
        <f>IF(ET149=1,ML$8&amp;IF(SUM(EU149:$GO149)=0,"",", "),"")</f>
        <v/>
      </c>
      <c r="MM149" t="str">
        <f>IF(EU149=1,MM$8&amp;IF(SUM(EV149:$GO149)=0,"",", "),"")</f>
        <v/>
      </c>
      <c r="MN149" t="str">
        <f>IF(EV149=1,MN$8&amp;IF(SUM(EW149:$GO149)=0,"",", "),"")</f>
        <v/>
      </c>
      <c r="MO149" t="str">
        <f>IF(EW149=1,MO$8&amp;IF(SUM(EX149:$GO149)=0,"",", "),"")</f>
        <v/>
      </c>
      <c r="MP149" t="str">
        <f>IF(EX149=1,MP$8&amp;IF(SUM(EY149:$GO149)=0,"",", "),"")</f>
        <v/>
      </c>
      <c r="MQ149" t="str">
        <f>IF(EY149=1,MQ$8&amp;IF(SUM(EZ149:$GO149)=0,"",", "),"")</f>
        <v/>
      </c>
      <c r="MR149" t="str">
        <f>IF(EZ149=1,MR$8&amp;IF(SUM(FA149:$GO149)=0,"",", "),"")</f>
        <v/>
      </c>
      <c r="MS149" t="str">
        <f>IF(FA149=1,MS$8&amp;IF(SUM(FB149:$GO149)=0,"",", "),"")</f>
        <v/>
      </c>
      <c r="MT149" t="str">
        <f>IF(FB149=1,MT$8&amp;IF(SUM(FC149:$GO149)=0,"",", "),"")</f>
        <v/>
      </c>
      <c r="MU149" t="str">
        <f>IF(FC149=1,MU$8&amp;IF(SUM(FD149:$GO149)=0,"",", "),"")</f>
        <v/>
      </c>
      <c r="MV149" t="str">
        <f>IF(FD149=1,MV$8&amp;IF(SUM(FE149:$GO149)=0,"",", "),"")</f>
        <v/>
      </c>
      <c r="MW149" t="str">
        <f>IF(FE149=1,MW$8&amp;IF(SUM(FF149:$GO149)=0,"",", "),"")</f>
        <v/>
      </c>
      <c r="MX149" t="str">
        <f>IF(FF149=1,MX$8&amp;IF(SUM(FG149:$GO149)=0,"",", "),"")</f>
        <v/>
      </c>
      <c r="MY149" t="str">
        <f>IF(FG149=1,MY$8&amp;IF(SUM(FH149:$GO149)=0,"",", "),"")</f>
        <v/>
      </c>
      <c r="MZ149" t="str">
        <f>IF(FH149=1,MZ$8&amp;IF(SUM(FI149:$GO149)=0,"",", "),"")</f>
        <v/>
      </c>
      <c r="NA149" t="str">
        <f>IF(FI149=1,NA$8&amp;IF(SUM(FJ149:$GO149)=0,"",", "),"")</f>
        <v/>
      </c>
      <c r="NB149" t="str">
        <f>IF(FJ149=1,NB$8&amp;IF(SUM(FK149:$GO149)=0,"",", "),"")</f>
        <v/>
      </c>
      <c r="NC149" t="str">
        <f>IF(FK149=1,NC$8&amp;IF(SUM(FL149:$GO149)=0,"",", "),"")</f>
        <v/>
      </c>
      <c r="ND149" t="str">
        <f>IF(FL149=1,ND$8&amp;IF(SUM(FM149:$GO149)=0,"",", "),"")</f>
        <v/>
      </c>
      <c r="NE149" t="str">
        <f>IF(FM149=1,NE$8&amp;IF(SUM(FN149:$GO149)=0,"",", "),"")</f>
        <v/>
      </c>
      <c r="NF149" t="str">
        <f>IF(FN149=1,NF$8&amp;IF(SUM(FO149:$GO149)=0,"",", "),"")</f>
        <v/>
      </c>
      <c r="NG149" t="str">
        <f>IF(FO149=1,NG$8&amp;IF(SUM(FP149:$GO149)=0,"",", "),"")</f>
        <v/>
      </c>
      <c r="NH149" t="str">
        <f>IF(FP149=1,NH$8&amp;IF(SUM(FQ149:$GO149)=0,"",", "),"")</f>
        <v/>
      </c>
      <c r="NI149" t="str">
        <f>IF(FQ149=1,NI$8&amp;IF(SUM(FR149:$GO149)=0,"",", "),"")</f>
        <v/>
      </c>
      <c r="NJ149" t="str">
        <f>IF(FR149=1,NJ$8&amp;IF(SUM(FS149:$GO149)=0,"",", "),"")</f>
        <v/>
      </c>
      <c r="NK149" t="str">
        <f>IF(FS149=1,NK$8&amp;IF(SUM(FT149:$GO149)=0,"",", "),"")</f>
        <v/>
      </c>
      <c r="NL149" t="str">
        <f>IF(FT149=1,NL$8&amp;IF(SUM(FU149:$GO149)=0,"",", "),"")</f>
        <v/>
      </c>
      <c r="NM149" t="str">
        <f>IF(FU149=1,NM$8&amp;IF(SUM(FV149:$GO149)=0,"",", "),"")</f>
        <v/>
      </c>
      <c r="NN149" t="str">
        <f>IF(FV149=1,NN$8&amp;IF(SUM(FW149:$GO149)=0,"",", "),"")</f>
        <v/>
      </c>
      <c r="NO149" t="str">
        <f>IF(FW149=1,NO$8&amp;IF(SUM(FX149:$GO149)=0,"",", "),"")</f>
        <v/>
      </c>
      <c r="NP149" t="str">
        <f>IF(FX149=1,NP$8&amp;IF(SUM(FY149:$GO149)=0,"",", "),"")</f>
        <v/>
      </c>
      <c r="NQ149" t="str">
        <f>IF(FY149=1,NQ$8&amp;IF(SUM(FZ149:$GO149)=0,"",", "),"")</f>
        <v/>
      </c>
      <c r="NR149" t="str">
        <f>IF(FZ149=1,NR$8&amp;IF(SUM(GA149:$GO149)=0,"",", "),"")</f>
        <v/>
      </c>
      <c r="NS149" t="str">
        <f>IF(GA149=1,NS$8&amp;IF(SUM(GB149:$GO149)=0,"",", "),"")</f>
        <v/>
      </c>
      <c r="NT149" t="str">
        <f>IF(GB149=1,NT$8&amp;IF(SUM(GC149:$GO149)=0,"",", "),"")</f>
        <v/>
      </c>
      <c r="NU149" t="str">
        <f>IF(GC149=1,NU$8&amp;IF(SUM(GD149:$GO149)=0,"",", "),"")</f>
        <v/>
      </c>
      <c r="NV149" t="str">
        <f>IF(GD149=1,NV$8&amp;IF(SUM(GE149:$GO149)=0,"",", "),"")</f>
        <v/>
      </c>
      <c r="NW149" t="str">
        <f>IF(GE149=1,NW$8&amp;IF(SUM(GF149:$GO149)=0,"",", "),"")</f>
        <v/>
      </c>
      <c r="NX149" t="str">
        <f>IF(GF149=1,NX$8&amp;IF(SUM(GG149:$GO149)=0,"",", "),"")</f>
        <v/>
      </c>
      <c r="NY149" t="str">
        <f>IF(GG149=1,NY$8&amp;IF(SUM(GH149:$GO149)=0,"",", "),"")</f>
        <v/>
      </c>
      <c r="NZ149" t="str">
        <f>IF(GH149=1,NZ$8&amp;IF(SUM(GI149:$GO149)=0,"",", "),"")</f>
        <v/>
      </c>
      <c r="OA149" t="str">
        <f>IF(GI149=1,OA$8&amp;IF(SUM(GJ149:$GO149)=0,"",", "),"")</f>
        <v/>
      </c>
      <c r="OB149" t="str">
        <f>IF(GJ149=1,OB$8&amp;IF(SUM(GK149:$GO149)=0,"",", "),"")</f>
        <v/>
      </c>
      <c r="OC149" t="str">
        <f>IF(GK149=1,OC$8&amp;IF(SUM(GL149:$GO149)=0,"",", "),"")</f>
        <v/>
      </c>
      <c r="OD149" t="str">
        <f>IF(GL149=1,OD$8&amp;IF(SUM(GM149:$GO149)=0,"",", "),"")</f>
        <v/>
      </c>
      <c r="OE149" t="str">
        <f>IF(GM149=1,OE$8&amp;IF(SUM(GN149:$GO149)=0,"",", "),"")</f>
        <v/>
      </c>
      <c r="OF149" t="str">
        <f>IF(GN149=1,OF$8&amp;IF(SUM(GO149:$GO149)=0,"",", "),"")</f>
        <v/>
      </c>
      <c r="OG149" t="str">
        <f t="shared" si="213"/>
        <v/>
      </c>
      <c r="OH149" t="str">
        <f>IF(GP149=1,OH$8&amp;IF(SUM(GQ149:$IM149)=0,"",", "),"")</f>
        <v/>
      </c>
      <c r="OI149" t="str">
        <f>IF(GQ149=1,OI$8&amp;IF(SUM(GR149:$IM149)=0,"",", "),"")</f>
        <v/>
      </c>
      <c r="OJ149" t="str">
        <f>IF(GR149=1,OJ$8&amp;IF(SUM(GS149:$IM149)=0,"",", "),"")</f>
        <v/>
      </c>
      <c r="OK149" t="str">
        <f>IF(GS149=1,OK$8&amp;IF(SUM(GT149:$IM149)=0,"",", "),"")</f>
        <v/>
      </c>
      <c r="OL149" t="str">
        <f>IF(GT149=1,OL$8&amp;IF(SUM(GU149:$IM149)=0,"",", "),"")</f>
        <v/>
      </c>
      <c r="OM149" t="str">
        <f>IF(GU149=1,OM$8&amp;IF(SUM(GV149:$IM149)=0,"",", "),"")</f>
        <v/>
      </c>
      <c r="ON149" t="str">
        <f>IF(GV149=1,ON$8&amp;IF(SUM(GW149:$IM149)=0,"",", "),"")</f>
        <v/>
      </c>
      <c r="OO149" t="str">
        <f>IF(GW149=1,OO$8&amp;IF(SUM(GX149:$IM149)=0,"",", "),"")</f>
        <v/>
      </c>
      <c r="OP149" t="str">
        <f>IF(GX149=1,OP$8&amp;IF(SUM(GY149:$IM149)=0,"",", "),"")</f>
        <v/>
      </c>
      <c r="OQ149" t="str">
        <f>IF(GY149=1,OQ$8&amp;IF(SUM(GZ149:$IM149)=0,"",", "),"")</f>
        <v/>
      </c>
      <c r="OR149" t="str">
        <f>IF(GZ149=1,OR$8&amp;IF(SUM(HA149:$IM149)=0,"",", "),"")</f>
        <v/>
      </c>
      <c r="OS149" t="str">
        <f>IF(HA149=1,OS$8&amp;IF(SUM(HB149:$IM149)=0,"",", "),"")</f>
        <v/>
      </c>
      <c r="OT149" t="str">
        <f>IF(HB149=1,OT$8&amp;IF(SUM(HC149:$IM149)=0,"",", "),"")</f>
        <v/>
      </c>
      <c r="OU149" t="str">
        <f>IF(HC149=1,OU$8&amp;IF(SUM(HD149:$IM149)=0,"",", "),"")</f>
        <v/>
      </c>
      <c r="OV149" t="str">
        <f>IF(HD149=1,OV$8&amp;IF(SUM(HE149:$IM149)=0,"",", "),"")</f>
        <v/>
      </c>
      <c r="OW149" t="str">
        <f>IF(HE149=1,OW$8&amp;IF(SUM(HF149:$IM149)=0,"",", "),"")</f>
        <v/>
      </c>
      <c r="OX149" t="str">
        <f>IF(HF149=1,OX$8&amp;IF(SUM(HG149:$IM149)=0,"",", "),"")</f>
        <v/>
      </c>
      <c r="OY149" t="str">
        <f>IF(HG149=1,OY$8&amp;IF(SUM(HH149:$IM149)=0,"",", "),"")</f>
        <v/>
      </c>
      <c r="OZ149" t="str">
        <f>IF(HH149=1,OZ$8&amp;IF(SUM(HI149:$IM149)=0,"",", "),"")</f>
        <v/>
      </c>
      <c r="PA149" t="str">
        <f>IF(HI149=1,PA$8&amp;IF(SUM(HJ149:$IM149)=0,"",", "),"")</f>
        <v/>
      </c>
      <c r="PB149" t="str">
        <f>IF(HJ149=1,PB$8&amp;IF(SUM(HK149:$IM149)=0,"",", "),"")</f>
        <v/>
      </c>
      <c r="PC149" t="str">
        <f>IF(HK149=1,PC$8&amp;IF(SUM(HL149:$IM149)=0,"",", "),"")</f>
        <v/>
      </c>
      <c r="PD149" t="str">
        <f>IF(HL149=1,PD$8&amp;IF(SUM(HM149:$IM149)=0,"",", "),"")</f>
        <v/>
      </c>
      <c r="PE149" t="str">
        <f>IF(HM149=1,PE$8&amp;IF(SUM(HN149:$IM149)=0,"",", "),"")</f>
        <v/>
      </c>
      <c r="PF149" t="str">
        <f>IF(HN149=1,PF$8&amp;IF(SUM(HO149:$IM149)=0,"",", "),"")</f>
        <v/>
      </c>
      <c r="PG149" t="str">
        <f>IF(HO149=1,PG$8&amp;IF(SUM(HP149:$IM149)=0,"",", "),"")</f>
        <v/>
      </c>
      <c r="PH149" t="str">
        <f>IF(HP149=1,PH$8&amp;IF(SUM(HQ149:$IM149)=0,"",", "),"")</f>
        <v/>
      </c>
      <c r="PI149" t="str">
        <f>IF(HQ149=1,PI$8&amp;IF(SUM(HR149:$IM149)=0,"",", "),"")</f>
        <v/>
      </c>
      <c r="PJ149" t="str">
        <f>IF(HR149=1,PJ$8&amp;IF(SUM(HS149:$IM149)=0,"",", "),"")</f>
        <v/>
      </c>
      <c r="PK149" t="str">
        <f>IF(HS149=1,PK$8&amp;IF(SUM(HT149:$IM149)=0,"",", "),"")</f>
        <v/>
      </c>
      <c r="PL149" t="str">
        <f>IF(HT149=1,PL$8&amp;IF(SUM(HU149:$IM149)=0,"",", "),"")</f>
        <v/>
      </c>
      <c r="PM149" t="str">
        <f>IF(HU149=1,PM$8&amp;IF(SUM(HV149:$IM149)=0,"",", "),"")</f>
        <v/>
      </c>
      <c r="PN149" t="str">
        <f>IF(HV149=1,PN$8&amp;IF(SUM(HW149:$IM149)=0,"",", "),"")</f>
        <v/>
      </c>
      <c r="PO149" t="str">
        <f>IF(HW149=1,PO$8&amp;IF(SUM(HX149:$IM149)=0,"",", "),"")</f>
        <v/>
      </c>
      <c r="PP149" t="str">
        <f>IF(HX149=1,PP$8&amp;IF(SUM(HY149:$IM149)=0,"",", "),"")</f>
        <v/>
      </c>
      <c r="PQ149" t="str">
        <f>IF(HY149=1,PQ$8&amp;IF(SUM(HZ149:$IM149)=0,"",", "),"")</f>
        <v/>
      </c>
      <c r="PR149" t="str">
        <f>IF(HZ149=1,PR$8&amp;IF(SUM(IA149:$IM149)=0,"",", "),"")</f>
        <v/>
      </c>
      <c r="PS149" t="str">
        <f>IF(IA149=1,PS$8&amp;IF(SUM(IB149:$IM149)=0,"",", "),"")</f>
        <v/>
      </c>
      <c r="PT149" t="str">
        <f>IF(IB149=1,PT$8&amp;IF(SUM(IC149:$IM149)=0,"",", "),"")</f>
        <v/>
      </c>
      <c r="PU149" t="str">
        <f>IF(IC149=1,PU$8&amp;IF(SUM(ID149:$IM149)=0,"",", "),"")</f>
        <v/>
      </c>
      <c r="PV149" t="str">
        <f>IF(ID149=1,PV$8&amp;IF(SUM(IE149:$IM149)=0,"",", "),"")</f>
        <v/>
      </c>
      <c r="PW149" t="str">
        <f>IF(IE149=1,PW$8&amp;IF(SUM(IF149:$IM149)=0,"",", "),"")</f>
        <v/>
      </c>
      <c r="PX149" t="str">
        <f>IF(IF149=1,PX$8&amp;IF(SUM(IG149:$IM149)=0,"",", "),"")</f>
        <v/>
      </c>
      <c r="PY149" t="str">
        <f>IF(IG149=1,PY$8&amp;IF(SUM(IH149:$IM149)=0,"",", "),"")</f>
        <v/>
      </c>
      <c r="PZ149" t="str">
        <f>IF(IH149=1,PZ$8&amp;IF(SUM(II149:$IM149)=0,"",", "),"")</f>
        <v/>
      </c>
      <c r="QA149" t="str">
        <f>IF(II149=1,QA$8&amp;IF(SUM(IJ149:$IM149)=0,"",", "),"")</f>
        <v/>
      </c>
      <c r="QB149" t="str">
        <f>IF(IJ149=1,QB$8&amp;IF(SUM(IK149:$IM149)=0,"",", "),"")</f>
        <v/>
      </c>
      <c r="QC149" t="str">
        <f>IF(IK149=1,QC$8&amp;IF(SUM(IL149:$IM149)=0,"",", "),"")</f>
        <v/>
      </c>
      <c r="QD149" t="str">
        <f>IF(IL149=1,QD$8&amp;IF(SUM(IM149:$IM149)=0,"",", "),"")</f>
        <v/>
      </c>
      <c r="QE149" t="str">
        <f t="shared" si="214"/>
        <v/>
      </c>
      <c r="QF149" t="str">
        <f>IF(IN149=1,QF$8&amp;IF(SUM(IO149:$KK149)=0,"",", "),"")</f>
        <v/>
      </c>
      <c r="QG149" t="str">
        <f>IF(IO149=1,QG$8&amp;IF(SUM(IP149:$KK149)=0,"",", "),"")</f>
        <v/>
      </c>
      <c r="QH149" t="str">
        <f>IF(IP149=1,QH$8&amp;IF(SUM(IQ149:$KK149)=0,"",", "),"")</f>
        <v/>
      </c>
      <c r="QI149" t="str">
        <f>IF(IQ149=1,QI$8&amp;IF(SUM(IR149:$KK149)=0,"",", "),"")</f>
        <v/>
      </c>
      <c r="QJ149" t="str">
        <f>IF(IR149=1,QJ$8&amp;IF(SUM(IS149:$KK149)=0,"",", "),"")</f>
        <v/>
      </c>
      <c r="QK149" t="str">
        <f>IF(IS149=1,QK$8&amp;IF(SUM(IT149:$KK149)=0,"",", "),"")</f>
        <v/>
      </c>
      <c r="QL149" t="str">
        <f>IF(IT149=1,QL$8&amp;IF(SUM(IU149:$KK149)=0,"",", "),"")</f>
        <v/>
      </c>
      <c r="QM149" t="str">
        <f>IF(IU149=1,QM$8&amp;IF(SUM(IV149:$KK149)=0,"",", "),"")</f>
        <v/>
      </c>
      <c r="QN149" t="str">
        <f>IF(IV149=1,QN$8&amp;IF(SUM(IW149:$KK149)=0,"",", "),"")</f>
        <v/>
      </c>
      <c r="QO149" t="str">
        <f>IF(IW149=1,QO$8&amp;IF(SUM(IX149:$KK149)=0,"",", "),"")</f>
        <v/>
      </c>
      <c r="QP149" t="str">
        <f>IF(IX149=1,QP$8&amp;IF(SUM(IY149:$KK149)=0,"",", "),"")</f>
        <v/>
      </c>
      <c r="QQ149" t="str">
        <f>IF(IY149=1,QQ$8&amp;IF(SUM(IZ149:$KK149)=0,"",", "),"")</f>
        <v/>
      </c>
      <c r="QR149" t="str">
        <f>IF(IZ149=1,QR$8&amp;IF(SUM(JA149:$KK149)=0,"",", "),"")</f>
        <v/>
      </c>
      <c r="QS149" t="str">
        <f>IF(JA149=1,QS$8&amp;IF(SUM(JB149:$KK149)=0,"",", "),"")</f>
        <v/>
      </c>
      <c r="QT149" t="str">
        <f>IF(JB149=1,QT$8&amp;IF(SUM(JC149:$KK149)=0,"",", "),"")</f>
        <v/>
      </c>
      <c r="QU149" t="str">
        <f>IF(JC149=1,QU$8&amp;IF(SUM(JD149:$KK149)=0,"",", "),"")</f>
        <v/>
      </c>
      <c r="QV149" t="str">
        <f>IF(JD149=1,QV$8&amp;IF(SUM(JE149:$KK149)=0,"",", "),"")</f>
        <v/>
      </c>
      <c r="QW149" t="str">
        <f>IF(JE149=1,QW$8&amp;IF(SUM(JF149:$KK149)=0,"",", "),"")</f>
        <v/>
      </c>
      <c r="QX149" t="str">
        <f>IF(JF149=1,QX$8&amp;IF(SUM(JG149:$KK149)=0,"",", "),"")</f>
        <v/>
      </c>
      <c r="QY149" t="str">
        <f>IF(JG149=1,QY$8&amp;IF(SUM(JH149:$KK149)=0,"",", "),"")</f>
        <v/>
      </c>
      <c r="QZ149" t="str">
        <f>IF(JH149=1,QZ$8&amp;IF(SUM(JI149:$KK149)=0,"",", "),"")</f>
        <v/>
      </c>
      <c r="RA149" t="str">
        <f>IF(JI149=1,RA$8&amp;IF(SUM(JJ149:$KK149)=0,"",", "),"")</f>
        <v/>
      </c>
      <c r="RB149" t="str">
        <f>IF(JJ149=1,RB$8&amp;IF(SUM(JK149:$KK149)=0,"",", "),"")</f>
        <v/>
      </c>
      <c r="RC149" t="str">
        <f>IF(JK149=1,RC$8&amp;IF(SUM(JL149:$KK149)=0,"",", "),"")</f>
        <v/>
      </c>
      <c r="RD149" t="str">
        <f>IF(JL149=1,RD$8&amp;IF(SUM(JM149:$KK149)=0,"",", "),"")</f>
        <v/>
      </c>
      <c r="RE149" t="str">
        <f>IF(JM149=1,RE$8&amp;IF(SUM(JN149:$KK149)=0,"",", "),"")</f>
        <v/>
      </c>
      <c r="RF149" t="str">
        <f>IF(JN149=1,RF$8&amp;IF(SUM(JO149:$KK149)=0,"",", "),"")</f>
        <v/>
      </c>
      <c r="RG149" t="str">
        <f>IF(JO149=1,RG$8&amp;IF(SUM(JP149:$KK149)=0,"",", "),"")</f>
        <v/>
      </c>
      <c r="RH149" t="str">
        <f>IF(JP149=1,RH$8&amp;IF(SUM(JQ149:$KK149)=0,"",", "),"")</f>
        <v/>
      </c>
      <c r="RI149" t="str">
        <f>IF(JQ149=1,RI$8&amp;IF(SUM(JR149:$KK149)=0,"",", "),"")</f>
        <v/>
      </c>
      <c r="RJ149" t="str">
        <f>IF(JR149=1,RJ$8&amp;IF(SUM(JS149:$KK149)=0,"",", "),"")</f>
        <v/>
      </c>
      <c r="RK149" t="str">
        <f>IF(JS149=1,RK$8&amp;IF(SUM(JT149:$KK149)=0,"",", "),"")</f>
        <v/>
      </c>
      <c r="RL149" t="str">
        <f>IF(JT149=1,RL$8&amp;IF(SUM(JU149:$KK149)=0,"",", "),"")</f>
        <v/>
      </c>
      <c r="RM149" t="str">
        <f>IF(JU149=1,RM$8&amp;IF(SUM(JV149:$KK149)=0,"",", "),"")</f>
        <v/>
      </c>
      <c r="RN149" t="str">
        <f>IF(JV149=1,RN$8&amp;IF(SUM(JW149:$KK149)=0,"",", "),"")</f>
        <v/>
      </c>
      <c r="RO149" t="str">
        <f>IF(JW149=1,RO$8&amp;IF(SUM(JX149:$KK149)=0,"",", "),"")</f>
        <v/>
      </c>
      <c r="RP149" t="str">
        <f>IF(JX149=1,RP$8&amp;IF(SUM(JY149:$KK149)=0,"",", "),"")</f>
        <v/>
      </c>
      <c r="RQ149" t="str">
        <f>IF(JY149=1,RQ$8&amp;IF(SUM(JZ149:$KK149)=0,"",", "),"")</f>
        <v/>
      </c>
      <c r="RR149" t="str">
        <f>IF(JZ149=1,RR$8&amp;IF(SUM(KA149:$KK149)=0,"",", "),"")</f>
        <v/>
      </c>
      <c r="RS149" t="str">
        <f>IF(KA149=1,RS$8&amp;IF(SUM(KB149:$KK149)=0,"",", "),"")</f>
        <v/>
      </c>
      <c r="RT149" t="str">
        <f>IF(KB149=1,RT$8&amp;IF(SUM(KC149:$KK149)=0,"",", "),"")</f>
        <v/>
      </c>
      <c r="RU149" t="str">
        <f>IF(KC149=1,RU$8&amp;IF(SUM(KD149:$KK149)=0,"",", "),"")</f>
        <v/>
      </c>
      <c r="RV149" t="str">
        <f>IF(KD149=1,RV$8&amp;IF(SUM(KE149:$KK149)=0,"",", "),"")</f>
        <v/>
      </c>
      <c r="RW149" t="str">
        <f>IF(KE149=1,RW$8&amp;IF(SUM(KF149:$KK149)=0,"",", "),"")</f>
        <v/>
      </c>
      <c r="RX149" t="str">
        <f>IF(KF149=1,RX$8&amp;IF(SUM(KG149:$KK149)=0,"",", "),"")</f>
        <v/>
      </c>
      <c r="RY149" t="str">
        <f>IF(KG149=1,RY$8&amp;IF(SUM(KH149:$KK149)=0,"",", "),"")</f>
        <v/>
      </c>
      <c r="RZ149" t="str">
        <f>IF(KH149=1,RZ$8&amp;IF(SUM(KI149:$KK149)=0,"",", "),"")</f>
        <v/>
      </c>
      <c r="SA149" t="str">
        <f>IF(KI149=1,SA$8&amp;IF(SUM(KJ149:$KK149)=0,"",", "),"")</f>
        <v/>
      </c>
      <c r="SB149" t="str">
        <f>IF(KJ149=1,SB$8&amp;IF(SUM(KK149:$KK149)=0,"",", "),"")</f>
        <v/>
      </c>
      <c r="SC149" t="str">
        <f t="shared" si="215"/>
        <v/>
      </c>
    </row>
    <row r="150" spans="1:497" ht="60" customHeight="1" x14ac:dyDescent="0.45">
      <c r="A150" s="62"/>
      <c r="B150" s="212" t="str">
        <f t="shared" si="144"/>
        <v/>
      </c>
      <c r="C150" s="212" t="str">
        <f t="shared" si="203"/>
        <v/>
      </c>
      <c r="D150" s="212" t="str">
        <f t="shared" si="204"/>
        <v/>
      </c>
      <c r="E150" s="212" t="str">
        <f t="shared" si="205"/>
        <v/>
      </c>
      <c r="F150" s="212" t="str">
        <f t="shared" si="206"/>
        <v/>
      </c>
      <c r="G150" s="237" t="str">
        <f>IF('EDCI Data'!B150="","",'EDCI Data'!B150)</f>
        <v/>
      </c>
      <c r="H150" s="238" t="str">
        <f>IF('EDCI Data'!C150="","",'EDCI Data'!C150)</f>
        <v/>
      </c>
      <c r="I150" s="239" t="str">
        <f>IF('EDCI Data'!D150="","",'EDCI Data'!D150)</f>
        <v/>
      </c>
      <c r="J150" s="240" t="str">
        <f>IF('EDCI Data'!E150="","",'EDCI Data'!E150)</f>
        <v/>
      </c>
      <c r="K150" s="237" t="str">
        <f>IF('EDCI Data'!F150="","",'EDCI Data'!F150)</f>
        <v/>
      </c>
      <c r="L150" s="237" t="str">
        <f>IF('EDCI Data'!G150="","",'EDCI Data'!G150)</f>
        <v/>
      </c>
      <c r="M150" s="237" t="str">
        <f>IF('EDCI Data'!H150="","",'EDCI Data'!H150)</f>
        <v/>
      </c>
      <c r="N150" s="237" t="str">
        <f>IF('EDCI Data'!I150="","",'EDCI Data'!I150)</f>
        <v/>
      </c>
      <c r="O150" s="237" t="str">
        <f>IF('EDCI Data'!J150="","",'EDCI Data'!J150)</f>
        <v/>
      </c>
      <c r="P150" s="237" t="str">
        <f>IF('EDCI Data'!K150="","",'EDCI Data'!K150)</f>
        <v/>
      </c>
      <c r="Q150" s="241" t="str">
        <f>IF('EDCI Data'!L150="","",'EDCI Data'!L150)</f>
        <v/>
      </c>
      <c r="R150" s="241" t="str">
        <f>IF('EDCI Data'!M150="","",'EDCI Data'!M150)</f>
        <v/>
      </c>
      <c r="S150" s="237" t="str">
        <f>IF('EDCI Data'!N150="","",'EDCI Data'!N150)</f>
        <v/>
      </c>
      <c r="T150" s="237" t="str">
        <f>IF('EDCI Data'!O150="","",'EDCI Data'!O150)</f>
        <v/>
      </c>
      <c r="U150" s="237" t="str">
        <f>IF('EDCI Data'!P150="","",'EDCI Data'!P150)</f>
        <v/>
      </c>
      <c r="V150" s="237" t="str">
        <f>IF('EDCI Data'!Q150="","",'EDCI Data'!Q150)</f>
        <v/>
      </c>
      <c r="W150" s="242" t="str">
        <f>IF('EDCI Data'!R150="","",'EDCI Data'!R150)</f>
        <v/>
      </c>
      <c r="X150" s="243" t="str">
        <f>IF('EDCI Data'!S150="","",'EDCI Data'!S150)</f>
        <v/>
      </c>
      <c r="Y150" s="243" t="str">
        <f>IF('EDCI Data'!T150="","",'EDCI Data'!T150)</f>
        <v/>
      </c>
      <c r="Z150" s="244" t="str">
        <f>IF('EDCI Data'!U150="","",'EDCI Data'!U150)</f>
        <v/>
      </c>
      <c r="AA150" s="237" t="str">
        <f>IF('EDCI Data'!V150="","",'EDCI Data'!V150)</f>
        <v/>
      </c>
      <c r="AB150" s="244" t="str">
        <f>IF('EDCI Data'!W150="","",'EDCI Data'!W150)</f>
        <v/>
      </c>
      <c r="AC150" s="237" t="str">
        <f>IF('EDCI Data'!X150="","",'EDCI Data'!X150)</f>
        <v/>
      </c>
      <c r="AD150" s="244" t="str">
        <f>IF('EDCI Data'!Y150="","",'EDCI Data'!Y150)</f>
        <v/>
      </c>
      <c r="AE150" s="237" t="str">
        <f>IF('EDCI Data'!Z150="","",'EDCI Data'!Z150)</f>
        <v/>
      </c>
      <c r="AF150" s="237" t="str">
        <f>IF('EDCI Data'!AA150="","",'EDCI Data'!AA150)</f>
        <v/>
      </c>
      <c r="AG150" s="237" t="str">
        <f>IF('EDCI Data'!AB150="","",'EDCI Data'!AB150)</f>
        <v/>
      </c>
      <c r="AH150" s="237" t="str">
        <f>IF('EDCI Data'!AC150="","",'EDCI Data'!AC150)</f>
        <v/>
      </c>
      <c r="AI150" s="237" t="str">
        <f>IF('EDCI Data'!AD150="","",'EDCI Data'!AD150)</f>
        <v/>
      </c>
      <c r="AJ150" s="237" t="str">
        <f>IF('EDCI Data'!AE150="","",'EDCI Data'!AE150)</f>
        <v/>
      </c>
      <c r="AK150" s="237" t="str">
        <f>IF('EDCI Data'!AF150="","",'EDCI Data'!AF150)</f>
        <v/>
      </c>
      <c r="AL150" s="237" t="str">
        <f>IF('EDCI Data'!AG150="","",'EDCI Data'!AG150)</f>
        <v/>
      </c>
      <c r="AM150" s="237" t="str">
        <f>IF('EDCI Data'!AH150="","",'EDCI Data'!AH150)</f>
        <v/>
      </c>
      <c r="AN150" s="237" t="str">
        <f>IF('EDCI Data'!AI150="","",'EDCI Data'!AI150)</f>
        <v/>
      </c>
      <c r="AO150" s="237" t="str">
        <f>IF('EDCI Data'!AJ150="","",'EDCI Data'!AJ150)</f>
        <v/>
      </c>
      <c r="AP150" s="237" t="str">
        <f>IF('EDCI Data'!AK150="","",'EDCI Data'!AK150)</f>
        <v/>
      </c>
      <c r="AQ150" s="237" t="str">
        <f>IF('EDCI Data'!AL150="","",'EDCI Data'!AL150)</f>
        <v/>
      </c>
      <c r="AR150" s="237" t="str">
        <f>IF('EDCI Data'!AM150="","",'EDCI Data'!AM150)</f>
        <v/>
      </c>
      <c r="AS150" s="237" t="str">
        <f>IF('EDCI Data'!AN150="","",'EDCI Data'!AN150)</f>
        <v/>
      </c>
      <c r="AT150" s="237" t="str">
        <f>IF('EDCI Data'!AO150="","",'EDCI Data'!AO150)</f>
        <v/>
      </c>
      <c r="AU150" s="237" t="str">
        <f>IF('EDCI Data'!AP150="","",'EDCI Data'!AP150)</f>
        <v/>
      </c>
      <c r="AV150" s="237" t="str">
        <f>IF('EDCI Data'!AQ150="","",'EDCI Data'!AQ150)</f>
        <v/>
      </c>
      <c r="AW150" s="237" t="str">
        <f>IF('EDCI Data'!AR150="","",'EDCI Data'!AR150)</f>
        <v/>
      </c>
      <c r="AX150" s="237" t="str">
        <f>IF('EDCI Data'!AS150="","",'EDCI Data'!AS150)</f>
        <v/>
      </c>
      <c r="AY150" s="237" t="str">
        <f>IF('EDCI Data'!AT150="","",'EDCI Data'!AT150)</f>
        <v/>
      </c>
      <c r="AZ150" s="237" t="str">
        <f>IF('EDCI Data'!AU150="","",'EDCI Data'!AU150)</f>
        <v/>
      </c>
      <c r="BA150" s="237" t="str">
        <f>IF('EDCI Data'!AV150="","",'EDCI Data'!AV150)</f>
        <v/>
      </c>
      <c r="BB150" s="245" t="str">
        <f>IF('EDCI Data'!AW150="","",'EDCI Data'!AW150)</f>
        <v/>
      </c>
      <c r="BC150" s="245" t="str">
        <f>IF('EDCI Data'!AX150="","",'EDCI Data'!AX150)</f>
        <v/>
      </c>
      <c r="BD150" s="246" t="str">
        <f t="shared" si="207"/>
        <v/>
      </c>
      <c r="BE150" s="247" t="str">
        <f>IF('EDCI Data'!AY150="","",'EDCI Data'!AY150)</f>
        <v/>
      </c>
      <c r="BF150" s="247" t="str">
        <f>IF('EDCI Data'!AZ150="","",'EDCI Data'!AZ150)</f>
        <v/>
      </c>
      <c r="BG150" s="247" t="str">
        <f>IF('EDCI Data'!BA150="","",'EDCI Data'!BA150)</f>
        <v/>
      </c>
      <c r="BH150" s="247" t="str">
        <f>IF('EDCI Data'!BB150="","",'EDCI Data'!BB150)</f>
        <v/>
      </c>
      <c r="BI150" s="247" t="str">
        <f>IF('EDCI Data'!BC150="","",'EDCI Data'!BC150)</f>
        <v/>
      </c>
      <c r="BJ150" s="247" t="str">
        <f>IF('EDCI Data'!BD150="","",'EDCI Data'!BD150)</f>
        <v/>
      </c>
      <c r="BK150" s="247" t="str">
        <f>IF('EDCI Data'!BE150="","",'EDCI Data'!BE150)</f>
        <v/>
      </c>
      <c r="BL150" s="247" t="str">
        <f>IF('EDCI Data'!BF150="","",'EDCI Data'!BF150)</f>
        <v/>
      </c>
      <c r="BM150" s="247" t="str">
        <f>IF('EDCI Data'!BG150="","",'EDCI Data'!BG150)</f>
        <v/>
      </c>
      <c r="BN150" s="248" t="str">
        <f>IF('EDCI Data'!BH150="","",'EDCI Data'!BH150)</f>
        <v/>
      </c>
      <c r="BO150" s="248" t="str">
        <f>IF('EDCI Data'!BI150="","",'EDCI Data'!BI150)</f>
        <v/>
      </c>
      <c r="BP150" s="249" t="str">
        <f>IF('EDCI Data'!BJ150="","",'EDCI Data'!BJ150)</f>
        <v/>
      </c>
      <c r="BQ150" s="248" t="str">
        <f>IF('EDCI Data'!BK150="","",'EDCI Data'!BK150)</f>
        <v/>
      </c>
      <c r="BR150" s="248" t="str">
        <f>IF('EDCI Data'!BL150="","",'EDCI Data'!BL150)</f>
        <v/>
      </c>
      <c r="BS150" s="250" t="str">
        <f>IF('EDCI Data'!BM150="","",'EDCI Data'!BM150)</f>
        <v/>
      </c>
      <c r="BT150" s="251" t="str">
        <f>IF('EDCI Data'!BN150="","",'EDCI Data'!BN150)</f>
        <v/>
      </c>
      <c r="BU150" s="246" t="str">
        <f>IF('EDCI Data'!BO150="","",'EDCI Data'!BO150)</f>
        <v/>
      </c>
      <c r="BV150" s="252">
        <f t="shared" si="208"/>
        <v>0</v>
      </c>
      <c r="BW150" s="252">
        <f t="shared" si="209"/>
        <v>0</v>
      </c>
      <c r="BX150" s="252">
        <f t="shared" si="210"/>
        <v>0</v>
      </c>
      <c r="BY150" s="252">
        <f t="shared" si="211"/>
        <v>0</v>
      </c>
      <c r="BZ150" t="str">
        <f t="shared" si="145"/>
        <v/>
      </c>
      <c r="CA150" s="253"/>
      <c r="CB150"/>
      <c r="CC150"/>
      <c r="CD150"/>
      <c r="CE150" t="str">
        <f t="shared" si="146"/>
        <v/>
      </c>
      <c r="CF150"/>
      <c r="CG150" t="str">
        <f t="shared" si="147"/>
        <v/>
      </c>
      <c r="CH150" t="str">
        <f t="shared" si="148"/>
        <v/>
      </c>
      <c r="CI150" t="str">
        <f t="shared" si="149"/>
        <v/>
      </c>
      <c r="CJ150" t="str">
        <f t="shared" si="150"/>
        <v/>
      </c>
      <c r="CK150"/>
      <c r="CL150"/>
      <c r="CM150" t="str">
        <f t="shared" si="151"/>
        <v/>
      </c>
      <c r="CN150" t="str">
        <f t="shared" si="152"/>
        <v/>
      </c>
      <c r="CO150" t="str">
        <f t="shared" si="153"/>
        <v/>
      </c>
      <c r="CP150" t="str">
        <f t="shared" si="154"/>
        <v/>
      </c>
      <c r="CQ150"/>
      <c r="CR150" t="str" cm="1">
        <f t="array" ref="CR150">IF(COUNTIFS($BZ$10:$BZ$259,$BZ150,$I$10:$I$259,$I150+1)&gt;0,IF(X150&lt;&gt;INDEX(Y$10:Y$259,MATCH(1,INDEX(($BZ150=$BZ$10:$BZ$259)*($I$10:$I$259=$I150+1),0,1),0)),"Number of FTEs in previous year do not align with Number of FTEs in current year across years, by definition these should be equal. Please check and update if required. "&amp;CHAR(10),""),"")</f>
        <v/>
      </c>
      <c r="CS150" t="str" cm="1">
        <f t="array" ref="CS150">IF(COUNTIFS($BZ$10:$BZ$259,$BZ150,$I$10:$I$259,$I150-1)&gt;0,IF(Y150&lt;&gt;INDEX(X$10:X$259,MATCH(1,INDEX(($BZ150=$BZ$10:$BZ$259)*($I$10:$I$259=$I150-1),0,1),0)),"Number of FTEs in previous year do not align with Number of FTEs in current year across years, by definition these should be equal. Please check and update if required. "&amp;CHAR(10),""),"")</f>
        <v/>
      </c>
      <c r="CT150" t="str">
        <f t="shared" si="155"/>
        <v/>
      </c>
      <c r="CU150" t="str">
        <f t="shared" si="156"/>
        <v/>
      </c>
      <c r="CV150"/>
      <c r="CW150" t="str">
        <f t="shared" si="157"/>
        <v/>
      </c>
      <c r="CX150"/>
      <c r="CY150" t="str">
        <f t="shared" si="158"/>
        <v/>
      </c>
      <c r="CZ150"/>
      <c r="DA150" t="str">
        <f t="shared" si="159"/>
        <v/>
      </c>
      <c r="DB150"/>
      <c r="DC150"/>
      <c r="DD150"/>
      <c r="DE150"/>
      <c r="DF150"/>
      <c r="DG150"/>
      <c r="DH150"/>
      <c r="DI150"/>
      <c r="DJ150"/>
      <c r="DK150"/>
      <c r="DL150"/>
      <c r="DM150"/>
      <c r="DN150"/>
      <c r="DO150"/>
      <c r="DP150"/>
      <c r="DQ150"/>
      <c r="DR150"/>
      <c r="DS150"/>
      <c r="DT150"/>
      <c r="DU150"/>
      <c r="DV150"/>
      <c r="DW150"/>
      <c r="DX150" t="str">
        <f t="shared" si="160"/>
        <v/>
      </c>
      <c r="DY150" t="str">
        <f t="shared" si="161"/>
        <v/>
      </c>
      <c r="DZ150" t="str">
        <f t="shared" si="162"/>
        <v/>
      </c>
      <c r="EA150" t="str">
        <f t="shared" si="163"/>
        <v/>
      </c>
      <c r="EB150" t="str">
        <f t="shared" si="164"/>
        <v/>
      </c>
      <c r="EC150" t="str">
        <f t="shared" si="165"/>
        <v/>
      </c>
      <c r="ED150" t="str">
        <f t="shared" si="166"/>
        <v/>
      </c>
      <c r="EE150" t="str">
        <f t="shared" si="167"/>
        <v/>
      </c>
      <c r="EF150" t="str">
        <f t="shared" si="168"/>
        <v/>
      </c>
      <c r="EG150" t="str">
        <f t="shared" si="169"/>
        <v/>
      </c>
      <c r="EH150" t="str">
        <f t="shared" si="170"/>
        <v/>
      </c>
      <c r="EI150" t="str">
        <f t="shared" si="171"/>
        <v/>
      </c>
      <c r="EJ150"/>
      <c r="EK150"/>
      <c r="EL150"/>
      <c r="EM150"/>
      <c r="EN150"/>
      <c r="EO150"/>
      <c r="EP150"/>
      <c r="EQ150" t="str">
        <f t="shared" si="172"/>
        <v/>
      </c>
      <c r="ER150" t="str">
        <f t="shared" si="173"/>
        <v/>
      </c>
      <c r="ES150" t="str">
        <f t="shared" si="174"/>
        <v/>
      </c>
      <c r="ET150"/>
      <c r="EU150" t="str">
        <f t="shared" si="175"/>
        <v/>
      </c>
      <c r="EV150"/>
      <c r="EW150" t="str">
        <f t="shared" si="176"/>
        <v/>
      </c>
      <c r="EX150"/>
      <c r="EY150" t="str">
        <f t="shared" si="177"/>
        <v/>
      </c>
      <c r="EZ150"/>
      <c r="FA150"/>
      <c r="FB150"/>
      <c r="FC150"/>
      <c r="FD150"/>
      <c r="FE150"/>
      <c r="FF150"/>
      <c r="FG150"/>
      <c r="FH150"/>
      <c r="FI150"/>
      <c r="FJ150"/>
      <c r="FK150"/>
      <c r="FL150"/>
      <c r="FM150"/>
      <c r="FN150"/>
      <c r="FO150"/>
      <c r="FP150"/>
      <c r="FQ150"/>
      <c r="FR150"/>
      <c r="FS150"/>
      <c r="FT150"/>
      <c r="FU150"/>
      <c r="FV150" t="str">
        <f t="shared" si="178"/>
        <v/>
      </c>
      <c r="FW150" t="str">
        <f t="shared" si="179"/>
        <v/>
      </c>
      <c r="FX150"/>
      <c r="FY150" t="str">
        <f t="shared" si="180"/>
        <v/>
      </c>
      <c r="FZ150" t="str">
        <f t="shared" si="181"/>
        <v/>
      </c>
      <c r="GA150" t="str">
        <f t="shared" si="182"/>
        <v/>
      </c>
      <c r="GB150" t="str">
        <f t="shared" si="183"/>
        <v/>
      </c>
      <c r="GC150" t="str">
        <f t="shared" si="184"/>
        <v/>
      </c>
      <c r="GD150" t="str">
        <f t="shared" si="185"/>
        <v/>
      </c>
      <c r="GE150" t="str">
        <f t="shared" si="186"/>
        <v/>
      </c>
      <c r="GF150" t="str">
        <f t="shared" si="187"/>
        <v/>
      </c>
      <c r="GG150" t="str">
        <f t="shared" si="188"/>
        <v/>
      </c>
      <c r="GH150"/>
      <c r="GI150"/>
      <c r="GJ150"/>
      <c r="GK150"/>
      <c r="GL150"/>
      <c r="GM150"/>
      <c r="GN150"/>
      <c r="GO150"/>
      <c r="GP150" t="str">
        <f t="shared" si="189"/>
        <v/>
      </c>
      <c r="GQ150" t="str">
        <f t="shared" si="190"/>
        <v/>
      </c>
      <c r="GR150"/>
      <c r="GS150" t="str">
        <f t="shared" si="191"/>
        <v/>
      </c>
      <c r="GT150"/>
      <c r="GU150" t="str">
        <f t="shared" si="192"/>
        <v/>
      </c>
      <c r="GV150"/>
      <c r="GW150" t="str">
        <f t="shared" si="193"/>
        <v/>
      </c>
      <c r="GX150"/>
      <c r="GY150"/>
      <c r="GZ150"/>
      <c r="HA150"/>
      <c r="HB150"/>
      <c r="HC150"/>
      <c r="HD150"/>
      <c r="HE150"/>
      <c r="HF150"/>
      <c r="HG150"/>
      <c r="HH150"/>
      <c r="HI150"/>
      <c r="HJ150"/>
      <c r="HK150"/>
      <c r="HL150"/>
      <c r="HM150"/>
      <c r="HN150"/>
      <c r="HO150"/>
      <c r="HP150"/>
      <c r="HQ150"/>
      <c r="HR150"/>
      <c r="HS150"/>
      <c r="HT150" t="str">
        <f t="shared" si="194"/>
        <v/>
      </c>
      <c r="HU150" t="str">
        <f t="shared" si="195"/>
        <v/>
      </c>
      <c r="HV150"/>
      <c r="HW150"/>
      <c r="HX150"/>
      <c r="HY150"/>
      <c r="HZ150"/>
      <c r="IA150"/>
      <c r="IB150"/>
      <c r="IC150"/>
      <c r="ID150"/>
      <c r="IE150" t="str">
        <f t="shared" si="196"/>
        <v/>
      </c>
      <c r="IF150"/>
      <c r="IG150"/>
      <c r="IH150"/>
      <c r="II150"/>
      <c r="IJ150"/>
      <c r="IK150"/>
      <c r="IL150"/>
      <c r="IM150"/>
      <c r="IN150"/>
      <c r="IO150"/>
      <c r="IP150"/>
      <c r="IQ150" t="str">
        <f t="shared" si="197"/>
        <v/>
      </c>
      <c r="IR150"/>
      <c r="IS150" t="str">
        <f t="shared" si="198"/>
        <v/>
      </c>
      <c r="IT150"/>
      <c r="IU150" t="str">
        <f t="shared" si="199"/>
        <v/>
      </c>
      <c r="IV150"/>
      <c r="IW150"/>
      <c r="IX150"/>
      <c r="IY150"/>
      <c r="IZ150"/>
      <c r="JA150"/>
      <c r="JB150"/>
      <c r="JC150"/>
      <c r="JD150"/>
      <c r="JE150"/>
      <c r="JF150"/>
      <c r="JG150"/>
      <c r="JH150"/>
      <c r="JI150"/>
      <c r="JJ150"/>
      <c r="JK150"/>
      <c r="JL150"/>
      <c r="JM150"/>
      <c r="JN150"/>
      <c r="JO150"/>
      <c r="JP150"/>
      <c r="JQ150"/>
      <c r="JR150" t="str">
        <f t="shared" si="200"/>
        <v/>
      </c>
      <c r="JS150" t="str">
        <f t="shared" si="201"/>
        <v/>
      </c>
      <c r="JT150"/>
      <c r="JU150"/>
      <c r="JV150"/>
      <c r="JW150"/>
      <c r="JX150"/>
      <c r="JY150"/>
      <c r="JZ150"/>
      <c r="KA150"/>
      <c r="KB150"/>
      <c r="KC150" t="str">
        <f t="shared" si="202"/>
        <v/>
      </c>
      <c r="KD150"/>
      <c r="KE150"/>
      <c r="KF150"/>
      <c r="KG150"/>
      <c r="KH150"/>
      <c r="KI150"/>
      <c r="KJ150"/>
      <c r="KK150"/>
      <c r="KL150" t="str">
        <f>IF(CT150=1,KL$8&amp;IF(SUM(CU150:$EQ150)=0,"",", "),"")</f>
        <v/>
      </c>
      <c r="KM150" t="str">
        <f>IF(CU150=1,KM$8&amp;IF(SUM(CV150:$EQ150)=0,"",", "),"")</f>
        <v/>
      </c>
      <c r="KN150" t="str">
        <f>IF(CV150=1,KN$8&amp;IF(SUM(CW150:$EQ150)=0,"",", "),"")</f>
        <v/>
      </c>
      <c r="KO150" t="str">
        <f>IF(CW150=1,KO$8&amp;IF(SUM(CX150:$EQ150)=0,"",", "),"")</f>
        <v/>
      </c>
      <c r="KP150" t="str">
        <f>IF(CX150=1,KP$8&amp;IF(SUM(CY150:$EQ150)=0,"",", "),"")</f>
        <v/>
      </c>
      <c r="KQ150" t="str">
        <f>IF(CY150=1,KQ$8&amp;IF(SUM(CZ150:$EQ150)=0,"",", "),"")</f>
        <v/>
      </c>
      <c r="KR150" t="str">
        <f>IF(CZ150=1,KR$8&amp;IF(SUM(DA150:$EQ150)=0,"",", "),"")</f>
        <v/>
      </c>
      <c r="KS150" t="str">
        <f>IF(DA150=1,KS$8&amp;IF(SUM(DB150:$EQ150)=0,"",", "),"")</f>
        <v/>
      </c>
      <c r="KT150" t="str">
        <f>IF(DB150=1,KT$8&amp;IF(SUM(DC150:$EQ150)=0,"",", "),"")</f>
        <v/>
      </c>
      <c r="KU150" t="str">
        <f>IF(DC150=1,KU$8&amp;IF(SUM(DD150:$EQ150)=0,"",", "),"")</f>
        <v/>
      </c>
      <c r="KV150" t="str">
        <f>IF(DD150=1,KV$8&amp;IF(SUM(DE150:$EQ150)=0,"",", "),"")</f>
        <v/>
      </c>
      <c r="KW150" t="str">
        <f>IF(DE150=1,KW$8&amp;IF(SUM(DF150:$EQ150)=0,"",", "),"")</f>
        <v/>
      </c>
      <c r="KX150" t="str">
        <f>IF(DF150=1,KX$8&amp;IF(SUM(DG150:$EQ150)=0,"",", "),"")</f>
        <v/>
      </c>
      <c r="KY150" t="str">
        <f>IF(DG150=1,KY$8&amp;IF(SUM(DH150:$EQ150)=0,"",", "),"")</f>
        <v/>
      </c>
      <c r="KZ150" t="str">
        <f>IF(DH150=1,KZ$8&amp;IF(SUM(DI150:$EQ150)=0,"",", "),"")</f>
        <v/>
      </c>
      <c r="LA150" t="str">
        <f>IF(DI150=1,LA$8&amp;IF(SUM(DJ150:$EQ150)=0,"",", "),"")</f>
        <v/>
      </c>
      <c r="LB150" t="str">
        <f>IF(DJ150=1,LB$8&amp;IF(SUM(DK150:$EQ150)=0,"",", "),"")</f>
        <v/>
      </c>
      <c r="LC150" t="str">
        <f>IF(DK150=1,LC$8&amp;IF(SUM(DL150:$EQ150)=0,"",", "),"")</f>
        <v/>
      </c>
      <c r="LD150" t="str">
        <f>IF(DL150=1,LD$8&amp;IF(SUM(DM150:$EQ150)=0,"",", "),"")</f>
        <v/>
      </c>
      <c r="LE150" t="str">
        <f>IF(DM150=1,LE$8&amp;IF(SUM(DN150:$EQ150)=0,"",", "),"")</f>
        <v/>
      </c>
      <c r="LF150" t="str">
        <f>IF(DN150=1,LF$8&amp;IF(SUM(DO150:$EQ150)=0,"",", "),"")</f>
        <v/>
      </c>
      <c r="LG150" t="str">
        <f>IF(DO150=1,LG$8&amp;IF(SUM(DP150:$EQ150)=0,"",", "),"")</f>
        <v/>
      </c>
      <c r="LH150" t="str">
        <f>IF(DP150=1,LH$8&amp;IF(SUM(DQ150:$EQ150)=0,"",", "),"")</f>
        <v/>
      </c>
      <c r="LI150" t="str">
        <f>IF(DQ150=1,LI$8&amp;IF(SUM(DR150:$EQ150)=0,"",", "),"")</f>
        <v/>
      </c>
      <c r="LJ150" t="str">
        <f>IF(DR150=1,LJ$8&amp;IF(SUM(DS150:$EQ150)=0,"",", "),"")</f>
        <v/>
      </c>
      <c r="LK150" t="str">
        <f>IF(DS150=1,LK$8&amp;IF(SUM(DT150:$EQ150)=0,"",", "),"")</f>
        <v/>
      </c>
      <c r="LL150" t="str">
        <f>IF(DT150=1,LL$8&amp;IF(SUM(DU150:$EQ150)=0,"",", "),"")</f>
        <v/>
      </c>
      <c r="LM150" t="str">
        <f>IF(DU150=1,LM$8&amp;IF(SUM(DV150:$EQ150)=0,"",", "),"")</f>
        <v/>
      </c>
      <c r="LN150" t="str">
        <f>IF(DV150=1,LN$8&amp;IF(SUM(DW150:$EQ150)=0,"",", "),"")</f>
        <v/>
      </c>
      <c r="LO150" t="str">
        <f>IF(DW150=1,LO$8&amp;IF(SUM(DX150:$EQ150)=0,"",", "),"")</f>
        <v/>
      </c>
      <c r="LP150" t="str">
        <f>IF(DX150=1,LP$8&amp;IF(SUM(DY150:$EQ150)=0,"",", "),"")</f>
        <v/>
      </c>
      <c r="LQ150" t="str">
        <f>IF(DY150=1,LQ$8&amp;IF(SUM(DZ150:$EQ150)=0,"",", "),"")</f>
        <v/>
      </c>
      <c r="LR150" t="str">
        <f>IF(DZ150=1,LR$8&amp;IF(SUM(EA150:$EQ150)=0,"",", "),"")</f>
        <v/>
      </c>
      <c r="LS150" t="str">
        <f>IF(EA150=1,LS$8&amp;IF(SUM(EB150:$EQ150)=0,"",", "),"")</f>
        <v/>
      </c>
      <c r="LT150" t="str">
        <f>IF(EB150=1,LT$8&amp;IF(SUM(EC150:$EQ150)=0,"",", "),"")</f>
        <v/>
      </c>
      <c r="LU150" t="str">
        <f>IF(EC150=1,LU$8&amp;IF(SUM(ED150:$EQ150)=0,"",", "),"")</f>
        <v/>
      </c>
      <c r="LV150" t="str">
        <f>IF(ED150=1,LV$8&amp;IF(SUM(EE150:$EQ150)=0,"",", "),"")</f>
        <v/>
      </c>
      <c r="LW150" t="str">
        <f>IF(EE150=1,LW$8&amp;IF(SUM(EF150:$EQ150)=0,"",", "),"")</f>
        <v/>
      </c>
      <c r="LX150" t="str">
        <f>IF(EF150=1,LX$8&amp;IF(SUM(EG150:$EQ150)=0,"",", "),"")</f>
        <v/>
      </c>
      <c r="LY150" t="str">
        <f>IF(EG150=1,LY$8&amp;IF(SUM(EH150:$EQ150)=0,"",", "),"")</f>
        <v/>
      </c>
      <c r="LZ150" t="str">
        <f>IF(EH150=1,LZ$8&amp;IF(SUM(EI150:$EQ150)=0,"",", "),"")</f>
        <v/>
      </c>
      <c r="MA150" t="str">
        <f>IF(EI150=1,MA$8&amp;IF(SUM(EJ150:$EQ150)=0,"",", "),"")</f>
        <v/>
      </c>
      <c r="MB150" t="str">
        <f>IF(EJ150=1,MB$8&amp;IF(SUM(EK150:$EQ150)=0,"",", "),"")</f>
        <v/>
      </c>
      <c r="MC150" t="str">
        <f>IF(EK150=1,MC$8&amp;IF(SUM(EL150:$EQ150)=0,"",", "),"")</f>
        <v/>
      </c>
      <c r="MD150" t="str">
        <f>IF(EL150=1,MD$8&amp;IF(SUM(EM150:$EQ150)=0,"",", "),"")</f>
        <v/>
      </c>
      <c r="ME150" t="str">
        <f>IF(EM150=1,ME$8&amp;IF(SUM(EN150:$EQ150)=0,"",", "),"")</f>
        <v/>
      </c>
      <c r="MF150" t="str">
        <f>IF(EN150=1,MF$8&amp;IF(SUM(EO150:$EQ150)=0,"",", "),"")</f>
        <v/>
      </c>
      <c r="MG150" t="str">
        <f>IF(EO150=1,MG$8&amp;IF(SUM(EP150:$EQ150)=0,"",", "),"")</f>
        <v/>
      </c>
      <c r="MH150" t="str">
        <f>IF(EP150=1,MH$8&amp;IF(SUM(EQ150:$EQ150)=0,"",", "),"")</f>
        <v/>
      </c>
      <c r="MI150" t="str">
        <f t="shared" si="212"/>
        <v/>
      </c>
      <c r="MJ150" t="str">
        <f>IF(ER150=1,MJ$8&amp;IF(SUM(ES150:$GO150)=0,"",", "),"")</f>
        <v/>
      </c>
      <c r="MK150" t="str">
        <f>IF(ES150=1,MK$8&amp;IF(SUM(ET150:$GO150)=0,"",", "),"")</f>
        <v/>
      </c>
      <c r="ML150" t="str">
        <f>IF(ET150=1,ML$8&amp;IF(SUM(EU150:$GO150)=0,"",", "),"")</f>
        <v/>
      </c>
      <c r="MM150" t="str">
        <f>IF(EU150=1,MM$8&amp;IF(SUM(EV150:$GO150)=0,"",", "),"")</f>
        <v/>
      </c>
      <c r="MN150" t="str">
        <f>IF(EV150=1,MN$8&amp;IF(SUM(EW150:$GO150)=0,"",", "),"")</f>
        <v/>
      </c>
      <c r="MO150" t="str">
        <f>IF(EW150=1,MO$8&amp;IF(SUM(EX150:$GO150)=0,"",", "),"")</f>
        <v/>
      </c>
      <c r="MP150" t="str">
        <f>IF(EX150=1,MP$8&amp;IF(SUM(EY150:$GO150)=0,"",", "),"")</f>
        <v/>
      </c>
      <c r="MQ150" t="str">
        <f>IF(EY150=1,MQ$8&amp;IF(SUM(EZ150:$GO150)=0,"",", "),"")</f>
        <v/>
      </c>
      <c r="MR150" t="str">
        <f>IF(EZ150=1,MR$8&amp;IF(SUM(FA150:$GO150)=0,"",", "),"")</f>
        <v/>
      </c>
      <c r="MS150" t="str">
        <f>IF(FA150=1,MS$8&amp;IF(SUM(FB150:$GO150)=0,"",", "),"")</f>
        <v/>
      </c>
      <c r="MT150" t="str">
        <f>IF(FB150=1,MT$8&amp;IF(SUM(FC150:$GO150)=0,"",", "),"")</f>
        <v/>
      </c>
      <c r="MU150" t="str">
        <f>IF(FC150=1,MU$8&amp;IF(SUM(FD150:$GO150)=0,"",", "),"")</f>
        <v/>
      </c>
      <c r="MV150" t="str">
        <f>IF(FD150=1,MV$8&amp;IF(SUM(FE150:$GO150)=0,"",", "),"")</f>
        <v/>
      </c>
      <c r="MW150" t="str">
        <f>IF(FE150=1,MW$8&amp;IF(SUM(FF150:$GO150)=0,"",", "),"")</f>
        <v/>
      </c>
      <c r="MX150" t="str">
        <f>IF(FF150=1,MX$8&amp;IF(SUM(FG150:$GO150)=0,"",", "),"")</f>
        <v/>
      </c>
      <c r="MY150" t="str">
        <f>IF(FG150=1,MY$8&amp;IF(SUM(FH150:$GO150)=0,"",", "),"")</f>
        <v/>
      </c>
      <c r="MZ150" t="str">
        <f>IF(FH150=1,MZ$8&amp;IF(SUM(FI150:$GO150)=0,"",", "),"")</f>
        <v/>
      </c>
      <c r="NA150" t="str">
        <f>IF(FI150=1,NA$8&amp;IF(SUM(FJ150:$GO150)=0,"",", "),"")</f>
        <v/>
      </c>
      <c r="NB150" t="str">
        <f>IF(FJ150=1,NB$8&amp;IF(SUM(FK150:$GO150)=0,"",", "),"")</f>
        <v/>
      </c>
      <c r="NC150" t="str">
        <f>IF(FK150=1,NC$8&amp;IF(SUM(FL150:$GO150)=0,"",", "),"")</f>
        <v/>
      </c>
      <c r="ND150" t="str">
        <f>IF(FL150=1,ND$8&amp;IF(SUM(FM150:$GO150)=0,"",", "),"")</f>
        <v/>
      </c>
      <c r="NE150" t="str">
        <f>IF(FM150=1,NE$8&amp;IF(SUM(FN150:$GO150)=0,"",", "),"")</f>
        <v/>
      </c>
      <c r="NF150" t="str">
        <f>IF(FN150=1,NF$8&amp;IF(SUM(FO150:$GO150)=0,"",", "),"")</f>
        <v/>
      </c>
      <c r="NG150" t="str">
        <f>IF(FO150=1,NG$8&amp;IF(SUM(FP150:$GO150)=0,"",", "),"")</f>
        <v/>
      </c>
      <c r="NH150" t="str">
        <f>IF(FP150=1,NH$8&amp;IF(SUM(FQ150:$GO150)=0,"",", "),"")</f>
        <v/>
      </c>
      <c r="NI150" t="str">
        <f>IF(FQ150=1,NI$8&amp;IF(SUM(FR150:$GO150)=0,"",", "),"")</f>
        <v/>
      </c>
      <c r="NJ150" t="str">
        <f>IF(FR150=1,NJ$8&amp;IF(SUM(FS150:$GO150)=0,"",", "),"")</f>
        <v/>
      </c>
      <c r="NK150" t="str">
        <f>IF(FS150=1,NK$8&amp;IF(SUM(FT150:$GO150)=0,"",", "),"")</f>
        <v/>
      </c>
      <c r="NL150" t="str">
        <f>IF(FT150=1,NL$8&amp;IF(SUM(FU150:$GO150)=0,"",", "),"")</f>
        <v/>
      </c>
      <c r="NM150" t="str">
        <f>IF(FU150=1,NM$8&amp;IF(SUM(FV150:$GO150)=0,"",", "),"")</f>
        <v/>
      </c>
      <c r="NN150" t="str">
        <f>IF(FV150=1,NN$8&amp;IF(SUM(FW150:$GO150)=0,"",", "),"")</f>
        <v/>
      </c>
      <c r="NO150" t="str">
        <f>IF(FW150=1,NO$8&amp;IF(SUM(FX150:$GO150)=0,"",", "),"")</f>
        <v/>
      </c>
      <c r="NP150" t="str">
        <f>IF(FX150=1,NP$8&amp;IF(SUM(FY150:$GO150)=0,"",", "),"")</f>
        <v/>
      </c>
      <c r="NQ150" t="str">
        <f>IF(FY150=1,NQ$8&amp;IF(SUM(FZ150:$GO150)=0,"",", "),"")</f>
        <v/>
      </c>
      <c r="NR150" t="str">
        <f>IF(FZ150=1,NR$8&amp;IF(SUM(GA150:$GO150)=0,"",", "),"")</f>
        <v/>
      </c>
      <c r="NS150" t="str">
        <f>IF(GA150=1,NS$8&amp;IF(SUM(GB150:$GO150)=0,"",", "),"")</f>
        <v/>
      </c>
      <c r="NT150" t="str">
        <f>IF(GB150=1,NT$8&amp;IF(SUM(GC150:$GO150)=0,"",", "),"")</f>
        <v/>
      </c>
      <c r="NU150" t="str">
        <f>IF(GC150=1,NU$8&amp;IF(SUM(GD150:$GO150)=0,"",", "),"")</f>
        <v/>
      </c>
      <c r="NV150" t="str">
        <f>IF(GD150=1,NV$8&amp;IF(SUM(GE150:$GO150)=0,"",", "),"")</f>
        <v/>
      </c>
      <c r="NW150" t="str">
        <f>IF(GE150=1,NW$8&amp;IF(SUM(GF150:$GO150)=0,"",", "),"")</f>
        <v/>
      </c>
      <c r="NX150" t="str">
        <f>IF(GF150=1,NX$8&amp;IF(SUM(GG150:$GO150)=0,"",", "),"")</f>
        <v/>
      </c>
      <c r="NY150" t="str">
        <f>IF(GG150=1,NY$8&amp;IF(SUM(GH150:$GO150)=0,"",", "),"")</f>
        <v/>
      </c>
      <c r="NZ150" t="str">
        <f>IF(GH150=1,NZ$8&amp;IF(SUM(GI150:$GO150)=0,"",", "),"")</f>
        <v/>
      </c>
      <c r="OA150" t="str">
        <f>IF(GI150=1,OA$8&amp;IF(SUM(GJ150:$GO150)=0,"",", "),"")</f>
        <v/>
      </c>
      <c r="OB150" t="str">
        <f>IF(GJ150=1,OB$8&amp;IF(SUM(GK150:$GO150)=0,"",", "),"")</f>
        <v/>
      </c>
      <c r="OC150" t="str">
        <f>IF(GK150=1,OC$8&amp;IF(SUM(GL150:$GO150)=0,"",", "),"")</f>
        <v/>
      </c>
      <c r="OD150" t="str">
        <f>IF(GL150=1,OD$8&amp;IF(SUM(GM150:$GO150)=0,"",", "),"")</f>
        <v/>
      </c>
      <c r="OE150" t="str">
        <f>IF(GM150=1,OE$8&amp;IF(SUM(GN150:$GO150)=0,"",", "),"")</f>
        <v/>
      </c>
      <c r="OF150" t="str">
        <f>IF(GN150=1,OF$8&amp;IF(SUM(GO150:$GO150)=0,"",", "),"")</f>
        <v/>
      </c>
      <c r="OG150" t="str">
        <f t="shared" si="213"/>
        <v/>
      </c>
      <c r="OH150" t="str">
        <f>IF(GP150=1,OH$8&amp;IF(SUM(GQ150:$IM150)=0,"",", "),"")</f>
        <v/>
      </c>
      <c r="OI150" t="str">
        <f>IF(GQ150=1,OI$8&amp;IF(SUM(GR150:$IM150)=0,"",", "),"")</f>
        <v/>
      </c>
      <c r="OJ150" t="str">
        <f>IF(GR150=1,OJ$8&amp;IF(SUM(GS150:$IM150)=0,"",", "),"")</f>
        <v/>
      </c>
      <c r="OK150" t="str">
        <f>IF(GS150=1,OK$8&amp;IF(SUM(GT150:$IM150)=0,"",", "),"")</f>
        <v/>
      </c>
      <c r="OL150" t="str">
        <f>IF(GT150=1,OL$8&amp;IF(SUM(GU150:$IM150)=0,"",", "),"")</f>
        <v/>
      </c>
      <c r="OM150" t="str">
        <f>IF(GU150=1,OM$8&amp;IF(SUM(GV150:$IM150)=0,"",", "),"")</f>
        <v/>
      </c>
      <c r="ON150" t="str">
        <f>IF(GV150=1,ON$8&amp;IF(SUM(GW150:$IM150)=0,"",", "),"")</f>
        <v/>
      </c>
      <c r="OO150" t="str">
        <f>IF(GW150=1,OO$8&amp;IF(SUM(GX150:$IM150)=0,"",", "),"")</f>
        <v/>
      </c>
      <c r="OP150" t="str">
        <f>IF(GX150=1,OP$8&amp;IF(SUM(GY150:$IM150)=0,"",", "),"")</f>
        <v/>
      </c>
      <c r="OQ150" t="str">
        <f>IF(GY150=1,OQ$8&amp;IF(SUM(GZ150:$IM150)=0,"",", "),"")</f>
        <v/>
      </c>
      <c r="OR150" t="str">
        <f>IF(GZ150=1,OR$8&amp;IF(SUM(HA150:$IM150)=0,"",", "),"")</f>
        <v/>
      </c>
      <c r="OS150" t="str">
        <f>IF(HA150=1,OS$8&amp;IF(SUM(HB150:$IM150)=0,"",", "),"")</f>
        <v/>
      </c>
      <c r="OT150" t="str">
        <f>IF(HB150=1,OT$8&amp;IF(SUM(HC150:$IM150)=0,"",", "),"")</f>
        <v/>
      </c>
      <c r="OU150" t="str">
        <f>IF(HC150=1,OU$8&amp;IF(SUM(HD150:$IM150)=0,"",", "),"")</f>
        <v/>
      </c>
      <c r="OV150" t="str">
        <f>IF(HD150=1,OV$8&amp;IF(SUM(HE150:$IM150)=0,"",", "),"")</f>
        <v/>
      </c>
      <c r="OW150" t="str">
        <f>IF(HE150=1,OW$8&amp;IF(SUM(HF150:$IM150)=0,"",", "),"")</f>
        <v/>
      </c>
      <c r="OX150" t="str">
        <f>IF(HF150=1,OX$8&amp;IF(SUM(HG150:$IM150)=0,"",", "),"")</f>
        <v/>
      </c>
      <c r="OY150" t="str">
        <f>IF(HG150=1,OY$8&amp;IF(SUM(HH150:$IM150)=0,"",", "),"")</f>
        <v/>
      </c>
      <c r="OZ150" t="str">
        <f>IF(HH150=1,OZ$8&amp;IF(SUM(HI150:$IM150)=0,"",", "),"")</f>
        <v/>
      </c>
      <c r="PA150" t="str">
        <f>IF(HI150=1,PA$8&amp;IF(SUM(HJ150:$IM150)=0,"",", "),"")</f>
        <v/>
      </c>
      <c r="PB150" t="str">
        <f>IF(HJ150=1,PB$8&amp;IF(SUM(HK150:$IM150)=0,"",", "),"")</f>
        <v/>
      </c>
      <c r="PC150" t="str">
        <f>IF(HK150=1,PC$8&amp;IF(SUM(HL150:$IM150)=0,"",", "),"")</f>
        <v/>
      </c>
      <c r="PD150" t="str">
        <f>IF(HL150=1,PD$8&amp;IF(SUM(HM150:$IM150)=0,"",", "),"")</f>
        <v/>
      </c>
      <c r="PE150" t="str">
        <f>IF(HM150=1,PE$8&amp;IF(SUM(HN150:$IM150)=0,"",", "),"")</f>
        <v/>
      </c>
      <c r="PF150" t="str">
        <f>IF(HN150=1,PF$8&amp;IF(SUM(HO150:$IM150)=0,"",", "),"")</f>
        <v/>
      </c>
      <c r="PG150" t="str">
        <f>IF(HO150=1,PG$8&amp;IF(SUM(HP150:$IM150)=0,"",", "),"")</f>
        <v/>
      </c>
      <c r="PH150" t="str">
        <f>IF(HP150=1,PH$8&amp;IF(SUM(HQ150:$IM150)=0,"",", "),"")</f>
        <v/>
      </c>
      <c r="PI150" t="str">
        <f>IF(HQ150=1,PI$8&amp;IF(SUM(HR150:$IM150)=0,"",", "),"")</f>
        <v/>
      </c>
      <c r="PJ150" t="str">
        <f>IF(HR150=1,PJ$8&amp;IF(SUM(HS150:$IM150)=0,"",", "),"")</f>
        <v/>
      </c>
      <c r="PK150" t="str">
        <f>IF(HS150=1,PK$8&amp;IF(SUM(HT150:$IM150)=0,"",", "),"")</f>
        <v/>
      </c>
      <c r="PL150" t="str">
        <f>IF(HT150=1,PL$8&amp;IF(SUM(HU150:$IM150)=0,"",", "),"")</f>
        <v/>
      </c>
      <c r="PM150" t="str">
        <f>IF(HU150=1,PM$8&amp;IF(SUM(HV150:$IM150)=0,"",", "),"")</f>
        <v/>
      </c>
      <c r="PN150" t="str">
        <f>IF(HV150=1,PN$8&amp;IF(SUM(HW150:$IM150)=0,"",", "),"")</f>
        <v/>
      </c>
      <c r="PO150" t="str">
        <f>IF(HW150=1,PO$8&amp;IF(SUM(HX150:$IM150)=0,"",", "),"")</f>
        <v/>
      </c>
      <c r="PP150" t="str">
        <f>IF(HX150=1,PP$8&amp;IF(SUM(HY150:$IM150)=0,"",", "),"")</f>
        <v/>
      </c>
      <c r="PQ150" t="str">
        <f>IF(HY150=1,PQ$8&amp;IF(SUM(HZ150:$IM150)=0,"",", "),"")</f>
        <v/>
      </c>
      <c r="PR150" t="str">
        <f>IF(HZ150=1,PR$8&amp;IF(SUM(IA150:$IM150)=0,"",", "),"")</f>
        <v/>
      </c>
      <c r="PS150" t="str">
        <f>IF(IA150=1,PS$8&amp;IF(SUM(IB150:$IM150)=0,"",", "),"")</f>
        <v/>
      </c>
      <c r="PT150" t="str">
        <f>IF(IB150=1,PT$8&amp;IF(SUM(IC150:$IM150)=0,"",", "),"")</f>
        <v/>
      </c>
      <c r="PU150" t="str">
        <f>IF(IC150=1,PU$8&amp;IF(SUM(ID150:$IM150)=0,"",", "),"")</f>
        <v/>
      </c>
      <c r="PV150" t="str">
        <f>IF(ID150=1,PV$8&amp;IF(SUM(IE150:$IM150)=0,"",", "),"")</f>
        <v/>
      </c>
      <c r="PW150" t="str">
        <f>IF(IE150=1,PW$8&amp;IF(SUM(IF150:$IM150)=0,"",", "),"")</f>
        <v/>
      </c>
      <c r="PX150" t="str">
        <f>IF(IF150=1,PX$8&amp;IF(SUM(IG150:$IM150)=0,"",", "),"")</f>
        <v/>
      </c>
      <c r="PY150" t="str">
        <f>IF(IG150=1,PY$8&amp;IF(SUM(IH150:$IM150)=0,"",", "),"")</f>
        <v/>
      </c>
      <c r="PZ150" t="str">
        <f>IF(IH150=1,PZ$8&amp;IF(SUM(II150:$IM150)=0,"",", "),"")</f>
        <v/>
      </c>
      <c r="QA150" t="str">
        <f>IF(II150=1,QA$8&amp;IF(SUM(IJ150:$IM150)=0,"",", "),"")</f>
        <v/>
      </c>
      <c r="QB150" t="str">
        <f>IF(IJ150=1,QB$8&amp;IF(SUM(IK150:$IM150)=0,"",", "),"")</f>
        <v/>
      </c>
      <c r="QC150" t="str">
        <f>IF(IK150=1,QC$8&amp;IF(SUM(IL150:$IM150)=0,"",", "),"")</f>
        <v/>
      </c>
      <c r="QD150" t="str">
        <f>IF(IL150=1,QD$8&amp;IF(SUM(IM150:$IM150)=0,"",", "),"")</f>
        <v/>
      </c>
      <c r="QE150" t="str">
        <f t="shared" si="214"/>
        <v/>
      </c>
      <c r="QF150" t="str">
        <f>IF(IN150=1,QF$8&amp;IF(SUM(IO150:$KK150)=0,"",", "),"")</f>
        <v/>
      </c>
      <c r="QG150" t="str">
        <f>IF(IO150=1,QG$8&amp;IF(SUM(IP150:$KK150)=0,"",", "),"")</f>
        <v/>
      </c>
      <c r="QH150" t="str">
        <f>IF(IP150=1,QH$8&amp;IF(SUM(IQ150:$KK150)=0,"",", "),"")</f>
        <v/>
      </c>
      <c r="QI150" t="str">
        <f>IF(IQ150=1,QI$8&amp;IF(SUM(IR150:$KK150)=0,"",", "),"")</f>
        <v/>
      </c>
      <c r="QJ150" t="str">
        <f>IF(IR150=1,QJ$8&amp;IF(SUM(IS150:$KK150)=0,"",", "),"")</f>
        <v/>
      </c>
      <c r="QK150" t="str">
        <f>IF(IS150=1,QK$8&amp;IF(SUM(IT150:$KK150)=0,"",", "),"")</f>
        <v/>
      </c>
      <c r="QL150" t="str">
        <f>IF(IT150=1,QL$8&amp;IF(SUM(IU150:$KK150)=0,"",", "),"")</f>
        <v/>
      </c>
      <c r="QM150" t="str">
        <f>IF(IU150=1,QM$8&amp;IF(SUM(IV150:$KK150)=0,"",", "),"")</f>
        <v/>
      </c>
      <c r="QN150" t="str">
        <f>IF(IV150=1,QN$8&amp;IF(SUM(IW150:$KK150)=0,"",", "),"")</f>
        <v/>
      </c>
      <c r="QO150" t="str">
        <f>IF(IW150=1,QO$8&amp;IF(SUM(IX150:$KK150)=0,"",", "),"")</f>
        <v/>
      </c>
      <c r="QP150" t="str">
        <f>IF(IX150=1,QP$8&amp;IF(SUM(IY150:$KK150)=0,"",", "),"")</f>
        <v/>
      </c>
      <c r="QQ150" t="str">
        <f>IF(IY150=1,QQ$8&amp;IF(SUM(IZ150:$KK150)=0,"",", "),"")</f>
        <v/>
      </c>
      <c r="QR150" t="str">
        <f>IF(IZ150=1,QR$8&amp;IF(SUM(JA150:$KK150)=0,"",", "),"")</f>
        <v/>
      </c>
      <c r="QS150" t="str">
        <f>IF(JA150=1,QS$8&amp;IF(SUM(JB150:$KK150)=0,"",", "),"")</f>
        <v/>
      </c>
      <c r="QT150" t="str">
        <f>IF(JB150=1,QT$8&amp;IF(SUM(JC150:$KK150)=0,"",", "),"")</f>
        <v/>
      </c>
      <c r="QU150" t="str">
        <f>IF(JC150=1,QU$8&amp;IF(SUM(JD150:$KK150)=0,"",", "),"")</f>
        <v/>
      </c>
      <c r="QV150" t="str">
        <f>IF(JD150=1,QV$8&amp;IF(SUM(JE150:$KK150)=0,"",", "),"")</f>
        <v/>
      </c>
      <c r="QW150" t="str">
        <f>IF(JE150=1,QW$8&amp;IF(SUM(JF150:$KK150)=0,"",", "),"")</f>
        <v/>
      </c>
      <c r="QX150" t="str">
        <f>IF(JF150=1,QX$8&amp;IF(SUM(JG150:$KK150)=0,"",", "),"")</f>
        <v/>
      </c>
      <c r="QY150" t="str">
        <f>IF(JG150=1,QY$8&amp;IF(SUM(JH150:$KK150)=0,"",", "),"")</f>
        <v/>
      </c>
      <c r="QZ150" t="str">
        <f>IF(JH150=1,QZ$8&amp;IF(SUM(JI150:$KK150)=0,"",", "),"")</f>
        <v/>
      </c>
      <c r="RA150" t="str">
        <f>IF(JI150=1,RA$8&amp;IF(SUM(JJ150:$KK150)=0,"",", "),"")</f>
        <v/>
      </c>
      <c r="RB150" t="str">
        <f>IF(JJ150=1,RB$8&amp;IF(SUM(JK150:$KK150)=0,"",", "),"")</f>
        <v/>
      </c>
      <c r="RC150" t="str">
        <f>IF(JK150=1,RC$8&amp;IF(SUM(JL150:$KK150)=0,"",", "),"")</f>
        <v/>
      </c>
      <c r="RD150" t="str">
        <f>IF(JL150=1,RD$8&amp;IF(SUM(JM150:$KK150)=0,"",", "),"")</f>
        <v/>
      </c>
      <c r="RE150" t="str">
        <f>IF(JM150=1,RE$8&amp;IF(SUM(JN150:$KK150)=0,"",", "),"")</f>
        <v/>
      </c>
      <c r="RF150" t="str">
        <f>IF(JN150=1,RF$8&amp;IF(SUM(JO150:$KK150)=0,"",", "),"")</f>
        <v/>
      </c>
      <c r="RG150" t="str">
        <f>IF(JO150=1,RG$8&amp;IF(SUM(JP150:$KK150)=0,"",", "),"")</f>
        <v/>
      </c>
      <c r="RH150" t="str">
        <f>IF(JP150=1,RH$8&amp;IF(SUM(JQ150:$KK150)=0,"",", "),"")</f>
        <v/>
      </c>
      <c r="RI150" t="str">
        <f>IF(JQ150=1,RI$8&amp;IF(SUM(JR150:$KK150)=0,"",", "),"")</f>
        <v/>
      </c>
      <c r="RJ150" t="str">
        <f>IF(JR150=1,RJ$8&amp;IF(SUM(JS150:$KK150)=0,"",", "),"")</f>
        <v/>
      </c>
      <c r="RK150" t="str">
        <f>IF(JS150=1,RK$8&amp;IF(SUM(JT150:$KK150)=0,"",", "),"")</f>
        <v/>
      </c>
      <c r="RL150" t="str">
        <f>IF(JT150=1,RL$8&amp;IF(SUM(JU150:$KK150)=0,"",", "),"")</f>
        <v/>
      </c>
      <c r="RM150" t="str">
        <f>IF(JU150=1,RM$8&amp;IF(SUM(JV150:$KK150)=0,"",", "),"")</f>
        <v/>
      </c>
      <c r="RN150" t="str">
        <f>IF(JV150=1,RN$8&amp;IF(SUM(JW150:$KK150)=0,"",", "),"")</f>
        <v/>
      </c>
      <c r="RO150" t="str">
        <f>IF(JW150=1,RO$8&amp;IF(SUM(JX150:$KK150)=0,"",", "),"")</f>
        <v/>
      </c>
      <c r="RP150" t="str">
        <f>IF(JX150=1,RP$8&amp;IF(SUM(JY150:$KK150)=0,"",", "),"")</f>
        <v/>
      </c>
      <c r="RQ150" t="str">
        <f>IF(JY150=1,RQ$8&amp;IF(SUM(JZ150:$KK150)=0,"",", "),"")</f>
        <v/>
      </c>
      <c r="RR150" t="str">
        <f>IF(JZ150=1,RR$8&amp;IF(SUM(KA150:$KK150)=0,"",", "),"")</f>
        <v/>
      </c>
      <c r="RS150" t="str">
        <f>IF(KA150=1,RS$8&amp;IF(SUM(KB150:$KK150)=0,"",", "),"")</f>
        <v/>
      </c>
      <c r="RT150" t="str">
        <f>IF(KB150=1,RT$8&amp;IF(SUM(KC150:$KK150)=0,"",", "),"")</f>
        <v/>
      </c>
      <c r="RU150" t="str">
        <f>IF(KC150=1,RU$8&amp;IF(SUM(KD150:$KK150)=0,"",", "),"")</f>
        <v/>
      </c>
      <c r="RV150" t="str">
        <f>IF(KD150=1,RV$8&amp;IF(SUM(KE150:$KK150)=0,"",", "),"")</f>
        <v/>
      </c>
      <c r="RW150" t="str">
        <f>IF(KE150=1,RW$8&amp;IF(SUM(KF150:$KK150)=0,"",", "),"")</f>
        <v/>
      </c>
      <c r="RX150" t="str">
        <f>IF(KF150=1,RX$8&amp;IF(SUM(KG150:$KK150)=0,"",", "),"")</f>
        <v/>
      </c>
      <c r="RY150" t="str">
        <f>IF(KG150=1,RY$8&amp;IF(SUM(KH150:$KK150)=0,"",", "),"")</f>
        <v/>
      </c>
      <c r="RZ150" t="str">
        <f>IF(KH150=1,RZ$8&amp;IF(SUM(KI150:$KK150)=0,"",", "),"")</f>
        <v/>
      </c>
      <c r="SA150" t="str">
        <f>IF(KI150=1,SA$8&amp;IF(SUM(KJ150:$KK150)=0,"",", "),"")</f>
        <v/>
      </c>
      <c r="SB150" t="str">
        <f>IF(KJ150=1,SB$8&amp;IF(SUM(KK150:$KK150)=0,"",", "),"")</f>
        <v/>
      </c>
      <c r="SC150" t="str">
        <f t="shared" si="215"/>
        <v/>
      </c>
    </row>
    <row r="151" spans="1:497" ht="60" customHeight="1" x14ac:dyDescent="0.45">
      <c r="A151" s="62"/>
      <c r="B151" s="212" t="str">
        <f t="shared" si="144"/>
        <v/>
      </c>
      <c r="C151" s="212" t="str">
        <f t="shared" si="203"/>
        <v/>
      </c>
      <c r="D151" s="212" t="str">
        <f t="shared" si="204"/>
        <v/>
      </c>
      <c r="E151" s="212" t="str">
        <f t="shared" si="205"/>
        <v/>
      </c>
      <c r="F151" s="212" t="str">
        <f t="shared" si="206"/>
        <v/>
      </c>
      <c r="G151" s="237" t="str">
        <f>IF('EDCI Data'!B151="","",'EDCI Data'!B151)</f>
        <v/>
      </c>
      <c r="H151" s="238" t="str">
        <f>IF('EDCI Data'!C151="","",'EDCI Data'!C151)</f>
        <v/>
      </c>
      <c r="I151" s="239" t="str">
        <f>IF('EDCI Data'!D151="","",'EDCI Data'!D151)</f>
        <v/>
      </c>
      <c r="J151" s="240" t="str">
        <f>IF('EDCI Data'!E151="","",'EDCI Data'!E151)</f>
        <v/>
      </c>
      <c r="K151" s="237" t="str">
        <f>IF('EDCI Data'!F151="","",'EDCI Data'!F151)</f>
        <v/>
      </c>
      <c r="L151" s="237" t="str">
        <f>IF('EDCI Data'!G151="","",'EDCI Data'!G151)</f>
        <v/>
      </c>
      <c r="M151" s="237" t="str">
        <f>IF('EDCI Data'!H151="","",'EDCI Data'!H151)</f>
        <v/>
      </c>
      <c r="N151" s="237" t="str">
        <f>IF('EDCI Data'!I151="","",'EDCI Data'!I151)</f>
        <v/>
      </c>
      <c r="O151" s="237" t="str">
        <f>IF('EDCI Data'!J151="","",'EDCI Data'!J151)</f>
        <v/>
      </c>
      <c r="P151" s="237" t="str">
        <f>IF('EDCI Data'!K151="","",'EDCI Data'!K151)</f>
        <v/>
      </c>
      <c r="Q151" s="241" t="str">
        <f>IF('EDCI Data'!L151="","",'EDCI Data'!L151)</f>
        <v/>
      </c>
      <c r="R151" s="241" t="str">
        <f>IF('EDCI Data'!M151="","",'EDCI Data'!M151)</f>
        <v/>
      </c>
      <c r="S151" s="237" t="str">
        <f>IF('EDCI Data'!N151="","",'EDCI Data'!N151)</f>
        <v/>
      </c>
      <c r="T151" s="237" t="str">
        <f>IF('EDCI Data'!O151="","",'EDCI Data'!O151)</f>
        <v/>
      </c>
      <c r="U151" s="237" t="str">
        <f>IF('EDCI Data'!P151="","",'EDCI Data'!P151)</f>
        <v/>
      </c>
      <c r="V151" s="237" t="str">
        <f>IF('EDCI Data'!Q151="","",'EDCI Data'!Q151)</f>
        <v/>
      </c>
      <c r="W151" s="242" t="str">
        <f>IF('EDCI Data'!R151="","",'EDCI Data'!R151)</f>
        <v/>
      </c>
      <c r="X151" s="243" t="str">
        <f>IF('EDCI Data'!S151="","",'EDCI Data'!S151)</f>
        <v/>
      </c>
      <c r="Y151" s="243" t="str">
        <f>IF('EDCI Data'!T151="","",'EDCI Data'!T151)</f>
        <v/>
      </c>
      <c r="Z151" s="244" t="str">
        <f>IF('EDCI Data'!U151="","",'EDCI Data'!U151)</f>
        <v/>
      </c>
      <c r="AA151" s="237" t="str">
        <f>IF('EDCI Data'!V151="","",'EDCI Data'!V151)</f>
        <v/>
      </c>
      <c r="AB151" s="244" t="str">
        <f>IF('EDCI Data'!W151="","",'EDCI Data'!W151)</f>
        <v/>
      </c>
      <c r="AC151" s="237" t="str">
        <f>IF('EDCI Data'!X151="","",'EDCI Data'!X151)</f>
        <v/>
      </c>
      <c r="AD151" s="244" t="str">
        <f>IF('EDCI Data'!Y151="","",'EDCI Data'!Y151)</f>
        <v/>
      </c>
      <c r="AE151" s="237" t="str">
        <f>IF('EDCI Data'!Z151="","",'EDCI Data'!Z151)</f>
        <v/>
      </c>
      <c r="AF151" s="237" t="str">
        <f>IF('EDCI Data'!AA151="","",'EDCI Data'!AA151)</f>
        <v/>
      </c>
      <c r="AG151" s="237" t="str">
        <f>IF('EDCI Data'!AB151="","",'EDCI Data'!AB151)</f>
        <v/>
      </c>
      <c r="AH151" s="237" t="str">
        <f>IF('EDCI Data'!AC151="","",'EDCI Data'!AC151)</f>
        <v/>
      </c>
      <c r="AI151" s="237" t="str">
        <f>IF('EDCI Data'!AD151="","",'EDCI Data'!AD151)</f>
        <v/>
      </c>
      <c r="AJ151" s="237" t="str">
        <f>IF('EDCI Data'!AE151="","",'EDCI Data'!AE151)</f>
        <v/>
      </c>
      <c r="AK151" s="237" t="str">
        <f>IF('EDCI Data'!AF151="","",'EDCI Data'!AF151)</f>
        <v/>
      </c>
      <c r="AL151" s="237" t="str">
        <f>IF('EDCI Data'!AG151="","",'EDCI Data'!AG151)</f>
        <v/>
      </c>
      <c r="AM151" s="237" t="str">
        <f>IF('EDCI Data'!AH151="","",'EDCI Data'!AH151)</f>
        <v/>
      </c>
      <c r="AN151" s="237" t="str">
        <f>IF('EDCI Data'!AI151="","",'EDCI Data'!AI151)</f>
        <v/>
      </c>
      <c r="AO151" s="237" t="str">
        <f>IF('EDCI Data'!AJ151="","",'EDCI Data'!AJ151)</f>
        <v/>
      </c>
      <c r="AP151" s="237" t="str">
        <f>IF('EDCI Data'!AK151="","",'EDCI Data'!AK151)</f>
        <v/>
      </c>
      <c r="AQ151" s="237" t="str">
        <f>IF('EDCI Data'!AL151="","",'EDCI Data'!AL151)</f>
        <v/>
      </c>
      <c r="AR151" s="237" t="str">
        <f>IF('EDCI Data'!AM151="","",'EDCI Data'!AM151)</f>
        <v/>
      </c>
      <c r="AS151" s="237" t="str">
        <f>IF('EDCI Data'!AN151="","",'EDCI Data'!AN151)</f>
        <v/>
      </c>
      <c r="AT151" s="237" t="str">
        <f>IF('EDCI Data'!AO151="","",'EDCI Data'!AO151)</f>
        <v/>
      </c>
      <c r="AU151" s="237" t="str">
        <f>IF('EDCI Data'!AP151="","",'EDCI Data'!AP151)</f>
        <v/>
      </c>
      <c r="AV151" s="237" t="str">
        <f>IF('EDCI Data'!AQ151="","",'EDCI Data'!AQ151)</f>
        <v/>
      </c>
      <c r="AW151" s="237" t="str">
        <f>IF('EDCI Data'!AR151="","",'EDCI Data'!AR151)</f>
        <v/>
      </c>
      <c r="AX151" s="237" t="str">
        <f>IF('EDCI Data'!AS151="","",'EDCI Data'!AS151)</f>
        <v/>
      </c>
      <c r="AY151" s="237" t="str">
        <f>IF('EDCI Data'!AT151="","",'EDCI Data'!AT151)</f>
        <v/>
      </c>
      <c r="AZ151" s="237" t="str">
        <f>IF('EDCI Data'!AU151="","",'EDCI Data'!AU151)</f>
        <v/>
      </c>
      <c r="BA151" s="237" t="str">
        <f>IF('EDCI Data'!AV151="","",'EDCI Data'!AV151)</f>
        <v/>
      </c>
      <c r="BB151" s="245" t="str">
        <f>IF('EDCI Data'!AW151="","",'EDCI Data'!AW151)</f>
        <v/>
      </c>
      <c r="BC151" s="245" t="str">
        <f>IF('EDCI Data'!AX151="","",'EDCI Data'!AX151)</f>
        <v/>
      </c>
      <c r="BD151" s="246" t="str">
        <f t="shared" si="207"/>
        <v/>
      </c>
      <c r="BE151" s="247" t="str">
        <f>IF('EDCI Data'!AY151="","",'EDCI Data'!AY151)</f>
        <v/>
      </c>
      <c r="BF151" s="247" t="str">
        <f>IF('EDCI Data'!AZ151="","",'EDCI Data'!AZ151)</f>
        <v/>
      </c>
      <c r="BG151" s="247" t="str">
        <f>IF('EDCI Data'!BA151="","",'EDCI Data'!BA151)</f>
        <v/>
      </c>
      <c r="BH151" s="247" t="str">
        <f>IF('EDCI Data'!BB151="","",'EDCI Data'!BB151)</f>
        <v/>
      </c>
      <c r="BI151" s="247" t="str">
        <f>IF('EDCI Data'!BC151="","",'EDCI Data'!BC151)</f>
        <v/>
      </c>
      <c r="BJ151" s="247" t="str">
        <f>IF('EDCI Data'!BD151="","",'EDCI Data'!BD151)</f>
        <v/>
      </c>
      <c r="BK151" s="247" t="str">
        <f>IF('EDCI Data'!BE151="","",'EDCI Data'!BE151)</f>
        <v/>
      </c>
      <c r="BL151" s="247" t="str">
        <f>IF('EDCI Data'!BF151="","",'EDCI Data'!BF151)</f>
        <v/>
      </c>
      <c r="BM151" s="247" t="str">
        <f>IF('EDCI Data'!BG151="","",'EDCI Data'!BG151)</f>
        <v/>
      </c>
      <c r="BN151" s="248" t="str">
        <f>IF('EDCI Data'!BH151="","",'EDCI Data'!BH151)</f>
        <v/>
      </c>
      <c r="BO151" s="248" t="str">
        <f>IF('EDCI Data'!BI151="","",'EDCI Data'!BI151)</f>
        <v/>
      </c>
      <c r="BP151" s="249" t="str">
        <f>IF('EDCI Data'!BJ151="","",'EDCI Data'!BJ151)</f>
        <v/>
      </c>
      <c r="BQ151" s="248" t="str">
        <f>IF('EDCI Data'!BK151="","",'EDCI Data'!BK151)</f>
        <v/>
      </c>
      <c r="BR151" s="248" t="str">
        <f>IF('EDCI Data'!BL151="","",'EDCI Data'!BL151)</f>
        <v/>
      </c>
      <c r="BS151" s="250" t="str">
        <f>IF('EDCI Data'!BM151="","",'EDCI Data'!BM151)</f>
        <v/>
      </c>
      <c r="BT151" s="251" t="str">
        <f>IF('EDCI Data'!BN151="","",'EDCI Data'!BN151)</f>
        <v/>
      </c>
      <c r="BU151" s="246" t="str">
        <f>IF('EDCI Data'!BO151="","",'EDCI Data'!BO151)</f>
        <v/>
      </c>
      <c r="BV151" s="252">
        <f t="shared" si="208"/>
        <v>0</v>
      </c>
      <c r="BW151" s="252">
        <f t="shared" si="209"/>
        <v>0</v>
      </c>
      <c r="BX151" s="252">
        <f t="shared" si="210"/>
        <v>0</v>
      </c>
      <c r="BY151" s="252">
        <f t="shared" si="211"/>
        <v>0</v>
      </c>
      <c r="BZ151" t="str">
        <f t="shared" si="145"/>
        <v/>
      </c>
      <c r="CA151" s="253"/>
      <c r="CB151"/>
      <c r="CC151"/>
      <c r="CD151"/>
      <c r="CE151" t="str">
        <f t="shared" si="146"/>
        <v/>
      </c>
      <c r="CF151"/>
      <c r="CG151" t="str">
        <f t="shared" si="147"/>
        <v/>
      </c>
      <c r="CH151" t="str">
        <f t="shared" si="148"/>
        <v/>
      </c>
      <c r="CI151" t="str">
        <f t="shared" si="149"/>
        <v/>
      </c>
      <c r="CJ151" t="str">
        <f t="shared" si="150"/>
        <v/>
      </c>
      <c r="CK151"/>
      <c r="CL151"/>
      <c r="CM151" t="str">
        <f t="shared" si="151"/>
        <v/>
      </c>
      <c r="CN151" t="str">
        <f t="shared" si="152"/>
        <v/>
      </c>
      <c r="CO151" t="str">
        <f t="shared" si="153"/>
        <v/>
      </c>
      <c r="CP151" t="str">
        <f t="shared" si="154"/>
        <v/>
      </c>
      <c r="CQ151"/>
      <c r="CR151" t="str" cm="1">
        <f t="array" ref="CR151">IF(COUNTIFS($BZ$10:$BZ$259,$BZ151,$I$10:$I$259,$I151+1)&gt;0,IF(X151&lt;&gt;INDEX(Y$10:Y$259,MATCH(1,INDEX(($BZ151=$BZ$10:$BZ$259)*($I$10:$I$259=$I151+1),0,1),0)),"Number of FTEs in previous year do not align with Number of FTEs in current year across years, by definition these should be equal. Please check and update if required. "&amp;CHAR(10),""),"")</f>
        <v/>
      </c>
      <c r="CS151" t="str" cm="1">
        <f t="array" ref="CS151">IF(COUNTIFS($BZ$10:$BZ$259,$BZ151,$I$10:$I$259,$I151-1)&gt;0,IF(Y151&lt;&gt;INDEX(X$10:X$259,MATCH(1,INDEX(($BZ151=$BZ$10:$BZ$259)*($I$10:$I$259=$I151-1),0,1),0)),"Number of FTEs in previous year do not align with Number of FTEs in current year across years, by definition these should be equal. Please check and update if required. "&amp;CHAR(10),""),"")</f>
        <v/>
      </c>
      <c r="CT151" t="str">
        <f t="shared" si="155"/>
        <v/>
      </c>
      <c r="CU151" t="str">
        <f t="shared" si="156"/>
        <v/>
      </c>
      <c r="CV151"/>
      <c r="CW151" t="str">
        <f t="shared" si="157"/>
        <v/>
      </c>
      <c r="CX151"/>
      <c r="CY151" t="str">
        <f t="shared" si="158"/>
        <v/>
      </c>
      <c r="CZ151"/>
      <c r="DA151" t="str">
        <f t="shared" si="159"/>
        <v/>
      </c>
      <c r="DB151"/>
      <c r="DC151"/>
      <c r="DD151"/>
      <c r="DE151"/>
      <c r="DF151"/>
      <c r="DG151"/>
      <c r="DH151"/>
      <c r="DI151"/>
      <c r="DJ151"/>
      <c r="DK151"/>
      <c r="DL151"/>
      <c r="DM151"/>
      <c r="DN151"/>
      <c r="DO151"/>
      <c r="DP151"/>
      <c r="DQ151"/>
      <c r="DR151"/>
      <c r="DS151"/>
      <c r="DT151"/>
      <c r="DU151"/>
      <c r="DV151"/>
      <c r="DW151"/>
      <c r="DX151" t="str">
        <f t="shared" si="160"/>
        <v/>
      </c>
      <c r="DY151" t="str">
        <f t="shared" si="161"/>
        <v/>
      </c>
      <c r="DZ151" t="str">
        <f t="shared" si="162"/>
        <v/>
      </c>
      <c r="EA151" t="str">
        <f t="shared" si="163"/>
        <v/>
      </c>
      <c r="EB151" t="str">
        <f t="shared" si="164"/>
        <v/>
      </c>
      <c r="EC151" t="str">
        <f t="shared" si="165"/>
        <v/>
      </c>
      <c r="ED151" t="str">
        <f t="shared" si="166"/>
        <v/>
      </c>
      <c r="EE151" t="str">
        <f t="shared" si="167"/>
        <v/>
      </c>
      <c r="EF151" t="str">
        <f t="shared" si="168"/>
        <v/>
      </c>
      <c r="EG151" t="str">
        <f t="shared" si="169"/>
        <v/>
      </c>
      <c r="EH151" t="str">
        <f t="shared" si="170"/>
        <v/>
      </c>
      <c r="EI151" t="str">
        <f t="shared" si="171"/>
        <v/>
      </c>
      <c r="EJ151"/>
      <c r="EK151"/>
      <c r="EL151"/>
      <c r="EM151"/>
      <c r="EN151"/>
      <c r="EO151"/>
      <c r="EP151"/>
      <c r="EQ151" t="str">
        <f t="shared" si="172"/>
        <v/>
      </c>
      <c r="ER151" t="str">
        <f t="shared" si="173"/>
        <v/>
      </c>
      <c r="ES151" t="str">
        <f t="shared" si="174"/>
        <v/>
      </c>
      <c r="ET151"/>
      <c r="EU151" t="str">
        <f t="shared" si="175"/>
        <v/>
      </c>
      <c r="EV151"/>
      <c r="EW151" t="str">
        <f t="shared" si="176"/>
        <v/>
      </c>
      <c r="EX151"/>
      <c r="EY151" t="str">
        <f t="shared" si="177"/>
        <v/>
      </c>
      <c r="EZ151"/>
      <c r="FA151"/>
      <c r="FB151"/>
      <c r="FC151"/>
      <c r="FD151"/>
      <c r="FE151"/>
      <c r="FF151"/>
      <c r="FG151"/>
      <c r="FH151"/>
      <c r="FI151"/>
      <c r="FJ151"/>
      <c r="FK151"/>
      <c r="FL151"/>
      <c r="FM151"/>
      <c r="FN151"/>
      <c r="FO151"/>
      <c r="FP151"/>
      <c r="FQ151"/>
      <c r="FR151"/>
      <c r="FS151"/>
      <c r="FT151"/>
      <c r="FU151"/>
      <c r="FV151" t="str">
        <f t="shared" si="178"/>
        <v/>
      </c>
      <c r="FW151" t="str">
        <f t="shared" si="179"/>
        <v/>
      </c>
      <c r="FX151"/>
      <c r="FY151" t="str">
        <f t="shared" si="180"/>
        <v/>
      </c>
      <c r="FZ151" t="str">
        <f t="shared" si="181"/>
        <v/>
      </c>
      <c r="GA151" t="str">
        <f t="shared" si="182"/>
        <v/>
      </c>
      <c r="GB151" t="str">
        <f t="shared" si="183"/>
        <v/>
      </c>
      <c r="GC151" t="str">
        <f t="shared" si="184"/>
        <v/>
      </c>
      <c r="GD151" t="str">
        <f t="shared" si="185"/>
        <v/>
      </c>
      <c r="GE151" t="str">
        <f t="shared" si="186"/>
        <v/>
      </c>
      <c r="GF151" t="str">
        <f t="shared" si="187"/>
        <v/>
      </c>
      <c r="GG151" t="str">
        <f t="shared" si="188"/>
        <v/>
      </c>
      <c r="GH151"/>
      <c r="GI151"/>
      <c r="GJ151"/>
      <c r="GK151"/>
      <c r="GL151"/>
      <c r="GM151"/>
      <c r="GN151"/>
      <c r="GO151"/>
      <c r="GP151" t="str">
        <f t="shared" si="189"/>
        <v/>
      </c>
      <c r="GQ151" t="str">
        <f t="shared" si="190"/>
        <v/>
      </c>
      <c r="GR151"/>
      <c r="GS151" t="str">
        <f t="shared" si="191"/>
        <v/>
      </c>
      <c r="GT151"/>
      <c r="GU151" t="str">
        <f t="shared" si="192"/>
        <v/>
      </c>
      <c r="GV151"/>
      <c r="GW151" t="str">
        <f t="shared" si="193"/>
        <v/>
      </c>
      <c r="GX151"/>
      <c r="GY151"/>
      <c r="GZ151"/>
      <c r="HA151"/>
      <c r="HB151"/>
      <c r="HC151"/>
      <c r="HD151"/>
      <c r="HE151"/>
      <c r="HF151"/>
      <c r="HG151"/>
      <c r="HH151"/>
      <c r="HI151"/>
      <c r="HJ151"/>
      <c r="HK151"/>
      <c r="HL151"/>
      <c r="HM151"/>
      <c r="HN151"/>
      <c r="HO151"/>
      <c r="HP151"/>
      <c r="HQ151"/>
      <c r="HR151"/>
      <c r="HS151"/>
      <c r="HT151" t="str">
        <f t="shared" si="194"/>
        <v/>
      </c>
      <c r="HU151" t="str">
        <f t="shared" si="195"/>
        <v/>
      </c>
      <c r="HV151"/>
      <c r="HW151"/>
      <c r="HX151"/>
      <c r="HY151"/>
      <c r="HZ151"/>
      <c r="IA151"/>
      <c r="IB151"/>
      <c r="IC151"/>
      <c r="ID151"/>
      <c r="IE151" t="str">
        <f t="shared" si="196"/>
        <v/>
      </c>
      <c r="IF151"/>
      <c r="IG151"/>
      <c r="IH151"/>
      <c r="II151"/>
      <c r="IJ151"/>
      <c r="IK151"/>
      <c r="IL151"/>
      <c r="IM151"/>
      <c r="IN151"/>
      <c r="IO151"/>
      <c r="IP151"/>
      <c r="IQ151" t="str">
        <f t="shared" si="197"/>
        <v/>
      </c>
      <c r="IR151"/>
      <c r="IS151" t="str">
        <f t="shared" si="198"/>
        <v/>
      </c>
      <c r="IT151"/>
      <c r="IU151" t="str">
        <f t="shared" si="199"/>
        <v/>
      </c>
      <c r="IV151"/>
      <c r="IW151"/>
      <c r="IX151"/>
      <c r="IY151"/>
      <c r="IZ151"/>
      <c r="JA151"/>
      <c r="JB151"/>
      <c r="JC151"/>
      <c r="JD151"/>
      <c r="JE151"/>
      <c r="JF151"/>
      <c r="JG151"/>
      <c r="JH151"/>
      <c r="JI151"/>
      <c r="JJ151"/>
      <c r="JK151"/>
      <c r="JL151"/>
      <c r="JM151"/>
      <c r="JN151"/>
      <c r="JO151"/>
      <c r="JP151"/>
      <c r="JQ151"/>
      <c r="JR151" t="str">
        <f t="shared" si="200"/>
        <v/>
      </c>
      <c r="JS151" t="str">
        <f t="shared" si="201"/>
        <v/>
      </c>
      <c r="JT151"/>
      <c r="JU151"/>
      <c r="JV151"/>
      <c r="JW151"/>
      <c r="JX151"/>
      <c r="JY151"/>
      <c r="JZ151"/>
      <c r="KA151"/>
      <c r="KB151"/>
      <c r="KC151" t="str">
        <f t="shared" si="202"/>
        <v/>
      </c>
      <c r="KD151"/>
      <c r="KE151"/>
      <c r="KF151"/>
      <c r="KG151"/>
      <c r="KH151"/>
      <c r="KI151"/>
      <c r="KJ151"/>
      <c r="KK151"/>
      <c r="KL151" t="str">
        <f>IF(CT151=1,KL$8&amp;IF(SUM(CU151:$EQ151)=0,"",", "),"")</f>
        <v/>
      </c>
      <c r="KM151" t="str">
        <f>IF(CU151=1,KM$8&amp;IF(SUM(CV151:$EQ151)=0,"",", "),"")</f>
        <v/>
      </c>
      <c r="KN151" t="str">
        <f>IF(CV151=1,KN$8&amp;IF(SUM(CW151:$EQ151)=0,"",", "),"")</f>
        <v/>
      </c>
      <c r="KO151" t="str">
        <f>IF(CW151=1,KO$8&amp;IF(SUM(CX151:$EQ151)=0,"",", "),"")</f>
        <v/>
      </c>
      <c r="KP151" t="str">
        <f>IF(CX151=1,KP$8&amp;IF(SUM(CY151:$EQ151)=0,"",", "),"")</f>
        <v/>
      </c>
      <c r="KQ151" t="str">
        <f>IF(CY151=1,KQ$8&amp;IF(SUM(CZ151:$EQ151)=0,"",", "),"")</f>
        <v/>
      </c>
      <c r="KR151" t="str">
        <f>IF(CZ151=1,KR$8&amp;IF(SUM(DA151:$EQ151)=0,"",", "),"")</f>
        <v/>
      </c>
      <c r="KS151" t="str">
        <f>IF(DA151=1,KS$8&amp;IF(SUM(DB151:$EQ151)=0,"",", "),"")</f>
        <v/>
      </c>
      <c r="KT151" t="str">
        <f>IF(DB151=1,KT$8&amp;IF(SUM(DC151:$EQ151)=0,"",", "),"")</f>
        <v/>
      </c>
      <c r="KU151" t="str">
        <f>IF(DC151=1,KU$8&amp;IF(SUM(DD151:$EQ151)=0,"",", "),"")</f>
        <v/>
      </c>
      <c r="KV151" t="str">
        <f>IF(DD151=1,KV$8&amp;IF(SUM(DE151:$EQ151)=0,"",", "),"")</f>
        <v/>
      </c>
      <c r="KW151" t="str">
        <f>IF(DE151=1,KW$8&amp;IF(SUM(DF151:$EQ151)=0,"",", "),"")</f>
        <v/>
      </c>
      <c r="KX151" t="str">
        <f>IF(DF151=1,KX$8&amp;IF(SUM(DG151:$EQ151)=0,"",", "),"")</f>
        <v/>
      </c>
      <c r="KY151" t="str">
        <f>IF(DG151=1,KY$8&amp;IF(SUM(DH151:$EQ151)=0,"",", "),"")</f>
        <v/>
      </c>
      <c r="KZ151" t="str">
        <f>IF(DH151=1,KZ$8&amp;IF(SUM(DI151:$EQ151)=0,"",", "),"")</f>
        <v/>
      </c>
      <c r="LA151" t="str">
        <f>IF(DI151=1,LA$8&amp;IF(SUM(DJ151:$EQ151)=0,"",", "),"")</f>
        <v/>
      </c>
      <c r="LB151" t="str">
        <f>IF(DJ151=1,LB$8&amp;IF(SUM(DK151:$EQ151)=0,"",", "),"")</f>
        <v/>
      </c>
      <c r="LC151" t="str">
        <f>IF(DK151=1,LC$8&amp;IF(SUM(DL151:$EQ151)=0,"",", "),"")</f>
        <v/>
      </c>
      <c r="LD151" t="str">
        <f>IF(DL151=1,LD$8&amp;IF(SUM(DM151:$EQ151)=0,"",", "),"")</f>
        <v/>
      </c>
      <c r="LE151" t="str">
        <f>IF(DM151=1,LE$8&amp;IF(SUM(DN151:$EQ151)=0,"",", "),"")</f>
        <v/>
      </c>
      <c r="LF151" t="str">
        <f>IF(DN151=1,LF$8&amp;IF(SUM(DO151:$EQ151)=0,"",", "),"")</f>
        <v/>
      </c>
      <c r="LG151" t="str">
        <f>IF(DO151=1,LG$8&amp;IF(SUM(DP151:$EQ151)=0,"",", "),"")</f>
        <v/>
      </c>
      <c r="LH151" t="str">
        <f>IF(DP151=1,LH$8&amp;IF(SUM(DQ151:$EQ151)=0,"",", "),"")</f>
        <v/>
      </c>
      <c r="LI151" t="str">
        <f>IF(DQ151=1,LI$8&amp;IF(SUM(DR151:$EQ151)=0,"",", "),"")</f>
        <v/>
      </c>
      <c r="LJ151" t="str">
        <f>IF(DR151=1,LJ$8&amp;IF(SUM(DS151:$EQ151)=0,"",", "),"")</f>
        <v/>
      </c>
      <c r="LK151" t="str">
        <f>IF(DS151=1,LK$8&amp;IF(SUM(DT151:$EQ151)=0,"",", "),"")</f>
        <v/>
      </c>
      <c r="LL151" t="str">
        <f>IF(DT151=1,LL$8&amp;IF(SUM(DU151:$EQ151)=0,"",", "),"")</f>
        <v/>
      </c>
      <c r="LM151" t="str">
        <f>IF(DU151=1,LM$8&amp;IF(SUM(DV151:$EQ151)=0,"",", "),"")</f>
        <v/>
      </c>
      <c r="LN151" t="str">
        <f>IF(DV151=1,LN$8&amp;IF(SUM(DW151:$EQ151)=0,"",", "),"")</f>
        <v/>
      </c>
      <c r="LO151" t="str">
        <f>IF(DW151=1,LO$8&amp;IF(SUM(DX151:$EQ151)=0,"",", "),"")</f>
        <v/>
      </c>
      <c r="LP151" t="str">
        <f>IF(DX151=1,LP$8&amp;IF(SUM(DY151:$EQ151)=0,"",", "),"")</f>
        <v/>
      </c>
      <c r="LQ151" t="str">
        <f>IF(DY151=1,LQ$8&amp;IF(SUM(DZ151:$EQ151)=0,"",", "),"")</f>
        <v/>
      </c>
      <c r="LR151" t="str">
        <f>IF(DZ151=1,LR$8&amp;IF(SUM(EA151:$EQ151)=0,"",", "),"")</f>
        <v/>
      </c>
      <c r="LS151" t="str">
        <f>IF(EA151=1,LS$8&amp;IF(SUM(EB151:$EQ151)=0,"",", "),"")</f>
        <v/>
      </c>
      <c r="LT151" t="str">
        <f>IF(EB151=1,LT$8&amp;IF(SUM(EC151:$EQ151)=0,"",", "),"")</f>
        <v/>
      </c>
      <c r="LU151" t="str">
        <f>IF(EC151=1,LU$8&amp;IF(SUM(ED151:$EQ151)=0,"",", "),"")</f>
        <v/>
      </c>
      <c r="LV151" t="str">
        <f>IF(ED151=1,LV$8&amp;IF(SUM(EE151:$EQ151)=0,"",", "),"")</f>
        <v/>
      </c>
      <c r="LW151" t="str">
        <f>IF(EE151=1,LW$8&amp;IF(SUM(EF151:$EQ151)=0,"",", "),"")</f>
        <v/>
      </c>
      <c r="LX151" t="str">
        <f>IF(EF151=1,LX$8&amp;IF(SUM(EG151:$EQ151)=0,"",", "),"")</f>
        <v/>
      </c>
      <c r="LY151" t="str">
        <f>IF(EG151=1,LY$8&amp;IF(SUM(EH151:$EQ151)=0,"",", "),"")</f>
        <v/>
      </c>
      <c r="LZ151" t="str">
        <f>IF(EH151=1,LZ$8&amp;IF(SUM(EI151:$EQ151)=0,"",", "),"")</f>
        <v/>
      </c>
      <c r="MA151" t="str">
        <f>IF(EI151=1,MA$8&amp;IF(SUM(EJ151:$EQ151)=0,"",", "),"")</f>
        <v/>
      </c>
      <c r="MB151" t="str">
        <f>IF(EJ151=1,MB$8&amp;IF(SUM(EK151:$EQ151)=0,"",", "),"")</f>
        <v/>
      </c>
      <c r="MC151" t="str">
        <f>IF(EK151=1,MC$8&amp;IF(SUM(EL151:$EQ151)=0,"",", "),"")</f>
        <v/>
      </c>
      <c r="MD151" t="str">
        <f>IF(EL151=1,MD$8&amp;IF(SUM(EM151:$EQ151)=0,"",", "),"")</f>
        <v/>
      </c>
      <c r="ME151" t="str">
        <f>IF(EM151=1,ME$8&amp;IF(SUM(EN151:$EQ151)=0,"",", "),"")</f>
        <v/>
      </c>
      <c r="MF151" t="str">
        <f>IF(EN151=1,MF$8&amp;IF(SUM(EO151:$EQ151)=0,"",", "),"")</f>
        <v/>
      </c>
      <c r="MG151" t="str">
        <f>IF(EO151=1,MG$8&amp;IF(SUM(EP151:$EQ151)=0,"",", "),"")</f>
        <v/>
      </c>
      <c r="MH151" t="str">
        <f>IF(EP151=1,MH$8&amp;IF(SUM(EQ151:$EQ151)=0,"",", "),"")</f>
        <v/>
      </c>
      <c r="MI151" t="str">
        <f t="shared" si="212"/>
        <v/>
      </c>
      <c r="MJ151" t="str">
        <f>IF(ER151=1,MJ$8&amp;IF(SUM(ES151:$GO151)=0,"",", "),"")</f>
        <v/>
      </c>
      <c r="MK151" t="str">
        <f>IF(ES151=1,MK$8&amp;IF(SUM(ET151:$GO151)=0,"",", "),"")</f>
        <v/>
      </c>
      <c r="ML151" t="str">
        <f>IF(ET151=1,ML$8&amp;IF(SUM(EU151:$GO151)=0,"",", "),"")</f>
        <v/>
      </c>
      <c r="MM151" t="str">
        <f>IF(EU151=1,MM$8&amp;IF(SUM(EV151:$GO151)=0,"",", "),"")</f>
        <v/>
      </c>
      <c r="MN151" t="str">
        <f>IF(EV151=1,MN$8&amp;IF(SUM(EW151:$GO151)=0,"",", "),"")</f>
        <v/>
      </c>
      <c r="MO151" t="str">
        <f>IF(EW151=1,MO$8&amp;IF(SUM(EX151:$GO151)=0,"",", "),"")</f>
        <v/>
      </c>
      <c r="MP151" t="str">
        <f>IF(EX151=1,MP$8&amp;IF(SUM(EY151:$GO151)=0,"",", "),"")</f>
        <v/>
      </c>
      <c r="MQ151" t="str">
        <f>IF(EY151=1,MQ$8&amp;IF(SUM(EZ151:$GO151)=0,"",", "),"")</f>
        <v/>
      </c>
      <c r="MR151" t="str">
        <f>IF(EZ151=1,MR$8&amp;IF(SUM(FA151:$GO151)=0,"",", "),"")</f>
        <v/>
      </c>
      <c r="MS151" t="str">
        <f>IF(FA151=1,MS$8&amp;IF(SUM(FB151:$GO151)=0,"",", "),"")</f>
        <v/>
      </c>
      <c r="MT151" t="str">
        <f>IF(FB151=1,MT$8&amp;IF(SUM(FC151:$GO151)=0,"",", "),"")</f>
        <v/>
      </c>
      <c r="MU151" t="str">
        <f>IF(FC151=1,MU$8&amp;IF(SUM(FD151:$GO151)=0,"",", "),"")</f>
        <v/>
      </c>
      <c r="MV151" t="str">
        <f>IF(FD151=1,MV$8&amp;IF(SUM(FE151:$GO151)=0,"",", "),"")</f>
        <v/>
      </c>
      <c r="MW151" t="str">
        <f>IF(FE151=1,MW$8&amp;IF(SUM(FF151:$GO151)=0,"",", "),"")</f>
        <v/>
      </c>
      <c r="MX151" t="str">
        <f>IF(FF151=1,MX$8&amp;IF(SUM(FG151:$GO151)=0,"",", "),"")</f>
        <v/>
      </c>
      <c r="MY151" t="str">
        <f>IF(FG151=1,MY$8&amp;IF(SUM(FH151:$GO151)=0,"",", "),"")</f>
        <v/>
      </c>
      <c r="MZ151" t="str">
        <f>IF(FH151=1,MZ$8&amp;IF(SUM(FI151:$GO151)=0,"",", "),"")</f>
        <v/>
      </c>
      <c r="NA151" t="str">
        <f>IF(FI151=1,NA$8&amp;IF(SUM(FJ151:$GO151)=0,"",", "),"")</f>
        <v/>
      </c>
      <c r="NB151" t="str">
        <f>IF(FJ151=1,NB$8&amp;IF(SUM(FK151:$GO151)=0,"",", "),"")</f>
        <v/>
      </c>
      <c r="NC151" t="str">
        <f>IF(FK151=1,NC$8&amp;IF(SUM(FL151:$GO151)=0,"",", "),"")</f>
        <v/>
      </c>
      <c r="ND151" t="str">
        <f>IF(FL151=1,ND$8&amp;IF(SUM(FM151:$GO151)=0,"",", "),"")</f>
        <v/>
      </c>
      <c r="NE151" t="str">
        <f>IF(FM151=1,NE$8&amp;IF(SUM(FN151:$GO151)=0,"",", "),"")</f>
        <v/>
      </c>
      <c r="NF151" t="str">
        <f>IF(FN151=1,NF$8&amp;IF(SUM(FO151:$GO151)=0,"",", "),"")</f>
        <v/>
      </c>
      <c r="NG151" t="str">
        <f>IF(FO151=1,NG$8&amp;IF(SUM(FP151:$GO151)=0,"",", "),"")</f>
        <v/>
      </c>
      <c r="NH151" t="str">
        <f>IF(FP151=1,NH$8&amp;IF(SUM(FQ151:$GO151)=0,"",", "),"")</f>
        <v/>
      </c>
      <c r="NI151" t="str">
        <f>IF(FQ151=1,NI$8&amp;IF(SUM(FR151:$GO151)=0,"",", "),"")</f>
        <v/>
      </c>
      <c r="NJ151" t="str">
        <f>IF(FR151=1,NJ$8&amp;IF(SUM(FS151:$GO151)=0,"",", "),"")</f>
        <v/>
      </c>
      <c r="NK151" t="str">
        <f>IF(FS151=1,NK$8&amp;IF(SUM(FT151:$GO151)=0,"",", "),"")</f>
        <v/>
      </c>
      <c r="NL151" t="str">
        <f>IF(FT151=1,NL$8&amp;IF(SUM(FU151:$GO151)=0,"",", "),"")</f>
        <v/>
      </c>
      <c r="NM151" t="str">
        <f>IF(FU151=1,NM$8&amp;IF(SUM(FV151:$GO151)=0,"",", "),"")</f>
        <v/>
      </c>
      <c r="NN151" t="str">
        <f>IF(FV151=1,NN$8&amp;IF(SUM(FW151:$GO151)=0,"",", "),"")</f>
        <v/>
      </c>
      <c r="NO151" t="str">
        <f>IF(FW151=1,NO$8&amp;IF(SUM(FX151:$GO151)=0,"",", "),"")</f>
        <v/>
      </c>
      <c r="NP151" t="str">
        <f>IF(FX151=1,NP$8&amp;IF(SUM(FY151:$GO151)=0,"",", "),"")</f>
        <v/>
      </c>
      <c r="NQ151" t="str">
        <f>IF(FY151=1,NQ$8&amp;IF(SUM(FZ151:$GO151)=0,"",", "),"")</f>
        <v/>
      </c>
      <c r="NR151" t="str">
        <f>IF(FZ151=1,NR$8&amp;IF(SUM(GA151:$GO151)=0,"",", "),"")</f>
        <v/>
      </c>
      <c r="NS151" t="str">
        <f>IF(GA151=1,NS$8&amp;IF(SUM(GB151:$GO151)=0,"",", "),"")</f>
        <v/>
      </c>
      <c r="NT151" t="str">
        <f>IF(GB151=1,NT$8&amp;IF(SUM(GC151:$GO151)=0,"",", "),"")</f>
        <v/>
      </c>
      <c r="NU151" t="str">
        <f>IF(GC151=1,NU$8&amp;IF(SUM(GD151:$GO151)=0,"",", "),"")</f>
        <v/>
      </c>
      <c r="NV151" t="str">
        <f>IF(GD151=1,NV$8&amp;IF(SUM(GE151:$GO151)=0,"",", "),"")</f>
        <v/>
      </c>
      <c r="NW151" t="str">
        <f>IF(GE151=1,NW$8&amp;IF(SUM(GF151:$GO151)=0,"",", "),"")</f>
        <v/>
      </c>
      <c r="NX151" t="str">
        <f>IF(GF151=1,NX$8&amp;IF(SUM(GG151:$GO151)=0,"",", "),"")</f>
        <v/>
      </c>
      <c r="NY151" t="str">
        <f>IF(GG151=1,NY$8&amp;IF(SUM(GH151:$GO151)=0,"",", "),"")</f>
        <v/>
      </c>
      <c r="NZ151" t="str">
        <f>IF(GH151=1,NZ$8&amp;IF(SUM(GI151:$GO151)=0,"",", "),"")</f>
        <v/>
      </c>
      <c r="OA151" t="str">
        <f>IF(GI151=1,OA$8&amp;IF(SUM(GJ151:$GO151)=0,"",", "),"")</f>
        <v/>
      </c>
      <c r="OB151" t="str">
        <f>IF(GJ151=1,OB$8&amp;IF(SUM(GK151:$GO151)=0,"",", "),"")</f>
        <v/>
      </c>
      <c r="OC151" t="str">
        <f>IF(GK151=1,OC$8&amp;IF(SUM(GL151:$GO151)=0,"",", "),"")</f>
        <v/>
      </c>
      <c r="OD151" t="str">
        <f>IF(GL151=1,OD$8&amp;IF(SUM(GM151:$GO151)=0,"",", "),"")</f>
        <v/>
      </c>
      <c r="OE151" t="str">
        <f>IF(GM151=1,OE$8&amp;IF(SUM(GN151:$GO151)=0,"",", "),"")</f>
        <v/>
      </c>
      <c r="OF151" t="str">
        <f>IF(GN151=1,OF$8&amp;IF(SUM(GO151:$GO151)=0,"",", "),"")</f>
        <v/>
      </c>
      <c r="OG151" t="str">
        <f t="shared" si="213"/>
        <v/>
      </c>
      <c r="OH151" t="str">
        <f>IF(GP151=1,OH$8&amp;IF(SUM(GQ151:$IM151)=0,"",", "),"")</f>
        <v/>
      </c>
      <c r="OI151" t="str">
        <f>IF(GQ151=1,OI$8&amp;IF(SUM(GR151:$IM151)=0,"",", "),"")</f>
        <v/>
      </c>
      <c r="OJ151" t="str">
        <f>IF(GR151=1,OJ$8&amp;IF(SUM(GS151:$IM151)=0,"",", "),"")</f>
        <v/>
      </c>
      <c r="OK151" t="str">
        <f>IF(GS151=1,OK$8&amp;IF(SUM(GT151:$IM151)=0,"",", "),"")</f>
        <v/>
      </c>
      <c r="OL151" t="str">
        <f>IF(GT151=1,OL$8&amp;IF(SUM(GU151:$IM151)=0,"",", "),"")</f>
        <v/>
      </c>
      <c r="OM151" t="str">
        <f>IF(GU151=1,OM$8&amp;IF(SUM(GV151:$IM151)=0,"",", "),"")</f>
        <v/>
      </c>
      <c r="ON151" t="str">
        <f>IF(GV151=1,ON$8&amp;IF(SUM(GW151:$IM151)=0,"",", "),"")</f>
        <v/>
      </c>
      <c r="OO151" t="str">
        <f>IF(GW151=1,OO$8&amp;IF(SUM(GX151:$IM151)=0,"",", "),"")</f>
        <v/>
      </c>
      <c r="OP151" t="str">
        <f>IF(GX151=1,OP$8&amp;IF(SUM(GY151:$IM151)=0,"",", "),"")</f>
        <v/>
      </c>
      <c r="OQ151" t="str">
        <f>IF(GY151=1,OQ$8&amp;IF(SUM(GZ151:$IM151)=0,"",", "),"")</f>
        <v/>
      </c>
      <c r="OR151" t="str">
        <f>IF(GZ151=1,OR$8&amp;IF(SUM(HA151:$IM151)=0,"",", "),"")</f>
        <v/>
      </c>
      <c r="OS151" t="str">
        <f>IF(HA151=1,OS$8&amp;IF(SUM(HB151:$IM151)=0,"",", "),"")</f>
        <v/>
      </c>
      <c r="OT151" t="str">
        <f>IF(HB151=1,OT$8&amp;IF(SUM(HC151:$IM151)=0,"",", "),"")</f>
        <v/>
      </c>
      <c r="OU151" t="str">
        <f>IF(HC151=1,OU$8&amp;IF(SUM(HD151:$IM151)=0,"",", "),"")</f>
        <v/>
      </c>
      <c r="OV151" t="str">
        <f>IF(HD151=1,OV$8&amp;IF(SUM(HE151:$IM151)=0,"",", "),"")</f>
        <v/>
      </c>
      <c r="OW151" t="str">
        <f>IF(HE151=1,OW$8&amp;IF(SUM(HF151:$IM151)=0,"",", "),"")</f>
        <v/>
      </c>
      <c r="OX151" t="str">
        <f>IF(HF151=1,OX$8&amp;IF(SUM(HG151:$IM151)=0,"",", "),"")</f>
        <v/>
      </c>
      <c r="OY151" t="str">
        <f>IF(HG151=1,OY$8&amp;IF(SUM(HH151:$IM151)=0,"",", "),"")</f>
        <v/>
      </c>
      <c r="OZ151" t="str">
        <f>IF(HH151=1,OZ$8&amp;IF(SUM(HI151:$IM151)=0,"",", "),"")</f>
        <v/>
      </c>
      <c r="PA151" t="str">
        <f>IF(HI151=1,PA$8&amp;IF(SUM(HJ151:$IM151)=0,"",", "),"")</f>
        <v/>
      </c>
      <c r="PB151" t="str">
        <f>IF(HJ151=1,PB$8&amp;IF(SUM(HK151:$IM151)=0,"",", "),"")</f>
        <v/>
      </c>
      <c r="PC151" t="str">
        <f>IF(HK151=1,PC$8&amp;IF(SUM(HL151:$IM151)=0,"",", "),"")</f>
        <v/>
      </c>
      <c r="PD151" t="str">
        <f>IF(HL151=1,PD$8&amp;IF(SUM(HM151:$IM151)=0,"",", "),"")</f>
        <v/>
      </c>
      <c r="PE151" t="str">
        <f>IF(HM151=1,PE$8&amp;IF(SUM(HN151:$IM151)=0,"",", "),"")</f>
        <v/>
      </c>
      <c r="PF151" t="str">
        <f>IF(HN151=1,PF$8&amp;IF(SUM(HO151:$IM151)=0,"",", "),"")</f>
        <v/>
      </c>
      <c r="PG151" t="str">
        <f>IF(HO151=1,PG$8&amp;IF(SUM(HP151:$IM151)=0,"",", "),"")</f>
        <v/>
      </c>
      <c r="PH151" t="str">
        <f>IF(HP151=1,PH$8&amp;IF(SUM(HQ151:$IM151)=0,"",", "),"")</f>
        <v/>
      </c>
      <c r="PI151" t="str">
        <f>IF(HQ151=1,PI$8&amp;IF(SUM(HR151:$IM151)=0,"",", "),"")</f>
        <v/>
      </c>
      <c r="PJ151" t="str">
        <f>IF(HR151=1,PJ$8&amp;IF(SUM(HS151:$IM151)=0,"",", "),"")</f>
        <v/>
      </c>
      <c r="PK151" t="str">
        <f>IF(HS151=1,PK$8&amp;IF(SUM(HT151:$IM151)=0,"",", "),"")</f>
        <v/>
      </c>
      <c r="PL151" t="str">
        <f>IF(HT151=1,PL$8&amp;IF(SUM(HU151:$IM151)=0,"",", "),"")</f>
        <v/>
      </c>
      <c r="PM151" t="str">
        <f>IF(HU151=1,PM$8&amp;IF(SUM(HV151:$IM151)=0,"",", "),"")</f>
        <v/>
      </c>
      <c r="PN151" t="str">
        <f>IF(HV151=1,PN$8&amp;IF(SUM(HW151:$IM151)=0,"",", "),"")</f>
        <v/>
      </c>
      <c r="PO151" t="str">
        <f>IF(HW151=1,PO$8&amp;IF(SUM(HX151:$IM151)=0,"",", "),"")</f>
        <v/>
      </c>
      <c r="PP151" t="str">
        <f>IF(HX151=1,PP$8&amp;IF(SUM(HY151:$IM151)=0,"",", "),"")</f>
        <v/>
      </c>
      <c r="PQ151" t="str">
        <f>IF(HY151=1,PQ$8&amp;IF(SUM(HZ151:$IM151)=0,"",", "),"")</f>
        <v/>
      </c>
      <c r="PR151" t="str">
        <f>IF(HZ151=1,PR$8&amp;IF(SUM(IA151:$IM151)=0,"",", "),"")</f>
        <v/>
      </c>
      <c r="PS151" t="str">
        <f>IF(IA151=1,PS$8&amp;IF(SUM(IB151:$IM151)=0,"",", "),"")</f>
        <v/>
      </c>
      <c r="PT151" t="str">
        <f>IF(IB151=1,PT$8&amp;IF(SUM(IC151:$IM151)=0,"",", "),"")</f>
        <v/>
      </c>
      <c r="PU151" t="str">
        <f>IF(IC151=1,PU$8&amp;IF(SUM(ID151:$IM151)=0,"",", "),"")</f>
        <v/>
      </c>
      <c r="PV151" t="str">
        <f>IF(ID151=1,PV$8&amp;IF(SUM(IE151:$IM151)=0,"",", "),"")</f>
        <v/>
      </c>
      <c r="PW151" t="str">
        <f>IF(IE151=1,PW$8&amp;IF(SUM(IF151:$IM151)=0,"",", "),"")</f>
        <v/>
      </c>
      <c r="PX151" t="str">
        <f>IF(IF151=1,PX$8&amp;IF(SUM(IG151:$IM151)=0,"",", "),"")</f>
        <v/>
      </c>
      <c r="PY151" t="str">
        <f>IF(IG151=1,PY$8&amp;IF(SUM(IH151:$IM151)=0,"",", "),"")</f>
        <v/>
      </c>
      <c r="PZ151" t="str">
        <f>IF(IH151=1,PZ$8&amp;IF(SUM(II151:$IM151)=0,"",", "),"")</f>
        <v/>
      </c>
      <c r="QA151" t="str">
        <f>IF(II151=1,QA$8&amp;IF(SUM(IJ151:$IM151)=0,"",", "),"")</f>
        <v/>
      </c>
      <c r="QB151" t="str">
        <f>IF(IJ151=1,QB$8&amp;IF(SUM(IK151:$IM151)=0,"",", "),"")</f>
        <v/>
      </c>
      <c r="QC151" t="str">
        <f>IF(IK151=1,QC$8&amp;IF(SUM(IL151:$IM151)=0,"",", "),"")</f>
        <v/>
      </c>
      <c r="QD151" t="str">
        <f>IF(IL151=1,QD$8&amp;IF(SUM(IM151:$IM151)=0,"",", "),"")</f>
        <v/>
      </c>
      <c r="QE151" t="str">
        <f t="shared" si="214"/>
        <v/>
      </c>
      <c r="QF151" t="str">
        <f>IF(IN151=1,QF$8&amp;IF(SUM(IO151:$KK151)=0,"",", "),"")</f>
        <v/>
      </c>
      <c r="QG151" t="str">
        <f>IF(IO151=1,QG$8&amp;IF(SUM(IP151:$KK151)=0,"",", "),"")</f>
        <v/>
      </c>
      <c r="QH151" t="str">
        <f>IF(IP151=1,QH$8&amp;IF(SUM(IQ151:$KK151)=0,"",", "),"")</f>
        <v/>
      </c>
      <c r="QI151" t="str">
        <f>IF(IQ151=1,QI$8&amp;IF(SUM(IR151:$KK151)=0,"",", "),"")</f>
        <v/>
      </c>
      <c r="QJ151" t="str">
        <f>IF(IR151=1,QJ$8&amp;IF(SUM(IS151:$KK151)=0,"",", "),"")</f>
        <v/>
      </c>
      <c r="QK151" t="str">
        <f>IF(IS151=1,QK$8&amp;IF(SUM(IT151:$KK151)=0,"",", "),"")</f>
        <v/>
      </c>
      <c r="QL151" t="str">
        <f>IF(IT151=1,QL$8&amp;IF(SUM(IU151:$KK151)=0,"",", "),"")</f>
        <v/>
      </c>
      <c r="QM151" t="str">
        <f>IF(IU151=1,QM$8&amp;IF(SUM(IV151:$KK151)=0,"",", "),"")</f>
        <v/>
      </c>
      <c r="QN151" t="str">
        <f>IF(IV151=1,QN$8&amp;IF(SUM(IW151:$KK151)=0,"",", "),"")</f>
        <v/>
      </c>
      <c r="QO151" t="str">
        <f>IF(IW151=1,QO$8&amp;IF(SUM(IX151:$KK151)=0,"",", "),"")</f>
        <v/>
      </c>
      <c r="QP151" t="str">
        <f>IF(IX151=1,QP$8&amp;IF(SUM(IY151:$KK151)=0,"",", "),"")</f>
        <v/>
      </c>
      <c r="QQ151" t="str">
        <f>IF(IY151=1,QQ$8&amp;IF(SUM(IZ151:$KK151)=0,"",", "),"")</f>
        <v/>
      </c>
      <c r="QR151" t="str">
        <f>IF(IZ151=1,QR$8&amp;IF(SUM(JA151:$KK151)=0,"",", "),"")</f>
        <v/>
      </c>
      <c r="QS151" t="str">
        <f>IF(JA151=1,QS$8&amp;IF(SUM(JB151:$KK151)=0,"",", "),"")</f>
        <v/>
      </c>
      <c r="QT151" t="str">
        <f>IF(JB151=1,QT$8&amp;IF(SUM(JC151:$KK151)=0,"",", "),"")</f>
        <v/>
      </c>
      <c r="QU151" t="str">
        <f>IF(JC151=1,QU$8&amp;IF(SUM(JD151:$KK151)=0,"",", "),"")</f>
        <v/>
      </c>
      <c r="QV151" t="str">
        <f>IF(JD151=1,QV$8&amp;IF(SUM(JE151:$KK151)=0,"",", "),"")</f>
        <v/>
      </c>
      <c r="QW151" t="str">
        <f>IF(JE151=1,QW$8&amp;IF(SUM(JF151:$KK151)=0,"",", "),"")</f>
        <v/>
      </c>
      <c r="QX151" t="str">
        <f>IF(JF151=1,QX$8&amp;IF(SUM(JG151:$KK151)=0,"",", "),"")</f>
        <v/>
      </c>
      <c r="QY151" t="str">
        <f>IF(JG151=1,QY$8&amp;IF(SUM(JH151:$KK151)=0,"",", "),"")</f>
        <v/>
      </c>
      <c r="QZ151" t="str">
        <f>IF(JH151=1,QZ$8&amp;IF(SUM(JI151:$KK151)=0,"",", "),"")</f>
        <v/>
      </c>
      <c r="RA151" t="str">
        <f>IF(JI151=1,RA$8&amp;IF(SUM(JJ151:$KK151)=0,"",", "),"")</f>
        <v/>
      </c>
      <c r="RB151" t="str">
        <f>IF(JJ151=1,RB$8&amp;IF(SUM(JK151:$KK151)=0,"",", "),"")</f>
        <v/>
      </c>
      <c r="RC151" t="str">
        <f>IF(JK151=1,RC$8&amp;IF(SUM(JL151:$KK151)=0,"",", "),"")</f>
        <v/>
      </c>
      <c r="RD151" t="str">
        <f>IF(JL151=1,RD$8&amp;IF(SUM(JM151:$KK151)=0,"",", "),"")</f>
        <v/>
      </c>
      <c r="RE151" t="str">
        <f>IF(JM151=1,RE$8&amp;IF(SUM(JN151:$KK151)=0,"",", "),"")</f>
        <v/>
      </c>
      <c r="RF151" t="str">
        <f>IF(JN151=1,RF$8&amp;IF(SUM(JO151:$KK151)=0,"",", "),"")</f>
        <v/>
      </c>
      <c r="RG151" t="str">
        <f>IF(JO151=1,RG$8&amp;IF(SUM(JP151:$KK151)=0,"",", "),"")</f>
        <v/>
      </c>
      <c r="RH151" t="str">
        <f>IF(JP151=1,RH$8&amp;IF(SUM(JQ151:$KK151)=0,"",", "),"")</f>
        <v/>
      </c>
      <c r="RI151" t="str">
        <f>IF(JQ151=1,RI$8&amp;IF(SUM(JR151:$KK151)=0,"",", "),"")</f>
        <v/>
      </c>
      <c r="RJ151" t="str">
        <f>IF(JR151=1,RJ$8&amp;IF(SUM(JS151:$KK151)=0,"",", "),"")</f>
        <v/>
      </c>
      <c r="RK151" t="str">
        <f>IF(JS151=1,RK$8&amp;IF(SUM(JT151:$KK151)=0,"",", "),"")</f>
        <v/>
      </c>
      <c r="RL151" t="str">
        <f>IF(JT151=1,RL$8&amp;IF(SUM(JU151:$KK151)=0,"",", "),"")</f>
        <v/>
      </c>
      <c r="RM151" t="str">
        <f>IF(JU151=1,RM$8&amp;IF(SUM(JV151:$KK151)=0,"",", "),"")</f>
        <v/>
      </c>
      <c r="RN151" t="str">
        <f>IF(JV151=1,RN$8&amp;IF(SUM(JW151:$KK151)=0,"",", "),"")</f>
        <v/>
      </c>
      <c r="RO151" t="str">
        <f>IF(JW151=1,RO$8&amp;IF(SUM(JX151:$KK151)=0,"",", "),"")</f>
        <v/>
      </c>
      <c r="RP151" t="str">
        <f>IF(JX151=1,RP$8&amp;IF(SUM(JY151:$KK151)=0,"",", "),"")</f>
        <v/>
      </c>
      <c r="RQ151" t="str">
        <f>IF(JY151=1,RQ$8&amp;IF(SUM(JZ151:$KK151)=0,"",", "),"")</f>
        <v/>
      </c>
      <c r="RR151" t="str">
        <f>IF(JZ151=1,RR$8&amp;IF(SUM(KA151:$KK151)=0,"",", "),"")</f>
        <v/>
      </c>
      <c r="RS151" t="str">
        <f>IF(KA151=1,RS$8&amp;IF(SUM(KB151:$KK151)=0,"",", "),"")</f>
        <v/>
      </c>
      <c r="RT151" t="str">
        <f>IF(KB151=1,RT$8&amp;IF(SUM(KC151:$KK151)=0,"",", "),"")</f>
        <v/>
      </c>
      <c r="RU151" t="str">
        <f>IF(KC151=1,RU$8&amp;IF(SUM(KD151:$KK151)=0,"",", "),"")</f>
        <v/>
      </c>
      <c r="RV151" t="str">
        <f>IF(KD151=1,RV$8&amp;IF(SUM(KE151:$KK151)=0,"",", "),"")</f>
        <v/>
      </c>
      <c r="RW151" t="str">
        <f>IF(KE151=1,RW$8&amp;IF(SUM(KF151:$KK151)=0,"",", "),"")</f>
        <v/>
      </c>
      <c r="RX151" t="str">
        <f>IF(KF151=1,RX$8&amp;IF(SUM(KG151:$KK151)=0,"",", "),"")</f>
        <v/>
      </c>
      <c r="RY151" t="str">
        <f>IF(KG151=1,RY$8&amp;IF(SUM(KH151:$KK151)=0,"",", "),"")</f>
        <v/>
      </c>
      <c r="RZ151" t="str">
        <f>IF(KH151=1,RZ$8&amp;IF(SUM(KI151:$KK151)=0,"",", "),"")</f>
        <v/>
      </c>
      <c r="SA151" t="str">
        <f>IF(KI151=1,SA$8&amp;IF(SUM(KJ151:$KK151)=0,"",", "),"")</f>
        <v/>
      </c>
      <c r="SB151" t="str">
        <f>IF(KJ151=1,SB$8&amp;IF(SUM(KK151:$KK151)=0,"",", "),"")</f>
        <v/>
      </c>
      <c r="SC151" t="str">
        <f t="shared" si="215"/>
        <v/>
      </c>
    </row>
    <row r="152" spans="1:497" ht="60" customHeight="1" x14ac:dyDescent="0.45">
      <c r="A152" s="62"/>
      <c r="B152" s="212" t="str">
        <f t="shared" si="144"/>
        <v/>
      </c>
      <c r="C152" s="212" t="str">
        <f t="shared" si="203"/>
        <v/>
      </c>
      <c r="D152" s="212" t="str">
        <f t="shared" si="204"/>
        <v/>
      </c>
      <c r="E152" s="212" t="str">
        <f t="shared" si="205"/>
        <v/>
      </c>
      <c r="F152" s="212" t="str">
        <f t="shared" si="206"/>
        <v/>
      </c>
      <c r="G152" s="237" t="str">
        <f>IF('EDCI Data'!B152="","",'EDCI Data'!B152)</f>
        <v/>
      </c>
      <c r="H152" s="238" t="str">
        <f>IF('EDCI Data'!C152="","",'EDCI Data'!C152)</f>
        <v/>
      </c>
      <c r="I152" s="239" t="str">
        <f>IF('EDCI Data'!D152="","",'EDCI Data'!D152)</f>
        <v/>
      </c>
      <c r="J152" s="240" t="str">
        <f>IF('EDCI Data'!E152="","",'EDCI Data'!E152)</f>
        <v/>
      </c>
      <c r="K152" s="237" t="str">
        <f>IF('EDCI Data'!F152="","",'EDCI Data'!F152)</f>
        <v/>
      </c>
      <c r="L152" s="237" t="str">
        <f>IF('EDCI Data'!G152="","",'EDCI Data'!G152)</f>
        <v/>
      </c>
      <c r="M152" s="237" t="str">
        <f>IF('EDCI Data'!H152="","",'EDCI Data'!H152)</f>
        <v/>
      </c>
      <c r="N152" s="237" t="str">
        <f>IF('EDCI Data'!I152="","",'EDCI Data'!I152)</f>
        <v/>
      </c>
      <c r="O152" s="237" t="str">
        <f>IF('EDCI Data'!J152="","",'EDCI Data'!J152)</f>
        <v/>
      </c>
      <c r="P152" s="237" t="str">
        <f>IF('EDCI Data'!K152="","",'EDCI Data'!K152)</f>
        <v/>
      </c>
      <c r="Q152" s="241" t="str">
        <f>IF('EDCI Data'!L152="","",'EDCI Data'!L152)</f>
        <v/>
      </c>
      <c r="R152" s="241" t="str">
        <f>IF('EDCI Data'!M152="","",'EDCI Data'!M152)</f>
        <v/>
      </c>
      <c r="S152" s="237" t="str">
        <f>IF('EDCI Data'!N152="","",'EDCI Data'!N152)</f>
        <v/>
      </c>
      <c r="T152" s="237" t="str">
        <f>IF('EDCI Data'!O152="","",'EDCI Data'!O152)</f>
        <v/>
      </c>
      <c r="U152" s="237" t="str">
        <f>IF('EDCI Data'!P152="","",'EDCI Data'!P152)</f>
        <v/>
      </c>
      <c r="V152" s="237" t="str">
        <f>IF('EDCI Data'!Q152="","",'EDCI Data'!Q152)</f>
        <v/>
      </c>
      <c r="W152" s="242" t="str">
        <f>IF('EDCI Data'!R152="","",'EDCI Data'!R152)</f>
        <v/>
      </c>
      <c r="X152" s="243" t="str">
        <f>IF('EDCI Data'!S152="","",'EDCI Data'!S152)</f>
        <v/>
      </c>
      <c r="Y152" s="243" t="str">
        <f>IF('EDCI Data'!T152="","",'EDCI Data'!T152)</f>
        <v/>
      </c>
      <c r="Z152" s="244" t="str">
        <f>IF('EDCI Data'!U152="","",'EDCI Data'!U152)</f>
        <v/>
      </c>
      <c r="AA152" s="237" t="str">
        <f>IF('EDCI Data'!V152="","",'EDCI Data'!V152)</f>
        <v/>
      </c>
      <c r="AB152" s="244" t="str">
        <f>IF('EDCI Data'!W152="","",'EDCI Data'!W152)</f>
        <v/>
      </c>
      <c r="AC152" s="237" t="str">
        <f>IF('EDCI Data'!X152="","",'EDCI Data'!X152)</f>
        <v/>
      </c>
      <c r="AD152" s="244" t="str">
        <f>IF('EDCI Data'!Y152="","",'EDCI Data'!Y152)</f>
        <v/>
      </c>
      <c r="AE152" s="237" t="str">
        <f>IF('EDCI Data'!Z152="","",'EDCI Data'!Z152)</f>
        <v/>
      </c>
      <c r="AF152" s="237" t="str">
        <f>IF('EDCI Data'!AA152="","",'EDCI Data'!AA152)</f>
        <v/>
      </c>
      <c r="AG152" s="237" t="str">
        <f>IF('EDCI Data'!AB152="","",'EDCI Data'!AB152)</f>
        <v/>
      </c>
      <c r="AH152" s="237" t="str">
        <f>IF('EDCI Data'!AC152="","",'EDCI Data'!AC152)</f>
        <v/>
      </c>
      <c r="AI152" s="237" t="str">
        <f>IF('EDCI Data'!AD152="","",'EDCI Data'!AD152)</f>
        <v/>
      </c>
      <c r="AJ152" s="237" t="str">
        <f>IF('EDCI Data'!AE152="","",'EDCI Data'!AE152)</f>
        <v/>
      </c>
      <c r="AK152" s="237" t="str">
        <f>IF('EDCI Data'!AF152="","",'EDCI Data'!AF152)</f>
        <v/>
      </c>
      <c r="AL152" s="237" t="str">
        <f>IF('EDCI Data'!AG152="","",'EDCI Data'!AG152)</f>
        <v/>
      </c>
      <c r="AM152" s="237" t="str">
        <f>IF('EDCI Data'!AH152="","",'EDCI Data'!AH152)</f>
        <v/>
      </c>
      <c r="AN152" s="237" t="str">
        <f>IF('EDCI Data'!AI152="","",'EDCI Data'!AI152)</f>
        <v/>
      </c>
      <c r="AO152" s="237" t="str">
        <f>IF('EDCI Data'!AJ152="","",'EDCI Data'!AJ152)</f>
        <v/>
      </c>
      <c r="AP152" s="237" t="str">
        <f>IF('EDCI Data'!AK152="","",'EDCI Data'!AK152)</f>
        <v/>
      </c>
      <c r="AQ152" s="237" t="str">
        <f>IF('EDCI Data'!AL152="","",'EDCI Data'!AL152)</f>
        <v/>
      </c>
      <c r="AR152" s="237" t="str">
        <f>IF('EDCI Data'!AM152="","",'EDCI Data'!AM152)</f>
        <v/>
      </c>
      <c r="AS152" s="237" t="str">
        <f>IF('EDCI Data'!AN152="","",'EDCI Data'!AN152)</f>
        <v/>
      </c>
      <c r="AT152" s="237" t="str">
        <f>IF('EDCI Data'!AO152="","",'EDCI Data'!AO152)</f>
        <v/>
      </c>
      <c r="AU152" s="237" t="str">
        <f>IF('EDCI Data'!AP152="","",'EDCI Data'!AP152)</f>
        <v/>
      </c>
      <c r="AV152" s="237" t="str">
        <f>IF('EDCI Data'!AQ152="","",'EDCI Data'!AQ152)</f>
        <v/>
      </c>
      <c r="AW152" s="237" t="str">
        <f>IF('EDCI Data'!AR152="","",'EDCI Data'!AR152)</f>
        <v/>
      </c>
      <c r="AX152" s="237" t="str">
        <f>IF('EDCI Data'!AS152="","",'EDCI Data'!AS152)</f>
        <v/>
      </c>
      <c r="AY152" s="237" t="str">
        <f>IF('EDCI Data'!AT152="","",'EDCI Data'!AT152)</f>
        <v/>
      </c>
      <c r="AZ152" s="237" t="str">
        <f>IF('EDCI Data'!AU152="","",'EDCI Data'!AU152)</f>
        <v/>
      </c>
      <c r="BA152" s="237" t="str">
        <f>IF('EDCI Data'!AV152="","",'EDCI Data'!AV152)</f>
        <v/>
      </c>
      <c r="BB152" s="245" t="str">
        <f>IF('EDCI Data'!AW152="","",'EDCI Data'!AW152)</f>
        <v/>
      </c>
      <c r="BC152" s="245" t="str">
        <f>IF('EDCI Data'!AX152="","",'EDCI Data'!AX152)</f>
        <v/>
      </c>
      <c r="BD152" s="246" t="str">
        <f t="shared" si="207"/>
        <v/>
      </c>
      <c r="BE152" s="247" t="str">
        <f>IF('EDCI Data'!AY152="","",'EDCI Data'!AY152)</f>
        <v/>
      </c>
      <c r="BF152" s="247" t="str">
        <f>IF('EDCI Data'!AZ152="","",'EDCI Data'!AZ152)</f>
        <v/>
      </c>
      <c r="BG152" s="247" t="str">
        <f>IF('EDCI Data'!BA152="","",'EDCI Data'!BA152)</f>
        <v/>
      </c>
      <c r="BH152" s="247" t="str">
        <f>IF('EDCI Data'!BB152="","",'EDCI Data'!BB152)</f>
        <v/>
      </c>
      <c r="BI152" s="247" t="str">
        <f>IF('EDCI Data'!BC152="","",'EDCI Data'!BC152)</f>
        <v/>
      </c>
      <c r="BJ152" s="247" t="str">
        <f>IF('EDCI Data'!BD152="","",'EDCI Data'!BD152)</f>
        <v/>
      </c>
      <c r="BK152" s="247" t="str">
        <f>IF('EDCI Data'!BE152="","",'EDCI Data'!BE152)</f>
        <v/>
      </c>
      <c r="BL152" s="247" t="str">
        <f>IF('EDCI Data'!BF152="","",'EDCI Data'!BF152)</f>
        <v/>
      </c>
      <c r="BM152" s="247" t="str">
        <f>IF('EDCI Data'!BG152="","",'EDCI Data'!BG152)</f>
        <v/>
      </c>
      <c r="BN152" s="248" t="str">
        <f>IF('EDCI Data'!BH152="","",'EDCI Data'!BH152)</f>
        <v/>
      </c>
      <c r="BO152" s="248" t="str">
        <f>IF('EDCI Data'!BI152="","",'EDCI Data'!BI152)</f>
        <v/>
      </c>
      <c r="BP152" s="249" t="str">
        <f>IF('EDCI Data'!BJ152="","",'EDCI Data'!BJ152)</f>
        <v/>
      </c>
      <c r="BQ152" s="248" t="str">
        <f>IF('EDCI Data'!BK152="","",'EDCI Data'!BK152)</f>
        <v/>
      </c>
      <c r="BR152" s="248" t="str">
        <f>IF('EDCI Data'!BL152="","",'EDCI Data'!BL152)</f>
        <v/>
      </c>
      <c r="BS152" s="250" t="str">
        <f>IF('EDCI Data'!BM152="","",'EDCI Data'!BM152)</f>
        <v/>
      </c>
      <c r="BT152" s="251" t="str">
        <f>IF('EDCI Data'!BN152="","",'EDCI Data'!BN152)</f>
        <v/>
      </c>
      <c r="BU152" s="246" t="str">
        <f>IF('EDCI Data'!BO152="","",'EDCI Data'!BO152)</f>
        <v/>
      </c>
      <c r="BV152" s="252">
        <f t="shared" si="208"/>
        <v>0</v>
      </c>
      <c r="BW152" s="252">
        <f t="shared" si="209"/>
        <v>0</v>
      </c>
      <c r="BX152" s="252">
        <f t="shared" si="210"/>
        <v>0</v>
      </c>
      <c r="BY152" s="252">
        <f t="shared" si="211"/>
        <v>0</v>
      </c>
      <c r="BZ152" t="str">
        <f t="shared" si="145"/>
        <v/>
      </c>
      <c r="CA152" s="253"/>
      <c r="CB152"/>
      <c r="CC152"/>
      <c r="CD152"/>
      <c r="CE152" t="str">
        <f t="shared" si="146"/>
        <v/>
      </c>
      <c r="CF152"/>
      <c r="CG152" t="str">
        <f t="shared" si="147"/>
        <v/>
      </c>
      <c r="CH152" t="str">
        <f t="shared" si="148"/>
        <v/>
      </c>
      <c r="CI152" t="str">
        <f t="shared" si="149"/>
        <v/>
      </c>
      <c r="CJ152" t="str">
        <f t="shared" si="150"/>
        <v/>
      </c>
      <c r="CK152"/>
      <c r="CL152"/>
      <c r="CM152" t="str">
        <f t="shared" si="151"/>
        <v/>
      </c>
      <c r="CN152" t="str">
        <f t="shared" si="152"/>
        <v/>
      </c>
      <c r="CO152" t="str">
        <f t="shared" si="153"/>
        <v/>
      </c>
      <c r="CP152" t="str">
        <f t="shared" si="154"/>
        <v/>
      </c>
      <c r="CQ152"/>
      <c r="CR152" t="str" cm="1">
        <f t="array" ref="CR152">IF(COUNTIFS($BZ$10:$BZ$259,$BZ152,$I$10:$I$259,$I152+1)&gt;0,IF(X152&lt;&gt;INDEX(Y$10:Y$259,MATCH(1,INDEX(($BZ152=$BZ$10:$BZ$259)*($I$10:$I$259=$I152+1),0,1),0)),"Number of FTEs in previous year do not align with Number of FTEs in current year across years, by definition these should be equal. Please check and update if required. "&amp;CHAR(10),""),"")</f>
        <v/>
      </c>
      <c r="CS152" t="str" cm="1">
        <f t="array" ref="CS152">IF(COUNTIFS($BZ$10:$BZ$259,$BZ152,$I$10:$I$259,$I152-1)&gt;0,IF(Y152&lt;&gt;INDEX(X$10:X$259,MATCH(1,INDEX(($BZ152=$BZ$10:$BZ$259)*($I$10:$I$259=$I152-1),0,1),0)),"Number of FTEs in previous year do not align with Number of FTEs in current year across years, by definition these should be equal. Please check and update if required. "&amp;CHAR(10),""),"")</f>
        <v/>
      </c>
      <c r="CT152" t="str">
        <f t="shared" si="155"/>
        <v/>
      </c>
      <c r="CU152" t="str">
        <f t="shared" si="156"/>
        <v/>
      </c>
      <c r="CV152"/>
      <c r="CW152" t="str">
        <f t="shared" si="157"/>
        <v/>
      </c>
      <c r="CX152"/>
      <c r="CY152" t="str">
        <f t="shared" si="158"/>
        <v/>
      </c>
      <c r="CZ152"/>
      <c r="DA152" t="str">
        <f t="shared" si="159"/>
        <v/>
      </c>
      <c r="DB152"/>
      <c r="DC152"/>
      <c r="DD152"/>
      <c r="DE152"/>
      <c r="DF152"/>
      <c r="DG152"/>
      <c r="DH152"/>
      <c r="DI152"/>
      <c r="DJ152"/>
      <c r="DK152"/>
      <c r="DL152"/>
      <c r="DM152"/>
      <c r="DN152"/>
      <c r="DO152"/>
      <c r="DP152"/>
      <c r="DQ152"/>
      <c r="DR152"/>
      <c r="DS152"/>
      <c r="DT152"/>
      <c r="DU152"/>
      <c r="DV152"/>
      <c r="DW152"/>
      <c r="DX152" t="str">
        <f t="shared" si="160"/>
        <v/>
      </c>
      <c r="DY152" t="str">
        <f t="shared" si="161"/>
        <v/>
      </c>
      <c r="DZ152" t="str">
        <f t="shared" si="162"/>
        <v/>
      </c>
      <c r="EA152" t="str">
        <f t="shared" si="163"/>
        <v/>
      </c>
      <c r="EB152" t="str">
        <f t="shared" si="164"/>
        <v/>
      </c>
      <c r="EC152" t="str">
        <f t="shared" si="165"/>
        <v/>
      </c>
      <c r="ED152" t="str">
        <f t="shared" si="166"/>
        <v/>
      </c>
      <c r="EE152" t="str">
        <f t="shared" si="167"/>
        <v/>
      </c>
      <c r="EF152" t="str">
        <f t="shared" si="168"/>
        <v/>
      </c>
      <c r="EG152" t="str">
        <f t="shared" si="169"/>
        <v/>
      </c>
      <c r="EH152" t="str">
        <f t="shared" si="170"/>
        <v/>
      </c>
      <c r="EI152" t="str">
        <f t="shared" si="171"/>
        <v/>
      </c>
      <c r="EJ152"/>
      <c r="EK152"/>
      <c r="EL152"/>
      <c r="EM152"/>
      <c r="EN152"/>
      <c r="EO152"/>
      <c r="EP152"/>
      <c r="EQ152" t="str">
        <f t="shared" si="172"/>
        <v/>
      </c>
      <c r="ER152" t="str">
        <f t="shared" si="173"/>
        <v/>
      </c>
      <c r="ES152" t="str">
        <f t="shared" si="174"/>
        <v/>
      </c>
      <c r="ET152"/>
      <c r="EU152" t="str">
        <f t="shared" si="175"/>
        <v/>
      </c>
      <c r="EV152"/>
      <c r="EW152" t="str">
        <f t="shared" si="176"/>
        <v/>
      </c>
      <c r="EX152"/>
      <c r="EY152" t="str">
        <f t="shared" si="177"/>
        <v/>
      </c>
      <c r="EZ152"/>
      <c r="FA152"/>
      <c r="FB152"/>
      <c r="FC152"/>
      <c r="FD152"/>
      <c r="FE152"/>
      <c r="FF152"/>
      <c r="FG152"/>
      <c r="FH152"/>
      <c r="FI152"/>
      <c r="FJ152"/>
      <c r="FK152"/>
      <c r="FL152"/>
      <c r="FM152"/>
      <c r="FN152"/>
      <c r="FO152"/>
      <c r="FP152"/>
      <c r="FQ152"/>
      <c r="FR152"/>
      <c r="FS152"/>
      <c r="FT152"/>
      <c r="FU152"/>
      <c r="FV152" t="str">
        <f t="shared" si="178"/>
        <v/>
      </c>
      <c r="FW152" t="str">
        <f t="shared" si="179"/>
        <v/>
      </c>
      <c r="FX152"/>
      <c r="FY152" t="str">
        <f t="shared" si="180"/>
        <v/>
      </c>
      <c r="FZ152" t="str">
        <f t="shared" si="181"/>
        <v/>
      </c>
      <c r="GA152" t="str">
        <f t="shared" si="182"/>
        <v/>
      </c>
      <c r="GB152" t="str">
        <f t="shared" si="183"/>
        <v/>
      </c>
      <c r="GC152" t="str">
        <f t="shared" si="184"/>
        <v/>
      </c>
      <c r="GD152" t="str">
        <f t="shared" si="185"/>
        <v/>
      </c>
      <c r="GE152" t="str">
        <f t="shared" si="186"/>
        <v/>
      </c>
      <c r="GF152" t="str">
        <f t="shared" si="187"/>
        <v/>
      </c>
      <c r="GG152" t="str">
        <f t="shared" si="188"/>
        <v/>
      </c>
      <c r="GH152"/>
      <c r="GI152"/>
      <c r="GJ152"/>
      <c r="GK152"/>
      <c r="GL152"/>
      <c r="GM152"/>
      <c r="GN152"/>
      <c r="GO152"/>
      <c r="GP152" t="str">
        <f t="shared" si="189"/>
        <v/>
      </c>
      <c r="GQ152" t="str">
        <f t="shared" si="190"/>
        <v/>
      </c>
      <c r="GR152"/>
      <c r="GS152" t="str">
        <f t="shared" si="191"/>
        <v/>
      </c>
      <c r="GT152"/>
      <c r="GU152" t="str">
        <f t="shared" si="192"/>
        <v/>
      </c>
      <c r="GV152"/>
      <c r="GW152" t="str">
        <f t="shared" si="193"/>
        <v/>
      </c>
      <c r="GX152"/>
      <c r="GY152"/>
      <c r="GZ152"/>
      <c r="HA152"/>
      <c r="HB152"/>
      <c r="HC152"/>
      <c r="HD152"/>
      <c r="HE152"/>
      <c r="HF152"/>
      <c r="HG152"/>
      <c r="HH152"/>
      <c r="HI152"/>
      <c r="HJ152"/>
      <c r="HK152"/>
      <c r="HL152"/>
      <c r="HM152"/>
      <c r="HN152"/>
      <c r="HO152"/>
      <c r="HP152"/>
      <c r="HQ152"/>
      <c r="HR152"/>
      <c r="HS152"/>
      <c r="HT152" t="str">
        <f t="shared" si="194"/>
        <v/>
      </c>
      <c r="HU152" t="str">
        <f t="shared" si="195"/>
        <v/>
      </c>
      <c r="HV152"/>
      <c r="HW152"/>
      <c r="HX152"/>
      <c r="HY152"/>
      <c r="HZ152"/>
      <c r="IA152"/>
      <c r="IB152"/>
      <c r="IC152"/>
      <c r="ID152"/>
      <c r="IE152" t="str">
        <f t="shared" si="196"/>
        <v/>
      </c>
      <c r="IF152"/>
      <c r="IG152"/>
      <c r="IH152"/>
      <c r="II152"/>
      <c r="IJ152"/>
      <c r="IK152"/>
      <c r="IL152"/>
      <c r="IM152"/>
      <c r="IN152"/>
      <c r="IO152"/>
      <c r="IP152"/>
      <c r="IQ152" t="str">
        <f t="shared" si="197"/>
        <v/>
      </c>
      <c r="IR152"/>
      <c r="IS152" t="str">
        <f t="shared" si="198"/>
        <v/>
      </c>
      <c r="IT152"/>
      <c r="IU152" t="str">
        <f t="shared" si="199"/>
        <v/>
      </c>
      <c r="IV152"/>
      <c r="IW152"/>
      <c r="IX152"/>
      <c r="IY152"/>
      <c r="IZ152"/>
      <c r="JA152"/>
      <c r="JB152"/>
      <c r="JC152"/>
      <c r="JD152"/>
      <c r="JE152"/>
      <c r="JF152"/>
      <c r="JG152"/>
      <c r="JH152"/>
      <c r="JI152"/>
      <c r="JJ152"/>
      <c r="JK152"/>
      <c r="JL152"/>
      <c r="JM152"/>
      <c r="JN152"/>
      <c r="JO152"/>
      <c r="JP152"/>
      <c r="JQ152"/>
      <c r="JR152" t="str">
        <f t="shared" si="200"/>
        <v/>
      </c>
      <c r="JS152" t="str">
        <f t="shared" si="201"/>
        <v/>
      </c>
      <c r="JT152"/>
      <c r="JU152"/>
      <c r="JV152"/>
      <c r="JW152"/>
      <c r="JX152"/>
      <c r="JY152"/>
      <c r="JZ152"/>
      <c r="KA152"/>
      <c r="KB152"/>
      <c r="KC152" t="str">
        <f t="shared" si="202"/>
        <v/>
      </c>
      <c r="KD152"/>
      <c r="KE152"/>
      <c r="KF152"/>
      <c r="KG152"/>
      <c r="KH152"/>
      <c r="KI152"/>
      <c r="KJ152"/>
      <c r="KK152"/>
      <c r="KL152" t="str">
        <f>IF(CT152=1,KL$8&amp;IF(SUM(CU152:$EQ152)=0,"",", "),"")</f>
        <v/>
      </c>
      <c r="KM152" t="str">
        <f>IF(CU152=1,KM$8&amp;IF(SUM(CV152:$EQ152)=0,"",", "),"")</f>
        <v/>
      </c>
      <c r="KN152" t="str">
        <f>IF(CV152=1,KN$8&amp;IF(SUM(CW152:$EQ152)=0,"",", "),"")</f>
        <v/>
      </c>
      <c r="KO152" t="str">
        <f>IF(CW152=1,KO$8&amp;IF(SUM(CX152:$EQ152)=0,"",", "),"")</f>
        <v/>
      </c>
      <c r="KP152" t="str">
        <f>IF(CX152=1,KP$8&amp;IF(SUM(CY152:$EQ152)=0,"",", "),"")</f>
        <v/>
      </c>
      <c r="KQ152" t="str">
        <f>IF(CY152=1,KQ$8&amp;IF(SUM(CZ152:$EQ152)=0,"",", "),"")</f>
        <v/>
      </c>
      <c r="KR152" t="str">
        <f>IF(CZ152=1,KR$8&amp;IF(SUM(DA152:$EQ152)=0,"",", "),"")</f>
        <v/>
      </c>
      <c r="KS152" t="str">
        <f>IF(DA152=1,KS$8&amp;IF(SUM(DB152:$EQ152)=0,"",", "),"")</f>
        <v/>
      </c>
      <c r="KT152" t="str">
        <f>IF(DB152=1,KT$8&amp;IF(SUM(DC152:$EQ152)=0,"",", "),"")</f>
        <v/>
      </c>
      <c r="KU152" t="str">
        <f>IF(DC152=1,KU$8&amp;IF(SUM(DD152:$EQ152)=0,"",", "),"")</f>
        <v/>
      </c>
      <c r="KV152" t="str">
        <f>IF(DD152=1,KV$8&amp;IF(SUM(DE152:$EQ152)=0,"",", "),"")</f>
        <v/>
      </c>
      <c r="KW152" t="str">
        <f>IF(DE152=1,KW$8&amp;IF(SUM(DF152:$EQ152)=0,"",", "),"")</f>
        <v/>
      </c>
      <c r="KX152" t="str">
        <f>IF(DF152=1,KX$8&amp;IF(SUM(DG152:$EQ152)=0,"",", "),"")</f>
        <v/>
      </c>
      <c r="KY152" t="str">
        <f>IF(DG152=1,KY$8&amp;IF(SUM(DH152:$EQ152)=0,"",", "),"")</f>
        <v/>
      </c>
      <c r="KZ152" t="str">
        <f>IF(DH152=1,KZ$8&amp;IF(SUM(DI152:$EQ152)=0,"",", "),"")</f>
        <v/>
      </c>
      <c r="LA152" t="str">
        <f>IF(DI152=1,LA$8&amp;IF(SUM(DJ152:$EQ152)=0,"",", "),"")</f>
        <v/>
      </c>
      <c r="LB152" t="str">
        <f>IF(DJ152=1,LB$8&amp;IF(SUM(DK152:$EQ152)=0,"",", "),"")</f>
        <v/>
      </c>
      <c r="LC152" t="str">
        <f>IF(DK152=1,LC$8&amp;IF(SUM(DL152:$EQ152)=0,"",", "),"")</f>
        <v/>
      </c>
      <c r="LD152" t="str">
        <f>IF(DL152=1,LD$8&amp;IF(SUM(DM152:$EQ152)=0,"",", "),"")</f>
        <v/>
      </c>
      <c r="LE152" t="str">
        <f>IF(DM152=1,LE$8&amp;IF(SUM(DN152:$EQ152)=0,"",", "),"")</f>
        <v/>
      </c>
      <c r="LF152" t="str">
        <f>IF(DN152=1,LF$8&amp;IF(SUM(DO152:$EQ152)=0,"",", "),"")</f>
        <v/>
      </c>
      <c r="LG152" t="str">
        <f>IF(DO152=1,LG$8&amp;IF(SUM(DP152:$EQ152)=0,"",", "),"")</f>
        <v/>
      </c>
      <c r="LH152" t="str">
        <f>IF(DP152=1,LH$8&amp;IF(SUM(DQ152:$EQ152)=0,"",", "),"")</f>
        <v/>
      </c>
      <c r="LI152" t="str">
        <f>IF(DQ152=1,LI$8&amp;IF(SUM(DR152:$EQ152)=0,"",", "),"")</f>
        <v/>
      </c>
      <c r="LJ152" t="str">
        <f>IF(DR152=1,LJ$8&amp;IF(SUM(DS152:$EQ152)=0,"",", "),"")</f>
        <v/>
      </c>
      <c r="LK152" t="str">
        <f>IF(DS152=1,LK$8&amp;IF(SUM(DT152:$EQ152)=0,"",", "),"")</f>
        <v/>
      </c>
      <c r="LL152" t="str">
        <f>IF(DT152=1,LL$8&amp;IF(SUM(DU152:$EQ152)=0,"",", "),"")</f>
        <v/>
      </c>
      <c r="LM152" t="str">
        <f>IF(DU152=1,LM$8&amp;IF(SUM(DV152:$EQ152)=0,"",", "),"")</f>
        <v/>
      </c>
      <c r="LN152" t="str">
        <f>IF(DV152=1,LN$8&amp;IF(SUM(DW152:$EQ152)=0,"",", "),"")</f>
        <v/>
      </c>
      <c r="LO152" t="str">
        <f>IF(DW152=1,LO$8&amp;IF(SUM(DX152:$EQ152)=0,"",", "),"")</f>
        <v/>
      </c>
      <c r="LP152" t="str">
        <f>IF(DX152=1,LP$8&amp;IF(SUM(DY152:$EQ152)=0,"",", "),"")</f>
        <v/>
      </c>
      <c r="LQ152" t="str">
        <f>IF(DY152=1,LQ$8&amp;IF(SUM(DZ152:$EQ152)=0,"",", "),"")</f>
        <v/>
      </c>
      <c r="LR152" t="str">
        <f>IF(DZ152=1,LR$8&amp;IF(SUM(EA152:$EQ152)=0,"",", "),"")</f>
        <v/>
      </c>
      <c r="LS152" t="str">
        <f>IF(EA152=1,LS$8&amp;IF(SUM(EB152:$EQ152)=0,"",", "),"")</f>
        <v/>
      </c>
      <c r="LT152" t="str">
        <f>IF(EB152=1,LT$8&amp;IF(SUM(EC152:$EQ152)=0,"",", "),"")</f>
        <v/>
      </c>
      <c r="LU152" t="str">
        <f>IF(EC152=1,LU$8&amp;IF(SUM(ED152:$EQ152)=0,"",", "),"")</f>
        <v/>
      </c>
      <c r="LV152" t="str">
        <f>IF(ED152=1,LV$8&amp;IF(SUM(EE152:$EQ152)=0,"",", "),"")</f>
        <v/>
      </c>
      <c r="LW152" t="str">
        <f>IF(EE152=1,LW$8&amp;IF(SUM(EF152:$EQ152)=0,"",", "),"")</f>
        <v/>
      </c>
      <c r="LX152" t="str">
        <f>IF(EF152=1,LX$8&amp;IF(SUM(EG152:$EQ152)=0,"",", "),"")</f>
        <v/>
      </c>
      <c r="LY152" t="str">
        <f>IF(EG152=1,LY$8&amp;IF(SUM(EH152:$EQ152)=0,"",", "),"")</f>
        <v/>
      </c>
      <c r="LZ152" t="str">
        <f>IF(EH152=1,LZ$8&amp;IF(SUM(EI152:$EQ152)=0,"",", "),"")</f>
        <v/>
      </c>
      <c r="MA152" t="str">
        <f>IF(EI152=1,MA$8&amp;IF(SUM(EJ152:$EQ152)=0,"",", "),"")</f>
        <v/>
      </c>
      <c r="MB152" t="str">
        <f>IF(EJ152=1,MB$8&amp;IF(SUM(EK152:$EQ152)=0,"",", "),"")</f>
        <v/>
      </c>
      <c r="MC152" t="str">
        <f>IF(EK152=1,MC$8&amp;IF(SUM(EL152:$EQ152)=0,"",", "),"")</f>
        <v/>
      </c>
      <c r="MD152" t="str">
        <f>IF(EL152=1,MD$8&amp;IF(SUM(EM152:$EQ152)=0,"",", "),"")</f>
        <v/>
      </c>
      <c r="ME152" t="str">
        <f>IF(EM152=1,ME$8&amp;IF(SUM(EN152:$EQ152)=0,"",", "),"")</f>
        <v/>
      </c>
      <c r="MF152" t="str">
        <f>IF(EN152=1,MF$8&amp;IF(SUM(EO152:$EQ152)=0,"",", "),"")</f>
        <v/>
      </c>
      <c r="MG152" t="str">
        <f>IF(EO152=1,MG$8&amp;IF(SUM(EP152:$EQ152)=0,"",", "),"")</f>
        <v/>
      </c>
      <c r="MH152" t="str">
        <f>IF(EP152=1,MH$8&amp;IF(SUM(EQ152:$EQ152)=0,"",", "),"")</f>
        <v/>
      </c>
      <c r="MI152" t="str">
        <f t="shared" si="212"/>
        <v/>
      </c>
      <c r="MJ152" t="str">
        <f>IF(ER152=1,MJ$8&amp;IF(SUM(ES152:$GO152)=0,"",", "),"")</f>
        <v/>
      </c>
      <c r="MK152" t="str">
        <f>IF(ES152=1,MK$8&amp;IF(SUM(ET152:$GO152)=0,"",", "),"")</f>
        <v/>
      </c>
      <c r="ML152" t="str">
        <f>IF(ET152=1,ML$8&amp;IF(SUM(EU152:$GO152)=0,"",", "),"")</f>
        <v/>
      </c>
      <c r="MM152" t="str">
        <f>IF(EU152=1,MM$8&amp;IF(SUM(EV152:$GO152)=0,"",", "),"")</f>
        <v/>
      </c>
      <c r="MN152" t="str">
        <f>IF(EV152=1,MN$8&amp;IF(SUM(EW152:$GO152)=0,"",", "),"")</f>
        <v/>
      </c>
      <c r="MO152" t="str">
        <f>IF(EW152=1,MO$8&amp;IF(SUM(EX152:$GO152)=0,"",", "),"")</f>
        <v/>
      </c>
      <c r="MP152" t="str">
        <f>IF(EX152=1,MP$8&amp;IF(SUM(EY152:$GO152)=0,"",", "),"")</f>
        <v/>
      </c>
      <c r="MQ152" t="str">
        <f>IF(EY152=1,MQ$8&amp;IF(SUM(EZ152:$GO152)=0,"",", "),"")</f>
        <v/>
      </c>
      <c r="MR152" t="str">
        <f>IF(EZ152=1,MR$8&amp;IF(SUM(FA152:$GO152)=0,"",", "),"")</f>
        <v/>
      </c>
      <c r="MS152" t="str">
        <f>IF(FA152=1,MS$8&amp;IF(SUM(FB152:$GO152)=0,"",", "),"")</f>
        <v/>
      </c>
      <c r="MT152" t="str">
        <f>IF(FB152=1,MT$8&amp;IF(SUM(FC152:$GO152)=0,"",", "),"")</f>
        <v/>
      </c>
      <c r="MU152" t="str">
        <f>IF(FC152=1,MU$8&amp;IF(SUM(FD152:$GO152)=0,"",", "),"")</f>
        <v/>
      </c>
      <c r="MV152" t="str">
        <f>IF(FD152=1,MV$8&amp;IF(SUM(FE152:$GO152)=0,"",", "),"")</f>
        <v/>
      </c>
      <c r="MW152" t="str">
        <f>IF(FE152=1,MW$8&amp;IF(SUM(FF152:$GO152)=0,"",", "),"")</f>
        <v/>
      </c>
      <c r="MX152" t="str">
        <f>IF(FF152=1,MX$8&amp;IF(SUM(FG152:$GO152)=0,"",", "),"")</f>
        <v/>
      </c>
      <c r="MY152" t="str">
        <f>IF(FG152=1,MY$8&amp;IF(SUM(FH152:$GO152)=0,"",", "),"")</f>
        <v/>
      </c>
      <c r="MZ152" t="str">
        <f>IF(FH152=1,MZ$8&amp;IF(SUM(FI152:$GO152)=0,"",", "),"")</f>
        <v/>
      </c>
      <c r="NA152" t="str">
        <f>IF(FI152=1,NA$8&amp;IF(SUM(FJ152:$GO152)=0,"",", "),"")</f>
        <v/>
      </c>
      <c r="NB152" t="str">
        <f>IF(FJ152=1,NB$8&amp;IF(SUM(FK152:$GO152)=0,"",", "),"")</f>
        <v/>
      </c>
      <c r="NC152" t="str">
        <f>IF(FK152=1,NC$8&amp;IF(SUM(FL152:$GO152)=0,"",", "),"")</f>
        <v/>
      </c>
      <c r="ND152" t="str">
        <f>IF(FL152=1,ND$8&amp;IF(SUM(FM152:$GO152)=0,"",", "),"")</f>
        <v/>
      </c>
      <c r="NE152" t="str">
        <f>IF(FM152=1,NE$8&amp;IF(SUM(FN152:$GO152)=0,"",", "),"")</f>
        <v/>
      </c>
      <c r="NF152" t="str">
        <f>IF(FN152=1,NF$8&amp;IF(SUM(FO152:$GO152)=0,"",", "),"")</f>
        <v/>
      </c>
      <c r="NG152" t="str">
        <f>IF(FO152=1,NG$8&amp;IF(SUM(FP152:$GO152)=0,"",", "),"")</f>
        <v/>
      </c>
      <c r="NH152" t="str">
        <f>IF(FP152=1,NH$8&amp;IF(SUM(FQ152:$GO152)=0,"",", "),"")</f>
        <v/>
      </c>
      <c r="NI152" t="str">
        <f>IF(FQ152=1,NI$8&amp;IF(SUM(FR152:$GO152)=0,"",", "),"")</f>
        <v/>
      </c>
      <c r="NJ152" t="str">
        <f>IF(FR152=1,NJ$8&amp;IF(SUM(FS152:$GO152)=0,"",", "),"")</f>
        <v/>
      </c>
      <c r="NK152" t="str">
        <f>IF(FS152=1,NK$8&amp;IF(SUM(FT152:$GO152)=0,"",", "),"")</f>
        <v/>
      </c>
      <c r="NL152" t="str">
        <f>IF(FT152=1,NL$8&amp;IF(SUM(FU152:$GO152)=0,"",", "),"")</f>
        <v/>
      </c>
      <c r="NM152" t="str">
        <f>IF(FU152=1,NM$8&amp;IF(SUM(FV152:$GO152)=0,"",", "),"")</f>
        <v/>
      </c>
      <c r="NN152" t="str">
        <f>IF(FV152=1,NN$8&amp;IF(SUM(FW152:$GO152)=0,"",", "),"")</f>
        <v/>
      </c>
      <c r="NO152" t="str">
        <f>IF(FW152=1,NO$8&amp;IF(SUM(FX152:$GO152)=0,"",", "),"")</f>
        <v/>
      </c>
      <c r="NP152" t="str">
        <f>IF(FX152=1,NP$8&amp;IF(SUM(FY152:$GO152)=0,"",", "),"")</f>
        <v/>
      </c>
      <c r="NQ152" t="str">
        <f>IF(FY152=1,NQ$8&amp;IF(SUM(FZ152:$GO152)=0,"",", "),"")</f>
        <v/>
      </c>
      <c r="NR152" t="str">
        <f>IF(FZ152=1,NR$8&amp;IF(SUM(GA152:$GO152)=0,"",", "),"")</f>
        <v/>
      </c>
      <c r="NS152" t="str">
        <f>IF(GA152=1,NS$8&amp;IF(SUM(GB152:$GO152)=0,"",", "),"")</f>
        <v/>
      </c>
      <c r="NT152" t="str">
        <f>IF(GB152=1,NT$8&amp;IF(SUM(GC152:$GO152)=0,"",", "),"")</f>
        <v/>
      </c>
      <c r="NU152" t="str">
        <f>IF(GC152=1,NU$8&amp;IF(SUM(GD152:$GO152)=0,"",", "),"")</f>
        <v/>
      </c>
      <c r="NV152" t="str">
        <f>IF(GD152=1,NV$8&amp;IF(SUM(GE152:$GO152)=0,"",", "),"")</f>
        <v/>
      </c>
      <c r="NW152" t="str">
        <f>IF(GE152=1,NW$8&amp;IF(SUM(GF152:$GO152)=0,"",", "),"")</f>
        <v/>
      </c>
      <c r="NX152" t="str">
        <f>IF(GF152=1,NX$8&amp;IF(SUM(GG152:$GO152)=0,"",", "),"")</f>
        <v/>
      </c>
      <c r="NY152" t="str">
        <f>IF(GG152=1,NY$8&amp;IF(SUM(GH152:$GO152)=0,"",", "),"")</f>
        <v/>
      </c>
      <c r="NZ152" t="str">
        <f>IF(GH152=1,NZ$8&amp;IF(SUM(GI152:$GO152)=0,"",", "),"")</f>
        <v/>
      </c>
      <c r="OA152" t="str">
        <f>IF(GI152=1,OA$8&amp;IF(SUM(GJ152:$GO152)=0,"",", "),"")</f>
        <v/>
      </c>
      <c r="OB152" t="str">
        <f>IF(GJ152=1,OB$8&amp;IF(SUM(GK152:$GO152)=0,"",", "),"")</f>
        <v/>
      </c>
      <c r="OC152" t="str">
        <f>IF(GK152=1,OC$8&amp;IF(SUM(GL152:$GO152)=0,"",", "),"")</f>
        <v/>
      </c>
      <c r="OD152" t="str">
        <f>IF(GL152=1,OD$8&amp;IF(SUM(GM152:$GO152)=0,"",", "),"")</f>
        <v/>
      </c>
      <c r="OE152" t="str">
        <f>IF(GM152=1,OE$8&amp;IF(SUM(GN152:$GO152)=0,"",", "),"")</f>
        <v/>
      </c>
      <c r="OF152" t="str">
        <f>IF(GN152=1,OF$8&amp;IF(SUM(GO152:$GO152)=0,"",", "),"")</f>
        <v/>
      </c>
      <c r="OG152" t="str">
        <f t="shared" si="213"/>
        <v/>
      </c>
      <c r="OH152" t="str">
        <f>IF(GP152=1,OH$8&amp;IF(SUM(GQ152:$IM152)=0,"",", "),"")</f>
        <v/>
      </c>
      <c r="OI152" t="str">
        <f>IF(GQ152=1,OI$8&amp;IF(SUM(GR152:$IM152)=0,"",", "),"")</f>
        <v/>
      </c>
      <c r="OJ152" t="str">
        <f>IF(GR152=1,OJ$8&amp;IF(SUM(GS152:$IM152)=0,"",", "),"")</f>
        <v/>
      </c>
      <c r="OK152" t="str">
        <f>IF(GS152=1,OK$8&amp;IF(SUM(GT152:$IM152)=0,"",", "),"")</f>
        <v/>
      </c>
      <c r="OL152" t="str">
        <f>IF(GT152=1,OL$8&amp;IF(SUM(GU152:$IM152)=0,"",", "),"")</f>
        <v/>
      </c>
      <c r="OM152" t="str">
        <f>IF(GU152=1,OM$8&amp;IF(SUM(GV152:$IM152)=0,"",", "),"")</f>
        <v/>
      </c>
      <c r="ON152" t="str">
        <f>IF(GV152=1,ON$8&amp;IF(SUM(GW152:$IM152)=0,"",", "),"")</f>
        <v/>
      </c>
      <c r="OO152" t="str">
        <f>IF(GW152=1,OO$8&amp;IF(SUM(GX152:$IM152)=0,"",", "),"")</f>
        <v/>
      </c>
      <c r="OP152" t="str">
        <f>IF(GX152=1,OP$8&amp;IF(SUM(GY152:$IM152)=0,"",", "),"")</f>
        <v/>
      </c>
      <c r="OQ152" t="str">
        <f>IF(GY152=1,OQ$8&amp;IF(SUM(GZ152:$IM152)=0,"",", "),"")</f>
        <v/>
      </c>
      <c r="OR152" t="str">
        <f>IF(GZ152=1,OR$8&amp;IF(SUM(HA152:$IM152)=0,"",", "),"")</f>
        <v/>
      </c>
      <c r="OS152" t="str">
        <f>IF(HA152=1,OS$8&amp;IF(SUM(HB152:$IM152)=0,"",", "),"")</f>
        <v/>
      </c>
      <c r="OT152" t="str">
        <f>IF(HB152=1,OT$8&amp;IF(SUM(HC152:$IM152)=0,"",", "),"")</f>
        <v/>
      </c>
      <c r="OU152" t="str">
        <f>IF(HC152=1,OU$8&amp;IF(SUM(HD152:$IM152)=0,"",", "),"")</f>
        <v/>
      </c>
      <c r="OV152" t="str">
        <f>IF(HD152=1,OV$8&amp;IF(SUM(HE152:$IM152)=0,"",", "),"")</f>
        <v/>
      </c>
      <c r="OW152" t="str">
        <f>IF(HE152=1,OW$8&amp;IF(SUM(HF152:$IM152)=0,"",", "),"")</f>
        <v/>
      </c>
      <c r="OX152" t="str">
        <f>IF(HF152=1,OX$8&amp;IF(SUM(HG152:$IM152)=0,"",", "),"")</f>
        <v/>
      </c>
      <c r="OY152" t="str">
        <f>IF(HG152=1,OY$8&amp;IF(SUM(HH152:$IM152)=0,"",", "),"")</f>
        <v/>
      </c>
      <c r="OZ152" t="str">
        <f>IF(HH152=1,OZ$8&amp;IF(SUM(HI152:$IM152)=0,"",", "),"")</f>
        <v/>
      </c>
      <c r="PA152" t="str">
        <f>IF(HI152=1,PA$8&amp;IF(SUM(HJ152:$IM152)=0,"",", "),"")</f>
        <v/>
      </c>
      <c r="PB152" t="str">
        <f>IF(HJ152=1,PB$8&amp;IF(SUM(HK152:$IM152)=0,"",", "),"")</f>
        <v/>
      </c>
      <c r="PC152" t="str">
        <f>IF(HK152=1,PC$8&amp;IF(SUM(HL152:$IM152)=0,"",", "),"")</f>
        <v/>
      </c>
      <c r="PD152" t="str">
        <f>IF(HL152=1,PD$8&amp;IF(SUM(HM152:$IM152)=0,"",", "),"")</f>
        <v/>
      </c>
      <c r="PE152" t="str">
        <f>IF(HM152=1,PE$8&amp;IF(SUM(HN152:$IM152)=0,"",", "),"")</f>
        <v/>
      </c>
      <c r="PF152" t="str">
        <f>IF(HN152=1,PF$8&amp;IF(SUM(HO152:$IM152)=0,"",", "),"")</f>
        <v/>
      </c>
      <c r="PG152" t="str">
        <f>IF(HO152=1,PG$8&amp;IF(SUM(HP152:$IM152)=0,"",", "),"")</f>
        <v/>
      </c>
      <c r="PH152" t="str">
        <f>IF(HP152=1,PH$8&amp;IF(SUM(HQ152:$IM152)=0,"",", "),"")</f>
        <v/>
      </c>
      <c r="PI152" t="str">
        <f>IF(HQ152=1,PI$8&amp;IF(SUM(HR152:$IM152)=0,"",", "),"")</f>
        <v/>
      </c>
      <c r="PJ152" t="str">
        <f>IF(HR152=1,PJ$8&amp;IF(SUM(HS152:$IM152)=0,"",", "),"")</f>
        <v/>
      </c>
      <c r="PK152" t="str">
        <f>IF(HS152=1,PK$8&amp;IF(SUM(HT152:$IM152)=0,"",", "),"")</f>
        <v/>
      </c>
      <c r="PL152" t="str">
        <f>IF(HT152=1,PL$8&amp;IF(SUM(HU152:$IM152)=0,"",", "),"")</f>
        <v/>
      </c>
      <c r="PM152" t="str">
        <f>IF(HU152=1,PM$8&amp;IF(SUM(HV152:$IM152)=0,"",", "),"")</f>
        <v/>
      </c>
      <c r="PN152" t="str">
        <f>IF(HV152=1,PN$8&amp;IF(SUM(HW152:$IM152)=0,"",", "),"")</f>
        <v/>
      </c>
      <c r="PO152" t="str">
        <f>IF(HW152=1,PO$8&amp;IF(SUM(HX152:$IM152)=0,"",", "),"")</f>
        <v/>
      </c>
      <c r="PP152" t="str">
        <f>IF(HX152=1,PP$8&amp;IF(SUM(HY152:$IM152)=0,"",", "),"")</f>
        <v/>
      </c>
      <c r="PQ152" t="str">
        <f>IF(HY152=1,PQ$8&amp;IF(SUM(HZ152:$IM152)=0,"",", "),"")</f>
        <v/>
      </c>
      <c r="PR152" t="str">
        <f>IF(HZ152=1,PR$8&amp;IF(SUM(IA152:$IM152)=0,"",", "),"")</f>
        <v/>
      </c>
      <c r="PS152" t="str">
        <f>IF(IA152=1,PS$8&amp;IF(SUM(IB152:$IM152)=0,"",", "),"")</f>
        <v/>
      </c>
      <c r="PT152" t="str">
        <f>IF(IB152=1,PT$8&amp;IF(SUM(IC152:$IM152)=0,"",", "),"")</f>
        <v/>
      </c>
      <c r="PU152" t="str">
        <f>IF(IC152=1,PU$8&amp;IF(SUM(ID152:$IM152)=0,"",", "),"")</f>
        <v/>
      </c>
      <c r="PV152" t="str">
        <f>IF(ID152=1,PV$8&amp;IF(SUM(IE152:$IM152)=0,"",", "),"")</f>
        <v/>
      </c>
      <c r="PW152" t="str">
        <f>IF(IE152=1,PW$8&amp;IF(SUM(IF152:$IM152)=0,"",", "),"")</f>
        <v/>
      </c>
      <c r="PX152" t="str">
        <f>IF(IF152=1,PX$8&amp;IF(SUM(IG152:$IM152)=0,"",", "),"")</f>
        <v/>
      </c>
      <c r="PY152" t="str">
        <f>IF(IG152=1,PY$8&amp;IF(SUM(IH152:$IM152)=0,"",", "),"")</f>
        <v/>
      </c>
      <c r="PZ152" t="str">
        <f>IF(IH152=1,PZ$8&amp;IF(SUM(II152:$IM152)=0,"",", "),"")</f>
        <v/>
      </c>
      <c r="QA152" t="str">
        <f>IF(II152=1,QA$8&amp;IF(SUM(IJ152:$IM152)=0,"",", "),"")</f>
        <v/>
      </c>
      <c r="QB152" t="str">
        <f>IF(IJ152=1,QB$8&amp;IF(SUM(IK152:$IM152)=0,"",", "),"")</f>
        <v/>
      </c>
      <c r="QC152" t="str">
        <f>IF(IK152=1,QC$8&amp;IF(SUM(IL152:$IM152)=0,"",", "),"")</f>
        <v/>
      </c>
      <c r="QD152" t="str">
        <f>IF(IL152=1,QD$8&amp;IF(SUM(IM152:$IM152)=0,"",", "),"")</f>
        <v/>
      </c>
      <c r="QE152" t="str">
        <f t="shared" si="214"/>
        <v/>
      </c>
      <c r="QF152" t="str">
        <f>IF(IN152=1,QF$8&amp;IF(SUM(IO152:$KK152)=0,"",", "),"")</f>
        <v/>
      </c>
      <c r="QG152" t="str">
        <f>IF(IO152=1,QG$8&amp;IF(SUM(IP152:$KK152)=0,"",", "),"")</f>
        <v/>
      </c>
      <c r="QH152" t="str">
        <f>IF(IP152=1,QH$8&amp;IF(SUM(IQ152:$KK152)=0,"",", "),"")</f>
        <v/>
      </c>
      <c r="QI152" t="str">
        <f>IF(IQ152=1,QI$8&amp;IF(SUM(IR152:$KK152)=0,"",", "),"")</f>
        <v/>
      </c>
      <c r="QJ152" t="str">
        <f>IF(IR152=1,QJ$8&amp;IF(SUM(IS152:$KK152)=0,"",", "),"")</f>
        <v/>
      </c>
      <c r="QK152" t="str">
        <f>IF(IS152=1,QK$8&amp;IF(SUM(IT152:$KK152)=0,"",", "),"")</f>
        <v/>
      </c>
      <c r="QL152" t="str">
        <f>IF(IT152=1,QL$8&amp;IF(SUM(IU152:$KK152)=0,"",", "),"")</f>
        <v/>
      </c>
      <c r="QM152" t="str">
        <f>IF(IU152=1,QM$8&amp;IF(SUM(IV152:$KK152)=0,"",", "),"")</f>
        <v/>
      </c>
      <c r="QN152" t="str">
        <f>IF(IV152=1,QN$8&amp;IF(SUM(IW152:$KK152)=0,"",", "),"")</f>
        <v/>
      </c>
      <c r="QO152" t="str">
        <f>IF(IW152=1,QO$8&amp;IF(SUM(IX152:$KK152)=0,"",", "),"")</f>
        <v/>
      </c>
      <c r="QP152" t="str">
        <f>IF(IX152=1,QP$8&amp;IF(SUM(IY152:$KK152)=0,"",", "),"")</f>
        <v/>
      </c>
      <c r="QQ152" t="str">
        <f>IF(IY152=1,QQ$8&amp;IF(SUM(IZ152:$KK152)=0,"",", "),"")</f>
        <v/>
      </c>
      <c r="QR152" t="str">
        <f>IF(IZ152=1,QR$8&amp;IF(SUM(JA152:$KK152)=0,"",", "),"")</f>
        <v/>
      </c>
      <c r="QS152" t="str">
        <f>IF(JA152=1,QS$8&amp;IF(SUM(JB152:$KK152)=0,"",", "),"")</f>
        <v/>
      </c>
      <c r="QT152" t="str">
        <f>IF(JB152=1,QT$8&amp;IF(SUM(JC152:$KK152)=0,"",", "),"")</f>
        <v/>
      </c>
      <c r="QU152" t="str">
        <f>IF(JC152=1,QU$8&amp;IF(SUM(JD152:$KK152)=0,"",", "),"")</f>
        <v/>
      </c>
      <c r="QV152" t="str">
        <f>IF(JD152=1,QV$8&amp;IF(SUM(JE152:$KK152)=0,"",", "),"")</f>
        <v/>
      </c>
      <c r="QW152" t="str">
        <f>IF(JE152=1,QW$8&amp;IF(SUM(JF152:$KK152)=0,"",", "),"")</f>
        <v/>
      </c>
      <c r="QX152" t="str">
        <f>IF(JF152=1,QX$8&amp;IF(SUM(JG152:$KK152)=0,"",", "),"")</f>
        <v/>
      </c>
      <c r="QY152" t="str">
        <f>IF(JG152=1,QY$8&amp;IF(SUM(JH152:$KK152)=0,"",", "),"")</f>
        <v/>
      </c>
      <c r="QZ152" t="str">
        <f>IF(JH152=1,QZ$8&amp;IF(SUM(JI152:$KK152)=0,"",", "),"")</f>
        <v/>
      </c>
      <c r="RA152" t="str">
        <f>IF(JI152=1,RA$8&amp;IF(SUM(JJ152:$KK152)=0,"",", "),"")</f>
        <v/>
      </c>
      <c r="RB152" t="str">
        <f>IF(JJ152=1,RB$8&amp;IF(SUM(JK152:$KK152)=0,"",", "),"")</f>
        <v/>
      </c>
      <c r="RC152" t="str">
        <f>IF(JK152=1,RC$8&amp;IF(SUM(JL152:$KK152)=0,"",", "),"")</f>
        <v/>
      </c>
      <c r="RD152" t="str">
        <f>IF(JL152=1,RD$8&amp;IF(SUM(JM152:$KK152)=0,"",", "),"")</f>
        <v/>
      </c>
      <c r="RE152" t="str">
        <f>IF(JM152=1,RE$8&amp;IF(SUM(JN152:$KK152)=0,"",", "),"")</f>
        <v/>
      </c>
      <c r="RF152" t="str">
        <f>IF(JN152=1,RF$8&amp;IF(SUM(JO152:$KK152)=0,"",", "),"")</f>
        <v/>
      </c>
      <c r="RG152" t="str">
        <f>IF(JO152=1,RG$8&amp;IF(SUM(JP152:$KK152)=0,"",", "),"")</f>
        <v/>
      </c>
      <c r="RH152" t="str">
        <f>IF(JP152=1,RH$8&amp;IF(SUM(JQ152:$KK152)=0,"",", "),"")</f>
        <v/>
      </c>
      <c r="RI152" t="str">
        <f>IF(JQ152=1,RI$8&amp;IF(SUM(JR152:$KK152)=0,"",", "),"")</f>
        <v/>
      </c>
      <c r="RJ152" t="str">
        <f>IF(JR152=1,RJ$8&amp;IF(SUM(JS152:$KK152)=0,"",", "),"")</f>
        <v/>
      </c>
      <c r="RK152" t="str">
        <f>IF(JS152=1,RK$8&amp;IF(SUM(JT152:$KK152)=0,"",", "),"")</f>
        <v/>
      </c>
      <c r="RL152" t="str">
        <f>IF(JT152=1,RL$8&amp;IF(SUM(JU152:$KK152)=0,"",", "),"")</f>
        <v/>
      </c>
      <c r="RM152" t="str">
        <f>IF(JU152=1,RM$8&amp;IF(SUM(JV152:$KK152)=0,"",", "),"")</f>
        <v/>
      </c>
      <c r="RN152" t="str">
        <f>IF(JV152=1,RN$8&amp;IF(SUM(JW152:$KK152)=0,"",", "),"")</f>
        <v/>
      </c>
      <c r="RO152" t="str">
        <f>IF(JW152=1,RO$8&amp;IF(SUM(JX152:$KK152)=0,"",", "),"")</f>
        <v/>
      </c>
      <c r="RP152" t="str">
        <f>IF(JX152=1,RP$8&amp;IF(SUM(JY152:$KK152)=0,"",", "),"")</f>
        <v/>
      </c>
      <c r="RQ152" t="str">
        <f>IF(JY152=1,RQ$8&amp;IF(SUM(JZ152:$KK152)=0,"",", "),"")</f>
        <v/>
      </c>
      <c r="RR152" t="str">
        <f>IF(JZ152=1,RR$8&amp;IF(SUM(KA152:$KK152)=0,"",", "),"")</f>
        <v/>
      </c>
      <c r="RS152" t="str">
        <f>IF(KA152=1,RS$8&amp;IF(SUM(KB152:$KK152)=0,"",", "),"")</f>
        <v/>
      </c>
      <c r="RT152" t="str">
        <f>IF(KB152=1,RT$8&amp;IF(SUM(KC152:$KK152)=0,"",", "),"")</f>
        <v/>
      </c>
      <c r="RU152" t="str">
        <f>IF(KC152=1,RU$8&amp;IF(SUM(KD152:$KK152)=0,"",", "),"")</f>
        <v/>
      </c>
      <c r="RV152" t="str">
        <f>IF(KD152=1,RV$8&amp;IF(SUM(KE152:$KK152)=0,"",", "),"")</f>
        <v/>
      </c>
      <c r="RW152" t="str">
        <f>IF(KE152=1,RW$8&amp;IF(SUM(KF152:$KK152)=0,"",", "),"")</f>
        <v/>
      </c>
      <c r="RX152" t="str">
        <f>IF(KF152=1,RX$8&amp;IF(SUM(KG152:$KK152)=0,"",", "),"")</f>
        <v/>
      </c>
      <c r="RY152" t="str">
        <f>IF(KG152=1,RY$8&amp;IF(SUM(KH152:$KK152)=0,"",", "),"")</f>
        <v/>
      </c>
      <c r="RZ152" t="str">
        <f>IF(KH152=1,RZ$8&amp;IF(SUM(KI152:$KK152)=0,"",", "),"")</f>
        <v/>
      </c>
      <c r="SA152" t="str">
        <f>IF(KI152=1,SA$8&amp;IF(SUM(KJ152:$KK152)=0,"",", "),"")</f>
        <v/>
      </c>
      <c r="SB152" t="str">
        <f>IF(KJ152=1,SB$8&amp;IF(SUM(KK152:$KK152)=0,"",", "),"")</f>
        <v/>
      </c>
      <c r="SC152" t="str">
        <f t="shared" si="215"/>
        <v/>
      </c>
    </row>
    <row r="153" spans="1:497" ht="60" customHeight="1" x14ac:dyDescent="0.45">
      <c r="A153" s="62"/>
      <c r="B153" s="212" t="str">
        <f t="shared" si="144"/>
        <v/>
      </c>
      <c r="C153" s="212" t="str">
        <f t="shared" si="203"/>
        <v/>
      </c>
      <c r="D153" s="212" t="str">
        <f t="shared" si="204"/>
        <v/>
      </c>
      <c r="E153" s="212" t="str">
        <f t="shared" si="205"/>
        <v/>
      </c>
      <c r="F153" s="212" t="str">
        <f t="shared" si="206"/>
        <v/>
      </c>
      <c r="G153" s="237" t="str">
        <f>IF('EDCI Data'!B153="","",'EDCI Data'!B153)</f>
        <v/>
      </c>
      <c r="H153" s="238" t="str">
        <f>IF('EDCI Data'!C153="","",'EDCI Data'!C153)</f>
        <v/>
      </c>
      <c r="I153" s="239" t="str">
        <f>IF('EDCI Data'!D153="","",'EDCI Data'!D153)</f>
        <v/>
      </c>
      <c r="J153" s="240" t="str">
        <f>IF('EDCI Data'!E153="","",'EDCI Data'!E153)</f>
        <v/>
      </c>
      <c r="K153" s="237" t="str">
        <f>IF('EDCI Data'!F153="","",'EDCI Data'!F153)</f>
        <v/>
      </c>
      <c r="L153" s="237" t="str">
        <f>IF('EDCI Data'!G153="","",'EDCI Data'!G153)</f>
        <v/>
      </c>
      <c r="M153" s="237" t="str">
        <f>IF('EDCI Data'!H153="","",'EDCI Data'!H153)</f>
        <v/>
      </c>
      <c r="N153" s="237" t="str">
        <f>IF('EDCI Data'!I153="","",'EDCI Data'!I153)</f>
        <v/>
      </c>
      <c r="O153" s="237" t="str">
        <f>IF('EDCI Data'!J153="","",'EDCI Data'!J153)</f>
        <v/>
      </c>
      <c r="P153" s="237" t="str">
        <f>IF('EDCI Data'!K153="","",'EDCI Data'!K153)</f>
        <v/>
      </c>
      <c r="Q153" s="241" t="str">
        <f>IF('EDCI Data'!L153="","",'EDCI Data'!L153)</f>
        <v/>
      </c>
      <c r="R153" s="241" t="str">
        <f>IF('EDCI Data'!M153="","",'EDCI Data'!M153)</f>
        <v/>
      </c>
      <c r="S153" s="237" t="str">
        <f>IF('EDCI Data'!N153="","",'EDCI Data'!N153)</f>
        <v/>
      </c>
      <c r="T153" s="237" t="str">
        <f>IF('EDCI Data'!O153="","",'EDCI Data'!O153)</f>
        <v/>
      </c>
      <c r="U153" s="237" t="str">
        <f>IF('EDCI Data'!P153="","",'EDCI Data'!P153)</f>
        <v/>
      </c>
      <c r="V153" s="237" t="str">
        <f>IF('EDCI Data'!Q153="","",'EDCI Data'!Q153)</f>
        <v/>
      </c>
      <c r="W153" s="242" t="str">
        <f>IF('EDCI Data'!R153="","",'EDCI Data'!R153)</f>
        <v/>
      </c>
      <c r="X153" s="243" t="str">
        <f>IF('EDCI Data'!S153="","",'EDCI Data'!S153)</f>
        <v/>
      </c>
      <c r="Y153" s="243" t="str">
        <f>IF('EDCI Data'!T153="","",'EDCI Data'!T153)</f>
        <v/>
      </c>
      <c r="Z153" s="244" t="str">
        <f>IF('EDCI Data'!U153="","",'EDCI Data'!U153)</f>
        <v/>
      </c>
      <c r="AA153" s="237" t="str">
        <f>IF('EDCI Data'!V153="","",'EDCI Data'!V153)</f>
        <v/>
      </c>
      <c r="AB153" s="244" t="str">
        <f>IF('EDCI Data'!W153="","",'EDCI Data'!W153)</f>
        <v/>
      </c>
      <c r="AC153" s="237" t="str">
        <f>IF('EDCI Data'!X153="","",'EDCI Data'!X153)</f>
        <v/>
      </c>
      <c r="AD153" s="244" t="str">
        <f>IF('EDCI Data'!Y153="","",'EDCI Data'!Y153)</f>
        <v/>
      </c>
      <c r="AE153" s="237" t="str">
        <f>IF('EDCI Data'!Z153="","",'EDCI Data'!Z153)</f>
        <v/>
      </c>
      <c r="AF153" s="237" t="str">
        <f>IF('EDCI Data'!AA153="","",'EDCI Data'!AA153)</f>
        <v/>
      </c>
      <c r="AG153" s="237" t="str">
        <f>IF('EDCI Data'!AB153="","",'EDCI Data'!AB153)</f>
        <v/>
      </c>
      <c r="AH153" s="237" t="str">
        <f>IF('EDCI Data'!AC153="","",'EDCI Data'!AC153)</f>
        <v/>
      </c>
      <c r="AI153" s="237" t="str">
        <f>IF('EDCI Data'!AD153="","",'EDCI Data'!AD153)</f>
        <v/>
      </c>
      <c r="AJ153" s="237" t="str">
        <f>IF('EDCI Data'!AE153="","",'EDCI Data'!AE153)</f>
        <v/>
      </c>
      <c r="AK153" s="237" t="str">
        <f>IF('EDCI Data'!AF153="","",'EDCI Data'!AF153)</f>
        <v/>
      </c>
      <c r="AL153" s="237" t="str">
        <f>IF('EDCI Data'!AG153="","",'EDCI Data'!AG153)</f>
        <v/>
      </c>
      <c r="AM153" s="237" t="str">
        <f>IF('EDCI Data'!AH153="","",'EDCI Data'!AH153)</f>
        <v/>
      </c>
      <c r="AN153" s="237" t="str">
        <f>IF('EDCI Data'!AI153="","",'EDCI Data'!AI153)</f>
        <v/>
      </c>
      <c r="AO153" s="237" t="str">
        <f>IF('EDCI Data'!AJ153="","",'EDCI Data'!AJ153)</f>
        <v/>
      </c>
      <c r="AP153" s="237" t="str">
        <f>IF('EDCI Data'!AK153="","",'EDCI Data'!AK153)</f>
        <v/>
      </c>
      <c r="AQ153" s="237" t="str">
        <f>IF('EDCI Data'!AL153="","",'EDCI Data'!AL153)</f>
        <v/>
      </c>
      <c r="AR153" s="237" t="str">
        <f>IF('EDCI Data'!AM153="","",'EDCI Data'!AM153)</f>
        <v/>
      </c>
      <c r="AS153" s="237" t="str">
        <f>IF('EDCI Data'!AN153="","",'EDCI Data'!AN153)</f>
        <v/>
      </c>
      <c r="AT153" s="237" t="str">
        <f>IF('EDCI Data'!AO153="","",'EDCI Data'!AO153)</f>
        <v/>
      </c>
      <c r="AU153" s="237" t="str">
        <f>IF('EDCI Data'!AP153="","",'EDCI Data'!AP153)</f>
        <v/>
      </c>
      <c r="AV153" s="237" t="str">
        <f>IF('EDCI Data'!AQ153="","",'EDCI Data'!AQ153)</f>
        <v/>
      </c>
      <c r="AW153" s="237" t="str">
        <f>IF('EDCI Data'!AR153="","",'EDCI Data'!AR153)</f>
        <v/>
      </c>
      <c r="AX153" s="237" t="str">
        <f>IF('EDCI Data'!AS153="","",'EDCI Data'!AS153)</f>
        <v/>
      </c>
      <c r="AY153" s="237" t="str">
        <f>IF('EDCI Data'!AT153="","",'EDCI Data'!AT153)</f>
        <v/>
      </c>
      <c r="AZ153" s="237" t="str">
        <f>IF('EDCI Data'!AU153="","",'EDCI Data'!AU153)</f>
        <v/>
      </c>
      <c r="BA153" s="237" t="str">
        <f>IF('EDCI Data'!AV153="","",'EDCI Data'!AV153)</f>
        <v/>
      </c>
      <c r="BB153" s="245" t="str">
        <f>IF('EDCI Data'!AW153="","",'EDCI Data'!AW153)</f>
        <v/>
      </c>
      <c r="BC153" s="245" t="str">
        <f>IF('EDCI Data'!AX153="","",'EDCI Data'!AX153)</f>
        <v/>
      </c>
      <c r="BD153" s="246" t="str">
        <f t="shared" si="207"/>
        <v/>
      </c>
      <c r="BE153" s="247" t="str">
        <f>IF('EDCI Data'!AY153="","",'EDCI Data'!AY153)</f>
        <v/>
      </c>
      <c r="BF153" s="247" t="str">
        <f>IF('EDCI Data'!AZ153="","",'EDCI Data'!AZ153)</f>
        <v/>
      </c>
      <c r="BG153" s="247" t="str">
        <f>IF('EDCI Data'!BA153="","",'EDCI Data'!BA153)</f>
        <v/>
      </c>
      <c r="BH153" s="247" t="str">
        <f>IF('EDCI Data'!BB153="","",'EDCI Data'!BB153)</f>
        <v/>
      </c>
      <c r="BI153" s="247" t="str">
        <f>IF('EDCI Data'!BC153="","",'EDCI Data'!BC153)</f>
        <v/>
      </c>
      <c r="BJ153" s="247" t="str">
        <f>IF('EDCI Data'!BD153="","",'EDCI Data'!BD153)</f>
        <v/>
      </c>
      <c r="BK153" s="247" t="str">
        <f>IF('EDCI Data'!BE153="","",'EDCI Data'!BE153)</f>
        <v/>
      </c>
      <c r="BL153" s="247" t="str">
        <f>IF('EDCI Data'!BF153="","",'EDCI Data'!BF153)</f>
        <v/>
      </c>
      <c r="BM153" s="247" t="str">
        <f>IF('EDCI Data'!BG153="","",'EDCI Data'!BG153)</f>
        <v/>
      </c>
      <c r="BN153" s="248" t="str">
        <f>IF('EDCI Data'!BH153="","",'EDCI Data'!BH153)</f>
        <v/>
      </c>
      <c r="BO153" s="248" t="str">
        <f>IF('EDCI Data'!BI153="","",'EDCI Data'!BI153)</f>
        <v/>
      </c>
      <c r="BP153" s="249" t="str">
        <f>IF('EDCI Data'!BJ153="","",'EDCI Data'!BJ153)</f>
        <v/>
      </c>
      <c r="BQ153" s="248" t="str">
        <f>IF('EDCI Data'!BK153="","",'EDCI Data'!BK153)</f>
        <v/>
      </c>
      <c r="BR153" s="248" t="str">
        <f>IF('EDCI Data'!BL153="","",'EDCI Data'!BL153)</f>
        <v/>
      </c>
      <c r="BS153" s="250" t="str">
        <f>IF('EDCI Data'!BM153="","",'EDCI Data'!BM153)</f>
        <v/>
      </c>
      <c r="BT153" s="251" t="str">
        <f>IF('EDCI Data'!BN153="","",'EDCI Data'!BN153)</f>
        <v/>
      </c>
      <c r="BU153" s="246" t="str">
        <f>IF('EDCI Data'!BO153="","",'EDCI Data'!BO153)</f>
        <v/>
      </c>
      <c r="BV153" s="252">
        <f t="shared" si="208"/>
        <v>0</v>
      </c>
      <c r="BW153" s="252">
        <f t="shared" si="209"/>
        <v>0</v>
      </c>
      <c r="BX153" s="252">
        <f t="shared" si="210"/>
        <v>0</v>
      </c>
      <c r="BY153" s="252">
        <f t="shared" si="211"/>
        <v>0</v>
      </c>
      <c r="BZ153" t="str">
        <f t="shared" si="145"/>
        <v/>
      </c>
      <c r="CA153" s="253"/>
      <c r="CB153"/>
      <c r="CC153"/>
      <c r="CD153"/>
      <c r="CE153" t="str">
        <f t="shared" si="146"/>
        <v/>
      </c>
      <c r="CF153"/>
      <c r="CG153" t="str">
        <f t="shared" si="147"/>
        <v/>
      </c>
      <c r="CH153" t="str">
        <f t="shared" si="148"/>
        <v/>
      </c>
      <c r="CI153" t="str">
        <f t="shared" si="149"/>
        <v/>
      </c>
      <c r="CJ153" t="str">
        <f t="shared" si="150"/>
        <v/>
      </c>
      <c r="CK153"/>
      <c r="CL153"/>
      <c r="CM153" t="str">
        <f t="shared" si="151"/>
        <v/>
      </c>
      <c r="CN153" t="str">
        <f t="shared" si="152"/>
        <v/>
      </c>
      <c r="CO153" t="str">
        <f t="shared" si="153"/>
        <v/>
      </c>
      <c r="CP153" t="str">
        <f t="shared" si="154"/>
        <v/>
      </c>
      <c r="CQ153"/>
      <c r="CR153" t="str" cm="1">
        <f t="array" ref="CR153">IF(COUNTIFS($BZ$10:$BZ$259,$BZ153,$I$10:$I$259,$I153+1)&gt;0,IF(X153&lt;&gt;INDEX(Y$10:Y$259,MATCH(1,INDEX(($BZ153=$BZ$10:$BZ$259)*($I$10:$I$259=$I153+1),0,1),0)),"Number of FTEs in previous year do not align with Number of FTEs in current year across years, by definition these should be equal. Please check and update if required. "&amp;CHAR(10),""),"")</f>
        <v/>
      </c>
      <c r="CS153" t="str" cm="1">
        <f t="array" ref="CS153">IF(COUNTIFS($BZ$10:$BZ$259,$BZ153,$I$10:$I$259,$I153-1)&gt;0,IF(Y153&lt;&gt;INDEX(X$10:X$259,MATCH(1,INDEX(($BZ153=$BZ$10:$BZ$259)*($I$10:$I$259=$I153-1),0,1),0)),"Number of FTEs in previous year do not align with Number of FTEs in current year across years, by definition these should be equal. Please check and update if required. "&amp;CHAR(10),""),"")</f>
        <v/>
      </c>
      <c r="CT153" t="str">
        <f t="shared" si="155"/>
        <v/>
      </c>
      <c r="CU153" t="str">
        <f t="shared" si="156"/>
        <v/>
      </c>
      <c r="CV153"/>
      <c r="CW153" t="str">
        <f t="shared" si="157"/>
        <v/>
      </c>
      <c r="CX153"/>
      <c r="CY153" t="str">
        <f t="shared" si="158"/>
        <v/>
      </c>
      <c r="CZ153"/>
      <c r="DA153" t="str">
        <f t="shared" si="159"/>
        <v/>
      </c>
      <c r="DB153"/>
      <c r="DC153"/>
      <c r="DD153"/>
      <c r="DE153"/>
      <c r="DF153"/>
      <c r="DG153"/>
      <c r="DH153"/>
      <c r="DI153"/>
      <c r="DJ153"/>
      <c r="DK153"/>
      <c r="DL153"/>
      <c r="DM153"/>
      <c r="DN153"/>
      <c r="DO153"/>
      <c r="DP153"/>
      <c r="DQ153"/>
      <c r="DR153"/>
      <c r="DS153"/>
      <c r="DT153"/>
      <c r="DU153"/>
      <c r="DV153"/>
      <c r="DW153"/>
      <c r="DX153" t="str">
        <f t="shared" si="160"/>
        <v/>
      </c>
      <c r="DY153" t="str">
        <f t="shared" si="161"/>
        <v/>
      </c>
      <c r="DZ153" t="str">
        <f t="shared" si="162"/>
        <v/>
      </c>
      <c r="EA153" t="str">
        <f t="shared" si="163"/>
        <v/>
      </c>
      <c r="EB153" t="str">
        <f t="shared" si="164"/>
        <v/>
      </c>
      <c r="EC153" t="str">
        <f t="shared" si="165"/>
        <v/>
      </c>
      <c r="ED153" t="str">
        <f t="shared" si="166"/>
        <v/>
      </c>
      <c r="EE153" t="str">
        <f t="shared" si="167"/>
        <v/>
      </c>
      <c r="EF153" t="str">
        <f t="shared" si="168"/>
        <v/>
      </c>
      <c r="EG153" t="str">
        <f t="shared" si="169"/>
        <v/>
      </c>
      <c r="EH153" t="str">
        <f t="shared" si="170"/>
        <v/>
      </c>
      <c r="EI153" t="str">
        <f t="shared" si="171"/>
        <v/>
      </c>
      <c r="EJ153"/>
      <c r="EK153"/>
      <c r="EL153"/>
      <c r="EM153"/>
      <c r="EN153"/>
      <c r="EO153"/>
      <c r="EP153"/>
      <c r="EQ153" t="str">
        <f t="shared" si="172"/>
        <v/>
      </c>
      <c r="ER153" t="str">
        <f t="shared" si="173"/>
        <v/>
      </c>
      <c r="ES153" t="str">
        <f t="shared" si="174"/>
        <v/>
      </c>
      <c r="ET153"/>
      <c r="EU153" t="str">
        <f t="shared" si="175"/>
        <v/>
      </c>
      <c r="EV153"/>
      <c r="EW153" t="str">
        <f t="shared" si="176"/>
        <v/>
      </c>
      <c r="EX153"/>
      <c r="EY153" t="str">
        <f t="shared" si="177"/>
        <v/>
      </c>
      <c r="EZ153"/>
      <c r="FA153"/>
      <c r="FB153"/>
      <c r="FC153"/>
      <c r="FD153"/>
      <c r="FE153"/>
      <c r="FF153"/>
      <c r="FG153"/>
      <c r="FH153"/>
      <c r="FI153"/>
      <c r="FJ153"/>
      <c r="FK153"/>
      <c r="FL153"/>
      <c r="FM153"/>
      <c r="FN153"/>
      <c r="FO153"/>
      <c r="FP153"/>
      <c r="FQ153"/>
      <c r="FR153"/>
      <c r="FS153"/>
      <c r="FT153"/>
      <c r="FU153"/>
      <c r="FV153" t="str">
        <f t="shared" si="178"/>
        <v/>
      </c>
      <c r="FW153" t="str">
        <f t="shared" si="179"/>
        <v/>
      </c>
      <c r="FX153"/>
      <c r="FY153" t="str">
        <f t="shared" si="180"/>
        <v/>
      </c>
      <c r="FZ153" t="str">
        <f t="shared" si="181"/>
        <v/>
      </c>
      <c r="GA153" t="str">
        <f t="shared" si="182"/>
        <v/>
      </c>
      <c r="GB153" t="str">
        <f t="shared" si="183"/>
        <v/>
      </c>
      <c r="GC153" t="str">
        <f t="shared" si="184"/>
        <v/>
      </c>
      <c r="GD153" t="str">
        <f t="shared" si="185"/>
        <v/>
      </c>
      <c r="GE153" t="str">
        <f t="shared" si="186"/>
        <v/>
      </c>
      <c r="GF153" t="str">
        <f t="shared" si="187"/>
        <v/>
      </c>
      <c r="GG153" t="str">
        <f t="shared" si="188"/>
        <v/>
      </c>
      <c r="GH153"/>
      <c r="GI153"/>
      <c r="GJ153"/>
      <c r="GK153"/>
      <c r="GL153"/>
      <c r="GM153"/>
      <c r="GN153"/>
      <c r="GO153"/>
      <c r="GP153" t="str">
        <f t="shared" si="189"/>
        <v/>
      </c>
      <c r="GQ153" t="str">
        <f t="shared" si="190"/>
        <v/>
      </c>
      <c r="GR153"/>
      <c r="GS153" t="str">
        <f t="shared" si="191"/>
        <v/>
      </c>
      <c r="GT153"/>
      <c r="GU153" t="str">
        <f t="shared" si="192"/>
        <v/>
      </c>
      <c r="GV153"/>
      <c r="GW153" t="str">
        <f t="shared" si="193"/>
        <v/>
      </c>
      <c r="GX153"/>
      <c r="GY153"/>
      <c r="GZ153"/>
      <c r="HA153"/>
      <c r="HB153"/>
      <c r="HC153"/>
      <c r="HD153"/>
      <c r="HE153"/>
      <c r="HF153"/>
      <c r="HG153"/>
      <c r="HH153"/>
      <c r="HI153"/>
      <c r="HJ153"/>
      <c r="HK153"/>
      <c r="HL153"/>
      <c r="HM153"/>
      <c r="HN153"/>
      <c r="HO153"/>
      <c r="HP153"/>
      <c r="HQ153"/>
      <c r="HR153"/>
      <c r="HS153"/>
      <c r="HT153" t="str">
        <f t="shared" si="194"/>
        <v/>
      </c>
      <c r="HU153" t="str">
        <f t="shared" si="195"/>
        <v/>
      </c>
      <c r="HV153"/>
      <c r="HW153"/>
      <c r="HX153"/>
      <c r="HY153"/>
      <c r="HZ153"/>
      <c r="IA153"/>
      <c r="IB153"/>
      <c r="IC153"/>
      <c r="ID153"/>
      <c r="IE153" t="str">
        <f t="shared" si="196"/>
        <v/>
      </c>
      <c r="IF153"/>
      <c r="IG153"/>
      <c r="IH153"/>
      <c r="II153"/>
      <c r="IJ153"/>
      <c r="IK153"/>
      <c r="IL153"/>
      <c r="IM153"/>
      <c r="IN153"/>
      <c r="IO153"/>
      <c r="IP153"/>
      <c r="IQ153" t="str">
        <f t="shared" si="197"/>
        <v/>
      </c>
      <c r="IR153"/>
      <c r="IS153" t="str">
        <f t="shared" si="198"/>
        <v/>
      </c>
      <c r="IT153"/>
      <c r="IU153" t="str">
        <f t="shared" si="199"/>
        <v/>
      </c>
      <c r="IV153"/>
      <c r="IW153"/>
      <c r="IX153"/>
      <c r="IY153"/>
      <c r="IZ153"/>
      <c r="JA153"/>
      <c r="JB153"/>
      <c r="JC153"/>
      <c r="JD153"/>
      <c r="JE153"/>
      <c r="JF153"/>
      <c r="JG153"/>
      <c r="JH153"/>
      <c r="JI153"/>
      <c r="JJ153"/>
      <c r="JK153"/>
      <c r="JL153"/>
      <c r="JM153"/>
      <c r="JN153"/>
      <c r="JO153"/>
      <c r="JP153"/>
      <c r="JQ153"/>
      <c r="JR153" t="str">
        <f t="shared" si="200"/>
        <v/>
      </c>
      <c r="JS153" t="str">
        <f t="shared" si="201"/>
        <v/>
      </c>
      <c r="JT153"/>
      <c r="JU153"/>
      <c r="JV153"/>
      <c r="JW153"/>
      <c r="JX153"/>
      <c r="JY153"/>
      <c r="JZ153"/>
      <c r="KA153"/>
      <c r="KB153"/>
      <c r="KC153" t="str">
        <f t="shared" si="202"/>
        <v/>
      </c>
      <c r="KD153"/>
      <c r="KE153"/>
      <c r="KF153"/>
      <c r="KG153"/>
      <c r="KH153"/>
      <c r="KI153"/>
      <c r="KJ153"/>
      <c r="KK153"/>
      <c r="KL153" t="str">
        <f>IF(CT153=1,KL$8&amp;IF(SUM(CU153:$EQ153)=0,"",", "),"")</f>
        <v/>
      </c>
      <c r="KM153" t="str">
        <f>IF(CU153=1,KM$8&amp;IF(SUM(CV153:$EQ153)=0,"",", "),"")</f>
        <v/>
      </c>
      <c r="KN153" t="str">
        <f>IF(CV153=1,KN$8&amp;IF(SUM(CW153:$EQ153)=0,"",", "),"")</f>
        <v/>
      </c>
      <c r="KO153" t="str">
        <f>IF(CW153=1,KO$8&amp;IF(SUM(CX153:$EQ153)=0,"",", "),"")</f>
        <v/>
      </c>
      <c r="KP153" t="str">
        <f>IF(CX153=1,KP$8&amp;IF(SUM(CY153:$EQ153)=0,"",", "),"")</f>
        <v/>
      </c>
      <c r="KQ153" t="str">
        <f>IF(CY153=1,KQ$8&amp;IF(SUM(CZ153:$EQ153)=0,"",", "),"")</f>
        <v/>
      </c>
      <c r="KR153" t="str">
        <f>IF(CZ153=1,KR$8&amp;IF(SUM(DA153:$EQ153)=0,"",", "),"")</f>
        <v/>
      </c>
      <c r="KS153" t="str">
        <f>IF(DA153=1,KS$8&amp;IF(SUM(DB153:$EQ153)=0,"",", "),"")</f>
        <v/>
      </c>
      <c r="KT153" t="str">
        <f>IF(DB153=1,KT$8&amp;IF(SUM(DC153:$EQ153)=0,"",", "),"")</f>
        <v/>
      </c>
      <c r="KU153" t="str">
        <f>IF(DC153=1,KU$8&amp;IF(SUM(DD153:$EQ153)=0,"",", "),"")</f>
        <v/>
      </c>
      <c r="KV153" t="str">
        <f>IF(DD153=1,KV$8&amp;IF(SUM(DE153:$EQ153)=0,"",", "),"")</f>
        <v/>
      </c>
      <c r="KW153" t="str">
        <f>IF(DE153=1,KW$8&amp;IF(SUM(DF153:$EQ153)=0,"",", "),"")</f>
        <v/>
      </c>
      <c r="KX153" t="str">
        <f>IF(DF153=1,KX$8&amp;IF(SUM(DG153:$EQ153)=0,"",", "),"")</f>
        <v/>
      </c>
      <c r="KY153" t="str">
        <f>IF(DG153=1,KY$8&amp;IF(SUM(DH153:$EQ153)=0,"",", "),"")</f>
        <v/>
      </c>
      <c r="KZ153" t="str">
        <f>IF(DH153=1,KZ$8&amp;IF(SUM(DI153:$EQ153)=0,"",", "),"")</f>
        <v/>
      </c>
      <c r="LA153" t="str">
        <f>IF(DI153=1,LA$8&amp;IF(SUM(DJ153:$EQ153)=0,"",", "),"")</f>
        <v/>
      </c>
      <c r="LB153" t="str">
        <f>IF(DJ153=1,LB$8&amp;IF(SUM(DK153:$EQ153)=0,"",", "),"")</f>
        <v/>
      </c>
      <c r="LC153" t="str">
        <f>IF(DK153=1,LC$8&amp;IF(SUM(DL153:$EQ153)=0,"",", "),"")</f>
        <v/>
      </c>
      <c r="LD153" t="str">
        <f>IF(DL153=1,LD$8&amp;IF(SUM(DM153:$EQ153)=0,"",", "),"")</f>
        <v/>
      </c>
      <c r="LE153" t="str">
        <f>IF(DM153=1,LE$8&amp;IF(SUM(DN153:$EQ153)=0,"",", "),"")</f>
        <v/>
      </c>
      <c r="LF153" t="str">
        <f>IF(DN153=1,LF$8&amp;IF(SUM(DO153:$EQ153)=0,"",", "),"")</f>
        <v/>
      </c>
      <c r="LG153" t="str">
        <f>IF(DO153=1,LG$8&amp;IF(SUM(DP153:$EQ153)=0,"",", "),"")</f>
        <v/>
      </c>
      <c r="LH153" t="str">
        <f>IF(DP153=1,LH$8&amp;IF(SUM(DQ153:$EQ153)=0,"",", "),"")</f>
        <v/>
      </c>
      <c r="LI153" t="str">
        <f>IF(DQ153=1,LI$8&amp;IF(SUM(DR153:$EQ153)=0,"",", "),"")</f>
        <v/>
      </c>
      <c r="LJ153" t="str">
        <f>IF(DR153=1,LJ$8&amp;IF(SUM(DS153:$EQ153)=0,"",", "),"")</f>
        <v/>
      </c>
      <c r="LK153" t="str">
        <f>IF(DS153=1,LK$8&amp;IF(SUM(DT153:$EQ153)=0,"",", "),"")</f>
        <v/>
      </c>
      <c r="LL153" t="str">
        <f>IF(DT153=1,LL$8&amp;IF(SUM(DU153:$EQ153)=0,"",", "),"")</f>
        <v/>
      </c>
      <c r="LM153" t="str">
        <f>IF(DU153=1,LM$8&amp;IF(SUM(DV153:$EQ153)=0,"",", "),"")</f>
        <v/>
      </c>
      <c r="LN153" t="str">
        <f>IF(DV153=1,LN$8&amp;IF(SUM(DW153:$EQ153)=0,"",", "),"")</f>
        <v/>
      </c>
      <c r="LO153" t="str">
        <f>IF(DW153=1,LO$8&amp;IF(SUM(DX153:$EQ153)=0,"",", "),"")</f>
        <v/>
      </c>
      <c r="LP153" t="str">
        <f>IF(DX153=1,LP$8&amp;IF(SUM(DY153:$EQ153)=0,"",", "),"")</f>
        <v/>
      </c>
      <c r="LQ153" t="str">
        <f>IF(DY153=1,LQ$8&amp;IF(SUM(DZ153:$EQ153)=0,"",", "),"")</f>
        <v/>
      </c>
      <c r="LR153" t="str">
        <f>IF(DZ153=1,LR$8&amp;IF(SUM(EA153:$EQ153)=0,"",", "),"")</f>
        <v/>
      </c>
      <c r="LS153" t="str">
        <f>IF(EA153=1,LS$8&amp;IF(SUM(EB153:$EQ153)=0,"",", "),"")</f>
        <v/>
      </c>
      <c r="LT153" t="str">
        <f>IF(EB153=1,LT$8&amp;IF(SUM(EC153:$EQ153)=0,"",", "),"")</f>
        <v/>
      </c>
      <c r="LU153" t="str">
        <f>IF(EC153=1,LU$8&amp;IF(SUM(ED153:$EQ153)=0,"",", "),"")</f>
        <v/>
      </c>
      <c r="LV153" t="str">
        <f>IF(ED153=1,LV$8&amp;IF(SUM(EE153:$EQ153)=0,"",", "),"")</f>
        <v/>
      </c>
      <c r="LW153" t="str">
        <f>IF(EE153=1,LW$8&amp;IF(SUM(EF153:$EQ153)=0,"",", "),"")</f>
        <v/>
      </c>
      <c r="LX153" t="str">
        <f>IF(EF153=1,LX$8&amp;IF(SUM(EG153:$EQ153)=0,"",", "),"")</f>
        <v/>
      </c>
      <c r="LY153" t="str">
        <f>IF(EG153=1,LY$8&amp;IF(SUM(EH153:$EQ153)=0,"",", "),"")</f>
        <v/>
      </c>
      <c r="LZ153" t="str">
        <f>IF(EH153=1,LZ$8&amp;IF(SUM(EI153:$EQ153)=0,"",", "),"")</f>
        <v/>
      </c>
      <c r="MA153" t="str">
        <f>IF(EI153=1,MA$8&amp;IF(SUM(EJ153:$EQ153)=0,"",", "),"")</f>
        <v/>
      </c>
      <c r="MB153" t="str">
        <f>IF(EJ153=1,MB$8&amp;IF(SUM(EK153:$EQ153)=0,"",", "),"")</f>
        <v/>
      </c>
      <c r="MC153" t="str">
        <f>IF(EK153=1,MC$8&amp;IF(SUM(EL153:$EQ153)=0,"",", "),"")</f>
        <v/>
      </c>
      <c r="MD153" t="str">
        <f>IF(EL153=1,MD$8&amp;IF(SUM(EM153:$EQ153)=0,"",", "),"")</f>
        <v/>
      </c>
      <c r="ME153" t="str">
        <f>IF(EM153=1,ME$8&amp;IF(SUM(EN153:$EQ153)=0,"",", "),"")</f>
        <v/>
      </c>
      <c r="MF153" t="str">
        <f>IF(EN153=1,MF$8&amp;IF(SUM(EO153:$EQ153)=0,"",", "),"")</f>
        <v/>
      </c>
      <c r="MG153" t="str">
        <f>IF(EO153=1,MG$8&amp;IF(SUM(EP153:$EQ153)=0,"",", "),"")</f>
        <v/>
      </c>
      <c r="MH153" t="str">
        <f>IF(EP153=1,MH$8&amp;IF(SUM(EQ153:$EQ153)=0,"",", "),"")</f>
        <v/>
      </c>
      <c r="MI153" t="str">
        <f t="shared" si="212"/>
        <v/>
      </c>
      <c r="MJ153" t="str">
        <f>IF(ER153=1,MJ$8&amp;IF(SUM(ES153:$GO153)=0,"",", "),"")</f>
        <v/>
      </c>
      <c r="MK153" t="str">
        <f>IF(ES153=1,MK$8&amp;IF(SUM(ET153:$GO153)=0,"",", "),"")</f>
        <v/>
      </c>
      <c r="ML153" t="str">
        <f>IF(ET153=1,ML$8&amp;IF(SUM(EU153:$GO153)=0,"",", "),"")</f>
        <v/>
      </c>
      <c r="MM153" t="str">
        <f>IF(EU153=1,MM$8&amp;IF(SUM(EV153:$GO153)=0,"",", "),"")</f>
        <v/>
      </c>
      <c r="MN153" t="str">
        <f>IF(EV153=1,MN$8&amp;IF(SUM(EW153:$GO153)=0,"",", "),"")</f>
        <v/>
      </c>
      <c r="MO153" t="str">
        <f>IF(EW153=1,MO$8&amp;IF(SUM(EX153:$GO153)=0,"",", "),"")</f>
        <v/>
      </c>
      <c r="MP153" t="str">
        <f>IF(EX153=1,MP$8&amp;IF(SUM(EY153:$GO153)=0,"",", "),"")</f>
        <v/>
      </c>
      <c r="MQ153" t="str">
        <f>IF(EY153=1,MQ$8&amp;IF(SUM(EZ153:$GO153)=0,"",", "),"")</f>
        <v/>
      </c>
      <c r="MR153" t="str">
        <f>IF(EZ153=1,MR$8&amp;IF(SUM(FA153:$GO153)=0,"",", "),"")</f>
        <v/>
      </c>
      <c r="MS153" t="str">
        <f>IF(FA153=1,MS$8&amp;IF(SUM(FB153:$GO153)=0,"",", "),"")</f>
        <v/>
      </c>
      <c r="MT153" t="str">
        <f>IF(FB153=1,MT$8&amp;IF(SUM(FC153:$GO153)=0,"",", "),"")</f>
        <v/>
      </c>
      <c r="MU153" t="str">
        <f>IF(FC153=1,MU$8&amp;IF(SUM(FD153:$GO153)=0,"",", "),"")</f>
        <v/>
      </c>
      <c r="MV153" t="str">
        <f>IF(FD153=1,MV$8&amp;IF(SUM(FE153:$GO153)=0,"",", "),"")</f>
        <v/>
      </c>
      <c r="MW153" t="str">
        <f>IF(FE153=1,MW$8&amp;IF(SUM(FF153:$GO153)=0,"",", "),"")</f>
        <v/>
      </c>
      <c r="MX153" t="str">
        <f>IF(FF153=1,MX$8&amp;IF(SUM(FG153:$GO153)=0,"",", "),"")</f>
        <v/>
      </c>
      <c r="MY153" t="str">
        <f>IF(FG153=1,MY$8&amp;IF(SUM(FH153:$GO153)=0,"",", "),"")</f>
        <v/>
      </c>
      <c r="MZ153" t="str">
        <f>IF(FH153=1,MZ$8&amp;IF(SUM(FI153:$GO153)=0,"",", "),"")</f>
        <v/>
      </c>
      <c r="NA153" t="str">
        <f>IF(FI153=1,NA$8&amp;IF(SUM(FJ153:$GO153)=0,"",", "),"")</f>
        <v/>
      </c>
      <c r="NB153" t="str">
        <f>IF(FJ153=1,NB$8&amp;IF(SUM(FK153:$GO153)=0,"",", "),"")</f>
        <v/>
      </c>
      <c r="NC153" t="str">
        <f>IF(FK153=1,NC$8&amp;IF(SUM(FL153:$GO153)=0,"",", "),"")</f>
        <v/>
      </c>
      <c r="ND153" t="str">
        <f>IF(FL153=1,ND$8&amp;IF(SUM(FM153:$GO153)=0,"",", "),"")</f>
        <v/>
      </c>
      <c r="NE153" t="str">
        <f>IF(FM153=1,NE$8&amp;IF(SUM(FN153:$GO153)=0,"",", "),"")</f>
        <v/>
      </c>
      <c r="NF153" t="str">
        <f>IF(FN153=1,NF$8&amp;IF(SUM(FO153:$GO153)=0,"",", "),"")</f>
        <v/>
      </c>
      <c r="NG153" t="str">
        <f>IF(FO153=1,NG$8&amp;IF(SUM(FP153:$GO153)=0,"",", "),"")</f>
        <v/>
      </c>
      <c r="NH153" t="str">
        <f>IF(FP153=1,NH$8&amp;IF(SUM(FQ153:$GO153)=0,"",", "),"")</f>
        <v/>
      </c>
      <c r="NI153" t="str">
        <f>IF(FQ153=1,NI$8&amp;IF(SUM(FR153:$GO153)=0,"",", "),"")</f>
        <v/>
      </c>
      <c r="NJ153" t="str">
        <f>IF(FR153=1,NJ$8&amp;IF(SUM(FS153:$GO153)=0,"",", "),"")</f>
        <v/>
      </c>
      <c r="NK153" t="str">
        <f>IF(FS153=1,NK$8&amp;IF(SUM(FT153:$GO153)=0,"",", "),"")</f>
        <v/>
      </c>
      <c r="NL153" t="str">
        <f>IF(FT153=1,NL$8&amp;IF(SUM(FU153:$GO153)=0,"",", "),"")</f>
        <v/>
      </c>
      <c r="NM153" t="str">
        <f>IF(FU153=1,NM$8&amp;IF(SUM(FV153:$GO153)=0,"",", "),"")</f>
        <v/>
      </c>
      <c r="NN153" t="str">
        <f>IF(FV153=1,NN$8&amp;IF(SUM(FW153:$GO153)=0,"",", "),"")</f>
        <v/>
      </c>
      <c r="NO153" t="str">
        <f>IF(FW153=1,NO$8&amp;IF(SUM(FX153:$GO153)=0,"",", "),"")</f>
        <v/>
      </c>
      <c r="NP153" t="str">
        <f>IF(FX153=1,NP$8&amp;IF(SUM(FY153:$GO153)=0,"",", "),"")</f>
        <v/>
      </c>
      <c r="NQ153" t="str">
        <f>IF(FY153=1,NQ$8&amp;IF(SUM(FZ153:$GO153)=0,"",", "),"")</f>
        <v/>
      </c>
      <c r="NR153" t="str">
        <f>IF(FZ153=1,NR$8&amp;IF(SUM(GA153:$GO153)=0,"",", "),"")</f>
        <v/>
      </c>
      <c r="NS153" t="str">
        <f>IF(GA153=1,NS$8&amp;IF(SUM(GB153:$GO153)=0,"",", "),"")</f>
        <v/>
      </c>
      <c r="NT153" t="str">
        <f>IF(GB153=1,NT$8&amp;IF(SUM(GC153:$GO153)=0,"",", "),"")</f>
        <v/>
      </c>
      <c r="NU153" t="str">
        <f>IF(GC153=1,NU$8&amp;IF(SUM(GD153:$GO153)=0,"",", "),"")</f>
        <v/>
      </c>
      <c r="NV153" t="str">
        <f>IF(GD153=1,NV$8&amp;IF(SUM(GE153:$GO153)=0,"",", "),"")</f>
        <v/>
      </c>
      <c r="NW153" t="str">
        <f>IF(GE153=1,NW$8&amp;IF(SUM(GF153:$GO153)=0,"",", "),"")</f>
        <v/>
      </c>
      <c r="NX153" t="str">
        <f>IF(GF153=1,NX$8&amp;IF(SUM(GG153:$GO153)=0,"",", "),"")</f>
        <v/>
      </c>
      <c r="NY153" t="str">
        <f>IF(GG153=1,NY$8&amp;IF(SUM(GH153:$GO153)=0,"",", "),"")</f>
        <v/>
      </c>
      <c r="NZ153" t="str">
        <f>IF(GH153=1,NZ$8&amp;IF(SUM(GI153:$GO153)=0,"",", "),"")</f>
        <v/>
      </c>
      <c r="OA153" t="str">
        <f>IF(GI153=1,OA$8&amp;IF(SUM(GJ153:$GO153)=0,"",", "),"")</f>
        <v/>
      </c>
      <c r="OB153" t="str">
        <f>IF(GJ153=1,OB$8&amp;IF(SUM(GK153:$GO153)=0,"",", "),"")</f>
        <v/>
      </c>
      <c r="OC153" t="str">
        <f>IF(GK153=1,OC$8&amp;IF(SUM(GL153:$GO153)=0,"",", "),"")</f>
        <v/>
      </c>
      <c r="OD153" t="str">
        <f>IF(GL153=1,OD$8&amp;IF(SUM(GM153:$GO153)=0,"",", "),"")</f>
        <v/>
      </c>
      <c r="OE153" t="str">
        <f>IF(GM153=1,OE$8&amp;IF(SUM(GN153:$GO153)=0,"",", "),"")</f>
        <v/>
      </c>
      <c r="OF153" t="str">
        <f>IF(GN153=1,OF$8&amp;IF(SUM(GO153:$GO153)=0,"",", "),"")</f>
        <v/>
      </c>
      <c r="OG153" t="str">
        <f t="shared" si="213"/>
        <v/>
      </c>
      <c r="OH153" t="str">
        <f>IF(GP153=1,OH$8&amp;IF(SUM(GQ153:$IM153)=0,"",", "),"")</f>
        <v/>
      </c>
      <c r="OI153" t="str">
        <f>IF(GQ153=1,OI$8&amp;IF(SUM(GR153:$IM153)=0,"",", "),"")</f>
        <v/>
      </c>
      <c r="OJ153" t="str">
        <f>IF(GR153=1,OJ$8&amp;IF(SUM(GS153:$IM153)=0,"",", "),"")</f>
        <v/>
      </c>
      <c r="OK153" t="str">
        <f>IF(GS153=1,OK$8&amp;IF(SUM(GT153:$IM153)=0,"",", "),"")</f>
        <v/>
      </c>
      <c r="OL153" t="str">
        <f>IF(GT153=1,OL$8&amp;IF(SUM(GU153:$IM153)=0,"",", "),"")</f>
        <v/>
      </c>
      <c r="OM153" t="str">
        <f>IF(GU153=1,OM$8&amp;IF(SUM(GV153:$IM153)=0,"",", "),"")</f>
        <v/>
      </c>
      <c r="ON153" t="str">
        <f>IF(GV153=1,ON$8&amp;IF(SUM(GW153:$IM153)=0,"",", "),"")</f>
        <v/>
      </c>
      <c r="OO153" t="str">
        <f>IF(GW153=1,OO$8&amp;IF(SUM(GX153:$IM153)=0,"",", "),"")</f>
        <v/>
      </c>
      <c r="OP153" t="str">
        <f>IF(GX153=1,OP$8&amp;IF(SUM(GY153:$IM153)=0,"",", "),"")</f>
        <v/>
      </c>
      <c r="OQ153" t="str">
        <f>IF(GY153=1,OQ$8&amp;IF(SUM(GZ153:$IM153)=0,"",", "),"")</f>
        <v/>
      </c>
      <c r="OR153" t="str">
        <f>IF(GZ153=1,OR$8&amp;IF(SUM(HA153:$IM153)=0,"",", "),"")</f>
        <v/>
      </c>
      <c r="OS153" t="str">
        <f>IF(HA153=1,OS$8&amp;IF(SUM(HB153:$IM153)=0,"",", "),"")</f>
        <v/>
      </c>
      <c r="OT153" t="str">
        <f>IF(HB153=1,OT$8&amp;IF(SUM(HC153:$IM153)=0,"",", "),"")</f>
        <v/>
      </c>
      <c r="OU153" t="str">
        <f>IF(HC153=1,OU$8&amp;IF(SUM(HD153:$IM153)=0,"",", "),"")</f>
        <v/>
      </c>
      <c r="OV153" t="str">
        <f>IF(HD153=1,OV$8&amp;IF(SUM(HE153:$IM153)=0,"",", "),"")</f>
        <v/>
      </c>
      <c r="OW153" t="str">
        <f>IF(HE153=1,OW$8&amp;IF(SUM(HF153:$IM153)=0,"",", "),"")</f>
        <v/>
      </c>
      <c r="OX153" t="str">
        <f>IF(HF153=1,OX$8&amp;IF(SUM(HG153:$IM153)=0,"",", "),"")</f>
        <v/>
      </c>
      <c r="OY153" t="str">
        <f>IF(HG153=1,OY$8&amp;IF(SUM(HH153:$IM153)=0,"",", "),"")</f>
        <v/>
      </c>
      <c r="OZ153" t="str">
        <f>IF(HH153=1,OZ$8&amp;IF(SUM(HI153:$IM153)=0,"",", "),"")</f>
        <v/>
      </c>
      <c r="PA153" t="str">
        <f>IF(HI153=1,PA$8&amp;IF(SUM(HJ153:$IM153)=0,"",", "),"")</f>
        <v/>
      </c>
      <c r="PB153" t="str">
        <f>IF(HJ153=1,PB$8&amp;IF(SUM(HK153:$IM153)=0,"",", "),"")</f>
        <v/>
      </c>
      <c r="PC153" t="str">
        <f>IF(HK153=1,PC$8&amp;IF(SUM(HL153:$IM153)=0,"",", "),"")</f>
        <v/>
      </c>
      <c r="PD153" t="str">
        <f>IF(HL153=1,PD$8&amp;IF(SUM(HM153:$IM153)=0,"",", "),"")</f>
        <v/>
      </c>
      <c r="PE153" t="str">
        <f>IF(HM153=1,PE$8&amp;IF(SUM(HN153:$IM153)=0,"",", "),"")</f>
        <v/>
      </c>
      <c r="PF153" t="str">
        <f>IF(HN153=1,PF$8&amp;IF(SUM(HO153:$IM153)=0,"",", "),"")</f>
        <v/>
      </c>
      <c r="PG153" t="str">
        <f>IF(HO153=1,PG$8&amp;IF(SUM(HP153:$IM153)=0,"",", "),"")</f>
        <v/>
      </c>
      <c r="PH153" t="str">
        <f>IF(HP153=1,PH$8&amp;IF(SUM(HQ153:$IM153)=0,"",", "),"")</f>
        <v/>
      </c>
      <c r="PI153" t="str">
        <f>IF(HQ153=1,PI$8&amp;IF(SUM(HR153:$IM153)=0,"",", "),"")</f>
        <v/>
      </c>
      <c r="PJ153" t="str">
        <f>IF(HR153=1,PJ$8&amp;IF(SUM(HS153:$IM153)=0,"",", "),"")</f>
        <v/>
      </c>
      <c r="PK153" t="str">
        <f>IF(HS153=1,PK$8&amp;IF(SUM(HT153:$IM153)=0,"",", "),"")</f>
        <v/>
      </c>
      <c r="PL153" t="str">
        <f>IF(HT153=1,PL$8&amp;IF(SUM(HU153:$IM153)=0,"",", "),"")</f>
        <v/>
      </c>
      <c r="PM153" t="str">
        <f>IF(HU153=1,PM$8&amp;IF(SUM(HV153:$IM153)=0,"",", "),"")</f>
        <v/>
      </c>
      <c r="PN153" t="str">
        <f>IF(HV153=1,PN$8&amp;IF(SUM(HW153:$IM153)=0,"",", "),"")</f>
        <v/>
      </c>
      <c r="PO153" t="str">
        <f>IF(HW153=1,PO$8&amp;IF(SUM(HX153:$IM153)=0,"",", "),"")</f>
        <v/>
      </c>
      <c r="PP153" t="str">
        <f>IF(HX153=1,PP$8&amp;IF(SUM(HY153:$IM153)=0,"",", "),"")</f>
        <v/>
      </c>
      <c r="PQ153" t="str">
        <f>IF(HY153=1,PQ$8&amp;IF(SUM(HZ153:$IM153)=0,"",", "),"")</f>
        <v/>
      </c>
      <c r="PR153" t="str">
        <f>IF(HZ153=1,PR$8&amp;IF(SUM(IA153:$IM153)=0,"",", "),"")</f>
        <v/>
      </c>
      <c r="PS153" t="str">
        <f>IF(IA153=1,PS$8&amp;IF(SUM(IB153:$IM153)=0,"",", "),"")</f>
        <v/>
      </c>
      <c r="PT153" t="str">
        <f>IF(IB153=1,PT$8&amp;IF(SUM(IC153:$IM153)=0,"",", "),"")</f>
        <v/>
      </c>
      <c r="PU153" t="str">
        <f>IF(IC153=1,PU$8&amp;IF(SUM(ID153:$IM153)=0,"",", "),"")</f>
        <v/>
      </c>
      <c r="PV153" t="str">
        <f>IF(ID153=1,PV$8&amp;IF(SUM(IE153:$IM153)=0,"",", "),"")</f>
        <v/>
      </c>
      <c r="PW153" t="str">
        <f>IF(IE153=1,PW$8&amp;IF(SUM(IF153:$IM153)=0,"",", "),"")</f>
        <v/>
      </c>
      <c r="PX153" t="str">
        <f>IF(IF153=1,PX$8&amp;IF(SUM(IG153:$IM153)=0,"",", "),"")</f>
        <v/>
      </c>
      <c r="PY153" t="str">
        <f>IF(IG153=1,PY$8&amp;IF(SUM(IH153:$IM153)=0,"",", "),"")</f>
        <v/>
      </c>
      <c r="PZ153" t="str">
        <f>IF(IH153=1,PZ$8&amp;IF(SUM(II153:$IM153)=0,"",", "),"")</f>
        <v/>
      </c>
      <c r="QA153" t="str">
        <f>IF(II153=1,QA$8&amp;IF(SUM(IJ153:$IM153)=0,"",", "),"")</f>
        <v/>
      </c>
      <c r="QB153" t="str">
        <f>IF(IJ153=1,QB$8&amp;IF(SUM(IK153:$IM153)=0,"",", "),"")</f>
        <v/>
      </c>
      <c r="QC153" t="str">
        <f>IF(IK153=1,QC$8&amp;IF(SUM(IL153:$IM153)=0,"",", "),"")</f>
        <v/>
      </c>
      <c r="QD153" t="str">
        <f>IF(IL153=1,QD$8&amp;IF(SUM(IM153:$IM153)=0,"",", "),"")</f>
        <v/>
      </c>
      <c r="QE153" t="str">
        <f t="shared" si="214"/>
        <v/>
      </c>
      <c r="QF153" t="str">
        <f>IF(IN153=1,QF$8&amp;IF(SUM(IO153:$KK153)=0,"",", "),"")</f>
        <v/>
      </c>
      <c r="QG153" t="str">
        <f>IF(IO153=1,QG$8&amp;IF(SUM(IP153:$KK153)=0,"",", "),"")</f>
        <v/>
      </c>
      <c r="QH153" t="str">
        <f>IF(IP153=1,QH$8&amp;IF(SUM(IQ153:$KK153)=0,"",", "),"")</f>
        <v/>
      </c>
      <c r="QI153" t="str">
        <f>IF(IQ153=1,QI$8&amp;IF(SUM(IR153:$KK153)=0,"",", "),"")</f>
        <v/>
      </c>
      <c r="QJ153" t="str">
        <f>IF(IR153=1,QJ$8&amp;IF(SUM(IS153:$KK153)=0,"",", "),"")</f>
        <v/>
      </c>
      <c r="QK153" t="str">
        <f>IF(IS153=1,QK$8&amp;IF(SUM(IT153:$KK153)=0,"",", "),"")</f>
        <v/>
      </c>
      <c r="QL153" t="str">
        <f>IF(IT153=1,QL$8&amp;IF(SUM(IU153:$KK153)=0,"",", "),"")</f>
        <v/>
      </c>
      <c r="QM153" t="str">
        <f>IF(IU153=1,QM$8&amp;IF(SUM(IV153:$KK153)=0,"",", "),"")</f>
        <v/>
      </c>
      <c r="QN153" t="str">
        <f>IF(IV153=1,QN$8&amp;IF(SUM(IW153:$KK153)=0,"",", "),"")</f>
        <v/>
      </c>
      <c r="QO153" t="str">
        <f>IF(IW153=1,QO$8&amp;IF(SUM(IX153:$KK153)=0,"",", "),"")</f>
        <v/>
      </c>
      <c r="QP153" t="str">
        <f>IF(IX153=1,QP$8&amp;IF(SUM(IY153:$KK153)=0,"",", "),"")</f>
        <v/>
      </c>
      <c r="QQ153" t="str">
        <f>IF(IY153=1,QQ$8&amp;IF(SUM(IZ153:$KK153)=0,"",", "),"")</f>
        <v/>
      </c>
      <c r="QR153" t="str">
        <f>IF(IZ153=1,QR$8&amp;IF(SUM(JA153:$KK153)=0,"",", "),"")</f>
        <v/>
      </c>
      <c r="QS153" t="str">
        <f>IF(JA153=1,QS$8&amp;IF(SUM(JB153:$KK153)=0,"",", "),"")</f>
        <v/>
      </c>
      <c r="QT153" t="str">
        <f>IF(JB153=1,QT$8&amp;IF(SUM(JC153:$KK153)=0,"",", "),"")</f>
        <v/>
      </c>
      <c r="QU153" t="str">
        <f>IF(JC153=1,QU$8&amp;IF(SUM(JD153:$KK153)=0,"",", "),"")</f>
        <v/>
      </c>
      <c r="QV153" t="str">
        <f>IF(JD153=1,QV$8&amp;IF(SUM(JE153:$KK153)=0,"",", "),"")</f>
        <v/>
      </c>
      <c r="QW153" t="str">
        <f>IF(JE153=1,QW$8&amp;IF(SUM(JF153:$KK153)=0,"",", "),"")</f>
        <v/>
      </c>
      <c r="QX153" t="str">
        <f>IF(JF153=1,QX$8&amp;IF(SUM(JG153:$KK153)=0,"",", "),"")</f>
        <v/>
      </c>
      <c r="QY153" t="str">
        <f>IF(JG153=1,QY$8&amp;IF(SUM(JH153:$KK153)=0,"",", "),"")</f>
        <v/>
      </c>
      <c r="QZ153" t="str">
        <f>IF(JH153=1,QZ$8&amp;IF(SUM(JI153:$KK153)=0,"",", "),"")</f>
        <v/>
      </c>
      <c r="RA153" t="str">
        <f>IF(JI153=1,RA$8&amp;IF(SUM(JJ153:$KK153)=0,"",", "),"")</f>
        <v/>
      </c>
      <c r="RB153" t="str">
        <f>IF(JJ153=1,RB$8&amp;IF(SUM(JK153:$KK153)=0,"",", "),"")</f>
        <v/>
      </c>
      <c r="RC153" t="str">
        <f>IF(JK153=1,RC$8&amp;IF(SUM(JL153:$KK153)=0,"",", "),"")</f>
        <v/>
      </c>
      <c r="RD153" t="str">
        <f>IF(JL153=1,RD$8&amp;IF(SUM(JM153:$KK153)=0,"",", "),"")</f>
        <v/>
      </c>
      <c r="RE153" t="str">
        <f>IF(JM153=1,RE$8&amp;IF(SUM(JN153:$KK153)=0,"",", "),"")</f>
        <v/>
      </c>
      <c r="RF153" t="str">
        <f>IF(JN153=1,RF$8&amp;IF(SUM(JO153:$KK153)=0,"",", "),"")</f>
        <v/>
      </c>
      <c r="RG153" t="str">
        <f>IF(JO153=1,RG$8&amp;IF(SUM(JP153:$KK153)=0,"",", "),"")</f>
        <v/>
      </c>
      <c r="RH153" t="str">
        <f>IF(JP153=1,RH$8&amp;IF(SUM(JQ153:$KK153)=0,"",", "),"")</f>
        <v/>
      </c>
      <c r="RI153" t="str">
        <f>IF(JQ153=1,RI$8&amp;IF(SUM(JR153:$KK153)=0,"",", "),"")</f>
        <v/>
      </c>
      <c r="RJ153" t="str">
        <f>IF(JR153=1,RJ$8&amp;IF(SUM(JS153:$KK153)=0,"",", "),"")</f>
        <v/>
      </c>
      <c r="RK153" t="str">
        <f>IF(JS153=1,RK$8&amp;IF(SUM(JT153:$KK153)=0,"",", "),"")</f>
        <v/>
      </c>
      <c r="RL153" t="str">
        <f>IF(JT153=1,RL$8&amp;IF(SUM(JU153:$KK153)=0,"",", "),"")</f>
        <v/>
      </c>
      <c r="RM153" t="str">
        <f>IF(JU153=1,RM$8&amp;IF(SUM(JV153:$KK153)=0,"",", "),"")</f>
        <v/>
      </c>
      <c r="RN153" t="str">
        <f>IF(JV153=1,RN$8&amp;IF(SUM(JW153:$KK153)=0,"",", "),"")</f>
        <v/>
      </c>
      <c r="RO153" t="str">
        <f>IF(JW153=1,RO$8&amp;IF(SUM(JX153:$KK153)=0,"",", "),"")</f>
        <v/>
      </c>
      <c r="RP153" t="str">
        <f>IF(JX153=1,RP$8&amp;IF(SUM(JY153:$KK153)=0,"",", "),"")</f>
        <v/>
      </c>
      <c r="RQ153" t="str">
        <f>IF(JY153=1,RQ$8&amp;IF(SUM(JZ153:$KK153)=0,"",", "),"")</f>
        <v/>
      </c>
      <c r="RR153" t="str">
        <f>IF(JZ153=1,RR$8&amp;IF(SUM(KA153:$KK153)=0,"",", "),"")</f>
        <v/>
      </c>
      <c r="RS153" t="str">
        <f>IF(KA153=1,RS$8&amp;IF(SUM(KB153:$KK153)=0,"",", "),"")</f>
        <v/>
      </c>
      <c r="RT153" t="str">
        <f>IF(KB153=1,RT$8&amp;IF(SUM(KC153:$KK153)=0,"",", "),"")</f>
        <v/>
      </c>
      <c r="RU153" t="str">
        <f>IF(KC153=1,RU$8&amp;IF(SUM(KD153:$KK153)=0,"",", "),"")</f>
        <v/>
      </c>
      <c r="RV153" t="str">
        <f>IF(KD153=1,RV$8&amp;IF(SUM(KE153:$KK153)=0,"",", "),"")</f>
        <v/>
      </c>
      <c r="RW153" t="str">
        <f>IF(KE153=1,RW$8&amp;IF(SUM(KF153:$KK153)=0,"",", "),"")</f>
        <v/>
      </c>
      <c r="RX153" t="str">
        <f>IF(KF153=1,RX$8&amp;IF(SUM(KG153:$KK153)=0,"",", "),"")</f>
        <v/>
      </c>
      <c r="RY153" t="str">
        <f>IF(KG153=1,RY$8&amp;IF(SUM(KH153:$KK153)=0,"",", "),"")</f>
        <v/>
      </c>
      <c r="RZ153" t="str">
        <f>IF(KH153=1,RZ$8&amp;IF(SUM(KI153:$KK153)=0,"",", "),"")</f>
        <v/>
      </c>
      <c r="SA153" t="str">
        <f>IF(KI153=1,SA$8&amp;IF(SUM(KJ153:$KK153)=0,"",", "),"")</f>
        <v/>
      </c>
      <c r="SB153" t="str">
        <f>IF(KJ153=1,SB$8&amp;IF(SUM(KK153:$KK153)=0,"",", "),"")</f>
        <v/>
      </c>
      <c r="SC153" t="str">
        <f t="shared" si="215"/>
        <v/>
      </c>
    </row>
    <row r="154" spans="1:497" ht="60" customHeight="1" x14ac:dyDescent="0.45">
      <c r="A154" s="62"/>
      <c r="B154" s="212" t="str">
        <f t="shared" si="144"/>
        <v/>
      </c>
      <c r="C154" s="212" t="str">
        <f t="shared" si="203"/>
        <v/>
      </c>
      <c r="D154" s="212" t="str">
        <f t="shared" si="204"/>
        <v/>
      </c>
      <c r="E154" s="212" t="str">
        <f t="shared" si="205"/>
        <v/>
      </c>
      <c r="F154" s="212" t="str">
        <f t="shared" si="206"/>
        <v/>
      </c>
      <c r="G154" s="237" t="str">
        <f>IF('EDCI Data'!B154="","",'EDCI Data'!B154)</f>
        <v/>
      </c>
      <c r="H154" s="238" t="str">
        <f>IF('EDCI Data'!C154="","",'EDCI Data'!C154)</f>
        <v/>
      </c>
      <c r="I154" s="239" t="str">
        <f>IF('EDCI Data'!D154="","",'EDCI Data'!D154)</f>
        <v/>
      </c>
      <c r="J154" s="240" t="str">
        <f>IF('EDCI Data'!E154="","",'EDCI Data'!E154)</f>
        <v/>
      </c>
      <c r="K154" s="237" t="str">
        <f>IF('EDCI Data'!F154="","",'EDCI Data'!F154)</f>
        <v/>
      </c>
      <c r="L154" s="237" t="str">
        <f>IF('EDCI Data'!G154="","",'EDCI Data'!G154)</f>
        <v/>
      </c>
      <c r="M154" s="237" t="str">
        <f>IF('EDCI Data'!H154="","",'EDCI Data'!H154)</f>
        <v/>
      </c>
      <c r="N154" s="237" t="str">
        <f>IF('EDCI Data'!I154="","",'EDCI Data'!I154)</f>
        <v/>
      </c>
      <c r="O154" s="237" t="str">
        <f>IF('EDCI Data'!J154="","",'EDCI Data'!J154)</f>
        <v/>
      </c>
      <c r="P154" s="237" t="str">
        <f>IF('EDCI Data'!K154="","",'EDCI Data'!K154)</f>
        <v/>
      </c>
      <c r="Q154" s="241" t="str">
        <f>IF('EDCI Data'!L154="","",'EDCI Data'!L154)</f>
        <v/>
      </c>
      <c r="R154" s="241" t="str">
        <f>IF('EDCI Data'!M154="","",'EDCI Data'!M154)</f>
        <v/>
      </c>
      <c r="S154" s="237" t="str">
        <f>IF('EDCI Data'!N154="","",'EDCI Data'!N154)</f>
        <v/>
      </c>
      <c r="T154" s="237" t="str">
        <f>IF('EDCI Data'!O154="","",'EDCI Data'!O154)</f>
        <v/>
      </c>
      <c r="U154" s="237" t="str">
        <f>IF('EDCI Data'!P154="","",'EDCI Data'!P154)</f>
        <v/>
      </c>
      <c r="V154" s="237" t="str">
        <f>IF('EDCI Data'!Q154="","",'EDCI Data'!Q154)</f>
        <v/>
      </c>
      <c r="W154" s="242" t="str">
        <f>IF('EDCI Data'!R154="","",'EDCI Data'!R154)</f>
        <v/>
      </c>
      <c r="X154" s="243" t="str">
        <f>IF('EDCI Data'!S154="","",'EDCI Data'!S154)</f>
        <v/>
      </c>
      <c r="Y154" s="243" t="str">
        <f>IF('EDCI Data'!T154="","",'EDCI Data'!T154)</f>
        <v/>
      </c>
      <c r="Z154" s="244" t="str">
        <f>IF('EDCI Data'!U154="","",'EDCI Data'!U154)</f>
        <v/>
      </c>
      <c r="AA154" s="237" t="str">
        <f>IF('EDCI Data'!V154="","",'EDCI Data'!V154)</f>
        <v/>
      </c>
      <c r="AB154" s="244" t="str">
        <f>IF('EDCI Data'!W154="","",'EDCI Data'!W154)</f>
        <v/>
      </c>
      <c r="AC154" s="237" t="str">
        <f>IF('EDCI Data'!X154="","",'EDCI Data'!X154)</f>
        <v/>
      </c>
      <c r="AD154" s="244" t="str">
        <f>IF('EDCI Data'!Y154="","",'EDCI Data'!Y154)</f>
        <v/>
      </c>
      <c r="AE154" s="237" t="str">
        <f>IF('EDCI Data'!Z154="","",'EDCI Data'!Z154)</f>
        <v/>
      </c>
      <c r="AF154" s="237" t="str">
        <f>IF('EDCI Data'!AA154="","",'EDCI Data'!AA154)</f>
        <v/>
      </c>
      <c r="AG154" s="237" t="str">
        <f>IF('EDCI Data'!AB154="","",'EDCI Data'!AB154)</f>
        <v/>
      </c>
      <c r="AH154" s="237" t="str">
        <f>IF('EDCI Data'!AC154="","",'EDCI Data'!AC154)</f>
        <v/>
      </c>
      <c r="AI154" s="237" t="str">
        <f>IF('EDCI Data'!AD154="","",'EDCI Data'!AD154)</f>
        <v/>
      </c>
      <c r="AJ154" s="237" t="str">
        <f>IF('EDCI Data'!AE154="","",'EDCI Data'!AE154)</f>
        <v/>
      </c>
      <c r="AK154" s="237" t="str">
        <f>IF('EDCI Data'!AF154="","",'EDCI Data'!AF154)</f>
        <v/>
      </c>
      <c r="AL154" s="237" t="str">
        <f>IF('EDCI Data'!AG154="","",'EDCI Data'!AG154)</f>
        <v/>
      </c>
      <c r="AM154" s="237" t="str">
        <f>IF('EDCI Data'!AH154="","",'EDCI Data'!AH154)</f>
        <v/>
      </c>
      <c r="AN154" s="237" t="str">
        <f>IF('EDCI Data'!AI154="","",'EDCI Data'!AI154)</f>
        <v/>
      </c>
      <c r="AO154" s="237" t="str">
        <f>IF('EDCI Data'!AJ154="","",'EDCI Data'!AJ154)</f>
        <v/>
      </c>
      <c r="AP154" s="237" t="str">
        <f>IF('EDCI Data'!AK154="","",'EDCI Data'!AK154)</f>
        <v/>
      </c>
      <c r="AQ154" s="237" t="str">
        <f>IF('EDCI Data'!AL154="","",'EDCI Data'!AL154)</f>
        <v/>
      </c>
      <c r="AR154" s="237" t="str">
        <f>IF('EDCI Data'!AM154="","",'EDCI Data'!AM154)</f>
        <v/>
      </c>
      <c r="AS154" s="237" t="str">
        <f>IF('EDCI Data'!AN154="","",'EDCI Data'!AN154)</f>
        <v/>
      </c>
      <c r="AT154" s="237" t="str">
        <f>IF('EDCI Data'!AO154="","",'EDCI Data'!AO154)</f>
        <v/>
      </c>
      <c r="AU154" s="237" t="str">
        <f>IF('EDCI Data'!AP154="","",'EDCI Data'!AP154)</f>
        <v/>
      </c>
      <c r="AV154" s="237" t="str">
        <f>IF('EDCI Data'!AQ154="","",'EDCI Data'!AQ154)</f>
        <v/>
      </c>
      <c r="AW154" s="237" t="str">
        <f>IF('EDCI Data'!AR154="","",'EDCI Data'!AR154)</f>
        <v/>
      </c>
      <c r="AX154" s="237" t="str">
        <f>IF('EDCI Data'!AS154="","",'EDCI Data'!AS154)</f>
        <v/>
      </c>
      <c r="AY154" s="237" t="str">
        <f>IF('EDCI Data'!AT154="","",'EDCI Data'!AT154)</f>
        <v/>
      </c>
      <c r="AZ154" s="237" t="str">
        <f>IF('EDCI Data'!AU154="","",'EDCI Data'!AU154)</f>
        <v/>
      </c>
      <c r="BA154" s="237" t="str">
        <f>IF('EDCI Data'!AV154="","",'EDCI Data'!AV154)</f>
        <v/>
      </c>
      <c r="BB154" s="245" t="str">
        <f>IF('EDCI Data'!AW154="","",'EDCI Data'!AW154)</f>
        <v/>
      </c>
      <c r="BC154" s="245" t="str">
        <f>IF('EDCI Data'!AX154="","",'EDCI Data'!AX154)</f>
        <v/>
      </c>
      <c r="BD154" s="246" t="str">
        <f t="shared" si="207"/>
        <v/>
      </c>
      <c r="BE154" s="247" t="str">
        <f>IF('EDCI Data'!AY154="","",'EDCI Data'!AY154)</f>
        <v/>
      </c>
      <c r="BF154" s="247" t="str">
        <f>IF('EDCI Data'!AZ154="","",'EDCI Data'!AZ154)</f>
        <v/>
      </c>
      <c r="BG154" s="247" t="str">
        <f>IF('EDCI Data'!BA154="","",'EDCI Data'!BA154)</f>
        <v/>
      </c>
      <c r="BH154" s="247" t="str">
        <f>IF('EDCI Data'!BB154="","",'EDCI Data'!BB154)</f>
        <v/>
      </c>
      <c r="BI154" s="247" t="str">
        <f>IF('EDCI Data'!BC154="","",'EDCI Data'!BC154)</f>
        <v/>
      </c>
      <c r="BJ154" s="247" t="str">
        <f>IF('EDCI Data'!BD154="","",'EDCI Data'!BD154)</f>
        <v/>
      </c>
      <c r="BK154" s="247" t="str">
        <f>IF('EDCI Data'!BE154="","",'EDCI Data'!BE154)</f>
        <v/>
      </c>
      <c r="BL154" s="247" t="str">
        <f>IF('EDCI Data'!BF154="","",'EDCI Data'!BF154)</f>
        <v/>
      </c>
      <c r="BM154" s="247" t="str">
        <f>IF('EDCI Data'!BG154="","",'EDCI Data'!BG154)</f>
        <v/>
      </c>
      <c r="BN154" s="248" t="str">
        <f>IF('EDCI Data'!BH154="","",'EDCI Data'!BH154)</f>
        <v/>
      </c>
      <c r="BO154" s="248" t="str">
        <f>IF('EDCI Data'!BI154="","",'EDCI Data'!BI154)</f>
        <v/>
      </c>
      <c r="BP154" s="249" t="str">
        <f>IF('EDCI Data'!BJ154="","",'EDCI Data'!BJ154)</f>
        <v/>
      </c>
      <c r="BQ154" s="248" t="str">
        <f>IF('EDCI Data'!BK154="","",'EDCI Data'!BK154)</f>
        <v/>
      </c>
      <c r="BR154" s="248" t="str">
        <f>IF('EDCI Data'!BL154="","",'EDCI Data'!BL154)</f>
        <v/>
      </c>
      <c r="BS154" s="250" t="str">
        <f>IF('EDCI Data'!BM154="","",'EDCI Data'!BM154)</f>
        <v/>
      </c>
      <c r="BT154" s="251" t="str">
        <f>IF('EDCI Data'!BN154="","",'EDCI Data'!BN154)</f>
        <v/>
      </c>
      <c r="BU154" s="246" t="str">
        <f>IF('EDCI Data'!BO154="","",'EDCI Data'!BO154)</f>
        <v/>
      </c>
      <c r="BV154" s="252">
        <f t="shared" si="208"/>
        <v>0</v>
      </c>
      <c r="BW154" s="252">
        <f t="shared" si="209"/>
        <v>0</v>
      </c>
      <c r="BX154" s="252">
        <f t="shared" si="210"/>
        <v>0</v>
      </c>
      <c r="BY154" s="252">
        <f t="shared" si="211"/>
        <v>0</v>
      </c>
      <c r="BZ154" t="str">
        <f t="shared" si="145"/>
        <v/>
      </c>
      <c r="CA154" s="253"/>
      <c r="CB154"/>
      <c r="CC154"/>
      <c r="CD154"/>
      <c r="CE154" t="str">
        <f t="shared" si="146"/>
        <v/>
      </c>
      <c r="CF154"/>
      <c r="CG154" t="str">
        <f t="shared" si="147"/>
        <v/>
      </c>
      <c r="CH154" t="str">
        <f t="shared" si="148"/>
        <v/>
      </c>
      <c r="CI154" t="str">
        <f t="shared" si="149"/>
        <v/>
      </c>
      <c r="CJ154" t="str">
        <f t="shared" si="150"/>
        <v/>
      </c>
      <c r="CK154"/>
      <c r="CL154"/>
      <c r="CM154" t="str">
        <f t="shared" si="151"/>
        <v/>
      </c>
      <c r="CN154" t="str">
        <f t="shared" si="152"/>
        <v/>
      </c>
      <c r="CO154" t="str">
        <f t="shared" si="153"/>
        <v/>
      </c>
      <c r="CP154" t="str">
        <f t="shared" si="154"/>
        <v/>
      </c>
      <c r="CQ154"/>
      <c r="CR154" t="str" cm="1">
        <f t="array" ref="CR154">IF(COUNTIFS($BZ$10:$BZ$259,$BZ154,$I$10:$I$259,$I154+1)&gt;0,IF(X154&lt;&gt;INDEX(Y$10:Y$259,MATCH(1,INDEX(($BZ154=$BZ$10:$BZ$259)*($I$10:$I$259=$I154+1),0,1),0)),"Number of FTEs in previous year do not align with Number of FTEs in current year across years, by definition these should be equal. Please check and update if required. "&amp;CHAR(10),""),"")</f>
        <v/>
      </c>
      <c r="CS154" t="str" cm="1">
        <f t="array" ref="CS154">IF(COUNTIFS($BZ$10:$BZ$259,$BZ154,$I$10:$I$259,$I154-1)&gt;0,IF(Y154&lt;&gt;INDEX(X$10:X$259,MATCH(1,INDEX(($BZ154=$BZ$10:$BZ$259)*($I$10:$I$259=$I154-1),0,1),0)),"Number of FTEs in previous year do not align with Number of FTEs in current year across years, by definition these should be equal. Please check and update if required. "&amp;CHAR(10),""),"")</f>
        <v/>
      </c>
      <c r="CT154" t="str">
        <f t="shared" si="155"/>
        <v/>
      </c>
      <c r="CU154" t="str">
        <f t="shared" si="156"/>
        <v/>
      </c>
      <c r="CV154"/>
      <c r="CW154" t="str">
        <f t="shared" si="157"/>
        <v/>
      </c>
      <c r="CX154"/>
      <c r="CY154" t="str">
        <f t="shared" si="158"/>
        <v/>
      </c>
      <c r="CZ154"/>
      <c r="DA154" t="str">
        <f t="shared" si="159"/>
        <v/>
      </c>
      <c r="DB154"/>
      <c r="DC154"/>
      <c r="DD154"/>
      <c r="DE154"/>
      <c r="DF154"/>
      <c r="DG154"/>
      <c r="DH154"/>
      <c r="DI154"/>
      <c r="DJ154"/>
      <c r="DK154"/>
      <c r="DL154"/>
      <c r="DM154"/>
      <c r="DN154"/>
      <c r="DO154"/>
      <c r="DP154"/>
      <c r="DQ154"/>
      <c r="DR154"/>
      <c r="DS154"/>
      <c r="DT154"/>
      <c r="DU154"/>
      <c r="DV154"/>
      <c r="DW154"/>
      <c r="DX154" t="str">
        <f t="shared" si="160"/>
        <v/>
      </c>
      <c r="DY154" t="str">
        <f t="shared" si="161"/>
        <v/>
      </c>
      <c r="DZ154" t="str">
        <f t="shared" si="162"/>
        <v/>
      </c>
      <c r="EA154" t="str">
        <f t="shared" si="163"/>
        <v/>
      </c>
      <c r="EB154" t="str">
        <f t="shared" si="164"/>
        <v/>
      </c>
      <c r="EC154" t="str">
        <f t="shared" si="165"/>
        <v/>
      </c>
      <c r="ED154" t="str">
        <f t="shared" si="166"/>
        <v/>
      </c>
      <c r="EE154" t="str">
        <f t="shared" si="167"/>
        <v/>
      </c>
      <c r="EF154" t="str">
        <f t="shared" si="168"/>
        <v/>
      </c>
      <c r="EG154" t="str">
        <f t="shared" si="169"/>
        <v/>
      </c>
      <c r="EH154" t="str">
        <f t="shared" si="170"/>
        <v/>
      </c>
      <c r="EI154" t="str">
        <f t="shared" si="171"/>
        <v/>
      </c>
      <c r="EJ154"/>
      <c r="EK154"/>
      <c r="EL154"/>
      <c r="EM154"/>
      <c r="EN154"/>
      <c r="EO154"/>
      <c r="EP154"/>
      <c r="EQ154" t="str">
        <f t="shared" si="172"/>
        <v/>
      </c>
      <c r="ER154" t="str">
        <f t="shared" si="173"/>
        <v/>
      </c>
      <c r="ES154" t="str">
        <f t="shared" si="174"/>
        <v/>
      </c>
      <c r="ET154"/>
      <c r="EU154" t="str">
        <f t="shared" si="175"/>
        <v/>
      </c>
      <c r="EV154"/>
      <c r="EW154" t="str">
        <f t="shared" si="176"/>
        <v/>
      </c>
      <c r="EX154"/>
      <c r="EY154" t="str">
        <f t="shared" si="177"/>
        <v/>
      </c>
      <c r="EZ154"/>
      <c r="FA154"/>
      <c r="FB154"/>
      <c r="FC154"/>
      <c r="FD154"/>
      <c r="FE154"/>
      <c r="FF154"/>
      <c r="FG154"/>
      <c r="FH154"/>
      <c r="FI154"/>
      <c r="FJ154"/>
      <c r="FK154"/>
      <c r="FL154"/>
      <c r="FM154"/>
      <c r="FN154"/>
      <c r="FO154"/>
      <c r="FP154"/>
      <c r="FQ154"/>
      <c r="FR154"/>
      <c r="FS154"/>
      <c r="FT154"/>
      <c r="FU154"/>
      <c r="FV154" t="str">
        <f t="shared" si="178"/>
        <v/>
      </c>
      <c r="FW154" t="str">
        <f t="shared" si="179"/>
        <v/>
      </c>
      <c r="FX154"/>
      <c r="FY154" t="str">
        <f t="shared" si="180"/>
        <v/>
      </c>
      <c r="FZ154" t="str">
        <f t="shared" si="181"/>
        <v/>
      </c>
      <c r="GA154" t="str">
        <f t="shared" si="182"/>
        <v/>
      </c>
      <c r="GB154" t="str">
        <f t="shared" si="183"/>
        <v/>
      </c>
      <c r="GC154" t="str">
        <f t="shared" si="184"/>
        <v/>
      </c>
      <c r="GD154" t="str">
        <f t="shared" si="185"/>
        <v/>
      </c>
      <c r="GE154" t="str">
        <f t="shared" si="186"/>
        <v/>
      </c>
      <c r="GF154" t="str">
        <f t="shared" si="187"/>
        <v/>
      </c>
      <c r="GG154" t="str">
        <f t="shared" si="188"/>
        <v/>
      </c>
      <c r="GH154"/>
      <c r="GI154"/>
      <c r="GJ154"/>
      <c r="GK154"/>
      <c r="GL154"/>
      <c r="GM154"/>
      <c r="GN154"/>
      <c r="GO154"/>
      <c r="GP154" t="str">
        <f t="shared" si="189"/>
        <v/>
      </c>
      <c r="GQ154" t="str">
        <f t="shared" si="190"/>
        <v/>
      </c>
      <c r="GR154"/>
      <c r="GS154" t="str">
        <f t="shared" si="191"/>
        <v/>
      </c>
      <c r="GT154"/>
      <c r="GU154" t="str">
        <f t="shared" si="192"/>
        <v/>
      </c>
      <c r="GV154"/>
      <c r="GW154" t="str">
        <f t="shared" si="193"/>
        <v/>
      </c>
      <c r="GX154"/>
      <c r="GY154"/>
      <c r="GZ154"/>
      <c r="HA154"/>
      <c r="HB154"/>
      <c r="HC154"/>
      <c r="HD154"/>
      <c r="HE154"/>
      <c r="HF154"/>
      <c r="HG154"/>
      <c r="HH154"/>
      <c r="HI154"/>
      <c r="HJ154"/>
      <c r="HK154"/>
      <c r="HL154"/>
      <c r="HM154"/>
      <c r="HN154"/>
      <c r="HO154"/>
      <c r="HP154"/>
      <c r="HQ154"/>
      <c r="HR154"/>
      <c r="HS154"/>
      <c r="HT154" t="str">
        <f t="shared" si="194"/>
        <v/>
      </c>
      <c r="HU154" t="str">
        <f t="shared" si="195"/>
        <v/>
      </c>
      <c r="HV154"/>
      <c r="HW154"/>
      <c r="HX154"/>
      <c r="HY154"/>
      <c r="HZ154"/>
      <c r="IA154"/>
      <c r="IB154"/>
      <c r="IC154"/>
      <c r="ID154"/>
      <c r="IE154" t="str">
        <f t="shared" si="196"/>
        <v/>
      </c>
      <c r="IF154"/>
      <c r="IG154"/>
      <c r="IH154"/>
      <c r="II154"/>
      <c r="IJ154"/>
      <c r="IK154"/>
      <c r="IL154"/>
      <c r="IM154"/>
      <c r="IN154"/>
      <c r="IO154"/>
      <c r="IP154"/>
      <c r="IQ154" t="str">
        <f t="shared" si="197"/>
        <v/>
      </c>
      <c r="IR154"/>
      <c r="IS154" t="str">
        <f t="shared" si="198"/>
        <v/>
      </c>
      <c r="IT154"/>
      <c r="IU154" t="str">
        <f t="shared" si="199"/>
        <v/>
      </c>
      <c r="IV154"/>
      <c r="IW154"/>
      <c r="IX154"/>
      <c r="IY154"/>
      <c r="IZ154"/>
      <c r="JA154"/>
      <c r="JB154"/>
      <c r="JC154"/>
      <c r="JD154"/>
      <c r="JE154"/>
      <c r="JF154"/>
      <c r="JG154"/>
      <c r="JH154"/>
      <c r="JI154"/>
      <c r="JJ154"/>
      <c r="JK154"/>
      <c r="JL154"/>
      <c r="JM154"/>
      <c r="JN154"/>
      <c r="JO154"/>
      <c r="JP154"/>
      <c r="JQ154"/>
      <c r="JR154" t="str">
        <f t="shared" si="200"/>
        <v/>
      </c>
      <c r="JS154" t="str">
        <f t="shared" si="201"/>
        <v/>
      </c>
      <c r="JT154"/>
      <c r="JU154"/>
      <c r="JV154"/>
      <c r="JW154"/>
      <c r="JX154"/>
      <c r="JY154"/>
      <c r="JZ154"/>
      <c r="KA154"/>
      <c r="KB154"/>
      <c r="KC154" t="str">
        <f t="shared" si="202"/>
        <v/>
      </c>
      <c r="KD154"/>
      <c r="KE154"/>
      <c r="KF154"/>
      <c r="KG154"/>
      <c r="KH154"/>
      <c r="KI154"/>
      <c r="KJ154"/>
      <c r="KK154"/>
      <c r="KL154" t="str">
        <f>IF(CT154=1,KL$8&amp;IF(SUM(CU154:$EQ154)=0,"",", "),"")</f>
        <v/>
      </c>
      <c r="KM154" t="str">
        <f>IF(CU154=1,KM$8&amp;IF(SUM(CV154:$EQ154)=0,"",", "),"")</f>
        <v/>
      </c>
      <c r="KN154" t="str">
        <f>IF(CV154=1,KN$8&amp;IF(SUM(CW154:$EQ154)=0,"",", "),"")</f>
        <v/>
      </c>
      <c r="KO154" t="str">
        <f>IF(CW154=1,KO$8&amp;IF(SUM(CX154:$EQ154)=0,"",", "),"")</f>
        <v/>
      </c>
      <c r="KP154" t="str">
        <f>IF(CX154=1,KP$8&amp;IF(SUM(CY154:$EQ154)=0,"",", "),"")</f>
        <v/>
      </c>
      <c r="KQ154" t="str">
        <f>IF(CY154=1,KQ$8&amp;IF(SUM(CZ154:$EQ154)=0,"",", "),"")</f>
        <v/>
      </c>
      <c r="KR154" t="str">
        <f>IF(CZ154=1,KR$8&amp;IF(SUM(DA154:$EQ154)=0,"",", "),"")</f>
        <v/>
      </c>
      <c r="KS154" t="str">
        <f>IF(DA154=1,KS$8&amp;IF(SUM(DB154:$EQ154)=0,"",", "),"")</f>
        <v/>
      </c>
      <c r="KT154" t="str">
        <f>IF(DB154=1,KT$8&amp;IF(SUM(DC154:$EQ154)=0,"",", "),"")</f>
        <v/>
      </c>
      <c r="KU154" t="str">
        <f>IF(DC154=1,KU$8&amp;IF(SUM(DD154:$EQ154)=0,"",", "),"")</f>
        <v/>
      </c>
      <c r="KV154" t="str">
        <f>IF(DD154=1,KV$8&amp;IF(SUM(DE154:$EQ154)=0,"",", "),"")</f>
        <v/>
      </c>
      <c r="KW154" t="str">
        <f>IF(DE154=1,KW$8&amp;IF(SUM(DF154:$EQ154)=0,"",", "),"")</f>
        <v/>
      </c>
      <c r="KX154" t="str">
        <f>IF(DF154=1,KX$8&amp;IF(SUM(DG154:$EQ154)=0,"",", "),"")</f>
        <v/>
      </c>
      <c r="KY154" t="str">
        <f>IF(DG154=1,KY$8&amp;IF(SUM(DH154:$EQ154)=0,"",", "),"")</f>
        <v/>
      </c>
      <c r="KZ154" t="str">
        <f>IF(DH154=1,KZ$8&amp;IF(SUM(DI154:$EQ154)=0,"",", "),"")</f>
        <v/>
      </c>
      <c r="LA154" t="str">
        <f>IF(DI154=1,LA$8&amp;IF(SUM(DJ154:$EQ154)=0,"",", "),"")</f>
        <v/>
      </c>
      <c r="LB154" t="str">
        <f>IF(DJ154=1,LB$8&amp;IF(SUM(DK154:$EQ154)=0,"",", "),"")</f>
        <v/>
      </c>
      <c r="LC154" t="str">
        <f>IF(DK154=1,LC$8&amp;IF(SUM(DL154:$EQ154)=0,"",", "),"")</f>
        <v/>
      </c>
      <c r="LD154" t="str">
        <f>IF(DL154=1,LD$8&amp;IF(SUM(DM154:$EQ154)=0,"",", "),"")</f>
        <v/>
      </c>
      <c r="LE154" t="str">
        <f>IF(DM154=1,LE$8&amp;IF(SUM(DN154:$EQ154)=0,"",", "),"")</f>
        <v/>
      </c>
      <c r="LF154" t="str">
        <f>IF(DN154=1,LF$8&amp;IF(SUM(DO154:$EQ154)=0,"",", "),"")</f>
        <v/>
      </c>
      <c r="LG154" t="str">
        <f>IF(DO154=1,LG$8&amp;IF(SUM(DP154:$EQ154)=0,"",", "),"")</f>
        <v/>
      </c>
      <c r="LH154" t="str">
        <f>IF(DP154=1,LH$8&amp;IF(SUM(DQ154:$EQ154)=0,"",", "),"")</f>
        <v/>
      </c>
      <c r="LI154" t="str">
        <f>IF(DQ154=1,LI$8&amp;IF(SUM(DR154:$EQ154)=0,"",", "),"")</f>
        <v/>
      </c>
      <c r="LJ154" t="str">
        <f>IF(DR154=1,LJ$8&amp;IF(SUM(DS154:$EQ154)=0,"",", "),"")</f>
        <v/>
      </c>
      <c r="LK154" t="str">
        <f>IF(DS154=1,LK$8&amp;IF(SUM(DT154:$EQ154)=0,"",", "),"")</f>
        <v/>
      </c>
      <c r="LL154" t="str">
        <f>IF(DT154=1,LL$8&amp;IF(SUM(DU154:$EQ154)=0,"",", "),"")</f>
        <v/>
      </c>
      <c r="LM154" t="str">
        <f>IF(DU154=1,LM$8&amp;IF(SUM(DV154:$EQ154)=0,"",", "),"")</f>
        <v/>
      </c>
      <c r="LN154" t="str">
        <f>IF(DV154=1,LN$8&amp;IF(SUM(DW154:$EQ154)=0,"",", "),"")</f>
        <v/>
      </c>
      <c r="LO154" t="str">
        <f>IF(DW154=1,LO$8&amp;IF(SUM(DX154:$EQ154)=0,"",", "),"")</f>
        <v/>
      </c>
      <c r="LP154" t="str">
        <f>IF(DX154=1,LP$8&amp;IF(SUM(DY154:$EQ154)=0,"",", "),"")</f>
        <v/>
      </c>
      <c r="LQ154" t="str">
        <f>IF(DY154=1,LQ$8&amp;IF(SUM(DZ154:$EQ154)=0,"",", "),"")</f>
        <v/>
      </c>
      <c r="LR154" t="str">
        <f>IF(DZ154=1,LR$8&amp;IF(SUM(EA154:$EQ154)=0,"",", "),"")</f>
        <v/>
      </c>
      <c r="LS154" t="str">
        <f>IF(EA154=1,LS$8&amp;IF(SUM(EB154:$EQ154)=0,"",", "),"")</f>
        <v/>
      </c>
      <c r="LT154" t="str">
        <f>IF(EB154=1,LT$8&amp;IF(SUM(EC154:$EQ154)=0,"",", "),"")</f>
        <v/>
      </c>
      <c r="LU154" t="str">
        <f>IF(EC154=1,LU$8&amp;IF(SUM(ED154:$EQ154)=0,"",", "),"")</f>
        <v/>
      </c>
      <c r="LV154" t="str">
        <f>IF(ED154=1,LV$8&amp;IF(SUM(EE154:$EQ154)=0,"",", "),"")</f>
        <v/>
      </c>
      <c r="LW154" t="str">
        <f>IF(EE154=1,LW$8&amp;IF(SUM(EF154:$EQ154)=0,"",", "),"")</f>
        <v/>
      </c>
      <c r="LX154" t="str">
        <f>IF(EF154=1,LX$8&amp;IF(SUM(EG154:$EQ154)=0,"",", "),"")</f>
        <v/>
      </c>
      <c r="LY154" t="str">
        <f>IF(EG154=1,LY$8&amp;IF(SUM(EH154:$EQ154)=0,"",", "),"")</f>
        <v/>
      </c>
      <c r="LZ154" t="str">
        <f>IF(EH154=1,LZ$8&amp;IF(SUM(EI154:$EQ154)=0,"",", "),"")</f>
        <v/>
      </c>
      <c r="MA154" t="str">
        <f>IF(EI154=1,MA$8&amp;IF(SUM(EJ154:$EQ154)=0,"",", "),"")</f>
        <v/>
      </c>
      <c r="MB154" t="str">
        <f>IF(EJ154=1,MB$8&amp;IF(SUM(EK154:$EQ154)=0,"",", "),"")</f>
        <v/>
      </c>
      <c r="MC154" t="str">
        <f>IF(EK154=1,MC$8&amp;IF(SUM(EL154:$EQ154)=0,"",", "),"")</f>
        <v/>
      </c>
      <c r="MD154" t="str">
        <f>IF(EL154=1,MD$8&amp;IF(SUM(EM154:$EQ154)=0,"",", "),"")</f>
        <v/>
      </c>
      <c r="ME154" t="str">
        <f>IF(EM154=1,ME$8&amp;IF(SUM(EN154:$EQ154)=0,"",", "),"")</f>
        <v/>
      </c>
      <c r="MF154" t="str">
        <f>IF(EN154=1,MF$8&amp;IF(SUM(EO154:$EQ154)=0,"",", "),"")</f>
        <v/>
      </c>
      <c r="MG154" t="str">
        <f>IF(EO154=1,MG$8&amp;IF(SUM(EP154:$EQ154)=0,"",", "),"")</f>
        <v/>
      </c>
      <c r="MH154" t="str">
        <f>IF(EP154=1,MH$8&amp;IF(SUM(EQ154:$EQ154)=0,"",", "),"")</f>
        <v/>
      </c>
      <c r="MI154" t="str">
        <f t="shared" si="212"/>
        <v/>
      </c>
      <c r="MJ154" t="str">
        <f>IF(ER154=1,MJ$8&amp;IF(SUM(ES154:$GO154)=0,"",", "),"")</f>
        <v/>
      </c>
      <c r="MK154" t="str">
        <f>IF(ES154=1,MK$8&amp;IF(SUM(ET154:$GO154)=0,"",", "),"")</f>
        <v/>
      </c>
      <c r="ML154" t="str">
        <f>IF(ET154=1,ML$8&amp;IF(SUM(EU154:$GO154)=0,"",", "),"")</f>
        <v/>
      </c>
      <c r="MM154" t="str">
        <f>IF(EU154=1,MM$8&amp;IF(SUM(EV154:$GO154)=0,"",", "),"")</f>
        <v/>
      </c>
      <c r="MN154" t="str">
        <f>IF(EV154=1,MN$8&amp;IF(SUM(EW154:$GO154)=0,"",", "),"")</f>
        <v/>
      </c>
      <c r="MO154" t="str">
        <f>IF(EW154=1,MO$8&amp;IF(SUM(EX154:$GO154)=0,"",", "),"")</f>
        <v/>
      </c>
      <c r="MP154" t="str">
        <f>IF(EX154=1,MP$8&amp;IF(SUM(EY154:$GO154)=0,"",", "),"")</f>
        <v/>
      </c>
      <c r="MQ154" t="str">
        <f>IF(EY154=1,MQ$8&amp;IF(SUM(EZ154:$GO154)=0,"",", "),"")</f>
        <v/>
      </c>
      <c r="MR154" t="str">
        <f>IF(EZ154=1,MR$8&amp;IF(SUM(FA154:$GO154)=0,"",", "),"")</f>
        <v/>
      </c>
      <c r="MS154" t="str">
        <f>IF(FA154=1,MS$8&amp;IF(SUM(FB154:$GO154)=0,"",", "),"")</f>
        <v/>
      </c>
      <c r="MT154" t="str">
        <f>IF(FB154=1,MT$8&amp;IF(SUM(FC154:$GO154)=0,"",", "),"")</f>
        <v/>
      </c>
      <c r="MU154" t="str">
        <f>IF(FC154=1,MU$8&amp;IF(SUM(FD154:$GO154)=0,"",", "),"")</f>
        <v/>
      </c>
      <c r="MV154" t="str">
        <f>IF(FD154=1,MV$8&amp;IF(SUM(FE154:$GO154)=0,"",", "),"")</f>
        <v/>
      </c>
      <c r="MW154" t="str">
        <f>IF(FE154=1,MW$8&amp;IF(SUM(FF154:$GO154)=0,"",", "),"")</f>
        <v/>
      </c>
      <c r="MX154" t="str">
        <f>IF(FF154=1,MX$8&amp;IF(SUM(FG154:$GO154)=0,"",", "),"")</f>
        <v/>
      </c>
      <c r="MY154" t="str">
        <f>IF(FG154=1,MY$8&amp;IF(SUM(FH154:$GO154)=0,"",", "),"")</f>
        <v/>
      </c>
      <c r="MZ154" t="str">
        <f>IF(FH154=1,MZ$8&amp;IF(SUM(FI154:$GO154)=0,"",", "),"")</f>
        <v/>
      </c>
      <c r="NA154" t="str">
        <f>IF(FI154=1,NA$8&amp;IF(SUM(FJ154:$GO154)=0,"",", "),"")</f>
        <v/>
      </c>
      <c r="NB154" t="str">
        <f>IF(FJ154=1,NB$8&amp;IF(SUM(FK154:$GO154)=0,"",", "),"")</f>
        <v/>
      </c>
      <c r="NC154" t="str">
        <f>IF(FK154=1,NC$8&amp;IF(SUM(FL154:$GO154)=0,"",", "),"")</f>
        <v/>
      </c>
      <c r="ND154" t="str">
        <f>IF(FL154=1,ND$8&amp;IF(SUM(FM154:$GO154)=0,"",", "),"")</f>
        <v/>
      </c>
      <c r="NE154" t="str">
        <f>IF(FM154=1,NE$8&amp;IF(SUM(FN154:$GO154)=0,"",", "),"")</f>
        <v/>
      </c>
      <c r="NF154" t="str">
        <f>IF(FN154=1,NF$8&amp;IF(SUM(FO154:$GO154)=0,"",", "),"")</f>
        <v/>
      </c>
      <c r="NG154" t="str">
        <f>IF(FO154=1,NG$8&amp;IF(SUM(FP154:$GO154)=0,"",", "),"")</f>
        <v/>
      </c>
      <c r="NH154" t="str">
        <f>IF(FP154=1,NH$8&amp;IF(SUM(FQ154:$GO154)=0,"",", "),"")</f>
        <v/>
      </c>
      <c r="NI154" t="str">
        <f>IF(FQ154=1,NI$8&amp;IF(SUM(FR154:$GO154)=0,"",", "),"")</f>
        <v/>
      </c>
      <c r="NJ154" t="str">
        <f>IF(FR154=1,NJ$8&amp;IF(SUM(FS154:$GO154)=0,"",", "),"")</f>
        <v/>
      </c>
      <c r="NK154" t="str">
        <f>IF(FS154=1,NK$8&amp;IF(SUM(FT154:$GO154)=0,"",", "),"")</f>
        <v/>
      </c>
      <c r="NL154" t="str">
        <f>IF(FT154=1,NL$8&amp;IF(SUM(FU154:$GO154)=0,"",", "),"")</f>
        <v/>
      </c>
      <c r="NM154" t="str">
        <f>IF(FU154=1,NM$8&amp;IF(SUM(FV154:$GO154)=0,"",", "),"")</f>
        <v/>
      </c>
      <c r="NN154" t="str">
        <f>IF(FV154=1,NN$8&amp;IF(SUM(FW154:$GO154)=0,"",", "),"")</f>
        <v/>
      </c>
      <c r="NO154" t="str">
        <f>IF(FW154=1,NO$8&amp;IF(SUM(FX154:$GO154)=0,"",", "),"")</f>
        <v/>
      </c>
      <c r="NP154" t="str">
        <f>IF(FX154=1,NP$8&amp;IF(SUM(FY154:$GO154)=0,"",", "),"")</f>
        <v/>
      </c>
      <c r="NQ154" t="str">
        <f>IF(FY154=1,NQ$8&amp;IF(SUM(FZ154:$GO154)=0,"",", "),"")</f>
        <v/>
      </c>
      <c r="NR154" t="str">
        <f>IF(FZ154=1,NR$8&amp;IF(SUM(GA154:$GO154)=0,"",", "),"")</f>
        <v/>
      </c>
      <c r="NS154" t="str">
        <f>IF(GA154=1,NS$8&amp;IF(SUM(GB154:$GO154)=0,"",", "),"")</f>
        <v/>
      </c>
      <c r="NT154" t="str">
        <f>IF(GB154=1,NT$8&amp;IF(SUM(GC154:$GO154)=0,"",", "),"")</f>
        <v/>
      </c>
      <c r="NU154" t="str">
        <f>IF(GC154=1,NU$8&amp;IF(SUM(GD154:$GO154)=0,"",", "),"")</f>
        <v/>
      </c>
      <c r="NV154" t="str">
        <f>IF(GD154=1,NV$8&amp;IF(SUM(GE154:$GO154)=0,"",", "),"")</f>
        <v/>
      </c>
      <c r="NW154" t="str">
        <f>IF(GE154=1,NW$8&amp;IF(SUM(GF154:$GO154)=0,"",", "),"")</f>
        <v/>
      </c>
      <c r="NX154" t="str">
        <f>IF(GF154=1,NX$8&amp;IF(SUM(GG154:$GO154)=0,"",", "),"")</f>
        <v/>
      </c>
      <c r="NY154" t="str">
        <f>IF(GG154=1,NY$8&amp;IF(SUM(GH154:$GO154)=0,"",", "),"")</f>
        <v/>
      </c>
      <c r="NZ154" t="str">
        <f>IF(GH154=1,NZ$8&amp;IF(SUM(GI154:$GO154)=0,"",", "),"")</f>
        <v/>
      </c>
      <c r="OA154" t="str">
        <f>IF(GI154=1,OA$8&amp;IF(SUM(GJ154:$GO154)=0,"",", "),"")</f>
        <v/>
      </c>
      <c r="OB154" t="str">
        <f>IF(GJ154=1,OB$8&amp;IF(SUM(GK154:$GO154)=0,"",", "),"")</f>
        <v/>
      </c>
      <c r="OC154" t="str">
        <f>IF(GK154=1,OC$8&amp;IF(SUM(GL154:$GO154)=0,"",", "),"")</f>
        <v/>
      </c>
      <c r="OD154" t="str">
        <f>IF(GL154=1,OD$8&amp;IF(SUM(GM154:$GO154)=0,"",", "),"")</f>
        <v/>
      </c>
      <c r="OE154" t="str">
        <f>IF(GM154=1,OE$8&amp;IF(SUM(GN154:$GO154)=0,"",", "),"")</f>
        <v/>
      </c>
      <c r="OF154" t="str">
        <f>IF(GN154=1,OF$8&amp;IF(SUM(GO154:$GO154)=0,"",", "),"")</f>
        <v/>
      </c>
      <c r="OG154" t="str">
        <f t="shared" si="213"/>
        <v/>
      </c>
      <c r="OH154" t="str">
        <f>IF(GP154=1,OH$8&amp;IF(SUM(GQ154:$IM154)=0,"",", "),"")</f>
        <v/>
      </c>
      <c r="OI154" t="str">
        <f>IF(GQ154=1,OI$8&amp;IF(SUM(GR154:$IM154)=0,"",", "),"")</f>
        <v/>
      </c>
      <c r="OJ154" t="str">
        <f>IF(GR154=1,OJ$8&amp;IF(SUM(GS154:$IM154)=0,"",", "),"")</f>
        <v/>
      </c>
      <c r="OK154" t="str">
        <f>IF(GS154=1,OK$8&amp;IF(SUM(GT154:$IM154)=0,"",", "),"")</f>
        <v/>
      </c>
      <c r="OL154" t="str">
        <f>IF(GT154=1,OL$8&amp;IF(SUM(GU154:$IM154)=0,"",", "),"")</f>
        <v/>
      </c>
      <c r="OM154" t="str">
        <f>IF(GU154=1,OM$8&amp;IF(SUM(GV154:$IM154)=0,"",", "),"")</f>
        <v/>
      </c>
      <c r="ON154" t="str">
        <f>IF(GV154=1,ON$8&amp;IF(SUM(GW154:$IM154)=0,"",", "),"")</f>
        <v/>
      </c>
      <c r="OO154" t="str">
        <f>IF(GW154=1,OO$8&amp;IF(SUM(GX154:$IM154)=0,"",", "),"")</f>
        <v/>
      </c>
      <c r="OP154" t="str">
        <f>IF(GX154=1,OP$8&amp;IF(SUM(GY154:$IM154)=0,"",", "),"")</f>
        <v/>
      </c>
      <c r="OQ154" t="str">
        <f>IF(GY154=1,OQ$8&amp;IF(SUM(GZ154:$IM154)=0,"",", "),"")</f>
        <v/>
      </c>
      <c r="OR154" t="str">
        <f>IF(GZ154=1,OR$8&amp;IF(SUM(HA154:$IM154)=0,"",", "),"")</f>
        <v/>
      </c>
      <c r="OS154" t="str">
        <f>IF(HA154=1,OS$8&amp;IF(SUM(HB154:$IM154)=0,"",", "),"")</f>
        <v/>
      </c>
      <c r="OT154" t="str">
        <f>IF(HB154=1,OT$8&amp;IF(SUM(HC154:$IM154)=0,"",", "),"")</f>
        <v/>
      </c>
      <c r="OU154" t="str">
        <f>IF(HC154=1,OU$8&amp;IF(SUM(HD154:$IM154)=0,"",", "),"")</f>
        <v/>
      </c>
      <c r="OV154" t="str">
        <f>IF(HD154=1,OV$8&amp;IF(SUM(HE154:$IM154)=0,"",", "),"")</f>
        <v/>
      </c>
      <c r="OW154" t="str">
        <f>IF(HE154=1,OW$8&amp;IF(SUM(HF154:$IM154)=0,"",", "),"")</f>
        <v/>
      </c>
      <c r="OX154" t="str">
        <f>IF(HF154=1,OX$8&amp;IF(SUM(HG154:$IM154)=0,"",", "),"")</f>
        <v/>
      </c>
      <c r="OY154" t="str">
        <f>IF(HG154=1,OY$8&amp;IF(SUM(HH154:$IM154)=0,"",", "),"")</f>
        <v/>
      </c>
      <c r="OZ154" t="str">
        <f>IF(HH154=1,OZ$8&amp;IF(SUM(HI154:$IM154)=0,"",", "),"")</f>
        <v/>
      </c>
      <c r="PA154" t="str">
        <f>IF(HI154=1,PA$8&amp;IF(SUM(HJ154:$IM154)=0,"",", "),"")</f>
        <v/>
      </c>
      <c r="PB154" t="str">
        <f>IF(HJ154=1,PB$8&amp;IF(SUM(HK154:$IM154)=0,"",", "),"")</f>
        <v/>
      </c>
      <c r="PC154" t="str">
        <f>IF(HK154=1,PC$8&amp;IF(SUM(HL154:$IM154)=0,"",", "),"")</f>
        <v/>
      </c>
      <c r="PD154" t="str">
        <f>IF(HL154=1,PD$8&amp;IF(SUM(HM154:$IM154)=0,"",", "),"")</f>
        <v/>
      </c>
      <c r="PE154" t="str">
        <f>IF(HM154=1,PE$8&amp;IF(SUM(HN154:$IM154)=0,"",", "),"")</f>
        <v/>
      </c>
      <c r="PF154" t="str">
        <f>IF(HN154=1,PF$8&amp;IF(SUM(HO154:$IM154)=0,"",", "),"")</f>
        <v/>
      </c>
      <c r="PG154" t="str">
        <f>IF(HO154=1,PG$8&amp;IF(SUM(HP154:$IM154)=0,"",", "),"")</f>
        <v/>
      </c>
      <c r="PH154" t="str">
        <f>IF(HP154=1,PH$8&amp;IF(SUM(HQ154:$IM154)=0,"",", "),"")</f>
        <v/>
      </c>
      <c r="PI154" t="str">
        <f>IF(HQ154=1,PI$8&amp;IF(SUM(HR154:$IM154)=0,"",", "),"")</f>
        <v/>
      </c>
      <c r="PJ154" t="str">
        <f>IF(HR154=1,PJ$8&amp;IF(SUM(HS154:$IM154)=0,"",", "),"")</f>
        <v/>
      </c>
      <c r="PK154" t="str">
        <f>IF(HS154=1,PK$8&amp;IF(SUM(HT154:$IM154)=0,"",", "),"")</f>
        <v/>
      </c>
      <c r="PL154" t="str">
        <f>IF(HT154=1,PL$8&amp;IF(SUM(HU154:$IM154)=0,"",", "),"")</f>
        <v/>
      </c>
      <c r="PM154" t="str">
        <f>IF(HU154=1,PM$8&amp;IF(SUM(HV154:$IM154)=0,"",", "),"")</f>
        <v/>
      </c>
      <c r="PN154" t="str">
        <f>IF(HV154=1,PN$8&amp;IF(SUM(HW154:$IM154)=0,"",", "),"")</f>
        <v/>
      </c>
      <c r="PO154" t="str">
        <f>IF(HW154=1,PO$8&amp;IF(SUM(HX154:$IM154)=0,"",", "),"")</f>
        <v/>
      </c>
      <c r="PP154" t="str">
        <f>IF(HX154=1,PP$8&amp;IF(SUM(HY154:$IM154)=0,"",", "),"")</f>
        <v/>
      </c>
      <c r="PQ154" t="str">
        <f>IF(HY154=1,PQ$8&amp;IF(SUM(HZ154:$IM154)=0,"",", "),"")</f>
        <v/>
      </c>
      <c r="PR154" t="str">
        <f>IF(HZ154=1,PR$8&amp;IF(SUM(IA154:$IM154)=0,"",", "),"")</f>
        <v/>
      </c>
      <c r="PS154" t="str">
        <f>IF(IA154=1,PS$8&amp;IF(SUM(IB154:$IM154)=0,"",", "),"")</f>
        <v/>
      </c>
      <c r="PT154" t="str">
        <f>IF(IB154=1,PT$8&amp;IF(SUM(IC154:$IM154)=0,"",", "),"")</f>
        <v/>
      </c>
      <c r="PU154" t="str">
        <f>IF(IC154=1,PU$8&amp;IF(SUM(ID154:$IM154)=0,"",", "),"")</f>
        <v/>
      </c>
      <c r="PV154" t="str">
        <f>IF(ID154=1,PV$8&amp;IF(SUM(IE154:$IM154)=0,"",", "),"")</f>
        <v/>
      </c>
      <c r="PW154" t="str">
        <f>IF(IE154=1,PW$8&amp;IF(SUM(IF154:$IM154)=0,"",", "),"")</f>
        <v/>
      </c>
      <c r="PX154" t="str">
        <f>IF(IF154=1,PX$8&amp;IF(SUM(IG154:$IM154)=0,"",", "),"")</f>
        <v/>
      </c>
      <c r="PY154" t="str">
        <f>IF(IG154=1,PY$8&amp;IF(SUM(IH154:$IM154)=0,"",", "),"")</f>
        <v/>
      </c>
      <c r="PZ154" t="str">
        <f>IF(IH154=1,PZ$8&amp;IF(SUM(II154:$IM154)=0,"",", "),"")</f>
        <v/>
      </c>
      <c r="QA154" t="str">
        <f>IF(II154=1,QA$8&amp;IF(SUM(IJ154:$IM154)=0,"",", "),"")</f>
        <v/>
      </c>
      <c r="QB154" t="str">
        <f>IF(IJ154=1,QB$8&amp;IF(SUM(IK154:$IM154)=0,"",", "),"")</f>
        <v/>
      </c>
      <c r="QC154" t="str">
        <f>IF(IK154=1,QC$8&amp;IF(SUM(IL154:$IM154)=0,"",", "),"")</f>
        <v/>
      </c>
      <c r="QD154" t="str">
        <f>IF(IL154=1,QD$8&amp;IF(SUM(IM154:$IM154)=0,"",", "),"")</f>
        <v/>
      </c>
      <c r="QE154" t="str">
        <f t="shared" si="214"/>
        <v/>
      </c>
      <c r="QF154" t="str">
        <f>IF(IN154=1,QF$8&amp;IF(SUM(IO154:$KK154)=0,"",", "),"")</f>
        <v/>
      </c>
      <c r="QG154" t="str">
        <f>IF(IO154=1,QG$8&amp;IF(SUM(IP154:$KK154)=0,"",", "),"")</f>
        <v/>
      </c>
      <c r="QH154" t="str">
        <f>IF(IP154=1,QH$8&amp;IF(SUM(IQ154:$KK154)=0,"",", "),"")</f>
        <v/>
      </c>
      <c r="QI154" t="str">
        <f>IF(IQ154=1,QI$8&amp;IF(SUM(IR154:$KK154)=0,"",", "),"")</f>
        <v/>
      </c>
      <c r="QJ154" t="str">
        <f>IF(IR154=1,QJ$8&amp;IF(SUM(IS154:$KK154)=0,"",", "),"")</f>
        <v/>
      </c>
      <c r="QK154" t="str">
        <f>IF(IS154=1,QK$8&amp;IF(SUM(IT154:$KK154)=0,"",", "),"")</f>
        <v/>
      </c>
      <c r="QL154" t="str">
        <f>IF(IT154=1,QL$8&amp;IF(SUM(IU154:$KK154)=0,"",", "),"")</f>
        <v/>
      </c>
      <c r="QM154" t="str">
        <f>IF(IU154=1,QM$8&amp;IF(SUM(IV154:$KK154)=0,"",", "),"")</f>
        <v/>
      </c>
      <c r="QN154" t="str">
        <f>IF(IV154=1,QN$8&amp;IF(SUM(IW154:$KK154)=0,"",", "),"")</f>
        <v/>
      </c>
      <c r="QO154" t="str">
        <f>IF(IW154=1,QO$8&amp;IF(SUM(IX154:$KK154)=0,"",", "),"")</f>
        <v/>
      </c>
      <c r="QP154" t="str">
        <f>IF(IX154=1,QP$8&amp;IF(SUM(IY154:$KK154)=0,"",", "),"")</f>
        <v/>
      </c>
      <c r="QQ154" t="str">
        <f>IF(IY154=1,QQ$8&amp;IF(SUM(IZ154:$KK154)=0,"",", "),"")</f>
        <v/>
      </c>
      <c r="QR154" t="str">
        <f>IF(IZ154=1,QR$8&amp;IF(SUM(JA154:$KK154)=0,"",", "),"")</f>
        <v/>
      </c>
      <c r="QS154" t="str">
        <f>IF(JA154=1,QS$8&amp;IF(SUM(JB154:$KK154)=0,"",", "),"")</f>
        <v/>
      </c>
      <c r="QT154" t="str">
        <f>IF(JB154=1,QT$8&amp;IF(SUM(JC154:$KK154)=0,"",", "),"")</f>
        <v/>
      </c>
      <c r="QU154" t="str">
        <f>IF(JC154=1,QU$8&amp;IF(SUM(JD154:$KK154)=0,"",", "),"")</f>
        <v/>
      </c>
      <c r="QV154" t="str">
        <f>IF(JD154=1,QV$8&amp;IF(SUM(JE154:$KK154)=0,"",", "),"")</f>
        <v/>
      </c>
      <c r="QW154" t="str">
        <f>IF(JE154=1,QW$8&amp;IF(SUM(JF154:$KK154)=0,"",", "),"")</f>
        <v/>
      </c>
      <c r="QX154" t="str">
        <f>IF(JF154=1,QX$8&amp;IF(SUM(JG154:$KK154)=0,"",", "),"")</f>
        <v/>
      </c>
      <c r="QY154" t="str">
        <f>IF(JG154=1,QY$8&amp;IF(SUM(JH154:$KK154)=0,"",", "),"")</f>
        <v/>
      </c>
      <c r="QZ154" t="str">
        <f>IF(JH154=1,QZ$8&amp;IF(SUM(JI154:$KK154)=0,"",", "),"")</f>
        <v/>
      </c>
      <c r="RA154" t="str">
        <f>IF(JI154=1,RA$8&amp;IF(SUM(JJ154:$KK154)=0,"",", "),"")</f>
        <v/>
      </c>
      <c r="RB154" t="str">
        <f>IF(JJ154=1,RB$8&amp;IF(SUM(JK154:$KK154)=0,"",", "),"")</f>
        <v/>
      </c>
      <c r="RC154" t="str">
        <f>IF(JK154=1,RC$8&amp;IF(SUM(JL154:$KK154)=0,"",", "),"")</f>
        <v/>
      </c>
      <c r="RD154" t="str">
        <f>IF(JL154=1,RD$8&amp;IF(SUM(JM154:$KK154)=0,"",", "),"")</f>
        <v/>
      </c>
      <c r="RE154" t="str">
        <f>IF(JM154=1,RE$8&amp;IF(SUM(JN154:$KK154)=0,"",", "),"")</f>
        <v/>
      </c>
      <c r="RF154" t="str">
        <f>IF(JN154=1,RF$8&amp;IF(SUM(JO154:$KK154)=0,"",", "),"")</f>
        <v/>
      </c>
      <c r="RG154" t="str">
        <f>IF(JO154=1,RG$8&amp;IF(SUM(JP154:$KK154)=0,"",", "),"")</f>
        <v/>
      </c>
      <c r="RH154" t="str">
        <f>IF(JP154=1,RH$8&amp;IF(SUM(JQ154:$KK154)=0,"",", "),"")</f>
        <v/>
      </c>
      <c r="RI154" t="str">
        <f>IF(JQ154=1,RI$8&amp;IF(SUM(JR154:$KK154)=0,"",", "),"")</f>
        <v/>
      </c>
      <c r="RJ154" t="str">
        <f>IF(JR154=1,RJ$8&amp;IF(SUM(JS154:$KK154)=0,"",", "),"")</f>
        <v/>
      </c>
      <c r="RK154" t="str">
        <f>IF(JS154=1,RK$8&amp;IF(SUM(JT154:$KK154)=0,"",", "),"")</f>
        <v/>
      </c>
      <c r="RL154" t="str">
        <f>IF(JT154=1,RL$8&amp;IF(SUM(JU154:$KK154)=0,"",", "),"")</f>
        <v/>
      </c>
      <c r="RM154" t="str">
        <f>IF(JU154=1,RM$8&amp;IF(SUM(JV154:$KK154)=0,"",", "),"")</f>
        <v/>
      </c>
      <c r="RN154" t="str">
        <f>IF(JV154=1,RN$8&amp;IF(SUM(JW154:$KK154)=0,"",", "),"")</f>
        <v/>
      </c>
      <c r="RO154" t="str">
        <f>IF(JW154=1,RO$8&amp;IF(SUM(JX154:$KK154)=0,"",", "),"")</f>
        <v/>
      </c>
      <c r="RP154" t="str">
        <f>IF(JX154=1,RP$8&amp;IF(SUM(JY154:$KK154)=0,"",", "),"")</f>
        <v/>
      </c>
      <c r="RQ154" t="str">
        <f>IF(JY154=1,RQ$8&amp;IF(SUM(JZ154:$KK154)=0,"",", "),"")</f>
        <v/>
      </c>
      <c r="RR154" t="str">
        <f>IF(JZ154=1,RR$8&amp;IF(SUM(KA154:$KK154)=0,"",", "),"")</f>
        <v/>
      </c>
      <c r="RS154" t="str">
        <f>IF(KA154=1,RS$8&amp;IF(SUM(KB154:$KK154)=0,"",", "),"")</f>
        <v/>
      </c>
      <c r="RT154" t="str">
        <f>IF(KB154=1,RT$8&amp;IF(SUM(KC154:$KK154)=0,"",", "),"")</f>
        <v/>
      </c>
      <c r="RU154" t="str">
        <f>IF(KC154=1,RU$8&amp;IF(SUM(KD154:$KK154)=0,"",", "),"")</f>
        <v/>
      </c>
      <c r="RV154" t="str">
        <f>IF(KD154=1,RV$8&amp;IF(SUM(KE154:$KK154)=0,"",", "),"")</f>
        <v/>
      </c>
      <c r="RW154" t="str">
        <f>IF(KE154=1,RW$8&amp;IF(SUM(KF154:$KK154)=0,"",", "),"")</f>
        <v/>
      </c>
      <c r="RX154" t="str">
        <f>IF(KF154=1,RX$8&amp;IF(SUM(KG154:$KK154)=0,"",", "),"")</f>
        <v/>
      </c>
      <c r="RY154" t="str">
        <f>IF(KG154=1,RY$8&amp;IF(SUM(KH154:$KK154)=0,"",", "),"")</f>
        <v/>
      </c>
      <c r="RZ154" t="str">
        <f>IF(KH154=1,RZ$8&amp;IF(SUM(KI154:$KK154)=0,"",", "),"")</f>
        <v/>
      </c>
      <c r="SA154" t="str">
        <f>IF(KI154=1,SA$8&amp;IF(SUM(KJ154:$KK154)=0,"",", "),"")</f>
        <v/>
      </c>
      <c r="SB154" t="str">
        <f>IF(KJ154=1,SB$8&amp;IF(SUM(KK154:$KK154)=0,"",", "),"")</f>
        <v/>
      </c>
      <c r="SC154" t="str">
        <f t="shared" si="215"/>
        <v/>
      </c>
    </row>
    <row r="155" spans="1:497" ht="60" customHeight="1" x14ac:dyDescent="0.45">
      <c r="A155" s="62"/>
      <c r="B155" s="212" t="str">
        <f t="shared" si="144"/>
        <v/>
      </c>
      <c r="C155" s="212" t="str">
        <f t="shared" si="203"/>
        <v/>
      </c>
      <c r="D155" s="212" t="str">
        <f t="shared" si="204"/>
        <v/>
      </c>
      <c r="E155" s="212" t="str">
        <f t="shared" si="205"/>
        <v/>
      </c>
      <c r="F155" s="212" t="str">
        <f t="shared" si="206"/>
        <v/>
      </c>
      <c r="G155" s="237" t="str">
        <f>IF('EDCI Data'!B155="","",'EDCI Data'!B155)</f>
        <v/>
      </c>
      <c r="H155" s="238" t="str">
        <f>IF('EDCI Data'!C155="","",'EDCI Data'!C155)</f>
        <v/>
      </c>
      <c r="I155" s="239" t="str">
        <f>IF('EDCI Data'!D155="","",'EDCI Data'!D155)</f>
        <v/>
      </c>
      <c r="J155" s="240" t="str">
        <f>IF('EDCI Data'!E155="","",'EDCI Data'!E155)</f>
        <v/>
      </c>
      <c r="K155" s="237" t="str">
        <f>IF('EDCI Data'!F155="","",'EDCI Data'!F155)</f>
        <v/>
      </c>
      <c r="L155" s="237" t="str">
        <f>IF('EDCI Data'!G155="","",'EDCI Data'!G155)</f>
        <v/>
      </c>
      <c r="M155" s="237" t="str">
        <f>IF('EDCI Data'!H155="","",'EDCI Data'!H155)</f>
        <v/>
      </c>
      <c r="N155" s="237" t="str">
        <f>IF('EDCI Data'!I155="","",'EDCI Data'!I155)</f>
        <v/>
      </c>
      <c r="O155" s="237" t="str">
        <f>IF('EDCI Data'!J155="","",'EDCI Data'!J155)</f>
        <v/>
      </c>
      <c r="P155" s="237" t="str">
        <f>IF('EDCI Data'!K155="","",'EDCI Data'!K155)</f>
        <v/>
      </c>
      <c r="Q155" s="241" t="str">
        <f>IF('EDCI Data'!L155="","",'EDCI Data'!L155)</f>
        <v/>
      </c>
      <c r="R155" s="241" t="str">
        <f>IF('EDCI Data'!M155="","",'EDCI Data'!M155)</f>
        <v/>
      </c>
      <c r="S155" s="237" t="str">
        <f>IF('EDCI Data'!N155="","",'EDCI Data'!N155)</f>
        <v/>
      </c>
      <c r="T155" s="237" t="str">
        <f>IF('EDCI Data'!O155="","",'EDCI Data'!O155)</f>
        <v/>
      </c>
      <c r="U155" s="237" t="str">
        <f>IF('EDCI Data'!P155="","",'EDCI Data'!P155)</f>
        <v/>
      </c>
      <c r="V155" s="237" t="str">
        <f>IF('EDCI Data'!Q155="","",'EDCI Data'!Q155)</f>
        <v/>
      </c>
      <c r="W155" s="242" t="str">
        <f>IF('EDCI Data'!R155="","",'EDCI Data'!R155)</f>
        <v/>
      </c>
      <c r="X155" s="243" t="str">
        <f>IF('EDCI Data'!S155="","",'EDCI Data'!S155)</f>
        <v/>
      </c>
      <c r="Y155" s="243" t="str">
        <f>IF('EDCI Data'!T155="","",'EDCI Data'!T155)</f>
        <v/>
      </c>
      <c r="Z155" s="244" t="str">
        <f>IF('EDCI Data'!U155="","",'EDCI Data'!U155)</f>
        <v/>
      </c>
      <c r="AA155" s="237" t="str">
        <f>IF('EDCI Data'!V155="","",'EDCI Data'!V155)</f>
        <v/>
      </c>
      <c r="AB155" s="244" t="str">
        <f>IF('EDCI Data'!W155="","",'EDCI Data'!W155)</f>
        <v/>
      </c>
      <c r="AC155" s="237" t="str">
        <f>IF('EDCI Data'!X155="","",'EDCI Data'!X155)</f>
        <v/>
      </c>
      <c r="AD155" s="244" t="str">
        <f>IF('EDCI Data'!Y155="","",'EDCI Data'!Y155)</f>
        <v/>
      </c>
      <c r="AE155" s="237" t="str">
        <f>IF('EDCI Data'!Z155="","",'EDCI Data'!Z155)</f>
        <v/>
      </c>
      <c r="AF155" s="237" t="str">
        <f>IF('EDCI Data'!AA155="","",'EDCI Data'!AA155)</f>
        <v/>
      </c>
      <c r="AG155" s="237" t="str">
        <f>IF('EDCI Data'!AB155="","",'EDCI Data'!AB155)</f>
        <v/>
      </c>
      <c r="AH155" s="237" t="str">
        <f>IF('EDCI Data'!AC155="","",'EDCI Data'!AC155)</f>
        <v/>
      </c>
      <c r="AI155" s="237" t="str">
        <f>IF('EDCI Data'!AD155="","",'EDCI Data'!AD155)</f>
        <v/>
      </c>
      <c r="AJ155" s="237" t="str">
        <f>IF('EDCI Data'!AE155="","",'EDCI Data'!AE155)</f>
        <v/>
      </c>
      <c r="AK155" s="237" t="str">
        <f>IF('EDCI Data'!AF155="","",'EDCI Data'!AF155)</f>
        <v/>
      </c>
      <c r="AL155" s="237" t="str">
        <f>IF('EDCI Data'!AG155="","",'EDCI Data'!AG155)</f>
        <v/>
      </c>
      <c r="AM155" s="237" t="str">
        <f>IF('EDCI Data'!AH155="","",'EDCI Data'!AH155)</f>
        <v/>
      </c>
      <c r="AN155" s="237" t="str">
        <f>IF('EDCI Data'!AI155="","",'EDCI Data'!AI155)</f>
        <v/>
      </c>
      <c r="AO155" s="237" t="str">
        <f>IF('EDCI Data'!AJ155="","",'EDCI Data'!AJ155)</f>
        <v/>
      </c>
      <c r="AP155" s="237" t="str">
        <f>IF('EDCI Data'!AK155="","",'EDCI Data'!AK155)</f>
        <v/>
      </c>
      <c r="AQ155" s="237" t="str">
        <f>IF('EDCI Data'!AL155="","",'EDCI Data'!AL155)</f>
        <v/>
      </c>
      <c r="AR155" s="237" t="str">
        <f>IF('EDCI Data'!AM155="","",'EDCI Data'!AM155)</f>
        <v/>
      </c>
      <c r="AS155" s="237" t="str">
        <f>IF('EDCI Data'!AN155="","",'EDCI Data'!AN155)</f>
        <v/>
      </c>
      <c r="AT155" s="237" t="str">
        <f>IF('EDCI Data'!AO155="","",'EDCI Data'!AO155)</f>
        <v/>
      </c>
      <c r="AU155" s="237" t="str">
        <f>IF('EDCI Data'!AP155="","",'EDCI Data'!AP155)</f>
        <v/>
      </c>
      <c r="AV155" s="237" t="str">
        <f>IF('EDCI Data'!AQ155="","",'EDCI Data'!AQ155)</f>
        <v/>
      </c>
      <c r="AW155" s="237" t="str">
        <f>IF('EDCI Data'!AR155="","",'EDCI Data'!AR155)</f>
        <v/>
      </c>
      <c r="AX155" s="237" t="str">
        <f>IF('EDCI Data'!AS155="","",'EDCI Data'!AS155)</f>
        <v/>
      </c>
      <c r="AY155" s="237" t="str">
        <f>IF('EDCI Data'!AT155="","",'EDCI Data'!AT155)</f>
        <v/>
      </c>
      <c r="AZ155" s="237" t="str">
        <f>IF('EDCI Data'!AU155="","",'EDCI Data'!AU155)</f>
        <v/>
      </c>
      <c r="BA155" s="237" t="str">
        <f>IF('EDCI Data'!AV155="","",'EDCI Data'!AV155)</f>
        <v/>
      </c>
      <c r="BB155" s="245" t="str">
        <f>IF('EDCI Data'!AW155="","",'EDCI Data'!AW155)</f>
        <v/>
      </c>
      <c r="BC155" s="245" t="str">
        <f>IF('EDCI Data'!AX155="","",'EDCI Data'!AX155)</f>
        <v/>
      </c>
      <c r="BD155" s="246" t="str">
        <f t="shared" si="207"/>
        <v/>
      </c>
      <c r="BE155" s="247" t="str">
        <f>IF('EDCI Data'!AY155="","",'EDCI Data'!AY155)</f>
        <v/>
      </c>
      <c r="BF155" s="247" t="str">
        <f>IF('EDCI Data'!AZ155="","",'EDCI Data'!AZ155)</f>
        <v/>
      </c>
      <c r="BG155" s="247" t="str">
        <f>IF('EDCI Data'!BA155="","",'EDCI Data'!BA155)</f>
        <v/>
      </c>
      <c r="BH155" s="247" t="str">
        <f>IF('EDCI Data'!BB155="","",'EDCI Data'!BB155)</f>
        <v/>
      </c>
      <c r="BI155" s="247" t="str">
        <f>IF('EDCI Data'!BC155="","",'EDCI Data'!BC155)</f>
        <v/>
      </c>
      <c r="BJ155" s="247" t="str">
        <f>IF('EDCI Data'!BD155="","",'EDCI Data'!BD155)</f>
        <v/>
      </c>
      <c r="BK155" s="247" t="str">
        <f>IF('EDCI Data'!BE155="","",'EDCI Data'!BE155)</f>
        <v/>
      </c>
      <c r="BL155" s="247" t="str">
        <f>IF('EDCI Data'!BF155="","",'EDCI Data'!BF155)</f>
        <v/>
      </c>
      <c r="BM155" s="247" t="str">
        <f>IF('EDCI Data'!BG155="","",'EDCI Data'!BG155)</f>
        <v/>
      </c>
      <c r="BN155" s="248" t="str">
        <f>IF('EDCI Data'!BH155="","",'EDCI Data'!BH155)</f>
        <v/>
      </c>
      <c r="BO155" s="248" t="str">
        <f>IF('EDCI Data'!BI155="","",'EDCI Data'!BI155)</f>
        <v/>
      </c>
      <c r="BP155" s="249" t="str">
        <f>IF('EDCI Data'!BJ155="","",'EDCI Data'!BJ155)</f>
        <v/>
      </c>
      <c r="BQ155" s="248" t="str">
        <f>IF('EDCI Data'!BK155="","",'EDCI Data'!BK155)</f>
        <v/>
      </c>
      <c r="BR155" s="248" t="str">
        <f>IF('EDCI Data'!BL155="","",'EDCI Data'!BL155)</f>
        <v/>
      </c>
      <c r="BS155" s="250" t="str">
        <f>IF('EDCI Data'!BM155="","",'EDCI Data'!BM155)</f>
        <v/>
      </c>
      <c r="BT155" s="251" t="str">
        <f>IF('EDCI Data'!BN155="","",'EDCI Data'!BN155)</f>
        <v/>
      </c>
      <c r="BU155" s="246" t="str">
        <f>IF('EDCI Data'!BO155="","",'EDCI Data'!BO155)</f>
        <v/>
      </c>
      <c r="BV155" s="252">
        <f t="shared" si="208"/>
        <v>0</v>
      </c>
      <c r="BW155" s="252">
        <f t="shared" si="209"/>
        <v>0</v>
      </c>
      <c r="BX155" s="252">
        <f t="shared" si="210"/>
        <v>0</v>
      </c>
      <c r="BY155" s="252">
        <f t="shared" si="211"/>
        <v>0</v>
      </c>
      <c r="BZ155" t="str">
        <f t="shared" si="145"/>
        <v/>
      </c>
      <c r="CA155" s="253"/>
      <c r="CB155"/>
      <c r="CC155"/>
      <c r="CD155"/>
      <c r="CE155" t="str">
        <f t="shared" si="146"/>
        <v/>
      </c>
      <c r="CF155"/>
      <c r="CG155" t="str">
        <f t="shared" si="147"/>
        <v/>
      </c>
      <c r="CH155" t="str">
        <f t="shared" si="148"/>
        <v/>
      </c>
      <c r="CI155" t="str">
        <f t="shared" si="149"/>
        <v/>
      </c>
      <c r="CJ155" t="str">
        <f t="shared" si="150"/>
        <v/>
      </c>
      <c r="CK155"/>
      <c r="CL155"/>
      <c r="CM155" t="str">
        <f t="shared" si="151"/>
        <v/>
      </c>
      <c r="CN155" t="str">
        <f t="shared" si="152"/>
        <v/>
      </c>
      <c r="CO155" t="str">
        <f t="shared" si="153"/>
        <v/>
      </c>
      <c r="CP155" t="str">
        <f t="shared" si="154"/>
        <v/>
      </c>
      <c r="CQ155"/>
      <c r="CR155" t="str" cm="1">
        <f t="array" ref="CR155">IF(COUNTIFS($BZ$10:$BZ$259,$BZ155,$I$10:$I$259,$I155+1)&gt;0,IF(X155&lt;&gt;INDEX(Y$10:Y$259,MATCH(1,INDEX(($BZ155=$BZ$10:$BZ$259)*($I$10:$I$259=$I155+1),0,1),0)),"Number of FTEs in previous year do not align with Number of FTEs in current year across years, by definition these should be equal. Please check and update if required. "&amp;CHAR(10),""),"")</f>
        <v/>
      </c>
      <c r="CS155" t="str" cm="1">
        <f t="array" ref="CS155">IF(COUNTIFS($BZ$10:$BZ$259,$BZ155,$I$10:$I$259,$I155-1)&gt;0,IF(Y155&lt;&gt;INDEX(X$10:X$259,MATCH(1,INDEX(($BZ155=$BZ$10:$BZ$259)*($I$10:$I$259=$I155-1),0,1),0)),"Number of FTEs in previous year do not align with Number of FTEs in current year across years, by definition these should be equal. Please check and update if required. "&amp;CHAR(10),""),"")</f>
        <v/>
      </c>
      <c r="CT155" t="str">
        <f t="shared" si="155"/>
        <v/>
      </c>
      <c r="CU155" t="str">
        <f t="shared" si="156"/>
        <v/>
      </c>
      <c r="CV155"/>
      <c r="CW155" t="str">
        <f t="shared" si="157"/>
        <v/>
      </c>
      <c r="CX155"/>
      <c r="CY155" t="str">
        <f t="shared" si="158"/>
        <v/>
      </c>
      <c r="CZ155"/>
      <c r="DA155" t="str">
        <f t="shared" si="159"/>
        <v/>
      </c>
      <c r="DB155"/>
      <c r="DC155"/>
      <c r="DD155"/>
      <c r="DE155"/>
      <c r="DF155"/>
      <c r="DG155"/>
      <c r="DH155"/>
      <c r="DI155"/>
      <c r="DJ155"/>
      <c r="DK155"/>
      <c r="DL155"/>
      <c r="DM155"/>
      <c r="DN155"/>
      <c r="DO155"/>
      <c r="DP155"/>
      <c r="DQ155"/>
      <c r="DR155"/>
      <c r="DS155"/>
      <c r="DT155"/>
      <c r="DU155"/>
      <c r="DV155"/>
      <c r="DW155"/>
      <c r="DX155" t="str">
        <f t="shared" si="160"/>
        <v/>
      </c>
      <c r="DY155" t="str">
        <f t="shared" si="161"/>
        <v/>
      </c>
      <c r="DZ155" t="str">
        <f t="shared" si="162"/>
        <v/>
      </c>
      <c r="EA155" t="str">
        <f t="shared" si="163"/>
        <v/>
      </c>
      <c r="EB155" t="str">
        <f t="shared" si="164"/>
        <v/>
      </c>
      <c r="EC155" t="str">
        <f t="shared" si="165"/>
        <v/>
      </c>
      <c r="ED155" t="str">
        <f t="shared" si="166"/>
        <v/>
      </c>
      <c r="EE155" t="str">
        <f t="shared" si="167"/>
        <v/>
      </c>
      <c r="EF155" t="str">
        <f t="shared" si="168"/>
        <v/>
      </c>
      <c r="EG155" t="str">
        <f t="shared" si="169"/>
        <v/>
      </c>
      <c r="EH155" t="str">
        <f t="shared" si="170"/>
        <v/>
      </c>
      <c r="EI155" t="str">
        <f t="shared" si="171"/>
        <v/>
      </c>
      <c r="EJ155"/>
      <c r="EK155"/>
      <c r="EL155"/>
      <c r="EM155"/>
      <c r="EN155"/>
      <c r="EO155"/>
      <c r="EP155"/>
      <c r="EQ155" t="str">
        <f t="shared" si="172"/>
        <v/>
      </c>
      <c r="ER155" t="str">
        <f t="shared" si="173"/>
        <v/>
      </c>
      <c r="ES155" t="str">
        <f t="shared" si="174"/>
        <v/>
      </c>
      <c r="ET155"/>
      <c r="EU155" t="str">
        <f t="shared" si="175"/>
        <v/>
      </c>
      <c r="EV155"/>
      <c r="EW155" t="str">
        <f t="shared" si="176"/>
        <v/>
      </c>
      <c r="EX155"/>
      <c r="EY155" t="str">
        <f t="shared" si="177"/>
        <v/>
      </c>
      <c r="EZ155"/>
      <c r="FA155"/>
      <c r="FB155"/>
      <c r="FC155"/>
      <c r="FD155"/>
      <c r="FE155"/>
      <c r="FF155"/>
      <c r="FG155"/>
      <c r="FH155"/>
      <c r="FI155"/>
      <c r="FJ155"/>
      <c r="FK155"/>
      <c r="FL155"/>
      <c r="FM155"/>
      <c r="FN155"/>
      <c r="FO155"/>
      <c r="FP155"/>
      <c r="FQ155"/>
      <c r="FR155"/>
      <c r="FS155"/>
      <c r="FT155"/>
      <c r="FU155"/>
      <c r="FV155" t="str">
        <f t="shared" si="178"/>
        <v/>
      </c>
      <c r="FW155" t="str">
        <f t="shared" si="179"/>
        <v/>
      </c>
      <c r="FX155"/>
      <c r="FY155" t="str">
        <f t="shared" si="180"/>
        <v/>
      </c>
      <c r="FZ155" t="str">
        <f t="shared" si="181"/>
        <v/>
      </c>
      <c r="GA155" t="str">
        <f t="shared" si="182"/>
        <v/>
      </c>
      <c r="GB155" t="str">
        <f t="shared" si="183"/>
        <v/>
      </c>
      <c r="GC155" t="str">
        <f t="shared" si="184"/>
        <v/>
      </c>
      <c r="GD155" t="str">
        <f t="shared" si="185"/>
        <v/>
      </c>
      <c r="GE155" t="str">
        <f t="shared" si="186"/>
        <v/>
      </c>
      <c r="GF155" t="str">
        <f t="shared" si="187"/>
        <v/>
      </c>
      <c r="GG155" t="str">
        <f t="shared" si="188"/>
        <v/>
      </c>
      <c r="GH155"/>
      <c r="GI155"/>
      <c r="GJ155"/>
      <c r="GK155"/>
      <c r="GL155"/>
      <c r="GM155"/>
      <c r="GN155"/>
      <c r="GO155"/>
      <c r="GP155" t="str">
        <f t="shared" si="189"/>
        <v/>
      </c>
      <c r="GQ155" t="str">
        <f t="shared" si="190"/>
        <v/>
      </c>
      <c r="GR155"/>
      <c r="GS155" t="str">
        <f t="shared" si="191"/>
        <v/>
      </c>
      <c r="GT155"/>
      <c r="GU155" t="str">
        <f t="shared" si="192"/>
        <v/>
      </c>
      <c r="GV155"/>
      <c r="GW155" t="str">
        <f t="shared" si="193"/>
        <v/>
      </c>
      <c r="GX155"/>
      <c r="GY155"/>
      <c r="GZ155"/>
      <c r="HA155"/>
      <c r="HB155"/>
      <c r="HC155"/>
      <c r="HD155"/>
      <c r="HE155"/>
      <c r="HF155"/>
      <c r="HG155"/>
      <c r="HH155"/>
      <c r="HI155"/>
      <c r="HJ155"/>
      <c r="HK155"/>
      <c r="HL155"/>
      <c r="HM155"/>
      <c r="HN155"/>
      <c r="HO155"/>
      <c r="HP155"/>
      <c r="HQ155"/>
      <c r="HR155"/>
      <c r="HS155"/>
      <c r="HT155" t="str">
        <f t="shared" si="194"/>
        <v/>
      </c>
      <c r="HU155" t="str">
        <f t="shared" si="195"/>
        <v/>
      </c>
      <c r="HV155"/>
      <c r="HW155"/>
      <c r="HX155"/>
      <c r="HY155"/>
      <c r="HZ155"/>
      <c r="IA155"/>
      <c r="IB155"/>
      <c r="IC155"/>
      <c r="ID155"/>
      <c r="IE155" t="str">
        <f t="shared" si="196"/>
        <v/>
      </c>
      <c r="IF155"/>
      <c r="IG155"/>
      <c r="IH155"/>
      <c r="II155"/>
      <c r="IJ155"/>
      <c r="IK155"/>
      <c r="IL155"/>
      <c r="IM155"/>
      <c r="IN155"/>
      <c r="IO155"/>
      <c r="IP155"/>
      <c r="IQ155" t="str">
        <f t="shared" si="197"/>
        <v/>
      </c>
      <c r="IR155"/>
      <c r="IS155" t="str">
        <f t="shared" si="198"/>
        <v/>
      </c>
      <c r="IT155"/>
      <c r="IU155" t="str">
        <f t="shared" si="199"/>
        <v/>
      </c>
      <c r="IV155"/>
      <c r="IW155"/>
      <c r="IX155"/>
      <c r="IY155"/>
      <c r="IZ155"/>
      <c r="JA155"/>
      <c r="JB155"/>
      <c r="JC155"/>
      <c r="JD155"/>
      <c r="JE155"/>
      <c r="JF155"/>
      <c r="JG155"/>
      <c r="JH155"/>
      <c r="JI155"/>
      <c r="JJ155"/>
      <c r="JK155"/>
      <c r="JL155"/>
      <c r="JM155"/>
      <c r="JN155"/>
      <c r="JO155"/>
      <c r="JP155"/>
      <c r="JQ155"/>
      <c r="JR155" t="str">
        <f t="shared" si="200"/>
        <v/>
      </c>
      <c r="JS155" t="str">
        <f t="shared" si="201"/>
        <v/>
      </c>
      <c r="JT155"/>
      <c r="JU155"/>
      <c r="JV155"/>
      <c r="JW155"/>
      <c r="JX155"/>
      <c r="JY155"/>
      <c r="JZ155"/>
      <c r="KA155"/>
      <c r="KB155"/>
      <c r="KC155" t="str">
        <f t="shared" si="202"/>
        <v/>
      </c>
      <c r="KD155"/>
      <c r="KE155"/>
      <c r="KF155"/>
      <c r="KG155"/>
      <c r="KH155"/>
      <c r="KI155"/>
      <c r="KJ155"/>
      <c r="KK155"/>
      <c r="KL155" t="str">
        <f>IF(CT155=1,KL$8&amp;IF(SUM(CU155:$EQ155)=0,"",", "),"")</f>
        <v/>
      </c>
      <c r="KM155" t="str">
        <f>IF(CU155=1,KM$8&amp;IF(SUM(CV155:$EQ155)=0,"",", "),"")</f>
        <v/>
      </c>
      <c r="KN155" t="str">
        <f>IF(CV155=1,KN$8&amp;IF(SUM(CW155:$EQ155)=0,"",", "),"")</f>
        <v/>
      </c>
      <c r="KO155" t="str">
        <f>IF(CW155=1,KO$8&amp;IF(SUM(CX155:$EQ155)=0,"",", "),"")</f>
        <v/>
      </c>
      <c r="KP155" t="str">
        <f>IF(CX155=1,KP$8&amp;IF(SUM(CY155:$EQ155)=0,"",", "),"")</f>
        <v/>
      </c>
      <c r="KQ155" t="str">
        <f>IF(CY155=1,KQ$8&amp;IF(SUM(CZ155:$EQ155)=0,"",", "),"")</f>
        <v/>
      </c>
      <c r="KR155" t="str">
        <f>IF(CZ155=1,KR$8&amp;IF(SUM(DA155:$EQ155)=0,"",", "),"")</f>
        <v/>
      </c>
      <c r="KS155" t="str">
        <f>IF(DA155=1,KS$8&amp;IF(SUM(DB155:$EQ155)=0,"",", "),"")</f>
        <v/>
      </c>
      <c r="KT155" t="str">
        <f>IF(DB155=1,KT$8&amp;IF(SUM(DC155:$EQ155)=0,"",", "),"")</f>
        <v/>
      </c>
      <c r="KU155" t="str">
        <f>IF(DC155=1,KU$8&amp;IF(SUM(DD155:$EQ155)=0,"",", "),"")</f>
        <v/>
      </c>
      <c r="KV155" t="str">
        <f>IF(DD155=1,KV$8&amp;IF(SUM(DE155:$EQ155)=0,"",", "),"")</f>
        <v/>
      </c>
      <c r="KW155" t="str">
        <f>IF(DE155=1,KW$8&amp;IF(SUM(DF155:$EQ155)=0,"",", "),"")</f>
        <v/>
      </c>
      <c r="KX155" t="str">
        <f>IF(DF155=1,KX$8&amp;IF(SUM(DG155:$EQ155)=0,"",", "),"")</f>
        <v/>
      </c>
      <c r="KY155" t="str">
        <f>IF(DG155=1,KY$8&amp;IF(SUM(DH155:$EQ155)=0,"",", "),"")</f>
        <v/>
      </c>
      <c r="KZ155" t="str">
        <f>IF(DH155=1,KZ$8&amp;IF(SUM(DI155:$EQ155)=0,"",", "),"")</f>
        <v/>
      </c>
      <c r="LA155" t="str">
        <f>IF(DI155=1,LA$8&amp;IF(SUM(DJ155:$EQ155)=0,"",", "),"")</f>
        <v/>
      </c>
      <c r="LB155" t="str">
        <f>IF(DJ155=1,LB$8&amp;IF(SUM(DK155:$EQ155)=0,"",", "),"")</f>
        <v/>
      </c>
      <c r="LC155" t="str">
        <f>IF(DK155=1,LC$8&amp;IF(SUM(DL155:$EQ155)=0,"",", "),"")</f>
        <v/>
      </c>
      <c r="LD155" t="str">
        <f>IF(DL155=1,LD$8&amp;IF(SUM(DM155:$EQ155)=0,"",", "),"")</f>
        <v/>
      </c>
      <c r="LE155" t="str">
        <f>IF(DM155=1,LE$8&amp;IF(SUM(DN155:$EQ155)=0,"",", "),"")</f>
        <v/>
      </c>
      <c r="LF155" t="str">
        <f>IF(DN155=1,LF$8&amp;IF(SUM(DO155:$EQ155)=0,"",", "),"")</f>
        <v/>
      </c>
      <c r="LG155" t="str">
        <f>IF(DO155=1,LG$8&amp;IF(SUM(DP155:$EQ155)=0,"",", "),"")</f>
        <v/>
      </c>
      <c r="LH155" t="str">
        <f>IF(DP155=1,LH$8&amp;IF(SUM(DQ155:$EQ155)=0,"",", "),"")</f>
        <v/>
      </c>
      <c r="LI155" t="str">
        <f>IF(DQ155=1,LI$8&amp;IF(SUM(DR155:$EQ155)=0,"",", "),"")</f>
        <v/>
      </c>
      <c r="LJ155" t="str">
        <f>IF(DR155=1,LJ$8&amp;IF(SUM(DS155:$EQ155)=0,"",", "),"")</f>
        <v/>
      </c>
      <c r="LK155" t="str">
        <f>IF(DS155=1,LK$8&amp;IF(SUM(DT155:$EQ155)=0,"",", "),"")</f>
        <v/>
      </c>
      <c r="LL155" t="str">
        <f>IF(DT155=1,LL$8&amp;IF(SUM(DU155:$EQ155)=0,"",", "),"")</f>
        <v/>
      </c>
      <c r="LM155" t="str">
        <f>IF(DU155=1,LM$8&amp;IF(SUM(DV155:$EQ155)=0,"",", "),"")</f>
        <v/>
      </c>
      <c r="LN155" t="str">
        <f>IF(DV155=1,LN$8&amp;IF(SUM(DW155:$EQ155)=0,"",", "),"")</f>
        <v/>
      </c>
      <c r="LO155" t="str">
        <f>IF(DW155=1,LO$8&amp;IF(SUM(DX155:$EQ155)=0,"",", "),"")</f>
        <v/>
      </c>
      <c r="LP155" t="str">
        <f>IF(DX155=1,LP$8&amp;IF(SUM(DY155:$EQ155)=0,"",", "),"")</f>
        <v/>
      </c>
      <c r="LQ155" t="str">
        <f>IF(DY155=1,LQ$8&amp;IF(SUM(DZ155:$EQ155)=0,"",", "),"")</f>
        <v/>
      </c>
      <c r="LR155" t="str">
        <f>IF(DZ155=1,LR$8&amp;IF(SUM(EA155:$EQ155)=0,"",", "),"")</f>
        <v/>
      </c>
      <c r="LS155" t="str">
        <f>IF(EA155=1,LS$8&amp;IF(SUM(EB155:$EQ155)=0,"",", "),"")</f>
        <v/>
      </c>
      <c r="LT155" t="str">
        <f>IF(EB155=1,LT$8&amp;IF(SUM(EC155:$EQ155)=0,"",", "),"")</f>
        <v/>
      </c>
      <c r="LU155" t="str">
        <f>IF(EC155=1,LU$8&amp;IF(SUM(ED155:$EQ155)=0,"",", "),"")</f>
        <v/>
      </c>
      <c r="LV155" t="str">
        <f>IF(ED155=1,LV$8&amp;IF(SUM(EE155:$EQ155)=0,"",", "),"")</f>
        <v/>
      </c>
      <c r="LW155" t="str">
        <f>IF(EE155=1,LW$8&amp;IF(SUM(EF155:$EQ155)=0,"",", "),"")</f>
        <v/>
      </c>
      <c r="LX155" t="str">
        <f>IF(EF155=1,LX$8&amp;IF(SUM(EG155:$EQ155)=0,"",", "),"")</f>
        <v/>
      </c>
      <c r="LY155" t="str">
        <f>IF(EG155=1,LY$8&amp;IF(SUM(EH155:$EQ155)=0,"",", "),"")</f>
        <v/>
      </c>
      <c r="LZ155" t="str">
        <f>IF(EH155=1,LZ$8&amp;IF(SUM(EI155:$EQ155)=0,"",", "),"")</f>
        <v/>
      </c>
      <c r="MA155" t="str">
        <f>IF(EI155=1,MA$8&amp;IF(SUM(EJ155:$EQ155)=0,"",", "),"")</f>
        <v/>
      </c>
      <c r="MB155" t="str">
        <f>IF(EJ155=1,MB$8&amp;IF(SUM(EK155:$EQ155)=0,"",", "),"")</f>
        <v/>
      </c>
      <c r="MC155" t="str">
        <f>IF(EK155=1,MC$8&amp;IF(SUM(EL155:$EQ155)=0,"",", "),"")</f>
        <v/>
      </c>
      <c r="MD155" t="str">
        <f>IF(EL155=1,MD$8&amp;IF(SUM(EM155:$EQ155)=0,"",", "),"")</f>
        <v/>
      </c>
      <c r="ME155" t="str">
        <f>IF(EM155=1,ME$8&amp;IF(SUM(EN155:$EQ155)=0,"",", "),"")</f>
        <v/>
      </c>
      <c r="MF155" t="str">
        <f>IF(EN155=1,MF$8&amp;IF(SUM(EO155:$EQ155)=0,"",", "),"")</f>
        <v/>
      </c>
      <c r="MG155" t="str">
        <f>IF(EO155=1,MG$8&amp;IF(SUM(EP155:$EQ155)=0,"",", "),"")</f>
        <v/>
      </c>
      <c r="MH155" t="str">
        <f>IF(EP155=1,MH$8&amp;IF(SUM(EQ155:$EQ155)=0,"",", "),"")</f>
        <v/>
      </c>
      <c r="MI155" t="str">
        <f t="shared" si="212"/>
        <v/>
      </c>
      <c r="MJ155" t="str">
        <f>IF(ER155=1,MJ$8&amp;IF(SUM(ES155:$GO155)=0,"",", "),"")</f>
        <v/>
      </c>
      <c r="MK155" t="str">
        <f>IF(ES155=1,MK$8&amp;IF(SUM(ET155:$GO155)=0,"",", "),"")</f>
        <v/>
      </c>
      <c r="ML155" t="str">
        <f>IF(ET155=1,ML$8&amp;IF(SUM(EU155:$GO155)=0,"",", "),"")</f>
        <v/>
      </c>
      <c r="MM155" t="str">
        <f>IF(EU155=1,MM$8&amp;IF(SUM(EV155:$GO155)=0,"",", "),"")</f>
        <v/>
      </c>
      <c r="MN155" t="str">
        <f>IF(EV155=1,MN$8&amp;IF(SUM(EW155:$GO155)=0,"",", "),"")</f>
        <v/>
      </c>
      <c r="MO155" t="str">
        <f>IF(EW155=1,MO$8&amp;IF(SUM(EX155:$GO155)=0,"",", "),"")</f>
        <v/>
      </c>
      <c r="MP155" t="str">
        <f>IF(EX155=1,MP$8&amp;IF(SUM(EY155:$GO155)=0,"",", "),"")</f>
        <v/>
      </c>
      <c r="MQ155" t="str">
        <f>IF(EY155=1,MQ$8&amp;IF(SUM(EZ155:$GO155)=0,"",", "),"")</f>
        <v/>
      </c>
      <c r="MR155" t="str">
        <f>IF(EZ155=1,MR$8&amp;IF(SUM(FA155:$GO155)=0,"",", "),"")</f>
        <v/>
      </c>
      <c r="MS155" t="str">
        <f>IF(FA155=1,MS$8&amp;IF(SUM(FB155:$GO155)=0,"",", "),"")</f>
        <v/>
      </c>
      <c r="MT155" t="str">
        <f>IF(FB155=1,MT$8&amp;IF(SUM(FC155:$GO155)=0,"",", "),"")</f>
        <v/>
      </c>
      <c r="MU155" t="str">
        <f>IF(FC155=1,MU$8&amp;IF(SUM(FD155:$GO155)=0,"",", "),"")</f>
        <v/>
      </c>
      <c r="MV155" t="str">
        <f>IF(FD155=1,MV$8&amp;IF(SUM(FE155:$GO155)=0,"",", "),"")</f>
        <v/>
      </c>
      <c r="MW155" t="str">
        <f>IF(FE155=1,MW$8&amp;IF(SUM(FF155:$GO155)=0,"",", "),"")</f>
        <v/>
      </c>
      <c r="MX155" t="str">
        <f>IF(FF155=1,MX$8&amp;IF(SUM(FG155:$GO155)=0,"",", "),"")</f>
        <v/>
      </c>
      <c r="MY155" t="str">
        <f>IF(FG155=1,MY$8&amp;IF(SUM(FH155:$GO155)=0,"",", "),"")</f>
        <v/>
      </c>
      <c r="MZ155" t="str">
        <f>IF(FH155=1,MZ$8&amp;IF(SUM(FI155:$GO155)=0,"",", "),"")</f>
        <v/>
      </c>
      <c r="NA155" t="str">
        <f>IF(FI155=1,NA$8&amp;IF(SUM(FJ155:$GO155)=0,"",", "),"")</f>
        <v/>
      </c>
      <c r="NB155" t="str">
        <f>IF(FJ155=1,NB$8&amp;IF(SUM(FK155:$GO155)=0,"",", "),"")</f>
        <v/>
      </c>
      <c r="NC155" t="str">
        <f>IF(FK155=1,NC$8&amp;IF(SUM(FL155:$GO155)=0,"",", "),"")</f>
        <v/>
      </c>
      <c r="ND155" t="str">
        <f>IF(FL155=1,ND$8&amp;IF(SUM(FM155:$GO155)=0,"",", "),"")</f>
        <v/>
      </c>
      <c r="NE155" t="str">
        <f>IF(FM155=1,NE$8&amp;IF(SUM(FN155:$GO155)=0,"",", "),"")</f>
        <v/>
      </c>
      <c r="NF155" t="str">
        <f>IF(FN155=1,NF$8&amp;IF(SUM(FO155:$GO155)=0,"",", "),"")</f>
        <v/>
      </c>
      <c r="NG155" t="str">
        <f>IF(FO155=1,NG$8&amp;IF(SUM(FP155:$GO155)=0,"",", "),"")</f>
        <v/>
      </c>
      <c r="NH155" t="str">
        <f>IF(FP155=1,NH$8&amp;IF(SUM(FQ155:$GO155)=0,"",", "),"")</f>
        <v/>
      </c>
      <c r="NI155" t="str">
        <f>IF(FQ155=1,NI$8&amp;IF(SUM(FR155:$GO155)=0,"",", "),"")</f>
        <v/>
      </c>
      <c r="NJ155" t="str">
        <f>IF(FR155=1,NJ$8&amp;IF(SUM(FS155:$GO155)=0,"",", "),"")</f>
        <v/>
      </c>
      <c r="NK155" t="str">
        <f>IF(FS155=1,NK$8&amp;IF(SUM(FT155:$GO155)=0,"",", "),"")</f>
        <v/>
      </c>
      <c r="NL155" t="str">
        <f>IF(FT155=1,NL$8&amp;IF(SUM(FU155:$GO155)=0,"",", "),"")</f>
        <v/>
      </c>
      <c r="NM155" t="str">
        <f>IF(FU155=1,NM$8&amp;IF(SUM(FV155:$GO155)=0,"",", "),"")</f>
        <v/>
      </c>
      <c r="NN155" t="str">
        <f>IF(FV155=1,NN$8&amp;IF(SUM(FW155:$GO155)=0,"",", "),"")</f>
        <v/>
      </c>
      <c r="NO155" t="str">
        <f>IF(FW155=1,NO$8&amp;IF(SUM(FX155:$GO155)=0,"",", "),"")</f>
        <v/>
      </c>
      <c r="NP155" t="str">
        <f>IF(FX155=1,NP$8&amp;IF(SUM(FY155:$GO155)=0,"",", "),"")</f>
        <v/>
      </c>
      <c r="NQ155" t="str">
        <f>IF(FY155=1,NQ$8&amp;IF(SUM(FZ155:$GO155)=0,"",", "),"")</f>
        <v/>
      </c>
      <c r="NR155" t="str">
        <f>IF(FZ155=1,NR$8&amp;IF(SUM(GA155:$GO155)=0,"",", "),"")</f>
        <v/>
      </c>
      <c r="NS155" t="str">
        <f>IF(GA155=1,NS$8&amp;IF(SUM(GB155:$GO155)=0,"",", "),"")</f>
        <v/>
      </c>
      <c r="NT155" t="str">
        <f>IF(GB155=1,NT$8&amp;IF(SUM(GC155:$GO155)=0,"",", "),"")</f>
        <v/>
      </c>
      <c r="NU155" t="str">
        <f>IF(GC155=1,NU$8&amp;IF(SUM(GD155:$GO155)=0,"",", "),"")</f>
        <v/>
      </c>
      <c r="NV155" t="str">
        <f>IF(GD155=1,NV$8&amp;IF(SUM(GE155:$GO155)=0,"",", "),"")</f>
        <v/>
      </c>
      <c r="NW155" t="str">
        <f>IF(GE155=1,NW$8&amp;IF(SUM(GF155:$GO155)=0,"",", "),"")</f>
        <v/>
      </c>
      <c r="NX155" t="str">
        <f>IF(GF155=1,NX$8&amp;IF(SUM(GG155:$GO155)=0,"",", "),"")</f>
        <v/>
      </c>
      <c r="NY155" t="str">
        <f>IF(GG155=1,NY$8&amp;IF(SUM(GH155:$GO155)=0,"",", "),"")</f>
        <v/>
      </c>
      <c r="NZ155" t="str">
        <f>IF(GH155=1,NZ$8&amp;IF(SUM(GI155:$GO155)=0,"",", "),"")</f>
        <v/>
      </c>
      <c r="OA155" t="str">
        <f>IF(GI155=1,OA$8&amp;IF(SUM(GJ155:$GO155)=0,"",", "),"")</f>
        <v/>
      </c>
      <c r="OB155" t="str">
        <f>IF(GJ155=1,OB$8&amp;IF(SUM(GK155:$GO155)=0,"",", "),"")</f>
        <v/>
      </c>
      <c r="OC155" t="str">
        <f>IF(GK155=1,OC$8&amp;IF(SUM(GL155:$GO155)=0,"",", "),"")</f>
        <v/>
      </c>
      <c r="OD155" t="str">
        <f>IF(GL155=1,OD$8&amp;IF(SUM(GM155:$GO155)=0,"",", "),"")</f>
        <v/>
      </c>
      <c r="OE155" t="str">
        <f>IF(GM155=1,OE$8&amp;IF(SUM(GN155:$GO155)=0,"",", "),"")</f>
        <v/>
      </c>
      <c r="OF155" t="str">
        <f>IF(GN155=1,OF$8&amp;IF(SUM(GO155:$GO155)=0,"",", "),"")</f>
        <v/>
      </c>
      <c r="OG155" t="str">
        <f t="shared" si="213"/>
        <v/>
      </c>
      <c r="OH155" t="str">
        <f>IF(GP155=1,OH$8&amp;IF(SUM(GQ155:$IM155)=0,"",", "),"")</f>
        <v/>
      </c>
      <c r="OI155" t="str">
        <f>IF(GQ155=1,OI$8&amp;IF(SUM(GR155:$IM155)=0,"",", "),"")</f>
        <v/>
      </c>
      <c r="OJ155" t="str">
        <f>IF(GR155=1,OJ$8&amp;IF(SUM(GS155:$IM155)=0,"",", "),"")</f>
        <v/>
      </c>
      <c r="OK155" t="str">
        <f>IF(GS155=1,OK$8&amp;IF(SUM(GT155:$IM155)=0,"",", "),"")</f>
        <v/>
      </c>
      <c r="OL155" t="str">
        <f>IF(GT155=1,OL$8&amp;IF(SUM(GU155:$IM155)=0,"",", "),"")</f>
        <v/>
      </c>
      <c r="OM155" t="str">
        <f>IF(GU155=1,OM$8&amp;IF(SUM(GV155:$IM155)=0,"",", "),"")</f>
        <v/>
      </c>
      <c r="ON155" t="str">
        <f>IF(GV155=1,ON$8&amp;IF(SUM(GW155:$IM155)=0,"",", "),"")</f>
        <v/>
      </c>
      <c r="OO155" t="str">
        <f>IF(GW155=1,OO$8&amp;IF(SUM(GX155:$IM155)=0,"",", "),"")</f>
        <v/>
      </c>
      <c r="OP155" t="str">
        <f>IF(GX155=1,OP$8&amp;IF(SUM(GY155:$IM155)=0,"",", "),"")</f>
        <v/>
      </c>
      <c r="OQ155" t="str">
        <f>IF(GY155=1,OQ$8&amp;IF(SUM(GZ155:$IM155)=0,"",", "),"")</f>
        <v/>
      </c>
      <c r="OR155" t="str">
        <f>IF(GZ155=1,OR$8&amp;IF(SUM(HA155:$IM155)=0,"",", "),"")</f>
        <v/>
      </c>
      <c r="OS155" t="str">
        <f>IF(HA155=1,OS$8&amp;IF(SUM(HB155:$IM155)=0,"",", "),"")</f>
        <v/>
      </c>
      <c r="OT155" t="str">
        <f>IF(HB155=1,OT$8&amp;IF(SUM(HC155:$IM155)=0,"",", "),"")</f>
        <v/>
      </c>
      <c r="OU155" t="str">
        <f>IF(HC155=1,OU$8&amp;IF(SUM(HD155:$IM155)=0,"",", "),"")</f>
        <v/>
      </c>
      <c r="OV155" t="str">
        <f>IF(HD155=1,OV$8&amp;IF(SUM(HE155:$IM155)=0,"",", "),"")</f>
        <v/>
      </c>
      <c r="OW155" t="str">
        <f>IF(HE155=1,OW$8&amp;IF(SUM(HF155:$IM155)=0,"",", "),"")</f>
        <v/>
      </c>
      <c r="OX155" t="str">
        <f>IF(HF155=1,OX$8&amp;IF(SUM(HG155:$IM155)=0,"",", "),"")</f>
        <v/>
      </c>
      <c r="OY155" t="str">
        <f>IF(HG155=1,OY$8&amp;IF(SUM(HH155:$IM155)=0,"",", "),"")</f>
        <v/>
      </c>
      <c r="OZ155" t="str">
        <f>IF(HH155=1,OZ$8&amp;IF(SUM(HI155:$IM155)=0,"",", "),"")</f>
        <v/>
      </c>
      <c r="PA155" t="str">
        <f>IF(HI155=1,PA$8&amp;IF(SUM(HJ155:$IM155)=0,"",", "),"")</f>
        <v/>
      </c>
      <c r="PB155" t="str">
        <f>IF(HJ155=1,PB$8&amp;IF(SUM(HK155:$IM155)=0,"",", "),"")</f>
        <v/>
      </c>
      <c r="PC155" t="str">
        <f>IF(HK155=1,PC$8&amp;IF(SUM(HL155:$IM155)=0,"",", "),"")</f>
        <v/>
      </c>
      <c r="PD155" t="str">
        <f>IF(HL155=1,PD$8&amp;IF(SUM(HM155:$IM155)=0,"",", "),"")</f>
        <v/>
      </c>
      <c r="PE155" t="str">
        <f>IF(HM155=1,PE$8&amp;IF(SUM(HN155:$IM155)=0,"",", "),"")</f>
        <v/>
      </c>
      <c r="PF155" t="str">
        <f>IF(HN155=1,PF$8&amp;IF(SUM(HO155:$IM155)=0,"",", "),"")</f>
        <v/>
      </c>
      <c r="PG155" t="str">
        <f>IF(HO155=1,PG$8&amp;IF(SUM(HP155:$IM155)=0,"",", "),"")</f>
        <v/>
      </c>
      <c r="PH155" t="str">
        <f>IF(HP155=1,PH$8&amp;IF(SUM(HQ155:$IM155)=0,"",", "),"")</f>
        <v/>
      </c>
      <c r="PI155" t="str">
        <f>IF(HQ155=1,PI$8&amp;IF(SUM(HR155:$IM155)=0,"",", "),"")</f>
        <v/>
      </c>
      <c r="PJ155" t="str">
        <f>IF(HR155=1,PJ$8&amp;IF(SUM(HS155:$IM155)=0,"",", "),"")</f>
        <v/>
      </c>
      <c r="PK155" t="str">
        <f>IF(HS155=1,PK$8&amp;IF(SUM(HT155:$IM155)=0,"",", "),"")</f>
        <v/>
      </c>
      <c r="PL155" t="str">
        <f>IF(HT155=1,PL$8&amp;IF(SUM(HU155:$IM155)=0,"",", "),"")</f>
        <v/>
      </c>
      <c r="PM155" t="str">
        <f>IF(HU155=1,PM$8&amp;IF(SUM(HV155:$IM155)=0,"",", "),"")</f>
        <v/>
      </c>
      <c r="PN155" t="str">
        <f>IF(HV155=1,PN$8&amp;IF(SUM(HW155:$IM155)=0,"",", "),"")</f>
        <v/>
      </c>
      <c r="PO155" t="str">
        <f>IF(HW155=1,PO$8&amp;IF(SUM(HX155:$IM155)=0,"",", "),"")</f>
        <v/>
      </c>
      <c r="PP155" t="str">
        <f>IF(HX155=1,PP$8&amp;IF(SUM(HY155:$IM155)=0,"",", "),"")</f>
        <v/>
      </c>
      <c r="PQ155" t="str">
        <f>IF(HY155=1,PQ$8&amp;IF(SUM(HZ155:$IM155)=0,"",", "),"")</f>
        <v/>
      </c>
      <c r="PR155" t="str">
        <f>IF(HZ155=1,PR$8&amp;IF(SUM(IA155:$IM155)=0,"",", "),"")</f>
        <v/>
      </c>
      <c r="PS155" t="str">
        <f>IF(IA155=1,PS$8&amp;IF(SUM(IB155:$IM155)=0,"",", "),"")</f>
        <v/>
      </c>
      <c r="PT155" t="str">
        <f>IF(IB155=1,PT$8&amp;IF(SUM(IC155:$IM155)=0,"",", "),"")</f>
        <v/>
      </c>
      <c r="PU155" t="str">
        <f>IF(IC155=1,PU$8&amp;IF(SUM(ID155:$IM155)=0,"",", "),"")</f>
        <v/>
      </c>
      <c r="PV155" t="str">
        <f>IF(ID155=1,PV$8&amp;IF(SUM(IE155:$IM155)=0,"",", "),"")</f>
        <v/>
      </c>
      <c r="PW155" t="str">
        <f>IF(IE155=1,PW$8&amp;IF(SUM(IF155:$IM155)=0,"",", "),"")</f>
        <v/>
      </c>
      <c r="PX155" t="str">
        <f>IF(IF155=1,PX$8&amp;IF(SUM(IG155:$IM155)=0,"",", "),"")</f>
        <v/>
      </c>
      <c r="PY155" t="str">
        <f>IF(IG155=1,PY$8&amp;IF(SUM(IH155:$IM155)=0,"",", "),"")</f>
        <v/>
      </c>
      <c r="PZ155" t="str">
        <f>IF(IH155=1,PZ$8&amp;IF(SUM(II155:$IM155)=0,"",", "),"")</f>
        <v/>
      </c>
      <c r="QA155" t="str">
        <f>IF(II155=1,QA$8&amp;IF(SUM(IJ155:$IM155)=0,"",", "),"")</f>
        <v/>
      </c>
      <c r="QB155" t="str">
        <f>IF(IJ155=1,QB$8&amp;IF(SUM(IK155:$IM155)=0,"",", "),"")</f>
        <v/>
      </c>
      <c r="QC155" t="str">
        <f>IF(IK155=1,QC$8&amp;IF(SUM(IL155:$IM155)=0,"",", "),"")</f>
        <v/>
      </c>
      <c r="QD155" t="str">
        <f>IF(IL155=1,QD$8&amp;IF(SUM(IM155:$IM155)=0,"",", "),"")</f>
        <v/>
      </c>
      <c r="QE155" t="str">
        <f t="shared" si="214"/>
        <v/>
      </c>
      <c r="QF155" t="str">
        <f>IF(IN155=1,QF$8&amp;IF(SUM(IO155:$KK155)=0,"",", "),"")</f>
        <v/>
      </c>
      <c r="QG155" t="str">
        <f>IF(IO155=1,QG$8&amp;IF(SUM(IP155:$KK155)=0,"",", "),"")</f>
        <v/>
      </c>
      <c r="QH155" t="str">
        <f>IF(IP155=1,QH$8&amp;IF(SUM(IQ155:$KK155)=0,"",", "),"")</f>
        <v/>
      </c>
      <c r="QI155" t="str">
        <f>IF(IQ155=1,QI$8&amp;IF(SUM(IR155:$KK155)=0,"",", "),"")</f>
        <v/>
      </c>
      <c r="QJ155" t="str">
        <f>IF(IR155=1,QJ$8&amp;IF(SUM(IS155:$KK155)=0,"",", "),"")</f>
        <v/>
      </c>
      <c r="QK155" t="str">
        <f>IF(IS155=1,QK$8&amp;IF(SUM(IT155:$KK155)=0,"",", "),"")</f>
        <v/>
      </c>
      <c r="QL155" t="str">
        <f>IF(IT155=1,QL$8&amp;IF(SUM(IU155:$KK155)=0,"",", "),"")</f>
        <v/>
      </c>
      <c r="QM155" t="str">
        <f>IF(IU155=1,QM$8&amp;IF(SUM(IV155:$KK155)=0,"",", "),"")</f>
        <v/>
      </c>
      <c r="QN155" t="str">
        <f>IF(IV155=1,QN$8&amp;IF(SUM(IW155:$KK155)=0,"",", "),"")</f>
        <v/>
      </c>
      <c r="QO155" t="str">
        <f>IF(IW155=1,QO$8&amp;IF(SUM(IX155:$KK155)=0,"",", "),"")</f>
        <v/>
      </c>
      <c r="QP155" t="str">
        <f>IF(IX155=1,QP$8&amp;IF(SUM(IY155:$KK155)=0,"",", "),"")</f>
        <v/>
      </c>
      <c r="QQ155" t="str">
        <f>IF(IY155=1,QQ$8&amp;IF(SUM(IZ155:$KK155)=0,"",", "),"")</f>
        <v/>
      </c>
      <c r="QR155" t="str">
        <f>IF(IZ155=1,QR$8&amp;IF(SUM(JA155:$KK155)=0,"",", "),"")</f>
        <v/>
      </c>
      <c r="QS155" t="str">
        <f>IF(JA155=1,QS$8&amp;IF(SUM(JB155:$KK155)=0,"",", "),"")</f>
        <v/>
      </c>
      <c r="QT155" t="str">
        <f>IF(JB155=1,QT$8&amp;IF(SUM(JC155:$KK155)=0,"",", "),"")</f>
        <v/>
      </c>
      <c r="QU155" t="str">
        <f>IF(JC155=1,QU$8&amp;IF(SUM(JD155:$KK155)=0,"",", "),"")</f>
        <v/>
      </c>
      <c r="QV155" t="str">
        <f>IF(JD155=1,QV$8&amp;IF(SUM(JE155:$KK155)=0,"",", "),"")</f>
        <v/>
      </c>
      <c r="QW155" t="str">
        <f>IF(JE155=1,QW$8&amp;IF(SUM(JF155:$KK155)=0,"",", "),"")</f>
        <v/>
      </c>
      <c r="QX155" t="str">
        <f>IF(JF155=1,QX$8&amp;IF(SUM(JG155:$KK155)=0,"",", "),"")</f>
        <v/>
      </c>
      <c r="QY155" t="str">
        <f>IF(JG155=1,QY$8&amp;IF(SUM(JH155:$KK155)=0,"",", "),"")</f>
        <v/>
      </c>
      <c r="QZ155" t="str">
        <f>IF(JH155=1,QZ$8&amp;IF(SUM(JI155:$KK155)=0,"",", "),"")</f>
        <v/>
      </c>
      <c r="RA155" t="str">
        <f>IF(JI155=1,RA$8&amp;IF(SUM(JJ155:$KK155)=0,"",", "),"")</f>
        <v/>
      </c>
      <c r="RB155" t="str">
        <f>IF(JJ155=1,RB$8&amp;IF(SUM(JK155:$KK155)=0,"",", "),"")</f>
        <v/>
      </c>
      <c r="RC155" t="str">
        <f>IF(JK155=1,RC$8&amp;IF(SUM(JL155:$KK155)=0,"",", "),"")</f>
        <v/>
      </c>
      <c r="RD155" t="str">
        <f>IF(JL155=1,RD$8&amp;IF(SUM(JM155:$KK155)=0,"",", "),"")</f>
        <v/>
      </c>
      <c r="RE155" t="str">
        <f>IF(JM155=1,RE$8&amp;IF(SUM(JN155:$KK155)=0,"",", "),"")</f>
        <v/>
      </c>
      <c r="RF155" t="str">
        <f>IF(JN155=1,RF$8&amp;IF(SUM(JO155:$KK155)=0,"",", "),"")</f>
        <v/>
      </c>
      <c r="RG155" t="str">
        <f>IF(JO155=1,RG$8&amp;IF(SUM(JP155:$KK155)=0,"",", "),"")</f>
        <v/>
      </c>
      <c r="RH155" t="str">
        <f>IF(JP155=1,RH$8&amp;IF(SUM(JQ155:$KK155)=0,"",", "),"")</f>
        <v/>
      </c>
      <c r="RI155" t="str">
        <f>IF(JQ155=1,RI$8&amp;IF(SUM(JR155:$KK155)=0,"",", "),"")</f>
        <v/>
      </c>
      <c r="RJ155" t="str">
        <f>IF(JR155=1,RJ$8&amp;IF(SUM(JS155:$KK155)=0,"",", "),"")</f>
        <v/>
      </c>
      <c r="RK155" t="str">
        <f>IF(JS155=1,RK$8&amp;IF(SUM(JT155:$KK155)=0,"",", "),"")</f>
        <v/>
      </c>
      <c r="RL155" t="str">
        <f>IF(JT155=1,RL$8&amp;IF(SUM(JU155:$KK155)=0,"",", "),"")</f>
        <v/>
      </c>
      <c r="RM155" t="str">
        <f>IF(JU155=1,RM$8&amp;IF(SUM(JV155:$KK155)=0,"",", "),"")</f>
        <v/>
      </c>
      <c r="RN155" t="str">
        <f>IF(JV155=1,RN$8&amp;IF(SUM(JW155:$KK155)=0,"",", "),"")</f>
        <v/>
      </c>
      <c r="RO155" t="str">
        <f>IF(JW155=1,RO$8&amp;IF(SUM(JX155:$KK155)=0,"",", "),"")</f>
        <v/>
      </c>
      <c r="RP155" t="str">
        <f>IF(JX155=1,RP$8&amp;IF(SUM(JY155:$KK155)=0,"",", "),"")</f>
        <v/>
      </c>
      <c r="RQ155" t="str">
        <f>IF(JY155=1,RQ$8&amp;IF(SUM(JZ155:$KK155)=0,"",", "),"")</f>
        <v/>
      </c>
      <c r="RR155" t="str">
        <f>IF(JZ155=1,RR$8&amp;IF(SUM(KA155:$KK155)=0,"",", "),"")</f>
        <v/>
      </c>
      <c r="RS155" t="str">
        <f>IF(KA155=1,RS$8&amp;IF(SUM(KB155:$KK155)=0,"",", "),"")</f>
        <v/>
      </c>
      <c r="RT155" t="str">
        <f>IF(KB155=1,RT$8&amp;IF(SUM(KC155:$KK155)=0,"",", "),"")</f>
        <v/>
      </c>
      <c r="RU155" t="str">
        <f>IF(KC155=1,RU$8&amp;IF(SUM(KD155:$KK155)=0,"",", "),"")</f>
        <v/>
      </c>
      <c r="RV155" t="str">
        <f>IF(KD155=1,RV$8&amp;IF(SUM(KE155:$KK155)=0,"",", "),"")</f>
        <v/>
      </c>
      <c r="RW155" t="str">
        <f>IF(KE155=1,RW$8&amp;IF(SUM(KF155:$KK155)=0,"",", "),"")</f>
        <v/>
      </c>
      <c r="RX155" t="str">
        <f>IF(KF155=1,RX$8&amp;IF(SUM(KG155:$KK155)=0,"",", "),"")</f>
        <v/>
      </c>
      <c r="RY155" t="str">
        <f>IF(KG155=1,RY$8&amp;IF(SUM(KH155:$KK155)=0,"",", "),"")</f>
        <v/>
      </c>
      <c r="RZ155" t="str">
        <f>IF(KH155=1,RZ$8&amp;IF(SUM(KI155:$KK155)=0,"",", "),"")</f>
        <v/>
      </c>
      <c r="SA155" t="str">
        <f>IF(KI155=1,SA$8&amp;IF(SUM(KJ155:$KK155)=0,"",", "),"")</f>
        <v/>
      </c>
      <c r="SB155" t="str">
        <f>IF(KJ155=1,SB$8&amp;IF(SUM(KK155:$KK155)=0,"",", "),"")</f>
        <v/>
      </c>
      <c r="SC155" t="str">
        <f t="shared" si="215"/>
        <v/>
      </c>
    </row>
    <row r="156" spans="1:497" ht="60" customHeight="1" x14ac:dyDescent="0.45">
      <c r="A156" s="62"/>
      <c r="B156" s="212" t="str">
        <f t="shared" si="144"/>
        <v/>
      </c>
      <c r="C156" s="212" t="str">
        <f t="shared" si="203"/>
        <v/>
      </c>
      <c r="D156" s="212" t="str">
        <f t="shared" si="204"/>
        <v/>
      </c>
      <c r="E156" s="212" t="str">
        <f t="shared" si="205"/>
        <v/>
      </c>
      <c r="F156" s="212" t="str">
        <f t="shared" si="206"/>
        <v/>
      </c>
      <c r="G156" s="237" t="str">
        <f>IF('EDCI Data'!B156="","",'EDCI Data'!B156)</f>
        <v/>
      </c>
      <c r="H156" s="238" t="str">
        <f>IF('EDCI Data'!C156="","",'EDCI Data'!C156)</f>
        <v/>
      </c>
      <c r="I156" s="239" t="str">
        <f>IF('EDCI Data'!D156="","",'EDCI Data'!D156)</f>
        <v/>
      </c>
      <c r="J156" s="240" t="str">
        <f>IF('EDCI Data'!E156="","",'EDCI Data'!E156)</f>
        <v/>
      </c>
      <c r="K156" s="237" t="str">
        <f>IF('EDCI Data'!F156="","",'EDCI Data'!F156)</f>
        <v/>
      </c>
      <c r="L156" s="237" t="str">
        <f>IF('EDCI Data'!G156="","",'EDCI Data'!G156)</f>
        <v/>
      </c>
      <c r="M156" s="237" t="str">
        <f>IF('EDCI Data'!H156="","",'EDCI Data'!H156)</f>
        <v/>
      </c>
      <c r="N156" s="237" t="str">
        <f>IF('EDCI Data'!I156="","",'EDCI Data'!I156)</f>
        <v/>
      </c>
      <c r="O156" s="237" t="str">
        <f>IF('EDCI Data'!J156="","",'EDCI Data'!J156)</f>
        <v/>
      </c>
      <c r="P156" s="237" t="str">
        <f>IF('EDCI Data'!K156="","",'EDCI Data'!K156)</f>
        <v/>
      </c>
      <c r="Q156" s="241" t="str">
        <f>IF('EDCI Data'!L156="","",'EDCI Data'!L156)</f>
        <v/>
      </c>
      <c r="R156" s="241" t="str">
        <f>IF('EDCI Data'!M156="","",'EDCI Data'!M156)</f>
        <v/>
      </c>
      <c r="S156" s="237" t="str">
        <f>IF('EDCI Data'!N156="","",'EDCI Data'!N156)</f>
        <v/>
      </c>
      <c r="T156" s="237" t="str">
        <f>IF('EDCI Data'!O156="","",'EDCI Data'!O156)</f>
        <v/>
      </c>
      <c r="U156" s="237" t="str">
        <f>IF('EDCI Data'!P156="","",'EDCI Data'!P156)</f>
        <v/>
      </c>
      <c r="V156" s="237" t="str">
        <f>IF('EDCI Data'!Q156="","",'EDCI Data'!Q156)</f>
        <v/>
      </c>
      <c r="W156" s="242" t="str">
        <f>IF('EDCI Data'!R156="","",'EDCI Data'!R156)</f>
        <v/>
      </c>
      <c r="X156" s="243" t="str">
        <f>IF('EDCI Data'!S156="","",'EDCI Data'!S156)</f>
        <v/>
      </c>
      <c r="Y156" s="243" t="str">
        <f>IF('EDCI Data'!T156="","",'EDCI Data'!T156)</f>
        <v/>
      </c>
      <c r="Z156" s="244" t="str">
        <f>IF('EDCI Data'!U156="","",'EDCI Data'!U156)</f>
        <v/>
      </c>
      <c r="AA156" s="237" t="str">
        <f>IF('EDCI Data'!V156="","",'EDCI Data'!V156)</f>
        <v/>
      </c>
      <c r="AB156" s="244" t="str">
        <f>IF('EDCI Data'!W156="","",'EDCI Data'!W156)</f>
        <v/>
      </c>
      <c r="AC156" s="237" t="str">
        <f>IF('EDCI Data'!X156="","",'EDCI Data'!X156)</f>
        <v/>
      </c>
      <c r="AD156" s="244" t="str">
        <f>IF('EDCI Data'!Y156="","",'EDCI Data'!Y156)</f>
        <v/>
      </c>
      <c r="AE156" s="237" t="str">
        <f>IF('EDCI Data'!Z156="","",'EDCI Data'!Z156)</f>
        <v/>
      </c>
      <c r="AF156" s="237" t="str">
        <f>IF('EDCI Data'!AA156="","",'EDCI Data'!AA156)</f>
        <v/>
      </c>
      <c r="AG156" s="237" t="str">
        <f>IF('EDCI Data'!AB156="","",'EDCI Data'!AB156)</f>
        <v/>
      </c>
      <c r="AH156" s="237" t="str">
        <f>IF('EDCI Data'!AC156="","",'EDCI Data'!AC156)</f>
        <v/>
      </c>
      <c r="AI156" s="237" t="str">
        <f>IF('EDCI Data'!AD156="","",'EDCI Data'!AD156)</f>
        <v/>
      </c>
      <c r="AJ156" s="237" t="str">
        <f>IF('EDCI Data'!AE156="","",'EDCI Data'!AE156)</f>
        <v/>
      </c>
      <c r="AK156" s="237" t="str">
        <f>IF('EDCI Data'!AF156="","",'EDCI Data'!AF156)</f>
        <v/>
      </c>
      <c r="AL156" s="237" t="str">
        <f>IF('EDCI Data'!AG156="","",'EDCI Data'!AG156)</f>
        <v/>
      </c>
      <c r="AM156" s="237" t="str">
        <f>IF('EDCI Data'!AH156="","",'EDCI Data'!AH156)</f>
        <v/>
      </c>
      <c r="AN156" s="237" t="str">
        <f>IF('EDCI Data'!AI156="","",'EDCI Data'!AI156)</f>
        <v/>
      </c>
      <c r="AO156" s="237" t="str">
        <f>IF('EDCI Data'!AJ156="","",'EDCI Data'!AJ156)</f>
        <v/>
      </c>
      <c r="AP156" s="237" t="str">
        <f>IF('EDCI Data'!AK156="","",'EDCI Data'!AK156)</f>
        <v/>
      </c>
      <c r="AQ156" s="237" t="str">
        <f>IF('EDCI Data'!AL156="","",'EDCI Data'!AL156)</f>
        <v/>
      </c>
      <c r="AR156" s="237" t="str">
        <f>IF('EDCI Data'!AM156="","",'EDCI Data'!AM156)</f>
        <v/>
      </c>
      <c r="AS156" s="237" t="str">
        <f>IF('EDCI Data'!AN156="","",'EDCI Data'!AN156)</f>
        <v/>
      </c>
      <c r="AT156" s="237" t="str">
        <f>IF('EDCI Data'!AO156="","",'EDCI Data'!AO156)</f>
        <v/>
      </c>
      <c r="AU156" s="237" t="str">
        <f>IF('EDCI Data'!AP156="","",'EDCI Data'!AP156)</f>
        <v/>
      </c>
      <c r="AV156" s="237" t="str">
        <f>IF('EDCI Data'!AQ156="","",'EDCI Data'!AQ156)</f>
        <v/>
      </c>
      <c r="AW156" s="237" t="str">
        <f>IF('EDCI Data'!AR156="","",'EDCI Data'!AR156)</f>
        <v/>
      </c>
      <c r="AX156" s="237" t="str">
        <f>IF('EDCI Data'!AS156="","",'EDCI Data'!AS156)</f>
        <v/>
      </c>
      <c r="AY156" s="237" t="str">
        <f>IF('EDCI Data'!AT156="","",'EDCI Data'!AT156)</f>
        <v/>
      </c>
      <c r="AZ156" s="237" t="str">
        <f>IF('EDCI Data'!AU156="","",'EDCI Data'!AU156)</f>
        <v/>
      </c>
      <c r="BA156" s="237" t="str">
        <f>IF('EDCI Data'!AV156="","",'EDCI Data'!AV156)</f>
        <v/>
      </c>
      <c r="BB156" s="245" t="str">
        <f>IF('EDCI Data'!AW156="","",'EDCI Data'!AW156)</f>
        <v/>
      </c>
      <c r="BC156" s="245" t="str">
        <f>IF('EDCI Data'!AX156="","",'EDCI Data'!AX156)</f>
        <v/>
      </c>
      <c r="BD156" s="246" t="str">
        <f t="shared" si="207"/>
        <v/>
      </c>
      <c r="BE156" s="247" t="str">
        <f>IF('EDCI Data'!AY156="","",'EDCI Data'!AY156)</f>
        <v/>
      </c>
      <c r="BF156" s="247" t="str">
        <f>IF('EDCI Data'!AZ156="","",'EDCI Data'!AZ156)</f>
        <v/>
      </c>
      <c r="BG156" s="247" t="str">
        <f>IF('EDCI Data'!BA156="","",'EDCI Data'!BA156)</f>
        <v/>
      </c>
      <c r="BH156" s="247" t="str">
        <f>IF('EDCI Data'!BB156="","",'EDCI Data'!BB156)</f>
        <v/>
      </c>
      <c r="BI156" s="247" t="str">
        <f>IF('EDCI Data'!BC156="","",'EDCI Data'!BC156)</f>
        <v/>
      </c>
      <c r="BJ156" s="247" t="str">
        <f>IF('EDCI Data'!BD156="","",'EDCI Data'!BD156)</f>
        <v/>
      </c>
      <c r="BK156" s="247" t="str">
        <f>IF('EDCI Data'!BE156="","",'EDCI Data'!BE156)</f>
        <v/>
      </c>
      <c r="BL156" s="247" t="str">
        <f>IF('EDCI Data'!BF156="","",'EDCI Data'!BF156)</f>
        <v/>
      </c>
      <c r="BM156" s="247" t="str">
        <f>IF('EDCI Data'!BG156="","",'EDCI Data'!BG156)</f>
        <v/>
      </c>
      <c r="BN156" s="248" t="str">
        <f>IF('EDCI Data'!BH156="","",'EDCI Data'!BH156)</f>
        <v/>
      </c>
      <c r="BO156" s="248" t="str">
        <f>IF('EDCI Data'!BI156="","",'EDCI Data'!BI156)</f>
        <v/>
      </c>
      <c r="BP156" s="249" t="str">
        <f>IF('EDCI Data'!BJ156="","",'EDCI Data'!BJ156)</f>
        <v/>
      </c>
      <c r="BQ156" s="248" t="str">
        <f>IF('EDCI Data'!BK156="","",'EDCI Data'!BK156)</f>
        <v/>
      </c>
      <c r="BR156" s="248" t="str">
        <f>IF('EDCI Data'!BL156="","",'EDCI Data'!BL156)</f>
        <v/>
      </c>
      <c r="BS156" s="250" t="str">
        <f>IF('EDCI Data'!BM156="","",'EDCI Data'!BM156)</f>
        <v/>
      </c>
      <c r="BT156" s="251" t="str">
        <f>IF('EDCI Data'!BN156="","",'EDCI Data'!BN156)</f>
        <v/>
      </c>
      <c r="BU156" s="246" t="str">
        <f>IF('EDCI Data'!BO156="","",'EDCI Data'!BO156)</f>
        <v/>
      </c>
      <c r="BV156" s="252">
        <f t="shared" si="208"/>
        <v>0</v>
      </c>
      <c r="BW156" s="252">
        <f t="shared" si="209"/>
        <v>0</v>
      </c>
      <c r="BX156" s="252">
        <f t="shared" si="210"/>
        <v>0</v>
      </c>
      <c r="BY156" s="252">
        <f t="shared" si="211"/>
        <v>0</v>
      </c>
      <c r="BZ156" t="str">
        <f t="shared" si="145"/>
        <v/>
      </c>
      <c r="CA156" s="253"/>
      <c r="CB156"/>
      <c r="CC156"/>
      <c r="CD156"/>
      <c r="CE156" t="str">
        <f t="shared" si="146"/>
        <v/>
      </c>
      <c r="CF156"/>
      <c r="CG156" t="str">
        <f t="shared" si="147"/>
        <v/>
      </c>
      <c r="CH156" t="str">
        <f t="shared" si="148"/>
        <v/>
      </c>
      <c r="CI156" t="str">
        <f t="shared" si="149"/>
        <v/>
      </c>
      <c r="CJ156" t="str">
        <f t="shared" si="150"/>
        <v/>
      </c>
      <c r="CK156"/>
      <c r="CL156"/>
      <c r="CM156" t="str">
        <f t="shared" si="151"/>
        <v/>
      </c>
      <c r="CN156" t="str">
        <f t="shared" si="152"/>
        <v/>
      </c>
      <c r="CO156" t="str">
        <f t="shared" si="153"/>
        <v/>
      </c>
      <c r="CP156" t="str">
        <f t="shared" si="154"/>
        <v/>
      </c>
      <c r="CQ156"/>
      <c r="CR156" t="str" cm="1">
        <f t="array" ref="CR156">IF(COUNTIFS($BZ$10:$BZ$259,$BZ156,$I$10:$I$259,$I156+1)&gt;0,IF(X156&lt;&gt;INDEX(Y$10:Y$259,MATCH(1,INDEX(($BZ156=$BZ$10:$BZ$259)*($I$10:$I$259=$I156+1),0,1),0)),"Number of FTEs in previous year do not align with Number of FTEs in current year across years, by definition these should be equal. Please check and update if required. "&amp;CHAR(10),""),"")</f>
        <v/>
      </c>
      <c r="CS156" t="str" cm="1">
        <f t="array" ref="CS156">IF(COUNTIFS($BZ$10:$BZ$259,$BZ156,$I$10:$I$259,$I156-1)&gt;0,IF(Y156&lt;&gt;INDEX(X$10:X$259,MATCH(1,INDEX(($BZ156=$BZ$10:$BZ$259)*($I$10:$I$259=$I156-1),0,1),0)),"Number of FTEs in previous year do not align with Number of FTEs in current year across years, by definition these should be equal. Please check and update if required. "&amp;CHAR(10),""),"")</f>
        <v/>
      </c>
      <c r="CT156" t="str">
        <f t="shared" si="155"/>
        <v/>
      </c>
      <c r="CU156" t="str">
        <f t="shared" si="156"/>
        <v/>
      </c>
      <c r="CV156"/>
      <c r="CW156" t="str">
        <f t="shared" si="157"/>
        <v/>
      </c>
      <c r="CX156"/>
      <c r="CY156" t="str">
        <f t="shared" si="158"/>
        <v/>
      </c>
      <c r="CZ156"/>
      <c r="DA156" t="str">
        <f t="shared" si="159"/>
        <v/>
      </c>
      <c r="DB156"/>
      <c r="DC156"/>
      <c r="DD156"/>
      <c r="DE156"/>
      <c r="DF156"/>
      <c r="DG156"/>
      <c r="DH156"/>
      <c r="DI156"/>
      <c r="DJ156"/>
      <c r="DK156"/>
      <c r="DL156"/>
      <c r="DM156"/>
      <c r="DN156"/>
      <c r="DO156"/>
      <c r="DP156"/>
      <c r="DQ156"/>
      <c r="DR156"/>
      <c r="DS156"/>
      <c r="DT156"/>
      <c r="DU156"/>
      <c r="DV156"/>
      <c r="DW156"/>
      <c r="DX156" t="str">
        <f t="shared" si="160"/>
        <v/>
      </c>
      <c r="DY156" t="str">
        <f t="shared" si="161"/>
        <v/>
      </c>
      <c r="DZ156" t="str">
        <f t="shared" si="162"/>
        <v/>
      </c>
      <c r="EA156" t="str">
        <f t="shared" si="163"/>
        <v/>
      </c>
      <c r="EB156" t="str">
        <f t="shared" si="164"/>
        <v/>
      </c>
      <c r="EC156" t="str">
        <f t="shared" si="165"/>
        <v/>
      </c>
      <c r="ED156" t="str">
        <f t="shared" si="166"/>
        <v/>
      </c>
      <c r="EE156" t="str">
        <f t="shared" si="167"/>
        <v/>
      </c>
      <c r="EF156" t="str">
        <f t="shared" si="168"/>
        <v/>
      </c>
      <c r="EG156" t="str">
        <f t="shared" si="169"/>
        <v/>
      </c>
      <c r="EH156" t="str">
        <f t="shared" si="170"/>
        <v/>
      </c>
      <c r="EI156" t="str">
        <f t="shared" si="171"/>
        <v/>
      </c>
      <c r="EJ156"/>
      <c r="EK156"/>
      <c r="EL156"/>
      <c r="EM156"/>
      <c r="EN156"/>
      <c r="EO156"/>
      <c r="EP156"/>
      <c r="EQ156" t="str">
        <f t="shared" si="172"/>
        <v/>
      </c>
      <c r="ER156" t="str">
        <f t="shared" si="173"/>
        <v/>
      </c>
      <c r="ES156" t="str">
        <f t="shared" si="174"/>
        <v/>
      </c>
      <c r="ET156"/>
      <c r="EU156" t="str">
        <f t="shared" si="175"/>
        <v/>
      </c>
      <c r="EV156"/>
      <c r="EW156" t="str">
        <f t="shared" si="176"/>
        <v/>
      </c>
      <c r="EX156"/>
      <c r="EY156" t="str">
        <f t="shared" si="177"/>
        <v/>
      </c>
      <c r="EZ156"/>
      <c r="FA156"/>
      <c r="FB156"/>
      <c r="FC156"/>
      <c r="FD156"/>
      <c r="FE156"/>
      <c r="FF156"/>
      <c r="FG156"/>
      <c r="FH156"/>
      <c r="FI156"/>
      <c r="FJ156"/>
      <c r="FK156"/>
      <c r="FL156"/>
      <c r="FM156"/>
      <c r="FN156"/>
      <c r="FO156"/>
      <c r="FP156"/>
      <c r="FQ156"/>
      <c r="FR156"/>
      <c r="FS156"/>
      <c r="FT156"/>
      <c r="FU156"/>
      <c r="FV156" t="str">
        <f t="shared" si="178"/>
        <v/>
      </c>
      <c r="FW156" t="str">
        <f t="shared" si="179"/>
        <v/>
      </c>
      <c r="FX156"/>
      <c r="FY156" t="str">
        <f t="shared" si="180"/>
        <v/>
      </c>
      <c r="FZ156" t="str">
        <f t="shared" si="181"/>
        <v/>
      </c>
      <c r="GA156" t="str">
        <f t="shared" si="182"/>
        <v/>
      </c>
      <c r="GB156" t="str">
        <f t="shared" si="183"/>
        <v/>
      </c>
      <c r="GC156" t="str">
        <f t="shared" si="184"/>
        <v/>
      </c>
      <c r="GD156" t="str">
        <f t="shared" si="185"/>
        <v/>
      </c>
      <c r="GE156" t="str">
        <f t="shared" si="186"/>
        <v/>
      </c>
      <c r="GF156" t="str">
        <f t="shared" si="187"/>
        <v/>
      </c>
      <c r="GG156" t="str">
        <f t="shared" si="188"/>
        <v/>
      </c>
      <c r="GH156"/>
      <c r="GI156"/>
      <c r="GJ156"/>
      <c r="GK156"/>
      <c r="GL156"/>
      <c r="GM156"/>
      <c r="GN156"/>
      <c r="GO156"/>
      <c r="GP156" t="str">
        <f t="shared" si="189"/>
        <v/>
      </c>
      <c r="GQ156" t="str">
        <f t="shared" si="190"/>
        <v/>
      </c>
      <c r="GR156"/>
      <c r="GS156" t="str">
        <f t="shared" si="191"/>
        <v/>
      </c>
      <c r="GT156"/>
      <c r="GU156" t="str">
        <f t="shared" si="192"/>
        <v/>
      </c>
      <c r="GV156"/>
      <c r="GW156" t="str">
        <f t="shared" si="193"/>
        <v/>
      </c>
      <c r="GX156"/>
      <c r="GY156"/>
      <c r="GZ156"/>
      <c r="HA156"/>
      <c r="HB156"/>
      <c r="HC156"/>
      <c r="HD156"/>
      <c r="HE156"/>
      <c r="HF156"/>
      <c r="HG156"/>
      <c r="HH156"/>
      <c r="HI156"/>
      <c r="HJ156"/>
      <c r="HK156"/>
      <c r="HL156"/>
      <c r="HM156"/>
      <c r="HN156"/>
      <c r="HO156"/>
      <c r="HP156"/>
      <c r="HQ156"/>
      <c r="HR156"/>
      <c r="HS156"/>
      <c r="HT156" t="str">
        <f t="shared" si="194"/>
        <v/>
      </c>
      <c r="HU156" t="str">
        <f t="shared" si="195"/>
        <v/>
      </c>
      <c r="HV156"/>
      <c r="HW156"/>
      <c r="HX156"/>
      <c r="HY156"/>
      <c r="HZ156"/>
      <c r="IA156"/>
      <c r="IB156"/>
      <c r="IC156"/>
      <c r="ID156"/>
      <c r="IE156" t="str">
        <f t="shared" si="196"/>
        <v/>
      </c>
      <c r="IF156"/>
      <c r="IG156"/>
      <c r="IH156"/>
      <c r="II156"/>
      <c r="IJ156"/>
      <c r="IK156"/>
      <c r="IL156"/>
      <c r="IM156"/>
      <c r="IN156"/>
      <c r="IO156"/>
      <c r="IP156"/>
      <c r="IQ156" t="str">
        <f t="shared" si="197"/>
        <v/>
      </c>
      <c r="IR156"/>
      <c r="IS156" t="str">
        <f t="shared" si="198"/>
        <v/>
      </c>
      <c r="IT156"/>
      <c r="IU156" t="str">
        <f t="shared" si="199"/>
        <v/>
      </c>
      <c r="IV156"/>
      <c r="IW156"/>
      <c r="IX156"/>
      <c r="IY156"/>
      <c r="IZ156"/>
      <c r="JA156"/>
      <c r="JB156"/>
      <c r="JC156"/>
      <c r="JD156"/>
      <c r="JE156"/>
      <c r="JF156"/>
      <c r="JG156"/>
      <c r="JH156"/>
      <c r="JI156"/>
      <c r="JJ156"/>
      <c r="JK156"/>
      <c r="JL156"/>
      <c r="JM156"/>
      <c r="JN156"/>
      <c r="JO156"/>
      <c r="JP156"/>
      <c r="JQ156"/>
      <c r="JR156" t="str">
        <f t="shared" si="200"/>
        <v/>
      </c>
      <c r="JS156" t="str">
        <f t="shared" si="201"/>
        <v/>
      </c>
      <c r="JT156"/>
      <c r="JU156"/>
      <c r="JV156"/>
      <c r="JW156"/>
      <c r="JX156"/>
      <c r="JY156"/>
      <c r="JZ156"/>
      <c r="KA156"/>
      <c r="KB156"/>
      <c r="KC156" t="str">
        <f t="shared" si="202"/>
        <v/>
      </c>
      <c r="KD156"/>
      <c r="KE156"/>
      <c r="KF156"/>
      <c r="KG156"/>
      <c r="KH156"/>
      <c r="KI156"/>
      <c r="KJ156"/>
      <c r="KK156"/>
      <c r="KL156" t="str">
        <f>IF(CT156=1,KL$8&amp;IF(SUM(CU156:$EQ156)=0,"",", "),"")</f>
        <v/>
      </c>
      <c r="KM156" t="str">
        <f>IF(CU156=1,KM$8&amp;IF(SUM(CV156:$EQ156)=0,"",", "),"")</f>
        <v/>
      </c>
      <c r="KN156" t="str">
        <f>IF(CV156=1,KN$8&amp;IF(SUM(CW156:$EQ156)=0,"",", "),"")</f>
        <v/>
      </c>
      <c r="KO156" t="str">
        <f>IF(CW156=1,KO$8&amp;IF(SUM(CX156:$EQ156)=0,"",", "),"")</f>
        <v/>
      </c>
      <c r="KP156" t="str">
        <f>IF(CX156=1,KP$8&amp;IF(SUM(CY156:$EQ156)=0,"",", "),"")</f>
        <v/>
      </c>
      <c r="KQ156" t="str">
        <f>IF(CY156=1,KQ$8&amp;IF(SUM(CZ156:$EQ156)=0,"",", "),"")</f>
        <v/>
      </c>
      <c r="KR156" t="str">
        <f>IF(CZ156=1,KR$8&amp;IF(SUM(DA156:$EQ156)=0,"",", "),"")</f>
        <v/>
      </c>
      <c r="KS156" t="str">
        <f>IF(DA156=1,KS$8&amp;IF(SUM(DB156:$EQ156)=0,"",", "),"")</f>
        <v/>
      </c>
      <c r="KT156" t="str">
        <f>IF(DB156=1,KT$8&amp;IF(SUM(DC156:$EQ156)=0,"",", "),"")</f>
        <v/>
      </c>
      <c r="KU156" t="str">
        <f>IF(DC156=1,KU$8&amp;IF(SUM(DD156:$EQ156)=0,"",", "),"")</f>
        <v/>
      </c>
      <c r="KV156" t="str">
        <f>IF(DD156=1,KV$8&amp;IF(SUM(DE156:$EQ156)=0,"",", "),"")</f>
        <v/>
      </c>
      <c r="KW156" t="str">
        <f>IF(DE156=1,KW$8&amp;IF(SUM(DF156:$EQ156)=0,"",", "),"")</f>
        <v/>
      </c>
      <c r="KX156" t="str">
        <f>IF(DF156=1,KX$8&amp;IF(SUM(DG156:$EQ156)=0,"",", "),"")</f>
        <v/>
      </c>
      <c r="KY156" t="str">
        <f>IF(DG156=1,KY$8&amp;IF(SUM(DH156:$EQ156)=0,"",", "),"")</f>
        <v/>
      </c>
      <c r="KZ156" t="str">
        <f>IF(DH156=1,KZ$8&amp;IF(SUM(DI156:$EQ156)=0,"",", "),"")</f>
        <v/>
      </c>
      <c r="LA156" t="str">
        <f>IF(DI156=1,LA$8&amp;IF(SUM(DJ156:$EQ156)=0,"",", "),"")</f>
        <v/>
      </c>
      <c r="LB156" t="str">
        <f>IF(DJ156=1,LB$8&amp;IF(SUM(DK156:$EQ156)=0,"",", "),"")</f>
        <v/>
      </c>
      <c r="LC156" t="str">
        <f>IF(DK156=1,LC$8&amp;IF(SUM(DL156:$EQ156)=0,"",", "),"")</f>
        <v/>
      </c>
      <c r="LD156" t="str">
        <f>IF(DL156=1,LD$8&amp;IF(SUM(DM156:$EQ156)=0,"",", "),"")</f>
        <v/>
      </c>
      <c r="LE156" t="str">
        <f>IF(DM156=1,LE$8&amp;IF(SUM(DN156:$EQ156)=0,"",", "),"")</f>
        <v/>
      </c>
      <c r="LF156" t="str">
        <f>IF(DN156=1,LF$8&amp;IF(SUM(DO156:$EQ156)=0,"",", "),"")</f>
        <v/>
      </c>
      <c r="LG156" t="str">
        <f>IF(DO156=1,LG$8&amp;IF(SUM(DP156:$EQ156)=0,"",", "),"")</f>
        <v/>
      </c>
      <c r="LH156" t="str">
        <f>IF(DP156=1,LH$8&amp;IF(SUM(DQ156:$EQ156)=0,"",", "),"")</f>
        <v/>
      </c>
      <c r="LI156" t="str">
        <f>IF(DQ156=1,LI$8&amp;IF(SUM(DR156:$EQ156)=0,"",", "),"")</f>
        <v/>
      </c>
      <c r="LJ156" t="str">
        <f>IF(DR156=1,LJ$8&amp;IF(SUM(DS156:$EQ156)=0,"",", "),"")</f>
        <v/>
      </c>
      <c r="LK156" t="str">
        <f>IF(DS156=1,LK$8&amp;IF(SUM(DT156:$EQ156)=0,"",", "),"")</f>
        <v/>
      </c>
      <c r="LL156" t="str">
        <f>IF(DT156=1,LL$8&amp;IF(SUM(DU156:$EQ156)=0,"",", "),"")</f>
        <v/>
      </c>
      <c r="LM156" t="str">
        <f>IF(DU156=1,LM$8&amp;IF(SUM(DV156:$EQ156)=0,"",", "),"")</f>
        <v/>
      </c>
      <c r="LN156" t="str">
        <f>IF(DV156=1,LN$8&amp;IF(SUM(DW156:$EQ156)=0,"",", "),"")</f>
        <v/>
      </c>
      <c r="LO156" t="str">
        <f>IF(DW156=1,LO$8&amp;IF(SUM(DX156:$EQ156)=0,"",", "),"")</f>
        <v/>
      </c>
      <c r="LP156" t="str">
        <f>IF(DX156=1,LP$8&amp;IF(SUM(DY156:$EQ156)=0,"",", "),"")</f>
        <v/>
      </c>
      <c r="LQ156" t="str">
        <f>IF(DY156=1,LQ$8&amp;IF(SUM(DZ156:$EQ156)=0,"",", "),"")</f>
        <v/>
      </c>
      <c r="LR156" t="str">
        <f>IF(DZ156=1,LR$8&amp;IF(SUM(EA156:$EQ156)=0,"",", "),"")</f>
        <v/>
      </c>
      <c r="LS156" t="str">
        <f>IF(EA156=1,LS$8&amp;IF(SUM(EB156:$EQ156)=0,"",", "),"")</f>
        <v/>
      </c>
      <c r="LT156" t="str">
        <f>IF(EB156=1,LT$8&amp;IF(SUM(EC156:$EQ156)=0,"",", "),"")</f>
        <v/>
      </c>
      <c r="LU156" t="str">
        <f>IF(EC156=1,LU$8&amp;IF(SUM(ED156:$EQ156)=0,"",", "),"")</f>
        <v/>
      </c>
      <c r="LV156" t="str">
        <f>IF(ED156=1,LV$8&amp;IF(SUM(EE156:$EQ156)=0,"",", "),"")</f>
        <v/>
      </c>
      <c r="LW156" t="str">
        <f>IF(EE156=1,LW$8&amp;IF(SUM(EF156:$EQ156)=0,"",", "),"")</f>
        <v/>
      </c>
      <c r="LX156" t="str">
        <f>IF(EF156=1,LX$8&amp;IF(SUM(EG156:$EQ156)=0,"",", "),"")</f>
        <v/>
      </c>
      <c r="LY156" t="str">
        <f>IF(EG156=1,LY$8&amp;IF(SUM(EH156:$EQ156)=0,"",", "),"")</f>
        <v/>
      </c>
      <c r="LZ156" t="str">
        <f>IF(EH156=1,LZ$8&amp;IF(SUM(EI156:$EQ156)=0,"",", "),"")</f>
        <v/>
      </c>
      <c r="MA156" t="str">
        <f>IF(EI156=1,MA$8&amp;IF(SUM(EJ156:$EQ156)=0,"",", "),"")</f>
        <v/>
      </c>
      <c r="MB156" t="str">
        <f>IF(EJ156=1,MB$8&amp;IF(SUM(EK156:$EQ156)=0,"",", "),"")</f>
        <v/>
      </c>
      <c r="MC156" t="str">
        <f>IF(EK156=1,MC$8&amp;IF(SUM(EL156:$EQ156)=0,"",", "),"")</f>
        <v/>
      </c>
      <c r="MD156" t="str">
        <f>IF(EL156=1,MD$8&amp;IF(SUM(EM156:$EQ156)=0,"",", "),"")</f>
        <v/>
      </c>
      <c r="ME156" t="str">
        <f>IF(EM156=1,ME$8&amp;IF(SUM(EN156:$EQ156)=0,"",", "),"")</f>
        <v/>
      </c>
      <c r="MF156" t="str">
        <f>IF(EN156=1,MF$8&amp;IF(SUM(EO156:$EQ156)=0,"",", "),"")</f>
        <v/>
      </c>
      <c r="MG156" t="str">
        <f>IF(EO156=1,MG$8&amp;IF(SUM(EP156:$EQ156)=0,"",", "),"")</f>
        <v/>
      </c>
      <c r="MH156" t="str">
        <f>IF(EP156=1,MH$8&amp;IF(SUM(EQ156:$EQ156)=0,"",", "),"")</f>
        <v/>
      </c>
      <c r="MI156" t="str">
        <f t="shared" si="212"/>
        <v/>
      </c>
      <c r="MJ156" t="str">
        <f>IF(ER156=1,MJ$8&amp;IF(SUM(ES156:$GO156)=0,"",", "),"")</f>
        <v/>
      </c>
      <c r="MK156" t="str">
        <f>IF(ES156=1,MK$8&amp;IF(SUM(ET156:$GO156)=0,"",", "),"")</f>
        <v/>
      </c>
      <c r="ML156" t="str">
        <f>IF(ET156=1,ML$8&amp;IF(SUM(EU156:$GO156)=0,"",", "),"")</f>
        <v/>
      </c>
      <c r="MM156" t="str">
        <f>IF(EU156=1,MM$8&amp;IF(SUM(EV156:$GO156)=0,"",", "),"")</f>
        <v/>
      </c>
      <c r="MN156" t="str">
        <f>IF(EV156=1,MN$8&amp;IF(SUM(EW156:$GO156)=0,"",", "),"")</f>
        <v/>
      </c>
      <c r="MO156" t="str">
        <f>IF(EW156=1,MO$8&amp;IF(SUM(EX156:$GO156)=0,"",", "),"")</f>
        <v/>
      </c>
      <c r="MP156" t="str">
        <f>IF(EX156=1,MP$8&amp;IF(SUM(EY156:$GO156)=0,"",", "),"")</f>
        <v/>
      </c>
      <c r="MQ156" t="str">
        <f>IF(EY156=1,MQ$8&amp;IF(SUM(EZ156:$GO156)=0,"",", "),"")</f>
        <v/>
      </c>
      <c r="MR156" t="str">
        <f>IF(EZ156=1,MR$8&amp;IF(SUM(FA156:$GO156)=0,"",", "),"")</f>
        <v/>
      </c>
      <c r="MS156" t="str">
        <f>IF(FA156=1,MS$8&amp;IF(SUM(FB156:$GO156)=0,"",", "),"")</f>
        <v/>
      </c>
      <c r="MT156" t="str">
        <f>IF(FB156=1,MT$8&amp;IF(SUM(FC156:$GO156)=0,"",", "),"")</f>
        <v/>
      </c>
      <c r="MU156" t="str">
        <f>IF(FC156=1,MU$8&amp;IF(SUM(FD156:$GO156)=0,"",", "),"")</f>
        <v/>
      </c>
      <c r="MV156" t="str">
        <f>IF(FD156=1,MV$8&amp;IF(SUM(FE156:$GO156)=0,"",", "),"")</f>
        <v/>
      </c>
      <c r="MW156" t="str">
        <f>IF(FE156=1,MW$8&amp;IF(SUM(FF156:$GO156)=0,"",", "),"")</f>
        <v/>
      </c>
      <c r="MX156" t="str">
        <f>IF(FF156=1,MX$8&amp;IF(SUM(FG156:$GO156)=0,"",", "),"")</f>
        <v/>
      </c>
      <c r="MY156" t="str">
        <f>IF(FG156=1,MY$8&amp;IF(SUM(FH156:$GO156)=0,"",", "),"")</f>
        <v/>
      </c>
      <c r="MZ156" t="str">
        <f>IF(FH156=1,MZ$8&amp;IF(SUM(FI156:$GO156)=0,"",", "),"")</f>
        <v/>
      </c>
      <c r="NA156" t="str">
        <f>IF(FI156=1,NA$8&amp;IF(SUM(FJ156:$GO156)=0,"",", "),"")</f>
        <v/>
      </c>
      <c r="NB156" t="str">
        <f>IF(FJ156=1,NB$8&amp;IF(SUM(FK156:$GO156)=0,"",", "),"")</f>
        <v/>
      </c>
      <c r="NC156" t="str">
        <f>IF(FK156=1,NC$8&amp;IF(SUM(FL156:$GO156)=0,"",", "),"")</f>
        <v/>
      </c>
      <c r="ND156" t="str">
        <f>IF(FL156=1,ND$8&amp;IF(SUM(FM156:$GO156)=0,"",", "),"")</f>
        <v/>
      </c>
      <c r="NE156" t="str">
        <f>IF(FM156=1,NE$8&amp;IF(SUM(FN156:$GO156)=0,"",", "),"")</f>
        <v/>
      </c>
      <c r="NF156" t="str">
        <f>IF(FN156=1,NF$8&amp;IF(SUM(FO156:$GO156)=0,"",", "),"")</f>
        <v/>
      </c>
      <c r="NG156" t="str">
        <f>IF(FO156=1,NG$8&amp;IF(SUM(FP156:$GO156)=0,"",", "),"")</f>
        <v/>
      </c>
      <c r="NH156" t="str">
        <f>IF(FP156=1,NH$8&amp;IF(SUM(FQ156:$GO156)=0,"",", "),"")</f>
        <v/>
      </c>
      <c r="NI156" t="str">
        <f>IF(FQ156=1,NI$8&amp;IF(SUM(FR156:$GO156)=0,"",", "),"")</f>
        <v/>
      </c>
      <c r="NJ156" t="str">
        <f>IF(FR156=1,NJ$8&amp;IF(SUM(FS156:$GO156)=0,"",", "),"")</f>
        <v/>
      </c>
      <c r="NK156" t="str">
        <f>IF(FS156=1,NK$8&amp;IF(SUM(FT156:$GO156)=0,"",", "),"")</f>
        <v/>
      </c>
      <c r="NL156" t="str">
        <f>IF(FT156=1,NL$8&amp;IF(SUM(FU156:$GO156)=0,"",", "),"")</f>
        <v/>
      </c>
      <c r="NM156" t="str">
        <f>IF(FU156=1,NM$8&amp;IF(SUM(FV156:$GO156)=0,"",", "),"")</f>
        <v/>
      </c>
      <c r="NN156" t="str">
        <f>IF(FV156=1,NN$8&amp;IF(SUM(FW156:$GO156)=0,"",", "),"")</f>
        <v/>
      </c>
      <c r="NO156" t="str">
        <f>IF(FW156=1,NO$8&amp;IF(SUM(FX156:$GO156)=0,"",", "),"")</f>
        <v/>
      </c>
      <c r="NP156" t="str">
        <f>IF(FX156=1,NP$8&amp;IF(SUM(FY156:$GO156)=0,"",", "),"")</f>
        <v/>
      </c>
      <c r="NQ156" t="str">
        <f>IF(FY156=1,NQ$8&amp;IF(SUM(FZ156:$GO156)=0,"",", "),"")</f>
        <v/>
      </c>
      <c r="NR156" t="str">
        <f>IF(FZ156=1,NR$8&amp;IF(SUM(GA156:$GO156)=0,"",", "),"")</f>
        <v/>
      </c>
      <c r="NS156" t="str">
        <f>IF(GA156=1,NS$8&amp;IF(SUM(GB156:$GO156)=0,"",", "),"")</f>
        <v/>
      </c>
      <c r="NT156" t="str">
        <f>IF(GB156=1,NT$8&amp;IF(SUM(GC156:$GO156)=0,"",", "),"")</f>
        <v/>
      </c>
      <c r="NU156" t="str">
        <f>IF(GC156=1,NU$8&amp;IF(SUM(GD156:$GO156)=0,"",", "),"")</f>
        <v/>
      </c>
      <c r="NV156" t="str">
        <f>IF(GD156=1,NV$8&amp;IF(SUM(GE156:$GO156)=0,"",", "),"")</f>
        <v/>
      </c>
      <c r="NW156" t="str">
        <f>IF(GE156=1,NW$8&amp;IF(SUM(GF156:$GO156)=0,"",", "),"")</f>
        <v/>
      </c>
      <c r="NX156" t="str">
        <f>IF(GF156=1,NX$8&amp;IF(SUM(GG156:$GO156)=0,"",", "),"")</f>
        <v/>
      </c>
      <c r="NY156" t="str">
        <f>IF(GG156=1,NY$8&amp;IF(SUM(GH156:$GO156)=0,"",", "),"")</f>
        <v/>
      </c>
      <c r="NZ156" t="str">
        <f>IF(GH156=1,NZ$8&amp;IF(SUM(GI156:$GO156)=0,"",", "),"")</f>
        <v/>
      </c>
      <c r="OA156" t="str">
        <f>IF(GI156=1,OA$8&amp;IF(SUM(GJ156:$GO156)=0,"",", "),"")</f>
        <v/>
      </c>
      <c r="OB156" t="str">
        <f>IF(GJ156=1,OB$8&amp;IF(SUM(GK156:$GO156)=0,"",", "),"")</f>
        <v/>
      </c>
      <c r="OC156" t="str">
        <f>IF(GK156=1,OC$8&amp;IF(SUM(GL156:$GO156)=0,"",", "),"")</f>
        <v/>
      </c>
      <c r="OD156" t="str">
        <f>IF(GL156=1,OD$8&amp;IF(SUM(GM156:$GO156)=0,"",", "),"")</f>
        <v/>
      </c>
      <c r="OE156" t="str">
        <f>IF(GM156=1,OE$8&amp;IF(SUM(GN156:$GO156)=0,"",", "),"")</f>
        <v/>
      </c>
      <c r="OF156" t="str">
        <f>IF(GN156=1,OF$8&amp;IF(SUM(GO156:$GO156)=0,"",", "),"")</f>
        <v/>
      </c>
      <c r="OG156" t="str">
        <f t="shared" si="213"/>
        <v/>
      </c>
      <c r="OH156" t="str">
        <f>IF(GP156=1,OH$8&amp;IF(SUM(GQ156:$IM156)=0,"",", "),"")</f>
        <v/>
      </c>
      <c r="OI156" t="str">
        <f>IF(GQ156=1,OI$8&amp;IF(SUM(GR156:$IM156)=0,"",", "),"")</f>
        <v/>
      </c>
      <c r="OJ156" t="str">
        <f>IF(GR156=1,OJ$8&amp;IF(SUM(GS156:$IM156)=0,"",", "),"")</f>
        <v/>
      </c>
      <c r="OK156" t="str">
        <f>IF(GS156=1,OK$8&amp;IF(SUM(GT156:$IM156)=0,"",", "),"")</f>
        <v/>
      </c>
      <c r="OL156" t="str">
        <f>IF(GT156=1,OL$8&amp;IF(SUM(GU156:$IM156)=0,"",", "),"")</f>
        <v/>
      </c>
      <c r="OM156" t="str">
        <f>IF(GU156=1,OM$8&amp;IF(SUM(GV156:$IM156)=0,"",", "),"")</f>
        <v/>
      </c>
      <c r="ON156" t="str">
        <f>IF(GV156=1,ON$8&amp;IF(SUM(GW156:$IM156)=0,"",", "),"")</f>
        <v/>
      </c>
      <c r="OO156" t="str">
        <f>IF(GW156=1,OO$8&amp;IF(SUM(GX156:$IM156)=0,"",", "),"")</f>
        <v/>
      </c>
      <c r="OP156" t="str">
        <f>IF(GX156=1,OP$8&amp;IF(SUM(GY156:$IM156)=0,"",", "),"")</f>
        <v/>
      </c>
      <c r="OQ156" t="str">
        <f>IF(GY156=1,OQ$8&amp;IF(SUM(GZ156:$IM156)=0,"",", "),"")</f>
        <v/>
      </c>
      <c r="OR156" t="str">
        <f>IF(GZ156=1,OR$8&amp;IF(SUM(HA156:$IM156)=0,"",", "),"")</f>
        <v/>
      </c>
      <c r="OS156" t="str">
        <f>IF(HA156=1,OS$8&amp;IF(SUM(HB156:$IM156)=0,"",", "),"")</f>
        <v/>
      </c>
      <c r="OT156" t="str">
        <f>IF(HB156=1,OT$8&amp;IF(SUM(HC156:$IM156)=0,"",", "),"")</f>
        <v/>
      </c>
      <c r="OU156" t="str">
        <f>IF(HC156=1,OU$8&amp;IF(SUM(HD156:$IM156)=0,"",", "),"")</f>
        <v/>
      </c>
      <c r="OV156" t="str">
        <f>IF(HD156=1,OV$8&amp;IF(SUM(HE156:$IM156)=0,"",", "),"")</f>
        <v/>
      </c>
      <c r="OW156" t="str">
        <f>IF(HE156=1,OW$8&amp;IF(SUM(HF156:$IM156)=0,"",", "),"")</f>
        <v/>
      </c>
      <c r="OX156" t="str">
        <f>IF(HF156=1,OX$8&amp;IF(SUM(HG156:$IM156)=0,"",", "),"")</f>
        <v/>
      </c>
      <c r="OY156" t="str">
        <f>IF(HG156=1,OY$8&amp;IF(SUM(HH156:$IM156)=0,"",", "),"")</f>
        <v/>
      </c>
      <c r="OZ156" t="str">
        <f>IF(HH156=1,OZ$8&amp;IF(SUM(HI156:$IM156)=0,"",", "),"")</f>
        <v/>
      </c>
      <c r="PA156" t="str">
        <f>IF(HI156=1,PA$8&amp;IF(SUM(HJ156:$IM156)=0,"",", "),"")</f>
        <v/>
      </c>
      <c r="PB156" t="str">
        <f>IF(HJ156=1,PB$8&amp;IF(SUM(HK156:$IM156)=0,"",", "),"")</f>
        <v/>
      </c>
      <c r="PC156" t="str">
        <f>IF(HK156=1,PC$8&amp;IF(SUM(HL156:$IM156)=0,"",", "),"")</f>
        <v/>
      </c>
      <c r="PD156" t="str">
        <f>IF(HL156=1,PD$8&amp;IF(SUM(HM156:$IM156)=0,"",", "),"")</f>
        <v/>
      </c>
      <c r="PE156" t="str">
        <f>IF(HM156=1,PE$8&amp;IF(SUM(HN156:$IM156)=0,"",", "),"")</f>
        <v/>
      </c>
      <c r="PF156" t="str">
        <f>IF(HN156=1,PF$8&amp;IF(SUM(HO156:$IM156)=0,"",", "),"")</f>
        <v/>
      </c>
      <c r="PG156" t="str">
        <f>IF(HO156=1,PG$8&amp;IF(SUM(HP156:$IM156)=0,"",", "),"")</f>
        <v/>
      </c>
      <c r="PH156" t="str">
        <f>IF(HP156=1,PH$8&amp;IF(SUM(HQ156:$IM156)=0,"",", "),"")</f>
        <v/>
      </c>
      <c r="PI156" t="str">
        <f>IF(HQ156=1,PI$8&amp;IF(SUM(HR156:$IM156)=0,"",", "),"")</f>
        <v/>
      </c>
      <c r="PJ156" t="str">
        <f>IF(HR156=1,PJ$8&amp;IF(SUM(HS156:$IM156)=0,"",", "),"")</f>
        <v/>
      </c>
      <c r="PK156" t="str">
        <f>IF(HS156=1,PK$8&amp;IF(SUM(HT156:$IM156)=0,"",", "),"")</f>
        <v/>
      </c>
      <c r="PL156" t="str">
        <f>IF(HT156=1,PL$8&amp;IF(SUM(HU156:$IM156)=0,"",", "),"")</f>
        <v/>
      </c>
      <c r="PM156" t="str">
        <f>IF(HU156=1,PM$8&amp;IF(SUM(HV156:$IM156)=0,"",", "),"")</f>
        <v/>
      </c>
      <c r="PN156" t="str">
        <f>IF(HV156=1,PN$8&amp;IF(SUM(HW156:$IM156)=0,"",", "),"")</f>
        <v/>
      </c>
      <c r="PO156" t="str">
        <f>IF(HW156=1,PO$8&amp;IF(SUM(HX156:$IM156)=0,"",", "),"")</f>
        <v/>
      </c>
      <c r="PP156" t="str">
        <f>IF(HX156=1,PP$8&amp;IF(SUM(HY156:$IM156)=0,"",", "),"")</f>
        <v/>
      </c>
      <c r="PQ156" t="str">
        <f>IF(HY156=1,PQ$8&amp;IF(SUM(HZ156:$IM156)=0,"",", "),"")</f>
        <v/>
      </c>
      <c r="PR156" t="str">
        <f>IF(HZ156=1,PR$8&amp;IF(SUM(IA156:$IM156)=0,"",", "),"")</f>
        <v/>
      </c>
      <c r="PS156" t="str">
        <f>IF(IA156=1,PS$8&amp;IF(SUM(IB156:$IM156)=0,"",", "),"")</f>
        <v/>
      </c>
      <c r="PT156" t="str">
        <f>IF(IB156=1,PT$8&amp;IF(SUM(IC156:$IM156)=0,"",", "),"")</f>
        <v/>
      </c>
      <c r="PU156" t="str">
        <f>IF(IC156=1,PU$8&amp;IF(SUM(ID156:$IM156)=0,"",", "),"")</f>
        <v/>
      </c>
      <c r="PV156" t="str">
        <f>IF(ID156=1,PV$8&amp;IF(SUM(IE156:$IM156)=0,"",", "),"")</f>
        <v/>
      </c>
      <c r="PW156" t="str">
        <f>IF(IE156=1,PW$8&amp;IF(SUM(IF156:$IM156)=0,"",", "),"")</f>
        <v/>
      </c>
      <c r="PX156" t="str">
        <f>IF(IF156=1,PX$8&amp;IF(SUM(IG156:$IM156)=0,"",", "),"")</f>
        <v/>
      </c>
      <c r="PY156" t="str">
        <f>IF(IG156=1,PY$8&amp;IF(SUM(IH156:$IM156)=0,"",", "),"")</f>
        <v/>
      </c>
      <c r="PZ156" t="str">
        <f>IF(IH156=1,PZ$8&amp;IF(SUM(II156:$IM156)=0,"",", "),"")</f>
        <v/>
      </c>
      <c r="QA156" t="str">
        <f>IF(II156=1,QA$8&amp;IF(SUM(IJ156:$IM156)=0,"",", "),"")</f>
        <v/>
      </c>
      <c r="QB156" t="str">
        <f>IF(IJ156=1,QB$8&amp;IF(SUM(IK156:$IM156)=0,"",", "),"")</f>
        <v/>
      </c>
      <c r="QC156" t="str">
        <f>IF(IK156=1,QC$8&amp;IF(SUM(IL156:$IM156)=0,"",", "),"")</f>
        <v/>
      </c>
      <c r="QD156" t="str">
        <f>IF(IL156=1,QD$8&amp;IF(SUM(IM156:$IM156)=0,"",", "),"")</f>
        <v/>
      </c>
      <c r="QE156" t="str">
        <f t="shared" si="214"/>
        <v/>
      </c>
      <c r="QF156" t="str">
        <f>IF(IN156=1,QF$8&amp;IF(SUM(IO156:$KK156)=0,"",", "),"")</f>
        <v/>
      </c>
      <c r="QG156" t="str">
        <f>IF(IO156=1,QG$8&amp;IF(SUM(IP156:$KK156)=0,"",", "),"")</f>
        <v/>
      </c>
      <c r="QH156" t="str">
        <f>IF(IP156=1,QH$8&amp;IF(SUM(IQ156:$KK156)=0,"",", "),"")</f>
        <v/>
      </c>
      <c r="QI156" t="str">
        <f>IF(IQ156=1,QI$8&amp;IF(SUM(IR156:$KK156)=0,"",", "),"")</f>
        <v/>
      </c>
      <c r="QJ156" t="str">
        <f>IF(IR156=1,QJ$8&amp;IF(SUM(IS156:$KK156)=0,"",", "),"")</f>
        <v/>
      </c>
      <c r="QK156" t="str">
        <f>IF(IS156=1,QK$8&amp;IF(SUM(IT156:$KK156)=0,"",", "),"")</f>
        <v/>
      </c>
      <c r="QL156" t="str">
        <f>IF(IT156=1,QL$8&amp;IF(SUM(IU156:$KK156)=0,"",", "),"")</f>
        <v/>
      </c>
      <c r="QM156" t="str">
        <f>IF(IU156=1,QM$8&amp;IF(SUM(IV156:$KK156)=0,"",", "),"")</f>
        <v/>
      </c>
      <c r="QN156" t="str">
        <f>IF(IV156=1,QN$8&amp;IF(SUM(IW156:$KK156)=0,"",", "),"")</f>
        <v/>
      </c>
      <c r="QO156" t="str">
        <f>IF(IW156=1,QO$8&amp;IF(SUM(IX156:$KK156)=0,"",", "),"")</f>
        <v/>
      </c>
      <c r="QP156" t="str">
        <f>IF(IX156=1,QP$8&amp;IF(SUM(IY156:$KK156)=0,"",", "),"")</f>
        <v/>
      </c>
      <c r="QQ156" t="str">
        <f>IF(IY156=1,QQ$8&amp;IF(SUM(IZ156:$KK156)=0,"",", "),"")</f>
        <v/>
      </c>
      <c r="QR156" t="str">
        <f>IF(IZ156=1,QR$8&amp;IF(SUM(JA156:$KK156)=0,"",", "),"")</f>
        <v/>
      </c>
      <c r="QS156" t="str">
        <f>IF(JA156=1,QS$8&amp;IF(SUM(JB156:$KK156)=0,"",", "),"")</f>
        <v/>
      </c>
      <c r="QT156" t="str">
        <f>IF(JB156=1,QT$8&amp;IF(SUM(JC156:$KK156)=0,"",", "),"")</f>
        <v/>
      </c>
      <c r="QU156" t="str">
        <f>IF(JC156=1,QU$8&amp;IF(SUM(JD156:$KK156)=0,"",", "),"")</f>
        <v/>
      </c>
      <c r="QV156" t="str">
        <f>IF(JD156=1,QV$8&amp;IF(SUM(JE156:$KK156)=0,"",", "),"")</f>
        <v/>
      </c>
      <c r="QW156" t="str">
        <f>IF(JE156=1,QW$8&amp;IF(SUM(JF156:$KK156)=0,"",", "),"")</f>
        <v/>
      </c>
      <c r="QX156" t="str">
        <f>IF(JF156=1,QX$8&amp;IF(SUM(JG156:$KK156)=0,"",", "),"")</f>
        <v/>
      </c>
      <c r="QY156" t="str">
        <f>IF(JG156=1,QY$8&amp;IF(SUM(JH156:$KK156)=0,"",", "),"")</f>
        <v/>
      </c>
      <c r="QZ156" t="str">
        <f>IF(JH156=1,QZ$8&amp;IF(SUM(JI156:$KK156)=0,"",", "),"")</f>
        <v/>
      </c>
      <c r="RA156" t="str">
        <f>IF(JI156=1,RA$8&amp;IF(SUM(JJ156:$KK156)=0,"",", "),"")</f>
        <v/>
      </c>
      <c r="RB156" t="str">
        <f>IF(JJ156=1,RB$8&amp;IF(SUM(JK156:$KK156)=0,"",", "),"")</f>
        <v/>
      </c>
      <c r="RC156" t="str">
        <f>IF(JK156=1,RC$8&amp;IF(SUM(JL156:$KK156)=0,"",", "),"")</f>
        <v/>
      </c>
      <c r="RD156" t="str">
        <f>IF(JL156=1,RD$8&amp;IF(SUM(JM156:$KK156)=0,"",", "),"")</f>
        <v/>
      </c>
      <c r="RE156" t="str">
        <f>IF(JM156=1,RE$8&amp;IF(SUM(JN156:$KK156)=0,"",", "),"")</f>
        <v/>
      </c>
      <c r="RF156" t="str">
        <f>IF(JN156=1,RF$8&amp;IF(SUM(JO156:$KK156)=0,"",", "),"")</f>
        <v/>
      </c>
      <c r="RG156" t="str">
        <f>IF(JO156=1,RG$8&amp;IF(SUM(JP156:$KK156)=0,"",", "),"")</f>
        <v/>
      </c>
      <c r="RH156" t="str">
        <f>IF(JP156=1,RH$8&amp;IF(SUM(JQ156:$KK156)=0,"",", "),"")</f>
        <v/>
      </c>
      <c r="RI156" t="str">
        <f>IF(JQ156=1,RI$8&amp;IF(SUM(JR156:$KK156)=0,"",", "),"")</f>
        <v/>
      </c>
      <c r="RJ156" t="str">
        <f>IF(JR156=1,RJ$8&amp;IF(SUM(JS156:$KK156)=0,"",", "),"")</f>
        <v/>
      </c>
      <c r="RK156" t="str">
        <f>IF(JS156=1,RK$8&amp;IF(SUM(JT156:$KK156)=0,"",", "),"")</f>
        <v/>
      </c>
      <c r="RL156" t="str">
        <f>IF(JT156=1,RL$8&amp;IF(SUM(JU156:$KK156)=0,"",", "),"")</f>
        <v/>
      </c>
      <c r="RM156" t="str">
        <f>IF(JU156=1,RM$8&amp;IF(SUM(JV156:$KK156)=0,"",", "),"")</f>
        <v/>
      </c>
      <c r="RN156" t="str">
        <f>IF(JV156=1,RN$8&amp;IF(SUM(JW156:$KK156)=0,"",", "),"")</f>
        <v/>
      </c>
      <c r="RO156" t="str">
        <f>IF(JW156=1,RO$8&amp;IF(SUM(JX156:$KK156)=0,"",", "),"")</f>
        <v/>
      </c>
      <c r="RP156" t="str">
        <f>IF(JX156=1,RP$8&amp;IF(SUM(JY156:$KK156)=0,"",", "),"")</f>
        <v/>
      </c>
      <c r="RQ156" t="str">
        <f>IF(JY156=1,RQ$8&amp;IF(SUM(JZ156:$KK156)=0,"",", "),"")</f>
        <v/>
      </c>
      <c r="RR156" t="str">
        <f>IF(JZ156=1,RR$8&amp;IF(SUM(KA156:$KK156)=0,"",", "),"")</f>
        <v/>
      </c>
      <c r="RS156" t="str">
        <f>IF(KA156=1,RS$8&amp;IF(SUM(KB156:$KK156)=0,"",", "),"")</f>
        <v/>
      </c>
      <c r="RT156" t="str">
        <f>IF(KB156=1,RT$8&amp;IF(SUM(KC156:$KK156)=0,"",", "),"")</f>
        <v/>
      </c>
      <c r="RU156" t="str">
        <f>IF(KC156=1,RU$8&amp;IF(SUM(KD156:$KK156)=0,"",", "),"")</f>
        <v/>
      </c>
      <c r="RV156" t="str">
        <f>IF(KD156=1,RV$8&amp;IF(SUM(KE156:$KK156)=0,"",", "),"")</f>
        <v/>
      </c>
      <c r="RW156" t="str">
        <f>IF(KE156=1,RW$8&amp;IF(SUM(KF156:$KK156)=0,"",", "),"")</f>
        <v/>
      </c>
      <c r="RX156" t="str">
        <f>IF(KF156=1,RX$8&amp;IF(SUM(KG156:$KK156)=0,"",", "),"")</f>
        <v/>
      </c>
      <c r="RY156" t="str">
        <f>IF(KG156=1,RY$8&amp;IF(SUM(KH156:$KK156)=0,"",", "),"")</f>
        <v/>
      </c>
      <c r="RZ156" t="str">
        <f>IF(KH156=1,RZ$8&amp;IF(SUM(KI156:$KK156)=0,"",", "),"")</f>
        <v/>
      </c>
      <c r="SA156" t="str">
        <f>IF(KI156=1,SA$8&amp;IF(SUM(KJ156:$KK156)=0,"",", "),"")</f>
        <v/>
      </c>
      <c r="SB156" t="str">
        <f>IF(KJ156=1,SB$8&amp;IF(SUM(KK156:$KK156)=0,"",", "),"")</f>
        <v/>
      </c>
      <c r="SC156" t="str">
        <f t="shared" si="215"/>
        <v/>
      </c>
    </row>
    <row r="157" spans="1:497" ht="60" customHeight="1" x14ac:dyDescent="0.45">
      <c r="A157" s="62"/>
      <c r="B157" s="212" t="str">
        <f t="shared" si="144"/>
        <v/>
      </c>
      <c r="C157" s="212" t="str">
        <f t="shared" si="203"/>
        <v/>
      </c>
      <c r="D157" s="212" t="str">
        <f t="shared" si="204"/>
        <v/>
      </c>
      <c r="E157" s="212" t="str">
        <f t="shared" si="205"/>
        <v/>
      </c>
      <c r="F157" s="212" t="str">
        <f t="shared" si="206"/>
        <v/>
      </c>
      <c r="G157" s="237" t="str">
        <f>IF('EDCI Data'!B157="","",'EDCI Data'!B157)</f>
        <v/>
      </c>
      <c r="H157" s="238" t="str">
        <f>IF('EDCI Data'!C157="","",'EDCI Data'!C157)</f>
        <v/>
      </c>
      <c r="I157" s="239" t="str">
        <f>IF('EDCI Data'!D157="","",'EDCI Data'!D157)</f>
        <v/>
      </c>
      <c r="J157" s="240" t="str">
        <f>IF('EDCI Data'!E157="","",'EDCI Data'!E157)</f>
        <v/>
      </c>
      <c r="K157" s="237" t="str">
        <f>IF('EDCI Data'!F157="","",'EDCI Data'!F157)</f>
        <v/>
      </c>
      <c r="L157" s="237" t="str">
        <f>IF('EDCI Data'!G157="","",'EDCI Data'!G157)</f>
        <v/>
      </c>
      <c r="M157" s="237" t="str">
        <f>IF('EDCI Data'!H157="","",'EDCI Data'!H157)</f>
        <v/>
      </c>
      <c r="N157" s="237" t="str">
        <f>IF('EDCI Data'!I157="","",'EDCI Data'!I157)</f>
        <v/>
      </c>
      <c r="O157" s="237" t="str">
        <f>IF('EDCI Data'!J157="","",'EDCI Data'!J157)</f>
        <v/>
      </c>
      <c r="P157" s="237" t="str">
        <f>IF('EDCI Data'!K157="","",'EDCI Data'!K157)</f>
        <v/>
      </c>
      <c r="Q157" s="241" t="str">
        <f>IF('EDCI Data'!L157="","",'EDCI Data'!L157)</f>
        <v/>
      </c>
      <c r="R157" s="241" t="str">
        <f>IF('EDCI Data'!M157="","",'EDCI Data'!M157)</f>
        <v/>
      </c>
      <c r="S157" s="237" t="str">
        <f>IF('EDCI Data'!N157="","",'EDCI Data'!N157)</f>
        <v/>
      </c>
      <c r="T157" s="237" t="str">
        <f>IF('EDCI Data'!O157="","",'EDCI Data'!O157)</f>
        <v/>
      </c>
      <c r="U157" s="237" t="str">
        <f>IF('EDCI Data'!P157="","",'EDCI Data'!P157)</f>
        <v/>
      </c>
      <c r="V157" s="237" t="str">
        <f>IF('EDCI Data'!Q157="","",'EDCI Data'!Q157)</f>
        <v/>
      </c>
      <c r="W157" s="242" t="str">
        <f>IF('EDCI Data'!R157="","",'EDCI Data'!R157)</f>
        <v/>
      </c>
      <c r="X157" s="243" t="str">
        <f>IF('EDCI Data'!S157="","",'EDCI Data'!S157)</f>
        <v/>
      </c>
      <c r="Y157" s="243" t="str">
        <f>IF('EDCI Data'!T157="","",'EDCI Data'!T157)</f>
        <v/>
      </c>
      <c r="Z157" s="244" t="str">
        <f>IF('EDCI Data'!U157="","",'EDCI Data'!U157)</f>
        <v/>
      </c>
      <c r="AA157" s="237" t="str">
        <f>IF('EDCI Data'!V157="","",'EDCI Data'!V157)</f>
        <v/>
      </c>
      <c r="AB157" s="244" t="str">
        <f>IF('EDCI Data'!W157="","",'EDCI Data'!W157)</f>
        <v/>
      </c>
      <c r="AC157" s="237" t="str">
        <f>IF('EDCI Data'!X157="","",'EDCI Data'!X157)</f>
        <v/>
      </c>
      <c r="AD157" s="244" t="str">
        <f>IF('EDCI Data'!Y157="","",'EDCI Data'!Y157)</f>
        <v/>
      </c>
      <c r="AE157" s="237" t="str">
        <f>IF('EDCI Data'!Z157="","",'EDCI Data'!Z157)</f>
        <v/>
      </c>
      <c r="AF157" s="237" t="str">
        <f>IF('EDCI Data'!AA157="","",'EDCI Data'!AA157)</f>
        <v/>
      </c>
      <c r="AG157" s="237" t="str">
        <f>IF('EDCI Data'!AB157="","",'EDCI Data'!AB157)</f>
        <v/>
      </c>
      <c r="AH157" s="237" t="str">
        <f>IF('EDCI Data'!AC157="","",'EDCI Data'!AC157)</f>
        <v/>
      </c>
      <c r="AI157" s="237" t="str">
        <f>IF('EDCI Data'!AD157="","",'EDCI Data'!AD157)</f>
        <v/>
      </c>
      <c r="AJ157" s="237" t="str">
        <f>IF('EDCI Data'!AE157="","",'EDCI Data'!AE157)</f>
        <v/>
      </c>
      <c r="AK157" s="237" t="str">
        <f>IF('EDCI Data'!AF157="","",'EDCI Data'!AF157)</f>
        <v/>
      </c>
      <c r="AL157" s="237" t="str">
        <f>IF('EDCI Data'!AG157="","",'EDCI Data'!AG157)</f>
        <v/>
      </c>
      <c r="AM157" s="237" t="str">
        <f>IF('EDCI Data'!AH157="","",'EDCI Data'!AH157)</f>
        <v/>
      </c>
      <c r="AN157" s="237" t="str">
        <f>IF('EDCI Data'!AI157="","",'EDCI Data'!AI157)</f>
        <v/>
      </c>
      <c r="AO157" s="237" t="str">
        <f>IF('EDCI Data'!AJ157="","",'EDCI Data'!AJ157)</f>
        <v/>
      </c>
      <c r="AP157" s="237" t="str">
        <f>IF('EDCI Data'!AK157="","",'EDCI Data'!AK157)</f>
        <v/>
      </c>
      <c r="AQ157" s="237" t="str">
        <f>IF('EDCI Data'!AL157="","",'EDCI Data'!AL157)</f>
        <v/>
      </c>
      <c r="AR157" s="237" t="str">
        <f>IF('EDCI Data'!AM157="","",'EDCI Data'!AM157)</f>
        <v/>
      </c>
      <c r="AS157" s="237" t="str">
        <f>IF('EDCI Data'!AN157="","",'EDCI Data'!AN157)</f>
        <v/>
      </c>
      <c r="AT157" s="237" t="str">
        <f>IF('EDCI Data'!AO157="","",'EDCI Data'!AO157)</f>
        <v/>
      </c>
      <c r="AU157" s="237" t="str">
        <f>IF('EDCI Data'!AP157="","",'EDCI Data'!AP157)</f>
        <v/>
      </c>
      <c r="AV157" s="237" t="str">
        <f>IF('EDCI Data'!AQ157="","",'EDCI Data'!AQ157)</f>
        <v/>
      </c>
      <c r="AW157" s="237" t="str">
        <f>IF('EDCI Data'!AR157="","",'EDCI Data'!AR157)</f>
        <v/>
      </c>
      <c r="AX157" s="237" t="str">
        <f>IF('EDCI Data'!AS157="","",'EDCI Data'!AS157)</f>
        <v/>
      </c>
      <c r="AY157" s="237" t="str">
        <f>IF('EDCI Data'!AT157="","",'EDCI Data'!AT157)</f>
        <v/>
      </c>
      <c r="AZ157" s="237" t="str">
        <f>IF('EDCI Data'!AU157="","",'EDCI Data'!AU157)</f>
        <v/>
      </c>
      <c r="BA157" s="237" t="str">
        <f>IF('EDCI Data'!AV157="","",'EDCI Data'!AV157)</f>
        <v/>
      </c>
      <c r="BB157" s="245" t="str">
        <f>IF('EDCI Data'!AW157="","",'EDCI Data'!AW157)</f>
        <v/>
      </c>
      <c r="BC157" s="245" t="str">
        <f>IF('EDCI Data'!AX157="","",'EDCI Data'!AX157)</f>
        <v/>
      </c>
      <c r="BD157" s="246" t="str">
        <f t="shared" si="207"/>
        <v/>
      </c>
      <c r="BE157" s="247" t="str">
        <f>IF('EDCI Data'!AY157="","",'EDCI Data'!AY157)</f>
        <v/>
      </c>
      <c r="BF157" s="247" t="str">
        <f>IF('EDCI Data'!AZ157="","",'EDCI Data'!AZ157)</f>
        <v/>
      </c>
      <c r="BG157" s="247" t="str">
        <f>IF('EDCI Data'!BA157="","",'EDCI Data'!BA157)</f>
        <v/>
      </c>
      <c r="BH157" s="247" t="str">
        <f>IF('EDCI Data'!BB157="","",'EDCI Data'!BB157)</f>
        <v/>
      </c>
      <c r="BI157" s="247" t="str">
        <f>IF('EDCI Data'!BC157="","",'EDCI Data'!BC157)</f>
        <v/>
      </c>
      <c r="BJ157" s="247" t="str">
        <f>IF('EDCI Data'!BD157="","",'EDCI Data'!BD157)</f>
        <v/>
      </c>
      <c r="BK157" s="247" t="str">
        <f>IF('EDCI Data'!BE157="","",'EDCI Data'!BE157)</f>
        <v/>
      </c>
      <c r="BL157" s="247" t="str">
        <f>IF('EDCI Data'!BF157="","",'EDCI Data'!BF157)</f>
        <v/>
      </c>
      <c r="BM157" s="247" t="str">
        <f>IF('EDCI Data'!BG157="","",'EDCI Data'!BG157)</f>
        <v/>
      </c>
      <c r="BN157" s="248" t="str">
        <f>IF('EDCI Data'!BH157="","",'EDCI Data'!BH157)</f>
        <v/>
      </c>
      <c r="BO157" s="248" t="str">
        <f>IF('EDCI Data'!BI157="","",'EDCI Data'!BI157)</f>
        <v/>
      </c>
      <c r="BP157" s="249" t="str">
        <f>IF('EDCI Data'!BJ157="","",'EDCI Data'!BJ157)</f>
        <v/>
      </c>
      <c r="BQ157" s="248" t="str">
        <f>IF('EDCI Data'!BK157="","",'EDCI Data'!BK157)</f>
        <v/>
      </c>
      <c r="BR157" s="248" t="str">
        <f>IF('EDCI Data'!BL157="","",'EDCI Data'!BL157)</f>
        <v/>
      </c>
      <c r="BS157" s="250" t="str">
        <f>IF('EDCI Data'!BM157="","",'EDCI Data'!BM157)</f>
        <v/>
      </c>
      <c r="BT157" s="251" t="str">
        <f>IF('EDCI Data'!BN157="","",'EDCI Data'!BN157)</f>
        <v/>
      </c>
      <c r="BU157" s="246" t="str">
        <f>IF('EDCI Data'!BO157="","",'EDCI Data'!BO157)</f>
        <v/>
      </c>
      <c r="BV157" s="252">
        <f t="shared" si="208"/>
        <v>0</v>
      </c>
      <c r="BW157" s="252">
        <f t="shared" si="209"/>
        <v>0</v>
      </c>
      <c r="BX157" s="252">
        <f t="shared" si="210"/>
        <v>0</v>
      </c>
      <c r="BY157" s="252">
        <f t="shared" si="211"/>
        <v>0</v>
      </c>
      <c r="BZ157" t="str">
        <f t="shared" si="145"/>
        <v/>
      </c>
      <c r="CA157" s="253"/>
      <c r="CB157"/>
      <c r="CC157"/>
      <c r="CD157"/>
      <c r="CE157" t="str">
        <f t="shared" si="146"/>
        <v/>
      </c>
      <c r="CF157"/>
      <c r="CG157" t="str">
        <f t="shared" si="147"/>
        <v/>
      </c>
      <c r="CH157" t="str">
        <f t="shared" si="148"/>
        <v/>
      </c>
      <c r="CI157" t="str">
        <f t="shared" si="149"/>
        <v/>
      </c>
      <c r="CJ157" t="str">
        <f t="shared" si="150"/>
        <v/>
      </c>
      <c r="CK157"/>
      <c r="CL157"/>
      <c r="CM157" t="str">
        <f t="shared" si="151"/>
        <v/>
      </c>
      <c r="CN157" t="str">
        <f t="shared" si="152"/>
        <v/>
      </c>
      <c r="CO157" t="str">
        <f t="shared" si="153"/>
        <v/>
      </c>
      <c r="CP157" t="str">
        <f t="shared" si="154"/>
        <v/>
      </c>
      <c r="CQ157"/>
      <c r="CR157" t="str" cm="1">
        <f t="array" ref="CR157">IF(COUNTIFS($BZ$10:$BZ$259,$BZ157,$I$10:$I$259,$I157+1)&gt;0,IF(X157&lt;&gt;INDEX(Y$10:Y$259,MATCH(1,INDEX(($BZ157=$BZ$10:$BZ$259)*($I$10:$I$259=$I157+1),0,1),0)),"Number of FTEs in previous year do not align with Number of FTEs in current year across years, by definition these should be equal. Please check and update if required. "&amp;CHAR(10),""),"")</f>
        <v/>
      </c>
      <c r="CS157" t="str" cm="1">
        <f t="array" ref="CS157">IF(COUNTIFS($BZ$10:$BZ$259,$BZ157,$I$10:$I$259,$I157-1)&gt;0,IF(Y157&lt;&gt;INDEX(X$10:X$259,MATCH(1,INDEX(($BZ157=$BZ$10:$BZ$259)*($I$10:$I$259=$I157-1),0,1),0)),"Number of FTEs in previous year do not align with Number of FTEs in current year across years, by definition these should be equal. Please check and update if required. "&amp;CHAR(10),""),"")</f>
        <v/>
      </c>
      <c r="CT157" t="str">
        <f t="shared" si="155"/>
        <v/>
      </c>
      <c r="CU157" t="str">
        <f t="shared" si="156"/>
        <v/>
      </c>
      <c r="CV157"/>
      <c r="CW157" t="str">
        <f t="shared" si="157"/>
        <v/>
      </c>
      <c r="CX157"/>
      <c r="CY157" t="str">
        <f t="shared" si="158"/>
        <v/>
      </c>
      <c r="CZ157"/>
      <c r="DA157" t="str">
        <f t="shared" si="159"/>
        <v/>
      </c>
      <c r="DB157"/>
      <c r="DC157"/>
      <c r="DD157"/>
      <c r="DE157"/>
      <c r="DF157"/>
      <c r="DG157"/>
      <c r="DH157"/>
      <c r="DI157"/>
      <c r="DJ157"/>
      <c r="DK157"/>
      <c r="DL157"/>
      <c r="DM157"/>
      <c r="DN157"/>
      <c r="DO157"/>
      <c r="DP157"/>
      <c r="DQ157"/>
      <c r="DR157"/>
      <c r="DS157"/>
      <c r="DT157"/>
      <c r="DU157"/>
      <c r="DV157"/>
      <c r="DW157"/>
      <c r="DX157" t="str">
        <f t="shared" si="160"/>
        <v/>
      </c>
      <c r="DY157" t="str">
        <f t="shared" si="161"/>
        <v/>
      </c>
      <c r="DZ157" t="str">
        <f t="shared" si="162"/>
        <v/>
      </c>
      <c r="EA157" t="str">
        <f t="shared" si="163"/>
        <v/>
      </c>
      <c r="EB157" t="str">
        <f t="shared" si="164"/>
        <v/>
      </c>
      <c r="EC157" t="str">
        <f t="shared" si="165"/>
        <v/>
      </c>
      <c r="ED157" t="str">
        <f t="shared" si="166"/>
        <v/>
      </c>
      <c r="EE157" t="str">
        <f t="shared" si="167"/>
        <v/>
      </c>
      <c r="EF157" t="str">
        <f t="shared" si="168"/>
        <v/>
      </c>
      <c r="EG157" t="str">
        <f t="shared" si="169"/>
        <v/>
      </c>
      <c r="EH157" t="str">
        <f t="shared" si="170"/>
        <v/>
      </c>
      <c r="EI157" t="str">
        <f t="shared" si="171"/>
        <v/>
      </c>
      <c r="EJ157"/>
      <c r="EK157"/>
      <c r="EL157"/>
      <c r="EM157"/>
      <c r="EN157"/>
      <c r="EO157"/>
      <c r="EP157"/>
      <c r="EQ157" t="str">
        <f t="shared" si="172"/>
        <v/>
      </c>
      <c r="ER157" t="str">
        <f t="shared" si="173"/>
        <v/>
      </c>
      <c r="ES157" t="str">
        <f t="shared" si="174"/>
        <v/>
      </c>
      <c r="ET157"/>
      <c r="EU157" t="str">
        <f t="shared" si="175"/>
        <v/>
      </c>
      <c r="EV157"/>
      <c r="EW157" t="str">
        <f t="shared" si="176"/>
        <v/>
      </c>
      <c r="EX157"/>
      <c r="EY157" t="str">
        <f t="shared" si="177"/>
        <v/>
      </c>
      <c r="EZ157"/>
      <c r="FA157"/>
      <c r="FB157"/>
      <c r="FC157"/>
      <c r="FD157"/>
      <c r="FE157"/>
      <c r="FF157"/>
      <c r="FG157"/>
      <c r="FH157"/>
      <c r="FI157"/>
      <c r="FJ157"/>
      <c r="FK157"/>
      <c r="FL157"/>
      <c r="FM157"/>
      <c r="FN157"/>
      <c r="FO157"/>
      <c r="FP157"/>
      <c r="FQ157"/>
      <c r="FR157"/>
      <c r="FS157"/>
      <c r="FT157"/>
      <c r="FU157"/>
      <c r="FV157" t="str">
        <f t="shared" si="178"/>
        <v/>
      </c>
      <c r="FW157" t="str">
        <f t="shared" si="179"/>
        <v/>
      </c>
      <c r="FX157"/>
      <c r="FY157" t="str">
        <f t="shared" si="180"/>
        <v/>
      </c>
      <c r="FZ157" t="str">
        <f t="shared" si="181"/>
        <v/>
      </c>
      <c r="GA157" t="str">
        <f t="shared" si="182"/>
        <v/>
      </c>
      <c r="GB157" t="str">
        <f t="shared" si="183"/>
        <v/>
      </c>
      <c r="GC157" t="str">
        <f t="shared" si="184"/>
        <v/>
      </c>
      <c r="GD157" t="str">
        <f t="shared" si="185"/>
        <v/>
      </c>
      <c r="GE157" t="str">
        <f t="shared" si="186"/>
        <v/>
      </c>
      <c r="GF157" t="str">
        <f t="shared" si="187"/>
        <v/>
      </c>
      <c r="GG157" t="str">
        <f t="shared" si="188"/>
        <v/>
      </c>
      <c r="GH157"/>
      <c r="GI157"/>
      <c r="GJ157"/>
      <c r="GK157"/>
      <c r="GL157"/>
      <c r="GM157"/>
      <c r="GN157"/>
      <c r="GO157"/>
      <c r="GP157" t="str">
        <f t="shared" si="189"/>
        <v/>
      </c>
      <c r="GQ157" t="str">
        <f t="shared" si="190"/>
        <v/>
      </c>
      <c r="GR157"/>
      <c r="GS157" t="str">
        <f t="shared" si="191"/>
        <v/>
      </c>
      <c r="GT157"/>
      <c r="GU157" t="str">
        <f t="shared" si="192"/>
        <v/>
      </c>
      <c r="GV157"/>
      <c r="GW157" t="str">
        <f t="shared" si="193"/>
        <v/>
      </c>
      <c r="GX157"/>
      <c r="GY157"/>
      <c r="GZ157"/>
      <c r="HA157"/>
      <c r="HB157"/>
      <c r="HC157"/>
      <c r="HD157"/>
      <c r="HE157"/>
      <c r="HF157"/>
      <c r="HG157"/>
      <c r="HH157"/>
      <c r="HI157"/>
      <c r="HJ157"/>
      <c r="HK157"/>
      <c r="HL157"/>
      <c r="HM157"/>
      <c r="HN157"/>
      <c r="HO157"/>
      <c r="HP157"/>
      <c r="HQ157"/>
      <c r="HR157"/>
      <c r="HS157"/>
      <c r="HT157" t="str">
        <f t="shared" si="194"/>
        <v/>
      </c>
      <c r="HU157" t="str">
        <f t="shared" si="195"/>
        <v/>
      </c>
      <c r="HV157"/>
      <c r="HW157"/>
      <c r="HX157"/>
      <c r="HY157"/>
      <c r="HZ157"/>
      <c r="IA157"/>
      <c r="IB157"/>
      <c r="IC157"/>
      <c r="ID157"/>
      <c r="IE157" t="str">
        <f t="shared" si="196"/>
        <v/>
      </c>
      <c r="IF157"/>
      <c r="IG157"/>
      <c r="IH157"/>
      <c r="II157"/>
      <c r="IJ157"/>
      <c r="IK157"/>
      <c r="IL157"/>
      <c r="IM157"/>
      <c r="IN157"/>
      <c r="IO157"/>
      <c r="IP157"/>
      <c r="IQ157" t="str">
        <f t="shared" si="197"/>
        <v/>
      </c>
      <c r="IR157"/>
      <c r="IS157" t="str">
        <f t="shared" si="198"/>
        <v/>
      </c>
      <c r="IT157"/>
      <c r="IU157" t="str">
        <f t="shared" si="199"/>
        <v/>
      </c>
      <c r="IV157"/>
      <c r="IW157"/>
      <c r="IX157"/>
      <c r="IY157"/>
      <c r="IZ157"/>
      <c r="JA157"/>
      <c r="JB157"/>
      <c r="JC157"/>
      <c r="JD157"/>
      <c r="JE157"/>
      <c r="JF157"/>
      <c r="JG157"/>
      <c r="JH157"/>
      <c r="JI157"/>
      <c r="JJ157"/>
      <c r="JK157"/>
      <c r="JL157"/>
      <c r="JM157"/>
      <c r="JN157"/>
      <c r="JO157"/>
      <c r="JP157"/>
      <c r="JQ157"/>
      <c r="JR157" t="str">
        <f t="shared" si="200"/>
        <v/>
      </c>
      <c r="JS157" t="str">
        <f t="shared" si="201"/>
        <v/>
      </c>
      <c r="JT157"/>
      <c r="JU157"/>
      <c r="JV157"/>
      <c r="JW157"/>
      <c r="JX157"/>
      <c r="JY157"/>
      <c r="JZ157"/>
      <c r="KA157"/>
      <c r="KB157"/>
      <c r="KC157" t="str">
        <f t="shared" si="202"/>
        <v/>
      </c>
      <c r="KD157"/>
      <c r="KE157"/>
      <c r="KF157"/>
      <c r="KG157"/>
      <c r="KH157"/>
      <c r="KI157"/>
      <c r="KJ157"/>
      <c r="KK157"/>
      <c r="KL157" t="str">
        <f>IF(CT157=1,KL$8&amp;IF(SUM(CU157:$EQ157)=0,"",", "),"")</f>
        <v/>
      </c>
      <c r="KM157" t="str">
        <f>IF(CU157=1,KM$8&amp;IF(SUM(CV157:$EQ157)=0,"",", "),"")</f>
        <v/>
      </c>
      <c r="KN157" t="str">
        <f>IF(CV157=1,KN$8&amp;IF(SUM(CW157:$EQ157)=0,"",", "),"")</f>
        <v/>
      </c>
      <c r="KO157" t="str">
        <f>IF(CW157=1,KO$8&amp;IF(SUM(CX157:$EQ157)=0,"",", "),"")</f>
        <v/>
      </c>
      <c r="KP157" t="str">
        <f>IF(CX157=1,KP$8&amp;IF(SUM(CY157:$EQ157)=0,"",", "),"")</f>
        <v/>
      </c>
      <c r="KQ157" t="str">
        <f>IF(CY157=1,KQ$8&amp;IF(SUM(CZ157:$EQ157)=0,"",", "),"")</f>
        <v/>
      </c>
      <c r="KR157" t="str">
        <f>IF(CZ157=1,KR$8&amp;IF(SUM(DA157:$EQ157)=0,"",", "),"")</f>
        <v/>
      </c>
      <c r="KS157" t="str">
        <f>IF(DA157=1,KS$8&amp;IF(SUM(DB157:$EQ157)=0,"",", "),"")</f>
        <v/>
      </c>
      <c r="KT157" t="str">
        <f>IF(DB157=1,KT$8&amp;IF(SUM(DC157:$EQ157)=0,"",", "),"")</f>
        <v/>
      </c>
      <c r="KU157" t="str">
        <f>IF(DC157=1,KU$8&amp;IF(SUM(DD157:$EQ157)=0,"",", "),"")</f>
        <v/>
      </c>
      <c r="KV157" t="str">
        <f>IF(DD157=1,KV$8&amp;IF(SUM(DE157:$EQ157)=0,"",", "),"")</f>
        <v/>
      </c>
      <c r="KW157" t="str">
        <f>IF(DE157=1,KW$8&amp;IF(SUM(DF157:$EQ157)=0,"",", "),"")</f>
        <v/>
      </c>
      <c r="KX157" t="str">
        <f>IF(DF157=1,KX$8&amp;IF(SUM(DG157:$EQ157)=0,"",", "),"")</f>
        <v/>
      </c>
      <c r="KY157" t="str">
        <f>IF(DG157=1,KY$8&amp;IF(SUM(DH157:$EQ157)=0,"",", "),"")</f>
        <v/>
      </c>
      <c r="KZ157" t="str">
        <f>IF(DH157=1,KZ$8&amp;IF(SUM(DI157:$EQ157)=0,"",", "),"")</f>
        <v/>
      </c>
      <c r="LA157" t="str">
        <f>IF(DI157=1,LA$8&amp;IF(SUM(DJ157:$EQ157)=0,"",", "),"")</f>
        <v/>
      </c>
      <c r="LB157" t="str">
        <f>IF(DJ157=1,LB$8&amp;IF(SUM(DK157:$EQ157)=0,"",", "),"")</f>
        <v/>
      </c>
      <c r="LC157" t="str">
        <f>IF(DK157=1,LC$8&amp;IF(SUM(DL157:$EQ157)=0,"",", "),"")</f>
        <v/>
      </c>
      <c r="LD157" t="str">
        <f>IF(DL157=1,LD$8&amp;IF(SUM(DM157:$EQ157)=0,"",", "),"")</f>
        <v/>
      </c>
      <c r="LE157" t="str">
        <f>IF(DM157=1,LE$8&amp;IF(SUM(DN157:$EQ157)=0,"",", "),"")</f>
        <v/>
      </c>
      <c r="LF157" t="str">
        <f>IF(DN157=1,LF$8&amp;IF(SUM(DO157:$EQ157)=0,"",", "),"")</f>
        <v/>
      </c>
      <c r="LG157" t="str">
        <f>IF(DO157=1,LG$8&amp;IF(SUM(DP157:$EQ157)=0,"",", "),"")</f>
        <v/>
      </c>
      <c r="LH157" t="str">
        <f>IF(DP157=1,LH$8&amp;IF(SUM(DQ157:$EQ157)=0,"",", "),"")</f>
        <v/>
      </c>
      <c r="LI157" t="str">
        <f>IF(DQ157=1,LI$8&amp;IF(SUM(DR157:$EQ157)=0,"",", "),"")</f>
        <v/>
      </c>
      <c r="LJ157" t="str">
        <f>IF(DR157=1,LJ$8&amp;IF(SUM(DS157:$EQ157)=0,"",", "),"")</f>
        <v/>
      </c>
      <c r="LK157" t="str">
        <f>IF(DS157=1,LK$8&amp;IF(SUM(DT157:$EQ157)=0,"",", "),"")</f>
        <v/>
      </c>
      <c r="LL157" t="str">
        <f>IF(DT157=1,LL$8&amp;IF(SUM(DU157:$EQ157)=0,"",", "),"")</f>
        <v/>
      </c>
      <c r="LM157" t="str">
        <f>IF(DU157=1,LM$8&amp;IF(SUM(DV157:$EQ157)=0,"",", "),"")</f>
        <v/>
      </c>
      <c r="LN157" t="str">
        <f>IF(DV157=1,LN$8&amp;IF(SUM(DW157:$EQ157)=0,"",", "),"")</f>
        <v/>
      </c>
      <c r="LO157" t="str">
        <f>IF(DW157=1,LO$8&amp;IF(SUM(DX157:$EQ157)=0,"",", "),"")</f>
        <v/>
      </c>
      <c r="LP157" t="str">
        <f>IF(DX157=1,LP$8&amp;IF(SUM(DY157:$EQ157)=0,"",", "),"")</f>
        <v/>
      </c>
      <c r="LQ157" t="str">
        <f>IF(DY157=1,LQ$8&amp;IF(SUM(DZ157:$EQ157)=0,"",", "),"")</f>
        <v/>
      </c>
      <c r="LR157" t="str">
        <f>IF(DZ157=1,LR$8&amp;IF(SUM(EA157:$EQ157)=0,"",", "),"")</f>
        <v/>
      </c>
      <c r="LS157" t="str">
        <f>IF(EA157=1,LS$8&amp;IF(SUM(EB157:$EQ157)=0,"",", "),"")</f>
        <v/>
      </c>
      <c r="LT157" t="str">
        <f>IF(EB157=1,LT$8&amp;IF(SUM(EC157:$EQ157)=0,"",", "),"")</f>
        <v/>
      </c>
      <c r="LU157" t="str">
        <f>IF(EC157=1,LU$8&amp;IF(SUM(ED157:$EQ157)=0,"",", "),"")</f>
        <v/>
      </c>
      <c r="LV157" t="str">
        <f>IF(ED157=1,LV$8&amp;IF(SUM(EE157:$EQ157)=0,"",", "),"")</f>
        <v/>
      </c>
      <c r="LW157" t="str">
        <f>IF(EE157=1,LW$8&amp;IF(SUM(EF157:$EQ157)=0,"",", "),"")</f>
        <v/>
      </c>
      <c r="LX157" t="str">
        <f>IF(EF157=1,LX$8&amp;IF(SUM(EG157:$EQ157)=0,"",", "),"")</f>
        <v/>
      </c>
      <c r="LY157" t="str">
        <f>IF(EG157=1,LY$8&amp;IF(SUM(EH157:$EQ157)=0,"",", "),"")</f>
        <v/>
      </c>
      <c r="LZ157" t="str">
        <f>IF(EH157=1,LZ$8&amp;IF(SUM(EI157:$EQ157)=0,"",", "),"")</f>
        <v/>
      </c>
      <c r="MA157" t="str">
        <f>IF(EI157=1,MA$8&amp;IF(SUM(EJ157:$EQ157)=0,"",", "),"")</f>
        <v/>
      </c>
      <c r="MB157" t="str">
        <f>IF(EJ157=1,MB$8&amp;IF(SUM(EK157:$EQ157)=0,"",", "),"")</f>
        <v/>
      </c>
      <c r="MC157" t="str">
        <f>IF(EK157=1,MC$8&amp;IF(SUM(EL157:$EQ157)=0,"",", "),"")</f>
        <v/>
      </c>
      <c r="MD157" t="str">
        <f>IF(EL157=1,MD$8&amp;IF(SUM(EM157:$EQ157)=0,"",", "),"")</f>
        <v/>
      </c>
      <c r="ME157" t="str">
        <f>IF(EM157=1,ME$8&amp;IF(SUM(EN157:$EQ157)=0,"",", "),"")</f>
        <v/>
      </c>
      <c r="MF157" t="str">
        <f>IF(EN157=1,MF$8&amp;IF(SUM(EO157:$EQ157)=0,"",", "),"")</f>
        <v/>
      </c>
      <c r="MG157" t="str">
        <f>IF(EO157=1,MG$8&amp;IF(SUM(EP157:$EQ157)=0,"",", "),"")</f>
        <v/>
      </c>
      <c r="MH157" t="str">
        <f>IF(EP157=1,MH$8&amp;IF(SUM(EQ157:$EQ157)=0,"",", "),"")</f>
        <v/>
      </c>
      <c r="MI157" t="str">
        <f t="shared" si="212"/>
        <v/>
      </c>
      <c r="MJ157" t="str">
        <f>IF(ER157=1,MJ$8&amp;IF(SUM(ES157:$GO157)=0,"",", "),"")</f>
        <v/>
      </c>
      <c r="MK157" t="str">
        <f>IF(ES157=1,MK$8&amp;IF(SUM(ET157:$GO157)=0,"",", "),"")</f>
        <v/>
      </c>
      <c r="ML157" t="str">
        <f>IF(ET157=1,ML$8&amp;IF(SUM(EU157:$GO157)=0,"",", "),"")</f>
        <v/>
      </c>
      <c r="MM157" t="str">
        <f>IF(EU157=1,MM$8&amp;IF(SUM(EV157:$GO157)=0,"",", "),"")</f>
        <v/>
      </c>
      <c r="MN157" t="str">
        <f>IF(EV157=1,MN$8&amp;IF(SUM(EW157:$GO157)=0,"",", "),"")</f>
        <v/>
      </c>
      <c r="MO157" t="str">
        <f>IF(EW157=1,MO$8&amp;IF(SUM(EX157:$GO157)=0,"",", "),"")</f>
        <v/>
      </c>
      <c r="MP157" t="str">
        <f>IF(EX157=1,MP$8&amp;IF(SUM(EY157:$GO157)=0,"",", "),"")</f>
        <v/>
      </c>
      <c r="MQ157" t="str">
        <f>IF(EY157=1,MQ$8&amp;IF(SUM(EZ157:$GO157)=0,"",", "),"")</f>
        <v/>
      </c>
      <c r="MR157" t="str">
        <f>IF(EZ157=1,MR$8&amp;IF(SUM(FA157:$GO157)=0,"",", "),"")</f>
        <v/>
      </c>
      <c r="MS157" t="str">
        <f>IF(FA157=1,MS$8&amp;IF(SUM(FB157:$GO157)=0,"",", "),"")</f>
        <v/>
      </c>
      <c r="MT157" t="str">
        <f>IF(FB157=1,MT$8&amp;IF(SUM(FC157:$GO157)=0,"",", "),"")</f>
        <v/>
      </c>
      <c r="MU157" t="str">
        <f>IF(FC157=1,MU$8&amp;IF(SUM(FD157:$GO157)=0,"",", "),"")</f>
        <v/>
      </c>
      <c r="MV157" t="str">
        <f>IF(FD157=1,MV$8&amp;IF(SUM(FE157:$GO157)=0,"",", "),"")</f>
        <v/>
      </c>
      <c r="MW157" t="str">
        <f>IF(FE157=1,MW$8&amp;IF(SUM(FF157:$GO157)=0,"",", "),"")</f>
        <v/>
      </c>
      <c r="MX157" t="str">
        <f>IF(FF157=1,MX$8&amp;IF(SUM(FG157:$GO157)=0,"",", "),"")</f>
        <v/>
      </c>
      <c r="MY157" t="str">
        <f>IF(FG157=1,MY$8&amp;IF(SUM(FH157:$GO157)=0,"",", "),"")</f>
        <v/>
      </c>
      <c r="MZ157" t="str">
        <f>IF(FH157=1,MZ$8&amp;IF(SUM(FI157:$GO157)=0,"",", "),"")</f>
        <v/>
      </c>
      <c r="NA157" t="str">
        <f>IF(FI157=1,NA$8&amp;IF(SUM(FJ157:$GO157)=0,"",", "),"")</f>
        <v/>
      </c>
      <c r="NB157" t="str">
        <f>IF(FJ157=1,NB$8&amp;IF(SUM(FK157:$GO157)=0,"",", "),"")</f>
        <v/>
      </c>
      <c r="NC157" t="str">
        <f>IF(FK157=1,NC$8&amp;IF(SUM(FL157:$GO157)=0,"",", "),"")</f>
        <v/>
      </c>
      <c r="ND157" t="str">
        <f>IF(FL157=1,ND$8&amp;IF(SUM(FM157:$GO157)=0,"",", "),"")</f>
        <v/>
      </c>
      <c r="NE157" t="str">
        <f>IF(FM157=1,NE$8&amp;IF(SUM(FN157:$GO157)=0,"",", "),"")</f>
        <v/>
      </c>
      <c r="NF157" t="str">
        <f>IF(FN157=1,NF$8&amp;IF(SUM(FO157:$GO157)=0,"",", "),"")</f>
        <v/>
      </c>
      <c r="NG157" t="str">
        <f>IF(FO157=1,NG$8&amp;IF(SUM(FP157:$GO157)=0,"",", "),"")</f>
        <v/>
      </c>
      <c r="NH157" t="str">
        <f>IF(FP157=1,NH$8&amp;IF(SUM(FQ157:$GO157)=0,"",", "),"")</f>
        <v/>
      </c>
      <c r="NI157" t="str">
        <f>IF(FQ157=1,NI$8&amp;IF(SUM(FR157:$GO157)=0,"",", "),"")</f>
        <v/>
      </c>
      <c r="NJ157" t="str">
        <f>IF(FR157=1,NJ$8&amp;IF(SUM(FS157:$GO157)=0,"",", "),"")</f>
        <v/>
      </c>
      <c r="NK157" t="str">
        <f>IF(FS157=1,NK$8&amp;IF(SUM(FT157:$GO157)=0,"",", "),"")</f>
        <v/>
      </c>
      <c r="NL157" t="str">
        <f>IF(FT157=1,NL$8&amp;IF(SUM(FU157:$GO157)=0,"",", "),"")</f>
        <v/>
      </c>
      <c r="NM157" t="str">
        <f>IF(FU157=1,NM$8&amp;IF(SUM(FV157:$GO157)=0,"",", "),"")</f>
        <v/>
      </c>
      <c r="NN157" t="str">
        <f>IF(FV157=1,NN$8&amp;IF(SUM(FW157:$GO157)=0,"",", "),"")</f>
        <v/>
      </c>
      <c r="NO157" t="str">
        <f>IF(FW157=1,NO$8&amp;IF(SUM(FX157:$GO157)=0,"",", "),"")</f>
        <v/>
      </c>
      <c r="NP157" t="str">
        <f>IF(FX157=1,NP$8&amp;IF(SUM(FY157:$GO157)=0,"",", "),"")</f>
        <v/>
      </c>
      <c r="NQ157" t="str">
        <f>IF(FY157=1,NQ$8&amp;IF(SUM(FZ157:$GO157)=0,"",", "),"")</f>
        <v/>
      </c>
      <c r="NR157" t="str">
        <f>IF(FZ157=1,NR$8&amp;IF(SUM(GA157:$GO157)=0,"",", "),"")</f>
        <v/>
      </c>
      <c r="NS157" t="str">
        <f>IF(GA157=1,NS$8&amp;IF(SUM(GB157:$GO157)=0,"",", "),"")</f>
        <v/>
      </c>
      <c r="NT157" t="str">
        <f>IF(GB157=1,NT$8&amp;IF(SUM(GC157:$GO157)=0,"",", "),"")</f>
        <v/>
      </c>
      <c r="NU157" t="str">
        <f>IF(GC157=1,NU$8&amp;IF(SUM(GD157:$GO157)=0,"",", "),"")</f>
        <v/>
      </c>
      <c r="NV157" t="str">
        <f>IF(GD157=1,NV$8&amp;IF(SUM(GE157:$GO157)=0,"",", "),"")</f>
        <v/>
      </c>
      <c r="NW157" t="str">
        <f>IF(GE157=1,NW$8&amp;IF(SUM(GF157:$GO157)=0,"",", "),"")</f>
        <v/>
      </c>
      <c r="NX157" t="str">
        <f>IF(GF157=1,NX$8&amp;IF(SUM(GG157:$GO157)=0,"",", "),"")</f>
        <v/>
      </c>
      <c r="NY157" t="str">
        <f>IF(GG157=1,NY$8&amp;IF(SUM(GH157:$GO157)=0,"",", "),"")</f>
        <v/>
      </c>
      <c r="NZ157" t="str">
        <f>IF(GH157=1,NZ$8&amp;IF(SUM(GI157:$GO157)=0,"",", "),"")</f>
        <v/>
      </c>
      <c r="OA157" t="str">
        <f>IF(GI157=1,OA$8&amp;IF(SUM(GJ157:$GO157)=0,"",", "),"")</f>
        <v/>
      </c>
      <c r="OB157" t="str">
        <f>IF(GJ157=1,OB$8&amp;IF(SUM(GK157:$GO157)=0,"",", "),"")</f>
        <v/>
      </c>
      <c r="OC157" t="str">
        <f>IF(GK157=1,OC$8&amp;IF(SUM(GL157:$GO157)=0,"",", "),"")</f>
        <v/>
      </c>
      <c r="OD157" t="str">
        <f>IF(GL157=1,OD$8&amp;IF(SUM(GM157:$GO157)=0,"",", "),"")</f>
        <v/>
      </c>
      <c r="OE157" t="str">
        <f>IF(GM157=1,OE$8&amp;IF(SUM(GN157:$GO157)=0,"",", "),"")</f>
        <v/>
      </c>
      <c r="OF157" t="str">
        <f>IF(GN157=1,OF$8&amp;IF(SUM(GO157:$GO157)=0,"",", "),"")</f>
        <v/>
      </c>
      <c r="OG157" t="str">
        <f t="shared" si="213"/>
        <v/>
      </c>
      <c r="OH157" t="str">
        <f>IF(GP157=1,OH$8&amp;IF(SUM(GQ157:$IM157)=0,"",", "),"")</f>
        <v/>
      </c>
      <c r="OI157" t="str">
        <f>IF(GQ157=1,OI$8&amp;IF(SUM(GR157:$IM157)=0,"",", "),"")</f>
        <v/>
      </c>
      <c r="OJ157" t="str">
        <f>IF(GR157=1,OJ$8&amp;IF(SUM(GS157:$IM157)=0,"",", "),"")</f>
        <v/>
      </c>
      <c r="OK157" t="str">
        <f>IF(GS157=1,OK$8&amp;IF(SUM(GT157:$IM157)=0,"",", "),"")</f>
        <v/>
      </c>
      <c r="OL157" t="str">
        <f>IF(GT157=1,OL$8&amp;IF(SUM(GU157:$IM157)=0,"",", "),"")</f>
        <v/>
      </c>
      <c r="OM157" t="str">
        <f>IF(GU157=1,OM$8&amp;IF(SUM(GV157:$IM157)=0,"",", "),"")</f>
        <v/>
      </c>
      <c r="ON157" t="str">
        <f>IF(GV157=1,ON$8&amp;IF(SUM(GW157:$IM157)=0,"",", "),"")</f>
        <v/>
      </c>
      <c r="OO157" t="str">
        <f>IF(GW157=1,OO$8&amp;IF(SUM(GX157:$IM157)=0,"",", "),"")</f>
        <v/>
      </c>
      <c r="OP157" t="str">
        <f>IF(GX157=1,OP$8&amp;IF(SUM(GY157:$IM157)=0,"",", "),"")</f>
        <v/>
      </c>
      <c r="OQ157" t="str">
        <f>IF(GY157=1,OQ$8&amp;IF(SUM(GZ157:$IM157)=0,"",", "),"")</f>
        <v/>
      </c>
      <c r="OR157" t="str">
        <f>IF(GZ157=1,OR$8&amp;IF(SUM(HA157:$IM157)=0,"",", "),"")</f>
        <v/>
      </c>
      <c r="OS157" t="str">
        <f>IF(HA157=1,OS$8&amp;IF(SUM(HB157:$IM157)=0,"",", "),"")</f>
        <v/>
      </c>
      <c r="OT157" t="str">
        <f>IF(HB157=1,OT$8&amp;IF(SUM(HC157:$IM157)=0,"",", "),"")</f>
        <v/>
      </c>
      <c r="OU157" t="str">
        <f>IF(HC157=1,OU$8&amp;IF(SUM(HD157:$IM157)=0,"",", "),"")</f>
        <v/>
      </c>
      <c r="OV157" t="str">
        <f>IF(HD157=1,OV$8&amp;IF(SUM(HE157:$IM157)=0,"",", "),"")</f>
        <v/>
      </c>
      <c r="OW157" t="str">
        <f>IF(HE157=1,OW$8&amp;IF(SUM(HF157:$IM157)=0,"",", "),"")</f>
        <v/>
      </c>
      <c r="OX157" t="str">
        <f>IF(HF157=1,OX$8&amp;IF(SUM(HG157:$IM157)=0,"",", "),"")</f>
        <v/>
      </c>
      <c r="OY157" t="str">
        <f>IF(HG157=1,OY$8&amp;IF(SUM(HH157:$IM157)=0,"",", "),"")</f>
        <v/>
      </c>
      <c r="OZ157" t="str">
        <f>IF(HH157=1,OZ$8&amp;IF(SUM(HI157:$IM157)=0,"",", "),"")</f>
        <v/>
      </c>
      <c r="PA157" t="str">
        <f>IF(HI157=1,PA$8&amp;IF(SUM(HJ157:$IM157)=0,"",", "),"")</f>
        <v/>
      </c>
      <c r="PB157" t="str">
        <f>IF(HJ157=1,PB$8&amp;IF(SUM(HK157:$IM157)=0,"",", "),"")</f>
        <v/>
      </c>
      <c r="PC157" t="str">
        <f>IF(HK157=1,PC$8&amp;IF(SUM(HL157:$IM157)=0,"",", "),"")</f>
        <v/>
      </c>
      <c r="PD157" t="str">
        <f>IF(HL157=1,PD$8&amp;IF(SUM(HM157:$IM157)=0,"",", "),"")</f>
        <v/>
      </c>
      <c r="PE157" t="str">
        <f>IF(HM157=1,PE$8&amp;IF(SUM(HN157:$IM157)=0,"",", "),"")</f>
        <v/>
      </c>
      <c r="PF157" t="str">
        <f>IF(HN157=1,PF$8&amp;IF(SUM(HO157:$IM157)=0,"",", "),"")</f>
        <v/>
      </c>
      <c r="PG157" t="str">
        <f>IF(HO157=1,PG$8&amp;IF(SUM(HP157:$IM157)=0,"",", "),"")</f>
        <v/>
      </c>
      <c r="PH157" t="str">
        <f>IF(HP157=1,PH$8&amp;IF(SUM(HQ157:$IM157)=0,"",", "),"")</f>
        <v/>
      </c>
      <c r="PI157" t="str">
        <f>IF(HQ157=1,PI$8&amp;IF(SUM(HR157:$IM157)=0,"",", "),"")</f>
        <v/>
      </c>
      <c r="PJ157" t="str">
        <f>IF(HR157=1,PJ$8&amp;IF(SUM(HS157:$IM157)=0,"",", "),"")</f>
        <v/>
      </c>
      <c r="PK157" t="str">
        <f>IF(HS157=1,PK$8&amp;IF(SUM(HT157:$IM157)=0,"",", "),"")</f>
        <v/>
      </c>
      <c r="PL157" t="str">
        <f>IF(HT157=1,PL$8&amp;IF(SUM(HU157:$IM157)=0,"",", "),"")</f>
        <v/>
      </c>
      <c r="PM157" t="str">
        <f>IF(HU157=1,PM$8&amp;IF(SUM(HV157:$IM157)=0,"",", "),"")</f>
        <v/>
      </c>
      <c r="PN157" t="str">
        <f>IF(HV157=1,PN$8&amp;IF(SUM(HW157:$IM157)=0,"",", "),"")</f>
        <v/>
      </c>
      <c r="PO157" t="str">
        <f>IF(HW157=1,PO$8&amp;IF(SUM(HX157:$IM157)=0,"",", "),"")</f>
        <v/>
      </c>
      <c r="PP157" t="str">
        <f>IF(HX157=1,PP$8&amp;IF(SUM(HY157:$IM157)=0,"",", "),"")</f>
        <v/>
      </c>
      <c r="PQ157" t="str">
        <f>IF(HY157=1,PQ$8&amp;IF(SUM(HZ157:$IM157)=0,"",", "),"")</f>
        <v/>
      </c>
      <c r="PR157" t="str">
        <f>IF(HZ157=1,PR$8&amp;IF(SUM(IA157:$IM157)=0,"",", "),"")</f>
        <v/>
      </c>
      <c r="PS157" t="str">
        <f>IF(IA157=1,PS$8&amp;IF(SUM(IB157:$IM157)=0,"",", "),"")</f>
        <v/>
      </c>
      <c r="PT157" t="str">
        <f>IF(IB157=1,PT$8&amp;IF(SUM(IC157:$IM157)=0,"",", "),"")</f>
        <v/>
      </c>
      <c r="PU157" t="str">
        <f>IF(IC157=1,PU$8&amp;IF(SUM(ID157:$IM157)=0,"",", "),"")</f>
        <v/>
      </c>
      <c r="PV157" t="str">
        <f>IF(ID157=1,PV$8&amp;IF(SUM(IE157:$IM157)=0,"",", "),"")</f>
        <v/>
      </c>
      <c r="PW157" t="str">
        <f>IF(IE157=1,PW$8&amp;IF(SUM(IF157:$IM157)=0,"",", "),"")</f>
        <v/>
      </c>
      <c r="PX157" t="str">
        <f>IF(IF157=1,PX$8&amp;IF(SUM(IG157:$IM157)=0,"",", "),"")</f>
        <v/>
      </c>
      <c r="PY157" t="str">
        <f>IF(IG157=1,PY$8&amp;IF(SUM(IH157:$IM157)=0,"",", "),"")</f>
        <v/>
      </c>
      <c r="PZ157" t="str">
        <f>IF(IH157=1,PZ$8&amp;IF(SUM(II157:$IM157)=0,"",", "),"")</f>
        <v/>
      </c>
      <c r="QA157" t="str">
        <f>IF(II157=1,QA$8&amp;IF(SUM(IJ157:$IM157)=0,"",", "),"")</f>
        <v/>
      </c>
      <c r="QB157" t="str">
        <f>IF(IJ157=1,QB$8&amp;IF(SUM(IK157:$IM157)=0,"",", "),"")</f>
        <v/>
      </c>
      <c r="QC157" t="str">
        <f>IF(IK157=1,QC$8&amp;IF(SUM(IL157:$IM157)=0,"",", "),"")</f>
        <v/>
      </c>
      <c r="QD157" t="str">
        <f>IF(IL157=1,QD$8&amp;IF(SUM(IM157:$IM157)=0,"",", "),"")</f>
        <v/>
      </c>
      <c r="QE157" t="str">
        <f t="shared" si="214"/>
        <v/>
      </c>
      <c r="QF157" t="str">
        <f>IF(IN157=1,QF$8&amp;IF(SUM(IO157:$KK157)=0,"",", "),"")</f>
        <v/>
      </c>
      <c r="QG157" t="str">
        <f>IF(IO157=1,QG$8&amp;IF(SUM(IP157:$KK157)=0,"",", "),"")</f>
        <v/>
      </c>
      <c r="QH157" t="str">
        <f>IF(IP157=1,QH$8&amp;IF(SUM(IQ157:$KK157)=0,"",", "),"")</f>
        <v/>
      </c>
      <c r="QI157" t="str">
        <f>IF(IQ157=1,QI$8&amp;IF(SUM(IR157:$KK157)=0,"",", "),"")</f>
        <v/>
      </c>
      <c r="QJ157" t="str">
        <f>IF(IR157=1,QJ$8&amp;IF(SUM(IS157:$KK157)=0,"",", "),"")</f>
        <v/>
      </c>
      <c r="QK157" t="str">
        <f>IF(IS157=1,QK$8&amp;IF(SUM(IT157:$KK157)=0,"",", "),"")</f>
        <v/>
      </c>
      <c r="QL157" t="str">
        <f>IF(IT157=1,QL$8&amp;IF(SUM(IU157:$KK157)=0,"",", "),"")</f>
        <v/>
      </c>
      <c r="QM157" t="str">
        <f>IF(IU157=1,QM$8&amp;IF(SUM(IV157:$KK157)=0,"",", "),"")</f>
        <v/>
      </c>
      <c r="QN157" t="str">
        <f>IF(IV157=1,QN$8&amp;IF(SUM(IW157:$KK157)=0,"",", "),"")</f>
        <v/>
      </c>
      <c r="QO157" t="str">
        <f>IF(IW157=1,QO$8&amp;IF(SUM(IX157:$KK157)=0,"",", "),"")</f>
        <v/>
      </c>
      <c r="QP157" t="str">
        <f>IF(IX157=1,QP$8&amp;IF(SUM(IY157:$KK157)=0,"",", "),"")</f>
        <v/>
      </c>
      <c r="QQ157" t="str">
        <f>IF(IY157=1,QQ$8&amp;IF(SUM(IZ157:$KK157)=0,"",", "),"")</f>
        <v/>
      </c>
      <c r="QR157" t="str">
        <f>IF(IZ157=1,QR$8&amp;IF(SUM(JA157:$KK157)=0,"",", "),"")</f>
        <v/>
      </c>
      <c r="QS157" t="str">
        <f>IF(JA157=1,QS$8&amp;IF(SUM(JB157:$KK157)=0,"",", "),"")</f>
        <v/>
      </c>
      <c r="QT157" t="str">
        <f>IF(JB157=1,QT$8&amp;IF(SUM(JC157:$KK157)=0,"",", "),"")</f>
        <v/>
      </c>
      <c r="QU157" t="str">
        <f>IF(JC157=1,QU$8&amp;IF(SUM(JD157:$KK157)=0,"",", "),"")</f>
        <v/>
      </c>
      <c r="QV157" t="str">
        <f>IF(JD157=1,QV$8&amp;IF(SUM(JE157:$KK157)=0,"",", "),"")</f>
        <v/>
      </c>
      <c r="QW157" t="str">
        <f>IF(JE157=1,QW$8&amp;IF(SUM(JF157:$KK157)=0,"",", "),"")</f>
        <v/>
      </c>
      <c r="QX157" t="str">
        <f>IF(JF157=1,QX$8&amp;IF(SUM(JG157:$KK157)=0,"",", "),"")</f>
        <v/>
      </c>
      <c r="QY157" t="str">
        <f>IF(JG157=1,QY$8&amp;IF(SUM(JH157:$KK157)=0,"",", "),"")</f>
        <v/>
      </c>
      <c r="QZ157" t="str">
        <f>IF(JH157=1,QZ$8&amp;IF(SUM(JI157:$KK157)=0,"",", "),"")</f>
        <v/>
      </c>
      <c r="RA157" t="str">
        <f>IF(JI157=1,RA$8&amp;IF(SUM(JJ157:$KK157)=0,"",", "),"")</f>
        <v/>
      </c>
      <c r="RB157" t="str">
        <f>IF(JJ157=1,RB$8&amp;IF(SUM(JK157:$KK157)=0,"",", "),"")</f>
        <v/>
      </c>
      <c r="RC157" t="str">
        <f>IF(JK157=1,RC$8&amp;IF(SUM(JL157:$KK157)=0,"",", "),"")</f>
        <v/>
      </c>
      <c r="RD157" t="str">
        <f>IF(JL157=1,RD$8&amp;IF(SUM(JM157:$KK157)=0,"",", "),"")</f>
        <v/>
      </c>
      <c r="RE157" t="str">
        <f>IF(JM157=1,RE$8&amp;IF(SUM(JN157:$KK157)=0,"",", "),"")</f>
        <v/>
      </c>
      <c r="RF157" t="str">
        <f>IF(JN157=1,RF$8&amp;IF(SUM(JO157:$KK157)=0,"",", "),"")</f>
        <v/>
      </c>
      <c r="RG157" t="str">
        <f>IF(JO157=1,RG$8&amp;IF(SUM(JP157:$KK157)=0,"",", "),"")</f>
        <v/>
      </c>
      <c r="RH157" t="str">
        <f>IF(JP157=1,RH$8&amp;IF(SUM(JQ157:$KK157)=0,"",", "),"")</f>
        <v/>
      </c>
      <c r="RI157" t="str">
        <f>IF(JQ157=1,RI$8&amp;IF(SUM(JR157:$KK157)=0,"",", "),"")</f>
        <v/>
      </c>
      <c r="RJ157" t="str">
        <f>IF(JR157=1,RJ$8&amp;IF(SUM(JS157:$KK157)=0,"",", "),"")</f>
        <v/>
      </c>
      <c r="RK157" t="str">
        <f>IF(JS157=1,RK$8&amp;IF(SUM(JT157:$KK157)=0,"",", "),"")</f>
        <v/>
      </c>
      <c r="RL157" t="str">
        <f>IF(JT157=1,RL$8&amp;IF(SUM(JU157:$KK157)=0,"",", "),"")</f>
        <v/>
      </c>
      <c r="RM157" t="str">
        <f>IF(JU157=1,RM$8&amp;IF(SUM(JV157:$KK157)=0,"",", "),"")</f>
        <v/>
      </c>
      <c r="RN157" t="str">
        <f>IF(JV157=1,RN$8&amp;IF(SUM(JW157:$KK157)=0,"",", "),"")</f>
        <v/>
      </c>
      <c r="RO157" t="str">
        <f>IF(JW157=1,RO$8&amp;IF(SUM(JX157:$KK157)=0,"",", "),"")</f>
        <v/>
      </c>
      <c r="RP157" t="str">
        <f>IF(JX157=1,RP$8&amp;IF(SUM(JY157:$KK157)=0,"",", "),"")</f>
        <v/>
      </c>
      <c r="RQ157" t="str">
        <f>IF(JY157=1,RQ$8&amp;IF(SUM(JZ157:$KK157)=0,"",", "),"")</f>
        <v/>
      </c>
      <c r="RR157" t="str">
        <f>IF(JZ157=1,RR$8&amp;IF(SUM(KA157:$KK157)=0,"",", "),"")</f>
        <v/>
      </c>
      <c r="RS157" t="str">
        <f>IF(KA157=1,RS$8&amp;IF(SUM(KB157:$KK157)=0,"",", "),"")</f>
        <v/>
      </c>
      <c r="RT157" t="str">
        <f>IF(KB157=1,RT$8&amp;IF(SUM(KC157:$KK157)=0,"",", "),"")</f>
        <v/>
      </c>
      <c r="RU157" t="str">
        <f>IF(KC157=1,RU$8&amp;IF(SUM(KD157:$KK157)=0,"",", "),"")</f>
        <v/>
      </c>
      <c r="RV157" t="str">
        <f>IF(KD157=1,RV$8&amp;IF(SUM(KE157:$KK157)=0,"",", "),"")</f>
        <v/>
      </c>
      <c r="RW157" t="str">
        <f>IF(KE157=1,RW$8&amp;IF(SUM(KF157:$KK157)=0,"",", "),"")</f>
        <v/>
      </c>
      <c r="RX157" t="str">
        <f>IF(KF157=1,RX$8&amp;IF(SUM(KG157:$KK157)=0,"",", "),"")</f>
        <v/>
      </c>
      <c r="RY157" t="str">
        <f>IF(KG157=1,RY$8&amp;IF(SUM(KH157:$KK157)=0,"",", "),"")</f>
        <v/>
      </c>
      <c r="RZ157" t="str">
        <f>IF(KH157=1,RZ$8&amp;IF(SUM(KI157:$KK157)=0,"",", "),"")</f>
        <v/>
      </c>
      <c r="SA157" t="str">
        <f>IF(KI157=1,SA$8&amp;IF(SUM(KJ157:$KK157)=0,"",", "),"")</f>
        <v/>
      </c>
      <c r="SB157" t="str">
        <f>IF(KJ157=1,SB$8&amp;IF(SUM(KK157:$KK157)=0,"",", "),"")</f>
        <v/>
      </c>
      <c r="SC157" t="str">
        <f t="shared" si="215"/>
        <v/>
      </c>
    </row>
    <row r="158" spans="1:497" ht="60" customHeight="1" x14ac:dyDescent="0.45">
      <c r="A158" s="62"/>
      <c r="B158" s="212" t="str">
        <f t="shared" si="144"/>
        <v/>
      </c>
      <c r="C158" s="212" t="str">
        <f t="shared" si="203"/>
        <v/>
      </c>
      <c r="D158" s="212" t="str">
        <f t="shared" si="204"/>
        <v/>
      </c>
      <c r="E158" s="212" t="str">
        <f t="shared" si="205"/>
        <v/>
      </c>
      <c r="F158" s="212" t="str">
        <f t="shared" si="206"/>
        <v/>
      </c>
      <c r="G158" s="237" t="str">
        <f>IF('EDCI Data'!B158="","",'EDCI Data'!B158)</f>
        <v/>
      </c>
      <c r="H158" s="238" t="str">
        <f>IF('EDCI Data'!C158="","",'EDCI Data'!C158)</f>
        <v/>
      </c>
      <c r="I158" s="239" t="str">
        <f>IF('EDCI Data'!D158="","",'EDCI Data'!D158)</f>
        <v/>
      </c>
      <c r="J158" s="240" t="str">
        <f>IF('EDCI Data'!E158="","",'EDCI Data'!E158)</f>
        <v/>
      </c>
      <c r="K158" s="237" t="str">
        <f>IF('EDCI Data'!F158="","",'EDCI Data'!F158)</f>
        <v/>
      </c>
      <c r="L158" s="237" t="str">
        <f>IF('EDCI Data'!G158="","",'EDCI Data'!G158)</f>
        <v/>
      </c>
      <c r="M158" s="237" t="str">
        <f>IF('EDCI Data'!H158="","",'EDCI Data'!H158)</f>
        <v/>
      </c>
      <c r="N158" s="237" t="str">
        <f>IF('EDCI Data'!I158="","",'EDCI Data'!I158)</f>
        <v/>
      </c>
      <c r="O158" s="237" t="str">
        <f>IF('EDCI Data'!J158="","",'EDCI Data'!J158)</f>
        <v/>
      </c>
      <c r="P158" s="237" t="str">
        <f>IF('EDCI Data'!K158="","",'EDCI Data'!K158)</f>
        <v/>
      </c>
      <c r="Q158" s="241" t="str">
        <f>IF('EDCI Data'!L158="","",'EDCI Data'!L158)</f>
        <v/>
      </c>
      <c r="R158" s="241" t="str">
        <f>IF('EDCI Data'!M158="","",'EDCI Data'!M158)</f>
        <v/>
      </c>
      <c r="S158" s="237" t="str">
        <f>IF('EDCI Data'!N158="","",'EDCI Data'!N158)</f>
        <v/>
      </c>
      <c r="T158" s="237" t="str">
        <f>IF('EDCI Data'!O158="","",'EDCI Data'!O158)</f>
        <v/>
      </c>
      <c r="U158" s="237" t="str">
        <f>IF('EDCI Data'!P158="","",'EDCI Data'!P158)</f>
        <v/>
      </c>
      <c r="V158" s="237" t="str">
        <f>IF('EDCI Data'!Q158="","",'EDCI Data'!Q158)</f>
        <v/>
      </c>
      <c r="W158" s="242" t="str">
        <f>IF('EDCI Data'!R158="","",'EDCI Data'!R158)</f>
        <v/>
      </c>
      <c r="X158" s="243" t="str">
        <f>IF('EDCI Data'!S158="","",'EDCI Data'!S158)</f>
        <v/>
      </c>
      <c r="Y158" s="243" t="str">
        <f>IF('EDCI Data'!T158="","",'EDCI Data'!T158)</f>
        <v/>
      </c>
      <c r="Z158" s="244" t="str">
        <f>IF('EDCI Data'!U158="","",'EDCI Data'!U158)</f>
        <v/>
      </c>
      <c r="AA158" s="237" t="str">
        <f>IF('EDCI Data'!V158="","",'EDCI Data'!V158)</f>
        <v/>
      </c>
      <c r="AB158" s="244" t="str">
        <f>IF('EDCI Data'!W158="","",'EDCI Data'!W158)</f>
        <v/>
      </c>
      <c r="AC158" s="237" t="str">
        <f>IF('EDCI Data'!X158="","",'EDCI Data'!X158)</f>
        <v/>
      </c>
      <c r="AD158" s="244" t="str">
        <f>IF('EDCI Data'!Y158="","",'EDCI Data'!Y158)</f>
        <v/>
      </c>
      <c r="AE158" s="237" t="str">
        <f>IF('EDCI Data'!Z158="","",'EDCI Data'!Z158)</f>
        <v/>
      </c>
      <c r="AF158" s="237" t="str">
        <f>IF('EDCI Data'!AA158="","",'EDCI Data'!AA158)</f>
        <v/>
      </c>
      <c r="AG158" s="237" t="str">
        <f>IF('EDCI Data'!AB158="","",'EDCI Data'!AB158)</f>
        <v/>
      </c>
      <c r="AH158" s="237" t="str">
        <f>IF('EDCI Data'!AC158="","",'EDCI Data'!AC158)</f>
        <v/>
      </c>
      <c r="AI158" s="237" t="str">
        <f>IF('EDCI Data'!AD158="","",'EDCI Data'!AD158)</f>
        <v/>
      </c>
      <c r="AJ158" s="237" t="str">
        <f>IF('EDCI Data'!AE158="","",'EDCI Data'!AE158)</f>
        <v/>
      </c>
      <c r="AK158" s="237" t="str">
        <f>IF('EDCI Data'!AF158="","",'EDCI Data'!AF158)</f>
        <v/>
      </c>
      <c r="AL158" s="237" t="str">
        <f>IF('EDCI Data'!AG158="","",'EDCI Data'!AG158)</f>
        <v/>
      </c>
      <c r="AM158" s="237" t="str">
        <f>IF('EDCI Data'!AH158="","",'EDCI Data'!AH158)</f>
        <v/>
      </c>
      <c r="AN158" s="237" t="str">
        <f>IF('EDCI Data'!AI158="","",'EDCI Data'!AI158)</f>
        <v/>
      </c>
      <c r="AO158" s="237" t="str">
        <f>IF('EDCI Data'!AJ158="","",'EDCI Data'!AJ158)</f>
        <v/>
      </c>
      <c r="AP158" s="237" t="str">
        <f>IF('EDCI Data'!AK158="","",'EDCI Data'!AK158)</f>
        <v/>
      </c>
      <c r="AQ158" s="237" t="str">
        <f>IF('EDCI Data'!AL158="","",'EDCI Data'!AL158)</f>
        <v/>
      </c>
      <c r="AR158" s="237" t="str">
        <f>IF('EDCI Data'!AM158="","",'EDCI Data'!AM158)</f>
        <v/>
      </c>
      <c r="AS158" s="237" t="str">
        <f>IF('EDCI Data'!AN158="","",'EDCI Data'!AN158)</f>
        <v/>
      </c>
      <c r="AT158" s="237" t="str">
        <f>IF('EDCI Data'!AO158="","",'EDCI Data'!AO158)</f>
        <v/>
      </c>
      <c r="AU158" s="237" t="str">
        <f>IF('EDCI Data'!AP158="","",'EDCI Data'!AP158)</f>
        <v/>
      </c>
      <c r="AV158" s="237" t="str">
        <f>IF('EDCI Data'!AQ158="","",'EDCI Data'!AQ158)</f>
        <v/>
      </c>
      <c r="AW158" s="237" t="str">
        <f>IF('EDCI Data'!AR158="","",'EDCI Data'!AR158)</f>
        <v/>
      </c>
      <c r="AX158" s="237" t="str">
        <f>IF('EDCI Data'!AS158="","",'EDCI Data'!AS158)</f>
        <v/>
      </c>
      <c r="AY158" s="237" t="str">
        <f>IF('EDCI Data'!AT158="","",'EDCI Data'!AT158)</f>
        <v/>
      </c>
      <c r="AZ158" s="237" t="str">
        <f>IF('EDCI Data'!AU158="","",'EDCI Data'!AU158)</f>
        <v/>
      </c>
      <c r="BA158" s="237" t="str">
        <f>IF('EDCI Data'!AV158="","",'EDCI Data'!AV158)</f>
        <v/>
      </c>
      <c r="BB158" s="245" t="str">
        <f>IF('EDCI Data'!AW158="","",'EDCI Data'!AW158)</f>
        <v/>
      </c>
      <c r="BC158" s="245" t="str">
        <f>IF('EDCI Data'!AX158="","",'EDCI Data'!AX158)</f>
        <v/>
      </c>
      <c r="BD158" s="246" t="str">
        <f t="shared" si="207"/>
        <v/>
      </c>
      <c r="BE158" s="247" t="str">
        <f>IF('EDCI Data'!AY158="","",'EDCI Data'!AY158)</f>
        <v/>
      </c>
      <c r="BF158" s="247" t="str">
        <f>IF('EDCI Data'!AZ158="","",'EDCI Data'!AZ158)</f>
        <v/>
      </c>
      <c r="BG158" s="247" t="str">
        <f>IF('EDCI Data'!BA158="","",'EDCI Data'!BA158)</f>
        <v/>
      </c>
      <c r="BH158" s="247" t="str">
        <f>IF('EDCI Data'!BB158="","",'EDCI Data'!BB158)</f>
        <v/>
      </c>
      <c r="BI158" s="247" t="str">
        <f>IF('EDCI Data'!BC158="","",'EDCI Data'!BC158)</f>
        <v/>
      </c>
      <c r="BJ158" s="247" t="str">
        <f>IF('EDCI Data'!BD158="","",'EDCI Data'!BD158)</f>
        <v/>
      </c>
      <c r="BK158" s="247" t="str">
        <f>IF('EDCI Data'!BE158="","",'EDCI Data'!BE158)</f>
        <v/>
      </c>
      <c r="BL158" s="247" t="str">
        <f>IF('EDCI Data'!BF158="","",'EDCI Data'!BF158)</f>
        <v/>
      </c>
      <c r="BM158" s="247" t="str">
        <f>IF('EDCI Data'!BG158="","",'EDCI Data'!BG158)</f>
        <v/>
      </c>
      <c r="BN158" s="248" t="str">
        <f>IF('EDCI Data'!BH158="","",'EDCI Data'!BH158)</f>
        <v/>
      </c>
      <c r="BO158" s="248" t="str">
        <f>IF('EDCI Data'!BI158="","",'EDCI Data'!BI158)</f>
        <v/>
      </c>
      <c r="BP158" s="249" t="str">
        <f>IF('EDCI Data'!BJ158="","",'EDCI Data'!BJ158)</f>
        <v/>
      </c>
      <c r="BQ158" s="248" t="str">
        <f>IF('EDCI Data'!BK158="","",'EDCI Data'!BK158)</f>
        <v/>
      </c>
      <c r="BR158" s="248" t="str">
        <f>IF('EDCI Data'!BL158="","",'EDCI Data'!BL158)</f>
        <v/>
      </c>
      <c r="BS158" s="250" t="str">
        <f>IF('EDCI Data'!BM158="","",'EDCI Data'!BM158)</f>
        <v/>
      </c>
      <c r="BT158" s="251" t="str">
        <f>IF('EDCI Data'!BN158="","",'EDCI Data'!BN158)</f>
        <v/>
      </c>
      <c r="BU158" s="246" t="str">
        <f>IF('EDCI Data'!BO158="","",'EDCI Data'!BO158)</f>
        <v/>
      </c>
      <c r="BV158" s="252">
        <f t="shared" si="208"/>
        <v>0</v>
      </c>
      <c r="BW158" s="252">
        <f t="shared" si="209"/>
        <v>0</v>
      </c>
      <c r="BX158" s="252">
        <f t="shared" si="210"/>
        <v>0</v>
      </c>
      <c r="BY158" s="252">
        <f t="shared" si="211"/>
        <v>0</v>
      </c>
      <c r="BZ158" t="str">
        <f t="shared" si="145"/>
        <v/>
      </c>
      <c r="CA158" s="253"/>
      <c r="CB158"/>
      <c r="CC158"/>
      <c r="CD158"/>
      <c r="CE158" t="str">
        <f t="shared" si="146"/>
        <v/>
      </c>
      <c r="CF158"/>
      <c r="CG158" t="str">
        <f t="shared" si="147"/>
        <v/>
      </c>
      <c r="CH158" t="str">
        <f t="shared" si="148"/>
        <v/>
      </c>
      <c r="CI158" t="str">
        <f t="shared" si="149"/>
        <v/>
      </c>
      <c r="CJ158" t="str">
        <f t="shared" si="150"/>
        <v/>
      </c>
      <c r="CK158"/>
      <c r="CL158"/>
      <c r="CM158" t="str">
        <f t="shared" si="151"/>
        <v/>
      </c>
      <c r="CN158" t="str">
        <f t="shared" si="152"/>
        <v/>
      </c>
      <c r="CO158" t="str">
        <f t="shared" si="153"/>
        <v/>
      </c>
      <c r="CP158" t="str">
        <f t="shared" si="154"/>
        <v/>
      </c>
      <c r="CQ158"/>
      <c r="CR158" t="str" cm="1">
        <f t="array" ref="CR158">IF(COUNTIFS($BZ$10:$BZ$259,$BZ158,$I$10:$I$259,$I158+1)&gt;0,IF(X158&lt;&gt;INDEX(Y$10:Y$259,MATCH(1,INDEX(($BZ158=$BZ$10:$BZ$259)*($I$10:$I$259=$I158+1),0,1),0)),"Number of FTEs in previous year do not align with Number of FTEs in current year across years, by definition these should be equal. Please check and update if required. "&amp;CHAR(10),""),"")</f>
        <v/>
      </c>
      <c r="CS158" t="str" cm="1">
        <f t="array" ref="CS158">IF(COUNTIFS($BZ$10:$BZ$259,$BZ158,$I$10:$I$259,$I158-1)&gt;0,IF(Y158&lt;&gt;INDEX(X$10:X$259,MATCH(1,INDEX(($BZ158=$BZ$10:$BZ$259)*($I$10:$I$259=$I158-1),0,1),0)),"Number of FTEs in previous year do not align with Number of FTEs in current year across years, by definition these should be equal. Please check and update if required. "&amp;CHAR(10),""),"")</f>
        <v/>
      </c>
      <c r="CT158" t="str">
        <f t="shared" si="155"/>
        <v/>
      </c>
      <c r="CU158" t="str">
        <f t="shared" si="156"/>
        <v/>
      </c>
      <c r="CV158"/>
      <c r="CW158" t="str">
        <f t="shared" si="157"/>
        <v/>
      </c>
      <c r="CX158"/>
      <c r="CY158" t="str">
        <f t="shared" si="158"/>
        <v/>
      </c>
      <c r="CZ158"/>
      <c r="DA158" t="str">
        <f t="shared" si="159"/>
        <v/>
      </c>
      <c r="DB158"/>
      <c r="DC158"/>
      <c r="DD158"/>
      <c r="DE158"/>
      <c r="DF158"/>
      <c r="DG158"/>
      <c r="DH158"/>
      <c r="DI158"/>
      <c r="DJ158"/>
      <c r="DK158"/>
      <c r="DL158"/>
      <c r="DM158"/>
      <c r="DN158"/>
      <c r="DO158"/>
      <c r="DP158"/>
      <c r="DQ158"/>
      <c r="DR158"/>
      <c r="DS158"/>
      <c r="DT158"/>
      <c r="DU158"/>
      <c r="DV158"/>
      <c r="DW158"/>
      <c r="DX158" t="str">
        <f t="shared" si="160"/>
        <v/>
      </c>
      <c r="DY158" t="str">
        <f t="shared" si="161"/>
        <v/>
      </c>
      <c r="DZ158" t="str">
        <f t="shared" si="162"/>
        <v/>
      </c>
      <c r="EA158" t="str">
        <f t="shared" si="163"/>
        <v/>
      </c>
      <c r="EB158" t="str">
        <f t="shared" si="164"/>
        <v/>
      </c>
      <c r="EC158" t="str">
        <f t="shared" si="165"/>
        <v/>
      </c>
      <c r="ED158" t="str">
        <f t="shared" si="166"/>
        <v/>
      </c>
      <c r="EE158" t="str">
        <f t="shared" si="167"/>
        <v/>
      </c>
      <c r="EF158" t="str">
        <f t="shared" si="168"/>
        <v/>
      </c>
      <c r="EG158" t="str">
        <f t="shared" si="169"/>
        <v/>
      </c>
      <c r="EH158" t="str">
        <f t="shared" si="170"/>
        <v/>
      </c>
      <c r="EI158" t="str">
        <f t="shared" si="171"/>
        <v/>
      </c>
      <c r="EJ158"/>
      <c r="EK158"/>
      <c r="EL158"/>
      <c r="EM158"/>
      <c r="EN158"/>
      <c r="EO158"/>
      <c r="EP158"/>
      <c r="EQ158" t="str">
        <f t="shared" si="172"/>
        <v/>
      </c>
      <c r="ER158" t="str">
        <f t="shared" si="173"/>
        <v/>
      </c>
      <c r="ES158" t="str">
        <f t="shared" si="174"/>
        <v/>
      </c>
      <c r="ET158"/>
      <c r="EU158" t="str">
        <f t="shared" si="175"/>
        <v/>
      </c>
      <c r="EV158"/>
      <c r="EW158" t="str">
        <f t="shared" si="176"/>
        <v/>
      </c>
      <c r="EX158"/>
      <c r="EY158" t="str">
        <f t="shared" si="177"/>
        <v/>
      </c>
      <c r="EZ158"/>
      <c r="FA158"/>
      <c r="FB158"/>
      <c r="FC158"/>
      <c r="FD158"/>
      <c r="FE158"/>
      <c r="FF158"/>
      <c r="FG158"/>
      <c r="FH158"/>
      <c r="FI158"/>
      <c r="FJ158"/>
      <c r="FK158"/>
      <c r="FL158"/>
      <c r="FM158"/>
      <c r="FN158"/>
      <c r="FO158"/>
      <c r="FP158"/>
      <c r="FQ158"/>
      <c r="FR158"/>
      <c r="FS158"/>
      <c r="FT158"/>
      <c r="FU158"/>
      <c r="FV158" t="str">
        <f t="shared" si="178"/>
        <v/>
      </c>
      <c r="FW158" t="str">
        <f t="shared" si="179"/>
        <v/>
      </c>
      <c r="FX158"/>
      <c r="FY158" t="str">
        <f t="shared" si="180"/>
        <v/>
      </c>
      <c r="FZ158" t="str">
        <f t="shared" si="181"/>
        <v/>
      </c>
      <c r="GA158" t="str">
        <f t="shared" si="182"/>
        <v/>
      </c>
      <c r="GB158" t="str">
        <f t="shared" si="183"/>
        <v/>
      </c>
      <c r="GC158" t="str">
        <f t="shared" si="184"/>
        <v/>
      </c>
      <c r="GD158" t="str">
        <f t="shared" si="185"/>
        <v/>
      </c>
      <c r="GE158" t="str">
        <f t="shared" si="186"/>
        <v/>
      </c>
      <c r="GF158" t="str">
        <f t="shared" si="187"/>
        <v/>
      </c>
      <c r="GG158" t="str">
        <f t="shared" si="188"/>
        <v/>
      </c>
      <c r="GH158"/>
      <c r="GI158"/>
      <c r="GJ158"/>
      <c r="GK158"/>
      <c r="GL158"/>
      <c r="GM158"/>
      <c r="GN158"/>
      <c r="GO158"/>
      <c r="GP158" t="str">
        <f t="shared" si="189"/>
        <v/>
      </c>
      <c r="GQ158" t="str">
        <f t="shared" si="190"/>
        <v/>
      </c>
      <c r="GR158"/>
      <c r="GS158" t="str">
        <f t="shared" si="191"/>
        <v/>
      </c>
      <c r="GT158"/>
      <c r="GU158" t="str">
        <f t="shared" si="192"/>
        <v/>
      </c>
      <c r="GV158"/>
      <c r="GW158" t="str">
        <f t="shared" si="193"/>
        <v/>
      </c>
      <c r="GX158"/>
      <c r="GY158"/>
      <c r="GZ158"/>
      <c r="HA158"/>
      <c r="HB158"/>
      <c r="HC158"/>
      <c r="HD158"/>
      <c r="HE158"/>
      <c r="HF158"/>
      <c r="HG158"/>
      <c r="HH158"/>
      <c r="HI158"/>
      <c r="HJ158"/>
      <c r="HK158"/>
      <c r="HL158"/>
      <c r="HM158"/>
      <c r="HN158"/>
      <c r="HO158"/>
      <c r="HP158"/>
      <c r="HQ158"/>
      <c r="HR158"/>
      <c r="HS158"/>
      <c r="HT158" t="str">
        <f t="shared" si="194"/>
        <v/>
      </c>
      <c r="HU158" t="str">
        <f t="shared" si="195"/>
        <v/>
      </c>
      <c r="HV158"/>
      <c r="HW158"/>
      <c r="HX158"/>
      <c r="HY158"/>
      <c r="HZ158"/>
      <c r="IA158"/>
      <c r="IB158"/>
      <c r="IC158"/>
      <c r="ID158"/>
      <c r="IE158" t="str">
        <f t="shared" si="196"/>
        <v/>
      </c>
      <c r="IF158"/>
      <c r="IG158"/>
      <c r="IH158"/>
      <c r="II158"/>
      <c r="IJ158"/>
      <c r="IK158"/>
      <c r="IL158"/>
      <c r="IM158"/>
      <c r="IN158"/>
      <c r="IO158"/>
      <c r="IP158"/>
      <c r="IQ158" t="str">
        <f t="shared" si="197"/>
        <v/>
      </c>
      <c r="IR158"/>
      <c r="IS158" t="str">
        <f t="shared" si="198"/>
        <v/>
      </c>
      <c r="IT158"/>
      <c r="IU158" t="str">
        <f t="shared" si="199"/>
        <v/>
      </c>
      <c r="IV158"/>
      <c r="IW158"/>
      <c r="IX158"/>
      <c r="IY158"/>
      <c r="IZ158"/>
      <c r="JA158"/>
      <c r="JB158"/>
      <c r="JC158"/>
      <c r="JD158"/>
      <c r="JE158"/>
      <c r="JF158"/>
      <c r="JG158"/>
      <c r="JH158"/>
      <c r="JI158"/>
      <c r="JJ158"/>
      <c r="JK158"/>
      <c r="JL158"/>
      <c r="JM158"/>
      <c r="JN158"/>
      <c r="JO158"/>
      <c r="JP158"/>
      <c r="JQ158"/>
      <c r="JR158" t="str">
        <f t="shared" si="200"/>
        <v/>
      </c>
      <c r="JS158" t="str">
        <f t="shared" si="201"/>
        <v/>
      </c>
      <c r="JT158"/>
      <c r="JU158"/>
      <c r="JV158"/>
      <c r="JW158"/>
      <c r="JX158"/>
      <c r="JY158"/>
      <c r="JZ158"/>
      <c r="KA158"/>
      <c r="KB158"/>
      <c r="KC158" t="str">
        <f t="shared" si="202"/>
        <v/>
      </c>
      <c r="KD158"/>
      <c r="KE158"/>
      <c r="KF158"/>
      <c r="KG158"/>
      <c r="KH158"/>
      <c r="KI158"/>
      <c r="KJ158"/>
      <c r="KK158"/>
      <c r="KL158" t="str">
        <f>IF(CT158=1,KL$8&amp;IF(SUM(CU158:$EQ158)=0,"",", "),"")</f>
        <v/>
      </c>
      <c r="KM158" t="str">
        <f>IF(CU158=1,KM$8&amp;IF(SUM(CV158:$EQ158)=0,"",", "),"")</f>
        <v/>
      </c>
      <c r="KN158" t="str">
        <f>IF(CV158=1,KN$8&amp;IF(SUM(CW158:$EQ158)=0,"",", "),"")</f>
        <v/>
      </c>
      <c r="KO158" t="str">
        <f>IF(CW158=1,KO$8&amp;IF(SUM(CX158:$EQ158)=0,"",", "),"")</f>
        <v/>
      </c>
      <c r="KP158" t="str">
        <f>IF(CX158=1,KP$8&amp;IF(SUM(CY158:$EQ158)=0,"",", "),"")</f>
        <v/>
      </c>
      <c r="KQ158" t="str">
        <f>IF(CY158=1,KQ$8&amp;IF(SUM(CZ158:$EQ158)=0,"",", "),"")</f>
        <v/>
      </c>
      <c r="KR158" t="str">
        <f>IF(CZ158=1,KR$8&amp;IF(SUM(DA158:$EQ158)=0,"",", "),"")</f>
        <v/>
      </c>
      <c r="KS158" t="str">
        <f>IF(DA158=1,KS$8&amp;IF(SUM(DB158:$EQ158)=0,"",", "),"")</f>
        <v/>
      </c>
      <c r="KT158" t="str">
        <f>IF(DB158=1,KT$8&amp;IF(SUM(DC158:$EQ158)=0,"",", "),"")</f>
        <v/>
      </c>
      <c r="KU158" t="str">
        <f>IF(DC158=1,KU$8&amp;IF(SUM(DD158:$EQ158)=0,"",", "),"")</f>
        <v/>
      </c>
      <c r="KV158" t="str">
        <f>IF(DD158=1,KV$8&amp;IF(SUM(DE158:$EQ158)=0,"",", "),"")</f>
        <v/>
      </c>
      <c r="KW158" t="str">
        <f>IF(DE158=1,KW$8&amp;IF(SUM(DF158:$EQ158)=0,"",", "),"")</f>
        <v/>
      </c>
      <c r="KX158" t="str">
        <f>IF(DF158=1,KX$8&amp;IF(SUM(DG158:$EQ158)=0,"",", "),"")</f>
        <v/>
      </c>
      <c r="KY158" t="str">
        <f>IF(DG158=1,KY$8&amp;IF(SUM(DH158:$EQ158)=0,"",", "),"")</f>
        <v/>
      </c>
      <c r="KZ158" t="str">
        <f>IF(DH158=1,KZ$8&amp;IF(SUM(DI158:$EQ158)=0,"",", "),"")</f>
        <v/>
      </c>
      <c r="LA158" t="str">
        <f>IF(DI158=1,LA$8&amp;IF(SUM(DJ158:$EQ158)=0,"",", "),"")</f>
        <v/>
      </c>
      <c r="LB158" t="str">
        <f>IF(DJ158=1,LB$8&amp;IF(SUM(DK158:$EQ158)=0,"",", "),"")</f>
        <v/>
      </c>
      <c r="LC158" t="str">
        <f>IF(DK158=1,LC$8&amp;IF(SUM(DL158:$EQ158)=0,"",", "),"")</f>
        <v/>
      </c>
      <c r="LD158" t="str">
        <f>IF(DL158=1,LD$8&amp;IF(SUM(DM158:$EQ158)=0,"",", "),"")</f>
        <v/>
      </c>
      <c r="LE158" t="str">
        <f>IF(DM158=1,LE$8&amp;IF(SUM(DN158:$EQ158)=0,"",", "),"")</f>
        <v/>
      </c>
      <c r="LF158" t="str">
        <f>IF(DN158=1,LF$8&amp;IF(SUM(DO158:$EQ158)=0,"",", "),"")</f>
        <v/>
      </c>
      <c r="LG158" t="str">
        <f>IF(DO158=1,LG$8&amp;IF(SUM(DP158:$EQ158)=0,"",", "),"")</f>
        <v/>
      </c>
      <c r="LH158" t="str">
        <f>IF(DP158=1,LH$8&amp;IF(SUM(DQ158:$EQ158)=0,"",", "),"")</f>
        <v/>
      </c>
      <c r="LI158" t="str">
        <f>IF(DQ158=1,LI$8&amp;IF(SUM(DR158:$EQ158)=0,"",", "),"")</f>
        <v/>
      </c>
      <c r="LJ158" t="str">
        <f>IF(DR158=1,LJ$8&amp;IF(SUM(DS158:$EQ158)=0,"",", "),"")</f>
        <v/>
      </c>
      <c r="LK158" t="str">
        <f>IF(DS158=1,LK$8&amp;IF(SUM(DT158:$EQ158)=0,"",", "),"")</f>
        <v/>
      </c>
      <c r="LL158" t="str">
        <f>IF(DT158=1,LL$8&amp;IF(SUM(DU158:$EQ158)=0,"",", "),"")</f>
        <v/>
      </c>
      <c r="LM158" t="str">
        <f>IF(DU158=1,LM$8&amp;IF(SUM(DV158:$EQ158)=0,"",", "),"")</f>
        <v/>
      </c>
      <c r="LN158" t="str">
        <f>IF(DV158=1,LN$8&amp;IF(SUM(DW158:$EQ158)=0,"",", "),"")</f>
        <v/>
      </c>
      <c r="LO158" t="str">
        <f>IF(DW158=1,LO$8&amp;IF(SUM(DX158:$EQ158)=0,"",", "),"")</f>
        <v/>
      </c>
      <c r="LP158" t="str">
        <f>IF(DX158=1,LP$8&amp;IF(SUM(DY158:$EQ158)=0,"",", "),"")</f>
        <v/>
      </c>
      <c r="LQ158" t="str">
        <f>IF(DY158=1,LQ$8&amp;IF(SUM(DZ158:$EQ158)=0,"",", "),"")</f>
        <v/>
      </c>
      <c r="LR158" t="str">
        <f>IF(DZ158=1,LR$8&amp;IF(SUM(EA158:$EQ158)=0,"",", "),"")</f>
        <v/>
      </c>
      <c r="LS158" t="str">
        <f>IF(EA158=1,LS$8&amp;IF(SUM(EB158:$EQ158)=0,"",", "),"")</f>
        <v/>
      </c>
      <c r="LT158" t="str">
        <f>IF(EB158=1,LT$8&amp;IF(SUM(EC158:$EQ158)=0,"",", "),"")</f>
        <v/>
      </c>
      <c r="LU158" t="str">
        <f>IF(EC158=1,LU$8&amp;IF(SUM(ED158:$EQ158)=0,"",", "),"")</f>
        <v/>
      </c>
      <c r="LV158" t="str">
        <f>IF(ED158=1,LV$8&amp;IF(SUM(EE158:$EQ158)=0,"",", "),"")</f>
        <v/>
      </c>
      <c r="LW158" t="str">
        <f>IF(EE158=1,LW$8&amp;IF(SUM(EF158:$EQ158)=0,"",", "),"")</f>
        <v/>
      </c>
      <c r="LX158" t="str">
        <f>IF(EF158=1,LX$8&amp;IF(SUM(EG158:$EQ158)=0,"",", "),"")</f>
        <v/>
      </c>
      <c r="LY158" t="str">
        <f>IF(EG158=1,LY$8&amp;IF(SUM(EH158:$EQ158)=0,"",", "),"")</f>
        <v/>
      </c>
      <c r="LZ158" t="str">
        <f>IF(EH158=1,LZ$8&amp;IF(SUM(EI158:$EQ158)=0,"",", "),"")</f>
        <v/>
      </c>
      <c r="MA158" t="str">
        <f>IF(EI158=1,MA$8&amp;IF(SUM(EJ158:$EQ158)=0,"",", "),"")</f>
        <v/>
      </c>
      <c r="MB158" t="str">
        <f>IF(EJ158=1,MB$8&amp;IF(SUM(EK158:$EQ158)=0,"",", "),"")</f>
        <v/>
      </c>
      <c r="MC158" t="str">
        <f>IF(EK158=1,MC$8&amp;IF(SUM(EL158:$EQ158)=0,"",", "),"")</f>
        <v/>
      </c>
      <c r="MD158" t="str">
        <f>IF(EL158=1,MD$8&amp;IF(SUM(EM158:$EQ158)=0,"",", "),"")</f>
        <v/>
      </c>
      <c r="ME158" t="str">
        <f>IF(EM158=1,ME$8&amp;IF(SUM(EN158:$EQ158)=0,"",", "),"")</f>
        <v/>
      </c>
      <c r="MF158" t="str">
        <f>IF(EN158=1,MF$8&amp;IF(SUM(EO158:$EQ158)=0,"",", "),"")</f>
        <v/>
      </c>
      <c r="MG158" t="str">
        <f>IF(EO158=1,MG$8&amp;IF(SUM(EP158:$EQ158)=0,"",", "),"")</f>
        <v/>
      </c>
      <c r="MH158" t="str">
        <f>IF(EP158=1,MH$8&amp;IF(SUM(EQ158:$EQ158)=0,"",", "),"")</f>
        <v/>
      </c>
      <c r="MI158" t="str">
        <f t="shared" si="212"/>
        <v/>
      </c>
      <c r="MJ158" t="str">
        <f>IF(ER158=1,MJ$8&amp;IF(SUM(ES158:$GO158)=0,"",", "),"")</f>
        <v/>
      </c>
      <c r="MK158" t="str">
        <f>IF(ES158=1,MK$8&amp;IF(SUM(ET158:$GO158)=0,"",", "),"")</f>
        <v/>
      </c>
      <c r="ML158" t="str">
        <f>IF(ET158=1,ML$8&amp;IF(SUM(EU158:$GO158)=0,"",", "),"")</f>
        <v/>
      </c>
      <c r="MM158" t="str">
        <f>IF(EU158=1,MM$8&amp;IF(SUM(EV158:$GO158)=0,"",", "),"")</f>
        <v/>
      </c>
      <c r="MN158" t="str">
        <f>IF(EV158=1,MN$8&amp;IF(SUM(EW158:$GO158)=0,"",", "),"")</f>
        <v/>
      </c>
      <c r="MO158" t="str">
        <f>IF(EW158=1,MO$8&amp;IF(SUM(EX158:$GO158)=0,"",", "),"")</f>
        <v/>
      </c>
      <c r="MP158" t="str">
        <f>IF(EX158=1,MP$8&amp;IF(SUM(EY158:$GO158)=0,"",", "),"")</f>
        <v/>
      </c>
      <c r="MQ158" t="str">
        <f>IF(EY158=1,MQ$8&amp;IF(SUM(EZ158:$GO158)=0,"",", "),"")</f>
        <v/>
      </c>
      <c r="MR158" t="str">
        <f>IF(EZ158=1,MR$8&amp;IF(SUM(FA158:$GO158)=0,"",", "),"")</f>
        <v/>
      </c>
      <c r="MS158" t="str">
        <f>IF(FA158=1,MS$8&amp;IF(SUM(FB158:$GO158)=0,"",", "),"")</f>
        <v/>
      </c>
      <c r="MT158" t="str">
        <f>IF(FB158=1,MT$8&amp;IF(SUM(FC158:$GO158)=0,"",", "),"")</f>
        <v/>
      </c>
      <c r="MU158" t="str">
        <f>IF(FC158=1,MU$8&amp;IF(SUM(FD158:$GO158)=0,"",", "),"")</f>
        <v/>
      </c>
      <c r="MV158" t="str">
        <f>IF(FD158=1,MV$8&amp;IF(SUM(FE158:$GO158)=0,"",", "),"")</f>
        <v/>
      </c>
      <c r="MW158" t="str">
        <f>IF(FE158=1,MW$8&amp;IF(SUM(FF158:$GO158)=0,"",", "),"")</f>
        <v/>
      </c>
      <c r="MX158" t="str">
        <f>IF(FF158=1,MX$8&amp;IF(SUM(FG158:$GO158)=0,"",", "),"")</f>
        <v/>
      </c>
      <c r="MY158" t="str">
        <f>IF(FG158=1,MY$8&amp;IF(SUM(FH158:$GO158)=0,"",", "),"")</f>
        <v/>
      </c>
      <c r="MZ158" t="str">
        <f>IF(FH158=1,MZ$8&amp;IF(SUM(FI158:$GO158)=0,"",", "),"")</f>
        <v/>
      </c>
      <c r="NA158" t="str">
        <f>IF(FI158=1,NA$8&amp;IF(SUM(FJ158:$GO158)=0,"",", "),"")</f>
        <v/>
      </c>
      <c r="NB158" t="str">
        <f>IF(FJ158=1,NB$8&amp;IF(SUM(FK158:$GO158)=0,"",", "),"")</f>
        <v/>
      </c>
      <c r="NC158" t="str">
        <f>IF(FK158=1,NC$8&amp;IF(SUM(FL158:$GO158)=0,"",", "),"")</f>
        <v/>
      </c>
      <c r="ND158" t="str">
        <f>IF(FL158=1,ND$8&amp;IF(SUM(FM158:$GO158)=0,"",", "),"")</f>
        <v/>
      </c>
      <c r="NE158" t="str">
        <f>IF(FM158=1,NE$8&amp;IF(SUM(FN158:$GO158)=0,"",", "),"")</f>
        <v/>
      </c>
      <c r="NF158" t="str">
        <f>IF(FN158=1,NF$8&amp;IF(SUM(FO158:$GO158)=0,"",", "),"")</f>
        <v/>
      </c>
      <c r="NG158" t="str">
        <f>IF(FO158=1,NG$8&amp;IF(SUM(FP158:$GO158)=0,"",", "),"")</f>
        <v/>
      </c>
      <c r="NH158" t="str">
        <f>IF(FP158=1,NH$8&amp;IF(SUM(FQ158:$GO158)=0,"",", "),"")</f>
        <v/>
      </c>
      <c r="NI158" t="str">
        <f>IF(FQ158=1,NI$8&amp;IF(SUM(FR158:$GO158)=0,"",", "),"")</f>
        <v/>
      </c>
      <c r="NJ158" t="str">
        <f>IF(FR158=1,NJ$8&amp;IF(SUM(FS158:$GO158)=0,"",", "),"")</f>
        <v/>
      </c>
      <c r="NK158" t="str">
        <f>IF(FS158=1,NK$8&amp;IF(SUM(FT158:$GO158)=0,"",", "),"")</f>
        <v/>
      </c>
      <c r="NL158" t="str">
        <f>IF(FT158=1,NL$8&amp;IF(SUM(FU158:$GO158)=0,"",", "),"")</f>
        <v/>
      </c>
      <c r="NM158" t="str">
        <f>IF(FU158=1,NM$8&amp;IF(SUM(FV158:$GO158)=0,"",", "),"")</f>
        <v/>
      </c>
      <c r="NN158" t="str">
        <f>IF(FV158=1,NN$8&amp;IF(SUM(FW158:$GO158)=0,"",", "),"")</f>
        <v/>
      </c>
      <c r="NO158" t="str">
        <f>IF(FW158=1,NO$8&amp;IF(SUM(FX158:$GO158)=0,"",", "),"")</f>
        <v/>
      </c>
      <c r="NP158" t="str">
        <f>IF(FX158=1,NP$8&amp;IF(SUM(FY158:$GO158)=0,"",", "),"")</f>
        <v/>
      </c>
      <c r="NQ158" t="str">
        <f>IF(FY158=1,NQ$8&amp;IF(SUM(FZ158:$GO158)=0,"",", "),"")</f>
        <v/>
      </c>
      <c r="NR158" t="str">
        <f>IF(FZ158=1,NR$8&amp;IF(SUM(GA158:$GO158)=0,"",", "),"")</f>
        <v/>
      </c>
      <c r="NS158" t="str">
        <f>IF(GA158=1,NS$8&amp;IF(SUM(GB158:$GO158)=0,"",", "),"")</f>
        <v/>
      </c>
      <c r="NT158" t="str">
        <f>IF(GB158=1,NT$8&amp;IF(SUM(GC158:$GO158)=0,"",", "),"")</f>
        <v/>
      </c>
      <c r="NU158" t="str">
        <f>IF(GC158=1,NU$8&amp;IF(SUM(GD158:$GO158)=0,"",", "),"")</f>
        <v/>
      </c>
      <c r="NV158" t="str">
        <f>IF(GD158=1,NV$8&amp;IF(SUM(GE158:$GO158)=0,"",", "),"")</f>
        <v/>
      </c>
      <c r="NW158" t="str">
        <f>IF(GE158=1,NW$8&amp;IF(SUM(GF158:$GO158)=0,"",", "),"")</f>
        <v/>
      </c>
      <c r="NX158" t="str">
        <f>IF(GF158=1,NX$8&amp;IF(SUM(GG158:$GO158)=0,"",", "),"")</f>
        <v/>
      </c>
      <c r="NY158" t="str">
        <f>IF(GG158=1,NY$8&amp;IF(SUM(GH158:$GO158)=0,"",", "),"")</f>
        <v/>
      </c>
      <c r="NZ158" t="str">
        <f>IF(GH158=1,NZ$8&amp;IF(SUM(GI158:$GO158)=0,"",", "),"")</f>
        <v/>
      </c>
      <c r="OA158" t="str">
        <f>IF(GI158=1,OA$8&amp;IF(SUM(GJ158:$GO158)=0,"",", "),"")</f>
        <v/>
      </c>
      <c r="OB158" t="str">
        <f>IF(GJ158=1,OB$8&amp;IF(SUM(GK158:$GO158)=0,"",", "),"")</f>
        <v/>
      </c>
      <c r="OC158" t="str">
        <f>IF(GK158=1,OC$8&amp;IF(SUM(GL158:$GO158)=0,"",", "),"")</f>
        <v/>
      </c>
      <c r="OD158" t="str">
        <f>IF(GL158=1,OD$8&amp;IF(SUM(GM158:$GO158)=0,"",", "),"")</f>
        <v/>
      </c>
      <c r="OE158" t="str">
        <f>IF(GM158=1,OE$8&amp;IF(SUM(GN158:$GO158)=0,"",", "),"")</f>
        <v/>
      </c>
      <c r="OF158" t="str">
        <f>IF(GN158=1,OF$8&amp;IF(SUM(GO158:$GO158)=0,"",", "),"")</f>
        <v/>
      </c>
      <c r="OG158" t="str">
        <f t="shared" si="213"/>
        <v/>
      </c>
      <c r="OH158" t="str">
        <f>IF(GP158=1,OH$8&amp;IF(SUM(GQ158:$IM158)=0,"",", "),"")</f>
        <v/>
      </c>
      <c r="OI158" t="str">
        <f>IF(GQ158=1,OI$8&amp;IF(SUM(GR158:$IM158)=0,"",", "),"")</f>
        <v/>
      </c>
      <c r="OJ158" t="str">
        <f>IF(GR158=1,OJ$8&amp;IF(SUM(GS158:$IM158)=0,"",", "),"")</f>
        <v/>
      </c>
      <c r="OK158" t="str">
        <f>IF(GS158=1,OK$8&amp;IF(SUM(GT158:$IM158)=0,"",", "),"")</f>
        <v/>
      </c>
      <c r="OL158" t="str">
        <f>IF(GT158=1,OL$8&amp;IF(SUM(GU158:$IM158)=0,"",", "),"")</f>
        <v/>
      </c>
      <c r="OM158" t="str">
        <f>IF(GU158=1,OM$8&amp;IF(SUM(GV158:$IM158)=0,"",", "),"")</f>
        <v/>
      </c>
      <c r="ON158" t="str">
        <f>IF(GV158=1,ON$8&amp;IF(SUM(GW158:$IM158)=0,"",", "),"")</f>
        <v/>
      </c>
      <c r="OO158" t="str">
        <f>IF(GW158=1,OO$8&amp;IF(SUM(GX158:$IM158)=0,"",", "),"")</f>
        <v/>
      </c>
      <c r="OP158" t="str">
        <f>IF(GX158=1,OP$8&amp;IF(SUM(GY158:$IM158)=0,"",", "),"")</f>
        <v/>
      </c>
      <c r="OQ158" t="str">
        <f>IF(GY158=1,OQ$8&amp;IF(SUM(GZ158:$IM158)=0,"",", "),"")</f>
        <v/>
      </c>
      <c r="OR158" t="str">
        <f>IF(GZ158=1,OR$8&amp;IF(SUM(HA158:$IM158)=0,"",", "),"")</f>
        <v/>
      </c>
      <c r="OS158" t="str">
        <f>IF(HA158=1,OS$8&amp;IF(SUM(HB158:$IM158)=0,"",", "),"")</f>
        <v/>
      </c>
      <c r="OT158" t="str">
        <f>IF(HB158=1,OT$8&amp;IF(SUM(HC158:$IM158)=0,"",", "),"")</f>
        <v/>
      </c>
      <c r="OU158" t="str">
        <f>IF(HC158=1,OU$8&amp;IF(SUM(HD158:$IM158)=0,"",", "),"")</f>
        <v/>
      </c>
      <c r="OV158" t="str">
        <f>IF(HD158=1,OV$8&amp;IF(SUM(HE158:$IM158)=0,"",", "),"")</f>
        <v/>
      </c>
      <c r="OW158" t="str">
        <f>IF(HE158=1,OW$8&amp;IF(SUM(HF158:$IM158)=0,"",", "),"")</f>
        <v/>
      </c>
      <c r="OX158" t="str">
        <f>IF(HF158=1,OX$8&amp;IF(SUM(HG158:$IM158)=0,"",", "),"")</f>
        <v/>
      </c>
      <c r="OY158" t="str">
        <f>IF(HG158=1,OY$8&amp;IF(SUM(HH158:$IM158)=0,"",", "),"")</f>
        <v/>
      </c>
      <c r="OZ158" t="str">
        <f>IF(HH158=1,OZ$8&amp;IF(SUM(HI158:$IM158)=0,"",", "),"")</f>
        <v/>
      </c>
      <c r="PA158" t="str">
        <f>IF(HI158=1,PA$8&amp;IF(SUM(HJ158:$IM158)=0,"",", "),"")</f>
        <v/>
      </c>
      <c r="PB158" t="str">
        <f>IF(HJ158=1,PB$8&amp;IF(SUM(HK158:$IM158)=0,"",", "),"")</f>
        <v/>
      </c>
      <c r="PC158" t="str">
        <f>IF(HK158=1,PC$8&amp;IF(SUM(HL158:$IM158)=0,"",", "),"")</f>
        <v/>
      </c>
      <c r="PD158" t="str">
        <f>IF(HL158=1,PD$8&amp;IF(SUM(HM158:$IM158)=0,"",", "),"")</f>
        <v/>
      </c>
      <c r="PE158" t="str">
        <f>IF(HM158=1,PE$8&amp;IF(SUM(HN158:$IM158)=0,"",", "),"")</f>
        <v/>
      </c>
      <c r="PF158" t="str">
        <f>IF(HN158=1,PF$8&amp;IF(SUM(HO158:$IM158)=0,"",", "),"")</f>
        <v/>
      </c>
      <c r="PG158" t="str">
        <f>IF(HO158=1,PG$8&amp;IF(SUM(HP158:$IM158)=0,"",", "),"")</f>
        <v/>
      </c>
      <c r="PH158" t="str">
        <f>IF(HP158=1,PH$8&amp;IF(SUM(HQ158:$IM158)=0,"",", "),"")</f>
        <v/>
      </c>
      <c r="PI158" t="str">
        <f>IF(HQ158=1,PI$8&amp;IF(SUM(HR158:$IM158)=0,"",", "),"")</f>
        <v/>
      </c>
      <c r="PJ158" t="str">
        <f>IF(HR158=1,PJ$8&amp;IF(SUM(HS158:$IM158)=0,"",", "),"")</f>
        <v/>
      </c>
      <c r="PK158" t="str">
        <f>IF(HS158=1,PK$8&amp;IF(SUM(HT158:$IM158)=0,"",", "),"")</f>
        <v/>
      </c>
      <c r="PL158" t="str">
        <f>IF(HT158=1,PL$8&amp;IF(SUM(HU158:$IM158)=0,"",", "),"")</f>
        <v/>
      </c>
      <c r="PM158" t="str">
        <f>IF(HU158=1,PM$8&amp;IF(SUM(HV158:$IM158)=0,"",", "),"")</f>
        <v/>
      </c>
      <c r="PN158" t="str">
        <f>IF(HV158=1,PN$8&amp;IF(SUM(HW158:$IM158)=0,"",", "),"")</f>
        <v/>
      </c>
      <c r="PO158" t="str">
        <f>IF(HW158=1,PO$8&amp;IF(SUM(HX158:$IM158)=0,"",", "),"")</f>
        <v/>
      </c>
      <c r="PP158" t="str">
        <f>IF(HX158=1,PP$8&amp;IF(SUM(HY158:$IM158)=0,"",", "),"")</f>
        <v/>
      </c>
      <c r="PQ158" t="str">
        <f>IF(HY158=1,PQ$8&amp;IF(SUM(HZ158:$IM158)=0,"",", "),"")</f>
        <v/>
      </c>
      <c r="PR158" t="str">
        <f>IF(HZ158=1,PR$8&amp;IF(SUM(IA158:$IM158)=0,"",", "),"")</f>
        <v/>
      </c>
      <c r="PS158" t="str">
        <f>IF(IA158=1,PS$8&amp;IF(SUM(IB158:$IM158)=0,"",", "),"")</f>
        <v/>
      </c>
      <c r="PT158" t="str">
        <f>IF(IB158=1,PT$8&amp;IF(SUM(IC158:$IM158)=0,"",", "),"")</f>
        <v/>
      </c>
      <c r="PU158" t="str">
        <f>IF(IC158=1,PU$8&amp;IF(SUM(ID158:$IM158)=0,"",", "),"")</f>
        <v/>
      </c>
      <c r="PV158" t="str">
        <f>IF(ID158=1,PV$8&amp;IF(SUM(IE158:$IM158)=0,"",", "),"")</f>
        <v/>
      </c>
      <c r="PW158" t="str">
        <f>IF(IE158=1,PW$8&amp;IF(SUM(IF158:$IM158)=0,"",", "),"")</f>
        <v/>
      </c>
      <c r="PX158" t="str">
        <f>IF(IF158=1,PX$8&amp;IF(SUM(IG158:$IM158)=0,"",", "),"")</f>
        <v/>
      </c>
      <c r="PY158" t="str">
        <f>IF(IG158=1,PY$8&amp;IF(SUM(IH158:$IM158)=0,"",", "),"")</f>
        <v/>
      </c>
      <c r="PZ158" t="str">
        <f>IF(IH158=1,PZ$8&amp;IF(SUM(II158:$IM158)=0,"",", "),"")</f>
        <v/>
      </c>
      <c r="QA158" t="str">
        <f>IF(II158=1,QA$8&amp;IF(SUM(IJ158:$IM158)=0,"",", "),"")</f>
        <v/>
      </c>
      <c r="QB158" t="str">
        <f>IF(IJ158=1,QB$8&amp;IF(SUM(IK158:$IM158)=0,"",", "),"")</f>
        <v/>
      </c>
      <c r="QC158" t="str">
        <f>IF(IK158=1,QC$8&amp;IF(SUM(IL158:$IM158)=0,"",", "),"")</f>
        <v/>
      </c>
      <c r="QD158" t="str">
        <f>IF(IL158=1,QD$8&amp;IF(SUM(IM158:$IM158)=0,"",", "),"")</f>
        <v/>
      </c>
      <c r="QE158" t="str">
        <f t="shared" si="214"/>
        <v/>
      </c>
      <c r="QF158" t="str">
        <f>IF(IN158=1,QF$8&amp;IF(SUM(IO158:$KK158)=0,"",", "),"")</f>
        <v/>
      </c>
      <c r="QG158" t="str">
        <f>IF(IO158=1,QG$8&amp;IF(SUM(IP158:$KK158)=0,"",", "),"")</f>
        <v/>
      </c>
      <c r="QH158" t="str">
        <f>IF(IP158=1,QH$8&amp;IF(SUM(IQ158:$KK158)=0,"",", "),"")</f>
        <v/>
      </c>
      <c r="QI158" t="str">
        <f>IF(IQ158=1,QI$8&amp;IF(SUM(IR158:$KK158)=0,"",", "),"")</f>
        <v/>
      </c>
      <c r="QJ158" t="str">
        <f>IF(IR158=1,QJ$8&amp;IF(SUM(IS158:$KK158)=0,"",", "),"")</f>
        <v/>
      </c>
      <c r="QK158" t="str">
        <f>IF(IS158=1,QK$8&amp;IF(SUM(IT158:$KK158)=0,"",", "),"")</f>
        <v/>
      </c>
      <c r="QL158" t="str">
        <f>IF(IT158=1,QL$8&amp;IF(SUM(IU158:$KK158)=0,"",", "),"")</f>
        <v/>
      </c>
      <c r="QM158" t="str">
        <f>IF(IU158=1,QM$8&amp;IF(SUM(IV158:$KK158)=0,"",", "),"")</f>
        <v/>
      </c>
      <c r="QN158" t="str">
        <f>IF(IV158=1,QN$8&amp;IF(SUM(IW158:$KK158)=0,"",", "),"")</f>
        <v/>
      </c>
      <c r="QO158" t="str">
        <f>IF(IW158=1,QO$8&amp;IF(SUM(IX158:$KK158)=0,"",", "),"")</f>
        <v/>
      </c>
      <c r="QP158" t="str">
        <f>IF(IX158=1,QP$8&amp;IF(SUM(IY158:$KK158)=0,"",", "),"")</f>
        <v/>
      </c>
      <c r="QQ158" t="str">
        <f>IF(IY158=1,QQ$8&amp;IF(SUM(IZ158:$KK158)=0,"",", "),"")</f>
        <v/>
      </c>
      <c r="QR158" t="str">
        <f>IF(IZ158=1,QR$8&amp;IF(SUM(JA158:$KK158)=0,"",", "),"")</f>
        <v/>
      </c>
      <c r="QS158" t="str">
        <f>IF(JA158=1,QS$8&amp;IF(SUM(JB158:$KK158)=0,"",", "),"")</f>
        <v/>
      </c>
      <c r="QT158" t="str">
        <f>IF(JB158=1,QT$8&amp;IF(SUM(JC158:$KK158)=0,"",", "),"")</f>
        <v/>
      </c>
      <c r="QU158" t="str">
        <f>IF(JC158=1,QU$8&amp;IF(SUM(JD158:$KK158)=0,"",", "),"")</f>
        <v/>
      </c>
      <c r="QV158" t="str">
        <f>IF(JD158=1,QV$8&amp;IF(SUM(JE158:$KK158)=0,"",", "),"")</f>
        <v/>
      </c>
      <c r="QW158" t="str">
        <f>IF(JE158=1,QW$8&amp;IF(SUM(JF158:$KK158)=0,"",", "),"")</f>
        <v/>
      </c>
      <c r="QX158" t="str">
        <f>IF(JF158=1,QX$8&amp;IF(SUM(JG158:$KK158)=0,"",", "),"")</f>
        <v/>
      </c>
      <c r="QY158" t="str">
        <f>IF(JG158=1,QY$8&amp;IF(SUM(JH158:$KK158)=0,"",", "),"")</f>
        <v/>
      </c>
      <c r="QZ158" t="str">
        <f>IF(JH158=1,QZ$8&amp;IF(SUM(JI158:$KK158)=0,"",", "),"")</f>
        <v/>
      </c>
      <c r="RA158" t="str">
        <f>IF(JI158=1,RA$8&amp;IF(SUM(JJ158:$KK158)=0,"",", "),"")</f>
        <v/>
      </c>
      <c r="RB158" t="str">
        <f>IF(JJ158=1,RB$8&amp;IF(SUM(JK158:$KK158)=0,"",", "),"")</f>
        <v/>
      </c>
      <c r="RC158" t="str">
        <f>IF(JK158=1,RC$8&amp;IF(SUM(JL158:$KK158)=0,"",", "),"")</f>
        <v/>
      </c>
      <c r="RD158" t="str">
        <f>IF(JL158=1,RD$8&amp;IF(SUM(JM158:$KK158)=0,"",", "),"")</f>
        <v/>
      </c>
      <c r="RE158" t="str">
        <f>IF(JM158=1,RE$8&amp;IF(SUM(JN158:$KK158)=0,"",", "),"")</f>
        <v/>
      </c>
      <c r="RF158" t="str">
        <f>IF(JN158=1,RF$8&amp;IF(SUM(JO158:$KK158)=0,"",", "),"")</f>
        <v/>
      </c>
      <c r="RG158" t="str">
        <f>IF(JO158=1,RG$8&amp;IF(SUM(JP158:$KK158)=0,"",", "),"")</f>
        <v/>
      </c>
      <c r="RH158" t="str">
        <f>IF(JP158=1,RH$8&amp;IF(SUM(JQ158:$KK158)=0,"",", "),"")</f>
        <v/>
      </c>
      <c r="RI158" t="str">
        <f>IF(JQ158=1,RI$8&amp;IF(SUM(JR158:$KK158)=0,"",", "),"")</f>
        <v/>
      </c>
      <c r="RJ158" t="str">
        <f>IF(JR158=1,RJ$8&amp;IF(SUM(JS158:$KK158)=0,"",", "),"")</f>
        <v/>
      </c>
      <c r="RK158" t="str">
        <f>IF(JS158=1,RK$8&amp;IF(SUM(JT158:$KK158)=0,"",", "),"")</f>
        <v/>
      </c>
      <c r="RL158" t="str">
        <f>IF(JT158=1,RL$8&amp;IF(SUM(JU158:$KK158)=0,"",", "),"")</f>
        <v/>
      </c>
      <c r="RM158" t="str">
        <f>IF(JU158=1,RM$8&amp;IF(SUM(JV158:$KK158)=0,"",", "),"")</f>
        <v/>
      </c>
      <c r="RN158" t="str">
        <f>IF(JV158=1,RN$8&amp;IF(SUM(JW158:$KK158)=0,"",", "),"")</f>
        <v/>
      </c>
      <c r="RO158" t="str">
        <f>IF(JW158=1,RO$8&amp;IF(SUM(JX158:$KK158)=0,"",", "),"")</f>
        <v/>
      </c>
      <c r="RP158" t="str">
        <f>IF(JX158=1,RP$8&amp;IF(SUM(JY158:$KK158)=0,"",", "),"")</f>
        <v/>
      </c>
      <c r="RQ158" t="str">
        <f>IF(JY158=1,RQ$8&amp;IF(SUM(JZ158:$KK158)=0,"",", "),"")</f>
        <v/>
      </c>
      <c r="RR158" t="str">
        <f>IF(JZ158=1,RR$8&amp;IF(SUM(KA158:$KK158)=0,"",", "),"")</f>
        <v/>
      </c>
      <c r="RS158" t="str">
        <f>IF(KA158=1,RS$8&amp;IF(SUM(KB158:$KK158)=0,"",", "),"")</f>
        <v/>
      </c>
      <c r="RT158" t="str">
        <f>IF(KB158=1,RT$8&amp;IF(SUM(KC158:$KK158)=0,"",", "),"")</f>
        <v/>
      </c>
      <c r="RU158" t="str">
        <f>IF(KC158=1,RU$8&amp;IF(SUM(KD158:$KK158)=0,"",", "),"")</f>
        <v/>
      </c>
      <c r="RV158" t="str">
        <f>IF(KD158=1,RV$8&amp;IF(SUM(KE158:$KK158)=0,"",", "),"")</f>
        <v/>
      </c>
      <c r="RW158" t="str">
        <f>IF(KE158=1,RW$8&amp;IF(SUM(KF158:$KK158)=0,"",", "),"")</f>
        <v/>
      </c>
      <c r="RX158" t="str">
        <f>IF(KF158=1,RX$8&amp;IF(SUM(KG158:$KK158)=0,"",", "),"")</f>
        <v/>
      </c>
      <c r="RY158" t="str">
        <f>IF(KG158=1,RY$8&amp;IF(SUM(KH158:$KK158)=0,"",", "),"")</f>
        <v/>
      </c>
      <c r="RZ158" t="str">
        <f>IF(KH158=1,RZ$8&amp;IF(SUM(KI158:$KK158)=0,"",", "),"")</f>
        <v/>
      </c>
      <c r="SA158" t="str">
        <f>IF(KI158=1,SA$8&amp;IF(SUM(KJ158:$KK158)=0,"",", "),"")</f>
        <v/>
      </c>
      <c r="SB158" t="str">
        <f>IF(KJ158=1,SB$8&amp;IF(SUM(KK158:$KK158)=0,"",", "),"")</f>
        <v/>
      </c>
      <c r="SC158" t="str">
        <f t="shared" si="215"/>
        <v/>
      </c>
    </row>
    <row r="159" spans="1:497" ht="60" customHeight="1" x14ac:dyDescent="0.45">
      <c r="A159" s="62"/>
      <c r="B159" s="212" t="str">
        <f t="shared" si="144"/>
        <v/>
      </c>
      <c r="C159" s="212" t="str">
        <f t="shared" si="203"/>
        <v/>
      </c>
      <c r="D159" s="212" t="str">
        <f t="shared" si="204"/>
        <v/>
      </c>
      <c r="E159" s="212" t="str">
        <f t="shared" si="205"/>
        <v/>
      </c>
      <c r="F159" s="212" t="str">
        <f t="shared" si="206"/>
        <v/>
      </c>
      <c r="G159" s="237" t="str">
        <f>IF('EDCI Data'!B159="","",'EDCI Data'!B159)</f>
        <v/>
      </c>
      <c r="H159" s="238" t="str">
        <f>IF('EDCI Data'!C159="","",'EDCI Data'!C159)</f>
        <v/>
      </c>
      <c r="I159" s="239" t="str">
        <f>IF('EDCI Data'!D159="","",'EDCI Data'!D159)</f>
        <v/>
      </c>
      <c r="J159" s="240" t="str">
        <f>IF('EDCI Data'!E159="","",'EDCI Data'!E159)</f>
        <v/>
      </c>
      <c r="K159" s="237" t="str">
        <f>IF('EDCI Data'!F159="","",'EDCI Data'!F159)</f>
        <v/>
      </c>
      <c r="L159" s="237" t="str">
        <f>IF('EDCI Data'!G159="","",'EDCI Data'!G159)</f>
        <v/>
      </c>
      <c r="M159" s="237" t="str">
        <f>IF('EDCI Data'!H159="","",'EDCI Data'!H159)</f>
        <v/>
      </c>
      <c r="N159" s="237" t="str">
        <f>IF('EDCI Data'!I159="","",'EDCI Data'!I159)</f>
        <v/>
      </c>
      <c r="O159" s="237" t="str">
        <f>IF('EDCI Data'!J159="","",'EDCI Data'!J159)</f>
        <v/>
      </c>
      <c r="P159" s="237" t="str">
        <f>IF('EDCI Data'!K159="","",'EDCI Data'!K159)</f>
        <v/>
      </c>
      <c r="Q159" s="241" t="str">
        <f>IF('EDCI Data'!L159="","",'EDCI Data'!L159)</f>
        <v/>
      </c>
      <c r="R159" s="241" t="str">
        <f>IF('EDCI Data'!M159="","",'EDCI Data'!M159)</f>
        <v/>
      </c>
      <c r="S159" s="237" t="str">
        <f>IF('EDCI Data'!N159="","",'EDCI Data'!N159)</f>
        <v/>
      </c>
      <c r="T159" s="237" t="str">
        <f>IF('EDCI Data'!O159="","",'EDCI Data'!O159)</f>
        <v/>
      </c>
      <c r="U159" s="237" t="str">
        <f>IF('EDCI Data'!P159="","",'EDCI Data'!P159)</f>
        <v/>
      </c>
      <c r="V159" s="237" t="str">
        <f>IF('EDCI Data'!Q159="","",'EDCI Data'!Q159)</f>
        <v/>
      </c>
      <c r="W159" s="242" t="str">
        <f>IF('EDCI Data'!R159="","",'EDCI Data'!R159)</f>
        <v/>
      </c>
      <c r="X159" s="243" t="str">
        <f>IF('EDCI Data'!S159="","",'EDCI Data'!S159)</f>
        <v/>
      </c>
      <c r="Y159" s="243" t="str">
        <f>IF('EDCI Data'!T159="","",'EDCI Data'!T159)</f>
        <v/>
      </c>
      <c r="Z159" s="244" t="str">
        <f>IF('EDCI Data'!U159="","",'EDCI Data'!U159)</f>
        <v/>
      </c>
      <c r="AA159" s="237" t="str">
        <f>IF('EDCI Data'!V159="","",'EDCI Data'!V159)</f>
        <v/>
      </c>
      <c r="AB159" s="244" t="str">
        <f>IF('EDCI Data'!W159="","",'EDCI Data'!W159)</f>
        <v/>
      </c>
      <c r="AC159" s="237" t="str">
        <f>IF('EDCI Data'!X159="","",'EDCI Data'!X159)</f>
        <v/>
      </c>
      <c r="AD159" s="244" t="str">
        <f>IF('EDCI Data'!Y159="","",'EDCI Data'!Y159)</f>
        <v/>
      </c>
      <c r="AE159" s="237" t="str">
        <f>IF('EDCI Data'!Z159="","",'EDCI Data'!Z159)</f>
        <v/>
      </c>
      <c r="AF159" s="237" t="str">
        <f>IF('EDCI Data'!AA159="","",'EDCI Data'!AA159)</f>
        <v/>
      </c>
      <c r="AG159" s="237" t="str">
        <f>IF('EDCI Data'!AB159="","",'EDCI Data'!AB159)</f>
        <v/>
      </c>
      <c r="AH159" s="237" t="str">
        <f>IF('EDCI Data'!AC159="","",'EDCI Data'!AC159)</f>
        <v/>
      </c>
      <c r="AI159" s="237" t="str">
        <f>IF('EDCI Data'!AD159="","",'EDCI Data'!AD159)</f>
        <v/>
      </c>
      <c r="AJ159" s="237" t="str">
        <f>IF('EDCI Data'!AE159="","",'EDCI Data'!AE159)</f>
        <v/>
      </c>
      <c r="AK159" s="237" t="str">
        <f>IF('EDCI Data'!AF159="","",'EDCI Data'!AF159)</f>
        <v/>
      </c>
      <c r="AL159" s="237" t="str">
        <f>IF('EDCI Data'!AG159="","",'EDCI Data'!AG159)</f>
        <v/>
      </c>
      <c r="AM159" s="237" t="str">
        <f>IF('EDCI Data'!AH159="","",'EDCI Data'!AH159)</f>
        <v/>
      </c>
      <c r="AN159" s="237" t="str">
        <f>IF('EDCI Data'!AI159="","",'EDCI Data'!AI159)</f>
        <v/>
      </c>
      <c r="AO159" s="237" t="str">
        <f>IF('EDCI Data'!AJ159="","",'EDCI Data'!AJ159)</f>
        <v/>
      </c>
      <c r="AP159" s="237" t="str">
        <f>IF('EDCI Data'!AK159="","",'EDCI Data'!AK159)</f>
        <v/>
      </c>
      <c r="AQ159" s="237" t="str">
        <f>IF('EDCI Data'!AL159="","",'EDCI Data'!AL159)</f>
        <v/>
      </c>
      <c r="AR159" s="237" t="str">
        <f>IF('EDCI Data'!AM159="","",'EDCI Data'!AM159)</f>
        <v/>
      </c>
      <c r="AS159" s="237" t="str">
        <f>IF('EDCI Data'!AN159="","",'EDCI Data'!AN159)</f>
        <v/>
      </c>
      <c r="AT159" s="237" t="str">
        <f>IF('EDCI Data'!AO159="","",'EDCI Data'!AO159)</f>
        <v/>
      </c>
      <c r="AU159" s="237" t="str">
        <f>IF('EDCI Data'!AP159="","",'EDCI Data'!AP159)</f>
        <v/>
      </c>
      <c r="AV159" s="237" t="str">
        <f>IF('EDCI Data'!AQ159="","",'EDCI Data'!AQ159)</f>
        <v/>
      </c>
      <c r="AW159" s="237" t="str">
        <f>IF('EDCI Data'!AR159="","",'EDCI Data'!AR159)</f>
        <v/>
      </c>
      <c r="AX159" s="237" t="str">
        <f>IF('EDCI Data'!AS159="","",'EDCI Data'!AS159)</f>
        <v/>
      </c>
      <c r="AY159" s="237" t="str">
        <f>IF('EDCI Data'!AT159="","",'EDCI Data'!AT159)</f>
        <v/>
      </c>
      <c r="AZ159" s="237" t="str">
        <f>IF('EDCI Data'!AU159="","",'EDCI Data'!AU159)</f>
        <v/>
      </c>
      <c r="BA159" s="237" t="str">
        <f>IF('EDCI Data'!AV159="","",'EDCI Data'!AV159)</f>
        <v/>
      </c>
      <c r="BB159" s="245" t="str">
        <f>IF('EDCI Data'!AW159="","",'EDCI Data'!AW159)</f>
        <v/>
      </c>
      <c r="BC159" s="245" t="str">
        <f>IF('EDCI Data'!AX159="","",'EDCI Data'!AX159)</f>
        <v/>
      </c>
      <c r="BD159" s="246" t="str">
        <f t="shared" si="207"/>
        <v/>
      </c>
      <c r="BE159" s="247" t="str">
        <f>IF('EDCI Data'!AY159="","",'EDCI Data'!AY159)</f>
        <v/>
      </c>
      <c r="BF159" s="247" t="str">
        <f>IF('EDCI Data'!AZ159="","",'EDCI Data'!AZ159)</f>
        <v/>
      </c>
      <c r="BG159" s="247" t="str">
        <f>IF('EDCI Data'!BA159="","",'EDCI Data'!BA159)</f>
        <v/>
      </c>
      <c r="BH159" s="247" t="str">
        <f>IF('EDCI Data'!BB159="","",'EDCI Data'!BB159)</f>
        <v/>
      </c>
      <c r="BI159" s="247" t="str">
        <f>IF('EDCI Data'!BC159="","",'EDCI Data'!BC159)</f>
        <v/>
      </c>
      <c r="BJ159" s="247" t="str">
        <f>IF('EDCI Data'!BD159="","",'EDCI Data'!BD159)</f>
        <v/>
      </c>
      <c r="BK159" s="247" t="str">
        <f>IF('EDCI Data'!BE159="","",'EDCI Data'!BE159)</f>
        <v/>
      </c>
      <c r="BL159" s="247" t="str">
        <f>IF('EDCI Data'!BF159="","",'EDCI Data'!BF159)</f>
        <v/>
      </c>
      <c r="BM159" s="247" t="str">
        <f>IF('EDCI Data'!BG159="","",'EDCI Data'!BG159)</f>
        <v/>
      </c>
      <c r="BN159" s="248" t="str">
        <f>IF('EDCI Data'!BH159="","",'EDCI Data'!BH159)</f>
        <v/>
      </c>
      <c r="BO159" s="248" t="str">
        <f>IF('EDCI Data'!BI159="","",'EDCI Data'!BI159)</f>
        <v/>
      </c>
      <c r="BP159" s="249" t="str">
        <f>IF('EDCI Data'!BJ159="","",'EDCI Data'!BJ159)</f>
        <v/>
      </c>
      <c r="BQ159" s="248" t="str">
        <f>IF('EDCI Data'!BK159="","",'EDCI Data'!BK159)</f>
        <v/>
      </c>
      <c r="BR159" s="248" t="str">
        <f>IF('EDCI Data'!BL159="","",'EDCI Data'!BL159)</f>
        <v/>
      </c>
      <c r="BS159" s="250" t="str">
        <f>IF('EDCI Data'!BM159="","",'EDCI Data'!BM159)</f>
        <v/>
      </c>
      <c r="BT159" s="251" t="str">
        <f>IF('EDCI Data'!BN159="","",'EDCI Data'!BN159)</f>
        <v/>
      </c>
      <c r="BU159" s="246" t="str">
        <f>IF('EDCI Data'!BO159="","",'EDCI Data'!BO159)</f>
        <v/>
      </c>
      <c r="BV159" s="252">
        <f t="shared" si="208"/>
        <v>0</v>
      </c>
      <c r="BW159" s="252">
        <f t="shared" si="209"/>
        <v>0</v>
      </c>
      <c r="BX159" s="252">
        <f t="shared" si="210"/>
        <v>0</v>
      </c>
      <c r="BY159" s="252">
        <f t="shared" si="211"/>
        <v>0</v>
      </c>
      <c r="BZ159" t="str">
        <f t="shared" si="145"/>
        <v/>
      </c>
      <c r="CA159" s="253"/>
      <c r="CB159"/>
      <c r="CC159"/>
      <c r="CD159"/>
      <c r="CE159" t="str">
        <f t="shared" si="146"/>
        <v/>
      </c>
      <c r="CF159"/>
      <c r="CG159" t="str">
        <f t="shared" si="147"/>
        <v/>
      </c>
      <c r="CH159" t="str">
        <f t="shared" si="148"/>
        <v/>
      </c>
      <c r="CI159" t="str">
        <f t="shared" si="149"/>
        <v/>
      </c>
      <c r="CJ159" t="str">
        <f t="shared" si="150"/>
        <v/>
      </c>
      <c r="CK159"/>
      <c r="CL159"/>
      <c r="CM159" t="str">
        <f t="shared" si="151"/>
        <v/>
      </c>
      <c r="CN159" t="str">
        <f t="shared" si="152"/>
        <v/>
      </c>
      <c r="CO159" t="str">
        <f t="shared" si="153"/>
        <v/>
      </c>
      <c r="CP159" t="str">
        <f t="shared" si="154"/>
        <v/>
      </c>
      <c r="CQ159"/>
      <c r="CR159" t="str" cm="1">
        <f t="array" ref="CR159">IF(COUNTIFS($BZ$10:$BZ$259,$BZ159,$I$10:$I$259,$I159+1)&gt;0,IF(X159&lt;&gt;INDEX(Y$10:Y$259,MATCH(1,INDEX(($BZ159=$BZ$10:$BZ$259)*($I$10:$I$259=$I159+1),0,1),0)),"Number of FTEs in previous year do not align with Number of FTEs in current year across years, by definition these should be equal. Please check and update if required. "&amp;CHAR(10),""),"")</f>
        <v/>
      </c>
      <c r="CS159" t="str" cm="1">
        <f t="array" ref="CS159">IF(COUNTIFS($BZ$10:$BZ$259,$BZ159,$I$10:$I$259,$I159-1)&gt;0,IF(Y159&lt;&gt;INDEX(X$10:X$259,MATCH(1,INDEX(($BZ159=$BZ$10:$BZ$259)*($I$10:$I$259=$I159-1),0,1),0)),"Number of FTEs in previous year do not align with Number of FTEs in current year across years, by definition these should be equal. Please check and update if required. "&amp;CHAR(10),""),"")</f>
        <v/>
      </c>
      <c r="CT159" t="str">
        <f t="shared" si="155"/>
        <v/>
      </c>
      <c r="CU159" t="str">
        <f t="shared" si="156"/>
        <v/>
      </c>
      <c r="CV159"/>
      <c r="CW159" t="str">
        <f t="shared" si="157"/>
        <v/>
      </c>
      <c r="CX159"/>
      <c r="CY159" t="str">
        <f t="shared" si="158"/>
        <v/>
      </c>
      <c r="CZ159"/>
      <c r="DA159" t="str">
        <f t="shared" si="159"/>
        <v/>
      </c>
      <c r="DB159"/>
      <c r="DC159"/>
      <c r="DD159"/>
      <c r="DE159"/>
      <c r="DF159"/>
      <c r="DG159"/>
      <c r="DH159"/>
      <c r="DI159"/>
      <c r="DJ159"/>
      <c r="DK159"/>
      <c r="DL159"/>
      <c r="DM159"/>
      <c r="DN159"/>
      <c r="DO159"/>
      <c r="DP159"/>
      <c r="DQ159"/>
      <c r="DR159"/>
      <c r="DS159"/>
      <c r="DT159"/>
      <c r="DU159"/>
      <c r="DV159"/>
      <c r="DW159"/>
      <c r="DX159" t="str">
        <f t="shared" si="160"/>
        <v/>
      </c>
      <c r="DY159" t="str">
        <f t="shared" si="161"/>
        <v/>
      </c>
      <c r="DZ159" t="str">
        <f t="shared" si="162"/>
        <v/>
      </c>
      <c r="EA159" t="str">
        <f t="shared" si="163"/>
        <v/>
      </c>
      <c r="EB159" t="str">
        <f t="shared" si="164"/>
        <v/>
      </c>
      <c r="EC159" t="str">
        <f t="shared" si="165"/>
        <v/>
      </c>
      <c r="ED159" t="str">
        <f t="shared" si="166"/>
        <v/>
      </c>
      <c r="EE159" t="str">
        <f t="shared" si="167"/>
        <v/>
      </c>
      <c r="EF159" t="str">
        <f t="shared" si="168"/>
        <v/>
      </c>
      <c r="EG159" t="str">
        <f t="shared" si="169"/>
        <v/>
      </c>
      <c r="EH159" t="str">
        <f t="shared" si="170"/>
        <v/>
      </c>
      <c r="EI159" t="str">
        <f t="shared" si="171"/>
        <v/>
      </c>
      <c r="EJ159"/>
      <c r="EK159"/>
      <c r="EL159"/>
      <c r="EM159"/>
      <c r="EN159"/>
      <c r="EO159"/>
      <c r="EP159"/>
      <c r="EQ159" t="str">
        <f t="shared" si="172"/>
        <v/>
      </c>
      <c r="ER159" t="str">
        <f t="shared" si="173"/>
        <v/>
      </c>
      <c r="ES159" t="str">
        <f t="shared" si="174"/>
        <v/>
      </c>
      <c r="ET159"/>
      <c r="EU159" t="str">
        <f t="shared" si="175"/>
        <v/>
      </c>
      <c r="EV159"/>
      <c r="EW159" t="str">
        <f t="shared" si="176"/>
        <v/>
      </c>
      <c r="EX159"/>
      <c r="EY159" t="str">
        <f t="shared" si="177"/>
        <v/>
      </c>
      <c r="EZ159"/>
      <c r="FA159"/>
      <c r="FB159"/>
      <c r="FC159"/>
      <c r="FD159"/>
      <c r="FE159"/>
      <c r="FF159"/>
      <c r="FG159"/>
      <c r="FH159"/>
      <c r="FI159"/>
      <c r="FJ159"/>
      <c r="FK159"/>
      <c r="FL159"/>
      <c r="FM159"/>
      <c r="FN159"/>
      <c r="FO159"/>
      <c r="FP159"/>
      <c r="FQ159"/>
      <c r="FR159"/>
      <c r="FS159"/>
      <c r="FT159"/>
      <c r="FU159"/>
      <c r="FV159" t="str">
        <f t="shared" si="178"/>
        <v/>
      </c>
      <c r="FW159" t="str">
        <f t="shared" si="179"/>
        <v/>
      </c>
      <c r="FX159"/>
      <c r="FY159" t="str">
        <f t="shared" si="180"/>
        <v/>
      </c>
      <c r="FZ159" t="str">
        <f t="shared" si="181"/>
        <v/>
      </c>
      <c r="GA159" t="str">
        <f t="shared" si="182"/>
        <v/>
      </c>
      <c r="GB159" t="str">
        <f t="shared" si="183"/>
        <v/>
      </c>
      <c r="GC159" t="str">
        <f t="shared" si="184"/>
        <v/>
      </c>
      <c r="GD159" t="str">
        <f t="shared" si="185"/>
        <v/>
      </c>
      <c r="GE159" t="str">
        <f t="shared" si="186"/>
        <v/>
      </c>
      <c r="GF159" t="str">
        <f t="shared" si="187"/>
        <v/>
      </c>
      <c r="GG159" t="str">
        <f t="shared" si="188"/>
        <v/>
      </c>
      <c r="GH159"/>
      <c r="GI159"/>
      <c r="GJ159"/>
      <c r="GK159"/>
      <c r="GL159"/>
      <c r="GM159"/>
      <c r="GN159"/>
      <c r="GO159"/>
      <c r="GP159" t="str">
        <f t="shared" si="189"/>
        <v/>
      </c>
      <c r="GQ159" t="str">
        <f t="shared" si="190"/>
        <v/>
      </c>
      <c r="GR159"/>
      <c r="GS159" t="str">
        <f t="shared" si="191"/>
        <v/>
      </c>
      <c r="GT159"/>
      <c r="GU159" t="str">
        <f t="shared" si="192"/>
        <v/>
      </c>
      <c r="GV159"/>
      <c r="GW159" t="str">
        <f t="shared" si="193"/>
        <v/>
      </c>
      <c r="GX159"/>
      <c r="GY159"/>
      <c r="GZ159"/>
      <c r="HA159"/>
      <c r="HB159"/>
      <c r="HC159"/>
      <c r="HD159"/>
      <c r="HE159"/>
      <c r="HF159"/>
      <c r="HG159"/>
      <c r="HH159"/>
      <c r="HI159"/>
      <c r="HJ159"/>
      <c r="HK159"/>
      <c r="HL159"/>
      <c r="HM159"/>
      <c r="HN159"/>
      <c r="HO159"/>
      <c r="HP159"/>
      <c r="HQ159"/>
      <c r="HR159"/>
      <c r="HS159"/>
      <c r="HT159" t="str">
        <f t="shared" si="194"/>
        <v/>
      </c>
      <c r="HU159" t="str">
        <f t="shared" si="195"/>
        <v/>
      </c>
      <c r="HV159"/>
      <c r="HW159"/>
      <c r="HX159"/>
      <c r="HY159"/>
      <c r="HZ159"/>
      <c r="IA159"/>
      <c r="IB159"/>
      <c r="IC159"/>
      <c r="ID159"/>
      <c r="IE159" t="str">
        <f t="shared" si="196"/>
        <v/>
      </c>
      <c r="IF159"/>
      <c r="IG159"/>
      <c r="IH159"/>
      <c r="II159"/>
      <c r="IJ159"/>
      <c r="IK159"/>
      <c r="IL159"/>
      <c r="IM159"/>
      <c r="IN159"/>
      <c r="IO159"/>
      <c r="IP159"/>
      <c r="IQ159" t="str">
        <f t="shared" si="197"/>
        <v/>
      </c>
      <c r="IR159"/>
      <c r="IS159" t="str">
        <f t="shared" si="198"/>
        <v/>
      </c>
      <c r="IT159"/>
      <c r="IU159" t="str">
        <f t="shared" si="199"/>
        <v/>
      </c>
      <c r="IV159"/>
      <c r="IW159"/>
      <c r="IX159"/>
      <c r="IY159"/>
      <c r="IZ159"/>
      <c r="JA159"/>
      <c r="JB159"/>
      <c r="JC159"/>
      <c r="JD159"/>
      <c r="JE159"/>
      <c r="JF159"/>
      <c r="JG159"/>
      <c r="JH159"/>
      <c r="JI159"/>
      <c r="JJ159"/>
      <c r="JK159"/>
      <c r="JL159"/>
      <c r="JM159"/>
      <c r="JN159"/>
      <c r="JO159"/>
      <c r="JP159"/>
      <c r="JQ159"/>
      <c r="JR159" t="str">
        <f t="shared" si="200"/>
        <v/>
      </c>
      <c r="JS159" t="str">
        <f t="shared" si="201"/>
        <v/>
      </c>
      <c r="JT159"/>
      <c r="JU159"/>
      <c r="JV159"/>
      <c r="JW159"/>
      <c r="JX159"/>
      <c r="JY159"/>
      <c r="JZ159"/>
      <c r="KA159"/>
      <c r="KB159"/>
      <c r="KC159" t="str">
        <f t="shared" si="202"/>
        <v/>
      </c>
      <c r="KD159"/>
      <c r="KE159"/>
      <c r="KF159"/>
      <c r="KG159"/>
      <c r="KH159"/>
      <c r="KI159"/>
      <c r="KJ159"/>
      <c r="KK159"/>
      <c r="KL159" t="str">
        <f>IF(CT159=1,KL$8&amp;IF(SUM(CU159:$EQ159)=0,"",", "),"")</f>
        <v/>
      </c>
      <c r="KM159" t="str">
        <f>IF(CU159=1,KM$8&amp;IF(SUM(CV159:$EQ159)=0,"",", "),"")</f>
        <v/>
      </c>
      <c r="KN159" t="str">
        <f>IF(CV159=1,KN$8&amp;IF(SUM(CW159:$EQ159)=0,"",", "),"")</f>
        <v/>
      </c>
      <c r="KO159" t="str">
        <f>IF(CW159=1,KO$8&amp;IF(SUM(CX159:$EQ159)=0,"",", "),"")</f>
        <v/>
      </c>
      <c r="KP159" t="str">
        <f>IF(CX159=1,KP$8&amp;IF(SUM(CY159:$EQ159)=0,"",", "),"")</f>
        <v/>
      </c>
      <c r="KQ159" t="str">
        <f>IF(CY159=1,KQ$8&amp;IF(SUM(CZ159:$EQ159)=0,"",", "),"")</f>
        <v/>
      </c>
      <c r="KR159" t="str">
        <f>IF(CZ159=1,KR$8&amp;IF(SUM(DA159:$EQ159)=0,"",", "),"")</f>
        <v/>
      </c>
      <c r="KS159" t="str">
        <f>IF(DA159=1,KS$8&amp;IF(SUM(DB159:$EQ159)=0,"",", "),"")</f>
        <v/>
      </c>
      <c r="KT159" t="str">
        <f>IF(DB159=1,KT$8&amp;IF(SUM(DC159:$EQ159)=0,"",", "),"")</f>
        <v/>
      </c>
      <c r="KU159" t="str">
        <f>IF(DC159=1,KU$8&amp;IF(SUM(DD159:$EQ159)=0,"",", "),"")</f>
        <v/>
      </c>
      <c r="KV159" t="str">
        <f>IF(DD159=1,KV$8&amp;IF(SUM(DE159:$EQ159)=0,"",", "),"")</f>
        <v/>
      </c>
      <c r="KW159" t="str">
        <f>IF(DE159=1,KW$8&amp;IF(SUM(DF159:$EQ159)=0,"",", "),"")</f>
        <v/>
      </c>
      <c r="KX159" t="str">
        <f>IF(DF159=1,KX$8&amp;IF(SUM(DG159:$EQ159)=0,"",", "),"")</f>
        <v/>
      </c>
      <c r="KY159" t="str">
        <f>IF(DG159=1,KY$8&amp;IF(SUM(DH159:$EQ159)=0,"",", "),"")</f>
        <v/>
      </c>
      <c r="KZ159" t="str">
        <f>IF(DH159=1,KZ$8&amp;IF(SUM(DI159:$EQ159)=0,"",", "),"")</f>
        <v/>
      </c>
      <c r="LA159" t="str">
        <f>IF(DI159=1,LA$8&amp;IF(SUM(DJ159:$EQ159)=0,"",", "),"")</f>
        <v/>
      </c>
      <c r="LB159" t="str">
        <f>IF(DJ159=1,LB$8&amp;IF(SUM(DK159:$EQ159)=0,"",", "),"")</f>
        <v/>
      </c>
      <c r="LC159" t="str">
        <f>IF(DK159=1,LC$8&amp;IF(SUM(DL159:$EQ159)=0,"",", "),"")</f>
        <v/>
      </c>
      <c r="LD159" t="str">
        <f>IF(DL159=1,LD$8&amp;IF(SUM(DM159:$EQ159)=0,"",", "),"")</f>
        <v/>
      </c>
      <c r="LE159" t="str">
        <f>IF(DM159=1,LE$8&amp;IF(SUM(DN159:$EQ159)=0,"",", "),"")</f>
        <v/>
      </c>
      <c r="LF159" t="str">
        <f>IF(DN159=1,LF$8&amp;IF(SUM(DO159:$EQ159)=0,"",", "),"")</f>
        <v/>
      </c>
      <c r="LG159" t="str">
        <f>IF(DO159=1,LG$8&amp;IF(SUM(DP159:$EQ159)=0,"",", "),"")</f>
        <v/>
      </c>
      <c r="LH159" t="str">
        <f>IF(DP159=1,LH$8&amp;IF(SUM(DQ159:$EQ159)=0,"",", "),"")</f>
        <v/>
      </c>
      <c r="LI159" t="str">
        <f>IF(DQ159=1,LI$8&amp;IF(SUM(DR159:$EQ159)=0,"",", "),"")</f>
        <v/>
      </c>
      <c r="LJ159" t="str">
        <f>IF(DR159=1,LJ$8&amp;IF(SUM(DS159:$EQ159)=0,"",", "),"")</f>
        <v/>
      </c>
      <c r="LK159" t="str">
        <f>IF(DS159=1,LK$8&amp;IF(SUM(DT159:$EQ159)=0,"",", "),"")</f>
        <v/>
      </c>
      <c r="LL159" t="str">
        <f>IF(DT159=1,LL$8&amp;IF(SUM(DU159:$EQ159)=0,"",", "),"")</f>
        <v/>
      </c>
      <c r="LM159" t="str">
        <f>IF(DU159=1,LM$8&amp;IF(SUM(DV159:$EQ159)=0,"",", "),"")</f>
        <v/>
      </c>
      <c r="LN159" t="str">
        <f>IF(DV159=1,LN$8&amp;IF(SUM(DW159:$EQ159)=0,"",", "),"")</f>
        <v/>
      </c>
      <c r="LO159" t="str">
        <f>IF(DW159=1,LO$8&amp;IF(SUM(DX159:$EQ159)=0,"",", "),"")</f>
        <v/>
      </c>
      <c r="LP159" t="str">
        <f>IF(DX159=1,LP$8&amp;IF(SUM(DY159:$EQ159)=0,"",", "),"")</f>
        <v/>
      </c>
      <c r="LQ159" t="str">
        <f>IF(DY159=1,LQ$8&amp;IF(SUM(DZ159:$EQ159)=0,"",", "),"")</f>
        <v/>
      </c>
      <c r="LR159" t="str">
        <f>IF(DZ159=1,LR$8&amp;IF(SUM(EA159:$EQ159)=0,"",", "),"")</f>
        <v/>
      </c>
      <c r="LS159" t="str">
        <f>IF(EA159=1,LS$8&amp;IF(SUM(EB159:$EQ159)=0,"",", "),"")</f>
        <v/>
      </c>
      <c r="LT159" t="str">
        <f>IF(EB159=1,LT$8&amp;IF(SUM(EC159:$EQ159)=0,"",", "),"")</f>
        <v/>
      </c>
      <c r="LU159" t="str">
        <f>IF(EC159=1,LU$8&amp;IF(SUM(ED159:$EQ159)=0,"",", "),"")</f>
        <v/>
      </c>
      <c r="LV159" t="str">
        <f>IF(ED159=1,LV$8&amp;IF(SUM(EE159:$EQ159)=0,"",", "),"")</f>
        <v/>
      </c>
      <c r="LW159" t="str">
        <f>IF(EE159=1,LW$8&amp;IF(SUM(EF159:$EQ159)=0,"",", "),"")</f>
        <v/>
      </c>
      <c r="LX159" t="str">
        <f>IF(EF159=1,LX$8&amp;IF(SUM(EG159:$EQ159)=0,"",", "),"")</f>
        <v/>
      </c>
      <c r="LY159" t="str">
        <f>IF(EG159=1,LY$8&amp;IF(SUM(EH159:$EQ159)=0,"",", "),"")</f>
        <v/>
      </c>
      <c r="LZ159" t="str">
        <f>IF(EH159=1,LZ$8&amp;IF(SUM(EI159:$EQ159)=0,"",", "),"")</f>
        <v/>
      </c>
      <c r="MA159" t="str">
        <f>IF(EI159=1,MA$8&amp;IF(SUM(EJ159:$EQ159)=0,"",", "),"")</f>
        <v/>
      </c>
      <c r="MB159" t="str">
        <f>IF(EJ159=1,MB$8&amp;IF(SUM(EK159:$EQ159)=0,"",", "),"")</f>
        <v/>
      </c>
      <c r="MC159" t="str">
        <f>IF(EK159=1,MC$8&amp;IF(SUM(EL159:$EQ159)=0,"",", "),"")</f>
        <v/>
      </c>
      <c r="MD159" t="str">
        <f>IF(EL159=1,MD$8&amp;IF(SUM(EM159:$EQ159)=0,"",", "),"")</f>
        <v/>
      </c>
      <c r="ME159" t="str">
        <f>IF(EM159=1,ME$8&amp;IF(SUM(EN159:$EQ159)=0,"",", "),"")</f>
        <v/>
      </c>
      <c r="MF159" t="str">
        <f>IF(EN159=1,MF$8&amp;IF(SUM(EO159:$EQ159)=0,"",", "),"")</f>
        <v/>
      </c>
      <c r="MG159" t="str">
        <f>IF(EO159=1,MG$8&amp;IF(SUM(EP159:$EQ159)=0,"",", "),"")</f>
        <v/>
      </c>
      <c r="MH159" t="str">
        <f>IF(EP159=1,MH$8&amp;IF(SUM(EQ159:$EQ159)=0,"",", "),"")</f>
        <v/>
      </c>
      <c r="MI159" t="str">
        <f t="shared" si="212"/>
        <v/>
      </c>
      <c r="MJ159" t="str">
        <f>IF(ER159=1,MJ$8&amp;IF(SUM(ES159:$GO159)=0,"",", "),"")</f>
        <v/>
      </c>
      <c r="MK159" t="str">
        <f>IF(ES159=1,MK$8&amp;IF(SUM(ET159:$GO159)=0,"",", "),"")</f>
        <v/>
      </c>
      <c r="ML159" t="str">
        <f>IF(ET159=1,ML$8&amp;IF(SUM(EU159:$GO159)=0,"",", "),"")</f>
        <v/>
      </c>
      <c r="MM159" t="str">
        <f>IF(EU159=1,MM$8&amp;IF(SUM(EV159:$GO159)=0,"",", "),"")</f>
        <v/>
      </c>
      <c r="MN159" t="str">
        <f>IF(EV159=1,MN$8&amp;IF(SUM(EW159:$GO159)=0,"",", "),"")</f>
        <v/>
      </c>
      <c r="MO159" t="str">
        <f>IF(EW159=1,MO$8&amp;IF(SUM(EX159:$GO159)=0,"",", "),"")</f>
        <v/>
      </c>
      <c r="MP159" t="str">
        <f>IF(EX159=1,MP$8&amp;IF(SUM(EY159:$GO159)=0,"",", "),"")</f>
        <v/>
      </c>
      <c r="MQ159" t="str">
        <f>IF(EY159=1,MQ$8&amp;IF(SUM(EZ159:$GO159)=0,"",", "),"")</f>
        <v/>
      </c>
      <c r="MR159" t="str">
        <f>IF(EZ159=1,MR$8&amp;IF(SUM(FA159:$GO159)=0,"",", "),"")</f>
        <v/>
      </c>
      <c r="MS159" t="str">
        <f>IF(FA159=1,MS$8&amp;IF(SUM(FB159:$GO159)=0,"",", "),"")</f>
        <v/>
      </c>
      <c r="MT159" t="str">
        <f>IF(FB159=1,MT$8&amp;IF(SUM(FC159:$GO159)=0,"",", "),"")</f>
        <v/>
      </c>
      <c r="MU159" t="str">
        <f>IF(FC159=1,MU$8&amp;IF(SUM(FD159:$GO159)=0,"",", "),"")</f>
        <v/>
      </c>
      <c r="MV159" t="str">
        <f>IF(FD159=1,MV$8&amp;IF(SUM(FE159:$GO159)=0,"",", "),"")</f>
        <v/>
      </c>
      <c r="MW159" t="str">
        <f>IF(FE159=1,MW$8&amp;IF(SUM(FF159:$GO159)=0,"",", "),"")</f>
        <v/>
      </c>
      <c r="MX159" t="str">
        <f>IF(FF159=1,MX$8&amp;IF(SUM(FG159:$GO159)=0,"",", "),"")</f>
        <v/>
      </c>
      <c r="MY159" t="str">
        <f>IF(FG159=1,MY$8&amp;IF(SUM(FH159:$GO159)=0,"",", "),"")</f>
        <v/>
      </c>
      <c r="MZ159" t="str">
        <f>IF(FH159=1,MZ$8&amp;IF(SUM(FI159:$GO159)=0,"",", "),"")</f>
        <v/>
      </c>
      <c r="NA159" t="str">
        <f>IF(FI159=1,NA$8&amp;IF(SUM(FJ159:$GO159)=0,"",", "),"")</f>
        <v/>
      </c>
      <c r="NB159" t="str">
        <f>IF(FJ159=1,NB$8&amp;IF(SUM(FK159:$GO159)=0,"",", "),"")</f>
        <v/>
      </c>
      <c r="NC159" t="str">
        <f>IF(FK159=1,NC$8&amp;IF(SUM(FL159:$GO159)=0,"",", "),"")</f>
        <v/>
      </c>
      <c r="ND159" t="str">
        <f>IF(FL159=1,ND$8&amp;IF(SUM(FM159:$GO159)=0,"",", "),"")</f>
        <v/>
      </c>
      <c r="NE159" t="str">
        <f>IF(FM159=1,NE$8&amp;IF(SUM(FN159:$GO159)=0,"",", "),"")</f>
        <v/>
      </c>
      <c r="NF159" t="str">
        <f>IF(FN159=1,NF$8&amp;IF(SUM(FO159:$GO159)=0,"",", "),"")</f>
        <v/>
      </c>
      <c r="NG159" t="str">
        <f>IF(FO159=1,NG$8&amp;IF(SUM(FP159:$GO159)=0,"",", "),"")</f>
        <v/>
      </c>
      <c r="NH159" t="str">
        <f>IF(FP159=1,NH$8&amp;IF(SUM(FQ159:$GO159)=0,"",", "),"")</f>
        <v/>
      </c>
      <c r="NI159" t="str">
        <f>IF(FQ159=1,NI$8&amp;IF(SUM(FR159:$GO159)=0,"",", "),"")</f>
        <v/>
      </c>
      <c r="NJ159" t="str">
        <f>IF(FR159=1,NJ$8&amp;IF(SUM(FS159:$GO159)=0,"",", "),"")</f>
        <v/>
      </c>
      <c r="NK159" t="str">
        <f>IF(FS159=1,NK$8&amp;IF(SUM(FT159:$GO159)=0,"",", "),"")</f>
        <v/>
      </c>
      <c r="NL159" t="str">
        <f>IF(FT159=1,NL$8&amp;IF(SUM(FU159:$GO159)=0,"",", "),"")</f>
        <v/>
      </c>
      <c r="NM159" t="str">
        <f>IF(FU159=1,NM$8&amp;IF(SUM(FV159:$GO159)=0,"",", "),"")</f>
        <v/>
      </c>
      <c r="NN159" t="str">
        <f>IF(FV159=1,NN$8&amp;IF(SUM(FW159:$GO159)=0,"",", "),"")</f>
        <v/>
      </c>
      <c r="NO159" t="str">
        <f>IF(FW159=1,NO$8&amp;IF(SUM(FX159:$GO159)=0,"",", "),"")</f>
        <v/>
      </c>
      <c r="NP159" t="str">
        <f>IF(FX159=1,NP$8&amp;IF(SUM(FY159:$GO159)=0,"",", "),"")</f>
        <v/>
      </c>
      <c r="NQ159" t="str">
        <f>IF(FY159=1,NQ$8&amp;IF(SUM(FZ159:$GO159)=0,"",", "),"")</f>
        <v/>
      </c>
      <c r="NR159" t="str">
        <f>IF(FZ159=1,NR$8&amp;IF(SUM(GA159:$GO159)=0,"",", "),"")</f>
        <v/>
      </c>
      <c r="NS159" t="str">
        <f>IF(GA159=1,NS$8&amp;IF(SUM(GB159:$GO159)=0,"",", "),"")</f>
        <v/>
      </c>
      <c r="NT159" t="str">
        <f>IF(GB159=1,NT$8&amp;IF(SUM(GC159:$GO159)=0,"",", "),"")</f>
        <v/>
      </c>
      <c r="NU159" t="str">
        <f>IF(GC159=1,NU$8&amp;IF(SUM(GD159:$GO159)=0,"",", "),"")</f>
        <v/>
      </c>
      <c r="NV159" t="str">
        <f>IF(GD159=1,NV$8&amp;IF(SUM(GE159:$GO159)=0,"",", "),"")</f>
        <v/>
      </c>
      <c r="NW159" t="str">
        <f>IF(GE159=1,NW$8&amp;IF(SUM(GF159:$GO159)=0,"",", "),"")</f>
        <v/>
      </c>
      <c r="NX159" t="str">
        <f>IF(GF159=1,NX$8&amp;IF(SUM(GG159:$GO159)=0,"",", "),"")</f>
        <v/>
      </c>
      <c r="NY159" t="str">
        <f>IF(GG159=1,NY$8&amp;IF(SUM(GH159:$GO159)=0,"",", "),"")</f>
        <v/>
      </c>
      <c r="NZ159" t="str">
        <f>IF(GH159=1,NZ$8&amp;IF(SUM(GI159:$GO159)=0,"",", "),"")</f>
        <v/>
      </c>
      <c r="OA159" t="str">
        <f>IF(GI159=1,OA$8&amp;IF(SUM(GJ159:$GO159)=0,"",", "),"")</f>
        <v/>
      </c>
      <c r="OB159" t="str">
        <f>IF(GJ159=1,OB$8&amp;IF(SUM(GK159:$GO159)=0,"",", "),"")</f>
        <v/>
      </c>
      <c r="OC159" t="str">
        <f>IF(GK159=1,OC$8&amp;IF(SUM(GL159:$GO159)=0,"",", "),"")</f>
        <v/>
      </c>
      <c r="OD159" t="str">
        <f>IF(GL159=1,OD$8&amp;IF(SUM(GM159:$GO159)=0,"",", "),"")</f>
        <v/>
      </c>
      <c r="OE159" t="str">
        <f>IF(GM159=1,OE$8&amp;IF(SUM(GN159:$GO159)=0,"",", "),"")</f>
        <v/>
      </c>
      <c r="OF159" t="str">
        <f>IF(GN159=1,OF$8&amp;IF(SUM(GO159:$GO159)=0,"",", "),"")</f>
        <v/>
      </c>
      <c r="OG159" t="str">
        <f t="shared" si="213"/>
        <v/>
      </c>
      <c r="OH159" t="str">
        <f>IF(GP159=1,OH$8&amp;IF(SUM(GQ159:$IM159)=0,"",", "),"")</f>
        <v/>
      </c>
      <c r="OI159" t="str">
        <f>IF(GQ159=1,OI$8&amp;IF(SUM(GR159:$IM159)=0,"",", "),"")</f>
        <v/>
      </c>
      <c r="OJ159" t="str">
        <f>IF(GR159=1,OJ$8&amp;IF(SUM(GS159:$IM159)=0,"",", "),"")</f>
        <v/>
      </c>
      <c r="OK159" t="str">
        <f>IF(GS159=1,OK$8&amp;IF(SUM(GT159:$IM159)=0,"",", "),"")</f>
        <v/>
      </c>
      <c r="OL159" t="str">
        <f>IF(GT159=1,OL$8&amp;IF(SUM(GU159:$IM159)=0,"",", "),"")</f>
        <v/>
      </c>
      <c r="OM159" t="str">
        <f>IF(GU159=1,OM$8&amp;IF(SUM(GV159:$IM159)=0,"",", "),"")</f>
        <v/>
      </c>
      <c r="ON159" t="str">
        <f>IF(GV159=1,ON$8&amp;IF(SUM(GW159:$IM159)=0,"",", "),"")</f>
        <v/>
      </c>
      <c r="OO159" t="str">
        <f>IF(GW159=1,OO$8&amp;IF(SUM(GX159:$IM159)=0,"",", "),"")</f>
        <v/>
      </c>
      <c r="OP159" t="str">
        <f>IF(GX159=1,OP$8&amp;IF(SUM(GY159:$IM159)=0,"",", "),"")</f>
        <v/>
      </c>
      <c r="OQ159" t="str">
        <f>IF(GY159=1,OQ$8&amp;IF(SUM(GZ159:$IM159)=0,"",", "),"")</f>
        <v/>
      </c>
      <c r="OR159" t="str">
        <f>IF(GZ159=1,OR$8&amp;IF(SUM(HA159:$IM159)=0,"",", "),"")</f>
        <v/>
      </c>
      <c r="OS159" t="str">
        <f>IF(HA159=1,OS$8&amp;IF(SUM(HB159:$IM159)=0,"",", "),"")</f>
        <v/>
      </c>
      <c r="OT159" t="str">
        <f>IF(HB159=1,OT$8&amp;IF(SUM(HC159:$IM159)=0,"",", "),"")</f>
        <v/>
      </c>
      <c r="OU159" t="str">
        <f>IF(HC159=1,OU$8&amp;IF(SUM(HD159:$IM159)=0,"",", "),"")</f>
        <v/>
      </c>
      <c r="OV159" t="str">
        <f>IF(HD159=1,OV$8&amp;IF(SUM(HE159:$IM159)=0,"",", "),"")</f>
        <v/>
      </c>
      <c r="OW159" t="str">
        <f>IF(HE159=1,OW$8&amp;IF(SUM(HF159:$IM159)=0,"",", "),"")</f>
        <v/>
      </c>
      <c r="OX159" t="str">
        <f>IF(HF159=1,OX$8&amp;IF(SUM(HG159:$IM159)=0,"",", "),"")</f>
        <v/>
      </c>
      <c r="OY159" t="str">
        <f>IF(HG159=1,OY$8&amp;IF(SUM(HH159:$IM159)=0,"",", "),"")</f>
        <v/>
      </c>
      <c r="OZ159" t="str">
        <f>IF(HH159=1,OZ$8&amp;IF(SUM(HI159:$IM159)=0,"",", "),"")</f>
        <v/>
      </c>
      <c r="PA159" t="str">
        <f>IF(HI159=1,PA$8&amp;IF(SUM(HJ159:$IM159)=0,"",", "),"")</f>
        <v/>
      </c>
      <c r="PB159" t="str">
        <f>IF(HJ159=1,PB$8&amp;IF(SUM(HK159:$IM159)=0,"",", "),"")</f>
        <v/>
      </c>
      <c r="PC159" t="str">
        <f>IF(HK159=1,PC$8&amp;IF(SUM(HL159:$IM159)=0,"",", "),"")</f>
        <v/>
      </c>
      <c r="PD159" t="str">
        <f>IF(HL159=1,PD$8&amp;IF(SUM(HM159:$IM159)=0,"",", "),"")</f>
        <v/>
      </c>
      <c r="PE159" t="str">
        <f>IF(HM159=1,PE$8&amp;IF(SUM(HN159:$IM159)=0,"",", "),"")</f>
        <v/>
      </c>
      <c r="PF159" t="str">
        <f>IF(HN159=1,PF$8&amp;IF(SUM(HO159:$IM159)=0,"",", "),"")</f>
        <v/>
      </c>
      <c r="PG159" t="str">
        <f>IF(HO159=1,PG$8&amp;IF(SUM(HP159:$IM159)=0,"",", "),"")</f>
        <v/>
      </c>
      <c r="PH159" t="str">
        <f>IF(HP159=1,PH$8&amp;IF(SUM(HQ159:$IM159)=0,"",", "),"")</f>
        <v/>
      </c>
      <c r="PI159" t="str">
        <f>IF(HQ159=1,PI$8&amp;IF(SUM(HR159:$IM159)=0,"",", "),"")</f>
        <v/>
      </c>
      <c r="PJ159" t="str">
        <f>IF(HR159=1,PJ$8&amp;IF(SUM(HS159:$IM159)=0,"",", "),"")</f>
        <v/>
      </c>
      <c r="PK159" t="str">
        <f>IF(HS159=1,PK$8&amp;IF(SUM(HT159:$IM159)=0,"",", "),"")</f>
        <v/>
      </c>
      <c r="PL159" t="str">
        <f>IF(HT159=1,PL$8&amp;IF(SUM(HU159:$IM159)=0,"",", "),"")</f>
        <v/>
      </c>
      <c r="PM159" t="str">
        <f>IF(HU159=1,PM$8&amp;IF(SUM(HV159:$IM159)=0,"",", "),"")</f>
        <v/>
      </c>
      <c r="PN159" t="str">
        <f>IF(HV159=1,PN$8&amp;IF(SUM(HW159:$IM159)=0,"",", "),"")</f>
        <v/>
      </c>
      <c r="PO159" t="str">
        <f>IF(HW159=1,PO$8&amp;IF(SUM(HX159:$IM159)=0,"",", "),"")</f>
        <v/>
      </c>
      <c r="PP159" t="str">
        <f>IF(HX159=1,PP$8&amp;IF(SUM(HY159:$IM159)=0,"",", "),"")</f>
        <v/>
      </c>
      <c r="PQ159" t="str">
        <f>IF(HY159=1,PQ$8&amp;IF(SUM(HZ159:$IM159)=0,"",", "),"")</f>
        <v/>
      </c>
      <c r="PR159" t="str">
        <f>IF(HZ159=1,PR$8&amp;IF(SUM(IA159:$IM159)=0,"",", "),"")</f>
        <v/>
      </c>
      <c r="PS159" t="str">
        <f>IF(IA159=1,PS$8&amp;IF(SUM(IB159:$IM159)=0,"",", "),"")</f>
        <v/>
      </c>
      <c r="PT159" t="str">
        <f>IF(IB159=1,PT$8&amp;IF(SUM(IC159:$IM159)=0,"",", "),"")</f>
        <v/>
      </c>
      <c r="PU159" t="str">
        <f>IF(IC159=1,PU$8&amp;IF(SUM(ID159:$IM159)=0,"",", "),"")</f>
        <v/>
      </c>
      <c r="PV159" t="str">
        <f>IF(ID159=1,PV$8&amp;IF(SUM(IE159:$IM159)=0,"",", "),"")</f>
        <v/>
      </c>
      <c r="PW159" t="str">
        <f>IF(IE159=1,PW$8&amp;IF(SUM(IF159:$IM159)=0,"",", "),"")</f>
        <v/>
      </c>
      <c r="PX159" t="str">
        <f>IF(IF159=1,PX$8&amp;IF(SUM(IG159:$IM159)=0,"",", "),"")</f>
        <v/>
      </c>
      <c r="PY159" t="str">
        <f>IF(IG159=1,PY$8&amp;IF(SUM(IH159:$IM159)=0,"",", "),"")</f>
        <v/>
      </c>
      <c r="PZ159" t="str">
        <f>IF(IH159=1,PZ$8&amp;IF(SUM(II159:$IM159)=0,"",", "),"")</f>
        <v/>
      </c>
      <c r="QA159" t="str">
        <f>IF(II159=1,QA$8&amp;IF(SUM(IJ159:$IM159)=0,"",", "),"")</f>
        <v/>
      </c>
      <c r="QB159" t="str">
        <f>IF(IJ159=1,QB$8&amp;IF(SUM(IK159:$IM159)=0,"",", "),"")</f>
        <v/>
      </c>
      <c r="QC159" t="str">
        <f>IF(IK159=1,QC$8&amp;IF(SUM(IL159:$IM159)=0,"",", "),"")</f>
        <v/>
      </c>
      <c r="QD159" t="str">
        <f>IF(IL159=1,QD$8&amp;IF(SUM(IM159:$IM159)=0,"",", "),"")</f>
        <v/>
      </c>
      <c r="QE159" t="str">
        <f t="shared" si="214"/>
        <v/>
      </c>
      <c r="QF159" t="str">
        <f>IF(IN159=1,QF$8&amp;IF(SUM(IO159:$KK159)=0,"",", "),"")</f>
        <v/>
      </c>
      <c r="QG159" t="str">
        <f>IF(IO159=1,QG$8&amp;IF(SUM(IP159:$KK159)=0,"",", "),"")</f>
        <v/>
      </c>
      <c r="QH159" t="str">
        <f>IF(IP159=1,QH$8&amp;IF(SUM(IQ159:$KK159)=0,"",", "),"")</f>
        <v/>
      </c>
      <c r="QI159" t="str">
        <f>IF(IQ159=1,QI$8&amp;IF(SUM(IR159:$KK159)=0,"",", "),"")</f>
        <v/>
      </c>
      <c r="QJ159" t="str">
        <f>IF(IR159=1,QJ$8&amp;IF(SUM(IS159:$KK159)=0,"",", "),"")</f>
        <v/>
      </c>
      <c r="QK159" t="str">
        <f>IF(IS159=1,QK$8&amp;IF(SUM(IT159:$KK159)=0,"",", "),"")</f>
        <v/>
      </c>
      <c r="QL159" t="str">
        <f>IF(IT159=1,QL$8&amp;IF(SUM(IU159:$KK159)=0,"",", "),"")</f>
        <v/>
      </c>
      <c r="QM159" t="str">
        <f>IF(IU159=1,QM$8&amp;IF(SUM(IV159:$KK159)=0,"",", "),"")</f>
        <v/>
      </c>
      <c r="QN159" t="str">
        <f>IF(IV159=1,QN$8&amp;IF(SUM(IW159:$KK159)=0,"",", "),"")</f>
        <v/>
      </c>
      <c r="QO159" t="str">
        <f>IF(IW159=1,QO$8&amp;IF(SUM(IX159:$KK159)=0,"",", "),"")</f>
        <v/>
      </c>
      <c r="QP159" t="str">
        <f>IF(IX159=1,QP$8&amp;IF(SUM(IY159:$KK159)=0,"",", "),"")</f>
        <v/>
      </c>
      <c r="QQ159" t="str">
        <f>IF(IY159=1,QQ$8&amp;IF(SUM(IZ159:$KK159)=0,"",", "),"")</f>
        <v/>
      </c>
      <c r="QR159" t="str">
        <f>IF(IZ159=1,QR$8&amp;IF(SUM(JA159:$KK159)=0,"",", "),"")</f>
        <v/>
      </c>
      <c r="QS159" t="str">
        <f>IF(JA159=1,QS$8&amp;IF(SUM(JB159:$KK159)=0,"",", "),"")</f>
        <v/>
      </c>
      <c r="QT159" t="str">
        <f>IF(JB159=1,QT$8&amp;IF(SUM(JC159:$KK159)=0,"",", "),"")</f>
        <v/>
      </c>
      <c r="QU159" t="str">
        <f>IF(JC159=1,QU$8&amp;IF(SUM(JD159:$KK159)=0,"",", "),"")</f>
        <v/>
      </c>
      <c r="QV159" t="str">
        <f>IF(JD159=1,QV$8&amp;IF(SUM(JE159:$KK159)=0,"",", "),"")</f>
        <v/>
      </c>
      <c r="QW159" t="str">
        <f>IF(JE159=1,QW$8&amp;IF(SUM(JF159:$KK159)=0,"",", "),"")</f>
        <v/>
      </c>
      <c r="QX159" t="str">
        <f>IF(JF159=1,QX$8&amp;IF(SUM(JG159:$KK159)=0,"",", "),"")</f>
        <v/>
      </c>
      <c r="QY159" t="str">
        <f>IF(JG159=1,QY$8&amp;IF(SUM(JH159:$KK159)=0,"",", "),"")</f>
        <v/>
      </c>
      <c r="QZ159" t="str">
        <f>IF(JH159=1,QZ$8&amp;IF(SUM(JI159:$KK159)=0,"",", "),"")</f>
        <v/>
      </c>
      <c r="RA159" t="str">
        <f>IF(JI159=1,RA$8&amp;IF(SUM(JJ159:$KK159)=0,"",", "),"")</f>
        <v/>
      </c>
      <c r="RB159" t="str">
        <f>IF(JJ159=1,RB$8&amp;IF(SUM(JK159:$KK159)=0,"",", "),"")</f>
        <v/>
      </c>
      <c r="RC159" t="str">
        <f>IF(JK159=1,RC$8&amp;IF(SUM(JL159:$KK159)=0,"",", "),"")</f>
        <v/>
      </c>
      <c r="RD159" t="str">
        <f>IF(JL159=1,RD$8&amp;IF(SUM(JM159:$KK159)=0,"",", "),"")</f>
        <v/>
      </c>
      <c r="RE159" t="str">
        <f>IF(JM159=1,RE$8&amp;IF(SUM(JN159:$KK159)=0,"",", "),"")</f>
        <v/>
      </c>
      <c r="RF159" t="str">
        <f>IF(JN159=1,RF$8&amp;IF(SUM(JO159:$KK159)=0,"",", "),"")</f>
        <v/>
      </c>
      <c r="RG159" t="str">
        <f>IF(JO159=1,RG$8&amp;IF(SUM(JP159:$KK159)=0,"",", "),"")</f>
        <v/>
      </c>
      <c r="RH159" t="str">
        <f>IF(JP159=1,RH$8&amp;IF(SUM(JQ159:$KK159)=0,"",", "),"")</f>
        <v/>
      </c>
      <c r="RI159" t="str">
        <f>IF(JQ159=1,RI$8&amp;IF(SUM(JR159:$KK159)=0,"",", "),"")</f>
        <v/>
      </c>
      <c r="RJ159" t="str">
        <f>IF(JR159=1,RJ$8&amp;IF(SUM(JS159:$KK159)=0,"",", "),"")</f>
        <v/>
      </c>
      <c r="RK159" t="str">
        <f>IF(JS159=1,RK$8&amp;IF(SUM(JT159:$KK159)=0,"",", "),"")</f>
        <v/>
      </c>
      <c r="RL159" t="str">
        <f>IF(JT159=1,RL$8&amp;IF(SUM(JU159:$KK159)=0,"",", "),"")</f>
        <v/>
      </c>
      <c r="RM159" t="str">
        <f>IF(JU159=1,RM$8&amp;IF(SUM(JV159:$KK159)=0,"",", "),"")</f>
        <v/>
      </c>
      <c r="RN159" t="str">
        <f>IF(JV159=1,RN$8&amp;IF(SUM(JW159:$KK159)=0,"",", "),"")</f>
        <v/>
      </c>
      <c r="RO159" t="str">
        <f>IF(JW159=1,RO$8&amp;IF(SUM(JX159:$KK159)=0,"",", "),"")</f>
        <v/>
      </c>
      <c r="RP159" t="str">
        <f>IF(JX159=1,RP$8&amp;IF(SUM(JY159:$KK159)=0,"",", "),"")</f>
        <v/>
      </c>
      <c r="RQ159" t="str">
        <f>IF(JY159=1,RQ$8&amp;IF(SUM(JZ159:$KK159)=0,"",", "),"")</f>
        <v/>
      </c>
      <c r="RR159" t="str">
        <f>IF(JZ159=1,RR$8&amp;IF(SUM(KA159:$KK159)=0,"",", "),"")</f>
        <v/>
      </c>
      <c r="RS159" t="str">
        <f>IF(KA159=1,RS$8&amp;IF(SUM(KB159:$KK159)=0,"",", "),"")</f>
        <v/>
      </c>
      <c r="RT159" t="str">
        <f>IF(KB159=1,RT$8&amp;IF(SUM(KC159:$KK159)=0,"",", "),"")</f>
        <v/>
      </c>
      <c r="RU159" t="str">
        <f>IF(KC159=1,RU$8&amp;IF(SUM(KD159:$KK159)=0,"",", "),"")</f>
        <v/>
      </c>
      <c r="RV159" t="str">
        <f>IF(KD159=1,RV$8&amp;IF(SUM(KE159:$KK159)=0,"",", "),"")</f>
        <v/>
      </c>
      <c r="RW159" t="str">
        <f>IF(KE159=1,RW$8&amp;IF(SUM(KF159:$KK159)=0,"",", "),"")</f>
        <v/>
      </c>
      <c r="RX159" t="str">
        <f>IF(KF159=1,RX$8&amp;IF(SUM(KG159:$KK159)=0,"",", "),"")</f>
        <v/>
      </c>
      <c r="RY159" t="str">
        <f>IF(KG159=1,RY$8&amp;IF(SUM(KH159:$KK159)=0,"",", "),"")</f>
        <v/>
      </c>
      <c r="RZ159" t="str">
        <f>IF(KH159=1,RZ$8&amp;IF(SUM(KI159:$KK159)=0,"",", "),"")</f>
        <v/>
      </c>
      <c r="SA159" t="str">
        <f>IF(KI159=1,SA$8&amp;IF(SUM(KJ159:$KK159)=0,"",", "),"")</f>
        <v/>
      </c>
      <c r="SB159" t="str">
        <f>IF(KJ159=1,SB$8&amp;IF(SUM(KK159:$KK159)=0,"",", "),"")</f>
        <v/>
      </c>
      <c r="SC159" t="str">
        <f t="shared" si="215"/>
        <v/>
      </c>
    </row>
    <row r="160" spans="1:497" ht="60" customHeight="1" x14ac:dyDescent="0.45">
      <c r="A160" s="62"/>
      <c r="B160" s="212" t="str">
        <f t="shared" si="144"/>
        <v/>
      </c>
      <c r="C160" s="212" t="str">
        <f t="shared" si="203"/>
        <v/>
      </c>
      <c r="D160" s="212" t="str">
        <f t="shared" si="204"/>
        <v/>
      </c>
      <c r="E160" s="212" t="str">
        <f t="shared" si="205"/>
        <v/>
      </c>
      <c r="F160" s="212" t="str">
        <f t="shared" si="206"/>
        <v/>
      </c>
      <c r="G160" s="237" t="str">
        <f>IF('EDCI Data'!B160="","",'EDCI Data'!B160)</f>
        <v/>
      </c>
      <c r="H160" s="238" t="str">
        <f>IF('EDCI Data'!C160="","",'EDCI Data'!C160)</f>
        <v/>
      </c>
      <c r="I160" s="239" t="str">
        <f>IF('EDCI Data'!D160="","",'EDCI Data'!D160)</f>
        <v/>
      </c>
      <c r="J160" s="240" t="str">
        <f>IF('EDCI Data'!E160="","",'EDCI Data'!E160)</f>
        <v/>
      </c>
      <c r="K160" s="237" t="str">
        <f>IF('EDCI Data'!F160="","",'EDCI Data'!F160)</f>
        <v/>
      </c>
      <c r="L160" s="237" t="str">
        <f>IF('EDCI Data'!G160="","",'EDCI Data'!G160)</f>
        <v/>
      </c>
      <c r="M160" s="237" t="str">
        <f>IF('EDCI Data'!H160="","",'EDCI Data'!H160)</f>
        <v/>
      </c>
      <c r="N160" s="237" t="str">
        <f>IF('EDCI Data'!I160="","",'EDCI Data'!I160)</f>
        <v/>
      </c>
      <c r="O160" s="237" t="str">
        <f>IF('EDCI Data'!J160="","",'EDCI Data'!J160)</f>
        <v/>
      </c>
      <c r="P160" s="237" t="str">
        <f>IF('EDCI Data'!K160="","",'EDCI Data'!K160)</f>
        <v/>
      </c>
      <c r="Q160" s="241" t="str">
        <f>IF('EDCI Data'!L160="","",'EDCI Data'!L160)</f>
        <v/>
      </c>
      <c r="R160" s="241" t="str">
        <f>IF('EDCI Data'!M160="","",'EDCI Data'!M160)</f>
        <v/>
      </c>
      <c r="S160" s="237" t="str">
        <f>IF('EDCI Data'!N160="","",'EDCI Data'!N160)</f>
        <v/>
      </c>
      <c r="T160" s="237" t="str">
        <f>IF('EDCI Data'!O160="","",'EDCI Data'!O160)</f>
        <v/>
      </c>
      <c r="U160" s="237" t="str">
        <f>IF('EDCI Data'!P160="","",'EDCI Data'!P160)</f>
        <v/>
      </c>
      <c r="V160" s="237" t="str">
        <f>IF('EDCI Data'!Q160="","",'EDCI Data'!Q160)</f>
        <v/>
      </c>
      <c r="W160" s="242" t="str">
        <f>IF('EDCI Data'!R160="","",'EDCI Data'!R160)</f>
        <v/>
      </c>
      <c r="X160" s="243" t="str">
        <f>IF('EDCI Data'!S160="","",'EDCI Data'!S160)</f>
        <v/>
      </c>
      <c r="Y160" s="243" t="str">
        <f>IF('EDCI Data'!T160="","",'EDCI Data'!T160)</f>
        <v/>
      </c>
      <c r="Z160" s="244" t="str">
        <f>IF('EDCI Data'!U160="","",'EDCI Data'!U160)</f>
        <v/>
      </c>
      <c r="AA160" s="237" t="str">
        <f>IF('EDCI Data'!V160="","",'EDCI Data'!V160)</f>
        <v/>
      </c>
      <c r="AB160" s="244" t="str">
        <f>IF('EDCI Data'!W160="","",'EDCI Data'!W160)</f>
        <v/>
      </c>
      <c r="AC160" s="237" t="str">
        <f>IF('EDCI Data'!X160="","",'EDCI Data'!X160)</f>
        <v/>
      </c>
      <c r="AD160" s="244" t="str">
        <f>IF('EDCI Data'!Y160="","",'EDCI Data'!Y160)</f>
        <v/>
      </c>
      <c r="AE160" s="237" t="str">
        <f>IF('EDCI Data'!Z160="","",'EDCI Data'!Z160)</f>
        <v/>
      </c>
      <c r="AF160" s="237" t="str">
        <f>IF('EDCI Data'!AA160="","",'EDCI Data'!AA160)</f>
        <v/>
      </c>
      <c r="AG160" s="237" t="str">
        <f>IF('EDCI Data'!AB160="","",'EDCI Data'!AB160)</f>
        <v/>
      </c>
      <c r="AH160" s="237" t="str">
        <f>IF('EDCI Data'!AC160="","",'EDCI Data'!AC160)</f>
        <v/>
      </c>
      <c r="AI160" s="237" t="str">
        <f>IF('EDCI Data'!AD160="","",'EDCI Data'!AD160)</f>
        <v/>
      </c>
      <c r="AJ160" s="237" t="str">
        <f>IF('EDCI Data'!AE160="","",'EDCI Data'!AE160)</f>
        <v/>
      </c>
      <c r="AK160" s="237" t="str">
        <f>IF('EDCI Data'!AF160="","",'EDCI Data'!AF160)</f>
        <v/>
      </c>
      <c r="AL160" s="237" t="str">
        <f>IF('EDCI Data'!AG160="","",'EDCI Data'!AG160)</f>
        <v/>
      </c>
      <c r="AM160" s="237" t="str">
        <f>IF('EDCI Data'!AH160="","",'EDCI Data'!AH160)</f>
        <v/>
      </c>
      <c r="AN160" s="237" t="str">
        <f>IF('EDCI Data'!AI160="","",'EDCI Data'!AI160)</f>
        <v/>
      </c>
      <c r="AO160" s="237" t="str">
        <f>IF('EDCI Data'!AJ160="","",'EDCI Data'!AJ160)</f>
        <v/>
      </c>
      <c r="AP160" s="237" t="str">
        <f>IF('EDCI Data'!AK160="","",'EDCI Data'!AK160)</f>
        <v/>
      </c>
      <c r="AQ160" s="237" t="str">
        <f>IF('EDCI Data'!AL160="","",'EDCI Data'!AL160)</f>
        <v/>
      </c>
      <c r="AR160" s="237" t="str">
        <f>IF('EDCI Data'!AM160="","",'EDCI Data'!AM160)</f>
        <v/>
      </c>
      <c r="AS160" s="237" t="str">
        <f>IF('EDCI Data'!AN160="","",'EDCI Data'!AN160)</f>
        <v/>
      </c>
      <c r="AT160" s="237" t="str">
        <f>IF('EDCI Data'!AO160="","",'EDCI Data'!AO160)</f>
        <v/>
      </c>
      <c r="AU160" s="237" t="str">
        <f>IF('EDCI Data'!AP160="","",'EDCI Data'!AP160)</f>
        <v/>
      </c>
      <c r="AV160" s="237" t="str">
        <f>IF('EDCI Data'!AQ160="","",'EDCI Data'!AQ160)</f>
        <v/>
      </c>
      <c r="AW160" s="237" t="str">
        <f>IF('EDCI Data'!AR160="","",'EDCI Data'!AR160)</f>
        <v/>
      </c>
      <c r="AX160" s="237" t="str">
        <f>IF('EDCI Data'!AS160="","",'EDCI Data'!AS160)</f>
        <v/>
      </c>
      <c r="AY160" s="237" t="str">
        <f>IF('EDCI Data'!AT160="","",'EDCI Data'!AT160)</f>
        <v/>
      </c>
      <c r="AZ160" s="237" t="str">
        <f>IF('EDCI Data'!AU160="","",'EDCI Data'!AU160)</f>
        <v/>
      </c>
      <c r="BA160" s="237" t="str">
        <f>IF('EDCI Data'!AV160="","",'EDCI Data'!AV160)</f>
        <v/>
      </c>
      <c r="BB160" s="245" t="str">
        <f>IF('EDCI Data'!AW160="","",'EDCI Data'!AW160)</f>
        <v/>
      </c>
      <c r="BC160" s="245" t="str">
        <f>IF('EDCI Data'!AX160="","",'EDCI Data'!AX160)</f>
        <v/>
      </c>
      <c r="BD160" s="246" t="str">
        <f t="shared" si="207"/>
        <v/>
      </c>
      <c r="BE160" s="247" t="str">
        <f>IF('EDCI Data'!AY160="","",'EDCI Data'!AY160)</f>
        <v/>
      </c>
      <c r="BF160" s="247" t="str">
        <f>IF('EDCI Data'!AZ160="","",'EDCI Data'!AZ160)</f>
        <v/>
      </c>
      <c r="BG160" s="247" t="str">
        <f>IF('EDCI Data'!BA160="","",'EDCI Data'!BA160)</f>
        <v/>
      </c>
      <c r="BH160" s="247" t="str">
        <f>IF('EDCI Data'!BB160="","",'EDCI Data'!BB160)</f>
        <v/>
      </c>
      <c r="BI160" s="247" t="str">
        <f>IF('EDCI Data'!BC160="","",'EDCI Data'!BC160)</f>
        <v/>
      </c>
      <c r="BJ160" s="247" t="str">
        <f>IF('EDCI Data'!BD160="","",'EDCI Data'!BD160)</f>
        <v/>
      </c>
      <c r="BK160" s="247" t="str">
        <f>IF('EDCI Data'!BE160="","",'EDCI Data'!BE160)</f>
        <v/>
      </c>
      <c r="BL160" s="247" t="str">
        <f>IF('EDCI Data'!BF160="","",'EDCI Data'!BF160)</f>
        <v/>
      </c>
      <c r="BM160" s="247" t="str">
        <f>IF('EDCI Data'!BG160="","",'EDCI Data'!BG160)</f>
        <v/>
      </c>
      <c r="BN160" s="248" t="str">
        <f>IF('EDCI Data'!BH160="","",'EDCI Data'!BH160)</f>
        <v/>
      </c>
      <c r="BO160" s="248" t="str">
        <f>IF('EDCI Data'!BI160="","",'EDCI Data'!BI160)</f>
        <v/>
      </c>
      <c r="BP160" s="249" t="str">
        <f>IF('EDCI Data'!BJ160="","",'EDCI Data'!BJ160)</f>
        <v/>
      </c>
      <c r="BQ160" s="248" t="str">
        <f>IF('EDCI Data'!BK160="","",'EDCI Data'!BK160)</f>
        <v/>
      </c>
      <c r="BR160" s="248" t="str">
        <f>IF('EDCI Data'!BL160="","",'EDCI Data'!BL160)</f>
        <v/>
      </c>
      <c r="BS160" s="250" t="str">
        <f>IF('EDCI Data'!BM160="","",'EDCI Data'!BM160)</f>
        <v/>
      </c>
      <c r="BT160" s="251" t="str">
        <f>IF('EDCI Data'!BN160="","",'EDCI Data'!BN160)</f>
        <v/>
      </c>
      <c r="BU160" s="246" t="str">
        <f>IF('EDCI Data'!BO160="","",'EDCI Data'!BO160)</f>
        <v/>
      </c>
      <c r="BV160" s="252">
        <f t="shared" si="208"/>
        <v>0</v>
      </c>
      <c r="BW160" s="252">
        <f t="shared" si="209"/>
        <v>0</v>
      </c>
      <c r="BX160" s="252">
        <f t="shared" si="210"/>
        <v>0</v>
      </c>
      <c r="BY160" s="252">
        <f t="shared" si="211"/>
        <v>0</v>
      </c>
      <c r="BZ160" t="str">
        <f t="shared" si="145"/>
        <v/>
      </c>
      <c r="CA160" s="253"/>
      <c r="CB160"/>
      <c r="CC160"/>
      <c r="CD160"/>
      <c r="CE160" t="str">
        <f t="shared" si="146"/>
        <v/>
      </c>
      <c r="CF160"/>
      <c r="CG160" t="str">
        <f t="shared" si="147"/>
        <v/>
      </c>
      <c r="CH160" t="str">
        <f t="shared" si="148"/>
        <v/>
      </c>
      <c r="CI160" t="str">
        <f t="shared" si="149"/>
        <v/>
      </c>
      <c r="CJ160" t="str">
        <f t="shared" si="150"/>
        <v/>
      </c>
      <c r="CK160"/>
      <c r="CL160"/>
      <c r="CM160" t="str">
        <f t="shared" si="151"/>
        <v/>
      </c>
      <c r="CN160" t="str">
        <f t="shared" si="152"/>
        <v/>
      </c>
      <c r="CO160" t="str">
        <f t="shared" si="153"/>
        <v/>
      </c>
      <c r="CP160" t="str">
        <f t="shared" si="154"/>
        <v/>
      </c>
      <c r="CQ160"/>
      <c r="CR160" t="str" cm="1">
        <f t="array" ref="CR160">IF(COUNTIFS($BZ$10:$BZ$259,$BZ160,$I$10:$I$259,$I160+1)&gt;0,IF(X160&lt;&gt;INDEX(Y$10:Y$259,MATCH(1,INDEX(($BZ160=$BZ$10:$BZ$259)*($I$10:$I$259=$I160+1),0,1),0)),"Number of FTEs in previous year do not align with Number of FTEs in current year across years, by definition these should be equal. Please check and update if required. "&amp;CHAR(10),""),"")</f>
        <v/>
      </c>
      <c r="CS160" t="str" cm="1">
        <f t="array" ref="CS160">IF(COUNTIFS($BZ$10:$BZ$259,$BZ160,$I$10:$I$259,$I160-1)&gt;0,IF(Y160&lt;&gt;INDEX(X$10:X$259,MATCH(1,INDEX(($BZ160=$BZ$10:$BZ$259)*($I$10:$I$259=$I160-1),0,1),0)),"Number of FTEs in previous year do not align with Number of FTEs in current year across years, by definition these should be equal. Please check and update if required. "&amp;CHAR(10),""),"")</f>
        <v/>
      </c>
      <c r="CT160" t="str">
        <f t="shared" si="155"/>
        <v/>
      </c>
      <c r="CU160" t="str">
        <f t="shared" si="156"/>
        <v/>
      </c>
      <c r="CV160"/>
      <c r="CW160" t="str">
        <f t="shared" si="157"/>
        <v/>
      </c>
      <c r="CX160"/>
      <c r="CY160" t="str">
        <f t="shared" si="158"/>
        <v/>
      </c>
      <c r="CZ160"/>
      <c r="DA160" t="str">
        <f t="shared" si="159"/>
        <v/>
      </c>
      <c r="DB160"/>
      <c r="DC160"/>
      <c r="DD160"/>
      <c r="DE160"/>
      <c r="DF160"/>
      <c r="DG160"/>
      <c r="DH160"/>
      <c r="DI160"/>
      <c r="DJ160"/>
      <c r="DK160"/>
      <c r="DL160"/>
      <c r="DM160"/>
      <c r="DN160"/>
      <c r="DO160"/>
      <c r="DP160"/>
      <c r="DQ160"/>
      <c r="DR160"/>
      <c r="DS160"/>
      <c r="DT160"/>
      <c r="DU160"/>
      <c r="DV160"/>
      <c r="DW160"/>
      <c r="DX160" t="str">
        <f t="shared" si="160"/>
        <v/>
      </c>
      <c r="DY160" t="str">
        <f t="shared" si="161"/>
        <v/>
      </c>
      <c r="DZ160" t="str">
        <f t="shared" si="162"/>
        <v/>
      </c>
      <c r="EA160" t="str">
        <f t="shared" si="163"/>
        <v/>
      </c>
      <c r="EB160" t="str">
        <f t="shared" si="164"/>
        <v/>
      </c>
      <c r="EC160" t="str">
        <f t="shared" si="165"/>
        <v/>
      </c>
      <c r="ED160" t="str">
        <f t="shared" si="166"/>
        <v/>
      </c>
      <c r="EE160" t="str">
        <f t="shared" si="167"/>
        <v/>
      </c>
      <c r="EF160" t="str">
        <f t="shared" si="168"/>
        <v/>
      </c>
      <c r="EG160" t="str">
        <f t="shared" si="169"/>
        <v/>
      </c>
      <c r="EH160" t="str">
        <f t="shared" si="170"/>
        <v/>
      </c>
      <c r="EI160" t="str">
        <f t="shared" si="171"/>
        <v/>
      </c>
      <c r="EJ160"/>
      <c r="EK160"/>
      <c r="EL160"/>
      <c r="EM160"/>
      <c r="EN160"/>
      <c r="EO160"/>
      <c r="EP160"/>
      <c r="EQ160" t="str">
        <f t="shared" si="172"/>
        <v/>
      </c>
      <c r="ER160" t="str">
        <f t="shared" si="173"/>
        <v/>
      </c>
      <c r="ES160" t="str">
        <f t="shared" si="174"/>
        <v/>
      </c>
      <c r="ET160"/>
      <c r="EU160" t="str">
        <f t="shared" si="175"/>
        <v/>
      </c>
      <c r="EV160"/>
      <c r="EW160" t="str">
        <f t="shared" si="176"/>
        <v/>
      </c>
      <c r="EX160"/>
      <c r="EY160" t="str">
        <f t="shared" si="177"/>
        <v/>
      </c>
      <c r="EZ160"/>
      <c r="FA160"/>
      <c r="FB160"/>
      <c r="FC160"/>
      <c r="FD160"/>
      <c r="FE160"/>
      <c r="FF160"/>
      <c r="FG160"/>
      <c r="FH160"/>
      <c r="FI160"/>
      <c r="FJ160"/>
      <c r="FK160"/>
      <c r="FL160"/>
      <c r="FM160"/>
      <c r="FN160"/>
      <c r="FO160"/>
      <c r="FP160"/>
      <c r="FQ160"/>
      <c r="FR160"/>
      <c r="FS160"/>
      <c r="FT160"/>
      <c r="FU160"/>
      <c r="FV160" t="str">
        <f t="shared" si="178"/>
        <v/>
      </c>
      <c r="FW160" t="str">
        <f t="shared" si="179"/>
        <v/>
      </c>
      <c r="FX160"/>
      <c r="FY160" t="str">
        <f t="shared" si="180"/>
        <v/>
      </c>
      <c r="FZ160" t="str">
        <f t="shared" si="181"/>
        <v/>
      </c>
      <c r="GA160" t="str">
        <f t="shared" si="182"/>
        <v/>
      </c>
      <c r="GB160" t="str">
        <f t="shared" si="183"/>
        <v/>
      </c>
      <c r="GC160" t="str">
        <f t="shared" si="184"/>
        <v/>
      </c>
      <c r="GD160" t="str">
        <f t="shared" si="185"/>
        <v/>
      </c>
      <c r="GE160" t="str">
        <f t="shared" si="186"/>
        <v/>
      </c>
      <c r="GF160" t="str">
        <f t="shared" si="187"/>
        <v/>
      </c>
      <c r="GG160" t="str">
        <f t="shared" si="188"/>
        <v/>
      </c>
      <c r="GH160"/>
      <c r="GI160"/>
      <c r="GJ160"/>
      <c r="GK160"/>
      <c r="GL160"/>
      <c r="GM160"/>
      <c r="GN160"/>
      <c r="GO160"/>
      <c r="GP160" t="str">
        <f t="shared" si="189"/>
        <v/>
      </c>
      <c r="GQ160" t="str">
        <f t="shared" si="190"/>
        <v/>
      </c>
      <c r="GR160"/>
      <c r="GS160" t="str">
        <f t="shared" si="191"/>
        <v/>
      </c>
      <c r="GT160"/>
      <c r="GU160" t="str">
        <f t="shared" si="192"/>
        <v/>
      </c>
      <c r="GV160"/>
      <c r="GW160" t="str">
        <f t="shared" si="193"/>
        <v/>
      </c>
      <c r="GX160"/>
      <c r="GY160"/>
      <c r="GZ160"/>
      <c r="HA160"/>
      <c r="HB160"/>
      <c r="HC160"/>
      <c r="HD160"/>
      <c r="HE160"/>
      <c r="HF160"/>
      <c r="HG160"/>
      <c r="HH160"/>
      <c r="HI160"/>
      <c r="HJ160"/>
      <c r="HK160"/>
      <c r="HL160"/>
      <c r="HM160"/>
      <c r="HN160"/>
      <c r="HO160"/>
      <c r="HP160"/>
      <c r="HQ160"/>
      <c r="HR160"/>
      <c r="HS160"/>
      <c r="HT160" t="str">
        <f t="shared" si="194"/>
        <v/>
      </c>
      <c r="HU160" t="str">
        <f t="shared" si="195"/>
        <v/>
      </c>
      <c r="HV160"/>
      <c r="HW160"/>
      <c r="HX160"/>
      <c r="HY160"/>
      <c r="HZ160"/>
      <c r="IA160"/>
      <c r="IB160"/>
      <c r="IC160"/>
      <c r="ID160"/>
      <c r="IE160" t="str">
        <f t="shared" si="196"/>
        <v/>
      </c>
      <c r="IF160"/>
      <c r="IG160"/>
      <c r="IH160"/>
      <c r="II160"/>
      <c r="IJ160"/>
      <c r="IK160"/>
      <c r="IL160"/>
      <c r="IM160"/>
      <c r="IN160"/>
      <c r="IO160"/>
      <c r="IP160"/>
      <c r="IQ160" t="str">
        <f t="shared" si="197"/>
        <v/>
      </c>
      <c r="IR160"/>
      <c r="IS160" t="str">
        <f t="shared" si="198"/>
        <v/>
      </c>
      <c r="IT160"/>
      <c r="IU160" t="str">
        <f t="shared" si="199"/>
        <v/>
      </c>
      <c r="IV160"/>
      <c r="IW160"/>
      <c r="IX160"/>
      <c r="IY160"/>
      <c r="IZ160"/>
      <c r="JA160"/>
      <c r="JB160"/>
      <c r="JC160"/>
      <c r="JD160"/>
      <c r="JE160"/>
      <c r="JF160"/>
      <c r="JG160"/>
      <c r="JH160"/>
      <c r="JI160"/>
      <c r="JJ160"/>
      <c r="JK160"/>
      <c r="JL160"/>
      <c r="JM160"/>
      <c r="JN160"/>
      <c r="JO160"/>
      <c r="JP160"/>
      <c r="JQ160"/>
      <c r="JR160" t="str">
        <f t="shared" si="200"/>
        <v/>
      </c>
      <c r="JS160" t="str">
        <f t="shared" si="201"/>
        <v/>
      </c>
      <c r="JT160"/>
      <c r="JU160"/>
      <c r="JV160"/>
      <c r="JW160"/>
      <c r="JX160"/>
      <c r="JY160"/>
      <c r="JZ160"/>
      <c r="KA160"/>
      <c r="KB160"/>
      <c r="KC160" t="str">
        <f t="shared" si="202"/>
        <v/>
      </c>
      <c r="KD160"/>
      <c r="KE160"/>
      <c r="KF160"/>
      <c r="KG160"/>
      <c r="KH160"/>
      <c r="KI160"/>
      <c r="KJ160"/>
      <c r="KK160"/>
      <c r="KL160" t="str">
        <f>IF(CT160=1,KL$8&amp;IF(SUM(CU160:$EQ160)=0,"",", "),"")</f>
        <v/>
      </c>
      <c r="KM160" t="str">
        <f>IF(CU160=1,KM$8&amp;IF(SUM(CV160:$EQ160)=0,"",", "),"")</f>
        <v/>
      </c>
      <c r="KN160" t="str">
        <f>IF(CV160=1,KN$8&amp;IF(SUM(CW160:$EQ160)=0,"",", "),"")</f>
        <v/>
      </c>
      <c r="KO160" t="str">
        <f>IF(CW160=1,KO$8&amp;IF(SUM(CX160:$EQ160)=0,"",", "),"")</f>
        <v/>
      </c>
      <c r="KP160" t="str">
        <f>IF(CX160=1,KP$8&amp;IF(SUM(CY160:$EQ160)=0,"",", "),"")</f>
        <v/>
      </c>
      <c r="KQ160" t="str">
        <f>IF(CY160=1,KQ$8&amp;IF(SUM(CZ160:$EQ160)=0,"",", "),"")</f>
        <v/>
      </c>
      <c r="KR160" t="str">
        <f>IF(CZ160=1,KR$8&amp;IF(SUM(DA160:$EQ160)=0,"",", "),"")</f>
        <v/>
      </c>
      <c r="KS160" t="str">
        <f>IF(DA160=1,KS$8&amp;IF(SUM(DB160:$EQ160)=0,"",", "),"")</f>
        <v/>
      </c>
      <c r="KT160" t="str">
        <f>IF(DB160=1,KT$8&amp;IF(SUM(DC160:$EQ160)=0,"",", "),"")</f>
        <v/>
      </c>
      <c r="KU160" t="str">
        <f>IF(DC160=1,KU$8&amp;IF(SUM(DD160:$EQ160)=0,"",", "),"")</f>
        <v/>
      </c>
      <c r="KV160" t="str">
        <f>IF(DD160=1,KV$8&amp;IF(SUM(DE160:$EQ160)=0,"",", "),"")</f>
        <v/>
      </c>
      <c r="KW160" t="str">
        <f>IF(DE160=1,KW$8&amp;IF(SUM(DF160:$EQ160)=0,"",", "),"")</f>
        <v/>
      </c>
      <c r="KX160" t="str">
        <f>IF(DF160=1,KX$8&amp;IF(SUM(DG160:$EQ160)=0,"",", "),"")</f>
        <v/>
      </c>
      <c r="KY160" t="str">
        <f>IF(DG160=1,KY$8&amp;IF(SUM(DH160:$EQ160)=0,"",", "),"")</f>
        <v/>
      </c>
      <c r="KZ160" t="str">
        <f>IF(DH160=1,KZ$8&amp;IF(SUM(DI160:$EQ160)=0,"",", "),"")</f>
        <v/>
      </c>
      <c r="LA160" t="str">
        <f>IF(DI160=1,LA$8&amp;IF(SUM(DJ160:$EQ160)=0,"",", "),"")</f>
        <v/>
      </c>
      <c r="LB160" t="str">
        <f>IF(DJ160=1,LB$8&amp;IF(SUM(DK160:$EQ160)=0,"",", "),"")</f>
        <v/>
      </c>
      <c r="LC160" t="str">
        <f>IF(DK160=1,LC$8&amp;IF(SUM(DL160:$EQ160)=0,"",", "),"")</f>
        <v/>
      </c>
      <c r="LD160" t="str">
        <f>IF(DL160=1,LD$8&amp;IF(SUM(DM160:$EQ160)=0,"",", "),"")</f>
        <v/>
      </c>
      <c r="LE160" t="str">
        <f>IF(DM160=1,LE$8&amp;IF(SUM(DN160:$EQ160)=0,"",", "),"")</f>
        <v/>
      </c>
      <c r="LF160" t="str">
        <f>IF(DN160=1,LF$8&amp;IF(SUM(DO160:$EQ160)=0,"",", "),"")</f>
        <v/>
      </c>
      <c r="LG160" t="str">
        <f>IF(DO160=1,LG$8&amp;IF(SUM(DP160:$EQ160)=0,"",", "),"")</f>
        <v/>
      </c>
      <c r="LH160" t="str">
        <f>IF(DP160=1,LH$8&amp;IF(SUM(DQ160:$EQ160)=0,"",", "),"")</f>
        <v/>
      </c>
      <c r="LI160" t="str">
        <f>IF(DQ160=1,LI$8&amp;IF(SUM(DR160:$EQ160)=0,"",", "),"")</f>
        <v/>
      </c>
      <c r="LJ160" t="str">
        <f>IF(DR160=1,LJ$8&amp;IF(SUM(DS160:$EQ160)=0,"",", "),"")</f>
        <v/>
      </c>
      <c r="LK160" t="str">
        <f>IF(DS160=1,LK$8&amp;IF(SUM(DT160:$EQ160)=0,"",", "),"")</f>
        <v/>
      </c>
      <c r="LL160" t="str">
        <f>IF(DT160=1,LL$8&amp;IF(SUM(DU160:$EQ160)=0,"",", "),"")</f>
        <v/>
      </c>
      <c r="LM160" t="str">
        <f>IF(DU160=1,LM$8&amp;IF(SUM(DV160:$EQ160)=0,"",", "),"")</f>
        <v/>
      </c>
      <c r="LN160" t="str">
        <f>IF(DV160=1,LN$8&amp;IF(SUM(DW160:$EQ160)=0,"",", "),"")</f>
        <v/>
      </c>
      <c r="LO160" t="str">
        <f>IF(DW160=1,LO$8&amp;IF(SUM(DX160:$EQ160)=0,"",", "),"")</f>
        <v/>
      </c>
      <c r="LP160" t="str">
        <f>IF(DX160=1,LP$8&amp;IF(SUM(DY160:$EQ160)=0,"",", "),"")</f>
        <v/>
      </c>
      <c r="LQ160" t="str">
        <f>IF(DY160=1,LQ$8&amp;IF(SUM(DZ160:$EQ160)=0,"",", "),"")</f>
        <v/>
      </c>
      <c r="LR160" t="str">
        <f>IF(DZ160=1,LR$8&amp;IF(SUM(EA160:$EQ160)=0,"",", "),"")</f>
        <v/>
      </c>
      <c r="LS160" t="str">
        <f>IF(EA160=1,LS$8&amp;IF(SUM(EB160:$EQ160)=0,"",", "),"")</f>
        <v/>
      </c>
      <c r="LT160" t="str">
        <f>IF(EB160=1,LT$8&amp;IF(SUM(EC160:$EQ160)=0,"",", "),"")</f>
        <v/>
      </c>
      <c r="LU160" t="str">
        <f>IF(EC160=1,LU$8&amp;IF(SUM(ED160:$EQ160)=0,"",", "),"")</f>
        <v/>
      </c>
      <c r="LV160" t="str">
        <f>IF(ED160=1,LV$8&amp;IF(SUM(EE160:$EQ160)=0,"",", "),"")</f>
        <v/>
      </c>
      <c r="LW160" t="str">
        <f>IF(EE160=1,LW$8&amp;IF(SUM(EF160:$EQ160)=0,"",", "),"")</f>
        <v/>
      </c>
      <c r="LX160" t="str">
        <f>IF(EF160=1,LX$8&amp;IF(SUM(EG160:$EQ160)=0,"",", "),"")</f>
        <v/>
      </c>
      <c r="LY160" t="str">
        <f>IF(EG160=1,LY$8&amp;IF(SUM(EH160:$EQ160)=0,"",", "),"")</f>
        <v/>
      </c>
      <c r="LZ160" t="str">
        <f>IF(EH160=1,LZ$8&amp;IF(SUM(EI160:$EQ160)=0,"",", "),"")</f>
        <v/>
      </c>
      <c r="MA160" t="str">
        <f>IF(EI160=1,MA$8&amp;IF(SUM(EJ160:$EQ160)=0,"",", "),"")</f>
        <v/>
      </c>
      <c r="MB160" t="str">
        <f>IF(EJ160=1,MB$8&amp;IF(SUM(EK160:$EQ160)=0,"",", "),"")</f>
        <v/>
      </c>
      <c r="MC160" t="str">
        <f>IF(EK160=1,MC$8&amp;IF(SUM(EL160:$EQ160)=0,"",", "),"")</f>
        <v/>
      </c>
      <c r="MD160" t="str">
        <f>IF(EL160=1,MD$8&amp;IF(SUM(EM160:$EQ160)=0,"",", "),"")</f>
        <v/>
      </c>
      <c r="ME160" t="str">
        <f>IF(EM160=1,ME$8&amp;IF(SUM(EN160:$EQ160)=0,"",", "),"")</f>
        <v/>
      </c>
      <c r="MF160" t="str">
        <f>IF(EN160=1,MF$8&amp;IF(SUM(EO160:$EQ160)=0,"",", "),"")</f>
        <v/>
      </c>
      <c r="MG160" t="str">
        <f>IF(EO160=1,MG$8&amp;IF(SUM(EP160:$EQ160)=0,"",", "),"")</f>
        <v/>
      </c>
      <c r="MH160" t="str">
        <f>IF(EP160=1,MH$8&amp;IF(SUM(EQ160:$EQ160)=0,"",", "),"")</f>
        <v/>
      </c>
      <c r="MI160" t="str">
        <f t="shared" si="212"/>
        <v/>
      </c>
      <c r="MJ160" t="str">
        <f>IF(ER160=1,MJ$8&amp;IF(SUM(ES160:$GO160)=0,"",", "),"")</f>
        <v/>
      </c>
      <c r="MK160" t="str">
        <f>IF(ES160=1,MK$8&amp;IF(SUM(ET160:$GO160)=0,"",", "),"")</f>
        <v/>
      </c>
      <c r="ML160" t="str">
        <f>IF(ET160=1,ML$8&amp;IF(SUM(EU160:$GO160)=0,"",", "),"")</f>
        <v/>
      </c>
      <c r="MM160" t="str">
        <f>IF(EU160=1,MM$8&amp;IF(SUM(EV160:$GO160)=0,"",", "),"")</f>
        <v/>
      </c>
      <c r="MN160" t="str">
        <f>IF(EV160=1,MN$8&amp;IF(SUM(EW160:$GO160)=0,"",", "),"")</f>
        <v/>
      </c>
      <c r="MO160" t="str">
        <f>IF(EW160=1,MO$8&amp;IF(SUM(EX160:$GO160)=0,"",", "),"")</f>
        <v/>
      </c>
      <c r="MP160" t="str">
        <f>IF(EX160=1,MP$8&amp;IF(SUM(EY160:$GO160)=0,"",", "),"")</f>
        <v/>
      </c>
      <c r="MQ160" t="str">
        <f>IF(EY160=1,MQ$8&amp;IF(SUM(EZ160:$GO160)=0,"",", "),"")</f>
        <v/>
      </c>
      <c r="MR160" t="str">
        <f>IF(EZ160=1,MR$8&amp;IF(SUM(FA160:$GO160)=0,"",", "),"")</f>
        <v/>
      </c>
      <c r="MS160" t="str">
        <f>IF(FA160=1,MS$8&amp;IF(SUM(FB160:$GO160)=0,"",", "),"")</f>
        <v/>
      </c>
      <c r="MT160" t="str">
        <f>IF(FB160=1,MT$8&amp;IF(SUM(FC160:$GO160)=0,"",", "),"")</f>
        <v/>
      </c>
      <c r="MU160" t="str">
        <f>IF(FC160=1,MU$8&amp;IF(SUM(FD160:$GO160)=0,"",", "),"")</f>
        <v/>
      </c>
      <c r="MV160" t="str">
        <f>IF(FD160=1,MV$8&amp;IF(SUM(FE160:$GO160)=0,"",", "),"")</f>
        <v/>
      </c>
      <c r="MW160" t="str">
        <f>IF(FE160=1,MW$8&amp;IF(SUM(FF160:$GO160)=0,"",", "),"")</f>
        <v/>
      </c>
      <c r="MX160" t="str">
        <f>IF(FF160=1,MX$8&amp;IF(SUM(FG160:$GO160)=0,"",", "),"")</f>
        <v/>
      </c>
      <c r="MY160" t="str">
        <f>IF(FG160=1,MY$8&amp;IF(SUM(FH160:$GO160)=0,"",", "),"")</f>
        <v/>
      </c>
      <c r="MZ160" t="str">
        <f>IF(FH160=1,MZ$8&amp;IF(SUM(FI160:$GO160)=0,"",", "),"")</f>
        <v/>
      </c>
      <c r="NA160" t="str">
        <f>IF(FI160=1,NA$8&amp;IF(SUM(FJ160:$GO160)=0,"",", "),"")</f>
        <v/>
      </c>
      <c r="NB160" t="str">
        <f>IF(FJ160=1,NB$8&amp;IF(SUM(FK160:$GO160)=0,"",", "),"")</f>
        <v/>
      </c>
      <c r="NC160" t="str">
        <f>IF(FK160=1,NC$8&amp;IF(SUM(FL160:$GO160)=0,"",", "),"")</f>
        <v/>
      </c>
      <c r="ND160" t="str">
        <f>IF(FL160=1,ND$8&amp;IF(SUM(FM160:$GO160)=0,"",", "),"")</f>
        <v/>
      </c>
      <c r="NE160" t="str">
        <f>IF(FM160=1,NE$8&amp;IF(SUM(FN160:$GO160)=0,"",", "),"")</f>
        <v/>
      </c>
      <c r="NF160" t="str">
        <f>IF(FN160=1,NF$8&amp;IF(SUM(FO160:$GO160)=0,"",", "),"")</f>
        <v/>
      </c>
      <c r="NG160" t="str">
        <f>IF(FO160=1,NG$8&amp;IF(SUM(FP160:$GO160)=0,"",", "),"")</f>
        <v/>
      </c>
      <c r="NH160" t="str">
        <f>IF(FP160=1,NH$8&amp;IF(SUM(FQ160:$GO160)=0,"",", "),"")</f>
        <v/>
      </c>
      <c r="NI160" t="str">
        <f>IF(FQ160=1,NI$8&amp;IF(SUM(FR160:$GO160)=0,"",", "),"")</f>
        <v/>
      </c>
      <c r="NJ160" t="str">
        <f>IF(FR160=1,NJ$8&amp;IF(SUM(FS160:$GO160)=0,"",", "),"")</f>
        <v/>
      </c>
      <c r="NK160" t="str">
        <f>IF(FS160=1,NK$8&amp;IF(SUM(FT160:$GO160)=0,"",", "),"")</f>
        <v/>
      </c>
      <c r="NL160" t="str">
        <f>IF(FT160=1,NL$8&amp;IF(SUM(FU160:$GO160)=0,"",", "),"")</f>
        <v/>
      </c>
      <c r="NM160" t="str">
        <f>IF(FU160=1,NM$8&amp;IF(SUM(FV160:$GO160)=0,"",", "),"")</f>
        <v/>
      </c>
      <c r="NN160" t="str">
        <f>IF(FV160=1,NN$8&amp;IF(SUM(FW160:$GO160)=0,"",", "),"")</f>
        <v/>
      </c>
      <c r="NO160" t="str">
        <f>IF(FW160=1,NO$8&amp;IF(SUM(FX160:$GO160)=0,"",", "),"")</f>
        <v/>
      </c>
      <c r="NP160" t="str">
        <f>IF(FX160=1,NP$8&amp;IF(SUM(FY160:$GO160)=0,"",", "),"")</f>
        <v/>
      </c>
      <c r="NQ160" t="str">
        <f>IF(FY160=1,NQ$8&amp;IF(SUM(FZ160:$GO160)=0,"",", "),"")</f>
        <v/>
      </c>
      <c r="NR160" t="str">
        <f>IF(FZ160=1,NR$8&amp;IF(SUM(GA160:$GO160)=0,"",", "),"")</f>
        <v/>
      </c>
      <c r="NS160" t="str">
        <f>IF(GA160=1,NS$8&amp;IF(SUM(GB160:$GO160)=0,"",", "),"")</f>
        <v/>
      </c>
      <c r="NT160" t="str">
        <f>IF(GB160=1,NT$8&amp;IF(SUM(GC160:$GO160)=0,"",", "),"")</f>
        <v/>
      </c>
      <c r="NU160" t="str">
        <f>IF(GC160=1,NU$8&amp;IF(SUM(GD160:$GO160)=0,"",", "),"")</f>
        <v/>
      </c>
      <c r="NV160" t="str">
        <f>IF(GD160=1,NV$8&amp;IF(SUM(GE160:$GO160)=0,"",", "),"")</f>
        <v/>
      </c>
      <c r="NW160" t="str">
        <f>IF(GE160=1,NW$8&amp;IF(SUM(GF160:$GO160)=0,"",", "),"")</f>
        <v/>
      </c>
      <c r="NX160" t="str">
        <f>IF(GF160=1,NX$8&amp;IF(SUM(GG160:$GO160)=0,"",", "),"")</f>
        <v/>
      </c>
      <c r="NY160" t="str">
        <f>IF(GG160=1,NY$8&amp;IF(SUM(GH160:$GO160)=0,"",", "),"")</f>
        <v/>
      </c>
      <c r="NZ160" t="str">
        <f>IF(GH160=1,NZ$8&amp;IF(SUM(GI160:$GO160)=0,"",", "),"")</f>
        <v/>
      </c>
      <c r="OA160" t="str">
        <f>IF(GI160=1,OA$8&amp;IF(SUM(GJ160:$GO160)=0,"",", "),"")</f>
        <v/>
      </c>
      <c r="OB160" t="str">
        <f>IF(GJ160=1,OB$8&amp;IF(SUM(GK160:$GO160)=0,"",", "),"")</f>
        <v/>
      </c>
      <c r="OC160" t="str">
        <f>IF(GK160=1,OC$8&amp;IF(SUM(GL160:$GO160)=0,"",", "),"")</f>
        <v/>
      </c>
      <c r="OD160" t="str">
        <f>IF(GL160=1,OD$8&amp;IF(SUM(GM160:$GO160)=0,"",", "),"")</f>
        <v/>
      </c>
      <c r="OE160" t="str">
        <f>IF(GM160=1,OE$8&amp;IF(SUM(GN160:$GO160)=0,"",", "),"")</f>
        <v/>
      </c>
      <c r="OF160" t="str">
        <f>IF(GN160=1,OF$8&amp;IF(SUM(GO160:$GO160)=0,"",", "),"")</f>
        <v/>
      </c>
      <c r="OG160" t="str">
        <f t="shared" si="213"/>
        <v/>
      </c>
      <c r="OH160" t="str">
        <f>IF(GP160=1,OH$8&amp;IF(SUM(GQ160:$IM160)=0,"",", "),"")</f>
        <v/>
      </c>
      <c r="OI160" t="str">
        <f>IF(GQ160=1,OI$8&amp;IF(SUM(GR160:$IM160)=0,"",", "),"")</f>
        <v/>
      </c>
      <c r="OJ160" t="str">
        <f>IF(GR160=1,OJ$8&amp;IF(SUM(GS160:$IM160)=0,"",", "),"")</f>
        <v/>
      </c>
      <c r="OK160" t="str">
        <f>IF(GS160=1,OK$8&amp;IF(SUM(GT160:$IM160)=0,"",", "),"")</f>
        <v/>
      </c>
      <c r="OL160" t="str">
        <f>IF(GT160=1,OL$8&amp;IF(SUM(GU160:$IM160)=0,"",", "),"")</f>
        <v/>
      </c>
      <c r="OM160" t="str">
        <f>IF(GU160=1,OM$8&amp;IF(SUM(GV160:$IM160)=0,"",", "),"")</f>
        <v/>
      </c>
      <c r="ON160" t="str">
        <f>IF(GV160=1,ON$8&amp;IF(SUM(GW160:$IM160)=0,"",", "),"")</f>
        <v/>
      </c>
      <c r="OO160" t="str">
        <f>IF(GW160=1,OO$8&amp;IF(SUM(GX160:$IM160)=0,"",", "),"")</f>
        <v/>
      </c>
      <c r="OP160" t="str">
        <f>IF(GX160=1,OP$8&amp;IF(SUM(GY160:$IM160)=0,"",", "),"")</f>
        <v/>
      </c>
      <c r="OQ160" t="str">
        <f>IF(GY160=1,OQ$8&amp;IF(SUM(GZ160:$IM160)=0,"",", "),"")</f>
        <v/>
      </c>
      <c r="OR160" t="str">
        <f>IF(GZ160=1,OR$8&amp;IF(SUM(HA160:$IM160)=0,"",", "),"")</f>
        <v/>
      </c>
      <c r="OS160" t="str">
        <f>IF(HA160=1,OS$8&amp;IF(SUM(HB160:$IM160)=0,"",", "),"")</f>
        <v/>
      </c>
      <c r="OT160" t="str">
        <f>IF(HB160=1,OT$8&amp;IF(SUM(HC160:$IM160)=0,"",", "),"")</f>
        <v/>
      </c>
      <c r="OU160" t="str">
        <f>IF(HC160=1,OU$8&amp;IF(SUM(HD160:$IM160)=0,"",", "),"")</f>
        <v/>
      </c>
      <c r="OV160" t="str">
        <f>IF(HD160=1,OV$8&amp;IF(SUM(HE160:$IM160)=0,"",", "),"")</f>
        <v/>
      </c>
      <c r="OW160" t="str">
        <f>IF(HE160=1,OW$8&amp;IF(SUM(HF160:$IM160)=0,"",", "),"")</f>
        <v/>
      </c>
      <c r="OX160" t="str">
        <f>IF(HF160=1,OX$8&amp;IF(SUM(HG160:$IM160)=0,"",", "),"")</f>
        <v/>
      </c>
      <c r="OY160" t="str">
        <f>IF(HG160=1,OY$8&amp;IF(SUM(HH160:$IM160)=0,"",", "),"")</f>
        <v/>
      </c>
      <c r="OZ160" t="str">
        <f>IF(HH160=1,OZ$8&amp;IF(SUM(HI160:$IM160)=0,"",", "),"")</f>
        <v/>
      </c>
      <c r="PA160" t="str">
        <f>IF(HI160=1,PA$8&amp;IF(SUM(HJ160:$IM160)=0,"",", "),"")</f>
        <v/>
      </c>
      <c r="PB160" t="str">
        <f>IF(HJ160=1,PB$8&amp;IF(SUM(HK160:$IM160)=0,"",", "),"")</f>
        <v/>
      </c>
      <c r="PC160" t="str">
        <f>IF(HK160=1,PC$8&amp;IF(SUM(HL160:$IM160)=0,"",", "),"")</f>
        <v/>
      </c>
      <c r="PD160" t="str">
        <f>IF(HL160=1,PD$8&amp;IF(SUM(HM160:$IM160)=0,"",", "),"")</f>
        <v/>
      </c>
      <c r="PE160" t="str">
        <f>IF(HM160=1,PE$8&amp;IF(SUM(HN160:$IM160)=0,"",", "),"")</f>
        <v/>
      </c>
      <c r="PF160" t="str">
        <f>IF(HN160=1,PF$8&amp;IF(SUM(HO160:$IM160)=0,"",", "),"")</f>
        <v/>
      </c>
      <c r="PG160" t="str">
        <f>IF(HO160=1,PG$8&amp;IF(SUM(HP160:$IM160)=0,"",", "),"")</f>
        <v/>
      </c>
      <c r="PH160" t="str">
        <f>IF(HP160=1,PH$8&amp;IF(SUM(HQ160:$IM160)=0,"",", "),"")</f>
        <v/>
      </c>
      <c r="PI160" t="str">
        <f>IF(HQ160=1,PI$8&amp;IF(SUM(HR160:$IM160)=0,"",", "),"")</f>
        <v/>
      </c>
      <c r="PJ160" t="str">
        <f>IF(HR160=1,PJ$8&amp;IF(SUM(HS160:$IM160)=0,"",", "),"")</f>
        <v/>
      </c>
      <c r="PK160" t="str">
        <f>IF(HS160=1,PK$8&amp;IF(SUM(HT160:$IM160)=0,"",", "),"")</f>
        <v/>
      </c>
      <c r="PL160" t="str">
        <f>IF(HT160=1,PL$8&amp;IF(SUM(HU160:$IM160)=0,"",", "),"")</f>
        <v/>
      </c>
      <c r="PM160" t="str">
        <f>IF(HU160=1,PM$8&amp;IF(SUM(HV160:$IM160)=0,"",", "),"")</f>
        <v/>
      </c>
      <c r="PN160" t="str">
        <f>IF(HV160=1,PN$8&amp;IF(SUM(HW160:$IM160)=0,"",", "),"")</f>
        <v/>
      </c>
      <c r="PO160" t="str">
        <f>IF(HW160=1,PO$8&amp;IF(SUM(HX160:$IM160)=0,"",", "),"")</f>
        <v/>
      </c>
      <c r="PP160" t="str">
        <f>IF(HX160=1,PP$8&amp;IF(SUM(HY160:$IM160)=0,"",", "),"")</f>
        <v/>
      </c>
      <c r="PQ160" t="str">
        <f>IF(HY160=1,PQ$8&amp;IF(SUM(HZ160:$IM160)=0,"",", "),"")</f>
        <v/>
      </c>
      <c r="PR160" t="str">
        <f>IF(HZ160=1,PR$8&amp;IF(SUM(IA160:$IM160)=0,"",", "),"")</f>
        <v/>
      </c>
      <c r="PS160" t="str">
        <f>IF(IA160=1,PS$8&amp;IF(SUM(IB160:$IM160)=0,"",", "),"")</f>
        <v/>
      </c>
      <c r="PT160" t="str">
        <f>IF(IB160=1,PT$8&amp;IF(SUM(IC160:$IM160)=0,"",", "),"")</f>
        <v/>
      </c>
      <c r="PU160" t="str">
        <f>IF(IC160=1,PU$8&amp;IF(SUM(ID160:$IM160)=0,"",", "),"")</f>
        <v/>
      </c>
      <c r="PV160" t="str">
        <f>IF(ID160=1,PV$8&amp;IF(SUM(IE160:$IM160)=0,"",", "),"")</f>
        <v/>
      </c>
      <c r="PW160" t="str">
        <f>IF(IE160=1,PW$8&amp;IF(SUM(IF160:$IM160)=0,"",", "),"")</f>
        <v/>
      </c>
      <c r="PX160" t="str">
        <f>IF(IF160=1,PX$8&amp;IF(SUM(IG160:$IM160)=0,"",", "),"")</f>
        <v/>
      </c>
      <c r="PY160" t="str">
        <f>IF(IG160=1,PY$8&amp;IF(SUM(IH160:$IM160)=0,"",", "),"")</f>
        <v/>
      </c>
      <c r="PZ160" t="str">
        <f>IF(IH160=1,PZ$8&amp;IF(SUM(II160:$IM160)=0,"",", "),"")</f>
        <v/>
      </c>
      <c r="QA160" t="str">
        <f>IF(II160=1,QA$8&amp;IF(SUM(IJ160:$IM160)=0,"",", "),"")</f>
        <v/>
      </c>
      <c r="QB160" t="str">
        <f>IF(IJ160=1,QB$8&amp;IF(SUM(IK160:$IM160)=0,"",", "),"")</f>
        <v/>
      </c>
      <c r="QC160" t="str">
        <f>IF(IK160=1,QC$8&amp;IF(SUM(IL160:$IM160)=0,"",", "),"")</f>
        <v/>
      </c>
      <c r="QD160" t="str">
        <f>IF(IL160=1,QD$8&amp;IF(SUM(IM160:$IM160)=0,"",", "),"")</f>
        <v/>
      </c>
      <c r="QE160" t="str">
        <f t="shared" si="214"/>
        <v/>
      </c>
      <c r="QF160" t="str">
        <f>IF(IN160=1,QF$8&amp;IF(SUM(IO160:$KK160)=0,"",", "),"")</f>
        <v/>
      </c>
      <c r="QG160" t="str">
        <f>IF(IO160=1,QG$8&amp;IF(SUM(IP160:$KK160)=0,"",", "),"")</f>
        <v/>
      </c>
      <c r="QH160" t="str">
        <f>IF(IP160=1,QH$8&amp;IF(SUM(IQ160:$KK160)=0,"",", "),"")</f>
        <v/>
      </c>
      <c r="QI160" t="str">
        <f>IF(IQ160=1,QI$8&amp;IF(SUM(IR160:$KK160)=0,"",", "),"")</f>
        <v/>
      </c>
      <c r="QJ160" t="str">
        <f>IF(IR160=1,QJ$8&amp;IF(SUM(IS160:$KK160)=0,"",", "),"")</f>
        <v/>
      </c>
      <c r="QK160" t="str">
        <f>IF(IS160=1,QK$8&amp;IF(SUM(IT160:$KK160)=0,"",", "),"")</f>
        <v/>
      </c>
      <c r="QL160" t="str">
        <f>IF(IT160=1,QL$8&amp;IF(SUM(IU160:$KK160)=0,"",", "),"")</f>
        <v/>
      </c>
      <c r="QM160" t="str">
        <f>IF(IU160=1,QM$8&amp;IF(SUM(IV160:$KK160)=0,"",", "),"")</f>
        <v/>
      </c>
      <c r="QN160" t="str">
        <f>IF(IV160=1,QN$8&amp;IF(SUM(IW160:$KK160)=0,"",", "),"")</f>
        <v/>
      </c>
      <c r="QO160" t="str">
        <f>IF(IW160=1,QO$8&amp;IF(SUM(IX160:$KK160)=0,"",", "),"")</f>
        <v/>
      </c>
      <c r="QP160" t="str">
        <f>IF(IX160=1,QP$8&amp;IF(SUM(IY160:$KK160)=0,"",", "),"")</f>
        <v/>
      </c>
      <c r="QQ160" t="str">
        <f>IF(IY160=1,QQ$8&amp;IF(SUM(IZ160:$KK160)=0,"",", "),"")</f>
        <v/>
      </c>
      <c r="QR160" t="str">
        <f>IF(IZ160=1,QR$8&amp;IF(SUM(JA160:$KK160)=0,"",", "),"")</f>
        <v/>
      </c>
      <c r="QS160" t="str">
        <f>IF(JA160=1,QS$8&amp;IF(SUM(JB160:$KK160)=0,"",", "),"")</f>
        <v/>
      </c>
      <c r="QT160" t="str">
        <f>IF(JB160=1,QT$8&amp;IF(SUM(JC160:$KK160)=0,"",", "),"")</f>
        <v/>
      </c>
      <c r="QU160" t="str">
        <f>IF(JC160=1,QU$8&amp;IF(SUM(JD160:$KK160)=0,"",", "),"")</f>
        <v/>
      </c>
      <c r="QV160" t="str">
        <f>IF(JD160=1,QV$8&amp;IF(SUM(JE160:$KK160)=0,"",", "),"")</f>
        <v/>
      </c>
      <c r="QW160" t="str">
        <f>IF(JE160=1,QW$8&amp;IF(SUM(JF160:$KK160)=0,"",", "),"")</f>
        <v/>
      </c>
      <c r="QX160" t="str">
        <f>IF(JF160=1,QX$8&amp;IF(SUM(JG160:$KK160)=0,"",", "),"")</f>
        <v/>
      </c>
      <c r="QY160" t="str">
        <f>IF(JG160=1,QY$8&amp;IF(SUM(JH160:$KK160)=0,"",", "),"")</f>
        <v/>
      </c>
      <c r="QZ160" t="str">
        <f>IF(JH160=1,QZ$8&amp;IF(SUM(JI160:$KK160)=0,"",", "),"")</f>
        <v/>
      </c>
      <c r="RA160" t="str">
        <f>IF(JI160=1,RA$8&amp;IF(SUM(JJ160:$KK160)=0,"",", "),"")</f>
        <v/>
      </c>
      <c r="RB160" t="str">
        <f>IF(JJ160=1,RB$8&amp;IF(SUM(JK160:$KK160)=0,"",", "),"")</f>
        <v/>
      </c>
      <c r="RC160" t="str">
        <f>IF(JK160=1,RC$8&amp;IF(SUM(JL160:$KK160)=0,"",", "),"")</f>
        <v/>
      </c>
      <c r="RD160" t="str">
        <f>IF(JL160=1,RD$8&amp;IF(SUM(JM160:$KK160)=0,"",", "),"")</f>
        <v/>
      </c>
      <c r="RE160" t="str">
        <f>IF(JM160=1,RE$8&amp;IF(SUM(JN160:$KK160)=0,"",", "),"")</f>
        <v/>
      </c>
      <c r="RF160" t="str">
        <f>IF(JN160=1,RF$8&amp;IF(SUM(JO160:$KK160)=0,"",", "),"")</f>
        <v/>
      </c>
      <c r="RG160" t="str">
        <f>IF(JO160=1,RG$8&amp;IF(SUM(JP160:$KK160)=0,"",", "),"")</f>
        <v/>
      </c>
      <c r="RH160" t="str">
        <f>IF(JP160=1,RH$8&amp;IF(SUM(JQ160:$KK160)=0,"",", "),"")</f>
        <v/>
      </c>
      <c r="RI160" t="str">
        <f>IF(JQ160=1,RI$8&amp;IF(SUM(JR160:$KK160)=0,"",", "),"")</f>
        <v/>
      </c>
      <c r="RJ160" t="str">
        <f>IF(JR160=1,RJ$8&amp;IF(SUM(JS160:$KK160)=0,"",", "),"")</f>
        <v/>
      </c>
      <c r="RK160" t="str">
        <f>IF(JS160=1,RK$8&amp;IF(SUM(JT160:$KK160)=0,"",", "),"")</f>
        <v/>
      </c>
      <c r="RL160" t="str">
        <f>IF(JT160=1,RL$8&amp;IF(SUM(JU160:$KK160)=0,"",", "),"")</f>
        <v/>
      </c>
      <c r="RM160" t="str">
        <f>IF(JU160=1,RM$8&amp;IF(SUM(JV160:$KK160)=0,"",", "),"")</f>
        <v/>
      </c>
      <c r="RN160" t="str">
        <f>IF(JV160=1,RN$8&amp;IF(SUM(JW160:$KK160)=0,"",", "),"")</f>
        <v/>
      </c>
      <c r="RO160" t="str">
        <f>IF(JW160=1,RO$8&amp;IF(SUM(JX160:$KK160)=0,"",", "),"")</f>
        <v/>
      </c>
      <c r="RP160" t="str">
        <f>IF(JX160=1,RP$8&amp;IF(SUM(JY160:$KK160)=0,"",", "),"")</f>
        <v/>
      </c>
      <c r="RQ160" t="str">
        <f>IF(JY160=1,RQ$8&amp;IF(SUM(JZ160:$KK160)=0,"",", "),"")</f>
        <v/>
      </c>
      <c r="RR160" t="str">
        <f>IF(JZ160=1,RR$8&amp;IF(SUM(KA160:$KK160)=0,"",", "),"")</f>
        <v/>
      </c>
      <c r="RS160" t="str">
        <f>IF(KA160=1,RS$8&amp;IF(SUM(KB160:$KK160)=0,"",", "),"")</f>
        <v/>
      </c>
      <c r="RT160" t="str">
        <f>IF(KB160=1,RT$8&amp;IF(SUM(KC160:$KK160)=0,"",", "),"")</f>
        <v/>
      </c>
      <c r="RU160" t="str">
        <f>IF(KC160=1,RU$8&amp;IF(SUM(KD160:$KK160)=0,"",", "),"")</f>
        <v/>
      </c>
      <c r="RV160" t="str">
        <f>IF(KD160=1,RV$8&amp;IF(SUM(KE160:$KK160)=0,"",", "),"")</f>
        <v/>
      </c>
      <c r="RW160" t="str">
        <f>IF(KE160=1,RW$8&amp;IF(SUM(KF160:$KK160)=0,"",", "),"")</f>
        <v/>
      </c>
      <c r="RX160" t="str">
        <f>IF(KF160=1,RX$8&amp;IF(SUM(KG160:$KK160)=0,"",", "),"")</f>
        <v/>
      </c>
      <c r="RY160" t="str">
        <f>IF(KG160=1,RY$8&amp;IF(SUM(KH160:$KK160)=0,"",", "),"")</f>
        <v/>
      </c>
      <c r="RZ160" t="str">
        <f>IF(KH160=1,RZ$8&amp;IF(SUM(KI160:$KK160)=0,"",", "),"")</f>
        <v/>
      </c>
      <c r="SA160" t="str">
        <f>IF(KI160=1,SA$8&amp;IF(SUM(KJ160:$KK160)=0,"",", "),"")</f>
        <v/>
      </c>
      <c r="SB160" t="str">
        <f>IF(KJ160=1,SB$8&amp;IF(SUM(KK160:$KK160)=0,"",", "),"")</f>
        <v/>
      </c>
      <c r="SC160" t="str">
        <f t="shared" si="215"/>
        <v/>
      </c>
    </row>
    <row r="161" spans="1:497" ht="60" customHeight="1" x14ac:dyDescent="0.45">
      <c r="A161" s="62"/>
      <c r="B161" s="212" t="str">
        <f t="shared" si="144"/>
        <v/>
      </c>
      <c r="C161" s="212" t="str">
        <f t="shared" si="203"/>
        <v/>
      </c>
      <c r="D161" s="212" t="str">
        <f t="shared" si="204"/>
        <v/>
      </c>
      <c r="E161" s="212" t="str">
        <f t="shared" si="205"/>
        <v/>
      </c>
      <c r="F161" s="212" t="str">
        <f t="shared" si="206"/>
        <v/>
      </c>
      <c r="G161" s="237" t="str">
        <f>IF('EDCI Data'!B161="","",'EDCI Data'!B161)</f>
        <v/>
      </c>
      <c r="H161" s="238" t="str">
        <f>IF('EDCI Data'!C161="","",'EDCI Data'!C161)</f>
        <v/>
      </c>
      <c r="I161" s="239" t="str">
        <f>IF('EDCI Data'!D161="","",'EDCI Data'!D161)</f>
        <v/>
      </c>
      <c r="J161" s="240" t="str">
        <f>IF('EDCI Data'!E161="","",'EDCI Data'!E161)</f>
        <v/>
      </c>
      <c r="K161" s="237" t="str">
        <f>IF('EDCI Data'!F161="","",'EDCI Data'!F161)</f>
        <v/>
      </c>
      <c r="L161" s="237" t="str">
        <f>IF('EDCI Data'!G161="","",'EDCI Data'!G161)</f>
        <v/>
      </c>
      <c r="M161" s="237" t="str">
        <f>IF('EDCI Data'!H161="","",'EDCI Data'!H161)</f>
        <v/>
      </c>
      <c r="N161" s="237" t="str">
        <f>IF('EDCI Data'!I161="","",'EDCI Data'!I161)</f>
        <v/>
      </c>
      <c r="O161" s="237" t="str">
        <f>IF('EDCI Data'!J161="","",'EDCI Data'!J161)</f>
        <v/>
      </c>
      <c r="P161" s="237" t="str">
        <f>IF('EDCI Data'!K161="","",'EDCI Data'!K161)</f>
        <v/>
      </c>
      <c r="Q161" s="241" t="str">
        <f>IF('EDCI Data'!L161="","",'EDCI Data'!L161)</f>
        <v/>
      </c>
      <c r="R161" s="241" t="str">
        <f>IF('EDCI Data'!M161="","",'EDCI Data'!M161)</f>
        <v/>
      </c>
      <c r="S161" s="237" t="str">
        <f>IF('EDCI Data'!N161="","",'EDCI Data'!N161)</f>
        <v/>
      </c>
      <c r="T161" s="237" t="str">
        <f>IF('EDCI Data'!O161="","",'EDCI Data'!O161)</f>
        <v/>
      </c>
      <c r="U161" s="237" t="str">
        <f>IF('EDCI Data'!P161="","",'EDCI Data'!P161)</f>
        <v/>
      </c>
      <c r="V161" s="237" t="str">
        <f>IF('EDCI Data'!Q161="","",'EDCI Data'!Q161)</f>
        <v/>
      </c>
      <c r="W161" s="242" t="str">
        <f>IF('EDCI Data'!R161="","",'EDCI Data'!R161)</f>
        <v/>
      </c>
      <c r="X161" s="243" t="str">
        <f>IF('EDCI Data'!S161="","",'EDCI Data'!S161)</f>
        <v/>
      </c>
      <c r="Y161" s="243" t="str">
        <f>IF('EDCI Data'!T161="","",'EDCI Data'!T161)</f>
        <v/>
      </c>
      <c r="Z161" s="244" t="str">
        <f>IF('EDCI Data'!U161="","",'EDCI Data'!U161)</f>
        <v/>
      </c>
      <c r="AA161" s="237" t="str">
        <f>IF('EDCI Data'!V161="","",'EDCI Data'!V161)</f>
        <v/>
      </c>
      <c r="AB161" s="244" t="str">
        <f>IF('EDCI Data'!W161="","",'EDCI Data'!W161)</f>
        <v/>
      </c>
      <c r="AC161" s="237" t="str">
        <f>IF('EDCI Data'!X161="","",'EDCI Data'!X161)</f>
        <v/>
      </c>
      <c r="AD161" s="244" t="str">
        <f>IF('EDCI Data'!Y161="","",'EDCI Data'!Y161)</f>
        <v/>
      </c>
      <c r="AE161" s="237" t="str">
        <f>IF('EDCI Data'!Z161="","",'EDCI Data'!Z161)</f>
        <v/>
      </c>
      <c r="AF161" s="237" t="str">
        <f>IF('EDCI Data'!AA161="","",'EDCI Data'!AA161)</f>
        <v/>
      </c>
      <c r="AG161" s="237" t="str">
        <f>IF('EDCI Data'!AB161="","",'EDCI Data'!AB161)</f>
        <v/>
      </c>
      <c r="AH161" s="237" t="str">
        <f>IF('EDCI Data'!AC161="","",'EDCI Data'!AC161)</f>
        <v/>
      </c>
      <c r="AI161" s="237" t="str">
        <f>IF('EDCI Data'!AD161="","",'EDCI Data'!AD161)</f>
        <v/>
      </c>
      <c r="AJ161" s="237" t="str">
        <f>IF('EDCI Data'!AE161="","",'EDCI Data'!AE161)</f>
        <v/>
      </c>
      <c r="AK161" s="237" t="str">
        <f>IF('EDCI Data'!AF161="","",'EDCI Data'!AF161)</f>
        <v/>
      </c>
      <c r="AL161" s="237" t="str">
        <f>IF('EDCI Data'!AG161="","",'EDCI Data'!AG161)</f>
        <v/>
      </c>
      <c r="AM161" s="237" t="str">
        <f>IF('EDCI Data'!AH161="","",'EDCI Data'!AH161)</f>
        <v/>
      </c>
      <c r="AN161" s="237" t="str">
        <f>IF('EDCI Data'!AI161="","",'EDCI Data'!AI161)</f>
        <v/>
      </c>
      <c r="AO161" s="237" t="str">
        <f>IF('EDCI Data'!AJ161="","",'EDCI Data'!AJ161)</f>
        <v/>
      </c>
      <c r="AP161" s="237" t="str">
        <f>IF('EDCI Data'!AK161="","",'EDCI Data'!AK161)</f>
        <v/>
      </c>
      <c r="AQ161" s="237" t="str">
        <f>IF('EDCI Data'!AL161="","",'EDCI Data'!AL161)</f>
        <v/>
      </c>
      <c r="AR161" s="237" t="str">
        <f>IF('EDCI Data'!AM161="","",'EDCI Data'!AM161)</f>
        <v/>
      </c>
      <c r="AS161" s="237" t="str">
        <f>IF('EDCI Data'!AN161="","",'EDCI Data'!AN161)</f>
        <v/>
      </c>
      <c r="AT161" s="237" t="str">
        <f>IF('EDCI Data'!AO161="","",'EDCI Data'!AO161)</f>
        <v/>
      </c>
      <c r="AU161" s="237" t="str">
        <f>IF('EDCI Data'!AP161="","",'EDCI Data'!AP161)</f>
        <v/>
      </c>
      <c r="AV161" s="237" t="str">
        <f>IF('EDCI Data'!AQ161="","",'EDCI Data'!AQ161)</f>
        <v/>
      </c>
      <c r="AW161" s="237" t="str">
        <f>IF('EDCI Data'!AR161="","",'EDCI Data'!AR161)</f>
        <v/>
      </c>
      <c r="AX161" s="237" t="str">
        <f>IF('EDCI Data'!AS161="","",'EDCI Data'!AS161)</f>
        <v/>
      </c>
      <c r="AY161" s="237" t="str">
        <f>IF('EDCI Data'!AT161="","",'EDCI Data'!AT161)</f>
        <v/>
      </c>
      <c r="AZ161" s="237" t="str">
        <f>IF('EDCI Data'!AU161="","",'EDCI Data'!AU161)</f>
        <v/>
      </c>
      <c r="BA161" s="237" t="str">
        <f>IF('EDCI Data'!AV161="","",'EDCI Data'!AV161)</f>
        <v/>
      </c>
      <c r="BB161" s="245" t="str">
        <f>IF('EDCI Data'!AW161="","",'EDCI Data'!AW161)</f>
        <v/>
      </c>
      <c r="BC161" s="245" t="str">
        <f>IF('EDCI Data'!AX161="","",'EDCI Data'!AX161)</f>
        <v/>
      </c>
      <c r="BD161" s="246" t="str">
        <f t="shared" si="207"/>
        <v/>
      </c>
      <c r="BE161" s="247" t="str">
        <f>IF('EDCI Data'!AY161="","",'EDCI Data'!AY161)</f>
        <v/>
      </c>
      <c r="BF161" s="247" t="str">
        <f>IF('EDCI Data'!AZ161="","",'EDCI Data'!AZ161)</f>
        <v/>
      </c>
      <c r="BG161" s="247" t="str">
        <f>IF('EDCI Data'!BA161="","",'EDCI Data'!BA161)</f>
        <v/>
      </c>
      <c r="BH161" s="247" t="str">
        <f>IF('EDCI Data'!BB161="","",'EDCI Data'!BB161)</f>
        <v/>
      </c>
      <c r="BI161" s="247" t="str">
        <f>IF('EDCI Data'!BC161="","",'EDCI Data'!BC161)</f>
        <v/>
      </c>
      <c r="BJ161" s="247" t="str">
        <f>IF('EDCI Data'!BD161="","",'EDCI Data'!BD161)</f>
        <v/>
      </c>
      <c r="BK161" s="247" t="str">
        <f>IF('EDCI Data'!BE161="","",'EDCI Data'!BE161)</f>
        <v/>
      </c>
      <c r="BL161" s="247" t="str">
        <f>IF('EDCI Data'!BF161="","",'EDCI Data'!BF161)</f>
        <v/>
      </c>
      <c r="BM161" s="247" t="str">
        <f>IF('EDCI Data'!BG161="","",'EDCI Data'!BG161)</f>
        <v/>
      </c>
      <c r="BN161" s="248" t="str">
        <f>IF('EDCI Data'!BH161="","",'EDCI Data'!BH161)</f>
        <v/>
      </c>
      <c r="BO161" s="248" t="str">
        <f>IF('EDCI Data'!BI161="","",'EDCI Data'!BI161)</f>
        <v/>
      </c>
      <c r="BP161" s="249" t="str">
        <f>IF('EDCI Data'!BJ161="","",'EDCI Data'!BJ161)</f>
        <v/>
      </c>
      <c r="BQ161" s="248" t="str">
        <f>IF('EDCI Data'!BK161="","",'EDCI Data'!BK161)</f>
        <v/>
      </c>
      <c r="BR161" s="248" t="str">
        <f>IF('EDCI Data'!BL161="","",'EDCI Data'!BL161)</f>
        <v/>
      </c>
      <c r="BS161" s="250" t="str">
        <f>IF('EDCI Data'!BM161="","",'EDCI Data'!BM161)</f>
        <v/>
      </c>
      <c r="BT161" s="251" t="str">
        <f>IF('EDCI Data'!BN161="","",'EDCI Data'!BN161)</f>
        <v/>
      </c>
      <c r="BU161" s="246" t="str">
        <f>IF('EDCI Data'!BO161="","",'EDCI Data'!BO161)</f>
        <v/>
      </c>
      <c r="BV161" s="252">
        <f t="shared" si="208"/>
        <v>0</v>
      </c>
      <c r="BW161" s="252">
        <f t="shared" si="209"/>
        <v>0</v>
      </c>
      <c r="BX161" s="252">
        <f t="shared" si="210"/>
        <v>0</v>
      </c>
      <c r="BY161" s="252">
        <f t="shared" si="211"/>
        <v>0</v>
      </c>
      <c r="BZ161" t="str">
        <f t="shared" si="145"/>
        <v/>
      </c>
      <c r="CA161" s="253"/>
      <c r="CB161"/>
      <c r="CC161"/>
      <c r="CD161"/>
      <c r="CE161" t="str">
        <f t="shared" si="146"/>
        <v/>
      </c>
      <c r="CF161"/>
      <c r="CG161" t="str">
        <f t="shared" si="147"/>
        <v/>
      </c>
      <c r="CH161" t="str">
        <f t="shared" si="148"/>
        <v/>
      </c>
      <c r="CI161" t="str">
        <f t="shared" si="149"/>
        <v/>
      </c>
      <c r="CJ161" t="str">
        <f t="shared" si="150"/>
        <v/>
      </c>
      <c r="CK161"/>
      <c r="CL161"/>
      <c r="CM161" t="str">
        <f t="shared" si="151"/>
        <v/>
      </c>
      <c r="CN161" t="str">
        <f t="shared" si="152"/>
        <v/>
      </c>
      <c r="CO161" t="str">
        <f t="shared" si="153"/>
        <v/>
      </c>
      <c r="CP161" t="str">
        <f t="shared" si="154"/>
        <v/>
      </c>
      <c r="CQ161"/>
      <c r="CR161" t="str" cm="1">
        <f t="array" ref="CR161">IF(COUNTIFS($BZ$10:$BZ$259,$BZ161,$I$10:$I$259,$I161+1)&gt;0,IF(X161&lt;&gt;INDEX(Y$10:Y$259,MATCH(1,INDEX(($BZ161=$BZ$10:$BZ$259)*($I$10:$I$259=$I161+1),0,1),0)),"Number of FTEs in previous year do not align with Number of FTEs in current year across years, by definition these should be equal. Please check and update if required. "&amp;CHAR(10),""),"")</f>
        <v/>
      </c>
      <c r="CS161" t="str" cm="1">
        <f t="array" ref="CS161">IF(COUNTIFS($BZ$10:$BZ$259,$BZ161,$I$10:$I$259,$I161-1)&gt;0,IF(Y161&lt;&gt;INDEX(X$10:X$259,MATCH(1,INDEX(($BZ161=$BZ$10:$BZ$259)*($I$10:$I$259=$I161-1),0,1),0)),"Number of FTEs in previous year do not align with Number of FTEs in current year across years, by definition these should be equal. Please check and update if required. "&amp;CHAR(10),""),"")</f>
        <v/>
      </c>
      <c r="CT161" t="str">
        <f t="shared" si="155"/>
        <v/>
      </c>
      <c r="CU161" t="str">
        <f t="shared" si="156"/>
        <v/>
      </c>
      <c r="CV161"/>
      <c r="CW161" t="str">
        <f t="shared" si="157"/>
        <v/>
      </c>
      <c r="CX161"/>
      <c r="CY161" t="str">
        <f t="shared" si="158"/>
        <v/>
      </c>
      <c r="CZ161"/>
      <c r="DA161" t="str">
        <f t="shared" si="159"/>
        <v/>
      </c>
      <c r="DB161"/>
      <c r="DC161"/>
      <c r="DD161"/>
      <c r="DE161"/>
      <c r="DF161"/>
      <c r="DG161"/>
      <c r="DH161"/>
      <c r="DI161"/>
      <c r="DJ161"/>
      <c r="DK161"/>
      <c r="DL161"/>
      <c r="DM161"/>
      <c r="DN161"/>
      <c r="DO161"/>
      <c r="DP161"/>
      <c r="DQ161"/>
      <c r="DR161"/>
      <c r="DS161"/>
      <c r="DT161"/>
      <c r="DU161"/>
      <c r="DV161"/>
      <c r="DW161"/>
      <c r="DX161" t="str">
        <f t="shared" si="160"/>
        <v/>
      </c>
      <c r="DY161" t="str">
        <f t="shared" si="161"/>
        <v/>
      </c>
      <c r="DZ161" t="str">
        <f t="shared" si="162"/>
        <v/>
      </c>
      <c r="EA161" t="str">
        <f t="shared" si="163"/>
        <v/>
      </c>
      <c r="EB161" t="str">
        <f t="shared" si="164"/>
        <v/>
      </c>
      <c r="EC161" t="str">
        <f t="shared" si="165"/>
        <v/>
      </c>
      <c r="ED161" t="str">
        <f t="shared" si="166"/>
        <v/>
      </c>
      <c r="EE161" t="str">
        <f t="shared" si="167"/>
        <v/>
      </c>
      <c r="EF161" t="str">
        <f t="shared" si="168"/>
        <v/>
      </c>
      <c r="EG161" t="str">
        <f t="shared" si="169"/>
        <v/>
      </c>
      <c r="EH161" t="str">
        <f t="shared" si="170"/>
        <v/>
      </c>
      <c r="EI161" t="str">
        <f t="shared" si="171"/>
        <v/>
      </c>
      <c r="EJ161"/>
      <c r="EK161"/>
      <c r="EL161"/>
      <c r="EM161"/>
      <c r="EN161"/>
      <c r="EO161"/>
      <c r="EP161"/>
      <c r="EQ161" t="str">
        <f t="shared" si="172"/>
        <v/>
      </c>
      <c r="ER161" t="str">
        <f t="shared" si="173"/>
        <v/>
      </c>
      <c r="ES161" t="str">
        <f t="shared" si="174"/>
        <v/>
      </c>
      <c r="ET161"/>
      <c r="EU161" t="str">
        <f t="shared" si="175"/>
        <v/>
      </c>
      <c r="EV161"/>
      <c r="EW161" t="str">
        <f t="shared" si="176"/>
        <v/>
      </c>
      <c r="EX161"/>
      <c r="EY161" t="str">
        <f t="shared" si="177"/>
        <v/>
      </c>
      <c r="EZ161"/>
      <c r="FA161"/>
      <c r="FB161"/>
      <c r="FC161"/>
      <c r="FD161"/>
      <c r="FE161"/>
      <c r="FF161"/>
      <c r="FG161"/>
      <c r="FH161"/>
      <c r="FI161"/>
      <c r="FJ161"/>
      <c r="FK161"/>
      <c r="FL161"/>
      <c r="FM161"/>
      <c r="FN161"/>
      <c r="FO161"/>
      <c r="FP161"/>
      <c r="FQ161"/>
      <c r="FR161"/>
      <c r="FS161"/>
      <c r="FT161"/>
      <c r="FU161"/>
      <c r="FV161" t="str">
        <f t="shared" si="178"/>
        <v/>
      </c>
      <c r="FW161" t="str">
        <f t="shared" si="179"/>
        <v/>
      </c>
      <c r="FX161"/>
      <c r="FY161" t="str">
        <f t="shared" si="180"/>
        <v/>
      </c>
      <c r="FZ161" t="str">
        <f t="shared" si="181"/>
        <v/>
      </c>
      <c r="GA161" t="str">
        <f t="shared" si="182"/>
        <v/>
      </c>
      <c r="GB161" t="str">
        <f t="shared" si="183"/>
        <v/>
      </c>
      <c r="GC161" t="str">
        <f t="shared" si="184"/>
        <v/>
      </c>
      <c r="GD161" t="str">
        <f t="shared" si="185"/>
        <v/>
      </c>
      <c r="GE161" t="str">
        <f t="shared" si="186"/>
        <v/>
      </c>
      <c r="GF161" t="str">
        <f t="shared" si="187"/>
        <v/>
      </c>
      <c r="GG161" t="str">
        <f t="shared" si="188"/>
        <v/>
      </c>
      <c r="GH161"/>
      <c r="GI161"/>
      <c r="GJ161"/>
      <c r="GK161"/>
      <c r="GL161"/>
      <c r="GM161"/>
      <c r="GN161"/>
      <c r="GO161"/>
      <c r="GP161" t="str">
        <f t="shared" si="189"/>
        <v/>
      </c>
      <c r="GQ161" t="str">
        <f t="shared" si="190"/>
        <v/>
      </c>
      <c r="GR161"/>
      <c r="GS161" t="str">
        <f t="shared" si="191"/>
        <v/>
      </c>
      <c r="GT161"/>
      <c r="GU161" t="str">
        <f t="shared" si="192"/>
        <v/>
      </c>
      <c r="GV161"/>
      <c r="GW161" t="str">
        <f t="shared" si="193"/>
        <v/>
      </c>
      <c r="GX161"/>
      <c r="GY161"/>
      <c r="GZ161"/>
      <c r="HA161"/>
      <c r="HB161"/>
      <c r="HC161"/>
      <c r="HD161"/>
      <c r="HE161"/>
      <c r="HF161"/>
      <c r="HG161"/>
      <c r="HH161"/>
      <c r="HI161"/>
      <c r="HJ161"/>
      <c r="HK161"/>
      <c r="HL161"/>
      <c r="HM161"/>
      <c r="HN161"/>
      <c r="HO161"/>
      <c r="HP161"/>
      <c r="HQ161"/>
      <c r="HR161"/>
      <c r="HS161"/>
      <c r="HT161" t="str">
        <f t="shared" si="194"/>
        <v/>
      </c>
      <c r="HU161" t="str">
        <f t="shared" si="195"/>
        <v/>
      </c>
      <c r="HV161"/>
      <c r="HW161"/>
      <c r="HX161"/>
      <c r="HY161"/>
      <c r="HZ161"/>
      <c r="IA161"/>
      <c r="IB161"/>
      <c r="IC161"/>
      <c r="ID161"/>
      <c r="IE161" t="str">
        <f t="shared" si="196"/>
        <v/>
      </c>
      <c r="IF161"/>
      <c r="IG161"/>
      <c r="IH161"/>
      <c r="II161"/>
      <c r="IJ161"/>
      <c r="IK161"/>
      <c r="IL161"/>
      <c r="IM161"/>
      <c r="IN161"/>
      <c r="IO161"/>
      <c r="IP161"/>
      <c r="IQ161" t="str">
        <f t="shared" si="197"/>
        <v/>
      </c>
      <c r="IR161"/>
      <c r="IS161" t="str">
        <f t="shared" si="198"/>
        <v/>
      </c>
      <c r="IT161"/>
      <c r="IU161" t="str">
        <f t="shared" si="199"/>
        <v/>
      </c>
      <c r="IV161"/>
      <c r="IW161"/>
      <c r="IX161"/>
      <c r="IY161"/>
      <c r="IZ161"/>
      <c r="JA161"/>
      <c r="JB161"/>
      <c r="JC161"/>
      <c r="JD161"/>
      <c r="JE161"/>
      <c r="JF161"/>
      <c r="JG161"/>
      <c r="JH161"/>
      <c r="JI161"/>
      <c r="JJ161"/>
      <c r="JK161"/>
      <c r="JL161"/>
      <c r="JM161"/>
      <c r="JN161"/>
      <c r="JO161"/>
      <c r="JP161"/>
      <c r="JQ161"/>
      <c r="JR161" t="str">
        <f t="shared" si="200"/>
        <v/>
      </c>
      <c r="JS161" t="str">
        <f t="shared" si="201"/>
        <v/>
      </c>
      <c r="JT161"/>
      <c r="JU161"/>
      <c r="JV161"/>
      <c r="JW161"/>
      <c r="JX161"/>
      <c r="JY161"/>
      <c r="JZ161"/>
      <c r="KA161"/>
      <c r="KB161"/>
      <c r="KC161" t="str">
        <f t="shared" si="202"/>
        <v/>
      </c>
      <c r="KD161"/>
      <c r="KE161"/>
      <c r="KF161"/>
      <c r="KG161"/>
      <c r="KH161"/>
      <c r="KI161"/>
      <c r="KJ161"/>
      <c r="KK161"/>
      <c r="KL161" t="str">
        <f>IF(CT161=1,KL$8&amp;IF(SUM(CU161:$EQ161)=0,"",", "),"")</f>
        <v/>
      </c>
      <c r="KM161" t="str">
        <f>IF(CU161=1,KM$8&amp;IF(SUM(CV161:$EQ161)=0,"",", "),"")</f>
        <v/>
      </c>
      <c r="KN161" t="str">
        <f>IF(CV161=1,KN$8&amp;IF(SUM(CW161:$EQ161)=0,"",", "),"")</f>
        <v/>
      </c>
      <c r="KO161" t="str">
        <f>IF(CW161=1,KO$8&amp;IF(SUM(CX161:$EQ161)=0,"",", "),"")</f>
        <v/>
      </c>
      <c r="KP161" t="str">
        <f>IF(CX161=1,KP$8&amp;IF(SUM(CY161:$EQ161)=0,"",", "),"")</f>
        <v/>
      </c>
      <c r="KQ161" t="str">
        <f>IF(CY161=1,KQ$8&amp;IF(SUM(CZ161:$EQ161)=0,"",", "),"")</f>
        <v/>
      </c>
      <c r="KR161" t="str">
        <f>IF(CZ161=1,KR$8&amp;IF(SUM(DA161:$EQ161)=0,"",", "),"")</f>
        <v/>
      </c>
      <c r="KS161" t="str">
        <f>IF(DA161=1,KS$8&amp;IF(SUM(DB161:$EQ161)=0,"",", "),"")</f>
        <v/>
      </c>
      <c r="KT161" t="str">
        <f>IF(DB161=1,KT$8&amp;IF(SUM(DC161:$EQ161)=0,"",", "),"")</f>
        <v/>
      </c>
      <c r="KU161" t="str">
        <f>IF(DC161=1,KU$8&amp;IF(SUM(DD161:$EQ161)=0,"",", "),"")</f>
        <v/>
      </c>
      <c r="KV161" t="str">
        <f>IF(DD161=1,KV$8&amp;IF(SUM(DE161:$EQ161)=0,"",", "),"")</f>
        <v/>
      </c>
      <c r="KW161" t="str">
        <f>IF(DE161=1,KW$8&amp;IF(SUM(DF161:$EQ161)=0,"",", "),"")</f>
        <v/>
      </c>
      <c r="KX161" t="str">
        <f>IF(DF161=1,KX$8&amp;IF(SUM(DG161:$EQ161)=0,"",", "),"")</f>
        <v/>
      </c>
      <c r="KY161" t="str">
        <f>IF(DG161=1,KY$8&amp;IF(SUM(DH161:$EQ161)=0,"",", "),"")</f>
        <v/>
      </c>
      <c r="KZ161" t="str">
        <f>IF(DH161=1,KZ$8&amp;IF(SUM(DI161:$EQ161)=0,"",", "),"")</f>
        <v/>
      </c>
      <c r="LA161" t="str">
        <f>IF(DI161=1,LA$8&amp;IF(SUM(DJ161:$EQ161)=0,"",", "),"")</f>
        <v/>
      </c>
      <c r="LB161" t="str">
        <f>IF(DJ161=1,LB$8&amp;IF(SUM(DK161:$EQ161)=0,"",", "),"")</f>
        <v/>
      </c>
      <c r="LC161" t="str">
        <f>IF(DK161=1,LC$8&amp;IF(SUM(DL161:$EQ161)=0,"",", "),"")</f>
        <v/>
      </c>
      <c r="LD161" t="str">
        <f>IF(DL161=1,LD$8&amp;IF(SUM(DM161:$EQ161)=0,"",", "),"")</f>
        <v/>
      </c>
      <c r="LE161" t="str">
        <f>IF(DM161=1,LE$8&amp;IF(SUM(DN161:$EQ161)=0,"",", "),"")</f>
        <v/>
      </c>
      <c r="LF161" t="str">
        <f>IF(DN161=1,LF$8&amp;IF(SUM(DO161:$EQ161)=0,"",", "),"")</f>
        <v/>
      </c>
      <c r="LG161" t="str">
        <f>IF(DO161=1,LG$8&amp;IF(SUM(DP161:$EQ161)=0,"",", "),"")</f>
        <v/>
      </c>
      <c r="LH161" t="str">
        <f>IF(DP161=1,LH$8&amp;IF(SUM(DQ161:$EQ161)=0,"",", "),"")</f>
        <v/>
      </c>
      <c r="LI161" t="str">
        <f>IF(DQ161=1,LI$8&amp;IF(SUM(DR161:$EQ161)=0,"",", "),"")</f>
        <v/>
      </c>
      <c r="LJ161" t="str">
        <f>IF(DR161=1,LJ$8&amp;IF(SUM(DS161:$EQ161)=0,"",", "),"")</f>
        <v/>
      </c>
      <c r="LK161" t="str">
        <f>IF(DS161=1,LK$8&amp;IF(SUM(DT161:$EQ161)=0,"",", "),"")</f>
        <v/>
      </c>
      <c r="LL161" t="str">
        <f>IF(DT161=1,LL$8&amp;IF(SUM(DU161:$EQ161)=0,"",", "),"")</f>
        <v/>
      </c>
      <c r="LM161" t="str">
        <f>IF(DU161=1,LM$8&amp;IF(SUM(DV161:$EQ161)=0,"",", "),"")</f>
        <v/>
      </c>
      <c r="LN161" t="str">
        <f>IF(DV161=1,LN$8&amp;IF(SUM(DW161:$EQ161)=0,"",", "),"")</f>
        <v/>
      </c>
      <c r="LO161" t="str">
        <f>IF(DW161=1,LO$8&amp;IF(SUM(DX161:$EQ161)=0,"",", "),"")</f>
        <v/>
      </c>
      <c r="LP161" t="str">
        <f>IF(DX161=1,LP$8&amp;IF(SUM(DY161:$EQ161)=0,"",", "),"")</f>
        <v/>
      </c>
      <c r="LQ161" t="str">
        <f>IF(DY161=1,LQ$8&amp;IF(SUM(DZ161:$EQ161)=0,"",", "),"")</f>
        <v/>
      </c>
      <c r="LR161" t="str">
        <f>IF(DZ161=1,LR$8&amp;IF(SUM(EA161:$EQ161)=0,"",", "),"")</f>
        <v/>
      </c>
      <c r="LS161" t="str">
        <f>IF(EA161=1,LS$8&amp;IF(SUM(EB161:$EQ161)=0,"",", "),"")</f>
        <v/>
      </c>
      <c r="LT161" t="str">
        <f>IF(EB161=1,LT$8&amp;IF(SUM(EC161:$EQ161)=0,"",", "),"")</f>
        <v/>
      </c>
      <c r="LU161" t="str">
        <f>IF(EC161=1,LU$8&amp;IF(SUM(ED161:$EQ161)=0,"",", "),"")</f>
        <v/>
      </c>
      <c r="LV161" t="str">
        <f>IF(ED161=1,LV$8&amp;IF(SUM(EE161:$EQ161)=0,"",", "),"")</f>
        <v/>
      </c>
      <c r="LW161" t="str">
        <f>IF(EE161=1,LW$8&amp;IF(SUM(EF161:$EQ161)=0,"",", "),"")</f>
        <v/>
      </c>
      <c r="LX161" t="str">
        <f>IF(EF161=1,LX$8&amp;IF(SUM(EG161:$EQ161)=0,"",", "),"")</f>
        <v/>
      </c>
      <c r="LY161" t="str">
        <f>IF(EG161=1,LY$8&amp;IF(SUM(EH161:$EQ161)=0,"",", "),"")</f>
        <v/>
      </c>
      <c r="LZ161" t="str">
        <f>IF(EH161=1,LZ$8&amp;IF(SUM(EI161:$EQ161)=0,"",", "),"")</f>
        <v/>
      </c>
      <c r="MA161" t="str">
        <f>IF(EI161=1,MA$8&amp;IF(SUM(EJ161:$EQ161)=0,"",", "),"")</f>
        <v/>
      </c>
      <c r="MB161" t="str">
        <f>IF(EJ161=1,MB$8&amp;IF(SUM(EK161:$EQ161)=0,"",", "),"")</f>
        <v/>
      </c>
      <c r="MC161" t="str">
        <f>IF(EK161=1,MC$8&amp;IF(SUM(EL161:$EQ161)=0,"",", "),"")</f>
        <v/>
      </c>
      <c r="MD161" t="str">
        <f>IF(EL161=1,MD$8&amp;IF(SUM(EM161:$EQ161)=0,"",", "),"")</f>
        <v/>
      </c>
      <c r="ME161" t="str">
        <f>IF(EM161=1,ME$8&amp;IF(SUM(EN161:$EQ161)=0,"",", "),"")</f>
        <v/>
      </c>
      <c r="MF161" t="str">
        <f>IF(EN161=1,MF$8&amp;IF(SUM(EO161:$EQ161)=0,"",", "),"")</f>
        <v/>
      </c>
      <c r="MG161" t="str">
        <f>IF(EO161=1,MG$8&amp;IF(SUM(EP161:$EQ161)=0,"",", "),"")</f>
        <v/>
      </c>
      <c r="MH161" t="str">
        <f>IF(EP161=1,MH$8&amp;IF(SUM(EQ161:$EQ161)=0,"",", "),"")</f>
        <v/>
      </c>
      <c r="MI161" t="str">
        <f t="shared" si="212"/>
        <v/>
      </c>
      <c r="MJ161" t="str">
        <f>IF(ER161=1,MJ$8&amp;IF(SUM(ES161:$GO161)=0,"",", "),"")</f>
        <v/>
      </c>
      <c r="MK161" t="str">
        <f>IF(ES161=1,MK$8&amp;IF(SUM(ET161:$GO161)=0,"",", "),"")</f>
        <v/>
      </c>
      <c r="ML161" t="str">
        <f>IF(ET161=1,ML$8&amp;IF(SUM(EU161:$GO161)=0,"",", "),"")</f>
        <v/>
      </c>
      <c r="MM161" t="str">
        <f>IF(EU161=1,MM$8&amp;IF(SUM(EV161:$GO161)=0,"",", "),"")</f>
        <v/>
      </c>
      <c r="MN161" t="str">
        <f>IF(EV161=1,MN$8&amp;IF(SUM(EW161:$GO161)=0,"",", "),"")</f>
        <v/>
      </c>
      <c r="MO161" t="str">
        <f>IF(EW161=1,MO$8&amp;IF(SUM(EX161:$GO161)=0,"",", "),"")</f>
        <v/>
      </c>
      <c r="MP161" t="str">
        <f>IF(EX161=1,MP$8&amp;IF(SUM(EY161:$GO161)=0,"",", "),"")</f>
        <v/>
      </c>
      <c r="MQ161" t="str">
        <f>IF(EY161=1,MQ$8&amp;IF(SUM(EZ161:$GO161)=0,"",", "),"")</f>
        <v/>
      </c>
      <c r="MR161" t="str">
        <f>IF(EZ161=1,MR$8&amp;IF(SUM(FA161:$GO161)=0,"",", "),"")</f>
        <v/>
      </c>
      <c r="MS161" t="str">
        <f>IF(FA161=1,MS$8&amp;IF(SUM(FB161:$GO161)=0,"",", "),"")</f>
        <v/>
      </c>
      <c r="MT161" t="str">
        <f>IF(FB161=1,MT$8&amp;IF(SUM(FC161:$GO161)=0,"",", "),"")</f>
        <v/>
      </c>
      <c r="MU161" t="str">
        <f>IF(FC161=1,MU$8&amp;IF(SUM(FD161:$GO161)=0,"",", "),"")</f>
        <v/>
      </c>
      <c r="MV161" t="str">
        <f>IF(FD161=1,MV$8&amp;IF(SUM(FE161:$GO161)=0,"",", "),"")</f>
        <v/>
      </c>
      <c r="MW161" t="str">
        <f>IF(FE161=1,MW$8&amp;IF(SUM(FF161:$GO161)=0,"",", "),"")</f>
        <v/>
      </c>
      <c r="MX161" t="str">
        <f>IF(FF161=1,MX$8&amp;IF(SUM(FG161:$GO161)=0,"",", "),"")</f>
        <v/>
      </c>
      <c r="MY161" t="str">
        <f>IF(FG161=1,MY$8&amp;IF(SUM(FH161:$GO161)=0,"",", "),"")</f>
        <v/>
      </c>
      <c r="MZ161" t="str">
        <f>IF(FH161=1,MZ$8&amp;IF(SUM(FI161:$GO161)=0,"",", "),"")</f>
        <v/>
      </c>
      <c r="NA161" t="str">
        <f>IF(FI161=1,NA$8&amp;IF(SUM(FJ161:$GO161)=0,"",", "),"")</f>
        <v/>
      </c>
      <c r="NB161" t="str">
        <f>IF(FJ161=1,NB$8&amp;IF(SUM(FK161:$GO161)=0,"",", "),"")</f>
        <v/>
      </c>
      <c r="NC161" t="str">
        <f>IF(FK161=1,NC$8&amp;IF(SUM(FL161:$GO161)=0,"",", "),"")</f>
        <v/>
      </c>
      <c r="ND161" t="str">
        <f>IF(FL161=1,ND$8&amp;IF(SUM(FM161:$GO161)=0,"",", "),"")</f>
        <v/>
      </c>
      <c r="NE161" t="str">
        <f>IF(FM161=1,NE$8&amp;IF(SUM(FN161:$GO161)=0,"",", "),"")</f>
        <v/>
      </c>
      <c r="NF161" t="str">
        <f>IF(FN161=1,NF$8&amp;IF(SUM(FO161:$GO161)=0,"",", "),"")</f>
        <v/>
      </c>
      <c r="NG161" t="str">
        <f>IF(FO161=1,NG$8&amp;IF(SUM(FP161:$GO161)=0,"",", "),"")</f>
        <v/>
      </c>
      <c r="NH161" t="str">
        <f>IF(FP161=1,NH$8&amp;IF(SUM(FQ161:$GO161)=0,"",", "),"")</f>
        <v/>
      </c>
      <c r="NI161" t="str">
        <f>IF(FQ161=1,NI$8&amp;IF(SUM(FR161:$GO161)=0,"",", "),"")</f>
        <v/>
      </c>
      <c r="NJ161" t="str">
        <f>IF(FR161=1,NJ$8&amp;IF(SUM(FS161:$GO161)=0,"",", "),"")</f>
        <v/>
      </c>
      <c r="NK161" t="str">
        <f>IF(FS161=1,NK$8&amp;IF(SUM(FT161:$GO161)=0,"",", "),"")</f>
        <v/>
      </c>
      <c r="NL161" t="str">
        <f>IF(FT161=1,NL$8&amp;IF(SUM(FU161:$GO161)=0,"",", "),"")</f>
        <v/>
      </c>
      <c r="NM161" t="str">
        <f>IF(FU161=1,NM$8&amp;IF(SUM(FV161:$GO161)=0,"",", "),"")</f>
        <v/>
      </c>
      <c r="NN161" t="str">
        <f>IF(FV161=1,NN$8&amp;IF(SUM(FW161:$GO161)=0,"",", "),"")</f>
        <v/>
      </c>
      <c r="NO161" t="str">
        <f>IF(FW161=1,NO$8&amp;IF(SUM(FX161:$GO161)=0,"",", "),"")</f>
        <v/>
      </c>
      <c r="NP161" t="str">
        <f>IF(FX161=1,NP$8&amp;IF(SUM(FY161:$GO161)=0,"",", "),"")</f>
        <v/>
      </c>
      <c r="NQ161" t="str">
        <f>IF(FY161=1,NQ$8&amp;IF(SUM(FZ161:$GO161)=0,"",", "),"")</f>
        <v/>
      </c>
      <c r="NR161" t="str">
        <f>IF(FZ161=1,NR$8&amp;IF(SUM(GA161:$GO161)=0,"",", "),"")</f>
        <v/>
      </c>
      <c r="NS161" t="str">
        <f>IF(GA161=1,NS$8&amp;IF(SUM(GB161:$GO161)=0,"",", "),"")</f>
        <v/>
      </c>
      <c r="NT161" t="str">
        <f>IF(GB161=1,NT$8&amp;IF(SUM(GC161:$GO161)=0,"",", "),"")</f>
        <v/>
      </c>
      <c r="NU161" t="str">
        <f>IF(GC161=1,NU$8&amp;IF(SUM(GD161:$GO161)=0,"",", "),"")</f>
        <v/>
      </c>
      <c r="NV161" t="str">
        <f>IF(GD161=1,NV$8&amp;IF(SUM(GE161:$GO161)=0,"",", "),"")</f>
        <v/>
      </c>
      <c r="NW161" t="str">
        <f>IF(GE161=1,NW$8&amp;IF(SUM(GF161:$GO161)=0,"",", "),"")</f>
        <v/>
      </c>
      <c r="NX161" t="str">
        <f>IF(GF161=1,NX$8&amp;IF(SUM(GG161:$GO161)=0,"",", "),"")</f>
        <v/>
      </c>
      <c r="NY161" t="str">
        <f>IF(GG161=1,NY$8&amp;IF(SUM(GH161:$GO161)=0,"",", "),"")</f>
        <v/>
      </c>
      <c r="NZ161" t="str">
        <f>IF(GH161=1,NZ$8&amp;IF(SUM(GI161:$GO161)=0,"",", "),"")</f>
        <v/>
      </c>
      <c r="OA161" t="str">
        <f>IF(GI161=1,OA$8&amp;IF(SUM(GJ161:$GO161)=0,"",", "),"")</f>
        <v/>
      </c>
      <c r="OB161" t="str">
        <f>IF(GJ161=1,OB$8&amp;IF(SUM(GK161:$GO161)=0,"",", "),"")</f>
        <v/>
      </c>
      <c r="OC161" t="str">
        <f>IF(GK161=1,OC$8&amp;IF(SUM(GL161:$GO161)=0,"",", "),"")</f>
        <v/>
      </c>
      <c r="OD161" t="str">
        <f>IF(GL161=1,OD$8&amp;IF(SUM(GM161:$GO161)=0,"",", "),"")</f>
        <v/>
      </c>
      <c r="OE161" t="str">
        <f>IF(GM161=1,OE$8&amp;IF(SUM(GN161:$GO161)=0,"",", "),"")</f>
        <v/>
      </c>
      <c r="OF161" t="str">
        <f>IF(GN161=1,OF$8&amp;IF(SUM(GO161:$GO161)=0,"",", "),"")</f>
        <v/>
      </c>
      <c r="OG161" t="str">
        <f t="shared" si="213"/>
        <v/>
      </c>
      <c r="OH161" t="str">
        <f>IF(GP161=1,OH$8&amp;IF(SUM(GQ161:$IM161)=0,"",", "),"")</f>
        <v/>
      </c>
      <c r="OI161" t="str">
        <f>IF(GQ161=1,OI$8&amp;IF(SUM(GR161:$IM161)=0,"",", "),"")</f>
        <v/>
      </c>
      <c r="OJ161" t="str">
        <f>IF(GR161=1,OJ$8&amp;IF(SUM(GS161:$IM161)=0,"",", "),"")</f>
        <v/>
      </c>
      <c r="OK161" t="str">
        <f>IF(GS161=1,OK$8&amp;IF(SUM(GT161:$IM161)=0,"",", "),"")</f>
        <v/>
      </c>
      <c r="OL161" t="str">
        <f>IF(GT161=1,OL$8&amp;IF(SUM(GU161:$IM161)=0,"",", "),"")</f>
        <v/>
      </c>
      <c r="OM161" t="str">
        <f>IF(GU161=1,OM$8&amp;IF(SUM(GV161:$IM161)=0,"",", "),"")</f>
        <v/>
      </c>
      <c r="ON161" t="str">
        <f>IF(GV161=1,ON$8&amp;IF(SUM(GW161:$IM161)=0,"",", "),"")</f>
        <v/>
      </c>
      <c r="OO161" t="str">
        <f>IF(GW161=1,OO$8&amp;IF(SUM(GX161:$IM161)=0,"",", "),"")</f>
        <v/>
      </c>
      <c r="OP161" t="str">
        <f>IF(GX161=1,OP$8&amp;IF(SUM(GY161:$IM161)=0,"",", "),"")</f>
        <v/>
      </c>
      <c r="OQ161" t="str">
        <f>IF(GY161=1,OQ$8&amp;IF(SUM(GZ161:$IM161)=0,"",", "),"")</f>
        <v/>
      </c>
      <c r="OR161" t="str">
        <f>IF(GZ161=1,OR$8&amp;IF(SUM(HA161:$IM161)=0,"",", "),"")</f>
        <v/>
      </c>
      <c r="OS161" t="str">
        <f>IF(HA161=1,OS$8&amp;IF(SUM(HB161:$IM161)=0,"",", "),"")</f>
        <v/>
      </c>
      <c r="OT161" t="str">
        <f>IF(HB161=1,OT$8&amp;IF(SUM(HC161:$IM161)=0,"",", "),"")</f>
        <v/>
      </c>
      <c r="OU161" t="str">
        <f>IF(HC161=1,OU$8&amp;IF(SUM(HD161:$IM161)=0,"",", "),"")</f>
        <v/>
      </c>
      <c r="OV161" t="str">
        <f>IF(HD161=1,OV$8&amp;IF(SUM(HE161:$IM161)=0,"",", "),"")</f>
        <v/>
      </c>
      <c r="OW161" t="str">
        <f>IF(HE161=1,OW$8&amp;IF(SUM(HF161:$IM161)=0,"",", "),"")</f>
        <v/>
      </c>
      <c r="OX161" t="str">
        <f>IF(HF161=1,OX$8&amp;IF(SUM(HG161:$IM161)=0,"",", "),"")</f>
        <v/>
      </c>
      <c r="OY161" t="str">
        <f>IF(HG161=1,OY$8&amp;IF(SUM(HH161:$IM161)=0,"",", "),"")</f>
        <v/>
      </c>
      <c r="OZ161" t="str">
        <f>IF(HH161=1,OZ$8&amp;IF(SUM(HI161:$IM161)=0,"",", "),"")</f>
        <v/>
      </c>
      <c r="PA161" t="str">
        <f>IF(HI161=1,PA$8&amp;IF(SUM(HJ161:$IM161)=0,"",", "),"")</f>
        <v/>
      </c>
      <c r="PB161" t="str">
        <f>IF(HJ161=1,PB$8&amp;IF(SUM(HK161:$IM161)=0,"",", "),"")</f>
        <v/>
      </c>
      <c r="PC161" t="str">
        <f>IF(HK161=1,PC$8&amp;IF(SUM(HL161:$IM161)=0,"",", "),"")</f>
        <v/>
      </c>
      <c r="PD161" t="str">
        <f>IF(HL161=1,PD$8&amp;IF(SUM(HM161:$IM161)=0,"",", "),"")</f>
        <v/>
      </c>
      <c r="PE161" t="str">
        <f>IF(HM161=1,PE$8&amp;IF(SUM(HN161:$IM161)=0,"",", "),"")</f>
        <v/>
      </c>
      <c r="PF161" t="str">
        <f>IF(HN161=1,PF$8&amp;IF(SUM(HO161:$IM161)=0,"",", "),"")</f>
        <v/>
      </c>
      <c r="PG161" t="str">
        <f>IF(HO161=1,PG$8&amp;IF(SUM(HP161:$IM161)=0,"",", "),"")</f>
        <v/>
      </c>
      <c r="PH161" t="str">
        <f>IF(HP161=1,PH$8&amp;IF(SUM(HQ161:$IM161)=0,"",", "),"")</f>
        <v/>
      </c>
      <c r="PI161" t="str">
        <f>IF(HQ161=1,PI$8&amp;IF(SUM(HR161:$IM161)=0,"",", "),"")</f>
        <v/>
      </c>
      <c r="PJ161" t="str">
        <f>IF(HR161=1,PJ$8&amp;IF(SUM(HS161:$IM161)=0,"",", "),"")</f>
        <v/>
      </c>
      <c r="PK161" t="str">
        <f>IF(HS161=1,PK$8&amp;IF(SUM(HT161:$IM161)=0,"",", "),"")</f>
        <v/>
      </c>
      <c r="PL161" t="str">
        <f>IF(HT161=1,PL$8&amp;IF(SUM(HU161:$IM161)=0,"",", "),"")</f>
        <v/>
      </c>
      <c r="PM161" t="str">
        <f>IF(HU161=1,PM$8&amp;IF(SUM(HV161:$IM161)=0,"",", "),"")</f>
        <v/>
      </c>
      <c r="PN161" t="str">
        <f>IF(HV161=1,PN$8&amp;IF(SUM(HW161:$IM161)=0,"",", "),"")</f>
        <v/>
      </c>
      <c r="PO161" t="str">
        <f>IF(HW161=1,PO$8&amp;IF(SUM(HX161:$IM161)=0,"",", "),"")</f>
        <v/>
      </c>
      <c r="PP161" t="str">
        <f>IF(HX161=1,PP$8&amp;IF(SUM(HY161:$IM161)=0,"",", "),"")</f>
        <v/>
      </c>
      <c r="PQ161" t="str">
        <f>IF(HY161=1,PQ$8&amp;IF(SUM(HZ161:$IM161)=0,"",", "),"")</f>
        <v/>
      </c>
      <c r="PR161" t="str">
        <f>IF(HZ161=1,PR$8&amp;IF(SUM(IA161:$IM161)=0,"",", "),"")</f>
        <v/>
      </c>
      <c r="PS161" t="str">
        <f>IF(IA161=1,PS$8&amp;IF(SUM(IB161:$IM161)=0,"",", "),"")</f>
        <v/>
      </c>
      <c r="PT161" t="str">
        <f>IF(IB161=1,PT$8&amp;IF(SUM(IC161:$IM161)=0,"",", "),"")</f>
        <v/>
      </c>
      <c r="PU161" t="str">
        <f>IF(IC161=1,PU$8&amp;IF(SUM(ID161:$IM161)=0,"",", "),"")</f>
        <v/>
      </c>
      <c r="PV161" t="str">
        <f>IF(ID161=1,PV$8&amp;IF(SUM(IE161:$IM161)=0,"",", "),"")</f>
        <v/>
      </c>
      <c r="PW161" t="str">
        <f>IF(IE161=1,PW$8&amp;IF(SUM(IF161:$IM161)=0,"",", "),"")</f>
        <v/>
      </c>
      <c r="PX161" t="str">
        <f>IF(IF161=1,PX$8&amp;IF(SUM(IG161:$IM161)=0,"",", "),"")</f>
        <v/>
      </c>
      <c r="PY161" t="str">
        <f>IF(IG161=1,PY$8&amp;IF(SUM(IH161:$IM161)=0,"",", "),"")</f>
        <v/>
      </c>
      <c r="PZ161" t="str">
        <f>IF(IH161=1,PZ$8&amp;IF(SUM(II161:$IM161)=0,"",", "),"")</f>
        <v/>
      </c>
      <c r="QA161" t="str">
        <f>IF(II161=1,QA$8&amp;IF(SUM(IJ161:$IM161)=0,"",", "),"")</f>
        <v/>
      </c>
      <c r="QB161" t="str">
        <f>IF(IJ161=1,QB$8&amp;IF(SUM(IK161:$IM161)=0,"",", "),"")</f>
        <v/>
      </c>
      <c r="QC161" t="str">
        <f>IF(IK161=1,QC$8&amp;IF(SUM(IL161:$IM161)=0,"",", "),"")</f>
        <v/>
      </c>
      <c r="QD161" t="str">
        <f>IF(IL161=1,QD$8&amp;IF(SUM(IM161:$IM161)=0,"",", "),"")</f>
        <v/>
      </c>
      <c r="QE161" t="str">
        <f t="shared" si="214"/>
        <v/>
      </c>
      <c r="QF161" t="str">
        <f>IF(IN161=1,QF$8&amp;IF(SUM(IO161:$KK161)=0,"",", "),"")</f>
        <v/>
      </c>
      <c r="QG161" t="str">
        <f>IF(IO161=1,QG$8&amp;IF(SUM(IP161:$KK161)=0,"",", "),"")</f>
        <v/>
      </c>
      <c r="QH161" t="str">
        <f>IF(IP161=1,QH$8&amp;IF(SUM(IQ161:$KK161)=0,"",", "),"")</f>
        <v/>
      </c>
      <c r="QI161" t="str">
        <f>IF(IQ161=1,QI$8&amp;IF(SUM(IR161:$KK161)=0,"",", "),"")</f>
        <v/>
      </c>
      <c r="QJ161" t="str">
        <f>IF(IR161=1,QJ$8&amp;IF(SUM(IS161:$KK161)=0,"",", "),"")</f>
        <v/>
      </c>
      <c r="QK161" t="str">
        <f>IF(IS161=1,QK$8&amp;IF(SUM(IT161:$KK161)=0,"",", "),"")</f>
        <v/>
      </c>
      <c r="QL161" t="str">
        <f>IF(IT161=1,QL$8&amp;IF(SUM(IU161:$KK161)=0,"",", "),"")</f>
        <v/>
      </c>
      <c r="QM161" t="str">
        <f>IF(IU161=1,QM$8&amp;IF(SUM(IV161:$KK161)=0,"",", "),"")</f>
        <v/>
      </c>
      <c r="QN161" t="str">
        <f>IF(IV161=1,QN$8&amp;IF(SUM(IW161:$KK161)=0,"",", "),"")</f>
        <v/>
      </c>
      <c r="QO161" t="str">
        <f>IF(IW161=1,QO$8&amp;IF(SUM(IX161:$KK161)=0,"",", "),"")</f>
        <v/>
      </c>
      <c r="QP161" t="str">
        <f>IF(IX161=1,QP$8&amp;IF(SUM(IY161:$KK161)=0,"",", "),"")</f>
        <v/>
      </c>
      <c r="QQ161" t="str">
        <f>IF(IY161=1,QQ$8&amp;IF(SUM(IZ161:$KK161)=0,"",", "),"")</f>
        <v/>
      </c>
      <c r="QR161" t="str">
        <f>IF(IZ161=1,QR$8&amp;IF(SUM(JA161:$KK161)=0,"",", "),"")</f>
        <v/>
      </c>
      <c r="QS161" t="str">
        <f>IF(JA161=1,QS$8&amp;IF(SUM(JB161:$KK161)=0,"",", "),"")</f>
        <v/>
      </c>
      <c r="QT161" t="str">
        <f>IF(JB161=1,QT$8&amp;IF(SUM(JC161:$KK161)=0,"",", "),"")</f>
        <v/>
      </c>
      <c r="QU161" t="str">
        <f>IF(JC161=1,QU$8&amp;IF(SUM(JD161:$KK161)=0,"",", "),"")</f>
        <v/>
      </c>
      <c r="QV161" t="str">
        <f>IF(JD161=1,QV$8&amp;IF(SUM(JE161:$KK161)=0,"",", "),"")</f>
        <v/>
      </c>
      <c r="QW161" t="str">
        <f>IF(JE161=1,QW$8&amp;IF(SUM(JF161:$KK161)=0,"",", "),"")</f>
        <v/>
      </c>
      <c r="QX161" t="str">
        <f>IF(JF161=1,QX$8&amp;IF(SUM(JG161:$KK161)=0,"",", "),"")</f>
        <v/>
      </c>
      <c r="QY161" t="str">
        <f>IF(JG161=1,QY$8&amp;IF(SUM(JH161:$KK161)=0,"",", "),"")</f>
        <v/>
      </c>
      <c r="QZ161" t="str">
        <f>IF(JH161=1,QZ$8&amp;IF(SUM(JI161:$KK161)=0,"",", "),"")</f>
        <v/>
      </c>
      <c r="RA161" t="str">
        <f>IF(JI161=1,RA$8&amp;IF(SUM(JJ161:$KK161)=0,"",", "),"")</f>
        <v/>
      </c>
      <c r="RB161" t="str">
        <f>IF(JJ161=1,RB$8&amp;IF(SUM(JK161:$KK161)=0,"",", "),"")</f>
        <v/>
      </c>
      <c r="RC161" t="str">
        <f>IF(JK161=1,RC$8&amp;IF(SUM(JL161:$KK161)=0,"",", "),"")</f>
        <v/>
      </c>
      <c r="RD161" t="str">
        <f>IF(JL161=1,RD$8&amp;IF(SUM(JM161:$KK161)=0,"",", "),"")</f>
        <v/>
      </c>
      <c r="RE161" t="str">
        <f>IF(JM161=1,RE$8&amp;IF(SUM(JN161:$KK161)=0,"",", "),"")</f>
        <v/>
      </c>
      <c r="RF161" t="str">
        <f>IF(JN161=1,RF$8&amp;IF(SUM(JO161:$KK161)=0,"",", "),"")</f>
        <v/>
      </c>
      <c r="RG161" t="str">
        <f>IF(JO161=1,RG$8&amp;IF(SUM(JP161:$KK161)=0,"",", "),"")</f>
        <v/>
      </c>
      <c r="RH161" t="str">
        <f>IF(JP161=1,RH$8&amp;IF(SUM(JQ161:$KK161)=0,"",", "),"")</f>
        <v/>
      </c>
      <c r="RI161" t="str">
        <f>IF(JQ161=1,RI$8&amp;IF(SUM(JR161:$KK161)=0,"",", "),"")</f>
        <v/>
      </c>
      <c r="RJ161" t="str">
        <f>IF(JR161=1,RJ$8&amp;IF(SUM(JS161:$KK161)=0,"",", "),"")</f>
        <v/>
      </c>
      <c r="RK161" t="str">
        <f>IF(JS161=1,RK$8&amp;IF(SUM(JT161:$KK161)=0,"",", "),"")</f>
        <v/>
      </c>
      <c r="RL161" t="str">
        <f>IF(JT161=1,RL$8&amp;IF(SUM(JU161:$KK161)=0,"",", "),"")</f>
        <v/>
      </c>
      <c r="RM161" t="str">
        <f>IF(JU161=1,RM$8&amp;IF(SUM(JV161:$KK161)=0,"",", "),"")</f>
        <v/>
      </c>
      <c r="RN161" t="str">
        <f>IF(JV161=1,RN$8&amp;IF(SUM(JW161:$KK161)=0,"",", "),"")</f>
        <v/>
      </c>
      <c r="RO161" t="str">
        <f>IF(JW161=1,RO$8&amp;IF(SUM(JX161:$KK161)=0,"",", "),"")</f>
        <v/>
      </c>
      <c r="RP161" t="str">
        <f>IF(JX161=1,RP$8&amp;IF(SUM(JY161:$KK161)=0,"",", "),"")</f>
        <v/>
      </c>
      <c r="RQ161" t="str">
        <f>IF(JY161=1,RQ$8&amp;IF(SUM(JZ161:$KK161)=0,"",", "),"")</f>
        <v/>
      </c>
      <c r="RR161" t="str">
        <f>IF(JZ161=1,RR$8&amp;IF(SUM(KA161:$KK161)=0,"",", "),"")</f>
        <v/>
      </c>
      <c r="RS161" t="str">
        <f>IF(KA161=1,RS$8&amp;IF(SUM(KB161:$KK161)=0,"",", "),"")</f>
        <v/>
      </c>
      <c r="RT161" t="str">
        <f>IF(KB161=1,RT$8&amp;IF(SUM(KC161:$KK161)=0,"",", "),"")</f>
        <v/>
      </c>
      <c r="RU161" t="str">
        <f>IF(KC161=1,RU$8&amp;IF(SUM(KD161:$KK161)=0,"",", "),"")</f>
        <v/>
      </c>
      <c r="RV161" t="str">
        <f>IF(KD161=1,RV$8&amp;IF(SUM(KE161:$KK161)=0,"",", "),"")</f>
        <v/>
      </c>
      <c r="RW161" t="str">
        <f>IF(KE161=1,RW$8&amp;IF(SUM(KF161:$KK161)=0,"",", "),"")</f>
        <v/>
      </c>
      <c r="RX161" t="str">
        <f>IF(KF161=1,RX$8&amp;IF(SUM(KG161:$KK161)=0,"",", "),"")</f>
        <v/>
      </c>
      <c r="RY161" t="str">
        <f>IF(KG161=1,RY$8&amp;IF(SUM(KH161:$KK161)=0,"",", "),"")</f>
        <v/>
      </c>
      <c r="RZ161" t="str">
        <f>IF(KH161=1,RZ$8&amp;IF(SUM(KI161:$KK161)=0,"",", "),"")</f>
        <v/>
      </c>
      <c r="SA161" t="str">
        <f>IF(KI161=1,SA$8&amp;IF(SUM(KJ161:$KK161)=0,"",", "),"")</f>
        <v/>
      </c>
      <c r="SB161" t="str">
        <f>IF(KJ161=1,SB$8&amp;IF(SUM(KK161:$KK161)=0,"",", "),"")</f>
        <v/>
      </c>
      <c r="SC161" t="str">
        <f t="shared" si="215"/>
        <v/>
      </c>
    </row>
    <row r="162" spans="1:497" ht="60" customHeight="1" x14ac:dyDescent="0.45">
      <c r="A162" s="62"/>
      <c r="B162" s="212" t="str">
        <f t="shared" si="144"/>
        <v/>
      </c>
      <c r="C162" s="212" t="str">
        <f t="shared" si="203"/>
        <v/>
      </c>
      <c r="D162" s="212" t="str">
        <f t="shared" si="204"/>
        <v/>
      </c>
      <c r="E162" s="212" t="str">
        <f t="shared" si="205"/>
        <v/>
      </c>
      <c r="F162" s="212" t="str">
        <f t="shared" si="206"/>
        <v/>
      </c>
      <c r="G162" s="237" t="str">
        <f>IF('EDCI Data'!B162="","",'EDCI Data'!B162)</f>
        <v/>
      </c>
      <c r="H162" s="238" t="str">
        <f>IF('EDCI Data'!C162="","",'EDCI Data'!C162)</f>
        <v/>
      </c>
      <c r="I162" s="239" t="str">
        <f>IF('EDCI Data'!D162="","",'EDCI Data'!D162)</f>
        <v/>
      </c>
      <c r="J162" s="240" t="str">
        <f>IF('EDCI Data'!E162="","",'EDCI Data'!E162)</f>
        <v/>
      </c>
      <c r="K162" s="237" t="str">
        <f>IF('EDCI Data'!F162="","",'EDCI Data'!F162)</f>
        <v/>
      </c>
      <c r="L162" s="237" t="str">
        <f>IF('EDCI Data'!G162="","",'EDCI Data'!G162)</f>
        <v/>
      </c>
      <c r="M162" s="237" t="str">
        <f>IF('EDCI Data'!H162="","",'EDCI Data'!H162)</f>
        <v/>
      </c>
      <c r="N162" s="237" t="str">
        <f>IF('EDCI Data'!I162="","",'EDCI Data'!I162)</f>
        <v/>
      </c>
      <c r="O162" s="237" t="str">
        <f>IF('EDCI Data'!J162="","",'EDCI Data'!J162)</f>
        <v/>
      </c>
      <c r="P162" s="237" t="str">
        <f>IF('EDCI Data'!K162="","",'EDCI Data'!K162)</f>
        <v/>
      </c>
      <c r="Q162" s="241" t="str">
        <f>IF('EDCI Data'!L162="","",'EDCI Data'!L162)</f>
        <v/>
      </c>
      <c r="R162" s="241" t="str">
        <f>IF('EDCI Data'!M162="","",'EDCI Data'!M162)</f>
        <v/>
      </c>
      <c r="S162" s="237" t="str">
        <f>IF('EDCI Data'!N162="","",'EDCI Data'!N162)</f>
        <v/>
      </c>
      <c r="T162" s="237" t="str">
        <f>IF('EDCI Data'!O162="","",'EDCI Data'!O162)</f>
        <v/>
      </c>
      <c r="U162" s="237" t="str">
        <f>IF('EDCI Data'!P162="","",'EDCI Data'!P162)</f>
        <v/>
      </c>
      <c r="V162" s="237" t="str">
        <f>IF('EDCI Data'!Q162="","",'EDCI Data'!Q162)</f>
        <v/>
      </c>
      <c r="W162" s="242" t="str">
        <f>IF('EDCI Data'!R162="","",'EDCI Data'!R162)</f>
        <v/>
      </c>
      <c r="X162" s="243" t="str">
        <f>IF('EDCI Data'!S162="","",'EDCI Data'!S162)</f>
        <v/>
      </c>
      <c r="Y162" s="243" t="str">
        <f>IF('EDCI Data'!T162="","",'EDCI Data'!T162)</f>
        <v/>
      </c>
      <c r="Z162" s="244" t="str">
        <f>IF('EDCI Data'!U162="","",'EDCI Data'!U162)</f>
        <v/>
      </c>
      <c r="AA162" s="237" t="str">
        <f>IF('EDCI Data'!V162="","",'EDCI Data'!V162)</f>
        <v/>
      </c>
      <c r="AB162" s="244" t="str">
        <f>IF('EDCI Data'!W162="","",'EDCI Data'!W162)</f>
        <v/>
      </c>
      <c r="AC162" s="237" t="str">
        <f>IF('EDCI Data'!X162="","",'EDCI Data'!X162)</f>
        <v/>
      </c>
      <c r="AD162" s="244" t="str">
        <f>IF('EDCI Data'!Y162="","",'EDCI Data'!Y162)</f>
        <v/>
      </c>
      <c r="AE162" s="237" t="str">
        <f>IF('EDCI Data'!Z162="","",'EDCI Data'!Z162)</f>
        <v/>
      </c>
      <c r="AF162" s="237" t="str">
        <f>IF('EDCI Data'!AA162="","",'EDCI Data'!AA162)</f>
        <v/>
      </c>
      <c r="AG162" s="237" t="str">
        <f>IF('EDCI Data'!AB162="","",'EDCI Data'!AB162)</f>
        <v/>
      </c>
      <c r="AH162" s="237" t="str">
        <f>IF('EDCI Data'!AC162="","",'EDCI Data'!AC162)</f>
        <v/>
      </c>
      <c r="AI162" s="237" t="str">
        <f>IF('EDCI Data'!AD162="","",'EDCI Data'!AD162)</f>
        <v/>
      </c>
      <c r="AJ162" s="237" t="str">
        <f>IF('EDCI Data'!AE162="","",'EDCI Data'!AE162)</f>
        <v/>
      </c>
      <c r="AK162" s="237" t="str">
        <f>IF('EDCI Data'!AF162="","",'EDCI Data'!AF162)</f>
        <v/>
      </c>
      <c r="AL162" s="237" t="str">
        <f>IF('EDCI Data'!AG162="","",'EDCI Data'!AG162)</f>
        <v/>
      </c>
      <c r="AM162" s="237" t="str">
        <f>IF('EDCI Data'!AH162="","",'EDCI Data'!AH162)</f>
        <v/>
      </c>
      <c r="AN162" s="237" t="str">
        <f>IF('EDCI Data'!AI162="","",'EDCI Data'!AI162)</f>
        <v/>
      </c>
      <c r="AO162" s="237" t="str">
        <f>IF('EDCI Data'!AJ162="","",'EDCI Data'!AJ162)</f>
        <v/>
      </c>
      <c r="AP162" s="237" t="str">
        <f>IF('EDCI Data'!AK162="","",'EDCI Data'!AK162)</f>
        <v/>
      </c>
      <c r="AQ162" s="237" t="str">
        <f>IF('EDCI Data'!AL162="","",'EDCI Data'!AL162)</f>
        <v/>
      </c>
      <c r="AR162" s="237" t="str">
        <f>IF('EDCI Data'!AM162="","",'EDCI Data'!AM162)</f>
        <v/>
      </c>
      <c r="AS162" s="237" t="str">
        <f>IF('EDCI Data'!AN162="","",'EDCI Data'!AN162)</f>
        <v/>
      </c>
      <c r="AT162" s="237" t="str">
        <f>IF('EDCI Data'!AO162="","",'EDCI Data'!AO162)</f>
        <v/>
      </c>
      <c r="AU162" s="237" t="str">
        <f>IF('EDCI Data'!AP162="","",'EDCI Data'!AP162)</f>
        <v/>
      </c>
      <c r="AV162" s="237" t="str">
        <f>IF('EDCI Data'!AQ162="","",'EDCI Data'!AQ162)</f>
        <v/>
      </c>
      <c r="AW162" s="237" t="str">
        <f>IF('EDCI Data'!AR162="","",'EDCI Data'!AR162)</f>
        <v/>
      </c>
      <c r="AX162" s="237" t="str">
        <f>IF('EDCI Data'!AS162="","",'EDCI Data'!AS162)</f>
        <v/>
      </c>
      <c r="AY162" s="237" t="str">
        <f>IF('EDCI Data'!AT162="","",'EDCI Data'!AT162)</f>
        <v/>
      </c>
      <c r="AZ162" s="237" t="str">
        <f>IF('EDCI Data'!AU162="","",'EDCI Data'!AU162)</f>
        <v/>
      </c>
      <c r="BA162" s="237" t="str">
        <f>IF('EDCI Data'!AV162="","",'EDCI Data'!AV162)</f>
        <v/>
      </c>
      <c r="BB162" s="245" t="str">
        <f>IF('EDCI Data'!AW162="","",'EDCI Data'!AW162)</f>
        <v/>
      </c>
      <c r="BC162" s="245" t="str">
        <f>IF('EDCI Data'!AX162="","",'EDCI Data'!AX162)</f>
        <v/>
      </c>
      <c r="BD162" s="246" t="str">
        <f t="shared" si="207"/>
        <v/>
      </c>
      <c r="BE162" s="247" t="str">
        <f>IF('EDCI Data'!AY162="","",'EDCI Data'!AY162)</f>
        <v/>
      </c>
      <c r="BF162" s="247" t="str">
        <f>IF('EDCI Data'!AZ162="","",'EDCI Data'!AZ162)</f>
        <v/>
      </c>
      <c r="BG162" s="247" t="str">
        <f>IF('EDCI Data'!BA162="","",'EDCI Data'!BA162)</f>
        <v/>
      </c>
      <c r="BH162" s="247" t="str">
        <f>IF('EDCI Data'!BB162="","",'EDCI Data'!BB162)</f>
        <v/>
      </c>
      <c r="BI162" s="247" t="str">
        <f>IF('EDCI Data'!BC162="","",'EDCI Data'!BC162)</f>
        <v/>
      </c>
      <c r="BJ162" s="247" t="str">
        <f>IF('EDCI Data'!BD162="","",'EDCI Data'!BD162)</f>
        <v/>
      </c>
      <c r="BK162" s="247" t="str">
        <f>IF('EDCI Data'!BE162="","",'EDCI Data'!BE162)</f>
        <v/>
      </c>
      <c r="BL162" s="247" t="str">
        <f>IF('EDCI Data'!BF162="","",'EDCI Data'!BF162)</f>
        <v/>
      </c>
      <c r="BM162" s="247" t="str">
        <f>IF('EDCI Data'!BG162="","",'EDCI Data'!BG162)</f>
        <v/>
      </c>
      <c r="BN162" s="248" t="str">
        <f>IF('EDCI Data'!BH162="","",'EDCI Data'!BH162)</f>
        <v/>
      </c>
      <c r="BO162" s="248" t="str">
        <f>IF('EDCI Data'!BI162="","",'EDCI Data'!BI162)</f>
        <v/>
      </c>
      <c r="BP162" s="249" t="str">
        <f>IF('EDCI Data'!BJ162="","",'EDCI Data'!BJ162)</f>
        <v/>
      </c>
      <c r="BQ162" s="248" t="str">
        <f>IF('EDCI Data'!BK162="","",'EDCI Data'!BK162)</f>
        <v/>
      </c>
      <c r="BR162" s="248" t="str">
        <f>IF('EDCI Data'!BL162="","",'EDCI Data'!BL162)</f>
        <v/>
      </c>
      <c r="BS162" s="250" t="str">
        <f>IF('EDCI Data'!BM162="","",'EDCI Data'!BM162)</f>
        <v/>
      </c>
      <c r="BT162" s="251" t="str">
        <f>IF('EDCI Data'!BN162="","",'EDCI Data'!BN162)</f>
        <v/>
      </c>
      <c r="BU162" s="246" t="str">
        <f>IF('EDCI Data'!BO162="","",'EDCI Data'!BO162)</f>
        <v/>
      </c>
      <c r="BV162" s="252">
        <f t="shared" si="208"/>
        <v>0</v>
      </c>
      <c r="BW162" s="252">
        <f t="shared" si="209"/>
        <v>0</v>
      </c>
      <c r="BX162" s="252">
        <f t="shared" si="210"/>
        <v>0</v>
      </c>
      <c r="BY162" s="252">
        <f t="shared" si="211"/>
        <v>0</v>
      </c>
      <c r="BZ162" t="str">
        <f t="shared" si="145"/>
        <v/>
      </c>
      <c r="CA162" s="253"/>
      <c r="CB162"/>
      <c r="CC162"/>
      <c r="CD162"/>
      <c r="CE162" t="str">
        <f t="shared" si="146"/>
        <v/>
      </c>
      <c r="CF162"/>
      <c r="CG162" t="str">
        <f t="shared" si="147"/>
        <v/>
      </c>
      <c r="CH162" t="str">
        <f t="shared" si="148"/>
        <v/>
      </c>
      <c r="CI162" t="str">
        <f t="shared" si="149"/>
        <v/>
      </c>
      <c r="CJ162" t="str">
        <f t="shared" si="150"/>
        <v/>
      </c>
      <c r="CK162"/>
      <c r="CL162"/>
      <c r="CM162" t="str">
        <f t="shared" si="151"/>
        <v/>
      </c>
      <c r="CN162" t="str">
        <f t="shared" si="152"/>
        <v/>
      </c>
      <c r="CO162" t="str">
        <f t="shared" si="153"/>
        <v/>
      </c>
      <c r="CP162" t="str">
        <f t="shared" si="154"/>
        <v/>
      </c>
      <c r="CQ162"/>
      <c r="CR162" t="str" cm="1">
        <f t="array" ref="CR162">IF(COUNTIFS($BZ$10:$BZ$259,$BZ162,$I$10:$I$259,$I162+1)&gt;0,IF(X162&lt;&gt;INDEX(Y$10:Y$259,MATCH(1,INDEX(($BZ162=$BZ$10:$BZ$259)*($I$10:$I$259=$I162+1),0,1),0)),"Number of FTEs in previous year do not align with Number of FTEs in current year across years, by definition these should be equal. Please check and update if required. "&amp;CHAR(10),""),"")</f>
        <v/>
      </c>
      <c r="CS162" t="str" cm="1">
        <f t="array" ref="CS162">IF(COUNTIFS($BZ$10:$BZ$259,$BZ162,$I$10:$I$259,$I162-1)&gt;0,IF(Y162&lt;&gt;INDEX(X$10:X$259,MATCH(1,INDEX(($BZ162=$BZ$10:$BZ$259)*($I$10:$I$259=$I162-1),0,1),0)),"Number of FTEs in previous year do not align with Number of FTEs in current year across years, by definition these should be equal. Please check and update if required. "&amp;CHAR(10),""),"")</f>
        <v/>
      </c>
      <c r="CT162" t="str">
        <f t="shared" si="155"/>
        <v/>
      </c>
      <c r="CU162" t="str">
        <f t="shared" si="156"/>
        <v/>
      </c>
      <c r="CV162"/>
      <c r="CW162" t="str">
        <f t="shared" si="157"/>
        <v/>
      </c>
      <c r="CX162"/>
      <c r="CY162" t="str">
        <f t="shared" si="158"/>
        <v/>
      </c>
      <c r="CZ162"/>
      <c r="DA162" t="str">
        <f t="shared" si="159"/>
        <v/>
      </c>
      <c r="DB162"/>
      <c r="DC162"/>
      <c r="DD162"/>
      <c r="DE162"/>
      <c r="DF162"/>
      <c r="DG162"/>
      <c r="DH162"/>
      <c r="DI162"/>
      <c r="DJ162"/>
      <c r="DK162"/>
      <c r="DL162"/>
      <c r="DM162"/>
      <c r="DN162"/>
      <c r="DO162"/>
      <c r="DP162"/>
      <c r="DQ162"/>
      <c r="DR162"/>
      <c r="DS162"/>
      <c r="DT162"/>
      <c r="DU162"/>
      <c r="DV162"/>
      <c r="DW162"/>
      <c r="DX162" t="str">
        <f t="shared" si="160"/>
        <v/>
      </c>
      <c r="DY162" t="str">
        <f t="shared" si="161"/>
        <v/>
      </c>
      <c r="DZ162" t="str">
        <f t="shared" si="162"/>
        <v/>
      </c>
      <c r="EA162" t="str">
        <f t="shared" si="163"/>
        <v/>
      </c>
      <c r="EB162" t="str">
        <f t="shared" si="164"/>
        <v/>
      </c>
      <c r="EC162" t="str">
        <f t="shared" si="165"/>
        <v/>
      </c>
      <c r="ED162" t="str">
        <f t="shared" si="166"/>
        <v/>
      </c>
      <c r="EE162" t="str">
        <f t="shared" si="167"/>
        <v/>
      </c>
      <c r="EF162" t="str">
        <f t="shared" si="168"/>
        <v/>
      </c>
      <c r="EG162" t="str">
        <f t="shared" si="169"/>
        <v/>
      </c>
      <c r="EH162" t="str">
        <f t="shared" si="170"/>
        <v/>
      </c>
      <c r="EI162" t="str">
        <f t="shared" si="171"/>
        <v/>
      </c>
      <c r="EJ162"/>
      <c r="EK162"/>
      <c r="EL162"/>
      <c r="EM162"/>
      <c r="EN162"/>
      <c r="EO162"/>
      <c r="EP162"/>
      <c r="EQ162" t="str">
        <f t="shared" si="172"/>
        <v/>
      </c>
      <c r="ER162" t="str">
        <f t="shared" si="173"/>
        <v/>
      </c>
      <c r="ES162" t="str">
        <f t="shared" si="174"/>
        <v/>
      </c>
      <c r="ET162"/>
      <c r="EU162" t="str">
        <f t="shared" si="175"/>
        <v/>
      </c>
      <c r="EV162"/>
      <c r="EW162" t="str">
        <f t="shared" si="176"/>
        <v/>
      </c>
      <c r="EX162"/>
      <c r="EY162" t="str">
        <f t="shared" si="177"/>
        <v/>
      </c>
      <c r="EZ162"/>
      <c r="FA162"/>
      <c r="FB162"/>
      <c r="FC162"/>
      <c r="FD162"/>
      <c r="FE162"/>
      <c r="FF162"/>
      <c r="FG162"/>
      <c r="FH162"/>
      <c r="FI162"/>
      <c r="FJ162"/>
      <c r="FK162"/>
      <c r="FL162"/>
      <c r="FM162"/>
      <c r="FN162"/>
      <c r="FO162"/>
      <c r="FP162"/>
      <c r="FQ162"/>
      <c r="FR162"/>
      <c r="FS162"/>
      <c r="FT162"/>
      <c r="FU162"/>
      <c r="FV162" t="str">
        <f t="shared" si="178"/>
        <v/>
      </c>
      <c r="FW162" t="str">
        <f t="shared" si="179"/>
        <v/>
      </c>
      <c r="FX162"/>
      <c r="FY162" t="str">
        <f t="shared" si="180"/>
        <v/>
      </c>
      <c r="FZ162" t="str">
        <f t="shared" si="181"/>
        <v/>
      </c>
      <c r="GA162" t="str">
        <f t="shared" si="182"/>
        <v/>
      </c>
      <c r="GB162" t="str">
        <f t="shared" si="183"/>
        <v/>
      </c>
      <c r="GC162" t="str">
        <f t="shared" si="184"/>
        <v/>
      </c>
      <c r="GD162" t="str">
        <f t="shared" si="185"/>
        <v/>
      </c>
      <c r="GE162" t="str">
        <f t="shared" si="186"/>
        <v/>
      </c>
      <c r="GF162" t="str">
        <f t="shared" si="187"/>
        <v/>
      </c>
      <c r="GG162" t="str">
        <f t="shared" si="188"/>
        <v/>
      </c>
      <c r="GH162"/>
      <c r="GI162"/>
      <c r="GJ162"/>
      <c r="GK162"/>
      <c r="GL162"/>
      <c r="GM162"/>
      <c r="GN162"/>
      <c r="GO162"/>
      <c r="GP162" t="str">
        <f t="shared" si="189"/>
        <v/>
      </c>
      <c r="GQ162" t="str">
        <f t="shared" si="190"/>
        <v/>
      </c>
      <c r="GR162"/>
      <c r="GS162" t="str">
        <f t="shared" si="191"/>
        <v/>
      </c>
      <c r="GT162"/>
      <c r="GU162" t="str">
        <f t="shared" si="192"/>
        <v/>
      </c>
      <c r="GV162"/>
      <c r="GW162" t="str">
        <f t="shared" si="193"/>
        <v/>
      </c>
      <c r="GX162"/>
      <c r="GY162"/>
      <c r="GZ162"/>
      <c r="HA162"/>
      <c r="HB162"/>
      <c r="HC162"/>
      <c r="HD162"/>
      <c r="HE162"/>
      <c r="HF162"/>
      <c r="HG162"/>
      <c r="HH162"/>
      <c r="HI162"/>
      <c r="HJ162"/>
      <c r="HK162"/>
      <c r="HL162"/>
      <c r="HM162"/>
      <c r="HN162"/>
      <c r="HO162"/>
      <c r="HP162"/>
      <c r="HQ162"/>
      <c r="HR162"/>
      <c r="HS162"/>
      <c r="HT162" t="str">
        <f t="shared" si="194"/>
        <v/>
      </c>
      <c r="HU162" t="str">
        <f t="shared" si="195"/>
        <v/>
      </c>
      <c r="HV162"/>
      <c r="HW162"/>
      <c r="HX162"/>
      <c r="HY162"/>
      <c r="HZ162"/>
      <c r="IA162"/>
      <c r="IB162"/>
      <c r="IC162"/>
      <c r="ID162"/>
      <c r="IE162" t="str">
        <f t="shared" si="196"/>
        <v/>
      </c>
      <c r="IF162"/>
      <c r="IG162"/>
      <c r="IH162"/>
      <c r="II162"/>
      <c r="IJ162"/>
      <c r="IK162"/>
      <c r="IL162"/>
      <c r="IM162"/>
      <c r="IN162"/>
      <c r="IO162"/>
      <c r="IP162"/>
      <c r="IQ162" t="str">
        <f t="shared" si="197"/>
        <v/>
      </c>
      <c r="IR162"/>
      <c r="IS162" t="str">
        <f t="shared" si="198"/>
        <v/>
      </c>
      <c r="IT162"/>
      <c r="IU162" t="str">
        <f t="shared" si="199"/>
        <v/>
      </c>
      <c r="IV162"/>
      <c r="IW162"/>
      <c r="IX162"/>
      <c r="IY162"/>
      <c r="IZ162"/>
      <c r="JA162"/>
      <c r="JB162"/>
      <c r="JC162"/>
      <c r="JD162"/>
      <c r="JE162"/>
      <c r="JF162"/>
      <c r="JG162"/>
      <c r="JH162"/>
      <c r="JI162"/>
      <c r="JJ162"/>
      <c r="JK162"/>
      <c r="JL162"/>
      <c r="JM162"/>
      <c r="JN162"/>
      <c r="JO162"/>
      <c r="JP162"/>
      <c r="JQ162"/>
      <c r="JR162" t="str">
        <f t="shared" si="200"/>
        <v/>
      </c>
      <c r="JS162" t="str">
        <f t="shared" si="201"/>
        <v/>
      </c>
      <c r="JT162"/>
      <c r="JU162"/>
      <c r="JV162"/>
      <c r="JW162"/>
      <c r="JX162"/>
      <c r="JY162"/>
      <c r="JZ162"/>
      <c r="KA162"/>
      <c r="KB162"/>
      <c r="KC162" t="str">
        <f t="shared" si="202"/>
        <v/>
      </c>
      <c r="KD162"/>
      <c r="KE162"/>
      <c r="KF162"/>
      <c r="KG162"/>
      <c r="KH162"/>
      <c r="KI162"/>
      <c r="KJ162"/>
      <c r="KK162"/>
      <c r="KL162" t="str">
        <f>IF(CT162=1,KL$8&amp;IF(SUM(CU162:$EQ162)=0,"",", "),"")</f>
        <v/>
      </c>
      <c r="KM162" t="str">
        <f>IF(CU162=1,KM$8&amp;IF(SUM(CV162:$EQ162)=0,"",", "),"")</f>
        <v/>
      </c>
      <c r="KN162" t="str">
        <f>IF(CV162=1,KN$8&amp;IF(SUM(CW162:$EQ162)=0,"",", "),"")</f>
        <v/>
      </c>
      <c r="KO162" t="str">
        <f>IF(CW162=1,KO$8&amp;IF(SUM(CX162:$EQ162)=0,"",", "),"")</f>
        <v/>
      </c>
      <c r="KP162" t="str">
        <f>IF(CX162=1,KP$8&amp;IF(SUM(CY162:$EQ162)=0,"",", "),"")</f>
        <v/>
      </c>
      <c r="KQ162" t="str">
        <f>IF(CY162=1,KQ$8&amp;IF(SUM(CZ162:$EQ162)=0,"",", "),"")</f>
        <v/>
      </c>
      <c r="KR162" t="str">
        <f>IF(CZ162=1,KR$8&amp;IF(SUM(DA162:$EQ162)=0,"",", "),"")</f>
        <v/>
      </c>
      <c r="KS162" t="str">
        <f>IF(DA162=1,KS$8&amp;IF(SUM(DB162:$EQ162)=0,"",", "),"")</f>
        <v/>
      </c>
      <c r="KT162" t="str">
        <f>IF(DB162=1,KT$8&amp;IF(SUM(DC162:$EQ162)=0,"",", "),"")</f>
        <v/>
      </c>
      <c r="KU162" t="str">
        <f>IF(DC162=1,KU$8&amp;IF(SUM(DD162:$EQ162)=0,"",", "),"")</f>
        <v/>
      </c>
      <c r="KV162" t="str">
        <f>IF(DD162=1,KV$8&amp;IF(SUM(DE162:$EQ162)=0,"",", "),"")</f>
        <v/>
      </c>
      <c r="KW162" t="str">
        <f>IF(DE162=1,KW$8&amp;IF(SUM(DF162:$EQ162)=0,"",", "),"")</f>
        <v/>
      </c>
      <c r="KX162" t="str">
        <f>IF(DF162=1,KX$8&amp;IF(SUM(DG162:$EQ162)=0,"",", "),"")</f>
        <v/>
      </c>
      <c r="KY162" t="str">
        <f>IF(DG162=1,KY$8&amp;IF(SUM(DH162:$EQ162)=0,"",", "),"")</f>
        <v/>
      </c>
      <c r="KZ162" t="str">
        <f>IF(DH162=1,KZ$8&amp;IF(SUM(DI162:$EQ162)=0,"",", "),"")</f>
        <v/>
      </c>
      <c r="LA162" t="str">
        <f>IF(DI162=1,LA$8&amp;IF(SUM(DJ162:$EQ162)=0,"",", "),"")</f>
        <v/>
      </c>
      <c r="LB162" t="str">
        <f>IF(DJ162=1,LB$8&amp;IF(SUM(DK162:$EQ162)=0,"",", "),"")</f>
        <v/>
      </c>
      <c r="LC162" t="str">
        <f>IF(DK162=1,LC$8&amp;IF(SUM(DL162:$EQ162)=0,"",", "),"")</f>
        <v/>
      </c>
      <c r="LD162" t="str">
        <f>IF(DL162=1,LD$8&amp;IF(SUM(DM162:$EQ162)=0,"",", "),"")</f>
        <v/>
      </c>
      <c r="LE162" t="str">
        <f>IF(DM162=1,LE$8&amp;IF(SUM(DN162:$EQ162)=0,"",", "),"")</f>
        <v/>
      </c>
      <c r="LF162" t="str">
        <f>IF(DN162=1,LF$8&amp;IF(SUM(DO162:$EQ162)=0,"",", "),"")</f>
        <v/>
      </c>
      <c r="LG162" t="str">
        <f>IF(DO162=1,LG$8&amp;IF(SUM(DP162:$EQ162)=0,"",", "),"")</f>
        <v/>
      </c>
      <c r="LH162" t="str">
        <f>IF(DP162=1,LH$8&amp;IF(SUM(DQ162:$EQ162)=0,"",", "),"")</f>
        <v/>
      </c>
      <c r="LI162" t="str">
        <f>IF(DQ162=1,LI$8&amp;IF(SUM(DR162:$EQ162)=0,"",", "),"")</f>
        <v/>
      </c>
      <c r="LJ162" t="str">
        <f>IF(DR162=1,LJ$8&amp;IF(SUM(DS162:$EQ162)=0,"",", "),"")</f>
        <v/>
      </c>
      <c r="LK162" t="str">
        <f>IF(DS162=1,LK$8&amp;IF(SUM(DT162:$EQ162)=0,"",", "),"")</f>
        <v/>
      </c>
      <c r="LL162" t="str">
        <f>IF(DT162=1,LL$8&amp;IF(SUM(DU162:$EQ162)=0,"",", "),"")</f>
        <v/>
      </c>
      <c r="LM162" t="str">
        <f>IF(DU162=1,LM$8&amp;IF(SUM(DV162:$EQ162)=0,"",", "),"")</f>
        <v/>
      </c>
      <c r="LN162" t="str">
        <f>IF(DV162=1,LN$8&amp;IF(SUM(DW162:$EQ162)=0,"",", "),"")</f>
        <v/>
      </c>
      <c r="LO162" t="str">
        <f>IF(DW162=1,LO$8&amp;IF(SUM(DX162:$EQ162)=0,"",", "),"")</f>
        <v/>
      </c>
      <c r="LP162" t="str">
        <f>IF(DX162=1,LP$8&amp;IF(SUM(DY162:$EQ162)=0,"",", "),"")</f>
        <v/>
      </c>
      <c r="LQ162" t="str">
        <f>IF(DY162=1,LQ$8&amp;IF(SUM(DZ162:$EQ162)=0,"",", "),"")</f>
        <v/>
      </c>
      <c r="LR162" t="str">
        <f>IF(DZ162=1,LR$8&amp;IF(SUM(EA162:$EQ162)=0,"",", "),"")</f>
        <v/>
      </c>
      <c r="LS162" t="str">
        <f>IF(EA162=1,LS$8&amp;IF(SUM(EB162:$EQ162)=0,"",", "),"")</f>
        <v/>
      </c>
      <c r="LT162" t="str">
        <f>IF(EB162=1,LT$8&amp;IF(SUM(EC162:$EQ162)=0,"",", "),"")</f>
        <v/>
      </c>
      <c r="LU162" t="str">
        <f>IF(EC162=1,LU$8&amp;IF(SUM(ED162:$EQ162)=0,"",", "),"")</f>
        <v/>
      </c>
      <c r="LV162" t="str">
        <f>IF(ED162=1,LV$8&amp;IF(SUM(EE162:$EQ162)=0,"",", "),"")</f>
        <v/>
      </c>
      <c r="LW162" t="str">
        <f>IF(EE162=1,LW$8&amp;IF(SUM(EF162:$EQ162)=0,"",", "),"")</f>
        <v/>
      </c>
      <c r="LX162" t="str">
        <f>IF(EF162=1,LX$8&amp;IF(SUM(EG162:$EQ162)=0,"",", "),"")</f>
        <v/>
      </c>
      <c r="LY162" t="str">
        <f>IF(EG162=1,LY$8&amp;IF(SUM(EH162:$EQ162)=0,"",", "),"")</f>
        <v/>
      </c>
      <c r="LZ162" t="str">
        <f>IF(EH162=1,LZ$8&amp;IF(SUM(EI162:$EQ162)=0,"",", "),"")</f>
        <v/>
      </c>
      <c r="MA162" t="str">
        <f>IF(EI162=1,MA$8&amp;IF(SUM(EJ162:$EQ162)=0,"",", "),"")</f>
        <v/>
      </c>
      <c r="MB162" t="str">
        <f>IF(EJ162=1,MB$8&amp;IF(SUM(EK162:$EQ162)=0,"",", "),"")</f>
        <v/>
      </c>
      <c r="MC162" t="str">
        <f>IF(EK162=1,MC$8&amp;IF(SUM(EL162:$EQ162)=0,"",", "),"")</f>
        <v/>
      </c>
      <c r="MD162" t="str">
        <f>IF(EL162=1,MD$8&amp;IF(SUM(EM162:$EQ162)=0,"",", "),"")</f>
        <v/>
      </c>
      <c r="ME162" t="str">
        <f>IF(EM162=1,ME$8&amp;IF(SUM(EN162:$EQ162)=0,"",", "),"")</f>
        <v/>
      </c>
      <c r="MF162" t="str">
        <f>IF(EN162=1,MF$8&amp;IF(SUM(EO162:$EQ162)=0,"",", "),"")</f>
        <v/>
      </c>
      <c r="MG162" t="str">
        <f>IF(EO162=1,MG$8&amp;IF(SUM(EP162:$EQ162)=0,"",", "),"")</f>
        <v/>
      </c>
      <c r="MH162" t="str">
        <f>IF(EP162=1,MH$8&amp;IF(SUM(EQ162:$EQ162)=0,"",", "),"")</f>
        <v/>
      </c>
      <c r="MI162" t="str">
        <f t="shared" si="212"/>
        <v/>
      </c>
      <c r="MJ162" t="str">
        <f>IF(ER162=1,MJ$8&amp;IF(SUM(ES162:$GO162)=0,"",", "),"")</f>
        <v/>
      </c>
      <c r="MK162" t="str">
        <f>IF(ES162=1,MK$8&amp;IF(SUM(ET162:$GO162)=0,"",", "),"")</f>
        <v/>
      </c>
      <c r="ML162" t="str">
        <f>IF(ET162=1,ML$8&amp;IF(SUM(EU162:$GO162)=0,"",", "),"")</f>
        <v/>
      </c>
      <c r="MM162" t="str">
        <f>IF(EU162=1,MM$8&amp;IF(SUM(EV162:$GO162)=0,"",", "),"")</f>
        <v/>
      </c>
      <c r="MN162" t="str">
        <f>IF(EV162=1,MN$8&amp;IF(SUM(EW162:$GO162)=0,"",", "),"")</f>
        <v/>
      </c>
      <c r="MO162" t="str">
        <f>IF(EW162=1,MO$8&amp;IF(SUM(EX162:$GO162)=0,"",", "),"")</f>
        <v/>
      </c>
      <c r="MP162" t="str">
        <f>IF(EX162=1,MP$8&amp;IF(SUM(EY162:$GO162)=0,"",", "),"")</f>
        <v/>
      </c>
      <c r="MQ162" t="str">
        <f>IF(EY162=1,MQ$8&amp;IF(SUM(EZ162:$GO162)=0,"",", "),"")</f>
        <v/>
      </c>
      <c r="MR162" t="str">
        <f>IF(EZ162=1,MR$8&amp;IF(SUM(FA162:$GO162)=0,"",", "),"")</f>
        <v/>
      </c>
      <c r="MS162" t="str">
        <f>IF(FA162=1,MS$8&amp;IF(SUM(FB162:$GO162)=0,"",", "),"")</f>
        <v/>
      </c>
      <c r="MT162" t="str">
        <f>IF(FB162=1,MT$8&amp;IF(SUM(FC162:$GO162)=0,"",", "),"")</f>
        <v/>
      </c>
      <c r="MU162" t="str">
        <f>IF(FC162=1,MU$8&amp;IF(SUM(FD162:$GO162)=0,"",", "),"")</f>
        <v/>
      </c>
      <c r="MV162" t="str">
        <f>IF(FD162=1,MV$8&amp;IF(SUM(FE162:$GO162)=0,"",", "),"")</f>
        <v/>
      </c>
      <c r="MW162" t="str">
        <f>IF(FE162=1,MW$8&amp;IF(SUM(FF162:$GO162)=0,"",", "),"")</f>
        <v/>
      </c>
      <c r="MX162" t="str">
        <f>IF(FF162=1,MX$8&amp;IF(SUM(FG162:$GO162)=0,"",", "),"")</f>
        <v/>
      </c>
      <c r="MY162" t="str">
        <f>IF(FG162=1,MY$8&amp;IF(SUM(FH162:$GO162)=0,"",", "),"")</f>
        <v/>
      </c>
      <c r="MZ162" t="str">
        <f>IF(FH162=1,MZ$8&amp;IF(SUM(FI162:$GO162)=0,"",", "),"")</f>
        <v/>
      </c>
      <c r="NA162" t="str">
        <f>IF(FI162=1,NA$8&amp;IF(SUM(FJ162:$GO162)=0,"",", "),"")</f>
        <v/>
      </c>
      <c r="NB162" t="str">
        <f>IF(FJ162=1,NB$8&amp;IF(SUM(FK162:$GO162)=0,"",", "),"")</f>
        <v/>
      </c>
      <c r="NC162" t="str">
        <f>IF(FK162=1,NC$8&amp;IF(SUM(FL162:$GO162)=0,"",", "),"")</f>
        <v/>
      </c>
      <c r="ND162" t="str">
        <f>IF(FL162=1,ND$8&amp;IF(SUM(FM162:$GO162)=0,"",", "),"")</f>
        <v/>
      </c>
      <c r="NE162" t="str">
        <f>IF(FM162=1,NE$8&amp;IF(SUM(FN162:$GO162)=0,"",", "),"")</f>
        <v/>
      </c>
      <c r="NF162" t="str">
        <f>IF(FN162=1,NF$8&amp;IF(SUM(FO162:$GO162)=0,"",", "),"")</f>
        <v/>
      </c>
      <c r="NG162" t="str">
        <f>IF(FO162=1,NG$8&amp;IF(SUM(FP162:$GO162)=0,"",", "),"")</f>
        <v/>
      </c>
      <c r="NH162" t="str">
        <f>IF(FP162=1,NH$8&amp;IF(SUM(FQ162:$GO162)=0,"",", "),"")</f>
        <v/>
      </c>
      <c r="NI162" t="str">
        <f>IF(FQ162=1,NI$8&amp;IF(SUM(FR162:$GO162)=0,"",", "),"")</f>
        <v/>
      </c>
      <c r="NJ162" t="str">
        <f>IF(FR162=1,NJ$8&amp;IF(SUM(FS162:$GO162)=0,"",", "),"")</f>
        <v/>
      </c>
      <c r="NK162" t="str">
        <f>IF(FS162=1,NK$8&amp;IF(SUM(FT162:$GO162)=0,"",", "),"")</f>
        <v/>
      </c>
      <c r="NL162" t="str">
        <f>IF(FT162=1,NL$8&amp;IF(SUM(FU162:$GO162)=0,"",", "),"")</f>
        <v/>
      </c>
      <c r="NM162" t="str">
        <f>IF(FU162=1,NM$8&amp;IF(SUM(FV162:$GO162)=0,"",", "),"")</f>
        <v/>
      </c>
      <c r="NN162" t="str">
        <f>IF(FV162=1,NN$8&amp;IF(SUM(FW162:$GO162)=0,"",", "),"")</f>
        <v/>
      </c>
      <c r="NO162" t="str">
        <f>IF(FW162=1,NO$8&amp;IF(SUM(FX162:$GO162)=0,"",", "),"")</f>
        <v/>
      </c>
      <c r="NP162" t="str">
        <f>IF(FX162=1,NP$8&amp;IF(SUM(FY162:$GO162)=0,"",", "),"")</f>
        <v/>
      </c>
      <c r="NQ162" t="str">
        <f>IF(FY162=1,NQ$8&amp;IF(SUM(FZ162:$GO162)=0,"",", "),"")</f>
        <v/>
      </c>
      <c r="NR162" t="str">
        <f>IF(FZ162=1,NR$8&amp;IF(SUM(GA162:$GO162)=0,"",", "),"")</f>
        <v/>
      </c>
      <c r="NS162" t="str">
        <f>IF(GA162=1,NS$8&amp;IF(SUM(GB162:$GO162)=0,"",", "),"")</f>
        <v/>
      </c>
      <c r="NT162" t="str">
        <f>IF(GB162=1,NT$8&amp;IF(SUM(GC162:$GO162)=0,"",", "),"")</f>
        <v/>
      </c>
      <c r="NU162" t="str">
        <f>IF(GC162=1,NU$8&amp;IF(SUM(GD162:$GO162)=0,"",", "),"")</f>
        <v/>
      </c>
      <c r="NV162" t="str">
        <f>IF(GD162=1,NV$8&amp;IF(SUM(GE162:$GO162)=0,"",", "),"")</f>
        <v/>
      </c>
      <c r="NW162" t="str">
        <f>IF(GE162=1,NW$8&amp;IF(SUM(GF162:$GO162)=0,"",", "),"")</f>
        <v/>
      </c>
      <c r="NX162" t="str">
        <f>IF(GF162=1,NX$8&amp;IF(SUM(GG162:$GO162)=0,"",", "),"")</f>
        <v/>
      </c>
      <c r="NY162" t="str">
        <f>IF(GG162=1,NY$8&amp;IF(SUM(GH162:$GO162)=0,"",", "),"")</f>
        <v/>
      </c>
      <c r="NZ162" t="str">
        <f>IF(GH162=1,NZ$8&amp;IF(SUM(GI162:$GO162)=0,"",", "),"")</f>
        <v/>
      </c>
      <c r="OA162" t="str">
        <f>IF(GI162=1,OA$8&amp;IF(SUM(GJ162:$GO162)=0,"",", "),"")</f>
        <v/>
      </c>
      <c r="OB162" t="str">
        <f>IF(GJ162=1,OB$8&amp;IF(SUM(GK162:$GO162)=0,"",", "),"")</f>
        <v/>
      </c>
      <c r="OC162" t="str">
        <f>IF(GK162=1,OC$8&amp;IF(SUM(GL162:$GO162)=0,"",", "),"")</f>
        <v/>
      </c>
      <c r="OD162" t="str">
        <f>IF(GL162=1,OD$8&amp;IF(SUM(GM162:$GO162)=0,"",", "),"")</f>
        <v/>
      </c>
      <c r="OE162" t="str">
        <f>IF(GM162=1,OE$8&amp;IF(SUM(GN162:$GO162)=0,"",", "),"")</f>
        <v/>
      </c>
      <c r="OF162" t="str">
        <f>IF(GN162=1,OF$8&amp;IF(SUM(GO162:$GO162)=0,"",", "),"")</f>
        <v/>
      </c>
      <c r="OG162" t="str">
        <f t="shared" si="213"/>
        <v/>
      </c>
      <c r="OH162" t="str">
        <f>IF(GP162=1,OH$8&amp;IF(SUM(GQ162:$IM162)=0,"",", "),"")</f>
        <v/>
      </c>
      <c r="OI162" t="str">
        <f>IF(GQ162=1,OI$8&amp;IF(SUM(GR162:$IM162)=0,"",", "),"")</f>
        <v/>
      </c>
      <c r="OJ162" t="str">
        <f>IF(GR162=1,OJ$8&amp;IF(SUM(GS162:$IM162)=0,"",", "),"")</f>
        <v/>
      </c>
      <c r="OK162" t="str">
        <f>IF(GS162=1,OK$8&amp;IF(SUM(GT162:$IM162)=0,"",", "),"")</f>
        <v/>
      </c>
      <c r="OL162" t="str">
        <f>IF(GT162=1,OL$8&amp;IF(SUM(GU162:$IM162)=0,"",", "),"")</f>
        <v/>
      </c>
      <c r="OM162" t="str">
        <f>IF(GU162=1,OM$8&amp;IF(SUM(GV162:$IM162)=0,"",", "),"")</f>
        <v/>
      </c>
      <c r="ON162" t="str">
        <f>IF(GV162=1,ON$8&amp;IF(SUM(GW162:$IM162)=0,"",", "),"")</f>
        <v/>
      </c>
      <c r="OO162" t="str">
        <f>IF(GW162=1,OO$8&amp;IF(SUM(GX162:$IM162)=0,"",", "),"")</f>
        <v/>
      </c>
      <c r="OP162" t="str">
        <f>IF(GX162=1,OP$8&amp;IF(SUM(GY162:$IM162)=0,"",", "),"")</f>
        <v/>
      </c>
      <c r="OQ162" t="str">
        <f>IF(GY162=1,OQ$8&amp;IF(SUM(GZ162:$IM162)=0,"",", "),"")</f>
        <v/>
      </c>
      <c r="OR162" t="str">
        <f>IF(GZ162=1,OR$8&amp;IF(SUM(HA162:$IM162)=0,"",", "),"")</f>
        <v/>
      </c>
      <c r="OS162" t="str">
        <f>IF(HA162=1,OS$8&amp;IF(SUM(HB162:$IM162)=0,"",", "),"")</f>
        <v/>
      </c>
      <c r="OT162" t="str">
        <f>IF(HB162=1,OT$8&amp;IF(SUM(HC162:$IM162)=0,"",", "),"")</f>
        <v/>
      </c>
      <c r="OU162" t="str">
        <f>IF(HC162=1,OU$8&amp;IF(SUM(HD162:$IM162)=0,"",", "),"")</f>
        <v/>
      </c>
      <c r="OV162" t="str">
        <f>IF(HD162=1,OV$8&amp;IF(SUM(HE162:$IM162)=0,"",", "),"")</f>
        <v/>
      </c>
      <c r="OW162" t="str">
        <f>IF(HE162=1,OW$8&amp;IF(SUM(HF162:$IM162)=0,"",", "),"")</f>
        <v/>
      </c>
      <c r="OX162" t="str">
        <f>IF(HF162=1,OX$8&amp;IF(SUM(HG162:$IM162)=0,"",", "),"")</f>
        <v/>
      </c>
      <c r="OY162" t="str">
        <f>IF(HG162=1,OY$8&amp;IF(SUM(HH162:$IM162)=0,"",", "),"")</f>
        <v/>
      </c>
      <c r="OZ162" t="str">
        <f>IF(HH162=1,OZ$8&amp;IF(SUM(HI162:$IM162)=0,"",", "),"")</f>
        <v/>
      </c>
      <c r="PA162" t="str">
        <f>IF(HI162=1,PA$8&amp;IF(SUM(HJ162:$IM162)=0,"",", "),"")</f>
        <v/>
      </c>
      <c r="PB162" t="str">
        <f>IF(HJ162=1,PB$8&amp;IF(SUM(HK162:$IM162)=0,"",", "),"")</f>
        <v/>
      </c>
      <c r="PC162" t="str">
        <f>IF(HK162=1,PC$8&amp;IF(SUM(HL162:$IM162)=0,"",", "),"")</f>
        <v/>
      </c>
      <c r="PD162" t="str">
        <f>IF(HL162=1,PD$8&amp;IF(SUM(HM162:$IM162)=0,"",", "),"")</f>
        <v/>
      </c>
      <c r="PE162" t="str">
        <f>IF(HM162=1,PE$8&amp;IF(SUM(HN162:$IM162)=0,"",", "),"")</f>
        <v/>
      </c>
      <c r="PF162" t="str">
        <f>IF(HN162=1,PF$8&amp;IF(SUM(HO162:$IM162)=0,"",", "),"")</f>
        <v/>
      </c>
      <c r="PG162" t="str">
        <f>IF(HO162=1,PG$8&amp;IF(SUM(HP162:$IM162)=0,"",", "),"")</f>
        <v/>
      </c>
      <c r="PH162" t="str">
        <f>IF(HP162=1,PH$8&amp;IF(SUM(HQ162:$IM162)=0,"",", "),"")</f>
        <v/>
      </c>
      <c r="PI162" t="str">
        <f>IF(HQ162=1,PI$8&amp;IF(SUM(HR162:$IM162)=0,"",", "),"")</f>
        <v/>
      </c>
      <c r="PJ162" t="str">
        <f>IF(HR162=1,PJ$8&amp;IF(SUM(HS162:$IM162)=0,"",", "),"")</f>
        <v/>
      </c>
      <c r="PK162" t="str">
        <f>IF(HS162=1,PK$8&amp;IF(SUM(HT162:$IM162)=0,"",", "),"")</f>
        <v/>
      </c>
      <c r="PL162" t="str">
        <f>IF(HT162=1,PL$8&amp;IF(SUM(HU162:$IM162)=0,"",", "),"")</f>
        <v/>
      </c>
      <c r="PM162" t="str">
        <f>IF(HU162=1,PM$8&amp;IF(SUM(HV162:$IM162)=0,"",", "),"")</f>
        <v/>
      </c>
      <c r="PN162" t="str">
        <f>IF(HV162=1,PN$8&amp;IF(SUM(HW162:$IM162)=0,"",", "),"")</f>
        <v/>
      </c>
      <c r="PO162" t="str">
        <f>IF(HW162=1,PO$8&amp;IF(SUM(HX162:$IM162)=0,"",", "),"")</f>
        <v/>
      </c>
      <c r="PP162" t="str">
        <f>IF(HX162=1,PP$8&amp;IF(SUM(HY162:$IM162)=0,"",", "),"")</f>
        <v/>
      </c>
      <c r="PQ162" t="str">
        <f>IF(HY162=1,PQ$8&amp;IF(SUM(HZ162:$IM162)=0,"",", "),"")</f>
        <v/>
      </c>
      <c r="PR162" t="str">
        <f>IF(HZ162=1,PR$8&amp;IF(SUM(IA162:$IM162)=0,"",", "),"")</f>
        <v/>
      </c>
      <c r="PS162" t="str">
        <f>IF(IA162=1,PS$8&amp;IF(SUM(IB162:$IM162)=0,"",", "),"")</f>
        <v/>
      </c>
      <c r="PT162" t="str">
        <f>IF(IB162=1,PT$8&amp;IF(SUM(IC162:$IM162)=0,"",", "),"")</f>
        <v/>
      </c>
      <c r="PU162" t="str">
        <f>IF(IC162=1,PU$8&amp;IF(SUM(ID162:$IM162)=0,"",", "),"")</f>
        <v/>
      </c>
      <c r="PV162" t="str">
        <f>IF(ID162=1,PV$8&amp;IF(SUM(IE162:$IM162)=0,"",", "),"")</f>
        <v/>
      </c>
      <c r="PW162" t="str">
        <f>IF(IE162=1,PW$8&amp;IF(SUM(IF162:$IM162)=0,"",", "),"")</f>
        <v/>
      </c>
      <c r="PX162" t="str">
        <f>IF(IF162=1,PX$8&amp;IF(SUM(IG162:$IM162)=0,"",", "),"")</f>
        <v/>
      </c>
      <c r="PY162" t="str">
        <f>IF(IG162=1,PY$8&amp;IF(SUM(IH162:$IM162)=0,"",", "),"")</f>
        <v/>
      </c>
      <c r="PZ162" t="str">
        <f>IF(IH162=1,PZ$8&amp;IF(SUM(II162:$IM162)=0,"",", "),"")</f>
        <v/>
      </c>
      <c r="QA162" t="str">
        <f>IF(II162=1,QA$8&amp;IF(SUM(IJ162:$IM162)=0,"",", "),"")</f>
        <v/>
      </c>
      <c r="QB162" t="str">
        <f>IF(IJ162=1,QB$8&amp;IF(SUM(IK162:$IM162)=0,"",", "),"")</f>
        <v/>
      </c>
      <c r="QC162" t="str">
        <f>IF(IK162=1,QC$8&amp;IF(SUM(IL162:$IM162)=0,"",", "),"")</f>
        <v/>
      </c>
      <c r="QD162" t="str">
        <f>IF(IL162=1,QD$8&amp;IF(SUM(IM162:$IM162)=0,"",", "),"")</f>
        <v/>
      </c>
      <c r="QE162" t="str">
        <f t="shared" si="214"/>
        <v/>
      </c>
      <c r="QF162" t="str">
        <f>IF(IN162=1,QF$8&amp;IF(SUM(IO162:$KK162)=0,"",", "),"")</f>
        <v/>
      </c>
      <c r="QG162" t="str">
        <f>IF(IO162=1,QG$8&amp;IF(SUM(IP162:$KK162)=0,"",", "),"")</f>
        <v/>
      </c>
      <c r="QH162" t="str">
        <f>IF(IP162=1,QH$8&amp;IF(SUM(IQ162:$KK162)=0,"",", "),"")</f>
        <v/>
      </c>
      <c r="QI162" t="str">
        <f>IF(IQ162=1,QI$8&amp;IF(SUM(IR162:$KK162)=0,"",", "),"")</f>
        <v/>
      </c>
      <c r="QJ162" t="str">
        <f>IF(IR162=1,QJ$8&amp;IF(SUM(IS162:$KK162)=0,"",", "),"")</f>
        <v/>
      </c>
      <c r="QK162" t="str">
        <f>IF(IS162=1,QK$8&amp;IF(SUM(IT162:$KK162)=0,"",", "),"")</f>
        <v/>
      </c>
      <c r="QL162" t="str">
        <f>IF(IT162=1,QL$8&amp;IF(SUM(IU162:$KK162)=0,"",", "),"")</f>
        <v/>
      </c>
      <c r="QM162" t="str">
        <f>IF(IU162=1,QM$8&amp;IF(SUM(IV162:$KK162)=0,"",", "),"")</f>
        <v/>
      </c>
      <c r="QN162" t="str">
        <f>IF(IV162=1,QN$8&amp;IF(SUM(IW162:$KK162)=0,"",", "),"")</f>
        <v/>
      </c>
      <c r="QO162" t="str">
        <f>IF(IW162=1,QO$8&amp;IF(SUM(IX162:$KK162)=0,"",", "),"")</f>
        <v/>
      </c>
      <c r="QP162" t="str">
        <f>IF(IX162=1,QP$8&amp;IF(SUM(IY162:$KK162)=0,"",", "),"")</f>
        <v/>
      </c>
      <c r="QQ162" t="str">
        <f>IF(IY162=1,QQ$8&amp;IF(SUM(IZ162:$KK162)=0,"",", "),"")</f>
        <v/>
      </c>
      <c r="QR162" t="str">
        <f>IF(IZ162=1,QR$8&amp;IF(SUM(JA162:$KK162)=0,"",", "),"")</f>
        <v/>
      </c>
      <c r="QS162" t="str">
        <f>IF(JA162=1,QS$8&amp;IF(SUM(JB162:$KK162)=0,"",", "),"")</f>
        <v/>
      </c>
      <c r="QT162" t="str">
        <f>IF(JB162=1,QT$8&amp;IF(SUM(JC162:$KK162)=0,"",", "),"")</f>
        <v/>
      </c>
      <c r="QU162" t="str">
        <f>IF(JC162=1,QU$8&amp;IF(SUM(JD162:$KK162)=0,"",", "),"")</f>
        <v/>
      </c>
      <c r="QV162" t="str">
        <f>IF(JD162=1,QV$8&amp;IF(SUM(JE162:$KK162)=0,"",", "),"")</f>
        <v/>
      </c>
      <c r="QW162" t="str">
        <f>IF(JE162=1,QW$8&amp;IF(SUM(JF162:$KK162)=0,"",", "),"")</f>
        <v/>
      </c>
      <c r="QX162" t="str">
        <f>IF(JF162=1,QX$8&amp;IF(SUM(JG162:$KK162)=0,"",", "),"")</f>
        <v/>
      </c>
      <c r="QY162" t="str">
        <f>IF(JG162=1,QY$8&amp;IF(SUM(JH162:$KK162)=0,"",", "),"")</f>
        <v/>
      </c>
      <c r="QZ162" t="str">
        <f>IF(JH162=1,QZ$8&amp;IF(SUM(JI162:$KK162)=0,"",", "),"")</f>
        <v/>
      </c>
      <c r="RA162" t="str">
        <f>IF(JI162=1,RA$8&amp;IF(SUM(JJ162:$KK162)=0,"",", "),"")</f>
        <v/>
      </c>
      <c r="RB162" t="str">
        <f>IF(JJ162=1,RB$8&amp;IF(SUM(JK162:$KK162)=0,"",", "),"")</f>
        <v/>
      </c>
      <c r="RC162" t="str">
        <f>IF(JK162=1,RC$8&amp;IF(SUM(JL162:$KK162)=0,"",", "),"")</f>
        <v/>
      </c>
      <c r="RD162" t="str">
        <f>IF(JL162=1,RD$8&amp;IF(SUM(JM162:$KK162)=0,"",", "),"")</f>
        <v/>
      </c>
      <c r="RE162" t="str">
        <f>IF(JM162=1,RE$8&amp;IF(SUM(JN162:$KK162)=0,"",", "),"")</f>
        <v/>
      </c>
      <c r="RF162" t="str">
        <f>IF(JN162=1,RF$8&amp;IF(SUM(JO162:$KK162)=0,"",", "),"")</f>
        <v/>
      </c>
      <c r="RG162" t="str">
        <f>IF(JO162=1,RG$8&amp;IF(SUM(JP162:$KK162)=0,"",", "),"")</f>
        <v/>
      </c>
      <c r="RH162" t="str">
        <f>IF(JP162=1,RH$8&amp;IF(SUM(JQ162:$KK162)=0,"",", "),"")</f>
        <v/>
      </c>
      <c r="RI162" t="str">
        <f>IF(JQ162=1,RI$8&amp;IF(SUM(JR162:$KK162)=0,"",", "),"")</f>
        <v/>
      </c>
      <c r="RJ162" t="str">
        <f>IF(JR162=1,RJ$8&amp;IF(SUM(JS162:$KK162)=0,"",", "),"")</f>
        <v/>
      </c>
      <c r="RK162" t="str">
        <f>IF(JS162=1,RK$8&amp;IF(SUM(JT162:$KK162)=0,"",", "),"")</f>
        <v/>
      </c>
      <c r="RL162" t="str">
        <f>IF(JT162=1,RL$8&amp;IF(SUM(JU162:$KK162)=0,"",", "),"")</f>
        <v/>
      </c>
      <c r="RM162" t="str">
        <f>IF(JU162=1,RM$8&amp;IF(SUM(JV162:$KK162)=0,"",", "),"")</f>
        <v/>
      </c>
      <c r="RN162" t="str">
        <f>IF(JV162=1,RN$8&amp;IF(SUM(JW162:$KK162)=0,"",", "),"")</f>
        <v/>
      </c>
      <c r="RO162" t="str">
        <f>IF(JW162=1,RO$8&amp;IF(SUM(JX162:$KK162)=0,"",", "),"")</f>
        <v/>
      </c>
      <c r="RP162" t="str">
        <f>IF(JX162=1,RP$8&amp;IF(SUM(JY162:$KK162)=0,"",", "),"")</f>
        <v/>
      </c>
      <c r="RQ162" t="str">
        <f>IF(JY162=1,RQ$8&amp;IF(SUM(JZ162:$KK162)=0,"",", "),"")</f>
        <v/>
      </c>
      <c r="RR162" t="str">
        <f>IF(JZ162=1,RR$8&amp;IF(SUM(KA162:$KK162)=0,"",", "),"")</f>
        <v/>
      </c>
      <c r="RS162" t="str">
        <f>IF(KA162=1,RS$8&amp;IF(SUM(KB162:$KK162)=0,"",", "),"")</f>
        <v/>
      </c>
      <c r="RT162" t="str">
        <f>IF(KB162=1,RT$8&amp;IF(SUM(KC162:$KK162)=0,"",", "),"")</f>
        <v/>
      </c>
      <c r="RU162" t="str">
        <f>IF(KC162=1,RU$8&amp;IF(SUM(KD162:$KK162)=0,"",", "),"")</f>
        <v/>
      </c>
      <c r="RV162" t="str">
        <f>IF(KD162=1,RV$8&amp;IF(SUM(KE162:$KK162)=0,"",", "),"")</f>
        <v/>
      </c>
      <c r="RW162" t="str">
        <f>IF(KE162=1,RW$8&amp;IF(SUM(KF162:$KK162)=0,"",", "),"")</f>
        <v/>
      </c>
      <c r="RX162" t="str">
        <f>IF(KF162=1,RX$8&amp;IF(SUM(KG162:$KK162)=0,"",", "),"")</f>
        <v/>
      </c>
      <c r="RY162" t="str">
        <f>IF(KG162=1,RY$8&amp;IF(SUM(KH162:$KK162)=0,"",", "),"")</f>
        <v/>
      </c>
      <c r="RZ162" t="str">
        <f>IF(KH162=1,RZ$8&amp;IF(SUM(KI162:$KK162)=0,"",", "),"")</f>
        <v/>
      </c>
      <c r="SA162" t="str">
        <f>IF(KI162=1,SA$8&amp;IF(SUM(KJ162:$KK162)=0,"",", "),"")</f>
        <v/>
      </c>
      <c r="SB162" t="str">
        <f>IF(KJ162=1,SB$8&amp;IF(SUM(KK162:$KK162)=0,"",", "),"")</f>
        <v/>
      </c>
      <c r="SC162" t="str">
        <f t="shared" si="215"/>
        <v/>
      </c>
    </row>
    <row r="163" spans="1:497" ht="60" customHeight="1" x14ac:dyDescent="0.45">
      <c r="A163" s="62"/>
      <c r="B163" s="212" t="str">
        <f t="shared" si="144"/>
        <v/>
      </c>
      <c r="C163" s="212" t="str">
        <f t="shared" si="203"/>
        <v/>
      </c>
      <c r="D163" s="212" t="str">
        <f t="shared" si="204"/>
        <v/>
      </c>
      <c r="E163" s="212" t="str">
        <f t="shared" si="205"/>
        <v/>
      </c>
      <c r="F163" s="212" t="str">
        <f t="shared" si="206"/>
        <v/>
      </c>
      <c r="G163" s="237" t="str">
        <f>IF('EDCI Data'!B163="","",'EDCI Data'!B163)</f>
        <v/>
      </c>
      <c r="H163" s="238" t="str">
        <f>IF('EDCI Data'!C163="","",'EDCI Data'!C163)</f>
        <v/>
      </c>
      <c r="I163" s="239" t="str">
        <f>IF('EDCI Data'!D163="","",'EDCI Data'!D163)</f>
        <v/>
      </c>
      <c r="J163" s="240" t="str">
        <f>IF('EDCI Data'!E163="","",'EDCI Data'!E163)</f>
        <v/>
      </c>
      <c r="K163" s="237" t="str">
        <f>IF('EDCI Data'!F163="","",'EDCI Data'!F163)</f>
        <v/>
      </c>
      <c r="L163" s="237" t="str">
        <f>IF('EDCI Data'!G163="","",'EDCI Data'!G163)</f>
        <v/>
      </c>
      <c r="M163" s="237" t="str">
        <f>IF('EDCI Data'!H163="","",'EDCI Data'!H163)</f>
        <v/>
      </c>
      <c r="N163" s="237" t="str">
        <f>IF('EDCI Data'!I163="","",'EDCI Data'!I163)</f>
        <v/>
      </c>
      <c r="O163" s="237" t="str">
        <f>IF('EDCI Data'!J163="","",'EDCI Data'!J163)</f>
        <v/>
      </c>
      <c r="P163" s="237" t="str">
        <f>IF('EDCI Data'!K163="","",'EDCI Data'!K163)</f>
        <v/>
      </c>
      <c r="Q163" s="241" t="str">
        <f>IF('EDCI Data'!L163="","",'EDCI Data'!L163)</f>
        <v/>
      </c>
      <c r="R163" s="241" t="str">
        <f>IF('EDCI Data'!M163="","",'EDCI Data'!M163)</f>
        <v/>
      </c>
      <c r="S163" s="237" t="str">
        <f>IF('EDCI Data'!N163="","",'EDCI Data'!N163)</f>
        <v/>
      </c>
      <c r="T163" s="237" t="str">
        <f>IF('EDCI Data'!O163="","",'EDCI Data'!O163)</f>
        <v/>
      </c>
      <c r="U163" s="237" t="str">
        <f>IF('EDCI Data'!P163="","",'EDCI Data'!P163)</f>
        <v/>
      </c>
      <c r="V163" s="237" t="str">
        <f>IF('EDCI Data'!Q163="","",'EDCI Data'!Q163)</f>
        <v/>
      </c>
      <c r="W163" s="242" t="str">
        <f>IF('EDCI Data'!R163="","",'EDCI Data'!R163)</f>
        <v/>
      </c>
      <c r="X163" s="243" t="str">
        <f>IF('EDCI Data'!S163="","",'EDCI Data'!S163)</f>
        <v/>
      </c>
      <c r="Y163" s="243" t="str">
        <f>IF('EDCI Data'!T163="","",'EDCI Data'!T163)</f>
        <v/>
      </c>
      <c r="Z163" s="244" t="str">
        <f>IF('EDCI Data'!U163="","",'EDCI Data'!U163)</f>
        <v/>
      </c>
      <c r="AA163" s="237" t="str">
        <f>IF('EDCI Data'!V163="","",'EDCI Data'!V163)</f>
        <v/>
      </c>
      <c r="AB163" s="244" t="str">
        <f>IF('EDCI Data'!W163="","",'EDCI Data'!W163)</f>
        <v/>
      </c>
      <c r="AC163" s="237" t="str">
        <f>IF('EDCI Data'!X163="","",'EDCI Data'!X163)</f>
        <v/>
      </c>
      <c r="AD163" s="244" t="str">
        <f>IF('EDCI Data'!Y163="","",'EDCI Data'!Y163)</f>
        <v/>
      </c>
      <c r="AE163" s="237" t="str">
        <f>IF('EDCI Data'!Z163="","",'EDCI Data'!Z163)</f>
        <v/>
      </c>
      <c r="AF163" s="237" t="str">
        <f>IF('EDCI Data'!AA163="","",'EDCI Data'!AA163)</f>
        <v/>
      </c>
      <c r="AG163" s="237" t="str">
        <f>IF('EDCI Data'!AB163="","",'EDCI Data'!AB163)</f>
        <v/>
      </c>
      <c r="AH163" s="237" t="str">
        <f>IF('EDCI Data'!AC163="","",'EDCI Data'!AC163)</f>
        <v/>
      </c>
      <c r="AI163" s="237" t="str">
        <f>IF('EDCI Data'!AD163="","",'EDCI Data'!AD163)</f>
        <v/>
      </c>
      <c r="AJ163" s="237" t="str">
        <f>IF('EDCI Data'!AE163="","",'EDCI Data'!AE163)</f>
        <v/>
      </c>
      <c r="AK163" s="237" t="str">
        <f>IF('EDCI Data'!AF163="","",'EDCI Data'!AF163)</f>
        <v/>
      </c>
      <c r="AL163" s="237" t="str">
        <f>IF('EDCI Data'!AG163="","",'EDCI Data'!AG163)</f>
        <v/>
      </c>
      <c r="AM163" s="237" t="str">
        <f>IF('EDCI Data'!AH163="","",'EDCI Data'!AH163)</f>
        <v/>
      </c>
      <c r="AN163" s="237" t="str">
        <f>IF('EDCI Data'!AI163="","",'EDCI Data'!AI163)</f>
        <v/>
      </c>
      <c r="AO163" s="237" t="str">
        <f>IF('EDCI Data'!AJ163="","",'EDCI Data'!AJ163)</f>
        <v/>
      </c>
      <c r="AP163" s="237" t="str">
        <f>IF('EDCI Data'!AK163="","",'EDCI Data'!AK163)</f>
        <v/>
      </c>
      <c r="AQ163" s="237" t="str">
        <f>IF('EDCI Data'!AL163="","",'EDCI Data'!AL163)</f>
        <v/>
      </c>
      <c r="AR163" s="237" t="str">
        <f>IF('EDCI Data'!AM163="","",'EDCI Data'!AM163)</f>
        <v/>
      </c>
      <c r="AS163" s="237" t="str">
        <f>IF('EDCI Data'!AN163="","",'EDCI Data'!AN163)</f>
        <v/>
      </c>
      <c r="AT163" s="237" t="str">
        <f>IF('EDCI Data'!AO163="","",'EDCI Data'!AO163)</f>
        <v/>
      </c>
      <c r="AU163" s="237" t="str">
        <f>IF('EDCI Data'!AP163="","",'EDCI Data'!AP163)</f>
        <v/>
      </c>
      <c r="AV163" s="237" t="str">
        <f>IF('EDCI Data'!AQ163="","",'EDCI Data'!AQ163)</f>
        <v/>
      </c>
      <c r="AW163" s="237" t="str">
        <f>IF('EDCI Data'!AR163="","",'EDCI Data'!AR163)</f>
        <v/>
      </c>
      <c r="AX163" s="237" t="str">
        <f>IF('EDCI Data'!AS163="","",'EDCI Data'!AS163)</f>
        <v/>
      </c>
      <c r="AY163" s="237" t="str">
        <f>IF('EDCI Data'!AT163="","",'EDCI Data'!AT163)</f>
        <v/>
      </c>
      <c r="AZ163" s="237" t="str">
        <f>IF('EDCI Data'!AU163="","",'EDCI Data'!AU163)</f>
        <v/>
      </c>
      <c r="BA163" s="237" t="str">
        <f>IF('EDCI Data'!AV163="","",'EDCI Data'!AV163)</f>
        <v/>
      </c>
      <c r="BB163" s="245" t="str">
        <f>IF('EDCI Data'!AW163="","",'EDCI Data'!AW163)</f>
        <v/>
      </c>
      <c r="BC163" s="245" t="str">
        <f>IF('EDCI Data'!AX163="","",'EDCI Data'!AX163)</f>
        <v/>
      </c>
      <c r="BD163" s="246" t="str">
        <f t="shared" si="207"/>
        <v/>
      </c>
      <c r="BE163" s="247" t="str">
        <f>IF('EDCI Data'!AY163="","",'EDCI Data'!AY163)</f>
        <v/>
      </c>
      <c r="BF163" s="247" t="str">
        <f>IF('EDCI Data'!AZ163="","",'EDCI Data'!AZ163)</f>
        <v/>
      </c>
      <c r="BG163" s="247" t="str">
        <f>IF('EDCI Data'!BA163="","",'EDCI Data'!BA163)</f>
        <v/>
      </c>
      <c r="BH163" s="247" t="str">
        <f>IF('EDCI Data'!BB163="","",'EDCI Data'!BB163)</f>
        <v/>
      </c>
      <c r="BI163" s="247" t="str">
        <f>IF('EDCI Data'!BC163="","",'EDCI Data'!BC163)</f>
        <v/>
      </c>
      <c r="BJ163" s="247" t="str">
        <f>IF('EDCI Data'!BD163="","",'EDCI Data'!BD163)</f>
        <v/>
      </c>
      <c r="BK163" s="247" t="str">
        <f>IF('EDCI Data'!BE163="","",'EDCI Data'!BE163)</f>
        <v/>
      </c>
      <c r="BL163" s="247" t="str">
        <f>IF('EDCI Data'!BF163="","",'EDCI Data'!BF163)</f>
        <v/>
      </c>
      <c r="BM163" s="247" t="str">
        <f>IF('EDCI Data'!BG163="","",'EDCI Data'!BG163)</f>
        <v/>
      </c>
      <c r="BN163" s="248" t="str">
        <f>IF('EDCI Data'!BH163="","",'EDCI Data'!BH163)</f>
        <v/>
      </c>
      <c r="BO163" s="248" t="str">
        <f>IF('EDCI Data'!BI163="","",'EDCI Data'!BI163)</f>
        <v/>
      </c>
      <c r="BP163" s="249" t="str">
        <f>IF('EDCI Data'!BJ163="","",'EDCI Data'!BJ163)</f>
        <v/>
      </c>
      <c r="BQ163" s="248" t="str">
        <f>IF('EDCI Data'!BK163="","",'EDCI Data'!BK163)</f>
        <v/>
      </c>
      <c r="BR163" s="248" t="str">
        <f>IF('EDCI Data'!BL163="","",'EDCI Data'!BL163)</f>
        <v/>
      </c>
      <c r="BS163" s="250" t="str">
        <f>IF('EDCI Data'!BM163="","",'EDCI Data'!BM163)</f>
        <v/>
      </c>
      <c r="BT163" s="251" t="str">
        <f>IF('EDCI Data'!BN163="","",'EDCI Data'!BN163)</f>
        <v/>
      </c>
      <c r="BU163" s="246" t="str">
        <f>IF('EDCI Data'!BO163="","",'EDCI Data'!BO163)</f>
        <v/>
      </c>
      <c r="BV163" s="252">
        <f t="shared" si="208"/>
        <v>0</v>
      </c>
      <c r="BW163" s="252">
        <f t="shared" si="209"/>
        <v>0</v>
      </c>
      <c r="BX163" s="252">
        <f t="shared" si="210"/>
        <v>0</v>
      </c>
      <c r="BY163" s="252">
        <f t="shared" si="211"/>
        <v>0</v>
      </c>
      <c r="BZ163" t="str">
        <f t="shared" si="145"/>
        <v/>
      </c>
      <c r="CA163" s="253"/>
      <c r="CB163"/>
      <c r="CC163"/>
      <c r="CD163"/>
      <c r="CE163" t="str">
        <f t="shared" si="146"/>
        <v/>
      </c>
      <c r="CF163"/>
      <c r="CG163" t="str">
        <f t="shared" si="147"/>
        <v/>
      </c>
      <c r="CH163" t="str">
        <f t="shared" si="148"/>
        <v/>
      </c>
      <c r="CI163" t="str">
        <f t="shared" si="149"/>
        <v/>
      </c>
      <c r="CJ163" t="str">
        <f t="shared" si="150"/>
        <v/>
      </c>
      <c r="CK163"/>
      <c r="CL163"/>
      <c r="CM163" t="str">
        <f t="shared" si="151"/>
        <v/>
      </c>
      <c r="CN163" t="str">
        <f t="shared" si="152"/>
        <v/>
      </c>
      <c r="CO163" t="str">
        <f t="shared" si="153"/>
        <v/>
      </c>
      <c r="CP163" t="str">
        <f t="shared" si="154"/>
        <v/>
      </c>
      <c r="CQ163"/>
      <c r="CR163" t="str" cm="1">
        <f t="array" ref="CR163">IF(COUNTIFS($BZ$10:$BZ$259,$BZ163,$I$10:$I$259,$I163+1)&gt;0,IF(X163&lt;&gt;INDEX(Y$10:Y$259,MATCH(1,INDEX(($BZ163=$BZ$10:$BZ$259)*($I$10:$I$259=$I163+1),0,1),0)),"Number of FTEs in previous year do not align with Number of FTEs in current year across years, by definition these should be equal. Please check and update if required. "&amp;CHAR(10),""),"")</f>
        <v/>
      </c>
      <c r="CS163" t="str" cm="1">
        <f t="array" ref="CS163">IF(COUNTIFS($BZ$10:$BZ$259,$BZ163,$I$10:$I$259,$I163-1)&gt;0,IF(Y163&lt;&gt;INDEX(X$10:X$259,MATCH(1,INDEX(($BZ163=$BZ$10:$BZ$259)*($I$10:$I$259=$I163-1),0,1),0)),"Number of FTEs in previous year do not align with Number of FTEs in current year across years, by definition these should be equal. Please check and update if required. "&amp;CHAR(10),""),"")</f>
        <v/>
      </c>
      <c r="CT163" t="str">
        <f t="shared" si="155"/>
        <v/>
      </c>
      <c r="CU163" t="str">
        <f t="shared" si="156"/>
        <v/>
      </c>
      <c r="CV163"/>
      <c r="CW163" t="str">
        <f t="shared" si="157"/>
        <v/>
      </c>
      <c r="CX163"/>
      <c r="CY163" t="str">
        <f t="shared" si="158"/>
        <v/>
      </c>
      <c r="CZ163"/>
      <c r="DA163" t="str">
        <f t="shared" si="159"/>
        <v/>
      </c>
      <c r="DB163"/>
      <c r="DC163"/>
      <c r="DD163"/>
      <c r="DE163"/>
      <c r="DF163"/>
      <c r="DG163"/>
      <c r="DH163"/>
      <c r="DI163"/>
      <c r="DJ163"/>
      <c r="DK163"/>
      <c r="DL163"/>
      <c r="DM163"/>
      <c r="DN163"/>
      <c r="DO163"/>
      <c r="DP163"/>
      <c r="DQ163"/>
      <c r="DR163"/>
      <c r="DS163"/>
      <c r="DT163"/>
      <c r="DU163"/>
      <c r="DV163"/>
      <c r="DW163"/>
      <c r="DX163" t="str">
        <f t="shared" si="160"/>
        <v/>
      </c>
      <c r="DY163" t="str">
        <f t="shared" si="161"/>
        <v/>
      </c>
      <c r="DZ163" t="str">
        <f t="shared" si="162"/>
        <v/>
      </c>
      <c r="EA163" t="str">
        <f t="shared" si="163"/>
        <v/>
      </c>
      <c r="EB163" t="str">
        <f t="shared" si="164"/>
        <v/>
      </c>
      <c r="EC163" t="str">
        <f t="shared" si="165"/>
        <v/>
      </c>
      <c r="ED163" t="str">
        <f t="shared" si="166"/>
        <v/>
      </c>
      <c r="EE163" t="str">
        <f t="shared" si="167"/>
        <v/>
      </c>
      <c r="EF163" t="str">
        <f t="shared" si="168"/>
        <v/>
      </c>
      <c r="EG163" t="str">
        <f t="shared" si="169"/>
        <v/>
      </c>
      <c r="EH163" t="str">
        <f t="shared" si="170"/>
        <v/>
      </c>
      <c r="EI163" t="str">
        <f t="shared" si="171"/>
        <v/>
      </c>
      <c r="EJ163"/>
      <c r="EK163"/>
      <c r="EL163"/>
      <c r="EM163"/>
      <c r="EN163"/>
      <c r="EO163"/>
      <c r="EP163"/>
      <c r="EQ163" t="str">
        <f t="shared" si="172"/>
        <v/>
      </c>
      <c r="ER163" t="str">
        <f t="shared" si="173"/>
        <v/>
      </c>
      <c r="ES163" t="str">
        <f t="shared" si="174"/>
        <v/>
      </c>
      <c r="ET163"/>
      <c r="EU163" t="str">
        <f t="shared" si="175"/>
        <v/>
      </c>
      <c r="EV163"/>
      <c r="EW163" t="str">
        <f t="shared" si="176"/>
        <v/>
      </c>
      <c r="EX163"/>
      <c r="EY163" t="str">
        <f t="shared" si="177"/>
        <v/>
      </c>
      <c r="EZ163"/>
      <c r="FA163"/>
      <c r="FB163"/>
      <c r="FC163"/>
      <c r="FD163"/>
      <c r="FE163"/>
      <c r="FF163"/>
      <c r="FG163"/>
      <c r="FH163"/>
      <c r="FI163"/>
      <c r="FJ163"/>
      <c r="FK163"/>
      <c r="FL163"/>
      <c r="FM163"/>
      <c r="FN163"/>
      <c r="FO163"/>
      <c r="FP163"/>
      <c r="FQ163"/>
      <c r="FR163"/>
      <c r="FS163"/>
      <c r="FT163"/>
      <c r="FU163"/>
      <c r="FV163" t="str">
        <f t="shared" si="178"/>
        <v/>
      </c>
      <c r="FW163" t="str">
        <f t="shared" si="179"/>
        <v/>
      </c>
      <c r="FX163"/>
      <c r="FY163" t="str">
        <f t="shared" si="180"/>
        <v/>
      </c>
      <c r="FZ163" t="str">
        <f t="shared" si="181"/>
        <v/>
      </c>
      <c r="GA163" t="str">
        <f t="shared" si="182"/>
        <v/>
      </c>
      <c r="GB163" t="str">
        <f t="shared" si="183"/>
        <v/>
      </c>
      <c r="GC163" t="str">
        <f t="shared" si="184"/>
        <v/>
      </c>
      <c r="GD163" t="str">
        <f t="shared" si="185"/>
        <v/>
      </c>
      <c r="GE163" t="str">
        <f t="shared" si="186"/>
        <v/>
      </c>
      <c r="GF163" t="str">
        <f t="shared" si="187"/>
        <v/>
      </c>
      <c r="GG163" t="str">
        <f t="shared" si="188"/>
        <v/>
      </c>
      <c r="GH163"/>
      <c r="GI163"/>
      <c r="GJ163"/>
      <c r="GK163"/>
      <c r="GL163"/>
      <c r="GM163"/>
      <c r="GN163"/>
      <c r="GO163"/>
      <c r="GP163" t="str">
        <f t="shared" si="189"/>
        <v/>
      </c>
      <c r="GQ163" t="str">
        <f t="shared" si="190"/>
        <v/>
      </c>
      <c r="GR163"/>
      <c r="GS163" t="str">
        <f t="shared" si="191"/>
        <v/>
      </c>
      <c r="GT163"/>
      <c r="GU163" t="str">
        <f t="shared" si="192"/>
        <v/>
      </c>
      <c r="GV163"/>
      <c r="GW163" t="str">
        <f t="shared" si="193"/>
        <v/>
      </c>
      <c r="GX163"/>
      <c r="GY163"/>
      <c r="GZ163"/>
      <c r="HA163"/>
      <c r="HB163"/>
      <c r="HC163"/>
      <c r="HD163"/>
      <c r="HE163"/>
      <c r="HF163"/>
      <c r="HG163"/>
      <c r="HH163"/>
      <c r="HI163"/>
      <c r="HJ163"/>
      <c r="HK163"/>
      <c r="HL163"/>
      <c r="HM163"/>
      <c r="HN163"/>
      <c r="HO163"/>
      <c r="HP163"/>
      <c r="HQ163"/>
      <c r="HR163"/>
      <c r="HS163"/>
      <c r="HT163" t="str">
        <f t="shared" si="194"/>
        <v/>
      </c>
      <c r="HU163" t="str">
        <f t="shared" si="195"/>
        <v/>
      </c>
      <c r="HV163"/>
      <c r="HW163"/>
      <c r="HX163"/>
      <c r="HY163"/>
      <c r="HZ163"/>
      <c r="IA163"/>
      <c r="IB163"/>
      <c r="IC163"/>
      <c r="ID163"/>
      <c r="IE163" t="str">
        <f t="shared" si="196"/>
        <v/>
      </c>
      <c r="IF163"/>
      <c r="IG163"/>
      <c r="IH163"/>
      <c r="II163"/>
      <c r="IJ163"/>
      <c r="IK163"/>
      <c r="IL163"/>
      <c r="IM163"/>
      <c r="IN163"/>
      <c r="IO163"/>
      <c r="IP163"/>
      <c r="IQ163" t="str">
        <f t="shared" si="197"/>
        <v/>
      </c>
      <c r="IR163"/>
      <c r="IS163" t="str">
        <f t="shared" si="198"/>
        <v/>
      </c>
      <c r="IT163"/>
      <c r="IU163" t="str">
        <f t="shared" si="199"/>
        <v/>
      </c>
      <c r="IV163"/>
      <c r="IW163"/>
      <c r="IX163"/>
      <c r="IY163"/>
      <c r="IZ163"/>
      <c r="JA163"/>
      <c r="JB163"/>
      <c r="JC163"/>
      <c r="JD163"/>
      <c r="JE163"/>
      <c r="JF163"/>
      <c r="JG163"/>
      <c r="JH163"/>
      <c r="JI163"/>
      <c r="JJ163"/>
      <c r="JK163"/>
      <c r="JL163"/>
      <c r="JM163"/>
      <c r="JN163"/>
      <c r="JO163"/>
      <c r="JP163"/>
      <c r="JQ163"/>
      <c r="JR163" t="str">
        <f t="shared" si="200"/>
        <v/>
      </c>
      <c r="JS163" t="str">
        <f t="shared" si="201"/>
        <v/>
      </c>
      <c r="JT163"/>
      <c r="JU163"/>
      <c r="JV163"/>
      <c r="JW163"/>
      <c r="JX163"/>
      <c r="JY163"/>
      <c r="JZ163"/>
      <c r="KA163"/>
      <c r="KB163"/>
      <c r="KC163" t="str">
        <f t="shared" si="202"/>
        <v/>
      </c>
      <c r="KD163"/>
      <c r="KE163"/>
      <c r="KF163"/>
      <c r="KG163"/>
      <c r="KH163"/>
      <c r="KI163"/>
      <c r="KJ163"/>
      <c r="KK163"/>
      <c r="KL163" t="str">
        <f>IF(CT163=1,KL$8&amp;IF(SUM(CU163:$EQ163)=0,"",", "),"")</f>
        <v/>
      </c>
      <c r="KM163" t="str">
        <f>IF(CU163=1,KM$8&amp;IF(SUM(CV163:$EQ163)=0,"",", "),"")</f>
        <v/>
      </c>
      <c r="KN163" t="str">
        <f>IF(CV163=1,KN$8&amp;IF(SUM(CW163:$EQ163)=0,"",", "),"")</f>
        <v/>
      </c>
      <c r="KO163" t="str">
        <f>IF(CW163=1,KO$8&amp;IF(SUM(CX163:$EQ163)=0,"",", "),"")</f>
        <v/>
      </c>
      <c r="KP163" t="str">
        <f>IF(CX163=1,KP$8&amp;IF(SUM(CY163:$EQ163)=0,"",", "),"")</f>
        <v/>
      </c>
      <c r="KQ163" t="str">
        <f>IF(CY163=1,KQ$8&amp;IF(SUM(CZ163:$EQ163)=0,"",", "),"")</f>
        <v/>
      </c>
      <c r="KR163" t="str">
        <f>IF(CZ163=1,KR$8&amp;IF(SUM(DA163:$EQ163)=0,"",", "),"")</f>
        <v/>
      </c>
      <c r="KS163" t="str">
        <f>IF(DA163=1,KS$8&amp;IF(SUM(DB163:$EQ163)=0,"",", "),"")</f>
        <v/>
      </c>
      <c r="KT163" t="str">
        <f>IF(DB163=1,KT$8&amp;IF(SUM(DC163:$EQ163)=0,"",", "),"")</f>
        <v/>
      </c>
      <c r="KU163" t="str">
        <f>IF(DC163=1,KU$8&amp;IF(SUM(DD163:$EQ163)=0,"",", "),"")</f>
        <v/>
      </c>
      <c r="KV163" t="str">
        <f>IF(DD163=1,KV$8&amp;IF(SUM(DE163:$EQ163)=0,"",", "),"")</f>
        <v/>
      </c>
      <c r="KW163" t="str">
        <f>IF(DE163=1,KW$8&amp;IF(SUM(DF163:$EQ163)=0,"",", "),"")</f>
        <v/>
      </c>
      <c r="KX163" t="str">
        <f>IF(DF163=1,KX$8&amp;IF(SUM(DG163:$EQ163)=0,"",", "),"")</f>
        <v/>
      </c>
      <c r="KY163" t="str">
        <f>IF(DG163=1,KY$8&amp;IF(SUM(DH163:$EQ163)=0,"",", "),"")</f>
        <v/>
      </c>
      <c r="KZ163" t="str">
        <f>IF(DH163=1,KZ$8&amp;IF(SUM(DI163:$EQ163)=0,"",", "),"")</f>
        <v/>
      </c>
      <c r="LA163" t="str">
        <f>IF(DI163=1,LA$8&amp;IF(SUM(DJ163:$EQ163)=0,"",", "),"")</f>
        <v/>
      </c>
      <c r="LB163" t="str">
        <f>IF(DJ163=1,LB$8&amp;IF(SUM(DK163:$EQ163)=0,"",", "),"")</f>
        <v/>
      </c>
      <c r="LC163" t="str">
        <f>IF(DK163=1,LC$8&amp;IF(SUM(DL163:$EQ163)=0,"",", "),"")</f>
        <v/>
      </c>
      <c r="LD163" t="str">
        <f>IF(DL163=1,LD$8&amp;IF(SUM(DM163:$EQ163)=0,"",", "),"")</f>
        <v/>
      </c>
      <c r="LE163" t="str">
        <f>IF(DM163=1,LE$8&amp;IF(SUM(DN163:$EQ163)=0,"",", "),"")</f>
        <v/>
      </c>
      <c r="LF163" t="str">
        <f>IF(DN163=1,LF$8&amp;IF(SUM(DO163:$EQ163)=0,"",", "),"")</f>
        <v/>
      </c>
      <c r="LG163" t="str">
        <f>IF(DO163=1,LG$8&amp;IF(SUM(DP163:$EQ163)=0,"",", "),"")</f>
        <v/>
      </c>
      <c r="LH163" t="str">
        <f>IF(DP163=1,LH$8&amp;IF(SUM(DQ163:$EQ163)=0,"",", "),"")</f>
        <v/>
      </c>
      <c r="LI163" t="str">
        <f>IF(DQ163=1,LI$8&amp;IF(SUM(DR163:$EQ163)=0,"",", "),"")</f>
        <v/>
      </c>
      <c r="LJ163" t="str">
        <f>IF(DR163=1,LJ$8&amp;IF(SUM(DS163:$EQ163)=0,"",", "),"")</f>
        <v/>
      </c>
      <c r="LK163" t="str">
        <f>IF(DS163=1,LK$8&amp;IF(SUM(DT163:$EQ163)=0,"",", "),"")</f>
        <v/>
      </c>
      <c r="LL163" t="str">
        <f>IF(DT163=1,LL$8&amp;IF(SUM(DU163:$EQ163)=0,"",", "),"")</f>
        <v/>
      </c>
      <c r="LM163" t="str">
        <f>IF(DU163=1,LM$8&amp;IF(SUM(DV163:$EQ163)=0,"",", "),"")</f>
        <v/>
      </c>
      <c r="LN163" t="str">
        <f>IF(DV163=1,LN$8&amp;IF(SUM(DW163:$EQ163)=0,"",", "),"")</f>
        <v/>
      </c>
      <c r="LO163" t="str">
        <f>IF(DW163=1,LO$8&amp;IF(SUM(DX163:$EQ163)=0,"",", "),"")</f>
        <v/>
      </c>
      <c r="LP163" t="str">
        <f>IF(DX163=1,LP$8&amp;IF(SUM(DY163:$EQ163)=0,"",", "),"")</f>
        <v/>
      </c>
      <c r="LQ163" t="str">
        <f>IF(DY163=1,LQ$8&amp;IF(SUM(DZ163:$EQ163)=0,"",", "),"")</f>
        <v/>
      </c>
      <c r="LR163" t="str">
        <f>IF(DZ163=1,LR$8&amp;IF(SUM(EA163:$EQ163)=0,"",", "),"")</f>
        <v/>
      </c>
      <c r="LS163" t="str">
        <f>IF(EA163=1,LS$8&amp;IF(SUM(EB163:$EQ163)=0,"",", "),"")</f>
        <v/>
      </c>
      <c r="LT163" t="str">
        <f>IF(EB163=1,LT$8&amp;IF(SUM(EC163:$EQ163)=0,"",", "),"")</f>
        <v/>
      </c>
      <c r="LU163" t="str">
        <f>IF(EC163=1,LU$8&amp;IF(SUM(ED163:$EQ163)=0,"",", "),"")</f>
        <v/>
      </c>
      <c r="LV163" t="str">
        <f>IF(ED163=1,LV$8&amp;IF(SUM(EE163:$EQ163)=0,"",", "),"")</f>
        <v/>
      </c>
      <c r="LW163" t="str">
        <f>IF(EE163=1,LW$8&amp;IF(SUM(EF163:$EQ163)=0,"",", "),"")</f>
        <v/>
      </c>
      <c r="LX163" t="str">
        <f>IF(EF163=1,LX$8&amp;IF(SUM(EG163:$EQ163)=0,"",", "),"")</f>
        <v/>
      </c>
      <c r="LY163" t="str">
        <f>IF(EG163=1,LY$8&amp;IF(SUM(EH163:$EQ163)=0,"",", "),"")</f>
        <v/>
      </c>
      <c r="LZ163" t="str">
        <f>IF(EH163=1,LZ$8&amp;IF(SUM(EI163:$EQ163)=0,"",", "),"")</f>
        <v/>
      </c>
      <c r="MA163" t="str">
        <f>IF(EI163=1,MA$8&amp;IF(SUM(EJ163:$EQ163)=0,"",", "),"")</f>
        <v/>
      </c>
      <c r="MB163" t="str">
        <f>IF(EJ163=1,MB$8&amp;IF(SUM(EK163:$EQ163)=0,"",", "),"")</f>
        <v/>
      </c>
      <c r="MC163" t="str">
        <f>IF(EK163=1,MC$8&amp;IF(SUM(EL163:$EQ163)=0,"",", "),"")</f>
        <v/>
      </c>
      <c r="MD163" t="str">
        <f>IF(EL163=1,MD$8&amp;IF(SUM(EM163:$EQ163)=0,"",", "),"")</f>
        <v/>
      </c>
      <c r="ME163" t="str">
        <f>IF(EM163=1,ME$8&amp;IF(SUM(EN163:$EQ163)=0,"",", "),"")</f>
        <v/>
      </c>
      <c r="MF163" t="str">
        <f>IF(EN163=1,MF$8&amp;IF(SUM(EO163:$EQ163)=0,"",", "),"")</f>
        <v/>
      </c>
      <c r="MG163" t="str">
        <f>IF(EO163=1,MG$8&amp;IF(SUM(EP163:$EQ163)=0,"",", "),"")</f>
        <v/>
      </c>
      <c r="MH163" t="str">
        <f>IF(EP163=1,MH$8&amp;IF(SUM(EQ163:$EQ163)=0,"",", "),"")</f>
        <v/>
      </c>
      <c r="MI163" t="str">
        <f t="shared" si="212"/>
        <v/>
      </c>
      <c r="MJ163" t="str">
        <f>IF(ER163=1,MJ$8&amp;IF(SUM(ES163:$GO163)=0,"",", "),"")</f>
        <v/>
      </c>
      <c r="MK163" t="str">
        <f>IF(ES163=1,MK$8&amp;IF(SUM(ET163:$GO163)=0,"",", "),"")</f>
        <v/>
      </c>
      <c r="ML163" t="str">
        <f>IF(ET163=1,ML$8&amp;IF(SUM(EU163:$GO163)=0,"",", "),"")</f>
        <v/>
      </c>
      <c r="MM163" t="str">
        <f>IF(EU163=1,MM$8&amp;IF(SUM(EV163:$GO163)=0,"",", "),"")</f>
        <v/>
      </c>
      <c r="MN163" t="str">
        <f>IF(EV163=1,MN$8&amp;IF(SUM(EW163:$GO163)=0,"",", "),"")</f>
        <v/>
      </c>
      <c r="MO163" t="str">
        <f>IF(EW163=1,MO$8&amp;IF(SUM(EX163:$GO163)=0,"",", "),"")</f>
        <v/>
      </c>
      <c r="MP163" t="str">
        <f>IF(EX163=1,MP$8&amp;IF(SUM(EY163:$GO163)=0,"",", "),"")</f>
        <v/>
      </c>
      <c r="MQ163" t="str">
        <f>IF(EY163=1,MQ$8&amp;IF(SUM(EZ163:$GO163)=0,"",", "),"")</f>
        <v/>
      </c>
      <c r="MR163" t="str">
        <f>IF(EZ163=1,MR$8&amp;IF(SUM(FA163:$GO163)=0,"",", "),"")</f>
        <v/>
      </c>
      <c r="MS163" t="str">
        <f>IF(FA163=1,MS$8&amp;IF(SUM(FB163:$GO163)=0,"",", "),"")</f>
        <v/>
      </c>
      <c r="MT163" t="str">
        <f>IF(FB163=1,MT$8&amp;IF(SUM(FC163:$GO163)=0,"",", "),"")</f>
        <v/>
      </c>
      <c r="MU163" t="str">
        <f>IF(FC163=1,MU$8&amp;IF(SUM(FD163:$GO163)=0,"",", "),"")</f>
        <v/>
      </c>
      <c r="MV163" t="str">
        <f>IF(FD163=1,MV$8&amp;IF(SUM(FE163:$GO163)=0,"",", "),"")</f>
        <v/>
      </c>
      <c r="MW163" t="str">
        <f>IF(FE163=1,MW$8&amp;IF(SUM(FF163:$GO163)=0,"",", "),"")</f>
        <v/>
      </c>
      <c r="MX163" t="str">
        <f>IF(FF163=1,MX$8&amp;IF(SUM(FG163:$GO163)=0,"",", "),"")</f>
        <v/>
      </c>
      <c r="MY163" t="str">
        <f>IF(FG163=1,MY$8&amp;IF(SUM(FH163:$GO163)=0,"",", "),"")</f>
        <v/>
      </c>
      <c r="MZ163" t="str">
        <f>IF(FH163=1,MZ$8&amp;IF(SUM(FI163:$GO163)=0,"",", "),"")</f>
        <v/>
      </c>
      <c r="NA163" t="str">
        <f>IF(FI163=1,NA$8&amp;IF(SUM(FJ163:$GO163)=0,"",", "),"")</f>
        <v/>
      </c>
      <c r="NB163" t="str">
        <f>IF(FJ163=1,NB$8&amp;IF(SUM(FK163:$GO163)=0,"",", "),"")</f>
        <v/>
      </c>
      <c r="NC163" t="str">
        <f>IF(FK163=1,NC$8&amp;IF(SUM(FL163:$GO163)=0,"",", "),"")</f>
        <v/>
      </c>
      <c r="ND163" t="str">
        <f>IF(FL163=1,ND$8&amp;IF(SUM(FM163:$GO163)=0,"",", "),"")</f>
        <v/>
      </c>
      <c r="NE163" t="str">
        <f>IF(FM163=1,NE$8&amp;IF(SUM(FN163:$GO163)=0,"",", "),"")</f>
        <v/>
      </c>
      <c r="NF163" t="str">
        <f>IF(FN163=1,NF$8&amp;IF(SUM(FO163:$GO163)=0,"",", "),"")</f>
        <v/>
      </c>
      <c r="NG163" t="str">
        <f>IF(FO163=1,NG$8&amp;IF(SUM(FP163:$GO163)=0,"",", "),"")</f>
        <v/>
      </c>
      <c r="NH163" t="str">
        <f>IF(FP163=1,NH$8&amp;IF(SUM(FQ163:$GO163)=0,"",", "),"")</f>
        <v/>
      </c>
      <c r="NI163" t="str">
        <f>IF(FQ163=1,NI$8&amp;IF(SUM(FR163:$GO163)=0,"",", "),"")</f>
        <v/>
      </c>
      <c r="NJ163" t="str">
        <f>IF(FR163=1,NJ$8&amp;IF(SUM(FS163:$GO163)=0,"",", "),"")</f>
        <v/>
      </c>
      <c r="NK163" t="str">
        <f>IF(FS163=1,NK$8&amp;IF(SUM(FT163:$GO163)=0,"",", "),"")</f>
        <v/>
      </c>
      <c r="NL163" t="str">
        <f>IF(FT163=1,NL$8&amp;IF(SUM(FU163:$GO163)=0,"",", "),"")</f>
        <v/>
      </c>
      <c r="NM163" t="str">
        <f>IF(FU163=1,NM$8&amp;IF(SUM(FV163:$GO163)=0,"",", "),"")</f>
        <v/>
      </c>
      <c r="NN163" t="str">
        <f>IF(FV163=1,NN$8&amp;IF(SUM(FW163:$GO163)=0,"",", "),"")</f>
        <v/>
      </c>
      <c r="NO163" t="str">
        <f>IF(FW163=1,NO$8&amp;IF(SUM(FX163:$GO163)=0,"",", "),"")</f>
        <v/>
      </c>
      <c r="NP163" t="str">
        <f>IF(FX163=1,NP$8&amp;IF(SUM(FY163:$GO163)=0,"",", "),"")</f>
        <v/>
      </c>
      <c r="NQ163" t="str">
        <f>IF(FY163=1,NQ$8&amp;IF(SUM(FZ163:$GO163)=0,"",", "),"")</f>
        <v/>
      </c>
      <c r="NR163" t="str">
        <f>IF(FZ163=1,NR$8&amp;IF(SUM(GA163:$GO163)=0,"",", "),"")</f>
        <v/>
      </c>
      <c r="NS163" t="str">
        <f>IF(GA163=1,NS$8&amp;IF(SUM(GB163:$GO163)=0,"",", "),"")</f>
        <v/>
      </c>
      <c r="NT163" t="str">
        <f>IF(GB163=1,NT$8&amp;IF(SUM(GC163:$GO163)=0,"",", "),"")</f>
        <v/>
      </c>
      <c r="NU163" t="str">
        <f>IF(GC163=1,NU$8&amp;IF(SUM(GD163:$GO163)=0,"",", "),"")</f>
        <v/>
      </c>
      <c r="NV163" t="str">
        <f>IF(GD163=1,NV$8&amp;IF(SUM(GE163:$GO163)=0,"",", "),"")</f>
        <v/>
      </c>
      <c r="NW163" t="str">
        <f>IF(GE163=1,NW$8&amp;IF(SUM(GF163:$GO163)=0,"",", "),"")</f>
        <v/>
      </c>
      <c r="NX163" t="str">
        <f>IF(GF163=1,NX$8&amp;IF(SUM(GG163:$GO163)=0,"",", "),"")</f>
        <v/>
      </c>
      <c r="NY163" t="str">
        <f>IF(GG163=1,NY$8&amp;IF(SUM(GH163:$GO163)=0,"",", "),"")</f>
        <v/>
      </c>
      <c r="NZ163" t="str">
        <f>IF(GH163=1,NZ$8&amp;IF(SUM(GI163:$GO163)=0,"",", "),"")</f>
        <v/>
      </c>
      <c r="OA163" t="str">
        <f>IF(GI163=1,OA$8&amp;IF(SUM(GJ163:$GO163)=0,"",", "),"")</f>
        <v/>
      </c>
      <c r="OB163" t="str">
        <f>IF(GJ163=1,OB$8&amp;IF(SUM(GK163:$GO163)=0,"",", "),"")</f>
        <v/>
      </c>
      <c r="OC163" t="str">
        <f>IF(GK163=1,OC$8&amp;IF(SUM(GL163:$GO163)=0,"",", "),"")</f>
        <v/>
      </c>
      <c r="OD163" t="str">
        <f>IF(GL163=1,OD$8&amp;IF(SUM(GM163:$GO163)=0,"",", "),"")</f>
        <v/>
      </c>
      <c r="OE163" t="str">
        <f>IF(GM163=1,OE$8&amp;IF(SUM(GN163:$GO163)=0,"",", "),"")</f>
        <v/>
      </c>
      <c r="OF163" t="str">
        <f>IF(GN163=1,OF$8&amp;IF(SUM(GO163:$GO163)=0,"",", "),"")</f>
        <v/>
      </c>
      <c r="OG163" t="str">
        <f t="shared" si="213"/>
        <v/>
      </c>
      <c r="OH163" t="str">
        <f>IF(GP163=1,OH$8&amp;IF(SUM(GQ163:$IM163)=0,"",", "),"")</f>
        <v/>
      </c>
      <c r="OI163" t="str">
        <f>IF(GQ163=1,OI$8&amp;IF(SUM(GR163:$IM163)=0,"",", "),"")</f>
        <v/>
      </c>
      <c r="OJ163" t="str">
        <f>IF(GR163=1,OJ$8&amp;IF(SUM(GS163:$IM163)=0,"",", "),"")</f>
        <v/>
      </c>
      <c r="OK163" t="str">
        <f>IF(GS163=1,OK$8&amp;IF(SUM(GT163:$IM163)=0,"",", "),"")</f>
        <v/>
      </c>
      <c r="OL163" t="str">
        <f>IF(GT163=1,OL$8&amp;IF(SUM(GU163:$IM163)=0,"",", "),"")</f>
        <v/>
      </c>
      <c r="OM163" t="str">
        <f>IF(GU163=1,OM$8&amp;IF(SUM(GV163:$IM163)=0,"",", "),"")</f>
        <v/>
      </c>
      <c r="ON163" t="str">
        <f>IF(GV163=1,ON$8&amp;IF(SUM(GW163:$IM163)=0,"",", "),"")</f>
        <v/>
      </c>
      <c r="OO163" t="str">
        <f>IF(GW163=1,OO$8&amp;IF(SUM(GX163:$IM163)=0,"",", "),"")</f>
        <v/>
      </c>
      <c r="OP163" t="str">
        <f>IF(GX163=1,OP$8&amp;IF(SUM(GY163:$IM163)=0,"",", "),"")</f>
        <v/>
      </c>
      <c r="OQ163" t="str">
        <f>IF(GY163=1,OQ$8&amp;IF(SUM(GZ163:$IM163)=0,"",", "),"")</f>
        <v/>
      </c>
      <c r="OR163" t="str">
        <f>IF(GZ163=1,OR$8&amp;IF(SUM(HA163:$IM163)=0,"",", "),"")</f>
        <v/>
      </c>
      <c r="OS163" t="str">
        <f>IF(HA163=1,OS$8&amp;IF(SUM(HB163:$IM163)=0,"",", "),"")</f>
        <v/>
      </c>
      <c r="OT163" t="str">
        <f>IF(HB163=1,OT$8&amp;IF(SUM(HC163:$IM163)=0,"",", "),"")</f>
        <v/>
      </c>
      <c r="OU163" t="str">
        <f>IF(HC163=1,OU$8&amp;IF(SUM(HD163:$IM163)=0,"",", "),"")</f>
        <v/>
      </c>
      <c r="OV163" t="str">
        <f>IF(HD163=1,OV$8&amp;IF(SUM(HE163:$IM163)=0,"",", "),"")</f>
        <v/>
      </c>
      <c r="OW163" t="str">
        <f>IF(HE163=1,OW$8&amp;IF(SUM(HF163:$IM163)=0,"",", "),"")</f>
        <v/>
      </c>
      <c r="OX163" t="str">
        <f>IF(HF163=1,OX$8&amp;IF(SUM(HG163:$IM163)=0,"",", "),"")</f>
        <v/>
      </c>
      <c r="OY163" t="str">
        <f>IF(HG163=1,OY$8&amp;IF(SUM(HH163:$IM163)=0,"",", "),"")</f>
        <v/>
      </c>
      <c r="OZ163" t="str">
        <f>IF(HH163=1,OZ$8&amp;IF(SUM(HI163:$IM163)=0,"",", "),"")</f>
        <v/>
      </c>
      <c r="PA163" t="str">
        <f>IF(HI163=1,PA$8&amp;IF(SUM(HJ163:$IM163)=0,"",", "),"")</f>
        <v/>
      </c>
      <c r="PB163" t="str">
        <f>IF(HJ163=1,PB$8&amp;IF(SUM(HK163:$IM163)=0,"",", "),"")</f>
        <v/>
      </c>
      <c r="PC163" t="str">
        <f>IF(HK163=1,PC$8&amp;IF(SUM(HL163:$IM163)=0,"",", "),"")</f>
        <v/>
      </c>
      <c r="PD163" t="str">
        <f>IF(HL163=1,PD$8&amp;IF(SUM(HM163:$IM163)=0,"",", "),"")</f>
        <v/>
      </c>
      <c r="PE163" t="str">
        <f>IF(HM163=1,PE$8&amp;IF(SUM(HN163:$IM163)=0,"",", "),"")</f>
        <v/>
      </c>
      <c r="PF163" t="str">
        <f>IF(HN163=1,PF$8&amp;IF(SUM(HO163:$IM163)=0,"",", "),"")</f>
        <v/>
      </c>
      <c r="PG163" t="str">
        <f>IF(HO163=1,PG$8&amp;IF(SUM(HP163:$IM163)=0,"",", "),"")</f>
        <v/>
      </c>
      <c r="PH163" t="str">
        <f>IF(HP163=1,PH$8&amp;IF(SUM(HQ163:$IM163)=0,"",", "),"")</f>
        <v/>
      </c>
      <c r="PI163" t="str">
        <f>IF(HQ163=1,PI$8&amp;IF(SUM(HR163:$IM163)=0,"",", "),"")</f>
        <v/>
      </c>
      <c r="PJ163" t="str">
        <f>IF(HR163=1,PJ$8&amp;IF(SUM(HS163:$IM163)=0,"",", "),"")</f>
        <v/>
      </c>
      <c r="PK163" t="str">
        <f>IF(HS163=1,PK$8&amp;IF(SUM(HT163:$IM163)=0,"",", "),"")</f>
        <v/>
      </c>
      <c r="PL163" t="str">
        <f>IF(HT163=1,PL$8&amp;IF(SUM(HU163:$IM163)=0,"",", "),"")</f>
        <v/>
      </c>
      <c r="PM163" t="str">
        <f>IF(HU163=1,PM$8&amp;IF(SUM(HV163:$IM163)=0,"",", "),"")</f>
        <v/>
      </c>
      <c r="PN163" t="str">
        <f>IF(HV163=1,PN$8&amp;IF(SUM(HW163:$IM163)=0,"",", "),"")</f>
        <v/>
      </c>
      <c r="PO163" t="str">
        <f>IF(HW163=1,PO$8&amp;IF(SUM(HX163:$IM163)=0,"",", "),"")</f>
        <v/>
      </c>
      <c r="PP163" t="str">
        <f>IF(HX163=1,PP$8&amp;IF(SUM(HY163:$IM163)=0,"",", "),"")</f>
        <v/>
      </c>
      <c r="PQ163" t="str">
        <f>IF(HY163=1,PQ$8&amp;IF(SUM(HZ163:$IM163)=0,"",", "),"")</f>
        <v/>
      </c>
      <c r="PR163" t="str">
        <f>IF(HZ163=1,PR$8&amp;IF(SUM(IA163:$IM163)=0,"",", "),"")</f>
        <v/>
      </c>
      <c r="PS163" t="str">
        <f>IF(IA163=1,PS$8&amp;IF(SUM(IB163:$IM163)=0,"",", "),"")</f>
        <v/>
      </c>
      <c r="PT163" t="str">
        <f>IF(IB163=1,PT$8&amp;IF(SUM(IC163:$IM163)=0,"",", "),"")</f>
        <v/>
      </c>
      <c r="PU163" t="str">
        <f>IF(IC163=1,PU$8&amp;IF(SUM(ID163:$IM163)=0,"",", "),"")</f>
        <v/>
      </c>
      <c r="PV163" t="str">
        <f>IF(ID163=1,PV$8&amp;IF(SUM(IE163:$IM163)=0,"",", "),"")</f>
        <v/>
      </c>
      <c r="PW163" t="str">
        <f>IF(IE163=1,PW$8&amp;IF(SUM(IF163:$IM163)=0,"",", "),"")</f>
        <v/>
      </c>
      <c r="PX163" t="str">
        <f>IF(IF163=1,PX$8&amp;IF(SUM(IG163:$IM163)=0,"",", "),"")</f>
        <v/>
      </c>
      <c r="PY163" t="str">
        <f>IF(IG163=1,PY$8&amp;IF(SUM(IH163:$IM163)=0,"",", "),"")</f>
        <v/>
      </c>
      <c r="PZ163" t="str">
        <f>IF(IH163=1,PZ$8&amp;IF(SUM(II163:$IM163)=0,"",", "),"")</f>
        <v/>
      </c>
      <c r="QA163" t="str">
        <f>IF(II163=1,QA$8&amp;IF(SUM(IJ163:$IM163)=0,"",", "),"")</f>
        <v/>
      </c>
      <c r="QB163" t="str">
        <f>IF(IJ163=1,QB$8&amp;IF(SUM(IK163:$IM163)=0,"",", "),"")</f>
        <v/>
      </c>
      <c r="QC163" t="str">
        <f>IF(IK163=1,QC$8&amp;IF(SUM(IL163:$IM163)=0,"",", "),"")</f>
        <v/>
      </c>
      <c r="QD163" t="str">
        <f>IF(IL163=1,QD$8&amp;IF(SUM(IM163:$IM163)=0,"",", "),"")</f>
        <v/>
      </c>
      <c r="QE163" t="str">
        <f t="shared" si="214"/>
        <v/>
      </c>
      <c r="QF163" t="str">
        <f>IF(IN163=1,QF$8&amp;IF(SUM(IO163:$KK163)=0,"",", "),"")</f>
        <v/>
      </c>
      <c r="QG163" t="str">
        <f>IF(IO163=1,QG$8&amp;IF(SUM(IP163:$KK163)=0,"",", "),"")</f>
        <v/>
      </c>
      <c r="QH163" t="str">
        <f>IF(IP163=1,QH$8&amp;IF(SUM(IQ163:$KK163)=0,"",", "),"")</f>
        <v/>
      </c>
      <c r="QI163" t="str">
        <f>IF(IQ163=1,QI$8&amp;IF(SUM(IR163:$KK163)=0,"",", "),"")</f>
        <v/>
      </c>
      <c r="QJ163" t="str">
        <f>IF(IR163=1,QJ$8&amp;IF(SUM(IS163:$KK163)=0,"",", "),"")</f>
        <v/>
      </c>
      <c r="QK163" t="str">
        <f>IF(IS163=1,QK$8&amp;IF(SUM(IT163:$KK163)=0,"",", "),"")</f>
        <v/>
      </c>
      <c r="QL163" t="str">
        <f>IF(IT163=1,QL$8&amp;IF(SUM(IU163:$KK163)=0,"",", "),"")</f>
        <v/>
      </c>
      <c r="QM163" t="str">
        <f>IF(IU163=1,QM$8&amp;IF(SUM(IV163:$KK163)=0,"",", "),"")</f>
        <v/>
      </c>
      <c r="QN163" t="str">
        <f>IF(IV163=1,QN$8&amp;IF(SUM(IW163:$KK163)=0,"",", "),"")</f>
        <v/>
      </c>
      <c r="QO163" t="str">
        <f>IF(IW163=1,QO$8&amp;IF(SUM(IX163:$KK163)=0,"",", "),"")</f>
        <v/>
      </c>
      <c r="QP163" t="str">
        <f>IF(IX163=1,QP$8&amp;IF(SUM(IY163:$KK163)=0,"",", "),"")</f>
        <v/>
      </c>
      <c r="QQ163" t="str">
        <f>IF(IY163=1,QQ$8&amp;IF(SUM(IZ163:$KK163)=0,"",", "),"")</f>
        <v/>
      </c>
      <c r="QR163" t="str">
        <f>IF(IZ163=1,QR$8&amp;IF(SUM(JA163:$KK163)=0,"",", "),"")</f>
        <v/>
      </c>
      <c r="QS163" t="str">
        <f>IF(JA163=1,QS$8&amp;IF(SUM(JB163:$KK163)=0,"",", "),"")</f>
        <v/>
      </c>
      <c r="QT163" t="str">
        <f>IF(JB163=1,QT$8&amp;IF(SUM(JC163:$KK163)=0,"",", "),"")</f>
        <v/>
      </c>
      <c r="QU163" t="str">
        <f>IF(JC163=1,QU$8&amp;IF(SUM(JD163:$KK163)=0,"",", "),"")</f>
        <v/>
      </c>
      <c r="QV163" t="str">
        <f>IF(JD163=1,QV$8&amp;IF(SUM(JE163:$KK163)=0,"",", "),"")</f>
        <v/>
      </c>
      <c r="QW163" t="str">
        <f>IF(JE163=1,QW$8&amp;IF(SUM(JF163:$KK163)=0,"",", "),"")</f>
        <v/>
      </c>
      <c r="QX163" t="str">
        <f>IF(JF163=1,QX$8&amp;IF(SUM(JG163:$KK163)=0,"",", "),"")</f>
        <v/>
      </c>
      <c r="QY163" t="str">
        <f>IF(JG163=1,QY$8&amp;IF(SUM(JH163:$KK163)=0,"",", "),"")</f>
        <v/>
      </c>
      <c r="QZ163" t="str">
        <f>IF(JH163=1,QZ$8&amp;IF(SUM(JI163:$KK163)=0,"",", "),"")</f>
        <v/>
      </c>
      <c r="RA163" t="str">
        <f>IF(JI163=1,RA$8&amp;IF(SUM(JJ163:$KK163)=0,"",", "),"")</f>
        <v/>
      </c>
      <c r="RB163" t="str">
        <f>IF(JJ163=1,RB$8&amp;IF(SUM(JK163:$KK163)=0,"",", "),"")</f>
        <v/>
      </c>
      <c r="RC163" t="str">
        <f>IF(JK163=1,RC$8&amp;IF(SUM(JL163:$KK163)=0,"",", "),"")</f>
        <v/>
      </c>
      <c r="RD163" t="str">
        <f>IF(JL163=1,RD$8&amp;IF(SUM(JM163:$KK163)=0,"",", "),"")</f>
        <v/>
      </c>
      <c r="RE163" t="str">
        <f>IF(JM163=1,RE$8&amp;IF(SUM(JN163:$KK163)=0,"",", "),"")</f>
        <v/>
      </c>
      <c r="RF163" t="str">
        <f>IF(JN163=1,RF$8&amp;IF(SUM(JO163:$KK163)=0,"",", "),"")</f>
        <v/>
      </c>
      <c r="RG163" t="str">
        <f>IF(JO163=1,RG$8&amp;IF(SUM(JP163:$KK163)=0,"",", "),"")</f>
        <v/>
      </c>
      <c r="RH163" t="str">
        <f>IF(JP163=1,RH$8&amp;IF(SUM(JQ163:$KK163)=0,"",", "),"")</f>
        <v/>
      </c>
      <c r="RI163" t="str">
        <f>IF(JQ163=1,RI$8&amp;IF(SUM(JR163:$KK163)=0,"",", "),"")</f>
        <v/>
      </c>
      <c r="RJ163" t="str">
        <f>IF(JR163=1,RJ$8&amp;IF(SUM(JS163:$KK163)=0,"",", "),"")</f>
        <v/>
      </c>
      <c r="RK163" t="str">
        <f>IF(JS163=1,RK$8&amp;IF(SUM(JT163:$KK163)=0,"",", "),"")</f>
        <v/>
      </c>
      <c r="RL163" t="str">
        <f>IF(JT163=1,RL$8&amp;IF(SUM(JU163:$KK163)=0,"",", "),"")</f>
        <v/>
      </c>
      <c r="RM163" t="str">
        <f>IF(JU163=1,RM$8&amp;IF(SUM(JV163:$KK163)=0,"",", "),"")</f>
        <v/>
      </c>
      <c r="RN163" t="str">
        <f>IF(JV163=1,RN$8&amp;IF(SUM(JW163:$KK163)=0,"",", "),"")</f>
        <v/>
      </c>
      <c r="RO163" t="str">
        <f>IF(JW163=1,RO$8&amp;IF(SUM(JX163:$KK163)=0,"",", "),"")</f>
        <v/>
      </c>
      <c r="RP163" t="str">
        <f>IF(JX163=1,RP$8&amp;IF(SUM(JY163:$KK163)=0,"",", "),"")</f>
        <v/>
      </c>
      <c r="RQ163" t="str">
        <f>IF(JY163=1,RQ$8&amp;IF(SUM(JZ163:$KK163)=0,"",", "),"")</f>
        <v/>
      </c>
      <c r="RR163" t="str">
        <f>IF(JZ163=1,RR$8&amp;IF(SUM(KA163:$KK163)=0,"",", "),"")</f>
        <v/>
      </c>
      <c r="RS163" t="str">
        <f>IF(KA163=1,RS$8&amp;IF(SUM(KB163:$KK163)=0,"",", "),"")</f>
        <v/>
      </c>
      <c r="RT163" t="str">
        <f>IF(KB163=1,RT$8&amp;IF(SUM(KC163:$KK163)=0,"",", "),"")</f>
        <v/>
      </c>
      <c r="RU163" t="str">
        <f>IF(KC163=1,RU$8&amp;IF(SUM(KD163:$KK163)=0,"",", "),"")</f>
        <v/>
      </c>
      <c r="RV163" t="str">
        <f>IF(KD163=1,RV$8&amp;IF(SUM(KE163:$KK163)=0,"",", "),"")</f>
        <v/>
      </c>
      <c r="RW163" t="str">
        <f>IF(KE163=1,RW$8&amp;IF(SUM(KF163:$KK163)=0,"",", "),"")</f>
        <v/>
      </c>
      <c r="RX163" t="str">
        <f>IF(KF163=1,RX$8&amp;IF(SUM(KG163:$KK163)=0,"",", "),"")</f>
        <v/>
      </c>
      <c r="RY163" t="str">
        <f>IF(KG163=1,RY$8&amp;IF(SUM(KH163:$KK163)=0,"",", "),"")</f>
        <v/>
      </c>
      <c r="RZ163" t="str">
        <f>IF(KH163=1,RZ$8&amp;IF(SUM(KI163:$KK163)=0,"",", "),"")</f>
        <v/>
      </c>
      <c r="SA163" t="str">
        <f>IF(KI163=1,SA$8&amp;IF(SUM(KJ163:$KK163)=0,"",", "),"")</f>
        <v/>
      </c>
      <c r="SB163" t="str">
        <f>IF(KJ163=1,SB$8&amp;IF(SUM(KK163:$KK163)=0,"",", "),"")</f>
        <v/>
      </c>
      <c r="SC163" t="str">
        <f t="shared" si="215"/>
        <v/>
      </c>
    </row>
    <row r="164" spans="1:497" ht="60" customHeight="1" x14ac:dyDescent="0.45">
      <c r="A164" s="62"/>
      <c r="B164" s="212" t="str">
        <f t="shared" si="144"/>
        <v/>
      </c>
      <c r="C164" s="212" t="str">
        <f t="shared" si="203"/>
        <v/>
      </c>
      <c r="D164" s="212" t="str">
        <f t="shared" si="204"/>
        <v/>
      </c>
      <c r="E164" s="212" t="str">
        <f t="shared" si="205"/>
        <v/>
      </c>
      <c r="F164" s="212" t="str">
        <f t="shared" si="206"/>
        <v/>
      </c>
      <c r="G164" s="237" t="str">
        <f>IF('EDCI Data'!B164="","",'EDCI Data'!B164)</f>
        <v/>
      </c>
      <c r="H164" s="238" t="str">
        <f>IF('EDCI Data'!C164="","",'EDCI Data'!C164)</f>
        <v/>
      </c>
      <c r="I164" s="239" t="str">
        <f>IF('EDCI Data'!D164="","",'EDCI Data'!D164)</f>
        <v/>
      </c>
      <c r="J164" s="240" t="str">
        <f>IF('EDCI Data'!E164="","",'EDCI Data'!E164)</f>
        <v/>
      </c>
      <c r="K164" s="237" t="str">
        <f>IF('EDCI Data'!F164="","",'EDCI Data'!F164)</f>
        <v/>
      </c>
      <c r="L164" s="237" t="str">
        <f>IF('EDCI Data'!G164="","",'EDCI Data'!G164)</f>
        <v/>
      </c>
      <c r="M164" s="237" t="str">
        <f>IF('EDCI Data'!H164="","",'EDCI Data'!H164)</f>
        <v/>
      </c>
      <c r="N164" s="237" t="str">
        <f>IF('EDCI Data'!I164="","",'EDCI Data'!I164)</f>
        <v/>
      </c>
      <c r="O164" s="237" t="str">
        <f>IF('EDCI Data'!J164="","",'EDCI Data'!J164)</f>
        <v/>
      </c>
      <c r="P164" s="237" t="str">
        <f>IF('EDCI Data'!K164="","",'EDCI Data'!K164)</f>
        <v/>
      </c>
      <c r="Q164" s="241" t="str">
        <f>IF('EDCI Data'!L164="","",'EDCI Data'!L164)</f>
        <v/>
      </c>
      <c r="R164" s="241" t="str">
        <f>IF('EDCI Data'!M164="","",'EDCI Data'!M164)</f>
        <v/>
      </c>
      <c r="S164" s="237" t="str">
        <f>IF('EDCI Data'!N164="","",'EDCI Data'!N164)</f>
        <v/>
      </c>
      <c r="T164" s="237" t="str">
        <f>IF('EDCI Data'!O164="","",'EDCI Data'!O164)</f>
        <v/>
      </c>
      <c r="U164" s="237" t="str">
        <f>IF('EDCI Data'!P164="","",'EDCI Data'!P164)</f>
        <v/>
      </c>
      <c r="V164" s="237" t="str">
        <f>IF('EDCI Data'!Q164="","",'EDCI Data'!Q164)</f>
        <v/>
      </c>
      <c r="W164" s="242" t="str">
        <f>IF('EDCI Data'!R164="","",'EDCI Data'!R164)</f>
        <v/>
      </c>
      <c r="X164" s="243" t="str">
        <f>IF('EDCI Data'!S164="","",'EDCI Data'!S164)</f>
        <v/>
      </c>
      <c r="Y164" s="243" t="str">
        <f>IF('EDCI Data'!T164="","",'EDCI Data'!T164)</f>
        <v/>
      </c>
      <c r="Z164" s="244" t="str">
        <f>IF('EDCI Data'!U164="","",'EDCI Data'!U164)</f>
        <v/>
      </c>
      <c r="AA164" s="237" t="str">
        <f>IF('EDCI Data'!V164="","",'EDCI Data'!V164)</f>
        <v/>
      </c>
      <c r="AB164" s="244" t="str">
        <f>IF('EDCI Data'!W164="","",'EDCI Data'!W164)</f>
        <v/>
      </c>
      <c r="AC164" s="237" t="str">
        <f>IF('EDCI Data'!X164="","",'EDCI Data'!X164)</f>
        <v/>
      </c>
      <c r="AD164" s="244" t="str">
        <f>IF('EDCI Data'!Y164="","",'EDCI Data'!Y164)</f>
        <v/>
      </c>
      <c r="AE164" s="237" t="str">
        <f>IF('EDCI Data'!Z164="","",'EDCI Data'!Z164)</f>
        <v/>
      </c>
      <c r="AF164" s="237" t="str">
        <f>IF('EDCI Data'!AA164="","",'EDCI Data'!AA164)</f>
        <v/>
      </c>
      <c r="AG164" s="237" t="str">
        <f>IF('EDCI Data'!AB164="","",'EDCI Data'!AB164)</f>
        <v/>
      </c>
      <c r="AH164" s="237" t="str">
        <f>IF('EDCI Data'!AC164="","",'EDCI Data'!AC164)</f>
        <v/>
      </c>
      <c r="AI164" s="237" t="str">
        <f>IF('EDCI Data'!AD164="","",'EDCI Data'!AD164)</f>
        <v/>
      </c>
      <c r="AJ164" s="237" t="str">
        <f>IF('EDCI Data'!AE164="","",'EDCI Data'!AE164)</f>
        <v/>
      </c>
      <c r="AK164" s="237" t="str">
        <f>IF('EDCI Data'!AF164="","",'EDCI Data'!AF164)</f>
        <v/>
      </c>
      <c r="AL164" s="237" t="str">
        <f>IF('EDCI Data'!AG164="","",'EDCI Data'!AG164)</f>
        <v/>
      </c>
      <c r="AM164" s="237" t="str">
        <f>IF('EDCI Data'!AH164="","",'EDCI Data'!AH164)</f>
        <v/>
      </c>
      <c r="AN164" s="237" t="str">
        <f>IF('EDCI Data'!AI164="","",'EDCI Data'!AI164)</f>
        <v/>
      </c>
      <c r="AO164" s="237" t="str">
        <f>IF('EDCI Data'!AJ164="","",'EDCI Data'!AJ164)</f>
        <v/>
      </c>
      <c r="AP164" s="237" t="str">
        <f>IF('EDCI Data'!AK164="","",'EDCI Data'!AK164)</f>
        <v/>
      </c>
      <c r="AQ164" s="237" t="str">
        <f>IF('EDCI Data'!AL164="","",'EDCI Data'!AL164)</f>
        <v/>
      </c>
      <c r="AR164" s="237" t="str">
        <f>IF('EDCI Data'!AM164="","",'EDCI Data'!AM164)</f>
        <v/>
      </c>
      <c r="AS164" s="237" t="str">
        <f>IF('EDCI Data'!AN164="","",'EDCI Data'!AN164)</f>
        <v/>
      </c>
      <c r="AT164" s="237" t="str">
        <f>IF('EDCI Data'!AO164="","",'EDCI Data'!AO164)</f>
        <v/>
      </c>
      <c r="AU164" s="237" t="str">
        <f>IF('EDCI Data'!AP164="","",'EDCI Data'!AP164)</f>
        <v/>
      </c>
      <c r="AV164" s="237" t="str">
        <f>IF('EDCI Data'!AQ164="","",'EDCI Data'!AQ164)</f>
        <v/>
      </c>
      <c r="AW164" s="237" t="str">
        <f>IF('EDCI Data'!AR164="","",'EDCI Data'!AR164)</f>
        <v/>
      </c>
      <c r="AX164" s="237" t="str">
        <f>IF('EDCI Data'!AS164="","",'EDCI Data'!AS164)</f>
        <v/>
      </c>
      <c r="AY164" s="237" t="str">
        <f>IF('EDCI Data'!AT164="","",'EDCI Data'!AT164)</f>
        <v/>
      </c>
      <c r="AZ164" s="237" t="str">
        <f>IF('EDCI Data'!AU164="","",'EDCI Data'!AU164)</f>
        <v/>
      </c>
      <c r="BA164" s="237" t="str">
        <f>IF('EDCI Data'!AV164="","",'EDCI Data'!AV164)</f>
        <v/>
      </c>
      <c r="BB164" s="245" t="str">
        <f>IF('EDCI Data'!AW164="","",'EDCI Data'!AW164)</f>
        <v/>
      </c>
      <c r="BC164" s="245" t="str">
        <f>IF('EDCI Data'!AX164="","",'EDCI Data'!AX164)</f>
        <v/>
      </c>
      <c r="BD164" s="246" t="str">
        <f t="shared" si="207"/>
        <v/>
      </c>
      <c r="BE164" s="247" t="str">
        <f>IF('EDCI Data'!AY164="","",'EDCI Data'!AY164)</f>
        <v/>
      </c>
      <c r="BF164" s="247" t="str">
        <f>IF('EDCI Data'!AZ164="","",'EDCI Data'!AZ164)</f>
        <v/>
      </c>
      <c r="BG164" s="247" t="str">
        <f>IF('EDCI Data'!BA164="","",'EDCI Data'!BA164)</f>
        <v/>
      </c>
      <c r="BH164" s="247" t="str">
        <f>IF('EDCI Data'!BB164="","",'EDCI Data'!BB164)</f>
        <v/>
      </c>
      <c r="BI164" s="247" t="str">
        <f>IF('EDCI Data'!BC164="","",'EDCI Data'!BC164)</f>
        <v/>
      </c>
      <c r="BJ164" s="247" t="str">
        <f>IF('EDCI Data'!BD164="","",'EDCI Data'!BD164)</f>
        <v/>
      </c>
      <c r="BK164" s="247" t="str">
        <f>IF('EDCI Data'!BE164="","",'EDCI Data'!BE164)</f>
        <v/>
      </c>
      <c r="BL164" s="247" t="str">
        <f>IF('EDCI Data'!BF164="","",'EDCI Data'!BF164)</f>
        <v/>
      </c>
      <c r="BM164" s="247" t="str">
        <f>IF('EDCI Data'!BG164="","",'EDCI Data'!BG164)</f>
        <v/>
      </c>
      <c r="BN164" s="248" t="str">
        <f>IF('EDCI Data'!BH164="","",'EDCI Data'!BH164)</f>
        <v/>
      </c>
      <c r="BO164" s="248" t="str">
        <f>IF('EDCI Data'!BI164="","",'EDCI Data'!BI164)</f>
        <v/>
      </c>
      <c r="BP164" s="249" t="str">
        <f>IF('EDCI Data'!BJ164="","",'EDCI Data'!BJ164)</f>
        <v/>
      </c>
      <c r="BQ164" s="248" t="str">
        <f>IF('EDCI Data'!BK164="","",'EDCI Data'!BK164)</f>
        <v/>
      </c>
      <c r="BR164" s="248" t="str">
        <f>IF('EDCI Data'!BL164="","",'EDCI Data'!BL164)</f>
        <v/>
      </c>
      <c r="BS164" s="250" t="str">
        <f>IF('EDCI Data'!BM164="","",'EDCI Data'!BM164)</f>
        <v/>
      </c>
      <c r="BT164" s="251" t="str">
        <f>IF('EDCI Data'!BN164="","",'EDCI Data'!BN164)</f>
        <v/>
      </c>
      <c r="BU164" s="246" t="str">
        <f>IF('EDCI Data'!BO164="","",'EDCI Data'!BO164)</f>
        <v/>
      </c>
      <c r="BV164" s="252">
        <f t="shared" si="208"/>
        <v>0</v>
      </c>
      <c r="BW164" s="252">
        <f t="shared" si="209"/>
        <v>0</v>
      </c>
      <c r="BX164" s="252">
        <f t="shared" si="210"/>
        <v>0</v>
      </c>
      <c r="BY164" s="252">
        <f t="shared" si="211"/>
        <v>0</v>
      </c>
      <c r="BZ164" t="str">
        <f t="shared" si="145"/>
        <v/>
      </c>
      <c r="CA164" s="253"/>
      <c r="CB164"/>
      <c r="CC164"/>
      <c r="CD164"/>
      <c r="CE164" t="str">
        <f t="shared" si="146"/>
        <v/>
      </c>
      <c r="CF164"/>
      <c r="CG164" t="str">
        <f t="shared" si="147"/>
        <v/>
      </c>
      <c r="CH164" t="str">
        <f t="shared" si="148"/>
        <v/>
      </c>
      <c r="CI164" t="str">
        <f t="shared" si="149"/>
        <v/>
      </c>
      <c r="CJ164" t="str">
        <f t="shared" si="150"/>
        <v/>
      </c>
      <c r="CK164"/>
      <c r="CL164"/>
      <c r="CM164" t="str">
        <f t="shared" si="151"/>
        <v/>
      </c>
      <c r="CN164" t="str">
        <f t="shared" si="152"/>
        <v/>
      </c>
      <c r="CO164" t="str">
        <f t="shared" si="153"/>
        <v/>
      </c>
      <c r="CP164" t="str">
        <f t="shared" si="154"/>
        <v/>
      </c>
      <c r="CQ164"/>
      <c r="CR164" t="str" cm="1">
        <f t="array" ref="CR164">IF(COUNTIFS($BZ$10:$BZ$259,$BZ164,$I$10:$I$259,$I164+1)&gt;0,IF(X164&lt;&gt;INDEX(Y$10:Y$259,MATCH(1,INDEX(($BZ164=$BZ$10:$BZ$259)*($I$10:$I$259=$I164+1),0,1),0)),"Number of FTEs in previous year do not align with Number of FTEs in current year across years, by definition these should be equal. Please check and update if required. "&amp;CHAR(10),""),"")</f>
        <v/>
      </c>
      <c r="CS164" t="str" cm="1">
        <f t="array" ref="CS164">IF(COUNTIFS($BZ$10:$BZ$259,$BZ164,$I$10:$I$259,$I164-1)&gt;0,IF(Y164&lt;&gt;INDEX(X$10:X$259,MATCH(1,INDEX(($BZ164=$BZ$10:$BZ$259)*($I$10:$I$259=$I164-1),0,1),0)),"Number of FTEs in previous year do not align with Number of FTEs in current year across years, by definition these should be equal. Please check and update if required. "&amp;CHAR(10),""),"")</f>
        <v/>
      </c>
      <c r="CT164" t="str">
        <f t="shared" si="155"/>
        <v/>
      </c>
      <c r="CU164" t="str">
        <f t="shared" si="156"/>
        <v/>
      </c>
      <c r="CV164"/>
      <c r="CW164" t="str">
        <f t="shared" si="157"/>
        <v/>
      </c>
      <c r="CX164"/>
      <c r="CY164" t="str">
        <f t="shared" si="158"/>
        <v/>
      </c>
      <c r="CZ164"/>
      <c r="DA164" t="str">
        <f t="shared" si="159"/>
        <v/>
      </c>
      <c r="DB164"/>
      <c r="DC164"/>
      <c r="DD164"/>
      <c r="DE164"/>
      <c r="DF164"/>
      <c r="DG164"/>
      <c r="DH164"/>
      <c r="DI164"/>
      <c r="DJ164"/>
      <c r="DK164"/>
      <c r="DL164"/>
      <c r="DM164"/>
      <c r="DN164"/>
      <c r="DO164"/>
      <c r="DP164"/>
      <c r="DQ164"/>
      <c r="DR164"/>
      <c r="DS164"/>
      <c r="DT164"/>
      <c r="DU164"/>
      <c r="DV164"/>
      <c r="DW164"/>
      <c r="DX164" t="str">
        <f t="shared" si="160"/>
        <v/>
      </c>
      <c r="DY164" t="str">
        <f t="shared" si="161"/>
        <v/>
      </c>
      <c r="DZ164" t="str">
        <f t="shared" si="162"/>
        <v/>
      </c>
      <c r="EA164" t="str">
        <f t="shared" si="163"/>
        <v/>
      </c>
      <c r="EB164" t="str">
        <f t="shared" si="164"/>
        <v/>
      </c>
      <c r="EC164" t="str">
        <f t="shared" si="165"/>
        <v/>
      </c>
      <c r="ED164" t="str">
        <f t="shared" si="166"/>
        <v/>
      </c>
      <c r="EE164" t="str">
        <f t="shared" si="167"/>
        <v/>
      </c>
      <c r="EF164" t="str">
        <f t="shared" si="168"/>
        <v/>
      </c>
      <c r="EG164" t="str">
        <f t="shared" si="169"/>
        <v/>
      </c>
      <c r="EH164" t="str">
        <f t="shared" si="170"/>
        <v/>
      </c>
      <c r="EI164" t="str">
        <f t="shared" si="171"/>
        <v/>
      </c>
      <c r="EJ164"/>
      <c r="EK164"/>
      <c r="EL164"/>
      <c r="EM164"/>
      <c r="EN164"/>
      <c r="EO164"/>
      <c r="EP164"/>
      <c r="EQ164" t="str">
        <f t="shared" si="172"/>
        <v/>
      </c>
      <c r="ER164" t="str">
        <f t="shared" si="173"/>
        <v/>
      </c>
      <c r="ES164" t="str">
        <f t="shared" si="174"/>
        <v/>
      </c>
      <c r="ET164"/>
      <c r="EU164" t="str">
        <f t="shared" si="175"/>
        <v/>
      </c>
      <c r="EV164"/>
      <c r="EW164" t="str">
        <f t="shared" si="176"/>
        <v/>
      </c>
      <c r="EX164"/>
      <c r="EY164" t="str">
        <f t="shared" si="177"/>
        <v/>
      </c>
      <c r="EZ164"/>
      <c r="FA164"/>
      <c r="FB164"/>
      <c r="FC164"/>
      <c r="FD164"/>
      <c r="FE164"/>
      <c r="FF164"/>
      <c r="FG164"/>
      <c r="FH164"/>
      <c r="FI164"/>
      <c r="FJ164"/>
      <c r="FK164"/>
      <c r="FL164"/>
      <c r="FM164"/>
      <c r="FN164"/>
      <c r="FO164"/>
      <c r="FP164"/>
      <c r="FQ164"/>
      <c r="FR164"/>
      <c r="FS164"/>
      <c r="FT164"/>
      <c r="FU164"/>
      <c r="FV164" t="str">
        <f t="shared" si="178"/>
        <v/>
      </c>
      <c r="FW164" t="str">
        <f t="shared" si="179"/>
        <v/>
      </c>
      <c r="FX164"/>
      <c r="FY164" t="str">
        <f t="shared" si="180"/>
        <v/>
      </c>
      <c r="FZ164" t="str">
        <f t="shared" si="181"/>
        <v/>
      </c>
      <c r="GA164" t="str">
        <f t="shared" si="182"/>
        <v/>
      </c>
      <c r="GB164" t="str">
        <f t="shared" si="183"/>
        <v/>
      </c>
      <c r="GC164" t="str">
        <f t="shared" si="184"/>
        <v/>
      </c>
      <c r="GD164" t="str">
        <f t="shared" si="185"/>
        <v/>
      </c>
      <c r="GE164" t="str">
        <f t="shared" si="186"/>
        <v/>
      </c>
      <c r="GF164" t="str">
        <f t="shared" si="187"/>
        <v/>
      </c>
      <c r="GG164" t="str">
        <f t="shared" si="188"/>
        <v/>
      </c>
      <c r="GH164"/>
      <c r="GI164"/>
      <c r="GJ164"/>
      <c r="GK164"/>
      <c r="GL164"/>
      <c r="GM164"/>
      <c r="GN164"/>
      <c r="GO164"/>
      <c r="GP164" t="str">
        <f t="shared" si="189"/>
        <v/>
      </c>
      <c r="GQ164" t="str">
        <f t="shared" si="190"/>
        <v/>
      </c>
      <c r="GR164"/>
      <c r="GS164" t="str">
        <f t="shared" si="191"/>
        <v/>
      </c>
      <c r="GT164"/>
      <c r="GU164" t="str">
        <f t="shared" si="192"/>
        <v/>
      </c>
      <c r="GV164"/>
      <c r="GW164" t="str">
        <f t="shared" si="193"/>
        <v/>
      </c>
      <c r="GX164"/>
      <c r="GY164"/>
      <c r="GZ164"/>
      <c r="HA164"/>
      <c r="HB164"/>
      <c r="HC164"/>
      <c r="HD164"/>
      <c r="HE164"/>
      <c r="HF164"/>
      <c r="HG164"/>
      <c r="HH164"/>
      <c r="HI164"/>
      <c r="HJ164"/>
      <c r="HK164"/>
      <c r="HL164"/>
      <c r="HM164"/>
      <c r="HN164"/>
      <c r="HO164"/>
      <c r="HP164"/>
      <c r="HQ164"/>
      <c r="HR164"/>
      <c r="HS164"/>
      <c r="HT164" t="str">
        <f t="shared" si="194"/>
        <v/>
      </c>
      <c r="HU164" t="str">
        <f t="shared" si="195"/>
        <v/>
      </c>
      <c r="HV164"/>
      <c r="HW164"/>
      <c r="HX164"/>
      <c r="HY164"/>
      <c r="HZ164"/>
      <c r="IA164"/>
      <c r="IB164"/>
      <c r="IC164"/>
      <c r="ID164"/>
      <c r="IE164" t="str">
        <f t="shared" si="196"/>
        <v/>
      </c>
      <c r="IF164"/>
      <c r="IG164"/>
      <c r="IH164"/>
      <c r="II164"/>
      <c r="IJ164"/>
      <c r="IK164"/>
      <c r="IL164"/>
      <c r="IM164"/>
      <c r="IN164"/>
      <c r="IO164"/>
      <c r="IP164"/>
      <c r="IQ164" t="str">
        <f t="shared" si="197"/>
        <v/>
      </c>
      <c r="IR164"/>
      <c r="IS164" t="str">
        <f t="shared" si="198"/>
        <v/>
      </c>
      <c r="IT164"/>
      <c r="IU164" t="str">
        <f t="shared" si="199"/>
        <v/>
      </c>
      <c r="IV164"/>
      <c r="IW164"/>
      <c r="IX164"/>
      <c r="IY164"/>
      <c r="IZ164"/>
      <c r="JA164"/>
      <c r="JB164"/>
      <c r="JC164"/>
      <c r="JD164"/>
      <c r="JE164"/>
      <c r="JF164"/>
      <c r="JG164"/>
      <c r="JH164"/>
      <c r="JI164"/>
      <c r="JJ164"/>
      <c r="JK164"/>
      <c r="JL164"/>
      <c r="JM164"/>
      <c r="JN164"/>
      <c r="JO164"/>
      <c r="JP164"/>
      <c r="JQ164"/>
      <c r="JR164" t="str">
        <f t="shared" si="200"/>
        <v/>
      </c>
      <c r="JS164" t="str">
        <f t="shared" si="201"/>
        <v/>
      </c>
      <c r="JT164"/>
      <c r="JU164"/>
      <c r="JV164"/>
      <c r="JW164"/>
      <c r="JX164"/>
      <c r="JY164"/>
      <c r="JZ164"/>
      <c r="KA164"/>
      <c r="KB164"/>
      <c r="KC164" t="str">
        <f t="shared" si="202"/>
        <v/>
      </c>
      <c r="KD164"/>
      <c r="KE164"/>
      <c r="KF164"/>
      <c r="KG164"/>
      <c r="KH164"/>
      <c r="KI164"/>
      <c r="KJ164"/>
      <c r="KK164"/>
      <c r="KL164" t="str">
        <f>IF(CT164=1,KL$8&amp;IF(SUM(CU164:$EQ164)=0,"",", "),"")</f>
        <v/>
      </c>
      <c r="KM164" t="str">
        <f>IF(CU164=1,KM$8&amp;IF(SUM(CV164:$EQ164)=0,"",", "),"")</f>
        <v/>
      </c>
      <c r="KN164" t="str">
        <f>IF(CV164=1,KN$8&amp;IF(SUM(CW164:$EQ164)=0,"",", "),"")</f>
        <v/>
      </c>
      <c r="KO164" t="str">
        <f>IF(CW164=1,KO$8&amp;IF(SUM(CX164:$EQ164)=0,"",", "),"")</f>
        <v/>
      </c>
      <c r="KP164" t="str">
        <f>IF(CX164=1,KP$8&amp;IF(SUM(CY164:$EQ164)=0,"",", "),"")</f>
        <v/>
      </c>
      <c r="KQ164" t="str">
        <f>IF(CY164=1,KQ$8&amp;IF(SUM(CZ164:$EQ164)=0,"",", "),"")</f>
        <v/>
      </c>
      <c r="KR164" t="str">
        <f>IF(CZ164=1,KR$8&amp;IF(SUM(DA164:$EQ164)=0,"",", "),"")</f>
        <v/>
      </c>
      <c r="KS164" t="str">
        <f>IF(DA164=1,KS$8&amp;IF(SUM(DB164:$EQ164)=0,"",", "),"")</f>
        <v/>
      </c>
      <c r="KT164" t="str">
        <f>IF(DB164=1,KT$8&amp;IF(SUM(DC164:$EQ164)=0,"",", "),"")</f>
        <v/>
      </c>
      <c r="KU164" t="str">
        <f>IF(DC164=1,KU$8&amp;IF(SUM(DD164:$EQ164)=0,"",", "),"")</f>
        <v/>
      </c>
      <c r="KV164" t="str">
        <f>IF(DD164=1,KV$8&amp;IF(SUM(DE164:$EQ164)=0,"",", "),"")</f>
        <v/>
      </c>
      <c r="KW164" t="str">
        <f>IF(DE164=1,KW$8&amp;IF(SUM(DF164:$EQ164)=0,"",", "),"")</f>
        <v/>
      </c>
      <c r="KX164" t="str">
        <f>IF(DF164=1,KX$8&amp;IF(SUM(DG164:$EQ164)=0,"",", "),"")</f>
        <v/>
      </c>
      <c r="KY164" t="str">
        <f>IF(DG164=1,KY$8&amp;IF(SUM(DH164:$EQ164)=0,"",", "),"")</f>
        <v/>
      </c>
      <c r="KZ164" t="str">
        <f>IF(DH164=1,KZ$8&amp;IF(SUM(DI164:$EQ164)=0,"",", "),"")</f>
        <v/>
      </c>
      <c r="LA164" t="str">
        <f>IF(DI164=1,LA$8&amp;IF(SUM(DJ164:$EQ164)=0,"",", "),"")</f>
        <v/>
      </c>
      <c r="LB164" t="str">
        <f>IF(DJ164=1,LB$8&amp;IF(SUM(DK164:$EQ164)=0,"",", "),"")</f>
        <v/>
      </c>
      <c r="LC164" t="str">
        <f>IF(DK164=1,LC$8&amp;IF(SUM(DL164:$EQ164)=0,"",", "),"")</f>
        <v/>
      </c>
      <c r="LD164" t="str">
        <f>IF(DL164=1,LD$8&amp;IF(SUM(DM164:$EQ164)=0,"",", "),"")</f>
        <v/>
      </c>
      <c r="LE164" t="str">
        <f>IF(DM164=1,LE$8&amp;IF(SUM(DN164:$EQ164)=0,"",", "),"")</f>
        <v/>
      </c>
      <c r="LF164" t="str">
        <f>IF(DN164=1,LF$8&amp;IF(SUM(DO164:$EQ164)=0,"",", "),"")</f>
        <v/>
      </c>
      <c r="LG164" t="str">
        <f>IF(DO164=1,LG$8&amp;IF(SUM(DP164:$EQ164)=0,"",", "),"")</f>
        <v/>
      </c>
      <c r="LH164" t="str">
        <f>IF(DP164=1,LH$8&amp;IF(SUM(DQ164:$EQ164)=0,"",", "),"")</f>
        <v/>
      </c>
      <c r="LI164" t="str">
        <f>IF(DQ164=1,LI$8&amp;IF(SUM(DR164:$EQ164)=0,"",", "),"")</f>
        <v/>
      </c>
      <c r="LJ164" t="str">
        <f>IF(DR164=1,LJ$8&amp;IF(SUM(DS164:$EQ164)=0,"",", "),"")</f>
        <v/>
      </c>
      <c r="LK164" t="str">
        <f>IF(DS164=1,LK$8&amp;IF(SUM(DT164:$EQ164)=0,"",", "),"")</f>
        <v/>
      </c>
      <c r="LL164" t="str">
        <f>IF(DT164=1,LL$8&amp;IF(SUM(DU164:$EQ164)=0,"",", "),"")</f>
        <v/>
      </c>
      <c r="LM164" t="str">
        <f>IF(DU164=1,LM$8&amp;IF(SUM(DV164:$EQ164)=0,"",", "),"")</f>
        <v/>
      </c>
      <c r="LN164" t="str">
        <f>IF(DV164=1,LN$8&amp;IF(SUM(DW164:$EQ164)=0,"",", "),"")</f>
        <v/>
      </c>
      <c r="LO164" t="str">
        <f>IF(DW164=1,LO$8&amp;IF(SUM(DX164:$EQ164)=0,"",", "),"")</f>
        <v/>
      </c>
      <c r="LP164" t="str">
        <f>IF(DX164=1,LP$8&amp;IF(SUM(DY164:$EQ164)=0,"",", "),"")</f>
        <v/>
      </c>
      <c r="LQ164" t="str">
        <f>IF(DY164=1,LQ$8&amp;IF(SUM(DZ164:$EQ164)=0,"",", "),"")</f>
        <v/>
      </c>
      <c r="LR164" t="str">
        <f>IF(DZ164=1,LR$8&amp;IF(SUM(EA164:$EQ164)=0,"",", "),"")</f>
        <v/>
      </c>
      <c r="LS164" t="str">
        <f>IF(EA164=1,LS$8&amp;IF(SUM(EB164:$EQ164)=0,"",", "),"")</f>
        <v/>
      </c>
      <c r="LT164" t="str">
        <f>IF(EB164=1,LT$8&amp;IF(SUM(EC164:$EQ164)=0,"",", "),"")</f>
        <v/>
      </c>
      <c r="LU164" t="str">
        <f>IF(EC164=1,LU$8&amp;IF(SUM(ED164:$EQ164)=0,"",", "),"")</f>
        <v/>
      </c>
      <c r="LV164" t="str">
        <f>IF(ED164=1,LV$8&amp;IF(SUM(EE164:$EQ164)=0,"",", "),"")</f>
        <v/>
      </c>
      <c r="LW164" t="str">
        <f>IF(EE164=1,LW$8&amp;IF(SUM(EF164:$EQ164)=0,"",", "),"")</f>
        <v/>
      </c>
      <c r="LX164" t="str">
        <f>IF(EF164=1,LX$8&amp;IF(SUM(EG164:$EQ164)=0,"",", "),"")</f>
        <v/>
      </c>
      <c r="LY164" t="str">
        <f>IF(EG164=1,LY$8&amp;IF(SUM(EH164:$EQ164)=0,"",", "),"")</f>
        <v/>
      </c>
      <c r="LZ164" t="str">
        <f>IF(EH164=1,LZ$8&amp;IF(SUM(EI164:$EQ164)=0,"",", "),"")</f>
        <v/>
      </c>
      <c r="MA164" t="str">
        <f>IF(EI164=1,MA$8&amp;IF(SUM(EJ164:$EQ164)=0,"",", "),"")</f>
        <v/>
      </c>
      <c r="MB164" t="str">
        <f>IF(EJ164=1,MB$8&amp;IF(SUM(EK164:$EQ164)=0,"",", "),"")</f>
        <v/>
      </c>
      <c r="MC164" t="str">
        <f>IF(EK164=1,MC$8&amp;IF(SUM(EL164:$EQ164)=0,"",", "),"")</f>
        <v/>
      </c>
      <c r="MD164" t="str">
        <f>IF(EL164=1,MD$8&amp;IF(SUM(EM164:$EQ164)=0,"",", "),"")</f>
        <v/>
      </c>
      <c r="ME164" t="str">
        <f>IF(EM164=1,ME$8&amp;IF(SUM(EN164:$EQ164)=0,"",", "),"")</f>
        <v/>
      </c>
      <c r="MF164" t="str">
        <f>IF(EN164=1,MF$8&amp;IF(SUM(EO164:$EQ164)=0,"",", "),"")</f>
        <v/>
      </c>
      <c r="MG164" t="str">
        <f>IF(EO164=1,MG$8&amp;IF(SUM(EP164:$EQ164)=0,"",", "),"")</f>
        <v/>
      </c>
      <c r="MH164" t="str">
        <f>IF(EP164=1,MH$8&amp;IF(SUM(EQ164:$EQ164)=0,"",", "),"")</f>
        <v/>
      </c>
      <c r="MI164" t="str">
        <f t="shared" si="212"/>
        <v/>
      </c>
      <c r="MJ164" t="str">
        <f>IF(ER164=1,MJ$8&amp;IF(SUM(ES164:$GO164)=0,"",", "),"")</f>
        <v/>
      </c>
      <c r="MK164" t="str">
        <f>IF(ES164=1,MK$8&amp;IF(SUM(ET164:$GO164)=0,"",", "),"")</f>
        <v/>
      </c>
      <c r="ML164" t="str">
        <f>IF(ET164=1,ML$8&amp;IF(SUM(EU164:$GO164)=0,"",", "),"")</f>
        <v/>
      </c>
      <c r="MM164" t="str">
        <f>IF(EU164=1,MM$8&amp;IF(SUM(EV164:$GO164)=0,"",", "),"")</f>
        <v/>
      </c>
      <c r="MN164" t="str">
        <f>IF(EV164=1,MN$8&amp;IF(SUM(EW164:$GO164)=0,"",", "),"")</f>
        <v/>
      </c>
      <c r="MO164" t="str">
        <f>IF(EW164=1,MO$8&amp;IF(SUM(EX164:$GO164)=0,"",", "),"")</f>
        <v/>
      </c>
      <c r="MP164" t="str">
        <f>IF(EX164=1,MP$8&amp;IF(SUM(EY164:$GO164)=0,"",", "),"")</f>
        <v/>
      </c>
      <c r="MQ164" t="str">
        <f>IF(EY164=1,MQ$8&amp;IF(SUM(EZ164:$GO164)=0,"",", "),"")</f>
        <v/>
      </c>
      <c r="MR164" t="str">
        <f>IF(EZ164=1,MR$8&amp;IF(SUM(FA164:$GO164)=0,"",", "),"")</f>
        <v/>
      </c>
      <c r="MS164" t="str">
        <f>IF(FA164=1,MS$8&amp;IF(SUM(FB164:$GO164)=0,"",", "),"")</f>
        <v/>
      </c>
      <c r="MT164" t="str">
        <f>IF(FB164=1,MT$8&amp;IF(SUM(FC164:$GO164)=0,"",", "),"")</f>
        <v/>
      </c>
      <c r="MU164" t="str">
        <f>IF(FC164=1,MU$8&amp;IF(SUM(FD164:$GO164)=0,"",", "),"")</f>
        <v/>
      </c>
      <c r="MV164" t="str">
        <f>IF(FD164=1,MV$8&amp;IF(SUM(FE164:$GO164)=0,"",", "),"")</f>
        <v/>
      </c>
      <c r="MW164" t="str">
        <f>IF(FE164=1,MW$8&amp;IF(SUM(FF164:$GO164)=0,"",", "),"")</f>
        <v/>
      </c>
      <c r="MX164" t="str">
        <f>IF(FF164=1,MX$8&amp;IF(SUM(FG164:$GO164)=0,"",", "),"")</f>
        <v/>
      </c>
      <c r="MY164" t="str">
        <f>IF(FG164=1,MY$8&amp;IF(SUM(FH164:$GO164)=0,"",", "),"")</f>
        <v/>
      </c>
      <c r="MZ164" t="str">
        <f>IF(FH164=1,MZ$8&amp;IF(SUM(FI164:$GO164)=0,"",", "),"")</f>
        <v/>
      </c>
      <c r="NA164" t="str">
        <f>IF(FI164=1,NA$8&amp;IF(SUM(FJ164:$GO164)=0,"",", "),"")</f>
        <v/>
      </c>
      <c r="NB164" t="str">
        <f>IF(FJ164=1,NB$8&amp;IF(SUM(FK164:$GO164)=0,"",", "),"")</f>
        <v/>
      </c>
      <c r="NC164" t="str">
        <f>IF(FK164=1,NC$8&amp;IF(SUM(FL164:$GO164)=0,"",", "),"")</f>
        <v/>
      </c>
      <c r="ND164" t="str">
        <f>IF(FL164=1,ND$8&amp;IF(SUM(FM164:$GO164)=0,"",", "),"")</f>
        <v/>
      </c>
      <c r="NE164" t="str">
        <f>IF(FM164=1,NE$8&amp;IF(SUM(FN164:$GO164)=0,"",", "),"")</f>
        <v/>
      </c>
      <c r="NF164" t="str">
        <f>IF(FN164=1,NF$8&amp;IF(SUM(FO164:$GO164)=0,"",", "),"")</f>
        <v/>
      </c>
      <c r="NG164" t="str">
        <f>IF(FO164=1,NG$8&amp;IF(SUM(FP164:$GO164)=0,"",", "),"")</f>
        <v/>
      </c>
      <c r="NH164" t="str">
        <f>IF(FP164=1,NH$8&amp;IF(SUM(FQ164:$GO164)=0,"",", "),"")</f>
        <v/>
      </c>
      <c r="NI164" t="str">
        <f>IF(FQ164=1,NI$8&amp;IF(SUM(FR164:$GO164)=0,"",", "),"")</f>
        <v/>
      </c>
      <c r="NJ164" t="str">
        <f>IF(FR164=1,NJ$8&amp;IF(SUM(FS164:$GO164)=0,"",", "),"")</f>
        <v/>
      </c>
      <c r="NK164" t="str">
        <f>IF(FS164=1,NK$8&amp;IF(SUM(FT164:$GO164)=0,"",", "),"")</f>
        <v/>
      </c>
      <c r="NL164" t="str">
        <f>IF(FT164=1,NL$8&amp;IF(SUM(FU164:$GO164)=0,"",", "),"")</f>
        <v/>
      </c>
      <c r="NM164" t="str">
        <f>IF(FU164=1,NM$8&amp;IF(SUM(FV164:$GO164)=0,"",", "),"")</f>
        <v/>
      </c>
      <c r="NN164" t="str">
        <f>IF(FV164=1,NN$8&amp;IF(SUM(FW164:$GO164)=0,"",", "),"")</f>
        <v/>
      </c>
      <c r="NO164" t="str">
        <f>IF(FW164=1,NO$8&amp;IF(SUM(FX164:$GO164)=0,"",", "),"")</f>
        <v/>
      </c>
      <c r="NP164" t="str">
        <f>IF(FX164=1,NP$8&amp;IF(SUM(FY164:$GO164)=0,"",", "),"")</f>
        <v/>
      </c>
      <c r="NQ164" t="str">
        <f>IF(FY164=1,NQ$8&amp;IF(SUM(FZ164:$GO164)=0,"",", "),"")</f>
        <v/>
      </c>
      <c r="NR164" t="str">
        <f>IF(FZ164=1,NR$8&amp;IF(SUM(GA164:$GO164)=0,"",", "),"")</f>
        <v/>
      </c>
      <c r="NS164" t="str">
        <f>IF(GA164=1,NS$8&amp;IF(SUM(GB164:$GO164)=0,"",", "),"")</f>
        <v/>
      </c>
      <c r="NT164" t="str">
        <f>IF(GB164=1,NT$8&amp;IF(SUM(GC164:$GO164)=0,"",", "),"")</f>
        <v/>
      </c>
      <c r="NU164" t="str">
        <f>IF(GC164=1,NU$8&amp;IF(SUM(GD164:$GO164)=0,"",", "),"")</f>
        <v/>
      </c>
      <c r="NV164" t="str">
        <f>IF(GD164=1,NV$8&amp;IF(SUM(GE164:$GO164)=0,"",", "),"")</f>
        <v/>
      </c>
      <c r="NW164" t="str">
        <f>IF(GE164=1,NW$8&amp;IF(SUM(GF164:$GO164)=0,"",", "),"")</f>
        <v/>
      </c>
      <c r="NX164" t="str">
        <f>IF(GF164=1,NX$8&amp;IF(SUM(GG164:$GO164)=0,"",", "),"")</f>
        <v/>
      </c>
      <c r="NY164" t="str">
        <f>IF(GG164=1,NY$8&amp;IF(SUM(GH164:$GO164)=0,"",", "),"")</f>
        <v/>
      </c>
      <c r="NZ164" t="str">
        <f>IF(GH164=1,NZ$8&amp;IF(SUM(GI164:$GO164)=0,"",", "),"")</f>
        <v/>
      </c>
      <c r="OA164" t="str">
        <f>IF(GI164=1,OA$8&amp;IF(SUM(GJ164:$GO164)=0,"",", "),"")</f>
        <v/>
      </c>
      <c r="OB164" t="str">
        <f>IF(GJ164=1,OB$8&amp;IF(SUM(GK164:$GO164)=0,"",", "),"")</f>
        <v/>
      </c>
      <c r="OC164" t="str">
        <f>IF(GK164=1,OC$8&amp;IF(SUM(GL164:$GO164)=0,"",", "),"")</f>
        <v/>
      </c>
      <c r="OD164" t="str">
        <f>IF(GL164=1,OD$8&amp;IF(SUM(GM164:$GO164)=0,"",", "),"")</f>
        <v/>
      </c>
      <c r="OE164" t="str">
        <f>IF(GM164=1,OE$8&amp;IF(SUM(GN164:$GO164)=0,"",", "),"")</f>
        <v/>
      </c>
      <c r="OF164" t="str">
        <f>IF(GN164=1,OF$8&amp;IF(SUM(GO164:$GO164)=0,"",", "),"")</f>
        <v/>
      </c>
      <c r="OG164" t="str">
        <f t="shared" si="213"/>
        <v/>
      </c>
      <c r="OH164" t="str">
        <f>IF(GP164=1,OH$8&amp;IF(SUM(GQ164:$IM164)=0,"",", "),"")</f>
        <v/>
      </c>
      <c r="OI164" t="str">
        <f>IF(GQ164=1,OI$8&amp;IF(SUM(GR164:$IM164)=0,"",", "),"")</f>
        <v/>
      </c>
      <c r="OJ164" t="str">
        <f>IF(GR164=1,OJ$8&amp;IF(SUM(GS164:$IM164)=0,"",", "),"")</f>
        <v/>
      </c>
      <c r="OK164" t="str">
        <f>IF(GS164=1,OK$8&amp;IF(SUM(GT164:$IM164)=0,"",", "),"")</f>
        <v/>
      </c>
      <c r="OL164" t="str">
        <f>IF(GT164=1,OL$8&amp;IF(SUM(GU164:$IM164)=0,"",", "),"")</f>
        <v/>
      </c>
      <c r="OM164" t="str">
        <f>IF(GU164=1,OM$8&amp;IF(SUM(GV164:$IM164)=0,"",", "),"")</f>
        <v/>
      </c>
      <c r="ON164" t="str">
        <f>IF(GV164=1,ON$8&amp;IF(SUM(GW164:$IM164)=0,"",", "),"")</f>
        <v/>
      </c>
      <c r="OO164" t="str">
        <f>IF(GW164=1,OO$8&amp;IF(SUM(GX164:$IM164)=0,"",", "),"")</f>
        <v/>
      </c>
      <c r="OP164" t="str">
        <f>IF(GX164=1,OP$8&amp;IF(SUM(GY164:$IM164)=0,"",", "),"")</f>
        <v/>
      </c>
      <c r="OQ164" t="str">
        <f>IF(GY164=1,OQ$8&amp;IF(SUM(GZ164:$IM164)=0,"",", "),"")</f>
        <v/>
      </c>
      <c r="OR164" t="str">
        <f>IF(GZ164=1,OR$8&amp;IF(SUM(HA164:$IM164)=0,"",", "),"")</f>
        <v/>
      </c>
      <c r="OS164" t="str">
        <f>IF(HA164=1,OS$8&amp;IF(SUM(HB164:$IM164)=0,"",", "),"")</f>
        <v/>
      </c>
      <c r="OT164" t="str">
        <f>IF(HB164=1,OT$8&amp;IF(SUM(HC164:$IM164)=0,"",", "),"")</f>
        <v/>
      </c>
      <c r="OU164" t="str">
        <f>IF(HC164=1,OU$8&amp;IF(SUM(HD164:$IM164)=0,"",", "),"")</f>
        <v/>
      </c>
      <c r="OV164" t="str">
        <f>IF(HD164=1,OV$8&amp;IF(SUM(HE164:$IM164)=0,"",", "),"")</f>
        <v/>
      </c>
      <c r="OW164" t="str">
        <f>IF(HE164=1,OW$8&amp;IF(SUM(HF164:$IM164)=0,"",", "),"")</f>
        <v/>
      </c>
      <c r="OX164" t="str">
        <f>IF(HF164=1,OX$8&amp;IF(SUM(HG164:$IM164)=0,"",", "),"")</f>
        <v/>
      </c>
      <c r="OY164" t="str">
        <f>IF(HG164=1,OY$8&amp;IF(SUM(HH164:$IM164)=0,"",", "),"")</f>
        <v/>
      </c>
      <c r="OZ164" t="str">
        <f>IF(HH164=1,OZ$8&amp;IF(SUM(HI164:$IM164)=0,"",", "),"")</f>
        <v/>
      </c>
      <c r="PA164" t="str">
        <f>IF(HI164=1,PA$8&amp;IF(SUM(HJ164:$IM164)=0,"",", "),"")</f>
        <v/>
      </c>
      <c r="PB164" t="str">
        <f>IF(HJ164=1,PB$8&amp;IF(SUM(HK164:$IM164)=0,"",", "),"")</f>
        <v/>
      </c>
      <c r="PC164" t="str">
        <f>IF(HK164=1,PC$8&amp;IF(SUM(HL164:$IM164)=0,"",", "),"")</f>
        <v/>
      </c>
      <c r="PD164" t="str">
        <f>IF(HL164=1,PD$8&amp;IF(SUM(HM164:$IM164)=0,"",", "),"")</f>
        <v/>
      </c>
      <c r="PE164" t="str">
        <f>IF(HM164=1,PE$8&amp;IF(SUM(HN164:$IM164)=0,"",", "),"")</f>
        <v/>
      </c>
      <c r="PF164" t="str">
        <f>IF(HN164=1,PF$8&amp;IF(SUM(HO164:$IM164)=0,"",", "),"")</f>
        <v/>
      </c>
      <c r="PG164" t="str">
        <f>IF(HO164=1,PG$8&amp;IF(SUM(HP164:$IM164)=0,"",", "),"")</f>
        <v/>
      </c>
      <c r="PH164" t="str">
        <f>IF(HP164=1,PH$8&amp;IF(SUM(HQ164:$IM164)=0,"",", "),"")</f>
        <v/>
      </c>
      <c r="PI164" t="str">
        <f>IF(HQ164=1,PI$8&amp;IF(SUM(HR164:$IM164)=0,"",", "),"")</f>
        <v/>
      </c>
      <c r="PJ164" t="str">
        <f>IF(HR164=1,PJ$8&amp;IF(SUM(HS164:$IM164)=0,"",", "),"")</f>
        <v/>
      </c>
      <c r="PK164" t="str">
        <f>IF(HS164=1,PK$8&amp;IF(SUM(HT164:$IM164)=0,"",", "),"")</f>
        <v/>
      </c>
      <c r="PL164" t="str">
        <f>IF(HT164=1,PL$8&amp;IF(SUM(HU164:$IM164)=0,"",", "),"")</f>
        <v/>
      </c>
      <c r="PM164" t="str">
        <f>IF(HU164=1,PM$8&amp;IF(SUM(HV164:$IM164)=0,"",", "),"")</f>
        <v/>
      </c>
      <c r="PN164" t="str">
        <f>IF(HV164=1,PN$8&amp;IF(SUM(HW164:$IM164)=0,"",", "),"")</f>
        <v/>
      </c>
      <c r="PO164" t="str">
        <f>IF(HW164=1,PO$8&amp;IF(SUM(HX164:$IM164)=0,"",", "),"")</f>
        <v/>
      </c>
      <c r="PP164" t="str">
        <f>IF(HX164=1,PP$8&amp;IF(SUM(HY164:$IM164)=0,"",", "),"")</f>
        <v/>
      </c>
      <c r="PQ164" t="str">
        <f>IF(HY164=1,PQ$8&amp;IF(SUM(HZ164:$IM164)=0,"",", "),"")</f>
        <v/>
      </c>
      <c r="PR164" t="str">
        <f>IF(HZ164=1,PR$8&amp;IF(SUM(IA164:$IM164)=0,"",", "),"")</f>
        <v/>
      </c>
      <c r="PS164" t="str">
        <f>IF(IA164=1,PS$8&amp;IF(SUM(IB164:$IM164)=0,"",", "),"")</f>
        <v/>
      </c>
      <c r="PT164" t="str">
        <f>IF(IB164=1,PT$8&amp;IF(SUM(IC164:$IM164)=0,"",", "),"")</f>
        <v/>
      </c>
      <c r="PU164" t="str">
        <f>IF(IC164=1,PU$8&amp;IF(SUM(ID164:$IM164)=0,"",", "),"")</f>
        <v/>
      </c>
      <c r="PV164" t="str">
        <f>IF(ID164=1,PV$8&amp;IF(SUM(IE164:$IM164)=0,"",", "),"")</f>
        <v/>
      </c>
      <c r="PW164" t="str">
        <f>IF(IE164=1,PW$8&amp;IF(SUM(IF164:$IM164)=0,"",", "),"")</f>
        <v/>
      </c>
      <c r="PX164" t="str">
        <f>IF(IF164=1,PX$8&amp;IF(SUM(IG164:$IM164)=0,"",", "),"")</f>
        <v/>
      </c>
      <c r="PY164" t="str">
        <f>IF(IG164=1,PY$8&amp;IF(SUM(IH164:$IM164)=0,"",", "),"")</f>
        <v/>
      </c>
      <c r="PZ164" t="str">
        <f>IF(IH164=1,PZ$8&amp;IF(SUM(II164:$IM164)=0,"",", "),"")</f>
        <v/>
      </c>
      <c r="QA164" t="str">
        <f>IF(II164=1,QA$8&amp;IF(SUM(IJ164:$IM164)=0,"",", "),"")</f>
        <v/>
      </c>
      <c r="QB164" t="str">
        <f>IF(IJ164=1,QB$8&amp;IF(SUM(IK164:$IM164)=0,"",", "),"")</f>
        <v/>
      </c>
      <c r="QC164" t="str">
        <f>IF(IK164=1,QC$8&amp;IF(SUM(IL164:$IM164)=0,"",", "),"")</f>
        <v/>
      </c>
      <c r="QD164" t="str">
        <f>IF(IL164=1,QD$8&amp;IF(SUM(IM164:$IM164)=0,"",", "),"")</f>
        <v/>
      </c>
      <c r="QE164" t="str">
        <f t="shared" si="214"/>
        <v/>
      </c>
      <c r="QF164" t="str">
        <f>IF(IN164=1,QF$8&amp;IF(SUM(IO164:$KK164)=0,"",", "),"")</f>
        <v/>
      </c>
      <c r="QG164" t="str">
        <f>IF(IO164=1,QG$8&amp;IF(SUM(IP164:$KK164)=0,"",", "),"")</f>
        <v/>
      </c>
      <c r="QH164" t="str">
        <f>IF(IP164=1,QH$8&amp;IF(SUM(IQ164:$KK164)=0,"",", "),"")</f>
        <v/>
      </c>
      <c r="QI164" t="str">
        <f>IF(IQ164=1,QI$8&amp;IF(SUM(IR164:$KK164)=0,"",", "),"")</f>
        <v/>
      </c>
      <c r="QJ164" t="str">
        <f>IF(IR164=1,QJ$8&amp;IF(SUM(IS164:$KK164)=0,"",", "),"")</f>
        <v/>
      </c>
      <c r="QK164" t="str">
        <f>IF(IS164=1,QK$8&amp;IF(SUM(IT164:$KK164)=0,"",", "),"")</f>
        <v/>
      </c>
      <c r="QL164" t="str">
        <f>IF(IT164=1,QL$8&amp;IF(SUM(IU164:$KK164)=0,"",", "),"")</f>
        <v/>
      </c>
      <c r="QM164" t="str">
        <f>IF(IU164=1,QM$8&amp;IF(SUM(IV164:$KK164)=0,"",", "),"")</f>
        <v/>
      </c>
      <c r="QN164" t="str">
        <f>IF(IV164=1,QN$8&amp;IF(SUM(IW164:$KK164)=0,"",", "),"")</f>
        <v/>
      </c>
      <c r="QO164" t="str">
        <f>IF(IW164=1,QO$8&amp;IF(SUM(IX164:$KK164)=0,"",", "),"")</f>
        <v/>
      </c>
      <c r="QP164" t="str">
        <f>IF(IX164=1,QP$8&amp;IF(SUM(IY164:$KK164)=0,"",", "),"")</f>
        <v/>
      </c>
      <c r="QQ164" t="str">
        <f>IF(IY164=1,QQ$8&amp;IF(SUM(IZ164:$KK164)=0,"",", "),"")</f>
        <v/>
      </c>
      <c r="QR164" t="str">
        <f>IF(IZ164=1,QR$8&amp;IF(SUM(JA164:$KK164)=0,"",", "),"")</f>
        <v/>
      </c>
      <c r="QS164" t="str">
        <f>IF(JA164=1,QS$8&amp;IF(SUM(JB164:$KK164)=0,"",", "),"")</f>
        <v/>
      </c>
      <c r="QT164" t="str">
        <f>IF(JB164=1,QT$8&amp;IF(SUM(JC164:$KK164)=0,"",", "),"")</f>
        <v/>
      </c>
      <c r="QU164" t="str">
        <f>IF(JC164=1,QU$8&amp;IF(SUM(JD164:$KK164)=0,"",", "),"")</f>
        <v/>
      </c>
      <c r="QV164" t="str">
        <f>IF(JD164=1,QV$8&amp;IF(SUM(JE164:$KK164)=0,"",", "),"")</f>
        <v/>
      </c>
      <c r="QW164" t="str">
        <f>IF(JE164=1,QW$8&amp;IF(SUM(JF164:$KK164)=0,"",", "),"")</f>
        <v/>
      </c>
      <c r="QX164" t="str">
        <f>IF(JF164=1,QX$8&amp;IF(SUM(JG164:$KK164)=0,"",", "),"")</f>
        <v/>
      </c>
      <c r="QY164" t="str">
        <f>IF(JG164=1,QY$8&amp;IF(SUM(JH164:$KK164)=0,"",", "),"")</f>
        <v/>
      </c>
      <c r="QZ164" t="str">
        <f>IF(JH164=1,QZ$8&amp;IF(SUM(JI164:$KK164)=0,"",", "),"")</f>
        <v/>
      </c>
      <c r="RA164" t="str">
        <f>IF(JI164=1,RA$8&amp;IF(SUM(JJ164:$KK164)=0,"",", "),"")</f>
        <v/>
      </c>
      <c r="RB164" t="str">
        <f>IF(JJ164=1,RB$8&amp;IF(SUM(JK164:$KK164)=0,"",", "),"")</f>
        <v/>
      </c>
      <c r="RC164" t="str">
        <f>IF(JK164=1,RC$8&amp;IF(SUM(JL164:$KK164)=0,"",", "),"")</f>
        <v/>
      </c>
      <c r="RD164" t="str">
        <f>IF(JL164=1,RD$8&amp;IF(SUM(JM164:$KK164)=0,"",", "),"")</f>
        <v/>
      </c>
      <c r="RE164" t="str">
        <f>IF(JM164=1,RE$8&amp;IF(SUM(JN164:$KK164)=0,"",", "),"")</f>
        <v/>
      </c>
      <c r="RF164" t="str">
        <f>IF(JN164=1,RF$8&amp;IF(SUM(JO164:$KK164)=0,"",", "),"")</f>
        <v/>
      </c>
      <c r="RG164" t="str">
        <f>IF(JO164=1,RG$8&amp;IF(SUM(JP164:$KK164)=0,"",", "),"")</f>
        <v/>
      </c>
      <c r="RH164" t="str">
        <f>IF(JP164=1,RH$8&amp;IF(SUM(JQ164:$KK164)=0,"",", "),"")</f>
        <v/>
      </c>
      <c r="RI164" t="str">
        <f>IF(JQ164=1,RI$8&amp;IF(SUM(JR164:$KK164)=0,"",", "),"")</f>
        <v/>
      </c>
      <c r="RJ164" t="str">
        <f>IF(JR164=1,RJ$8&amp;IF(SUM(JS164:$KK164)=0,"",", "),"")</f>
        <v/>
      </c>
      <c r="RK164" t="str">
        <f>IF(JS164=1,RK$8&amp;IF(SUM(JT164:$KK164)=0,"",", "),"")</f>
        <v/>
      </c>
      <c r="RL164" t="str">
        <f>IF(JT164=1,RL$8&amp;IF(SUM(JU164:$KK164)=0,"",", "),"")</f>
        <v/>
      </c>
      <c r="RM164" t="str">
        <f>IF(JU164=1,RM$8&amp;IF(SUM(JV164:$KK164)=0,"",", "),"")</f>
        <v/>
      </c>
      <c r="RN164" t="str">
        <f>IF(JV164=1,RN$8&amp;IF(SUM(JW164:$KK164)=0,"",", "),"")</f>
        <v/>
      </c>
      <c r="RO164" t="str">
        <f>IF(JW164=1,RO$8&amp;IF(SUM(JX164:$KK164)=0,"",", "),"")</f>
        <v/>
      </c>
      <c r="RP164" t="str">
        <f>IF(JX164=1,RP$8&amp;IF(SUM(JY164:$KK164)=0,"",", "),"")</f>
        <v/>
      </c>
      <c r="RQ164" t="str">
        <f>IF(JY164=1,RQ$8&amp;IF(SUM(JZ164:$KK164)=0,"",", "),"")</f>
        <v/>
      </c>
      <c r="RR164" t="str">
        <f>IF(JZ164=1,RR$8&amp;IF(SUM(KA164:$KK164)=0,"",", "),"")</f>
        <v/>
      </c>
      <c r="RS164" t="str">
        <f>IF(KA164=1,RS$8&amp;IF(SUM(KB164:$KK164)=0,"",", "),"")</f>
        <v/>
      </c>
      <c r="RT164" t="str">
        <f>IF(KB164=1,RT$8&amp;IF(SUM(KC164:$KK164)=0,"",", "),"")</f>
        <v/>
      </c>
      <c r="RU164" t="str">
        <f>IF(KC164=1,RU$8&amp;IF(SUM(KD164:$KK164)=0,"",", "),"")</f>
        <v/>
      </c>
      <c r="RV164" t="str">
        <f>IF(KD164=1,RV$8&amp;IF(SUM(KE164:$KK164)=0,"",", "),"")</f>
        <v/>
      </c>
      <c r="RW164" t="str">
        <f>IF(KE164=1,RW$8&amp;IF(SUM(KF164:$KK164)=0,"",", "),"")</f>
        <v/>
      </c>
      <c r="RX164" t="str">
        <f>IF(KF164=1,RX$8&amp;IF(SUM(KG164:$KK164)=0,"",", "),"")</f>
        <v/>
      </c>
      <c r="RY164" t="str">
        <f>IF(KG164=1,RY$8&amp;IF(SUM(KH164:$KK164)=0,"",", "),"")</f>
        <v/>
      </c>
      <c r="RZ164" t="str">
        <f>IF(KH164=1,RZ$8&amp;IF(SUM(KI164:$KK164)=0,"",", "),"")</f>
        <v/>
      </c>
      <c r="SA164" t="str">
        <f>IF(KI164=1,SA$8&amp;IF(SUM(KJ164:$KK164)=0,"",", "),"")</f>
        <v/>
      </c>
      <c r="SB164" t="str">
        <f>IF(KJ164=1,SB$8&amp;IF(SUM(KK164:$KK164)=0,"",", "),"")</f>
        <v/>
      </c>
      <c r="SC164" t="str">
        <f t="shared" si="215"/>
        <v/>
      </c>
    </row>
    <row r="165" spans="1:497" ht="60" customHeight="1" x14ac:dyDescent="0.45">
      <c r="A165" s="62"/>
      <c r="B165" s="212" t="str">
        <f t="shared" si="144"/>
        <v/>
      </c>
      <c r="C165" s="212" t="str">
        <f t="shared" si="203"/>
        <v/>
      </c>
      <c r="D165" s="212" t="str">
        <f t="shared" si="204"/>
        <v/>
      </c>
      <c r="E165" s="212" t="str">
        <f t="shared" si="205"/>
        <v/>
      </c>
      <c r="F165" s="212" t="str">
        <f t="shared" si="206"/>
        <v/>
      </c>
      <c r="G165" s="237" t="str">
        <f>IF('EDCI Data'!B165="","",'EDCI Data'!B165)</f>
        <v/>
      </c>
      <c r="H165" s="238" t="str">
        <f>IF('EDCI Data'!C165="","",'EDCI Data'!C165)</f>
        <v/>
      </c>
      <c r="I165" s="239" t="str">
        <f>IF('EDCI Data'!D165="","",'EDCI Data'!D165)</f>
        <v/>
      </c>
      <c r="J165" s="240" t="str">
        <f>IF('EDCI Data'!E165="","",'EDCI Data'!E165)</f>
        <v/>
      </c>
      <c r="K165" s="237" t="str">
        <f>IF('EDCI Data'!F165="","",'EDCI Data'!F165)</f>
        <v/>
      </c>
      <c r="L165" s="237" t="str">
        <f>IF('EDCI Data'!G165="","",'EDCI Data'!G165)</f>
        <v/>
      </c>
      <c r="M165" s="237" t="str">
        <f>IF('EDCI Data'!H165="","",'EDCI Data'!H165)</f>
        <v/>
      </c>
      <c r="N165" s="237" t="str">
        <f>IF('EDCI Data'!I165="","",'EDCI Data'!I165)</f>
        <v/>
      </c>
      <c r="O165" s="237" t="str">
        <f>IF('EDCI Data'!J165="","",'EDCI Data'!J165)</f>
        <v/>
      </c>
      <c r="P165" s="237" t="str">
        <f>IF('EDCI Data'!K165="","",'EDCI Data'!K165)</f>
        <v/>
      </c>
      <c r="Q165" s="241" t="str">
        <f>IF('EDCI Data'!L165="","",'EDCI Data'!L165)</f>
        <v/>
      </c>
      <c r="R165" s="241" t="str">
        <f>IF('EDCI Data'!M165="","",'EDCI Data'!M165)</f>
        <v/>
      </c>
      <c r="S165" s="237" t="str">
        <f>IF('EDCI Data'!N165="","",'EDCI Data'!N165)</f>
        <v/>
      </c>
      <c r="T165" s="237" t="str">
        <f>IF('EDCI Data'!O165="","",'EDCI Data'!O165)</f>
        <v/>
      </c>
      <c r="U165" s="237" t="str">
        <f>IF('EDCI Data'!P165="","",'EDCI Data'!P165)</f>
        <v/>
      </c>
      <c r="V165" s="237" t="str">
        <f>IF('EDCI Data'!Q165="","",'EDCI Data'!Q165)</f>
        <v/>
      </c>
      <c r="W165" s="242" t="str">
        <f>IF('EDCI Data'!R165="","",'EDCI Data'!R165)</f>
        <v/>
      </c>
      <c r="X165" s="243" t="str">
        <f>IF('EDCI Data'!S165="","",'EDCI Data'!S165)</f>
        <v/>
      </c>
      <c r="Y165" s="243" t="str">
        <f>IF('EDCI Data'!T165="","",'EDCI Data'!T165)</f>
        <v/>
      </c>
      <c r="Z165" s="244" t="str">
        <f>IF('EDCI Data'!U165="","",'EDCI Data'!U165)</f>
        <v/>
      </c>
      <c r="AA165" s="237" t="str">
        <f>IF('EDCI Data'!V165="","",'EDCI Data'!V165)</f>
        <v/>
      </c>
      <c r="AB165" s="244" t="str">
        <f>IF('EDCI Data'!W165="","",'EDCI Data'!W165)</f>
        <v/>
      </c>
      <c r="AC165" s="237" t="str">
        <f>IF('EDCI Data'!X165="","",'EDCI Data'!X165)</f>
        <v/>
      </c>
      <c r="AD165" s="244" t="str">
        <f>IF('EDCI Data'!Y165="","",'EDCI Data'!Y165)</f>
        <v/>
      </c>
      <c r="AE165" s="237" t="str">
        <f>IF('EDCI Data'!Z165="","",'EDCI Data'!Z165)</f>
        <v/>
      </c>
      <c r="AF165" s="237" t="str">
        <f>IF('EDCI Data'!AA165="","",'EDCI Data'!AA165)</f>
        <v/>
      </c>
      <c r="AG165" s="237" t="str">
        <f>IF('EDCI Data'!AB165="","",'EDCI Data'!AB165)</f>
        <v/>
      </c>
      <c r="AH165" s="237" t="str">
        <f>IF('EDCI Data'!AC165="","",'EDCI Data'!AC165)</f>
        <v/>
      </c>
      <c r="AI165" s="237" t="str">
        <f>IF('EDCI Data'!AD165="","",'EDCI Data'!AD165)</f>
        <v/>
      </c>
      <c r="AJ165" s="237" t="str">
        <f>IF('EDCI Data'!AE165="","",'EDCI Data'!AE165)</f>
        <v/>
      </c>
      <c r="AK165" s="237" t="str">
        <f>IF('EDCI Data'!AF165="","",'EDCI Data'!AF165)</f>
        <v/>
      </c>
      <c r="AL165" s="237" t="str">
        <f>IF('EDCI Data'!AG165="","",'EDCI Data'!AG165)</f>
        <v/>
      </c>
      <c r="AM165" s="237" t="str">
        <f>IF('EDCI Data'!AH165="","",'EDCI Data'!AH165)</f>
        <v/>
      </c>
      <c r="AN165" s="237" t="str">
        <f>IF('EDCI Data'!AI165="","",'EDCI Data'!AI165)</f>
        <v/>
      </c>
      <c r="AO165" s="237" t="str">
        <f>IF('EDCI Data'!AJ165="","",'EDCI Data'!AJ165)</f>
        <v/>
      </c>
      <c r="AP165" s="237" t="str">
        <f>IF('EDCI Data'!AK165="","",'EDCI Data'!AK165)</f>
        <v/>
      </c>
      <c r="AQ165" s="237" t="str">
        <f>IF('EDCI Data'!AL165="","",'EDCI Data'!AL165)</f>
        <v/>
      </c>
      <c r="AR165" s="237" t="str">
        <f>IF('EDCI Data'!AM165="","",'EDCI Data'!AM165)</f>
        <v/>
      </c>
      <c r="AS165" s="237" t="str">
        <f>IF('EDCI Data'!AN165="","",'EDCI Data'!AN165)</f>
        <v/>
      </c>
      <c r="AT165" s="237" t="str">
        <f>IF('EDCI Data'!AO165="","",'EDCI Data'!AO165)</f>
        <v/>
      </c>
      <c r="AU165" s="237" t="str">
        <f>IF('EDCI Data'!AP165="","",'EDCI Data'!AP165)</f>
        <v/>
      </c>
      <c r="AV165" s="237" t="str">
        <f>IF('EDCI Data'!AQ165="","",'EDCI Data'!AQ165)</f>
        <v/>
      </c>
      <c r="AW165" s="237" t="str">
        <f>IF('EDCI Data'!AR165="","",'EDCI Data'!AR165)</f>
        <v/>
      </c>
      <c r="AX165" s="237" t="str">
        <f>IF('EDCI Data'!AS165="","",'EDCI Data'!AS165)</f>
        <v/>
      </c>
      <c r="AY165" s="237" t="str">
        <f>IF('EDCI Data'!AT165="","",'EDCI Data'!AT165)</f>
        <v/>
      </c>
      <c r="AZ165" s="237" t="str">
        <f>IF('EDCI Data'!AU165="","",'EDCI Data'!AU165)</f>
        <v/>
      </c>
      <c r="BA165" s="237" t="str">
        <f>IF('EDCI Data'!AV165="","",'EDCI Data'!AV165)</f>
        <v/>
      </c>
      <c r="BB165" s="245" t="str">
        <f>IF('EDCI Data'!AW165="","",'EDCI Data'!AW165)</f>
        <v/>
      </c>
      <c r="BC165" s="245" t="str">
        <f>IF('EDCI Data'!AX165="","",'EDCI Data'!AX165)</f>
        <v/>
      </c>
      <c r="BD165" s="246" t="str">
        <f t="shared" si="207"/>
        <v/>
      </c>
      <c r="BE165" s="247" t="str">
        <f>IF('EDCI Data'!AY165="","",'EDCI Data'!AY165)</f>
        <v/>
      </c>
      <c r="BF165" s="247" t="str">
        <f>IF('EDCI Data'!AZ165="","",'EDCI Data'!AZ165)</f>
        <v/>
      </c>
      <c r="BG165" s="247" t="str">
        <f>IF('EDCI Data'!BA165="","",'EDCI Data'!BA165)</f>
        <v/>
      </c>
      <c r="BH165" s="247" t="str">
        <f>IF('EDCI Data'!BB165="","",'EDCI Data'!BB165)</f>
        <v/>
      </c>
      <c r="BI165" s="247" t="str">
        <f>IF('EDCI Data'!BC165="","",'EDCI Data'!BC165)</f>
        <v/>
      </c>
      <c r="BJ165" s="247" t="str">
        <f>IF('EDCI Data'!BD165="","",'EDCI Data'!BD165)</f>
        <v/>
      </c>
      <c r="BK165" s="247" t="str">
        <f>IF('EDCI Data'!BE165="","",'EDCI Data'!BE165)</f>
        <v/>
      </c>
      <c r="BL165" s="247" t="str">
        <f>IF('EDCI Data'!BF165="","",'EDCI Data'!BF165)</f>
        <v/>
      </c>
      <c r="BM165" s="247" t="str">
        <f>IF('EDCI Data'!BG165="","",'EDCI Data'!BG165)</f>
        <v/>
      </c>
      <c r="BN165" s="248" t="str">
        <f>IF('EDCI Data'!BH165="","",'EDCI Data'!BH165)</f>
        <v/>
      </c>
      <c r="BO165" s="248" t="str">
        <f>IF('EDCI Data'!BI165="","",'EDCI Data'!BI165)</f>
        <v/>
      </c>
      <c r="BP165" s="249" t="str">
        <f>IF('EDCI Data'!BJ165="","",'EDCI Data'!BJ165)</f>
        <v/>
      </c>
      <c r="BQ165" s="248" t="str">
        <f>IF('EDCI Data'!BK165="","",'EDCI Data'!BK165)</f>
        <v/>
      </c>
      <c r="BR165" s="248" t="str">
        <f>IF('EDCI Data'!BL165="","",'EDCI Data'!BL165)</f>
        <v/>
      </c>
      <c r="BS165" s="250" t="str">
        <f>IF('EDCI Data'!BM165="","",'EDCI Data'!BM165)</f>
        <v/>
      </c>
      <c r="BT165" s="251" t="str">
        <f>IF('EDCI Data'!BN165="","",'EDCI Data'!BN165)</f>
        <v/>
      </c>
      <c r="BU165" s="246" t="str">
        <f>IF('EDCI Data'!BO165="","",'EDCI Data'!BO165)</f>
        <v/>
      </c>
      <c r="BV165" s="252">
        <f t="shared" si="208"/>
        <v>0</v>
      </c>
      <c r="BW165" s="252">
        <f t="shared" si="209"/>
        <v>0</v>
      </c>
      <c r="BX165" s="252">
        <f t="shared" si="210"/>
        <v>0</v>
      </c>
      <c r="BY165" s="252">
        <f t="shared" si="211"/>
        <v>0</v>
      </c>
      <c r="BZ165" t="str">
        <f t="shared" si="145"/>
        <v/>
      </c>
      <c r="CA165" s="253"/>
      <c r="CB165"/>
      <c r="CC165"/>
      <c r="CD165"/>
      <c r="CE165" t="str">
        <f t="shared" si="146"/>
        <v/>
      </c>
      <c r="CF165"/>
      <c r="CG165" t="str">
        <f t="shared" si="147"/>
        <v/>
      </c>
      <c r="CH165" t="str">
        <f t="shared" si="148"/>
        <v/>
      </c>
      <c r="CI165" t="str">
        <f t="shared" si="149"/>
        <v/>
      </c>
      <c r="CJ165" t="str">
        <f t="shared" si="150"/>
        <v/>
      </c>
      <c r="CK165"/>
      <c r="CL165"/>
      <c r="CM165" t="str">
        <f t="shared" si="151"/>
        <v/>
      </c>
      <c r="CN165" t="str">
        <f t="shared" si="152"/>
        <v/>
      </c>
      <c r="CO165" t="str">
        <f t="shared" si="153"/>
        <v/>
      </c>
      <c r="CP165" t="str">
        <f t="shared" si="154"/>
        <v/>
      </c>
      <c r="CQ165"/>
      <c r="CR165" t="str" cm="1">
        <f t="array" ref="CR165">IF(COUNTIFS($BZ$10:$BZ$259,$BZ165,$I$10:$I$259,$I165+1)&gt;0,IF(X165&lt;&gt;INDEX(Y$10:Y$259,MATCH(1,INDEX(($BZ165=$BZ$10:$BZ$259)*($I$10:$I$259=$I165+1),0,1),0)),"Number of FTEs in previous year do not align with Number of FTEs in current year across years, by definition these should be equal. Please check and update if required. "&amp;CHAR(10),""),"")</f>
        <v/>
      </c>
      <c r="CS165" t="str" cm="1">
        <f t="array" ref="CS165">IF(COUNTIFS($BZ$10:$BZ$259,$BZ165,$I$10:$I$259,$I165-1)&gt;0,IF(Y165&lt;&gt;INDEX(X$10:X$259,MATCH(1,INDEX(($BZ165=$BZ$10:$BZ$259)*($I$10:$I$259=$I165-1),0,1),0)),"Number of FTEs in previous year do not align with Number of FTEs in current year across years, by definition these should be equal. Please check and update if required. "&amp;CHAR(10),""),"")</f>
        <v/>
      </c>
      <c r="CT165" t="str">
        <f t="shared" si="155"/>
        <v/>
      </c>
      <c r="CU165" t="str">
        <f t="shared" si="156"/>
        <v/>
      </c>
      <c r="CV165"/>
      <c r="CW165" t="str">
        <f t="shared" si="157"/>
        <v/>
      </c>
      <c r="CX165"/>
      <c r="CY165" t="str">
        <f t="shared" si="158"/>
        <v/>
      </c>
      <c r="CZ165"/>
      <c r="DA165" t="str">
        <f t="shared" si="159"/>
        <v/>
      </c>
      <c r="DB165"/>
      <c r="DC165"/>
      <c r="DD165"/>
      <c r="DE165"/>
      <c r="DF165"/>
      <c r="DG165"/>
      <c r="DH165"/>
      <c r="DI165"/>
      <c r="DJ165"/>
      <c r="DK165"/>
      <c r="DL165"/>
      <c r="DM165"/>
      <c r="DN165"/>
      <c r="DO165"/>
      <c r="DP165"/>
      <c r="DQ165"/>
      <c r="DR165"/>
      <c r="DS165"/>
      <c r="DT165"/>
      <c r="DU165"/>
      <c r="DV165"/>
      <c r="DW165"/>
      <c r="DX165" t="str">
        <f t="shared" si="160"/>
        <v/>
      </c>
      <c r="DY165" t="str">
        <f t="shared" si="161"/>
        <v/>
      </c>
      <c r="DZ165" t="str">
        <f t="shared" si="162"/>
        <v/>
      </c>
      <c r="EA165" t="str">
        <f t="shared" si="163"/>
        <v/>
      </c>
      <c r="EB165" t="str">
        <f t="shared" si="164"/>
        <v/>
      </c>
      <c r="EC165" t="str">
        <f t="shared" si="165"/>
        <v/>
      </c>
      <c r="ED165" t="str">
        <f t="shared" si="166"/>
        <v/>
      </c>
      <c r="EE165" t="str">
        <f t="shared" si="167"/>
        <v/>
      </c>
      <c r="EF165" t="str">
        <f t="shared" si="168"/>
        <v/>
      </c>
      <c r="EG165" t="str">
        <f t="shared" si="169"/>
        <v/>
      </c>
      <c r="EH165" t="str">
        <f t="shared" si="170"/>
        <v/>
      </c>
      <c r="EI165" t="str">
        <f t="shared" si="171"/>
        <v/>
      </c>
      <c r="EJ165"/>
      <c r="EK165"/>
      <c r="EL165"/>
      <c r="EM165"/>
      <c r="EN165"/>
      <c r="EO165"/>
      <c r="EP165"/>
      <c r="EQ165" t="str">
        <f t="shared" si="172"/>
        <v/>
      </c>
      <c r="ER165" t="str">
        <f t="shared" si="173"/>
        <v/>
      </c>
      <c r="ES165" t="str">
        <f t="shared" si="174"/>
        <v/>
      </c>
      <c r="ET165"/>
      <c r="EU165" t="str">
        <f t="shared" si="175"/>
        <v/>
      </c>
      <c r="EV165"/>
      <c r="EW165" t="str">
        <f t="shared" si="176"/>
        <v/>
      </c>
      <c r="EX165"/>
      <c r="EY165" t="str">
        <f t="shared" si="177"/>
        <v/>
      </c>
      <c r="EZ165"/>
      <c r="FA165"/>
      <c r="FB165"/>
      <c r="FC165"/>
      <c r="FD165"/>
      <c r="FE165"/>
      <c r="FF165"/>
      <c r="FG165"/>
      <c r="FH165"/>
      <c r="FI165"/>
      <c r="FJ165"/>
      <c r="FK165"/>
      <c r="FL165"/>
      <c r="FM165"/>
      <c r="FN165"/>
      <c r="FO165"/>
      <c r="FP165"/>
      <c r="FQ165"/>
      <c r="FR165"/>
      <c r="FS165"/>
      <c r="FT165"/>
      <c r="FU165"/>
      <c r="FV165" t="str">
        <f t="shared" si="178"/>
        <v/>
      </c>
      <c r="FW165" t="str">
        <f t="shared" si="179"/>
        <v/>
      </c>
      <c r="FX165"/>
      <c r="FY165" t="str">
        <f t="shared" si="180"/>
        <v/>
      </c>
      <c r="FZ165" t="str">
        <f t="shared" si="181"/>
        <v/>
      </c>
      <c r="GA165" t="str">
        <f t="shared" si="182"/>
        <v/>
      </c>
      <c r="GB165" t="str">
        <f t="shared" si="183"/>
        <v/>
      </c>
      <c r="GC165" t="str">
        <f t="shared" si="184"/>
        <v/>
      </c>
      <c r="GD165" t="str">
        <f t="shared" si="185"/>
        <v/>
      </c>
      <c r="GE165" t="str">
        <f t="shared" si="186"/>
        <v/>
      </c>
      <c r="GF165" t="str">
        <f t="shared" si="187"/>
        <v/>
      </c>
      <c r="GG165" t="str">
        <f t="shared" si="188"/>
        <v/>
      </c>
      <c r="GH165"/>
      <c r="GI165"/>
      <c r="GJ165"/>
      <c r="GK165"/>
      <c r="GL165"/>
      <c r="GM165"/>
      <c r="GN165"/>
      <c r="GO165"/>
      <c r="GP165" t="str">
        <f t="shared" si="189"/>
        <v/>
      </c>
      <c r="GQ165" t="str">
        <f t="shared" si="190"/>
        <v/>
      </c>
      <c r="GR165"/>
      <c r="GS165" t="str">
        <f t="shared" si="191"/>
        <v/>
      </c>
      <c r="GT165"/>
      <c r="GU165" t="str">
        <f t="shared" si="192"/>
        <v/>
      </c>
      <c r="GV165"/>
      <c r="GW165" t="str">
        <f t="shared" si="193"/>
        <v/>
      </c>
      <c r="GX165"/>
      <c r="GY165"/>
      <c r="GZ165"/>
      <c r="HA165"/>
      <c r="HB165"/>
      <c r="HC165"/>
      <c r="HD165"/>
      <c r="HE165"/>
      <c r="HF165"/>
      <c r="HG165"/>
      <c r="HH165"/>
      <c r="HI165"/>
      <c r="HJ165"/>
      <c r="HK165"/>
      <c r="HL165"/>
      <c r="HM165"/>
      <c r="HN165"/>
      <c r="HO165"/>
      <c r="HP165"/>
      <c r="HQ165"/>
      <c r="HR165"/>
      <c r="HS165"/>
      <c r="HT165" t="str">
        <f t="shared" si="194"/>
        <v/>
      </c>
      <c r="HU165" t="str">
        <f t="shared" si="195"/>
        <v/>
      </c>
      <c r="HV165"/>
      <c r="HW165"/>
      <c r="HX165"/>
      <c r="HY165"/>
      <c r="HZ165"/>
      <c r="IA165"/>
      <c r="IB165"/>
      <c r="IC165"/>
      <c r="ID165"/>
      <c r="IE165" t="str">
        <f t="shared" si="196"/>
        <v/>
      </c>
      <c r="IF165"/>
      <c r="IG165"/>
      <c r="IH165"/>
      <c r="II165"/>
      <c r="IJ165"/>
      <c r="IK165"/>
      <c r="IL165"/>
      <c r="IM165"/>
      <c r="IN165"/>
      <c r="IO165"/>
      <c r="IP165"/>
      <c r="IQ165" t="str">
        <f t="shared" si="197"/>
        <v/>
      </c>
      <c r="IR165"/>
      <c r="IS165" t="str">
        <f t="shared" si="198"/>
        <v/>
      </c>
      <c r="IT165"/>
      <c r="IU165" t="str">
        <f t="shared" si="199"/>
        <v/>
      </c>
      <c r="IV165"/>
      <c r="IW165"/>
      <c r="IX165"/>
      <c r="IY165"/>
      <c r="IZ165"/>
      <c r="JA165"/>
      <c r="JB165"/>
      <c r="JC165"/>
      <c r="JD165"/>
      <c r="JE165"/>
      <c r="JF165"/>
      <c r="JG165"/>
      <c r="JH165"/>
      <c r="JI165"/>
      <c r="JJ165"/>
      <c r="JK165"/>
      <c r="JL165"/>
      <c r="JM165"/>
      <c r="JN165"/>
      <c r="JO165"/>
      <c r="JP165"/>
      <c r="JQ165"/>
      <c r="JR165" t="str">
        <f t="shared" si="200"/>
        <v/>
      </c>
      <c r="JS165" t="str">
        <f t="shared" si="201"/>
        <v/>
      </c>
      <c r="JT165"/>
      <c r="JU165"/>
      <c r="JV165"/>
      <c r="JW165"/>
      <c r="JX165"/>
      <c r="JY165"/>
      <c r="JZ165"/>
      <c r="KA165"/>
      <c r="KB165"/>
      <c r="KC165" t="str">
        <f t="shared" si="202"/>
        <v/>
      </c>
      <c r="KD165"/>
      <c r="KE165"/>
      <c r="KF165"/>
      <c r="KG165"/>
      <c r="KH165"/>
      <c r="KI165"/>
      <c r="KJ165"/>
      <c r="KK165"/>
      <c r="KL165" t="str">
        <f>IF(CT165=1,KL$8&amp;IF(SUM(CU165:$EQ165)=0,"",", "),"")</f>
        <v/>
      </c>
      <c r="KM165" t="str">
        <f>IF(CU165=1,KM$8&amp;IF(SUM(CV165:$EQ165)=0,"",", "),"")</f>
        <v/>
      </c>
      <c r="KN165" t="str">
        <f>IF(CV165=1,KN$8&amp;IF(SUM(CW165:$EQ165)=0,"",", "),"")</f>
        <v/>
      </c>
      <c r="KO165" t="str">
        <f>IF(CW165=1,KO$8&amp;IF(SUM(CX165:$EQ165)=0,"",", "),"")</f>
        <v/>
      </c>
      <c r="KP165" t="str">
        <f>IF(CX165=1,KP$8&amp;IF(SUM(CY165:$EQ165)=0,"",", "),"")</f>
        <v/>
      </c>
      <c r="KQ165" t="str">
        <f>IF(CY165=1,KQ$8&amp;IF(SUM(CZ165:$EQ165)=0,"",", "),"")</f>
        <v/>
      </c>
      <c r="KR165" t="str">
        <f>IF(CZ165=1,KR$8&amp;IF(SUM(DA165:$EQ165)=0,"",", "),"")</f>
        <v/>
      </c>
      <c r="KS165" t="str">
        <f>IF(DA165=1,KS$8&amp;IF(SUM(DB165:$EQ165)=0,"",", "),"")</f>
        <v/>
      </c>
      <c r="KT165" t="str">
        <f>IF(DB165=1,KT$8&amp;IF(SUM(DC165:$EQ165)=0,"",", "),"")</f>
        <v/>
      </c>
      <c r="KU165" t="str">
        <f>IF(DC165=1,KU$8&amp;IF(SUM(DD165:$EQ165)=0,"",", "),"")</f>
        <v/>
      </c>
      <c r="KV165" t="str">
        <f>IF(DD165=1,KV$8&amp;IF(SUM(DE165:$EQ165)=0,"",", "),"")</f>
        <v/>
      </c>
      <c r="KW165" t="str">
        <f>IF(DE165=1,KW$8&amp;IF(SUM(DF165:$EQ165)=0,"",", "),"")</f>
        <v/>
      </c>
      <c r="KX165" t="str">
        <f>IF(DF165=1,KX$8&amp;IF(SUM(DG165:$EQ165)=0,"",", "),"")</f>
        <v/>
      </c>
      <c r="KY165" t="str">
        <f>IF(DG165=1,KY$8&amp;IF(SUM(DH165:$EQ165)=0,"",", "),"")</f>
        <v/>
      </c>
      <c r="KZ165" t="str">
        <f>IF(DH165=1,KZ$8&amp;IF(SUM(DI165:$EQ165)=0,"",", "),"")</f>
        <v/>
      </c>
      <c r="LA165" t="str">
        <f>IF(DI165=1,LA$8&amp;IF(SUM(DJ165:$EQ165)=0,"",", "),"")</f>
        <v/>
      </c>
      <c r="LB165" t="str">
        <f>IF(DJ165=1,LB$8&amp;IF(SUM(DK165:$EQ165)=0,"",", "),"")</f>
        <v/>
      </c>
      <c r="LC165" t="str">
        <f>IF(DK165=1,LC$8&amp;IF(SUM(DL165:$EQ165)=0,"",", "),"")</f>
        <v/>
      </c>
      <c r="LD165" t="str">
        <f>IF(DL165=1,LD$8&amp;IF(SUM(DM165:$EQ165)=0,"",", "),"")</f>
        <v/>
      </c>
      <c r="LE165" t="str">
        <f>IF(DM165=1,LE$8&amp;IF(SUM(DN165:$EQ165)=0,"",", "),"")</f>
        <v/>
      </c>
      <c r="LF165" t="str">
        <f>IF(DN165=1,LF$8&amp;IF(SUM(DO165:$EQ165)=0,"",", "),"")</f>
        <v/>
      </c>
      <c r="LG165" t="str">
        <f>IF(DO165=1,LG$8&amp;IF(SUM(DP165:$EQ165)=0,"",", "),"")</f>
        <v/>
      </c>
      <c r="LH165" t="str">
        <f>IF(DP165=1,LH$8&amp;IF(SUM(DQ165:$EQ165)=0,"",", "),"")</f>
        <v/>
      </c>
      <c r="LI165" t="str">
        <f>IF(DQ165=1,LI$8&amp;IF(SUM(DR165:$EQ165)=0,"",", "),"")</f>
        <v/>
      </c>
      <c r="LJ165" t="str">
        <f>IF(DR165=1,LJ$8&amp;IF(SUM(DS165:$EQ165)=0,"",", "),"")</f>
        <v/>
      </c>
      <c r="LK165" t="str">
        <f>IF(DS165=1,LK$8&amp;IF(SUM(DT165:$EQ165)=0,"",", "),"")</f>
        <v/>
      </c>
      <c r="LL165" t="str">
        <f>IF(DT165=1,LL$8&amp;IF(SUM(DU165:$EQ165)=0,"",", "),"")</f>
        <v/>
      </c>
      <c r="LM165" t="str">
        <f>IF(DU165=1,LM$8&amp;IF(SUM(DV165:$EQ165)=0,"",", "),"")</f>
        <v/>
      </c>
      <c r="LN165" t="str">
        <f>IF(DV165=1,LN$8&amp;IF(SUM(DW165:$EQ165)=0,"",", "),"")</f>
        <v/>
      </c>
      <c r="LO165" t="str">
        <f>IF(DW165=1,LO$8&amp;IF(SUM(DX165:$EQ165)=0,"",", "),"")</f>
        <v/>
      </c>
      <c r="LP165" t="str">
        <f>IF(DX165=1,LP$8&amp;IF(SUM(DY165:$EQ165)=0,"",", "),"")</f>
        <v/>
      </c>
      <c r="LQ165" t="str">
        <f>IF(DY165=1,LQ$8&amp;IF(SUM(DZ165:$EQ165)=0,"",", "),"")</f>
        <v/>
      </c>
      <c r="LR165" t="str">
        <f>IF(DZ165=1,LR$8&amp;IF(SUM(EA165:$EQ165)=0,"",", "),"")</f>
        <v/>
      </c>
      <c r="LS165" t="str">
        <f>IF(EA165=1,LS$8&amp;IF(SUM(EB165:$EQ165)=0,"",", "),"")</f>
        <v/>
      </c>
      <c r="LT165" t="str">
        <f>IF(EB165=1,LT$8&amp;IF(SUM(EC165:$EQ165)=0,"",", "),"")</f>
        <v/>
      </c>
      <c r="LU165" t="str">
        <f>IF(EC165=1,LU$8&amp;IF(SUM(ED165:$EQ165)=0,"",", "),"")</f>
        <v/>
      </c>
      <c r="LV165" t="str">
        <f>IF(ED165=1,LV$8&amp;IF(SUM(EE165:$EQ165)=0,"",", "),"")</f>
        <v/>
      </c>
      <c r="LW165" t="str">
        <f>IF(EE165=1,LW$8&amp;IF(SUM(EF165:$EQ165)=0,"",", "),"")</f>
        <v/>
      </c>
      <c r="LX165" t="str">
        <f>IF(EF165=1,LX$8&amp;IF(SUM(EG165:$EQ165)=0,"",", "),"")</f>
        <v/>
      </c>
      <c r="LY165" t="str">
        <f>IF(EG165=1,LY$8&amp;IF(SUM(EH165:$EQ165)=0,"",", "),"")</f>
        <v/>
      </c>
      <c r="LZ165" t="str">
        <f>IF(EH165=1,LZ$8&amp;IF(SUM(EI165:$EQ165)=0,"",", "),"")</f>
        <v/>
      </c>
      <c r="MA165" t="str">
        <f>IF(EI165=1,MA$8&amp;IF(SUM(EJ165:$EQ165)=0,"",", "),"")</f>
        <v/>
      </c>
      <c r="MB165" t="str">
        <f>IF(EJ165=1,MB$8&amp;IF(SUM(EK165:$EQ165)=0,"",", "),"")</f>
        <v/>
      </c>
      <c r="MC165" t="str">
        <f>IF(EK165=1,MC$8&amp;IF(SUM(EL165:$EQ165)=0,"",", "),"")</f>
        <v/>
      </c>
      <c r="MD165" t="str">
        <f>IF(EL165=1,MD$8&amp;IF(SUM(EM165:$EQ165)=0,"",", "),"")</f>
        <v/>
      </c>
      <c r="ME165" t="str">
        <f>IF(EM165=1,ME$8&amp;IF(SUM(EN165:$EQ165)=0,"",", "),"")</f>
        <v/>
      </c>
      <c r="MF165" t="str">
        <f>IF(EN165=1,MF$8&amp;IF(SUM(EO165:$EQ165)=0,"",", "),"")</f>
        <v/>
      </c>
      <c r="MG165" t="str">
        <f>IF(EO165=1,MG$8&amp;IF(SUM(EP165:$EQ165)=0,"",", "),"")</f>
        <v/>
      </c>
      <c r="MH165" t="str">
        <f>IF(EP165=1,MH$8&amp;IF(SUM(EQ165:$EQ165)=0,"",", "),"")</f>
        <v/>
      </c>
      <c r="MI165" t="str">
        <f t="shared" si="212"/>
        <v/>
      </c>
      <c r="MJ165" t="str">
        <f>IF(ER165=1,MJ$8&amp;IF(SUM(ES165:$GO165)=0,"",", "),"")</f>
        <v/>
      </c>
      <c r="MK165" t="str">
        <f>IF(ES165=1,MK$8&amp;IF(SUM(ET165:$GO165)=0,"",", "),"")</f>
        <v/>
      </c>
      <c r="ML165" t="str">
        <f>IF(ET165=1,ML$8&amp;IF(SUM(EU165:$GO165)=0,"",", "),"")</f>
        <v/>
      </c>
      <c r="MM165" t="str">
        <f>IF(EU165=1,MM$8&amp;IF(SUM(EV165:$GO165)=0,"",", "),"")</f>
        <v/>
      </c>
      <c r="MN165" t="str">
        <f>IF(EV165=1,MN$8&amp;IF(SUM(EW165:$GO165)=0,"",", "),"")</f>
        <v/>
      </c>
      <c r="MO165" t="str">
        <f>IF(EW165=1,MO$8&amp;IF(SUM(EX165:$GO165)=0,"",", "),"")</f>
        <v/>
      </c>
      <c r="MP165" t="str">
        <f>IF(EX165=1,MP$8&amp;IF(SUM(EY165:$GO165)=0,"",", "),"")</f>
        <v/>
      </c>
      <c r="MQ165" t="str">
        <f>IF(EY165=1,MQ$8&amp;IF(SUM(EZ165:$GO165)=0,"",", "),"")</f>
        <v/>
      </c>
      <c r="MR165" t="str">
        <f>IF(EZ165=1,MR$8&amp;IF(SUM(FA165:$GO165)=0,"",", "),"")</f>
        <v/>
      </c>
      <c r="MS165" t="str">
        <f>IF(FA165=1,MS$8&amp;IF(SUM(FB165:$GO165)=0,"",", "),"")</f>
        <v/>
      </c>
      <c r="MT165" t="str">
        <f>IF(FB165=1,MT$8&amp;IF(SUM(FC165:$GO165)=0,"",", "),"")</f>
        <v/>
      </c>
      <c r="MU165" t="str">
        <f>IF(FC165=1,MU$8&amp;IF(SUM(FD165:$GO165)=0,"",", "),"")</f>
        <v/>
      </c>
      <c r="MV165" t="str">
        <f>IF(FD165=1,MV$8&amp;IF(SUM(FE165:$GO165)=0,"",", "),"")</f>
        <v/>
      </c>
      <c r="MW165" t="str">
        <f>IF(FE165=1,MW$8&amp;IF(SUM(FF165:$GO165)=0,"",", "),"")</f>
        <v/>
      </c>
      <c r="MX165" t="str">
        <f>IF(FF165=1,MX$8&amp;IF(SUM(FG165:$GO165)=0,"",", "),"")</f>
        <v/>
      </c>
      <c r="MY165" t="str">
        <f>IF(FG165=1,MY$8&amp;IF(SUM(FH165:$GO165)=0,"",", "),"")</f>
        <v/>
      </c>
      <c r="MZ165" t="str">
        <f>IF(FH165=1,MZ$8&amp;IF(SUM(FI165:$GO165)=0,"",", "),"")</f>
        <v/>
      </c>
      <c r="NA165" t="str">
        <f>IF(FI165=1,NA$8&amp;IF(SUM(FJ165:$GO165)=0,"",", "),"")</f>
        <v/>
      </c>
      <c r="NB165" t="str">
        <f>IF(FJ165=1,NB$8&amp;IF(SUM(FK165:$GO165)=0,"",", "),"")</f>
        <v/>
      </c>
      <c r="NC165" t="str">
        <f>IF(FK165=1,NC$8&amp;IF(SUM(FL165:$GO165)=0,"",", "),"")</f>
        <v/>
      </c>
      <c r="ND165" t="str">
        <f>IF(FL165=1,ND$8&amp;IF(SUM(FM165:$GO165)=0,"",", "),"")</f>
        <v/>
      </c>
      <c r="NE165" t="str">
        <f>IF(FM165=1,NE$8&amp;IF(SUM(FN165:$GO165)=0,"",", "),"")</f>
        <v/>
      </c>
      <c r="NF165" t="str">
        <f>IF(FN165=1,NF$8&amp;IF(SUM(FO165:$GO165)=0,"",", "),"")</f>
        <v/>
      </c>
      <c r="NG165" t="str">
        <f>IF(FO165=1,NG$8&amp;IF(SUM(FP165:$GO165)=0,"",", "),"")</f>
        <v/>
      </c>
      <c r="NH165" t="str">
        <f>IF(FP165=1,NH$8&amp;IF(SUM(FQ165:$GO165)=0,"",", "),"")</f>
        <v/>
      </c>
      <c r="NI165" t="str">
        <f>IF(FQ165=1,NI$8&amp;IF(SUM(FR165:$GO165)=0,"",", "),"")</f>
        <v/>
      </c>
      <c r="NJ165" t="str">
        <f>IF(FR165=1,NJ$8&amp;IF(SUM(FS165:$GO165)=0,"",", "),"")</f>
        <v/>
      </c>
      <c r="NK165" t="str">
        <f>IF(FS165=1,NK$8&amp;IF(SUM(FT165:$GO165)=0,"",", "),"")</f>
        <v/>
      </c>
      <c r="NL165" t="str">
        <f>IF(FT165=1,NL$8&amp;IF(SUM(FU165:$GO165)=0,"",", "),"")</f>
        <v/>
      </c>
      <c r="NM165" t="str">
        <f>IF(FU165=1,NM$8&amp;IF(SUM(FV165:$GO165)=0,"",", "),"")</f>
        <v/>
      </c>
      <c r="NN165" t="str">
        <f>IF(FV165=1,NN$8&amp;IF(SUM(FW165:$GO165)=0,"",", "),"")</f>
        <v/>
      </c>
      <c r="NO165" t="str">
        <f>IF(FW165=1,NO$8&amp;IF(SUM(FX165:$GO165)=0,"",", "),"")</f>
        <v/>
      </c>
      <c r="NP165" t="str">
        <f>IF(FX165=1,NP$8&amp;IF(SUM(FY165:$GO165)=0,"",", "),"")</f>
        <v/>
      </c>
      <c r="NQ165" t="str">
        <f>IF(FY165=1,NQ$8&amp;IF(SUM(FZ165:$GO165)=0,"",", "),"")</f>
        <v/>
      </c>
      <c r="NR165" t="str">
        <f>IF(FZ165=1,NR$8&amp;IF(SUM(GA165:$GO165)=0,"",", "),"")</f>
        <v/>
      </c>
      <c r="NS165" t="str">
        <f>IF(GA165=1,NS$8&amp;IF(SUM(GB165:$GO165)=0,"",", "),"")</f>
        <v/>
      </c>
      <c r="NT165" t="str">
        <f>IF(GB165=1,NT$8&amp;IF(SUM(GC165:$GO165)=0,"",", "),"")</f>
        <v/>
      </c>
      <c r="NU165" t="str">
        <f>IF(GC165=1,NU$8&amp;IF(SUM(GD165:$GO165)=0,"",", "),"")</f>
        <v/>
      </c>
      <c r="NV165" t="str">
        <f>IF(GD165=1,NV$8&amp;IF(SUM(GE165:$GO165)=0,"",", "),"")</f>
        <v/>
      </c>
      <c r="NW165" t="str">
        <f>IF(GE165=1,NW$8&amp;IF(SUM(GF165:$GO165)=0,"",", "),"")</f>
        <v/>
      </c>
      <c r="NX165" t="str">
        <f>IF(GF165=1,NX$8&amp;IF(SUM(GG165:$GO165)=0,"",", "),"")</f>
        <v/>
      </c>
      <c r="NY165" t="str">
        <f>IF(GG165=1,NY$8&amp;IF(SUM(GH165:$GO165)=0,"",", "),"")</f>
        <v/>
      </c>
      <c r="NZ165" t="str">
        <f>IF(GH165=1,NZ$8&amp;IF(SUM(GI165:$GO165)=0,"",", "),"")</f>
        <v/>
      </c>
      <c r="OA165" t="str">
        <f>IF(GI165=1,OA$8&amp;IF(SUM(GJ165:$GO165)=0,"",", "),"")</f>
        <v/>
      </c>
      <c r="OB165" t="str">
        <f>IF(GJ165=1,OB$8&amp;IF(SUM(GK165:$GO165)=0,"",", "),"")</f>
        <v/>
      </c>
      <c r="OC165" t="str">
        <f>IF(GK165=1,OC$8&amp;IF(SUM(GL165:$GO165)=0,"",", "),"")</f>
        <v/>
      </c>
      <c r="OD165" t="str">
        <f>IF(GL165=1,OD$8&amp;IF(SUM(GM165:$GO165)=0,"",", "),"")</f>
        <v/>
      </c>
      <c r="OE165" t="str">
        <f>IF(GM165=1,OE$8&amp;IF(SUM(GN165:$GO165)=0,"",", "),"")</f>
        <v/>
      </c>
      <c r="OF165" t="str">
        <f>IF(GN165=1,OF$8&amp;IF(SUM(GO165:$GO165)=0,"",", "),"")</f>
        <v/>
      </c>
      <c r="OG165" t="str">
        <f t="shared" si="213"/>
        <v/>
      </c>
      <c r="OH165" t="str">
        <f>IF(GP165=1,OH$8&amp;IF(SUM(GQ165:$IM165)=0,"",", "),"")</f>
        <v/>
      </c>
      <c r="OI165" t="str">
        <f>IF(GQ165=1,OI$8&amp;IF(SUM(GR165:$IM165)=0,"",", "),"")</f>
        <v/>
      </c>
      <c r="OJ165" t="str">
        <f>IF(GR165=1,OJ$8&amp;IF(SUM(GS165:$IM165)=0,"",", "),"")</f>
        <v/>
      </c>
      <c r="OK165" t="str">
        <f>IF(GS165=1,OK$8&amp;IF(SUM(GT165:$IM165)=0,"",", "),"")</f>
        <v/>
      </c>
      <c r="OL165" t="str">
        <f>IF(GT165=1,OL$8&amp;IF(SUM(GU165:$IM165)=0,"",", "),"")</f>
        <v/>
      </c>
      <c r="OM165" t="str">
        <f>IF(GU165=1,OM$8&amp;IF(SUM(GV165:$IM165)=0,"",", "),"")</f>
        <v/>
      </c>
      <c r="ON165" t="str">
        <f>IF(GV165=1,ON$8&amp;IF(SUM(GW165:$IM165)=0,"",", "),"")</f>
        <v/>
      </c>
      <c r="OO165" t="str">
        <f>IF(GW165=1,OO$8&amp;IF(SUM(GX165:$IM165)=0,"",", "),"")</f>
        <v/>
      </c>
      <c r="OP165" t="str">
        <f>IF(GX165=1,OP$8&amp;IF(SUM(GY165:$IM165)=0,"",", "),"")</f>
        <v/>
      </c>
      <c r="OQ165" t="str">
        <f>IF(GY165=1,OQ$8&amp;IF(SUM(GZ165:$IM165)=0,"",", "),"")</f>
        <v/>
      </c>
      <c r="OR165" t="str">
        <f>IF(GZ165=1,OR$8&amp;IF(SUM(HA165:$IM165)=0,"",", "),"")</f>
        <v/>
      </c>
      <c r="OS165" t="str">
        <f>IF(HA165=1,OS$8&amp;IF(SUM(HB165:$IM165)=0,"",", "),"")</f>
        <v/>
      </c>
      <c r="OT165" t="str">
        <f>IF(HB165=1,OT$8&amp;IF(SUM(HC165:$IM165)=0,"",", "),"")</f>
        <v/>
      </c>
      <c r="OU165" t="str">
        <f>IF(HC165=1,OU$8&amp;IF(SUM(HD165:$IM165)=0,"",", "),"")</f>
        <v/>
      </c>
      <c r="OV165" t="str">
        <f>IF(HD165=1,OV$8&amp;IF(SUM(HE165:$IM165)=0,"",", "),"")</f>
        <v/>
      </c>
      <c r="OW165" t="str">
        <f>IF(HE165=1,OW$8&amp;IF(SUM(HF165:$IM165)=0,"",", "),"")</f>
        <v/>
      </c>
      <c r="OX165" t="str">
        <f>IF(HF165=1,OX$8&amp;IF(SUM(HG165:$IM165)=0,"",", "),"")</f>
        <v/>
      </c>
      <c r="OY165" t="str">
        <f>IF(HG165=1,OY$8&amp;IF(SUM(HH165:$IM165)=0,"",", "),"")</f>
        <v/>
      </c>
      <c r="OZ165" t="str">
        <f>IF(HH165=1,OZ$8&amp;IF(SUM(HI165:$IM165)=0,"",", "),"")</f>
        <v/>
      </c>
      <c r="PA165" t="str">
        <f>IF(HI165=1,PA$8&amp;IF(SUM(HJ165:$IM165)=0,"",", "),"")</f>
        <v/>
      </c>
      <c r="PB165" t="str">
        <f>IF(HJ165=1,PB$8&amp;IF(SUM(HK165:$IM165)=0,"",", "),"")</f>
        <v/>
      </c>
      <c r="PC165" t="str">
        <f>IF(HK165=1,PC$8&amp;IF(SUM(HL165:$IM165)=0,"",", "),"")</f>
        <v/>
      </c>
      <c r="PD165" t="str">
        <f>IF(HL165=1,PD$8&amp;IF(SUM(HM165:$IM165)=0,"",", "),"")</f>
        <v/>
      </c>
      <c r="PE165" t="str">
        <f>IF(HM165=1,PE$8&amp;IF(SUM(HN165:$IM165)=0,"",", "),"")</f>
        <v/>
      </c>
      <c r="PF165" t="str">
        <f>IF(HN165=1,PF$8&amp;IF(SUM(HO165:$IM165)=0,"",", "),"")</f>
        <v/>
      </c>
      <c r="PG165" t="str">
        <f>IF(HO165=1,PG$8&amp;IF(SUM(HP165:$IM165)=0,"",", "),"")</f>
        <v/>
      </c>
      <c r="PH165" t="str">
        <f>IF(HP165=1,PH$8&amp;IF(SUM(HQ165:$IM165)=0,"",", "),"")</f>
        <v/>
      </c>
      <c r="PI165" t="str">
        <f>IF(HQ165=1,PI$8&amp;IF(SUM(HR165:$IM165)=0,"",", "),"")</f>
        <v/>
      </c>
      <c r="PJ165" t="str">
        <f>IF(HR165=1,PJ$8&amp;IF(SUM(HS165:$IM165)=0,"",", "),"")</f>
        <v/>
      </c>
      <c r="PK165" t="str">
        <f>IF(HS165=1,PK$8&amp;IF(SUM(HT165:$IM165)=0,"",", "),"")</f>
        <v/>
      </c>
      <c r="PL165" t="str">
        <f>IF(HT165=1,PL$8&amp;IF(SUM(HU165:$IM165)=0,"",", "),"")</f>
        <v/>
      </c>
      <c r="PM165" t="str">
        <f>IF(HU165=1,PM$8&amp;IF(SUM(HV165:$IM165)=0,"",", "),"")</f>
        <v/>
      </c>
      <c r="PN165" t="str">
        <f>IF(HV165=1,PN$8&amp;IF(SUM(HW165:$IM165)=0,"",", "),"")</f>
        <v/>
      </c>
      <c r="PO165" t="str">
        <f>IF(HW165=1,PO$8&amp;IF(SUM(HX165:$IM165)=0,"",", "),"")</f>
        <v/>
      </c>
      <c r="PP165" t="str">
        <f>IF(HX165=1,PP$8&amp;IF(SUM(HY165:$IM165)=0,"",", "),"")</f>
        <v/>
      </c>
      <c r="PQ165" t="str">
        <f>IF(HY165=1,PQ$8&amp;IF(SUM(HZ165:$IM165)=0,"",", "),"")</f>
        <v/>
      </c>
      <c r="PR165" t="str">
        <f>IF(HZ165=1,PR$8&amp;IF(SUM(IA165:$IM165)=0,"",", "),"")</f>
        <v/>
      </c>
      <c r="PS165" t="str">
        <f>IF(IA165=1,PS$8&amp;IF(SUM(IB165:$IM165)=0,"",", "),"")</f>
        <v/>
      </c>
      <c r="PT165" t="str">
        <f>IF(IB165=1,PT$8&amp;IF(SUM(IC165:$IM165)=0,"",", "),"")</f>
        <v/>
      </c>
      <c r="PU165" t="str">
        <f>IF(IC165=1,PU$8&amp;IF(SUM(ID165:$IM165)=0,"",", "),"")</f>
        <v/>
      </c>
      <c r="PV165" t="str">
        <f>IF(ID165=1,PV$8&amp;IF(SUM(IE165:$IM165)=0,"",", "),"")</f>
        <v/>
      </c>
      <c r="PW165" t="str">
        <f>IF(IE165=1,PW$8&amp;IF(SUM(IF165:$IM165)=0,"",", "),"")</f>
        <v/>
      </c>
      <c r="PX165" t="str">
        <f>IF(IF165=1,PX$8&amp;IF(SUM(IG165:$IM165)=0,"",", "),"")</f>
        <v/>
      </c>
      <c r="PY165" t="str">
        <f>IF(IG165=1,PY$8&amp;IF(SUM(IH165:$IM165)=0,"",", "),"")</f>
        <v/>
      </c>
      <c r="PZ165" t="str">
        <f>IF(IH165=1,PZ$8&amp;IF(SUM(II165:$IM165)=0,"",", "),"")</f>
        <v/>
      </c>
      <c r="QA165" t="str">
        <f>IF(II165=1,QA$8&amp;IF(SUM(IJ165:$IM165)=0,"",", "),"")</f>
        <v/>
      </c>
      <c r="QB165" t="str">
        <f>IF(IJ165=1,QB$8&amp;IF(SUM(IK165:$IM165)=0,"",", "),"")</f>
        <v/>
      </c>
      <c r="QC165" t="str">
        <f>IF(IK165=1,QC$8&amp;IF(SUM(IL165:$IM165)=0,"",", "),"")</f>
        <v/>
      </c>
      <c r="QD165" t="str">
        <f>IF(IL165=1,QD$8&amp;IF(SUM(IM165:$IM165)=0,"",", "),"")</f>
        <v/>
      </c>
      <c r="QE165" t="str">
        <f t="shared" si="214"/>
        <v/>
      </c>
      <c r="QF165" t="str">
        <f>IF(IN165=1,QF$8&amp;IF(SUM(IO165:$KK165)=0,"",", "),"")</f>
        <v/>
      </c>
      <c r="QG165" t="str">
        <f>IF(IO165=1,QG$8&amp;IF(SUM(IP165:$KK165)=0,"",", "),"")</f>
        <v/>
      </c>
      <c r="QH165" t="str">
        <f>IF(IP165=1,QH$8&amp;IF(SUM(IQ165:$KK165)=0,"",", "),"")</f>
        <v/>
      </c>
      <c r="QI165" t="str">
        <f>IF(IQ165=1,QI$8&amp;IF(SUM(IR165:$KK165)=0,"",", "),"")</f>
        <v/>
      </c>
      <c r="QJ165" t="str">
        <f>IF(IR165=1,QJ$8&amp;IF(SUM(IS165:$KK165)=0,"",", "),"")</f>
        <v/>
      </c>
      <c r="QK165" t="str">
        <f>IF(IS165=1,QK$8&amp;IF(SUM(IT165:$KK165)=0,"",", "),"")</f>
        <v/>
      </c>
      <c r="QL165" t="str">
        <f>IF(IT165=1,QL$8&amp;IF(SUM(IU165:$KK165)=0,"",", "),"")</f>
        <v/>
      </c>
      <c r="QM165" t="str">
        <f>IF(IU165=1,QM$8&amp;IF(SUM(IV165:$KK165)=0,"",", "),"")</f>
        <v/>
      </c>
      <c r="QN165" t="str">
        <f>IF(IV165=1,QN$8&amp;IF(SUM(IW165:$KK165)=0,"",", "),"")</f>
        <v/>
      </c>
      <c r="QO165" t="str">
        <f>IF(IW165=1,QO$8&amp;IF(SUM(IX165:$KK165)=0,"",", "),"")</f>
        <v/>
      </c>
      <c r="QP165" t="str">
        <f>IF(IX165=1,QP$8&amp;IF(SUM(IY165:$KK165)=0,"",", "),"")</f>
        <v/>
      </c>
      <c r="QQ165" t="str">
        <f>IF(IY165=1,QQ$8&amp;IF(SUM(IZ165:$KK165)=0,"",", "),"")</f>
        <v/>
      </c>
      <c r="QR165" t="str">
        <f>IF(IZ165=1,QR$8&amp;IF(SUM(JA165:$KK165)=0,"",", "),"")</f>
        <v/>
      </c>
      <c r="QS165" t="str">
        <f>IF(JA165=1,QS$8&amp;IF(SUM(JB165:$KK165)=0,"",", "),"")</f>
        <v/>
      </c>
      <c r="QT165" t="str">
        <f>IF(JB165=1,QT$8&amp;IF(SUM(JC165:$KK165)=0,"",", "),"")</f>
        <v/>
      </c>
      <c r="QU165" t="str">
        <f>IF(JC165=1,QU$8&amp;IF(SUM(JD165:$KK165)=0,"",", "),"")</f>
        <v/>
      </c>
      <c r="QV165" t="str">
        <f>IF(JD165=1,QV$8&amp;IF(SUM(JE165:$KK165)=0,"",", "),"")</f>
        <v/>
      </c>
      <c r="QW165" t="str">
        <f>IF(JE165=1,QW$8&amp;IF(SUM(JF165:$KK165)=0,"",", "),"")</f>
        <v/>
      </c>
      <c r="QX165" t="str">
        <f>IF(JF165=1,QX$8&amp;IF(SUM(JG165:$KK165)=0,"",", "),"")</f>
        <v/>
      </c>
      <c r="QY165" t="str">
        <f>IF(JG165=1,QY$8&amp;IF(SUM(JH165:$KK165)=0,"",", "),"")</f>
        <v/>
      </c>
      <c r="QZ165" t="str">
        <f>IF(JH165=1,QZ$8&amp;IF(SUM(JI165:$KK165)=0,"",", "),"")</f>
        <v/>
      </c>
      <c r="RA165" t="str">
        <f>IF(JI165=1,RA$8&amp;IF(SUM(JJ165:$KK165)=0,"",", "),"")</f>
        <v/>
      </c>
      <c r="RB165" t="str">
        <f>IF(JJ165=1,RB$8&amp;IF(SUM(JK165:$KK165)=0,"",", "),"")</f>
        <v/>
      </c>
      <c r="RC165" t="str">
        <f>IF(JK165=1,RC$8&amp;IF(SUM(JL165:$KK165)=0,"",", "),"")</f>
        <v/>
      </c>
      <c r="RD165" t="str">
        <f>IF(JL165=1,RD$8&amp;IF(SUM(JM165:$KK165)=0,"",", "),"")</f>
        <v/>
      </c>
      <c r="RE165" t="str">
        <f>IF(JM165=1,RE$8&amp;IF(SUM(JN165:$KK165)=0,"",", "),"")</f>
        <v/>
      </c>
      <c r="RF165" t="str">
        <f>IF(JN165=1,RF$8&amp;IF(SUM(JO165:$KK165)=0,"",", "),"")</f>
        <v/>
      </c>
      <c r="RG165" t="str">
        <f>IF(JO165=1,RG$8&amp;IF(SUM(JP165:$KK165)=0,"",", "),"")</f>
        <v/>
      </c>
      <c r="RH165" t="str">
        <f>IF(JP165=1,RH$8&amp;IF(SUM(JQ165:$KK165)=0,"",", "),"")</f>
        <v/>
      </c>
      <c r="RI165" t="str">
        <f>IF(JQ165=1,RI$8&amp;IF(SUM(JR165:$KK165)=0,"",", "),"")</f>
        <v/>
      </c>
      <c r="RJ165" t="str">
        <f>IF(JR165=1,RJ$8&amp;IF(SUM(JS165:$KK165)=0,"",", "),"")</f>
        <v/>
      </c>
      <c r="RK165" t="str">
        <f>IF(JS165=1,RK$8&amp;IF(SUM(JT165:$KK165)=0,"",", "),"")</f>
        <v/>
      </c>
      <c r="RL165" t="str">
        <f>IF(JT165=1,RL$8&amp;IF(SUM(JU165:$KK165)=0,"",", "),"")</f>
        <v/>
      </c>
      <c r="RM165" t="str">
        <f>IF(JU165=1,RM$8&amp;IF(SUM(JV165:$KK165)=0,"",", "),"")</f>
        <v/>
      </c>
      <c r="RN165" t="str">
        <f>IF(JV165=1,RN$8&amp;IF(SUM(JW165:$KK165)=0,"",", "),"")</f>
        <v/>
      </c>
      <c r="RO165" t="str">
        <f>IF(JW165=1,RO$8&amp;IF(SUM(JX165:$KK165)=0,"",", "),"")</f>
        <v/>
      </c>
      <c r="RP165" t="str">
        <f>IF(JX165=1,RP$8&amp;IF(SUM(JY165:$KK165)=0,"",", "),"")</f>
        <v/>
      </c>
      <c r="RQ165" t="str">
        <f>IF(JY165=1,RQ$8&amp;IF(SUM(JZ165:$KK165)=0,"",", "),"")</f>
        <v/>
      </c>
      <c r="RR165" t="str">
        <f>IF(JZ165=1,RR$8&amp;IF(SUM(KA165:$KK165)=0,"",", "),"")</f>
        <v/>
      </c>
      <c r="RS165" t="str">
        <f>IF(KA165=1,RS$8&amp;IF(SUM(KB165:$KK165)=0,"",", "),"")</f>
        <v/>
      </c>
      <c r="RT165" t="str">
        <f>IF(KB165=1,RT$8&amp;IF(SUM(KC165:$KK165)=0,"",", "),"")</f>
        <v/>
      </c>
      <c r="RU165" t="str">
        <f>IF(KC165=1,RU$8&amp;IF(SUM(KD165:$KK165)=0,"",", "),"")</f>
        <v/>
      </c>
      <c r="RV165" t="str">
        <f>IF(KD165=1,RV$8&amp;IF(SUM(KE165:$KK165)=0,"",", "),"")</f>
        <v/>
      </c>
      <c r="RW165" t="str">
        <f>IF(KE165=1,RW$8&amp;IF(SUM(KF165:$KK165)=0,"",", "),"")</f>
        <v/>
      </c>
      <c r="RX165" t="str">
        <f>IF(KF165=1,RX$8&amp;IF(SUM(KG165:$KK165)=0,"",", "),"")</f>
        <v/>
      </c>
      <c r="RY165" t="str">
        <f>IF(KG165=1,RY$8&amp;IF(SUM(KH165:$KK165)=0,"",", "),"")</f>
        <v/>
      </c>
      <c r="RZ165" t="str">
        <f>IF(KH165=1,RZ$8&amp;IF(SUM(KI165:$KK165)=0,"",", "),"")</f>
        <v/>
      </c>
      <c r="SA165" t="str">
        <f>IF(KI165=1,SA$8&amp;IF(SUM(KJ165:$KK165)=0,"",", "),"")</f>
        <v/>
      </c>
      <c r="SB165" t="str">
        <f>IF(KJ165=1,SB$8&amp;IF(SUM(KK165:$KK165)=0,"",", "),"")</f>
        <v/>
      </c>
      <c r="SC165" t="str">
        <f t="shared" si="215"/>
        <v/>
      </c>
    </row>
    <row r="166" spans="1:497" ht="60" customHeight="1" x14ac:dyDescent="0.45">
      <c r="A166" s="62"/>
      <c r="B166" s="212" t="str">
        <f t="shared" si="144"/>
        <v/>
      </c>
      <c r="C166" s="212" t="str">
        <f t="shared" si="203"/>
        <v/>
      </c>
      <c r="D166" s="212" t="str">
        <f t="shared" si="204"/>
        <v/>
      </c>
      <c r="E166" s="212" t="str">
        <f t="shared" si="205"/>
        <v/>
      </c>
      <c r="F166" s="212" t="str">
        <f t="shared" si="206"/>
        <v/>
      </c>
      <c r="G166" s="237" t="str">
        <f>IF('EDCI Data'!B166="","",'EDCI Data'!B166)</f>
        <v/>
      </c>
      <c r="H166" s="238" t="str">
        <f>IF('EDCI Data'!C166="","",'EDCI Data'!C166)</f>
        <v/>
      </c>
      <c r="I166" s="239" t="str">
        <f>IF('EDCI Data'!D166="","",'EDCI Data'!D166)</f>
        <v/>
      </c>
      <c r="J166" s="240" t="str">
        <f>IF('EDCI Data'!E166="","",'EDCI Data'!E166)</f>
        <v/>
      </c>
      <c r="K166" s="237" t="str">
        <f>IF('EDCI Data'!F166="","",'EDCI Data'!F166)</f>
        <v/>
      </c>
      <c r="L166" s="237" t="str">
        <f>IF('EDCI Data'!G166="","",'EDCI Data'!G166)</f>
        <v/>
      </c>
      <c r="M166" s="237" t="str">
        <f>IF('EDCI Data'!H166="","",'EDCI Data'!H166)</f>
        <v/>
      </c>
      <c r="N166" s="237" t="str">
        <f>IF('EDCI Data'!I166="","",'EDCI Data'!I166)</f>
        <v/>
      </c>
      <c r="O166" s="237" t="str">
        <f>IF('EDCI Data'!J166="","",'EDCI Data'!J166)</f>
        <v/>
      </c>
      <c r="P166" s="237" t="str">
        <f>IF('EDCI Data'!K166="","",'EDCI Data'!K166)</f>
        <v/>
      </c>
      <c r="Q166" s="241" t="str">
        <f>IF('EDCI Data'!L166="","",'EDCI Data'!L166)</f>
        <v/>
      </c>
      <c r="R166" s="241" t="str">
        <f>IF('EDCI Data'!M166="","",'EDCI Data'!M166)</f>
        <v/>
      </c>
      <c r="S166" s="237" t="str">
        <f>IF('EDCI Data'!N166="","",'EDCI Data'!N166)</f>
        <v/>
      </c>
      <c r="T166" s="237" t="str">
        <f>IF('EDCI Data'!O166="","",'EDCI Data'!O166)</f>
        <v/>
      </c>
      <c r="U166" s="237" t="str">
        <f>IF('EDCI Data'!P166="","",'EDCI Data'!P166)</f>
        <v/>
      </c>
      <c r="V166" s="237" t="str">
        <f>IF('EDCI Data'!Q166="","",'EDCI Data'!Q166)</f>
        <v/>
      </c>
      <c r="W166" s="242" t="str">
        <f>IF('EDCI Data'!R166="","",'EDCI Data'!R166)</f>
        <v/>
      </c>
      <c r="X166" s="243" t="str">
        <f>IF('EDCI Data'!S166="","",'EDCI Data'!S166)</f>
        <v/>
      </c>
      <c r="Y166" s="243" t="str">
        <f>IF('EDCI Data'!T166="","",'EDCI Data'!T166)</f>
        <v/>
      </c>
      <c r="Z166" s="244" t="str">
        <f>IF('EDCI Data'!U166="","",'EDCI Data'!U166)</f>
        <v/>
      </c>
      <c r="AA166" s="237" t="str">
        <f>IF('EDCI Data'!V166="","",'EDCI Data'!V166)</f>
        <v/>
      </c>
      <c r="AB166" s="244" t="str">
        <f>IF('EDCI Data'!W166="","",'EDCI Data'!W166)</f>
        <v/>
      </c>
      <c r="AC166" s="237" t="str">
        <f>IF('EDCI Data'!X166="","",'EDCI Data'!X166)</f>
        <v/>
      </c>
      <c r="AD166" s="244" t="str">
        <f>IF('EDCI Data'!Y166="","",'EDCI Data'!Y166)</f>
        <v/>
      </c>
      <c r="AE166" s="237" t="str">
        <f>IF('EDCI Data'!Z166="","",'EDCI Data'!Z166)</f>
        <v/>
      </c>
      <c r="AF166" s="237" t="str">
        <f>IF('EDCI Data'!AA166="","",'EDCI Data'!AA166)</f>
        <v/>
      </c>
      <c r="AG166" s="237" t="str">
        <f>IF('EDCI Data'!AB166="","",'EDCI Data'!AB166)</f>
        <v/>
      </c>
      <c r="AH166" s="237" t="str">
        <f>IF('EDCI Data'!AC166="","",'EDCI Data'!AC166)</f>
        <v/>
      </c>
      <c r="AI166" s="237" t="str">
        <f>IF('EDCI Data'!AD166="","",'EDCI Data'!AD166)</f>
        <v/>
      </c>
      <c r="AJ166" s="237" t="str">
        <f>IF('EDCI Data'!AE166="","",'EDCI Data'!AE166)</f>
        <v/>
      </c>
      <c r="AK166" s="237" t="str">
        <f>IF('EDCI Data'!AF166="","",'EDCI Data'!AF166)</f>
        <v/>
      </c>
      <c r="AL166" s="237" t="str">
        <f>IF('EDCI Data'!AG166="","",'EDCI Data'!AG166)</f>
        <v/>
      </c>
      <c r="AM166" s="237" t="str">
        <f>IF('EDCI Data'!AH166="","",'EDCI Data'!AH166)</f>
        <v/>
      </c>
      <c r="AN166" s="237" t="str">
        <f>IF('EDCI Data'!AI166="","",'EDCI Data'!AI166)</f>
        <v/>
      </c>
      <c r="AO166" s="237" t="str">
        <f>IF('EDCI Data'!AJ166="","",'EDCI Data'!AJ166)</f>
        <v/>
      </c>
      <c r="AP166" s="237" t="str">
        <f>IF('EDCI Data'!AK166="","",'EDCI Data'!AK166)</f>
        <v/>
      </c>
      <c r="AQ166" s="237" t="str">
        <f>IF('EDCI Data'!AL166="","",'EDCI Data'!AL166)</f>
        <v/>
      </c>
      <c r="AR166" s="237" t="str">
        <f>IF('EDCI Data'!AM166="","",'EDCI Data'!AM166)</f>
        <v/>
      </c>
      <c r="AS166" s="237" t="str">
        <f>IF('EDCI Data'!AN166="","",'EDCI Data'!AN166)</f>
        <v/>
      </c>
      <c r="AT166" s="237" t="str">
        <f>IF('EDCI Data'!AO166="","",'EDCI Data'!AO166)</f>
        <v/>
      </c>
      <c r="AU166" s="237" t="str">
        <f>IF('EDCI Data'!AP166="","",'EDCI Data'!AP166)</f>
        <v/>
      </c>
      <c r="AV166" s="237" t="str">
        <f>IF('EDCI Data'!AQ166="","",'EDCI Data'!AQ166)</f>
        <v/>
      </c>
      <c r="AW166" s="237" t="str">
        <f>IF('EDCI Data'!AR166="","",'EDCI Data'!AR166)</f>
        <v/>
      </c>
      <c r="AX166" s="237" t="str">
        <f>IF('EDCI Data'!AS166="","",'EDCI Data'!AS166)</f>
        <v/>
      </c>
      <c r="AY166" s="237" t="str">
        <f>IF('EDCI Data'!AT166="","",'EDCI Data'!AT166)</f>
        <v/>
      </c>
      <c r="AZ166" s="237" t="str">
        <f>IF('EDCI Data'!AU166="","",'EDCI Data'!AU166)</f>
        <v/>
      </c>
      <c r="BA166" s="237" t="str">
        <f>IF('EDCI Data'!AV166="","",'EDCI Data'!AV166)</f>
        <v/>
      </c>
      <c r="BB166" s="245" t="str">
        <f>IF('EDCI Data'!AW166="","",'EDCI Data'!AW166)</f>
        <v/>
      </c>
      <c r="BC166" s="245" t="str">
        <f>IF('EDCI Data'!AX166="","",'EDCI Data'!AX166)</f>
        <v/>
      </c>
      <c r="BD166" s="246" t="str">
        <f t="shared" si="207"/>
        <v/>
      </c>
      <c r="BE166" s="247" t="str">
        <f>IF('EDCI Data'!AY166="","",'EDCI Data'!AY166)</f>
        <v/>
      </c>
      <c r="BF166" s="247" t="str">
        <f>IF('EDCI Data'!AZ166="","",'EDCI Data'!AZ166)</f>
        <v/>
      </c>
      <c r="BG166" s="247" t="str">
        <f>IF('EDCI Data'!BA166="","",'EDCI Data'!BA166)</f>
        <v/>
      </c>
      <c r="BH166" s="247" t="str">
        <f>IF('EDCI Data'!BB166="","",'EDCI Data'!BB166)</f>
        <v/>
      </c>
      <c r="BI166" s="247" t="str">
        <f>IF('EDCI Data'!BC166="","",'EDCI Data'!BC166)</f>
        <v/>
      </c>
      <c r="BJ166" s="247" t="str">
        <f>IF('EDCI Data'!BD166="","",'EDCI Data'!BD166)</f>
        <v/>
      </c>
      <c r="BK166" s="247" t="str">
        <f>IF('EDCI Data'!BE166="","",'EDCI Data'!BE166)</f>
        <v/>
      </c>
      <c r="BL166" s="247" t="str">
        <f>IF('EDCI Data'!BF166="","",'EDCI Data'!BF166)</f>
        <v/>
      </c>
      <c r="BM166" s="247" t="str">
        <f>IF('EDCI Data'!BG166="","",'EDCI Data'!BG166)</f>
        <v/>
      </c>
      <c r="BN166" s="248" t="str">
        <f>IF('EDCI Data'!BH166="","",'EDCI Data'!BH166)</f>
        <v/>
      </c>
      <c r="BO166" s="248" t="str">
        <f>IF('EDCI Data'!BI166="","",'EDCI Data'!BI166)</f>
        <v/>
      </c>
      <c r="BP166" s="249" t="str">
        <f>IF('EDCI Data'!BJ166="","",'EDCI Data'!BJ166)</f>
        <v/>
      </c>
      <c r="BQ166" s="248" t="str">
        <f>IF('EDCI Data'!BK166="","",'EDCI Data'!BK166)</f>
        <v/>
      </c>
      <c r="BR166" s="248" t="str">
        <f>IF('EDCI Data'!BL166="","",'EDCI Data'!BL166)</f>
        <v/>
      </c>
      <c r="BS166" s="250" t="str">
        <f>IF('EDCI Data'!BM166="","",'EDCI Data'!BM166)</f>
        <v/>
      </c>
      <c r="BT166" s="251" t="str">
        <f>IF('EDCI Data'!BN166="","",'EDCI Data'!BN166)</f>
        <v/>
      </c>
      <c r="BU166" s="246" t="str">
        <f>IF('EDCI Data'!BO166="","",'EDCI Data'!BO166)</f>
        <v/>
      </c>
      <c r="BV166" s="252">
        <f t="shared" si="208"/>
        <v>0</v>
      </c>
      <c r="BW166" s="252">
        <f t="shared" si="209"/>
        <v>0</v>
      </c>
      <c r="BX166" s="252">
        <f t="shared" si="210"/>
        <v>0</v>
      </c>
      <c r="BY166" s="252">
        <f t="shared" si="211"/>
        <v>0</v>
      </c>
      <c r="BZ166" t="str">
        <f t="shared" si="145"/>
        <v/>
      </c>
      <c r="CA166" s="253"/>
      <c r="CB166"/>
      <c r="CC166"/>
      <c r="CD166"/>
      <c r="CE166" t="str">
        <f t="shared" si="146"/>
        <v/>
      </c>
      <c r="CF166"/>
      <c r="CG166" t="str">
        <f t="shared" si="147"/>
        <v/>
      </c>
      <c r="CH166" t="str">
        <f t="shared" si="148"/>
        <v/>
      </c>
      <c r="CI166" t="str">
        <f t="shared" si="149"/>
        <v/>
      </c>
      <c r="CJ166" t="str">
        <f t="shared" si="150"/>
        <v/>
      </c>
      <c r="CK166"/>
      <c r="CL166"/>
      <c r="CM166" t="str">
        <f t="shared" si="151"/>
        <v/>
      </c>
      <c r="CN166" t="str">
        <f t="shared" si="152"/>
        <v/>
      </c>
      <c r="CO166" t="str">
        <f t="shared" si="153"/>
        <v/>
      </c>
      <c r="CP166" t="str">
        <f t="shared" si="154"/>
        <v/>
      </c>
      <c r="CQ166"/>
      <c r="CR166" t="str" cm="1">
        <f t="array" ref="CR166">IF(COUNTIFS($BZ$10:$BZ$259,$BZ166,$I$10:$I$259,$I166+1)&gt;0,IF(X166&lt;&gt;INDEX(Y$10:Y$259,MATCH(1,INDEX(($BZ166=$BZ$10:$BZ$259)*($I$10:$I$259=$I166+1),0,1),0)),"Number of FTEs in previous year do not align with Number of FTEs in current year across years, by definition these should be equal. Please check and update if required. "&amp;CHAR(10),""),"")</f>
        <v/>
      </c>
      <c r="CS166" t="str" cm="1">
        <f t="array" ref="CS166">IF(COUNTIFS($BZ$10:$BZ$259,$BZ166,$I$10:$I$259,$I166-1)&gt;0,IF(Y166&lt;&gt;INDEX(X$10:X$259,MATCH(1,INDEX(($BZ166=$BZ$10:$BZ$259)*($I$10:$I$259=$I166-1),0,1),0)),"Number of FTEs in previous year do not align with Number of FTEs in current year across years, by definition these should be equal. Please check and update if required. "&amp;CHAR(10),""),"")</f>
        <v/>
      </c>
      <c r="CT166" t="str">
        <f t="shared" si="155"/>
        <v/>
      </c>
      <c r="CU166" t="str">
        <f t="shared" si="156"/>
        <v/>
      </c>
      <c r="CV166"/>
      <c r="CW166" t="str">
        <f t="shared" si="157"/>
        <v/>
      </c>
      <c r="CX166"/>
      <c r="CY166" t="str">
        <f t="shared" si="158"/>
        <v/>
      </c>
      <c r="CZ166"/>
      <c r="DA166" t="str">
        <f t="shared" si="159"/>
        <v/>
      </c>
      <c r="DB166"/>
      <c r="DC166"/>
      <c r="DD166"/>
      <c r="DE166"/>
      <c r="DF166"/>
      <c r="DG166"/>
      <c r="DH166"/>
      <c r="DI166"/>
      <c r="DJ166"/>
      <c r="DK166"/>
      <c r="DL166"/>
      <c r="DM166"/>
      <c r="DN166"/>
      <c r="DO166"/>
      <c r="DP166"/>
      <c r="DQ166"/>
      <c r="DR166"/>
      <c r="DS166"/>
      <c r="DT166"/>
      <c r="DU166"/>
      <c r="DV166"/>
      <c r="DW166"/>
      <c r="DX166" t="str">
        <f t="shared" si="160"/>
        <v/>
      </c>
      <c r="DY166" t="str">
        <f t="shared" si="161"/>
        <v/>
      </c>
      <c r="DZ166" t="str">
        <f t="shared" si="162"/>
        <v/>
      </c>
      <c r="EA166" t="str">
        <f t="shared" si="163"/>
        <v/>
      </c>
      <c r="EB166" t="str">
        <f t="shared" si="164"/>
        <v/>
      </c>
      <c r="EC166" t="str">
        <f t="shared" si="165"/>
        <v/>
      </c>
      <c r="ED166" t="str">
        <f t="shared" si="166"/>
        <v/>
      </c>
      <c r="EE166" t="str">
        <f t="shared" si="167"/>
        <v/>
      </c>
      <c r="EF166" t="str">
        <f t="shared" si="168"/>
        <v/>
      </c>
      <c r="EG166" t="str">
        <f t="shared" si="169"/>
        <v/>
      </c>
      <c r="EH166" t="str">
        <f t="shared" si="170"/>
        <v/>
      </c>
      <c r="EI166" t="str">
        <f t="shared" si="171"/>
        <v/>
      </c>
      <c r="EJ166"/>
      <c r="EK166"/>
      <c r="EL166"/>
      <c r="EM166"/>
      <c r="EN166"/>
      <c r="EO166"/>
      <c r="EP166"/>
      <c r="EQ166" t="str">
        <f t="shared" si="172"/>
        <v/>
      </c>
      <c r="ER166" t="str">
        <f t="shared" si="173"/>
        <v/>
      </c>
      <c r="ES166" t="str">
        <f t="shared" si="174"/>
        <v/>
      </c>
      <c r="ET166"/>
      <c r="EU166" t="str">
        <f t="shared" si="175"/>
        <v/>
      </c>
      <c r="EV166"/>
      <c r="EW166" t="str">
        <f t="shared" si="176"/>
        <v/>
      </c>
      <c r="EX166"/>
      <c r="EY166" t="str">
        <f t="shared" si="177"/>
        <v/>
      </c>
      <c r="EZ166"/>
      <c r="FA166"/>
      <c r="FB166"/>
      <c r="FC166"/>
      <c r="FD166"/>
      <c r="FE166"/>
      <c r="FF166"/>
      <c r="FG166"/>
      <c r="FH166"/>
      <c r="FI166"/>
      <c r="FJ166"/>
      <c r="FK166"/>
      <c r="FL166"/>
      <c r="FM166"/>
      <c r="FN166"/>
      <c r="FO166"/>
      <c r="FP166"/>
      <c r="FQ166"/>
      <c r="FR166"/>
      <c r="FS166"/>
      <c r="FT166"/>
      <c r="FU166"/>
      <c r="FV166" t="str">
        <f t="shared" si="178"/>
        <v/>
      </c>
      <c r="FW166" t="str">
        <f t="shared" si="179"/>
        <v/>
      </c>
      <c r="FX166"/>
      <c r="FY166" t="str">
        <f t="shared" si="180"/>
        <v/>
      </c>
      <c r="FZ166" t="str">
        <f t="shared" si="181"/>
        <v/>
      </c>
      <c r="GA166" t="str">
        <f t="shared" si="182"/>
        <v/>
      </c>
      <c r="GB166" t="str">
        <f t="shared" si="183"/>
        <v/>
      </c>
      <c r="GC166" t="str">
        <f t="shared" si="184"/>
        <v/>
      </c>
      <c r="GD166" t="str">
        <f t="shared" si="185"/>
        <v/>
      </c>
      <c r="GE166" t="str">
        <f t="shared" si="186"/>
        <v/>
      </c>
      <c r="GF166" t="str">
        <f t="shared" si="187"/>
        <v/>
      </c>
      <c r="GG166" t="str">
        <f t="shared" si="188"/>
        <v/>
      </c>
      <c r="GH166"/>
      <c r="GI166"/>
      <c r="GJ166"/>
      <c r="GK166"/>
      <c r="GL166"/>
      <c r="GM166"/>
      <c r="GN166"/>
      <c r="GO166"/>
      <c r="GP166" t="str">
        <f t="shared" si="189"/>
        <v/>
      </c>
      <c r="GQ166" t="str">
        <f t="shared" si="190"/>
        <v/>
      </c>
      <c r="GR166"/>
      <c r="GS166" t="str">
        <f t="shared" si="191"/>
        <v/>
      </c>
      <c r="GT166"/>
      <c r="GU166" t="str">
        <f t="shared" si="192"/>
        <v/>
      </c>
      <c r="GV166"/>
      <c r="GW166" t="str">
        <f t="shared" si="193"/>
        <v/>
      </c>
      <c r="GX166"/>
      <c r="GY166"/>
      <c r="GZ166"/>
      <c r="HA166"/>
      <c r="HB166"/>
      <c r="HC166"/>
      <c r="HD166"/>
      <c r="HE166"/>
      <c r="HF166"/>
      <c r="HG166"/>
      <c r="HH166"/>
      <c r="HI166"/>
      <c r="HJ166"/>
      <c r="HK166"/>
      <c r="HL166"/>
      <c r="HM166"/>
      <c r="HN166"/>
      <c r="HO166"/>
      <c r="HP166"/>
      <c r="HQ166"/>
      <c r="HR166"/>
      <c r="HS166"/>
      <c r="HT166" t="str">
        <f t="shared" si="194"/>
        <v/>
      </c>
      <c r="HU166" t="str">
        <f t="shared" si="195"/>
        <v/>
      </c>
      <c r="HV166"/>
      <c r="HW166"/>
      <c r="HX166"/>
      <c r="HY166"/>
      <c r="HZ166"/>
      <c r="IA166"/>
      <c r="IB166"/>
      <c r="IC166"/>
      <c r="ID166"/>
      <c r="IE166" t="str">
        <f t="shared" si="196"/>
        <v/>
      </c>
      <c r="IF166"/>
      <c r="IG166"/>
      <c r="IH166"/>
      <c r="II166"/>
      <c r="IJ166"/>
      <c r="IK166"/>
      <c r="IL166"/>
      <c r="IM166"/>
      <c r="IN166"/>
      <c r="IO166"/>
      <c r="IP166"/>
      <c r="IQ166" t="str">
        <f t="shared" si="197"/>
        <v/>
      </c>
      <c r="IR166"/>
      <c r="IS166" t="str">
        <f t="shared" si="198"/>
        <v/>
      </c>
      <c r="IT166"/>
      <c r="IU166" t="str">
        <f t="shared" si="199"/>
        <v/>
      </c>
      <c r="IV166"/>
      <c r="IW166"/>
      <c r="IX166"/>
      <c r="IY166"/>
      <c r="IZ166"/>
      <c r="JA166"/>
      <c r="JB166"/>
      <c r="JC166"/>
      <c r="JD166"/>
      <c r="JE166"/>
      <c r="JF166"/>
      <c r="JG166"/>
      <c r="JH166"/>
      <c r="JI166"/>
      <c r="JJ166"/>
      <c r="JK166"/>
      <c r="JL166"/>
      <c r="JM166"/>
      <c r="JN166"/>
      <c r="JO166"/>
      <c r="JP166"/>
      <c r="JQ166"/>
      <c r="JR166" t="str">
        <f t="shared" si="200"/>
        <v/>
      </c>
      <c r="JS166" t="str">
        <f t="shared" si="201"/>
        <v/>
      </c>
      <c r="JT166"/>
      <c r="JU166"/>
      <c r="JV166"/>
      <c r="JW166"/>
      <c r="JX166"/>
      <c r="JY166"/>
      <c r="JZ166"/>
      <c r="KA166"/>
      <c r="KB166"/>
      <c r="KC166" t="str">
        <f t="shared" si="202"/>
        <v/>
      </c>
      <c r="KD166"/>
      <c r="KE166"/>
      <c r="KF166"/>
      <c r="KG166"/>
      <c r="KH166"/>
      <c r="KI166"/>
      <c r="KJ166"/>
      <c r="KK166"/>
      <c r="KL166" t="str">
        <f>IF(CT166=1,KL$8&amp;IF(SUM(CU166:$EQ166)=0,"",", "),"")</f>
        <v/>
      </c>
      <c r="KM166" t="str">
        <f>IF(CU166=1,KM$8&amp;IF(SUM(CV166:$EQ166)=0,"",", "),"")</f>
        <v/>
      </c>
      <c r="KN166" t="str">
        <f>IF(CV166=1,KN$8&amp;IF(SUM(CW166:$EQ166)=0,"",", "),"")</f>
        <v/>
      </c>
      <c r="KO166" t="str">
        <f>IF(CW166=1,KO$8&amp;IF(SUM(CX166:$EQ166)=0,"",", "),"")</f>
        <v/>
      </c>
      <c r="KP166" t="str">
        <f>IF(CX166=1,KP$8&amp;IF(SUM(CY166:$EQ166)=0,"",", "),"")</f>
        <v/>
      </c>
      <c r="KQ166" t="str">
        <f>IF(CY166=1,KQ$8&amp;IF(SUM(CZ166:$EQ166)=0,"",", "),"")</f>
        <v/>
      </c>
      <c r="KR166" t="str">
        <f>IF(CZ166=1,KR$8&amp;IF(SUM(DA166:$EQ166)=0,"",", "),"")</f>
        <v/>
      </c>
      <c r="KS166" t="str">
        <f>IF(DA166=1,KS$8&amp;IF(SUM(DB166:$EQ166)=0,"",", "),"")</f>
        <v/>
      </c>
      <c r="KT166" t="str">
        <f>IF(DB166=1,KT$8&amp;IF(SUM(DC166:$EQ166)=0,"",", "),"")</f>
        <v/>
      </c>
      <c r="KU166" t="str">
        <f>IF(DC166=1,KU$8&amp;IF(SUM(DD166:$EQ166)=0,"",", "),"")</f>
        <v/>
      </c>
      <c r="KV166" t="str">
        <f>IF(DD166=1,KV$8&amp;IF(SUM(DE166:$EQ166)=0,"",", "),"")</f>
        <v/>
      </c>
      <c r="KW166" t="str">
        <f>IF(DE166=1,KW$8&amp;IF(SUM(DF166:$EQ166)=0,"",", "),"")</f>
        <v/>
      </c>
      <c r="KX166" t="str">
        <f>IF(DF166=1,KX$8&amp;IF(SUM(DG166:$EQ166)=0,"",", "),"")</f>
        <v/>
      </c>
      <c r="KY166" t="str">
        <f>IF(DG166=1,KY$8&amp;IF(SUM(DH166:$EQ166)=0,"",", "),"")</f>
        <v/>
      </c>
      <c r="KZ166" t="str">
        <f>IF(DH166=1,KZ$8&amp;IF(SUM(DI166:$EQ166)=0,"",", "),"")</f>
        <v/>
      </c>
      <c r="LA166" t="str">
        <f>IF(DI166=1,LA$8&amp;IF(SUM(DJ166:$EQ166)=0,"",", "),"")</f>
        <v/>
      </c>
      <c r="LB166" t="str">
        <f>IF(DJ166=1,LB$8&amp;IF(SUM(DK166:$EQ166)=0,"",", "),"")</f>
        <v/>
      </c>
      <c r="LC166" t="str">
        <f>IF(DK166=1,LC$8&amp;IF(SUM(DL166:$EQ166)=0,"",", "),"")</f>
        <v/>
      </c>
      <c r="LD166" t="str">
        <f>IF(DL166=1,LD$8&amp;IF(SUM(DM166:$EQ166)=0,"",", "),"")</f>
        <v/>
      </c>
      <c r="LE166" t="str">
        <f>IF(DM166=1,LE$8&amp;IF(SUM(DN166:$EQ166)=0,"",", "),"")</f>
        <v/>
      </c>
      <c r="LF166" t="str">
        <f>IF(DN166=1,LF$8&amp;IF(SUM(DO166:$EQ166)=0,"",", "),"")</f>
        <v/>
      </c>
      <c r="LG166" t="str">
        <f>IF(DO166=1,LG$8&amp;IF(SUM(DP166:$EQ166)=0,"",", "),"")</f>
        <v/>
      </c>
      <c r="LH166" t="str">
        <f>IF(DP166=1,LH$8&amp;IF(SUM(DQ166:$EQ166)=0,"",", "),"")</f>
        <v/>
      </c>
      <c r="LI166" t="str">
        <f>IF(DQ166=1,LI$8&amp;IF(SUM(DR166:$EQ166)=0,"",", "),"")</f>
        <v/>
      </c>
      <c r="LJ166" t="str">
        <f>IF(DR166=1,LJ$8&amp;IF(SUM(DS166:$EQ166)=0,"",", "),"")</f>
        <v/>
      </c>
      <c r="LK166" t="str">
        <f>IF(DS166=1,LK$8&amp;IF(SUM(DT166:$EQ166)=0,"",", "),"")</f>
        <v/>
      </c>
      <c r="LL166" t="str">
        <f>IF(DT166=1,LL$8&amp;IF(SUM(DU166:$EQ166)=0,"",", "),"")</f>
        <v/>
      </c>
      <c r="LM166" t="str">
        <f>IF(DU166=1,LM$8&amp;IF(SUM(DV166:$EQ166)=0,"",", "),"")</f>
        <v/>
      </c>
      <c r="LN166" t="str">
        <f>IF(DV166=1,LN$8&amp;IF(SUM(DW166:$EQ166)=0,"",", "),"")</f>
        <v/>
      </c>
      <c r="LO166" t="str">
        <f>IF(DW166=1,LO$8&amp;IF(SUM(DX166:$EQ166)=0,"",", "),"")</f>
        <v/>
      </c>
      <c r="LP166" t="str">
        <f>IF(DX166=1,LP$8&amp;IF(SUM(DY166:$EQ166)=0,"",", "),"")</f>
        <v/>
      </c>
      <c r="LQ166" t="str">
        <f>IF(DY166=1,LQ$8&amp;IF(SUM(DZ166:$EQ166)=0,"",", "),"")</f>
        <v/>
      </c>
      <c r="LR166" t="str">
        <f>IF(DZ166=1,LR$8&amp;IF(SUM(EA166:$EQ166)=0,"",", "),"")</f>
        <v/>
      </c>
      <c r="LS166" t="str">
        <f>IF(EA166=1,LS$8&amp;IF(SUM(EB166:$EQ166)=0,"",", "),"")</f>
        <v/>
      </c>
      <c r="LT166" t="str">
        <f>IF(EB166=1,LT$8&amp;IF(SUM(EC166:$EQ166)=0,"",", "),"")</f>
        <v/>
      </c>
      <c r="LU166" t="str">
        <f>IF(EC166=1,LU$8&amp;IF(SUM(ED166:$EQ166)=0,"",", "),"")</f>
        <v/>
      </c>
      <c r="LV166" t="str">
        <f>IF(ED166=1,LV$8&amp;IF(SUM(EE166:$EQ166)=0,"",", "),"")</f>
        <v/>
      </c>
      <c r="LW166" t="str">
        <f>IF(EE166=1,LW$8&amp;IF(SUM(EF166:$EQ166)=0,"",", "),"")</f>
        <v/>
      </c>
      <c r="LX166" t="str">
        <f>IF(EF166=1,LX$8&amp;IF(SUM(EG166:$EQ166)=0,"",", "),"")</f>
        <v/>
      </c>
      <c r="LY166" t="str">
        <f>IF(EG166=1,LY$8&amp;IF(SUM(EH166:$EQ166)=0,"",", "),"")</f>
        <v/>
      </c>
      <c r="LZ166" t="str">
        <f>IF(EH166=1,LZ$8&amp;IF(SUM(EI166:$EQ166)=0,"",", "),"")</f>
        <v/>
      </c>
      <c r="MA166" t="str">
        <f>IF(EI166=1,MA$8&amp;IF(SUM(EJ166:$EQ166)=0,"",", "),"")</f>
        <v/>
      </c>
      <c r="MB166" t="str">
        <f>IF(EJ166=1,MB$8&amp;IF(SUM(EK166:$EQ166)=0,"",", "),"")</f>
        <v/>
      </c>
      <c r="MC166" t="str">
        <f>IF(EK166=1,MC$8&amp;IF(SUM(EL166:$EQ166)=0,"",", "),"")</f>
        <v/>
      </c>
      <c r="MD166" t="str">
        <f>IF(EL166=1,MD$8&amp;IF(SUM(EM166:$EQ166)=0,"",", "),"")</f>
        <v/>
      </c>
      <c r="ME166" t="str">
        <f>IF(EM166=1,ME$8&amp;IF(SUM(EN166:$EQ166)=0,"",", "),"")</f>
        <v/>
      </c>
      <c r="MF166" t="str">
        <f>IF(EN166=1,MF$8&amp;IF(SUM(EO166:$EQ166)=0,"",", "),"")</f>
        <v/>
      </c>
      <c r="MG166" t="str">
        <f>IF(EO166=1,MG$8&amp;IF(SUM(EP166:$EQ166)=0,"",", "),"")</f>
        <v/>
      </c>
      <c r="MH166" t="str">
        <f>IF(EP166=1,MH$8&amp;IF(SUM(EQ166:$EQ166)=0,"",", "),"")</f>
        <v/>
      </c>
      <c r="MI166" t="str">
        <f t="shared" si="212"/>
        <v/>
      </c>
      <c r="MJ166" t="str">
        <f>IF(ER166=1,MJ$8&amp;IF(SUM(ES166:$GO166)=0,"",", "),"")</f>
        <v/>
      </c>
      <c r="MK166" t="str">
        <f>IF(ES166=1,MK$8&amp;IF(SUM(ET166:$GO166)=0,"",", "),"")</f>
        <v/>
      </c>
      <c r="ML166" t="str">
        <f>IF(ET166=1,ML$8&amp;IF(SUM(EU166:$GO166)=0,"",", "),"")</f>
        <v/>
      </c>
      <c r="MM166" t="str">
        <f>IF(EU166=1,MM$8&amp;IF(SUM(EV166:$GO166)=0,"",", "),"")</f>
        <v/>
      </c>
      <c r="MN166" t="str">
        <f>IF(EV166=1,MN$8&amp;IF(SUM(EW166:$GO166)=0,"",", "),"")</f>
        <v/>
      </c>
      <c r="MO166" t="str">
        <f>IF(EW166=1,MO$8&amp;IF(SUM(EX166:$GO166)=0,"",", "),"")</f>
        <v/>
      </c>
      <c r="MP166" t="str">
        <f>IF(EX166=1,MP$8&amp;IF(SUM(EY166:$GO166)=0,"",", "),"")</f>
        <v/>
      </c>
      <c r="MQ166" t="str">
        <f>IF(EY166=1,MQ$8&amp;IF(SUM(EZ166:$GO166)=0,"",", "),"")</f>
        <v/>
      </c>
      <c r="MR166" t="str">
        <f>IF(EZ166=1,MR$8&amp;IF(SUM(FA166:$GO166)=0,"",", "),"")</f>
        <v/>
      </c>
      <c r="MS166" t="str">
        <f>IF(FA166=1,MS$8&amp;IF(SUM(FB166:$GO166)=0,"",", "),"")</f>
        <v/>
      </c>
      <c r="MT166" t="str">
        <f>IF(FB166=1,MT$8&amp;IF(SUM(FC166:$GO166)=0,"",", "),"")</f>
        <v/>
      </c>
      <c r="MU166" t="str">
        <f>IF(FC166=1,MU$8&amp;IF(SUM(FD166:$GO166)=0,"",", "),"")</f>
        <v/>
      </c>
      <c r="MV166" t="str">
        <f>IF(FD166=1,MV$8&amp;IF(SUM(FE166:$GO166)=0,"",", "),"")</f>
        <v/>
      </c>
      <c r="MW166" t="str">
        <f>IF(FE166=1,MW$8&amp;IF(SUM(FF166:$GO166)=0,"",", "),"")</f>
        <v/>
      </c>
      <c r="MX166" t="str">
        <f>IF(FF166=1,MX$8&amp;IF(SUM(FG166:$GO166)=0,"",", "),"")</f>
        <v/>
      </c>
      <c r="MY166" t="str">
        <f>IF(FG166=1,MY$8&amp;IF(SUM(FH166:$GO166)=0,"",", "),"")</f>
        <v/>
      </c>
      <c r="MZ166" t="str">
        <f>IF(FH166=1,MZ$8&amp;IF(SUM(FI166:$GO166)=0,"",", "),"")</f>
        <v/>
      </c>
      <c r="NA166" t="str">
        <f>IF(FI166=1,NA$8&amp;IF(SUM(FJ166:$GO166)=0,"",", "),"")</f>
        <v/>
      </c>
      <c r="NB166" t="str">
        <f>IF(FJ166=1,NB$8&amp;IF(SUM(FK166:$GO166)=0,"",", "),"")</f>
        <v/>
      </c>
      <c r="NC166" t="str">
        <f>IF(FK166=1,NC$8&amp;IF(SUM(FL166:$GO166)=0,"",", "),"")</f>
        <v/>
      </c>
      <c r="ND166" t="str">
        <f>IF(FL166=1,ND$8&amp;IF(SUM(FM166:$GO166)=0,"",", "),"")</f>
        <v/>
      </c>
      <c r="NE166" t="str">
        <f>IF(FM166=1,NE$8&amp;IF(SUM(FN166:$GO166)=0,"",", "),"")</f>
        <v/>
      </c>
      <c r="NF166" t="str">
        <f>IF(FN166=1,NF$8&amp;IF(SUM(FO166:$GO166)=0,"",", "),"")</f>
        <v/>
      </c>
      <c r="NG166" t="str">
        <f>IF(FO166=1,NG$8&amp;IF(SUM(FP166:$GO166)=0,"",", "),"")</f>
        <v/>
      </c>
      <c r="NH166" t="str">
        <f>IF(FP166=1,NH$8&amp;IF(SUM(FQ166:$GO166)=0,"",", "),"")</f>
        <v/>
      </c>
      <c r="NI166" t="str">
        <f>IF(FQ166=1,NI$8&amp;IF(SUM(FR166:$GO166)=0,"",", "),"")</f>
        <v/>
      </c>
      <c r="NJ166" t="str">
        <f>IF(FR166=1,NJ$8&amp;IF(SUM(FS166:$GO166)=0,"",", "),"")</f>
        <v/>
      </c>
      <c r="NK166" t="str">
        <f>IF(FS166=1,NK$8&amp;IF(SUM(FT166:$GO166)=0,"",", "),"")</f>
        <v/>
      </c>
      <c r="NL166" t="str">
        <f>IF(FT166=1,NL$8&amp;IF(SUM(FU166:$GO166)=0,"",", "),"")</f>
        <v/>
      </c>
      <c r="NM166" t="str">
        <f>IF(FU166=1,NM$8&amp;IF(SUM(FV166:$GO166)=0,"",", "),"")</f>
        <v/>
      </c>
      <c r="NN166" t="str">
        <f>IF(FV166=1,NN$8&amp;IF(SUM(FW166:$GO166)=0,"",", "),"")</f>
        <v/>
      </c>
      <c r="NO166" t="str">
        <f>IF(FW166=1,NO$8&amp;IF(SUM(FX166:$GO166)=0,"",", "),"")</f>
        <v/>
      </c>
      <c r="NP166" t="str">
        <f>IF(FX166=1,NP$8&amp;IF(SUM(FY166:$GO166)=0,"",", "),"")</f>
        <v/>
      </c>
      <c r="NQ166" t="str">
        <f>IF(FY166=1,NQ$8&amp;IF(SUM(FZ166:$GO166)=0,"",", "),"")</f>
        <v/>
      </c>
      <c r="NR166" t="str">
        <f>IF(FZ166=1,NR$8&amp;IF(SUM(GA166:$GO166)=0,"",", "),"")</f>
        <v/>
      </c>
      <c r="NS166" t="str">
        <f>IF(GA166=1,NS$8&amp;IF(SUM(GB166:$GO166)=0,"",", "),"")</f>
        <v/>
      </c>
      <c r="NT166" t="str">
        <f>IF(GB166=1,NT$8&amp;IF(SUM(GC166:$GO166)=0,"",", "),"")</f>
        <v/>
      </c>
      <c r="NU166" t="str">
        <f>IF(GC166=1,NU$8&amp;IF(SUM(GD166:$GO166)=0,"",", "),"")</f>
        <v/>
      </c>
      <c r="NV166" t="str">
        <f>IF(GD166=1,NV$8&amp;IF(SUM(GE166:$GO166)=0,"",", "),"")</f>
        <v/>
      </c>
      <c r="NW166" t="str">
        <f>IF(GE166=1,NW$8&amp;IF(SUM(GF166:$GO166)=0,"",", "),"")</f>
        <v/>
      </c>
      <c r="NX166" t="str">
        <f>IF(GF166=1,NX$8&amp;IF(SUM(GG166:$GO166)=0,"",", "),"")</f>
        <v/>
      </c>
      <c r="NY166" t="str">
        <f>IF(GG166=1,NY$8&amp;IF(SUM(GH166:$GO166)=0,"",", "),"")</f>
        <v/>
      </c>
      <c r="NZ166" t="str">
        <f>IF(GH166=1,NZ$8&amp;IF(SUM(GI166:$GO166)=0,"",", "),"")</f>
        <v/>
      </c>
      <c r="OA166" t="str">
        <f>IF(GI166=1,OA$8&amp;IF(SUM(GJ166:$GO166)=0,"",", "),"")</f>
        <v/>
      </c>
      <c r="OB166" t="str">
        <f>IF(GJ166=1,OB$8&amp;IF(SUM(GK166:$GO166)=0,"",", "),"")</f>
        <v/>
      </c>
      <c r="OC166" t="str">
        <f>IF(GK166=1,OC$8&amp;IF(SUM(GL166:$GO166)=0,"",", "),"")</f>
        <v/>
      </c>
      <c r="OD166" t="str">
        <f>IF(GL166=1,OD$8&amp;IF(SUM(GM166:$GO166)=0,"",", "),"")</f>
        <v/>
      </c>
      <c r="OE166" t="str">
        <f>IF(GM166=1,OE$8&amp;IF(SUM(GN166:$GO166)=0,"",", "),"")</f>
        <v/>
      </c>
      <c r="OF166" t="str">
        <f>IF(GN166=1,OF$8&amp;IF(SUM(GO166:$GO166)=0,"",", "),"")</f>
        <v/>
      </c>
      <c r="OG166" t="str">
        <f t="shared" si="213"/>
        <v/>
      </c>
      <c r="OH166" t="str">
        <f>IF(GP166=1,OH$8&amp;IF(SUM(GQ166:$IM166)=0,"",", "),"")</f>
        <v/>
      </c>
      <c r="OI166" t="str">
        <f>IF(GQ166=1,OI$8&amp;IF(SUM(GR166:$IM166)=0,"",", "),"")</f>
        <v/>
      </c>
      <c r="OJ166" t="str">
        <f>IF(GR166=1,OJ$8&amp;IF(SUM(GS166:$IM166)=0,"",", "),"")</f>
        <v/>
      </c>
      <c r="OK166" t="str">
        <f>IF(GS166=1,OK$8&amp;IF(SUM(GT166:$IM166)=0,"",", "),"")</f>
        <v/>
      </c>
      <c r="OL166" t="str">
        <f>IF(GT166=1,OL$8&amp;IF(SUM(GU166:$IM166)=0,"",", "),"")</f>
        <v/>
      </c>
      <c r="OM166" t="str">
        <f>IF(GU166=1,OM$8&amp;IF(SUM(GV166:$IM166)=0,"",", "),"")</f>
        <v/>
      </c>
      <c r="ON166" t="str">
        <f>IF(GV166=1,ON$8&amp;IF(SUM(GW166:$IM166)=0,"",", "),"")</f>
        <v/>
      </c>
      <c r="OO166" t="str">
        <f>IF(GW166=1,OO$8&amp;IF(SUM(GX166:$IM166)=0,"",", "),"")</f>
        <v/>
      </c>
      <c r="OP166" t="str">
        <f>IF(GX166=1,OP$8&amp;IF(SUM(GY166:$IM166)=0,"",", "),"")</f>
        <v/>
      </c>
      <c r="OQ166" t="str">
        <f>IF(GY166=1,OQ$8&amp;IF(SUM(GZ166:$IM166)=0,"",", "),"")</f>
        <v/>
      </c>
      <c r="OR166" t="str">
        <f>IF(GZ166=1,OR$8&amp;IF(SUM(HA166:$IM166)=0,"",", "),"")</f>
        <v/>
      </c>
      <c r="OS166" t="str">
        <f>IF(HA166=1,OS$8&amp;IF(SUM(HB166:$IM166)=0,"",", "),"")</f>
        <v/>
      </c>
      <c r="OT166" t="str">
        <f>IF(HB166=1,OT$8&amp;IF(SUM(HC166:$IM166)=0,"",", "),"")</f>
        <v/>
      </c>
      <c r="OU166" t="str">
        <f>IF(HC166=1,OU$8&amp;IF(SUM(HD166:$IM166)=0,"",", "),"")</f>
        <v/>
      </c>
      <c r="OV166" t="str">
        <f>IF(HD166=1,OV$8&amp;IF(SUM(HE166:$IM166)=0,"",", "),"")</f>
        <v/>
      </c>
      <c r="OW166" t="str">
        <f>IF(HE166=1,OW$8&amp;IF(SUM(HF166:$IM166)=0,"",", "),"")</f>
        <v/>
      </c>
      <c r="OX166" t="str">
        <f>IF(HF166=1,OX$8&amp;IF(SUM(HG166:$IM166)=0,"",", "),"")</f>
        <v/>
      </c>
      <c r="OY166" t="str">
        <f>IF(HG166=1,OY$8&amp;IF(SUM(HH166:$IM166)=0,"",", "),"")</f>
        <v/>
      </c>
      <c r="OZ166" t="str">
        <f>IF(HH166=1,OZ$8&amp;IF(SUM(HI166:$IM166)=0,"",", "),"")</f>
        <v/>
      </c>
      <c r="PA166" t="str">
        <f>IF(HI166=1,PA$8&amp;IF(SUM(HJ166:$IM166)=0,"",", "),"")</f>
        <v/>
      </c>
      <c r="PB166" t="str">
        <f>IF(HJ166=1,PB$8&amp;IF(SUM(HK166:$IM166)=0,"",", "),"")</f>
        <v/>
      </c>
      <c r="PC166" t="str">
        <f>IF(HK166=1,PC$8&amp;IF(SUM(HL166:$IM166)=0,"",", "),"")</f>
        <v/>
      </c>
      <c r="PD166" t="str">
        <f>IF(HL166=1,PD$8&amp;IF(SUM(HM166:$IM166)=0,"",", "),"")</f>
        <v/>
      </c>
      <c r="PE166" t="str">
        <f>IF(HM166=1,PE$8&amp;IF(SUM(HN166:$IM166)=0,"",", "),"")</f>
        <v/>
      </c>
      <c r="PF166" t="str">
        <f>IF(HN166=1,PF$8&amp;IF(SUM(HO166:$IM166)=0,"",", "),"")</f>
        <v/>
      </c>
      <c r="PG166" t="str">
        <f>IF(HO166=1,PG$8&amp;IF(SUM(HP166:$IM166)=0,"",", "),"")</f>
        <v/>
      </c>
      <c r="PH166" t="str">
        <f>IF(HP166=1,PH$8&amp;IF(SUM(HQ166:$IM166)=0,"",", "),"")</f>
        <v/>
      </c>
      <c r="PI166" t="str">
        <f>IF(HQ166=1,PI$8&amp;IF(SUM(HR166:$IM166)=0,"",", "),"")</f>
        <v/>
      </c>
      <c r="PJ166" t="str">
        <f>IF(HR166=1,PJ$8&amp;IF(SUM(HS166:$IM166)=0,"",", "),"")</f>
        <v/>
      </c>
      <c r="PK166" t="str">
        <f>IF(HS166=1,PK$8&amp;IF(SUM(HT166:$IM166)=0,"",", "),"")</f>
        <v/>
      </c>
      <c r="PL166" t="str">
        <f>IF(HT166=1,PL$8&amp;IF(SUM(HU166:$IM166)=0,"",", "),"")</f>
        <v/>
      </c>
      <c r="PM166" t="str">
        <f>IF(HU166=1,PM$8&amp;IF(SUM(HV166:$IM166)=0,"",", "),"")</f>
        <v/>
      </c>
      <c r="PN166" t="str">
        <f>IF(HV166=1,PN$8&amp;IF(SUM(HW166:$IM166)=0,"",", "),"")</f>
        <v/>
      </c>
      <c r="PO166" t="str">
        <f>IF(HW166=1,PO$8&amp;IF(SUM(HX166:$IM166)=0,"",", "),"")</f>
        <v/>
      </c>
      <c r="PP166" t="str">
        <f>IF(HX166=1,PP$8&amp;IF(SUM(HY166:$IM166)=0,"",", "),"")</f>
        <v/>
      </c>
      <c r="PQ166" t="str">
        <f>IF(HY166=1,PQ$8&amp;IF(SUM(HZ166:$IM166)=0,"",", "),"")</f>
        <v/>
      </c>
      <c r="PR166" t="str">
        <f>IF(HZ166=1,PR$8&amp;IF(SUM(IA166:$IM166)=0,"",", "),"")</f>
        <v/>
      </c>
      <c r="PS166" t="str">
        <f>IF(IA166=1,PS$8&amp;IF(SUM(IB166:$IM166)=0,"",", "),"")</f>
        <v/>
      </c>
      <c r="PT166" t="str">
        <f>IF(IB166=1,PT$8&amp;IF(SUM(IC166:$IM166)=0,"",", "),"")</f>
        <v/>
      </c>
      <c r="PU166" t="str">
        <f>IF(IC166=1,PU$8&amp;IF(SUM(ID166:$IM166)=0,"",", "),"")</f>
        <v/>
      </c>
      <c r="PV166" t="str">
        <f>IF(ID166=1,PV$8&amp;IF(SUM(IE166:$IM166)=0,"",", "),"")</f>
        <v/>
      </c>
      <c r="PW166" t="str">
        <f>IF(IE166=1,PW$8&amp;IF(SUM(IF166:$IM166)=0,"",", "),"")</f>
        <v/>
      </c>
      <c r="PX166" t="str">
        <f>IF(IF166=1,PX$8&amp;IF(SUM(IG166:$IM166)=0,"",", "),"")</f>
        <v/>
      </c>
      <c r="PY166" t="str">
        <f>IF(IG166=1,PY$8&amp;IF(SUM(IH166:$IM166)=0,"",", "),"")</f>
        <v/>
      </c>
      <c r="PZ166" t="str">
        <f>IF(IH166=1,PZ$8&amp;IF(SUM(II166:$IM166)=0,"",", "),"")</f>
        <v/>
      </c>
      <c r="QA166" t="str">
        <f>IF(II166=1,QA$8&amp;IF(SUM(IJ166:$IM166)=0,"",", "),"")</f>
        <v/>
      </c>
      <c r="QB166" t="str">
        <f>IF(IJ166=1,QB$8&amp;IF(SUM(IK166:$IM166)=0,"",", "),"")</f>
        <v/>
      </c>
      <c r="QC166" t="str">
        <f>IF(IK166=1,QC$8&amp;IF(SUM(IL166:$IM166)=0,"",", "),"")</f>
        <v/>
      </c>
      <c r="QD166" t="str">
        <f>IF(IL166=1,QD$8&amp;IF(SUM(IM166:$IM166)=0,"",", "),"")</f>
        <v/>
      </c>
      <c r="QE166" t="str">
        <f t="shared" si="214"/>
        <v/>
      </c>
      <c r="QF166" t="str">
        <f>IF(IN166=1,QF$8&amp;IF(SUM(IO166:$KK166)=0,"",", "),"")</f>
        <v/>
      </c>
      <c r="QG166" t="str">
        <f>IF(IO166=1,QG$8&amp;IF(SUM(IP166:$KK166)=0,"",", "),"")</f>
        <v/>
      </c>
      <c r="QH166" t="str">
        <f>IF(IP166=1,QH$8&amp;IF(SUM(IQ166:$KK166)=0,"",", "),"")</f>
        <v/>
      </c>
      <c r="QI166" t="str">
        <f>IF(IQ166=1,QI$8&amp;IF(SUM(IR166:$KK166)=0,"",", "),"")</f>
        <v/>
      </c>
      <c r="QJ166" t="str">
        <f>IF(IR166=1,QJ$8&amp;IF(SUM(IS166:$KK166)=0,"",", "),"")</f>
        <v/>
      </c>
      <c r="QK166" t="str">
        <f>IF(IS166=1,QK$8&amp;IF(SUM(IT166:$KK166)=0,"",", "),"")</f>
        <v/>
      </c>
      <c r="QL166" t="str">
        <f>IF(IT166=1,QL$8&amp;IF(SUM(IU166:$KK166)=0,"",", "),"")</f>
        <v/>
      </c>
      <c r="QM166" t="str">
        <f>IF(IU166=1,QM$8&amp;IF(SUM(IV166:$KK166)=0,"",", "),"")</f>
        <v/>
      </c>
      <c r="QN166" t="str">
        <f>IF(IV166=1,QN$8&amp;IF(SUM(IW166:$KK166)=0,"",", "),"")</f>
        <v/>
      </c>
      <c r="QO166" t="str">
        <f>IF(IW166=1,QO$8&amp;IF(SUM(IX166:$KK166)=0,"",", "),"")</f>
        <v/>
      </c>
      <c r="QP166" t="str">
        <f>IF(IX166=1,QP$8&amp;IF(SUM(IY166:$KK166)=0,"",", "),"")</f>
        <v/>
      </c>
      <c r="QQ166" t="str">
        <f>IF(IY166=1,QQ$8&amp;IF(SUM(IZ166:$KK166)=0,"",", "),"")</f>
        <v/>
      </c>
      <c r="QR166" t="str">
        <f>IF(IZ166=1,QR$8&amp;IF(SUM(JA166:$KK166)=0,"",", "),"")</f>
        <v/>
      </c>
      <c r="QS166" t="str">
        <f>IF(JA166=1,QS$8&amp;IF(SUM(JB166:$KK166)=0,"",", "),"")</f>
        <v/>
      </c>
      <c r="QT166" t="str">
        <f>IF(JB166=1,QT$8&amp;IF(SUM(JC166:$KK166)=0,"",", "),"")</f>
        <v/>
      </c>
      <c r="QU166" t="str">
        <f>IF(JC166=1,QU$8&amp;IF(SUM(JD166:$KK166)=0,"",", "),"")</f>
        <v/>
      </c>
      <c r="QV166" t="str">
        <f>IF(JD166=1,QV$8&amp;IF(SUM(JE166:$KK166)=0,"",", "),"")</f>
        <v/>
      </c>
      <c r="QW166" t="str">
        <f>IF(JE166=1,QW$8&amp;IF(SUM(JF166:$KK166)=0,"",", "),"")</f>
        <v/>
      </c>
      <c r="QX166" t="str">
        <f>IF(JF166=1,QX$8&amp;IF(SUM(JG166:$KK166)=0,"",", "),"")</f>
        <v/>
      </c>
      <c r="QY166" t="str">
        <f>IF(JG166=1,QY$8&amp;IF(SUM(JH166:$KK166)=0,"",", "),"")</f>
        <v/>
      </c>
      <c r="QZ166" t="str">
        <f>IF(JH166=1,QZ$8&amp;IF(SUM(JI166:$KK166)=0,"",", "),"")</f>
        <v/>
      </c>
      <c r="RA166" t="str">
        <f>IF(JI166=1,RA$8&amp;IF(SUM(JJ166:$KK166)=0,"",", "),"")</f>
        <v/>
      </c>
      <c r="RB166" t="str">
        <f>IF(JJ166=1,RB$8&amp;IF(SUM(JK166:$KK166)=0,"",", "),"")</f>
        <v/>
      </c>
      <c r="RC166" t="str">
        <f>IF(JK166=1,RC$8&amp;IF(SUM(JL166:$KK166)=0,"",", "),"")</f>
        <v/>
      </c>
      <c r="RD166" t="str">
        <f>IF(JL166=1,RD$8&amp;IF(SUM(JM166:$KK166)=0,"",", "),"")</f>
        <v/>
      </c>
      <c r="RE166" t="str">
        <f>IF(JM166=1,RE$8&amp;IF(SUM(JN166:$KK166)=0,"",", "),"")</f>
        <v/>
      </c>
      <c r="RF166" t="str">
        <f>IF(JN166=1,RF$8&amp;IF(SUM(JO166:$KK166)=0,"",", "),"")</f>
        <v/>
      </c>
      <c r="RG166" t="str">
        <f>IF(JO166=1,RG$8&amp;IF(SUM(JP166:$KK166)=0,"",", "),"")</f>
        <v/>
      </c>
      <c r="RH166" t="str">
        <f>IF(JP166=1,RH$8&amp;IF(SUM(JQ166:$KK166)=0,"",", "),"")</f>
        <v/>
      </c>
      <c r="RI166" t="str">
        <f>IF(JQ166=1,RI$8&amp;IF(SUM(JR166:$KK166)=0,"",", "),"")</f>
        <v/>
      </c>
      <c r="RJ166" t="str">
        <f>IF(JR166=1,RJ$8&amp;IF(SUM(JS166:$KK166)=0,"",", "),"")</f>
        <v/>
      </c>
      <c r="RK166" t="str">
        <f>IF(JS166=1,RK$8&amp;IF(SUM(JT166:$KK166)=0,"",", "),"")</f>
        <v/>
      </c>
      <c r="RL166" t="str">
        <f>IF(JT166=1,RL$8&amp;IF(SUM(JU166:$KK166)=0,"",", "),"")</f>
        <v/>
      </c>
      <c r="RM166" t="str">
        <f>IF(JU166=1,RM$8&amp;IF(SUM(JV166:$KK166)=0,"",", "),"")</f>
        <v/>
      </c>
      <c r="RN166" t="str">
        <f>IF(JV166=1,RN$8&amp;IF(SUM(JW166:$KK166)=0,"",", "),"")</f>
        <v/>
      </c>
      <c r="RO166" t="str">
        <f>IF(JW166=1,RO$8&amp;IF(SUM(JX166:$KK166)=0,"",", "),"")</f>
        <v/>
      </c>
      <c r="RP166" t="str">
        <f>IF(JX166=1,RP$8&amp;IF(SUM(JY166:$KK166)=0,"",", "),"")</f>
        <v/>
      </c>
      <c r="RQ166" t="str">
        <f>IF(JY166=1,RQ$8&amp;IF(SUM(JZ166:$KK166)=0,"",", "),"")</f>
        <v/>
      </c>
      <c r="RR166" t="str">
        <f>IF(JZ166=1,RR$8&amp;IF(SUM(KA166:$KK166)=0,"",", "),"")</f>
        <v/>
      </c>
      <c r="RS166" t="str">
        <f>IF(KA166=1,RS$8&amp;IF(SUM(KB166:$KK166)=0,"",", "),"")</f>
        <v/>
      </c>
      <c r="RT166" t="str">
        <f>IF(KB166=1,RT$8&amp;IF(SUM(KC166:$KK166)=0,"",", "),"")</f>
        <v/>
      </c>
      <c r="RU166" t="str">
        <f>IF(KC166=1,RU$8&amp;IF(SUM(KD166:$KK166)=0,"",", "),"")</f>
        <v/>
      </c>
      <c r="RV166" t="str">
        <f>IF(KD166=1,RV$8&amp;IF(SUM(KE166:$KK166)=0,"",", "),"")</f>
        <v/>
      </c>
      <c r="RW166" t="str">
        <f>IF(KE166=1,RW$8&amp;IF(SUM(KF166:$KK166)=0,"",", "),"")</f>
        <v/>
      </c>
      <c r="RX166" t="str">
        <f>IF(KF166=1,RX$8&amp;IF(SUM(KG166:$KK166)=0,"",", "),"")</f>
        <v/>
      </c>
      <c r="RY166" t="str">
        <f>IF(KG166=1,RY$8&amp;IF(SUM(KH166:$KK166)=0,"",", "),"")</f>
        <v/>
      </c>
      <c r="RZ166" t="str">
        <f>IF(KH166=1,RZ$8&amp;IF(SUM(KI166:$KK166)=0,"",", "),"")</f>
        <v/>
      </c>
      <c r="SA166" t="str">
        <f>IF(KI166=1,SA$8&amp;IF(SUM(KJ166:$KK166)=0,"",", "),"")</f>
        <v/>
      </c>
      <c r="SB166" t="str">
        <f>IF(KJ166=1,SB$8&amp;IF(SUM(KK166:$KK166)=0,"",", "),"")</f>
        <v/>
      </c>
      <c r="SC166" t="str">
        <f t="shared" si="215"/>
        <v/>
      </c>
    </row>
    <row r="167" spans="1:497" ht="60" customHeight="1" x14ac:dyDescent="0.45">
      <c r="A167" s="62"/>
      <c r="B167" s="212" t="str">
        <f t="shared" si="144"/>
        <v/>
      </c>
      <c r="C167" s="212" t="str">
        <f t="shared" si="203"/>
        <v/>
      </c>
      <c r="D167" s="212" t="str">
        <f t="shared" si="204"/>
        <v/>
      </c>
      <c r="E167" s="212" t="str">
        <f t="shared" si="205"/>
        <v/>
      </c>
      <c r="F167" s="212" t="str">
        <f t="shared" si="206"/>
        <v/>
      </c>
      <c r="G167" s="237" t="str">
        <f>IF('EDCI Data'!B167="","",'EDCI Data'!B167)</f>
        <v/>
      </c>
      <c r="H167" s="238" t="str">
        <f>IF('EDCI Data'!C167="","",'EDCI Data'!C167)</f>
        <v/>
      </c>
      <c r="I167" s="239" t="str">
        <f>IF('EDCI Data'!D167="","",'EDCI Data'!D167)</f>
        <v/>
      </c>
      <c r="J167" s="240" t="str">
        <f>IF('EDCI Data'!E167="","",'EDCI Data'!E167)</f>
        <v/>
      </c>
      <c r="K167" s="237" t="str">
        <f>IF('EDCI Data'!F167="","",'EDCI Data'!F167)</f>
        <v/>
      </c>
      <c r="L167" s="237" t="str">
        <f>IF('EDCI Data'!G167="","",'EDCI Data'!G167)</f>
        <v/>
      </c>
      <c r="M167" s="237" t="str">
        <f>IF('EDCI Data'!H167="","",'EDCI Data'!H167)</f>
        <v/>
      </c>
      <c r="N167" s="237" t="str">
        <f>IF('EDCI Data'!I167="","",'EDCI Data'!I167)</f>
        <v/>
      </c>
      <c r="O167" s="237" t="str">
        <f>IF('EDCI Data'!J167="","",'EDCI Data'!J167)</f>
        <v/>
      </c>
      <c r="P167" s="237" t="str">
        <f>IF('EDCI Data'!K167="","",'EDCI Data'!K167)</f>
        <v/>
      </c>
      <c r="Q167" s="241" t="str">
        <f>IF('EDCI Data'!L167="","",'EDCI Data'!L167)</f>
        <v/>
      </c>
      <c r="R167" s="241" t="str">
        <f>IF('EDCI Data'!M167="","",'EDCI Data'!M167)</f>
        <v/>
      </c>
      <c r="S167" s="237" t="str">
        <f>IF('EDCI Data'!N167="","",'EDCI Data'!N167)</f>
        <v/>
      </c>
      <c r="T167" s="237" t="str">
        <f>IF('EDCI Data'!O167="","",'EDCI Data'!O167)</f>
        <v/>
      </c>
      <c r="U167" s="237" t="str">
        <f>IF('EDCI Data'!P167="","",'EDCI Data'!P167)</f>
        <v/>
      </c>
      <c r="V167" s="237" t="str">
        <f>IF('EDCI Data'!Q167="","",'EDCI Data'!Q167)</f>
        <v/>
      </c>
      <c r="W167" s="242" t="str">
        <f>IF('EDCI Data'!R167="","",'EDCI Data'!R167)</f>
        <v/>
      </c>
      <c r="X167" s="243" t="str">
        <f>IF('EDCI Data'!S167="","",'EDCI Data'!S167)</f>
        <v/>
      </c>
      <c r="Y167" s="243" t="str">
        <f>IF('EDCI Data'!T167="","",'EDCI Data'!T167)</f>
        <v/>
      </c>
      <c r="Z167" s="244" t="str">
        <f>IF('EDCI Data'!U167="","",'EDCI Data'!U167)</f>
        <v/>
      </c>
      <c r="AA167" s="237" t="str">
        <f>IF('EDCI Data'!V167="","",'EDCI Data'!V167)</f>
        <v/>
      </c>
      <c r="AB167" s="244" t="str">
        <f>IF('EDCI Data'!W167="","",'EDCI Data'!W167)</f>
        <v/>
      </c>
      <c r="AC167" s="237" t="str">
        <f>IF('EDCI Data'!X167="","",'EDCI Data'!X167)</f>
        <v/>
      </c>
      <c r="AD167" s="244" t="str">
        <f>IF('EDCI Data'!Y167="","",'EDCI Data'!Y167)</f>
        <v/>
      </c>
      <c r="AE167" s="237" t="str">
        <f>IF('EDCI Data'!Z167="","",'EDCI Data'!Z167)</f>
        <v/>
      </c>
      <c r="AF167" s="237" t="str">
        <f>IF('EDCI Data'!AA167="","",'EDCI Data'!AA167)</f>
        <v/>
      </c>
      <c r="AG167" s="237" t="str">
        <f>IF('EDCI Data'!AB167="","",'EDCI Data'!AB167)</f>
        <v/>
      </c>
      <c r="AH167" s="237" t="str">
        <f>IF('EDCI Data'!AC167="","",'EDCI Data'!AC167)</f>
        <v/>
      </c>
      <c r="AI167" s="237" t="str">
        <f>IF('EDCI Data'!AD167="","",'EDCI Data'!AD167)</f>
        <v/>
      </c>
      <c r="AJ167" s="237" t="str">
        <f>IF('EDCI Data'!AE167="","",'EDCI Data'!AE167)</f>
        <v/>
      </c>
      <c r="AK167" s="237" t="str">
        <f>IF('EDCI Data'!AF167="","",'EDCI Data'!AF167)</f>
        <v/>
      </c>
      <c r="AL167" s="237" t="str">
        <f>IF('EDCI Data'!AG167="","",'EDCI Data'!AG167)</f>
        <v/>
      </c>
      <c r="AM167" s="237" t="str">
        <f>IF('EDCI Data'!AH167="","",'EDCI Data'!AH167)</f>
        <v/>
      </c>
      <c r="AN167" s="237" t="str">
        <f>IF('EDCI Data'!AI167="","",'EDCI Data'!AI167)</f>
        <v/>
      </c>
      <c r="AO167" s="237" t="str">
        <f>IF('EDCI Data'!AJ167="","",'EDCI Data'!AJ167)</f>
        <v/>
      </c>
      <c r="AP167" s="237" t="str">
        <f>IF('EDCI Data'!AK167="","",'EDCI Data'!AK167)</f>
        <v/>
      </c>
      <c r="AQ167" s="237" t="str">
        <f>IF('EDCI Data'!AL167="","",'EDCI Data'!AL167)</f>
        <v/>
      </c>
      <c r="AR167" s="237" t="str">
        <f>IF('EDCI Data'!AM167="","",'EDCI Data'!AM167)</f>
        <v/>
      </c>
      <c r="AS167" s="237" t="str">
        <f>IF('EDCI Data'!AN167="","",'EDCI Data'!AN167)</f>
        <v/>
      </c>
      <c r="AT167" s="237" t="str">
        <f>IF('EDCI Data'!AO167="","",'EDCI Data'!AO167)</f>
        <v/>
      </c>
      <c r="AU167" s="237" t="str">
        <f>IF('EDCI Data'!AP167="","",'EDCI Data'!AP167)</f>
        <v/>
      </c>
      <c r="AV167" s="237" t="str">
        <f>IF('EDCI Data'!AQ167="","",'EDCI Data'!AQ167)</f>
        <v/>
      </c>
      <c r="AW167" s="237" t="str">
        <f>IF('EDCI Data'!AR167="","",'EDCI Data'!AR167)</f>
        <v/>
      </c>
      <c r="AX167" s="237" t="str">
        <f>IF('EDCI Data'!AS167="","",'EDCI Data'!AS167)</f>
        <v/>
      </c>
      <c r="AY167" s="237" t="str">
        <f>IF('EDCI Data'!AT167="","",'EDCI Data'!AT167)</f>
        <v/>
      </c>
      <c r="AZ167" s="237" t="str">
        <f>IF('EDCI Data'!AU167="","",'EDCI Data'!AU167)</f>
        <v/>
      </c>
      <c r="BA167" s="237" t="str">
        <f>IF('EDCI Data'!AV167="","",'EDCI Data'!AV167)</f>
        <v/>
      </c>
      <c r="BB167" s="245" t="str">
        <f>IF('EDCI Data'!AW167="","",'EDCI Data'!AW167)</f>
        <v/>
      </c>
      <c r="BC167" s="245" t="str">
        <f>IF('EDCI Data'!AX167="","",'EDCI Data'!AX167)</f>
        <v/>
      </c>
      <c r="BD167" s="246" t="str">
        <f t="shared" si="207"/>
        <v/>
      </c>
      <c r="BE167" s="247" t="str">
        <f>IF('EDCI Data'!AY167="","",'EDCI Data'!AY167)</f>
        <v/>
      </c>
      <c r="BF167" s="247" t="str">
        <f>IF('EDCI Data'!AZ167="","",'EDCI Data'!AZ167)</f>
        <v/>
      </c>
      <c r="BG167" s="247" t="str">
        <f>IF('EDCI Data'!BA167="","",'EDCI Data'!BA167)</f>
        <v/>
      </c>
      <c r="BH167" s="247" t="str">
        <f>IF('EDCI Data'!BB167="","",'EDCI Data'!BB167)</f>
        <v/>
      </c>
      <c r="BI167" s="247" t="str">
        <f>IF('EDCI Data'!BC167="","",'EDCI Data'!BC167)</f>
        <v/>
      </c>
      <c r="BJ167" s="247" t="str">
        <f>IF('EDCI Data'!BD167="","",'EDCI Data'!BD167)</f>
        <v/>
      </c>
      <c r="BK167" s="247" t="str">
        <f>IF('EDCI Data'!BE167="","",'EDCI Data'!BE167)</f>
        <v/>
      </c>
      <c r="BL167" s="247" t="str">
        <f>IF('EDCI Data'!BF167="","",'EDCI Data'!BF167)</f>
        <v/>
      </c>
      <c r="BM167" s="247" t="str">
        <f>IF('EDCI Data'!BG167="","",'EDCI Data'!BG167)</f>
        <v/>
      </c>
      <c r="BN167" s="248" t="str">
        <f>IF('EDCI Data'!BH167="","",'EDCI Data'!BH167)</f>
        <v/>
      </c>
      <c r="BO167" s="248" t="str">
        <f>IF('EDCI Data'!BI167="","",'EDCI Data'!BI167)</f>
        <v/>
      </c>
      <c r="BP167" s="249" t="str">
        <f>IF('EDCI Data'!BJ167="","",'EDCI Data'!BJ167)</f>
        <v/>
      </c>
      <c r="BQ167" s="248" t="str">
        <f>IF('EDCI Data'!BK167="","",'EDCI Data'!BK167)</f>
        <v/>
      </c>
      <c r="BR167" s="248" t="str">
        <f>IF('EDCI Data'!BL167="","",'EDCI Data'!BL167)</f>
        <v/>
      </c>
      <c r="BS167" s="250" t="str">
        <f>IF('EDCI Data'!BM167="","",'EDCI Data'!BM167)</f>
        <v/>
      </c>
      <c r="BT167" s="251" t="str">
        <f>IF('EDCI Data'!BN167="","",'EDCI Data'!BN167)</f>
        <v/>
      </c>
      <c r="BU167" s="246" t="str">
        <f>IF('EDCI Data'!BO167="","",'EDCI Data'!BO167)</f>
        <v/>
      </c>
      <c r="BV167" s="252">
        <f t="shared" si="208"/>
        <v>0</v>
      </c>
      <c r="BW167" s="252">
        <f t="shared" si="209"/>
        <v>0</v>
      </c>
      <c r="BX167" s="252">
        <f t="shared" si="210"/>
        <v>0</v>
      </c>
      <c r="BY167" s="252">
        <f t="shared" si="211"/>
        <v>0</v>
      </c>
      <c r="BZ167" t="str">
        <f t="shared" si="145"/>
        <v/>
      </c>
      <c r="CA167" s="253"/>
      <c r="CB167"/>
      <c r="CC167"/>
      <c r="CD167"/>
      <c r="CE167" t="str">
        <f t="shared" si="146"/>
        <v/>
      </c>
      <c r="CF167"/>
      <c r="CG167" t="str">
        <f t="shared" si="147"/>
        <v/>
      </c>
      <c r="CH167" t="str">
        <f t="shared" si="148"/>
        <v/>
      </c>
      <c r="CI167" t="str">
        <f t="shared" si="149"/>
        <v/>
      </c>
      <c r="CJ167" t="str">
        <f t="shared" si="150"/>
        <v/>
      </c>
      <c r="CK167"/>
      <c r="CL167"/>
      <c r="CM167" t="str">
        <f t="shared" si="151"/>
        <v/>
      </c>
      <c r="CN167" t="str">
        <f t="shared" si="152"/>
        <v/>
      </c>
      <c r="CO167" t="str">
        <f t="shared" si="153"/>
        <v/>
      </c>
      <c r="CP167" t="str">
        <f t="shared" si="154"/>
        <v/>
      </c>
      <c r="CQ167"/>
      <c r="CR167" t="str" cm="1">
        <f t="array" ref="CR167">IF(COUNTIFS($BZ$10:$BZ$259,$BZ167,$I$10:$I$259,$I167+1)&gt;0,IF(X167&lt;&gt;INDEX(Y$10:Y$259,MATCH(1,INDEX(($BZ167=$BZ$10:$BZ$259)*($I$10:$I$259=$I167+1),0,1),0)),"Number of FTEs in previous year do not align with Number of FTEs in current year across years, by definition these should be equal. Please check and update if required. "&amp;CHAR(10),""),"")</f>
        <v/>
      </c>
      <c r="CS167" t="str" cm="1">
        <f t="array" ref="CS167">IF(COUNTIFS($BZ$10:$BZ$259,$BZ167,$I$10:$I$259,$I167-1)&gt;0,IF(Y167&lt;&gt;INDEX(X$10:X$259,MATCH(1,INDEX(($BZ167=$BZ$10:$BZ$259)*($I$10:$I$259=$I167-1),0,1),0)),"Number of FTEs in previous year do not align with Number of FTEs in current year across years, by definition these should be equal. Please check and update if required. "&amp;CHAR(10),""),"")</f>
        <v/>
      </c>
      <c r="CT167" t="str">
        <f t="shared" si="155"/>
        <v/>
      </c>
      <c r="CU167" t="str">
        <f t="shared" si="156"/>
        <v/>
      </c>
      <c r="CV167"/>
      <c r="CW167" t="str">
        <f t="shared" si="157"/>
        <v/>
      </c>
      <c r="CX167"/>
      <c r="CY167" t="str">
        <f t="shared" si="158"/>
        <v/>
      </c>
      <c r="CZ167"/>
      <c r="DA167" t="str">
        <f t="shared" si="159"/>
        <v/>
      </c>
      <c r="DB167"/>
      <c r="DC167"/>
      <c r="DD167"/>
      <c r="DE167"/>
      <c r="DF167"/>
      <c r="DG167"/>
      <c r="DH167"/>
      <c r="DI167"/>
      <c r="DJ167"/>
      <c r="DK167"/>
      <c r="DL167"/>
      <c r="DM167"/>
      <c r="DN167"/>
      <c r="DO167"/>
      <c r="DP167"/>
      <c r="DQ167"/>
      <c r="DR167"/>
      <c r="DS167"/>
      <c r="DT167"/>
      <c r="DU167"/>
      <c r="DV167"/>
      <c r="DW167"/>
      <c r="DX167" t="str">
        <f t="shared" si="160"/>
        <v/>
      </c>
      <c r="DY167" t="str">
        <f t="shared" si="161"/>
        <v/>
      </c>
      <c r="DZ167" t="str">
        <f t="shared" si="162"/>
        <v/>
      </c>
      <c r="EA167" t="str">
        <f t="shared" si="163"/>
        <v/>
      </c>
      <c r="EB167" t="str">
        <f t="shared" si="164"/>
        <v/>
      </c>
      <c r="EC167" t="str">
        <f t="shared" si="165"/>
        <v/>
      </c>
      <c r="ED167" t="str">
        <f t="shared" si="166"/>
        <v/>
      </c>
      <c r="EE167" t="str">
        <f t="shared" si="167"/>
        <v/>
      </c>
      <c r="EF167" t="str">
        <f t="shared" si="168"/>
        <v/>
      </c>
      <c r="EG167" t="str">
        <f t="shared" si="169"/>
        <v/>
      </c>
      <c r="EH167" t="str">
        <f t="shared" si="170"/>
        <v/>
      </c>
      <c r="EI167" t="str">
        <f t="shared" si="171"/>
        <v/>
      </c>
      <c r="EJ167"/>
      <c r="EK167"/>
      <c r="EL167"/>
      <c r="EM167"/>
      <c r="EN167"/>
      <c r="EO167"/>
      <c r="EP167"/>
      <c r="EQ167" t="str">
        <f t="shared" si="172"/>
        <v/>
      </c>
      <c r="ER167" t="str">
        <f t="shared" si="173"/>
        <v/>
      </c>
      <c r="ES167" t="str">
        <f t="shared" si="174"/>
        <v/>
      </c>
      <c r="ET167"/>
      <c r="EU167" t="str">
        <f t="shared" si="175"/>
        <v/>
      </c>
      <c r="EV167"/>
      <c r="EW167" t="str">
        <f t="shared" si="176"/>
        <v/>
      </c>
      <c r="EX167"/>
      <c r="EY167" t="str">
        <f t="shared" si="177"/>
        <v/>
      </c>
      <c r="EZ167"/>
      <c r="FA167"/>
      <c r="FB167"/>
      <c r="FC167"/>
      <c r="FD167"/>
      <c r="FE167"/>
      <c r="FF167"/>
      <c r="FG167"/>
      <c r="FH167"/>
      <c r="FI167"/>
      <c r="FJ167"/>
      <c r="FK167"/>
      <c r="FL167"/>
      <c r="FM167"/>
      <c r="FN167"/>
      <c r="FO167"/>
      <c r="FP167"/>
      <c r="FQ167"/>
      <c r="FR167"/>
      <c r="FS167"/>
      <c r="FT167"/>
      <c r="FU167"/>
      <c r="FV167" t="str">
        <f t="shared" si="178"/>
        <v/>
      </c>
      <c r="FW167" t="str">
        <f t="shared" si="179"/>
        <v/>
      </c>
      <c r="FX167"/>
      <c r="FY167" t="str">
        <f t="shared" si="180"/>
        <v/>
      </c>
      <c r="FZ167" t="str">
        <f t="shared" si="181"/>
        <v/>
      </c>
      <c r="GA167" t="str">
        <f t="shared" si="182"/>
        <v/>
      </c>
      <c r="GB167" t="str">
        <f t="shared" si="183"/>
        <v/>
      </c>
      <c r="GC167" t="str">
        <f t="shared" si="184"/>
        <v/>
      </c>
      <c r="GD167" t="str">
        <f t="shared" si="185"/>
        <v/>
      </c>
      <c r="GE167" t="str">
        <f t="shared" si="186"/>
        <v/>
      </c>
      <c r="GF167" t="str">
        <f t="shared" si="187"/>
        <v/>
      </c>
      <c r="GG167" t="str">
        <f t="shared" si="188"/>
        <v/>
      </c>
      <c r="GH167"/>
      <c r="GI167"/>
      <c r="GJ167"/>
      <c r="GK167"/>
      <c r="GL167"/>
      <c r="GM167"/>
      <c r="GN167"/>
      <c r="GO167"/>
      <c r="GP167" t="str">
        <f t="shared" si="189"/>
        <v/>
      </c>
      <c r="GQ167" t="str">
        <f t="shared" si="190"/>
        <v/>
      </c>
      <c r="GR167"/>
      <c r="GS167" t="str">
        <f t="shared" si="191"/>
        <v/>
      </c>
      <c r="GT167"/>
      <c r="GU167" t="str">
        <f t="shared" si="192"/>
        <v/>
      </c>
      <c r="GV167"/>
      <c r="GW167" t="str">
        <f t="shared" si="193"/>
        <v/>
      </c>
      <c r="GX167"/>
      <c r="GY167"/>
      <c r="GZ167"/>
      <c r="HA167"/>
      <c r="HB167"/>
      <c r="HC167"/>
      <c r="HD167"/>
      <c r="HE167"/>
      <c r="HF167"/>
      <c r="HG167"/>
      <c r="HH167"/>
      <c r="HI167"/>
      <c r="HJ167"/>
      <c r="HK167"/>
      <c r="HL167"/>
      <c r="HM167"/>
      <c r="HN167"/>
      <c r="HO167"/>
      <c r="HP167"/>
      <c r="HQ167"/>
      <c r="HR167"/>
      <c r="HS167"/>
      <c r="HT167" t="str">
        <f t="shared" si="194"/>
        <v/>
      </c>
      <c r="HU167" t="str">
        <f t="shared" si="195"/>
        <v/>
      </c>
      <c r="HV167"/>
      <c r="HW167"/>
      <c r="HX167"/>
      <c r="HY167"/>
      <c r="HZ167"/>
      <c r="IA167"/>
      <c r="IB167"/>
      <c r="IC167"/>
      <c r="ID167"/>
      <c r="IE167" t="str">
        <f t="shared" si="196"/>
        <v/>
      </c>
      <c r="IF167"/>
      <c r="IG167"/>
      <c r="IH167"/>
      <c r="II167"/>
      <c r="IJ167"/>
      <c r="IK167"/>
      <c r="IL167"/>
      <c r="IM167"/>
      <c r="IN167"/>
      <c r="IO167"/>
      <c r="IP167"/>
      <c r="IQ167" t="str">
        <f t="shared" si="197"/>
        <v/>
      </c>
      <c r="IR167"/>
      <c r="IS167" t="str">
        <f t="shared" si="198"/>
        <v/>
      </c>
      <c r="IT167"/>
      <c r="IU167" t="str">
        <f t="shared" si="199"/>
        <v/>
      </c>
      <c r="IV167"/>
      <c r="IW167"/>
      <c r="IX167"/>
      <c r="IY167"/>
      <c r="IZ167"/>
      <c r="JA167"/>
      <c r="JB167"/>
      <c r="JC167"/>
      <c r="JD167"/>
      <c r="JE167"/>
      <c r="JF167"/>
      <c r="JG167"/>
      <c r="JH167"/>
      <c r="JI167"/>
      <c r="JJ167"/>
      <c r="JK167"/>
      <c r="JL167"/>
      <c r="JM167"/>
      <c r="JN167"/>
      <c r="JO167"/>
      <c r="JP167"/>
      <c r="JQ167"/>
      <c r="JR167" t="str">
        <f t="shared" si="200"/>
        <v/>
      </c>
      <c r="JS167" t="str">
        <f t="shared" si="201"/>
        <v/>
      </c>
      <c r="JT167"/>
      <c r="JU167"/>
      <c r="JV167"/>
      <c r="JW167"/>
      <c r="JX167"/>
      <c r="JY167"/>
      <c r="JZ167"/>
      <c r="KA167"/>
      <c r="KB167"/>
      <c r="KC167" t="str">
        <f t="shared" si="202"/>
        <v/>
      </c>
      <c r="KD167"/>
      <c r="KE167"/>
      <c r="KF167"/>
      <c r="KG167"/>
      <c r="KH167"/>
      <c r="KI167"/>
      <c r="KJ167"/>
      <c r="KK167"/>
      <c r="KL167" t="str">
        <f>IF(CT167=1,KL$8&amp;IF(SUM(CU167:$EQ167)=0,"",", "),"")</f>
        <v/>
      </c>
      <c r="KM167" t="str">
        <f>IF(CU167=1,KM$8&amp;IF(SUM(CV167:$EQ167)=0,"",", "),"")</f>
        <v/>
      </c>
      <c r="KN167" t="str">
        <f>IF(CV167=1,KN$8&amp;IF(SUM(CW167:$EQ167)=0,"",", "),"")</f>
        <v/>
      </c>
      <c r="KO167" t="str">
        <f>IF(CW167=1,KO$8&amp;IF(SUM(CX167:$EQ167)=0,"",", "),"")</f>
        <v/>
      </c>
      <c r="KP167" t="str">
        <f>IF(CX167=1,KP$8&amp;IF(SUM(CY167:$EQ167)=0,"",", "),"")</f>
        <v/>
      </c>
      <c r="KQ167" t="str">
        <f>IF(CY167=1,KQ$8&amp;IF(SUM(CZ167:$EQ167)=0,"",", "),"")</f>
        <v/>
      </c>
      <c r="KR167" t="str">
        <f>IF(CZ167=1,KR$8&amp;IF(SUM(DA167:$EQ167)=0,"",", "),"")</f>
        <v/>
      </c>
      <c r="KS167" t="str">
        <f>IF(DA167=1,KS$8&amp;IF(SUM(DB167:$EQ167)=0,"",", "),"")</f>
        <v/>
      </c>
      <c r="KT167" t="str">
        <f>IF(DB167=1,KT$8&amp;IF(SUM(DC167:$EQ167)=0,"",", "),"")</f>
        <v/>
      </c>
      <c r="KU167" t="str">
        <f>IF(DC167=1,KU$8&amp;IF(SUM(DD167:$EQ167)=0,"",", "),"")</f>
        <v/>
      </c>
      <c r="KV167" t="str">
        <f>IF(DD167=1,KV$8&amp;IF(SUM(DE167:$EQ167)=0,"",", "),"")</f>
        <v/>
      </c>
      <c r="KW167" t="str">
        <f>IF(DE167=1,KW$8&amp;IF(SUM(DF167:$EQ167)=0,"",", "),"")</f>
        <v/>
      </c>
      <c r="KX167" t="str">
        <f>IF(DF167=1,KX$8&amp;IF(SUM(DG167:$EQ167)=0,"",", "),"")</f>
        <v/>
      </c>
      <c r="KY167" t="str">
        <f>IF(DG167=1,KY$8&amp;IF(SUM(DH167:$EQ167)=0,"",", "),"")</f>
        <v/>
      </c>
      <c r="KZ167" t="str">
        <f>IF(DH167=1,KZ$8&amp;IF(SUM(DI167:$EQ167)=0,"",", "),"")</f>
        <v/>
      </c>
      <c r="LA167" t="str">
        <f>IF(DI167=1,LA$8&amp;IF(SUM(DJ167:$EQ167)=0,"",", "),"")</f>
        <v/>
      </c>
      <c r="LB167" t="str">
        <f>IF(DJ167=1,LB$8&amp;IF(SUM(DK167:$EQ167)=0,"",", "),"")</f>
        <v/>
      </c>
      <c r="LC167" t="str">
        <f>IF(DK167=1,LC$8&amp;IF(SUM(DL167:$EQ167)=0,"",", "),"")</f>
        <v/>
      </c>
      <c r="LD167" t="str">
        <f>IF(DL167=1,LD$8&amp;IF(SUM(DM167:$EQ167)=0,"",", "),"")</f>
        <v/>
      </c>
      <c r="LE167" t="str">
        <f>IF(DM167=1,LE$8&amp;IF(SUM(DN167:$EQ167)=0,"",", "),"")</f>
        <v/>
      </c>
      <c r="LF167" t="str">
        <f>IF(DN167=1,LF$8&amp;IF(SUM(DO167:$EQ167)=0,"",", "),"")</f>
        <v/>
      </c>
      <c r="LG167" t="str">
        <f>IF(DO167=1,LG$8&amp;IF(SUM(DP167:$EQ167)=0,"",", "),"")</f>
        <v/>
      </c>
      <c r="LH167" t="str">
        <f>IF(DP167=1,LH$8&amp;IF(SUM(DQ167:$EQ167)=0,"",", "),"")</f>
        <v/>
      </c>
      <c r="LI167" t="str">
        <f>IF(DQ167=1,LI$8&amp;IF(SUM(DR167:$EQ167)=0,"",", "),"")</f>
        <v/>
      </c>
      <c r="LJ167" t="str">
        <f>IF(DR167=1,LJ$8&amp;IF(SUM(DS167:$EQ167)=0,"",", "),"")</f>
        <v/>
      </c>
      <c r="LK167" t="str">
        <f>IF(DS167=1,LK$8&amp;IF(SUM(DT167:$EQ167)=0,"",", "),"")</f>
        <v/>
      </c>
      <c r="LL167" t="str">
        <f>IF(DT167=1,LL$8&amp;IF(SUM(DU167:$EQ167)=0,"",", "),"")</f>
        <v/>
      </c>
      <c r="LM167" t="str">
        <f>IF(DU167=1,LM$8&amp;IF(SUM(DV167:$EQ167)=0,"",", "),"")</f>
        <v/>
      </c>
      <c r="LN167" t="str">
        <f>IF(DV167=1,LN$8&amp;IF(SUM(DW167:$EQ167)=0,"",", "),"")</f>
        <v/>
      </c>
      <c r="LO167" t="str">
        <f>IF(DW167=1,LO$8&amp;IF(SUM(DX167:$EQ167)=0,"",", "),"")</f>
        <v/>
      </c>
      <c r="LP167" t="str">
        <f>IF(DX167=1,LP$8&amp;IF(SUM(DY167:$EQ167)=0,"",", "),"")</f>
        <v/>
      </c>
      <c r="LQ167" t="str">
        <f>IF(DY167=1,LQ$8&amp;IF(SUM(DZ167:$EQ167)=0,"",", "),"")</f>
        <v/>
      </c>
      <c r="LR167" t="str">
        <f>IF(DZ167=1,LR$8&amp;IF(SUM(EA167:$EQ167)=0,"",", "),"")</f>
        <v/>
      </c>
      <c r="LS167" t="str">
        <f>IF(EA167=1,LS$8&amp;IF(SUM(EB167:$EQ167)=0,"",", "),"")</f>
        <v/>
      </c>
      <c r="LT167" t="str">
        <f>IF(EB167=1,LT$8&amp;IF(SUM(EC167:$EQ167)=0,"",", "),"")</f>
        <v/>
      </c>
      <c r="LU167" t="str">
        <f>IF(EC167=1,LU$8&amp;IF(SUM(ED167:$EQ167)=0,"",", "),"")</f>
        <v/>
      </c>
      <c r="LV167" t="str">
        <f>IF(ED167=1,LV$8&amp;IF(SUM(EE167:$EQ167)=0,"",", "),"")</f>
        <v/>
      </c>
      <c r="LW167" t="str">
        <f>IF(EE167=1,LW$8&amp;IF(SUM(EF167:$EQ167)=0,"",", "),"")</f>
        <v/>
      </c>
      <c r="LX167" t="str">
        <f>IF(EF167=1,LX$8&amp;IF(SUM(EG167:$EQ167)=0,"",", "),"")</f>
        <v/>
      </c>
      <c r="LY167" t="str">
        <f>IF(EG167=1,LY$8&amp;IF(SUM(EH167:$EQ167)=0,"",", "),"")</f>
        <v/>
      </c>
      <c r="LZ167" t="str">
        <f>IF(EH167=1,LZ$8&amp;IF(SUM(EI167:$EQ167)=0,"",", "),"")</f>
        <v/>
      </c>
      <c r="MA167" t="str">
        <f>IF(EI167=1,MA$8&amp;IF(SUM(EJ167:$EQ167)=0,"",", "),"")</f>
        <v/>
      </c>
      <c r="MB167" t="str">
        <f>IF(EJ167=1,MB$8&amp;IF(SUM(EK167:$EQ167)=0,"",", "),"")</f>
        <v/>
      </c>
      <c r="MC167" t="str">
        <f>IF(EK167=1,MC$8&amp;IF(SUM(EL167:$EQ167)=0,"",", "),"")</f>
        <v/>
      </c>
      <c r="MD167" t="str">
        <f>IF(EL167=1,MD$8&amp;IF(SUM(EM167:$EQ167)=0,"",", "),"")</f>
        <v/>
      </c>
      <c r="ME167" t="str">
        <f>IF(EM167=1,ME$8&amp;IF(SUM(EN167:$EQ167)=0,"",", "),"")</f>
        <v/>
      </c>
      <c r="MF167" t="str">
        <f>IF(EN167=1,MF$8&amp;IF(SUM(EO167:$EQ167)=0,"",", "),"")</f>
        <v/>
      </c>
      <c r="MG167" t="str">
        <f>IF(EO167=1,MG$8&amp;IF(SUM(EP167:$EQ167)=0,"",", "),"")</f>
        <v/>
      </c>
      <c r="MH167" t="str">
        <f>IF(EP167=1,MH$8&amp;IF(SUM(EQ167:$EQ167)=0,"",", "),"")</f>
        <v/>
      </c>
      <c r="MI167" t="str">
        <f t="shared" si="212"/>
        <v/>
      </c>
      <c r="MJ167" t="str">
        <f>IF(ER167=1,MJ$8&amp;IF(SUM(ES167:$GO167)=0,"",", "),"")</f>
        <v/>
      </c>
      <c r="MK167" t="str">
        <f>IF(ES167=1,MK$8&amp;IF(SUM(ET167:$GO167)=0,"",", "),"")</f>
        <v/>
      </c>
      <c r="ML167" t="str">
        <f>IF(ET167=1,ML$8&amp;IF(SUM(EU167:$GO167)=0,"",", "),"")</f>
        <v/>
      </c>
      <c r="MM167" t="str">
        <f>IF(EU167=1,MM$8&amp;IF(SUM(EV167:$GO167)=0,"",", "),"")</f>
        <v/>
      </c>
      <c r="MN167" t="str">
        <f>IF(EV167=1,MN$8&amp;IF(SUM(EW167:$GO167)=0,"",", "),"")</f>
        <v/>
      </c>
      <c r="MO167" t="str">
        <f>IF(EW167=1,MO$8&amp;IF(SUM(EX167:$GO167)=0,"",", "),"")</f>
        <v/>
      </c>
      <c r="MP167" t="str">
        <f>IF(EX167=1,MP$8&amp;IF(SUM(EY167:$GO167)=0,"",", "),"")</f>
        <v/>
      </c>
      <c r="MQ167" t="str">
        <f>IF(EY167=1,MQ$8&amp;IF(SUM(EZ167:$GO167)=0,"",", "),"")</f>
        <v/>
      </c>
      <c r="MR167" t="str">
        <f>IF(EZ167=1,MR$8&amp;IF(SUM(FA167:$GO167)=0,"",", "),"")</f>
        <v/>
      </c>
      <c r="MS167" t="str">
        <f>IF(FA167=1,MS$8&amp;IF(SUM(FB167:$GO167)=0,"",", "),"")</f>
        <v/>
      </c>
      <c r="MT167" t="str">
        <f>IF(FB167=1,MT$8&amp;IF(SUM(FC167:$GO167)=0,"",", "),"")</f>
        <v/>
      </c>
      <c r="MU167" t="str">
        <f>IF(FC167=1,MU$8&amp;IF(SUM(FD167:$GO167)=0,"",", "),"")</f>
        <v/>
      </c>
      <c r="MV167" t="str">
        <f>IF(FD167=1,MV$8&amp;IF(SUM(FE167:$GO167)=0,"",", "),"")</f>
        <v/>
      </c>
      <c r="MW167" t="str">
        <f>IF(FE167=1,MW$8&amp;IF(SUM(FF167:$GO167)=0,"",", "),"")</f>
        <v/>
      </c>
      <c r="MX167" t="str">
        <f>IF(FF167=1,MX$8&amp;IF(SUM(FG167:$GO167)=0,"",", "),"")</f>
        <v/>
      </c>
      <c r="MY167" t="str">
        <f>IF(FG167=1,MY$8&amp;IF(SUM(FH167:$GO167)=0,"",", "),"")</f>
        <v/>
      </c>
      <c r="MZ167" t="str">
        <f>IF(FH167=1,MZ$8&amp;IF(SUM(FI167:$GO167)=0,"",", "),"")</f>
        <v/>
      </c>
      <c r="NA167" t="str">
        <f>IF(FI167=1,NA$8&amp;IF(SUM(FJ167:$GO167)=0,"",", "),"")</f>
        <v/>
      </c>
      <c r="NB167" t="str">
        <f>IF(FJ167=1,NB$8&amp;IF(SUM(FK167:$GO167)=0,"",", "),"")</f>
        <v/>
      </c>
      <c r="NC167" t="str">
        <f>IF(FK167=1,NC$8&amp;IF(SUM(FL167:$GO167)=0,"",", "),"")</f>
        <v/>
      </c>
      <c r="ND167" t="str">
        <f>IF(FL167=1,ND$8&amp;IF(SUM(FM167:$GO167)=0,"",", "),"")</f>
        <v/>
      </c>
      <c r="NE167" t="str">
        <f>IF(FM167=1,NE$8&amp;IF(SUM(FN167:$GO167)=0,"",", "),"")</f>
        <v/>
      </c>
      <c r="NF167" t="str">
        <f>IF(FN167=1,NF$8&amp;IF(SUM(FO167:$GO167)=0,"",", "),"")</f>
        <v/>
      </c>
      <c r="NG167" t="str">
        <f>IF(FO167=1,NG$8&amp;IF(SUM(FP167:$GO167)=0,"",", "),"")</f>
        <v/>
      </c>
      <c r="NH167" t="str">
        <f>IF(FP167=1,NH$8&amp;IF(SUM(FQ167:$GO167)=0,"",", "),"")</f>
        <v/>
      </c>
      <c r="NI167" t="str">
        <f>IF(FQ167=1,NI$8&amp;IF(SUM(FR167:$GO167)=0,"",", "),"")</f>
        <v/>
      </c>
      <c r="NJ167" t="str">
        <f>IF(FR167=1,NJ$8&amp;IF(SUM(FS167:$GO167)=0,"",", "),"")</f>
        <v/>
      </c>
      <c r="NK167" t="str">
        <f>IF(FS167=1,NK$8&amp;IF(SUM(FT167:$GO167)=0,"",", "),"")</f>
        <v/>
      </c>
      <c r="NL167" t="str">
        <f>IF(FT167=1,NL$8&amp;IF(SUM(FU167:$GO167)=0,"",", "),"")</f>
        <v/>
      </c>
      <c r="NM167" t="str">
        <f>IF(FU167=1,NM$8&amp;IF(SUM(FV167:$GO167)=0,"",", "),"")</f>
        <v/>
      </c>
      <c r="NN167" t="str">
        <f>IF(FV167=1,NN$8&amp;IF(SUM(FW167:$GO167)=0,"",", "),"")</f>
        <v/>
      </c>
      <c r="NO167" t="str">
        <f>IF(FW167=1,NO$8&amp;IF(SUM(FX167:$GO167)=0,"",", "),"")</f>
        <v/>
      </c>
      <c r="NP167" t="str">
        <f>IF(FX167=1,NP$8&amp;IF(SUM(FY167:$GO167)=0,"",", "),"")</f>
        <v/>
      </c>
      <c r="NQ167" t="str">
        <f>IF(FY167=1,NQ$8&amp;IF(SUM(FZ167:$GO167)=0,"",", "),"")</f>
        <v/>
      </c>
      <c r="NR167" t="str">
        <f>IF(FZ167=1,NR$8&amp;IF(SUM(GA167:$GO167)=0,"",", "),"")</f>
        <v/>
      </c>
      <c r="NS167" t="str">
        <f>IF(GA167=1,NS$8&amp;IF(SUM(GB167:$GO167)=0,"",", "),"")</f>
        <v/>
      </c>
      <c r="NT167" t="str">
        <f>IF(GB167=1,NT$8&amp;IF(SUM(GC167:$GO167)=0,"",", "),"")</f>
        <v/>
      </c>
      <c r="NU167" t="str">
        <f>IF(GC167=1,NU$8&amp;IF(SUM(GD167:$GO167)=0,"",", "),"")</f>
        <v/>
      </c>
      <c r="NV167" t="str">
        <f>IF(GD167=1,NV$8&amp;IF(SUM(GE167:$GO167)=0,"",", "),"")</f>
        <v/>
      </c>
      <c r="NW167" t="str">
        <f>IF(GE167=1,NW$8&amp;IF(SUM(GF167:$GO167)=0,"",", "),"")</f>
        <v/>
      </c>
      <c r="NX167" t="str">
        <f>IF(GF167=1,NX$8&amp;IF(SUM(GG167:$GO167)=0,"",", "),"")</f>
        <v/>
      </c>
      <c r="NY167" t="str">
        <f>IF(GG167=1,NY$8&amp;IF(SUM(GH167:$GO167)=0,"",", "),"")</f>
        <v/>
      </c>
      <c r="NZ167" t="str">
        <f>IF(GH167=1,NZ$8&amp;IF(SUM(GI167:$GO167)=0,"",", "),"")</f>
        <v/>
      </c>
      <c r="OA167" t="str">
        <f>IF(GI167=1,OA$8&amp;IF(SUM(GJ167:$GO167)=0,"",", "),"")</f>
        <v/>
      </c>
      <c r="OB167" t="str">
        <f>IF(GJ167=1,OB$8&amp;IF(SUM(GK167:$GO167)=0,"",", "),"")</f>
        <v/>
      </c>
      <c r="OC167" t="str">
        <f>IF(GK167=1,OC$8&amp;IF(SUM(GL167:$GO167)=0,"",", "),"")</f>
        <v/>
      </c>
      <c r="OD167" t="str">
        <f>IF(GL167=1,OD$8&amp;IF(SUM(GM167:$GO167)=0,"",", "),"")</f>
        <v/>
      </c>
      <c r="OE167" t="str">
        <f>IF(GM167=1,OE$8&amp;IF(SUM(GN167:$GO167)=0,"",", "),"")</f>
        <v/>
      </c>
      <c r="OF167" t="str">
        <f>IF(GN167=1,OF$8&amp;IF(SUM(GO167:$GO167)=0,"",", "),"")</f>
        <v/>
      </c>
      <c r="OG167" t="str">
        <f t="shared" si="213"/>
        <v/>
      </c>
      <c r="OH167" t="str">
        <f>IF(GP167=1,OH$8&amp;IF(SUM(GQ167:$IM167)=0,"",", "),"")</f>
        <v/>
      </c>
      <c r="OI167" t="str">
        <f>IF(GQ167=1,OI$8&amp;IF(SUM(GR167:$IM167)=0,"",", "),"")</f>
        <v/>
      </c>
      <c r="OJ167" t="str">
        <f>IF(GR167=1,OJ$8&amp;IF(SUM(GS167:$IM167)=0,"",", "),"")</f>
        <v/>
      </c>
      <c r="OK167" t="str">
        <f>IF(GS167=1,OK$8&amp;IF(SUM(GT167:$IM167)=0,"",", "),"")</f>
        <v/>
      </c>
      <c r="OL167" t="str">
        <f>IF(GT167=1,OL$8&amp;IF(SUM(GU167:$IM167)=0,"",", "),"")</f>
        <v/>
      </c>
      <c r="OM167" t="str">
        <f>IF(GU167=1,OM$8&amp;IF(SUM(GV167:$IM167)=0,"",", "),"")</f>
        <v/>
      </c>
      <c r="ON167" t="str">
        <f>IF(GV167=1,ON$8&amp;IF(SUM(GW167:$IM167)=0,"",", "),"")</f>
        <v/>
      </c>
      <c r="OO167" t="str">
        <f>IF(GW167=1,OO$8&amp;IF(SUM(GX167:$IM167)=0,"",", "),"")</f>
        <v/>
      </c>
      <c r="OP167" t="str">
        <f>IF(GX167=1,OP$8&amp;IF(SUM(GY167:$IM167)=0,"",", "),"")</f>
        <v/>
      </c>
      <c r="OQ167" t="str">
        <f>IF(GY167=1,OQ$8&amp;IF(SUM(GZ167:$IM167)=0,"",", "),"")</f>
        <v/>
      </c>
      <c r="OR167" t="str">
        <f>IF(GZ167=1,OR$8&amp;IF(SUM(HA167:$IM167)=0,"",", "),"")</f>
        <v/>
      </c>
      <c r="OS167" t="str">
        <f>IF(HA167=1,OS$8&amp;IF(SUM(HB167:$IM167)=0,"",", "),"")</f>
        <v/>
      </c>
      <c r="OT167" t="str">
        <f>IF(HB167=1,OT$8&amp;IF(SUM(HC167:$IM167)=0,"",", "),"")</f>
        <v/>
      </c>
      <c r="OU167" t="str">
        <f>IF(HC167=1,OU$8&amp;IF(SUM(HD167:$IM167)=0,"",", "),"")</f>
        <v/>
      </c>
      <c r="OV167" t="str">
        <f>IF(HD167=1,OV$8&amp;IF(SUM(HE167:$IM167)=0,"",", "),"")</f>
        <v/>
      </c>
      <c r="OW167" t="str">
        <f>IF(HE167=1,OW$8&amp;IF(SUM(HF167:$IM167)=0,"",", "),"")</f>
        <v/>
      </c>
      <c r="OX167" t="str">
        <f>IF(HF167=1,OX$8&amp;IF(SUM(HG167:$IM167)=0,"",", "),"")</f>
        <v/>
      </c>
      <c r="OY167" t="str">
        <f>IF(HG167=1,OY$8&amp;IF(SUM(HH167:$IM167)=0,"",", "),"")</f>
        <v/>
      </c>
      <c r="OZ167" t="str">
        <f>IF(HH167=1,OZ$8&amp;IF(SUM(HI167:$IM167)=0,"",", "),"")</f>
        <v/>
      </c>
      <c r="PA167" t="str">
        <f>IF(HI167=1,PA$8&amp;IF(SUM(HJ167:$IM167)=0,"",", "),"")</f>
        <v/>
      </c>
      <c r="PB167" t="str">
        <f>IF(HJ167=1,PB$8&amp;IF(SUM(HK167:$IM167)=0,"",", "),"")</f>
        <v/>
      </c>
      <c r="PC167" t="str">
        <f>IF(HK167=1,PC$8&amp;IF(SUM(HL167:$IM167)=0,"",", "),"")</f>
        <v/>
      </c>
      <c r="PD167" t="str">
        <f>IF(HL167=1,PD$8&amp;IF(SUM(HM167:$IM167)=0,"",", "),"")</f>
        <v/>
      </c>
      <c r="PE167" t="str">
        <f>IF(HM167=1,PE$8&amp;IF(SUM(HN167:$IM167)=0,"",", "),"")</f>
        <v/>
      </c>
      <c r="PF167" t="str">
        <f>IF(HN167=1,PF$8&amp;IF(SUM(HO167:$IM167)=0,"",", "),"")</f>
        <v/>
      </c>
      <c r="PG167" t="str">
        <f>IF(HO167=1,PG$8&amp;IF(SUM(HP167:$IM167)=0,"",", "),"")</f>
        <v/>
      </c>
      <c r="PH167" t="str">
        <f>IF(HP167=1,PH$8&amp;IF(SUM(HQ167:$IM167)=0,"",", "),"")</f>
        <v/>
      </c>
      <c r="PI167" t="str">
        <f>IF(HQ167=1,PI$8&amp;IF(SUM(HR167:$IM167)=0,"",", "),"")</f>
        <v/>
      </c>
      <c r="PJ167" t="str">
        <f>IF(HR167=1,PJ$8&amp;IF(SUM(HS167:$IM167)=0,"",", "),"")</f>
        <v/>
      </c>
      <c r="PK167" t="str">
        <f>IF(HS167=1,PK$8&amp;IF(SUM(HT167:$IM167)=0,"",", "),"")</f>
        <v/>
      </c>
      <c r="PL167" t="str">
        <f>IF(HT167=1,PL$8&amp;IF(SUM(HU167:$IM167)=0,"",", "),"")</f>
        <v/>
      </c>
      <c r="PM167" t="str">
        <f>IF(HU167=1,PM$8&amp;IF(SUM(HV167:$IM167)=0,"",", "),"")</f>
        <v/>
      </c>
      <c r="PN167" t="str">
        <f>IF(HV167=1,PN$8&amp;IF(SUM(HW167:$IM167)=0,"",", "),"")</f>
        <v/>
      </c>
      <c r="PO167" t="str">
        <f>IF(HW167=1,PO$8&amp;IF(SUM(HX167:$IM167)=0,"",", "),"")</f>
        <v/>
      </c>
      <c r="PP167" t="str">
        <f>IF(HX167=1,PP$8&amp;IF(SUM(HY167:$IM167)=0,"",", "),"")</f>
        <v/>
      </c>
      <c r="PQ167" t="str">
        <f>IF(HY167=1,PQ$8&amp;IF(SUM(HZ167:$IM167)=0,"",", "),"")</f>
        <v/>
      </c>
      <c r="PR167" t="str">
        <f>IF(HZ167=1,PR$8&amp;IF(SUM(IA167:$IM167)=0,"",", "),"")</f>
        <v/>
      </c>
      <c r="PS167" t="str">
        <f>IF(IA167=1,PS$8&amp;IF(SUM(IB167:$IM167)=0,"",", "),"")</f>
        <v/>
      </c>
      <c r="PT167" t="str">
        <f>IF(IB167=1,PT$8&amp;IF(SUM(IC167:$IM167)=0,"",", "),"")</f>
        <v/>
      </c>
      <c r="PU167" t="str">
        <f>IF(IC167=1,PU$8&amp;IF(SUM(ID167:$IM167)=0,"",", "),"")</f>
        <v/>
      </c>
      <c r="PV167" t="str">
        <f>IF(ID167=1,PV$8&amp;IF(SUM(IE167:$IM167)=0,"",", "),"")</f>
        <v/>
      </c>
      <c r="PW167" t="str">
        <f>IF(IE167=1,PW$8&amp;IF(SUM(IF167:$IM167)=0,"",", "),"")</f>
        <v/>
      </c>
      <c r="PX167" t="str">
        <f>IF(IF167=1,PX$8&amp;IF(SUM(IG167:$IM167)=0,"",", "),"")</f>
        <v/>
      </c>
      <c r="PY167" t="str">
        <f>IF(IG167=1,PY$8&amp;IF(SUM(IH167:$IM167)=0,"",", "),"")</f>
        <v/>
      </c>
      <c r="PZ167" t="str">
        <f>IF(IH167=1,PZ$8&amp;IF(SUM(II167:$IM167)=0,"",", "),"")</f>
        <v/>
      </c>
      <c r="QA167" t="str">
        <f>IF(II167=1,QA$8&amp;IF(SUM(IJ167:$IM167)=0,"",", "),"")</f>
        <v/>
      </c>
      <c r="QB167" t="str">
        <f>IF(IJ167=1,QB$8&amp;IF(SUM(IK167:$IM167)=0,"",", "),"")</f>
        <v/>
      </c>
      <c r="QC167" t="str">
        <f>IF(IK167=1,QC$8&amp;IF(SUM(IL167:$IM167)=0,"",", "),"")</f>
        <v/>
      </c>
      <c r="QD167" t="str">
        <f>IF(IL167=1,QD$8&amp;IF(SUM(IM167:$IM167)=0,"",", "),"")</f>
        <v/>
      </c>
      <c r="QE167" t="str">
        <f t="shared" si="214"/>
        <v/>
      </c>
      <c r="QF167" t="str">
        <f>IF(IN167=1,QF$8&amp;IF(SUM(IO167:$KK167)=0,"",", "),"")</f>
        <v/>
      </c>
      <c r="QG167" t="str">
        <f>IF(IO167=1,QG$8&amp;IF(SUM(IP167:$KK167)=0,"",", "),"")</f>
        <v/>
      </c>
      <c r="QH167" t="str">
        <f>IF(IP167=1,QH$8&amp;IF(SUM(IQ167:$KK167)=0,"",", "),"")</f>
        <v/>
      </c>
      <c r="QI167" t="str">
        <f>IF(IQ167=1,QI$8&amp;IF(SUM(IR167:$KK167)=0,"",", "),"")</f>
        <v/>
      </c>
      <c r="QJ167" t="str">
        <f>IF(IR167=1,QJ$8&amp;IF(SUM(IS167:$KK167)=0,"",", "),"")</f>
        <v/>
      </c>
      <c r="QK167" t="str">
        <f>IF(IS167=1,QK$8&amp;IF(SUM(IT167:$KK167)=0,"",", "),"")</f>
        <v/>
      </c>
      <c r="QL167" t="str">
        <f>IF(IT167=1,QL$8&amp;IF(SUM(IU167:$KK167)=0,"",", "),"")</f>
        <v/>
      </c>
      <c r="QM167" t="str">
        <f>IF(IU167=1,QM$8&amp;IF(SUM(IV167:$KK167)=0,"",", "),"")</f>
        <v/>
      </c>
      <c r="QN167" t="str">
        <f>IF(IV167=1,QN$8&amp;IF(SUM(IW167:$KK167)=0,"",", "),"")</f>
        <v/>
      </c>
      <c r="QO167" t="str">
        <f>IF(IW167=1,QO$8&amp;IF(SUM(IX167:$KK167)=0,"",", "),"")</f>
        <v/>
      </c>
      <c r="QP167" t="str">
        <f>IF(IX167=1,QP$8&amp;IF(SUM(IY167:$KK167)=0,"",", "),"")</f>
        <v/>
      </c>
      <c r="QQ167" t="str">
        <f>IF(IY167=1,QQ$8&amp;IF(SUM(IZ167:$KK167)=0,"",", "),"")</f>
        <v/>
      </c>
      <c r="QR167" t="str">
        <f>IF(IZ167=1,QR$8&amp;IF(SUM(JA167:$KK167)=0,"",", "),"")</f>
        <v/>
      </c>
      <c r="QS167" t="str">
        <f>IF(JA167=1,QS$8&amp;IF(SUM(JB167:$KK167)=0,"",", "),"")</f>
        <v/>
      </c>
      <c r="QT167" t="str">
        <f>IF(JB167=1,QT$8&amp;IF(SUM(JC167:$KK167)=0,"",", "),"")</f>
        <v/>
      </c>
      <c r="QU167" t="str">
        <f>IF(JC167=1,QU$8&amp;IF(SUM(JD167:$KK167)=0,"",", "),"")</f>
        <v/>
      </c>
      <c r="QV167" t="str">
        <f>IF(JD167=1,QV$8&amp;IF(SUM(JE167:$KK167)=0,"",", "),"")</f>
        <v/>
      </c>
      <c r="QW167" t="str">
        <f>IF(JE167=1,QW$8&amp;IF(SUM(JF167:$KK167)=0,"",", "),"")</f>
        <v/>
      </c>
      <c r="QX167" t="str">
        <f>IF(JF167=1,QX$8&amp;IF(SUM(JG167:$KK167)=0,"",", "),"")</f>
        <v/>
      </c>
      <c r="QY167" t="str">
        <f>IF(JG167=1,QY$8&amp;IF(SUM(JH167:$KK167)=0,"",", "),"")</f>
        <v/>
      </c>
      <c r="QZ167" t="str">
        <f>IF(JH167=1,QZ$8&amp;IF(SUM(JI167:$KK167)=0,"",", "),"")</f>
        <v/>
      </c>
      <c r="RA167" t="str">
        <f>IF(JI167=1,RA$8&amp;IF(SUM(JJ167:$KK167)=0,"",", "),"")</f>
        <v/>
      </c>
      <c r="RB167" t="str">
        <f>IF(JJ167=1,RB$8&amp;IF(SUM(JK167:$KK167)=0,"",", "),"")</f>
        <v/>
      </c>
      <c r="RC167" t="str">
        <f>IF(JK167=1,RC$8&amp;IF(SUM(JL167:$KK167)=0,"",", "),"")</f>
        <v/>
      </c>
      <c r="RD167" t="str">
        <f>IF(JL167=1,RD$8&amp;IF(SUM(JM167:$KK167)=0,"",", "),"")</f>
        <v/>
      </c>
      <c r="RE167" t="str">
        <f>IF(JM167=1,RE$8&amp;IF(SUM(JN167:$KK167)=0,"",", "),"")</f>
        <v/>
      </c>
      <c r="RF167" t="str">
        <f>IF(JN167=1,RF$8&amp;IF(SUM(JO167:$KK167)=0,"",", "),"")</f>
        <v/>
      </c>
      <c r="RG167" t="str">
        <f>IF(JO167=1,RG$8&amp;IF(SUM(JP167:$KK167)=0,"",", "),"")</f>
        <v/>
      </c>
      <c r="RH167" t="str">
        <f>IF(JP167=1,RH$8&amp;IF(SUM(JQ167:$KK167)=0,"",", "),"")</f>
        <v/>
      </c>
      <c r="RI167" t="str">
        <f>IF(JQ167=1,RI$8&amp;IF(SUM(JR167:$KK167)=0,"",", "),"")</f>
        <v/>
      </c>
      <c r="RJ167" t="str">
        <f>IF(JR167=1,RJ$8&amp;IF(SUM(JS167:$KK167)=0,"",", "),"")</f>
        <v/>
      </c>
      <c r="RK167" t="str">
        <f>IF(JS167=1,RK$8&amp;IF(SUM(JT167:$KK167)=0,"",", "),"")</f>
        <v/>
      </c>
      <c r="RL167" t="str">
        <f>IF(JT167=1,RL$8&amp;IF(SUM(JU167:$KK167)=0,"",", "),"")</f>
        <v/>
      </c>
      <c r="RM167" t="str">
        <f>IF(JU167=1,RM$8&amp;IF(SUM(JV167:$KK167)=0,"",", "),"")</f>
        <v/>
      </c>
      <c r="RN167" t="str">
        <f>IF(JV167=1,RN$8&amp;IF(SUM(JW167:$KK167)=0,"",", "),"")</f>
        <v/>
      </c>
      <c r="RO167" t="str">
        <f>IF(JW167=1,RO$8&amp;IF(SUM(JX167:$KK167)=0,"",", "),"")</f>
        <v/>
      </c>
      <c r="RP167" t="str">
        <f>IF(JX167=1,RP$8&amp;IF(SUM(JY167:$KK167)=0,"",", "),"")</f>
        <v/>
      </c>
      <c r="RQ167" t="str">
        <f>IF(JY167=1,RQ$8&amp;IF(SUM(JZ167:$KK167)=0,"",", "),"")</f>
        <v/>
      </c>
      <c r="RR167" t="str">
        <f>IF(JZ167=1,RR$8&amp;IF(SUM(KA167:$KK167)=0,"",", "),"")</f>
        <v/>
      </c>
      <c r="RS167" t="str">
        <f>IF(KA167=1,RS$8&amp;IF(SUM(KB167:$KK167)=0,"",", "),"")</f>
        <v/>
      </c>
      <c r="RT167" t="str">
        <f>IF(KB167=1,RT$8&amp;IF(SUM(KC167:$KK167)=0,"",", "),"")</f>
        <v/>
      </c>
      <c r="RU167" t="str">
        <f>IF(KC167=1,RU$8&amp;IF(SUM(KD167:$KK167)=0,"",", "),"")</f>
        <v/>
      </c>
      <c r="RV167" t="str">
        <f>IF(KD167=1,RV$8&amp;IF(SUM(KE167:$KK167)=0,"",", "),"")</f>
        <v/>
      </c>
      <c r="RW167" t="str">
        <f>IF(KE167=1,RW$8&amp;IF(SUM(KF167:$KK167)=0,"",", "),"")</f>
        <v/>
      </c>
      <c r="RX167" t="str">
        <f>IF(KF167=1,RX$8&amp;IF(SUM(KG167:$KK167)=0,"",", "),"")</f>
        <v/>
      </c>
      <c r="RY167" t="str">
        <f>IF(KG167=1,RY$8&amp;IF(SUM(KH167:$KK167)=0,"",", "),"")</f>
        <v/>
      </c>
      <c r="RZ167" t="str">
        <f>IF(KH167=1,RZ$8&amp;IF(SUM(KI167:$KK167)=0,"",", "),"")</f>
        <v/>
      </c>
      <c r="SA167" t="str">
        <f>IF(KI167=1,SA$8&amp;IF(SUM(KJ167:$KK167)=0,"",", "),"")</f>
        <v/>
      </c>
      <c r="SB167" t="str">
        <f>IF(KJ167=1,SB$8&amp;IF(SUM(KK167:$KK167)=0,"",", "),"")</f>
        <v/>
      </c>
      <c r="SC167" t="str">
        <f t="shared" si="215"/>
        <v/>
      </c>
    </row>
    <row r="168" spans="1:497" ht="60" customHeight="1" x14ac:dyDescent="0.45">
      <c r="A168" s="62"/>
      <c r="B168" s="212" t="str">
        <f t="shared" si="144"/>
        <v/>
      </c>
      <c r="C168" s="212" t="str">
        <f t="shared" si="203"/>
        <v/>
      </c>
      <c r="D168" s="212" t="str">
        <f t="shared" si="204"/>
        <v/>
      </c>
      <c r="E168" s="212" t="str">
        <f t="shared" si="205"/>
        <v/>
      </c>
      <c r="F168" s="212" t="str">
        <f t="shared" si="206"/>
        <v/>
      </c>
      <c r="G168" s="237" t="str">
        <f>IF('EDCI Data'!B168="","",'EDCI Data'!B168)</f>
        <v/>
      </c>
      <c r="H168" s="238" t="str">
        <f>IF('EDCI Data'!C168="","",'EDCI Data'!C168)</f>
        <v/>
      </c>
      <c r="I168" s="239" t="str">
        <f>IF('EDCI Data'!D168="","",'EDCI Data'!D168)</f>
        <v/>
      </c>
      <c r="J168" s="240" t="str">
        <f>IF('EDCI Data'!E168="","",'EDCI Data'!E168)</f>
        <v/>
      </c>
      <c r="K168" s="237" t="str">
        <f>IF('EDCI Data'!F168="","",'EDCI Data'!F168)</f>
        <v/>
      </c>
      <c r="L168" s="237" t="str">
        <f>IF('EDCI Data'!G168="","",'EDCI Data'!G168)</f>
        <v/>
      </c>
      <c r="M168" s="237" t="str">
        <f>IF('EDCI Data'!H168="","",'EDCI Data'!H168)</f>
        <v/>
      </c>
      <c r="N168" s="237" t="str">
        <f>IF('EDCI Data'!I168="","",'EDCI Data'!I168)</f>
        <v/>
      </c>
      <c r="O168" s="237" t="str">
        <f>IF('EDCI Data'!J168="","",'EDCI Data'!J168)</f>
        <v/>
      </c>
      <c r="P168" s="237" t="str">
        <f>IF('EDCI Data'!K168="","",'EDCI Data'!K168)</f>
        <v/>
      </c>
      <c r="Q168" s="241" t="str">
        <f>IF('EDCI Data'!L168="","",'EDCI Data'!L168)</f>
        <v/>
      </c>
      <c r="R168" s="241" t="str">
        <f>IF('EDCI Data'!M168="","",'EDCI Data'!M168)</f>
        <v/>
      </c>
      <c r="S168" s="237" t="str">
        <f>IF('EDCI Data'!N168="","",'EDCI Data'!N168)</f>
        <v/>
      </c>
      <c r="T168" s="237" t="str">
        <f>IF('EDCI Data'!O168="","",'EDCI Data'!O168)</f>
        <v/>
      </c>
      <c r="U168" s="237" t="str">
        <f>IF('EDCI Data'!P168="","",'EDCI Data'!P168)</f>
        <v/>
      </c>
      <c r="V168" s="237" t="str">
        <f>IF('EDCI Data'!Q168="","",'EDCI Data'!Q168)</f>
        <v/>
      </c>
      <c r="W168" s="242" t="str">
        <f>IF('EDCI Data'!R168="","",'EDCI Data'!R168)</f>
        <v/>
      </c>
      <c r="X168" s="243" t="str">
        <f>IF('EDCI Data'!S168="","",'EDCI Data'!S168)</f>
        <v/>
      </c>
      <c r="Y168" s="243" t="str">
        <f>IF('EDCI Data'!T168="","",'EDCI Data'!T168)</f>
        <v/>
      </c>
      <c r="Z168" s="244" t="str">
        <f>IF('EDCI Data'!U168="","",'EDCI Data'!U168)</f>
        <v/>
      </c>
      <c r="AA168" s="237" t="str">
        <f>IF('EDCI Data'!V168="","",'EDCI Data'!V168)</f>
        <v/>
      </c>
      <c r="AB168" s="244" t="str">
        <f>IF('EDCI Data'!W168="","",'EDCI Data'!W168)</f>
        <v/>
      </c>
      <c r="AC168" s="237" t="str">
        <f>IF('EDCI Data'!X168="","",'EDCI Data'!X168)</f>
        <v/>
      </c>
      <c r="AD168" s="244" t="str">
        <f>IF('EDCI Data'!Y168="","",'EDCI Data'!Y168)</f>
        <v/>
      </c>
      <c r="AE168" s="237" t="str">
        <f>IF('EDCI Data'!Z168="","",'EDCI Data'!Z168)</f>
        <v/>
      </c>
      <c r="AF168" s="237" t="str">
        <f>IF('EDCI Data'!AA168="","",'EDCI Data'!AA168)</f>
        <v/>
      </c>
      <c r="AG168" s="237" t="str">
        <f>IF('EDCI Data'!AB168="","",'EDCI Data'!AB168)</f>
        <v/>
      </c>
      <c r="AH168" s="237" t="str">
        <f>IF('EDCI Data'!AC168="","",'EDCI Data'!AC168)</f>
        <v/>
      </c>
      <c r="AI168" s="237" t="str">
        <f>IF('EDCI Data'!AD168="","",'EDCI Data'!AD168)</f>
        <v/>
      </c>
      <c r="AJ168" s="237" t="str">
        <f>IF('EDCI Data'!AE168="","",'EDCI Data'!AE168)</f>
        <v/>
      </c>
      <c r="AK168" s="237" t="str">
        <f>IF('EDCI Data'!AF168="","",'EDCI Data'!AF168)</f>
        <v/>
      </c>
      <c r="AL168" s="237" t="str">
        <f>IF('EDCI Data'!AG168="","",'EDCI Data'!AG168)</f>
        <v/>
      </c>
      <c r="AM168" s="237" t="str">
        <f>IF('EDCI Data'!AH168="","",'EDCI Data'!AH168)</f>
        <v/>
      </c>
      <c r="AN168" s="237" t="str">
        <f>IF('EDCI Data'!AI168="","",'EDCI Data'!AI168)</f>
        <v/>
      </c>
      <c r="AO168" s="237" t="str">
        <f>IF('EDCI Data'!AJ168="","",'EDCI Data'!AJ168)</f>
        <v/>
      </c>
      <c r="AP168" s="237" t="str">
        <f>IF('EDCI Data'!AK168="","",'EDCI Data'!AK168)</f>
        <v/>
      </c>
      <c r="AQ168" s="237" t="str">
        <f>IF('EDCI Data'!AL168="","",'EDCI Data'!AL168)</f>
        <v/>
      </c>
      <c r="AR168" s="237" t="str">
        <f>IF('EDCI Data'!AM168="","",'EDCI Data'!AM168)</f>
        <v/>
      </c>
      <c r="AS168" s="237" t="str">
        <f>IF('EDCI Data'!AN168="","",'EDCI Data'!AN168)</f>
        <v/>
      </c>
      <c r="AT168" s="237" t="str">
        <f>IF('EDCI Data'!AO168="","",'EDCI Data'!AO168)</f>
        <v/>
      </c>
      <c r="AU168" s="237" t="str">
        <f>IF('EDCI Data'!AP168="","",'EDCI Data'!AP168)</f>
        <v/>
      </c>
      <c r="AV168" s="237" t="str">
        <f>IF('EDCI Data'!AQ168="","",'EDCI Data'!AQ168)</f>
        <v/>
      </c>
      <c r="AW168" s="237" t="str">
        <f>IF('EDCI Data'!AR168="","",'EDCI Data'!AR168)</f>
        <v/>
      </c>
      <c r="AX168" s="237" t="str">
        <f>IF('EDCI Data'!AS168="","",'EDCI Data'!AS168)</f>
        <v/>
      </c>
      <c r="AY168" s="237" t="str">
        <f>IF('EDCI Data'!AT168="","",'EDCI Data'!AT168)</f>
        <v/>
      </c>
      <c r="AZ168" s="237" t="str">
        <f>IF('EDCI Data'!AU168="","",'EDCI Data'!AU168)</f>
        <v/>
      </c>
      <c r="BA168" s="237" t="str">
        <f>IF('EDCI Data'!AV168="","",'EDCI Data'!AV168)</f>
        <v/>
      </c>
      <c r="BB168" s="245" t="str">
        <f>IF('EDCI Data'!AW168="","",'EDCI Data'!AW168)</f>
        <v/>
      </c>
      <c r="BC168" s="245" t="str">
        <f>IF('EDCI Data'!AX168="","",'EDCI Data'!AX168)</f>
        <v/>
      </c>
      <c r="BD168" s="246" t="str">
        <f t="shared" si="207"/>
        <v/>
      </c>
      <c r="BE168" s="247" t="str">
        <f>IF('EDCI Data'!AY168="","",'EDCI Data'!AY168)</f>
        <v/>
      </c>
      <c r="BF168" s="247" t="str">
        <f>IF('EDCI Data'!AZ168="","",'EDCI Data'!AZ168)</f>
        <v/>
      </c>
      <c r="BG168" s="247" t="str">
        <f>IF('EDCI Data'!BA168="","",'EDCI Data'!BA168)</f>
        <v/>
      </c>
      <c r="BH168" s="247" t="str">
        <f>IF('EDCI Data'!BB168="","",'EDCI Data'!BB168)</f>
        <v/>
      </c>
      <c r="BI168" s="247" t="str">
        <f>IF('EDCI Data'!BC168="","",'EDCI Data'!BC168)</f>
        <v/>
      </c>
      <c r="BJ168" s="247" t="str">
        <f>IF('EDCI Data'!BD168="","",'EDCI Data'!BD168)</f>
        <v/>
      </c>
      <c r="BK168" s="247" t="str">
        <f>IF('EDCI Data'!BE168="","",'EDCI Data'!BE168)</f>
        <v/>
      </c>
      <c r="BL168" s="247" t="str">
        <f>IF('EDCI Data'!BF168="","",'EDCI Data'!BF168)</f>
        <v/>
      </c>
      <c r="BM168" s="247" t="str">
        <f>IF('EDCI Data'!BG168="","",'EDCI Data'!BG168)</f>
        <v/>
      </c>
      <c r="BN168" s="248" t="str">
        <f>IF('EDCI Data'!BH168="","",'EDCI Data'!BH168)</f>
        <v/>
      </c>
      <c r="BO168" s="248" t="str">
        <f>IF('EDCI Data'!BI168="","",'EDCI Data'!BI168)</f>
        <v/>
      </c>
      <c r="BP168" s="249" t="str">
        <f>IF('EDCI Data'!BJ168="","",'EDCI Data'!BJ168)</f>
        <v/>
      </c>
      <c r="BQ168" s="248" t="str">
        <f>IF('EDCI Data'!BK168="","",'EDCI Data'!BK168)</f>
        <v/>
      </c>
      <c r="BR168" s="248" t="str">
        <f>IF('EDCI Data'!BL168="","",'EDCI Data'!BL168)</f>
        <v/>
      </c>
      <c r="BS168" s="250" t="str">
        <f>IF('EDCI Data'!BM168="","",'EDCI Data'!BM168)</f>
        <v/>
      </c>
      <c r="BT168" s="251" t="str">
        <f>IF('EDCI Data'!BN168="","",'EDCI Data'!BN168)</f>
        <v/>
      </c>
      <c r="BU168" s="246" t="str">
        <f>IF('EDCI Data'!BO168="","",'EDCI Data'!BO168)</f>
        <v/>
      </c>
      <c r="BV168" s="252">
        <f t="shared" si="208"/>
        <v>0</v>
      </c>
      <c r="BW168" s="252">
        <f t="shared" si="209"/>
        <v>0</v>
      </c>
      <c r="BX168" s="252">
        <f t="shared" si="210"/>
        <v>0</v>
      </c>
      <c r="BY168" s="252">
        <f t="shared" si="211"/>
        <v>0</v>
      </c>
      <c r="BZ168" t="str">
        <f t="shared" si="145"/>
        <v/>
      </c>
      <c r="CA168" s="253"/>
      <c r="CB168"/>
      <c r="CC168"/>
      <c r="CD168"/>
      <c r="CE168" t="str">
        <f t="shared" si="146"/>
        <v/>
      </c>
      <c r="CF168"/>
      <c r="CG168" t="str">
        <f t="shared" si="147"/>
        <v/>
      </c>
      <c r="CH168" t="str">
        <f t="shared" si="148"/>
        <v/>
      </c>
      <c r="CI168" t="str">
        <f t="shared" si="149"/>
        <v/>
      </c>
      <c r="CJ168" t="str">
        <f t="shared" si="150"/>
        <v/>
      </c>
      <c r="CK168"/>
      <c r="CL168"/>
      <c r="CM168" t="str">
        <f t="shared" si="151"/>
        <v/>
      </c>
      <c r="CN168" t="str">
        <f t="shared" si="152"/>
        <v/>
      </c>
      <c r="CO168" t="str">
        <f t="shared" si="153"/>
        <v/>
      </c>
      <c r="CP168" t="str">
        <f t="shared" si="154"/>
        <v/>
      </c>
      <c r="CQ168"/>
      <c r="CR168" t="str" cm="1">
        <f t="array" ref="CR168">IF(COUNTIFS($BZ$10:$BZ$259,$BZ168,$I$10:$I$259,$I168+1)&gt;0,IF(X168&lt;&gt;INDEX(Y$10:Y$259,MATCH(1,INDEX(($BZ168=$BZ$10:$BZ$259)*($I$10:$I$259=$I168+1),0,1),0)),"Number of FTEs in previous year do not align with Number of FTEs in current year across years, by definition these should be equal. Please check and update if required. "&amp;CHAR(10),""),"")</f>
        <v/>
      </c>
      <c r="CS168" t="str" cm="1">
        <f t="array" ref="CS168">IF(COUNTIFS($BZ$10:$BZ$259,$BZ168,$I$10:$I$259,$I168-1)&gt;0,IF(Y168&lt;&gt;INDEX(X$10:X$259,MATCH(1,INDEX(($BZ168=$BZ$10:$BZ$259)*($I$10:$I$259=$I168-1),0,1),0)),"Number of FTEs in previous year do not align with Number of FTEs in current year across years, by definition these should be equal. Please check and update if required. "&amp;CHAR(10),""),"")</f>
        <v/>
      </c>
      <c r="CT168" t="str">
        <f t="shared" si="155"/>
        <v/>
      </c>
      <c r="CU168" t="str">
        <f t="shared" si="156"/>
        <v/>
      </c>
      <c r="CV168"/>
      <c r="CW168" t="str">
        <f t="shared" si="157"/>
        <v/>
      </c>
      <c r="CX168"/>
      <c r="CY168" t="str">
        <f t="shared" si="158"/>
        <v/>
      </c>
      <c r="CZ168"/>
      <c r="DA168" t="str">
        <f t="shared" si="159"/>
        <v/>
      </c>
      <c r="DB168"/>
      <c r="DC168"/>
      <c r="DD168"/>
      <c r="DE168"/>
      <c r="DF168"/>
      <c r="DG168"/>
      <c r="DH168"/>
      <c r="DI168"/>
      <c r="DJ168"/>
      <c r="DK168"/>
      <c r="DL168"/>
      <c r="DM168"/>
      <c r="DN168"/>
      <c r="DO168"/>
      <c r="DP168"/>
      <c r="DQ168"/>
      <c r="DR168"/>
      <c r="DS168"/>
      <c r="DT168"/>
      <c r="DU168"/>
      <c r="DV168"/>
      <c r="DW168"/>
      <c r="DX168" t="str">
        <f t="shared" si="160"/>
        <v/>
      </c>
      <c r="DY168" t="str">
        <f t="shared" si="161"/>
        <v/>
      </c>
      <c r="DZ168" t="str">
        <f t="shared" si="162"/>
        <v/>
      </c>
      <c r="EA168" t="str">
        <f t="shared" si="163"/>
        <v/>
      </c>
      <c r="EB168" t="str">
        <f t="shared" si="164"/>
        <v/>
      </c>
      <c r="EC168" t="str">
        <f t="shared" si="165"/>
        <v/>
      </c>
      <c r="ED168" t="str">
        <f t="shared" si="166"/>
        <v/>
      </c>
      <c r="EE168" t="str">
        <f t="shared" si="167"/>
        <v/>
      </c>
      <c r="EF168" t="str">
        <f t="shared" si="168"/>
        <v/>
      </c>
      <c r="EG168" t="str">
        <f t="shared" si="169"/>
        <v/>
      </c>
      <c r="EH168" t="str">
        <f t="shared" si="170"/>
        <v/>
      </c>
      <c r="EI168" t="str">
        <f t="shared" si="171"/>
        <v/>
      </c>
      <c r="EJ168"/>
      <c r="EK168"/>
      <c r="EL168"/>
      <c r="EM168"/>
      <c r="EN168"/>
      <c r="EO168"/>
      <c r="EP168"/>
      <c r="EQ168" t="str">
        <f t="shared" si="172"/>
        <v/>
      </c>
      <c r="ER168" t="str">
        <f t="shared" si="173"/>
        <v/>
      </c>
      <c r="ES168" t="str">
        <f t="shared" si="174"/>
        <v/>
      </c>
      <c r="ET168"/>
      <c r="EU168" t="str">
        <f t="shared" si="175"/>
        <v/>
      </c>
      <c r="EV168"/>
      <c r="EW168" t="str">
        <f t="shared" si="176"/>
        <v/>
      </c>
      <c r="EX168"/>
      <c r="EY168" t="str">
        <f t="shared" si="177"/>
        <v/>
      </c>
      <c r="EZ168"/>
      <c r="FA168"/>
      <c r="FB168"/>
      <c r="FC168"/>
      <c r="FD168"/>
      <c r="FE168"/>
      <c r="FF168"/>
      <c r="FG168"/>
      <c r="FH168"/>
      <c r="FI168"/>
      <c r="FJ168"/>
      <c r="FK168"/>
      <c r="FL168"/>
      <c r="FM168"/>
      <c r="FN168"/>
      <c r="FO168"/>
      <c r="FP168"/>
      <c r="FQ168"/>
      <c r="FR168"/>
      <c r="FS168"/>
      <c r="FT168"/>
      <c r="FU168"/>
      <c r="FV168" t="str">
        <f t="shared" si="178"/>
        <v/>
      </c>
      <c r="FW168" t="str">
        <f t="shared" si="179"/>
        <v/>
      </c>
      <c r="FX168"/>
      <c r="FY168" t="str">
        <f t="shared" si="180"/>
        <v/>
      </c>
      <c r="FZ168" t="str">
        <f t="shared" si="181"/>
        <v/>
      </c>
      <c r="GA168" t="str">
        <f t="shared" si="182"/>
        <v/>
      </c>
      <c r="GB168" t="str">
        <f t="shared" si="183"/>
        <v/>
      </c>
      <c r="GC168" t="str">
        <f t="shared" si="184"/>
        <v/>
      </c>
      <c r="GD168" t="str">
        <f t="shared" si="185"/>
        <v/>
      </c>
      <c r="GE168" t="str">
        <f t="shared" si="186"/>
        <v/>
      </c>
      <c r="GF168" t="str">
        <f t="shared" si="187"/>
        <v/>
      </c>
      <c r="GG168" t="str">
        <f t="shared" si="188"/>
        <v/>
      </c>
      <c r="GH168"/>
      <c r="GI168"/>
      <c r="GJ168"/>
      <c r="GK168"/>
      <c r="GL168"/>
      <c r="GM168"/>
      <c r="GN168"/>
      <c r="GO168"/>
      <c r="GP168" t="str">
        <f t="shared" si="189"/>
        <v/>
      </c>
      <c r="GQ168" t="str">
        <f t="shared" si="190"/>
        <v/>
      </c>
      <c r="GR168"/>
      <c r="GS168" t="str">
        <f t="shared" si="191"/>
        <v/>
      </c>
      <c r="GT168"/>
      <c r="GU168" t="str">
        <f t="shared" si="192"/>
        <v/>
      </c>
      <c r="GV168"/>
      <c r="GW168" t="str">
        <f t="shared" si="193"/>
        <v/>
      </c>
      <c r="GX168"/>
      <c r="GY168"/>
      <c r="GZ168"/>
      <c r="HA168"/>
      <c r="HB168"/>
      <c r="HC168"/>
      <c r="HD168"/>
      <c r="HE168"/>
      <c r="HF168"/>
      <c r="HG168"/>
      <c r="HH168"/>
      <c r="HI168"/>
      <c r="HJ168"/>
      <c r="HK168"/>
      <c r="HL168"/>
      <c r="HM168"/>
      <c r="HN168"/>
      <c r="HO168"/>
      <c r="HP168"/>
      <c r="HQ168"/>
      <c r="HR168"/>
      <c r="HS168"/>
      <c r="HT168" t="str">
        <f t="shared" si="194"/>
        <v/>
      </c>
      <c r="HU168" t="str">
        <f t="shared" si="195"/>
        <v/>
      </c>
      <c r="HV168"/>
      <c r="HW168"/>
      <c r="HX168"/>
      <c r="HY168"/>
      <c r="HZ168"/>
      <c r="IA168"/>
      <c r="IB168"/>
      <c r="IC168"/>
      <c r="ID168"/>
      <c r="IE168" t="str">
        <f t="shared" si="196"/>
        <v/>
      </c>
      <c r="IF168"/>
      <c r="IG168"/>
      <c r="IH168"/>
      <c r="II168"/>
      <c r="IJ168"/>
      <c r="IK168"/>
      <c r="IL168"/>
      <c r="IM168"/>
      <c r="IN168"/>
      <c r="IO168"/>
      <c r="IP168"/>
      <c r="IQ168" t="str">
        <f t="shared" si="197"/>
        <v/>
      </c>
      <c r="IR168"/>
      <c r="IS168" t="str">
        <f t="shared" si="198"/>
        <v/>
      </c>
      <c r="IT168"/>
      <c r="IU168" t="str">
        <f t="shared" si="199"/>
        <v/>
      </c>
      <c r="IV168"/>
      <c r="IW168"/>
      <c r="IX168"/>
      <c r="IY168"/>
      <c r="IZ168"/>
      <c r="JA168"/>
      <c r="JB168"/>
      <c r="JC168"/>
      <c r="JD168"/>
      <c r="JE168"/>
      <c r="JF168"/>
      <c r="JG168"/>
      <c r="JH168"/>
      <c r="JI168"/>
      <c r="JJ168"/>
      <c r="JK168"/>
      <c r="JL168"/>
      <c r="JM168"/>
      <c r="JN168"/>
      <c r="JO168"/>
      <c r="JP168"/>
      <c r="JQ168"/>
      <c r="JR168" t="str">
        <f t="shared" si="200"/>
        <v/>
      </c>
      <c r="JS168" t="str">
        <f t="shared" si="201"/>
        <v/>
      </c>
      <c r="JT168"/>
      <c r="JU168"/>
      <c r="JV168"/>
      <c r="JW168"/>
      <c r="JX168"/>
      <c r="JY168"/>
      <c r="JZ168"/>
      <c r="KA168"/>
      <c r="KB168"/>
      <c r="KC168" t="str">
        <f t="shared" si="202"/>
        <v/>
      </c>
      <c r="KD168"/>
      <c r="KE168"/>
      <c r="KF168"/>
      <c r="KG168"/>
      <c r="KH168"/>
      <c r="KI168"/>
      <c r="KJ168"/>
      <c r="KK168"/>
      <c r="KL168" t="str">
        <f>IF(CT168=1,KL$8&amp;IF(SUM(CU168:$EQ168)=0,"",", "),"")</f>
        <v/>
      </c>
      <c r="KM168" t="str">
        <f>IF(CU168=1,KM$8&amp;IF(SUM(CV168:$EQ168)=0,"",", "),"")</f>
        <v/>
      </c>
      <c r="KN168" t="str">
        <f>IF(CV168=1,KN$8&amp;IF(SUM(CW168:$EQ168)=0,"",", "),"")</f>
        <v/>
      </c>
      <c r="KO168" t="str">
        <f>IF(CW168=1,KO$8&amp;IF(SUM(CX168:$EQ168)=0,"",", "),"")</f>
        <v/>
      </c>
      <c r="KP168" t="str">
        <f>IF(CX168=1,KP$8&amp;IF(SUM(CY168:$EQ168)=0,"",", "),"")</f>
        <v/>
      </c>
      <c r="KQ168" t="str">
        <f>IF(CY168=1,KQ$8&amp;IF(SUM(CZ168:$EQ168)=0,"",", "),"")</f>
        <v/>
      </c>
      <c r="KR168" t="str">
        <f>IF(CZ168=1,KR$8&amp;IF(SUM(DA168:$EQ168)=0,"",", "),"")</f>
        <v/>
      </c>
      <c r="KS168" t="str">
        <f>IF(DA168=1,KS$8&amp;IF(SUM(DB168:$EQ168)=0,"",", "),"")</f>
        <v/>
      </c>
      <c r="KT168" t="str">
        <f>IF(DB168=1,KT$8&amp;IF(SUM(DC168:$EQ168)=0,"",", "),"")</f>
        <v/>
      </c>
      <c r="KU168" t="str">
        <f>IF(DC168=1,KU$8&amp;IF(SUM(DD168:$EQ168)=0,"",", "),"")</f>
        <v/>
      </c>
      <c r="KV168" t="str">
        <f>IF(DD168=1,KV$8&amp;IF(SUM(DE168:$EQ168)=0,"",", "),"")</f>
        <v/>
      </c>
      <c r="KW168" t="str">
        <f>IF(DE168=1,KW$8&amp;IF(SUM(DF168:$EQ168)=0,"",", "),"")</f>
        <v/>
      </c>
      <c r="KX168" t="str">
        <f>IF(DF168=1,KX$8&amp;IF(SUM(DG168:$EQ168)=0,"",", "),"")</f>
        <v/>
      </c>
      <c r="KY168" t="str">
        <f>IF(DG168=1,KY$8&amp;IF(SUM(DH168:$EQ168)=0,"",", "),"")</f>
        <v/>
      </c>
      <c r="KZ168" t="str">
        <f>IF(DH168=1,KZ$8&amp;IF(SUM(DI168:$EQ168)=0,"",", "),"")</f>
        <v/>
      </c>
      <c r="LA168" t="str">
        <f>IF(DI168=1,LA$8&amp;IF(SUM(DJ168:$EQ168)=0,"",", "),"")</f>
        <v/>
      </c>
      <c r="LB168" t="str">
        <f>IF(DJ168=1,LB$8&amp;IF(SUM(DK168:$EQ168)=0,"",", "),"")</f>
        <v/>
      </c>
      <c r="LC168" t="str">
        <f>IF(DK168=1,LC$8&amp;IF(SUM(DL168:$EQ168)=0,"",", "),"")</f>
        <v/>
      </c>
      <c r="LD168" t="str">
        <f>IF(DL168=1,LD$8&amp;IF(SUM(DM168:$EQ168)=0,"",", "),"")</f>
        <v/>
      </c>
      <c r="LE168" t="str">
        <f>IF(DM168=1,LE$8&amp;IF(SUM(DN168:$EQ168)=0,"",", "),"")</f>
        <v/>
      </c>
      <c r="LF168" t="str">
        <f>IF(DN168=1,LF$8&amp;IF(SUM(DO168:$EQ168)=0,"",", "),"")</f>
        <v/>
      </c>
      <c r="LG168" t="str">
        <f>IF(DO168=1,LG$8&amp;IF(SUM(DP168:$EQ168)=0,"",", "),"")</f>
        <v/>
      </c>
      <c r="LH168" t="str">
        <f>IF(DP168=1,LH$8&amp;IF(SUM(DQ168:$EQ168)=0,"",", "),"")</f>
        <v/>
      </c>
      <c r="LI168" t="str">
        <f>IF(DQ168=1,LI$8&amp;IF(SUM(DR168:$EQ168)=0,"",", "),"")</f>
        <v/>
      </c>
      <c r="LJ168" t="str">
        <f>IF(DR168=1,LJ$8&amp;IF(SUM(DS168:$EQ168)=0,"",", "),"")</f>
        <v/>
      </c>
      <c r="LK168" t="str">
        <f>IF(DS168=1,LK$8&amp;IF(SUM(DT168:$EQ168)=0,"",", "),"")</f>
        <v/>
      </c>
      <c r="LL168" t="str">
        <f>IF(DT168=1,LL$8&amp;IF(SUM(DU168:$EQ168)=0,"",", "),"")</f>
        <v/>
      </c>
      <c r="LM168" t="str">
        <f>IF(DU168=1,LM$8&amp;IF(SUM(DV168:$EQ168)=0,"",", "),"")</f>
        <v/>
      </c>
      <c r="LN168" t="str">
        <f>IF(DV168=1,LN$8&amp;IF(SUM(DW168:$EQ168)=0,"",", "),"")</f>
        <v/>
      </c>
      <c r="LO168" t="str">
        <f>IF(DW168=1,LO$8&amp;IF(SUM(DX168:$EQ168)=0,"",", "),"")</f>
        <v/>
      </c>
      <c r="LP168" t="str">
        <f>IF(DX168=1,LP$8&amp;IF(SUM(DY168:$EQ168)=0,"",", "),"")</f>
        <v/>
      </c>
      <c r="LQ168" t="str">
        <f>IF(DY168=1,LQ$8&amp;IF(SUM(DZ168:$EQ168)=0,"",", "),"")</f>
        <v/>
      </c>
      <c r="LR168" t="str">
        <f>IF(DZ168=1,LR$8&amp;IF(SUM(EA168:$EQ168)=0,"",", "),"")</f>
        <v/>
      </c>
      <c r="LS168" t="str">
        <f>IF(EA168=1,LS$8&amp;IF(SUM(EB168:$EQ168)=0,"",", "),"")</f>
        <v/>
      </c>
      <c r="LT168" t="str">
        <f>IF(EB168=1,LT$8&amp;IF(SUM(EC168:$EQ168)=0,"",", "),"")</f>
        <v/>
      </c>
      <c r="LU168" t="str">
        <f>IF(EC168=1,LU$8&amp;IF(SUM(ED168:$EQ168)=0,"",", "),"")</f>
        <v/>
      </c>
      <c r="LV168" t="str">
        <f>IF(ED168=1,LV$8&amp;IF(SUM(EE168:$EQ168)=0,"",", "),"")</f>
        <v/>
      </c>
      <c r="LW168" t="str">
        <f>IF(EE168=1,LW$8&amp;IF(SUM(EF168:$EQ168)=0,"",", "),"")</f>
        <v/>
      </c>
      <c r="LX168" t="str">
        <f>IF(EF168=1,LX$8&amp;IF(SUM(EG168:$EQ168)=0,"",", "),"")</f>
        <v/>
      </c>
      <c r="LY168" t="str">
        <f>IF(EG168=1,LY$8&amp;IF(SUM(EH168:$EQ168)=0,"",", "),"")</f>
        <v/>
      </c>
      <c r="LZ168" t="str">
        <f>IF(EH168=1,LZ$8&amp;IF(SUM(EI168:$EQ168)=0,"",", "),"")</f>
        <v/>
      </c>
      <c r="MA168" t="str">
        <f>IF(EI168=1,MA$8&amp;IF(SUM(EJ168:$EQ168)=0,"",", "),"")</f>
        <v/>
      </c>
      <c r="MB168" t="str">
        <f>IF(EJ168=1,MB$8&amp;IF(SUM(EK168:$EQ168)=0,"",", "),"")</f>
        <v/>
      </c>
      <c r="MC168" t="str">
        <f>IF(EK168=1,MC$8&amp;IF(SUM(EL168:$EQ168)=0,"",", "),"")</f>
        <v/>
      </c>
      <c r="MD168" t="str">
        <f>IF(EL168=1,MD$8&amp;IF(SUM(EM168:$EQ168)=0,"",", "),"")</f>
        <v/>
      </c>
      <c r="ME168" t="str">
        <f>IF(EM168=1,ME$8&amp;IF(SUM(EN168:$EQ168)=0,"",", "),"")</f>
        <v/>
      </c>
      <c r="MF168" t="str">
        <f>IF(EN168=1,MF$8&amp;IF(SUM(EO168:$EQ168)=0,"",", "),"")</f>
        <v/>
      </c>
      <c r="MG168" t="str">
        <f>IF(EO168=1,MG$8&amp;IF(SUM(EP168:$EQ168)=0,"",", "),"")</f>
        <v/>
      </c>
      <c r="MH168" t="str">
        <f>IF(EP168=1,MH$8&amp;IF(SUM(EQ168:$EQ168)=0,"",", "),"")</f>
        <v/>
      </c>
      <c r="MI168" t="str">
        <f t="shared" si="212"/>
        <v/>
      </c>
      <c r="MJ168" t="str">
        <f>IF(ER168=1,MJ$8&amp;IF(SUM(ES168:$GO168)=0,"",", "),"")</f>
        <v/>
      </c>
      <c r="MK168" t="str">
        <f>IF(ES168=1,MK$8&amp;IF(SUM(ET168:$GO168)=0,"",", "),"")</f>
        <v/>
      </c>
      <c r="ML168" t="str">
        <f>IF(ET168=1,ML$8&amp;IF(SUM(EU168:$GO168)=0,"",", "),"")</f>
        <v/>
      </c>
      <c r="MM168" t="str">
        <f>IF(EU168=1,MM$8&amp;IF(SUM(EV168:$GO168)=0,"",", "),"")</f>
        <v/>
      </c>
      <c r="MN168" t="str">
        <f>IF(EV168=1,MN$8&amp;IF(SUM(EW168:$GO168)=0,"",", "),"")</f>
        <v/>
      </c>
      <c r="MO168" t="str">
        <f>IF(EW168=1,MO$8&amp;IF(SUM(EX168:$GO168)=0,"",", "),"")</f>
        <v/>
      </c>
      <c r="MP168" t="str">
        <f>IF(EX168=1,MP$8&amp;IF(SUM(EY168:$GO168)=0,"",", "),"")</f>
        <v/>
      </c>
      <c r="MQ168" t="str">
        <f>IF(EY168=1,MQ$8&amp;IF(SUM(EZ168:$GO168)=0,"",", "),"")</f>
        <v/>
      </c>
      <c r="MR168" t="str">
        <f>IF(EZ168=1,MR$8&amp;IF(SUM(FA168:$GO168)=0,"",", "),"")</f>
        <v/>
      </c>
      <c r="MS168" t="str">
        <f>IF(FA168=1,MS$8&amp;IF(SUM(FB168:$GO168)=0,"",", "),"")</f>
        <v/>
      </c>
      <c r="MT168" t="str">
        <f>IF(FB168=1,MT$8&amp;IF(SUM(FC168:$GO168)=0,"",", "),"")</f>
        <v/>
      </c>
      <c r="MU168" t="str">
        <f>IF(FC168=1,MU$8&amp;IF(SUM(FD168:$GO168)=0,"",", "),"")</f>
        <v/>
      </c>
      <c r="MV168" t="str">
        <f>IF(FD168=1,MV$8&amp;IF(SUM(FE168:$GO168)=0,"",", "),"")</f>
        <v/>
      </c>
      <c r="MW168" t="str">
        <f>IF(FE168=1,MW$8&amp;IF(SUM(FF168:$GO168)=0,"",", "),"")</f>
        <v/>
      </c>
      <c r="MX168" t="str">
        <f>IF(FF168=1,MX$8&amp;IF(SUM(FG168:$GO168)=0,"",", "),"")</f>
        <v/>
      </c>
      <c r="MY168" t="str">
        <f>IF(FG168=1,MY$8&amp;IF(SUM(FH168:$GO168)=0,"",", "),"")</f>
        <v/>
      </c>
      <c r="MZ168" t="str">
        <f>IF(FH168=1,MZ$8&amp;IF(SUM(FI168:$GO168)=0,"",", "),"")</f>
        <v/>
      </c>
      <c r="NA168" t="str">
        <f>IF(FI168=1,NA$8&amp;IF(SUM(FJ168:$GO168)=0,"",", "),"")</f>
        <v/>
      </c>
      <c r="NB168" t="str">
        <f>IF(FJ168=1,NB$8&amp;IF(SUM(FK168:$GO168)=0,"",", "),"")</f>
        <v/>
      </c>
      <c r="NC168" t="str">
        <f>IF(FK168=1,NC$8&amp;IF(SUM(FL168:$GO168)=0,"",", "),"")</f>
        <v/>
      </c>
      <c r="ND168" t="str">
        <f>IF(FL168=1,ND$8&amp;IF(SUM(FM168:$GO168)=0,"",", "),"")</f>
        <v/>
      </c>
      <c r="NE168" t="str">
        <f>IF(FM168=1,NE$8&amp;IF(SUM(FN168:$GO168)=0,"",", "),"")</f>
        <v/>
      </c>
      <c r="NF168" t="str">
        <f>IF(FN168=1,NF$8&amp;IF(SUM(FO168:$GO168)=0,"",", "),"")</f>
        <v/>
      </c>
      <c r="NG168" t="str">
        <f>IF(FO168=1,NG$8&amp;IF(SUM(FP168:$GO168)=0,"",", "),"")</f>
        <v/>
      </c>
      <c r="NH168" t="str">
        <f>IF(FP168=1,NH$8&amp;IF(SUM(FQ168:$GO168)=0,"",", "),"")</f>
        <v/>
      </c>
      <c r="NI168" t="str">
        <f>IF(FQ168=1,NI$8&amp;IF(SUM(FR168:$GO168)=0,"",", "),"")</f>
        <v/>
      </c>
      <c r="NJ168" t="str">
        <f>IF(FR168=1,NJ$8&amp;IF(SUM(FS168:$GO168)=0,"",", "),"")</f>
        <v/>
      </c>
      <c r="NK168" t="str">
        <f>IF(FS168=1,NK$8&amp;IF(SUM(FT168:$GO168)=0,"",", "),"")</f>
        <v/>
      </c>
      <c r="NL168" t="str">
        <f>IF(FT168=1,NL$8&amp;IF(SUM(FU168:$GO168)=0,"",", "),"")</f>
        <v/>
      </c>
      <c r="NM168" t="str">
        <f>IF(FU168=1,NM$8&amp;IF(SUM(FV168:$GO168)=0,"",", "),"")</f>
        <v/>
      </c>
      <c r="NN168" t="str">
        <f>IF(FV168=1,NN$8&amp;IF(SUM(FW168:$GO168)=0,"",", "),"")</f>
        <v/>
      </c>
      <c r="NO168" t="str">
        <f>IF(FW168=1,NO$8&amp;IF(SUM(FX168:$GO168)=0,"",", "),"")</f>
        <v/>
      </c>
      <c r="NP168" t="str">
        <f>IF(FX168=1,NP$8&amp;IF(SUM(FY168:$GO168)=0,"",", "),"")</f>
        <v/>
      </c>
      <c r="NQ168" t="str">
        <f>IF(FY168=1,NQ$8&amp;IF(SUM(FZ168:$GO168)=0,"",", "),"")</f>
        <v/>
      </c>
      <c r="NR168" t="str">
        <f>IF(FZ168=1,NR$8&amp;IF(SUM(GA168:$GO168)=0,"",", "),"")</f>
        <v/>
      </c>
      <c r="NS168" t="str">
        <f>IF(GA168=1,NS$8&amp;IF(SUM(GB168:$GO168)=0,"",", "),"")</f>
        <v/>
      </c>
      <c r="NT168" t="str">
        <f>IF(GB168=1,NT$8&amp;IF(SUM(GC168:$GO168)=0,"",", "),"")</f>
        <v/>
      </c>
      <c r="NU168" t="str">
        <f>IF(GC168=1,NU$8&amp;IF(SUM(GD168:$GO168)=0,"",", "),"")</f>
        <v/>
      </c>
      <c r="NV168" t="str">
        <f>IF(GD168=1,NV$8&amp;IF(SUM(GE168:$GO168)=0,"",", "),"")</f>
        <v/>
      </c>
      <c r="NW168" t="str">
        <f>IF(GE168=1,NW$8&amp;IF(SUM(GF168:$GO168)=0,"",", "),"")</f>
        <v/>
      </c>
      <c r="NX168" t="str">
        <f>IF(GF168=1,NX$8&amp;IF(SUM(GG168:$GO168)=0,"",", "),"")</f>
        <v/>
      </c>
      <c r="NY168" t="str">
        <f>IF(GG168=1,NY$8&amp;IF(SUM(GH168:$GO168)=0,"",", "),"")</f>
        <v/>
      </c>
      <c r="NZ168" t="str">
        <f>IF(GH168=1,NZ$8&amp;IF(SUM(GI168:$GO168)=0,"",", "),"")</f>
        <v/>
      </c>
      <c r="OA168" t="str">
        <f>IF(GI168=1,OA$8&amp;IF(SUM(GJ168:$GO168)=0,"",", "),"")</f>
        <v/>
      </c>
      <c r="OB168" t="str">
        <f>IF(GJ168=1,OB$8&amp;IF(SUM(GK168:$GO168)=0,"",", "),"")</f>
        <v/>
      </c>
      <c r="OC168" t="str">
        <f>IF(GK168=1,OC$8&amp;IF(SUM(GL168:$GO168)=0,"",", "),"")</f>
        <v/>
      </c>
      <c r="OD168" t="str">
        <f>IF(GL168=1,OD$8&amp;IF(SUM(GM168:$GO168)=0,"",", "),"")</f>
        <v/>
      </c>
      <c r="OE168" t="str">
        <f>IF(GM168=1,OE$8&amp;IF(SUM(GN168:$GO168)=0,"",", "),"")</f>
        <v/>
      </c>
      <c r="OF168" t="str">
        <f>IF(GN168=1,OF$8&amp;IF(SUM(GO168:$GO168)=0,"",", "),"")</f>
        <v/>
      </c>
      <c r="OG168" t="str">
        <f t="shared" si="213"/>
        <v/>
      </c>
      <c r="OH168" t="str">
        <f>IF(GP168=1,OH$8&amp;IF(SUM(GQ168:$IM168)=0,"",", "),"")</f>
        <v/>
      </c>
      <c r="OI168" t="str">
        <f>IF(GQ168=1,OI$8&amp;IF(SUM(GR168:$IM168)=0,"",", "),"")</f>
        <v/>
      </c>
      <c r="OJ168" t="str">
        <f>IF(GR168=1,OJ$8&amp;IF(SUM(GS168:$IM168)=0,"",", "),"")</f>
        <v/>
      </c>
      <c r="OK168" t="str">
        <f>IF(GS168=1,OK$8&amp;IF(SUM(GT168:$IM168)=0,"",", "),"")</f>
        <v/>
      </c>
      <c r="OL168" t="str">
        <f>IF(GT168=1,OL$8&amp;IF(SUM(GU168:$IM168)=0,"",", "),"")</f>
        <v/>
      </c>
      <c r="OM168" t="str">
        <f>IF(GU168=1,OM$8&amp;IF(SUM(GV168:$IM168)=0,"",", "),"")</f>
        <v/>
      </c>
      <c r="ON168" t="str">
        <f>IF(GV168=1,ON$8&amp;IF(SUM(GW168:$IM168)=0,"",", "),"")</f>
        <v/>
      </c>
      <c r="OO168" t="str">
        <f>IF(GW168=1,OO$8&amp;IF(SUM(GX168:$IM168)=0,"",", "),"")</f>
        <v/>
      </c>
      <c r="OP168" t="str">
        <f>IF(GX168=1,OP$8&amp;IF(SUM(GY168:$IM168)=0,"",", "),"")</f>
        <v/>
      </c>
      <c r="OQ168" t="str">
        <f>IF(GY168=1,OQ$8&amp;IF(SUM(GZ168:$IM168)=0,"",", "),"")</f>
        <v/>
      </c>
      <c r="OR168" t="str">
        <f>IF(GZ168=1,OR$8&amp;IF(SUM(HA168:$IM168)=0,"",", "),"")</f>
        <v/>
      </c>
      <c r="OS168" t="str">
        <f>IF(HA168=1,OS$8&amp;IF(SUM(HB168:$IM168)=0,"",", "),"")</f>
        <v/>
      </c>
      <c r="OT168" t="str">
        <f>IF(HB168=1,OT$8&amp;IF(SUM(HC168:$IM168)=0,"",", "),"")</f>
        <v/>
      </c>
      <c r="OU168" t="str">
        <f>IF(HC168=1,OU$8&amp;IF(SUM(HD168:$IM168)=0,"",", "),"")</f>
        <v/>
      </c>
      <c r="OV168" t="str">
        <f>IF(HD168=1,OV$8&amp;IF(SUM(HE168:$IM168)=0,"",", "),"")</f>
        <v/>
      </c>
      <c r="OW168" t="str">
        <f>IF(HE168=1,OW$8&amp;IF(SUM(HF168:$IM168)=0,"",", "),"")</f>
        <v/>
      </c>
      <c r="OX168" t="str">
        <f>IF(HF168=1,OX$8&amp;IF(SUM(HG168:$IM168)=0,"",", "),"")</f>
        <v/>
      </c>
      <c r="OY168" t="str">
        <f>IF(HG168=1,OY$8&amp;IF(SUM(HH168:$IM168)=0,"",", "),"")</f>
        <v/>
      </c>
      <c r="OZ168" t="str">
        <f>IF(HH168=1,OZ$8&amp;IF(SUM(HI168:$IM168)=0,"",", "),"")</f>
        <v/>
      </c>
      <c r="PA168" t="str">
        <f>IF(HI168=1,PA$8&amp;IF(SUM(HJ168:$IM168)=0,"",", "),"")</f>
        <v/>
      </c>
      <c r="PB168" t="str">
        <f>IF(HJ168=1,PB$8&amp;IF(SUM(HK168:$IM168)=0,"",", "),"")</f>
        <v/>
      </c>
      <c r="PC168" t="str">
        <f>IF(HK168=1,PC$8&amp;IF(SUM(HL168:$IM168)=0,"",", "),"")</f>
        <v/>
      </c>
      <c r="PD168" t="str">
        <f>IF(HL168=1,PD$8&amp;IF(SUM(HM168:$IM168)=0,"",", "),"")</f>
        <v/>
      </c>
      <c r="PE168" t="str">
        <f>IF(HM168=1,PE$8&amp;IF(SUM(HN168:$IM168)=0,"",", "),"")</f>
        <v/>
      </c>
      <c r="PF168" t="str">
        <f>IF(HN168=1,PF$8&amp;IF(SUM(HO168:$IM168)=0,"",", "),"")</f>
        <v/>
      </c>
      <c r="PG168" t="str">
        <f>IF(HO168=1,PG$8&amp;IF(SUM(HP168:$IM168)=0,"",", "),"")</f>
        <v/>
      </c>
      <c r="PH168" t="str">
        <f>IF(HP168=1,PH$8&amp;IF(SUM(HQ168:$IM168)=0,"",", "),"")</f>
        <v/>
      </c>
      <c r="PI168" t="str">
        <f>IF(HQ168=1,PI$8&amp;IF(SUM(HR168:$IM168)=0,"",", "),"")</f>
        <v/>
      </c>
      <c r="PJ168" t="str">
        <f>IF(HR168=1,PJ$8&amp;IF(SUM(HS168:$IM168)=0,"",", "),"")</f>
        <v/>
      </c>
      <c r="PK168" t="str">
        <f>IF(HS168=1,PK$8&amp;IF(SUM(HT168:$IM168)=0,"",", "),"")</f>
        <v/>
      </c>
      <c r="PL168" t="str">
        <f>IF(HT168=1,PL$8&amp;IF(SUM(HU168:$IM168)=0,"",", "),"")</f>
        <v/>
      </c>
      <c r="PM168" t="str">
        <f>IF(HU168=1,PM$8&amp;IF(SUM(HV168:$IM168)=0,"",", "),"")</f>
        <v/>
      </c>
      <c r="PN168" t="str">
        <f>IF(HV168=1,PN$8&amp;IF(SUM(HW168:$IM168)=0,"",", "),"")</f>
        <v/>
      </c>
      <c r="PO168" t="str">
        <f>IF(HW168=1,PO$8&amp;IF(SUM(HX168:$IM168)=0,"",", "),"")</f>
        <v/>
      </c>
      <c r="PP168" t="str">
        <f>IF(HX168=1,PP$8&amp;IF(SUM(HY168:$IM168)=0,"",", "),"")</f>
        <v/>
      </c>
      <c r="PQ168" t="str">
        <f>IF(HY168=1,PQ$8&amp;IF(SUM(HZ168:$IM168)=0,"",", "),"")</f>
        <v/>
      </c>
      <c r="PR168" t="str">
        <f>IF(HZ168=1,PR$8&amp;IF(SUM(IA168:$IM168)=0,"",", "),"")</f>
        <v/>
      </c>
      <c r="PS168" t="str">
        <f>IF(IA168=1,PS$8&amp;IF(SUM(IB168:$IM168)=0,"",", "),"")</f>
        <v/>
      </c>
      <c r="PT168" t="str">
        <f>IF(IB168=1,PT$8&amp;IF(SUM(IC168:$IM168)=0,"",", "),"")</f>
        <v/>
      </c>
      <c r="PU168" t="str">
        <f>IF(IC168=1,PU$8&amp;IF(SUM(ID168:$IM168)=0,"",", "),"")</f>
        <v/>
      </c>
      <c r="PV168" t="str">
        <f>IF(ID168=1,PV$8&amp;IF(SUM(IE168:$IM168)=0,"",", "),"")</f>
        <v/>
      </c>
      <c r="PW168" t="str">
        <f>IF(IE168=1,PW$8&amp;IF(SUM(IF168:$IM168)=0,"",", "),"")</f>
        <v/>
      </c>
      <c r="PX168" t="str">
        <f>IF(IF168=1,PX$8&amp;IF(SUM(IG168:$IM168)=0,"",", "),"")</f>
        <v/>
      </c>
      <c r="PY168" t="str">
        <f>IF(IG168=1,PY$8&amp;IF(SUM(IH168:$IM168)=0,"",", "),"")</f>
        <v/>
      </c>
      <c r="PZ168" t="str">
        <f>IF(IH168=1,PZ$8&amp;IF(SUM(II168:$IM168)=0,"",", "),"")</f>
        <v/>
      </c>
      <c r="QA168" t="str">
        <f>IF(II168=1,QA$8&amp;IF(SUM(IJ168:$IM168)=0,"",", "),"")</f>
        <v/>
      </c>
      <c r="QB168" t="str">
        <f>IF(IJ168=1,QB$8&amp;IF(SUM(IK168:$IM168)=0,"",", "),"")</f>
        <v/>
      </c>
      <c r="QC168" t="str">
        <f>IF(IK168=1,QC$8&amp;IF(SUM(IL168:$IM168)=0,"",", "),"")</f>
        <v/>
      </c>
      <c r="QD168" t="str">
        <f>IF(IL168=1,QD$8&amp;IF(SUM(IM168:$IM168)=0,"",", "),"")</f>
        <v/>
      </c>
      <c r="QE168" t="str">
        <f t="shared" si="214"/>
        <v/>
      </c>
      <c r="QF168" t="str">
        <f>IF(IN168=1,QF$8&amp;IF(SUM(IO168:$KK168)=0,"",", "),"")</f>
        <v/>
      </c>
      <c r="QG168" t="str">
        <f>IF(IO168=1,QG$8&amp;IF(SUM(IP168:$KK168)=0,"",", "),"")</f>
        <v/>
      </c>
      <c r="QH168" t="str">
        <f>IF(IP168=1,QH$8&amp;IF(SUM(IQ168:$KK168)=0,"",", "),"")</f>
        <v/>
      </c>
      <c r="QI168" t="str">
        <f>IF(IQ168=1,QI$8&amp;IF(SUM(IR168:$KK168)=0,"",", "),"")</f>
        <v/>
      </c>
      <c r="QJ168" t="str">
        <f>IF(IR168=1,QJ$8&amp;IF(SUM(IS168:$KK168)=0,"",", "),"")</f>
        <v/>
      </c>
      <c r="QK168" t="str">
        <f>IF(IS168=1,QK$8&amp;IF(SUM(IT168:$KK168)=0,"",", "),"")</f>
        <v/>
      </c>
      <c r="QL168" t="str">
        <f>IF(IT168=1,QL$8&amp;IF(SUM(IU168:$KK168)=0,"",", "),"")</f>
        <v/>
      </c>
      <c r="QM168" t="str">
        <f>IF(IU168=1,QM$8&amp;IF(SUM(IV168:$KK168)=0,"",", "),"")</f>
        <v/>
      </c>
      <c r="QN168" t="str">
        <f>IF(IV168=1,QN$8&amp;IF(SUM(IW168:$KK168)=0,"",", "),"")</f>
        <v/>
      </c>
      <c r="QO168" t="str">
        <f>IF(IW168=1,QO$8&amp;IF(SUM(IX168:$KK168)=0,"",", "),"")</f>
        <v/>
      </c>
      <c r="QP168" t="str">
        <f>IF(IX168=1,QP$8&amp;IF(SUM(IY168:$KK168)=0,"",", "),"")</f>
        <v/>
      </c>
      <c r="QQ168" t="str">
        <f>IF(IY168=1,QQ$8&amp;IF(SUM(IZ168:$KK168)=0,"",", "),"")</f>
        <v/>
      </c>
      <c r="QR168" t="str">
        <f>IF(IZ168=1,QR$8&amp;IF(SUM(JA168:$KK168)=0,"",", "),"")</f>
        <v/>
      </c>
      <c r="QS168" t="str">
        <f>IF(JA168=1,QS$8&amp;IF(SUM(JB168:$KK168)=0,"",", "),"")</f>
        <v/>
      </c>
      <c r="QT168" t="str">
        <f>IF(JB168=1,QT$8&amp;IF(SUM(JC168:$KK168)=0,"",", "),"")</f>
        <v/>
      </c>
      <c r="QU168" t="str">
        <f>IF(JC168=1,QU$8&amp;IF(SUM(JD168:$KK168)=0,"",", "),"")</f>
        <v/>
      </c>
      <c r="QV168" t="str">
        <f>IF(JD168=1,QV$8&amp;IF(SUM(JE168:$KK168)=0,"",", "),"")</f>
        <v/>
      </c>
      <c r="QW168" t="str">
        <f>IF(JE168=1,QW$8&amp;IF(SUM(JF168:$KK168)=0,"",", "),"")</f>
        <v/>
      </c>
      <c r="QX168" t="str">
        <f>IF(JF168=1,QX$8&amp;IF(SUM(JG168:$KK168)=0,"",", "),"")</f>
        <v/>
      </c>
      <c r="QY168" t="str">
        <f>IF(JG168=1,QY$8&amp;IF(SUM(JH168:$KK168)=0,"",", "),"")</f>
        <v/>
      </c>
      <c r="QZ168" t="str">
        <f>IF(JH168=1,QZ$8&amp;IF(SUM(JI168:$KK168)=0,"",", "),"")</f>
        <v/>
      </c>
      <c r="RA168" t="str">
        <f>IF(JI168=1,RA$8&amp;IF(SUM(JJ168:$KK168)=0,"",", "),"")</f>
        <v/>
      </c>
      <c r="RB168" t="str">
        <f>IF(JJ168=1,RB$8&amp;IF(SUM(JK168:$KK168)=0,"",", "),"")</f>
        <v/>
      </c>
      <c r="RC168" t="str">
        <f>IF(JK168=1,RC$8&amp;IF(SUM(JL168:$KK168)=0,"",", "),"")</f>
        <v/>
      </c>
      <c r="RD168" t="str">
        <f>IF(JL168=1,RD$8&amp;IF(SUM(JM168:$KK168)=0,"",", "),"")</f>
        <v/>
      </c>
      <c r="RE168" t="str">
        <f>IF(JM168=1,RE$8&amp;IF(SUM(JN168:$KK168)=0,"",", "),"")</f>
        <v/>
      </c>
      <c r="RF168" t="str">
        <f>IF(JN168=1,RF$8&amp;IF(SUM(JO168:$KK168)=0,"",", "),"")</f>
        <v/>
      </c>
      <c r="RG168" t="str">
        <f>IF(JO168=1,RG$8&amp;IF(SUM(JP168:$KK168)=0,"",", "),"")</f>
        <v/>
      </c>
      <c r="RH168" t="str">
        <f>IF(JP168=1,RH$8&amp;IF(SUM(JQ168:$KK168)=0,"",", "),"")</f>
        <v/>
      </c>
      <c r="RI168" t="str">
        <f>IF(JQ168=1,RI$8&amp;IF(SUM(JR168:$KK168)=0,"",", "),"")</f>
        <v/>
      </c>
      <c r="RJ168" t="str">
        <f>IF(JR168=1,RJ$8&amp;IF(SUM(JS168:$KK168)=0,"",", "),"")</f>
        <v/>
      </c>
      <c r="RK168" t="str">
        <f>IF(JS168=1,RK$8&amp;IF(SUM(JT168:$KK168)=0,"",", "),"")</f>
        <v/>
      </c>
      <c r="RL168" t="str">
        <f>IF(JT168=1,RL$8&amp;IF(SUM(JU168:$KK168)=0,"",", "),"")</f>
        <v/>
      </c>
      <c r="RM168" t="str">
        <f>IF(JU168=1,RM$8&amp;IF(SUM(JV168:$KK168)=0,"",", "),"")</f>
        <v/>
      </c>
      <c r="RN168" t="str">
        <f>IF(JV168=1,RN$8&amp;IF(SUM(JW168:$KK168)=0,"",", "),"")</f>
        <v/>
      </c>
      <c r="RO168" t="str">
        <f>IF(JW168=1,RO$8&amp;IF(SUM(JX168:$KK168)=0,"",", "),"")</f>
        <v/>
      </c>
      <c r="RP168" t="str">
        <f>IF(JX168=1,RP$8&amp;IF(SUM(JY168:$KK168)=0,"",", "),"")</f>
        <v/>
      </c>
      <c r="RQ168" t="str">
        <f>IF(JY168=1,RQ$8&amp;IF(SUM(JZ168:$KK168)=0,"",", "),"")</f>
        <v/>
      </c>
      <c r="RR168" t="str">
        <f>IF(JZ168=1,RR$8&amp;IF(SUM(KA168:$KK168)=0,"",", "),"")</f>
        <v/>
      </c>
      <c r="RS168" t="str">
        <f>IF(KA168=1,RS$8&amp;IF(SUM(KB168:$KK168)=0,"",", "),"")</f>
        <v/>
      </c>
      <c r="RT168" t="str">
        <f>IF(KB168=1,RT$8&amp;IF(SUM(KC168:$KK168)=0,"",", "),"")</f>
        <v/>
      </c>
      <c r="RU168" t="str">
        <f>IF(KC168=1,RU$8&amp;IF(SUM(KD168:$KK168)=0,"",", "),"")</f>
        <v/>
      </c>
      <c r="RV168" t="str">
        <f>IF(KD168=1,RV$8&amp;IF(SUM(KE168:$KK168)=0,"",", "),"")</f>
        <v/>
      </c>
      <c r="RW168" t="str">
        <f>IF(KE168=1,RW$8&amp;IF(SUM(KF168:$KK168)=0,"",", "),"")</f>
        <v/>
      </c>
      <c r="RX168" t="str">
        <f>IF(KF168=1,RX$8&amp;IF(SUM(KG168:$KK168)=0,"",", "),"")</f>
        <v/>
      </c>
      <c r="RY168" t="str">
        <f>IF(KG168=1,RY$8&amp;IF(SUM(KH168:$KK168)=0,"",", "),"")</f>
        <v/>
      </c>
      <c r="RZ168" t="str">
        <f>IF(KH168=1,RZ$8&amp;IF(SUM(KI168:$KK168)=0,"",", "),"")</f>
        <v/>
      </c>
      <c r="SA168" t="str">
        <f>IF(KI168=1,SA$8&amp;IF(SUM(KJ168:$KK168)=0,"",", "),"")</f>
        <v/>
      </c>
      <c r="SB168" t="str">
        <f>IF(KJ168=1,SB$8&amp;IF(SUM(KK168:$KK168)=0,"",", "),"")</f>
        <v/>
      </c>
      <c r="SC168" t="str">
        <f t="shared" si="215"/>
        <v/>
      </c>
    </row>
    <row r="169" spans="1:497" ht="60" customHeight="1" x14ac:dyDescent="0.45">
      <c r="A169" s="62"/>
      <c r="B169" s="212" t="str">
        <f t="shared" si="144"/>
        <v/>
      </c>
      <c r="C169" s="212" t="str">
        <f t="shared" si="203"/>
        <v/>
      </c>
      <c r="D169" s="212" t="str">
        <f t="shared" si="204"/>
        <v/>
      </c>
      <c r="E169" s="212" t="str">
        <f t="shared" si="205"/>
        <v/>
      </c>
      <c r="F169" s="212" t="str">
        <f t="shared" si="206"/>
        <v/>
      </c>
      <c r="G169" s="237" t="str">
        <f>IF('EDCI Data'!B169="","",'EDCI Data'!B169)</f>
        <v/>
      </c>
      <c r="H169" s="238" t="str">
        <f>IF('EDCI Data'!C169="","",'EDCI Data'!C169)</f>
        <v/>
      </c>
      <c r="I169" s="239" t="str">
        <f>IF('EDCI Data'!D169="","",'EDCI Data'!D169)</f>
        <v/>
      </c>
      <c r="J169" s="240" t="str">
        <f>IF('EDCI Data'!E169="","",'EDCI Data'!E169)</f>
        <v/>
      </c>
      <c r="K169" s="237" t="str">
        <f>IF('EDCI Data'!F169="","",'EDCI Data'!F169)</f>
        <v/>
      </c>
      <c r="L169" s="237" t="str">
        <f>IF('EDCI Data'!G169="","",'EDCI Data'!G169)</f>
        <v/>
      </c>
      <c r="M169" s="237" t="str">
        <f>IF('EDCI Data'!H169="","",'EDCI Data'!H169)</f>
        <v/>
      </c>
      <c r="N169" s="237" t="str">
        <f>IF('EDCI Data'!I169="","",'EDCI Data'!I169)</f>
        <v/>
      </c>
      <c r="O169" s="237" t="str">
        <f>IF('EDCI Data'!J169="","",'EDCI Data'!J169)</f>
        <v/>
      </c>
      <c r="P169" s="237" t="str">
        <f>IF('EDCI Data'!K169="","",'EDCI Data'!K169)</f>
        <v/>
      </c>
      <c r="Q169" s="241" t="str">
        <f>IF('EDCI Data'!L169="","",'EDCI Data'!L169)</f>
        <v/>
      </c>
      <c r="R169" s="241" t="str">
        <f>IF('EDCI Data'!M169="","",'EDCI Data'!M169)</f>
        <v/>
      </c>
      <c r="S169" s="237" t="str">
        <f>IF('EDCI Data'!N169="","",'EDCI Data'!N169)</f>
        <v/>
      </c>
      <c r="T169" s="237" t="str">
        <f>IF('EDCI Data'!O169="","",'EDCI Data'!O169)</f>
        <v/>
      </c>
      <c r="U169" s="237" t="str">
        <f>IF('EDCI Data'!P169="","",'EDCI Data'!P169)</f>
        <v/>
      </c>
      <c r="V169" s="237" t="str">
        <f>IF('EDCI Data'!Q169="","",'EDCI Data'!Q169)</f>
        <v/>
      </c>
      <c r="W169" s="242" t="str">
        <f>IF('EDCI Data'!R169="","",'EDCI Data'!R169)</f>
        <v/>
      </c>
      <c r="X169" s="243" t="str">
        <f>IF('EDCI Data'!S169="","",'EDCI Data'!S169)</f>
        <v/>
      </c>
      <c r="Y169" s="243" t="str">
        <f>IF('EDCI Data'!T169="","",'EDCI Data'!T169)</f>
        <v/>
      </c>
      <c r="Z169" s="244" t="str">
        <f>IF('EDCI Data'!U169="","",'EDCI Data'!U169)</f>
        <v/>
      </c>
      <c r="AA169" s="237" t="str">
        <f>IF('EDCI Data'!V169="","",'EDCI Data'!V169)</f>
        <v/>
      </c>
      <c r="AB169" s="244" t="str">
        <f>IF('EDCI Data'!W169="","",'EDCI Data'!W169)</f>
        <v/>
      </c>
      <c r="AC169" s="237" t="str">
        <f>IF('EDCI Data'!X169="","",'EDCI Data'!X169)</f>
        <v/>
      </c>
      <c r="AD169" s="244" t="str">
        <f>IF('EDCI Data'!Y169="","",'EDCI Data'!Y169)</f>
        <v/>
      </c>
      <c r="AE169" s="237" t="str">
        <f>IF('EDCI Data'!Z169="","",'EDCI Data'!Z169)</f>
        <v/>
      </c>
      <c r="AF169" s="237" t="str">
        <f>IF('EDCI Data'!AA169="","",'EDCI Data'!AA169)</f>
        <v/>
      </c>
      <c r="AG169" s="237" t="str">
        <f>IF('EDCI Data'!AB169="","",'EDCI Data'!AB169)</f>
        <v/>
      </c>
      <c r="AH169" s="237" t="str">
        <f>IF('EDCI Data'!AC169="","",'EDCI Data'!AC169)</f>
        <v/>
      </c>
      <c r="AI169" s="237" t="str">
        <f>IF('EDCI Data'!AD169="","",'EDCI Data'!AD169)</f>
        <v/>
      </c>
      <c r="AJ169" s="237" t="str">
        <f>IF('EDCI Data'!AE169="","",'EDCI Data'!AE169)</f>
        <v/>
      </c>
      <c r="AK169" s="237" t="str">
        <f>IF('EDCI Data'!AF169="","",'EDCI Data'!AF169)</f>
        <v/>
      </c>
      <c r="AL169" s="237" t="str">
        <f>IF('EDCI Data'!AG169="","",'EDCI Data'!AG169)</f>
        <v/>
      </c>
      <c r="AM169" s="237" t="str">
        <f>IF('EDCI Data'!AH169="","",'EDCI Data'!AH169)</f>
        <v/>
      </c>
      <c r="AN169" s="237" t="str">
        <f>IF('EDCI Data'!AI169="","",'EDCI Data'!AI169)</f>
        <v/>
      </c>
      <c r="AO169" s="237" t="str">
        <f>IF('EDCI Data'!AJ169="","",'EDCI Data'!AJ169)</f>
        <v/>
      </c>
      <c r="AP169" s="237" t="str">
        <f>IF('EDCI Data'!AK169="","",'EDCI Data'!AK169)</f>
        <v/>
      </c>
      <c r="AQ169" s="237" t="str">
        <f>IF('EDCI Data'!AL169="","",'EDCI Data'!AL169)</f>
        <v/>
      </c>
      <c r="AR169" s="237" t="str">
        <f>IF('EDCI Data'!AM169="","",'EDCI Data'!AM169)</f>
        <v/>
      </c>
      <c r="AS169" s="237" t="str">
        <f>IF('EDCI Data'!AN169="","",'EDCI Data'!AN169)</f>
        <v/>
      </c>
      <c r="AT169" s="237" t="str">
        <f>IF('EDCI Data'!AO169="","",'EDCI Data'!AO169)</f>
        <v/>
      </c>
      <c r="AU169" s="237" t="str">
        <f>IF('EDCI Data'!AP169="","",'EDCI Data'!AP169)</f>
        <v/>
      </c>
      <c r="AV169" s="237" t="str">
        <f>IF('EDCI Data'!AQ169="","",'EDCI Data'!AQ169)</f>
        <v/>
      </c>
      <c r="AW169" s="237" t="str">
        <f>IF('EDCI Data'!AR169="","",'EDCI Data'!AR169)</f>
        <v/>
      </c>
      <c r="AX169" s="237" t="str">
        <f>IF('EDCI Data'!AS169="","",'EDCI Data'!AS169)</f>
        <v/>
      </c>
      <c r="AY169" s="237" t="str">
        <f>IF('EDCI Data'!AT169="","",'EDCI Data'!AT169)</f>
        <v/>
      </c>
      <c r="AZ169" s="237" t="str">
        <f>IF('EDCI Data'!AU169="","",'EDCI Data'!AU169)</f>
        <v/>
      </c>
      <c r="BA169" s="237" t="str">
        <f>IF('EDCI Data'!AV169="","",'EDCI Data'!AV169)</f>
        <v/>
      </c>
      <c r="BB169" s="245" t="str">
        <f>IF('EDCI Data'!AW169="","",'EDCI Data'!AW169)</f>
        <v/>
      </c>
      <c r="BC169" s="245" t="str">
        <f>IF('EDCI Data'!AX169="","",'EDCI Data'!AX169)</f>
        <v/>
      </c>
      <c r="BD169" s="246" t="str">
        <f t="shared" si="207"/>
        <v/>
      </c>
      <c r="BE169" s="247" t="str">
        <f>IF('EDCI Data'!AY169="","",'EDCI Data'!AY169)</f>
        <v/>
      </c>
      <c r="BF169" s="247" t="str">
        <f>IF('EDCI Data'!AZ169="","",'EDCI Data'!AZ169)</f>
        <v/>
      </c>
      <c r="BG169" s="247" t="str">
        <f>IF('EDCI Data'!BA169="","",'EDCI Data'!BA169)</f>
        <v/>
      </c>
      <c r="BH169" s="247" t="str">
        <f>IF('EDCI Data'!BB169="","",'EDCI Data'!BB169)</f>
        <v/>
      </c>
      <c r="BI169" s="247" t="str">
        <f>IF('EDCI Data'!BC169="","",'EDCI Data'!BC169)</f>
        <v/>
      </c>
      <c r="BJ169" s="247" t="str">
        <f>IF('EDCI Data'!BD169="","",'EDCI Data'!BD169)</f>
        <v/>
      </c>
      <c r="BK169" s="247" t="str">
        <f>IF('EDCI Data'!BE169="","",'EDCI Data'!BE169)</f>
        <v/>
      </c>
      <c r="BL169" s="247" t="str">
        <f>IF('EDCI Data'!BF169="","",'EDCI Data'!BF169)</f>
        <v/>
      </c>
      <c r="BM169" s="247" t="str">
        <f>IF('EDCI Data'!BG169="","",'EDCI Data'!BG169)</f>
        <v/>
      </c>
      <c r="BN169" s="248" t="str">
        <f>IF('EDCI Data'!BH169="","",'EDCI Data'!BH169)</f>
        <v/>
      </c>
      <c r="BO169" s="248" t="str">
        <f>IF('EDCI Data'!BI169="","",'EDCI Data'!BI169)</f>
        <v/>
      </c>
      <c r="BP169" s="249" t="str">
        <f>IF('EDCI Data'!BJ169="","",'EDCI Data'!BJ169)</f>
        <v/>
      </c>
      <c r="BQ169" s="248" t="str">
        <f>IF('EDCI Data'!BK169="","",'EDCI Data'!BK169)</f>
        <v/>
      </c>
      <c r="BR169" s="248" t="str">
        <f>IF('EDCI Data'!BL169="","",'EDCI Data'!BL169)</f>
        <v/>
      </c>
      <c r="BS169" s="250" t="str">
        <f>IF('EDCI Data'!BM169="","",'EDCI Data'!BM169)</f>
        <v/>
      </c>
      <c r="BT169" s="251" t="str">
        <f>IF('EDCI Data'!BN169="","",'EDCI Data'!BN169)</f>
        <v/>
      </c>
      <c r="BU169" s="246" t="str">
        <f>IF('EDCI Data'!BO169="","",'EDCI Data'!BO169)</f>
        <v/>
      </c>
      <c r="BV169" s="252">
        <f t="shared" si="208"/>
        <v>0</v>
      </c>
      <c r="BW169" s="252">
        <f t="shared" si="209"/>
        <v>0</v>
      </c>
      <c r="BX169" s="252">
        <f t="shared" si="210"/>
        <v>0</v>
      </c>
      <c r="BY169" s="252">
        <f t="shared" si="211"/>
        <v>0</v>
      </c>
      <c r="BZ169" t="str">
        <f t="shared" si="145"/>
        <v/>
      </c>
      <c r="CA169" s="253"/>
      <c r="CB169"/>
      <c r="CC169"/>
      <c r="CD169"/>
      <c r="CE169" t="str">
        <f t="shared" si="146"/>
        <v/>
      </c>
      <c r="CF169"/>
      <c r="CG169" t="str">
        <f t="shared" si="147"/>
        <v/>
      </c>
      <c r="CH169" t="str">
        <f t="shared" si="148"/>
        <v/>
      </c>
      <c r="CI169" t="str">
        <f t="shared" si="149"/>
        <v/>
      </c>
      <c r="CJ169" t="str">
        <f t="shared" si="150"/>
        <v/>
      </c>
      <c r="CK169"/>
      <c r="CL169"/>
      <c r="CM169" t="str">
        <f t="shared" si="151"/>
        <v/>
      </c>
      <c r="CN169" t="str">
        <f t="shared" si="152"/>
        <v/>
      </c>
      <c r="CO169" t="str">
        <f t="shared" si="153"/>
        <v/>
      </c>
      <c r="CP169" t="str">
        <f t="shared" si="154"/>
        <v/>
      </c>
      <c r="CQ169"/>
      <c r="CR169" t="str" cm="1">
        <f t="array" ref="CR169">IF(COUNTIFS($BZ$10:$BZ$259,$BZ169,$I$10:$I$259,$I169+1)&gt;0,IF(X169&lt;&gt;INDEX(Y$10:Y$259,MATCH(1,INDEX(($BZ169=$BZ$10:$BZ$259)*($I$10:$I$259=$I169+1),0,1),0)),"Number of FTEs in previous year do not align with Number of FTEs in current year across years, by definition these should be equal. Please check and update if required. "&amp;CHAR(10),""),"")</f>
        <v/>
      </c>
      <c r="CS169" t="str" cm="1">
        <f t="array" ref="CS169">IF(COUNTIFS($BZ$10:$BZ$259,$BZ169,$I$10:$I$259,$I169-1)&gt;0,IF(Y169&lt;&gt;INDEX(X$10:X$259,MATCH(1,INDEX(($BZ169=$BZ$10:$BZ$259)*($I$10:$I$259=$I169-1),0,1),0)),"Number of FTEs in previous year do not align with Number of FTEs in current year across years, by definition these should be equal. Please check and update if required. "&amp;CHAR(10),""),"")</f>
        <v/>
      </c>
      <c r="CT169" t="str">
        <f t="shared" si="155"/>
        <v/>
      </c>
      <c r="CU169" t="str">
        <f t="shared" si="156"/>
        <v/>
      </c>
      <c r="CV169"/>
      <c r="CW169" t="str">
        <f t="shared" si="157"/>
        <v/>
      </c>
      <c r="CX169"/>
      <c r="CY169" t="str">
        <f t="shared" si="158"/>
        <v/>
      </c>
      <c r="CZ169"/>
      <c r="DA169" t="str">
        <f t="shared" si="159"/>
        <v/>
      </c>
      <c r="DB169"/>
      <c r="DC169"/>
      <c r="DD169"/>
      <c r="DE169"/>
      <c r="DF169"/>
      <c r="DG169"/>
      <c r="DH169"/>
      <c r="DI169"/>
      <c r="DJ169"/>
      <c r="DK169"/>
      <c r="DL169"/>
      <c r="DM169"/>
      <c r="DN169"/>
      <c r="DO169"/>
      <c r="DP169"/>
      <c r="DQ169"/>
      <c r="DR169"/>
      <c r="DS169"/>
      <c r="DT169"/>
      <c r="DU169"/>
      <c r="DV169"/>
      <c r="DW169"/>
      <c r="DX169" t="str">
        <f t="shared" si="160"/>
        <v/>
      </c>
      <c r="DY169" t="str">
        <f t="shared" si="161"/>
        <v/>
      </c>
      <c r="DZ169" t="str">
        <f t="shared" si="162"/>
        <v/>
      </c>
      <c r="EA169" t="str">
        <f t="shared" si="163"/>
        <v/>
      </c>
      <c r="EB169" t="str">
        <f t="shared" si="164"/>
        <v/>
      </c>
      <c r="EC169" t="str">
        <f t="shared" si="165"/>
        <v/>
      </c>
      <c r="ED169" t="str">
        <f t="shared" si="166"/>
        <v/>
      </c>
      <c r="EE169" t="str">
        <f t="shared" si="167"/>
        <v/>
      </c>
      <c r="EF169" t="str">
        <f t="shared" si="168"/>
        <v/>
      </c>
      <c r="EG169" t="str">
        <f t="shared" si="169"/>
        <v/>
      </c>
      <c r="EH169" t="str">
        <f t="shared" si="170"/>
        <v/>
      </c>
      <c r="EI169" t="str">
        <f t="shared" si="171"/>
        <v/>
      </c>
      <c r="EJ169"/>
      <c r="EK169"/>
      <c r="EL169"/>
      <c r="EM169"/>
      <c r="EN169"/>
      <c r="EO169"/>
      <c r="EP169"/>
      <c r="EQ169" t="str">
        <f t="shared" si="172"/>
        <v/>
      </c>
      <c r="ER169" t="str">
        <f t="shared" si="173"/>
        <v/>
      </c>
      <c r="ES169" t="str">
        <f t="shared" si="174"/>
        <v/>
      </c>
      <c r="ET169"/>
      <c r="EU169" t="str">
        <f t="shared" si="175"/>
        <v/>
      </c>
      <c r="EV169"/>
      <c r="EW169" t="str">
        <f t="shared" si="176"/>
        <v/>
      </c>
      <c r="EX169"/>
      <c r="EY169" t="str">
        <f t="shared" si="177"/>
        <v/>
      </c>
      <c r="EZ169"/>
      <c r="FA169"/>
      <c r="FB169"/>
      <c r="FC169"/>
      <c r="FD169"/>
      <c r="FE169"/>
      <c r="FF169"/>
      <c r="FG169"/>
      <c r="FH169"/>
      <c r="FI169"/>
      <c r="FJ169"/>
      <c r="FK169"/>
      <c r="FL169"/>
      <c r="FM169"/>
      <c r="FN169"/>
      <c r="FO169"/>
      <c r="FP169"/>
      <c r="FQ169"/>
      <c r="FR169"/>
      <c r="FS169"/>
      <c r="FT169"/>
      <c r="FU169"/>
      <c r="FV169" t="str">
        <f t="shared" si="178"/>
        <v/>
      </c>
      <c r="FW169" t="str">
        <f t="shared" si="179"/>
        <v/>
      </c>
      <c r="FX169"/>
      <c r="FY169" t="str">
        <f t="shared" si="180"/>
        <v/>
      </c>
      <c r="FZ169" t="str">
        <f t="shared" si="181"/>
        <v/>
      </c>
      <c r="GA169" t="str">
        <f t="shared" si="182"/>
        <v/>
      </c>
      <c r="GB169" t="str">
        <f t="shared" si="183"/>
        <v/>
      </c>
      <c r="GC169" t="str">
        <f t="shared" si="184"/>
        <v/>
      </c>
      <c r="GD169" t="str">
        <f t="shared" si="185"/>
        <v/>
      </c>
      <c r="GE169" t="str">
        <f t="shared" si="186"/>
        <v/>
      </c>
      <c r="GF169" t="str">
        <f t="shared" si="187"/>
        <v/>
      </c>
      <c r="GG169" t="str">
        <f t="shared" si="188"/>
        <v/>
      </c>
      <c r="GH169"/>
      <c r="GI169"/>
      <c r="GJ169"/>
      <c r="GK169"/>
      <c r="GL169"/>
      <c r="GM169"/>
      <c r="GN169"/>
      <c r="GO169"/>
      <c r="GP169" t="str">
        <f t="shared" si="189"/>
        <v/>
      </c>
      <c r="GQ169" t="str">
        <f t="shared" si="190"/>
        <v/>
      </c>
      <c r="GR169"/>
      <c r="GS169" t="str">
        <f t="shared" si="191"/>
        <v/>
      </c>
      <c r="GT169"/>
      <c r="GU169" t="str">
        <f t="shared" si="192"/>
        <v/>
      </c>
      <c r="GV169"/>
      <c r="GW169" t="str">
        <f t="shared" si="193"/>
        <v/>
      </c>
      <c r="GX169"/>
      <c r="GY169"/>
      <c r="GZ169"/>
      <c r="HA169"/>
      <c r="HB169"/>
      <c r="HC169"/>
      <c r="HD169"/>
      <c r="HE169"/>
      <c r="HF169"/>
      <c r="HG169"/>
      <c r="HH169"/>
      <c r="HI169"/>
      <c r="HJ169"/>
      <c r="HK169"/>
      <c r="HL169"/>
      <c r="HM169"/>
      <c r="HN169"/>
      <c r="HO169"/>
      <c r="HP169"/>
      <c r="HQ169"/>
      <c r="HR169"/>
      <c r="HS169"/>
      <c r="HT169" t="str">
        <f t="shared" si="194"/>
        <v/>
      </c>
      <c r="HU169" t="str">
        <f t="shared" si="195"/>
        <v/>
      </c>
      <c r="HV169"/>
      <c r="HW169"/>
      <c r="HX169"/>
      <c r="HY169"/>
      <c r="HZ169"/>
      <c r="IA169"/>
      <c r="IB169"/>
      <c r="IC169"/>
      <c r="ID169"/>
      <c r="IE169" t="str">
        <f t="shared" si="196"/>
        <v/>
      </c>
      <c r="IF169"/>
      <c r="IG169"/>
      <c r="IH169"/>
      <c r="II169"/>
      <c r="IJ169"/>
      <c r="IK169"/>
      <c r="IL169"/>
      <c r="IM169"/>
      <c r="IN169"/>
      <c r="IO169"/>
      <c r="IP169"/>
      <c r="IQ169" t="str">
        <f t="shared" si="197"/>
        <v/>
      </c>
      <c r="IR169"/>
      <c r="IS169" t="str">
        <f t="shared" si="198"/>
        <v/>
      </c>
      <c r="IT169"/>
      <c r="IU169" t="str">
        <f t="shared" si="199"/>
        <v/>
      </c>
      <c r="IV169"/>
      <c r="IW169"/>
      <c r="IX169"/>
      <c r="IY169"/>
      <c r="IZ169"/>
      <c r="JA169"/>
      <c r="JB169"/>
      <c r="JC169"/>
      <c r="JD169"/>
      <c r="JE169"/>
      <c r="JF169"/>
      <c r="JG169"/>
      <c r="JH169"/>
      <c r="JI169"/>
      <c r="JJ169"/>
      <c r="JK169"/>
      <c r="JL169"/>
      <c r="JM169"/>
      <c r="JN169"/>
      <c r="JO169"/>
      <c r="JP169"/>
      <c r="JQ169"/>
      <c r="JR169" t="str">
        <f t="shared" si="200"/>
        <v/>
      </c>
      <c r="JS169" t="str">
        <f t="shared" si="201"/>
        <v/>
      </c>
      <c r="JT169"/>
      <c r="JU169"/>
      <c r="JV169"/>
      <c r="JW169"/>
      <c r="JX169"/>
      <c r="JY169"/>
      <c r="JZ169"/>
      <c r="KA169"/>
      <c r="KB169"/>
      <c r="KC169" t="str">
        <f t="shared" si="202"/>
        <v/>
      </c>
      <c r="KD169"/>
      <c r="KE169"/>
      <c r="KF169"/>
      <c r="KG169"/>
      <c r="KH169"/>
      <c r="KI169"/>
      <c r="KJ169"/>
      <c r="KK169"/>
      <c r="KL169" t="str">
        <f>IF(CT169=1,KL$8&amp;IF(SUM(CU169:$EQ169)=0,"",", "),"")</f>
        <v/>
      </c>
      <c r="KM169" t="str">
        <f>IF(CU169=1,KM$8&amp;IF(SUM(CV169:$EQ169)=0,"",", "),"")</f>
        <v/>
      </c>
      <c r="KN169" t="str">
        <f>IF(CV169=1,KN$8&amp;IF(SUM(CW169:$EQ169)=0,"",", "),"")</f>
        <v/>
      </c>
      <c r="KO169" t="str">
        <f>IF(CW169=1,KO$8&amp;IF(SUM(CX169:$EQ169)=0,"",", "),"")</f>
        <v/>
      </c>
      <c r="KP169" t="str">
        <f>IF(CX169=1,KP$8&amp;IF(SUM(CY169:$EQ169)=0,"",", "),"")</f>
        <v/>
      </c>
      <c r="KQ169" t="str">
        <f>IF(CY169=1,KQ$8&amp;IF(SUM(CZ169:$EQ169)=0,"",", "),"")</f>
        <v/>
      </c>
      <c r="KR169" t="str">
        <f>IF(CZ169=1,KR$8&amp;IF(SUM(DA169:$EQ169)=0,"",", "),"")</f>
        <v/>
      </c>
      <c r="KS169" t="str">
        <f>IF(DA169=1,KS$8&amp;IF(SUM(DB169:$EQ169)=0,"",", "),"")</f>
        <v/>
      </c>
      <c r="KT169" t="str">
        <f>IF(DB169=1,KT$8&amp;IF(SUM(DC169:$EQ169)=0,"",", "),"")</f>
        <v/>
      </c>
      <c r="KU169" t="str">
        <f>IF(DC169=1,KU$8&amp;IF(SUM(DD169:$EQ169)=0,"",", "),"")</f>
        <v/>
      </c>
      <c r="KV169" t="str">
        <f>IF(DD169=1,KV$8&amp;IF(SUM(DE169:$EQ169)=0,"",", "),"")</f>
        <v/>
      </c>
      <c r="KW169" t="str">
        <f>IF(DE169=1,KW$8&amp;IF(SUM(DF169:$EQ169)=0,"",", "),"")</f>
        <v/>
      </c>
      <c r="KX169" t="str">
        <f>IF(DF169=1,KX$8&amp;IF(SUM(DG169:$EQ169)=0,"",", "),"")</f>
        <v/>
      </c>
      <c r="KY169" t="str">
        <f>IF(DG169=1,KY$8&amp;IF(SUM(DH169:$EQ169)=0,"",", "),"")</f>
        <v/>
      </c>
      <c r="KZ169" t="str">
        <f>IF(DH169=1,KZ$8&amp;IF(SUM(DI169:$EQ169)=0,"",", "),"")</f>
        <v/>
      </c>
      <c r="LA169" t="str">
        <f>IF(DI169=1,LA$8&amp;IF(SUM(DJ169:$EQ169)=0,"",", "),"")</f>
        <v/>
      </c>
      <c r="LB169" t="str">
        <f>IF(DJ169=1,LB$8&amp;IF(SUM(DK169:$EQ169)=0,"",", "),"")</f>
        <v/>
      </c>
      <c r="LC169" t="str">
        <f>IF(DK169=1,LC$8&amp;IF(SUM(DL169:$EQ169)=0,"",", "),"")</f>
        <v/>
      </c>
      <c r="LD169" t="str">
        <f>IF(DL169=1,LD$8&amp;IF(SUM(DM169:$EQ169)=0,"",", "),"")</f>
        <v/>
      </c>
      <c r="LE169" t="str">
        <f>IF(DM169=1,LE$8&amp;IF(SUM(DN169:$EQ169)=0,"",", "),"")</f>
        <v/>
      </c>
      <c r="LF169" t="str">
        <f>IF(DN169=1,LF$8&amp;IF(SUM(DO169:$EQ169)=0,"",", "),"")</f>
        <v/>
      </c>
      <c r="LG169" t="str">
        <f>IF(DO169=1,LG$8&amp;IF(SUM(DP169:$EQ169)=0,"",", "),"")</f>
        <v/>
      </c>
      <c r="LH169" t="str">
        <f>IF(DP169=1,LH$8&amp;IF(SUM(DQ169:$EQ169)=0,"",", "),"")</f>
        <v/>
      </c>
      <c r="LI169" t="str">
        <f>IF(DQ169=1,LI$8&amp;IF(SUM(DR169:$EQ169)=0,"",", "),"")</f>
        <v/>
      </c>
      <c r="LJ169" t="str">
        <f>IF(DR169=1,LJ$8&amp;IF(SUM(DS169:$EQ169)=0,"",", "),"")</f>
        <v/>
      </c>
      <c r="LK169" t="str">
        <f>IF(DS169=1,LK$8&amp;IF(SUM(DT169:$EQ169)=0,"",", "),"")</f>
        <v/>
      </c>
      <c r="LL169" t="str">
        <f>IF(DT169=1,LL$8&amp;IF(SUM(DU169:$EQ169)=0,"",", "),"")</f>
        <v/>
      </c>
      <c r="LM169" t="str">
        <f>IF(DU169=1,LM$8&amp;IF(SUM(DV169:$EQ169)=0,"",", "),"")</f>
        <v/>
      </c>
      <c r="LN169" t="str">
        <f>IF(DV169=1,LN$8&amp;IF(SUM(DW169:$EQ169)=0,"",", "),"")</f>
        <v/>
      </c>
      <c r="LO169" t="str">
        <f>IF(DW169=1,LO$8&amp;IF(SUM(DX169:$EQ169)=0,"",", "),"")</f>
        <v/>
      </c>
      <c r="LP169" t="str">
        <f>IF(DX169=1,LP$8&amp;IF(SUM(DY169:$EQ169)=0,"",", "),"")</f>
        <v/>
      </c>
      <c r="LQ169" t="str">
        <f>IF(DY169=1,LQ$8&amp;IF(SUM(DZ169:$EQ169)=0,"",", "),"")</f>
        <v/>
      </c>
      <c r="LR169" t="str">
        <f>IF(DZ169=1,LR$8&amp;IF(SUM(EA169:$EQ169)=0,"",", "),"")</f>
        <v/>
      </c>
      <c r="LS169" t="str">
        <f>IF(EA169=1,LS$8&amp;IF(SUM(EB169:$EQ169)=0,"",", "),"")</f>
        <v/>
      </c>
      <c r="LT169" t="str">
        <f>IF(EB169=1,LT$8&amp;IF(SUM(EC169:$EQ169)=0,"",", "),"")</f>
        <v/>
      </c>
      <c r="LU169" t="str">
        <f>IF(EC169=1,LU$8&amp;IF(SUM(ED169:$EQ169)=0,"",", "),"")</f>
        <v/>
      </c>
      <c r="LV169" t="str">
        <f>IF(ED169=1,LV$8&amp;IF(SUM(EE169:$EQ169)=0,"",", "),"")</f>
        <v/>
      </c>
      <c r="LW169" t="str">
        <f>IF(EE169=1,LW$8&amp;IF(SUM(EF169:$EQ169)=0,"",", "),"")</f>
        <v/>
      </c>
      <c r="LX169" t="str">
        <f>IF(EF169=1,LX$8&amp;IF(SUM(EG169:$EQ169)=0,"",", "),"")</f>
        <v/>
      </c>
      <c r="LY169" t="str">
        <f>IF(EG169=1,LY$8&amp;IF(SUM(EH169:$EQ169)=0,"",", "),"")</f>
        <v/>
      </c>
      <c r="LZ169" t="str">
        <f>IF(EH169=1,LZ$8&amp;IF(SUM(EI169:$EQ169)=0,"",", "),"")</f>
        <v/>
      </c>
      <c r="MA169" t="str">
        <f>IF(EI169=1,MA$8&amp;IF(SUM(EJ169:$EQ169)=0,"",", "),"")</f>
        <v/>
      </c>
      <c r="MB169" t="str">
        <f>IF(EJ169=1,MB$8&amp;IF(SUM(EK169:$EQ169)=0,"",", "),"")</f>
        <v/>
      </c>
      <c r="MC169" t="str">
        <f>IF(EK169=1,MC$8&amp;IF(SUM(EL169:$EQ169)=0,"",", "),"")</f>
        <v/>
      </c>
      <c r="MD169" t="str">
        <f>IF(EL169=1,MD$8&amp;IF(SUM(EM169:$EQ169)=0,"",", "),"")</f>
        <v/>
      </c>
      <c r="ME169" t="str">
        <f>IF(EM169=1,ME$8&amp;IF(SUM(EN169:$EQ169)=0,"",", "),"")</f>
        <v/>
      </c>
      <c r="MF169" t="str">
        <f>IF(EN169=1,MF$8&amp;IF(SUM(EO169:$EQ169)=0,"",", "),"")</f>
        <v/>
      </c>
      <c r="MG169" t="str">
        <f>IF(EO169=1,MG$8&amp;IF(SUM(EP169:$EQ169)=0,"",", "),"")</f>
        <v/>
      </c>
      <c r="MH169" t="str">
        <f>IF(EP169=1,MH$8&amp;IF(SUM(EQ169:$EQ169)=0,"",", "),"")</f>
        <v/>
      </c>
      <c r="MI169" t="str">
        <f t="shared" si="212"/>
        <v/>
      </c>
      <c r="MJ169" t="str">
        <f>IF(ER169=1,MJ$8&amp;IF(SUM(ES169:$GO169)=0,"",", "),"")</f>
        <v/>
      </c>
      <c r="MK169" t="str">
        <f>IF(ES169=1,MK$8&amp;IF(SUM(ET169:$GO169)=0,"",", "),"")</f>
        <v/>
      </c>
      <c r="ML169" t="str">
        <f>IF(ET169=1,ML$8&amp;IF(SUM(EU169:$GO169)=0,"",", "),"")</f>
        <v/>
      </c>
      <c r="MM169" t="str">
        <f>IF(EU169=1,MM$8&amp;IF(SUM(EV169:$GO169)=0,"",", "),"")</f>
        <v/>
      </c>
      <c r="MN169" t="str">
        <f>IF(EV169=1,MN$8&amp;IF(SUM(EW169:$GO169)=0,"",", "),"")</f>
        <v/>
      </c>
      <c r="MO169" t="str">
        <f>IF(EW169=1,MO$8&amp;IF(SUM(EX169:$GO169)=0,"",", "),"")</f>
        <v/>
      </c>
      <c r="MP169" t="str">
        <f>IF(EX169=1,MP$8&amp;IF(SUM(EY169:$GO169)=0,"",", "),"")</f>
        <v/>
      </c>
      <c r="MQ169" t="str">
        <f>IF(EY169=1,MQ$8&amp;IF(SUM(EZ169:$GO169)=0,"",", "),"")</f>
        <v/>
      </c>
      <c r="MR169" t="str">
        <f>IF(EZ169=1,MR$8&amp;IF(SUM(FA169:$GO169)=0,"",", "),"")</f>
        <v/>
      </c>
      <c r="MS169" t="str">
        <f>IF(FA169=1,MS$8&amp;IF(SUM(FB169:$GO169)=0,"",", "),"")</f>
        <v/>
      </c>
      <c r="MT169" t="str">
        <f>IF(FB169=1,MT$8&amp;IF(SUM(FC169:$GO169)=0,"",", "),"")</f>
        <v/>
      </c>
      <c r="MU169" t="str">
        <f>IF(FC169=1,MU$8&amp;IF(SUM(FD169:$GO169)=0,"",", "),"")</f>
        <v/>
      </c>
      <c r="MV169" t="str">
        <f>IF(FD169=1,MV$8&amp;IF(SUM(FE169:$GO169)=0,"",", "),"")</f>
        <v/>
      </c>
      <c r="MW169" t="str">
        <f>IF(FE169=1,MW$8&amp;IF(SUM(FF169:$GO169)=0,"",", "),"")</f>
        <v/>
      </c>
      <c r="MX169" t="str">
        <f>IF(FF169=1,MX$8&amp;IF(SUM(FG169:$GO169)=0,"",", "),"")</f>
        <v/>
      </c>
      <c r="MY169" t="str">
        <f>IF(FG169=1,MY$8&amp;IF(SUM(FH169:$GO169)=0,"",", "),"")</f>
        <v/>
      </c>
      <c r="MZ169" t="str">
        <f>IF(FH169=1,MZ$8&amp;IF(SUM(FI169:$GO169)=0,"",", "),"")</f>
        <v/>
      </c>
      <c r="NA169" t="str">
        <f>IF(FI169=1,NA$8&amp;IF(SUM(FJ169:$GO169)=0,"",", "),"")</f>
        <v/>
      </c>
      <c r="NB169" t="str">
        <f>IF(FJ169=1,NB$8&amp;IF(SUM(FK169:$GO169)=0,"",", "),"")</f>
        <v/>
      </c>
      <c r="NC169" t="str">
        <f>IF(FK169=1,NC$8&amp;IF(SUM(FL169:$GO169)=0,"",", "),"")</f>
        <v/>
      </c>
      <c r="ND169" t="str">
        <f>IF(FL169=1,ND$8&amp;IF(SUM(FM169:$GO169)=0,"",", "),"")</f>
        <v/>
      </c>
      <c r="NE169" t="str">
        <f>IF(FM169=1,NE$8&amp;IF(SUM(FN169:$GO169)=0,"",", "),"")</f>
        <v/>
      </c>
      <c r="NF169" t="str">
        <f>IF(FN169=1,NF$8&amp;IF(SUM(FO169:$GO169)=0,"",", "),"")</f>
        <v/>
      </c>
      <c r="NG169" t="str">
        <f>IF(FO169=1,NG$8&amp;IF(SUM(FP169:$GO169)=0,"",", "),"")</f>
        <v/>
      </c>
      <c r="NH169" t="str">
        <f>IF(FP169=1,NH$8&amp;IF(SUM(FQ169:$GO169)=0,"",", "),"")</f>
        <v/>
      </c>
      <c r="NI169" t="str">
        <f>IF(FQ169=1,NI$8&amp;IF(SUM(FR169:$GO169)=0,"",", "),"")</f>
        <v/>
      </c>
      <c r="NJ169" t="str">
        <f>IF(FR169=1,NJ$8&amp;IF(SUM(FS169:$GO169)=0,"",", "),"")</f>
        <v/>
      </c>
      <c r="NK169" t="str">
        <f>IF(FS169=1,NK$8&amp;IF(SUM(FT169:$GO169)=0,"",", "),"")</f>
        <v/>
      </c>
      <c r="NL169" t="str">
        <f>IF(FT169=1,NL$8&amp;IF(SUM(FU169:$GO169)=0,"",", "),"")</f>
        <v/>
      </c>
      <c r="NM169" t="str">
        <f>IF(FU169=1,NM$8&amp;IF(SUM(FV169:$GO169)=0,"",", "),"")</f>
        <v/>
      </c>
      <c r="NN169" t="str">
        <f>IF(FV169=1,NN$8&amp;IF(SUM(FW169:$GO169)=0,"",", "),"")</f>
        <v/>
      </c>
      <c r="NO169" t="str">
        <f>IF(FW169=1,NO$8&amp;IF(SUM(FX169:$GO169)=0,"",", "),"")</f>
        <v/>
      </c>
      <c r="NP169" t="str">
        <f>IF(FX169=1,NP$8&amp;IF(SUM(FY169:$GO169)=0,"",", "),"")</f>
        <v/>
      </c>
      <c r="NQ169" t="str">
        <f>IF(FY169=1,NQ$8&amp;IF(SUM(FZ169:$GO169)=0,"",", "),"")</f>
        <v/>
      </c>
      <c r="NR169" t="str">
        <f>IF(FZ169=1,NR$8&amp;IF(SUM(GA169:$GO169)=0,"",", "),"")</f>
        <v/>
      </c>
      <c r="NS169" t="str">
        <f>IF(GA169=1,NS$8&amp;IF(SUM(GB169:$GO169)=0,"",", "),"")</f>
        <v/>
      </c>
      <c r="NT169" t="str">
        <f>IF(GB169=1,NT$8&amp;IF(SUM(GC169:$GO169)=0,"",", "),"")</f>
        <v/>
      </c>
      <c r="NU169" t="str">
        <f>IF(GC169=1,NU$8&amp;IF(SUM(GD169:$GO169)=0,"",", "),"")</f>
        <v/>
      </c>
      <c r="NV169" t="str">
        <f>IF(GD169=1,NV$8&amp;IF(SUM(GE169:$GO169)=0,"",", "),"")</f>
        <v/>
      </c>
      <c r="NW169" t="str">
        <f>IF(GE169=1,NW$8&amp;IF(SUM(GF169:$GO169)=0,"",", "),"")</f>
        <v/>
      </c>
      <c r="NX169" t="str">
        <f>IF(GF169=1,NX$8&amp;IF(SUM(GG169:$GO169)=0,"",", "),"")</f>
        <v/>
      </c>
      <c r="NY169" t="str">
        <f>IF(GG169=1,NY$8&amp;IF(SUM(GH169:$GO169)=0,"",", "),"")</f>
        <v/>
      </c>
      <c r="NZ169" t="str">
        <f>IF(GH169=1,NZ$8&amp;IF(SUM(GI169:$GO169)=0,"",", "),"")</f>
        <v/>
      </c>
      <c r="OA169" t="str">
        <f>IF(GI169=1,OA$8&amp;IF(SUM(GJ169:$GO169)=0,"",", "),"")</f>
        <v/>
      </c>
      <c r="OB169" t="str">
        <f>IF(GJ169=1,OB$8&amp;IF(SUM(GK169:$GO169)=0,"",", "),"")</f>
        <v/>
      </c>
      <c r="OC169" t="str">
        <f>IF(GK169=1,OC$8&amp;IF(SUM(GL169:$GO169)=0,"",", "),"")</f>
        <v/>
      </c>
      <c r="OD169" t="str">
        <f>IF(GL169=1,OD$8&amp;IF(SUM(GM169:$GO169)=0,"",", "),"")</f>
        <v/>
      </c>
      <c r="OE169" t="str">
        <f>IF(GM169=1,OE$8&amp;IF(SUM(GN169:$GO169)=0,"",", "),"")</f>
        <v/>
      </c>
      <c r="OF169" t="str">
        <f>IF(GN169=1,OF$8&amp;IF(SUM(GO169:$GO169)=0,"",", "),"")</f>
        <v/>
      </c>
      <c r="OG169" t="str">
        <f t="shared" si="213"/>
        <v/>
      </c>
      <c r="OH169" t="str">
        <f>IF(GP169=1,OH$8&amp;IF(SUM(GQ169:$IM169)=0,"",", "),"")</f>
        <v/>
      </c>
      <c r="OI169" t="str">
        <f>IF(GQ169=1,OI$8&amp;IF(SUM(GR169:$IM169)=0,"",", "),"")</f>
        <v/>
      </c>
      <c r="OJ169" t="str">
        <f>IF(GR169=1,OJ$8&amp;IF(SUM(GS169:$IM169)=0,"",", "),"")</f>
        <v/>
      </c>
      <c r="OK169" t="str">
        <f>IF(GS169=1,OK$8&amp;IF(SUM(GT169:$IM169)=0,"",", "),"")</f>
        <v/>
      </c>
      <c r="OL169" t="str">
        <f>IF(GT169=1,OL$8&amp;IF(SUM(GU169:$IM169)=0,"",", "),"")</f>
        <v/>
      </c>
      <c r="OM169" t="str">
        <f>IF(GU169=1,OM$8&amp;IF(SUM(GV169:$IM169)=0,"",", "),"")</f>
        <v/>
      </c>
      <c r="ON169" t="str">
        <f>IF(GV169=1,ON$8&amp;IF(SUM(GW169:$IM169)=0,"",", "),"")</f>
        <v/>
      </c>
      <c r="OO169" t="str">
        <f>IF(GW169=1,OO$8&amp;IF(SUM(GX169:$IM169)=0,"",", "),"")</f>
        <v/>
      </c>
      <c r="OP169" t="str">
        <f>IF(GX169=1,OP$8&amp;IF(SUM(GY169:$IM169)=0,"",", "),"")</f>
        <v/>
      </c>
      <c r="OQ169" t="str">
        <f>IF(GY169=1,OQ$8&amp;IF(SUM(GZ169:$IM169)=0,"",", "),"")</f>
        <v/>
      </c>
      <c r="OR169" t="str">
        <f>IF(GZ169=1,OR$8&amp;IF(SUM(HA169:$IM169)=0,"",", "),"")</f>
        <v/>
      </c>
      <c r="OS169" t="str">
        <f>IF(HA169=1,OS$8&amp;IF(SUM(HB169:$IM169)=0,"",", "),"")</f>
        <v/>
      </c>
      <c r="OT169" t="str">
        <f>IF(HB169=1,OT$8&amp;IF(SUM(HC169:$IM169)=0,"",", "),"")</f>
        <v/>
      </c>
      <c r="OU169" t="str">
        <f>IF(HC169=1,OU$8&amp;IF(SUM(HD169:$IM169)=0,"",", "),"")</f>
        <v/>
      </c>
      <c r="OV169" t="str">
        <f>IF(HD169=1,OV$8&amp;IF(SUM(HE169:$IM169)=0,"",", "),"")</f>
        <v/>
      </c>
      <c r="OW169" t="str">
        <f>IF(HE169=1,OW$8&amp;IF(SUM(HF169:$IM169)=0,"",", "),"")</f>
        <v/>
      </c>
      <c r="OX169" t="str">
        <f>IF(HF169=1,OX$8&amp;IF(SUM(HG169:$IM169)=0,"",", "),"")</f>
        <v/>
      </c>
      <c r="OY169" t="str">
        <f>IF(HG169=1,OY$8&amp;IF(SUM(HH169:$IM169)=0,"",", "),"")</f>
        <v/>
      </c>
      <c r="OZ169" t="str">
        <f>IF(HH169=1,OZ$8&amp;IF(SUM(HI169:$IM169)=0,"",", "),"")</f>
        <v/>
      </c>
      <c r="PA169" t="str">
        <f>IF(HI169=1,PA$8&amp;IF(SUM(HJ169:$IM169)=0,"",", "),"")</f>
        <v/>
      </c>
      <c r="PB169" t="str">
        <f>IF(HJ169=1,PB$8&amp;IF(SUM(HK169:$IM169)=0,"",", "),"")</f>
        <v/>
      </c>
      <c r="PC169" t="str">
        <f>IF(HK169=1,PC$8&amp;IF(SUM(HL169:$IM169)=0,"",", "),"")</f>
        <v/>
      </c>
      <c r="PD169" t="str">
        <f>IF(HL169=1,PD$8&amp;IF(SUM(HM169:$IM169)=0,"",", "),"")</f>
        <v/>
      </c>
      <c r="PE169" t="str">
        <f>IF(HM169=1,PE$8&amp;IF(SUM(HN169:$IM169)=0,"",", "),"")</f>
        <v/>
      </c>
      <c r="PF169" t="str">
        <f>IF(HN169=1,PF$8&amp;IF(SUM(HO169:$IM169)=0,"",", "),"")</f>
        <v/>
      </c>
      <c r="PG169" t="str">
        <f>IF(HO169=1,PG$8&amp;IF(SUM(HP169:$IM169)=0,"",", "),"")</f>
        <v/>
      </c>
      <c r="PH169" t="str">
        <f>IF(HP169=1,PH$8&amp;IF(SUM(HQ169:$IM169)=0,"",", "),"")</f>
        <v/>
      </c>
      <c r="PI169" t="str">
        <f>IF(HQ169=1,PI$8&amp;IF(SUM(HR169:$IM169)=0,"",", "),"")</f>
        <v/>
      </c>
      <c r="PJ169" t="str">
        <f>IF(HR169=1,PJ$8&amp;IF(SUM(HS169:$IM169)=0,"",", "),"")</f>
        <v/>
      </c>
      <c r="PK169" t="str">
        <f>IF(HS169=1,PK$8&amp;IF(SUM(HT169:$IM169)=0,"",", "),"")</f>
        <v/>
      </c>
      <c r="PL169" t="str">
        <f>IF(HT169=1,PL$8&amp;IF(SUM(HU169:$IM169)=0,"",", "),"")</f>
        <v/>
      </c>
      <c r="PM169" t="str">
        <f>IF(HU169=1,PM$8&amp;IF(SUM(HV169:$IM169)=0,"",", "),"")</f>
        <v/>
      </c>
      <c r="PN169" t="str">
        <f>IF(HV169=1,PN$8&amp;IF(SUM(HW169:$IM169)=0,"",", "),"")</f>
        <v/>
      </c>
      <c r="PO169" t="str">
        <f>IF(HW169=1,PO$8&amp;IF(SUM(HX169:$IM169)=0,"",", "),"")</f>
        <v/>
      </c>
      <c r="PP169" t="str">
        <f>IF(HX169=1,PP$8&amp;IF(SUM(HY169:$IM169)=0,"",", "),"")</f>
        <v/>
      </c>
      <c r="PQ169" t="str">
        <f>IF(HY169=1,PQ$8&amp;IF(SUM(HZ169:$IM169)=0,"",", "),"")</f>
        <v/>
      </c>
      <c r="PR169" t="str">
        <f>IF(HZ169=1,PR$8&amp;IF(SUM(IA169:$IM169)=0,"",", "),"")</f>
        <v/>
      </c>
      <c r="PS169" t="str">
        <f>IF(IA169=1,PS$8&amp;IF(SUM(IB169:$IM169)=0,"",", "),"")</f>
        <v/>
      </c>
      <c r="PT169" t="str">
        <f>IF(IB169=1,PT$8&amp;IF(SUM(IC169:$IM169)=0,"",", "),"")</f>
        <v/>
      </c>
      <c r="PU169" t="str">
        <f>IF(IC169=1,PU$8&amp;IF(SUM(ID169:$IM169)=0,"",", "),"")</f>
        <v/>
      </c>
      <c r="PV169" t="str">
        <f>IF(ID169=1,PV$8&amp;IF(SUM(IE169:$IM169)=0,"",", "),"")</f>
        <v/>
      </c>
      <c r="PW169" t="str">
        <f>IF(IE169=1,PW$8&amp;IF(SUM(IF169:$IM169)=0,"",", "),"")</f>
        <v/>
      </c>
      <c r="PX169" t="str">
        <f>IF(IF169=1,PX$8&amp;IF(SUM(IG169:$IM169)=0,"",", "),"")</f>
        <v/>
      </c>
      <c r="PY169" t="str">
        <f>IF(IG169=1,PY$8&amp;IF(SUM(IH169:$IM169)=0,"",", "),"")</f>
        <v/>
      </c>
      <c r="PZ169" t="str">
        <f>IF(IH169=1,PZ$8&amp;IF(SUM(II169:$IM169)=0,"",", "),"")</f>
        <v/>
      </c>
      <c r="QA169" t="str">
        <f>IF(II169=1,QA$8&amp;IF(SUM(IJ169:$IM169)=0,"",", "),"")</f>
        <v/>
      </c>
      <c r="QB169" t="str">
        <f>IF(IJ169=1,QB$8&amp;IF(SUM(IK169:$IM169)=0,"",", "),"")</f>
        <v/>
      </c>
      <c r="QC169" t="str">
        <f>IF(IK169=1,QC$8&amp;IF(SUM(IL169:$IM169)=0,"",", "),"")</f>
        <v/>
      </c>
      <c r="QD169" t="str">
        <f>IF(IL169=1,QD$8&amp;IF(SUM(IM169:$IM169)=0,"",", "),"")</f>
        <v/>
      </c>
      <c r="QE169" t="str">
        <f t="shared" si="214"/>
        <v/>
      </c>
      <c r="QF169" t="str">
        <f>IF(IN169=1,QF$8&amp;IF(SUM(IO169:$KK169)=0,"",", "),"")</f>
        <v/>
      </c>
      <c r="QG169" t="str">
        <f>IF(IO169=1,QG$8&amp;IF(SUM(IP169:$KK169)=0,"",", "),"")</f>
        <v/>
      </c>
      <c r="QH169" t="str">
        <f>IF(IP169=1,QH$8&amp;IF(SUM(IQ169:$KK169)=0,"",", "),"")</f>
        <v/>
      </c>
      <c r="QI169" t="str">
        <f>IF(IQ169=1,QI$8&amp;IF(SUM(IR169:$KK169)=0,"",", "),"")</f>
        <v/>
      </c>
      <c r="QJ169" t="str">
        <f>IF(IR169=1,QJ$8&amp;IF(SUM(IS169:$KK169)=0,"",", "),"")</f>
        <v/>
      </c>
      <c r="QK169" t="str">
        <f>IF(IS169=1,QK$8&amp;IF(SUM(IT169:$KK169)=0,"",", "),"")</f>
        <v/>
      </c>
      <c r="QL169" t="str">
        <f>IF(IT169=1,QL$8&amp;IF(SUM(IU169:$KK169)=0,"",", "),"")</f>
        <v/>
      </c>
      <c r="QM169" t="str">
        <f>IF(IU169=1,QM$8&amp;IF(SUM(IV169:$KK169)=0,"",", "),"")</f>
        <v/>
      </c>
      <c r="QN169" t="str">
        <f>IF(IV169=1,QN$8&amp;IF(SUM(IW169:$KK169)=0,"",", "),"")</f>
        <v/>
      </c>
      <c r="QO169" t="str">
        <f>IF(IW169=1,QO$8&amp;IF(SUM(IX169:$KK169)=0,"",", "),"")</f>
        <v/>
      </c>
      <c r="QP169" t="str">
        <f>IF(IX169=1,QP$8&amp;IF(SUM(IY169:$KK169)=0,"",", "),"")</f>
        <v/>
      </c>
      <c r="QQ169" t="str">
        <f>IF(IY169=1,QQ$8&amp;IF(SUM(IZ169:$KK169)=0,"",", "),"")</f>
        <v/>
      </c>
      <c r="QR169" t="str">
        <f>IF(IZ169=1,QR$8&amp;IF(SUM(JA169:$KK169)=0,"",", "),"")</f>
        <v/>
      </c>
      <c r="QS169" t="str">
        <f>IF(JA169=1,QS$8&amp;IF(SUM(JB169:$KK169)=0,"",", "),"")</f>
        <v/>
      </c>
      <c r="QT169" t="str">
        <f>IF(JB169=1,QT$8&amp;IF(SUM(JC169:$KK169)=0,"",", "),"")</f>
        <v/>
      </c>
      <c r="QU169" t="str">
        <f>IF(JC169=1,QU$8&amp;IF(SUM(JD169:$KK169)=0,"",", "),"")</f>
        <v/>
      </c>
      <c r="QV169" t="str">
        <f>IF(JD169=1,QV$8&amp;IF(SUM(JE169:$KK169)=0,"",", "),"")</f>
        <v/>
      </c>
      <c r="QW169" t="str">
        <f>IF(JE169=1,QW$8&amp;IF(SUM(JF169:$KK169)=0,"",", "),"")</f>
        <v/>
      </c>
      <c r="QX169" t="str">
        <f>IF(JF169=1,QX$8&amp;IF(SUM(JG169:$KK169)=0,"",", "),"")</f>
        <v/>
      </c>
      <c r="QY169" t="str">
        <f>IF(JG169=1,QY$8&amp;IF(SUM(JH169:$KK169)=0,"",", "),"")</f>
        <v/>
      </c>
      <c r="QZ169" t="str">
        <f>IF(JH169=1,QZ$8&amp;IF(SUM(JI169:$KK169)=0,"",", "),"")</f>
        <v/>
      </c>
      <c r="RA169" t="str">
        <f>IF(JI169=1,RA$8&amp;IF(SUM(JJ169:$KK169)=0,"",", "),"")</f>
        <v/>
      </c>
      <c r="RB169" t="str">
        <f>IF(JJ169=1,RB$8&amp;IF(SUM(JK169:$KK169)=0,"",", "),"")</f>
        <v/>
      </c>
      <c r="RC169" t="str">
        <f>IF(JK169=1,RC$8&amp;IF(SUM(JL169:$KK169)=0,"",", "),"")</f>
        <v/>
      </c>
      <c r="RD169" t="str">
        <f>IF(JL169=1,RD$8&amp;IF(SUM(JM169:$KK169)=0,"",", "),"")</f>
        <v/>
      </c>
      <c r="RE169" t="str">
        <f>IF(JM169=1,RE$8&amp;IF(SUM(JN169:$KK169)=0,"",", "),"")</f>
        <v/>
      </c>
      <c r="RF169" t="str">
        <f>IF(JN169=1,RF$8&amp;IF(SUM(JO169:$KK169)=0,"",", "),"")</f>
        <v/>
      </c>
      <c r="RG169" t="str">
        <f>IF(JO169=1,RG$8&amp;IF(SUM(JP169:$KK169)=0,"",", "),"")</f>
        <v/>
      </c>
      <c r="RH169" t="str">
        <f>IF(JP169=1,RH$8&amp;IF(SUM(JQ169:$KK169)=0,"",", "),"")</f>
        <v/>
      </c>
      <c r="RI169" t="str">
        <f>IF(JQ169=1,RI$8&amp;IF(SUM(JR169:$KK169)=0,"",", "),"")</f>
        <v/>
      </c>
      <c r="RJ169" t="str">
        <f>IF(JR169=1,RJ$8&amp;IF(SUM(JS169:$KK169)=0,"",", "),"")</f>
        <v/>
      </c>
      <c r="RK169" t="str">
        <f>IF(JS169=1,RK$8&amp;IF(SUM(JT169:$KK169)=0,"",", "),"")</f>
        <v/>
      </c>
      <c r="RL169" t="str">
        <f>IF(JT169=1,RL$8&amp;IF(SUM(JU169:$KK169)=0,"",", "),"")</f>
        <v/>
      </c>
      <c r="RM169" t="str">
        <f>IF(JU169=1,RM$8&amp;IF(SUM(JV169:$KK169)=0,"",", "),"")</f>
        <v/>
      </c>
      <c r="RN169" t="str">
        <f>IF(JV169=1,RN$8&amp;IF(SUM(JW169:$KK169)=0,"",", "),"")</f>
        <v/>
      </c>
      <c r="RO169" t="str">
        <f>IF(JW169=1,RO$8&amp;IF(SUM(JX169:$KK169)=0,"",", "),"")</f>
        <v/>
      </c>
      <c r="RP169" t="str">
        <f>IF(JX169=1,RP$8&amp;IF(SUM(JY169:$KK169)=0,"",", "),"")</f>
        <v/>
      </c>
      <c r="RQ169" t="str">
        <f>IF(JY169=1,RQ$8&amp;IF(SUM(JZ169:$KK169)=0,"",", "),"")</f>
        <v/>
      </c>
      <c r="RR169" t="str">
        <f>IF(JZ169=1,RR$8&amp;IF(SUM(KA169:$KK169)=0,"",", "),"")</f>
        <v/>
      </c>
      <c r="RS169" t="str">
        <f>IF(KA169=1,RS$8&amp;IF(SUM(KB169:$KK169)=0,"",", "),"")</f>
        <v/>
      </c>
      <c r="RT169" t="str">
        <f>IF(KB169=1,RT$8&amp;IF(SUM(KC169:$KK169)=0,"",", "),"")</f>
        <v/>
      </c>
      <c r="RU169" t="str">
        <f>IF(KC169=1,RU$8&amp;IF(SUM(KD169:$KK169)=0,"",", "),"")</f>
        <v/>
      </c>
      <c r="RV169" t="str">
        <f>IF(KD169=1,RV$8&amp;IF(SUM(KE169:$KK169)=0,"",", "),"")</f>
        <v/>
      </c>
      <c r="RW169" t="str">
        <f>IF(KE169=1,RW$8&amp;IF(SUM(KF169:$KK169)=0,"",", "),"")</f>
        <v/>
      </c>
      <c r="RX169" t="str">
        <f>IF(KF169=1,RX$8&amp;IF(SUM(KG169:$KK169)=0,"",", "),"")</f>
        <v/>
      </c>
      <c r="RY169" t="str">
        <f>IF(KG169=1,RY$8&amp;IF(SUM(KH169:$KK169)=0,"",", "),"")</f>
        <v/>
      </c>
      <c r="RZ169" t="str">
        <f>IF(KH169=1,RZ$8&amp;IF(SUM(KI169:$KK169)=0,"",", "),"")</f>
        <v/>
      </c>
      <c r="SA169" t="str">
        <f>IF(KI169=1,SA$8&amp;IF(SUM(KJ169:$KK169)=0,"",", "),"")</f>
        <v/>
      </c>
      <c r="SB169" t="str">
        <f>IF(KJ169=1,SB$8&amp;IF(SUM(KK169:$KK169)=0,"",", "),"")</f>
        <v/>
      </c>
      <c r="SC169" t="str">
        <f t="shared" si="215"/>
        <v/>
      </c>
    </row>
    <row r="170" spans="1:497" ht="60" customHeight="1" x14ac:dyDescent="0.45">
      <c r="A170" s="62"/>
      <c r="B170" s="212" t="str">
        <f t="shared" si="144"/>
        <v/>
      </c>
      <c r="C170" s="212" t="str">
        <f t="shared" si="203"/>
        <v/>
      </c>
      <c r="D170" s="212" t="str">
        <f t="shared" si="204"/>
        <v/>
      </c>
      <c r="E170" s="212" t="str">
        <f t="shared" si="205"/>
        <v/>
      </c>
      <c r="F170" s="212" t="str">
        <f t="shared" si="206"/>
        <v/>
      </c>
      <c r="G170" s="237" t="str">
        <f>IF('EDCI Data'!B170="","",'EDCI Data'!B170)</f>
        <v/>
      </c>
      <c r="H170" s="238" t="str">
        <f>IF('EDCI Data'!C170="","",'EDCI Data'!C170)</f>
        <v/>
      </c>
      <c r="I170" s="239" t="str">
        <f>IF('EDCI Data'!D170="","",'EDCI Data'!D170)</f>
        <v/>
      </c>
      <c r="J170" s="240" t="str">
        <f>IF('EDCI Data'!E170="","",'EDCI Data'!E170)</f>
        <v/>
      </c>
      <c r="K170" s="237" t="str">
        <f>IF('EDCI Data'!F170="","",'EDCI Data'!F170)</f>
        <v/>
      </c>
      <c r="L170" s="237" t="str">
        <f>IF('EDCI Data'!G170="","",'EDCI Data'!G170)</f>
        <v/>
      </c>
      <c r="M170" s="237" t="str">
        <f>IF('EDCI Data'!H170="","",'EDCI Data'!H170)</f>
        <v/>
      </c>
      <c r="N170" s="237" t="str">
        <f>IF('EDCI Data'!I170="","",'EDCI Data'!I170)</f>
        <v/>
      </c>
      <c r="O170" s="237" t="str">
        <f>IF('EDCI Data'!J170="","",'EDCI Data'!J170)</f>
        <v/>
      </c>
      <c r="P170" s="237" t="str">
        <f>IF('EDCI Data'!K170="","",'EDCI Data'!K170)</f>
        <v/>
      </c>
      <c r="Q170" s="241" t="str">
        <f>IF('EDCI Data'!L170="","",'EDCI Data'!L170)</f>
        <v/>
      </c>
      <c r="R170" s="241" t="str">
        <f>IF('EDCI Data'!M170="","",'EDCI Data'!M170)</f>
        <v/>
      </c>
      <c r="S170" s="237" t="str">
        <f>IF('EDCI Data'!N170="","",'EDCI Data'!N170)</f>
        <v/>
      </c>
      <c r="T170" s="237" t="str">
        <f>IF('EDCI Data'!O170="","",'EDCI Data'!O170)</f>
        <v/>
      </c>
      <c r="U170" s="237" t="str">
        <f>IF('EDCI Data'!P170="","",'EDCI Data'!P170)</f>
        <v/>
      </c>
      <c r="V170" s="237" t="str">
        <f>IF('EDCI Data'!Q170="","",'EDCI Data'!Q170)</f>
        <v/>
      </c>
      <c r="W170" s="242" t="str">
        <f>IF('EDCI Data'!R170="","",'EDCI Data'!R170)</f>
        <v/>
      </c>
      <c r="X170" s="243" t="str">
        <f>IF('EDCI Data'!S170="","",'EDCI Data'!S170)</f>
        <v/>
      </c>
      <c r="Y170" s="243" t="str">
        <f>IF('EDCI Data'!T170="","",'EDCI Data'!T170)</f>
        <v/>
      </c>
      <c r="Z170" s="244" t="str">
        <f>IF('EDCI Data'!U170="","",'EDCI Data'!U170)</f>
        <v/>
      </c>
      <c r="AA170" s="237" t="str">
        <f>IF('EDCI Data'!V170="","",'EDCI Data'!V170)</f>
        <v/>
      </c>
      <c r="AB170" s="244" t="str">
        <f>IF('EDCI Data'!W170="","",'EDCI Data'!W170)</f>
        <v/>
      </c>
      <c r="AC170" s="237" t="str">
        <f>IF('EDCI Data'!X170="","",'EDCI Data'!X170)</f>
        <v/>
      </c>
      <c r="AD170" s="244" t="str">
        <f>IF('EDCI Data'!Y170="","",'EDCI Data'!Y170)</f>
        <v/>
      </c>
      <c r="AE170" s="237" t="str">
        <f>IF('EDCI Data'!Z170="","",'EDCI Data'!Z170)</f>
        <v/>
      </c>
      <c r="AF170" s="237" t="str">
        <f>IF('EDCI Data'!AA170="","",'EDCI Data'!AA170)</f>
        <v/>
      </c>
      <c r="AG170" s="237" t="str">
        <f>IF('EDCI Data'!AB170="","",'EDCI Data'!AB170)</f>
        <v/>
      </c>
      <c r="AH170" s="237" t="str">
        <f>IF('EDCI Data'!AC170="","",'EDCI Data'!AC170)</f>
        <v/>
      </c>
      <c r="AI170" s="237" t="str">
        <f>IF('EDCI Data'!AD170="","",'EDCI Data'!AD170)</f>
        <v/>
      </c>
      <c r="AJ170" s="237" t="str">
        <f>IF('EDCI Data'!AE170="","",'EDCI Data'!AE170)</f>
        <v/>
      </c>
      <c r="AK170" s="237" t="str">
        <f>IF('EDCI Data'!AF170="","",'EDCI Data'!AF170)</f>
        <v/>
      </c>
      <c r="AL170" s="237" t="str">
        <f>IF('EDCI Data'!AG170="","",'EDCI Data'!AG170)</f>
        <v/>
      </c>
      <c r="AM170" s="237" t="str">
        <f>IF('EDCI Data'!AH170="","",'EDCI Data'!AH170)</f>
        <v/>
      </c>
      <c r="AN170" s="237" t="str">
        <f>IF('EDCI Data'!AI170="","",'EDCI Data'!AI170)</f>
        <v/>
      </c>
      <c r="AO170" s="237" t="str">
        <f>IF('EDCI Data'!AJ170="","",'EDCI Data'!AJ170)</f>
        <v/>
      </c>
      <c r="AP170" s="237" t="str">
        <f>IF('EDCI Data'!AK170="","",'EDCI Data'!AK170)</f>
        <v/>
      </c>
      <c r="AQ170" s="237" t="str">
        <f>IF('EDCI Data'!AL170="","",'EDCI Data'!AL170)</f>
        <v/>
      </c>
      <c r="AR170" s="237" t="str">
        <f>IF('EDCI Data'!AM170="","",'EDCI Data'!AM170)</f>
        <v/>
      </c>
      <c r="AS170" s="237" t="str">
        <f>IF('EDCI Data'!AN170="","",'EDCI Data'!AN170)</f>
        <v/>
      </c>
      <c r="AT170" s="237" t="str">
        <f>IF('EDCI Data'!AO170="","",'EDCI Data'!AO170)</f>
        <v/>
      </c>
      <c r="AU170" s="237" t="str">
        <f>IF('EDCI Data'!AP170="","",'EDCI Data'!AP170)</f>
        <v/>
      </c>
      <c r="AV170" s="237" t="str">
        <f>IF('EDCI Data'!AQ170="","",'EDCI Data'!AQ170)</f>
        <v/>
      </c>
      <c r="AW170" s="237" t="str">
        <f>IF('EDCI Data'!AR170="","",'EDCI Data'!AR170)</f>
        <v/>
      </c>
      <c r="AX170" s="237" t="str">
        <f>IF('EDCI Data'!AS170="","",'EDCI Data'!AS170)</f>
        <v/>
      </c>
      <c r="AY170" s="237" t="str">
        <f>IF('EDCI Data'!AT170="","",'EDCI Data'!AT170)</f>
        <v/>
      </c>
      <c r="AZ170" s="237" t="str">
        <f>IF('EDCI Data'!AU170="","",'EDCI Data'!AU170)</f>
        <v/>
      </c>
      <c r="BA170" s="237" t="str">
        <f>IF('EDCI Data'!AV170="","",'EDCI Data'!AV170)</f>
        <v/>
      </c>
      <c r="BB170" s="245" t="str">
        <f>IF('EDCI Data'!AW170="","",'EDCI Data'!AW170)</f>
        <v/>
      </c>
      <c r="BC170" s="245" t="str">
        <f>IF('EDCI Data'!AX170="","",'EDCI Data'!AX170)</f>
        <v/>
      </c>
      <c r="BD170" s="246" t="str">
        <f t="shared" si="207"/>
        <v/>
      </c>
      <c r="BE170" s="247" t="str">
        <f>IF('EDCI Data'!AY170="","",'EDCI Data'!AY170)</f>
        <v/>
      </c>
      <c r="BF170" s="247" t="str">
        <f>IF('EDCI Data'!AZ170="","",'EDCI Data'!AZ170)</f>
        <v/>
      </c>
      <c r="BG170" s="247" t="str">
        <f>IF('EDCI Data'!BA170="","",'EDCI Data'!BA170)</f>
        <v/>
      </c>
      <c r="BH170" s="247" t="str">
        <f>IF('EDCI Data'!BB170="","",'EDCI Data'!BB170)</f>
        <v/>
      </c>
      <c r="BI170" s="247" t="str">
        <f>IF('EDCI Data'!BC170="","",'EDCI Data'!BC170)</f>
        <v/>
      </c>
      <c r="BJ170" s="247" t="str">
        <f>IF('EDCI Data'!BD170="","",'EDCI Data'!BD170)</f>
        <v/>
      </c>
      <c r="BK170" s="247" t="str">
        <f>IF('EDCI Data'!BE170="","",'EDCI Data'!BE170)</f>
        <v/>
      </c>
      <c r="BL170" s="247" t="str">
        <f>IF('EDCI Data'!BF170="","",'EDCI Data'!BF170)</f>
        <v/>
      </c>
      <c r="BM170" s="247" t="str">
        <f>IF('EDCI Data'!BG170="","",'EDCI Data'!BG170)</f>
        <v/>
      </c>
      <c r="BN170" s="248" t="str">
        <f>IF('EDCI Data'!BH170="","",'EDCI Data'!BH170)</f>
        <v/>
      </c>
      <c r="BO170" s="248" t="str">
        <f>IF('EDCI Data'!BI170="","",'EDCI Data'!BI170)</f>
        <v/>
      </c>
      <c r="BP170" s="249" t="str">
        <f>IF('EDCI Data'!BJ170="","",'EDCI Data'!BJ170)</f>
        <v/>
      </c>
      <c r="BQ170" s="248" t="str">
        <f>IF('EDCI Data'!BK170="","",'EDCI Data'!BK170)</f>
        <v/>
      </c>
      <c r="BR170" s="248" t="str">
        <f>IF('EDCI Data'!BL170="","",'EDCI Data'!BL170)</f>
        <v/>
      </c>
      <c r="BS170" s="250" t="str">
        <f>IF('EDCI Data'!BM170="","",'EDCI Data'!BM170)</f>
        <v/>
      </c>
      <c r="BT170" s="251" t="str">
        <f>IF('EDCI Data'!BN170="","",'EDCI Data'!BN170)</f>
        <v/>
      </c>
      <c r="BU170" s="246" t="str">
        <f>IF('EDCI Data'!BO170="","",'EDCI Data'!BO170)</f>
        <v/>
      </c>
      <c r="BV170" s="252">
        <f t="shared" si="208"/>
        <v>0</v>
      </c>
      <c r="BW170" s="252">
        <f t="shared" si="209"/>
        <v>0</v>
      </c>
      <c r="BX170" s="252">
        <f t="shared" si="210"/>
        <v>0</v>
      </c>
      <c r="BY170" s="252">
        <f t="shared" si="211"/>
        <v>0</v>
      </c>
      <c r="BZ170" t="str">
        <f t="shared" si="145"/>
        <v/>
      </c>
      <c r="CA170" s="253"/>
      <c r="CB170"/>
      <c r="CC170"/>
      <c r="CD170"/>
      <c r="CE170" t="str">
        <f t="shared" si="146"/>
        <v/>
      </c>
      <c r="CF170"/>
      <c r="CG170" t="str">
        <f t="shared" si="147"/>
        <v/>
      </c>
      <c r="CH170" t="str">
        <f t="shared" si="148"/>
        <v/>
      </c>
      <c r="CI170" t="str">
        <f t="shared" si="149"/>
        <v/>
      </c>
      <c r="CJ170" t="str">
        <f t="shared" si="150"/>
        <v/>
      </c>
      <c r="CK170"/>
      <c r="CL170"/>
      <c r="CM170" t="str">
        <f t="shared" si="151"/>
        <v/>
      </c>
      <c r="CN170" t="str">
        <f t="shared" si="152"/>
        <v/>
      </c>
      <c r="CO170" t="str">
        <f t="shared" si="153"/>
        <v/>
      </c>
      <c r="CP170" t="str">
        <f t="shared" si="154"/>
        <v/>
      </c>
      <c r="CQ170"/>
      <c r="CR170" t="str" cm="1">
        <f t="array" ref="CR170">IF(COUNTIFS($BZ$10:$BZ$259,$BZ170,$I$10:$I$259,$I170+1)&gt;0,IF(X170&lt;&gt;INDEX(Y$10:Y$259,MATCH(1,INDEX(($BZ170=$BZ$10:$BZ$259)*($I$10:$I$259=$I170+1),0,1),0)),"Number of FTEs in previous year do not align with Number of FTEs in current year across years, by definition these should be equal. Please check and update if required. "&amp;CHAR(10),""),"")</f>
        <v/>
      </c>
      <c r="CS170" t="str" cm="1">
        <f t="array" ref="CS170">IF(COUNTIFS($BZ$10:$BZ$259,$BZ170,$I$10:$I$259,$I170-1)&gt;0,IF(Y170&lt;&gt;INDEX(X$10:X$259,MATCH(1,INDEX(($BZ170=$BZ$10:$BZ$259)*($I$10:$I$259=$I170-1),0,1),0)),"Number of FTEs in previous year do not align with Number of FTEs in current year across years, by definition these should be equal. Please check and update if required. "&amp;CHAR(10),""),"")</f>
        <v/>
      </c>
      <c r="CT170" t="str">
        <f t="shared" si="155"/>
        <v/>
      </c>
      <c r="CU170" t="str">
        <f t="shared" si="156"/>
        <v/>
      </c>
      <c r="CV170"/>
      <c r="CW170" t="str">
        <f t="shared" si="157"/>
        <v/>
      </c>
      <c r="CX170"/>
      <c r="CY170" t="str">
        <f t="shared" si="158"/>
        <v/>
      </c>
      <c r="CZ170"/>
      <c r="DA170" t="str">
        <f t="shared" si="159"/>
        <v/>
      </c>
      <c r="DB170"/>
      <c r="DC170"/>
      <c r="DD170"/>
      <c r="DE170"/>
      <c r="DF170"/>
      <c r="DG170"/>
      <c r="DH170"/>
      <c r="DI170"/>
      <c r="DJ170"/>
      <c r="DK170"/>
      <c r="DL170"/>
      <c r="DM170"/>
      <c r="DN170"/>
      <c r="DO170"/>
      <c r="DP170"/>
      <c r="DQ170"/>
      <c r="DR170"/>
      <c r="DS170"/>
      <c r="DT170"/>
      <c r="DU170"/>
      <c r="DV170"/>
      <c r="DW170"/>
      <c r="DX170" t="str">
        <f t="shared" si="160"/>
        <v/>
      </c>
      <c r="DY170" t="str">
        <f t="shared" si="161"/>
        <v/>
      </c>
      <c r="DZ170" t="str">
        <f t="shared" si="162"/>
        <v/>
      </c>
      <c r="EA170" t="str">
        <f t="shared" si="163"/>
        <v/>
      </c>
      <c r="EB170" t="str">
        <f t="shared" si="164"/>
        <v/>
      </c>
      <c r="EC170" t="str">
        <f t="shared" si="165"/>
        <v/>
      </c>
      <c r="ED170" t="str">
        <f t="shared" si="166"/>
        <v/>
      </c>
      <c r="EE170" t="str">
        <f t="shared" si="167"/>
        <v/>
      </c>
      <c r="EF170" t="str">
        <f t="shared" si="168"/>
        <v/>
      </c>
      <c r="EG170" t="str">
        <f t="shared" si="169"/>
        <v/>
      </c>
      <c r="EH170" t="str">
        <f t="shared" si="170"/>
        <v/>
      </c>
      <c r="EI170" t="str">
        <f t="shared" si="171"/>
        <v/>
      </c>
      <c r="EJ170"/>
      <c r="EK170"/>
      <c r="EL170"/>
      <c r="EM170"/>
      <c r="EN170"/>
      <c r="EO170"/>
      <c r="EP170"/>
      <c r="EQ170" t="str">
        <f t="shared" si="172"/>
        <v/>
      </c>
      <c r="ER170" t="str">
        <f t="shared" si="173"/>
        <v/>
      </c>
      <c r="ES170" t="str">
        <f t="shared" si="174"/>
        <v/>
      </c>
      <c r="ET170"/>
      <c r="EU170" t="str">
        <f t="shared" si="175"/>
        <v/>
      </c>
      <c r="EV170"/>
      <c r="EW170" t="str">
        <f t="shared" si="176"/>
        <v/>
      </c>
      <c r="EX170"/>
      <c r="EY170" t="str">
        <f t="shared" si="177"/>
        <v/>
      </c>
      <c r="EZ170"/>
      <c r="FA170"/>
      <c r="FB170"/>
      <c r="FC170"/>
      <c r="FD170"/>
      <c r="FE170"/>
      <c r="FF170"/>
      <c r="FG170"/>
      <c r="FH170"/>
      <c r="FI170"/>
      <c r="FJ170"/>
      <c r="FK170"/>
      <c r="FL170"/>
      <c r="FM170"/>
      <c r="FN170"/>
      <c r="FO170"/>
      <c r="FP170"/>
      <c r="FQ170"/>
      <c r="FR170"/>
      <c r="FS170"/>
      <c r="FT170"/>
      <c r="FU170"/>
      <c r="FV170" t="str">
        <f t="shared" si="178"/>
        <v/>
      </c>
      <c r="FW170" t="str">
        <f t="shared" si="179"/>
        <v/>
      </c>
      <c r="FX170"/>
      <c r="FY170" t="str">
        <f t="shared" si="180"/>
        <v/>
      </c>
      <c r="FZ170" t="str">
        <f t="shared" si="181"/>
        <v/>
      </c>
      <c r="GA170" t="str">
        <f t="shared" si="182"/>
        <v/>
      </c>
      <c r="GB170" t="str">
        <f t="shared" si="183"/>
        <v/>
      </c>
      <c r="GC170" t="str">
        <f t="shared" si="184"/>
        <v/>
      </c>
      <c r="GD170" t="str">
        <f t="shared" si="185"/>
        <v/>
      </c>
      <c r="GE170" t="str">
        <f t="shared" si="186"/>
        <v/>
      </c>
      <c r="GF170" t="str">
        <f t="shared" si="187"/>
        <v/>
      </c>
      <c r="GG170" t="str">
        <f t="shared" si="188"/>
        <v/>
      </c>
      <c r="GH170"/>
      <c r="GI170"/>
      <c r="GJ170"/>
      <c r="GK170"/>
      <c r="GL170"/>
      <c r="GM170"/>
      <c r="GN170"/>
      <c r="GO170"/>
      <c r="GP170" t="str">
        <f t="shared" si="189"/>
        <v/>
      </c>
      <c r="GQ170" t="str">
        <f t="shared" si="190"/>
        <v/>
      </c>
      <c r="GR170"/>
      <c r="GS170" t="str">
        <f t="shared" si="191"/>
        <v/>
      </c>
      <c r="GT170"/>
      <c r="GU170" t="str">
        <f t="shared" si="192"/>
        <v/>
      </c>
      <c r="GV170"/>
      <c r="GW170" t="str">
        <f t="shared" si="193"/>
        <v/>
      </c>
      <c r="GX170"/>
      <c r="GY170"/>
      <c r="GZ170"/>
      <c r="HA170"/>
      <c r="HB170"/>
      <c r="HC170"/>
      <c r="HD170"/>
      <c r="HE170"/>
      <c r="HF170"/>
      <c r="HG170"/>
      <c r="HH170"/>
      <c r="HI170"/>
      <c r="HJ170"/>
      <c r="HK170"/>
      <c r="HL170"/>
      <c r="HM170"/>
      <c r="HN170"/>
      <c r="HO170"/>
      <c r="HP170"/>
      <c r="HQ170"/>
      <c r="HR170"/>
      <c r="HS170"/>
      <c r="HT170" t="str">
        <f t="shared" si="194"/>
        <v/>
      </c>
      <c r="HU170" t="str">
        <f t="shared" si="195"/>
        <v/>
      </c>
      <c r="HV170"/>
      <c r="HW170"/>
      <c r="HX170"/>
      <c r="HY170"/>
      <c r="HZ170"/>
      <c r="IA170"/>
      <c r="IB170"/>
      <c r="IC170"/>
      <c r="ID170"/>
      <c r="IE170" t="str">
        <f t="shared" si="196"/>
        <v/>
      </c>
      <c r="IF170"/>
      <c r="IG170"/>
      <c r="IH170"/>
      <c r="II170"/>
      <c r="IJ170"/>
      <c r="IK170"/>
      <c r="IL170"/>
      <c r="IM170"/>
      <c r="IN170"/>
      <c r="IO170"/>
      <c r="IP170"/>
      <c r="IQ170" t="str">
        <f t="shared" si="197"/>
        <v/>
      </c>
      <c r="IR170"/>
      <c r="IS170" t="str">
        <f t="shared" si="198"/>
        <v/>
      </c>
      <c r="IT170"/>
      <c r="IU170" t="str">
        <f t="shared" si="199"/>
        <v/>
      </c>
      <c r="IV170"/>
      <c r="IW170"/>
      <c r="IX170"/>
      <c r="IY170"/>
      <c r="IZ170"/>
      <c r="JA170"/>
      <c r="JB170"/>
      <c r="JC170"/>
      <c r="JD170"/>
      <c r="JE170"/>
      <c r="JF170"/>
      <c r="JG170"/>
      <c r="JH170"/>
      <c r="JI170"/>
      <c r="JJ170"/>
      <c r="JK170"/>
      <c r="JL170"/>
      <c r="JM170"/>
      <c r="JN170"/>
      <c r="JO170"/>
      <c r="JP170"/>
      <c r="JQ170"/>
      <c r="JR170" t="str">
        <f t="shared" si="200"/>
        <v/>
      </c>
      <c r="JS170" t="str">
        <f t="shared" si="201"/>
        <v/>
      </c>
      <c r="JT170"/>
      <c r="JU170"/>
      <c r="JV170"/>
      <c r="JW170"/>
      <c r="JX170"/>
      <c r="JY170"/>
      <c r="JZ170"/>
      <c r="KA170"/>
      <c r="KB170"/>
      <c r="KC170" t="str">
        <f t="shared" si="202"/>
        <v/>
      </c>
      <c r="KD170"/>
      <c r="KE170"/>
      <c r="KF170"/>
      <c r="KG170"/>
      <c r="KH170"/>
      <c r="KI170"/>
      <c r="KJ170"/>
      <c r="KK170"/>
      <c r="KL170" t="str">
        <f>IF(CT170=1,KL$8&amp;IF(SUM(CU170:$EQ170)=0,"",", "),"")</f>
        <v/>
      </c>
      <c r="KM170" t="str">
        <f>IF(CU170=1,KM$8&amp;IF(SUM(CV170:$EQ170)=0,"",", "),"")</f>
        <v/>
      </c>
      <c r="KN170" t="str">
        <f>IF(CV170=1,KN$8&amp;IF(SUM(CW170:$EQ170)=0,"",", "),"")</f>
        <v/>
      </c>
      <c r="KO170" t="str">
        <f>IF(CW170=1,KO$8&amp;IF(SUM(CX170:$EQ170)=0,"",", "),"")</f>
        <v/>
      </c>
      <c r="KP170" t="str">
        <f>IF(CX170=1,KP$8&amp;IF(SUM(CY170:$EQ170)=0,"",", "),"")</f>
        <v/>
      </c>
      <c r="KQ170" t="str">
        <f>IF(CY170=1,KQ$8&amp;IF(SUM(CZ170:$EQ170)=0,"",", "),"")</f>
        <v/>
      </c>
      <c r="KR170" t="str">
        <f>IF(CZ170=1,KR$8&amp;IF(SUM(DA170:$EQ170)=0,"",", "),"")</f>
        <v/>
      </c>
      <c r="KS170" t="str">
        <f>IF(DA170=1,KS$8&amp;IF(SUM(DB170:$EQ170)=0,"",", "),"")</f>
        <v/>
      </c>
      <c r="KT170" t="str">
        <f>IF(DB170=1,KT$8&amp;IF(SUM(DC170:$EQ170)=0,"",", "),"")</f>
        <v/>
      </c>
      <c r="KU170" t="str">
        <f>IF(DC170=1,KU$8&amp;IF(SUM(DD170:$EQ170)=0,"",", "),"")</f>
        <v/>
      </c>
      <c r="KV170" t="str">
        <f>IF(DD170=1,KV$8&amp;IF(SUM(DE170:$EQ170)=0,"",", "),"")</f>
        <v/>
      </c>
      <c r="KW170" t="str">
        <f>IF(DE170=1,KW$8&amp;IF(SUM(DF170:$EQ170)=0,"",", "),"")</f>
        <v/>
      </c>
      <c r="KX170" t="str">
        <f>IF(DF170=1,KX$8&amp;IF(SUM(DG170:$EQ170)=0,"",", "),"")</f>
        <v/>
      </c>
      <c r="KY170" t="str">
        <f>IF(DG170=1,KY$8&amp;IF(SUM(DH170:$EQ170)=0,"",", "),"")</f>
        <v/>
      </c>
      <c r="KZ170" t="str">
        <f>IF(DH170=1,KZ$8&amp;IF(SUM(DI170:$EQ170)=0,"",", "),"")</f>
        <v/>
      </c>
      <c r="LA170" t="str">
        <f>IF(DI170=1,LA$8&amp;IF(SUM(DJ170:$EQ170)=0,"",", "),"")</f>
        <v/>
      </c>
      <c r="LB170" t="str">
        <f>IF(DJ170=1,LB$8&amp;IF(SUM(DK170:$EQ170)=0,"",", "),"")</f>
        <v/>
      </c>
      <c r="LC170" t="str">
        <f>IF(DK170=1,LC$8&amp;IF(SUM(DL170:$EQ170)=0,"",", "),"")</f>
        <v/>
      </c>
      <c r="LD170" t="str">
        <f>IF(DL170=1,LD$8&amp;IF(SUM(DM170:$EQ170)=0,"",", "),"")</f>
        <v/>
      </c>
      <c r="LE170" t="str">
        <f>IF(DM170=1,LE$8&amp;IF(SUM(DN170:$EQ170)=0,"",", "),"")</f>
        <v/>
      </c>
      <c r="LF170" t="str">
        <f>IF(DN170=1,LF$8&amp;IF(SUM(DO170:$EQ170)=0,"",", "),"")</f>
        <v/>
      </c>
      <c r="LG170" t="str">
        <f>IF(DO170=1,LG$8&amp;IF(SUM(DP170:$EQ170)=0,"",", "),"")</f>
        <v/>
      </c>
      <c r="LH170" t="str">
        <f>IF(DP170=1,LH$8&amp;IF(SUM(DQ170:$EQ170)=0,"",", "),"")</f>
        <v/>
      </c>
      <c r="LI170" t="str">
        <f>IF(DQ170=1,LI$8&amp;IF(SUM(DR170:$EQ170)=0,"",", "),"")</f>
        <v/>
      </c>
      <c r="LJ170" t="str">
        <f>IF(DR170=1,LJ$8&amp;IF(SUM(DS170:$EQ170)=0,"",", "),"")</f>
        <v/>
      </c>
      <c r="LK170" t="str">
        <f>IF(DS170=1,LK$8&amp;IF(SUM(DT170:$EQ170)=0,"",", "),"")</f>
        <v/>
      </c>
      <c r="LL170" t="str">
        <f>IF(DT170=1,LL$8&amp;IF(SUM(DU170:$EQ170)=0,"",", "),"")</f>
        <v/>
      </c>
      <c r="LM170" t="str">
        <f>IF(DU170=1,LM$8&amp;IF(SUM(DV170:$EQ170)=0,"",", "),"")</f>
        <v/>
      </c>
      <c r="LN170" t="str">
        <f>IF(DV170=1,LN$8&amp;IF(SUM(DW170:$EQ170)=0,"",", "),"")</f>
        <v/>
      </c>
      <c r="LO170" t="str">
        <f>IF(DW170=1,LO$8&amp;IF(SUM(DX170:$EQ170)=0,"",", "),"")</f>
        <v/>
      </c>
      <c r="LP170" t="str">
        <f>IF(DX170=1,LP$8&amp;IF(SUM(DY170:$EQ170)=0,"",", "),"")</f>
        <v/>
      </c>
      <c r="LQ170" t="str">
        <f>IF(DY170=1,LQ$8&amp;IF(SUM(DZ170:$EQ170)=0,"",", "),"")</f>
        <v/>
      </c>
      <c r="LR170" t="str">
        <f>IF(DZ170=1,LR$8&amp;IF(SUM(EA170:$EQ170)=0,"",", "),"")</f>
        <v/>
      </c>
      <c r="LS170" t="str">
        <f>IF(EA170=1,LS$8&amp;IF(SUM(EB170:$EQ170)=0,"",", "),"")</f>
        <v/>
      </c>
      <c r="LT170" t="str">
        <f>IF(EB170=1,LT$8&amp;IF(SUM(EC170:$EQ170)=0,"",", "),"")</f>
        <v/>
      </c>
      <c r="LU170" t="str">
        <f>IF(EC170=1,LU$8&amp;IF(SUM(ED170:$EQ170)=0,"",", "),"")</f>
        <v/>
      </c>
      <c r="LV170" t="str">
        <f>IF(ED170=1,LV$8&amp;IF(SUM(EE170:$EQ170)=0,"",", "),"")</f>
        <v/>
      </c>
      <c r="LW170" t="str">
        <f>IF(EE170=1,LW$8&amp;IF(SUM(EF170:$EQ170)=0,"",", "),"")</f>
        <v/>
      </c>
      <c r="LX170" t="str">
        <f>IF(EF170=1,LX$8&amp;IF(SUM(EG170:$EQ170)=0,"",", "),"")</f>
        <v/>
      </c>
      <c r="LY170" t="str">
        <f>IF(EG170=1,LY$8&amp;IF(SUM(EH170:$EQ170)=0,"",", "),"")</f>
        <v/>
      </c>
      <c r="LZ170" t="str">
        <f>IF(EH170=1,LZ$8&amp;IF(SUM(EI170:$EQ170)=0,"",", "),"")</f>
        <v/>
      </c>
      <c r="MA170" t="str">
        <f>IF(EI170=1,MA$8&amp;IF(SUM(EJ170:$EQ170)=0,"",", "),"")</f>
        <v/>
      </c>
      <c r="MB170" t="str">
        <f>IF(EJ170=1,MB$8&amp;IF(SUM(EK170:$EQ170)=0,"",", "),"")</f>
        <v/>
      </c>
      <c r="MC170" t="str">
        <f>IF(EK170=1,MC$8&amp;IF(SUM(EL170:$EQ170)=0,"",", "),"")</f>
        <v/>
      </c>
      <c r="MD170" t="str">
        <f>IF(EL170=1,MD$8&amp;IF(SUM(EM170:$EQ170)=0,"",", "),"")</f>
        <v/>
      </c>
      <c r="ME170" t="str">
        <f>IF(EM170=1,ME$8&amp;IF(SUM(EN170:$EQ170)=0,"",", "),"")</f>
        <v/>
      </c>
      <c r="MF170" t="str">
        <f>IF(EN170=1,MF$8&amp;IF(SUM(EO170:$EQ170)=0,"",", "),"")</f>
        <v/>
      </c>
      <c r="MG170" t="str">
        <f>IF(EO170=1,MG$8&amp;IF(SUM(EP170:$EQ170)=0,"",", "),"")</f>
        <v/>
      </c>
      <c r="MH170" t="str">
        <f>IF(EP170=1,MH$8&amp;IF(SUM(EQ170:$EQ170)=0,"",", "),"")</f>
        <v/>
      </c>
      <c r="MI170" t="str">
        <f t="shared" si="212"/>
        <v/>
      </c>
      <c r="MJ170" t="str">
        <f>IF(ER170=1,MJ$8&amp;IF(SUM(ES170:$GO170)=0,"",", "),"")</f>
        <v/>
      </c>
      <c r="MK170" t="str">
        <f>IF(ES170=1,MK$8&amp;IF(SUM(ET170:$GO170)=0,"",", "),"")</f>
        <v/>
      </c>
      <c r="ML170" t="str">
        <f>IF(ET170=1,ML$8&amp;IF(SUM(EU170:$GO170)=0,"",", "),"")</f>
        <v/>
      </c>
      <c r="MM170" t="str">
        <f>IF(EU170=1,MM$8&amp;IF(SUM(EV170:$GO170)=0,"",", "),"")</f>
        <v/>
      </c>
      <c r="MN170" t="str">
        <f>IF(EV170=1,MN$8&amp;IF(SUM(EW170:$GO170)=0,"",", "),"")</f>
        <v/>
      </c>
      <c r="MO170" t="str">
        <f>IF(EW170=1,MO$8&amp;IF(SUM(EX170:$GO170)=0,"",", "),"")</f>
        <v/>
      </c>
      <c r="MP170" t="str">
        <f>IF(EX170=1,MP$8&amp;IF(SUM(EY170:$GO170)=0,"",", "),"")</f>
        <v/>
      </c>
      <c r="MQ170" t="str">
        <f>IF(EY170=1,MQ$8&amp;IF(SUM(EZ170:$GO170)=0,"",", "),"")</f>
        <v/>
      </c>
      <c r="MR170" t="str">
        <f>IF(EZ170=1,MR$8&amp;IF(SUM(FA170:$GO170)=0,"",", "),"")</f>
        <v/>
      </c>
      <c r="MS170" t="str">
        <f>IF(FA170=1,MS$8&amp;IF(SUM(FB170:$GO170)=0,"",", "),"")</f>
        <v/>
      </c>
      <c r="MT170" t="str">
        <f>IF(FB170=1,MT$8&amp;IF(SUM(FC170:$GO170)=0,"",", "),"")</f>
        <v/>
      </c>
      <c r="MU170" t="str">
        <f>IF(FC170=1,MU$8&amp;IF(SUM(FD170:$GO170)=0,"",", "),"")</f>
        <v/>
      </c>
      <c r="MV170" t="str">
        <f>IF(FD170=1,MV$8&amp;IF(SUM(FE170:$GO170)=0,"",", "),"")</f>
        <v/>
      </c>
      <c r="MW170" t="str">
        <f>IF(FE170=1,MW$8&amp;IF(SUM(FF170:$GO170)=0,"",", "),"")</f>
        <v/>
      </c>
      <c r="MX170" t="str">
        <f>IF(FF170=1,MX$8&amp;IF(SUM(FG170:$GO170)=0,"",", "),"")</f>
        <v/>
      </c>
      <c r="MY170" t="str">
        <f>IF(FG170=1,MY$8&amp;IF(SUM(FH170:$GO170)=0,"",", "),"")</f>
        <v/>
      </c>
      <c r="MZ170" t="str">
        <f>IF(FH170=1,MZ$8&amp;IF(SUM(FI170:$GO170)=0,"",", "),"")</f>
        <v/>
      </c>
      <c r="NA170" t="str">
        <f>IF(FI170=1,NA$8&amp;IF(SUM(FJ170:$GO170)=0,"",", "),"")</f>
        <v/>
      </c>
      <c r="NB170" t="str">
        <f>IF(FJ170=1,NB$8&amp;IF(SUM(FK170:$GO170)=0,"",", "),"")</f>
        <v/>
      </c>
      <c r="NC170" t="str">
        <f>IF(FK170=1,NC$8&amp;IF(SUM(FL170:$GO170)=0,"",", "),"")</f>
        <v/>
      </c>
      <c r="ND170" t="str">
        <f>IF(FL170=1,ND$8&amp;IF(SUM(FM170:$GO170)=0,"",", "),"")</f>
        <v/>
      </c>
      <c r="NE170" t="str">
        <f>IF(FM170=1,NE$8&amp;IF(SUM(FN170:$GO170)=0,"",", "),"")</f>
        <v/>
      </c>
      <c r="NF170" t="str">
        <f>IF(FN170=1,NF$8&amp;IF(SUM(FO170:$GO170)=0,"",", "),"")</f>
        <v/>
      </c>
      <c r="NG170" t="str">
        <f>IF(FO170=1,NG$8&amp;IF(SUM(FP170:$GO170)=0,"",", "),"")</f>
        <v/>
      </c>
      <c r="NH170" t="str">
        <f>IF(FP170=1,NH$8&amp;IF(SUM(FQ170:$GO170)=0,"",", "),"")</f>
        <v/>
      </c>
      <c r="NI170" t="str">
        <f>IF(FQ170=1,NI$8&amp;IF(SUM(FR170:$GO170)=0,"",", "),"")</f>
        <v/>
      </c>
      <c r="NJ170" t="str">
        <f>IF(FR170=1,NJ$8&amp;IF(SUM(FS170:$GO170)=0,"",", "),"")</f>
        <v/>
      </c>
      <c r="NK170" t="str">
        <f>IF(FS170=1,NK$8&amp;IF(SUM(FT170:$GO170)=0,"",", "),"")</f>
        <v/>
      </c>
      <c r="NL170" t="str">
        <f>IF(FT170=1,NL$8&amp;IF(SUM(FU170:$GO170)=0,"",", "),"")</f>
        <v/>
      </c>
      <c r="NM170" t="str">
        <f>IF(FU170=1,NM$8&amp;IF(SUM(FV170:$GO170)=0,"",", "),"")</f>
        <v/>
      </c>
      <c r="NN170" t="str">
        <f>IF(FV170=1,NN$8&amp;IF(SUM(FW170:$GO170)=0,"",", "),"")</f>
        <v/>
      </c>
      <c r="NO170" t="str">
        <f>IF(FW170=1,NO$8&amp;IF(SUM(FX170:$GO170)=0,"",", "),"")</f>
        <v/>
      </c>
      <c r="NP170" t="str">
        <f>IF(FX170=1,NP$8&amp;IF(SUM(FY170:$GO170)=0,"",", "),"")</f>
        <v/>
      </c>
      <c r="NQ170" t="str">
        <f>IF(FY170=1,NQ$8&amp;IF(SUM(FZ170:$GO170)=0,"",", "),"")</f>
        <v/>
      </c>
      <c r="NR170" t="str">
        <f>IF(FZ170=1,NR$8&amp;IF(SUM(GA170:$GO170)=0,"",", "),"")</f>
        <v/>
      </c>
      <c r="NS170" t="str">
        <f>IF(GA170=1,NS$8&amp;IF(SUM(GB170:$GO170)=0,"",", "),"")</f>
        <v/>
      </c>
      <c r="NT170" t="str">
        <f>IF(GB170=1,NT$8&amp;IF(SUM(GC170:$GO170)=0,"",", "),"")</f>
        <v/>
      </c>
      <c r="NU170" t="str">
        <f>IF(GC170=1,NU$8&amp;IF(SUM(GD170:$GO170)=0,"",", "),"")</f>
        <v/>
      </c>
      <c r="NV170" t="str">
        <f>IF(GD170=1,NV$8&amp;IF(SUM(GE170:$GO170)=0,"",", "),"")</f>
        <v/>
      </c>
      <c r="NW170" t="str">
        <f>IF(GE170=1,NW$8&amp;IF(SUM(GF170:$GO170)=0,"",", "),"")</f>
        <v/>
      </c>
      <c r="NX170" t="str">
        <f>IF(GF170=1,NX$8&amp;IF(SUM(GG170:$GO170)=0,"",", "),"")</f>
        <v/>
      </c>
      <c r="NY170" t="str">
        <f>IF(GG170=1,NY$8&amp;IF(SUM(GH170:$GO170)=0,"",", "),"")</f>
        <v/>
      </c>
      <c r="NZ170" t="str">
        <f>IF(GH170=1,NZ$8&amp;IF(SUM(GI170:$GO170)=0,"",", "),"")</f>
        <v/>
      </c>
      <c r="OA170" t="str">
        <f>IF(GI170=1,OA$8&amp;IF(SUM(GJ170:$GO170)=0,"",", "),"")</f>
        <v/>
      </c>
      <c r="OB170" t="str">
        <f>IF(GJ170=1,OB$8&amp;IF(SUM(GK170:$GO170)=0,"",", "),"")</f>
        <v/>
      </c>
      <c r="OC170" t="str">
        <f>IF(GK170=1,OC$8&amp;IF(SUM(GL170:$GO170)=0,"",", "),"")</f>
        <v/>
      </c>
      <c r="OD170" t="str">
        <f>IF(GL170=1,OD$8&amp;IF(SUM(GM170:$GO170)=0,"",", "),"")</f>
        <v/>
      </c>
      <c r="OE170" t="str">
        <f>IF(GM170=1,OE$8&amp;IF(SUM(GN170:$GO170)=0,"",", "),"")</f>
        <v/>
      </c>
      <c r="OF170" t="str">
        <f>IF(GN170=1,OF$8&amp;IF(SUM(GO170:$GO170)=0,"",", "),"")</f>
        <v/>
      </c>
      <c r="OG170" t="str">
        <f t="shared" si="213"/>
        <v/>
      </c>
      <c r="OH170" t="str">
        <f>IF(GP170=1,OH$8&amp;IF(SUM(GQ170:$IM170)=0,"",", "),"")</f>
        <v/>
      </c>
      <c r="OI170" t="str">
        <f>IF(GQ170=1,OI$8&amp;IF(SUM(GR170:$IM170)=0,"",", "),"")</f>
        <v/>
      </c>
      <c r="OJ170" t="str">
        <f>IF(GR170=1,OJ$8&amp;IF(SUM(GS170:$IM170)=0,"",", "),"")</f>
        <v/>
      </c>
      <c r="OK170" t="str">
        <f>IF(GS170=1,OK$8&amp;IF(SUM(GT170:$IM170)=0,"",", "),"")</f>
        <v/>
      </c>
      <c r="OL170" t="str">
        <f>IF(GT170=1,OL$8&amp;IF(SUM(GU170:$IM170)=0,"",", "),"")</f>
        <v/>
      </c>
      <c r="OM170" t="str">
        <f>IF(GU170=1,OM$8&amp;IF(SUM(GV170:$IM170)=0,"",", "),"")</f>
        <v/>
      </c>
      <c r="ON170" t="str">
        <f>IF(GV170=1,ON$8&amp;IF(SUM(GW170:$IM170)=0,"",", "),"")</f>
        <v/>
      </c>
      <c r="OO170" t="str">
        <f>IF(GW170=1,OO$8&amp;IF(SUM(GX170:$IM170)=0,"",", "),"")</f>
        <v/>
      </c>
      <c r="OP170" t="str">
        <f>IF(GX170=1,OP$8&amp;IF(SUM(GY170:$IM170)=0,"",", "),"")</f>
        <v/>
      </c>
      <c r="OQ170" t="str">
        <f>IF(GY170=1,OQ$8&amp;IF(SUM(GZ170:$IM170)=0,"",", "),"")</f>
        <v/>
      </c>
      <c r="OR170" t="str">
        <f>IF(GZ170=1,OR$8&amp;IF(SUM(HA170:$IM170)=0,"",", "),"")</f>
        <v/>
      </c>
      <c r="OS170" t="str">
        <f>IF(HA170=1,OS$8&amp;IF(SUM(HB170:$IM170)=0,"",", "),"")</f>
        <v/>
      </c>
      <c r="OT170" t="str">
        <f>IF(HB170=1,OT$8&amp;IF(SUM(HC170:$IM170)=0,"",", "),"")</f>
        <v/>
      </c>
      <c r="OU170" t="str">
        <f>IF(HC170=1,OU$8&amp;IF(SUM(HD170:$IM170)=0,"",", "),"")</f>
        <v/>
      </c>
      <c r="OV170" t="str">
        <f>IF(HD170=1,OV$8&amp;IF(SUM(HE170:$IM170)=0,"",", "),"")</f>
        <v/>
      </c>
      <c r="OW170" t="str">
        <f>IF(HE170=1,OW$8&amp;IF(SUM(HF170:$IM170)=0,"",", "),"")</f>
        <v/>
      </c>
      <c r="OX170" t="str">
        <f>IF(HF170=1,OX$8&amp;IF(SUM(HG170:$IM170)=0,"",", "),"")</f>
        <v/>
      </c>
      <c r="OY170" t="str">
        <f>IF(HG170=1,OY$8&amp;IF(SUM(HH170:$IM170)=0,"",", "),"")</f>
        <v/>
      </c>
      <c r="OZ170" t="str">
        <f>IF(HH170=1,OZ$8&amp;IF(SUM(HI170:$IM170)=0,"",", "),"")</f>
        <v/>
      </c>
      <c r="PA170" t="str">
        <f>IF(HI170=1,PA$8&amp;IF(SUM(HJ170:$IM170)=0,"",", "),"")</f>
        <v/>
      </c>
      <c r="PB170" t="str">
        <f>IF(HJ170=1,PB$8&amp;IF(SUM(HK170:$IM170)=0,"",", "),"")</f>
        <v/>
      </c>
      <c r="PC170" t="str">
        <f>IF(HK170=1,PC$8&amp;IF(SUM(HL170:$IM170)=0,"",", "),"")</f>
        <v/>
      </c>
      <c r="PD170" t="str">
        <f>IF(HL170=1,PD$8&amp;IF(SUM(HM170:$IM170)=0,"",", "),"")</f>
        <v/>
      </c>
      <c r="PE170" t="str">
        <f>IF(HM170=1,PE$8&amp;IF(SUM(HN170:$IM170)=0,"",", "),"")</f>
        <v/>
      </c>
      <c r="PF170" t="str">
        <f>IF(HN170=1,PF$8&amp;IF(SUM(HO170:$IM170)=0,"",", "),"")</f>
        <v/>
      </c>
      <c r="PG170" t="str">
        <f>IF(HO170=1,PG$8&amp;IF(SUM(HP170:$IM170)=0,"",", "),"")</f>
        <v/>
      </c>
      <c r="PH170" t="str">
        <f>IF(HP170=1,PH$8&amp;IF(SUM(HQ170:$IM170)=0,"",", "),"")</f>
        <v/>
      </c>
      <c r="PI170" t="str">
        <f>IF(HQ170=1,PI$8&amp;IF(SUM(HR170:$IM170)=0,"",", "),"")</f>
        <v/>
      </c>
      <c r="PJ170" t="str">
        <f>IF(HR170=1,PJ$8&amp;IF(SUM(HS170:$IM170)=0,"",", "),"")</f>
        <v/>
      </c>
      <c r="PK170" t="str">
        <f>IF(HS170=1,PK$8&amp;IF(SUM(HT170:$IM170)=0,"",", "),"")</f>
        <v/>
      </c>
      <c r="PL170" t="str">
        <f>IF(HT170=1,PL$8&amp;IF(SUM(HU170:$IM170)=0,"",", "),"")</f>
        <v/>
      </c>
      <c r="PM170" t="str">
        <f>IF(HU170=1,PM$8&amp;IF(SUM(HV170:$IM170)=0,"",", "),"")</f>
        <v/>
      </c>
      <c r="PN170" t="str">
        <f>IF(HV170=1,PN$8&amp;IF(SUM(HW170:$IM170)=0,"",", "),"")</f>
        <v/>
      </c>
      <c r="PO170" t="str">
        <f>IF(HW170=1,PO$8&amp;IF(SUM(HX170:$IM170)=0,"",", "),"")</f>
        <v/>
      </c>
      <c r="PP170" t="str">
        <f>IF(HX170=1,PP$8&amp;IF(SUM(HY170:$IM170)=0,"",", "),"")</f>
        <v/>
      </c>
      <c r="PQ170" t="str">
        <f>IF(HY170=1,PQ$8&amp;IF(SUM(HZ170:$IM170)=0,"",", "),"")</f>
        <v/>
      </c>
      <c r="PR170" t="str">
        <f>IF(HZ170=1,PR$8&amp;IF(SUM(IA170:$IM170)=0,"",", "),"")</f>
        <v/>
      </c>
      <c r="PS170" t="str">
        <f>IF(IA170=1,PS$8&amp;IF(SUM(IB170:$IM170)=0,"",", "),"")</f>
        <v/>
      </c>
      <c r="PT170" t="str">
        <f>IF(IB170=1,PT$8&amp;IF(SUM(IC170:$IM170)=0,"",", "),"")</f>
        <v/>
      </c>
      <c r="PU170" t="str">
        <f>IF(IC170=1,PU$8&amp;IF(SUM(ID170:$IM170)=0,"",", "),"")</f>
        <v/>
      </c>
      <c r="PV170" t="str">
        <f>IF(ID170=1,PV$8&amp;IF(SUM(IE170:$IM170)=0,"",", "),"")</f>
        <v/>
      </c>
      <c r="PW170" t="str">
        <f>IF(IE170=1,PW$8&amp;IF(SUM(IF170:$IM170)=0,"",", "),"")</f>
        <v/>
      </c>
      <c r="PX170" t="str">
        <f>IF(IF170=1,PX$8&amp;IF(SUM(IG170:$IM170)=0,"",", "),"")</f>
        <v/>
      </c>
      <c r="PY170" t="str">
        <f>IF(IG170=1,PY$8&amp;IF(SUM(IH170:$IM170)=0,"",", "),"")</f>
        <v/>
      </c>
      <c r="PZ170" t="str">
        <f>IF(IH170=1,PZ$8&amp;IF(SUM(II170:$IM170)=0,"",", "),"")</f>
        <v/>
      </c>
      <c r="QA170" t="str">
        <f>IF(II170=1,QA$8&amp;IF(SUM(IJ170:$IM170)=0,"",", "),"")</f>
        <v/>
      </c>
      <c r="QB170" t="str">
        <f>IF(IJ170=1,QB$8&amp;IF(SUM(IK170:$IM170)=0,"",", "),"")</f>
        <v/>
      </c>
      <c r="QC170" t="str">
        <f>IF(IK170=1,QC$8&amp;IF(SUM(IL170:$IM170)=0,"",", "),"")</f>
        <v/>
      </c>
      <c r="QD170" t="str">
        <f>IF(IL170=1,QD$8&amp;IF(SUM(IM170:$IM170)=0,"",", "),"")</f>
        <v/>
      </c>
      <c r="QE170" t="str">
        <f t="shared" si="214"/>
        <v/>
      </c>
      <c r="QF170" t="str">
        <f>IF(IN170=1,QF$8&amp;IF(SUM(IO170:$KK170)=0,"",", "),"")</f>
        <v/>
      </c>
      <c r="QG170" t="str">
        <f>IF(IO170=1,QG$8&amp;IF(SUM(IP170:$KK170)=0,"",", "),"")</f>
        <v/>
      </c>
      <c r="QH170" t="str">
        <f>IF(IP170=1,QH$8&amp;IF(SUM(IQ170:$KK170)=0,"",", "),"")</f>
        <v/>
      </c>
      <c r="QI170" t="str">
        <f>IF(IQ170=1,QI$8&amp;IF(SUM(IR170:$KK170)=0,"",", "),"")</f>
        <v/>
      </c>
      <c r="QJ170" t="str">
        <f>IF(IR170=1,QJ$8&amp;IF(SUM(IS170:$KK170)=0,"",", "),"")</f>
        <v/>
      </c>
      <c r="QK170" t="str">
        <f>IF(IS170=1,QK$8&amp;IF(SUM(IT170:$KK170)=0,"",", "),"")</f>
        <v/>
      </c>
      <c r="QL170" t="str">
        <f>IF(IT170=1,QL$8&amp;IF(SUM(IU170:$KK170)=0,"",", "),"")</f>
        <v/>
      </c>
      <c r="QM170" t="str">
        <f>IF(IU170=1,QM$8&amp;IF(SUM(IV170:$KK170)=0,"",", "),"")</f>
        <v/>
      </c>
      <c r="QN170" t="str">
        <f>IF(IV170=1,QN$8&amp;IF(SUM(IW170:$KK170)=0,"",", "),"")</f>
        <v/>
      </c>
      <c r="QO170" t="str">
        <f>IF(IW170=1,QO$8&amp;IF(SUM(IX170:$KK170)=0,"",", "),"")</f>
        <v/>
      </c>
      <c r="QP170" t="str">
        <f>IF(IX170=1,QP$8&amp;IF(SUM(IY170:$KK170)=0,"",", "),"")</f>
        <v/>
      </c>
      <c r="QQ170" t="str">
        <f>IF(IY170=1,QQ$8&amp;IF(SUM(IZ170:$KK170)=0,"",", "),"")</f>
        <v/>
      </c>
      <c r="QR170" t="str">
        <f>IF(IZ170=1,QR$8&amp;IF(SUM(JA170:$KK170)=0,"",", "),"")</f>
        <v/>
      </c>
      <c r="QS170" t="str">
        <f>IF(JA170=1,QS$8&amp;IF(SUM(JB170:$KK170)=0,"",", "),"")</f>
        <v/>
      </c>
      <c r="QT170" t="str">
        <f>IF(JB170=1,QT$8&amp;IF(SUM(JC170:$KK170)=0,"",", "),"")</f>
        <v/>
      </c>
      <c r="QU170" t="str">
        <f>IF(JC170=1,QU$8&amp;IF(SUM(JD170:$KK170)=0,"",", "),"")</f>
        <v/>
      </c>
      <c r="QV170" t="str">
        <f>IF(JD170=1,QV$8&amp;IF(SUM(JE170:$KK170)=0,"",", "),"")</f>
        <v/>
      </c>
      <c r="QW170" t="str">
        <f>IF(JE170=1,QW$8&amp;IF(SUM(JF170:$KK170)=0,"",", "),"")</f>
        <v/>
      </c>
      <c r="QX170" t="str">
        <f>IF(JF170=1,QX$8&amp;IF(SUM(JG170:$KK170)=0,"",", "),"")</f>
        <v/>
      </c>
      <c r="QY170" t="str">
        <f>IF(JG170=1,QY$8&amp;IF(SUM(JH170:$KK170)=0,"",", "),"")</f>
        <v/>
      </c>
      <c r="QZ170" t="str">
        <f>IF(JH170=1,QZ$8&amp;IF(SUM(JI170:$KK170)=0,"",", "),"")</f>
        <v/>
      </c>
      <c r="RA170" t="str">
        <f>IF(JI170=1,RA$8&amp;IF(SUM(JJ170:$KK170)=0,"",", "),"")</f>
        <v/>
      </c>
      <c r="RB170" t="str">
        <f>IF(JJ170=1,RB$8&amp;IF(SUM(JK170:$KK170)=0,"",", "),"")</f>
        <v/>
      </c>
      <c r="RC170" t="str">
        <f>IF(JK170=1,RC$8&amp;IF(SUM(JL170:$KK170)=0,"",", "),"")</f>
        <v/>
      </c>
      <c r="RD170" t="str">
        <f>IF(JL170=1,RD$8&amp;IF(SUM(JM170:$KK170)=0,"",", "),"")</f>
        <v/>
      </c>
      <c r="RE170" t="str">
        <f>IF(JM170=1,RE$8&amp;IF(SUM(JN170:$KK170)=0,"",", "),"")</f>
        <v/>
      </c>
      <c r="RF170" t="str">
        <f>IF(JN170=1,RF$8&amp;IF(SUM(JO170:$KK170)=0,"",", "),"")</f>
        <v/>
      </c>
      <c r="RG170" t="str">
        <f>IF(JO170=1,RG$8&amp;IF(SUM(JP170:$KK170)=0,"",", "),"")</f>
        <v/>
      </c>
      <c r="RH170" t="str">
        <f>IF(JP170=1,RH$8&amp;IF(SUM(JQ170:$KK170)=0,"",", "),"")</f>
        <v/>
      </c>
      <c r="RI170" t="str">
        <f>IF(JQ170=1,RI$8&amp;IF(SUM(JR170:$KK170)=0,"",", "),"")</f>
        <v/>
      </c>
      <c r="RJ170" t="str">
        <f>IF(JR170=1,RJ$8&amp;IF(SUM(JS170:$KK170)=0,"",", "),"")</f>
        <v/>
      </c>
      <c r="RK170" t="str">
        <f>IF(JS170=1,RK$8&amp;IF(SUM(JT170:$KK170)=0,"",", "),"")</f>
        <v/>
      </c>
      <c r="RL170" t="str">
        <f>IF(JT170=1,RL$8&amp;IF(SUM(JU170:$KK170)=0,"",", "),"")</f>
        <v/>
      </c>
      <c r="RM170" t="str">
        <f>IF(JU170=1,RM$8&amp;IF(SUM(JV170:$KK170)=0,"",", "),"")</f>
        <v/>
      </c>
      <c r="RN170" t="str">
        <f>IF(JV170=1,RN$8&amp;IF(SUM(JW170:$KK170)=0,"",", "),"")</f>
        <v/>
      </c>
      <c r="RO170" t="str">
        <f>IF(JW170=1,RO$8&amp;IF(SUM(JX170:$KK170)=0,"",", "),"")</f>
        <v/>
      </c>
      <c r="RP170" t="str">
        <f>IF(JX170=1,RP$8&amp;IF(SUM(JY170:$KK170)=0,"",", "),"")</f>
        <v/>
      </c>
      <c r="RQ170" t="str">
        <f>IF(JY170=1,RQ$8&amp;IF(SUM(JZ170:$KK170)=0,"",", "),"")</f>
        <v/>
      </c>
      <c r="RR170" t="str">
        <f>IF(JZ170=1,RR$8&amp;IF(SUM(KA170:$KK170)=0,"",", "),"")</f>
        <v/>
      </c>
      <c r="RS170" t="str">
        <f>IF(KA170=1,RS$8&amp;IF(SUM(KB170:$KK170)=0,"",", "),"")</f>
        <v/>
      </c>
      <c r="RT170" t="str">
        <f>IF(KB170=1,RT$8&amp;IF(SUM(KC170:$KK170)=0,"",", "),"")</f>
        <v/>
      </c>
      <c r="RU170" t="str">
        <f>IF(KC170=1,RU$8&amp;IF(SUM(KD170:$KK170)=0,"",", "),"")</f>
        <v/>
      </c>
      <c r="RV170" t="str">
        <f>IF(KD170=1,RV$8&amp;IF(SUM(KE170:$KK170)=0,"",", "),"")</f>
        <v/>
      </c>
      <c r="RW170" t="str">
        <f>IF(KE170=1,RW$8&amp;IF(SUM(KF170:$KK170)=0,"",", "),"")</f>
        <v/>
      </c>
      <c r="RX170" t="str">
        <f>IF(KF170=1,RX$8&amp;IF(SUM(KG170:$KK170)=0,"",", "),"")</f>
        <v/>
      </c>
      <c r="RY170" t="str">
        <f>IF(KG170=1,RY$8&amp;IF(SUM(KH170:$KK170)=0,"",", "),"")</f>
        <v/>
      </c>
      <c r="RZ170" t="str">
        <f>IF(KH170=1,RZ$8&amp;IF(SUM(KI170:$KK170)=0,"",", "),"")</f>
        <v/>
      </c>
      <c r="SA170" t="str">
        <f>IF(KI170=1,SA$8&amp;IF(SUM(KJ170:$KK170)=0,"",", "),"")</f>
        <v/>
      </c>
      <c r="SB170" t="str">
        <f>IF(KJ170=1,SB$8&amp;IF(SUM(KK170:$KK170)=0,"",", "),"")</f>
        <v/>
      </c>
      <c r="SC170" t="str">
        <f t="shared" si="215"/>
        <v/>
      </c>
    </row>
    <row r="171" spans="1:497" ht="60" customHeight="1" x14ac:dyDescent="0.45">
      <c r="A171" s="62"/>
      <c r="B171" s="212" t="str">
        <f t="shared" si="144"/>
        <v/>
      </c>
      <c r="C171" s="212" t="str">
        <f t="shared" si="203"/>
        <v/>
      </c>
      <c r="D171" s="212" t="str">
        <f t="shared" si="204"/>
        <v/>
      </c>
      <c r="E171" s="212" t="str">
        <f t="shared" si="205"/>
        <v/>
      </c>
      <c r="F171" s="212" t="str">
        <f t="shared" si="206"/>
        <v/>
      </c>
      <c r="G171" s="237" t="str">
        <f>IF('EDCI Data'!B171="","",'EDCI Data'!B171)</f>
        <v/>
      </c>
      <c r="H171" s="238" t="str">
        <f>IF('EDCI Data'!C171="","",'EDCI Data'!C171)</f>
        <v/>
      </c>
      <c r="I171" s="239" t="str">
        <f>IF('EDCI Data'!D171="","",'EDCI Data'!D171)</f>
        <v/>
      </c>
      <c r="J171" s="240" t="str">
        <f>IF('EDCI Data'!E171="","",'EDCI Data'!E171)</f>
        <v/>
      </c>
      <c r="K171" s="237" t="str">
        <f>IF('EDCI Data'!F171="","",'EDCI Data'!F171)</f>
        <v/>
      </c>
      <c r="L171" s="237" t="str">
        <f>IF('EDCI Data'!G171="","",'EDCI Data'!G171)</f>
        <v/>
      </c>
      <c r="M171" s="237" t="str">
        <f>IF('EDCI Data'!H171="","",'EDCI Data'!H171)</f>
        <v/>
      </c>
      <c r="N171" s="237" t="str">
        <f>IF('EDCI Data'!I171="","",'EDCI Data'!I171)</f>
        <v/>
      </c>
      <c r="O171" s="237" t="str">
        <f>IF('EDCI Data'!J171="","",'EDCI Data'!J171)</f>
        <v/>
      </c>
      <c r="P171" s="237" t="str">
        <f>IF('EDCI Data'!K171="","",'EDCI Data'!K171)</f>
        <v/>
      </c>
      <c r="Q171" s="241" t="str">
        <f>IF('EDCI Data'!L171="","",'EDCI Data'!L171)</f>
        <v/>
      </c>
      <c r="R171" s="241" t="str">
        <f>IF('EDCI Data'!M171="","",'EDCI Data'!M171)</f>
        <v/>
      </c>
      <c r="S171" s="237" t="str">
        <f>IF('EDCI Data'!N171="","",'EDCI Data'!N171)</f>
        <v/>
      </c>
      <c r="T171" s="237" t="str">
        <f>IF('EDCI Data'!O171="","",'EDCI Data'!O171)</f>
        <v/>
      </c>
      <c r="U171" s="237" t="str">
        <f>IF('EDCI Data'!P171="","",'EDCI Data'!P171)</f>
        <v/>
      </c>
      <c r="V171" s="237" t="str">
        <f>IF('EDCI Data'!Q171="","",'EDCI Data'!Q171)</f>
        <v/>
      </c>
      <c r="W171" s="242" t="str">
        <f>IF('EDCI Data'!R171="","",'EDCI Data'!R171)</f>
        <v/>
      </c>
      <c r="X171" s="243" t="str">
        <f>IF('EDCI Data'!S171="","",'EDCI Data'!S171)</f>
        <v/>
      </c>
      <c r="Y171" s="243" t="str">
        <f>IF('EDCI Data'!T171="","",'EDCI Data'!T171)</f>
        <v/>
      </c>
      <c r="Z171" s="244" t="str">
        <f>IF('EDCI Data'!U171="","",'EDCI Data'!U171)</f>
        <v/>
      </c>
      <c r="AA171" s="237" t="str">
        <f>IF('EDCI Data'!V171="","",'EDCI Data'!V171)</f>
        <v/>
      </c>
      <c r="AB171" s="244" t="str">
        <f>IF('EDCI Data'!W171="","",'EDCI Data'!W171)</f>
        <v/>
      </c>
      <c r="AC171" s="237" t="str">
        <f>IF('EDCI Data'!X171="","",'EDCI Data'!X171)</f>
        <v/>
      </c>
      <c r="AD171" s="244" t="str">
        <f>IF('EDCI Data'!Y171="","",'EDCI Data'!Y171)</f>
        <v/>
      </c>
      <c r="AE171" s="237" t="str">
        <f>IF('EDCI Data'!Z171="","",'EDCI Data'!Z171)</f>
        <v/>
      </c>
      <c r="AF171" s="237" t="str">
        <f>IF('EDCI Data'!AA171="","",'EDCI Data'!AA171)</f>
        <v/>
      </c>
      <c r="AG171" s="237" t="str">
        <f>IF('EDCI Data'!AB171="","",'EDCI Data'!AB171)</f>
        <v/>
      </c>
      <c r="AH171" s="237" t="str">
        <f>IF('EDCI Data'!AC171="","",'EDCI Data'!AC171)</f>
        <v/>
      </c>
      <c r="AI171" s="237" t="str">
        <f>IF('EDCI Data'!AD171="","",'EDCI Data'!AD171)</f>
        <v/>
      </c>
      <c r="AJ171" s="237" t="str">
        <f>IF('EDCI Data'!AE171="","",'EDCI Data'!AE171)</f>
        <v/>
      </c>
      <c r="AK171" s="237" t="str">
        <f>IF('EDCI Data'!AF171="","",'EDCI Data'!AF171)</f>
        <v/>
      </c>
      <c r="AL171" s="237" t="str">
        <f>IF('EDCI Data'!AG171="","",'EDCI Data'!AG171)</f>
        <v/>
      </c>
      <c r="AM171" s="237" t="str">
        <f>IF('EDCI Data'!AH171="","",'EDCI Data'!AH171)</f>
        <v/>
      </c>
      <c r="AN171" s="237" t="str">
        <f>IF('EDCI Data'!AI171="","",'EDCI Data'!AI171)</f>
        <v/>
      </c>
      <c r="AO171" s="237" t="str">
        <f>IF('EDCI Data'!AJ171="","",'EDCI Data'!AJ171)</f>
        <v/>
      </c>
      <c r="AP171" s="237" t="str">
        <f>IF('EDCI Data'!AK171="","",'EDCI Data'!AK171)</f>
        <v/>
      </c>
      <c r="AQ171" s="237" t="str">
        <f>IF('EDCI Data'!AL171="","",'EDCI Data'!AL171)</f>
        <v/>
      </c>
      <c r="AR171" s="237" t="str">
        <f>IF('EDCI Data'!AM171="","",'EDCI Data'!AM171)</f>
        <v/>
      </c>
      <c r="AS171" s="237" t="str">
        <f>IF('EDCI Data'!AN171="","",'EDCI Data'!AN171)</f>
        <v/>
      </c>
      <c r="AT171" s="237" t="str">
        <f>IF('EDCI Data'!AO171="","",'EDCI Data'!AO171)</f>
        <v/>
      </c>
      <c r="AU171" s="237" t="str">
        <f>IF('EDCI Data'!AP171="","",'EDCI Data'!AP171)</f>
        <v/>
      </c>
      <c r="AV171" s="237" t="str">
        <f>IF('EDCI Data'!AQ171="","",'EDCI Data'!AQ171)</f>
        <v/>
      </c>
      <c r="AW171" s="237" t="str">
        <f>IF('EDCI Data'!AR171="","",'EDCI Data'!AR171)</f>
        <v/>
      </c>
      <c r="AX171" s="237" t="str">
        <f>IF('EDCI Data'!AS171="","",'EDCI Data'!AS171)</f>
        <v/>
      </c>
      <c r="AY171" s="237" t="str">
        <f>IF('EDCI Data'!AT171="","",'EDCI Data'!AT171)</f>
        <v/>
      </c>
      <c r="AZ171" s="237" t="str">
        <f>IF('EDCI Data'!AU171="","",'EDCI Data'!AU171)</f>
        <v/>
      </c>
      <c r="BA171" s="237" t="str">
        <f>IF('EDCI Data'!AV171="","",'EDCI Data'!AV171)</f>
        <v/>
      </c>
      <c r="BB171" s="245" t="str">
        <f>IF('EDCI Data'!AW171="","",'EDCI Data'!AW171)</f>
        <v/>
      </c>
      <c r="BC171" s="245" t="str">
        <f>IF('EDCI Data'!AX171="","",'EDCI Data'!AX171)</f>
        <v/>
      </c>
      <c r="BD171" s="246" t="str">
        <f t="shared" si="207"/>
        <v/>
      </c>
      <c r="BE171" s="247" t="str">
        <f>IF('EDCI Data'!AY171="","",'EDCI Data'!AY171)</f>
        <v/>
      </c>
      <c r="BF171" s="247" t="str">
        <f>IF('EDCI Data'!AZ171="","",'EDCI Data'!AZ171)</f>
        <v/>
      </c>
      <c r="BG171" s="247" t="str">
        <f>IF('EDCI Data'!BA171="","",'EDCI Data'!BA171)</f>
        <v/>
      </c>
      <c r="BH171" s="247" t="str">
        <f>IF('EDCI Data'!BB171="","",'EDCI Data'!BB171)</f>
        <v/>
      </c>
      <c r="BI171" s="247" t="str">
        <f>IF('EDCI Data'!BC171="","",'EDCI Data'!BC171)</f>
        <v/>
      </c>
      <c r="BJ171" s="247" t="str">
        <f>IF('EDCI Data'!BD171="","",'EDCI Data'!BD171)</f>
        <v/>
      </c>
      <c r="BK171" s="247" t="str">
        <f>IF('EDCI Data'!BE171="","",'EDCI Data'!BE171)</f>
        <v/>
      </c>
      <c r="BL171" s="247" t="str">
        <f>IF('EDCI Data'!BF171="","",'EDCI Data'!BF171)</f>
        <v/>
      </c>
      <c r="BM171" s="247" t="str">
        <f>IF('EDCI Data'!BG171="","",'EDCI Data'!BG171)</f>
        <v/>
      </c>
      <c r="BN171" s="248" t="str">
        <f>IF('EDCI Data'!BH171="","",'EDCI Data'!BH171)</f>
        <v/>
      </c>
      <c r="BO171" s="248" t="str">
        <f>IF('EDCI Data'!BI171="","",'EDCI Data'!BI171)</f>
        <v/>
      </c>
      <c r="BP171" s="249" t="str">
        <f>IF('EDCI Data'!BJ171="","",'EDCI Data'!BJ171)</f>
        <v/>
      </c>
      <c r="BQ171" s="248" t="str">
        <f>IF('EDCI Data'!BK171="","",'EDCI Data'!BK171)</f>
        <v/>
      </c>
      <c r="BR171" s="248" t="str">
        <f>IF('EDCI Data'!BL171="","",'EDCI Data'!BL171)</f>
        <v/>
      </c>
      <c r="BS171" s="250" t="str">
        <f>IF('EDCI Data'!BM171="","",'EDCI Data'!BM171)</f>
        <v/>
      </c>
      <c r="BT171" s="251" t="str">
        <f>IF('EDCI Data'!BN171="","",'EDCI Data'!BN171)</f>
        <v/>
      </c>
      <c r="BU171" s="246" t="str">
        <f>IF('EDCI Data'!BO171="","",'EDCI Data'!BO171)</f>
        <v/>
      </c>
      <c r="BV171" s="252">
        <f t="shared" si="208"/>
        <v>0</v>
      </c>
      <c r="BW171" s="252">
        <f t="shared" si="209"/>
        <v>0</v>
      </c>
      <c r="BX171" s="252">
        <f t="shared" si="210"/>
        <v>0</v>
      </c>
      <c r="BY171" s="252">
        <f t="shared" si="211"/>
        <v>0</v>
      </c>
      <c r="BZ171" t="str">
        <f t="shared" si="145"/>
        <v/>
      </c>
      <c r="CA171" s="253"/>
      <c r="CB171"/>
      <c r="CC171"/>
      <c r="CD171"/>
      <c r="CE171" t="str">
        <f t="shared" si="146"/>
        <v/>
      </c>
      <c r="CF171"/>
      <c r="CG171" t="str">
        <f t="shared" si="147"/>
        <v/>
      </c>
      <c r="CH171" t="str">
        <f t="shared" si="148"/>
        <v/>
      </c>
      <c r="CI171" t="str">
        <f t="shared" si="149"/>
        <v/>
      </c>
      <c r="CJ171" t="str">
        <f t="shared" si="150"/>
        <v/>
      </c>
      <c r="CK171"/>
      <c r="CL171"/>
      <c r="CM171" t="str">
        <f t="shared" si="151"/>
        <v/>
      </c>
      <c r="CN171" t="str">
        <f t="shared" si="152"/>
        <v/>
      </c>
      <c r="CO171" t="str">
        <f t="shared" si="153"/>
        <v/>
      </c>
      <c r="CP171" t="str">
        <f t="shared" si="154"/>
        <v/>
      </c>
      <c r="CQ171"/>
      <c r="CR171" t="str" cm="1">
        <f t="array" ref="CR171">IF(COUNTIFS($BZ$10:$BZ$259,$BZ171,$I$10:$I$259,$I171+1)&gt;0,IF(X171&lt;&gt;INDEX(Y$10:Y$259,MATCH(1,INDEX(($BZ171=$BZ$10:$BZ$259)*($I$10:$I$259=$I171+1),0,1),0)),"Number of FTEs in previous year do not align with Number of FTEs in current year across years, by definition these should be equal. Please check and update if required. "&amp;CHAR(10),""),"")</f>
        <v/>
      </c>
      <c r="CS171" t="str" cm="1">
        <f t="array" ref="CS171">IF(COUNTIFS($BZ$10:$BZ$259,$BZ171,$I$10:$I$259,$I171-1)&gt;0,IF(Y171&lt;&gt;INDEX(X$10:X$259,MATCH(1,INDEX(($BZ171=$BZ$10:$BZ$259)*($I$10:$I$259=$I171-1),0,1),0)),"Number of FTEs in previous year do not align with Number of FTEs in current year across years, by definition these should be equal. Please check and update if required. "&amp;CHAR(10),""),"")</f>
        <v/>
      </c>
      <c r="CT171" t="str">
        <f t="shared" si="155"/>
        <v/>
      </c>
      <c r="CU171" t="str">
        <f t="shared" si="156"/>
        <v/>
      </c>
      <c r="CV171"/>
      <c r="CW171" t="str">
        <f t="shared" si="157"/>
        <v/>
      </c>
      <c r="CX171"/>
      <c r="CY171" t="str">
        <f t="shared" si="158"/>
        <v/>
      </c>
      <c r="CZ171"/>
      <c r="DA171" t="str">
        <f t="shared" si="159"/>
        <v/>
      </c>
      <c r="DB171"/>
      <c r="DC171"/>
      <c r="DD171"/>
      <c r="DE171"/>
      <c r="DF171"/>
      <c r="DG171"/>
      <c r="DH171"/>
      <c r="DI171"/>
      <c r="DJ171"/>
      <c r="DK171"/>
      <c r="DL171"/>
      <c r="DM171"/>
      <c r="DN171"/>
      <c r="DO171"/>
      <c r="DP171"/>
      <c r="DQ171"/>
      <c r="DR171"/>
      <c r="DS171"/>
      <c r="DT171"/>
      <c r="DU171"/>
      <c r="DV171"/>
      <c r="DW171"/>
      <c r="DX171" t="str">
        <f t="shared" si="160"/>
        <v/>
      </c>
      <c r="DY171" t="str">
        <f t="shared" si="161"/>
        <v/>
      </c>
      <c r="DZ171" t="str">
        <f t="shared" si="162"/>
        <v/>
      </c>
      <c r="EA171" t="str">
        <f t="shared" si="163"/>
        <v/>
      </c>
      <c r="EB171" t="str">
        <f t="shared" si="164"/>
        <v/>
      </c>
      <c r="EC171" t="str">
        <f t="shared" si="165"/>
        <v/>
      </c>
      <c r="ED171" t="str">
        <f t="shared" si="166"/>
        <v/>
      </c>
      <c r="EE171" t="str">
        <f t="shared" si="167"/>
        <v/>
      </c>
      <c r="EF171" t="str">
        <f t="shared" si="168"/>
        <v/>
      </c>
      <c r="EG171" t="str">
        <f t="shared" si="169"/>
        <v/>
      </c>
      <c r="EH171" t="str">
        <f t="shared" si="170"/>
        <v/>
      </c>
      <c r="EI171" t="str">
        <f t="shared" si="171"/>
        <v/>
      </c>
      <c r="EJ171"/>
      <c r="EK171"/>
      <c r="EL171"/>
      <c r="EM171"/>
      <c r="EN171"/>
      <c r="EO171"/>
      <c r="EP171"/>
      <c r="EQ171" t="str">
        <f t="shared" si="172"/>
        <v/>
      </c>
      <c r="ER171" t="str">
        <f t="shared" si="173"/>
        <v/>
      </c>
      <c r="ES171" t="str">
        <f t="shared" si="174"/>
        <v/>
      </c>
      <c r="ET171"/>
      <c r="EU171" t="str">
        <f t="shared" si="175"/>
        <v/>
      </c>
      <c r="EV171"/>
      <c r="EW171" t="str">
        <f t="shared" si="176"/>
        <v/>
      </c>
      <c r="EX171"/>
      <c r="EY171" t="str">
        <f t="shared" si="177"/>
        <v/>
      </c>
      <c r="EZ171"/>
      <c r="FA171"/>
      <c r="FB171"/>
      <c r="FC171"/>
      <c r="FD171"/>
      <c r="FE171"/>
      <c r="FF171"/>
      <c r="FG171"/>
      <c r="FH171"/>
      <c r="FI171"/>
      <c r="FJ171"/>
      <c r="FK171"/>
      <c r="FL171"/>
      <c r="FM171"/>
      <c r="FN171"/>
      <c r="FO171"/>
      <c r="FP171"/>
      <c r="FQ171"/>
      <c r="FR171"/>
      <c r="FS171"/>
      <c r="FT171"/>
      <c r="FU171"/>
      <c r="FV171" t="str">
        <f t="shared" si="178"/>
        <v/>
      </c>
      <c r="FW171" t="str">
        <f t="shared" si="179"/>
        <v/>
      </c>
      <c r="FX171"/>
      <c r="FY171" t="str">
        <f t="shared" si="180"/>
        <v/>
      </c>
      <c r="FZ171" t="str">
        <f t="shared" si="181"/>
        <v/>
      </c>
      <c r="GA171" t="str">
        <f t="shared" si="182"/>
        <v/>
      </c>
      <c r="GB171" t="str">
        <f t="shared" si="183"/>
        <v/>
      </c>
      <c r="GC171" t="str">
        <f t="shared" si="184"/>
        <v/>
      </c>
      <c r="GD171" t="str">
        <f t="shared" si="185"/>
        <v/>
      </c>
      <c r="GE171" t="str">
        <f t="shared" si="186"/>
        <v/>
      </c>
      <c r="GF171" t="str">
        <f t="shared" si="187"/>
        <v/>
      </c>
      <c r="GG171" t="str">
        <f t="shared" si="188"/>
        <v/>
      </c>
      <c r="GH171"/>
      <c r="GI171"/>
      <c r="GJ171"/>
      <c r="GK171"/>
      <c r="GL171"/>
      <c r="GM171"/>
      <c r="GN171"/>
      <c r="GO171"/>
      <c r="GP171" t="str">
        <f t="shared" si="189"/>
        <v/>
      </c>
      <c r="GQ171" t="str">
        <f t="shared" si="190"/>
        <v/>
      </c>
      <c r="GR171"/>
      <c r="GS171" t="str">
        <f t="shared" si="191"/>
        <v/>
      </c>
      <c r="GT171"/>
      <c r="GU171" t="str">
        <f t="shared" si="192"/>
        <v/>
      </c>
      <c r="GV171"/>
      <c r="GW171" t="str">
        <f t="shared" si="193"/>
        <v/>
      </c>
      <c r="GX171"/>
      <c r="GY171"/>
      <c r="GZ171"/>
      <c r="HA171"/>
      <c r="HB171"/>
      <c r="HC171"/>
      <c r="HD171"/>
      <c r="HE171"/>
      <c r="HF171"/>
      <c r="HG171"/>
      <c r="HH171"/>
      <c r="HI171"/>
      <c r="HJ171"/>
      <c r="HK171"/>
      <c r="HL171"/>
      <c r="HM171"/>
      <c r="HN171"/>
      <c r="HO171"/>
      <c r="HP171"/>
      <c r="HQ171"/>
      <c r="HR171"/>
      <c r="HS171"/>
      <c r="HT171" t="str">
        <f t="shared" si="194"/>
        <v/>
      </c>
      <c r="HU171" t="str">
        <f t="shared" si="195"/>
        <v/>
      </c>
      <c r="HV171"/>
      <c r="HW171"/>
      <c r="HX171"/>
      <c r="HY171"/>
      <c r="HZ171"/>
      <c r="IA171"/>
      <c r="IB171"/>
      <c r="IC171"/>
      <c r="ID171"/>
      <c r="IE171" t="str">
        <f t="shared" si="196"/>
        <v/>
      </c>
      <c r="IF171"/>
      <c r="IG171"/>
      <c r="IH171"/>
      <c r="II171"/>
      <c r="IJ171"/>
      <c r="IK171"/>
      <c r="IL171"/>
      <c r="IM171"/>
      <c r="IN171"/>
      <c r="IO171"/>
      <c r="IP171"/>
      <c r="IQ171" t="str">
        <f t="shared" si="197"/>
        <v/>
      </c>
      <c r="IR171"/>
      <c r="IS171" t="str">
        <f t="shared" si="198"/>
        <v/>
      </c>
      <c r="IT171"/>
      <c r="IU171" t="str">
        <f t="shared" si="199"/>
        <v/>
      </c>
      <c r="IV171"/>
      <c r="IW171"/>
      <c r="IX171"/>
      <c r="IY171"/>
      <c r="IZ171"/>
      <c r="JA171"/>
      <c r="JB171"/>
      <c r="JC171"/>
      <c r="JD171"/>
      <c r="JE171"/>
      <c r="JF171"/>
      <c r="JG171"/>
      <c r="JH171"/>
      <c r="JI171"/>
      <c r="JJ171"/>
      <c r="JK171"/>
      <c r="JL171"/>
      <c r="JM171"/>
      <c r="JN171"/>
      <c r="JO171"/>
      <c r="JP171"/>
      <c r="JQ171"/>
      <c r="JR171" t="str">
        <f t="shared" si="200"/>
        <v/>
      </c>
      <c r="JS171" t="str">
        <f t="shared" si="201"/>
        <v/>
      </c>
      <c r="JT171"/>
      <c r="JU171"/>
      <c r="JV171"/>
      <c r="JW171"/>
      <c r="JX171"/>
      <c r="JY171"/>
      <c r="JZ171"/>
      <c r="KA171"/>
      <c r="KB171"/>
      <c r="KC171" t="str">
        <f t="shared" si="202"/>
        <v/>
      </c>
      <c r="KD171"/>
      <c r="KE171"/>
      <c r="KF171"/>
      <c r="KG171"/>
      <c r="KH171"/>
      <c r="KI171"/>
      <c r="KJ171"/>
      <c r="KK171"/>
      <c r="KL171" t="str">
        <f>IF(CT171=1,KL$8&amp;IF(SUM(CU171:$EQ171)=0,"",", "),"")</f>
        <v/>
      </c>
      <c r="KM171" t="str">
        <f>IF(CU171=1,KM$8&amp;IF(SUM(CV171:$EQ171)=0,"",", "),"")</f>
        <v/>
      </c>
      <c r="KN171" t="str">
        <f>IF(CV171=1,KN$8&amp;IF(SUM(CW171:$EQ171)=0,"",", "),"")</f>
        <v/>
      </c>
      <c r="KO171" t="str">
        <f>IF(CW171=1,KO$8&amp;IF(SUM(CX171:$EQ171)=0,"",", "),"")</f>
        <v/>
      </c>
      <c r="KP171" t="str">
        <f>IF(CX171=1,KP$8&amp;IF(SUM(CY171:$EQ171)=0,"",", "),"")</f>
        <v/>
      </c>
      <c r="KQ171" t="str">
        <f>IF(CY171=1,KQ$8&amp;IF(SUM(CZ171:$EQ171)=0,"",", "),"")</f>
        <v/>
      </c>
      <c r="KR171" t="str">
        <f>IF(CZ171=1,KR$8&amp;IF(SUM(DA171:$EQ171)=0,"",", "),"")</f>
        <v/>
      </c>
      <c r="KS171" t="str">
        <f>IF(DA171=1,KS$8&amp;IF(SUM(DB171:$EQ171)=0,"",", "),"")</f>
        <v/>
      </c>
      <c r="KT171" t="str">
        <f>IF(DB171=1,KT$8&amp;IF(SUM(DC171:$EQ171)=0,"",", "),"")</f>
        <v/>
      </c>
      <c r="KU171" t="str">
        <f>IF(DC171=1,KU$8&amp;IF(SUM(DD171:$EQ171)=0,"",", "),"")</f>
        <v/>
      </c>
      <c r="KV171" t="str">
        <f>IF(DD171=1,KV$8&amp;IF(SUM(DE171:$EQ171)=0,"",", "),"")</f>
        <v/>
      </c>
      <c r="KW171" t="str">
        <f>IF(DE171=1,KW$8&amp;IF(SUM(DF171:$EQ171)=0,"",", "),"")</f>
        <v/>
      </c>
      <c r="KX171" t="str">
        <f>IF(DF171=1,KX$8&amp;IF(SUM(DG171:$EQ171)=0,"",", "),"")</f>
        <v/>
      </c>
      <c r="KY171" t="str">
        <f>IF(DG171=1,KY$8&amp;IF(SUM(DH171:$EQ171)=0,"",", "),"")</f>
        <v/>
      </c>
      <c r="KZ171" t="str">
        <f>IF(DH171=1,KZ$8&amp;IF(SUM(DI171:$EQ171)=0,"",", "),"")</f>
        <v/>
      </c>
      <c r="LA171" t="str">
        <f>IF(DI171=1,LA$8&amp;IF(SUM(DJ171:$EQ171)=0,"",", "),"")</f>
        <v/>
      </c>
      <c r="LB171" t="str">
        <f>IF(DJ171=1,LB$8&amp;IF(SUM(DK171:$EQ171)=0,"",", "),"")</f>
        <v/>
      </c>
      <c r="LC171" t="str">
        <f>IF(DK171=1,LC$8&amp;IF(SUM(DL171:$EQ171)=0,"",", "),"")</f>
        <v/>
      </c>
      <c r="LD171" t="str">
        <f>IF(DL171=1,LD$8&amp;IF(SUM(DM171:$EQ171)=0,"",", "),"")</f>
        <v/>
      </c>
      <c r="LE171" t="str">
        <f>IF(DM171=1,LE$8&amp;IF(SUM(DN171:$EQ171)=0,"",", "),"")</f>
        <v/>
      </c>
      <c r="LF171" t="str">
        <f>IF(DN171=1,LF$8&amp;IF(SUM(DO171:$EQ171)=0,"",", "),"")</f>
        <v/>
      </c>
      <c r="LG171" t="str">
        <f>IF(DO171=1,LG$8&amp;IF(SUM(DP171:$EQ171)=0,"",", "),"")</f>
        <v/>
      </c>
      <c r="LH171" t="str">
        <f>IF(DP171=1,LH$8&amp;IF(SUM(DQ171:$EQ171)=0,"",", "),"")</f>
        <v/>
      </c>
      <c r="LI171" t="str">
        <f>IF(DQ171=1,LI$8&amp;IF(SUM(DR171:$EQ171)=0,"",", "),"")</f>
        <v/>
      </c>
      <c r="LJ171" t="str">
        <f>IF(DR171=1,LJ$8&amp;IF(SUM(DS171:$EQ171)=0,"",", "),"")</f>
        <v/>
      </c>
      <c r="LK171" t="str">
        <f>IF(DS171=1,LK$8&amp;IF(SUM(DT171:$EQ171)=0,"",", "),"")</f>
        <v/>
      </c>
      <c r="LL171" t="str">
        <f>IF(DT171=1,LL$8&amp;IF(SUM(DU171:$EQ171)=0,"",", "),"")</f>
        <v/>
      </c>
      <c r="LM171" t="str">
        <f>IF(DU171=1,LM$8&amp;IF(SUM(DV171:$EQ171)=0,"",", "),"")</f>
        <v/>
      </c>
      <c r="LN171" t="str">
        <f>IF(DV171=1,LN$8&amp;IF(SUM(DW171:$EQ171)=0,"",", "),"")</f>
        <v/>
      </c>
      <c r="LO171" t="str">
        <f>IF(DW171=1,LO$8&amp;IF(SUM(DX171:$EQ171)=0,"",", "),"")</f>
        <v/>
      </c>
      <c r="LP171" t="str">
        <f>IF(DX171=1,LP$8&amp;IF(SUM(DY171:$EQ171)=0,"",", "),"")</f>
        <v/>
      </c>
      <c r="LQ171" t="str">
        <f>IF(DY171=1,LQ$8&amp;IF(SUM(DZ171:$EQ171)=0,"",", "),"")</f>
        <v/>
      </c>
      <c r="LR171" t="str">
        <f>IF(DZ171=1,LR$8&amp;IF(SUM(EA171:$EQ171)=0,"",", "),"")</f>
        <v/>
      </c>
      <c r="LS171" t="str">
        <f>IF(EA171=1,LS$8&amp;IF(SUM(EB171:$EQ171)=0,"",", "),"")</f>
        <v/>
      </c>
      <c r="LT171" t="str">
        <f>IF(EB171=1,LT$8&amp;IF(SUM(EC171:$EQ171)=0,"",", "),"")</f>
        <v/>
      </c>
      <c r="LU171" t="str">
        <f>IF(EC171=1,LU$8&amp;IF(SUM(ED171:$EQ171)=0,"",", "),"")</f>
        <v/>
      </c>
      <c r="LV171" t="str">
        <f>IF(ED171=1,LV$8&amp;IF(SUM(EE171:$EQ171)=0,"",", "),"")</f>
        <v/>
      </c>
      <c r="LW171" t="str">
        <f>IF(EE171=1,LW$8&amp;IF(SUM(EF171:$EQ171)=0,"",", "),"")</f>
        <v/>
      </c>
      <c r="LX171" t="str">
        <f>IF(EF171=1,LX$8&amp;IF(SUM(EG171:$EQ171)=0,"",", "),"")</f>
        <v/>
      </c>
      <c r="LY171" t="str">
        <f>IF(EG171=1,LY$8&amp;IF(SUM(EH171:$EQ171)=0,"",", "),"")</f>
        <v/>
      </c>
      <c r="LZ171" t="str">
        <f>IF(EH171=1,LZ$8&amp;IF(SUM(EI171:$EQ171)=0,"",", "),"")</f>
        <v/>
      </c>
      <c r="MA171" t="str">
        <f>IF(EI171=1,MA$8&amp;IF(SUM(EJ171:$EQ171)=0,"",", "),"")</f>
        <v/>
      </c>
      <c r="MB171" t="str">
        <f>IF(EJ171=1,MB$8&amp;IF(SUM(EK171:$EQ171)=0,"",", "),"")</f>
        <v/>
      </c>
      <c r="MC171" t="str">
        <f>IF(EK171=1,MC$8&amp;IF(SUM(EL171:$EQ171)=0,"",", "),"")</f>
        <v/>
      </c>
      <c r="MD171" t="str">
        <f>IF(EL171=1,MD$8&amp;IF(SUM(EM171:$EQ171)=0,"",", "),"")</f>
        <v/>
      </c>
      <c r="ME171" t="str">
        <f>IF(EM171=1,ME$8&amp;IF(SUM(EN171:$EQ171)=0,"",", "),"")</f>
        <v/>
      </c>
      <c r="MF171" t="str">
        <f>IF(EN171=1,MF$8&amp;IF(SUM(EO171:$EQ171)=0,"",", "),"")</f>
        <v/>
      </c>
      <c r="MG171" t="str">
        <f>IF(EO171=1,MG$8&amp;IF(SUM(EP171:$EQ171)=0,"",", "),"")</f>
        <v/>
      </c>
      <c r="MH171" t="str">
        <f>IF(EP171=1,MH$8&amp;IF(SUM(EQ171:$EQ171)=0,"",", "),"")</f>
        <v/>
      </c>
      <c r="MI171" t="str">
        <f t="shared" si="212"/>
        <v/>
      </c>
      <c r="MJ171" t="str">
        <f>IF(ER171=1,MJ$8&amp;IF(SUM(ES171:$GO171)=0,"",", "),"")</f>
        <v/>
      </c>
      <c r="MK171" t="str">
        <f>IF(ES171=1,MK$8&amp;IF(SUM(ET171:$GO171)=0,"",", "),"")</f>
        <v/>
      </c>
      <c r="ML171" t="str">
        <f>IF(ET171=1,ML$8&amp;IF(SUM(EU171:$GO171)=0,"",", "),"")</f>
        <v/>
      </c>
      <c r="MM171" t="str">
        <f>IF(EU171=1,MM$8&amp;IF(SUM(EV171:$GO171)=0,"",", "),"")</f>
        <v/>
      </c>
      <c r="MN171" t="str">
        <f>IF(EV171=1,MN$8&amp;IF(SUM(EW171:$GO171)=0,"",", "),"")</f>
        <v/>
      </c>
      <c r="MO171" t="str">
        <f>IF(EW171=1,MO$8&amp;IF(SUM(EX171:$GO171)=0,"",", "),"")</f>
        <v/>
      </c>
      <c r="MP171" t="str">
        <f>IF(EX171=1,MP$8&amp;IF(SUM(EY171:$GO171)=0,"",", "),"")</f>
        <v/>
      </c>
      <c r="MQ171" t="str">
        <f>IF(EY171=1,MQ$8&amp;IF(SUM(EZ171:$GO171)=0,"",", "),"")</f>
        <v/>
      </c>
      <c r="MR171" t="str">
        <f>IF(EZ171=1,MR$8&amp;IF(SUM(FA171:$GO171)=0,"",", "),"")</f>
        <v/>
      </c>
      <c r="MS171" t="str">
        <f>IF(FA171=1,MS$8&amp;IF(SUM(FB171:$GO171)=0,"",", "),"")</f>
        <v/>
      </c>
      <c r="MT171" t="str">
        <f>IF(FB171=1,MT$8&amp;IF(SUM(FC171:$GO171)=0,"",", "),"")</f>
        <v/>
      </c>
      <c r="MU171" t="str">
        <f>IF(FC171=1,MU$8&amp;IF(SUM(FD171:$GO171)=0,"",", "),"")</f>
        <v/>
      </c>
      <c r="MV171" t="str">
        <f>IF(FD171=1,MV$8&amp;IF(SUM(FE171:$GO171)=0,"",", "),"")</f>
        <v/>
      </c>
      <c r="MW171" t="str">
        <f>IF(FE171=1,MW$8&amp;IF(SUM(FF171:$GO171)=0,"",", "),"")</f>
        <v/>
      </c>
      <c r="MX171" t="str">
        <f>IF(FF171=1,MX$8&amp;IF(SUM(FG171:$GO171)=0,"",", "),"")</f>
        <v/>
      </c>
      <c r="MY171" t="str">
        <f>IF(FG171=1,MY$8&amp;IF(SUM(FH171:$GO171)=0,"",", "),"")</f>
        <v/>
      </c>
      <c r="MZ171" t="str">
        <f>IF(FH171=1,MZ$8&amp;IF(SUM(FI171:$GO171)=0,"",", "),"")</f>
        <v/>
      </c>
      <c r="NA171" t="str">
        <f>IF(FI171=1,NA$8&amp;IF(SUM(FJ171:$GO171)=0,"",", "),"")</f>
        <v/>
      </c>
      <c r="NB171" t="str">
        <f>IF(FJ171=1,NB$8&amp;IF(SUM(FK171:$GO171)=0,"",", "),"")</f>
        <v/>
      </c>
      <c r="NC171" t="str">
        <f>IF(FK171=1,NC$8&amp;IF(SUM(FL171:$GO171)=0,"",", "),"")</f>
        <v/>
      </c>
      <c r="ND171" t="str">
        <f>IF(FL171=1,ND$8&amp;IF(SUM(FM171:$GO171)=0,"",", "),"")</f>
        <v/>
      </c>
      <c r="NE171" t="str">
        <f>IF(FM171=1,NE$8&amp;IF(SUM(FN171:$GO171)=0,"",", "),"")</f>
        <v/>
      </c>
      <c r="NF171" t="str">
        <f>IF(FN171=1,NF$8&amp;IF(SUM(FO171:$GO171)=0,"",", "),"")</f>
        <v/>
      </c>
      <c r="NG171" t="str">
        <f>IF(FO171=1,NG$8&amp;IF(SUM(FP171:$GO171)=0,"",", "),"")</f>
        <v/>
      </c>
      <c r="NH171" t="str">
        <f>IF(FP171=1,NH$8&amp;IF(SUM(FQ171:$GO171)=0,"",", "),"")</f>
        <v/>
      </c>
      <c r="NI171" t="str">
        <f>IF(FQ171=1,NI$8&amp;IF(SUM(FR171:$GO171)=0,"",", "),"")</f>
        <v/>
      </c>
      <c r="NJ171" t="str">
        <f>IF(FR171=1,NJ$8&amp;IF(SUM(FS171:$GO171)=0,"",", "),"")</f>
        <v/>
      </c>
      <c r="NK171" t="str">
        <f>IF(FS171=1,NK$8&amp;IF(SUM(FT171:$GO171)=0,"",", "),"")</f>
        <v/>
      </c>
      <c r="NL171" t="str">
        <f>IF(FT171=1,NL$8&amp;IF(SUM(FU171:$GO171)=0,"",", "),"")</f>
        <v/>
      </c>
      <c r="NM171" t="str">
        <f>IF(FU171=1,NM$8&amp;IF(SUM(FV171:$GO171)=0,"",", "),"")</f>
        <v/>
      </c>
      <c r="NN171" t="str">
        <f>IF(FV171=1,NN$8&amp;IF(SUM(FW171:$GO171)=0,"",", "),"")</f>
        <v/>
      </c>
      <c r="NO171" t="str">
        <f>IF(FW171=1,NO$8&amp;IF(SUM(FX171:$GO171)=0,"",", "),"")</f>
        <v/>
      </c>
      <c r="NP171" t="str">
        <f>IF(FX171=1,NP$8&amp;IF(SUM(FY171:$GO171)=0,"",", "),"")</f>
        <v/>
      </c>
      <c r="NQ171" t="str">
        <f>IF(FY171=1,NQ$8&amp;IF(SUM(FZ171:$GO171)=0,"",", "),"")</f>
        <v/>
      </c>
      <c r="NR171" t="str">
        <f>IF(FZ171=1,NR$8&amp;IF(SUM(GA171:$GO171)=0,"",", "),"")</f>
        <v/>
      </c>
      <c r="NS171" t="str">
        <f>IF(GA171=1,NS$8&amp;IF(SUM(GB171:$GO171)=0,"",", "),"")</f>
        <v/>
      </c>
      <c r="NT171" t="str">
        <f>IF(GB171=1,NT$8&amp;IF(SUM(GC171:$GO171)=0,"",", "),"")</f>
        <v/>
      </c>
      <c r="NU171" t="str">
        <f>IF(GC171=1,NU$8&amp;IF(SUM(GD171:$GO171)=0,"",", "),"")</f>
        <v/>
      </c>
      <c r="NV171" t="str">
        <f>IF(GD171=1,NV$8&amp;IF(SUM(GE171:$GO171)=0,"",", "),"")</f>
        <v/>
      </c>
      <c r="NW171" t="str">
        <f>IF(GE171=1,NW$8&amp;IF(SUM(GF171:$GO171)=0,"",", "),"")</f>
        <v/>
      </c>
      <c r="NX171" t="str">
        <f>IF(GF171=1,NX$8&amp;IF(SUM(GG171:$GO171)=0,"",", "),"")</f>
        <v/>
      </c>
      <c r="NY171" t="str">
        <f>IF(GG171=1,NY$8&amp;IF(SUM(GH171:$GO171)=0,"",", "),"")</f>
        <v/>
      </c>
      <c r="NZ171" t="str">
        <f>IF(GH171=1,NZ$8&amp;IF(SUM(GI171:$GO171)=0,"",", "),"")</f>
        <v/>
      </c>
      <c r="OA171" t="str">
        <f>IF(GI171=1,OA$8&amp;IF(SUM(GJ171:$GO171)=0,"",", "),"")</f>
        <v/>
      </c>
      <c r="OB171" t="str">
        <f>IF(GJ171=1,OB$8&amp;IF(SUM(GK171:$GO171)=0,"",", "),"")</f>
        <v/>
      </c>
      <c r="OC171" t="str">
        <f>IF(GK171=1,OC$8&amp;IF(SUM(GL171:$GO171)=0,"",", "),"")</f>
        <v/>
      </c>
      <c r="OD171" t="str">
        <f>IF(GL171=1,OD$8&amp;IF(SUM(GM171:$GO171)=0,"",", "),"")</f>
        <v/>
      </c>
      <c r="OE171" t="str">
        <f>IF(GM171=1,OE$8&amp;IF(SUM(GN171:$GO171)=0,"",", "),"")</f>
        <v/>
      </c>
      <c r="OF171" t="str">
        <f>IF(GN171=1,OF$8&amp;IF(SUM(GO171:$GO171)=0,"",", "),"")</f>
        <v/>
      </c>
      <c r="OG171" t="str">
        <f t="shared" si="213"/>
        <v/>
      </c>
      <c r="OH171" t="str">
        <f>IF(GP171=1,OH$8&amp;IF(SUM(GQ171:$IM171)=0,"",", "),"")</f>
        <v/>
      </c>
      <c r="OI171" t="str">
        <f>IF(GQ171=1,OI$8&amp;IF(SUM(GR171:$IM171)=0,"",", "),"")</f>
        <v/>
      </c>
      <c r="OJ171" t="str">
        <f>IF(GR171=1,OJ$8&amp;IF(SUM(GS171:$IM171)=0,"",", "),"")</f>
        <v/>
      </c>
      <c r="OK171" t="str">
        <f>IF(GS171=1,OK$8&amp;IF(SUM(GT171:$IM171)=0,"",", "),"")</f>
        <v/>
      </c>
      <c r="OL171" t="str">
        <f>IF(GT171=1,OL$8&amp;IF(SUM(GU171:$IM171)=0,"",", "),"")</f>
        <v/>
      </c>
      <c r="OM171" t="str">
        <f>IF(GU171=1,OM$8&amp;IF(SUM(GV171:$IM171)=0,"",", "),"")</f>
        <v/>
      </c>
      <c r="ON171" t="str">
        <f>IF(GV171=1,ON$8&amp;IF(SUM(GW171:$IM171)=0,"",", "),"")</f>
        <v/>
      </c>
      <c r="OO171" t="str">
        <f>IF(GW171=1,OO$8&amp;IF(SUM(GX171:$IM171)=0,"",", "),"")</f>
        <v/>
      </c>
      <c r="OP171" t="str">
        <f>IF(GX171=1,OP$8&amp;IF(SUM(GY171:$IM171)=0,"",", "),"")</f>
        <v/>
      </c>
      <c r="OQ171" t="str">
        <f>IF(GY171=1,OQ$8&amp;IF(SUM(GZ171:$IM171)=0,"",", "),"")</f>
        <v/>
      </c>
      <c r="OR171" t="str">
        <f>IF(GZ171=1,OR$8&amp;IF(SUM(HA171:$IM171)=0,"",", "),"")</f>
        <v/>
      </c>
      <c r="OS171" t="str">
        <f>IF(HA171=1,OS$8&amp;IF(SUM(HB171:$IM171)=0,"",", "),"")</f>
        <v/>
      </c>
      <c r="OT171" t="str">
        <f>IF(HB171=1,OT$8&amp;IF(SUM(HC171:$IM171)=0,"",", "),"")</f>
        <v/>
      </c>
      <c r="OU171" t="str">
        <f>IF(HC171=1,OU$8&amp;IF(SUM(HD171:$IM171)=0,"",", "),"")</f>
        <v/>
      </c>
      <c r="OV171" t="str">
        <f>IF(HD171=1,OV$8&amp;IF(SUM(HE171:$IM171)=0,"",", "),"")</f>
        <v/>
      </c>
      <c r="OW171" t="str">
        <f>IF(HE171=1,OW$8&amp;IF(SUM(HF171:$IM171)=0,"",", "),"")</f>
        <v/>
      </c>
      <c r="OX171" t="str">
        <f>IF(HF171=1,OX$8&amp;IF(SUM(HG171:$IM171)=0,"",", "),"")</f>
        <v/>
      </c>
      <c r="OY171" t="str">
        <f>IF(HG171=1,OY$8&amp;IF(SUM(HH171:$IM171)=0,"",", "),"")</f>
        <v/>
      </c>
      <c r="OZ171" t="str">
        <f>IF(HH171=1,OZ$8&amp;IF(SUM(HI171:$IM171)=0,"",", "),"")</f>
        <v/>
      </c>
      <c r="PA171" t="str">
        <f>IF(HI171=1,PA$8&amp;IF(SUM(HJ171:$IM171)=0,"",", "),"")</f>
        <v/>
      </c>
      <c r="PB171" t="str">
        <f>IF(HJ171=1,PB$8&amp;IF(SUM(HK171:$IM171)=0,"",", "),"")</f>
        <v/>
      </c>
      <c r="PC171" t="str">
        <f>IF(HK171=1,PC$8&amp;IF(SUM(HL171:$IM171)=0,"",", "),"")</f>
        <v/>
      </c>
      <c r="PD171" t="str">
        <f>IF(HL171=1,PD$8&amp;IF(SUM(HM171:$IM171)=0,"",", "),"")</f>
        <v/>
      </c>
      <c r="PE171" t="str">
        <f>IF(HM171=1,PE$8&amp;IF(SUM(HN171:$IM171)=0,"",", "),"")</f>
        <v/>
      </c>
      <c r="PF171" t="str">
        <f>IF(HN171=1,PF$8&amp;IF(SUM(HO171:$IM171)=0,"",", "),"")</f>
        <v/>
      </c>
      <c r="PG171" t="str">
        <f>IF(HO171=1,PG$8&amp;IF(SUM(HP171:$IM171)=0,"",", "),"")</f>
        <v/>
      </c>
      <c r="PH171" t="str">
        <f>IF(HP171=1,PH$8&amp;IF(SUM(HQ171:$IM171)=0,"",", "),"")</f>
        <v/>
      </c>
      <c r="PI171" t="str">
        <f>IF(HQ171=1,PI$8&amp;IF(SUM(HR171:$IM171)=0,"",", "),"")</f>
        <v/>
      </c>
      <c r="PJ171" t="str">
        <f>IF(HR171=1,PJ$8&amp;IF(SUM(HS171:$IM171)=0,"",", "),"")</f>
        <v/>
      </c>
      <c r="PK171" t="str">
        <f>IF(HS171=1,PK$8&amp;IF(SUM(HT171:$IM171)=0,"",", "),"")</f>
        <v/>
      </c>
      <c r="PL171" t="str">
        <f>IF(HT171=1,PL$8&amp;IF(SUM(HU171:$IM171)=0,"",", "),"")</f>
        <v/>
      </c>
      <c r="PM171" t="str">
        <f>IF(HU171=1,PM$8&amp;IF(SUM(HV171:$IM171)=0,"",", "),"")</f>
        <v/>
      </c>
      <c r="PN171" t="str">
        <f>IF(HV171=1,PN$8&amp;IF(SUM(HW171:$IM171)=0,"",", "),"")</f>
        <v/>
      </c>
      <c r="PO171" t="str">
        <f>IF(HW171=1,PO$8&amp;IF(SUM(HX171:$IM171)=0,"",", "),"")</f>
        <v/>
      </c>
      <c r="PP171" t="str">
        <f>IF(HX171=1,PP$8&amp;IF(SUM(HY171:$IM171)=0,"",", "),"")</f>
        <v/>
      </c>
      <c r="PQ171" t="str">
        <f>IF(HY171=1,PQ$8&amp;IF(SUM(HZ171:$IM171)=0,"",", "),"")</f>
        <v/>
      </c>
      <c r="PR171" t="str">
        <f>IF(HZ171=1,PR$8&amp;IF(SUM(IA171:$IM171)=0,"",", "),"")</f>
        <v/>
      </c>
      <c r="PS171" t="str">
        <f>IF(IA171=1,PS$8&amp;IF(SUM(IB171:$IM171)=0,"",", "),"")</f>
        <v/>
      </c>
      <c r="PT171" t="str">
        <f>IF(IB171=1,PT$8&amp;IF(SUM(IC171:$IM171)=0,"",", "),"")</f>
        <v/>
      </c>
      <c r="PU171" t="str">
        <f>IF(IC171=1,PU$8&amp;IF(SUM(ID171:$IM171)=0,"",", "),"")</f>
        <v/>
      </c>
      <c r="PV171" t="str">
        <f>IF(ID171=1,PV$8&amp;IF(SUM(IE171:$IM171)=0,"",", "),"")</f>
        <v/>
      </c>
      <c r="PW171" t="str">
        <f>IF(IE171=1,PW$8&amp;IF(SUM(IF171:$IM171)=0,"",", "),"")</f>
        <v/>
      </c>
      <c r="PX171" t="str">
        <f>IF(IF171=1,PX$8&amp;IF(SUM(IG171:$IM171)=0,"",", "),"")</f>
        <v/>
      </c>
      <c r="PY171" t="str">
        <f>IF(IG171=1,PY$8&amp;IF(SUM(IH171:$IM171)=0,"",", "),"")</f>
        <v/>
      </c>
      <c r="PZ171" t="str">
        <f>IF(IH171=1,PZ$8&amp;IF(SUM(II171:$IM171)=0,"",", "),"")</f>
        <v/>
      </c>
      <c r="QA171" t="str">
        <f>IF(II171=1,QA$8&amp;IF(SUM(IJ171:$IM171)=0,"",", "),"")</f>
        <v/>
      </c>
      <c r="QB171" t="str">
        <f>IF(IJ171=1,QB$8&amp;IF(SUM(IK171:$IM171)=0,"",", "),"")</f>
        <v/>
      </c>
      <c r="QC171" t="str">
        <f>IF(IK171=1,QC$8&amp;IF(SUM(IL171:$IM171)=0,"",", "),"")</f>
        <v/>
      </c>
      <c r="QD171" t="str">
        <f>IF(IL171=1,QD$8&amp;IF(SUM(IM171:$IM171)=0,"",", "),"")</f>
        <v/>
      </c>
      <c r="QE171" t="str">
        <f t="shared" si="214"/>
        <v/>
      </c>
      <c r="QF171" t="str">
        <f>IF(IN171=1,QF$8&amp;IF(SUM(IO171:$KK171)=0,"",", "),"")</f>
        <v/>
      </c>
      <c r="QG171" t="str">
        <f>IF(IO171=1,QG$8&amp;IF(SUM(IP171:$KK171)=0,"",", "),"")</f>
        <v/>
      </c>
      <c r="QH171" t="str">
        <f>IF(IP171=1,QH$8&amp;IF(SUM(IQ171:$KK171)=0,"",", "),"")</f>
        <v/>
      </c>
      <c r="QI171" t="str">
        <f>IF(IQ171=1,QI$8&amp;IF(SUM(IR171:$KK171)=0,"",", "),"")</f>
        <v/>
      </c>
      <c r="QJ171" t="str">
        <f>IF(IR171=1,QJ$8&amp;IF(SUM(IS171:$KK171)=0,"",", "),"")</f>
        <v/>
      </c>
      <c r="QK171" t="str">
        <f>IF(IS171=1,QK$8&amp;IF(SUM(IT171:$KK171)=0,"",", "),"")</f>
        <v/>
      </c>
      <c r="QL171" t="str">
        <f>IF(IT171=1,QL$8&amp;IF(SUM(IU171:$KK171)=0,"",", "),"")</f>
        <v/>
      </c>
      <c r="QM171" t="str">
        <f>IF(IU171=1,QM$8&amp;IF(SUM(IV171:$KK171)=0,"",", "),"")</f>
        <v/>
      </c>
      <c r="QN171" t="str">
        <f>IF(IV171=1,QN$8&amp;IF(SUM(IW171:$KK171)=0,"",", "),"")</f>
        <v/>
      </c>
      <c r="QO171" t="str">
        <f>IF(IW171=1,QO$8&amp;IF(SUM(IX171:$KK171)=0,"",", "),"")</f>
        <v/>
      </c>
      <c r="QP171" t="str">
        <f>IF(IX171=1,QP$8&amp;IF(SUM(IY171:$KK171)=0,"",", "),"")</f>
        <v/>
      </c>
      <c r="QQ171" t="str">
        <f>IF(IY171=1,QQ$8&amp;IF(SUM(IZ171:$KK171)=0,"",", "),"")</f>
        <v/>
      </c>
      <c r="QR171" t="str">
        <f>IF(IZ171=1,QR$8&amp;IF(SUM(JA171:$KK171)=0,"",", "),"")</f>
        <v/>
      </c>
      <c r="QS171" t="str">
        <f>IF(JA171=1,QS$8&amp;IF(SUM(JB171:$KK171)=0,"",", "),"")</f>
        <v/>
      </c>
      <c r="QT171" t="str">
        <f>IF(JB171=1,QT$8&amp;IF(SUM(JC171:$KK171)=0,"",", "),"")</f>
        <v/>
      </c>
      <c r="QU171" t="str">
        <f>IF(JC171=1,QU$8&amp;IF(SUM(JD171:$KK171)=0,"",", "),"")</f>
        <v/>
      </c>
      <c r="QV171" t="str">
        <f>IF(JD171=1,QV$8&amp;IF(SUM(JE171:$KK171)=0,"",", "),"")</f>
        <v/>
      </c>
      <c r="QW171" t="str">
        <f>IF(JE171=1,QW$8&amp;IF(SUM(JF171:$KK171)=0,"",", "),"")</f>
        <v/>
      </c>
      <c r="QX171" t="str">
        <f>IF(JF171=1,QX$8&amp;IF(SUM(JG171:$KK171)=0,"",", "),"")</f>
        <v/>
      </c>
      <c r="QY171" t="str">
        <f>IF(JG171=1,QY$8&amp;IF(SUM(JH171:$KK171)=0,"",", "),"")</f>
        <v/>
      </c>
      <c r="QZ171" t="str">
        <f>IF(JH171=1,QZ$8&amp;IF(SUM(JI171:$KK171)=0,"",", "),"")</f>
        <v/>
      </c>
      <c r="RA171" t="str">
        <f>IF(JI171=1,RA$8&amp;IF(SUM(JJ171:$KK171)=0,"",", "),"")</f>
        <v/>
      </c>
      <c r="RB171" t="str">
        <f>IF(JJ171=1,RB$8&amp;IF(SUM(JK171:$KK171)=0,"",", "),"")</f>
        <v/>
      </c>
      <c r="RC171" t="str">
        <f>IF(JK171=1,RC$8&amp;IF(SUM(JL171:$KK171)=0,"",", "),"")</f>
        <v/>
      </c>
      <c r="RD171" t="str">
        <f>IF(JL171=1,RD$8&amp;IF(SUM(JM171:$KK171)=0,"",", "),"")</f>
        <v/>
      </c>
      <c r="RE171" t="str">
        <f>IF(JM171=1,RE$8&amp;IF(SUM(JN171:$KK171)=0,"",", "),"")</f>
        <v/>
      </c>
      <c r="RF171" t="str">
        <f>IF(JN171=1,RF$8&amp;IF(SUM(JO171:$KK171)=0,"",", "),"")</f>
        <v/>
      </c>
      <c r="RG171" t="str">
        <f>IF(JO171=1,RG$8&amp;IF(SUM(JP171:$KK171)=0,"",", "),"")</f>
        <v/>
      </c>
      <c r="RH171" t="str">
        <f>IF(JP171=1,RH$8&amp;IF(SUM(JQ171:$KK171)=0,"",", "),"")</f>
        <v/>
      </c>
      <c r="RI171" t="str">
        <f>IF(JQ171=1,RI$8&amp;IF(SUM(JR171:$KK171)=0,"",", "),"")</f>
        <v/>
      </c>
      <c r="RJ171" t="str">
        <f>IF(JR171=1,RJ$8&amp;IF(SUM(JS171:$KK171)=0,"",", "),"")</f>
        <v/>
      </c>
      <c r="RK171" t="str">
        <f>IF(JS171=1,RK$8&amp;IF(SUM(JT171:$KK171)=0,"",", "),"")</f>
        <v/>
      </c>
      <c r="RL171" t="str">
        <f>IF(JT171=1,RL$8&amp;IF(SUM(JU171:$KK171)=0,"",", "),"")</f>
        <v/>
      </c>
      <c r="RM171" t="str">
        <f>IF(JU171=1,RM$8&amp;IF(SUM(JV171:$KK171)=0,"",", "),"")</f>
        <v/>
      </c>
      <c r="RN171" t="str">
        <f>IF(JV171=1,RN$8&amp;IF(SUM(JW171:$KK171)=0,"",", "),"")</f>
        <v/>
      </c>
      <c r="RO171" t="str">
        <f>IF(JW171=1,RO$8&amp;IF(SUM(JX171:$KK171)=0,"",", "),"")</f>
        <v/>
      </c>
      <c r="RP171" t="str">
        <f>IF(JX171=1,RP$8&amp;IF(SUM(JY171:$KK171)=0,"",", "),"")</f>
        <v/>
      </c>
      <c r="RQ171" t="str">
        <f>IF(JY171=1,RQ$8&amp;IF(SUM(JZ171:$KK171)=0,"",", "),"")</f>
        <v/>
      </c>
      <c r="RR171" t="str">
        <f>IF(JZ171=1,RR$8&amp;IF(SUM(KA171:$KK171)=0,"",", "),"")</f>
        <v/>
      </c>
      <c r="RS171" t="str">
        <f>IF(KA171=1,RS$8&amp;IF(SUM(KB171:$KK171)=0,"",", "),"")</f>
        <v/>
      </c>
      <c r="RT171" t="str">
        <f>IF(KB171=1,RT$8&amp;IF(SUM(KC171:$KK171)=0,"",", "),"")</f>
        <v/>
      </c>
      <c r="RU171" t="str">
        <f>IF(KC171=1,RU$8&amp;IF(SUM(KD171:$KK171)=0,"",", "),"")</f>
        <v/>
      </c>
      <c r="RV171" t="str">
        <f>IF(KD171=1,RV$8&amp;IF(SUM(KE171:$KK171)=0,"",", "),"")</f>
        <v/>
      </c>
      <c r="RW171" t="str">
        <f>IF(KE171=1,RW$8&amp;IF(SUM(KF171:$KK171)=0,"",", "),"")</f>
        <v/>
      </c>
      <c r="RX171" t="str">
        <f>IF(KF171=1,RX$8&amp;IF(SUM(KG171:$KK171)=0,"",", "),"")</f>
        <v/>
      </c>
      <c r="RY171" t="str">
        <f>IF(KG171=1,RY$8&amp;IF(SUM(KH171:$KK171)=0,"",", "),"")</f>
        <v/>
      </c>
      <c r="RZ171" t="str">
        <f>IF(KH171=1,RZ$8&amp;IF(SUM(KI171:$KK171)=0,"",", "),"")</f>
        <v/>
      </c>
      <c r="SA171" t="str">
        <f>IF(KI171=1,SA$8&amp;IF(SUM(KJ171:$KK171)=0,"",", "),"")</f>
        <v/>
      </c>
      <c r="SB171" t="str">
        <f>IF(KJ171=1,SB$8&amp;IF(SUM(KK171:$KK171)=0,"",", "),"")</f>
        <v/>
      </c>
      <c r="SC171" t="str">
        <f t="shared" si="215"/>
        <v/>
      </c>
    </row>
    <row r="172" spans="1:497" ht="60" customHeight="1" x14ac:dyDescent="0.45">
      <c r="A172" s="62"/>
      <c r="B172" s="212" t="str">
        <f t="shared" si="144"/>
        <v/>
      </c>
      <c r="C172" s="212" t="str">
        <f t="shared" si="203"/>
        <v/>
      </c>
      <c r="D172" s="212" t="str">
        <f t="shared" si="204"/>
        <v/>
      </c>
      <c r="E172" s="212" t="str">
        <f t="shared" si="205"/>
        <v/>
      </c>
      <c r="F172" s="212" t="str">
        <f t="shared" si="206"/>
        <v/>
      </c>
      <c r="G172" s="237" t="str">
        <f>IF('EDCI Data'!B172="","",'EDCI Data'!B172)</f>
        <v/>
      </c>
      <c r="H172" s="238" t="str">
        <f>IF('EDCI Data'!C172="","",'EDCI Data'!C172)</f>
        <v/>
      </c>
      <c r="I172" s="239" t="str">
        <f>IF('EDCI Data'!D172="","",'EDCI Data'!D172)</f>
        <v/>
      </c>
      <c r="J172" s="240" t="str">
        <f>IF('EDCI Data'!E172="","",'EDCI Data'!E172)</f>
        <v/>
      </c>
      <c r="K172" s="237" t="str">
        <f>IF('EDCI Data'!F172="","",'EDCI Data'!F172)</f>
        <v/>
      </c>
      <c r="L172" s="237" t="str">
        <f>IF('EDCI Data'!G172="","",'EDCI Data'!G172)</f>
        <v/>
      </c>
      <c r="M172" s="237" t="str">
        <f>IF('EDCI Data'!H172="","",'EDCI Data'!H172)</f>
        <v/>
      </c>
      <c r="N172" s="237" t="str">
        <f>IF('EDCI Data'!I172="","",'EDCI Data'!I172)</f>
        <v/>
      </c>
      <c r="O172" s="237" t="str">
        <f>IF('EDCI Data'!J172="","",'EDCI Data'!J172)</f>
        <v/>
      </c>
      <c r="P172" s="237" t="str">
        <f>IF('EDCI Data'!K172="","",'EDCI Data'!K172)</f>
        <v/>
      </c>
      <c r="Q172" s="241" t="str">
        <f>IF('EDCI Data'!L172="","",'EDCI Data'!L172)</f>
        <v/>
      </c>
      <c r="R172" s="241" t="str">
        <f>IF('EDCI Data'!M172="","",'EDCI Data'!M172)</f>
        <v/>
      </c>
      <c r="S172" s="237" t="str">
        <f>IF('EDCI Data'!N172="","",'EDCI Data'!N172)</f>
        <v/>
      </c>
      <c r="T172" s="237" t="str">
        <f>IF('EDCI Data'!O172="","",'EDCI Data'!O172)</f>
        <v/>
      </c>
      <c r="U172" s="237" t="str">
        <f>IF('EDCI Data'!P172="","",'EDCI Data'!P172)</f>
        <v/>
      </c>
      <c r="V172" s="237" t="str">
        <f>IF('EDCI Data'!Q172="","",'EDCI Data'!Q172)</f>
        <v/>
      </c>
      <c r="W172" s="242" t="str">
        <f>IF('EDCI Data'!R172="","",'EDCI Data'!R172)</f>
        <v/>
      </c>
      <c r="X172" s="243" t="str">
        <f>IF('EDCI Data'!S172="","",'EDCI Data'!S172)</f>
        <v/>
      </c>
      <c r="Y172" s="243" t="str">
        <f>IF('EDCI Data'!T172="","",'EDCI Data'!T172)</f>
        <v/>
      </c>
      <c r="Z172" s="244" t="str">
        <f>IF('EDCI Data'!U172="","",'EDCI Data'!U172)</f>
        <v/>
      </c>
      <c r="AA172" s="237" t="str">
        <f>IF('EDCI Data'!V172="","",'EDCI Data'!V172)</f>
        <v/>
      </c>
      <c r="AB172" s="244" t="str">
        <f>IF('EDCI Data'!W172="","",'EDCI Data'!W172)</f>
        <v/>
      </c>
      <c r="AC172" s="237" t="str">
        <f>IF('EDCI Data'!X172="","",'EDCI Data'!X172)</f>
        <v/>
      </c>
      <c r="AD172" s="244" t="str">
        <f>IF('EDCI Data'!Y172="","",'EDCI Data'!Y172)</f>
        <v/>
      </c>
      <c r="AE172" s="237" t="str">
        <f>IF('EDCI Data'!Z172="","",'EDCI Data'!Z172)</f>
        <v/>
      </c>
      <c r="AF172" s="237" t="str">
        <f>IF('EDCI Data'!AA172="","",'EDCI Data'!AA172)</f>
        <v/>
      </c>
      <c r="AG172" s="237" t="str">
        <f>IF('EDCI Data'!AB172="","",'EDCI Data'!AB172)</f>
        <v/>
      </c>
      <c r="AH172" s="237" t="str">
        <f>IF('EDCI Data'!AC172="","",'EDCI Data'!AC172)</f>
        <v/>
      </c>
      <c r="AI172" s="237" t="str">
        <f>IF('EDCI Data'!AD172="","",'EDCI Data'!AD172)</f>
        <v/>
      </c>
      <c r="AJ172" s="237" t="str">
        <f>IF('EDCI Data'!AE172="","",'EDCI Data'!AE172)</f>
        <v/>
      </c>
      <c r="AK172" s="237" t="str">
        <f>IF('EDCI Data'!AF172="","",'EDCI Data'!AF172)</f>
        <v/>
      </c>
      <c r="AL172" s="237" t="str">
        <f>IF('EDCI Data'!AG172="","",'EDCI Data'!AG172)</f>
        <v/>
      </c>
      <c r="AM172" s="237" t="str">
        <f>IF('EDCI Data'!AH172="","",'EDCI Data'!AH172)</f>
        <v/>
      </c>
      <c r="AN172" s="237" t="str">
        <f>IF('EDCI Data'!AI172="","",'EDCI Data'!AI172)</f>
        <v/>
      </c>
      <c r="AO172" s="237" t="str">
        <f>IF('EDCI Data'!AJ172="","",'EDCI Data'!AJ172)</f>
        <v/>
      </c>
      <c r="AP172" s="237" t="str">
        <f>IF('EDCI Data'!AK172="","",'EDCI Data'!AK172)</f>
        <v/>
      </c>
      <c r="AQ172" s="237" t="str">
        <f>IF('EDCI Data'!AL172="","",'EDCI Data'!AL172)</f>
        <v/>
      </c>
      <c r="AR172" s="237" t="str">
        <f>IF('EDCI Data'!AM172="","",'EDCI Data'!AM172)</f>
        <v/>
      </c>
      <c r="AS172" s="237" t="str">
        <f>IF('EDCI Data'!AN172="","",'EDCI Data'!AN172)</f>
        <v/>
      </c>
      <c r="AT172" s="237" t="str">
        <f>IF('EDCI Data'!AO172="","",'EDCI Data'!AO172)</f>
        <v/>
      </c>
      <c r="AU172" s="237" t="str">
        <f>IF('EDCI Data'!AP172="","",'EDCI Data'!AP172)</f>
        <v/>
      </c>
      <c r="AV172" s="237" t="str">
        <f>IF('EDCI Data'!AQ172="","",'EDCI Data'!AQ172)</f>
        <v/>
      </c>
      <c r="AW172" s="237" t="str">
        <f>IF('EDCI Data'!AR172="","",'EDCI Data'!AR172)</f>
        <v/>
      </c>
      <c r="AX172" s="237" t="str">
        <f>IF('EDCI Data'!AS172="","",'EDCI Data'!AS172)</f>
        <v/>
      </c>
      <c r="AY172" s="237" t="str">
        <f>IF('EDCI Data'!AT172="","",'EDCI Data'!AT172)</f>
        <v/>
      </c>
      <c r="AZ172" s="237" t="str">
        <f>IF('EDCI Data'!AU172="","",'EDCI Data'!AU172)</f>
        <v/>
      </c>
      <c r="BA172" s="237" t="str">
        <f>IF('EDCI Data'!AV172="","",'EDCI Data'!AV172)</f>
        <v/>
      </c>
      <c r="BB172" s="245" t="str">
        <f>IF('EDCI Data'!AW172="","",'EDCI Data'!AW172)</f>
        <v/>
      </c>
      <c r="BC172" s="245" t="str">
        <f>IF('EDCI Data'!AX172="","",'EDCI Data'!AX172)</f>
        <v/>
      </c>
      <c r="BD172" s="246" t="str">
        <f t="shared" si="207"/>
        <v/>
      </c>
      <c r="BE172" s="247" t="str">
        <f>IF('EDCI Data'!AY172="","",'EDCI Data'!AY172)</f>
        <v/>
      </c>
      <c r="BF172" s="247" t="str">
        <f>IF('EDCI Data'!AZ172="","",'EDCI Data'!AZ172)</f>
        <v/>
      </c>
      <c r="BG172" s="247" t="str">
        <f>IF('EDCI Data'!BA172="","",'EDCI Data'!BA172)</f>
        <v/>
      </c>
      <c r="BH172" s="247" t="str">
        <f>IF('EDCI Data'!BB172="","",'EDCI Data'!BB172)</f>
        <v/>
      </c>
      <c r="BI172" s="247" t="str">
        <f>IF('EDCI Data'!BC172="","",'EDCI Data'!BC172)</f>
        <v/>
      </c>
      <c r="BJ172" s="247" t="str">
        <f>IF('EDCI Data'!BD172="","",'EDCI Data'!BD172)</f>
        <v/>
      </c>
      <c r="BK172" s="247" t="str">
        <f>IF('EDCI Data'!BE172="","",'EDCI Data'!BE172)</f>
        <v/>
      </c>
      <c r="BL172" s="247" t="str">
        <f>IF('EDCI Data'!BF172="","",'EDCI Data'!BF172)</f>
        <v/>
      </c>
      <c r="BM172" s="247" t="str">
        <f>IF('EDCI Data'!BG172="","",'EDCI Data'!BG172)</f>
        <v/>
      </c>
      <c r="BN172" s="248" t="str">
        <f>IF('EDCI Data'!BH172="","",'EDCI Data'!BH172)</f>
        <v/>
      </c>
      <c r="BO172" s="248" t="str">
        <f>IF('EDCI Data'!BI172="","",'EDCI Data'!BI172)</f>
        <v/>
      </c>
      <c r="BP172" s="249" t="str">
        <f>IF('EDCI Data'!BJ172="","",'EDCI Data'!BJ172)</f>
        <v/>
      </c>
      <c r="BQ172" s="248" t="str">
        <f>IF('EDCI Data'!BK172="","",'EDCI Data'!BK172)</f>
        <v/>
      </c>
      <c r="BR172" s="248" t="str">
        <f>IF('EDCI Data'!BL172="","",'EDCI Data'!BL172)</f>
        <v/>
      </c>
      <c r="BS172" s="250" t="str">
        <f>IF('EDCI Data'!BM172="","",'EDCI Data'!BM172)</f>
        <v/>
      </c>
      <c r="BT172" s="251" t="str">
        <f>IF('EDCI Data'!BN172="","",'EDCI Data'!BN172)</f>
        <v/>
      </c>
      <c r="BU172" s="246" t="str">
        <f>IF('EDCI Data'!BO172="","",'EDCI Data'!BO172)</f>
        <v/>
      </c>
      <c r="BV172" s="252">
        <f t="shared" si="208"/>
        <v>0</v>
      </c>
      <c r="BW172" s="252">
        <f t="shared" si="209"/>
        <v>0</v>
      </c>
      <c r="BX172" s="252">
        <f t="shared" si="210"/>
        <v>0</v>
      </c>
      <c r="BY172" s="252">
        <f t="shared" si="211"/>
        <v>0</v>
      </c>
      <c r="BZ172" t="str">
        <f t="shared" si="145"/>
        <v/>
      </c>
      <c r="CA172" s="253"/>
      <c r="CB172"/>
      <c r="CC172"/>
      <c r="CD172"/>
      <c r="CE172" t="str">
        <f t="shared" si="146"/>
        <v/>
      </c>
      <c r="CF172"/>
      <c r="CG172" t="str">
        <f t="shared" si="147"/>
        <v/>
      </c>
      <c r="CH172" t="str">
        <f t="shared" si="148"/>
        <v/>
      </c>
      <c r="CI172" t="str">
        <f t="shared" si="149"/>
        <v/>
      </c>
      <c r="CJ172" t="str">
        <f t="shared" si="150"/>
        <v/>
      </c>
      <c r="CK172"/>
      <c r="CL172"/>
      <c r="CM172" t="str">
        <f t="shared" si="151"/>
        <v/>
      </c>
      <c r="CN172" t="str">
        <f t="shared" si="152"/>
        <v/>
      </c>
      <c r="CO172" t="str">
        <f t="shared" si="153"/>
        <v/>
      </c>
      <c r="CP172" t="str">
        <f t="shared" si="154"/>
        <v/>
      </c>
      <c r="CQ172"/>
      <c r="CR172" t="str" cm="1">
        <f t="array" ref="CR172">IF(COUNTIFS($BZ$10:$BZ$259,$BZ172,$I$10:$I$259,$I172+1)&gt;0,IF(X172&lt;&gt;INDEX(Y$10:Y$259,MATCH(1,INDEX(($BZ172=$BZ$10:$BZ$259)*($I$10:$I$259=$I172+1),0,1),0)),"Number of FTEs in previous year do not align with Number of FTEs in current year across years, by definition these should be equal. Please check and update if required. "&amp;CHAR(10),""),"")</f>
        <v/>
      </c>
      <c r="CS172" t="str" cm="1">
        <f t="array" ref="CS172">IF(COUNTIFS($BZ$10:$BZ$259,$BZ172,$I$10:$I$259,$I172-1)&gt;0,IF(Y172&lt;&gt;INDEX(X$10:X$259,MATCH(1,INDEX(($BZ172=$BZ$10:$BZ$259)*($I$10:$I$259=$I172-1),0,1),0)),"Number of FTEs in previous year do not align with Number of FTEs in current year across years, by definition these should be equal. Please check and update if required. "&amp;CHAR(10),""),"")</f>
        <v/>
      </c>
      <c r="CT172" t="str">
        <f t="shared" si="155"/>
        <v/>
      </c>
      <c r="CU172" t="str">
        <f t="shared" si="156"/>
        <v/>
      </c>
      <c r="CV172"/>
      <c r="CW172" t="str">
        <f t="shared" si="157"/>
        <v/>
      </c>
      <c r="CX172"/>
      <c r="CY172" t="str">
        <f t="shared" si="158"/>
        <v/>
      </c>
      <c r="CZ172"/>
      <c r="DA172" t="str">
        <f t="shared" si="159"/>
        <v/>
      </c>
      <c r="DB172"/>
      <c r="DC172"/>
      <c r="DD172"/>
      <c r="DE172"/>
      <c r="DF172"/>
      <c r="DG172"/>
      <c r="DH172"/>
      <c r="DI172"/>
      <c r="DJ172"/>
      <c r="DK172"/>
      <c r="DL172"/>
      <c r="DM172"/>
      <c r="DN172"/>
      <c r="DO172"/>
      <c r="DP172"/>
      <c r="DQ172"/>
      <c r="DR172"/>
      <c r="DS172"/>
      <c r="DT172"/>
      <c r="DU172"/>
      <c r="DV172"/>
      <c r="DW172"/>
      <c r="DX172" t="str">
        <f t="shared" si="160"/>
        <v/>
      </c>
      <c r="DY172" t="str">
        <f t="shared" si="161"/>
        <v/>
      </c>
      <c r="DZ172" t="str">
        <f t="shared" si="162"/>
        <v/>
      </c>
      <c r="EA172" t="str">
        <f t="shared" si="163"/>
        <v/>
      </c>
      <c r="EB172" t="str">
        <f t="shared" si="164"/>
        <v/>
      </c>
      <c r="EC172" t="str">
        <f t="shared" si="165"/>
        <v/>
      </c>
      <c r="ED172" t="str">
        <f t="shared" si="166"/>
        <v/>
      </c>
      <c r="EE172" t="str">
        <f t="shared" si="167"/>
        <v/>
      </c>
      <c r="EF172" t="str">
        <f t="shared" si="168"/>
        <v/>
      </c>
      <c r="EG172" t="str">
        <f t="shared" si="169"/>
        <v/>
      </c>
      <c r="EH172" t="str">
        <f t="shared" si="170"/>
        <v/>
      </c>
      <c r="EI172" t="str">
        <f t="shared" si="171"/>
        <v/>
      </c>
      <c r="EJ172"/>
      <c r="EK172"/>
      <c r="EL172"/>
      <c r="EM172"/>
      <c r="EN172"/>
      <c r="EO172"/>
      <c r="EP172"/>
      <c r="EQ172" t="str">
        <f t="shared" si="172"/>
        <v/>
      </c>
      <c r="ER172" t="str">
        <f t="shared" si="173"/>
        <v/>
      </c>
      <c r="ES172" t="str">
        <f t="shared" si="174"/>
        <v/>
      </c>
      <c r="ET172"/>
      <c r="EU172" t="str">
        <f t="shared" si="175"/>
        <v/>
      </c>
      <c r="EV172"/>
      <c r="EW172" t="str">
        <f t="shared" si="176"/>
        <v/>
      </c>
      <c r="EX172"/>
      <c r="EY172" t="str">
        <f t="shared" si="177"/>
        <v/>
      </c>
      <c r="EZ172"/>
      <c r="FA172"/>
      <c r="FB172"/>
      <c r="FC172"/>
      <c r="FD172"/>
      <c r="FE172"/>
      <c r="FF172"/>
      <c r="FG172"/>
      <c r="FH172"/>
      <c r="FI172"/>
      <c r="FJ172"/>
      <c r="FK172"/>
      <c r="FL172"/>
      <c r="FM172"/>
      <c r="FN172"/>
      <c r="FO172"/>
      <c r="FP172"/>
      <c r="FQ172"/>
      <c r="FR172"/>
      <c r="FS172"/>
      <c r="FT172"/>
      <c r="FU172"/>
      <c r="FV172" t="str">
        <f t="shared" si="178"/>
        <v/>
      </c>
      <c r="FW172" t="str">
        <f t="shared" si="179"/>
        <v/>
      </c>
      <c r="FX172"/>
      <c r="FY172" t="str">
        <f t="shared" si="180"/>
        <v/>
      </c>
      <c r="FZ172" t="str">
        <f t="shared" si="181"/>
        <v/>
      </c>
      <c r="GA172" t="str">
        <f t="shared" si="182"/>
        <v/>
      </c>
      <c r="GB172" t="str">
        <f t="shared" si="183"/>
        <v/>
      </c>
      <c r="GC172" t="str">
        <f t="shared" si="184"/>
        <v/>
      </c>
      <c r="GD172" t="str">
        <f t="shared" si="185"/>
        <v/>
      </c>
      <c r="GE172" t="str">
        <f t="shared" si="186"/>
        <v/>
      </c>
      <c r="GF172" t="str">
        <f t="shared" si="187"/>
        <v/>
      </c>
      <c r="GG172" t="str">
        <f t="shared" si="188"/>
        <v/>
      </c>
      <c r="GH172"/>
      <c r="GI172"/>
      <c r="GJ172"/>
      <c r="GK172"/>
      <c r="GL172"/>
      <c r="GM172"/>
      <c r="GN172"/>
      <c r="GO172"/>
      <c r="GP172" t="str">
        <f t="shared" si="189"/>
        <v/>
      </c>
      <c r="GQ172" t="str">
        <f t="shared" si="190"/>
        <v/>
      </c>
      <c r="GR172"/>
      <c r="GS172" t="str">
        <f t="shared" si="191"/>
        <v/>
      </c>
      <c r="GT172"/>
      <c r="GU172" t="str">
        <f t="shared" si="192"/>
        <v/>
      </c>
      <c r="GV172"/>
      <c r="GW172" t="str">
        <f t="shared" si="193"/>
        <v/>
      </c>
      <c r="GX172"/>
      <c r="GY172"/>
      <c r="GZ172"/>
      <c r="HA172"/>
      <c r="HB172"/>
      <c r="HC172"/>
      <c r="HD172"/>
      <c r="HE172"/>
      <c r="HF172"/>
      <c r="HG172"/>
      <c r="HH172"/>
      <c r="HI172"/>
      <c r="HJ172"/>
      <c r="HK172"/>
      <c r="HL172"/>
      <c r="HM172"/>
      <c r="HN172"/>
      <c r="HO172"/>
      <c r="HP172"/>
      <c r="HQ172"/>
      <c r="HR172"/>
      <c r="HS172"/>
      <c r="HT172" t="str">
        <f t="shared" si="194"/>
        <v/>
      </c>
      <c r="HU172" t="str">
        <f t="shared" si="195"/>
        <v/>
      </c>
      <c r="HV172"/>
      <c r="HW172"/>
      <c r="HX172"/>
      <c r="HY172"/>
      <c r="HZ172"/>
      <c r="IA172"/>
      <c r="IB172"/>
      <c r="IC172"/>
      <c r="ID172"/>
      <c r="IE172" t="str">
        <f t="shared" si="196"/>
        <v/>
      </c>
      <c r="IF172"/>
      <c r="IG172"/>
      <c r="IH172"/>
      <c r="II172"/>
      <c r="IJ172"/>
      <c r="IK172"/>
      <c r="IL172"/>
      <c r="IM172"/>
      <c r="IN172"/>
      <c r="IO172"/>
      <c r="IP172"/>
      <c r="IQ172" t="str">
        <f t="shared" si="197"/>
        <v/>
      </c>
      <c r="IR172"/>
      <c r="IS172" t="str">
        <f t="shared" si="198"/>
        <v/>
      </c>
      <c r="IT172"/>
      <c r="IU172" t="str">
        <f t="shared" si="199"/>
        <v/>
      </c>
      <c r="IV172"/>
      <c r="IW172"/>
      <c r="IX172"/>
      <c r="IY172"/>
      <c r="IZ172"/>
      <c r="JA172"/>
      <c r="JB172"/>
      <c r="JC172"/>
      <c r="JD172"/>
      <c r="JE172"/>
      <c r="JF172"/>
      <c r="JG172"/>
      <c r="JH172"/>
      <c r="JI172"/>
      <c r="JJ172"/>
      <c r="JK172"/>
      <c r="JL172"/>
      <c r="JM172"/>
      <c r="JN172"/>
      <c r="JO172"/>
      <c r="JP172"/>
      <c r="JQ172"/>
      <c r="JR172" t="str">
        <f t="shared" si="200"/>
        <v/>
      </c>
      <c r="JS172" t="str">
        <f t="shared" si="201"/>
        <v/>
      </c>
      <c r="JT172"/>
      <c r="JU172"/>
      <c r="JV172"/>
      <c r="JW172"/>
      <c r="JX172"/>
      <c r="JY172"/>
      <c r="JZ172"/>
      <c r="KA172"/>
      <c r="KB172"/>
      <c r="KC172" t="str">
        <f t="shared" si="202"/>
        <v/>
      </c>
      <c r="KD172"/>
      <c r="KE172"/>
      <c r="KF172"/>
      <c r="KG172"/>
      <c r="KH172"/>
      <c r="KI172"/>
      <c r="KJ172"/>
      <c r="KK172"/>
      <c r="KL172" t="str">
        <f>IF(CT172=1,KL$8&amp;IF(SUM(CU172:$EQ172)=0,"",", "),"")</f>
        <v/>
      </c>
      <c r="KM172" t="str">
        <f>IF(CU172=1,KM$8&amp;IF(SUM(CV172:$EQ172)=0,"",", "),"")</f>
        <v/>
      </c>
      <c r="KN172" t="str">
        <f>IF(CV172=1,KN$8&amp;IF(SUM(CW172:$EQ172)=0,"",", "),"")</f>
        <v/>
      </c>
      <c r="KO172" t="str">
        <f>IF(CW172=1,KO$8&amp;IF(SUM(CX172:$EQ172)=0,"",", "),"")</f>
        <v/>
      </c>
      <c r="KP172" t="str">
        <f>IF(CX172=1,KP$8&amp;IF(SUM(CY172:$EQ172)=0,"",", "),"")</f>
        <v/>
      </c>
      <c r="KQ172" t="str">
        <f>IF(CY172=1,KQ$8&amp;IF(SUM(CZ172:$EQ172)=0,"",", "),"")</f>
        <v/>
      </c>
      <c r="KR172" t="str">
        <f>IF(CZ172=1,KR$8&amp;IF(SUM(DA172:$EQ172)=0,"",", "),"")</f>
        <v/>
      </c>
      <c r="KS172" t="str">
        <f>IF(DA172=1,KS$8&amp;IF(SUM(DB172:$EQ172)=0,"",", "),"")</f>
        <v/>
      </c>
      <c r="KT172" t="str">
        <f>IF(DB172=1,KT$8&amp;IF(SUM(DC172:$EQ172)=0,"",", "),"")</f>
        <v/>
      </c>
      <c r="KU172" t="str">
        <f>IF(DC172=1,KU$8&amp;IF(SUM(DD172:$EQ172)=0,"",", "),"")</f>
        <v/>
      </c>
      <c r="KV172" t="str">
        <f>IF(DD172=1,KV$8&amp;IF(SUM(DE172:$EQ172)=0,"",", "),"")</f>
        <v/>
      </c>
      <c r="KW172" t="str">
        <f>IF(DE172=1,KW$8&amp;IF(SUM(DF172:$EQ172)=0,"",", "),"")</f>
        <v/>
      </c>
      <c r="KX172" t="str">
        <f>IF(DF172=1,KX$8&amp;IF(SUM(DG172:$EQ172)=0,"",", "),"")</f>
        <v/>
      </c>
      <c r="KY172" t="str">
        <f>IF(DG172=1,KY$8&amp;IF(SUM(DH172:$EQ172)=0,"",", "),"")</f>
        <v/>
      </c>
      <c r="KZ172" t="str">
        <f>IF(DH172=1,KZ$8&amp;IF(SUM(DI172:$EQ172)=0,"",", "),"")</f>
        <v/>
      </c>
      <c r="LA172" t="str">
        <f>IF(DI172=1,LA$8&amp;IF(SUM(DJ172:$EQ172)=0,"",", "),"")</f>
        <v/>
      </c>
      <c r="LB172" t="str">
        <f>IF(DJ172=1,LB$8&amp;IF(SUM(DK172:$EQ172)=0,"",", "),"")</f>
        <v/>
      </c>
      <c r="LC172" t="str">
        <f>IF(DK172=1,LC$8&amp;IF(SUM(DL172:$EQ172)=0,"",", "),"")</f>
        <v/>
      </c>
      <c r="LD172" t="str">
        <f>IF(DL172=1,LD$8&amp;IF(SUM(DM172:$EQ172)=0,"",", "),"")</f>
        <v/>
      </c>
      <c r="LE172" t="str">
        <f>IF(DM172=1,LE$8&amp;IF(SUM(DN172:$EQ172)=0,"",", "),"")</f>
        <v/>
      </c>
      <c r="LF172" t="str">
        <f>IF(DN172=1,LF$8&amp;IF(SUM(DO172:$EQ172)=0,"",", "),"")</f>
        <v/>
      </c>
      <c r="LG172" t="str">
        <f>IF(DO172=1,LG$8&amp;IF(SUM(DP172:$EQ172)=0,"",", "),"")</f>
        <v/>
      </c>
      <c r="LH172" t="str">
        <f>IF(DP172=1,LH$8&amp;IF(SUM(DQ172:$EQ172)=0,"",", "),"")</f>
        <v/>
      </c>
      <c r="LI172" t="str">
        <f>IF(DQ172=1,LI$8&amp;IF(SUM(DR172:$EQ172)=0,"",", "),"")</f>
        <v/>
      </c>
      <c r="LJ172" t="str">
        <f>IF(DR172=1,LJ$8&amp;IF(SUM(DS172:$EQ172)=0,"",", "),"")</f>
        <v/>
      </c>
      <c r="LK172" t="str">
        <f>IF(DS172=1,LK$8&amp;IF(SUM(DT172:$EQ172)=0,"",", "),"")</f>
        <v/>
      </c>
      <c r="LL172" t="str">
        <f>IF(DT172=1,LL$8&amp;IF(SUM(DU172:$EQ172)=0,"",", "),"")</f>
        <v/>
      </c>
      <c r="LM172" t="str">
        <f>IF(DU172=1,LM$8&amp;IF(SUM(DV172:$EQ172)=0,"",", "),"")</f>
        <v/>
      </c>
      <c r="LN172" t="str">
        <f>IF(DV172=1,LN$8&amp;IF(SUM(DW172:$EQ172)=0,"",", "),"")</f>
        <v/>
      </c>
      <c r="LO172" t="str">
        <f>IF(DW172=1,LO$8&amp;IF(SUM(DX172:$EQ172)=0,"",", "),"")</f>
        <v/>
      </c>
      <c r="LP172" t="str">
        <f>IF(DX172=1,LP$8&amp;IF(SUM(DY172:$EQ172)=0,"",", "),"")</f>
        <v/>
      </c>
      <c r="LQ172" t="str">
        <f>IF(DY172=1,LQ$8&amp;IF(SUM(DZ172:$EQ172)=0,"",", "),"")</f>
        <v/>
      </c>
      <c r="LR172" t="str">
        <f>IF(DZ172=1,LR$8&amp;IF(SUM(EA172:$EQ172)=0,"",", "),"")</f>
        <v/>
      </c>
      <c r="LS172" t="str">
        <f>IF(EA172=1,LS$8&amp;IF(SUM(EB172:$EQ172)=0,"",", "),"")</f>
        <v/>
      </c>
      <c r="LT172" t="str">
        <f>IF(EB172=1,LT$8&amp;IF(SUM(EC172:$EQ172)=0,"",", "),"")</f>
        <v/>
      </c>
      <c r="LU172" t="str">
        <f>IF(EC172=1,LU$8&amp;IF(SUM(ED172:$EQ172)=0,"",", "),"")</f>
        <v/>
      </c>
      <c r="LV172" t="str">
        <f>IF(ED172=1,LV$8&amp;IF(SUM(EE172:$EQ172)=0,"",", "),"")</f>
        <v/>
      </c>
      <c r="LW172" t="str">
        <f>IF(EE172=1,LW$8&amp;IF(SUM(EF172:$EQ172)=0,"",", "),"")</f>
        <v/>
      </c>
      <c r="LX172" t="str">
        <f>IF(EF172=1,LX$8&amp;IF(SUM(EG172:$EQ172)=0,"",", "),"")</f>
        <v/>
      </c>
      <c r="LY172" t="str">
        <f>IF(EG172=1,LY$8&amp;IF(SUM(EH172:$EQ172)=0,"",", "),"")</f>
        <v/>
      </c>
      <c r="LZ172" t="str">
        <f>IF(EH172=1,LZ$8&amp;IF(SUM(EI172:$EQ172)=0,"",", "),"")</f>
        <v/>
      </c>
      <c r="MA172" t="str">
        <f>IF(EI172=1,MA$8&amp;IF(SUM(EJ172:$EQ172)=0,"",", "),"")</f>
        <v/>
      </c>
      <c r="MB172" t="str">
        <f>IF(EJ172=1,MB$8&amp;IF(SUM(EK172:$EQ172)=0,"",", "),"")</f>
        <v/>
      </c>
      <c r="MC172" t="str">
        <f>IF(EK172=1,MC$8&amp;IF(SUM(EL172:$EQ172)=0,"",", "),"")</f>
        <v/>
      </c>
      <c r="MD172" t="str">
        <f>IF(EL172=1,MD$8&amp;IF(SUM(EM172:$EQ172)=0,"",", "),"")</f>
        <v/>
      </c>
      <c r="ME172" t="str">
        <f>IF(EM172=1,ME$8&amp;IF(SUM(EN172:$EQ172)=0,"",", "),"")</f>
        <v/>
      </c>
      <c r="MF172" t="str">
        <f>IF(EN172=1,MF$8&amp;IF(SUM(EO172:$EQ172)=0,"",", "),"")</f>
        <v/>
      </c>
      <c r="MG172" t="str">
        <f>IF(EO172=1,MG$8&amp;IF(SUM(EP172:$EQ172)=0,"",", "),"")</f>
        <v/>
      </c>
      <c r="MH172" t="str">
        <f>IF(EP172=1,MH$8&amp;IF(SUM(EQ172:$EQ172)=0,"",", "),"")</f>
        <v/>
      </c>
      <c r="MI172" t="str">
        <f t="shared" si="212"/>
        <v/>
      </c>
      <c r="MJ172" t="str">
        <f>IF(ER172=1,MJ$8&amp;IF(SUM(ES172:$GO172)=0,"",", "),"")</f>
        <v/>
      </c>
      <c r="MK172" t="str">
        <f>IF(ES172=1,MK$8&amp;IF(SUM(ET172:$GO172)=0,"",", "),"")</f>
        <v/>
      </c>
      <c r="ML172" t="str">
        <f>IF(ET172=1,ML$8&amp;IF(SUM(EU172:$GO172)=0,"",", "),"")</f>
        <v/>
      </c>
      <c r="MM172" t="str">
        <f>IF(EU172=1,MM$8&amp;IF(SUM(EV172:$GO172)=0,"",", "),"")</f>
        <v/>
      </c>
      <c r="MN172" t="str">
        <f>IF(EV172=1,MN$8&amp;IF(SUM(EW172:$GO172)=0,"",", "),"")</f>
        <v/>
      </c>
      <c r="MO172" t="str">
        <f>IF(EW172=1,MO$8&amp;IF(SUM(EX172:$GO172)=0,"",", "),"")</f>
        <v/>
      </c>
      <c r="MP172" t="str">
        <f>IF(EX172=1,MP$8&amp;IF(SUM(EY172:$GO172)=0,"",", "),"")</f>
        <v/>
      </c>
      <c r="MQ172" t="str">
        <f>IF(EY172=1,MQ$8&amp;IF(SUM(EZ172:$GO172)=0,"",", "),"")</f>
        <v/>
      </c>
      <c r="MR172" t="str">
        <f>IF(EZ172=1,MR$8&amp;IF(SUM(FA172:$GO172)=0,"",", "),"")</f>
        <v/>
      </c>
      <c r="MS172" t="str">
        <f>IF(FA172=1,MS$8&amp;IF(SUM(FB172:$GO172)=0,"",", "),"")</f>
        <v/>
      </c>
      <c r="MT172" t="str">
        <f>IF(FB172=1,MT$8&amp;IF(SUM(FC172:$GO172)=0,"",", "),"")</f>
        <v/>
      </c>
      <c r="MU172" t="str">
        <f>IF(FC172=1,MU$8&amp;IF(SUM(FD172:$GO172)=0,"",", "),"")</f>
        <v/>
      </c>
      <c r="MV172" t="str">
        <f>IF(FD172=1,MV$8&amp;IF(SUM(FE172:$GO172)=0,"",", "),"")</f>
        <v/>
      </c>
      <c r="MW172" t="str">
        <f>IF(FE172=1,MW$8&amp;IF(SUM(FF172:$GO172)=0,"",", "),"")</f>
        <v/>
      </c>
      <c r="MX172" t="str">
        <f>IF(FF172=1,MX$8&amp;IF(SUM(FG172:$GO172)=0,"",", "),"")</f>
        <v/>
      </c>
      <c r="MY172" t="str">
        <f>IF(FG172=1,MY$8&amp;IF(SUM(FH172:$GO172)=0,"",", "),"")</f>
        <v/>
      </c>
      <c r="MZ172" t="str">
        <f>IF(FH172=1,MZ$8&amp;IF(SUM(FI172:$GO172)=0,"",", "),"")</f>
        <v/>
      </c>
      <c r="NA172" t="str">
        <f>IF(FI172=1,NA$8&amp;IF(SUM(FJ172:$GO172)=0,"",", "),"")</f>
        <v/>
      </c>
      <c r="NB172" t="str">
        <f>IF(FJ172=1,NB$8&amp;IF(SUM(FK172:$GO172)=0,"",", "),"")</f>
        <v/>
      </c>
      <c r="NC172" t="str">
        <f>IF(FK172=1,NC$8&amp;IF(SUM(FL172:$GO172)=0,"",", "),"")</f>
        <v/>
      </c>
      <c r="ND172" t="str">
        <f>IF(FL172=1,ND$8&amp;IF(SUM(FM172:$GO172)=0,"",", "),"")</f>
        <v/>
      </c>
      <c r="NE172" t="str">
        <f>IF(FM172=1,NE$8&amp;IF(SUM(FN172:$GO172)=0,"",", "),"")</f>
        <v/>
      </c>
      <c r="NF172" t="str">
        <f>IF(FN172=1,NF$8&amp;IF(SUM(FO172:$GO172)=0,"",", "),"")</f>
        <v/>
      </c>
      <c r="NG172" t="str">
        <f>IF(FO172=1,NG$8&amp;IF(SUM(FP172:$GO172)=0,"",", "),"")</f>
        <v/>
      </c>
      <c r="NH172" t="str">
        <f>IF(FP172=1,NH$8&amp;IF(SUM(FQ172:$GO172)=0,"",", "),"")</f>
        <v/>
      </c>
      <c r="NI172" t="str">
        <f>IF(FQ172=1,NI$8&amp;IF(SUM(FR172:$GO172)=0,"",", "),"")</f>
        <v/>
      </c>
      <c r="NJ172" t="str">
        <f>IF(FR172=1,NJ$8&amp;IF(SUM(FS172:$GO172)=0,"",", "),"")</f>
        <v/>
      </c>
      <c r="NK172" t="str">
        <f>IF(FS172=1,NK$8&amp;IF(SUM(FT172:$GO172)=0,"",", "),"")</f>
        <v/>
      </c>
      <c r="NL172" t="str">
        <f>IF(FT172=1,NL$8&amp;IF(SUM(FU172:$GO172)=0,"",", "),"")</f>
        <v/>
      </c>
      <c r="NM172" t="str">
        <f>IF(FU172=1,NM$8&amp;IF(SUM(FV172:$GO172)=0,"",", "),"")</f>
        <v/>
      </c>
      <c r="NN172" t="str">
        <f>IF(FV172=1,NN$8&amp;IF(SUM(FW172:$GO172)=0,"",", "),"")</f>
        <v/>
      </c>
      <c r="NO172" t="str">
        <f>IF(FW172=1,NO$8&amp;IF(SUM(FX172:$GO172)=0,"",", "),"")</f>
        <v/>
      </c>
      <c r="NP172" t="str">
        <f>IF(FX172=1,NP$8&amp;IF(SUM(FY172:$GO172)=0,"",", "),"")</f>
        <v/>
      </c>
      <c r="NQ172" t="str">
        <f>IF(FY172=1,NQ$8&amp;IF(SUM(FZ172:$GO172)=0,"",", "),"")</f>
        <v/>
      </c>
      <c r="NR172" t="str">
        <f>IF(FZ172=1,NR$8&amp;IF(SUM(GA172:$GO172)=0,"",", "),"")</f>
        <v/>
      </c>
      <c r="NS172" t="str">
        <f>IF(GA172=1,NS$8&amp;IF(SUM(GB172:$GO172)=0,"",", "),"")</f>
        <v/>
      </c>
      <c r="NT172" t="str">
        <f>IF(GB172=1,NT$8&amp;IF(SUM(GC172:$GO172)=0,"",", "),"")</f>
        <v/>
      </c>
      <c r="NU172" t="str">
        <f>IF(GC172=1,NU$8&amp;IF(SUM(GD172:$GO172)=0,"",", "),"")</f>
        <v/>
      </c>
      <c r="NV172" t="str">
        <f>IF(GD172=1,NV$8&amp;IF(SUM(GE172:$GO172)=0,"",", "),"")</f>
        <v/>
      </c>
      <c r="NW172" t="str">
        <f>IF(GE172=1,NW$8&amp;IF(SUM(GF172:$GO172)=0,"",", "),"")</f>
        <v/>
      </c>
      <c r="NX172" t="str">
        <f>IF(GF172=1,NX$8&amp;IF(SUM(GG172:$GO172)=0,"",", "),"")</f>
        <v/>
      </c>
      <c r="NY172" t="str">
        <f>IF(GG172=1,NY$8&amp;IF(SUM(GH172:$GO172)=0,"",", "),"")</f>
        <v/>
      </c>
      <c r="NZ172" t="str">
        <f>IF(GH172=1,NZ$8&amp;IF(SUM(GI172:$GO172)=0,"",", "),"")</f>
        <v/>
      </c>
      <c r="OA172" t="str">
        <f>IF(GI172=1,OA$8&amp;IF(SUM(GJ172:$GO172)=0,"",", "),"")</f>
        <v/>
      </c>
      <c r="OB172" t="str">
        <f>IF(GJ172=1,OB$8&amp;IF(SUM(GK172:$GO172)=0,"",", "),"")</f>
        <v/>
      </c>
      <c r="OC172" t="str">
        <f>IF(GK172=1,OC$8&amp;IF(SUM(GL172:$GO172)=0,"",", "),"")</f>
        <v/>
      </c>
      <c r="OD172" t="str">
        <f>IF(GL172=1,OD$8&amp;IF(SUM(GM172:$GO172)=0,"",", "),"")</f>
        <v/>
      </c>
      <c r="OE172" t="str">
        <f>IF(GM172=1,OE$8&amp;IF(SUM(GN172:$GO172)=0,"",", "),"")</f>
        <v/>
      </c>
      <c r="OF172" t="str">
        <f>IF(GN172=1,OF$8&amp;IF(SUM(GO172:$GO172)=0,"",", "),"")</f>
        <v/>
      </c>
      <c r="OG172" t="str">
        <f t="shared" si="213"/>
        <v/>
      </c>
      <c r="OH172" t="str">
        <f>IF(GP172=1,OH$8&amp;IF(SUM(GQ172:$IM172)=0,"",", "),"")</f>
        <v/>
      </c>
      <c r="OI172" t="str">
        <f>IF(GQ172=1,OI$8&amp;IF(SUM(GR172:$IM172)=0,"",", "),"")</f>
        <v/>
      </c>
      <c r="OJ172" t="str">
        <f>IF(GR172=1,OJ$8&amp;IF(SUM(GS172:$IM172)=0,"",", "),"")</f>
        <v/>
      </c>
      <c r="OK172" t="str">
        <f>IF(GS172=1,OK$8&amp;IF(SUM(GT172:$IM172)=0,"",", "),"")</f>
        <v/>
      </c>
      <c r="OL172" t="str">
        <f>IF(GT172=1,OL$8&amp;IF(SUM(GU172:$IM172)=0,"",", "),"")</f>
        <v/>
      </c>
      <c r="OM172" t="str">
        <f>IF(GU172=1,OM$8&amp;IF(SUM(GV172:$IM172)=0,"",", "),"")</f>
        <v/>
      </c>
      <c r="ON172" t="str">
        <f>IF(GV172=1,ON$8&amp;IF(SUM(GW172:$IM172)=0,"",", "),"")</f>
        <v/>
      </c>
      <c r="OO172" t="str">
        <f>IF(GW172=1,OO$8&amp;IF(SUM(GX172:$IM172)=0,"",", "),"")</f>
        <v/>
      </c>
      <c r="OP172" t="str">
        <f>IF(GX172=1,OP$8&amp;IF(SUM(GY172:$IM172)=0,"",", "),"")</f>
        <v/>
      </c>
      <c r="OQ172" t="str">
        <f>IF(GY172=1,OQ$8&amp;IF(SUM(GZ172:$IM172)=0,"",", "),"")</f>
        <v/>
      </c>
      <c r="OR172" t="str">
        <f>IF(GZ172=1,OR$8&amp;IF(SUM(HA172:$IM172)=0,"",", "),"")</f>
        <v/>
      </c>
      <c r="OS172" t="str">
        <f>IF(HA172=1,OS$8&amp;IF(SUM(HB172:$IM172)=0,"",", "),"")</f>
        <v/>
      </c>
      <c r="OT172" t="str">
        <f>IF(HB172=1,OT$8&amp;IF(SUM(HC172:$IM172)=0,"",", "),"")</f>
        <v/>
      </c>
      <c r="OU172" t="str">
        <f>IF(HC172=1,OU$8&amp;IF(SUM(HD172:$IM172)=0,"",", "),"")</f>
        <v/>
      </c>
      <c r="OV172" t="str">
        <f>IF(HD172=1,OV$8&amp;IF(SUM(HE172:$IM172)=0,"",", "),"")</f>
        <v/>
      </c>
      <c r="OW172" t="str">
        <f>IF(HE172=1,OW$8&amp;IF(SUM(HF172:$IM172)=0,"",", "),"")</f>
        <v/>
      </c>
      <c r="OX172" t="str">
        <f>IF(HF172=1,OX$8&amp;IF(SUM(HG172:$IM172)=0,"",", "),"")</f>
        <v/>
      </c>
      <c r="OY172" t="str">
        <f>IF(HG172=1,OY$8&amp;IF(SUM(HH172:$IM172)=0,"",", "),"")</f>
        <v/>
      </c>
      <c r="OZ172" t="str">
        <f>IF(HH172=1,OZ$8&amp;IF(SUM(HI172:$IM172)=0,"",", "),"")</f>
        <v/>
      </c>
      <c r="PA172" t="str">
        <f>IF(HI172=1,PA$8&amp;IF(SUM(HJ172:$IM172)=0,"",", "),"")</f>
        <v/>
      </c>
      <c r="PB172" t="str">
        <f>IF(HJ172=1,PB$8&amp;IF(SUM(HK172:$IM172)=0,"",", "),"")</f>
        <v/>
      </c>
      <c r="PC172" t="str">
        <f>IF(HK172=1,PC$8&amp;IF(SUM(HL172:$IM172)=0,"",", "),"")</f>
        <v/>
      </c>
      <c r="PD172" t="str">
        <f>IF(HL172=1,PD$8&amp;IF(SUM(HM172:$IM172)=0,"",", "),"")</f>
        <v/>
      </c>
      <c r="PE172" t="str">
        <f>IF(HM172=1,PE$8&amp;IF(SUM(HN172:$IM172)=0,"",", "),"")</f>
        <v/>
      </c>
      <c r="PF172" t="str">
        <f>IF(HN172=1,PF$8&amp;IF(SUM(HO172:$IM172)=0,"",", "),"")</f>
        <v/>
      </c>
      <c r="PG172" t="str">
        <f>IF(HO172=1,PG$8&amp;IF(SUM(HP172:$IM172)=0,"",", "),"")</f>
        <v/>
      </c>
      <c r="PH172" t="str">
        <f>IF(HP172=1,PH$8&amp;IF(SUM(HQ172:$IM172)=0,"",", "),"")</f>
        <v/>
      </c>
      <c r="PI172" t="str">
        <f>IF(HQ172=1,PI$8&amp;IF(SUM(HR172:$IM172)=0,"",", "),"")</f>
        <v/>
      </c>
      <c r="PJ172" t="str">
        <f>IF(HR172=1,PJ$8&amp;IF(SUM(HS172:$IM172)=0,"",", "),"")</f>
        <v/>
      </c>
      <c r="PK172" t="str">
        <f>IF(HS172=1,PK$8&amp;IF(SUM(HT172:$IM172)=0,"",", "),"")</f>
        <v/>
      </c>
      <c r="PL172" t="str">
        <f>IF(HT172=1,PL$8&amp;IF(SUM(HU172:$IM172)=0,"",", "),"")</f>
        <v/>
      </c>
      <c r="PM172" t="str">
        <f>IF(HU172=1,PM$8&amp;IF(SUM(HV172:$IM172)=0,"",", "),"")</f>
        <v/>
      </c>
      <c r="PN172" t="str">
        <f>IF(HV172=1,PN$8&amp;IF(SUM(HW172:$IM172)=0,"",", "),"")</f>
        <v/>
      </c>
      <c r="PO172" t="str">
        <f>IF(HW172=1,PO$8&amp;IF(SUM(HX172:$IM172)=0,"",", "),"")</f>
        <v/>
      </c>
      <c r="PP172" t="str">
        <f>IF(HX172=1,PP$8&amp;IF(SUM(HY172:$IM172)=0,"",", "),"")</f>
        <v/>
      </c>
      <c r="PQ172" t="str">
        <f>IF(HY172=1,PQ$8&amp;IF(SUM(HZ172:$IM172)=0,"",", "),"")</f>
        <v/>
      </c>
      <c r="PR172" t="str">
        <f>IF(HZ172=1,PR$8&amp;IF(SUM(IA172:$IM172)=0,"",", "),"")</f>
        <v/>
      </c>
      <c r="PS172" t="str">
        <f>IF(IA172=1,PS$8&amp;IF(SUM(IB172:$IM172)=0,"",", "),"")</f>
        <v/>
      </c>
      <c r="PT172" t="str">
        <f>IF(IB172=1,PT$8&amp;IF(SUM(IC172:$IM172)=0,"",", "),"")</f>
        <v/>
      </c>
      <c r="PU172" t="str">
        <f>IF(IC172=1,PU$8&amp;IF(SUM(ID172:$IM172)=0,"",", "),"")</f>
        <v/>
      </c>
      <c r="PV172" t="str">
        <f>IF(ID172=1,PV$8&amp;IF(SUM(IE172:$IM172)=0,"",", "),"")</f>
        <v/>
      </c>
      <c r="PW172" t="str">
        <f>IF(IE172=1,PW$8&amp;IF(SUM(IF172:$IM172)=0,"",", "),"")</f>
        <v/>
      </c>
      <c r="PX172" t="str">
        <f>IF(IF172=1,PX$8&amp;IF(SUM(IG172:$IM172)=0,"",", "),"")</f>
        <v/>
      </c>
      <c r="PY172" t="str">
        <f>IF(IG172=1,PY$8&amp;IF(SUM(IH172:$IM172)=0,"",", "),"")</f>
        <v/>
      </c>
      <c r="PZ172" t="str">
        <f>IF(IH172=1,PZ$8&amp;IF(SUM(II172:$IM172)=0,"",", "),"")</f>
        <v/>
      </c>
      <c r="QA172" t="str">
        <f>IF(II172=1,QA$8&amp;IF(SUM(IJ172:$IM172)=0,"",", "),"")</f>
        <v/>
      </c>
      <c r="QB172" t="str">
        <f>IF(IJ172=1,QB$8&amp;IF(SUM(IK172:$IM172)=0,"",", "),"")</f>
        <v/>
      </c>
      <c r="QC172" t="str">
        <f>IF(IK172=1,QC$8&amp;IF(SUM(IL172:$IM172)=0,"",", "),"")</f>
        <v/>
      </c>
      <c r="QD172" t="str">
        <f>IF(IL172=1,QD$8&amp;IF(SUM(IM172:$IM172)=0,"",", "),"")</f>
        <v/>
      </c>
      <c r="QE172" t="str">
        <f t="shared" si="214"/>
        <v/>
      </c>
      <c r="QF172" t="str">
        <f>IF(IN172=1,QF$8&amp;IF(SUM(IO172:$KK172)=0,"",", "),"")</f>
        <v/>
      </c>
      <c r="QG172" t="str">
        <f>IF(IO172=1,QG$8&amp;IF(SUM(IP172:$KK172)=0,"",", "),"")</f>
        <v/>
      </c>
      <c r="QH172" t="str">
        <f>IF(IP172=1,QH$8&amp;IF(SUM(IQ172:$KK172)=0,"",", "),"")</f>
        <v/>
      </c>
      <c r="QI172" t="str">
        <f>IF(IQ172=1,QI$8&amp;IF(SUM(IR172:$KK172)=0,"",", "),"")</f>
        <v/>
      </c>
      <c r="QJ172" t="str">
        <f>IF(IR172=1,QJ$8&amp;IF(SUM(IS172:$KK172)=0,"",", "),"")</f>
        <v/>
      </c>
      <c r="QK172" t="str">
        <f>IF(IS172=1,QK$8&amp;IF(SUM(IT172:$KK172)=0,"",", "),"")</f>
        <v/>
      </c>
      <c r="QL172" t="str">
        <f>IF(IT172=1,QL$8&amp;IF(SUM(IU172:$KK172)=0,"",", "),"")</f>
        <v/>
      </c>
      <c r="QM172" t="str">
        <f>IF(IU172=1,QM$8&amp;IF(SUM(IV172:$KK172)=0,"",", "),"")</f>
        <v/>
      </c>
      <c r="QN172" t="str">
        <f>IF(IV172=1,QN$8&amp;IF(SUM(IW172:$KK172)=0,"",", "),"")</f>
        <v/>
      </c>
      <c r="QO172" t="str">
        <f>IF(IW172=1,QO$8&amp;IF(SUM(IX172:$KK172)=0,"",", "),"")</f>
        <v/>
      </c>
      <c r="QP172" t="str">
        <f>IF(IX172=1,QP$8&amp;IF(SUM(IY172:$KK172)=0,"",", "),"")</f>
        <v/>
      </c>
      <c r="QQ172" t="str">
        <f>IF(IY172=1,QQ$8&amp;IF(SUM(IZ172:$KK172)=0,"",", "),"")</f>
        <v/>
      </c>
      <c r="QR172" t="str">
        <f>IF(IZ172=1,QR$8&amp;IF(SUM(JA172:$KK172)=0,"",", "),"")</f>
        <v/>
      </c>
      <c r="QS172" t="str">
        <f>IF(JA172=1,QS$8&amp;IF(SUM(JB172:$KK172)=0,"",", "),"")</f>
        <v/>
      </c>
      <c r="QT172" t="str">
        <f>IF(JB172=1,QT$8&amp;IF(SUM(JC172:$KK172)=0,"",", "),"")</f>
        <v/>
      </c>
      <c r="QU172" t="str">
        <f>IF(JC172=1,QU$8&amp;IF(SUM(JD172:$KK172)=0,"",", "),"")</f>
        <v/>
      </c>
      <c r="QV172" t="str">
        <f>IF(JD172=1,QV$8&amp;IF(SUM(JE172:$KK172)=0,"",", "),"")</f>
        <v/>
      </c>
      <c r="QW172" t="str">
        <f>IF(JE172=1,QW$8&amp;IF(SUM(JF172:$KK172)=0,"",", "),"")</f>
        <v/>
      </c>
      <c r="QX172" t="str">
        <f>IF(JF172=1,QX$8&amp;IF(SUM(JG172:$KK172)=0,"",", "),"")</f>
        <v/>
      </c>
      <c r="QY172" t="str">
        <f>IF(JG172=1,QY$8&amp;IF(SUM(JH172:$KK172)=0,"",", "),"")</f>
        <v/>
      </c>
      <c r="QZ172" t="str">
        <f>IF(JH172=1,QZ$8&amp;IF(SUM(JI172:$KK172)=0,"",", "),"")</f>
        <v/>
      </c>
      <c r="RA172" t="str">
        <f>IF(JI172=1,RA$8&amp;IF(SUM(JJ172:$KK172)=0,"",", "),"")</f>
        <v/>
      </c>
      <c r="RB172" t="str">
        <f>IF(JJ172=1,RB$8&amp;IF(SUM(JK172:$KK172)=0,"",", "),"")</f>
        <v/>
      </c>
      <c r="RC172" t="str">
        <f>IF(JK172=1,RC$8&amp;IF(SUM(JL172:$KK172)=0,"",", "),"")</f>
        <v/>
      </c>
      <c r="RD172" t="str">
        <f>IF(JL172=1,RD$8&amp;IF(SUM(JM172:$KK172)=0,"",", "),"")</f>
        <v/>
      </c>
      <c r="RE172" t="str">
        <f>IF(JM172=1,RE$8&amp;IF(SUM(JN172:$KK172)=0,"",", "),"")</f>
        <v/>
      </c>
      <c r="RF172" t="str">
        <f>IF(JN172=1,RF$8&amp;IF(SUM(JO172:$KK172)=0,"",", "),"")</f>
        <v/>
      </c>
      <c r="RG172" t="str">
        <f>IF(JO172=1,RG$8&amp;IF(SUM(JP172:$KK172)=0,"",", "),"")</f>
        <v/>
      </c>
      <c r="RH172" t="str">
        <f>IF(JP172=1,RH$8&amp;IF(SUM(JQ172:$KK172)=0,"",", "),"")</f>
        <v/>
      </c>
      <c r="RI172" t="str">
        <f>IF(JQ172=1,RI$8&amp;IF(SUM(JR172:$KK172)=0,"",", "),"")</f>
        <v/>
      </c>
      <c r="RJ172" t="str">
        <f>IF(JR172=1,RJ$8&amp;IF(SUM(JS172:$KK172)=0,"",", "),"")</f>
        <v/>
      </c>
      <c r="RK172" t="str">
        <f>IF(JS172=1,RK$8&amp;IF(SUM(JT172:$KK172)=0,"",", "),"")</f>
        <v/>
      </c>
      <c r="RL172" t="str">
        <f>IF(JT172=1,RL$8&amp;IF(SUM(JU172:$KK172)=0,"",", "),"")</f>
        <v/>
      </c>
      <c r="RM172" t="str">
        <f>IF(JU172=1,RM$8&amp;IF(SUM(JV172:$KK172)=0,"",", "),"")</f>
        <v/>
      </c>
      <c r="RN172" t="str">
        <f>IF(JV172=1,RN$8&amp;IF(SUM(JW172:$KK172)=0,"",", "),"")</f>
        <v/>
      </c>
      <c r="RO172" t="str">
        <f>IF(JW172=1,RO$8&amp;IF(SUM(JX172:$KK172)=0,"",", "),"")</f>
        <v/>
      </c>
      <c r="RP172" t="str">
        <f>IF(JX172=1,RP$8&amp;IF(SUM(JY172:$KK172)=0,"",", "),"")</f>
        <v/>
      </c>
      <c r="RQ172" t="str">
        <f>IF(JY172=1,RQ$8&amp;IF(SUM(JZ172:$KK172)=0,"",", "),"")</f>
        <v/>
      </c>
      <c r="RR172" t="str">
        <f>IF(JZ172=1,RR$8&amp;IF(SUM(KA172:$KK172)=0,"",", "),"")</f>
        <v/>
      </c>
      <c r="RS172" t="str">
        <f>IF(KA172=1,RS$8&amp;IF(SUM(KB172:$KK172)=0,"",", "),"")</f>
        <v/>
      </c>
      <c r="RT172" t="str">
        <f>IF(KB172=1,RT$8&amp;IF(SUM(KC172:$KK172)=0,"",", "),"")</f>
        <v/>
      </c>
      <c r="RU172" t="str">
        <f>IF(KC172=1,RU$8&amp;IF(SUM(KD172:$KK172)=0,"",", "),"")</f>
        <v/>
      </c>
      <c r="RV172" t="str">
        <f>IF(KD172=1,RV$8&amp;IF(SUM(KE172:$KK172)=0,"",", "),"")</f>
        <v/>
      </c>
      <c r="RW172" t="str">
        <f>IF(KE172=1,RW$8&amp;IF(SUM(KF172:$KK172)=0,"",", "),"")</f>
        <v/>
      </c>
      <c r="RX172" t="str">
        <f>IF(KF172=1,RX$8&amp;IF(SUM(KG172:$KK172)=0,"",", "),"")</f>
        <v/>
      </c>
      <c r="RY172" t="str">
        <f>IF(KG172=1,RY$8&amp;IF(SUM(KH172:$KK172)=0,"",", "),"")</f>
        <v/>
      </c>
      <c r="RZ172" t="str">
        <f>IF(KH172=1,RZ$8&amp;IF(SUM(KI172:$KK172)=0,"",", "),"")</f>
        <v/>
      </c>
      <c r="SA172" t="str">
        <f>IF(KI172=1,SA$8&amp;IF(SUM(KJ172:$KK172)=0,"",", "),"")</f>
        <v/>
      </c>
      <c r="SB172" t="str">
        <f>IF(KJ172=1,SB$8&amp;IF(SUM(KK172:$KK172)=0,"",", "),"")</f>
        <v/>
      </c>
      <c r="SC172" t="str">
        <f t="shared" si="215"/>
        <v/>
      </c>
    </row>
    <row r="173" spans="1:497" ht="60" customHeight="1" x14ac:dyDescent="0.45">
      <c r="A173" s="62"/>
      <c r="B173" s="212" t="str">
        <f t="shared" si="144"/>
        <v/>
      </c>
      <c r="C173" s="212" t="str">
        <f t="shared" si="203"/>
        <v/>
      </c>
      <c r="D173" s="212" t="str">
        <f t="shared" si="204"/>
        <v/>
      </c>
      <c r="E173" s="212" t="str">
        <f t="shared" si="205"/>
        <v/>
      </c>
      <c r="F173" s="212" t="str">
        <f t="shared" si="206"/>
        <v/>
      </c>
      <c r="G173" s="237" t="str">
        <f>IF('EDCI Data'!B173="","",'EDCI Data'!B173)</f>
        <v/>
      </c>
      <c r="H173" s="238" t="str">
        <f>IF('EDCI Data'!C173="","",'EDCI Data'!C173)</f>
        <v/>
      </c>
      <c r="I173" s="239" t="str">
        <f>IF('EDCI Data'!D173="","",'EDCI Data'!D173)</f>
        <v/>
      </c>
      <c r="J173" s="240" t="str">
        <f>IF('EDCI Data'!E173="","",'EDCI Data'!E173)</f>
        <v/>
      </c>
      <c r="K173" s="237" t="str">
        <f>IF('EDCI Data'!F173="","",'EDCI Data'!F173)</f>
        <v/>
      </c>
      <c r="L173" s="237" t="str">
        <f>IF('EDCI Data'!G173="","",'EDCI Data'!G173)</f>
        <v/>
      </c>
      <c r="M173" s="237" t="str">
        <f>IF('EDCI Data'!H173="","",'EDCI Data'!H173)</f>
        <v/>
      </c>
      <c r="N173" s="237" t="str">
        <f>IF('EDCI Data'!I173="","",'EDCI Data'!I173)</f>
        <v/>
      </c>
      <c r="O173" s="237" t="str">
        <f>IF('EDCI Data'!J173="","",'EDCI Data'!J173)</f>
        <v/>
      </c>
      <c r="P173" s="237" t="str">
        <f>IF('EDCI Data'!K173="","",'EDCI Data'!K173)</f>
        <v/>
      </c>
      <c r="Q173" s="241" t="str">
        <f>IF('EDCI Data'!L173="","",'EDCI Data'!L173)</f>
        <v/>
      </c>
      <c r="R173" s="241" t="str">
        <f>IF('EDCI Data'!M173="","",'EDCI Data'!M173)</f>
        <v/>
      </c>
      <c r="S173" s="237" t="str">
        <f>IF('EDCI Data'!N173="","",'EDCI Data'!N173)</f>
        <v/>
      </c>
      <c r="T173" s="237" t="str">
        <f>IF('EDCI Data'!O173="","",'EDCI Data'!O173)</f>
        <v/>
      </c>
      <c r="U173" s="237" t="str">
        <f>IF('EDCI Data'!P173="","",'EDCI Data'!P173)</f>
        <v/>
      </c>
      <c r="V173" s="237" t="str">
        <f>IF('EDCI Data'!Q173="","",'EDCI Data'!Q173)</f>
        <v/>
      </c>
      <c r="W173" s="242" t="str">
        <f>IF('EDCI Data'!R173="","",'EDCI Data'!R173)</f>
        <v/>
      </c>
      <c r="X173" s="243" t="str">
        <f>IF('EDCI Data'!S173="","",'EDCI Data'!S173)</f>
        <v/>
      </c>
      <c r="Y173" s="243" t="str">
        <f>IF('EDCI Data'!T173="","",'EDCI Data'!T173)</f>
        <v/>
      </c>
      <c r="Z173" s="244" t="str">
        <f>IF('EDCI Data'!U173="","",'EDCI Data'!U173)</f>
        <v/>
      </c>
      <c r="AA173" s="237" t="str">
        <f>IF('EDCI Data'!V173="","",'EDCI Data'!V173)</f>
        <v/>
      </c>
      <c r="AB173" s="244" t="str">
        <f>IF('EDCI Data'!W173="","",'EDCI Data'!W173)</f>
        <v/>
      </c>
      <c r="AC173" s="237" t="str">
        <f>IF('EDCI Data'!X173="","",'EDCI Data'!X173)</f>
        <v/>
      </c>
      <c r="AD173" s="244" t="str">
        <f>IF('EDCI Data'!Y173="","",'EDCI Data'!Y173)</f>
        <v/>
      </c>
      <c r="AE173" s="237" t="str">
        <f>IF('EDCI Data'!Z173="","",'EDCI Data'!Z173)</f>
        <v/>
      </c>
      <c r="AF173" s="237" t="str">
        <f>IF('EDCI Data'!AA173="","",'EDCI Data'!AA173)</f>
        <v/>
      </c>
      <c r="AG173" s="237" t="str">
        <f>IF('EDCI Data'!AB173="","",'EDCI Data'!AB173)</f>
        <v/>
      </c>
      <c r="AH173" s="237" t="str">
        <f>IF('EDCI Data'!AC173="","",'EDCI Data'!AC173)</f>
        <v/>
      </c>
      <c r="AI173" s="237" t="str">
        <f>IF('EDCI Data'!AD173="","",'EDCI Data'!AD173)</f>
        <v/>
      </c>
      <c r="AJ173" s="237" t="str">
        <f>IF('EDCI Data'!AE173="","",'EDCI Data'!AE173)</f>
        <v/>
      </c>
      <c r="AK173" s="237" t="str">
        <f>IF('EDCI Data'!AF173="","",'EDCI Data'!AF173)</f>
        <v/>
      </c>
      <c r="AL173" s="237" t="str">
        <f>IF('EDCI Data'!AG173="","",'EDCI Data'!AG173)</f>
        <v/>
      </c>
      <c r="AM173" s="237" t="str">
        <f>IF('EDCI Data'!AH173="","",'EDCI Data'!AH173)</f>
        <v/>
      </c>
      <c r="AN173" s="237" t="str">
        <f>IF('EDCI Data'!AI173="","",'EDCI Data'!AI173)</f>
        <v/>
      </c>
      <c r="AO173" s="237" t="str">
        <f>IF('EDCI Data'!AJ173="","",'EDCI Data'!AJ173)</f>
        <v/>
      </c>
      <c r="AP173" s="237" t="str">
        <f>IF('EDCI Data'!AK173="","",'EDCI Data'!AK173)</f>
        <v/>
      </c>
      <c r="AQ173" s="237" t="str">
        <f>IF('EDCI Data'!AL173="","",'EDCI Data'!AL173)</f>
        <v/>
      </c>
      <c r="AR173" s="237" t="str">
        <f>IF('EDCI Data'!AM173="","",'EDCI Data'!AM173)</f>
        <v/>
      </c>
      <c r="AS173" s="237" t="str">
        <f>IF('EDCI Data'!AN173="","",'EDCI Data'!AN173)</f>
        <v/>
      </c>
      <c r="AT173" s="237" t="str">
        <f>IF('EDCI Data'!AO173="","",'EDCI Data'!AO173)</f>
        <v/>
      </c>
      <c r="AU173" s="237" t="str">
        <f>IF('EDCI Data'!AP173="","",'EDCI Data'!AP173)</f>
        <v/>
      </c>
      <c r="AV173" s="237" t="str">
        <f>IF('EDCI Data'!AQ173="","",'EDCI Data'!AQ173)</f>
        <v/>
      </c>
      <c r="AW173" s="237" t="str">
        <f>IF('EDCI Data'!AR173="","",'EDCI Data'!AR173)</f>
        <v/>
      </c>
      <c r="AX173" s="237" t="str">
        <f>IF('EDCI Data'!AS173="","",'EDCI Data'!AS173)</f>
        <v/>
      </c>
      <c r="AY173" s="237" t="str">
        <f>IF('EDCI Data'!AT173="","",'EDCI Data'!AT173)</f>
        <v/>
      </c>
      <c r="AZ173" s="237" t="str">
        <f>IF('EDCI Data'!AU173="","",'EDCI Data'!AU173)</f>
        <v/>
      </c>
      <c r="BA173" s="237" t="str">
        <f>IF('EDCI Data'!AV173="","",'EDCI Data'!AV173)</f>
        <v/>
      </c>
      <c r="BB173" s="245" t="str">
        <f>IF('EDCI Data'!AW173="","",'EDCI Data'!AW173)</f>
        <v/>
      </c>
      <c r="BC173" s="245" t="str">
        <f>IF('EDCI Data'!AX173="","",'EDCI Data'!AX173)</f>
        <v/>
      </c>
      <c r="BD173" s="246" t="str">
        <f t="shared" si="207"/>
        <v/>
      </c>
      <c r="BE173" s="247" t="str">
        <f>IF('EDCI Data'!AY173="","",'EDCI Data'!AY173)</f>
        <v/>
      </c>
      <c r="BF173" s="247" t="str">
        <f>IF('EDCI Data'!AZ173="","",'EDCI Data'!AZ173)</f>
        <v/>
      </c>
      <c r="BG173" s="247" t="str">
        <f>IF('EDCI Data'!BA173="","",'EDCI Data'!BA173)</f>
        <v/>
      </c>
      <c r="BH173" s="247" t="str">
        <f>IF('EDCI Data'!BB173="","",'EDCI Data'!BB173)</f>
        <v/>
      </c>
      <c r="BI173" s="247" t="str">
        <f>IF('EDCI Data'!BC173="","",'EDCI Data'!BC173)</f>
        <v/>
      </c>
      <c r="BJ173" s="247" t="str">
        <f>IF('EDCI Data'!BD173="","",'EDCI Data'!BD173)</f>
        <v/>
      </c>
      <c r="BK173" s="247" t="str">
        <f>IF('EDCI Data'!BE173="","",'EDCI Data'!BE173)</f>
        <v/>
      </c>
      <c r="BL173" s="247" t="str">
        <f>IF('EDCI Data'!BF173="","",'EDCI Data'!BF173)</f>
        <v/>
      </c>
      <c r="BM173" s="247" t="str">
        <f>IF('EDCI Data'!BG173="","",'EDCI Data'!BG173)</f>
        <v/>
      </c>
      <c r="BN173" s="248" t="str">
        <f>IF('EDCI Data'!BH173="","",'EDCI Data'!BH173)</f>
        <v/>
      </c>
      <c r="BO173" s="248" t="str">
        <f>IF('EDCI Data'!BI173="","",'EDCI Data'!BI173)</f>
        <v/>
      </c>
      <c r="BP173" s="249" t="str">
        <f>IF('EDCI Data'!BJ173="","",'EDCI Data'!BJ173)</f>
        <v/>
      </c>
      <c r="BQ173" s="248" t="str">
        <f>IF('EDCI Data'!BK173="","",'EDCI Data'!BK173)</f>
        <v/>
      </c>
      <c r="BR173" s="248" t="str">
        <f>IF('EDCI Data'!BL173="","",'EDCI Data'!BL173)</f>
        <v/>
      </c>
      <c r="BS173" s="250" t="str">
        <f>IF('EDCI Data'!BM173="","",'EDCI Data'!BM173)</f>
        <v/>
      </c>
      <c r="BT173" s="251" t="str">
        <f>IF('EDCI Data'!BN173="","",'EDCI Data'!BN173)</f>
        <v/>
      </c>
      <c r="BU173" s="246" t="str">
        <f>IF('EDCI Data'!BO173="","",'EDCI Data'!BO173)</f>
        <v/>
      </c>
      <c r="BV173" s="252">
        <f t="shared" si="208"/>
        <v>0</v>
      </c>
      <c r="BW173" s="252">
        <f t="shared" si="209"/>
        <v>0</v>
      </c>
      <c r="BX173" s="252">
        <f t="shared" si="210"/>
        <v>0</v>
      </c>
      <c r="BY173" s="252">
        <f t="shared" si="211"/>
        <v>0</v>
      </c>
      <c r="BZ173" t="str">
        <f t="shared" si="145"/>
        <v/>
      </c>
      <c r="CA173" s="253"/>
      <c r="CB173"/>
      <c r="CC173"/>
      <c r="CD173"/>
      <c r="CE173" t="str">
        <f t="shared" si="146"/>
        <v/>
      </c>
      <c r="CF173"/>
      <c r="CG173" t="str">
        <f t="shared" si="147"/>
        <v/>
      </c>
      <c r="CH173" t="str">
        <f t="shared" si="148"/>
        <v/>
      </c>
      <c r="CI173" t="str">
        <f t="shared" si="149"/>
        <v/>
      </c>
      <c r="CJ173" t="str">
        <f t="shared" si="150"/>
        <v/>
      </c>
      <c r="CK173"/>
      <c r="CL173"/>
      <c r="CM173" t="str">
        <f t="shared" si="151"/>
        <v/>
      </c>
      <c r="CN173" t="str">
        <f t="shared" si="152"/>
        <v/>
      </c>
      <c r="CO173" t="str">
        <f t="shared" si="153"/>
        <v/>
      </c>
      <c r="CP173" t="str">
        <f t="shared" si="154"/>
        <v/>
      </c>
      <c r="CQ173"/>
      <c r="CR173" t="str" cm="1">
        <f t="array" ref="CR173">IF(COUNTIFS($BZ$10:$BZ$259,$BZ173,$I$10:$I$259,$I173+1)&gt;0,IF(X173&lt;&gt;INDEX(Y$10:Y$259,MATCH(1,INDEX(($BZ173=$BZ$10:$BZ$259)*($I$10:$I$259=$I173+1),0,1),0)),"Number of FTEs in previous year do not align with Number of FTEs in current year across years, by definition these should be equal. Please check and update if required. "&amp;CHAR(10),""),"")</f>
        <v/>
      </c>
      <c r="CS173" t="str" cm="1">
        <f t="array" ref="CS173">IF(COUNTIFS($BZ$10:$BZ$259,$BZ173,$I$10:$I$259,$I173-1)&gt;0,IF(Y173&lt;&gt;INDEX(X$10:X$259,MATCH(1,INDEX(($BZ173=$BZ$10:$BZ$259)*($I$10:$I$259=$I173-1),0,1),0)),"Number of FTEs in previous year do not align with Number of FTEs in current year across years, by definition these should be equal. Please check and update if required. "&amp;CHAR(10),""),"")</f>
        <v/>
      </c>
      <c r="CT173" t="str">
        <f t="shared" si="155"/>
        <v/>
      </c>
      <c r="CU173" t="str">
        <f t="shared" si="156"/>
        <v/>
      </c>
      <c r="CV173"/>
      <c r="CW173" t="str">
        <f t="shared" si="157"/>
        <v/>
      </c>
      <c r="CX173"/>
      <c r="CY173" t="str">
        <f t="shared" si="158"/>
        <v/>
      </c>
      <c r="CZ173"/>
      <c r="DA173" t="str">
        <f t="shared" si="159"/>
        <v/>
      </c>
      <c r="DB173"/>
      <c r="DC173"/>
      <c r="DD173"/>
      <c r="DE173"/>
      <c r="DF173"/>
      <c r="DG173"/>
      <c r="DH173"/>
      <c r="DI173"/>
      <c r="DJ173"/>
      <c r="DK173"/>
      <c r="DL173"/>
      <c r="DM173"/>
      <c r="DN173"/>
      <c r="DO173"/>
      <c r="DP173"/>
      <c r="DQ173"/>
      <c r="DR173"/>
      <c r="DS173"/>
      <c r="DT173"/>
      <c r="DU173"/>
      <c r="DV173"/>
      <c r="DW173"/>
      <c r="DX173" t="str">
        <f t="shared" si="160"/>
        <v/>
      </c>
      <c r="DY173" t="str">
        <f t="shared" si="161"/>
        <v/>
      </c>
      <c r="DZ173" t="str">
        <f t="shared" si="162"/>
        <v/>
      </c>
      <c r="EA173" t="str">
        <f t="shared" si="163"/>
        <v/>
      </c>
      <c r="EB173" t="str">
        <f t="shared" si="164"/>
        <v/>
      </c>
      <c r="EC173" t="str">
        <f t="shared" si="165"/>
        <v/>
      </c>
      <c r="ED173" t="str">
        <f t="shared" si="166"/>
        <v/>
      </c>
      <c r="EE173" t="str">
        <f t="shared" si="167"/>
        <v/>
      </c>
      <c r="EF173" t="str">
        <f t="shared" si="168"/>
        <v/>
      </c>
      <c r="EG173" t="str">
        <f t="shared" si="169"/>
        <v/>
      </c>
      <c r="EH173" t="str">
        <f t="shared" si="170"/>
        <v/>
      </c>
      <c r="EI173" t="str">
        <f t="shared" si="171"/>
        <v/>
      </c>
      <c r="EJ173"/>
      <c r="EK173"/>
      <c r="EL173"/>
      <c r="EM173"/>
      <c r="EN173"/>
      <c r="EO173"/>
      <c r="EP173"/>
      <c r="EQ173" t="str">
        <f t="shared" si="172"/>
        <v/>
      </c>
      <c r="ER173" t="str">
        <f t="shared" si="173"/>
        <v/>
      </c>
      <c r="ES173" t="str">
        <f t="shared" si="174"/>
        <v/>
      </c>
      <c r="ET173"/>
      <c r="EU173" t="str">
        <f t="shared" si="175"/>
        <v/>
      </c>
      <c r="EV173"/>
      <c r="EW173" t="str">
        <f t="shared" si="176"/>
        <v/>
      </c>
      <c r="EX173"/>
      <c r="EY173" t="str">
        <f t="shared" si="177"/>
        <v/>
      </c>
      <c r="EZ173"/>
      <c r="FA173"/>
      <c r="FB173"/>
      <c r="FC173"/>
      <c r="FD173"/>
      <c r="FE173"/>
      <c r="FF173"/>
      <c r="FG173"/>
      <c r="FH173"/>
      <c r="FI173"/>
      <c r="FJ173"/>
      <c r="FK173"/>
      <c r="FL173"/>
      <c r="FM173"/>
      <c r="FN173"/>
      <c r="FO173"/>
      <c r="FP173"/>
      <c r="FQ173"/>
      <c r="FR173"/>
      <c r="FS173"/>
      <c r="FT173"/>
      <c r="FU173"/>
      <c r="FV173" t="str">
        <f t="shared" si="178"/>
        <v/>
      </c>
      <c r="FW173" t="str">
        <f t="shared" si="179"/>
        <v/>
      </c>
      <c r="FX173"/>
      <c r="FY173" t="str">
        <f t="shared" si="180"/>
        <v/>
      </c>
      <c r="FZ173" t="str">
        <f t="shared" si="181"/>
        <v/>
      </c>
      <c r="GA173" t="str">
        <f t="shared" si="182"/>
        <v/>
      </c>
      <c r="GB173" t="str">
        <f t="shared" si="183"/>
        <v/>
      </c>
      <c r="GC173" t="str">
        <f t="shared" si="184"/>
        <v/>
      </c>
      <c r="GD173" t="str">
        <f t="shared" si="185"/>
        <v/>
      </c>
      <c r="GE173" t="str">
        <f t="shared" si="186"/>
        <v/>
      </c>
      <c r="GF173" t="str">
        <f t="shared" si="187"/>
        <v/>
      </c>
      <c r="GG173" t="str">
        <f t="shared" si="188"/>
        <v/>
      </c>
      <c r="GH173"/>
      <c r="GI173"/>
      <c r="GJ173"/>
      <c r="GK173"/>
      <c r="GL173"/>
      <c r="GM173"/>
      <c r="GN173"/>
      <c r="GO173"/>
      <c r="GP173" t="str">
        <f t="shared" si="189"/>
        <v/>
      </c>
      <c r="GQ173" t="str">
        <f t="shared" si="190"/>
        <v/>
      </c>
      <c r="GR173"/>
      <c r="GS173" t="str">
        <f t="shared" si="191"/>
        <v/>
      </c>
      <c r="GT173"/>
      <c r="GU173" t="str">
        <f t="shared" si="192"/>
        <v/>
      </c>
      <c r="GV173"/>
      <c r="GW173" t="str">
        <f t="shared" si="193"/>
        <v/>
      </c>
      <c r="GX173"/>
      <c r="GY173"/>
      <c r="GZ173"/>
      <c r="HA173"/>
      <c r="HB173"/>
      <c r="HC173"/>
      <c r="HD173"/>
      <c r="HE173"/>
      <c r="HF173"/>
      <c r="HG173"/>
      <c r="HH173"/>
      <c r="HI173"/>
      <c r="HJ173"/>
      <c r="HK173"/>
      <c r="HL173"/>
      <c r="HM173"/>
      <c r="HN173"/>
      <c r="HO173"/>
      <c r="HP173"/>
      <c r="HQ173"/>
      <c r="HR173"/>
      <c r="HS173"/>
      <c r="HT173" t="str">
        <f t="shared" si="194"/>
        <v/>
      </c>
      <c r="HU173" t="str">
        <f t="shared" si="195"/>
        <v/>
      </c>
      <c r="HV173"/>
      <c r="HW173"/>
      <c r="HX173"/>
      <c r="HY173"/>
      <c r="HZ173"/>
      <c r="IA173"/>
      <c r="IB173"/>
      <c r="IC173"/>
      <c r="ID173"/>
      <c r="IE173" t="str">
        <f t="shared" si="196"/>
        <v/>
      </c>
      <c r="IF173"/>
      <c r="IG173"/>
      <c r="IH173"/>
      <c r="II173"/>
      <c r="IJ173"/>
      <c r="IK173"/>
      <c r="IL173"/>
      <c r="IM173"/>
      <c r="IN173"/>
      <c r="IO173"/>
      <c r="IP173"/>
      <c r="IQ173" t="str">
        <f t="shared" si="197"/>
        <v/>
      </c>
      <c r="IR173"/>
      <c r="IS173" t="str">
        <f t="shared" si="198"/>
        <v/>
      </c>
      <c r="IT173"/>
      <c r="IU173" t="str">
        <f t="shared" si="199"/>
        <v/>
      </c>
      <c r="IV173"/>
      <c r="IW173"/>
      <c r="IX173"/>
      <c r="IY173"/>
      <c r="IZ173"/>
      <c r="JA173"/>
      <c r="JB173"/>
      <c r="JC173"/>
      <c r="JD173"/>
      <c r="JE173"/>
      <c r="JF173"/>
      <c r="JG173"/>
      <c r="JH173"/>
      <c r="JI173"/>
      <c r="JJ173"/>
      <c r="JK173"/>
      <c r="JL173"/>
      <c r="JM173"/>
      <c r="JN173"/>
      <c r="JO173"/>
      <c r="JP173"/>
      <c r="JQ173"/>
      <c r="JR173" t="str">
        <f t="shared" si="200"/>
        <v/>
      </c>
      <c r="JS173" t="str">
        <f t="shared" si="201"/>
        <v/>
      </c>
      <c r="JT173"/>
      <c r="JU173"/>
      <c r="JV173"/>
      <c r="JW173"/>
      <c r="JX173"/>
      <c r="JY173"/>
      <c r="JZ173"/>
      <c r="KA173"/>
      <c r="KB173"/>
      <c r="KC173" t="str">
        <f t="shared" si="202"/>
        <v/>
      </c>
      <c r="KD173"/>
      <c r="KE173"/>
      <c r="KF173"/>
      <c r="KG173"/>
      <c r="KH173"/>
      <c r="KI173"/>
      <c r="KJ173"/>
      <c r="KK173"/>
      <c r="KL173" t="str">
        <f>IF(CT173=1,KL$8&amp;IF(SUM(CU173:$EQ173)=0,"",", "),"")</f>
        <v/>
      </c>
      <c r="KM173" t="str">
        <f>IF(CU173=1,KM$8&amp;IF(SUM(CV173:$EQ173)=0,"",", "),"")</f>
        <v/>
      </c>
      <c r="KN173" t="str">
        <f>IF(CV173=1,KN$8&amp;IF(SUM(CW173:$EQ173)=0,"",", "),"")</f>
        <v/>
      </c>
      <c r="KO173" t="str">
        <f>IF(CW173=1,KO$8&amp;IF(SUM(CX173:$EQ173)=0,"",", "),"")</f>
        <v/>
      </c>
      <c r="KP173" t="str">
        <f>IF(CX173=1,KP$8&amp;IF(SUM(CY173:$EQ173)=0,"",", "),"")</f>
        <v/>
      </c>
      <c r="KQ173" t="str">
        <f>IF(CY173=1,KQ$8&amp;IF(SUM(CZ173:$EQ173)=0,"",", "),"")</f>
        <v/>
      </c>
      <c r="KR173" t="str">
        <f>IF(CZ173=1,KR$8&amp;IF(SUM(DA173:$EQ173)=0,"",", "),"")</f>
        <v/>
      </c>
      <c r="KS173" t="str">
        <f>IF(DA173=1,KS$8&amp;IF(SUM(DB173:$EQ173)=0,"",", "),"")</f>
        <v/>
      </c>
      <c r="KT173" t="str">
        <f>IF(DB173=1,KT$8&amp;IF(SUM(DC173:$EQ173)=0,"",", "),"")</f>
        <v/>
      </c>
      <c r="KU173" t="str">
        <f>IF(DC173=1,KU$8&amp;IF(SUM(DD173:$EQ173)=0,"",", "),"")</f>
        <v/>
      </c>
      <c r="KV173" t="str">
        <f>IF(DD173=1,KV$8&amp;IF(SUM(DE173:$EQ173)=0,"",", "),"")</f>
        <v/>
      </c>
      <c r="KW173" t="str">
        <f>IF(DE173=1,KW$8&amp;IF(SUM(DF173:$EQ173)=0,"",", "),"")</f>
        <v/>
      </c>
      <c r="KX173" t="str">
        <f>IF(DF173=1,KX$8&amp;IF(SUM(DG173:$EQ173)=0,"",", "),"")</f>
        <v/>
      </c>
      <c r="KY173" t="str">
        <f>IF(DG173=1,KY$8&amp;IF(SUM(DH173:$EQ173)=0,"",", "),"")</f>
        <v/>
      </c>
      <c r="KZ173" t="str">
        <f>IF(DH173=1,KZ$8&amp;IF(SUM(DI173:$EQ173)=0,"",", "),"")</f>
        <v/>
      </c>
      <c r="LA173" t="str">
        <f>IF(DI173=1,LA$8&amp;IF(SUM(DJ173:$EQ173)=0,"",", "),"")</f>
        <v/>
      </c>
      <c r="LB173" t="str">
        <f>IF(DJ173=1,LB$8&amp;IF(SUM(DK173:$EQ173)=0,"",", "),"")</f>
        <v/>
      </c>
      <c r="LC173" t="str">
        <f>IF(DK173=1,LC$8&amp;IF(SUM(DL173:$EQ173)=0,"",", "),"")</f>
        <v/>
      </c>
      <c r="LD173" t="str">
        <f>IF(DL173=1,LD$8&amp;IF(SUM(DM173:$EQ173)=0,"",", "),"")</f>
        <v/>
      </c>
      <c r="LE173" t="str">
        <f>IF(DM173=1,LE$8&amp;IF(SUM(DN173:$EQ173)=0,"",", "),"")</f>
        <v/>
      </c>
      <c r="LF173" t="str">
        <f>IF(DN173=1,LF$8&amp;IF(SUM(DO173:$EQ173)=0,"",", "),"")</f>
        <v/>
      </c>
      <c r="LG173" t="str">
        <f>IF(DO173=1,LG$8&amp;IF(SUM(DP173:$EQ173)=0,"",", "),"")</f>
        <v/>
      </c>
      <c r="LH173" t="str">
        <f>IF(DP173=1,LH$8&amp;IF(SUM(DQ173:$EQ173)=0,"",", "),"")</f>
        <v/>
      </c>
      <c r="LI173" t="str">
        <f>IF(DQ173=1,LI$8&amp;IF(SUM(DR173:$EQ173)=0,"",", "),"")</f>
        <v/>
      </c>
      <c r="LJ173" t="str">
        <f>IF(DR173=1,LJ$8&amp;IF(SUM(DS173:$EQ173)=0,"",", "),"")</f>
        <v/>
      </c>
      <c r="LK173" t="str">
        <f>IF(DS173=1,LK$8&amp;IF(SUM(DT173:$EQ173)=0,"",", "),"")</f>
        <v/>
      </c>
      <c r="LL173" t="str">
        <f>IF(DT173=1,LL$8&amp;IF(SUM(DU173:$EQ173)=0,"",", "),"")</f>
        <v/>
      </c>
      <c r="LM173" t="str">
        <f>IF(DU173=1,LM$8&amp;IF(SUM(DV173:$EQ173)=0,"",", "),"")</f>
        <v/>
      </c>
      <c r="LN173" t="str">
        <f>IF(DV173=1,LN$8&amp;IF(SUM(DW173:$EQ173)=0,"",", "),"")</f>
        <v/>
      </c>
      <c r="LO173" t="str">
        <f>IF(DW173=1,LO$8&amp;IF(SUM(DX173:$EQ173)=0,"",", "),"")</f>
        <v/>
      </c>
      <c r="LP173" t="str">
        <f>IF(DX173=1,LP$8&amp;IF(SUM(DY173:$EQ173)=0,"",", "),"")</f>
        <v/>
      </c>
      <c r="LQ173" t="str">
        <f>IF(DY173=1,LQ$8&amp;IF(SUM(DZ173:$EQ173)=0,"",", "),"")</f>
        <v/>
      </c>
      <c r="LR173" t="str">
        <f>IF(DZ173=1,LR$8&amp;IF(SUM(EA173:$EQ173)=0,"",", "),"")</f>
        <v/>
      </c>
      <c r="LS173" t="str">
        <f>IF(EA173=1,LS$8&amp;IF(SUM(EB173:$EQ173)=0,"",", "),"")</f>
        <v/>
      </c>
      <c r="LT173" t="str">
        <f>IF(EB173=1,LT$8&amp;IF(SUM(EC173:$EQ173)=0,"",", "),"")</f>
        <v/>
      </c>
      <c r="LU173" t="str">
        <f>IF(EC173=1,LU$8&amp;IF(SUM(ED173:$EQ173)=0,"",", "),"")</f>
        <v/>
      </c>
      <c r="LV173" t="str">
        <f>IF(ED173=1,LV$8&amp;IF(SUM(EE173:$EQ173)=0,"",", "),"")</f>
        <v/>
      </c>
      <c r="LW173" t="str">
        <f>IF(EE173=1,LW$8&amp;IF(SUM(EF173:$EQ173)=0,"",", "),"")</f>
        <v/>
      </c>
      <c r="LX173" t="str">
        <f>IF(EF173=1,LX$8&amp;IF(SUM(EG173:$EQ173)=0,"",", "),"")</f>
        <v/>
      </c>
      <c r="LY173" t="str">
        <f>IF(EG173=1,LY$8&amp;IF(SUM(EH173:$EQ173)=0,"",", "),"")</f>
        <v/>
      </c>
      <c r="LZ173" t="str">
        <f>IF(EH173=1,LZ$8&amp;IF(SUM(EI173:$EQ173)=0,"",", "),"")</f>
        <v/>
      </c>
      <c r="MA173" t="str">
        <f>IF(EI173=1,MA$8&amp;IF(SUM(EJ173:$EQ173)=0,"",", "),"")</f>
        <v/>
      </c>
      <c r="MB173" t="str">
        <f>IF(EJ173=1,MB$8&amp;IF(SUM(EK173:$EQ173)=0,"",", "),"")</f>
        <v/>
      </c>
      <c r="MC173" t="str">
        <f>IF(EK173=1,MC$8&amp;IF(SUM(EL173:$EQ173)=0,"",", "),"")</f>
        <v/>
      </c>
      <c r="MD173" t="str">
        <f>IF(EL173=1,MD$8&amp;IF(SUM(EM173:$EQ173)=0,"",", "),"")</f>
        <v/>
      </c>
      <c r="ME173" t="str">
        <f>IF(EM173=1,ME$8&amp;IF(SUM(EN173:$EQ173)=0,"",", "),"")</f>
        <v/>
      </c>
      <c r="MF173" t="str">
        <f>IF(EN173=1,MF$8&amp;IF(SUM(EO173:$EQ173)=0,"",", "),"")</f>
        <v/>
      </c>
      <c r="MG173" t="str">
        <f>IF(EO173=1,MG$8&amp;IF(SUM(EP173:$EQ173)=0,"",", "),"")</f>
        <v/>
      </c>
      <c r="MH173" t="str">
        <f>IF(EP173=1,MH$8&amp;IF(SUM(EQ173:$EQ173)=0,"",", "),"")</f>
        <v/>
      </c>
      <c r="MI173" t="str">
        <f t="shared" si="212"/>
        <v/>
      </c>
      <c r="MJ173" t="str">
        <f>IF(ER173=1,MJ$8&amp;IF(SUM(ES173:$GO173)=0,"",", "),"")</f>
        <v/>
      </c>
      <c r="MK173" t="str">
        <f>IF(ES173=1,MK$8&amp;IF(SUM(ET173:$GO173)=0,"",", "),"")</f>
        <v/>
      </c>
      <c r="ML173" t="str">
        <f>IF(ET173=1,ML$8&amp;IF(SUM(EU173:$GO173)=0,"",", "),"")</f>
        <v/>
      </c>
      <c r="MM173" t="str">
        <f>IF(EU173=1,MM$8&amp;IF(SUM(EV173:$GO173)=0,"",", "),"")</f>
        <v/>
      </c>
      <c r="MN173" t="str">
        <f>IF(EV173=1,MN$8&amp;IF(SUM(EW173:$GO173)=0,"",", "),"")</f>
        <v/>
      </c>
      <c r="MO173" t="str">
        <f>IF(EW173=1,MO$8&amp;IF(SUM(EX173:$GO173)=0,"",", "),"")</f>
        <v/>
      </c>
      <c r="MP173" t="str">
        <f>IF(EX173=1,MP$8&amp;IF(SUM(EY173:$GO173)=0,"",", "),"")</f>
        <v/>
      </c>
      <c r="MQ173" t="str">
        <f>IF(EY173=1,MQ$8&amp;IF(SUM(EZ173:$GO173)=0,"",", "),"")</f>
        <v/>
      </c>
      <c r="MR173" t="str">
        <f>IF(EZ173=1,MR$8&amp;IF(SUM(FA173:$GO173)=0,"",", "),"")</f>
        <v/>
      </c>
      <c r="MS173" t="str">
        <f>IF(FA173=1,MS$8&amp;IF(SUM(FB173:$GO173)=0,"",", "),"")</f>
        <v/>
      </c>
      <c r="MT173" t="str">
        <f>IF(FB173=1,MT$8&amp;IF(SUM(FC173:$GO173)=0,"",", "),"")</f>
        <v/>
      </c>
      <c r="MU173" t="str">
        <f>IF(FC173=1,MU$8&amp;IF(SUM(FD173:$GO173)=0,"",", "),"")</f>
        <v/>
      </c>
      <c r="MV173" t="str">
        <f>IF(FD173=1,MV$8&amp;IF(SUM(FE173:$GO173)=0,"",", "),"")</f>
        <v/>
      </c>
      <c r="MW173" t="str">
        <f>IF(FE173=1,MW$8&amp;IF(SUM(FF173:$GO173)=0,"",", "),"")</f>
        <v/>
      </c>
      <c r="MX173" t="str">
        <f>IF(FF173=1,MX$8&amp;IF(SUM(FG173:$GO173)=0,"",", "),"")</f>
        <v/>
      </c>
      <c r="MY173" t="str">
        <f>IF(FG173=1,MY$8&amp;IF(SUM(FH173:$GO173)=0,"",", "),"")</f>
        <v/>
      </c>
      <c r="MZ173" t="str">
        <f>IF(FH173=1,MZ$8&amp;IF(SUM(FI173:$GO173)=0,"",", "),"")</f>
        <v/>
      </c>
      <c r="NA173" t="str">
        <f>IF(FI173=1,NA$8&amp;IF(SUM(FJ173:$GO173)=0,"",", "),"")</f>
        <v/>
      </c>
      <c r="NB173" t="str">
        <f>IF(FJ173=1,NB$8&amp;IF(SUM(FK173:$GO173)=0,"",", "),"")</f>
        <v/>
      </c>
      <c r="NC173" t="str">
        <f>IF(FK173=1,NC$8&amp;IF(SUM(FL173:$GO173)=0,"",", "),"")</f>
        <v/>
      </c>
      <c r="ND173" t="str">
        <f>IF(FL173=1,ND$8&amp;IF(SUM(FM173:$GO173)=0,"",", "),"")</f>
        <v/>
      </c>
      <c r="NE173" t="str">
        <f>IF(FM173=1,NE$8&amp;IF(SUM(FN173:$GO173)=0,"",", "),"")</f>
        <v/>
      </c>
      <c r="NF173" t="str">
        <f>IF(FN173=1,NF$8&amp;IF(SUM(FO173:$GO173)=0,"",", "),"")</f>
        <v/>
      </c>
      <c r="NG173" t="str">
        <f>IF(FO173=1,NG$8&amp;IF(SUM(FP173:$GO173)=0,"",", "),"")</f>
        <v/>
      </c>
      <c r="NH173" t="str">
        <f>IF(FP173=1,NH$8&amp;IF(SUM(FQ173:$GO173)=0,"",", "),"")</f>
        <v/>
      </c>
      <c r="NI173" t="str">
        <f>IF(FQ173=1,NI$8&amp;IF(SUM(FR173:$GO173)=0,"",", "),"")</f>
        <v/>
      </c>
      <c r="NJ173" t="str">
        <f>IF(FR173=1,NJ$8&amp;IF(SUM(FS173:$GO173)=0,"",", "),"")</f>
        <v/>
      </c>
      <c r="NK173" t="str">
        <f>IF(FS173=1,NK$8&amp;IF(SUM(FT173:$GO173)=0,"",", "),"")</f>
        <v/>
      </c>
      <c r="NL173" t="str">
        <f>IF(FT173=1,NL$8&amp;IF(SUM(FU173:$GO173)=0,"",", "),"")</f>
        <v/>
      </c>
      <c r="NM173" t="str">
        <f>IF(FU173=1,NM$8&amp;IF(SUM(FV173:$GO173)=0,"",", "),"")</f>
        <v/>
      </c>
      <c r="NN173" t="str">
        <f>IF(FV173=1,NN$8&amp;IF(SUM(FW173:$GO173)=0,"",", "),"")</f>
        <v/>
      </c>
      <c r="NO173" t="str">
        <f>IF(FW173=1,NO$8&amp;IF(SUM(FX173:$GO173)=0,"",", "),"")</f>
        <v/>
      </c>
      <c r="NP173" t="str">
        <f>IF(FX173=1,NP$8&amp;IF(SUM(FY173:$GO173)=0,"",", "),"")</f>
        <v/>
      </c>
      <c r="NQ173" t="str">
        <f>IF(FY173=1,NQ$8&amp;IF(SUM(FZ173:$GO173)=0,"",", "),"")</f>
        <v/>
      </c>
      <c r="NR173" t="str">
        <f>IF(FZ173=1,NR$8&amp;IF(SUM(GA173:$GO173)=0,"",", "),"")</f>
        <v/>
      </c>
      <c r="NS173" t="str">
        <f>IF(GA173=1,NS$8&amp;IF(SUM(GB173:$GO173)=0,"",", "),"")</f>
        <v/>
      </c>
      <c r="NT173" t="str">
        <f>IF(GB173=1,NT$8&amp;IF(SUM(GC173:$GO173)=0,"",", "),"")</f>
        <v/>
      </c>
      <c r="NU173" t="str">
        <f>IF(GC173=1,NU$8&amp;IF(SUM(GD173:$GO173)=0,"",", "),"")</f>
        <v/>
      </c>
      <c r="NV173" t="str">
        <f>IF(GD173=1,NV$8&amp;IF(SUM(GE173:$GO173)=0,"",", "),"")</f>
        <v/>
      </c>
      <c r="NW173" t="str">
        <f>IF(GE173=1,NW$8&amp;IF(SUM(GF173:$GO173)=0,"",", "),"")</f>
        <v/>
      </c>
      <c r="NX173" t="str">
        <f>IF(GF173=1,NX$8&amp;IF(SUM(GG173:$GO173)=0,"",", "),"")</f>
        <v/>
      </c>
      <c r="NY173" t="str">
        <f>IF(GG173=1,NY$8&amp;IF(SUM(GH173:$GO173)=0,"",", "),"")</f>
        <v/>
      </c>
      <c r="NZ173" t="str">
        <f>IF(GH173=1,NZ$8&amp;IF(SUM(GI173:$GO173)=0,"",", "),"")</f>
        <v/>
      </c>
      <c r="OA173" t="str">
        <f>IF(GI173=1,OA$8&amp;IF(SUM(GJ173:$GO173)=0,"",", "),"")</f>
        <v/>
      </c>
      <c r="OB173" t="str">
        <f>IF(GJ173=1,OB$8&amp;IF(SUM(GK173:$GO173)=0,"",", "),"")</f>
        <v/>
      </c>
      <c r="OC173" t="str">
        <f>IF(GK173=1,OC$8&amp;IF(SUM(GL173:$GO173)=0,"",", "),"")</f>
        <v/>
      </c>
      <c r="OD173" t="str">
        <f>IF(GL173=1,OD$8&amp;IF(SUM(GM173:$GO173)=0,"",", "),"")</f>
        <v/>
      </c>
      <c r="OE173" t="str">
        <f>IF(GM173=1,OE$8&amp;IF(SUM(GN173:$GO173)=0,"",", "),"")</f>
        <v/>
      </c>
      <c r="OF173" t="str">
        <f>IF(GN173=1,OF$8&amp;IF(SUM(GO173:$GO173)=0,"",", "),"")</f>
        <v/>
      </c>
      <c r="OG173" t="str">
        <f t="shared" si="213"/>
        <v/>
      </c>
      <c r="OH173" t="str">
        <f>IF(GP173=1,OH$8&amp;IF(SUM(GQ173:$IM173)=0,"",", "),"")</f>
        <v/>
      </c>
      <c r="OI173" t="str">
        <f>IF(GQ173=1,OI$8&amp;IF(SUM(GR173:$IM173)=0,"",", "),"")</f>
        <v/>
      </c>
      <c r="OJ173" t="str">
        <f>IF(GR173=1,OJ$8&amp;IF(SUM(GS173:$IM173)=0,"",", "),"")</f>
        <v/>
      </c>
      <c r="OK173" t="str">
        <f>IF(GS173=1,OK$8&amp;IF(SUM(GT173:$IM173)=0,"",", "),"")</f>
        <v/>
      </c>
      <c r="OL173" t="str">
        <f>IF(GT173=1,OL$8&amp;IF(SUM(GU173:$IM173)=0,"",", "),"")</f>
        <v/>
      </c>
      <c r="OM173" t="str">
        <f>IF(GU173=1,OM$8&amp;IF(SUM(GV173:$IM173)=0,"",", "),"")</f>
        <v/>
      </c>
      <c r="ON173" t="str">
        <f>IF(GV173=1,ON$8&amp;IF(SUM(GW173:$IM173)=0,"",", "),"")</f>
        <v/>
      </c>
      <c r="OO173" t="str">
        <f>IF(GW173=1,OO$8&amp;IF(SUM(GX173:$IM173)=0,"",", "),"")</f>
        <v/>
      </c>
      <c r="OP173" t="str">
        <f>IF(GX173=1,OP$8&amp;IF(SUM(GY173:$IM173)=0,"",", "),"")</f>
        <v/>
      </c>
      <c r="OQ173" t="str">
        <f>IF(GY173=1,OQ$8&amp;IF(SUM(GZ173:$IM173)=0,"",", "),"")</f>
        <v/>
      </c>
      <c r="OR173" t="str">
        <f>IF(GZ173=1,OR$8&amp;IF(SUM(HA173:$IM173)=0,"",", "),"")</f>
        <v/>
      </c>
      <c r="OS173" t="str">
        <f>IF(HA173=1,OS$8&amp;IF(SUM(HB173:$IM173)=0,"",", "),"")</f>
        <v/>
      </c>
      <c r="OT173" t="str">
        <f>IF(HB173=1,OT$8&amp;IF(SUM(HC173:$IM173)=0,"",", "),"")</f>
        <v/>
      </c>
      <c r="OU173" t="str">
        <f>IF(HC173=1,OU$8&amp;IF(SUM(HD173:$IM173)=0,"",", "),"")</f>
        <v/>
      </c>
      <c r="OV173" t="str">
        <f>IF(HD173=1,OV$8&amp;IF(SUM(HE173:$IM173)=0,"",", "),"")</f>
        <v/>
      </c>
      <c r="OW173" t="str">
        <f>IF(HE173=1,OW$8&amp;IF(SUM(HF173:$IM173)=0,"",", "),"")</f>
        <v/>
      </c>
      <c r="OX173" t="str">
        <f>IF(HF173=1,OX$8&amp;IF(SUM(HG173:$IM173)=0,"",", "),"")</f>
        <v/>
      </c>
      <c r="OY173" t="str">
        <f>IF(HG173=1,OY$8&amp;IF(SUM(HH173:$IM173)=0,"",", "),"")</f>
        <v/>
      </c>
      <c r="OZ173" t="str">
        <f>IF(HH173=1,OZ$8&amp;IF(SUM(HI173:$IM173)=0,"",", "),"")</f>
        <v/>
      </c>
      <c r="PA173" t="str">
        <f>IF(HI173=1,PA$8&amp;IF(SUM(HJ173:$IM173)=0,"",", "),"")</f>
        <v/>
      </c>
      <c r="PB173" t="str">
        <f>IF(HJ173=1,PB$8&amp;IF(SUM(HK173:$IM173)=0,"",", "),"")</f>
        <v/>
      </c>
      <c r="PC173" t="str">
        <f>IF(HK173=1,PC$8&amp;IF(SUM(HL173:$IM173)=0,"",", "),"")</f>
        <v/>
      </c>
      <c r="PD173" t="str">
        <f>IF(HL173=1,PD$8&amp;IF(SUM(HM173:$IM173)=0,"",", "),"")</f>
        <v/>
      </c>
      <c r="PE173" t="str">
        <f>IF(HM173=1,PE$8&amp;IF(SUM(HN173:$IM173)=0,"",", "),"")</f>
        <v/>
      </c>
      <c r="PF173" t="str">
        <f>IF(HN173=1,PF$8&amp;IF(SUM(HO173:$IM173)=0,"",", "),"")</f>
        <v/>
      </c>
      <c r="PG173" t="str">
        <f>IF(HO173=1,PG$8&amp;IF(SUM(HP173:$IM173)=0,"",", "),"")</f>
        <v/>
      </c>
      <c r="PH173" t="str">
        <f>IF(HP173=1,PH$8&amp;IF(SUM(HQ173:$IM173)=0,"",", "),"")</f>
        <v/>
      </c>
      <c r="PI173" t="str">
        <f>IF(HQ173=1,PI$8&amp;IF(SUM(HR173:$IM173)=0,"",", "),"")</f>
        <v/>
      </c>
      <c r="PJ173" t="str">
        <f>IF(HR173=1,PJ$8&amp;IF(SUM(HS173:$IM173)=0,"",", "),"")</f>
        <v/>
      </c>
      <c r="PK173" t="str">
        <f>IF(HS173=1,PK$8&amp;IF(SUM(HT173:$IM173)=0,"",", "),"")</f>
        <v/>
      </c>
      <c r="PL173" t="str">
        <f>IF(HT173=1,PL$8&amp;IF(SUM(HU173:$IM173)=0,"",", "),"")</f>
        <v/>
      </c>
      <c r="PM173" t="str">
        <f>IF(HU173=1,PM$8&amp;IF(SUM(HV173:$IM173)=0,"",", "),"")</f>
        <v/>
      </c>
      <c r="PN173" t="str">
        <f>IF(HV173=1,PN$8&amp;IF(SUM(HW173:$IM173)=0,"",", "),"")</f>
        <v/>
      </c>
      <c r="PO173" t="str">
        <f>IF(HW173=1,PO$8&amp;IF(SUM(HX173:$IM173)=0,"",", "),"")</f>
        <v/>
      </c>
      <c r="PP173" t="str">
        <f>IF(HX173=1,PP$8&amp;IF(SUM(HY173:$IM173)=0,"",", "),"")</f>
        <v/>
      </c>
      <c r="PQ173" t="str">
        <f>IF(HY173=1,PQ$8&amp;IF(SUM(HZ173:$IM173)=0,"",", "),"")</f>
        <v/>
      </c>
      <c r="PR173" t="str">
        <f>IF(HZ173=1,PR$8&amp;IF(SUM(IA173:$IM173)=0,"",", "),"")</f>
        <v/>
      </c>
      <c r="PS173" t="str">
        <f>IF(IA173=1,PS$8&amp;IF(SUM(IB173:$IM173)=0,"",", "),"")</f>
        <v/>
      </c>
      <c r="PT173" t="str">
        <f>IF(IB173=1,PT$8&amp;IF(SUM(IC173:$IM173)=0,"",", "),"")</f>
        <v/>
      </c>
      <c r="PU173" t="str">
        <f>IF(IC173=1,PU$8&amp;IF(SUM(ID173:$IM173)=0,"",", "),"")</f>
        <v/>
      </c>
      <c r="PV173" t="str">
        <f>IF(ID173=1,PV$8&amp;IF(SUM(IE173:$IM173)=0,"",", "),"")</f>
        <v/>
      </c>
      <c r="PW173" t="str">
        <f>IF(IE173=1,PW$8&amp;IF(SUM(IF173:$IM173)=0,"",", "),"")</f>
        <v/>
      </c>
      <c r="PX173" t="str">
        <f>IF(IF173=1,PX$8&amp;IF(SUM(IG173:$IM173)=0,"",", "),"")</f>
        <v/>
      </c>
      <c r="PY173" t="str">
        <f>IF(IG173=1,PY$8&amp;IF(SUM(IH173:$IM173)=0,"",", "),"")</f>
        <v/>
      </c>
      <c r="PZ173" t="str">
        <f>IF(IH173=1,PZ$8&amp;IF(SUM(II173:$IM173)=0,"",", "),"")</f>
        <v/>
      </c>
      <c r="QA173" t="str">
        <f>IF(II173=1,QA$8&amp;IF(SUM(IJ173:$IM173)=0,"",", "),"")</f>
        <v/>
      </c>
      <c r="QB173" t="str">
        <f>IF(IJ173=1,QB$8&amp;IF(SUM(IK173:$IM173)=0,"",", "),"")</f>
        <v/>
      </c>
      <c r="QC173" t="str">
        <f>IF(IK173=1,QC$8&amp;IF(SUM(IL173:$IM173)=0,"",", "),"")</f>
        <v/>
      </c>
      <c r="QD173" t="str">
        <f>IF(IL173=1,QD$8&amp;IF(SUM(IM173:$IM173)=0,"",", "),"")</f>
        <v/>
      </c>
      <c r="QE173" t="str">
        <f t="shared" si="214"/>
        <v/>
      </c>
      <c r="QF173" t="str">
        <f>IF(IN173=1,QF$8&amp;IF(SUM(IO173:$KK173)=0,"",", "),"")</f>
        <v/>
      </c>
      <c r="QG173" t="str">
        <f>IF(IO173=1,QG$8&amp;IF(SUM(IP173:$KK173)=0,"",", "),"")</f>
        <v/>
      </c>
      <c r="QH173" t="str">
        <f>IF(IP173=1,QH$8&amp;IF(SUM(IQ173:$KK173)=0,"",", "),"")</f>
        <v/>
      </c>
      <c r="QI173" t="str">
        <f>IF(IQ173=1,QI$8&amp;IF(SUM(IR173:$KK173)=0,"",", "),"")</f>
        <v/>
      </c>
      <c r="QJ173" t="str">
        <f>IF(IR173=1,QJ$8&amp;IF(SUM(IS173:$KK173)=0,"",", "),"")</f>
        <v/>
      </c>
      <c r="QK173" t="str">
        <f>IF(IS173=1,QK$8&amp;IF(SUM(IT173:$KK173)=0,"",", "),"")</f>
        <v/>
      </c>
      <c r="QL173" t="str">
        <f>IF(IT173=1,QL$8&amp;IF(SUM(IU173:$KK173)=0,"",", "),"")</f>
        <v/>
      </c>
      <c r="QM173" t="str">
        <f>IF(IU173=1,QM$8&amp;IF(SUM(IV173:$KK173)=0,"",", "),"")</f>
        <v/>
      </c>
      <c r="QN173" t="str">
        <f>IF(IV173=1,QN$8&amp;IF(SUM(IW173:$KK173)=0,"",", "),"")</f>
        <v/>
      </c>
      <c r="QO173" t="str">
        <f>IF(IW173=1,QO$8&amp;IF(SUM(IX173:$KK173)=0,"",", "),"")</f>
        <v/>
      </c>
      <c r="QP173" t="str">
        <f>IF(IX173=1,QP$8&amp;IF(SUM(IY173:$KK173)=0,"",", "),"")</f>
        <v/>
      </c>
      <c r="QQ173" t="str">
        <f>IF(IY173=1,QQ$8&amp;IF(SUM(IZ173:$KK173)=0,"",", "),"")</f>
        <v/>
      </c>
      <c r="QR173" t="str">
        <f>IF(IZ173=1,QR$8&amp;IF(SUM(JA173:$KK173)=0,"",", "),"")</f>
        <v/>
      </c>
      <c r="QS173" t="str">
        <f>IF(JA173=1,QS$8&amp;IF(SUM(JB173:$KK173)=0,"",", "),"")</f>
        <v/>
      </c>
      <c r="QT173" t="str">
        <f>IF(JB173=1,QT$8&amp;IF(SUM(JC173:$KK173)=0,"",", "),"")</f>
        <v/>
      </c>
      <c r="QU173" t="str">
        <f>IF(JC173=1,QU$8&amp;IF(SUM(JD173:$KK173)=0,"",", "),"")</f>
        <v/>
      </c>
      <c r="QV173" t="str">
        <f>IF(JD173=1,QV$8&amp;IF(SUM(JE173:$KK173)=0,"",", "),"")</f>
        <v/>
      </c>
      <c r="QW173" t="str">
        <f>IF(JE173=1,QW$8&amp;IF(SUM(JF173:$KK173)=0,"",", "),"")</f>
        <v/>
      </c>
      <c r="QX173" t="str">
        <f>IF(JF173=1,QX$8&amp;IF(SUM(JG173:$KK173)=0,"",", "),"")</f>
        <v/>
      </c>
      <c r="QY173" t="str">
        <f>IF(JG173=1,QY$8&amp;IF(SUM(JH173:$KK173)=0,"",", "),"")</f>
        <v/>
      </c>
      <c r="QZ173" t="str">
        <f>IF(JH173=1,QZ$8&amp;IF(SUM(JI173:$KK173)=0,"",", "),"")</f>
        <v/>
      </c>
      <c r="RA173" t="str">
        <f>IF(JI173=1,RA$8&amp;IF(SUM(JJ173:$KK173)=0,"",", "),"")</f>
        <v/>
      </c>
      <c r="RB173" t="str">
        <f>IF(JJ173=1,RB$8&amp;IF(SUM(JK173:$KK173)=0,"",", "),"")</f>
        <v/>
      </c>
      <c r="RC173" t="str">
        <f>IF(JK173=1,RC$8&amp;IF(SUM(JL173:$KK173)=0,"",", "),"")</f>
        <v/>
      </c>
      <c r="RD173" t="str">
        <f>IF(JL173=1,RD$8&amp;IF(SUM(JM173:$KK173)=0,"",", "),"")</f>
        <v/>
      </c>
      <c r="RE173" t="str">
        <f>IF(JM173=1,RE$8&amp;IF(SUM(JN173:$KK173)=0,"",", "),"")</f>
        <v/>
      </c>
      <c r="RF173" t="str">
        <f>IF(JN173=1,RF$8&amp;IF(SUM(JO173:$KK173)=0,"",", "),"")</f>
        <v/>
      </c>
      <c r="RG173" t="str">
        <f>IF(JO173=1,RG$8&amp;IF(SUM(JP173:$KK173)=0,"",", "),"")</f>
        <v/>
      </c>
      <c r="RH173" t="str">
        <f>IF(JP173=1,RH$8&amp;IF(SUM(JQ173:$KK173)=0,"",", "),"")</f>
        <v/>
      </c>
      <c r="RI173" t="str">
        <f>IF(JQ173=1,RI$8&amp;IF(SUM(JR173:$KK173)=0,"",", "),"")</f>
        <v/>
      </c>
      <c r="RJ173" t="str">
        <f>IF(JR173=1,RJ$8&amp;IF(SUM(JS173:$KK173)=0,"",", "),"")</f>
        <v/>
      </c>
      <c r="RK173" t="str">
        <f>IF(JS173=1,RK$8&amp;IF(SUM(JT173:$KK173)=0,"",", "),"")</f>
        <v/>
      </c>
      <c r="RL173" t="str">
        <f>IF(JT173=1,RL$8&amp;IF(SUM(JU173:$KK173)=0,"",", "),"")</f>
        <v/>
      </c>
      <c r="RM173" t="str">
        <f>IF(JU173=1,RM$8&amp;IF(SUM(JV173:$KK173)=0,"",", "),"")</f>
        <v/>
      </c>
      <c r="RN173" t="str">
        <f>IF(JV173=1,RN$8&amp;IF(SUM(JW173:$KK173)=0,"",", "),"")</f>
        <v/>
      </c>
      <c r="RO173" t="str">
        <f>IF(JW173=1,RO$8&amp;IF(SUM(JX173:$KK173)=0,"",", "),"")</f>
        <v/>
      </c>
      <c r="RP173" t="str">
        <f>IF(JX173=1,RP$8&amp;IF(SUM(JY173:$KK173)=0,"",", "),"")</f>
        <v/>
      </c>
      <c r="RQ173" t="str">
        <f>IF(JY173=1,RQ$8&amp;IF(SUM(JZ173:$KK173)=0,"",", "),"")</f>
        <v/>
      </c>
      <c r="RR173" t="str">
        <f>IF(JZ173=1,RR$8&amp;IF(SUM(KA173:$KK173)=0,"",", "),"")</f>
        <v/>
      </c>
      <c r="RS173" t="str">
        <f>IF(KA173=1,RS$8&amp;IF(SUM(KB173:$KK173)=0,"",", "),"")</f>
        <v/>
      </c>
      <c r="RT173" t="str">
        <f>IF(KB173=1,RT$8&amp;IF(SUM(KC173:$KK173)=0,"",", "),"")</f>
        <v/>
      </c>
      <c r="RU173" t="str">
        <f>IF(KC173=1,RU$8&amp;IF(SUM(KD173:$KK173)=0,"",", "),"")</f>
        <v/>
      </c>
      <c r="RV173" t="str">
        <f>IF(KD173=1,RV$8&amp;IF(SUM(KE173:$KK173)=0,"",", "),"")</f>
        <v/>
      </c>
      <c r="RW173" t="str">
        <f>IF(KE173=1,RW$8&amp;IF(SUM(KF173:$KK173)=0,"",", "),"")</f>
        <v/>
      </c>
      <c r="RX173" t="str">
        <f>IF(KF173=1,RX$8&amp;IF(SUM(KG173:$KK173)=0,"",", "),"")</f>
        <v/>
      </c>
      <c r="RY173" t="str">
        <f>IF(KG173=1,RY$8&amp;IF(SUM(KH173:$KK173)=0,"",", "),"")</f>
        <v/>
      </c>
      <c r="RZ173" t="str">
        <f>IF(KH173=1,RZ$8&amp;IF(SUM(KI173:$KK173)=0,"",", "),"")</f>
        <v/>
      </c>
      <c r="SA173" t="str">
        <f>IF(KI173=1,SA$8&amp;IF(SUM(KJ173:$KK173)=0,"",", "),"")</f>
        <v/>
      </c>
      <c r="SB173" t="str">
        <f>IF(KJ173=1,SB$8&amp;IF(SUM(KK173:$KK173)=0,"",", "),"")</f>
        <v/>
      </c>
      <c r="SC173" t="str">
        <f t="shared" si="215"/>
        <v/>
      </c>
    </row>
    <row r="174" spans="1:497" ht="60" customHeight="1" x14ac:dyDescent="0.45">
      <c r="A174" s="62"/>
      <c r="B174" s="212" t="str">
        <f t="shared" si="144"/>
        <v/>
      </c>
      <c r="C174" s="212" t="str">
        <f t="shared" si="203"/>
        <v/>
      </c>
      <c r="D174" s="212" t="str">
        <f t="shared" si="204"/>
        <v/>
      </c>
      <c r="E174" s="212" t="str">
        <f t="shared" si="205"/>
        <v/>
      </c>
      <c r="F174" s="212" t="str">
        <f t="shared" si="206"/>
        <v/>
      </c>
      <c r="G174" s="237" t="str">
        <f>IF('EDCI Data'!B174="","",'EDCI Data'!B174)</f>
        <v/>
      </c>
      <c r="H174" s="238" t="str">
        <f>IF('EDCI Data'!C174="","",'EDCI Data'!C174)</f>
        <v/>
      </c>
      <c r="I174" s="239" t="str">
        <f>IF('EDCI Data'!D174="","",'EDCI Data'!D174)</f>
        <v/>
      </c>
      <c r="J174" s="240" t="str">
        <f>IF('EDCI Data'!E174="","",'EDCI Data'!E174)</f>
        <v/>
      </c>
      <c r="K174" s="237" t="str">
        <f>IF('EDCI Data'!F174="","",'EDCI Data'!F174)</f>
        <v/>
      </c>
      <c r="L174" s="237" t="str">
        <f>IF('EDCI Data'!G174="","",'EDCI Data'!G174)</f>
        <v/>
      </c>
      <c r="M174" s="237" t="str">
        <f>IF('EDCI Data'!H174="","",'EDCI Data'!H174)</f>
        <v/>
      </c>
      <c r="N174" s="237" t="str">
        <f>IF('EDCI Data'!I174="","",'EDCI Data'!I174)</f>
        <v/>
      </c>
      <c r="O174" s="237" t="str">
        <f>IF('EDCI Data'!J174="","",'EDCI Data'!J174)</f>
        <v/>
      </c>
      <c r="P174" s="237" t="str">
        <f>IF('EDCI Data'!K174="","",'EDCI Data'!K174)</f>
        <v/>
      </c>
      <c r="Q174" s="241" t="str">
        <f>IF('EDCI Data'!L174="","",'EDCI Data'!L174)</f>
        <v/>
      </c>
      <c r="R174" s="241" t="str">
        <f>IF('EDCI Data'!M174="","",'EDCI Data'!M174)</f>
        <v/>
      </c>
      <c r="S174" s="237" t="str">
        <f>IF('EDCI Data'!N174="","",'EDCI Data'!N174)</f>
        <v/>
      </c>
      <c r="T174" s="237" t="str">
        <f>IF('EDCI Data'!O174="","",'EDCI Data'!O174)</f>
        <v/>
      </c>
      <c r="U174" s="237" t="str">
        <f>IF('EDCI Data'!P174="","",'EDCI Data'!P174)</f>
        <v/>
      </c>
      <c r="V174" s="237" t="str">
        <f>IF('EDCI Data'!Q174="","",'EDCI Data'!Q174)</f>
        <v/>
      </c>
      <c r="W174" s="242" t="str">
        <f>IF('EDCI Data'!R174="","",'EDCI Data'!R174)</f>
        <v/>
      </c>
      <c r="X174" s="243" t="str">
        <f>IF('EDCI Data'!S174="","",'EDCI Data'!S174)</f>
        <v/>
      </c>
      <c r="Y174" s="243" t="str">
        <f>IF('EDCI Data'!T174="","",'EDCI Data'!T174)</f>
        <v/>
      </c>
      <c r="Z174" s="244" t="str">
        <f>IF('EDCI Data'!U174="","",'EDCI Data'!U174)</f>
        <v/>
      </c>
      <c r="AA174" s="237" t="str">
        <f>IF('EDCI Data'!V174="","",'EDCI Data'!V174)</f>
        <v/>
      </c>
      <c r="AB174" s="244" t="str">
        <f>IF('EDCI Data'!W174="","",'EDCI Data'!W174)</f>
        <v/>
      </c>
      <c r="AC174" s="237" t="str">
        <f>IF('EDCI Data'!X174="","",'EDCI Data'!X174)</f>
        <v/>
      </c>
      <c r="AD174" s="244" t="str">
        <f>IF('EDCI Data'!Y174="","",'EDCI Data'!Y174)</f>
        <v/>
      </c>
      <c r="AE174" s="237" t="str">
        <f>IF('EDCI Data'!Z174="","",'EDCI Data'!Z174)</f>
        <v/>
      </c>
      <c r="AF174" s="237" t="str">
        <f>IF('EDCI Data'!AA174="","",'EDCI Data'!AA174)</f>
        <v/>
      </c>
      <c r="AG174" s="237" t="str">
        <f>IF('EDCI Data'!AB174="","",'EDCI Data'!AB174)</f>
        <v/>
      </c>
      <c r="AH174" s="237" t="str">
        <f>IF('EDCI Data'!AC174="","",'EDCI Data'!AC174)</f>
        <v/>
      </c>
      <c r="AI174" s="237" t="str">
        <f>IF('EDCI Data'!AD174="","",'EDCI Data'!AD174)</f>
        <v/>
      </c>
      <c r="AJ174" s="237" t="str">
        <f>IF('EDCI Data'!AE174="","",'EDCI Data'!AE174)</f>
        <v/>
      </c>
      <c r="AK174" s="237" t="str">
        <f>IF('EDCI Data'!AF174="","",'EDCI Data'!AF174)</f>
        <v/>
      </c>
      <c r="AL174" s="237" t="str">
        <f>IF('EDCI Data'!AG174="","",'EDCI Data'!AG174)</f>
        <v/>
      </c>
      <c r="AM174" s="237" t="str">
        <f>IF('EDCI Data'!AH174="","",'EDCI Data'!AH174)</f>
        <v/>
      </c>
      <c r="AN174" s="237" t="str">
        <f>IF('EDCI Data'!AI174="","",'EDCI Data'!AI174)</f>
        <v/>
      </c>
      <c r="AO174" s="237" t="str">
        <f>IF('EDCI Data'!AJ174="","",'EDCI Data'!AJ174)</f>
        <v/>
      </c>
      <c r="AP174" s="237" t="str">
        <f>IF('EDCI Data'!AK174="","",'EDCI Data'!AK174)</f>
        <v/>
      </c>
      <c r="AQ174" s="237" t="str">
        <f>IF('EDCI Data'!AL174="","",'EDCI Data'!AL174)</f>
        <v/>
      </c>
      <c r="AR174" s="237" t="str">
        <f>IF('EDCI Data'!AM174="","",'EDCI Data'!AM174)</f>
        <v/>
      </c>
      <c r="AS174" s="237" t="str">
        <f>IF('EDCI Data'!AN174="","",'EDCI Data'!AN174)</f>
        <v/>
      </c>
      <c r="AT174" s="237" t="str">
        <f>IF('EDCI Data'!AO174="","",'EDCI Data'!AO174)</f>
        <v/>
      </c>
      <c r="AU174" s="237" t="str">
        <f>IF('EDCI Data'!AP174="","",'EDCI Data'!AP174)</f>
        <v/>
      </c>
      <c r="AV174" s="237" t="str">
        <f>IF('EDCI Data'!AQ174="","",'EDCI Data'!AQ174)</f>
        <v/>
      </c>
      <c r="AW174" s="237" t="str">
        <f>IF('EDCI Data'!AR174="","",'EDCI Data'!AR174)</f>
        <v/>
      </c>
      <c r="AX174" s="237" t="str">
        <f>IF('EDCI Data'!AS174="","",'EDCI Data'!AS174)</f>
        <v/>
      </c>
      <c r="AY174" s="237" t="str">
        <f>IF('EDCI Data'!AT174="","",'EDCI Data'!AT174)</f>
        <v/>
      </c>
      <c r="AZ174" s="237" t="str">
        <f>IF('EDCI Data'!AU174="","",'EDCI Data'!AU174)</f>
        <v/>
      </c>
      <c r="BA174" s="237" t="str">
        <f>IF('EDCI Data'!AV174="","",'EDCI Data'!AV174)</f>
        <v/>
      </c>
      <c r="BB174" s="245" t="str">
        <f>IF('EDCI Data'!AW174="","",'EDCI Data'!AW174)</f>
        <v/>
      </c>
      <c r="BC174" s="245" t="str">
        <f>IF('EDCI Data'!AX174="","",'EDCI Data'!AX174)</f>
        <v/>
      </c>
      <c r="BD174" s="246" t="str">
        <f t="shared" si="207"/>
        <v/>
      </c>
      <c r="BE174" s="247" t="str">
        <f>IF('EDCI Data'!AY174="","",'EDCI Data'!AY174)</f>
        <v/>
      </c>
      <c r="BF174" s="247" t="str">
        <f>IF('EDCI Data'!AZ174="","",'EDCI Data'!AZ174)</f>
        <v/>
      </c>
      <c r="BG174" s="247" t="str">
        <f>IF('EDCI Data'!BA174="","",'EDCI Data'!BA174)</f>
        <v/>
      </c>
      <c r="BH174" s="247" t="str">
        <f>IF('EDCI Data'!BB174="","",'EDCI Data'!BB174)</f>
        <v/>
      </c>
      <c r="BI174" s="247" t="str">
        <f>IF('EDCI Data'!BC174="","",'EDCI Data'!BC174)</f>
        <v/>
      </c>
      <c r="BJ174" s="247" t="str">
        <f>IF('EDCI Data'!BD174="","",'EDCI Data'!BD174)</f>
        <v/>
      </c>
      <c r="BK174" s="247" t="str">
        <f>IF('EDCI Data'!BE174="","",'EDCI Data'!BE174)</f>
        <v/>
      </c>
      <c r="BL174" s="247" t="str">
        <f>IF('EDCI Data'!BF174="","",'EDCI Data'!BF174)</f>
        <v/>
      </c>
      <c r="BM174" s="247" t="str">
        <f>IF('EDCI Data'!BG174="","",'EDCI Data'!BG174)</f>
        <v/>
      </c>
      <c r="BN174" s="248" t="str">
        <f>IF('EDCI Data'!BH174="","",'EDCI Data'!BH174)</f>
        <v/>
      </c>
      <c r="BO174" s="248" t="str">
        <f>IF('EDCI Data'!BI174="","",'EDCI Data'!BI174)</f>
        <v/>
      </c>
      <c r="BP174" s="249" t="str">
        <f>IF('EDCI Data'!BJ174="","",'EDCI Data'!BJ174)</f>
        <v/>
      </c>
      <c r="BQ174" s="248" t="str">
        <f>IF('EDCI Data'!BK174="","",'EDCI Data'!BK174)</f>
        <v/>
      </c>
      <c r="BR174" s="248" t="str">
        <f>IF('EDCI Data'!BL174="","",'EDCI Data'!BL174)</f>
        <v/>
      </c>
      <c r="BS174" s="250" t="str">
        <f>IF('EDCI Data'!BM174="","",'EDCI Data'!BM174)</f>
        <v/>
      </c>
      <c r="BT174" s="251" t="str">
        <f>IF('EDCI Data'!BN174="","",'EDCI Data'!BN174)</f>
        <v/>
      </c>
      <c r="BU174" s="246" t="str">
        <f>IF('EDCI Data'!BO174="","",'EDCI Data'!BO174)</f>
        <v/>
      </c>
      <c r="BV174" s="252">
        <f t="shared" si="208"/>
        <v>0</v>
      </c>
      <c r="BW174" s="252">
        <f t="shared" si="209"/>
        <v>0</v>
      </c>
      <c r="BX174" s="252">
        <f t="shared" si="210"/>
        <v>0</v>
      </c>
      <c r="BY174" s="252">
        <f t="shared" si="211"/>
        <v>0</v>
      </c>
      <c r="BZ174" t="str">
        <f t="shared" si="145"/>
        <v/>
      </c>
      <c r="CA174" s="253"/>
      <c r="CB174"/>
      <c r="CC174"/>
      <c r="CD174"/>
      <c r="CE174" t="str">
        <f t="shared" si="146"/>
        <v/>
      </c>
      <c r="CF174"/>
      <c r="CG174" t="str">
        <f t="shared" si="147"/>
        <v/>
      </c>
      <c r="CH174" t="str">
        <f t="shared" si="148"/>
        <v/>
      </c>
      <c r="CI174" t="str">
        <f t="shared" si="149"/>
        <v/>
      </c>
      <c r="CJ174" t="str">
        <f t="shared" si="150"/>
        <v/>
      </c>
      <c r="CK174"/>
      <c r="CL174"/>
      <c r="CM174" t="str">
        <f t="shared" si="151"/>
        <v/>
      </c>
      <c r="CN174" t="str">
        <f t="shared" si="152"/>
        <v/>
      </c>
      <c r="CO174" t="str">
        <f t="shared" si="153"/>
        <v/>
      </c>
      <c r="CP174" t="str">
        <f t="shared" si="154"/>
        <v/>
      </c>
      <c r="CQ174"/>
      <c r="CR174" t="str" cm="1">
        <f t="array" ref="CR174">IF(COUNTIFS($BZ$10:$BZ$259,$BZ174,$I$10:$I$259,$I174+1)&gt;0,IF(X174&lt;&gt;INDEX(Y$10:Y$259,MATCH(1,INDEX(($BZ174=$BZ$10:$BZ$259)*($I$10:$I$259=$I174+1),0,1),0)),"Number of FTEs in previous year do not align with Number of FTEs in current year across years, by definition these should be equal. Please check and update if required. "&amp;CHAR(10),""),"")</f>
        <v/>
      </c>
      <c r="CS174" t="str" cm="1">
        <f t="array" ref="CS174">IF(COUNTIFS($BZ$10:$BZ$259,$BZ174,$I$10:$I$259,$I174-1)&gt;0,IF(Y174&lt;&gt;INDEX(X$10:X$259,MATCH(1,INDEX(($BZ174=$BZ$10:$BZ$259)*($I$10:$I$259=$I174-1),0,1),0)),"Number of FTEs in previous year do not align with Number of FTEs in current year across years, by definition these should be equal. Please check and update if required. "&amp;CHAR(10),""),"")</f>
        <v/>
      </c>
      <c r="CT174" t="str">
        <f t="shared" si="155"/>
        <v/>
      </c>
      <c r="CU174" t="str">
        <f t="shared" si="156"/>
        <v/>
      </c>
      <c r="CV174"/>
      <c r="CW174" t="str">
        <f t="shared" si="157"/>
        <v/>
      </c>
      <c r="CX174"/>
      <c r="CY174" t="str">
        <f t="shared" si="158"/>
        <v/>
      </c>
      <c r="CZ174"/>
      <c r="DA174" t="str">
        <f t="shared" si="159"/>
        <v/>
      </c>
      <c r="DB174"/>
      <c r="DC174"/>
      <c r="DD174"/>
      <c r="DE174"/>
      <c r="DF174"/>
      <c r="DG174"/>
      <c r="DH174"/>
      <c r="DI174"/>
      <c r="DJ174"/>
      <c r="DK174"/>
      <c r="DL174"/>
      <c r="DM174"/>
      <c r="DN174"/>
      <c r="DO174"/>
      <c r="DP174"/>
      <c r="DQ174"/>
      <c r="DR174"/>
      <c r="DS174"/>
      <c r="DT174"/>
      <c r="DU174"/>
      <c r="DV174"/>
      <c r="DW174"/>
      <c r="DX174" t="str">
        <f t="shared" si="160"/>
        <v/>
      </c>
      <c r="DY174" t="str">
        <f t="shared" si="161"/>
        <v/>
      </c>
      <c r="DZ174" t="str">
        <f t="shared" si="162"/>
        <v/>
      </c>
      <c r="EA174" t="str">
        <f t="shared" si="163"/>
        <v/>
      </c>
      <c r="EB174" t="str">
        <f t="shared" si="164"/>
        <v/>
      </c>
      <c r="EC174" t="str">
        <f t="shared" si="165"/>
        <v/>
      </c>
      <c r="ED174" t="str">
        <f t="shared" si="166"/>
        <v/>
      </c>
      <c r="EE174" t="str">
        <f t="shared" si="167"/>
        <v/>
      </c>
      <c r="EF174" t="str">
        <f t="shared" si="168"/>
        <v/>
      </c>
      <c r="EG174" t="str">
        <f t="shared" si="169"/>
        <v/>
      </c>
      <c r="EH174" t="str">
        <f t="shared" si="170"/>
        <v/>
      </c>
      <c r="EI174" t="str">
        <f t="shared" si="171"/>
        <v/>
      </c>
      <c r="EJ174"/>
      <c r="EK174"/>
      <c r="EL174"/>
      <c r="EM174"/>
      <c r="EN174"/>
      <c r="EO174"/>
      <c r="EP174"/>
      <c r="EQ174" t="str">
        <f t="shared" si="172"/>
        <v/>
      </c>
      <c r="ER174" t="str">
        <f t="shared" si="173"/>
        <v/>
      </c>
      <c r="ES174" t="str">
        <f t="shared" si="174"/>
        <v/>
      </c>
      <c r="ET174"/>
      <c r="EU174" t="str">
        <f t="shared" si="175"/>
        <v/>
      </c>
      <c r="EV174"/>
      <c r="EW174" t="str">
        <f t="shared" si="176"/>
        <v/>
      </c>
      <c r="EX174"/>
      <c r="EY174" t="str">
        <f t="shared" si="177"/>
        <v/>
      </c>
      <c r="EZ174"/>
      <c r="FA174"/>
      <c r="FB174"/>
      <c r="FC174"/>
      <c r="FD174"/>
      <c r="FE174"/>
      <c r="FF174"/>
      <c r="FG174"/>
      <c r="FH174"/>
      <c r="FI174"/>
      <c r="FJ174"/>
      <c r="FK174"/>
      <c r="FL174"/>
      <c r="FM174"/>
      <c r="FN174"/>
      <c r="FO174"/>
      <c r="FP174"/>
      <c r="FQ174"/>
      <c r="FR174"/>
      <c r="FS174"/>
      <c r="FT174"/>
      <c r="FU174"/>
      <c r="FV174" t="str">
        <f t="shared" si="178"/>
        <v/>
      </c>
      <c r="FW174" t="str">
        <f t="shared" si="179"/>
        <v/>
      </c>
      <c r="FX174"/>
      <c r="FY174" t="str">
        <f t="shared" si="180"/>
        <v/>
      </c>
      <c r="FZ174" t="str">
        <f t="shared" si="181"/>
        <v/>
      </c>
      <c r="GA174" t="str">
        <f t="shared" si="182"/>
        <v/>
      </c>
      <c r="GB174" t="str">
        <f t="shared" si="183"/>
        <v/>
      </c>
      <c r="GC174" t="str">
        <f t="shared" si="184"/>
        <v/>
      </c>
      <c r="GD174" t="str">
        <f t="shared" si="185"/>
        <v/>
      </c>
      <c r="GE174" t="str">
        <f t="shared" si="186"/>
        <v/>
      </c>
      <c r="GF174" t="str">
        <f t="shared" si="187"/>
        <v/>
      </c>
      <c r="GG174" t="str">
        <f t="shared" si="188"/>
        <v/>
      </c>
      <c r="GH174"/>
      <c r="GI174"/>
      <c r="GJ174"/>
      <c r="GK174"/>
      <c r="GL174"/>
      <c r="GM174"/>
      <c r="GN174"/>
      <c r="GO174"/>
      <c r="GP174" t="str">
        <f t="shared" si="189"/>
        <v/>
      </c>
      <c r="GQ174" t="str">
        <f t="shared" si="190"/>
        <v/>
      </c>
      <c r="GR174"/>
      <c r="GS174" t="str">
        <f t="shared" si="191"/>
        <v/>
      </c>
      <c r="GT174"/>
      <c r="GU174" t="str">
        <f t="shared" si="192"/>
        <v/>
      </c>
      <c r="GV174"/>
      <c r="GW174" t="str">
        <f t="shared" si="193"/>
        <v/>
      </c>
      <c r="GX174"/>
      <c r="GY174"/>
      <c r="GZ174"/>
      <c r="HA174"/>
      <c r="HB174"/>
      <c r="HC174"/>
      <c r="HD174"/>
      <c r="HE174"/>
      <c r="HF174"/>
      <c r="HG174"/>
      <c r="HH174"/>
      <c r="HI174"/>
      <c r="HJ174"/>
      <c r="HK174"/>
      <c r="HL174"/>
      <c r="HM174"/>
      <c r="HN174"/>
      <c r="HO174"/>
      <c r="HP174"/>
      <c r="HQ174"/>
      <c r="HR174"/>
      <c r="HS174"/>
      <c r="HT174" t="str">
        <f t="shared" si="194"/>
        <v/>
      </c>
      <c r="HU174" t="str">
        <f t="shared" si="195"/>
        <v/>
      </c>
      <c r="HV174"/>
      <c r="HW174"/>
      <c r="HX174"/>
      <c r="HY174"/>
      <c r="HZ174"/>
      <c r="IA174"/>
      <c r="IB174"/>
      <c r="IC174"/>
      <c r="ID174"/>
      <c r="IE174" t="str">
        <f t="shared" si="196"/>
        <v/>
      </c>
      <c r="IF174"/>
      <c r="IG174"/>
      <c r="IH174"/>
      <c r="II174"/>
      <c r="IJ174"/>
      <c r="IK174"/>
      <c r="IL174"/>
      <c r="IM174"/>
      <c r="IN174"/>
      <c r="IO174"/>
      <c r="IP174"/>
      <c r="IQ174" t="str">
        <f t="shared" si="197"/>
        <v/>
      </c>
      <c r="IR174"/>
      <c r="IS174" t="str">
        <f t="shared" si="198"/>
        <v/>
      </c>
      <c r="IT174"/>
      <c r="IU174" t="str">
        <f t="shared" si="199"/>
        <v/>
      </c>
      <c r="IV174"/>
      <c r="IW174"/>
      <c r="IX174"/>
      <c r="IY174"/>
      <c r="IZ174"/>
      <c r="JA174"/>
      <c r="JB174"/>
      <c r="JC174"/>
      <c r="JD174"/>
      <c r="JE174"/>
      <c r="JF174"/>
      <c r="JG174"/>
      <c r="JH174"/>
      <c r="JI174"/>
      <c r="JJ174"/>
      <c r="JK174"/>
      <c r="JL174"/>
      <c r="JM174"/>
      <c r="JN174"/>
      <c r="JO174"/>
      <c r="JP174"/>
      <c r="JQ174"/>
      <c r="JR174" t="str">
        <f t="shared" si="200"/>
        <v/>
      </c>
      <c r="JS174" t="str">
        <f t="shared" si="201"/>
        <v/>
      </c>
      <c r="JT174"/>
      <c r="JU174"/>
      <c r="JV174"/>
      <c r="JW174"/>
      <c r="JX174"/>
      <c r="JY174"/>
      <c r="JZ174"/>
      <c r="KA174"/>
      <c r="KB174"/>
      <c r="KC174" t="str">
        <f t="shared" si="202"/>
        <v/>
      </c>
      <c r="KD174"/>
      <c r="KE174"/>
      <c r="KF174"/>
      <c r="KG174"/>
      <c r="KH174"/>
      <c r="KI174"/>
      <c r="KJ174"/>
      <c r="KK174"/>
      <c r="KL174" t="str">
        <f>IF(CT174=1,KL$8&amp;IF(SUM(CU174:$EQ174)=0,"",", "),"")</f>
        <v/>
      </c>
      <c r="KM174" t="str">
        <f>IF(CU174=1,KM$8&amp;IF(SUM(CV174:$EQ174)=0,"",", "),"")</f>
        <v/>
      </c>
      <c r="KN174" t="str">
        <f>IF(CV174=1,KN$8&amp;IF(SUM(CW174:$EQ174)=0,"",", "),"")</f>
        <v/>
      </c>
      <c r="KO174" t="str">
        <f>IF(CW174=1,KO$8&amp;IF(SUM(CX174:$EQ174)=0,"",", "),"")</f>
        <v/>
      </c>
      <c r="KP174" t="str">
        <f>IF(CX174=1,KP$8&amp;IF(SUM(CY174:$EQ174)=0,"",", "),"")</f>
        <v/>
      </c>
      <c r="KQ174" t="str">
        <f>IF(CY174=1,KQ$8&amp;IF(SUM(CZ174:$EQ174)=0,"",", "),"")</f>
        <v/>
      </c>
      <c r="KR174" t="str">
        <f>IF(CZ174=1,KR$8&amp;IF(SUM(DA174:$EQ174)=0,"",", "),"")</f>
        <v/>
      </c>
      <c r="KS174" t="str">
        <f>IF(DA174=1,KS$8&amp;IF(SUM(DB174:$EQ174)=0,"",", "),"")</f>
        <v/>
      </c>
      <c r="KT174" t="str">
        <f>IF(DB174=1,KT$8&amp;IF(SUM(DC174:$EQ174)=0,"",", "),"")</f>
        <v/>
      </c>
      <c r="KU174" t="str">
        <f>IF(DC174=1,KU$8&amp;IF(SUM(DD174:$EQ174)=0,"",", "),"")</f>
        <v/>
      </c>
      <c r="KV174" t="str">
        <f>IF(DD174=1,KV$8&amp;IF(SUM(DE174:$EQ174)=0,"",", "),"")</f>
        <v/>
      </c>
      <c r="KW174" t="str">
        <f>IF(DE174=1,KW$8&amp;IF(SUM(DF174:$EQ174)=0,"",", "),"")</f>
        <v/>
      </c>
      <c r="KX174" t="str">
        <f>IF(DF174=1,KX$8&amp;IF(SUM(DG174:$EQ174)=0,"",", "),"")</f>
        <v/>
      </c>
      <c r="KY174" t="str">
        <f>IF(DG174=1,KY$8&amp;IF(SUM(DH174:$EQ174)=0,"",", "),"")</f>
        <v/>
      </c>
      <c r="KZ174" t="str">
        <f>IF(DH174=1,KZ$8&amp;IF(SUM(DI174:$EQ174)=0,"",", "),"")</f>
        <v/>
      </c>
      <c r="LA174" t="str">
        <f>IF(DI174=1,LA$8&amp;IF(SUM(DJ174:$EQ174)=0,"",", "),"")</f>
        <v/>
      </c>
      <c r="LB174" t="str">
        <f>IF(DJ174=1,LB$8&amp;IF(SUM(DK174:$EQ174)=0,"",", "),"")</f>
        <v/>
      </c>
      <c r="LC174" t="str">
        <f>IF(DK174=1,LC$8&amp;IF(SUM(DL174:$EQ174)=0,"",", "),"")</f>
        <v/>
      </c>
      <c r="LD174" t="str">
        <f>IF(DL174=1,LD$8&amp;IF(SUM(DM174:$EQ174)=0,"",", "),"")</f>
        <v/>
      </c>
      <c r="LE174" t="str">
        <f>IF(DM174=1,LE$8&amp;IF(SUM(DN174:$EQ174)=0,"",", "),"")</f>
        <v/>
      </c>
      <c r="LF174" t="str">
        <f>IF(DN174=1,LF$8&amp;IF(SUM(DO174:$EQ174)=0,"",", "),"")</f>
        <v/>
      </c>
      <c r="LG174" t="str">
        <f>IF(DO174=1,LG$8&amp;IF(SUM(DP174:$EQ174)=0,"",", "),"")</f>
        <v/>
      </c>
      <c r="LH174" t="str">
        <f>IF(DP174=1,LH$8&amp;IF(SUM(DQ174:$EQ174)=0,"",", "),"")</f>
        <v/>
      </c>
      <c r="LI174" t="str">
        <f>IF(DQ174=1,LI$8&amp;IF(SUM(DR174:$EQ174)=0,"",", "),"")</f>
        <v/>
      </c>
      <c r="LJ174" t="str">
        <f>IF(DR174=1,LJ$8&amp;IF(SUM(DS174:$EQ174)=0,"",", "),"")</f>
        <v/>
      </c>
      <c r="LK174" t="str">
        <f>IF(DS174=1,LK$8&amp;IF(SUM(DT174:$EQ174)=0,"",", "),"")</f>
        <v/>
      </c>
      <c r="LL174" t="str">
        <f>IF(DT174=1,LL$8&amp;IF(SUM(DU174:$EQ174)=0,"",", "),"")</f>
        <v/>
      </c>
      <c r="LM174" t="str">
        <f>IF(DU174=1,LM$8&amp;IF(SUM(DV174:$EQ174)=0,"",", "),"")</f>
        <v/>
      </c>
      <c r="LN174" t="str">
        <f>IF(DV174=1,LN$8&amp;IF(SUM(DW174:$EQ174)=0,"",", "),"")</f>
        <v/>
      </c>
      <c r="LO174" t="str">
        <f>IF(DW174=1,LO$8&amp;IF(SUM(DX174:$EQ174)=0,"",", "),"")</f>
        <v/>
      </c>
      <c r="LP174" t="str">
        <f>IF(DX174=1,LP$8&amp;IF(SUM(DY174:$EQ174)=0,"",", "),"")</f>
        <v/>
      </c>
      <c r="LQ174" t="str">
        <f>IF(DY174=1,LQ$8&amp;IF(SUM(DZ174:$EQ174)=0,"",", "),"")</f>
        <v/>
      </c>
      <c r="LR174" t="str">
        <f>IF(DZ174=1,LR$8&amp;IF(SUM(EA174:$EQ174)=0,"",", "),"")</f>
        <v/>
      </c>
      <c r="LS174" t="str">
        <f>IF(EA174=1,LS$8&amp;IF(SUM(EB174:$EQ174)=0,"",", "),"")</f>
        <v/>
      </c>
      <c r="LT174" t="str">
        <f>IF(EB174=1,LT$8&amp;IF(SUM(EC174:$EQ174)=0,"",", "),"")</f>
        <v/>
      </c>
      <c r="LU174" t="str">
        <f>IF(EC174=1,LU$8&amp;IF(SUM(ED174:$EQ174)=0,"",", "),"")</f>
        <v/>
      </c>
      <c r="LV174" t="str">
        <f>IF(ED174=1,LV$8&amp;IF(SUM(EE174:$EQ174)=0,"",", "),"")</f>
        <v/>
      </c>
      <c r="LW174" t="str">
        <f>IF(EE174=1,LW$8&amp;IF(SUM(EF174:$EQ174)=0,"",", "),"")</f>
        <v/>
      </c>
      <c r="LX174" t="str">
        <f>IF(EF174=1,LX$8&amp;IF(SUM(EG174:$EQ174)=0,"",", "),"")</f>
        <v/>
      </c>
      <c r="LY174" t="str">
        <f>IF(EG174=1,LY$8&amp;IF(SUM(EH174:$EQ174)=0,"",", "),"")</f>
        <v/>
      </c>
      <c r="LZ174" t="str">
        <f>IF(EH174=1,LZ$8&amp;IF(SUM(EI174:$EQ174)=0,"",", "),"")</f>
        <v/>
      </c>
      <c r="MA174" t="str">
        <f>IF(EI174=1,MA$8&amp;IF(SUM(EJ174:$EQ174)=0,"",", "),"")</f>
        <v/>
      </c>
      <c r="MB174" t="str">
        <f>IF(EJ174=1,MB$8&amp;IF(SUM(EK174:$EQ174)=0,"",", "),"")</f>
        <v/>
      </c>
      <c r="MC174" t="str">
        <f>IF(EK174=1,MC$8&amp;IF(SUM(EL174:$EQ174)=0,"",", "),"")</f>
        <v/>
      </c>
      <c r="MD174" t="str">
        <f>IF(EL174=1,MD$8&amp;IF(SUM(EM174:$EQ174)=0,"",", "),"")</f>
        <v/>
      </c>
      <c r="ME174" t="str">
        <f>IF(EM174=1,ME$8&amp;IF(SUM(EN174:$EQ174)=0,"",", "),"")</f>
        <v/>
      </c>
      <c r="MF174" t="str">
        <f>IF(EN174=1,MF$8&amp;IF(SUM(EO174:$EQ174)=0,"",", "),"")</f>
        <v/>
      </c>
      <c r="MG174" t="str">
        <f>IF(EO174=1,MG$8&amp;IF(SUM(EP174:$EQ174)=0,"",", "),"")</f>
        <v/>
      </c>
      <c r="MH174" t="str">
        <f>IF(EP174=1,MH$8&amp;IF(SUM(EQ174:$EQ174)=0,"",", "),"")</f>
        <v/>
      </c>
      <c r="MI174" t="str">
        <f t="shared" si="212"/>
        <v/>
      </c>
      <c r="MJ174" t="str">
        <f>IF(ER174=1,MJ$8&amp;IF(SUM(ES174:$GO174)=0,"",", "),"")</f>
        <v/>
      </c>
      <c r="MK174" t="str">
        <f>IF(ES174=1,MK$8&amp;IF(SUM(ET174:$GO174)=0,"",", "),"")</f>
        <v/>
      </c>
      <c r="ML174" t="str">
        <f>IF(ET174=1,ML$8&amp;IF(SUM(EU174:$GO174)=0,"",", "),"")</f>
        <v/>
      </c>
      <c r="MM174" t="str">
        <f>IF(EU174=1,MM$8&amp;IF(SUM(EV174:$GO174)=0,"",", "),"")</f>
        <v/>
      </c>
      <c r="MN174" t="str">
        <f>IF(EV174=1,MN$8&amp;IF(SUM(EW174:$GO174)=0,"",", "),"")</f>
        <v/>
      </c>
      <c r="MO174" t="str">
        <f>IF(EW174=1,MO$8&amp;IF(SUM(EX174:$GO174)=0,"",", "),"")</f>
        <v/>
      </c>
      <c r="MP174" t="str">
        <f>IF(EX174=1,MP$8&amp;IF(SUM(EY174:$GO174)=0,"",", "),"")</f>
        <v/>
      </c>
      <c r="MQ174" t="str">
        <f>IF(EY174=1,MQ$8&amp;IF(SUM(EZ174:$GO174)=0,"",", "),"")</f>
        <v/>
      </c>
      <c r="MR174" t="str">
        <f>IF(EZ174=1,MR$8&amp;IF(SUM(FA174:$GO174)=0,"",", "),"")</f>
        <v/>
      </c>
      <c r="MS174" t="str">
        <f>IF(FA174=1,MS$8&amp;IF(SUM(FB174:$GO174)=0,"",", "),"")</f>
        <v/>
      </c>
      <c r="MT174" t="str">
        <f>IF(FB174=1,MT$8&amp;IF(SUM(FC174:$GO174)=0,"",", "),"")</f>
        <v/>
      </c>
      <c r="MU174" t="str">
        <f>IF(FC174=1,MU$8&amp;IF(SUM(FD174:$GO174)=0,"",", "),"")</f>
        <v/>
      </c>
      <c r="MV174" t="str">
        <f>IF(FD174=1,MV$8&amp;IF(SUM(FE174:$GO174)=0,"",", "),"")</f>
        <v/>
      </c>
      <c r="MW174" t="str">
        <f>IF(FE174=1,MW$8&amp;IF(SUM(FF174:$GO174)=0,"",", "),"")</f>
        <v/>
      </c>
      <c r="MX174" t="str">
        <f>IF(FF174=1,MX$8&amp;IF(SUM(FG174:$GO174)=0,"",", "),"")</f>
        <v/>
      </c>
      <c r="MY174" t="str">
        <f>IF(FG174=1,MY$8&amp;IF(SUM(FH174:$GO174)=0,"",", "),"")</f>
        <v/>
      </c>
      <c r="MZ174" t="str">
        <f>IF(FH174=1,MZ$8&amp;IF(SUM(FI174:$GO174)=0,"",", "),"")</f>
        <v/>
      </c>
      <c r="NA174" t="str">
        <f>IF(FI174=1,NA$8&amp;IF(SUM(FJ174:$GO174)=0,"",", "),"")</f>
        <v/>
      </c>
      <c r="NB174" t="str">
        <f>IF(FJ174=1,NB$8&amp;IF(SUM(FK174:$GO174)=0,"",", "),"")</f>
        <v/>
      </c>
      <c r="NC174" t="str">
        <f>IF(FK174=1,NC$8&amp;IF(SUM(FL174:$GO174)=0,"",", "),"")</f>
        <v/>
      </c>
      <c r="ND174" t="str">
        <f>IF(FL174=1,ND$8&amp;IF(SUM(FM174:$GO174)=0,"",", "),"")</f>
        <v/>
      </c>
      <c r="NE174" t="str">
        <f>IF(FM174=1,NE$8&amp;IF(SUM(FN174:$GO174)=0,"",", "),"")</f>
        <v/>
      </c>
      <c r="NF174" t="str">
        <f>IF(FN174=1,NF$8&amp;IF(SUM(FO174:$GO174)=0,"",", "),"")</f>
        <v/>
      </c>
      <c r="NG174" t="str">
        <f>IF(FO174=1,NG$8&amp;IF(SUM(FP174:$GO174)=0,"",", "),"")</f>
        <v/>
      </c>
      <c r="NH174" t="str">
        <f>IF(FP174=1,NH$8&amp;IF(SUM(FQ174:$GO174)=0,"",", "),"")</f>
        <v/>
      </c>
      <c r="NI174" t="str">
        <f>IF(FQ174=1,NI$8&amp;IF(SUM(FR174:$GO174)=0,"",", "),"")</f>
        <v/>
      </c>
      <c r="NJ174" t="str">
        <f>IF(FR174=1,NJ$8&amp;IF(SUM(FS174:$GO174)=0,"",", "),"")</f>
        <v/>
      </c>
      <c r="NK174" t="str">
        <f>IF(FS174=1,NK$8&amp;IF(SUM(FT174:$GO174)=0,"",", "),"")</f>
        <v/>
      </c>
      <c r="NL174" t="str">
        <f>IF(FT174=1,NL$8&amp;IF(SUM(FU174:$GO174)=0,"",", "),"")</f>
        <v/>
      </c>
      <c r="NM174" t="str">
        <f>IF(FU174=1,NM$8&amp;IF(SUM(FV174:$GO174)=0,"",", "),"")</f>
        <v/>
      </c>
      <c r="NN174" t="str">
        <f>IF(FV174=1,NN$8&amp;IF(SUM(FW174:$GO174)=0,"",", "),"")</f>
        <v/>
      </c>
      <c r="NO174" t="str">
        <f>IF(FW174=1,NO$8&amp;IF(SUM(FX174:$GO174)=0,"",", "),"")</f>
        <v/>
      </c>
      <c r="NP174" t="str">
        <f>IF(FX174=1,NP$8&amp;IF(SUM(FY174:$GO174)=0,"",", "),"")</f>
        <v/>
      </c>
      <c r="NQ174" t="str">
        <f>IF(FY174=1,NQ$8&amp;IF(SUM(FZ174:$GO174)=0,"",", "),"")</f>
        <v/>
      </c>
      <c r="NR174" t="str">
        <f>IF(FZ174=1,NR$8&amp;IF(SUM(GA174:$GO174)=0,"",", "),"")</f>
        <v/>
      </c>
      <c r="NS174" t="str">
        <f>IF(GA174=1,NS$8&amp;IF(SUM(GB174:$GO174)=0,"",", "),"")</f>
        <v/>
      </c>
      <c r="NT174" t="str">
        <f>IF(GB174=1,NT$8&amp;IF(SUM(GC174:$GO174)=0,"",", "),"")</f>
        <v/>
      </c>
      <c r="NU174" t="str">
        <f>IF(GC174=1,NU$8&amp;IF(SUM(GD174:$GO174)=0,"",", "),"")</f>
        <v/>
      </c>
      <c r="NV174" t="str">
        <f>IF(GD174=1,NV$8&amp;IF(SUM(GE174:$GO174)=0,"",", "),"")</f>
        <v/>
      </c>
      <c r="NW174" t="str">
        <f>IF(GE174=1,NW$8&amp;IF(SUM(GF174:$GO174)=0,"",", "),"")</f>
        <v/>
      </c>
      <c r="NX174" t="str">
        <f>IF(GF174=1,NX$8&amp;IF(SUM(GG174:$GO174)=0,"",", "),"")</f>
        <v/>
      </c>
      <c r="NY174" t="str">
        <f>IF(GG174=1,NY$8&amp;IF(SUM(GH174:$GO174)=0,"",", "),"")</f>
        <v/>
      </c>
      <c r="NZ174" t="str">
        <f>IF(GH174=1,NZ$8&amp;IF(SUM(GI174:$GO174)=0,"",", "),"")</f>
        <v/>
      </c>
      <c r="OA174" t="str">
        <f>IF(GI174=1,OA$8&amp;IF(SUM(GJ174:$GO174)=0,"",", "),"")</f>
        <v/>
      </c>
      <c r="OB174" t="str">
        <f>IF(GJ174=1,OB$8&amp;IF(SUM(GK174:$GO174)=0,"",", "),"")</f>
        <v/>
      </c>
      <c r="OC174" t="str">
        <f>IF(GK174=1,OC$8&amp;IF(SUM(GL174:$GO174)=0,"",", "),"")</f>
        <v/>
      </c>
      <c r="OD174" t="str">
        <f>IF(GL174=1,OD$8&amp;IF(SUM(GM174:$GO174)=0,"",", "),"")</f>
        <v/>
      </c>
      <c r="OE174" t="str">
        <f>IF(GM174=1,OE$8&amp;IF(SUM(GN174:$GO174)=0,"",", "),"")</f>
        <v/>
      </c>
      <c r="OF174" t="str">
        <f>IF(GN174=1,OF$8&amp;IF(SUM(GO174:$GO174)=0,"",", "),"")</f>
        <v/>
      </c>
      <c r="OG174" t="str">
        <f t="shared" si="213"/>
        <v/>
      </c>
      <c r="OH174" t="str">
        <f>IF(GP174=1,OH$8&amp;IF(SUM(GQ174:$IM174)=0,"",", "),"")</f>
        <v/>
      </c>
      <c r="OI174" t="str">
        <f>IF(GQ174=1,OI$8&amp;IF(SUM(GR174:$IM174)=0,"",", "),"")</f>
        <v/>
      </c>
      <c r="OJ174" t="str">
        <f>IF(GR174=1,OJ$8&amp;IF(SUM(GS174:$IM174)=0,"",", "),"")</f>
        <v/>
      </c>
      <c r="OK174" t="str">
        <f>IF(GS174=1,OK$8&amp;IF(SUM(GT174:$IM174)=0,"",", "),"")</f>
        <v/>
      </c>
      <c r="OL174" t="str">
        <f>IF(GT174=1,OL$8&amp;IF(SUM(GU174:$IM174)=0,"",", "),"")</f>
        <v/>
      </c>
      <c r="OM174" t="str">
        <f>IF(GU174=1,OM$8&amp;IF(SUM(GV174:$IM174)=0,"",", "),"")</f>
        <v/>
      </c>
      <c r="ON174" t="str">
        <f>IF(GV174=1,ON$8&amp;IF(SUM(GW174:$IM174)=0,"",", "),"")</f>
        <v/>
      </c>
      <c r="OO174" t="str">
        <f>IF(GW174=1,OO$8&amp;IF(SUM(GX174:$IM174)=0,"",", "),"")</f>
        <v/>
      </c>
      <c r="OP174" t="str">
        <f>IF(GX174=1,OP$8&amp;IF(SUM(GY174:$IM174)=0,"",", "),"")</f>
        <v/>
      </c>
      <c r="OQ174" t="str">
        <f>IF(GY174=1,OQ$8&amp;IF(SUM(GZ174:$IM174)=0,"",", "),"")</f>
        <v/>
      </c>
      <c r="OR174" t="str">
        <f>IF(GZ174=1,OR$8&amp;IF(SUM(HA174:$IM174)=0,"",", "),"")</f>
        <v/>
      </c>
      <c r="OS174" t="str">
        <f>IF(HA174=1,OS$8&amp;IF(SUM(HB174:$IM174)=0,"",", "),"")</f>
        <v/>
      </c>
      <c r="OT174" t="str">
        <f>IF(HB174=1,OT$8&amp;IF(SUM(HC174:$IM174)=0,"",", "),"")</f>
        <v/>
      </c>
      <c r="OU174" t="str">
        <f>IF(HC174=1,OU$8&amp;IF(SUM(HD174:$IM174)=0,"",", "),"")</f>
        <v/>
      </c>
      <c r="OV174" t="str">
        <f>IF(HD174=1,OV$8&amp;IF(SUM(HE174:$IM174)=0,"",", "),"")</f>
        <v/>
      </c>
      <c r="OW174" t="str">
        <f>IF(HE174=1,OW$8&amp;IF(SUM(HF174:$IM174)=0,"",", "),"")</f>
        <v/>
      </c>
      <c r="OX174" t="str">
        <f>IF(HF174=1,OX$8&amp;IF(SUM(HG174:$IM174)=0,"",", "),"")</f>
        <v/>
      </c>
      <c r="OY174" t="str">
        <f>IF(HG174=1,OY$8&amp;IF(SUM(HH174:$IM174)=0,"",", "),"")</f>
        <v/>
      </c>
      <c r="OZ174" t="str">
        <f>IF(HH174=1,OZ$8&amp;IF(SUM(HI174:$IM174)=0,"",", "),"")</f>
        <v/>
      </c>
      <c r="PA174" t="str">
        <f>IF(HI174=1,PA$8&amp;IF(SUM(HJ174:$IM174)=0,"",", "),"")</f>
        <v/>
      </c>
      <c r="PB174" t="str">
        <f>IF(HJ174=1,PB$8&amp;IF(SUM(HK174:$IM174)=0,"",", "),"")</f>
        <v/>
      </c>
      <c r="PC174" t="str">
        <f>IF(HK174=1,PC$8&amp;IF(SUM(HL174:$IM174)=0,"",", "),"")</f>
        <v/>
      </c>
      <c r="PD174" t="str">
        <f>IF(HL174=1,PD$8&amp;IF(SUM(HM174:$IM174)=0,"",", "),"")</f>
        <v/>
      </c>
      <c r="PE174" t="str">
        <f>IF(HM174=1,PE$8&amp;IF(SUM(HN174:$IM174)=0,"",", "),"")</f>
        <v/>
      </c>
      <c r="PF174" t="str">
        <f>IF(HN174=1,PF$8&amp;IF(SUM(HO174:$IM174)=0,"",", "),"")</f>
        <v/>
      </c>
      <c r="PG174" t="str">
        <f>IF(HO174=1,PG$8&amp;IF(SUM(HP174:$IM174)=0,"",", "),"")</f>
        <v/>
      </c>
      <c r="PH174" t="str">
        <f>IF(HP174=1,PH$8&amp;IF(SUM(HQ174:$IM174)=0,"",", "),"")</f>
        <v/>
      </c>
      <c r="PI174" t="str">
        <f>IF(HQ174=1,PI$8&amp;IF(SUM(HR174:$IM174)=0,"",", "),"")</f>
        <v/>
      </c>
      <c r="PJ174" t="str">
        <f>IF(HR174=1,PJ$8&amp;IF(SUM(HS174:$IM174)=0,"",", "),"")</f>
        <v/>
      </c>
      <c r="PK174" t="str">
        <f>IF(HS174=1,PK$8&amp;IF(SUM(HT174:$IM174)=0,"",", "),"")</f>
        <v/>
      </c>
      <c r="PL174" t="str">
        <f>IF(HT174=1,PL$8&amp;IF(SUM(HU174:$IM174)=0,"",", "),"")</f>
        <v/>
      </c>
      <c r="PM174" t="str">
        <f>IF(HU174=1,PM$8&amp;IF(SUM(HV174:$IM174)=0,"",", "),"")</f>
        <v/>
      </c>
      <c r="PN174" t="str">
        <f>IF(HV174=1,PN$8&amp;IF(SUM(HW174:$IM174)=0,"",", "),"")</f>
        <v/>
      </c>
      <c r="PO174" t="str">
        <f>IF(HW174=1,PO$8&amp;IF(SUM(HX174:$IM174)=0,"",", "),"")</f>
        <v/>
      </c>
      <c r="PP174" t="str">
        <f>IF(HX174=1,PP$8&amp;IF(SUM(HY174:$IM174)=0,"",", "),"")</f>
        <v/>
      </c>
      <c r="PQ174" t="str">
        <f>IF(HY174=1,PQ$8&amp;IF(SUM(HZ174:$IM174)=0,"",", "),"")</f>
        <v/>
      </c>
      <c r="PR174" t="str">
        <f>IF(HZ174=1,PR$8&amp;IF(SUM(IA174:$IM174)=0,"",", "),"")</f>
        <v/>
      </c>
      <c r="PS174" t="str">
        <f>IF(IA174=1,PS$8&amp;IF(SUM(IB174:$IM174)=0,"",", "),"")</f>
        <v/>
      </c>
      <c r="PT174" t="str">
        <f>IF(IB174=1,PT$8&amp;IF(SUM(IC174:$IM174)=0,"",", "),"")</f>
        <v/>
      </c>
      <c r="PU174" t="str">
        <f>IF(IC174=1,PU$8&amp;IF(SUM(ID174:$IM174)=0,"",", "),"")</f>
        <v/>
      </c>
      <c r="PV174" t="str">
        <f>IF(ID174=1,PV$8&amp;IF(SUM(IE174:$IM174)=0,"",", "),"")</f>
        <v/>
      </c>
      <c r="PW174" t="str">
        <f>IF(IE174=1,PW$8&amp;IF(SUM(IF174:$IM174)=0,"",", "),"")</f>
        <v/>
      </c>
      <c r="PX174" t="str">
        <f>IF(IF174=1,PX$8&amp;IF(SUM(IG174:$IM174)=0,"",", "),"")</f>
        <v/>
      </c>
      <c r="PY174" t="str">
        <f>IF(IG174=1,PY$8&amp;IF(SUM(IH174:$IM174)=0,"",", "),"")</f>
        <v/>
      </c>
      <c r="PZ174" t="str">
        <f>IF(IH174=1,PZ$8&amp;IF(SUM(II174:$IM174)=0,"",", "),"")</f>
        <v/>
      </c>
      <c r="QA174" t="str">
        <f>IF(II174=1,QA$8&amp;IF(SUM(IJ174:$IM174)=0,"",", "),"")</f>
        <v/>
      </c>
      <c r="QB174" t="str">
        <f>IF(IJ174=1,QB$8&amp;IF(SUM(IK174:$IM174)=0,"",", "),"")</f>
        <v/>
      </c>
      <c r="QC174" t="str">
        <f>IF(IK174=1,QC$8&amp;IF(SUM(IL174:$IM174)=0,"",", "),"")</f>
        <v/>
      </c>
      <c r="QD174" t="str">
        <f>IF(IL174=1,QD$8&amp;IF(SUM(IM174:$IM174)=0,"",", "),"")</f>
        <v/>
      </c>
      <c r="QE174" t="str">
        <f t="shared" si="214"/>
        <v/>
      </c>
      <c r="QF174" t="str">
        <f>IF(IN174=1,QF$8&amp;IF(SUM(IO174:$KK174)=0,"",", "),"")</f>
        <v/>
      </c>
      <c r="QG174" t="str">
        <f>IF(IO174=1,QG$8&amp;IF(SUM(IP174:$KK174)=0,"",", "),"")</f>
        <v/>
      </c>
      <c r="QH174" t="str">
        <f>IF(IP174=1,QH$8&amp;IF(SUM(IQ174:$KK174)=0,"",", "),"")</f>
        <v/>
      </c>
      <c r="QI174" t="str">
        <f>IF(IQ174=1,QI$8&amp;IF(SUM(IR174:$KK174)=0,"",", "),"")</f>
        <v/>
      </c>
      <c r="QJ174" t="str">
        <f>IF(IR174=1,QJ$8&amp;IF(SUM(IS174:$KK174)=0,"",", "),"")</f>
        <v/>
      </c>
      <c r="QK174" t="str">
        <f>IF(IS174=1,QK$8&amp;IF(SUM(IT174:$KK174)=0,"",", "),"")</f>
        <v/>
      </c>
      <c r="QL174" t="str">
        <f>IF(IT174=1,QL$8&amp;IF(SUM(IU174:$KK174)=0,"",", "),"")</f>
        <v/>
      </c>
      <c r="QM174" t="str">
        <f>IF(IU174=1,QM$8&amp;IF(SUM(IV174:$KK174)=0,"",", "),"")</f>
        <v/>
      </c>
      <c r="QN174" t="str">
        <f>IF(IV174=1,QN$8&amp;IF(SUM(IW174:$KK174)=0,"",", "),"")</f>
        <v/>
      </c>
      <c r="QO174" t="str">
        <f>IF(IW174=1,QO$8&amp;IF(SUM(IX174:$KK174)=0,"",", "),"")</f>
        <v/>
      </c>
      <c r="QP174" t="str">
        <f>IF(IX174=1,QP$8&amp;IF(SUM(IY174:$KK174)=0,"",", "),"")</f>
        <v/>
      </c>
      <c r="QQ174" t="str">
        <f>IF(IY174=1,QQ$8&amp;IF(SUM(IZ174:$KK174)=0,"",", "),"")</f>
        <v/>
      </c>
      <c r="QR174" t="str">
        <f>IF(IZ174=1,QR$8&amp;IF(SUM(JA174:$KK174)=0,"",", "),"")</f>
        <v/>
      </c>
      <c r="QS174" t="str">
        <f>IF(JA174=1,QS$8&amp;IF(SUM(JB174:$KK174)=0,"",", "),"")</f>
        <v/>
      </c>
      <c r="QT174" t="str">
        <f>IF(JB174=1,QT$8&amp;IF(SUM(JC174:$KK174)=0,"",", "),"")</f>
        <v/>
      </c>
      <c r="QU174" t="str">
        <f>IF(JC174=1,QU$8&amp;IF(SUM(JD174:$KK174)=0,"",", "),"")</f>
        <v/>
      </c>
      <c r="QV174" t="str">
        <f>IF(JD174=1,QV$8&amp;IF(SUM(JE174:$KK174)=0,"",", "),"")</f>
        <v/>
      </c>
      <c r="QW174" t="str">
        <f>IF(JE174=1,QW$8&amp;IF(SUM(JF174:$KK174)=0,"",", "),"")</f>
        <v/>
      </c>
      <c r="QX174" t="str">
        <f>IF(JF174=1,QX$8&amp;IF(SUM(JG174:$KK174)=0,"",", "),"")</f>
        <v/>
      </c>
      <c r="QY174" t="str">
        <f>IF(JG174=1,QY$8&amp;IF(SUM(JH174:$KK174)=0,"",", "),"")</f>
        <v/>
      </c>
      <c r="QZ174" t="str">
        <f>IF(JH174=1,QZ$8&amp;IF(SUM(JI174:$KK174)=0,"",", "),"")</f>
        <v/>
      </c>
      <c r="RA174" t="str">
        <f>IF(JI174=1,RA$8&amp;IF(SUM(JJ174:$KK174)=0,"",", "),"")</f>
        <v/>
      </c>
      <c r="RB174" t="str">
        <f>IF(JJ174=1,RB$8&amp;IF(SUM(JK174:$KK174)=0,"",", "),"")</f>
        <v/>
      </c>
      <c r="RC174" t="str">
        <f>IF(JK174=1,RC$8&amp;IF(SUM(JL174:$KK174)=0,"",", "),"")</f>
        <v/>
      </c>
      <c r="RD174" t="str">
        <f>IF(JL174=1,RD$8&amp;IF(SUM(JM174:$KK174)=0,"",", "),"")</f>
        <v/>
      </c>
      <c r="RE174" t="str">
        <f>IF(JM174=1,RE$8&amp;IF(SUM(JN174:$KK174)=0,"",", "),"")</f>
        <v/>
      </c>
      <c r="RF174" t="str">
        <f>IF(JN174=1,RF$8&amp;IF(SUM(JO174:$KK174)=0,"",", "),"")</f>
        <v/>
      </c>
      <c r="RG174" t="str">
        <f>IF(JO174=1,RG$8&amp;IF(SUM(JP174:$KK174)=0,"",", "),"")</f>
        <v/>
      </c>
      <c r="RH174" t="str">
        <f>IF(JP174=1,RH$8&amp;IF(SUM(JQ174:$KK174)=0,"",", "),"")</f>
        <v/>
      </c>
      <c r="RI174" t="str">
        <f>IF(JQ174=1,RI$8&amp;IF(SUM(JR174:$KK174)=0,"",", "),"")</f>
        <v/>
      </c>
      <c r="RJ174" t="str">
        <f>IF(JR174=1,RJ$8&amp;IF(SUM(JS174:$KK174)=0,"",", "),"")</f>
        <v/>
      </c>
      <c r="RK174" t="str">
        <f>IF(JS174=1,RK$8&amp;IF(SUM(JT174:$KK174)=0,"",", "),"")</f>
        <v/>
      </c>
      <c r="RL174" t="str">
        <f>IF(JT174=1,RL$8&amp;IF(SUM(JU174:$KK174)=0,"",", "),"")</f>
        <v/>
      </c>
      <c r="RM174" t="str">
        <f>IF(JU174=1,RM$8&amp;IF(SUM(JV174:$KK174)=0,"",", "),"")</f>
        <v/>
      </c>
      <c r="RN174" t="str">
        <f>IF(JV174=1,RN$8&amp;IF(SUM(JW174:$KK174)=0,"",", "),"")</f>
        <v/>
      </c>
      <c r="RO174" t="str">
        <f>IF(JW174=1,RO$8&amp;IF(SUM(JX174:$KK174)=0,"",", "),"")</f>
        <v/>
      </c>
      <c r="RP174" t="str">
        <f>IF(JX174=1,RP$8&amp;IF(SUM(JY174:$KK174)=0,"",", "),"")</f>
        <v/>
      </c>
      <c r="RQ174" t="str">
        <f>IF(JY174=1,RQ$8&amp;IF(SUM(JZ174:$KK174)=0,"",", "),"")</f>
        <v/>
      </c>
      <c r="RR174" t="str">
        <f>IF(JZ174=1,RR$8&amp;IF(SUM(KA174:$KK174)=0,"",", "),"")</f>
        <v/>
      </c>
      <c r="RS174" t="str">
        <f>IF(KA174=1,RS$8&amp;IF(SUM(KB174:$KK174)=0,"",", "),"")</f>
        <v/>
      </c>
      <c r="RT174" t="str">
        <f>IF(KB174=1,RT$8&amp;IF(SUM(KC174:$KK174)=0,"",", "),"")</f>
        <v/>
      </c>
      <c r="RU174" t="str">
        <f>IF(KC174=1,RU$8&amp;IF(SUM(KD174:$KK174)=0,"",", "),"")</f>
        <v/>
      </c>
      <c r="RV174" t="str">
        <f>IF(KD174=1,RV$8&amp;IF(SUM(KE174:$KK174)=0,"",", "),"")</f>
        <v/>
      </c>
      <c r="RW174" t="str">
        <f>IF(KE174=1,RW$8&amp;IF(SUM(KF174:$KK174)=0,"",", "),"")</f>
        <v/>
      </c>
      <c r="RX174" t="str">
        <f>IF(KF174=1,RX$8&amp;IF(SUM(KG174:$KK174)=0,"",", "),"")</f>
        <v/>
      </c>
      <c r="RY174" t="str">
        <f>IF(KG174=1,RY$8&amp;IF(SUM(KH174:$KK174)=0,"",", "),"")</f>
        <v/>
      </c>
      <c r="RZ174" t="str">
        <f>IF(KH174=1,RZ$8&amp;IF(SUM(KI174:$KK174)=0,"",", "),"")</f>
        <v/>
      </c>
      <c r="SA174" t="str">
        <f>IF(KI174=1,SA$8&amp;IF(SUM(KJ174:$KK174)=0,"",", "),"")</f>
        <v/>
      </c>
      <c r="SB174" t="str">
        <f>IF(KJ174=1,SB$8&amp;IF(SUM(KK174:$KK174)=0,"",", "),"")</f>
        <v/>
      </c>
      <c r="SC174" t="str">
        <f t="shared" si="215"/>
        <v/>
      </c>
    </row>
    <row r="175" spans="1:497" ht="60" customHeight="1" x14ac:dyDescent="0.45">
      <c r="A175" s="62"/>
      <c r="B175" s="212" t="str">
        <f t="shared" si="144"/>
        <v/>
      </c>
      <c r="C175" s="212" t="str">
        <f t="shared" si="203"/>
        <v/>
      </c>
      <c r="D175" s="212" t="str">
        <f t="shared" si="204"/>
        <v/>
      </c>
      <c r="E175" s="212" t="str">
        <f t="shared" si="205"/>
        <v/>
      </c>
      <c r="F175" s="212" t="str">
        <f t="shared" si="206"/>
        <v/>
      </c>
      <c r="G175" s="237" t="str">
        <f>IF('EDCI Data'!B175="","",'EDCI Data'!B175)</f>
        <v/>
      </c>
      <c r="H175" s="238" t="str">
        <f>IF('EDCI Data'!C175="","",'EDCI Data'!C175)</f>
        <v/>
      </c>
      <c r="I175" s="239" t="str">
        <f>IF('EDCI Data'!D175="","",'EDCI Data'!D175)</f>
        <v/>
      </c>
      <c r="J175" s="240" t="str">
        <f>IF('EDCI Data'!E175="","",'EDCI Data'!E175)</f>
        <v/>
      </c>
      <c r="K175" s="237" t="str">
        <f>IF('EDCI Data'!F175="","",'EDCI Data'!F175)</f>
        <v/>
      </c>
      <c r="L175" s="237" t="str">
        <f>IF('EDCI Data'!G175="","",'EDCI Data'!G175)</f>
        <v/>
      </c>
      <c r="M175" s="237" t="str">
        <f>IF('EDCI Data'!H175="","",'EDCI Data'!H175)</f>
        <v/>
      </c>
      <c r="N175" s="237" t="str">
        <f>IF('EDCI Data'!I175="","",'EDCI Data'!I175)</f>
        <v/>
      </c>
      <c r="O175" s="237" t="str">
        <f>IF('EDCI Data'!J175="","",'EDCI Data'!J175)</f>
        <v/>
      </c>
      <c r="P175" s="237" t="str">
        <f>IF('EDCI Data'!K175="","",'EDCI Data'!K175)</f>
        <v/>
      </c>
      <c r="Q175" s="241" t="str">
        <f>IF('EDCI Data'!L175="","",'EDCI Data'!L175)</f>
        <v/>
      </c>
      <c r="R175" s="241" t="str">
        <f>IF('EDCI Data'!M175="","",'EDCI Data'!M175)</f>
        <v/>
      </c>
      <c r="S175" s="237" t="str">
        <f>IF('EDCI Data'!N175="","",'EDCI Data'!N175)</f>
        <v/>
      </c>
      <c r="T175" s="237" t="str">
        <f>IF('EDCI Data'!O175="","",'EDCI Data'!O175)</f>
        <v/>
      </c>
      <c r="U175" s="237" t="str">
        <f>IF('EDCI Data'!P175="","",'EDCI Data'!P175)</f>
        <v/>
      </c>
      <c r="V175" s="237" t="str">
        <f>IF('EDCI Data'!Q175="","",'EDCI Data'!Q175)</f>
        <v/>
      </c>
      <c r="W175" s="242" t="str">
        <f>IF('EDCI Data'!R175="","",'EDCI Data'!R175)</f>
        <v/>
      </c>
      <c r="X175" s="243" t="str">
        <f>IF('EDCI Data'!S175="","",'EDCI Data'!S175)</f>
        <v/>
      </c>
      <c r="Y175" s="243" t="str">
        <f>IF('EDCI Data'!T175="","",'EDCI Data'!T175)</f>
        <v/>
      </c>
      <c r="Z175" s="244" t="str">
        <f>IF('EDCI Data'!U175="","",'EDCI Data'!U175)</f>
        <v/>
      </c>
      <c r="AA175" s="237" t="str">
        <f>IF('EDCI Data'!V175="","",'EDCI Data'!V175)</f>
        <v/>
      </c>
      <c r="AB175" s="244" t="str">
        <f>IF('EDCI Data'!W175="","",'EDCI Data'!W175)</f>
        <v/>
      </c>
      <c r="AC175" s="237" t="str">
        <f>IF('EDCI Data'!X175="","",'EDCI Data'!X175)</f>
        <v/>
      </c>
      <c r="AD175" s="244" t="str">
        <f>IF('EDCI Data'!Y175="","",'EDCI Data'!Y175)</f>
        <v/>
      </c>
      <c r="AE175" s="237" t="str">
        <f>IF('EDCI Data'!Z175="","",'EDCI Data'!Z175)</f>
        <v/>
      </c>
      <c r="AF175" s="237" t="str">
        <f>IF('EDCI Data'!AA175="","",'EDCI Data'!AA175)</f>
        <v/>
      </c>
      <c r="AG175" s="237" t="str">
        <f>IF('EDCI Data'!AB175="","",'EDCI Data'!AB175)</f>
        <v/>
      </c>
      <c r="AH175" s="237" t="str">
        <f>IF('EDCI Data'!AC175="","",'EDCI Data'!AC175)</f>
        <v/>
      </c>
      <c r="AI175" s="237" t="str">
        <f>IF('EDCI Data'!AD175="","",'EDCI Data'!AD175)</f>
        <v/>
      </c>
      <c r="AJ175" s="237" t="str">
        <f>IF('EDCI Data'!AE175="","",'EDCI Data'!AE175)</f>
        <v/>
      </c>
      <c r="AK175" s="237" t="str">
        <f>IF('EDCI Data'!AF175="","",'EDCI Data'!AF175)</f>
        <v/>
      </c>
      <c r="AL175" s="237" t="str">
        <f>IF('EDCI Data'!AG175="","",'EDCI Data'!AG175)</f>
        <v/>
      </c>
      <c r="AM175" s="237" t="str">
        <f>IF('EDCI Data'!AH175="","",'EDCI Data'!AH175)</f>
        <v/>
      </c>
      <c r="AN175" s="237" t="str">
        <f>IF('EDCI Data'!AI175="","",'EDCI Data'!AI175)</f>
        <v/>
      </c>
      <c r="AO175" s="237" t="str">
        <f>IF('EDCI Data'!AJ175="","",'EDCI Data'!AJ175)</f>
        <v/>
      </c>
      <c r="AP175" s="237" t="str">
        <f>IF('EDCI Data'!AK175="","",'EDCI Data'!AK175)</f>
        <v/>
      </c>
      <c r="AQ175" s="237" t="str">
        <f>IF('EDCI Data'!AL175="","",'EDCI Data'!AL175)</f>
        <v/>
      </c>
      <c r="AR175" s="237" t="str">
        <f>IF('EDCI Data'!AM175="","",'EDCI Data'!AM175)</f>
        <v/>
      </c>
      <c r="AS175" s="237" t="str">
        <f>IF('EDCI Data'!AN175="","",'EDCI Data'!AN175)</f>
        <v/>
      </c>
      <c r="AT175" s="237" t="str">
        <f>IF('EDCI Data'!AO175="","",'EDCI Data'!AO175)</f>
        <v/>
      </c>
      <c r="AU175" s="237" t="str">
        <f>IF('EDCI Data'!AP175="","",'EDCI Data'!AP175)</f>
        <v/>
      </c>
      <c r="AV175" s="237" t="str">
        <f>IF('EDCI Data'!AQ175="","",'EDCI Data'!AQ175)</f>
        <v/>
      </c>
      <c r="AW175" s="237" t="str">
        <f>IF('EDCI Data'!AR175="","",'EDCI Data'!AR175)</f>
        <v/>
      </c>
      <c r="AX175" s="237" t="str">
        <f>IF('EDCI Data'!AS175="","",'EDCI Data'!AS175)</f>
        <v/>
      </c>
      <c r="AY175" s="237" t="str">
        <f>IF('EDCI Data'!AT175="","",'EDCI Data'!AT175)</f>
        <v/>
      </c>
      <c r="AZ175" s="237" t="str">
        <f>IF('EDCI Data'!AU175="","",'EDCI Data'!AU175)</f>
        <v/>
      </c>
      <c r="BA175" s="237" t="str">
        <f>IF('EDCI Data'!AV175="","",'EDCI Data'!AV175)</f>
        <v/>
      </c>
      <c r="BB175" s="245" t="str">
        <f>IF('EDCI Data'!AW175="","",'EDCI Data'!AW175)</f>
        <v/>
      </c>
      <c r="BC175" s="245" t="str">
        <f>IF('EDCI Data'!AX175="","",'EDCI Data'!AX175)</f>
        <v/>
      </c>
      <c r="BD175" s="246" t="str">
        <f t="shared" si="207"/>
        <v/>
      </c>
      <c r="BE175" s="247" t="str">
        <f>IF('EDCI Data'!AY175="","",'EDCI Data'!AY175)</f>
        <v/>
      </c>
      <c r="BF175" s="247" t="str">
        <f>IF('EDCI Data'!AZ175="","",'EDCI Data'!AZ175)</f>
        <v/>
      </c>
      <c r="BG175" s="247" t="str">
        <f>IF('EDCI Data'!BA175="","",'EDCI Data'!BA175)</f>
        <v/>
      </c>
      <c r="BH175" s="247" t="str">
        <f>IF('EDCI Data'!BB175="","",'EDCI Data'!BB175)</f>
        <v/>
      </c>
      <c r="BI175" s="247" t="str">
        <f>IF('EDCI Data'!BC175="","",'EDCI Data'!BC175)</f>
        <v/>
      </c>
      <c r="BJ175" s="247" t="str">
        <f>IF('EDCI Data'!BD175="","",'EDCI Data'!BD175)</f>
        <v/>
      </c>
      <c r="BK175" s="247" t="str">
        <f>IF('EDCI Data'!BE175="","",'EDCI Data'!BE175)</f>
        <v/>
      </c>
      <c r="BL175" s="247" t="str">
        <f>IF('EDCI Data'!BF175="","",'EDCI Data'!BF175)</f>
        <v/>
      </c>
      <c r="BM175" s="247" t="str">
        <f>IF('EDCI Data'!BG175="","",'EDCI Data'!BG175)</f>
        <v/>
      </c>
      <c r="BN175" s="248" t="str">
        <f>IF('EDCI Data'!BH175="","",'EDCI Data'!BH175)</f>
        <v/>
      </c>
      <c r="BO175" s="248" t="str">
        <f>IF('EDCI Data'!BI175="","",'EDCI Data'!BI175)</f>
        <v/>
      </c>
      <c r="BP175" s="249" t="str">
        <f>IF('EDCI Data'!BJ175="","",'EDCI Data'!BJ175)</f>
        <v/>
      </c>
      <c r="BQ175" s="248" t="str">
        <f>IF('EDCI Data'!BK175="","",'EDCI Data'!BK175)</f>
        <v/>
      </c>
      <c r="BR175" s="248" t="str">
        <f>IF('EDCI Data'!BL175="","",'EDCI Data'!BL175)</f>
        <v/>
      </c>
      <c r="BS175" s="250" t="str">
        <f>IF('EDCI Data'!BM175="","",'EDCI Data'!BM175)</f>
        <v/>
      </c>
      <c r="BT175" s="251" t="str">
        <f>IF('EDCI Data'!BN175="","",'EDCI Data'!BN175)</f>
        <v/>
      </c>
      <c r="BU175" s="246" t="str">
        <f>IF('EDCI Data'!BO175="","",'EDCI Data'!BO175)</f>
        <v/>
      </c>
      <c r="BV175" s="252">
        <f t="shared" si="208"/>
        <v>0</v>
      </c>
      <c r="BW175" s="252">
        <f t="shared" si="209"/>
        <v>0</v>
      </c>
      <c r="BX175" s="252">
        <f t="shared" si="210"/>
        <v>0</v>
      </c>
      <c r="BY175" s="252">
        <f t="shared" si="211"/>
        <v>0</v>
      </c>
      <c r="BZ175" t="str">
        <f t="shared" si="145"/>
        <v/>
      </c>
      <c r="CA175" s="253"/>
      <c r="CB175"/>
      <c r="CC175"/>
      <c r="CD175"/>
      <c r="CE175" t="str">
        <f t="shared" si="146"/>
        <v/>
      </c>
      <c r="CF175"/>
      <c r="CG175" t="str">
        <f t="shared" si="147"/>
        <v/>
      </c>
      <c r="CH175" t="str">
        <f t="shared" si="148"/>
        <v/>
      </c>
      <c r="CI175" t="str">
        <f t="shared" si="149"/>
        <v/>
      </c>
      <c r="CJ175" t="str">
        <f t="shared" si="150"/>
        <v/>
      </c>
      <c r="CK175"/>
      <c r="CL175"/>
      <c r="CM175" t="str">
        <f t="shared" si="151"/>
        <v/>
      </c>
      <c r="CN175" t="str">
        <f t="shared" si="152"/>
        <v/>
      </c>
      <c r="CO175" t="str">
        <f t="shared" si="153"/>
        <v/>
      </c>
      <c r="CP175" t="str">
        <f t="shared" si="154"/>
        <v/>
      </c>
      <c r="CQ175"/>
      <c r="CR175" t="str" cm="1">
        <f t="array" ref="CR175">IF(COUNTIFS($BZ$10:$BZ$259,$BZ175,$I$10:$I$259,$I175+1)&gt;0,IF(X175&lt;&gt;INDEX(Y$10:Y$259,MATCH(1,INDEX(($BZ175=$BZ$10:$BZ$259)*($I$10:$I$259=$I175+1),0,1),0)),"Number of FTEs in previous year do not align with Number of FTEs in current year across years, by definition these should be equal. Please check and update if required. "&amp;CHAR(10),""),"")</f>
        <v/>
      </c>
      <c r="CS175" t="str" cm="1">
        <f t="array" ref="CS175">IF(COUNTIFS($BZ$10:$BZ$259,$BZ175,$I$10:$I$259,$I175-1)&gt;0,IF(Y175&lt;&gt;INDEX(X$10:X$259,MATCH(1,INDEX(($BZ175=$BZ$10:$BZ$259)*($I$10:$I$259=$I175-1),0,1),0)),"Number of FTEs in previous year do not align with Number of FTEs in current year across years, by definition these should be equal. Please check and update if required. "&amp;CHAR(10),""),"")</f>
        <v/>
      </c>
      <c r="CT175" t="str">
        <f t="shared" si="155"/>
        <v/>
      </c>
      <c r="CU175" t="str">
        <f t="shared" si="156"/>
        <v/>
      </c>
      <c r="CV175"/>
      <c r="CW175" t="str">
        <f t="shared" si="157"/>
        <v/>
      </c>
      <c r="CX175"/>
      <c r="CY175" t="str">
        <f t="shared" si="158"/>
        <v/>
      </c>
      <c r="CZ175"/>
      <c r="DA175" t="str">
        <f t="shared" si="159"/>
        <v/>
      </c>
      <c r="DB175"/>
      <c r="DC175"/>
      <c r="DD175"/>
      <c r="DE175"/>
      <c r="DF175"/>
      <c r="DG175"/>
      <c r="DH175"/>
      <c r="DI175"/>
      <c r="DJ175"/>
      <c r="DK175"/>
      <c r="DL175"/>
      <c r="DM175"/>
      <c r="DN175"/>
      <c r="DO175"/>
      <c r="DP175"/>
      <c r="DQ175"/>
      <c r="DR175"/>
      <c r="DS175"/>
      <c r="DT175"/>
      <c r="DU175"/>
      <c r="DV175"/>
      <c r="DW175"/>
      <c r="DX175" t="str">
        <f t="shared" si="160"/>
        <v/>
      </c>
      <c r="DY175" t="str">
        <f t="shared" si="161"/>
        <v/>
      </c>
      <c r="DZ175" t="str">
        <f t="shared" si="162"/>
        <v/>
      </c>
      <c r="EA175" t="str">
        <f t="shared" si="163"/>
        <v/>
      </c>
      <c r="EB175" t="str">
        <f t="shared" si="164"/>
        <v/>
      </c>
      <c r="EC175" t="str">
        <f t="shared" si="165"/>
        <v/>
      </c>
      <c r="ED175" t="str">
        <f t="shared" si="166"/>
        <v/>
      </c>
      <c r="EE175" t="str">
        <f t="shared" si="167"/>
        <v/>
      </c>
      <c r="EF175" t="str">
        <f t="shared" si="168"/>
        <v/>
      </c>
      <c r="EG175" t="str">
        <f t="shared" si="169"/>
        <v/>
      </c>
      <c r="EH175" t="str">
        <f t="shared" si="170"/>
        <v/>
      </c>
      <c r="EI175" t="str">
        <f t="shared" si="171"/>
        <v/>
      </c>
      <c r="EJ175"/>
      <c r="EK175"/>
      <c r="EL175"/>
      <c r="EM175"/>
      <c r="EN175"/>
      <c r="EO175"/>
      <c r="EP175"/>
      <c r="EQ175" t="str">
        <f t="shared" si="172"/>
        <v/>
      </c>
      <c r="ER175" t="str">
        <f t="shared" si="173"/>
        <v/>
      </c>
      <c r="ES175" t="str">
        <f t="shared" si="174"/>
        <v/>
      </c>
      <c r="ET175"/>
      <c r="EU175" t="str">
        <f t="shared" si="175"/>
        <v/>
      </c>
      <c r="EV175"/>
      <c r="EW175" t="str">
        <f t="shared" si="176"/>
        <v/>
      </c>
      <c r="EX175"/>
      <c r="EY175" t="str">
        <f t="shared" si="177"/>
        <v/>
      </c>
      <c r="EZ175"/>
      <c r="FA175"/>
      <c r="FB175"/>
      <c r="FC175"/>
      <c r="FD175"/>
      <c r="FE175"/>
      <c r="FF175"/>
      <c r="FG175"/>
      <c r="FH175"/>
      <c r="FI175"/>
      <c r="FJ175"/>
      <c r="FK175"/>
      <c r="FL175"/>
      <c r="FM175"/>
      <c r="FN175"/>
      <c r="FO175"/>
      <c r="FP175"/>
      <c r="FQ175"/>
      <c r="FR175"/>
      <c r="FS175"/>
      <c r="FT175"/>
      <c r="FU175"/>
      <c r="FV175" t="str">
        <f t="shared" si="178"/>
        <v/>
      </c>
      <c r="FW175" t="str">
        <f t="shared" si="179"/>
        <v/>
      </c>
      <c r="FX175"/>
      <c r="FY175" t="str">
        <f t="shared" si="180"/>
        <v/>
      </c>
      <c r="FZ175" t="str">
        <f t="shared" si="181"/>
        <v/>
      </c>
      <c r="GA175" t="str">
        <f t="shared" si="182"/>
        <v/>
      </c>
      <c r="GB175" t="str">
        <f t="shared" si="183"/>
        <v/>
      </c>
      <c r="GC175" t="str">
        <f t="shared" si="184"/>
        <v/>
      </c>
      <c r="GD175" t="str">
        <f t="shared" si="185"/>
        <v/>
      </c>
      <c r="GE175" t="str">
        <f t="shared" si="186"/>
        <v/>
      </c>
      <c r="GF175" t="str">
        <f t="shared" si="187"/>
        <v/>
      </c>
      <c r="GG175" t="str">
        <f t="shared" si="188"/>
        <v/>
      </c>
      <c r="GH175"/>
      <c r="GI175"/>
      <c r="GJ175"/>
      <c r="GK175"/>
      <c r="GL175"/>
      <c r="GM175"/>
      <c r="GN175"/>
      <c r="GO175"/>
      <c r="GP175" t="str">
        <f t="shared" si="189"/>
        <v/>
      </c>
      <c r="GQ175" t="str">
        <f t="shared" si="190"/>
        <v/>
      </c>
      <c r="GR175"/>
      <c r="GS175" t="str">
        <f t="shared" si="191"/>
        <v/>
      </c>
      <c r="GT175"/>
      <c r="GU175" t="str">
        <f t="shared" si="192"/>
        <v/>
      </c>
      <c r="GV175"/>
      <c r="GW175" t="str">
        <f t="shared" si="193"/>
        <v/>
      </c>
      <c r="GX175"/>
      <c r="GY175"/>
      <c r="GZ175"/>
      <c r="HA175"/>
      <c r="HB175"/>
      <c r="HC175"/>
      <c r="HD175"/>
      <c r="HE175"/>
      <c r="HF175"/>
      <c r="HG175"/>
      <c r="HH175"/>
      <c r="HI175"/>
      <c r="HJ175"/>
      <c r="HK175"/>
      <c r="HL175"/>
      <c r="HM175"/>
      <c r="HN175"/>
      <c r="HO175"/>
      <c r="HP175"/>
      <c r="HQ175"/>
      <c r="HR175"/>
      <c r="HS175"/>
      <c r="HT175" t="str">
        <f t="shared" si="194"/>
        <v/>
      </c>
      <c r="HU175" t="str">
        <f t="shared" si="195"/>
        <v/>
      </c>
      <c r="HV175"/>
      <c r="HW175"/>
      <c r="HX175"/>
      <c r="HY175"/>
      <c r="HZ175"/>
      <c r="IA175"/>
      <c r="IB175"/>
      <c r="IC175"/>
      <c r="ID175"/>
      <c r="IE175" t="str">
        <f t="shared" si="196"/>
        <v/>
      </c>
      <c r="IF175"/>
      <c r="IG175"/>
      <c r="IH175"/>
      <c r="II175"/>
      <c r="IJ175"/>
      <c r="IK175"/>
      <c r="IL175"/>
      <c r="IM175"/>
      <c r="IN175"/>
      <c r="IO175"/>
      <c r="IP175"/>
      <c r="IQ175" t="str">
        <f t="shared" si="197"/>
        <v/>
      </c>
      <c r="IR175"/>
      <c r="IS175" t="str">
        <f t="shared" si="198"/>
        <v/>
      </c>
      <c r="IT175"/>
      <c r="IU175" t="str">
        <f t="shared" si="199"/>
        <v/>
      </c>
      <c r="IV175"/>
      <c r="IW175"/>
      <c r="IX175"/>
      <c r="IY175"/>
      <c r="IZ175"/>
      <c r="JA175"/>
      <c r="JB175"/>
      <c r="JC175"/>
      <c r="JD175"/>
      <c r="JE175"/>
      <c r="JF175"/>
      <c r="JG175"/>
      <c r="JH175"/>
      <c r="JI175"/>
      <c r="JJ175"/>
      <c r="JK175"/>
      <c r="JL175"/>
      <c r="JM175"/>
      <c r="JN175"/>
      <c r="JO175"/>
      <c r="JP175"/>
      <c r="JQ175"/>
      <c r="JR175" t="str">
        <f t="shared" si="200"/>
        <v/>
      </c>
      <c r="JS175" t="str">
        <f t="shared" si="201"/>
        <v/>
      </c>
      <c r="JT175"/>
      <c r="JU175"/>
      <c r="JV175"/>
      <c r="JW175"/>
      <c r="JX175"/>
      <c r="JY175"/>
      <c r="JZ175"/>
      <c r="KA175"/>
      <c r="KB175"/>
      <c r="KC175" t="str">
        <f t="shared" si="202"/>
        <v/>
      </c>
      <c r="KD175"/>
      <c r="KE175"/>
      <c r="KF175"/>
      <c r="KG175"/>
      <c r="KH175"/>
      <c r="KI175"/>
      <c r="KJ175"/>
      <c r="KK175"/>
      <c r="KL175" t="str">
        <f>IF(CT175=1,KL$8&amp;IF(SUM(CU175:$EQ175)=0,"",", "),"")</f>
        <v/>
      </c>
      <c r="KM175" t="str">
        <f>IF(CU175=1,KM$8&amp;IF(SUM(CV175:$EQ175)=0,"",", "),"")</f>
        <v/>
      </c>
      <c r="KN175" t="str">
        <f>IF(CV175=1,KN$8&amp;IF(SUM(CW175:$EQ175)=0,"",", "),"")</f>
        <v/>
      </c>
      <c r="KO175" t="str">
        <f>IF(CW175=1,KO$8&amp;IF(SUM(CX175:$EQ175)=0,"",", "),"")</f>
        <v/>
      </c>
      <c r="KP175" t="str">
        <f>IF(CX175=1,KP$8&amp;IF(SUM(CY175:$EQ175)=0,"",", "),"")</f>
        <v/>
      </c>
      <c r="KQ175" t="str">
        <f>IF(CY175=1,KQ$8&amp;IF(SUM(CZ175:$EQ175)=0,"",", "),"")</f>
        <v/>
      </c>
      <c r="KR175" t="str">
        <f>IF(CZ175=1,KR$8&amp;IF(SUM(DA175:$EQ175)=0,"",", "),"")</f>
        <v/>
      </c>
      <c r="KS175" t="str">
        <f>IF(DA175=1,KS$8&amp;IF(SUM(DB175:$EQ175)=0,"",", "),"")</f>
        <v/>
      </c>
      <c r="KT175" t="str">
        <f>IF(DB175=1,KT$8&amp;IF(SUM(DC175:$EQ175)=0,"",", "),"")</f>
        <v/>
      </c>
      <c r="KU175" t="str">
        <f>IF(DC175=1,KU$8&amp;IF(SUM(DD175:$EQ175)=0,"",", "),"")</f>
        <v/>
      </c>
      <c r="KV175" t="str">
        <f>IF(DD175=1,KV$8&amp;IF(SUM(DE175:$EQ175)=0,"",", "),"")</f>
        <v/>
      </c>
      <c r="KW175" t="str">
        <f>IF(DE175=1,KW$8&amp;IF(SUM(DF175:$EQ175)=0,"",", "),"")</f>
        <v/>
      </c>
      <c r="KX175" t="str">
        <f>IF(DF175=1,KX$8&amp;IF(SUM(DG175:$EQ175)=0,"",", "),"")</f>
        <v/>
      </c>
      <c r="KY175" t="str">
        <f>IF(DG175=1,KY$8&amp;IF(SUM(DH175:$EQ175)=0,"",", "),"")</f>
        <v/>
      </c>
      <c r="KZ175" t="str">
        <f>IF(DH175=1,KZ$8&amp;IF(SUM(DI175:$EQ175)=0,"",", "),"")</f>
        <v/>
      </c>
      <c r="LA175" t="str">
        <f>IF(DI175=1,LA$8&amp;IF(SUM(DJ175:$EQ175)=0,"",", "),"")</f>
        <v/>
      </c>
      <c r="LB175" t="str">
        <f>IF(DJ175=1,LB$8&amp;IF(SUM(DK175:$EQ175)=0,"",", "),"")</f>
        <v/>
      </c>
      <c r="LC175" t="str">
        <f>IF(DK175=1,LC$8&amp;IF(SUM(DL175:$EQ175)=0,"",", "),"")</f>
        <v/>
      </c>
      <c r="LD175" t="str">
        <f>IF(DL175=1,LD$8&amp;IF(SUM(DM175:$EQ175)=0,"",", "),"")</f>
        <v/>
      </c>
      <c r="LE175" t="str">
        <f>IF(DM175=1,LE$8&amp;IF(SUM(DN175:$EQ175)=0,"",", "),"")</f>
        <v/>
      </c>
      <c r="LF175" t="str">
        <f>IF(DN175=1,LF$8&amp;IF(SUM(DO175:$EQ175)=0,"",", "),"")</f>
        <v/>
      </c>
      <c r="LG175" t="str">
        <f>IF(DO175=1,LG$8&amp;IF(SUM(DP175:$EQ175)=0,"",", "),"")</f>
        <v/>
      </c>
      <c r="LH175" t="str">
        <f>IF(DP175=1,LH$8&amp;IF(SUM(DQ175:$EQ175)=0,"",", "),"")</f>
        <v/>
      </c>
      <c r="LI175" t="str">
        <f>IF(DQ175=1,LI$8&amp;IF(SUM(DR175:$EQ175)=0,"",", "),"")</f>
        <v/>
      </c>
      <c r="LJ175" t="str">
        <f>IF(DR175=1,LJ$8&amp;IF(SUM(DS175:$EQ175)=0,"",", "),"")</f>
        <v/>
      </c>
      <c r="LK175" t="str">
        <f>IF(DS175=1,LK$8&amp;IF(SUM(DT175:$EQ175)=0,"",", "),"")</f>
        <v/>
      </c>
      <c r="LL175" t="str">
        <f>IF(DT175=1,LL$8&amp;IF(SUM(DU175:$EQ175)=0,"",", "),"")</f>
        <v/>
      </c>
      <c r="LM175" t="str">
        <f>IF(DU175=1,LM$8&amp;IF(SUM(DV175:$EQ175)=0,"",", "),"")</f>
        <v/>
      </c>
      <c r="LN175" t="str">
        <f>IF(DV175=1,LN$8&amp;IF(SUM(DW175:$EQ175)=0,"",", "),"")</f>
        <v/>
      </c>
      <c r="LO175" t="str">
        <f>IF(DW175=1,LO$8&amp;IF(SUM(DX175:$EQ175)=0,"",", "),"")</f>
        <v/>
      </c>
      <c r="LP175" t="str">
        <f>IF(DX175=1,LP$8&amp;IF(SUM(DY175:$EQ175)=0,"",", "),"")</f>
        <v/>
      </c>
      <c r="LQ175" t="str">
        <f>IF(DY175=1,LQ$8&amp;IF(SUM(DZ175:$EQ175)=0,"",", "),"")</f>
        <v/>
      </c>
      <c r="LR175" t="str">
        <f>IF(DZ175=1,LR$8&amp;IF(SUM(EA175:$EQ175)=0,"",", "),"")</f>
        <v/>
      </c>
      <c r="LS175" t="str">
        <f>IF(EA175=1,LS$8&amp;IF(SUM(EB175:$EQ175)=0,"",", "),"")</f>
        <v/>
      </c>
      <c r="LT175" t="str">
        <f>IF(EB175=1,LT$8&amp;IF(SUM(EC175:$EQ175)=0,"",", "),"")</f>
        <v/>
      </c>
      <c r="LU175" t="str">
        <f>IF(EC175=1,LU$8&amp;IF(SUM(ED175:$EQ175)=0,"",", "),"")</f>
        <v/>
      </c>
      <c r="LV175" t="str">
        <f>IF(ED175=1,LV$8&amp;IF(SUM(EE175:$EQ175)=0,"",", "),"")</f>
        <v/>
      </c>
      <c r="LW175" t="str">
        <f>IF(EE175=1,LW$8&amp;IF(SUM(EF175:$EQ175)=0,"",", "),"")</f>
        <v/>
      </c>
      <c r="LX175" t="str">
        <f>IF(EF175=1,LX$8&amp;IF(SUM(EG175:$EQ175)=0,"",", "),"")</f>
        <v/>
      </c>
      <c r="LY175" t="str">
        <f>IF(EG175=1,LY$8&amp;IF(SUM(EH175:$EQ175)=0,"",", "),"")</f>
        <v/>
      </c>
      <c r="LZ175" t="str">
        <f>IF(EH175=1,LZ$8&amp;IF(SUM(EI175:$EQ175)=0,"",", "),"")</f>
        <v/>
      </c>
      <c r="MA175" t="str">
        <f>IF(EI175=1,MA$8&amp;IF(SUM(EJ175:$EQ175)=0,"",", "),"")</f>
        <v/>
      </c>
      <c r="MB175" t="str">
        <f>IF(EJ175=1,MB$8&amp;IF(SUM(EK175:$EQ175)=0,"",", "),"")</f>
        <v/>
      </c>
      <c r="MC175" t="str">
        <f>IF(EK175=1,MC$8&amp;IF(SUM(EL175:$EQ175)=0,"",", "),"")</f>
        <v/>
      </c>
      <c r="MD175" t="str">
        <f>IF(EL175=1,MD$8&amp;IF(SUM(EM175:$EQ175)=0,"",", "),"")</f>
        <v/>
      </c>
      <c r="ME175" t="str">
        <f>IF(EM175=1,ME$8&amp;IF(SUM(EN175:$EQ175)=0,"",", "),"")</f>
        <v/>
      </c>
      <c r="MF175" t="str">
        <f>IF(EN175=1,MF$8&amp;IF(SUM(EO175:$EQ175)=0,"",", "),"")</f>
        <v/>
      </c>
      <c r="MG175" t="str">
        <f>IF(EO175=1,MG$8&amp;IF(SUM(EP175:$EQ175)=0,"",", "),"")</f>
        <v/>
      </c>
      <c r="MH175" t="str">
        <f>IF(EP175=1,MH$8&amp;IF(SUM(EQ175:$EQ175)=0,"",", "),"")</f>
        <v/>
      </c>
      <c r="MI175" t="str">
        <f t="shared" si="212"/>
        <v/>
      </c>
      <c r="MJ175" t="str">
        <f>IF(ER175=1,MJ$8&amp;IF(SUM(ES175:$GO175)=0,"",", "),"")</f>
        <v/>
      </c>
      <c r="MK175" t="str">
        <f>IF(ES175=1,MK$8&amp;IF(SUM(ET175:$GO175)=0,"",", "),"")</f>
        <v/>
      </c>
      <c r="ML175" t="str">
        <f>IF(ET175=1,ML$8&amp;IF(SUM(EU175:$GO175)=0,"",", "),"")</f>
        <v/>
      </c>
      <c r="MM175" t="str">
        <f>IF(EU175=1,MM$8&amp;IF(SUM(EV175:$GO175)=0,"",", "),"")</f>
        <v/>
      </c>
      <c r="MN175" t="str">
        <f>IF(EV175=1,MN$8&amp;IF(SUM(EW175:$GO175)=0,"",", "),"")</f>
        <v/>
      </c>
      <c r="MO175" t="str">
        <f>IF(EW175=1,MO$8&amp;IF(SUM(EX175:$GO175)=0,"",", "),"")</f>
        <v/>
      </c>
      <c r="MP175" t="str">
        <f>IF(EX175=1,MP$8&amp;IF(SUM(EY175:$GO175)=0,"",", "),"")</f>
        <v/>
      </c>
      <c r="MQ175" t="str">
        <f>IF(EY175=1,MQ$8&amp;IF(SUM(EZ175:$GO175)=0,"",", "),"")</f>
        <v/>
      </c>
      <c r="MR175" t="str">
        <f>IF(EZ175=1,MR$8&amp;IF(SUM(FA175:$GO175)=0,"",", "),"")</f>
        <v/>
      </c>
      <c r="MS175" t="str">
        <f>IF(FA175=1,MS$8&amp;IF(SUM(FB175:$GO175)=0,"",", "),"")</f>
        <v/>
      </c>
      <c r="MT175" t="str">
        <f>IF(FB175=1,MT$8&amp;IF(SUM(FC175:$GO175)=0,"",", "),"")</f>
        <v/>
      </c>
      <c r="MU175" t="str">
        <f>IF(FC175=1,MU$8&amp;IF(SUM(FD175:$GO175)=0,"",", "),"")</f>
        <v/>
      </c>
      <c r="MV175" t="str">
        <f>IF(FD175=1,MV$8&amp;IF(SUM(FE175:$GO175)=0,"",", "),"")</f>
        <v/>
      </c>
      <c r="MW175" t="str">
        <f>IF(FE175=1,MW$8&amp;IF(SUM(FF175:$GO175)=0,"",", "),"")</f>
        <v/>
      </c>
      <c r="MX175" t="str">
        <f>IF(FF175=1,MX$8&amp;IF(SUM(FG175:$GO175)=0,"",", "),"")</f>
        <v/>
      </c>
      <c r="MY175" t="str">
        <f>IF(FG175=1,MY$8&amp;IF(SUM(FH175:$GO175)=0,"",", "),"")</f>
        <v/>
      </c>
      <c r="MZ175" t="str">
        <f>IF(FH175=1,MZ$8&amp;IF(SUM(FI175:$GO175)=0,"",", "),"")</f>
        <v/>
      </c>
      <c r="NA175" t="str">
        <f>IF(FI175=1,NA$8&amp;IF(SUM(FJ175:$GO175)=0,"",", "),"")</f>
        <v/>
      </c>
      <c r="NB175" t="str">
        <f>IF(FJ175=1,NB$8&amp;IF(SUM(FK175:$GO175)=0,"",", "),"")</f>
        <v/>
      </c>
      <c r="NC175" t="str">
        <f>IF(FK175=1,NC$8&amp;IF(SUM(FL175:$GO175)=0,"",", "),"")</f>
        <v/>
      </c>
      <c r="ND175" t="str">
        <f>IF(FL175=1,ND$8&amp;IF(SUM(FM175:$GO175)=0,"",", "),"")</f>
        <v/>
      </c>
      <c r="NE175" t="str">
        <f>IF(FM175=1,NE$8&amp;IF(SUM(FN175:$GO175)=0,"",", "),"")</f>
        <v/>
      </c>
      <c r="NF175" t="str">
        <f>IF(FN175=1,NF$8&amp;IF(SUM(FO175:$GO175)=0,"",", "),"")</f>
        <v/>
      </c>
      <c r="NG175" t="str">
        <f>IF(FO175=1,NG$8&amp;IF(SUM(FP175:$GO175)=0,"",", "),"")</f>
        <v/>
      </c>
      <c r="NH175" t="str">
        <f>IF(FP175=1,NH$8&amp;IF(SUM(FQ175:$GO175)=0,"",", "),"")</f>
        <v/>
      </c>
      <c r="NI175" t="str">
        <f>IF(FQ175=1,NI$8&amp;IF(SUM(FR175:$GO175)=0,"",", "),"")</f>
        <v/>
      </c>
      <c r="NJ175" t="str">
        <f>IF(FR175=1,NJ$8&amp;IF(SUM(FS175:$GO175)=0,"",", "),"")</f>
        <v/>
      </c>
      <c r="NK175" t="str">
        <f>IF(FS175=1,NK$8&amp;IF(SUM(FT175:$GO175)=0,"",", "),"")</f>
        <v/>
      </c>
      <c r="NL175" t="str">
        <f>IF(FT175=1,NL$8&amp;IF(SUM(FU175:$GO175)=0,"",", "),"")</f>
        <v/>
      </c>
      <c r="NM175" t="str">
        <f>IF(FU175=1,NM$8&amp;IF(SUM(FV175:$GO175)=0,"",", "),"")</f>
        <v/>
      </c>
      <c r="NN175" t="str">
        <f>IF(FV175=1,NN$8&amp;IF(SUM(FW175:$GO175)=0,"",", "),"")</f>
        <v/>
      </c>
      <c r="NO175" t="str">
        <f>IF(FW175=1,NO$8&amp;IF(SUM(FX175:$GO175)=0,"",", "),"")</f>
        <v/>
      </c>
      <c r="NP175" t="str">
        <f>IF(FX175=1,NP$8&amp;IF(SUM(FY175:$GO175)=0,"",", "),"")</f>
        <v/>
      </c>
      <c r="NQ175" t="str">
        <f>IF(FY175=1,NQ$8&amp;IF(SUM(FZ175:$GO175)=0,"",", "),"")</f>
        <v/>
      </c>
      <c r="NR175" t="str">
        <f>IF(FZ175=1,NR$8&amp;IF(SUM(GA175:$GO175)=0,"",", "),"")</f>
        <v/>
      </c>
      <c r="NS175" t="str">
        <f>IF(GA175=1,NS$8&amp;IF(SUM(GB175:$GO175)=0,"",", "),"")</f>
        <v/>
      </c>
      <c r="NT175" t="str">
        <f>IF(GB175=1,NT$8&amp;IF(SUM(GC175:$GO175)=0,"",", "),"")</f>
        <v/>
      </c>
      <c r="NU175" t="str">
        <f>IF(GC175=1,NU$8&amp;IF(SUM(GD175:$GO175)=0,"",", "),"")</f>
        <v/>
      </c>
      <c r="NV175" t="str">
        <f>IF(GD175=1,NV$8&amp;IF(SUM(GE175:$GO175)=0,"",", "),"")</f>
        <v/>
      </c>
      <c r="NW175" t="str">
        <f>IF(GE175=1,NW$8&amp;IF(SUM(GF175:$GO175)=0,"",", "),"")</f>
        <v/>
      </c>
      <c r="NX175" t="str">
        <f>IF(GF175=1,NX$8&amp;IF(SUM(GG175:$GO175)=0,"",", "),"")</f>
        <v/>
      </c>
      <c r="NY175" t="str">
        <f>IF(GG175=1,NY$8&amp;IF(SUM(GH175:$GO175)=0,"",", "),"")</f>
        <v/>
      </c>
      <c r="NZ175" t="str">
        <f>IF(GH175=1,NZ$8&amp;IF(SUM(GI175:$GO175)=0,"",", "),"")</f>
        <v/>
      </c>
      <c r="OA175" t="str">
        <f>IF(GI175=1,OA$8&amp;IF(SUM(GJ175:$GO175)=0,"",", "),"")</f>
        <v/>
      </c>
      <c r="OB175" t="str">
        <f>IF(GJ175=1,OB$8&amp;IF(SUM(GK175:$GO175)=0,"",", "),"")</f>
        <v/>
      </c>
      <c r="OC175" t="str">
        <f>IF(GK175=1,OC$8&amp;IF(SUM(GL175:$GO175)=0,"",", "),"")</f>
        <v/>
      </c>
      <c r="OD175" t="str">
        <f>IF(GL175=1,OD$8&amp;IF(SUM(GM175:$GO175)=0,"",", "),"")</f>
        <v/>
      </c>
      <c r="OE175" t="str">
        <f>IF(GM175=1,OE$8&amp;IF(SUM(GN175:$GO175)=0,"",", "),"")</f>
        <v/>
      </c>
      <c r="OF175" t="str">
        <f>IF(GN175=1,OF$8&amp;IF(SUM(GO175:$GO175)=0,"",", "),"")</f>
        <v/>
      </c>
      <c r="OG175" t="str">
        <f t="shared" si="213"/>
        <v/>
      </c>
      <c r="OH175" t="str">
        <f>IF(GP175=1,OH$8&amp;IF(SUM(GQ175:$IM175)=0,"",", "),"")</f>
        <v/>
      </c>
      <c r="OI175" t="str">
        <f>IF(GQ175=1,OI$8&amp;IF(SUM(GR175:$IM175)=0,"",", "),"")</f>
        <v/>
      </c>
      <c r="OJ175" t="str">
        <f>IF(GR175=1,OJ$8&amp;IF(SUM(GS175:$IM175)=0,"",", "),"")</f>
        <v/>
      </c>
      <c r="OK175" t="str">
        <f>IF(GS175=1,OK$8&amp;IF(SUM(GT175:$IM175)=0,"",", "),"")</f>
        <v/>
      </c>
      <c r="OL175" t="str">
        <f>IF(GT175=1,OL$8&amp;IF(SUM(GU175:$IM175)=0,"",", "),"")</f>
        <v/>
      </c>
      <c r="OM175" t="str">
        <f>IF(GU175=1,OM$8&amp;IF(SUM(GV175:$IM175)=0,"",", "),"")</f>
        <v/>
      </c>
      <c r="ON175" t="str">
        <f>IF(GV175=1,ON$8&amp;IF(SUM(GW175:$IM175)=0,"",", "),"")</f>
        <v/>
      </c>
      <c r="OO175" t="str">
        <f>IF(GW175=1,OO$8&amp;IF(SUM(GX175:$IM175)=0,"",", "),"")</f>
        <v/>
      </c>
      <c r="OP175" t="str">
        <f>IF(GX175=1,OP$8&amp;IF(SUM(GY175:$IM175)=0,"",", "),"")</f>
        <v/>
      </c>
      <c r="OQ175" t="str">
        <f>IF(GY175=1,OQ$8&amp;IF(SUM(GZ175:$IM175)=0,"",", "),"")</f>
        <v/>
      </c>
      <c r="OR175" t="str">
        <f>IF(GZ175=1,OR$8&amp;IF(SUM(HA175:$IM175)=0,"",", "),"")</f>
        <v/>
      </c>
      <c r="OS175" t="str">
        <f>IF(HA175=1,OS$8&amp;IF(SUM(HB175:$IM175)=0,"",", "),"")</f>
        <v/>
      </c>
      <c r="OT175" t="str">
        <f>IF(HB175=1,OT$8&amp;IF(SUM(HC175:$IM175)=0,"",", "),"")</f>
        <v/>
      </c>
      <c r="OU175" t="str">
        <f>IF(HC175=1,OU$8&amp;IF(SUM(HD175:$IM175)=0,"",", "),"")</f>
        <v/>
      </c>
      <c r="OV175" t="str">
        <f>IF(HD175=1,OV$8&amp;IF(SUM(HE175:$IM175)=0,"",", "),"")</f>
        <v/>
      </c>
      <c r="OW175" t="str">
        <f>IF(HE175=1,OW$8&amp;IF(SUM(HF175:$IM175)=0,"",", "),"")</f>
        <v/>
      </c>
      <c r="OX175" t="str">
        <f>IF(HF175=1,OX$8&amp;IF(SUM(HG175:$IM175)=0,"",", "),"")</f>
        <v/>
      </c>
      <c r="OY175" t="str">
        <f>IF(HG175=1,OY$8&amp;IF(SUM(HH175:$IM175)=0,"",", "),"")</f>
        <v/>
      </c>
      <c r="OZ175" t="str">
        <f>IF(HH175=1,OZ$8&amp;IF(SUM(HI175:$IM175)=0,"",", "),"")</f>
        <v/>
      </c>
      <c r="PA175" t="str">
        <f>IF(HI175=1,PA$8&amp;IF(SUM(HJ175:$IM175)=0,"",", "),"")</f>
        <v/>
      </c>
      <c r="PB175" t="str">
        <f>IF(HJ175=1,PB$8&amp;IF(SUM(HK175:$IM175)=0,"",", "),"")</f>
        <v/>
      </c>
      <c r="PC175" t="str">
        <f>IF(HK175=1,PC$8&amp;IF(SUM(HL175:$IM175)=0,"",", "),"")</f>
        <v/>
      </c>
      <c r="PD175" t="str">
        <f>IF(HL175=1,PD$8&amp;IF(SUM(HM175:$IM175)=0,"",", "),"")</f>
        <v/>
      </c>
      <c r="PE175" t="str">
        <f>IF(HM175=1,PE$8&amp;IF(SUM(HN175:$IM175)=0,"",", "),"")</f>
        <v/>
      </c>
      <c r="PF175" t="str">
        <f>IF(HN175=1,PF$8&amp;IF(SUM(HO175:$IM175)=0,"",", "),"")</f>
        <v/>
      </c>
      <c r="PG175" t="str">
        <f>IF(HO175=1,PG$8&amp;IF(SUM(HP175:$IM175)=0,"",", "),"")</f>
        <v/>
      </c>
      <c r="PH175" t="str">
        <f>IF(HP175=1,PH$8&amp;IF(SUM(HQ175:$IM175)=0,"",", "),"")</f>
        <v/>
      </c>
      <c r="PI175" t="str">
        <f>IF(HQ175=1,PI$8&amp;IF(SUM(HR175:$IM175)=0,"",", "),"")</f>
        <v/>
      </c>
      <c r="PJ175" t="str">
        <f>IF(HR175=1,PJ$8&amp;IF(SUM(HS175:$IM175)=0,"",", "),"")</f>
        <v/>
      </c>
      <c r="PK175" t="str">
        <f>IF(HS175=1,PK$8&amp;IF(SUM(HT175:$IM175)=0,"",", "),"")</f>
        <v/>
      </c>
      <c r="PL175" t="str">
        <f>IF(HT175=1,PL$8&amp;IF(SUM(HU175:$IM175)=0,"",", "),"")</f>
        <v/>
      </c>
      <c r="PM175" t="str">
        <f>IF(HU175=1,PM$8&amp;IF(SUM(HV175:$IM175)=0,"",", "),"")</f>
        <v/>
      </c>
      <c r="PN175" t="str">
        <f>IF(HV175=1,PN$8&amp;IF(SUM(HW175:$IM175)=0,"",", "),"")</f>
        <v/>
      </c>
      <c r="PO175" t="str">
        <f>IF(HW175=1,PO$8&amp;IF(SUM(HX175:$IM175)=0,"",", "),"")</f>
        <v/>
      </c>
      <c r="PP175" t="str">
        <f>IF(HX175=1,PP$8&amp;IF(SUM(HY175:$IM175)=0,"",", "),"")</f>
        <v/>
      </c>
      <c r="PQ175" t="str">
        <f>IF(HY175=1,PQ$8&amp;IF(SUM(HZ175:$IM175)=0,"",", "),"")</f>
        <v/>
      </c>
      <c r="PR175" t="str">
        <f>IF(HZ175=1,PR$8&amp;IF(SUM(IA175:$IM175)=0,"",", "),"")</f>
        <v/>
      </c>
      <c r="PS175" t="str">
        <f>IF(IA175=1,PS$8&amp;IF(SUM(IB175:$IM175)=0,"",", "),"")</f>
        <v/>
      </c>
      <c r="PT175" t="str">
        <f>IF(IB175=1,PT$8&amp;IF(SUM(IC175:$IM175)=0,"",", "),"")</f>
        <v/>
      </c>
      <c r="PU175" t="str">
        <f>IF(IC175=1,PU$8&amp;IF(SUM(ID175:$IM175)=0,"",", "),"")</f>
        <v/>
      </c>
      <c r="PV175" t="str">
        <f>IF(ID175=1,PV$8&amp;IF(SUM(IE175:$IM175)=0,"",", "),"")</f>
        <v/>
      </c>
      <c r="PW175" t="str">
        <f>IF(IE175=1,PW$8&amp;IF(SUM(IF175:$IM175)=0,"",", "),"")</f>
        <v/>
      </c>
      <c r="PX175" t="str">
        <f>IF(IF175=1,PX$8&amp;IF(SUM(IG175:$IM175)=0,"",", "),"")</f>
        <v/>
      </c>
      <c r="PY175" t="str">
        <f>IF(IG175=1,PY$8&amp;IF(SUM(IH175:$IM175)=0,"",", "),"")</f>
        <v/>
      </c>
      <c r="PZ175" t="str">
        <f>IF(IH175=1,PZ$8&amp;IF(SUM(II175:$IM175)=0,"",", "),"")</f>
        <v/>
      </c>
      <c r="QA175" t="str">
        <f>IF(II175=1,QA$8&amp;IF(SUM(IJ175:$IM175)=0,"",", "),"")</f>
        <v/>
      </c>
      <c r="QB175" t="str">
        <f>IF(IJ175=1,QB$8&amp;IF(SUM(IK175:$IM175)=0,"",", "),"")</f>
        <v/>
      </c>
      <c r="QC175" t="str">
        <f>IF(IK175=1,QC$8&amp;IF(SUM(IL175:$IM175)=0,"",", "),"")</f>
        <v/>
      </c>
      <c r="QD175" t="str">
        <f>IF(IL175=1,QD$8&amp;IF(SUM(IM175:$IM175)=0,"",", "),"")</f>
        <v/>
      </c>
      <c r="QE175" t="str">
        <f t="shared" si="214"/>
        <v/>
      </c>
      <c r="QF175" t="str">
        <f>IF(IN175=1,QF$8&amp;IF(SUM(IO175:$KK175)=0,"",", "),"")</f>
        <v/>
      </c>
      <c r="QG175" t="str">
        <f>IF(IO175=1,QG$8&amp;IF(SUM(IP175:$KK175)=0,"",", "),"")</f>
        <v/>
      </c>
      <c r="QH175" t="str">
        <f>IF(IP175=1,QH$8&amp;IF(SUM(IQ175:$KK175)=0,"",", "),"")</f>
        <v/>
      </c>
      <c r="QI175" t="str">
        <f>IF(IQ175=1,QI$8&amp;IF(SUM(IR175:$KK175)=0,"",", "),"")</f>
        <v/>
      </c>
      <c r="QJ175" t="str">
        <f>IF(IR175=1,QJ$8&amp;IF(SUM(IS175:$KK175)=0,"",", "),"")</f>
        <v/>
      </c>
      <c r="QK175" t="str">
        <f>IF(IS175=1,QK$8&amp;IF(SUM(IT175:$KK175)=0,"",", "),"")</f>
        <v/>
      </c>
      <c r="QL175" t="str">
        <f>IF(IT175=1,QL$8&amp;IF(SUM(IU175:$KK175)=0,"",", "),"")</f>
        <v/>
      </c>
      <c r="QM175" t="str">
        <f>IF(IU175=1,QM$8&amp;IF(SUM(IV175:$KK175)=0,"",", "),"")</f>
        <v/>
      </c>
      <c r="QN175" t="str">
        <f>IF(IV175=1,QN$8&amp;IF(SUM(IW175:$KK175)=0,"",", "),"")</f>
        <v/>
      </c>
      <c r="QO175" t="str">
        <f>IF(IW175=1,QO$8&amp;IF(SUM(IX175:$KK175)=0,"",", "),"")</f>
        <v/>
      </c>
      <c r="QP175" t="str">
        <f>IF(IX175=1,QP$8&amp;IF(SUM(IY175:$KK175)=0,"",", "),"")</f>
        <v/>
      </c>
      <c r="QQ175" t="str">
        <f>IF(IY175=1,QQ$8&amp;IF(SUM(IZ175:$KK175)=0,"",", "),"")</f>
        <v/>
      </c>
      <c r="QR175" t="str">
        <f>IF(IZ175=1,QR$8&amp;IF(SUM(JA175:$KK175)=0,"",", "),"")</f>
        <v/>
      </c>
      <c r="QS175" t="str">
        <f>IF(JA175=1,QS$8&amp;IF(SUM(JB175:$KK175)=0,"",", "),"")</f>
        <v/>
      </c>
      <c r="QT175" t="str">
        <f>IF(JB175=1,QT$8&amp;IF(SUM(JC175:$KK175)=0,"",", "),"")</f>
        <v/>
      </c>
      <c r="QU175" t="str">
        <f>IF(JC175=1,QU$8&amp;IF(SUM(JD175:$KK175)=0,"",", "),"")</f>
        <v/>
      </c>
      <c r="QV175" t="str">
        <f>IF(JD175=1,QV$8&amp;IF(SUM(JE175:$KK175)=0,"",", "),"")</f>
        <v/>
      </c>
      <c r="QW175" t="str">
        <f>IF(JE175=1,QW$8&amp;IF(SUM(JF175:$KK175)=0,"",", "),"")</f>
        <v/>
      </c>
      <c r="QX175" t="str">
        <f>IF(JF175=1,QX$8&amp;IF(SUM(JG175:$KK175)=0,"",", "),"")</f>
        <v/>
      </c>
      <c r="QY175" t="str">
        <f>IF(JG175=1,QY$8&amp;IF(SUM(JH175:$KK175)=0,"",", "),"")</f>
        <v/>
      </c>
      <c r="QZ175" t="str">
        <f>IF(JH175=1,QZ$8&amp;IF(SUM(JI175:$KK175)=0,"",", "),"")</f>
        <v/>
      </c>
      <c r="RA175" t="str">
        <f>IF(JI175=1,RA$8&amp;IF(SUM(JJ175:$KK175)=0,"",", "),"")</f>
        <v/>
      </c>
      <c r="RB175" t="str">
        <f>IF(JJ175=1,RB$8&amp;IF(SUM(JK175:$KK175)=0,"",", "),"")</f>
        <v/>
      </c>
      <c r="RC175" t="str">
        <f>IF(JK175=1,RC$8&amp;IF(SUM(JL175:$KK175)=0,"",", "),"")</f>
        <v/>
      </c>
      <c r="RD175" t="str">
        <f>IF(JL175=1,RD$8&amp;IF(SUM(JM175:$KK175)=0,"",", "),"")</f>
        <v/>
      </c>
      <c r="RE175" t="str">
        <f>IF(JM175=1,RE$8&amp;IF(SUM(JN175:$KK175)=0,"",", "),"")</f>
        <v/>
      </c>
      <c r="RF175" t="str">
        <f>IF(JN175=1,RF$8&amp;IF(SUM(JO175:$KK175)=0,"",", "),"")</f>
        <v/>
      </c>
      <c r="RG175" t="str">
        <f>IF(JO175=1,RG$8&amp;IF(SUM(JP175:$KK175)=0,"",", "),"")</f>
        <v/>
      </c>
      <c r="RH175" t="str">
        <f>IF(JP175=1,RH$8&amp;IF(SUM(JQ175:$KK175)=0,"",", "),"")</f>
        <v/>
      </c>
      <c r="RI175" t="str">
        <f>IF(JQ175=1,RI$8&amp;IF(SUM(JR175:$KK175)=0,"",", "),"")</f>
        <v/>
      </c>
      <c r="RJ175" t="str">
        <f>IF(JR175=1,RJ$8&amp;IF(SUM(JS175:$KK175)=0,"",", "),"")</f>
        <v/>
      </c>
      <c r="RK175" t="str">
        <f>IF(JS175=1,RK$8&amp;IF(SUM(JT175:$KK175)=0,"",", "),"")</f>
        <v/>
      </c>
      <c r="RL175" t="str">
        <f>IF(JT175=1,RL$8&amp;IF(SUM(JU175:$KK175)=0,"",", "),"")</f>
        <v/>
      </c>
      <c r="RM175" t="str">
        <f>IF(JU175=1,RM$8&amp;IF(SUM(JV175:$KK175)=0,"",", "),"")</f>
        <v/>
      </c>
      <c r="RN175" t="str">
        <f>IF(JV175=1,RN$8&amp;IF(SUM(JW175:$KK175)=0,"",", "),"")</f>
        <v/>
      </c>
      <c r="RO175" t="str">
        <f>IF(JW175=1,RO$8&amp;IF(SUM(JX175:$KK175)=0,"",", "),"")</f>
        <v/>
      </c>
      <c r="RP175" t="str">
        <f>IF(JX175=1,RP$8&amp;IF(SUM(JY175:$KK175)=0,"",", "),"")</f>
        <v/>
      </c>
      <c r="RQ175" t="str">
        <f>IF(JY175=1,RQ$8&amp;IF(SUM(JZ175:$KK175)=0,"",", "),"")</f>
        <v/>
      </c>
      <c r="RR175" t="str">
        <f>IF(JZ175=1,RR$8&amp;IF(SUM(KA175:$KK175)=0,"",", "),"")</f>
        <v/>
      </c>
      <c r="RS175" t="str">
        <f>IF(KA175=1,RS$8&amp;IF(SUM(KB175:$KK175)=0,"",", "),"")</f>
        <v/>
      </c>
      <c r="RT175" t="str">
        <f>IF(KB175=1,RT$8&amp;IF(SUM(KC175:$KK175)=0,"",", "),"")</f>
        <v/>
      </c>
      <c r="RU175" t="str">
        <f>IF(KC175=1,RU$8&amp;IF(SUM(KD175:$KK175)=0,"",", "),"")</f>
        <v/>
      </c>
      <c r="RV175" t="str">
        <f>IF(KD175=1,RV$8&amp;IF(SUM(KE175:$KK175)=0,"",", "),"")</f>
        <v/>
      </c>
      <c r="RW175" t="str">
        <f>IF(KE175=1,RW$8&amp;IF(SUM(KF175:$KK175)=0,"",", "),"")</f>
        <v/>
      </c>
      <c r="RX175" t="str">
        <f>IF(KF175=1,RX$8&amp;IF(SUM(KG175:$KK175)=0,"",", "),"")</f>
        <v/>
      </c>
      <c r="RY175" t="str">
        <f>IF(KG175=1,RY$8&amp;IF(SUM(KH175:$KK175)=0,"",", "),"")</f>
        <v/>
      </c>
      <c r="RZ175" t="str">
        <f>IF(KH175=1,RZ$8&amp;IF(SUM(KI175:$KK175)=0,"",", "),"")</f>
        <v/>
      </c>
      <c r="SA175" t="str">
        <f>IF(KI175=1,SA$8&amp;IF(SUM(KJ175:$KK175)=0,"",", "),"")</f>
        <v/>
      </c>
      <c r="SB175" t="str">
        <f>IF(KJ175=1,SB$8&amp;IF(SUM(KK175:$KK175)=0,"",", "),"")</f>
        <v/>
      </c>
      <c r="SC175" t="str">
        <f t="shared" si="215"/>
        <v/>
      </c>
    </row>
    <row r="176" spans="1:497" ht="60" customHeight="1" x14ac:dyDescent="0.45">
      <c r="A176" s="62"/>
      <c r="B176" s="212" t="str">
        <f t="shared" si="144"/>
        <v/>
      </c>
      <c r="C176" s="212" t="str">
        <f t="shared" si="203"/>
        <v/>
      </c>
      <c r="D176" s="212" t="str">
        <f t="shared" si="204"/>
        <v/>
      </c>
      <c r="E176" s="212" t="str">
        <f t="shared" si="205"/>
        <v/>
      </c>
      <c r="F176" s="212" t="str">
        <f t="shared" si="206"/>
        <v/>
      </c>
      <c r="G176" s="237" t="str">
        <f>IF('EDCI Data'!B176="","",'EDCI Data'!B176)</f>
        <v/>
      </c>
      <c r="H176" s="238" t="str">
        <f>IF('EDCI Data'!C176="","",'EDCI Data'!C176)</f>
        <v/>
      </c>
      <c r="I176" s="239" t="str">
        <f>IF('EDCI Data'!D176="","",'EDCI Data'!D176)</f>
        <v/>
      </c>
      <c r="J176" s="240" t="str">
        <f>IF('EDCI Data'!E176="","",'EDCI Data'!E176)</f>
        <v/>
      </c>
      <c r="K176" s="237" t="str">
        <f>IF('EDCI Data'!F176="","",'EDCI Data'!F176)</f>
        <v/>
      </c>
      <c r="L176" s="237" t="str">
        <f>IF('EDCI Data'!G176="","",'EDCI Data'!G176)</f>
        <v/>
      </c>
      <c r="M176" s="237" t="str">
        <f>IF('EDCI Data'!H176="","",'EDCI Data'!H176)</f>
        <v/>
      </c>
      <c r="N176" s="237" t="str">
        <f>IF('EDCI Data'!I176="","",'EDCI Data'!I176)</f>
        <v/>
      </c>
      <c r="O176" s="237" t="str">
        <f>IF('EDCI Data'!J176="","",'EDCI Data'!J176)</f>
        <v/>
      </c>
      <c r="P176" s="237" t="str">
        <f>IF('EDCI Data'!K176="","",'EDCI Data'!K176)</f>
        <v/>
      </c>
      <c r="Q176" s="241" t="str">
        <f>IF('EDCI Data'!L176="","",'EDCI Data'!L176)</f>
        <v/>
      </c>
      <c r="R176" s="241" t="str">
        <f>IF('EDCI Data'!M176="","",'EDCI Data'!M176)</f>
        <v/>
      </c>
      <c r="S176" s="237" t="str">
        <f>IF('EDCI Data'!N176="","",'EDCI Data'!N176)</f>
        <v/>
      </c>
      <c r="T176" s="237" t="str">
        <f>IF('EDCI Data'!O176="","",'EDCI Data'!O176)</f>
        <v/>
      </c>
      <c r="U176" s="237" t="str">
        <f>IF('EDCI Data'!P176="","",'EDCI Data'!P176)</f>
        <v/>
      </c>
      <c r="V176" s="237" t="str">
        <f>IF('EDCI Data'!Q176="","",'EDCI Data'!Q176)</f>
        <v/>
      </c>
      <c r="W176" s="242" t="str">
        <f>IF('EDCI Data'!R176="","",'EDCI Data'!R176)</f>
        <v/>
      </c>
      <c r="X176" s="243" t="str">
        <f>IF('EDCI Data'!S176="","",'EDCI Data'!S176)</f>
        <v/>
      </c>
      <c r="Y176" s="243" t="str">
        <f>IF('EDCI Data'!T176="","",'EDCI Data'!T176)</f>
        <v/>
      </c>
      <c r="Z176" s="244" t="str">
        <f>IF('EDCI Data'!U176="","",'EDCI Data'!U176)</f>
        <v/>
      </c>
      <c r="AA176" s="237" t="str">
        <f>IF('EDCI Data'!V176="","",'EDCI Data'!V176)</f>
        <v/>
      </c>
      <c r="AB176" s="244" t="str">
        <f>IF('EDCI Data'!W176="","",'EDCI Data'!W176)</f>
        <v/>
      </c>
      <c r="AC176" s="237" t="str">
        <f>IF('EDCI Data'!X176="","",'EDCI Data'!X176)</f>
        <v/>
      </c>
      <c r="AD176" s="244" t="str">
        <f>IF('EDCI Data'!Y176="","",'EDCI Data'!Y176)</f>
        <v/>
      </c>
      <c r="AE176" s="237" t="str">
        <f>IF('EDCI Data'!Z176="","",'EDCI Data'!Z176)</f>
        <v/>
      </c>
      <c r="AF176" s="237" t="str">
        <f>IF('EDCI Data'!AA176="","",'EDCI Data'!AA176)</f>
        <v/>
      </c>
      <c r="AG176" s="237" t="str">
        <f>IF('EDCI Data'!AB176="","",'EDCI Data'!AB176)</f>
        <v/>
      </c>
      <c r="AH176" s="237" t="str">
        <f>IF('EDCI Data'!AC176="","",'EDCI Data'!AC176)</f>
        <v/>
      </c>
      <c r="AI176" s="237" t="str">
        <f>IF('EDCI Data'!AD176="","",'EDCI Data'!AD176)</f>
        <v/>
      </c>
      <c r="AJ176" s="237" t="str">
        <f>IF('EDCI Data'!AE176="","",'EDCI Data'!AE176)</f>
        <v/>
      </c>
      <c r="AK176" s="237" t="str">
        <f>IF('EDCI Data'!AF176="","",'EDCI Data'!AF176)</f>
        <v/>
      </c>
      <c r="AL176" s="237" t="str">
        <f>IF('EDCI Data'!AG176="","",'EDCI Data'!AG176)</f>
        <v/>
      </c>
      <c r="AM176" s="237" t="str">
        <f>IF('EDCI Data'!AH176="","",'EDCI Data'!AH176)</f>
        <v/>
      </c>
      <c r="AN176" s="237" t="str">
        <f>IF('EDCI Data'!AI176="","",'EDCI Data'!AI176)</f>
        <v/>
      </c>
      <c r="AO176" s="237" t="str">
        <f>IF('EDCI Data'!AJ176="","",'EDCI Data'!AJ176)</f>
        <v/>
      </c>
      <c r="AP176" s="237" t="str">
        <f>IF('EDCI Data'!AK176="","",'EDCI Data'!AK176)</f>
        <v/>
      </c>
      <c r="AQ176" s="237" t="str">
        <f>IF('EDCI Data'!AL176="","",'EDCI Data'!AL176)</f>
        <v/>
      </c>
      <c r="AR176" s="237" t="str">
        <f>IF('EDCI Data'!AM176="","",'EDCI Data'!AM176)</f>
        <v/>
      </c>
      <c r="AS176" s="237" t="str">
        <f>IF('EDCI Data'!AN176="","",'EDCI Data'!AN176)</f>
        <v/>
      </c>
      <c r="AT176" s="237" t="str">
        <f>IF('EDCI Data'!AO176="","",'EDCI Data'!AO176)</f>
        <v/>
      </c>
      <c r="AU176" s="237" t="str">
        <f>IF('EDCI Data'!AP176="","",'EDCI Data'!AP176)</f>
        <v/>
      </c>
      <c r="AV176" s="237" t="str">
        <f>IF('EDCI Data'!AQ176="","",'EDCI Data'!AQ176)</f>
        <v/>
      </c>
      <c r="AW176" s="237" t="str">
        <f>IF('EDCI Data'!AR176="","",'EDCI Data'!AR176)</f>
        <v/>
      </c>
      <c r="AX176" s="237" t="str">
        <f>IF('EDCI Data'!AS176="","",'EDCI Data'!AS176)</f>
        <v/>
      </c>
      <c r="AY176" s="237" t="str">
        <f>IF('EDCI Data'!AT176="","",'EDCI Data'!AT176)</f>
        <v/>
      </c>
      <c r="AZ176" s="237" t="str">
        <f>IF('EDCI Data'!AU176="","",'EDCI Data'!AU176)</f>
        <v/>
      </c>
      <c r="BA176" s="237" t="str">
        <f>IF('EDCI Data'!AV176="","",'EDCI Data'!AV176)</f>
        <v/>
      </c>
      <c r="BB176" s="245" t="str">
        <f>IF('EDCI Data'!AW176="","",'EDCI Data'!AW176)</f>
        <v/>
      </c>
      <c r="BC176" s="245" t="str">
        <f>IF('EDCI Data'!AX176="","",'EDCI Data'!AX176)</f>
        <v/>
      </c>
      <c r="BD176" s="246" t="str">
        <f t="shared" si="207"/>
        <v/>
      </c>
      <c r="BE176" s="247" t="str">
        <f>IF('EDCI Data'!AY176="","",'EDCI Data'!AY176)</f>
        <v/>
      </c>
      <c r="BF176" s="247" t="str">
        <f>IF('EDCI Data'!AZ176="","",'EDCI Data'!AZ176)</f>
        <v/>
      </c>
      <c r="BG176" s="247" t="str">
        <f>IF('EDCI Data'!BA176="","",'EDCI Data'!BA176)</f>
        <v/>
      </c>
      <c r="BH176" s="247" t="str">
        <f>IF('EDCI Data'!BB176="","",'EDCI Data'!BB176)</f>
        <v/>
      </c>
      <c r="BI176" s="247" t="str">
        <f>IF('EDCI Data'!BC176="","",'EDCI Data'!BC176)</f>
        <v/>
      </c>
      <c r="BJ176" s="247" t="str">
        <f>IF('EDCI Data'!BD176="","",'EDCI Data'!BD176)</f>
        <v/>
      </c>
      <c r="BK176" s="247" t="str">
        <f>IF('EDCI Data'!BE176="","",'EDCI Data'!BE176)</f>
        <v/>
      </c>
      <c r="BL176" s="247" t="str">
        <f>IF('EDCI Data'!BF176="","",'EDCI Data'!BF176)</f>
        <v/>
      </c>
      <c r="BM176" s="247" t="str">
        <f>IF('EDCI Data'!BG176="","",'EDCI Data'!BG176)</f>
        <v/>
      </c>
      <c r="BN176" s="248" t="str">
        <f>IF('EDCI Data'!BH176="","",'EDCI Data'!BH176)</f>
        <v/>
      </c>
      <c r="BO176" s="248" t="str">
        <f>IF('EDCI Data'!BI176="","",'EDCI Data'!BI176)</f>
        <v/>
      </c>
      <c r="BP176" s="249" t="str">
        <f>IF('EDCI Data'!BJ176="","",'EDCI Data'!BJ176)</f>
        <v/>
      </c>
      <c r="BQ176" s="248" t="str">
        <f>IF('EDCI Data'!BK176="","",'EDCI Data'!BK176)</f>
        <v/>
      </c>
      <c r="BR176" s="248" t="str">
        <f>IF('EDCI Data'!BL176="","",'EDCI Data'!BL176)</f>
        <v/>
      </c>
      <c r="BS176" s="250" t="str">
        <f>IF('EDCI Data'!BM176="","",'EDCI Data'!BM176)</f>
        <v/>
      </c>
      <c r="BT176" s="251" t="str">
        <f>IF('EDCI Data'!BN176="","",'EDCI Data'!BN176)</f>
        <v/>
      </c>
      <c r="BU176" s="246" t="str">
        <f>IF('EDCI Data'!BO176="","",'EDCI Data'!BO176)</f>
        <v/>
      </c>
      <c r="BV176" s="252">
        <f t="shared" si="208"/>
        <v>0</v>
      </c>
      <c r="BW176" s="252">
        <f t="shared" si="209"/>
        <v>0</v>
      </c>
      <c r="BX176" s="252">
        <f t="shared" si="210"/>
        <v>0</v>
      </c>
      <c r="BY176" s="252">
        <f t="shared" si="211"/>
        <v>0</v>
      </c>
      <c r="BZ176" t="str">
        <f t="shared" si="145"/>
        <v/>
      </c>
      <c r="CA176" s="253"/>
      <c r="CB176"/>
      <c r="CC176"/>
      <c r="CD176"/>
      <c r="CE176" t="str">
        <f t="shared" si="146"/>
        <v/>
      </c>
      <c r="CF176"/>
      <c r="CG176" t="str">
        <f t="shared" si="147"/>
        <v/>
      </c>
      <c r="CH176" t="str">
        <f t="shared" si="148"/>
        <v/>
      </c>
      <c r="CI176" t="str">
        <f t="shared" si="149"/>
        <v/>
      </c>
      <c r="CJ176" t="str">
        <f t="shared" si="150"/>
        <v/>
      </c>
      <c r="CK176"/>
      <c r="CL176"/>
      <c r="CM176" t="str">
        <f t="shared" si="151"/>
        <v/>
      </c>
      <c r="CN176" t="str">
        <f t="shared" si="152"/>
        <v/>
      </c>
      <c r="CO176" t="str">
        <f t="shared" si="153"/>
        <v/>
      </c>
      <c r="CP176" t="str">
        <f t="shared" si="154"/>
        <v/>
      </c>
      <c r="CQ176"/>
      <c r="CR176" t="str" cm="1">
        <f t="array" ref="CR176">IF(COUNTIFS($BZ$10:$BZ$259,$BZ176,$I$10:$I$259,$I176+1)&gt;0,IF(X176&lt;&gt;INDEX(Y$10:Y$259,MATCH(1,INDEX(($BZ176=$BZ$10:$BZ$259)*($I$10:$I$259=$I176+1),0,1),0)),"Number of FTEs in previous year do not align with Number of FTEs in current year across years, by definition these should be equal. Please check and update if required. "&amp;CHAR(10),""),"")</f>
        <v/>
      </c>
      <c r="CS176" t="str" cm="1">
        <f t="array" ref="CS176">IF(COUNTIFS($BZ$10:$BZ$259,$BZ176,$I$10:$I$259,$I176-1)&gt;0,IF(Y176&lt;&gt;INDEX(X$10:X$259,MATCH(1,INDEX(($BZ176=$BZ$10:$BZ$259)*($I$10:$I$259=$I176-1),0,1),0)),"Number of FTEs in previous year do not align with Number of FTEs in current year across years, by definition these should be equal. Please check and update if required. "&amp;CHAR(10),""),"")</f>
        <v/>
      </c>
      <c r="CT176" t="str">
        <f t="shared" si="155"/>
        <v/>
      </c>
      <c r="CU176" t="str">
        <f t="shared" si="156"/>
        <v/>
      </c>
      <c r="CV176"/>
      <c r="CW176" t="str">
        <f t="shared" si="157"/>
        <v/>
      </c>
      <c r="CX176"/>
      <c r="CY176" t="str">
        <f t="shared" si="158"/>
        <v/>
      </c>
      <c r="CZ176"/>
      <c r="DA176" t="str">
        <f t="shared" si="159"/>
        <v/>
      </c>
      <c r="DB176"/>
      <c r="DC176"/>
      <c r="DD176"/>
      <c r="DE176"/>
      <c r="DF176"/>
      <c r="DG176"/>
      <c r="DH176"/>
      <c r="DI176"/>
      <c r="DJ176"/>
      <c r="DK176"/>
      <c r="DL176"/>
      <c r="DM176"/>
      <c r="DN176"/>
      <c r="DO176"/>
      <c r="DP176"/>
      <c r="DQ176"/>
      <c r="DR176"/>
      <c r="DS176"/>
      <c r="DT176"/>
      <c r="DU176"/>
      <c r="DV176"/>
      <c r="DW176"/>
      <c r="DX176" t="str">
        <f t="shared" si="160"/>
        <v/>
      </c>
      <c r="DY176" t="str">
        <f t="shared" si="161"/>
        <v/>
      </c>
      <c r="DZ176" t="str">
        <f t="shared" si="162"/>
        <v/>
      </c>
      <c r="EA176" t="str">
        <f t="shared" si="163"/>
        <v/>
      </c>
      <c r="EB176" t="str">
        <f t="shared" si="164"/>
        <v/>
      </c>
      <c r="EC176" t="str">
        <f t="shared" si="165"/>
        <v/>
      </c>
      <c r="ED176" t="str">
        <f t="shared" si="166"/>
        <v/>
      </c>
      <c r="EE176" t="str">
        <f t="shared" si="167"/>
        <v/>
      </c>
      <c r="EF176" t="str">
        <f t="shared" si="168"/>
        <v/>
      </c>
      <c r="EG176" t="str">
        <f t="shared" si="169"/>
        <v/>
      </c>
      <c r="EH176" t="str">
        <f t="shared" si="170"/>
        <v/>
      </c>
      <c r="EI176" t="str">
        <f t="shared" si="171"/>
        <v/>
      </c>
      <c r="EJ176"/>
      <c r="EK176"/>
      <c r="EL176"/>
      <c r="EM176"/>
      <c r="EN176"/>
      <c r="EO176"/>
      <c r="EP176"/>
      <c r="EQ176" t="str">
        <f t="shared" si="172"/>
        <v/>
      </c>
      <c r="ER176" t="str">
        <f t="shared" si="173"/>
        <v/>
      </c>
      <c r="ES176" t="str">
        <f t="shared" si="174"/>
        <v/>
      </c>
      <c r="ET176"/>
      <c r="EU176" t="str">
        <f t="shared" si="175"/>
        <v/>
      </c>
      <c r="EV176"/>
      <c r="EW176" t="str">
        <f t="shared" si="176"/>
        <v/>
      </c>
      <c r="EX176"/>
      <c r="EY176" t="str">
        <f t="shared" si="177"/>
        <v/>
      </c>
      <c r="EZ176"/>
      <c r="FA176"/>
      <c r="FB176"/>
      <c r="FC176"/>
      <c r="FD176"/>
      <c r="FE176"/>
      <c r="FF176"/>
      <c r="FG176"/>
      <c r="FH176"/>
      <c r="FI176"/>
      <c r="FJ176"/>
      <c r="FK176"/>
      <c r="FL176"/>
      <c r="FM176"/>
      <c r="FN176"/>
      <c r="FO176"/>
      <c r="FP176"/>
      <c r="FQ176"/>
      <c r="FR176"/>
      <c r="FS176"/>
      <c r="FT176"/>
      <c r="FU176"/>
      <c r="FV176" t="str">
        <f t="shared" si="178"/>
        <v/>
      </c>
      <c r="FW176" t="str">
        <f t="shared" si="179"/>
        <v/>
      </c>
      <c r="FX176"/>
      <c r="FY176" t="str">
        <f t="shared" si="180"/>
        <v/>
      </c>
      <c r="FZ176" t="str">
        <f t="shared" si="181"/>
        <v/>
      </c>
      <c r="GA176" t="str">
        <f t="shared" si="182"/>
        <v/>
      </c>
      <c r="GB176" t="str">
        <f t="shared" si="183"/>
        <v/>
      </c>
      <c r="GC176" t="str">
        <f t="shared" si="184"/>
        <v/>
      </c>
      <c r="GD176" t="str">
        <f t="shared" si="185"/>
        <v/>
      </c>
      <c r="GE176" t="str">
        <f t="shared" si="186"/>
        <v/>
      </c>
      <c r="GF176" t="str">
        <f t="shared" si="187"/>
        <v/>
      </c>
      <c r="GG176" t="str">
        <f t="shared" si="188"/>
        <v/>
      </c>
      <c r="GH176"/>
      <c r="GI176"/>
      <c r="GJ176"/>
      <c r="GK176"/>
      <c r="GL176"/>
      <c r="GM176"/>
      <c r="GN176"/>
      <c r="GO176"/>
      <c r="GP176" t="str">
        <f t="shared" si="189"/>
        <v/>
      </c>
      <c r="GQ176" t="str">
        <f t="shared" si="190"/>
        <v/>
      </c>
      <c r="GR176"/>
      <c r="GS176" t="str">
        <f t="shared" si="191"/>
        <v/>
      </c>
      <c r="GT176"/>
      <c r="GU176" t="str">
        <f t="shared" si="192"/>
        <v/>
      </c>
      <c r="GV176"/>
      <c r="GW176" t="str">
        <f t="shared" si="193"/>
        <v/>
      </c>
      <c r="GX176"/>
      <c r="GY176"/>
      <c r="GZ176"/>
      <c r="HA176"/>
      <c r="HB176"/>
      <c r="HC176"/>
      <c r="HD176"/>
      <c r="HE176"/>
      <c r="HF176"/>
      <c r="HG176"/>
      <c r="HH176"/>
      <c r="HI176"/>
      <c r="HJ176"/>
      <c r="HK176"/>
      <c r="HL176"/>
      <c r="HM176"/>
      <c r="HN176"/>
      <c r="HO176"/>
      <c r="HP176"/>
      <c r="HQ176"/>
      <c r="HR176"/>
      <c r="HS176"/>
      <c r="HT176" t="str">
        <f t="shared" si="194"/>
        <v/>
      </c>
      <c r="HU176" t="str">
        <f t="shared" si="195"/>
        <v/>
      </c>
      <c r="HV176"/>
      <c r="HW176"/>
      <c r="HX176"/>
      <c r="HY176"/>
      <c r="HZ176"/>
      <c r="IA176"/>
      <c r="IB176"/>
      <c r="IC176"/>
      <c r="ID176"/>
      <c r="IE176" t="str">
        <f t="shared" si="196"/>
        <v/>
      </c>
      <c r="IF176"/>
      <c r="IG176"/>
      <c r="IH176"/>
      <c r="II176"/>
      <c r="IJ176"/>
      <c r="IK176"/>
      <c r="IL176"/>
      <c r="IM176"/>
      <c r="IN176"/>
      <c r="IO176"/>
      <c r="IP176"/>
      <c r="IQ176" t="str">
        <f t="shared" si="197"/>
        <v/>
      </c>
      <c r="IR176"/>
      <c r="IS176" t="str">
        <f t="shared" si="198"/>
        <v/>
      </c>
      <c r="IT176"/>
      <c r="IU176" t="str">
        <f t="shared" si="199"/>
        <v/>
      </c>
      <c r="IV176"/>
      <c r="IW176"/>
      <c r="IX176"/>
      <c r="IY176"/>
      <c r="IZ176"/>
      <c r="JA176"/>
      <c r="JB176"/>
      <c r="JC176"/>
      <c r="JD176"/>
      <c r="JE176"/>
      <c r="JF176"/>
      <c r="JG176"/>
      <c r="JH176"/>
      <c r="JI176"/>
      <c r="JJ176"/>
      <c r="JK176"/>
      <c r="JL176"/>
      <c r="JM176"/>
      <c r="JN176"/>
      <c r="JO176"/>
      <c r="JP176"/>
      <c r="JQ176"/>
      <c r="JR176" t="str">
        <f t="shared" si="200"/>
        <v/>
      </c>
      <c r="JS176" t="str">
        <f t="shared" si="201"/>
        <v/>
      </c>
      <c r="JT176"/>
      <c r="JU176"/>
      <c r="JV176"/>
      <c r="JW176"/>
      <c r="JX176"/>
      <c r="JY176"/>
      <c r="JZ176"/>
      <c r="KA176"/>
      <c r="KB176"/>
      <c r="KC176" t="str">
        <f t="shared" si="202"/>
        <v/>
      </c>
      <c r="KD176"/>
      <c r="KE176"/>
      <c r="KF176"/>
      <c r="KG176"/>
      <c r="KH176"/>
      <c r="KI176"/>
      <c r="KJ176"/>
      <c r="KK176"/>
      <c r="KL176" t="str">
        <f>IF(CT176=1,KL$8&amp;IF(SUM(CU176:$EQ176)=0,"",", "),"")</f>
        <v/>
      </c>
      <c r="KM176" t="str">
        <f>IF(CU176=1,KM$8&amp;IF(SUM(CV176:$EQ176)=0,"",", "),"")</f>
        <v/>
      </c>
      <c r="KN176" t="str">
        <f>IF(CV176=1,KN$8&amp;IF(SUM(CW176:$EQ176)=0,"",", "),"")</f>
        <v/>
      </c>
      <c r="KO176" t="str">
        <f>IF(CW176=1,KO$8&amp;IF(SUM(CX176:$EQ176)=0,"",", "),"")</f>
        <v/>
      </c>
      <c r="KP176" t="str">
        <f>IF(CX176=1,KP$8&amp;IF(SUM(CY176:$EQ176)=0,"",", "),"")</f>
        <v/>
      </c>
      <c r="KQ176" t="str">
        <f>IF(CY176=1,KQ$8&amp;IF(SUM(CZ176:$EQ176)=0,"",", "),"")</f>
        <v/>
      </c>
      <c r="KR176" t="str">
        <f>IF(CZ176=1,KR$8&amp;IF(SUM(DA176:$EQ176)=0,"",", "),"")</f>
        <v/>
      </c>
      <c r="KS176" t="str">
        <f>IF(DA176=1,KS$8&amp;IF(SUM(DB176:$EQ176)=0,"",", "),"")</f>
        <v/>
      </c>
      <c r="KT176" t="str">
        <f>IF(DB176=1,KT$8&amp;IF(SUM(DC176:$EQ176)=0,"",", "),"")</f>
        <v/>
      </c>
      <c r="KU176" t="str">
        <f>IF(DC176=1,KU$8&amp;IF(SUM(DD176:$EQ176)=0,"",", "),"")</f>
        <v/>
      </c>
      <c r="KV176" t="str">
        <f>IF(DD176=1,KV$8&amp;IF(SUM(DE176:$EQ176)=0,"",", "),"")</f>
        <v/>
      </c>
      <c r="KW176" t="str">
        <f>IF(DE176=1,KW$8&amp;IF(SUM(DF176:$EQ176)=0,"",", "),"")</f>
        <v/>
      </c>
      <c r="KX176" t="str">
        <f>IF(DF176=1,KX$8&amp;IF(SUM(DG176:$EQ176)=0,"",", "),"")</f>
        <v/>
      </c>
      <c r="KY176" t="str">
        <f>IF(DG176=1,KY$8&amp;IF(SUM(DH176:$EQ176)=0,"",", "),"")</f>
        <v/>
      </c>
      <c r="KZ176" t="str">
        <f>IF(DH176=1,KZ$8&amp;IF(SUM(DI176:$EQ176)=0,"",", "),"")</f>
        <v/>
      </c>
      <c r="LA176" t="str">
        <f>IF(DI176=1,LA$8&amp;IF(SUM(DJ176:$EQ176)=0,"",", "),"")</f>
        <v/>
      </c>
      <c r="LB176" t="str">
        <f>IF(DJ176=1,LB$8&amp;IF(SUM(DK176:$EQ176)=0,"",", "),"")</f>
        <v/>
      </c>
      <c r="LC176" t="str">
        <f>IF(DK176=1,LC$8&amp;IF(SUM(DL176:$EQ176)=0,"",", "),"")</f>
        <v/>
      </c>
      <c r="LD176" t="str">
        <f>IF(DL176=1,LD$8&amp;IF(SUM(DM176:$EQ176)=0,"",", "),"")</f>
        <v/>
      </c>
      <c r="LE176" t="str">
        <f>IF(DM176=1,LE$8&amp;IF(SUM(DN176:$EQ176)=0,"",", "),"")</f>
        <v/>
      </c>
      <c r="LF176" t="str">
        <f>IF(DN176=1,LF$8&amp;IF(SUM(DO176:$EQ176)=0,"",", "),"")</f>
        <v/>
      </c>
      <c r="LG176" t="str">
        <f>IF(DO176=1,LG$8&amp;IF(SUM(DP176:$EQ176)=0,"",", "),"")</f>
        <v/>
      </c>
      <c r="LH176" t="str">
        <f>IF(DP176=1,LH$8&amp;IF(SUM(DQ176:$EQ176)=0,"",", "),"")</f>
        <v/>
      </c>
      <c r="LI176" t="str">
        <f>IF(DQ176=1,LI$8&amp;IF(SUM(DR176:$EQ176)=0,"",", "),"")</f>
        <v/>
      </c>
      <c r="LJ176" t="str">
        <f>IF(DR176=1,LJ$8&amp;IF(SUM(DS176:$EQ176)=0,"",", "),"")</f>
        <v/>
      </c>
      <c r="LK176" t="str">
        <f>IF(DS176=1,LK$8&amp;IF(SUM(DT176:$EQ176)=0,"",", "),"")</f>
        <v/>
      </c>
      <c r="LL176" t="str">
        <f>IF(DT176=1,LL$8&amp;IF(SUM(DU176:$EQ176)=0,"",", "),"")</f>
        <v/>
      </c>
      <c r="LM176" t="str">
        <f>IF(DU176=1,LM$8&amp;IF(SUM(DV176:$EQ176)=0,"",", "),"")</f>
        <v/>
      </c>
      <c r="LN176" t="str">
        <f>IF(DV176=1,LN$8&amp;IF(SUM(DW176:$EQ176)=0,"",", "),"")</f>
        <v/>
      </c>
      <c r="LO176" t="str">
        <f>IF(DW176=1,LO$8&amp;IF(SUM(DX176:$EQ176)=0,"",", "),"")</f>
        <v/>
      </c>
      <c r="LP176" t="str">
        <f>IF(DX176=1,LP$8&amp;IF(SUM(DY176:$EQ176)=0,"",", "),"")</f>
        <v/>
      </c>
      <c r="LQ176" t="str">
        <f>IF(DY176=1,LQ$8&amp;IF(SUM(DZ176:$EQ176)=0,"",", "),"")</f>
        <v/>
      </c>
      <c r="LR176" t="str">
        <f>IF(DZ176=1,LR$8&amp;IF(SUM(EA176:$EQ176)=0,"",", "),"")</f>
        <v/>
      </c>
      <c r="LS176" t="str">
        <f>IF(EA176=1,LS$8&amp;IF(SUM(EB176:$EQ176)=0,"",", "),"")</f>
        <v/>
      </c>
      <c r="LT176" t="str">
        <f>IF(EB176=1,LT$8&amp;IF(SUM(EC176:$EQ176)=0,"",", "),"")</f>
        <v/>
      </c>
      <c r="LU176" t="str">
        <f>IF(EC176=1,LU$8&amp;IF(SUM(ED176:$EQ176)=0,"",", "),"")</f>
        <v/>
      </c>
      <c r="LV176" t="str">
        <f>IF(ED176=1,LV$8&amp;IF(SUM(EE176:$EQ176)=0,"",", "),"")</f>
        <v/>
      </c>
      <c r="LW176" t="str">
        <f>IF(EE176=1,LW$8&amp;IF(SUM(EF176:$EQ176)=0,"",", "),"")</f>
        <v/>
      </c>
      <c r="LX176" t="str">
        <f>IF(EF176=1,LX$8&amp;IF(SUM(EG176:$EQ176)=0,"",", "),"")</f>
        <v/>
      </c>
      <c r="LY176" t="str">
        <f>IF(EG176=1,LY$8&amp;IF(SUM(EH176:$EQ176)=0,"",", "),"")</f>
        <v/>
      </c>
      <c r="LZ176" t="str">
        <f>IF(EH176=1,LZ$8&amp;IF(SUM(EI176:$EQ176)=0,"",", "),"")</f>
        <v/>
      </c>
      <c r="MA176" t="str">
        <f>IF(EI176=1,MA$8&amp;IF(SUM(EJ176:$EQ176)=0,"",", "),"")</f>
        <v/>
      </c>
      <c r="MB176" t="str">
        <f>IF(EJ176=1,MB$8&amp;IF(SUM(EK176:$EQ176)=0,"",", "),"")</f>
        <v/>
      </c>
      <c r="MC176" t="str">
        <f>IF(EK176=1,MC$8&amp;IF(SUM(EL176:$EQ176)=0,"",", "),"")</f>
        <v/>
      </c>
      <c r="MD176" t="str">
        <f>IF(EL176=1,MD$8&amp;IF(SUM(EM176:$EQ176)=0,"",", "),"")</f>
        <v/>
      </c>
      <c r="ME176" t="str">
        <f>IF(EM176=1,ME$8&amp;IF(SUM(EN176:$EQ176)=0,"",", "),"")</f>
        <v/>
      </c>
      <c r="MF176" t="str">
        <f>IF(EN176=1,MF$8&amp;IF(SUM(EO176:$EQ176)=0,"",", "),"")</f>
        <v/>
      </c>
      <c r="MG176" t="str">
        <f>IF(EO176=1,MG$8&amp;IF(SUM(EP176:$EQ176)=0,"",", "),"")</f>
        <v/>
      </c>
      <c r="MH176" t="str">
        <f>IF(EP176=1,MH$8&amp;IF(SUM(EQ176:$EQ176)=0,"",", "),"")</f>
        <v/>
      </c>
      <c r="MI176" t="str">
        <f t="shared" si="212"/>
        <v/>
      </c>
      <c r="MJ176" t="str">
        <f>IF(ER176=1,MJ$8&amp;IF(SUM(ES176:$GO176)=0,"",", "),"")</f>
        <v/>
      </c>
      <c r="MK176" t="str">
        <f>IF(ES176=1,MK$8&amp;IF(SUM(ET176:$GO176)=0,"",", "),"")</f>
        <v/>
      </c>
      <c r="ML176" t="str">
        <f>IF(ET176=1,ML$8&amp;IF(SUM(EU176:$GO176)=0,"",", "),"")</f>
        <v/>
      </c>
      <c r="MM176" t="str">
        <f>IF(EU176=1,MM$8&amp;IF(SUM(EV176:$GO176)=0,"",", "),"")</f>
        <v/>
      </c>
      <c r="MN176" t="str">
        <f>IF(EV176=1,MN$8&amp;IF(SUM(EW176:$GO176)=0,"",", "),"")</f>
        <v/>
      </c>
      <c r="MO176" t="str">
        <f>IF(EW176=1,MO$8&amp;IF(SUM(EX176:$GO176)=0,"",", "),"")</f>
        <v/>
      </c>
      <c r="MP176" t="str">
        <f>IF(EX176=1,MP$8&amp;IF(SUM(EY176:$GO176)=0,"",", "),"")</f>
        <v/>
      </c>
      <c r="MQ176" t="str">
        <f>IF(EY176=1,MQ$8&amp;IF(SUM(EZ176:$GO176)=0,"",", "),"")</f>
        <v/>
      </c>
      <c r="MR176" t="str">
        <f>IF(EZ176=1,MR$8&amp;IF(SUM(FA176:$GO176)=0,"",", "),"")</f>
        <v/>
      </c>
      <c r="MS176" t="str">
        <f>IF(FA176=1,MS$8&amp;IF(SUM(FB176:$GO176)=0,"",", "),"")</f>
        <v/>
      </c>
      <c r="MT176" t="str">
        <f>IF(FB176=1,MT$8&amp;IF(SUM(FC176:$GO176)=0,"",", "),"")</f>
        <v/>
      </c>
      <c r="MU176" t="str">
        <f>IF(FC176=1,MU$8&amp;IF(SUM(FD176:$GO176)=0,"",", "),"")</f>
        <v/>
      </c>
      <c r="MV176" t="str">
        <f>IF(FD176=1,MV$8&amp;IF(SUM(FE176:$GO176)=0,"",", "),"")</f>
        <v/>
      </c>
      <c r="MW176" t="str">
        <f>IF(FE176=1,MW$8&amp;IF(SUM(FF176:$GO176)=0,"",", "),"")</f>
        <v/>
      </c>
      <c r="MX176" t="str">
        <f>IF(FF176=1,MX$8&amp;IF(SUM(FG176:$GO176)=0,"",", "),"")</f>
        <v/>
      </c>
      <c r="MY176" t="str">
        <f>IF(FG176=1,MY$8&amp;IF(SUM(FH176:$GO176)=0,"",", "),"")</f>
        <v/>
      </c>
      <c r="MZ176" t="str">
        <f>IF(FH176=1,MZ$8&amp;IF(SUM(FI176:$GO176)=0,"",", "),"")</f>
        <v/>
      </c>
      <c r="NA176" t="str">
        <f>IF(FI176=1,NA$8&amp;IF(SUM(FJ176:$GO176)=0,"",", "),"")</f>
        <v/>
      </c>
      <c r="NB176" t="str">
        <f>IF(FJ176=1,NB$8&amp;IF(SUM(FK176:$GO176)=0,"",", "),"")</f>
        <v/>
      </c>
      <c r="NC176" t="str">
        <f>IF(FK176=1,NC$8&amp;IF(SUM(FL176:$GO176)=0,"",", "),"")</f>
        <v/>
      </c>
      <c r="ND176" t="str">
        <f>IF(FL176=1,ND$8&amp;IF(SUM(FM176:$GO176)=0,"",", "),"")</f>
        <v/>
      </c>
      <c r="NE176" t="str">
        <f>IF(FM176=1,NE$8&amp;IF(SUM(FN176:$GO176)=0,"",", "),"")</f>
        <v/>
      </c>
      <c r="NF176" t="str">
        <f>IF(FN176=1,NF$8&amp;IF(SUM(FO176:$GO176)=0,"",", "),"")</f>
        <v/>
      </c>
      <c r="NG176" t="str">
        <f>IF(FO176=1,NG$8&amp;IF(SUM(FP176:$GO176)=0,"",", "),"")</f>
        <v/>
      </c>
      <c r="NH176" t="str">
        <f>IF(FP176=1,NH$8&amp;IF(SUM(FQ176:$GO176)=0,"",", "),"")</f>
        <v/>
      </c>
      <c r="NI176" t="str">
        <f>IF(FQ176=1,NI$8&amp;IF(SUM(FR176:$GO176)=0,"",", "),"")</f>
        <v/>
      </c>
      <c r="NJ176" t="str">
        <f>IF(FR176=1,NJ$8&amp;IF(SUM(FS176:$GO176)=0,"",", "),"")</f>
        <v/>
      </c>
      <c r="NK176" t="str">
        <f>IF(FS176=1,NK$8&amp;IF(SUM(FT176:$GO176)=0,"",", "),"")</f>
        <v/>
      </c>
      <c r="NL176" t="str">
        <f>IF(FT176=1,NL$8&amp;IF(SUM(FU176:$GO176)=0,"",", "),"")</f>
        <v/>
      </c>
      <c r="NM176" t="str">
        <f>IF(FU176=1,NM$8&amp;IF(SUM(FV176:$GO176)=0,"",", "),"")</f>
        <v/>
      </c>
      <c r="NN176" t="str">
        <f>IF(FV176=1,NN$8&amp;IF(SUM(FW176:$GO176)=0,"",", "),"")</f>
        <v/>
      </c>
      <c r="NO176" t="str">
        <f>IF(FW176=1,NO$8&amp;IF(SUM(FX176:$GO176)=0,"",", "),"")</f>
        <v/>
      </c>
      <c r="NP176" t="str">
        <f>IF(FX176=1,NP$8&amp;IF(SUM(FY176:$GO176)=0,"",", "),"")</f>
        <v/>
      </c>
      <c r="NQ176" t="str">
        <f>IF(FY176=1,NQ$8&amp;IF(SUM(FZ176:$GO176)=0,"",", "),"")</f>
        <v/>
      </c>
      <c r="NR176" t="str">
        <f>IF(FZ176=1,NR$8&amp;IF(SUM(GA176:$GO176)=0,"",", "),"")</f>
        <v/>
      </c>
      <c r="NS176" t="str">
        <f>IF(GA176=1,NS$8&amp;IF(SUM(GB176:$GO176)=0,"",", "),"")</f>
        <v/>
      </c>
      <c r="NT176" t="str">
        <f>IF(GB176=1,NT$8&amp;IF(SUM(GC176:$GO176)=0,"",", "),"")</f>
        <v/>
      </c>
      <c r="NU176" t="str">
        <f>IF(GC176=1,NU$8&amp;IF(SUM(GD176:$GO176)=0,"",", "),"")</f>
        <v/>
      </c>
      <c r="NV176" t="str">
        <f>IF(GD176=1,NV$8&amp;IF(SUM(GE176:$GO176)=0,"",", "),"")</f>
        <v/>
      </c>
      <c r="NW176" t="str">
        <f>IF(GE176=1,NW$8&amp;IF(SUM(GF176:$GO176)=0,"",", "),"")</f>
        <v/>
      </c>
      <c r="NX176" t="str">
        <f>IF(GF176=1,NX$8&amp;IF(SUM(GG176:$GO176)=0,"",", "),"")</f>
        <v/>
      </c>
      <c r="NY176" t="str">
        <f>IF(GG176=1,NY$8&amp;IF(SUM(GH176:$GO176)=0,"",", "),"")</f>
        <v/>
      </c>
      <c r="NZ176" t="str">
        <f>IF(GH176=1,NZ$8&amp;IF(SUM(GI176:$GO176)=0,"",", "),"")</f>
        <v/>
      </c>
      <c r="OA176" t="str">
        <f>IF(GI176=1,OA$8&amp;IF(SUM(GJ176:$GO176)=0,"",", "),"")</f>
        <v/>
      </c>
      <c r="OB176" t="str">
        <f>IF(GJ176=1,OB$8&amp;IF(SUM(GK176:$GO176)=0,"",", "),"")</f>
        <v/>
      </c>
      <c r="OC176" t="str">
        <f>IF(GK176=1,OC$8&amp;IF(SUM(GL176:$GO176)=0,"",", "),"")</f>
        <v/>
      </c>
      <c r="OD176" t="str">
        <f>IF(GL176=1,OD$8&amp;IF(SUM(GM176:$GO176)=0,"",", "),"")</f>
        <v/>
      </c>
      <c r="OE176" t="str">
        <f>IF(GM176=1,OE$8&amp;IF(SUM(GN176:$GO176)=0,"",", "),"")</f>
        <v/>
      </c>
      <c r="OF176" t="str">
        <f>IF(GN176=1,OF$8&amp;IF(SUM(GO176:$GO176)=0,"",", "),"")</f>
        <v/>
      </c>
      <c r="OG176" t="str">
        <f t="shared" si="213"/>
        <v/>
      </c>
      <c r="OH176" t="str">
        <f>IF(GP176=1,OH$8&amp;IF(SUM(GQ176:$IM176)=0,"",", "),"")</f>
        <v/>
      </c>
      <c r="OI176" t="str">
        <f>IF(GQ176=1,OI$8&amp;IF(SUM(GR176:$IM176)=0,"",", "),"")</f>
        <v/>
      </c>
      <c r="OJ176" t="str">
        <f>IF(GR176=1,OJ$8&amp;IF(SUM(GS176:$IM176)=0,"",", "),"")</f>
        <v/>
      </c>
      <c r="OK176" t="str">
        <f>IF(GS176=1,OK$8&amp;IF(SUM(GT176:$IM176)=0,"",", "),"")</f>
        <v/>
      </c>
      <c r="OL176" t="str">
        <f>IF(GT176=1,OL$8&amp;IF(SUM(GU176:$IM176)=0,"",", "),"")</f>
        <v/>
      </c>
      <c r="OM176" t="str">
        <f>IF(GU176=1,OM$8&amp;IF(SUM(GV176:$IM176)=0,"",", "),"")</f>
        <v/>
      </c>
      <c r="ON176" t="str">
        <f>IF(GV176=1,ON$8&amp;IF(SUM(GW176:$IM176)=0,"",", "),"")</f>
        <v/>
      </c>
      <c r="OO176" t="str">
        <f>IF(GW176=1,OO$8&amp;IF(SUM(GX176:$IM176)=0,"",", "),"")</f>
        <v/>
      </c>
      <c r="OP176" t="str">
        <f>IF(GX176=1,OP$8&amp;IF(SUM(GY176:$IM176)=0,"",", "),"")</f>
        <v/>
      </c>
      <c r="OQ176" t="str">
        <f>IF(GY176=1,OQ$8&amp;IF(SUM(GZ176:$IM176)=0,"",", "),"")</f>
        <v/>
      </c>
      <c r="OR176" t="str">
        <f>IF(GZ176=1,OR$8&amp;IF(SUM(HA176:$IM176)=0,"",", "),"")</f>
        <v/>
      </c>
      <c r="OS176" t="str">
        <f>IF(HA176=1,OS$8&amp;IF(SUM(HB176:$IM176)=0,"",", "),"")</f>
        <v/>
      </c>
      <c r="OT176" t="str">
        <f>IF(HB176=1,OT$8&amp;IF(SUM(HC176:$IM176)=0,"",", "),"")</f>
        <v/>
      </c>
      <c r="OU176" t="str">
        <f>IF(HC176=1,OU$8&amp;IF(SUM(HD176:$IM176)=0,"",", "),"")</f>
        <v/>
      </c>
      <c r="OV176" t="str">
        <f>IF(HD176=1,OV$8&amp;IF(SUM(HE176:$IM176)=0,"",", "),"")</f>
        <v/>
      </c>
      <c r="OW176" t="str">
        <f>IF(HE176=1,OW$8&amp;IF(SUM(HF176:$IM176)=0,"",", "),"")</f>
        <v/>
      </c>
      <c r="OX176" t="str">
        <f>IF(HF176=1,OX$8&amp;IF(SUM(HG176:$IM176)=0,"",", "),"")</f>
        <v/>
      </c>
      <c r="OY176" t="str">
        <f>IF(HG176=1,OY$8&amp;IF(SUM(HH176:$IM176)=0,"",", "),"")</f>
        <v/>
      </c>
      <c r="OZ176" t="str">
        <f>IF(HH176=1,OZ$8&amp;IF(SUM(HI176:$IM176)=0,"",", "),"")</f>
        <v/>
      </c>
      <c r="PA176" t="str">
        <f>IF(HI176=1,PA$8&amp;IF(SUM(HJ176:$IM176)=0,"",", "),"")</f>
        <v/>
      </c>
      <c r="PB176" t="str">
        <f>IF(HJ176=1,PB$8&amp;IF(SUM(HK176:$IM176)=0,"",", "),"")</f>
        <v/>
      </c>
      <c r="PC176" t="str">
        <f>IF(HK176=1,PC$8&amp;IF(SUM(HL176:$IM176)=0,"",", "),"")</f>
        <v/>
      </c>
      <c r="PD176" t="str">
        <f>IF(HL176=1,PD$8&amp;IF(SUM(HM176:$IM176)=0,"",", "),"")</f>
        <v/>
      </c>
      <c r="PE176" t="str">
        <f>IF(HM176=1,PE$8&amp;IF(SUM(HN176:$IM176)=0,"",", "),"")</f>
        <v/>
      </c>
      <c r="PF176" t="str">
        <f>IF(HN176=1,PF$8&amp;IF(SUM(HO176:$IM176)=0,"",", "),"")</f>
        <v/>
      </c>
      <c r="PG176" t="str">
        <f>IF(HO176=1,PG$8&amp;IF(SUM(HP176:$IM176)=0,"",", "),"")</f>
        <v/>
      </c>
      <c r="PH176" t="str">
        <f>IF(HP176=1,PH$8&amp;IF(SUM(HQ176:$IM176)=0,"",", "),"")</f>
        <v/>
      </c>
      <c r="PI176" t="str">
        <f>IF(HQ176=1,PI$8&amp;IF(SUM(HR176:$IM176)=0,"",", "),"")</f>
        <v/>
      </c>
      <c r="PJ176" t="str">
        <f>IF(HR176=1,PJ$8&amp;IF(SUM(HS176:$IM176)=0,"",", "),"")</f>
        <v/>
      </c>
      <c r="PK176" t="str">
        <f>IF(HS176=1,PK$8&amp;IF(SUM(HT176:$IM176)=0,"",", "),"")</f>
        <v/>
      </c>
      <c r="PL176" t="str">
        <f>IF(HT176=1,PL$8&amp;IF(SUM(HU176:$IM176)=0,"",", "),"")</f>
        <v/>
      </c>
      <c r="PM176" t="str">
        <f>IF(HU176=1,PM$8&amp;IF(SUM(HV176:$IM176)=0,"",", "),"")</f>
        <v/>
      </c>
      <c r="PN176" t="str">
        <f>IF(HV176=1,PN$8&amp;IF(SUM(HW176:$IM176)=0,"",", "),"")</f>
        <v/>
      </c>
      <c r="PO176" t="str">
        <f>IF(HW176=1,PO$8&amp;IF(SUM(HX176:$IM176)=0,"",", "),"")</f>
        <v/>
      </c>
      <c r="PP176" t="str">
        <f>IF(HX176=1,PP$8&amp;IF(SUM(HY176:$IM176)=0,"",", "),"")</f>
        <v/>
      </c>
      <c r="PQ176" t="str">
        <f>IF(HY176=1,PQ$8&amp;IF(SUM(HZ176:$IM176)=0,"",", "),"")</f>
        <v/>
      </c>
      <c r="PR176" t="str">
        <f>IF(HZ176=1,PR$8&amp;IF(SUM(IA176:$IM176)=0,"",", "),"")</f>
        <v/>
      </c>
      <c r="PS176" t="str">
        <f>IF(IA176=1,PS$8&amp;IF(SUM(IB176:$IM176)=0,"",", "),"")</f>
        <v/>
      </c>
      <c r="PT176" t="str">
        <f>IF(IB176=1,PT$8&amp;IF(SUM(IC176:$IM176)=0,"",", "),"")</f>
        <v/>
      </c>
      <c r="PU176" t="str">
        <f>IF(IC176=1,PU$8&amp;IF(SUM(ID176:$IM176)=0,"",", "),"")</f>
        <v/>
      </c>
      <c r="PV176" t="str">
        <f>IF(ID176=1,PV$8&amp;IF(SUM(IE176:$IM176)=0,"",", "),"")</f>
        <v/>
      </c>
      <c r="PW176" t="str">
        <f>IF(IE176=1,PW$8&amp;IF(SUM(IF176:$IM176)=0,"",", "),"")</f>
        <v/>
      </c>
      <c r="PX176" t="str">
        <f>IF(IF176=1,PX$8&amp;IF(SUM(IG176:$IM176)=0,"",", "),"")</f>
        <v/>
      </c>
      <c r="PY176" t="str">
        <f>IF(IG176=1,PY$8&amp;IF(SUM(IH176:$IM176)=0,"",", "),"")</f>
        <v/>
      </c>
      <c r="PZ176" t="str">
        <f>IF(IH176=1,PZ$8&amp;IF(SUM(II176:$IM176)=0,"",", "),"")</f>
        <v/>
      </c>
      <c r="QA176" t="str">
        <f>IF(II176=1,QA$8&amp;IF(SUM(IJ176:$IM176)=0,"",", "),"")</f>
        <v/>
      </c>
      <c r="QB176" t="str">
        <f>IF(IJ176=1,QB$8&amp;IF(SUM(IK176:$IM176)=0,"",", "),"")</f>
        <v/>
      </c>
      <c r="QC176" t="str">
        <f>IF(IK176=1,QC$8&amp;IF(SUM(IL176:$IM176)=0,"",", "),"")</f>
        <v/>
      </c>
      <c r="QD176" t="str">
        <f>IF(IL176=1,QD$8&amp;IF(SUM(IM176:$IM176)=0,"",", "),"")</f>
        <v/>
      </c>
      <c r="QE176" t="str">
        <f t="shared" si="214"/>
        <v/>
      </c>
      <c r="QF176" t="str">
        <f>IF(IN176=1,QF$8&amp;IF(SUM(IO176:$KK176)=0,"",", "),"")</f>
        <v/>
      </c>
      <c r="QG176" t="str">
        <f>IF(IO176=1,QG$8&amp;IF(SUM(IP176:$KK176)=0,"",", "),"")</f>
        <v/>
      </c>
      <c r="QH176" t="str">
        <f>IF(IP176=1,QH$8&amp;IF(SUM(IQ176:$KK176)=0,"",", "),"")</f>
        <v/>
      </c>
      <c r="QI176" t="str">
        <f>IF(IQ176=1,QI$8&amp;IF(SUM(IR176:$KK176)=0,"",", "),"")</f>
        <v/>
      </c>
      <c r="QJ176" t="str">
        <f>IF(IR176=1,QJ$8&amp;IF(SUM(IS176:$KK176)=0,"",", "),"")</f>
        <v/>
      </c>
      <c r="QK176" t="str">
        <f>IF(IS176=1,QK$8&amp;IF(SUM(IT176:$KK176)=0,"",", "),"")</f>
        <v/>
      </c>
      <c r="QL176" t="str">
        <f>IF(IT176=1,QL$8&amp;IF(SUM(IU176:$KK176)=0,"",", "),"")</f>
        <v/>
      </c>
      <c r="QM176" t="str">
        <f>IF(IU176=1,QM$8&amp;IF(SUM(IV176:$KK176)=0,"",", "),"")</f>
        <v/>
      </c>
      <c r="QN176" t="str">
        <f>IF(IV176=1,QN$8&amp;IF(SUM(IW176:$KK176)=0,"",", "),"")</f>
        <v/>
      </c>
      <c r="QO176" t="str">
        <f>IF(IW176=1,QO$8&amp;IF(SUM(IX176:$KK176)=0,"",", "),"")</f>
        <v/>
      </c>
      <c r="QP176" t="str">
        <f>IF(IX176=1,QP$8&amp;IF(SUM(IY176:$KK176)=0,"",", "),"")</f>
        <v/>
      </c>
      <c r="QQ176" t="str">
        <f>IF(IY176=1,QQ$8&amp;IF(SUM(IZ176:$KK176)=0,"",", "),"")</f>
        <v/>
      </c>
      <c r="QR176" t="str">
        <f>IF(IZ176=1,QR$8&amp;IF(SUM(JA176:$KK176)=0,"",", "),"")</f>
        <v/>
      </c>
      <c r="QS176" t="str">
        <f>IF(JA176=1,QS$8&amp;IF(SUM(JB176:$KK176)=0,"",", "),"")</f>
        <v/>
      </c>
      <c r="QT176" t="str">
        <f>IF(JB176=1,QT$8&amp;IF(SUM(JC176:$KK176)=0,"",", "),"")</f>
        <v/>
      </c>
      <c r="QU176" t="str">
        <f>IF(JC176=1,QU$8&amp;IF(SUM(JD176:$KK176)=0,"",", "),"")</f>
        <v/>
      </c>
      <c r="QV176" t="str">
        <f>IF(JD176=1,QV$8&amp;IF(SUM(JE176:$KK176)=0,"",", "),"")</f>
        <v/>
      </c>
      <c r="QW176" t="str">
        <f>IF(JE176=1,QW$8&amp;IF(SUM(JF176:$KK176)=0,"",", "),"")</f>
        <v/>
      </c>
      <c r="QX176" t="str">
        <f>IF(JF176=1,QX$8&amp;IF(SUM(JG176:$KK176)=0,"",", "),"")</f>
        <v/>
      </c>
      <c r="QY176" t="str">
        <f>IF(JG176=1,QY$8&amp;IF(SUM(JH176:$KK176)=0,"",", "),"")</f>
        <v/>
      </c>
      <c r="QZ176" t="str">
        <f>IF(JH176=1,QZ$8&amp;IF(SUM(JI176:$KK176)=0,"",", "),"")</f>
        <v/>
      </c>
      <c r="RA176" t="str">
        <f>IF(JI176=1,RA$8&amp;IF(SUM(JJ176:$KK176)=0,"",", "),"")</f>
        <v/>
      </c>
      <c r="RB176" t="str">
        <f>IF(JJ176=1,RB$8&amp;IF(SUM(JK176:$KK176)=0,"",", "),"")</f>
        <v/>
      </c>
      <c r="RC176" t="str">
        <f>IF(JK176=1,RC$8&amp;IF(SUM(JL176:$KK176)=0,"",", "),"")</f>
        <v/>
      </c>
      <c r="RD176" t="str">
        <f>IF(JL176=1,RD$8&amp;IF(SUM(JM176:$KK176)=0,"",", "),"")</f>
        <v/>
      </c>
      <c r="RE176" t="str">
        <f>IF(JM176=1,RE$8&amp;IF(SUM(JN176:$KK176)=0,"",", "),"")</f>
        <v/>
      </c>
      <c r="RF176" t="str">
        <f>IF(JN176=1,RF$8&amp;IF(SUM(JO176:$KK176)=0,"",", "),"")</f>
        <v/>
      </c>
      <c r="RG176" t="str">
        <f>IF(JO176=1,RG$8&amp;IF(SUM(JP176:$KK176)=0,"",", "),"")</f>
        <v/>
      </c>
      <c r="RH176" t="str">
        <f>IF(JP176=1,RH$8&amp;IF(SUM(JQ176:$KK176)=0,"",", "),"")</f>
        <v/>
      </c>
      <c r="RI176" t="str">
        <f>IF(JQ176=1,RI$8&amp;IF(SUM(JR176:$KK176)=0,"",", "),"")</f>
        <v/>
      </c>
      <c r="RJ176" t="str">
        <f>IF(JR176=1,RJ$8&amp;IF(SUM(JS176:$KK176)=0,"",", "),"")</f>
        <v/>
      </c>
      <c r="RK176" t="str">
        <f>IF(JS176=1,RK$8&amp;IF(SUM(JT176:$KK176)=0,"",", "),"")</f>
        <v/>
      </c>
      <c r="RL176" t="str">
        <f>IF(JT176=1,RL$8&amp;IF(SUM(JU176:$KK176)=0,"",", "),"")</f>
        <v/>
      </c>
      <c r="RM176" t="str">
        <f>IF(JU176=1,RM$8&amp;IF(SUM(JV176:$KK176)=0,"",", "),"")</f>
        <v/>
      </c>
      <c r="RN176" t="str">
        <f>IF(JV176=1,RN$8&amp;IF(SUM(JW176:$KK176)=0,"",", "),"")</f>
        <v/>
      </c>
      <c r="RO176" t="str">
        <f>IF(JW176=1,RO$8&amp;IF(SUM(JX176:$KK176)=0,"",", "),"")</f>
        <v/>
      </c>
      <c r="RP176" t="str">
        <f>IF(JX176=1,RP$8&amp;IF(SUM(JY176:$KK176)=0,"",", "),"")</f>
        <v/>
      </c>
      <c r="RQ176" t="str">
        <f>IF(JY176=1,RQ$8&amp;IF(SUM(JZ176:$KK176)=0,"",", "),"")</f>
        <v/>
      </c>
      <c r="RR176" t="str">
        <f>IF(JZ176=1,RR$8&amp;IF(SUM(KA176:$KK176)=0,"",", "),"")</f>
        <v/>
      </c>
      <c r="RS176" t="str">
        <f>IF(KA176=1,RS$8&amp;IF(SUM(KB176:$KK176)=0,"",", "),"")</f>
        <v/>
      </c>
      <c r="RT176" t="str">
        <f>IF(KB176=1,RT$8&amp;IF(SUM(KC176:$KK176)=0,"",", "),"")</f>
        <v/>
      </c>
      <c r="RU176" t="str">
        <f>IF(KC176=1,RU$8&amp;IF(SUM(KD176:$KK176)=0,"",", "),"")</f>
        <v/>
      </c>
      <c r="RV176" t="str">
        <f>IF(KD176=1,RV$8&amp;IF(SUM(KE176:$KK176)=0,"",", "),"")</f>
        <v/>
      </c>
      <c r="RW176" t="str">
        <f>IF(KE176=1,RW$8&amp;IF(SUM(KF176:$KK176)=0,"",", "),"")</f>
        <v/>
      </c>
      <c r="RX176" t="str">
        <f>IF(KF176=1,RX$8&amp;IF(SUM(KG176:$KK176)=0,"",", "),"")</f>
        <v/>
      </c>
      <c r="RY176" t="str">
        <f>IF(KG176=1,RY$8&amp;IF(SUM(KH176:$KK176)=0,"",", "),"")</f>
        <v/>
      </c>
      <c r="RZ176" t="str">
        <f>IF(KH176=1,RZ$8&amp;IF(SUM(KI176:$KK176)=0,"",", "),"")</f>
        <v/>
      </c>
      <c r="SA176" t="str">
        <f>IF(KI176=1,SA$8&amp;IF(SUM(KJ176:$KK176)=0,"",", "),"")</f>
        <v/>
      </c>
      <c r="SB176" t="str">
        <f>IF(KJ176=1,SB$8&amp;IF(SUM(KK176:$KK176)=0,"",", "),"")</f>
        <v/>
      </c>
      <c r="SC176" t="str">
        <f t="shared" si="215"/>
        <v/>
      </c>
    </row>
    <row r="177" spans="1:497" ht="60" customHeight="1" x14ac:dyDescent="0.45">
      <c r="A177" s="62"/>
      <c r="B177" s="212" t="str">
        <f t="shared" si="144"/>
        <v/>
      </c>
      <c r="C177" s="212" t="str">
        <f t="shared" si="203"/>
        <v/>
      </c>
      <c r="D177" s="212" t="str">
        <f t="shared" si="204"/>
        <v/>
      </c>
      <c r="E177" s="212" t="str">
        <f t="shared" si="205"/>
        <v/>
      </c>
      <c r="F177" s="212" t="str">
        <f t="shared" si="206"/>
        <v/>
      </c>
      <c r="G177" s="237" t="str">
        <f>IF('EDCI Data'!B177="","",'EDCI Data'!B177)</f>
        <v/>
      </c>
      <c r="H177" s="238" t="str">
        <f>IF('EDCI Data'!C177="","",'EDCI Data'!C177)</f>
        <v/>
      </c>
      <c r="I177" s="239" t="str">
        <f>IF('EDCI Data'!D177="","",'EDCI Data'!D177)</f>
        <v/>
      </c>
      <c r="J177" s="240" t="str">
        <f>IF('EDCI Data'!E177="","",'EDCI Data'!E177)</f>
        <v/>
      </c>
      <c r="K177" s="237" t="str">
        <f>IF('EDCI Data'!F177="","",'EDCI Data'!F177)</f>
        <v/>
      </c>
      <c r="L177" s="237" t="str">
        <f>IF('EDCI Data'!G177="","",'EDCI Data'!G177)</f>
        <v/>
      </c>
      <c r="M177" s="237" t="str">
        <f>IF('EDCI Data'!H177="","",'EDCI Data'!H177)</f>
        <v/>
      </c>
      <c r="N177" s="237" t="str">
        <f>IF('EDCI Data'!I177="","",'EDCI Data'!I177)</f>
        <v/>
      </c>
      <c r="O177" s="237" t="str">
        <f>IF('EDCI Data'!J177="","",'EDCI Data'!J177)</f>
        <v/>
      </c>
      <c r="P177" s="237" t="str">
        <f>IF('EDCI Data'!K177="","",'EDCI Data'!K177)</f>
        <v/>
      </c>
      <c r="Q177" s="241" t="str">
        <f>IF('EDCI Data'!L177="","",'EDCI Data'!L177)</f>
        <v/>
      </c>
      <c r="R177" s="241" t="str">
        <f>IF('EDCI Data'!M177="","",'EDCI Data'!M177)</f>
        <v/>
      </c>
      <c r="S177" s="237" t="str">
        <f>IF('EDCI Data'!N177="","",'EDCI Data'!N177)</f>
        <v/>
      </c>
      <c r="T177" s="237" t="str">
        <f>IF('EDCI Data'!O177="","",'EDCI Data'!O177)</f>
        <v/>
      </c>
      <c r="U177" s="237" t="str">
        <f>IF('EDCI Data'!P177="","",'EDCI Data'!P177)</f>
        <v/>
      </c>
      <c r="V177" s="237" t="str">
        <f>IF('EDCI Data'!Q177="","",'EDCI Data'!Q177)</f>
        <v/>
      </c>
      <c r="W177" s="242" t="str">
        <f>IF('EDCI Data'!R177="","",'EDCI Data'!R177)</f>
        <v/>
      </c>
      <c r="X177" s="243" t="str">
        <f>IF('EDCI Data'!S177="","",'EDCI Data'!S177)</f>
        <v/>
      </c>
      <c r="Y177" s="243" t="str">
        <f>IF('EDCI Data'!T177="","",'EDCI Data'!T177)</f>
        <v/>
      </c>
      <c r="Z177" s="244" t="str">
        <f>IF('EDCI Data'!U177="","",'EDCI Data'!U177)</f>
        <v/>
      </c>
      <c r="AA177" s="237" t="str">
        <f>IF('EDCI Data'!V177="","",'EDCI Data'!V177)</f>
        <v/>
      </c>
      <c r="AB177" s="244" t="str">
        <f>IF('EDCI Data'!W177="","",'EDCI Data'!W177)</f>
        <v/>
      </c>
      <c r="AC177" s="237" t="str">
        <f>IF('EDCI Data'!X177="","",'EDCI Data'!X177)</f>
        <v/>
      </c>
      <c r="AD177" s="244" t="str">
        <f>IF('EDCI Data'!Y177="","",'EDCI Data'!Y177)</f>
        <v/>
      </c>
      <c r="AE177" s="237" t="str">
        <f>IF('EDCI Data'!Z177="","",'EDCI Data'!Z177)</f>
        <v/>
      </c>
      <c r="AF177" s="237" t="str">
        <f>IF('EDCI Data'!AA177="","",'EDCI Data'!AA177)</f>
        <v/>
      </c>
      <c r="AG177" s="237" t="str">
        <f>IF('EDCI Data'!AB177="","",'EDCI Data'!AB177)</f>
        <v/>
      </c>
      <c r="AH177" s="237" t="str">
        <f>IF('EDCI Data'!AC177="","",'EDCI Data'!AC177)</f>
        <v/>
      </c>
      <c r="AI177" s="237" t="str">
        <f>IF('EDCI Data'!AD177="","",'EDCI Data'!AD177)</f>
        <v/>
      </c>
      <c r="AJ177" s="237" t="str">
        <f>IF('EDCI Data'!AE177="","",'EDCI Data'!AE177)</f>
        <v/>
      </c>
      <c r="AK177" s="237" t="str">
        <f>IF('EDCI Data'!AF177="","",'EDCI Data'!AF177)</f>
        <v/>
      </c>
      <c r="AL177" s="237" t="str">
        <f>IF('EDCI Data'!AG177="","",'EDCI Data'!AG177)</f>
        <v/>
      </c>
      <c r="AM177" s="237" t="str">
        <f>IF('EDCI Data'!AH177="","",'EDCI Data'!AH177)</f>
        <v/>
      </c>
      <c r="AN177" s="237" t="str">
        <f>IF('EDCI Data'!AI177="","",'EDCI Data'!AI177)</f>
        <v/>
      </c>
      <c r="AO177" s="237" t="str">
        <f>IF('EDCI Data'!AJ177="","",'EDCI Data'!AJ177)</f>
        <v/>
      </c>
      <c r="AP177" s="237" t="str">
        <f>IF('EDCI Data'!AK177="","",'EDCI Data'!AK177)</f>
        <v/>
      </c>
      <c r="AQ177" s="237" t="str">
        <f>IF('EDCI Data'!AL177="","",'EDCI Data'!AL177)</f>
        <v/>
      </c>
      <c r="AR177" s="237" t="str">
        <f>IF('EDCI Data'!AM177="","",'EDCI Data'!AM177)</f>
        <v/>
      </c>
      <c r="AS177" s="237" t="str">
        <f>IF('EDCI Data'!AN177="","",'EDCI Data'!AN177)</f>
        <v/>
      </c>
      <c r="AT177" s="237" t="str">
        <f>IF('EDCI Data'!AO177="","",'EDCI Data'!AO177)</f>
        <v/>
      </c>
      <c r="AU177" s="237" t="str">
        <f>IF('EDCI Data'!AP177="","",'EDCI Data'!AP177)</f>
        <v/>
      </c>
      <c r="AV177" s="237" t="str">
        <f>IF('EDCI Data'!AQ177="","",'EDCI Data'!AQ177)</f>
        <v/>
      </c>
      <c r="AW177" s="237" t="str">
        <f>IF('EDCI Data'!AR177="","",'EDCI Data'!AR177)</f>
        <v/>
      </c>
      <c r="AX177" s="237" t="str">
        <f>IF('EDCI Data'!AS177="","",'EDCI Data'!AS177)</f>
        <v/>
      </c>
      <c r="AY177" s="237" t="str">
        <f>IF('EDCI Data'!AT177="","",'EDCI Data'!AT177)</f>
        <v/>
      </c>
      <c r="AZ177" s="237" t="str">
        <f>IF('EDCI Data'!AU177="","",'EDCI Data'!AU177)</f>
        <v/>
      </c>
      <c r="BA177" s="237" t="str">
        <f>IF('EDCI Data'!AV177="","",'EDCI Data'!AV177)</f>
        <v/>
      </c>
      <c r="BB177" s="245" t="str">
        <f>IF('EDCI Data'!AW177="","",'EDCI Data'!AW177)</f>
        <v/>
      </c>
      <c r="BC177" s="245" t="str">
        <f>IF('EDCI Data'!AX177="","",'EDCI Data'!AX177)</f>
        <v/>
      </c>
      <c r="BD177" s="246" t="str">
        <f t="shared" si="207"/>
        <v/>
      </c>
      <c r="BE177" s="247" t="str">
        <f>IF('EDCI Data'!AY177="","",'EDCI Data'!AY177)</f>
        <v/>
      </c>
      <c r="BF177" s="247" t="str">
        <f>IF('EDCI Data'!AZ177="","",'EDCI Data'!AZ177)</f>
        <v/>
      </c>
      <c r="BG177" s="247" t="str">
        <f>IF('EDCI Data'!BA177="","",'EDCI Data'!BA177)</f>
        <v/>
      </c>
      <c r="BH177" s="247" t="str">
        <f>IF('EDCI Data'!BB177="","",'EDCI Data'!BB177)</f>
        <v/>
      </c>
      <c r="BI177" s="247" t="str">
        <f>IF('EDCI Data'!BC177="","",'EDCI Data'!BC177)</f>
        <v/>
      </c>
      <c r="BJ177" s="247" t="str">
        <f>IF('EDCI Data'!BD177="","",'EDCI Data'!BD177)</f>
        <v/>
      </c>
      <c r="BK177" s="247" t="str">
        <f>IF('EDCI Data'!BE177="","",'EDCI Data'!BE177)</f>
        <v/>
      </c>
      <c r="BL177" s="247" t="str">
        <f>IF('EDCI Data'!BF177="","",'EDCI Data'!BF177)</f>
        <v/>
      </c>
      <c r="BM177" s="247" t="str">
        <f>IF('EDCI Data'!BG177="","",'EDCI Data'!BG177)</f>
        <v/>
      </c>
      <c r="BN177" s="248" t="str">
        <f>IF('EDCI Data'!BH177="","",'EDCI Data'!BH177)</f>
        <v/>
      </c>
      <c r="BO177" s="248" t="str">
        <f>IF('EDCI Data'!BI177="","",'EDCI Data'!BI177)</f>
        <v/>
      </c>
      <c r="BP177" s="249" t="str">
        <f>IF('EDCI Data'!BJ177="","",'EDCI Data'!BJ177)</f>
        <v/>
      </c>
      <c r="BQ177" s="248" t="str">
        <f>IF('EDCI Data'!BK177="","",'EDCI Data'!BK177)</f>
        <v/>
      </c>
      <c r="BR177" s="248" t="str">
        <f>IF('EDCI Data'!BL177="","",'EDCI Data'!BL177)</f>
        <v/>
      </c>
      <c r="BS177" s="250" t="str">
        <f>IF('EDCI Data'!BM177="","",'EDCI Data'!BM177)</f>
        <v/>
      </c>
      <c r="BT177" s="251" t="str">
        <f>IF('EDCI Data'!BN177="","",'EDCI Data'!BN177)</f>
        <v/>
      </c>
      <c r="BU177" s="246" t="str">
        <f>IF('EDCI Data'!BO177="","",'EDCI Data'!BO177)</f>
        <v/>
      </c>
      <c r="BV177" s="252">
        <f t="shared" si="208"/>
        <v>0</v>
      </c>
      <c r="BW177" s="252">
        <f t="shared" si="209"/>
        <v>0</v>
      </c>
      <c r="BX177" s="252">
        <f t="shared" si="210"/>
        <v>0</v>
      </c>
      <c r="BY177" s="252">
        <f t="shared" si="211"/>
        <v>0</v>
      </c>
      <c r="BZ177" t="str">
        <f t="shared" si="145"/>
        <v/>
      </c>
      <c r="CA177" s="253"/>
      <c r="CB177"/>
      <c r="CC177"/>
      <c r="CD177"/>
      <c r="CE177" t="str">
        <f t="shared" si="146"/>
        <v/>
      </c>
      <c r="CF177"/>
      <c r="CG177" t="str">
        <f t="shared" si="147"/>
        <v/>
      </c>
      <c r="CH177" t="str">
        <f t="shared" si="148"/>
        <v/>
      </c>
      <c r="CI177" t="str">
        <f t="shared" si="149"/>
        <v/>
      </c>
      <c r="CJ177" t="str">
        <f t="shared" si="150"/>
        <v/>
      </c>
      <c r="CK177"/>
      <c r="CL177"/>
      <c r="CM177" t="str">
        <f t="shared" si="151"/>
        <v/>
      </c>
      <c r="CN177" t="str">
        <f t="shared" si="152"/>
        <v/>
      </c>
      <c r="CO177" t="str">
        <f t="shared" si="153"/>
        <v/>
      </c>
      <c r="CP177" t="str">
        <f t="shared" si="154"/>
        <v/>
      </c>
      <c r="CQ177"/>
      <c r="CR177" t="str" cm="1">
        <f t="array" ref="CR177">IF(COUNTIFS($BZ$10:$BZ$259,$BZ177,$I$10:$I$259,$I177+1)&gt;0,IF(X177&lt;&gt;INDEX(Y$10:Y$259,MATCH(1,INDEX(($BZ177=$BZ$10:$BZ$259)*($I$10:$I$259=$I177+1),0,1),0)),"Number of FTEs in previous year do not align with Number of FTEs in current year across years, by definition these should be equal. Please check and update if required. "&amp;CHAR(10),""),"")</f>
        <v/>
      </c>
      <c r="CS177" t="str" cm="1">
        <f t="array" ref="CS177">IF(COUNTIFS($BZ$10:$BZ$259,$BZ177,$I$10:$I$259,$I177-1)&gt;0,IF(Y177&lt;&gt;INDEX(X$10:X$259,MATCH(1,INDEX(($BZ177=$BZ$10:$BZ$259)*($I$10:$I$259=$I177-1),0,1),0)),"Number of FTEs in previous year do not align with Number of FTEs in current year across years, by definition these should be equal. Please check and update if required. "&amp;CHAR(10),""),"")</f>
        <v/>
      </c>
      <c r="CT177" t="str">
        <f t="shared" si="155"/>
        <v/>
      </c>
      <c r="CU177" t="str">
        <f t="shared" si="156"/>
        <v/>
      </c>
      <c r="CV177"/>
      <c r="CW177" t="str">
        <f t="shared" si="157"/>
        <v/>
      </c>
      <c r="CX177"/>
      <c r="CY177" t="str">
        <f t="shared" si="158"/>
        <v/>
      </c>
      <c r="CZ177"/>
      <c r="DA177" t="str">
        <f t="shared" si="159"/>
        <v/>
      </c>
      <c r="DB177"/>
      <c r="DC177"/>
      <c r="DD177"/>
      <c r="DE177"/>
      <c r="DF177"/>
      <c r="DG177"/>
      <c r="DH177"/>
      <c r="DI177"/>
      <c r="DJ177"/>
      <c r="DK177"/>
      <c r="DL177"/>
      <c r="DM177"/>
      <c r="DN177"/>
      <c r="DO177"/>
      <c r="DP177"/>
      <c r="DQ177"/>
      <c r="DR177"/>
      <c r="DS177"/>
      <c r="DT177"/>
      <c r="DU177"/>
      <c r="DV177"/>
      <c r="DW177"/>
      <c r="DX177" t="str">
        <f t="shared" si="160"/>
        <v/>
      </c>
      <c r="DY177" t="str">
        <f t="shared" si="161"/>
        <v/>
      </c>
      <c r="DZ177" t="str">
        <f t="shared" si="162"/>
        <v/>
      </c>
      <c r="EA177" t="str">
        <f t="shared" si="163"/>
        <v/>
      </c>
      <c r="EB177" t="str">
        <f t="shared" si="164"/>
        <v/>
      </c>
      <c r="EC177" t="str">
        <f t="shared" si="165"/>
        <v/>
      </c>
      <c r="ED177" t="str">
        <f t="shared" si="166"/>
        <v/>
      </c>
      <c r="EE177" t="str">
        <f t="shared" si="167"/>
        <v/>
      </c>
      <c r="EF177" t="str">
        <f t="shared" si="168"/>
        <v/>
      </c>
      <c r="EG177" t="str">
        <f t="shared" si="169"/>
        <v/>
      </c>
      <c r="EH177" t="str">
        <f t="shared" si="170"/>
        <v/>
      </c>
      <c r="EI177" t="str">
        <f t="shared" si="171"/>
        <v/>
      </c>
      <c r="EJ177"/>
      <c r="EK177"/>
      <c r="EL177"/>
      <c r="EM177"/>
      <c r="EN177"/>
      <c r="EO177"/>
      <c r="EP177"/>
      <c r="EQ177" t="str">
        <f t="shared" si="172"/>
        <v/>
      </c>
      <c r="ER177" t="str">
        <f t="shared" si="173"/>
        <v/>
      </c>
      <c r="ES177" t="str">
        <f t="shared" si="174"/>
        <v/>
      </c>
      <c r="ET177"/>
      <c r="EU177" t="str">
        <f t="shared" si="175"/>
        <v/>
      </c>
      <c r="EV177"/>
      <c r="EW177" t="str">
        <f t="shared" si="176"/>
        <v/>
      </c>
      <c r="EX177"/>
      <c r="EY177" t="str">
        <f t="shared" si="177"/>
        <v/>
      </c>
      <c r="EZ177"/>
      <c r="FA177"/>
      <c r="FB177"/>
      <c r="FC177"/>
      <c r="FD177"/>
      <c r="FE177"/>
      <c r="FF177"/>
      <c r="FG177"/>
      <c r="FH177"/>
      <c r="FI177"/>
      <c r="FJ177"/>
      <c r="FK177"/>
      <c r="FL177"/>
      <c r="FM177"/>
      <c r="FN177"/>
      <c r="FO177"/>
      <c r="FP177"/>
      <c r="FQ177"/>
      <c r="FR177"/>
      <c r="FS177"/>
      <c r="FT177"/>
      <c r="FU177"/>
      <c r="FV177" t="str">
        <f t="shared" si="178"/>
        <v/>
      </c>
      <c r="FW177" t="str">
        <f t="shared" si="179"/>
        <v/>
      </c>
      <c r="FX177"/>
      <c r="FY177" t="str">
        <f t="shared" si="180"/>
        <v/>
      </c>
      <c r="FZ177" t="str">
        <f t="shared" si="181"/>
        <v/>
      </c>
      <c r="GA177" t="str">
        <f t="shared" si="182"/>
        <v/>
      </c>
      <c r="GB177" t="str">
        <f t="shared" si="183"/>
        <v/>
      </c>
      <c r="GC177" t="str">
        <f t="shared" si="184"/>
        <v/>
      </c>
      <c r="GD177" t="str">
        <f t="shared" si="185"/>
        <v/>
      </c>
      <c r="GE177" t="str">
        <f t="shared" si="186"/>
        <v/>
      </c>
      <c r="GF177" t="str">
        <f t="shared" si="187"/>
        <v/>
      </c>
      <c r="GG177" t="str">
        <f t="shared" si="188"/>
        <v/>
      </c>
      <c r="GH177"/>
      <c r="GI177"/>
      <c r="GJ177"/>
      <c r="GK177"/>
      <c r="GL177"/>
      <c r="GM177"/>
      <c r="GN177"/>
      <c r="GO177"/>
      <c r="GP177" t="str">
        <f t="shared" si="189"/>
        <v/>
      </c>
      <c r="GQ177" t="str">
        <f t="shared" si="190"/>
        <v/>
      </c>
      <c r="GR177"/>
      <c r="GS177" t="str">
        <f t="shared" si="191"/>
        <v/>
      </c>
      <c r="GT177"/>
      <c r="GU177" t="str">
        <f t="shared" si="192"/>
        <v/>
      </c>
      <c r="GV177"/>
      <c r="GW177" t="str">
        <f t="shared" si="193"/>
        <v/>
      </c>
      <c r="GX177"/>
      <c r="GY177"/>
      <c r="GZ177"/>
      <c r="HA177"/>
      <c r="HB177"/>
      <c r="HC177"/>
      <c r="HD177"/>
      <c r="HE177"/>
      <c r="HF177"/>
      <c r="HG177"/>
      <c r="HH177"/>
      <c r="HI177"/>
      <c r="HJ177"/>
      <c r="HK177"/>
      <c r="HL177"/>
      <c r="HM177"/>
      <c r="HN177"/>
      <c r="HO177"/>
      <c r="HP177"/>
      <c r="HQ177"/>
      <c r="HR177"/>
      <c r="HS177"/>
      <c r="HT177" t="str">
        <f t="shared" si="194"/>
        <v/>
      </c>
      <c r="HU177" t="str">
        <f t="shared" si="195"/>
        <v/>
      </c>
      <c r="HV177"/>
      <c r="HW177"/>
      <c r="HX177"/>
      <c r="HY177"/>
      <c r="HZ177"/>
      <c r="IA177"/>
      <c r="IB177"/>
      <c r="IC177"/>
      <c r="ID177"/>
      <c r="IE177" t="str">
        <f t="shared" si="196"/>
        <v/>
      </c>
      <c r="IF177"/>
      <c r="IG177"/>
      <c r="IH177"/>
      <c r="II177"/>
      <c r="IJ177"/>
      <c r="IK177"/>
      <c r="IL177"/>
      <c r="IM177"/>
      <c r="IN177"/>
      <c r="IO177"/>
      <c r="IP177"/>
      <c r="IQ177" t="str">
        <f t="shared" si="197"/>
        <v/>
      </c>
      <c r="IR177"/>
      <c r="IS177" t="str">
        <f t="shared" si="198"/>
        <v/>
      </c>
      <c r="IT177"/>
      <c r="IU177" t="str">
        <f t="shared" si="199"/>
        <v/>
      </c>
      <c r="IV177"/>
      <c r="IW177"/>
      <c r="IX177"/>
      <c r="IY177"/>
      <c r="IZ177"/>
      <c r="JA177"/>
      <c r="JB177"/>
      <c r="JC177"/>
      <c r="JD177"/>
      <c r="JE177"/>
      <c r="JF177"/>
      <c r="JG177"/>
      <c r="JH177"/>
      <c r="JI177"/>
      <c r="JJ177"/>
      <c r="JK177"/>
      <c r="JL177"/>
      <c r="JM177"/>
      <c r="JN177"/>
      <c r="JO177"/>
      <c r="JP177"/>
      <c r="JQ177"/>
      <c r="JR177" t="str">
        <f t="shared" si="200"/>
        <v/>
      </c>
      <c r="JS177" t="str">
        <f t="shared" si="201"/>
        <v/>
      </c>
      <c r="JT177"/>
      <c r="JU177"/>
      <c r="JV177"/>
      <c r="JW177"/>
      <c r="JX177"/>
      <c r="JY177"/>
      <c r="JZ177"/>
      <c r="KA177"/>
      <c r="KB177"/>
      <c r="KC177" t="str">
        <f t="shared" si="202"/>
        <v/>
      </c>
      <c r="KD177"/>
      <c r="KE177"/>
      <c r="KF177"/>
      <c r="KG177"/>
      <c r="KH177"/>
      <c r="KI177"/>
      <c r="KJ177"/>
      <c r="KK177"/>
      <c r="KL177" t="str">
        <f>IF(CT177=1,KL$8&amp;IF(SUM(CU177:$EQ177)=0,"",", "),"")</f>
        <v/>
      </c>
      <c r="KM177" t="str">
        <f>IF(CU177=1,KM$8&amp;IF(SUM(CV177:$EQ177)=0,"",", "),"")</f>
        <v/>
      </c>
      <c r="KN177" t="str">
        <f>IF(CV177=1,KN$8&amp;IF(SUM(CW177:$EQ177)=0,"",", "),"")</f>
        <v/>
      </c>
      <c r="KO177" t="str">
        <f>IF(CW177=1,KO$8&amp;IF(SUM(CX177:$EQ177)=0,"",", "),"")</f>
        <v/>
      </c>
      <c r="KP177" t="str">
        <f>IF(CX177=1,KP$8&amp;IF(SUM(CY177:$EQ177)=0,"",", "),"")</f>
        <v/>
      </c>
      <c r="KQ177" t="str">
        <f>IF(CY177=1,KQ$8&amp;IF(SUM(CZ177:$EQ177)=0,"",", "),"")</f>
        <v/>
      </c>
      <c r="KR177" t="str">
        <f>IF(CZ177=1,KR$8&amp;IF(SUM(DA177:$EQ177)=0,"",", "),"")</f>
        <v/>
      </c>
      <c r="KS177" t="str">
        <f>IF(DA177=1,KS$8&amp;IF(SUM(DB177:$EQ177)=0,"",", "),"")</f>
        <v/>
      </c>
      <c r="KT177" t="str">
        <f>IF(DB177=1,KT$8&amp;IF(SUM(DC177:$EQ177)=0,"",", "),"")</f>
        <v/>
      </c>
      <c r="KU177" t="str">
        <f>IF(DC177=1,KU$8&amp;IF(SUM(DD177:$EQ177)=0,"",", "),"")</f>
        <v/>
      </c>
      <c r="KV177" t="str">
        <f>IF(DD177=1,KV$8&amp;IF(SUM(DE177:$EQ177)=0,"",", "),"")</f>
        <v/>
      </c>
      <c r="KW177" t="str">
        <f>IF(DE177=1,KW$8&amp;IF(SUM(DF177:$EQ177)=0,"",", "),"")</f>
        <v/>
      </c>
      <c r="KX177" t="str">
        <f>IF(DF177=1,KX$8&amp;IF(SUM(DG177:$EQ177)=0,"",", "),"")</f>
        <v/>
      </c>
      <c r="KY177" t="str">
        <f>IF(DG177=1,KY$8&amp;IF(SUM(DH177:$EQ177)=0,"",", "),"")</f>
        <v/>
      </c>
      <c r="KZ177" t="str">
        <f>IF(DH177=1,KZ$8&amp;IF(SUM(DI177:$EQ177)=0,"",", "),"")</f>
        <v/>
      </c>
      <c r="LA177" t="str">
        <f>IF(DI177=1,LA$8&amp;IF(SUM(DJ177:$EQ177)=0,"",", "),"")</f>
        <v/>
      </c>
      <c r="LB177" t="str">
        <f>IF(DJ177=1,LB$8&amp;IF(SUM(DK177:$EQ177)=0,"",", "),"")</f>
        <v/>
      </c>
      <c r="LC177" t="str">
        <f>IF(DK177=1,LC$8&amp;IF(SUM(DL177:$EQ177)=0,"",", "),"")</f>
        <v/>
      </c>
      <c r="LD177" t="str">
        <f>IF(DL177=1,LD$8&amp;IF(SUM(DM177:$EQ177)=0,"",", "),"")</f>
        <v/>
      </c>
      <c r="LE177" t="str">
        <f>IF(DM177=1,LE$8&amp;IF(SUM(DN177:$EQ177)=0,"",", "),"")</f>
        <v/>
      </c>
      <c r="LF177" t="str">
        <f>IF(DN177=1,LF$8&amp;IF(SUM(DO177:$EQ177)=0,"",", "),"")</f>
        <v/>
      </c>
      <c r="LG177" t="str">
        <f>IF(DO177=1,LG$8&amp;IF(SUM(DP177:$EQ177)=0,"",", "),"")</f>
        <v/>
      </c>
      <c r="LH177" t="str">
        <f>IF(DP177=1,LH$8&amp;IF(SUM(DQ177:$EQ177)=0,"",", "),"")</f>
        <v/>
      </c>
      <c r="LI177" t="str">
        <f>IF(DQ177=1,LI$8&amp;IF(SUM(DR177:$EQ177)=0,"",", "),"")</f>
        <v/>
      </c>
      <c r="LJ177" t="str">
        <f>IF(DR177=1,LJ$8&amp;IF(SUM(DS177:$EQ177)=0,"",", "),"")</f>
        <v/>
      </c>
      <c r="LK177" t="str">
        <f>IF(DS177=1,LK$8&amp;IF(SUM(DT177:$EQ177)=0,"",", "),"")</f>
        <v/>
      </c>
      <c r="LL177" t="str">
        <f>IF(DT177=1,LL$8&amp;IF(SUM(DU177:$EQ177)=0,"",", "),"")</f>
        <v/>
      </c>
      <c r="LM177" t="str">
        <f>IF(DU177=1,LM$8&amp;IF(SUM(DV177:$EQ177)=0,"",", "),"")</f>
        <v/>
      </c>
      <c r="LN177" t="str">
        <f>IF(DV177=1,LN$8&amp;IF(SUM(DW177:$EQ177)=0,"",", "),"")</f>
        <v/>
      </c>
      <c r="LO177" t="str">
        <f>IF(DW177=1,LO$8&amp;IF(SUM(DX177:$EQ177)=0,"",", "),"")</f>
        <v/>
      </c>
      <c r="LP177" t="str">
        <f>IF(DX177=1,LP$8&amp;IF(SUM(DY177:$EQ177)=0,"",", "),"")</f>
        <v/>
      </c>
      <c r="LQ177" t="str">
        <f>IF(DY177=1,LQ$8&amp;IF(SUM(DZ177:$EQ177)=0,"",", "),"")</f>
        <v/>
      </c>
      <c r="LR177" t="str">
        <f>IF(DZ177=1,LR$8&amp;IF(SUM(EA177:$EQ177)=0,"",", "),"")</f>
        <v/>
      </c>
      <c r="LS177" t="str">
        <f>IF(EA177=1,LS$8&amp;IF(SUM(EB177:$EQ177)=0,"",", "),"")</f>
        <v/>
      </c>
      <c r="LT177" t="str">
        <f>IF(EB177=1,LT$8&amp;IF(SUM(EC177:$EQ177)=0,"",", "),"")</f>
        <v/>
      </c>
      <c r="LU177" t="str">
        <f>IF(EC177=1,LU$8&amp;IF(SUM(ED177:$EQ177)=0,"",", "),"")</f>
        <v/>
      </c>
      <c r="LV177" t="str">
        <f>IF(ED177=1,LV$8&amp;IF(SUM(EE177:$EQ177)=0,"",", "),"")</f>
        <v/>
      </c>
      <c r="LW177" t="str">
        <f>IF(EE177=1,LW$8&amp;IF(SUM(EF177:$EQ177)=0,"",", "),"")</f>
        <v/>
      </c>
      <c r="LX177" t="str">
        <f>IF(EF177=1,LX$8&amp;IF(SUM(EG177:$EQ177)=0,"",", "),"")</f>
        <v/>
      </c>
      <c r="LY177" t="str">
        <f>IF(EG177=1,LY$8&amp;IF(SUM(EH177:$EQ177)=0,"",", "),"")</f>
        <v/>
      </c>
      <c r="LZ177" t="str">
        <f>IF(EH177=1,LZ$8&amp;IF(SUM(EI177:$EQ177)=0,"",", "),"")</f>
        <v/>
      </c>
      <c r="MA177" t="str">
        <f>IF(EI177=1,MA$8&amp;IF(SUM(EJ177:$EQ177)=0,"",", "),"")</f>
        <v/>
      </c>
      <c r="MB177" t="str">
        <f>IF(EJ177=1,MB$8&amp;IF(SUM(EK177:$EQ177)=0,"",", "),"")</f>
        <v/>
      </c>
      <c r="MC177" t="str">
        <f>IF(EK177=1,MC$8&amp;IF(SUM(EL177:$EQ177)=0,"",", "),"")</f>
        <v/>
      </c>
      <c r="MD177" t="str">
        <f>IF(EL177=1,MD$8&amp;IF(SUM(EM177:$EQ177)=0,"",", "),"")</f>
        <v/>
      </c>
      <c r="ME177" t="str">
        <f>IF(EM177=1,ME$8&amp;IF(SUM(EN177:$EQ177)=0,"",", "),"")</f>
        <v/>
      </c>
      <c r="MF177" t="str">
        <f>IF(EN177=1,MF$8&amp;IF(SUM(EO177:$EQ177)=0,"",", "),"")</f>
        <v/>
      </c>
      <c r="MG177" t="str">
        <f>IF(EO177=1,MG$8&amp;IF(SUM(EP177:$EQ177)=0,"",", "),"")</f>
        <v/>
      </c>
      <c r="MH177" t="str">
        <f>IF(EP177=1,MH$8&amp;IF(SUM(EQ177:$EQ177)=0,"",", "),"")</f>
        <v/>
      </c>
      <c r="MI177" t="str">
        <f t="shared" si="212"/>
        <v/>
      </c>
      <c r="MJ177" t="str">
        <f>IF(ER177=1,MJ$8&amp;IF(SUM(ES177:$GO177)=0,"",", "),"")</f>
        <v/>
      </c>
      <c r="MK177" t="str">
        <f>IF(ES177=1,MK$8&amp;IF(SUM(ET177:$GO177)=0,"",", "),"")</f>
        <v/>
      </c>
      <c r="ML177" t="str">
        <f>IF(ET177=1,ML$8&amp;IF(SUM(EU177:$GO177)=0,"",", "),"")</f>
        <v/>
      </c>
      <c r="MM177" t="str">
        <f>IF(EU177=1,MM$8&amp;IF(SUM(EV177:$GO177)=0,"",", "),"")</f>
        <v/>
      </c>
      <c r="MN177" t="str">
        <f>IF(EV177=1,MN$8&amp;IF(SUM(EW177:$GO177)=0,"",", "),"")</f>
        <v/>
      </c>
      <c r="MO177" t="str">
        <f>IF(EW177=1,MO$8&amp;IF(SUM(EX177:$GO177)=0,"",", "),"")</f>
        <v/>
      </c>
      <c r="MP177" t="str">
        <f>IF(EX177=1,MP$8&amp;IF(SUM(EY177:$GO177)=0,"",", "),"")</f>
        <v/>
      </c>
      <c r="MQ177" t="str">
        <f>IF(EY177=1,MQ$8&amp;IF(SUM(EZ177:$GO177)=0,"",", "),"")</f>
        <v/>
      </c>
      <c r="MR177" t="str">
        <f>IF(EZ177=1,MR$8&amp;IF(SUM(FA177:$GO177)=0,"",", "),"")</f>
        <v/>
      </c>
      <c r="MS177" t="str">
        <f>IF(FA177=1,MS$8&amp;IF(SUM(FB177:$GO177)=0,"",", "),"")</f>
        <v/>
      </c>
      <c r="MT177" t="str">
        <f>IF(FB177=1,MT$8&amp;IF(SUM(FC177:$GO177)=0,"",", "),"")</f>
        <v/>
      </c>
      <c r="MU177" t="str">
        <f>IF(FC177=1,MU$8&amp;IF(SUM(FD177:$GO177)=0,"",", "),"")</f>
        <v/>
      </c>
      <c r="MV177" t="str">
        <f>IF(FD177=1,MV$8&amp;IF(SUM(FE177:$GO177)=0,"",", "),"")</f>
        <v/>
      </c>
      <c r="MW177" t="str">
        <f>IF(FE177=1,MW$8&amp;IF(SUM(FF177:$GO177)=0,"",", "),"")</f>
        <v/>
      </c>
      <c r="MX177" t="str">
        <f>IF(FF177=1,MX$8&amp;IF(SUM(FG177:$GO177)=0,"",", "),"")</f>
        <v/>
      </c>
      <c r="MY177" t="str">
        <f>IF(FG177=1,MY$8&amp;IF(SUM(FH177:$GO177)=0,"",", "),"")</f>
        <v/>
      </c>
      <c r="MZ177" t="str">
        <f>IF(FH177=1,MZ$8&amp;IF(SUM(FI177:$GO177)=0,"",", "),"")</f>
        <v/>
      </c>
      <c r="NA177" t="str">
        <f>IF(FI177=1,NA$8&amp;IF(SUM(FJ177:$GO177)=0,"",", "),"")</f>
        <v/>
      </c>
      <c r="NB177" t="str">
        <f>IF(FJ177=1,NB$8&amp;IF(SUM(FK177:$GO177)=0,"",", "),"")</f>
        <v/>
      </c>
      <c r="NC177" t="str">
        <f>IF(FK177=1,NC$8&amp;IF(SUM(FL177:$GO177)=0,"",", "),"")</f>
        <v/>
      </c>
      <c r="ND177" t="str">
        <f>IF(FL177=1,ND$8&amp;IF(SUM(FM177:$GO177)=0,"",", "),"")</f>
        <v/>
      </c>
      <c r="NE177" t="str">
        <f>IF(FM177=1,NE$8&amp;IF(SUM(FN177:$GO177)=0,"",", "),"")</f>
        <v/>
      </c>
      <c r="NF177" t="str">
        <f>IF(FN177=1,NF$8&amp;IF(SUM(FO177:$GO177)=0,"",", "),"")</f>
        <v/>
      </c>
      <c r="NG177" t="str">
        <f>IF(FO177=1,NG$8&amp;IF(SUM(FP177:$GO177)=0,"",", "),"")</f>
        <v/>
      </c>
      <c r="NH177" t="str">
        <f>IF(FP177=1,NH$8&amp;IF(SUM(FQ177:$GO177)=0,"",", "),"")</f>
        <v/>
      </c>
      <c r="NI177" t="str">
        <f>IF(FQ177=1,NI$8&amp;IF(SUM(FR177:$GO177)=0,"",", "),"")</f>
        <v/>
      </c>
      <c r="NJ177" t="str">
        <f>IF(FR177=1,NJ$8&amp;IF(SUM(FS177:$GO177)=0,"",", "),"")</f>
        <v/>
      </c>
      <c r="NK177" t="str">
        <f>IF(FS177=1,NK$8&amp;IF(SUM(FT177:$GO177)=0,"",", "),"")</f>
        <v/>
      </c>
      <c r="NL177" t="str">
        <f>IF(FT177=1,NL$8&amp;IF(SUM(FU177:$GO177)=0,"",", "),"")</f>
        <v/>
      </c>
      <c r="NM177" t="str">
        <f>IF(FU177=1,NM$8&amp;IF(SUM(FV177:$GO177)=0,"",", "),"")</f>
        <v/>
      </c>
      <c r="NN177" t="str">
        <f>IF(FV177=1,NN$8&amp;IF(SUM(FW177:$GO177)=0,"",", "),"")</f>
        <v/>
      </c>
      <c r="NO177" t="str">
        <f>IF(FW177=1,NO$8&amp;IF(SUM(FX177:$GO177)=0,"",", "),"")</f>
        <v/>
      </c>
      <c r="NP177" t="str">
        <f>IF(FX177=1,NP$8&amp;IF(SUM(FY177:$GO177)=0,"",", "),"")</f>
        <v/>
      </c>
      <c r="NQ177" t="str">
        <f>IF(FY177=1,NQ$8&amp;IF(SUM(FZ177:$GO177)=0,"",", "),"")</f>
        <v/>
      </c>
      <c r="NR177" t="str">
        <f>IF(FZ177=1,NR$8&amp;IF(SUM(GA177:$GO177)=0,"",", "),"")</f>
        <v/>
      </c>
      <c r="NS177" t="str">
        <f>IF(GA177=1,NS$8&amp;IF(SUM(GB177:$GO177)=0,"",", "),"")</f>
        <v/>
      </c>
      <c r="NT177" t="str">
        <f>IF(GB177=1,NT$8&amp;IF(SUM(GC177:$GO177)=0,"",", "),"")</f>
        <v/>
      </c>
      <c r="NU177" t="str">
        <f>IF(GC177=1,NU$8&amp;IF(SUM(GD177:$GO177)=0,"",", "),"")</f>
        <v/>
      </c>
      <c r="NV177" t="str">
        <f>IF(GD177=1,NV$8&amp;IF(SUM(GE177:$GO177)=0,"",", "),"")</f>
        <v/>
      </c>
      <c r="NW177" t="str">
        <f>IF(GE177=1,NW$8&amp;IF(SUM(GF177:$GO177)=0,"",", "),"")</f>
        <v/>
      </c>
      <c r="NX177" t="str">
        <f>IF(GF177=1,NX$8&amp;IF(SUM(GG177:$GO177)=0,"",", "),"")</f>
        <v/>
      </c>
      <c r="NY177" t="str">
        <f>IF(GG177=1,NY$8&amp;IF(SUM(GH177:$GO177)=0,"",", "),"")</f>
        <v/>
      </c>
      <c r="NZ177" t="str">
        <f>IF(GH177=1,NZ$8&amp;IF(SUM(GI177:$GO177)=0,"",", "),"")</f>
        <v/>
      </c>
      <c r="OA177" t="str">
        <f>IF(GI177=1,OA$8&amp;IF(SUM(GJ177:$GO177)=0,"",", "),"")</f>
        <v/>
      </c>
      <c r="OB177" t="str">
        <f>IF(GJ177=1,OB$8&amp;IF(SUM(GK177:$GO177)=0,"",", "),"")</f>
        <v/>
      </c>
      <c r="OC177" t="str">
        <f>IF(GK177=1,OC$8&amp;IF(SUM(GL177:$GO177)=0,"",", "),"")</f>
        <v/>
      </c>
      <c r="OD177" t="str">
        <f>IF(GL177=1,OD$8&amp;IF(SUM(GM177:$GO177)=0,"",", "),"")</f>
        <v/>
      </c>
      <c r="OE177" t="str">
        <f>IF(GM177=1,OE$8&amp;IF(SUM(GN177:$GO177)=0,"",", "),"")</f>
        <v/>
      </c>
      <c r="OF177" t="str">
        <f>IF(GN177=1,OF$8&amp;IF(SUM(GO177:$GO177)=0,"",", "),"")</f>
        <v/>
      </c>
      <c r="OG177" t="str">
        <f t="shared" si="213"/>
        <v/>
      </c>
      <c r="OH177" t="str">
        <f>IF(GP177=1,OH$8&amp;IF(SUM(GQ177:$IM177)=0,"",", "),"")</f>
        <v/>
      </c>
      <c r="OI177" t="str">
        <f>IF(GQ177=1,OI$8&amp;IF(SUM(GR177:$IM177)=0,"",", "),"")</f>
        <v/>
      </c>
      <c r="OJ177" t="str">
        <f>IF(GR177=1,OJ$8&amp;IF(SUM(GS177:$IM177)=0,"",", "),"")</f>
        <v/>
      </c>
      <c r="OK177" t="str">
        <f>IF(GS177=1,OK$8&amp;IF(SUM(GT177:$IM177)=0,"",", "),"")</f>
        <v/>
      </c>
      <c r="OL177" t="str">
        <f>IF(GT177=1,OL$8&amp;IF(SUM(GU177:$IM177)=0,"",", "),"")</f>
        <v/>
      </c>
      <c r="OM177" t="str">
        <f>IF(GU177=1,OM$8&amp;IF(SUM(GV177:$IM177)=0,"",", "),"")</f>
        <v/>
      </c>
      <c r="ON177" t="str">
        <f>IF(GV177=1,ON$8&amp;IF(SUM(GW177:$IM177)=0,"",", "),"")</f>
        <v/>
      </c>
      <c r="OO177" t="str">
        <f>IF(GW177=1,OO$8&amp;IF(SUM(GX177:$IM177)=0,"",", "),"")</f>
        <v/>
      </c>
      <c r="OP177" t="str">
        <f>IF(GX177=1,OP$8&amp;IF(SUM(GY177:$IM177)=0,"",", "),"")</f>
        <v/>
      </c>
      <c r="OQ177" t="str">
        <f>IF(GY177=1,OQ$8&amp;IF(SUM(GZ177:$IM177)=0,"",", "),"")</f>
        <v/>
      </c>
      <c r="OR177" t="str">
        <f>IF(GZ177=1,OR$8&amp;IF(SUM(HA177:$IM177)=0,"",", "),"")</f>
        <v/>
      </c>
      <c r="OS177" t="str">
        <f>IF(HA177=1,OS$8&amp;IF(SUM(HB177:$IM177)=0,"",", "),"")</f>
        <v/>
      </c>
      <c r="OT177" t="str">
        <f>IF(HB177=1,OT$8&amp;IF(SUM(HC177:$IM177)=0,"",", "),"")</f>
        <v/>
      </c>
      <c r="OU177" t="str">
        <f>IF(HC177=1,OU$8&amp;IF(SUM(HD177:$IM177)=0,"",", "),"")</f>
        <v/>
      </c>
      <c r="OV177" t="str">
        <f>IF(HD177=1,OV$8&amp;IF(SUM(HE177:$IM177)=0,"",", "),"")</f>
        <v/>
      </c>
      <c r="OW177" t="str">
        <f>IF(HE177=1,OW$8&amp;IF(SUM(HF177:$IM177)=0,"",", "),"")</f>
        <v/>
      </c>
      <c r="OX177" t="str">
        <f>IF(HF177=1,OX$8&amp;IF(SUM(HG177:$IM177)=0,"",", "),"")</f>
        <v/>
      </c>
      <c r="OY177" t="str">
        <f>IF(HG177=1,OY$8&amp;IF(SUM(HH177:$IM177)=0,"",", "),"")</f>
        <v/>
      </c>
      <c r="OZ177" t="str">
        <f>IF(HH177=1,OZ$8&amp;IF(SUM(HI177:$IM177)=0,"",", "),"")</f>
        <v/>
      </c>
      <c r="PA177" t="str">
        <f>IF(HI177=1,PA$8&amp;IF(SUM(HJ177:$IM177)=0,"",", "),"")</f>
        <v/>
      </c>
      <c r="PB177" t="str">
        <f>IF(HJ177=1,PB$8&amp;IF(SUM(HK177:$IM177)=0,"",", "),"")</f>
        <v/>
      </c>
      <c r="PC177" t="str">
        <f>IF(HK177=1,PC$8&amp;IF(SUM(HL177:$IM177)=0,"",", "),"")</f>
        <v/>
      </c>
      <c r="PD177" t="str">
        <f>IF(HL177=1,PD$8&amp;IF(SUM(HM177:$IM177)=0,"",", "),"")</f>
        <v/>
      </c>
      <c r="PE177" t="str">
        <f>IF(HM177=1,PE$8&amp;IF(SUM(HN177:$IM177)=0,"",", "),"")</f>
        <v/>
      </c>
      <c r="PF177" t="str">
        <f>IF(HN177=1,PF$8&amp;IF(SUM(HO177:$IM177)=0,"",", "),"")</f>
        <v/>
      </c>
      <c r="PG177" t="str">
        <f>IF(HO177=1,PG$8&amp;IF(SUM(HP177:$IM177)=0,"",", "),"")</f>
        <v/>
      </c>
      <c r="PH177" t="str">
        <f>IF(HP177=1,PH$8&amp;IF(SUM(HQ177:$IM177)=0,"",", "),"")</f>
        <v/>
      </c>
      <c r="PI177" t="str">
        <f>IF(HQ177=1,PI$8&amp;IF(SUM(HR177:$IM177)=0,"",", "),"")</f>
        <v/>
      </c>
      <c r="PJ177" t="str">
        <f>IF(HR177=1,PJ$8&amp;IF(SUM(HS177:$IM177)=0,"",", "),"")</f>
        <v/>
      </c>
      <c r="PK177" t="str">
        <f>IF(HS177=1,PK$8&amp;IF(SUM(HT177:$IM177)=0,"",", "),"")</f>
        <v/>
      </c>
      <c r="PL177" t="str">
        <f>IF(HT177=1,PL$8&amp;IF(SUM(HU177:$IM177)=0,"",", "),"")</f>
        <v/>
      </c>
      <c r="PM177" t="str">
        <f>IF(HU177=1,PM$8&amp;IF(SUM(HV177:$IM177)=0,"",", "),"")</f>
        <v/>
      </c>
      <c r="PN177" t="str">
        <f>IF(HV177=1,PN$8&amp;IF(SUM(HW177:$IM177)=0,"",", "),"")</f>
        <v/>
      </c>
      <c r="PO177" t="str">
        <f>IF(HW177=1,PO$8&amp;IF(SUM(HX177:$IM177)=0,"",", "),"")</f>
        <v/>
      </c>
      <c r="PP177" t="str">
        <f>IF(HX177=1,PP$8&amp;IF(SUM(HY177:$IM177)=0,"",", "),"")</f>
        <v/>
      </c>
      <c r="PQ177" t="str">
        <f>IF(HY177=1,PQ$8&amp;IF(SUM(HZ177:$IM177)=0,"",", "),"")</f>
        <v/>
      </c>
      <c r="PR177" t="str">
        <f>IF(HZ177=1,PR$8&amp;IF(SUM(IA177:$IM177)=0,"",", "),"")</f>
        <v/>
      </c>
      <c r="PS177" t="str">
        <f>IF(IA177=1,PS$8&amp;IF(SUM(IB177:$IM177)=0,"",", "),"")</f>
        <v/>
      </c>
      <c r="PT177" t="str">
        <f>IF(IB177=1,PT$8&amp;IF(SUM(IC177:$IM177)=0,"",", "),"")</f>
        <v/>
      </c>
      <c r="PU177" t="str">
        <f>IF(IC177=1,PU$8&amp;IF(SUM(ID177:$IM177)=0,"",", "),"")</f>
        <v/>
      </c>
      <c r="PV177" t="str">
        <f>IF(ID177=1,PV$8&amp;IF(SUM(IE177:$IM177)=0,"",", "),"")</f>
        <v/>
      </c>
      <c r="PW177" t="str">
        <f>IF(IE177=1,PW$8&amp;IF(SUM(IF177:$IM177)=0,"",", "),"")</f>
        <v/>
      </c>
      <c r="PX177" t="str">
        <f>IF(IF177=1,PX$8&amp;IF(SUM(IG177:$IM177)=0,"",", "),"")</f>
        <v/>
      </c>
      <c r="PY177" t="str">
        <f>IF(IG177=1,PY$8&amp;IF(SUM(IH177:$IM177)=0,"",", "),"")</f>
        <v/>
      </c>
      <c r="PZ177" t="str">
        <f>IF(IH177=1,PZ$8&amp;IF(SUM(II177:$IM177)=0,"",", "),"")</f>
        <v/>
      </c>
      <c r="QA177" t="str">
        <f>IF(II177=1,QA$8&amp;IF(SUM(IJ177:$IM177)=0,"",", "),"")</f>
        <v/>
      </c>
      <c r="QB177" t="str">
        <f>IF(IJ177=1,QB$8&amp;IF(SUM(IK177:$IM177)=0,"",", "),"")</f>
        <v/>
      </c>
      <c r="QC177" t="str">
        <f>IF(IK177=1,QC$8&amp;IF(SUM(IL177:$IM177)=0,"",", "),"")</f>
        <v/>
      </c>
      <c r="QD177" t="str">
        <f>IF(IL177=1,QD$8&amp;IF(SUM(IM177:$IM177)=0,"",", "),"")</f>
        <v/>
      </c>
      <c r="QE177" t="str">
        <f t="shared" si="214"/>
        <v/>
      </c>
      <c r="QF177" t="str">
        <f>IF(IN177=1,QF$8&amp;IF(SUM(IO177:$KK177)=0,"",", "),"")</f>
        <v/>
      </c>
      <c r="QG177" t="str">
        <f>IF(IO177=1,QG$8&amp;IF(SUM(IP177:$KK177)=0,"",", "),"")</f>
        <v/>
      </c>
      <c r="QH177" t="str">
        <f>IF(IP177=1,QH$8&amp;IF(SUM(IQ177:$KK177)=0,"",", "),"")</f>
        <v/>
      </c>
      <c r="QI177" t="str">
        <f>IF(IQ177=1,QI$8&amp;IF(SUM(IR177:$KK177)=0,"",", "),"")</f>
        <v/>
      </c>
      <c r="QJ177" t="str">
        <f>IF(IR177=1,QJ$8&amp;IF(SUM(IS177:$KK177)=0,"",", "),"")</f>
        <v/>
      </c>
      <c r="QK177" t="str">
        <f>IF(IS177=1,QK$8&amp;IF(SUM(IT177:$KK177)=0,"",", "),"")</f>
        <v/>
      </c>
      <c r="QL177" t="str">
        <f>IF(IT177=1,QL$8&amp;IF(SUM(IU177:$KK177)=0,"",", "),"")</f>
        <v/>
      </c>
      <c r="QM177" t="str">
        <f>IF(IU177=1,QM$8&amp;IF(SUM(IV177:$KK177)=0,"",", "),"")</f>
        <v/>
      </c>
      <c r="QN177" t="str">
        <f>IF(IV177=1,QN$8&amp;IF(SUM(IW177:$KK177)=0,"",", "),"")</f>
        <v/>
      </c>
      <c r="QO177" t="str">
        <f>IF(IW177=1,QO$8&amp;IF(SUM(IX177:$KK177)=0,"",", "),"")</f>
        <v/>
      </c>
      <c r="QP177" t="str">
        <f>IF(IX177=1,QP$8&amp;IF(SUM(IY177:$KK177)=0,"",", "),"")</f>
        <v/>
      </c>
      <c r="QQ177" t="str">
        <f>IF(IY177=1,QQ$8&amp;IF(SUM(IZ177:$KK177)=0,"",", "),"")</f>
        <v/>
      </c>
      <c r="QR177" t="str">
        <f>IF(IZ177=1,QR$8&amp;IF(SUM(JA177:$KK177)=0,"",", "),"")</f>
        <v/>
      </c>
      <c r="QS177" t="str">
        <f>IF(JA177=1,QS$8&amp;IF(SUM(JB177:$KK177)=0,"",", "),"")</f>
        <v/>
      </c>
      <c r="QT177" t="str">
        <f>IF(JB177=1,QT$8&amp;IF(SUM(JC177:$KK177)=0,"",", "),"")</f>
        <v/>
      </c>
      <c r="QU177" t="str">
        <f>IF(JC177=1,QU$8&amp;IF(SUM(JD177:$KK177)=0,"",", "),"")</f>
        <v/>
      </c>
      <c r="QV177" t="str">
        <f>IF(JD177=1,QV$8&amp;IF(SUM(JE177:$KK177)=0,"",", "),"")</f>
        <v/>
      </c>
      <c r="QW177" t="str">
        <f>IF(JE177=1,QW$8&amp;IF(SUM(JF177:$KK177)=0,"",", "),"")</f>
        <v/>
      </c>
      <c r="QX177" t="str">
        <f>IF(JF177=1,QX$8&amp;IF(SUM(JG177:$KK177)=0,"",", "),"")</f>
        <v/>
      </c>
      <c r="QY177" t="str">
        <f>IF(JG177=1,QY$8&amp;IF(SUM(JH177:$KK177)=0,"",", "),"")</f>
        <v/>
      </c>
      <c r="QZ177" t="str">
        <f>IF(JH177=1,QZ$8&amp;IF(SUM(JI177:$KK177)=0,"",", "),"")</f>
        <v/>
      </c>
      <c r="RA177" t="str">
        <f>IF(JI177=1,RA$8&amp;IF(SUM(JJ177:$KK177)=0,"",", "),"")</f>
        <v/>
      </c>
      <c r="RB177" t="str">
        <f>IF(JJ177=1,RB$8&amp;IF(SUM(JK177:$KK177)=0,"",", "),"")</f>
        <v/>
      </c>
      <c r="RC177" t="str">
        <f>IF(JK177=1,RC$8&amp;IF(SUM(JL177:$KK177)=0,"",", "),"")</f>
        <v/>
      </c>
      <c r="RD177" t="str">
        <f>IF(JL177=1,RD$8&amp;IF(SUM(JM177:$KK177)=0,"",", "),"")</f>
        <v/>
      </c>
      <c r="RE177" t="str">
        <f>IF(JM177=1,RE$8&amp;IF(SUM(JN177:$KK177)=0,"",", "),"")</f>
        <v/>
      </c>
      <c r="RF177" t="str">
        <f>IF(JN177=1,RF$8&amp;IF(SUM(JO177:$KK177)=0,"",", "),"")</f>
        <v/>
      </c>
      <c r="RG177" t="str">
        <f>IF(JO177=1,RG$8&amp;IF(SUM(JP177:$KK177)=0,"",", "),"")</f>
        <v/>
      </c>
      <c r="RH177" t="str">
        <f>IF(JP177=1,RH$8&amp;IF(SUM(JQ177:$KK177)=0,"",", "),"")</f>
        <v/>
      </c>
      <c r="RI177" t="str">
        <f>IF(JQ177=1,RI$8&amp;IF(SUM(JR177:$KK177)=0,"",", "),"")</f>
        <v/>
      </c>
      <c r="RJ177" t="str">
        <f>IF(JR177=1,RJ$8&amp;IF(SUM(JS177:$KK177)=0,"",", "),"")</f>
        <v/>
      </c>
      <c r="RK177" t="str">
        <f>IF(JS177=1,RK$8&amp;IF(SUM(JT177:$KK177)=0,"",", "),"")</f>
        <v/>
      </c>
      <c r="RL177" t="str">
        <f>IF(JT177=1,RL$8&amp;IF(SUM(JU177:$KK177)=0,"",", "),"")</f>
        <v/>
      </c>
      <c r="RM177" t="str">
        <f>IF(JU177=1,RM$8&amp;IF(SUM(JV177:$KK177)=0,"",", "),"")</f>
        <v/>
      </c>
      <c r="RN177" t="str">
        <f>IF(JV177=1,RN$8&amp;IF(SUM(JW177:$KK177)=0,"",", "),"")</f>
        <v/>
      </c>
      <c r="RO177" t="str">
        <f>IF(JW177=1,RO$8&amp;IF(SUM(JX177:$KK177)=0,"",", "),"")</f>
        <v/>
      </c>
      <c r="RP177" t="str">
        <f>IF(JX177=1,RP$8&amp;IF(SUM(JY177:$KK177)=0,"",", "),"")</f>
        <v/>
      </c>
      <c r="RQ177" t="str">
        <f>IF(JY177=1,RQ$8&amp;IF(SUM(JZ177:$KK177)=0,"",", "),"")</f>
        <v/>
      </c>
      <c r="RR177" t="str">
        <f>IF(JZ177=1,RR$8&amp;IF(SUM(KA177:$KK177)=0,"",", "),"")</f>
        <v/>
      </c>
      <c r="RS177" t="str">
        <f>IF(KA177=1,RS$8&amp;IF(SUM(KB177:$KK177)=0,"",", "),"")</f>
        <v/>
      </c>
      <c r="RT177" t="str">
        <f>IF(KB177=1,RT$8&amp;IF(SUM(KC177:$KK177)=0,"",", "),"")</f>
        <v/>
      </c>
      <c r="RU177" t="str">
        <f>IF(KC177=1,RU$8&amp;IF(SUM(KD177:$KK177)=0,"",", "),"")</f>
        <v/>
      </c>
      <c r="RV177" t="str">
        <f>IF(KD177=1,RV$8&amp;IF(SUM(KE177:$KK177)=0,"",", "),"")</f>
        <v/>
      </c>
      <c r="RW177" t="str">
        <f>IF(KE177=1,RW$8&amp;IF(SUM(KF177:$KK177)=0,"",", "),"")</f>
        <v/>
      </c>
      <c r="RX177" t="str">
        <f>IF(KF177=1,RX$8&amp;IF(SUM(KG177:$KK177)=0,"",", "),"")</f>
        <v/>
      </c>
      <c r="RY177" t="str">
        <f>IF(KG177=1,RY$8&amp;IF(SUM(KH177:$KK177)=0,"",", "),"")</f>
        <v/>
      </c>
      <c r="RZ177" t="str">
        <f>IF(KH177=1,RZ$8&amp;IF(SUM(KI177:$KK177)=0,"",", "),"")</f>
        <v/>
      </c>
      <c r="SA177" t="str">
        <f>IF(KI177=1,SA$8&amp;IF(SUM(KJ177:$KK177)=0,"",", "),"")</f>
        <v/>
      </c>
      <c r="SB177" t="str">
        <f>IF(KJ177=1,SB$8&amp;IF(SUM(KK177:$KK177)=0,"",", "),"")</f>
        <v/>
      </c>
      <c r="SC177" t="str">
        <f t="shared" si="215"/>
        <v/>
      </c>
    </row>
    <row r="178" spans="1:497" ht="60" customHeight="1" x14ac:dyDescent="0.45">
      <c r="A178" s="62"/>
      <c r="B178" s="212" t="str">
        <f t="shared" si="144"/>
        <v/>
      </c>
      <c r="C178" s="212" t="str">
        <f t="shared" si="203"/>
        <v/>
      </c>
      <c r="D178" s="212" t="str">
        <f t="shared" si="204"/>
        <v/>
      </c>
      <c r="E178" s="212" t="str">
        <f t="shared" si="205"/>
        <v/>
      </c>
      <c r="F178" s="212" t="str">
        <f t="shared" si="206"/>
        <v/>
      </c>
      <c r="G178" s="237" t="str">
        <f>IF('EDCI Data'!B178="","",'EDCI Data'!B178)</f>
        <v/>
      </c>
      <c r="H178" s="238" t="str">
        <f>IF('EDCI Data'!C178="","",'EDCI Data'!C178)</f>
        <v/>
      </c>
      <c r="I178" s="239" t="str">
        <f>IF('EDCI Data'!D178="","",'EDCI Data'!D178)</f>
        <v/>
      </c>
      <c r="J178" s="240" t="str">
        <f>IF('EDCI Data'!E178="","",'EDCI Data'!E178)</f>
        <v/>
      </c>
      <c r="K178" s="237" t="str">
        <f>IF('EDCI Data'!F178="","",'EDCI Data'!F178)</f>
        <v/>
      </c>
      <c r="L178" s="237" t="str">
        <f>IF('EDCI Data'!G178="","",'EDCI Data'!G178)</f>
        <v/>
      </c>
      <c r="M178" s="237" t="str">
        <f>IF('EDCI Data'!H178="","",'EDCI Data'!H178)</f>
        <v/>
      </c>
      <c r="N178" s="237" t="str">
        <f>IF('EDCI Data'!I178="","",'EDCI Data'!I178)</f>
        <v/>
      </c>
      <c r="O178" s="237" t="str">
        <f>IF('EDCI Data'!J178="","",'EDCI Data'!J178)</f>
        <v/>
      </c>
      <c r="P178" s="237" t="str">
        <f>IF('EDCI Data'!K178="","",'EDCI Data'!K178)</f>
        <v/>
      </c>
      <c r="Q178" s="241" t="str">
        <f>IF('EDCI Data'!L178="","",'EDCI Data'!L178)</f>
        <v/>
      </c>
      <c r="R178" s="241" t="str">
        <f>IF('EDCI Data'!M178="","",'EDCI Data'!M178)</f>
        <v/>
      </c>
      <c r="S178" s="237" t="str">
        <f>IF('EDCI Data'!N178="","",'EDCI Data'!N178)</f>
        <v/>
      </c>
      <c r="T178" s="237" t="str">
        <f>IF('EDCI Data'!O178="","",'EDCI Data'!O178)</f>
        <v/>
      </c>
      <c r="U178" s="237" t="str">
        <f>IF('EDCI Data'!P178="","",'EDCI Data'!P178)</f>
        <v/>
      </c>
      <c r="V178" s="237" t="str">
        <f>IF('EDCI Data'!Q178="","",'EDCI Data'!Q178)</f>
        <v/>
      </c>
      <c r="W178" s="242" t="str">
        <f>IF('EDCI Data'!R178="","",'EDCI Data'!R178)</f>
        <v/>
      </c>
      <c r="X178" s="243" t="str">
        <f>IF('EDCI Data'!S178="","",'EDCI Data'!S178)</f>
        <v/>
      </c>
      <c r="Y178" s="243" t="str">
        <f>IF('EDCI Data'!T178="","",'EDCI Data'!T178)</f>
        <v/>
      </c>
      <c r="Z178" s="244" t="str">
        <f>IF('EDCI Data'!U178="","",'EDCI Data'!U178)</f>
        <v/>
      </c>
      <c r="AA178" s="237" t="str">
        <f>IF('EDCI Data'!V178="","",'EDCI Data'!V178)</f>
        <v/>
      </c>
      <c r="AB178" s="244" t="str">
        <f>IF('EDCI Data'!W178="","",'EDCI Data'!W178)</f>
        <v/>
      </c>
      <c r="AC178" s="237" t="str">
        <f>IF('EDCI Data'!X178="","",'EDCI Data'!X178)</f>
        <v/>
      </c>
      <c r="AD178" s="244" t="str">
        <f>IF('EDCI Data'!Y178="","",'EDCI Data'!Y178)</f>
        <v/>
      </c>
      <c r="AE178" s="237" t="str">
        <f>IF('EDCI Data'!Z178="","",'EDCI Data'!Z178)</f>
        <v/>
      </c>
      <c r="AF178" s="237" t="str">
        <f>IF('EDCI Data'!AA178="","",'EDCI Data'!AA178)</f>
        <v/>
      </c>
      <c r="AG178" s="237" t="str">
        <f>IF('EDCI Data'!AB178="","",'EDCI Data'!AB178)</f>
        <v/>
      </c>
      <c r="AH178" s="237" t="str">
        <f>IF('EDCI Data'!AC178="","",'EDCI Data'!AC178)</f>
        <v/>
      </c>
      <c r="AI178" s="237" t="str">
        <f>IF('EDCI Data'!AD178="","",'EDCI Data'!AD178)</f>
        <v/>
      </c>
      <c r="AJ178" s="237" t="str">
        <f>IF('EDCI Data'!AE178="","",'EDCI Data'!AE178)</f>
        <v/>
      </c>
      <c r="AK178" s="237" t="str">
        <f>IF('EDCI Data'!AF178="","",'EDCI Data'!AF178)</f>
        <v/>
      </c>
      <c r="AL178" s="237" t="str">
        <f>IF('EDCI Data'!AG178="","",'EDCI Data'!AG178)</f>
        <v/>
      </c>
      <c r="AM178" s="237" t="str">
        <f>IF('EDCI Data'!AH178="","",'EDCI Data'!AH178)</f>
        <v/>
      </c>
      <c r="AN178" s="237" t="str">
        <f>IF('EDCI Data'!AI178="","",'EDCI Data'!AI178)</f>
        <v/>
      </c>
      <c r="AO178" s="237" t="str">
        <f>IF('EDCI Data'!AJ178="","",'EDCI Data'!AJ178)</f>
        <v/>
      </c>
      <c r="AP178" s="237" t="str">
        <f>IF('EDCI Data'!AK178="","",'EDCI Data'!AK178)</f>
        <v/>
      </c>
      <c r="AQ178" s="237" t="str">
        <f>IF('EDCI Data'!AL178="","",'EDCI Data'!AL178)</f>
        <v/>
      </c>
      <c r="AR178" s="237" t="str">
        <f>IF('EDCI Data'!AM178="","",'EDCI Data'!AM178)</f>
        <v/>
      </c>
      <c r="AS178" s="237" t="str">
        <f>IF('EDCI Data'!AN178="","",'EDCI Data'!AN178)</f>
        <v/>
      </c>
      <c r="AT178" s="237" t="str">
        <f>IF('EDCI Data'!AO178="","",'EDCI Data'!AO178)</f>
        <v/>
      </c>
      <c r="AU178" s="237" t="str">
        <f>IF('EDCI Data'!AP178="","",'EDCI Data'!AP178)</f>
        <v/>
      </c>
      <c r="AV178" s="237" t="str">
        <f>IF('EDCI Data'!AQ178="","",'EDCI Data'!AQ178)</f>
        <v/>
      </c>
      <c r="AW178" s="237" t="str">
        <f>IF('EDCI Data'!AR178="","",'EDCI Data'!AR178)</f>
        <v/>
      </c>
      <c r="AX178" s="237" t="str">
        <f>IF('EDCI Data'!AS178="","",'EDCI Data'!AS178)</f>
        <v/>
      </c>
      <c r="AY178" s="237" t="str">
        <f>IF('EDCI Data'!AT178="","",'EDCI Data'!AT178)</f>
        <v/>
      </c>
      <c r="AZ178" s="237" t="str">
        <f>IF('EDCI Data'!AU178="","",'EDCI Data'!AU178)</f>
        <v/>
      </c>
      <c r="BA178" s="237" t="str">
        <f>IF('EDCI Data'!AV178="","",'EDCI Data'!AV178)</f>
        <v/>
      </c>
      <c r="BB178" s="245" t="str">
        <f>IF('EDCI Data'!AW178="","",'EDCI Data'!AW178)</f>
        <v/>
      </c>
      <c r="BC178" s="245" t="str">
        <f>IF('EDCI Data'!AX178="","",'EDCI Data'!AX178)</f>
        <v/>
      </c>
      <c r="BD178" s="246" t="str">
        <f t="shared" si="207"/>
        <v/>
      </c>
      <c r="BE178" s="247" t="str">
        <f>IF('EDCI Data'!AY178="","",'EDCI Data'!AY178)</f>
        <v/>
      </c>
      <c r="BF178" s="247" t="str">
        <f>IF('EDCI Data'!AZ178="","",'EDCI Data'!AZ178)</f>
        <v/>
      </c>
      <c r="BG178" s="247" t="str">
        <f>IF('EDCI Data'!BA178="","",'EDCI Data'!BA178)</f>
        <v/>
      </c>
      <c r="BH178" s="247" t="str">
        <f>IF('EDCI Data'!BB178="","",'EDCI Data'!BB178)</f>
        <v/>
      </c>
      <c r="BI178" s="247" t="str">
        <f>IF('EDCI Data'!BC178="","",'EDCI Data'!BC178)</f>
        <v/>
      </c>
      <c r="BJ178" s="247" t="str">
        <f>IF('EDCI Data'!BD178="","",'EDCI Data'!BD178)</f>
        <v/>
      </c>
      <c r="BK178" s="247" t="str">
        <f>IF('EDCI Data'!BE178="","",'EDCI Data'!BE178)</f>
        <v/>
      </c>
      <c r="BL178" s="247" t="str">
        <f>IF('EDCI Data'!BF178="","",'EDCI Data'!BF178)</f>
        <v/>
      </c>
      <c r="BM178" s="247" t="str">
        <f>IF('EDCI Data'!BG178="","",'EDCI Data'!BG178)</f>
        <v/>
      </c>
      <c r="BN178" s="248" t="str">
        <f>IF('EDCI Data'!BH178="","",'EDCI Data'!BH178)</f>
        <v/>
      </c>
      <c r="BO178" s="248" t="str">
        <f>IF('EDCI Data'!BI178="","",'EDCI Data'!BI178)</f>
        <v/>
      </c>
      <c r="BP178" s="249" t="str">
        <f>IF('EDCI Data'!BJ178="","",'EDCI Data'!BJ178)</f>
        <v/>
      </c>
      <c r="BQ178" s="248" t="str">
        <f>IF('EDCI Data'!BK178="","",'EDCI Data'!BK178)</f>
        <v/>
      </c>
      <c r="BR178" s="248" t="str">
        <f>IF('EDCI Data'!BL178="","",'EDCI Data'!BL178)</f>
        <v/>
      </c>
      <c r="BS178" s="250" t="str">
        <f>IF('EDCI Data'!BM178="","",'EDCI Data'!BM178)</f>
        <v/>
      </c>
      <c r="BT178" s="251" t="str">
        <f>IF('EDCI Data'!BN178="","",'EDCI Data'!BN178)</f>
        <v/>
      </c>
      <c r="BU178" s="246" t="str">
        <f>IF('EDCI Data'!BO178="","",'EDCI Data'!BO178)</f>
        <v/>
      </c>
      <c r="BV178" s="252">
        <f t="shared" si="208"/>
        <v>0</v>
      </c>
      <c r="BW178" s="252">
        <f t="shared" si="209"/>
        <v>0</v>
      </c>
      <c r="BX178" s="252">
        <f t="shared" si="210"/>
        <v>0</v>
      </c>
      <c r="BY178" s="252">
        <f t="shared" si="211"/>
        <v>0</v>
      </c>
      <c r="BZ178" t="str">
        <f t="shared" si="145"/>
        <v/>
      </c>
      <c r="CA178" s="253"/>
      <c r="CB178"/>
      <c r="CC178"/>
      <c r="CD178"/>
      <c r="CE178" t="str">
        <f t="shared" si="146"/>
        <v/>
      </c>
      <c r="CF178"/>
      <c r="CG178" t="str">
        <f t="shared" si="147"/>
        <v/>
      </c>
      <c r="CH178" t="str">
        <f t="shared" si="148"/>
        <v/>
      </c>
      <c r="CI178" t="str">
        <f t="shared" si="149"/>
        <v/>
      </c>
      <c r="CJ178" t="str">
        <f t="shared" si="150"/>
        <v/>
      </c>
      <c r="CK178"/>
      <c r="CL178"/>
      <c r="CM178" t="str">
        <f t="shared" si="151"/>
        <v/>
      </c>
      <c r="CN178" t="str">
        <f t="shared" si="152"/>
        <v/>
      </c>
      <c r="CO178" t="str">
        <f t="shared" si="153"/>
        <v/>
      </c>
      <c r="CP178" t="str">
        <f t="shared" si="154"/>
        <v/>
      </c>
      <c r="CQ178"/>
      <c r="CR178" t="str" cm="1">
        <f t="array" ref="CR178">IF(COUNTIFS($BZ$10:$BZ$259,$BZ178,$I$10:$I$259,$I178+1)&gt;0,IF(X178&lt;&gt;INDEX(Y$10:Y$259,MATCH(1,INDEX(($BZ178=$BZ$10:$BZ$259)*($I$10:$I$259=$I178+1),0,1),0)),"Number of FTEs in previous year do not align with Number of FTEs in current year across years, by definition these should be equal. Please check and update if required. "&amp;CHAR(10),""),"")</f>
        <v/>
      </c>
      <c r="CS178" t="str" cm="1">
        <f t="array" ref="CS178">IF(COUNTIFS($BZ$10:$BZ$259,$BZ178,$I$10:$I$259,$I178-1)&gt;0,IF(Y178&lt;&gt;INDEX(X$10:X$259,MATCH(1,INDEX(($BZ178=$BZ$10:$BZ$259)*($I$10:$I$259=$I178-1),0,1),0)),"Number of FTEs in previous year do not align with Number of FTEs in current year across years, by definition these should be equal. Please check and update if required. "&amp;CHAR(10),""),"")</f>
        <v/>
      </c>
      <c r="CT178" t="str">
        <f t="shared" si="155"/>
        <v/>
      </c>
      <c r="CU178" t="str">
        <f t="shared" si="156"/>
        <v/>
      </c>
      <c r="CV178"/>
      <c r="CW178" t="str">
        <f t="shared" si="157"/>
        <v/>
      </c>
      <c r="CX178"/>
      <c r="CY178" t="str">
        <f t="shared" si="158"/>
        <v/>
      </c>
      <c r="CZ178"/>
      <c r="DA178" t="str">
        <f t="shared" si="159"/>
        <v/>
      </c>
      <c r="DB178"/>
      <c r="DC178"/>
      <c r="DD178"/>
      <c r="DE178"/>
      <c r="DF178"/>
      <c r="DG178"/>
      <c r="DH178"/>
      <c r="DI178"/>
      <c r="DJ178"/>
      <c r="DK178"/>
      <c r="DL178"/>
      <c r="DM178"/>
      <c r="DN178"/>
      <c r="DO178"/>
      <c r="DP178"/>
      <c r="DQ178"/>
      <c r="DR178"/>
      <c r="DS178"/>
      <c r="DT178"/>
      <c r="DU178"/>
      <c r="DV178"/>
      <c r="DW178"/>
      <c r="DX178" t="str">
        <f t="shared" si="160"/>
        <v/>
      </c>
      <c r="DY178" t="str">
        <f t="shared" si="161"/>
        <v/>
      </c>
      <c r="DZ178" t="str">
        <f t="shared" si="162"/>
        <v/>
      </c>
      <c r="EA178" t="str">
        <f t="shared" si="163"/>
        <v/>
      </c>
      <c r="EB178" t="str">
        <f t="shared" si="164"/>
        <v/>
      </c>
      <c r="EC178" t="str">
        <f t="shared" si="165"/>
        <v/>
      </c>
      <c r="ED178" t="str">
        <f t="shared" si="166"/>
        <v/>
      </c>
      <c r="EE178" t="str">
        <f t="shared" si="167"/>
        <v/>
      </c>
      <c r="EF178" t="str">
        <f t="shared" si="168"/>
        <v/>
      </c>
      <c r="EG178" t="str">
        <f t="shared" si="169"/>
        <v/>
      </c>
      <c r="EH178" t="str">
        <f t="shared" si="170"/>
        <v/>
      </c>
      <c r="EI178" t="str">
        <f t="shared" si="171"/>
        <v/>
      </c>
      <c r="EJ178"/>
      <c r="EK178"/>
      <c r="EL178"/>
      <c r="EM178"/>
      <c r="EN178"/>
      <c r="EO178"/>
      <c r="EP178"/>
      <c r="EQ178" t="str">
        <f t="shared" si="172"/>
        <v/>
      </c>
      <c r="ER178" t="str">
        <f t="shared" si="173"/>
        <v/>
      </c>
      <c r="ES178" t="str">
        <f t="shared" si="174"/>
        <v/>
      </c>
      <c r="ET178"/>
      <c r="EU178" t="str">
        <f t="shared" si="175"/>
        <v/>
      </c>
      <c r="EV178"/>
      <c r="EW178" t="str">
        <f t="shared" si="176"/>
        <v/>
      </c>
      <c r="EX178"/>
      <c r="EY178" t="str">
        <f t="shared" si="177"/>
        <v/>
      </c>
      <c r="EZ178"/>
      <c r="FA178"/>
      <c r="FB178"/>
      <c r="FC178"/>
      <c r="FD178"/>
      <c r="FE178"/>
      <c r="FF178"/>
      <c r="FG178"/>
      <c r="FH178"/>
      <c r="FI178"/>
      <c r="FJ178"/>
      <c r="FK178"/>
      <c r="FL178"/>
      <c r="FM178"/>
      <c r="FN178"/>
      <c r="FO178"/>
      <c r="FP178"/>
      <c r="FQ178"/>
      <c r="FR178"/>
      <c r="FS178"/>
      <c r="FT178"/>
      <c r="FU178"/>
      <c r="FV178" t="str">
        <f t="shared" si="178"/>
        <v/>
      </c>
      <c r="FW178" t="str">
        <f t="shared" si="179"/>
        <v/>
      </c>
      <c r="FX178"/>
      <c r="FY178" t="str">
        <f t="shared" si="180"/>
        <v/>
      </c>
      <c r="FZ178" t="str">
        <f t="shared" si="181"/>
        <v/>
      </c>
      <c r="GA178" t="str">
        <f t="shared" si="182"/>
        <v/>
      </c>
      <c r="GB178" t="str">
        <f t="shared" si="183"/>
        <v/>
      </c>
      <c r="GC178" t="str">
        <f t="shared" si="184"/>
        <v/>
      </c>
      <c r="GD178" t="str">
        <f t="shared" si="185"/>
        <v/>
      </c>
      <c r="GE178" t="str">
        <f t="shared" si="186"/>
        <v/>
      </c>
      <c r="GF178" t="str">
        <f t="shared" si="187"/>
        <v/>
      </c>
      <c r="GG178" t="str">
        <f t="shared" si="188"/>
        <v/>
      </c>
      <c r="GH178"/>
      <c r="GI178"/>
      <c r="GJ178"/>
      <c r="GK178"/>
      <c r="GL178"/>
      <c r="GM178"/>
      <c r="GN178"/>
      <c r="GO178"/>
      <c r="GP178" t="str">
        <f t="shared" si="189"/>
        <v/>
      </c>
      <c r="GQ178" t="str">
        <f t="shared" si="190"/>
        <v/>
      </c>
      <c r="GR178"/>
      <c r="GS178" t="str">
        <f t="shared" si="191"/>
        <v/>
      </c>
      <c r="GT178"/>
      <c r="GU178" t="str">
        <f t="shared" si="192"/>
        <v/>
      </c>
      <c r="GV178"/>
      <c r="GW178" t="str">
        <f t="shared" si="193"/>
        <v/>
      </c>
      <c r="GX178"/>
      <c r="GY178"/>
      <c r="GZ178"/>
      <c r="HA178"/>
      <c r="HB178"/>
      <c r="HC178"/>
      <c r="HD178"/>
      <c r="HE178"/>
      <c r="HF178"/>
      <c r="HG178"/>
      <c r="HH178"/>
      <c r="HI178"/>
      <c r="HJ178"/>
      <c r="HK178"/>
      <c r="HL178"/>
      <c r="HM178"/>
      <c r="HN178"/>
      <c r="HO178"/>
      <c r="HP178"/>
      <c r="HQ178"/>
      <c r="HR178"/>
      <c r="HS178"/>
      <c r="HT178" t="str">
        <f t="shared" si="194"/>
        <v/>
      </c>
      <c r="HU178" t="str">
        <f t="shared" si="195"/>
        <v/>
      </c>
      <c r="HV178"/>
      <c r="HW178"/>
      <c r="HX178"/>
      <c r="HY178"/>
      <c r="HZ178"/>
      <c r="IA178"/>
      <c r="IB178"/>
      <c r="IC178"/>
      <c r="ID178"/>
      <c r="IE178" t="str">
        <f t="shared" si="196"/>
        <v/>
      </c>
      <c r="IF178"/>
      <c r="IG178"/>
      <c r="IH178"/>
      <c r="II178"/>
      <c r="IJ178"/>
      <c r="IK178"/>
      <c r="IL178"/>
      <c r="IM178"/>
      <c r="IN178"/>
      <c r="IO178"/>
      <c r="IP178"/>
      <c r="IQ178" t="str">
        <f t="shared" si="197"/>
        <v/>
      </c>
      <c r="IR178"/>
      <c r="IS178" t="str">
        <f t="shared" si="198"/>
        <v/>
      </c>
      <c r="IT178"/>
      <c r="IU178" t="str">
        <f t="shared" si="199"/>
        <v/>
      </c>
      <c r="IV178"/>
      <c r="IW178"/>
      <c r="IX178"/>
      <c r="IY178"/>
      <c r="IZ178"/>
      <c r="JA178"/>
      <c r="JB178"/>
      <c r="JC178"/>
      <c r="JD178"/>
      <c r="JE178"/>
      <c r="JF178"/>
      <c r="JG178"/>
      <c r="JH178"/>
      <c r="JI178"/>
      <c r="JJ178"/>
      <c r="JK178"/>
      <c r="JL178"/>
      <c r="JM178"/>
      <c r="JN178"/>
      <c r="JO178"/>
      <c r="JP178"/>
      <c r="JQ178"/>
      <c r="JR178" t="str">
        <f t="shared" si="200"/>
        <v/>
      </c>
      <c r="JS178" t="str">
        <f t="shared" si="201"/>
        <v/>
      </c>
      <c r="JT178"/>
      <c r="JU178"/>
      <c r="JV178"/>
      <c r="JW178"/>
      <c r="JX178"/>
      <c r="JY178"/>
      <c r="JZ178"/>
      <c r="KA178"/>
      <c r="KB178"/>
      <c r="KC178" t="str">
        <f t="shared" si="202"/>
        <v/>
      </c>
      <c r="KD178"/>
      <c r="KE178"/>
      <c r="KF178"/>
      <c r="KG178"/>
      <c r="KH178"/>
      <c r="KI178"/>
      <c r="KJ178"/>
      <c r="KK178"/>
      <c r="KL178" t="str">
        <f>IF(CT178=1,KL$8&amp;IF(SUM(CU178:$EQ178)=0,"",", "),"")</f>
        <v/>
      </c>
      <c r="KM178" t="str">
        <f>IF(CU178=1,KM$8&amp;IF(SUM(CV178:$EQ178)=0,"",", "),"")</f>
        <v/>
      </c>
      <c r="KN178" t="str">
        <f>IF(CV178=1,KN$8&amp;IF(SUM(CW178:$EQ178)=0,"",", "),"")</f>
        <v/>
      </c>
      <c r="KO178" t="str">
        <f>IF(CW178=1,KO$8&amp;IF(SUM(CX178:$EQ178)=0,"",", "),"")</f>
        <v/>
      </c>
      <c r="KP178" t="str">
        <f>IF(CX178=1,KP$8&amp;IF(SUM(CY178:$EQ178)=0,"",", "),"")</f>
        <v/>
      </c>
      <c r="KQ178" t="str">
        <f>IF(CY178=1,KQ$8&amp;IF(SUM(CZ178:$EQ178)=0,"",", "),"")</f>
        <v/>
      </c>
      <c r="KR178" t="str">
        <f>IF(CZ178=1,KR$8&amp;IF(SUM(DA178:$EQ178)=0,"",", "),"")</f>
        <v/>
      </c>
      <c r="KS178" t="str">
        <f>IF(DA178=1,KS$8&amp;IF(SUM(DB178:$EQ178)=0,"",", "),"")</f>
        <v/>
      </c>
      <c r="KT178" t="str">
        <f>IF(DB178=1,KT$8&amp;IF(SUM(DC178:$EQ178)=0,"",", "),"")</f>
        <v/>
      </c>
      <c r="KU178" t="str">
        <f>IF(DC178=1,KU$8&amp;IF(SUM(DD178:$EQ178)=0,"",", "),"")</f>
        <v/>
      </c>
      <c r="KV178" t="str">
        <f>IF(DD178=1,KV$8&amp;IF(SUM(DE178:$EQ178)=0,"",", "),"")</f>
        <v/>
      </c>
      <c r="KW178" t="str">
        <f>IF(DE178=1,KW$8&amp;IF(SUM(DF178:$EQ178)=0,"",", "),"")</f>
        <v/>
      </c>
      <c r="KX178" t="str">
        <f>IF(DF178=1,KX$8&amp;IF(SUM(DG178:$EQ178)=0,"",", "),"")</f>
        <v/>
      </c>
      <c r="KY178" t="str">
        <f>IF(DG178=1,KY$8&amp;IF(SUM(DH178:$EQ178)=0,"",", "),"")</f>
        <v/>
      </c>
      <c r="KZ178" t="str">
        <f>IF(DH178=1,KZ$8&amp;IF(SUM(DI178:$EQ178)=0,"",", "),"")</f>
        <v/>
      </c>
      <c r="LA178" t="str">
        <f>IF(DI178=1,LA$8&amp;IF(SUM(DJ178:$EQ178)=0,"",", "),"")</f>
        <v/>
      </c>
      <c r="LB178" t="str">
        <f>IF(DJ178=1,LB$8&amp;IF(SUM(DK178:$EQ178)=0,"",", "),"")</f>
        <v/>
      </c>
      <c r="LC178" t="str">
        <f>IF(DK178=1,LC$8&amp;IF(SUM(DL178:$EQ178)=0,"",", "),"")</f>
        <v/>
      </c>
      <c r="LD178" t="str">
        <f>IF(DL178=1,LD$8&amp;IF(SUM(DM178:$EQ178)=0,"",", "),"")</f>
        <v/>
      </c>
      <c r="LE178" t="str">
        <f>IF(DM178=1,LE$8&amp;IF(SUM(DN178:$EQ178)=0,"",", "),"")</f>
        <v/>
      </c>
      <c r="LF178" t="str">
        <f>IF(DN178=1,LF$8&amp;IF(SUM(DO178:$EQ178)=0,"",", "),"")</f>
        <v/>
      </c>
      <c r="LG178" t="str">
        <f>IF(DO178=1,LG$8&amp;IF(SUM(DP178:$EQ178)=0,"",", "),"")</f>
        <v/>
      </c>
      <c r="LH178" t="str">
        <f>IF(DP178=1,LH$8&amp;IF(SUM(DQ178:$EQ178)=0,"",", "),"")</f>
        <v/>
      </c>
      <c r="LI178" t="str">
        <f>IF(DQ178=1,LI$8&amp;IF(SUM(DR178:$EQ178)=0,"",", "),"")</f>
        <v/>
      </c>
      <c r="LJ178" t="str">
        <f>IF(DR178=1,LJ$8&amp;IF(SUM(DS178:$EQ178)=0,"",", "),"")</f>
        <v/>
      </c>
      <c r="LK178" t="str">
        <f>IF(DS178=1,LK$8&amp;IF(SUM(DT178:$EQ178)=0,"",", "),"")</f>
        <v/>
      </c>
      <c r="LL178" t="str">
        <f>IF(DT178=1,LL$8&amp;IF(SUM(DU178:$EQ178)=0,"",", "),"")</f>
        <v/>
      </c>
      <c r="LM178" t="str">
        <f>IF(DU178=1,LM$8&amp;IF(SUM(DV178:$EQ178)=0,"",", "),"")</f>
        <v/>
      </c>
      <c r="LN178" t="str">
        <f>IF(DV178=1,LN$8&amp;IF(SUM(DW178:$EQ178)=0,"",", "),"")</f>
        <v/>
      </c>
      <c r="LO178" t="str">
        <f>IF(DW178=1,LO$8&amp;IF(SUM(DX178:$EQ178)=0,"",", "),"")</f>
        <v/>
      </c>
      <c r="LP178" t="str">
        <f>IF(DX178=1,LP$8&amp;IF(SUM(DY178:$EQ178)=0,"",", "),"")</f>
        <v/>
      </c>
      <c r="LQ178" t="str">
        <f>IF(DY178=1,LQ$8&amp;IF(SUM(DZ178:$EQ178)=0,"",", "),"")</f>
        <v/>
      </c>
      <c r="LR178" t="str">
        <f>IF(DZ178=1,LR$8&amp;IF(SUM(EA178:$EQ178)=0,"",", "),"")</f>
        <v/>
      </c>
      <c r="LS178" t="str">
        <f>IF(EA178=1,LS$8&amp;IF(SUM(EB178:$EQ178)=0,"",", "),"")</f>
        <v/>
      </c>
      <c r="LT178" t="str">
        <f>IF(EB178=1,LT$8&amp;IF(SUM(EC178:$EQ178)=0,"",", "),"")</f>
        <v/>
      </c>
      <c r="LU178" t="str">
        <f>IF(EC178=1,LU$8&amp;IF(SUM(ED178:$EQ178)=0,"",", "),"")</f>
        <v/>
      </c>
      <c r="LV178" t="str">
        <f>IF(ED178=1,LV$8&amp;IF(SUM(EE178:$EQ178)=0,"",", "),"")</f>
        <v/>
      </c>
      <c r="LW178" t="str">
        <f>IF(EE178=1,LW$8&amp;IF(SUM(EF178:$EQ178)=0,"",", "),"")</f>
        <v/>
      </c>
      <c r="LX178" t="str">
        <f>IF(EF178=1,LX$8&amp;IF(SUM(EG178:$EQ178)=0,"",", "),"")</f>
        <v/>
      </c>
      <c r="LY178" t="str">
        <f>IF(EG178=1,LY$8&amp;IF(SUM(EH178:$EQ178)=0,"",", "),"")</f>
        <v/>
      </c>
      <c r="LZ178" t="str">
        <f>IF(EH178=1,LZ$8&amp;IF(SUM(EI178:$EQ178)=0,"",", "),"")</f>
        <v/>
      </c>
      <c r="MA178" t="str">
        <f>IF(EI178=1,MA$8&amp;IF(SUM(EJ178:$EQ178)=0,"",", "),"")</f>
        <v/>
      </c>
      <c r="MB178" t="str">
        <f>IF(EJ178=1,MB$8&amp;IF(SUM(EK178:$EQ178)=0,"",", "),"")</f>
        <v/>
      </c>
      <c r="MC178" t="str">
        <f>IF(EK178=1,MC$8&amp;IF(SUM(EL178:$EQ178)=0,"",", "),"")</f>
        <v/>
      </c>
      <c r="MD178" t="str">
        <f>IF(EL178=1,MD$8&amp;IF(SUM(EM178:$EQ178)=0,"",", "),"")</f>
        <v/>
      </c>
      <c r="ME178" t="str">
        <f>IF(EM178=1,ME$8&amp;IF(SUM(EN178:$EQ178)=0,"",", "),"")</f>
        <v/>
      </c>
      <c r="MF178" t="str">
        <f>IF(EN178=1,MF$8&amp;IF(SUM(EO178:$EQ178)=0,"",", "),"")</f>
        <v/>
      </c>
      <c r="MG178" t="str">
        <f>IF(EO178=1,MG$8&amp;IF(SUM(EP178:$EQ178)=0,"",", "),"")</f>
        <v/>
      </c>
      <c r="MH178" t="str">
        <f>IF(EP178=1,MH$8&amp;IF(SUM(EQ178:$EQ178)=0,"",", "),"")</f>
        <v/>
      </c>
      <c r="MI178" t="str">
        <f t="shared" si="212"/>
        <v/>
      </c>
      <c r="MJ178" t="str">
        <f>IF(ER178=1,MJ$8&amp;IF(SUM(ES178:$GO178)=0,"",", "),"")</f>
        <v/>
      </c>
      <c r="MK178" t="str">
        <f>IF(ES178=1,MK$8&amp;IF(SUM(ET178:$GO178)=0,"",", "),"")</f>
        <v/>
      </c>
      <c r="ML178" t="str">
        <f>IF(ET178=1,ML$8&amp;IF(SUM(EU178:$GO178)=0,"",", "),"")</f>
        <v/>
      </c>
      <c r="MM178" t="str">
        <f>IF(EU178=1,MM$8&amp;IF(SUM(EV178:$GO178)=0,"",", "),"")</f>
        <v/>
      </c>
      <c r="MN178" t="str">
        <f>IF(EV178=1,MN$8&amp;IF(SUM(EW178:$GO178)=0,"",", "),"")</f>
        <v/>
      </c>
      <c r="MO178" t="str">
        <f>IF(EW178=1,MO$8&amp;IF(SUM(EX178:$GO178)=0,"",", "),"")</f>
        <v/>
      </c>
      <c r="MP178" t="str">
        <f>IF(EX178=1,MP$8&amp;IF(SUM(EY178:$GO178)=0,"",", "),"")</f>
        <v/>
      </c>
      <c r="MQ178" t="str">
        <f>IF(EY178=1,MQ$8&amp;IF(SUM(EZ178:$GO178)=0,"",", "),"")</f>
        <v/>
      </c>
      <c r="MR178" t="str">
        <f>IF(EZ178=1,MR$8&amp;IF(SUM(FA178:$GO178)=0,"",", "),"")</f>
        <v/>
      </c>
      <c r="MS178" t="str">
        <f>IF(FA178=1,MS$8&amp;IF(SUM(FB178:$GO178)=0,"",", "),"")</f>
        <v/>
      </c>
      <c r="MT178" t="str">
        <f>IF(FB178=1,MT$8&amp;IF(SUM(FC178:$GO178)=0,"",", "),"")</f>
        <v/>
      </c>
      <c r="MU178" t="str">
        <f>IF(FC178=1,MU$8&amp;IF(SUM(FD178:$GO178)=0,"",", "),"")</f>
        <v/>
      </c>
      <c r="MV178" t="str">
        <f>IF(FD178=1,MV$8&amp;IF(SUM(FE178:$GO178)=0,"",", "),"")</f>
        <v/>
      </c>
      <c r="MW178" t="str">
        <f>IF(FE178=1,MW$8&amp;IF(SUM(FF178:$GO178)=0,"",", "),"")</f>
        <v/>
      </c>
      <c r="MX178" t="str">
        <f>IF(FF178=1,MX$8&amp;IF(SUM(FG178:$GO178)=0,"",", "),"")</f>
        <v/>
      </c>
      <c r="MY178" t="str">
        <f>IF(FG178=1,MY$8&amp;IF(SUM(FH178:$GO178)=0,"",", "),"")</f>
        <v/>
      </c>
      <c r="MZ178" t="str">
        <f>IF(FH178=1,MZ$8&amp;IF(SUM(FI178:$GO178)=0,"",", "),"")</f>
        <v/>
      </c>
      <c r="NA178" t="str">
        <f>IF(FI178=1,NA$8&amp;IF(SUM(FJ178:$GO178)=0,"",", "),"")</f>
        <v/>
      </c>
      <c r="NB178" t="str">
        <f>IF(FJ178=1,NB$8&amp;IF(SUM(FK178:$GO178)=0,"",", "),"")</f>
        <v/>
      </c>
      <c r="NC178" t="str">
        <f>IF(FK178=1,NC$8&amp;IF(SUM(FL178:$GO178)=0,"",", "),"")</f>
        <v/>
      </c>
      <c r="ND178" t="str">
        <f>IF(FL178=1,ND$8&amp;IF(SUM(FM178:$GO178)=0,"",", "),"")</f>
        <v/>
      </c>
      <c r="NE178" t="str">
        <f>IF(FM178=1,NE$8&amp;IF(SUM(FN178:$GO178)=0,"",", "),"")</f>
        <v/>
      </c>
      <c r="NF178" t="str">
        <f>IF(FN178=1,NF$8&amp;IF(SUM(FO178:$GO178)=0,"",", "),"")</f>
        <v/>
      </c>
      <c r="NG178" t="str">
        <f>IF(FO178=1,NG$8&amp;IF(SUM(FP178:$GO178)=0,"",", "),"")</f>
        <v/>
      </c>
      <c r="NH178" t="str">
        <f>IF(FP178=1,NH$8&amp;IF(SUM(FQ178:$GO178)=0,"",", "),"")</f>
        <v/>
      </c>
      <c r="NI178" t="str">
        <f>IF(FQ178=1,NI$8&amp;IF(SUM(FR178:$GO178)=0,"",", "),"")</f>
        <v/>
      </c>
      <c r="NJ178" t="str">
        <f>IF(FR178=1,NJ$8&amp;IF(SUM(FS178:$GO178)=0,"",", "),"")</f>
        <v/>
      </c>
      <c r="NK178" t="str">
        <f>IF(FS178=1,NK$8&amp;IF(SUM(FT178:$GO178)=0,"",", "),"")</f>
        <v/>
      </c>
      <c r="NL178" t="str">
        <f>IF(FT178=1,NL$8&amp;IF(SUM(FU178:$GO178)=0,"",", "),"")</f>
        <v/>
      </c>
      <c r="NM178" t="str">
        <f>IF(FU178=1,NM$8&amp;IF(SUM(FV178:$GO178)=0,"",", "),"")</f>
        <v/>
      </c>
      <c r="NN178" t="str">
        <f>IF(FV178=1,NN$8&amp;IF(SUM(FW178:$GO178)=0,"",", "),"")</f>
        <v/>
      </c>
      <c r="NO178" t="str">
        <f>IF(FW178=1,NO$8&amp;IF(SUM(FX178:$GO178)=0,"",", "),"")</f>
        <v/>
      </c>
      <c r="NP178" t="str">
        <f>IF(FX178=1,NP$8&amp;IF(SUM(FY178:$GO178)=0,"",", "),"")</f>
        <v/>
      </c>
      <c r="NQ178" t="str">
        <f>IF(FY178=1,NQ$8&amp;IF(SUM(FZ178:$GO178)=0,"",", "),"")</f>
        <v/>
      </c>
      <c r="NR178" t="str">
        <f>IF(FZ178=1,NR$8&amp;IF(SUM(GA178:$GO178)=0,"",", "),"")</f>
        <v/>
      </c>
      <c r="NS178" t="str">
        <f>IF(GA178=1,NS$8&amp;IF(SUM(GB178:$GO178)=0,"",", "),"")</f>
        <v/>
      </c>
      <c r="NT178" t="str">
        <f>IF(GB178=1,NT$8&amp;IF(SUM(GC178:$GO178)=0,"",", "),"")</f>
        <v/>
      </c>
      <c r="NU178" t="str">
        <f>IF(GC178=1,NU$8&amp;IF(SUM(GD178:$GO178)=0,"",", "),"")</f>
        <v/>
      </c>
      <c r="NV178" t="str">
        <f>IF(GD178=1,NV$8&amp;IF(SUM(GE178:$GO178)=0,"",", "),"")</f>
        <v/>
      </c>
      <c r="NW178" t="str">
        <f>IF(GE178=1,NW$8&amp;IF(SUM(GF178:$GO178)=0,"",", "),"")</f>
        <v/>
      </c>
      <c r="NX178" t="str">
        <f>IF(GF178=1,NX$8&amp;IF(SUM(GG178:$GO178)=0,"",", "),"")</f>
        <v/>
      </c>
      <c r="NY178" t="str">
        <f>IF(GG178=1,NY$8&amp;IF(SUM(GH178:$GO178)=0,"",", "),"")</f>
        <v/>
      </c>
      <c r="NZ178" t="str">
        <f>IF(GH178=1,NZ$8&amp;IF(SUM(GI178:$GO178)=0,"",", "),"")</f>
        <v/>
      </c>
      <c r="OA178" t="str">
        <f>IF(GI178=1,OA$8&amp;IF(SUM(GJ178:$GO178)=0,"",", "),"")</f>
        <v/>
      </c>
      <c r="OB178" t="str">
        <f>IF(GJ178=1,OB$8&amp;IF(SUM(GK178:$GO178)=0,"",", "),"")</f>
        <v/>
      </c>
      <c r="OC178" t="str">
        <f>IF(GK178=1,OC$8&amp;IF(SUM(GL178:$GO178)=0,"",", "),"")</f>
        <v/>
      </c>
      <c r="OD178" t="str">
        <f>IF(GL178=1,OD$8&amp;IF(SUM(GM178:$GO178)=0,"",", "),"")</f>
        <v/>
      </c>
      <c r="OE178" t="str">
        <f>IF(GM178=1,OE$8&amp;IF(SUM(GN178:$GO178)=0,"",", "),"")</f>
        <v/>
      </c>
      <c r="OF178" t="str">
        <f>IF(GN178=1,OF$8&amp;IF(SUM(GO178:$GO178)=0,"",", "),"")</f>
        <v/>
      </c>
      <c r="OG178" t="str">
        <f t="shared" si="213"/>
        <v/>
      </c>
      <c r="OH178" t="str">
        <f>IF(GP178=1,OH$8&amp;IF(SUM(GQ178:$IM178)=0,"",", "),"")</f>
        <v/>
      </c>
      <c r="OI178" t="str">
        <f>IF(GQ178=1,OI$8&amp;IF(SUM(GR178:$IM178)=0,"",", "),"")</f>
        <v/>
      </c>
      <c r="OJ178" t="str">
        <f>IF(GR178=1,OJ$8&amp;IF(SUM(GS178:$IM178)=0,"",", "),"")</f>
        <v/>
      </c>
      <c r="OK178" t="str">
        <f>IF(GS178=1,OK$8&amp;IF(SUM(GT178:$IM178)=0,"",", "),"")</f>
        <v/>
      </c>
      <c r="OL178" t="str">
        <f>IF(GT178=1,OL$8&amp;IF(SUM(GU178:$IM178)=0,"",", "),"")</f>
        <v/>
      </c>
      <c r="OM178" t="str">
        <f>IF(GU178=1,OM$8&amp;IF(SUM(GV178:$IM178)=0,"",", "),"")</f>
        <v/>
      </c>
      <c r="ON178" t="str">
        <f>IF(GV178=1,ON$8&amp;IF(SUM(GW178:$IM178)=0,"",", "),"")</f>
        <v/>
      </c>
      <c r="OO178" t="str">
        <f>IF(GW178=1,OO$8&amp;IF(SUM(GX178:$IM178)=0,"",", "),"")</f>
        <v/>
      </c>
      <c r="OP178" t="str">
        <f>IF(GX178=1,OP$8&amp;IF(SUM(GY178:$IM178)=0,"",", "),"")</f>
        <v/>
      </c>
      <c r="OQ178" t="str">
        <f>IF(GY178=1,OQ$8&amp;IF(SUM(GZ178:$IM178)=0,"",", "),"")</f>
        <v/>
      </c>
      <c r="OR178" t="str">
        <f>IF(GZ178=1,OR$8&amp;IF(SUM(HA178:$IM178)=0,"",", "),"")</f>
        <v/>
      </c>
      <c r="OS178" t="str">
        <f>IF(HA178=1,OS$8&amp;IF(SUM(HB178:$IM178)=0,"",", "),"")</f>
        <v/>
      </c>
      <c r="OT178" t="str">
        <f>IF(HB178=1,OT$8&amp;IF(SUM(HC178:$IM178)=0,"",", "),"")</f>
        <v/>
      </c>
      <c r="OU178" t="str">
        <f>IF(HC178=1,OU$8&amp;IF(SUM(HD178:$IM178)=0,"",", "),"")</f>
        <v/>
      </c>
      <c r="OV178" t="str">
        <f>IF(HD178=1,OV$8&amp;IF(SUM(HE178:$IM178)=0,"",", "),"")</f>
        <v/>
      </c>
      <c r="OW178" t="str">
        <f>IF(HE178=1,OW$8&amp;IF(SUM(HF178:$IM178)=0,"",", "),"")</f>
        <v/>
      </c>
      <c r="OX178" t="str">
        <f>IF(HF178=1,OX$8&amp;IF(SUM(HG178:$IM178)=0,"",", "),"")</f>
        <v/>
      </c>
      <c r="OY178" t="str">
        <f>IF(HG178=1,OY$8&amp;IF(SUM(HH178:$IM178)=0,"",", "),"")</f>
        <v/>
      </c>
      <c r="OZ178" t="str">
        <f>IF(HH178=1,OZ$8&amp;IF(SUM(HI178:$IM178)=0,"",", "),"")</f>
        <v/>
      </c>
      <c r="PA178" t="str">
        <f>IF(HI178=1,PA$8&amp;IF(SUM(HJ178:$IM178)=0,"",", "),"")</f>
        <v/>
      </c>
      <c r="PB178" t="str">
        <f>IF(HJ178=1,PB$8&amp;IF(SUM(HK178:$IM178)=0,"",", "),"")</f>
        <v/>
      </c>
      <c r="PC178" t="str">
        <f>IF(HK178=1,PC$8&amp;IF(SUM(HL178:$IM178)=0,"",", "),"")</f>
        <v/>
      </c>
      <c r="PD178" t="str">
        <f>IF(HL178=1,PD$8&amp;IF(SUM(HM178:$IM178)=0,"",", "),"")</f>
        <v/>
      </c>
      <c r="PE178" t="str">
        <f>IF(HM178=1,PE$8&amp;IF(SUM(HN178:$IM178)=0,"",", "),"")</f>
        <v/>
      </c>
      <c r="PF178" t="str">
        <f>IF(HN178=1,PF$8&amp;IF(SUM(HO178:$IM178)=0,"",", "),"")</f>
        <v/>
      </c>
      <c r="PG178" t="str">
        <f>IF(HO178=1,PG$8&amp;IF(SUM(HP178:$IM178)=0,"",", "),"")</f>
        <v/>
      </c>
      <c r="PH178" t="str">
        <f>IF(HP178=1,PH$8&amp;IF(SUM(HQ178:$IM178)=0,"",", "),"")</f>
        <v/>
      </c>
      <c r="PI178" t="str">
        <f>IF(HQ178=1,PI$8&amp;IF(SUM(HR178:$IM178)=0,"",", "),"")</f>
        <v/>
      </c>
      <c r="PJ178" t="str">
        <f>IF(HR178=1,PJ$8&amp;IF(SUM(HS178:$IM178)=0,"",", "),"")</f>
        <v/>
      </c>
      <c r="PK178" t="str">
        <f>IF(HS178=1,PK$8&amp;IF(SUM(HT178:$IM178)=0,"",", "),"")</f>
        <v/>
      </c>
      <c r="PL178" t="str">
        <f>IF(HT178=1,PL$8&amp;IF(SUM(HU178:$IM178)=0,"",", "),"")</f>
        <v/>
      </c>
      <c r="PM178" t="str">
        <f>IF(HU178=1,PM$8&amp;IF(SUM(HV178:$IM178)=0,"",", "),"")</f>
        <v/>
      </c>
      <c r="PN178" t="str">
        <f>IF(HV178=1,PN$8&amp;IF(SUM(HW178:$IM178)=0,"",", "),"")</f>
        <v/>
      </c>
      <c r="PO178" t="str">
        <f>IF(HW178=1,PO$8&amp;IF(SUM(HX178:$IM178)=0,"",", "),"")</f>
        <v/>
      </c>
      <c r="PP178" t="str">
        <f>IF(HX178=1,PP$8&amp;IF(SUM(HY178:$IM178)=0,"",", "),"")</f>
        <v/>
      </c>
      <c r="PQ178" t="str">
        <f>IF(HY178=1,PQ$8&amp;IF(SUM(HZ178:$IM178)=0,"",", "),"")</f>
        <v/>
      </c>
      <c r="PR178" t="str">
        <f>IF(HZ178=1,PR$8&amp;IF(SUM(IA178:$IM178)=0,"",", "),"")</f>
        <v/>
      </c>
      <c r="PS178" t="str">
        <f>IF(IA178=1,PS$8&amp;IF(SUM(IB178:$IM178)=0,"",", "),"")</f>
        <v/>
      </c>
      <c r="PT178" t="str">
        <f>IF(IB178=1,PT$8&amp;IF(SUM(IC178:$IM178)=0,"",", "),"")</f>
        <v/>
      </c>
      <c r="PU178" t="str">
        <f>IF(IC178=1,PU$8&amp;IF(SUM(ID178:$IM178)=0,"",", "),"")</f>
        <v/>
      </c>
      <c r="PV178" t="str">
        <f>IF(ID178=1,PV$8&amp;IF(SUM(IE178:$IM178)=0,"",", "),"")</f>
        <v/>
      </c>
      <c r="PW178" t="str">
        <f>IF(IE178=1,PW$8&amp;IF(SUM(IF178:$IM178)=0,"",", "),"")</f>
        <v/>
      </c>
      <c r="PX178" t="str">
        <f>IF(IF178=1,PX$8&amp;IF(SUM(IG178:$IM178)=0,"",", "),"")</f>
        <v/>
      </c>
      <c r="PY178" t="str">
        <f>IF(IG178=1,PY$8&amp;IF(SUM(IH178:$IM178)=0,"",", "),"")</f>
        <v/>
      </c>
      <c r="PZ178" t="str">
        <f>IF(IH178=1,PZ$8&amp;IF(SUM(II178:$IM178)=0,"",", "),"")</f>
        <v/>
      </c>
      <c r="QA178" t="str">
        <f>IF(II178=1,QA$8&amp;IF(SUM(IJ178:$IM178)=0,"",", "),"")</f>
        <v/>
      </c>
      <c r="QB178" t="str">
        <f>IF(IJ178=1,QB$8&amp;IF(SUM(IK178:$IM178)=0,"",", "),"")</f>
        <v/>
      </c>
      <c r="QC178" t="str">
        <f>IF(IK178=1,QC$8&amp;IF(SUM(IL178:$IM178)=0,"",", "),"")</f>
        <v/>
      </c>
      <c r="QD178" t="str">
        <f>IF(IL178=1,QD$8&amp;IF(SUM(IM178:$IM178)=0,"",", "),"")</f>
        <v/>
      </c>
      <c r="QE178" t="str">
        <f t="shared" si="214"/>
        <v/>
      </c>
      <c r="QF178" t="str">
        <f>IF(IN178=1,QF$8&amp;IF(SUM(IO178:$KK178)=0,"",", "),"")</f>
        <v/>
      </c>
      <c r="QG178" t="str">
        <f>IF(IO178=1,QG$8&amp;IF(SUM(IP178:$KK178)=0,"",", "),"")</f>
        <v/>
      </c>
      <c r="QH178" t="str">
        <f>IF(IP178=1,QH$8&amp;IF(SUM(IQ178:$KK178)=0,"",", "),"")</f>
        <v/>
      </c>
      <c r="QI178" t="str">
        <f>IF(IQ178=1,QI$8&amp;IF(SUM(IR178:$KK178)=0,"",", "),"")</f>
        <v/>
      </c>
      <c r="QJ178" t="str">
        <f>IF(IR178=1,QJ$8&amp;IF(SUM(IS178:$KK178)=0,"",", "),"")</f>
        <v/>
      </c>
      <c r="QK178" t="str">
        <f>IF(IS178=1,QK$8&amp;IF(SUM(IT178:$KK178)=0,"",", "),"")</f>
        <v/>
      </c>
      <c r="QL178" t="str">
        <f>IF(IT178=1,QL$8&amp;IF(SUM(IU178:$KK178)=0,"",", "),"")</f>
        <v/>
      </c>
      <c r="QM178" t="str">
        <f>IF(IU178=1,QM$8&amp;IF(SUM(IV178:$KK178)=0,"",", "),"")</f>
        <v/>
      </c>
      <c r="QN178" t="str">
        <f>IF(IV178=1,QN$8&amp;IF(SUM(IW178:$KK178)=0,"",", "),"")</f>
        <v/>
      </c>
      <c r="QO178" t="str">
        <f>IF(IW178=1,QO$8&amp;IF(SUM(IX178:$KK178)=0,"",", "),"")</f>
        <v/>
      </c>
      <c r="QP178" t="str">
        <f>IF(IX178=1,QP$8&amp;IF(SUM(IY178:$KK178)=0,"",", "),"")</f>
        <v/>
      </c>
      <c r="QQ178" t="str">
        <f>IF(IY178=1,QQ$8&amp;IF(SUM(IZ178:$KK178)=0,"",", "),"")</f>
        <v/>
      </c>
      <c r="QR178" t="str">
        <f>IF(IZ178=1,QR$8&amp;IF(SUM(JA178:$KK178)=0,"",", "),"")</f>
        <v/>
      </c>
      <c r="QS178" t="str">
        <f>IF(JA178=1,QS$8&amp;IF(SUM(JB178:$KK178)=0,"",", "),"")</f>
        <v/>
      </c>
      <c r="QT178" t="str">
        <f>IF(JB178=1,QT$8&amp;IF(SUM(JC178:$KK178)=0,"",", "),"")</f>
        <v/>
      </c>
      <c r="QU178" t="str">
        <f>IF(JC178=1,QU$8&amp;IF(SUM(JD178:$KK178)=0,"",", "),"")</f>
        <v/>
      </c>
      <c r="QV178" t="str">
        <f>IF(JD178=1,QV$8&amp;IF(SUM(JE178:$KK178)=0,"",", "),"")</f>
        <v/>
      </c>
      <c r="QW178" t="str">
        <f>IF(JE178=1,QW$8&amp;IF(SUM(JF178:$KK178)=0,"",", "),"")</f>
        <v/>
      </c>
      <c r="QX178" t="str">
        <f>IF(JF178=1,QX$8&amp;IF(SUM(JG178:$KK178)=0,"",", "),"")</f>
        <v/>
      </c>
      <c r="QY178" t="str">
        <f>IF(JG178=1,QY$8&amp;IF(SUM(JH178:$KK178)=0,"",", "),"")</f>
        <v/>
      </c>
      <c r="QZ178" t="str">
        <f>IF(JH178=1,QZ$8&amp;IF(SUM(JI178:$KK178)=0,"",", "),"")</f>
        <v/>
      </c>
      <c r="RA178" t="str">
        <f>IF(JI178=1,RA$8&amp;IF(SUM(JJ178:$KK178)=0,"",", "),"")</f>
        <v/>
      </c>
      <c r="RB178" t="str">
        <f>IF(JJ178=1,RB$8&amp;IF(SUM(JK178:$KK178)=0,"",", "),"")</f>
        <v/>
      </c>
      <c r="RC178" t="str">
        <f>IF(JK178=1,RC$8&amp;IF(SUM(JL178:$KK178)=0,"",", "),"")</f>
        <v/>
      </c>
      <c r="RD178" t="str">
        <f>IF(JL178=1,RD$8&amp;IF(SUM(JM178:$KK178)=0,"",", "),"")</f>
        <v/>
      </c>
      <c r="RE178" t="str">
        <f>IF(JM178=1,RE$8&amp;IF(SUM(JN178:$KK178)=0,"",", "),"")</f>
        <v/>
      </c>
      <c r="RF178" t="str">
        <f>IF(JN178=1,RF$8&amp;IF(SUM(JO178:$KK178)=0,"",", "),"")</f>
        <v/>
      </c>
      <c r="RG178" t="str">
        <f>IF(JO178=1,RG$8&amp;IF(SUM(JP178:$KK178)=0,"",", "),"")</f>
        <v/>
      </c>
      <c r="RH178" t="str">
        <f>IF(JP178=1,RH$8&amp;IF(SUM(JQ178:$KK178)=0,"",", "),"")</f>
        <v/>
      </c>
      <c r="RI178" t="str">
        <f>IF(JQ178=1,RI$8&amp;IF(SUM(JR178:$KK178)=0,"",", "),"")</f>
        <v/>
      </c>
      <c r="RJ178" t="str">
        <f>IF(JR178=1,RJ$8&amp;IF(SUM(JS178:$KK178)=0,"",", "),"")</f>
        <v/>
      </c>
      <c r="RK178" t="str">
        <f>IF(JS178=1,RK$8&amp;IF(SUM(JT178:$KK178)=0,"",", "),"")</f>
        <v/>
      </c>
      <c r="RL178" t="str">
        <f>IF(JT178=1,RL$8&amp;IF(SUM(JU178:$KK178)=0,"",", "),"")</f>
        <v/>
      </c>
      <c r="RM178" t="str">
        <f>IF(JU178=1,RM$8&amp;IF(SUM(JV178:$KK178)=0,"",", "),"")</f>
        <v/>
      </c>
      <c r="RN178" t="str">
        <f>IF(JV178=1,RN$8&amp;IF(SUM(JW178:$KK178)=0,"",", "),"")</f>
        <v/>
      </c>
      <c r="RO178" t="str">
        <f>IF(JW178=1,RO$8&amp;IF(SUM(JX178:$KK178)=0,"",", "),"")</f>
        <v/>
      </c>
      <c r="RP178" t="str">
        <f>IF(JX178=1,RP$8&amp;IF(SUM(JY178:$KK178)=0,"",", "),"")</f>
        <v/>
      </c>
      <c r="RQ178" t="str">
        <f>IF(JY178=1,RQ$8&amp;IF(SUM(JZ178:$KK178)=0,"",", "),"")</f>
        <v/>
      </c>
      <c r="RR178" t="str">
        <f>IF(JZ178=1,RR$8&amp;IF(SUM(KA178:$KK178)=0,"",", "),"")</f>
        <v/>
      </c>
      <c r="RS178" t="str">
        <f>IF(KA178=1,RS$8&amp;IF(SUM(KB178:$KK178)=0,"",", "),"")</f>
        <v/>
      </c>
      <c r="RT178" t="str">
        <f>IF(KB178=1,RT$8&amp;IF(SUM(KC178:$KK178)=0,"",", "),"")</f>
        <v/>
      </c>
      <c r="RU178" t="str">
        <f>IF(KC178=1,RU$8&amp;IF(SUM(KD178:$KK178)=0,"",", "),"")</f>
        <v/>
      </c>
      <c r="RV178" t="str">
        <f>IF(KD178=1,RV$8&amp;IF(SUM(KE178:$KK178)=0,"",", "),"")</f>
        <v/>
      </c>
      <c r="RW178" t="str">
        <f>IF(KE178=1,RW$8&amp;IF(SUM(KF178:$KK178)=0,"",", "),"")</f>
        <v/>
      </c>
      <c r="RX178" t="str">
        <f>IF(KF178=1,RX$8&amp;IF(SUM(KG178:$KK178)=0,"",", "),"")</f>
        <v/>
      </c>
      <c r="RY178" t="str">
        <f>IF(KG178=1,RY$8&amp;IF(SUM(KH178:$KK178)=0,"",", "),"")</f>
        <v/>
      </c>
      <c r="RZ178" t="str">
        <f>IF(KH178=1,RZ$8&amp;IF(SUM(KI178:$KK178)=0,"",", "),"")</f>
        <v/>
      </c>
      <c r="SA178" t="str">
        <f>IF(KI178=1,SA$8&amp;IF(SUM(KJ178:$KK178)=0,"",", "),"")</f>
        <v/>
      </c>
      <c r="SB178" t="str">
        <f>IF(KJ178=1,SB$8&amp;IF(SUM(KK178:$KK178)=0,"",", "),"")</f>
        <v/>
      </c>
      <c r="SC178" t="str">
        <f t="shared" si="215"/>
        <v/>
      </c>
    </row>
    <row r="179" spans="1:497" ht="60" customHeight="1" x14ac:dyDescent="0.45">
      <c r="A179" s="62"/>
      <c r="B179" s="212" t="str">
        <f t="shared" si="144"/>
        <v/>
      </c>
      <c r="C179" s="212" t="str">
        <f t="shared" si="203"/>
        <v/>
      </c>
      <c r="D179" s="212" t="str">
        <f t="shared" si="204"/>
        <v/>
      </c>
      <c r="E179" s="212" t="str">
        <f t="shared" si="205"/>
        <v/>
      </c>
      <c r="F179" s="212" t="str">
        <f t="shared" si="206"/>
        <v/>
      </c>
      <c r="G179" s="237" t="str">
        <f>IF('EDCI Data'!B179="","",'EDCI Data'!B179)</f>
        <v/>
      </c>
      <c r="H179" s="238" t="str">
        <f>IF('EDCI Data'!C179="","",'EDCI Data'!C179)</f>
        <v/>
      </c>
      <c r="I179" s="239" t="str">
        <f>IF('EDCI Data'!D179="","",'EDCI Data'!D179)</f>
        <v/>
      </c>
      <c r="J179" s="240" t="str">
        <f>IF('EDCI Data'!E179="","",'EDCI Data'!E179)</f>
        <v/>
      </c>
      <c r="K179" s="237" t="str">
        <f>IF('EDCI Data'!F179="","",'EDCI Data'!F179)</f>
        <v/>
      </c>
      <c r="L179" s="237" t="str">
        <f>IF('EDCI Data'!G179="","",'EDCI Data'!G179)</f>
        <v/>
      </c>
      <c r="M179" s="237" t="str">
        <f>IF('EDCI Data'!H179="","",'EDCI Data'!H179)</f>
        <v/>
      </c>
      <c r="N179" s="237" t="str">
        <f>IF('EDCI Data'!I179="","",'EDCI Data'!I179)</f>
        <v/>
      </c>
      <c r="O179" s="237" t="str">
        <f>IF('EDCI Data'!J179="","",'EDCI Data'!J179)</f>
        <v/>
      </c>
      <c r="P179" s="237" t="str">
        <f>IF('EDCI Data'!K179="","",'EDCI Data'!K179)</f>
        <v/>
      </c>
      <c r="Q179" s="241" t="str">
        <f>IF('EDCI Data'!L179="","",'EDCI Data'!L179)</f>
        <v/>
      </c>
      <c r="R179" s="241" t="str">
        <f>IF('EDCI Data'!M179="","",'EDCI Data'!M179)</f>
        <v/>
      </c>
      <c r="S179" s="237" t="str">
        <f>IF('EDCI Data'!N179="","",'EDCI Data'!N179)</f>
        <v/>
      </c>
      <c r="T179" s="237" t="str">
        <f>IF('EDCI Data'!O179="","",'EDCI Data'!O179)</f>
        <v/>
      </c>
      <c r="U179" s="237" t="str">
        <f>IF('EDCI Data'!P179="","",'EDCI Data'!P179)</f>
        <v/>
      </c>
      <c r="V179" s="237" t="str">
        <f>IF('EDCI Data'!Q179="","",'EDCI Data'!Q179)</f>
        <v/>
      </c>
      <c r="W179" s="242" t="str">
        <f>IF('EDCI Data'!R179="","",'EDCI Data'!R179)</f>
        <v/>
      </c>
      <c r="X179" s="243" t="str">
        <f>IF('EDCI Data'!S179="","",'EDCI Data'!S179)</f>
        <v/>
      </c>
      <c r="Y179" s="243" t="str">
        <f>IF('EDCI Data'!T179="","",'EDCI Data'!T179)</f>
        <v/>
      </c>
      <c r="Z179" s="244" t="str">
        <f>IF('EDCI Data'!U179="","",'EDCI Data'!U179)</f>
        <v/>
      </c>
      <c r="AA179" s="237" t="str">
        <f>IF('EDCI Data'!V179="","",'EDCI Data'!V179)</f>
        <v/>
      </c>
      <c r="AB179" s="244" t="str">
        <f>IF('EDCI Data'!W179="","",'EDCI Data'!W179)</f>
        <v/>
      </c>
      <c r="AC179" s="237" t="str">
        <f>IF('EDCI Data'!X179="","",'EDCI Data'!X179)</f>
        <v/>
      </c>
      <c r="AD179" s="244" t="str">
        <f>IF('EDCI Data'!Y179="","",'EDCI Data'!Y179)</f>
        <v/>
      </c>
      <c r="AE179" s="237" t="str">
        <f>IF('EDCI Data'!Z179="","",'EDCI Data'!Z179)</f>
        <v/>
      </c>
      <c r="AF179" s="237" t="str">
        <f>IF('EDCI Data'!AA179="","",'EDCI Data'!AA179)</f>
        <v/>
      </c>
      <c r="AG179" s="237" t="str">
        <f>IF('EDCI Data'!AB179="","",'EDCI Data'!AB179)</f>
        <v/>
      </c>
      <c r="AH179" s="237" t="str">
        <f>IF('EDCI Data'!AC179="","",'EDCI Data'!AC179)</f>
        <v/>
      </c>
      <c r="AI179" s="237" t="str">
        <f>IF('EDCI Data'!AD179="","",'EDCI Data'!AD179)</f>
        <v/>
      </c>
      <c r="AJ179" s="237" t="str">
        <f>IF('EDCI Data'!AE179="","",'EDCI Data'!AE179)</f>
        <v/>
      </c>
      <c r="AK179" s="237" t="str">
        <f>IF('EDCI Data'!AF179="","",'EDCI Data'!AF179)</f>
        <v/>
      </c>
      <c r="AL179" s="237" t="str">
        <f>IF('EDCI Data'!AG179="","",'EDCI Data'!AG179)</f>
        <v/>
      </c>
      <c r="AM179" s="237" t="str">
        <f>IF('EDCI Data'!AH179="","",'EDCI Data'!AH179)</f>
        <v/>
      </c>
      <c r="AN179" s="237" t="str">
        <f>IF('EDCI Data'!AI179="","",'EDCI Data'!AI179)</f>
        <v/>
      </c>
      <c r="AO179" s="237" t="str">
        <f>IF('EDCI Data'!AJ179="","",'EDCI Data'!AJ179)</f>
        <v/>
      </c>
      <c r="AP179" s="237" t="str">
        <f>IF('EDCI Data'!AK179="","",'EDCI Data'!AK179)</f>
        <v/>
      </c>
      <c r="AQ179" s="237" t="str">
        <f>IF('EDCI Data'!AL179="","",'EDCI Data'!AL179)</f>
        <v/>
      </c>
      <c r="AR179" s="237" t="str">
        <f>IF('EDCI Data'!AM179="","",'EDCI Data'!AM179)</f>
        <v/>
      </c>
      <c r="AS179" s="237" t="str">
        <f>IF('EDCI Data'!AN179="","",'EDCI Data'!AN179)</f>
        <v/>
      </c>
      <c r="AT179" s="237" t="str">
        <f>IF('EDCI Data'!AO179="","",'EDCI Data'!AO179)</f>
        <v/>
      </c>
      <c r="AU179" s="237" t="str">
        <f>IF('EDCI Data'!AP179="","",'EDCI Data'!AP179)</f>
        <v/>
      </c>
      <c r="AV179" s="237" t="str">
        <f>IF('EDCI Data'!AQ179="","",'EDCI Data'!AQ179)</f>
        <v/>
      </c>
      <c r="AW179" s="237" t="str">
        <f>IF('EDCI Data'!AR179="","",'EDCI Data'!AR179)</f>
        <v/>
      </c>
      <c r="AX179" s="237" t="str">
        <f>IF('EDCI Data'!AS179="","",'EDCI Data'!AS179)</f>
        <v/>
      </c>
      <c r="AY179" s="237" t="str">
        <f>IF('EDCI Data'!AT179="","",'EDCI Data'!AT179)</f>
        <v/>
      </c>
      <c r="AZ179" s="237" t="str">
        <f>IF('EDCI Data'!AU179="","",'EDCI Data'!AU179)</f>
        <v/>
      </c>
      <c r="BA179" s="237" t="str">
        <f>IF('EDCI Data'!AV179="","",'EDCI Data'!AV179)</f>
        <v/>
      </c>
      <c r="BB179" s="245" t="str">
        <f>IF('EDCI Data'!AW179="","",'EDCI Data'!AW179)</f>
        <v/>
      </c>
      <c r="BC179" s="245" t="str">
        <f>IF('EDCI Data'!AX179="","",'EDCI Data'!AX179)</f>
        <v/>
      </c>
      <c r="BD179" s="246" t="str">
        <f t="shared" si="207"/>
        <v/>
      </c>
      <c r="BE179" s="247" t="str">
        <f>IF('EDCI Data'!AY179="","",'EDCI Data'!AY179)</f>
        <v/>
      </c>
      <c r="BF179" s="247" t="str">
        <f>IF('EDCI Data'!AZ179="","",'EDCI Data'!AZ179)</f>
        <v/>
      </c>
      <c r="BG179" s="247" t="str">
        <f>IF('EDCI Data'!BA179="","",'EDCI Data'!BA179)</f>
        <v/>
      </c>
      <c r="BH179" s="247" t="str">
        <f>IF('EDCI Data'!BB179="","",'EDCI Data'!BB179)</f>
        <v/>
      </c>
      <c r="BI179" s="247" t="str">
        <f>IF('EDCI Data'!BC179="","",'EDCI Data'!BC179)</f>
        <v/>
      </c>
      <c r="BJ179" s="247" t="str">
        <f>IF('EDCI Data'!BD179="","",'EDCI Data'!BD179)</f>
        <v/>
      </c>
      <c r="BK179" s="247" t="str">
        <f>IF('EDCI Data'!BE179="","",'EDCI Data'!BE179)</f>
        <v/>
      </c>
      <c r="BL179" s="247" t="str">
        <f>IF('EDCI Data'!BF179="","",'EDCI Data'!BF179)</f>
        <v/>
      </c>
      <c r="BM179" s="247" t="str">
        <f>IF('EDCI Data'!BG179="","",'EDCI Data'!BG179)</f>
        <v/>
      </c>
      <c r="BN179" s="248" t="str">
        <f>IF('EDCI Data'!BH179="","",'EDCI Data'!BH179)</f>
        <v/>
      </c>
      <c r="BO179" s="248" t="str">
        <f>IF('EDCI Data'!BI179="","",'EDCI Data'!BI179)</f>
        <v/>
      </c>
      <c r="BP179" s="249" t="str">
        <f>IF('EDCI Data'!BJ179="","",'EDCI Data'!BJ179)</f>
        <v/>
      </c>
      <c r="BQ179" s="248" t="str">
        <f>IF('EDCI Data'!BK179="","",'EDCI Data'!BK179)</f>
        <v/>
      </c>
      <c r="BR179" s="248" t="str">
        <f>IF('EDCI Data'!BL179="","",'EDCI Data'!BL179)</f>
        <v/>
      </c>
      <c r="BS179" s="250" t="str">
        <f>IF('EDCI Data'!BM179="","",'EDCI Data'!BM179)</f>
        <v/>
      </c>
      <c r="BT179" s="251" t="str">
        <f>IF('EDCI Data'!BN179="","",'EDCI Data'!BN179)</f>
        <v/>
      </c>
      <c r="BU179" s="246" t="str">
        <f>IF('EDCI Data'!BO179="","",'EDCI Data'!BO179)</f>
        <v/>
      </c>
      <c r="BV179" s="252">
        <f t="shared" si="208"/>
        <v>0</v>
      </c>
      <c r="BW179" s="252">
        <f t="shared" si="209"/>
        <v>0</v>
      </c>
      <c r="BX179" s="252">
        <f t="shared" si="210"/>
        <v>0</v>
      </c>
      <c r="BY179" s="252">
        <f t="shared" si="211"/>
        <v>0</v>
      </c>
      <c r="BZ179" t="str">
        <f t="shared" si="145"/>
        <v/>
      </c>
      <c r="CA179" s="253"/>
      <c r="CB179"/>
      <c r="CC179"/>
      <c r="CD179"/>
      <c r="CE179" t="str">
        <f t="shared" si="146"/>
        <v/>
      </c>
      <c r="CF179"/>
      <c r="CG179" t="str">
        <f t="shared" si="147"/>
        <v/>
      </c>
      <c r="CH179" t="str">
        <f t="shared" si="148"/>
        <v/>
      </c>
      <c r="CI179" t="str">
        <f t="shared" si="149"/>
        <v/>
      </c>
      <c r="CJ179" t="str">
        <f t="shared" si="150"/>
        <v/>
      </c>
      <c r="CK179"/>
      <c r="CL179"/>
      <c r="CM179" t="str">
        <f t="shared" si="151"/>
        <v/>
      </c>
      <c r="CN179" t="str">
        <f t="shared" si="152"/>
        <v/>
      </c>
      <c r="CO179" t="str">
        <f t="shared" si="153"/>
        <v/>
      </c>
      <c r="CP179" t="str">
        <f t="shared" si="154"/>
        <v/>
      </c>
      <c r="CQ179"/>
      <c r="CR179" t="str" cm="1">
        <f t="array" ref="CR179">IF(COUNTIFS($BZ$10:$BZ$259,$BZ179,$I$10:$I$259,$I179+1)&gt;0,IF(X179&lt;&gt;INDEX(Y$10:Y$259,MATCH(1,INDEX(($BZ179=$BZ$10:$BZ$259)*($I$10:$I$259=$I179+1),0,1),0)),"Number of FTEs in previous year do not align with Number of FTEs in current year across years, by definition these should be equal. Please check and update if required. "&amp;CHAR(10),""),"")</f>
        <v/>
      </c>
      <c r="CS179" t="str" cm="1">
        <f t="array" ref="CS179">IF(COUNTIFS($BZ$10:$BZ$259,$BZ179,$I$10:$I$259,$I179-1)&gt;0,IF(Y179&lt;&gt;INDEX(X$10:X$259,MATCH(1,INDEX(($BZ179=$BZ$10:$BZ$259)*($I$10:$I$259=$I179-1),0,1),0)),"Number of FTEs in previous year do not align with Number of FTEs in current year across years, by definition these should be equal. Please check and update if required. "&amp;CHAR(10),""),"")</f>
        <v/>
      </c>
      <c r="CT179" t="str">
        <f t="shared" si="155"/>
        <v/>
      </c>
      <c r="CU179" t="str">
        <f t="shared" si="156"/>
        <v/>
      </c>
      <c r="CV179"/>
      <c r="CW179" t="str">
        <f t="shared" si="157"/>
        <v/>
      </c>
      <c r="CX179"/>
      <c r="CY179" t="str">
        <f t="shared" si="158"/>
        <v/>
      </c>
      <c r="CZ179"/>
      <c r="DA179" t="str">
        <f t="shared" si="159"/>
        <v/>
      </c>
      <c r="DB179"/>
      <c r="DC179"/>
      <c r="DD179"/>
      <c r="DE179"/>
      <c r="DF179"/>
      <c r="DG179"/>
      <c r="DH179"/>
      <c r="DI179"/>
      <c r="DJ179"/>
      <c r="DK179"/>
      <c r="DL179"/>
      <c r="DM179"/>
      <c r="DN179"/>
      <c r="DO179"/>
      <c r="DP179"/>
      <c r="DQ179"/>
      <c r="DR179"/>
      <c r="DS179"/>
      <c r="DT179"/>
      <c r="DU179"/>
      <c r="DV179"/>
      <c r="DW179"/>
      <c r="DX179" t="str">
        <f t="shared" si="160"/>
        <v/>
      </c>
      <c r="DY179" t="str">
        <f t="shared" si="161"/>
        <v/>
      </c>
      <c r="DZ179" t="str">
        <f t="shared" si="162"/>
        <v/>
      </c>
      <c r="EA179" t="str">
        <f t="shared" si="163"/>
        <v/>
      </c>
      <c r="EB179" t="str">
        <f t="shared" si="164"/>
        <v/>
      </c>
      <c r="EC179" t="str">
        <f t="shared" si="165"/>
        <v/>
      </c>
      <c r="ED179" t="str">
        <f t="shared" si="166"/>
        <v/>
      </c>
      <c r="EE179" t="str">
        <f t="shared" si="167"/>
        <v/>
      </c>
      <c r="EF179" t="str">
        <f t="shared" si="168"/>
        <v/>
      </c>
      <c r="EG179" t="str">
        <f t="shared" si="169"/>
        <v/>
      </c>
      <c r="EH179" t="str">
        <f t="shared" si="170"/>
        <v/>
      </c>
      <c r="EI179" t="str">
        <f t="shared" si="171"/>
        <v/>
      </c>
      <c r="EJ179"/>
      <c r="EK179"/>
      <c r="EL179"/>
      <c r="EM179"/>
      <c r="EN179"/>
      <c r="EO179"/>
      <c r="EP179"/>
      <c r="EQ179" t="str">
        <f t="shared" si="172"/>
        <v/>
      </c>
      <c r="ER179" t="str">
        <f t="shared" si="173"/>
        <v/>
      </c>
      <c r="ES179" t="str">
        <f t="shared" si="174"/>
        <v/>
      </c>
      <c r="ET179"/>
      <c r="EU179" t="str">
        <f t="shared" si="175"/>
        <v/>
      </c>
      <c r="EV179"/>
      <c r="EW179" t="str">
        <f t="shared" si="176"/>
        <v/>
      </c>
      <c r="EX179"/>
      <c r="EY179" t="str">
        <f t="shared" si="177"/>
        <v/>
      </c>
      <c r="EZ179"/>
      <c r="FA179"/>
      <c r="FB179"/>
      <c r="FC179"/>
      <c r="FD179"/>
      <c r="FE179"/>
      <c r="FF179"/>
      <c r="FG179"/>
      <c r="FH179"/>
      <c r="FI179"/>
      <c r="FJ179"/>
      <c r="FK179"/>
      <c r="FL179"/>
      <c r="FM179"/>
      <c r="FN179"/>
      <c r="FO179"/>
      <c r="FP179"/>
      <c r="FQ179"/>
      <c r="FR179"/>
      <c r="FS179"/>
      <c r="FT179"/>
      <c r="FU179"/>
      <c r="FV179" t="str">
        <f t="shared" si="178"/>
        <v/>
      </c>
      <c r="FW179" t="str">
        <f t="shared" si="179"/>
        <v/>
      </c>
      <c r="FX179"/>
      <c r="FY179" t="str">
        <f t="shared" si="180"/>
        <v/>
      </c>
      <c r="FZ179" t="str">
        <f t="shared" si="181"/>
        <v/>
      </c>
      <c r="GA179" t="str">
        <f t="shared" si="182"/>
        <v/>
      </c>
      <c r="GB179" t="str">
        <f t="shared" si="183"/>
        <v/>
      </c>
      <c r="GC179" t="str">
        <f t="shared" si="184"/>
        <v/>
      </c>
      <c r="GD179" t="str">
        <f t="shared" si="185"/>
        <v/>
      </c>
      <c r="GE179" t="str">
        <f t="shared" si="186"/>
        <v/>
      </c>
      <c r="GF179" t="str">
        <f t="shared" si="187"/>
        <v/>
      </c>
      <c r="GG179" t="str">
        <f t="shared" si="188"/>
        <v/>
      </c>
      <c r="GH179"/>
      <c r="GI179"/>
      <c r="GJ179"/>
      <c r="GK179"/>
      <c r="GL179"/>
      <c r="GM179"/>
      <c r="GN179"/>
      <c r="GO179"/>
      <c r="GP179" t="str">
        <f t="shared" si="189"/>
        <v/>
      </c>
      <c r="GQ179" t="str">
        <f t="shared" si="190"/>
        <v/>
      </c>
      <c r="GR179"/>
      <c r="GS179" t="str">
        <f t="shared" si="191"/>
        <v/>
      </c>
      <c r="GT179"/>
      <c r="GU179" t="str">
        <f t="shared" si="192"/>
        <v/>
      </c>
      <c r="GV179"/>
      <c r="GW179" t="str">
        <f t="shared" si="193"/>
        <v/>
      </c>
      <c r="GX179"/>
      <c r="GY179"/>
      <c r="GZ179"/>
      <c r="HA179"/>
      <c r="HB179"/>
      <c r="HC179"/>
      <c r="HD179"/>
      <c r="HE179"/>
      <c r="HF179"/>
      <c r="HG179"/>
      <c r="HH179"/>
      <c r="HI179"/>
      <c r="HJ179"/>
      <c r="HK179"/>
      <c r="HL179"/>
      <c r="HM179"/>
      <c r="HN179"/>
      <c r="HO179"/>
      <c r="HP179"/>
      <c r="HQ179"/>
      <c r="HR179"/>
      <c r="HS179"/>
      <c r="HT179" t="str">
        <f t="shared" si="194"/>
        <v/>
      </c>
      <c r="HU179" t="str">
        <f t="shared" si="195"/>
        <v/>
      </c>
      <c r="HV179"/>
      <c r="HW179"/>
      <c r="HX179"/>
      <c r="HY179"/>
      <c r="HZ179"/>
      <c r="IA179"/>
      <c r="IB179"/>
      <c r="IC179"/>
      <c r="ID179"/>
      <c r="IE179" t="str">
        <f t="shared" si="196"/>
        <v/>
      </c>
      <c r="IF179"/>
      <c r="IG179"/>
      <c r="IH179"/>
      <c r="II179"/>
      <c r="IJ179"/>
      <c r="IK179"/>
      <c r="IL179"/>
      <c r="IM179"/>
      <c r="IN179"/>
      <c r="IO179"/>
      <c r="IP179"/>
      <c r="IQ179" t="str">
        <f t="shared" si="197"/>
        <v/>
      </c>
      <c r="IR179"/>
      <c r="IS179" t="str">
        <f t="shared" si="198"/>
        <v/>
      </c>
      <c r="IT179"/>
      <c r="IU179" t="str">
        <f t="shared" si="199"/>
        <v/>
      </c>
      <c r="IV179"/>
      <c r="IW179"/>
      <c r="IX179"/>
      <c r="IY179"/>
      <c r="IZ179"/>
      <c r="JA179"/>
      <c r="JB179"/>
      <c r="JC179"/>
      <c r="JD179"/>
      <c r="JE179"/>
      <c r="JF179"/>
      <c r="JG179"/>
      <c r="JH179"/>
      <c r="JI179"/>
      <c r="JJ179"/>
      <c r="JK179"/>
      <c r="JL179"/>
      <c r="JM179"/>
      <c r="JN179"/>
      <c r="JO179"/>
      <c r="JP179"/>
      <c r="JQ179"/>
      <c r="JR179" t="str">
        <f t="shared" si="200"/>
        <v/>
      </c>
      <c r="JS179" t="str">
        <f t="shared" si="201"/>
        <v/>
      </c>
      <c r="JT179"/>
      <c r="JU179"/>
      <c r="JV179"/>
      <c r="JW179"/>
      <c r="JX179"/>
      <c r="JY179"/>
      <c r="JZ179"/>
      <c r="KA179"/>
      <c r="KB179"/>
      <c r="KC179" t="str">
        <f t="shared" si="202"/>
        <v/>
      </c>
      <c r="KD179"/>
      <c r="KE179"/>
      <c r="KF179"/>
      <c r="KG179"/>
      <c r="KH179"/>
      <c r="KI179"/>
      <c r="KJ179"/>
      <c r="KK179"/>
      <c r="KL179" t="str">
        <f>IF(CT179=1,KL$8&amp;IF(SUM(CU179:$EQ179)=0,"",", "),"")</f>
        <v/>
      </c>
      <c r="KM179" t="str">
        <f>IF(CU179=1,KM$8&amp;IF(SUM(CV179:$EQ179)=0,"",", "),"")</f>
        <v/>
      </c>
      <c r="KN179" t="str">
        <f>IF(CV179=1,KN$8&amp;IF(SUM(CW179:$EQ179)=0,"",", "),"")</f>
        <v/>
      </c>
      <c r="KO179" t="str">
        <f>IF(CW179=1,KO$8&amp;IF(SUM(CX179:$EQ179)=0,"",", "),"")</f>
        <v/>
      </c>
      <c r="KP179" t="str">
        <f>IF(CX179=1,KP$8&amp;IF(SUM(CY179:$EQ179)=0,"",", "),"")</f>
        <v/>
      </c>
      <c r="KQ179" t="str">
        <f>IF(CY179=1,KQ$8&amp;IF(SUM(CZ179:$EQ179)=0,"",", "),"")</f>
        <v/>
      </c>
      <c r="KR179" t="str">
        <f>IF(CZ179=1,KR$8&amp;IF(SUM(DA179:$EQ179)=0,"",", "),"")</f>
        <v/>
      </c>
      <c r="KS179" t="str">
        <f>IF(DA179=1,KS$8&amp;IF(SUM(DB179:$EQ179)=0,"",", "),"")</f>
        <v/>
      </c>
      <c r="KT179" t="str">
        <f>IF(DB179=1,KT$8&amp;IF(SUM(DC179:$EQ179)=0,"",", "),"")</f>
        <v/>
      </c>
      <c r="KU179" t="str">
        <f>IF(DC179=1,KU$8&amp;IF(SUM(DD179:$EQ179)=0,"",", "),"")</f>
        <v/>
      </c>
      <c r="KV179" t="str">
        <f>IF(DD179=1,KV$8&amp;IF(SUM(DE179:$EQ179)=0,"",", "),"")</f>
        <v/>
      </c>
      <c r="KW179" t="str">
        <f>IF(DE179=1,KW$8&amp;IF(SUM(DF179:$EQ179)=0,"",", "),"")</f>
        <v/>
      </c>
      <c r="KX179" t="str">
        <f>IF(DF179=1,KX$8&amp;IF(SUM(DG179:$EQ179)=0,"",", "),"")</f>
        <v/>
      </c>
      <c r="KY179" t="str">
        <f>IF(DG179=1,KY$8&amp;IF(SUM(DH179:$EQ179)=0,"",", "),"")</f>
        <v/>
      </c>
      <c r="KZ179" t="str">
        <f>IF(DH179=1,KZ$8&amp;IF(SUM(DI179:$EQ179)=0,"",", "),"")</f>
        <v/>
      </c>
      <c r="LA179" t="str">
        <f>IF(DI179=1,LA$8&amp;IF(SUM(DJ179:$EQ179)=0,"",", "),"")</f>
        <v/>
      </c>
      <c r="LB179" t="str">
        <f>IF(DJ179=1,LB$8&amp;IF(SUM(DK179:$EQ179)=0,"",", "),"")</f>
        <v/>
      </c>
      <c r="LC179" t="str">
        <f>IF(DK179=1,LC$8&amp;IF(SUM(DL179:$EQ179)=0,"",", "),"")</f>
        <v/>
      </c>
      <c r="LD179" t="str">
        <f>IF(DL179=1,LD$8&amp;IF(SUM(DM179:$EQ179)=0,"",", "),"")</f>
        <v/>
      </c>
      <c r="LE179" t="str">
        <f>IF(DM179=1,LE$8&amp;IF(SUM(DN179:$EQ179)=0,"",", "),"")</f>
        <v/>
      </c>
      <c r="LF179" t="str">
        <f>IF(DN179=1,LF$8&amp;IF(SUM(DO179:$EQ179)=0,"",", "),"")</f>
        <v/>
      </c>
      <c r="LG179" t="str">
        <f>IF(DO179=1,LG$8&amp;IF(SUM(DP179:$EQ179)=0,"",", "),"")</f>
        <v/>
      </c>
      <c r="LH179" t="str">
        <f>IF(DP179=1,LH$8&amp;IF(SUM(DQ179:$EQ179)=0,"",", "),"")</f>
        <v/>
      </c>
      <c r="LI179" t="str">
        <f>IF(DQ179=1,LI$8&amp;IF(SUM(DR179:$EQ179)=0,"",", "),"")</f>
        <v/>
      </c>
      <c r="LJ179" t="str">
        <f>IF(DR179=1,LJ$8&amp;IF(SUM(DS179:$EQ179)=0,"",", "),"")</f>
        <v/>
      </c>
      <c r="LK179" t="str">
        <f>IF(DS179=1,LK$8&amp;IF(SUM(DT179:$EQ179)=0,"",", "),"")</f>
        <v/>
      </c>
      <c r="LL179" t="str">
        <f>IF(DT179=1,LL$8&amp;IF(SUM(DU179:$EQ179)=0,"",", "),"")</f>
        <v/>
      </c>
      <c r="LM179" t="str">
        <f>IF(DU179=1,LM$8&amp;IF(SUM(DV179:$EQ179)=0,"",", "),"")</f>
        <v/>
      </c>
      <c r="LN179" t="str">
        <f>IF(DV179=1,LN$8&amp;IF(SUM(DW179:$EQ179)=0,"",", "),"")</f>
        <v/>
      </c>
      <c r="LO179" t="str">
        <f>IF(DW179=1,LO$8&amp;IF(SUM(DX179:$EQ179)=0,"",", "),"")</f>
        <v/>
      </c>
      <c r="LP179" t="str">
        <f>IF(DX179=1,LP$8&amp;IF(SUM(DY179:$EQ179)=0,"",", "),"")</f>
        <v/>
      </c>
      <c r="LQ179" t="str">
        <f>IF(DY179=1,LQ$8&amp;IF(SUM(DZ179:$EQ179)=0,"",", "),"")</f>
        <v/>
      </c>
      <c r="LR179" t="str">
        <f>IF(DZ179=1,LR$8&amp;IF(SUM(EA179:$EQ179)=0,"",", "),"")</f>
        <v/>
      </c>
      <c r="LS179" t="str">
        <f>IF(EA179=1,LS$8&amp;IF(SUM(EB179:$EQ179)=0,"",", "),"")</f>
        <v/>
      </c>
      <c r="LT179" t="str">
        <f>IF(EB179=1,LT$8&amp;IF(SUM(EC179:$EQ179)=0,"",", "),"")</f>
        <v/>
      </c>
      <c r="LU179" t="str">
        <f>IF(EC179=1,LU$8&amp;IF(SUM(ED179:$EQ179)=0,"",", "),"")</f>
        <v/>
      </c>
      <c r="LV179" t="str">
        <f>IF(ED179=1,LV$8&amp;IF(SUM(EE179:$EQ179)=0,"",", "),"")</f>
        <v/>
      </c>
      <c r="LW179" t="str">
        <f>IF(EE179=1,LW$8&amp;IF(SUM(EF179:$EQ179)=0,"",", "),"")</f>
        <v/>
      </c>
      <c r="LX179" t="str">
        <f>IF(EF179=1,LX$8&amp;IF(SUM(EG179:$EQ179)=0,"",", "),"")</f>
        <v/>
      </c>
      <c r="LY179" t="str">
        <f>IF(EG179=1,LY$8&amp;IF(SUM(EH179:$EQ179)=0,"",", "),"")</f>
        <v/>
      </c>
      <c r="LZ179" t="str">
        <f>IF(EH179=1,LZ$8&amp;IF(SUM(EI179:$EQ179)=0,"",", "),"")</f>
        <v/>
      </c>
      <c r="MA179" t="str">
        <f>IF(EI179=1,MA$8&amp;IF(SUM(EJ179:$EQ179)=0,"",", "),"")</f>
        <v/>
      </c>
      <c r="MB179" t="str">
        <f>IF(EJ179=1,MB$8&amp;IF(SUM(EK179:$EQ179)=0,"",", "),"")</f>
        <v/>
      </c>
      <c r="MC179" t="str">
        <f>IF(EK179=1,MC$8&amp;IF(SUM(EL179:$EQ179)=0,"",", "),"")</f>
        <v/>
      </c>
      <c r="MD179" t="str">
        <f>IF(EL179=1,MD$8&amp;IF(SUM(EM179:$EQ179)=0,"",", "),"")</f>
        <v/>
      </c>
      <c r="ME179" t="str">
        <f>IF(EM179=1,ME$8&amp;IF(SUM(EN179:$EQ179)=0,"",", "),"")</f>
        <v/>
      </c>
      <c r="MF179" t="str">
        <f>IF(EN179=1,MF$8&amp;IF(SUM(EO179:$EQ179)=0,"",", "),"")</f>
        <v/>
      </c>
      <c r="MG179" t="str">
        <f>IF(EO179=1,MG$8&amp;IF(SUM(EP179:$EQ179)=0,"",", "),"")</f>
        <v/>
      </c>
      <c r="MH179" t="str">
        <f>IF(EP179=1,MH$8&amp;IF(SUM(EQ179:$EQ179)=0,"",", "),"")</f>
        <v/>
      </c>
      <c r="MI179" t="str">
        <f t="shared" si="212"/>
        <v/>
      </c>
      <c r="MJ179" t="str">
        <f>IF(ER179=1,MJ$8&amp;IF(SUM(ES179:$GO179)=0,"",", "),"")</f>
        <v/>
      </c>
      <c r="MK179" t="str">
        <f>IF(ES179=1,MK$8&amp;IF(SUM(ET179:$GO179)=0,"",", "),"")</f>
        <v/>
      </c>
      <c r="ML179" t="str">
        <f>IF(ET179=1,ML$8&amp;IF(SUM(EU179:$GO179)=0,"",", "),"")</f>
        <v/>
      </c>
      <c r="MM179" t="str">
        <f>IF(EU179=1,MM$8&amp;IF(SUM(EV179:$GO179)=0,"",", "),"")</f>
        <v/>
      </c>
      <c r="MN179" t="str">
        <f>IF(EV179=1,MN$8&amp;IF(SUM(EW179:$GO179)=0,"",", "),"")</f>
        <v/>
      </c>
      <c r="MO179" t="str">
        <f>IF(EW179=1,MO$8&amp;IF(SUM(EX179:$GO179)=0,"",", "),"")</f>
        <v/>
      </c>
      <c r="MP179" t="str">
        <f>IF(EX179=1,MP$8&amp;IF(SUM(EY179:$GO179)=0,"",", "),"")</f>
        <v/>
      </c>
      <c r="MQ179" t="str">
        <f>IF(EY179=1,MQ$8&amp;IF(SUM(EZ179:$GO179)=0,"",", "),"")</f>
        <v/>
      </c>
      <c r="MR179" t="str">
        <f>IF(EZ179=1,MR$8&amp;IF(SUM(FA179:$GO179)=0,"",", "),"")</f>
        <v/>
      </c>
      <c r="MS179" t="str">
        <f>IF(FA179=1,MS$8&amp;IF(SUM(FB179:$GO179)=0,"",", "),"")</f>
        <v/>
      </c>
      <c r="MT179" t="str">
        <f>IF(FB179=1,MT$8&amp;IF(SUM(FC179:$GO179)=0,"",", "),"")</f>
        <v/>
      </c>
      <c r="MU179" t="str">
        <f>IF(FC179=1,MU$8&amp;IF(SUM(FD179:$GO179)=0,"",", "),"")</f>
        <v/>
      </c>
      <c r="MV179" t="str">
        <f>IF(FD179=1,MV$8&amp;IF(SUM(FE179:$GO179)=0,"",", "),"")</f>
        <v/>
      </c>
      <c r="MW179" t="str">
        <f>IF(FE179=1,MW$8&amp;IF(SUM(FF179:$GO179)=0,"",", "),"")</f>
        <v/>
      </c>
      <c r="MX179" t="str">
        <f>IF(FF179=1,MX$8&amp;IF(SUM(FG179:$GO179)=0,"",", "),"")</f>
        <v/>
      </c>
      <c r="MY179" t="str">
        <f>IF(FG179=1,MY$8&amp;IF(SUM(FH179:$GO179)=0,"",", "),"")</f>
        <v/>
      </c>
      <c r="MZ179" t="str">
        <f>IF(FH179=1,MZ$8&amp;IF(SUM(FI179:$GO179)=0,"",", "),"")</f>
        <v/>
      </c>
      <c r="NA179" t="str">
        <f>IF(FI179=1,NA$8&amp;IF(SUM(FJ179:$GO179)=0,"",", "),"")</f>
        <v/>
      </c>
      <c r="NB179" t="str">
        <f>IF(FJ179=1,NB$8&amp;IF(SUM(FK179:$GO179)=0,"",", "),"")</f>
        <v/>
      </c>
      <c r="NC179" t="str">
        <f>IF(FK179=1,NC$8&amp;IF(SUM(FL179:$GO179)=0,"",", "),"")</f>
        <v/>
      </c>
      <c r="ND179" t="str">
        <f>IF(FL179=1,ND$8&amp;IF(SUM(FM179:$GO179)=0,"",", "),"")</f>
        <v/>
      </c>
      <c r="NE179" t="str">
        <f>IF(FM179=1,NE$8&amp;IF(SUM(FN179:$GO179)=0,"",", "),"")</f>
        <v/>
      </c>
      <c r="NF179" t="str">
        <f>IF(FN179=1,NF$8&amp;IF(SUM(FO179:$GO179)=0,"",", "),"")</f>
        <v/>
      </c>
      <c r="NG179" t="str">
        <f>IF(FO179=1,NG$8&amp;IF(SUM(FP179:$GO179)=0,"",", "),"")</f>
        <v/>
      </c>
      <c r="NH179" t="str">
        <f>IF(FP179=1,NH$8&amp;IF(SUM(FQ179:$GO179)=0,"",", "),"")</f>
        <v/>
      </c>
      <c r="NI179" t="str">
        <f>IF(FQ179=1,NI$8&amp;IF(SUM(FR179:$GO179)=0,"",", "),"")</f>
        <v/>
      </c>
      <c r="NJ179" t="str">
        <f>IF(FR179=1,NJ$8&amp;IF(SUM(FS179:$GO179)=0,"",", "),"")</f>
        <v/>
      </c>
      <c r="NK179" t="str">
        <f>IF(FS179=1,NK$8&amp;IF(SUM(FT179:$GO179)=0,"",", "),"")</f>
        <v/>
      </c>
      <c r="NL179" t="str">
        <f>IF(FT179=1,NL$8&amp;IF(SUM(FU179:$GO179)=0,"",", "),"")</f>
        <v/>
      </c>
      <c r="NM179" t="str">
        <f>IF(FU179=1,NM$8&amp;IF(SUM(FV179:$GO179)=0,"",", "),"")</f>
        <v/>
      </c>
      <c r="NN179" t="str">
        <f>IF(FV179=1,NN$8&amp;IF(SUM(FW179:$GO179)=0,"",", "),"")</f>
        <v/>
      </c>
      <c r="NO179" t="str">
        <f>IF(FW179=1,NO$8&amp;IF(SUM(FX179:$GO179)=0,"",", "),"")</f>
        <v/>
      </c>
      <c r="NP179" t="str">
        <f>IF(FX179=1,NP$8&amp;IF(SUM(FY179:$GO179)=0,"",", "),"")</f>
        <v/>
      </c>
      <c r="NQ179" t="str">
        <f>IF(FY179=1,NQ$8&amp;IF(SUM(FZ179:$GO179)=0,"",", "),"")</f>
        <v/>
      </c>
      <c r="NR179" t="str">
        <f>IF(FZ179=1,NR$8&amp;IF(SUM(GA179:$GO179)=0,"",", "),"")</f>
        <v/>
      </c>
      <c r="NS179" t="str">
        <f>IF(GA179=1,NS$8&amp;IF(SUM(GB179:$GO179)=0,"",", "),"")</f>
        <v/>
      </c>
      <c r="NT179" t="str">
        <f>IF(GB179=1,NT$8&amp;IF(SUM(GC179:$GO179)=0,"",", "),"")</f>
        <v/>
      </c>
      <c r="NU179" t="str">
        <f>IF(GC179=1,NU$8&amp;IF(SUM(GD179:$GO179)=0,"",", "),"")</f>
        <v/>
      </c>
      <c r="NV179" t="str">
        <f>IF(GD179=1,NV$8&amp;IF(SUM(GE179:$GO179)=0,"",", "),"")</f>
        <v/>
      </c>
      <c r="NW179" t="str">
        <f>IF(GE179=1,NW$8&amp;IF(SUM(GF179:$GO179)=0,"",", "),"")</f>
        <v/>
      </c>
      <c r="NX179" t="str">
        <f>IF(GF179=1,NX$8&amp;IF(SUM(GG179:$GO179)=0,"",", "),"")</f>
        <v/>
      </c>
      <c r="NY179" t="str">
        <f>IF(GG179=1,NY$8&amp;IF(SUM(GH179:$GO179)=0,"",", "),"")</f>
        <v/>
      </c>
      <c r="NZ179" t="str">
        <f>IF(GH179=1,NZ$8&amp;IF(SUM(GI179:$GO179)=0,"",", "),"")</f>
        <v/>
      </c>
      <c r="OA179" t="str">
        <f>IF(GI179=1,OA$8&amp;IF(SUM(GJ179:$GO179)=0,"",", "),"")</f>
        <v/>
      </c>
      <c r="OB179" t="str">
        <f>IF(GJ179=1,OB$8&amp;IF(SUM(GK179:$GO179)=0,"",", "),"")</f>
        <v/>
      </c>
      <c r="OC179" t="str">
        <f>IF(GK179=1,OC$8&amp;IF(SUM(GL179:$GO179)=0,"",", "),"")</f>
        <v/>
      </c>
      <c r="OD179" t="str">
        <f>IF(GL179=1,OD$8&amp;IF(SUM(GM179:$GO179)=0,"",", "),"")</f>
        <v/>
      </c>
      <c r="OE179" t="str">
        <f>IF(GM179=1,OE$8&amp;IF(SUM(GN179:$GO179)=0,"",", "),"")</f>
        <v/>
      </c>
      <c r="OF179" t="str">
        <f>IF(GN179=1,OF$8&amp;IF(SUM(GO179:$GO179)=0,"",", "),"")</f>
        <v/>
      </c>
      <c r="OG179" t="str">
        <f t="shared" si="213"/>
        <v/>
      </c>
      <c r="OH179" t="str">
        <f>IF(GP179=1,OH$8&amp;IF(SUM(GQ179:$IM179)=0,"",", "),"")</f>
        <v/>
      </c>
      <c r="OI179" t="str">
        <f>IF(GQ179=1,OI$8&amp;IF(SUM(GR179:$IM179)=0,"",", "),"")</f>
        <v/>
      </c>
      <c r="OJ179" t="str">
        <f>IF(GR179=1,OJ$8&amp;IF(SUM(GS179:$IM179)=0,"",", "),"")</f>
        <v/>
      </c>
      <c r="OK179" t="str">
        <f>IF(GS179=1,OK$8&amp;IF(SUM(GT179:$IM179)=0,"",", "),"")</f>
        <v/>
      </c>
      <c r="OL179" t="str">
        <f>IF(GT179=1,OL$8&amp;IF(SUM(GU179:$IM179)=0,"",", "),"")</f>
        <v/>
      </c>
      <c r="OM179" t="str">
        <f>IF(GU179=1,OM$8&amp;IF(SUM(GV179:$IM179)=0,"",", "),"")</f>
        <v/>
      </c>
      <c r="ON179" t="str">
        <f>IF(GV179=1,ON$8&amp;IF(SUM(GW179:$IM179)=0,"",", "),"")</f>
        <v/>
      </c>
      <c r="OO179" t="str">
        <f>IF(GW179=1,OO$8&amp;IF(SUM(GX179:$IM179)=0,"",", "),"")</f>
        <v/>
      </c>
      <c r="OP179" t="str">
        <f>IF(GX179=1,OP$8&amp;IF(SUM(GY179:$IM179)=0,"",", "),"")</f>
        <v/>
      </c>
      <c r="OQ179" t="str">
        <f>IF(GY179=1,OQ$8&amp;IF(SUM(GZ179:$IM179)=0,"",", "),"")</f>
        <v/>
      </c>
      <c r="OR179" t="str">
        <f>IF(GZ179=1,OR$8&amp;IF(SUM(HA179:$IM179)=0,"",", "),"")</f>
        <v/>
      </c>
      <c r="OS179" t="str">
        <f>IF(HA179=1,OS$8&amp;IF(SUM(HB179:$IM179)=0,"",", "),"")</f>
        <v/>
      </c>
      <c r="OT179" t="str">
        <f>IF(HB179=1,OT$8&amp;IF(SUM(HC179:$IM179)=0,"",", "),"")</f>
        <v/>
      </c>
      <c r="OU179" t="str">
        <f>IF(HC179=1,OU$8&amp;IF(SUM(HD179:$IM179)=0,"",", "),"")</f>
        <v/>
      </c>
      <c r="OV179" t="str">
        <f>IF(HD179=1,OV$8&amp;IF(SUM(HE179:$IM179)=0,"",", "),"")</f>
        <v/>
      </c>
      <c r="OW179" t="str">
        <f>IF(HE179=1,OW$8&amp;IF(SUM(HF179:$IM179)=0,"",", "),"")</f>
        <v/>
      </c>
      <c r="OX179" t="str">
        <f>IF(HF179=1,OX$8&amp;IF(SUM(HG179:$IM179)=0,"",", "),"")</f>
        <v/>
      </c>
      <c r="OY179" t="str">
        <f>IF(HG179=1,OY$8&amp;IF(SUM(HH179:$IM179)=0,"",", "),"")</f>
        <v/>
      </c>
      <c r="OZ179" t="str">
        <f>IF(HH179=1,OZ$8&amp;IF(SUM(HI179:$IM179)=0,"",", "),"")</f>
        <v/>
      </c>
      <c r="PA179" t="str">
        <f>IF(HI179=1,PA$8&amp;IF(SUM(HJ179:$IM179)=0,"",", "),"")</f>
        <v/>
      </c>
      <c r="PB179" t="str">
        <f>IF(HJ179=1,PB$8&amp;IF(SUM(HK179:$IM179)=0,"",", "),"")</f>
        <v/>
      </c>
      <c r="PC179" t="str">
        <f>IF(HK179=1,PC$8&amp;IF(SUM(HL179:$IM179)=0,"",", "),"")</f>
        <v/>
      </c>
      <c r="PD179" t="str">
        <f>IF(HL179=1,PD$8&amp;IF(SUM(HM179:$IM179)=0,"",", "),"")</f>
        <v/>
      </c>
      <c r="PE179" t="str">
        <f>IF(HM179=1,PE$8&amp;IF(SUM(HN179:$IM179)=0,"",", "),"")</f>
        <v/>
      </c>
      <c r="PF179" t="str">
        <f>IF(HN179=1,PF$8&amp;IF(SUM(HO179:$IM179)=0,"",", "),"")</f>
        <v/>
      </c>
      <c r="PG179" t="str">
        <f>IF(HO179=1,PG$8&amp;IF(SUM(HP179:$IM179)=0,"",", "),"")</f>
        <v/>
      </c>
      <c r="PH179" t="str">
        <f>IF(HP179=1,PH$8&amp;IF(SUM(HQ179:$IM179)=0,"",", "),"")</f>
        <v/>
      </c>
      <c r="PI179" t="str">
        <f>IF(HQ179=1,PI$8&amp;IF(SUM(HR179:$IM179)=0,"",", "),"")</f>
        <v/>
      </c>
      <c r="PJ179" t="str">
        <f>IF(HR179=1,PJ$8&amp;IF(SUM(HS179:$IM179)=0,"",", "),"")</f>
        <v/>
      </c>
      <c r="PK179" t="str">
        <f>IF(HS179=1,PK$8&amp;IF(SUM(HT179:$IM179)=0,"",", "),"")</f>
        <v/>
      </c>
      <c r="PL179" t="str">
        <f>IF(HT179=1,PL$8&amp;IF(SUM(HU179:$IM179)=0,"",", "),"")</f>
        <v/>
      </c>
      <c r="PM179" t="str">
        <f>IF(HU179=1,PM$8&amp;IF(SUM(HV179:$IM179)=0,"",", "),"")</f>
        <v/>
      </c>
      <c r="PN179" t="str">
        <f>IF(HV179=1,PN$8&amp;IF(SUM(HW179:$IM179)=0,"",", "),"")</f>
        <v/>
      </c>
      <c r="PO179" t="str">
        <f>IF(HW179=1,PO$8&amp;IF(SUM(HX179:$IM179)=0,"",", "),"")</f>
        <v/>
      </c>
      <c r="PP179" t="str">
        <f>IF(HX179=1,PP$8&amp;IF(SUM(HY179:$IM179)=0,"",", "),"")</f>
        <v/>
      </c>
      <c r="PQ179" t="str">
        <f>IF(HY179=1,PQ$8&amp;IF(SUM(HZ179:$IM179)=0,"",", "),"")</f>
        <v/>
      </c>
      <c r="PR179" t="str">
        <f>IF(HZ179=1,PR$8&amp;IF(SUM(IA179:$IM179)=0,"",", "),"")</f>
        <v/>
      </c>
      <c r="PS179" t="str">
        <f>IF(IA179=1,PS$8&amp;IF(SUM(IB179:$IM179)=0,"",", "),"")</f>
        <v/>
      </c>
      <c r="PT179" t="str">
        <f>IF(IB179=1,PT$8&amp;IF(SUM(IC179:$IM179)=0,"",", "),"")</f>
        <v/>
      </c>
      <c r="PU179" t="str">
        <f>IF(IC179=1,PU$8&amp;IF(SUM(ID179:$IM179)=0,"",", "),"")</f>
        <v/>
      </c>
      <c r="PV179" t="str">
        <f>IF(ID179=1,PV$8&amp;IF(SUM(IE179:$IM179)=0,"",", "),"")</f>
        <v/>
      </c>
      <c r="PW179" t="str">
        <f>IF(IE179=1,PW$8&amp;IF(SUM(IF179:$IM179)=0,"",", "),"")</f>
        <v/>
      </c>
      <c r="PX179" t="str">
        <f>IF(IF179=1,PX$8&amp;IF(SUM(IG179:$IM179)=0,"",", "),"")</f>
        <v/>
      </c>
      <c r="PY179" t="str">
        <f>IF(IG179=1,PY$8&amp;IF(SUM(IH179:$IM179)=0,"",", "),"")</f>
        <v/>
      </c>
      <c r="PZ179" t="str">
        <f>IF(IH179=1,PZ$8&amp;IF(SUM(II179:$IM179)=0,"",", "),"")</f>
        <v/>
      </c>
      <c r="QA179" t="str">
        <f>IF(II179=1,QA$8&amp;IF(SUM(IJ179:$IM179)=0,"",", "),"")</f>
        <v/>
      </c>
      <c r="QB179" t="str">
        <f>IF(IJ179=1,QB$8&amp;IF(SUM(IK179:$IM179)=0,"",", "),"")</f>
        <v/>
      </c>
      <c r="QC179" t="str">
        <f>IF(IK179=1,QC$8&amp;IF(SUM(IL179:$IM179)=0,"",", "),"")</f>
        <v/>
      </c>
      <c r="QD179" t="str">
        <f>IF(IL179=1,QD$8&amp;IF(SUM(IM179:$IM179)=0,"",", "),"")</f>
        <v/>
      </c>
      <c r="QE179" t="str">
        <f t="shared" si="214"/>
        <v/>
      </c>
      <c r="QF179" t="str">
        <f>IF(IN179=1,QF$8&amp;IF(SUM(IO179:$KK179)=0,"",", "),"")</f>
        <v/>
      </c>
      <c r="QG179" t="str">
        <f>IF(IO179=1,QG$8&amp;IF(SUM(IP179:$KK179)=0,"",", "),"")</f>
        <v/>
      </c>
      <c r="QH179" t="str">
        <f>IF(IP179=1,QH$8&amp;IF(SUM(IQ179:$KK179)=0,"",", "),"")</f>
        <v/>
      </c>
      <c r="QI179" t="str">
        <f>IF(IQ179=1,QI$8&amp;IF(SUM(IR179:$KK179)=0,"",", "),"")</f>
        <v/>
      </c>
      <c r="QJ179" t="str">
        <f>IF(IR179=1,QJ$8&amp;IF(SUM(IS179:$KK179)=0,"",", "),"")</f>
        <v/>
      </c>
      <c r="QK179" t="str">
        <f>IF(IS179=1,QK$8&amp;IF(SUM(IT179:$KK179)=0,"",", "),"")</f>
        <v/>
      </c>
      <c r="QL179" t="str">
        <f>IF(IT179=1,QL$8&amp;IF(SUM(IU179:$KK179)=0,"",", "),"")</f>
        <v/>
      </c>
      <c r="QM179" t="str">
        <f>IF(IU179=1,QM$8&amp;IF(SUM(IV179:$KK179)=0,"",", "),"")</f>
        <v/>
      </c>
      <c r="QN179" t="str">
        <f>IF(IV179=1,QN$8&amp;IF(SUM(IW179:$KK179)=0,"",", "),"")</f>
        <v/>
      </c>
      <c r="QO179" t="str">
        <f>IF(IW179=1,QO$8&amp;IF(SUM(IX179:$KK179)=0,"",", "),"")</f>
        <v/>
      </c>
      <c r="QP179" t="str">
        <f>IF(IX179=1,QP$8&amp;IF(SUM(IY179:$KK179)=0,"",", "),"")</f>
        <v/>
      </c>
      <c r="QQ179" t="str">
        <f>IF(IY179=1,QQ$8&amp;IF(SUM(IZ179:$KK179)=0,"",", "),"")</f>
        <v/>
      </c>
      <c r="QR179" t="str">
        <f>IF(IZ179=1,QR$8&amp;IF(SUM(JA179:$KK179)=0,"",", "),"")</f>
        <v/>
      </c>
      <c r="QS179" t="str">
        <f>IF(JA179=1,QS$8&amp;IF(SUM(JB179:$KK179)=0,"",", "),"")</f>
        <v/>
      </c>
      <c r="QT179" t="str">
        <f>IF(JB179=1,QT$8&amp;IF(SUM(JC179:$KK179)=0,"",", "),"")</f>
        <v/>
      </c>
      <c r="QU179" t="str">
        <f>IF(JC179=1,QU$8&amp;IF(SUM(JD179:$KK179)=0,"",", "),"")</f>
        <v/>
      </c>
      <c r="QV179" t="str">
        <f>IF(JD179=1,QV$8&amp;IF(SUM(JE179:$KK179)=0,"",", "),"")</f>
        <v/>
      </c>
      <c r="QW179" t="str">
        <f>IF(JE179=1,QW$8&amp;IF(SUM(JF179:$KK179)=0,"",", "),"")</f>
        <v/>
      </c>
      <c r="QX179" t="str">
        <f>IF(JF179=1,QX$8&amp;IF(SUM(JG179:$KK179)=0,"",", "),"")</f>
        <v/>
      </c>
      <c r="QY179" t="str">
        <f>IF(JG179=1,QY$8&amp;IF(SUM(JH179:$KK179)=0,"",", "),"")</f>
        <v/>
      </c>
      <c r="QZ179" t="str">
        <f>IF(JH179=1,QZ$8&amp;IF(SUM(JI179:$KK179)=0,"",", "),"")</f>
        <v/>
      </c>
      <c r="RA179" t="str">
        <f>IF(JI179=1,RA$8&amp;IF(SUM(JJ179:$KK179)=0,"",", "),"")</f>
        <v/>
      </c>
      <c r="RB179" t="str">
        <f>IF(JJ179=1,RB$8&amp;IF(SUM(JK179:$KK179)=0,"",", "),"")</f>
        <v/>
      </c>
      <c r="RC179" t="str">
        <f>IF(JK179=1,RC$8&amp;IF(SUM(JL179:$KK179)=0,"",", "),"")</f>
        <v/>
      </c>
      <c r="RD179" t="str">
        <f>IF(JL179=1,RD$8&amp;IF(SUM(JM179:$KK179)=0,"",", "),"")</f>
        <v/>
      </c>
      <c r="RE179" t="str">
        <f>IF(JM179=1,RE$8&amp;IF(SUM(JN179:$KK179)=0,"",", "),"")</f>
        <v/>
      </c>
      <c r="RF179" t="str">
        <f>IF(JN179=1,RF$8&amp;IF(SUM(JO179:$KK179)=0,"",", "),"")</f>
        <v/>
      </c>
      <c r="RG179" t="str">
        <f>IF(JO179=1,RG$8&amp;IF(SUM(JP179:$KK179)=0,"",", "),"")</f>
        <v/>
      </c>
      <c r="RH179" t="str">
        <f>IF(JP179=1,RH$8&amp;IF(SUM(JQ179:$KK179)=0,"",", "),"")</f>
        <v/>
      </c>
      <c r="RI179" t="str">
        <f>IF(JQ179=1,RI$8&amp;IF(SUM(JR179:$KK179)=0,"",", "),"")</f>
        <v/>
      </c>
      <c r="RJ179" t="str">
        <f>IF(JR179=1,RJ$8&amp;IF(SUM(JS179:$KK179)=0,"",", "),"")</f>
        <v/>
      </c>
      <c r="RK179" t="str">
        <f>IF(JS179=1,RK$8&amp;IF(SUM(JT179:$KK179)=0,"",", "),"")</f>
        <v/>
      </c>
      <c r="RL179" t="str">
        <f>IF(JT179=1,RL$8&amp;IF(SUM(JU179:$KK179)=0,"",", "),"")</f>
        <v/>
      </c>
      <c r="RM179" t="str">
        <f>IF(JU179=1,RM$8&amp;IF(SUM(JV179:$KK179)=0,"",", "),"")</f>
        <v/>
      </c>
      <c r="RN179" t="str">
        <f>IF(JV179=1,RN$8&amp;IF(SUM(JW179:$KK179)=0,"",", "),"")</f>
        <v/>
      </c>
      <c r="RO179" t="str">
        <f>IF(JW179=1,RO$8&amp;IF(SUM(JX179:$KK179)=0,"",", "),"")</f>
        <v/>
      </c>
      <c r="RP179" t="str">
        <f>IF(JX179=1,RP$8&amp;IF(SUM(JY179:$KK179)=0,"",", "),"")</f>
        <v/>
      </c>
      <c r="RQ179" t="str">
        <f>IF(JY179=1,RQ$8&amp;IF(SUM(JZ179:$KK179)=0,"",", "),"")</f>
        <v/>
      </c>
      <c r="RR179" t="str">
        <f>IF(JZ179=1,RR$8&amp;IF(SUM(KA179:$KK179)=0,"",", "),"")</f>
        <v/>
      </c>
      <c r="RS179" t="str">
        <f>IF(KA179=1,RS$8&amp;IF(SUM(KB179:$KK179)=0,"",", "),"")</f>
        <v/>
      </c>
      <c r="RT179" t="str">
        <f>IF(KB179=1,RT$8&amp;IF(SUM(KC179:$KK179)=0,"",", "),"")</f>
        <v/>
      </c>
      <c r="RU179" t="str">
        <f>IF(KC179=1,RU$8&amp;IF(SUM(KD179:$KK179)=0,"",", "),"")</f>
        <v/>
      </c>
      <c r="RV179" t="str">
        <f>IF(KD179=1,RV$8&amp;IF(SUM(KE179:$KK179)=0,"",", "),"")</f>
        <v/>
      </c>
      <c r="RW179" t="str">
        <f>IF(KE179=1,RW$8&amp;IF(SUM(KF179:$KK179)=0,"",", "),"")</f>
        <v/>
      </c>
      <c r="RX179" t="str">
        <f>IF(KF179=1,RX$8&amp;IF(SUM(KG179:$KK179)=0,"",", "),"")</f>
        <v/>
      </c>
      <c r="RY179" t="str">
        <f>IF(KG179=1,RY$8&amp;IF(SUM(KH179:$KK179)=0,"",", "),"")</f>
        <v/>
      </c>
      <c r="RZ179" t="str">
        <f>IF(KH179=1,RZ$8&amp;IF(SUM(KI179:$KK179)=0,"",", "),"")</f>
        <v/>
      </c>
      <c r="SA179" t="str">
        <f>IF(KI179=1,SA$8&amp;IF(SUM(KJ179:$KK179)=0,"",", "),"")</f>
        <v/>
      </c>
      <c r="SB179" t="str">
        <f>IF(KJ179=1,SB$8&amp;IF(SUM(KK179:$KK179)=0,"",", "),"")</f>
        <v/>
      </c>
      <c r="SC179" t="str">
        <f t="shared" si="215"/>
        <v/>
      </c>
    </row>
    <row r="180" spans="1:497" ht="60" customHeight="1" x14ac:dyDescent="0.45">
      <c r="A180" s="62"/>
      <c r="B180" s="212" t="str">
        <f t="shared" si="144"/>
        <v/>
      </c>
      <c r="C180" s="212" t="str">
        <f t="shared" si="203"/>
        <v/>
      </c>
      <c r="D180" s="212" t="str">
        <f t="shared" si="204"/>
        <v/>
      </c>
      <c r="E180" s="212" t="str">
        <f t="shared" si="205"/>
        <v/>
      </c>
      <c r="F180" s="212" t="str">
        <f t="shared" si="206"/>
        <v/>
      </c>
      <c r="G180" s="237" t="str">
        <f>IF('EDCI Data'!B180="","",'EDCI Data'!B180)</f>
        <v/>
      </c>
      <c r="H180" s="238" t="str">
        <f>IF('EDCI Data'!C180="","",'EDCI Data'!C180)</f>
        <v/>
      </c>
      <c r="I180" s="239" t="str">
        <f>IF('EDCI Data'!D180="","",'EDCI Data'!D180)</f>
        <v/>
      </c>
      <c r="J180" s="240" t="str">
        <f>IF('EDCI Data'!E180="","",'EDCI Data'!E180)</f>
        <v/>
      </c>
      <c r="K180" s="237" t="str">
        <f>IF('EDCI Data'!F180="","",'EDCI Data'!F180)</f>
        <v/>
      </c>
      <c r="L180" s="237" t="str">
        <f>IF('EDCI Data'!G180="","",'EDCI Data'!G180)</f>
        <v/>
      </c>
      <c r="M180" s="237" t="str">
        <f>IF('EDCI Data'!H180="","",'EDCI Data'!H180)</f>
        <v/>
      </c>
      <c r="N180" s="237" t="str">
        <f>IF('EDCI Data'!I180="","",'EDCI Data'!I180)</f>
        <v/>
      </c>
      <c r="O180" s="237" t="str">
        <f>IF('EDCI Data'!J180="","",'EDCI Data'!J180)</f>
        <v/>
      </c>
      <c r="P180" s="237" t="str">
        <f>IF('EDCI Data'!K180="","",'EDCI Data'!K180)</f>
        <v/>
      </c>
      <c r="Q180" s="241" t="str">
        <f>IF('EDCI Data'!L180="","",'EDCI Data'!L180)</f>
        <v/>
      </c>
      <c r="R180" s="241" t="str">
        <f>IF('EDCI Data'!M180="","",'EDCI Data'!M180)</f>
        <v/>
      </c>
      <c r="S180" s="237" t="str">
        <f>IF('EDCI Data'!N180="","",'EDCI Data'!N180)</f>
        <v/>
      </c>
      <c r="T180" s="237" t="str">
        <f>IF('EDCI Data'!O180="","",'EDCI Data'!O180)</f>
        <v/>
      </c>
      <c r="U180" s="237" t="str">
        <f>IF('EDCI Data'!P180="","",'EDCI Data'!P180)</f>
        <v/>
      </c>
      <c r="V180" s="237" t="str">
        <f>IF('EDCI Data'!Q180="","",'EDCI Data'!Q180)</f>
        <v/>
      </c>
      <c r="W180" s="242" t="str">
        <f>IF('EDCI Data'!R180="","",'EDCI Data'!R180)</f>
        <v/>
      </c>
      <c r="X180" s="243" t="str">
        <f>IF('EDCI Data'!S180="","",'EDCI Data'!S180)</f>
        <v/>
      </c>
      <c r="Y180" s="243" t="str">
        <f>IF('EDCI Data'!T180="","",'EDCI Data'!T180)</f>
        <v/>
      </c>
      <c r="Z180" s="244" t="str">
        <f>IF('EDCI Data'!U180="","",'EDCI Data'!U180)</f>
        <v/>
      </c>
      <c r="AA180" s="237" t="str">
        <f>IF('EDCI Data'!V180="","",'EDCI Data'!V180)</f>
        <v/>
      </c>
      <c r="AB180" s="244" t="str">
        <f>IF('EDCI Data'!W180="","",'EDCI Data'!W180)</f>
        <v/>
      </c>
      <c r="AC180" s="237" t="str">
        <f>IF('EDCI Data'!X180="","",'EDCI Data'!X180)</f>
        <v/>
      </c>
      <c r="AD180" s="244" t="str">
        <f>IF('EDCI Data'!Y180="","",'EDCI Data'!Y180)</f>
        <v/>
      </c>
      <c r="AE180" s="237" t="str">
        <f>IF('EDCI Data'!Z180="","",'EDCI Data'!Z180)</f>
        <v/>
      </c>
      <c r="AF180" s="237" t="str">
        <f>IF('EDCI Data'!AA180="","",'EDCI Data'!AA180)</f>
        <v/>
      </c>
      <c r="AG180" s="237" t="str">
        <f>IF('EDCI Data'!AB180="","",'EDCI Data'!AB180)</f>
        <v/>
      </c>
      <c r="AH180" s="237" t="str">
        <f>IF('EDCI Data'!AC180="","",'EDCI Data'!AC180)</f>
        <v/>
      </c>
      <c r="AI180" s="237" t="str">
        <f>IF('EDCI Data'!AD180="","",'EDCI Data'!AD180)</f>
        <v/>
      </c>
      <c r="AJ180" s="237" t="str">
        <f>IF('EDCI Data'!AE180="","",'EDCI Data'!AE180)</f>
        <v/>
      </c>
      <c r="AK180" s="237" t="str">
        <f>IF('EDCI Data'!AF180="","",'EDCI Data'!AF180)</f>
        <v/>
      </c>
      <c r="AL180" s="237" t="str">
        <f>IF('EDCI Data'!AG180="","",'EDCI Data'!AG180)</f>
        <v/>
      </c>
      <c r="AM180" s="237" t="str">
        <f>IF('EDCI Data'!AH180="","",'EDCI Data'!AH180)</f>
        <v/>
      </c>
      <c r="AN180" s="237" t="str">
        <f>IF('EDCI Data'!AI180="","",'EDCI Data'!AI180)</f>
        <v/>
      </c>
      <c r="AO180" s="237" t="str">
        <f>IF('EDCI Data'!AJ180="","",'EDCI Data'!AJ180)</f>
        <v/>
      </c>
      <c r="AP180" s="237" t="str">
        <f>IF('EDCI Data'!AK180="","",'EDCI Data'!AK180)</f>
        <v/>
      </c>
      <c r="AQ180" s="237" t="str">
        <f>IF('EDCI Data'!AL180="","",'EDCI Data'!AL180)</f>
        <v/>
      </c>
      <c r="AR180" s="237" t="str">
        <f>IF('EDCI Data'!AM180="","",'EDCI Data'!AM180)</f>
        <v/>
      </c>
      <c r="AS180" s="237" t="str">
        <f>IF('EDCI Data'!AN180="","",'EDCI Data'!AN180)</f>
        <v/>
      </c>
      <c r="AT180" s="237" t="str">
        <f>IF('EDCI Data'!AO180="","",'EDCI Data'!AO180)</f>
        <v/>
      </c>
      <c r="AU180" s="237" t="str">
        <f>IF('EDCI Data'!AP180="","",'EDCI Data'!AP180)</f>
        <v/>
      </c>
      <c r="AV180" s="237" t="str">
        <f>IF('EDCI Data'!AQ180="","",'EDCI Data'!AQ180)</f>
        <v/>
      </c>
      <c r="AW180" s="237" t="str">
        <f>IF('EDCI Data'!AR180="","",'EDCI Data'!AR180)</f>
        <v/>
      </c>
      <c r="AX180" s="237" t="str">
        <f>IF('EDCI Data'!AS180="","",'EDCI Data'!AS180)</f>
        <v/>
      </c>
      <c r="AY180" s="237" t="str">
        <f>IF('EDCI Data'!AT180="","",'EDCI Data'!AT180)</f>
        <v/>
      </c>
      <c r="AZ180" s="237" t="str">
        <f>IF('EDCI Data'!AU180="","",'EDCI Data'!AU180)</f>
        <v/>
      </c>
      <c r="BA180" s="237" t="str">
        <f>IF('EDCI Data'!AV180="","",'EDCI Data'!AV180)</f>
        <v/>
      </c>
      <c r="BB180" s="245" t="str">
        <f>IF('EDCI Data'!AW180="","",'EDCI Data'!AW180)</f>
        <v/>
      </c>
      <c r="BC180" s="245" t="str">
        <f>IF('EDCI Data'!AX180="","",'EDCI Data'!AX180)</f>
        <v/>
      </c>
      <c r="BD180" s="246" t="str">
        <f t="shared" si="207"/>
        <v/>
      </c>
      <c r="BE180" s="247" t="str">
        <f>IF('EDCI Data'!AY180="","",'EDCI Data'!AY180)</f>
        <v/>
      </c>
      <c r="BF180" s="247" t="str">
        <f>IF('EDCI Data'!AZ180="","",'EDCI Data'!AZ180)</f>
        <v/>
      </c>
      <c r="BG180" s="247" t="str">
        <f>IF('EDCI Data'!BA180="","",'EDCI Data'!BA180)</f>
        <v/>
      </c>
      <c r="BH180" s="247" t="str">
        <f>IF('EDCI Data'!BB180="","",'EDCI Data'!BB180)</f>
        <v/>
      </c>
      <c r="BI180" s="247" t="str">
        <f>IF('EDCI Data'!BC180="","",'EDCI Data'!BC180)</f>
        <v/>
      </c>
      <c r="BJ180" s="247" t="str">
        <f>IF('EDCI Data'!BD180="","",'EDCI Data'!BD180)</f>
        <v/>
      </c>
      <c r="BK180" s="247" t="str">
        <f>IF('EDCI Data'!BE180="","",'EDCI Data'!BE180)</f>
        <v/>
      </c>
      <c r="BL180" s="247" t="str">
        <f>IF('EDCI Data'!BF180="","",'EDCI Data'!BF180)</f>
        <v/>
      </c>
      <c r="BM180" s="247" t="str">
        <f>IF('EDCI Data'!BG180="","",'EDCI Data'!BG180)</f>
        <v/>
      </c>
      <c r="BN180" s="248" t="str">
        <f>IF('EDCI Data'!BH180="","",'EDCI Data'!BH180)</f>
        <v/>
      </c>
      <c r="BO180" s="248" t="str">
        <f>IF('EDCI Data'!BI180="","",'EDCI Data'!BI180)</f>
        <v/>
      </c>
      <c r="BP180" s="249" t="str">
        <f>IF('EDCI Data'!BJ180="","",'EDCI Data'!BJ180)</f>
        <v/>
      </c>
      <c r="BQ180" s="248" t="str">
        <f>IF('EDCI Data'!BK180="","",'EDCI Data'!BK180)</f>
        <v/>
      </c>
      <c r="BR180" s="248" t="str">
        <f>IF('EDCI Data'!BL180="","",'EDCI Data'!BL180)</f>
        <v/>
      </c>
      <c r="BS180" s="250" t="str">
        <f>IF('EDCI Data'!BM180="","",'EDCI Data'!BM180)</f>
        <v/>
      </c>
      <c r="BT180" s="251" t="str">
        <f>IF('EDCI Data'!BN180="","",'EDCI Data'!BN180)</f>
        <v/>
      </c>
      <c r="BU180" s="246" t="str">
        <f>IF('EDCI Data'!BO180="","",'EDCI Data'!BO180)</f>
        <v/>
      </c>
      <c r="BV180" s="252">
        <f t="shared" si="208"/>
        <v>0</v>
      </c>
      <c r="BW180" s="252">
        <f t="shared" si="209"/>
        <v>0</v>
      </c>
      <c r="BX180" s="252">
        <f t="shared" si="210"/>
        <v>0</v>
      </c>
      <c r="BY180" s="252">
        <f t="shared" si="211"/>
        <v>0</v>
      </c>
      <c r="BZ180" t="str">
        <f t="shared" si="145"/>
        <v/>
      </c>
      <c r="CA180" s="253"/>
      <c r="CB180"/>
      <c r="CC180"/>
      <c r="CD180"/>
      <c r="CE180" t="str">
        <f t="shared" si="146"/>
        <v/>
      </c>
      <c r="CF180"/>
      <c r="CG180" t="str">
        <f t="shared" si="147"/>
        <v/>
      </c>
      <c r="CH180" t="str">
        <f t="shared" si="148"/>
        <v/>
      </c>
      <c r="CI180" t="str">
        <f t="shared" si="149"/>
        <v/>
      </c>
      <c r="CJ180" t="str">
        <f t="shared" si="150"/>
        <v/>
      </c>
      <c r="CK180"/>
      <c r="CL180"/>
      <c r="CM180" t="str">
        <f t="shared" si="151"/>
        <v/>
      </c>
      <c r="CN180" t="str">
        <f t="shared" si="152"/>
        <v/>
      </c>
      <c r="CO180" t="str">
        <f t="shared" si="153"/>
        <v/>
      </c>
      <c r="CP180" t="str">
        <f t="shared" si="154"/>
        <v/>
      </c>
      <c r="CQ180"/>
      <c r="CR180" t="str" cm="1">
        <f t="array" ref="CR180">IF(COUNTIFS($BZ$10:$BZ$259,$BZ180,$I$10:$I$259,$I180+1)&gt;0,IF(X180&lt;&gt;INDEX(Y$10:Y$259,MATCH(1,INDEX(($BZ180=$BZ$10:$BZ$259)*($I$10:$I$259=$I180+1),0,1),0)),"Number of FTEs in previous year do not align with Number of FTEs in current year across years, by definition these should be equal. Please check and update if required. "&amp;CHAR(10),""),"")</f>
        <v/>
      </c>
      <c r="CS180" t="str" cm="1">
        <f t="array" ref="CS180">IF(COUNTIFS($BZ$10:$BZ$259,$BZ180,$I$10:$I$259,$I180-1)&gt;0,IF(Y180&lt;&gt;INDEX(X$10:X$259,MATCH(1,INDEX(($BZ180=$BZ$10:$BZ$259)*($I$10:$I$259=$I180-1),0,1),0)),"Number of FTEs in previous year do not align with Number of FTEs in current year across years, by definition these should be equal. Please check and update if required. "&amp;CHAR(10),""),"")</f>
        <v/>
      </c>
      <c r="CT180" t="str">
        <f t="shared" si="155"/>
        <v/>
      </c>
      <c r="CU180" t="str">
        <f t="shared" si="156"/>
        <v/>
      </c>
      <c r="CV180"/>
      <c r="CW180" t="str">
        <f t="shared" si="157"/>
        <v/>
      </c>
      <c r="CX180"/>
      <c r="CY180" t="str">
        <f t="shared" si="158"/>
        <v/>
      </c>
      <c r="CZ180"/>
      <c r="DA180" t="str">
        <f t="shared" si="159"/>
        <v/>
      </c>
      <c r="DB180"/>
      <c r="DC180"/>
      <c r="DD180"/>
      <c r="DE180"/>
      <c r="DF180"/>
      <c r="DG180"/>
      <c r="DH180"/>
      <c r="DI180"/>
      <c r="DJ180"/>
      <c r="DK180"/>
      <c r="DL180"/>
      <c r="DM180"/>
      <c r="DN180"/>
      <c r="DO180"/>
      <c r="DP180"/>
      <c r="DQ180"/>
      <c r="DR180"/>
      <c r="DS180"/>
      <c r="DT180"/>
      <c r="DU180"/>
      <c r="DV180"/>
      <c r="DW180"/>
      <c r="DX180" t="str">
        <f t="shared" si="160"/>
        <v/>
      </c>
      <c r="DY180" t="str">
        <f t="shared" si="161"/>
        <v/>
      </c>
      <c r="DZ180" t="str">
        <f t="shared" si="162"/>
        <v/>
      </c>
      <c r="EA180" t="str">
        <f t="shared" si="163"/>
        <v/>
      </c>
      <c r="EB180" t="str">
        <f t="shared" si="164"/>
        <v/>
      </c>
      <c r="EC180" t="str">
        <f t="shared" si="165"/>
        <v/>
      </c>
      <c r="ED180" t="str">
        <f t="shared" si="166"/>
        <v/>
      </c>
      <c r="EE180" t="str">
        <f t="shared" si="167"/>
        <v/>
      </c>
      <c r="EF180" t="str">
        <f t="shared" si="168"/>
        <v/>
      </c>
      <c r="EG180" t="str">
        <f t="shared" si="169"/>
        <v/>
      </c>
      <c r="EH180" t="str">
        <f t="shared" si="170"/>
        <v/>
      </c>
      <c r="EI180" t="str">
        <f t="shared" si="171"/>
        <v/>
      </c>
      <c r="EJ180"/>
      <c r="EK180"/>
      <c r="EL180"/>
      <c r="EM180"/>
      <c r="EN180"/>
      <c r="EO180"/>
      <c r="EP180"/>
      <c r="EQ180" t="str">
        <f t="shared" si="172"/>
        <v/>
      </c>
      <c r="ER180" t="str">
        <f t="shared" si="173"/>
        <v/>
      </c>
      <c r="ES180" t="str">
        <f t="shared" si="174"/>
        <v/>
      </c>
      <c r="ET180"/>
      <c r="EU180" t="str">
        <f t="shared" si="175"/>
        <v/>
      </c>
      <c r="EV180"/>
      <c r="EW180" t="str">
        <f t="shared" si="176"/>
        <v/>
      </c>
      <c r="EX180"/>
      <c r="EY180" t="str">
        <f t="shared" si="177"/>
        <v/>
      </c>
      <c r="EZ180"/>
      <c r="FA180"/>
      <c r="FB180"/>
      <c r="FC180"/>
      <c r="FD180"/>
      <c r="FE180"/>
      <c r="FF180"/>
      <c r="FG180"/>
      <c r="FH180"/>
      <c r="FI180"/>
      <c r="FJ180"/>
      <c r="FK180"/>
      <c r="FL180"/>
      <c r="FM180"/>
      <c r="FN180"/>
      <c r="FO180"/>
      <c r="FP180"/>
      <c r="FQ180"/>
      <c r="FR180"/>
      <c r="FS180"/>
      <c r="FT180"/>
      <c r="FU180"/>
      <c r="FV180" t="str">
        <f t="shared" si="178"/>
        <v/>
      </c>
      <c r="FW180" t="str">
        <f t="shared" si="179"/>
        <v/>
      </c>
      <c r="FX180"/>
      <c r="FY180" t="str">
        <f t="shared" si="180"/>
        <v/>
      </c>
      <c r="FZ180" t="str">
        <f t="shared" si="181"/>
        <v/>
      </c>
      <c r="GA180" t="str">
        <f t="shared" si="182"/>
        <v/>
      </c>
      <c r="GB180" t="str">
        <f t="shared" si="183"/>
        <v/>
      </c>
      <c r="GC180" t="str">
        <f t="shared" si="184"/>
        <v/>
      </c>
      <c r="GD180" t="str">
        <f t="shared" si="185"/>
        <v/>
      </c>
      <c r="GE180" t="str">
        <f t="shared" si="186"/>
        <v/>
      </c>
      <c r="GF180" t="str">
        <f t="shared" si="187"/>
        <v/>
      </c>
      <c r="GG180" t="str">
        <f t="shared" si="188"/>
        <v/>
      </c>
      <c r="GH180"/>
      <c r="GI180"/>
      <c r="GJ180"/>
      <c r="GK180"/>
      <c r="GL180"/>
      <c r="GM180"/>
      <c r="GN180"/>
      <c r="GO180"/>
      <c r="GP180" t="str">
        <f t="shared" si="189"/>
        <v/>
      </c>
      <c r="GQ180" t="str">
        <f t="shared" si="190"/>
        <v/>
      </c>
      <c r="GR180"/>
      <c r="GS180" t="str">
        <f t="shared" si="191"/>
        <v/>
      </c>
      <c r="GT180"/>
      <c r="GU180" t="str">
        <f t="shared" si="192"/>
        <v/>
      </c>
      <c r="GV180"/>
      <c r="GW180" t="str">
        <f t="shared" si="193"/>
        <v/>
      </c>
      <c r="GX180"/>
      <c r="GY180"/>
      <c r="GZ180"/>
      <c r="HA180"/>
      <c r="HB180"/>
      <c r="HC180"/>
      <c r="HD180"/>
      <c r="HE180"/>
      <c r="HF180"/>
      <c r="HG180"/>
      <c r="HH180"/>
      <c r="HI180"/>
      <c r="HJ180"/>
      <c r="HK180"/>
      <c r="HL180"/>
      <c r="HM180"/>
      <c r="HN180"/>
      <c r="HO180"/>
      <c r="HP180"/>
      <c r="HQ180"/>
      <c r="HR180"/>
      <c r="HS180"/>
      <c r="HT180" t="str">
        <f t="shared" si="194"/>
        <v/>
      </c>
      <c r="HU180" t="str">
        <f t="shared" si="195"/>
        <v/>
      </c>
      <c r="HV180"/>
      <c r="HW180"/>
      <c r="HX180"/>
      <c r="HY180"/>
      <c r="HZ180"/>
      <c r="IA180"/>
      <c r="IB180"/>
      <c r="IC180"/>
      <c r="ID180"/>
      <c r="IE180" t="str">
        <f t="shared" si="196"/>
        <v/>
      </c>
      <c r="IF180"/>
      <c r="IG180"/>
      <c r="IH180"/>
      <c r="II180"/>
      <c r="IJ180"/>
      <c r="IK180"/>
      <c r="IL180"/>
      <c r="IM180"/>
      <c r="IN180"/>
      <c r="IO180"/>
      <c r="IP180"/>
      <c r="IQ180" t="str">
        <f t="shared" si="197"/>
        <v/>
      </c>
      <c r="IR180"/>
      <c r="IS180" t="str">
        <f t="shared" si="198"/>
        <v/>
      </c>
      <c r="IT180"/>
      <c r="IU180" t="str">
        <f t="shared" si="199"/>
        <v/>
      </c>
      <c r="IV180"/>
      <c r="IW180"/>
      <c r="IX180"/>
      <c r="IY180"/>
      <c r="IZ180"/>
      <c r="JA180"/>
      <c r="JB180"/>
      <c r="JC180"/>
      <c r="JD180"/>
      <c r="JE180"/>
      <c r="JF180"/>
      <c r="JG180"/>
      <c r="JH180"/>
      <c r="JI180"/>
      <c r="JJ180"/>
      <c r="JK180"/>
      <c r="JL180"/>
      <c r="JM180"/>
      <c r="JN180"/>
      <c r="JO180"/>
      <c r="JP180"/>
      <c r="JQ180"/>
      <c r="JR180" t="str">
        <f t="shared" si="200"/>
        <v/>
      </c>
      <c r="JS180" t="str">
        <f t="shared" si="201"/>
        <v/>
      </c>
      <c r="JT180"/>
      <c r="JU180"/>
      <c r="JV180"/>
      <c r="JW180"/>
      <c r="JX180"/>
      <c r="JY180"/>
      <c r="JZ180"/>
      <c r="KA180"/>
      <c r="KB180"/>
      <c r="KC180" t="str">
        <f t="shared" si="202"/>
        <v/>
      </c>
      <c r="KD180"/>
      <c r="KE180"/>
      <c r="KF180"/>
      <c r="KG180"/>
      <c r="KH180"/>
      <c r="KI180"/>
      <c r="KJ180"/>
      <c r="KK180"/>
      <c r="KL180" t="str">
        <f>IF(CT180=1,KL$8&amp;IF(SUM(CU180:$EQ180)=0,"",", "),"")</f>
        <v/>
      </c>
      <c r="KM180" t="str">
        <f>IF(CU180=1,KM$8&amp;IF(SUM(CV180:$EQ180)=0,"",", "),"")</f>
        <v/>
      </c>
      <c r="KN180" t="str">
        <f>IF(CV180=1,KN$8&amp;IF(SUM(CW180:$EQ180)=0,"",", "),"")</f>
        <v/>
      </c>
      <c r="KO180" t="str">
        <f>IF(CW180=1,KO$8&amp;IF(SUM(CX180:$EQ180)=0,"",", "),"")</f>
        <v/>
      </c>
      <c r="KP180" t="str">
        <f>IF(CX180=1,KP$8&amp;IF(SUM(CY180:$EQ180)=0,"",", "),"")</f>
        <v/>
      </c>
      <c r="KQ180" t="str">
        <f>IF(CY180=1,KQ$8&amp;IF(SUM(CZ180:$EQ180)=0,"",", "),"")</f>
        <v/>
      </c>
      <c r="KR180" t="str">
        <f>IF(CZ180=1,KR$8&amp;IF(SUM(DA180:$EQ180)=0,"",", "),"")</f>
        <v/>
      </c>
      <c r="KS180" t="str">
        <f>IF(DA180=1,KS$8&amp;IF(SUM(DB180:$EQ180)=0,"",", "),"")</f>
        <v/>
      </c>
      <c r="KT180" t="str">
        <f>IF(DB180=1,KT$8&amp;IF(SUM(DC180:$EQ180)=0,"",", "),"")</f>
        <v/>
      </c>
      <c r="KU180" t="str">
        <f>IF(DC180=1,KU$8&amp;IF(SUM(DD180:$EQ180)=0,"",", "),"")</f>
        <v/>
      </c>
      <c r="KV180" t="str">
        <f>IF(DD180=1,KV$8&amp;IF(SUM(DE180:$EQ180)=0,"",", "),"")</f>
        <v/>
      </c>
      <c r="KW180" t="str">
        <f>IF(DE180=1,KW$8&amp;IF(SUM(DF180:$EQ180)=0,"",", "),"")</f>
        <v/>
      </c>
      <c r="KX180" t="str">
        <f>IF(DF180=1,KX$8&amp;IF(SUM(DG180:$EQ180)=0,"",", "),"")</f>
        <v/>
      </c>
      <c r="KY180" t="str">
        <f>IF(DG180=1,KY$8&amp;IF(SUM(DH180:$EQ180)=0,"",", "),"")</f>
        <v/>
      </c>
      <c r="KZ180" t="str">
        <f>IF(DH180=1,KZ$8&amp;IF(SUM(DI180:$EQ180)=0,"",", "),"")</f>
        <v/>
      </c>
      <c r="LA180" t="str">
        <f>IF(DI180=1,LA$8&amp;IF(SUM(DJ180:$EQ180)=0,"",", "),"")</f>
        <v/>
      </c>
      <c r="LB180" t="str">
        <f>IF(DJ180=1,LB$8&amp;IF(SUM(DK180:$EQ180)=0,"",", "),"")</f>
        <v/>
      </c>
      <c r="LC180" t="str">
        <f>IF(DK180=1,LC$8&amp;IF(SUM(DL180:$EQ180)=0,"",", "),"")</f>
        <v/>
      </c>
      <c r="LD180" t="str">
        <f>IF(DL180=1,LD$8&amp;IF(SUM(DM180:$EQ180)=0,"",", "),"")</f>
        <v/>
      </c>
      <c r="LE180" t="str">
        <f>IF(DM180=1,LE$8&amp;IF(SUM(DN180:$EQ180)=0,"",", "),"")</f>
        <v/>
      </c>
      <c r="LF180" t="str">
        <f>IF(DN180=1,LF$8&amp;IF(SUM(DO180:$EQ180)=0,"",", "),"")</f>
        <v/>
      </c>
      <c r="LG180" t="str">
        <f>IF(DO180=1,LG$8&amp;IF(SUM(DP180:$EQ180)=0,"",", "),"")</f>
        <v/>
      </c>
      <c r="LH180" t="str">
        <f>IF(DP180=1,LH$8&amp;IF(SUM(DQ180:$EQ180)=0,"",", "),"")</f>
        <v/>
      </c>
      <c r="LI180" t="str">
        <f>IF(DQ180=1,LI$8&amp;IF(SUM(DR180:$EQ180)=0,"",", "),"")</f>
        <v/>
      </c>
      <c r="LJ180" t="str">
        <f>IF(DR180=1,LJ$8&amp;IF(SUM(DS180:$EQ180)=0,"",", "),"")</f>
        <v/>
      </c>
      <c r="LK180" t="str">
        <f>IF(DS180=1,LK$8&amp;IF(SUM(DT180:$EQ180)=0,"",", "),"")</f>
        <v/>
      </c>
      <c r="LL180" t="str">
        <f>IF(DT180=1,LL$8&amp;IF(SUM(DU180:$EQ180)=0,"",", "),"")</f>
        <v/>
      </c>
      <c r="LM180" t="str">
        <f>IF(DU180=1,LM$8&amp;IF(SUM(DV180:$EQ180)=0,"",", "),"")</f>
        <v/>
      </c>
      <c r="LN180" t="str">
        <f>IF(DV180=1,LN$8&amp;IF(SUM(DW180:$EQ180)=0,"",", "),"")</f>
        <v/>
      </c>
      <c r="LO180" t="str">
        <f>IF(DW180=1,LO$8&amp;IF(SUM(DX180:$EQ180)=0,"",", "),"")</f>
        <v/>
      </c>
      <c r="LP180" t="str">
        <f>IF(DX180=1,LP$8&amp;IF(SUM(DY180:$EQ180)=0,"",", "),"")</f>
        <v/>
      </c>
      <c r="LQ180" t="str">
        <f>IF(DY180=1,LQ$8&amp;IF(SUM(DZ180:$EQ180)=0,"",", "),"")</f>
        <v/>
      </c>
      <c r="LR180" t="str">
        <f>IF(DZ180=1,LR$8&amp;IF(SUM(EA180:$EQ180)=0,"",", "),"")</f>
        <v/>
      </c>
      <c r="LS180" t="str">
        <f>IF(EA180=1,LS$8&amp;IF(SUM(EB180:$EQ180)=0,"",", "),"")</f>
        <v/>
      </c>
      <c r="LT180" t="str">
        <f>IF(EB180=1,LT$8&amp;IF(SUM(EC180:$EQ180)=0,"",", "),"")</f>
        <v/>
      </c>
      <c r="LU180" t="str">
        <f>IF(EC180=1,LU$8&amp;IF(SUM(ED180:$EQ180)=0,"",", "),"")</f>
        <v/>
      </c>
      <c r="LV180" t="str">
        <f>IF(ED180=1,LV$8&amp;IF(SUM(EE180:$EQ180)=0,"",", "),"")</f>
        <v/>
      </c>
      <c r="LW180" t="str">
        <f>IF(EE180=1,LW$8&amp;IF(SUM(EF180:$EQ180)=0,"",", "),"")</f>
        <v/>
      </c>
      <c r="LX180" t="str">
        <f>IF(EF180=1,LX$8&amp;IF(SUM(EG180:$EQ180)=0,"",", "),"")</f>
        <v/>
      </c>
      <c r="LY180" t="str">
        <f>IF(EG180=1,LY$8&amp;IF(SUM(EH180:$EQ180)=0,"",", "),"")</f>
        <v/>
      </c>
      <c r="LZ180" t="str">
        <f>IF(EH180=1,LZ$8&amp;IF(SUM(EI180:$EQ180)=0,"",", "),"")</f>
        <v/>
      </c>
      <c r="MA180" t="str">
        <f>IF(EI180=1,MA$8&amp;IF(SUM(EJ180:$EQ180)=0,"",", "),"")</f>
        <v/>
      </c>
      <c r="MB180" t="str">
        <f>IF(EJ180=1,MB$8&amp;IF(SUM(EK180:$EQ180)=0,"",", "),"")</f>
        <v/>
      </c>
      <c r="MC180" t="str">
        <f>IF(EK180=1,MC$8&amp;IF(SUM(EL180:$EQ180)=0,"",", "),"")</f>
        <v/>
      </c>
      <c r="MD180" t="str">
        <f>IF(EL180=1,MD$8&amp;IF(SUM(EM180:$EQ180)=0,"",", "),"")</f>
        <v/>
      </c>
      <c r="ME180" t="str">
        <f>IF(EM180=1,ME$8&amp;IF(SUM(EN180:$EQ180)=0,"",", "),"")</f>
        <v/>
      </c>
      <c r="MF180" t="str">
        <f>IF(EN180=1,MF$8&amp;IF(SUM(EO180:$EQ180)=0,"",", "),"")</f>
        <v/>
      </c>
      <c r="MG180" t="str">
        <f>IF(EO180=1,MG$8&amp;IF(SUM(EP180:$EQ180)=0,"",", "),"")</f>
        <v/>
      </c>
      <c r="MH180" t="str">
        <f>IF(EP180=1,MH$8&amp;IF(SUM(EQ180:$EQ180)=0,"",", "),"")</f>
        <v/>
      </c>
      <c r="MI180" t="str">
        <f t="shared" si="212"/>
        <v/>
      </c>
      <c r="MJ180" t="str">
        <f>IF(ER180=1,MJ$8&amp;IF(SUM(ES180:$GO180)=0,"",", "),"")</f>
        <v/>
      </c>
      <c r="MK180" t="str">
        <f>IF(ES180=1,MK$8&amp;IF(SUM(ET180:$GO180)=0,"",", "),"")</f>
        <v/>
      </c>
      <c r="ML180" t="str">
        <f>IF(ET180=1,ML$8&amp;IF(SUM(EU180:$GO180)=0,"",", "),"")</f>
        <v/>
      </c>
      <c r="MM180" t="str">
        <f>IF(EU180=1,MM$8&amp;IF(SUM(EV180:$GO180)=0,"",", "),"")</f>
        <v/>
      </c>
      <c r="MN180" t="str">
        <f>IF(EV180=1,MN$8&amp;IF(SUM(EW180:$GO180)=0,"",", "),"")</f>
        <v/>
      </c>
      <c r="MO180" t="str">
        <f>IF(EW180=1,MO$8&amp;IF(SUM(EX180:$GO180)=0,"",", "),"")</f>
        <v/>
      </c>
      <c r="MP180" t="str">
        <f>IF(EX180=1,MP$8&amp;IF(SUM(EY180:$GO180)=0,"",", "),"")</f>
        <v/>
      </c>
      <c r="MQ180" t="str">
        <f>IF(EY180=1,MQ$8&amp;IF(SUM(EZ180:$GO180)=0,"",", "),"")</f>
        <v/>
      </c>
      <c r="MR180" t="str">
        <f>IF(EZ180=1,MR$8&amp;IF(SUM(FA180:$GO180)=0,"",", "),"")</f>
        <v/>
      </c>
      <c r="MS180" t="str">
        <f>IF(FA180=1,MS$8&amp;IF(SUM(FB180:$GO180)=0,"",", "),"")</f>
        <v/>
      </c>
      <c r="MT180" t="str">
        <f>IF(FB180=1,MT$8&amp;IF(SUM(FC180:$GO180)=0,"",", "),"")</f>
        <v/>
      </c>
      <c r="MU180" t="str">
        <f>IF(FC180=1,MU$8&amp;IF(SUM(FD180:$GO180)=0,"",", "),"")</f>
        <v/>
      </c>
      <c r="MV180" t="str">
        <f>IF(FD180=1,MV$8&amp;IF(SUM(FE180:$GO180)=0,"",", "),"")</f>
        <v/>
      </c>
      <c r="MW180" t="str">
        <f>IF(FE180=1,MW$8&amp;IF(SUM(FF180:$GO180)=0,"",", "),"")</f>
        <v/>
      </c>
      <c r="MX180" t="str">
        <f>IF(FF180=1,MX$8&amp;IF(SUM(FG180:$GO180)=0,"",", "),"")</f>
        <v/>
      </c>
      <c r="MY180" t="str">
        <f>IF(FG180=1,MY$8&amp;IF(SUM(FH180:$GO180)=0,"",", "),"")</f>
        <v/>
      </c>
      <c r="MZ180" t="str">
        <f>IF(FH180=1,MZ$8&amp;IF(SUM(FI180:$GO180)=0,"",", "),"")</f>
        <v/>
      </c>
      <c r="NA180" t="str">
        <f>IF(FI180=1,NA$8&amp;IF(SUM(FJ180:$GO180)=0,"",", "),"")</f>
        <v/>
      </c>
      <c r="NB180" t="str">
        <f>IF(FJ180=1,NB$8&amp;IF(SUM(FK180:$GO180)=0,"",", "),"")</f>
        <v/>
      </c>
      <c r="NC180" t="str">
        <f>IF(FK180=1,NC$8&amp;IF(SUM(FL180:$GO180)=0,"",", "),"")</f>
        <v/>
      </c>
      <c r="ND180" t="str">
        <f>IF(FL180=1,ND$8&amp;IF(SUM(FM180:$GO180)=0,"",", "),"")</f>
        <v/>
      </c>
      <c r="NE180" t="str">
        <f>IF(FM180=1,NE$8&amp;IF(SUM(FN180:$GO180)=0,"",", "),"")</f>
        <v/>
      </c>
      <c r="NF180" t="str">
        <f>IF(FN180=1,NF$8&amp;IF(SUM(FO180:$GO180)=0,"",", "),"")</f>
        <v/>
      </c>
      <c r="NG180" t="str">
        <f>IF(FO180=1,NG$8&amp;IF(SUM(FP180:$GO180)=0,"",", "),"")</f>
        <v/>
      </c>
      <c r="NH180" t="str">
        <f>IF(FP180=1,NH$8&amp;IF(SUM(FQ180:$GO180)=0,"",", "),"")</f>
        <v/>
      </c>
      <c r="NI180" t="str">
        <f>IF(FQ180=1,NI$8&amp;IF(SUM(FR180:$GO180)=0,"",", "),"")</f>
        <v/>
      </c>
      <c r="NJ180" t="str">
        <f>IF(FR180=1,NJ$8&amp;IF(SUM(FS180:$GO180)=0,"",", "),"")</f>
        <v/>
      </c>
      <c r="NK180" t="str">
        <f>IF(FS180=1,NK$8&amp;IF(SUM(FT180:$GO180)=0,"",", "),"")</f>
        <v/>
      </c>
      <c r="NL180" t="str">
        <f>IF(FT180=1,NL$8&amp;IF(SUM(FU180:$GO180)=0,"",", "),"")</f>
        <v/>
      </c>
      <c r="NM180" t="str">
        <f>IF(FU180=1,NM$8&amp;IF(SUM(FV180:$GO180)=0,"",", "),"")</f>
        <v/>
      </c>
      <c r="NN180" t="str">
        <f>IF(FV180=1,NN$8&amp;IF(SUM(FW180:$GO180)=0,"",", "),"")</f>
        <v/>
      </c>
      <c r="NO180" t="str">
        <f>IF(FW180=1,NO$8&amp;IF(SUM(FX180:$GO180)=0,"",", "),"")</f>
        <v/>
      </c>
      <c r="NP180" t="str">
        <f>IF(FX180=1,NP$8&amp;IF(SUM(FY180:$GO180)=0,"",", "),"")</f>
        <v/>
      </c>
      <c r="NQ180" t="str">
        <f>IF(FY180=1,NQ$8&amp;IF(SUM(FZ180:$GO180)=0,"",", "),"")</f>
        <v/>
      </c>
      <c r="NR180" t="str">
        <f>IF(FZ180=1,NR$8&amp;IF(SUM(GA180:$GO180)=0,"",", "),"")</f>
        <v/>
      </c>
      <c r="NS180" t="str">
        <f>IF(GA180=1,NS$8&amp;IF(SUM(GB180:$GO180)=0,"",", "),"")</f>
        <v/>
      </c>
      <c r="NT180" t="str">
        <f>IF(GB180=1,NT$8&amp;IF(SUM(GC180:$GO180)=0,"",", "),"")</f>
        <v/>
      </c>
      <c r="NU180" t="str">
        <f>IF(GC180=1,NU$8&amp;IF(SUM(GD180:$GO180)=0,"",", "),"")</f>
        <v/>
      </c>
      <c r="NV180" t="str">
        <f>IF(GD180=1,NV$8&amp;IF(SUM(GE180:$GO180)=0,"",", "),"")</f>
        <v/>
      </c>
      <c r="NW180" t="str">
        <f>IF(GE180=1,NW$8&amp;IF(SUM(GF180:$GO180)=0,"",", "),"")</f>
        <v/>
      </c>
      <c r="NX180" t="str">
        <f>IF(GF180=1,NX$8&amp;IF(SUM(GG180:$GO180)=0,"",", "),"")</f>
        <v/>
      </c>
      <c r="NY180" t="str">
        <f>IF(GG180=1,NY$8&amp;IF(SUM(GH180:$GO180)=0,"",", "),"")</f>
        <v/>
      </c>
      <c r="NZ180" t="str">
        <f>IF(GH180=1,NZ$8&amp;IF(SUM(GI180:$GO180)=0,"",", "),"")</f>
        <v/>
      </c>
      <c r="OA180" t="str">
        <f>IF(GI180=1,OA$8&amp;IF(SUM(GJ180:$GO180)=0,"",", "),"")</f>
        <v/>
      </c>
      <c r="OB180" t="str">
        <f>IF(GJ180=1,OB$8&amp;IF(SUM(GK180:$GO180)=0,"",", "),"")</f>
        <v/>
      </c>
      <c r="OC180" t="str">
        <f>IF(GK180=1,OC$8&amp;IF(SUM(GL180:$GO180)=0,"",", "),"")</f>
        <v/>
      </c>
      <c r="OD180" t="str">
        <f>IF(GL180=1,OD$8&amp;IF(SUM(GM180:$GO180)=0,"",", "),"")</f>
        <v/>
      </c>
      <c r="OE180" t="str">
        <f>IF(GM180=1,OE$8&amp;IF(SUM(GN180:$GO180)=0,"",", "),"")</f>
        <v/>
      </c>
      <c r="OF180" t="str">
        <f>IF(GN180=1,OF$8&amp;IF(SUM(GO180:$GO180)=0,"",", "),"")</f>
        <v/>
      </c>
      <c r="OG180" t="str">
        <f t="shared" si="213"/>
        <v/>
      </c>
      <c r="OH180" t="str">
        <f>IF(GP180=1,OH$8&amp;IF(SUM(GQ180:$IM180)=0,"",", "),"")</f>
        <v/>
      </c>
      <c r="OI180" t="str">
        <f>IF(GQ180=1,OI$8&amp;IF(SUM(GR180:$IM180)=0,"",", "),"")</f>
        <v/>
      </c>
      <c r="OJ180" t="str">
        <f>IF(GR180=1,OJ$8&amp;IF(SUM(GS180:$IM180)=0,"",", "),"")</f>
        <v/>
      </c>
      <c r="OK180" t="str">
        <f>IF(GS180=1,OK$8&amp;IF(SUM(GT180:$IM180)=0,"",", "),"")</f>
        <v/>
      </c>
      <c r="OL180" t="str">
        <f>IF(GT180=1,OL$8&amp;IF(SUM(GU180:$IM180)=0,"",", "),"")</f>
        <v/>
      </c>
      <c r="OM180" t="str">
        <f>IF(GU180=1,OM$8&amp;IF(SUM(GV180:$IM180)=0,"",", "),"")</f>
        <v/>
      </c>
      <c r="ON180" t="str">
        <f>IF(GV180=1,ON$8&amp;IF(SUM(GW180:$IM180)=0,"",", "),"")</f>
        <v/>
      </c>
      <c r="OO180" t="str">
        <f>IF(GW180=1,OO$8&amp;IF(SUM(GX180:$IM180)=0,"",", "),"")</f>
        <v/>
      </c>
      <c r="OP180" t="str">
        <f>IF(GX180=1,OP$8&amp;IF(SUM(GY180:$IM180)=0,"",", "),"")</f>
        <v/>
      </c>
      <c r="OQ180" t="str">
        <f>IF(GY180=1,OQ$8&amp;IF(SUM(GZ180:$IM180)=0,"",", "),"")</f>
        <v/>
      </c>
      <c r="OR180" t="str">
        <f>IF(GZ180=1,OR$8&amp;IF(SUM(HA180:$IM180)=0,"",", "),"")</f>
        <v/>
      </c>
      <c r="OS180" t="str">
        <f>IF(HA180=1,OS$8&amp;IF(SUM(HB180:$IM180)=0,"",", "),"")</f>
        <v/>
      </c>
      <c r="OT180" t="str">
        <f>IF(HB180=1,OT$8&amp;IF(SUM(HC180:$IM180)=0,"",", "),"")</f>
        <v/>
      </c>
      <c r="OU180" t="str">
        <f>IF(HC180=1,OU$8&amp;IF(SUM(HD180:$IM180)=0,"",", "),"")</f>
        <v/>
      </c>
      <c r="OV180" t="str">
        <f>IF(HD180=1,OV$8&amp;IF(SUM(HE180:$IM180)=0,"",", "),"")</f>
        <v/>
      </c>
      <c r="OW180" t="str">
        <f>IF(HE180=1,OW$8&amp;IF(SUM(HF180:$IM180)=0,"",", "),"")</f>
        <v/>
      </c>
      <c r="OX180" t="str">
        <f>IF(HF180=1,OX$8&amp;IF(SUM(HG180:$IM180)=0,"",", "),"")</f>
        <v/>
      </c>
      <c r="OY180" t="str">
        <f>IF(HG180=1,OY$8&amp;IF(SUM(HH180:$IM180)=0,"",", "),"")</f>
        <v/>
      </c>
      <c r="OZ180" t="str">
        <f>IF(HH180=1,OZ$8&amp;IF(SUM(HI180:$IM180)=0,"",", "),"")</f>
        <v/>
      </c>
      <c r="PA180" t="str">
        <f>IF(HI180=1,PA$8&amp;IF(SUM(HJ180:$IM180)=0,"",", "),"")</f>
        <v/>
      </c>
      <c r="PB180" t="str">
        <f>IF(HJ180=1,PB$8&amp;IF(SUM(HK180:$IM180)=0,"",", "),"")</f>
        <v/>
      </c>
      <c r="PC180" t="str">
        <f>IF(HK180=1,PC$8&amp;IF(SUM(HL180:$IM180)=0,"",", "),"")</f>
        <v/>
      </c>
      <c r="PD180" t="str">
        <f>IF(HL180=1,PD$8&amp;IF(SUM(HM180:$IM180)=0,"",", "),"")</f>
        <v/>
      </c>
      <c r="PE180" t="str">
        <f>IF(HM180=1,PE$8&amp;IF(SUM(HN180:$IM180)=0,"",", "),"")</f>
        <v/>
      </c>
      <c r="PF180" t="str">
        <f>IF(HN180=1,PF$8&amp;IF(SUM(HO180:$IM180)=0,"",", "),"")</f>
        <v/>
      </c>
      <c r="PG180" t="str">
        <f>IF(HO180=1,PG$8&amp;IF(SUM(HP180:$IM180)=0,"",", "),"")</f>
        <v/>
      </c>
      <c r="PH180" t="str">
        <f>IF(HP180=1,PH$8&amp;IF(SUM(HQ180:$IM180)=0,"",", "),"")</f>
        <v/>
      </c>
      <c r="PI180" t="str">
        <f>IF(HQ180=1,PI$8&amp;IF(SUM(HR180:$IM180)=0,"",", "),"")</f>
        <v/>
      </c>
      <c r="PJ180" t="str">
        <f>IF(HR180=1,PJ$8&amp;IF(SUM(HS180:$IM180)=0,"",", "),"")</f>
        <v/>
      </c>
      <c r="PK180" t="str">
        <f>IF(HS180=1,PK$8&amp;IF(SUM(HT180:$IM180)=0,"",", "),"")</f>
        <v/>
      </c>
      <c r="PL180" t="str">
        <f>IF(HT180=1,PL$8&amp;IF(SUM(HU180:$IM180)=0,"",", "),"")</f>
        <v/>
      </c>
      <c r="PM180" t="str">
        <f>IF(HU180=1,PM$8&amp;IF(SUM(HV180:$IM180)=0,"",", "),"")</f>
        <v/>
      </c>
      <c r="PN180" t="str">
        <f>IF(HV180=1,PN$8&amp;IF(SUM(HW180:$IM180)=0,"",", "),"")</f>
        <v/>
      </c>
      <c r="PO180" t="str">
        <f>IF(HW180=1,PO$8&amp;IF(SUM(HX180:$IM180)=0,"",", "),"")</f>
        <v/>
      </c>
      <c r="PP180" t="str">
        <f>IF(HX180=1,PP$8&amp;IF(SUM(HY180:$IM180)=0,"",", "),"")</f>
        <v/>
      </c>
      <c r="PQ180" t="str">
        <f>IF(HY180=1,PQ$8&amp;IF(SUM(HZ180:$IM180)=0,"",", "),"")</f>
        <v/>
      </c>
      <c r="PR180" t="str">
        <f>IF(HZ180=1,PR$8&amp;IF(SUM(IA180:$IM180)=0,"",", "),"")</f>
        <v/>
      </c>
      <c r="PS180" t="str">
        <f>IF(IA180=1,PS$8&amp;IF(SUM(IB180:$IM180)=0,"",", "),"")</f>
        <v/>
      </c>
      <c r="PT180" t="str">
        <f>IF(IB180=1,PT$8&amp;IF(SUM(IC180:$IM180)=0,"",", "),"")</f>
        <v/>
      </c>
      <c r="PU180" t="str">
        <f>IF(IC180=1,PU$8&amp;IF(SUM(ID180:$IM180)=0,"",", "),"")</f>
        <v/>
      </c>
      <c r="PV180" t="str">
        <f>IF(ID180=1,PV$8&amp;IF(SUM(IE180:$IM180)=0,"",", "),"")</f>
        <v/>
      </c>
      <c r="PW180" t="str">
        <f>IF(IE180=1,PW$8&amp;IF(SUM(IF180:$IM180)=0,"",", "),"")</f>
        <v/>
      </c>
      <c r="PX180" t="str">
        <f>IF(IF180=1,PX$8&amp;IF(SUM(IG180:$IM180)=0,"",", "),"")</f>
        <v/>
      </c>
      <c r="PY180" t="str">
        <f>IF(IG180=1,PY$8&amp;IF(SUM(IH180:$IM180)=0,"",", "),"")</f>
        <v/>
      </c>
      <c r="PZ180" t="str">
        <f>IF(IH180=1,PZ$8&amp;IF(SUM(II180:$IM180)=0,"",", "),"")</f>
        <v/>
      </c>
      <c r="QA180" t="str">
        <f>IF(II180=1,QA$8&amp;IF(SUM(IJ180:$IM180)=0,"",", "),"")</f>
        <v/>
      </c>
      <c r="QB180" t="str">
        <f>IF(IJ180=1,QB$8&amp;IF(SUM(IK180:$IM180)=0,"",", "),"")</f>
        <v/>
      </c>
      <c r="QC180" t="str">
        <f>IF(IK180=1,QC$8&amp;IF(SUM(IL180:$IM180)=0,"",", "),"")</f>
        <v/>
      </c>
      <c r="QD180" t="str">
        <f>IF(IL180=1,QD$8&amp;IF(SUM(IM180:$IM180)=0,"",", "),"")</f>
        <v/>
      </c>
      <c r="QE180" t="str">
        <f t="shared" si="214"/>
        <v/>
      </c>
      <c r="QF180" t="str">
        <f>IF(IN180=1,QF$8&amp;IF(SUM(IO180:$KK180)=0,"",", "),"")</f>
        <v/>
      </c>
      <c r="QG180" t="str">
        <f>IF(IO180=1,QG$8&amp;IF(SUM(IP180:$KK180)=0,"",", "),"")</f>
        <v/>
      </c>
      <c r="QH180" t="str">
        <f>IF(IP180=1,QH$8&amp;IF(SUM(IQ180:$KK180)=0,"",", "),"")</f>
        <v/>
      </c>
      <c r="QI180" t="str">
        <f>IF(IQ180=1,QI$8&amp;IF(SUM(IR180:$KK180)=0,"",", "),"")</f>
        <v/>
      </c>
      <c r="QJ180" t="str">
        <f>IF(IR180=1,QJ$8&amp;IF(SUM(IS180:$KK180)=0,"",", "),"")</f>
        <v/>
      </c>
      <c r="QK180" t="str">
        <f>IF(IS180=1,QK$8&amp;IF(SUM(IT180:$KK180)=0,"",", "),"")</f>
        <v/>
      </c>
      <c r="QL180" t="str">
        <f>IF(IT180=1,QL$8&amp;IF(SUM(IU180:$KK180)=0,"",", "),"")</f>
        <v/>
      </c>
      <c r="QM180" t="str">
        <f>IF(IU180=1,QM$8&amp;IF(SUM(IV180:$KK180)=0,"",", "),"")</f>
        <v/>
      </c>
      <c r="QN180" t="str">
        <f>IF(IV180=1,QN$8&amp;IF(SUM(IW180:$KK180)=0,"",", "),"")</f>
        <v/>
      </c>
      <c r="QO180" t="str">
        <f>IF(IW180=1,QO$8&amp;IF(SUM(IX180:$KK180)=0,"",", "),"")</f>
        <v/>
      </c>
      <c r="QP180" t="str">
        <f>IF(IX180=1,QP$8&amp;IF(SUM(IY180:$KK180)=0,"",", "),"")</f>
        <v/>
      </c>
      <c r="QQ180" t="str">
        <f>IF(IY180=1,QQ$8&amp;IF(SUM(IZ180:$KK180)=0,"",", "),"")</f>
        <v/>
      </c>
      <c r="QR180" t="str">
        <f>IF(IZ180=1,QR$8&amp;IF(SUM(JA180:$KK180)=0,"",", "),"")</f>
        <v/>
      </c>
      <c r="QS180" t="str">
        <f>IF(JA180=1,QS$8&amp;IF(SUM(JB180:$KK180)=0,"",", "),"")</f>
        <v/>
      </c>
      <c r="QT180" t="str">
        <f>IF(JB180=1,QT$8&amp;IF(SUM(JC180:$KK180)=0,"",", "),"")</f>
        <v/>
      </c>
      <c r="QU180" t="str">
        <f>IF(JC180=1,QU$8&amp;IF(SUM(JD180:$KK180)=0,"",", "),"")</f>
        <v/>
      </c>
      <c r="QV180" t="str">
        <f>IF(JD180=1,QV$8&amp;IF(SUM(JE180:$KK180)=0,"",", "),"")</f>
        <v/>
      </c>
      <c r="QW180" t="str">
        <f>IF(JE180=1,QW$8&amp;IF(SUM(JF180:$KK180)=0,"",", "),"")</f>
        <v/>
      </c>
      <c r="QX180" t="str">
        <f>IF(JF180=1,QX$8&amp;IF(SUM(JG180:$KK180)=0,"",", "),"")</f>
        <v/>
      </c>
      <c r="QY180" t="str">
        <f>IF(JG180=1,QY$8&amp;IF(SUM(JH180:$KK180)=0,"",", "),"")</f>
        <v/>
      </c>
      <c r="QZ180" t="str">
        <f>IF(JH180=1,QZ$8&amp;IF(SUM(JI180:$KK180)=0,"",", "),"")</f>
        <v/>
      </c>
      <c r="RA180" t="str">
        <f>IF(JI180=1,RA$8&amp;IF(SUM(JJ180:$KK180)=0,"",", "),"")</f>
        <v/>
      </c>
      <c r="RB180" t="str">
        <f>IF(JJ180=1,RB$8&amp;IF(SUM(JK180:$KK180)=0,"",", "),"")</f>
        <v/>
      </c>
      <c r="RC180" t="str">
        <f>IF(JK180=1,RC$8&amp;IF(SUM(JL180:$KK180)=0,"",", "),"")</f>
        <v/>
      </c>
      <c r="RD180" t="str">
        <f>IF(JL180=1,RD$8&amp;IF(SUM(JM180:$KK180)=0,"",", "),"")</f>
        <v/>
      </c>
      <c r="RE180" t="str">
        <f>IF(JM180=1,RE$8&amp;IF(SUM(JN180:$KK180)=0,"",", "),"")</f>
        <v/>
      </c>
      <c r="RF180" t="str">
        <f>IF(JN180=1,RF$8&amp;IF(SUM(JO180:$KK180)=0,"",", "),"")</f>
        <v/>
      </c>
      <c r="RG180" t="str">
        <f>IF(JO180=1,RG$8&amp;IF(SUM(JP180:$KK180)=0,"",", "),"")</f>
        <v/>
      </c>
      <c r="RH180" t="str">
        <f>IF(JP180=1,RH$8&amp;IF(SUM(JQ180:$KK180)=0,"",", "),"")</f>
        <v/>
      </c>
      <c r="RI180" t="str">
        <f>IF(JQ180=1,RI$8&amp;IF(SUM(JR180:$KK180)=0,"",", "),"")</f>
        <v/>
      </c>
      <c r="RJ180" t="str">
        <f>IF(JR180=1,RJ$8&amp;IF(SUM(JS180:$KK180)=0,"",", "),"")</f>
        <v/>
      </c>
      <c r="RK180" t="str">
        <f>IF(JS180=1,RK$8&amp;IF(SUM(JT180:$KK180)=0,"",", "),"")</f>
        <v/>
      </c>
      <c r="RL180" t="str">
        <f>IF(JT180=1,RL$8&amp;IF(SUM(JU180:$KK180)=0,"",", "),"")</f>
        <v/>
      </c>
      <c r="RM180" t="str">
        <f>IF(JU180=1,RM$8&amp;IF(SUM(JV180:$KK180)=0,"",", "),"")</f>
        <v/>
      </c>
      <c r="RN180" t="str">
        <f>IF(JV180=1,RN$8&amp;IF(SUM(JW180:$KK180)=0,"",", "),"")</f>
        <v/>
      </c>
      <c r="RO180" t="str">
        <f>IF(JW180=1,RO$8&amp;IF(SUM(JX180:$KK180)=0,"",", "),"")</f>
        <v/>
      </c>
      <c r="RP180" t="str">
        <f>IF(JX180=1,RP$8&amp;IF(SUM(JY180:$KK180)=0,"",", "),"")</f>
        <v/>
      </c>
      <c r="RQ180" t="str">
        <f>IF(JY180=1,RQ$8&amp;IF(SUM(JZ180:$KK180)=0,"",", "),"")</f>
        <v/>
      </c>
      <c r="RR180" t="str">
        <f>IF(JZ180=1,RR$8&amp;IF(SUM(KA180:$KK180)=0,"",", "),"")</f>
        <v/>
      </c>
      <c r="RS180" t="str">
        <f>IF(KA180=1,RS$8&amp;IF(SUM(KB180:$KK180)=0,"",", "),"")</f>
        <v/>
      </c>
      <c r="RT180" t="str">
        <f>IF(KB180=1,RT$8&amp;IF(SUM(KC180:$KK180)=0,"",", "),"")</f>
        <v/>
      </c>
      <c r="RU180" t="str">
        <f>IF(KC180=1,RU$8&amp;IF(SUM(KD180:$KK180)=0,"",", "),"")</f>
        <v/>
      </c>
      <c r="RV180" t="str">
        <f>IF(KD180=1,RV$8&amp;IF(SUM(KE180:$KK180)=0,"",", "),"")</f>
        <v/>
      </c>
      <c r="RW180" t="str">
        <f>IF(KE180=1,RW$8&amp;IF(SUM(KF180:$KK180)=0,"",", "),"")</f>
        <v/>
      </c>
      <c r="RX180" t="str">
        <f>IF(KF180=1,RX$8&amp;IF(SUM(KG180:$KK180)=0,"",", "),"")</f>
        <v/>
      </c>
      <c r="RY180" t="str">
        <f>IF(KG180=1,RY$8&amp;IF(SUM(KH180:$KK180)=0,"",", "),"")</f>
        <v/>
      </c>
      <c r="RZ180" t="str">
        <f>IF(KH180=1,RZ$8&amp;IF(SUM(KI180:$KK180)=0,"",", "),"")</f>
        <v/>
      </c>
      <c r="SA180" t="str">
        <f>IF(KI180=1,SA$8&amp;IF(SUM(KJ180:$KK180)=0,"",", "),"")</f>
        <v/>
      </c>
      <c r="SB180" t="str">
        <f>IF(KJ180=1,SB$8&amp;IF(SUM(KK180:$KK180)=0,"",", "),"")</f>
        <v/>
      </c>
      <c r="SC180" t="str">
        <f t="shared" si="215"/>
        <v/>
      </c>
    </row>
    <row r="181" spans="1:497" ht="60" customHeight="1" x14ac:dyDescent="0.45">
      <c r="A181" s="62"/>
      <c r="B181" s="212" t="str">
        <f t="shared" si="144"/>
        <v/>
      </c>
      <c r="C181" s="212" t="str">
        <f t="shared" si="203"/>
        <v/>
      </c>
      <c r="D181" s="212" t="str">
        <f t="shared" si="204"/>
        <v/>
      </c>
      <c r="E181" s="212" t="str">
        <f t="shared" si="205"/>
        <v/>
      </c>
      <c r="F181" s="212" t="str">
        <f t="shared" si="206"/>
        <v/>
      </c>
      <c r="G181" s="237" t="str">
        <f>IF('EDCI Data'!B181="","",'EDCI Data'!B181)</f>
        <v/>
      </c>
      <c r="H181" s="238" t="str">
        <f>IF('EDCI Data'!C181="","",'EDCI Data'!C181)</f>
        <v/>
      </c>
      <c r="I181" s="239" t="str">
        <f>IF('EDCI Data'!D181="","",'EDCI Data'!D181)</f>
        <v/>
      </c>
      <c r="J181" s="240" t="str">
        <f>IF('EDCI Data'!E181="","",'EDCI Data'!E181)</f>
        <v/>
      </c>
      <c r="K181" s="237" t="str">
        <f>IF('EDCI Data'!F181="","",'EDCI Data'!F181)</f>
        <v/>
      </c>
      <c r="L181" s="237" t="str">
        <f>IF('EDCI Data'!G181="","",'EDCI Data'!G181)</f>
        <v/>
      </c>
      <c r="M181" s="237" t="str">
        <f>IF('EDCI Data'!H181="","",'EDCI Data'!H181)</f>
        <v/>
      </c>
      <c r="N181" s="237" t="str">
        <f>IF('EDCI Data'!I181="","",'EDCI Data'!I181)</f>
        <v/>
      </c>
      <c r="O181" s="237" t="str">
        <f>IF('EDCI Data'!J181="","",'EDCI Data'!J181)</f>
        <v/>
      </c>
      <c r="P181" s="237" t="str">
        <f>IF('EDCI Data'!K181="","",'EDCI Data'!K181)</f>
        <v/>
      </c>
      <c r="Q181" s="241" t="str">
        <f>IF('EDCI Data'!L181="","",'EDCI Data'!L181)</f>
        <v/>
      </c>
      <c r="R181" s="241" t="str">
        <f>IF('EDCI Data'!M181="","",'EDCI Data'!M181)</f>
        <v/>
      </c>
      <c r="S181" s="237" t="str">
        <f>IF('EDCI Data'!N181="","",'EDCI Data'!N181)</f>
        <v/>
      </c>
      <c r="T181" s="237" t="str">
        <f>IF('EDCI Data'!O181="","",'EDCI Data'!O181)</f>
        <v/>
      </c>
      <c r="U181" s="237" t="str">
        <f>IF('EDCI Data'!P181="","",'EDCI Data'!P181)</f>
        <v/>
      </c>
      <c r="V181" s="237" t="str">
        <f>IF('EDCI Data'!Q181="","",'EDCI Data'!Q181)</f>
        <v/>
      </c>
      <c r="W181" s="242" t="str">
        <f>IF('EDCI Data'!R181="","",'EDCI Data'!R181)</f>
        <v/>
      </c>
      <c r="X181" s="243" t="str">
        <f>IF('EDCI Data'!S181="","",'EDCI Data'!S181)</f>
        <v/>
      </c>
      <c r="Y181" s="243" t="str">
        <f>IF('EDCI Data'!T181="","",'EDCI Data'!T181)</f>
        <v/>
      </c>
      <c r="Z181" s="244" t="str">
        <f>IF('EDCI Data'!U181="","",'EDCI Data'!U181)</f>
        <v/>
      </c>
      <c r="AA181" s="237" t="str">
        <f>IF('EDCI Data'!V181="","",'EDCI Data'!V181)</f>
        <v/>
      </c>
      <c r="AB181" s="244" t="str">
        <f>IF('EDCI Data'!W181="","",'EDCI Data'!W181)</f>
        <v/>
      </c>
      <c r="AC181" s="237" t="str">
        <f>IF('EDCI Data'!X181="","",'EDCI Data'!X181)</f>
        <v/>
      </c>
      <c r="AD181" s="244" t="str">
        <f>IF('EDCI Data'!Y181="","",'EDCI Data'!Y181)</f>
        <v/>
      </c>
      <c r="AE181" s="237" t="str">
        <f>IF('EDCI Data'!Z181="","",'EDCI Data'!Z181)</f>
        <v/>
      </c>
      <c r="AF181" s="237" t="str">
        <f>IF('EDCI Data'!AA181="","",'EDCI Data'!AA181)</f>
        <v/>
      </c>
      <c r="AG181" s="237" t="str">
        <f>IF('EDCI Data'!AB181="","",'EDCI Data'!AB181)</f>
        <v/>
      </c>
      <c r="AH181" s="237" t="str">
        <f>IF('EDCI Data'!AC181="","",'EDCI Data'!AC181)</f>
        <v/>
      </c>
      <c r="AI181" s="237" t="str">
        <f>IF('EDCI Data'!AD181="","",'EDCI Data'!AD181)</f>
        <v/>
      </c>
      <c r="AJ181" s="237" t="str">
        <f>IF('EDCI Data'!AE181="","",'EDCI Data'!AE181)</f>
        <v/>
      </c>
      <c r="AK181" s="237" t="str">
        <f>IF('EDCI Data'!AF181="","",'EDCI Data'!AF181)</f>
        <v/>
      </c>
      <c r="AL181" s="237" t="str">
        <f>IF('EDCI Data'!AG181="","",'EDCI Data'!AG181)</f>
        <v/>
      </c>
      <c r="AM181" s="237" t="str">
        <f>IF('EDCI Data'!AH181="","",'EDCI Data'!AH181)</f>
        <v/>
      </c>
      <c r="AN181" s="237" t="str">
        <f>IF('EDCI Data'!AI181="","",'EDCI Data'!AI181)</f>
        <v/>
      </c>
      <c r="AO181" s="237" t="str">
        <f>IF('EDCI Data'!AJ181="","",'EDCI Data'!AJ181)</f>
        <v/>
      </c>
      <c r="AP181" s="237" t="str">
        <f>IF('EDCI Data'!AK181="","",'EDCI Data'!AK181)</f>
        <v/>
      </c>
      <c r="AQ181" s="237" t="str">
        <f>IF('EDCI Data'!AL181="","",'EDCI Data'!AL181)</f>
        <v/>
      </c>
      <c r="AR181" s="237" t="str">
        <f>IF('EDCI Data'!AM181="","",'EDCI Data'!AM181)</f>
        <v/>
      </c>
      <c r="AS181" s="237" t="str">
        <f>IF('EDCI Data'!AN181="","",'EDCI Data'!AN181)</f>
        <v/>
      </c>
      <c r="AT181" s="237" t="str">
        <f>IF('EDCI Data'!AO181="","",'EDCI Data'!AO181)</f>
        <v/>
      </c>
      <c r="AU181" s="237" t="str">
        <f>IF('EDCI Data'!AP181="","",'EDCI Data'!AP181)</f>
        <v/>
      </c>
      <c r="AV181" s="237" t="str">
        <f>IF('EDCI Data'!AQ181="","",'EDCI Data'!AQ181)</f>
        <v/>
      </c>
      <c r="AW181" s="237" t="str">
        <f>IF('EDCI Data'!AR181="","",'EDCI Data'!AR181)</f>
        <v/>
      </c>
      <c r="AX181" s="237" t="str">
        <f>IF('EDCI Data'!AS181="","",'EDCI Data'!AS181)</f>
        <v/>
      </c>
      <c r="AY181" s="237" t="str">
        <f>IF('EDCI Data'!AT181="","",'EDCI Data'!AT181)</f>
        <v/>
      </c>
      <c r="AZ181" s="237" t="str">
        <f>IF('EDCI Data'!AU181="","",'EDCI Data'!AU181)</f>
        <v/>
      </c>
      <c r="BA181" s="237" t="str">
        <f>IF('EDCI Data'!AV181="","",'EDCI Data'!AV181)</f>
        <v/>
      </c>
      <c r="BB181" s="245" t="str">
        <f>IF('EDCI Data'!AW181="","",'EDCI Data'!AW181)</f>
        <v/>
      </c>
      <c r="BC181" s="245" t="str">
        <f>IF('EDCI Data'!AX181="","",'EDCI Data'!AX181)</f>
        <v/>
      </c>
      <c r="BD181" s="246" t="str">
        <f t="shared" si="207"/>
        <v/>
      </c>
      <c r="BE181" s="247" t="str">
        <f>IF('EDCI Data'!AY181="","",'EDCI Data'!AY181)</f>
        <v/>
      </c>
      <c r="BF181" s="247" t="str">
        <f>IF('EDCI Data'!AZ181="","",'EDCI Data'!AZ181)</f>
        <v/>
      </c>
      <c r="BG181" s="247" t="str">
        <f>IF('EDCI Data'!BA181="","",'EDCI Data'!BA181)</f>
        <v/>
      </c>
      <c r="BH181" s="247" t="str">
        <f>IF('EDCI Data'!BB181="","",'EDCI Data'!BB181)</f>
        <v/>
      </c>
      <c r="BI181" s="247" t="str">
        <f>IF('EDCI Data'!BC181="","",'EDCI Data'!BC181)</f>
        <v/>
      </c>
      <c r="BJ181" s="247" t="str">
        <f>IF('EDCI Data'!BD181="","",'EDCI Data'!BD181)</f>
        <v/>
      </c>
      <c r="BK181" s="247" t="str">
        <f>IF('EDCI Data'!BE181="","",'EDCI Data'!BE181)</f>
        <v/>
      </c>
      <c r="BL181" s="247" t="str">
        <f>IF('EDCI Data'!BF181="","",'EDCI Data'!BF181)</f>
        <v/>
      </c>
      <c r="BM181" s="247" t="str">
        <f>IF('EDCI Data'!BG181="","",'EDCI Data'!BG181)</f>
        <v/>
      </c>
      <c r="BN181" s="248" t="str">
        <f>IF('EDCI Data'!BH181="","",'EDCI Data'!BH181)</f>
        <v/>
      </c>
      <c r="BO181" s="248" t="str">
        <f>IF('EDCI Data'!BI181="","",'EDCI Data'!BI181)</f>
        <v/>
      </c>
      <c r="BP181" s="249" t="str">
        <f>IF('EDCI Data'!BJ181="","",'EDCI Data'!BJ181)</f>
        <v/>
      </c>
      <c r="BQ181" s="248" t="str">
        <f>IF('EDCI Data'!BK181="","",'EDCI Data'!BK181)</f>
        <v/>
      </c>
      <c r="BR181" s="248" t="str">
        <f>IF('EDCI Data'!BL181="","",'EDCI Data'!BL181)</f>
        <v/>
      </c>
      <c r="BS181" s="250" t="str">
        <f>IF('EDCI Data'!BM181="","",'EDCI Data'!BM181)</f>
        <v/>
      </c>
      <c r="BT181" s="251" t="str">
        <f>IF('EDCI Data'!BN181="","",'EDCI Data'!BN181)</f>
        <v/>
      </c>
      <c r="BU181" s="246" t="str">
        <f>IF('EDCI Data'!BO181="","",'EDCI Data'!BO181)</f>
        <v/>
      </c>
      <c r="BV181" s="252">
        <f t="shared" si="208"/>
        <v>0</v>
      </c>
      <c r="BW181" s="252">
        <f t="shared" si="209"/>
        <v>0</v>
      </c>
      <c r="BX181" s="252">
        <f t="shared" si="210"/>
        <v>0</v>
      </c>
      <c r="BY181" s="252">
        <f t="shared" si="211"/>
        <v>0</v>
      </c>
      <c r="BZ181" t="str">
        <f t="shared" si="145"/>
        <v/>
      </c>
      <c r="CA181" s="253"/>
      <c r="CB181"/>
      <c r="CC181"/>
      <c r="CD181"/>
      <c r="CE181" t="str">
        <f t="shared" si="146"/>
        <v/>
      </c>
      <c r="CF181"/>
      <c r="CG181" t="str">
        <f t="shared" si="147"/>
        <v/>
      </c>
      <c r="CH181" t="str">
        <f t="shared" si="148"/>
        <v/>
      </c>
      <c r="CI181" t="str">
        <f t="shared" si="149"/>
        <v/>
      </c>
      <c r="CJ181" t="str">
        <f t="shared" si="150"/>
        <v/>
      </c>
      <c r="CK181"/>
      <c r="CL181"/>
      <c r="CM181" t="str">
        <f t="shared" si="151"/>
        <v/>
      </c>
      <c r="CN181" t="str">
        <f t="shared" si="152"/>
        <v/>
      </c>
      <c r="CO181" t="str">
        <f t="shared" si="153"/>
        <v/>
      </c>
      <c r="CP181" t="str">
        <f t="shared" si="154"/>
        <v/>
      </c>
      <c r="CQ181"/>
      <c r="CR181" t="str" cm="1">
        <f t="array" ref="CR181">IF(COUNTIFS($BZ$10:$BZ$259,$BZ181,$I$10:$I$259,$I181+1)&gt;0,IF(X181&lt;&gt;INDEX(Y$10:Y$259,MATCH(1,INDEX(($BZ181=$BZ$10:$BZ$259)*($I$10:$I$259=$I181+1),0,1),0)),"Number of FTEs in previous year do not align with Number of FTEs in current year across years, by definition these should be equal. Please check and update if required. "&amp;CHAR(10),""),"")</f>
        <v/>
      </c>
      <c r="CS181" t="str" cm="1">
        <f t="array" ref="CS181">IF(COUNTIFS($BZ$10:$BZ$259,$BZ181,$I$10:$I$259,$I181-1)&gt;0,IF(Y181&lt;&gt;INDEX(X$10:X$259,MATCH(1,INDEX(($BZ181=$BZ$10:$BZ$259)*($I$10:$I$259=$I181-1),0,1),0)),"Number of FTEs in previous year do not align with Number of FTEs in current year across years, by definition these should be equal. Please check and update if required. "&amp;CHAR(10),""),"")</f>
        <v/>
      </c>
      <c r="CT181" t="str">
        <f t="shared" si="155"/>
        <v/>
      </c>
      <c r="CU181" t="str">
        <f t="shared" si="156"/>
        <v/>
      </c>
      <c r="CV181"/>
      <c r="CW181" t="str">
        <f t="shared" si="157"/>
        <v/>
      </c>
      <c r="CX181"/>
      <c r="CY181" t="str">
        <f t="shared" si="158"/>
        <v/>
      </c>
      <c r="CZ181"/>
      <c r="DA181" t="str">
        <f t="shared" si="159"/>
        <v/>
      </c>
      <c r="DB181"/>
      <c r="DC181"/>
      <c r="DD181"/>
      <c r="DE181"/>
      <c r="DF181"/>
      <c r="DG181"/>
      <c r="DH181"/>
      <c r="DI181"/>
      <c r="DJ181"/>
      <c r="DK181"/>
      <c r="DL181"/>
      <c r="DM181"/>
      <c r="DN181"/>
      <c r="DO181"/>
      <c r="DP181"/>
      <c r="DQ181"/>
      <c r="DR181"/>
      <c r="DS181"/>
      <c r="DT181"/>
      <c r="DU181"/>
      <c r="DV181"/>
      <c r="DW181"/>
      <c r="DX181" t="str">
        <f t="shared" si="160"/>
        <v/>
      </c>
      <c r="DY181" t="str">
        <f t="shared" si="161"/>
        <v/>
      </c>
      <c r="DZ181" t="str">
        <f t="shared" si="162"/>
        <v/>
      </c>
      <c r="EA181" t="str">
        <f t="shared" si="163"/>
        <v/>
      </c>
      <c r="EB181" t="str">
        <f t="shared" si="164"/>
        <v/>
      </c>
      <c r="EC181" t="str">
        <f t="shared" si="165"/>
        <v/>
      </c>
      <c r="ED181" t="str">
        <f t="shared" si="166"/>
        <v/>
      </c>
      <c r="EE181" t="str">
        <f t="shared" si="167"/>
        <v/>
      </c>
      <c r="EF181" t="str">
        <f t="shared" si="168"/>
        <v/>
      </c>
      <c r="EG181" t="str">
        <f t="shared" si="169"/>
        <v/>
      </c>
      <c r="EH181" t="str">
        <f t="shared" si="170"/>
        <v/>
      </c>
      <c r="EI181" t="str">
        <f t="shared" si="171"/>
        <v/>
      </c>
      <c r="EJ181"/>
      <c r="EK181"/>
      <c r="EL181"/>
      <c r="EM181"/>
      <c r="EN181"/>
      <c r="EO181"/>
      <c r="EP181"/>
      <c r="EQ181" t="str">
        <f t="shared" si="172"/>
        <v/>
      </c>
      <c r="ER181" t="str">
        <f t="shared" si="173"/>
        <v/>
      </c>
      <c r="ES181" t="str">
        <f t="shared" si="174"/>
        <v/>
      </c>
      <c r="ET181"/>
      <c r="EU181" t="str">
        <f t="shared" si="175"/>
        <v/>
      </c>
      <c r="EV181"/>
      <c r="EW181" t="str">
        <f t="shared" si="176"/>
        <v/>
      </c>
      <c r="EX181"/>
      <c r="EY181" t="str">
        <f t="shared" si="177"/>
        <v/>
      </c>
      <c r="EZ181"/>
      <c r="FA181"/>
      <c r="FB181"/>
      <c r="FC181"/>
      <c r="FD181"/>
      <c r="FE181"/>
      <c r="FF181"/>
      <c r="FG181"/>
      <c r="FH181"/>
      <c r="FI181"/>
      <c r="FJ181"/>
      <c r="FK181"/>
      <c r="FL181"/>
      <c r="FM181"/>
      <c r="FN181"/>
      <c r="FO181"/>
      <c r="FP181"/>
      <c r="FQ181"/>
      <c r="FR181"/>
      <c r="FS181"/>
      <c r="FT181"/>
      <c r="FU181"/>
      <c r="FV181" t="str">
        <f t="shared" si="178"/>
        <v/>
      </c>
      <c r="FW181" t="str">
        <f t="shared" si="179"/>
        <v/>
      </c>
      <c r="FX181"/>
      <c r="FY181" t="str">
        <f t="shared" si="180"/>
        <v/>
      </c>
      <c r="FZ181" t="str">
        <f t="shared" si="181"/>
        <v/>
      </c>
      <c r="GA181" t="str">
        <f t="shared" si="182"/>
        <v/>
      </c>
      <c r="GB181" t="str">
        <f t="shared" si="183"/>
        <v/>
      </c>
      <c r="GC181" t="str">
        <f t="shared" si="184"/>
        <v/>
      </c>
      <c r="GD181" t="str">
        <f t="shared" si="185"/>
        <v/>
      </c>
      <c r="GE181" t="str">
        <f t="shared" si="186"/>
        <v/>
      </c>
      <c r="GF181" t="str">
        <f t="shared" si="187"/>
        <v/>
      </c>
      <c r="GG181" t="str">
        <f t="shared" si="188"/>
        <v/>
      </c>
      <c r="GH181"/>
      <c r="GI181"/>
      <c r="GJ181"/>
      <c r="GK181"/>
      <c r="GL181"/>
      <c r="GM181"/>
      <c r="GN181"/>
      <c r="GO181"/>
      <c r="GP181" t="str">
        <f t="shared" si="189"/>
        <v/>
      </c>
      <c r="GQ181" t="str">
        <f t="shared" si="190"/>
        <v/>
      </c>
      <c r="GR181"/>
      <c r="GS181" t="str">
        <f t="shared" si="191"/>
        <v/>
      </c>
      <c r="GT181"/>
      <c r="GU181" t="str">
        <f t="shared" si="192"/>
        <v/>
      </c>
      <c r="GV181"/>
      <c r="GW181" t="str">
        <f t="shared" si="193"/>
        <v/>
      </c>
      <c r="GX181"/>
      <c r="GY181"/>
      <c r="GZ181"/>
      <c r="HA181"/>
      <c r="HB181"/>
      <c r="HC181"/>
      <c r="HD181"/>
      <c r="HE181"/>
      <c r="HF181"/>
      <c r="HG181"/>
      <c r="HH181"/>
      <c r="HI181"/>
      <c r="HJ181"/>
      <c r="HK181"/>
      <c r="HL181"/>
      <c r="HM181"/>
      <c r="HN181"/>
      <c r="HO181"/>
      <c r="HP181"/>
      <c r="HQ181"/>
      <c r="HR181"/>
      <c r="HS181"/>
      <c r="HT181" t="str">
        <f t="shared" si="194"/>
        <v/>
      </c>
      <c r="HU181" t="str">
        <f t="shared" si="195"/>
        <v/>
      </c>
      <c r="HV181"/>
      <c r="HW181"/>
      <c r="HX181"/>
      <c r="HY181"/>
      <c r="HZ181"/>
      <c r="IA181"/>
      <c r="IB181"/>
      <c r="IC181"/>
      <c r="ID181"/>
      <c r="IE181" t="str">
        <f t="shared" si="196"/>
        <v/>
      </c>
      <c r="IF181"/>
      <c r="IG181"/>
      <c r="IH181"/>
      <c r="II181"/>
      <c r="IJ181"/>
      <c r="IK181"/>
      <c r="IL181"/>
      <c r="IM181"/>
      <c r="IN181"/>
      <c r="IO181"/>
      <c r="IP181"/>
      <c r="IQ181" t="str">
        <f t="shared" si="197"/>
        <v/>
      </c>
      <c r="IR181"/>
      <c r="IS181" t="str">
        <f t="shared" si="198"/>
        <v/>
      </c>
      <c r="IT181"/>
      <c r="IU181" t="str">
        <f t="shared" si="199"/>
        <v/>
      </c>
      <c r="IV181"/>
      <c r="IW181"/>
      <c r="IX181"/>
      <c r="IY181"/>
      <c r="IZ181"/>
      <c r="JA181"/>
      <c r="JB181"/>
      <c r="JC181"/>
      <c r="JD181"/>
      <c r="JE181"/>
      <c r="JF181"/>
      <c r="JG181"/>
      <c r="JH181"/>
      <c r="JI181"/>
      <c r="JJ181"/>
      <c r="JK181"/>
      <c r="JL181"/>
      <c r="JM181"/>
      <c r="JN181"/>
      <c r="JO181"/>
      <c r="JP181"/>
      <c r="JQ181"/>
      <c r="JR181" t="str">
        <f t="shared" si="200"/>
        <v/>
      </c>
      <c r="JS181" t="str">
        <f t="shared" si="201"/>
        <v/>
      </c>
      <c r="JT181"/>
      <c r="JU181"/>
      <c r="JV181"/>
      <c r="JW181"/>
      <c r="JX181"/>
      <c r="JY181"/>
      <c r="JZ181"/>
      <c r="KA181"/>
      <c r="KB181"/>
      <c r="KC181" t="str">
        <f t="shared" si="202"/>
        <v/>
      </c>
      <c r="KD181"/>
      <c r="KE181"/>
      <c r="KF181"/>
      <c r="KG181"/>
      <c r="KH181"/>
      <c r="KI181"/>
      <c r="KJ181"/>
      <c r="KK181"/>
      <c r="KL181" t="str">
        <f>IF(CT181=1,KL$8&amp;IF(SUM(CU181:$EQ181)=0,"",", "),"")</f>
        <v/>
      </c>
      <c r="KM181" t="str">
        <f>IF(CU181=1,KM$8&amp;IF(SUM(CV181:$EQ181)=0,"",", "),"")</f>
        <v/>
      </c>
      <c r="KN181" t="str">
        <f>IF(CV181=1,KN$8&amp;IF(SUM(CW181:$EQ181)=0,"",", "),"")</f>
        <v/>
      </c>
      <c r="KO181" t="str">
        <f>IF(CW181=1,KO$8&amp;IF(SUM(CX181:$EQ181)=0,"",", "),"")</f>
        <v/>
      </c>
      <c r="KP181" t="str">
        <f>IF(CX181=1,KP$8&amp;IF(SUM(CY181:$EQ181)=0,"",", "),"")</f>
        <v/>
      </c>
      <c r="KQ181" t="str">
        <f>IF(CY181=1,KQ$8&amp;IF(SUM(CZ181:$EQ181)=0,"",", "),"")</f>
        <v/>
      </c>
      <c r="KR181" t="str">
        <f>IF(CZ181=1,KR$8&amp;IF(SUM(DA181:$EQ181)=0,"",", "),"")</f>
        <v/>
      </c>
      <c r="KS181" t="str">
        <f>IF(DA181=1,KS$8&amp;IF(SUM(DB181:$EQ181)=0,"",", "),"")</f>
        <v/>
      </c>
      <c r="KT181" t="str">
        <f>IF(DB181=1,KT$8&amp;IF(SUM(DC181:$EQ181)=0,"",", "),"")</f>
        <v/>
      </c>
      <c r="KU181" t="str">
        <f>IF(DC181=1,KU$8&amp;IF(SUM(DD181:$EQ181)=0,"",", "),"")</f>
        <v/>
      </c>
      <c r="KV181" t="str">
        <f>IF(DD181=1,KV$8&amp;IF(SUM(DE181:$EQ181)=0,"",", "),"")</f>
        <v/>
      </c>
      <c r="KW181" t="str">
        <f>IF(DE181=1,KW$8&amp;IF(SUM(DF181:$EQ181)=0,"",", "),"")</f>
        <v/>
      </c>
      <c r="KX181" t="str">
        <f>IF(DF181=1,KX$8&amp;IF(SUM(DG181:$EQ181)=0,"",", "),"")</f>
        <v/>
      </c>
      <c r="KY181" t="str">
        <f>IF(DG181=1,KY$8&amp;IF(SUM(DH181:$EQ181)=0,"",", "),"")</f>
        <v/>
      </c>
      <c r="KZ181" t="str">
        <f>IF(DH181=1,KZ$8&amp;IF(SUM(DI181:$EQ181)=0,"",", "),"")</f>
        <v/>
      </c>
      <c r="LA181" t="str">
        <f>IF(DI181=1,LA$8&amp;IF(SUM(DJ181:$EQ181)=0,"",", "),"")</f>
        <v/>
      </c>
      <c r="LB181" t="str">
        <f>IF(DJ181=1,LB$8&amp;IF(SUM(DK181:$EQ181)=0,"",", "),"")</f>
        <v/>
      </c>
      <c r="LC181" t="str">
        <f>IF(DK181=1,LC$8&amp;IF(SUM(DL181:$EQ181)=0,"",", "),"")</f>
        <v/>
      </c>
      <c r="LD181" t="str">
        <f>IF(DL181=1,LD$8&amp;IF(SUM(DM181:$EQ181)=0,"",", "),"")</f>
        <v/>
      </c>
      <c r="LE181" t="str">
        <f>IF(DM181=1,LE$8&amp;IF(SUM(DN181:$EQ181)=0,"",", "),"")</f>
        <v/>
      </c>
      <c r="LF181" t="str">
        <f>IF(DN181=1,LF$8&amp;IF(SUM(DO181:$EQ181)=0,"",", "),"")</f>
        <v/>
      </c>
      <c r="LG181" t="str">
        <f>IF(DO181=1,LG$8&amp;IF(SUM(DP181:$EQ181)=0,"",", "),"")</f>
        <v/>
      </c>
      <c r="LH181" t="str">
        <f>IF(DP181=1,LH$8&amp;IF(SUM(DQ181:$EQ181)=0,"",", "),"")</f>
        <v/>
      </c>
      <c r="LI181" t="str">
        <f>IF(DQ181=1,LI$8&amp;IF(SUM(DR181:$EQ181)=0,"",", "),"")</f>
        <v/>
      </c>
      <c r="LJ181" t="str">
        <f>IF(DR181=1,LJ$8&amp;IF(SUM(DS181:$EQ181)=0,"",", "),"")</f>
        <v/>
      </c>
      <c r="LK181" t="str">
        <f>IF(DS181=1,LK$8&amp;IF(SUM(DT181:$EQ181)=0,"",", "),"")</f>
        <v/>
      </c>
      <c r="LL181" t="str">
        <f>IF(DT181=1,LL$8&amp;IF(SUM(DU181:$EQ181)=0,"",", "),"")</f>
        <v/>
      </c>
      <c r="LM181" t="str">
        <f>IF(DU181=1,LM$8&amp;IF(SUM(DV181:$EQ181)=0,"",", "),"")</f>
        <v/>
      </c>
      <c r="LN181" t="str">
        <f>IF(DV181=1,LN$8&amp;IF(SUM(DW181:$EQ181)=0,"",", "),"")</f>
        <v/>
      </c>
      <c r="LO181" t="str">
        <f>IF(DW181=1,LO$8&amp;IF(SUM(DX181:$EQ181)=0,"",", "),"")</f>
        <v/>
      </c>
      <c r="LP181" t="str">
        <f>IF(DX181=1,LP$8&amp;IF(SUM(DY181:$EQ181)=0,"",", "),"")</f>
        <v/>
      </c>
      <c r="LQ181" t="str">
        <f>IF(DY181=1,LQ$8&amp;IF(SUM(DZ181:$EQ181)=0,"",", "),"")</f>
        <v/>
      </c>
      <c r="LR181" t="str">
        <f>IF(DZ181=1,LR$8&amp;IF(SUM(EA181:$EQ181)=0,"",", "),"")</f>
        <v/>
      </c>
      <c r="LS181" t="str">
        <f>IF(EA181=1,LS$8&amp;IF(SUM(EB181:$EQ181)=0,"",", "),"")</f>
        <v/>
      </c>
      <c r="LT181" t="str">
        <f>IF(EB181=1,LT$8&amp;IF(SUM(EC181:$EQ181)=0,"",", "),"")</f>
        <v/>
      </c>
      <c r="LU181" t="str">
        <f>IF(EC181=1,LU$8&amp;IF(SUM(ED181:$EQ181)=0,"",", "),"")</f>
        <v/>
      </c>
      <c r="LV181" t="str">
        <f>IF(ED181=1,LV$8&amp;IF(SUM(EE181:$EQ181)=0,"",", "),"")</f>
        <v/>
      </c>
      <c r="LW181" t="str">
        <f>IF(EE181=1,LW$8&amp;IF(SUM(EF181:$EQ181)=0,"",", "),"")</f>
        <v/>
      </c>
      <c r="LX181" t="str">
        <f>IF(EF181=1,LX$8&amp;IF(SUM(EG181:$EQ181)=0,"",", "),"")</f>
        <v/>
      </c>
      <c r="LY181" t="str">
        <f>IF(EG181=1,LY$8&amp;IF(SUM(EH181:$EQ181)=0,"",", "),"")</f>
        <v/>
      </c>
      <c r="LZ181" t="str">
        <f>IF(EH181=1,LZ$8&amp;IF(SUM(EI181:$EQ181)=0,"",", "),"")</f>
        <v/>
      </c>
      <c r="MA181" t="str">
        <f>IF(EI181=1,MA$8&amp;IF(SUM(EJ181:$EQ181)=0,"",", "),"")</f>
        <v/>
      </c>
      <c r="MB181" t="str">
        <f>IF(EJ181=1,MB$8&amp;IF(SUM(EK181:$EQ181)=0,"",", "),"")</f>
        <v/>
      </c>
      <c r="MC181" t="str">
        <f>IF(EK181=1,MC$8&amp;IF(SUM(EL181:$EQ181)=0,"",", "),"")</f>
        <v/>
      </c>
      <c r="MD181" t="str">
        <f>IF(EL181=1,MD$8&amp;IF(SUM(EM181:$EQ181)=0,"",", "),"")</f>
        <v/>
      </c>
      <c r="ME181" t="str">
        <f>IF(EM181=1,ME$8&amp;IF(SUM(EN181:$EQ181)=0,"",", "),"")</f>
        <v/>
      </c>
      <c r="MF181" t="str">
        <f>IF(EN181=1,MF$8&amp;IF(SUM(EO181:$EQ181)=0,"",", "),"")</f>
        <v/>
      </c>
      <c r="MG181" t="str">
        <f>IF(EO181=1,MG$8&amp;IF(SUM(EP181:$EQ181)=0,"",", "),"")</f>
        <v/>
      </c>
      <c r="MH181" t="str">
        <f>IF(EP181=1,MH$8&amp;IF(SUM(EQ181:$EQ181)=0,"",", "),"")</f>
        <v/>
      </c>
      <c r="MI181" t="str">
        <f t="shared" si="212"/>
        <v/>
      </c>
      <c r="MJ181" t="str">
        <f>IF(ER181=1,MJ$8&amp;IF(SUM(ES181:$GO181)=0,"",", "),"")</f>
        <v/>
      </c>
      <c r="MK181" t="str">
        <f>IF(ES181=1,MK$8&amp;IF(SUM(ET181:$GO181)=0,"",", "),"")</f>
        <v/>
      </c>
      <c r="ML181" t="str">
        <f>IF(ET181=1,ML$8&amp;IF(SUM(EU181:$GO181)=0,"",", "),"")</f>
        <v/>
      </c>
      <c r="MM181" t="str">
        <f>IF(EU181=1,MM$8&amp;IF(SUM(EV181:$GO181)=0,"",", "),"")</f>
        <v/>
      </c>
      <c r="MN181" t="str">
        <f>IF(EV181=1,MN$8&amp;IF(SUM(EW181:$GO181)=0,"",", "),"")</f>
        <v/>
      </c>
      <c r="MO181" t="str">
        <f>IF(EW181=1,MO$8&amp;IF(SUM(EX181:$GO181)=0,"",", "),"")</f>
        <v/>
      </c>
      <c r="MP181" t="str">
        <f>IF(EX181=1,MP$8&amp;IF(SUM(EY181:$GO181)=0,"",", "),"")</f>
        <v/>
      </c>
      <c r="MQ181" t="str">
        <f>IF(EY181=1,MQ$8&amp;IF(SUM(EZ181:$GO181)=0,"",", "),"")</f>
        <v/>
      </c>
      <c r="MR181" t="str">
        <f>IF(EZ181=1,MR$8&amp;IF(SUM(FA181:$GO181)=0,"",", "),"")</f>
        <v/>
      </c>
      <c r="MS181" t="str">
        <f>IF(FA181=1,MS$8&amp;IF(SUM(FB181:$GO181)=0,"",", "),"")</f>
        <v/>
      </c>
      <c r="MT181" t="str">
        <f>IF(FB181=1,MT$8&amp;IF(SUM(FC181:$GO181)=0,"",", "),"")</f>
        <v/>
      </c>
      <c r="MU181" t="str">
        <f>IF(FC181=1,MU$8&amp;IF(SUM(FD181:$GO181)=0,"",", "),"")</f>
        <v/>
      </c>
      <c r="MV181" t="str">
        <f>IF(FD181=1,MV$8&amp;IF(SUM(FE181:$GO181)=0,"",", "),"")</f>
        <v/>
      </c>
      <c r="MW181" t="str">
        <f>IF(FE181=1,MW$8&amp;IF(SUM(FF181:$GO181)=0,"",", "),"")</f>
        <v/>
      </c>
      <c r="MX181" t="str">
        <f>IF(FF181=1,MX$8&amp;IF(SUM(FG181:$GO181)=0,"",", "),"")</f>
        <v/>
      </c>
      <c r="MY181" t="str">
        <f>IF(FG181=1,MY$8&amp;IF(SUM(FH181:$GO181)=0,"",", "),"")</f>
        <v/>
      </c>
      <c r="MZ181" t="str">
        <f>IF(FH181=1,MZ$8&amp;IF(SUM(FI181:$GO181)=0,"",", "),"")</f>
        <v/>
      </c>
      <c r="NA181" t="str">
        <f>IF(FI181=1,NA$8&amp;IF(SUM(FJ181:$GO181)=0,"",", "),"")</f>
        <v/>
      </c>
      <c r="NB181" t="str">
        <f>IF(FJ181=1,NB$8&amp;IF(SUM(FK181:$GO181)=0,"",", "),"")</f>
        <v/>
      </c>
      <c r="NC181" t="str">
        <f>IF(FK181=1,NC$8&amp;IF(SUM(FL181:$GO181)=0,"",", "),"")</f>
        <v/>
      </c>
      <c r="ND181" t="str">
        <f>IF(FL181=1,ND$8&amp;IF(SUM(FM181:$GO181)=0,"",", "),"")</f>
        <v/>
      </c>
      <c r="NE181" t="str">
        <f>IF(FM181=1,NE$8&amp;IF(SUM(FN181:$GO181)=0,"",", "),"")</f>
        <v/>
      </c>
      <c r="NF181" t="str">
        <f>IF(FN181=1,NF$8&amp;IF(SUM(FO181:$GO181)=0,"",", "),"")</f>
        <v/>
      </c>
      <c r="NG181" t="str">
        <f>IF(FO181=1,NG$8&amp;IF(SUM(FP181:$GO181)=0,"",", "),"")</f>
        <v/>
      </c>
      <c r="NH181" t="str">
        <f>IF(FP181=1,NH$8&amp;IF(SUM(FQ181:$GO181)=0,"",", "),"")</f>
        <v/>
      </c>
      <c r="NI181" t="str">
        <f>IF(FQ181=1,NI$8&amp;IF(SUM(FR181:$GO181)=0,"",", "),"")</f>
        <v/>
      </c>
      <c r="NJ181" t="str">
        <f>IF(FR181=1,NJ$8&amp;IF(SUM(FS181:$GO181)=0,"",", "),"")</f>
        <v/>
      </c>
      <c r="NK181" t="str">
        <f>IF(FS181=1,NK$8&amp;IF(SUM(FT181:$GO181)=0,"",", "),"")</f>
        <v/>
      </c>
      <c r="NL181" t="str">
        <f>IF(FT181=1,NL$8&amp;IF(SUM(FU181:$GO181)=0,"",", "),"")</f>
        <v/>
      </c>
      <c r="NM181" t="str">
        <f>IF(FU181=1,NM$8&amp;IF(SUM(FV181:$GO181)=0,"",", "),"")</f>
        <v/>
      </c>
      <c r="NN181" t="str">
        <f>IF(FV181=1,NN$8&amp;IF(SUM(FW181:$GO181)=0,"",", "),"")</f>
        <v/>
      </c>
      <c r="NO181" t="str">
        <f>IF(FW181=1,NO$8&amp;IF(SUM(FX181:$GO181)=0,"",", "),"")</f>
        <v/>
      </c>
      <c r="NP181" t="str">
        <f>IF(FX181=1,NP$8&amp;IF(SUM(FY181:$GO181)=0,"",", "),"")</f>
        <v/>
      </c>
      <c r="NQ181" t="str">
        <f>IF(FY181=1,NQ$8&amp;IF(SUM(FZ181:$GO181)=0,"",", "),"")</f>
        <v/>
      </c>
      <c r="NR181" t="str">
        <f>IF(FZ181=1,NR$8&amp;IF(SUM(GA181:$GO181)=0,"",", "),"")</f>
        <v/>
      </c>
      <c r="NS181" t="str">
        <f>IF(GA181=1,NS$8&amp;IF(SUM(GB181:$GO181)=0,"",", "),"")</f>
        <v/>
      </c>
      <c r="NT181" t="str">
        <f>IF(GB181=1,NT$8&amp;IF(SUM(GC181:$GO181)=0,"",", "),"")</f>
        <v/>
      </c>
      <c r="NU181" t="str">
        <f>IF(GC181=1,NU$8&amp;IF(SUM(GD181:$GO181)=0,"",", "),"")</f>
        <v/>
      </c>
      <c r="NV181" t="str">
        <f>IF(GD181=1,NV$8&amp;IF(SUM(GE181:$GO181)=0,"",", "),"")</f>
        <v/>
      </c>
      <c r="NW181" t="str">
        <f>IF(GE181=1,NW$8&amp;IF(SUM(GF181:$GO181)=0,"",", "),"")</f>
        <v/>
      </c>
      <c r="NX181" t="str">
        <f>IF(GF181=1,NX$8&amp;IF(SUM(GG181:$GO181)=0,"",", "),"")</f>
        <v/>
      </c>
      <c r="NY181" t="str">
        <f>IF(GG181=1,NY$8&amp;IF(SUM(GH181:$GO181)=0,"",", "),"")</f>
        <v/>
      </c>
      <c r="NZ181" t="str">
        <f>IF(GH181=1,NZ$8&amp;IF(SUM(GI181:$GO181)=0,"",", "),"")</f>
        <v/>
      </c>
      <c r="OA181" t="str">
        <f>IF(GI181=1,OA$8&amp;IF(SUM(GJ181:$GO181)=0,"",", "),"")</f>
        <v/>
      </c>
      <c r="OB181" t="str">
        <f>IF(GJ181=1,OB$8&amp;IF(SUM(GK181:$GO181)=0,"",", "),"")</f>
        <v/>
      </c>
      <c r="OC181" t="str">
        <f>IF(GK181=1,OC$8&amp;IF(SUM(GL181:$GO181)=0,"",", "),"")</f>
        <v/>
      </c>
      <c r="OD181" t="str">
        <f>IF(GL181=1,OD$8&amp;IF(SUM(GM181:$GO181)=0,"",", "),"")</f>
        <v/>
      </c>
      <c r="OE181" t="str">
        <f>IF(GM181=1,OE$8&amp;IF(SUM(GN181:$GO181)=0,"",", "),"")</f>
        <v/>
      </c>
      <c r="OF181" t="str">
        <f>IF(GN181=1,OF$8&amp;IF(SUM(GO181:$GO181)=0,"",", "),"")</f>
        <v/>
      </c>
      <c r="OG181" t="str">
        <f t="shared" si="213"/>
        <v/>
      </c>
      <c r="OH181" t="str">
        <f>IF(GP181=1,OH$8&amp;IF(SUM(GQ181:$IM181)=0,"",", "),"")</f>
        <v/>
      </c>
      <c r="OI181" t="str">
        <f>IF(GQ181=1,OI$8&amp;IF(SUM(GR181:$IM181)=0,"",", "),"")</f>
        <v/>
      </c>
      <c r="OJ181" t="str">
        <f>IF(GR181=1,OJ$8&amp;IF(SUM(GS181:$IM181)=0,"",", "),"")</f>
        <v/>
      </c>
      <c r="OK181" t="str">
        <f>IF(GS181=1,OK$8&amp;IF(SUM(GT181:$IM181)=0,"",", "),"")</f>
        <v/>
      </c>
      <c r="OL181" t="str">
        <f>IF(GT181=1,OL$8&amp;IF(SUM(GU181:$IM181)=0,"",", "),"")</f>
        <v/>
      </c>
      <c r="OM181" t="str">
        <f>IF(GU181=1,OM$8&amp;IF(SUM(GV181:$IM181)=0,"",", "),"")</f>
        <v/>
      </c>
      <c r="ON181" t="str">
        <f>IF(GV181=1,ON$8&amp;IF(SUM(GW181:$IM181)=0,"",", "),"")</f>
        <v/>
      </c>
      <c r="OO181" t="str">
        <f>IF(GW181=1,OO$8&amp;IF(SUM(GX181:$IM181)=0,"",", "),"")</f>
        <v/>
      </c>
      <c r="OP181" t="str">
        <f>IF(GX181=1,OP$8&amp;IF(SUM(GY181:$IM181)=0,"",", "),"")</f>
        <v/>
      </c>
      <c r="OQ181" t="str">
        <f>IF(GY181=1,OQ$8&amp;IF(SUM(GZ181:$IM181)=0,"",", "),"")</f>
        <v/>
      </c>
      <c r="OR181" t="str">
        <f>IF(GZ181=1,OR$8&amp;IF(SUM(HA181:$IM181)=0,"",", "),"")</f>
        <v/>
      </c>
      <c r="OS181" t="str">
        <f>IF(HA181=1,OS$8&amp;IF(SUM(HB181:$IM181)=0,"",", "),"")</f>
        <v/>
      </c>
      <c r="OT181" t="str">
        <f>IF(HB181=1,OT$8&amp;IF(SUM(HC181:$IM181)=0,"",", "),"")</f>
        <v/>
      </c>
      <c r="OU181" t="str">
        <f>IF(HC181=1,OU$8&amp;IF(SUM(HD181:$IM181)=0,"",", "),"")</f>
        <v/>
      </c>
      <c r="OV181" t="str">
        <f>IF(HD181=1,OV$8&amp;IF(SUM(HE181:$IM181)=0,"",", "),"")</f>
        <v/>
      </c>
      <c r="OW181" t="str">
        <f>IF(HE181=1,OW$8&amp;IF(SUM(HF181:$IM181)=0,"",", "),"")</f>
        <v/>
      </c>
      <c r="OX181" t="str">
        <f>IF(HF181=1,OX$8&amp;IF(SUM(HG181:$IM181)=0,"",", "),"")</f>
        <v/>
      </c>
      <c r="OY181" t="str">
        <f>IF(HG181=1,OY$8&amp;IF(SUM(HH181:$IM181)=0,"",", "),"")</f>
        <v/>
      </c>
      <c r="OZ181" t="str">
        <f>IF(HH181=1,OZ$8&amp;IF(SUM(HI181:$IM181)=0,"",", "),"")</f>
        <v/>
      </c>
      <c r="PA181" t="str">
        <f>IF(HI181=1,PA$8&amp;IF(SUM(HJ181:$IM181)=0,"",", "),"")</f>
        <v/>
      </c>
      <c r="PB181" t="str">
        <f>IF(HJ181=1,PB$8&amp;IF(SUM(HK181:$IM181)=0,"",", "),"")</f>
        <v/>
      </c>
      <c r="PC181" t="str">
        <f>IF(HK181=1,PC$8&amp;IF(SUM(HL181:$IM181)=0,"",", "),"")</f>
        <v/>
      </c>
      <c r="PD181" t="str">
        <f>IF(HL181=1,PD$8&amp;IF(SUM(HM181:$IM181)=0,"",", "),"")</f>
        <v/>
      </c>
      <c r="PE181" t="str">
        <f>IF(HM181=1,PE$8&amp;IF(SUM(HN181:$IM181)=0,"",", "),"")</f>
        <v/>
      </c>
      <c r="PF181" t="str">
        <f>IF(HN181=1,PF$8&amp;IF(SUM(HO181:$IM181)=0,"",", "),"")</f>
        <v/>
      </c>
      <c r="PG181" t="str">
        <f>IF(HO181=1,PG$8&amp;IF(SUM(HP181:$IM181)=0,"",", "),"")</f>
        <v/>
      </c>
      <c r="PH181" t="str">
        <f>IF(HP181=1,PH$8&amp;IF(SUM(HQ181:$IM181)=0,"",", "),"")</f>
        <v/>
      </c>
      <c r="PI181" t="str">
        <f>IF(HQ181=1,PI$8&amp;IF(SUM(HR181:$IM181)=0,"",", "),"")</f>
        <v/>
      </c>
      <c r="PJ181" t="str">
        <f>IF(HR181=1,PJ$8&amp;IF(SUM(HS181:$IM181)=0,"",", "),"")</f>
        <v/>
      </c>
      <c r="PK181" t="str">
        <f>IF(HS181=1,PK$8&amp;IF(SUM(HT181:$IM181)=0,"",", "),"")</f>
        <v/>
      </c>
      <c r="PL181" t="str">
        <f>IF(HT181=1,PL$8&amp;IF(SUM(HU181:$IM181)=0,"",", "),"")</f>
        <v/>
      </c>
      <c r="PM181" t="str">
        <f>IF(HU181=1,PM$8&amp;IF(SUM(HV181:$IM181)=0,"",", "),"")</f>
        <v/>
      </c>
      <c r="PN181" t="str">
        <f>IF(HV181=1,PN$8&amp;IF(SUM(HW181:$IM181)=0,"",", "),"")</f>
        <v/>
      </c>
      <c r="PO181" t="str">
        <f>IF(HW181=1,PO$8&amp;IF(SUM(HX181:$IM181)=0,"",", "),"")</f>
        <v/>
      </c>
      <c r="PP181" t="str">
        <f>IF(HX181=1,PP$8&amp;IF(SUM(HY181:$IM181)=0,"",", "),"")</f>
        <v/>
      </c>
      <c r="PQ181" t="str">
        <f>IF(HY181=1,PQ$8&amp;IF(SUM(HZ181:$IM181)=0,"",", "),"")</f>
        <v/>
      </c>
      <c r="PR181" t="str">
        <f>IF(HZ181=1,PR$8&amp;IF(SUM(IA181:$IM181)=0,"",", "),"")</f>
        <v/>
      </c>
      <c r="PS181" t="str">
        <f>IF(IA181=1,PS$8&amp;IF(SUM(IB181:$IM181)=0,"",", "),"")</f>
        <v/>
      </c>
      <c r="PT181" t="str">
        <f>IF(IB181=1,PT$8&amp;IF(SUM(IC181:$IM181)=0,"",", "),"")</f>
        <v/>
      </c>
      <c r="PU181" t="str">
        <f>IF(IC181=1,PU$8&amp;IF(SUM(ID181:$IM181)=0,"",", "),"")</f>
        <v/>
      </c>
      <c r="PV181" t="str">
        <f>IF(ID181=1,PV$8&amp;IF(SUM(IE181:$IM181)=0,"",", "),"")</f>
        <v/>
      </c>
      <c r="PW181" t="str">
        <f>IF(IE181=1,PW$8&amp;IF(SUM(IF181:$IM181)=0,"",", "),"")</f>
        <v/>
      </c>
      <c r="PX181" t="str">
        <f>IF(IF181=1,PX$8&amp;IF(SUM(IG181:$IM181)=0,"",", "),"")</f>
        <v/>
      </c>
      <c r="PY181" t="str">
        <f>IF(IG181=1,PY$8&amp;IF(SUM(IH181:$IM181)=0,"",", "),"")</f>
        <v/>
      </c>
      <c r="PZ181" t="str">
        <f>IF(IH181=1,PZ$8&amp;IF(SUM(II181:$IM181)=0,"",", "),"")</f>
        <v/>
      </c>
      <c r="QA181" t="str">
        <f>IF(II181=1,QA$8&amp;IF(SUM(IJ181:$IM181)=0,"",", "),"")</f>
        <v/>
      </c>
      <c r="QB181" t="str">
        <f>IF(IJ181=1,QB$8&amp;IF(SUM(IK181:$IM181)=0,"",", "),"")</f>
        <v/>
      </c>
      <c r="QC181" t="str">
        <f>IF(IK181=1,QC$8&amp;IF(SUM(IL181:$IM181)=0,"",", "),"")</f>
        <v/>
      </c>
      <c r="QD181" t="str">
        <f>IF(IL181=1,QD$8&amp;IF(SUM(IM181:$IM181)=0,"",", "),"")</f>
        <v/>
      </c>
      <c r="QE181" t="str">
        <f t="shared" si="214"/>
        <v/>
      </c>
      <c r="QF181" t="str">
        <f>IF(IN181=1,QF$8&amp;IF(SUM(IO181:$KK181)=0,"",", "),"")</f>
        <v/>
      </c>
      <c r="QG181" t="str">
        <f>IF(IO181=1,QG$8&amp;IF(SUM(IP181:$KK181)=0,"",", "),"")</f>
        <v/>
      </c>
      <c r="QH181" t="str">
        <f>IF(IP181=1,QH$8&amp;IF(SUM(IQ181:$KK181)=0,"",", "),"")</f>
        <v/>
      </c>
      <c r="QI181" t="str">
        <f>IF(IQ181=1,QI$8&amp;IF(SUM(IR181:$KK181)=0,"",", "),"")</f>
        <v/>
      </c>
      <c r="QJ181" t="str">
        <f>IF(IR181=1,QJ$8&amp;IF(SUM(IS181:$KK181)=0,"",", "),"")</f>
        <v/>
      </c>
      <c r="QK181" t="str">
        <f>IF(IS181=1,QK$8&amp;IF(SUM(IT181:$KK181)=0,"",", "),"")</f>
        <v/>
      </c>
      <c r="QL181" t="str">
        <f>IF(IT181=1,QL$8&amp;IF(SUM(IU181:$KK181)=0,"",", "),"")</f>
        <v/>
      </c>
      <c r="QM181" t="str">
        <f>IF(IU181=1,QM$8&amp;IF(SUM(IV181:$KK181)=0,"",", "),"")</f>
        <v/>
      </c>
      <c r="QN181" t="str">
        <f>IF(IV181=1,QN$8&amp;IF(SUM(IW181:$KK181)=0,"",", "),"")</f>
        <v/>
      </c>
      <c r="QO181" t="str">
        <f>IF(IW181=1,QO$8&amp;IF(SUM(IX181:$KK181)=0,"",", "),"")</f>
        <v/>
      </c>
      <c r="QP181" t="str">
        <f>IF(IX181=1,QP$8&amp;IF(SUM(IY181:$KK181)=0,"",", "),"")</f>
        <v/>
      </c>
      <c r="QQ181" t="str">
        <f>IF(IY181=1,QQ$8&amp;IF(SUM(IZ181:$KK181)=0,"",", "),"")</f>
        <v/>
      </c>
      <c r="QR181" t="str">
        <f>IF(IZ181=1,QR$8&amp;IF(SUM(JA181:$KK181)=0,"",", "),"")</f>
        <v/>
      </c>
      <c r="QS181" t="str">
        <f>IF(JA181=1,QS$8&amp;IF(SUM(JB181:$KK181)=0,"",", "),"")</f>
        <v/>
      </c>
      <c r="QT181" t="str">
        <f>IF(JB181=1,QT$8&amp;IF(SUM(JC181:$KK181)=0,"",", "),"")</f>
        <v/>
      </c>
      <c r="QU181" t="str">
        <f>IF(JC181=1,QU$8&amp;IF(SUM(JD181:$KK181)=0,"",", "),"")</f>
        <v/>
      </c>
      <c r="QV181" t="str">
        <f>IF(JD181=1,QV$8&amp;IF(SUM(JE181:$KK181)=0,"",", "),"")</f>
        <v/>
      </c>
      <c r="QW181" t="str">
        <f>IF(JE181=1,QW$8&amp;IF(SUM(JF181:$KK181)=0,"",", "),"")</f>
        <v/>
      </c>
      <c r="QX181" t="str">
        <f>IF(JF181=1,QX$8&amp;IF(SUM(JG181:$KK181)=0,"",", "),"")</f>
        <v/>
      </c>
      <c r="QY181" t="str">
        <f>IF(JG181=1,QY$8&amp;IF(SUM(JH181:$KK181)=0,"",", "),"")</f>
        <v/>
      </c>
      <c r="QZ181" t="str">
        <f>IF(JH181=1,QZ$8&amp;IF(SUM(JI181:$KK181)=0,"",", "),"")</f>
        <v/>
      </c>
      <c r="RA181" t="str">
        <f>IF(JI181=1,RA$8&amp;IF(SUM(JJ181:$KK181)=0,"",", "),"")</f>
        <v/>
      </c>
      <c r="RB181" t="str">
        <f>IF(JJ181=1,RB$8&amp;IF(SUM(JK181:$KK181)=0,"",", "),"")</f>
        <v/>
      </c>
      <c r="RC181" t="str">
        <f>IF(JK181=1,RC$8&amp;IF(SUM(JL181:$KK181)=0,"",", "),"")</f>
        <v/>
      </c>
      <c r="RD181" t="str">
        <f>IF(JL181=1,RD$8&amp;IF(SUM(JM181:$KK181)=0,"",", "),"")</f>
        <v/>
      </c>
      <c r="RE181" t="str">
        <f>IF(JM181=1,RE$8&amp;IF(SUM(JN181:$KK181)=0,"",", "),"")</f>
        <v/>
      </c>
      <c r="RF181" t="str">
        <f>IF(JN181=1,RF$8&amp;IF(SUM(JO181:$KK181)=0,"",", "),"")</f>
        <v/>
      </c>
      <c r="RG181" t="str">
        <f>IF(JO181=1,RG$8&amp;IF(SUM(JP181:$KK181)=0,"",", "),"")</f>
        <v/>
      </c>
      <c r="RH181" t="str">
        <f>IF(JP181=1,RH$8&amp;IF(SUM(JQ181:$KK181)=0,"",", "),"")</f>
        <v/>
      </c>
      <c r="RI181" t="str">
        <f>IF(JQ181=1,RI$8&amp;IF(SUM(JR181:$KK181)=0,"",", "),"")</f>
        <v/>
      </c>
      <c r="RJ181" t="str">
        <f>IF(JR181=1,RJ$8&amp;IF(SUM(JS181:$KK181)=0,"",", "),"")</f>
        <v/>
      </c>
      <c r="RK181" t="str">
        <f>IF(JS181=1,RK$8&amp;IF(SUM(JT181:$KK181)=0,"",", "),"")</f>
        <v/>
      </c>
      <c r="RL181" t="str">
        <f>IF(JT181=1,RL$8&amp;IF(SUM(JU181:$KK181)=0,"",", "),"")</f>
        <v/>
      </c>
      <c r="RM181" t="str">
        <f>IF(JU181=1,RM$8&amp;IF(SUM(JV181:$KK181)=0,"",", "),"")</f>
        <v/>
      </c>
      <c r="RN181" t="str">
        <f>IF(JV181=1,RN$8&amp;IF(SUM(JW181:$KK181)=0,"",", "),"")</f>
        <v/>
      </c>
      <c r="RO181" t="str">
        <f>IF(JW181=1,RO$8&amp;IF(SUM(JX181:$KK181)=0,"",", "),"")</f>
        <v/>
      </c>
      <c r="RP181" t="str">
        <f>IF(JX181=1,RP$8&amp;IF(SUM(JY181:$KK181)=0,"",", "),"")</f>
        <v/>
      </c>
      <c r="RQ181" t="str">
        <f>IF(JY181=1,RQ$8&amp;IF(SUM(JZ181:$KK181)=0,"",", "),"")</f>
        <v/>
      </c>
      <c r="RR181" t="str">
        <f>IF(JZ181=1,RR$8&amp;IF(SUM(KA181:$KK181)=0,"",", "),"")</f>
        <v/>
      </c>
      <c r="RS181" t="str">
        <f>IF(KA181=1,RS$8&amp;IF(SUM(KB181:$KK181)=0,"",", "),"")</f>
        <v/>
      </c>
      <c r="RT181" t="str">
        <f>IF(KB181=1,RT$8&amp;IF(SUM(KC181:$KK181)=0,"",", "),"")</f>
        <v/>
      </c>
      <c r="RU181" t="str">
        <f>IF(KC181=1,RU$8&amp;IF(SUM(KD181:$KK181)=0,"",", "),"")</f>
        <v/>
      </c>
      <c r="RV181" t="str">
        <f>IF(KD181=1,RV$8&amp;IF(SUM(KE181:$KK181)=0,"",", "),"")</f>
        <v/>
      </c>
      <c r="RW181" t="str">
        <f>IF(KE181=1,RW$8&amp;IF(SUM(KF181:$KK181)=0,"",", "),"")</f>
        <v/>
      </c>
      <c r="RX181" t="str">
        <f>IF(KF181=1,RX$8&amp;IF(SUM(KG181:$KK181)=0,"",", "),"")</f>
        <v/>
      </c>
      <c r="RY181" t="str">
        <f>IF(KG181=1,RY$8&amp;IF(SUM(KH181:$KK181)=0,"",", "),"")</f>
        <v/>
      </c>
      <c r="RZ181" t="str">
        <f>IF(KH181=1,RZ$8&amp;IF(SUM(KI181:$KK181)=0,"",", "),"")</f>
        <v/>
      </c>
      <c r="SA181" t="str">
        <f>IF(KI181=1,SA$8&amp;IF(SUM(KJ181:$KK181)=0,"",", "),"")</f>
        <v/>
      </c>
      <c r="SB181" t="str">
        <f>IF(KJ181=1,SB$8&amp;IF(SUM(KK181:$KK181)=0,"",", "),"")</f>
        <v/>
      </c>
      <c r="SC181" t="str">
        <f t="shared" si="215"/>
        <v/>
      </c>
    </row>
    <row r="182" spans="1:497" ht="60" customHeight="1" x14ac:dyDescent="0.45">
      <c r="A182" s="62"/>
      <c r="B182" s="212" t="str">
        <f t="shared" si="144"/>
        <v/>
      </c>
      <c r="C182" s="212" t="str">
        <f t="shared" si="203"/>
        <v/>
      </c>
      <c r="D182" s="212" t="str">
        <f t="shared" si="204"/>
        <v/>
      </c>
      <c r="E182" s="212" t="str">
        <f t="shared" si="205"/>
        <v/>
      </c>
      <c r="F182" s="212" t="str">
        <f t="shared" si="206"/>
        <v/>
      </c>
      <c r="G182" s="237" t="str">
        <f>IF('EDCI Data'!B182="","",'EDCI Data'!B182)</f>
        <v/>
      </c>
      <c r="H182" s="238" t="str">
        <f>IF('EDCI Data'!C182="","",'EDCI Data'!C182)</f>
        <v/>
      </c>
      <c r="I182" s="239" t="str">
        <f>IF('EDCI Data'!D182="","",'EDCI Data'!D182)</f>
        <v/>
      </c>
      <c r="J182" s="240" t="str">
        <f>IF('EDCI Data'!E182="","",'EDCI Data'!E182)</f>
        <v/>
      </c>
      <c r="K182" s="237" t="str">
        <f>IF('EDCI Data'!F182="","",'EDCI Data'!F182)</f>
        <v/>
      </c>
      <c r="L182" s="237" t="str">
        <f>IF('EDCI Data'!G182="","",'EDCI Data'!G182)</f>
        <v/>
      </c>
      <c r="M182" s="237" t="str">
        <f>IF('EDCI Data'!H182="","",'EDCI Data'!H182)</f>
        <v/>
      </c>
      <c r="N182" s="237" t="str">
        <f>IF('EDCI Data'!I182="","",'EDCI Data'!I182)</f>
        <v/>
      </c>
      <c r="O182" s="237" t="str">
        <f>IF('EDCI Data'!J182="","",'EDCI Data'!J182)</f>
        <v/>
      </c>
      <c r="P182" s="237" t="str">
        <f>IF('EDCI Data'!K182="","",'EDCI Data'!K182)</f>
        <v/>
      </c>
      <c r="Q182" s="241" t="str">
        <f>IF('EDCI Data'!L182="","",'EDCI Data'!L182)</f>
        <v/>
      </c>
      <c r="R182" s="241" t="str">
        <f>IF('EDCI Data'!M182="","",'EDCI Data'!M182)</f>
        <v/>
      </c>
      <c r="S182" s="237" t="str">
        <f>IF('EDCI Data'!N182="","",'EDCI Data'!N182)</f>
        <v/>
      </c>
      <c r="T182" s="237" t="str">
        <f>IF('EDCI Data'!O182="","",'EDCI Data'!O182)</f>
        <v/>
      </c>
      <c r="U182" s="237" t="str">
        <f>IF('EDCI Data'!P182="","",'EDCI Data'!P182)</f>
        <v/>
      </c>
      <c r="V182" s="237" t="str">
        <f>IF('EDCI Data'!Q182="","",'EDCI Data'!Q182)</f>
        <v/>
      </c>
      <c r="W182" s="242" t="str">
        <f>IF('EDCI Data'!R182="","",'EDCI Data'!R182)</f>
        <v/>
      </c>
      <c r="X182" s="243" t="str">
        <f>IF('EDCI Data'!S182="","",'EDCI Data'!S182)</f>
        <v/>
      </c>
      <c r="Y182" s="243" t="str">
        <f>IF('EDCI Data'!T182="","",'EDCI Data'!T182)</f>
        <v/>
      </c>
      <c r="Z182" s="244" t="str">
        <f>IF('EDCI Data'!U182="","",'EDCI Data'!U182)</f>
        <v/>
      </c>
      <c r="AA182" s="237" t="str">
        <f>IF('EDCI Data'!V182="","",'EDCI Data'!V182)</f>
        <v/>
      </c>
      <c r="AB182" s="244" t="str">
        <f>IF('EDCI Data'!W182="","",'EDCI Data'!W182)</f>
        <v/>
      </c>
      <c r="AC182" s="237" t="str">
        <f>IF('EDCI Data'!X182="","",'EDCI Data'!X182)</f>
        <v/>
      </c>
      <c r="AD182" s="244" t="str">
        <f>IF('EDCI Data'!Y182="","",'EDCI Data'!Y182)</f>
        <v/>
      </c>
      <c r="AE182" s="237" t="str">
        <f>IF('EDCI Data'!Z182="","",'EDCI Data'!Z182)</f>
        <v/>
      </c>
      <c r="AF182" s="237" t="str">
        <f>IF('EDCI Data'!AA182="","",'EDCI Data'!AA182)</f>
        <v/>
      </c>
      <c r="AG182" s="237" t="str">
        <f>IF('EDCI Data'!AB182="","",'EDCI Data'!AB182)</f>
        <v/>
      </c>
      <c r="AH182" s="237" t="str">
        <f>IF('EDCI Data'!AC182="","",'EDCI Data'!AC182)</f>
        <v/>
      </c>
      <c r="AI182" s="237" t="str">
        <f>IF('EDCI Data'!AD182="","",'EDCI Data'!AD182)</f>
        <v/>
      </c>
      <c r="AJ182" s="237" t="str">
        <f>IF('EDCI Data'!AE182="","",'EDCI Data'!AE182)</f>
        <v/>
      </c>
      <c r="AK182" s="237" t="str">
        <f>IF('EDCI Data'!AF182="","",'EDCI Data'!AF182)</f>
        <v/>
      </c>
      <c r="AL182" s="237" t="str">
        <f>IF('EDCI Data'!AG182="","",'EDCI Data'!AG182)</f>
        <v/>
      </c>
      <c r="AM182" s="237" t="str">
        <f>IF('EDCI Data'!AH182="","",'EDCI Data'!AH182)</f>
        <v/>
      </c>
      <c r="AN182" s="237" t="str">
        <f>IF('EDCI Data'!AI182="","",'EDCI Data'!AI182)</f>
        <v/>
      </c>
      <c r="AO182" s="237" t="str">
        <f>IF('EDCI Data'!AJ182="","",'EDCI Data'!AJ182)</f>
        <v/>
      </c>
      <c r="AP182" s="237" t="str">
        <f>IF('EDCI Data'!AK182="","",'EDCI Data'!AK182)</f>
        <v/>
      </c>
      <c r="AQ182" s="237" t="str">
        <f>IF('EDCI Data'!AL182="","",'EDCI Data'!AL182)</f>
        <v/>
      </c>
      <c r="AR182" s="237" t="str">
        <f>IF('EDCI Data'!AM182="","",'EDCI Data'!AM182)</f>
        <v/>
      </c>
      <c r="AS182" s="237" t="str">
        <f>IF('EDCI Data'!AN182="","",'EDCI Data'!AN182)</f>
        <v/>
      </c>
      <c r="AT182" s="237" t="str">
        <f>IF('EDCI Data'!AO182="","",'EDCI Data'!AO182)</f>
        <v/>
      </c>
      <c r="AU182" s="237" t="str">
        <f>IF('EDCI Data'!AP182="","",'EDCI Data'!AP182)</f>
        <v/>
      </c>
      <c r="AV182" s="237" t="str">
        <f>IF('EDCI Data'!AQ182="","",'EDCI Data'!AQ182)</f>
        <v/>
      </c>
      <c r="AW182" s="237" t="str">
        <f>IF('EDCI Data'!AR182="","",'EDCI Data'!AR182)</f>
        <v/>
      </c>
      <c r="AX182" s="237" t="str">
        <f>IF('EDCI Data'!AS182="","",'EDCI Data'!AS182)</f>
        <v/>
      </c>
      <c r="AY182" s="237" t="str">
        <f>IF('EDCI Data'!AT182="","",'EDCI Data'!AT182)</f>
        <v/>
      </c>
      <c r="AZ182" s="237" t="str">
        <f>IF('EDCI Data'!AU182="","",'EDCI Data'!AU182)</f>
        <v/>
      </c>
      <c r="BA182" s="237" t="str">
        <f>IF('EDCI Data'!AV182="","",'EDCI Data'!AV182)</f>
        <v/>
      </c>
      <c r="BB182" s="245" t="str">
        <f>IF('EDCI Data'!AW182="","",'EDCI Data'!AW182)</f>
        <v/>
      </c>
      <c r="BC182" s="245" t="str">
        <f>IF('EDCI Data'!AX182="","",'EDCI Data'!AX182)</f>
        <v/>
      </c>
      <c r="BD182" s="246" t="str">
        <f t="shared" si="207"/>
        <v/>
      </c>
      <c r="BE182" s="247" t="str">
        <f>IF('EDCI Data'!AY182="","",'EDCI Data'!AY182)</f>
        <v/>
      </c>
      <c r="BF182" s="247" t="str">
        <f>IF('EDCI Data'!AZ182="","",'EDCI Data'!AZ182)</f>
        <v/>
      </c>
      <c r="BG182" s="247" t="str">
        <f>IF('EDCI Data'!BA182="","",'EDCI Data'!BA182)</f>
        <v/>
      </c>
      <c r="BH182" s="247" t="str">
        <f>IF('EDCI Data'!BB182="","",'EDCI Data'!BB182)</f>
        <v/>
      </c>
      <c r="BI182" s="247" t="str">
        <f>IF('EDCI Data'!BC182="","",'EDCI Data'!BC182)</f>
        <v/>
      </c>
      <c r="BJ182" s="247" t="str">
        <f>IF('EDCI Data'!BD182="","",'EDCI Data'!BD182)</f>
        <v/>
      </c>
      <c r="BK182" s="247" t="str">
        <f>IF('EDCI Data'!BE182="","",'EDCI Data'!BE182)</f>
        <v/>
      </c>
      <c r="BL182" s="247" t="str">
        <f>IF('EDCI Data'!BF182="","",'EDCI Data'!BF182)</f>
        <v/>
      </c>
      <c r="BM182" s="247" t="str">
        <f>IF('EDCI Data'!BG182="","",'EDCI Data'!BG182)</f>
        <v/>
      </c>
      <c r="BN182" s="248" t="str">
        <f>IF('EDCI Data'!BH182="","",'EDCI Data'!BH182)</f>
        <v/>
      </c>
      <c r="BO182" s="248" t="str">
        <f>IF('EDCI Data'!BI182="","",'EDCI Data'!BI182)</f>
        <v/>
      </c>
      <c r="BP182" s="249" t="str">
        <f>IF('EDCI Data'!BJ182="","",'EDCI Data'!BJ182)</f>
        <v/>
      </c>
      <c r="BQ182" s="248" t="str">
        <f>IF('EDCI Data'!BK182="","",'EDCI Data'!BK182)</f>
        <v/>
      </c>
      <c r="BR182" s="248" t="str">
        <f>IF('EDCI Data'!BL182="","",'EDCI Data'!BL182)</f>
        <v/>
      </c>
      <c r="BS182" s="250" t="str">
        <f>IF('EDCI Data'!BM182="","",'EDCI Data'!BM182)</f>
        <v/>
      </c>
      <c r="BT182" s="251" t="str">
        <f>IF('EDCI Data'!BN182="","",'EDCI Data'!BN182)</f>
        <v/>
      </c>
      <c r="BU182" s="246" t="str">
        <f>IF('EDCI Data'!BO182="","",'EDCI Data'!BO182)</f>
        <v/>
      </c>
      <c r="BV182" s="252">
        <f t="shared" si="208"/>
        <v>0</v>
      </c>
      <c r="BW182" s="252">
        <f t="shared" si="209"/>
        <v>0</v>
      </c>
      <c r="BX182" s="252">
        <f t="shared" si="210"/>
        <v>0</v>
      </c>
      <c r="BY182" s="252">
        <f t="shared" si="211"/>
        <v>0</v>
      </c>
      <c r="BZ182" t="str">
        <f t="shared" si="145"/>
        <v/>
      </c>
      <c r="CA182" s="253"/>
      <c r="CB182"/>
      <c r="CC182"/>
      <c r="CD182"/>
      <c r="CE182" t="str">
        <f t="shared" si="146"/>
        <v/>
      </c>
      <c r="CF182"/>
      <c r="CG182" t="str">
        <f t="shared" si="147"/>
        <v/>
      </c>
      <c r="CH182" t="str">
        <f t="shared" si="148"/>
        <v/>
      </c>
      <c r="CI182" t="str">
        <f t="shared" si="149"/>
        <v/>
      </c>
      <c r="CJ182" t="str">
        <f t="shared" si="150"/>
        <v/>
      </c>
      <c r="CK182"/>
      <c r="CL182"/>
      <c r="CM182" t="str">
        <f t="shared" si="151"/>
        <v/>
      </c>
      <c r="CN182" t="str">
        <f t="shared" si="152"/>
        <v/>
      </c>
      <c r="CO182" t="str">
        <f t="shared" si="153"/>
        <v/>
      </c>
      <c r="CP182" t="str">
        <f t="shared" si="154"/>
        <v/>
      </c>
      <c r="CQ182"/>
      <c r="CR182" t="str" cm="1">
        <f t="array" ref="CR182">IF(COUNTIFS($BZ$10:$BZ$259,$BZ182,$I$10:$I$259,$I182+1)&gt;0,IF(X182&lt;&gt;INDEX(Y$10:Y$259,MATCH(1,INDEX(($BZ182=$BZ$10:$BZ$259)*($I$10:$I$259=$I182+1),0,1),0)),"Number of FTEs in previous year do not align with Number of FTEs in current year across years, by definition these should be equal. Please check and update if required. "&amp;CHAR(10),""),"")</f>
        <v/>
      </c>
      <c r="CS182" t="str" cm="1">
        <f t="array" ref="CS182">IF(COUNTIFS($BZ$10:$BZ$259,$BZ182,$I$10:$I$259,$I182-1)&gt;0,IF(Y182&lt;&gt;INDEX(X$10:X$259,MATCH(1,INDEX(($BZ182=$BZ$10:$BZ$259)*($I$10:$I$259=$I182-1),0,1),0)),"Number of FTEs in previous year do not align with Number of FTEs in current year across years, by definition these should be equal. Please check and update if required. "&amp;CHAR(10),""),"")</f>
        <v/>
      </c>
      <c r="CT182" t="str">
        <f t="shared" si="155"/>
        <v/>
      </c>
      <c r="CU182" t="str">
        <f t="shared" si="156"/>
        <v/>
      </c>
      <c r="CV182"/>
      <c r="CW182" t="str">
        <f t="shared" si="157"/>
        <v/>
      </c>
      <c r="CX182"/>
      <c r="CY182" t="str">
        <f t="shared" si="158"/>
        <v/>
      </c>
      <c r="CZ182"/>
      <c r="DA182" t="str">
        <f t="shared" si="159"/>
        <v/>
      </c>
      <c r="DB182"/>
      <c r="DC182"/>
      <c r="DD182"/>
      <c r="DE182"/>
      <c r="DF182"/>
      <c r="DG182"/>
      <c r="DH182"/>
      <c r="DI182"/>
      <c r="DJ182"/>
      <c r="DK182"/>
      <c r="DL182"/>
      <c r="DM182"/>
      <c r="DN182"/>
      <c r="DO182"/>
      <c r="DP182"/>
      <c r="DQ182"/>
      <c r="DR182"/>
      <c r="DS182"/>
      <c r="DT182"/>
      <c r="DU182"/>
      <c r="DV182"/>
      <c r="DW182"/>
      <c r="DX182" t="str">
        <f t="shared" si="160"/>
        <v/>
      </c>
      <c r="DY182" t="str">
        <f t="shared" si="161"/>
        <v/>
      </c>
      <c r="DZ182" t="str">
        <f t="shared" si="162"/>
        <v/>
      </c>
      <c r="EA182" t="str">
        <f t="shared" si="163"/>
        <v/>
      </c>
      <c r="EB182" t="str">
        <f t="shared" si="164"/>
        <v/>
      </c>
      <c r="EC182" t="str">
        <f t="shared" si="165"/>
        <v/>
      </c>
      <c r="ED182" t="str">
        <f t="shared" si="166"/>
        <v/>
      </c>
      <c r="EE182" t="str">
        <f t="shared" si="167"/>
        <v/>
      </c>
      <c r="EF182" t="str">
        <f t="shared" si="168"/>
        <v/>
      </c>
      <c r="EG182" t="str">
        <f t="shared" si="169"/>
        <v/>
      </c>
      <c r="EH182" t="str">
        <f t="shared" si="170"/>
        <v/>
      </c>
      <c r="EI182" t="str">
        <f t="shared" si="171"/>
        <v/>
      </c>
      <c r="EJ182"/>
      <c r="EK182"/>
      <c r="EL182"/>
      <c r="EM182"/>
      <c r="EN182"/>
      <c r="EO182"/>
      <c r="EP182"/>
      <c r="EQ182" t="str">
        <f t="shared" si="172"/>
        <v/>
      </c>
      <c r="ER182" t="str">
        <f t="shared" si="173"/>
        <v/>
      </c>
      <c r="ES182" t="str">
        <f t="shared" si="174"/>
        <v/>
      </c>
      <c r="ET182"/>
      <c r="EU182" t="str">
        <f t="shared" si="175"/>
        <v/>
      </c>
      <c r="EV182"/>
      <c r="EW182" t="str">
        <f t="shared" si="176"/>
        <v/>
      </c>
      <c r="EX182"/>
      <c r="EY182" t="str">
        <f t="shared" si="177"/>
        <v/>
      </c>
      <c r="EZ182"/>
      <c r="FA182"/>
      <c r="FB182"/>
      <c r="FC182"/>
      <c r="FD182"/>
      <c r="FE182"/>
      <c r="FF182"/>
      <c r="FG182"/>
      <c r="FH182"/>
      <c r="FI182"/>
      <c r="FJ182"/>
      <c r="FK182"/>
      <c r="FL182"/>
      <c r="FM182"/>
      <c r="FN182"/>
      <c r="FO182"/>
      <c r="FP182"/>
      <c r="FQ182"/>
      <c r="FR182"/>
      <c r="FS182"/>
      <c r="FT182"/>
      <c r="FU182"/>
      <c r="FV182" t="str">
        <f t="shared" si="178"/>
        <v/>
      </c>
      <c r="FW182" t="str">
        <f t="shared" si="179"/>
        <v/>
      </c>
      <c r="FX182"/>
      <c r="FY182" t="str">
        <f t="shared" si="180"/>
        <v/>
      </c>
      <c r="FZ182" t="str">
        <f t="shared" si="181"/>
        <v/>
      </c>
      <c r="GA182" t="str">
        <f t="shared" si="182"/>
        <v/>
      </c>
      <c r="GB182" t="str">
        <f t="shared" si="183"/>
        <v/>
      </c>
      <c r="GC182" t="str">
        <f t="shared" si="184"/>
        <v/>
      </c>
      <c r="GD182" t="str">
        <f t="shared" si="185"/>
        <v/>
      </c>
      <c r="GE182" t="str">
        <f t="shared" si="186"/>
        <v/>
      </c>
      <c r="GF182" t="str">
        <f t="shared" si="187"/>
        <v/>
      </c>
      <c r="GG182" t="str">
        <f t="shared" si="188"/>
        <v/>
      </c>
      <c r="GH182"/>
      <c r="GI182"/>
      <c r="GJ182"/>
      <c r="GK182"/>
      <c r="GL182"/>
      <c r="GM182"/>
      <c r="GN182"/>
      <c r="GO182"/>
      <c r="GP182" t="str">
        <f t="shared" si="189"/>
        <v/>
      </c>
      <c r="GQ182" t="str">
        <f t="shared" si="190"/>
        <v/>
      </c>
      <c r="GR182"/>
      <c r="GS182" t="str">
        <f t="shared" si="191"/>
        <v/>
      </c>
      <c r="GT182"/>
      <c r="GU182" t="str">
        <f t="shared" si="192"/>
        <v/>
      </c>
      <c r="GV182"/>
      <c r="GW182" t="str">
        <f t="shared" si="193"/>
        <v/>
      </c>
      <c r="GX182"/>
      <c r="GY182"/>
      <c r="GZ182"/>
      <c r="HA182"/>
      <c r="HB182"/>
      <c r="HC182"/>
      <c r="HD182"/>
      <c r="HE182"/>
      <c r="HF182"/>
      <c r="HG182"/>
      <c r="HH182"/>
      <c r="HI182"/>
      <c r="HJ182"/>
      <c r="HK182"/>
      <c r="HL182"/>
      <c r="HM182"/>
      <c r="HN182"/>
      <c r="HO182"/>
      <c r="HP182"/>
      <c r="HQ182"/>
      <c r="HR182"/>
      <c r="HS182"/>
      <c r="HT182" t="str">
        <f t="shared" si="194"/>
        <v/>
      </c>
      <c r="HU182" t="str">
        <f t="shared" si="195"/>
        <v/>
      </c>
      <c r="HV182"/>
      <c r="HW182"/>
      <c r="HX182"/>
      <c r="HY182"/>
      <c r="HZ182"/>
      <c r="IA182"/>
      <c r="IB182"/>
      <c r="IC182"/>
      <c r="ID182"/>
      <c r="IE182" t="str">
        <f t="shared" si="196"/>
        <v/>
      </c>
      <c r="IF182"/>
      <c r="IG182"/>
      <c r="IH182"/>
      <c r="II182"/>
      <c r="IJ182"/>
      <c r="IK182"/>
      <c r="IL182"/>
      <c r="IM182"/>
      <c r="IN182"/>
      <c r="IO182"/>
      <c r="IP182"/>
      <c r="IQ182" t="str">
        <f t="shared" si="197"/>
        <v/>
      </c>
      <c r="IR182"/>
      <c r="IS182" t="str">
        <f t="shared" si="198"/>
        <v/>
      </c>
      <c r="IT182"/>
      <c r="IU182" t="str">
        <f t="shared" si="199"/>
        <v/>
      </c>
      <c r="IV182"/>
      <c r="IW182"/>
      <c r="IX182"/>
      <c r="IY182"/>
      <c r="IZ182"/>
      <c r="JA182"/>
      <c r="JB182"/>
      <c r="JC182"/>
      <c r="JD182"/>
      <c r="JE182"/>
      <c r="JF182"/>
      <c r="JG182"/>
      <c r="JH182"/>
      <c r="JI182"/>
      <c r="JJ182"/>
      <c r="JK182"/>
      <c r="JL182"/>
      <c r="JM182"/>
      <c r="JN182"/>
      <c r="JO182"/>
      <c r="JP182"/>
      <c r="JQ182"/>
      <c r="JR182" t="str">
        <f t="shared" si="200"/>
        <v/>
      </c>
      <c r="JS182" t="str">
        <f t="shared" si="201"/>
        <v/>
      </c>
      <c r="JT182"/>
      <c r="JU182"/>
      <c r="JV182"/>
      <c r="JW182"/>
      <c r="JX182"/>
      <c r="JY182"/>
      <c r="JZ182"/>
      <c r="KA182"/>
      <c r="KB182"/>
      <c r="KC182" t="str">
        <f t="shared" si="202"/>
        <v/>
      </c>
      <c r="KD182"/>
      <c r="KE182"/>
      <c r="KF182"/>
      <c r="KG182"/>
      <c r="KH182"/>
      <c r="KI182"/>
      <c r="KJ182"/>
      <c r="KK182"/>
      <c r="KL182" t="str">
        <f>IF(CT182=1,KL$8&amp;IF(SUM(CU182:$EQ182)=0,"",", "),"")</f>
        <v/>
      </c>
      <c r="KM182" t="str">
        <f>IF(CU182=1,KM$8&amp;IF(SUM(CV182:$EQ182)=0,"",", "),"")</f>
        <v/>
      </c>
      <c r="KN182" t="str">
        <f>IF(CV182=1,KN$8&amp;IF(SUM(CW182:$EQ182)=0,"",", "),"")</f>
        <v/>
      </c>
      <c r="KO182" t="str">
        <f>IF(CW182=1,KO$8&amp;IF(SUM(CX182:$EQ182)=0,"",", "),"")</f>
        <v/>
      </c>
      <c r="KP182" t="str">
        <f>IF(CX182=1,KP$8&amp;IF(SUM(CY182:$EQ182)=0,"",", "),"")</f>
        <v/>
      </c>
      <c r="KQ182" t="str">
        <f>IF(CY182=1,KQ$8&amp;IF(SUM(CZ182:$EQ182)=0,"",", "),"")</f>
        <v/>
      </c>
      <c r="KR182" t="str">
        <f>IF(CZ182=1,KR$8&amp;IF(SUM(DA182:$EQ182)=0,"",", "),"")</f>
        <v/>
      </c>
      <c r="KS182" t="str">
        <f>IF(DA182=1,KS$8&amp;IF(SUM(DB182:$EQ182)=0,"",", "),"")</f>
        <v/>
      </c>
      <c r="KT182" t="str">
        <f>IF(DB182=1,KT$8&amp;IF(SUM(DC182:$EQ182)=0,"",", "),"")</f>
        <v/>
      </c>
      <c r="KU182" t="str">
        <f>IF(DC182=1,KU$8&amp;IF(SUM(DD182:$EQ182)=0,"",", "),"")</f>
        <v/>
      </c>
      <c r="KV182" t="str">
        <f>IF(DD182=1,KV$8&amp;IF(SUM(DE182:$EQ182)=0,"",", "),"")</f>
        <v/>
      </c>
      <c r="KW182" t="str">
        <f>IF(DE182=1,KW$8&amp;IF(SUM(DF182:$EQ182)=0,"",", "),"")</f>
        <v/>
      </c>
      <c r="KX182" t="str">
        <f>IF(DF182=1,KX$8&amp;IF(SUM(DG182:$EQ182)=0,"",", "),"")</f>
        <v/>
      </c>
      <c r="KY182" t="str">
        <f>IF(DG182=1,KY$8&amp;IF(SUM(DH182:$EQ182)=0,"",", "),"")</f>
        <v/>
      </c>
      <c r="KZ182" t="str">
        <f>IF(DH182=1,KZ$8&amp;IF(SUM(DI182:$EQ182)=0,"",", "),"")</f>
        <v/>
      </c>
      <c r="LA182" t="str">
        <f>IF(DI182=1,LA$8&amp;IF(SUM(DJ182:$EQ182)=0,"",", "),"")</f>
        <v/>
      </c>
      <c r="LB182" t="str">
        <f>IF(DJ182=1,LB$8&amp;IF(SUM(DK182:$EQ182)=0,"",", "),"")</f>
        <v/>
      </c>
      <c r="LC182" t="str">
        <f>IF(DK182=1,LC$8&amp;IF(SUM(DL182:$EQ182)=0,"",", "),"")</f>
        <v/>
      </c>
      <c r="LD182" t="str">
        <f>IF(DL182=1,LD$8&amp;IF(SUM(DM182:$EQ182)=0,"",", "),"")</f>
        <v/>
      </c>
      <c r="LE182" t="str">
        <f>IF(DM182=1,LE$8&amp;IF(SUM(DN182:$EQ182)=0,"",", "),"")</f>
        <v/>
      </c>
      <c r="LF182" t="str">
        <f>IF(DN182=1,LF$8&amp;IF(SUM(DO182:$EQ182)=0,"",", "),"")</f>
        <v/>
      </c>
      <c r="LG182" t="str">
        <f>IF(DO182=1,LG$8&amp;IF(SUM(DP182:$EQ182)=0,"",", "),"")</f>
        <v/>
      </c>
      <c r="LH182" t="str">
        <f>IF(DP182=1,LH$8&amp;IF(SUM(DQ182:$EQ182)=0,"",", "),"")</f>
        <v/>
      </c>
      <c r="LI182" t="str">
        <f>IF(DQ182=1,LI$8&amp;IF(SUM(DR182:$EQ182)=0,"",", "),"")</f>
        <v/>
      </c>
      <c r="LJ182" t="str">
        <f>IF(DR182=1,LJ$8&amp;IF(SUM(DS182:$EQ182)=0,"",", "),"")</f>
        <v/>
      </c>
      <c r="LK182" t="str">
        <f>IF(DS182=1,LK$8&amp;IF(SUM(DT182:$EQ182)=0,"",", "),"")</f>
        <v/>
      </c>
      <c r="LL182" t="str">
        <f>IF(DT182=1,LL$8&amp;IF(SUM(DU182:$EQ182)=0,"",", "),"")</f>
        <v/>
      </c>
      <c r="LM182" t="str">
        <f>IF(DU182=1,LM$8&amp;IF(SUM(DV182:$EQ182)=0,"",", "),"")</f>
        <v/>
      </c>
      <c r="LN182" t="str">
        <f>IF(DV182=1,LN$8&amp;IF(SUM(DW182:$EQ182)=0,"",", "),"")</f>
        <v/>
      </c>
      <c r="LO182" t="str">
        <f>IF(DW182=1,LO$8&amp;IF(SUM(DX182:$EQ182)=0,"",", "),"")</f>
        <v/>
      </c>
      <c r="LP182" t="str">
        <f>IF(DX182=1,LP$8&amp;IF(SUM(DY182:$EQ182)=0,"",", "),"")</f>
        <v/>
      </c>
      <c r="LQ182" t="str">
        <f>IF(DY182=1,LQ$8&amp;IF(SUM(DZ182:$EQ182)=0,"",", "),"")</f>
        <v/>
      </c>
      <c r="LR182" t="str">
        <f>IF(DZ182=1,LR$8&amp;IF(SUM(EA182:$EQ182)=0,"",", "),"")</f>
        <v/>
      </c>
      <c r="LS182" t="str">
        <f>IF(EA182=1,LS$8&amp;IF(SUM(EB182:$EQ182)=0,"",", "),"")</f>
        <v/>
      </c>
      <c r="LT182" t="str">
        <f>IF(EB182=1,LT$8&amp;IF(SUM(EC182:$EQ182)=0,"",", "),"")</f>
        <v/>
      </c>
      <c r="LU182" t="str">
        <f>IF(EC182=1,LU$8&amp;IF(SUM(ED182:$EQ182)=0,"",", "),"")</f>
        <v/>
      </c>
      <c r="LV182" t="str">
        <f>IF(ED182=1,LV$8&amp;IF(SUM(EE182:$EQ182)=0,"",", "),"")</f>
        <v/>
      </c>
      <c r="LW182" t="str">
        <f>IF(EE182=1,LW$8&amp;IF(SUM(EF182:$EQ182)=0,"",", "),"")</f>
        <v/>
      </c>
      <c r="LX182" t="str">
        <f>IF(EF182=1,LX$8&amp;IF(SUM(EG182:$EQ182)=0,"",", "),"")</f>
        <v/>
      </c>
      <c r="LY182" t="str">
        <f>IF(EG182=1,LY$8&amp;IF(SUM(EH182:$EQ182)=0,"",", "),"")</f>
        <v/>
      </c>
      <c r="LZ182" t="str">
        <f>IF(EH182=1,LZ$8&amp;IF(SUM(EI182:$EQ182)=0,"",", "),"")</f>
        <v/>
      </c>
      <c r="MA182" t="str">
        <f>IF(EI182=1,MA$8&amp;IF(SUM(EJ182:$EQ182)=0,"",", "),"")</f>
        <v/>
      </c>
      <c r="MB182" t="str">
        <f>IF(EJ182=1,MB$8&amp;IF(SUM(EK182:$EQ182)=0,"",", "),"")</f>
        <v/>
      </c>
      <c r="MC182" t="str">
        <f>IF(EK182=1,MC$8&amp;IF(SUM(EL182:$EQ182)=0,"",", "),"")</f>
        <v/>
      </c>
      <c r="MD182" t="str">
        <f>IF(EL182=1,MD$8&amp;IF(SUM(EM182:$EQ182)=0,"",", "),"")</f>
        <v/>
      </c>
      <c r="ME182" t="str">
        <f>IF(EM182=1,ME$8&amp;IF(SUM(EN182:$EQ182)=0,"",", "),"")</f>
        <v/>
      </c>
      <c r="MF182" t="str">
        <f>IF(EN182=1,MF$8&amp;IF(SUM(EO182:$EQ182)=0,"",", "),"")</f>
        <v/>
      </c>
      <c r="MG182" t="str">
        <f>IF(EO182=1,MG$8&amp;IF(SUM(EP182:$EQ182)=0,"",", "),"")</f>
        <v/>
      </c>
      <c r="MH182" t="str">
        <f>IF(EP182=1,MH$8&amp;IF(SUM(EQ182:$EQ182)=0,"",", "),"")</f>
        <v/>
      </c>
      <c r="MI182" t="str">
        <f t="shared" si="212"/>
        <v/>
      </c>
      <c r="MJ182" t="str">
        <f>IF(ER182=1,MJ$8&amp;IF(SUM(ES182:$GO182)=0,"",", "),"")</f>
        <v/>
      </c>
      <c r="MK182" t="str">
        <f>IF(ES182=1,MK$8&amp;IF(SUM(ET182:$GO182)=0,"",", "),"")</f>
        <v/>
      </c>
      <c r="ML182" t="str">
        <f>IF(ET182=1,ML$8&amp;IF(SUM(EU182:$GO182)=0,"",", "),"")</f>
        <v/>
      </c>
      <c r="MM182" t="str">
        <f>IF(EU182=1,MM$8&amp;IF(SUM(EV182:$GO182)=0,"",", "),"")</f>
        <v/>
      </c>
      <c r="MN182" t="str">
        <f>IF(EV182=1,MN$8&amp;IF(SUM(EW182:$GO182)=0,"",", "),"")</f>
        <v/>
      </c>
      <c r="MO182" t="str">
        <f>IF(EW182=1,MO$8&amp;IF(SUM(EX182:$GO182)=0,"",", "),"")</f>
        <v/>
      </c>
      <c r="MP182" t="str">
        <f>IF(EX182=1,MP$8&amp;IF(SUM(EY182:$GO182)=0,"",", "),"")</f>
        <v/>
      </c>
      <c r="MQ182" t="str">
        <f>IF(EY182=1,MQ$8&amp;IF(SUM(EZ182:$GO182)=0,"",", "),"")</f>
        <v/>
      </c>
      <c r="MR182" t="str">
        <f>IF(EZ182=1,MR$8&amp;IF(SUM(FA182:$GO182)=0,"",", "),"")</f>
        <v/>
      </c>
      <c r="MS182" t="str">
        <f>IF(FA182=1,MS$8&amp;IF(SUM(FB182:$GO182)=0,"",", "),"")</f>
        <v/>
      </c>
      <c r="MT182" t="str">
        <f>IF(FB182=1,MT$8&amp;IF(SUM(FC182:$GO182)=0,"",", "),"")</f>
        <v/>
      </c>
      <c r="MU182" t="str">
        <f>IF(FC182=1,MU$8&amp;IF(SUM(FD182:$GO182)=0,"",", "),"")</f>
        <v/>
      </c>
      <c r="MV182" t="str">
        <f>IF(FD182=1,MV$8&amp;IF(SUM(FE182:$GO182)=0,"",", "),"")</f>
        <v/>
      </c>
      <c r="MW182" t="str">
        <f>IF(FE182=1,MW$8&amp;IF(SUM(FF182:$GO182)=0,"",", "),"")</f>
        <v/>
      </c>
      <c r="MX182" t="str">
        <f>IF(FF182=1,MX$8&amp;IF(SUM(FG182:$GO182)=0,"",", "),"")</f>
        <v/>
      </c>
      <c r="MY182" t="str">
        <f>IF(FG182=1,MY$8&amp;IF(SUM(FH182:$GO182)=0,"",", "),"")</f>
        <v/>
      </c>
      <c r="MZ182" t="str">
        <f>IF(FH182=1,MZ$8&amp;IF(SUM(FI182:$GO182)=0,"",", "),"")</f>
        <v/>
      </c>
      <c r="NA182" t="str">
        <f>IF(FI182=1,NA$8&amp;IF(SUM(FJ182:$GO182)=0,"",", "),"")</f>
        <v/>
      </c>
      <c r="NB182" t="str">
        <f>IF(FJ182=1,NB$8&amp;IF(SUM(FK182:$GO182)=0,"",", "),"")</f>
        <v/>
      </c>
      <c r="NC182" t="str">
        <f>IF(FK182=1,NC$8&amp;IF(SUM(FL182:$GO182)=0,"",", "),"")</f>
        <v/>
      </c>
      <c r="ND182" t="str">
        <f>IF(FL182=1,ND$8&amp;IF(SUM(FM182:$GO182)=0,"",", "),"")</f>
        <v/>
      </c>
      <c r="NE182" t="str">
        <f>IF(FM182=1,NE$8&amp;IF(SUM(FN182:$GO182)=0,"",", "),"")</f>
        <v/>
      </c>
      <c r="NF182" t="str">
        <f>IF(FN182=1,NF$8&amp;IF(SUM(FO182:$GO182)=0,"",", "),"")</f>
        <v/>
      </c>
      <c r="NG182" t="str">
        <f>IF(FO182=1,NG$8&amp;IF(SUM(FP182:$GO182)=0,"",", "),"")</f>
        <v/>
      </c>
      <c r="NH182" t="str">
        <f>IF(FP182=1,NH$8&amp;IF(SUM(FQ182:$GO182)=0,"",", "),"")</f>
        <v/>
      </c>
      <c r="NI182" t="str">
        <f>IF(FQ182=1,NI$8&amp;IF(SUM(FR182:$GO182)=0,"",", "),"")</f>
        <v/>
      </c>
      <c r="NJ182" t="str">
        <f>IF(FR182=1,NJ$8&amp;IF(SUM(FS182:$GO182)=0,"",", "),"")</f>
        <v/>
      </c>
      <c r="NK182" t="str">
        <f>IF(FS182=1,NK$8&amp;IF(SUM(FT182:$GO182)=0,"",", "),"")</f>
        <v/>
      </c>
      <c r="NL182" t="str">
        <f>IF(FT182=1,NL$8&amp;IF(SUM(FU182:$GO182)=0,"",", "),"")</f>
        <v/>
      </c>
      <c r="NM182" t="str">
        <f>IF(FU182=1,NM$8&amp;IF(SUM(FV182:$GO182)=0,"",", "),"")</f>
        <v/>
      </c>
      <c r="NN182" t="str">
        <f>IF(FV182=1,NN$8&amp;IF(SUM(FW182:$GO182)=0,"",", "),"")</f>
        <v/>
      </c>
      <c r="NO182" t="str">
        <f>IF(FW182=1,NO$8&amp;IF(SUM(FX182:$GO182)=0,"",", "),"")</f>
        <v/>
      </c>
      <c r="NP182" t="str">
        <f>IF(FX182=1,NP$8&amp;IF(SUM(FY182:$GO182)=0,"",", "),"")</f>
        <v/>
      </c>
      <c r="NQ182" t="str">
        <f>IF(FY182=1,NQ$8&amp;IF(SUM(FZ182:$GO182)=0,"",", "),"")</f>
        <v/>
      </c>
      <c r="NR182" t="str">
        <f>IF(FZ182=1,NR$8&amp;IF(SUM(GA182:$GO182)=0,"",", "),"")</f>
        <v/>
      </c>
      <c r="NS182" t="str">
        <f>IF(GA182=1,NS$8&amp;IF(SUM(GB182:$GO182)=0,"",", "),"")</f>
        <v/>
      </c>
      <c r="NT182" t="str">
        <f>IF(GB182=1,NT$8&amp;IF(SUM(GC182:$GO182)=0,"",", "),"")</f>
        <v/>
      </c>
      <c r="NU182" t="str">
        <f>IF(GC182=1,NU$8&amp;IF(SUM(GD182:$GO182)=0,"",", "),"")</f>
        <v/>
      </c>
      <c r="NV182" t="str">
        <f>IF(GD182=1,NV$8&amp;IF(SUM(GE182:$GO182)=0,"",", "),"")</f>
        <v/>
      </c>
      <c r="NW182" t="str">
        <f>IF(GE182=1,NW$8&amp;IF(SUM(GF182:$GO182)=0,"",", "),"")</f>
        <v/>
      </c>
      <c r="NX182" t="str">
        <f>IF(GF182=1,NX$8&amp;IF(SUM(GG182:$GO182)=0,"",", "),"")</f>
        <v/>
      </c>
      <c r="NY182" t="str">
        <f>IF(GG182=1,NY$8&amp;IF(SUM(GH182:$GO182)=0,"",", "),"")</f>
        <v/>
      </c>
      <c r="NZ182" t="str">
        <f>IF(GH182=1,NZ$8&amp;IF(SUM(GI182:$GO182)=0,"",", "),"")</f>
        <v/>
      </c>
      <c r="OA182" t="str">
        <f>IF(GI182=1,OA$8&amp;IF(SUM(GJ182:$GO182)=0,"",", "),"")</f>
        <v/>
      </c>
      <c r="OB182" t="str">
        <f>IF(GJ182=1,OB$8&amp;IF(SUM(GK182:$GO182)=0,"",", "),"")</f>
        <v/>
      </c>
      <c r="OC182" t="str">
        <f>IF(GK182=1,OC$8&amp;IF(SUM(GL182:$GO182)=0,"",", "),"")</f>
        <v/>
      </c>
      <c r="OD182" t="str">
        <f>IF(GL182=1,OD$8&amp;IF(SUM(GM182:$GO182)=0,"",", "),"")</f>
        <v/>
      </c>
      <c r="OE182" t="str">
        <f>IF(GM182=1,OE$8&amp;IF(SUM(GN182:$GO182)=0,"",", "),"")</f>
        <v/>
      </c>
      <c r="OF182" t="str">
        <f>IF(GN182=1,OF$8&amp;IF(SUM(GO182:$GO182)=0,"",", "),"")</f>
        <v/>
      </c>
      <c r="OG182" t="str">
        <f t="shared" si="213"/>
        <v/>
      </c>
      <c r="OH182" t="str">
        <f>IF(GP182=1,OH$8&amp;IF(SUM(GQ182:$IM182)=0,"",", "),"")</f>
        <v/>
      </c>
      <c r="OI182" t="str">
        <f>IF(GQ182=1,OI$8&amp;IF(SUM(GR182:$IM182)=0,"",", "),"")</f>
        <v/>
      </c>
      <c r="OJ182" t="str">
        <f>IF(GR182=1,OJ$8&amp;IF(SUM(GS182:$IM182)=0,"",", "),"")</f>
        <v/>
      </c>
      <c r="OK182" t="str">
        <f>IF(GS182=1,OK$8&amp;IF(SUM(GT182:$IM182)=0,"",", "),"")</f>
        <v/>
      </c>
      <c r="OL182" t="str">
        <f>IF(GT182=1,OL$8&amp;IF(SUM(GU182:$IM182)=0,"",", "),"")</f>
        <v/>
      </c>
      <c r="OM182" t="str">
        <f>IF(GU182=1,OM$8&amp;IF(SUM(GV182:$IM182)=0,"",", "),"")</f>
        <v/>
      </c>
      <c r="ON182" t="str">
        <f>IF(GV182=1,ON$8&amp;IF(SUM(GW182:$IM182)=0,"",", "),"")</f>
        <v/>
      </c>
      <c r="OO182" t="str">
        <f>IF(GW182=1,OO$8&amp;IF(SUM(GX182:$IM182)=0,"",", "),"")</f>
        <v/>
      </c>
      <c r="OP182" t="str">
        <f>IF(GX182=1,OP$8&amp;IF(SUM(GY182:$IM182)=0,"",", "),"")</f>
        <v/>
      </c>
      <c r="OQ182" t="str">
        <f>IF(GY182=1,OQ$8&amp;IF(SUM(GZ182:$IM182)=0,"",", "),"")</f>
        <v/>
      </c>
      <c r="OR182" t="str">
        <f>IF(GZ182=1,OR$8&amp;IF(SUM(HA182:$IM182)=0,"",", "),"")</f>
        <v/>
      </c>
      <c r="OS182" t="str">
        <f>IF(HA182=1,OS$8&amp;IF(SUM(HB182:$IM182)=0,"",", "),"")</f>
        <v/>
      </c>
      <c r="OT182" t="str">
        <f>IF(HB182=1,OT$8&amp;IF(SUM(HC182:$IM182)=0,"",", "),"")</f>
        <v/>
      </c>
      <c r="OU182" t="str">
        <f>IF(HC182=1,OU$8&amp;IF(SUM(HD182:$IM182)=0,"",", "),"")</f>
        <v/>
      </c>
      <c r="OV182" t="str">
        <f>IF(HD182=1,OV$8&amp;IF(SUM(HE182:$IM182)=0,"",", "),"")</f>
        <v/>
      </c>
      <c r="OW182" t="str">
        <f>IF(HE182=1,OW$8&amp;IF(SUM(HF182:$IM182)=0,"",", "),"")</f>
        <v/>
      </c>
      <c r="OX182" t="str">
        <f>IF(HF182=1,OX$8&amp;IF(SUM(HG182:$IM182)=0,"",", "),"")</f>
        <v/>
      </c>
      <c r="OY182" t="str">
        <f>IF(HG182=1,OY$8&amp;IF(SUM(HH182:$IM182)=0,"",", "),"")</f>
        <v/>
      </c>
      <c r="OZ182" t="str">
        <f>IF(HH182=1,OZ$8&amp;IF(SUM(HI182:$IM182)=0,"",", "),"")</f>
        <v/>
      </c>
      <c r="PA182" t="str">
        <f>IF(HI182=1,PA$8&amp;IF(SUM(HJ182:$IM182)=0,"",", "),"")</f>
        <v/>
      </c>
      <c r="PB182" t="str">
        <f>IF(HJ182=1,PB$8&amp;IF(SUM(HK182:$IM182)=0,"",", "),"")</f>
        <v/>
      </c>
      <c r="PC182" t="str">
        <f>IF(HK182=1,PC$8&amp;IF(SUM(HL182:$IM182)=0,"",", "),"")</f>
        <v/>
      </c>
      <c r="PD182" t="str">
        <f>IF(HL182=1,PD$8&amp;IF(SUM(HM182:$IM182)=0,"",", "),"")</f>
        <v/>
      </c>
      <c r="PE182" t="str">
        <f>IF(HM182=1,PE$8&amp;IF(SUM(HN182:$IM182)=0,"",", "),"")</f>
        <v/>
      </c>
      <c r="PF182" t="str">
        <f>IF(HN182=1,PF$8&amp;IF(SUM(HO182:$IM182)=0,"",", "),"")</f>
        <v/>
      </c>
      <c r="PG182" t="str">
        <f>IF(HO182=1,PG$8&amp;IF(SUM(HP182:$IM182)=0,"",", "),"")</f>
        <v/>
      </c>
      <c r="PH182" t="str">
        <f>IF(HP182=1,PH$8&amp;IF(SUM(HQ182:$IM182)=0,"",", "),"")</f>
        <v/>
      </c>
      <c r="PI182" t="str">
        <f>IF(HQ182=1,PI$8&amp;IF(SUM(HR182:$IM182)=0,"",", "),"")</f>
        <v/>
      </c>
      <c r="PJ182" t="str">
        <f>IF(HR182=1,PJ$8&amp;IF(SUM(HS182:$IM182)=0,"",", "),"")</f>
        <v/>
      </c>
      <c r="PK182" t="str">
        <f>IF(HS182=1,PK$8&amp;IF(SUM(HT182:$IM182)=0,"",", "),"")</f>
        <v/>
      </c>
      <c r="PL182" t="str">
        <f>IF(HT182=1,PL$8&amp;IF(SUM(HU182:$IM182)=0,"",", "),"")</f>
        <v/>
      </c>
      <c r="PM182" t="str">
        <f>IF(HU182=1,PM$8&amp;IF(SUM(HV182:$IM182)=0,"",", "),"")</f>
        <v/>
      </c>
      <c r="PN182" t="str">
        <f>IF(HV182=1,PN$8&amp;IF(SUM(HW182:$IM182)=0,"",", "),"")</f>
        <v/>
      </c>
      <c r="PO182" t="str">
        <f>IF(HW182=1,PO$8&amp;IF(SUM(HX182:$IM182)=0,"",", "),"")</f>
        <v/>
      </c>
      <c r="PP182" t="str">
        <f>IF(HX182=1,PP$8&amp;IF(SUM(HY182:$IM182)=0,"",", "),"")</f>
        <v/>
      </c>
      <c r="PQ182" t="str">
        <f>IF(HY182=1,PQ$8&amp;IF(SUM(HZ182:$IM182)=0,"",", "),"")</f>
        <v/>
      </c>
      <c r="PR182" t="str">
        <f>IF(HZ182=1,PR$8&amp;IF(SUM(IA182:$IM182)=0,"",", "),"")</f>
        <v/>
      </c>
      <c r="PS182" t="str">
        <f>IF(IA182=1,PS$8&amp;IF(SUM(IB182:$IM182)=0,"",", "),"")</f>
        <v/>
      </c>
      <c r="PT182" t="str">
        <f>IF(IB182=1,PT$8&amp;IF(SUM(IC182:$IM182)=0,"",", "),"")</f>
        <v/>
      </c>
      <c r="PU182" t="str">
        <f>IF(IC182=1,PU$8&amp;IF(SUM(ID182:$IM182)=0,"",", "),"")</f>
        <v/>
      </c>
      <c r="PV182" t="str">
        <f>IF(ID182=1,PV$8&amp;IF(SUM(IE182:$IM182)=0,"",", "),"")</f>
        <v/>
      </c>
      <c r="PW182" t="str">
        <f>IF(IE182=1,PW$8&amp;IF(SUM(IF182:$IM182)=0,"",", "),"")</f>
        <v/>
      </c>
      <c r="PX182" t="str">
        <f>IF(IF182=1,PX$8&amp;IF(SUM(IG182:$IM182)=0,"",", "),"")</f>
        <v/>
      </c>
      <c r="PY182" t="str">
        <f>IF(IG182=1,PY$8&amp;IF(SUM(IH182:$IM182)=0,"",", "),"")</f>
        <v/>
      </c>
      <c r="PZ182" t="str">
        <f>IF(IH182=1,PZ$8&amp;IF(SUM(II182:$IM182)=0,"",", "),"")</f>
        <v/>
      </c>
      <c r="QA182" t="str">
        <f>IF(II182=1,QA$8&amp;IF(SUM(IJ182:$IM182)=0,"",", "),"")</f>
        <v/>
      </c>
      <c r="QB182" t="str">
        <f>IF(IJ182=1,QB$8&amp;IF(SUM(IK182:$IM182)=0,"",", "),"")</f>
        <v/>
      </c>
      <c r="QC182" t="str">
        <f>IF(IK182=1,QC$8&amp;IF(SUM(IL182:$IM182)=0,"",", "),"")</f>
        <v/>
      </c>
      <c r="QD182" t="str">
        <f>IF(IL182=1,QD$8&amp;IF(SUM(IM182:$IM182)=0,"",", "),"")</f>
        <v/>
      </c>
      <c r="QE182" t="str">
        <f t="shared" si="214"/>
        <v/>
      </c>
      <c r="QF182" t="str">
        <f>IF(IN182=1,QF$8&amp;IF(SUM(IO182:$KK182)=0,"",", "),"")</f>
        <v/>
      </c>
      <c r="QG182" t="str">
        <f>IF(IO182=1,QG$8&amp;IF(SUM(IP182:$KK182)=0,"",", "),"")</f>
        <v/>
      </c>
      <c r="QH182" t="str">
        <f>IF(IP182=1,QH$8&amp;IF(SUM(IQ182:$KK182)=0,"",", "),"")</f>
        <v/>
      </c>
      <c r="QI182" t="str">
        <f>IF(IQ182=1,QI$8&amp;IF(SUM(IR182:$KK182)=0,"",", "),"")</f>
        <v/>
      </c>
      <c r="QJ182" t="str">
        <f>IF(IR182=1,QJ$8&amp;IF(SUM(IS182:$KK182)=0,"",", "),"")</f>
        <v/>
      </c>
      <c r="QK182" t="str">
        <f>IF(IS182=1,QK$8&amp;IF(SUM(IT182:$KK182)=0,"",", "),"")</f>
        <v/>
      </c>
      <c r="QL182" t="str">
        <f>IF(IT182=1,QL$8&amp;IF(SUM(IU182:$KK182)=0,"",", "),"")</f>
        <v/>
      </c>
      <c r="QM182" t="str">
        <f>IF(IU182=1,QM$8&amp;IF(SUM(IV182:$KK182)=0,"",", "),"")</f>
        <v/>
      </c>
      <c r="QN182" t="str">
        <f>IF(IV182=1,QN$8&amp;IF(SUM(IW182:$KK182)=0,"",", "),"")</f>
        <v/>
      </c>
      <c r="QO182" t="str">
        <f>IF(IW182=1,QO$8&amp;IF(SUM(IX182:$KK182)=0,"",", "),"")</f>
        <v/>
      </c>
      <c r="QP182" t="str">
        <f>IF(IX182=1,QP$8&amp;IF(SUM(IY182:$KK182)=0,"",", "),"")</f>
        <v/>
      </c>
      <c r="QQ182" t="str">
        <f>IF(IY182=1,QQ$8&amp;IF(SUM(IZ182:$KK182)=0,"",", "),"")</f>
        <v/>
      </c>
      <c r="QR182" t="str">
        <f>IF(IZ182=1,QR$8&amp;IF(SUM(JA182:$KK182)=0,"",", "),"")</f>
        <v/>
      </c>
      <c r="QS182" t="str">
        <f>IF(JA182=1,QS$8&amp;IF(SUM(JB182:$KK182)=0,"",", "),"")</f>
        <v/>
      </c>
      <c r="QT182" t="str">
        <f>IF(JB182=1,QT$8&amp;IF(SUM(JC182:$KK182)=0,"",", "),"")</f>
        <v/>
      </c>
      <c r="QU182" t="str">
        <f>IF(JC182=1,QU$8&amp;IF(SUM(JD182:$KK182)=0,"",", "),"")</f>
        <v/>
      </c>
      <c r="QV182" t="str">
        <f>IF(JD182=1,QV$8&amp;IF(SUM(JE182:$KK182)=0,"",", "),"")</f>
        <v/>
      </c>
      <c r="QW182" t="str">
        <f>IF(JE182=1,QW$8&amp;IF(SUM(JF182:$KK182)=0,"",", "),"")</f>
        <v/>
      </c>
      <c r="QX182" t="str">
        <f>IF(JF182=1,QX$8&amp;IF(SUM(JG182:$KK182)=0,"",", "),"")</f>
        <v/>
      </c>
      <c r="QY182" t="str">
        <f>IF(JG182=1,QY$8&amp;IF(SUM(JH182:$KK182)=0,"",", "),"")</f>
        <v/>
      </c>
      <c r="QZ182" t="str">
        <f>IF(JH182=1,QZ$8&amp;IF(SUM(JI182:$KK182)=0,"",", "),"")</f>
        <v/>
      </c>
      <c r="RA182" t="str">
        <f>IF(JI182=1,RA$8&amp;IF(SUM(JJ182:$KK182)=0,"",", "),"")</f>
        <v/>
      </c>
      <c r="RB182" t="str">
        <f>IF(JJ182=1,RB$8&amp;IF(SUM(JK182:$KK182)=0,"",", "),"")</f>
        <v/>
      </c>
      <c r="RC182" t="str">
        <f>IF(JK182=1,RC$8&amp;IF(SUM(JL182:$KK182)=0,"",", "),"")</f>
        <v/>
      </c>
      <c r="RD182" t="str">
        <f>IF(JL182=1,RD$8&amp;IF(SUM(JM182:$KK182)=0,"",", "),"")</f>
        <v/>
      </c>
      <c r="RE182" t="str">
        <f>IF(JM182=1,RE$8&amp;IF(SUM(JN182:$KK182)=0,"",", "),"")</f>
        <v/>
      </c>
      <c r="RF182" t="str">
        <f>IF(JN182=1,RF$8&amp;IF(SUM(JO182:$KK182)=0,"",", "),"")</f>
        <v/>
      </c>
      <c r="RG182" t="str">
        <f>IF(JO182=1,RG$8&amp;IF(SUM(JP182:$KK182)=0,"",", "),"")</f>
        <v/>
      </c>
      <c r="RH182" t="str">
        <f>IF(JP182=1,RH$8&amp;IF(SUM(JQ182:$KK182)=0,"",", "),"")</f>
        <v/>
      </c>
      <c r="RI182" t="str">
        <f>IF(JQ182=1,RI$8&amp;IF(SUM(JR182:$KK182)=0,"",", "),"")</f>
        <v/>
      </c>
      <c r="RJ182" t="str">
        <f>IF(JR182=1,RJ$8&amp;IF(SUM(JS182:$KK182)=0,"",", "),"")</f>
        <v/>
      </c>
      <c r="RK182" t="str">
        <f>IF(JS182=1,RK$8&amp;IF(SUM(JT182:$KK182)=0,"",", "),"")</f>
        <v/>
      </c>
      <c r="RL182" t="str">
        <f>IF(JT182=1,RL$8&amp;IF(SUM(JU182:$KK182)=0,"",", "),"")</f>
        <v/>
      </c>
      <c r="RM182" t="str">
        <f>IF(JU182=1,RM$8&amp;IF(SUM(JV182:$KK182)=0,"",", "),"")</f>
        <v/>
      </c>
      <c r="RN182" t="str">
        <f>IF(JV182=1,RN$8&amp;IF(SUM(JW182:$KK182)=0,"",", "),"")</f>
        <v/>
      </c>
      <c r="RO182" t="str">
        <f>IF(JW182=1,RO$8&amp;IF(SUM(JX182:$KK182)=0,"",", "),"")</f>
        <v/>
      </c>
      <c r="RP182" t="str">
        <f>IF(JX182=1,RP$8&amp;IF(SUM(JY182:$KK182)=0,"",", "),"")</f>
        <v/>
      </c>
      <c r="RQ182" t="str">
        <f>IF(JY182=1,RQ$8&amp;IF(SUM(JZ182:$KK182)=0,"",", "),"")</f>
        <v/>
      </c>
      <c r="RR182" t="str">
        <f>IF(JZ182=1,RR$8&amp;IF(SUM(KA182:$KK182)=0,"",", "),"")</f>
        <v/>
      </c>
      <c r="RS182" t="str">
        <f>IF(KA182=1,RS$8&amp;IF(SUM(KB182:$KK182)=0,"",", "),"")</f>
        <v/>
      </c>
      <c r="RT182" t="str">
        <f>IF(KB182=1,RT$8&amp;IF(SUM(KC182:$KK182)=0,"",", "),"")</f>
        <v/>
      </c>
      <c r="RU182" t="str">
        <f>IF(KC182=1,RU$8&amp;IF(SUM(KD182:$KK182)=0,"",", "),"")</f>
        <v/>
      </c>
      <c r="RV182" t="str">
        <f>IF(KD182=1,RV$8&amp;IF(SUM(KE182:$KK182)=0,"",", "),"")</f>
        <v/>
      </c>
      <c r="RW182" t="str">
        <f>IF(KE182=1,RW$8&amp;IF(SUM(KF182:$KK182)=0,"",", "),"")</f>
        <v/>
      </c>
      <c r="RX182" t="str">
        <f>IF(KF182=1,RX$8&amp;IF(SUM(KG182:$KK182)=0,"",", "),"")</f>
        <v/>
      </c>
      <c r="RY182" t="str">
        <f>IF(KG182=1,RY$8&amp;IF(SUM(KH182:$KK182)=0,"",", "),"")</f>
        <v/>
      </c>
      <c r="RZ182" t="str">
        <f>IF(KH182=1,RZ$8&amp;IF(SUM(KI182:$KK182)=0,"",", "),"")</f>
        <v/>
      </c>
      <c r="SA182" t="str">
        <f>IF(KI182=1,SA$8&amp;IF(SUM(KJ182:$KK182)=0,"",", "),"")</f>
        <v/>
      </c>
      <c r="SB182" t="str">
        <f>IF(KJ182=1,SB$8&amp;IF(SUM(KK182:$KK182)=0,"",", "),"")</f>
        <v/>
      </c>
      <c r="SC182" t="str">
        <f t="shared" si="215"/>
        <v/>
      </c>
    </row>
    <row r="183" spans="1:497" ht="60" customHeight="1" x14ac:dyDescent="0.45">
      <c r="A183" s="62"/>
      <c r="B183" s="212" t="str">
        <f t="shared" si="144"/>
        <v/>
      </c>
      <c r="C183" s="212" t="str">
        <f t="shared" si="203"/>
        <v/>
      </c>
      <c r="D183" s="212" t="str">
        <f t="shared" si="204"/>
        <v/>
      </c>
      <c r="E183" s="212" t="str">
        <f t="shared" si="205"/>
        <v/>
      </c>
      <c r="F183" s="212" t="str">
        <f t="shared" si="206"/>
        <v/>
      </c>
      <c r="G183" s="237" t="str">
        <f>IF('EDCI Data'!B183="","",'EDCI Data'!B183)</f>
        <v/>
      </c>
      <c r="H183" s="238" t="str">
        <f>IF('EDCI Data'!C183="","",'EDCI Data'!C183)</f>
        <v/>
      </c>
      <c r="I183" s="239" t="str">
        <f>IF('EDCI Data'!D183="","",'EDCI Data'!D183)</f>
        <v/>
      </c>
      <c r="J183" s="240" t="str">
        <f>IF('EDCI Data'!E183="","",'EDCI Data'!E183)</f>
        <v/>
      </c>
      <c r="K183" s="237" t="str">
        <f>IF('EDCI Data'!F183="","",'EDCI Data'!F183)</f>
        <v/>
      </c>
      <c r="L183" s="237" t="str">
        <f>IF('EDCI Data'!G183="","",'EDCI Data'!G183)</f>
        <v/>
      </c>
      <c r="M183" s="237" t="str">
        <f>IF('EDCI Data'!H183="","",'EDCI Data'!H183)</f>
        <v/>
      </c>
      <c r="N183" s="237" t="str">
        <f>IF('EDCI Data'!I183="","",'EDCI Data'!I183)</f>
        <v/>
      </c>
      <c r="O183" s="237" t="str">
        <f>IF('EDCI Data'!J183="","",'EDCI Data'!J183)</f>
        <v/>
      </c>
      <c r="P183" s="237" t="str">
        <f>IF('EDCI Data'!K183="","",'EDCI Data'!K183)</f>
        <v/>
      </c>
      <c r="Q183" s="241" t="str">
        <f>IF('EDCI Data'!L183="","",'EDCI Data'!L183)</f>
        <v/>
      </c>
      <c r="R183" s="241" t="str">
        <f>IF('EDCI Data'!M183="","",'EDCI Data'!M183)</f>
        <v/>
      </c>
      <c r="S183" s="237" t="str">
        <f>IF('EDCI Data'!N183="","",'EDCI Data'!N183)</f>
        <v/>
      </c>
      <c r="T183" s="237" t="str">
        <f>IF('EDCI Data'!O183="","",'EDCI Data'!O183)</f>
        <v/>
      </c>
      <c r="U183" s="237" t="str">
        <f>IF('EDCI Data'!P183="","",'EDCI Data'!P183)</f>
        <v/>
      </c>
      <c r="V183" s="237" t="str">
        <f>IF('EDCI Data'!Q183="","",'EDCI Data'!Q183)</f>
        <v/>
      </c>
      <c r="W183" s="242" t="str">
        <f>IF('EDCI Data'!R183="","",'EDCI Data'!R183)</f>
        <v/>
      </c>
      <c r="X183" s="243" t="str">
        <f>IF('EDCI Data'!S183="","",'EDCI Data'!S183)</f>
        <v/>
      </c>
      <c r="Y183" s="243" t="str">
        <f>IF('EDCI Data'!T183="","",'EDCI Data'!T183)</f>
        <v/>
      </c>
      <c r="Z183" s="244" t="str">
        <f>IF('EDCI Data'!U183="","",'EDCI Data'!U183)</f>
        <v/>
      </c>
      <c r="AA183" s="237" t="str">
        <f>IF('EDCI Data'!V183="","",'EDCI Data'!V183)</f>
        <v/>
      </c>
      <c r="AB183" s="244" t="str">
        <f>IF('EDCI Data'!W183="","",'EDCI Data'!W183)</f>
        <v/>
      </c>
      <c r="AC183" s="237" t="str">
        <f>IF('EDCI Data'!X183="","",'EDCI Data'!X183)</f>
        <v/>
      </c>
      <c r="AD183" s="244" t="str">
        <f>IF('EDCI Data'!Y183="","",'EDCI Data'!Y183)</f>
        <v/>
      </c>
      <c r="AE183" s="237" t="str">
        <f>IF('EDCI Data'!Z183="","",'EDCI Data'!Z183)</f>
        <v/>
      </c>
      <c r="AF183" s="237" t="str">
        <f>IF('EDCI Data'!AA183="","",'EDCI Data'!AA183)</f>
        <v/>
      </c>
      <c r="AG183" s="237" t="str">
        <f>IF('EDCI Data'!AB183="","",'EDCI Data'!AB183)</f>
        <v/>
      </c>
      <c r="AH183" s="237" t="str">
        <f>IF('EDCI Data'!AC183="","",'EDCI Data'!AC183)</f>
        <v/>
      </c>
      <c r="AI183" s="237" t="str">
        <f>IF('EDCI Data'!AD183="","",'EDCI Data'!AD183)</f>
        <v/>
      </c>
      <c r="AJ183" s="237" t="str">
        <f>IF('EDCI Data'!AE183="","",'EDCI Data'!AE183)</f>
        <v/>
      </c>
      <c r="AK183" s="237" t="str">
        <f>IF('EDCI Data'!AF183="","",'EDCI Data'!AF183)</f>
        <v/>
      </c>
      <c r="AL183" s="237" t="str">
        <f>IF('EDCI Data'!AG183="","",'EDCI Data'!AG183)</f>
        <v/>
      </c>
      <c r="AM183" s="237" t="str">
        <f>IF('EDCI Data'!AH183="","",'EDCI Data'!AH183)</f>
        <v/>
      </c>
      <c r="AN183" s="237" t="str">
        <f>IF('EDCI Data'!AI183="","",'EDCI Data'!AI183)</f>
        <v/>
      </c>
      <c r="AO183" s="237" t="str">
        <f>IF('EDCI Data'!AJ183="","",'EDCI Data'!AJ183)</f>
        <v/>
      </c>
      <c r="AP183" s="237" t="str">
        <f>IF('EDCI Data'!AK183="","",'EDCI Data'!AK183)</f>
        <v/>
      </c>
      <c r="AQ183" s="237" t="str">
        <f>IF('EDCI Data'!AL183="","",'EDCI Data'!AL183)</f>
        <v/>
      </c>
      <c r="AR183" s="237" t="str">
        <f>IF('EDCI Data'!AM183="","",'EDCI Data'!AM183)</f>
        <v/>
      </c>
      <c r="AS183" s="237" t="str">
        <f>IF('EDCI Data'!AN183="","",'EDCI Data'!AN183)</f>
        <v/>
      </c>
      <c r="AT183" s="237" t="str">
        <f>IF('EDCI Data'!AO183="","",'EDCI Data'!AO183)</f>
        <v/>
      </c>
      <c r="AU183" s="237" t="str">
        <f>IF('EDCI Data'!AP183="","",'EDCI Data'!AP183)</f>
        <v/>
      </c>
      <c r="AV183" s="237" t="str">
        <f>IF('EDCI Data'!AQ183="","",'EDCI Data'!AQ183)</f>
        <v/>
      </c>
      <c r="AW183" s="237" t="str">
        <f>IF('EDCI Data'!AR183="","",'EDCI Data'!AR183)</f>
        <v/>
      </c>
      <c r="AX183" s="237" t="str">
        <f>IF('EDCI Data'!AS183="","",'EDCI Data'!AS183)</f>
        <v/>
      </c>
      <c r="AY183" s="237" t="str">
        <f>IF('EDCI Data'!AT183="","",'EDCI Data'!AT183)</f>
        <v/>
      </c>
      <c r="AZ183" s="237" t="str">
        <f>IF('EDCI Data'!AU183="","",'EDCI Data'!AU183)</f>
        <v/>
      </c>
      <c r="BA183" s="237" t="str">
        <f>IF('EDCI Data'!AV183="","",'EDCI Data'!AV183)</f>
        <v/>
      </c>
      <c r="BB183" s="245" t="str">
        <f>IF('EDCI Data'!AW183="","",'EDCI Data'!AW183)</f>
        <v/>
      </c>
      <c r="BC183" s="245" t="str">
        <f>IF('EDCI Data'!AX183="","",'EDCI Data'!AX183)</f>
        <v/>
      </c>
      <c r="BD183" s="246" t="str">
        <f t="shared" si="207"/>
        <v/>
      </c>
      <c r="BE183" s="247" t="str">
        <f>IF('EDCI Data'!AY183="","",'EDCI Data'!AY183)</f>
        <v/>
      </c>
      <c r="BF183" s="247" t="str">
        <f>IF('EDCI Data'!AZ183="","",'EDCI Data'!AZ183)</f>
        <v/>
      </c>
      <c r="BG183" s="247" t="str">
        <f>IF('EDCI Data'!BA183="","",'EDCI Data'!BA183)</f>
        <v/>
      </c>
      <c r="BH183" s="247" t="str">
        <f>IF('EDCI Data'!BB183="","",'EDCI Data'!BB183)</f>
        <v/>
      </c>
      <c r="BI183" s="247" t="str">
        <f>IF('EDCI Data'!BC183="","",'EDCI Data'!BC183)</f>
        <v/>
      </c>
      <c r="BJ183" s="247" t="str">
        <f>IF('EDCI Data'!BD183="","",'EDCI Data'!BD183)</f>
        <v/>
      </c>
      <c r="BK183" s="247" t="str">
        <f>IF('EDCI Data'!BE183="","",'EDCI Data'!BE183)</f>
        <v/>
      </c>
      <c r="BL183" s="247" t="str">
        <f>IF('EDCI Data'!BF183="","",'EDCI Data'!BF183)</f>
        <v/>
      </c>
      <c r="BM183" s="247" t="str">
        <f>IF('EDCI Data'!BG183="","",'EDCI Data'!BG183)</f>
        <v/>
      </c>
      <c r="BN183" s="248" t="str">
        <f>IF('EDCI Data'!BH183="","",'EDCI Data'!BH183)</f>
        <v/>
      </c>
      <c r="BO183" s="248" t="str">
        <f>IF('EDCI Data'!BI183="","",'EDCI Data'!BI183)</f>
        <v/>
      </c>
      <c r="BP183" s="249" t="str">
        <f>IF('EDCI Data'!BJ183="","",'EDCI Data'!BJ183)</f>
        <v/>
      </c>
      <c r="BQ183" s="248" t="str">
        <f>IF('EDCI Data'!BK183="","",'EDCI Data'!BK183)</f>
        <v/>
      </c>
      <c r="BR183" s="248" t="str">
        <f>IF('EDCI Data'!BL183="","",'EDCI Data'!BL183)</f>
        <v/>
      </c>
      <c r="BS183" s="250" t="str">
        <f>IF('EDCI Data'!BM183="","",'EDCI Data'!BM183)</f>
        <v/>
      </c>
      <c r="BT183" s="251" t="str">
        <f>IF('EDCI Data'!BN183="","",'EDCI Data'!BN183)</f>
        <v/>
      </c>
      <c r="BU183" s="246" t="str">
        <f>IF('EDCI Data'!BO183="","",'EDCI Data'!BO183)</f>
        <v/>
      </c>
      <c r="BV183" s="252">
        <f t="shared" si="208"/>
        <v>0</v>
      </c>
      <c r="BW183" s="252">
        <f t="shared" si="209"/>
        <v>0</v>
      </c>
      <c r="BX183" s="252">
        <f t="shared" si="210"/>
        <v>0</v>
      </c>
      <c r="BY183" s="252">
        <f t="shared" si="211"/>
        <v>0</v>
      </c>
      <c r="BZ183" t="str">
        <f t="shared" si="145"/>
        <v/>
      </c>
      <c r="CA183" s="253"/>
      <c r="CB183"/>
      <c r="CC183"/>
      <c r="CD183"/>
      <c r="CE183" t="str">
        <f t="shared" si="146"/>
        <v/>
      </c>
      <c r="CF183"/>
      <c r="CG183" t="str">
        <f t="shared" si="147"/>
        <v/>
      </c>
      <c r="CH183" t="str">
        <f t="shared" si="148"/>
        <v/>
      </c>
      <c r="CI183" t="str">
        <f t="shared" si="149"/>
        <v/>
      </c>
      <c r="CJ183" t="str">
        <f t="shared" si="150"/>
        <v/>
      </c>
      <c r="CK183"/>
      <c r="CL183"/>
      <c r="CM183" t="str">
        <f t="shared" si="151"/>
        <v/>
      </c>
      <c r="CN183" t="str">
        <f t="shared" si="152"/>
        <v/>
      </c>
      <c r="CO183" t="str">
        <f t="shared" si="153"/>
        <v/>
      </c>
      <c r="CP183" t="str">
        <f t="shared" si="154"/>
        <v/>
      </c>
      <c r="CQ183"/>
      <c r="CR183" t="str" cm="1">
        <f t="array" ref="CR183">IF(COUNTIFS($BZ$10:$BZ$259,$BZ183,$I$10:$I$259,$I183+1)&gt;0,IF(X183&lt;&gt;INDEX(Y$10:Y$259,MATCH(1,INDEX(($BZ183=$BZ$10:$BZ$259)*($I$10:$I$259=$I183+1),0,1),0)),"Number of FTEs in previous year do not align with Number of FTEs in current year across years, by definition these should be equal. Please check and update if required. "&amp;CHAR(10),""),"")</f>
        <v/>
      </c>
      <c r="CS183" t="str" cm="1">
        <f t="array" ref="CS183">IF(COUNTIFS($BZ$10:$BZ$259,$BZ183,$I$10:$I$259,$I183-1)&gt;0,IF(Y183&lt;&gt;INDEX(X$10:X$259,MATCH(1,INDEX(($BZ183=$BZ$10:$BZ$259)*($I$10:$I$259=$I183-1),0,1),0)),"Number of FTEs in previous year do not align with Number of FTEs in current year across years, by definition these should be equal. Please check and update if required. "&amp;CHAR(10),""),"")</f>
        <v/>
      </c>
      <c r="CT183" t="str">
        <f t="shared" si="155"/>
        <v/>
      </c>
      <c r="CU183" t="str">
        <f t="shared" si="156"/>
        <v/>
      </c>
      <c r="CV183"/>
      <c r="CW183" t="str">
        <f t="shared" si="157"/>
        <v/>
      </c>
      <c r="CX183"/>
      <c r="CY183" t="str">
        <f t="shared" si="158"/>
        <v/>
      </c>
      <c r="CZ183"/>
      <c r="DA183" t="str">
        <f t="shared" si="159"/>
        <v/>
      </c>
      <c r="DB183"/>
      <c r="DC183"/>
      <c r="DD183"/>
      <c r="DE183"/>
      <c r="DF183"/>
      <c r="DG183"/>
      <c r="DH183"/>
      <c r="DI183"/>
      <c r="DJ183"/>
      <c r="DK183"/>
      <c r="DL183"/>
      <c r="DM183"/>
      <c r="DN183"/>
      <c r="DO183"/>
      <c r="DP183"/>
      <c r="DQ183"/>
      <c r="DR183"/>
      <c r="DS183"/>
      <c r="DT183"/>
      <c r="DU183"/>
      <c r="DV183"/>
      <c r="DW183"/>
      <c r="DX183" t="str">
        <f t="shared" si="160"/>
        <v/>
      </c>
      <c r="DY183" t="str">
        <f t="shared" si="161"/>
        <v/>
      </c>
      <c r="DZ183" t="str">
        <f t="shared" si="162"/>
        <v/>
      </c>
      <c r="EA183" t="str">
        <f t="shared" si="163"/>
        <v/>
      </c>
      <c r="EB183" t="str">
        <f t="shared" si="164"/>
        <v/>
      </c>
      <c r="EC183" t="str">
        <f t="shared" si="165"/>
        <v/>
      </c>
      <c r="ED183" t="str">
        <f t="shared" si="166"/>
        <v/>
      </c>
      <c r="EE183" t="str">
        <f t="shared" si="167"/>
        <v/>
      </c>
      <c r="EF183" t="str">
        <f t="shared" si="168"/>
        <v/>
      </c>
      <c r="EG183" t="str">
        <f t="shared" si="169"/>
        <v/>
      </c>
      <c r="EH183" t="str">
        <f t="shared" si="170"/>
        <v/>
      </c>
      <c r="EI183" t="str">
        <f t="shared" si="171"/>
        <v/>
      </c>
      <c r="EJ183"/>
      <c r="EK183"/>
      <c r="EL183"/>
      <c r="EM183"/>
      <c r="EN183"/>
      <c r="EO183"/>
      <c r="EP183"/>
      <c r="EQ183" t="str">
        <f t="shared" si="172"/>
        <v/>
      </c>
      <c r="ER183" t="str">
        <f t="shared" si="173"/>
        <v/>
      </c>
      <c r="ES183" t="str">
        <f t="shared" si="174"/>
        <v/>
      </c>
      <c r="ET183"/>
      <c r="EU183" t="str">
        <f t="shared" si="175"/>
        <v/>
      </c>
      <c r="EV183"/>
      <c r="EW183" t="str">
        <f t="shared" si="176"/>
        <v/>
      </c>
      <c r="EX183"/>
      <c r="EY183" t="str">
        <f t="shared" si="177"/>
        <v/>
      </c>
      <c r="EZ183"/>
      <c r="FA183"/>
      <c r="FB183"/>
      <c r="FC183"/>
      <c r="FD183"/>
      <c r="FE183"/>
      <c r="FF183"/>
      <c r="FG183"/>
      <c r="FH183"/>
      <c r="FI183"/>
      <c r="FJ183"/>
      <c r="FK183"/>
      <c r="FL183"/>
      <c r="FM183"/>
      <c r="FN183"/>
      <c r="FO183"/>
      <c r="FP183"/>
      <c r="FQ183"/>
      <c r="FR183"/>
      <c r="FS183"/>
      <c r="FT183"/>
      <c r="FU183"/>
      <c r="FV183" t="str">
        <f t="shared" si="178"/>
        <v/>
      </c>
      <c r="FW183" t="str">
        <f t="shared" si="179"/>
        <v/>
      </c>
      <c r="FX183"/>
      <c r="FY183" t="str">
        <f t="shared" si="180"/>
        <v/>
      </c>
      <c r="FZ183" t="str">
        <f t="shared" si="181"/>
        <v/>
      </c>
      <c r="GA183" t="str">
        <f t="shared" si="182"/>
        <v/>
      </c>
      <c r="GB183" t="str">
        <f t="shared" si="183"/>
        <v/>
      </c>
      <c r="GC183" t="str">
        <f t="shared" si="184"/>
        <v/>
      </c>
      <c r="GD183" t="str">
        <f t="shared" si="185"/>
        <v/>
      </c>
      <c r="GE183" t="str">
        <f t="shared" si="186"/>
        <v/>
      </c>
      <c r="GF183" t="str">
        <f t="shared" si="187"/>
        <v/>
      </c>
      <c r="GG183" t="str">
        <f t="shared" si="188"/>
        <v/>
      </c>
      <c r="GH183"/>
      <c r="GI183"/>
      <c r="GJ183"/>
      <c r="GK183"/>
      <c r="GL183"/>
      <c r="GM183"/>
      <c r="GN183"/>
      <c r="GO183"/>
      <c r="GP183" t="str">
        <f t="shared" si="189"/>
        <v/>
      </c>
      <c r="GQ183" t="str">
        <f t="shared" si="190"/>
        <v/>
      </c>
      <c r="GR183"/>
      <c r="GS183" t="str">
        <f t="shared" si="191"/>
        <v/>
      </c>
      <c r="GT183"/>
      <c r="GU183" t="str">
        <f t="shared" si="192"/>
        <v/>
      </c>
      <c r="GV183"/>
      <c r="GW183" t="str">
        <f t="shared" si="193"/>
        <v/>
      </c>
      <c r="GX183"/>
      <c r="GY183"/>
      <c r="GZ183"/>
      <c r="HA183"/>
      <c r="HB183"/>
      <c r="HC183"/>
      <c r="HD183"/>
      <c r="HE183"/>
      <c r="HF183"/>
      <c r="HG183"/>
      <c r="HH183"/>
      <c r="HI183"/>
      <c r="HJ183"/>
      <c r="HK183"/>
      <c r="HL183"/>
      <c r="HM183"/>
      <c r="HN183"/>
      <c r="HO183"/>
      <c r="HP183"/>
      <c r="HQ183"/>
      <c r="HR183"/>
      <c r="HS183"/>
      <c r="HT183" t="str">
        <f t="shared" si="194"/>
        <v/>
      </c>
      <c r="HU183" t="str">
        <f t="shared" si="195"/>
        <v/>
      </c>
      <c r="HV183"/>
      <c r="HW183"/>
      <c r="HX183"/>
      <c r="HY183"/>
      <c r="HZ183"/>
      <c r="IA183"/>
      <c r="IB183"/>
      <c r="IC183"/>
      <c r="ID183"/>
      <c r="IE183" t="str">
        <f t="shared" si="196"/>
        <v/>
      </c>
      <c r="IF183"/>
      <c r="IG183"/>
      <c r="IH183"/>
      <c r="II183"/>
      <c r="IJ183"/>
      <c r="IK183"/>
      <c r="IL183"/>
      <c r="IM183"/>
      <c r="IN183"/>
      <c r="IO183"/>
      <c r="IP183"/>
      <c r="IQ183" t="str">
        <f t="shared" si="197"/>
        <v/>
      </c>
      <c r="IR183"/>
      <c r="IS183" t="str">
        <f t="shared" si="198"/>
        <v/>
      </c>
      <c r="IT183"/>
      <c r="IU183" t="str">
        <f t="shared" si="199"/>
        <v/>
      </c>
      <c r="IV183"/>
      <c r="IW183"/>
      <c r="IX183"/>
      <c r="IY183"/>
      <c r="IZ183"/>
      <c r="JA183"/>
      <c r="JB183"/>
      <c r="JC183"/>
      <c r="JD183"/>
      <c r="JE183"/>
      <c r="JF183"/>
      <c r="JG183"/>
      <c r="JH183"/>
      <c r="JI183"/>
      <c r="JJ183"/>
      <c r="JK183"/>
      <c r="JL183"/>
      <c r="JM183"/>
      <c r="JN183"/>
      <c r="JO183"/>
      <c r="JP183"/>
      <c r="JQ183"/>
      <c r="JR183" t="str">
        <f t="shared" si="200"/>
        <v/>
      </c>
      <c r="JS183" t="str">
        <f t="shared" si="201"/>
        <v/>
      </c>
      <c r="JT183"/>
      <c r="JU183"/>
      <c r="JV183"/>
      <c r="JW183"/>
      <c r="JX183"/>
      <c r="JY183"/>
      <c r="JZ183"/>
      <c r="KA183"/>
      <c r="KB183"/>
      <c r="KC183" t="str">
        <f t="shared" si="202"/>
        <v/>
      </c>
      <c r="KD183"/>
      <c r="KE183"/>
      <c r="KF183"/>
      <c r="KG183"/>
      <c r="KH183"/>
      <c r="KI183"/>
      <c r="KJ183"/>
      <c r="KK183"/>
      <c r="KL183" t="str">
        <f>IF(CT183=1,KL$8&amp;IF(SUM(CU183:$EQ183)=0,"",", "),"")</f>
        <v/>
      </c>
      <c r="KM183" t="str">
        <f>IF(CU183=1,KM$8&amp;IF(SUM(CV183:$EQ183)=0,"",", "),"")</f>
        <v/>
      </c>
      <c r="KN183" t="str">
        <f>IF(CV183=1,KN$8&amp;IF(SUM(CW183:$EQ183)=0,"",", "),"")</f>
        <v/>
      </c>
      <c r="KO183" t="str">
        <f>IF(CW183=1,KO$8&amp;IF(SUM(CX183:$EQ183)=0,"",", "),"")</f>
        <v/>
      </c>
      <c r="KP183" t="str">
        <f>IF(CX183=1,KP$8&amp;IF(SUM(CY183:$EQ183)=0,"",", "),"")</f>
        <v/>
      </c>
      <c r="KQ183" t="str">
        <f>IF(CY183=1,KQ$8&amp;IF(SUM(CZ183:$EQ183)=0,"",", "),"")</f>
        <v/>
      </c>
      <c r="KR183" t="str">
        <f>IF(CZ183=1,KR$8&amp;IF(SUM(DA183:$EQ183)=0,"",", "),"")</f>
        <v/>
      </c>
      <c r="KS183" t="str">
        <f>IF(DA183=1,KS$8&amp;IF(SUM(DB183:$EQ183)=0,"",", "),"")</f>
        <v/>
      </c>
      <c r="KT183" t="str">
        <f>IF(DB183=1,KT$8&amp;IF(SUM(DC183:$EQ183)=0,"",", "),"")</f>
        <v/>
      </c>
      <c r="KU183" t="str">
        <f>IF(DC183=1,KU$8&amp;IF(SUM(DD183:$EQ183)=0,"",", "),"")</f>
        <v/>
      </c>
      <c r="KV183" t="str">
        <f>IF(DD183=1,KV$8&amp;IF(SUM(DE183:$EQ183)=0,"",", "),"")</f>
        <v/>
      </c>
      <c r="KW183" t="str">
        <f>IF(DE183=1,KW$8&amp;IF(SUM(DF183:$EQ183)=0,"",", "),"")</f>
        <v/>
      </c>
      <c r="KX183" t="str">
        <f>IF(DF183=1,KX$8&amp;IF(SUM(DG183:$EQ183)=0,"",", "),"")</f>
        <v/>
      </c>
      <c r="KY183" t="str">
        <f>IF(DG183=1,KY$8&amp;IF(SUM(DH183:$EQ183)=0,"",", "),"")</f>
        <v/>
      </c>
      <c r="KZ183" t="str">
        <f>IF(DH183=1,KZ$8&amp;IF(SUM(DI183:$EQ183)=0,"",", "),"")</f>
        <v/>
      </c>
      <c r="LA183" t="str">
        <f>IF(DI183=1,LA$8&amp;IF(SUM(DJ183:$EQ183)=0,"",", "),"")</f>
        <v/>
      </c>
      <c r="LB183" t="str">
        <f>IF(DJ183=1,LB$8&amp;IF(SUM(DK183:$EQ183)=0,"",", "),"")</f>
        <v/>
      </c>
      <c r="LC183" t="str">
        <f>IF(DK183=1,LC$8&amp;IF(SUM(DL183:$EQ183)=0,"",", "),"")</f>
        <v/>
      </c>
      <c r="LD183" t="str">
        <f>IF(DL183=1,LD$8&amp;IF(SUM(DM183:$EQ183)=0,"",", "),"")</f>
        <v/>
      </c>
      <c r="LE183" t="str">
        <f>IF(DM183=1,LE$8&amp;IF(SUM(DN183:$EQ183)=0,"",", "),"")</f>
        <v/>
      </c>
      <c r="LF183" t="str">
        <f>IF(DN183=1,LF$8&amp;IF(SUM(DO183:$EQ183)=0,"",", "),"")</f>
        <v/>
      </c>
      <c r="LG183" t="str">
        <f>IF(DO183=1,LG$8&amp;IF(SUM(DP183:$EQ183)=0,"",", "),"")</f>
        <v/>
      </c>
      <c r="LH183" t="str">
        <f>IF(DP183=1,LH$8&amp;IF(SUM(DQ183:$EQ183)=0,"",", "),"")</f>
        <v/>
      </c>
      <c r="LI183" t="str">
        <f>IF(DQ183=1,LI$8&amp;IF(SUM(DR183:$EQ183)=0,"",", "),"")</f>
        <v/>
      </c>
      <c r="LJ183" t="str">
        <f>IF(DR183=1,LJ$8&amp;IF(SUM(DS183:$EQ183)=0,"",", "),"")</f>
        <v/>
      </c>
      <c r="LK183" t="str">
        <f>IF(DS183=1,LK$8&amp;IF(SUM(DT183:$EQ183)=0,"",", "),"")</f>
        <v/>
      </c>
      <c r="LL183" t="str">
        <f>IF(DT183=1,LL$8&amp;IF(SUM(DU183:$EQ183)=0,"",", "),"")</f>
        <v/>
      </c>
      <c r="LM183" t="str">
        <f>IF(DU183=1,LM$8&amp;IF(SUM(DV183:$EQ183)=0,"",", "),"")</f>
        <v/>
      </c>
      <c r="LN183" t="str">
        <f>IF(DV183=1,LN$8&amp;IF(SUM(DW183:$EQ183)=0,"",", "),"")</f>
        <v/>
      </c>
      <c r="LO183" t="str">
        <f>IF(DW183=1,LO$8&amp;IF(SUM(DX183:$EQ183)=0,"",", "),"")</f>
        <v/>
      </c>
      <c r="LP183" t="str">
        <f>IF(DX183=1,LP$8&amp;IF(SUM(DY183:$EQ183)=0,"",", "),"")</f>
        <v/>
      </c>
      <c r="LQ183" t="str">
        <f>IF(DY183=1,LQ$8&amp;IF(SUM(DZ183:$EQ183)=0,"",", "),"")</f>
        <v/>
      </c>
      <c r="LR183" t="str">
        <f>IF(DZ183=1,LR$8&amp;IF(SUM(EA183:$EQ183)=0,"",", "),"")</f>
        <v/>
      </c>
      <c r="LS183" t="str">
        <f>IF(EA183=1,LS$8&amp;IF(SUM(EB183:$EQ183)=0,"",", "),"")</f>
        <v/>
      </c>
      <c r="LT183" t="str">
        <f>IF(EB183=1,LT$8&amp;IF(SUM(EC183:$EQ183)=0,"",", "),"")</f>
        <v/>
      </c>
      <c r="LU183" t="str">
        <f>IF(EC183=1,LU$8&amp;IF(SUM(ED183:$EQ183)=0,"",", "),"")</f>
        <v/>
      </c>
      <c r="LV183" t="str">
        <f>IF(ED183=1,LV$8&amp;IF(SUM(EE183:$EQ183)=0,"",", "),"")</f>
        <v/>
      </c>
      <c r="LW183" t="str">
        <f>IF(EE183=1,LW$8&amp;IF(SUM(EF183:$EQ183)=0,"",", "),"")</f>
        <v/>
      </c>
      <c r="LX183" t="str">
        <f>IF(EF183=1,LX$8&amp;IF(SUM(EG183:$EQ183)=0,"",", "),"")</f>
        <v/>
      </c>
      <c r="LY183" t="str">
        <f>IF(EG183=1,LY$8&amp;IF(SUM(EH183:$EQ183)=0,"",", "),"")</f>
        <v/>
      </c>
      <c r="LZ183" t="str">
        <f>IF(EH183=1,LZ$8&amp;IF(SUM(EI183:$EQ183)=0,"",", "),"")</f>
        <v/>
      </c>
      <c r="MA183" t="str">
        <f>IF(EI183=1,MA$8&amp;IF(SUM(EJ183:$EQ183)=0,"",", "),"")</f>
        <v/>
      </c>
      <c r="MB183" t="str">
        <f>IF(EJ183=1,MB$8&amp;IF(SUM(EK183:$EQ183)=0,"",", "),"")</f>
        <v/>
      </c>
      <c r="MC183" t="str">
        <f>IF(EK183=1,MC$8&amp;IF(SUM(EL183:$EQ183)=0,"",", "),"")</f>
        <v/>
      </c>
      <c r="MD183" t="str">
        <f>IF(EL183=1,MD$8&amp;IF(SUM(EM183:$EQ183)=0,"",", "),"")</f>
        <v/>
      </c>
      <c r="ME183" t="str">
        <f>IF(EM183=1,ME$8&amp;IF(SUM(EN183:$EQ183)=0,"",", "),"")</f>
        <v/>
      </c>
      <c r="MF183" t="str">
        <f>IF(EN183=1,MF$8&amp;IF(SUM(EO183:$EQ183)=0,"",", "),"")</f>
        <v/>
      </c>
      <c r="MG183" t="str">
        <f>IF(EO183=1,MG$8&amp;IF(SUM(EP183:$EQ183)=0,"",", "),"")</f>
        <v/>
      </c>
      <c r="MH183" t="str">
        <f>IF(EP183=1,MH$8&amp;IF(SUM(EQ183:$EQ183)=0,"",", "),"")</f>
        <v/>
      </c>
      <c r="MI183" t="str">
        <f t="shared" si="212"/>
        <v/>
      </c>
      <c r="MJ183" t="str">
        <f>IF(ER183=1,MJ$8&amp;IF(SUM(ES183:$GO183)=0,"",", "),"")</f>
        <v/>
      </c>
      <c r="MK183" t="str">
        <f>IF(ES183=1,MK$8&amp;IF(SUM(ET183:$GO183)=0,"",", "),"")</f>
        <v/>
      </c>
      <c r="ML183" t="str">
        <f>IF(ET183=1,ML$8&amp;IF(SUM(EU183:$GO183)=0,"",", "),"")</f>
        <v/>
      </c>
      <c r="MM183" t="str">
        <f>IF(EU183=1,MM$8&amp;IF(SUM(EV183:$GO183)=0,"",", "),"")</f>
        <v/>
      </c>
      <c r="MN183" t="str">
        <f>IF(EV183=1,MN$8&amp;IF(SUM(EW183:$GO183)=0,"",", "),"")</f>
        <v/>
      </c>
      <c r="MO183" t="str">
        <f>IF(EW183=1,MO$8&amp;IF(SUM(EX183:$GO183)=0,"",", "),"")</f>
        <v/>
      </c>
      <c r="MP183" t="str">
        <f>IF(EX183=1,MP$8&amp;IF(SUM(EY183:$GO183)=0,"",", "),"")</f>
        <v/>
      </c>
      <c r="MQ183" t="str">
        <f>IF(EY183=1,MQ$8&amp;IF(SUM(EZ183:$GO183)=0,"",", "),"")</f>
        <v/>
      </c>
      <c r="MR183" t="str">
        <f>IF(EZ183=1,MR$8&amp;IF(SUM(FA183:$GO183)=0,"",", "),"")</f>
        <v/>
      </c>
      <c r="MS183" t="str">
        <f>IF(FA183=1,MS$8&amp;IF(SUM(FB183:$GO183)=0,"",", "),"")</f>
        <v/>
      </c>
      <c r="MT183" t="str">
        <f>IF(FB183=1,MT$8&amp;IF(SUM(FC183:$GO183)=0,"",", "),"")</f>
        <v/>
      </c>
      <c r="MU183" t="str">
        <f>IF(FC183=1,MU$8&amp;IF(SUM(FD183:$GO183)=0,"",", "),"")</f>
        <v/>
      </c>
      <c r="MV183" t="str">
        <f>IF(FD183=1,MV$8&amp;IF(SUM(FE183:$GO183)=0,"",", "),"")</f>
        <v/>
      </c>
      <c r="MW183" t="str">
        <f>IF(FE183=1,MW$8&amp;IF(SUM(FF183:$GO183)=0,"",", "),"")</f>
        <v/>
      </c>
      <c r="MX183" t="str">
        <f>IF(FF183=1,MX$8&amp;IF(SUM(FG183:$GO183)=0,"",", "),"")</f>
        <v/>
      </c>
      <c r="MY183" t="str">
        <f>IF(FG183=1,MY$8&amp;IF(SUM(FH183:$GO183)=0,"",", "),"")</f>
        <v/>
      </c>
      <c r="MZ183" t="str">
        <f>IF(FH183=1,MZ$8&amp;IF(SUM(FI183:$GO183)=0,"",", "),"")</f>
        <v/>
      </c>
      <c r="NA183" t="str">
        <f>IF(FI183=1,NA$8&amp;IF(SUM(FJ183:$GO183)=0,"",", "),"")</f>
        <v/>
      </c>
      <c r="NB183" t="str">
        <f>IF(FJ183=1,NB$8&amp;IF(SUM(FK183:$GO183)=0,"",", "),"")</f>
        <v/>
      </c>
      <c r="NC183" t="str">
        <f>IF(FK183=1,NC$8&amp;IF(SUM(FL183:$GO183)=0,"",", "),"")</f>
        <v/>
      </c>
      <c r="ND183" t="str">
        <f>IF(FL183=1,ND$8&amp;IF(SUM(FM183:$GO183)=0,"",", "),"")</f>
        <v/>
      </c>
      <c r="NE183" t="str">
        <f>IF(FM183=1,NE$8&amp;IF(SUM(FN183:$GO183)=0,"",", "),"")</f>
        <v/>
      </c>
      <c r="NF183" t="str">
        <f>IF(FN183=1,NF$8&amp;IF(SUM(FO183:$GO183)=0,"",", "),"")</f>
        <v/>
      </c>
      <c r="NG183" t="str">
        <f>IF(FO183=1,NG$8&amp;IF(SUM(FP183:$GO183)=0,"",", "),"")</f>
        <v/>
      </c>
      <c r="NH183" t="str">
        <f>IF(FP183=1,NH$8&amp;IF(SUM(FQ183:$GO183)=0,"",", "),"")</f>
        <v/>
      </c>
      <c r="NI183" t="str">
        <f>IF(FQ183=1,NI$8&amp;IF(SUM(FR183:$GO183)=0,"",", "),"")</f>
        <v/>
      </c>
      <c r="NJ183" t="str">
        <f>IF(FR183=1,NJ$8&amp;IF(SUM(FS183:$GO183)=0,"",", "),"")</f>
        <v/>
      </c>
      <c r="NK183" t="str">
        <f>IF(FS183=1,NK$8&amp;IF(SUM(FT183:$GO183)=0,"",", "),"")</f>
        <v/>
      </c>
      <c r="NL183" t="str">
        <f>IF(FT183=1,NL$8&amp;IF(SUM(FU183:$GO183)=0,"",", "),"")</f>
        <v/>
      </c>
      <c r="NM183" t="str">
        <f>IF(FU183=1,NM$8&amp;IF(SUM(FV183:$GO183)=0,"",", "),"")</f>
        <v/>
      </c>
      <c r="NN183" t="str">
        <f>IF(FV183=1,NN$8&amp;IF(SUM(FW183:$GO183)=0,"",", "),"")</f>
        <v/>
      </c>
      <c r="NO183" t="str">
        <f>IF(FW183=1,NO$8&amp;IF(SUM(FX183:$GO183)=0,"",", "),"")</f>
        <v/>
      </c>
      <c r="NP183" t="str">
        <f>IF(FX183=1,NP$8&amp;IF(SUM(FY183:$GO183)=0,"",", "),"")</f>
        <v/>
      </c>
      <c r="NQ183" t="str">
        <f>IF(FY183=1,NQ$8&amp;IF(SUM(FZ183:$GO183)=0,"",", "),"")</f>
        <v/>
      </c>
      <c r="NR183" t="str">
        <f>IF(FZ183=1,NR$8&amp;IF(SUM(GA183:$GO183)=0,"",", "),"")</f>
        <v/>
      </c>
      <c r="NS183" t="str">
        <f>IF(GA183=1,NS$8&amp;IF(SUM(GB183:$GO183)=0,"",", "),"")</f>
        <v/>
      </c>
      <c r="NT183" t="str">
        <f>IF(GB183=1,NT$8&amp;IF(SUM(GC183:$GO183)=0,"",", "),"")</f>
        <v/>
      </c>
      <c r="NU183" t="str">
        <f>IF(GC183=1,NU$8&amp;IF(SUM(GD183:$GO183)=0,"",", "),"")</f>
        <v/>
      </c>
      <c r="NV183" t="str">
        <f>IF(GD183=1,NV$8&amp;IF(SUM(GE183:$GO183)=0,"",", "),"")</f>
        <v/>
      </c>
      <c r="NW183" t="str">
        <f>IF(GE183=1,NW$8&amp;IF(SUM(GF183:$GO183)=0,"",", "),"")</f>
        <v/>
      </c>
      <c r="NX183" t="str">
        <f>IF(GF183=1,NX$8&amp;IF(SUM(GG183:$GO183)=0,"",", "),"")</f>
        <v/>
      </c>
      <c r="NY183" t="str">
        <f>IF(GG183=1,NY$8&amp;IF(SUM(GH183:$GO183)=0,"",", "),"")</f>
        <v/>
      </c>
      <c r="NZ183" t="str">
        <f>IF(GH183=1,NZ$8&amp;IF(SUM(GI183:$GO183)=0,"",", "),"")</f>
        <v/>
      </c>
      <c r="OA183" t="str">
        <f>IF(GI183=1,OA$8&amp;IF(SUM(GJ183:$GO183)=0,"",", "),"")</f>
        <v/>
      </c>
      <c r="OB183" t="str">
        <f>IF(GJ183=1,OB$8&amp;IF(SUM(GK183:$GO183)=0,"",", "),"")</f>
        <v/>
      </c>
      <c r="OC183" t="str">
        <f>IF(GK183=1,OC$8&amp;IF(SUM(GL183:$GO183)=0,"",", "),"")</f>
        <v/>
      </c>
      <c r="OD183" t="str">
        <f>IF(GL183=1,OD$8&amp;IF(SUM(GM183:$GO183)=0,"",", "),"")</f>
        <v/>
      </c>
      <c r="OE183" t="str">
        <f>IF(GM183=1,OE$8&amp;IF(SUM(GN183:$GO183)=0,"",", "),"")</f>
        <v/>
      </c>
      <c r="OF183" t="str">
        <f>IF(GN183=1,OF$8&amp;IF(SUM(GO183:$GO183)=0,"",", "),"")</f>
        <v/>
      </c>
      <c r="OG183" t="str">
        <f t="shared" si="213"/>
        <v/>
      </c>
      <c r="OH183" t="str">
        <f>IF(GP183=1,OH$8&amp;IF(SUM(GQ183:$IM183)=0,"",", "),"")</f>
        <v/>
      </c>
      <c r="OI183" t="str">
        <f>IF(GQ183=1,OI$8&amp;IF(SUM(GR183:$IM183)=0,"",", "),"")</f>
        <v/>
      </c>
      <c r="OJ183" t="str">
        <f>IF(GR183=1,OJ$8&amp;IF(SUM(GS183:$IM183)=0,"",", "),"")</f>
        <v/>
      </c>
      <c r="OK183" t="str">
        <f>IF(GS183=1,OK$8&amp;IF(SUM(GT183:$IM183)=0,"",", "),"")</f>
        <v/>
      </c>
      <c r="OL183" t="str">
        <f>IF(GT183=1,OL$8&amp;IF(SUM(GU183:$IM183)=0,"",", "),"")</f>
        <v/>
      </c>
      <c r="OM183" t="str">
        <f>IF(GU183=1,OM$8&amp;IF(SUM(GV183:$IM183)=0,"",", "),"")</f>
        <v/>
      </c>
      <c r="ON183" t="str">
        <f>IF(GV183=1,ON$8&amp;IF(SUM(GW183:$IM183)=0,"",", "),"")</f>
        <v/>
      </c>
      <c r="OO183" t="str">
        <f>IF(GW183=1,OO$8&amp;IF(SUM(GX183:$IM183)=0,"",", "),"")</f>
        <v/>
      </c>
      <c r="OP183" t="str">
        <f>IF(GX183=1,OP$8&amp;IF(SUM(GY183:$IM183)=0,"",", "),"")</f>
        <v/>
      </c>
      <c r="OQ183" t="str">
        <f>IF(GY183=1,OQ$8&amp;IF(SUM(GZ183:$IM183)=0,"",", "),"")</f>
        <v/>
      </c>
      <c r="OR183" t="str">
        <f>IF(GZ183=1,OR$8&amp;IF(SUM(HA183:$IM183)=0,"",", "),"")</f>
        <v/>
      </c>
      <c r="OS183" t="str">
        <f>IF(HA183=1,OS$8&amp;IF(SUM(HB183:$IM183)=0,"",", "),"")</f>
        <v/>
      </c>
      <c r="OT183" t="str">
        <f>IF(HB183=1,OT$8&amp;IF(SUM(HC183:$IM183)=0,"",", "),"")</f>
        <v/>
      </c>
      <c r="OU183" t="str">
        <f>IF(HC183=1,OU$8&amp;IF(SUM(HD183:$IM183)=0,"",", "),"")</f>
        <v/>
      </c>
      <c r="OV183" t="str">
        <f>IF(HD183=1,OV$8&amp;IF(SUM(HE183:$IM183)=0,"",", "),"")</f>
        <v/>
      </c>
      <c r="OW183" t="str">
        <f>IF(HE183=1,OW$8&amp;IF(SUM(HF183:$IM183)=0,"",", "),"")</f>
        <v/>
      </c>
      <c r="OX183" t="str">
        <f>IF(HF183=1,OX$8&amp;IF(SUM(HG183:$IM183)=0,"",", "),"")</f>
        <v/>
      </c>
      <c r="OY183" t="str">
        <f>IF(HG183=1,OY$8&amp;IF(SUM(HH183:$IM183)=0,"",", "),"")</f>
        <v/>
      </c>
      <c r="OZ183" t="str">
        <f>IF(HH183=1,OZ$8&amp;IF(SUM(HI183:$IM183)=0,"",", "),"")</f>
        <v/>
      </c>
      <c r="PA183" t="str">
        <f>IF(HI183=1,PA$8&amp;IF(SUM(HJ183:$IM183)=0,"",", "),"")</f>
        <v/>
      </c>
      <c r="PB183" t="str">
        <f>IF(HJ183=1,PB$8&amp;IF(SUM(HK183:$IM183)=0,"",", "),"")</f>
        <v/>
      </c>
      <c r="PC183" t="str">
        <f>IF(HK183=1,PC$8&amp;IF(SUM(HL183:$IM183)=0,"",", "),"")</f>
        <v/>
      </c>
      <c r="PD183" t="str">
        <f>IF(HL183=1,PD$8&amp;IF(SUM(HM183:$IM183)=0,"",", "),"")</f>
        <v/>
      </c>
      <c r="PE183" t="str">
        <f>IF(HM183=1,PE$8&amp;IF(SUM(HN183:$IM183)=0,"",", "),"")</f>
        <v/>
      </c>
      <c r="PF183" t="str">
        <f>IF(HN183=1,PF$8&amp;IF(SUM(HO183:$IM183)=0,"",", "),"")</f>
        <v/>
      </c>
      <c r="PG183" t="str">
        <f>IF(HO183=1,PG$8&amp;IF(SUM(HP183:$IM183)=0,"",", "),"")</f>
        <v/>
      </c>
      <c r="PH183" t="str">
        <f>IF(HP183=1,PH$8&amp;IF(SUM(HQ183:$IM183)=0,"",", "),"")</f>
        <v/>
      </c>
      <c r="PI183" t="str">
        <f>IF(HQ183=1,PI$8&amp;IF(SUM(HR183:$IM183)=0,"",", "),"")</f>
        <v/>
      </c>
      <c r="PJ183" t="str">
        <f>IF(HR183=1,PJ$8&amp;IF(SUM(HS183:$IM183)=0,"",", "),"")</f>
        <v/>
      </c>
      <c r="PK183" t="str">
        <f>IF(HS183=1,PK$8&amp;IF(SUM(HT183:$IM183)=0,"",", "),"")</f>
        <v/>
      </c>
      <c r="PL183" t="str">
        <f>IF(HT183=1,PL$8&amp;IF(SUM(HU183:$IM183)=0,"",", "),"")</f>
        <v/>
      </c>
      <c r="PM183" t="str">
        <f>IF(HU183=1,PM$8&amp;IF(SUM(HV183:$IM183)=0,"",", "),"")</f>
        <v/>
      </c>
      <c r="PN183" t="str">
        <f>IF(HV183=1,PN$8&amp;IF(SUM(HW183:$IM183)=0,"",", "),"")</f>
        <v/>
      </c>
      <c r="PO183" t="str">
        <f>IF(HW183=1,PO$8&amp;IF(SUM(HX183:$IM183)=0,"",", "),"")</f>
        <v/>
      </c>
      <c r="PP183" t="str">
        <f>IF(HX183=1,PP$8&amp;IF(SUM(HY183:$IM183)=0,"",", "),"")</f>
        <v/>
      </c>
      <c r="PQ183" t="str">
        <f>IF(HY183=1,PQ$8&amp;IF(SUM(HZ183:$IM183)=0,"",", "),"")</f>
        <v/>
      </c>
      <c r="PR183" t="str">
        <f>IF(HZ183=1,PR$8&amp;IF(SUM(IA183:$IM183)=0,"",", "),"")</f>
        <v/>
      </c>
      <c r="PS183" t="str">
        <f>IF(IA183=1,PS$8&amp;IF(SUM(IB183:$IM183)=0,"",", "),"")</f>
        <v/>
      </c>
      <c r="PT183" t="str">
        <f>IF(IB183=1,PT$8&amp;IF(SUM(IC183:$IM183)=0,"",", "),"")</f>
        <v/>
      </c>
      <c r="PU183" t="str">
        <f>IF(IC183=1,PU$8&amp;IF(SUM(ID183:$IM183)=0,"",", "),"")</f>
        <v/>
      </c>
      <c r="PV183" t="str">
        <f>IF(ID183=1,PV$8&amp;IF(SUM(IE183:$IM183)=0,"",", "),"")</f>
        <v/>
      </c>
      <c r="PW183" t="str">
        <f>IF(IE183=1,PW$8&amp;IF(SUM(IF183:$IM183)=0,"",", "),"")</f>
        <v/>
      </c>
      <c r="PX183" t="str">
        <f>IF(IF183=1,PX$8&amp;IF(SUM(IG183:$IM183)=0,"",", "),"")</f>
        <v/>
      </c>
      <c r="PY183" t="str">
        <f>IF(IG183=1,PY$8&amp;IF(SUM(IH183:$IM183)=0,"",", "),"")</f>
        <v/>
      </c>
      <c r="PZ183" t="str">
        <f>IF(IH183=1,PZ$8&amp;IF(SUM(II183:$IM183)=0,"",", "),"")</f>
        <v/>
      </c>
      <c r="QA183" t="str">
        <f>IF(II183=1,QA$8&amp;IF(SUM(IJ183:$IM183)=0,"",", "),"")</f>
        <v/>
      </c>
      <c r="QB183" t="str">
        <f>IF(IJ183=1,QB$8&amp;IF(SUM(IK183:$IM183)=0,"",", "),"")</f>
        <v/>
      </c>
      <c r="QC183" t="str">
        <f>IF(IK183=1,QC$8&amp;IF(SUM(IL183:$IM183)=0,"",", "),"")</f>
        <v/>
      </c>
      <c r="QD183" t="str">
        <f>IF(IL183=1,QD$8&amp;IF(SUM(IM183:$IM183)=0,"",", "),"")</f>
        <v/>
      </c>
      <c r="QE183" t="str">
        <f t="shared" si="214"/>
        <v/>
      </c>
      <c r="QF183" t="str">
        <f>IF(IN183=1,QF$8&amp;IF(SUM(IO183:$KK183)=0,"",", "),"")</f>
        <v/>
      </c>
      <c r="QG183" t="str">
        <f>IF(IO183=1,QG$8&amp;IF(SUM(IP183:$KK183)=0,"",", "),"")</f>
        <v/>
      </c>
      <c r="QH183" t="str">
        <f>IF(IP183=1,QH$8&amp;IF(SUM(IQ183:$KK183)=0,"",", "),"")</f>
        <v/>
      </c>
      <c r="QI183" t="str">
        <f>IF(IQ183=1,QI$8&amp;IF(SUM(IR183:$KK183)=0,"",", "),"")</f>
        <v/>
      </c>
      <c r="QJ183" t="str">
        <f>IF(IR183=1,QJ$8&amp;IF(SUM(IS183:$KK183)=0,"",", "),"")</f>
        <v/>
      </c>
      <c r="QK183" t="str">
        <f>IF(IS183=1,QK$8&amp;IF(SUM(IT183:$KK183)=0,"",", "),"")</f>
        <v/>
      </c>
      <c r="QL183" t="str">
        <f>IF(IT183=1,QL$8&amp;IF(SUM(IU183:$KK183)=0,"",", "),"")</f>
        <v/>
      </c>
      <c r="QM183" t="str">
        <f>IF(IU183=1,QM$8&amp;IF(SUM(IV183:$KK183)=0,"",", "),"")</f>
        <v/>
      </c>
      <c r="QN183" t="str">
        <f>IF(IV183=1,QN$8&amp;IF(SUM(IW183:$KK183)=0,"",", "),"")</f>
        <v/>
      </c>
      <c r="QO183" t="str">
        <f>IF(IW183=1,QO$8&amp;IF(SUM(IX183:$KK183)=0,"",", "),"")</f>
        <v/>
      </c>
      <c r="QP183" t="str">
        <f>IF(IX183=1,QP$8&amp;IF(SUM(IY183:$KK183)=0,"",", "),"")</f>
        <v/>
      </c>
      <c r="QQ183" t="str">
        <f>IF(IY183=1,QQ$8&amp;IF(SUM(IZ183:$KK183)=0,"",", "),"")</f>
        <v/>
      </c>
      <c r="QR183" t="str">
        <f>IF(IZ183=1,QR$8&amp;IF(SUM(JA183:$KK183)=0,"",", "),"")</f>
        <v/>
      </c>
      <c r="QS183" t="str">
        <f>IF(JA183=1,QS$8&amp;IF(SUM(JB183:$KK183)=0,"",", "),"")</f>
        <v/>
      </c>
      <c r="QT183" t="str">
        <f>IF(JB183=1,QT$8&amp;IF(SUM(JC183:$KK183)=0,"",", "),"")</f>
        <v/>
      </c>
      <c r="QU183" t="str">
        <f>IF(JC183=1,QU$8&amp;IF(SUM(JD183:$KK183)=0,"",", "),"")</f>
        <v/>
      </c>
      <c r="QV183" t="str">
        <f>IF(JD183=1,QV$8&amp;IF(SUM(JE183:$KK183)=0,"",", "),"")</f>
        <v/>
      </c>
      <c r="QW183" t="str">
        <f>IF(JE183=1,QW$8&amp;IF(SUM(JF183:$KK183)=0,"",", "),"")</f>
        <v/>
      </c>
      <c r="QX183" t="str">
        <f>IF(JF183=1,QX$8&amp;IF(SUM(JG183:$KK183)=0,"",", "),"")</f>
        <v/>
      </c>
      <c r="QY183" t="str">
        <f>IF(JG183=1,QY$8&amp;IF(SUM(JH183:$KK183)=0,"",", "),"")</f>
        <v/>
      </c>
      <c r="QZ183" t="str">
        <f>IF(JH183=1,QZ$8&amp;IF(SUM(JI183:$KK183)=0,"",", "),"")</f>
        <v/>
      </c>
      <c r="RA183" t="str">
        <f>IF(JI183=1,RA$8&amp;IF(SUM(JJ183:$KK183)=0,"",", "),"")</f>
        <v/>
      </c>
      <c r="RB183" t="str">
        <f>IF(JJ183=1,RB$8&amp;IF(SUM(JK183:$KK183)=0,"",", "),"")</f>
        <v/>
      </c>
      <c r="RC183" t="str">
        <f>IF(JK183=1,RC$8&amp;IF(SUM(JL183:$KK183)=0,"",", "),"")</f>
        <v/>
      </c>
      <c r="RD183" t="str">
        <f>IF(JL183=1,RD$8&amp;IF(SUM(JM183:$KK183)=0,"",", "),"")</f>
        <v/>
      </c>
      <c r="RE183" t="str">
        <f>IF(JM183=1,RE$8&amp;IF(SUM(JN183:$KK183)=0,"",", "),"")</f>
        <v/>
      </c>
      <c r="RF183" t="str">
        <f>IF(JN183=1,RF$8&amp;IF(SUM(JO183:$KK183)=0,"",", "),"")</f>
        <v/>
      </c>
      <c r="RG183" t="str">
        <f>IF(JO183=1,RG$8&amp;IF(SUM(JP183:$KK183)=0,"",", "),"")</f>
        <v/>
      </c>
      <c r="RH183" t="str">
        <f>IF(JP183=1,RH$8&amp;IF(SUM(JQ183:$KK183)=0,"",", "),"")</f>
        <v/>
      </c>
      <c r="RI183" t="str">
        <f>IF(JQ183=1,RI$8&amp;IF(SUM(JR183:$KK183)=0,"",", "),"")</f>
        <v/>
      </c>
      <c r="RJ183" t="str">
        <f>IF(JR183=1,RJ$8&amp;IF(SUM(JS183:$KK183)=0,"",", "),"")</f>
        <v/>
      </c>
      <c r="RK183" t="str">
        <f>IF(JS183=1,RK$8&amp;IF(SUM(JT183:$KK183)=0,"",", "),"")</f>
        <v/>
      </c>
      <c r="RL183" t="str">
        <f>IF(JT183=1,RL$8&amp;IF(SUM(JU183:$KK183)=0,"",", "),"")</f>
        <v/>
      </c>
      <c r="RM183" t="str">
        <f>IF(JU183=1,RM$8&amp;IF(SUM(JV183:$KK183)=0,"",", "),"")</f>
        <v/>
      </c>
      <c r="RN183" t="str">
        <f>IF(JV183=1,RN$8&amp;IF(SUM(JW183:$KK183)=0,"",", "),"")</f>
        <v/>
      </c>
      <c r="RO183" t="str">
        <f>IF(JW183=1,RO$8&amp;IF(SUM(JX183:$KK183)=0,"",", "),"")</f>
        <v/>
      </c>
      <c r="RP183" t="str">
        <f>IF(JX183=1,RP$8&amp;IF(SUM(JY183:$KK183)=0,"",", "),"")</f>
        <v/>
      </c>
      <c r="RQ183" t="str">
        <f>IF(JY183=1,RQ$8&amp;IF(SUM(JZ183:$KK183)=0,"",", "),"")</f>
        <v/>
      </c>
      <c r="RR183" t="str">
        <f>IF(JZ183=1,RR$8&amp;IF(SUM(KA183:$KK183)=0,"",", "),"")</f>
        <v/>
      </c>
      <c r="RS183" t="str">
        <f>IF(KA183=1,RS$8&amp;IF(SUM(KB183:$KK183)=0,"",", "),"")</f>
        <v/>
      </c>
      <c r="RT183" t="str">
        <f>IF(KB183=1,RT$8&amp;IF(SUM(KC183:$KK183)=0,"",", "),"")</f>
        <v/>
      </c>
      <c r="RU183" t="str">
        <f>IF(KC183=1,RU$8&amp;IF(SUM(KD183:$KK183)=0,"",", "),"")</f>
        <v/>
      </c>
      <c r="RV183" t="str">
        <f>IF(KD183=1,RV$8&amp;IF(SUM(KE183:$KK183)=0,"",", "),"")</f>
        <v/>
      </c>
      <c r="RW183" t="str">
        <f>IF(KE183=1,RW$8&amp;IF(SUM(KF183:$KK183)=0,"",", "),"")</f>
        <v/>
      </c>
      <c r="RX183" t="str">
        <f>IF(KF183=1,RX$8&amp;IF(SUM(KG183:$KK183)=0,"",", "),"")</f>
        <v/>
      </c>
      <c r="RY183" t="str">
        <f>IF(KG183=1,RY$8&amp;IF(SUM(KH183:$KK183)=0,"",", "),"")</f>
        <v/>
      </c>
      <c r="RZ183" t="str">
        <f>IF(KH183=1,RZ$8&amp;IF(SUM(KI183:$KK183)=0,"",", "),"")</f>
        <v/>
      </c>
      <c r="SA183" t="str">
        <f>IF(KI183=1,SA$8&amp;IF(SUM(KJ183:$KK183)=0,"",", "),"")</f>
        <v/>
      </c>
      <c r="SB183" t="str">
        <f>IF(KJ183=1,SB$8&amp;IF(SUM(KK183:$KK183)=0,"",", "),"")</f>
        <v/>
      </c>
      <c r="SC183" t="str">
        <f t="shared" si="215"/>
        <v/>
      </c>
    </row>
    <row r="184" spans="1:497" ht="60" customHeight="1" x14ac:dyDescent="0.45">
      <c r="A184" s="62"/>
      <c r="B184" s="212" t="str">
        <f t="shared" si="144"/>
        <v/>
      </c>
      <c r="C184" s="212" t="str">
        <f t="shared" si="203"/>
        <v/>
      </c>
      <c r="D184" s="212" t="str">
        <f t="shared" si="204"/>
        <v/>
      </c>
      <c r="E184" s="212" t="str">
        <f t="shared" si="205"/>
        <v/>
      </c>
      <c r="F184" s="212" t="str">
        <f t="shared" si="206"/>
        <v/>
      </c>
      <c r="G184" s="237" t="str">
        <f>IF('EDCI Data'!B184="","",'EDCI Data'!B184)</f>
        <v/>
      </c>
      <c r="H184" s="238" t="str">
        <f>IF('EDCI Data'!C184="","",'EDCI Data'!C184)</f>
        <v/>
      </c>
      <c r="I184" s="239" t="str">
        <f>IF('EDCI Data'!D184="","",'EDCI Data'!D184)</f>
        <v/>
      </c>
      <c r="J184" s="240" t="str">
        <f>IF('EDCI Data'!E184="","",'EDCI Data'!E184)</f>
        <v/>
      </c>
      <c r="K184" s="237" t="str">
        <f>IF('EDCI Data'!F184="","",'EDCI Data'!F184)</f>
        <v/>
      </c>
      <c r="L184" s="237" t="str">
        <f>IF('EDCI Data'!G184="","",'EDCI Data'!G184)</f>
        <v/>
      </c>
      <c r="M184" s="237" t="str">
        <f>IF('EDCI Data'!H184="","",'EDCI Data'!H184)</f>
        <v/>
      </c>
      <c r="N184" s="237" t="str">
        <f>IF('EDCI Data'!I184="","",'EDCI Data'!I184)</f>
        <v/>
      </c>
      <c r="O184" s="237" t="str">
        <f>IF('EDCI Data'!J184="","",'EDCI Data'!J184)</f>
        <v/>
      </c>
      <c r="P184" s="237" t="str">
        <f>IF('EDCI Data'!K184="","",'EDCI Data'!K184)</f>
        <v/>
      </c>
      <c r="Q184" s="241" t="str">
        <f>IF('EDCI Data'!L184="","",'EDCI Data'!L184)</f>
        <v/>
      </c>
      <c r="R184" s="241" t="str">
        <f>IF('EDCI Data'!M184="","",'EDCI Data'!M184)</f>
        <v/>
      </c>
      <c r="S184" s="237" t="str">
        <f>IF('EDCI Data'!N184="","",'EDCI Data'!N184)</f>
        <v/>
      </c>
      <c r="T184" s="237" t="str">
        <f>IF('EDCI Data'!O184="","",'EDCI Data'!O184)</f>
        <v/>
      </c>
      <c r="U184" s="237" t="str">
        <f>IF('EDCI Data'!P184="","",'EDCI Data'!P184)</f>
        <v/>
      </c>
      <c r="V184" s="237" t="str">
        <f>IF('EDCI Data'!Q184="","",'EDCI Data'!Q184)</f>
        <v/>
      </c>
      <c r="W184" s="242" t="str">
        <f>IF('EDCI Data'!R184="","",'EDCI Data'!R184)</f>
        <v/>
      </c>
      <c r="X184" s="243" t="str">
        <f>IF('EDCI Data'!S184="","",'EDCI Data'!S184)</f>
        <v/>
      </c>
      <c r="Y184" s="243" t="str">
        <f>IF('EDCI Data'!T184="","",'EDCI Data'!T184)</f>
        <v/>
      </c>
      <c r="Z184" s="244" t="str">
        <f>IF('EDCI Data'!U184="","",'EDCI Data'!U184)</f>
        <v/>
      </c>
      <c r="AA184" s="237" t="str">
        <f>IF('EDCI Data'!V184="","",'EDCI Data'!V184)</f>
        <v/>
      </c>
      <c r="AB184" s="244" t="str">
        <f>IF('EDCI Data'!W184="","",'EDCI Data'!W184)</f>
        <v/>
      </c>
      <c r="AC184" s="237" t="str">
        <f>IF('EDCI Data'!X184="","",'EDCI Data'!X184)</f>
        <v/>
      </c>
      <c r="AD184" s="244" t="str">
        <f>IF('EDCI Data'!Y184="","",'EDCI Data'!Y184)</f>
        <v/>
      </c>
      <c r="AE184" s="237" t="str">
        <f>IF('EDCI Data'!Z184="","",'EDCI Data'!Z184)</f>
        <v/>
      </c>
      <c r="AF184" s="237" t="str">
        <f>IF('EDCI Data'!AA184="","",'EDCI Data'!AA184)</f>
        <v/>
      </c>
      <c r="AG184" s="237" t="str">
        <f>IF('EDCI Data'!AB184="","",'EDCI Data'!AB184)</f>
        <v/>
      </c>
      <c r="AH184" s="237" t="str">
        <f>IF('EDCI Data'!AC184="","",'EDCI Data'!AC184)</f>
        <v/>
      </c>
      <c r="AI184" s="237" t="str">
        <f>IF('EDCI Data'!AD184="","",'EDCI Data'!AD184)</f>
        <v/>
      </c>
      <c r="AJ184" s="237" t="str">
        <f>IF('EDCI Data'!AE184="","",'EDCI Data'!AE184)</f>
        <v/>
      </c>
      <c r="AK184" s="237" t="str">
        <f>IF('EDCI Data'!AF184="","",'EDCI Data'!AF184)</f>
        <v/>
      </c>
      <c r="AL184" s="237" t="str">
        <f>IF('EDCI Data'!AG184="","",'EDCI Data'!AG184)</f>
        <v/>
      </c>
      <c r="AM184" s="237" t="str">
        <f>IF('EDCI Data'!AH184="","",'EDCI Data'!AH184)</f>
        <v/>
      </c>
      <c r="AN184" s="237" t="str">
        <f>IF('EDCI Data'!AI184="","",'EDCI Data'!AI184)</f>
        <v/>
      </c>
      <c r="AO184" s="237" t="str">
        <f>IF('EDCI Data'!AJ184="","",'EDCI Data'!AJ184)</f>
        <v/>
      </c>
      <c r="AP184" s="237" t="str">
        <f>IF('EDCI Data'!AK184="","",'EDCI Data'!AK184)</f>
        <v/>
      </c>
      <c r="AQ184" s="237" t="str">
        <f>IF('EDCI Data'!AL184="","",'EDCI Data'!AL184)</f>
        <v/>
      </c>
      <c r="AR184" s="237" t="str">
        <f>IF('EDCI Data'!AM184="","",'EDCI Data'!AM184)</f>
        <v/>
      </c>
      <c r="AS184" s="237" t="str">
        <f>IF('EDCI Data'!AN184="","",'EDCI Data'!AN184)</f>
        <v/>
      </c>
      <c r="AT184" s="237" t="str">
        <f>IF('EDCI Data'!AO184="","",'EDCI Data'!AO184)</f>
        <v/>
      </c>
      <c r="AU184" s="237" t="str">
        <f>IF('EDCI Data'!AP184="","",'EDCI Data'!AP184)</f>
        <v/>
      </c>
      <c r="AV184" s="237" t="str">
        <f>IF('EDCI Data'!AQ184="","",'EDCI Data'!AQ184)</f>
        <v/>
      </c>
      <c r="AW184" s="237" t="str">
        <f>IF('EDCI Data'!AR184="","",'EDCI Data'!AR184)</f>
        <v/>
      </c>
      <c r="AX184" s="237" t="str">
        <f>IF('EDCI Data'!AS184="","",'EDCI Data'!AS184)</f>
        <v/>
      </c>
      <c r="AY184" s="237" t="str">
        <f>IF('EDCI Data'!AT184="","",'EDCI Data'!AT184)</f>
        <v/>
      </c>
      <c r="AZ184" s="237" t="str">
        <f>IF('EDCI Data'!AU184="","",'EDCI Data'!AU184)</f>
        <v/>
      </c>
      <c r="BA184" s="237" t="str">
        <f>IF('EDCI Data'!AV184="","",'EDCI Data'!AV184)</f>
        <v/>
      </c>
      <c r="BB184" s="245" t="str">
        <f>IF('EDCI Data'!AW184="","",'EDCI Data'!AW184)</f>
        <v/>
      </c>
      <c r="BC184" s="245" t="str">
        <f>IF('EDCI Data'!AX184="","",'EDCI Data'!AX184)</f>
        <v/>
      </c>
      <c r="BD184" s="246" t="str">
        <f t="shared" si="207"/>
        <v/>
      </c>
      <c r="BE184" s="247" t="str">
        <f>IF('EDCI Data'!AY184="","",'EDCI Data'!AY184)</f>
        <v/>
      </c>
      <c r="BF184" s="247" t="str">
        <f>IF('EDCI Data'!AZ184="","",'EDCI Data'!AZ184)</f>
        <v/>
      </c>
      <c r="BG184" s="247" t="str">
        <f>IF('EDCI Data'!BA184="","",'EDCI Data'!BA184)</f>
        <v/>
      </c>
      <c r="BH184" s="247" t="str">
        <f>IF('EDCI Data'!BB184="","",'EDCI Data'!BB184)</f>
        <v/>
      </c>
      <c r="BI184" s="247" t="str">
        <f>IF('EDCI Data'!BC184="","",'EDCI Data'!BC184)</f>
        <v/>
      </c>
      <c r="BJ184" s="247" t="str">
        <f>IF('EDCI Data'!BD184="","",'EDCI Data'!BD184)</f>
        <v/>
      </c>
      <c r="BK184" s="247" t="str">
        <f>IF('EDCI Data'!BE184="","",'EDCI Data'!BE184)</f>
        <v/>
      </c>
      <c r="BL184" s="247" t="str">
        <f>IF('EDCI Data'!BF184="","",'EDCI Data'!BF184)</f>
        <v/>
      </c>
      <c r="BM184" s="247" t="str">
        <f>IF('EDCI Data'!BG184="","",'EDCI Data'!BG184)</f>
        <v/>
      </c>
      <c r="BN184" s="248" t="str">
        <f>IF('EDCI Data'!BH184="","",'EDCI Data'!BH184)</f>
        <v/>
      </c>
      <c r="BO184" s="248" t="str">
        <f>IF('EDCI Data'!BI184="","",'EDCI Data'!BI184)</f>
        <v/>
      </c>
      <c r="BP184" s="249" t="str">
        <f>IF('EDCI Data'!BJ184="","",'EDCI Data'!BJ184)</f>
        <v/>
      </c>
      <c r="BQ184" s="248" t="str">
        <f>IF('EDCI Data'!BK184="","",'EDCI Data'!BK184)</f>
        <v/>
      </c>
      <c r="BR184" s="248" t="str">
        <f>IF('EDCI Data'!BL184="","",'EDCI Data'!BL184)</f>
        <v/>
      </c>
      <c r="BS184" s="250" t="str">
        <f>IF('EDCI Data'!BM184="","",'EDCI Data'!BM184)</f>
        <v/>
      </c>
      <c r="BT184" s="251" t="str">
        <f>IF('EDCI Data'!BN184="","",'EDCI Data'!BN184)</f>
        <v/>
      </c>
      <c r="BU184" s="246" t="str">
        <f>IF('EDCI Data'!BO184="","",'EDCI Data'!BO184)</f>
        <v/>
      </c>
      <c r="BV184" s="252">
        <f t="shared" si="208"/>
        <v>0</v>
      </c>
      <c r="BW184" s="252">
        <f t="shared" si="209"/>
        <v>0</v>
      </c>
      <c r="BX184" s="252">
        <f t="shared" si="210"/>
        <v>0</v>
      </c>
      <c r="BY184" s="252">
        <f t="shared" si="211"/>
        <v>0</v>
      </c>
      <c r="BZ184" t="str">
        <f t="shared" si="145"/>
        <v/>
      </c>
      <c r="CA184" s="253"/>
      <c r="CB184"/>
      <c r="CC184"/>
      <c r="CD184"/>
      <c r="CE184" t="str">
        <f t="shared" si="146"/>
        <v/>
      </c>
      <c r="CF184"/>
      <c r="CG184" t="str">
        <f t="shared" si="147"/>
        <v/>
      </c>
      <c r="CH184" t="str">
        <f t="shared" si="148"/>
        <v/>
      </c>
      <c r="CI184" t="str">
        <f t="shared" si="149"/>
        <v/>
      </c>
      <c r="CJ184" t="str">
        <f t="shared" si="150"/>
        <v/>
      </c>
      <c r="CK184"/>
      <c r="CL184"/>
      <c r="CM184" t="str">
        <f t="shared" si="151"/>
        <v/>
      </c>
      <c r="CN184" t="str">
        <f t="shared" si="152"/>
        <v/>
      </c>
      <c r="CO184" t="str">
        <f t="shared" si="153"/>
        <v/>
      </c>
      <c r="CP184" t="str">
        <f t="shared" si="154"/>
        <v/>
      </c>
      <c r="CQ184"/>
      <c r="CR184" t="str" cm="1">
        <f t="array" ref="CR184">IF(COUNTIFS($BZ$10:$BZ$259,$BZ184,$I$10:$I$259,$I184+1)&gt;0,IF(X184&lt;&gt;INDEX(Y$10:Y$259,MATCH(1,INDEX(($BZ184=$BZ$10:$BZ$259)*($I$10:$I$259=$I184+1),0,1),0)),"Number of FTEs in previous year do not align with Number of FTEs in current year across years, by definition these should be equal. Please check and update if required. "&amp;CHAR(10),""),"")</f>
        <v/>
      </c>
      <c r="CS184" t="str" cm="1">
        <f t="array" ref="CS184">IF(COUNTIFS($BZ$10:$BZ$259,$BZ184,$I$10:$I$259,$I184-1)&gt;0,IF(Y184&lt;&gt;INDEX(X$10:X$259,MATCH(1,INDEX(($BZ184=$BZ$10:$BZ$259)*($I$10:$I$259=$I184-1),0,1),0)),"Number of FTEs in previous year do not align with Number of FTEs in current year across years, by definition these should be equal. Please check and update if required. "&amp;CHAR(10),""),"")</f>
        <v/>
      </c>
      <c r="CT184" t="str">
        <f t="shared" si="155"/>
        <v/>
      </c>
      <c r="CU184" t="str">
        <f t="shared" si="156"/>
        <v/>
      </c>
      <c r="CV184"/>
      <c r="CW184" t="str">
        <f t="shared" si="157"/>
        <v/>
      </c>
      <c r="CX184"/>
      <c r="CY184" t="str">
        <f t="shared" si="158"/>
        <v/>
      </c>
      <c r="CZ184"/>
      <c r="DA184" t="str">
        <f t="shared" si="159"/>
        <v/>
      </c>
      <c r="DB184"/>
      <c r="DC184"/>
      <c r="DD184"/>
      <c r="DE184"/>
      <c r="DF184"/>
      <c r="DG184"/>
      <c r="DH184"/>
      <c r="DI184"/>
      <c r="DJ184"/>
      <c r="DK184"/>
      <c r="DL184"/>
      <c r="DM184"/>
      <c r="DN184"/>
      <c r="DO184"/>
      <c r="DP184"/>
      <c r="DQ184"/>
      <c r="DR184"/>
      <c r="DS184"/>
      <c r="DT184"/>
      <c r="DU184"/>
      <c r="DV184"/>
      <c r="DW184"/>
      <c r="DX184" t="str">
        <f t="shared" si="160"/>
        <v/>
      </c>
      <c r="DY184" t="str">
        <f t="shared" si="161"/>
        <v/>
      </c>
      <c r="DZ184" t="str">
        <f t="shared" si="162"/>
        <v/>
      </c>
      <c r="EA184" t="str">
        <f t="shared" si="163"/>
        <v/>
      </c>
      <c r="EB184" t="str">
        <f t="shared" si="164"/>
        <v/>
      </c>
      <c r="EC184" t="str">
        <f t="shared" si="165"/>
        <v/>
      </c>
      <c r="ED184" t="str">
        <f t="shared" si="166"/>
        <v/>
      </c>
      <c r="EE184" t="str">
        <f t="shared" si="167"/>
        <v/>
      </c>
      <c r="EF184" t="str">
        <f t="shared" si="168"/>
        <v/>
      </c>
      <c r="EG184" t="str">
        <f t="shared" si="169"/>
        <v/>
      </c>
      <c r="EH184" t="str">
        <f t="shared" si="170"/>
        <v/>
      </c>
      <c r="EI184" t="str">
        <f t="shared" si="171"/>
        <v/>
      </c>
      <c r="EJ184"/>
      <c r="EK184"/>
      <c r="EL184"/>
      <c r="EM184"/>
      <c r="EN184"/>
      <c r="EO184"/>
      <c r="EP184"/>
      <c r="EQ184" t="str">
        <f t="shared" si="172"/>
        <v/>
      </c>
      <c r="ER184" t="str">
        <f t="shared" si="173"/>
        <v/>
      </c>
      <c r="ES184" t="str">
        <f t="shared" si="174"/>
        <v/>
      </c>
      <c r="ET184"/>
      <c r="EU184" t="str">
        <f t="shared" si="175"/>
        <v/>
      </c>
      <c r="EV184"/>
      <c r="EW184" t="str">
        <f t="shared" si="176"/>
        <v/>
      </c>
      <c r="EX184"/>
      <c r="EY184" t="str">
        <f t="shared" si="177"/>
        <v/>
      </c>
      <c r="EZ184"/>
      <c r="FA184"/>
      <c r="FB184"/>
      <c r="FC184"/>
      <c r="FD184"/>
      <c r="FE184"/>
      <c r="FF184"/>
      <c r="FG184"/>
      <c r="FH184"/>
      <c r="FI184"/>
      <c r="FJ184"/>
      <c r="FK184"/>
      <c r="FL184"/>
      <c r="FM184"/>
      <c r="FN184"/>
      <c r="FO184"/>
      <c r="FP184"/>
      <c r="FQ184"/>
      <c r="FR184"/>
      <c r="FS184"/>
      <c r="FT184"/>
      <c r="FU184"/>
      <c r="FV184" t="str">
        <f t="shared" si="178"/>
        <v/>
      </c>
      <c r="FW184" t="str">
        <f t="shared" si="179"/>
        <v/>
      </c>
      <c r="FX184"/>
      <c r="FY184" t="str">
        <f t="shared" si="180"/>
        <v/>
      </c>
      <c r="FZ184" t="str">
        <f t="shared" si="181"/>
        <v/>
      </c>
      <c r="GA184" t="str">
        <f t="shared" si="182"/>
        <v/>
      </c>
      <c r="GB184" t="str">
        <f t="shared" si="183"/>
        <v/>
      </c>
      <c r="GC184" t="str">
        <f t="shared" si="184"/>
        <v/>
      </c>
      <c r="GD184" t="str">
        <f t="shared" si="185"/>
        <v/>
      </c>
      <c r="GE184" t="str">
        <f t="shared" si="186"/>
        <v/>
      </c>
      <c r="GF184" t="str">
        <f t="shared" si="187"/>
        <v/>
      </c>
      <c r="GG184" t="str">
        <f t="shared" si="188"/>
        <v/>
      </c>
      <c r="GH184"/>
      <c r="GI184"/>
      <c r="GJ184"/>
      <c r="GK184"/>
      <c r="GL184"/>
      <c r="GM184"/>
      <c r="GN184"/>
      <c r="GO184"/>
      <c r="GP184" t="str">
        <f t="shared" si="189"/>
        <v/>
      </c>
      <c r="GQ184" t="str">
        <f t="shared" si="190"/>
        <v/>
      </c>
      <c r="GR184"/>
      <c r="GS184" t="str">
        <f t="shared" si="191"/>
        <v/>
      </c>
      <c r="GT184"/>
      <c r="GU184" t="str">
        <f t="shared" si="192"/>
        <v/>
      </c>
      <c r="GV184"/>
      <c r="GW184" t="str">
        <f t="shared" si="193"/>
        <v/>
      </c>
      <c r="GX184"/>
      <c r="GY184"/>
      <c r="GZ184"/>
      <c r="HA184"/>
      <c r="HB184"/>
      <c r="HC184"/>
      <c r="HD184"/>
      <c r="HE184"/>
      <c r="HF184"/>
      <c r="HG184"/>
      <c r="HH184"/>
      <c r="HI184"/>
      <c r="HJ184"/>
      <c r="HK184"/>
      <c r="HL184"/>
      <c r="HM184"/>
      <c r="HN184"/>
      <c r="HO184"/>
      <c r="HP184"/>
      <c r="HQ184"/>
      <c r="HR184"/>
      <c r="HS184"/>
      <c r="HT184" t="str">
        <f t="shared" si="194"/>
        <v/>
      </c>
      <c r="HU184" t="str">
        <f t="shared" si="195"/>
        <v/>
      </c>
      <c r="HV184"/>
      <c r="HW184"/>
      <c r="HX184"/>
      <c r="HY184"/>
      <c r="HZ184"/>
      <c r="IA184"/>
      <c r="IB184"/>
      <c r="IC184"/>
      <c r="ID184"/>
      <c r="IE184" t="str">
        <f t="shared" si="196"/>
        <v/>
      </c>
      <c r="IF184"/>
      <c r="IG184"/>
      <c r="IH184"/>
      <c r="II184"/>
      <c r="IJ184"/>
      <c r="IK184"/>
      <c r="IL184"/>
      <c r="IM184"/>
      <c r="IN184"/>
      <c r="IO184"/>
      <c r="IP184"/>
      <c r="IQ184" t="str">
        <f t="shared" si="197"/>
        <v/>
      </c>
      <c r="IR184"/>
      <c r="IS184" t="str">
        <f t="shared" si="198"/>
        <v/>
      </c>
      <c r="IT184"/>
      <c r="IU184" t="str">
        <f t="shared" si="199"/>
        <v/>
      </c>
      <c r="IV184"/>
      <c r="IW184"/>
      <c r="IX184"/>
      <c r="IY184"/>
      <c r="IZ184"/>
      <c r="JA184"/>
      <c r="JB184"/>
      <c r="JC184"/>
      <c r="JD184"/>
      <c r="JE184"/>
      <c r="JF184"/>
      <c r="JG184"/>
      <c r="JH184"/>
      <c r="JI184"/>
      <c r="JJ184"/>
      <c r="JK184"/>
      <c r="JL184"/>
      <c r="JM184"/>
      <c r="JN184"/>
      <c r="JO184"/>
      <c r="JP184"/>
      <c r="JQ184"/>
      <c r="JR184" t="str">
        <f t="shared" si="200"/>
        <v/>
      </c>
      <c r="JS184" t="str">
        <f t="shared" si="201"/>
        <v/>
      </c>
      <c r="JT184"/>
      <c r="JU184"/>
      <c r="JV184"/>
      <c r="JW184"/>
      <c r="JX184"/>
      <c r="JY184"/>
      <c r="JZ184"/>
      <c r="KA184"/>
      <c r="KB184"/>
      <c r="KC184" t="str">
        <f t="shared" si="202"/>
        <v/>
      </c>
      <c r="KD184"/>
      <c r="KE184"/>
      <c r="KF184"/>
      <c r="KG184"/>
      <c r="KH184"/>
      <c r="KI184"/>
      <c r="KJ184"/>
      <c r="KK184"/>
      <c r="KL184" t="str">
        <f>IF(CT184=1,KL$8&amp;IF(SUM(CU184:$EQ184)=0,"",", "),"")</f>
        <v/>
      </c>
      <c r="KM184" t="str">
        <f>IF(CU184=1,KM$8&amp;IF(SUM(CV184:$EQ184)=0,"",", "),"")</f>
        <v/>
      </c>
      <c r="KN184" t="str">
        <f>IF(CV184=1,KN$8&amp;IF(SUM(CW184:$EQ184)=0,"",", "),"")</f>
        <v/>
      </c>
      <c r="KO184" t="str">
        <f>IF(CW184=1,KO$8&amp;IF(SUM(CX184:$EQ184)=0,"",", "),"")</f>
        <v/>
      </c>
      <c r="KP184" t="str">
        <f>IF(CX184=1,KP$8&amp;IF(SUM(CY184:$EQ184)=0,"",", "),"")</f>
        <v/>
      </c>
      <c r="KQ184" t="str">
        <f>IF(CY184=1,KQ$8&amp;IF(SUM(CZ184:$EQ184)=0,"",", "),"")</f>
        <v/>
      </c>
      <c r="KR184" t="str">
        <f>IF(CZ184=1,KR$8&amp;IF(SUM(DA184:$EQ184)=0,"",", "),"")</f>
        <v/>
      </c>
      <c r="KS184" t="str">
        <f>IF(DA184=1,KS$8&amp;IF(SUM(DB184:$EQ184)=0,"",", "),"")</f>
        <v/>
      </c>
      <c r="KT184" t="str">
        <f>IF(DB184=1,KT$8&amp;IF(SUM(DC184:$EQ184)=0,"",", "),"")</f>
        <v/>
      </c>
      <c r="KU184" t="str">
        <f>IF(DC184=1,KU$8&amp;IF(SUM(DD184:$EQ184)=0,"",", "),"")</f>
        <v/>
      </c>
      <c r="KV184" t="str">
        <f>IF(DD184=1,KV$8&amp;IF(SUM(DE184:$EQ184)=0,"",", "),"")</f>
        <v/>
      </c>
      <c r="KW184" t="str">
        <f>IF(DE184=1,KW$8&amp;IF(SUM(DF184:$EQ184)=0,"",", "),"")</f>
        <v/>
      </c>
      <c r="KX184" t="str">
        <f>IF(DF184=1,KX$8&amp;IF(SUM(DG184:$EQ184)=0,"",", "),"")</f>
        <v/>
      </c>
      <c r="KY184" t="str">
        <f>IF(DG184=1,KY$8&amp;IF(SUM(DH184:$EQ184)=0,"",", "),"")</f>
        <v/>
      </c>
      <c r="KZ184" t="str">
        <f>IF(DH184=1,KZ$8&amp;IF(SUM(DI184:$EQ184)=0,"",", "),"")</f>
        <v/>
      </c>
      <c r="LA184" t="str">
        <f>IF(DI184=1,LA$8&amp;IF(SUM(DJ184:$EQ184)=0,"",", "),"")</f>
        <v/>
      </c>
      <c r="LB184" t="str">
        <f>IF(DJ184=1,LB$8&amp;IF(SUM(DK184:$EQ184)=0,"",", "),"")</f>
        <v/>
      </c>
      <c r="LC184" t="str">
        <f>IF(DK184=1,LC$8&amp;IF(SUM(DL184:$EQ184)=0,"",", "),"")</f>
        <v/>
      </c>
      <c r="LD184" t="str">
        <f>IF(DL184=1,LD$8&amp;IF(SUM(DM184:$EQ184)=0,"",", "),"")</f>
        <v/>
      </c>
      <c r="LE184" t="str">
        <f>IF(DM184=1,LE$8&amp;IF(SUM(DN184:$EQ184)=0,"",", "),"")</f>
        <v/>
      </c>
      <c r="LF184" t="str">
        <f>IF(DN184=1,LF$8&amp;IF(SUM(DO184:$EQ184)=0,"",", "),"")</f>
        <v/>
      </c>
      <c r="LG184" t="str">
        <f>IF(DO184=1,LG$8&amp;IF(SUM(DP184:$EQ184)=0,"",", "),"")</f>
        <v/>
      </c>
      <c r="LH184" t="str">
        <f>IF(DP184=1,LH$8&amp;IF(SUM(DQ184:$EQ184)=0,"",", "),"")</f>
        <v/>
      </c>
      <c r="LI184" t="str">
        <f>IF(DQ184=1,LI$8&amp;IF(SUM(DR184:$EQ184)=0,"",", "),"")</f>
        <v/>
      </c>
      <c r="LJ184" t="str">
        <f>IF(DR184=1,LJ$8&amp;IF(SUM(DS184:$EQ184)=0,"",", "),"")</f>
        <v/>
      </c>
      <c r="LK184" t="str">
        <f>IF(DS184=1,LK$8&amp;IF(SUM(DT184:$EQ184)=0,"",", "),"")</f>
        <v/>
      </c>
      <c r="LL184" t="str">
        <f>IF(DT184=1,LL$8&amp;IF(SUM(DU184:$EQ184)=0,"",", "),"")</f>
        <v/>
      </c>
      <c r="LM184" t="str">
        <f>IF(DU184=1,LM$8&amp;IF(SUM(DV184:$EQ184)=0,"",", "),"")</f>
        <v/>
      </c>
      <c r="LN184" t="str">
        <f>IF(DV184=1,LN$8&amp;IF(SUM(DW184:$EQ184)=0,"",", "),"")</f>
        <v/>
      </c>
      <c r="LO184" t="str">
        <f>IF(DW184=1,LO$8&amp;IF(SUM(DX184:$EQ184)=0,"",", "),"")</f>
        <v/>
      </c>
      <c r="LP184" t="str">
        <f>IF(DX184=1,LP$8&amp;IF(SUM(DY184:$EQ184)=0,"",", "),"")</f>
        <v/>
      </c>
      <c r="LQ184" t="str">
        <f>IF(DY184=1,LQ$8&amp;IF(SUM(DZ184:$EQ184)=0,"",", "),"")</f>
        <v/>
      </c>
      <c r="LR184" t="str">
        <f>IF(DZ184=1,LR$8&amp;IF(SUM(EA184:$EQ184)=0,"",", "),"")</f>
        <v/>
      </c>
      <c r="LS184" t="str">
        <f>IF(EA184=1,LS$8&amp;IF(SUM(EB184:$EQ184)=0,"",", "),"")</f>
        <v/>
      </c>
      <c r="LT184" t="str">
        <f>IF(EB184=1,LT$8&amp;IF(SUM(EC184:$EQ184)=0,"",", "),"")</f>
        <v/>
      </c>
      <c r="LU184" t="str">
        <f>IF(EC184=1,LU$8&amp;IF(SUM(ED184:$EQ184)=0,"",", "),"")</f>
        <v/>
      </c>
      <c r="LV184" t="str">
        <f>IF(ED184=1,LV$8&amp;IF(SUM(EE184:$EQ184)=0,"",", "),"")</f>
        <v/>
      </c>
      <c r="LW184" t="str">
        <f>IF(EE184=1,LW$8&amp;IF(SUM(EF184:$EQ184)=0,"",", "),"")</f>
        <v/>
      </c>
      <c r="LX184" t="str">
        <f>IF(EF184=1,LX$8&amp;IF(SUM(EG184:$EQ184)=0,"",", "),"")</f>
        <v/>
      </c>
      <c r="LY184" t="str">
        <f>IF(EG184=1,LY$8&amp;IF(SUM(EH184:$EQ184)=0,"",", "),"")</f>
        <v/>
      </c>
      <c r="LZ184" t="str">
        <f>IF(EH184=1,LZ$8&amp;IF(SUM(EI184:$EQ184)=0,"",", "),"")</f>
        <v/>
      </c>
      <c r="MA184" t="str">
        <f>IF(EI184=1,MA$8&amp;IF(SUM(EJ184:$EQ184)=0,"",", "),"")</f>
        <v/>
      </c>
      <c r="MB184" t="str">
        <f>IF(EJ184=1,MB$8&amp;IF(SUM(EK184:$EQ184)=0,"",", "),"")</f>
        <v/>
      </c>
      <c r="MC184" t="str">
        <f>IF(EK184=1,MC$8&amp;IF(SUM(EL184:$EQ184)=0,"",", "),"")</f>
        <v/>
      </c>
      <c r="MD184" t="str">
        <f>IF(EL184=1,MD$8&amp;IF(SUM(EM184:$EQ184)=0,"",", "),"")</f>
        <v/>
      </c>
      <c r="ME184" t="str">
        <f>IF(EM184=1,ME$8&amp;IF(SUM(EN184:$EQ184)=0,"",", "),"")</f>
        <v/>
      </c>
      <c r="MF184" t="str">
        <f>IF(EN184=1,MF$8&amp;IF(SUM(EO184:$EQ184)=0,"",", "),"")</f>
        <v/>
      </c>
      <c r="MG184" t="str">
        <f>IF(EO184=1,MG$8&amp;IF(SUM(EP184:$EQ184)=0,"",", "),"")</f>
        <v/>
      </c>
      <c r="MH184" t="str">
        <f>IF(EP184=1,MH$8&amp;IF(SUM(EQ184:$EQ184)=0,"",", "),"")</f>
        <v/>
      </c>
      <c r="MI184" t="str">
        <f t="shared" si="212"/>
        <v/>
      </c>
      <c r="MJ184" t="str">
        <f>IF(ER184=1,MJ$8&amp;IF(SUM(ES184:$GO184)=0,"",", "),"")</f>
        <v/>
      </c>
      <c r="MK184" t="str">
        <f>IF(ES184=1,MK$8&amp;IF(SUM(ET184:$GO184)=0,"",", "),"")</f>
        <v/>
      </c>
      <c r="ML184" t="str">
        <f>IF(ET184=1,ML$8&amp;IF(SUM(EU184:$GO184)=0,"",", "),"")</f>
        <v/>
      </c>
      <c r="MM184" t="str">
        <f>IF(EU184=1,MM$8&amp;IF(SUM(EV184:$GO184)=0,"",", "),"")</f>
        <v/>
      </c>
      <c r="MN184" t="str">
        <f>IF(EV184=1,MN$8&amp;IF(SUM(EW184:$GO184)=0,"",", "),"")</f>
        <v/>
      </c>
      <c r="MO184" t="str">
        <f>IF(EW184=1,MO$8&amp;IF(SUM(EX184:$GO184)=0,"",", "),"")</f>
        <v/>
      </c>
      <c r="MP184" t="str">
        <f>IF(EX184=1,MP$8&amp;IF(SUM(EY184:$GO184)=0,"",", "),"")</f>
        <v/>
      </c>
      <c r="MQ184" t="str">
        <f>IF(EY184=1,MQ$8&amp;IF(SUM(EZ184:$GO184)=0,"",", "),"")</f>
        <v/>
      </c>
      <c r="MR184" t="str">
        <f>IF(EZ184=1,MR$8&amp;IF(SUM(FA184:$GO184)=0,"",", "),"")</f>
        <v/>
      </c>
      <c r="MS184" t="str">
        <f>IF(FA184=1,MS$8&amp;IF(SUM(FB184:$GO184)=0,"",", "),"")</f>
        <v/>
      </c>
      <c r="MT184" t="str">
        <f>IF(FB184=1,MT$8&amp;IF(SUM(FC184:$GO184)=0,"",", "),"")</f>
        <v/>
      </c>
      <c r="MU184" t="str">
        <f>IF(FC184=1,MU$8&amp;IF(SUM(FD184:$GO184)=0,"",", "),"")</f>
        <v/>
      </c>
      <c r="MV184" t="str">
        <f>IF(FD184=1,MV$8&amp;IF(SUM(FE184:$GO184)=0,"",", "),"")</f>
        <v/>
      </c>
      <c r="MW184" t="str">
        <f>IF(FE184=1,MW$8&amp;IF(SUM(FF184:$GO184)=0,"",", "),"")</f>
        <v/>
      </c>
      <c r="MX184" t="str">
        <f>IF(FF184=1,MX$8&amp;IF(SUM(FG184:$GO184)=0,"",", "),"")</f>
        <v/>
      </c>
      <c r="MY184" t="str">
        <f>IF(FG184=1,MY$8&amp;IF(SUM(FH184:$GO184)=0,"",", "),"")</f>
        <v/>
      </c>
      <c r="MZ184" t="str">
        <f>IF(FH184=1,MZ$8&amp;IF(SUM(FI184:$GO184)=0,"",", "),"")</f>
        <v/>
      </c>
      <c r="NA184" t="str">
        <f>IF(FI184=1,NA$8&amp;IF(SUM(FJ184:$GO184)=0,"",", "),"")</f>
        <v/>
      </c>
      <c r="NB184" t="str">
        <f>IF(FJ184=1,NB$8&amp;IF(SUM(FK184:$GO184)=0,"",", "),"")</f>
        <v/>
      </c>
      <c r="NC184" t="str">
        <f>IF(FK184=1,NC$8&amp;IF(SUM(FL184:$GO184)=0,"",", "),"")</f>
        <v/>
      </c>
      <c r="ND184" t="str">
        <f>IF(FL184=1,ND$8&amp;IF(SUM(FM184:$GO184)=0,"",", "),"")</f>
        <v/>
      </c>
      <c r="NE184" t="str">
        <f>IF(FM184=1,NE$8&amp;IF(SUM(FN184:$GO184)=0,"",", "),"")</f>
        <v/>
      </c>
      <c r="NF184" t="str">
        <f>IF(FN184=1,NF$8&amp;IF(SUM(FO184:$GO184)=0,"",", "),"")</f>
        <v/>
      </c>
      <c r="NG184" t="str">
        <f>IF(FO184=1,NG$8&amp;IF(SUM(FP184:$GO184)=0,"",", "),"")</f>
        <v/>
      </c>
      <c r="NH184" t="str">
        <f>IF(FP184=1,NH$8&amp;IF(SUM(FQ184:$GO184)=0,"",", "),"")</f>
        <v/>
      </c>
      <c r="NI184" t="str">
        <f>IF(FQ184=1,NI$8&amp;IF(SUM(FR184:$GO184)=0,"",", "),"")</f>
        <v/>
      </c>
      <c r="NJ184" t="str">
        <f>IF(FR184=1,NJ$8&amp;IF(SUM(FS184:$GO184)=0,"",", "),"")</f>
        <v/>
      </c>
      <c r="NK184" t="str">
        <f>IF(FS184=1,NK$8&amp;IF(SUM(FT184:$GO184)=0,"",", "),"")</f>
        <v/>
      </c>
      <c r="NL184" t="str">
        <f>IF(FT184=1,NL$8&amp;IF(SUM(FU184:$GO184)=0,"",", "),"")</f>
        <v/>
      </c>
      <c r="NM184" t="str">
        <f>IF(FU184=1,NM$8&amp;IF(SUM(FV184:$GO184)=0,"",", "),"")</f>
        <v/>
      </c>
      <c r="NN184" t="str">
        <f>IF(FV184=1,NN$8&amp;IF(SUM(FW184:$GO184)=0,"",", "),"")</f>
        <v/>
      </c>
      <c r="NO184" t="str">
        <f>IF(FW184=1,NO$8&amp;IF(SUM(FX184:$GO184)=0,"",", "),"")</f>
        <v/>
      </c>
      <c r="NP184" t="str">
        <f>IF(FX184=1,NP$8&amp;IF(SUM(FY184:$GO184)=0,"",", "),"")</f>
        <v/>
      </c>
      <c r="NQ184" t="str">
        <f>IF(FY184=1,NQ$8&amp;IF(SUM(FZ184:$GO184)=0,"",", "),"")</f>
        <v/>
      </c>
      <c r="NR184" t="str">
        <f>IF(FZ184=1,NR$8&amp;IF(SUM(GA184:$GO184)=0,"",", "),"")</f>
        <v/>
      </c>
      <c r="NS184" t="str">
        <f>IF(GA184=1,NS$8&amp;IF(SUM(GB184:$GO184)=0,"",", "),"")</f>
        <v/>
      </c>
      <c r="NT184" t="str">
        <f>IF(GB184=1,NT$8&amp;IF(SUM(GC184:$GO184)=0,"",", "),"")</f>
        <v/>
      </c>
      <c r="NU184" t="str">
        <f>IF(GC184=1,NU$8&amp;IF(SUM(GD184:$GO184)=0,"",", "),"")</f>
        <v/>
      </c>
      <c r="NV184" t="str">
        <f>IF(GD184=1,NV$8&amp;IF(SUM(GE184:$GO184)=0,"",", "),"")</f>
        <v/>
      </c>
      <c r="NW184" t="str">
        <f>IF(GE184=1,NW$8&amp;IF(SUM(GF184:$GO184)=0,"",", "),"")</f>
        <v/>
      </c>
      <c r="NX184" t="str">
        <f>IF(GF184=1,NX$8&amp;IF(SUM(GG184:$GO184)=0,"",", "),"")</f>
        <v/>
      </c>
      <c r="NY184" t="str">
        <f>IF(GG184=1,NY$8&amp;IF(SUM(GH184:$GO184)=0,"",", "),"")</f>
        <v/>
      </c>
      <c r="NZ184" t="str">
        <f>IF(GH184=1,NZ$8&amp;IF(SUM(GI184:$GO184)=0,"",", "),"")</f>
        <v/>
      </c>
      <c r="OA184" t="str">
        <f>IF(GI184=1,OA$8&amp;IF(SUM(GJ184:$GO184)=0,"",", "),"")</f>
        <v/>
      </c>
      <c r="OB184" t="str">
        <f>IF(GJ184=1,OB$8&amp;IF(SUM(GK184:$GO184)=0,"",", "),"")</f>
        <v/>
      </c>
      <c r="OC184" t="str">
        <f>IF(GK184=1,OC$8&amp;IF(SUM(GL184:$GO184)=0,"",", "),"")</f>
        <v/>
      </c>
      <c r="OD184" t="str">
        <f>IF(GL184=1,OD$8&amp;IF(SUM(GM184:$GO184)=0,"",", "),"")</f>
        <v/>
      </c>
      <c r="OE184" t="str">
        <f>IF(GM184=1,OE$8&amp;IF(SUM(GN184:$GO184)=0,"",", "),"")</f>
        <v/>
      </c>
      <c r="OF184" t="str">
        <f>IF(GN184=1,OF$8&amp;IF(SUM(GO184:$GO184)=0,"",", "),"")</f>
        <v/>
      </c>
      <c r="OG184" t="str">
        <f t="shared" si="213"/>
        <v/>
      </c>
      <c r="OH184" t="str">
        <f>IF(GP184=1,OH$8&amp;IF(SUM(GQ184:$IM184)=0,"",", "),"")</f>
        <v/>
      </c>
      <c r="OI184" t="str">
        <f>IF(GQ184=1,OI$8&amp;IF(SUM(GR184:$IM184)=0,"",", "),"")</f>
        <v/>
      </c>
      <c r="OJ184" t="str">
        <f>IF(GR184=1,OJ$8&amp;IF(SUM(GS184:$IM184)=0,"",", "),"")</f>
        <v/>
      </c>
      <c r="OK184" t="str">
        <f>IF(GS184=1,OK$8&amp;IF(SUM(GT184:$IM184)=0,"",", "),"")</f>
        <v/>
      </c>
      <c r="OL184" t="str">
        <f>IF(GT184=1,OL$8&amp;IF(SUM(GU184:$IM184)=0,"",", "),"")</f>
        <v/>
      </c>
      <c r="OM184" t="str">
        <f>IF(GU184=1,OM$8&amp;IF(SUM(GV184:$IM184)=0,"",", "),"")</f>
        <v/>
      </c>
      <c r="ON184" t="str">
        <f>IF(GV184=1,ON$8&amp;IF(SUM(GW184:$IM184)=0,"",", "),"")</f>
        <v/>
      </c>
      <c r="OO184" t="str">
        <f>IF(GW184=1,OO$8&amp;IF(SUM(GX184:$IM184)=0,"",", "),"")</f>
        <v/>
      </c>
      <c r="OP184" t="str">
        <f>IF(GX184=1,OP$8&amp;IF(SUM(GY184:$IM184)=0,"",", "),"")</f>
        <v/>
      </c>
      <c r="OQ184" t="str">
        <f>IF(GY184=1,OQ$8&amp;IF(SUM(GZ184:$IM184)=0,"",", "),"")</f>
        <v/>
      </c>
      <c r="OR184" t="str">
        <f>IF(GZ184=1,OR$8&amp;IF(SUM(HA184:$IM184)=0,"",", "),"")</f>
        <v/>
      </c>
      <c r="OS184" t="str">
        <f>IF(HA184=1,OS$8&amp;IF(SUM(HB184:$IM184)=0,"",", "),"")</f>
        <v/>
      </c>
      <c r="OT184" t="str">
        <f>IF(HB184=1,OT$8&amp;IF(SUM(HC184:$IM184)=0,"",", "),"")</f>
        <v/>
      </c>
      <c r="OU184" t="str">
        <f>IF(HC184=1,OU$8&amp;IF(SUM(HD184:$IM184)=0,"",", "),"")</f>
        <v/>
      </c>
      <c r="OV184" t="str">
        <f>IF(HD184=1,OV$8&amp;IF(SUM(HE184:$IM184)=0,"",", "),"")</f>
        <v/>
      </c>
      <c r="OW184" t="str">
        <f>IF(HE184=1,OW$8&amp;IF(SUM(HF184:$IM184)=0,"",", "),"")</f>
        <v/>
      </c>
      <c r="OX184" t="str">
        <f>IF(HF184=1,OX$8&amp;IF(SUM(HG184:$IM184)=0,"",", "),"")</f>
        <v/>
      </c>
      <c r="OY184" t="str">
        <f>IF(HG184=1,OY$8&amp;IF(SUM(HH184:$IM184)=0,"",", "),"")</f>
        <v/>
      </c>
      <c r="OZ184" t="str">
        <f>IF(HH184=1,OZ$8&amp;IF(SUM(HI184:$IM184)=0,"",", "),"")</f>
        <v/>
      </c>
      <c r="PA184" t="str">
        <f>IF(HI184=1,PA$8&amp;IF(SUM(HJ184:$IM184)=0,"",", "),"")</f>
        <v/>
      </c>
      <c r="PB184" t="str">
        <f>IF(HJ184=1,PB$8&amp;IF(SUM(HK184:$IM184)=0,"",", "),"")</f>
        <v/>
      </c>
      <c r="PC184" t="str">
        <f>IF(HK184=1,PC$8&amp;IF(SUM(HL184:$IM184)=0,"",", "),"")</f>
        <v/>
      </c>
      <c r="PD184" t="str">
        <f>IF(HL184=1,PD$8&amp;IF(SUM(HM184:$IM184)=0,"",", "),"")</f>
        <v/>
      </c>
      <c r="PE184" t="str">
        <f>IF(HM184=1,PE$8&amp;IF(SUM(HN184:$IM184)=0,"",", "),"")</f>
        <v/>
      </c>
      <c r="PF184" t="str">
        <f>IF(HN184=1,PF$8&amp;IF(SUM(HO184:$IM184)=0,"",", "),"")</f>
        <v/>
      </c>
      <c r="PG184" t="str">
        <f>IF(HO184=1,PG$8&amp;IF(SUM(HP184:$IM184)=0,"",", "),"")</f>
        <v/>
      </c>
      <c r="PH184" t="str">
        <f>IF(HP184=1,PH$8&amp;IF(SUM(HQ184:$IM184)=0,"",", "),"")</f>
        <v/>
      </c>
      <c r="PI184" t="str">
        <f>IF(HQ184=1,PI$8&amp;IF(SUM(HR184:$IM184)=0,"",", "),"")</f>
        <v/>
      </c>
      <c r="PJ184" t="str">
        <f>IF(HR184=1,PJ$8&amp;IF(SUM(HS184:$IM184)=0,"",", "),"")</f>
        <v/>
      </c>
      <c r="PK184" t="str">
        <f>IF(HS184=1,PK$8&amp;IF(SUM(HT184:$IM184)=0,"",", "),"")</f>
        <v/>
      </c>
      <c r="PL184" t="str">
        <f>IF(HT184=1,PL$8&amp;IF(SUM(HU184:$IM184)=0,"",", "),"")</f>
        <v/>
      </c>
      <c r="PM184" t="str">
        <f>IF(HU184=1,PM$8&amp;IF(SUM(HV184:$IM184)=0,"",", "),"")</f>
        <v/>
      </c>
      <c r="PN184" t="str">
        <f>IF(HV184=1,PN$8&amp;IF(SUM(HW184:$IM184)=0,"",", "),"")</f>
        <v/>
      </c>
      <c r="PO184" t="str">
        <f>IF(HW184=1,PO$8&amp;IF(SUM(HX184:$IM184)=0,"",", "),"")</f>
        <v/>
      </c>
      <c r="PP184" t="str">
        <f>IF(HX184=1,PP$8&amp;IF(SUM(HY184:$IM184)=0,"",", "),"")</f>
        <v/>
      </c>
      <c r="PQ184" t="str">
        <f>IF(HY184=1,PQ$8&amp;IF(SUM(HZ184:$IM184)=0,"",", "),"")</f>
        <v/>
      </c>
      <c r="PR184" t="str">
        <f>IF(HZ184=1,PR$8&amp;IF(SUM(IA184:$IM184)=0,"",", "),"")</f>
        <v/>
      </c>
      <c r="PS184" t="str">
        <f>IF(IA184=1,PS$8&amp;IF(SUM(IB184:$IM184)=0,"",", "),"")</f>
        <v/>
      </c>
      <c r="PT184" t="str">
        <f>IF(IB184=1,PT$8&amp;IF(SUM(IC184:$IM184)=0,"",", "),"")</f>
        <v/>
      </c>
      <c r="PU184" t="str">
        <f>IF(IC184=1,PU$8&amp;IF(SUM(ID184:$IM184)=0,"",", "),"")</f>
        <v/>
      </c>
      <c r="PV184" t="str">
        <f>IF(ID184=1,PV$8&amp;IF(SUM(IE184:$IM184)=0,"",", "),"")</f>
        <v/>
      </c>
      <c r="PW184" t="str">
        <f>IF(IE184=1,PW$8&amp;IF(SUM(IF184:$IM184)=0,"",", "),"")</f>
        <v/>
      </c>
      <c r="PX184" t="str">
        <f>IF(IF184=1,PX$8&amp;IF(SUM(IG184:$IM184)=0,"",", "),"")</f>
        <v/>
      </c>
      <c r="PY184" t="str">
        <f>IF(IG184=1,PY$8&amp;IF(SUM(IH184:$IM184)=0,"",", "),"")</f>
        <v/>
      </c>
      <c r="PZ184" t="str">
        <f>IF(IH184=1,PZ$8&amp;IF(SUM(II184:$IM184)=0,"",", "),"")</f>
        <v/>
      </c>
      <c r="QA184" t="str">
        <f>IF(II184=1,QA$8&amp;IF(SUM(IJ184:$IM184)=0,"",", "),"")</f>
        <v/>
      </c>
      <c r="QB184" t="str">
        <f>IF(IJ184=1,QB$8&amp;IF(SUM(IK184:$IM184)=0,"",", "),"")</f>
        <v/>
      </c>
      <c r="QC184" t="str">
        <f>IF(IK184=1,QC$8&amp;IF(SUM(IL184:$IM184)=0,"",", "),"")</f>
        <v/>
      </c>
      <c r="QD184" t="str">
        <f>IF(IL184=1,QD$8&amp;IF(SUM(IM184:$IM184)=0,"",", "),"")</f>
        <v/>
      </c>
      <c r="QE184" t="str">
        <f t="shared" si="214"/>
        <v/>
      </c>
      <c r="QF184" t="str">
        <f>IF(IN184=1,QF$8&amp;IF(SUM(IO184:$KK184)=0,"",", "),"")</f>
        <v/>
      </c>
      <c r="QG184" t="str">
        <f>IF(IO184=1,QG$8&amp;IF(SUM(IP184:$KK184)=0,"",", "),"")</f>
        <v/>
      </c>
      <c r="QH184" t="str">
        <f>IF(IP184=1,QH$8&amp;IF(SUM(IQ184:$KK184)=0,"",", "),"")</f>
        <v/>
      </c>
      <c r="QI184" t="str">
        <f>IF(IQ184=1,QI$8&amp;IF(SUM(IR184:$KK184)=0,"",", "),"")</f>
        <v/>
      </c>
      <c r="QJ184" t="str">
        <f>IF(IR184=1,QJ$8&amp;IF(SUM(IS184:$KK184)=0,"",", "),"")</f>
        <v/>
      </c>
      <c r="QK184" t="str">
        <f>IF(IS184=1,QK$8&amp;IF(SUM(IT184:$KK184)=0,"",", "),"")</f>
        <v/>
      </c>
      <c r="QL184" t="str">
        <f>IF(IT184=1,QL$8&amp;IF(SUM(IU184:$KK184)=0,"",", "),"")</f>
        <v/>
      </c>
      <c r="QM184" t="str">
        <f>IF(IU184=1,QM$8&amp;IF(SUM(IV184:$KK184)=0,"",", "),"")</f>
        <v/>
      </c>
      <c r="QN184" t="str">
        <f>IF(IV184=1,QN$8&amp;IF(SUM(IW184:$KK184)=0,"",", "),"")</f>
        <v/>
      </c>
      <c r="QO184" t="str">
        <f>IF(IW184=1,QO$8&amp;IF(SUM(IX184:$KK184)=0,"",", "),"")</f>
        <v/>
      </c>
      <c r="QP184" t="str">
        <f>IF(IX184=1,QP$8&amp;IF(SUM(IY184:$KK184)=0,"",", "),"")</f>
        <v/>
      </c>
      <c r="QQ184" t="str">
        <f>IF(IY184=1,QQ$8&amp;IF(SUM(IZ184:$KK184)=0,"",", "),"")</f>
        <v/>
      </c>
      <c r="QR184" t="str">
        <f>IF(IZ184=1,QR$8&amp;IF(SUM(JA184:$KK184)=0,"",", "),"")</f>
        <v/>
      </c>
      <c r="QS184" t="str">
        <f>IF(JA184=1,QS$8&amp;IF(SUM(JB184:$KK184)=0,"",", "),"")</f>
        <v/>
      </c>
      <c r="QT184" t="str">
        <f>IF(JB184=1,QT$8&amp;IF(SUM(JC184:$KK184)=0,"",", "),"")</f>
        <v/>
      </c>
      <c r="QU184" t="str">
        <f>IF(JC184=1,QU$8&amp;IF(SUM(JD184:$KK184)=0,"",", "),"")</f>
        <v/>
      </c>
      <c r="QV184" t="str">
        <f>IF(JD184=1,QV$8&amp;IF(SUM(JE184:$KK184)=0,"",", "),"")</f>
        <v/>
      </c>
      <c r="QW184" t="str">
        <f>IF(JE184=1,QW$8&amp;IF(SUM(JF184:$KK184)=0,"",", "),"")</f>
        <v/>
      </c>
      <c r="QX184" t="str">
        <f>IF(JF184=1,QX$8&amp;IF(SUM(JG184:$KK184)=0,"",", "),"")</f>
        <v/>
      </c>
      <c r="QY184" t="str">
        <f>IF(JG184=1,QY$8&amp;IF(SUM(JH184:$KK184)=0,"",", "),"")</f>
        <v/>
      </c>
      <c r="QZ184" t="str">
        <f>IF(JH184=1,QZ$8&amp;IF(SUM(JI184:$KK184)=0,"",", "),"")</f>
        <v/>
      </c>
      <c r="RA184" t="str">
        <f>IF(JI184=1,RA$8&amp;IF(SUM(JJ184:$KK184)=0,"",", "),"")</f>
        <v/>
      </c>
      <c r="RB184" t="str">
        <f>IF(JJ184=1,RB$8&amp;IF(SUM(JK184:$KK184)=0,"",", "),"")</f>
        <v/>
      </c>
      <c r="RC184" t="str">
        <f>IF(JK184=1,RC$8&amp;IF(SUM(JL184:$KK184)=0,"",", "),"")</f>
        <v/>
      </c>
      <c r="RD184" t="str">
        <f>IF(JL184=1,RD$8&amp;IF(SUM(JM184:$KK184)=0,"",", "),"")</f>
        <v/>
      </c>
      <c r="RE184" t="str">
        <f>IF(JM184=1,RE$8&amp;IF(SUM(JN184:$KK184)=0,"",", "),"")</f>
        <v/>
      </c>
      <c r="RF184" t="str">
        <f>IF(JN184=1,RF$8&amp;IF(SUM(JO184:$KK184)=0,"",", "),"")</f>
        <v/>
      </c>
      <c r="RG184" t="str">
        <f>IF(JO184=1,RG$8&amp;IF(SUM(JP184:$KK184)=0,"",", "),"")</f>
        <v/>
      </c>
      <c r="RH184" t="str">
        <f>IF(JP184=1,RH$8&amp;IF(SUM(JQ184:$KK184)=0,"",", "),"")</f>
        <v/>
      </c>
      <c r="RI184" t="str">
        <f>IF(JQ184=1,RI$8&amp;IF(SUM(JR184:$KK184)=0,"",", "),"")</f>
        <v/>
      </c>
      <c r="RJ184" t="str">
        <f>IF(JR184=1,RJ$8&amp;IF(SUM(JS184:$KK184)=0,"",", "),"")</f>
        <v/>
      </c>
      <c r="RK184" t="str">
        <f>IF(JS184=1,RK$8&amp;IF(SUM(JT184:$KK184)=0,"",", "),"")</f>
        <v/>
      </c>
      <c r="RL184" t="str">
        <f>IF(JT184=1,RL$8&amp;IF(SUM(JU184:$KK184)=0,"",", "),"")</f>
        <v/>
      </c>
      <c r="RM184" t="str">
        <f>IF(JU184=1,RM$8&amp;IF(SUM(JV184:$KK184)=0,"",", "),"")</f>
        <v/>
      </c>
      <c r="RN184" t="str">
        <f>IF(JV184=1,RN$8&amp;IF(SUM(JW184:$KK184)=0,"",", "),"")</f>
        <v/>
      </c>
      <c r="RO184" t="str">
        <f>IF(JW184=1,RO$8&amp;IF(SUM(JX184:$KK184)=0,"",", "),"")</f>
        <v/>
      </c>
      <c r="RP184" t="str">
        <f>IF(JX184=1,RP$8&amp;IF(SUM(JY184:$KK184)=0,"",", "),"")</f>
        <v/>
      </c>
      <c r="RQ184" t="str">
        <f>IF(JY184=1,RQ$8&amp;IF(SUM(JZ184:$KK184)=0,"",", "),"")</f>
        <v/>
      </c>
      <c r="RR184" t="str">
        <f>IF(JZ184=1,RR$8&amp;IF(SUM(KA184:$KK184)=0,"",", "),"")</f>
        <v/>
      </c>
      <c r="RS184" t="str">
        <f>IF(KA184=1,RS$8&amp;IF(SUM(KB184:$KK184)=0,"",", "),"")</f>
        <v/>
      </c>
      <c r="RT184" t="str">
        <f>IF(KB184=1,RT$8&amp;IF(SUM(KC184:$KK184)=0,"",", "),"")</f>
        <v/>
      </c>
      <c r="RU184" t="str">
        <f>IF(KC184=1,RU$8&amp;IF(SUM(KD184:$KK184)=0,"",", "),"")</f>
        <v/>
      </c>
      <c r="RV184" t="str">
        <f>IF(KD184=1,RV$8&amp;IF(SUM(KE184:$KK184)=0,"",", "),"")</f>
        <v/>
      </c>
      <c r="RW184" t="str">
        <f>IF(KE184=1,RW$8&amp;IF(SUM(KF184:$KK184)=0,"",", "),"")</f>
        <v/>
      </c>
      <c r="RX184" t="str">
        <f>IF(KF184=1,RX$8&amp;IF(SUM(KG184:$KK184)=0,"",", "),"")</f>
        <v/>
      </c>
      <c r="RY184" t="str">
        <f>IF(KG184=1,RY$8&amp;IF(SUM(KH184:$KK184)=0,"",", "),"")</f>
        <v/>
      </c>
      <c r="RZ184" t="str">
        <f>IF(KH184=1,RZ$8&amp;IF(SUM(KI184:$KK184)=0,"",", "),"")</f>
        <v/>
      </c>
      <c r="SA184" t="str">
        <f>IF(KI184=1,SA$8&amp;IF(SUM(KJ184:$KK184)=0,"",", "),"")</f>
        <v/>
      </c>
      <c r="SB184" t="str">
        <f>IF(KJ184=1,SB$8&amp;IF(SUM(KK184:$KK184)=0,"",", "),"")</f>
        <v/>
      </c>
      <c r="SC184" t="str">
        <f t="shared" si="215"/>
        <v/>
      </c>
    </row>
    <row r="185" spans="1:497" ht="60" customHeight="1" x14ac:dyDescent="0.45">
      <c r="A185" s="62"/>
      <c r="B185" s="212" t="str">
        <f t="shared" si="144"/>
        <v/>
      </c>
      <c r="C185" s="212" t="str">
        <f t="shared" si="203"/>
        <v/>
      </c>
      <c r="D185" s="212" t="str">
        <f t="shared" si="204"/>
        <v/>
      </c>
      <c r="E185" s="212" t="str">
        <f t="shared" si="205"/>
        <v/>
      </c>
      <c r="F185" s="212" t="str">
        <f t="shared" si="206"/>
        <v/>
      </c>
      <c r="G185" s="237" t="str">
        <f>IF('EDCI Data'!B185="","",'EDCI Data'!B185)</f>
        <v/>
      </c>
      <c r="H185" s="238" t="str">
        <f>IF('EDCI Data'!C185="","",'EDCI Data'!C185)</f>
        <v/>
      </c>
      <c r="I185" s="239" t="str">
        <f>IF('EDCI Data'!D185="","",'EDCI Data'!D185)</f>
        <v/>
      </c>
      <c r="J185" s="240" t="str">
        <f>IF('EDCI Data'!E185="","",'EDCI Data'!E185)</f>
        <v/>
      </c>
      <c r="K185" s="237" t="str">
        <f>IF('EDCI Data'!F185="","",'EDCI Data'!F185)</f>
        <v/>
      </c>
      <c r="L185" s="237" t="str">
        <f>IF('EDCI Data'!G185="","",'EDCI Data'!G185)</f>
        <v/>
      </c>
      <c r="M185" s="237" t="str">
        <f>IF('EDCI Data'!H185="","",'EDCI Data'!H185)</f>
        <v/>
      </c>
      <c r="N185" s="237" t="str">
        <f>IF('EDCI Data'!I185="","",'EDCI Data'!I185)</f>
        <v/>
      </c>
      <c r="O185" s="237" t="str">
        <f>IF('EDCI Data'!J185="","",'EDCI Data'!J185)</f>
        <v/>
      </c>
      <c r="P185" s="237" t="str">
        <f>IF('EDCI Data'!K185="","",'EDCI Data'!K185)</f>
        <v/>
      </c>
      <c r="Q185" s="241" t="str">
        <f>IF('EDCI Data'!L185="","",'EDCI Data'!L185)</f>
        <v/>
      </c>
      <c r="R185" s="241" t="str">
        <f>IF('EDCI Data'!M185="","",'EDCI Data'!M185)</f>
        <v/>
      </c>
      <c r="S185" s="237" t="str">
        <f>IF('EDCI Data'!N185="","",'EDCI Data'!N185)</f>
        <v/>
      </c>
      <c r="T185" s="237" t="str">
        <f>IF('EDCI Data'!O185="","",'EDCI Data'!O185)</f>
        <v/>
      </c>
      <c r="U185" s="237" t="str">
        <f>IF('EDCI Data'!P185="","",'EDCI Data'!P185)</f>
        <v/>
      </c>
      <c r="V185" s="237" t="str">
        <f>IF('EDCI Data'!Q185="","",'EDCI Data'!Q185)</f>
        <v/>
      </c>
      <c r="W185" s="242" t="str">
        <f>IF('EDCI Data'!R185="","",'EDCI Data'!R185)</f>
        <v/>
      </c>
      <c r="X185" s="243" t="str">
        <f>IF('EDCI Data'!S185="","",'EDCI Data'!S185)</f>
        <v/>
      </c>
      <c r="Y185" s="243" t="str">
        <f>IF('EDCI Data'!T185="","",'EDCI Data'!T185)</f>
        <v/>
      </c>
      <c r="Z185" s="244" t="str">
        <f>IF('EDCI Data'!U185="","",'EDCI Data'!U185)</f>
        <v/>
      </c>
      <c r="AA185" s="237" t="str">
        <f>IF('EDCI Data'!V185="","",'EDCI Data'!V185)</f>
        <v/>
      </c>
      <c r="AB185" s="244" t="str">
        <f>IF('EDCI Data'!W185="","",'EDCI Data'!W185)</f>
        <v/>
      </c>
      <c r="AC185" s="237" t="str">
        <f>IF('EDCI Data'!X185="","",'EDCI Data'!X185)</f>
        <v/>
      </c>
      <c r="AD185" s="244" t="str">
        <f>IF('EDCI Data'!Y185="","",'EDCI Data'!Y185)</f>
        <v/>
      </c>
      <c r="AE185" s="237" t="str">
        <f>IF('EDCI Data'!Z185="","",'EDCI Data'!Z185)</f>
        <v/>
      </c>
      <c r="AF185" s="237" t="str">
        <f>IF('EDCI Data'!AA185="","",'EDCI Data'!AA185)</f>
        <v/>
      </c>
      <c r="AG185" s="237" t="str">
        <f>IF('EDCI Data'!AB185="","",'EDCI Data'!AB185)</f>
        <v/>
      </c>
      <c r="AH185" s="237" t="str">
        <f>IF('EDCI Data'!AC185="","",'EDCI Data'!AC185)</f>
        <v/>
      </c>
      <c r="AI185" s="237" t="str">
        <f>IF('EDCI Data'!AD185="","",'EDCI Data'!AD185)</f>
        <v/>
      </c>
      <c r="AJ185" s="237" t="str">
        <f>IF('EDCI Data'!AE185="","",'EDCI Data'!AE185)</f>
        <v/>
      </c>
      <c r="AK185" s="237" t="str">
        <f>IF('EDCI Data'!AF185="","",'EDCI Data'!AF185)</f>
        <v/>
      </c>
      <c r="AL185" s="237" t="str">
        <f>IF('EDCI Data'!AG185="","",'EDCI Data'!AG185)</f>
        <v/>
      </c>
      <c r="AM185" s="237" t="str">
        <f>IF('EDCI Data'!AH185="","",'EDCI Data'!AH185)</f>
        <v/>
      </c>
      <c r="AN185" s="237" t="str">
        <f>IF('EDCI Data'!AI185="","",'EDCI Data'!AI185)</f>
        <v/>
      </c>
      <c r="AO185" s="237" t="str">
        <f>IF('EDCI Data'!AJ185="","",'EDCI Data'!AJ185)</f>
        <v/>
      </c>
      <c r="AP185" s="237" t="str">
        <f>IF('EDCI Data'!AK185="","",'EDCI Data'!AK185)</f>
        <v/>
      </c>
      <c r="AQ185" s="237" t="str">
        <f>IF('EDCI Data'!AL185="","",'EDCI Data'!AL185)</f>
        <v/>
      </c>
      <c r="AR185" s="237" t="str">
        <f>IF('EDCI Data'!AM185="","",'EDCI Data'!AM185)</f>
        <v/>
      </c>
      <c r="AS185" s="237" t="str">
        <f>IF('EDCI Data'!AN185="","",'EDCI Data'!AN185)</f>
        <v/>
      </c>
      <c r="AT185" s="237" t="str">
        <f>IF('EDCI Data'!AO185="","",'EDCI Data'!AO185)</f>
        <v/>
      </c>
      <c r="AU185" s="237" t="str">
        <f>IF('EDCI Data'!AP185="","",'EDCI Data'!AP185)</f>
        <v/>
      </c>
      <c r="AV185" s="237" t="str">
        <f>IF('EDCI Data'!AQ185="","",'EDCI Data'!AQ185)</f>
        <v/>
      </c>
      <c r="AW185" s="237" t="str">
        <f>IF('EDCI Data'!AR185="","",'EDCI Data'!AR185)</f>
        <v/>
      </c>
      <c r="AX185" s="237" t="str">
        <f>IF('EDCI Data'!AS185="","",'EDCI Data'!AS185)</f>
        <v/>
      </c>
      <c r="AY185" s="237" t="str">
        <f>IF('EDCI Data'!AT185="","",'EDCI Data'!AT185)</f>
        <v/>
      </c>
      <c r="AZ185" s="237" t="str">
        <f>IF('EDCI Data'!AU185="","",'EDCI Data'!AU185)</f>
        <v/>
      </c>
      <c r="BA185" s="237" t="str">
        <f>IF('EDCI Data'!AV185="","",'EDCI Data'!AV185)</f>
        <v/>
      </c>
      <c r="BB185" s="245" t="str">
        <f>IF('EDCI Data'!AW185="","",'EDCI Data'!AW185)</f>
        <v/>
      </c>
      <c r="BC185" s="245" t="str">
        <f>IF('EDCI Data'!AX185="","",'EDCI Data'!AX185)</f>
        <v/>
      </c>
      <c r="BD185" s="246" t="str">
        <f t="shared" si="207"/>
        <v/>
      </c>
      <c r="BE185" s="247" t="str">
        <f>IF('EDCI Data'!AY185="","",'EDCI Data'!AY185)</f>
        <v/>
      </c>
      <c r="BF185" s="247" t="str">
        <f>IF('EDCI Data'!AZ185="","",'EDCI Data'!AZ185)</f>
        <v/>
      </c>
      <c r="BG185" s="247" t="str">
        <f>IF('EDCI Data'!BA185="","",'EDCI Data'!BA185)</f>
        <v/>
      </c>
      <c r="BH185" s="247" t="str">
        <f>IF('EDCI Data'!BB185="","",'EDCI Data'!BB185)</f>
        <v/>
      </c>
      <c r="BI185" s="247" t="str">
        <f>IF('EDCI Data'!BC185="","",'EDCI Data'!BC185)</f>
        <v/>
      </c>
      <c r="BJ185" s="247" t="str">
        <f>IF('EDCI Data'!BD185="","",'EDCI Data'!BD185)</f>
        <v/>
      </c>
      <c r="BK185" s="247" t="str">
        <f>IF('EDCI Data'!BE185="","",'EDCI Data'!BE185)</f>
        <v/>
      </c>
      <c r="BL185" s="247" t="str">
        <f>IF('EDCI Data'!BF185="","",'EDCI Data'!BF185)</f>
        <v/>
      </c>
      <c r="BM185" s="247" t="str">
        <f>IF('EDCI Data'!BG185="","",'EDCI Data'!BG185)</f>
        <v/>
      </c>
      <c r="BN185" s="248" t="str">
        <f>IF('EDCI Data'!BH185="","",'EDCI Data'!BH185)</f>
        <v/>
      </c>
      <c r="BO185" s="248" t="str">
        <f>IF('EDCI Data'!BI185="","",'EDCI Data'!BI185)</f>
        <v/>
      </c>
      <c r="BP185" s="249" t="str">
        <f>IF('EDCI Data'!BJ185="","",'EDCI Data'!BJ185)</f>
        <v/>
      </c>
      <c r="BQ185" s="248" t="str">
        <f>IF('EDCI Data'!BK185="","",'EDCI Data'!BK185)</f>
        <v/>
      </c>
      <c r="BR185" s="248" t="str">
        <f>IF('EDCI Data'!BL185="","",'EDCI Data'!BL185)</f>
        <v/>
      </c>
      <c r="BS185" s="250" t="str">
        <f>IF('EDCI Data'!BM185="","",'EDCI Data'!BM185)</f>
        <v/>
      </c>
      <c r="BT185" s="251" t="str">
        <f>IF('EDCI Data'!BN185="","",'EDCI Data'!BN185)</f>
        <v/>
      </c>
      <c r="BU185" s="246" t="str">
        <f>IF('EDCI Data'!BO185="","",'EDCI Data'!BO185)</f>
        <v/>
      </c>
      <c r="BV185" s="252">
        <f t="shared" si="208"/>
        <v>0</v>
      </c>
      <c r="BW185" s="252">
        <f t="shared" si="209"/>
        <v>0</v>
      </c>
      <c r="BX185" s="252">
        <f t="shared" si="210"/>
        <v>0</v>
      </c>
      <c r="BY185" s="252">
        <f t="shared" si="211"/>
        <v>0</v>
      </c>
      <c r="BZ185" t="str">
        <f t="shared" si="145"/>
        <v/>
      </c>
      <c r="CA185" s="253"/>
      <c r="CB185"/>
      <c r="CC185"/>
      <c r="CD185"/>
      <c r="CE185" t="str">
        <f t="shared" si="146"/>
        <v/>
      </c>
      <c r="CF185"/>
      <c r="CG185" t="str">
        <f t="shared" si="147"/>
        <v/>
      </c>
      <c r="CH185" t="str">
        <f t="shared" si="148"/>
        <v/>
      </c>
      <c r="CI185" t="str">
        <f t="shared" si="149"/>
        <v/>
      </c>
      <c r="CJ185" t="str">
        <f t="shared" si="150"/>
        <v/>
      </c>
      <c r="CK185"/>
      <c r="CL185"/>
      <c r="CM185" t="str">
        <f t="shared" si="151"/>
        <v/>
      </c>
      <c r="CN185" t="str">
        <f t="shared" si="152"/>
        <v/>
      </c>
      <c r="CO185" t="str">
        <f t="shared" si="153"/>
        <v/>
      </c>
      <c r="CP185" t="str">
        <f t="shared" si="154"/>
        <v/>
      </c>
      <c r="CQ185"/>
      <c r="CR185" t="str" cm="1">
        <f t="array" ref="CR185">IF(COUNTIFS($BZ$10:$BZ$259,$BZ185,$I$10:$I$259,$I185+1)&gt;0,IF(X185&lt;&gt;INDEX(Y$10:Y$259,MATCH(1,INDEX(($BZ185=$BZ$10:$BZ$259)*($I$10:$I$259=$I185+1),0,1),0)),"Number of FTEs in previous year do not align with Number of FTEs in current year across years, by definition these should be equal. Please check and update if required. "&amp;CHAR(10),""),"")</f>
        <v/>
      </c>
      <c r="CS185" t="str" cm="1">
        <f t="array" ref="CS185">IF(COUNTIFS($BZ$10:$BZ$259,$BZ185,$I$10:$I$259,$I185-1)&gt;0,IF(Y185&lt;&gt;INDEX(X$10:X$259,MATCH(1,INDEX(($BZ185=$BZ$10:$BZ$259)*($I$10:$I$259=$I185-1),0,1),0)),"Number of FTEs in previous year do not align with Number of FTEs in current year across years, by definition these should be equal. Please check and update if required. "&amp;CHAR(10),""),"")</f>
        <v/>
      </c>
      <c r="CT185" t="str">
        <f t="shared" si="155"/>
        <v/>
      </c>
      <c r="CU185" t="str">
        <f t="shared" si="156"/>
        <v/>
      </c>
      <c r="CV185"/>
      <c r="CW185" t="str">
        <f t="shared" si="157"/>
        <v/>
      </c>
      <c r="CX185"/>
      <c r="CY185" t="str">
        <f t="shared" si="158"/>
        <v/>
      </c>
      <c r="CZ185"/>
      <c r="DA185" t="str">
        <f t="shared" si="159"/>
        <v/>
      </c>
      <c r="DB185"/>
      <c r="DC185"/>
      <c r="DD185"/>
      <c r="DE185"/>
      <c r="DF185"/>
      <c r="DG185"/>
      <c r="DH185"/>
      <c r="DI185"/>
      <c r="DJ185"/>
      <c r="DK185"/>
      <c r="DL185"/>
      <c r="DM185"/>
      <c r="DN185"/>
      <c r="DO185"/>
      <c r="DP185"/>
      <c r="DQ185"/>
      <c r="DR185"/>
      <c r="DS185"/>
      <c r="DT185"/>
      <c r="DU185"/>
      <c r="DV185"/>
      <c r="DW185"/>
      <c r="DX185" t="str">
        <f t="shared" si="160"/>
        <v/>
      </c>
      <c r="DY185" t="str">
        <f t="shared" si="161"/>
        <v/>
      </c>
      <c r="DZ185" t="str">
        <f t="shared" si="162"/>
        <v/>
      </c>
      <c r="EA185" t="str">
        <f t="shared" si="163"/>
        <v/>
      </c>
      <c r="EB185" t="str">
        <f t="shared" si="164"/>
        <v/>
      </c>
      <c r="EC185" t="str">
        <f t="shared" si="165"/>
        <v/>
      </c>
      <c r="ED185" t="str">
        <f t="shared" si="166"/>
        <v/>
      </c>
      <c r="EE185" t="str">
        <f t="shared" si="167"/>
        <v/>
      </c>
      <c r="EF185" t="str">
        <f t="shared" si="168"/>
        <v/>
      </c>
      <c r="EG185" t="str">
        <f t="shared" si="169"/>
        <v/>
      </c>
      <c r="EH185" t="str">
        <f t="shared" si="170"/>
        <v/>
      </c>
      <c r="EI185" t="str">
        <f t="shared" si="171"/>
        <v/>
      </c>
      <c r="EJ185"/>
      <c r="EK185"/>
      <c r="EL185"/>
      <c r="EM185"/>
      <c r="EN185"/>
      <c r="EO185"/>
      <c r="EP185"/>
      <c r="EQ185" t="str">
        <f t="shared" si="172"/>
        <v/>
      </c>
      <c r="ER185" t="str">
        <f t="shared" si="173"/>
        <v/>
      </c>
      <c r="ES185" t="str">
        <f t="shared" si="174"/>
        <v/>
      </c>
      <c r="ET185"/>
      <c r="EU185" t="str">
        <f t="shared" si="175"/>
        <v/>
      </c>
      <c r="EV185"/>
      <c r="EW185" t="str">
        <f t="shared" si="176"/>
        <v/>
      </c>
      <c r="EX185"/>
      <c r="EY185" t="str">
        <f t="shared" si="177"/>
        <v/>
      </c>
      <c r="EZ185"/>
      <c r="FA185"/>
      <c r="FB185"/>
      <c r="FC185"/>
      <c r="FD185"/>
      <c r="FE185"/>
      <c r="FF185"/>
      <c r="FG185"/>
      <c r="FH185"/>
      <c r="FI185"/>
      <c r="FJ185"/>
      <c r="FK185"/>
      <c r="FL185"/>
      <c r="FM185"/>
      <c r="FN185"/>
      <c r="FO185"/>
      <c r="FP185"/>
      <c r="FQ185"/>
      <c r="FR185"/>
      <c r="FS185"/>
      <c r="FT185"/>
      <c r="FU185"/>
      <c r="FV185" t="str">
        <f t="shared" si="178"/>
        <v/>
      </c>
      <c r="FW185" t="str">
        <f t="shared" si="179"/>
        <v/>
      </c>
      <c r="FX185"/>
      <c r="FY185" t="str">
        <f t="shared" si="180"/>
        <v/>
      </c>
      <c r="FZ185" t="str">
        <f t="shared" si="181"/>
        <v/>
      </c>
      <c r="GA185" t="str">
        <f t="shared" si="182"/>
        <v/>
      </c>
      <c r="GB185" t="str">
        <f t="shared" si="183"/>
        <v/>
      </c>
      <c r="GC185" t="str">
        <f t="shared" si="184"/>
        <v/>
      </c>
      <c r="GD185" t="str">
        <f t="shared" si="185"/>
        <v/>
      </c>
      <c r="GE185" t="str">
        <f t="shared" si="186"/>
        <v/>
      </c>
      <c r="GF185" t="str">
        <f t="shared" si="187"/>
        <v/>
      </c>
      <c r="GG185" t="str">
        <f t="shared" si="188"/>
        <v/>
      </c>
      <c r="GH185"/>
      <c r="GI185"/>
      <c r="GJ185"/>
      <c r="GK185"/>
      <c r="GL185"/>
      <c r="GM185"/>
      <c r="GN185"/>
      <c r="GO185"/>
      <c r="GP185" t="str">
        <f t="shared" si="189"/>
        <v/>
      </c>
      <c r="GQ185" t="str">
        <f t="shared" si="190"/>
        <v/>
      </c>
      <c r="GR185"/>
      <c r="GS185" t="str">
        <f t="shared" si="191"/>
        <v/>
      </c>
      <c r="GT185"/>
      <c r="GU185" t="str">
        <f t="shared" si="192"/>
        <v/>
      </c>
      <c r="GV185"/>
      <c r="GW185" t="str">
        <f t="shared" si="193"/>
        <v/>
      </c>
      <c r="GX185"/>
      <c r="GY185"/>
      <c r="GZ185"/>
      <c r="HA185"/>
      <c r="HB185"/>
      <c r="HC185"/>
      <c r="HD185"/>
      <c r="HE185"/>
      <c r="HF185"/>
      <c r="HG185"/>
      <c r="HH185"/>
      <c r="HI185"/>
      <c r="HJ185"/>
      <c r="HK185"/>
      <c r="HL185"/>
      <c r="HM185"/>
      <c r="HN185"/>
      <c r="HO185"/>
      <c r="HP185"/>
      <c r="HQ185"/>
      <c r="HR185"/>
      <c r="HS185"/>
      <c r="HT185" t="str">
        <f t="shared" si="194"/>
        <v/>
      </c>
      <c r="HU185" t="str">
        <f t="shared" si="195"/>
        <v/>
      </c>
      <c r="HV185"/>
      <c r="HW185"/>
      <c r="HX185"/>
      <c r="HY185"/>
      <c r="HZ185"/>
      <c r="IA185"/>
      <c r="IB185"/>
      <c r="IC185"/>
      <c r="ID185"/>
      <c r="IE185" t="str">
        <f t="shared" si="196"/>
        <v/>
      </c>
      <c r="IF185"/>
      <c r="IG185"/>
      <c r="IH185"/>
      <c r="II185"/>
      <c r="IJ185"/>
      <c r="IK185"/>
      <c r="IL185"/>
      <c r="IM185"/>
      <c r="IN185"/>
      <c r="IO185"/>
      <c r="IP185"/>
      <c r="IQ185" t="str">
        <f t="shared" si="197"/>
        <v/>
      </c>
      <c r="IR185"/>
      <c r="IS185" t="str">
        <f t="shared" si="198"/>
        <v/>
      </c>
      <c r="IT185"/>
      <c r="IU185" t="str">
        <f t="shared" si="199"/>
        <v/>
      </c>
      <c r="IV185"/>
      <c r="IW185"/>
      <c r="IX185"/>
      <c r="IY185"/>
      <c r="IZ185"/>
      <c r="JA185"/>
      <c r="JB185"/>
      <c r="JC185"/>
      <c r="JD185"/>
      <c r="JE185"/>
      <c r="JF185"/>
      <c r="JG185"/>
      <c r="JH185"/>
      <c r="JI185"/>
      <c r="JJ185"/>
      <c r="JK185"/>
      <c r="JL185"/>
      <c r="JM185"/>
      <c r="JN185"/>
      <c r="JO185"/>
      <c r="JP185"/>
      <c r="JQ185"/>
      <c r="JR185" t="str">
        <f t="shared" si="200"/>
        <v/>
      </c>
      <c r="JS185" t="str">
        <f t="shared" si="201"/>
        <v/>
      </c>
      <c r="JT185"/>
      <c r="JU185"/>
      <c r="JV185"/>
      <c r="JW185"/>
      <c r="JX185"/>
      <c r="JY185"/>
      <c r="JZ185"/>
      <c r="KA185"/>
      <c r="KB185"/>
      <c r="KC185" t="str">
        <f t="shared" si="202"/>
        <v/>
      </c>
      <c r="KD185"/>
      <c r="KE185"/>
      <c r="KF185"/>
      <c r="KG185"/>
      <c r="KH185"/>
      <c r="KI185"/>
      <c r="KJ185"/>
      <c r="KK185"/>
      <c r="KL185" t="str">
        <f>IF(CT185=1,KL$8&amp;IF(SUM(CU185:$EQ185)=0,"",", "),"")</f>
        <v/>
      </c>
      <c r="KM185" t="str">
        <f>IF(CU185=1,KM$8&amp;IF(SUM(CV185:$EQ185)=0,"",", "),"")</f>
        <v/>
      </c>
      <c r="KN185" t="str">
        <f>IF(CV185=1,KN$8&amp;IF(SUM(CW185:$EQ185)=0,"",", "),"")</f>
        <v/>
      </c>
      <c r="KO185" t="str">
        <f>IF(CW185=1,KO$8&amp;IF(SUM(CX185:$EQ185)=0,"",", "),"")</f>
        <v/>
      </c>
      <c r="KP185" t="str">
        <f>IF(CX185=1,KP$8&amp;IF(SUM(CY185:$EQ185)=0,"",", "),"")</f>
        <v/>
      </c>
      <c r="KQ185" t="str">
        <f>IF(CY185=1,KQ$8&amp;IF(SUM(CZ185:$EQ185)=0,"",", "),"")</f>
        <v/>
      </c>
      <c r="KR185" t="str">
        <f>IF(CZ185=1,KR$8&amp;IF(SUM(DA185:$EQ185)=0,"",", "),"")</f>
        <v/>
      </c>
      <c r="KS185" t="str">
        <f>IF(DA185=1,KS$8&amp;IF(SUM(DB185:$EQ185)=0,"",", "),"")</f>
        <v/>
      </c>
      <c r="KT185" t="str">
        <f>IF(DB185=1,KT$8&amp;IF(SUM(DC185:$EQ185)=0,"",", "),"")</f>
        <v/>
      </c>
      <c r="KU185" t="str">
        <f>IF(DC185=1,KU$8&amp;IF(SUM(DD185:$EQ185)=0,"",", "),"")</f>
        <v/>
      </c>
      <c r="KV185" t="str">
        <f>IF(DD185=1,KV$8&amp;IF(SUM(DE185:$EQ185)=0,"",", "),"")</f>
        <v/>
      </c>
      <c r="KW185" t="str">
        <f>IF(DE185=1,KW$8&amp;IF(SUM(DF185:$EQ185)=0,"",", "),"")</f>
        <v/>
      </c>
      <c r="KX185" t="str">
        <f>IF(DF185=1,KX$8&amp;IF(SUM(DG185:$EQ185)=0,"",", "),"")</f>
        <v/>
      </c>
      <c r="KY185" t="str">
        <f>IF(DG185=1,KY$8&amp;IF(SUM(DH185:$EQ185)=0,"",", "),"")</f>
        <v/>
      </c>
      <c r="KZ185" t="str">
        <f>IF(DH185=1,KZ$8&amp;IF(SUM(DI185:$EQ185)=0,"",", "),"")</f>
        <v/>
      </c>
      <c r="LA185" t="str">
        <f>IF(DI185=1,LA$8&amp;IF(SUM(DJ185:$EQ185)=0,"",", "),"")</f>
        <v/>
      </c>
      <c r="LB185" t="str">
        <f>IF(DJ185=1,LB$8&amp;IF(SUM(DK185:$EQ185)=0,"",", "),"")</f>
        <v/>
      </c>
      <c r="LC185" t="str">
        <f>IF(DK185=1,LC$8&amp;IF(SUM(DL185:$EQ185)=0,"",", "),"")</f>
        <v/>
      </c>
      <c r="LD185" t="str">
        <f>IF(DL185=1,LD$8&amp;IF(SUM(DM185:$EQ185)=0,"",", "),"")</f>
        <v/>
      </c>
      <c r="LE185" t="str">
        <f>IF(DM185=1,LE$8&amp;IF(SUM(DN185:$EQ185)=0,"",", "),"")</f>
        <v/>
      </c>
      <c r="LF185" t="str">
        <f>IF(DN185=1,LF$8&amp;IF(SUM(DO185:$EQ185)=0,"",", "),"")</f>
        <v/>
      </c>
      <c r="LG185" t="str">
        <f>IF(DO185=1,LG$8&amp;IF(SUM(DP185:$EQ185)=0,"",", "),"")</f>
        <v/>
      </c>
      <c r="LH185" t="str">
        <f>IF(DP185=1,LH$8&amp;IF(SUM(DQ185:$EQ185)=0,"",", "),"")</f>
        <v/>
      </c>
      <c r="LI185" t="str">
        <f>IF(DQ185=1,LI$8&amp;IF(SUM(DR185:$EQ185)=0,"",", "),"")</f>
        <v/>
      </c>
      <c r="LJ185" t="str">
        <f>IF(DR185=1,LJ$8&amp;IF(SUM(DS185:$EQ185)=0,"",", "),"")</f>
        <v/>
      </c>
      <c r="LK185" t="str">
        <f>IF(DS185=1,LK$8&amp;IF(SUM(DT185:$EQ185)=0,"",", "),"")</f>
        <v/>
      </c>
      <c r="LL185" t="str">
        <f>IF(DT185=1,LL$8&amp;IF(SUM(DU185:$EQ185)=0,"",", "),"")</f>
        <v/>
      </c>
      <c r="LM185" t="str">
        <f>IF(DU185=1,LM$8&amp;IF(SUM(DV185:$EQ185)=0,"",", "),"")</f>
        <v/>
      </c>
      <c r="LN185" t="str">
        <f>IF(DV185=1,LN$8&amp;IF(SUM(DW185:$EQ185)=0,"",", "),"")</f>
        <v/>
      </c>
      <c r="LO185" t="str">
        <f>IF(DW185=1,LO$8&amp;IF(SUM(DX185:$EQ185)=0,"",", "),"")</f>
        <v/>
      </c>
      <c r="LP185" t="str">
        <f>IF(DX185=1,LP$8&amp;IF(SUM(DY185:$EQ185)=0,"",", "),"")</f>
        <v/>
      </c>
      <c r="LQ185" t="str">
        <f>IF(DY185=1,LQ$8&amp;IF(SUM(DZ185:$EQ185)=0,"",", "),"")</f>
        <v/>
      </c>
      <c r="LR185" t="str">
        <f>IF(DZ185=1,LR$8&amp;IF(SUM(EA185:$EQ185)=0,"",", "),"")</f>
        <v/>
      </c>
      <c r="LS185" t="str">
        <f>IF(EA185=1,LS$8&amp;IF(SUM(EB185:$EQ185)=0,"",", "),"")</f>
        <v/>
      </c>
      <c r="LT185" t="str">
        <f>IF(EB185=1,LT$8&amp;IF(SUM(EC185:$EQ185)=0,"",", "),"")</f>
        <v/>
      </c>
      <c r="LU185" t="str">
        <f>IF(EC185=1,LU$8&amp;IF(SUM(ED185:$EQ185)=0,"",", "),"")</f>
        <v/>
      </c>
      <c r="LV185" t="str">
        <f>IF(ED185=1,LV$8&amp;IF(SUM(EE185:$EQ185)=0,"",", "),"")</f>
        <v/>
      </c>
      <c r="LW185" t="str">
        <f>IF(EE185=1,LW$8&amp;IF(SUM(EF185:$EQ185)=0,"",", "),"")</f>
        <v/>
      </c>
      <c r="LX185" t="str">
        <f>IF(EF185=1,LX$8&amp;IF(SUM(EG185:$EQ185)=0,"",", "),"")</f>
        <v/>
      </c>
      <c r="LY185" t="str">
        <f>IF(EG185=1,LY$8&amp;IF(SUM(EH185:$EQ185)=0,"",", "),"")</f>
        <v/>
      </c>
      <c r="LZ185" t="str">
        <f>IF(EH185=1,LZ$8&amp;IF(SUM(EI185:$EQ185)=0,"",", "),"")</f>
        <v/>
      </c>
      <c r="MA185" t="str">
        <f>IF(EI185=1,MA$8&amp;IF(SUM(EJ185:$EQ185)=0,"",", "),"")</f>
        <v/>
      </c>
      <c r="MB185" t="str">
        <f>IF(EJ185=1,MB$8&amp;IF(SUM(EK185:$EQ185)=0,"",", "),"")</f>
        <v/>
      </c>
      <c r="MC185" t="str">
        <f>IF(EK185=1,MC$8&amp;IF(SUM(EL185:$EQ185)=0,"",", "),"")</f>
        <v/>
      </c>
      <c r="MD185" t="str">
        <f>IF(EL185=1,MD$8&amp;IF(SUM(EM185:$EQ185)=0,"",", "),"")</f>
        <v/>
      </c>
      <c r="ME185" t="str">
        <f>IF(EM185=1,ME$8&amp;IF(SUM(EN185:$EQ185)=0,"",", "),"")</f>
        <v/>
      </c>
      <c r="MF185" t="str">
        <f>IF(EN185=1,MF$8&amp;IF(SUM(EO185:$EQ185)=0,"",", "),"")</f>
        <v/>
      </c>
      <c r="MG185" t="str">
        <f>IF(EO185=1,MG$8&amp;IF(SUM(EP185:$EQ185)=0,"",", "),"")</f>
        <v/>
      </c>
      <c r="MH185" t="str">
        <f>IF(EP185=1,MH$8&amp;IF(SUM(EQ185:$EQ185)=0,"",", "),"")</f>
        <v/>
      </c>
      <c r="MI185" t="str">
        <f t="shared" si="212"/>
        <v/>
      </c>
      <c r="MJ185" t="str">
        <f>IF(ER185=1,MJ$8&amp;IF(SUM(ES185:$GO185)=0,"",", "),"")</f>
        <v/>
      </c>
      <c r="MK185" t="str">
        <f>IF(ES185=1,MK$8&amp;IF(SUM(ET185:$GO185)=0,"",", "),"")</f>
        <v/>
      </c>
      <c r="ML185" t="str">
        <f>IF(ET185=1,ML$8&amp;IF(SUM(EU185:$GO185)=0,"",", "),"")</f>
        <v/>
      </c>
      <c r="MM185" t="str">
        <f>IF(EU185=1,MM$8&amp;IF(SUM(EV185:$GO185)=0,"",", "),"")</f>
        <v/>
      </c>
      <c r="MN185" t="str">
        <f>IF(EV185=1,MN$8&amp;IF(SUM(EW185:$GO185)=0,"",", "),"")</f>
        <v/>
      </c>
      <c r="MO185" t="str">
        <f>IF(EW185=1,MO$8&amp;IF(SUM(EX185:$GO185)=0,"",", "),"")</f>
        <v/>
      </c>
      <c r="MP185" t="str">
        <f>IF(EX185=1,MP$8&amp;IF(SUM(EY185:$GO185)=0,"",", "),"")</f>
        <v/>
      </c>
      <c r="MQ185" t="str">
        <f>IF(EY185=1,MQ$8&amp;IF(SUM(EZ185:$GO185)=0,"",", "),"")</f>
        <v/>
      </c>
      <c r="MR185" t="str">
        <f>IF(EZ185=1,MR$8&amp;IF(SUM(FA185:$GO185)=0,"",", "),"")</f>
        <v/>
      </c>
      <c r="MS185" t="str">
        <f>IF(FA185=1,MS$8&amp;IF(SUM(FB185:$GO185)=0,"",", "),"")</f>
        <v/>
      </c>
      <c r="MT185" t="str">
        <f>IF(FB185=1,MT$8&amp;IF(SUM(FC185:$GO185)=0,"",", "),"")</f>
        <v/>
      </c>
      <c r="MU185" t="str">
        <f>IF(FC185=1,MU$8&amp;IF(SUM(FD185:$GO185)=0,"",", "),"")</f>
        <v/>
      </c>
      <c r="MV185" t="str">
        <f>IF(FD185=1,MV$8&amp;IF(SUM(FE185:$GO185)=0,"",", "),"")</f>
        <v/>
      </c>
      <c r="MW185" t="str">
        <f>IF(FE185=1,MW$8&amp;IF(SUM(FF185:$GO185)=0,"",", "),"")</f>
        <v/>
      </c>
      <c r="MX185" t="str">
        <f>IF(FF185=1,MX$8&amp;IF(SUM(FG185:$GO185)=0,"",", "),"")</f>
        <v/>
      </c>
      <c r="MY185" t="str">
        <f>IF(FG185=1,MY$8&amp;IF(SUM(FH185:$GO185)=0,"",", "),"")</f>
        <v/>
      </c>
      <c r="MZ185" t="str">
        <f>IF(FH185=1,MZ$8&amp;IF(SUM(FI185:$GO185)=0,"",", "),"")</f>
        <v/>
      </c>
      <c r="NA185" t="str">
        <f>IF(FI185=1,NA$8&amp;IF(SUM(FJ185:$GO185)=0,"",", "),"")</f>
        <v/>
      </c>
      <c r="NB185" t="str">
        <f>IF(FJ185=1,NB$8&amp;IF(SUM(FK185:$GO185)=0,"",", "),"")</f>
        <v/>
      </c>
      <c r="NC185" t="str">
        <f>IF(FK185=1,NC$8&amp;IF(SUM(FL185:$GO185)=0,"",", "),"")</f>
        <v/>
      </c>
      <c r="ND185" t="str">
        <f>IF(FL185=1,ND$8&amp;IF(SUM(FM185:$GO185)=0,"",", "),"")</f>
        <v/>
      </c>
      <c r="NE185" t="str">
        <f>IF(FM185=1,NE$8&amp;IF(SUM(FN185:$GO185)=0,"",", "),"")</f>
        <v/>
      </c>
      <c r="NF185" t="str">
        <f>IF(FN185=1,NF$8&amp;IF(SUM(FO185:$GO185)=0,"",", "),"")</f>
        <v/>
      </c>
      <c r="NG185" t="str">
        <f>IF(FO185=1,NG$8&amp;IF(SUM(FP185:$GO185)=0,"",", "),"")</f>
        <v/>
      </c>
      <c r="NH185" t="str">
        <f>IF(FP185=1,NH$8&amp;IF(SUM(FQ185:$GO185)=0,"",", "),"")</f>
        <v/>
      </c>
      <c r="NI185" t="str">
        <f>IF(FQ185=1,NI$8&amp;IF(SUM(FR185:$GO185)=0,"",", "),"")</f>
        <v/>
      </c>
      <c r="NJ185" t="str">
        <f>IF(FR185=1,NJ$8&amp;IF(SUM(FS185:$GO185)=0,"",", "),"")</f>
        <v/>
      </c>
      <c r="NK185" t="str">
        <f>IF(FS185=1,NK$8&amp;IF(SUM(FT185:$GO185)=0,"",", "),"")</f>
        <v/>
      </c>
      <c r="NL185" t="str">
        <f>IF(FT185=1,NL$8&amp;IF(SUM(FU185:$GO185)=0,"",", "),"")</f>
        <v/>
      </c>
      <c r="NM185" t="str">
        <f>IF(FU185=1,NM$8&amp;IF(SUM(FV185:$GO185)=0,"",", "),"")</f>
        <v/>
      </c>
      <c r="NN185" t="str">
        <f>IF(FV185=1,NN$8&amp;IF(SUM(FW185:$GO185)=0,"",", "),"")</f>
        <v/>
      </c>
      <c r="NO185" t="str">
        <f>IF(FW185=1,NO$8&amp;IF(SUM(FX185:$GO185)=0,"",", "),"")</f>
        <v/>
      </c>
      <c r="NP185" t="str">
        <f>IF(FX185=1,NP$8&amp;IF(SUM(FY185:$GO185)=0,"",", "),"")</f>
        <v/>
      </c>
      <c r="NQ185" t="str">
        <f>IF(FY185=1,NQ$8&amp;IF(SUM(FZ185:$GO185)=0,"",", "),"")</f>
        <v/>
      </c>
      <c r="NR185" t="str">
        <f>IF(FZ185=1,NR$8&amp;IF(SUM(GA185:$GO185)=0,"",", "),"")</f>
        <v/>
      </c>
      <c r="NS185" t="str">
        <f>IF(GA185=1,NS$8&amp;IF(SUM(GB185:$GO185)=0,"",", "),"")</f>
        <v/>
      </c>
      <c r="NT185" t="str">
        <f>IF(GB185=1,NT$8&amp;IF(SUM(GC185:$GO185)=0,"",", "),"")</f>
        <v/>
      </c>
      <c r="NU185" t="str">
        <f>IF(GC185=1,NU$8&amp;IF(SUM(GD185:$GO185)=0,"",", "),"")</f>
        <v/>
      </c>
      <c r="NV185" t="str">
        <f>IF(GD185=1,NV$8&amp;IF(SUM(GE185:$GO185)=0,"",", "),"")</f>
        <v/>
      </c>
      <c r="NW185" t="str">
        <f>IF(GE185=1,NW$8&amp;IF(SUM(GF185:$GO185)=0,"",", "),"")</f>
        <v/>
      </c>
      <c r="NX185" t="str">
        <f>IF(GF185=1,NX$8&amp;IF(SUM(GG185:$GO185)=0,"",", "),"")</f>
        <v/>
      </c>
      <c r="NY185" t="str">
        <f>IF(GG185=1,NY$8&amp;IF(SUM(GH185:$GO185)=0,"",", "),"")</f>
        <v/>
      </c>
      <c r="NZ185" t="str">
        <f>IF(GH185=1,NZ$8&amp;IF(SUM(GI185:$GO185)=0,"",", "),"")</f>
        <v/>
      </c>
      <c r="OA185" t="str">
        <f>IF(GI185=1,OA$8&amp;IF(SUM(GJ185:$GO185)=0,"",", "),"")</f>
        <v/>
      </c>
      <c r="OB185" t="str">
        <f>IF(GJ185=1,OB$8&amp;IF(SUM(GK185:$GO185)=0,"",", "),"")</f>
        <v/>
      </c>
      <c r="OC185" t="str">
        <f>IF(GK185=1,OC$8&amp;IF(SUM(GL185:$GO185)=0,"",", "),"")</f>
        <v/>
      </c>
      <c r="OD185" t="str">
        <f>IF(GL185=1,OD$8&amp;IF(SUM(GM185:$GO185)=0,"",", "),"")</f>
        <v/>
      </c>
      <c r="OE185" t="str">
        <f>IF(GM185=1,OE$8&amp;IF(SUM(GN185:$GO185)=0,"",", "),"")</f>
        <v/>
      </c>
      <c r="OF185" t="str">
        <f>IF(GN185=1,OF$8&amp;IF(SUM(GO185:$GO185)=0,"",", "),"")</f>
        <v/>
      </c>
      <c r="OG185" t="str">
        <f t="shared" si="213"/>
        <v/>
      </c>
      <c r="OH185" t="str">
        <f>IF(GP185=1,OH$8&amp;IF(SUM(GQ185:$IM185)=0,"",", "),"")</f>
        <v/>
      </c>
      <c r="OI185" t="str">
        <f>IF(GQ185=1,OI$8&amp;IF(SUM(GR185:$IM185)=0,"",", "),"")</f>
        <v/>
      </c>
      <c r="OJ185" t="str">
        <f>IF(GR185=1,OJ$8&amp;IF(SUM(GS185:$IM185)=0,"",", "),"")</f>
        <v/>
      </c>
      <c r="OK185" t="str">
        <f>IF(GS185=1,OK$8&amp;IF(SUM(GT185:$IM185)=0,"",", "),"")</f>
        <v/>
      </c>
      <c r="OL185" t="str">
        <f>IF(GT185=1,OL$8&amp;IF(SUM(GU185:$IM185)=0,"",", "),"")</f>
        <v/>
      </c>
      <c r="OM185" t="str">
        <f>IF(GU185=1,OM$8&amp;IF(SUM(GV185:$IM185)=0,"",", "),"")</f>
        <v/>
      </c>
      <c r="ON185" t="str">
        <f>IF(GV185=1,ON$8&amp;IF(SUM(GW185:$IM185)=0,"",", "),"")</f>
        <v/>
      </c>
      <c r="OO185" t="str">
        <f>IF(GW185=1,OO$8&amp;IF(SUM(GX185:$IM185)=0,"",", "),"")</f>
        <v/>
      </c>
      <c r="OP185" t="str">
        <f>IF(GX185=1,OP$8&amp;IF(SUM(GY185:$IM185)=0,"",", "),"")</f>
        <v/>
      </c>
      <c r="OQ185" t="str">
        <f>IF(GY185=1,OQ$8&amp;IF(SUM(GZ185:$IM185)=0,"",", "),"")</f>
        <v/>
      </c>
      <c r="OR185" t="str">
        <f>IF(GZ185=1,OR$8&amp;IF(SUM(HA185:$IM185)=0,"",", "),"")</f>
        <v/>
      </c>
      <c r="OS185" t="str">
        <f>IF(HA185=1,OS$8&amp;IF(SUM(HB185:$IM185)=0,"",", "),"")</f>
        <v/>
      </c>
      <c r="OT185" t="str">
        <f>IF(HB185=1,OT$8&amp;IF(SUM(HC185:$IM185)=0,"",", "),"")</f>
        <v/>
      </c>
      <c r="OU185" t="str">
        <f>IF(HC185=1,OU$8&amp;IF(SUM(HD185:$IM185)=0,"",", "),"")</f>
        <v/>
      </c>
      <c r="OV185" t="str">
        <f>IF(HD185=1,OV$8&amp;IF(SUM(HE185:$IM185)=0,"",", "),"")</f>
        <v/>
      </c>
      <c r="OW185" t="str">
        <f>IF(HE185=1,OW$8&amp;IF(SUM(HF185:$IM185)=0,"",", "),"")</f>
        <v/>
      </c>
      <c r="OX185" t="str">
        <f>IF(HF185=1,OX$8&amp;IF(SUM(HG185:$IM185)=0,"",", "),"")</f>
        <v/>
      </c>
      <c r="OY185" t="str">
        <f>IF(HG185=1,OY$8&amp;IF(SUM(HH185:$IM185)=0,"",", "),"")</f>
        <v/>
      </c>
      <c r="OZ185" t="str">
        <f>IF(HH185=1,OZ$8&amp;IF(SUM(HI185:$IM185)=0,"",", "),"")</f>
        <v/>
      </c>
      <c r="PA185" t="str">
        <f>IF(HI185=1,PA$8&amp;IF(SUM(HJ185:$IM185)=0,"",", "),"")</f>
        <v/>
      </c>
      <c r="PB185" t="str">
        <f>IF(HJ185=1,PB$8&amp;IF(SUM(HK185:$IM185)=0,"",", "),"")</f>
        <v/>
      </c>
      <c r="PC185" t="str">
        <f>IF(HK185=1,PC$8&amp;IF(SUM(HL185:$IM185)=0,"",", "),"")</f>
        <v/>
      </c>
      <c r="PD185" t="str">
        <f>IF(HL185=1,PD$8&amp;IF(SUM(HM185:$IM185)=0,"",", "),"")</f>
        <v/>
      </c>
      <c r="PE185" t="str">
        <f>IF(HM185=1,PE$8&amp;IF(SUM(HN185:$IM185)=0,"",", "),"")</f>
        <v/>
      </c>
      <c r="PF185" t="str">
        <f>IF(HN185=1,PF$8&amp;IF(SUM(HO185:$IM185)=0,"",", "),"")</f>
        <v/>
      </c>
      <c r="PG185" t="str">
        <f>IF(HO185=1,PG$8&amp;IF(SUM(HP185:$IM185)=0,"",", "),"")</f>
        <v/>
      </c>
      <c r="PH185" t="str">
        <f>IF(HP185=1,PH$8&amp;IF(SUM(HQ185:$IM185)=0,"",", "),"")</f>
        <v/>
      </c>
      <c r="PI185" t="str">
        <f>IF(HQ185=1,PI$8&amp;IF(SUM(HR185:$IM185)=0,"",", "),"")</f>
        <v/>
      </c>
      <c r="PJ185" t="str">
        <f>IF(HR185=1,PJ$8&amp;IF(SUM(HS185:$IM185)=0,"",", "),"")</f>
        <v/>
      </c>
      <c r="PK185" t="str">
        <f>IF(HS185=1,PK$8&amp;IF(SUM(HT185:$IM185)=0,"",", "),"")</f>
        <v/>
      </c>
      <c r="PL185" t="str">
        <f>IF(HT185=1,PL$8&amp;IF(SUM(HU185:$IM185)=0,"",", "),"")</f>
        <v/>
      </c>
      <c r="PM185" t="str">
        <f>IF(HU185=1,PM$8&amp;IF(SUM(HV185:$IM185)=0,"",", "),"")</f>
        <v/>
      </c>
      <c r="PN185" t="str">
        <f>IF(HV185=1,PN$8&amp;IF(SUM(HW185:$IM185)=0,"",", "),"")</f>
        <v/>
      </c>
      <c r="PO185" t="str">
        <f>IF(HW185=1,PO$8&amp;IF(SUM(HX185:$IM185)=0,"",", "),"")</f>
        <v/>
      </c>
      <c r="PP185" t="str">
        <f>IF(HX185=1,PP$8&amp;IF(SUM(HY185:$IM185)=0,"",", "),"")</f>
        <v/>
      </c>
      <c r="PQ185" t="str">
        <f>IF(HY185=1,PQ$8&amp;IF(SUM(HZ185:$IM185)=0,"",", "),"")</f>
        <v/>
      </c>
      <c r="PR185" t="str">
        <f>IF(HZ185=1,PR$8&amp;IF(SUM(IA185:$IM185)=0,"",", "),"")</f>
        <v/>
      </c>
      <c r="PS185" t="str">
        <f>IF(IA185=1,PS$8&amp;IF(SUM(IB185:$IM185)=0,"",", "),"")</f>
        <v/>
      </c>
      <c r="PT185" t="str">
        <f>IF(IB185=1,PT$8&amp;IF(SUM(IC185:$IM185)=0,"",", "),"")</f>
        <v/>
      </c>
      <c r="PU185" t="str">
        <f>IF(IC185=1,PU$8&amp;IF(SUM(ID185:$IM185)=0,"",", "),"")</f>
        <v/>
      </c>
      <c r="PV185" t="str">
        <f>IF(ID185=1,PV$8&amp;IF(SUM(IE185:$IM185)=0,"",", "),"")</f>
        <v/>
      </c>
      <c r="PW185" t="str">
        <f>IF(IE185=1,PW$8&amp;IF(SUM(IF185:$IM185)=0,"",", "),"")</f>
        <v/>
      </c>
      <c r="PX185" t="str">
        <f>IF(IF185=1,PX$8&amp;IF(SUM(IG185:$IM185)=0,"",", "),"")</f>
        <v/>
      </c>
      <c r="PY185" t="str">
        <f>IF(IG185=1,PY$8&amp;IF(SUM(IH185:$IM185)=0,"",", "),"")</f>
        <v/>
      </c>
      <c r="PZ185" t="str">
        <f>IF(IH185=1,PZ$8&amp;IF(SUM(II185:$IM185)=0,"",", "),"")</f>
        <v/>
      </c>
      <c r="QA185" t="str">
        <f>IF(II185=1,QA$8&amp;IF(SUM(IJ185:$IM185)=0,"",", "),"")</f>
        <v/>
      </c>
      <c r="QB185" t="str">
        <f>IF(IJ185=1,QB$8&amp;IF(SUM(IK185:$IM185)=0,"",", "),"")</f>
        <v/>
      </c>
      <c r="QC185" t="str">
        <f>IF(IK185=1,QC$8&amp;IF(SUM(IL185:$IM185)=0,"",", "),"")</f>
        <v/>
      </c>
      <c r="QD185" t="str">
        <f>IF(IL185=1,QD$8&amp;IF(SUM(IM185:$IM185)=0,"",", "),"")</f>
        <v/>
      </c>
      <c r="QE185" t="str">
        <f t="shared" si="214"/>
        <v/>
      </c>
      <c r="QF185" t="str">
        <f>IF(IN185=1,QF$8&amp;IF(SUM(IO185:$KK185)=0,"",", "),"")</f>
        <v/>
      </c>
      <c r="QG185" t="str">
        <f>IF(IO185=1,QG$8&amp;IF(SUM(IP185:$KK185)=0,"",", "),"")</f>
        <v/>
      </c>
      <c r="QH185" t="str">
        <f>IF(IP185=1,QH$8&amp;IF(SUM(IQ185:$KK185)=0,"",", "),"")</f>
        <v/>
      </c>
      <c r="QI185" t="str">
        <f>IF(IQ185=1,QI$8&amp;IF(SUM(IR185:$KK185)=0,"",", "),"")</f>
        <v/>
      </c>
      <c r="QJ185" t="str">
        <f>IF(IR185=1,QJ$8&amp;IF(SUM(IS185:$KK185)=0,"",", "),"")</f>
        <v/>
      </c>
      <c r="QK185" t="str">
        <f>IF(IS185=1,QK$8&amp;IF(SUM(IT185:$KK185)=0,"",", "),"")</f>
        <v/>
      </c>
      <c r="QL185" t="str">
        <f>IF(IT185=1,QL$8&amp;IF(SUM(IU185:$KK185)=0,"",", "),"")</f>
        <v/>
      </c>
      <c r="QM185" t="str">
        <f>IF(IU185=1,QM$8&amp;IF(SUM(IV185:$KK185)=0,"",", "),"")</f>
        <v/>
      </c>
      <c r="QN185" t="str">
        <f>IF(IV185=1,QN$8&amp;IF(SUM(IW185:$KK185)=0,"",", "),"")</f>
        <v/>
      </c>
      <c r="QO185" t="str">
        <f>IF(IW185=1,QO$8&amp;IF(SUM(IX185:$KK185)=0,"",", "),"")</f>
        <v/>
      </c>
      <c r="QP185" t="str">
        <f>IF(IX185=1,QP$8&amp;IF(SUM(IY185:$KK185)=0,"",", "),"")</f>
        <v/>
      </c>
      <c r="QQ185" t="str">
        <f>IF(IY185=1,QQ$8&amp;IF(SUM(IZ185:$KK185)=0,"",", "),"")</f>
        <v/>
      </c>
      <c r="QR185" t="str">
        <f>IF(IZ185=1,QR$8&amp;IF(SUM(JA185:$KK185)=0,"",", "),"")</f>
        <v/>
      </c>
      <c r="QS185" t="str">
        <f>IF(JA185=1,QS$8&amp;IF(SUM(JB185:$KK185)=0,"",", "),"")</f>
        <v/>
      </c>
      <c r="QT185" t="str">
        <f>IF(JB185=1,QT$8&amp;IF(SUM(JC185:$KK185)=0,"",", "),"")</f>
        <v/>
      </c>
      <c r="QU185" t="str">
        <f>IF(JC185=1,QU$8&amp;IF(SUM(JD185:$KK185)=0,"",", "),"")</f>
        <v/>
      </c>
      <c r="QV185" t="str">
        <f>IF(JD185=1,QV$8&amp;IF(SUM(JE185:$KK185)=0,"",", "),"")</f>
        <v/>
      </c>
      <c r="QW185" t="str">
        <f>IF(JE185=1,QW$8&amp;IF(SUM(JF185:$KK185)=0,"",", "),"")</f>
        <v/>
      </c>
      <c r="QX185" t="str">
        <f>IF(JF185=1,QX$8&amp;IF(SUM(JG185:$KK185)=0,"",", "),"")</f>
        <v/>
      </c>
      <c r="QY185" t="str">
        <f>IF(JG185=1,QY$8&amp;IF(SUM(JH185:$KK185)=0,"",", "),"")</f>
        <v/>
      </c>
      <c r="QZ185" t="str">
        <f>IF(JH185=1,QZ$8&amp;IF(SUM(JI185:$KK185)=0,"",", "),"")</f>
        <v/>
      </c>
      <c r="RA185" t="str">
        <f>IF(JI185=1,RA$8&amp;IF(SUM(JJ185:$KK185)=0,"",", "),"")</f>
        <v/>
      </c>
      <c r="RB185" t="str">
        <f>IF(JJ185=1,RB$8&amp;IF(SUM(JK185:$KK185)=0,"",", "),"")</f>
        <v/>
      </c>
      <c r="RC185" t="str">
        <f>IF(JK185=1,RC$8&amp;IF(SUM(JL185:$KK185)=0,"",", "),"")</f>
        <v/>
      </c>
      <c r="RD185" t="str">
        <f>IF(JL185=1,RD$8&amp;IF(SUM(JM185:$KK185)=0,"",", "),"")</f>
        <v/>
      </c>
      <c r="RE185" t="str">
        <f>IF(JM185=1,RE$8&amp;IF(SUM(JN185:$KK185)=0,"",", "),"")</f>
        <v/>
      </c>
      <c r="RF185" t="str">
        <f>IF(JN185=1,RF$8&amp;IF(SUM(JO185:$KK185)=0,"",", "),"")</f>
        <v/>
      </c>
      <c r="RG185" t="str">
        <f>IF(JO185=1,RG$8&amp;IF(SUM(JP185:$KK185)=0,"",", "),"")</f>
        <v/>
      </c>
      <c r="RH185" t="str">
        <f>IF(JP185=1,RH$8&amp;IF(SUM(JQ185:$KK185)=0,"",", "),"")</f>
        <v/>
      </c>
      <c r="RI185" t="str">
        <f>IF(JQ185=1,RI$8&amp;IF(SUM(JR185:$KK185)=0,"",", "),"")</f>
        <v/>
      </c>
      <c r="RJ185" t="str">
        <f>IF(JR185=1,RJ$8&amp;IF(SUM(JS185:$KK185)=0,"",", "),"")</f>
        <v/>
      </c>
      <c r="RK185" t="str">
        <f>IF(JS185=1,RK$8&amp;IF(SUM(JT185:$KK185)=0,"",", "),"")</f>
        <v/>
      </c>
      <c r="RL185" t="str">
        <f>IF(JT185=1,RL$8&amp;IF(SUM(JU185:$KK185)=0,"",", "),"")</f>
        <v/>
      </c>
      <c r="RM185" t="str">
        <f>IF(JU185=1,RM$8&amp;IF(SUM(JV185:$KK185)=0,"",", "),"")</f>
        <v/>
      </c>
      <c r="RN185" t="str">
        <f>IF(JV185=1,RN$8&amp;IF(SUM(JW185:$KK185)=0,"",", "),"")</f>
        <v/>
      </c>
      <c r="RO185" t="str">
        <f>IF(JW185=1,RO$8&amp;IF(SUM(JX185:$KK185)=0,"",", "),"")</f>
        <v/>
      </c>
      <c r="RP185" t="str">
        <f>IF(JX185=1,RP$8&amp;IF(SUM(JY185:$KK185)=0,"",", "),"")</f>
        <v/>
      </c>
      <c r="RQ185" t="str">
        <f>IF(JY185=1,RQ$8&amp;IF(SUM(JZ185:$KK185)=0,"",", "),"")</f>
        <v/>
      </c>
      <c r="RR185" t="str">
        <f>IF(JZ185=1,RR$8&amp;IF(SUM(KA185:$KK185)=0,"",", "),"")</f>
        <v/>
      </c>
      <c r="RS185" t="str">
        <f>IF(KA185=1,RS$8&amp;IF(SUM(KB185:$KK185)=0,"",", "),"")</f>
        <v/>
      </c>
      <c r="RT185" t="str">
        <f>IF(KB185=1,RT$8&amp;IF(SUM(KC185:$KK185)=0,"",", "),"")</f>
        <v/>
      </c>
      <c r="RU185" t="str">
        <f>IF(KC185=1,RU$8&amp;IF(SUM(KD185:$KK185)=0,"",", "),"")</f>
        <v/>
      </c>
      <c r="RV185" t="str">
        <f>IF(KD185=1,RV$8&amp;IF(SUM(KE185:$KK185)=0,"",", "),"")</f>
        <v/>
      </c>
      <c r="RW185" t="str">
        <f>IF(KE185=1,RW$8&amp;IF(SUM(KF185:$KK185)=0,"",", "),"")</f>
        <v/>
      </c>
      <c r="RX185" t="str">
        <f>IF(KF185=1,RX$8&amp;IF(SUM(KG185:$KK185)=0,"",", "),"")</f>
        <v/>
      </c>
      <c r="RY185" t="str">
        <f>IF(KG185=1,RY$8&amp;IF(SUM(KH185:$KK185)=0,"",", "),"")</f>
        <v/>
      </c>
      <c r="RZ185" t="str">
        <f>IF(KH185=1,RZ$8&amp;IF(SUM(KI185:$KK185)=0,"",", "),"")</f>
        <v/>
      </c>
      <c r="SA185" t="str">
        <f>IF(KI185=1,SA$8&amp;IF(SUM(KJ185:$KK185)=0,"",", "),"")</f>
        <v/>
      </c>
      <c r="SB185" t="str">
        <f>IF(KJ185=1,SB$8&amp;IF(SUM(KK185:$KK185)=0,"",", "),"")</f>
        <v/>
      </c>
      <c r="SC185" t="str">
        <f t="shared" si="215"/>
        <v/>
      </c>
    </row>
    <row r="186" spans="1:497" ht="60" customHeight="1" x14ac:dyDescent="0.45">
      <c r="A186" s="62"/>
      <c r="B186" s="212" t="str">
        <f t="shared" si="144"/>
        <v/>
      </c>
      <c r="C186" s="212" t="str">
        <f t="shared" si="203"/>
        <v/>
      </c>
      <c r="D186" s="212" t="str">
        <f t="shared" si="204"/>
        <v/>
      </c>
      <c r="E186" s="212" t="str">
        <f t="shared" si="205"/>
        <v/>
      </c>
      <c r="F186" s="212" t="str">
        <f t="shared" si="206"/>
        <v/>
      </c>
      <c r="G186" s="237" t="str">
        <f>IF('EDCI Data'!B186="","",'EDCI Data'!B186)</f>
        <v/>
      </c>
      <c r="H186" s="238" t="str">
        <f>IF('EDCI Data'!C186="","",'EDCI Data'!C186)</f>
        <v/>
      </c>
      <c r="I186" s="239" t="str">
        <f>IF('EDCI Data'!D186="","",'EDCI Data'!D186)</f>
        <v/>
      </c>
      <c r="J186" s="240" t="str">
        <f>IF('EDCI Data'!E186="","",'EDCI Data'!E186)</f>
        <v/>
      </c>
      <c r="K186" s="237" t="str">
        <f>IF('EDCI Data'!F186="","",'EDCI Data'!F186)</f>
        <v/>
      </c>
      <c r="L186" s="237" t="str">
        <f>IF('EDCI Data'!G186="","",'EDCI Data'!G186)</f>
        <v/>
      </c>
      <c r="M186" s="237" t="str">
        <f>IF('EDCI Data'!H186="","",'EDCI Data'!H186)</f>
        <v/>
      </c>
      <c r="N186" s="237" t="str">
        <f>IF('EDCI Data'!I186="","",'EDCI Data'!I186)</f>
        <v/>
      </c>
      <c r="O186" s="237" t="str">
        <f>IF('EDCI Data'!J186="","",'EDCI Data'!J186)</f>
        <v/>
      </c>
      <c r="P186" s="237" t="str">
        <f>IF('EDCI Data'!K186="","",'EDCI Data'!K186)</f>
        <v/>
      </c>
      <c r="Q186" s="241" t="str">
        <f>IF('EDCI Data'!L186="","",'EDCI Data'!L186)</f>
        <v/>
      </c>
      <c r="R186" s="241" t="str">
        <f>IF('EDCI Data'!M186="","",'EDCI Data'!M186)</f>
        <v/>
      </c>
      <c r="S186" s="237" t="str">
        <f>IF('EDCI Data'!N186="","",'EDCI Data'!N186)</f>
        <v/>
      </c>
      <c r="T186" s="237" t="str">
        <f>IF('EDCI Data'!O186="","",'EDCI Data'!O186)</f>
        <v/>
      </c>
      <c r="U186" s="237" t="str">
        <f>IF('EDCI Data'!P186="","",'EDCI Data'!P186)</f>
        <v/>
      </c>
      <c r="V186" s="237" t="str">
        <f>IF('EDCI Data'!Q186="","",'EDCI Data'!Q186)</f>
        <v/>
      </c>
      <c r="W186" s="242" t="str">
        <f>IF('EDCI Data'!R186="","",'EDCI Data'!R186)</f>
        <v/>
      </c>
      <c r="X186" s="243" t="str">
        <f>IF('EDCI Data'!S186="","",'EDCI Data'!S186)</f>
        <v/>
      </c>
      <c r="Y186" s="243" t="str">
        <f>IF('EDCI Data'!T186="","",'EDCI Data'!T186)</f>
        <v/>
      </c>
      <c r="Z186" s="244" t="str">
        <f>IF('EDCI Data'!U186="","",'EDCI Data'!U186)</f>
        <v/>
      </c>
      <c r="AA186" s="237" t="str">
        <f>IF('EDCI Data'!V186="","",'EDCI Data'!V186)</f>
        <v/>
      </c>
      <c r="AB186" s="244" t="str">
        <f>IF('EDCI Data'!W186="","",'EDCI Data'!W186)</f>
        <v/>
      </c>
      <c r="AC186" s="237" t="str">
        <f>IF('EDCI Data'!X186="","",'EDCI Data'!X186)</f>
        <v/>
      </c>
      <c r="AD186" s="244" t="str">
        <f>IF('EDCI Data'!Y186="","",'EDCI Data'!Y186)</f>
        <v/>
      </c>
      <c r="AE186" s="237" t="str">
        <f>IF('EDCI Data'!Z186="","",'EDCI Data'!Z186)</f>
        <v/>
      </c>
      <c r="AF186" s="237" t="str">
        <f>IF('EDCI Data'!AA186="","",'EDCI Data'!AA186)</f>
        <v/>
      </c>
      <c r="AG186" s="237" t="str">
        <f>IF('EDCI Data'!AB186="","",'EDCI Data'!AB186)</f>
        <v/>
      </c>
      <c r="AH186" s="237" t="str">
        <f>IF('EDCI Data'!AC186="","",'EDCI Data'!AC186)</f>
        <v/>
      </c>
      <c r="AI186" s="237" t="str">
        <f>IF('EDCI Data'!AD186="","",'EDCI Data'!AD186)</f>
        <v/>
      </c>
      <c r="AJ186" s="237" t="str">
        <f>IF('EDCI Data'!AE186="","",'EDCI Data'!AE186)</f>
        <v/>
      </c>
      <c r="AK186" s="237" t="str">
        <f>IF('EDCI Data'!AF186="","",'EDCI Data'!AF186)</f>
        <v/>
      </c>
      <c r="AL186" s="237" t="str">
        <f>IF('EDCI Data'!AG186="","",'EDCI Data'!AG186)</f>
        <v/>
      </c>
      <c r="AM186" s="237" t="str">
        <f>IF('EDCI Data'!AH186="","",'EDCI Data'!AH186)</f>
        <v/>
      </c>
      <c r="AN186" s="237" t="str">
        <f>IF('EDCI Data'!AI186="","",'EDCI Data'!AI186)</f>
        <v/>
      </c>
      <c r="AO186" s="237" t="str">
        <f>IF('EDCI Data'!AJ186="","",'EDCI Data'!AJ186)</f>
        <v/>
      </c>
      <c r="AP186" s="237" t="str">
        <f>IF('EDCI Data'!AK186="","",'EDCI Data'!AK186)</f>
        <v/>
      </c>
      <c r="AQ186" s="237" t="str">
        <f>IF('EDCI Data'!AL186="","",'EDCI Data'!AL186)</f>
        <v/>
      </c>
      <c r="AR186" s="237" t="str">
        <f>IF('EDCI Data'!AM186="","",'EDCI Data'!AM186)</f>
        <v/>
      </c>
      <c r="AS186" s="237" t="str">
        <f>IF('EDCI Data'!AN186="","",'EDCI Data'!AN186)</f>
        <v/>
      </c>
      <c r="AT186" s="237" t="str">
        <f>IF('EDCI Data'!AO186="","",'EDCI Data'!AO186)</f>
        <v/>
      </c>
      <c r="AU186" s="237" t="str">
        <f>IF('EDCI Data'!AP186="","",'EDCI Data'!AP186)</f>
        <v/>
      </c>
      <c r="AV186" s="237" t="str">
        <f>IF('EDCI Data'!AQ186="","",'EDCI Data'!AQ186)</f>
        <v/>
      </c>
      <c r="AW186" s="237" t="str">
        <f>IF('EDCI Data'!AR186="","",'EDCI Data'!AR186)</f>
        <v/>
      </c>
      <c r="AX186" s="237" t="str">
        <f>IF('EDCI Data'!AS186="","",'EDCI Data'!AS186)</f>
        <v/>
      </c>
      <c r="AY186" s="237" t="str">
        <f>IF('EDCI Data'!AT186="","",'EDCI Data'!AT186)</f>
        <v/>
      </c>
      <c r="AZ186" s="237" t="str">
        <f>IF('EDCI Data'!AU186="","",'EDCI Data'!AU186)</f>
        <v/>
      </c>
      <c r="BA186" s="237" t="str">
        <f>IF('EDCI Data'!AV186="","",'EDCI Data'!AV186)</f>
        <v/>
      </c>
      <c r="BB186" s="245" t="str">
        <f>IF('EDCI Data'!AW186="","",'EDCI Data'!AW186)</f>
        <v/>
      </c>
      <c r="BC186" s="245" t="str">
        <f>IF('EDCI Data'!AX186="","",'EDCI Data'!AX186)</f>
        <v/>
      </c>
      <c r="BD186" s="246" t="str">
        <f t="shared" si="207"/>
        <v/>
      </c>
      <c r="BE186" s="247" t="str">
        <f>IF('EDCI Data'!AY186="","",'EDCI Data'!AY186)</f>
        <v/>
      </c>
      <c r="BF186" s="247" t="str">
        <f>IF('EDCI Data'!AZ186="","",'EDCI Data'!AZ186)</f>
        <v/>
      </c>
      <c r="BG186" s="247" t="str">
        <f>IF('EDCI Data'!BA186="","",'EDCI Data'!BA186)</f>
        <v/>
      </c>
      <c r="BH186" s="247" t="str">
        <f>IF('EDCI Data'!BB186="","",'EDCI Data'!BB186)</f>
        <v/>
      </c>
      <c r="BI186" s="247" t="str">
        <f>IF('EDCI Data'!BC186="","",'EDCI Data'!BC186)</f>
        <v/>
      </c>
      <c r="BJ186" s="247" t="str">
        <f>IF('EDCI Data'!BD186="","",'EDCI Data'!BD186)</f>
        <v/>
      </c>
      <c r="BK186" s="247" t="str">
        <f>IF('EDCI Data'!BE186="","",'EDCI Data'!BE186)</f>
        <v/>
      </c>
      <c r="BL186" s="247" t="str">
        <f>IF('EDCI Data'!BF186="","",'EDCI Data'!BF186)</f>
        <v/>
      </c>
      <c r="BM186" s="247" t="str">
        <f>IF('EDCI Data'!BG186="","",'EDCI Data'!BG186)</f>
        <v/>
      </c>
      <c r="BN186" s="248" t="str">
        <f>IF('EDCI Data'!BH186="","",'EDCI Data'!BH186)</f>
        <v/>
      </c>
      <c r="BO186" s="248" t="str">
        <f>IF('EDCI Data'!BI186="","",'EDCI Data'!BI186)</f>
        <v/>
      </c>
      <c r="BP186" s="249" t="str">
        <f>IF('EDCI Data'!BJ186="","",'EDCI Data'!BJ186)</f>
        <v/>
      </c>
      <c r="BQ186" s="248" t="str">
        <f>IF('EDCI Data'!BK186="","",'EDCI Data'!BK186)</f>
        <v/>
      </c>
      <c r="BR186" s="248" t="str">
        <f>IF('EDCI Data'!BL186="","",'EDCI Data'!BL186)</f>
        <v/>
      </c>
      <c r="BS186" s="250" t="str">
        <f>IF('EDCI Data'!BM186="","",'EDCI Data'!BM186)</f>
        <v/>
      </c>
      <c r="BT186" s="251" t="str">
        <f>IF('EDCI Data'!BN186="","",'EDCI Data'!BN186)</f>
        <v/>
      </c>
      <c r="BU186" s="246" t="str">
        <f>IF('EDCI Data'!BO186="","",'EDCI Data'!BO186)</f>
        <v/>
      </c>
      <c r="BV186" s="252">
        <f t="shared" si="208"/>
        <v>0</v>
      </c>
      <c r="BW186" s="252">
        <f t="shared" si="209"/>
        <v>0</v>
      </c>
      <c r="BX186" s="252">
        <f t="shared" si="210"/>
        <v>0</v>
      </c>
      <c r="BY186" s="252">
        <f t="shared" si="211"/>
        <v>0</v>
      </c>
      <c r="BZ186" t="str">
        <f t="shared" si="145"/>
        <v/>
      </c>
      <c r="CA186" s="253"/>
      <c r="CB186"/>
      <c r="CC186"/>
      <c r="CD186"/>
      <c r="CE186" t="str">
        <f t="shared" si="146"/>
        <v/>
      </c>
      <c r="CF186"/>
      <c r="CG186" t="str">
        <f t="shared" si="147"/>
        <v/>
      </c>
      <c r="CH186" t="str">
        <f t="shared" si="148"/>
        <v/>
      </c>
      <c r="CI186" t="str">
        <f t="shared" si="149"/>
        <v/>
      </c>
      <c r="CJ186" t="str">
        <f t="shared" si="150"/>
        <v/>
      </c>
      <c r="CK186"/>
      <c r="CL186"/>
      <c r="CM186" t="str">
        <f t="shared" si="151"/>
        <v/>
      </c>
      <c r="CN186" t="str">
        <f t="shared" si="152"/>
        <v/>
      </c>
      <c r="CO186" t="str">
        <f t="shared" si="153"/>
        <v/>
      </c>
      <c r="CP186" t="str">
        <f t="shared" si="154"/>
        <v/>
      </c>
      <c r="CQ186"/>
      <c r="CR186" t="str" cm="1">
        <f t="array" ref="CR186">IF(COUNTIFS($BZ$10:$BZ$259,$BZ186,$I$10:$I$259,$I186+1)&gt;0,IF(X186&lt;&gt;INDEX(Y$10:Y$259,MATCH(1,INDEX(($BZ186=$BZ$10:$BZ$259)*($I$10:$I$259=$I186+1),0,1),0)),"Number of FTEs in previous year do not align with Number of FTEs in current year across years, by definition these should be equal. Please check and update if required. "&amp;CHAR(10),""),"")</f>
        <v/>
      </c>
      <c r="CS186" t="str" cm="1">
        <f t="array" ref="CS186">IF(COUNTIFS($BZ$10:$BZ$259,$BZ186,$I$10:$I$259,$I186-1)&gt;0,IF(Y186&lt;&gt;INDEX(X$10:X$259,MATCH(1,INDEX(($BZ186=$BZ$10:$BZ$259)*($I$10:$I$259=$I186-1),0,1),0)),"Number of FTEs in previous year do not align with Number of FTEs in current year across years, by definition these should be equal. Please check and update if required. "&amp;CHAR(10),""),"")</f>
        <v/>
      </c>
      <c r="CT186" t="str">
        <f t="shared" si="155"/>
        <v/>
      </c>
      <c r="CU186" t="str">
        <f t="shared" si="156"/>
        <v/>
      </c>
      <c r="CV186"/>
      <c r="CW186" t="str">
        <f t="shared" si="157"/>
        <v/>
      </c>
      <c r="CX186"/>
      <c r="CY186" t="str">
        <f t="shared" si="158"/>
        <v/>
      </c>
      <c r="CZ186"/>
      <c r="DA186" t="str">
        <f t="shared" si="159"/>
        <v/>
      </c>
      <c r="DB186"/>
      <c r="DC186"/>
      <c r="DD186"/>
      <c r="DE186"/>
      <c r="DF186"/>
      <c r="DG186"/>
      <c r="DH186"/>
      <c r="DI186"/>
      <c r="DJ186"/>
      <c r="DK186"/>
      <c r="DL186"/>
      <c r="DM186"/>
      <c r="DN186"/>
      <c r="DO186"/>
      <c r="DP186"/>
      <c r="DQ186"/>
      <c r="DR186"/>
      <c r="DS186"/>
      <c r="DT186"/>
      <c r="DU186"/>
      <c r="DV186"/>
      <c r="DW186"/>
      <c r="DX186" t="str">
        <f t="shared" si="160"/>
        <v/>
      </c>
      <c r="DY186" t="str">
        <f t="shared" si="161"/>
        <v/>
      </c>
      <c r="DZ186" t="str">
        <f t="shared" si="162"/>
        <v/>
      </c>
      <c r="EA186" t="str">
        <f t="shared" si="163"/>
        <v/>
      </c>
      <c r="EB186" t="str">
        <f t="shared" si="164"/>
        <v/>
      </c>
      <c r="EC186" t="str">
        <f t="shared" si="165"/>
        <v/>
      </c>
      <c r="ED186" t="str">
        <f t="shared" si="166"/>
        <v/>
      </c>
      <c r="EE186" t="str">
        <f t="shared" si="167"/>
        <v/>
      </c>
      <c r="EF186" t="str">
        <f t="shared" si="168"/>
        <v/>
      </c>
      <c r="EG186" t="str">
        <f t="shared" si="169"/>
        <v/>
      </c>
      <c r="EH186" t="str">
        <f t="shared" si="170"/>
        <v/>
      </c>
      <c r="EI186" t="str">
        <f t="shared" si="171"/>
        <v/>
      </c>
      <c r="EJ186"/>
      <c r="EK186"/>
      <c r="EL186"/>
      <c r="EM186"/>
      <c r="EN186"/>
      <c r="EO186"/>
      <c r="EP186"/>
      <c r="EQ186" t="str">
        <f t="shared" si="172"/>
        <v/>
      </c>
      <c r="ER186" t="str">
        <f t="shared" si="173"/>
        <v/>
      </c>
      <c r="ES186" t="str">
        <f t="shared" si="174"/>
        <v/>
      </c>
      <c r="ET186"/>
      <c r="EU186" t="str">
        <f t="shared" si="175"/>
        <v/>
      </c>
      <c r="EV186"/>
      <c r="EW186" t="str">
        <f t="shared" si="176"/>
        <v/>
      </c>
      <c r="EX186"/>
      <c r="EY186" t="str">
        <f t="shared" si="177"/>
        <v/>
      </c>
      <c r="EZ186"/>
      <c r="FA186"/>
      <c r="FB186"/>
      <c r="FC186"/>
      <c r="FD186"/>
      <c r="FE186"/>
      <c r="FF186"/>
      <c r="FG186"/>
      <c r="FH186"/>
      <c r="FI186"/>
      <c r="FJ186"/>
      <c r="FK186"/>
      <c r="FL186"/>
      <c r="FM186"/>
      <c r="FN186"/>
      <c r="FO186"/>
      <c r="FP186"/>
      <c r="FQ186"/>
      <c r="FR186"/>
      <c r="FS186"/>
      <c r="FT186"/>
      <c r="FU186"/>
      <c r="FV186" t="str">
        <f t="shared" si="178"/>
        <v/>
      </c>
      <c r="FW186" t="str">
        <f t="shared" si="179"/>
        <v/>
      </c>
      <c r="FX186"/>
      <c r="FY186" t="str">
        <f t="shared" si="180"/>
        <v/>
      </c>
      <c r="FZ186" t="str">
        <f t="shared" si="181"/>
        <v/>
      </c>
      <c r="GA186" t="str">
        <f t="shared" si="182"/>
        <v/>
      </c>
      <c r="GB186" t="str">
        <f t="shared" si="183"/>
        <v/>
      </c>
      <c r="GC186" t="str">
        <f t="shared" si="184"/>
        <v/>
      </c>
      <c r="GD186" t="str">
        <f t="shared" si="185"/>
        <v/>
      </c>
      <c r="GE186" t="str">
        <f t="shared" si="186"/>
        <v/>
      </c>
      <c r="GF186" t="str">
        <f t="shared" si="187"/>
        <v/>
      </c>
      <c r="GG186" t="str">
        <f t="shared" si="188"/>
        <v/>
      </c>
      <c r="GH186"/>
      <c r="GI186"/>
      <c r="GJ186"/>
      <c r="GK186"/>
      <c r="GL186"/>
      <c r="GM186"/>
      <c r="GN186"/>
      <c r="GO186"/>
      <c r="GP186" t="str">
        <f t="shared" si="189"/>
        <v/>
      </c>
      <c r="GQ186" t="str">
        <f t="shared" si="190"/>
        <v/>
      </c>
      <c r="GR186"/>
      <c r="GS186" t="str">
        <f t="shared" si="191"/>
        <v/>
      </c>
      <c r="GT186"/>
      <c r="GU186" t="str">
        <f t="shared" si="192"/>
        <v/>
      </c>
      <c r="GV186"/>
      <c r="GW186" t="str">
        <f t="shared" si="193"/>
        <v/>
      </c>
      <c r="GX186"/>
      <c r="GY186"/>
      <c r="GZ186"/>
      <c r="HA186"/>
      <c r="HB186"/>
      <c r="HC186"/>
      <c r="HD186"/>
      <c r="HE186"/>
      <c r="HF186"/>
      <c r="HG186"/>
      <c r="HH186"/>
      <c r="HI186"/>
      <c r="HJ186"/>
      <c r="HK186"/>
      <c r="HL186"/>
      <c r="HM186"/>
      <c r="HN186"/>
      <c r="HO186"/>
      <c r="HP186"/>
      <c r="HQ186"/>
      <c r="HR186"/>
      <c r="HS186"/>
      <c r="HT186" t="str">
        <f t="shared" si="194"/>
        <v/>
      </c>
      <c r="HU186" t="str">
        <f t="shared" si="195"/>
        <v/>
      </c>
      <c r="HV186"/>
      <c r="HW186"/>
      <c r="HX186"/>
      <c r="HY186"/>
      <c r="HZ186"/>
      <c r="IA186"/>
      <c r="IB186"/>
      <c r="IC186"/>
      <c r="ID186"/>
      <c r="IE186" t="str">
        <f t="shared" si="196"/>
        <v/>
      </c>
      <c r="IF186"/>
      <c r="IG186"/>
      <c r="IH186"/>
      <c r="II186"/>
      <c r="IJ186"/>
      <c r="IK186"/>
      <c r="IL186"/>
      <c r="IM186"/>
      <c r="IN186"/>
      <c r="IO186"/>
      <c r="IP186"/>
      <c r="IQ186" t="str">
        <f t="shared" si="197"/>
        <v/>
      </c>
      <c r="IR186"/>
      <c r="IS186" t="str">
        <f t="shared" si="198"/>
        <v/>
      </c>
      <c r="IT186"/>
      <c r="IU186" t="str">
        <f t="shared" si="199"/>
        <v/>
      </c>
      <c r="IV186"/>
      <c r="IW186"/>
      <c r="IX186"/>
      <c r="IY186"/>
      <c r="IZ186"/>
      <c r="JA186"/>
      <c r="JB186"/>
      <c r="JC186"/>
      <c r="JD186"/>
      <c r="JE186"/>
      <c r="JF186"/>
      <c r="JG186"/>
      <c r="JH186"/>
      <c r="JI186"/>
      <c r="JJ186"/>
      <c r="JK186"/>
      <c r="JL186"/>
      <c r="JM186"/>
      <c r="JN186"/>
      <c r="JO186"/>
      <c r="JP186"/>
      <c r="JQ186"/>
      <c r="JR186" t="str">
        <f t="shared" si="200"/>
        <v/>
      </c>
      <c r="JS186" t="str">
        <f t="shared" si="201"/>
        <v/>
      </c>
      <c r="JT186"/>
      <c r="JU186"/>
      <c r="JV186"/>
      <c r="JW186"/>
      <c r="JX186"/>
      <c r="JY186"/>
      <c r="JZ186"/>
      <c r="KA186"/>
      <c r="KB186"/>
      <c r="KC186" t="str">
        <f t="shared" si="202"/>
        <v/>
      </c>
      <c r="KD186"/>
      <c r="KE186"/>
      <c r="KF186"/>
      <c r="KG186"/>
      <c r="KH186"/>
      <c r="KI186"/>
      <c r="KJ186"/>
      <c r="KK186"/>
      <c r="KL186" t="str">
        <f>IF(CT186=1,KL$8&amp;IF(SUM(CU186:$EQ186)=0,"",", "),"")</f>
        <v/>
      </c>
      <c r="KM186" t="str">
        <f>IF(CU186=1,KM$8&amp;IF(SUM(CV186:$EQ186)=0,"",", "),"")</f>
        <v/>
      </c>
      <c r="KN186" t="str">
        <f>IF(CV186=1,KN$8&amp;IF(SUM(CW186:$EQ186)=0,"",", "),"")</f>
        <v/>
      </c>
      <c r="KO186" t="str">
        <f>IF(CW186=1,KO$8&amp;IF(SUM(CX186:$EQ186)=0,"",", "),"")</f>
        <v/>
      </c>
      <c r="KP186" t="str">
        <f>IF(CX186=1,KP$8&amp;IF(SUM(CY186:$EQ186)=0,"",", "),"")</f>
        <v/>
      </c>
      <c r="KQ186" t="str">
        <f>IF(CY186=1,KQ$8&amp;IF(SUM(CZ186:$EQ186)=0,"",", "),"")</f>
        <v/>
      </c>
      <c r="KR186" t="str">
        <f>IF(CZ186=1,KR$8&amp;IF(SUM(DA186:$EQ186)=0,"",", "),"")</f>
        <v/>
      </c>
      <c r="KS186" t="str">
        <f>IF(DA186=1,KS$8&amp;IF(SUM(DB186:$EQ186)=0,"",", "),"")</f>
        <v/>
      </c>
      <c r="KT186" t="str">
        <f>IF(DB186=1,KT$8&amp;IF(SUM(DC186:$EQ186)=0,"",", "),"")</f>
        <v/>
      </c>
      <c r="KU186" t="str">
        <f>IF(DC186=1,KU$8&amp;IF(SUM(DD186:$EQ186)=0,"",", "),"")</f>
        <v/>
      </c>
      <c r="KV186" t="str">
        <f>IF(DD186=1,KV$8&amp;IF(SUM(DE186:$EQ186)=0,"",", "),"")</f>
        <v/>
      </c>
      <c r="KW186" t="str">
        <f>IF(DE186=1,KW$8&amp;IF(SUM(DF186:$EQ186)=0,"",", "),"")</f>
        <v/>
      </c>
      <c r="KX186" t="str">
        <f>IF(DF186=1,KX$8&amp;IF(SUM(DG186:$EQ186)=0,"",", "),"")</f>
        <v/>
      </c>
      <c r="KY186" t="str">
        <f>IF(DG186=1,KY$8&amp;IF(SUM(DH186:$EQ186)=0,"",", "),"")</f>
        <v/>
      </c>
      <c r="KZ186" t="str">
        <f>IF(DH186=1,KZ$8&amp;IF(SUM(DI186:$EQ186)=0,"",", "),"")</f>
        <v/>
      </c>
      <c r="LA186" t="str">
        <f>IF(DI186=1,LA$8&amp;IF(SUM(DJ186:$EQ186)=0,"",", "),"")</f>
        <v/>
      </c>
      <c r="LB186" t="str">
        <f>IF(DJ186=1,LB$8&amp;IF(SUM(DK186:$EQ186)=0,"",", "),"")</f>
        <v/>
      </c>
      <c r="LC186" t="str">
        <f>IF(DK186=1,LC$8&amp;IF(SUM(DL186:$EQ186)=0,"",", "),"")</f>
        <v/>
      </c>
      <c r="LD186" t="str">
        <f>IF(DL186=1,LD$8&amp;IF(SUM(DM186:$EQ186)=0,"",", "),"")</f>
        <v/>
      </c>
      <c r="LE186" t="str">
        <f>IF(DM186=1,LE$8&amp;IF(SUM(DN186:$EQ186)=0,"",", "),"")</f>
        <v/>
      </c>
      <c r="LF186" t="str">
        <f>IF(DN186=1,LF$8&amp;IF(SUM(DO186:$EQ186)=0,"",", "),"")</f>
        <v/>
      </c>
      <c r="LG186" t="str">
        <f>IF(DO186=1,LG$8&amp;IF(SUM(DP186:$EQ186)=0,"",", "),"")</f>
        <v/>
      </c>
      <c r="LH186" t="str">
        <f>IF(DP186=1,LH$8&amp;IF(SUM(DQ186:$EQ186)=0,"",", "),"")</f>
        <v/>
      </c>
      <c r="LI186" t="str">
        <f>IF(DQ186=1,LI$8&amp;IF(SUM(DR186:$EQ186)=0,"",", "),"")</f>
        <v/>
      </c>
      <c r="LJ186" t="str">
        <f>IF(DR186=1,LJ$8&amp;IF(SUM(DS186:$EQ186)=0,"",", "),"")</f>
        <v/>
      </c>
      <c r="LK186" t="str">
        <f>IF(DS186=1,LK$8&amp;IF(SUM(DT186:$EQ186)=0,"",", "),"")</f>
        <v/>
      </c>
      <c r="LL186" t="str">
        <f>IF(DT186=1,LL$8&amp;IF(SUM(DU186:$EQ186)=0,"",", "),"")</f>
        <v/>
      </c>
      <c r="LM186" t="str">
        <f>IF(DU186=1,LM$8&amp;IF(SUM(DV186:$EQ186)=0,"",", "),"")</f>
        <v/>
      </c>
      <c r="LN186" t="str">
        <f>IF(DV186=1,LN$8&amp;IF(SUM(DW186:$EQ186)=0,"",", "),"")</f>
        <v/>
      </c>
      <c r="LO186" t="str">
        <f>IF(DW186=1,LO$8&amp;IF(SUM(DX186:$EQ186)=0,"",", "),"")</f>
        <v/>
      </c>
      <c r="LP186" t="str">
        <f>IF(DX186=1,LP$8&amp;IF(SUM(DY186:$EQ186)=0,"",", "),"")</f>
        <v/>
      </c>
      <c r="LQ186" t="str">
        <f>IF(DY186=1,LQ$8&amp;IF(SUM(DZ186:$EQ186)=0,"",", "),"")</f>
        <v/>
      </c>
      <c r="LR186" t="str">
        <f>IF(DZ186=1,LR$8&amp;IF(SUM(EA186:$EQ186)=0,"",", "),"")</f>
        <v/>
      </c>
      <c r="LS186" t="str">
        <f>IF(EA186=1,LS$8&amp;IF(SUM(EB186:$EQ186)=0,"",", "),"")</f>
        <v/>
      </c>
      <c r="LT186" t="str">
        <f>IF(EB186=1,LT$8&amp;IF(SUM(EC186:$EQ186)=0,"",", "),"")</f>
        <v/>
      </c>
      <c r="LU186" t="str">
        <f>IF(EC186=1,LU$8&amp;IF(SUM(ED186:$EQ186)=0,"",", "),"")</f>
        <v/>
      </c>
      <c r="LV186" t="str">
        <f>IF(ED186=1,LV$8&amp;IF(SUM(EE186:$EQ186)=0,"",", "),"")</f>
        <v/>
      </c>
      <c r="LW186" t="str">
        <f>IF(EE186=1,LW$8&amp;IF(SUM(EF186:$EQ186)=0,"",", "),"")</f>
        <v/>
      </c>
      <c r="LX186" t="str">
        <f>IF(EF186=1,LX$8&amp;IF(SUM(EG186:$EQ186)=0,"",", "),"")</f>
        <v/>
      </c>
      <c r="LY186" t="str">
        <f>IF(EG186=1,LY$8&amp;IF(SUM(EH186:$EQ186)=0,"",", "),"")</f>
        <v/>
      </c>
      <c r="LZ186" t="str">
        <f>IF(EH186=1,LZ$8&amp;IF(SUM(EI186:$EQ186)=0,"",", "),"")</f>
        <v/>
      </c>
      <c r="MA186" t="str">
        <f>IF(EI186=1,MA$8&amp;IF(SUM(EJ186:$EQ186)=0,"",", "),"")</f>
        <v/>
      </c>
      <c r="MB186" t="str">
        <f>IF(EJ186=1,MB$8&amp;IF(SUM(EK186:$EQ186)=0,"",", "),"")</f>
        <v/>
      </c>
      <c r="MC186" t="str">
        <f>IF(EK186=1,MC$8&amp;IF(SUM(EL186:$EQ186)=0,"",", "),"")</f>
        <v/>
      </c>
      <c r="MD186" t="str">
        <f>IF(EL186=1,MD$8&amp;IF(SUM(EM186:$EQ186)=0,"",", "),"")</f>
        <v/>
      </c>
      <c r="ME186" t="str">
        <f>IF(EM186=1,ME$8&amp;IF(SUM(EN186:$EQ186)=0,"",", "),"")</f>
        <v/>
      </c>
      <c r="MF186" t="str">
        <f>IF(EN186=1,MF$8&amp;IF(SUM(EO186:$EQ186)=0,"",", "),"")</f>
        <v/>
      </c>
      <c r="MG186" t="str">
        <f>IF(EO186=1,MG$8&amp;IF(SUM(EP186:$EQ186)=0,"",", "),"")</f>
        <v/>
      </c>
      <c r="MH186" t="str">
        <f>IF(EP186=1,MH$8&amp;IF(SUM(EQ186:$EQ186)=0,"",", "),"")</f>
        <v/>
      </c>
      <c r="MI186" t="str">
        <f t="shared" si="212"/>
        <v/>
      </c>
      <c r="MJ186" t="str">
        <f>IF(ER186=1,MJ$8&amp;IF(SUM(ES186:$GO186)=0,"",", "),"")</f>
        <v/>
      </c>
      <c r="MK186" t="str">
        <f>IF(ES186=1,MK$8&amp;IF(SUM(ET186:$GO186)=0,"",", "),"")</f>
        <v/>
      </c>
      <c r="ML186" t="str">
        <f>IF(ET186=1,ML$8&amp;IF(SUM(EU186:$GO186)=0,"",", "),"")</f>
        <v/>
      </c>
      <c r="MM186" t="str">
        <f>IF(EU186=1,MM$8&amp;IF(SUM(EV186:$GO186)=0,"",", "),"")</f>
        <v/>
      </c>
      <c r="MN186" t="str">
        <f>IF(EV186=1,MN$8&amp;IF(SUM(EW186:$GO186)=0,"",", "),"")</f>
        <v/>
      </c>
      <c r="MO186" t="str">
        <f>IF(EW186=1,MO$8&amp;IF(SUM(EX186:$GO186)=0,"",", "),"")</f>
        <v/>
      </c>
      <c r="MP186" t="str">
        <f>IF(EX186=1,MP$8&amp;IF(SUM(EY186:$GO186)=0,"",", "),"")</f>
        <v/>
      </c>
      <c r="MQ186" t="str">
        <f>IF(EY186=1,MQ$8&amp;IF(SUM(EZ186:$GO186)=0,"",", "),"")</f>
        <v/>
      </c>
      <c r="MR186" t="str">
        <f>IF(EZ186=1,MR$8&amp;IF(SUM(FA186:$GO186)=0,"",", "),"")</f>
        <v/>
      </c>
      <c r="MS186" t="str">
        <f>IF(FA186=1,MS$8&amp;IF(SUM(FB186:$GO186)=0,"",", "),"")</f>
        <v/>
      </c>
      <c r="MT186" t="str">
        <f>IF(FB186=1,MT$8&amp;IF(SUM(FC186:$GO186)=0,"",", "),"")</f>
        <v/>
      </c>
      <c r="MU186" t="str">
        <f>IF(FC186=1,MU$8&amp;IF(SUM(FD186:$GO186)=0,"",", "),"")</f>
        <v/>
      </c>
      <c r="MV186" t="str">
        <f>IF(FD186=1,MV$8&amp;IF(SUM(FE186:$GO186)=0,"",", "),"")</f>
        <v/>
      </c>
      <c r="MW186" t="str">
        <f>IF(FE186=1,MW$8&amp;IF(SUM(FF186:$GO186)=0,"",", "),"")</f>
        <v/>
      </c>
      <c r="MX186" t="str">
        <f>IF(FF186=1,MX$8&amp;IF(SUM(FG186:$GO186)=0,"",", "),"")</f>
        <v/>
      </c>
      <c r="MY186" t="str">
        <f>IF(FG186=1,MY$8&amp;IF(SUM(FH186:$GO186)=0,"",", "),"")</f>
        <v/>
      </c>
      <c r="MZ186" t="str">
        <f>IF(FH186=1,MZ$8&amp;IF(SUM(FI186:$GO186)=0,"",", "),"")</f>
        <v/>
      </c>
      <c r="NA186" t="str">
        <f>IF(FI186=1,NA$8&amp;IF(SUM(FJ186:$GO186)=0,"",", "),"")</f>
        <v/>
      </c>
      <c r="NB186" t="str">
        <f>IF(FJ186=1,NB$8&amp;IF(SUM(FK186:$GO186)=0,"",", "),"")</f>
        <v/>
      </c>
      <c r="NC186" t="str">
        <f>IF(FK186=1,NC$8&amp;IF(SUM(FL186:$GO186)=0,"",", "),"")</f>
        <v/>
      </c>
      <c r="ND186" t="str">
        <f>IF(FL186=1,ND$8&amp;IF(SUM(FM186:$GO186)=0,"",", "),"")</f>
        <v/>
      </c>
      <c r="NE186" t="str">
        <f>IF(FM186=1,NE$8&amp;IF(SUM(FN186:$GO186)=0,"",", "),"")</f>
        <v/>
      </c>
      <c r="NF186" t="str">
        <f>IF(FN186=1,NF$8&amp;IF(SUM(FO186:$GO186)=0,"",", "),"")</f>
        <v/>
      </c>
      <c r="NG186" t="str">
        <f>IF(FO186=1,NG$8&amp;IF(SUM(FP186:$GO186)=0,"",", "),"")</f>
        <v/>
      </c>
      <c r="NH186" t="str">
        <f>IF(FP186=1,NH$8&amp;IF(SUM(FQ186:$GO186)=0,"",", "),"")</f>
        <v/>
      </c>
      <c r="NI186" t="str">
        <f>IF(FQ186=1,NI$8&amp;IF(SUM(FR186:$GO186)=0,"",", "),"")</f>
        <v/>
      </c>
      <c r="NJ186" t="str">
        <f>IF(FR186=1,NJ$8&amp;IF(SUM(FS186:$GO186)=0,"",", "),"")</f>
        <v/>
      </c>
      <c r="NK186" t="str">
        <f>IF(FS186=1,NK$8&amp;IF(SUM(FT186:$GO186)=0,"",", "),"")</f>
        <v/>
      </c>
      <c r="NL186" t="str">
        <f>IF(FT186=1,NL$8&amp;IF(SUM(FU186:$GO186)=0,"",", "),"")</f>
        <v/>
      </c>
      <c r="NM186" t="str">
        <f>IF(FU186=1,NM$8&amp;IF(SUM(FV186:$GO186)=0,"",", "),"")</f>
        <v/>
      </c>
      <c r="NN186" t="str">
        <f>IF(FV186=1,NN$8&amp;IF(SUM(FW186:$GO186)=0,"",", "),"")</f>
        <v/>
      </c>
      <c r="NO186" t="str">
        <f>IF(FW186=1,NO$8&amp;IF(SUM(FX186:$GO186)=0,"",", "),"")</f>
        <v/>
      </c>
      <c r="NP186" t="str">
        <f>IF(FX186=1,NP$8&amp;IF(SUM(FY186:$GO186)=0,"",", "),"")</f>
        <v/>
      </c>
      <c r="NQ186" t="str">
        <f>IF(FY186=1,NQ$8&amp;IF(SUM(FZ186:$GO186)=0,"",", "),"")</f>
        <v/>
      </c>
      <c r="NR186" t="str">
        <f>IF(FZ186=1,NR$8&amp;IF(SUM(GA186:$GO186)=0,"",", "),"")</f>
        <v/>
      </c>
      <c r="NS186" t="str">
        <f>IF(GA186=1,NS$8&amp;IF(SUM(GB186:$GO186)=0,"",", "),"")</f>
        <v/>
      </c>
      <c r="NT186" t="str">
        <f>IF(GB186=1,NT$8&amp;IF(SUM(GC186:$GO186)=0,"",", "),"")</f>
        <v/>
      </c>
      <c r="NU186" t="str">
        <f>IF(GC186=1,NU$8&amp;IF(SUM(GD186:$GO186)=0,"",", "),"")</f>
        <v/>
      </c>
      <c r="NV186" t="str">
        <f>IF(GD186=1,NV$8&amp;IF(SUM(GE186:$GO186)=0,"",", "),"")</f>
        <v/>
      </c>
      <c r="NW186" t="str">
        <f>IF(GE186=1,NW$8&amp;IF(SUM(GF186:$GO186)=0,"",", "),"")</f>
        <v/>
      </c>
      <c r="NX186" t="str">
        <f>IF(GF186=1,NX$8&amp;IF(SUM(GG186:$GO186)=0,"",", "),"")</f>
        <v/>
      </c>
      <c r="NY186" t="str">
        <f>IF(GG186=1,NY$8&amp;IF(SUM(GH186:$GO186)=0,"",", "),"")</f>
        <v/>
      </c>
      <c r="NZ186" t="str">
        <f>IF(GH186=1,NZ$8&amp;IF(SUM(GI186:$GO186)=0,"",", "),"")</f>
        <v/>
      </c>
      <c r="OA186" t="str">
        <f>IF(GI186=1,OA$8&amp;IF(SUM(GJ186:$GO186)=0,"",", "),"")</f>
        <v/>
      </c>
      <c r="OB186" t="str">
        <f>IF(GJ186=1,OB$8&amp;IF(SUM(GK186:$GO186)=0,"",", "),"")</f>
        <v/>
      </c>
      <c r="OC186" t="str">
        <f>IF(GK186=1,OC$8&amp;IF(SUM(GL186:$GO186)=0,"",", "),"")</f>
        <v/>
      </c>
      <c r="OD186" t="str">
        <f>IF(GL186=1,OD$8&amp;IF(SUM(GM186:$GO186)=0,"",", "),"")</f>
        <v/>
      </c>
      <c r="OE186" t="str">
        <f>IF(GM186=1,OE$8&amp;IF(SUM(GN186:$GO186)=0,"",", "),"")</f>
        <v/>
      </c>
      <c r="OF186" t="str">
        <f>IF(GN186=1,OF$8&amp;IF(SUM(GO186:$GO186)=0,"",", "),"")</f>
        <v/>
      </c>
      <c r="OG186" t="str">
        <f t="shared" si="213"/>
        <v/>
      </c>
      <c r="OH186" t="str">
        <f>IF(GP186=1,OH$8&amp;IF(SUM(GQ186:$IM186)=0,"",", "),"")</f>
        <v/>
      </c>
      <c r="OI186" t="str">
        <f>IF(GQ186=1,OI$8&amp;IF(SUM(GR186:$IM186)=0,"",", "),"")</f>
        <v/>
      </c>
      <c r="OJ186" t="str">
        <f>IF(GR186=1,OJ$8&amp;IF(SUM(GS186:$IM186)=0,"",", "),"")</f>
        <v/>
      </c>
      <c r="OK186" t="str">
        <f>IF(GS186=1,OK$8&amp;IF(SUM(GT186:$IM186)=0,"",", "),"")</f>
        <v/>
      </c>
      <c r="OL186" t="str">
        <f>IF(GT186=1,OL$8&amp;IF(SUM(GU186:$IM186)=0,"",", "),"")</f>
        <v/>
      </c>
      <c r="OM186" t="str">
        <f>IF(GU186=1,OM$8&amp;IF(SUM(GV186:$IM186)=0,"",", "),"")</f>
        <v/>
      </c>
      <c r="ON186" t="str">
        <f>IF(GV186=1,ON$8&amp;IF(SUM(GW186:$IM186)=0,"",", "),"")</f>
        <v/>
      </c>
      <c r="OO186" t="str">
        <f>IF(GW186=1,OO$8&amp;IF(SUM(GX186:$IM186)=0,"",", "),"")</f>
        <v/>
      </c>
      <c r="OP186" t="str">
        <f>IF(GX186=1,OP$8&amp;IF(SUM(GY186:$IM186)=0,"",", "),"")</f>
        <v/>
      </c>
      <c r="OQ186" t="str">
        <f>IF(GY186=1,OQ$8&amp;IF(SUM(GZ186:$IM186)=0,"",", "),"")</f>
        <v/>
      </c>
      <c r="OR186" t="str">
        <f>IF(GZ186=1,OR$8&amp;IF(SUM(HA186:$IM186)=0,"",", "),"")</f>
        <v/>
      </c>
      <c r="OS186" t="str">
        <f>IF(HA186=1,OS$8&amp;IF(SUM(HB186:$IM186)=0,"",", "),"")</f>
        <v/>
      </c>
      <c r="OT186" t="str">
        <f>IF(HB186=1,OT$8&amp;IF(SUM(HC186:$IM186)=0,"",", "),"")</f>
        <v/>
      </c>
      <c r="OU186" t="str">
        <f>IF(HC186=1,OU$8&amp;IF(SUM(HD186:$IM186)=0,"",", "),"")</f>
        <v/>
      </c>
      <c r="OV186" t="str">
        <f>IF(HD186=1,OV$8&amp;IF(SUM(HE186:$IM186)=0,"",", "),"")</f>
        <v/>
      </c>
      <c r="OW186" t="str">
        <f>IF(HE186=1,OW$8&amp;IF(SUM(HF186:$IM186)=0,"",", "),"")</f>
        <v/>
      </c>
      <c r="OX186" t="str">
        <f>IF(HF186=1,OX$8&amp;IF(SUM(HG186:$IM186)=0,"",", "),"")</f>
        <v/>
      </c>
      <c r="OY186" t="str">
        <f>IF(HG186=1,OY$8&amp;IF(SUM(HH186:$IM186)=0,"",", "),"")</f>
        <v/>
      </c>
      <c r="OZ186" t="str">
        <f>IF(HH186=1,OZ$8&amp;IF(SUM(HI186:$IM186)=0,"",", "),"")</f>
        <v/>
      </c>
      <c r="PA186" t="str">
        <f>IF(HI186=1,PA$8&amp;IF(SUM(HJ186:$IM186)=0,"",", "),"")</f>
        <v/>
      </c>
      <c r="PB186" t="str">
        <f>IF(HJ186=1,PB$8&amp;IF(SUM(HK186:$IM186)=0,"",", "),"")</f>
        <v/>
      </c>
      <c r="PC186" t="str">
        <f>IF(HK186=1,PC$8&amp;IF(SUM(HL186:$IM186)=0,"",", "),"")</f>
        <v/>
      </c>
      <c r="PD186" t="str">
        <f>IF(HL186=1,PD$8&amp;IF(SUM(HM186:$IM186)=0,"",", "),"")</f>
        <v/>
      </c>
      <c r="PE186" t="str">
        <f>IF(HM186=1,PE$8&amp;IF(SUM(HN186:$IM186)=0,"",", "),"")</f>
        <v/>
      </c>
      <c r="PF186" t="str">
        <f>IF(HN186=1,PF$8&amp;IF(SUM(HO186:$IM186)=0,"",", "),"")</f>
        <v/>
      </c>
      <c r="PG186" t="str">
        <f>IF(HO186=1,PG$8&amp;IF(SUM(HP186:$IM186)=0,"",", "),"")</f>
        <v/>
      </c>
      <c r="PH186" t="str">
        <f>IF(HP186=1,PH$8&amp;IF(SUM(HQ186:$IM186)=0,"",", "),"")</f>
        <v/>
      </c>
      <c r="PI186" t="str">
        <f>IF(HQ186=1,PI$8&amp;IF(SUM(HR186:$IM186)=0,"",", "),"")</f>
        <v/>
      </c>
      <c r="PJ186" t="str">
        <f>IF(HR186=1,PJ$8&amp;IF(SUM(HS186:$IM186)=0,"",", "),"")</f>
        <v/>
      </c>
      <c r="PK186" t="str">
        <f>IF(HS186=1,PK$8&amp;IF(SUM(HT186:$IM186)=0,"",", "),"")</f>
        <v/>
      </c>
      <c r="PL186" t="str">
        <f>IF(HT186=1,PL$8&amp;IF(SUM(HU186:$IM186)=0,"",", "),"")</f>
        <v/>
      </c>
      <c r="PM186" t="str">
        <f>IF(HU186=1,PM$8&amp;IF(SUM(HV186:$IM186)=0,"",", "),"")</f>
        <v/>
      </c>
      <c r="PN186" t="str">
        <f>IF(HV186=1,PN$8&amp;IF(SUM(HW186:$IM186)=0,"",", "),"")</f>
        <v/>
      </c>
      <c r="PO186" t="str">
        <f>IF(HW186=1,PO$8&amp;IF(SUM(HX186:$IM186)=0,"",", "),"")</f>
        <v/>
      </c>
      <c r="PP186" t="str">
        <f>IF(HX186=1,PP$8&amp;IF(SUM(HY186:$IM186)=0,"",", "),"")</f>
        <v/>
      </c>
      <c r="PQ186" t="str">
        <f>IF(HY186=1,PQ$8&amp;IF(SUM(HZ186:$IM186)=0,"",", "),"")</f>
        <v/>
      </c>
      <c r="PR186" t="str">
        <f>IF(HZ186=1,PR$8&amp;IF(SUM(IA186:$IM186)=0,"",", "),"")</f>
        <v/>
      </c>
      <c r="PS186" t="str">
        <f>IF(IA186=1,PS$8&amp;IF(SUM(IB186:$IM186)=0,"",", "),"")</f>
        <v/>
      </c>
      <c r="PT186" t="str">
        <f>IF(IB186=1,PT$8&amp;IF(SUM(IC186:$IM186)=0,"",", "),"")</f>
        <v/>
      </c>
      <c r="PU186" t="str">
        <f>IF(IC186=1,PU$8&amp;IF(SUM(ID186:$IM186)=0,"",", "),"")</f>
        <v/>
      </c>
      <c r="PV186" t="str">
        <f>IF(ID186=1,PV$8&amp;IF(SUM(IE186:$IM186)=0,"",", "),"")</f>
        <v/>
      </c>
      <c r="PW186" t="str">
        <f>IF(IE186=1,PW$8&amp;IF(SUM(IF186:$IM186)=0,"",", "),"")</f>
        <v/>
      </c>
      <c r="PX186" t="str">
        <f>IF(IF186=1,PX$8&amp;IF(SUM(IG186:$IM186)=0,"",", "),"")</f>
        <v/>
      </c>
      <c r="PY186" t="str">
        <f>IF(IG186=1,PY$8&amp;IF(SUM(IH186:$IM186)=0,"",", "),"")</f>
        <v/>
      </c>
      <c r="PZ186" t="str">
        <f>IF(IH186=1,PZ$8&amp;IF(SUM(II186:$IM186)=0,"",", "),"")</f>
        <v/>
      </c>
      <c r="QA186" t="str">
        <f>IF(II186=1,QA$8&amp;IF(SUM(IJ186:$IM186)=0,"",", "),"")</f>
        <v/>
      </c>
      <c r="QB186" t="str">
        <f>IF(IJ186=1,QB$8&amp;IF(SUM(IK186:$IM186)=0,"",", "),"")</f>
        <v/>
      </c>
      <c r="QC186" t="str">
        <f>IF(IK186=1,QC$8&amp;IF(SUM(IL186:$IM186)=0,"",", "),"")</f>
        <v/>
      </c>
      <c r="QD186" t="str">
        <f>IF(IL186=1,QD$8&amp;IF(SUM(IM186:$IM186)=0,"",", "),"")</f>
        <v/>
      </c>
      <c r="QE186" t="str">
        <f t="shared" si="214"/>
        <v/>
      </c>
      <c r="QF186" t="str">
        <f>IF(IN186=1,QF$8&amp;IF(SUM(IO186:$KK186)=0,"",", "),"")</f>
        <v/>
      </c>
      <c r="QG186" t="str">
        <f>IF(IO186=1,QG$8&amp;IF(SUM(IP186:$KK186)=0,"",", "),"")</f>
        <v/>
      </c>
      <c r="QH186" t="str">
        <f>IF(IP186=1,QH$8&amp;IF(SUM(IQ186:$KK186)=0,"",", "),"")</f>
        <v/>
      </c>
      <c r="QI186" t="str">
        <f>IF(IQ186=1,QI$8&amp;IF(SUM(IR186:$KK186)=0,"",", "),"")</f>
        <v/>
      </c>
      <c r="QJ186" t="str">
        <f>IF(IR186=1,QJ$8&amp;IF(SUM(IS186:$KK186)=0,"",", "),"")</f>
        <v/>
      </c>
      <c r="QK186" t="str">
        <f>IF(IS186=1,QK$8&amp;IF(SUM(IT186:$KK186)=0,"",", "),"")</f>
        <v/>
      </c>
      <c r="QL186" t="str">
        <f>IF(IT186=1,QL$8&amp;IF(SUM(IU186:$KK186)=0,"",", "),"")</f>
        <v/>
      </c>
      <c r="QM186" t="str">
        <f>IF(IU186=1,QM$8&amp;IF(SUM(IV186:$KK186)=0,"",", "),"")</f>
        <v/>
      </c>
      <c r="QN186" t="str">
        <f>IF(IV186=1,QN$8&amp;IF(SUM(IW186:$KK186)=0,"",", "),"")</f>
        <v/>
      </c>
      <c r="QO186" t="str">
        <f>IF(IW186=1,QO$8&amp;IF(SUM(IX186:$KK186)=0,"",", "),"")</f>
        <v/>
      </c>
      <c r="QP186" t="str">
        <f>IF(IX186=1,QP$8&amp;IF(SUM(IY186:$KK186)=0,"",", "),"")</f>
        <v/>
      </c>
      <c r="QQ186" t="str">
        <f>IF(IY186=1,QQ$8&amp;IF(SUM(IZ186:$KK186)=0,"",", "),"")</f>
        <v/>
      </c>
      <c r="QR186" t="str">
        <f>IF(IZ186=1,QR$8&amp;IF(SUM(JA186:$KK186)=0,"",", "),"")</f>
        <v/>
      </c>
      <c r="QS186" t="str">
        <f>IF(JA186=1,QS$8&amp;IF(SUM(JB186:$KK186)=0,"",", "),"")</f>
        <v/>
      </c>
      <c r="QT186" t="str">
        <f>IF(JB186=1,QT$8&amp;IF(SUM(JC186:$KK186)=0,"",", "),"")</f>
        <v/>
      </c>
      <c r="QU186" t="str">
        <f>IF(JC186=1,QU$8&amp;IF(SUM(JD186:$KK186)=0,"",", "),"")</f>
        <v/>
      </c>
      <c r="QV186" t="str">
        <f>IF(JD186=1,QV$8&amp;IF(SUM(JE186:$KK186)=0,"",", "),"")</f>
        <v/>
      </c>
      <c r="QW186" t="str">
        <f>IF(JE186=1,QW$8&amp;IF(SUM(JF186:$KK186)=0,"",", "),"")</f>
        <v/>
      </c>
      <c r="QX186" t="str">
        <f>IF(JF186=1,QX$8&amp;IF(SUM(JG186:$KK186)=0,"",", "),"")</f>
        <v/>
      </c>
      <c r="QY186" t="str">
        <f>IF(JG186=1,QY$8&amp;IF(SUM(JH186:$KK186)=0,"",", "),"")</f>
        <v/>
      </c>
      <c r="QZ186" t="str">
        <f>IF(JH186=1,QZ$8&amp;IF(SUM(JI186:$KK186)=0,"",", "),"")</f>
        <v/>
      </c>
      <c r="RA186" t="str">
        <f>IF(JI186=1,RA$8&amp;IF(SUM(JJ186:$KK186)=0,"",", "),"")</f>
        <v/>
      </c>
      <c r="RB186" t="str">
        <f>IF(JJ186=1,RB$8&amp;IF(SUM(JK186:$KK186)=0,"",", "),"")</f>
        <v/>
      </c>
      <c r="RC186" t="str">
        <f>IF(JK186=1,RC$8&amp;IF(SUM(JL186:$KK186)=0,"",", "),"")</f>
        <v/>
      </c>
      <c r="RD186" t="str">
        <f>IF(JL186=1,RD$8&amp;IF(SUM(JM186:$KK186)=0,"",", "),"")</f>
        <v/>
      </c>
      <c r="RE186" t="str">
        <f>IF(JM186=1,RE$8&amp;IF(SUM(JN186:$KK186)=0,"",", "),"")</f>
        <v/>
      </c>
      <c r="RF186" t="str">
        <f>IF(JN186=1,RF$8&amp;IF(SUM(JO186:$KK186)=0,"",", "),"")</f>
        <v/>
      </c>
      <c r="RG186" t="str">
        <f>IF(JO186=1,RG$8&amp;IF(SUM(JP186:$KK186)=0,"",", "),"")</f>
        <v/>
      </c>
      <c r="RH186" t="str">
        <f>IF(JP186=1,RH$8&amp;IF(SUM(JQ186:$KK186)=0,"",", "),"")</f>
        <v/>
      </c>
      <c r="RI186" t="str">
        <f>IF(JQ186=1,RI$8&amp;IF(SUM(JR186:$KK186)=0,"",", "),"")</f>
        <v/>
      </c>
      <c r="RJ186" t="str">
        <f>IF(JR186=1,RJ$8&amp;IF(SUM(JS186:$KK186)=0,"",", "),"")</f>
        <v/>
      </c>
      <c r="RK186" t="str">
        <f>IF(JS186=1,RK$8&amp;IF(SUM(JT186:$KK186)=0,"",", "),"")</f>
        <v/>
      </c>
      <c r="RL186" t="str">
        <f>IF(JT186=1,RL$8&amp;IF(SUM(JU186:$KK186)=0,"",", "),"")</f>
        <v/>
      </c>
      <c r="RM186" t="str">
        <f>IF(JU186=1,RM$8&amp;IF(SUM(JV186:$KK186)=0,"",", "),"")</f>
        <v/>
      </c>
      <c r="RN186" t="str">
        <f>IF(JV186=1,RN$8&amp;IF(SUM(JW186:$KK186)=0,"",", "),"")</f>
        <v/>
      </c>
      <c r="RO186" t="str">
        <f>IF(JW186=1,RO$8&amp;IF(SUM(JX186:$KK186)=0,"",", "),"")</f>
        <v/>
      </c>
      <c r="RP186" t="str">
        <f>IF(JX186=1,RP$8&amp;IF(SUM(JY186:$KK186)=0,"",", "),"")</f>
        <v/>
      </c>
      <c r="RQ186" t="str">
        <f>IF(JY186=1,RQ$8&amp;IF(SUM(JZ186:$KK186)=0,"",", "),"")</f>
        <v/>
      </c>
      <c r="RR186" t="str">
        <f>IF(JZ186=1,RR$8&amp;IF(SUM(KA186:$KK186)=0,"",", "),"")</f>
        <v/>
      </c>
      <c r="RS186" t="str">
        <f>IF(KA186=1,RS$8&amp;IF(SUM(KB186:$KK186)=0,"",", "),"")</f>
        <v/>
      </c>
      <c r="RT186" t="str">
        <f>IF(KB186=1,RT$8&amp;IF(SUM(KC186:$KK186)=0,"",", "),"")</f>
        <v/>
      </c>
      <c r="RU186" t="str">
        <f>IF(KC186=1,RU$8&amp;IF(SUM(KD186:$KK186)=0,"",", "),"")</f>
        <v/>
      </c>
      <c r="RV186" t="str">
        <f>IF(KD186=1,RV$8&amp;IF(SUM(KE186:$KK186)=0,"",", "),"")</f>
        <v/>
      </c>
      <c r="RW186" t="str">
        <f>IF(KE186=1,RW$8&amp;IF(SUM(KF186:$KK186)=0,"",", "),"")</f>
        <v/>
      </c>
      <c r="RX186" t="str">
        <f>IF(KF186=1,RX$8&amp;IF(SUM(KG186:$KK186)=0,"",", "),"")</f>
        <v/>
      </c>
      <c r="RY186" t="str">
        <f>IF(KG186=1,RY$8&amp;IF(SUM(KH186:$KK186)=0,"",", "),"")</f>
        <v/>
      </c>
      <c r="RZ186" t="str">
        <f>IF(KH186=1,RZ$8&amp;IF(SUM(KI186:$KK186)=0,"",", "),"")</f>
        <v/>
      </c>
      <c r="SA186" t="str">
        <f>IF(KI186=1,SA$8&amp;IF(SUM(KJ186:$KK186)=0,"",", "),"")</f>
        <v/>
      </c>
      <c r="SB186" t="str">
        <f>IF(KJ186=1,SB$8&amp;IF(SUM(KK186:$KK186)=0,"",", "),"")</f>
        <v/>
      </c>
      <c r="SC186" t="str">
        <f t="shared" si="215"/>
        <v/>
      </c>
    </row>
    <row r="187" spans="1:497" ht="60" customHeight="1" x14ac:dyDescent="0.45">
      <c r="A187" s="62"/>
      <c r="B187" s="212" t="str">
        <f t="shared" si="144"/>
        <v/>
      </c>
      <c r="C187" s="212" t="str">
        <f t="shared" si="203"/>
        <v/>
      </c>
      <c r="D187" s="212" t="str">
        <f t="shared" si="204"/>
        <v/>
      </c>
      <c r="E187" s="212" t="str">
        <f t="shared" si="205"/>
        <v/>
      </c>
      <c r="F187" s="212" t="str">
        <f t="shared" si="206"/>
        <v/>
      </c>
      <c r="G187" s="237" t="str">
        <f>IF('EDCI Data'!B187="","",'EDCI Data'!B187)</f>
        <v/>
      </c>
      <c r="H187" s="238" t="str">
        <f>IF('EDCI Data'!C187="","",'EDCI Data'!C187)</f>
        <v/>
      </c>
      <c r="I187" s="239" t="str">
        <f>IF('EDCI Data'!D187="","",'EDCI Data'!D187)</f>
        <v/>
      </c>
      <c r="J187" s="240" t="str">
        <f>IF('EDCI Data'!E187="","",'EDCI Data'!E187)</f>
        <v/>
      </c>
      <c r="K187" s="237" t="str">
        <f>IF('EDCI Data'!F187="","",'EDCI Data'!F187)</f>
        <v/>
      </c>
      <c r="L187" s="237" t="str">
        <f>IF('EDCI Data'!G187="","",'EDCI Data'!G187)</f>
        <v/>
      </c>
      <c r="M187" s="237" t="str">
        <f>IF('EDCI Data'!H187="","",'EDCI Data'!H187)</f>
        <v/>
      </c>
      <c r="N187" s="237" t="str">
        <f>IF('EDCI Data'!I187="","",'EDCI Data'!I187)</f>
        <v/>
      </c>
      <c r="O187" s="237" t="str">
        <f>IF('EDCI Data'!J187="","",'EDCI Data'!J187)</f>
        <v/>
      </c>
      <c r="P187" s="237" t="str">
        <f>IF('EDCI Data'!K187="","",'EDCI Data'!K187)</f>
        <v/>
      </c>
      <c r="Q187" s="241" t="str">
        <f>IF('EDCI Data'!L187="","",'EDCI Data'!L187)</f>
        <v/>
      </c>
      <c r="R187" s="241" t="str">
        <f>IF('EDCI Data'!M187="","",'EDCI Data'!M187)</f>
        <v/>
      </c>
      <c r="S187" s="237" t="str">
        <f>IF('EDCI Data'!N187="","",'EDCI Data'!N187)</f>
        <v/>
      </c>
      <c r="T187" s="237" t="str">
        <f>IF('EDCI Data'!O187="","",'EDCI Data'!O187)</f>
        <v/>
      </c>
      <c r="U187" s="237" t="str">
        <f>IF('EDCI Data'!P187="","",'EDCI Data'!P187)</f>
        <v/>
      </c>
      <c r="V187" s="237" t="str">
        <f>IF('EDCI Data'!Q187="","",'EDCI Data'!Q187)</f>
        <v/>
      </c>
      <c r="W187" s="242" t="str">
        <f>IF('EDCI Data'!R187="","",'EDCI Data'!R187)</f>
        <v/>
      </c>
      <c r="X187" s="243" t="str">
        <f>IF('EDCI Data'!S187="","",'EDCI Data'!S187)</f>
        <v/>
      </c>
      <c r="Y187" s="243" t="str">
        <f>IF('EDCI Data'!T187="","",'EDCI Data'!T187)</f>
        <v/>
      </c>
      <c r="Z187" s="244" t="str">
        <f>IF('EDCI Data'!U187="","",'EDCI Data'!U187)</f>
        <v/>
      </c>
      <c r="AA187" s="237" t="str">
        <f>IF('EDCI Data'!V187="","",'EDCI Data'!V187)</f>
        <v/>
      </c>
      <c r="AB187" s="244" t="str">
        <f>IF('EDCI Data'!W187="","",'EDCI Data'!W187)</f>
        <v/>
      </c>
      <c r="AC187" s="237" t="str">
        <f>IF('EDCI Data'!X187="","",'EDCI Data'!X187)</f>
        <v/>
      </c>
      <c r="AD187" s="244" t="str">
        <f>IF('EDCI Data'!Y187="","",'EDCI Data'!Y187)</f>
        <v/>
      </c>
      <c r="AE187" s="237" t="str">
        <f>IF('EDCI Data'!Z187="","",'EDCI Data'!Z187)</f>
        <v/>
      </c>
      <c r="AF187" s="237" t="str">
        <f>IF('EDCI Data'!AA187="","",'EDCI Data'!AA187)</f>
        <v/>
      </c>
      <c r="AG187" s="237" t="str">
        <f>IF('EDCI Data'!AB187="","",'EDCI Data'!AB187)</f>
        <v/>
      </c>
      <c r="AH187" s="237" t="str">
        <f>IF('EDCI Data'!AC187="","",'EDCI Data'!AC187)</f>
        <v/>
      </c>
      <c r="AI187" s="237" t="str">
        <f>IF('EDCI Data'!AD187="","",'EDCI Data'!AD187)</f>
        <v/>
      </c>
      <c r="AJ187" s="237" t="str">
        <f>IF('EDCI Data'!AE187="","",'EDCI Data'!AE187)</f>
        <v/>
      </c>
      <c r="AK187" s="237" t="str">
        <f>IF('EDCI Data'!AF187="","",'EDCI Data'!AF187)</f>
        <v/>
      </c>
      <c r="AL187" s="237" t="str">
        <f>IF('EDCI Data'!AG187="","",'EDCI Data'!AG187)</f>
        <v/>
      </c>
      <c r="AM187" s="237" t="str">
        <f>IF('EDCI Data'!AH187="","",'EDCI Data'!AH187)</f>
        <v/>
      </c>
      <c r="AN187" s="237" t="str">
        <f>IF('EDCI Data'!AI187="","",'EDCI Data'!AI187)</f>
        <v/>
      </c>
      <c r="AO187" s="237" t="str">
        <f>IF('EDCI Data'!AJ187="","",'EDCI Data'!AJ187)</f>
        <v/>
      </c>
      <c r="AP187" s="237" t="str">
        <f>IF('EDCI Data'!AK187="","",'EDCI Data'!AK187)</f>
        <v/>
      </c>
      <c r="AQ187" s="237" t="str">
        <f>IF('EDCI Data'!AL187="","",'EDCI Data'!AL187)</f>
        <v/>
      </c>
      <c r="AR187" s="237" t="str">
        <f>IF('EDCI Data'!AM187="","",'EDCI Data'!AM187)</f>
        <v/>
      </c>
      <c r="AS187" s="237" t="str">
        <f>IF('EDCI Data'!AN187="","",'EDCI Data'!AN187)</f>
        <v/>
      </c>
      <c r="AT187" s="237" t="str">
        <f>IF('EDCI Data'!AO187="","",'EDCI Data'!AO187)</f>
        <v/>
      </c>
      <c r="AU187" s="237" t="str">
        <f>IF('EDCI Data'!AP187="","",'EDCI Data'!AP187)</f>
        <v/>
      </c>
      <c r="AV187" s="237" t="str">
        <f>IF('EDCI Data'!AQ187="","",'EDCI Data'!AQ187)</f>
        <v/>
      </c>
      <c r="AW187" s="237" t="str">
        <f>IF('EDCI Data'!AR187="","",'EDCI Data'!AR187)</f>
        <v/>
      </c>
      <c r="AX187" s="237" t="str">
        <f>IF('EDCI Data'!AS187="","",'EDCI Data'!AS187)</f>
        <v/>
      </c>
      <c r="AY187" s="237" t="str">
        <f>IF('EDCI Data'!AT187="","",'EDCI Data'!AT187)</f>
        <v/>
      </c>
      <c r="AZ187" s="237" t="str">
        <f>IF('EDCI Data'!AU187="","",'EDCI Data'!AU187)</f>
        <v/>
      </c>
      <c r="BA187" s="237" t="str">
        <f>IF('EDCI Data'!AV187="","",'EDCI Data'!AV187)</f>
        <v/>
      </c>
      <c r="BB187" s="245" t="str">
        <f>IF('EDCI Data'!AW187="","",'EDCI Data'!AW187)</f>
        <v/>
      </c>
      <c r="BC187" s="245" t="str">
        <f>IF('EDCI Data'!AX187="","",'EDCI Data'!AX187)</f>
        <v/>
      </c>
      <c r="BD187" s="246" t="str">
        <f t="shared" si="207"/>
        <v/>
      </c>
      <c r="BE187" s="247" t="str">
        <f>IF('EDCI Data'!AY187="","",'EDCI Data'!AY187)</f>
        <v/>
      </c>
      <c r="BF187" s="247" t="str">
        <f>IF('EDCI Data'!AZ187="","",'EDCI Data'!AZ187)</f>
        <v/>
      </c>
      <c r="BG187" s="247" t="str">
        <f>IF('EDCI Data'!BA187="","",'EDCI Data'!BA187)</f>
        <v/>
      </c>
      <c r="BH187" s="247" t="str">
        <f>IF('EDCI Data'!BB187="","",'EDCI Data'!BB187)</f>
        <v/>
      </c>
      <c r="BI187" s="247" t="str">
        <f>IF('EDCI Data'!BC187="","",'EDCI Data'!BC187)</f>
        <v/>
      </c>
      <c r="BJ187" s="247" t="str">
        <f>IF('EDCI Data'!BD187="","",'EDCI Data'!BD187)</f>
        <v/>
      </c>
      <c r="BK187" s="247" t="str">
        <f>IF('EDCI Data'!BE187="","",'EDCI Data'!BE187)</f>
        <v/>
      </c>
      <c r="BL187" s="247" t="str">
        <f>IF('EDCI Data'!BF187="","",'EDCI Data'!BF187)</f>
        <v/>
      </c>
      <c r="BM187" s="247" t="str">
        <f>IF('EDCI Data'!BG187="","",'EDCI Data'!BG187)</f>
        <v/>
      </c>
      <c r="BN187" s="248" t="str">
        <f>IF('EDCI Data'!BH187="","",'EDCI Data'!BH187)</f>
        <v/>
      </c>
      <c r="BO187" s="248" t="str">
        <f>IF('EDCI Data'!BI187="","",'EDCI Data'!BI187)</f>
        <v/>
      </c>
      <c r="BP187" s="249" t="str">
        <f>IF('EDCI Data'!BJ187="","",'EDCI Data'!BJ187)</f>
        <v/>
      </c>
      <c r="BQ187" s="248" t="str">
        <f>IF('EDCI Data'!BK187="","",'EDCI Data'!BK187)</f>
        <v/>
      </c>
      <c r="BR187" s="248" t="str">
        <f>IF('EDCI Data'!BL187="","",'EDCI Data'!BL187)</f>
        <v/>
      </c>
      <c r="BS187" s="250" t="str">
        <f>IF('EDCI Data'!BM187="","",'EDCI Data'!BM187)</f>
        <v/>
      </c>
      <c r="BT187" s="251" t="str">
        <f>IF('EDCI Data'!BN187="","",'EDCI Data'!BN187)</f>
        <v/>
      </c>
      <c r="BU187" s="246" t="str">
        <f>IF('EDCI Data'!BO187="","",'EDCI Data'!BO187)</f>
        <v/>
      </c>
      <c r="BV187" s="252">
        <f t="shared" si="208"/>
        <v>0</v>
      </c>
      <c r="BW187" s="252">
        <f t="shared" si="209"/>
        <v>0</v>
      </c>
      <c r="BX187" s="252">
        <f t="shared" si="210"/>
        <v>0</v>
      </c>
      <c r="BY187" s="252">
        <f t="shared" si="211"/>
        <v>0</v>
      </c>
      <c r="BZ187" t="str">
        <f t="shared" si="145"/>
        <v/>
      </c>
      <c r="CA187" s="253"/>
      <c r="CB187"/>
      <c r="CC187"/>
      <c r="CD187"/>
      <c r="CE187" t="str">
        <f t="shared" si="146"/>
        <v/>
      </c>
      <c r="CF187"/>
      <c r="CG187" t="str">
        <f t="shared" si="147"/>
        <v/>
      </c>
      <c r="CH187" t="str">
        <f t="shared" si="148"/>
        <v/>
      </c>
      <c r="CI187" t="str">
        <f t="shared" si="149"/>
        <v/>
      </c>
      <c r="CJ187" t="str">
        <f t="shared" si="150"/>
        <v/>
      </c>
      <c r="CK187"/>
      <c r="CL187"/>
      <c r="CM187" t="str">
        <f t="shared" si="151"/>
        <v/>
      </c>
      <c r="CN187" t="str">
        <f t="shared" si="152"/>
        <v/>
      </c>
      <c r="CO187" t="str">
        <f t="shared" si="153"/>
        <v/>
      </c>
      <c r="CP187" t="str">
        <f t="shared" si="154"/>
        <v/>
      </c>
      <c r="CQ187"/>
      <c r="CR187" t="str" cm="1">
        <f t="array" ref="CR187">IF(COUNTIFS($BZ$10:$BZ$259,$BZ187,$I$10:$I$259,$I187+1)&gt;0,IF(X187&lt;&gt;INDEX(Y$10:Y$259,MATCH(1,INDEX(($BZ187=$BZ$10:$BZ$259)*($I$10:$I$259=$I187+1),0,1),0)),"Number of FTEs in previous year do not align with Number of FTEs in current year across years, by definition these should be equal. Please check and update if required. "&amp;CHAR(10),""),"")</f>
        <v/>
      </c>
      <c r="CS187" t="str" cm="1">
        <f t="array" ref="CS187">IF(COUNTIFS($BZ$10:$BZ$259,$BZ187,$I$10:$I$259,$I187-1)&gt;0,IF(Y187&lt;&gt;INDEX(X$10:X$259,MATCH(1,INDEX(($BZ187=$BZ$10:$BZ$259)*($I$10:$I$259=$I187-1),0,1),0)),"Number of FTEs in previous year do not align with Number of FTEs in current year across years, by definition these should be equal. Please check and update if required. "&amp;CHAR(10),""),"")</f>
        <v/>
      </c>
      <c r="CT187" t="str">
        <f t="shared" si="155"/>
        <v/>
      </c>
      <c r="CU187" t="str">
        <f t="shared" si="156"/>
        <v/>
      </c>
      <c r="CV187"/>
      <c r="CW187" t="str">
        <f t="shared" si="157"/>
        <v/>
      </c>
      <c r="CX187"/>
      <c r="CY187" t="str">
        <f t="shared" si="158"/>
        <v/>
      </c>
      <c r="CZ187"/>
      <c r="DA187" t="str">
        <f t="shared" si="159"/>
        <v/>
      </c>
      <c r="DB187"/>
      <c r="DC187"/>
      <c r="DD187"/>
      <c r="DE187"/>
      <c r="DF187"/>
      <c r="DG187"/>
      <c r="DH187"/>
      <c r="DI187"/>
      <c r="DJ187"/>
      <c r="DK187"/>
      <c r="DL187"/>
      <c r="DM187"/>
      <c r="DN187"/>
      <c r="DO187"/>
      <c r="DP187"/>
      <c r="DQ187"/>
      <c r="DR187"/>
      <c r="DS187"/>
      <c r="DT187"/>
      <c r="DU187"/>
      <c r="DV187"/>
      <c r="DW187"/>
      <c r="DX187" t="str">
        <f t="shared" si="160"/>
        <v/>
      </c>
      <c r="DY187" t="str">
        <f t="shared" si="161"/>
        <v/>
      </c>
      <c r="DZ187" t="str">
        <f t="shared" si="162"/>
        <v/>
      </c>
      <c r="EA187" t="str">
        <f t="shared" si="163"/>
        <v/>
      </c>
      <c r="EB187" t="str">
        <f t="shared" si="164"/>
        <v/>
      </c>
      <c r="EC187" t="str">
        <f t="shared" si="165"/>
        <v/>
      </c>
      <c r="ED187" t="str">
        <f t="shared" si="166"/>
        <v/>
      </c>
      <c r="EE187" t="str">
        <f t="shared" si="167"/>
        <v/>
      </c>
      <c r="EF187" t="str">
        <f t="shared" si="168"/>
        <v/>
      </c>
      <c r="EG187" t="str">
        <f t="shared" si="169"/>
        <v/>
      </c>
      <c r="EH187" t="str">
        <f t="shared" si="170"/>
        <v/>
      </c>
      <c r="EI187" t="str">
        <f t="shared" si="171"/>
        <v/>
      </c>
      <c r="EJ187"/>
      <c r="EK187"/>
      <c r="EL187"/>
      <c r="EM187"/>
      <c r="EN187"/>
      <c r="EO187"/>
      <c r="EP187"/>
      <c r="EQ187" t="str">
        <f t="shared" si="172"/>
        <v/>
      </c>
      <c r="ER187" t="str">
        <f t="shared" si="173"/>
        <v/>
      </c>
      <c r="ES187" t="str">
        <f t="shared" si="174"/>
        <v/>
      </c>
      <c r="ET187"/>
      <c r="EU187" t="str">
        <f t="shared" si="175"/>
        <v/>
      </c>
      <c r="EV187"/>
      <c r="EW187" t="str">
        <f t="shared" si="176"/>
        <v/>
      </c>
      <c r="EX187"/>
      <c r="EY187" t="str">
        <f t="shared" si="177"/>
        <v/>
      </c>
      <c r="EZ187"/>
      <c r="FA187"/>
      <c r="FB187"/>
      <c r="FC187"/>
      <c r="FD187"/>
      <c r="FE187"/>
      <c r="FF187"/>
      <c r="FG187"/>
      <c r="FH187"/>
      <c r="FI187"/>
      <c r="FJ187"/>
      <c r="FK187"/>
      <c r="FL187"/>
      <c r="FM187"/>
      <c r="FN187"/>
      <c r="FO187"/>
      <c r="FP187"/>
      <c r="FQ187"/>
      <c r="FR187"/>
      <c r="FS187"/>
      <c r="FT187"/>
      <c r="FU187"/>
      <c r="FV187" t="str">
        <f t="shared" si="178"/>
        <v/>
      </c>
      <c r="FW187" t="str">
        <f t="shared" si="179"/>
        <v/>
      </c>
      <c r="FX187"/>
      <c r="FY187" t="str">
        <f t="shared" si="180"/>
        <v/>
      </c>
      <c r="FZ187" t="str">
        <f t="shared" si="181"/>
        <v/>
      </c>
      <c r="GA187" t="str">
        <f t="shared" si="182"/>
        <v/>
      </c>
      <c r="GB187" t="str">
        <f t="shared" si="183"/>
        <v/>
      </c>
      <c r="GC187" t="str">
        <f t="shared" si="184"/>
        <v/>
      </c>
      <c r="GD187" t="str">
        <f t="shared" si="185"/>
        <v/>
      </c>
      <c r="GE187" t="str">
        <f t="shared" si="186"/>
        <v/>
      </c>
      <c r="GF187" t="str">
        <f t="shared" si="187"/>
        <v/>
      </c>
      <c r="GG187" t="str">
        <f t="shared" si="188"/>
        <v/>
      </c>
      <c r="GH187"/>
      <c r="GI187"/>
      <c r="GJ187"/>
      <c r="GK187"/>
      <c r="GL187"/>
      <c r="GM187"/>
      <c r="GN187"/>
      <c r="GO187"/>
      <c r="GP187" t="str">
        <f t="shared" si="189"/>
        <v/>
      </c>
      <c r="GQ187" t="str">
        <f t="shared" si="190"/>
        <v/>
      </c>
      <c r="GR187"/>
      <c r="GS187" t="str">
        <f t="shared" si="191"/>
        <v/>
      </c>
      <c r="GT187"/>
      <c r="GU187" t="str">
        <f t="shared" si="192"/>
        <v/>
      </c>
      <c r="GV187"/>
      <c r="GW187" t="str">
        <f t="shared" si="193"/>
        <v/>
      </c>
      <c r="GX187"/>
      <c r="GY187"/>
      <c r="GZ187"/>
      <c r="HA187"/>
      <c r="HB187"/>
      <c r="HC187"/>
      <c r="HD187"/>
      <c r="HE187"/>
      <c r="HF187"/>
      <c r="HG187"/>
      <c r="HH187"/>
      <c r="HI187"/>
      <c r="HJ187"/>
      <c r="HK187"/>
      <c r="HL187"/>
      <c r="HM187"/>
      <c r="HN187"/>
      <c r="HO187"/>
      <c r="HP187"/>
      <c r="HQ187"/>
      <c r="HR187"/>
      <c r="HS187"/>
      <c r="HT187" t="str">
        <f t="shared" si="194"/>
        <v/>
      </c>
      <c r="HU187" t="str">
        <f t="shared" si="195"/>
        <v/>
      </c>
      <c r="HV187"/>
      <c r="HW187"/>
      <c r="HX187"/>
      <c r="HY187"/>
      <c r="HZ187"/>
      <c r="IA187"/>
      <c r="IB187"/>
      <c r="IC187"/>
      <c r="ID187"/>
      <c r="IE187" t="str">
        <f t="shared" si="196"/>
        <v/>
      </c>
      <c r="IF187"/>
      <c r="IG187"/>
      <c r="IH187"/>
      <c r="II187"/>
      <c r="IJ187"/>
      <c r="IK187"/>
      <c r="IL187"/>
      <c r="IM187"/>
      <c r="IN187"/>
      <c r="IO187"/>
      <c r="IP187"/>
      <c r="IQ187" t="str">
        <f t="shared" si="197"/>
        <v/>
      </c>
      <c r="IR187"/>
      <c r="IS187" t="str">
        <f t="shared" si="198"/>
        <v/>
      </c>
      <c r="IT187"/>
      <c r="IU187" t="str">
        <f t="shared" si="199"/>
        <v/>
      </c>
      <c r="IV187"/>
      <c r="IW187"/>
      <c r="IX187"/>
      <c r="IY187"/>
      <c r="IZ187"/>
      <c r="JA187"/>
      <c r="JB187"/>
      <c r="JC187"/>
      <c r="JD187"/>
      <c r="JE187"/>
      <c r="JF187"/>
      <c r="JG187"/>
      <c r="JH187"/>
      <c r="JI187"/>
      <c r="JJ187"/>
      <c r="JK187"/>
      <c r="JL187"/>
      <c r="JM187"/>
      <c r="JN187"/>
      <c r="JO187"/>
      <c r="JP187"/>
      <c r="JQ187"/>
      <c r="JR187" t="str">
        <f t="shared" si="200"/>
        <v/>
      </c>
      <c r="JS187" t="str">
        <f t="shared" si="201"/>
        <v/>
      </c>
      <c r="JT187"/>
      <c r="JU187"/>
      <c r="JV187"/>
      <c r="JW187"/>
      <c r="JX187"/>
      <c r="JY187"/>
      <c r="JZ187"/>
      <c r="KA187"/>
      <c r="KB187"/>
      <c r="KC187" t="str">
        <f t="shared" si="202"/>
        <v/>
      </c>
      <c r="KD187"/>
      <c r="KE187"/>
      <c r="KF187"/>
      <c r="KG187"/>
      <c r="KH187"/>
      <c r="KI187"/>
      <c r="KJ187"/>
      <c r="KK187"/>
      <c r="KL187" t="str">
        <f>IF(CT187=1,KL$8&amp;IF(SUM(CU187:$EQ187)=0,"",", "),"")</f>
        <v/>
      </c>
      <c r="KM187" t="str">
        <f>IF(CU187=1,KM$8&amp;IF(SUM(CV187:$EQ187)=0,"",", "),"")</f>
        <v/>
      </c>
      <c r="KN187" t="str">
        <f>IF(CV187=1,KN$8&amp;IF(SUM(CW187:$EQ187)=0,"",", "),"")</f>
        <v/>
      </c>
      <c r="KO187" t="str">
        <f>IF(CW187=1,KO$8&amp;IF(SUM(CX187:$EQ187)=0,"",", "),"")</f>
        <v/>
      </c>
      <c r="KP187" t="str">
        <f>IF(CX187=1,KP$8&amp;IF(SUM(CY187:$EQ187)=0,"",", "),"")</f>
        <v/>
      </c>
      <c r="KQ187" t="str">
        <f>IF(CY187=1,KQ$8&amp;IF(SUM(CZ187:$EQ187)=0,"",", "),"")</f>
        <v/>
      </c>
      <c r="KR187" t="str">
        <f>IF(CZ187=1,KR$8&amp;IF(SUM(DA187:$EQ187)=0,"",", "),"")</f>
        <v/>
      </c>
      <c r="KS187" t="str">
        <f>IF(DA187=1,KS$8&amp;IF(SUM(DB187:$EQ187)=0,"",", "),"")</f>
        <v/>
      </c>
      <c r="KT187" t="str">
        <f>IF(DB187=1,KT$8&amp;IF(SUM(DC187:$EQ187)=0,"",", "),"")</f>
        <v/>
      </c>
      <c r="KU187" t="str">
        <f>IF(DC187=1,KU$8&amp;IF(SUM(DD187:$EQ187)=0,"",", "),"")</f>
        <v/>
      </c>
      <c r="KV187" t="str">
        <f>IF(DD187=1,KV$8&amp;IF(SUM(DE187:$EQ187)=0,"",", "),"")</f>
        <v/>
      </c>
      <c r="KW187" t="str">
        <f>IF(DE187=1,KW$8&amp;IF(SUM(DF187:$EQ187)=0,"",", "),"")</f>
        <v/>
      </c>
      <c r="KX187" t="str">
        <f>IF(DF187=1,KX$8&amp;IF(SUM(DG187:$EQ187)=0,"",", "),"")</f>
        <v/>
      </c>
      <c r="KY187" t="str">
        <f>IF(DG187=1,KY$8&amp;IF(SUM(DH187:$EQ187)=0,"",", "),"")</f>
        <v/>
      </c>
      <c r="KZ187" t="str">
        <f>IF(DH187=1,KZ$8&amp;IF(SUM(DI187:$EQ187)=0,"",", "),"")</f>
        <v/>
      </c>
      <c r="LA187" t="str">
        <f>IF(DI187=1,LA$8&amp;IF(SUM(DJ187:$EQ187)=0,"",", "),"")</f>
        <v/>
      </c>
      <c r="LB187" t="str">
        <f>IF(DJ187=1,LB$8&amp;IF(SUM(DK187:$EQ187)=0,"",", "),"")</f>
        <v/>
      </c>
      <c r="LC187" t="str">
        <f>IF(DK187=1,LC$8&amp;IF(SUM(DL187:$EQ187)=0,"",", "),"")</f>
        <v/>
      </c>
      <c r="LD187" t="str">
        <f>IF(DL187=1,LD$8&amp;IF(SUM(DM187:$EQ187)=0,"",", "),"")</f>
        <v/>
      </c>
      <c r="LE187" t="str">
        <f>IF(DM187=1,LE$8&amp;IF(SUM(DN187:$EQ187)=0,"",", "),"")</f>
        <v/>
      </c>
      <c r="LF187" t="str">
        <f>IF(DN187=1,LF$8&amp;IF(SUM(DO187:$EQ187)=0,"",", "),"")</f>
        <v/>
      </c>
      <c r="LG187" t="str">
        <f>IF(DO187=1,LG$8&amp;IF(SUM(DP187:$EQ187)=0,"",", "),"")</f>
        <v/>
      </c>
      <c r="LH187" t="str">
        <f>IF(DP187=1,LH$8&amp;IF(SUM(DQ187:$EQ187)=0,"",", "),"")</f>
        <v/>
      </c>
      <c r="LI187" t="str">
        <f>IF(DQ187=1,LI$8&amp;IF(SUM(DR187:$EQ187)=0,"",", "),"")</f>
        <v/>
      </c>
      <c r="LJ187" t="str">
        <f>IF(DR187=1,LJ$8&amp;IF(SUM(DS187:$EQ187)=0,"",", "),"")</f>
        <v/>
      </c>
      <c r="LK187" t="str">
        <f>IF(DS187=1,LK$8&amp;IF(SUM(DT187:$EQ187)=0,"",", "),"")</f>
        <v/>
      </c>
      <c r="LL187" t="str">
        <f>IF(DT187=1,LL$8&amp;IF(SUM(DU187:$EQ187)=0,"",", "),"")</f>
        <v/>
      </c>
      <c r="LM187" t="str">
        <f>IF(DU187=1,LM$8&amp;IF(SUM(DV187:$EQ187)=0,"",", "),"")</f>
        <v/>
      </c>
      <c r="LN187" t="str">
        <f>IF(DV187=1,LN$8&amp;IF(SUM(DW187:$EQ187)=0,"",", "),"")</f>
        <v/>
      </c>
      <c r="LO187" t="str">
        <f>IF(DW187=1,LO$8&amp;IF(SUM(DX187:$EQ187)=0,"",", "),"")</f>
        <v/>
      </c>
      <c r="LP187" t="str">
        <f>IF(DX187=1,LP$8&amp;IF(SUM(DY187:$EQ187)=0,"",", "),"")</f>
        <v/>
      </c>
      <c r="LQ187" t="str">
        <f>IF(DY187=1,LQ$8&amp;IF(SUM(DZ187:$EQ187)=0,"",", "),"")</f>
        <v/>
      </c>
      <c r="LR187" t="str">
        <f>IF(DZ187=1,LR$8&amp;IF(SUM(EA187:$EQ187)=0,"",", "),"")</f>
        <v/>
      </c>
      <c r="LS187" t="str">
        <f>IF(EA187=1,LS$8&amp;IF(SUM(EB187:$EQ187)=0,"",", "),"")</f>
        <v/>
      </c>
      <c r="LT187" t="str">
        <f>IF(EB187=1,LT$8&amp;IF(SUM(EC187:$EQ187)=0,"",", "),"")</f>
        <v/>
      </c>
      <c r="LU187" t="str">
        <f>IF(EC187=1,LU$8&amp;IF(SUM(ED187:$EQ187)=0,"",", "),"")</f>
        <v/>
      </c>
      <c r="LV187" t="str">
        <f>IF(ED187=1,LV$8&amp;IF(SUM(EE187:$EQ187)=0,"",", "),"")</f>
        <v/>
      </c>
      <c r="LW187" t="str">
        <f>IF(EE187=1,LW$8&amp;IF(SUM(EF187:$EQ187)=0,"",", "),"")</f>
        <v/>
      </c>
      <c r="LX187" t="str">
        <f>IF(EF187=1,LX$8&amp;IF(SUM(EG187:$EQ187)=0,"",", "),"")</f>
        <v/>
      </c>
      <c r="LY187" t="str">
        <f>IF(EG187=1,LY$8&amp;IF(SUM(EH187:$EQ187)=0,"",", "),"")</f>
        <v/>
      </c>
      <c r="LZ187" t="str">
        <f>IF(EH187=1,LZ$8&amp;IF(SUM(EI187:$EQ187)=0,"",", "),"")</f>
        <v/>
      </c>
      <c r="MA187" t="str">
        <f>IF(EI187=1,MA$8&amp;IF(SUM(EJ187:$EQ187)=0,"",", "),"")</f>
        <v/>
      </c>
      <c r="MB187" t="str">
        <f>IF(EJ187=1,MB$8&amp;IF(SUM(EK187:$EQ187)=0,"",", "),"")</f>
        <v/>
      </c>
      <c r="MC187" t="str">
        <f>IF(EK187=1,MC$8&amp;IF(SUM(EL187:$EQ187)=0,"",", "),"")</f>
        <v/>
      </c>
      <c r="MD187" t="str">
        <f>IF(EL187=1,MD$8&amp;IF(SUM(EM187:$EQ187)=0,"",", "),"")</f>
        <v/>
      </c>
      <c r="ME187" t="str">
        <f>IF(EM187=1,ME$8&amp;IF(SUM(EN187:$EQ187)=0,"",", "),"")</f>
        <v/>
      </c>
      <c r="MF187" t="str">
        <f>IF(EN187=1,MF$8&amp;IF(SUM(EO187:$EQ187)=0,"",", "),"")</f>
        <v/>
      </c>
      <c r="MG187" t="str">
        <f>IF(EO187=1,MG$8&amp;IF(SUM(EP187:$EQ187)=0,"",", "),"")</f>
        <v/>
      </c>
      <c r="MH187" t="str">
        <f>IF(EP187=1,MH$8&amp;IF(SUM(EQ187:$EQ187)=0,"",", "),"")</f>
        <v/>
      </c>
      <c r="MI187" t="str">
        <f t="shared" si="212"/>
        <v/>
      </c>
      <c r="MJ187" t="str">
        <f>IF(ER187=1,MJ$8&amp;IF(SUM(ES187:$GO187)=0,"",", "),"")</f>
        <v/>
      </c>
      <c r="MK187" t="str">
        <f>IF(ES187=1,MK$8&amp;IF(SUM(ET187:$GO187)=0,"",", "),"")</f>
        <v/>
      </c>
      <c r="ML187" t="str">
        <f>IF(ET187=1,ML$8&amp;IF(SUM(EU187:$GO187)=0,"",", "),"")</f>
        <v/>
      </c>
      <c r="MM187" t="str">
        <f>IF(EU187=1,MM$8&amp;IF(SUM(EV187:$GO187)=0,"",", "),"")</f>
        <v/>
      </c>
      <c r="MN187" t="str">
        <f>IF(EV187=1,MN$8&amp;IF(SUM(EW187:$GO187)=0,"",", "),"")</f>
        <v/>
      </c>
      <c r="MO187" t="str">
        <f>IF(EW187=1,MO$8&amp;IF(SUM(EX187:$GO187)=0,"",", "),"")</f>
        <v/>
      </c>
      <c r="MP187" t="str">
        <f>IF(EX187=1,MP$8&amp;IF(SUM(EY187:$GO187)=0,"",", "),"")</f>
        <v/>
      </c>
      <c r="MQ187" t="str">
        <f>IF(EY187=1,MQ$8&amp;IF(SUM(EZ187:$GO187)=0,"",", "),"")</f>
        <v/>
      </c>
      <c r="MR187" t="str">
        <f>IF(EZ187=1,MR$8&amp;IF(SUM(FA187:$GO187)=0,"",", "),"")</f>
        <v/>
      </c>
      <c r="MS187" t="str">
        <f>IF(FA187=1,MS$8&amp;IF(SUM(FB187:$GO187)=0,"",", "),"")</f>
        <v/>
      </c>
      <c r="MT187" t="str">
        <f>IF(FB187=1,MT$8&amp;IF(SUM(FC187:$GO187)=0,"",", "),"")</f>
        <v/>
      </c>
      <c r="MU187" t="str">
        <f>IF(FC187=1,MU$8&amp;IF(SUM(FD187:$GO187)=0,"",", "),"")</f>
        <v/>
      </c>
      <c r="MV187" t="str">
        <f>IF(FD187=1,MV$8&amp;IF(SUM(FE187:$GO187)=0,"",", "),"")</f>
        <v/>
      </c>
      <c r="MW187" t="str">
        <f>IF(FE187=1,MW$8&amp;IF(SUM(FF187:$GO187)=0,"",", "),"")</f>
        <v/>
      </c>
      <c r="MX187" t="str">
        <f>IF(FF187=1,MX$8&amp;IF(SUM(FG187:$GO187)=0,"",", "),"")</f>
        <v/>
      </c>
      <c r="MY187" t="str">
        <f>IF(FG187=1,MY$8&amp;IF(SUM(FH187:$GO187)=0,"",", "),"")</f>
        <v/>
      </c>
      <c r="MZ187" t="str">
        <f>IF(FH187=1,MZ$8&amp;IF(SUM(FI187:$GO187)=0,"",", "),"")</f>
        <v/>
      </c>
      <c r="NA187" t="str">
        <f>IF(FI187=1,NA$8&amp;IF(SUM(FJ187:$GO187)=0,"",", "),"")</f>
        <v/>
      </c>
      <c r="NB187" t="str">
        <f>IF(FJ187=1,NB$8&amp;IF(SUM(FK187:$GO187)=0,"",", "),"")</f>
        <v/>
      </c>
      <c r="NC187" t="str">
        <f>IF(FK187=1,NC$8&amp;IF(SUM(FL187:$GO187)=0,"",", "),"")</f>
        <v/>
      </c>
      <c r="ND187" t="str">
        <f>IF(FL187=1,ND$8&amp;IF(SUM(FM187:$GO187)=0,"",", "),"")</f>
        <v/>
      </c>
      <c r="NE187" t="str">
        <f>IF(FM187=1,NE$8&amp;IF(SUM(FN187:$GO187)=0,"",", "),"")</f>
        <v/>
      </c>
      <c r="NF187" t="str">
        <f>IF(FN187=1,NF$8&amp;IF(SUM(FO187:$GO187)=0,"",", "),"")</f>
        <v/>
      </c>
      <c r="NG187" t="str">
        <f>IF(FO187=1,NG$8&amp;IF(SUM(FP187:$GO187)=0,"",", "),"")</f>
        <v/>
      </c>
      <c r="NH187" t="str">
        <f>IF(FP187=1,NH$8&amp;IF(SUM(FQ187:$GO187)=0,"",", "),"")</f>
        <v/>
      </c>
      <c r="NI187" t="str">
        <f>IF(FQ187=1,NI$8&amp;IF(SUM(FR187:$GO187)=0,"",", "),"")</f>
        <v/>
      </c>
      <c r="NJ187" t="str">
        <f>IF(FR187=1,NJ$8&amp;IF(SUM(FS187:$GO187)=0,"",", "),"")</f>
        <v/>
      </c>
      <c r="NK187" t="str">
        <f>IF(FS187=1,NK$8&amp;IF(SUM(FT187:$GO187)=0,"",", "),"")</f>
        <v/>
      </c>
      <c r="NL187" t="str">
        <f>IF(FT187=1,NL$8&amp;IF(SUM(FU187:$GO187)=0,"",", "),"")</f>
        <v/>
      </c>
      <c r="NM187" t="str">
        <f>IF(FU187=1,NM$8&amp;IF(SUM(FV187:$GO187)=0,"",", "),"")</f>
        <v/>
      </c>
      <c r="NN187" t="str">
        <f>IF(FV187=1,NN$8&amp;IF(SUM(FW187:$GO187)=0,"",", "),"")</f>
        <v/>
      </c>
      <c r="NO187" t="str">
        <f>IF(FW187=1,NO$8&amp;IF(SUM(FX187:$GO187)=0,"",", "),"")</f>
        <v/>
      </c>
      <c r="NP187" t="str">
        <f>IF(FX187=1,NP$8&amp;IF(SUM(FY187:$GO187)=0,"",", "),"")</f>
        <v/>
      </c>
      <c r="NQ187" t="str">
        <f>IF(FY187=1,NQ$8&amp;IF(SUM(FZ187:$GO187)=0,"",", "),"")</f>
        <v/>
      </c>
      <c r="NR187" t="str">
        <f>IF(FZ187=1,NR$8&amp;IF(SUM(GA187:$GO187)=0,"",", "),"")</f>
        <v/>
      </c>
      <c r="NS187" t="str">
        <f>IF(GA187=1,NS$8&amp;IF(SUM(GB187:$GO187)=0,"",", "),"")</f>
        <v/>
      </c>
      <c r="NT187" t="str">
        <f>IF(GB187=1,NT$8&amp;IF(SUM(GC187:$GO187)=0,"",", "),"")</f>
        <v/>
      </c>
      <c r="NU187" t="str">
        <f>IF(GC187=1,NU$8&amp;IF(SUM(GD187:$GO187)=0,"",", "),"")</f>
        <v/>
      </c>
      <c r="NV187" t="str">
        <f>IF(GD187=1,NV$8&amp;IF(SUM(GE187:$GO187)=0,"",", "),"")</f>
        <v/>
      </c>
      <c r="NW187" t="str">
        <f>IF(GE187=1,NW$8&amp;IF(SUM(GF187:$GO187)=0,"",", "),"")</f>
        <v/>
      </c>
      <c r="NX187" t="str">
        <f>IF(GF187=1,NX$8&amp;IF(SUM(GG187:$GO187)=0,"",", "),"")</f>
        <v/>
      </c>
      <c r="NY187" t="str">
        <f>IF(GG187=1,NY$8&amp;IF(SUM(GH187:$GO187)=0,"",", "),"")</f>
        <v/>
      </c>
      <c r="NZ187" t="str">
        <f>IF(GH187=1,NZ$8&amp;IF(SUM(GI187:$GO187)=0,"",", "),"")</f>
        <v/>
      </c>
      <c r="OA187" t="str">
        <f>IF(GI187=1,OA$8&amp;IF(SUM(GJ187:$GO187)=0,"",", "),"")</f>
        <v/>
      </c>
      <c r="OB187" t="str">
        <f>IF(GJ187=1,OB$8&amp;IF(SUM(GK187:$GO187)=0,"",", "),"")</f>
        <v/>
      </c>
      <c r="OC187" t="str">
        <f>IF(GK187=1,OC$8&amp;IF(SUM(GL187:$GO187)=0,"",", "),"")</f>
        <v/>
      </c>
      <c r="OD187" t="str">
        <f>IF(GL187=1,OD$8&amp;IF(SUM(GM187:$GO187)=0,"",", "),"")</f>
        <v/>
      </c>
      <c r="OE187" t="str">
        <f>IF(GM187=1,OE$8&amp;IF(SUM(GN187:$GO187)=0,"",", "),"")</f>
        <v/>
      </c>
      <c r="OF187" t="str">
        <f>IF(GN187=1,OF$8&amp;IF(SUM(GO187:$GO187)=0,"",", "),"")</f>
        <v/>
      </c>
      <c r="OG187" t="str">
        <f t="shared" si="213"/>
        <v/>
      </c>
      <c r="OH187" t="str">
        <f>IF(GP187=1,OH$8&amp;IF(SUM(GQ187:$IM187)=0,"",", "),"")</f>
        <v/>
      </c>
      <c r="OI187" t="str">
        <f>IF(GQ187=1,OI$8&amp;IF(SUM(GR187:$IM187)=0,"",", "),"")</f>
        <v/>
      </c>
      <c r="OJ187" t="str">
        <f>IF(GR187=1,OJ$8&amp;IF(SUM(GS187:$IM187)=0,"",", "),"")</f>
        <v/>
      </c>
      <c r="OK187" t="str">
        <f>IF(GS187=1,OK$8&amp;IF(SUM(GT187:$IM187)=0,"",", "),"")</f>
        <v/>
      </c>
      <c r="OL187" t="str">
        <f>IF(GT187=1,OL$8&amp;IF(SUM(GU187:$IM187)=0,"",", "),"")</f>
        <v/>
      </c>
      <c r="OM187" t="str">
        <f>IF(GU187=1,OM$8&amp;IF(SUM(GV187:$IM187)=0,"",", "),"")</f>
        <v/>
      </c>
      <c r="ON187" t="str">
        <f>IF(GV187=1,ON$8&amp;IF(SUM(GW187:$IM187)=0,"",", "),"")</f>
        <v/>
      </c>
      <c r="OO187" t="str">
        <f>IF(GW187=1,OO$8&amp;IF(SUM(GX187:$IM187)=0,"",", "),"")</f>
        <v/>
      </c>
      <c r="OP187" t="str">
        <f>IF(GX187=1,OP$8&amp;IF(SUM(GY187:$IM187)=0,"",", "),"")</f>
        <v/>
      </c>
      <c r="OQ187" t="str">
        <f>IF(GY187=1,OQ$8&amp;IF(SUM(GZ187:$IM187)=0,"",", "),"")</f>
        <v/>
      </c>
      <c r="OR187" t="str">
        <f>IF(GZ187=1,OR$8&amp;IF(SUM(HA187:$IM187)=0,"",", "),"")</f>
        <v/>
      </c>
      <c r="OS187" t="str">
        <f>IF(HA187=1,OS$8&amp;IF(SUM(HB187:$IM187)=0,"",", "),"")</f>
        <v/>
      </c>
      <c r="OT187" t="str">
        <f>IF(HB187=1,OT$8&amp;IF(SUM(HC187:$IM187)=0,"",", "),"")</f>
        <v/>
      </c>
      <c r="OU187" t="str">
        <f>IF(HC187=1,OU$8&amp;IF(SUM(HD187:$IM187)=0,"",", "),"")</f>
        <v/>
      </c>
      <c r="OV187" t="str">
        <f>IF(HD187=1,OV$8&amp;IF(SUM(HE187:$IM187)=0,"",", "),"")</f>
        <v/>
      </c>
      <c r="OW187" t="str">
        <f>IF(HE187=1,OW$8&amp;IF(SUM(HF187:$IM187)=0,"",", "),"")</f>
        <v/>
      </c>
      <c r="OX187" t="str">
        <f>IF(HF187=1,OX$8&amp;IF(SUM(HG187:$IM187)=0,"",", "),"")</f>
        <v/>
      </c>
      <c r="OY187" t="str">
        <f>IF(HG187=1,OY$8&amp;IF(SUM(HH187:$IM187)=0,"",", "),"")</f>
        <v/>
      </c>
      <c r="OZ187" t="str">
        <f>IF(HH187=1,OZ$8&amp;IF(SUM(HI187:$IM187)=0,"",", "),"")</f>
        <v/>
      </c>
      <c r="PA187" t="str">
        <f>IF(HI187=1,PA$8&amp;IF(SUM(HJ187:$IM187)=0,"",", "),"")</f>
        <v/>
      </c>
      <c r="PB187" t="str">
        <f>IF(HJ187=1,PB$8&amp;IF(SUM(HK187:$IM187)=0,"",", "),"")</f>
        <v/>
      </c>
      <c r="PC187" t="str">
        <f>IF(HK187=1,PC$8&amp;IF(SUM(HL187:$IM187)=0,"",", "),"")</f>
        <v/>
      </c>
      <c r="PD187" t="str">
        <f>IF(HL187=1,PD$8&amp;IF(SUM(HM187:$IM187)=0,"",", "),"")</f>
        <v/>
      </c>
      <c r="PE187" t="str">
        <f>IF(HM187=1,PE$8&amp;IF(SUM(HN187:$IM187)=0,"",", "),"")</f>
        <v/>
      </c>
      <c r="PF187" t="str">
        <f>IF(HN187=1,PF$8&amp;IF(SUM(HO187:$IM187)=0,"",", "),"")</f>
        <v/>
      </c>
      <c r="PG187" t="str">
        <f>IF(HO187=1,PG$8&amp;IF(SUM(HP187:$IM187)=0,"",", "),"")</f>
        <v/>
      </c>
      <c r="PH187" t="str">
        <f>IF(HP187=1,PH$8&amp;IF(SUM(HQ187:$IM187)=0,"",", "),"")</f>
        <v/>
      </c>
      <c r="PI187" t="str">
        <f>IF(HQ187=1,PI$8&amp;IF(SUM(HR187:$IM187)=0,"",", "),"")</f>
        <v/>
      </c>
      <c r="PJ187" t="str">
        <f>IF(HR187=1,PJ$8&amp;IF(SUM(HS187:$IM187)=0,"",", "),"")</f>
        <v/>
      </c>
      <c r="PK187" t="str">
        <f>IF(HS187=1,PK$8&amp;IF(SUM(HT187:$IM187)=0,"",", "),"")</f>
        <v/>
      </c>
      <c r="PL187" t="str">
        <f>IF(HT187=1,PL$8&amp;IF(SUM(HU187:$IM187)=0,"",", "),"")</f>
        <v/>
      </c>
      <c r="PM187" t="str">
        <f>IF(HU187=1,PM$8&amp;IF(SUM(HV187:$IM187)=0,"",", "),"")</f>
        <v/>
      </c>
      <c r="PN187" t="str">
        <f>IF(HV187=1,PN$8&amp;IF(SUM(HW187:$IM187)=0,"",", "),"")</f>
        <v/>
      </c>
      <c r="PO187" t="str">
        <f>IF(HW187=1,PO$8&amp;IF(SUM(HX187:$IM187)=0,"",", "),"")</f>
        <v/>
      </c>
      <c r="PP187" t="str">
        <f>IF(HX187=1,PP$8&amp;IF(SUM(HY187:$IM187)=0,"",", "),"")</f>
        <v/>
      </c>
      <c r="PQ187" t="str">
        <f>IF(HY187=1,PQ$8&amp;IF(SUM(HZ187:$IM187)=0,"",", "),"")</f>
        <v/>
      </c>
      <c r="PR187" t="str">
        <f>IF(HZ187=1,PR$8&amp;IF(SUM(IA187:$IM187)=0,"",", "),"")</f>
        <v/>
      </c>
      <c r="PS187" t="str">
        <f>IF(IA187=1,PS$8&amp;IF(SUM(IB187:$IM187)=0,"",", "),"")</f>
        <v/>
      </c>
      <c r="PT187" t="str">
        <f>IF(IB187=1,PT$8&amp;IF(SUM(IC187:$IM187)=0,"",", "),"")</f>
        <v/>
      </c>
      <c r="PU187" t="str">
        <f>IF(IC187=1,PU$8&amp;IF(SUM(ID187:$IM187)=0,"",", "),"")</f>
        <v/>
      </c>
      <c r="PV187" t="str">
        <f>IF(ID187=1,PV$8&amp;IF(SUM(IE187:$IM187)=0,"",", "),"")</f>
        <v/>
      </c>
      <c r="PW187" t="str">
        <f>IF(IE187=1,PW$8&amp;IF(SUM(IF187:$IM187)=0,"",", "),"")</f>
        <v/>
      </c>
      <c r="PX187" t="str">
        <f>IF(IF187=1,PX$8&amp;IF(SUM(IG187:$IM187)=0,"",", "),"")</f>
        <v/>
      </c>
      <c r="PY187" t="str">
        <f>IF(IG187=1,PY$8&amp;IF(SUM(IH187:$IM187)=0,"",", "),"")</f>
        <v/>
      </c>
      <c r="PZ187" t="str">
        <f>IF(IH187=1,PZ$8&amp;IF(SUM(II187:$IM187)=0,"",", "),"")</f>
        <v/>
      </c>
      <c r="QA187" t="str">
        <f>IF(II187=1,QA$8&amp;IF(SUM(IJ187:$IM187)=0,"",", "),"")</f>
        <v/>
      </c>
      <c r="QB187" t="str">
        <f>IF(IJ187=1,QB$8&amp;IF(SUM(IK187:$IM187)=0,"",", "),"")</f>
        <v/>
      </c>
      <c r="QC187" t="str">
        <f>IF(IK187=1,QC$8&amp;IF(SUM(IL187:$IM187)=0,"",", "),"")</f>
        <v/>
      </c>
      <c r="QD187" t="str">
        <f>IF(IL187=1,QD$8&amp;IF(SUM(IM187:$IM187)=0,"",", "),"")</f>
        <v/>
      </c>
      <c r="QE187" t="str">
        <f t="shared" si="214"/>
        <v/>
      </c>
      <c r="QF187" t="str">
        <f>IF(IN187=1,QF$8&amp;IF(SUM(IO187:$KK187)=0,"",", "),"")</f>
        <v/>
      </c>
      <c r="QG187" t="str">
        <f>IF(IO187=1,QG$8&amp;IF(SUM(IP187:$KK187)=0,"",", "),"")</f>
        <v/>
      </c>
      <c r="QH187" t="str">
        <f>IF(IP187=1,QH$8&amp;IF(SUM(IQ187:$KK187)=0,"",", "),"")</f>
        <v/>
      </c>
      <c r="QI187" t="str">
        <f>IF(IQ187=1,QI$8&amp;IF(SUM(IR187:$KK187)=0,"",", "),"")</f>
        <v/>
      </c>
      <c r="QJ187" t="str">
        <f>IF(IR187=1,QJ$8&amp;IF(SUM(IS187:$KK187)=0,"",", "),"")</f>
        <v/>
      </c>
      <c r="QK187" t="str">
        <f>IF(IS187=1,QK$8&amp;IF(SUM(IT187:$KK187)=0,"",", "),"")</f>
        <v/>
      </c>
      <c r="QL187" t="str">
        <f>IF(IT187=1,QL$8&amp;IF(SUM(IU187:$KK187)=0,"",", "),"")</f>
        <v/>
      </c>
      <c r="QM187" t="str">
        <f>IF(IU187=1,QM$8&amp;IF(SUM(IV187:$KK187)=0,"",", "),"")</f>
        <v/>
      </c>
      <c r="QN187" t="str">
        <f>IF(IV187=1,QN$8&amp;IF(SUM(IW187:$KK187)=0,"",", "),"")</f>
        <v/>
      </c>
      <c r="QO187" t="str">
        <f>IF(IW187=1,QO$8&amp;IF(SUM(IX187:$KK187)=0,"",", "),"")</f>
        <v/>
      </c>
      <c r="QP187" t="str">
        <f>IF(IX187=1,QP$8&amp;IF(SUM(IY187:$KK187)=0,"",", "),"")</f>
        <v/>
      </c>
      <c r="QQ187" t="str">
        <f>IF(IY187=1,QQ$8&amp;IF(SUM(IZ187:$KK187)=0,"",", "),"")</f>
        <v/>
      </c>
      <c r="QR187" t="str">
        <f>IF(IZ187=1,QR$8&amp;IF(SUM(JA187:$KK187)=0,"",", "),"")</f>
        <v/>
      </c>
      <c r="QS187" t="str">
        <f>IF(JA187=1,QS$8&amp;IF(SUM(JB187:$KK187)=0,"",", "),"")</f>
        <v/>
      </c>
      <c r="QT187" t="str">
        <f>IF(JB187=1,QT$8&amp;IF(SUM(JC187:$KK187)=0,"",", "),"")</f>
        <v/>
      </c>
      <c r="QU187" t="str">
        <f>IF(JC187=1,QU$8&amp;IF(SUM(JD187:$KK187)=0,"",", "),"")</f>
        <v/>
      </c>
      <c r="QV187" t="str">
        <f>IF(JD187=1,QV$8&amp;IF(SUM(JE187:$KK187)=0,"",", "),"")</f>
        <v/>
      </c>
      <c r="QW187" t="str">
        <f>IF(JE187=1,QW$8&amp;IF(SUM(JF187:$KK187)=0,"",", "),"")</f>
        <v/>
      </c>
      <c r="QX187" t="str">
        <f>IF(JF187=1,QX$8&amp;IF(SUM(JG187:$KK187)=0,"",", "),"")</f>
        <v/>
      </c>
      <c r="QY187" t="str">
        <f>IF(JG187=1,QY$8&amp;IF(SUM(JH187:$KK187)=0,"",", "),"")</f>
        <v/>
      </c>
      <c r="QZ187" t="str">
        <f>IF(JH187=1,QZ$8&amp;IF(SUM(JI187:$KK187)=0,"",", "),"")</f>
        <v/>
      </c>
      <c r="RA187" t="str">
        <f>IF(JI187=1,RA$8&amp;IF(SUM(JJ187:$KK187)=0,"",", "),"")</f>
        <v/>
      </c>
      <c r="RB187" t="str">
        <f>IF(JJ187=1,RB$8&amp;IF(SUM(JK187:$KK187)=0,"",", "),"")</f>
        <v/>
      </c>
      <c r="RC187" t="str">
        <f>IF(JK187=1,RC$8&amp;IF(SUM(JL187:$KK187)=0,"",", "),"")</f>
        <v/>
      </c>
      <c r="RD187" t="str">
        <f>IF(JL187=1,RD$8&amp;IF(SUM(JM187:$KK187)=0,"",", "),"")</f>
        <v/>
      </c>
      <c r="RE187" t="str">
        <f>IF(JM187=1,RE$8&amp;IF(SUM(JN187:$KK187)=0,"",", "),"")</f>
        <v/>
      </c>
      <c r="RF187" t="str">
        <f>IF(JN187=1,RF$8&amp;IF(SUM(JO187:$KK187)=0,"",", "),"")</f>
        <v/>
      </c>
      <c r="RG187" t="str">
        <f>IF(JO187=1,RG$8&amp;IF(SUM(JP187:$KK187)=0,"",", "),"")</f>
        <v/>
      </c>
      <c r="RH187" t="str">
        <f>IF(JP187=1,RH$8&amp;IF(SUM(JQ187:$KK187)=0,"",", "),"")</f>
        <v/>
      </c>
      <c r="RI187" t="str">
        <f>IF(JQ187=1,RI$8&amp;IF(SUM(JR187:$KK187)=0,"",", "),"")</f>
        <v/>
      </c>
      <c r="RJ187" t="str">
        <f>IF(JR187=1,RJ$8&amp;IF(SUM(JS187:$KK187)=0,"",", "),"")</f>
        <v/>
      </c>
      <c r="RK187" t="str">
        <f>IF(JS187=1,RK$8&amp;IF(SUM(JT187:$KK187)=0,"",", "),"")</f>
        <v/>
      </c>
      <c r="RL187" t="str">
        <f>IF(JT187=1,RL$8&amp;IF(SUM(JU187:$KK187)=0,"",", "),"")</f>
        <v/>
      </c>
      <c r="RM187" t="str">
        <f>IF(JU187=1,RM$8&amp;IF(SUM(JV187:$KK187)=0,"",", "),"")</f>
        <v/>
      </c>
      <c r="RN187" t="str">
        <f>IF(JV187=1,RN$8&amp;IF(SUM(JW187:$KK187)=0,"",", "),"")</f>
        <v/>
      </c>
      <c r="RO187" t="str">
        <f>IF(JW187=1,RO$8&amp;IF(SUM(JX187:$KK187)=0,"",", "),"")</f>
        <v/>
      </c>
      <c r="RP187" t="str">
        <f>IF(JX187=1,RP$8&amp;IF(SUM(JY187:$KK187)=0,"",", "),"")</f>
        <v/>
      </c>
      <c r="RQ187" t="str">
        <f>IF(JY187=1,RQ$8&amp;IF(SUM(JZ187:$KK187)=0,"",", "),"")</f>
        <v/>
      </c>
      <c r="RR187" t="str">
        <f>IF(JZ187=1,RR$8&amp;IF(SUM(KA187:$KK187)=0,"",", "),"")</f>
        <v/>
      </c>
      <c r="RS187" t="str">
        <f>IF(KA187=1,RS$8&amp;IF(SUM(KB187:$KK187)=0,"",", "),"")</f>
        <v/>
      </c>
      <c r="RT187" t="str">
        <f>IF(KB187=1,RT$8&amp;IF(SUM(KC187:$KK187)=0,"",", "),"")</f>
        <v/>
      </c>
      <c r="RU187" t="str">
        <f>IF(KC187=1,RU$8&amp;IF(SUM(KD187:$KK187)=0,"",", "),"")</f>
        <v/>
      </c>
      <c r="RV187" t="str">
        <f>IF(KD187=1,RV$8&amp;IF(SUM(KE187:$KK187)=0,"",", "),"")</f>
        <v/>
      </c>
      <c r="RW187" t="str">
        <f>IF(KE187=1,RW$8&amp;IF(SUM(KF187:$KK187)=0,"",", "),"")</f>
        <v/>
      </c>
      <c r="RX187" t="str">
        <f>IF(KF187=1,RX$8&amp;IF(SUM(KG187:$KK187)=0,"",", "),"")</f>
        <v/>
      </c>
      <c r="RY187" t="str">
        <f>IF(KG187=1,RY$8&amp;IF(SUM(KH187:$KK187)=0,"",", "),"")</f>
        <v/>
      </c>
      <c r="RZ187" t="str">
        <f>IF(KH187=1,RZ$8&amp;IF(SUM(KI187:$KK187)=0,"",", "),"")</f>
        <v/>
      </c>
      <c r="SA187" t="str">
        <f>IF(KI187=1,SA$8&amp;IF(SUM(KJ187:$KK187)=0,"",", "),"")</f>
        <v/>
      </c>
      <c r="SB187" t="str">
        <f>IF(KJ187=1,SB$8&amp;IF(SUM(KK187:$KK187)=0,"",", "),"")</f>
        <v/>
      </c>
      <c r="SC187" t="str">
        <f t="shared" si="215"/>
        <v/>
      </c>
    </row>
    <row r="188" spans="1:497" ht="60" customHeight="1" x14ac:dyDescent="0.45">
      <c r="A188" s="62"/>
      <c r="B188" s="212" t="str">
        <f t="shared" si="144"/>
        <v/>
      </c>
      <c r="C188" s="212" t="str">
        <f t="shared" si="203"/>
        <v/>
      </c>
      <c r="D188" s="212" t="str">
        <f t="shared" si="204"/>
        <v/>
      </c>
      <c r="E188" s="212" t="str">
        <f t="shared" si="205"/>
        <v/>
      </c>
      <c r="F188" s="212" t="str">
        <f t="shared" si="206"/>
        <v/>
      </c>
      <c r="G188" s="237" t="str">
        <f>IF('EDCI Data'!B188="","",'EDCI Data'!B188)</f>
        <v/>
      </c>
      <c r="H188" s="238" t="str">
        <f>IF('EDCI Data'!C188="","",'EDCI Data'!C188)</f>
        <v/>
      </c>
      <c r="I188" s="239" t="str">
        <f>IF('EDCI Data'!D188="","",'EDCI Data'!D188)</f>
        <v/>
      </c>
      <c r="J188" s="240" t="str">
        <f>IF('EDCI Data'!E188="","",'EDCI Data'!E188)</f>
        <v/>
      </c>
      <c r="K188" s="237" t="str">
        <f>IF('EDCI Data'!F188="","",'EDCI Data'!F188)</f>
        <v/>
      </c>
      <c r="L188" s="237" t="str">
        <f>IF('EDCI Data'!G188="","",'EDCI Data'!G188)</f>
        <v/>
      </c>
      <c r="M188" s="237" t="str">
        <f>IF('EDCI Data'!H188="","",'EDCI Data'!H188)</f>
        <v/>
      </c>
      <c r="N188" s="237" t="str">
        <f>IF('EDCI Data'!I188="","",'EDCI Data'!I188)</f>
        <v/>
      </c>
      <c r="O188" s="237" t="str">
        <f>IF('EDCI Data'!J188="","",'EDCI Data'!J188)</f>
        <v/>
      </c>
      <c r="P188" s="237" t="str">
        <f>IF('EDCI Data'!K188="","",'EDCI Data'!K188)</f>
        <v/>
      </c>
      <c r="Q188" s="241" t="str">
        <f>IF('EDCI Data'!L188="","",'EDCI Data'!L188)</f>
        <v/>
      </c>
      <c r="R188" s="241" t="str">
        <f>IF('EDCI Data'!M188="","",'EDCI Data'!M188)</f>
        <v/>
      </c>
      <c r="S188" s="237" t="str">
        <f>IF('EDCI Data'!N188="","",'EDCI Data'!N188)</f>
        <v/>
      </c>
      <c r="T188" s="237" t="str">
        <f>IF('EDCI Data'!O188="","",'EDCI Data'!O188)</f>
        <v/>
      </c>
      <c r="U188" s="237" t="str">
        <f>IF('EDCI Data'!P188="","",'EDCI Data'!P188)</f>
        <v/>
      </c>
      <c r="V188" s="237" t="str">
        <f>IF('EDCI Data'!Q188="","",'EDCI Data'!Q188)</f>
        <v/>
      </c>
      <c r="W188" s="242" t="str">
        <f>IF('EDCI Data'!R188="","",'EDCI Data'!R188)</f>
        <v/>
      </c>
      <c r="X188" s="243" t="str">
        <f>IF('EDCI Data'!S188="","",'EDCI Data'!S188)</f>
        <v/>
      </c>
      <c r="Y188" s="243" t="str">
        <f>IF('EDCI Data'!T188="","",'EDCI Data'!T188)</f>
        <v/>
      </c>
      <c r="Z188" s="244" t="str">
        <f>IF('EDCI Data'!U188="","",'EDCI Data'!U188)</f>
        <v/>
      </c>
      <c r="AA188" s="237" t="str">
        <f>IF('EDCI Data'!V188="","",'EDCI Data'!V188)</f>
        <v/>
      </c>
      <c r="AB188" s="244" t="str">
        <f>IF('EDCI Data'!W188="","",'EDCI Data'!W188)</f>
        <v/>
      </c>
      <c r="AC188" s="237" t="str">
        <f>IF('EDCI Data'!X188="","",'EDCI Data'!X188)</f>
        <v/>
      </c>
      <c r="AD188" s="244" t="str">
        <f>IF('EDCI Data'!Y188="","",'EDCI Data'!Y188)</f>
        <v/>
      </c>
      <c r="AE188" s="237" t="str">
        <f>IF('EDCI Data'!Z188="","",'EDCI Data'!Z188)</f>
        <v/>
      </c>
      <c r="AF188" s="237" t="str">
        <f>IF('EDCI Data'!AA188="","",'EDCI Data'!AA188)</f>
        <v/>
      </c>
      <c r="AG188" s="237" t="str">
        <f>IF('EDCI Data'!AB188="","",'EDCI Data'!AB188)</f>
        <v/>
      </c>
      <c r="AH188" s="237" t="str">
        <f>IF('EDCI Data'!AC188="","",'EDCI Data'!AC188)</f>
        <v/>
      </c>
      <c r="AI188" s="237" t="str">
        <f>IF('EDCI Data'!AD188="","",'EDCI Data'!AD188)</f>
        <v/>
      </c>
      <c r="AJ188" s="237" t="str">
        <f>IF('EDCI Data'!AE188="","",'EDCI Data'!AE188)</f>
        <v/>
      </c>
      <c r="AK188" s="237" t="str">
        <f>IF('EDCI Data'!AF188="","",'EDCI Data'!AF188)</f>
        <v/>
      </c>
      <c r="AL188" s="237" t="str">
        <f>IF('EDCI Data'!AG188="","",'EDCI Data'!AG188)</f>
        <v/>
      </c>
      <c r="AM188" s="237" t="str">
        <f>IF('EDCI Data'!AH188="","",'EDCI Data'!AH188)</f>
        <v/>
      </c>
      <c r="AN188" s="237" t="str">
        <f>IF('EDCI Data'!AI188="","",'EDCI Data'!AI188)</f>
        <v/>
      </c>
      <c r="AO188" s="237" t="str">
        <f>IF('EDCI Data'!AJ188="","",'EDCI Data'!AJ188)</f>
        <v/>
      </c>
      <c r="AP188" s="237" t="str">
        <f>IF('EDCI Data'!AK188="","",'EDCI Data'!AK188)</f>
        <v/>
      </c>
      <c r="AQ188" s="237" t="str">
        <f>IF('EDCI Data'!AL188="","",'EDCI Data'!AL188)</f>
        <v/>
      </c>
      <c r="AR188" s="237" t="str">
        <f>IF('EDCI Data'!AM188="","",'EDCI Data'!AM188)</f>
        <v/>
      </c>
      <c r="AS188" s="237" t="str">
        <f>IF('EDCI Data'!AN188="","",'EDCI Data'!AN188)</f>
        <v/>
      </c>
      <c r="AT188" s="237" t="str">
        <f>IF('EDCI Data'!AO188="","",'EDCI Data'!AO188)</f>
        <v/>
      </c>
      <c r="AU188" s="237" t="str">
        <f>IF('EDCI Data'!AP188="","",'EDCI Data'!AP188)</f>
        <v/>
      </c>
      <c r="AV188" s="237" t="str">
        <f>IF('EDCI Data'!AQ188="","",'EDCI Data'!AQ188)</f>
        <v/>
      </c>
      <c r="AW188" s="237" t="str">
        <f>IF('EDCI Data'!AR188="","",'EDCI Data'!AR188)</f>
        <v/>
      </c>
      <c r="AX188" s="237" t="str">
        <f>IF('EDCI Data'!AS188="","",'EDCI Data'!AS188)</f>
        <v/>
      </c>
      <c r="AY188" s="237" t="str">
        <f>IF('EDCI Data'!AT188="","",'EDCI Data'!AT188)</f>
        <v/>
      </c>
      <c r="AZ188" s="237" t="str">
        <f>IF('EDCI Data'!AU188="","",'EDCI Data'!AU188)</f>
        <v/>
      </c>
      <c r="BA188" s="237" t="str">
        <f>IF('EDCI Data'!AV188="","",'EDCI Data'!AV188)</f>
        <v/>
      </c>
      <c r="BB188" s="245" t="str">
        <f>IF('EDCI Data'!AW188="","",'EDCI Data'!AW188)</f>
        <v/>
      </c>
      <c r="BC188" s="245" t="str">
        <f>IF('EDCI Data'!AX188="","",'EDCI Data'!AX188)</f>
        <v/>
      </c>
      <c r="BD188" s="246" t="str">
        <f t="shared" si="207"/>
        <v/>
      </c>
      <c r="BE188" s="247" t="str">
        <f>IF('EDCI Data'!AY188="","",'EDCI Data'!AY188)</f>
        <v/>
      </c>
      <c r="BF188" s="247" t="str">
        <f>IF('EDCI Data'!AZ188="","",'EDCI Data'!AZ188)</f>
        <v/>
      </c>
      <c r="BG188" s="247" t="str">
        <f>IF('EDCI Data'!BA188="","",'EDCI Data'!BA188)</f>
        <v/>
      </c>
      <c r="BH188" s="247" t="str">
        <f>IF('EDCI Data'!BB188="","",'EDCI Data'!BB188)</f>
        <v/>
      </c>
      <c r="BI188" s="247" t="str">
        <f>IF('EDCI Data'!BC188="","",'EDCI Data'!BC188)</f>
        <v/>
      </c>
      <c r="BJ188" s="247" t="str">
        <f>IF('EDCI Data'!BD188="","",'EDCI Data'!BD188)</f>
        <v/>
      </c>
      <c r="BK188" s="247" t="str">
        <f>IF('EDCI Data'!BE188="","",'EDCI Data'!BE188)</f>
        <v/>
      </c>
      <c r="BL188" s="247" t="str">
        <f>IF('EDCI Data'!BF188="","",'EDCI Data'!BF188)</f>
        <v/>
      </c>
      <c r="BM188" s="247" t="str">
        <f>IF('EDCI Data'!BG188="","",'EDCI Data'!BG188)</f>
        <v/>
      </c>
      <c r="BN188" s="248" t="str">
        <f>IF('EDCI Data'!BH188="","",'EDCI Data'!BH188)</f>
        <v/>
      </c>
      <c r="BO188" s="248" t="str">
        <f>IF('EDCI Data'!BI188="","",'EDCI Data'!BI188)</f>
        <v/>
      </c>
      <c r="BP188" s="249" t="str">
        <f>IF('EDCI Data'!BJ188="","",'EDCI Data'!BJ188)</f>
        <v/>
      </c>
      <c r="BQ188" s="248" t="str">
        <f>IF('EDCI Data'!BK188="","",'EDCI Data'!BK188)</f>
        <v/>
      </c>
      <c r="BR188" s="248" t="str">
        <f>IF('EDCI Data'!BL188="","",'EDCI Data'!BL188)</f>
        <v/>
      </c>
      <c r="BS188" s="250" t="str">
        <f>IF('EDCI Data'!BM188="","",'EDCI Data'!BM188)</f>
        <v/>
      </c>
      <c r="BT188" s="251" t="str">
        <f>IF('EDCI Data'!BN188="","",'EDCI Data'!BN188)</f>
        <v/>
      </c>
      <c r="BU188" s="246" t="str">
        <f>IF('EDCI Data'!BO188="","",'EDCI Data'!BO188)</f>
        <v/>
      </c>
      <c r="BV188" s="252">
        <f t="shared" si="208"/>
        <v>0</v>
      </c>
      <c r="BW188" s="252">
        <f t="shared" si="209"/>
        <v>0</v>
      </c>
      <c r="BX188" s="252">
        <f t="shared" si="210"/>
        <v>0</v>
      </c>
      <c r="BY188" s="252">
        <f t="shared" si="211"/>
        <v>0</v>
      </c>
      <c r="BZ188" t="str">
        <f t="shared" si="145"/>
        <v/>
      </c>
      <c r="CA188" s="253"/>
      <c r="CB188"/>
      <c r="CC188"/>
      <c r="CD188"/>
      <c r="CE188" t="str">
        <f t="shared" si="146"/>
        <v/>
      </c>
      <c r="CF188"/>
      <c r="CG188" t="str">
        <f t="shared" si="147"/>
        <v/>
      </c>
      <c r="CH188" t="str">
        <f t="shared" si="148"/>
        <v/>
      </c>
      <c r="CI188" t="str">
        <f t="shared" si="149"/>
        <v/>
      </c>
      <c r="CJ188" t="str">
        <f t="shared" si="150"/>
        <v/>
      </c>
      <c r="CK188"/>
      <c r="CL188"/>
      <c r="CM188" t="str">
        <f t="shared" si="151"/>
        <v/>
      </c>
      <c r="CN188" t="str">
        <f t="shared" si="152"/>
        <v/>
      </c>
      <c r="CO188" t="str">
        <f t="shared" si="153"/>
        <v/>
      </c>
      <c r="CP188" t="str">
        <f t="shared" si="154"/>
        <v/>
      </c>
      <c r="CQ188"/>
      <c r="CR188" t="str" cm="1">
        <f t="array" ref="CR188">IF(COUNTIFS($BZ$10:$BZ$259,$BZ188,$I$10:$I$259,$I188+1)&gt;0,IF(X188&lt;&gt;INDEX(Y$10:Y$259,MATCH(1,INDEX(($BZ188=$BZ$10:$BZ$259)*($I$10:$I$259=$I188+1),0,1),0)),"Number of FTEs in previous year do not align with Number of FTEs in current year across years, by definition these should be equal. Please check and update if required. "&amp;CHAR(10),""),"")</f>
        <v/>
      </c>
      <c r="CS188" t="str" cm="1">
        <f t="array" ref="CS188">IF(COUNTIFS($BZ$10:$BZ$259,$BZ188,$I$10:$I$259,$I188-1)&gt;0,IF(Y188&lt;&gt;INDEX(X$10:X$259,MATCH(1,INDEX(($BZ188=$BZ$10:$BZ$259)*($I$10:$I$259=$I188-1),0,1),0)),"Number of FTEs in previous year do not align with Number of FTEs in current year across years, by definition these should be equal. Please check and update if required. "&amp;CHAR(10),""),"")</f>
        <v/>
      </c>
      <c r="CT188" t="str">
        <f t="shared" si="155"/>
        <v/>
      </c>
      <c r="CU188" t="str">
        <f t="shared" si="156"/>
        <v/>
      </c>
      <c r="CV188"/>
      <c r="CW188" t="str">
        <f t="shared" si="157"/>
        <v/>
      </c>
      <c r="CX188"/>
      <c r="CY188" t="str">
        <f t="shared" si="158"/>
        <v/>
      </c>
      <c r="CZ188"/>
      <c r="DA188" t="str">
        <f t="shared" si="159"/>
        <v/>
      </c>
      <c r="DB188"/>
      <c r="DC188"/>
      <c r="DD188"/>
      <c r="DE188"/>
      <c r="DF188"/>
      <c r="DG188"/>
      <c r="DH188"/>
      <c r="DI188"/>
      <c r="DJ188"/>
      <c r="DK188"/>
      <c r="DL188"/>
      <c r="DM188"/>
      <c r="DN188"/>
      <c r="DO188"/>
      <c r="DP188"/>
      <c r="DQ188"/>
      <c r="DR188"/>
      <c r="DS188"/>
      <c r="DT188"/>
      <c r="DU188"/>
      <c r="DV188"/>
      <c r="DW188"/>
      <c r="DX188" t="str">
        <f t="shared" si="160"/>
        <v/>
      </c>
      <c r="DY188" t="str">
        <f t="shared" si="161"/>
        <v/>
      </c>
      <c r="DZ188" t="str">
        <f t="shared" si="162"/>
        <v/>
      </c>
      <c r="EA188" t="str">
        <f t="shared" si="163"/>
        <v/>
      </c>
      <c r="EB188" t="str">
        <f t="shared" si="164"/>
        <v/>
      </c>
      <c r="EC188" t="str">
        <f t="shared" si="165"/>
        <v/>
      </c>
      <c r="ED188" t="str">
        <f t="shared" si="166"/>
        <v/>
      </c>
      <c r="EE188" t="str">
        <f t="shared" si="167"/>
        <v/>
      </c>
      <c r="EF188" t="str">
        <f t="shared" si="168"/>
        <v/>
      </c>
      <c r="EG188" t="str">
        <f t="shared" si="169"/>
        <v/>
      </c>
      <c r="EH188" t="str">
        <f t="shared" si="170"/>
        <v/>
      </c>
      <c r="EI188" t="str">
        <f t="shared" si="171"/>
        <v/>
      </c>
      <c r="EJ188"/>
      <c r="EK188"/>
      <c r="EL188"/>
      <c r="EM188"/>
      <c r="EN188"/>
      <c r="EO188"/>
      <c r="EP188"/>
      <c r="EQ188" t="str">
        <f t="shared" si="172"/>
        <v/>
      </c>
      <c r="ER188" t="str">
        <f t="shared" si="173"/>
        <v/>
      </c>
      <c r="ES188" t="str">
        <f t="shared" si="174"/>
        <v/>
      </c>
      <c r="ET188"/>
      <c r="EU188" t="str">
        <f t="shared" si="175"/>
        <v/>
      </c>
      <c r="EV188"/>
      <c r="EW188" t="str">
        <f t="shared" si="176"/>
        <v/>
      </c>
      <c r="EX188"/>
      <c r="EY188" t="str">
        <f t="shared" si="177"/>
        <v/>
      </c>
      <c r="EZ188"/>
      <c r="FA188"/>
      <c r="FB188"/>
      <c r="FC188"/>
      <c r="FD188"/>
      <c r="FE188"/>
      <c r="FF188"/>
      <c r="FG188"/>
      <c r="FH188"/>
      <c r="FI188"/>
      <c r="FJ188"/>
      <c r="FK188"/>
      <c r="FL188"/>
      <c r="FM188"/>
      <c r="FN188"/>
      <c r="FO188"/>
      <c r="FP188"/>
      <c r="FQ188"/>
      <c r="FR188"/>
      <c r="FS188"/>
      <c r="FT188"/>
      <c r="FU188"/>
      <c r="FV188" t="str">
        <f t="shared" si="178"/>
        <v/>
      </c>
      <c r="FW188" t="str">
        <f t="shared" si="179"/>
        <v/>
      </c>
      <c r="FX188"/>
      <c r="FY188" t="str">
        <f t="shared" si="180"/>
        <v/>
      </c>
      <c r="FZ188" t="str">
        <f t="shared" si="181"/>
        <v/>
      </c>
      <c r="GA188" t="str">
        <f t="shared" si="182"/>
        <v/>
      </c>
      <c r="GB188" t="str">
        <f t="shared" si="183"/>
        <v/>
      </c>
      <c r="GC188" t="str">
        <f t="shared" si="184"/>
        <v/>
      </c>
      <c r="GD188" t="str">
        <f t="shared" si="185"/>
        <v/>
      </c>
      <c r="GE188" t="str">
        <f t="shared" si="186"/>
        <v/>
      </c>
      <c r="GF188" t="str">
        <f t="shared" si="187"/>
        <v/>
      </c>
      <c r="GG188" t="str">
        <f t="shared" si="188"/>
        <v/>
      </c>
      <c r="GH188"/>
      <c r="GI188"/>
      <c r="GJ188"/>
      <c r="GK188"/>
      <c r="GL188"/>
      <c r="GM188"/>
      <c r="GN188"/>
      <c r="GO188"/>
      <c r="GP188" t="str">
        <f t="shared" si="189"/>
        <v/>
      </c>
      <c r="GQ188" t="str">
        <f t="shared" si="190"/>
        <v/>
      </c>
      <c r="GR188"/>
      <c r="GS188" t="str">
        <f t="shared" si="191"/>
        <v/>
      </c>
      <c r="GT188"/>
      <c r="GU188" t="str">
        <f t="shared" si="192"/>
        <v/>
      </c>
      <c r="GV188"/>
      <c r="GW188" t="str">
        <f t="shared" si="193"/>
        <v/>
      </c>
      <c r="GX188"/>
      <c r="GY188"/>
      <c r="GZ188"/>
      <c r="HA188"/>
      <c r="HB188"/>
      <c r="HC188"/>
      <c r="HD188"/>
      <c r="HE188"/>
      <c r="HF188"/>
      <c r="HG188"/>
      <c r="HH188"/>
      <c r="HI188"/>
      <c r="HJ188"/>
      <c r="HK188"/>
      <c r="HL188"/>
      <c r="HM188"/>
      <c r="HN188"/>
      <c r="HO188"/>
      <c r="HP188"/>
      <c r="HQ188"/>
      <c r="HR188"/>
      <c r="HS188"/>
      <c r="HT188" t="str">
        <f t="shared" si="194"/>
        <v/>
      </c>
      <c r="HU188" t="str">
        <f t="shared" si="195"/>
        <v/>
      </c>
      <c r="HV188"/>
      <c r="HW188"/>
      <c r="HX188"/>
      <c r="HY188"/>
      <c r="HZ188"/>
      <c r="IA188"/>
      <c r="IB188"/>
      <c r="IC188"/>
      <c r="ID188"/>
      <c r="IE188" t="str">
        <f t="shared" si="196"/>
        <v/>
      </c>
      <c r="IF188"/>
      <c r="IG188"/>
      <c r="IH188"/>
      <c r="II188"/>
      <c r="IJ188"/>
      <c r="IK188"/>
      <c r="IL188"/>
      <c r="IM188"/>
      <c r="IN188"/>
      <c r="IO188"/>
      <c r="IP188"/>
      <c r="IQ188" t="str">
        <f t="shared" si="197"/>
        <v/>
      </c>
      <c r="IR188"/>
      <c r="IS188" t="str">
        <f t="shared" si="198"/>
        <v/>
      </c>
      <c r="IT188"/>
      <c r="IU188" t="str">
        <f t="shared" si="199"/>
        <v/>
      </c>
      <c r="IV188"/>
      <c r="IW188"/>
      <c r="IX188"/>
      <c r="IY188"/>
      <c r="IZ188"/>
      <c r="JA188"/>
      <c r="JB188"/>
      <c r="JC188"/>
      <c r="JD188"/>
      <c r="JE188"/>
      <c r="JF188"/>
      <c r="JG188"/>
      <c r="JH188"/>
      <c r="JI188"/>
      <c r="JJ188"/>
      <c r="JK188"/>
      <c r="JL188"/>
      <c r="JM188"/>
      <c r="JN188"/>
      <c r="JO188"/>
      <c r="JP188"/>
      <c r="JQ188"/>
      <c r="JR188" t="str">
        <f t="shared" si="200"/>
        <v/>
      </c>
      <c r="JS188" t="str">
        <f t="shared" si="201"/>
        <v/>
      </c>
      <c r="JT188"/>
      <c r="JU188"/>
      <c r="JV188"/>
      <c r="JW188"/>
      <c r="JX188"/>
      <c r="JY188"/>
      <c r="JZ188"/>
      <c r="KA188"/>
      <c r="KB188"/>
      <c r="KC188" t="str">
        <f t="shared" si="202"/>
        <v/>
      </c>
      <c r="KD188"/>
      <c r="KE188"/>
      <c r="KF188"/>
      <c r="KG188"/>
      <c r="KH188"/>
      <c r="KI188"/>
      <c r="KJ188"/>
      <c r="KK188"/>
      <c r="KL188" t="str">
        <f>IF(CT188=1,KL$8&amp;IF(SUM(CU188:$EQ188)=0,"",", "),"")</f>
        <v/>
      </c>
      <c r="KM188" t="str">
        <f>IF(CU188=1,KM$8&amp;IF(SUM(CV188:$EQ188)=0,"",", "),"")</f>
        <v/>
      </c>
      <c r="KN188" t="str">
        <f>IF(CV188=1,KN$8&amp;IF(SUM(CW188:$EQ188)=0,"",", "),"")</f>
        <v/>
      </c>
      <c r="KO188" t="str">
        <f>IF(CW188=1,KO$8&amp;IF(SUM(CX188:$EQ188)=0,"",", "),"")</f>
        <v/>
      </c>
      <c r="KP188" t="str">
        <f>IF(CX188=1,KP$8&amp;IF(SUM(CY188:$EQ188)=0,"",", "),"")</f>
        <v/>
      </c>
      <c r="KQ188" t="str">
        <f>IF(CY188=1,KQ$8&amp;IF(SUM(CZ188:$EQ188)=0,"",", "),"")</f>
        <v/>
      </c>
      <c r="KR188" t="str">
        <f>IF(CZ188=1,KR$8&amp;IF(SUM(DA188:$EQ188)=0,"",", "),"")</f>
        <v/>
      </c>
      <c r="KS188" t="str">
        <f>IF(DA188=1,KS$8&amp;IF(SUM(DB188:$EQ188)=0,"",", "),"")</f>
        <v/>
      </c>
      <c r="KT188" t="str">
        <f>IF(DB188=1,KT$8&amp;IF(SUM(DC188:$EQ188)=0,"",", "),"")</f>
        <v/>
      </c>
      <c r="KU188" t="str">
        <f>IF(DC188=1,KU$8&amp;IF(SUM(DD188:$EQ188)=0,"",", "),"")</f>
        <v/>
      </c>
      <c r="KV188" t="str">
        <f>IF(DD188=1,KV$8&amp;IF(SUM(DE188:$EQ188)=0,"",", "),"")</f>
        <v/>
      </c>
      <c r="KW188" t="str">
        <f>IF(DE188=1,KW$8&amp;IF(SUM(DF188:$EQ188)=0,"",", "),"")</f>
        <v/>
      </c>
      <c r="KX188" t="str">
        <f>IF(DF188=1,KX$8&amp;IF(SUM(DG188:$EQ188)=0,"",", "),"")</f>
        <v/>
      </c>
      <c r="KY188" t="str">
        <f>IF(DG188=1,KY$8&amp;IF(SUM(DH188:$EQ188)=0,"",", "),"")</f>
        <v/>
      </c>
      <c r="KZ188" t="str">
        <f>IF(DH188=1,KZ$8&amp;IF(SUM(DI188:$EQ188)=0,"",", "),"")</f>
        <v/>
      </c>
      <c r="LA188" t="str">
        <f>IF(DI188=1,LA$8&amp;IF(SUM(DJ188:$EQ188)=0,"",", "),"")</f>
        <v/>
      </c>
      <c r="LB188" t="str">
        <f>IF(DJ188=1,LB$8&amp;IF(SUM(DK188:$EQ188)=0,"",", "),"")</f>
        <v/>
      </c>
      <c r="LC188" t="str">
        <f>IF(DK188=1,LC$8&amp;IF(SUM(DL188:$EQ188)=0,"",", "),"")</f>
        <v/>
      </c>
      <c r="LD188" t="str">
        <f>IF(DL188=1,LD$8&amp;IF(SUM(DM188:$EQ188)=0,"",", "),"")</f>
        <v/>
      </c>
      <c r="LE188" t="str">
        <f>IF(DM188=1,LE$8&amp;IF(SUM(DN188:$EQ188)=0,"",", "),"")</f>
        <v/>
      </c>
      <c r="LF188" t="str">
        <f>IF(DN188=1,LF$8&amp;IF(SUM(DO188:$EQ188)=0,"",", "),"")</f>
        <v/>
      </c>
      <c r="LG188" t="str">
        <f>IF(DO188=1,LG$8&amp;IF(SUM(DP188:$EQ188)=0,"",", "),"")</f>
        <v/>
      </c>
      <c r="LH188" t="str">
        <f>IF(DP188=1,LH$8&amp;IF(SUM(DQ188:$EQ188)=0,"",", "),"")</f>
        <v/>
      </c>
      <c r="LI188" t="str">
        <f>IF(DQ188=1,LI$8&amp;IF(SUM(DR188:$EQ188)=0,"",", "),"")</f>
        <v/>
      </c>
      <c r="LJ188" t="str">
        <f>IF(DR188=1,LJ$8&amp;IF(SUM(DS188:$EQ188)=0,"",", "),"")</f>
        <v/>
      </c>
      <c r="LK188" t="str">
        <f>IF(DS188=1,LK$8&amp;IF(SUM(DT188:$EQ188)=0,"",", "),"")</f>
        <v/>
      </c>
      <c r="LL188" t="str">
        <f>IF(DT188=1,LL$8&amp;IF(SUM(DU188:$EQ188)=0,"",", "),"")</f>
        <v/>
      </c>
      <c r="LM188" t="str">
        <f>IF(DU188=1,LM$8&amp;IF(SUM(DV188:$EQ188)=0,"",", "),"")</f>
        <v/>
      </c>
      <c r="LN188" t="str">
        <f>IF(DV188=1,LN$8&amp;IF(SUM(DW188:$EQ188)=0,"",", "),"")</f>
        <v/>
      </c>
      <c r="LO188" t="str">
        <f>IF(DW188=1,LO$8&amp;IF(SUM(DX188:$EQ188)=0,"",", "),"")</f>
        <v/>
      </c>
      <c r="LP188" t="str">
        <f>IF(DX188=1,LP$8&amp;IF(SUM(DY188:$EQ188)=0,"",", "),"")</f>
        <v/>
      </c>
      <c r="LQ188" t="str">
        <f>IF(DY188=1,LQ$8&amp;IF(SUM(DZ188:$EQ188)=0,"",", "),"")</f>
        <v/>
      </c>
      <c r="LR188" t="str">
        <f>IF(DZ188=1,LR$8&amp;IF(SUM(EA188:$EQ188)=0,"",", "),"")</f>
        <v/>
      </c>
      <c r="LS188" t="str">
        <f>IF(EA188=1,LS$8&amp;IF(SUM(EB188:$EQ188)=0,"",", "),"")</f>
        <v/>
      </c>
      <c r="LT188" t="str">
        <f>IF(EB188=1,LT$8&amp;IF(SUM(EC188:$EQ188)=0,"",", "),"")</f>
        <v/>
      </c>
      <c r="LU188" t="str">
        <f>IF(EC188=1,LU$8&amp;IF(SUM(ED188:$EQ188)=0,"",", "),"")</f>
        <v/>
      </c>
      <c r="LV188" t="str">
        <f>IF(ED188=1,LV$8&amp;IF(SUM(EE188:$EQ188)=0,"",", "),"")</f>
        <v/>
      </c>
      <c r="LW188" t="str">
        <f>IF(EE188=1,LW$8&amp;IF(SUM(EF188:$EQ188)=0,"",", "),"")</f>
        <v/>
      </c>
      <c r="LX188" t="str">
        <f>IF(EF188=1,LX$8&amp;IF(SUM(EG188:$EQ188)=0,"",", "),"")</f>
        <v/>
      </c>
      <c r="LY188" t="str">
        <f>IF(EG188=1,LY$8&amp;IF(SUM(EH188:$EQ188)=0,"",", "),"")</f>
        <v/>
      </c>
      <c r="LZ188" t="str">
        <f>IF(EH188=1,LZ$8&amp;IF(SUM(EI188:$EQ188)=0,"",", "),"")</f>
        <v/>
      </c>
      <c r="MA188" t="str">
        <f>IF(EI188=1,MA$8&amp;IF(SUM(EJ188:$EQ188)=0,"",", "),"")</f>
        <v/>
      </c>
      <c r="MB188" t="str">
        <f>IF(EJ188=1,MB$8&amp;IF(SUM(EK188:$EQ188)=0,"",", "),"")</f>
        <v/>
      </c>
      <c r="MC188" t="str">
        <f>IF(EK188=1,MC$8&amp;IF(SUM(EL188:$EQ188)=0,"",", "),"")</f>
        <v/>
      </c>
      <c r="MD188" t="str">
        <f>IF(EL188=1,MD$8&amp;IF(SUM(EM188:$EQ188)=0,"",", "),"")</f>
        <v/>
      </c>
      <c r="ME188" t="str">
        <f>IF(EM188=1,ME$8&amp;IF(SUM(EN188:$EQ188)=0,"",", "),"")</f>
        <v/>
      </c>
      <c r="MF188" t="str">
        <f>IF(EN188=1,MF$8&amp;IF(SUM(EO188:$EQ188)=0,"",", "),"")</f>
        <v/>
      </c>
      <c r="MG188" t="str">
        <f>IF(EO188=1,MG$8&amp;IF(SUM(EP188:$EQ188)=0,"",", "),"")</f>
        <v/>
      </c>
      <c r="MH188" t="str">
        <f>IF(EP188=1,MH$8&amp;IF(SUM(EQ188:$EQ188)=0,"",", "),"")</f>
        <v/>
      </c>
      <c r="MI188" t="str">
        <f t="shared" si="212"/>
        <v/>
      </c>
      <c r="MJ188" t="str">
        <f>IF(ER188=1,MJ$8&amp;IF(SUM(ES188:$GO188)=0,"",", "),"")</f>
        <v/>
      </c>
      <c r="MK188" t="str">
        <f>IF(ES188=1,MK$8&amp;IF(SUM(ET188:$GO188)=0,"",", "),"")</f>
        <v/>
      </c>
      <c r="ML188" t="str">
        <f>IF(ET188=1,ML$8&amp;IF(SUM(EU188:$GO188)=0,"",", "),"")</f>
        <v/>
      </c>
      <c r="MM188" t="str">
        <f>IF(EU188=1,MM$8&amp;IF(SUM(EV188:$GO188)=0,"",", "),"")</f>
        <v/>
      </c>
      <c r="MN188" t="str">
        <f>IF(EV188=1,MN$8&amp;IF(SUM(EW188:$GO188)=0,"",", "),"")</f>
        <v/>
      </c>
      <c r="MO188" t="str">
        <f>IF(EW188=1,MO$8&amp;IF(SUM(EX188:$GO188)=0,"",", "),"")</f>
        <v/>
      </c>
      <c r="MP188" t="str">
        <f>IF(EX188=1,MP$8&amp;IF(SUM(EY188:$GO188)=0,"",", "),"")</f>
        <v/>
      </c>
      <c r="MQ188" t="str">
        <f>IF(EY188=1,MQ$8&amp;IF(SUM(EZ188:$GO188)=0,"",", "),"")</f>
        <v/>
      </c>
      <c r="MR188" t="str">
        <f>IF(EZ188=1,MR$8&amp;IF(SUM(FA188:$GO188)=0,"",", "),"")</f>
        <v/>
      </c>
      <c r="MS188" t="str">
        <f>IF(FA188=1,MS$8&amp;IF(SUM(FB188:$GO188)=0,"",", "),"")</f>
        <v/>
      </c>
      <c r="MT188" t="str">
        <f>IF(FB188=1,MT$8&amp;IF(SUM(FC188:$GO188)=0,"",", "),"")</f>
        <v/>
      </c>
      <c r="MU188" t="str">
        <f>IF(FC188=1,MU$8&amp;IF(SUM(FD188:$GO188)=0,"",", "),"")</f>
        <v/>
      </c>
      <c r="MV188" t="str">
        <f>IF(FD188=1,MV$8&amp;IF(SUM(FE188:$GO188)=0,"",", "),"")</f>
        <v/>
      </c>
      <c r="MW188" t="str">
        <f>IF(FE188=1,MW$8&amp;IF(SUM(FF188:$GO188)=0,"",", "),"")</f>
        <v/>
      </c>
      <c r="MX188" t="str">
        <f>IF(FF188=1,MX$8&amp;IF(SUM(FG188:$GO188)=0,"",", "),"")</f>
        <v/>
      </c>
      <c r="MY188" t="str">
        <f>IF(FG188=1,MY$8&amp;IF(SUM(FH188:$GO188)=0,"",", "),"")</f>
        <v/>
      </c>
      <c r="MZ188" t="str">
        <f>IF(FH188=1,MZ$8&amp;IF(SUM(FI188:$GO188)=0,"",", "),"")</f>
        <v/>
      </c>
      <c r="NA188" t="str">
        <f>IF(FI188=1,NA$8&amp;IF(SUM(FJ188:$GO188)=0,"",", "),"")</f>
        <v/>
      </c>
      <c r="NB188" t="str">
        <f>IF(FJ188=1,NB$8&amp;IF(SUM(FK188:$GO188)=0,"",", "),"")</f>
        <v/>
      </c>
      <c r="NC188" t="str">
        <f>IF(FK188=1,NC$8&amp;IF(SUM(FL188:$GO188)=0,"",", "),"")</f>
        <v/>
      </c>
      <c r="ND188" t="str">
        <f>IF(FL188=1,ND$8&amp;IF(SUM(FM188:$GO188)=0,"",", "),"")</f>
        <v/>
      </c>
      <c r="NE188" t="str">
        <f>IF(FM188=1,NE$8&amp;IF(SUM(FN188:$GO188)=0,"",", "),"")</f>
        <v/>
      </c>
      <c r="NF188" t="str">
        <f>IF(FN188=1,NF$8&amp;IF(SUM(FO188:$GO188)=0,"",", "),"")</f>
        <v/>
      </c>
      <c r="NG188" t="str">
        <f>IF(FO188=1,NG$8&amp;IF(SUM(FP188:$GO188)=0,"",", "),"")</f>
        <v/>
      </c>
      <c r="NH188" t="str">
        <f>IF(FP188=1,NH$8&amp;IF(SUM(FQ188:$GO188)=0,"",", "),"")</f>
        <v/>
      </c>
      <c r="NI188" t="str">
        <f>IF(FQ188=1,NI$8&amp;IF(SUM(FR188:$GO188)=0,"",", "),"")</f>
        <v/>
      </c>
      <c r="NJ188" t="str">
        <f>IF(FR188=1,NJ$8&amp;IF(SUM(FS188:$GO188)=0,"",", "),"")</f>
        <v/>
      </c>
      <c r="NK188" t="str">
        <f>IF(FS188=1,NK$8&amp;IF(SUM(FT188:$GO188)=0,"",", "),"")</f>
        <v/>
      </c>
      <c r="NL188" t="str">
        <f>IF(FT188=1,NL$8&amp;IF(SUM(FU188:$GO188)=0,"",", "),"")</f>
        <v/>
      </c>
      <c r="NM188" t="str">
        <f>IF(FU188=1,NM$8&amp;IF(SUM(FV188:$GO188)=0,"",", "),"")</f>
        <v/>
      </c>
      <c r="NN188" t="str">
        <f>IF(FV188=1,NN$8&amp;IF(SUM(FW188:$GO188)=0,"",", "),"")</f>
        <v/>
      </c>
      <c r="NO188" t="str">
        <f>IF(FW188=1,NO$8&amp;IF(SUM(FX188:$GO188)=0,"",", "),"")</f>
        <v/>
      </c>
      <c r="NP188" t="str">
        <f>IF(FX188=1,NP$8&amp;IF(SUM(FY188:$GO188)=0,"",", "),"")</f>
        <v/>
      </c>
      <c r="NQ188" t="str">
        <f>IF(FY188=1,NQ$8&amp;IF(SUM(FZ188:$GO188)=0,"",", "),"")</f>
        <v/>
      </c>
      <c r="NR188" t="str">
        <f>IF(FZ188=1,NR$8&amp;IF(SUM(GA188:$GO188)=0,"",", "),"")</f>
        <v/>
      </c>
      <c r="NS188" t="str">
        <f>IF(GA188=1,NS$8&amp;IF(SUM(GB188:$GO188)=0,"",", "),"")</f>
        <v/>
      </c>
      <c r="NT188" t="str">
        <f>IF(GB188=1,NT$8&amp;IF(SUM(GC188:$GO188)=0,"",", "),"")</f>
        <v/>
      </c>
      <c r="NU188" t="str">
        <f>IF(GC188=1,NU$8&amp;IF(SUM(GD188:$GO188)=0,"",", "),"")</f>
        <v/>
      </c>
      <c r="NV188" t="str">
        <f>IF(GD188=1,NV$8&amp;IF(SUM(GE188:$GO188)=0,"",", "),"")</f>
        <v/>
      </c>
      <c r="NW188" t="str">
        <f>IF(GE188=1,NW$8&amp;IF(SUM(GF188:$GO188)=0,"",", "),"")</f>
        <v/>
      </c>
      <c r="NX188" t="str">
        <f>IF(GF188=1,NX$8&amp;IF(SUM(GG188:$GO188)=0,"",", "),"")</f>
        <v/>
      </c>
      <c r="NY188" t="str">
        <f>IF(GG188=1,NY$8&amp;IF(SUM(GH188:$GO188)=0,"",", "),"")</f>
        <v/>
      </c>
      <c r="NZ188" t="str">
        <f>IF(GH188=1,NZ$8&amp;IF(SUM(GI188:$GO188)=0,"",", "),"")</f>
        <v/>
      </c>
      <c r="OA188" t="str">
        <f>IF(GI188=1,OA$8&amp;IF(SUM(GJ188:$GO188)=0,"",", "),"")</f>
        <v/>
      </c>
      <c r="OB188" t="str">
        <f>IF(GJ188=1,OB$8&amp;IF(SUM(GK188:$GO188)=0,"",", "),"")</f>
        <v/>
      </c>
      <c r="OC188" t="str">
        <f>IF(GK188=1,OC$8&amp;IF(SUM(GL188:$GO188)=0,"",", "),"")</f>
        <v/>
      </c>
      <c r="OD188" t="str">
        <f>IF(GL188=1,OD$8&amp;IF(SUM(GM188:$GO188)=0,"",", "),"")</f>
        <v/>
      </c>
      <c r="OE188" t="str">
        <f>IF(GM188=1,OE$8&amp;IF(SUM(GN188:$GO188)=0,"",", "),"")</f>
        <v/>
      </c>
      <c r="OF188" t="str">
        <f>IF(GN188=1,OF$8&amp;IF(SUM(GO188:$GO188)=0,"",", "),"")</f>
        <v/>
      </c>
      <c r="OG188" t="str">
        <f t="shared" si="213"/>
        <v/>
      </c>
      <c r="OH188" t="str">
        <f>IF(GP188=1,OH$8&amp;IF(SUM(GQ188:$IM188)=0,"",", "),"")</f>
        <v/>
      </c>
      <c r="OI188" t="str">
        <f>IF(GQ188=1,OI$8&amp;IF(SUM(GR188:$IM188)=0,"",", "),"")</f>
        <v/>
      </c>
      <c r="OJ188" t="str">
        <f>IF(GR188=1,OJ$8&amp;IF(SUM(GS188:$IM188)=0,"",", "),"")</f>
        <v/>
      </c>
      <c r="OK188" t="str">
        <f>IF(GS188=1,OK$8&amp;IF(SUM(GT188:$IM188)=0,"",", "),"")</f>
        <v/>
      </c>
      <c r="OL188" t="str">
        <f>IF(GT188=1,OL$8&amp;IF(SUM(GU188:$IM188)=0,"",", "),"")</f>
        <v/>
      </c>
      <c r="OM188" t="str">
        <f>IF(GU188=1,OM$8&amp;IF(SUM(GV188:$IM188)=0,"",", "),"")</f>
        <v/>
      </c>
      <c r="ON188" t="str">
        <f>IF(GV188=1,ON$8&amp;IF(SUM(GW188:$IM188)=0,"",", "),"")</f>
        <v/>
      </c>
      <c r="OO188" t="str">
        <f>IF(GW188=1,OO$8&amp;IF(SUM(GX188:$IM188)=0,"",", "),"")</f>
        <v/>
      </c>
      <c r="OP188" t="str">
        <f>IF(GX188=1,OP$8&amp;IF(SUM(GY188:$IM188)=0,"",", "),"")</f>
        <v/>
      </c>
      <c r="OQ188" t="str">
        <f>IF(GY188=1,OQ$8&amp;IF(SUM(GZ188:$IM188)=0,"",", "),"")</f>
        <v/>
      </c>
      <c r="OR188" t="str">
        <f>IF(GZ188=1,OR$8&amp;IF(SUM(HA188:$IM188)=0,"",", "),"")</f>
        <v/>
      </c>
      <c r="OS188" t="str">
        <f>IF(HA188=1,OS$8&amp;IF(SUM(HB188:$IM188)=0,"",", "),"")</f>
        <v/>
      </c>
      <c r="OT188" t="str">
        <f>IF(HB188=1,OT$8&amp;IF(SUM(HC188:$IM188)=0,"",", "),"")</f>
        <v/>
      </c>
      <c r="OU188" t="str">
        <f>IF(HC188=1,OU$8&amp;IF(SUM(HD188:$IM188)=0,"",", "),"")</f>
        <v/>
      </c>
      <c r="OV188" t="str">
        <f>IF(HD188=1,OV$8&amp;IF(SUM(HE188:$IM188)=0,"",", "),"")</f>
        <v/>
      </c>
      <c r="OW188" t="str">
        <f>IF(HE188=1,OW$8&amp;IF(SUM(HF188:$IM188)=0,"",", "),"")</f>
        <v/>
      </c>
      <c r="OX188" t="str">
        <f>IF(HF188=1,OX$8&amp;IF(SUM(HG188:$IM188)=0,"",", "),"")</f>
        <v/>
      </c>
      <c r="OY188" t="str">
        <f>IF(HG188=1,OY$8&amp;IF(SUM(HH188:$IM188)=0,"",", "),"")</f>
        <v/>
      </c>
      <c r="OZ188" t="str">
        <f>IF(HH188=1,OZ$8&amp;IF(SUM(HI188:$IM188)=0,"",", "),"")</f>
        <v/>
      </c>
      <c r="PA188" t="str">
        <f>IF(HI188=1,PA$8&amp;IF(SUM(HJ188:$IM188)=0,"",", "),"")</f>
        <v/>
      </c>
      <c r="PB188" t="str">
        <f>IF(HJ188=1,PB$8&amp;IF(SUM(HK188:$IM188)=0,"",", "),"")</f>
        <v/>
      </c>
      <c r="PC188" t="str">
        <f>IF(HK188=1,PC$8&amp;IF(SUM(HL188:$IM188)=0,"",", "),"")</f>
        <v/>
      </c>
      <c r="PD188" t="str">
        <f>IF(HL188=1,PD$8&amp;IF(SUM(HM188:$IM188)=0,"",", "),"")</f>
        <v/>
      </c>
      <c r="PE188" t="str">
        <f>IF(HM188=1,PE$8&amp;IF(SUM(HN188:$IM188)=0,"",", "),"")</f>
        <v/>
      </c>
      <c r="PF188" t="str">
        <f>IF(HN188=1,PF$8&amp;IF(SUM(HO188:$IM188)=0,"",", "),"")</f>
        <v/>
      </c>
      <c r="PG188" t="str">
        <f>IF(HO188=1,PG$8&amp;IF(SUM(HP188:$IM188)=0,"",", "),"")</f>
        <v/>
      </c>
      <c r="PH188" t="str">
        <f>IF(HP188=1,PH$8&amp;IF(SUM(HQ188:$IM188)=0,"",", "),"")</f>
        <v/>
      </c>
      <c r="PI188" t="str">
        <f>IF(HQ188=1,PI$8&amp;IF(SUM(HR188:$IM188)=0,"",", "),"")</f>
        <v/>
      </c>
      <c r="PJ188" t="str">
        <f>IF(HR188=1,PJ$8&amp;IF(SUM(HS188:$IM188)=0,"",", "),"")</f>
        <v/>
      </c>
      <c r="PK188" t="str">
        <f>IF(HS188=1,PK$8&amp;IF(SUM(HT188:$IM188)=0,"",", "),"")</f>
        <v/>
      </c>
      <c r="PL188" t="str">
        <f>IF(HT188=1,PL$8&amp;IF(SUM(HU188:$IM188)=0,"",", "),"")</f>
        <v/>
      </c>
      <c r="PM188" t="str">
        <f>IF(HU188=1,PM$8&amp;IF(SUM(HV188:$IM188)=0,"",", "),"")</f>
        <v/>
      </c>
      <c r="PN188" t="str">
        <f>IF(HV188=1,PN$8&amp;IF(SUM(HW188:$IM188)=0,"",", "),"")</f>
        <v/>
      </c>
      <c r="PO188" t="str">
        <f>IF(HW188=1,PO$8&amp;IF(SUM(HX188:$IM188)=0,"",", "),"")</f>
        <v/>
      </c>
      <c r="PP188" t="str">
        <f>IF(HX188=1,PP$8&amp;IF(SUM(HY188:$IM188)=0,"",", "),"")</f>
        <v/>
      </c>
      <c r="PQ188" t="str">
        <f>IF(HY188=1,PQ$8&amp;IF(SUM(HZ188:$IM188)=0,"",", "),"")</f>
        <v/>
      </c>
      <c r="PR188" t="str">
        <f>IF(HZ188=1,PR$8&amp;IF(SUM(IA188:$IM188)=0,"",", "),"")</f>
        <v/>
      </c>
      <c r="PS188" t="str">
        <f>IF(IA188=1,PS$8&amp;IF(SUM(IB188:$IM188)=0,"",", "),"")</f>
        <v/>
      </c>
      <c r="PT188" t="str">
        <f>IF(IB188=1,PT$8&amp;IF(SUM(IC188:$IM188)=0,"",", "),"")</f>
        <v/>
      </c>
      <c r="PU188" t="str">
        <f>IF(IC188=1,PU$8&amp;IF(SUM(ID188:$IM188)=0,"",", "),"")</f>
        <v/>
      </c>
      <c r="PV188" t="str">
        <f>IF(ID188=1,PV$8&amp;IF(SUM(IE188:$IM188)=0,"",", "),"")</f>
        <v/>
      </c>
      <c r="PW188" t="str">
        <f>IF(IE188=1,PW$8&amp;IF(SUM(IF188:$IM188)=0,"",", "),"")</f>
        <v/>
      </c>
      <c r="PX188" t="str">
        <f>IF(IF188=1,PX$8&amp;IF(SUM(IG188:$IM188)=0,"",", "),"")</f>
        <v/>
      </c>
      <c r="PY188" t="str">
        <f>IF(IG188=1,PY$8&amp;IF(SUM(IH188:$IM188)=0,"",", "),"")</f>
        <v/>
      </c>
      <c r="PZ188" t="str">
        <f>IF(IH188=1,PZ$8&amp;IF(SUM(II188:$IM188)=0,"",", "),"")</f>
        <v/>
      </c>
      <c r="QA188" t="str">
        <f>IF(II188=1,QA$8&amp;IF(SUM(IJ188:$IM188)=0,"",", "),"")</f>
        <v/>
      </c>
      <c r="QB188" t="str">
        <f>IF(IJ188=1,QB$8&amp;IF(SUM(IK188:$IM188)=0,"",", "),"")</f>
        <v/>
      </c>
      <c r="QC188" t="str">
        <f>IF(IK188=1,QC$8&amp;IF(SUM(IL188:$IM188)=0,"",", "),"")</f>
        <v/>
      </c>
      <c r="QD188" t="str">
        <f>IF(IL188=1,QD$8&amp;IF(SUM(IM188:$IM188)=0,"",", "),"")</f>
        <v/>
      </c>
      <c r="QE188" t="str">
        <f t="shared" si="214"/>
        <v/>
      </c>
      <c r="QF188" t="str">
        <f>IF(IN188=1,QF$8&amp;IF(SUM(IO188:$KK188)=0,"",", "),"")</f>
        <v/>
      </c>
      <c r="QG188" t="str">
        <f>IF(IO188=1,QG$8&amp;IF(SUM(IP188:$KK188)=0,"",", "),"")</f>
        <v/>
      </c>
      <c r="QH188" t="str">
        <f>IF(IP188=1,QH$8&amp;IF(SUM(IQ188:$KK188)=0,"",", "),"")</f>
        <v/>
      </c>
      <c r="QI188" t="str">
        <f>IF(IQ188=1,QI$8&amp;IF(SUM(IR188:$KK188)=0,"",", "),"")</f>
        <v/>
      </c>
      <c r="QJ188" t="str">
        <f>IF(IR188=1,QJ$8&amp;IF(SUM(IS188:$KK188)=0,"",", "),"")</f>
        <v/>
      </c>
      <c r="QK188" t="str">
        <f>IF(IS188=1,QK$8&amp;IF(SUM(IT188:$KK188)=0,"",", "),"")</f>
        <v/>
      </c>
      <c r="QL188" t="str">
        <f>IF(IT188=1,QL$8&amp;IF(SUM(IU188:$KK188)=0,"",", "),"")</f>
        <v/>
      </c>
      <c r="QM188" t="str">
        <f>IF(IU188=1,QM$8&amp;IF(SUM(IV188:$KK188)=0,"",", "),"")</f>
        <v/>
      </c>
      <c r="QN188" t="str">
        <f>IF(IV188=1,QN$8&amp;IF(SUM(IW188:$KK188)=0,"",", "),"")</f>
        <v/>
      </c>
      <c r="QO188" t="str">
        <f>IF(IW188=1,QO$8&amp;IF(SUM(IX188:$KK188)=0,"",", "),"")</f>
        <v/>
      </c>
      <c r="QP188" t="str">
        <f>IF(IX188=1,QP$8&amp;IF(SUM(IY188:$KK188)=0,"",", "),"")</f>
        <v/>
      </c>
      <c r="QQ188" t="str">
        <f>IF(IY188=1,QQ$8&amp;IF(SUM(IZ188:$KK188)=0,"",", "),"")</f>
        <v/>
      </c>
      <c r="QR188" t="str">
        <f>IF(IZ188=1,QR$8&amp;IF(SUM(JA188:$KK188)=0,"",", "),"")</f>
        <v/>
      </c>
      <c r="QS188" t="str">
        <f>IF(JA188=1,QS$8&amp;IF(SUM(JB188:$KK188)=0,"",", "),"")</f>
        <v/>
      </c>
      <c r="QT188" t="str">
        <f>IF(JB188=1,QT$8&amp;IF(SUM(JC188:$KK188)=0,"",", "),"")</f>
        <v/>
      </c>
      <c r="QU188" t="str">
        <f>IF(JC188=1,QU$8&amp;IF(SUM(JD188:$KK188)=0,"",", "),"")</f>
        <v/>
      </c>
      <c r="QV188" t="str">
        <f>IF(JD188=1,QV$8&amp;IF(SUM(JE188:$KK188)=0,"",", "),"")</f>
        <v/>
      </c>
      <c r="QW188" t="str">
        <f>IF(JE188=1,QW$8&amp;IF(SUM(JF188:$KK188)=0,"",", "),"")</f>
        <v/>
      </c>
      <c r="QX188" t="str">
        <f>IF(JF188=1,QX$8&amp;IF(SUM(JG188:$KK188)=0,"",", "),"")</f>
        <v/>
      </c>
      <c r="QY188" t="str">
        <f>IF(JG188=1,QY$8&amp;IF(SUM(JH188:$KK188)=0,"",", "),"")</f>
        <v/>
      </c>
      <c r="QZ188" t="str">
        <f>IF(JH188=1,QZ$8&amp;IF(SUM(JI188:$KK188)=0,"",", "),"")</f>
        <v/>
      </c>
      <c r="RA188" t="str">
        <f>IF(JI188=1,RA$8&amp;IF(SUM(JJ188:$KK188)=0,"",", "),"")</f>
        <v/>
      </c>
      <c r="RB188" t="str">
        <f>IF(JJ188=1,RB$8&amp;IF(SUM(JK188:$KK188)=0,"",", "),"")</f>
        <v/>
      </c>
      <c r="RC188" t="str">
        <f>IF(JK188=1,RC$8&amp;IF(SUM(JL188:$KK188)=0,"",", "),"")</f>
        <v/>
      </c>
      <c r="RD188" t="str">
        <f>IF(JL188=1,RD$8&amp;IF(SUM(JM188:$KK188)=0,"",", "),"")</f>
        <v/>
      </c>
      <c r="RE188" t="str">
        <f>IF(JM188=1,RE$8&amp;IF(SUM(JN188:$KK188)=0,"",", "),"")</f>
        <v/>
      </c>
      <c r="RF188" t="str">
        <f>IF(JN188=1,RF$8&amp;IF(SUM(JO188:$KK188)=0,"",", "),"")</f>
        <v/>
      </c>
      <c r="RG188" t="str">
        <f>IF(JO188=1,RG$8&amp;IF(SUM(JP188:$KK188)=0,"",", "),"")</f>
        <v/>
      </c>
      <c r="RH188" t="str">
        <f>IF(JP188=1,RH$8&amp;IF(SUM(JQ188:$KK188)=0,"",", "),"")</f>
        <v/>
      </c>
      <c r="RI188" t="str">
        <f>IF(JQ188=1,RI$8&amp;IF(SUM(JR188:$KK188)=0,"",", "),"")</f>
        <v/>
      </c>
      <c r="RJ188" t="str">
        <f>IF(JR188=1,RJ$8&amp;IF(SUM(JS188:$KK188)=0,"",", "),"")</f>
        <v/>
      </c>
      <c r="RK188" t="str">
        <f>IF(JS188=1,RK$8&amp;IF(SUM(JT188:$KK188)=0,"",", "),"")</f>
        <v/>
      </c>
      <c r="RL188" t="str">
        <f>IF(JT188=1,RL$8&amp;IF(SUM(JU188:$KK188)=0,"",", "),"")</f>
        <v/>
      </c>
      <c r="RM188" t="str">
        <f>IF(JU188=1,RM$8&amp;IF(SUM(JV188:$KK188)=0,"",", "),"")</f>
        <v/>
      </c>
      <c r="RN188" t="str">
        <f>IF(JV188=1,RN$8&amp;IF(SUM(JW188:$KK188)=0,"",", "),"")</f>
        <v/>
      </c>
      <c r="RO188" t="str">
        <f>IF(JW188=1,RO$8&amp;IF(SUM(JX188:$KK188)=0,"",", "),"")</f>
        <v/>
      </c>
      <c r="RP188" t="str">
        <f>IF(JX188=1,RP$8&amp;IF(SUM(JY188:$KK188)=0,"",", "),"")</f>
        <v/>
      </c>
      <c r="RQ188" t="str">
        <f>IF(JY188=1,RQ$8&amp;IF(SUM(JZ188:$KK188)=0,"",", "),"")</f>
        <v/>
      </c>
      <c r="RR188" t="str">
        <f>IF(JZ188=1,RR$8&amp;IF(SUM(KA188:$KK188)=0,"",", "),"")</f>
        <v/>
      </c>
      <c r="RS188" t="str">
        <f>IF(KA188=1,RS$8&amp;IF(SUM(KB188:$KK188)=0,"",", "),"")</f>
        <v/>
      </c>
      <c r="RT188" t="str">
        <f>IF(KB188=1,RT$8&amp;IF(SUM(KC188:$KK188)=0,"",", "),"")</f>
        <v/>
      </c>
      <c r="RU188" t="str">
        <f>IF(KC188=1,RU$8&amp;IF(SUM(KD188:$KK188)=0,"",", "),"")</f>
        <v/>
      </c>
      <c r="RV188" t="str">
        <f>IF(KD188=1,RV$8&amp;IF(SUM(KE188:$KK188)=0,"",", "),"")</f>
        <v/>
      </c>
      <c r="RW188" t="str">
        <f>IF(KE188=1,RW$8&amp;IF(SUM(KF188:$KK188)=0,"",", "),"")</f>
        <v/>
      </c>
      <c r="RX188" t="str">
        <f>IF(KF188=1,RX$8&amp;IF(SUM(KG188:$KK188)=0,"",", "),"")</f>
        <v/>
      </c>
      <c r="RY188" t="str">
        <f>IF(KG188=1,RY$8&amp;IF(SUM(KH188:$KK188)=0,"",", "),"")</f>
        <v/>
      </c>
      <c r="RZ188" t="str">
        <f>IF(KH188=1,RZ$8&amp;IF(SUM(KI188:$KK188)=0,"",", "),"")</f>
        <v/>
      </c>
      <c r="SA188" t="str">
        <f>IF(KI188=1,SA$8&amp;IF(SUM(KJ188:$KK188)=0,"",", "),"")</f>
        <v/>
      </c>
      <c r="SB188" t="str">
        <f>IF(KJ188=1,SB$8&amp;IF(SUM(KK188:$KK188)=0,"",", "),"")</f>
        <v/>
      </c>
      <c r="SC188" t="str">
        <f t="shared" si="215"/>
        <v/>
      </c>
    </row>
    <row r="189" spans="1:497" ht="60" customHeight="1" x14ac:dyDescent="0.45">
      <c r="A189" s="62"/>
      <c r="B189" s="212" t="str">
        <f t="shared" si="144"/>
        <v/>
      </c>
      <c r="C189" s="212" t="str">
        <f t="shared" si="203"/>
        <v/>
      </c>
      <c r="D189" s="212" t="str">
        <f t="shared" si="204"/>
        <v/>
      </c>
      <c r="E189" s="212" t="str">
        <f t="shared" si="205"/>
        <v/>
      </c>
      <c r="F189" s="212" t="str">
        <f t="shared" si="206"/>
        <v/>
      </c>
      <c r="G189" s="237" t="str">
        <f>IF('EDCI Data'!B189="","",'EDCI Data'!B189)</f>
        <v/>
      </c>
      <c r="H189" s="238" t="str">
        <f>IF('EDCI Data'!C189="","",'EDCI Data'!C189)</f>
        <v/>
      </c>
      <c r="I189" s="239" t="str">
        <f>IF('EDCI Data'!D189="","",'EDCI Data'!D189)</f>
        <v/>
      </c>
      <c r="J189" s="240" t="str">
        <f>IF('EDCI Data'!E189="","",'EDCI Data'!E189)</f>
        <v/>
      </c>
      <c r="K189" s="237" t="str">
        <f>IF('EDCI Data'!F189="","",'EDCI Data'!F189)</f>
        <v/>
      </c>
      <c r="L189" s="237" t="str">
        <f>IF('EDCI Data'!G189="","",'EDCI Data'!G189)</f>
        <v/>
      </c>
      <c r="M189" s="237" t="str">
        <f>IF('EDCI Data'!H189="","",'EDCI Data'!H189)</f>
        <v/>
      </c>
      <c r="N189" s="237" t="str">
        <f>IF('EDCI Data'!I189="","",'EDCI Data'!I189)</f>
        <v/>
      </c>
      <c r="O189" s="237" t="str">
        <f>IF('EDCI Data'!J189="","",'EDCI Data'!J189)</f>
        <v/>
      </c>
      <c r="P189" s="237" t="str">
        <f>IF('EDCI Data'!K189="","",'EDCI Data'!K189)</f>
        <v/>
      </c>
      <c r="Q189" s="241" t="str">
        <f>IF('EDCI Data'!L189="","",'EDCI Data'!L189)</f>
        <v/>
      </c>
      <c r="R189" s="241" t="str">
        <f>IF('EDCI Data'!M189="","",'EDCI Data'!M189)</f>
        <v/>
      </c>
      <c r="S189" s="237" t="str">
        <f>IF('EDCI Data'!N189="","",'EDCI Data'!N189)</f>
        <v/>
      </c>
      <c r="T189" s="237" t="str">
        <f>IF('EDCI Data'!O189="","",'EDCI Data'!O189)</f>
        <v/>
      </c>
      <c r="U189" s="237" t="str">
        <f>IF('EDCI Data'!P189="","",'EDCI Data'!P189)</f>
        <v/>
      </c>
      <c r="V189" s="237" t="str">
        <f>IF('EDCI Data'!Q189="","",'EDCI Data'!Q189)</f>
        <v/>
      </c>
      <c r="W189" s="242" t="str">
        <f>IF('EDCI Data'!R189="","",'EDCI Data'!R189)</f>
        <v/>
      </c>
      <c r="X189" s="243" t="str">
        <f>IF('EDCI Data'!S189="","",'EDCI Data'!S189)</f>
        <v/>
      </c>
      <c r="Y189" s="243" t="str">
        <f>IF('EDCI Data'!T189="","",'EDCI Data'!T189)</f>
        <v/>
      </c>
      <c r="Z189" s="244" t="str">
        <f>IF('EDCI Data'!U189="","",'EDCI Data'!U189)</f>
        <v/>
      </c>
      <c r="AA189" s="237" t="str">
        <f>IF('EDCI Data'!V189="","",'EDCI Data'!V189)</f>
        <v/>
      </c>
      <c r="AB189" s="244" t="str">
        <f>IF('EDCI Data'!W189="","",'EDCI Data'!W189)</f>
        <v/>
      </c>
      <c r="AC189" s="237" t="str">
        <f>IF('EDCI Data'!X189="","",'EDCI Data'!X189)</f>
        <v/>
      </c>
      <c r="AD189" s="244" t="str">
        <f>IF('EDCI Data'!Y189="","",'EDCI Data'!Y189)</f>
        <v/>
      </c>
      <c r="AE189" s="237" t="str">
        <f>IF('EDCI Data'!Z189="","",'EDCI Data'!Z189)</f>
        <v/>
      </c>
      <c r="AF189" s="237" t="str">
        <f>IF('EDCI Data'!AA189="","",'EDCI Data'!AA189)</f>
        <v/>
      </c>
      <c r="AG189" s="237" t="str">
        <f>IF('EDCI Data'!AB189="","",'EDCI Data'!AB189)</f>
        <v/>
      </c>
      <c r="AH189" s="237" t="str">
        <f>IF('EDCI Data'!AC189="","",'EDCI Data'!AC189)</f>
        <v/>
      </c>
      <c r="AI189" s="237" t="str">
        <f>IF('EDCI Data'!AD189="","",'EDCI Data'!AD189)</f>
        <v/>
      </c>
      <c r="AJ189" s="237" t="str">
        <f>IF('EDCI Data'!AE189="","",'EDCI Data'!AE189)</f>
        <v/>
      </c>
      <c r="AK189" s="237" t="str">
        <f>IF('EDCI Data'!AF189="","",'EDCI Data'!AF189)</f>
        <v/>
      </c>
      <c r="AL189" s="237" t="str">
        <f>IF('EDCI Data'!AG189="","",'EDCI Data'!AG189)</f>
        <v/>
      </c>
      <c r="AM189" s="237" t="str">
        <f>IF('EDCI Data'!AH189="","",'EDCI Data'!AH189)</f>
        <v/>
      </c>
      <c r="AN189" s="237" t="str">
        <f>IF('EDCI Data'!AI189="","",'EDCI Data'!AI189)</f>
        <v/>
      </c>
      <c r="AO189" s="237" t="str">
        <f>IF('EDCI Data'!AJ189="","",'EDCI Data'!AJ189)</f>
        <v/>
      </c>
      <c r="AP189" s="237" t="str">
        <f>IF('EDCI Data'!AK189="","",'EDCI Data'!AK189)</f>
        <v/>
      </c>
      <c r="AQ189" s="237" t="str">
        <f>IF('EDCI Data'!AL189="","",'EDCI Data'!AL189)</f>
        <v/>
      </c>
      <c r="AR189" s="237" t="str">
        <f>IF('EDCI Data'!AM189="","",'EDCI Data'!AM189)</f>
        <v/>
      </c>
      <c r="AS189" s="237" t="str">
        <f>IF('EDCI Data'!AN189="","",'EDCI Data'!AN189)</f>
        <v/>
      </c>
      <c r="AT189" s="237" t="str">
        <f>IF('EDCI Data'!AO189="","",'EDCI Data'!AO189)</f>
        <v/>
      </c>
      <c r="AU189" s="237" t="str">
        <f>IF('EDCI Data'!AP189="","",'EDCI Data'!AP189)</f>
        <v/>
      </c>
      <c r="AV189" s="237" t="str">
        <f>IF('EDCI Data'!AQ189="","",'EDCI Data'!AQ189)</f>
        <v/>
      </c>
      <c r="AW189" s="237" t="str">
        <f>IF('EDCI Data'!AR189="","",'EDCI Data'!AR189)</f>
        <v/>
      </c>
      <c r="AX189" s="237" t="str">
        <f>IF('EDCI Data'!AS189="","",'EDCI Data'!AS189)</f>
        <v/>
      </c>
      <c r="AY189" s="237" t="str">
        <f>IF('EDCI Data'!AT189="","",'EDCI Data'!AT189)</f>
        <v/>
      </c>
      <c r="AZ189" s="237" t="str">
        <f>IF('EDCI Data'!AU189="","",'EDCI Data'!AU189)</f>
        <v/>
      </c>
      <c r="BA189" s="237" t="str">
        <f>IF('EDCI Data'!AV189="","",'EDCI Data'!AV189)</f>
        <v/>
      </c>
      <c r="BB189" s="245" t="str">
        <f>IF('EDCI Data'!AW189="","",'EDCI Data'!AW189)</f>
        <v/>
      </c>
      <c r="BC189" s="245" t="str">
        <f>IF('EDCI Data'!AX189="","",'EDCI Data'!AX189)</f>
        <v/>
      </c>
      <c r="BD189" s="246" t="str">
        <f t="shared" si="207"/>
        <v/>
      </c>
      <c r="BE189" s="247" t="str">
        <f>IF('EDCI Data'!AY189="","",'EDCI Data'!AY189)</f>
        <v/>
      </c>
      <c r="BF189" s="247" t="str">
        <f>IF('EDCI Data'!AZ189="","",'EDCI Data'!AZ189)</f>
        <v/>
      </c>
      <c r="BG189" s="247" t="str">
        <f>IF('EDCI Data'!BA189="","",'EDCI Data'!BA189)</f>
        <v/>
      </c>
      <c r="BH189" s="247" t="str">
        <f>IF('EDCI Data'!BB189="","",'EDCI Data'!BB189)</f>
        <v/>
      </c>
      <c r="BI189" s="247" t="str">
        <f>IF('EDCI Data'!BC189="","",'EDCI Data'!BC189)</f>
        <v/>
      </c>
      <c r="BJ189" s="247" t="str">
        <f>IF('EDCI Data'!BD189="","",'EDCI Data'!BD189)</f>
        <v/>
      </c>
      <c r="BK189" s="247" t="str">
        <f>IF('EDCI Data'!BE189="","",'EDCI Data'!BE189)</f>
        <v/>
      </c>
      <c r="BL189" s="247" t="str">
        <f>IF('EDCI Data'!BF189="","",'EDCI Data'!BF189)</f>
        <v/>
      </c>
      <c r="BM189" s="247" t="str">
        <f>IF('EDCI Data'!BG189="","",'EDCI Data'!BG189)</f>
        <v/>
      </c>
      <c r="BN189" s="248" t="str">
        <f>IF('EDCI Data'!BH189="","",'EDCI Data'!BH189)</f>
        <v/>
      </c>
      <c r="BO189" s="248" t="str">
        <f>IF('EDCI Data'!BI189="","",'EDCI Data'!BI189)</f>
        <v/>
      </c>
      <c r="BP189" s="249" t="str">
        <f>IF('EDCI Data'!BJ189="","",'EDCI Data'!BJ189)</f>
        <v/>
      </c>
      <c r="BQ189" s="248" t="str">
        <f>IF('EDCI Data'!BK189="","",'EDCI Data'!BK189)</f>
        <v/>
      </c>
      <c r="BR189" s="248" t="str">
        <f>IF('EDCI Data'!BL189="","",'EDCI Data'!BL189)</f>
        <v/>
      </c>
      <c r="BS189" s="250" t="str">
        <f>IF('EDCI Data'!BM189="","",'EDCI Data'!BM189)</f>
        <v/>
      </c>
      <c r="BT189" s="251" t="str">
        <f>IF('EDCI Data'!BN189="","",'EDCI Data'!BN189)</f>
        <v/>
      </c>
      <c r="BU189" s="246" t="str">
        <f>IF('EDCI Data'!BO189="","",'EDCI Data'!BO189)</f>
        <v/>
      </c>
      <c r="BV189" s="252">
        <f t="shared" si="208"/>
        <v>0</v>
      </c>
      <c r="BW189" s="252">
        <f t="shared" si="209"/>
        <v>0</v>
      </c>
      <c r="BX189" s="252">
        <f t="shared" si="210"/>
        <v>0</v>
      </c>
      <c r="BY189" s="252">
        <f t="shared" si="211"/>
        <v>0</v>
      </c>
      <c r="BZ189" t="str">
        <f t="shared" si="145"/>
        <v/>
      </c>
      <c r="CA189" s="253"/>
      <c r="CB189"/>
      <c r="CC189"/>
      <c r="CD189"/>
      <c r="CE189" t="str">
        <f t="shared" si="146"/>
        <v/>
      </c>
      <c r="CF189"/>
      <c r="CG189" t="str">
        <f t="shared" si="147"/>
        <v/>
      </c>
      <c r="CH189" t="str">
        <f t="shared" si="148"/>
        <v/>
      </c>
      <c r="CI189" t="str">
        <f t="shared" si="149"/>
        <v/>
      </c>
      <c r="CJ189" t="str">
        <f t="shared" si="150"/>
        <v/>
      </c>
      <c r="CK189"/>
      <c r="CL189"/>
      <c r="CM189" t="str">
        <f t="shared" si="151"/>
        <v/>
      </c>
      <c r="CN189" t="str">
        <f t="shared" si="152"/>
        <v/>
      </c>
      <c r="CO189" t="str">
        <f t="shared" si="153"/>
        <v/>
      </c>
      <c r="CP189" t="str">
        <f t="shared" si="154"/>
        <v/>
      </c>
      <c r="CQ189"/>
      <c r="CR189" t="str" cm="1">
        <f t="array" ref="CR189">IF(COUNTIFS($BZ$10:$BZ$259,$BZ189,$I$10:$I$259,$I189+1)&gt;0,IF(X189&lt;&gt;INDEX(Y$10:Y$259,MATCH(1,INDEX(($BZ189=$BZ$10:$BZ$259)*($I$10:$I$259=$I189+1),0,1),0)),"Number of FTEs in previous year do not align with Number of FTEs in current year across years, by definition these should be equal. Please check and update if required. "&amp;CHAR(10),""),"")</f>
        <v/>
      </c>
      <c r="CS189" t="str" cm="1">
        <f t="array" ref="CS189">IF(COUNTIFS($BZ$10:$BZ$259,$BZ189,$I$10:$I$259,$I189-1)&gt;0,IF(Y189&lt;&gt;INDEX(X$10:X$259,MATCH(1,INDEX(($BZ189=$BZ$10:$BZ$259)*($I$10:$I$259=$I189-1),0,1),0)),"Number of FTEs in previous year do not align with Number of FTEs in current year across years, by definition these should be equal. Please check and update if required. "&amp;CHAR(10),""),"")</f>
        <v/>
      </c>
      <c r="CT189" t="str">
        <f t="shared" si="155"/>
        <v/>
      </c>
      <c r="CU189" t="str">
        <f t="shared" si="156"/>
        <v/>
      </c>
      <c r="CV189"/>
      <c r="CW189" t="str">
        <f t="shared" si="157"/>
        <v/>
      </c>
      <c r="CX189"/>
      <c r="CY189" t="str">
        <f t="shared" si="158"/>
        <v/>
      </c>
      <c r="CZ189"/>
      <c r="DA189" t="str">
        <f t="shared" si="159"/>
        <v/>
      </c>
      <c r="DB189"/>
      <c r="DC189"/>
      <c r="DD189"/>
      <c r="DE189"/>
      <c r="DF189"/>
      <c r="DG189"/>
      <c r="DH189"/>
      <c r="DI189"/>
      <c r="DJ189"/>
      <c r="DK189"/>
      <c r="DL189"/>
      <c r="DM189"/>
      <c r="DN189"/>
      <c r="DO189"/>
      <c r="DP189"/>
      <c r="DQ189"/>
      <c r="DR189"/>
      <c r="DS189"/>
      <c r="DT189"/>
      <c r="DU189"/>
      <c r="DV189"/>
      <c r="DW189"/>
      <c r="DX189" t="str">
        <f t="shared" si="160"/>
        <v/>
      </c>
      <c r="DY189" t="str">
        <f t="shared" si="161"/>
        <v/>
      </c>
      <c r="DZ189" t="str">
        <f t="shared" si="162"/>
        <v/>
      </c>
      <c r="EA189" t="str">
        <f t="shared" si="163"/>
        <v/>
      </c>
      <c r="EB189" t="str">
        <f t="shared" si="164"/>
        <v/>
      </c>
      <c r="EC189" t="str">
        <f t="shared" si="165"/>
        <v/>
      </c>
      <c r="ED189" t="str">
        <f t="shared" si="166"/>
        <v/>
      </c>
      <c r="EE189" t="str">
        <f t="shared" si="167"/>
        <v/>
      </c>
      <c r="EF189" t="str">
        <f t="shared" si="168"/>
        <v/>
      </c>
      <c r="EG189" t="str">
        <f t="shared" si="169"/>
        <v/>
      </c>
      <c r="EH189" t="str">
        <f t="shared" si="170"/>
        <v/>
      </c>
      <c r="EI189" t="str">
        <f t="shared" si="171"/>
        <v/>
      </c>
      <c r="EJ189"/>
      <c r="EK189"/>
      <c r="EL189"/>
      <c r="EM189"/>
      <c r="EN189"/>
      <c r="EO189"/>
      <c r="EP189"/>
      <c r="EQ189" t="str">
        <f t="shared" si="172"/>
        <v/>
      </c>
      <c r="ER189" t="str">
        <f t="shared" si="173"/>
        <v/>
      </c>
      <c r="ES189" t="str">
        <f t="shared" si="174"/>
        <v/>
      </c>
      <c r="ET189"/>
      <c r="EU189" t="str">
        <f t="shared" si="175"/>
        <v/>
      </c>
      <c r="EV189"/>
      <c r="EW189" t="str">
        <f t="shared" si="176"/>
        <v/>
      </c>
      <c r="EX189"/>
      <c r="EY189" t="str">
        <f t="shared" si="177"/>
        <v/>
      </c>
      <c r="EZ189"/>
      <c r="FA189"/>
      <c r="FB189"/>
      <c r="FC189"/>
      <c r="FD189"/>
      <c r="FE189"/>
      <c r="FF189"/>
      <c r="FG189"/>
      <c r="FH189"/>
      <c r="FI189"/>
      <c r="FJ189"/>
      <c r="FK189"/>
      <c r="FL189"/>
      <c r="FM189"/>
      <c r="FN189"/>
      <c r="FO189"/>
      <c r="FP189"/>
      <c r="FQ189"/>
      <c r="FR189"/>
      <c r="FS189"/>
      <c r="FT189"/>
      <c r="FU189"/>
      <c r="FV189" t="str">
        <f t="shared" si="178"/>
        <v/>
      </c>
      <c r="FW189" t="str">
        <f t="shared" si="179"/>
        <v/>
      </c>
      <c r="FX189"/>
      <c r="FY189" t="str">
        <f t="shared" si="180"/>
        <v/>
      </c>
      <c r="FZ189" t="str">
        <f t="shared" si="181"/>
        <v/>
      </c>
      <c r="GA189" t="str">
        <f t="shared" si="182"/>
        <v/>
      </c>
      <c r="GB189" t="str">
        <f t="shared" si="183"/>
        <v/>
      </c>
      <c r="GC189" t="str">
        <f t="shared" si="184"/>
        <v/>
      </c>
      <c r="GD189" t="str">
        <f t="shared" si="185"/>
        <v/>
      </c>
      <c r="GE189" t="str">
        <f t="shared" si="186"/>
        <v/>
      </c>
      <c r="GF189" t="str">
        <f t="shared" si="187"/>
        <v/>
      </c>
      <c r="GG189" t="str">
        <f t="shared" si="188"/>
        <v/>
      </c>
      <c r="GH189"/>
      <c r="GI189"/>
      <c r="GJ189"/>
      <c r="GK189"/>
      <c r="GL189"/>
      <c r="GM189"/>
      <c r="GN189"/>
      <c r="GO189"/>
      <c r="GP189" t="str">
        <f t="shared" si="189"/>
        <v/>
      </c>
      <c r="GQ189" t="str">
        <f t="shared" si="190"/>
        <v/>
      </c>
      <c r="GR189"/>
      <c r="GS189" t="str">
        <f t="shared" si="191"/>
        <v/>
      </c>
      <c r="GT189"/>
      <c r="GU189" t="str">
        <f t="shared" si="192"/>
        <v/>
      </c>
      <c r="GV189"/>
      <c r="GW189" t="str">
        <f t="shared" si="193"/>
        <v/>
      </c>
      <c r="GX189"/>
      <c r="GY189"/>
      <c r="GZ189"/>
      <c r="HA189"/>
      <c r="HB189"/>
      <c r="HC189"/>
      <c r="HD189"/>
      <c r="HE189"/>
      <c r="HF189"/>
      <c r="HG189"/>
      <c r="HH189"/>
      <c r="HI189"/>
      <c r="HJ189"/>
      <c r="HK189"/>
      <c r="HL189"/>
      <c r="HM189"/>
      <c r="HN189"/>
      <c r="HO189"/>
      <c r="HP189"/>
      <c r="HQ189"/>
      <c r="HR189"/>
      <c r="HS189"/>
      <c r="HT189" t="str">
        <f t="shared" si="194"/>
        <v/>
      </c>
      <c r="HU189" t="str">
        <f t="shared" si="195"/>
        <v/>
      </c>
      <c r="HV189"/>
      <c r="HW189"/>
      <c r="HX189"/>
      <c r="HY189"/>
      <c r="HZ189"/>
      <c r="IA189"/>
      <c r="IB189"/>
      <c r="IC189"/>
      <c r="ID189"/>
      <c r="IE189" t="str">
        <f t="shared" si="196"/>
        <v/>
      </c>
      <c r="IF189"/>
      <c r="IG189"/>
      <c r="IH189"/>
      <c r="II189"/>
      <c r="IJ189"/>
      <c r="IK189"/>
      <c r="IL189"/>
      <c r="IM189"/>
      <c r="IN189"/>
      <c r="IO189"/>
      <c r="IP189"/>
      <c r="IQ189" t="str">
        <f t="shared" si="197"/>
        <v/>
      </c>
      <c r="IR189"/>
      <c r="IS189" t="str">
        <f t="shared" si="198"/>
        <v/>
      </c>
      <c r="IT189"/>
      <c r="IU189" t="str">
        <f t="shared" si="199"/>
        <v/>
      </c>
      <c r="IV189"/>
      <c r="IW189"/>
      <c r="IX189"/>
      <c r="IY189"/>
      <c r="IZ189"/>
      <c r="JA189"/>
      <c r="JB189"/>
      <c r="JC189"/>
      <c r="JD189"/>
      <c r="JE189"/>
      <c r="JF189"/>
      <c r="JG189"/>
      <c r="JH189"/>
      <c r="JI189"/>
      <c r="JJ189"/>
      <c r="JK189"/>
      <c r="JL189"/>
      <c r="JM189"/>
      <c r="JN189"/>
      <c r="JO189"/>
      <c r="JP189"/>
      <c r="JQ189"/>
      <c r="JR189" t="str">
        <f t="shared" si="200"/>
        <v/>
      </c>
      <c r="JS189" t="str">
        <f t="shared" si="201"/>
        <v/>
      </c>
      <c r="JT189"/>
      <c r="JU189"/>
      <c r="JV189"/>
      <c r="JW189"/>
      <c r="JX189"/>
      <c r="JY189"/>
      <c r="JZ189"/>
      <c r="KA189"/>
      <c r="KB189"/>
      <c r="KC189" t="str">
        <f t="shared" si="202"/>
        <v/>
      </c>
      <c r="KD189"/>
      <c r="KE189"/>
      <c r="KF189"/>
      <c r="KG189"/>
      <c r="KH189"/>
      <c r="KI189"/>
      <c r="KJ189"/>
      <c r="KK189"/>
      <c r="KL189" t="str">
        <f>IF(CT189=1,KL$8&amp;IF(SUM(CU189:$EQ189)=0,"",", "),"")</f>
        <v/>
      </c>
      <c r="KM189" t="str">
        <f>IF(CU189=1,KM$8&amp;IF(SUM(CV189:$EQ189)=0,"",", "),"")</f>
        <v/>
      </c>
      <c r="KN189" t="str">
        <f>IF(CV189=1,KN$8&amp;IF(SUM(CW189:$EQ189)=0,"",", "),"")</f>
        <v/>
      </c>
      <c r="KO189" t="str">
        <f>IF(CW189=1,KO$8&amp;IF(SUM(CX189:$EQ189)=0,"",", "),"")</f>
        <v/>
      </c>
      <c r="KP189" t="str">
        <f>IF(CX189=1,KP$8&amp;IF(SUM(CY189:$EQ189)=0,"",", "),"")</f>
        <v/>
      </c>
      <c r="KQ189" t="str">
        <f>IF(CY189=1,KQ$8&amp;IF(SUM(CZ189:$EQ189)=0,"",", "),"")</f>
        <v/>
      </c>
      <c r="KR189" t="str">
        <f>IF(CZ189=1,KR$8&amp;IF(SUM(DA189:$EQ189)=0,"",", "),"")</f>
        <v/>
      </c>
      <c r="KS189" t="str">
        <f>IF(DA189=1,KS$8&amp;IF(SUM(DB189:$EQ189)=0,"",", "),"")</f>
        <v/>
      </c>
      <c r="KT189" t="str">
        <f>IF(DB189=1,KT$8&amp;IF(SUM(DC189:$EQ189)=0,"",", "),"")</f>
        <v/>
      </c>
      <c r="KU189" t="str">
        <f>IF(DC189=1,KU$8&amp;IF(SUM(DD189:$EQ189)=0,"",", "),"")</f>
        <v/>
      </c>
      <c r="KV189" t="str">
        <f>IF(DD189=1,KV$8&amp;IF(SUM(DE189:$EQ189)=0,"",", "),"")</f>
        <v/>
      </c>
      <c r="KW189" t="str">
        <f>IF(DE189=1,KW$8&amp;IF(SUM(DF189:$EQ189)=0,"",", "),"")</f>
        <v/>
      </c>
      <c r="KX189" t="str">
        <f>IF(DF189=1,KX$8&amp;IF(SUM(DG189:$EQ189)=0,"",", "),"")</f>
        <v/>
      </c>
      <c r="KY189" t="str">
        <f>IF(DG189=1,KY$8&amp;IF(SUM(DH189:$EQ189)=0,"",", "),"")</f>
        <v/>
      </c>
      <c r="KZ189" t="str">
        <f>IF(DH189=1,KZ$8&amp;IF(SUM(DI189:$EQ189)=0,"",", "),"")</f>
        <v/>
      </c>
      <c r="LA189" t="str">
        <f>IF(DI189=1,LA$8&amp;IF(SUM(DJ189:$EQ189)=0,"",", "),"")</f>
        <v/>
      </c>
      <c r="LB189" t="str">
        <f>IF(DJ189=1,LB$8&amp;IF(SUM(DK189:$EQ189)=0,"",", "),"")</f>
        <v/>
      </c>
      <c r="LC189" t="str">
        <f>IF(DK189=1,LC$8&amp;IF(SUM(DL189:$EQ189)=0,"",", "),"")</f>
        <v/>
      </c>
      <c r="LD189" t="str">
        <f>IF(DL189=1,LD$8&amp;IF(SUM(DM189:$EQ189)=0,"",", "),"")</f>
        <v/>
      </c>
      <c r="LE189" t="str">
        <f>IF(DM189=1,LE$8&amp;IF(SUM(DN189:$EQ189)=0,"",", "),"")</f>
        <v/>
      </c>
      <c r="LF189" t="str">
        <f>IF(DN189=1,LF$8&amp;IF(SUM(DO189:$EQ189)=0,"",", "),"")</f>
        <v/>
      </c>
      <c r="LG189" t="str">
        <f>IF(DO189=1,LG$8&amp;IF(SUM(DP189:$EQ189)=0,"",", "),"")</f>
        <v/>
      </c>
      <c r="LH189" t="str">
        <f>IF(DP189=1,LH$8&amp;IF(SUM(DQ189:$EQ189)=0,"",", "),"")</f>
        <v/>
      </c>
      <c r="LI189" t="str">
        <f>IF(DQ189=1,LI$8&amp;IF(SUM(DR189:$EQ189)=0,"",", "),"")</f>
        <v/>
      </c>
      <c r="LJ189" t="str">
        <f>IF(DR189=1,LJ$8&amp;IF(SUM(DS189:$EQ189)=0,"",", "),"")</f>
        <v/>
      </c>
      <c r="LK189" t="str">
        <f>IF(DS189=1,LK$8&amp;IF(SUM(DT189:$EQ189)=0,"",", "),"")</f>
        <v/>
      </c>
      <c r="LL189" t="str">
        <f>IF(DT189=1,LL$8&amp;IF(SUM(DU189:$EQ189)=0,"",", "),"")</f>
        <v/>
      </c>
      <c r="LM189" t="str">
        <f>IF(DU189=1,LM$8&amp;IF(SUM(DV189:$EQ189)=0,"",", "),"")</f>
        <v/>
      </c>
      <c r="LN189" t="str">
        <f>IF(DV189=1,LN$8&amp;IF(SUM(DW189:$EQ189)=0,"",", "),"")</f>
        <v/>
      </c>
      <c r="LO189" t="str">
        <f>IF(DW189=1,LO$8&amp;IF(SUM(DX189:$EQ189)=0,"",", "),"")</f>
        <v/>
      </c>
      <c r="LP189" t="str">
        <f>IF(DX189=1,LP$8&amp;IF(SUM(DY189:$EQ189)=0,"",", "),"")</f>
        <v/>
      </c>
      <c r="LQ189" t="str">
        <f>IF(DY189=1,LQ$8&amp;IF(SUM(DZ189:$EQ189)=0,"",", "),"")</f>
        <v/>
      </c>
      <c r="LR189" t="str">
        <f>IF(DZ189=1,LR$8&amp;IF(SUM(EA189:$EQ189)=0,"",", "),"")</f>
        <v/>
      </c>
      <c r="LS189" t="str">
        <f>IF(EA189=1,LS$8&amp;IF(SUM(EB189:$EQ189)=0,"",", "),"")</f>
        <v/>
      </c>
      <c r="LT189" t="str">
        <f>IF(EB189=1,LT$8&amp;IF(SUM(EC189:$EQ189)=0,"",", "),"")</f>
        <v/>
      </c>
      <c r="LU189" t="str">
        <f>IF(EC189=1,LU$8&amp;IF(SUM(ED189:$EQ189)=0,"",", "),"")</f>
        <v/>
      </c>
      <c r="LV189" t="str">
        <f>IF(ED189=1,LV$8&amp;IF(SUM(EE189:$EQ189)=0,"",", "),"")</f>
        <v/>
      </c>
      <c r="LW189" t="str">
        <f>IF(EE189=1,LW$8&amp;IF(SUM(EF189:$EQ189)=0,"",", "),"")</f>
        <v/>
      </c>
      <c r="LX189" t="str">
        <f>IF(EF189=1,LX$8&amp;IF(SUM(EG189:$EQ189)=0,"",", "),"")</f>
        <v/>
      </c>
      <c r="LY189" t="str">
        <f>IF(EG189=1,LY$8&amp;IF(SUM(EH189:$EQ189)=0,"",", "),"")</f>
        <v/>
      </c>
      <c r="LZ189" t="str">
        <f>IF(EH189=1,LZ$8&amp;IF(SUM(EI189:$EQ189)=0,"",", "),"")</f>
        <v/>
      </c>
      <c r="MA189" t="str">
        <f>IF(EI189=1,MA$8&amp;IF(SUM(EJ189:$EQ189)=0,"",", "),"")</f>
        <v/>
      </c>
      <c r="MB189" t="str">
        <f>IF(EJ189=1,MB$8&amp;IF(SUM(EK189:$EQ189)=0,"",", "),"")</f>
        <v/>
      </c>
      <c r="MC189" t="str">
        <f>IF(EK189=1,MC$8&amp;IF(SUM(EL189:$EQ189)=0,"",", "),"")</f>
        <v/>
      </c>
      <c r="MD189" t="str">
        <f>IF(EL189=1,MD$8&amp;IF(SUM(EM189:$EQ189)=0,"",", "),"")</f>
        <v/>
      </c>
      <c r="ME189" t="str">
        <f>IF(EM189=1,ME$8&amp;IF(SUM(EN189:$EQ189)=0,"",", "),"")</f>
        <v/>
      </c>
      <c r="MF189" t="str">
        <f>IF(EN189=1,MF$8&amp;IF(SUM(EO189:$EQ189)=0,"",", "),"")</f>
        <v/>
      </c>
      <c r="MG189" t="str">
        <f>IF(EO189=1,MG$8&amp;IF(SUM(EP189:$EQ189)=0,"",", "),"")</f>
        <v/>
      </c>
      <c r="MH189" t="str">
        <f>IF(EP189=1,MH$8&amp;IF(SUM(EQ189:$EQ189)=0,"",", "),"")</f>
        <v/>
      </c>
      <c r="MI189" t="str">
        <f t="shared" si="212"/>
        <v/>
      </c>
      <c r="MJ189" t="str">
        <f>IF(ER189=1,MJ$8&amp;IF(SUM(ES189:$GO189)=0,"",", "),"")</f>
        <v/>
      </c>
      <c r="MK189" t="str">
        <f>IF(ES189=1,MK$8&amp;IF(SUM(ET189:$GO189)=0,"",", "),"")</f>
        <v/>
      </c>
      <c r="ML189" t="str">
        <f>IF(ET189=1,ML$8&amp;IF(SUM(EU189:$GO189)=0,"",", "),"")</f>
        <v/>
      </c>
      <c r="MM189" t="str">
        <f>IF(EU189=1,MM$8&amp;IF(SUM(EV189:$GO189)=0,"",", "),"")</f>
        <v/>
      </c>
      <c r="MN189" t="str">
        <f>IF(EV189=1,MN$8&amp;IF(SUM(EW189:$GO189)=0,"",", "),"")</f>
        <v/>
      </c>
      <c r="MO189" t="str">
        <f>IF(EW189=1,MO$8&amp;IF(SUM(EX189:$GO189)=0,"",", "),"")</f>
        <v/>
      </c>
      <c r="MP189" t="str">
        <f>IF(EX189=1,MP$8&amp;IF(SUM(EY189:$GO189)=0,"",", "),"")</f>
        <v/>
      </c>
      <c r="MQ189" t="str">
        <f>IF(EY189=1,MQ$8&amp;IF(SUM(EZ189:$GO189)=0,"",", "),"")</f>
        <v/>
      </c>
      <c r="MR189" t="str">
        <f>IF(EZ189=1,MR$8&amp;IF(SUM(FA189:$GO189)=0,"",", "),"")</f>
        <v/>
      </c>
      <c r="MS189" t="str">
        <f>IF(FA189=1,MS$8&amp;IF(SUM(FB189:$GO189)=0,"",", "),"")</f>
        <v/>
      </c>
      <c r="MT189" t="str">
        <f>IF(FB189=1,MT$8&amp;IF(SUM(FC189:$GO189)=0,"",", "),"")</f>
        <v/>
      </c>
      <c r="MU189" t="str">
        <f>IF(FC189=1,MU$8&amp;IF(SUM(FD189:$GO189)=0,"",", "),"")</f>
        <v/>
      </c>
      <c r="MV189" t="str">
        <f>IF(FD189=1,MV$8&amp;IF(SUM(FE189:$GO189)=0,"",", "),"")</f>
        <v/>
      </c>
      <c r="MW189" t="str">
        <f>IF(FE189=1,MW$8&amp;IF(SUM(FF189:$GO189)=0,"",", "),"")</f>
        <v/>
      </c>
      <c r="MX189" t="str">
        <f>IF(FF189=1,MX$8&amp;IF(SUM(FG189:$GO189)=0,"",", "),"")</f>
        <v/>
      </c>
      <c r="MY189" t="str">
        <f>IF(FG189=1,MY$8&amp;IF(SUM(FH189:$GO189)=0,"",", "),"")</f>
        <v/>
      </c>
      <c r="MZ189" t="str">
        <f>IF(FH189=1,MZ$8&amp;IF(SUM(FI189:$GO189)=0,"",", "),"")</f>
        <v/>
      </c>
      <c r="NA189" t="str">
        <f>IF(FI189=1,NA$8&amp;IF(SUM(FJ189:$GO189)=0,"",", "),"")</f>
        <v/>
      </c>
      <c r="NB189" t="str">
        <f>IF(FJ189=1,NB$8&amp;IF(SUM(FK189:$GO189)=0,"",", "),"")</f>
        <v/>
      </c>
      <c r="NC189" t="str">
        <f>IF(FK189=1,NC$8&amp;IF(SUM(FL189:$GO189)=0,"",", "),"")</f>
        <v/>
      </c>
      <c r="ND189" t="str">
        <f>IF(FL189=1,ND$8&amp;IF(SUM(FM189:$GO189)=0,"",", "),"")</f>
        <v/>
      </c>
      <c r="NE189" t="str">
        <f>IF(FM189=1,NE$8&amp;IF(SUM(FN189:$GO189)=0,"",", "),"")</f>
        <v/>
      </c>
      <c r="NF189" t="str">
        <f>IF(FN189=1,NF$8&amp;IF(SUM(FO189:$GO189)=0,"",", "),"")</f>
        <v/>
      </c>
      <c r="NG189" t="str">
        <f>IF(FO189=1,NG$8&amp;IF(SUM(FP189:$GO189)=0,"",", "),"")</f>
        <v/>
      </c>
      <c r="NH189" t="str">
        <f>IF(FP189=1,NH$8&amp;IF(SUM(FQ189:$GO189)=0,"",", "),"")</f>
        <v/>
      </c>
      <c r="NI189" t="str">
        <f>IF(FQ189=1,NI$8&amp;IF(SUM(FR189:$GO189)=0,"",", "),"")</f>
        <v/>
      </c>
      <c r="NJ189" t="str">
        <f>IF(FR189=1,NJ$8&amp;IF(SUM(FS189:$GO189)=0,"",", "),"")</f>
        <v/>
      </c>
      <c r="NK189" t="str">
        <f>IF(FS189=1,NK$8&amp;IF(SUM(FT189:$GO189)=0,"",", "),"")</f>
        <v/>
      </c>
      <c r="NL189" t="str">
        <f>IF(FT189=1,NL$8&amp;IF(SUM(FU189:$GO189)=0,"",", "),"")</f>
        <v/>
      </c>
      <c r="NM189" t="str">
        <f>IF(FU189=1,NM$8&amp;IF(SUM(FV189:$GO189)=0,"",", "),"")</f>
        <v/>
      </c>
      <c r="NN189" t="str">
        <f>IF(FV189=1,NN$8&amp;IF(SUM(FW189:$GO189)=0,"",", "),"")</f>
        <v/>
      </c>
      <c r="NO189" t="str">
        <f>IF(FW189=1,NO$8&amp;IF(SUM(FX189:$GO189)=0,"",", "),"")</f>
        <v/>
      </c>
      <c r="NP189" t="str">
        <f>IF(FX189=1,NP$8&amp;IF(SUM(FY189:$GO189)=0,"",", "),"")</f>
        <v/>
      </c>
      <c r="NQ189" t="str">
        <f>IF(FY189=1,NQ$8&amp;IF(SUM(FZ189:$GO189)=0,"",", "),"")</f>
        <v/>
      </c>
      <c r="NR189" t="str">
        <f>IF(FZ189=1,NR$8&amp;IF(SUM(GA189:$GO189)=0,"",", "),"")</f>
        <v/>
      </c>
      <c r="NS189" t="str">
        <f>IF(GA189=1,NS$8&amp;IF(SUM(GB189:$GO189)=0,"",", "),"")</f>
        <v/>
      </c>
      <c r="NT189" t="str">
        <f>IF(GB189=1,NT$8&amp;IF(SUM(GC189:$GO189)=0,"",", "),"")</f>
        <v/>
      </c>
      <c r="NU189" t="str">
        <f>IF(GC189=1,NU$8&amp;IF(SUM(GD189:$GO189)=0,"",", "),"")</f>
        <v/>
      </c>
      <c r="NV189" t="str">
        <f>IF(GD189=1,NV$8&amp;IF(SUM(GE189:$GO189)=0,"",", "),"")</f>
        <v/>
      </c>
      <c r="NW189" t="str">
        <f>IF(GE189=1,NW$8&amp;IF(SUM(GF189:$GO189)=0,"",", "),"")</f>
        <v/>
      </c>
      <c r="NX189" t="str">
        <f>IF(GF189=1,NX$8&amp;IF(SUM(GG189:$GO189)=0,"",", "),"")</f>
        <v/>
      </c>
      <c r="NY189" t="str">
        <f>IF(GG189=1,NY$8&amp;IF(SUM(GH189:$GO189)=0,"",", "),"")</f>
        <v/>
      </c>
      <c r="NZ189" t="str">
        <f>IF(GH189=1,NZ$8&amp;IF(SUM(GI189:$GO189)=0,"",", "),"")</f>
        <v/>
      </c>
      <c r="OA189" t="str">
        <f>IF(GI189=1,OA$8&amp;IF(SUM(GJ189:$GO189)=0,"",", "),"")</f>
        <v/>
      </c>
      <c r="OB189" t="str">
        <f>IF(GJ189=1,OB$8&amp;IF(SUM(GK189:$GO189)=0,"",", "),"")</f>
        <v/>
      </c>
      <c r="OC189" t="str">
        <f>IF(GK189=1,OC$8&amp;IF(SUM(GL189:$GO189)=0,"",", "),"")</f>
        <v/>
      </c>
      <c r="OD189" t="str">
        <f>IF(GL189=1,OD$8&amp;IF(SUM(GM189:$GO189)=0,"",", "),"")</f>
        <v/>
      </c>
      <c r="OE189" t="str">
        <f>IF(GM189=1,OE$8&amp;IF(SUM(GN189:$GO189)=0,"",", "),"")</f>
        <v/>
      </c>
      <c r="OF189" t="str">
        <f>IF(GN189=1,OF$8&amp;IF(SUM(GO189:$GO189)=0,"",", "),"")</f>
        <v/>
      </c>
      <c r="OG189" t="str">
        <f t="shared" si="213"/>
        <v/>
      </c>
      <c r="OH189" t="str">
        <f>IF(GP189=1,OH$8&amp;IF(SUM(GQ189:$IM189)=0,"",", "),"")</f>
        <v/>
      </c>
      <c r="OI189" t="str">
        <f>IF(GQ189=1,OI$8&amp;IF(SUM(GR189:$IM189)=0,"",", "),"")</f>
        <v/>
      </c>
      <c r="OJ189" t="str">
        <f>IF(GR189=1,OJ$8&amp;IF(SUM(GS189:$IM189)=0,"",", "),"")</f>
        <v/>
      </c>
      <c r="OK189" t="str">
        <f>IF(GS189=1,OK$8&amp;IF(SUM(GT189:$IM189)=0,"",", "),"")</f>
        <v/>
      </c>
      <c r="OL189" t="str">
        <f>IF(GT189=1,OL$8&amp;IF(SUM(GU189:$IM189)=0,"",", "),"")</f>
        <v/>
      </c>
      <c r="OM189" t="str">
        <f>IF(GU189=1,OM$8&amp;IF(SUM(GV189:$IM189)=0,"",", "),"")</f>
        <v/>
      </c>
      <c r="ON189" t="str">
        <f>IF(GV189=1,ON$8&amp;IF(SUM(GW189:$IM189)=0,"",", "),"")</f>
        <v/>
      </c>
      <c r="OO189" t="str">
        <f>IF(GW189=1,OO$8&amp;IF(SUM(GX189:$IM189)=0,"",", "),"")</f>
        <v/>
      </c>
      <c r="OP189" t="str">
        <f>IF(GX189=1,OP$8&amp;IF(SUM(GY189:$IM189)=0,"",", "),"")</f>
        <v/>
      </c>
      <c r="OQ189" t="str">
        <f>IF(GY189=1,OQ$8&amp;IF(SUM(GZ189:$IM189)=0,"",", "),"")</f>
        <v/>
      </c>
      <c r="OR189" t="str">
        <f>IF(GZ189=1,OR$8&amp;IF(SUM(HA189:$IM189)=0,"",", "),"")</f>
        <v/>
      </c>
      <c r="OS189" t="str">
        <f>IF(HA189=1,OS$8&amp;IF(SUM(HB189:$IM189)=0,"",", "),"")</f>
        <v/>
      </c>
      <c r="OT189" t="str">
        <f>IF(HB189=1,OT$8&amp;IF(SUM(HC189:$IM189)=0,"",", "),"")</f>
        <v/>
      </c>
      <c r="OU189" t="str">
        <f>IF(HC189=1,OU$8&amp;IF(SUM(HD189:$IM189)=0,"",", "),"")</f>
        <v/>
      </c>
      <c r="OV189" t="str">
        <f>IF(HD189=1,OV$8&amp;IF(SUM(HE189:$IM189)=0,"",", "),"")</f>
        <v/>
      </c>
      <c r="OW189" t="str">
        <f>IF(HE189=1,OW$8&amp;IF(SUM(HF189:$IM189)=0,"",", "),"")</f>
        <v/>
      </c>
      <c r="OX189" t="str">
        <f>IF(HF189=1,OX$8&amp;IF(SUM(HG189:$IM189)=0,"",", "),"")</f>
        <v/>
      </c>
      <c r="OY189" t="str">
        <f>IF(HG189=1,OY$8&amp;IF(SUM(HH189:$IM189)=0,"",", "),"")</f>
        <v/>
      </c>
      <c r="OZ189" t="str">
        <f>IF(HH189=1,OZ$8&amp;IF(SUM(HI189:$IM189)=0,"",", "),"")</f>
        <v/>
      </c>
      <c r="PA189" t="str">
        <f>IF(HI189=1,PA$8&amp;IF(SUM(HJ189:$IM189)=0,"",", "),"")</f>
        <v/>
      </c>
      <c r="PB189" t="str">
        <f>IF(HJ189=1,PB$8&amp;IF(SUM(HK189:$IM189)=0,"",", "),"")</f>
        <v/>
      </c>
      <c r="PC189" t="str">
        <f>IF(HK189=1,PC$8&amp;IF(SUM(HL189:$IM189)=0,"",", "),"")</f>
        <v/>
      </c>
      <c r="PD189" t="str">
        <f>IF(HL189=1,PD$8&amp;IF(SUM(HM189:$IM189)=0,"",", "),"")</f>
        <v/>
      </c>
      <c r="PE189" t="str">
        <f>IF(HM189=1,PE$8&amp;IF(SUM(HN189:$IM189)=0,"",", "),"")</f>
        <v/>
      </c>
      <c r="PF189" t="str">
        <f>IF(HN189=1,PF$8&amp;IF(SUM(HO189:$IM189)=0,"",", "),"")</f>
        <v/>
      </c>
      <c r="PG189" t="str">
        <f>IF(HO189=1,PG$8&amp;IF(SUM(HP189:$IM189)=0,"",", "),"")</f>
        <v/>
      </c>
      <c r="PH189" t="str">
        <f>IF(HP189=1,PH$8&amp;IF(SUM(HQ189:$IM189)=0,"",", "),"")</f>
        <v/>
      </c>
      <c r="PI189" t="str">
        <f>IF(HQ189=1,PI$8&amp;IF(SUM(HR189:$IM189)=0,"",", "),"")</f>
        <v/>
      </c>
      <c r="PJ189" t="str">
        <f>IF(HR189=1,PJ$8&amp;IF(SUM(HS189:$IM189)=0,"",", "),"")</f>
        <v/>
      </c>
      <c r="PK189" t="str">
        <f>IF(HS189=1,PK$8&amp;IF(SUM(HT189:$IM189)=0,"",", "),"")</f>
        <v/>
      </c>
      <c r="PL189" t="str">
        <f>IF(HT189=1,PL$8&amp;IF(SUM(HU189:$IM189)=0,"",", "),"")</f>
        <v/>
      </c>
      <c r="PM189" t="str">
        <f>IF(HU189=1,PM$8&amp;IF(SUM(HV189:$IM189)=0,"",", "),"")</f>
        <v/>
      </c>
      <c r="PN189" t="str">
        <f>IF(HV189=1,PN$8&amp;IF(SUM(HW189:$IM189)=0,"",", "),"")</f>
        <v/>
      </c>
      <c r="PO189" t="str">
        <f>IF(HW189=1,PO$8&amp;IF(SUM(HX189:$IM189)=0,"",", "),"")</f>
        <v/>
      </c>
      <c r="PP189" t="str">
        <f>IF(HX189=1,PP$8&amp;IF(SUM(HY189:$IM189)=0,"",", "),"")</f>
        <v/>
      </c>
      <c r="PQ189" t="str">
        <f>IF(HY189=1,PQ$8&amp;IF(SUM(HZ189:$IM189)=0,"",", "),"")</f>
        <v/>
      </c>
      <c r="PR189" t="str">
        <f>IF(HZ189=1,PR$8&amp;IF(SUM(IA189:$IM189)=0,"",", "),"")</f>
        <v/>
      </c>
      <c r="PS189" t="str">
        <f>IF(IA189=1,PS$8&amp;IF(SUM(IB189:$IM189)=0,"",", "),"")</f>
        <v/>
      </c>
      <c r="PT189" t="str">
        <f>IF(IB189=1,PT$8&amp;IF(SUM(IC189:$IM189)=0,"",", "),"")</f>
        <v/>
      </c>
      <c r="PU189" t="str">
        <f>IF(IC189=1,PU$8&amp;IF(SUM(ID189:$IM189)=0,"",", "),"")</f>
        <v/>
      </c>
      <c r="PV189" t="str">
        <f>IF(ID189=1,PV$8&amp;IF(SUM(IE189:$IM189)=0,"",", "),"")</f>
        <v/>
      </c>
      <c r="PW189" t="str">
        <f>IF(IE189=1,PW$8&amp;IF(SUM(IF189:$IM189)=0,"",", "),"")</f>
        <v/>
      </c>
      <c r="PX189" t="str">
        <f>IF(IF189=1,PX$8&amp;IF(SUM(IG189:$IM189)=0,"",", "),"")</f>
        <v/>
      </c>
      <c r="PY189" t="str">
        <f>IF(IG189=1,PY$8&amp;IF(SUM(IH189:$IM189)=0,"",", "),"")</f>
        <v/>
      </c>
      <c r="PZ189" t="str">
        <f>IF(IH189=1,PZ$8&amp;IF(SUM(II189:$IM189)=0,"",", "),"")</f>
        <v/>
      </c>
      <c r="QA189" t="str">
        <f>IF(II189=1,QA$8&amp;IF(SUM(IJ189:$IM189)=0,"",", "),"")</f>
        <v/>
      </c>
      <c r="QB189" t="str">
        <f>IF(IJ189=1,QB$8&amp;IF(SUM(IK189:$IM189)=0,"",", "),"")</f>
        <v/>
      </c>
      <c r="QC189" t="str">
        <f>IF(IK189=1,QC$8&amp;IF(SUM(IL189:$IM189)=0,"",", "),"")</f>
        <v/>
      </c>
      <c r="QD189" t="str">
        <f>IF(IL189=1,QD$8&amp;IF(SUM(IM189:$IM189)=0,"",", "),"")</f>
        <v/>
      </c>
      <c r="QE189" t="str">
        <f t="shared" si="214"/>
        <v/>
      </c>
      <c r="QF189" t="str">
        <f>IF(IN189=1,QF$8&amp;IF(SUM(IO189:$KK189)=0,"",", "),"")</f>
        <v/>
      </c>
      <c r="QG189" t="str">
        <f>IF(IO189=1,QG$8&amp;IF(SUM(IP189:$KK189)=0,"",", "),"")</f>
        <v/>
      </c>
      <c r="QH189" t="str">
        <f>IF(IP189=1,QH$8&amp;IF(SUM(IQ189:$KK189)=0,"",", "),"")</f>
        <v/>
      </c>
      <c r="QI189" t="str">
        <f>IF(IQ189=1,QI$8&amp;IF(SUM(IR189:$KK189)=0,"",", "),"")</f>
        <v/>
      </c>
      <c r="QJ189" t="str">
        <f>IF(IR189=1,QJ$8&amp;IF(SUM(IS189:$KK189)=0,"",", "),"")</f>
        <v/>
      </c>
      <c r="QK189" t="str">
        <f>IF(IS189=1,QK$8&amp;IF(SUM(IT189:$KK189)=0,"",", "),"")</f>
        <v/>
      </c>
      <c r="QL189" t="str">
        <f>IF(IT189=1,QL$8&amp;IF(SUM(IU189:$KK189)=0,"",", "),"")</f>
        <v/>
      </c>
      <c r="QM189" t="str">
        <f>IF(IU189=1,QM$8&amp;IF(SUM(IV189:$KK189)=0,"",", "),"")</f>
        <v/>
      </c>
      <c r="QN189" t="str">
        <f>IF(IV189=1,QN$8&amp;IF(SUM(IW189:$KK189)=0,"",", "),"")</f>
        <v/>
      </c>
      <c r="QO189" t="str">
        <f>IF(IW189=1,QO$8&amp;IF(SUM(IX189:$KK189)=0,"",", "),"")</f>
        <v/>
      </c>
      <c r="QP189" t="str">
        <f>IF(IX189=1,QP$8&amp;IF(SUM(IY189:$KK189)=0,"",", "),"")</f>
        <v/>
      </c>
      <c r="QQ189" t="str">
        <f>IF(IY189=1,QQ$8&amp;IF(SUM(IZ189:$KK189)=0,"",", "),"")</f>
        <v/>
      </c>
      <c r="QR189" t="str">
        <f>IF(IZ189=1,QR$8&amp;IF(SUM(JA189:$KK189)=0,"",", "),"")</f>
        <v/>
      </c>
      <c r="QS189" t="str">
        <f>IF(JA189=1,QS$8&amp;IF(SUM(JB189:$KK189)=0,"",", "),"")</f>
        <v/>
      </c>
      <c r="QT189" t="str">
        <f>IF(JB189=1,QT$8&amp;IF(SUM(JC189:$KK189)=0,"",", "),"")</f>
        <v/>
      </c>
      <c r="QU189" t="str">
        <f>IF(JC189=1,QU$8&amp;IF(SUM(JD189:$KK189)=0,"",", "),"")</f>
        <v/>
      </c>
      <c r="QV189" t="str">
        <f>IF(JD189=1,QV$8&amp;IF(SUM(JE189:$KK189)=0,"",", "),"")</f>
        <v/>
      </c>
      <c r="QW189" t="str">
        <f>IF(JE189=1,QW$8&amp;IF(SUM(JF189:$KK189)=0,"",", "),"")</f>
        <v/>
      </c>
      <c r="QX189" t="str">
        <f>IF(JF189=1,QX$8&amp;IF(SUM(JG189:$KK189)=0,"",", "),"")</f>
        <v/>
      </c>
      <c r="QY189" t="str">
        <f>IF(JG189=1,QY$8&amp;IF(SUM(JH189:$KK189)=0,"",", "),"")</f>
        <v/>
      </c>
      <c r="QZ189" t="str">
        <f>IF(JH189=1,QZ$8&amp;IF(SUM(JI189:$KK189)=0,"",", "),"")</f>
        <v/>
      </c>
      <c r="RA189" t="str">
        <f>IF(JI189=1,RA$8&amp;IF(SUM(JJ189:$KK189)=0,"",", "),"")</f>
        <v/>
      </c>
      <c r="RB189" t="str">
        <f>IF(JJ189=1,RB$8&amp;IF(SUM(JK189:$KK189)=0,"",", "),"")</f>
        <v/>
      </c>
      <c r="RC189" t="str">
        <f>IF(JK189=1,RC$8&amp;IF(SUM(JL189:$KK189)=0,"",", "),"")</f>
        <v/>
      </c>
      <c r="RD189" t="str">
        <f>IF(JL189=1,RD$8&amp;IF(SUM(JM189:$KK189)=0,"",", "),"")</f>
        <v/>
      </c>
      <c r="RE189" t="str">
        <f>IF(JM189=1,RE$8&amp;IF(SUM(JN189:$KK189)=0,"",", "),"")</f>
        <v/>
      </c>
      <c r="RF189" t="str">
        <f>IF(JN189=1,RF$8&amp;IF(SUM(JO189:$KK189)=0,"",", "),"")</f>
        <v/>
      </c>
      <c r="RG189" t="str">
        <f>IF(JO189=1,RG$8&amp;IF(SUM(JP189:$KK189)=0,"",", "),"")</f>
        <v/>
      </c>
      <c r="RH189" t="str">
        <f>IF(JP189=1,RH$8&amp;IF(SUM(JQ189:$KK189)=0,"",", "),"")</f>
        <v/>
      </c>
      <c r="RI189" t="str">
        <f>IF(JQ189=1,RI$8&amp;IF(SUM(JR189:$KK189)=0,"",", "),"")</f>
        <v/>
      </c>
      <c r="RJ189" t="str">
        <f>IF(JR189=1,RJ$8&amp;IF(SUM(JS189:$KK189)=0,"",", "),"")</f>
        <v/>
      </c>
      <c r="RK189" t="str">
        <f>IF(JS189=1,RK$8&amp;IF(SUM(JT189:$KK189)=0,"",", "),"")</f>
        <v/>
      </c>
      <c r="RL189" t="str">
        <f>IF(JT189=1,RL$8&amp;IF(SUM(JU189:$KK189)=0,"",", "),"")</f>
        <v/>
      </c>
      <c r="RM189" t="str">
        <f>IF(JU189=1,RM$8&amp;IF(SUM(JV189:$KK189)=0,"",", "),"")</f>
        <v/>
      </c>
      <c r="RN189" t="str">
        <f>IF(JV189=1,RN$8&amp;IF(SUM(JW189:$KK189)=0,"",", "),"")</f>
        <v/>
      </c>
      <c r="RO189" t="str">
        <f>IF(JW189=1,RO$8&amp;IF(SUM(JX189:$KK189)=0,"",", "),"")</f>
        <v/>
      </c>
      <c r="RP189" t="str">
        <f>IF(JX189=1,RP$8&amp;IF(SUM(JY189:$KK189)=0,"",", "),"")</f>
        <v/>
      </c>
      <c r="RQ189" t="str">
        <f>IF(JY189=1,RQ$8&amp;IF(SUM(JZ189:$KK189)=0,"",", "),"")</f>
        <v/>
      </c>
      <c r="RR189" t="str">
        <f>IF(JZ189=1,RR$8&amp;IF(SUM(KA189:$KK189)=0,"",", "),"")</f>
        <v/>
      </c>
      <c r="RS189" t="str">
        <f>IF(KA189=1,RS$8&amp;IF(SUM(KB189:$KK189)=0,"",", "),"")</f>
        <v/>
      </c>
      <c r="RT189" t="str">
        <f>IF(KB189=1,RT$8&amp;IF(SUM(KC189:$KK189)=0,"",", "),"")</f>
        <v/>
      </c>
      <c r="RU189" t="str">
        <f>IF(KC189=1,RU$8&amp;IF(SUM(KD189:$KK189)=0,"",", "),"")</f>
        <v/>
      </c>
      <c r="RV189" t="str">
        <f>IF(KD189=1,RV$8&amp;IF(SUM(KE189:$KK189)=0,"",", "),"")</f>
        <v/>
      </c>
      <c r="RW189" t="str">
        <f>IF(KE189=1,RW$8&amp;IF(SUM(KF189:$KK189)=0,"",", "),"")</f>
        <v/>
      </c>
      <c r="RX189" t="str">
        <f>IF(KF189=1,RX$8&amp;IF(SUM(KG189:$KK189)=0,"",", "),"")</f>
        <v/>
      </c>
      <c r="RY189" t="str">
        <f>IF(KG189=1,RY$8&amp;IF(SUM(KH189:$KK189)=0,"",", "),"")</f>
        <v/>
      </c>
      <c r="RZ189" t="str">
        <f>IF(KH189=1,RZ$8&amp;IF(SUM(KI189:$KK189)=0,"",", "),"")</f>
        <v/>
      </c>
      <c r="SA189" t="str">
        <f>IF(KI189=1,SA$8&amp;IF(SUM(KJ189:$KK189)=0,"",", "),"")</f>
        <v/>
      </c>
      <c r="SB189" t="str">
        <f>IF(KJ189=1,SB$8&amp;IF(SUM(KK189:$KK189)=0,"",", "),"")</f>
        <v/>
      </c>
      <c r="SC189" t="str">
        <f t="shared" si="215"/>
        <v/>
      </c>
    </row>
    <row r="190" spans="1:497" ht="60" customHeight="1" x14ac:dyDescent="0.45">
      <c r="A190" s="62"/>
      <c r="B190" s="212" t="str">
        <f t="shared" si="144"/>
        <v/>
      </c>
      <c r="C190" s="212" t="str">
        <f t="shared" si="203"/>
        <v/>
      </c>
      <c r="D190" s="212" t="str">
        <f t="shared" si="204"/>
        <v/>
      </c>
      <c r="E190" s="212" t="str">
        <f t="shared" si="205"/>
        <v/>
      </c>
      <c r="F190" s="212" t="str">
        <f t="shared" si="206"/>
        <v/>
      </c>
      <c r="G190" s="237" t="str">
        <f>IF('EDCI Data'!B190="","",'EDCI Data'!B190)</f>
        <v/>
      </c>
      <c r="H190" s="238" t="str">
        <f>IF('EDCI Data'!C190="","",'EDCI Data'!C190)</f>
        <v/>
      </c>
      <c r="I190" s="239" t="str">
        <f>IF('EDCI Data'!D190="","",'EDCI Data'!D190)</f>
        <v/>
      </c>
      <c r="J190" s="240" t="str">
        <f>IF('EDCI Data'!E190="","",'EDCI Data'!E190)</f>
        <v/>
      </c>
      <c r="K190" s="237" t="str">
        <f>IF('EDCI Data'!F190="","",'EDCI Data'!F190)</f>
        <v/>
      </c>
      <c r="L190" s="237" t="str">
        <f>IF('EDCI Data'!G190="","",'EDCI Data'!G190)</f>
        <v/>
      </c>
      <c r="M190" s="237" t="str">
        <f>IF('EDCI Data'!H190="","",'EDCI Data'!H190)</f>
        <v/>
      </c>
      <c r="N190" s="237" t="str">
        <f>IF('EDCI Data'!I190="","",'EDCI Data'!I190)</f>
        <v/>
      </c>
      <c r="O190" s="237" t="str">
        <f>IF('EDCI Data'!J190="","",'EDCI Data'!J190)</f>
        <v/>
      </c>
      <c r="P190" s="237" t="str">
        <f>IF('EDCI Data'!K190="","",'EDCI Data'!K190)</f>
        <v/>
      </c>
      <c r="Q190" s="241" t="str">
        <f>IF('EDCI Data'!L190="","",'EDCI Data'!L190)</f>
        <v/>
      </c>
      <c r="R190" s="241" t="str">
        <f>IF('EDCI Data'!M190="","",'EDCI Data'!M190)</f>
        <v/>
      </c>
      <c r="S190" s="237" t="str">
        <f>IF('EDCI Data'!N190="","",'EDCI Data'!N190)</f>
        <v/>
      </c>
      <c r="T190" s="237" t="str">
        <f>IF('EDCI Data'!O190="","",'EDCI Data'!O190)</f>
        <v/>
      </c>
      <c r="U190" s="237" t="str">
        <f>IF('EDCI Data'!P190="","",'EDCI Data'!P190)</f>
        <v/>
      </c>
      <c r="V190" s="237" t="str">
        <f>IF('EDCI Data'!Q190="","",'EDCI Data'!Q190)</f>
        <v/>
      </c>
      <c r="W190" s="242" t="str">
        <f>IF('EDCI Data'!R190="","",'EDCI Data'!R190)</f>
        <v/>
      </c>
      <c r="X190" s="243" t="str">
        <f>IF('EDCI Data'!S190="","",'EDCI Data'!S190)</f>
        <v/>
      </c>
      <c r="Y190" s="243" t="str">
        <f>IF('EDCI Data'!T190="","",'EDCI Data'!T190)</f>
        <v/>
      </c>
      <c r="Z190" s="244" t="str">
        <f>IF('EDCI Data'!U190="","",'EDCI Data'!U190)</f>
        <v/>
      </c>
      <c r="AA190" s="237" t="str">
        <f>IF('EDCI Data'!V190="","",'EDCI Data'!V190)</f>
        <v/>
      </c>
      <c r="AB190" s="244" t="str">
        <f>IF('EDCI Data'!W190="","",'EDCI Data'!W190)</f>
        <v/>
      </c>
      <c r="AC190" s="237" t="str">
        <f>IF('EDCI Data'!X190="","",'EDCI Data'!X190)</f>
        <v/>
      </c>
      <c r="AD190" s="244" t="str">
        <f>IF('EDCI Data'!Y190="","",'EDCI Data'!Y190)</f>
        <v/>
      </c>
      <c r="AE190" s="237" t="str">
        <f>IF('EDCI Data'!Z190="","",'EDCI Data'!Z190)</f>
        <v/>
      </c>
      <c r="AF190" s="237" t="str">
        <f>IF('EDCI Data'!AA190="","",'EDCI Data'!AA190)</f>
        <v/>
      </c>
      <c r="AG190" s="237" t="str">
        <f>IF('EDCI Data'!AB190="","",'EDCI Data'!AB190)</f>
        <v/>
      </c>
      <c r="AH190" s="237" t="str">
        <f>IF('EDCI Data'!AC190="","",'EDCI Data'!AC190)</f>
        <v/>
      </c>
      <c r="AI190" s="237" t="str">
        <f>IF('EDCI Data'!AD190="","",'EDCI Data'!AD190)</f>
        <v/>
      </c>
      <c r="AJ190" s="237" t="str">
        <f>IF('EDCI Data'!AE190="","",'EDCI Data'!AE190)</f>
        <v/>
      </c>
      <c r="AK190" s="237" t="str">
        <f>IF('EDCI Data'!AF190="","",'EDCI Data'!AF190)</f>
        <v/>
      </c>
      <c r="AL190" s="237" t="str">
        <f>IF('EDCI Data'!AG190="","",'EDCI Data'!AG190)</f>
        <v/>
      </c>
      <c r="AM190" s="237" t="str">
        <f>IF('EDCI Data'!AH190="","",'EDCI Data'!AH190)</f>
        <v/>
      </c>
      <c r="AN190" s="237" t="str">
        <f>IF('EDCI Data'!AI190="","",'EDCI Data'!AI190)</f>
        <v/>
      </c>
      <c r="AO190" s="237" t="str">
        <f>IF('EDCI Data'!AJ190="","",'EDCI Data'!AJ190)</f>
        <v/>
      </c>
      <c r="AP190" s="237" t="str">
        <f>IF('EDCI Data'!AK190="","",'EDCI Data'!AK190)</f>
        <v/>
      </c>
      <c r="AQ190" s="237" t="str">
        <f>IF('EDCI Data'!AL190="","",'EDCI Data'!AL190)</f>
        <v/>
      </c>
      <c r="AR190" s="237" t="str">
        <f>IF('EDCI Data'!AM190="","",'EDCI Data'!AM190)</f>
        <v/>
      </c>
      <c r="AS190" s="237" t="str">
        <f>IF('EDCI Data'!AN190="","",'EDCI Data'!AN190)</f>
        <v/>
      </c>
      <c r="AT190" s="237" t="str">
        <f>IF('EDCI Data'!AO190="","",'EDCI Data'!AO190)</f>
        <v/>
      </c>
      <c r="AU190" s="237" t="str">
        <f>IF('EDCI Data'!AP190="","",'EDCI Data'!AP190)</f>
        <v/>
      </c>
      <c r="AV190" s="237" t="str">
        <f>IF('EDCI Data'!AQ190="","",'EDCI Data'!AQ190)</f>
        <v/>
      </c>
      <c r="AW190" s="237" t="str">
        <f>IF('EDCI Data'!AR190="","",'EDCI Data'!AR190)</f>
        <v/>
      </c>
      <c r="AX190" s="237" t="str">
        <f>IF('EDCI Data'!AS190="","",'EDCI Data'!AS190)</f>
        <v/>
      </c>
      <c r="AY190" s="237" t="str">
        <f>IF('EDCI Data'!AT190="","",'EDCI Data'!AT190)</f>
        <v/>
      </c>
      <c r="AZ190" s="237" t="str">
        <f>IF('EDCI Data'!AU190="","",'EDCI Data'!AU190)</f>
        <v/>
      </c>
      <c r="BA190" s="237" t="str">
        <f>IF('EDCI Data'!AV190="","",'EDCI Data'!AV190)</f>
        <v/>
      </c>
      <c r="BB190" s="245" t="str">
        <f>IF('EDCI Data'!AW190="","",'EDCI Data'!AW190)</f>
        <v/>
      </c>
      <c r="BC190" s="245" t="str">
        <f>IF('EDCI Data'!AX190="","",'EDCI Data'!AX190)</f>
        <v/>
      </c>
      <c r="BD190" s="246" t="str">
        <f t="shared" si="207"/>
        <v/>
      </c>
      <c r="BE190" s="247" t="str">
        <f>IF('EDCI Data'!AY190="","",'EDCI Data'!AY190)</f>
        <v/>
      </c>
      <c r="BF190" s="247" t="str">
        <f>IF('EDCI Data'!AZ190="","",'EDCI Data'!AZ190)</f>
        <v/>
      </c>
      <c r="BG190" s="247" t="str">
        <f>IF('EDCI Data'!BA190="","",'EDCI Data'!BA190)</f>
        <v/>
      </c>
      <c r="BH190" s="247" t="str">
        <f>IF('EDCI Data'!BB190="","",'EDCI Data'!BB190)</f>
        <v/>
      </c>
      <c r="BI190" s="247" t="str">
        <f>IF('EDCI Data'!BC190="","",'EDCI Data'!BC190)</f>
        <v/>
      </c>
      <c r="BJ190" s="247" t="str">
        <f>IF('EDCI Data'!BD190="","",'EDCI Data'!BD190)</f>
        <v/>
      </c>
      <c r="BK190" s="247" t="str">
        <f>IF('EDCI Data'!BE190="","",'EDCI Data'!BE190)</f>
        <v/>
      </c>
      <c r="BL190" s="247" t="str">
        <f>IF('EDCI Data'!BF190="","",'EDCI Data'!BF190)</f>
        <v/>
      </c>
      <c r="BM190" s="247" t="str">
        <f>IF('EDCI Data'!BG190="","",'EDCI Data'!BG190)</f>
        <v/>
      </c>
      <c r="BN190" s="248" t="str">
        <f>IF('EDCI Data'!BH190="","",'EDCI Data'!BH190)</f>
        <v/>
      </c>
      <c r="BO190" s="248" t="str">
        <f>IF('EDCI Data'!BI190="","",'EDCI Data'!BI190)</f>
        <v/>
      </c>
      <c r="BP190" s="249" t="str">
        <f>IF('EDCI Data'!BJ190="","",'EDCI Data'!BJ190)</f>
        <v/>
      </c>
      <c r="BQ190" s="248" t="str">
        <f>IF('EDCI Data'!BK190="","",'EDCI Data'!BK190)</f>
        <v/>
      </c>
      <c r="BR190" s="248" t="str">
        <f>IF('EDCI Data'!BL190="","",'EDCI Data'!BL190)</f>
        <v/>
      </c>
      <c r="BS190" s="250" t="str">
        <f>IF('EDCI Data'!BM190="","",'EDCI Data'!BM190)</f>
        <v/>
      </c>
      <c r="BT190" s="251" t="str">
        <f>IF('EDCI Data'!BN190="","",'EDCI Data'!BN190)</f>
        <v/>
      </c>
      <c r="BU190" s="246" t="str">
        <f>IF('EDCI Data'!BO190="","",'EDCI Data'!BO190)</f>
        <v/>
      </c>
      <c r="BV190" s="252">
        <f t="shared" si="208"/>
        <v>0</v>
      </c>
      <c r="BW190" s="252">
        <f t="shared" si="209"/>
        <v>0</v>
      </c>
      <c r="BX190" s="252">
        <f t="shared" si="210"/>
        <v>0</v>
      </c>
      <c r="BY190" s="252">
        <f t="shared" si="211"/>
        <v>0</v>
      </c>
      <c r="BZ190" t="str">
        <f t="shared" si="145"/>
        <v/>
      </c>
      <c r="CA190" s="253"/>
      <c r="CB190"/>
      <c r="CC190"/>
      <c r="CD190"/>
      <c r="CE190" t="str">
        <f t="shared" si="146"/>
        <v/>
      </c>
      <c r="CF190"/>
      <c r="CG190" t="str">
        <f t="shared" si="147"/>
        <v/>
      </c>
      <c r="CH190" t="str">
        <f t="shared" si="148"/>
        <v/>
      </c>
      <c r="CI190" t="str">
        <f t="shared" si="149"/>
        <v/>
      </c>
      <c r="CJ190" t="str">
        <f t="shared" si="150"/>
        <v/>
      </c>
      <c r="CK190"/>
      <c r="CL190"/>
      <c r="CM190" t="str">
        <f t="shared" si="151"/>
        <v/>
      </c>
      <c r="CN190" t="str">
        <f t="shared" si="152"/>
        <v/>
      </c>
      <c r="CO190" t="str">
        <f t="shared" si="153"/>
        <v/>
      </c>
      <c r="CP190" t="str">
        <f t="shared" si="154"/>
        <v/>
      </c>
      <c r="CQ190"/>
      <c r="CR190" t="str" cm="1">
        <f t="array" ref="CR190">IF(COUNTIFS($BZ$10:$BZ$259,$BZ190,$I$10:$I$259,$I190+1)&gt;0,IF(X190&lt;&gt;INDEX(Y$10:Y$259,MATCH(1,INDEX(($BZ190=$BZ$10:$BZ$259)*($I$10:$I$259=$I190+1),0,1),0)),"Number of FTEs in previous year do not align with Number of FTEs in current year across years, by definition these should be equal. Please check and update if required. "&amp;CHAR(10),""),"")</f>
        <v/>
      </c>
      <c r="CS190" t="str" cm="1">
        <f t="array" ref="CS190">IF(COUNTIFS($BZ$10:$BZ$259,$BZ190,$I$10:$I$259,$I190-1)&gt;0,IF(Y190&lt;&gt;INDEX(X$10:X$259,MATCH(1,INDEX(($BZ190=$BZ$10:$BZ$259)*($I$10:$I$259=$I190-1),0,1),0)),"Number of FTEs in previous year do not align with Number of FTEs in current year across years, by definition these should be equal. Please check and update if required. "&amp;CHAR(10),""),"")</f>
        <v/>
      </c>
      <c r="CT190" t="str">
        <f t="shared" si="155"/>
        <v/>
      </c>
      <c r="CU190" t="str">
        <f t="shared" si="156"/>
        <v/>
      </c>
      <c r="CV190"/>
      <c r="CW190" t="str">
        <f t="shared" si="157"/>
        <v/>
      </c>
      <c r="CX190"/>
      <c r="CY190" t="str">
        <f t="shared" si="158"/>
        <v/>
      </c>
      <c r="CZ190"/>
      <c r="DA190" t="str">
        <f t="shared" si="159"/>
        <v/>
      </c>
      <c r="DB190"/>
      <c r="DC190"/>
      <c r="DD190"/>
      <c r="DE190"/>
      <c r="DF190"/>
      <c r="DG190"/>
      <c r="DH190"/>
      <c r="DI190"/>
      <c r="DJ190"/>
      <c r="DK190"/>
      <c r="DL190"/>
      <c r="DM190"/>
      <c r="DN190"/>
      <c r="DO190"/>
      <c r="DP190"/>
      <c r="DQ190"/>
      <c r="DR190"/>
      <c r="DS190"/>
      <c r="DT190"/>
      <c r="DU190"/>
      <c r="DV190"/>
      <c r="DW190"/>
      <c r="DX190" t="str">
        <f t="shared" si="160"/>
        <v/>
      </c>
      <c r="DY190" t="str">
        <f t="shared" si="161"/>
        <v/>
      </c>
      <c r="DZ190" t="str">
        <f t="shared" si="162"/>
        <v/>
      </c>
      <c r="EA190" t="str">
        <f t="shared" si="163"/>
        <v/>
      </c>
      <c r="EB190" t="str">
        <f t="shared" si="164"/>
        <v/>
      </c>
      <c r="EC190" t="str">
        <f t="shared" si="165"/>
        <v/>
      </c>
      <c r="ED190" t="str">
        <f t="shared" si="166"/>
        <v/>
      </c>
      <c r="EE190" t="str">
        <f t="shared" si="167"/>
        <v/>
      </c>
      <c r="EF190" t="str">
        <f t="shared" si="168"/>
        <v/>
      </c>
      <c r="EG190" t="str">
        <f t="shared" si="169"/>
        <v/>
      </c>
      <c r="EH190" t="str">
        <f t="shared" si="170"/>
        <v/>
      </c>
      <c r="EI190" t="str">
        <f t="shared" si="171"/>
        <v/>
      </c>
      <c r="EJ190"/>
      <c r="EK190"/>
      <c r="EL190"/>
      <c r="EM190"/>
      <c r="EN190"/>
      <c r="EO190"/>
      <c r="EP190"/>
      <c r="EQ190" t="str">
        <f t="shared" si="172"/>
        <v/>
      </c>
      <c r="ER190" t="str">
        <f t="shared" si="173"/>
        <v/>
      </c>
      <c r="ES190" t="str">
        <f t="shared" si="174"/>
        <v/>
      </c>
      <c r="ET190"/>
      <c r="EU190" t="str">
        <f t="shared" si="175"/>
        <v/>
      </c>
      <c r="EV190"/>
      <c r="EW190" t="str">
        <f t="shared" si="176"/>
        <v/>
      </c>
      <c r="EX190"/>
      <c r="EY190" t="str">
        <f t="shared" si="177"/>
        <v/>
      </c>
      <c r="EZ190"/>
      <c r="FA190"/>
      <c r="FB190"/>
      <c r="FC190"/>
      <c r="FD190"/>
      <c r="FE190"/>
      <c r="FF190"/>
      <c r="FG190"/>
      <c r="FH190"/>
      <c r="FI190"/>
      <c r="FJ190"/>
      <c r="FK190"/>
      <c r="FL190"/>
      <c r="FM190"/>
      <c r="FN190"/>
      <c r="FO190"/>
      <c r="FP190"/>
      <c r="FQ190"/>
      <c r="FR190"/>
      <c r="FS190"/>
      <c r="FT190"/>
      <c r="FU190"/>
      <c r="FV190" t="str">
        <f t="shared" si="178"/>
        <v/>
      </c>
      <c r="FW190" t="str">
        <f t="shared" si="179"/>
        <v/>
      </c>
      <c r="FX190"/>
      <c r="FY190" t="str">
        <f t="shared" si="180"/>
        <v/>
      </c>
      <c r="FZ190" t="str">
        <f t="shared" si="181"/>
        <v/>
      </c>
      <c r="GA190" t="str">
        <f t="shared" si="182"/>
        <v/>
      </c>
      <c r="GB190" t="str">
        <f t="shared" si="183"/>
        <v/>
      </c>
      <c r="GC190" t="str">
        <f t="shared" si="184"/>
        <v/>
      </c>
      <c r="GD190" t="str">
        <f t="shared" si="185"/>
        <v/>
      </c>
      <c r="GE190" t="str">
        <f t="shared" si="186"/>
        <v/>
      </c>
      <c r="GF190" t="str">
        <f t="shared" si="187"/>
        <v/>
      </c>
      <c r="GG190" t="str">
        <f t="shared" si="188"/>
        <v/>
      </c>
      <c r="GH190"/>
      <c r="GI190"/>
      <c r="GJ190"/>
      <c r="GK190"/>
      <c r="GL190"/>
      <c r="GM190"/>
      <c r="GN190"/>
      <c r="GO190"/>
      <c r="GP190" t="str">
        <f t="shared" si="189"/>
        <v/>
      </c>
      <c r="GQ190" t="str">
        <f t="shared" si="190"/>
        <v/>
      </c>
      <c r="GR190"/>
      <c r="GS190" t="str">
        <f t="shared" si="191"/>
        <v/>
      </c>
      <c r="GT190"/>
      <c r="GU190" t="str">
        <f t="shared" si="192"/>
        <v/>
      </c>
      <c r="GV190"/>
      <c r="GW190" t="str">
        <f t="shared" si="193"/>
        <v/>
      </c>
      <c r="GX190"/>
      <c r="GY190"/>
      <c r="GZ190"/>
      <c r="HA190"/>
      <c r="HB190"/>
      <c r="HC190"/>
      <c r="HD190"/>
      <c r="HE190"/>
      <c r="HF190"/>
      <c r="HG190"/>
      <c r="HH190"/>
      <c r="HI190"/>
      <c r="HJ190"/>
      <c r="HK190"/>
      <c r="HL190"/>
      <c r="HM190"/>
      <c r="HN190"/>
      <c r="HO190"/>
      <c r="HP190"/>
      <c r="HQ190"/>
      <c r="HR190"/>
      <c r="HS190"/>
      <c r="HT190" t="str">
        <f t="shared" si="194"/>
        <v/>
      </c>
      <c r="HU190" t="str">
        <f t="shared" si="195"/>
        <v/>
      </c>
      <c r="HV190"/>
      <c r="HW190"/>
      <c r="HX190"/>
      <c r="HY190"/>
      <c r="HZ190"/>
      <c r="IA190"/>
      <c r="IB190"/>
      <c r="IC190"/>
      <c r="ID190"/>
      <c r="IE190" t="str">
        <f t="shared" si="196"/>
        <v/>
      </c>
      <c r="IF190"/>
      <c r="IG190"/>
      <c r="IH190"/>
      <c r="II190"/>
      <c r="IJ190"/>
      <c r="IK190"/>
      <c r="IL190"/>
      <c r="IM190"/>
      <c r="IN190"/>
      <c r="IO190"/>
      <c r="IP190"/>
      <c r="IQ190" t="str">
        <f t="shared" si="197"/>
        <v/>
      </c>
      <c r="IR190"/>
      <c r="IS190" t="str">
        <f t="shared" si="198"/>
        <v/>
      </c>
      <c r="IT190"/>
      <c r="IU190" t="str">
        <f t="shared" si="199"/>
        <v/>
      </c>
      <c r="IV190"/>
      <c r="IW190"/>
      <c r="IX190"/>
      <c r="IY190"/>
      <c r="IZ190"/>
      <c r="JA190"/>
      <c r="JB190"/>
      <c r="JC190"/>
      <c r="JD190"/>
      <c r="JE190"/>
      <c r="JF190"/>
      <c r="JG190"/>
      <c r="JH190"/>
      <c r="JI190"/>
      <c r="JJ190"/>
      <c r="JK190"/>
      <c r="JL190"/>
      <c r="JM190"/>
      <c r="JN190"/>
      <c r="JO190"/>
      <c r="JP190"/>
      <c r="JQ190"/>
      <c r="JR190" t="str">
        <f t="shared" si="200"/>
        <v/>
      </c>
      <c r="JS190" t="str">
        <f t="shared" si="201"/>
        <v/>
      </c>
      <c r="JT190"/>
      <c r="JU190"/>
      <c r="JV190"/>
      <c r="JW190"/>
      <c r="JX190"/>
      <c r="JY190"/>
      <c r="JZ190"/>
      <c r="KA190"/>
      <c r="KB190"/>
      <c r="KC190" t="str">
        <f t="shared" si="202"/>
        <v/>
      </c>
      <c r="KD190"/>
      <c r="KE190"/>
      <c r="KF190"/>
      <c r="KG190"/>
      <c r="KH190"/>
      <c r="KI190"/>
      <c r="KJ190"/>
      <c r="KK190"/>
      <c r="KL190" t="str">
        <f>IF(CT190=1,KL$8&amp;IF(SUM(CU190:$EQ190)=0,"",", "),"")</f>
        <v/>
      </c>
      <c r="KM190" t="str">
        <f>IF(CU190=1,KM$8&amp;IF(SUM(CV190:$EQ190)=0,"",", "),"")</f>
        <v/>
      </c>
      <c r="KN190" t="str">
        <f>IF(CV190=1,KN$8&amp;IF(SUM(CW190:$EQ190)=0,"",", "),"")</f>
        <v/>
      </c>
      <c r="KO190" t="str">
        <f>IF(CW190=1,KO$8&amp;IF(SUM(CX190:$EQ190)=0,"",", "),"")</f>
        <v/>
      </c>
      <c r="KP190" t="str">
        <f>IF(CX190=1,KP$8&amp;IF(SUM(CY190:$EQ190)=0,"",", "),"")</f>
        <v/>
      </c>
      <c r="KQ190" t="str">
        <f>IF(CY190=1,KQ$8&amp;IF(SUM(CZ190:$EQ190)=0,"",", "),"")</f>
        <v/>
      </c>
      <c r="KR190" t="str">
        <f>IF(CZ190=1,KR$8&amp;IF(SUM(DA190:$EQ190)=0,"",", "),"")</f>
        <v/>
      </c>
      <c r="KS190" t="str">
        <f>IF(DA190=1,KS$8&amp;IF(SUM(DB190:$EQ190)=0,"",", "),"")</f>
        <v/>
      </c>
      <c r="KT190" t="str">
        <f>IF(DB190=1,KT$8&amp;IF(SUM(DC190:$EQ190)=0,"",", "),"")</f>
        <v/>
      </c>
      <c r="KU190" t="str">
        <f>IF(DC190=1,KU$8&amp;IF(SUM(DD190:$EQ190)=0,"",", "),"")</f>
        <v/>
      </c>
      <c r="KV190" t="str">
        <f>IF(DD190=1,KV$8&amp;IF(SUM(DE190:$EQ190)=0,"",", "),"")</f>
        <v/>
      </c>
      <c r="KW190" t="str">
        <f>IF(DE190=1,KW$8&amp;IF(SUM(DF190:$EQ190)=0,"",", "),"")</f>
        <v/>
      </c>
      <c r="KX190" t="str">
        <f>IF(DF190=1,KX$8&amp;IF(SUM(DG190:$EQ190)=0,"",", "),"")</f>
        <v/>
      </c>
      <c r="KY190" t="str">
        <f>IF(DG190=1,KY$8&amp;IF(SUM(DH190:$EQ190)=0,"",", "),"")</f>
        <v/>
      </c>
      <c r="KZ190" t="str">
        <f>IF(DH190=1,KZ$8&amp;IF(SUM(DI190:$EQ190)=0,"",", "),"")</f>
        <v/>
      </c>
      <c r="LA190" t="str">
        <f>IF(DI190=1,LA$8&amp;IF(SUM(DJ190:$EQ190)=0,"",", "),"")</f>
        <v/>
      </c>
      <c r="LB190" t="str">
        <f>IF(DJ190=1,LB$8&amp;IF(SUM(DK190:$EQ190)=0,"",", "),"")</f>
        <v/>
      </c>
      <c r="LC190" t="str">
        <f>IF(DK190=1,LC$8&amp;IF(SUM(DL190:$EQ190)=0,"",", "),"")</f>
        <v/>
      </c>
      <c r="LD190" t="str">
        <f>IF(DL190=1,LD$8&amp;IF(SUM(DM190:$EQ190)=0,"",", "),"")</f>
        <v/>
      </c>
      <c r="LE190" t="str">
        <f>IF(DM190=1,LE$8&amp;IF(SUM(DN190:$EQ190)=0,"",", "),"")</f>
        <v/>
      </c>
      <c r="LF190" t="str">
        <f>IF(DN190=1,LF$8&amp;IF(SUM(DO190:$EQ190)=0,"",", "),"")</f>
        <v/>
      </c>
      <c r="LG190" t="str">
        <f>IF(DO190=1,LG$8&amp;IF(SUM(DP190:$EQ190)=0,"",", "),"")</f>
        <v/>
      </c>
      <c r="LH190" t="str">
        <f>IF(DP190=1,LH$8&amp;IF(SUM(DQ190:$EQ190)=0,"",", "),"")</f>
        <v/>
      </c>
      <c r="LI190" t="str">
        <f>IF(DQ190=1,LI$8&amp;IF(SUM(DR190:$EQ190)=0,"",", "),"")</f>
        <v/>
      </c>
      <c r="LJ190" t="str">
        <f>IF(DR190=1,LJ$8&amp;IF(SUM(DS190:$EQ190)=0,"",", "),"")</f>
        <v/>
      </c>
      <c r="LK190" t="str">
        <f>IF(DS190=1,LK$8&amp;IF(SUM(DT190:$EQ190)=0,"",", "),"")</f>
        <v/>
      </c>
      <c r="LL190" t="str">
        <f>IF(DT190=1,LL$8&amp;IF(SUM(DU190:$EQ190)=0,"",", "),"")</f>
        <v/>
      </c>
      <c r="LM190" t="str">
        <f>IF(DU190=1,LM$8&amp;IF(SUM(DV190:$EQ190)=0,"",", "),"")</f>
        <v/>
      </c>
      <c r="LN190" t="str">
        <f>IF(DV190=1,LN$8&amp;IF(SUM(DW190:$EQ190)=0,"",", "),"")</f>
        <v/>
      </c>
      <c r="LO190" t="str">
        <f>IF(DW190=1,LO$8&amp;IF(SUM(DX190:$EQ190)=0,"",", "),"")</f>
        <v/>
      </c>
      <c r="LP190" t="str">
        <f>IF(DX190=1,LP$8&amp;IF(SUM(DY190:$EQ190)=0,"",", "),"")</f>
        <v/>
      </c>
      <c r="LQ190" t="str">
        <f>IF(DY190=1,LQ$8&amp;IF(SUM(DZ190:$EQ190)=0,"",", "),"")</f>
        <v/>
      </c>
      <c r="LR190" t="str">
        <f>IF(DZ190=1,LR$8&amp;IF(SUM(EA190:$EQ190)=0,"",", "),"")</f>
        <v/>
      </c>
      <c r="LS190" t="str">
        <f>IF(EA190=1,LS$8&amp;IF(SUM(EB190:$EQ190)=0,"",", "),"")</f>
        <v/>
      </c>
      <c r="LT190" t="str">
        <f>IF(EB190=1,LT$8&amp;IF(SUM(EC190:$EQ190)=0,"",", "),"")</f>
        <v/>
      </c>
      <c r="LU190" t="str">
        <f>IF(EC190=1,LU$8&amp;IF(SUM(ED190:$EQ190)=0,"",", "),"")</f>
        <v/>
      </c>
      <c r="LV190" t="str">
        <f>IF(ED190=1,LV$8&amp;IF(SUM(EE190:$EQ190)=0,"",", "),"")</f>
        <v/>
      </c>
      <c r="LW190" t="str">
        <f>IF(EE190=1,LW$8&amp;IF(SUM(EF190:$EQ190)=0,"",", "),"")</f>
        <v/>
      </c>
      <c r="LX190" t="str">
        <f>IF(EF190=1,LX$8&amp;IF(SUM(EG190:$EQ190)=0,"",", "),"")</f>
        <v/>
      </c>
      <c r="LY190" t="str">
        <f>IF(EG190=1,LY$8&amp;IF(SUM(EH190:$EQ190)=0,"",", "),"")</f>
        <v/>
      </c>
      <c r="LZ190" t="str">
        <f>IF(EH190=1,LZ$8&amp;IF(SUM(EI190:$EQ190)=0,"",", "),"")</f>
        <v/>
      </c>
      <c r="MA190" t="str">
        <f>IF(EI190=1,MA$8&amp;IF(SUM(EJ190:$EQ190)=0,"",", "),"")</f>
        <v/>
      </c>
      <c r="MB190" t="str">
        <f>IF(EJ190=1,MB$8&amp;IF(SUM(EK190:$EQ190)=0,"",", "),"")</f>
        <v/>
      </c>
      <c r="MC190" t="str">
        <f>IF(EK190=1,MC$8&amp;IF(SUM(EL190:$EQ190)=0,"",", "),"")</f>
        <v/>
      </c>
      <c r="MD190" t="str">
        <f>IF(EL190=1,MD$8&amp;IF(SUM(EM190:$EQ190)=0,"",", "),"")</f>
        <v/>
      </c>
      <c r="ME190" t="str">
        <f>IF(EM190=1,ME$8&amp;IF(SUM(EN190:$EQ190)=0,"",", "),"")</f>
        <v/>
      </c>
      <c r="MF190" t="str">
        <f>IF(EN190=1,MF$8&amp;IF(SUM(EO190:$EQ190)=0,"",", "),"")</f>
        <v/>
      </c>
      <c r="MG190" t="str">
        <f>IF(EO190=1,MG$8&amp;IF(SUM(EP190:$EQ190)=0,"",", "),"")</f>
        <v/>
      </c>
      <c r="MH190" t="str">
        <f>IF(EP190=1,MH$8&amp;IF(SUM(EQ190:$EQ190)=0,"",", "),"")</f>
        <v/>
      </c>
      <c r="MI190" t="str">
        <f t="shared" si="212"/>
        <v/>
      </c>
      <c r="MJ190" t="str">
        <f>IF(ER190=1,MJ$8&amp;IF(SUM(ES190:$GO190)=0,"",", "),"")</f>
        <v/>
      </c>
      <c r="MK190" t="str">
        <f>IF(ES190=1,MK$8&amp;IF(SUM(ET190:$GO190)=0,"",", "),"")</f>
        <v/>
      </c>
      <c r="ML190" t="str">
        <f>IF(ET190=1,ML$8&amp;IF(SUM(EU190:$GO190)=0,"",", "),"")</f>
        <v/>
      </c>
      <c r="MM190" t="str">
        <f>IF(EU190=1,MM$8&amp;IF(SUM(EV190:$GO190)=0,"",", "),"")</f>
        <v/>
      </c>
      <c r="MN190" t="str">
        <f>IF(EV190=1,MN$8&amp;IF(SUM(EW190:$GO190)=0,"",", "),"")</f>
        <v/>
      </c>
      <c r="MO190" t="str">
        <f>IF(EW190=1,MO$8&amp;IF(SUM(EX190:$GO190)=0,"",", "),"")</f>
        <v/>
      </c>
      <c r="MP190" t="str">
        <f>IF(EX190=1,MP$8&amp;IF(SUM(EY190:$GO190)=0,"",", "),"")</f>
        <v/>
      </c>
      <c r="MQ190" t="str">
        <f>IF(EY190=1,MQ$8&amp;IF(SUM(EZ190:$GO190)=0,"",", "),"")</f>
        <v/>
      </c>
      <c r="MR190" t="str">
        <f>IF(EZ190=1,MR$8&amp;IF(SUM(FA190:$GO190)=0,"",", "),"")</f>
        <v/>
      </c>
      <c r="MS190" t="str">
        <f>IF(FA190=1,MS$8&amp;IF(SUM(FB190:$GO190)=0,"",", "),"")</f>
        <v/>
      </c>
      <c r="MT190" t="str">
        <f>IF(FB190=1,MT$8&amp;IF(SUM(FC190:$GO190)=0,"",", "),"")</f>
        <v/>
      </c>
      <c r="MU190" t="str">
        <f>IF(FC190=1,MU$8&amp;IF(SUM(FD190:$GO190)=0,"",", "),"")</f>
        <v/>
      </c>
      <c r="MV190" t="str">
        <f>IF(FD190=1,MV$8&amp;IF(SUM(FE190:$GO190)=0,"",", "),"")</f>
        <v/>
      </c>
      <c r="MW190" t="str">
        <f>IF(FE190=1,MW$8&amp;IF(SUM(FF190:$GO190)=0,"",", "),"")</f>
        <v/>
      </c>
      <c r="MX190" t="str">
        <f>IF(FF190=1,MX$8&amp;IF(SUM(FG190:$GO190)=0,"",", "),"")</f>
        <v/>
      </c>
      <c r="MY190" t="str">
        <f>IF(FG190=1,MY$8&amp;IF(SUM(FH190:$GO190)=0,"",", "),"")</f>
        <v/>
      </c>
      <c r="MZ190" t="str">
        <f>IF(FH190=1,MZ$8&amp;IF(SUM(FI190:$GO190)=0,"",", "),"")</f>
        <v/>
      </c>
      <c r="NA190" t="str">
        <f>IF(FI190=1,NA$8&amp;IF(SUM(FJ190:$GO190)=0,"",", "),"")</f>
        <v/>
      </c>
      <c r="NB190" t="str">
        <f>IF(FJ190=1,NB$8&amp;IF(SUM(FK190:$GO190)=0,"",", "),"")</f>
        <v/>
      </c>
      <c r="NC190" t="str">
        <f>IF(FK190=1,NC$8&amp;IF(SUM(FL190:$GO190)=0,"",", "),"")</f>
        <v/>
      </c>
      <c r="ND190" t="str">
        <f>IF(FL190=1,ND$8&amp;IF(SUM(FM190:$GO190)=0,"",", "),"")</f>
        <v/>
      </c>
      <c r="NE190" t="str">
        <f>IF(FM190=1,NE$8&amp;IF(SUM(FN190:$GO190)=0,"",", "),"")</f>
        <v/>
      </c>
      <c r="NF190" t="str">
        <f>IF(FN190=1,NF$8&amp;IF(SUM(FO190:$GO190)=0,"",", "),"")</f>
        <v/>
      </c>
      <c r="NG190" t="str">
        <f>IF(FO190=1,NG$8&amp;IF(SUM(FP190:$GO190)=0,"",", "),"")</f>
        <v/>
      </c>
      <c r="NH190" t="str">
        <f>IF(FP190=1,NH$8&amp;IF(SUM(FQ190:$GO190)=0,"",", "),"")</f>
        <v/>
      </c>
      <c r="NI190" t="str">
        <f>IF(FQ190=1,NI$8&amp;IF(SUM(FR190:$GO190)=0,"",", "),"")</f>
        <v/>
      </c>
      <c r="NJ190" t="str">
        <f>IF(FR190=1,NJ$8&amp;IF(SUM(FS190:$GO190)=0,"",", "),"")</f>
        <v/>
      </c>
      <c r="NK190" t="str">
        <f>IF(FS190=1,NK$8&amp;IF(SUM(FT190:$GO190)=0,"",", "),"")</f>
        <v/>
      </c>
      <c r="NL190" t="str">
        <f>IF(FT190=1,NL$8&amp;IF(SUM(FU190:$GO190)=0,"",", "),"")</f>
        <v/>
      </c>
      <c r="NM190" t="str">
        <f>IF(FU190=1,NM$8&amp;IF(SUM(FV190:$GO190)=0,"",", "),"")</f>
        <v/>
      </c>
      <c r="NN190" t="str">
        <f>IF(FV190=1,NN$8&amp;IF(SUM(FW190:$GO190)=0,"",", "),"")</f>
        <v/>
      </c>
      <c r="NO190" t="str">
        <f>IF(FW190=1,NO$8&amp;IF(SUM(FX190:$GO190)=0,"",", "),"")</f>
        <v/>
      </c>
      <c r="NP190" t="str">
        <f>IF(FX190=1,NP$8&amp;IF(SUM(FY190:$GO190)=0,"",", "),"")</f>
        <v/>
      </c>
      <c r="NQ190" t="str">
        <f>IF(FY190=1,NQ$8&amp;IF(SUM(FZ190:$GO190)=0,"",", "),"")</f>
        <v/>
      </c>
      <c r="NR190" t="str">
        <f>IF(FZ190=1,NR$8&amp;IF(SUM(GA190:$GO190)=0,"",", "),"")</f>
        <v/>
      </c>
      <c r="NS190" t="str">
        <f>IF(GA190=1,NS$8&amp;IF(SUM(GB190:$GO190)=0,"",", "),"")</f>
        <v/>
      </c>
      <c r="NT190" t="str">
        <f>IF(GB190=1,NT$8&amp;IF(SUM(GC190:$GO190)=0,"",", "),"")</f>
        <v/>
      </c>
      <c r="NU190" t="str">
        <f>IF(GC190=1,NU$8&amp;IF(SUM(GD190:$GO190)=0,"",", "),"")</f>
        <v/>
      </c>
      <c r="NV190" t="str">
        <f>IF(GD190=1,NV$8&amp;IF(SUM(GE190:$GO190)=0,"",", "),"")</f>
        <v/>
      </c>
      <c r="NW190" t="str">
        <f>IF(GE190=1,NW$8&amp;IF(SUM(GF190:$GO190)=0,"",", "),"")</f>
        <v/>
      </c>
      <c r="NX190" t="str">
        <f>IF(GF190=1,NX$8&amp;IF(SUM(GG190:$GO190)=0,"",", "),"")</f>
        <v/>
      </c>
      <c r="NY190" t="str">
        <f>IF(GG190=1,NY$8&amp;IF(SUM(GH190:$GO190)=0,"",", "),"")</f>
        <v/>
      </c>
      <c r="NZ190" t="str">
        <f>IF(GH190=1,NZ$8&amp;IF(SUM(GI190:$GO190)=0,"",", "),"")</f>
        <v/>
      </c>
      <c r="OA190" t="str">
        <f>IF(GI190=1,OA$8&amp;IF(SUM(GJ190:$GO190)=0,"",", "),"")</f>
        <v/>
      </c>
      <c r="OB190" t="str">
        <f>IF(GJ190=1,OB$8&amp;IF(SUM(GK190:$GO190)=0,"",", "),"")</f>
        <v/>
      </c>
      <c r="OC190" t="str">
        <f>IF(GK190=1,OC$8&amp;IF(SUM(GL190:$GO190)=0,"",", "),"")</f>
        <v/>
      </c>
      <c r="OD190" t="str">
        <f>IF(GL190=1,OD$8&amp;IF(SUM(GM190:$GO190)=0,"",", "),"")</f>
        <v/>
      </c>
      <c r="OE190" t="str">
        <f>IF(GM190=1,OE$8&amp;IF(SUM(GN190:$GO190)=0,"",", "),"")</f>
        <v/>
      </c>
      <c r="OF190" t="str">
        <f>IF(GN190=1,OF$8&amp;IF(SUM(GO190:$GO190)=0,"",", "),"")</f>
        <v/>
      </c>
      <c r="OG190" t="str">
        <f t="shared" si="213"/>
        <v/>
      </c>
      <c r="OH190" t="str">
        <f>IF(GP190=1,OH$8&amp;IF(SUM(GQ190:$IM190)=0,"",", "),"")</f>
        <v/>
      </c>
      <c r="OI190" t="str">
        <f>IF(GQ190=1,OI$8&amp;IF(SUM(GR190:$IM190)=0,"",", "),"")</f>
        <v/>
      </c>
      <c r="OJ190" t="str">
        <f>IF(GR190=1,OJ$8&amp;IF(SUM(GS190:$IM190)=0,"",", "),"")</f>
        <v/>
      </c>
      <c r="OK190" t="str">
        <f>IF(GS190=1,OK$8&amp;IF(SUM(GT190:$IM190)=0,"",", "),"")</f>
        <v/>
      </c>
      <c r="OL190" t="str">
        <f>IF(GT190=1,OL$8&amp;IF(SUM(GU190:$IM190)=0,"",", "),"")</f>
        <v/>
      </c>
      <c r="OM190" t="str">
        <f>IF(GU190=1,OM$8&amp;IF(SUM(GV190:$IM190)=0,"",", "),"")</f>
        <v/>
      </c>
      <c r="ON190" t="str">
        <f>IF(GV190=1,ON$8&amp;IF(SUM(GW190:$IM190)=0,"",", "),"")</f>
        <v/>
      </c>
      <c r="OO190" t="str">
        <f>IF(GW190=1,OO$8&amp;IF(SUM(GX190:$IM190)=0,"",", "),"")</f>
        <v/>
      </c>
      <c r="OP190" t="str">
        <f>IF(GX190=1,OP$8&amp;IF(SUM(GY190:$IM190)=0,"",", "),"")</f>
        <v/>
      </c>
      <c r="OQ190" t="str">
        <f>IF(GY190=1,OQ$8&amp;IF(SUM(GZ190:$IM190)=0,"",", "),"")</f>
        <v/>
      </c>
      <c r="OR190" t="str">
        <f>IF(GZ190=1,OR$8&amp;IF(SUM(HA190:$IM190)=0,"",", "),"")</f>
        <v/>
      </c>
      <c r="OS190" t="str">
        <f>IF(HA190=1,OS$8&amp;IF(SUM(HB190:$IM190)=0,"",", "),"")</f>
        <v/>
      </c>
      <c r="OT190" t="str">
        <f>IF(HB190=1,OT$8&amp;IF(SUM(HC190:$IM190)=0,"",", "),"")</f>
        <v/>
      </c>
      <c r="OU190" t="str">
        <f>IF(HC190=1,OU$8&amp;IF(SUM(HD190:$IM190)=0,"",", "),"")</f>
        <v/>
      </c>
      <c r="OV190" t="str">
        <f>IF(HD190=1,OV$8&amp;IF(SUM(HE190:$IM190)=0,"",", "),"")</f>
        <v/>
      </c>
      <c r="OW190" t="str">
        <f>IF(HE190=1,OW$8&amp;IF(SUM(HF190:$IM190)=0,"",", "),"")</f>
        <v/>
      </c>
      <c r="OX190" t="str">
        <f>IF(HF190=1,OX$8&amp;IF(SUM(HG190:$IM190)=0,"",", "),"")</f>
        <v/>
      </c>
      <c r="OY190" t="str">
        <f>IF(HG190=1,OY$8&amp;IF(SUM(HH190:$IM190)=0,"",", "),"")</f>
        <v/>
      </c>
      <c r="OZ190" t="str">
        <f>IF(HH190=1,OZ$8&amp;IF(SUM(HI190:$IM190)=0,"",", "),"")</f>
        <v/>
      </c>
      <c r="PA190" t="str">
        <f>IF(HI190=1,PA$8&amp;IF(SUM(HJ190:$IM190)=0,"",", "),"")</f>
        <v/>
      </c>
      <c r="PB190" t="str">
        <f>IF(HJ190=1,PB$8&amp;IF(SUM(HK190:$IM190)=0,"",", "),"")</f>
        <v/>
      </c>
      <c r="PC190" t="str">
        <f>IF(HK190=1,PC$8&amp;IF(SUM(HL190:$IM190)=0,"",", "),"")</f>
        <v/>
      </c>
      <c r="PD190" t="str">
        <f>IF(HL190=1,PD$8&amp;IF(SUM(HM190:$IM190)=0,"",", "),"")</f>
        <v/>
      </c>
      <c r="PE190" t="str">
        <f>IF(HM190=1,PE$8&amp;IF(SUM(HN190:$IM190)=0,"",", "),"")</f>
        <v/>
      </c>
      <c r="PF190" t="str">
        <f>IF(HN190=1,PF$8&amp;IF(SUM(HO190:$IM190)=0,"",", "),"")</f>
        <v/>
      </c>
      <c r="PG190" t="str">
        <f>IF(HO190=1,PG$8&amp;IF(SUM(HP190:$IM190)=0,"",", "),"")</f>
        <v/>
      </c>
      <c r="PH190" t="str">
        <f>IF(HP190=1,PH$8&amp;IF(SUM(HQ190:$IM190)=0,"",", "),"")</f>
        <v/>
      </c>
      <c r="PI190" t="str">
        <f>IF(HQ190=1,PI$8&amp;IF(SUM(HR190:$IM190)=0,"",", "),"")</f>
        <v/>
      </c>
      <c r="PJ190" t="str">
        <f>IF(HR190=1,PJ$8&amp;IF(SUM(HS190:$IM190)=0,"",", "),"")</f>
        <v/>
      </c>
      <c r="PK190" t="str">
        <f>IF(HS190=1,PK$8&amp;IF(SUM(HT190:$IM190)=0,"",", "),"")</f>
        <v/>
      </c>
      <c r="PL190" t="str">
        <f>IF(HT190=1,PL$8&amp;IF(SUM(HU190:$IM190)=0,"",", "),"")</f>
        <v/>
      </c>
      <c r="PM190" t="str">
        <f>IF(HU190=1,PM$8&amp;IF(SUM(HV190:$IM190)=0,"",", "),"")</f>
        <v/>
      </c>
      <c r="PN190" t="str">
        <f>IF(HV190=1,PN$8&amp;IF(SUM(HW190:$IM190)=0,"",", "),"")</f>
        <v/>
      </c>
      <c r="PO190" t="str">
        <f>IF(HW190=1,PO$8&amp;IF(SUM(HX190:$IM190)=0,"",", "),"")</f>
        <v/>
      </c>
      <c r="PP190" t="str">
        <f>IF(HX190=1,PP$8&amp;IF(SUM(HY190:$IM190)=0,"",", "),"")</f>
        <v/>
      </c>
      <c r="PQ190" t="str">
        <f>IF(HY190=1,PQ$8&amp;IF(SUM(HZ190:$IM190)=0,"",", "),"")</f>
        <v/>
      </c>
      <c r="PR190" t="str">
        <f>IF(HZ190=1,PR$8&amp;IF(SUM(IA190:$IM190)=0,"",", "),"")</f>
        <v/>
      </c>
      <c r="PS190" t="str">
        <f>IF(IA190=1,PS$8&amp;IF(SUM(IB190:$IM190)=0,"",", "),"")</f>
        <v/>
      </c>
      <c r="PT190" t="str">
        <f>IF(IB190=1,PT$8&amp;IF(SUM(IC190:$IM190)=0,"",", "),"")</f>
        <v/>
      </c>
      <c r="PU190" t="str">
        <f>IF(IC190=1,PU$8&amp;IF(SUM(ID190:$IM190)=0,"",", "),"")</f>
        <v/>
      </c>
      <c r="PV190" t="str">
        <f>IF(ID190=1,PV$8&amp;IF(SUM(IE190:$IM190)=0,"",", "),"")</f>
        <v/>
      </c>
      <c r="PW190" t="str">
        <f>IF(IE190=1,PW$8&amp;IF(SUM(IF190:$IM190)=0,"",", "),"")</f>
        <v/>
      </c>
      <c r="PX190" t="str">
        <f>IF(IF190=1,PX$8&amp;IF(SUM(IG190:$IM190)=0,"",", "),"")</f>
        <v/>
      </c>
      <c r="PY190" t="str">
        <f>IF(IG190=1,PY$8&amp;IF(SUM(IH190:$IM190)=0,"",", "),"")</f>
        <v/>
      </c>
      <c r="PZ190" t="str">
        <f>IF(IH190=1,PZ$8&amp;IF(SUM(II190:$IM190)=0,"",", "),"")</f>
        <v/>
      </c>
      <c r="QA190" t="str">
        <f>IF(II190=1,QA$8&amp;IF(SUM(IJ190:$IM190)=0,"",", "),"")</f>
        <v/>
      </c>
      <c r="QB190" t="str">
        <f>IF(IJ190=1,QB$8&amp;IF(SUM(IK190:$IM190)=0,"",", "),"")</f>
        <v/>
      </c>
      <c r="QC190" t="str">
        <f>IF(IK190=1,QC$8&amp;IF(SUM(IL190:$IM190)=0,"",", "),"")</f>
        <v/>
      </c>
      <c r="QD190" t="str">
        <f>IF(IL190=1,QD$8&amp;IF(SUM(IM190:$IM190)=0,"",", "),"")</f>
        <v/>
      </c>
      <c r="QE190" t="str">
        <f t="shared" si="214"/>
        <v/>
      </c>
      <c r="QF190" t="str">
        <f>IF(IN190=1,QF$8&amp;IF(SUM(IO190:$KK190)=0,"",", "),"")</f>
        <v/>
      </c>
      <c r="QG190" t="str">
        <f>IF(IO190=1,QG$8&amp;IF(SUM(IP190:$KK190)=0,"",", "),"")</f>
        <v/>
      </c>
      <c r="QH190" t="str">
        <f>IF(IP190=1,QH$8&amp;IF(SUM(IQ190:$KK190)=0,"",", "),"")</f>
        <v/>
      </c>
      <c r="QI190" t="str">
        <f>IF(IQ190=1,QI$8&amp;IF(SUM(IR190:$KK190)=0,"",", "),"")</f>
        <v/>
      </c>
      <c r="QJ190" t="str">
        <f>IF(IR190=1,QJ$8&amp;IF(SUM(IS190:$KK190)=0,"",", "),"")</f>
        <v/>
      </c>
      <c r="QK190" t="str">
        <f>IF(IS190=1,QK$8&amp;IF(SUM(IT190:$KK190)=0,"",", "),"")</f>
        <v/>
      </c>
      <c r="QL190" t="str">
        <f>IF(IT190=1,QL$8&amp;IF(SUM(IU190:$KK190)=0,"",", "),"")</f>
        <v/>
      </c>
      <c r="QM190" t="str">
        <f>IF(IU190=1,QM$8&amp;IF(SUM(IV190:$KK190)=0,"",", "),"")</f>
        <v/>
      </c>
      <c r="QN190" t="str">
        <f>IF(IV190=1,QN$8&amp;IF(SUM(IW190:$KK190)=0,"",", "),"")</f>
        <v/>
      </c>
      <c r="QO190" t="str">
        <f>IF(IW190=1,QO$8&amp;IF(SUM(IX190:$KK190)=0,"",", "),"")</f>
        <v/>
      </c>
      <c r="QP190" t="str">
        <f>IF(IX190=1,QP$8&amp;IF(SUM(IY190:$KK190)=0,"",", "),"")</f>
        <v/>
      </c>
      <c r="QQ190" t="str">
        <f>IF(IY190=1,QQ$8&amp;IF(SUM(IZ190:$KK190)=0,"",", "),"")</f>
        <v/>
      </c>
      <c r="QR190" t="str">
        <f>IF(IZ190=1,QR$8&amp;IF(SUM(JA190:$KK190)=0,"",", "),"")</f>
        <v/>
      </c>
      <c r="QS190" t="str">
        <f>IF(JA190=1,QS$8&amp;IF(SUM(JB190:$KK190)=0,"",", "),"")</f>
        <v/>
      </c>
      <c r="QT190" t="str">
        <f>IF(JB190=1,QT$8&amp;IF(SUM(JC190:$KK190)=0,"",", "),"")</f>
        <v/>
      </c>
      <c r="QU190" t="str">
        <f>IF(JC190=1,QU$8&amp;IF(SUM(JD190:$KK190)=0,"",", "),"")</f>
        <v/>
      </c>
      <c r="QV190" t="str">
        <f>IF(JD190=1,QV$8&amp;IF(SUM(JE190:$KK190)=0,"",", "),"")</f>
        <v/>
      </c>
      <c r="QW190" t="str">
        <f>IF(JE190=1,QW$8&amp;IF(SUM(JF190:$KK190)=0,"",", "),"")</f>
        <v/>
      </c>
      <c r="QX190" t="str">
        <f>IF(JF190=1,QX$8&amp;IF(SUM(JG190:$KK190)=0,"",", "),"")</f>
        <v/>
      </c>
      <c r="QY190" t="str">
        <f>IF(JG190=1,QY$8&amp;IF(SUM(JH190:$KK190)=0,"",", "),"")</f>
        <v/>
      </c>
      <c r="QZ190" t="str">
        <f>IF(JH190=1,QZ$8&amp;IF(SUM(JI190:$KK190)=0,"",", "),"")</f>
        <v/>
      </c>
      <c r="RA190" t="str">
        <f>IF(JI190=1,RA$8&amp;IF(SUM(JJ190:$KK190)=0,"",", "),"")</f>
        <v/>
      </c>
      <c r="RB190" t="str">
        <f>IF(JJ190=1,RB$8&amp;IF(SUM(JK190:$KK190)=0,"",", "),"")</f>
        <v/>
      </c>
      <c r="RC190" t="str">
        <f>IF(JK190=1,RC$8&amp;IF(SUM(JL190:$KK190)=0,"",", "),"")</f>
        <v/>
      </c>
      <c r="RD190" t="str">
        <f>IF(JL190=1,RD$8&amp;IF(SUM(JM190:$KK190)=0,"",", "),"")</f>
        <v/>
      </c>
      <c r="RE190" t="str">
        <f>IF(JM190=1,RE$8&amp;IF(SUM(JN190:$KK190)=0,"",", "),"")</f>
        <v/>
      </c>
      <c r="RF190" t="str">
        <f>IF(JN190=1,RF$8&amp;IF(SUM(JO190:$KK190)=0,"",", "),"")</f>
        <v/>
      </c>
      <c r="RG190" t="str">
        <f>IF(JO190=1,RG$8&amp;IF(SUM(JP190:$KK190)=0,"",", "),"")</f>
        <v/>
      </c>
      <c r="RH190" t="str">
        <f>IF(JP190=1,RH$8&amp;IF(SUM(JQ190:$KK190)=0,"",", "),"")</f>
        <v/>
      </c>
      <c r="RI190" t="str">
        <f>IF(JQ190=1,RI$8&amp;IF(SUM(JR190:$KK190)=0,"",", "),"")</f>
        <v/>
      </c>
      <c r="RJ190" t="str">
        <f>IF(JR190=1,RJ$8&amp;IF(SUM(JS190:$KK190)=0,"",", "),"")</f>
        <v/>
      </c>
      <c r="RK190" t="str">
        <f>IF(JS190=1,RK$8&amp;IF(SUM(JT190:$KK190)=0,"",", "),"")</f>
        <v/>
      </c>
      <c r="RL190" t="str">
        <f>IF(JT190=1,RL$8&amp;IF(SUM(JU190:$KK190)=0,"",", "),"")</f>
        <v/>
      </c>
      <c r="RM190" t="str">
        <f>IF(JU190=1,RM$8&amp;IF(SUM(JV190:$KK190)=0,"",", "),"")</f>
        <v/>
      </c>
      <c r="RN190" t="str">
        <f>IF(JV190=1,RN$8&amp;IF(SUM(JW190:$KK190)=0,"",", "),"")</f>
        <v/>
      </c>
      <c r="RO190" t="str">
        <f>IF(JW190=1,RO$8&amp;IF(SUM(JX190:$KK190)=0,"",", "),"")</f>
        <v/>
      </c>
      <c r="RP190" t="str">
        <f>IF(JX190=1,RP$8&amp;IF(SUM(JY190:$KK190)=0,"",", "),"")</f>
        <v/>
      </c>
      <c r="RQ190" t="str">
        <f>IF(JY190=1,RQ$8&amp;IF(SUM(JZ190:$KK190)=0,"",", "),"")</f>
        <v/>
      </c>
      <c r="RR190" t="str">
        <f>IF(JZ190=1,RR$8&amp;IF(SUM(KA190:$KK190)=0,"",", "),"")</f>
        <v/>
      </c>
      <c r="RS190" t="str">
        <f>IF(KA190=1,RS$8&amp;IF(SUM(KB190:$KK190)=0,"",", "),"")</f>
        <v/>
      </c>
      <c r="RT190" t="str">
        <f>IF(KB190=1,RT$8&amp;IF(SUM(KC190:$KK190)=0,"",", "),"")</f>
        <v/>
      </c>
      <c r="RU190" t="str">
        <f>IF(KC190=1,RU$8&amp;IF(SUM(KD190:$KK190)=0,"",", "),"")</f>
        <v/>
      </c>
      <c r="RV190" t="str">
        <f>IF(KD190=1,RV$8&amp;IF(SUM(KE190:$KK190)=0,"",", "),"")</f>
        <v/>
      </c>
      <c r="RW190" t="str">
        <f>IF(KE190=1,RW$8&amp;IF(SUM(KF190:$KK190)=0,"",", "),"")</f>
        <v/>
      </c>
      <c r="RX190" t="str">
        <f>IF(KF190=1,RX$8&amp;IF(SUM(KG190:$KK190)=0,"",", "),"")</f>
        <v/>
      </c>
      <c r="RY190" t="str">
        <f>IF(KG190=1,RY$8&amp;IF(SUM(KH190:$KK190)=0,"",", "),"")</f>
        <v/>
      </c>
      <c r="RZ190" t="str">
        <f>IF(KH190=1,RZ$8&amp;IF(SUM(KI190:$KK190)=0,"",", "),"")</f>
        <v/>
      </c>
      <c r="SA190" t="str">
        <f>IF(KI190=1,SA$8&amp;IF(SUM(KJ190:$KK190)=0,"",", "),"")</f>
        <v/>
      </c>
      <c r="SB190" t="str">
        <f>IF(KJ190=1,SB$8&amp;IF(SUM(KK190:$KK190)=0,"",", "),"")</f>
        <v/>
      </c>
      <c r="SC190" t="str">
        <f t="shared" si="215"/>
        <v/>
      </c>
    </row>
    <row r="191" spans="1:497" ht="60" customHeight="1" x14ac:dyDescent="0.45">
      <c r="A191" s="62"/>
      <c r="B191" s="212" t="str">
        <f t="shared" si="144"/>
        <v/>
      </c>
      <c r="C191" s="212" t="str">
        <f t="shared" si="203"/>
        <v/>
      </c>
      <c r="D191" s="212" t="str">
        <f t="shared" si="204"/>
        <v/>
      </c>
      <c r="E191" s="212" t="str">
        <f t="shared" si="205"/>
        <v/>
      </c>
      <c r="F191" s="212" t="str">
        <f t="shared" si="206"/>
        <v/>
      </c>
      <c r="G191" s="237" t="str">
        <f>IF('EDCI Data'!B191="","",'EDCI Data'!B191)</f>
        <v/>
      </c>
      <c r="H191" s="238" t="str">
        <f>IF('EDCI Data'!C191="","",'EDCI Data'!C191)</f>
        <v/>
      </c>
      <c r="I191" s="239" t="str">
        <f>IF('EDCI Data'!D191="","",'EDCI Data'!D191)</f>
        <v/>
      </c>
      <c r="J191" s="240" t="str">
        <f>IF('EDCI Data'!E191="","",'EDCI Data'!E191)</f>
        <v/>
      </c>
      <c r="K191" s="237" t="str">
        <f>IF('EDCI Data'!F191="","",'EDCI Data'!F191)</f>
        <v/>
      </c>
      <c r="L191" s="237" t="str">
        <f>IF('EDCI Data'!G191="","",'EDCI Data'!G191)</f>
        <v/>
      </c>
      <c r="M191" s="237" t="str">
        <f>IF('EDCI Data'!H191="","",'EDCI Data'!H191)</f>
        <v/>
      </c>
      <c r="N191" s="237" t="str">
        <f>IF('EDCI Data'!I191="","",'EDCI Data'!I191)</f>
        <v/>
      </c>
      <c r="O191" s="237" t="str">
        <f>IF('EDCI Data'!J191="","",'EDCI Data'!J191)</f>
        <v/>
      </c>
      <c r="P191" s="237" t="str">
        <f>IF('EDCI Data'!K191="","",'EDCI Data'!K191)</f>
        <v/>
      </c>
      <c r="Q191" s="241" t="str">
        <f>IF('EDCI Data'!L191="","",'EDCI Data'!L191)</f>
        <v/>
      </c>
      <c r="R191" s="241" t="str">
        <f>IF('EDCI Data'!M191="","",'EDCI Data'!M191)</f>
        <v/>
      </c>
      <c r="S191" s="237" t="str">
        <f>IF('EDCI Data'!N191="","",'EDCI Data'!N191)</f>
        <v/>
      </c>
      <c r="T191" s="237" t="str">
        <f>IF('EDCI Data'!O191="","",'EDCI Data'!O191)</f>
        <v/>
      </c>
      <c r="U191" s="237" t="str">
        <f>IF('EDCI Data'!P191="","",'EDCI Data'!P191)</f>
        <v/>
      </c>
      <c r="V191" s="237" t="str">
        <f>IF('EDCI Data'!Q191="","",'EDCI Data'!Q191)</f>
        <v/>
      </c>
      <c r="W191" s="242" t="str">
        <f>IF('EDCI Data'!R191="","",'EDCI Data'!R191)</f>
        <v/>
      </c>
      <c r="X191" s="243" t="str">
        <f>IF('EDCI Data'!S191="","",'EDCI Data'!S191)</f>
        <v/>
      </c>
      <c r="Y191" s="243" t="str">
        <f>IF('EDCI Data'!T191="","",'EDCI Data'!T191)</f>
        <v/>
      </c>
      <c r="Z191" s="244" t="str">
        <f>IF('EDCI Data'!U191="","",'EDCI Data'!U191)</f>
        <v/>
      </c>
      <c r="AA191" s="237" t="str">
        <f>IF('EDCI Data'!V191="","",'EDCI Data'!V191)</f>
        <v/>
      </c>
      <c r="AB191" s="244" t="str">
        <f>IF('EDCI Data'!W191="","",'EDCI Data'!W191)</f>
        <v/>
      </c>
      <c r="AC191" s="237" t="str">
        <f>IF('EDCI Data'!X191="","",'EDCI Data'!X191)</f>
        <v/>
      </c>
      <c r="AD191" s="244" t="str">
        <f>IF('EDCI Data'!Y191="","",'EDCI Data'!Y191)</f>
        <v/>
      </c>
      <c r="AE191" s="237" t="str">
        <f>IF('EDCI Data'!Z191="","",'EDCI Data'!Z191)</f>
        <v/>
      </c>
      <c r="AF191" s="237" t="str">
        <f>IF('EDCI Data'!AA191="","",'EDCI Data'!AA191)</f>
        <v/>
      </c>
      <c r="AG191" s="237" t="str">
        <f>IF('EDCI Data'!AB191="","",'EDCI Data'!AB191)</f>
        <v/>
      </c>
      <c r="AH191" s="237" t="str">
        <f>IF('EDCI Data'!AC191="","",'EDCI Data'!AC191)</f>
        <v/>
      </c>
      <c r="AI191" s="237" t="str">
        <f>IF('EDCI Data'!AD191="","",'EDCI Data'!AD191)</f>
        <v/>
      </c>
      <c r="AJ191" s="237" t="str">
        <f>IF('EDCI Data'!AE191="","",'EDCI Data'!AE191)</f>
        <v/>
      </c>
      <c r="AK191" s="237" t="str">
        <f>IF('EDCI Data'!AF191="","",'EDCI Data'!AF191)</f>
        <v/>
      </c>
      <c r="AL191" s="237" t="str">
        <f>IF('EDCI Data'!AG191="","",'EDCI Data'!AG191)</f>
        <v/>
      </c>
      <c r="AM191" s="237" t="str">
        <f>IF('EDCI Data'!AH191="","",'EDCI Data'!AH191)</f>
        <v/>
      </c>
      <c r="AN191" s="237" t="str">
        <f>IF('EDCI Data'!AI191="","",'EDCI Data'!AI191)</f>
        <v/>
      </c>
      <c r="AO191" s="237" t="str">
        <f>IF('EDCI Data'!AJ191="","",'EDCI Data'!AJ191)</f>
        <v/>
      </c>
      <c r="AP191" s="237" t="str">
        <f>IF('EDCI Data'!AK191="","",'EDCI Data'!AK191)</f>
        <v/>
      </c>
      <c r="AQ191" s="237" t="str">
        <f>IF('EDCI Data'!AL191="","",'EDCI Data'!AL191)</f>
        <v/>
      </c>
      <c r="AR191" s="237" t="str">
        <f>IF('EDCI Data'!AM191="","",'EDCI Data'!AM191)</f>
        <v/>
      </c>
      <c r="AS191" s="237" t="str">
        <f>IF('EDCI Data'!AN191="","",'EDCI Data'!AN191)</f>
        <v/>
      </c>
      <c r="AT191" s="237" t="str">
        <f>IF('EDCI Data'!AO191="","",'EDCI Data'!AO191)</f>
        <v/>
      </c>
      <c r="AU191" s="237" t="str">
        <f>IF('EDCI Data'!AP191="","",'EDCI Data'!AP191)</f>
        <v/>
      </c>
      <c r="AV191" s="237" t="str">
        <f>IF('EDCI Data'!AQ191="","",'EDCI Data'!AQ191)</f>
        <v/>
      </c>
      <c r="AW191" s="237" t="str">
        <f>IF('EDCI Data'!AR191="","",'EDCI Data'!AR191)</f>
        <v/>
      </c>
      <c r="AX191" s="237" t="str">
        <f>IF('EDCI Data'!AS191="","",'EDCI Data'!AS191)</f>
        <v/>
      </c>
      <c r="AY191" s="237" t="str">
        <f>IF('EDCI Data'!AT191="","",'EDCI Data'!AT191)</f>
        <v/>
      </c>
      <c r="AZ191" s="237" t="str">
        <f>IF('EDCI Data'!AU191="","",'EDCI Data'!AU191)</f>
        <v/>
      </c>
      <c r="BA191" s="237" t="str">
        <f>IF('EDCI Data'!AV191="","",'EDCI Data'!AV191)</f>
        <v/>
      </c>
      <c r="BB191" s="245" t="str">
        <f>IF('EDCI Data'!AW191="","",'EDCI Data'!AW191)</f>
        <v/>
      </c>
      <c r="BC191" s="245" t="str">
        <f>IF('EDCI Data'!AX191="","",'EDCI Data'!AX191)</f>
        <v/>
      </c>
      <c r="BD191" s="246" t="str">
        <f t="shared" si="207"/>
        <v/>
      </c>
      <c r="BE191" s="247" t="str">
        <f>IF('EDCI Data'!AY191="","",'EDCI Data'!AY191)</f>
        <v/>
      </c>
      <c r="BF191" s="247" t="str">
        <f>IF('EDCI Data'!AZ191="","",'EDCI Data'!AZ191)</f>
        <v/>
      </c>
      <c r="BG191" s="247" t="str">
        <f>IF('EDCI Data'!BA191="","",'EDCI Data'!BA191)</f>
        <v/>
      </c>
      <c r="BH191" s="247" t="str">
        <f>IF('EDCI Data'!BB191="","",'EDCI Data'!BB191)</f>
        <v/>
      </c>
      <c r="BI191" s="247" t="str">
        <f>IF('EDCI Data'!BC191="","",'EDCI Data'!BC191)</f>
        <v/>
      </c>
      <c r="BJ191" s="247" t="str">
        <f>IF('EDCI Data'!BD191="","",'EDCI Data'!BD191)</f>
        <v/>
      </c>
      <c r="BK191" s="247" t="str">
        <f>IF('EDCI Data'!BE191="","",'EDCI Data'!BE191)</f>
        <v/>
      </c>
      <c r="BL191" s="247" t="str">
        <f>IF('EDCI Data'!BF191="","",'EDCI Data'!BF191)</f>
        <v/>
      </c>
      <c r="BM191" s="247" t="str">
        <f>IF('EDCI Data'!BG191="","",'EDCI Data'!BG191)</f>
        <v/>
      </c>
      <c r="BN191" s="248" t="str">
        <f>IF('EDCI Data'!BH191="","",'EDCI Data'!BH191)</f>
        <v/>
      </c>
      <c r="BO191" s="248" t="str">
        <f>IF('EDCI Data'!BI191="","",'EDCI Data'!BI191)</f>
        <v/>
      </c>
      <c r="BP191" s="249" t="str">
        <f>IF('EDCI Data'!BJ191="","",'EDCI Data'!BJ191)</f>
        <v/>
      </c>
      <c r="BQ191" s="248" t="str">
        <f>IF('EDCI Data'!BK191="","",'EDCI Data'!BK191)</f>
        <v/>
      </c>
      <c r="BR191" s="248" t="str">
        <f>IF('EDCI Data'!BL191="","",'EDCI Data'!BL191)</f>
        <v/>
      </c>
      <c r="BS191" s="250" t="str">
        <f>IF('EDCI Data'!BM191="","",'EDCI Data'!BM191)</f>
        <v/>
      </c>
      <c r="BT191" s="251" t="str">
        <f>IF('EDCI Data'!BN191="","",'EDCI Data'!BN191)</f>
        <v/>
      </c>
      <c r="BU191" s="246" t="str">
        <f>IF('EDCI Data'!BO191="","",'EDCI Data'!BO191)</f>
        <v/>
      </c>
      <c r="BV191" s="252">
        <f t="shared" si="208"/>
        <v>0</v>
      </c>
      <c r="BW191" s="252">
        <f t="shared" si="209"/>
        <v>0</v>
      </c>
      <c r="BX191" s="252">
        <f t="shared" si="210"/>
        <v>0</v>
      </c>
      <c r="BY191" s="252">
        <f t="shared" si="211"/>
        <v>0</v>
      </c>
      <c r="BZ191" t="str">
        <f t="shared" si="145"/>
        <v/>
      </c>
      <c r="CA191" s="253"/>
      <c r="CB191"/>
      <c r="CC191"/>
      <c r="CD191"/>
      <c r="CE191" t="str">
        <f t="shared" si="146"/>
        <v/>
      </c>
      <c r="CF191"/>
      <c r="CG191" t="str">
        <f t="shared" si="147"/>
        <v/>
      </c>
      <c r="CH191" t="str">
        <f t="shared" si="148"/>
        <v/>
      </c>
      <c r="CI191" t="str">
        <f t="shared" si="149"/>
        <v/>
      </c>
      <c r="CJ191" t="str">
        <f t="shared" si="150"/>
        <v/>
      </c>
      <c r="CK191"/>
      <c r="CL191"/>
      <c r="CM191" t="str">
        <f t="shared" si="151"/>
        <v/>
      </c>
      <c r="CN191" t="str">
        <f t="shared" si="152"/>
        <v/>
      </c>
      <c r="CO191" t="str">
        <f t="shared" si="153"/>
        <v/>
      </c>
      <c r="CP191" t="str">
        <f t="shared" si="154"/>
        <v/>
      </c>
      <c r="CQ191"/>
      <c r="CR191" t="str" cm="1">
        <f t="array" ref="CR191">IF(COUNTIFS($BZ$10:$BZ$259,$BZ191,$I$10:$I$259,$I191+1)&gt;0,IF(X191&lt;&gt;INDEX(Y$10:Y$259,MATCH(1,INDEX(($BZ191=$BZ$10:$BZ$259)*($I$10:$I$259=$I191+1),0,1),0)),"Number of FTEs in previous year do not align with Number of FTEs in current year across years, by definition these should be equal. Please check and update if required. "&amp;CHAR(10),""),"")</f>
        <v/>
      </c>
      <c r="CS191" t="str" cm="1">
        <f t="array" ref="CS191">IF(COUNTIFS($BZ$10:$BZ$259,$BZ191,$I$10:$I$259,$I191-1)&gt;0,IF(Y191&lt;&gt;INDEX(X$10:X$259,MATCH(1,INDEX(($BZ191=$BZ$10:$BZ$259)*($I$10:$I$259=$I191-1),0,1),0)),"Number of FTEs in previous year do not align with Number of FTEs in current year across years, by definition these should be equal. Please check and update if required. "&amp;CHAR(10),""),"")</f>
        <v/>
      </c>
      <c r="CT191" t="str">
        <f t="shared" si="155"/>
        <v/>
      </c>
      <c r="CU191" t="str">
        <f t="shared" si="156"/>
        <v/>
      </c>
      <c r="CV191"/>
      <c r="CW191" t="str">
        <f t="shared" si="157"/>
        <v/>
      </c>
      <c r="CX191"/>
      <c r="CY191" t="str">
        <f t="shared" si="158"/>
        <v/>
      </c>
      <c r="CZ191"/>
      <c r="DA191" t="str">
        <f t="shared" si="159"/>
        <v/>
      </c>
      <c r="DB191"/>
      <c r="DC191"/>
      <c r="DD191"/>
      <c r="DE191"/>
      <c r="DF191"/>
      <c r="DG191"/>
      <c r="DH191"/>
      <c r="DI191"/>
      <c r="DJ191"/>
      <c r="DK191"/>
      <c r="DL191"/>
      <c r="DM191"/>
      <c r="DN191"/>
      <c r="DO191"/>
      <c r="DP191"/>
      <c r="DQ191"/>
      <c r="DR191"/>
      <c r="DS191"/>
      <c r="DT191"/>
      <c r="DU191"/>
      <c r="DV191"/>
      <c r="DW191"/>
      <c r="DX191" t="str">
        <f t="shared" si="160"/>
        <v/>
      </c>
      <c r="DY191" t="str">
        <f t="shared" si="161"/>
        <v/>
      </c>
      <c r="DZ191" t="str">
        <f t="shared" si="162"/>
        <v/>
      </c>
      <c r="EA191" t="str">
        <f t="shared" si="163"/>
        <v/>
      </c>
      <c r="EB191" t="str">
        <f t="shared" si="164"/>
        <v/>
      </c>
      <c r="EC191" t="str">
        <f t="shared" si="165"/>
        <v/>
      </c>
      <c r="ED191" t="str">
        <f t="shared" si="166"/>
        <v/>
      </c>
      <c r="EE191" t="str">
        <f t="shared" si="167"/>
        <v/>
      </c>
      <c r="EF191" t="str">
        <f t="shared" si="168"/>
        <v/>
      </c>
      <c r="EG191" t="str">
        <f t="shared" si="169"/>
        <v/>
      </c>
      <c r="EH191" t="str">
        <f t="shared" si="170"/>
        <v/>
      </c>
      <c r="EI191" t="str">
        <f t="shared" si="171"/>
        <v/>
      </c>
      <c r="EJ191"/>
      <c r="EK191"/>
      <c r="EL191"/>
      <c r="EM191"/>
      <c r="EN191"/>
      <c r="EO191"/>
      <c r="EP191"/>
      <c r="EQ191" t="str">
        <f t="shared" si="172"/>
        <v/>
      </c>
      <c r="ER191" t="str">
        <f t="shared" si="173"/>
        <v/>
      </c>
      <c r="ES191" t="str">
        <f t="shared" si="174"/>
        <v/>
      </c>
      <c r="ET191"/>
      <c r="EU191" t="str">
        <f t="shared" si="175"/>
        <v/>
      </c>
      <c r="EV191"/>
      <c r="EW191" t="str">
        <f t="shared" si="176"/>
        <v/>
      </c>
      <c r="EX191"/>
      <c r="EY191" t="str">
        <f t="shared" si="177"/>
        <v/>
      </c>
      <c r="EZ191"/>
      <c r="FA191"/>
      <c r="FB191"/>
      <c r="FC191"/>
      <c r="FD191"/>
      <c r="FE191"/>
      <c r="FF191"/>
      <c r="FG191"/>
      <c r="FH191"/>
      <c r="FI191"/>
      <c r="FJ191"/>
      <c r="FK191"/>
      <c r="FL191"/>
      <c r="FM191"/>
      <c r="FN191"/>
      <c r="FO191"/>
      <c r="FP191"/>
      <c r="FQ191"/>
      <c r="FR191"/>
      <c r="FS191"/>
      <c r="FT191"/>
      <c r="FU191"/>
      <c r="FV191" t="str">
        <f t="shared" si="178"/>
        <v/>
      </c>
      <c r="FW191" t="str">
        <f t="shared" si="179"/>
        <v/>
      </c>
      <c r="FX191"/>
      <c r="FY191" t="str">
        <f t="shared" si="180"/>
        <v/>
      </c>
      <c r="FZ191" t="str">
        <f t="shared" si="181"/>
        <v/>
      </c>
      <c r="GA191" t="str">
        <f t="shared" si="182"/>
        <v/>
      </c>
      <c r="GB191" t="str">
        <f t="shared" si="183"/>
        <v/>
      </c>
      <c r="GC191" t="str">
        <f t="shared" si="184"/>
        <v/>
      </c>
      <c r="GD191" t="str">
        <f t="shared" si="185"/>
        <v/>
      </c>
      <c r="GE191" t="str">
        <f t="shared" si="186"/>
        <v/>
      </c>
      <c r="GF191" t="str">
        <f t="shared" si="187"/>
        <v/>
      </c>
      <c r="GG191" t="str">
        <f t="shared" si="188"/>
        <v/>
      </c>
      <c r="GH191"/>
      <c r="GI191"/>
      <c r="GJ191"/>
      <c r="GK191"/>
      <c r="GL191"/>
      <c r="GM191"/>
      <c r="GN191"/>
      <c r="GO191"/>
      <c r="GP191" t="str">
        <f t="shared" si="189"/>
        <v/>
      </c>
      <c r="GQ191" t="str">
        <f t="shared" si="190"/>
        <v/>
      </c>
      <c r="GR191"/>
      <c r="GS191" t="str">
        <f t="shared" si="191"/>
        <v/>
      </c>
      <c r="GT191"/>
      <c r="GU191" t="str">
        <f t="shared" si="192"/>
        <v/>
      </c>
      <c r="GV191"/>
      <c r="GW191" t="str">
        <f t="shared" si="193"/>
        <v/>
      </c>
      <c r="GX191"/>
      <c r="GY191"/>
      <c r="GZ191"/>
      <c r="HA191"/>
      <c r="HB191"/>
      <c r="HC191"/>
      <c r="HD191"/>
      <c r="HE191"/>
      <c r="HF191"/>
      <c r="HG191"/>
      <c r="HH191"/>
      <c r="HI191"/>
      <c r="HJ191"/>
      <c r="HK191"/>
      <c r="HL191"/>
      <c r="HM191"/>
      <c r="HN191"/>
      <c r="HO191"/>
      <c r="HP191"/>
      <c r="HQ191"/>
      <c r="HR191"/>
      <c r="HS191"/>
      <c r="HT191" t="str">
        <f t="shared" si="194"/>
        <v/>
      </c>
      <c r="HU191" t="str">
        <f t="shared" si="195"/>
        <v/>
      </c>
      <c r="HV191"/>
      <c r="HW191"/>
      <c r="HX191"/>
      <c r="HY191"/>
      <c r="HZ191"/>
      <c r="IA191"/>
      <c r="IB191"/>
      <c r="IC191"/>
      <c r="ID191"/>
      <c r="IE191" t="str">
        <f t="shared" si="196"/>
        <v/>
      </c>
      <c r="IF191"/>
      <c r="IG191"/>
      <c r="IH191"/>
      <c r="II191"/>
      <c r="IJ191"/>
      <c r="IK191"/>
      <c r="IL191"/>
      <c r="IM191"/>
      <c r="IN191"/>
      <c r="IO191"/>
      <c r="IP191"/>
      <c r="IQ191" t="str">
        <f t="shared" si="197"/>
        <v/>
      </c>
      <c r="IR191"/>
      <c r="IS191" t="str">
        <f t="shared" si="198"/>
        <v/>
      </c>
      <c r="IT191"/>
      <c r="IU191" t="str">
        <f t="shared" si="199"/>
        <v/>
      </c>
      <c r="IV191"/>
      <c r="IW191"/>
      <c r="IX191"/>
      <c r="IY191"/>
      <c r="IZ191"/>
      <c r="JA191"/>
      <c r="JB191"/>
      <c r="JC191"/>
      <c r="JD191"/>
      <c r="JE191"/>
      <c r="JF191"/>
      <c r="JG191"/>
      <c r="JH191"/>
      <c r="JI191"/>
      <c r="JJ191"/>
      <c r="JK191"/>
      <c r="JL191"/>
      <c r="JM191"/>
      <c r="JN191"/>
      <c r="JO191"/>
      <c r="JP191"/>
      <c r="JQ191"/>
      <c r="JR191" t="str">
        <f t="shared" si="200"/>
        <v/>
      </c>
      <c r="JS191" t="str">
        <f t="shared" si="201"/>
        <v/>
      </c>
      <c r="JT191"/>
      <c r="JU191"/>
      <c r="JV191"/>
      <c r="JW191"/>
      <c r="JX191"/>
      <c r="JY191"/>
      <c r="JZ191"/>
      <c r="KA191"/>
      <c r="KB191"/>
      <c r="KC191" t="str">
        <f t="shared" si="202"/>
        <v/>
      </c>
      <c r="KD191"/>
      <c r="KE191"/>
      <c r="KF191"/>
      <c r="KG191"/>
      <c r="KH191"/>
      <c r="KI191"/>
      <c r="KJ191"/>
      <c r="KK191"/>
      <c r="KL191" t="str">
        <f>IF(CT191=1,KL$8&amp;IF(SUM(CU191:$EQ191)=0,"",", "),"")</f>
        <v/>
      </c>
      <c r="KM191" t="str">
        <f>IF(CU191=1,KM$8&amp;IF(SUM(CV191:$EQ191)=0,"",", "),"")</f>
        <v/>
      </c>
      <c r="KN191" t="str">
        <f>IF(CV191=1,KN$8&amp;IF(SUM(CW191:$EQ191)=0,"",", "),"")</f>
        <v/>
      </c>
      <c r="KO191" t="str">
        <f>IF(CW191=1,KO$8&amp;IF(SUM(CX191:$EQ191)=0,"",", "),"")</f>
        <v/>
      </c>
      <c r="KP191" t="str">
        <f>IF(CX191=1,KP$8&amp;IF(SUM(CY191:$EQ191)=0,"",", "),"")</f>
        <v/>
      </c>
      <c r="KQ191" t="str">
        <f>IF(CY191=1,KQ$8&amp;IF(SUM(CZ191:$EQ191)=0,"",", "),"")</f>
        <v/>
      </c>
      <c r="KR191" t="str">
        <f>IF(CZ191=1,KR$8&amp;IF(SUM(DA191:$EQ191)=0,"",", "),"")</f>
        <v/>
      </c>
      <c r="KS191" t="str">
        <f>IF(DA191=1,KS$8&amp;IF(SUM(DB191:$EQ191)=0,"",", "),"")</f>
        <v/>
      </c>
      <c r="KT191" t="str">
        <f>IF(DB191=1,KT$8&amp;IF(SUM(DC191:$EQ191)=0,"",", "),"")</f>
        <v/>
      </c>
      <c r="KU191" t="str">
        <f>IF(DC191=1,KU$8&amp;IF(SUM(DD191:$EQ191)=0,"",", "),"")</f>
        <v/>
      </c>
      <c r="KV191" t="str">
        <f>IF(DD191=1,KV$8&amp;IF(SUM(DE191:$EQ191)=0,"",", "),"")</f>
        <v/>
      </c>
      <c r="KW191" t="str">
        <f>IF(DE191=1,KW$8&amp;IF(SUM(DF191:$EQ191)=0,"",", "),"")</f>
        <v/>
      </c>
      <c r="KX191" t="str">
        <f>IF(DF191=1,KX$8&amp;IF(SUM(DG191:$EQ191)=0,"",", "),"")</f>
        <v/>
      </c>
      <c r="KY191" t="str">
        <f>IF(DG191=1,KY$8&amp;IF(SUM(DH191:$EQ191)=0,"",", "),"")</f>
        <v/>
      </c>
      <c r="KZ191" t="str">
        <f>IF(DH191=1,KZ$8&amp;IF(SUM(DI191:$EQ191)=0,"",", "),"")</f>
        <v/>
      </c>
      <c r="LA191" t="str">
        <f>IF(DI191=1,LA$8&amp;IF(SUM(DJ191:$EQ191)=0,"",", "),"")</f>
        <v/>
      </c>
      <c r="LB191" t="str">
        <f>IF(DJ191=1,LB$8&amp;IF(SUM(DK191:$EQ191)=0,"",", "),"")</f>
        <v/>
      </c>
      <c r="LC191" t="str">
        <f>IF(DK191=1,LC$8&amp;IF(SUM(DL191:$EQ191)=0,"",", "),"")</f>
        <v/>
      </c>
      <c r="LD191" t="str">
        <f>IF(DL191=1,LD$8&amp;IF(SUM(DM191:$EQ191)=0,"",", "),"")</f>
        <v/>
      </c>
      <c r="LE191" t="str">
        <f>IF(DM191=1,LE$8&amp;IF(SUM(DN191:$EQ191)=0,"",", "),"")</f>
        <v/>
      </c>
      <c r="LF191" t="str">
        <f>IF(DN191=1,LF$8&amp;IF(SUM(DO191:$EQ191)=0,"",", "),"")</f>
        <v/>
      </c>
      <c r="LG191" t="str">
        <f>IF(DO191=1,LG$8&amp;IF(SUM(DP191:$EQ191)=0,"",", "),"")</f>
        <v/>
      </c>
      <c r="LH191" t="str">
        <f>IF(DP191=1,LH$8&amp;IF(SUM(DQ191:$EQ191)=0,"",", "),"")</f>
        <v/>
      </c>
      <c r="LI191" t="str">
        <f>IF(DQ191=1,LI$8&amp;IF(SUM(DR191:$EQ191)=0,"",", "),"")</f>
        <v/>
      </c>
      <c r="LJ191" t="str">
        <f>IF(DR191=1,LJ$8&amp;IF(SUM(DS191:$EQ191)=0,"",", "),"")</f>
        <v/>
      </c>
      <c r="LK191" t="str">
        <f>IF(DS191=1,LK$8&amp;IF(SUM(DT191:$EQ191)=0,"",", "),"")</f>
        <v/>
      </c>
      <c r="LL191" t="str">
        <f>IF(DT191=1,LL$8&amp;IF(SUM(DU191:$EQ191)=0,"",", "),"")</f>
        <v/>
      </c>
      <c r="LM191" t="str">
        <f>IF(DU191=1,LM$8&amp;IF(SUM(DV191:$EQ191)=0,"",", "),"")</f>
        <v/>
      </c>
      <c r="LN191" t="str">
        <f>IF(DV191=1,LN$8&amp;IF(SUM(DW191:$EQ191)=0,"",", "),"")</f>
        <v/>
      </c>
      <c r="LO191" t="str">
        <f>IF(DW191=1,LO$8&amp;IF(SUM(DX191:$EQ191)=0,"",", "),"")</f>
        <v/>
      </c>
      <c r="LP191" t="str">
        <f>IF(DX191=1,LP$8&amp;IF(SUM(DY191:$EQ191)=0,"",", "),"")</f>
        <v/>
      </c>
      <c r="LQ191" t="str">
        <f>IF(DY191=1,LQ$8&amp;IF(SUM(DZ191:$EQ191)=0,"",", "),"")</f>
        <v/>
      </c>
      <c r="LR191" t="str">
        <f>IF(DZ191=1,LR$8&amp;IF(SUM(EA191:$EQ191)=0,"",", "),"")</f>
        <v/>
      </c>
      <c r="LS191" t="str">
        <f>IF(EA191=1,LS$8&amp;IF(SUM(EB191:$EQ191)=0,"",", "),"")</f>
        <v/>
      </c>
      <c r="LT191" t="str">
        <f>IF(EB191=1,LT$8&amp;IF(SUM(EC191:$EQ191)=0,"",", "),"")</f>
        <v/>
      </c>
      <c r="LU191" t="str">
        <f>IF(EC191=1,LU$8&amp;IF(SUM(ED191:$EQ191)=0,"",", "),"")</f>
        <v/>
      </c>
      <c r="LV191" t="str">
        <f>IF(ED191=1,LV$8&amp;IF(SUM(EE191:$EQ191)=0,"",", "),"")</f>
        <v/>
      </c>
      <c r="LW191" t="str">
        <f>IF(EE191=1,LW$8&amp;IF(SUM(EF191:$EQ191)=0,"",", "),"")</f>
        <v/>
      </c>
      <c r="LX191" t="str">
        <f>IF(EF191=1,LX$8&amp;IF(SUM(EG191:$EQ191)=0,"",", "),"")</f>
        <v/>
      </c>
      <c r="LY191" t="str">
        <f>IF(EG191=1,LY$8&amp;IF(SUM(EH191:$EQ191)=0,"",", "),"")</f>
        <v/>
      </c>
      <c r="LZ191" t="str">
        <f>IF(EH191=1,LZ$8&amp;IF(SUM(EI191:$EQ191)=0,"",", "),"")</f>
        <v/>
      </c>
      <c r="MA191" t="str">
        <f>IF(EI191=1,MA$8&amp;IF(SUM(EJ191:$EQ191)=0,"",", "),"")</f>
        <v/>
      </c>
      <c r="MB191" t="str">
        <f>IF(EJ191=1,MB$8&amp;IF(SUM(EK191:$EQ191)=0,"",", "),"")</f>
        <v/>
      </c>
      <c r="MC191" t="str">
        <f>IF(EK191=1,MC$8&amp;IF(SUM(EL191:$EQ191)=0,"",", "),"")</f>
        <v/>
      </c>
      <c r="MD191" t="str">
        <f>IF(EL191=1,MD$8&amp;IF(SUM(EM191:$EQ191)=0,"",", "),"")</f>
        <v/>
      </c>
      <c r="ME191" t="str">
        <f>IF(EM191=1,ME$8&amp;IF(SUM(EN191:$EQ191)=0,"",", "),"")</f>
        <v/>
      </c>
      <c r="MF191" t="str">
        <f>IF(EN191=1,MF$8&amp;IF(SUM(EO191:$EQ191)=0,"",", "),"")</f>
        <v/>
      </c>
      <c r="MG191" t="str">
        <f>IF(EO191=1,MG$8&amp;IF(SUM(EP191:$EQ191)=0,"",", "),"")</f>
        <v/>
      </c>
      <c r="MH191" t="str">
        <f>IF(EP191=1,MH$8&amp;IF(SUM(EQ191:$EQ191)=0,"",", "),"")</f>
        <v/>
      </c>
      <c r="MI191" t="str">
        <f t="shared" si="212"/>
        <v/>
      </c>
      <c r="MJ191" t="str">
        <f>IF(ER191=1,MJ$8&amp;IF(SUM(ES191:$GO191)=0,"",", "),"")</f>
        <v/>
      </c>
      <c r="MK191" t="str">
        <f>IF(ES191=1,MK$8&amp;IF(SUM(ET191:$GO191)=0,"",", "),"")</f>
        <v/>
      </c>
      <c r="ML191" t="str">
        <f>IF(ET191=1,ML$8&amp;IF(SUM(EU191:$GO191)=0,"",", "),"")</f>
        <v/>
      </c>
      <c r="MM191" t="str">
        <f>IF(EU191=1,MM$8&amp;IF(SUM(EV191:$GO191)=0,"",", "),"")</f>
        <v/>
      </c>
      <c r="MN191" t="str">
        <f>IF(EV191=1,MN$8&amp;IF(SUM(EW191:$GO191)=0,"",", "),"")</f>
        <v/>
      </c>
      <c r="MO191" t="str">
        <f>IF(EW191=1,MO$8&amp;IF(SUM(EX191:$GO191)=0,"",", "),"")</f>
        <v/>
      </c>
      <c r="MP191" t="str">
        <f>IF(EX191=1,MP$8&amp;IF(SUM(EY191:$GO191)=0,"",", "),"")</f>
        <v/>
      </c>
      <c r="MQ191" t="str">
        <f>IF(EY191=1,MQ$8&amp;IF(SUM(EZ191:$GO191)=0,"",", "),"")</f>
        <v/>
      </c>
      <c r="MR191" t="str">
        <f>IF(EZ191=1,MR$8&amp;IF(SUM(FA191:$GO191)=0,"",", "),"")</f>
        <v/>
      </c>
      <c r="MS191" t="str">
        <f>IF(FA191=1,MS$8&amp;IF(SUM(FB191:$GO191)=0,"",", "),"")</f>
        <v/>
      </c>
      <c r="MT191" t="str">
        <f>IF(FB191=1,MT$8&amp;IF(SUM(FC191:$GO191)=0,"",", "),"")</f>
        <v/>
      </c>
      <c r="MU191" t="str">
        <f>IF(FC191=1,MU$8&amp;IF(SUM(FD191:$GO191)=0,"",", "),"")</f>
        <v/>
      </c>
      <c r="MV191" t="str">
        <f>IF(FD191=1,MV$8&amp;IF(SUM(FE191:$GO191)=0,"",", "),"")</f>
        <v/>
      </c>
      <c r="MW191" t="str">
        <f>IF(FE191=1,MW$8&amp;IF(SUM(FF191:$GO191)=0,"",", "),"")</f>
        <v/>
      </c>
      <c r="MX191" t="str">
        <f>IF(FF191=1,MX$8&amp;IF(SUM(FG191:$GO191)=0,"",", "),"")</f>
        <v/>
      </c>
      <c r="MY191" t="str">
        <f>IF(FG191=1,MY$8&amp;IF(SUM(FH191:$GO191)=0,"",", "),"")</f>
        <v/>
      </c>
      <c r="MZ191" t="str">
        <f>IF(FH191=1,MZ$8&amp;IF(SUM(FI191:$GO191)=0,"",", "),"")</f>
        <v/>
      </c>
      <c r="NA191" t="str">
        <f>IF(FI191=1,NA$8&amp;IF(SUM(FJ191:$GO191)=0,"",", "),"")</f>
        <v/>
      </c>
      <c r="NB191" t="str">
        <f>IF(FJ191=1,NB$8&amp;IF(SUM(FK191:$GO191)=0,"",", "),"")</f>
        <v/>
      </c>
      <c r="NC191" t="str">
        <f>IF(FK191=1,NC$8&amp;IF(SUM(FL191:$GO191)=0,"",", "),"")</f>
        <v/>
      </c>
      <c r="ND191" t="str">
        <f>IF(FL191=1,ND$8&amp;IF(SUM(FM191:$GO191)=0,"",", "),"")</f>
        <v/>
      </c>
      <c r="NE191" t="str">
        <f>IF(FM191=1,NE$8&amp;IF(SUM(FN191:$GO191)=0,"",", "),"")</f>
        <v/>
      </c>
      <c r="NF191" t="str">
        <f>IF(FN191=1,NF$8&amp;IF(SUM(FO191:$GO191)=0,"",", "),"")</f>
        <v/>
      </c>
      <c r="NG191" t="str">
        <f>IF(FO191=1,NG$8&amp;IF(SUM(FP191:$GO191)=0,"",", "),"")</f>
        <v/>
      </c>
      <c r="NH191" t="str">
        <f>IF(FP191=1,NH$8&amp;IF(SUM(FQ191:$GO191)=0,"",", "),"")</f>
        <v/>
      </c>
      <c r="NI191" t="str">
        <f>IF(FQ191=1,NI$8&amp;IF(SUM(FR191:$GO191)=0,"",", "),"")</f>
        <v/>
      </c>
      <c r="NJ191" t="str">
        <f>IF(FR191=1,NJ$8&amp;IF(SUM(FS191:$GO191)=0,"",", "),"")</f>
        <v/>
      </c>
      <c r="NK191" t="str">
        <f>IF(FS191=1,NK$8&amp;IF(SUM(FT191:$GO191)=0,"",", "),"")</f>
        <v/>
      </c>
      <c r="NL191" t="str">
        <f>IF(FT191=1,NL$8&amp;IF(SUM(FU191:$GO191)=0,"",", "),"")</f>
        <v/>
      </c>
      <c r="NM191" t="str">
        <f>IF(FU191=1,NM$8&amp;IF(SUM(FV191:$GO191)=0,"",", "),"")</f>
        <v/>
      </c>
      <c r="NN191" t="str">
        <f>IF(FV191=1,NN$8&amp;IF(SUM(FW191:$GO191)=0,"",", "),"")</f>
        <v/>
      </c>
      <c r="NO191" t="str">
        <f>IF(FW191=1,NO$8&amp;IF(SUM(FX191:$GO191)=0,"",", "),"")</f>
        <v/>
      </c>
      <c r="NP191" t="str">
        <f>IF(FX191=1,NP$8&amp;IF(SUM(FY191:$GO191)=0,"",", "),"")</f>
        <v/>
      </c>
      <c r="NQ191" t="str">
        <f>IF(FY191=1,NQ$8&amp;IF(SUM(FZ191:$GO191)=0,"",", "),"")</f>
        <v/>
      </c>
      <c r="NR191" t="str">
        <f>IF(FZ191=1,NR$8&amp;IF(SUM(GA191:$GO191)=0,"",", "),"")</f>
        <v/>
      </c>
      <c r="NS191" t="str">
        <f>IF(GA191=1,NS$8&amp;IF(SUM(GB191:$GO191)=0,"",", "),"")</f>
        <v/>
      </c>
      <c r="NT191" t="str">
        <f>IF(GB191=1,NT$8&amp;IF(SUM(GC191:$GO191)=0,"",", "),"")</f>
        <v/>
      </c>
      <c r="NU191" t="str">
        <f>IF(GC191=1,NU$8&amp;IF(SUM(GD191:$GO191)=0,"",", "),"")</f>
        <v/>
      </c>
      <c r="NV191" t="str">
        <f>IF(GD191=1,NV$8&amp;IF(SUM(GE191:$GO191)=0,"",", "),"")</f>
        <v/>
      </c>
      <c r="NW191" t="str">
        <f>IF(GE191=1,NW$8&amp;IF(SUM(GF191:$GO191)=0,"",", "),"")</f>
        <v/>
      </c>
      <c r="NX191" t="str">
        <f>IF(GF191=1,NX$8&amp;IF(SUM(GG191:$GO191)=0,"",", "),"")</f>
        <v/>
      </c>
      <c r="NY191" t="str">
        <f>IF(GG191=1,NY$8&amp;IF(SUM(GH191:$GO191)=0,"",", "),"")</f>
        <v/>
      </c>
      <c r="NZ191" t="str">
        <f>IF(GH191=1,NZ$8&amp;IF(SUM(GI191:$GO191)=0,"",", "),"")</f>
        <v/>
      </c>
      <c r="OA191" t="str">
        <f>IF(GI191=1,OA$8&amp;IF(SUM(GJ191:$GO191)=0,"",", "),"")</f>
        <v/>
      </c>
      <c r="OB191" t="str">
        <f>IF(GJ191=1,OB$8&amp;IF(SUM(GK191:$GO191)=0,"",", "),"")</f>
        <v/>
      </c>
      <c r="OC191" t="str">
        <f>IF(GK191=1,OC$8&amp;IF(SUM(GL191:$GO191)=0,"",", "),"")</f>
        <v/>
      </c>
      <c r="OD191" t="str">
        <f>IF(GL191=1,OD$8&amp;IF(SUM(GM191:$GO191)=0,"",", "),"")</f>
        <v/>
      </c>
      <c r="OE191" t="str">
        <f>IF(GM191=1,OE$8&amp;IF(SUM(GN191:$GO191)=0,"",", "),"")</f>
        <v/>
      </c>
      <c r="OF191" t="str">
        <f>IF(GN191=1,OF$8&amp;IF(SUM(GO191:$GO191)=0,"",", "),"")</f>
        <v/>
      </c>
      <c r="OG191" t="str">
        <f t="shared" si="213"/>
        <v/>
      </c>
      <c r="OH191" t="str">
        <f>IF(GP191=1,OH$8&amp;IF(SUM(GQ191:$IM191)=0,"",", "),"")</f>
        <v/>
      </c>
      <c r="OI191" t="str">
        <f>IF(GQ191=1,OI$8&amp;IF(SUM(GR191:$IM191)=0,"",", "),"")</f>
        <v/>
      </c>
      <c r="OJ191" t="str">
        <f>IF(GR191=1,OJ$8&amp;IF(SUM(GS191:$IM191)=0,"",", "),"")</f>
        <v/>
      </c>
      <c r="OK191" t="str">
        <f>IF(GS191=1,OK$8&amp;IF(SUM(GT191:$IM191)=0,"",", "),"")</f>
        <v/>
      </c>
      <c r="OL191" t="str">
        <f>IF(GT191=1,OL$8&amp;IF(SUM(GU191:$IM191)=0,"",", "),"")</f>
        <v/>
      </c>
      <c r="OM191" t="str">
        <f>IF(GU191=1,OM$8&amp;IF(SUM(GV191:$IM191)=0,"",", "),"")</f>
        <v/>
      </c>
      <c r="ON191" t="str">
        <f>IF(GV191=1,ON$8&amp;IF(SUM(GW191:$IM191)=0,"",", "),"")</f>
        <v/>
      </c>
      <c r="OO191" t="str">
        <f>IF(GW191=1,OO$8&amp;IF(SUM(GX191:$IM191)=0,"",", "),"")</f>
        <v/>
      </c>
      <c r="OP191" t="str">
        <f>IF(GX191=1,OP$8&amp;IF(SUM(GY191:$IM191)=0,"",", "),"")</f>
        <v/>
      </c>
      <c r="OQ191" t="str">
        <f>IF(GY191=1,OQ$8&amp;IF(SUM(GZ191:$IM191)=0,"",", "),"")</f>
        <v/>
      </c>
      <c r="OR191" t="str">
        <f>IF(GZ191=1,OR$8&amp;IF(SUM(HA191:$IM191)=0,"",", "),"")</f>
        <v/>
      </c>
      <c r="OS191" t="str">
        <f>IF(HA191=1,OS$8&amp;IF(SUM(HB191:$IM191)=0,"",", "),"")</f>
        <v/>
      </c>
      <c r="OT191" t="str">
        <f>IF(HB191=1,OT$8&amp;IF(SUM(HC191:$IM191)=0,"",", "),"")</f>
        <v/>
      </c>
      <c r="OU191" t="str">
        <f>IF(HC191=1,OU$8&amp;IF(SUM(HD191:$IM191)=0,"",", "),"")</f>
        <v/>
      </c>
      <c r="OV191" t="str">
        <f>IF(HD191=1,OV$8&amp;IF(SUM(HE191:$IM191)=0,"",", "),"")</f>
        <v/>
      </c>
      <c r="OW191" t="str">
        <f>IF(HE191=1,OW$8&amp;IF(SUM(HF191:$IM191)=0,"",", "),"")</f>
        <v/>
      </c>
      <c r="OX191" t="str">
        <f>IF(HF191=1,OX$8&amp;IF(SUM(HG191:$IM191)=0,"",", "),"")</f>
        <v/>
      </c>
      <c r="OY191" t="str">
        <f>IF(HG191=1,OY$8&amp;IF(SUM(HH191:$IM191)=0,"",", "),"")</f>
        <v/>
      </c>
      <c r="OZ191" t="str">
        <f>IF(HH191=1,OZ$8&amp;IF(SUM(HI191:$IM191)=0,"",", "),"")</f>
        <v/>
      </c>
      <c r="PA191" t="str">
        <f>IF(HI191=1,PA$8&amp;IF(SUM(HJ191:$IM191)=0,"",", "),"")</f>
        <v/>
      </c>
      <c r="PB191" t="str">
        <f>IF(HJ191=1,PB$8&amp;IF(SUM(HK191:$IM191)=0,"",", "),"")</f>
        <v/>
      </c>
      <c r="PC191" t="str">
        <f>IF(HK191=1,PC$8&amp;IF(SUM(HL191:$IM191)=0,"",", "),"")</f>
        <v/>
      </c>
      <c r="PD191" t="str">
        <f>IF(HL191=1,PD$8&amp;IF(SUM(HM191:$IM191)=0,"",", "),"")</f>
        <v/>
      </c>
      <c r="PE191" t="str">
        <f>IF(HM191=1,PE$8&amp;IF(SUM(HN191:$IM191)=0,"",", "),"")</f>
        <v/>
      </c>
      <c r="PF191" t="str">
        <f>IF(HN191=1,PF$8&amp;IF(SUM(HO191:$IM191)=0,"",", "),"")</f>
        <v/>
      </c>
      <c r="PG191" t="str">
        <f>IF(HO191=1,PG$8&amp;IF(SUM(HP191:$IM191)=0,"",", "),"")</f>
        <v/>
      </c>
      <c r="PH191" t="str">
        <f>IF(HP191=1,PH$8&amp;IF(SUM(HQ191:$IM191)=0,"",", "),"")</f>
        <v/>
      </c>
      <c r="PI191" t="str">
        <f>IF(HQ191=1,PI$8&amp;IF(SUM(HR191:$IM191)=0,"",", "),"")</f>
        <v/>
      </c>
      <c r="PJ191" t="str">
        <f>IF(HR191=1,PJ$8&amp;IF(SUM(HS191:$IM191)=0,"",", "),"")</f>
        <v/>
      </c>
      <c r="PK191" t="str">
        <f>IF(HS191=1,PK$8&amp;IF(SUM(HT191:$IM191)=0,"",", "),"")</f>
        <v/>
      </c>
      <c r="PL191" t="str">
        <f>IF(HT191=1,PL$8&amp;IF(SUM(HU191:$IM191)=0,"",", "),"")</f>
        <v/>
      </c>
      <c r="PM191" t="str">
        <f>IF(HU191=1,PM$8&amp;IF(SUM(HV191:$IM191)=0,"",", "),"")</f>
        <v/>
      </c>
      <c r="PN191" t="str">
        <f>IF(HV191=1,PN$8&amp;IF(SUM(HW191:$IM191)=0,"",", "),"")</f>
        <v/>
      </c>
      <c r="PO191" t="str">
        <f>IF(HW191=1,PO$8&amp;IF(SUM(HX191:$IM191)=0,"",", "),"")</f>
        <v/>
      </c>
      <c r="PP191" t="str">
        <f>IF(HX191=1,PP$8&amp;IF(SUM(HY191:$IM191)=0,"",", "),"")</f>
        <v/>
      </c>
      <c r="PQ191" t="str">
        <f>IF(HY191=1,PQ$8&amp;IF(SUM(HZ191:$IM191)=0,"",", "),"")</f>
        <v/>
      </c>
      <c r="PR191" t="str">
        <f>IF(HZ191=1,PR$8&amp;IF(SUM(IA191:$IM191)=0,"",", "),"")</f>
        <v/>
      </c>
      <c r="PS191" t="str">
        <f>IF(IA191=1,PS$8&amp;IF(SUM(IB191:$IM191)=0,"",", "),"")</f>
        <v/>
      </c>
      <c r="PT191" t="str">
        <f>IF(IB191=1,PT$8&amp;IF(SUM(IC191:$IM191)=0,"",", "),"")</f>
        <v/>
      </c>
      <c r="PU191" t="str">
        <f>IF(IC191=1,PU$8&amp;IF(SUM(ID191:$IM191)=0,"",", "),"")</f>
        <v/>
      </c>
      <c r="PV191" t="str">
        <f>IF(ID191=1,PV$8&amp;IF(SUM(IE191:$IM191)=0,"",", "),"")</f>
        <v/>
      </c>
      <c r="PW191" t="str">
        <f>IF(IE191=1,PW$8&amp;IF(SUM(IF191:$IM191)=0,"",", "),"")</f>
        <v/>
      </c>
      <c r="PX191" t="str">
        <f>IF(IF191=1,PX$8&amp;IF(SUM(IG191:$IM191)=0,"",", "),"")</f>
        <v/>
      </c>
      <c r="PY191" t="str">
        <f>IF(IG191=1,PY$8&amp;IF(SUM(IH191:$IM191)=0,"",", "),"")</f>
        <v/>
      </c>
      <c r="PZ191" t="str">
        <f>IF(IH191=1,PZ$8&amp;IF(SUM(II191:$IM191)=0,"",", "),"")</f>
        <v/>
      </c>
      <c r="QA191" t="str">
        <f>IF(II191=1,QA$8&amp;IF(SUM(IJ191:$IM191)=0,"",", "),"")</f>
        <v/>
      </c>
      <c r="QB191" t="str">
        <f>IF(IJ191=1,QB$8&amp;IF(SUM(IK191:$IM191)=0,"",", "),"")</f>
        <v/>
      </c>
      <c r="QC191" t="str">
        <f>IF(IK191=1,QC$8&amp;IF(SUM(IL191:$IM191)=0,"",", "),"")</f>
        <v/>
      </c>
      <c r="QD191" t="str">
        <f>IF(IL191=1,QD$8&amp;IF(SUM(IM191:$IM191)=0,"",", "),"")</f>
        <v/>
      </c>
      <c r="QE191" t="str">
        <f t="shared" si="214"/>
        <v/>
      </c>
      <c r="QF191" t="str">
        <f>IF(IN191=1,QF$8&amp;IF(SUM(IO191:$KK191)=0,"",", "),"")</f>
        <v/>
      </c>
      <c r="QG191" t="str">
        <f>IF(IO191=1,QG$8&amp;IF(SUM(IP191:$KK191)=0,"",", "),"")</f>
        <v/>
      </c>
      <c r="QH191" t="str">
        <f>IF(IP191=1,QH$8&amp;IF(SUM(IQ191:$KK191)=0,"",", "),"")</f>
        <v/>
      </c>
      <c r="QI191" t="str">
        <f>IF(IQ191=1,QI$8&amp;IF(SUM(IR191:$KK191)=0,"",", "),"")</f>
        <v/>
      </c>
      <c r="QJ191" t="str">
        <f>IF(IR191=1,QJ$8&amp;IF(SUM(IS191:$KK191)=0,"",", "),"")</f>
        <v/>
      </c>
      <c r="QK191" t="str">
        <f>IF(IS191=1,QK$8&amp;IF(SUM(IT191:$KK191)=0,"",", "),"")</f>
        <v/>
      </c>
      <c r="QL191" t="str">
        <f>IF(IT191=1,QL$8&amp;IF(SUM(IU191:$KK191)=0,"",", "),"")</f>
        <v/>
      </c>
      <c r="QM191" t="str">
        <f>IF(IU191=1,QM$8&amp;IF(SUM(IV191:$KK191)=0,"",", "),"")</f>
        <v/>
      </c>
      <c r="QN191" t="str">
        <f>IF(IV191=1,QN$8&amp;IF(SUM(IW191:$KK191)=0,"",", "),"")</f>
        <v/>
      </c>
      <c r="QO191" t="str">
        <f>IF(IW191=1,QO$8&amp;IF(SUM(IX191:$KK191)=0,"",", "),"")</f>
        <v/>
      </c>
      <c r="QP191" t="str">
        <f>IF(IX191=1,QP$8&amp;IF(SUM(IY191:$KK191)=0,"",", "),"")</f>
        <v/>
      </c>
      <c r="QQ191" t="str">
        <f>IF(IY191=1,QQ$8&amp;IF(SUM(IZ191:$KK191)=0,"",", "),"")</f>
        <v/>
      </c>
      <c r="QR191" t="str">
        <f>IF(IZ191=1,QR$8&amp;IF(SUM(JA191:$KK191)=0,"",", "),"")</f>
        <v/>
      </c>
      <c r="QS191" t="str">
        <f>IF(JA191=1,QS$8&amp;IF(SUM(JB191:$KK191)=0,"",", "),"")</f>
        <v/>
      </c>
      <c r="QT191" t="str">
        <f>IF(JB191=1,QT$8&amp;IF(SUM(JC191:$KK191)=0,"",", "),"")</f>
        <v/>
      </c>
      <c r="QU191" t="str">
        <f>IF(JC191=1,QU$8&amp;IF(SUM(JD191:$KK191)=0,"",", "),"")</f>
        <v/>
      </c>
      <c r="QV191" t="str">
        <f>IF(JD191=1,QV$8&amp;IF(SUM(JE191:$KK191)=0,"",", "),"")</f>
        <v/>
      </c>
      <c r="QW191" t="str">
        <f>IF(JE191=1,QW$8&amp;IF(SUM(JF191:$KK191)=0,"",", "),"")</f>
        <v/>
      </c>
      <c r="QX191" t="str">
        <f>IF(JF191=1,QX$8&amp;IF(SUM(JG191:$KK191)=0,"",", "),"")</f>
        <v/>
      </c>
      <c r="QY191" t="str">
        <f>IF(JG191=1,QY$8&amp;IF(SUM(JH191:$KK191)=0,"",", "),"")</f>
        <v/>
      </c>
      <c r="QZ191" t="str">
        <f>IF(JH191=1,QZ$8&amp;IF(SUM(JI191:$KK191)=0,"",", "),"")</f>
        <v/>
      </c>
      <c r="RA191" t="str">
        <f>IF(JI191=1,RA$8&amp;IF(SUM(JJ191:$KK191)=0,"",", "),"")</f>
        <v/>
      </c>
      <c r="RB191" t="str">
        <f>IF(JJ191=1,RB$8&amp;IF(SUM(JK191:$KK191)=0,"",", "),"")</f>
        <v/>
      </c>
      <c r="RC191" t="str">
        <f>IF(JK191=1,RC$8&amp;IF(SUM(JL191:$KK191)=0,"",", "),"")</f>
        <v/>
      </c>
      <c r="RD191" t="str">
        <f>IF(JL191=1,RD$8&amp;IF(SUM(JM191:$KK191)=0,"",", "),"")</f>
        <v/>
      </c>
      <c r="RE191" t="str">
        <f>IF(JM191=1,RE$8&amp;IF(SUM(JN191:$KK191)=0,"",", "),"")</f>
        <v/>
      </c>
      <c r="RF191" t="str">
        <f>IF(JN191=1,RF$8&amp;IF(SUM(JO191:$KK191)=0,"",", "),"")</f>
        <v/>
      </c>
      <c r="RG191" t="str">
        <f>IF(JO191=1,RG$8&amp;IF(SUM(JP191:$KK191)=0,"",", "),"")</f>
        <v/>
      </c>
      <c r="RH191" t="str">
        <f>IF(JP191=1,RH$8&amp;IF(SUM(JQ191:$KK191)=0,"",", "),"")</f>
        <v/>
      </c>
      <c r="RI191" t="str">
        <f>IF(JQ191=1,RI$8&amp;IF(SUM(JR191:$KK191)=0,"",", "),"")</f>
        <v/>
      </c>
      <c r="RJ191" t="str">
        <f>IF(JR191=1,RJ$8&amp;IF(SUM(JS191:$KK191)=0,"",", "),"")</f>
        <v/>
      </c>
      <c r="RK191" t="str">
        <f>IF(JS191=1,RK$8&amp;IF(SUM(JT191:$KK191)=0,"",", "),"")</f>
        <v/>
      </c>
      <c r="RL191" t="str">
        <f>IF(JT191=1,RL$8&amp;IF(SUM(JU191:$KK191)=0,"",", "),"")</f>
        <v/>
      </c>
      <c r="RM191" t="str">
        <f>IF(JU191=1,RM$8&amp;IF(SUM(JV191:$KK191)=0,"",", "),"")</f>
        <v/>
      </c>
      <c r="RN191" t="str">
        <f>IF(JV191=1,RN$8&amp;IF(SUM(JW191:$KK191)=0,"",", "),"")</f>
        <v/>
      </c>
      <c r="RO191" t="str">
        <f>IF(JW191=1,RO$8&amp;IF(SUM(JX191:$KK191)=0,"",", "),"")</f>
        <v/>
      </c>
      <c r="RP191" t="str">
        <f>IF(JX191=1,RP$8&amp;IF(SUM(JY191:$KK191)=0,"",", "),"")</f>
        <v/>
      </c>
      <c r="RQ191" t="str">
        <f>IF(JY191=1,RQ$8&amp;IF(SUM(JZ191:$KK191)=0,"",", "),"")</f>
        <v/>
      </c>
      <c r="RR191" t="str">
        <f>IF(JZ191=1,RR$8&amp;IF(SUM(KA191:$KK191)=0,"",", "),"")</f>
        <v/>
      </c>
      <c r="RS191" t="str">
        <f>IF(KA191=1,RS$8&amp;IF(SUM(KB191:$KK191)=0,"",", "),"")</f>
        <v/>
      </c>
      <c r="RT191" t="str">
        <f>IF(KB191=1,RT$8&amp;IF(SUM(KC191:$KK191)=0,"",", "),"")</f>
        <v/>
      </c>
      <c r="RU191" t="str">
        <f>IF(KC191=1,RU$8&amp;IF(SUM(KD191:$KK191)=0,"",", "),"")</f>
        <v/>
      </c>
      <c r="RV191" t="str">
        <f>IF(KD191=1,RV$8&amp;IF(SUM(KE191:$KK191)=0,"",", "),"")</f>
        <v/>
      </c>
      <c r="RW191" t="str">
        <f>IF(KE191=1,RW$8&amp;IF(SUM(KF191:$KK191)=0,"",", "),"")</f>
        <v/>
      </c>
      <c r="RX191" t="str">
        <f>IF(KF191=1,RX$8&amp;IF(SUM(KG191:$KK191)=0,"",", "),"")</f>
        <v/>
      </c>
      <c r="RY191" t="str">
        <f>IF(KG191=1,RY$8&amp;IF(SUM(KH191:$KK191)=0,"",", "),"")</f>
        <v/>
      </c>
      <c r="RZ191" t="str">
        <f>IF(KH191=1,RZ$8&amp;IF(SUM(KI191:$KK191)=0,"",", "),"")</f>
        <v/>
      </c>
      <c r="SA191" t="str">
        <f>IF(KI191=1,SA$8&amp;IF(SUM(KJ191:$KK191)=0,"",", "),"")</f>
        <v/>
      </c>
      <c r="SB191" t="str">
        <f>IF(KJ191=1,SB$8&amp;IF(SUM(KK191:$KK191)=0,"",", "),"")</f>
        <v/>
      </c>
      <c r="SC191" t="str">
        <f t="shared" si="215"/>
        <v/>
      </c>
    </row>
    <row r="192" spans="1:497" ht="60" customHeight="1" x14ac:dyDescent="0.45">
      <c r="A192" s="62"/>
      <c r="B192" s="212" t="str">
        <f t="shared" si="144"/>
        <v/>
      </c>
      <c r="C192" s="212" t="str">
        <f t="shared" si="203"/>
        <v/>
      </c>
      <c r="D192" s="212" t="str">
        <f t="shared" si="204"/>
        <v/>
      </c>
      <c r="E192" s="212" t="str">
        <f t="shared" si="205"/>
        <v/>
      </c>
      <c r="F192" s="212" t="str">
        <f t="shared" si="206"/>
        <v/>
      </c>
      <c r="G192" s="237" t="str">
        <f>IF('EDCI Data'!B192="","",'EDCI Data'!B192)</f>
        <v/>
      </c>
      <c r="H192" s="238" t="str">
        <f>IF('EDCI Data'!C192="","",'EDCI Data'!C192)</f>
        <v/>
      </c>
      <c r="I192" s="239" t="str">
        <f>IF('EDCI Data'!D192="","",'EDCI Data'!D192)</f>
        <v/>
      </c>
      <c r="J192" s="240" t="str">
        <f>IF('EDCI Data'!E192="","",'EDCI Data'!E192)</f>
        <v/>
      </c>
      <c r="K192" s="237" t="str">
        <f>IF('EDCI Data'!F192="","",'EDCI Data'!F192)</f>
        <v/>
      </c>
      <c r="L192" s="237" t="str">
        <f>IF('EDCI Data'!G192="","",'EDCI Data'!G192)</f>
        <v/>
      </c>
      <c r="M192" s="237" t="str">
        <f>IF('EDCI Data'!H192="","",'EDCI Data'!H192)</f>
        <v/>
      </c>
      <c r="N192" s="237" t="str">
        <f>IF('EDCI Data'!I192="","",'EDCI Data'!I192)</f>
        <v/>
      </c>
      <c r="O192" s="237" t="str">
        <f>IF('EDCI Data'!J192="","",'EDCI Data'!J192)</f>
        <v/>
      </c>
      <c r="P192" s="237" t="str">
        <f>IF('EDCI Data'!K192="","",'EDCI Data'!K192)</f>
        <v/>
      </c>
      <c r="Q192" s="241" t="str">
        <f>IF('EDCI Data'!L192="","",'EDCI Data'!L192)</f>
        <v/>
      </c>
      <c r="R192" s="241" t="str">
        <f>IF('EDCI Data'!M192="","",'EDCI Data'!M192)</f>
        <v/>
      </c>
      <c r="S192" s="237" t="str">
        <f>IF('EDCI Data'!N192="","",'EDCI Data'!N192)</f>
        <v/>
      </c>
      <c r="T192" s="237" t="str">
        <f>IF('EDCI Data'!O192="","",'EDCI Data'!O192)</f>
        <v/>
      </c>
      <c r="U192" s="237" t="str">
        <f>IF('EDCI Data'!P192="","",'EDCI Data'!P192)</f>
        <v/>
      </c>
      <c r="V192" s="237" t="str">
        <f>IF('EDCI Data'!Q192="","",'EDCI Data'!Q192)</f>
        <v/>
      </c>
      <c r="W192" s="242" t="str">
        <f>IF('EDCI Data'!R192="","",'EDCI Data'!R192)</f>
        <v/>
      </c>
      <c r="X192" s="243" t="str">
        <f>IF('EDCI Data'!S192="","",'EDCI Data'!S192)</f>
        <v/>
      </c>
      <c r="Y192" s="243" t="str">
        <f>IF('EDCI Data'!T192="","",'EDCI Data'!T192)</f>
        <v/>
      </c>
      <c r="Z192" s="244" t="str">
        <f>IF('EDCI Data'!U192="","",'EDCI Data'!U192)</f>
        <v/>
      </c>
      <c r="AA192" s="237" t="str">
        <f>IF('EDCI Data'!V192="","",'EDCI Data'!V192)</f>
        <v/>
      </c>
      <c r="AB192" s="244" t="str">
        <f>IF('EDCI Data'!W192="","",'EDCI Data'!W192)</f>
        <v/>
      </c>
      <c r="AC192" s="237" t="str">
        <f>IF('EDCI Data'!X192="","",'EDCI Data'!X192)</f>
        <v/>
      </c>
      <c r="AD192" s="244" t="str">
        <f>IF('EDCI Data'!Y192="","",'EDCI Data'!Y192)</f>
        <v/>
      </c>
      <c r="AE192" s="237" t="str">
        <f>IF('EDCI Data'!Z192="","",'EDCI Data'!Z192)</f>
        <v/>
      </c>
      <c r="AF192" s="237" t="str">
        <f>IF('EDCI Data'!AA192="","",'EDCI Data'!AA192)</f>
        <v/>
      </c>
      <c r="AG192" s="237" t="str">
        <f>IF('EDCI Data'!AB192="","",'EDCI Data'!AB192)</f>
        <v/>
      </c>
      <c r="AH192" s="237" t="str">
        <f>IF('EDCI Data'!AC192="","",'EDCI Data'!AC192)</f>
        <v/>
      </c>
      <c r="AI192" s="237" t="str">
        <f>IF('EDCI Data'!AD192="","",'EDCI Data'!AD192)</f>
        <v/>
      </c>
      <c r="AJ192" s="237" t="str">
        <f>IF('EDCI Data'!AE192="","",'EDCI Data'!AE192)</f>
        <v/>
      </c>
      <c r="AK192" s="237" t="str">
        <f>IF('EDCI Data'!AF192="","",'EDCI Data'!AF192)</f>
        <v/>
      </c>
      <c r="AL192" s="237" t="str">
        <f>IF('EDCI Data'!AG192="","",'EDCI Data'!AG192)</f>
        <v/>
      </c>
      <c r="AM192" s="237" t="str">
        <f>IF('EDCI Data'!AH192="","",'EDCI Data'!AH192)</f>
        <v/>
      </c>
      <c r="AN192" s="237" t="str">
        <f>IF('EDCI Data'!AI192="","",'EDCI Data'!AI192)</f>
        <v/>
      </c>
      <c r="AO192" s="237" t="str">
        <f>IF('EDCI Data'!AJ192="","",'EDCI Data'!AJ192)</f>
        <v/>
      </c>
      <c r="AP192" s="237" t="str">
        <f>IF('EDCI Data'!AK192="","",'EDCI Data'!AK192)</f>
        <v/>
      </c>
      <c r="AQ192" s="237" t="str">
        <f>IF('EDCI Data'!AL192="","",'EDCI Data'!AL192)</f>
        <v/>
      </c>
      <c r="AR192" s="237" t="str">
        <f>IF('EDCI Data'!AM192="","",'EDCI Data'!AM192)</f>
        <v/>
      </c>
      <c r="AS192" s="237" t="str">
        <f>IF('EDCI Data'!AN192="","",'EDCI Data'!AN192)</f>
        <v/>
      </c>
      <c r="AT192" s="237" t="str">
        <f>IF('EDCI Data'!AO192="","",'EDCI Data'!AO192)</f>
        <v/>
      </c>
      <c r="AU192" s="237" t="str">
        <f>IF('EDCI Data'!AP192="","",'EDCI Data'!AP192)</f>
        <v/>
      </c>
      <c r="AV192" s="237" t="str">
        <f>IF('EDCI Data'!AQ192="","",'EDCI Data'!AQ192)</f>
        <v/>
      </c>
      <c r="AW192" s="237" t="str">
        <f>IF('EDCI Data'!AR192="","",'EDCI Data'!AR192)</f>
        <v/>
      </c>
      <c r="AX192" s="237" t="str">
        <f>IF('EDCI Data'!AS192="","",'EDCI Data'!AS192)</f>
        <v/>
      </c>
      <c r="AY192" s="237" t="str">
        <f>IF('EDCI Data'!AT192="","",'EDCI Data'!AT192)</f>
        <v/>
      </c>
      <c r="AZ192" s="237" t="str">
        <f>IF('EDCI Data'!AU192="","",'EDCI Data'!AU192)</f>
        <v/>
      </c>
      <c r="BA192" s="237" t="str">
        <f>IF('EDCI Data'!AV192="","",'EDCI Data'!AV192)</f>
        <v/>
      </c>
      <c r="BB192" s="245" t="str">
        <f>IF('EDCI Data'!AW192="","",'EDCI Data'!AW192)</f>
        <v/>
      </c>
      <c r="BC192" s="245" t="str">
        <f>IF('EDCI Data'!AX192="","",'EDCI Data'!AX192)</f>
        <v/>
      </c>
      <c r="BD192" s="246" t="str">
        <f t="shared" si="207"/>
        <v/>
      </c>
      <c r="BE192" s="247" t="str">
        <f>IF('EDCI Data'!AY192="","",'EDCI Data'!AY192)</f>
        <v/>
      </c>
      <c r="BF192" s="247" t="str">
        <f>IF('EDCI Data'!AZ192="","",'EDCI Data'!AZ192)</f>
        <v/>
      </c>
      <c r="BG192" s="247" t="str">
        <f>IF('EDCI Data'!BA192="","",'EDCI Data'!BA192)</f>
        <v/>
      </c>
      <c r="BH192" s="247" t="str">
        <f>IF('EDCI Data'!BB192="","",'EDCI Data'!BB192)</f>
        <v/>
      </c>
      <c r="BI192" s="247" t="str">
        <f>IF('EDCI Data'!BC192="","",'EDCI Data'!BC192)</f>
        <v/>
      </c>
      <c r="BJ192" s="247" t="str">
        <f>IF('EDCI Data'!BD192="","",'EDCI Data'!BD192)</f>
        <v/>
      </c>
      <c r="BK192" s="247" t="str">
        <f>IF('EDCI Data'!BE192="","",'EDCI Data'!BE192)</f>
        <v/>
      </c>
      <c r="BL192" s="247" t="str">
        <f>IF('EDCI Data'!BF192="","",'EDCI Data'!BF192)</f>
        <v/>
      </c>
      <c r="BM192" s="247" t="str">
        <f>IF('EDCI Data'!BG192="","",'EDCI Data'!BG192)</f>
        <v/>
      </c>
      <c r="BN192" s="248" t="str">
        <f>IF('EDCI Data'!BH192="","",'EDCI Data'!BH192)</f>
        <v/>
      </c>
      <c r="BO192" s="248" t="str">
        <f>IF('EDCI Data'!BI192="","",'EDCI Data'!BI192)</f>
        <v/>
      </c>
      <c r="BP192" s="249" t="str">
        <f>IF('EDCI Data'!BJ192="","",'EDCI Data'!BJ192)</f>
        <v/>
      </c>
      <c r="BQ192" s="248" t="str">
        <f>IF('EDCI Data'!BK192="","",'EDCI Data'!BK192)</f>
        <v/>
      </c>
      <c r="BR192" s="248" t="str">
        <f>IF('EDCI Data'!BL192="","",'EDCI Data'!BL192)</f>
        <v/>
      </c>
      <c r="BS192" s="250" t="str">
        <f>IF('EDCI Data'!BM192="","",'EDCI Data'!BM192)</f>
        <v/>
      </c>
      <c r="BT192" s="251" t="str">
        <f>IF('EDCI Data'!BN192="","",'EDCI Data'!BN192)</f>
        <v/>
      </c>
      <c r="BU192" s="246" t="str">
        <f>IF('EDCI Data'!BO192="","",'EDCI Data'!BO192)</f>
        <v/>
      </c>
      <c r="BV192" s="252">
        <f t="shared" si="208"/>
        <v>0</v>
      </c>
      <c r="BW192" s="252">
        <f t="shared" si="209"/>
        <v>0</v>
      </c>
      <c r="BX192" s="252">
        <f t="shared" si="210"/>
        <v>0</v>
      </c>
      <c r="BY192" s="252">
        <f t="shared" si="211"/>
        <v>0</v>
      </c>
      <c r="BZ192" t="str">
        <f t="shared" si="145"/>
        <v/>
      </c>
      <c r="CA192" s="253"/>
      <c r="CB192"/>
      <c r="CC192"/>
      <c r="CD192"/>
      <c r="CE192" t="str">
        <f t="shared" si="146"/>
        <v/>
      </c>
      <c r="CF192"/>
      <c r="CG192" t="str">
        <f t="shared" si="147"/>
        <v/>
      </c>
      <c r="CH192" t="str">
        <f t="shared" si="148"/>
        <v/>
      </c>
      <c r="CI192" t="str">
        <f t="shared" si="149"/>
        <v/>
      </c>
      <c r="CJ192" t="str">
        <f t="shared" si="150"/>
        <v/>
      </c>
      <c r="CK192"/>
      <c r="CL192"/>
      <c r="CM192" t="str">
        <f t="shared" si="151"/>
        <v/>
      </c>
      <c r="CN192" t="str">
        <f t="shared" si="152"/>
        <v/>
      </c>
      <c r="CO192" t="str">
        <f t="shared" si="153"/>
        <v/>
      </c>
      <c r="CP192" t="str">
        <f t="shared" si="154"/>
        <v/>
      </c>
      <c r="CQ192"/>
      <c r="CR192" t="str" cm="1">
        <f t="array" ref="CR192">IF(COUNTIFS($BZ$10:$BZ$259,$BZ192,$I$10:$I$259,$I192+1)&gt;0,IF(X192&lt;&gt;INDEX(Y$10:Y$259,MATCH(1,INDEX(($BZ192=$BZ$10:$BZ$259)*($I$10:$I$259=$I192+1),0,1),0)),"Number of FTEs in previous year do not align with Number of FTEs in current year across years, by definition these should be equal. Please check and update if required. "&amp;CHAR(10),""),"")</f>
        <v/>
      </c>
      <c r="CS192" t="str" cm="1">
        <f t="array" ref="CS192">IF(COUNTIFS($BZ$10:$BZ$259,$BZ192,$I$10:$I$259,$I192-1)&gt;0,IF(Y192&lt;&gt;INDEX(X$10:X$259,MATCH(1,INDEX(($BZ192=$BZ$10:$BZ$259)*($I$10:$I$259=$I192-1),0,1),0)),"Number of FTEs in previous year do not align with Number of FTEs in current year across years, by definition these should be equal. Please check and update if required. "&amp;CHAR(10),""),"")</f>
        <v/>
      </c>
      <c r="CT192" t="str">
        <f t="shared" si="155"/>
        <v/>
      </c>
      <c r="CU192" t="str">
        <f t="shared" si="156"/>
        <v/>
      </c>
      <c r="CV192"/>
      <c r="CW192" t="str">
        <f t="shared" si="157"/>
        <v/>
      </c>
      <c r="CX192"/>
      <c r="CY192" t="str">
        <f t="shared" si="158"/>
        <v/>
      </c>
      <c r="CZ192"/>
      <c r="DA192" t="str">
        <f t="shared" si="159"/>
        <v/>
      </c>
      <c r="DB192"/>
      <c r="DC192"/>
      <c r="DD192"/>
      <c r="DE192"/>
      <c r="DF192"/>
      <c r="DG192"/>
      <c r="DH192"/>
      <c r="DI192"/>
      <c r="DJ192"/>
      <c r="DK192"/>
      <c r="DL192"/>
      <c r="DM192"/>
      <c r="DN192"/>
      <c r="DO192"/>
      <c r="DP192"/>
      <c r="DQ192"/>
      <c r="DR192"/>
      <c r="DS192"/>
      <c r="DT192"/>
      <c r="DU192"/>
      <c r="DV192"/>
      <c r="DW192"/>
      <c r="DX192" t="str">
        <f t="shared" si="160"/>
        <v/>
      </c>
      <c r="DY192" t="str">
        <f t="shared" si="161"/>
        <v/>
      </c>
      <c r="DZ192" t="str">
        <f t="shared" si="162"/>
        <v/>
      </c>
      <c r="EA192" t="str">
        <f t="shared" si="163"/>
        <v/>
      </c>
      <c r="EB192" t="str">
        <f t="shared" si="164"/>
        <v/>
      </c>
      <c r="EC192" t="str">
        <f t="shared" si="165"/>
        <v/>
      </c>
      <c r="ED192" t="str">
        <f t="shared" si="166"/>
        <v/>
      </c>
      <c r="EE192" t="str">
        <f t="shared" si="167"/>
        <v/>
      </c>
      <c r="EF192" t="str">
        <f t="shared" si="168"/>
        <v/>
      </c>
      <c r="EG192" t="str">
        <f t="shared" si="169"/>
        <v/>
      </c>
      <c r="EH192" t="str">
        <f t="shared" si="170"/>
        <v/>
      </c>
      <c r="EI192" t="str">
        <f t="shared" si="171"/>
        <v/>
      </c>
      <c r="EJ192"/>
      <c r="EK192"/>
      <c r="EL192"/>
      <c r="EM192"/>
      <c r="EN192"/>
      <c r="EO192"/>
      <c r="EP192"/>
      <c r="EQ192" t="str">
        <f t="shared" si="172"/>
        <v/>
      </c>
      <c r="ER192" t="str">
        <f t="shared" si="173"/>
        <v/>
      </c>
      <c r="ES192" t="str">
        <f t="shared" si="174"/>
        <v/>
      </c>
      <c r="ET192"/>
      <c r="EU192" t="str">
        <f t="shared" si="175"/>
        <v/>
      </c>
      <c r="EV192"/>
      <c r="EW192" t="str">
        <f t="shared" si="176"/>
        <v/>
      </c>
      <c r="EX192"/>
      <c r="EY192" t="str">
        <f t="shared" si="177"/>
        <v/>
      </c>
      <c r="EZ192"/>
      <c r="FA192"/>
      <c r="FB192"/>
      <c r="FC192"/>
      <c r="FD192"/>
      <c r="FE192"/>
      <c r="FF192"/>
      <c r="FG192"/>
      <c r="FH192"/>
      <c r="FI192"/>
      <c r="FJ192"/>
      <c r="FK192"/>
      <c r="FL192"/>
      <c r="FM192"/>
      <c r="FN192"/>
      <c r="FO192"/>
      <c r="FP192"/>
      <c r="FQ192"/>
      <c r="FR192"/>
      <c r="FS192"/>
      <c r="FT192"/>
      <c r="FU192"/>
      <c r="FV192" t="str">
        <f t="shared" si="178"/>
        <v/>
      </c>
      <c r="FW192" t="str">
        <f t="shared" si="179"/>
        <v/>
      </c>
      <c r="FX192"/>
      <c r="FY192" t="str">
        <f t="shared" si="180"/>
        <v/>
      </c>
      <c r="FZ192" t="str">
        <f t="shared" si="181"/>
        <v/>
      </c>
      <c r="GA192" t="str">
        <f t="shared" si="182"/>
        <v/>
      </c>
      <c r="GB192" t="str">
        <f t="shared" si="183"/>
        <v/>
      </c>
      <c r="GC192" t="str">
        <f t="shared" si="184"/>
        <v/>
      </c>
      <c r="GD192" t="str">
        <f t="shared" si="185"/>
        <v/>
      </c>
      <c r="GE192" t="str">
        <f t="shared" si="186"/>
        <v/>
      </c>
      <c r="GF192" t="str">
        <f t="shared" si="187"/>
        <v/>
      </c>
      <c r="GG192" t="str">
        <f t="shared" si="188"/>
        <v/>
      </c>
      <c r="GH192"/>
      <c r="GI192"/>
      <c r="GJ192"/>
      <c r="GK192"/>
      <c r="GL192"/>
      <c r="GM192"/>
      <c r="GN192"/>
      <c r="GO192"/>
      <c r="GP192" t="str">
        <f t="shared" si="189"/>
        <v/>
      </c>
      <c r="GQ192" t="str">
        <f t="shared" si="190"/>
        <v/>
      </c>
      <c r="GR192"/>
      <c r="GS192" t="str">
        <f t="shared" si="191"/>
        <v/>
      </c>
      <c r="GT192"/>
      <c r="GU192" t="str">
        <f t="shared" si="192"/>
        <v/>
      </c>
      <c r="GV192"/>
      <c r="GW192" t="str">
        <f t="shared" si="193"/>
        <v/>
      </c>
      <c r="GX192"/>
      <c r="GY192"/>
      <c r="GZ192"/>
      <c r="HA192"/>
      <c r="HB192"/>
      <c r="HC192"/>
      <c r="HD192"/>
      <c r="HE192"/>
      <c r="HF192"/>
      <c r="HG192"/>
      <c r="HH192"/>
      <c r="HI192"/>
      <c r="HJ192"/>
      <c r="HK192"/>
      <c r="HL192"/>
      <c r="HM192"/>
      <c r="HN192"/>
      <c r="HO192"/>
      <c r="HP192"/>
      <c r="HQ192"/>
      <c r="HR192"/>
      <c r="HS192"/>
      <c r="HT192" t="str">
        <f t="shared" si="194"/>
        <v/>
      </c>
      <c r="HU192" t="str">
        <f t="shared" si="195"/>
        <v/>
      </c>
      <c r="HV192"/>
      <c r="HW192"/>
      <c r="HX192"/>
      <c r="HY192"/>
      <c r="HZ192"/>
      <c r="IA192"/>
      <c r="IB192"/>
      <c r="IC192"/>
      <c r="ID192"/>
      <c r="IE192" t="str">
        <f t="shared" si="196"/>
        <v/>
      </c>
      <c r="IF192"/>
      <c r="IG192"/>
      <c r="IH192"/>
      <c r="II192"/>
      <c r="IJ192"/>
      <c r="IK192"/>
      <c r="IL192"/>
      <c r="IM192"/>
      <c r="IN192"/>
      <c r="IO192"/>
      <c r="IP192"/>
      <c r="IQ192" t="str">
        <f t="shared" si="197"/>
        <v/>
      </c>
      <c r="IR192"/>
      <c r="IS192" t="str">
        <f t="shared" si="198"/>
        <v/>
      </c>
      <c r="IT192"/>
      <c r="IU192" t="str">
        <f t="shared" si="199"/>
        <v/>
      </c>
      <c r="IV192"/>
      <c r="IW192"/>
      <c r="IX192"/>
      <c r="IY192"/>
      <c r="IZ192"/>
      <c r="JA192"/>
      <c r="JB192"/>
      <c r="JC192"/>
      <c r="JD192"/>
      <c r="JE192"/>
      <c r="JF192"/>
      <c r="JG192"/>
      <c r="JH192"/>
      <c r="JI192"/>
      <c r="JJ192"/>
      <c r="JK192"/>
      <c r="JL192"/>
      <c r="JM192"/>
      <c r="JN192"/>
      <c r="JO192"/>
      <c r="JP192"/>
      <c r="JQ192"/>
      <c r="JR192" t="str">
        <f t="shared" si="200"/>
        <v/>
      </c>
      <c r="JS192" t="str">
        <f t="shared" si="201"/>
        <v/>
      </c>
      <c r="JT192"/>
      <c r="JU192"/>
      <c r="JV192"/>
      <c r="JW192"/>
      <c r="JX192"/>
      <c r="JY192"/>
      <c r="JZ192"/>
      <c r="KA192"/>
      <c r="KB192"/>
      <c r="KC192" t="str">
        <f t="shared" si="202"/>
        <v/>
      </c>
      <c r="KD192"/>
      <c r="KE192"/>
      <c r="KF192"/>
      <c r="KG192"/>
      <c r="KH192"/>
      <c r="KI192"/>
      <c r="KJ192"/>
      <c r="KK192"/>
      <c r="KL192" t="str">
        <f>IF(CT192=1,KL$8&amp;IF(SUM(CU192:$EQ192)=0,"",", "),"")</f>
        <v/>
      </c>
      <c r="KM192" t="str">
        <f>IF(CU192=1,KM$8&amp;IF(SUM(CV192:$EQ192)=0,"",", "),"")</f>
        <v/>
      </c>
      <c r="KN192" t="str">
        <f>IF(CV192=1,KN$8&amp;IF(SUM(CW192:$EQ192)=0,"",", "),"")</f>
        <v/>
      </c>
      <c r="KO192" t="str">
        <f>IF(CW192=1,KO$8&amp;IF(SUM(CX192:$EQ192)=0,"",", "),"")</f>
        <v/>
      </c>
      <c r="KP192" t="str">
        <f>IF(CX192=1,KP$8&amp;IF(SUM(CY192:$EQ192)=0,"",", "),"")</f>
        <v/>
      </c>
      <c r="KQ192" t="str">
        <f>IF(CY192=1,KQ$8&amp;IF(SUM(CZ192:$EQ192)=0,"",", "),"")</f>
        <v/>
      </c>
      <c r="KR192" t="str">
        <f>IF(CZ192=1,KR$8&amp;IF(SUM(DA192:$EQ192)=0,"",", "),"")</f>
        <v/>
      </c>
      <c r="KS192" t="str">
        <f>IF(DA192=1,KS$8&amp;IF(SUM(DB192:$EQ192)=0,"",", "),"")</f>
        <v/>
      </c>
      <c r="KT192" t="str">
        <f>IF(DB192=1,KT$8&amp;IF(SUM(DC192:$EQ192)=0,"",", "),"")</f>
        <v/>
      </c>
      <c r="KU192" t="str">
        <f>IF(DC192=1,KU$8&amp;IF(SUM(DD192:$EQ192)=0,"",", "),"")</f>
        <v/>
      </c>
      <c r="KV192" t="str">
        <f>IF(DD192=1,KV$8&amp;IF(SUM(DE192:$EQ192)=0,"",", "),"")</f>
        <v/>
      </c>
      <c r="KW192" t="str">
        <f>IF(DE192=1,KW$8&amp;IF(SUM(DF192:$EQ192)=0,"",", "),"")</f>
        <v/>
      </c>
      <c r="KX192" t="str">
        <f>IF(DF192=1,KX$8&amp;IF(SUM(DG192:$EQ192)=0,"",", "),"")</f>
        <v/>
      </c>
      <c r="KY192" t="str">
        <f>IF(DG192=1,KY$8&amp;IF(SUM(DH192:$EQ192)=0,"",", "),"")</f>
        <v/>
      </c>
      <c r="KZ192" t="str">
        <f>IF(DH192=1,KZ$8&amp;IF(SUM(DI192:$EQ192)=0,"",", "),"")</f>
        <v/>
      </c>
      <c r="LA192" t="str">
        <f>IF(DI192=1,LA$8&amp;IF(SUM(DJ192:$EQ192)=0,"",", "),"")</f>
        <v/>
      </c>
      <c r="LB192" t="str">
        <f>IF(DJ192=1,LB$8&amp;IF(SUM(DK192:$EQ192)=0,"",", "),"")</f>
        <v/>
      </c>
      <c r="LC192" t="str">
        <f>IF(DK192=1,LC$8&amp;IF(SUM(DL192:$EQ192)=0,"",", "),"")</f>
        <v/>
      </c>
      <c r="LD192" t="str">
        <f>IF(DL192=1,LD$8&amp;IF(SUM(DM192:$EQ192)=0,"",", "),"")</f>
        <v/>
      </c>
      <c r="LE192" t="str">
        <f>IF(DM192=1,LE$8&amp;IF(SUM(DN192:$EQ192)=0,"",", "),"")</f>
        <v/>
      </c>
      <c r="LF192" t="str">
        <f>IF(DN192=1,LF$8&amp;IF(SUM(DO192:$EQ192)=0,"",", "),"")</f>
        <v/>
      </c>
      <c r="LG192" t="str">
        <f>IF(DO192=1,LG$8&amp;IF(SUM(DP192:$EQ192)=0,"",", "),"")</f>
        <v/>
      </c>
      <c r="LH192" t="str">
        <f>IF(DP192=1,LH$8&amp;IF(SUM(DQ192:$EQ192)=0,"",", "),"")</f>
        <v/>
      </c>
      <c r="LI192" t="str">
        <f>IF(DQ192=1,LI$8&amp;IF(SUM(DR192:$EQ192)=0,"",", "),"")</f>
        <v/>
      </c>
      <c r="LJ192" t="str">
        <f>IF(DR192=1,LJ$8&amp;IF(SUM(DS192:$EQ192)=0,"",", "),"")</f>
        <v/>
      </c>
      <c r="LK192" t="str">
        <f>IF(DS192=1,LK$8&amp;IF(SUM(DT192:$EQ192)=0,"",", "),"")</f>
        <v/>
      </c>
      <c r="LL192" t="str">
        <f>IF(DT192=1,LL$8&amp;IF(SUM(DU192:$EQ192)=0,"",", "),"")</f>
        <v/>
      </c>
      <c r="LM192" t="str">
        <f>IF(DU192=1,LM$8&amp;IF(SUM(DV192:$EQ192)=0,"",", "),"")</f>
        <v/>
      </c>
      <c r="LN192" t="str">
        <f>IF(DV192=1,LN$8&amp;IF(SUM(DW192:$EQ192)=0,"",", "),"")</f>
        <v/>
      </c>
      <c r="LO192" t="str">
        <f>IF(DW192=1,LO$8&amp;IF(SUM(DX192:$EQ192)=0,"",", "),"")</f>
        <v/>
      </c>
      <c r="LP192" t="str">
        <f>IF(DX192=1,LP$8&amp;IF(SUM(DY192:$EQ192)=0,"",", "),"")</f>
        <v/>
      </c>
      <c r="LQ192" t="str">
        <f>IF(DY192=1,LQ$8&amp;IF(SUM(DZ192:$EQ192)=0,"",", "),"")</f>
        <v/>
      </c>
      <c r="LR192" t="str">
        <f>IF(DZ192=1,LR$8&amp;IF(SUM(EA192:$EQ192)=0,"",", "),"")</f>
        <v/>
      </c>
      <c r="LS192" t="str">
        <f>IF(EA192=1,LS$8&amp;IF(SUM(EB192:$EQ192)=0,"",", "),"")</f>
        <v/>
      </c>
      <c r="LT192" t="str">
        <f>IF(EB192=1,LT$8&amp;IF(SUM(EC192:$EQ192)=0,"",", "),"")</f>
        <v/>
      </c>
      <c r="LU192" t="str">
        <f>IF(EC192=1,LU$8&amp;IF(SUM(ED192:$EQ192)=0,"",", "),"")</f>
        <v/>
      </c>
      <c r="LV192" t="str">
        <f>IF(ED192=1,LV$8&amp;IF(SUM(EE192:$EQ192)=0,"",", "),"")</f>
        <v/>
      </c>
      <c r="LW192" t="str">
        <f>IF(EE192=1,LW$8&amp;IF(SUM(EF192:$EQ192)=0,"",", "),"")</f>
        <v/>
      </c>
      <c r="LX192" t="str">
        <f>IF(EF192=1,LX$8&amp;IF(SUM(EG192:$EQ192)=0,"",", "),"")</f>
        <v/>
      </c>
      <c r="LY192" t="str">
        <f>IF(EG192=1,LY$8&amp;IF(SUM(EH192:$EQ192)=0,"",", "),"")</f>
        <v/>
      </c>
      <c r="LZ192" t="str">
        <f>IF(EH192=1,LZ$8&amp;IF(SUM(EI192:$EQ192)=0,"",", "),"")</f>
        <v/>
      </c>
      <c r="MA192" t="str">
        <f>IF(EI192=1,MA$8&amp;IF(SUM(EJ192:$EQ192)=0,"",", "),"")</f>
        <v/>
      </c>
      <c r="MB192" t="str">
        <f>IF(EJ192=1,MB$8&amp;IF(SUM(EK192:$EQ192)=0,"",", "),"")</f>
        <v/>
      </c>
      <c r="MC192" t="str">
        <f>IF(EK192=1,MC$8&amp;IF(SUM(EL192:$EQ192)=0,"",", "),"")</f>
        <v/>
      </c>
      <c r="MD192" t="str">
        <f>IF(EL192=1,MD$8&amp;IF(SUM(EM192:$EQ192)=0,"",", "),"")</f>
        <v/>
      </c>
      <c r="ME192" t="str">
        <f>IF(EM192=1,ME$8&amp;IF(SUM(EN192:$EQ192)=0,"",", "),"")</f>
        <v/>
      </c>
      <c r="MF192" t="str">
        <f>IF(EN192=1,MF$8&amp;IF(SUM(EO192:$EQ192)=0,"",", "),"")</f>
        <v/>
      </c>
      <c r="MG192" t="str">
        <f>IF(EO192=1,MG$8&amp;IF(SUM(EP192:$EQ192)=0,"",", "),"")</f>
        <v/>
      </c>
      <c r="MH192" t="str">
        <f>IF(EP192=1,MH$8&amp;IF(SUM(EQ192:$EQ192)=0,"",", "),"")</f>
        <v/>
      </c>
      <c r="MI192" t="str">
        <f t="shared" si="212"/>
        <v/>
      </c>
      <c r="MJ192" t="str">
        <f>IF(ER192=1,MJ$8&amp;IF(SUM(ES192:$GO192)=0,"",", "),"")</f>
        <v/>
      </c>
      <c r="MK192" t="str">
        <f>IF(ES192=1,MK$8&amp;IF(SUM(ET192:$GO192)=0,"",", "),"")</f>
        <v/>
      </c>
      <c r="ML192" t="str">
        <f>IF(ET192=1,ML$8&amp;IF(SUM(EU192:$GO192)=0,"",", "),"")</f>
        <v/>
      </c>
      <c r="MM192" t="str">
        <f>IF(EU192=1,MM$8&amp;IF(SUM(EV192:$GO192)=0,"",", "),"")</f>
        <v/>
      </c>
      <c r="MN192" t="str">
        <f>IF(EV192=1,MN$8&amp;IF(SUM(EW192:$GO192)=0,"",", "),"")</f>
        <v/>
      </c>
      <c r="MO192" t="str">
        <f>IF(EW192=1,MO$8&amp;IF(SUM(EX192:$GO192)=0,"",", "),"")</f>
        <v/>
      </c>
      <c r="MP192" t="str">
        <f>IF(EX192=1,MP$8&amp;IF(SUM(EY192:$GO192)=0,"",", "),"")</f>
        <v/>
      </c>
      <c r="MQ192" t="str">
        <f>IF(EY192=1,MQ$8&amp;IF(SUM(EZ192:$GO192)=0,"",", "),"")</f>
        <v/>
      </c>
      <c r="MR192" t="str">
        <f>IF(EZ192=1,MR$8&amp;IF(SUM(FA192:$GO192)=0,"",", "),"")</f>
        <v/>
      </c>
      <c r="MS192" t="str">
        <f>IF(FA192=1,MS$8&amp;IF(SUM(FB192:$GO192)=0,"",", "),"")</f>
        <v/>
      </c>
      <c r="MT192" t="str">
        <f>IF(FB192=1,MT$8&amp;IF(SUM(FC192:$GO192)=0,"",", "),"")</f>
        <v/>
      </c>
      <c r="MU192" t="str">
        <f>IF(FC192=1,MU$8&amp;IF(SUM(FD192:$GO192)=0,"",", "),"")</f>
        <v/>
      </c>
      <c r="MV192" t="str">
        <f>IF(FD192=1,MV$8&amp;IF(SUM(FE192:$GO192)=0,"",", "),"")</f>
        <v/>
      </c>
      <c r="MW192" t="str">
        <f>IF(FE192=1,MW$8&amp;IF(SUM(FF192:$GO192)=0,"",", "),"")</f>
        <v/>
      </c>
      <c r="MX192" t="str">
        <f>IF(FF192=1,MX$8&amp;IF(SUM(FG192:$GO192)=0,"",", "),"")</f>
        <v/>
      </c>
      <c r="MY192" t="str">
        <f>IF(FG192=1,MY$8&amp;IF(SUM(FH192:$GO192)=0,"",", "),"")</f>
        <v/>
      </c>
      <c r="MZ192" t="str">
        <f>IF(FH192=1,MZ$8&amp;IF(SUM(FI192:$GO192)=0,"",", "),"")</f>
        <v/>
      </c>
      <c r="NA192" t="str">
        <f>IF(FI192=1,NA$8&amp;IF(SUM(FJ192:$GO192)=0,"",", "),"")</f>
        <v/>
      </c>
      <c r="NB192" t="str">
        <f>IF(FJ192=1,NB$8&amp;IF(SUM(FK192:$GO192)=0,"",", "),"")</f>
        <v/>
      </c>
      <c r="NC192" t="str">
        <f>IF(FK192=1,NC$8&amp;IF(SUM(FL192:$GO192)=0,"",", "),"")</f>
        <v/>
      </c>
      <c r="ND192" t="str">
        <f>IF(FL192=1,ND$8&amp;IF(SUM(FM192:$GO192)=0,"",", "),"")</f>
        <v/>
      </c>
      <c r="NE192" t="str">
        <f>IF(FM192=1,NE$8&amp;IF(SUM(FN192:$GO192)=0,"",", "),"")</f>
        <v/>
      </c>
      <c r="NF192" t="str">
        <f>IF(FN192=1,NF$8&amp;IF(SUM(FO192:$GO192)=0,"",", "),"")</f>
        <v/>
      </c>
      <c r="NG192" t="str">
        <f>IF(FO192=1,NG$8&amp;IF(SUM(FP192:$GO192)=0,"",", "),"")</f>
        <v/>
      </c>
      <c r="NH192" t="str">
        <f>IF(FP192=1,NH$8&amp;IF(SUM(FQ192:$GO192)=0,"",", "),"")</f>
        <v/>
      </c>
      <c r="NI192" t="str">
        <f>IF(FQ192=1,NI$8&amp;IF(SUM(FR192:$GO192)=0,"",", "),"")</f>
        <v/>
      </c>
      <c r="NJ192" t="str">
        <f>IF(FR192=1,NJ$8&amp;IF(SUM(FS192:$GO192)=0,"",", "),"")</f>
        <v/>
      </c>
      <c r="NK192" t="str">
        <f>IF(FS192=1,NK$8&amp;IF(SUM(FT192:$GO192)=0,"",", "),"")</f>
        <v/>
      </c>
      <c r="NL192" t="str">
        <f>IF(FT192=1,NL$8&amp;IF(SUM(FU192:$GO192)=0,"",", "),"")</f>
        <v/>
      </c>
      <c r="NM192" t="str">
        <f>IF(FU192=1,NM$8&amp;IF(SUM(FV192:$GO192)=0,"",", "),"")</f>
        <v/>
      </c>
      <c r="NN192" t="str">
        <f>IF(FV192=1,NN$8&amp;IF(SUM(FW192:$GO192)=0,"",", "),"")</f>
        <v/>
      </c>
      <c r="NO192" t="str">
        <f>IF(FW192=1,NO$8&amp;IF(SUM(FX192:$GO192)=0,"",", "),"")</f>
        <v/>
      </c>
      <c r="NP192" t="str">
        <f>IF(FX192=1,NP$8&amp;IF(SUM(FY192:$GO192)=0,"",", "),"")</f>
        <v/>
      </c>
      <c r="NQ192" t="str">
        <f>IF(FY192=1,NQ$8&amp;IF(SUM(FZ192:$GO192)=0,"",", "),"")</f>
        <v/>
      </c>
      <c r="NR192" t="str">
        <f>IF(FZ192=1,NR$8&amp;IF(SUM(GA192:$GO192)=0,"",", "),"")</f>
        <v/>
      </c>
      <c r="NS192" t="str">
        <f>IF(GA192=1,NS$8&amp;IF(SUM(GB192:$GO192)=0,"",", "),"")</f>
        <v/>
      </c>
      <c r="NT192" t="str">
        <f>IF(GB192=1,NT$8&amp;IF(SUM(GC192:$GO192)=0,"",", "),"")</f>
        <v/>
      </c>
      <c r="NU192" t="str">
        <f>IF(GC192=1,NU$8&amp;IF(SUM(GD192:$GO192)=0,"",", "),"")</f>
        <v/>
      </c>
      <c r="NV192" t="str">
        <f>IF(GD192=1,NV$8&amp;IF(SUM(GE192:$GO192)=0,"",", "),"")</f>
        <v/>
      </c>
      <c r="NW192" t="str">
        <f>IF(GE192=1,NW$8&amp;IF(SUM(GF192:$GO192)=0,"",", "),"")</f>
        <v/>
      </c>
      <c r="NX192" t="str">
        <f>IF(GF192=1,NX$8&amp;IF(SUM(GG192:$GO192)=0,"",", "),"")</f>
        <v/>
      </c>
      <c r="NY192" t="str">
        <f>IF(GG192=1,NY$8&amp;IF(SUM(GH192:$GO192)=0,"",", "),"")</f>
        <v/>
      </c>
      <c r="NZ192" t="str">
        <f>IF(GH192=1,NZ$8&amp;IF(SUM(GI192:$GO192)=0,"",", "),"")</f>
        <v/>
      </c>
      <c r="OA192" t="str">
        <f>IF(GI192=1,OA$8&amp;IF(SUM(GJ192:$GO192)=0,"",", "),"")</f>
        <v/>
      </c>
      <c r="OB192" t="str">
        <f>IF(GJ192=1,OB$8&amp;IF(SUM(GK192:$GO192)=0,"",", "),"")</f>
        <v/>
      </c>
      <c r="OC192" t="str">
        <f>IF(GK192=1,OC$8&amp;IF(SUM(GL192:$GO192)=0,"",", "),"")</f>
        <v/>
      </c>
      <c r="OD192" t="str">
        <f>IF(GL192=1,OD$8&amp;IF(SUM(GM192:$GO192)=0,"",", "),"")</f>
        <v/>
      </c>
      <c r="OE192" t="str">
        <f>IF(GM192=1,OE$8&amp;IF(SUM(GN192:$GO192)=0,"",", "),"")</f>
        <v/>
      </c>
      <c r="OF192" t="str">
        <f>IF(GN192=1,OF$8&amp;IF(SUM(GO192:$GO192)=0,"",", "),"")</f>
        <v/>
      </c>
      <c r="OG192" t="str">
        <f t="shared" si="213"/>
        <v/>
      </c>
      <c r="OH192" t="str">
        <f>IF(GP192=1,OH$8&amp;IF(SUM(GQ192:$IM192)=0,"",", "),"")</f>
        <v/>
      </c>
      <c r="OI192" t="str">
        <f>IF(GQ192=1,OI$8&amp;IF(SUM(GR192:$IM192)=0,"",", "),"")</f>
        <v/>
      </c>
      <c r="OJ192" t="str">
        <f>IF(GR192=1,OJ$8&amp;IF(SUM(GS192:$IM192)=0,"",", "),"")</f>
        <v/>
      </c>
      <c r="OK192" t="str">
        <f>IF(GS192=1,OK$8&amp;IF(SUM(GT192:$IM192)=0,"",", "),"")</f>
        <v/>
      </c>
      <c r="OL192" t="str">
        <f>IF(GT192=1,OL$8&amp;IF(SUM(GU192:$IM192)=0,"",", "),"")</f>
        <v/>
      </c>
      <c r="OM192" t="str">
        <f>IF(GU192=1,OM$8&amp;IF(SUM(GV192:$IM192)=0,"",", "),"")</f>
        <v/>
      </c>
      <c r="ON192" t="str">
        <f>IF(GV192=1,ON$8&amp;IF(SUM(GW192:$IM192)=0,"",", "),"")</f>
        <v/>
      </c>
      <c r="OO192" t="str">
        <f>IF(GW192=1,OO$8&amp;IF(SUM(GX192:$IM192)=0,"",", "),"")</f>
        <v/>
      </c>
      <c r="OP192" t="str">
        <f>IF(GX192=1,OP$8&amp;IF(SUM(GY192:$IM192)=0,"",", "),"")</f>
        <v/>
      </c>
      <c r="OQ192" t="str">
        <f>IF(GY192=1,OQ$8&amp;IF(SUM(GZ192:$IM192)=0,"",", "),"")</f>
        <v/>
      </c>
      <c r="OR192" t="str">
        <f>IF(GZ192=1,OR$8&amp;IF(SUM(HA192:$IM192)=0,"",", "),"")</f>
        <v/>
      </c>
      <c r="OS192" t="str">
        <f>IF(HA192=1,OS$8&amp;IF(SUM(HB192:$IM192)=0,"",", "),"")</f>
        <v/>
      </c>
      <c r="OT192" t="str">
        <f>IF(HB192=1,OT$8&amp;IF(SUM(HC192:$IM192)=0,"",", "),"")</f>
        <v/>
      </c>
      <c r="OU192" t="str">
        <f>IF(HC192=1,OU$8&amp;IF(SUM(HD192:$IM192)=0,"",", "),"")</f>
        <v/>
      </c>
      <c r="OV192" t="str">
        <f>IF(HD192=1,OV$8&amp;IF(SUM(HE192:$IM192)=0,"",", "),"")</f>
        <v/>
      </c>
      <c r="OW192" t="str">
        <f>IF(HE192=1,OW$8&amp;IF(SUM(HF192:$IM192)=0,"",", "),"")</f>
        <v/>
      </c>
      <c r="OX192" t="str">
        <f>IF(HF192=1,OX$8&amp;IF(SUM(HG192:$IM192)=0,"",", "),"")</f>
        <v/>
      </c>
      <c r="OY192" t="str">
        <f>IF(HG192=1,OY$8&amp;IF(SUM(HH192:$IM192)=0,"",", "),"")</f>
        <v/>
      </c>
      <c r="OZ192" t="str">
        <f>IF(HH192=1,OZ$8&amp;IF(SUM(HI192:$IM192)=0,"",", "),"")</f>
        <v/>
      </c>
      <c r="PA192" t="str">
        <f>IF(HI192=1,PA$8&amp;IF(SUM(HJ192:$IM192)=0,"",", "),"")</f>
        <v/>
      </c>
      <c r="PB192" t="str">
        <f>IF(HJ192=1,PB$8&amp;IF(SUM(HK192:$IM192)=0,"",", "),"")</f>
        <v/>
      </c>
      <c r="PC192" t="str">
        <f>IF(HK192=1,PC$8&amp;IF(SUM(HL192:$IM192)=0,"",", "),"")</f>
        <v/>
      </c>
      <c r="PD192" t="str">
        <f>IF(HL192=1,PD$8&amp;IF(SUM(HM192:$IM192)=0,"",", "),"")</f>
        <v/>
      </c>
      <c r="PE192" t="str">
        <f>IF(HM192=1,PE$8&amp;IF(SUM(HN192:$IM192)=0,"",", "),"")</f>
        <v/>
      </c>
      <c r="PF192" t="str">
        <f>IF(HN192=1,PF$8&amp;IF(SUM(HO192:$IM192)=0,"",", "),"")</f>
        <v/>
      </c>
      <c r="PG192" t="str">
        <f>IF(HO192=1,PG$8&amp;IF(SUM(HP192:$IM192)=0,"",", "),"")</f>
        <v/>
      </c>
      <c r="PH192" t="str">
        <f>IF(HP192=1,PH$8&amp;IF(SUM(HQ192:$IM192)=0,"",", "),"")</f>
        <v/>
      </c>
      <c r="PI192" t="str">
        <f>IF(HQ192=1,PI$8&amp;IF(SUM(HR192:$IM192)=0,"",", "),"")</f>
        <v/>
      </c>
      <c r="PJ192" t="str">
        <f>IF(HR192=1,PJ$8&amp;IF(SUM(HS192:$IM192)=0,"",", "),"")</f>
        <v/>
      </c>
      <c r="PK192" t="str">
        <f>IF(HS192=1,PK$8&amp;IF(SUM(HT192:$IM192)=0,"",", "),"")</f>
        <v/>
      </c>
      <c r="PL192" t="str">
        <f>IF(HT192=1,PL$8&amp;IF(SUM(HU192:$IM192)=0,"",", "),"")</f>
        <v/>
      </c>
      <c r="PM192" t="str">
        <f>IF(HU192=1,PM$8&amp;IF(SUM(HV192:$IM192)=0,"",", "),"")</f>
        <v/>
      </c>
      <c r="PN192" t="str">
        <f>IF(HV192=1,PN$8&amp;IF(SUM(HW192:$IM192)=0,"",", "),"")</f>
        <v/>
      </c>
      <c r="PO192" t="str">
        <f>IF(HW192=1,PO$8&amp;IF(SUM(HX192:$IM192)=0,"",", "),"")</f>
        <v/>
      </c>
      <c r="PP192" t="str">
        <f>IF(HX192=1,PP$8&amp;IF(SUM(HY192:$IM192)=0,"",", "),"")</f>
        <v/>
      </c>
      <c r="PQ192" t="str">
        <f>IF(HY192=1,PQ$8&amp;IF(SUM(HZ192:$IM192)=0,"",", "),"")</f>
        <v/>
      </c>
      <c r="PR192" t="str">
        <f>IF(HZ192=1,PR$8&amp;IF(SUM(IA192:$IM192)=0,"",", "),"")</f>
        <v/>
      </c>
      <c r="PS192" t="str">
        <f>IF(IA192=1,PS$8&amp;IF(SUM(IB192:$IM192)=0,"",", "),"")</f>
        <v/>
      </c>
      <c r="PT192" t="str">
        <f>IF(IB192=1,PT$8&amp;IF(SUM(IC192:$IM192)=0,"",", "),"")</f>
        <v/>
      </c>
      <c r="PU192" t="str">
        <f>IF(IC192=1,PU$8&amp;IF(SUM(ID192:$IM192)=0,"",", "),"")</f>
        <v/>
      </c>
      <c r="PV192" t="str">
        <f>IF(ID192=1,PV$8&amp;IF(SUM(IE192:$IM192)=0,"",", "),"")</f>
        <v/>
      </c>
      <c r="PW192" t="str">
        <f>IF(IE192=1,PW$8&amp;IF(SUM(IF192:$IM192)=0,"",", "),"")</f>
        <v/>
      </c>
      <c r="PX192" t="str">
        <f>IF(IF192=1,PX$8&amp;IF(SUM(IG192:$IM192)=0,"",", "),"")</f>
        <v/>
      </c>
      <c r="PY192" t="str">
        <f>IF(IG192=1,PY$8&amp;IF(SUM(IH192:$IM192)=0,"",", "),"")</f>
        <v/>
      </c>
      <c r="PZ192" t="str">
        <f>IF(IH192=1,PZ$8&amp;IF(SUM(II192:$IM192)=0,"",", "),"")</f>
        <v/>
      </c>
      <c r="QA192" t="str">
        <f>IF(II192=1,QA$8&amp;IF(SUM(IJ192:$IM192)=0,"",", "),"")</f>
        <v/>
      </c>
      <c r="QB192" t="str">
        <f>IF(IJ192=1,QB$8&amp;IF(SUM(IK192:$IM192)=0,"",", "),"")</f>
        <v/>
      </c>
      <c r="QC192" t="str">
        <f>IF(IK192=1,QC$8&amp;IF(SUM(IL192:$IM192)=0,"",", "),"")</f>
        <v/>
      </c>
      <c r="QD192" t="str">
        <f>IF(IL192=1,QD$8&amp;IF(SUM(IM192:$IM192)=0,"",", "),"")</f>
        <v/>
      </c>
      <c r="QE192" t="str">
        <f t="shared" si="214"/>
        <v/>
      </c>
      <c r="QF192" t="str">
        <f>IF(IN192=1,QF$8&amp;IF(SUM(IO192:$KK192)=0,"",", "),"")</f>
        <v/>
      </c>
      <c r="QG192" t="str">
        <f>IF(IO192=1,QG$8&amp;IF(SUM(IP192:$KK192)=0,"",", "),"")</f>
        <v/>
      </c>
      <c r="QH192" t="str">
        <f>IF(IP192=1,QH$8&amp;IF(SUM(IQ192:$KK192)=0,"",", "),"")</f>
        <v/>
      </c>
      <c r="QI192" t="str">
        <f>IF(IQ192=1,QI$8&amp;IF(SUM(IR192:$KK192)=0,"",", "),"")</f>
        <v/>
      </c>
      <c r="QJ192" t="str">
        <f>IF(IR192=1,QJ$8&amp;IF(SUM(IS192:$KK192)=0,"",", "),"")</f>
        <v/>
      </c>
      <c r="QK192" t="str">
        <f>IF(IS192=1,QK$8&amp;IF(SUM(IT192:$KK192)=0,"",", "),"")</f>
        <v/>
      </c>
      <c r="QL192" t="str">
        <f>IF(IT192=1,QL$8&amp;IF(SUM(IU192:$KK192)=0,"",", "),"")</f>
        <v/>
      </c>
      <c r="QM192" t="str">
        <f>IF(IU192=1,QM$8&amp;IF(SUM(IV192:$KK192)=0,"",", "),"")</f>
        <v/>
      </c>
      <c r="QN192" t="str">
        <f>IF(IV192=1,QN$8&amp;IF(SUM(IW192:$KK192)=0,"",", "),"")</f>
        <v/>
      </c>
      <c r="QO192" t="str">
        <f>IF(IW192=1,QO$8&amp;IF(SUM(IX192:$KK192)=0,"",", "),"")</f>
        <v/>
      </c>
      <c r="QP192" t="str">
        <f>IF(IX192=1,QP$8&amp;IF(SUM(IY192:$KK192)=0,"",", "),"")</f>
        <v/>
      </c>
      <c r="QQ192" t="str">
        <f>IF(IY192=1,QQ$8&amp;IF(SUM(IZ192:$KK192)=0,"",", "),"")</f>
        <v/>
      </c>
      <c r="QR192" t="str">
        <f>IF(IZ192=1,QR$8&amp;IF(SUM(JA192:$KK192)=0,"",", "),"")</f>
        <v/>
      </c>
      <c r="QS192" t="str">
        <f>IF(JA192=1,QS$8&amp;IF(SUM(JB192:$KK192)=0,"",", "),"")</f>
        <v/>
      </c>
      <c r="QT192" t="str">
        <f>IF(JB192=1,QT$8&amp;IF(SUM(JC192:$KK192)=0,"",", "),"")</f>
        <v/>
      </c>
      <c r="QU192" t="str">
        <f>IF(JC192=1,QU$8&amp;IF(SUM(JD192:$KK192)=0,"",", "),"")</f>
        <v/>
      </c>
      <c r="QV192" t="str">
        <f>IF(JD192=1,QV$8&amp;IF(SUM(JE192:$KK192)=0,"",", "),"")</f>
        <v/>
      </c>
      <c r="QW192" t="str">
        <f>IF(JE192=1,QW$8&amp;IF(SUM(JF192:$KK192)=0,"",", "),"")</f>
        <v/>
      </c>
      <c r="QX192" t="str">
        <f>IF(JF192=1,QX$8&amp;IF(SUM(JG192:$KK192)=0,"",", "),"")</f>
        <v/>
      </c>
      <c r="QY192" t="str">
        <f>IF(JG192=1,QY$8&amp;IF(SUM(JH192:$KK192)=0,"",", "),"")</f>
        <v/>
      </c>
      <c r="QZ192" t="str">
        <f>IF(JH192=1,QZ$8&amp;IF(SUM(JI192:$KK192)=0,"",", "),"")</f>
        <v/>
      </c>
      <c r="RA192" t="str">
        <f>IF(JI192=1,RA$8&amp;IF(SUM(JJ192:$KK192)=0,"",", "),"")</f>
        <v/>
      </c>
      <c r="RB192" t="str">
        <f>IF(JJ192=1,RB$8&amp;IF(SUM(JK192:$KK192)=0,"",", "),"")</f>
        <v/>
      </c>
      <c r="RC192" t="str">
        <f>IF(JK192=1,RC$8&amp;IF(SUM(JL192:$KK192)=0,"",", "),"")</f>
        <v/>
      </c>
      <c r="RD192" t="str">
        <f>IF(JL192=1,RD$8&amp;IF(SUM(JM192:$KK192)=0,"",", "),"")</f>
        <v/>
      </c>
      <c r="RE192" t="str">
        <f>IF(JM192=1,RE$8&amp;IF(SUM(JN192:$KK192)=0,"",", "),"")</f>
        <v/>
      </c>
      <c r="RF192" t="str">
        <f>IF(JN192=1,RF$8&amp;IF(SUM(JO192:$KK192)=0,"",", "),"")</f>
        <v/>
      </c>
      <c r="RG192" t="str">
        <f>IF(JO192=1,RG$8&amp;IF(SUM(JP192:$KK192)=0,"",", "),"")</f>
        <v/>
      </c>
      <c r="RH192" t="str">
        <f>IF(JP192=1,RH$8&amp;IF(SUM(JQ192:$KK192)=0,"",", "),"")</f>
        <v/>
      </c>
      <c r="RI192" t="str">
        <f>IF(JQ192=1,RI$8&amp;IF(SUM(JR192:$KK192)=0,"",", "),"")</f>
        <v/>
      </c>
      <c r="RJ192" t="str">
        <f>IF(JR192=1,RJ$8&amp;IF(SUM(JS192:$KK192)=0,"",", "),"")</f>
        <v/>
      </c>
      <c r="RK192" t="str">
        <f>IF(JS192=1,RK$8&amp;IF(SUM(JT192:$KK192)=0,"",", "),"")</f>
        <v/>
      </c>
      <c r="RL192" t="str">
        <f>IF(JT192=1,RL$8&amp;IF(SUM(JU192:$KK192)=0,"",", "),"")</f>
        <v/>
      </c>
      <c r="RM192" t="str">
        <f>IF(JU192=1,RM$8&amp;IF(SUM(JV192:$KK192)=0,"",", "),"")</f>
        <v/>
      </c>
      <c r="RN192" t="str">
        <f>IF(JV192=1,RN$8&amp;IF(SUM(JW192:$KK192)=0,"",", "),"")</f>
        <v/>
      </c>
      <c r="RO192" t="str">
        <f>IF(JW192=1,RO$8&amp;IF(SUM(JX192:$KK192)=0,"",", "),"")</f>
        <v/>
      </c>
      <c r="RP192" t="str">
        <f>IF(JX192=1,RP$8&amp;IF(SUM(JY192:$KK192)=0,"",", "),"")</f>
        <v/>
      </c>
      <c r="RQ192" t="str">
        <f>IF(JY192=1,RQ$8&amp;IF(SUM(JZ192:$KK192)=0,"",", "),"")</f>
        <v/>
      </c>
      <c r="RR192" t="str">
        <f>IF(JZ192=1,RR$8&amp;IF(SUM(KA192:$KK192)=0,"",", "),"")</f>
        <v/>
      </c>
      <c r="RS192" t="str">
        <f>IF(KA192=1,RS$8&amp;IF(SUM(KB192:$KK192)=0,"",", "),"")</f>
        <v/>
      </c>
      <c r="RT192" t="str">
        <f>IF(KB192=1,RT$8&amp;IF(SUM(KC192:$KK192)=0,"",", "),"")</f>
        <v/>
      </c>
      <c r="RU192" t="str">
        <f>IF(KC192=1,RU$8&amp;IF(SUM(KD192:$KK192)=0,"",", "),"")</f>
        <v/>
      </c>
      <c r="RV192" t="str">
        <f>IF(KD192=1,RV$8&amp;IF(SUM(KE192:$KK192)=0,"",", "),"")</f>
        <v/>
      </c>
      <c r="RW192" t="str">
        <f>IF(KE192=1,RW$8&amp;IF(SUM(KF192:$KK192)=0,"",", "),"")</f>
        <v/>
      </c>
      <c r="RX192" t="str">
        <f>IF(KF192=1,RX$8&amp;IF(SUM(KG192:$KK192)=0,"",", "),"")</f>
        <v/>
      </c>
      <c r="RY192" t="str">
        <f>IF(KG192=1,RY$8&amp;IF(SUM(KH192:$KK192)=0,"",", "),"")</f>
        <v/>
      </c>
      <c r="RZ192" t="str">
        <f>IF(KH192=1,RZ$8&amp;IF(SUM(KI192:$KK192)=0,"",", "),"")</f>
        <v/>
      </c>
      <c r="SA192" t="str">
        <f>IF(KI192=1,SA$8&amp;IF(SUM(KJ192:$KK192)=0,"",", "),"")</f>
        <v/>
      </c>
      <c r="SB192" t="str">
        <f>IF(KJ192=1,SB$8&amp;IF(SUM(KK192:$KK192)=0,"",", "),"")</f>
        <v/>
      </c>
      <c r="SC192" t="str">
        <f t="shared" si="215"/>
        <v/>
      </c>
    </row>
    <row r="193" spans="1:497" ht="60" customHeight="1" x14ac:dyDescent="0.45">
      <c r="A193" s="62"/>
      <c r="B193" s="212" t="str">
        <f t="shared" si="144"/>
        <v/>
      </c>
      <c r="C193" s="212" t="str">
        <f t="shared" si="203"/>
        <v/>
      </c>
      <c r="D193" s="212" t="str">
        <f t="shared" si="204"/>
        <v/>
      </c>
      <c r="E193" s="212" t="str">
        <f t="shared" si="205"/>
        <v/>
      </c>
      <c r="F193" s="212" t="str">
        <f t="shared" si="206"/>
        <v/>
      </c>
      <c r="G193" s="237" t="str">
        <f>IF('EDCI Data'!B193="","",'EDCI Data'!B193)</f>
        <v/>
      </c>
      <c r="H193" s="238" t="str">
        <f>IF('EDCI Data'!C193="","",'EDCI Data'!C193)</f>
        <v/>
      </c>
      <c r="I193" s="239" t="str">
        <f>IF('EDCI Data'!D193="","",'EDCI Data'!D193)</f>
        <v/>
      </c>
      <c r="J193" s="240" t="str">
        <f>IF('EDCI Data'!E193="","",'EDCI Data'!E193)</f>
        <v/>
      </c>
      <c r="K193" s="237" t="str">
        <f>IF('EDCI Data'!F193="","",'EDCI Data'!F193)</f>
        <v/>
      </c>
      <c r="L193" s="237" t="str">
        <f>IF('EDCI Data'!G193="","",'EDCI Data'!G193)</f>
        <v/>
      </c>
      <c r="M193" s="237" t="str">
        <f>IF('EDCI Data'!H193="","",'EDCI Data'!H193)</f>
        <v/>
      </c>
      <c r="N193" s="237" t="str">
        <f>IF('EDCI Data'!I193="","",'EDCI Data'!I193)</f>
        <v/>
      </c>
      <c r="O193" s="237" t="str">
        <f>IF('EDCI Data'!J193="","",'EDCI Data'!J193)</f>
        <v/>
      </c>
      <c r="P193" s="237" t="str">
        <f>IF('EDCI Data'!K193="","",'EDCI Data'!K193)</f>
        <v/>
      </c>
      <c r="Q193" s="241" t="str">
        <f>IF('EDCI Data'!L193="","",'EDCI Data'!L193)</f>
        <v/>
      </c>
      <c r="R193" s="241" t="str">
        <f>IF('EDCI Data'!M193="","",'EDCI Data'!M193)</f>
        <v/>
      </c>
      <c r="S193" s="237" t="str">
        <f>IF('EDCI Data'!N193="","",'EDCI Data'!N193)</f>
        <v/>
      </c>
      <c r="T193" s="237" t="str">
        <f>IF('EDCI Data'!O193="","",'EDCI Data'!O193)</f>
        <v/>
      </c>
      <c r="U193" s="237" t="str">
        <f>IF('EDCI Data'!P193="","",'EDCI Data'!P193)</f>
        <v/>
      </c>
      <c r="V193" s="237" t="str">
        <f>IF('EDCI Data'!Q193="","",'EDCI Data'!Q193)</f>
        <v/>
      </c>
      <c r="W193" s="242" t="str">
        <f>IF('EDCI Data'!R193="","",'EDCI Data'!R193)</f>
        <v/>
      </c>
      <c r="X193" s="243" t="str">
        <f>IF('EDCI Data'!S193="","",'EDCI Data'!S193)</f>
        <v/>
      </c>
      <c r="Y193" s="243" t="str">
        <f>IF('EDCI Data'!T193="","",'EDCI Data'!T193)</f>
        <v/>
      </c>
      <c r="Z193" s="244" t="str">
        <f>IF('EDCI Data'!U193="","",'EDCI Data'!U193)</f>
        <v/>
      </c>
      <c r="AA193" s="237" t="str">
        <f>IF('EDCI Data'!V193="","",'EDCI Data'!V193)</f>
        <v/>
      </c>
      <c r="AB193" s="244" t="str">
        <f>IF('EDCI Data'!W193="","",'EDCI Data'!W193)</f>
        <v/>
      </c>
      <c r="AC193" s="237" t="str">
        <f>IF('EDCI Data'!X193="","",'EDCI Data'!X193)</f>
        <v/>
      </c>
      <c r="AD193" s="244" t="str">
        <f>IF('EDCI Data'!Y193="","",'EDCI Data'!Y193)</f>
        <v/>
      </c>
      <c r="AE193" s="237" t="str">
        <f>IF('EDCI Data'!Z193="","",'EDCI Data'!Z193)</f>
        <v/>
      </c>
      <c r="AF193" s="237" t="str">
        <f>IF('EDCI Data'!AA193="","",'EDCI Data'!AA193)</f>
        <v/>
      </c>
      <c r="AG193" s="237" t="str">
        <f>IF('EDCI Data'!AB193="","",'EDCI Data'!AB193)</f>
        <v/>
      </c>
      <c r="AH193" s="237" t="str">
        <f>IF('EDCI Data'!AC193="","",'EDCI Data'!AC193)</f>
        <v/>
      </c>
      <c r="AI193" s="237" t="str">
        <f>IF('EDCI Data'!AD193="","",'EDCI Data'!AD193)</f>
        <v/>
      </c>
      <c r="AJ193" s="237" t="str">
        <f>IF('EDCI Data'!AE193="","",'EDCI Data'!AE193)</f>
        <v/>
      </c>
      <c r="AK193" s="237" t="str">
        <f>IF('EDCI Data'!AF193="","",'EDCI Data'!AF193)</f>
        <v/>
      </c>
      <c r="AL193" s="237" t="str">
        <f>IF('EDCI Data'!AG193="","",'EDCI Data'!AG193)</f>
        <v/>
      </c>
      <c r="AM193" s="237" t="str">
        <f>IF('EDCI Data'!AH193="","",'EDCI Data'!AH193)</f>
        <v/>
      </c>
      <c r="AN193" s="237" t="str">
        <f>IF('EDCI Data'!AI193="","",'EDCI Data'!AI193)</f>
        <v/>
      </c>
      <c r="AO193" s="237" t="str">
        <f>IF('EDCI Data'!AJ193="","",'EDCI Data'!AJ193)</f>
        <v/>
      </c>
      <c r="AP193" s="237" t="str">
        <f>IF('EDCI Data'!AK193="","",'EDCI Data'!AK193)</f>
        <v/>
      </c>
      <c r="AQ193" s="237" t="str">
        <f>IF('EDCI Data'!AL193="","",'EDCI Data'!AL193)</f>
        <v/>
      </c>
      <c r="AR193" s="237" t="str">
        <f>IF('EDCI Data'!AM193="","",'EDCI Data'!AM193)</f>
        <v/>
      </c>
      <c r="AS193" s="237" t="str">
        <f>IF('EDCI Data'!AN193="","",'EDCI Data'!AN193)</f>
        <v/>
      </c>
      <c r="AT193" s="237" t="str">
        <f>IF('EDCI Data'!AO193="","",'EDCI Data'!AO193)</f>
        <v/>
      </c>
      <c r="AU193" s="237" t="str">
        <f>IF('EDCI Data'!AP193="","",'EDCI Data'!AP193)</f>
        <v/>
      </c>
      <c r="AV193" s="237" t="str">
        <f>IF('EDCI Data'!AQ193="","",'EDCI Data'!AQ193)</f>
        <v/>
      </c>
      <c r="AW193" s="237" t="str">
        <f>IF('EDCI Data'!AR193="","",'EDCI Data'!AR193)</f>
        <v/>
      </c>
      <c r="AX193" s="237" t="str">
        <f>IF('EDCI Data'!AS193="","",'EDCI Data'!AS193)</f>
        <v/>
      </c>
      <c r="AY193" s="237" t="str">
        <f>IF('EDCI Data'!AT193="","",'EDCI Data'!AT193)</f>
        <v/>
      </c>
      <c r="AZ193" s="237" t="str">
        <f>IF('EDCI Data'!AU193="","",'EDCI Data'!AU193)</f>
        <v/>
      </c>
      <c r="BA193" s="237" t="str">
        <f>IF('EDCI Data'!AV193="","",'EDCI Data'!AV193)</f>
        <v/>
      </c>
      <c r="BB193" s="245" t="str">
        <f>IF('EDCI Data'!AW193="","",'EDCI Data'!AW193)</f>
        <v/>
      </c>
      <c r="BC193" s="245" t="str">
        <f>IF('EDCI Data'!AX193="","",'EDCI Data'!AX193)</f>
        <v/>
      </c>
      <c r="BD193" s="246" t="str">
        <f t="shared" si="207"/>
        <v/>
      </c>
      <c r="BE193" s="247" t="str">
        <f>IF('EDCI Data'!AY193="","",'EDCI Data'!AY193)</f>
        <v/>
      </c>
      <c r="BF193" s="247" t="str">
        <f>IF('EDCI Data'!AZ193="","",'EDCI Data'!AZ193)</f>
        <v/>
      </c>
      <c r="BG193" s="247" t="str">
        <f>IF('EDCI Data'!BA193="","",'EDCI Data'!BA193)</f>
        <v/>
      </c>
      <c r="BH193" s="247" t="str">
        <f>IF('EDCI Data'!BB193="","",'EDCI Data'!BB193)</f>
        <v/>
      </c>
      <c r="BI193" s="247" t="str">
        <f>IF('EDCI Data'!BC193="","",'EDCI Data'!BC193)</f>
        <v/>
      </c>
      <c r="BJ193" s="247" t="str">
        <f>IF('EDCI Data'!BD193="","",'EDCI Data'!BD193)</f>
        <v/>
      </c>
      <c r="BK193" s="247" t="str">
        <f>IF('EDCI Data'!BE193="","",'EDCI Data'!BE193)</f>
        <v/>
      </c>
      <c r="BL193" s="247" t="str">
        <f>IF('EDCI Data'!BF193="","",'EDCI Data'!BF193)</f>
        <v/>
      </c>
      <c r="BM193" s="247" t="str">
        <f>IF('EDCI Data'!BG193="","",'EDCI Data'!BG193)</f>
        <v/>
      </c>
      <c r="BN193" s="248" t="str">
        <f>IF('EDCI Data'!BH193="","",'EDCI Data'!BH193)</f>
        <v/>
      </c>
      <c r="BO193" s="248" t="str">
        <f>IF('EDCI Data'!BI193="","",'EDCI Data'!BI193)</f>
        <v/>
      </c>
      <c r="BP193" s="249" t="str">
        <f>IF('EDCI Data'!BJ193="","",'EDCI Data'!BJ193)</f>
        <v/>
      </c>
      <c r="BQ193" s="248" t="str">
        <f>IF('EDCI Data'!BK193="","",'EDCI Data'!BK193)</f>
        <v/>
      </c>
      <c r="BR193" s="248" t="str">
        <f>IF('EDCI Data'!BL193="","",'EDCI Data'!BL193)</f>
        <v/>
      </c>
      <c r="BS193" s="250" t="str">
        <f>IF('EDCI Data'!BM193="","",'EDCI Data'!BM193)</f>
        <v/>
      </c>
      <c r="BT193" s="251" t="str">
        <f>IF('EDCI Data'!BN193="","",'EDCI Data'!BN193)</f>
        <v/>
      </c>
      <c r="BU193" s="246" t="str">
        <f>IF('EDCI Data'!BO193="","",'EDCI Data'!BO193)</f>
        <v/>
      </c>
      <c r="BV193" s="252">
        <f t="shared" si="208"/>
        <v>0</v>
      </c>
      <c r="BW193" s="252">
        <f t="shared" si="209"/>
        <v>0</v>
      </c>
      <c r="BX193" s="252">
        <f t="shared" si="210"/>
        <v>0</v>
      </c>
      <c r="BY193" s="252">
        <f t="shared" si="211"/>
        <v>0</v>
      </c>
      <c r="BZ193" t="str">
        <f t="shared" si="145"/>
        <v/>
      </c>
      <c r="CA193" s="253"/>
      <c r="CB193"/>
      <c r="CC193"/>
      <c r="CD193"/>
      <c r="CE193" t="str">
        <f t="shared" si="146"/>
        <v/>
      </c>
      <c r="CF193"/>
      <c r="CG193" t="str">
        <f t="shared" si="147"/>
        <v/>
      </c>
      <c r="CH193" t="str">
        <f t="shared" si="148"/>
        <v/>
      </c>
      <c r="CI193" t="str">
        <f t="shared" si="149"/>
        <v/>
      </c>
      <c r="CJ193" t="str">
        <f t="shared" si="150"/>
        <v/>
      </c>
      <c r="CK193"/>
      <c r="CL193"/>
      <c r="CM193" t="str">
        <f t="shared" si="151"/>
        <v/>
      </c>
      <c r="CN193" t="str">
        <f t="shared" si="152"/>
        <v/>
      </c>
      <c r="CO193" t="str">
        <f t="shared" si="153"/>
        <v/>
      </c>
      <c r="CP193" t="str">
        <f t="shared" si="154"/>
        <v/>
      </c>
      <c r="CQ193"/>
      <c r="CR193" t="str" cm="1">
        <f t="array" ref="CR193">IF(COUNTIFS($BZ$10:$BZ$259,$BZ193,$I$10:$I$259,$I193+1)&gt;0,IF(X193&lt;&gt;INDEX(Y$10:Y$259,MATCH(1,INDEX(($BZ193=$BZ$10:$BZ$259)*($I$10:$I$259=$I193+1),0,1),0)),"Number of FTEs in previous year do not align with Number of FTEs in current year across years, by definition these should be equal. Please check and update if required. "&amp;CHAR(10),""),"")</f>
        <v/>
      </c>
      <c r="CS193" t="str" cm="1">
        <f t="array" ref="CS193">IF(COUNTIFS($BZ$10:$BZ$259,$BZ193,$I$10:$I$259,$I193-1)&gt;0,IF(Y193&lt;&gt;INDEX(X$10:X$259,MATCH(1,INDEX(($BZ193=$BZ$10:$BZ$259)*($I$10:$I$259=$I193-1),0,1),0)),"Number of FTEs in previous year do not align with Number of FTEs in current year across years, by definition these should be equal. Please check and update if required. "&amp;CHAR(10),""),"")</f>
        <v/>
      </c>
      <c r="CT193" t="str">
        <f t="shared" si="155"/>
        <v/>
      </c>
      <c r="CU193" t="str">
        <f t="shared" si="156"/>
        <v/>
      </c>
      <c r="CV193"/>
      <c r="CW193" t="str">
        <f t="shared" si="157"/>
        <v/>
      </c>
      <c r="CX193"/>
      <c r="CY193" t="str">
        <f t="shared" si="158"/>
        <v/>
      </c>
      <c r="CZ193"/>
      <c r="DA193" t="str">
        <f t="shared" si="159"/>
        <v/>
      </c>
      <c r="DB193"/>
      <c r="DC193"/>
      <c r="DD193"/>
      <c r="DE193"/>
      <c r="DF193"/>
      <c r="DG193"/>
      <c r="DH193"/>
      <c r="DI193"/>
      <c r="DJ193"/>
      <c r="DK193"/>
      <c r="DL193"/>
      <c r="DM193"/>
      <c r="DN193"/>
      <c r="DO193"/>
      <c r="DP193"/>
      <c r="DQ193"/>
      <c r="DR193"/>
      <c r="DS193"/>
      <c r="DT193"/>
      <c r="DU193"/>
      <c r="DV193"/>
      <c r="DW193"/>
      <c r="DX193" t="str">
        <f t="shared" si="160"/>
        <v/>
      </c>
      <c r="DY193" t="str">
        <f t="shared" si="161"/>
        <v/>
      </c>
      <c r="DZ193" t="str">
        <f t="shared" si="162"/>
        <v/>
      </c>
      <c r="EA193" t="str">
        <f t="shared" si="163"/>
        <v/>
      </c>
      <c r="EB193" t="str">
        <f t="shared" si="164"/>
        <v/>
      </c>
      <c r="EC193" t="str">
        <f t="shared" si="165"/>
        <v/>
      </c>
      <c r="ED193" t="str">
        <f t="shared" si="166"/>
        <v/>
      </c>
      <c r="EE193" t="str">
        <f t="shared" si="167"/>
        <v/>
      </c>
      <c r="EF193" t="str">
        <f t="shared" si="168"/>
        <v/>
      </c>
      <c r="EG193" t="str">
        <f t="shared" si="169"/>
        <v/>
      </c>
      <c r="EH193" t="str">
        <f t="shared" si="170"/>
        <v/>
      </c>
      <c r="EI193" t="str">
        <f t="shared" si="171"/>
        <v/>
      </c>
      <c r="EJ193"/>
      <c r="EK193"/>
      <c r="EL193"/>
      <c r="EM193"/>
      <c r="EN193"/>
      <c r="EO193"/>
      <c r="EP193"/>
      <c r="EQ193" t="str">
        <f t="shared" si="172"/>
        <v/>
      </c>
      <c r="ER193" t="str">
        <f t="shared" si="173"/>
        <v/>
      </c>
      <c r="ES193" t="str">
        <f t="shared" si="174"/>
        <v/>
      </c>
      <c r="ET193"/>
      <c r="EU193" t="str">
        <f t="shared" si="175"/>
        <v/>
      </c>
      <c r="EV193"/>
      <c r="EW193" t="str">
        <f t="shared" si="176"/>
        <v/>
      </c>
      <c r="EX193"/>
      <c r="EY193" t="str">
        <f t="shared" si="177"/>
        <v/>
      </c>
      <c r="EZ193"/>
      <c r="FA193"/>
      <c r="FB193"/>
      <c r="FC193"/>
      <c r="FD193"/>
      <c r="FE193"/>
      <c r="FF193"/>
      <c r="FG193"/>
      <c r="FH193"/>
      <c r="FI193"/>
      <c r="FJ193"/>
      <c r="FK193"/>
      <c r="FL193"/>
      <c r="FM193"/>
      <c r="FN193"/>
      <c r="FO193"/>
      <c r="FP193"/>
      <c r="FQ193"/>
      <c r="FR193"/>
      <c r="FS193"/>
      <c r="FT193"/>
      <c r="FU193"/>
      <c r="FV193" t="str">
        <f t="shared" si="178"/>
        <v/>
      </c>
      <c r="FW193" t="str">
        <f t="shared" si="179"/>
        <v/>
      </c>
      <c r="FX193"/>
      <c r="FY193" t="str">
        <f t="shared" si="180"/>
        <v/>
      </c>
      <c r="FZ193" t="str">
        <f t="shared" si="181"/>
        <v/>
      </c>
      <c r="GA193" t="str">
        <f t="shared" si="182"/>
        <v/>
      </c>
      <c r="GB193" t="str">
        <f t="shared" si="183"/>
        <v/>
      </c>
      <c r="GC193" t="str">
        <f t="shared" si="184"/>
        <v/>
      </c>
      <c r="GD193" t="str">
        <f t="shared" si="185"/>
        <v/>
      </c>
      <c r="GE193" t="str">
        <f t="shared" si="186"/>
        <v/>
      </c>
      <c r="GF193" t="str">
        <f t="shared" si="187"/>
        <v/>
      </c>
      <c r="GG193" t="str">
        <f t="shared" si="188"/>
        <v/>
      </c>
      <c r="GH193"/>
      <c r="GI193"/>
      <c r="GJ193"/>
      <c r="GK193"/>
      <c r="GL193"/>
      <c r="GM193"/>
      <c r="GN193"/>
      <c r="GO193"/>
      <c r="GP193" t="str">
        <f t="shared" si="189"/>
        <v/>
      </c>
      <c r="GQ193" t="str">
        <f t="shared" si="190"/>
        <v/>
      </c>
      <c r="GR193"/>
      <c r="GS193" t="str">
        <f t="shared" si="191"/>
        <v/>
      </c>
      <c r="GT193"/>
      <c r="GU193" t="str">
        <f t="shared" si="192"/>
        <v/>
      </c>
      <c r="GV193"/>
      <c r="GW193" t="str">
        <f t="shared" si="193"/>
        <v/>
      </c>
      <c r="GX193"/>
      <c r="GY193"/>
      <c r="GZ193"/>
      <c r="HA193"/>
      <c r="HB193"/>
      <c r="HC193"/>
      <c r="HD193"/>
      <c r="HE193"/>
      <c r="HF193"/>
      <c r="HG193"/>
      <c r="HH193"/>
      <c r="HI193"/>
      <c r="HJ193"/>
      <c r="HK193"/>
      <c r="HL193"/>
      <c r="HM193"/>
      <c r="HN193"/>
      <c r="HO193"/>
      <c r="HP193"/>
      <c r="HQ193"/>
      <c r="HR193"/>
      <c r="HS193"/>
      <c r="HT193" t="str">
        <f t="shared" si="194"/>
        <v/>
      </c>
      <c r="HU193" t="str">
        <f t="shared" si="195"/>
        <v/>
      </c>
      <c r="HV193"/>
      <c r="HW193"/>
      <c r="HX193"/>
      <c r="HY193"/>
      <c r="HZ193"/>
      <c r="IA193"/>
      <c r="IB193"/>
      <c r="IC193"/>
      <c r="ID193"/>
      <c r="IE193" t="str">
        <f t="shared" si="196"/>
        <v/>
      </c>
      <c r="IF193"/>
      <c r="IG193"/>
      <c r="IH193"/>
      <c r="II193"/>
      <c r="IJ193"/>
      <c r="IK193"/>
      <c r="IL193"/>
      <c r="IM193"/>
      <c r="IN193"/>
      <c r="IO193"/>
      <c r="IP193"/>
      <c r="IQ193" t="str">
        <f t="shared" si="197"/>
        <v/>
      </c>
      <c r="IR193"/>
      <c r="IS193" t="str">
        <f t="shared" si="198"/>
        <v/>
      </c>
      <c r="IT193"/>
      <c r="IU193" t="str">
        <f t="shared" si="199"/>
        <v/>
      </c>
      <c r="IV193"/>
      <c r="IW193"/>
      <c r="IX193"/>
      <c r="IY193"/>
      <c r="IZ193"/>
      <c r="JA193"/>
      <c r="JB193"/>
      <c r="JC193"/>
      <c r="JD193"/>
      <c r="JE193"/>
      <c r="JF193"/>
      <c r="JG193"/>
      <c r="JH193"/>
      <c r="JI193"/>
      <c r="JJ193"/>
      <c r="JK193"/>
      <c r="JL193"/>
      <c r="JM193"/>
      <c r="JN193"/>
      <c r="JO193"/>
      <c r="JP193"/>
      <c r="JQ193"/>
      <c r="JR193" t="str">
        <f t="shared" si="200"/>
        <v/>
      </c>
      <c r="JS193" t="str">
        <f t="shared" si="201"/>
        <v/>
      </c>
      <c r="JT193"/>
      <c r="JU193"/>
      <c r="JV193"/>
      <c r="JW193"/>
      <c r="JX193"/>
      <c r="JY193"/>
      <c r="JZ193"/>
      <c r="KA193"/>
      <c r="KB193"/>
      <c r="KC193" t="str">
        <f t="shared" si="202"/>
        <v/>
      </c>
      <c r="KD193"/>
      <c r="KE193"/>
      <c r="KF193"/>
      <c r="KG193"/>
      <c r="KH193"/>
      <c r="KI193"/>
      <c r="KJ193"/>
      <c r="KK193"/>
      <c r="KL193" t="str">
        <f>IF(CT193=1,KL$8&amp;IF(SUM(CU193:$EQ193)=0,"",", "),"")</f>
        <v/>
      </c>
      <c r="KM193" t="str">
        <f>IF(CU193=1,KM$8&amp;IF(SUM(CV193:$EQ193)=0,"",", "),"")</f>
        <v/>
      </c>
      <c r="KN193" t="str">
        <f>IF(CV193=1,KN$8&amp;IF(SUM(CW193:$EQ193)=0,"",", "),"")</f>
        <v/>
      </c>
      <c r="KO193" t="str">
        <f>IF(CW193=1,KO$8&amp;IF(SUM(CX193:$EQ193)=0,"",", "),"")</f>
        <v/>
      </c>
      <c r="KP193" t="str">
        <f>IF(CX193=1,KP$8&amp;IF(SUM(CY193:$EQ193)=0,"",", "),"")</f>
        <v/>
      </c>
      <c r="KQ193" t="str">
        <f>IF(CY193=1,KQ$8&amp;IF(SUM(CZ193:$EQ193)=0,"",", "),"")</f>
        <v/>
      </c>
      <c r="KR193" t="str">
        <f>IF(CZ193=1,KR$8&amp;IF(SUM(DA193:$EQ193)=0,"",", "),"")</f>
        <v/>
      </c>
      <c r="KS193" t="str">
        <f>IF(DA193=1,KS$8&amp;IF(SUM(DB193:$EQ193)=0,"",", "),"")</f>
        <v/>
      </c>
      <c r="KT193" t="str">
        <f>IF(DB193=1,KT$8&amp;IF(SUM(DC193:$EQ193)=0,"",", "),"")</f>
        <v/>
      </c>
      <c r="KU193" t="str">
        <f>IF(DC193=1,KU$8&amp;IF(SUM(DD193:$EQ193)=0,"",", "),"")</f>
        <v/>
      </c>
      <c r="KV193" t="str">
        <f>IF(DD193=1,KV$8&amp;IF(SUM(DE193:$EQ193)=0,"",", "),"")</f>
        <v/>
      </c>
      <c r="KW193" t="str">
        <f>IF(DE193=1,KW$8&amp;IF(SUM(DF193:$EQ193)=0,"",", "),"")</f>
        <v/>
      </c>
      <c r="KX193" t="str">
        <f>IF(DF193=1,KX$8&amp;IF(SUM(DG193:$EQ193)=0,"",", "),"")</f>
        <v/>
      </c>
      <c r="KY193" t="str">
        <f>IF(DG193=1,KY$8&amp;IF(SUM(DH193:$EQ193)=0,"",", "),"")</f>
        <v/>
      </c>
      <c r="KZ193" t="str">
        <f>IF(DH193=1,KZ$8&amp;IF(SUM(DI193:$EQ193)=0,"",", "),"")</f>
        <v/>
      </c>
      <c r="LA193" t="str">
        <f>IF(DI193=1,LA$8&amp;IF(SUM(DJ193:$EQ193)=0,"",", "),"")</f>
        <v/>
      </c>
      <c r="LB193" t="str">
        <f>IF(DJ193=1,LB$8&amp;IF(SUM(DK193:$EQ193)=0,"",", "),"")</f>
        <v/>
      </c>
      <c r="LC193" t="str">
        <f>IF(DK193=1,LC$8&amp;IF(SUM(DL193:$EQ193)=0,"",", "),"")</f>
        <v/>
      </c>
      <c r="LD193" t="str">
        <f>IF(DL193=1,LD$8&amp;IF(SUM(DM193:$EQ193)=0,"",", "),"")</f>
        <v/>
      </c>
      <c r="LE193" t="str">
        <f>IF(DM193=1,LE$8&amp;IF(SUM(DN193:$EQ193)=0,"",", "),"")</f>
        <v/>
      </c>
      <c r="LF193" t="str">
        <f>IF(DN193=1,LF$8&amp;IF(SUM(DO193:$EQ193)=0,"",", "),"")</f>
        <v/>
      </c>
      <c r="LG193" t="str">
        <f>IF(DO193=1,LG$8&amp;IF(SUM(DP193:$EQ193)=0,"",", "),"")</f>
        <v/>
      </c>
      <c r="LH193" t="str">
        <f>IF(DP193=1,LH$8&amp;IF(SUM(DQ193:$EQ193)=0,"",", "),"")</f>
        <v/>
      </c>
      <c r="LI193" t="str">
        <f>IF(DQ193=1,LI$8&amp;IF(SUM(DR193:$EQ193)=0,"",", "),"")</f>
        <v/>
      </c>
      <c r="LJ193" t="str">
        <f>IF(DR193=1,LJ$8&amp;IF(SUM(DS193:$EQ193)=0,"",", "),"")</f>
        <v/>
      </c>
      <c r="LK193" t="str">
        <f>IF(DS193=1,LK$8&amp;IF(SUM(DT193:$EQ193)=0,"",", "),"")</f>
        <v/>
      </c>
      <c r="LL193" t="str">
        <f>IF(DT193=1,LL$8&amp;IF(SUM(DU193:$EQ193)=0,"",", "),"")</f>
        <v/>
      </c>
      <c r="LM193" t="str">
        <f>IF(DU193=1,LM$8&amp;IF(SUM(DV193:$EQ193)=0,"",", "),"")</f>
        <v/>
      </c>
      <c r="LN193" t="str">
        <f>IF(DV193=1,LN$8&amp;IF(SUM(DW193:$EQ193)=0,"",", "),"")</f>
        <v/>
      </c>
      <c r="LO193" t="str">
        <f>IF(DW193=1,LO$8&amp;IF(SUM(DX193:$EQ193)=0,"",", "),"")</f>
        <v/>
      </c>
      <c r="LP193" t="str">
        <f>IF(DX193=1,LP$8&amp;IF(SUM(DY193:$EQ193)=0,"",", "),"")</f>
        <v/>
      </c>
      <c r="LQ193" t="str">
        <f>IF(DY193=1,LQ$8&amp;IF(SUM(DZ193:$EQ193)=0,"",", "),"")</f>
        <v/>
      </c>
      <c r="LR193" t="str">
        <f>IF(DZ193=1,LR$8&amp;IF(SUM(EA193:$EQ193)=0,"",", "),"")</f>
        <v/>
      </c>
      <c r="LS193" t="str">
        <f>IF(EA193=1,LS$8&amp;IF(SUM(EB193:$EQ193)=0,"",", "),"")</f>
        <v/>
      </c>
      <c r="LT193" t="str">
        <f>IF(EB193=1,LT$8&amp;IF(SUM(EC193:$EQ193)=0,"",", "),"")</f>
        <v/>
      </c>
      <c r="LU193" t="str">
        <f>IF(EC193=1,LU$8&amp;IF(SUM(ED193:$EQ193)=0,"",", "),"")</f>
        <v/>
      </c>
      <c r="LV193" t="str">
        <f>IF(ED193=1,LV$8&amp;IF(SUM(EE193:$EQ193)=0,"",", "),"")</f>
        <v/>
      </c>
      <c r="LW193" t="str">
        <f>IF(EE193=1,LW$8&amp;IF(SUM(EF193:$EQ193)=0,"",", "),"")</f>
        <v/>
      </c>
      <c r="LX193" t="str">
        <f>IF(EF193=1,LX$8&amp;IF(SUM(EG193:$EQ193)=0,"",", "),"")</f>
        <v/>
      </c>
      <c r="LY193" t="str">
        <f>IF(EG193=1,LY$8&amp;IF(SUM(EH193:$EQ193)=0,"",", "),"")</f>
        <v/>
      </c>
      <c r="LZ193" t="str">
        <f>IF(EH193=1,LZ$8&amp;IF(SUM(EI193:$EQ193)=0,"",", "),"")</f>
        <v/>
      </c>
      <c r="MA193" t="str">
        <f>IF(EI193=1,MA$8&amp;IF(SUM(EJ193:$EQ193)=0,"",", "),"")</f>
        <v/>
      </c>
      <c r="MB193" t="str">
        <f>IF(EJ193=1,MB$8&amp;IF(SUM(EK193:$EQ193)=0,"",", "),"")</f>
        <v/>
      </c>
      <c r="MC193" t="str">
        <f>IF(EK193=1,MC$8&amp;IF(SUM(EL193:$EQ193)=0,"",", "),"")</f>
        <v/>
      </c>
      <c r="MD193" t="str">
        <f>IF(EL193=1,MD$8&amp;IF(SUM(EM193:$EQ193)=0,"",", "),"")</f>
        <v/>
      </c>
      <c r="ME193" t="str">
        <f>IF(EM193=1,ME$8&amp;IF(SUM(EN193:$EQ193)=0,"",", "),"")</f>
        <v/>
      </c>
      <c r="MF193" t="str">
        <f>IF(EN193=1,MF$8&amp;IF(SUM(EO193:$EQ193)=0,"",", "),"")</f>
        <v/>
      </c>
      <c r="MG193" t="str">
        <f>IF(EO193=1,MG$8&amp;IF(SUM(EP193:$EQ193)=0,"",", "),"")</f>
        <v/>
      </c>
      <c r="MH193" t="str">
        <f>IF(EP193=1,MH$8&amp;IF(SUM(EQ193:$EQ193)=0,"",", "),"")</f>
        <v/>
      </c>
      <c r="MI193" t="str">
        <f t="shared" si="212"/>
        <v/>
      </c>
      <c r="MJ193" t="str">
        <f>IF(ER193=1,MJ$8&amp;IF(SUM(ES193:$GO193)=0,"",", "),"")</f>
        <v/>
      </c>
      <c r="MK193" t="str">
        <f>IF(ES193=1,MK$8&amp;IF(SUM(ET193:$GO193)=0,"",", "),"")</f>
        <v/>
      </c>
      <c r="ML193" t="str">
        <f>IF(ET193=1,ML$8&amp;IF(SUM(EU193:$GO193)=0,"",", "),"")</f>
        <v/>
      </c>
      <c r="MM193" t="str">
        <f>IF(EU193=1,MM$8&amp;IF(SUM(EV193:$GO193)=0,"",", "),"")</f>
        <v/>
      </c>
      <c r="MN193" t="str">
        <f>IF(EV193=1,MN$8&amp;IF(SUM(EW193:$GO193)=0,"",", "),"")</f>
        <v/>
      </c>
      <c r="MO193" t="str">
        <f>IF(EW193=1,MO$8&amp;IF(SUM(EX193:$GO193)=0,"",", "),"")</f>
        <v/>
      </c>
      <c r="MP193" t="str">
        <f>IF(EX193=1,MP$8&amp;IF(SUM(EY193:$GO193)=0,"",", "),"")</f>
        <v/>
      </c>
      <c r="MQ193" t="str">
        <f>IF(EY193=1,MQ$8&amp;IF(SUM(EZ193:$GO193)=0,"",", "),"")</f>
        <v/>
      </c>
      <c r="MR193" t="str">
        <f>IF(EZ193=1,MR$8&amp;IF(SUM(FA193:$GO193)=0,"",", "),"")</f>
        <v/>
      </c>
      <c r="MS193" t="str">
        <f>IF(FA193=1,MS$8&amp;IF(SUM(FB193:$GO193)=0,"",", "),"")</f>
        <v/>
      </c>
      <c r="MT193" t="str">
        <f>IF(FB193=1,MT$8&amp;IF(SUM(FC193:$GO193)=0,"",", "),"")</f>
        <v/>
      </c>
      <c r="MU193" t="str">
        <f>IF(FC193=1,MU$8&amp;IF(SUM(FD193:$GO193)=0,"",", "),"")</f>
        <v/>
      </c>
      <c r="MV193" t="str">
        <f>IF(FD193=1,MV$8&amp;IF(SUM(FE193:$GO193)=0,"",", "),"")</f>
        <v/>
      </c>
      <c r="MW193" t="str">
        <f>IF(FE193=1,MW$8&amp;IF(SUM(FF193:$GO193)=0,"",", "),"")</f>
        <v/>
      </c>
      <c r="MX193" t="str">
        <f>IF(FF193=1,MX$8&amp;IF(SUM(FG193:$GO193)=0,"",", "),"")</f>
        <v/>
      </c>
      <c r="MY193" t="str">
        <f>IF(FG193=1,MY$8&amp;IF(SUM(FH193:$GO193)=0,"",", "),"")</f>
        <v/>
      </c>
      <c r="MZ193" t="str">
        <f>IF(FH193=1,MZ$8&amp;IF(SUM(FI193:$GO193)=0,"",", "),"")</f>
        <v/>
      </c>
      <c r="NA193" t="str">
        <f>IF(FI193=1,NA$8&amp;IF(SUM(FJ193:$GO193)=0,"",", "),"")</f>
        <v/>
      </c>
      <c r="NB193" t="str">
        <f>IF(FJ193=1,NB$8&amp;IF(SUM(FK193:$GO193)=0,"",", "),"")</f>
        <v/>
      </c>
      <c r="NC193" t="str">
        <f>IF(FK193=1,NC$8&amp;IF(SUM(FL193:$GO193)=0,"",", "),"")</f>
        <v/>
      </c>
      <c r="ND193" t="str">
        <f>IF(FL193=1,ND$8&amp;IF(SUM(FM193:$GO193)=0,"",", "),"")</f>
        <v/>
      </c>
      <c r="NE193" t="str">
        <f>IF(FM193=1,NE$8&amp;IF(SUM(FN193:$GO193)=0,"",", "),"")</f>
        <v/>
      </c>
      <c r="NF193" t="str">
        <f>IF(FN193=1,NF$8&amp;IF(SUM(FO193:$GO193)=0,"",", "),"")</f>
        <v/>
      </c>
      <c r="NG193" t="str">
        <f>IF(FO193=1,NG$8&amp;IF(SUM(FP193:$GO193)=0,"",", "),"")</f>
        <v/>
      </c>
      <c r="NH193" t="str">
        <f>IF(FP193=1,NH$8&amp;IF(SUM(FQ193:$GO193)=0,"",", "),"")</f>
        <v/>
      </c>
      <c r="NI193" t="str">
        <f>IF(FQ193=1,NI$8&amp;IF(SUM(FR193:$GO193)=0,"",", "),"")</f>
        <v/>
      </c>
      <c r="NJ193" t="str">
        <f>IF(FR193=1,NJ$8&amp;IF(SUM(FS193:$GO193)=0,"",", "),"")</f>
        <v/>
      </c>
      <c r="NK193" t="str">
        <f>IF(FS193=1,NK$8&amp;IF(SUM(FT193:$GO193)=0,"",", "),"")</f>
        <v/>
      </c>
      <c r="NL193" t="str">
        <f>IF(FT193=1,NL$8&amp;IF(SUM(FU193:$GO193)=0,"",", "),"")</f>
        <v/>
      </c>
      <c r="NM193" t="str">
        <f>IF(FU193=1,NM$8&amp;IF(SUM(FV193:$GO193)=0,"",", "),"")</f>
        <v/>
      </c>
      <c r="NN193" t="str">
        <f>IF(FV193=1,NN$8&amp;IF(SUM(FW193:$GO193)=0,"",", "),"")</f>
        <v/>
      </c>
      <c r="NO193" t="str">
        <f>IF(FW193=1,NO$8&amp;IF(SUM(FX193:$GO193)=0,"",", "),"")</f>
        <v/>
      </c>
      <c r="NP193" t="str">
        <f>IF(FX193=1,NP$8&amp;IF(SUM(FY193:$GO193)=0,"",", "),"")</f>
        <v/>
      </c>
      <c r="NQ193" t="str">
        <f>IF(FY193=1,NQ$8&amp;IF(SUM(FZ193:$GO193)=0,"",", "),"")</f>
        <v/>
      </c>
      <c r="NR193" t="str">
        <f>IF(FZ193=1,NR$8&amp;IF(SUM(GA193:$GO193)=0,"",", "),"")</f>
        <v/>
      </c>
      <c r="NS193" t="str">
        <f>IF(GA193=1,NS$8&amp;IF(SUM(GB193:$GO193)=0,"",", "),"")</f>
        <v/>
      </c>
      <c r="NT193" t="str">
        <f>IF(GB193=1,NT$8&amp;IF(SUM(GC193:$GO193)=0,"",", "),"")</f>
        <v/>
      </c>
      <c r="NU193" t="str">
        <f>IF(GC193=1,NU$8&amp;IF(SUM(GD193:$GO193)=0,"",", "),"")</f>
        <v/>
      </c>
      <c r="NV193" t="str">
        <f>IF(GD193=1,NV$8&amp;IF(SUM(GE193:$GO193)=0,"",", "),"")</f>
        <v/>
      </c>
      <c r="NW193" t="str">
        <f>IF(GE193=1,NW$8&amp;IF(SUM(GF193:$GO193)=0,"",", "),"")</f>
        <v/>
      </c>
      <c r="NX193" t="str">
        <f>IF(GF193=1,NX$8&amp;IF(SUM(GG193:$GO193)=0,"",", "),"")</f>
        <v/>
      </c>
      <c r="NY193" t="str">
        <f>IF(GG193=1,NY$8&amp;IF(SUM(GH193:$GO193)=0,"",", "),"")</f>
        <v/>
      </c>
      <c r="NZ193" t="str">
        <f>IF(GH193=1,NZ$8&amp;IF(SUM(GI193:$GO193)=0,"",", "),"")</f>
        <v/>
      </c>
      <c r="OA193" t="str">
        <f>IF(GI193=1,OA$8&amp;IF(SUM(GJ193:$GO193)=0,"",", "),"")</f>
        <v/>
      </c>
      <c r="OB193" t="str">
        <f>IF(GJ193=1,OB$8&amp;IF(SUM(GK193:$GO193)=0,"",", "),"")</f>
        <v/>
      </c>
      <c r="OC193" t="str">
        <f>IF(GK193=1,OC$8&amp;IF(SUM(GL193:$GO193)=0,"",", "),"")</f>
        <v/>
      </c>
      <c r="OD193" t="str">
        <f>IF(GL193=1,OD$8&amp;IF(SUM(GM193:$GO193)=0,"",", "),"")</f>
        <v/>
      </c>
      <c r="OE193" t="str">
        <f>IF(GM193=1,OE$8&amp;IF(SUM(GN193:$GO193)=0,"",", "),"")</f>
        <v/>
      </c>
      <c r="OF193" t="str">
        <f>IF(GN193=1,OF$8&amp;IF(SUM(GO193:$GO193)=0,"",", "),"")</f>
        <v/>
      </c>
      <c r="OG193" t="str">
        <f t="shared" si="213"/>
        <v/>
      </c>
      <c r="OH193" t="str">
        <f>IF(GP193=1,OH$8&amp;IF(SUM(GQ193:$IM193)=0,"",", "),"")</f>
        <v/>
      </c>
      <c r="OI193" t="str">
        <f>IF(GQ193=1,OI$8&amp;IF(SUM(GR193:$IM193)=0,"",", "),"")</f>
        <v/>
      </c>
      <c r="OJ193" t="str">
        <f>IF(GR193=1,OJ$8&amp;IF(SUM(GS193:$IM193)=0,"",", "),"")</f>
        <v/>
      </c>
      <c r="OK193" t="str">
        <f>IF(GS193=1,OK$8&amp;IF(SUM(GT193:$IM193)=0,"",", "),"")</f>
        <v/>
      </c>
      <c r="OL193" t="str">
        <f>IF(GT193=1,OL$8&amp;IF(SUM(GU193:$IM193)=0,"",", "),"")</f>
        <v/>
      </c>
      <c r="OM193" t="str">
        <f>IF(GU193=1,OM$8&amp;IF(SUM(GV193:$IM193)=0,"",", "),"")</f>
        <v/>
      </c>
      <c r="ON193" t="str">
        <f>IF(GV193=1,ON$8&amp;IF(SUM(GW193:$IM193)=0,"",", "),"")</f>
        <v/>
      </c>
      <c r="OO193" t="str">
        <f>IF(GW193=1,OO$8&amp;IF(SUM(GX193:$IM193)=0,"",", "),"")</f>
        <v/>
      </c>
      <c r="OP193" t="str">
        <f>IF(GX193=1,OP$8&amp;IF(SUM(GY193:$IM193)=0,"",", "),"")</f>
        <v/>
      </c>
      <c r="OQ193" t="str">
        <f>IF(GY193=1,OQ$8&amp;IF(SUM(GZ193:$IM193)=0,"",", "),"")</f>
        <v/>
      </c>
      <c r="OR193" t="str">
        <f>IF(GZ193=1,OR$8&amp;IF(SUM(HA193:$IM193)=0,"",", "),"")</f>
        <v/>
      </c>
      <c r="OS193" t="str">
        <f>IF(HA193=1,OS$8&amp;IF(SUM(HB193:$IM193)=0,"",", "),"")</f>
        <v/>
      </c>
      <c r="OT193" t="str">
        <f>IF(HB193=1,OT$8&amp;IF(SUM(HC193:$IM193)=0,"",", "),"")</f>
        <v/>
      </c>
      <c r="OU193" t="str">
        <f>IF(HC193=1,OU$8&amp;IF(SUM(HD193:$IM193)=0,"",", "),"")</f>
        <v/>
      </c>
      <c r="OV193" t="str">
        <f>IF(HD193=1,OV$8&amp;IF(SUM(HE193:$IM193)=0,"",", "),"")</f>
        <v/>
      </c>
      <c r="OW193" t="str">
        <f>IF(HE193=1,OW$8&amp;IF(SUM(HF193:$IM193)=0,"",", "),"")</f>
        <v/>
      </c>
      <c r="OX193" t="str">
        <f>IF(HF193=1,OX$8&amp;IF(SUM(HG193:$IM193)=0,"",", "),"")</f>
        <v/>
      </c>
      <c r="OY193" t="str">
        <f>IF(HG193=1,OY$8&amp;IF(SUM(HH193:$IM193)=0,"",", "),"")</f>
        <v/>
      </c>
      <c r="OZ193" t="str">
        <f>IF(HH193=1,OZ$8&amp;IF(SUM(HI193:$IM193)=0,"",", "),"")</f>
        <v/>
      </c>
      <c r="PA193" t="str">
        <f>IF(HI193=1,PA$8&amp;IF(SUM(HJ193:$IM193)=0,"",", "),"")</f>
        <v/>
      </c>
      <c r="PB193" t="str">
        <f>IF(HJ193=1,PB$8&amp;IF(SUM(HK193:$IM193)=0,"",", "),"")</f>
        <v/>
      </c>
      <c r="PC193" t="str">
        <f>IF(HK193=1,PC$8&amp;IF(SUM(HL193:$IM193)=0,"",", "),"")</f>
        <v/>
      </c>
      <c r="PD193" t="str">
        <f>IF(HL193=1,PD$8&amp;IF(SUM(HM193:$IM193)=0,"",", "),"")</f>
        <v/>
      </c>
      <c r="PE193" t="str">
        <f>IF(HM193=1,PE$8&amp;IF(SUM(HN193:$IM193)=0,"",", "),"")</f>
        <v/>
      </c>
      <c r="PF193" t="str">
        <f>IF(HN193=1,PF$8&amp;IF(SUM(HO193:$IM193)=0,"",", "),"")</f>
        <v/>
      </c>
      <c r="PG193" t="str">
        <f>IF(HO193=1,PG$8&amp;IF(SUM(HP193:$IM193)=0,"",", "),"")</f>
        <v/>
      </c>
      <c r="PH193" t="str">
        <f>IF(HP193=1,PH$8&amp;IF(SUM(HQ193:$IM193)=0,"",", "),"")</f>
        <v/>
      </c>
      <c r="PI193" t="str">
        <f>IF(HQ193=1,PI$8&amp;IF(SUM(HR193:$IM193)=0,"",", "),"")</f>
        <v/>
      </c>
      <c r="PJ193" t="str">
        <f>IF(HR193=1,PJ$8&amp;IF(SUM(HS193:$IM193)=0,"",", "),"")</f>
        <v/>
      </c>
      <c r="PK193" t="str">
        <f>IF(HS193=1,PK$8&amp;IF(SUM(HT193:$IM193)=0,"",", "),"")</f>
        <v/>
      </c>
      <c r="PL193" t="str">
        <f>IF(HT193=1,PL$8&amp;IF(SUM(HU193:$IM193)=0,"",", "),"")</f>
        <v/>
      </c>
      <c r="PM193" t="str">
        <f>IF(HU193=1,PM$8&amp;IF(SUM(HV193:$IM193)=0,"",", "),"")</f>
        <v/>
      </c>
      <c r="PN193" t="str">
        <f>IF(HV193=1,PN$8&amp;IF(SUM(HW193:$IM193)=0,"",", "),"")</f>
        <v/>
      </c>
      <c r="PO193" t="str">
        <f>IF(HW193=1,PO$8&amp;IF(SUM(HX193:$IM193)=0,"",", "),"")</f>
        <v/>
      </c>
      <c r="PP193" t="str">
        <f>IF(HX193=1,PP$8&amp;IF(SUM(HY193:$IM193)=0,"",", "),"")</f>
        <v/>
      </c>
      <c r="PQ193" t="str">
        <f>IF(HY193=1,PQ$8&amp;IF(SUM(HZ193:$IM193)=0,"",", "),"")</f>
        <v/>
      </c>
      <c r="PR193" t="str">
        <f>IF(HZ193=1,PR$8&amp;IF(SUM(IA193:$IM193)=0,"",", "),"")</f>
        <v/>
      </c>
      <c r="PS193" t="str">
        <f>IF(IA193=1,PS$8&amp;IF(SUM(IB193:$IM193)=0,"",", "),"")</f>
        <v/>
      </c>
      <c r="PT193" t="str">
        <f>IF(IB193=1,PT$8&amp;IF(SUM(IC193:$IM193)=0,"",", "),"")</f>
        <v/>
      </c>
      <c r="PU193" t="str">
        <f>IF(IC193=1,PU$8&amp;IF(SUM(ID193:$IM193)=0,"",", "),"")</f>
        <v/>
      </c>
      <c r="PV193" t="str">
        <f>IF(ID193=1,PV$8&amp;IF(SUM(IE193:$IM193)=0,"",", "),"")</f>
        <v/>
      </c>
      <c r="PW193" t="str">
        <f>IF(IE193=1,PW$8&amp;IF(SUM(IF193:$IM193)=0,"",", "),"")</f>
        <v/>
      </c>
      <c r="PX193" t="str">
        <f>IF(IF193=1,PX$8&amp;IF(SUM(IG193:$IM193)=0,"",", "),"")</f>
        <v/>
      </c>
      <c r="PY193" t="str">
        <f>IF(IG193=1,PY$8&amp;IF(SUM(IH193:$IM193)=0,"",", "),"")</f>
        <v/>
      </c>
      <c r="PZ193" t="str">
        <f>IF(IH193=1,PZ$8&amp;IF(SUM(II193:$IM193)=0,"",", "),"")</f>
        <v/>
      </c>
      <c r="QA193" t="str">
        <f>IF(II193=1,QA$8&amp;IF(SUM(IJ193:$IM193)=0,"",", "),"")</f>
        <v/>
      </c>
      <c r="QB193" t="str">
        <f>IF(IJ193=1,QB$8&amp;IF(SUM(IK193:$IM193)=0,"",", "),"")</f>
        <v/>
      </c>
      <c r="QC193" t="str">
        <f>IF(IK193=1,QC$8&amp;IF(SUM(IL193:$IM193)=0,"",", "),"")</f>
        <v/>
      </c>
      <c r="QD193" t="str">
        <f>IF(IL193=1,QD$8&amp;IF(SUM(IM193:$IM193)=0,"",", "),"")</f>
        <v/>
      </c>
      <c r="QE193" t="str">
        <f t="shared" si="214"/>
        <v/>
      </c>
      <c r="QF193" t="str">
        <f>IF(IN193=1,QF$8&amp;IF(SUM(IO193:$KK193)=0,"",", "),"")</f>
        <v/>
      </c>
      <c r="QG193" t="str">
        <f>IF(IO193=1,QG$8&amp;IF(SUM(IP193:$KK193)=0,"",", "),"")</f>
        <v/>
      </c>
      <c r="QH193" t="str">
        <f>IF(IP193=1,QH$8&amp;IF(SUM(IQ193:$KK193)=0,"",", "),"")</f>
        <v/>
      </c>
      <c r="QI193" t="str">
        <f>IF(IQ193=1,QI$8&amp;IF(SUM(IR193:$KK193)=0,"",", "),"")</f>
        <v/>
      </c>
      <c r="QJ193" t="str">
        <f>IF(IR193=1,QJ$8&amp;IF(SUM(IS193:$KK193)=0,"",", "),"")</f>
        <v/>
      </c>
      <c r="QK193" t="str">
        <f>IF(IS193=1,QK$8&amp;IF(SUM(IT193:$KK193)=0,"",", "),"")</f>
        <v/>
      </c>
      <c r="QL193" t="str">
        <f>IF(IT193=1,QL$8&amp;IF(SUM(IU193:$KK193)=0,"",", "),"")</f>
        <v/>
      </c>
      <c r="QM193" t="str">
        <f>IF(IU193=1,QM$8&amp;IF(SUM(IV193:$KK193)=0,"",", "),"")</f>
        <v/>
      </c>
      <c r="QN193" t="str">
        <f>IF(IV193=1,QN$8&amp;IF(SUM(IW193:$KK193)=0,"",", "),"")</f>
        <v/>
      </c>
      <c r="QO193" t="str">
        <f>IF(IW193=1,QO$8&amp;IF(SUM(IX193:$KK193)=0,"",", "),"")</f>
        <v/>
      </c>
      <c r="QP193" t="str">
        <f>IF(IX193=1,QP$8&amp;IF(SUM(IY193:$KK193)=0,"",", "),"")</f>
        <v/>
      </c>
      <c r="QQ193" t="str">
        <f>IF(IY193=1,QQ$8&amp;IF(SUM(IZ193:$KK193)=0,"",", "),"")</f>
        <v/>
      </c>
      <c r="QR193" t="str">
        <f>IF(IZ193=1,QR$8&amp;IF(SUM(JA193:$KK193)=0,"",", "),"")</f>
        <v/>
      </c>
      <c r="QS193" t="str">
        <f>IF(JA193=1,QS$8&amp;IF(SUM(JB193:$KK193)=0,"",", "),"")</f>
        <v/>
      </c>
      <c r="QT193" t="str">
        <f>IF(JB193=1,QT$8&amp;IF(SUM(JC193:$KK193)=0,"",", "),"")</f>
        <v/>
      </c>
      <c r="QU193" t="str">
        <f>IF(JC193=1,QU$8&amp;IF(SUM(JD193:$KK193)=0,"",", "),"")</f>
        <v/>
      </c>
      <c r="QV193" t="str">
        <f>IF(JD193=1,QV$8&amp;IF(SUM(JE193:$KK193)=0,"",", "),"")</f>
        <v/>
      </c>
      <c r="QW193" t="str">
        <f>IF(JE193=1,QW$8&amp;IF(SUM(JF193:$KK193)=0,"",", "),"")</f>
        <v/>
      </c>
      <c r="QX193" t="str">
        <f>IF(JF193=1,QX$8&amp;IF(SUM(JG193:$KK193)=0,"",", "),"")</f>
        <v/>
      </c>
      <c r="QY193" t="str">
        <f>IF(JG193=1,QY$8&amp;IF(SUM(JH193:$KK193)=0,"",", "),"")</f>
        <v/>
      </c>
      <c r="QZ193" t="str">
        <f>IF(JH193=1,QZ$8&amp;IF(SUM(JI193:$KK193)=0,"",", "),"")</f>
        <v/>
      </c>
      <c r="RA193" t="str">
        <f>IF(JI193=1,RA$8&amp;IF(SUM(JJ193:$KK193)=0,"",", "),"")</f>
        <v/>
      </c>
      <c r="RB193" t="str">
        <f>IF(JJ193=1,RB$8&amp;IF(SUM(JK193:$KK193)=0,"",", "),"")</f>
        <v/>
      </c>
      <c r="RC193" t="str">
        <f>IF(JK193=1,RC$8&amp;IF(SUM(JL193:$KK193)=0,"",", "),"")</f>
        <v/>
      </c>
      <c r="RD193" t="str">
        <f>IF(JL193=1,RD$8&amp;IF(SUM(JM193:$KK193)=0,"",", "),"")</f>
        <v/>
      </c>
      <c r="RE193" t="str">
        <f>IF(JM193=1,RE$8&amp;IF(SUM(JN193:$KK193)=0,"",", "),"")</f>
        <v/>
      </c>
      <c r="RF193" t="str">
        <f>IF(JN193=1,RF$8&amp;IF(SUM(JO193:$KK193)=0,"",", "),"")</f>
        <v/>
      </c>
      <c r="RG193" t="str">
        <f>IF(JO193=1,RG$8&amp;IF(SUM(JP193:$KK193)=0,"",", "),"")</f>
        <v/>
      </c>
      <c r="RH193" t="str">
        <f>IF(JP193=1,RH$8&amp;IF(SUM(JQ193:$KK193)=0,"",", "),"")</f>
        <v/>
      </c>
      <c r="RI193" t="str">
        <f>IF(JQ193=1,RI$8&amp;IF(SUM(JR193:$KK193)=0,"",", "),"")</f>
        <v/>
      </c>
      <c r="RJ193" t="str">
        <f>IF(JR193=1,RJ$8&amp;IF(SUM(JS193:$KK193)=0,"",", "),"")</f>
        <v/>
      </c>
      <c r="RK193" t="str">
        <f>IF(JS193=1,RK$8&amp;IF(SUM(JT193:$KK193)=0,"",", "),"")</f>
        <v/>
      </c>
      <c r="RL193" t="str">
        <f>IF(JT193=1,RL$8&amp;IF(SUM(JU193:$KK193)=0,"",", "),"")</f>
        <v/>
      </c>
      <c r="RM193" t="str">
        <f>IF(JU193=1,RM$8&amp;IF(SUM(JV193:$KK193)=0,"",", "),"")</f>
        <v/>
      </c>
      <c r="RN193" t="str">
        <f>IF(JV193=1,RN$8&amp;IF(SUM(JW193:$KK193)=0,"",", "),"")</f>
        <v/>
      </c>
      <c r="RO193" t="str">
        <f>IF(JW193=1,RO$8&amp;IF(SUM(JX193:$KK193)=0,"",", "),"")</f>
        <v/>
      </c>
      <c r="RP193" t="str">
        <f>IF(JX193=1,RP$8&amp;IF(SUM(JY193:$KK193)=0,"",", "),"")</f>
        <v/>
      </c>
      <c r="RQ193" t="str">
        <f>IF(JY193=1,RQ$8&amp;IF(SUM(JZ193:$KK193)=0,"",", "),"")</f>
        <v/>
      </c>
      <c r="RR193" t="str">
        <f>IF(JZ193=1,RR$8&amp;IF(SUM(KA193:$KK193)=0,"",", "),"")</f>
        <v/>
      </c>
      <c r="RS193" t="str">
        <f>IF(KA193=1,RS$8&amp;IF(SUM(KB193:$KK193)=0,"",", "),"")</f>
        <v/>
      </c>
      <c r="RT193" t="str">
        <f>IF(KB193=1,RT$8&amp;IF(SUM(KC193:$KK193)=0,"",", "),"")</f>
        <v/>
      </c>
      <c r="RU193" t="str">
        <f>IF(KC193=1,RU$8&amp;IF(SUM(KD193:$KK193)=0,"",", "),"")</f>
        <v/>
      </c>
      <c r="RV193" t="str">
        <f>IF(KD193=1,RV$8&amp;IF(SUM(KE193:$KK193)=0,"",", "),"")</f>
        <v/>
      </c>
      <c r="RW193" t="str">
        <f>IF(KE193=1,RW$8&amp;IF(SUM(KF193:$KK193)=0,"",", "),"")</f>
        <v/>
      </c>
      <c r="RX193" t="str">
        <f>IF(KF193=1,RX$8&amp;IF(SUM(KG193:$KK193)=0,"",", "),"")</f>
        <v/>
      </c>
      <c r="RY193" t="str">
        <f>IF(KG193=1,RY$8&amp;IF(SUM(KH193:$KK193)=0,"",", "),"")</f>
        <v/>
      </c>
      <c r="RZ193" t="str">
        <f>IF(KH193=1,RZ$8&amp;IF(SUM(KI193:$KK193)=0,"",", "),"")</f>
        <v/>
      </c>
      <c r="SA193" t="str">
        <f>IF(KI193=1,SA$8&amp;IF(SUM(KJ193:$KK193)=0,"",", "),"")</f>
        <v/>
      </c>
      <c r="SB193" t="str">
        <f>IF(KJ193=1,SB$8&amp;IF(SUM(KK193:$KK193)=0,"",", "),"")</f>
        <v/>
      </c>
      <c r="SC193" t="str">
        <f t="shared" si="215"/>
        <v/>
      </c>
    </row>
    <row r="194" spans="1:497" ht="60" customHeight="1" x14ac:dyDescent="0.45">
      <c r="A194" s="62"/>
      <c r="B194" s="212" t="str">
        <f t="shared" si="144"/>
        <v/>
      </c>
      <c r="C194" s="212" t="str">
        <f t="shared" si="203"/>
        <v/>
      </c>
      <c r="D194" s="212" t="str">
        <f t="shared" si="204"/>
        <v/>
      </c>
      <c r="E194" s="212" t="str">
        <f t="shared" si="205"/>
        <v/>
      </c>
      <c r="F194" s="212" t="str">
        <f t="shared" si="206"/>
        <v/>
      </c>
      <c r="G194" s="237" t="str">
        <f>IF('EDCI Data'!B194="","",'EDCI Data'!B194)</f>
        <v/>
      </c>
      <c r="H194" s="238" t="str">
        <f>IF('EDCI Data'!C194="","",'EDCI Data'!C194)</f>
        <v/>
      </c>
      <c r="I194" s="239" t="str">
        <f>IF('EDCI Data'!D194="","",'EDCI Data'!D194)</f>
        <v/>
      </c>
      <c r="J194" s="240" t="str">
        <f>IF('EDCI Data'!E194="","",'EDCI Data'!E194)</f>
        <v/>
      </c>
      <c r="K194" s="237" t="str">
        <f>IF('EDCI Data'!F194="","",'EDCI Data'!F194)</f>
        <v/>
      </c>
      <c r="L194" s="237" t="str">
        <f>IF('EDCI Data'!G194="","",'EDCI Data'!G194)</f>
        <v/>
      </c>
      <c r="M194" s="237" t="str">
        <f>IF('EDCI Data'!H194="","",'EDCI Data'!H194)</f>
        <v/>
      </c>
      <c r="N194" s="237" t="str">
        <f>IF('EDCI Data'!I194="","",'EDCI Data'!I194)</f>
        <v/>
      </c>
      <c r="O194" s="237" t="str">
        <f>IF('EDCI Data'!J194="","",'EDCI Data'!J194)</f>
        <v/>
      </c>
      <c r="P194" s="237" t="str">
        <f>IF('EDCI Data'!K194="","",'EDCI Data'!K194)</f>
        <v/>
      </c>
      <c r="Q194" s="241" t="str">
        <f>IF('EDCI Data'!L194="","",'EDCI Data'!L194)</f>
        <v/>
      </c>
      <c r="R194" s="241" t="str">
        <f>IF('EDCI Data'!M194="","",'EDCI Data'!M194)</f>
        <v/>
      </c>
      <c r="S194" s="237" t="str">
        <f>IF('EDCI Data'!N194="","",'EDCI Data'!N194)</f>
        <v/>
      </c>
      <c r="T194" s="237" t="str">
        <f>IF('EDCI Data'!O194="","",'EDCI Data'!O194)</f>
        <v/>
      </c>
      <c r="U194" s="237" t="str">
        <f>IF('EDCI Data'!P194="","",'EDCI Data'!P194)</f>
        <v/>
      </c>
      <c r="V194" s="237" t="str">
        <f>IF('EDCI Data'!Q194="","",'EDCI Data'!Q194)</f>
        <v/>
      </c>
      <c r="W194" s="242" t="str">
        <f>IF('EDCI Data'!R194="","",'EDCI Data'!R194)</f>
        <v/>
      </c>
      <c r="X194" s="243" t="str">
        <f>IF('EDCI Data'!S194="","",'EDCI Data'!S194)</f>
        <v/>
      </c>
      <c r="Y194" s="243" t="str">
        <f>IF('EDCI Data'!T194="","",'EDCI Data'!T194)</f>
        <v/>
      </c>
      <c r="Z194" s="244" t="str">
        <f>IF('EDCI Data'!U194="","",'EDCI Data'!U194)</f>
        <v/>
      </c>
      <c r="AA194" s="237" t="str">
        <f>IF('EDCI Data'!V194="","",'EDCI Data'!V194)</f>
        <v/>
      </c>
      <c r="AB194" s="244" t="str">
        <f>IF('EDCI Data'!W194="","",'EDCI Data'!W194)</f>
        <v/>
      </c>
      <c r="AC194" s="237" t="str">
        <f>IF('EDCI Data'!X194="","",'EDCI Data'!X194)</f>
        <v/>
      </c>
      <c r="AD194" s="244" t="str">
        <f>IF('EDCI Data'!Y194="","",'EDCI Data'!Y194)</f>
        <v/>
      </c>
      <c r="AE194" s="237" t="str">
        <f>IF('EDCI Data'!Z194="","",'EDCI Data'!Z194)</f>
        <v/>
      </c>
      <c r="AF194" s="237" t="str">
        <f>IF('EDCI Data'!AA194="","",'EDCI Data'!AA194)</f>
        <v/>
      </c>
      <c r="AG194" s="237" t="str">
        <f>IF('EDCI Data'!AB194="","",'EDCI Data'!AB194)</f>
        <v/>
      </c>
      <c r="AH194" s="237" t="str">
        <f>IF('EDCI Data'!AC194="","",'EDCI Data'!AC194)</f>
        <v/>
      </c>
      <c r="AI194" s="237" t="str">
        <f>IF('EDCI Data'!AD194="","",'EDCI Data'!AD194)</f>
        <v/>
      </c>
      <c r="AJ194" s="237" t="str">
        <f>IF('EDCI Data'!AE194="","",'EDCI Data'!AE194)</f>
        <v/>
      </c>
      <c r="AK194" s="237" t="str">
        <f>IF('EDCI Data'!AF194="","",'EDCI Data'!AF194)</f>
        <v/>
      </c>
      <c r="AL194" s="237" t="str">
        <f>IF('EDCI Data'!AG194="","",'EDCI Data'!AG194)</f>
        <v/>
      </c>
      <c r="AM194" s="237" t="str">
        <f>IF('EDCI Data'!AH194="","",'EDCI Data'!AH194)</f>
        <v/>
      </c>
      <c r="AN194" s="237" t="str">
        <f>IF('EDCI Data'!AI194="","",'EDCI Data'!AI194)</f>
        <v/>
      </c>
      <c r="AO194" s="237" t="str">
        <f>IF('EDCI Data'!AJ194="","",'EDCI Data'!AJ194)</f>
        <v/>
      </c>
      <c r="AP194" s="237" t="str">
        <f>IF('EDCI Data'!AK194="","",'EDCI Data'!AK194)</f>
        <v/>
      </c>
      <c r="AQ194" s="237" t="str">
        <f>IF('EDCI Data'!AL194="","",'EDCI Data'!AL194)</f>
        <v/>
      </c>
      <c r="AR194" s="237" t="str">
        <f>IF('EDCI Data'!AM194="","",'EDCI Data'!AM194)</f>
        <v/>
      </c>
      <c r="AS194" s="237" t="str">
        <f>IF('EDCI Data'!AN194="","",'EDCI Data'!AN194)</f>
        <v/>
      </c>
      <c r="AT194" s="237" t="str">
        <f>IF('EDCI Data'!AO194="","",'EDCI Data'!AO194)</f>
        <v/>
      </c>
      <c r="AU194" s="237" t="str">
        <f>IF('EDCI Data'!AP194="","",'EDCI Data'!AP194)</f>
        <v/>
      </c>
      <c r="AV194" s="237" t="str">
        <f>IF('EDCI Data'!AQ194="","",'EDCI Data'!AQ194)</f>
        <v/>
      </c>
      <c r="AW194" s="237" t="str">
        <f>IF('EDCI Data'!AR194="","",'EDCI Data'!AR194)</f>
        <v/>
      </c>
      <c r="AX194" s="237" t="str">
        <f>IF('EDCI Data'!AS194="","",'EDCI Data'!AS194)</f>
        <v/>
      </c>
      <c r="AY194" s="237" t="str">
        <f>IF('EDCI Data'!AT194="","",'EDCI Data'!AT194)</f>
        <v/>
      </c>
      <c r="AZ194" s="237" t="str">
        <f>IF('EDCI Data'!AU194="","",'EDCI Data'!AU194)</f>
        <v/>
      </c>
      <c r="BA194" s="237" t="str">
        <f>IF('EDCI Data'!AV194="","",'EDCI Data'!AV194)</f>
        <v/>
      </c>
      <c r="BB194" s="245" t="str">
        <f>IF('EDCI Data'!AW194="","",'EDCI Data'!AW194)</f>
        <v/>
      </c>
      <c r="BC194" s="245" t="str">
        <f>IF('EDCI Data'!AX194="","",'EDCI Data'!AX194)</f>
        <v/>
      </c>
      <c r="BD194" s="246" t="str">
        <f t="shared" si="207"/>
        <v/>
      </c>
      <c r="BE194" s="247" t="str">
        <f>IF('EDCI Data'!AY194="","",'EDCI Data'!AY194)</f>
        <v/>
      </c>
      <c r="BF194" s="247" t="str">
        <f>IF('EDCI Data'!AZ194="","",'EDCI Data'!AZ194)</f>
        <v/>
      </c>
      <c r="BG194" s="247" t="str">
        <f>IF('EDCI Data'!BA194="","",'EDCI Data'!BA194)</f>
        <v/>
      </c>
      <c r="BH194" s="247" t="str">
        <f>IF('EDCI Data'!BB194="","",'EDCI Data'!BB194)</f>
        <v/>
      </c>
      <c r="BI194" s="247" t="str">
        <f>IF('EDCI Data'!BC194="","",'EDCI Data'!BC194)</f>
        <v/>
      </c>
      <c r="BJ194" s="247" t="str">
        <f>IF('EDCI Data'!BD194="","",'EDCI Data'!BD194)</f>
        <v/>
      </c>
      <c r="BK194" s="247" t="str">
        <f>IF('EDCI Data'!BE194="","",'EDCI Data'!BE194)</f>
        <v/>
      </c>
      <c r="BL194" s="247" t="str">
        <f>IF('EDCI Data'!BF194="","",'EDCI Data'!BF194)</f>
        <v/>
      </c>
      <c r="BM194" s="247" t="str">
        <f>IF('EDCI Data'!BG194="","",'EDCI Data'!BG194)</f>
        <v/>
      </c>
      <c r="BN194" s="248" t="str">
        <f>IF('EDCI Data'!BH194="","",'EDCI Data'!BH194)</f>
        <v/>
      </c>
      <c r="BO194" s="248" t="str">
        <f>IF('EDCI Data'!BI194="","",'EDCI Data'!BI194)</f>
        <v/>
      </c>
      <c r="BP194" s="249" t="str">
        <f>IF('EDCI Data'!BJ194="","",'EDCI Data'!BJ194)</f>
        <v/>
      </c>
      <c r="BQ194" s="248" t="str">
        <f>IF('EDCI Data'!BK194="","",'EDCI Data'!BK194)</f>
        <v/>
      </c>
      <c r="BR194" s="248" t="str">
        <f>IF('EDCI Data'!BL194="","",'EDCI Data'!BL194)</f>
        <v/>
      </c>
      <c r="BS194" s="250" t="str">
        <f>IF('EDCI Data'!BM194="","",'EDCI Data'!BM194)</f>
        <v/>
      </c>
      <c r="BT194" s="251" t="str">
        <f>IF('EDCI Data'!BN194="","",'EDCI Data'!BN194)</f>
        <v/>
      </c>
      <c r="BU194" s="246" t="str">
        <f>IF('EDCI Data'!BO194="","",'EDCI Data'!BO194)</f>
        <v/>
      </c>
      <c r="BV194" s="252">
        <f t="shared" si="208"/>
        <v>0</v>
      </c>
      <c r="BW194" s="252">
        <f t="shared" si="209"/>
        <v>0</v>
      </c>
      <c r="BX194" s="252">
        <f t="shared" si="210"/>
        <v>0</v>
      </c>
      <c r="BY194" s="252">
        <f t="shared" si="211"/>
        <v>0</v>
      </c>
      <c r="BZ194" t="str">
        <f t="shared" si="145"/>
        <v/>
      </c>
      <c r="CA194" s="253"/>
      <c r="CB194"/>
      <c r="CC194"/>
      <c r="CD194"/>
      <c r="CE194" t="str">
        <f t="shared" si="146"/>
        <v/>
      </c>
      <c r="CF194"/>
      <c r="CG194" t="str">
        <f t="shared" si="147"/>
        <v/>
      </c>
      <c r="CH194" t="str">
        <f t="shared" si="148"/>
        <v/>
      </c>
      <c r="CI194" t="str">
        <f t="shared" si="149"/>
        <v/>
      </c>
      <c r="CJ194" t="str">
        <f t="shared" si="150"/>
        <v/>
      </c>
      <c r="CK194"/>
      <c r="CL194"/>
      <c r="CM194" t="str">
        <f t="shared" si="151"/>
        <v/>
      </c>
      <c r="CN194" t="str">
        <f t="shared" si="152"/>
        <v/>
      </c>
      <c r="CO194" t="str">
        <f t="shared" si="153"/>
        <v/>
      </c>
      <c r="CP194" t="str">
        <f t="shared" si="154"/>
        <v/>
      </c>
      <c r="CQ194"/>
      <c r="CR194" t="str" cm="1">
        <f t="array" ref="CR194">IF(COUNTIFS($BZ$10:$BZ$259,$BZ194,$I$10:$I$259,$I194+1)&gt;0,IF(X194&lt;&gt;INDEX(Y$10:Y$259,MATCH(1,INDEX(($BZ194=$BZ$10:$BZ$259)*($I$10:$I$259=$I194+1),0,1),0)),"Number of FTEs in previous year do not align with Number of FTEs in current year across years, by definition these should be equal. Please check and update if required. "&amp;CHAR(10),""),"")</f>
        <v/>
      </c>
      <c r="CS194" t="str" cm="1">
        <f t="array" ref="CS194">IF(COUNTIFS($BZ$10:$BZ$259,$BZ194,$I$10:$I$259,$I194-1)&gt;0,IF(Y194&lt;&gt;INDEX(X$10:X$259,MATCH(1,INDEX(($BZ194=$BZ$10:$BZ$259)*($I$10:$I$259=$I194-1),0,1),0)),"Number of FTEs in previous year do not align with Number of FTEs in current year across years, by definition these should be equal. Please check and update if required. "&amp;CHAR(10),""),"")</f>
        <v/>
      </c>
      <c r="CT194" t="str">
        <f t="shared" si="155"/>
        <v/>
      </c>
      <c r="CU194" t="str">
        <f t="shared" si="156"/>
        <v/>
      </c>
      <c r="CV194"/>
      <c r="CW194" t="str">
        <f t="shared" si="157"/>
        <v/>
      </c>
      <c r="CX194"/>
      <c r="CY194" t="str">
        <f t="shared" si="158"/>
        <v/>
      </c>
      <c r="CZ194"/>
      <c r="DA194" t="str">
        <f t="shared" si="159"/>
        <v/>
      </c>
      <c r="DB194"/>
      <c r="DC194"/>
      <c r="DD194"/>
      <c r="DE194"/>
      <c r="DF194"/>
      <c r="DG194"/>
      <c r="DH194"/>
      <c r="DI194"/>
      <c r="DJ194"/>
      <c r="DK194"/>
      <c r="DL194"/>
      <c r="DM194"/>
      <c r="DN194"/>
      <c r="DO194"/>
      <c r="DP194"/>
      <c r="DQ194"/>
      <c r="DR194"/>
      <c r="DS194"/>
      <c r="DT194"/>
      <c r="DU194"/>
      <c r="DV194"/>
      <c r="DW194"/>
      <c r="DX194" t="str">
        <f t="shared" si="160"/>
        <v/>
      </c>
      <c r="DY194" t="str">
        <f t="shared" si="161"/>
        <v/>
      </c>
      <c r="DZ194" t="str">
        <f t="shared" si="162"/>
        <v/>
      </c>
      <c r="EA194" t="str">
        <f t="shared" si="163"/>
        <v/>
      </c>
      <c r="EB194" t="str">
        <f t="shared" si="164"/>
        <v/>
      </c>
      <c r="EC194" t="str">
        <f t="shared" si="165"/>
        <v/>
      </c>
      <c r="ED194" t="str">
        <f t="shared" si="166"/>
        <v/>
      </c>
      <c r="EE194" t="str">
        <f t="shared" si="167"/>
        <v/>
      </c>
      <c r="EF194" t="str">
        <f t="shared" si="168"/>
        <v/>
      </c>
      <c r="EG194" t="str">
        <f t="shared" si="169"/>
        <v/>
      </c>
      <c r="EH194" t="str">
        <f t="shared" si="170"/>
        <v/>
      </c>
      <c r="EI194" t="str">
        <f t="shared" si="171"/>
        <v/>
      </c>
      <c r="EJ194"/>
      <c r="EK194"/>
      <c r="EL194"/>
      <c r="EM194"/>
      <c r="EN194"/>
      <c r="EO194"/>
      <c r="EP194"/>
      <c r="EQ194" t="str">
        <f t="shared" si="172"/>
        <v/>
      </c>
      <c r="ER194" t="str">
        <f t="shared" si="173"/>
        <v/>
      </c>
      <c r="ES194" t="str">
        <f t="shared" si="174"/>
        <v/>
      </c>
      <c r="ET194"/>
      <c r="EU194" t="str">
        <f t="shared" si="175"/>
        <v/>
      </c>
      <c r="EV194"/>
      <c r="EW194" t="str">
        <f t="shared" si="176"/>
        <v/>
      </c>
      <c r="EX194"/>
      <c r="EY194" t="str">
        <f t="shared" si="177"/>
        <v/>
      </c>
      <c r="EZ194"/>
      <c r="FA194"/>
      <c r="FB194"/>
      <c r="FC194"/>
      <c r="FD194"/>
      <c r="FE194"/>
      <c r="FF194"/>
      <c r="FG194"/>
      <c r="FH194"/>
      <c r="FI194"/>
      <c r="FJ194"/>
      <c r="FK194"/>
      <c r="FL194"/>
      <c r="FM194"/>
      <c r="FN194"/>
      <c r="FO194"/>
      <c r="FP194"/>
      <c r="FQ194"/>
      <c r="FR194"/>
      <c r="FS194"/>
      <c r="FT194"/>
      <c r="FU194"/>
      <c r="FV194" t="str">
        <f t="shared" si="178"/>
        <v/>
      </c>
      <c r="FW194" t="str">
        <f t="shared" si="179"/>
        <v/>
      </c>
      <c r="FX194"/>
      <c r="FY194" t="str">
        <f t="shared" si="180"/>
        <v/>
      </c>
      <c r="FZ194" t="str">
        <f t="shared" si="181"/>
        <v/>
      </c>
      <c r="GA194" t="str">
        <f t="shared" si="182"/>
        <v/>
      </c>
      <c r="GB194" t="str">
        <f t="shared" si="183"/>
        <v/>
      </c>
      <c r="GC194" t="str">
        <f t="shared" si="184"/>
        <v/>
      </c>
      <c r="GD194" t="str">
        <f t="shared" si="185"/>
        <v/>
      </c>
      <c r="GE194" t="str">
        <f t="shared" si="186"/>
        <v/>
      </c>
      <c r="GF194" t="str">
        <f t="shared" si="187"/>
        <v/>
      </c>
      <c r="GG194" t="str">
        <f t="shared" si="188"/>
        <v/>
      </c>
      <c r="GH194"/>
      <c r="GI194"/>
      <c r="GJ194"/>
      <c r="GK194"/>
      <c r="GL194"/>
      <c r="GM194"/>
      <c r="GN194"/>
      <c r="GO194"/>
      <c r="GP194" t="str">
        <f t="shared" si="189"/>
        <v/>
      </c>
      <c r="GQ194" t="str">
        <f t="shared" si="190"/>
        <v/>
      </c>
      <c r="GR194"/>
      <c r="GS194" t="str">
        <f t="shared" si="191"/>
        <v/>
      </c>
      <c r="GT194"/>
      <c r="GU194" t="str">
        <f t="shared" si="192"/>
        <v/>
      </c>
      <c r="GV194"/>
      <c r="GW194" t="str">
        <f t="shared" si="193"/>
        <v/>
      </c>
      <c r="GX194"/>
      <c r="GY194"/>
      <c r="GZ194"/>
      <c r="HA194"/>
      <c r="HB194"/>
      <c r="HC194"/>
      <c r="HD194"/>
      <c r="HE194"/>
      <c r="HF194"/>
      <c r="HG194"/>
      <c r="HH194"/>
      <c r="HI194"/>
      <c r="HJ194"/>
      <c r="HK194"/>
      <c r="HL194"/>
      <c r="HM194"/>
      <c r="HN194"/>
      <c r="HO194"/>
      <c r="HP194"/>
      <c r="HQ194"/>
      <c r="HR194"/>
      <c r="HS194"/>
      <c r="HT194" t="str">
        <f t="shared" si="194"/>
        <v/>
      </c>
      <c r="HU194" t="str">
        <f t="shared" si="195"/>
        <v/>
      </c>
      <c r="HV194"/>
      <c r="HW194"/>
      <c r="HX194"/>
      <c r="HY194"/>
      <c r="HZ194"/>
      <c r="IA194"/>
      <c r="IB194"/>
      <c r="IC194"/>
      <c r="ID194"/>
      <c r="IE194" t="str">
        <f t="shared" si="196"/>
        <v/>
      </c>
      <c r="IF194"/>
      <c r="IG194"/>
      <c r="IH194"/>
      <c r="II194"/>
      <c r="IJ194"/>
      <c r="IK194"/>
      <c r="IL194"/>
      <c r="IM194"/>
      <c r="IN194"/>
      <c r="IO194"/>
      <c r="IP194"/>
      <c r="IQ194" t="str">
        <f t="shared" si="197"/>
        <v/>
      </c>
      <c r="IR194"/>
      <c r="IS194" t="str">
        <f t="shared" si="198"/>
        <v/>
      </c>
      <c r="IT194"/>
      <c r="IU194" t="str">
        <f t="shared" si="199"/>
        <v/>
      </c>
      <c r="IV194"/>
      <c r="IW194"/>
      <c r="IX194"/>
      <c r="IY194"/>
      <c r="IZ194"/>
      <c r="JA194"/>
      <c r="JB194"/>
      <c r="JC194"/>
      <c r="JD194"/>
      <c r="JE194"/>
      <c r="JF194"/>
      <c r="JG194"/>
      <c r="JH194"/>
      <c r="JI194"/>
      <c r="JJ194"/>
      <c r="JK194"/>
      <c r="JL194"/>
      <c r="JM194"/>
      <c r="JN194"/>
      <c r="JO194"/>
      <c r="JP194"/>
      <c r="JQ194"/>
      <c r="JR194" t="str">
        <f t="shared" si="200"/>
        <v/>
      </c>
      <c r="JS194" t="str">
        <f t="shared" si="201"/>
        <v/>
      </c>
      <c r="JT194"/>
      <c r="JU194"/>
      <c r="JV194"/>
      <c r="JW194"/>
      <c r="JX194"/>
      <c r="JY194"/>
      <c r="JZ194"/>
      <c r="KA194"/>
      <c r="KB194"/>
      <c r="KC194" t="str">
        <f t="shared" si="202"/>
        <v/>
      </c>
      <c r="KD194"/>
      <c r="KE194"/>
      <c r="KF194"/>
      <c r="KG194"/>
      <c r="KH194"/>
      <c r="KI194"/>
      <c r="KJ194"/>
      <c r="KK194"/>
      <c r="KL194" t="str">
        <f>IF(CT194=1,KL$8&amp;IF(SUM(CU194:$EQ194)=0,"",", "),"")</f>
        <v/>
      </c>
      <c r="KM194" t="str">
        <f>IF(CU194=1,KM$8&amp;IF(SUM(CV194:$EQ194)=0,"",", "),"")</f>
        <v/>
      </c>
      <c r="KN194" t="str">
        <f>IF(CV194=1,KN$8&amp;IF(SUM(CW194:$EQ194)=0,"",", "),"")</f>
        <v/>
      </c>
      <c r="KO194" t="str">
        <f>IF(CW194=1,KO$8&amp;IF(SUM(CX194:$EQ194)=0,"",", "),"")</f>
        <v/>
      </c>
      <c r="KP194" t="str">
        <f>IF(CX194=1,KP$8&amp;IF(SUM(CY194:$EQ194)=0,"",", "),"")</f>
        <v/>
      </c>
      <c r="KQ194" t="str">
        <f>IF(CY194=1,KQ$8&amp;IF(SUM(CZ194:$EQ194)=0,"",", "),"")</f>
        <v/>
      </c>
      <c r="KR194" t="str">
        <f>IF(CZ194=1,KR$8&amp;IF(SUM(DA194:$EQ194)=0,"",", "),"")</f>
        <v/>
      </c>
      <c r="KS194" t="str">
        <f>IF(DA194=1,KS$8&amp;IF(SUM(DB194:$EQ194)=0,"",", "),"")</f>
        <v/>
      </c>
      <c r="KT194" t="str">
        <f>IF(DB194=1,KT$8&amp;IF(SUM(DC194:$EQ194)=0,"",", "),"")</f>
        <v/>
      </c>
      <c r="KU194" t="str">
        <f>IF(DC194=1,KU$8&amp;IF(SUM(DD194:$EQ194)=0,"",", "),"")</f>
        <v/>
      </c>
      <c r="KV194" t="str">
        <f>IF(DD194=1,KV$8&amp;IF(SUM(DE194:$EQ194)=0,"",", "),"")</f>
        <v/>
      </c>
      <c r="KW194" t="str">
        <f>IF(DE194=1,KW$8&amp;IF(SUM(DF194:$EQ194)=0,"",", "),"")</f>
        <v/>
      </c>
      <c r="KX194" t="str">
        <f>IF(DF194=1,KX$8&amp;IF(SUM(DG194:$EQ194)=0,"",", "),"")</f>
        <v/>
      </c>
      <c r="KY194" t="str">
        <f>IF(DG194=1,KY$8&amp;IF(SUM(DH194:$EQ194)=0,"",", "),"")</f>
        <v/>
      </c>
      <c r="KZ194" t="str">
        <f>IF(DH194=1,KZ$8&amp;IF(SUM(DI194:$EQ194)=0,"",", "),"")</f>
        <v/>
      </c>
      <c r="LA194" t="str">
        <f>IF(DI194=1,LA$8&amp;IF(SUM(DJ194:$EQ194)=0,"",", "),"")</f>
        <v/>
      </c>
      <c r="LB194" t="str">
        <f>IF(DJ194=1,LB$8&amp;IF(SUM(DK194:$EQ194)=0,"",", "),"")</f>
        <v/>
      </c>
      <c r="LC194" t="str">
        <f>IF(DK194=1,LC$8&amp;IF(SUM(DL194:$EQ194)=0,"",", "),"")</f>
        <v/>
      </c>
      <c r="LD194" t="str">
        <f>IF(DL194=1,LD$8&amp;IF(SUM(DM194:$EQ194)=0,"",", "),"")</f>
        <v/>
      </c>
      <c r="LE194" t="str">
        <f>IF(DM194=1,LE$8&amp;IF(SUM(DN194:$EQ194)=0,"",", "),"")</f>
        <v/>
      </c>
      <c r="LF194" t="str">
        <f>IF(DN194=1,LF$8&amp;IF(SUM(DO194:$EQ194)=0,"",", "),"")</f>
        <v/>
      </c>
      <c r="LG194" t="str">
        <f>IF(DO194=1,LG$8&amp;IF(SUM(DP194:$EQ194)=0,"",", "),"")</f>
        <v/>
      </c>
      <c r="LH194" t="str">
        <f>IF(DP194=1,LH$8&amp;IF(SUM(DQ194:$EQ194)=0,"",", "),"")</f>
        <v/>
      </c>
      <c r="LI194" t="str">
        <f>IF(DQ194=1,LI$8&amp;IF(SUM(DR194:$EQ194)=0,"",", "),"")</f>
        <v/>
      </c>
      <c r="LJ194" t="str">
        <f>IF(DR194=1,LJ$8&amp;IF(SUM(DS194:$EQ194)=0,"",", "),"")</f>
        <v/>
      </c>
      <c r="LK194" t="str">
        <f>IF(DS194=1,LK$8&amp;IF(SUM(DT194:$EQ194)=0,"",", "),"")</f>
        <v/>
      </c>
      <c r="LL194" t="str">
        <f>IF(DT194=1,LL$8&amp;IF(SUM(DU194:$EQ194)=0,"",", "),"")</f>
        <v/>
      </c>
      <c r="LM194" t="str">
        <f>IF(DU194=1,LM$8&amp;IF(SUM(DV194:$EQ194)=0,"",", "),"")</f>
        <v/>
      </c>
      <c r="LN194" t="str">
        <f>IF(DV194=1,LN$8&amp;IF(SUM(DW194:$EQ194)=0,"",", "),"")</f>
        <v/>
      </c>
      <c r="LO194" t="str">
        <f>IF(DW194=1,LO$8&amp;IF(SUM(DX194:$EQ194)=0,"",", "),"")</f>
        <v/>
      </c>
      <c r="LP194" t="str">
        <f>IF(DX194=1,LP$8&amp;IF(SUM(DY194:$EQ194)=0,"",", "),"")</f>
        <v/>
      </c>
      <c r="LQ194" t="str">
        <f>IF(DY194=1,LQ$8&amp;IF(SUM(DZ194:$EQ194)=0,"",", "),"")</f>
        <v/>
      </c>
      <c r="LR194" t="str">
        <f>IF(DZ194=1,LR$8&amp;IF(SUM(EA194:$EQ194)=0,"",", "),"")</f>
        <v/>
      </c>
      <c r="LS194" t="str">
        <f>IF(EA194=1,LS$8&amp;IF(SUM(EB194:$EQ194)=0,"",", "),"")</f>
        <v/>
      </c>
      <c r="LT194" t="str">
        <f>IF(EB194=1,LT$8&amp;IF(SUM(EC194:$EQ194)=0,"",", "),"")</f>
        <v/>
      </c>
      <c r="LU194" t="str">
        <f>IF(EC194=1,LU$8&amp;IF(SUM(ED194:$EQ194)=0,"",", "),"")</f>
        <v/>
      </c>
      <c r="LV194" t="str">
        <f>IF(ED194=1,LV$8&amp;IF(SUM(EE194:$EQ194)=0,"",", "),"")</f>
        <v/>
      </c>
      <c r="LW194" t="str">
        <f>IF(EE194=1,LW$8&amp;IF(SUM(EF194:$EQ194)=0,"",", "),"")</f>
        <v/>
      </c>
      <c r="LX194" t="str">
        <f>IF(EF194=1,LX$8&amp;IF(SUM(EG194:$EQ194)=0,"",", "),"")</f>
        <v/>
      </c>
      <c r="LY194" t="str">
        <f>IF(EG194=1,LY$8&amp;IF(SUM(EH194:$EQ194)=0,"",", "),"")</f>
        <v/>
      </c>
      <c r="LZ194" t="str">
        <f>IF(EH194=1,LZ$8&amp;IF(SUM(EI194:$EQ194)=0,"",", "),"")</f>
        <v/>
      </c>
      <c r="MA194" t="str">
        <f>IF(EI194=1,MA$8&amp;IF(SUM(EJ194:$EQ194)=0,"",", "),"")</f>
        <v/>
      </c>
      <c r="MB194" t="str">
        <f>IF(EJ194=1,MB$8&amp;IF(SUM(EK194:$EQ194)=0,"",", "),"")</f>
        <v/>
      </c>
      <c r="MC194" t="str">
        <f>IF(EK194=1,MC$8&amp;IF(SUM(EL194:$EQ194)=0,"",", "),"")</f>
        <v/>
      </c>
      <c r="MD194" t="str">
        <f>IF(EL194=1,MD$8&amp;IF(SUM(EM194:$EQ194)=0,"",", "),"")</f>
        <v/>
      </c>
      <c r="ME194" t="str">
        <f>IF(EM194=1,ME$8&amp;IF(SUM(EN194:$EQ194)=0,"",", "),"")</f>
        <v/>
      </c>
      <c r="MF194" t="str">
        <f>IF(EN194=1,MF$8&amp;IF(SUM(EO194:$EQ194)=0,"",", "),"")</f>
        <v/>
      </c>
      <c r="MG194" t="str">
        <f>IF(EO194=1,MG$8&amp;IF(SUM(EP194:$EQ194)=0,"",", "),"")</f>
        <v/>
      </c>
      <c r="MH194" t="str">
        <f>IF(EP194=1,MH$8&amp;IF(SUM(EQ194:$EQ194)=0,"",", "),"")</f>
        <v/>
      </c>
      <c r="MI194" t="str">
        <f t="shared" si="212"/>
        <v/>
      </c>
      <c r="MJ194" t="str">
        <f>IF(ER194=1,MJ$8&amp;IF(SUM(ES194:$GO194)=0,"",", "),"")</f>
        <v/>
      </c>
      <c r="MK194" t="str">
        <f>IF(ES194=1,MK$8&amp;IF(SUM(ET194:$GO194)=0,"",", "),"")</f>
        <v/>
      </c>
      <c r="ML194" t="str">
        <f>IF(ET194=1,ML$8&amp;IF(SUM(EU194:$GO194)=0,"",", "),"")</f>
        <v/>
      </c>
      <c r="MM194" t="str">
        <f>IF(EU194=1,MM$8&amp;IF(SUM(EV194:$GO194)=0,"",", "),"")</f>
        <v/>
      </c>
      <c r="MN194" t="str">
        <f>IF(EV194=1,MN$8&amp;IF(SUM(EW194:$GO194)=0,"",", "),"")</f>
        <v/>
      </c>
      <c r="MO194" t="str">
        <f>IF(EW194=1,MO$8&amp;IF(SUM(EX194:$GO194)=0,"",", "),"")</f>
        <v/>
      </c>
      <c r="MP194" t="str">
        <f>IF(EX194=1,MP$8&amp;IF(SUM(EY194:$GO194)=0,"",", "),"")</f>
        <v/>
      </c>
      <c r="MQ194" t="str">
        <f>IF(EY194=1,MQ$8&amp;IF(SUM(EZ194:$GO194)=0,"",", "),"")</f>
        <v/>
      </c>
      <c r="MR194" t="str">
        <f>IF(EZ194=1,MR$8&amp;IF(SUM(FA194:$GO194)=0,"",", "),"")</f>
        <v/>
      </c>
      <c r="MS194" t="str">
        <f>IF(FA194=1,MS$8&amp;IF(SUM(FB194:$GO194)=0,"",", "),"")</f>
        <v/>
      </c>
      <c r="MT194" t="str">
        <f>IF(FB194=1,MT$8&amp;IF(SUM(FC194:$GO194)=0,"",", "),"")</f>
        <v/>
      </c>
      <c r="MU194" t="str">
        <f>IF(FC194=1,MU$8&amp;IF(SUM(FD194:$GO194)=0,"",", "),"")</f>
        <v/>
      </c>
      <c r="MV194" t="str">
        <f>IF(FD194=1,MV$8&amp;IF(SUM(FE194:$GO194)=0,"",", "),"")</f>
        <v/>
      </c>
      <c r="MW194" t="str">
        <f>IF(FE194=1,MW$8&amp;IF(SUM(FF194:$GO194)=0,"",", "),"")</f>
        <v/>
      </c>
      <c r="MX194" t="str">
        <f>IF(FF194=1,MX$8&amp;IF(SUM(FG194:$GO194)=0,"",", "),"")</f>
        <v/>
      </c>
      <c r="MY194" t="str">
        <f>IF(FG194=1,MY$8&amp;IF(SUM(FH194:$GO194)=0,"",", "),"")</f>
        <v/>
      </c>
      <c r="MZ194" t="str">
        <f>IF(FH194=1,MZ$8&amp;IF(SUM(FI194:$GO194)=0,"",", "),"")</f>
        <v/>
      </c>
      <c r="NA194" t="str">
        <f>IF(FI194=1,NA$8&amp;IF(SUM(FJ194:$GO194)=0,"",", "),"")</f>
        <v/>
      </c>
      <c r="NB194" t="str">
        <f>IF(FJ194=1,NB$8&amp;IF(SUM(FK194:$GO194)=0,"",", "),"")</f>
        <v/>
      </c>
      <c r="NC194" t="str">
        <f>IF(FK194=1,NC$8&amp;IF(SUM(FL194:$GO194)=0,"",", "),"")</f>
        <v/>
      </c>
      <c r="ND194" t="str">
        <f>IF(FL194=1,ND$8&amp;IF(SUM(FM194:$GO194)=0,"",", "),"")</f>
        <v/>
      </c>
      <c r="NE194" t="str">
        <f>IF(FM194=1,NE$8&amp;IF(SUM(FN194:$GO194)=0,"",", "),"")</f>
        <v/>
      </c>
      <c r="NF194" t="str">
        <f>IF(FN194=1,NF$8&amp;IF(SUM(FO194:$GO194)=0,"",", "),"")</f>
        <v/>
      </c>
      <c r="NG194" t="str">
        <f>IF(FO194=1,NG$8&amp;IF(SUM(FP194:$GO194)=0,"",", "),"")</f>
        <v/>
      </c>
      <c r="NH194" t="str">
        <f>IF(FP194=1,NH$8&amp;IF(SUM(FQ194:$GO194)=0,"",", "),"")</f>
        <v/>
      </c>
      <c r="NI194" t="str">
        <f>IF(FQ194=1,NI$8&amp;IF(SUM(FR194:$GO194)=0,"",", "),"")</f>
        <v/>
      </c>
      <c r="NJ194" t="str">
        <f>IF(FR194=1,NJ$8&amp;IF(SUM(FS194:$GO194)=0,"",", "),"")</f>
        <v/>
      </c>
      <c r="NK194" t="str">
        <f>IF(FS194=1,NK$8&amp;IF(SUM(FT194:$GO194)=0,"",", "),"")</f>
        <v/>
      </c>
      <c r="NL194" t="str">
        <f>IF(FT194=1,NL$8&amp;IF(SUM(FU194:$GO194)=0,"",", "),"")</f>
        <v/>
      </c>
      <c r="NM194" t="str">
        <f>IF(FU194=1,NM$8&amp;IF(SUM(FV194:$GO194)=0,"",", "),"")</f>
        <v/>
      </c>
      <c r="NN194" t="str">
        <f>IF(FV194=1,NN$8&amp;IF(SUM(FW194:$GO194)=0,"",", "),"")</f>
        <v/>
      </c>
      <c r="NO194" t="str">
        <f>IF(FW194=1,NO$8&amp;IF(SUM(FX194:$GO194)=0,"",", "),"")</f>
        <v/>
      </c>
      <c r="NP194" t="str">
        <f>IF(FX194=1,NP$8&amp;IF(SUM(FY194:$GO194)=0,"",", "),"")</f>
        <v/>
      </c>
      <c r="NQ194" t="str">
        <f>IF(FY194=1,NQ$8&amp;IF(SUM(FZ194:$GO194)=0,"",", "),"")</f>
        <v/>
      </c>
      <c r="NR194" t="str">
        <f>IF(FZ194=1,NR$8&amp;IF(SUM(GA194:$GO194)=0,"",", "),"")</f>
        <v/>
      </c>
      <c r="NS194" t="str">
        <f>IF(GA194=1,NS$8&amp;IF(SUM(GB194:$GO194)=0,"",", "),"")</f>
        <v/>
      </c>
      <c r="NT194" t="str">
        <f>IF(GB194=1,NT$8&amp;IF(SUM(GC194:$GO194)=0,"",", "),"")</f>
        <v/>
      </c>
      <c r="NU194" t="str">
        <f>IF(GC194=1,NU$8&amp;IF(SUM(GD194:$GO194)=0,"",", "),"")</f>
        <v/>
      </c>
      <c r="NV194" t="str">
        <f>IF(GD194=1,NV$8&amp;IF(SUM(GE194:$GO194)=0,"",", "),"")</f>
        <v/>
      </c>
      <c r="NW194" t="str">
        <f>IF(GE194=1,NW$8&amp;IF(SUM(GF194:$GO194)=0,"",", "),"")</f>
        <v/>
      </c>
      <c r="NX194" t="str">
        <f>IF(GF194=1,NX$8&amp;IF(SUM(GG194:$GO194)=0,"",", "),"")</f>
        <v/>
      </c>
      <c r="NY194" t="str">
        <f>IF(GG194=1,NY$8&amp;IF(SUM(GH194:$GO194)=0,"",", "),"")</f>
        <v/>
      </c>
      <c r="NZ194" t="str">
        <f>IF(GH194=1,NZ$8&amp;IF(SUM(GI194:$GO194)=0,"",", "),"")</f>
        <v/>
      </c>
      <c r="OA194" t="str">
        <f>IF(GI194=1,OA$8&amp;IF(SUM(GJ194:$GO194)=0,"",", "),"")</f>
        <v/>
      </c>
      <c r="OB194" t="str">
        <f>IF(GJ194=1,OB$8&amp;IF(SUM(GK194:$GO194)=0,"",", "),"")</f>
        <v/>
      </c>
      <c r="OC194" t="str">
        <f>IF(GK194=1,OC$8&amp;IF(SUM(GL194:$GO194)=0,"",", "),"")</f>
        <v/>
      </c>
      <c r="OD194" t="str">
        <f>IF(GL194=1,OD$8&amp;IF(SUM(GM194:$GO194)=0,"",", "),"")</f>
        <v/>
      </c>
      <c r="OE194" t="str">
        <f>IF(GM194=1,OE$8&amp;IF(SUM(GN194:$GO194)=0,"",", "),"")</f>
        <v/>
      </c>
      <c r="OF194" t="str">
        <f>IF(GN194=1,OF$8&amp;IF(SUM(GO194:$GO194)=0,"",", "),"")</f>
        <v/>
      </c>
      <c r="OG194" t="str">
        <f t="shared" si="213"/>
        <v/>
      </c>
      <c r="OH194" t="str">
        <f>IF(GP194=1,OH$8&amp;IF(SUM(GQ194:$IM194)=0,"",", "),"")</f>
        <v/>
      </c>
      <c r="OI194" t="str">
        <f>IF(GQ194=1,OI$8&amp;IF(SUM(GR194:$IM194)=0,"",", "),"")</f>
        <v/>
      </c>
      <c r="OJ194" t="str">
        <f>IF(GR194=1,OJ$8&amp;IF(SUM(GS194:$IM194)=0,"",", "),"")</f>
        <v/>
      </c>
      <c r="OK194" t="str">
        <f>IF(GS194=1,OK$8&amp;IF(SUM(GT194:$IM194)=0,"",", "),"")</f>
        <v/>
      </c>
      <c r="OL194" t="str">
        <f>IF(GT194=1,OL$8&amp;IF(SUM(GU194:$IM194)=0,"",", "),"")</f>
        <v/>
      </c>
      <c r="OM194" t="str">
        <f>IF(GU194=1,OM$8&amp;IF(SUM(GV194:$IM194)=0,"",", "),"")</f>
        <v/>
      </c>
      <c r="ON194" t="str">
        <f>IF(GV194=1,ON$8&amp;IF(SUM(GW194:$IM194)=0,"",", "),"")</f>
        <v/>
      </c>
      <c r="OO194" t="str">
        <f>IF(GW194=1,OO$8&amp;IF(SUM(GX194:$IM194)=0,"",", "),"")</f>
        <v/>
      </c>
      <c r="OP194" t="str">
        <f>IF(GX194=1,OP$8&amp;IF(SUM(GY194:$IM194)=0,"",", "),"")</f>
        <v/>
      </c>
      <c r="OQ194" t="str">
        <f>IF(GY194=1,OQ$8&amp;IF(SUM(GZ194:$IM194)=0,"",", "),"")</f>
        <v/>
      </c>
      <c r="OR194" t="str">
        <f>IF(GZ194=1,OR$8&amp;IF(SUM(HA194:$IM194)=0,"",", "),"")</f>
        <v/>
      </c>
      <c r="OS194" t="str">
        <f>IF(HA194=1,OS$8&amp;IF(SUM(HB194:$IM194)=0,"",", "),"")</f>
        <v/>
      </c>
      <c r="OT194" t="str">
        <f>IF(HB194=1,OT$8&amp;IF(SUM(HC194:$IM194)=0,"",", "),"")</f>
        <v/>
      </c>
      <c r="OU194" t="str">
        <f>IF(HC194=1,OU$8&amp;IF(SUM(HD194:$IM194)=0,"",", "),"")</f>
        <v/>
      </c>
      <c r="OV194" t="str">
        <f>IF(HD194=1,OV$8&amp;IF(SUM(HE194:$IM194)=0,"",", "),"")</f>
        <v/>
      </c>
      <c r="OW194" t="str">
        <f>IF(HE194=1,OW$8&amp;IF(SUM(HF194:$IM194)=0,"",", "),"")</f>
        <v/>
      </c>
      <c r="OX194" t="str">
        <f>IF(HF194=1,OX$8&amp;IF(SUM(HG194:$IM194)=0,"",", "),"")</f>
        <v/>
      </c>
      <c r="OY194" t="str">
        <f>IF(HG194=1,OY$8&amp;IF(SUM(HH194:$IM194)=0,"",", "),"")</f>
        <v/>
      </c>
      <c r="OZ194" t="str">
        <f>IF(HH194=1,OZ$8&amp;IF(SUM(HI194:$IM194)=0,"",", "),"")</f>
        <v/>
      </c>
      <c r="PA194" t="str">
        <f>IF(HI194=1,PA$8&amp;IF(SUM(HJ194:$IM194)=0,"",", "),"")</f>
        <v/>
      </c>
      <c r="PB194" t="str">
        <f>IF(HJ194=1,PB$8&amp;IF(SUM(HK194:$IM194)=0,"",", "),"")</f>
        <v/>
      </c>
      <c r="PC194" t="str">
        <f>IF(HK194=1,PC$8&amp;IF(SUM(HL194:$IM194)=0,"",", "),"")</f>
        <v/>
      </c>
      <c r="PD194" t="str">
        <f>IF(HL194=1,PD$8&amp;IF(SUM(HM194:$IM194)=0,"",", "),"")</f>
        <v/>
      </c>
      <c r="PE194" t="str">
        <f>IF(HM194=1,PE$8&amp;IF(SUM(HN194:$IM194)=0,"",", "),"")</f>
        <v/>
      </c>
      <c r="PF194" t="str">
        <f>IF(HN194=1,PF$8&amp;IF(SUM(HO194:$IM194)=0,"",", "),"")</f>
        <v/>
      </c>
      <c r="PG194" t="str">
        <f>IF(HO194=1,PG$8&amp;IF(SUM(HP194:$IM194)=0,"",", "),"")</f>
        <v/>
      </c>
      <c r="PH194" t="str">
        <f>IF(HP194=1,PH$8&amp;IF(SUM(HQ194:$IM194)=0,"",", "),"")</f>
        <v/>
      </c>
      <c r="PI194" t="str">
        <f>IF(HQ194=1,PI$8&amp;IF(SUM(HR194:$IM194)=0,"",", "),"")</f>
        <v/>
      </c>
      <c r="PJ194" t="str">
        <f>IF(HR194=1,PJ$8&amp;IF(SUM(HS194:$IM194)=0,"",", "),"")</f>
        <v/>
      </c>
      <c r="PK194" t="str">
        <f>IF(HS194=1,PK$8&amp;IF(SUM(HT194:$IM194)=0,"",", "),"")</f>
        <v/>
      </c>
      <c r="PL194" t="str">
        <f>IF(HT194=1,PL$8&amp;IF(SUM(HU194:$IM194)=0,"",", "),"")</f>
        <v/>
      </c>
      <c r="PM194" t="str">
        <f>IF(HU194=1,PM$8&amp;IF(SUM(HV194:$IM194)=0,"",", "),"")</f>
        <v/>
      </c>
      <c r="PN194" t="str">
        <f>IF(HV194=1,PN$8&amp;IF(SUM(HW194:$IM194)=0,"",", "),"")</f>
        <v/>
      </c>
      <c r="PO194" t="str">
        <f>IF(HW194=1,PO$8&amp;IF(SUM(HX194:$IM194)=0,"",", "),"")</f>
        <v/>
      </c>
      <c r="PP194" t="str">
        <f>IF(HX194=1,PP$8&amp;IF(SUM(HY194:$IM194)=0,"",", "),"")</f>
        <v/>
      </c>
      <c r="PQ194" t="str">
        <f>IF(HY194=1,PQ$8&amp;IF(SUM(HZ194:$IM194)=0,"",", "),"")</f>
        <v/>
      </c>
      <c r="PR194" t="str">
        <f>IF(HZ194=1,PR$8&amp;IF(SUM(IA194:$IM194)=0,"",", "),"")</f>
        <v/>
      </c>
      <c r="PS194" t="str">
        <f>IF(IA194=1,PS$8&amp;IF(SUM(IB194:$IM194)=0,"",", "),"")</f>
        <v/>
      </c>
      <c r="PT194" t="str">
        <f>IF(IB194=1,PT$8&amp;IF(SUM(IC194:$IM194)=0,"",", "),"")</f>
        <v/>
      </c>
      <c r="PU194" t="str">
        <f>IF(IC194=1,PU$8&amp;IF(SUM(ID194:$IM194)=0,"",", "),"")</f>
        <v/>
      </c>
      <c r="PV194" t="str">
        <f>IF(ID194=1,PV$8&amp;IF(SUM(IE194:$IM194)=0,"",", "),"")</f>
        <v/>
      </c>
      <c r="PW194" t="str">
        <f>IF(IE194=1,PW$8&amp;IF(SUM(IF194:$IM194)=0,"",", "),"")</f>
        <v/>
      </c>
      <c r="PX194" t="str">
        <f>IF(IF194=1,PX$8&amp;IF(SUM(IG194:$IM194)=0,"",", "),"")</f>
        <v/>
      </c>
      <c r="PY194" t="str">
        <f>IF(IG194=1,PY$8&amp;IF(SUM(IH194:$IM194)=0,"",", "),"")</f>
        <v/>
      </c>
      <c r="PZ194" t="str">
        <f>IF(IH194=1,PZ$8&amp;IF(SUM(II194:$IM194)=0,"",", "),"")</f>
        <v/>
      </c>
      <c r="QA194" t="str">
        <f>IF(II194=1,QA$8&amp;IF(SUM(IJ194:$IM194)=0,"",", "),"")</f>
        <v/>
      </c>
      <c r="QB194" t="str">
        <f>IF(IJ194=1,QB$8&amp;IF(SUM(IK194:$IM194)=0,"",", "),"")</f>
        <v/>
      </c>
      <c r="QC194" t="str">
        <f>IF(IK194=1,QC$8&amp;IF(SUM(IL194:$IM194)=0,"",", "),"")</f>
        <v/>
      </c>
      <c r="QD194" t="str">
        <f>IF(IL194=1,QD$8&amp;IF(SUM(IM194:$IM194)=0,"",", "),"")</f>
        <v/>
      </c>
      <c r="QE194" t="str">
        <f t="shared" si="214"/>
        <v/>
      </c>
      <c r="QF194" t="str">
        <f>IF(IN194=1,QF$8&amp;IF(SUM(IO194:$KK194)=0,"",", "),"")</f>
        <v/>
      </c>
      <c r="QG194" t="str">
        <f>IF(IO194=1,QG$8&amp;IF(SUM(IP194:$KK194)=0,"",", "),"")</f>
        <v/>
      </c>
      <c r="QH194" t="str">
        <f>IF(IP194=1,QH$8&amp;IF(SUM(IQ194:$KK194)=0,"",", "),"")</f>
        <v/>
      </c>
      <c r="QI194" t="str">
        <f>IF(IQ194=1,QI$8&amp;IF(SUM(IR194:$KK194)=0,"",", "),"")</f>
        <v/>
      </c>
      <c r="QJ194" t="str">
        <f>IF(IR194=1,QJ$8&amp;IF(SUM(IS194:$KK194)=0,"",", "),"")</f>
        <v/>
      </c>
      <c r="QK194" t="str">
        <f>IF(IS194=1,QK$8&amp;IF(SUM(IT194:$KK194)=0,"",", "),"")</f>
        <v/>
      </c>
      <c r="QL194" t="str">
        <f>IF(IT194=1,QL$8&amp;IF(SUM(IU194:$KK194)=0,"",", "),"")</f>
        <v/>
      </c>
      <c r="QM194" t="str">
        <f>IF(IU194=1,QM$8&amp;IF(SUM(IV194:$KK194)=0,"",", "),"")</f>
        <v/>
      </c>
      <c r="QN194" t="str">
        <f>IF(IV194=1,QN$8&amp;IF(SUM(IW194:$KK194)=0,"",", "),"")</f>
        <v/>
      </c>
      <c r="QO194" t="str">
        <f>IF(IW194=1,QO$8&amp;IF(SUM(IX194:$KK194)=0,"",", "),"")</f>
        <v/>
      </c>
      <c r="QP194" t="str">
        <f>IF(IX194=1,QP$8&amp;IF(SUM(IY194:$KK194)=0,"",", "),"")</f>
        <v/>
      </c>
      <c r="QQ194" t="str">
        <f>IF(IY194=1,QQ$8&amp;IF(SUM(IZ194:$KK194)=0,"",", "),"")</f>
        <v/>
      </c>
      <c r="QR194" t="str">
        <f>IF(IZ194=1,QR$8&amp;IF(SUM(JA194:$KK194)=0,"",", "),"")</f>
        <v/>
      </c>
      <c r="QS194" t="str">
        <f>IF(JA194=1,QS$8&amp;IF(SUM(JB194:$KK194)=0,"",", "),"")</f>
        <v/>
      </c>
      <c r="QT194" t="str">
        <f>IF(JB194=1,QT$8&amp;IF(SUM(JC194:$KK194)=0,"",", "),"")</f>
        <v/>
      </c>
      <c r="QU194" t="str">
        <f>IF(JC194=1,QU$8&amp;IF(SUM(JD194:$KK194)=0,"",", "),"")</f>
        <v/>
      </c>
      <c r="QV194" t="str">
        <f>IF(JD194=1,QV$8&amp;IF(SUM(JE194:$KK194)=0,"",", "),"")</f>
        <v/>
      </c>
      <c r="QW194" t="str">
        <f>IF(JE194=1,QW$8&amp;IF(SUM(JF194:$KK194)=0,"",", "),"")</f>
        <v/>
      </c>
      <c r="QX194" t="str">
        <f>IF(JF194=1,QX$8&amp;IF(SUM(JG194:$KK194)=0,"",", "),"")</f>
        <v/>
      </c>
      <c r="QY194" t="str">
        <f>IF(JG194=1,QY$8&amp;IF(SUM(JH194:$KK194)=0,"",", "),"")</f>
        <v/>
      </c>
      <c r="QZ194" t="str">
        <f>IF(JH194=1,QZ$8&amp;IF(SUM(JI194:$KK194)=0,"",", "),"")</f>
        <v/>
      </c>
      <c r="RA194" t="str">
        <f>IF(JI194=1,RA$8&amp;IF(SUM(JJ194:$KK194)=0,"",", "),"")</f>
        <v/>
      </c>
      <c r="RB194" t="str">
        <f>IF(JJ194=1,RB$8&amp;IF(SUM(JK194:$KK194)=0,"",", "),"")</f>
        <v/>
      </c>
      <c r="RC194" t="str">
        <f>IF(JK194=1,RC$8&amp;IF(SUM(JL194:$KK194)=0,"",", "),"")</f>
        <v/>
      </c>
      <c r="RD194" t="str">
        <f>IF(JL194=1,RD$8&amp;IF(SUM(JM194:$KK194)=0,"",", "),"")</f>
        <v/>
      </c>
      <c r="RE194" t="str">
        <f>IF(JM194=1,RE$8&amp;IF(SUM(JN194:$KK194)=0,"",", "),"")</f>
        <v/>
      </c>
      <c r="RF194" t="str">
        <f>IF(JN194=1,RF$8&amp;IF(SUM(JO194:$KK194)=0,"",", "),"")</f>
        <v/>
      </c>
      <c r="RG194" t="str">
        <f>IF(JO194=1,RG$8&amp;IF(SUM(JP194:$KK194)=0,"",", "),"")</f>
        <v/>
      </c>
      <c r="RH194" t="str">
        <f>IF(JP194=1,RH$8&amp;IF(SUM(JQ194:$KK194)=0,"",", "),"")</f>
        <v/>
      </c>
      <c r="RI194" t="str">
        <f>IF(JQ194=1,RI$8&amp;IF(SUM(JR194:$KK194)=0,"",", "),"")</f>
        <v/>
      </c>
      <c r="RJ194" t="str">
        <f>IF(JR194=1,RJ$8&amp;IF(SUM(JS194:$KK194)=0,"",", "),"")</f>
        <v/>
      </c>
      <c r="RK194" t="str">
        <f>IF(JS194=1,RK$8&amp;IF(SUM(JT194:$KK194)=0,"",", "),"")</f>
        <v/>
      </c>
      <c r="RL194" t="str">
        <f>IF(JT194=1,RL$8&amp;IF(SUM(JU194:$KK194)=0,"",", "),"")</f>
        <v/>
      </c>
      <c r="RM194" t="str">
        <f>IF(JU194=1,RM$8&amp;IF(SUM(JV194:$KK194)=0,"",", "),"")</f>
        <v/>
      </c>
      <c r="RN194" t="str">
        <f>IF(JV194=1,RN$8&amp;IF(SUM(JW194:$KK194)=0,"",", "),"")</f>
        <v/>
      </c>
      <c r="RO194" t="str">
        <f>IF(JW194=1,RO$8&amp;IF(SUM(JX194:$KK194)=0,"",", "),"")</f>
        <v/>
      </c>
      <c r="RP194" t="str">
        <f>IF(JX194=1,RP$8&amp;IF(SUM(JY194:$KK194)=0,"",", "),"")</f>
        <v/>
      </c>
      <c r="RQ194" t="str">
        <f>IF(JY194=1,RQ$8&amp;IF(SUM(JZ194:$KK194)=0,"",", "),"")</f>
        <v/>
      </c>
      <c r="RR194" t="str">
        <f>IF(JZ194=1,RR$8&amp;IF(SUM(KA194:$KK194)=0,"",", "),"")</f>
        <v/>
      </c>
      <c r="RS194" t="str">
        <f>IF(KA194=1,RS$8&amp;IF(SUM(KB194:$KK194)=0,"",", "),"")</f>
        <v/>
      </c>
      <c r="RT194" t="str">
        <f>IF(KB194=1,RT$8&amp;IF(SUM(KC194:$KK194)=0,"",", "),"")</f>
        <v/>
      </c>
      <c r="RU194" t="str">
        <f>IF(KC194=1,RU$8&amp;IF(SUM(KD194:$KK194)=0,"",", "),"")</f>
        <v/>
      </c>
      <c r="RV194" t="str">
        <f>IF(KD194=1,RV$8&amp;IF(SUM(KE194:$KK194)=0,"",", "),"")</f>
        <v/>
      </c>
      <c r="RW194" t="str">
        <f>IF(KE194=1,RW$8&amp;IF(SUM(KF194:$KK194)=0,"",", "),"")</f>
        <v/>
      </c>
      <c r="RX194" t="str">
        <f>IF(KF194=1,RX$8&amp;IF(SUM(KG194:$KK194)=0,"",", "),"")</f>
        <v/>
      </c>
      <c r="RY194" t="str">
        <f>IF(KG194=1,RY$8&amp;IF(SUM(KH194:$KK194)=0,"",", "),"")</f>
        <v/>
      </c>
      <c r="RZ194" t="str">
        <f>IF(KH194=1,RZ$8&amp;IF(SUM(KI194:$KK194)=0,"",", "),"")</f>
        <v/>
      </c>
      <c r="SA194" t="str">
        <f>IF(KI194=1,SA$8&amp;IF(SUM(KJ194:$KK194)=0,"",", "),"")</f>
        <v/>
      </c>
      <c r="SB194" t="str">
        <f>IF(KJ194=1,SB$8&amp;IF(SUM(KK194:$KK194)=0,"",", "),"")</f>
        <v/>
      </c>
      <c r="SC194" t="str">
        <f t="shared" si="215"/>
        <v/>
      </c>
    </row>
    <row r="195" spans="1:497" ht="60" customHeight="1" x14ac:dyDescent="0.45">
      <c r="A195" s="62"/>
      <c r="B195" s="212" t="str">
        <f t="shared" si="144"/>
        <v/>
      </c>
      <c r="C195" s="212" t="str">
        <f t="shared" si="203"/>
        <v/>
      </c>
      <c r="D195" s="212" t="str">
        <f t="shared" si="204"/>
        <v/>
      </c>
      <c r="E195" s="212" t="str">
        <f t="shared" si="205"/>
        <v/>
      </c>
      <c r="F195" s="212" t="str">
        <f t="shared" si="206"/>
        <v/>
      </c>
      <c r="G195" s="237" t="str">
        <f>IF('EDCI Data'!B195="","",'EDCI Data'!B195)</f>
        <v/>
      </c>
      <c r="H195" s="238" t="str">
        <f>IF('EDCI Data'!C195="","",'EDCI Data'!C195)</f>
        <v/>
      </c>
      <c r="I195" s="239" t="str">
        <f>IF('EDCI Data'!D195="","",'EDCI Data'!D195)</f>
        <v/>
      </c>
      <c r="J195" s="240" t="str">
        <f>IF('EDCI Data'!E195="","",'EDCI Data'!E195)</f>
        <v/>
      </c>
      <c r="K195" s="237" t="str">
        <f>IF('EDCI Data'!F195="","",'EDCI Data'!F195)</f>
        <v/>
      </c>
      <c r="L195" s="237" t="str">
        <f>IF('EDCI Data'!G195="","",'EDCI Data'!G195)</f>
        <v/>
      </c>
      <c r="M195" s="237" t="str">
        <f>IF('EDCI Data'!H195="","",'EDCI Data'!H195)</f>
        <v/>
      </c>
      <c r="N195" s="237" t="str">
        <f>IF('EDCI Data'!I195="","",'EDCI Data'!I195)</f>
        <v/>
      </c>
      <c r="O195" s="237" t="str">
        <f>IF('EDCI Data'!J195="","",'EDCI Data'!J195)</f>
        <v/>
      </c>
      <c r="P195" s="237" t="str">
        <f>IF('EDCI Data'!K195="","",'EDCI Data'!K195)</f>
        <v/>
      </c>
      <c r="Q195" s="241" t="str">
        <f>IF('EDCI Data'!L195="","",'EDCI Data'!L195)</f>
        <v/>
      </c>
      <c r="R195" s="241" t="str">
        <f>IF('EDCI Data'!M195="","",'EDCI Data'!M195)</f>
        <v/>
      </c>
      <c r="S195" s="237" t="str">
        <f>IF('EDCI Data'!N195="","",'EDCI Data'!N195)</f>
        <v/>
      </c>
      <c r="T195" s="237" t="str">
        <f>IF('EDCI Data'!O195="","",'EDCI Data'!O195)</f>
        <v/>
      </c>
      <c r="U195" s="237" t="str">
        <f>IF('EDCI Data'!P195="","",'EDCI Data'!P195)</f>
        <v/>
      </c>
      <c r="V195" s="237" t="str">
        <f>IF('EDCI Data'!Q195="","",'EDCI Data'!Q195)</f>
        <v/>
      </c>
      <c r="W195" s="242" t="str">
        <f>IF('EDCI Data'!R195="","",'EDCI Data'!R195)</f>
        <v/>
      </c>
      <c r="X195" s="243" t="str">
        <f>IF('EDCI Data'!S195="","",'EDCI Data'!S195)</f>
        <v/>
      </c>
      <c r="Y195" s="243" t="str">
        <f>IF('EDCI Data'!T195="","",'EDCI Data'!T195)</f>
        <v/>
      </c>
      <c r="Z195" s="244" t="str">
        <f>IF('EDCI Data'!U195="","",'EDCI Data'!U195)</f>
        <v/>
      </c>
      <c r="AA195" s="237" t="str">
        <f>IF('EDCI Data'!V195="","",'EDCI Data'!V195)</f>
        <v/>
      </c>
      <c r="AB195" s="244" t="str">
        <f>IF('EDCI Data'!W195="","",'EDCI Data'!W195)</f>
        <v/>
      </c>
      <c r="AC195" s="237" t="str">
        <f>IF('EDCI Data'!X195="","",'EDCI Data'!X195)</f>
        <v/>
      </c>
      <c r="AD195" s="244" t="str">
        <f>IF('EDCI Data'!Y195="","",'EDCI Data'!Y195)</f>
        <v/>
      </c>
      <c r="AE195" s="237" t="str">
        <f>IF('EDCI Data'!Z195="","",'EDCI Data'!Z195)</f>
        <v/>
      </c>
      <c r="AF195" s="237" t="str">
        <f>IF('EDCI Data'!AA195="","",'EDCI Data'!AA195)</f>
        <v/>
      </c>
      <c r="AG195" s="237" t="str">
        <f>IF('EDCI Data'!AB195="","",'EDCI Data'!AB195)</f>
        <v/>
      </c>
      <c r="AH195" s="237" t="str">
        <f>IF('EDCI Data'!AC195="","",'EDCI Data'!AC195)</f>
        <v/>
      </c>
      <c r="AI195" s="237" t="str">
        <f>IF('EDCI Data'!AD195="","",'EDCI Data'!AD195)</f>
        <v/>
      </c>
      <c r="AJ195" s="237" t="str">
        <f>IF('EDCI Data'!AE195="","",'EDCI Data'!AE195)</f>
        <v/>
      </c>
      <c r="AK195" s="237" t="str">
        <f>IF('EDCI Data'!AF195="","",'EDCI Data'!AF195)</f>
        <v/>
      </c>
      <c r="AL195" s="237" t="str">
        <f>IF('EDCI Data'!AG195="","",'EDCI Data'!AG195)</f>
        <v/>
      </c>
      <c r="AM195" s="237" t="str">
        <f>IF('EDCI Data'!AH195="","",'EDCI Data'!AH195)</f>
        <v/>
      </c>
      <c r="AN195" s="237" t="str">
        <f>IF('EDCI Data'!AI195="","",'EDCI Data'!AI195)</f>
        <v/>
      </c>
      <c r="AO195" s="237" t="str">
        <f>IF('EDCI Data'!AJ195="","",'EDCI Data'!AJ195)</f>
        <v/>
      </c>
      <c r="AP195" s="237" t="str">
        <f>IF('EDCI Data'!AK195="","",'EDCI Data'!AK195)</f>
        <v/>
      </c>
      <c r="AQ195" s="237" t="str">
        <f>IF('EDCI Data'!AL195="","",'EDCI Data'!AL195)</f>
        <v/>
      </c>
      <c r="AR195" s="237" t="str">
        <f>IF('EDCI Data'!AM195="","",'EDCI Data'!AM195)</f>
        <v/>
      </c>
      <c r="AS195" s="237" t="str">
        <f>IF('EDCI Data'!AN195="","",'EDCI Data'!AN195)</f>
        <v/>
      </c>
      <c r="AT195" s="237" t="str">
        <f>IF('EDCI Data'!AO195="","",'EDCI Data'!AO195)</f>
        <v/>
      </c>
      <c r="AU195" s="237" t="str">
        <f>IF('EDCI Data'!AP195="","",'EDCI Data'!AP195)</f>
        <v/>
      </c>
      <c r="AV195" s="237" t="str">
        <f>IF('EDCI Data'!AQ195="","",'EDCI Data'!AQ195)</f>
        <v/>
      </c>
      <c r="AW195" s="237" t="str">
        <f>IF('EDCI Data'!AR195="","",'EDCI Data'!AR195)</f>
        <v/>
      </c>
      <c r="AX195" s="237" t="str">
        <f>IF('EDCI Data'!AS195="","",'EDCI Data'!AS195)</f>
        <v/>
      </c>
      <c r="AY195" s="237" t="str">
        <f>IF('EDCI Data'!AT195="","",'EDCI Data'!AT195)</f>
        <v/>
      </c>
      <c r="AZ195" s="237" t="str">
        <f>IF('EDCI Data'!AU195="","",'EDCI Data'!AU195)</f>
        <v/>
      </c>
      <c r="BA195" s="237" t="str">
        <f>IF('EDCI Data'!AV195="","",'EDCI Data'!AV195)</f>
        <v/>
      </c>
      <c r="BB195" s="245" t="str">
        <f>IF('EDCI Data'!AW195="","",'EDCI Data'!AW195)</f>
        <v/>
      </c>
      <c r="BC195" s="245" t="str">
        <f>IF('EDCI Data'!AX195="","",'EDCI Data'!AX195)</f>
        <v/>
      </c>
      <c r="BD195" s="246" t="str">
        <f t="shared" si="207"/>
        <v/>
      </c>
      <c r="BE195" s="247" t="str">
        <f>IF('EDCI Data'!AY195="","",'EDCI Data'!AY195)</f>
        <v/>
      </c>
      <c r="BF195" s="247" t="str">
        <f>IF('EDCI Data'!AZ195="","",'EDCI Data'!AZ195)</f>
        <v/>
      </c>
      <c r="BG195" s="247" t="str">
        <f>IF('EDCI Data'!BA195="","",'EDCI Data'!BA195)</f>
        <v/>
      </c>
      <c r="BH195" s="247" t="str">
        <f>IF('EDCI Data'!BB195="","",'EDCI Data'!BB195)</f>
        <v/>
      </c>
      <c r="BI195" s="247" t="str">
        <f>IF('EDCI Data'!BC195="","",'EDCI Data'!BC195)</f>
        <v/>
      </c>
      <c r="BJ195" s="247" t="str">
        <f>IF('EDCI Data'!BD195="","",'EDCI Data'!BD195)</f>
        <v/>
      </c>
      <c r="BK195" s="247" t="str">
        <f>IF('EDCI Data'!BE195="","",'EDCI Data'!BE195)</f>
        <v/>
      </c>
      <c r="BL195" s="247" t="str">
        <f>IF('EDCI Data'!BF195="","",'EDCI Data'!BF195)</f>
        <v/>
      </c>
      <c r="BM195" s="247" t="str">
        <f>IF('EDCI Data'!BG195="","",'EDCI Data'!BG195)</f>
        <v/>
      </c>
      <c r="BN195" s="248" t="str">
        <f>IF('EDCI Data'!BH195="","",'EDCI Data'!BH195)</f>
        <v/>
      </c>
      <c r="BO195" s="248" t="str">
        <f>IF('EDCI Data'!BI195="","",'EDCI Data'!BI195)</f>
        <v/>
      </c>
      <c r="BP195" s="249" t="str">
        <f>IF('EDCI Data'!BJ195="","",'EDCI Data'!BJ195)</f>
        <v/>
      </c>
      <c r="BQ195" s="248" t="str">
        <f>IF('EDCI Data'!BK195="","",'EDCI Data'!BK195)</f>
        <v/>
      </c>
      <c r="BR195" s="248" t="str">
        <f>IF('EDCI Data'!BL195="","",'EDCI Data'!BL195)</f>
        <v/>
      </c>
      <c r="BS195" s="250" t="str">
        <f>IF('EDCI Data'!BM195="","",'EDCI Data'!BM195)</f>
        <v/>
      </c>
      <c r="BT195" s="251" t="str">
        <f>IF('EDCI Data'!BN195="","",'EDCI Data'!BN195)</f>
        <v/>
      </c>
      <c r="BU195" s="246" t="str">
        <f>IF('EDCI Data'!BO195="","",'EDCI Data'!BO195)</f>
        <v/>
      </c>
      <c r="BV195" s="252">
        <f t="shared" si="208"/>
        <v>0</v>
      </c>
      <c r="BW195" s="252">
        <f t="shared" si="209"/>
        <v>0</v>
      </c>
      <c r="BX195" s="252">
        <f t="shared" si="210"/>
        <v>0</v>
      </c>
      <c r="BY195" s="252">
        <f t="shared" si="211"/>
        <v>0</v>
      </c>
      <c r="BZ195" t="str">
        <f t="shared" si="145"/>
        <v/>
      </c>
      <c r="CA195" s="253"/>
      <c r="CB195"/>
      <c r="CC195"/>
      <c r="CD195"/>
      <c r="CE195" t="str">
        <f t="shared" si="146"/>
        <v/>
      </c>
      <c r="CF195"/>
      <c r="CG195" t="str">
        <f t="shared" si="147"/>
        <v/>
      </c>
      <c r="CH195" t="str">
        <f t="shared" si="148"/>
        <v/>
      </c>
      <c r="CI195" t="str">
        <f t="shared" si="149"/>
        <v/>
      </c>
      <c r="CJ195" t="str">
        <f t="shared" si="150"/>
        <v/>
      </c>
      <c r="CK195"/>
      <c r="CL195"/>
      <c r="CM195" t="str">
        <f t="shared" si="151"/>
        <v/>
      </c>
      <c r="CN195" t="str">
        <f t="shared" si="152"/>
        <v/>
      </c>
      <c r="CO195" t="str">
        <f t="shared" si="153"/>
        <v/>
      </c>
      <c r="CP195" t="str">
        <f t="shared" si="154"/>
        <v/>
      </c>
      <c r="CQ195"/>
      <c r="CR195" t="str" cm="1">
        <f t="array" ref="CR195">IF(COUNTIFS($BZ$10:$BZ$259,$BZ195,$I$10:$I$259,$I195+1)&gt;0,IF(X195&lt;&gt;INDEX(Y$10:Y$259,MATCH(1,INDEX(($BZ195=$BZ$10:$BZ$259)*($I$10:$I$259=$I195+1),0,1),0)),"Number of FTEs in previous year do not align with Number of FTEs in current year across years, by definition these should be equal. Please check and update if required. "&amp;CHAR(10),""),"")</f>
        <v/>
      </c>
      <c r="CS195" t="str" cm="1">
        <f t="array" ref="CS195">IF(COUNTIFS($BZ$10:$BZ$259,$BZ195,$I$10:$I$259,$I195-1)&gt;0,IF(Y195&lt;&gt;INDEX(X$10:X$259,MATCH(1,INDEX(($BZ195=$BZ$10:$BZ$259)*($I$10:$I$259=$I195-1),0,1),0)),"Number of FTEs in previous year do not align with Number of FTEs in current year across years, by definition these should be equal. Please check and update if required. "&amp;CHAR(10),""),"")</f>
        <v/>
      </c>
      <c r="CT195" t="str">
        <f t="shared" si="155"/>
        <v/>
      </c>
      <c r="CU195" t="str">
        <f t="shared" si="156"/>
        <v/>
      </c>
      <c r="CV195"/>
      <c r="CW195" t="str">
        <f t="shared" si="157"/>
        <v/>
      </c>
      <c r="CX195"/>
      <c r="CY195" t="str">
        <f t="shared" si="158"/>
        <v/>
      </c>
      <c r="CZ195"/>
      <c r="DA195" t="str">
        <f t="shared" si="159"/>
        <v/>
      </c>
      <c r="DB195"/>
      <c r="DC195"/>
      <c r="DD195"/>
      <c r="DE195"/>
      <c r="DF195"/>
      <c r="DG195"/>
      <c r="DH195"/>
      <c r="DI195"/>
      <c r="DJ195"/>
      <c r="DK195"/>
      <c r="DL195"/>
      <c r="DM195"/>
      <c r="DN195"/>
      <c r="DO195"/>
      <c r="DP195"/>
      <c r="DQ195"/>
      <c r="DR195"/>
      <c r="DS195"/>
      <c r="DT195"/>
      <c r="DU195"/>
      <c r="DV195"/>
      <c r="DW195"/>
      <c r="DX195" t="str">
        <f t="shared" si="160"/>
        <v/>
      </c>
      <c r="DY195" t="str">
        <f t="shared" si="161"/>
        <v/>
      </c>
      <c r="DZ195" t="str">
        <f t="shared" si="162"/>
        <v/>
      </c>
      <c r="EA195" t="str">
        <f t="shared" si="163"/>
        <v/>
      </c>
      <c r="EB195" t="str">
        <f t="shared" si="164"/>
        <v/>
      </c>
      <c r="EC195" t="str">
        <f t="shared" si="165"/>
        <v/>
      </c>
      <c r="ED195" t="str">
        <f t="shared" si="166"/>
        <v/>
      </c>
      <c r="EE195" t="str">
        <f t="shared" si="167"/>
        <v/>
      </c>
      <c r="EF195" t="str">
        <f t="shared" si="168"/>
        <v/>
      </c>
      <c r="EG195" t="str">
        <f t="shared" si="169"/>
        <v/>
      </c>
      <c r="EH195" t="str">
        <f t="shared" si="170"/>
        <v/>
      </c>
      <c r="EI195" t="str">
        <f t="shared" si="171"/>
        <v/>
      </c>
      <c r="EJ195"/>
      <c r="EK195"/>
      <c r="EL195"/>
      <c r="EM195"/>
      <c r="EN195"/>
      <c r="EO195"/>
      <c r="EP195"/>
      <c r="EQ195" t="str">
        <f t="shared" si="172"/>
        <v/>
      </c>
      <c r="ER195" t="str">
        <f t="shared" si="173"/>
        <v/>
      </c>
      <c r="ES195" t="str">
        <f t="shared" si="174"/>
        <v/>
      </c>
      <c r="ET195"/>
      <c r="EU195" t="str">
        <f t="shared" si="175"/>
        <v/>
      </c>
      <c r="EV195"/>
      <c r="EW195" t="str">
        <f t="shared" si="176"/>
        <v/>
      </c>
      <c r="EX195"/>
      <c r="EY195" t="str">
        <f t="shared" si="177"/>
        <v/>
      </c>
      <c r="EZ195"/>
      <c r="FA195"/>
      <c r="FB195"/>
      <c r="FC195"/>
      <c r="FD195"/>
      <c r="FE195"/>
      <c r="FF195"/>
      <c r="FG195"/>
      <c r="FH195"/>
      <c r="FI195"/>
      <c r="FJ195"/>
      <c r="FK195"/>
      <c r="FL195"/>
      <c r="FM195"/>
      <c r="FN195"/>
      <c r="FO195"/>
      <c r="FP195"/>
      <c r="FQ195"/>
      <c r="FR195"/>
      <c r="FS195"/>
      <c r="FT195"/>
      <c r="FU195"/>
      <c r="FV195" t="str">
        <f t="shared" si="178"/>
        <v/>
      </c>
      <c r="FW195" t="str">
        <f t="shared" si="179"/>
        <v/>
      </c>
      <c r="FX195"/>
      <c r="FY195" t="str">
        <f t="shared" si="180"/>
        <v/>
      </c>
      <c r="FZ195" t="str">
        <f t="shared" si="181"/>
        <v/>
      </c>
      <c r="GA195" t="str">
        <f t="shared" si="182"/>
        <v/>
      </c>
      <c r="GB195" t="str">
        <f t="shared" si="183"/>
        <v/>
      </c>
      <c r="GC195" t="str">
        <f t="shared" si="184"/>
        <v/>
      </c>
      <c r="GD195" t="str">
        <f t="shared" si="185"/>
        <v/>
      </c>
      <c r="GE195" t="str">
        <f t="shared" si="186"/>
        <v/>
      </c>
      <c r="GF195" t="str">
        <f t="shared" si="187"/>
        <v/>
      </c>
      <c r="GG195" t="str">
        <f t="shared" si="188"/>
        <v/>
      </c>
      <c r="GH195"/>
      <c r="GI195"/>
      <c r="GJ195"/>
      <c r="GK195"/>
      <c r="GL195"/>
      <c r="GM195"/>
      <c r="GN195"/>
      <c r="GO195"/>
      <c r="GP195" t="str">
        <f t="shared" si="189"/>
        <v/>
      </c>
      <c r="GQ195" t="str">
        <f t="shared" si="190"/>
        <v/>
      </c>
      <c r="GR195"/>
      <c r="GS195" t="str">
        <f t="shared" si="191"/>
        <v/>
      </c>
      <c r="GT195"/>
      <c r="GU195" t="str">
        <f t="shared" si="192"/>
        <v/>
      </c>
      <c r="GV195"/>
      <c r="GW195" t="str">
        <f t="shared" si="193"/>
        <v/>
      </c>
      <c r="GX195"/>
      <c r="GY195"/>
      <c r="GZ195"/>
      <c r="HA195"/>
      <c r="HB195"/>
      <c r="HC195"/>
      <c r="HD195"/>
      <c r="HE195"/>
      <c r="HF195"/>
      <c r="HG195"/>
      <c r="HH195"/>
      <c r="HI195"/>
      <c r="HJ195"/>
      <c r="HK195"/>
      <c r="HL195"/>
      <c r="HM195"/>
      <c r="HN195"/>
      <c r="HO195"/>
      <c r="HP195"/>
      <c r="HQ195"/>
      <c r="HR195"/>
      <c r="HS195"/>
      <c r="HT195" t="str">
        <f t="shared" si="194"/>
        <v/>
      </c>
      <c r="HU195" t="str">
        <f t="shared" si="195"/>
        <v/>
      </c>
      <c r="HV195"/>
      <c r="HW195"/>
      <c r="HX195"/>
      <c r="HY195"/>
      <c r="HZ195"/>
      <c r="IA195"/>
      <c r="IB195"/>
      <c r="IC195"/>
      <c r="ID195"/>
      <c r="IE195" t="str">
        <f t="shared" si="196"/>
        <v/>
      </c>
      <c r="IF195"/>
      <c r="IG195"/>
      <c r="IH195"/>
      <c r="II195"/>
      <c r="IJ195"/>
      <c r="IK195"/>
      <c r="IL195"/>
      <c r="IM195"/>
      <c r="IN195"/>
      <c r="IO195"/>
      <c r="IP195"/>
      <c r="IQ195" t="str">
        <f t="shared" si="197"/>
        <v/>
      </c>
      <c r="IR195"/>
      <c r="IS195" t="str">
        <f t="shared" si="198"/>
        <v/>
      </c>
      <c r="IT195"/>
      <c r="IU195" t="str">
        <f t="shared" si="199"/>
        <v/>
      </c>
      <c r="IV195"/>
      <c r="IW195"/>
      <c r="IX195"/>
      <c r="IY195"/>
      <c r="IZ195"/>
      <c r="JA195"/>
      <c r="JB195"/>
      <c r="JC195"/>
      <c r="JD195"/>
      <c r="JE195"/>
      <c r="JF195"/>
      <c r="JG195"/>
      <c r="JH195"/>
      <c r="JI195"/>
      <c r="JJ195"/>
      <c r="JK195"/>
      <c r="JL195"/>
      <c r="JM195"/>
      <c r="JN195"/>
      <c r="JO195"/>
      <c r="JP195"/>
      <c r="JQ195"/>
      <c r="JR195" t="str">
        <f t="shared" si="200"/>
        <v/>
      </c>
      <c r="JS195" t="str">
        <f t="shared" si="201"/>
        <v/>
      </c>
      <c r="JT195"/>
      <c r="JU195"/>
      <c r="JV195"/>
      <c r="JW195"/>
      <c r="JX195"/>
      <c r="JY195"/>
      <c r="JZ195"/>
      <c r="KA195"/>
      <c r="KB195"/>
      <c r="KC195" t="str">
        <f t="shared" si="202"/>
        <v/>
      </c>
      <c r="KD195"/>
      <c r="KE195"/>
      <c r="KF195"/>
      <c r="KG195"/>
      <c r="KH195"/>
      <c r="KI195"/>
      <c r="KJ195"/>
      <c r="KK195"/>
      <c r="KL195" t="str">
        <f>IF(CT195=1,KL$8&amp;IF(SUM(CU195:$EQ195)=0,"",", "),"")</f>
        <v/>
      </c>
      <c r="KM195" t="str">
        <f>IF(CU195=1,KM$8&amp;IF(SUM(CV195:$EQ195)=0,"",", "),"")</f>
        <v/>
      </c>
      <c r="KN195" t="str">
        <f>IF(CV195=1,KN$8&amp;IF(SUM(CW195:$EQ195)=0,"",", "),"")</f>
        <v/>
      </c>
      <c r="KO195" t="str">
        <f>IF(CW195=1,KO$8&amp;IF(SUM(CX195:$EQ195)=0,"",", "),"")</f>
        <v/>
      </c>
      <c r="KP195" t="str">
        <f>IF(CX195=1,KP$8&amp;IF(SUM(CY195:$EQ195)=0,"",", "),"")</f>
        <v/>
      </c>
      <c r="KQ195" t="str">
        <f>IF(CY195=1,KQ$8&amp;IF(SUM(CZ195:$EQ195)=0,"",", "),"")</f>
        <v/>
      </c>
      <c r="KR195" t="str">
        <f>IF(CZ195=1,KR$8&amp;IF(SUM(DA195:$EQ195)=0,"",", "),"")</f>
        <v/>
      </c>
      <c r="KS195" t="str">
        <f>IF(DA195=1,KS$8&amp;IF(SUM(DB195:$EQ195)=0,"",", "),"")</f>
        <v/>
      </c>
      <c r="KT195" t="str">
        <f>IF(DB195=1,KT$8&amp;IF(SUM(DC195:$EQ195)=0,"",", "),"")</f>
        <v/>
      </c>
      <c r="KU195" t="str">
        <f>IF(DC195=1,KU$8&amp;IF(SUM(DD195:$EQ195)=0,"",", "),"")</f>
        <v/>
      </c>
      <c r="KV195" t="str">
        <f>IF(DD195=1,KV$8&amp;IF(SUM(DE195:$EQ195)=0,"",", "),"")</f>
        <v/>
      </c>
      <c r="KW195" t="str">
        <f>IF(DE195=1,KW$8&amp;IF(SUM(DF195:$EQ195)=0,"",", "),"")</f>
        <v/>
      </c>
      <c r="KX195" t="str">
        <f>IF(DF195=1,KX$8&amp;IF(SUM(DG195:$EQ195)=0,"",", "),"")</f>
        <v/>
      </c>
      <c r="KY195" t="str">
        <f>IF(DG195=1,KY$8&amp;IF(SUM(DH195:$EQ195)=0,"",", "),"")</f>
        <v/>
      </c>
      <c r="KZ195" t="str">
        <f>IF(DH195=1,KZ$8&amp;IF(SUM(DI195:$EQ195)=0,"",", "),"")</f>
        <v/>
      </c>
      <c r="LA195" t="str">
        <f>IF(DI195=1,LA$8&amp;IF(SUM(DJ195:$EQ195)=0,"",", "),"")</f>
        <v/>
      </c>
      <c r="LB195" t="str">
        <f>IF(DJ195=1,LB$8&amp;IF(SUM(DK195:$EQ195)=0,"",", "),"")</f>
        <v/>
      </c>
      <c r="LC195" t="str">
        <f>IF(DK195=1,LC$8&amp;IF(SUM(DL195:$EQ195)=0,"",", "),"")</f>
        <v/>
      </c>
      <c r="LD195" t="str">
        <f>IF(DL195=1,LD$8&amp;IF(SUM(DM195:$EQ195)=0,"",", "),"")</f>
        <v/>
      </c>
      <c r="LE195" t="str">
        <f>IF(DM195=1,LE$8&amp;IF(SUM(DN195:$EQ195)=0,"",", "),"")</f>
        <v/>
      </c>
      <c r="LF195" t="str">
        <f>IF(DN195=1,LF$8&amp;IF(SUM(DO195:$EQ195)=0,"",", "),"")</f>
        <v/>
      </c>
      <c r="LG195" t="str">
        <f>IF(DO195=1,LG$8&amp;IF(SUM(DP195:$EQ195)=0,"",", "),"")</f>
        <v/>
      </c>
      <c r="LH195" t="str">
        <f>IF(DP195=1,LH$8&amp;IF(SUM(DQ195:$EQ195)=0,"",", "),"")</f>
        <v/>
      </c>
      <c r="LI195" t="str">
        <f>IF(DQ195=1,LI$8&amp;IF(SUM(DR195:$EQ195)=0,"",", "),"")</f>
        <v/>
      </c>
      <c r="LJ195" t="str">
        <f>IF(DR195=1,LJ$8&amp;IF(SUM(DS195:$EQ195)=0,"",", "),"")</f>
        <v/>
      </c>
      <c r="LK195" t="str">
        <f>IF(DS195=1,LK$8&amp;IF(SUM(DT195:$EQ195)=0,"",", "),"")</f>
        <v/>
      </c>
      <c r="LL195" t="str">
        <f>IF(DT195=1,LL$8&amp;IF(SUM(DU195:$EQ195)=0,"",", "),"")</f>
        <v/>
      </c>
      <c r="LM195" t="str">
        <f>IF(DU195=1,LM$8&amp;IF(SUM(DV195:$EQ195)=0,"",", "),"")</f>
        <v/>
      </c>
      <c r="LN195" t="str">
        <f>IF(DV195=1,LN$8&amp;IF(SUM(DW195:$EQ195)=0,"",", "),"")</f>
        <v/>
      </c>
      <c r="LO195" t="str">
        <f>IF(DW195=1,LO$8&amp;IF(SUM(DX195:$EQ195)=0,"",", "),"")</f>
        <v/>
      </c>
      <c r="LP195" t="str">
        <f>IF(DX195=1,LP$8&amp;IF(SUM(DY195:$EQ195)=0,"",", "),"")</f>
        <v/>
      </c>
      <c r="LQ195" t="str">
        <f>IF(DY195=1,LQ$8&amp;IF(SUM(DZ195:$EQ195)=0,"",", "),"")</f>
        <v/>
      </c>
      <c r="LR195" t="str">
        <f>IF(DZ195=1,LR$8&amp;IF(SUM(EA195:$EQ195)=0,"",", "),"")</f>
        <v/>
      </c>
      <c r="LS195" t="str">
        <f>IF(EA195=1,LS$8&amp;IF(SUM(EB195:$EQ195)=0,"",", "),"")</f>
        <v/>
      </c>
      <c r="LT195" t="str">
        <f>IF(EB195=1,LT$8&amp;IF(SUM(EC195:$EQ195)=0,"",", "),"")</f>
        <v/>
      </c>
      <c r="LU195" t="str">
        <f>IF(EC195=1,LU$8&amp;IF(SUM(ED195:$EQ195)=0,"",", "),"")</f>
        <v/>
      </c>
      <c r="LV195" t="str">
        <f>IF(ED195=1,LV$8&amp;IF(SUM(EE195:$EQ195)=0,"",", "),"")</f>
        <v/>
      </c>
      <c r="LW195" t="str">
        <f>IF(EE195=1,LW$8&amp;IF(SUM(EF195:$EQ195)=0,"",", "),"")</f>
        <v/>
      </c>
      <c r="LX195" t="str">
        <f>IF(EF195=1,LX$8&amp;IF(SUM(EG195:$EQ195)=0,"",", "),"")</f>
        <v/>
      </c>
      <c r="LY195" t="str">
        <f>IF(EG195=1,LY$8&amp;IF(SUM(EH195:$EQ195)=0,"",", "),"")</f>
        <v/>
      </c>
      <c r="LZ195" t="str">
        <f>IF(EH195=1,LZ$8&amp;IF(SUM(EI195:$EQ195)=0,"",", "),"")</f>
        <v/>
      </c>
      <c r="MA195" t="str">
        <f>IF(EI195=1,MA$8&amp;IF(SUM(EJ195:$EQ195)=0,"",", "),"")</f>
        <v/>
      </c>
      <c r="MB195" t="str">
        <f>IF(EJ195=1,MB$8&amp;IF(SUM(EK195:$EQ195)=0,"",", "),"")</f>
        <v/>
      </c>
      <c r="MC195" t="str">
        <f>IF(EK195=1,MC$8&amp;IF(SUM(EL195:$EQ195)=0,"",", "),"")</f>
        <v/>
      </c>
      <c r="MD195" t="str">
        <f>IF(EL195=1,MD$8&amp;IF(SUM(EM195:$EQ195)=0,"",", "),"")</f>
        <v/>
      </c>
      <c r="ME195" t="str">
        <f>IF(EM195=1,ME$8&amp;IF(SUM(EN195:$EQ195)=0,"",", "),"")</f>
        <v/>
      </c>
      <c r="MF195" t="str">
        <f>IF(EN195=1,MF$8&amp;IF(SUM(EO195:$EQ195)=0,"",", "),"")</f>
        <v/>
      </c>
      <c r="MG195" t="str">
        <f>IF(EO195=1,MG$8&amp;IF(SUM(EP195:$EQ195)=0,"",", "),"")</f>
        <v/>
      </c>
      <c r="MH195" t="str">
        <f>IF(EP195=1,MH$8&amp;IF(SUM(EQ195:$EQ195)=0,"",", "),"")</f>
        <v/>
      </c>
      <c r="MI195" t="str">
        <f t="shared" si="212"/>
        <v/>
      </c>
      <c r="MJ195" t="str">
        <f>IF(ER195=1,MJ$8&amp;IF(SUM(ES195:$GO195)=0,"",", "),"")</f>
        <v/>
      </c>
      <c r="MK195" t="str">
        <f>IF(ES195=1,MK$8&amp;IF(SUM(ET195:$GO195)=0,"",", "),"")</f>
        <v/>
      </c>
      <c r="ML195" t="str">
        <f>IF(ET195=1,ML$8&amp;IF(SUM(EU195:$GO195)=0,"",", "),"")</f>
        <v/>
      </c>
      <c r="MM195" t="str">
        <f>IF(EU195=1,MM$8&amp;IF(SUM(EV195:$GO195)=0,"",", "),"")</f>
        <v/>
      </c>
      <c r="MN195" t="str">
        <f>IF(EV195=1,MN$8&amp;IF(SUM(EW195:$GO195)=0,"",", "),"")</f>
        <v/>
      </c>
      <c r="MO195" t="str">
        <f>IF(EW195=1,MO$8&amp;IF(SUM(EX195:$GO195)=0,"",", "),"")</f>
        <v/>
      </c>
      <c r="MP195" t="str">
        <f>IF(EX195=1,MP$8&amp;IF(SUM(EY195:$GO195)=0,"",", "),"")</f>
        <v/>
      </c>
      <c r="MQ195" t="str">
        <f>IF(EY195=1,MQ$8&amp;IF(SUM(EZ195:$GO195)=0,"",", "),"")</f>
        <v/>
      </c>
      <c r="MR195" t="str">
        <f>IF(EZ195=1,MR$8&amp;IF(SUM(FA195:$GO195)=0,"",", "),"")</f>
        <v/>
      </c>
      <c r="MS195" t="str">
        <f>IF(FA195=1,MS$8&amp;IF(SUM(FB195:$GO195)=0,"",", "),"")</f>
        <v/>
      </c>
      <c r="MT195" t="str">
        <f>IF(FB195=1,MT$8&amp;IF(SUM(FC195:$GO195)=0,"",", "),"")</f>
        <v/>
      </c>
      <c r="MU195" t="str">
        <f>IF(FC195=1,MU$8&amp;IF(SUM(FD195:$GO195)=0,"",", "),"")</f>
        <v/>
      </c>
      <c r="MV195" t="str">
        <f>IF(FD195=1,MV$8&amp;IF(SUM(FE195:$GO195)=0,"",", "),"")</f>
        <v/>
      </c>
      <c r="MW195" t="str">
        <f>IF(FE195=1,MW$8&amp;IF(SUM(FF195:$GO195)=0,"",", "),"")</f>
        <v/>
      </c>
      <c r="MX195" t="str">
        <f>IF(FF195=1,MX$8&amp;IF(SUM(FG195:$GO195)=0,"",", "),"")</f>
        <v/>
      </c>
      <c r="MY195" t="str">
        <f>IF(FG195=1,MY$8&amp;IF(SUM(FH195:$GO195)=0,"",", "),"")</f>
        <v/>
      </c>
      <c r="MZ195" t="str">
        <f>IF(FH195=1,MZ$8&amp;IF(SUM(FI195:$GO195)=0,"",", "),"")</f>
        <v/>
      </c>
      <c r="NA195" t="str">
        <f>IF(FI195=1,NA$8&amp;IF(SUM(FJ195:$GO195)=0,"",", "),"")</f>
        <v/>
      </c>
      <c r="NB195" t="str">
        <f>IF(FJ195=1,NB$8&amp;IF(SUM(FK195:$GO195)=0,"",", "),"")</f>
        <v/>
      </c>
      <c r="NC195" t="str">
        <f>IF(FK195=1,NC$8&amp;IF(SUM(FL195:$GO195)=0,"",", "),"")</f>
        <v/>
      </c>
      <c r="ND195" t="str">
        <f>IF(FL195=1,ND$8&amp;IF(SUM(FM195:$GO195)=0,"",", "),"")</f>
        <v/>
      </c>
      <c r="NE195" t="str">
        <f>IF(FM195=1,NE$8&amp;IF(SUM(FN195:$GO195)=0,"",", "),"")</f>
        <v/>
      </c>
      <c r="NF195" t="str">
        <f>IF(FN195=1,NF$8&amp;IF(SUM(FO195:$GO195)=0,"",", "),"")</f>
        <v/>
      </c>
      <c r="NG195" t="str">
        <f>IF(FO195=1,NG$8&amp;IF(SUM(FP195:$GO195)=0,"",", "),"")</f>
        <v/>
      </c>
      <c r="NH195" t="str">
        <f>IF(FP195=1,NH$8&amp;IF(SUM(FQ195:$GO195)=0,"",", "),"")</f>
        <v/>
      </c>
      <c r="NI195" t="str">
        <f>IF(FQ195=1,NI$8&amp;IF(SUM(FR195:$GO195)=0,"",", "),"")</f>
        <v/>
      </c>
      <c r="NJ195" t="str">
        <f>IF(FR195=1,NJ$8&amp;IF(SUM(FS195:$GO195)=0,"",", "),"")</f>
        <v/>
      </c>
      <c r="NK195" t="str">
        <f>IF(FS195=1,NK$8&amp;IF(SUM(FT195:$GO195)=0,"",", "),"")</f>
        <v/>
      </c>
      <c r="NL195" t="str">
        <f>IF(FT195=1,NL$8&amp;IF(SUM(FU195:$GO195)=0,"",", "),"")</f>
        <v/>
      </c>
      <c r="NM195" t="str">
        <f>IF(FU195=1,NM$8&amp;IF(SUM(FV195:$GO195)=0,"",", "),"")</f>
        <v/>
      </c>
      <c r="NN195" t="str">
        <f>IF(FV195=1,NN$8&amp;IF(SUM(FW195:$GO195)=0,"",", "),"")</f>
        <v/>
      </c>
      <c r="NO195" t="str">
        <f>IF(FW195=1,NO$8&amp;IF(SUM(FX195:$GO195)=0,"",", "),"")</f>
        <v/>
      </c>
      <c r="NP195" t="str">
        <f>IF(FX195=1,NP$8&amp;IF(SUM(FY195:$GO195)=0,"",", "),"")</f>
        <v/>
      </c>
      <c r="NQ195" t="str">
        <f>IF(FY195=1,NQ$8&amp;IF(SUM(FZ195:$GO195)=0,"",", "),"")</f>
        <v/>
      </c>
      <c r="NR195" t="str">
        <f>IF(FZ195=1,NR$8&amp;IF(SUM(GA195:$GO195)=0,"",", "),"")</f>
        <v/>
      </c>
      <c r="NS195" t="str">
        <f>IF(GA195=1,NS$8&amp;IF(SUM(GB195:$GO195)=0,"",", "),"")</f>
        <v/>
      </c>
      <c r="NT195" t="str">
        <f>IF(GB195=1,NT$8&amp;IF(SUM(GC195:$GO195)=0,"",", "),"")</f>
        <v/>
      </c>
      <c r="NU195" t="str">
        <f>IF(GC195=1,NU$8&amp;IF(SUM(GD195:$GO195)=0,"",", "),"")</f>
        <v/>
      </c>
      <c r="NV195" t="str">
        <f>IF(GD195=1,NV$8&amp;IF(SUM(GE195:$GO195)=0,"",", "),"")</f>
        <v/>
      </c>
      <c r="NW195" t="str">
        <f>IF(GE195=1,NW$8&amp;IF(SUM(GF195:$GO195)=0,"",", "),"")</f>
        <v/>
      </c>
      <c r="NX195" t="str">
        <f>IF(GF195=1,NX$8&amp;IF(SUM(GG195:$GO195)=0,"",", "),"")</f>
        <v/>
      </c>
      <c r="NY195" t="str">
        <f>IF(GG195=1,NY$8&amp;IF(SUM(GH195:$GO195)=0,"",", "),"")</f>
        <v/>
      </c>
      <c r="NZ195" t="str">
        <f>IF(GH195=1,NZ$8&amp;IF(SUM(GI195:$GO195)=0,"",", "),"")</f>
        <v/>
      </c>
      <c r="OA195" t="str">
        <f>IF(GI195=1,OA$8&amp;IF(SUM(GJ195:$GO195)=0,"",", "),"")</f>
        <v/>
      </c>
      <c r="OB195" t="str">
        <f>IF(GJ195=1,OB$8&amp;IF(SUM(GK195:$GO195)=0,"",", "),"")</f>
        <v/>
      </c>
      <c r="OC195" t="str">
        <f>IF(GK195=1,OC$8&amp;IF(SUM(GL195:$GO195)=0,"",", "),"")</f>
        <v/>
      </c>
      <c r="OD195" t="str">
        <f>IF(GL195=1,OD$8&amp;IF(SUM(GM195:$GO195)=0,"",", "),"")</f>
        <v/>
      </c>
      <c r="OE195" t="str">
        <f>IF(GM195=1,OE$8&amp;IF(SUM(GN195:$GO195)=0,"",", "),"")</f>
        <v/>
      </c>
      <c r="OF195" t="str">
        <f>IF(GN195=1,OF$8&amp;IF(SUM(GO195:$GO195)=0,"",", "),"")</f>
        <v/>
      </c>
      <c r="OG195" t="str">
        <f t="shared" si="213"/>
        <v/>
      </c>
      <c r="OH195" t="str">
        <f>IF(GP195=1,OH$8&amp;IF(SUM(GQ195:$IM195)=0,"",", "),"")</f>
        <v/>
      </c>
      <c r="OI195" t="str">
        <f>IF(GQ195=1,OI$8&amp;IF(SUM(GR195:$IM195)=0,"",", "),"")</f>
        <v/>
      </c>
      <c r="OJ195" t="str">
        <f>IF(GR195=1,OJ$8&amp;IF(SUM(GS195:$IM195)=0,"",", "),"")</f>
        <v/>
      </c>
      <c r="OK195" t="str">
        <f>IF(GS195=1,OK$8&amp;IF(SUM(GT195:$IM195)=0,"",", "),"")</f>
        <v/>
      </c>
      <c r="OL195" t="str">
        <f>IF(GT195=1,OL$8&amp;IF(SUM(GU195:$IM195)=0,"",", "),"")</f>
        <v/>
      </c>
      <c r="OM195" t="str">
        <f>IF(GU195=1,OM$8&amp;IF(SUM(GV195:$IM195)=0,"",", "),"")</f>
        <v/>
      </c>
      <c r="ON195" t="str">
        <f>IF(GV195=1,ON$8&amp;IF(SUM(GW195:$IM195)=0,"",", "),"")</f>
        <v/>
      </c>
      <c r="OO195" t="str">
        <f>IF(GW195=1,OO$8&amp;IF(SUM(GX195:$IM195)=0,"",", "),"")</f>
        <v/>
      </c>
      <c r="OP195" t="str">
        <f>IF(GX195=1,OP$8&amp;IF(SUM(GY195:$IM195)=0,"",", "),"")</f>
        <v/>
      </c>
      <c r="OQ195" t="str">
        <f>IF(GY195=1,OQ$8&amp;IF(SUM(GZ195:$IM195)=0,"",", "),"")</f>
        <v/>
      </c>
      <c r="OR195" t="str">
        <f>IF(GZ195=1,OR$8&amp;IF(SUM(HA195:$IM195)=0,"",", "),"")</f>
        <v/>
      </c>
      <c r="OS195" t="str">
        <f>IF(HA195=1,OS$8&amp;IF(SUM(HB195:$IM195)=0,"",", "),"")</f>
        <v/>
      </c>
      <c r="OT195" t="str">
        <f>IF(HB195=1,OT$8&amp;IF(SUM(HC195:$IM195)=0,"",", "),"")</f>
        <v/>
      </c>
      <c r="OU195" t="str">
        <f>IF(HC195=1,OU$8&amp;IF(SUM(HD195:$IM195)=0,"",", "),"")</f>
        <v/>
      </c>
      <c r="OV195" t="str">
        <f>IF(HD195=1,OV$8&amp;IF(SUM(HE195:$IM195)=0,"",", "),"")</f>
        <v/>
      </c>
      <c r="OW195" t="str">
        <f>IF(HE195=1,OW$8&amp;IF(SUM(HF195:$IM195)=0,"",", "),"")</f>
        <v/>
      </c>
      <c r="OX195" t="str">
        <f>IF(HF195=1,OX$8&amp;IF(SUM(HG195:$IM195)=0,"",", "),"")</f>
        <v/>
      </c>
      <c r="OY195" t="str">
        <f>IF(HG195=1,OY$8&amp;IF(SUM(HH195:$IM195)=0,"",", "),"")</f>
        <v/>
      </c>
      <c r="OZ195" t="str">
        <f>IF(HH195=1,OZ$8&amp;IF(SUM(HI195:$IM195)=0,"",", "),"")</f>
        <v/>
      </c>
      <c r="PA195" t="str">
        <f>IF(HI195=1,PA$8&amp;IF(SUM(HJ195:$IM195)=0,"",", "),"")</f>
        <v/>
      </c>
      <c r="PB195" t="str">
        <f>IF(HJ195=1,PB$8&amp;IF(SUM(HK195:$IM195)=0,"",", "),"")</f>
        <v/>
      </c>
      <c r="PC195" t="str">
        <f>IF(HK195=1,PC$8&amp;IF(SUM(HL195:$IM195)=0,"",", "),"")</f>
        <v/>
      </c>
      <c r="PD195" t="str">
        <f>IF(HL195=1,PD$8&amp;IF(SUM(HM195:$IM195)=0,"",", "),"")</f>
        <v/>
      </c>
      <c r="PE195" t="str">
        <f>IF(HM195=1,PE$8&amp;IF(SUM(HN195:$IM195)=0,"",", "),"")</f>
        <v/>
      </c>
      <c r="PF195" t="str">
        <f>IF(HN195=1,PF$8&amp;IF(SUM(HO195:$IM195)=0,"",", "),"")</f>
        <v/>
      </c>
      <c r="PG195" t="str">
        <f>IF(HO195=1,PG$8&amp;IF(SUM(HP195:$IM195)=0,"",", "),"")</f>
        <v/>
      </c>
      <c r="PH195" t="str">
        <f>IF(HP195=1,PH$8&amp;IF(SUM(HQ195:$IM195)=0,"",", "),"")</f>
        <v/>
      </c>
      <c r="PI195" t="str">
        <f>IF(HQ195=1,PI$8&amp;IF(SUM(HR195:$IM195)=0,"",", "),"")</f>
        <v/>
      </c>
      <c r="PJ195" t="str">
        <f>IF(HR195=1,PJ$8&amp;IF(SUM(HS195:$IM195)=0,"",", "),"")</f>
        <v/>
      </c>
      <c r="PK195" t="str">
        <f>IF(HS195=1,PK$8&amp;IF(SUM(HT195:$IM195)=0,"",", "),"")</f>
        <v/>
      </c>
      <c r="PL195" t="str">
        <f>IF(HT195=1,PL$8&amp;IF(SUM(HU195:$IM195)=0,"",", "),"")</f>
        <v/>
      </c>
      <c r="PM195" t="str">
        <f>IF(HU195=1,PM$8&amp;IF(SUM(HV195:$IM195)=0,"",", "),"")</f>
        <v/>
      </c>
      <c r="PN195" t="str">
        <f>IF(HV195=1,PN$8&amp;IF(SUM(HW195:$IM195)=0,"",", "),"")</f>
        <v/>
      </c>
      <c r="PO195" t="str">
        <f>IF(HW195=1,PO$8&amp;IF(SUM(HX195:$IM195)=0,"",", "),"")</f>
        <v/>
      </c>
      <c r="PP195" t="str">
        <f>IF(HX195=1,PP$8&amp;IF(SUM(HY195:$IM195)=0,"",", "),"")</f>
        <v/>
      </c>
      <c r="PQ195" t="str">
        <f>IF(HY195=1,PQ$8&amp;IF(SUM(HZ195:$IM195)=0,"",", "),"")</f>
        <v/>
      </c>
      <c r="PR195" t="str">
        <f>IF(HZ195=1,PR$8&amp;IF(SUM(IA195:$IM195)=0,"",", "),"")</f>
        <v/>
      </c>
      <c r="PS195" t="str">
        <f>IF(IA195=1,PS$8&amp;IF(SUM(IB195:$IM195)=0,"",", "),"")</f>
        <v/>
      </c>
      <c r="PT195" t="str">
        <f>IF(IB195=1,PT$8&amp;IF(SUM(IC195:$IM195)=0,"",", "),"")</f>
        <v/>
      </c>
      <c r="PU195" t="str">
        <f>IF(IC195=1,PU$8&amp;IF(SUM(ID195:$IM195)=0,"",", "),"")</f>
        <v/>
      </c>
      <c r="PV195" t="str">
        <f>IF(ID195=1,PV$8&amp;IF(SUM(IE195:$IM195)=0,"",", "),"")</f>
        <v/>
      </c>
      <c r="PW195" t="str">
        <f>IF(IE195=1,PW$8&amp;IF(SUM(IF195:$IM195)=0,"",", "),"")</f>
        <v/>
      </c>
      <c r="PX195" t="str">
        <f>IF(IF195=1,PX$8&amp;IF(SUM(IG195:$IM195)=0,"",", "),"")</f>
        <v/>
      </c>
      <c r="PY195" t="str">
        <f>IF(IG195=1,PY$8&amp;IF(SUM(IH195:$IM195)=0,"",", "),"")</f>
        <v/>
      </c>
      <c r="PZ195" t="str">
        <f>IF(IH195=1,PZ$8&amp;IF(SUM(II195:$IM195)=0,"",", "),"")</f>
        <v/>
      </c>
      <c r="QA195" t="str">
        <f>IF(II195=1,QA$8&amp;IF(SUM(IJ195:$IM195)=0,"",", "),"")</f>
        <v/>
      </c>
      <c r="QB195" t="str">
        <f>IF(IJ195=1,QB$8&amp;IF(SUM(IK195:$IM195)=0,"",", "),"")</f>
        <v/>
      </c>
      <c r="QC195" t="str">
        <f>IF(IK195=1,QC$8&amp;IF(SUM(IL195:$IM195)=0,"",", "),"")</f>
        <v/>
      </c>
      <c r="QD195" t="str">
        <f>IF(IL195=1,QD$8&amp;IF(SUM(IM195:$IM195)=0,"",", "),"")</f>
        <v/>
      </c>
      <c r="QE195" t="str">
        <f t="shared" si="214"/>
        <v/>
      </c>
      <c r="QF195" t="str">
        <f>IF(IN195=1,QF$8&amp;IF(SUM(IO195:$KK195)=0,"",", "),"")</f>
        <v/>
      </c>
      <c r="QG195" t="str">
        <f>IF(IO195=1,QG$8&amp;IF(SUM(IP195:$KK195)=0,"",", "),"")</f>
        <v/>
      </c>
      <c r="QH195" t="str">
        <f>IF(IP195=1,QH$8&amp;IF(SUM(IQ195:$KK195)=0,"",", "),"")</f>
        <v/>
      </c>
      <c r="QI195" t="str">
        <f>IF(IQ195=1,QI$8&amp;IF(SUM(IR195:$KK195)=0,"",", "),"")</f>
        <v/>
      </c>
      <c r="QJ195" t="str">
        <f>IF(IR195=1,QJ$8&amp;IF(SUM(IS195:$KK195)=0,"",", "),"")</f>
        <v/>
      </c>
      <c r="QK195" t="str">
        <f>IF(IS195=1,QK$8&amp;IF(SUM(IT195:$KK195)=0,"",", "),"")</f>
        <v/>
      </c>
      <c r="QL195" t="str">
        <f>IF(IT195=1,QL$8&amp;IF(SUM(IU195:$KK195)=0,"",", "),"")</f>
        <v/>
      </c>
      <c r="QM195" t="str">
        <f>IF(IU195=1,QM$8&amp;IF(SUM(IV195:$KK195)=0,"",", "),"")</f>
        <v/>
      </c>
      <c r="QN195" t="str">
        <f>IF(IV195=1,QN$8&amp;IF(SUM(IW195:$KK195)=0,"",", "),"")</f>
        <v/>
      </c>
      <c r="QO195" t="str">
        <f>IF(IW195=1,QO$8&amp;IF(SUM(IX195:$KK195)=0,"",", "),"")</f>
        <v/>
      </c>
      <c r="QP195" t="str">
        <f>IF(IX195=1,QP$8&amp;IF(SUM(IY195:$KK195)=0,"",", "),"")</f>
        <v/>
      </c>
      <c r="QQ195" t="str">
        <f>IF(IY195=1,QQ$8&amp;IF(SUM(IZ195:$KK195)=0,"",", "),"")</f>
        <v/>
      </c>
      <c r="QR195" t="str">
        <f>IF(IZ195=1,QR$8&amp;IF(SUM(JA195:$KK195)=0,"",", "),"")</f>
        <v/>
      </c>
      <c r="QS195" t="str">
        <f>IF(JA195=1,QS$8&amp;IF(SUM(JB195:$KK195)=0,"",", "),"")</f>
        <v/>
      </c>
      <c r="QT195" t="str">
        <f>IF(JB195=1,QT$8&amp;IF(SUM(JC195:$KK195)=0,"",", "),"")</f>
        <v/>
      </c>
      <c r="QU195" t="str">
        <f>IF(JC195=1,QU$8&amp;IF(SUM(JD195:$KK195)=0,"",", "),"")</f>
        <v/>
      </c>
      <c r="QV195" t="str">
        <f>IF(JD195=1,QV$8&amp;IF(SUM(JE195:$KK195)=0,"",", "),"")</f>
        <v/>
      </c>
      <c r="QW195" t="str">
        <f>IF(JE195=1,QW$8&amp;IF(SUM(JF195:$KK195)=0,"",", "),"")</f>
        <v/>
      </c>
      <c r="QX195" t="str">
        <f>IF(JF195=1,QX$8&amp;IF(SUM(JG195:$KK195)=0,"",", "),"")</f>
        <v/>
      </c>
      <c r="QY195" t="str">
        <f>IF(JG195=1,QY$8&amp;IF(SUM(JH195:$KK195)=0,"",", "),"")</f>
        <v/>
      </c>
      <c r="QZ195" t="str">
        <f>IF(JH195=1,QZ$8&amp;IF(SUM(JI195:$KK195)=0,"",", "),"")</f>
        <v/>
      </c>
      <c r="RA195" t="str">
        <f>IF(JI195=1,RA$8&amp;IF(SUM(JJ195:$KK195)=0,"",", "),"")</f>
        <v/>
      </c>
      <c r="RB195" t="str">
        <f>IF(JJ195=1,RB$8&amp;IF(SUM(JK195:$KK195)=0,"",", "),"")</f>
        <v/>
      </c>
      <c r="RC195" t="str">
        <f>IF(JK195=1,RC$8&amp;IF(SUM(JL195:$KK195)=0,"",", "),"")</f>
        <v/>
      </c>
      <c r="RD195" t="str">
        <f>IF(JL195=1,RD$8&amp;IF(SUM(JM195:$KK195)=0,"",", "),"")</f>
        <v/>
      </c>
      <c r="RE195" t="str">
        <f>IF(JM195=1,RE$8&amp;IF(SUM(JN195:$KK195)=0,"",", "),"")</f>
        <v/>
      </c>
      <c r="RF195" t="str">
        <f>IF(JN195=1,RF$8&amp;IF(SUM(JO195:$KK195)=0,"",", "),"")</f>
        <v/>
      </c>
      <c r="RG195" t="str">
        <f>IF(JO195=1,RG$8&amp;IF(SUM(JP195:$KK195)=0,"",", "),"")</f>
        <v/>
      </c>
      <c r="RH195" t="str">
        <f>IF(JP195=1,RH$8&amp;IF(SUM(JQ195:$KK195)=0,"",", "),"")</f>
        <v/>
      </c>
      <c r="RI195" t="str">
        <f>IF(JQ195=1,RI$8&amp;IF(SUM(JR195:$KK195)=0,"",", "),"")</f>
        <v/>
      </c>
      <c r="RJ195" t="str">
        <f>IF(JR195=1,RJ$8&amp;IF(SUM(JS195:$KK195)=0,"",", "),"")</f>
        <v/>
      </c>
      <c r="RK195" t="str">
        <f>IF(JS195=1,RK$8&amp;IF(SUM(JT195:$KK195)=0,"",", "),"")</f>
        <v/>
      </c>
      <c r="RL195" t="str">
        <f>IF(JT195=1,RL$8&amp;IF(SUM(JU195:$KK195)=0,"",", "),"")</f>
        <v/>
      </c>
      <c r="RM195" t="str">
        <f>IF(JU195=1,RM$8&amp;IF(SUM(JV195:$KK195)=0,"",", "),"")</f>
        <v/>
      </c>
      <c r="RN195" t="str">
        <f>IF(JV195=1,RN$8&amp;IF(SUM(JW195:$KK195)=0,"",", "),"")</f>
        <v/>
      </c>
      <c r="RO195" t="str">
        <f>IF(JW195=1,RO$8&amp;IF(SUM(JX195:$KK195)=0,"",", "),"")</f>
        <v/>
      </c>
      <c r="RP195" t="str">
        <f>IF(JX195=1,RP$8&amp;IF(SUM(JY195:$KK195)=0,"",", "),"")</f>
        <v/>
      </c>
      <c r="RQ195" t="str">
        <f>IF(JY195=1,RQ$8&amp;IF(SUM(JZ195:$KK195)=0,"",", "),"")</f>
        <v/>
      </c>
      <c r="RR195" t="str">
        <f>IF(JZ195=1,RR$8&amp;IF(SUM(KA195:$KK195)=0,"",", "),"")</f>
        <v/>
      </c>
      <c r="RS195" t="str">
        <f>IF(KA195=1,RS$8&amp;IF(SUM(KB195:$KK195)=0,"",", "),"")</f>
        <v/>
      </c>
      <c r="RT195" t="str">
        <f>IF(KB195=1,RT$8&amp;IF(SUM(KC195:$KK195)=0,"",", "),"")</f>
        <v/>
      </c>
      <c r="RU195" t="str">
        <f>IF(KC195=1,RU$8&amp;IF(SUM(KD195:$KK195)=0,"",", "),"")</f>
        <v/>
      </c>
      <c r="RV195" t="str">
        <f>IF(KD195=1,RV$8&amp;IF(SUM(KE195:$KK195)=0,"",", "),"")</f>
        <v/>
      </c>
      <c r="RW195" t="str">
        <f>IF(KE195=1,RW$8&amp;IF(SUM(KF195:$KK195)=0,"",", "),"")</f>
        <v/>
      </c>
      <c r="RX195" t="str">
        <f>IF(KF195=1,RX$8&amp;IF(SUM(KG195:$KK195)=0,"",", "),"")</f>
        <v/>
      </c>
      <c r="RY195" t="str">
        <f>IF(KG195=1,RY$8&amp;IF(SUM(KH195:$KK195)=0,"",", "),"")</f>
        <v/>
      </c>
      <c r="RZ195" t="str">
        <f>IF(KH195=1,RZ$8&amp;IF(SUM(KI195:$KK195)=0,"",", "),"")</f>
        <v/>
      </c>
      <c r="SA195" t="str">
        <f>IF(KI195=1,SA$8&amp;IF(SUM(KJ195:$KK195)=0,"",", "),"")</f>
        <v/>
      </c>
      <c r="SB195" t="str">
        <f>IF(KJ195=1,SB$8&amp;IF(SUM(KK195:$KK195)=0,"",", "),"")</f>
        <v/>
      </c>
      <c r="SC195" t="str">
        <f t="shared" si="215"/>
        <v/>
      </c>
    </row>
    <row r="196" spans="1:497" ht="60" customHeight="1" x14ac:dyDescent="0.45">
      <c r="A196" s="62"/>
      <c r="B196" s="212" t="str">
        <f t="shared" si="144"/>
        <v/>
      </c>
      <c r="C196" s="212" t="str">
        <f t="shared" si="203"/>
        <v/>
      </c>
      <c r="D196" s="212" t="str">
        <f t="shared" si="204"/>
        <v/>
      </c>
      <c r="E196" s="212" t="str">
        <f t="shared" si="205"/>
        <v/>
      </c>
      <c r="F196" s="212" t="str">
        <f t="shared" si="206"/>
        <v/>
      </c>
      <c r="G196" s="237" t="str">
        <f>IF('EDCI Data'!B196="","",'EDCI Data'!B196)</f>
        <v/>
      </c>
      <c r="H196" s="238" t="str">
        <f>IF('EDCI Data'!C196="","",'EDCI Data'!C196)</f>
        <v/>
      </c>
      <c r="I196" s="239" t="str">
        <f>IF('EDCI Data'!D196="","",'EDCI Data'!D196)</f>
        <v/>
      </c>
      <c r="J196" s="240" t="str">
        <f>IF('EDCI Data'!E196="","",'EDCI Data'!E196)</f>
        <v/>
      </c>
      <c r="K196" s="237" t="str">
        <f>IF('EDCI Data'!F196="","",'EDCI Data'!F196)</f>
        <v/>
      </c>
      <c r="L196" s="237" t="str">
        <f>IF('EDCI Data'!G196="","",'EDCI Data'!G196)</f>
        <v/>
      </c>
      <c r="M196" s="237" t="str">
        <f>IF('EDCI Data'!H196="","",'EDCI Data'!H196)</f>
        <v/>
      </c>
      <c r="N196" s="237" t="str">
        <f>IF('EDCI Data'!I196="","",'EDCI Data'!I196)</f>
        <v/>
      </c>
      <c r="O196" s="237" t="str">
        <f>IF('EDCI Data'!J196="","",'EDCI Data'!J196)</f>
        <v/>
      </c>
      <c r="P196" s="237" t="str">
        <f>IF('EDCI Data'!K196="","",'EDCI Data'!K196)</f>
        <v/>
      </c>
      <c r="Q196" s="241" t="str">
        <f>IF('EDCI Data'!L196="","",'EDCI Data'!L196)</f>
        <v/>
      </c>
      <c r="R196" s="241" t="str">
        <f>IF('EDCI Data'!M196="","",'EDCI Data'!M196)</f>
        <v/>
      </c>
      <c r="S196" s="237" t="str">
        <f>IF('EDCI Data'!N196="","",'EDCI Data'!N196)</f>
        <v/>
      </c>
      <c r="T196" s="237" t="str">
        <f>IF('EDCI Data'!O196="","",'EDCI Data'!O196)</f>
        <v/>
      </c>
      <c r="U196" s="237" t="str">
        <f>IF('EDCI Data'!P196="","",'EDCI Data'!P196)</f>
        <v/>
      </c>
      <c r="V196" s="237" t="str">
        <f>IF('EDCI Data'!Q196="","",'EDCI Data'!Q196)</f>
        <v/>
      </c>
      <c r="W196" s="242" t="str">
        <f>IF('EDCI Data'!R196="","",'EDCI Data'!R196)</f>
        <v/>
      </c>
      <c r="X196" s="243" t="str">
        <f>IF('EDCI Data'!S196="","",'EDCI Data'!S196)</f>
        <v/>
      </c>
      <c r="Y196" s="243" t="str">
        <f>IF('EDCI Data'!T196="","",'EDCI Data'!T196)</f>
        <v/>
      </c>
      <c r="Z196" s="244" t="str">
        <f>IF('EDCI Data'!U196="","",'EDCI Data'!U196)</f>
        <v/>
      </c>
      <c r="AA196" s="237" t="str">
        <f>IF('EDCI Data'!V196="","",'EDCI Data'!V196)</f>
        <v/>
      </c>
      <c r="AB196" s="244" t="str">
        <f>IF('EDCI Data'!W196="","",'EDCI Data'!W196)</f>
        <v/>
      </c>
      <c r="AC196" s="237" t="str">
        <f>IF('EDCI Data'!X196="","",'EDCI Data'!X196)</f>
        <v/>
      </c>
      <c r="AD196" s="244" t="str">
        <f>IF('EDCI Data'!Y196="","",'EDCI Data'!Y196)</f>
        <v/>
      </c>
      <c r="AE196" s="237" t="str">
        <f>IF('EDCI Data'!Z196="","",'EDCI Data'!Z196)</f>
        <v/>
      </c>
      <c r="AF196" s="237" t="str">
        <f>IF('EDCI Data'!AA196="","",'EDCI Data'!AA196)</f>
        <v/>
      </c>
      <c r="AG196" s="237" t="str">
        <f>IF('EDCI Data'!AB196="","",'EDCI Data'!AB196)</f>
        <v/>
      </c>
      <c r="AH196" s="237" t="str">
        <f>IF('EDCI Data'!AC196="","",'EDCI Data'!AC196)</f>
        <v/>
      </c>
      <c r="AI196" s="237" t="str">
        <f>IF('EDCI Data'!AD196="","",'EDCI Data'!AD196)</f>
        <v/>
      </c>
      <c r="AJ196" s="237" t="str">
        <f>IF('EDCI Data'!AE196="","",'EDCI Data'!AE196)</f>
        <v/>
      </c>
      <c r="AK196" s="237" t="str">
        <f>IF('EDCI Data'!AF196="","",'EDCI Data'!AF196)</f>
        <v/>
      </c>
      <c r="AL196" s="237" t="str">
        <f>IF('EDCI Data'!AG196="","",'EDCI Data'!AG196)</f>
        <v/>
      </c>
      <c r="AM196" s="237" t="str">
        <f>IF('EDCI Data'!AH196="","",'EDCI Data'!AH196)</f>
        <v/>
      </c>
      <c r="AN196" s="237" t="str">
        <f>IF('EDCI Data'!AI196="","",'EDCI Data'!AI196)</f>
        <v/>
      </c>
      <c r="AO196" s="237" t="str">
        <f>IF('EDCI Data'!AJ196="","",'EDCI Data'!AJ196)</f>
        <v/>
      </c>
      <c r="AP196" s="237" t="str">
        <f>IF('EDCI Data'!AK196="","",'EDCI Data'!AK196)</f>
        <v/>
      </c>
      <c r="AQ196" s="237" t="str">
        <f>IF('EDCI Data'!AL196="","",'EDCI Data'!AL196)</f>
        <v/>
      </c>
      <c r="AR196" s="237" t="str">
        <f>IF('EDCI Data'!AM196="","",'EDCI Data'!AM196)</f>
        <v/>
      </c>
      <c r="AS196" s="237" t="str">
        <f>IF('EDCI Data'!AN196="","",'EDCI Data'!AN196)</f>
        <v/>
      </c>
      <c r="AT196" s="237" t="str">
        <f>IF('EDCI Data'!AO196="","",'EDCI Data'!AO196)</f>
        <v/>
      </c>
      <c r="AU196" s="237" t="str">
        <f>IF('EDCI Data'!AP196="","",'EDCI Data'!AP196)</f>
        <v/>
      </c>
      <c r="AV196" s="237" t="str">
        <f>IF('EDCI Data'!AQ196="","",'EDCI Data'!AQ196)</f>
        <v/>
      </c>
      <c r="AW196" s="237" t="str">
        <f>IF('EDCI Data'!AR196="","",'EDCI Data'!AR196)</f>
        <v/>
      </c>
      <c r="AX196" s="237" t="str">
        <f>IF('EDCI Data'!AS196="","",'EDCI Data'!AS196)</f>
        <v/>
      </c>
      <c r="AY196" s="237" t="str">
        <f>IF('EDCI Data'!AT196="","",'EDCI Data'!AT196)</f>
        <v/>
      </c>
      <c r="AZ196" s="237" t="str">
        <f>IF('EDCI Data'!AU196="","",'EDCI Data'!AU196)</f>
        <v/>
      </c>
      <c r="BA196" s="237" t="str">
        <f>IF('EDCI Data'!AV196="","",'EDCI Data'!AV196)</f>
        <v/>
      </c>
      <c r="BB196" s="245" t="str">
        <f>IF('EDCI Data'!AW196="","",'EDCI Data'!AW196)</f>
        <v/>
      </c>
      <c r="BC196" s="245" t="str">
        <f>IF('EDCI Data'!AX196="","",'EDCI Data'!AX196)</f>
        <v/>
      </c>
      <c r="BD196" s="246" t="str">
        <f t="shared" si="207"/>
        <v/>
      </c>
      <c r="BE196" s="247" t="str">
        <f>IF('EDCI Data'!AY196="","",'EDCI Data'!AY196)</f>
        <v/>
      </c>
      <c r="BF196" s="247" t="str">
        <f>IF('EDCI Data'!AZ196="","",'EDCI Data'!AZ196)</f>
        <v/>
      </c>
      <c r="BG196" s="247" t="str">
        <f>IF('EDCI Data'!BA196="","",'EDCI Data'!BA196)</f>
        <v/>
      </c>
      <c r="BH196" s="247" t="str">
        <f>IF('EDCI Data'!BB196="","",'EDCI Data'!BB196)</f>
        <v/>
      </c>
      <c r="BI196" s="247" t="str">
        <f>IF('EDCI Data'!BC196="","",'EDCI Data'!BC196)</f>
        <v/>
      </c>
      <c r="BJ196" s="247" t="str">
        <f>IF('EDCI Data'!BD196="","",'EDCI Data'!BD196)</f>
        <v/>
      </c>
      <c r="BK196" s="247" t="str">
        <f>IF('EDCI Data'!BE196="","",'EDCI Data'!BE196)</f>
        <v/>
      </c>
      <c r="BL196" s="247" t="str">
        <f>IF('EDCI Data'!BF196="","",'EDCI Data'!BF196)</f>
        <v/>
      </c>
      <c r="BM196" s="247" t="str">
        <f>IF('EDCI Data'!BG196="","",'EDCI Data'!BG196)</f>
        <v/>
      </c>
      <c r="BN196" s="248" t="str">
        <f>IF('EDCI Data'!BH196="","",'EDCI Data'!BH196)</f>
        <v/>
      </c>
      <c r="BO196" s="248" t="str">
        <f>IF('EDCI Data'!BI196="","",'EDCI Data'!BI196)</f>
        <v/>
      </c>
      <c r="BP196" s="249" t="str">
        <f>IF('EDCI Data'!BJ196="","",'EDCI Data'!BJ196)</f>
        <v/>
      </c>
      <c r="BQ196" s="248" t="str">
        <f>IF('EDCI Data'!BK196="","",'EDCI Data'!BK196)</f>
        <v/>
      </c>
      <c r="BR196" s="248" t="str">
        <f>IF('EDCI Data'!BL196="","",'EDCI Data'!BL196)</f>
        <v/>
      </c>
      <c r="BS196" s="250" t="str">
        <f>IF('EDCI Data'!BM196="","",'EDCI Data'!BM196)</f>
        <v/>
      </c>
      <c r="BT196" s="251" t="str">
        <f>IF('EDCI Data'!BN196="","",'EDCI Data'!BN196)</f>
        <v/>
      </c>
      <c r="BU196" s="246" t="str">
        <f>IF('EDCI Data'!BO196="","",'EDCI Data'!BO196)</f>
        <v/>
      </c>
      <c r="BV196" s="252">
        <f t="shared" si="208"/>
        <v>0</v>
      </c>
      <c r="BW196" s="252">
        <f t="shared" si="209"/>
        <v>0</v>
      </c>
      <c r="BX196" s="252">
        <f t="shared" si="210"/>
        <v>0</v>
      </c>
      <c r="BY196" s="252">
        <f t="shared" si="211"/>
        <v>0</v>
      </c>
      <c r="BZ196" t="str">
        <f t="shared" si="145"/>
        <v/>
      </c>
      <c r="CA196" s="253"/>
      <c r="CB196"/>
      <c r="CC196"/>
      <c r="CD196"/>
      <c r="CE196" t="str">
        <f t="shared" si="146"/>
        <v/>
      </c>
      <c r="CF196"/>
      <c r="CG196" t="str">
        <f t="shared" si="147"/>
        <v/>
      </c>
      <c r="CH196" t="str">
        <f t="shared" si="148"/>
        <v/>
      </c>
      <c r="CI196" t="str">
        <f t="shared" si="149"/>
        <v/>
      </c>
      <c r="CJ196" t="str">
        <f t="shared" si="150"/>
        <v/>
      </c>
      <c r="CK196"/>
      <c r="CL196"/>
      <c r="CM196" t="str">
        <f t="shared" si="151"/>
        <v/>
      </c>
      <c r="CN196" t="str">
        <f t="shared" si="152"/>
        <v/>
      </c>
      <c r="CO196" t="str">
        <f t="shared" si="153"/>
        <v/>
      </c>
      <c r="CP196" t="str">
        <f t="shared" si="154"/>
        <v/>
      </c>
      <c r="CQ196"/>
      <c r="CR196" t="str" cm="1">
        <f t="array" ref="CR196">IF(COUNTIFS($BZ$10:$BZ$259,$BZ196,$I$10:$I$259,$I196+1)&gt;0,IF(X196&lt;&gt;INDEX(Y$10:Y$259,MATCH(1,INDEX(($BZ196=$BZ$10:$BZ$259)*($I$10:$I$259=$I196+1),0,1),0)),"Number of FTEs in previous year do not align with Number of FTEs in current year across years, by definition these should be equal. Please check and update if required. "&amp;CHAR(10),""),"")</f>
        <v/>
      </c>
      <c r="CS196" t="str" cm="1">
        <f t="array" ref="CS196">IF(COUNTIFS($BZ$10:$BZ$259,$BZ196,$I$10:$I$259,$I196-1)&gt;0,IF(Y196&lt;&gt;INDEX(X$10:X$259,MATCH(1,INDEX(($BZ196=$BZ$10:$BZ$259)*($I$10:$I$259=$I196-1),0,1),0)),"Number of FTEs in previous year do not align with Number of FTEs in current year across years, by definition these should be equal. Please check and update if required. "&amp;CHAR(10),""),"")</f>
        <v/>
      </c>
      <c r="CT196" t="str">
        <f t="shared" si="155"/>
        <v/>
      </c>
      <c r="CU196" t="str">
        <f t="shared" si="156"/>
        <v/>
      </c>
      <c r="CV196"/>
      <c r="CW196" t="str">
        <f t="shared" si="157"/>
        <v/>
      </c>
      <c r="CX196"/>
      <c r="CY196" t="str">
        <f t="shared" si="158"/>
        <v/>
      </c>
      <c r="CZ196"/>
      <c r="DA196" t="str">
        <f t="shared" si="159"/>
        <v/>
      </c>
      <c r="DB196"/>
      <c r="DC196"/>
      <c r="DD196"/>
      <c r="DE196"/>
      <c r="DF196"/>
      <c r="DG196"/>
      <c r="DH196"/>
      <c r="DI196"/>
      <c r="DJ196"/>
      <c r="DK196"/>
      <c r="DL196"/>
      <c r="DM196"/>
      <c r="DN196"/>
      <c r="DO196"/>
      <c r="DP196"/>
      <c r="DQ196"/>
      <c r="DR196"/>
      <c r="DS196"/>
      <c r="DT196"/>
      <c r="DU196"/>
      <c r="DV196"/>
      <c r="DW196"/>
      <c r="DX196" t="str">
        <f t="shared" si="160"/>
        <v/>
      </c>
      <c r="DY196" t="str">
        <f t="shared" si="161"/>
        <v/>
      </c>
      <c r="DZ196" t="str">
        <f t="shared" si="162"/>
        <v/>
      </c>
      <c r="EA196" t="str">
        <f t="shared" si="163"/>
        <v/>
      </c>
      <c r="EB196" t="str">
        <f t="shared" si="164"/>
        <v/>
      </c>
      <c r="EC196" t="str">
        <f t="shared" si="165"/>
        <v/>
      </c>
      <c r="ED196" t="str">
        <f t="shared" si="166"/>
        <v/>
      </c>
      <c r="EE196" t="str">
        <f t="shared" si="167"/>
        <v/>
      </c>
      <c r="EF196" t="str">
        <f t="shared" si="168"/>
        <v/>
      </c>
      <c r="EG196" t="str">
        <f t="shared" si="169"/>
        <v/>
      </c>
      <c r="EH196" t="str">
        <f t="shared" si="170"/>
        <v/>
      </c>
      <c r="EI196" t="str">
        <f t="shared" si="171"/>
        <v/>
      </c>
      <c r="EJ196"/>
      <c r="EK196"/>
      <c r="EL196"/>
      <c r="EM196"/>
      <c r="EN196"/>
      <c r="EO196"/>
      <c r="EP196"/>
      <c r="EQ196" t="str">
        <f t="shared" si="172"/>
        <v/>
      </c>
      <c r="ER196" t="str">
        <f t="shared" si="173"/>
        <v/>
      </c>
      <c r="ES196" t="str">
        <f t="shared" si="174"/>
        <v/>
      </c>
      <c r="ET196"/>
      <c r="EU196" t="str">
        <f t="shared" si="175"/>
        <v/>
      </c>
      <c r="EV196"/>
      <c r="EW196" t="str">
        <f t="shared" si="176"/>
        <v/>
      </c>
      <c r="EX196"/>
      <c r="EY196" t="str">
        <f t="shared" si="177"/>
        <v/>
      </c>
      <c r="EZ196"/>
      <c r="FA196"/>
      <c r="FB196"/>
      <c r="FC196"/>
      <c r="FD196"/>
      <c r="FE196"/>
      <c r="FF196"/>
      <c r="FG196"/>
      <c r="FH196"/>
      <c r="FI196"/>
      <c r="FJ196"/>
      <c r="FK196"/>
      <c r="FL196"/>
      <c r="FM196"/>
      <c r="FN196"/>
      <c r="FO196"/>
      <c r="FP196"/>
      <c r="FQ196"/>
      <c r="FR196"/>
      <c r="FS196"/>
      <c r="FT196"/>
      <c r="FU196"/>
      <c r="FV196" t="str">
        <f t="shared" si="178"/>
        <v/>
      </c>
      <c r="FW196" t="str">
        <f t="shared" si="179"/>
        <v/>
      </c>
      <c r="FX196"/>
      <c r="FY196" t="str">
        <f t="shared" si="180"/>
        <v/>
      </c>
      <c r="FZ196" t="str">
        <f t="shared" si="181"/>
        <v/>
      </c>
      <c r="GA196" t="str">
        <f t="shared" si="182"/>
        <v/>
      </c>
      <c r="GB196" t="str">
        <f t="shared" si="183"/>
        <v/>
      </c>
      <c r="GC196" t="str">
        <f t="shared" si="184"/>
        <v/>
      </c>
      <c r="GD196" t="str">
        <f t="shared" si="185"/>
        <v/>
      </c>
      <c r="GE196" t="str">
        <f t="shared" si="186"/>
        <v/>
      </c>
      <c r="GF196" t="str">
        <f t="shared" si="187"/>
        <v/>
      </c>
      <c r="GG196" t="str">
        <f t="shared" si="188"/>
        <v/>
      </c>
      <c r="GH196"/>
      <c r="GI196"/>
      <c r="GJ196"/>
      <c r="GK196"/>
      <c r="GL196"/>
      <c r="GM196"/>
      <c r="GN196"/>
      <c r="GO196"/>
      <c r="GP196" t="str">
        <f t="shared" si="189"/>
        <v/>
      </c>
      <c r="GQ196" t="str">
        <f t="shared" si="190"/>
        <v/>
      </c>
      <c r="GR196"/>
      <c r="GS196" t="str">
        <f t="shared" si="191"/>
        <v/>
      </c>
      <c r="GT196"/>
      <c r="GU196" t="str">
        <f t="shared" si="192"/>
        <v/>
      </c>
      <c r="GV196"/>
      <c r="GW196" t="str">
        <f t="shared" si="193"/>
        <v/>
      </c>
      <c r="GX196"/>
      <c r="GY196"/>
      <c r="GZ196"/>
      <c r="HA196"/>
      <c r="HB196"/>
      <c r="HC196"/>
      <c r="HD196"/>
      <c r="HE196"/>
      <c r="HF196"/>
      <c r="HG196"/>
      <c r="HH196"/>
      <c r="HI196"/>
      <c r="HJ196"/>
      <c r="HK196"/>
      <c r="HL196"/>
      <c r="HM196"/>
      <c r="HN196"/>
      <c r="HO196"/>
      <c r="HP196"/>
      <c r="HQ196"/>
      <c r="HR196"/>
      <c r="HS196"/>
      <c r="HT196" t="str">
        <f t="shared" si="194"/>
        <v/>
      </c>
      <c r="HU196" t="str">
        <f t="shared" si="195"/>
        <v/>
      </c>
      <c r="HV196"/>
      <c r="HW196"/>
      <c r="HX196"/>
      <c r="HY196"/>
      <c r="HZ196"/>
      <c r="IA196"/>
      <c r="IB196"/>
      <c r="IC196"/>
      <c r="ID196"/>
      <c r="IE196" t="str">
        <f t="shared" si="196"/>
        <v/>
      </c>
      <c r="IF196"/>
      <c r="IG196"/>
      <c r="IH196"/>
      <c r="II196"/>
      <c r="IJ196"/>
      <c r="IK196"/>
      <c r="IL196"/>
      <c r="IM196"/>
      <c r="IN196"/>
      <c r="IO196"/>
      <c r="IP196"/>
      <c r="IQ196" t="str">
        <f t="shared" si="197"/>
        <v/>
      </c>
      <c r="IR196"/>
      <c r="IS196" t="str">
        <f t="shared" si="198"/>
        <v/>
      </c>
      <c r="IT196"/>
      <c r="IU196" t="str">
        <f t="shared" si="199"/>
        <v/>
      </c>
      <c r="IV196"/>
      <c r="IW196"/>
      <c r="IX196"/>
      <c r="IY196"/>
      <c r="IZ196"/>
      <c r="JA196"/>
      <c r="JB196"/>
      <c r="JC196"/>
      <c r="JD196"/>
      <c r="JE196"/>
      <c r="JF196"/>
      <c r="JG196"/>
      <c r="JH196"/>
      <c r="JI196"/>
      <c r="JJ196"/>
      <c r="JK196"/>
      <c r="JL196"/>
      <c r="JM196"/>
      <c r="JN196"/>
      <c r="JO196"/>
      <c r="JP196"/>
      <c r="JQ196"/>
      <c r="JR196" t="str">
        <f t="shared" si="200"/>
        <v/>
      </c>
      <c r="JS196" t="str">
        <f t="shared" si="201"/>
        <v/>
      </c>
      <c r="JT196"/>
      <c r="JU196"/>
      <c r="JV196"/>
      <c r="JW196"/>
      <c r="JX196"/>
      <c r="JY196"/>
      <c r="JZ196"/>
      <c r="KA196"/>
      <c r="KB196"/>
      <c r="KC196" t="str">
        <f t="shared" si="202"/>
        <v/>
      </c>
      <c r="KD196"/>
      <c r="KE196"/>
      <c r="KF196"/>
      <c r="KG196"/>
      <c r="KH196"/>
      <c r="KI196"/>
      <c r="KJ196"/>
      <c r="KK196"/>
      <c r="KL196" t="str">
        <f>IF(CT196=1,KL$8&amp;IF(SUM(CU196:$EQ196)=0,"",", "),"")</f>
        <v/>
      </c>
      <c r="KM196" t="str">
        <f>IF(CU196=1,KM$8&amp;IF(SUM(CV196:$EQ196)=0,"",", "),"")</f>
        <v/>
      </c>
      <c r="KN196" t="str">
        <f>IF(CV196=1,KN$8&amp;IF(SUM(CW196:$EQ196)=0,"",", "),"")</f>
        <v/>
      </c>
      <c r="KO196" t="str">
        <f>IF(CW196=1,KO$8&amp;IF(SUM(CX196:$EQ196)=0,"",", "),"")</f>
        <v/>
      </c>
      <c r="KP196" t="str">
        <f>IF(CX196=1,KP$8&amp;IF(SUM(CY196:$EQ196)=0,"",", "),"")</f>
        <v/>
      </c>
      <c r="KQ196" t="str">
        <f>IF(CY196=1,KQ$8&amp;IF(SUM(CZ196:$EQ196)=0,"",", "),"")</f>
        <v/>
      </c>
      <c r="KR196" t="str">
        <f>IF(CZ196=1,KR$8&amp;IF(SUM(DA196:$EQ196)=0,"",", "),"")</f>
        <v/>
      </c>
      <c r="KS196" t="str">
        <f>IF(DA196=1,KS$8&amp;IF(SUM(DB196:$EQ196)=0,"",", "),"")</f>
        <v/>
      </c>
      <c r="KT196" t="str">
        <f>IF(DB196=1,KT$8&amp;IF(SUM(DC196:$EQ196)=0,"",", "),"")</f>
        <v/>
      </c>
      <c r="KU196" t="str">
        <f>IF(DC196=1,KU$8&amp;IF(SUM(DD196:$EQ196)=0,"",", "),"")</f>
        <v/>
      </c>
      <c r="KV196" t="str">
        <f>IF(DD196=1,KV$8&amp;IF(SUM(DE196:$EQ196)=0,"",", "),"")</f>
        <v/>
      </c>
      <c r="KW196" t="str">
        <f>IF(DE196=1,KW$8&amp;IF(SUM(DF196:$EQ196)=0,"",", "),"")</f>
        <v/>
      </c>
      <c r="KX196" t="str">
        <f>IF(DF196=1,KX$8&amp;IF(SUM(DG196:$EQ196)=0,"",", "),"")</f>
        <v/>
      </c>
      <c r="KY196" t="str">
        <f>IF(DG196=1,KY$8&amp;IF(SUM(DH196:$EQ196)=0,"",", "),"")</f>
        <v/>
      </c>
      <c r="KZ196" t="str">
        <f>IF(DH196=1,KZ$8&amp;IF(SUM(DI196:$EQ196)=0,"",", "),"")</f>
        <v/>
      </c>
      <c r="LA196" t="str">
        <f>IF(DI196=1,LA$8&amp;IF(SUM(DJ196:$EQ196)=0,"",", "),"")</f>
        <v/>
      </c>
      <c r="LB196" t="str">
        <f>IF(DJ196=1,LB$8&amp;IF(SUM(DK196:$EQ196)=0,"",", "),"")</f>
        <v/>
      </c>
      <c r="LC196" t="str">
        <f>IF(DK196=1,LC$8&amp;IF(SUM(DL196:$EQ196)=0,"",", "),"")</f>
        <v/>
      </c>
      <c r="LD196" t="str">
        <f>IF(DL196=1,LD$8&amp;IF(SUM(DM196:$EQ196)=0,"",", "),"")</f>
        <v/>
      </c>
      <c r="LE196" t="str">
        <f>IF(DM196=1,LE$8&amp;IF(SUM(DN196:$EQ196)=0,"",", "),"")</f>
        <v/>
      </c>
      <c r="LF196" t="str">
        <f>IF(DN196=1,LF$8&amp;IF(SUM(DO196:$EQ196)=0,"",", "),"")</f>
        <v/>
      </c>
      <c r="LG196" t="str">
        <f>IF(DO196=1,LG$8&amp;IF(SUM(DP196:$EQ196)=0,"",", "),"")</f>
        <v/>
      </c>
      <c r="LH196" t="str">
        <f>IF(DP196=1,LH$8&amp;IF(SUM(DQ196:$EQ196)=0,"",", "),"")</f>
        <v/>
      </c>
      <c r="LI196" t="str">
        <f>IF(DQ196=1,LI$8&amp;IF(SUM(DR196:$EQ196)=0,"",", "),"")</f>
        <v/>
      </c>
      <c r="LJ196" t="str">
        <f>IF(DR196=1,LJ$8&amp;IF(SUM(DS196:$EQ196)=0,"",", "),"")</f>
        <v/>
      </c>
      <c r="LK196" t="str">
        <f>IF(DS196=1,LK$8&amp;IF(SUM(DT196:$EQ196)=0,"",", "),"")</f>
        <v/>
      </c>
      <c r="LL196" t="str">
        <f>IF(DT196=1,LL$8&amp;IF(SUM(DU196:$EQ196)=0,"",", "),"")</f>
        <v/>
      </c>
      <c r="LM196" t="str">
        <f>IF(DU196=1,LM$8&amp;IF(SUM(DV196:$EQ196)=0,"",", "),"")</f>
        <v/>
      </c>
      <c r="LN196" t="str">
        <f>IF(DV196=1,LN$8&amp;IF(SUM(DW196:$EQ196)=0,"",", "),"")</f>
        <v/>
      </c>
      <c r="LO196" t="str">
        <f>IF(DW196=1,LO$8&amp;IF(SUM(DX196:$EQ196)=0,"",", "),"")</f>
        <v/>
      </c>
      <c r="LP196" t="str">
        <f>IF(DX196=1,LP$8&amp;IF(SUM(DY196:$EQ196)=0,"",", "),"")</f>
        <v/>
      </c>
      <c r="LQ196" t="str">
        <f>IF(DY196=1,LQ$8&amp;IF(SUM(DZ196:$EQ196)=0,"",", "),"")</f>
        <v/>
      </c>
      <c r="LR196" t="str">
        <f>IF(DZ196=1,LR$8&amp;IF(SUM(EA196:$EQ196)=0,"",", "),"")</f>
        <v/>
      </c>
      <c r="LS196" t="str">
        <f>IF(EA196=1,LS$8&amp;IF(SUM(EB196:$EQ196)=0,"",", "),"")</f>
        <v/>
      </c>
      <c r="LT196" t="str">
        <f>IF(EB196=1,LT$8&amp;IF(SUM(EC196:$EQ196)=0,"",", "),"")</f>
        <v/>
      </c>
      <c r="LU196" t="str">
        <f>IF(EC196=1,LU$8&amp;IF(SUM(ED196:$EQ196)=0,"",", "),"")</f>
        <v/>
      </c>
      <c r="LV196" t="str">
        <f>IF(ED196=1,LV$8&amp;IF(SUM(EE196:$EQ196)=0,"",", "),"")</f>
        <v/>
      </c>
      <c r="LW196" t="str">
        <f>IF(EE196=1,LW$8&amp;IF(SUM(EF196:$EQ196)=0,"",", "),"")</f>
        <v/>
      </c>
      <c r="LX196" t="str">
        <f>IF(EF196=1,LX$8&amp;IF(SUM(EG196:$EQ196)=0,"",", "),"")</f>
        <v/>
      </c>
      <c r="LY196" t="str">
        <f>IF(EG196=1,LY$8&amp;IF(SUM(EH196:$EQ196)=0,"",", "),"")</f>
        <v/>
      </c>
      <c r="LZ196" t="str">
        <f>IF(EH196=1,LZ$8&amp;IF(SUM(EI196:$EQ196)=0,"",", "),"")</f>
        <v/>
      </c>
      <c r="MA196" t="str">
        <f>IF(EI196=1,MA$8&amp;IF(SUM(EJ196:$EQ196)=0,"",", "),"")</f>
        <v/>
      </c>
      <c r="MB196" t="str">
        <f>IF(EJ196=1,MB$8&amp;IF(SUM(EK196:$EQ196)=0,"",", "),"")</f>
        <v/>
      </c>
      <c r="MC196" t="str">
        <f>IF(EK196=1,MC$8&amp;IF(SUM(EL196:$EQ196)=0,"",", "),"")</f>
        <v/>
      </c>
      <c r="MD196" t="str">
        <f>IF(EL196=1,MD$8&amp;IF(SUM(EM196:$EQ196)=0,"",", "),"")</f>
        <v/>
      </c>
      <c r="ME196" t="str">
        <f>IF(EM196=1,ME$8&amp;IF(SUM(EN196:$EQ196)=0,"",", "),"")</f>
        <v/>
      </c>
      <c r="MF196" t="str">
        <f>IF(EN196=1,MF$8&amp;IF(SUM(EO196:$EQ196)=0,"",", "),"")</f>
        <v/>
      </c>
      <c r="MG196" t="str">
        <f>IF(EO196=1,MG$8&amp;IF(SUM(EP196:$EQ196)=0,"",", "),"")</f>
        <v/>
      </c>
      <c r="MH196" t="str">
        <f>IF(EP196=1,MH$8&amp;IF(SUM(EQ196:$EQ196)=0,"",", "),"")</f>
        <v/>
      </c>
      <c r="MI196" t="str">
        <f t="shared" si="212"/>
        <v/>
      </c>
      <c r="MJ196" t="str">
        <f>IF(ER196=1,MJ$8&amp;IF(SUM(ES196:$GO196)=0,"",", "),"")</f>
        <v/>
      </c>
      <c r="MK196" t="str">
        <f>IF(ES196=1,MK$8&amp;IF(SUM(ET196:$GO196)=0,"",", "),"")</f>
        <v/>
      </c>
      <c r="ML196" t="str">
        <f>IF(ET196=1,ML$8&amp;IF(SUM(EU196:$GO196)=0,"",", "),"")</f>
        <v/>
      </c>
      <c r="MM196" t="str">
        <f>IF(EU196=1,MM$8&amp;IF(SUM(EV196:$GO196)=0,"",", "),"")</f>
        <v/>
      </c>
      <c r="MN196" t="str">
        <f>IF(EV196=1,MN$8&amp;IF(SUM(EW196:$GO196)=0,"",", "),"")</f>
        <v/>
      </c>
      <c r="MO196" t="str">
        <f>IF(EW196=1,MO$8&amp;IF(SUM(EX196:$GO196)=0,"",", "),"")</f>
        <v/>
      </c>
      <c r="MP196" t="str">
        <f>IF(EX196=1,MP$8&amp;IF(SUM(EY196:$GO196)=0,"",", "),"")</f>
        <v/>
      </c>
      <c r="MQ196" t="str">
        <f>IF(EY196=1,MQ$8&amp;IF(SUM(EZ196:$GO196)=0,"",", "),"")</f>
        <v/>
      </c>
      <c r="MR196" t="str">
        <f>IF(EZ196=1,MR$8&amp;IF(SUM(FA196:$GO196)=0,"",", "),"")</f>
        <v/>
      </c>
      <c r="MS196" t="str">
        <f>IF(FA196=1,MS$8&amp;IF(SUM(FB196:$GO196)=0,"",", "),"")</f>
        <v/>
      </c>
      <c r="MT196" t="str">
        <f>IF(FB196=1,MT$8&amp;IF(SUM(FC196:$GO196)=0,"",", "),"")</f>
        <v/>
      </c>
      <c r="MU196" t="str">
        <f>IF(FC196=1,MU$8&amp;IF(SUM(FD196:$GO196)=0,"",", "),"")</f>
        <v/>
      </c>
      <c r="MV196" t="str">
        <f>IF(FD196=1,MV$8&amp;IF(SUM(FE196:$GO196)=0,"",", "),"")</f>
        <v/>
      </c>
      <c r="MW196" t="str">
        <f>IF(FE196=1,MW$8&amp;IF(SUM(FF196:$GO196)=0,"",", "),"")</f>
        <v/>
      </c>
      <c r="MX196" t="str">
        <f>IF(FF196=1,MX$8&amp;IF(SUM(FG196:$GO196)=0,"",", "),"")</f>
        <v/>
      </c>
      <c r="MY196" t="str">
        <f>IF(FG196=1,MY$8&amp;IF(SUM(FH196:$GO196)=0,"",", "),"")</f>
        <v/>
      </c>
      <c r="MZ196" t="str">
        <f>IF(FH196=1,MZ$8&amp;IF(SUM(FI196:$GO196)=0,"",", "),"")</f>
        <v/>
      </c>
      <c r="NA196" t="str">
        <f>IF(FI196=1,NA$8&amp;IF(SUM(FJ196:$GO196)=0,"",", "),"")</f>
        <v/>
      </c>
      <c r="NB196" t="str">
        <f>IF(FJ196=1,NB$8&amp;IF(SUM(FK196:$GO196)=0,"",", "),"")</f>
        <v/>
      </c>
      <c r="NC196" t="str">
        <f>IF(FK196=1,NC$8&amp;IF(SUM(FL196:$GO196)=0,"",", "),"")</f>
        <v/>
      </c>
      <c r="ND196" t="str">
        <f>IF(FL196=1,ND$8&amp;IF(SUM(FM196:$GO196)=0,"",", "),"")</f>
        <v/>
      </c>
      <c r="NE196" t="str">
        <f>IF(FM196=1,NE$8&amp;IF(SUM(FN196:$GO196)=0,"",", "),"")</f>
        <v/>
      </c>
      <c r="NF196" t="str">
        <f>IF(FN196=1,NF$8&amp;IF(SUM(FO196:$GO196)=0,"",", "),"")</f>
        <v/>
      </c>
      <c r="NG196" t="str">
        <f>IF(FO196=1,NG$8&amp;IF(SUM(FP196:$GO196)=0,"",", "),"")</f>
        <v/>
      </c>
      <c r="NH196" t="str">
        <f>IF(FP196=1,NH$8&amp;IF(SUM(FQ196:$GO196)=0,"",", "),"")</f>
        <v/>
      </c>
      <c r="NI196" t="str">
        <f>IF(FQ196=1,NI$8&amp;IF(SUM(FR196:$GO196)=0,"",", "),"")</f>
        <v/>
      </c>
      <c r="NJ196" t="str">
        <f>IF(FR196=1,NJ$8&amp;IF(SUM(FS196:$GO196)=0,"",", "),"")</f>
        <v/>
      </c>
      <c r="NK196" t="str">
        <f>IF(FS196=1,NK$8&amp;IF(SUM(FT196:$GO196)=0,"",", "),"")</f>
        <v/>
      </c>
      <c r="NL196" t="str">
        <f>IF(FT196=1,NL$8&amp;IF(SUM(FU196:$GO196)=0,"",", "),"")</f>
        <v/>
      </c>
      <c r="NM196" t="str">
        <f>IF(FU196=1,NM$8&amp;IF(SUM(FV196:$GO196)=0,"",", "),"")</f>
        <v/>
      </c>
      <c r="NN196" t="str">
        <f>IF(FV196=1,NN$8&amp;IF(SUM(FW196:$GO196)=0,"",", "),"")</f>
        <v/>
      </c>
      <c r="NO196" t="str">
        <f>IF(FW196=1,NO$8&amp;IF(SUM(FX196:$GO196)=0,"",", "),"")</f>
        <v/>
      </c>
      <c r="NP196" t="str">
        <f>IF(FX196=1,NP$8&amp;IF(SUM(FY196:$GO196)=0,"",", "),"")</f>
        <v/>
      </c>
      <c r="NQ196" t="str">
        <f>IF(FY196=1,NQ$8&amp;IF(SUM(FZ196:$GO196)=0,"",", "),"")</f>
        <v/>
      </c>
      <c r="NR196" t="str">
        <f>IF(FZ196=1,NR$8&amp;IF(SUM(GA196:$GO196)=0,"",", "),"")</f>
        <v/>
      </c>
      <c r="NS196" t="str">
        <f>IF(GA196=1,NS$8&amp;IF(SUM(GB196:$GO196)=0,"",", "),"")</f>
        <v/>
      </c>
      <c r="NT196" t="str">
        <f>IF(GB196=1,NT$8&amp;IF(SUM(GC196:$GO196)=0,"",", "),"")</f>
        <v/>
      </c>
      <c r="NU196" t="str">
        <f>IF(GC196=1,NU$8&amp;IF(SUM(GD196:$GO196)=0,"",", "),"")</f>
        <v/>
      </c>
      <c r="NV196" t="str">
        <f>IF(GD196=1,NV$8&amp;IF(SUM(GE196:$GO196)=0,"",", "),"")</f>
        <v/>
      </c>
      <c r="NW196" t="str">
        <f>IF(GE196=1,NW$8&amp;IF(SUM(GF196:$GO196)=0,"",", "),"")</f>
        <v/>
      </c>
      <c r="NX196" t="str">
        <f>IF(GF196=1,NX$8&amp;IF(SUM(GG196:$GO196)=0,"",", "),"")</f>
        <v/>
      </c>
      <c r="NY196" t="str">
        <f>IF(GG196=1,NY$8&amp;IF(SUM(GH196:$GO196)=0,"",", "),"")</f>
        <v/>
      </c>
      <c r="NZ196" t="str">
        <f>IF(GH196=1,NZ$8&amp;IF(SUM(GI196:$GO196)=0,"",", "),"")</f>
        <v/>
      </c>
      <c r="OA196" t="str">
        <f>IF(GI196=1,OA$8&amp;IF(SUM(GJ196:$GO196)=0,"",", "),"")</f>
        <v/>
      </c>
      <c r="OB196" t="str">
        <f>IF(GJ196=1,OB$8&amp;IF(SUM(GK196:$GO196)=0,"",", "),"")</f>
        <v/>
      </c>
      <c r="OC196" t="str">
        <f>IF(GK196=1,OC$8&amp;IF(SUM(GL196:$GO196)=0,"",", "),"")</f>
        <v/>
      </c>
      <c r="OD196" t="str">
        <f>IF(GL196=1,OD$8&amp;IF(SUM(GM196:$GO196)=0,"",", "),"")</f>
        <v/>
      </c>
      <c r="OE196" t="str">
        <f>IF(GM196=1,OE$8&amp;IF(SUM(GN196:$GO196)=0,"",", "),"")</f>
        <v/>
      </c>
      <c r="OF196" t="str">
        <f>IF(GN196=1,OF$8&amp;IF(SUM(GO196:$GO196)=0,"",", "),"")</f>
        <v/>
      </c>
      <c r="OG196" t="str">
        <f t="shared" si="213"/>
        <v/>
      </c>
      <c r="OH196" t="str">
        <f>IF(GP196=1,OH$8&amp;IF(SUM(GQ196:$IM196)=0,"",", "),"")</f>
        <v/>
      </c>
      <c r="OI196" t="str">
        <f>IF(GQ196=1,OI$8&amp;IF(SUM(GR196:$IM196)=0,"",", "),"")</f>
        <v/>
      </c>
      <c r="OJ196" t="str">
        <f>IF(GR196=1,OJ$8&amp;IF(SUM(GS196:$IM196)=0,"",", "),"")</f>
        <v/>
      </c>
      <c r="OK196" t="str">
        <f>IF(GS196=1,OK$8&amp;IF(SUM(GT196:$IM196)=0,"",", "),"")</f>
        <v/>
      </c>
      <c r="OL196" t="str">
        <f>IF(GT196=1,OL$8&amp;IF(SUM(GU196:$IM196)=0,"",", "),"")</f>
        <v/>
      </c>
      <c r="OM196" t="str">
        <f>IF(GU196=1,OM$8&amp;IF(SUM(GV196:$IM196)=0,"",", "),"")</f>
        <v/>
      </c>
      <c r="ON196" t="str">
        <f>IF(GV196=1,ON$8&amp;IF(SUM(GW196:$IM196)=0,"",", "),"")</f>
        <v/>
      </c>
      <c r="OO196" t="str">
        <f>IF(GW196=1,OO$8&amp;IF(SUM(GX196:$IM196)=0,"",", "),"")</f>
        <v/>
      </c>
      <c r="OP196" t="str">
        <f>IF(GX196=1,OP$8&amp;IF(SUM(GY196:$IM196)=0,"",", "),"")</f>
        <v/>
      </c>
      <c r="OQ196" t="str">
        <f>IF(GY196=1,OQ$8&amp;IF(SUM(GZ196:$IM196)=0,"",", "),"")</f>
        <v/>
      </c>
      <c r="OR196" t="str">
        <f>IF(GZ196=1,OR$8&amp;IF(SUM(HA196:$IM196)=0,"",", "),"")</f>
        <v/>
      </c>
      <c r="OS196" t="str">
        <f>IF(HA196=1,OS$8&amp;IF(SUM(HB196:$IM196)=0,"",", "),"")</f>
        <v/>
      </c>
      <c r="OT196" t="str">
        <f>IF(HB196=1,OT$8&amp;IF(SUM(HC196:$IM196)=0,"",", "),"")</f>
        <v/>
      </c>
      <c r="OU196" t="str">
        <f>IF(HC196=1,OU$8&amp;IF(SUM(HD196:$IM196)=0,"",", "),"")</f>
        <v/>
      </c>
      <c r="OV196" t="str">
        <f>IF(HD196=1,OV$8&amp;IF(SUM(HE196:$IM196)=0,"",", "),"")</f>
        <v/>
      </c>
      <c r="OW196" t="str">
        <f>IF(HE196=1,OW$8&amp;IF(SUM(HF196:$IM196)=0,"",", "),"")</f>
        <v/>
      </c>
      <c r="OX196" t="str">
        <f>IF(HF196=1,OX$8&amp;IF(SUM(HG196:$IM196)=0,"",", "),"")</f>
        <v/>
      </c>
      <c r="OY196" t="str">
        <f>IF(HG196=1,OY$8&amp;IF(SUM(HH196:$IM196)=0,"",", "),"")</f>
        <v/>
      </c>
      <c r="OZ196" t="str">
        <f>IF(HH196=1,OZ$8&amp;IF(SUM(HI196:$IM196)=0,"",", "),"")</f>
        <v/>
      </c>
      <c r="PA196" t="str">
        <f>IF(HI196=1,PA$8&amp;IF(SUM(HJ196:$IM196)=0,"",", "),"")</f>
        <v/>
      </c>
      <c r="PB196" t="str">
        <f>IF(HJ196=1,PB$8&amp;IF(SUM(HK196:$IM196)=0,"",", "),"")</f>
        <v/>
      </c>
      <c r="PC196" t="str">
        <f>IF(HK196=1,PC$8&amp;IF(SUM(HL196:$IM196)=0,"",", "),"")</f>
        <v/>
      </c>
      <c r="PD196" t="str">
        <f>IF(HL196=1,PD$8&amp;IF(SUM(HM196:$IM196)=0,"",", "),"")</f>
        <v/>
      </c>
      <c r="PE196" t="str">
        <f>IF(HM196=1,PE$8&amp;IF(SUM(HN196:$IM196)=0,"",", "),"")</f>
        <v/>
      </c>
      <c r="PF196" t="str">
        <f>IF(HN196=1,PF$8&amp;IF(SUM(HO196:$IM196)=0,"",", "),"")</f>
        <v/>
      </c>
      <c r="PG196" t="str">
        <f>IF(HO196=1,PG$8&amp;IF(SUM(HP196:$IM196)=0,"",", "),"")</f>
        <v/>
      </c>
      <c r="PH196" t="str">
        <f>IF(HP196=1,PH$8&amp;IF(SUM(HQ196:$IM196)=0,"",", "),"")</f>
        <v/>
      </c>
      <c r="PI196" t="str">
        <f>IF(HQ196=1,PI$8&amp;IF(SUM(HR196:$IM196)=0,"",", "),"")</f>
        <v/>
      </c>
      <c r="PJ196" t="str">
        <f>IF(HR196=1,PJ$8&amp;IF(SUM(HS196:$IM196)=0,"",", "),"")</f>
        <v/>
      </c>
      <c r="PK196" t="str">
        <f>IF(HS196=1,PK$8&amp;IF(SUM(HT196:$IM196)=0,"",", "),"")</f>
        <v/>
      </c>
      <c r="PL196" t="str">
        <f>IF(HT196=1,PL$8&amp;IF(SUM(HU196:$IM196)=0,"",", "),"")</f>
        <v/>
      </c>
      <c r="PM196" t="str">
        <f>IF(HU196=1,PM$8&amp;IF(SUM(HV196:$IM196)=0,"",", "),"")</f>
        <v/>
      </c>
      <c r="PN196" t="str">
        <f>IF(HV196=1,PN$8&amp;IF(SUM(HW196:$IM196)=0,"",", "),"")</f>
        <v/>
      </c>
      <c r="PO196" t="str">
        <f>IF(HW196=1,PO$8&amp;IF(SUM(HX196:$IM196)=0,"",", "),"")</f>
        <v/>
      </c>
      <c r="PP196" t="str">
        <f>IF(HX196=1,PP$8&amp;IF(SUM(HY196:$IM196)=0,"",", "),"")</f>
        <v/>
      </c>
      <c r="PQ196" t="str">
        <f>IF(HY196=1,PQ$8&amp;IF(SUM(HZ196:$IM196)=0,"",", "),"")</f>
        <v/>
      </c>
      <c r="PR196" t="str">
        <f>IF(HZ196=1,PR$8&amp;IF(SUM(IA196:$IM196)=0,"",", "),"")</f>
        <v/>
      </c>
      <c r="PS196" t="str">
        <f>IF(IA196=1,PS$8&amp;IF(SUM(IB196:$IM196)=0,"",", "),"")</f>
        <v/>
      </c>
      <c r="PT196" t="str">
        <f>IF(IB196=1,PT$8&amp;IF(SUM(IC196:$IM196)=0,"",", "),"")</f>
        <v/>
      </c>
      <c r="PU196" t="str">
        <f>IF(IC196=1,PU$8&amp;IF(SUM(ID196:$IM196)=0,"",", "),"")</f>
        <v/>
      </c>
      <c r="PV196" t="str">
        <f>IF(ID196=1,PV$8&amp;IF(SUM(IE196:$IM196)=0,"",", "),"")</f>
        <v/>
      </c>
      <c r="PW196" t="str">
        <f>IF(IE196=1,PW$8&amp;IF(SUM(IF196:$IM196)=0,"",", "),"")</f>
        <v/>
      </c>
      <c r="PX196" t="str">
        <f>IF(IF196=1,PX$8&amp;IF(SUM(IG196:$IM196)=0,"",", "),"")</f>
        <v/>
      </c>
      <c r="PY196" t="str">
        <f>IF(IG196=1,PY$8&amp;IF(SUM(IH196:$IM196)=0,"",", "),"")</f>
        <v/>
      </c>
      <c r="PZ196" t="str">
        <f>IF(IH196=1,PZ$8&amp;IF(SUM(II196:$IM196)=0,"",", "),"")</f>
        <v/>
      </c>
      <c r="QA196" t="str">
        <f>IF(II196=1,QA$8&amp;IF(SUM(IJ196:$IM196)=0,"",", "),"")</f>
        <v/>
      </c>
      <c r="QB196" t="str">
        <f>IF(IJ196=1,QB$8&amp;IF(SUM(IK196:$IM196)=0,"",", "),"")</f>
        <v/>
      </c>
      <c r="QC196" t="str">
        <f>IF(IK196=1,QC$8&amp;IF(SUM(IL196:$IM196)=0,"",", "),"")</f>
        <v/>
      </c>
      <c r="QD196" t="str">
        <f>IF(IL196=1,QD$8&amp;IF(SUM(IM196:$IM196)=0,"",", "),"")</f>
        <v/>
      </c>
      <c r="QE196" t="str">
        <f t="shared" si="214"/>
        <v/>
      </c>
      <c r="QF196" t="str">
        <f>IF(IN196=1,QF$8&amp;IF(SUM(IO196:$KK196)=0,"",", "),"")</f>
        <v/>
      </c>
      <c r="QG196" t="str">
        <f>IF(IO196=1,QG$8&amp;IF(SUM(IP196:$KK196)=0,"",", "),"")</f>
        <v/>
      </c>
      <c r="QH196" t="str">
        <f>IF(IP196=1,QH$8&amp;IF(SUM(IQ196:$KK196)=0,"",", "),"")</f>
        <v/>
      </c>
      <c r="QI196" t="str">
        <f>IF(IQ196=1,QI$8&amp;IF(SUM(IR196:$KK196)=0,"",", "),"")</f>
        <v/>
      </c>
      <c r="QJ196" t="str">
        <f>IF(IR196=1,QJ$8&amp;IF(SUM(IS196:$KK196)=0,"",", "),"")</f>
        <v/>
      </c>
      <c r="QK196" t="str">
        <f>IF(IS196=1,QK$8&amp;IF(SUM(IT196:$KK196)=0,"",", "),"")</f>
        <v/>
      </c>
      <c r="QL196" t="str">
        <f>IF(IT196=1,QL$8&amp;IF(SUM(IU196:$KK196)=0,"",", "),"")</f>
        <v/>
      </c>
      <c r="QM196" t="str">
        <f>IF(IU196=1,QM$8&amp;IF(SUM(IV196:$KK196)=0,"",", "),"")</f>
        <v/>
      </c>
      <c r="QN196" t="str">
        <f>IF(IV196=1,QN$8&amp;IF(SUM(IW196:$KK196)=0,"",", "),"")</f>
        <v/>
      </c>
      <c r="QO196" t="str">
        <f>IF(IW196=1,QO$8&amp;IF(SUM(IX196:$KK196)=0,"",", "),"")</f>
        <v/>
      </c>
      <c r="QP196" t="str">
        <f>IF(IX196=1,QP$8&amp;IF(SUM(IY196:$KK196)=0,"",", "),"")</f>
        <v/>
      </c>
      <c r="QQ196" t="str">
        <f>IF(IY196=1,QQ$8&amp;IF(SUM(IZ196:$KK196)=0,"",", "),"")</f>
        <v/>
      </c>
      <c r="QR196" t="str">
        <f>IF(IZ196=1,QR$8&amp;IF(SUM(JA196:$KK196)=0,"",", "),"")</f>
        <v/>
      </c>
      <c r="QS196" t="str">
        <f>IF(JA196=1,QS$8&amp;IF(SUM(JB196:$KK196)=0,"",", "),"")</f>
        <v/>
      </c>
      <c r="QT196" t="str">
        <f>IF(JB196=1,QT$8&amp;IF(SUM(JC196:$KK196)=0,"",", "),"")</f>
        <v/>
      </c>
      <c r="QU196" t="str">
        <f>IF(JC196=1,QU$8&amp;IF(SUM(JD196:$KK196)=0,"",", "),"")</f>
        <v/>
      </c>
      <c r="QV196" t="str">
        <f>IF(JD196=1,QV$8&amp;IF(SUM(JE196:$KK196)=0,"",", "),"")</f>
        <v/>
      </c>
      <c r="QW196" t="str">
        <f>IF(JE196=1,QW$8&amp;IF(SUM(JF196:$KK196)=0,"",", "),"")</f>
        <v/>
      </c>
      <c r="QX196" t="str">
        <f>IF(JF196=1,QX$8&amp;IF(SUM(JG196:$KK196)=0,"",", "),"")</f>
        <v/>
      </c>
      <c r="QY196" t="str">
        <f>IF(JG196=1,QY$8&amp;IF(SUM(JH196:$KK196)=0,"",", "),"")</f>
        <v/>
      </c>
      <c r="QZ196" t="str">
        <f>IF(JH196=1,QZ$8&amp;IF(SUM(JI196:$KK196)=0,"",", "),"")</f>
        <v/>
      </c>
      <c r="RA196" t="str">
        <f>IF(JI196=1,RA$8&amp;IF(SUM(JJ196:$KK196)=0,"",", "),"")</f>
        <v/>
      </c>
      <c r="RB196" t="str">
        <f>IF(JJ196=1,RB$8&amp;IF(SUM(JK196:$KK196)=0,"",", "),"")</f>
        <v/>
      </c>
      <c r="RC196" t="str">
        <f>IF(JK196=1,RC$8&amp;IF(SUM(JL196:$KK196)=0,"",", "),"")</f>
        <v/>
      </c>
      <c r="RD196" t="str">
        <f>IF(JL196=1,RD$8&amp;IF(SUM(JM196:$KK196)=0,"",", "),"")</f>
        <v/>
      </c>
      <c r="RE196" t="str">
        <f>IF(JM196=1,RE$8&amp;IF(SUM(JN196:$KK196)=0,"",", "),"")</f>
        <v/>
      </c>
      <c r="RF196" t="str">
        <f>IF(JN196=1,RF$8&amp;IF(SUM(JO196:$KK196)=0,"",", "),"")</f>
        <v/>
      </c>
      <c r="RG196" t="str">
        <f>IF(JO196=1,RG$8&amp;IF(SUM(JP196:$KK196)=0,"",", "),"")</f>
        <v/>
      </c>
      <c r="RH196" t="str">
        <f>IF(JP196=1,RH$8&amp;IF(SUM(JQ196:$KK196)=0,"",", "),"")</f>
        <v/>
      </c>
      <c r="RI196" t="str">
        <f>IF(JQ196=1,RI$8&amp;IF(SUM(JR196:$KK196)=0,"",", "),"")</f>
        <v/>
      </c>
      <c r="RJ196" t="str">
        <f>IF(JR196=1,RJ$8&amp;IF(SUM(JS196:$KK196)=0,"",", "),"")</f>
        <v/>
      </c>
      <c r="RK196" t="str">
        <f>IF(JS196=1,RK$8&amp;IF(SUM(JT196:$KK196)=0,"",", "),"")</f>
        <v/>
      </c>
      <c r="RL196" t="str">
        <f>IF(JT196=1,RL$8&amp;IF(SUM(JU196:$KK196)=0,"",", "),"")</f>
        <v/>
      </c>
      <c r="RM196" t="str">
        <f>IF(JU196=1,RM$8&amp;IF(SUM(JV196:$KK196)=0,"",", "),"")</f>
        <v/>
      </c>
      <c r="RN196" t="str">
        <f>IF(JV196=1,RN$8&amp;IF(SUM(JW196:$KK196)=0,"",", "),"")</f>
        <v/>
      </c>
      <c r="RO196" t="str">
        <f>IF(JW196=1,RO$8&amp;IF(SUM(JX196:$KK196)=0,"",", "),"")</f>
        <v/>
      </c>
      <c r="RP196" t="str">
        <f>IF(JX196=1,RP$8&amp;IF(SUM(JY196:$KK196)=0,"",", "),"")</f>
        <v/>
      </c>
      <c r="RQ196" t="str">
        <f>IF(JY196=1,RQ$8&amp;IF(SUM(JZ196:$KK196)=0,"",", "),"")</f>
        <v/>
      </c>
      <c r="RR196" t="str">
        <f>IF(JZ196=1,RR$8&amp;IF(SUM(KA196:$KK196)=0,"",", "),"")</f>
        <v/>
      </c>
      <c r="RS196" t="str">
        <f>IF(KA196=1,RS$8&amp;IF(SUM(KB196:$KK196)=0,"",", "),"")</f>
        <v/>
      </c>
      <c r="RT196" t="str">
        <f>IF(KB196=1,RT$8&amp;IF(SUM(KC196:$KK196)=0,"",", "),"")</f>
        <v/>
      </c>
      <c r="RU196" t="str">
        <f>IF(KC196=1,RU$8&amp;IF(SUM(KD196:$KK196)=0,"",", "),"")</f>
        <v/>
      </c>
      <c r="RV196" t="str">
        <f>IF(KD196=1,RV$8&amp;IF(SUM(KE196:$KK196)=0,"",", "),"")</f>
        <v/>
      </c>
      <c r="RW196" t="str">
        <f>IF(KE196=1,RW$8&amp;IF(SUM(KF196:$KK196)=0,"",", "),"")</f>
        <v/>
      </c>
      <c r="RX196" t="str">
        <f>IF(KF196=1,RX$8&amp;IF(SUM(KG196:$KK196)=0,"",", "),"")</f>
        <v/>
      </c>
      <c r="RY196" t="str">
        <f>IF(KG196=1,RY$8&amp;IF(SUM(KH196:$KK196)=0,"",", "),"")</f>
        <v/>
      </c>
      <c r="RZ196" t="str">
        <f>IF(KH196=1,RZ$8&amp;IF(SUM(KI196:$KK196)=0,"",", "),"")</f>
        <v/>
      </c>
      <c r="SA196" t="str">
        <f>IF(KI196=1,SA$8&amp;IF(SUM(KJ196:$KK196)=0,"",", "),"")</f>
        <v/>
      </c>
      <c r="SB196" t="str">
        <f>IF(KJ196=1,SB$8&amp;IF(SUM(KK196:$KK196)=0,"",", "),"")</f>
        <v/>
      </c>
      <c r="SC196" t="str">
        <f t="shared" si="215"/>
        <v/>
      </c>
    </row>
    <row r="197" spans="1:497" ht="60" customHeight="1" x14ac:dyDescent="0.45">
      <c r="A197" s="62"/>
      <c r="B197" s="212" t="str">
        <f t="shared" si="144"/>
        <v/>
      </c>
      <c r="C197" s="212" t="str">
        <f t="shared" si="203"/>
        <v/>
      </c>
      <c r="D197" s="212" t="str">
        <f t="shared" si="204"/>
        <v/>
      </c>
      <c r="E197" s="212" t="str">
        <f t="shared" si="205"/>
        <v/>
      </c>
      <c r="F197" s="212" t="str">
        <f t="shared" si="206"/>
        <v/>
      </c>
      <c r="G197" s="237" t="str">
        <f>IF('EDCI Data'!B197="","",'EDCI Data'!B197)</f>
        <v/>
      </c>
      <c r="H197" s="238" t="str">
        <f>IF('EDCI Data'!C197="","",'EDCI Data'!C197)</f>
        <v/>
      </c>
      <c r="I197" s="239" t="str">
        <f>IF('EDCI Data'!D197="","",'EDCI Data'!D197)</f>
        <v/>
      </c>
      <c r="J197" s="240" t="str">
        <f>IF('EDCI Data'!E197="","",'EDCI Data'!E197)</f>
        <v/>
      </c>
      <c r="K197" s="237" t="str">
        <f>IF('EDCI Data'!F197="","",'EDCI Data'!F197)</f>
        <v/>
      </c>
      <c r="L197" s="237" t="str">
        <f>IF('EDCI Data'!G197="","",'EDCI Data'!G197)</f>
        <v/>
      </c>
      <c r="M197" s="237" t="str">
        <f>IF('EDCI Data'!H197="","",'EDCI Data'!H197)</f>
        <v/>
      </c>
      <c r="N197" s="237" t="str">
        <f>IF('EDCI Data'!I197="","",'EDCI Data'!I197)</f>
        <v/>
      </c>
      <c r="O197" s="237" t="str">
        <f>IF('EDCI Data'!J197="","",'EDCI Data'!J197)</f>
        <v/>
      </c>
      <c r="P197" s="237" t="str">
        <f>IF('EDCI Data'!K197="","",'EDCI Data'!K197)</f>
        <v/>
      </c>
      <c r="Q197" s="241" t="str">
        <f>IF('EDCI Data'!L197="","",'EDCI Data'!L197)</f>
        <v/>
      </c>
      <c r="R197" s="241" t="str">
        <f>IF('EDCI Data'!M197="","",'EDCI Data'!M197)</f>
        <v/>
      </c>
      <c r="S197" s="237" t="str">
        <f>IF('EDCI Data'!N197="","",'EDCI Data'!N197)</f>
        <v/>
      </c>
      <c r="T197" s="237" t="str">
        <f>IF('EDCI Data'!O197="","",'EDCI Data'!O197)</f>
        <v/>
      </c>
      <c r="U197" s="237" t="str">
        <f>IF('EDCI Data'!P197="","",'EDCI Data'!P197)</f>
        <v/>
      </c>
      <c r="V197" s="237" t="str">
        <f>IF('EDCI Data'!Q197="","",'EDCI Data'!Q197)</f>
        <v/>
      </c>
      <c r="W197" s="242" t="str">
        <f>IF('EDCI Data'!R197="","",'EDCI Data'!R197)</f>
        <v/>
      </c>
      <c r="X197" s="243" t="str">
        <f>IF('EDCI Data'!S197="","",'EDCI Data'!S197)</f>
        <v/>
      </c>
      <c r="Y197" s="243" t="str">
        <f>IF('EDCI Data'!T197="","",'EDCI Data'!T197)</f>
        <v/>
      </c>
      <c r="Z197" s="244" t="str">
        <f>IF('EDCI Data'!U197="","",'EDCI Data'!U197)</f>
        <v/>
      </c>
      <c r="AA197" s="237" t="str">
        <f>IF('EDCI Data'!V197="","",'EDCI Data'!V197)</f>
        <v/>
      </c>
      <c r="AB197" s="244" t="str">
        <f>IF('EDCI Data'!W197="","",'EDCI Data'!W197)</f>
        <v/>
      </c>
      <c r="AC197" s="237" t="str">
        <f>IF('EDCI Data'!X197="","",'EDCI Data'!X197)</f>
        <v/>
      </c>
      <c r="AD197" s="244" t="str">
        <f>IF('EDCI Data'!Y197="","",'EDCI Data'!Y197)</f>
        <v/>
      </c>
      <c r="AE197" s="237" t="str">
        <f>IF('EDCI Data'!Z197="","",'EDCI Data'!Z197)</f>
        <v/>
      </c>
      <c r="AF197" s="237" t="str">
        <f>IF('EDCI Data'!AA197="","",'EDCI Data'!AA197)</f>
        <v/>
      </c>
      <c r="AG197" s="237" t="str">
        <f>IF('EDCI Data'!AB197="","",'EDCI Data'!AB197)</f>
        <v/>
      </c>
      <c r="AH197" s="237" t="str">
        <f>IF('EDCI Data'!AC197="","",'EDCI Data'!AC197)</f>
        <v/>
      </c>
      <c r="AI197" s="237" t="str">
        <f>IF('EDCI Data'!AD197="","",'EDCI Data'!AD197)</f>
        <v/>
      </c>
      <c r="AJ197" s="237" t="str">
        <f>IF('EDCI Data'!AE197="","",'EDCI Data'!AE197)</f>
        <v/>
      </c>
      <c r="AK197" s="237" t="str">
        <f>IF('EDCI Data'!AF197="","",'EDCI Data'!AF197)</f>
        <v/>
      </c>
      <c r="AL197" s="237" t="str">
        <f>IF('EDCI Data'!AG197="","",'EDCI Data'!AG197)</f>
        <v/>
      </c>
      <c r="AM197" s="237" t="str">
        <f>IF('EDCI Data'!AH197="","",'EDCI Data'!AH197)</f>
        <v/>
      </c>
      <c r="AN197" s="237" t="str">
        <f>IF('EDCI Data'!AI197="","",'EDCI Data'!AI197)</f>
        <v/>
      </c>
      <c r="AO197" s="237" t="str">
        <f>IF('EDCI Data'!AJ197="","",'EDCI Data'!AJ197)</f>
        <v/>
      </c>
      <c r="AP197" s="237" t="str">
        <f>IF('EDCI Data'!AK197="","",'EDCI Data'!AK197)</f>
        <v/>
      </c>
      <c r="AQ197" s="237" t="str">
        <f>IF('EDCI Data'!AL197="","",'EDCI Data'!AL197)</f>
        <v/>
      </c>
      <c r="AR197" s="237" t="str">
        <f>IF('EDCI Data'!AM197="","",'EDCI Data'!AM197)</f>
        <v/>
      </c>
      <c r="AS197" s="237" t="str">
        <f>IF('EDCI Data'!AN197="","",'EDCI Data'!AN197)</f>
        <v/>
      </c>
      <c r="AT197" s="237" t="str">
        <f>IF('EDCI Data'!AO197="","",'EDCI Data'!AO197)</f>
        <v/>
      </c>
      <c r="AU197" s="237" t="str">
        <f>IF('EDCI Data'!AP197="","",'EDCI Data'!AP197)</f>
        <v/>
      </c>
      <c r="AV197" s="237" t="str">
        <f>IF('EDCI Data'!AQ197="","",'EDCI Data'!AQ197)</f>
        <v/>
      </c>
      <c r="AW197" s="237" t="str">
        <f>IF('EDCI Data'!AR197="","",'EDCI Data'!AR197)</f>
        <v/>
      </c>
      <c r="AX197" s="237" t="str">
        <f>IF('EDCI Data'!AS197="","",'EDCI Data'!AS197)</f>
        <v/>
      </c>
      <c r="AY197" s="237" t="str">
        <f>IF('EDCI Data'!AT197="","",'EDCI Data'!AT197)</f>
        <v/>
      </c>
      <c r="AZ197" s="237" t="str">
        <f>IF('EDCI Data'!AU197="","",'EDCI Data'!AU197)</f>
        <v/>
      </c>
      <c r="BA197" s="237" t="str">
        <f>IF('EDCI Data'!AV197="","",'EDCI Data'!AV197)</f>
        <v/>
      </c>
      <c r="BB197" s="245" t="str">
        <f>IF('EDCI Data'!AW197="","",'EDCI Data'!AW197)</f>
        <v/>
      </c>
      <c r="BC197" s="245" t="str">
        <f>IF('EDCI Data'!AX197="","",'EDCI Data'!AX197)</f>
        <v/>
      </c>
      <c r="BD197" s="246" t="str">
        <f t="shared" si="207"/>
        <v/>
      </c>
      <c r="BE197" s="247" t="str">
        <f>IF('EDCI Data'!AY197="","",'EDCI Data'!AY197)</f>
        <v/>
      </c>
      <c r="BF197" s="247" t="str">
        <f>IF('EDCI Data'!AZ197="","",'EDCI Data'!AZ197)</f>
        <v/>
      </c>
      <c r="BG197" s="247" t="str">
        <f>IF('EDCI Data'!BA197="","",'EDCI Data'!BA197)</f>
        <v/>
      </c>
      <c r="BH197" s="247" t="str">
        <f>IF('EDCI Data'!BB197="","",'EDCI Data'!BB197)</f>
        <v/>
      </c>
      <c r="BI197" s="247" t="str">
        <f>IF('EDCI Data'!BC197="","",'EDCI Data'!BC197)</f>
        <v/>
      </c>
      <c r="BJ197" s="247" t="str">
        <f>IF('EDCI Data'!BD197="","",'EDCI Data'!BD197)</f>
        <v/>
      </c>
      <c r="BK197" s="247" t="str">
        <f>IF('EDCI Data'!BE197="","",'EDCI Data'!BE197)</f>
        <v/>
      </c>
      <c r="BL197" s="247" t="str">
        <f>IF('EDCI Data'!BF197="","",'EDCI Data'!BF197)</f>
        <v/>
      </c>
      <c r="BM197" s="247" t="str">
        <f>IF('EDCI Data'!BG197="","",'EDCI Data'!BG197)</f>
        <v/>
      </c>
      <c r="BN197" s="248" t="str">
        <f>IF('EDCI Data'!BH197="","",'EDCI Data'!BH197)</f>
        <v/>
      </c>
      <c r="BO197" s="248" t="str">
        <f>IF('EDCI Data'!BI197="","",'EDCI Data'!BI197)</f>
        <v/>
      </c>
      <c r="BP197" s="249" t="str">
        <f>IF('EDCI Data'!BJ197="","",'EDCI Data'!BJ197)</f>
        <v/>
      </c>
      <c r="BQ197" s="248" t="str">
        <f>IF('EDCI Data'!BK197="","",'EDCI Data'!BK197)</f>
        <v/>
      </c>
      <c r="BR197" s="248" t="str">
        <f>IF('EDCI Data'!BL197="","",'EDCI Data'!BL197)</f>
        <v/>
      </c>
      <c r="BS197" s="250" t="str">
        <f>IF('EDCI Data'!BM197="","",'EDCI Data'!BM197)</f>
        <v/>
      </c>
      <c r="BT197" s="251" t="str">
        <f>IF('EDCI Data'!BN197="","",'EDCI Data'!BN197)</f>
        <v/>
      </c>
      <c r="BU197" s="246" t="str">
        <f>IF('EDCI Data'!BO197="","",'EDCI Data'!BO197)</f>
        <v/>
      </c>
      <c r="BV197" s="252">
        <f t="shared" si="208"/>
        <v>0</v>
      </c>
      <c r="BW197" s="252">
        <f t="shared" si="209"/>
        <v>0</v>
      </c>
      <c r="BX197" s="252">
        <f t="shared" si="210"/>
        <v>0</v>
      </c>
      <c r="BY197" s="252">
        <f t="shared" si="211"/>
        <v>0</v>
      </c>
      <c r="BZ197" t="str">
        <f t="shared" si="145"/>
        <v/>
      </c>
      <c r="CA197" s="253"/>
      <c r="CB197"/>
      <c r="CC197"/>
      <c r="CD197"/>
      <c r="CE197" t="str">
        <f t="shared" si="146"/>
        <v/>
      </c>
      <c r="CF197"/>
      <c r="CG197" t="str">
        <f t="shared" si="147"/>
        <v/>
      </c>
      <c r="CH197" t="str">
        <f t="shared" si="148"/>
        <v/>
      </c>
      <c r="CI197" t="str">
        <f t="shared" si="149"/>
        <v/>
      </c>
      <c r="CJ197" t="str">
        <f t="shared" si="150"/>
        <v/>
      </c>
      <c r="CK197"/>
      <c r="CL197"/>
      <c r="CM197" t="str">
        <f t="shared" si="151"/>
        <v/>
      </c>
      <c r="CN197" t="str">
        <f t="shared" si="152"/>
        <v/>
      </c>
      <c r="CO197" t="str">
        <f t="shared" si="153"/>
        <v/>
      </c>
      <c r="CP197" t="str">
        <f t="shared" si="154"/>
        <v/>
      </c>
      <c r="CQ197"/>
      <c r="CR197" t="str" cm="1">
        <f t="array" ref="CR197">IF(COUNTIFS($BZ$10:$BZ$259,$BZ197,$I$10:$I$259,$I197+1)&gt;0,IF(X197&lt;&gt;INDEX(Y$10:Y$259,MATCH(1,INDEX(($BZ197=$BZ$10:$BZ$259)*($I$10:$I$259=$I197+1),0,1),0)),"Number of FTEs in previous year do not align with Number of FTEs in current year across years, by definition these should be equal. Please check and update if required. "&amp;CHAR(10),""),"")</f>
        <v/>
      </c>
      <c r="CS197" t="str" cm="1">
        <f t="array" ref="CS197">IF(COUNTIFS($BZ$10:$BZ$259,$BZ197,$I$10:$I$259,$I197-1)&gt;0,IF(Y197&lt;&gt;INDEX(X$10:X$259,MATCH(1,INDEX(($BZ197=$BZ$10:$BZ$259)*($I$10:$I$259=$I197-1),0,1),0)),"Number of FTEs in previous year do not align with Number of FTEs in current year across years, by definition these should be equal. Please check and update if required. "&amp;CHAR(10),""),"")</f>
        <v/>
      </c>
      <c r="CT197" t="str">
        <f t="shared" si="155"/>
        <v/>
      </c>
      <c r="CU197" t="str">
        <f t="shared" si="156"/>
        <v/>
      </c>
      <c r="CV197"/>
      <c r="CW197" t="str">
        <f t="shared" si="157"/>
        <v/>
      </c>
      <c r="CX197"/>
      <c r="CY197" t="str">
        <f t="shared" si="158"/>
        <v/>
      </c>
      <c r="CZ197"/>
      <c r="DA197" t="str">
        <f t="shared" si="159"/>
        <v/>
      </c>
      <c r="DB197"/>
      <c r="DC197"/>
      <c r="DD197"/>
      <c r="DE197"/>
      <c r="DF197"/>
      <c r="DG197"/>
      <c r="DH197"/>
      <c r="DI197"/>
      <c r="DJ197"/>
      <c r="DK197"/>
      <c r="DL197"/>
      <c r="DM197"/>
      <c r="DN197"/>
      <c r="DO197"/>
      <c r="DP197"/>
      <c r="DQ197"/>
      <c r="DR197"/>
      <c r="DS197"/>
      <c r="DT197"/>
      <c r="DU197"/>
      <c r="DV197"/>
      <c r="DW197"/>
      <c r="DX197" t="str">
        <f t="shared" si="160"/>
        <v/>
      </c>
      <c r="DY197" t="str">
        <f t="shared" si="161"/>
        <v/>
      </c>
      <c r="DZ197" t="str">
        <f t="shared" si="162"/>
        <v/>
      </c>
      <c r="EA197" t="str">
        <f t="shared" si="163"/>
        <v/>
      </c>
      <c r="EB197" t="str">
        <f t="shared" si="164"/>
        <v/>
      </c>
      <c r="EC197" t="str">
        <f t="shared" si="165"/>
        <v/>
      </c>
      <c r="ED197" t="str">
        <f t="shared" si="166"/>
        <v/>
      </c>
      <c r="EE197" t="str">
        <f t="shared" si="167"/>
        <v/>
      </c>
      <c r="EF197" t="str">
        <f t="shared" si="168"/>
        <v/>
      </c>
      <c r="EG197" t="str">
        <f t="shared" si="169"/>
        <v/>
      </c>
      <c r="EH197" t="str">
        <f t="shared" si="170"/>
        <v/>
      </c>
      <c r="EI197" t="str">
        <f t="shared" si="171"/>
        <v/>
      </c>
      <c r="EJ197"/>
      <c r="EK197"/>
      <c r="EL197"/>
      <c r="EM197"/>
      <c r="EN197"/>
      <c r="EO197"/>
      <c r="EP197"/>
      <c r="EQ197" t="str">
        <f t="shared" si="172"/>
        <v/>
      </c>
      <c r="ER197" t="str">
        <f t="shared" si="173"/>
        <v/>
      </c>
      <c r="ES197" t="str">
        <f t="shared" si="174"/>
        <v/>
      </c>
      <c r="ET197"/>
      <c r="EU197" t="str">
        <f t="shared" si="175"/>
        <v/>
      </c>
      <c r="EV197"/>
      <c r="EW197" t="str">
        <f t="shared" si="176"/>
        <v/>
      </c>
      <c r="EX197"/>
      <c r="EY197" t="str">
        <f t="shared" si="177"/>
        <v/>
      </c>
      <c r="EZ197"/>
      <c r="FA197"/>
      <c r="FB197"/>
      <c r="FC197"/>
      <c r="FD197"/>
      <c r="FE197"/>
      <c r="FF197"/>
      <c r="FG197"/>
      <c r="FH197"/>
      <c r="FI197"/>
      <c r="FJ197"/>
      <c r="FK197"/>
      <c r="FL197"/>
      <c r="FM197"/>
      <c r="FN197"/>
      <c r="FO197"/>
      <c r="FP197"/>
      <c r="FQ197"/>
      <c r="FR197"/>
      <c r="FS197"/>
      <c r="FT197"/>
      <c r="FU197"/>
      <c r="FV197" t="str">
        <f t="shared" si="178"/>
        <v/>
      </c>
      <c r="FW197" t="str">
        <f t="shared" si="179"/>
        <v/>
      </c>
      <c r="FX197"/>
      <c r="FY197" t="str">
        <f t="shared" si="180"/>
        <v/>
      </c>
      <c r="FZ197" t="str">
        <f t="shared" si="181"/>
        <v/>
      </c>
      <c r="GA197" t="str">
        <f t="shared" si="182"/>
        <v/>
      </c>
      <c r="GB197" t="str">
        <f t="shared" si="183"/>
        <v/>
      </c>
      <c r="GC197" t="str">
        <f t="shared" si="184"/>
        <v/>
      </c>
      <c r="GD197" t="str">
        <f t="shared" si="185"/>
        <v/>
      </c>
      <c r="GE197" t="str">
        <f t="shared" si="186"/>
        <v/>
      </c>
      <c r="GF197" t="str">
        <f t="shared" si="187"/>
        <v/>
      </c>
      <c r="GG197" t="str">
        <f t="shared" si="188"/>
        <v/>
      </c>
      <c r="GH197"/>
      <c r="GI197"/>
      <c r="GJ197"/>
      <c r="GK197"/>
      <c r="GL197"/>
      <c r="GM197"/>
      <c r="GN197"/>
      <c r="GO197"/>
      <c r="GP197" t="str">
        <f t="shared" si="189"/>
        <v/>
      </c>
      <c r="GQ197" t="str">
        <f t="shared" si="190"/>
        <v/>
      </c>
      <c r="GR197"/>
      <c r="GS197" t="str">
        <f t="shared" si="191"/>
        <v/>
      </c>
      <c r="GT197"/>
      <c r="GU197" t="str">
        <f t="shared" si="192"/>
        <v/>
      </c>
      <c r="GV197"/>
      <c r="GW197" t="str">
        <f t="shared" si="193"/>
        <v/>
      </c>
      <c r="GX197"/>
      <c r="GY197"/>
      <c r="GZ197"/>
      <c r="HA197"/>
      <c r="HB197"/>
      <c r="HC197"/>
      <c r="HD197"/>
      <c r="HE197"/>
      <c r="HF197"/>
      <c r="HG197"/>
      <c r="HH197"/>
      <c r="HI197"/>
      <c r="HJ197"/>
      <c r="HK197"/>
      <c r="HL197"/>
      <c r="HM197"/>
      <c r="HN197"/>
      <c r="HO197"/>
      <c r="HP197"/>
      <c r="HQ197"/>
      <c r="HR197"/>
      <c r="HS197"/>
      <c r="HT197" t="str">
        <f t="shared" si="194"/>
        <v/>
      </c>
      <c r="HU197" t="str">
        <f t="shared" si="195"/>
        <v/>
      </c>
      <c r="HV197"/>
      <c r="HW197"/>
      <c r="HX197"/>
      <c r="HY197"/>
      <c r="HZ197"/>
      <c r="IA197"/>
      <c r="IB197"/>
      <c r="IC197"/>
      <c r="ID197"/>
      <c r="IE197" t="str">
        <f t="shared" si="196"/>
        <v/>
      </c>
      <c r="IF197"/>
      <c r="IG197"/>
      <c r="IH197"/>
      <c r="II197"/>
      <c r="IJ197"/>
      <c r="IK197"/>
      <c r="IL197"/>
      <c r="IM197"/>
      <c r="IN197"/>
      <c r="IO197"/>
      <c r="IP197"/>
      <c r="IQ197" t="str">
        <f t="shared" si="197"/>
        <v/>
      </c>
      <c r="IR197"/>
      <c r="IS197" t="str">
        <f t="shared" si="198"/>
        <v/>
      </c>
      <c r="IT197"/>
      <c r="IU197" t="str">
        <f t="shared" si="199"/>
        <v/>
      </c>
      <c r="IV197"/>
      <c r="IW197"/>
      <c r="IX197"/>
      <c r="IY197"/>
      <c r="IZ197"/>
      <c r="JA197"/>
      <c r="JB197"/>
      <c r="JC197"/>
      <c r="JD197"/>
      <c r="JE197"/>
      <c r="JF197"/>
      <c r="JG197"/>
      <c r="JH197"/>
      <c r="JI197"/>
      <c r="JJ197"/>
      <c r="JK197"/>
      <c r="JL197"/>
      <c r="JM197"/>
      <c r="JN197"/>
      <c r="JO197"/>
      <c r="JP197"/>
      <c r="JQ197"/>
      <c r="JR197" t="str">
        <f t="shared" si="200"/>
        <v/>
      </c>
      <c r="JS197" t="str">
        <f t="shared" si="201"/>
        <v/>
      </c>
      <c r="JT197"/>
      <c r="JU197"/>
      <c r="JV197"/>
      <c r="JW197"/>
      <c r="JX197"/>
      <c r="JY197"/>
      <c r="JZ197"/>
      <c r="KA197"/>
      <c r="KB197"/>
      <c r="KC197" t="str">
        <f t="shared" si="202"/>
        <v/>
      </c>
      <c r="KD197"/>
      <c r="KE197"/>
      <c r="KF197"/>
      <c r="KG197"/>
      <c r="KH197"/>
      <c r="KI197"/>
      <c r="KJ197"/>
      <c r="KK197"/>
      <c r="KL197" t="str">
        <f>IF(CT197=1,KL$8&amp;IF(SUM(CU197:$EQ197)=0,"",", "),"")</f>
        <v/>
      </c>
      <c r="KM197" t="str">
        <f>IF(CU197=1,KM$8&amp;IF(SUM(CV197:$EQ197)=0,"",", "),"")</f>
        <v/>
      </c>
      <c r="KN197" t="str">
        <f>IF(CV197=1,KN$8&amp;IF(SUM(CW197:$EQ197)=0,"",", "),"")</f>
        <v/>
      </c>
      <c r="KO197" t="str">
        <f>IF(CW197=1,KO$8&amp;IF(SUM(CX197:$EQ197)=0,"",", "),"")</f>
        <v/>
      </c>
      <c r="KP197" t="str">
        <f>IF(CX197=1,KP$8&amp;IF(SUM(CY197:$EQ197)=0,"",", "),"")</f>
        <v/>
      </c>
      <c r="KQ197" t="str">
        <f>IF(CY197=1,KQ$8&amp;IF(SUM(CZ197:$EQ197)=0,"",", "),"")</f>
        <v/>
      </c>
      <c r="KR197" t="str">
        <f>IF(CZ197=1,KR$8&amp;IF(SUM(DA197:$EQ197)=0,"",", "),"")</f>
        <v/>
      </c>
      <c r="KS197" t="str">
        <f>IF(DA197=1,KS$8&amp;IF(SUM(DB197:$EQ197)=0,"",", "),"")</f>
        <v/>
      </c>
      <c r="KT197" t="str">
        <f>IF(DB197=1,KT$8&amp;IF(SUM(DC197:$EQ197)=0,"",", "),"")</f>
        <v/>
      </c>
      <c r="KU197" t="str">
        <f>IF(DC197=1,KU$8&amp;IF(SUM(DD197:$EQ197)=0,"",", "),"")</f>
        <v/>
      </c>
      <c r="KV197" t="str">
        <f>IF(DD197=1,KV$8&amp;IF(SUM(DE197:$EQ197)=0,"",", "),"")</f>
        <v/>
      </c>
      <c r="KW197" t="str">
        <f>IF(DE197=1,KW$8&amp;IF(SUM(DF197:$EQ197)=0,"",", "),"")</f>
        <v/>
      </c>
      <c r="KX197" t="str">
        <f>IF(DF197=1,KX$8&amp;IF(SUM(DG197:$EQ197)=0,"",", "),"")</f>
        <v/>
      </c>
      <c r="KY197" t="str">
        <f>IF(DG197=1,KY$8&amp;IF(SUM(DH197:$EQ197)=0,"",", "),"")</f>
        <v/>
      </c>
      <c r="KZ197" t="str">
        <f>IF(DH197=1,KZ$8&amp;IF(SUM(DI197:$EQ197)=0,"",", "),"")</f>
        <v/>
      </c>
      <c r="LA197" t="str">
        <f>IF(DI197=1,LA$8&amp;IF(SUM(DJ197:$EQ197)=0,"",", "),"")</f>
        <v/>
      </c>
      <c r="LB197" t="str">
        <f>IF(DJ197=1,LB$8&amp;IF(SUM(DK197:$EQ197)=0,"",", "),"")</f>
        <v/>
      </c>
      <c r="LC197" t="str">
        <f>IF(DK197=1,LC$8&amp;IF(SUM(DL197:$EQ197)=0,"",", "),"")</f>
        <v/>
      </c>
      <c r="LD197" t="str">
        <f>IF(DL197=1,LD$8&amp;IF(SUM(DM197:$EQ197)=0,"",", "),"")</f>
        <v/>
      </c>
      <c r="LE197" t="str">
        <f>IF(DM197=1,LE$8&amp;IF(SUM(DN197:$EQ197)=0,"",", "),"")</f>
        <v/>
      </c>
      <c r="LF197" t="str">
        <f>IF(DN197=1,LF$8&amp;IF(SUM(DO197:$EQ197)=0,"",", "),"")</f>
        <v/>
      </c>
      <c r="LG197" t="str">
        <f>IF(DO197=1,LG$8&amp;IF(SUM(DP197:$EQ197)=0,"",", "),"")</f>
        <v/>
      </c>
      <c r="LH197" t="str">
        <f>IF(DP197=1,LH$8&amp;IF(SUM(DQ197:$EQ197)=0,"",", "),"")</f>
        <v/>
      </c>
      <c r="LI197" t="str">
        <f>IF(DQ197=1,LI$8&amp;IF(SUM(DR197:$EQ197)=0,"",", "),"")</f>
        <v/>
      </c>
      <c r="LJ197" t="str">
        <f>IF(DR197=1,LJ$8&amp;IF(SUM(DS197:$EQ197)=0,"",", "),"")</f>
        <v/>
      </c>
      <c r="LK197" t="str">
        <f>IF(DS197=1,LK$8&amp;IF(SUM(DT197:$EQ197)=0,"",", "),"")</f>
        <v/>
      </c>
      <c r="LL197" t="str">
        <f>IF(DT197=1,LL$8&amp;IF(SUM(DU197:$EQ197)=0,"",", "),"")</f>
        <v/>
      </c>
      <c r="LM197" t="str">
        <f>IF(DU197=1,LM$8&amp;IF(SUM(DV197:$EQ197)=0,"",", "),"")</f>
        <v/>
      </c>
      <c r="LN197" t="str">
        <f>IF(DV197=1,LN$8&amp;IF(SUM(DW197:$EQ197)=0,"",", "),"")</f>
        <v/>
      </c>
      <c r="LO197" t="str">
        <f>IF(DW197=1,LO$8&amp;IF(SUM(DX197:$EQ197)=0,"",", "),"")</f>
        <v/>
      </c>
      <c r="LP197" t="str">
        <f>IF(DX197=1,LP$8&amp;IF(SUM(DY197:$EQ197)=0,"",", "),"")</f>
        <v/>
      </c>
      <c r="LQ197" t="str">
        <f>IF(DY197=1,LQ$8&amp;IF(SUM(DZ197:$EQ197)=0,"",", "),"")</f>
        <v/>
      </c>
      <c r="LR197" t="str">
        <f>IF(DZ197=1,LR$8&amp;IF(SUM(EA197:$EQ197)=0,"",", "),"")</f>
        <v/>
      </c>
      <c r="LS197" t="str">
        <f>IF(EA197=1,LS$8&amp;IF(SUM(EB197:$EQ197)=0,"",", "),"")</f>
        <v/>
      </c>
      <c r="LT197" t="str">
        <f>IF(EB197=1,LT$8&amp;IF(SUM(EC197:$EQ197)=0,"",", "),"")</f>
        <v/>
      </c>
      <c r="LU197" t="str">
        <f>IF(EC197=1,LU$8&amp;IF(SUM(ED197:$EQ197)=0,"",", "),"")</f>
        <v/>
      </c>
      <c r="LV197" t="str">
        <f>IF(ED197=1,LV$8&amp;IF(SUM(EE197:$EQ197)=0,"",", "),"")</f>
        <v/>
      </c>
      <c r="LW197" t="str">
        <f>IF(EE197=1,LW$8&amp;IF(SUM(EF197:$EQ197)=0,"",", "),"")</f>
        <v/>
      </c>
      <c r="LX197" t="str">
        <f>IF(EF197=1,LX$8&amp;IF(SUM(EG197:$EQ197)=0,"",", "),"")</f>
        <v/>
      </c>
      <c r="LY197" t="str">
        <f>IF(EG197=1,LY$8&amp;IF(SUM(EH197:$EQ197)=0,"",", "),"")</f>
        <v/>
      </c>
      <c r="LZ197" t="str">
        <f>IF(EH197=1,LZ$8&amp;IF(SUM(EI197:$EQ197)=0,"",", "),"")</f>
        <v/>
      </c>
      <c r="MA197" t="str">
        <f>IF(EI197=1,MA$8&amp;IF(SUM(EJ197:$EQ197)=0,"",", "),"")</f>
        <v/>
      </c>
      <c r="MB197" t="str">
        <f>IF(EJ197=1,MB$8&amp;IF(SUM(EK197:$EQ197)=0,"",", "),"")</f>
        <v/>
      </c>
      <c r="MC197" t="str">
        <f>IF(EK197=1,MC$8&amp;IF(SUM(EL197:$EQ197)=0,"",", "),"")</f>
        <v/>
      </c>
      <c r="MD197" t="str">
        <f>IF(EL197=1,MD$8&amp;IF(SUM(EM197:$EQ197)=0,"",", "),"")</f>
        <v/>
      </c>
      <c r="ME197" t="str">
        <f>IF(EM197=1,ME$8&amp;IF(SUM(EN197:$EQ197)=0,"",", "),"")</f>
        <v/>
      </c>
      <c r="MF197" t="str">
        <f>IF(EN197=1,MF$8&amp;IF(SUM(EO197:$EQ197)=0,"",", "),"")</f>
        <v/>
      </c>
      <c r="MG197" t="str">
        <f>IF(EO197=1,MG$8&amp;IF(SUM(EP197:$EQ197)=0,"",", "),"")</f>
        <v/>
      </c>
      <c r="MH197" t="str">
        <f>IF(EP197=1,MH$8&amp;IF(SUM(EQ197:$EQ197)=0,"",", "),"")</f>
        <v/>
      </c>
      <c r="MI197" t="str">
        <f t="shared" si="212"/>
        <v/>
      </c>
      <c r="MJ197" t="str">
        <f>IF(ER197=1,MJ$8&amp;IF(SUM(ES197:$GO197)=0,"",", "),"")</f>
        <v/>
      </c>
      <c r="MK197" t="str">
        <f>IF(ES197=1,MK$8&amp;IF(SUM(ET197:$GO197)=0,"",", "),"")</f>
        <v/>
      </c>
      <c r="ML197" t="str">
        <f>IF(ET197=1,ML$8&amp;IF(SUM(EU197:$GO197)=0,"",", "),"")</f>
        <v/>
      </c>
      <c r="MM197" t="str">
        <f>IF(EU197=1,MM$8&amp;IF(SUM(EV197:$GO197)=0,"",", "),"")</f>
        <v/>
      </c>
      <c r="MN197" t="str">
        <f>IF(EV197=1,MN$8&amp;IF(SUM(EW197:$GO197)=0,"",", "),"")</f>
        <v/>
      </c>
      <c r="MO197" t="str">
        <f>IF(EW197=1,MO$8&amp;IF(SUM(EX197:$GO197)=0,"",", "),"")</f>
        <v/>
      </c>
      <c r="MP197" t="str">
        <f>IF(EX197=1,MP$8&amp;IF(SUM(EY197:$GO197)=0,"",", "),"")</f>
        <v/>
      </c>
      <c r="MQ197" t="str">
        <f>IF(EY197=1,MQ$8&amp;IF(SUM(EZ197:$GO197)=0,"",", "),"")</f>
        <v/>
      </c>
      <c r="MR197" t="str">
        <f>IF(EZ197=1,MR$8&amp;IF(SUM(FA197:$GO197)=0,"",", "),"")</f>
        <v/>
      </c>
      <c r="MS197" t="str">
        <f>IF(FA197=1,MS$8&amp;IF(SUM(FB197:$GO197)=0,"",", "),"")</f>
        <v/>
      </c>
      <c r="MT197" t="str">
        <f>IF(FB197=1,MT$8&amp;IF(SUM(FC197:$GO197)=0,"",", "),"")</f>
        <v/>
      </c>
      <c r="MU197" t="str">
        <f>IF(FC197=1,MU$8&amp;IF(SUM(FD197:$GO197)=0,"",", "),"")</f>
        <v/>
      </c>
      <c r="MV197" t="str">
        <f>IF(FD197=1,MV$8&amp;IF(SUM(FE197:$GO197)=0,"",", "),"")</f>
        <v/>
      </c>
      <c r="MW197" t="str">
        <f>IF(FE197=1,MW$8&amp;IF(SUM(FF197:$GO197)=0,"",", "),"")</f>
        <v/>
      </c>
      <c r="MX197" t="str">
        <f>IF(FF197=1,MX$8&amp;IF(SUM(FG197:$GO197)=0,"",", "),"")</f>
        <v/>
      </c>
      <c r="MY197" t="str">
        <f>IF(FG197=1,MY$8&amp;IF(SUM(FH197:$GO197)=0,"",", "),"")</f>
        <v/>
      </c>
      <c r="MZ197" t="str">
        <f>IF(FH197=1,MZ$8&amp;IF(SUM(FI197:$GO197)=0,"",", "),"")</f>
        <v/>
      </c>
      <c r="NA197" t="str">
        <f>IF(FI197=1,NA$8&amp;IF(SUM(FJ197:$GO197)=0,"",", "),"")</f>
        <v/>
      </c>
      <c r="NB197" t="str">
        <f>IF(FJ197=1,NB$8&amp;IF(SUM(FK197:$GO197)=0,"",", "),"")</f>
        <v/>
      </c>
      <c r="NC197" t="str">
        <f>IF(FK197=1,NC$8&amp;IF(SUM(FL197:$GO197)=0,"",", "),"")</f>
        <v/>
      </c>
      <c r="ND197" t="str">
        <f>IF(FL197=1,ND$8&amp;IF(SUM(FM197:$GO197)=0,"",", "),"")</f>
        <v/>
      </c>
      <c r="NE197" t="str">
        <f>IF(FM197=1,NE$8&amp;IF(SUM(FN197:$GO197)=0,"",", "),"")</f>
        <v/>
      </c>
      <c r="NF197" t="str">
        <f>IF(FN197=1,NF$8&amp;IF(SUM(FO197:$GO197)=0,"",", "),"")</f>
        <v/>
      </c>
      <c r="NG197" t="str">
        <f>IF(FO197=1,NG$8&amp;IF(SUM(FP197:$GO197)=0,"",", "),"")</f>
        <v/>
      </c>
      <c r="NH197" t="str">
        <f>IF(FP197=1,NH$8&amp;IF(SUM(FQ197:$GO197)=0,"",", "),"")</f>
        <v/>
      </c>
      <c r="NI197" t="str">
        <f>IF(FQ197=1,NI$8&amp;IF(SUM(FR197:$GO197)=0,"",", "),"")</f>
        <v/>
      </c>
      <c r="NJ197" t="str">
        <f>IF(FR197=1,NJ$8&amp;IF(SUM(FS197:$GO197)=0,"",", "),"")</f>
        <v/>
      </c>
      <c r="NK197" t="str">
        <f>IF(FS197=1,NK$8&amp;IF(SUM(FT197:$GO197)=0,"",", "),"")</f>
        <v/>
      </c>
      <c r="NL197" t="str">
        <f>IF(FT197=1,NL$8&amp;IF(SUM(FU197:$GO197)=0,"",", "),"")</f>
        <v/>
      </c>
      <c r="NM197" t="str">
        <f>IF(FU197=1,NM$8&amp;IF(SUM(FV197:$GO197)=0,"",", "),"")</f>
        <v/>
      </c>
      <c r="NN197" t="str">
        <f>IF(FV197=1,NN$8&amp;IF(SUM(FW197:$GO197)=0,"",", "),"")</f>
        <v/>
      </c>
      <c r="NO197" t="str">
        <f>IF(FW197=1,NO$8&amp;IF(SUM(FX197:$GO197)=0,"",", "),"")</f>
        <v/>
      </c>
      <c r="NP197" t="str">
        <f>IF(FX197=1,NP$8&amp;IF(SUM(FY197:$GO197)=0,"",", "),"")</f>
        <v/>
      </c>
      <c r="NQ197" t="str">
        <f>IF(FY197=1,NQ$8&amp;IF(SUM(FZ197:$GO197)=0,"",", "),"")</f>
        <v/>
      </c>
      <c r="NR197" t="str">
        <f>IF(FZ197=1,NR$8&amp;IF(SUM(GA197:$GO197)=0,"",", "),"")</f>
        <v/>
      </c>
      <c r="NS197" t="str">
        <f>IF(GA197=1,NS$8&amp;IF(SUM(GB197:$GO197)=0,"",", "),"")</f>
        <v/>
      </c>
      <c r="NT197" t="str">
        <f>IF(GB197=1,NT$8&amp;IF(SUM(GC197:$GO197)=0,"",", "),"")</f>
        <v/>
      </c>
      <c r="NU197" t="str">
        <f>IF(GC197=1,NU$8&amp;IF(SUM(GD197:$GO197)=0,"",", "),"")</f>
        <v/>
      </c>
      <c r="NV197" t="str">
        <f>IF(GD197=1,NV$8&amp;IF(SUM(GE197:$GO197)=0,"",", "),"")</f>
        <v/>
      </c>
      <c r="NW197" t="str">
        <f>IF(GE197=1,NW$8&amp;IF(SUM(GF197:$GO197)=0,"",", "),"")</f>
        <v/>
      </c>
      <c r="NX197" t="str">
        <f>IF(GF197=1,NX$8&amp;IF(SUM(GG197:$GO197)=0,"",", "),"")</f>
        <v/>
      </c>
      <c r="NY197" t="str">
        <f>IF(GG197=1,NY$8&amp;IF(SUM(GH197:$GO197)=0,"",", "),"")</f>
        <v/>
      </c>
      <c r="NZ197" t="str">
        <f>IF(GH197=1,NZ$8&amp;IF(SUM(GI197:$GO197)=0,"",", "),"")</f>
        <v/>
      </c>
      <c r="OA197" t="str">
        <f>IF(GI197=1,OA$8&amp;IF(SUM(GJ197:$GO197)=0,"",", "),"")</f>
        <v/>
      </c>
      <c r="OB197" t="str">
        <f>IF(GJ197=1,OB$8&amp;IF(SUM(GK197:$GO197)=0,"",", "),"")</f>
        <v/>
      </c>
      <c r="OC197" t="str">
        <f>IF(GK197=1,OC$8&amp;IF(SUM(GL197:$GO197)=0,"",", "),"")</f>
        <v/>
      </c>
      <c r="OD197" t="str">
        <f>IF(GL197=1,OD$8&amp;IF(SUM(GM197:$GO197)=0,"",", "),"")</f>
        <v/>
      </c>
      <c r="OE197" t="str">
        <f>IF(GM197=1,OE$8&amp;IF(SUM(GN197:$GO197)=0,"",", "),"")</f>
        <v/>
      </c>
      <c r="OF197" t="str">
        <f>IF(GN197=1,OF$8&amp;IF(SUM(GO197:$GO197)=0,"",", "),"")</f>
        <v/>
      </c>
      <c r="OG197" t="str">
        <f t="shared" si="213"/>
        <v/>
      </c>
      <c r="OH197" t="str">
        <f>IF(GP197=1,OH$8&amp;IF(SUM(GQ197:$IM197)=0,"",", "),"")</f>
        <v/>
      </c>
      <c r="OI197" t="str">
        <f>IF(GQ197=1,OI$8&amp;IF(SUM(GR197:$IM197)=0,"",", "),"")</f>
        <v/>
      </c>
      <c r="OJ197" t="str">
        <f>IF(GR197=1,OJ$8&amp;IF(SUM(GS197:$IM197)=0,"",", "),"")</f>
        <v/>
      </c>
      <c r="OK197" t="str">
        <f>IF(GS197=1,OK$8&amp;IF(SUM(GT197:$IM197)=0,"",", "),"")</f>
        <v/>
      </c>
      <c r="OL197" t="str">
        <f>IF(GT197=1,OL$8&amp;IF(SUM(GU197:$IM197)=0,"",", "),"")</f>
        <v/>
      </c>
      <c r="OM197" t="str">
        <f>IF(GU197=1,OM$8&amp;IF(SUM(GV197:$IM197)=0,"",", "),"")</f>
        <v/>
      </c>
      <c r="ON197" t="str">
        <f>IF(GV197=1,ON$8&amp;IF(SUM(GW197:$IM197)=0,"",", "),"")</f>
        <v/>
      </c>
      <c r="OO197" t="str">
        <f>IF(GW197=1,OO$8&amp;IF(SUM(GX197:$IM197)=0,"",", "),"")</f>
        <v/>
      </c>
      <c r="OP197" t="str">
        <f>IF(GX197=1,OP$8&amp;IF(SUM(GY197:$IM197)=0,"",", "),"")</f>
        <v/>
      </c>
      <c r="OQ197" t="str">
        <f>IF(GY197=1,OQ$8&amp;IF(SUM(GZ197:$IM197)=0,"",", "),"")</f>
        <v/>
      </c>
      <c r="OR197" t="str">
        <f>IF(GZ197=1,OR$8&amp;IF(SUM(HA197:$IM197)=0,"",", "),"")</f>
        <v/>
      </c>
      <c r="OS197" t="str">
        <f>IF(HA197=1,OS$8&amp;IF(SUM(HB197:$IM197)=0,"",", "),"")</f>
        <v/>
      </c>
      <c r="OT197" t="str">
        <f>IF(HB197=1,OT$8&amp;IF(SUM(HC197:$IM197)=0,"",", "),"")</f>
        <v/>
      </c>
      <c r="OU197" t="str">
        <f>IF(HC197=1,OU$8&amp;IF(SUM(HD197:$IM197)=0,"",", "),"")</f>
        <v/>
      </c>
      <c r="OV197" t="str">
        <f>IF(HD197=1,OV$8&amp;IF(SUM(HE197:$IM197)=0,"",", "),"")</f>
        <v/>
      </c>
      <c r="OW197" t="str">
        <f>IF(HE197=1,OW$8&amp;IF(SUM(HF197:$IM197)=0,"",", "),"")</f>
        <v/>
      </c>
      <c r="OX197" t="str">
        <f>IF(HF197=1,OX$8&amp;IF(SUM(HG197:$IM197)=0,"",", "),"")</f>
        <v/>
      </c>
      <c r="OY197" t="str">
        <f>IF(HG197=1,OY$8&amp;IF(SUM(HH197:$IM197)=0,"",", "),"")</f>
        <v/>
      </c>
      <c r="OZ197" t="str">
        <f>IF(HH197=1,OZ$8&amp;IF(SUM(HI197:$IM197)=0,"",", "),"")</f>
        <v/>
      </c>
      <c r="PA197" t="str">
        <f>IF(HI197=1,PA$8&amp;IF(SUM(HJ197:$IM197)=0,"",", "),"")</f>
        <v/>
      </c>
      <c r="PB197" t="str">
        <f>IF(HJ197=1,PB$8&amp;IF(SUM(HK197:$IM197)=0,"",", "),"")</f>
        <v/>
      </c>
      <c r="PC197" t="str">
        <f>IF(HK197=1,PC$8&amp;IF(SUM(HL197:$IM197)=0,"",", "),"")</f>
        <v/>
      </c>
      <c r="PD197" t="str">
        <f>IF(HL197=1,PD$8&amp;IF(SUM(HM197:$IM197)=0,"",", "),"")</f>
        <v/>
      </c>
      <c r="PE197" t="str">
        <f>IF(HM197=1,PE$8&amp;IF(SUM(HN197:$IM197)=0,"",", "),"")</f>
        <v/>
      </c>
      <c r="PF197" t="str">
        <f>IF(HN197=1,PF$8&amp;IF(SUM(HO197:$IM197)=0,"",", "),"")</f>
        <v/>
      </c>
      <c r="PG197" t="str">
        <f>IF(HO197=1,PG$8&amp;IF(SUM(HP197:$IM197)=0,"",", "),"")</f>
        <v/>
      </c>
      <c r="PH197" t="str">
        <f>IF(HP197=1,PH$8&amp;IF(SUM(HQ197:$IM197)=0,"",", "),"")</f>
        <v/>
      </c>
      <c r="PI197" t="str">
        <f>IF(HQ197=1,PI$8&amp;IF(SUM(HR197:$IM197)=0,"",", "),"")</f>
        <v/>
      </c>
      <c r="PJ197" t="str">
        <f>IF(HR197=1,PJ$8&amp;IF(SUM(HS197:$IM197)=0,"",", "),"")</f>
        <v/>
      </c>
      <c r="PK197" t="str">
        <f>IF(HS197=1,PK$8&amp;IF(SUM(HT197:$IM197)=0,"",", "),"")</f>
        <v/>
      </c>
      <c r="PL197" t="str">
        <f>IF(HT197=1,PL$8&amp;IF(SUM(HU197:$IM197)=0,"",", "),"")</f>
        <v/>
      </c>
      <c r="PM197" t="str">
        <f>IF(HU197=1,PM$8&amp;IF(SUM(HV197:$IM197)=0,"",", "),"")</f>
        <v/>
      </c>
      <c r="PN197" t="str">
        <f>IF(HV197=1,PN$8&amp;IF(SUM(HW197:$IM197)=0,"",", "),"")</f>
        <v/>
      </c>
      <c r="PO197" t="str">
        <f>IF(HW197=1,PO$8&amp;IF(SUM(HX197:$IM197)=0,"",", "),"")</f>
        <v/>
      </c>
      <c r="PP197" t="str">
        <f>IF(HX197=1,PP$8&amp;IF(SUM(HY197:$IM197)=0,"",", "),"")</f>
        <v/>
      </c>
      <c r="PQ197" t="str">
        <f>IF(HY197=1,PQ$8&amp;IF(SUM(HZ197:$IM197)=0,"",", "),"")</f>
        <v/>
      </c>
      <c r="PR197" t="str">
        <f>IF(HZ197=1,PR$8&amp;IF(SUM(IA197:$IM197)=0,"",", "),"")</f>
        <v/>
      </c>
      <c r="PS197" t="str">
        <f>IF(IA197=1,PS$8&amp;IF(SUM(IB197:$IM197)=0,"",", "),"")</f>
        <v/>
      </c>
      <c r="PT197" t="str">
        <f>IF(IB197=1,PT$8&amp;IF(SUM(IC197:$IM197)=0,"",", "),"")</f>
        <v/>
      </c>
      <c r="PU197" t="str">
        <f>IF(IC197=1,PU$8&amp;IF(SUM(ID197:$IM197)=0,"",", "),"")</f>
        <v/>
      </c>
      <c r="PV197" t="str">
        <f>IF(ID197=1,PV$8&amp;IF(SUM(IE197:$IM197)=0,"",", "),"")</f>
        <v/>
      </c>
      <c r="PW197" t="str">
        <f>IF(IE197=1,PW$8&amp;IF(SUM(IF197:$IM197)=0,"",", "),"")</f>
        <v/>
      </c>
      <c r="PX197" t="str">
        <f>IF(IF197=1,PX$8&amp;IF(SUM(IG197:$IM197)=0,"",", "),"")</f>
        <v/>
      </c>
      <c r="PY197" t="str">
        <f>IF(IG197=1,PY$8&amp;IF(SUM(IH197:$IM197)=0,"",", "),"")</f>
        <v/>
      </c>
      <c r="PZ197" t="str">
        <f>IF(IH197=1,PZ$8&amp;IF(SUM(II197:$IM197)=0,"",", "),"")</f>
        <v/>
      </c>
      <c r="QA197" t="str">
        <f>IF(II197=1,QA$8&amp;IF(SUM(IJ197:$IM197)=0,"",", "),"")</f>
        <v/>
      </c>
      <c r="QB197" t="str">
        <f>IF(IJ197=1,QB$8&amp;IF(SUM(IK197:$IM197)=0,"",", "),"")</f>
        <v/>
      </c>
      <c r="QC197" t="str">
        <f>IF(IK197=1,QC$8&amp;IF(SUM(IL197:$IM197)=0,"",", "),"")</f>
        <v/>
      </c>
      <c r="QD197" t="str">
        <f>IF(IL197=1,QD$8&amp;IF(SUM(IM197:$IM197)=0,"",", "),"")</f>
        <v/>
      </c>
      <c r="QE197" t="str">
        <f t="shared" si="214"/>
        <v/>
      </c>
      <c r="QF197" t="str">
        <f>IF(IN197=1,QF$8&amp;IF(SUM(IO197:$KK197)=0,"",", "),"")</f>
        <v/>
      </c>
      <c r="QG197" t="str">
        <f>IF(IO197=1,QG$8&amp;IF(SUM(IP197:$KK197)=0,"",", "),"")</f>
        <v/>
      </c>
      <c r="QH197" t="str">
        <f>IF(IP197=1,QH$8&amp;IF(SUM(IQ197:$KK197)=0,"",", "),"")</f>
        <v/>
      </c>
      <c r="QI197" t="str">
        <f>IF(IQ197=1,QI$8&amp;IF(SUM(IR197:$KK197)=0,"",", "),"")</f>
        <v/>
      </c>
      <c r="QJ197" t="str">
        <f>IF(IR197=1,QJ$8&amp;IF(SUM(IS197:$KK197)=0,"",", "),"")</f>
        <v/>
      </c>
      <c r="QK197" t="str">
        <f>IF(IS197=1,QK$8&amp;IF(SUM(IT197:$KK197)=0,"",", "),"")</f>
        <v/>
      </c>
      <c r="QL197" t="str">
        <f>IF(IT197=1,QL$8&amp;IF(SUM(IU197:$KK197)=0,"",", "),"")</f>
        <v/>
      </c>
      <c r="QM197" t="str">
        <f>IF(IU197=1,QM$8&amp;IF(SUM(IV197:$KK197)=0,"",", "),"")</f>
        <v/>
      </c>
      <c r="QN197" t="str">
        <f>IF(IV197=1,QN$8&amp;IF(SUM(IW197:$KK197)=0,"",", "),"")</f>
        <v/>
      </c>
      <c r="QO197" t="str">
        <f>IF(IW197=1,QO$8&amp;IF(SUM(IX197:$KK197)=0,"",", "),"")</f>
        <v/>
      </c>
      <c r="QP197" t="str">
        <f>IF(IX197=1,QP$8&amp;IF(SUM(IY197:$KK197)=0,"",", "),"")</f>
        <v/>
      </c>
      <c r="QQ197" t="str">
        <f>IF(IY197=1,QQ$8&amp;IF(SUM(IZ197:$KK197)=0,"",", "),"")</f>
        <v/>
      </c>
      <c r="QR197" t="str">
        <f>IF(IZ197=1,QR$8&amp;IF(SUM(JA197:$KK197)=0,"",", "),"")</f>
        <v/>
      </c>
      <c r="QS197" t="str">
        <f>IF(JA197=1,QS$8&amp;IF(SUM(JB197:$KK197)=0,"",", "),"")</f>
        <v/>
      </c>
      <c r="QT197" t="str">
        <f>IF(JB197=1,QT$8&amp;IF(SUM(JC197:$KK197)=0,"",", "),"")</f>
        <v/>
      </c>
      <c r="QU197" t="str">
        <f>IF(JC197=1,QU$8&amp;IF(SUM(JD197:$KK197)=0,"",", "),"")</f>
        <v/>
      </c>
      <c r="QV197" t="str">
        <f>IF(JD197=1,QV$8&amp;IF(SUM(JE197:$KK197)=0,"",", "),"")</f>
        <v/>
      </c>
      <c r="QW197" t="str">
        <f>IF(JE197=1,QW$8&amp;IF(SUM(JF197:$KK197)=0,"",", "),"")</f>
        <v/>
      </c>
      <c r="QX197" t="str">
        <f>IF(JF197=1,QX$8&amp;IF(SUM(JG197:$KK197)=0,"",", "),"")</f>
        <v/>
      </c>
      <c r="QY197" t="str">
        <f>IF(JG197=1,QY$8&amp;IF(SUM(JH197:$KK197)=0,"",", "),"")</f>
        <v/>
      </c>
      <c r="QZ197" t="str">
        <f>IF(JH197=1,QZ$8&amp;IF(SUM(JI197:$KK197)=0,"",", "),"")</f>
        <v/>
      </c>
      <c r="RA197" t="str">
        <f>IF(JI197=1,RA$8&amp;IF(SUM(JJ197:$KK197)=0,"",", "),"")</f>
        <v/>
      </c>
      <c r="RB197" t="str">
        <f>IF(JJ197=1,RB$8&amp;IF(SUM(JK197:$KK197)=0,"",", "),"")</f>
        <v/>
      </c>
      <c r="RC197" t="str">
        <f>IF(JK197=1,RC$8&amp;IF(SUM(JL197:$KK197)=0,"",", "),"")</f>
        <v/>
      </c>
      <c r="RD197" t="str">
        <f>IF(JL197=1,RD$8&amp;IF(SUM(JM197:$KK197)=0,"",", "),"")</f>
        <v/>
      </c>
      <c r="RE197" t="str">
        <f>IF(JM197=1,RE$8&amp;IF(SUM(JN197:$KK197)=0,"",", "),"")</f>
        <v/>
      </c>
      <c r="RF197" t="str">
        <f>IF(JN197=1,RF$8&amp;IF(SUM(JO197:$KK197)=0,"",", "),"")</f>
        <v/>
      </c>
      <c r="RG197" t="str">
        <f>IF(JO197=1,RG$8&amp;IF(SUM(JP197:$KK197)=0,"",", "),"")</f>
        <v/>
      </c>
      <c r="RH197" t="str">
        <f>IF(JP197=1,RH$8&amp;IF(SUM(JQ197:$KK197)=0,"",", "),"")</f>
        <v/>
      </c>
      <c r="RI197" t="str">
        <f>IF(JQ197=1,RI$8&amp;IF(SUM(JR197:$KK197)=0,"",", "),"")</f>
        <v/>
      </c>
      <c r="RJ197" t="str">
        <f>IF(JR197=1,RJ$8&amp;IF(SUM(JS197:$KK197)=0,"",", "),"")</f>
        <v/>
      </c>
      <c r="RK197" t="str">
        <f>IF(JS197=1,RK$8&amp;IF(SUM(JT197:$KK197)=0,"",", "),"")</f>
        <v/>
      </c>
      <c r="RL197" t="str">
        <f>IF(JT197=1,RL$8&amp;IF(SUM(JU197:$KK197)=0,"",", "),"")</f>
        <v/>
      </c>
      <c r="RM197" t="str">
        <f>IF(JU197=1,RM$8&amp;IF(SUM(JV197:$KK197)=0,"",", "),"")</f>
        <v/>
      </c>
      <c r="RN197" t="str">
        <f>IF(JV197=1,RN$8&amp;IF(SUM(JW197:$KK197)=0,"",", "),"")</f>
        <v/>
      </c>
      <c r="RO197" t="str">
        <f>IF(JW197=1,RO$8&amp;IF(SUM(JX197:$KK197)=0,"",", "),"")</f>
        <v/>
      </c>
      <c r="RP197" t="str">
        <f>IF(JX197=1,RP$8&amp;IF(SUM(JY197:$KK197)=0,"",", "),"")</f>
        <v/>
      </c>
      <c r="RQ197" t="str">
        <f>IF(JY197=1,RQ$8&amp;IF(SUM(JZ197:$KK197)=0,"",", "),"")</f>
        <v/>
      </c>
      <c r="RR197" t="str">
        <f>IF(JZ197=1,RR$8&amp;IF(SUM(KA197:$KK197)=0,"",", "),"")</f>
        <v/>
      </c>
      <c r="RS197" t="str">
        <f>IF(KA197=1,RS$8&amp;IF(SUM(KB197:$KK197)=0,"",", "),"")</f>
        <v/>
      </c>
      <c r="RT197" t="str">
        <f>IF(KB197=1,RT$8&amp;IF(SUM(KC197:$KK197)=0,"",", "),"")</f>
        <v/>
      </c>
      <c r="RU197" t="str">
        <f>IF(KC197=1,RU$8&amp;IF(SUM(KD197:$KK197)=0,"",", "),"")</f>
        <v/>
      </c>
      <c r="RV197" t="str">
        <f>IF(KD197=1,RV$8&amp;IF(SUM(KE197:$KK197)=0,"",", "),"")</f>
        <v/>
      </c>
      <c r="RW197" t="str">
        <f>IF(KE197=1,RW$8&amp;IF(SUM(KF197:$KK197)=0,"",", "),"")</f>
        <v/>
      </c>
      <c r="RX197" t="str">
        <f>IF(KF197=1,RX$8&amp;IF(SUM(KG197:$KK197)=0,"",", "),"")</f>
        <v/>
      </c>
      <c r="RY197" t="str">
        <f>IF(KG197=1,RY$8&amp;IF(SUM(KH197:$KK197)=0,"",", "),"")</f>
        <v/>
      </c>
      <c r="RZ197" t="str">
        <f>IF(KH197=1,RZ$8&amp;IF(SUM(KI197:$KK197)=0,"",", "),"")</f>
        <v/>
      </c>
      <c r="SA197" t="str">
        <f>IF(KI197=1,SA$8&amp;IF(SUM(KJ197:$KK197)=0,"",", "),"")</f>
        <v/>
      </c>
      <c r="SB197" t="str">
        <f>IF(KJ197=1,SB$8&amp;IF(SUM(KK197:$KK197)=0,"",", "),"")</f>
        <v/>
      </c>
      <c r="SC197" t="str">
        <f t="shared" si="215"/>
        <v/>
      </c>
    </row>
    <row r="198" spans="1:497" ht="60" customHeight="1" x14ac:dyDescent="0.45">
      <c r="A198" s="62"/>
      <c r="B198" s="212" t="str">
        <f t="shared" si="144"/>
        <v/>
      </c>
      <c r="C198" s="212" t="str">
        <f t="shared" si="203"/>
        <v/>
      </c>
      <c r="D198" s="212" t="str">
        <f t="shared" si="204"/>
        <v/>
      </c>
      <c r="E198" s="212" t="str">
        <f t="shared" si="205"/>
        <v/>
      </c>
      <c r="F198" s="212" t="str">
        <f t="shared" si="206"/>
        <v/>
      </c>
      <c r="G198" s="237" t="str">
        <f>IF('EDCI Data'!B198="","",'EDCI Data'!B198)</f>
        <v/>
      </c>
      <c r="H198" s="238" t="str">
        <f>IF('EDCI Data'!C198="","",'EDCI Data'!C198)</f>
        <v/>
      </c>
      <c r="I198" s="239" t="str">
        <f>IF('EDCI Data'!D198="","",'EDCI Data'!D198)</f>
        <v/>
      </c>
      <c r="J198" s="240" t="str">
        <f>IF('EDCI Data'!E198="","",'EDCI Data'!E198)</f>
        <v/>
      </c>
      <c r="K198" s="237" t="str">
        <f>IF('EDCI Data'!F198="","",'EDCI Data'!F198)</f>
        <v/>
      </c>
      <c r="L198" s="237" t="str">
        <f>IF('EDCI Data'!G198="","",'EDCI Data'!G198)</f>
        <v/>
      </c>
      <c r="M198" s="237" t="str">
        <f>IF('EDCI Data'!H198="","",'EDCI Data'!H198)</f>
        <v/>
      </c>
      <c r="N198" s="237" t="str">
        <f>IF('EDCI Data'!I198="","",'EDCI Data'!I198)</f>
        <v/>
      </c>
      <c r="O198" s="237" t="str">
        <f>IF('EDCI Data'!J198="","",'EDCI Data'!J198)</f>
        <v/>
      </c>
      <c r="P198" s="237" t="str">
        <f>IF('EDCI Data'!K198="","",'EDCI Data'!K198)</f>
        <v/>
      </c>
      <c r="Q198" s="241" t="str">
        <f>IF('EDCI Data'!L198="","",'EDCI Data'!L198)</f>
        <v/>
      </c>
      <c r="R198" s="241" t="str">
        <f>IF('EDCI Data'!M198="","",'EDCI Data'!M198)</f>
        <v/>
      </c>
      <c r="S198" s="237" t="str">
        <f>IF('EDCI Data'!N198="","",'EDCI Data'!N198)</f>
        <v/>
      </c>
      <c r="T198" s="237" t="str">
        <f>IF('EDCI Data'!O198="","",'EDCI Data'!O198)</f>
        <v/>
      </c>
      <c r="U198" s="237" t="str">
        <f>IF('EDCI Data'!P198="","",'EDCI Data'!P198)</f>
        <v/>
      </c>
      <c r="V198" s="237" t="str">
        <f>IF('EDCI Data'!Q198="","",'EDCI Data'!Q198)</f>
        <v/>
      </c>
      <c r="W198" s="242" t="str">
        <f>IF('EDCI Data'!R198="","",'EDCI Data'!R198)</f>
        <v/>
      </c>
      <c r="X198" s="243" t="str">
        <f>IF('EDCI Data'!S198="","",'EDCI Data'!S198)</f>
        <v/>
      </c>
      <c r="Y198" s="243" t="str">
        <f>IF('EDCI Data'!T198="","",'EDCI Data'!T198)</f>
        <v/>
      </c>
      <c r="Z198" s="244" t="str">
        <f>IF('EDCI Data'!U198="","",'EDCI Data'!U198)</f>
        <v/>
      </c>
      <c r="AA198" s="237" t="str">
        <f>IF('EDCI Data'!V198="","",'EDCI Data'!V198)</f>
        <v/>
      </c>
      <c r="AB198" s="244" t="str">
        <f>IF('EDCI Data'!W198="","",'EDCI Data'!W198)</f>
        <v/>
      </c>
      <c r="AC198" s="237" t="str">
        <f>IF('EDCI Data'!X198="","",'EDCI Data'!X198)</f>
        <v/>
      </c>
      <c r="AD198" s="244" t="str">
        <f>IF('EDCI Data'!Y198="","",'EDCI Data'!Y198)</f>
        <v/>
      </c>
      <c r="AE198" s="237" t="str">
        <f>IF('EDCI Data'!Z198="","",'EDCI Data'!Z198)</f>
        <v/>
      </c>
      <c r="AF198" s="237" t="str">
        <f>IF('EDCI Data'!AA198="","",'EDCI Data'!AA198)</f>
        <v/>
      </c>
      <c r="AG198" s="237" t="str">
        <f>IF('EDCI Data'!AB198="","",'EDCI Data'!AB198)</f>
        <v/>
      </c>
      <c r="AH198" s="237" t="str">
        <f>IF('EDCI Data'!AC198="","",'EDCI Data'!AC198)</f>
        <v/>
      </c>
      <c r="AI198" s="237" t="str">
        <f>IF('EDCI Data'!AD198="","",'EDCI Data'!AD198)</f>
        <v/>
      </c>
      <c r="AJ198" s="237" t="str">
        <f>IF('EDCI Data'!AE198="","",'EDCI Data'!AE198)</f>
        <v/>
      </c>
      <c r="AK198" s="237" t="str">
        <f>IF('EDCI Data'!AF198="","",'EDCI Data'!AF198)</f>
        <v/>
      </c>
      <c r="AL198" s="237" t="str">
        <f>IF('EDCI Data'!AG198="","",'EDCI Data'!AG198)</f>
        <v/>
      </c>
      <c r="AM198" s="237" t="str">
        <f>IF('EDCI Data'!AH198="","",'EDCI Data'!AH198)</f>
        <v/>
      </c>
      <c r="AN198" s="237" t="str">
        <f>IF('EDCI Data'!AI198="","",'EDCI Data'!AI198)</f>
        <v/>
      </c>
      <c r="AO198" s="237" t="str">
        <f>IF('EDCI Data'!AJ198="","",'EDCI Data'!AJ198)</f>
        <v/>
      </c>
      <c r="AP198" s="237" t="str">
        <f>IF('EDCI Data'!AK198="","",'EDCI Data'!AK198)</f>
        <v/>
      </c>
      <c r="AQ198" s="237" t="str">
        <f>IF('EDCI Data'!AL198="","",'EDCI Data'!AL198)</f>
        <v/>
      </c>
      <c r="AR198" s="237" t="str">
        <f>IF('EDCI Data'!AM198="","",'EDCI Data'!AM198)</f>
        <v/>
      </c>
      <c r="AS198" s="237" t="str">
        <f>IF('EDCI Data'!AN198="","",'EDCI Data'!AN198)</f>
        <v/>
      </c>
      <c r="AT198" s="237" t="str">
        <f>IF('EDCI Data'!AO198="","",'EDCI Data'!AO198)</f>
        <v/>
      </c>
      <c r="AU198" s="237" t="str">
        <f>IF('EDCI Data'!AP198="","",'EDCI Data'!AP198)</f>
        <v/>
      </c>
      <c r="AV198" s="237" t="str">
        <f>IF('EDCI Data'!AQ198="","",'EDCI Data'!AQ198)</f>
        <v/>
      </c>
      <c r="AW198" s="237" t="str">
        <f>IF('EDCI Data'!AR198="","",'EDCI Data'!AR198)</f>
        <v/>
      </c>
      <c r="AX198" s="237" t="str">
        <f>IF('EDCI Data'!AS198="","",'EDCI Data'!AS198)</f>
        <v/>
      </c>
      <c r="AY198" s="237" t="str">
        <f>IF('EDCI Data'!AT198="","",'EDCI Data'!AT198)</f>
        <v/>
      </c>
      <c r="AZ198" s="237" t="str">
        <f>IF('EDCI Data'!AU198="","",'EDCI Data'!AU198)</f>
        <v/>
      </c>
      <c r="BA198" s="237" t="str">
        <f>IF('EDCI Data'!AV198="","",'EDCI Data'!AV198)</f>
        <v/>
      </c>
      <c r="BB198" s="245" t="str">
        <f>IF('EDCI Data'!AW198="","",'EDCI Data'!AW198)</f>
        <v/>
      </c>
      <c r="BC198" s="245" t="str">
        <f>IF('EDCI Data'!AX198="","",'EDCI Data'!AX198)</f>
        <v/>
      </c>
      <c r="BD198" s="246" t="str">
        <f t="shared" si="207"/>
        <v/>
      </c>
      <c r="BE198" s="247" t="str">
        <f>IF('EDCI Data'!AY198="","",'EDCI Data'!AY198)</f>
        <v/>
      </c>
      <c r="BF198" s="247" t="str">
        <f>IF('EDCI Data'!AZ198="","",'EDCI Data'!AZ198)</f>
        <v/>
      </c>
      <c r="BG198" s="247" t="str">
        <f>IF('EDCI Data'!BA198="","",'EDCI Data'!BA198)</f>
        <v/>
      </c>
      <c r="BH198" s="247" t="str">
        <f>IF('EDCI Data'!BB198="","",'EDCI Data'!BB198)</f>
        <v/>
      </c>
      <c r="BI198" s="247" t="str">
        <f>IF('EDCI Data'!BC198="","",'EDCI Data'!BC198)</f>
        <v/>
      </c>
      <c r="BJ198" s="247" t="str">
        <f>IF('EDCI Data'!BD198="","",'EDCI Data'!BD198)</f>
        <v/>
      </c>
      <c r="BK198" s="247" t="str">
        <f>IF('EDCI Data'!BE198="","",'EDCI Data'!BE198)</f>
        <v/>
      </c>
      <c r="BL198" s="247" t="str">
        <f>IF('EDCI Data'!BF198="","",'EDCI Data'!BF198)</f>
        <v/>
      </c>
      <c r="BM198" s="247" t="str">
        <f>IF('EDCI Data'!BG198="","",'EDCI Data'!BG198)</f>
        <v/>
      </c>
      <c r="BN198" s="248" t="str">
        <f>IF('EDCI Data'!BH198="","",'EDCI Data'!BH198)</f>
        <v/>
      </c>
      <c r="BO198" s="248" t="str">
        <f>IF('EDCI Data'!BI198="","",'EDCI Data'!BI198)</f>
        <v/>
      </c>
      <c r="BP198" s="249" t="str">
        <f>IF('EDCI Data'!BJ198="","",'EDCI Data'!BJ198)</f>
        <v/>
      </c>
      <c r="BQ198" s="248" t="str">
        <f>IF('EDCI Data'!BK198="","",'EDCI Data'!BK198)</f>
        <v/>
      </c>
      <c r="BR198" s="248" t="str">
        <f>IF('EDCI Data'!BL198="","",'EDCI Data'!BL198)</f>
        <v/>
      </c>
      <c r="BS198" s="250" t="str">
        <f>IF('EDCI Data'!BM198="","",'EDCI Data'!BM198)</f>
        <v/>
      </c>
      <c r="BT198" s="251" t="str">
        <f>IF('EDCI Data'!BN198="","",'EDCI Data'!BN198)</f>
        <v/>
      </c>
      <c r="BU198" s="246" t="str">
        <f>IF('EDCI Data'!BO198="","",'EDCI Data'!BO198)</f>
        <v/>
      </c>
      <c r="BV198" s="252">
        <f t="shared" si="208"/>
        <v>0</v>
      </c>
      <c r="BW198" s="252">
        <f t="shared" si="209"/>
        <v>0</v>
      </c>
      <c r="BX198" s="252">
        <f t="shared" si="210"/>
        <v>0</v>
      </c>
      <c r="BY198" s="252">
        <f t="shared" si="211"/>
        <v>0</v>
      </c>
      <c r="BZ198" t="str">
        <f t="shared" si="145"/>
        <v/>
      </c>
      <c r="CA198" s="253"/>
      <c r="CB198"/>
      <c r="CC198"/>
      <c r="CD198"/>
      <c r="CE198" t="str">
        <f t="shared" si="146"/>
        <v/>
      </c>
      <c r="CF198"/>
      <c r="CG198" t="str">
        <f t="shared" si="147"/>
        <v/>
      </c>
      <c r="CH198" t="str">
        <f t="shared" si="148"/>
        <v/>
      </c>
      <c r="CI198" t="str">
        <f t="shared" si="149"/>
        <v/>
      </c>
      <c r="CJ198" t="str">
        <f t="shared" si="150"/>
        <v/>
      </c>
      <c r="CK198"/>
      <c r="CL198"/>
      <c r="CM198" t="str">
        <f t="shared" si="151"/>
        <v/>
      </c>
      <c r="CN198" t="str">
        <f t="shared" si="152"/>
        <v/>
      </c>
      <c r="CO198" t="str">
        <f t="shared" si="153"/>
        <v/>
      </c>
      <c r="CP198" t="str">
        <f t="shared" si="154"/>
        <v/>
      </c>
      <c r="CQ198"/>
      <c r="CR198" t="str" cm="1">
        <f t="array" ref="CR198">IF(COUNTIFS($BZ$10:$BZ$259,$BZ198,$I$10:$I$259,$I198+1)&gt;0,IF(X198&lt;&gt;INDEX(Y$10:Y$259,MATCH(1,INDEX(($BZ198=$BZ$10:$BZ$259)*($I$10:$I$259=$I198+1),0,1),0)),"Number of FTEs in previous year do not align with Number of FTEs in current year across years, by definition these should be equal. Please check and update if required. "&amp;CHAR(10),""),"")</f>
        <v/>
      </c>
      <c r="CS198" t="str" cm="1">
        <f t="array" ref="CS198">IF(COUNTIFS($BZ$10:$BZ$259,$BZ198,$I$10:$I$259,$I198-1)&gt;0,IF(Y198&lt;&gt;INDEX(X$10:X$259,MATCH(1,INDEX(($BZ198=$BZ$10:$BZ$259)*($I$10:$I$259=$I198-1),0,1),0)),"Number of FTEs in previous year do not align with Number of FTEs in current year across years, by definition these should be equal. Please check and update if required. "&amp;CHAR(10),""),"")</f>
        <v/>
      </c>
      <c r="CT198" t="str">
        <f t="shared" si="155"/>
        <v/>
      </c>
      <c r="CU198" t="str">
        <f t="shared" si="156"/>
        <v/>
      </c>
      <c r="CV198"/>
      <c r="CW198" t="str">
        <f t="shared" si="157"/>
        <v/>
      </c>
      <c r="CX198"/>
      <c r="CY198" t="str">
        <f t="shared" si="158"/>
        <v/>
      </c>
      <c r="CZ198"/>
      <c r="DA198" t="str">
        <f t="shared" si="159"/>
        <v/>
      </c>
      <c r="DB198"/>
      <c r="DC198"/>
      <c r="DD198"/>
      <c r="DE198"/>
      <c r="DF198"/>
      <c r="DG198"/>
      <c r="DH198"/>
      <c r="DI198"/>
      <c r="DJ198"/>
      <c r="DK198"/>
      <c r="DL198"/>
      <c r="DM198"/>
      <c r="DN198"/>
      <c r="DO198"/>
      <c r="DP198"/>
      <c r="DQ198"/>
      <c r="DR198"/>
      <c r="DS198"/>
      <c r="DT198"/>
      <c r="DU198"/>
      <c r="DV198"/>
      <c r="DW198"/>
      <c r="DX198" t="str">
        <f t="shared" si="160"/>
        <v/>
      </c>
      <c r="DY198" t="str">
        <f t="shared" si="161"/>
        <v/>
      </c>
      <c r="DZ198" t="str">
        <f t="shared" si="162"/>
        <v/>
      </c>
      <c r="EA198" t="str">
        <f t="shared" si="163"/>
        <v/>
      </c>
      <c r="EB198" t="str">
        <f t="shared" si="164"/>
        <v/>
      </c>
      <c r="EC198" t="str">
        <f t="shared" si="165"/>
        <v/>
      </c>
      <c r="ED198" t="str">
        <f t="shared" si="166"/>
        <v/>
      </c>
      <c r="EE198" t="str">
        <f t="shared" si="167"/>
        <v/>
      </c>
      <c r="EF198" t="str">
        <f t="shared" si="168"/>
        <v/>
      </c>
      <c r="EG198" t="str">
        <f t="shared" si="169"/>
        <v/>
      </c>
      <c r="EH198" t="str">
        <f t="shared" si="170"/>
        <v/>
      </c>
      <c r="EI198" t="str">
        <f t="shared" si="171"/>
        <v/>
      </c>
      <c r="EJ198"/>
      <c r="EK198"/>
      <c r="EL198"/>
      <c r="EM198"/>
      <c r="EN198"/>
      <c r="EO198"/>
      <c r="EP198"/>
      <c r="EQ198" t="str">
        <f t="shared" si="172"/>
        <v/>
      </c>
      <c r="ER198" t="str">
        <f t="shared" si="173"/>
        <v/>
      </c>
      <c r="ES198" t="str">
        <f t="shared" si="174"/>
        <v/>
      </c>
      <c r="ET198"/>
      <c r="EU198" t="str">
        <f t="shared" si="175"/>
        <v/>
      </c>
      <c r="EV198"/>
      <c r="EW198" t="str">
        <f t="shared" si="176"/>
        <v/>
      </c>
      <c r="EX198"/>
      <c r="EY198" t="str">
        <f t="shared" si="177"/>
        <v/>
      </c>
      <c r="EZ198"/>
      <c r="FA198"/>
      <c r="FB198"/>
      <c r="FC198"/>
      <c r="FD198"/>
      <c r="FE198"/>
      <c r="FF198"/>
      <c r="FG198"/>
      <c r="FH198"/>
      <c r="FI198"/>
      <c r="FJ198"/>
      <c r="FK198"/>
      <c r="FL198"/>
      <c r="FM198"/>
      <c r="FN198"/>
      <c r="FO198"/>
      <c r="FP198"/>
      <c r="FQ198"/>
      <c r="FR198"/>
      <c r="FS198"/>
      <c r="FT198"/>
      <c r="FU198"/>
      <c r="FV198" t="str">
        <f t="shared" si="178"/>
        <v/>
      </c>
      <c r="FW198" t="str">
        <f t="shared" si="179"/>
        <v/>
      </c>
      <c r="FX198"/>
      <c r="FY198" t="str">
        <f t="shared" si="180"/>
        <v/>
      </c>
      <c r="FZ198" t="str">
        <f t="shared" si="181"/>
        <v/>
      </c>
      <c r="GA198" t="str">
        <f t="shared" si="182"/>
        <v/>
      </c>
      <c r="GB198" t="str">
        <f t="shared" si="183"/>
        <v/>
      </c>
      <c r="GC198" t="str">
        <f t="shared" si="184"/>
        <v/>
      </c>
      <c r="GD198" t="str">
        <f t="shared" si="185"/>
        <v/>
      </c>
      <c r="GE198" t="str">
        <f t="shared" si="186"/>
        <v/>
      </c>
      <c r="GF198" t="str">
        <f t="shared" si="187"/>
        <v/>
      </c>
      <c r="GG198" t="str">
        <f t="shared" si="188"/>
        <v/>
      </c>
      <c r="GH198"/>
      <c r="GI198"/>
      <c r="GJ198"/>
      <c r="GK198"/>
      <c r="GL198"/>
      <c r="GM198"/>
      <c r="GN198"/>
      <c r="GO198"/>
      <c r="GP198" t="str">
        <f t="shared" si="189"/>
        <v/>
      </c>
      <c r="GQ198" t="str">
        <f t="shared" si="190"/>
        <v/>
      </c>
      <c r="GR198"/>
      <c r="GS198" t="str">
        <f t="shared" si="191"/>
        <v/>
      </c>
      <c r="GT198"/>
      <c r="GU198" t="str">
        <f t="shared" si="192"/>
        <v/>
      </c>
      <c r="GV198"/>
      <c r="GW198" t="str">
        <f t="shared" si="193"/>
        <v/>
      </c>
      <c r="GX198"/>
      <c r="GY198"/>
      <c r="GZ198"/>
      <c r="HA198"/>
      <c r="HB198"/>
      <c r="HC198"/>
      <c r="HD198"/>
      <c r="HE198"/>
      <c r="HF198"/>
      <c r="HG198"/>
      <c r="HH198"/>
      <c r="HI198"/>
      <c r="HJ198"/>
      <c r="HK198"/>
      <c r="HL198"/>
      <c r="HM198"/>
      <c r="HN198"/>
      <c r="HO198"/>
      <c r="HP198"/>
      <c r="HQ198"/>
      <c r="HR198"/>
      <c r="HS198"/>
      <c r="HT198" t="str">
        <f t="shared" si="194"/>
        <v/>
      </c>
      <c r="HU198" t="str">
        <f t="shared" si="195"/>
        <v/>
      </c>
      <c r="HV198"/>
      <c r="HW198"/>
      <c r="HX198"/>
      <c r="HY198"/>
      <c r="HZ198"/>
      <c r="IA198"/>
      <c r="IB198"/>
      <c r="IC198"/>
      <c r="ID198"/>
      <c r="IE198" t="str">
        <f t="shared" si="196"/>
        <v/>
      </c>
      <c r="IF198"/>
      <c r="IG198"/>
      <c r="IH198"/>
      <c r="II198"/>
      <c r="IJ198"/>
      <c r="IK198"/>
      <c r="IL198"/>
      <c r="IM198"/>
      <c r="IN198"/>
      <c r="IO198"/>
      <c r="IP198"/>
      <c r="IQ198" t="str">
        <f t="shared" si="197"/>
        <v/>
      </c>
      <c r="IR198"/>
      <c r="IS198" t="str">
        <f t="shared" si="198"/>
        <v/>
      </c>
      <c r="IT198"/>
      <c r="IU198" t="str">
        <f t="shared" si="199"/>
        <v/>
      </c>
      <c r="IV198"/>
      <c r="IW198"/>
      <c r="IX198"/>
      <c r="IY198"/>
      <c r="IZ198"/>
      <c r="JA198"/>
      <c r="JB198"/>
      <c r="JC198"/>
      <c r="JD198"/>
      <c r="JE198"/>
      <c r="JF198"/>
      <c r="JG198"/>
      <c r="JH198"/>
      <c r="JI198"/>
      <c r="JJ198"/>
      <c r="JK198"/>
      <c r="JL198"/>
      <c r="JM198"/>
      <c r="JN198"/>
      <c r="JO198"/>
      <c r="JP198"/>
      <c r="JQ198"/>
      <c r="JR198" t="str">
        <f t="shared" si="200"/>
        <v/>
      </c>
      <c r="JS198" t="str">
        <f t="shared" si="201"/>
        <v/>
      </c>
      <c r="JT198"/>
      <c r="JU198"/>
      <c r="JV198"/>
      <c r="JW198"/>
      <c r="JX198"/>
      <c r="JY198"/>
      <c r="JZ198"/>
      <c r="KA198"/>
      <c r="KB198"/>
      <c r="KC198" t="str">
        <f t="shared" si="202"/>
        <v/>
      </c>
      <c r="KD198"/>
      <c r="KE198"/>
      <c r="KF198"/>
      <c r="KG198"/>
      <c r="KH198"/>
      <c r="KI198"/>
      <c r="KJ198"/>
      <c r="KK198"/>
      <c r="KL198" t="str">
        <f>IF(CT198=1,KL$8&amp;IF(SUM(CU198:$EQ198)=0,"",", "),"")</f>
        <v/>
      </c>
      <c r="KM198" t="str">
        <f>IF(CU198=1,KM$8&amp;IF(SUM(CV198:$EQ198)=0,"",", "),"")</f>
        <v/>
      </c>
      <c r="KN198" t="str">
        <f>IF(CV198=1,KN$8&amp;IF(SUM(CW198:$EQ198)=0,"",", "),"")</f>
        <v/>
      </c>
      <c r="KO198" t="str">
        <f>IF(CW198=1,KO$8&amp;IF(SUM(CX198:$EQ198)=0,"",", "),"")</f>
        <v/>
      </c>
      <c r="KP198" t="str">
        <f>IF(CX198=1,KP$8&amp;IF(SUM(CY198:$EQ198)=0,"",", "),"")</f>
        <v/>
      </c>
      <c r="KQ198" t="str">
        <f>IF(CY198=1,KQ$8&amp;IF(SUM(CZ198:$EQ198)=0,"",", "),"")</f>
        <v/>
      </c>
      <c r="KR198" t="str">
        <f>IF(CZ198=1,KR$8&amp;IF(SUM(DA198:$EQ198)=0,"",", "),"")</f>
        <v/>
      </c>
      <c r="KS198" t="str">
        <f>IF(DA198=1,KS$8&amp;IF(SUM(DB198:$EQ198)=0,"",", "),"")</f>
        <v/>
      </c>
      <c r="KT198" t="str">
        <f>IF(DB198=1,KT$8&amp;IF(SUM(DC198:$EQ198)=0,"",", "),"")</f>
        <v/>
      </c>
      <c r="KU198" t="str">
        <f>IF(DC198=1,KU$8&amp;IF(SUM(DD198:$EQ198)=0,"",", "),"")</f>
        <v/>
      </c>
      <c r="KV198" t="str">
        <f>IF(DD198=1,KV$8&amp;IF(SUM(DE198:$EQ198)=0,"",", "),"")</f>
        <v/>
      </c>
      <c r="KW198" t="str">
        <f>IF(DE198=1,KW$8&amp;IF(SUM(DF198:$EQ198)=0,"",", "),"")</f>
        <v/>
      </c>
      <c r="KX198" t="str">
        <f>IF(DF198=1,KX$8&amp;IF(SUM(DG198:$EQ198)=0,"",", "),"")</f>
        <v/>
      </c>
      <c r="KY198" t="str">
        <f>IF(DG198=1,KY$8&amp;IF(SUM(DH198:$EQ198)=0,"",", "),"")</f>
        <v/>
      </c>
      <c r="KZ198" t="str">
        <f>IF(DH198=1,KZ$8&amp;IF(SUM(DI198:$EQ198)=0,"",", "),"")</f>
        <v/>
      </c>
      <c r="LA198" t="str">
        <f>IF(DI198=1,LA$8&amp;IF(SUM(DJ198:$EQ198)=0,"",", "),"")</f>
        <v/>
      </c>
      <c r="LB198" t="str">
        <f>IF(DJ198=1,LB$8&amp;IF(SUM(DK198:$EQ198)=0,"",", "),"")</f>
        <v/>
      </c>
      <c r="LC198" t="str">
        <f>IF(DK198=1,LC$8&amp;IF(SUM(DL198:$EQ198)=0,"",", "),"")</f>
        <v/>
      </c>
      <c r="LD198" t="str">
        <f>IF(DL198=1,LD$8&amp;IF(SUM(DM198:$EQ198)=0,"",", "),"")</f>
        <v/>
      </c>
      <c r="LE198" t="str">
        <f>IF(DM198=1,LE$8&amp;IF(SUM(DN198:$EQ198)=0,"",", "),"")</f>
        <v/>
      </c>
      <c r="LF198" t="str">
        <f>IF(DN198=1,LF$8&amp;IF(SUM(DO198:$EQ198)=0,"",", "),"")</f>
        <v/>
      </c>
      <c r="LG198" t="str">
        <f>IF(DO198=1,LG$8&amp;IF(SUM(DP198:$EQ198)=0,"",", "),"")</f>
        <v/>
      </c>
      <c r="LH198" t="str">
        <f>IF(DP198=1,LH$8&amp;IF(SUM(DQ198:$EQ198)=0,"",", "),"")</f>
        <v/>
      </c>
      <c r="LI198" t="str">
        <f>IF(DQ198=1,LI$8&amp;IF(SUM(DR198:$EQ198)=0,"",", "),"")</f>
        <v/>
      </c>
      <c r="LJ198" t="str">
        <f>IF(DR198=1,LJ$8&amp;IF(SUM(DS198:$EQ198)=0,"",", "),"")</f>
        <v/>
      </c>
      <c r="LK198" t="str">
        <f>IF(DS198=1,LK$8&amp;IF(SUM(DT198:$EQ198)=0,"",", "),"")</f>
        <v/>
      </c>
      <c r="LL198" t="str">
        <f>IF(DT198=1,LL$8&amp;IF(SUM(DU198:$EQ198)=0,"",", "),"")</f>
        <v/>
      </c>
      <c r="LM198" t="str">
        <f>IF(DU198=1,LM$8&amp;IF(SUM(DV198:$EQ198)=0,"",", "),"")</f>
        <v/>
      </c>
      <c r="LN198" t="str">
        <f>IF(DV198=1,LN$8&amp;IF(SUM(DW198:$EQ198)=0,"",", "),"")</f>
        <v/>
      </c>
      <c r="LO198" t="str">
        <f>IF(DW198=1,LO$8&amp;IF(SUM(DX198:$EQ198)=0,"",", "),"")</f>
        <v/>
      </c>
      <c r="LP198" t="str">
        <f>IF(DX198=1,LP$8&amp;IF(SUM(DY198:$EQ198)=0,"",", "),"")</f>
        <v/>
      </c>
      <c r="LQ198" t="str">
        <f>IF(DY198=1,LQ$8&amp;IF(SUM(DZ198:$EQ198)=0,"",", "),"")</f>
        <v/>
      </c>
      <c r="LR198" t="str">
        <f>IF(DZ198=1,LR$8&amp;IF(SUM(EA198:$EQ198)=0,"",", "),"")</f>
        <v/>
      </c>
      <c r="LS198" t="str">
        <f>IF(EA198=1,LS$8&amp;IF(SUM(EB198:$EQ198)=0,"",", "),"")</f>
        <v/>
      </c>
      <c r="LT198" t="str">
        <f>IF(EB198=1,LT$8&amp;IF(SUM(EC198:$EQ198)=0,"",", "),"")</f>
        <v/>
      </c>
      <c r="LU198" t="str">
        <f>IF(EC198=1,LU$8&amp;IF(SUM(ED198:$EQ198)=0,"",", "),"")</f>
        <v/>
      </c>
      <c r="LV198" t="str">
        <f>IF(ED198=1,LV$8&amp;IF(SUM(EE198:$EQ198)=0,"",", "),"")</f>
        <v/>
      </c>
      <c r="LW198" t="str">
        <f>IF(EE198=1,LW$8&amp;IF(SUM(EF198:$EQ198)=0,"",", "),"")</f>
        <v/>
      </c>
      <c r="LX198" t="str">
        <f>IF(EF198=1,LX$8&amp;IF(SUM(EG198:$EQ198)=0,"",", "),"")</f>
        <v/>
      </c>
      <c r="LY198" t="str">
        <f>IF(EG198=1,LY$8&amp;IF(SUM(EH198:$EQ198)=0,"",", "),"")</f>
        <v/>
      </c>
      <c r="LZ198" t="str">
        <f>IF(EH198=1,LZ$8&amp;IF(SUM(EI198:$EQ198)=0,"",", "),"")</f>
        <v/>
      </c>
      <c r="MA198" t="str">
        <f>IF(EI198=1,MA$8&amp;IF(SUM(EJ198:$EQ198)=0,"",", "),"")</f>
        <v/>
      </c>
      <c r="MB198" t="str">
        <f>IF(EJ198=1,MB$8&amp;IF(SUM(EK198:$EQ198)=0,"",", "),"")</f>
        <v/>
      </c>
      <c r="MC198" t="str">
        <f>IF(EK198=1,MC$8&amp;IF(SUM(EL198:$EQ198)=0,"",", "),"")</f>
        <v/>
      </c>
      <c r="MD198" t="str">
        <f>IF(EL198=1,MD$8&amp;IF(SUM(EM198:$EQ198)=0,"",", "),"")</f>
        <v/>
      </c>
      <c r="ME198" t="str">
        <f>IF(EM198=1,ME$8&amp;IF(SUM(EN198:$EQ198)=0,"",", "),"")</f>
        <v/>
      </c>
      <c r="MF198" t="str">
        <f>IF(EN198=1,MF$8&amp;IF(SUM(EO198:$EQ198)=0,"",", "),"")</f>
        <v/>
      </c>
      <c r="MG198" t="str">
        <f>IF(EO198=1,MG$8&amp;IF(SUM(EP198:$EQ198)=0,"",", "),"")</f>
        <v/>
      </c>
      <c r="MH198" t="str">
        <f>IF(EP198=1,MH$8&amp;IF(SUM(EQ198:$EQ198)=0,"",", "),"")</f>
        <v/>
      </c>
      <c r="MI198" t="str">
        <f t="shared" si="212"/>
        <v/>
      </c>
      <c r="MJ198" t="str">
        <f>IF(ER198=1,MJ$8&amp;IF(SUM(ES198:$GO198)=0,"",", "),"")</f>
        <v/>
      </c>
      <c r="MK198" t="str">
        <f>IF(ES198=1,MK$8&amp;IF(SUM(ET198:$GO198)=0,"",", "),"")</f>
        <v/>
      </c>
      <c r="ML198" t="str">
        <f>IF(ET198=1,ML$8&amp;IF(SUM(EU198:$GO198)=0,"",", "),"")</f>
        <v/>
      </c>
      <c r="MM198" t="str">
        <f>IF(EU198=1,MM$8&amp;IF(SUM(EV198:$GO198)=0,"",", "),"")</f>
        <v/>
      </c>
      <c r="MN198" t="str">
        <f>IF(EV198=1,MN$8&amp;IF(SUM(EW198:$GO198)=0,"",", "),"")</f>
        <v/>
      </c>
      <c r="MO198" t="str">
        <f>IF(EW198=1,MO$8&amp;IF(SUM(EX198:$GO198)=0,"",", "),"")</f>
        <v/>
      </c>
      <c r="MP198" t="str">
        <f>IF(EX198=1,MP$8&amp;IF(SUM(EY198:$GO198)=0,"",", "),"")</f>
        <v/>
      </c>
      <c r="MQ198" t="str">
        <f>IF(EY198=1,MQ$8&amp;IF(SUM(EZ198:$GO198)=0,"",", "),"")</f>
        <v/>
      </c>
      <c r="MR198" t="str">
        <f>IF(EZ198=1,MR$8&amp;IF(SUM(FA198:$GO198)=0,"",", "),"")</f>
        <v/>
      </c>
      <c r="MS198" t="str">
        <f>IF(FA198=1,MS$8&amp;IF(SUM(FB198:$GO198)=0,"",", "),"")</f>
        <v/>
      </c>
      <c r="MT198" t="str">
        <f>IF(FB198=1,MT$8&amp;IF(SUM(FC198:$GO198)=0,"",", "),"")</f>
        <v/>
      </c>
      <c r="MU198" t="str">
        <f>IF(FC198=1,MU$8&amp;IF(SUM(FD198:$GO198)=0,"",", "),"")</f>
        <v/>
      </c>
      <c r="MV198" t="str">
        <f>IF(FD198=1,MV$8&amp;IF(SUM(FE198:$GO198)=0,"",", "),"")</f>
        <v/>
      </c>
      <c r="MW198" t="str">
        <f>IF(FE198=1,MW$8&amp;IF(SUM(FF198:$GO198)=0,"",", "),"")</f>
        <v/>
      </c>
      <c r="MX198" t="str">
        <f>IF(FF198=1,MX$8&amp;IF(SUM(FG198:$GO198)=0,"",", "),"")</f>
        <v/>
      </c>
      <c r="MY198" t="str">
        <f>IF(FG198=1,MY$8&amp;IF(SUM(FH198:$GO198)=0,"",", "),"")</f>
        <v/>
      </c>
      <c r="MZ198" t="str">
        <f>IF(FH198=1,MZ$8&amp;IF(SUM(FI198:$GO198)=0,"",", "),"")</f>
        <v/>
      </c>
      <c r="NA198" t="str">
        <f>IF(FI198=1,NA$8&amp;IF(SUM(FJ198:$GO198)=0,"",", "),"")</f>
        <v/>
      </c>
      <c r="NB198" t="str">
        <f>IF(FJ198=1,NB$8&amp;IF(SUM(FK198:$GO198)=0,"",", "),"")</f>
        <v/>
      </c>
      <c r="NC198" t="str">
        <f>IF(FK198=1,NC$8&amp;IF(SUM(FL198:$GO198)=0,"",", "),"")</f>
        <v/>
      </c>
      <c r="ND198" t="str">
        <f>IF(FL198=1,ND$8&amp;IF(SUM(FM198:$GO198)=0,"",", "),"")</f>
        <v/>
      </c>
      <c r="NE198" t="str">
        <f>IF(FM198=1,NE$8&amp;IF(SUM(FN198:$GO198)=0,"",", "),"")</f>
        <v/>
      </c>
      <c r="NF198" t="str">
        <f>IF(FN198=1,NF$8&amp;IF(SUM(FO198:$GO198)=0,"",", "),"")</f>
        <v/>
      </c>
      <c r="NG198" t="str">
        <f>IF(FO198=1,NG$8&amp;IF(SUM(FP198:$GO198)=0,"",", "),"")</f>
        <v/>
      </c>
      <c r="NH198" t="str">
        <f>IF(FP198=1,NH$8&amp;IF(SUM(FQ198:$GO198)=0,"",", "),"")</f>
        <v/>
      </c>
      <c r="NI198" t="str">
        <f>IF(FQ198=1,NI$8&amp;IF(SUM(FR198:$GO198)=0,"",", "),"")</f>
        <v/>
      </c>
      <c r="NJ198" t="str">
        <f>IF(FR198=1,NJ$8&amp;IF(SUM(FS198:$GO198)=0,"",", "),"")</f>
        <v/>
      </c>
      <c r="NK198" t="str">
        <f>IF(FS198=1,NK$8&amp;IF(SUM(FT198:$GO198)=0,"",", "),"")</f>
        <v/>
      </c>
      <c r="NL198" t="str">
        <f>IF(FT198=1,NL$8&amp;IF(SUM(FU198:$GO198)=0,"",", "),"")</f>
        <v/>
      </c>
      <c r="NM198" t="str">
        <f>IF(FU198=1,NM$8&amp;IF(SUM(FV198:$GO198)=0,"",", "),"")</f>
        <v/>
      </c>
      <c r="NN198" t="str">
        <f>IF(FV198=1,NN$8&amp;IF(SUM(FW198:$GO198)=0,"",", "),"")</f>
        <v/>
      </c>
      <c r="NO198" t="str">
        <f>IF(FW198=1,NO$8&amp;IF(SUM(FX198:$GO198)=0,"",", "),"")</f>
        <v/>
      </c>
      <c r="NP198" t="str">
        <f>IF(FX198=1,NP$8&amp;IF(SUM(FY198:$GO198)=0,"",", "),"")</f>
        <v/>
      </c>
      <c r="NQ198" t="str">
        <f>IF(FY198=1,NQ$8&amp;IF(SUM(FZ198:$GO198)=0,"",", "),"")</f>
        <v/>
      </c>
      <c r="NR198" t="str">
        <f>IF(FZ198=1,NR$8&amp;IF(SUM(GA198:$GO198)=0,"",", "),"")</f>
        <v/>
      </c>
      <c r="NS198" t="str">
        <f>IF(GA198=1,NS$8&amp;IF(SUM(GB198:$GO198)=0,"",", "),"")</f>
        <v/>
      </c>
      <c r="NT198" t="str">
        <f>IF(GB198=1,NT$8&amp;IF(SUM(GC198:$GO198)=0,"",", "),"")</f>
        <v/>
      </c>
      <c r="NU198" t="str">
        <f>IF(GC198=1,NU$8&amp;IF(SUM(GD198:$GO198)=0,"",", "),"")</f>
        <v/>
      </c>
      <c r="NV198" t="str">
        <f>IF(GD198=1,NV$8&amp;IF(SUM(GE198:$GO198)=0,"",", "),"")</f>
        <v/>
      </c>
      <c r="NW198" t="str">
        <f>IF(GE198=1,NW$8&amp;IF(SUM(GF198:$GO198)=0,"",", "),"")</f>
        <v/>
      </c>
      <c r="NX198" t="str">
        <f>IF(GF198=1,NX$8&amp;IF(SUM(GG198:$GO198)=0,"",", "),"")</f>
        <v/>
      </c>
      <c r="NY198" t="str">
        <f>IF(GG198=1,NY$8&amp;IF(SUM(GH198:$GO198)=0,"",", "),"")</f>
        <v/>
      </c>
      <c r="NZ198" t="str">
        <f>IF(GH198=1,NZ$8&amp;IF(SUM(GI198:$GO198)=0,"",", "),"")</f>
        <v/>
      </c>
      <c r="OA198" t="str">
        <f>IF(GI198=1,OA$8&amp;IF(SUM(GJ198:$GO198)=0,"",", "),"")</f>
        <v/>
      </c>
      <c r="OB198" t="str">
        <f>IF(GJ198=1,OB$8&amp;IF(SUM(GK198:$GO198)=0,"",", "),"")</f>
        <v/>
      </c>
      <c r="OC198" t="str">
        <f>IF(GK198=1,OC$8&amp;IF(SUM(GL198:$GO198)=0,"",", "),"")</f>
        <v/>
      </c>
      <c r="OD198" t="str">
        <f>IF(GL198=1,OD$8&amp;IF(SUM(GM198:$GO198)=0,"",", "),"")</f>
        <v/>
      </c>
      <c r="OE198" t="str">
        <f>IF(GM198=1,OE$8&amp;IF(SUM(GN198:$GO198)=0,"",", "),"")</f>
        <v/>
      </c>
      <c r="OF198" t="str">
        <f>IF(GN198=1,OF$8&amp;IF(SUM(GO198:$GO198)=0,"",", "),"")</f>
        <v/>
      </c>
      <c r="OG198" t="str">
        <f t="shared" si="213"/>
        <v/>
      </c>
      <c r="OH198" t="str">
        <f>IF(GP198=1,OH$8&amp;IF(SUM(GQ198:$IM198)=0,"",", "),"")</f>
        <v/>
      </c>
      <c r="OI198" t="str">
        <f>IF(GQ198=1,OI$8&amp;IF(SUM(GR198:$IM198)=0,"",", "),"")</f>
        <v/>
      </c>
      <c r="OJ198" t="str">
        <f>IF(GR198=1,OJ$8&amp;IF(SUM(GS198:$IM198)=0,"",", "),"")</f>
        <v/>
      </c>
      <c r="OK198" t="str">
        <f>IF(GS198=1,OK$8&amp;IF(SUM(GT198:$IM198)=0,"",", "),"")</f>
        <v/>
      </c>
      <c r="OL198" t="str">
        <f>IF(GT198=1,OL$8&amp;IF(SUM(GU198:$IM198)=0,"",", "),"")</f>
        <v/>
      </c>
      <c r="OM198" t="str">
        <f>IF(GU198=1,OM$8&amp;IF(SUM(GV198:$IM198)=0,"",", "),"")</f>
        <v/>
      </c>
      <c r="ON198" t="str">
        <f>IF(GV198=1,ON$8&amp;IF(SUM(GW198:$IM198)=0,"",", "),"")</f>
        <v/>
      </c>
      <c r="OO198" t="str">
        <f>IF(GW198=1,OO$8&amp;IF(SUM(GX198:$IM198)=0,"",", "),"")</f>
        <v/>
      </c>
      <c r="OP198" t="str">
        <f>IF(GX198=1,OP$8&amp;IF(SUM(GY198:$IM198)=0,"",", "),"")</f>
        <v/>
      </c>
      <c r="OQ198" t="str">
        <f>IF(GY198=1,OQ$8&amp;IF(SUM(GZ198:$IM198)=0,"",", "),"")</f>
        <v/>
      </c>
      <c r="OR198" t="str">
        <f>IF(GZ198=1,OR$8&amp;IF(SUM(HA198:$IM198)=0,"",", "),"")</f>
        <v/>
      </c>
      <c r="OS198" t="str">
        <f>IF(HA198=1,OS$8&amp;IF(SUM(HB198:$IM198)=0,"",", "),"")</f>
        <v/>
      </c>
      <c r="OT198" t="str">
        <f>IF(HB198=1,OT$8&amp;IF(SUM(HC198:$IM198)=0,"",", "),"")</f>
        <v/>
      </c>
      <c r="OU198" t="str">
        <f>IF(HC198=1,OU$8&amp;IF(SUM(HD198:$IM198)=0,"",", "),"")</f>
        <v/>
      </c>
      <c r="OV198" t="str">
        <f>IF(HD198=1,OV$8&amp;IF(SUM(HE198:$IM198)=0,"",", "),"")</f>
        <v/>
      </c>
      <c r="OW198" t="str">
        <f>IF(HE198=1,OW$8&amp;IF(SUM(HF198:$IM198)=0,"",", "),"")</f>
        <v/>
      </c>
      <c r="OX198" t="str">
        <f>IF(HF198=1,OX$8&amp;IF(SUM(HG198:$IM198)=0,"",", "),"")</f>
        <v/>
      </c>
      <c r="OY198" t="str">
        <f>IF(HG198=1,OY$8&amp;IF(SUM(HH198:$IM198)=0,"",", "),"")</f>
        <v/>
      </c>
      <c r="OZ198" t="str">
        <f>IF(HH198=1,OZ$8&amp;IF(SUM(HI198:$IM198)=0,"",", "),"")</f>
        <v/>
      </c>
      <c r="PA198" t="str">
        <f>IF(HI198=1,PA$8&amp;IF(SUM(HJ198:$IM198)=0,"",", "),"")</f>
        <v/>
      </c>
      <c r="PB198" t="str">
        <f>IF(HJ198=1,PB$8&amp;IF(SUM(HK198:$IM198)=0,"",", "),"")</f>
        <v/>
      </c>
      <c r="PC198" t="str">
        <f>IF(HK198=1,PC$8&amp;IF(SUM(HL198:$IM198)=0,"",", "),"")</f>
        <v/>
      </c>
      <c r="PD198" t="str">
        <f>IF(HL198=1,PD$8&amp;IF(SUM(HM198:$IM198)=0,"",", "),"")</f>
        <v/>
      </c>
      <c r="PE198" t="str">
        <f>IF(HM198=1,PE$8&amp;IF(SUM(HN198:$IM198)=0,"",", "),"")</f>
        <v/>
      </c>
      <c r="PF198" t="str">
        <f>IF(HN198=1,PF$8&amp;IF(SUM(HO198:$IM198)=0,"",", "),"")</f>
        <v/>
      </c>
      <c r="PG198" t="str">
        <f>IF(HO198=1,PG$8&amp;IF(SUM(HP198:$IM198)=0,"",", "),"")</f>
        <v/>
      </c>
      <c r="PH198" t="str">
        <f>IF(HP198=1,PH$8&amp;IF(SUM(HQ198:$IM198)=0,"",", "),"")</f>
        <v/>
      </c>
      <c r="PI198" t="str">
        <f>IF(HQ198=1,PI$8&amp;IF(SUM(HR198:$IM198)=0,"",", "),"")</f>
        <v/>
      </c>
      <c r="PJ198" t="str">
        <f>IF(HR198=1,PJ$8&amp;IF(SUM(HS198:$IM198)=0,"",", "),"")</f>
        <v/>
      </c>
      <c r="PK198" t="str">
        <f>IF(HS198=1,PK$8&amp;IF(SUM(HT198:$IM198)=0,"",", "),"")</f>
        <v/>
      </c>
      <c r="PL198" t="str">
        <f>IF(HT198=1,PL$8&amp;IF(SUM(HU198:$IM198)=0,"",", "),"")</f>
        <v/>
      </c>
      <c r="PM198" t="str">
        <f>IF(HU198=1,PM$8&amp;IF(SUM(HV198:$IM198)=0,"",", "),"")</f>
        <v/>
      </c>
      <c r="PN198" t="str">
        <f>IF(HV198=1,PN$8&amp;IF(SUM(HW198:$IM198)=0,"",", "),"")</f>
        <v/>
      </c>
      <c r="PO198" t="str">
        <f>IF(HW198=1,PO$8&amp;IF(SUM(HX198:$IM198)=0,"",", "),"")</f>
        <v/>
      </c>
      <c r="PP198" t="str">
        <f>IF(HX198=1,PP$8&amp;IF(SUM(HY198:$IM198)=0,"",", "),"")</f>
        <v/>
      </c>
      <c r="PQ198" t="str">
        <f>IF(HY198=1,PQ$8&amp;IF(SUM(HZ198:$IM198)=0,"",", "),"")</f>
        <v/>
      </c>
      <c r="PR198" t="str">
        <f>IF(HZ198=1,PR$8&amp;IF(SUM(IA198:$IM198)=0,"",", "),"")</f>
        <v/>
      </c>
      <c r="PS198" t="str">
        <f>IF(IA198=1,PS$8&amp;IF(SUM(IB198:$IM198)=0,"",", "),"")</f>
        <v/>
      </c>
      <c r="PT198" t="str">
        <f>IF(IB198=1,PT$8&amp;IF(SUM(IC198:$IM198)=0,"",", "),"")</f>
        <v/>
      </c>
      <c r="PU198" t="str">
        <f>IF(IC198=1,PU$8&amp;IF(SUM(ID198:$IM198)=0,"",", "),"")</f>
        <v/>
      </c>
      <c r="PV198" t="str">
        <f>IF(ID198=1,PV$8&amp;IF(SUM(IE198:$IM198)=0,"",", "),"")</f>
        <v/>
      </c>
      <c r="PW198" t="str">
        <f>IF(IE198=1,PW$8&amp;IF(SUM(IF198:$IM198)=0,"",", "),"")</f>
        <v/>
      </c>
      <c r="PX198" t="str">
        <f>IF(IF198=1,PX$8&amp;IF(SUM(IG198:$IM198)=0,"",", "),"")</f>
        <v/>
      </c>
      <c r="PY198" t="str">
        <f>IF(IG198=1,PY$8&amp;IF(SUM(IH198:$IM198)=0,"",", "),"")</f>
        <v/>
      </c>
      <c r="PZ198" t="str">
        <f>IF(IH198=1,PZ$8&amp;IF(SUM(II198:$IM198)=0,"",", "),"")</f>
        <v/>
      </c>
      <c r="QA198" t="str">
        <f>IF(II198=1,QA$8&amp;IF(SUM(IJ198:$IM198)=0,"",", "),"")</f>
        <v/>
      </c>
      <c r="QB198" t="str">
        <f>IF(IJ198=1,QB$8&amp;IF(SUM(IK198:$IM198)=0,"",", "),"")</f>
        <v/>
      </c>
      <c r="QC198" t="str">
        <f>IF(IK198=1,QC$8&amp;IF(SUM(IL198:$IM198)=0,"",", "),"")</f>
        <v/>
      </c>
      <c r="QD198" t="str">
        <f>IF(IL198=1,QD$8&amp;IF(SUM(IM198:$IM198)=0,"",", "),"")</f>
        <v/>
      </c>
      <c r="QE198" t="str">
        <f t="shared" si="214"/>
        <v/>
      </c>
      <c r="QF198" t="str">
        <f>IF(IN198=1,QF$8&amp;IF(SUM(IO198:$KK198)=0,"",", "),"")</f>
        <v/>
      </c>
      <c r="QG198" t="str">
        <f>IF(IO198=1,QG$8&amp;IF(SUM(IP198:$KK198)=0,"",", "),"")</f>
        <v/>
      </c>
      <c r="QH198" t="str">
        <f>IF(IP198=1,QH$8&amp;IF(SUM(IQ198:$KK198)=0,"",", "),"")</f>
        <v/>
      </c>
      <c r="QI198" t="str">
        <f>IF(IQ198=1,QI$8&amp;IF(SUM(IR198:$KK198)=0,"",", "),"")</f>
        <v/>
      </c>
      <c r="QJ198" t="str">
        <f>IF(IR198=1,QJ$8&amp;IF(SUM(IS198:$KK198)=0,"",", "),"")</f>
        <v/>
      </c>
      <c r="QK198" t="str">
        <f>IF(IS198=1,QK$8&amp;IF(SUM(IT198:$KK198)=0,"",", "),"")</f>
        <v/>
      </c>
      <c r="QL198" t="str">
        <f>IF(IT198=1,QL$8&amp;IF(SUM(IU198:$KK198)=0,"",", "),"")</f>
        <v/>
      </c>
      <c r="QM198" t="str">
        <f>IF(IU198=1,QM$8&amp;IF(SUM(IV198:$KK198)=0,"",", "),"")</f>
        <v/>
      </c>
      <c r="QN198" t="str">
        <f>IF(IV198=1,QN$8&amp;IF(SUM(IW198:$KK198)=0,"",", "),"")</f>
        <v/>
      </c>
      <c r="QO198" t="str">
        <f>IF(IW198=1,QO$8&amp;IF(SUM(IX198:$KK198)=0,"",", "),"")</f>
        <v/>
      </c>
      <c r="QP198" t="str">
        <f>IF(IX198=1,QP$8&amp;IF(SUM(IY198:$KK198)=0,"",", "),"")</f>
        <v/>
      </c>
      <c r="QQ198" t="str">
        <f>IF(IY198=1,QQ$8&amp;IF(SUM(IZ198:$KK198)=0,"",", "),"")</f>
        <v/>
      </c>
      <c r="QR198" t="str">
        <f>IF(IZ198=1,QR$8&amp;IF(SUM(JA198:$KK198)=0,"",", "),"")</f>
        <v/>
      </c>
      <c r="QS198" t="str">
        <f>IF(JA198=1,QS$8&amp;IF(SUM(JB198:$KK198)=0,"",", "),"")</f>
        <v/>
      </c>
      <c r="QT198" t="str">
        <f>IF(JB198=1,QT$8&amp;IF(SUM(JC198:$KK198)=0,"",", "),"")</f>
        <v/>
      </c>
      <c r="QU198" t="str">
        <f>IF(JC198=1,QU$8&amp;IF(SUM(JD198:$KK198)=0,"",", "),"")</f>
        <v/>
      </c>
      <c r="QV198" t="str">
        <f>IF(JD198=1,QV$8&amp;IF(SUM(JE198:$KK198)=0,"",", "),"")</f>
        <v/>
      </c>
      <c r="QW198" t="str">
        <f>IF(JE198=1,QW$8&amp;IF(SUM(JF198:$KK198)=0,"",", "),"")</f>
        <v/>
      </c>
      <c r="QX198" t="str">
        <f>IF(JF198=1,QX$8&amp;IF(SUM(JG198:$KK198)=0,"",", "),"")</f>
        <v/>
      </c>
      <c r="QY198" t="str">
        <f>IF(JG198=1,QY$8&amp;IF(SUM(JH198:$KK198)=0,"",", "),"")</f>
        <v/>
      </c>
      <c r="QZ198" t="str">
        <f>IF(JH198=1,QZ$8&amp;IF(SUM(JI198:$KK198)=0,"",", "),"")</f>
        <v/>
      </c>
      <c r="RA198" t="str">
        <f>IF(JI198=1,RA$8&amp;IF(SUM(JJ198:$KK198)=0,"",", "),"")</f>
        <v/>
      </c>
      <c r="RB198" t="str">
        <f>IF(JJ198=1,RB$8&amp;IF(SUM(JK198:$KK198)=0,"",", "),"")</f>
        <v/>
      </c>
      <c r="RC198" t="str">
        <f>IF(JK198=1,RC$8&amp;IF(SUM(JL198:$KK198)=0,"",", "),"")</f>
        <v/>
      </c>
      <c r="RD198" t="str">
        <f>IF(JL198=1,RD$8&amp;IF(SUM(JM198:$KK198)=0,"",", "),"")</f>
        <v/>
      </c>
      <c r="RE198" t="str">
        <f>IF(JM198=1,RE$8&amp;IF(SUM(JN198:$KK198)=0,"",", "),"")</f>
        <v/>
      </c>
      <c r="RF198" t="str">
        <f>IF(JN198=1,RF$8&amp;IF(SUM(JO198:$KK198)=0,"",", "),"")</f>
        <v/>
      </c>
      <c r="RG198" t="str">
        <f>IF(JO198=1,RG$8&amp;IF(SUM(JP198:$KK198)=0,"",", "),"")</f>
        <v/>
      </c>
      <c r="RH198" t="str">
        <f>IF(JP198=1,RH$8&amp;IF(SUM(JQ198:$KK198)=0,"",", "),"")</f>
        <v/>
      </c>
      <c r="RI198" t="str">
        <f>IF(JQ198=1,RI$8&amp;IF(SUM(JR198:$KK198)=0,"",", "),"")</f>
        <v/>
      </c>
      <c r="RJ198" t="str">
        <f>IF(JR198=1,RJ$8&amp;IF(SUM(JS198:$KK198)=0,"",", "),"")</f>
        <v/>
      </c>
      <c r="RK198" t="str">
        <f>IF(JS198=1,RK$8&amp;IF(SUM(JT198:$KK198)=0,"",", "),"")</f>
        <v/>
      </c>
      <c r="RL198" t="str">
        <f>IF(JT198=1,RL$8&amp;IF(SUM(JU198:$KK198)=0,"",", "),"")</f>
        <v/>
      </c>
      <c r="RM198" t="str">
        <f>IF(JU198=1,RM$8&amp;IF(SUM(JV198:$KK198)=0,"",", "),"")</f>
        <v/>
      </c>
      <c r="RN198" t="str">
        <f>IF(JV198=1,RN$8&amp;IF(SUM(JW198:$KK198)=0,"",", "),"")</f>
        <v/>
      </c>
      <c r="RO198" t="str">
        <f>IF(JW198=1,RO$8&amp;IF(SUM(JX198:$KK198)=0,"",", "),"")</f>
        <v/>
      </c>
      <c r="RP198" t="str">
        <f>IF(JX198=1,RP$8&amp;IF(SUM(JY198:$KK198)=0,"",", "),"")</f>
        <v/>
      </c>
      <c r="RQ198" t="str">
        <f>IF(JY198=1,RQ$8&amp;IF(SUM(JZ198:$KK198)=0,"",", "),"")</f>
        <v/>
      </c>
      <c r="RR198" t="str">
        <f>IF(JZ198=1,RR$8&amp;IF(SUM(KA198:$KK198)=0,"",", "),"")</f>
        <v/>
      </c>
      <c r="RS198" t="str">
        <f>IF(KA198=1,RS$8&amp;IF(SUM(KB198:$KK198)=0,"",", "),"")</f>
        <v/>
      </c>
      <c r="RT198" t="str">
        <f>IF(KB198=1,RT$8&amp;IF(SUM(KC198:$KK198)=0,"",", "),"")</f>
        <v/>
      </c>
      <c r="RU198" t="str">
        <f>IF(KC198=1,RU$8&amp;IF(SUM(KD198:$KK198)=0,"",", "),"")</f>
        <v/>
      </c>
      <c r="RV198" t="str">
        <f>IF(KD198=1,RV$8&amp;IF(SUM(KE198:$KK198)=0,"",", "),"")</f>
        <v/>
      </c>
      <c r="RW198" t="str">
        <f>IF(KE198=1,RW$8&amp;IF(SUM(KF198:$KK198)=0,"",", "),"")</f>
        <v/>
      </c>
      <c r="RX198" t="str">
        <f>IF(KF198=1,RX$8&amp;IF(SUM(KG198:$KK198)=0,"",", "),"")</f>
        <v/>
      </c>
      <c r="RY198" t="str">
        <f>IF(KG198=1,RY$8&amp;IF(SUM(KH198:$KK198)=0,"",", "),"")</f>
        <v/>
      </c>
      <c r="RZ198" t="str">
        <f>IF(KH198=1,RZ$8&amp;IF(SUM(KI198:$KK198)=0,"",", "),"")</f>
        <v/>
      </c>
      <c r="SA198" t="str">
        <f>IF(KI198=1,SA$8&amp;IF(SUM(KJ198:$KK198)=0,"",", "),"")</f>
        <v/>
      </c>
      <c r="SB198" t="str">
        <f>IF(KJ198=1,SB$8&amp;IF(SUM(KK198:$KK198)=0,"",", "),"")</f>
        <v/>
      </c>
      <c r="SC198" t="str">
        <f t="shared" si="215"/>
        <v/>
      </c>
    </row>
    <row r="199" spans="1:497" ht="60" customHeight="1" x14ac:dyDescent="0.45">
      <c r="A199" s="62"/>
      <c r="B199" s="212" t="str">
        <f t="shared" si="144"/>
        <v/>
      </c>
      <c r="C199" s="212" t="str">
        <f t="shared" si="203"/>
        <v/>
      </c>
      <c r="D199" s="212" t="str">
        <f t="shared" si="204"/>
        <v/>
      </c>
      <c r="E199" s="212" t="str">
        <f t="shared" si="205"/>
        <v/>
      </c>
      <c r="F199" s="212" t="str">
        <f t="shared" si="206"/>
        <v/>
      </c>
      <c r="G199" s="237" t="str">
        <f>IF('EDCI Data'!B199="","",'EDCI Data'!B199)</f>
        <v/>
      </c>
      <c r="H199" s="238" t="str">
        <f>IF('EDCI Data'!C199="","",'EDCI Data'!C199)</f>
        <v/>
      </c>
      <c r="I199" s="239" t="str">
        <f>IF('EDCI Data'!D199="","",'EDCI Data'!D199)</f>
        <v/>
      </c>
      <c r="J199" s="240" t="str">
        <f>IF('EDCI Data'!E199="","",'EDCI Data'!E199)</f>
        <v/>
      </c>
      <c r="K199" s="237" t="str">
        <f>IF('EDCI Data'!F199="","",'EDCI Data'!F199)</f>
        <v/>
      </c>
      <c r="L199" s="237" t="str">
        <f>IF('EDCI Data'!G199="","",'EDCI Data'!G199)</f>
        <v/>
      </c>
      <c r="M199" s="237" t="str">
        <f>IF('EDCI Data'!H199="","",'EDCI Data'!H199)</f>
        <v/>
      </c>
      <c r="N199" s="237" t="str">
        <f>IF('EDCI Data'!I199="","",'EDCI Data'!I199)</f>
        <v/>
      </c>
      <c r="O199" s="237" t="str">
        <f>IF('EDCI Data'!J199="","",'EDCI Data'!J199)</f>
        <v/>
      </c>
      <c r="P199" s="237" t="str">
        <f>IF('EDCI Data'!K199="","",'EDCI Data'!K199)</f>
        <v/>
      </c>
      <c r="Q199" s="241" t="str">
        <f>IF('EDCI Data'!L199="","",'EDCI Data'!L199)</f>
        <v/>
      </c>
      <c r="R199" s="241" t="str">
        <f>IF('EDCI Data'!M199="","",'EDCI Data'!M199)</f>
        <v/>
      </c>
      <c r="S199" s="237" t="str">
        <f>IF('EDCI Data'!N199="","",'EDCI Data'!N199)</f>
        <v/>
      </c>
      <c r="T199" s="237" t="str">
        <f>IF('EDCI Data'!O199="","",'EDCI Data'!O199)</f>
        <v/>
      </c>
      <c r="U199" s="237" t="str">
        <f>IF('EDCI Data'!P199="","",'EDCI Data'!P199)</f>
        <v/>
      </c>
      <c r="V199" s="237" t="str">
        <f>IF('EDCI Data'!Q199="","",'EDCI Data'!Q199)</f>
        <v/>
      </c>
      <c r="W199" s="242" t="str">
        <f>IF('EDCI Data'!R199="","",'EDCI Data'!R199)</f>
        <v/>
      </c>
      <c r="X199" s="243" t="str">
        <f>IF('EDCI Data'!S199="","",'EDCI Data'!S199)</f>
        <v/>
      </c>
      <c r="Y199" s="243" t="str">
        <f>IF('EDCI Data'!T199="","",'EDCI Data'!T199)</f>
        <v/>
      </c>
      <c r="Z199" s="244" t="str">
        <f>IF('EDCI Data'!U199="","",'EDCI Data'!U199)</f>
        <v/>
      </c>
      <c r="AA199" s="237" t="str">
        <f>IF('EDCI Data'!V199="","",'EDCI Data'!V199)</f>
        <v/>
      </c>
      <c r="AB199" s="244" t="str">
        <f>IF('EDCI Data'!W199="","",'EDCI Data'!W199)</f>
        <v/>
      </c>
      <c r="AC199" s="237" t="str">
        <f>IF('EDCI Data'!X199="","",'EDCI Data'!X199)</f>
        <v/>
      </c>
      <c r="AD199" s="244" t="str">
        <f>IF('EDCI Data'!Y199="","",'EDCI Data'!Y199)</f>
        <v/>
      </c>
      <c r="AE199" s="237" t="str">
        <f>IF('EDCI Data'!Z199="","",'EDCI Data'!Z199)</f>
        <v/>
      </c>
      <c r="AF199" s="237" t="str">
        <f>IF('EDCI Data'!AA199="","",'EDCI Data'!AA199)</f>
        <v/>
      </c>
      <c r="AG199" s="237" t="str">
        <f>IF('EDCI Data'!AB199="","",'EDCI Data'!AB199)</f>
        <v/>
      </c>
      <c r="AH199" s="237" t="str">
        <f>IF('EDCI Data'!AC199="","",'EDCI Data'!AC199)</f>
        <v/>
      </c>
      <c r="AI199" s="237" t="str">
        <f>IF('EDCI Data'!AD199="","",'EDCI Data'!AD199)</f>
        <v/>
      </c>
      <c r="AJ199" s="237" t="str">
        <f>IF('EDCI Data'!AE199="","",'EDCI Data'!AE199)</f>
        <v/>
      </c>
      <c r="AK199" s="237" t="str">
        <f>IF('EDCI Data'!AF199="","",'EDCI Data'!AF199)</f>
        <v/>
      </c>
      <c r="AL199" s="237" t="str">
        <f>IF('EDCI Data'!AG199="","",'EDCI Data'!AG199)</f>
        <v/>
      </c>
      <c r="AM199" s="237" t="str">
        <f>IF('EDCI Data'!AH199="","",'EDCI Data'!AH199)</f>
        <v/>
      </c>
      <c r="AN199" s="237" t="str">
        <f>IF('EDCI Data'!AI199="","",'EDCI Data'!AI199)</f>
        <v/>
      </c>
      <c r="AO199" s="237" t="str">
        <f>IF('EDCI Data'!AJ199="","",'EDCI Data'!AJ199)</f>
        <v/>
      </c>
      <c r="AP199" s="237" t="str">
        <f>IF('EDCI Data'!AK199="","",'EDCI Data'!AK199)</f>
        <v/>
      </c>
      <c r="AQ199" s="237" t="str">
        <f>IF('EDCI Data'!AL199="","",'EDCI Data'!AL199)</f>
        <v/>
      </c>
      <c r="AR199" s="237" t="str">
        <f>IF('EDCI Data'!AM199="","",'EDCI Data'!AM199)</f>
        <v/>
      </c>
      <c r="AS199" s="237" t="str">
        <f>IF('EDCI Data'!AN199="","",'EDCI Data'!AN199)</f>
        <v/>
      </c>
      <c r="AT199" s="237" t="str">
        <f>IF('EDCI Data'!AO199="","",'EDCI Data'!AO199)</f>
        <v/>
      </c>
      <c r="AU199" s="237" t="str">
        <f>IF('EDCI Data'!AP199="","",'EDCI Data'!AP199)</f>
        <v/>
      </c>
      <c r="AV199" s="237" t="str">
        <f>IF('EDCI Data'!AQ199="","",'EDCI Data'!AQ199)</f>
        <v/>
      </c>
      <c r="AW199" s="237" t="str">
        <f>IF('EDCI Data'!AR199="","",'EDCI Data'!AR199)</f>
        <v/>
      </c>
      <c r="AX199" s="237" t="str">
        <f>IF('EDCI Data'!AS199="","",'EDCI Data'!AS199)</f>
        <v/>
      </c>
      <c r="AY199" s="237" t="str">
        <f>IF('EDCI Data'!AT199="","",'EDCI Data'!AT199)</f>
        <v/>
      </c>
      <c r="AZ199" s="237" t="str">
        <f>IF('EDCI Data'!AU199="","",'EDCI Data'!AU199)</f>
        <v/>
      </c>
      <c r="BA199" s="237" t="str">
        <f>IF('EDCI Data'!AV199="","",'EDCI Data'!AV199)</f>
        <v/>
      </c>
      <c r="BB199" s="245" t="str">
        <f>IF('EDCI Data'!AW199="","",'EDCI Data'!AW199)</f>
        <v/>
      </c>
      <c r="BC199" s="245" t="str">
        <f>IF('EDCI Data'!AX199="","",'EDCI Data'!AX199)</f>
        <v/>
      </c>
      <c r="BD199" s="246" t="str">
        <f t="shared" si="207"/>
        <v/>
      </c>
      <c r="BE199" s="247" t="str">
        <f>IF('EDCI Data'!AY199="","",'EDCI Data'!AY199)</f>
        <v/>
      </c>
      <c r="BF199" s="247" t="str">
        <f>IF('EDCI Data'!AZ199="","",'EDCI Data'!AZ199)</f>
        <v/>
      </c>
      <c r="BG199" s="247" t="str">
        <f>IF('EDCI Data'!BA199="","",'EDCI Data'!BA199)</f>
        <v/>
      </c>
      <c r="BH199" s="247" t="str">
        <f>IF('EDCI Data'!BB199="","",'EDCI Data'!BB199)</f>
        <v/>
      </c>
      <c r="BI199" s="247" t="str">
        <f>IF('EDCI Data'!BC199="","",'EDCI Data'!BC199)</f>
        <v/>
      </c>
      <c r="BJ199" s="247" t="str">
        <f>IF('EDCI Data'!BD199="","",'EDCI Data'!BD199)</f>
        <v/>
      </c>
      <c r="BK199" s="247" t="str">
        <f>IF('EDCI Data'!BE199="","",'EDCI Data'!BE199)</f>
        <v/>
      </c>
      <c r="BL199" s="247" t="str">
        <f>IF('EDCI Data'!BF199="","",'EDCI Data'!BF199)</f>
        <v/>
      </c>
      <c r="BM199" s="247" t="str">
        <f>IF('EDCI Data'!BG199="","",'EDCI Data'!BG199)</f>
        <v/>
      </c>
      <c r="BN199" s="248" t="str">
        <f>IF('EDCI Data'!BH199="","",'EDCI Data'!BH199)</f>
        <v/>
      </c>
      <c r="BO199" s="248" t="str">
        <f>IF('EDCI Data'!BI199="","",'EDCI Data'!BI199)</f>
        <v/>
      </c>
      <c r="BP199" s="249" t="str">
        <f>IF('EDCI Data'!BJ199="","",'EDCI Data'!BJ199)</f>
        <v/>
      </c>
      <c r="BQ199" s="248" t="str">
        <f>IF('EDCI Data'!BK199="","",'EDCI Data'!BK199)</f>
        <v/>
      </c>
      <c r="BR199" s="248" t="str">
        <f>IF('EDCI Data'!BL199="","",'EDCI Data'!BL199)</f>
        <v/>
      </c>
      <c r="BS199" s="250" t="str">
        <f>IF('EDCI Data'!BM199="","",'EDCI Data'!BM199)</f>
        <v/>
      </c>
      <c r="BT199" s="251" t="str">
        <f>IF('EDCI Data'!BN199="","",'EDCI Data'!BN199)</f>
        <v/>
      </c>
      <c r="BU199" s="246" t="str">
        <f>IF('EDCI Data'!BO199="","",'EDCI Data'!BO199)</f>
        <v/>
      </c>
      <c r="BV199" s="252">
        <f t="shared" si="208"/>
        <v>0</v>
      </c>
      <c r="BW199" s="252">
        <f t="shared" si="209"/>
        <v>0</v>
      </c>
      <c r="BX199" s="252">
        <f t="shared" si="210"/>
        <v>0</v>
      </c>
      <c r="BY199" s="252">
        <f t="shared" si="211"/>
        <v>0</v>
      </c>
      <c r="BZ199" t="str">
        <f t="shared" si="145"/>
        <v/>
      </c>
      <c r="CA199" s="253"/>
      <c r="CB199"/>
      <c r="CC199"/>
      <c r="CD199"/>
      <c r="CE199" t="str">
        <f t="shared" si="146"/>
        <v/>
      </c>
      <c r="CF199"/>
      <c r="CG199" t="str">
        <f t="shared" si="147"/>
        <v/>
      </c>
      <c r="CH199" t="str">
        <f t="shared" si="148"/>
        <v/>
      </c>
      <c r="CI199" t="str">
        <f t="shared" si="149"/>
        <v/>
      </c>
      <c r="CJ199" t="str">
        <f t="shared" si="150"/>
        <v/>
      </c>
      <c r="CK199"/>
      <c r="CL199"/>
      <c r="CM199" t="str">
        <f t="shared" si="151"/>
        <v/>
      </c>
      <c r="CN199" t="str">
        <f t="shared" si="152"/>
        <v/>
      </c>
      <c r="CO199" t="str">
        <f t="shared" si="153"/>
        <v/>
      </c>
      <c r="CP199" t="str">
        <f t="shared" si="154"/>
        <v/>
      </c>
      <c r="CQ199"/>
      <c r="CR199" t="str" cm="1">
        <f t="array" ref="CR199">IF(COUNTIFS($BZ$10:$BZ$259,$BZ199,$I$10:$I$259,$I199+1)&gt;0,IF(X199&lt;&gt;INDEX(Y$10:Y$259,MATCH(1,INDEX(($BZ199=$BZ$10:$BZ$259)*($I$10:$I$259=$I199+1),0,1),0)),"Number of FTEs in previous year do not align with Number of FTEs in current year across years, by definition these should be equal. Please check and update if required. "&amp;CHAR(10),""),"")</f>
        <v/>
      </c>
      <c r="CS199" t="str" cm="1">
        <f t="array" ref="CS199">IF(COUNTIFS($BZ$10:$BZ$259,$BZ199,$I$10:$I$259,$I199-1)&gt;0,IF(Y199&lt;&gt;INDEX(X$10:X$259,MATCH(1,INDEX(($BZ199=$BZ$10:$BZ$259)*($I$10:$I$259=$I199-1),0,1),0)),"Number of FTEs in previous year do not align with Number of FTEs in current year across years, by definition these should be equal. Please check and update if required. "&amp;CHAR(10),""),"")</f>
        <v/>
      </c>
      <c r="CT199" t="str">
        <f t="shared" si="155"/>
        <v/>
      </c>
      <c r="CU199" t="str">
        <f t="shared" si="156"/>
        <v/>
      </c>
      <c r="CV199"/>
      <c r="CW199" t="str">
        <f t="shared" si="157"/>
        <v/>
      </c>
      <c r="CX199"/>
      <c r="CY199" t="str">
        <f t="shared" si="158"/>
        <v/>
      </c>
      <c r="CZ199"/>
      <c r="DA199" t="str">
        <f t="shared" si="159"/>
        <v/>
      </c>
      <c r="DB199"/>
      <c r="DC199"/>
      <c r="DD199"/>
      <c r="DE199"/>
      <c r="DF199"/>
      <c r="DG199"/>
      <c r="DH199"/>
      <c r="DI199"/>
      <c r="DJ199"/>
      <c r="DK199"/>
      <c r="DL199"/>
      <c r="DM199"/>
      <c r="DN199"/>
      <c r="DO199"/>
      <c r="DP199"/>
      <c r="DQ199"/>
      <c r="DR199"/>
      <c r="DS199"/>
      <c r="DT199"/>
      <c r="DU199"/>
      <c r="DV199"/>
      <c r="DW199"/>
      <c r="DX199" t="str">
        <f t="shared" si="160"/>
        <v/>
      </c>
      <c r="DY199" t="str">
        <f t="shared" si="161"/>
        <v/>
      </c>
      <c r="DZ199" t="str">
        <f t="shared" si="162"/>
        <v/>
      </c>
      <c r="EA199" t="str">
        <f t="shared" si="163"/>
        <v/>
      </c>
      <c r="EB199" t="str">
        <f t="shared" si="164"/>
        <v/>
      </c>
      <c r="EC199" t="str">
        <f t="shared" si="165"/>
        <v/>
      </c>
      <c r="ED199" t="str">
        <f t="shared" si="166"/>
        <v/>
      </c>
      <c r="EE199" t="str">
        <f t="shared" si="167"/>
        <v/>
      </c>
      <c r="EF199" t="str">
        <f t="shared" si="168"/>
        <v/>
      </c>
      <c r="EG199" t="str">
        <f t="shared" si="169"/>
        <v/>
      </c>
      <c r="EH199" t="str">
        <f t="shared" si="170"/>
        <v/>
      </c>
      <c r="EI199" t="str">
        <f t="shared" si="171"/>
        <v/>
      </c>
      <c r="EJ199"/>
      <c r="EK199"/>
      <c r="EL199"/>
      <c r="EM199"/>
      <c r="EN199"/>
      <c r="EO199"/>
      <c r="EP199"/>
      <c r="EQ199" t="str">
        <f t="shared" si="172"/>
        <v/>
      </c>
      <c r="ER199" t="str">
        <f t="shared" si="173"/>
        <v/>
      </c>
      <c r="ES199" t="str">
        <f t="shared" si="174"/>
        <v/>
      </c>
      <c r="ET199"/>
      <c r="EU199" t="str">
        <f t="shared" si="175"/>
        <v/>
      </c>
      <c r="EV199"/>
      <c r="EW199" t="str">
        <f t="shared" si="176"/>
        <v/>
      </c>
      <c r="EX199"/>
      <c r="EY199" t="str">
        <f t="shared" si="177"/>
        <v/>
      </c>
      <c r="EZ199"/>
      <c r="FA199"/>
      <c r="FB199"/>
      <c r="FC199"/>
      <c r="FD199"/>
      <c r="FE199"/>
      <c r="FF199"/>
      <c r="FG199"/>
      <c r="FH199"/>
      <c r="FI199"/>
      <c r="FJ199"/>
      <c r="FK199"/>
      <c r="FL199"/>
      <c r="FM199"/>
      <c r="FN199"/>
      <c r="FO199"/>
      <c r="FP199"/>
      <c r="FQ199"/>
      <c r="FR199"/>
      <c r="FS199"/>
      <c r="FT199"/>
      <c r="FU199"/>
      <c r="FV199" t="str">
        <f t="shared" si="178"/>
        <v/>
      </c>
      <c r="FW199" t="str">
        <f t="shared" si="179"/>
        <v/>
      </c>
      <c r="FX199"/>
      <c r="FY199" t="str">
        <f t="shared" si="180"/>
        <v/>
      </c>
      <c r="FZ199" t="str">
        <f t="shared" si="181"/>
        <v/>
      </c>
      <c r="GA199" t="str">
        <f t="shared" si="182"/>
        <v/>
      </c>
      <c r="GB199" t="str">
        <f t="shared" si="183"/>
        <v/>
      </c>
      <c r="GC199" t="str">
        <f t="shared" si="184"/>
        <v/>
      </c>
      <c r="GD199" t="str">
        <f t="shared" si="185"/>
        <v/>
      </c>
      <c r="GE199" t="str">
        <f t="shared" si="186"/>
        <v/>
      </c>
      <c r="GF199" t="str">
        <f t="shared" si="187"/>
        <v/>
      </c>
      <c r="GG199" t="str">
        <f t="shared" si="188"/>
        <v/>
      </c>
      <c r="GH199"/>
      <c r="GI199"/>
      <c r="GJ199"/>
      <c r="GK199"/>
      <c r="GL199"/>
      <c r="GM199"/>
      <c r="GN199"/>
      <c r="GO199"/>
      <c r="GP199" t="str">
        <f t="shared" si="189"/>
        <v/>
      </c>
      <c r="GQ199" t="str">
        <f t="shared" si="190"/>
        <v/>
      </c>
      <c r="GR199"/>
      <c r="GS199" t="str">
        <f t="shared" si="191"/>
        <v/>
      </c>
      <c r="GT199"/>
      <c r="GU199" t="str">
        <f t="shared" si="192"/>
        <v/>
      </c>
      <c r="GV199"/>
      <c r="GW199" t="str">
        <f t="shared" si="193"/>
        <v/>
      </c>
      <c r="GX199"/>
      <c r="GY199"/>
      <c r="GZ199"/>
      <c r="HA199"/>
      <c r="HB199"/>
      <c r="HC199"/>
      <c r="HD199"/>
      <c r="HE199"/>
      <c r="HF199"/>
      <c r="HG199"/>
      <c r="HH199"/>
      <c r="HI199"/>
      <c r="HJ199"/>
      <c r="HK199"/>
      <c r="HL199"/>
      <c r="HM199"/>
      <c r="HN199"/>
      <c r="HO199"/>
      <c r="HP199"/>
      <c r="HQ199"/>
      <c r="HR199"/>
      <c r="HS199"/>
      <c r="HT199" t="str">
        <f t="shared" si="194"/>
        <v/>
      </c>
      <c r="HU199" t="str">
        <f t="shared" si="195"/>
        <v/>
      </c>
      <c r="HV199"/>
      <c r="HW199"/>
      <c r="HX199"/>
      <c r="HY199"/>
      <c r="HZ199"/>
      <c r="IA199"/>
      <c r="IB199"/>
      <c r="IC199"/>
      <c r="ID199"/>
      <c r="IE199" t="str">
        <f t="shared" si="196"/>
        <v/>
      </c>
      <c r="IF199"/>
      <c r="IG199"/>
      <c r="IH199"/>
      <c r="II199"/>
      <c r="IJ199"/>
      <c r="IK199"/>
      <c r="IL199"/>
      <c r="IM199"/>
      <c r="IN199"/>
      <c r="IO199"/>
      <c r="IP199"/>
      <c r="IQ199" t="str">
        <f t="shared" si="197"/>
        <v/>
      </c>
      <c r="IR199"/>
      <c r="IS199" t="str">
        <f t="shared" si="198"/>
        <v/>
      </c>
      <c r="IT199"/>
      <c r="IU199" t="str">
        <f t="shared" si="199"/>
        <v/>
      </c>
      <c r="IV199"/>
      <c r="IW199"/>
      <c r="IX199"/>
      <c r="IY199"/>
      <c r="IZ199"/>
      <c r="JA199"/>
      <c r="JB199"/>
      <c r="JC199"/>
      <c r="JD199"/>
      <c r="JE199"/>
      <c r="JF199"/>
      <c r="JG199"/>
      <c r="JH199"/>
      <c r="JI199"/>
      <c r="JJ199"/>
      <c r="JK199"/>
      <c r="JL199"/>
      <c r="JM199"/>
      <c r="JN199"/>
      <c r="JO199"/>
      <c r="JP199"/>
      <c r="JQ199"/>
      <c r="JR199" t="str">
        <f t="shared" si="200"/>
        <v/>
      </c>
      <c r="JS199" t="str">
        <f t="shared" si="201"/>
        <v/>
      </c>
      <c r="JT199"/>
      <c r="JU199"/>
      <c r="JV199"/>
      <c r="JW199"/>
      <c r="JX199"/>
      <c r="JY199"/>
      <c r="JZ199"/>
      <c r="KA199"/>
      <c r="KB199"/>
      <c r="KC199" t="str">
        <f t="shared" si="202"/>
        <v/>
      </c>
      <c r="KD199"/>
      <c r="KE199"/>
      <c r="KF199"/>
      <c r="KG199"/>
      <c r="KH199"/>
      <c r="KI199"/>
      <c r="KJ199"/>
      <c r="KK199"/>
      <c r="KL199" t="str">
        <f>IF(CT199=1,KL$8&amp;IF(SUM(CU199:$EQ199)=0,"",", "),"")</f>
        <v/>
      </c>
      <c r="KM199" t="str">
        <f>IF(CU199=1,KM$8&amp;IF(SUM(CV199:$EQ199)=0,"",", "),"")</f>
        <v/>
      </c>
      <c r="KN199" t="str">
        <f>IF(CV199=1,KN$8&amp;IF(SUM(CW199:$EQ199)=0,"",", "),"")</f>
        <v/>
      </c>
      <c r="KO199" t="str">
        <f>IF(CW199=1,KO$8&amp;IF(SUM(CX199:$EQ199)=0,"",", "),"")</f>
        <v/>
      </c>
      <c r="KP199" t="str">
        <f>IF(CX199=1,KP$8&amp;IF(SUM(CY199:$EQ199)=0,"",", "),"")</f>
        <v/>
      </c>
      <c r="KQ199" t="str">
        <f>IF(CY199=1,KQ$8&amp;IF(SUM(CZ199:$EQ199)=0,"",", "),"")</f>
        <v/>
      </c>
      <c r="KR199" t="str">
        <f>IF(CZ199=1,KR$8&amp;IF(SUM(DA199:$EQ199)=0,"",", "),"")</f>
        <v/>
      </c>
      <c r="KS199" t="str">
        <f>IF(DA199=1,KS$8&amp;IF(SUM(DB199:$EQ199)=0,"",", "),"")</f>
        <v/>
      </c>
      <c r="KT199" t="str">
        <f>IF(DB199=1,KT$8&amp;IF(SUM(DC199:$EQ199)=0,"",", "),"")</f>
        <v/>
      </c>
      <c r="KU199" t="str">
        <f>IF(DC199=1,KU$8&amp;IF(SUM(DD199:$EQ199)=0,"",", "),"")</f>
        <v/>
      </c>
      <c r="KV199" t="str">
        <f>IF(DD199=1,KV$8&amp;IF(SUM(DE199:$EQ199)=0,"",", "),"")</f>
        <v/>
      </c>
      <c r="KW199" t="str">
        <f>IF(DE199=1,KW$8&amp;IF(SUM(DF199:$EQ199)=0,"",", "),"")</f>
        <v/>
      </c>
      <c r="KX199" t="str">
        <f>IF(DF199=1,KX$8&amp;IF(SUM(DG199:$EQ199)=0,"",", "),"")</f>
        <v/>
      </c>
      <c r="KY199" t="str">
        <f>IF(DG199=1,KY$8&amp;IF(SUM(DH199:$EQ199)=0,"",", "),"")</f>
        <v/>
      </c>
      <c r="KZ199" t="str">
        <f>IF(DH199=1,KZ$8&amp;IF(SUM(DI199:$EQ199)=0,"",", "),"")</f>
        <v/>
      </c>
      <c r="LA199" t="str">
        <f>IF(DI199=1,LA$8&amp;IF(SUM(DJ199:$EQ199)=0,"",", "),"")</f>
        <v/>
      </c>
      <c r="LB199" t="str">
        <f>IF(DJ199=1,LB$8&amp;IF(SUM(DK199:$EQ199)=0,"",", "),"")</f>
        <v/>
      </c>
      <c r="LC199" t="str">
        <f>IF(DK199=1,LC$8&amp;IF(SUM(DL199:$EQ199)=0,"",", "),"")</f>
        <v/>
      </c>
      <c r="LD199" t="str">
        <f>IF(DL199=1,LD$8&amp;IF(SUM(DM199:$EQ199)=0,"",", "),"")</f>
        <v/>
      </c>
      <c r="LE199" t="str">
        <f>IF(DM199=1,LE$8&amp;IF(SUM(DN199:$EQ199)=0,"",", "),"")</f>
        <v/>
      </c>
      <c r="LF199" t="str">
        <f>IF(DN199=1,LF$8&amp;IF(SUM(DO199:$EQ199)=0,"",", "),"")</f>
        <v/>
      </c>
      <c r="LG199" t="str">
        <f>IF(DO199=1,LG$8&amp;IF(SUM(DP199:$EQ199)=0,"",", "),"")</f>
        <v/>
      </c>
      <c r="LH199" t="str">
        <f>IF(DP199=1,LH$8&amp;IF(SUM(DQ199:$EQ199)=0,"",", "),"")</f>
        <v/>
      </c>
      <c r="LI199" t="str">
        <f>IF(DQ199=1,LI$8&amp;IF(SUM(DR199:$EQ199)=0,"",", "),"")</f>
        <v/>
      </c>
      <c r="LJ199" t="str">
        <f>IF(DR199=1,LJ$8&amp;IF(SUM(DS199:$EQ199)=0,"",", "),"")</f>
        <v/>
      </c>
      <c r="LK199" t="str">
        <f>IF(DS199=1,LK$8&amp;IF(SUM(DT199:$EQ199)=0,"",", "),"")</f>
        <v/>
      </c>
      <c r="LL199" t="str">
        <f>IF(DT199=1,LL$8&amp;IF(SUM(DU199:$EQ199)=0,"",", "),"")</f>
        <v/>
      </c>
      <c r="LM199" t="str">
        <f>IF(DU199=1,LM$8&amp;IF(SUM(DV199:$EQ199)=0,"",", "),"")</f>
        <v/>
      </c>
      <c r="LN199" t="str">
        <f>IF(DV199=1,LN$8&amp;IF(SUM(DW199:$EQ199)=0,"",", "),"")</f>
        <v/>
      </c>
      <c r="LO199" t="str">
        <f>IF(DW199=1,LO$8&amp;IF(SUM(DX199:$EQ199)=0,"",", "),"")</f>
        <v/>
      </c>
      <c r="LP199" t="str">
        <f>IF(DX199=1,LP$8&amp;IF(SUM(DY199:$EQ199)=0,"",", "),"")</f>
        <v/>
      </c>
      <c r="LQ199" t="str">
        <f>IF(DY199=1,LQ$8&amp;IF(SUM(DZ199:$EQ199)=0,"",", "),"")</f>
        <v/>
      </c>
      <c r="LR199" t="str">
        <f>IF(DZ199=1,LR$8&amp;IF(SUM(EA199:$EQ199)=0,"",", "),"")</f>
        <v/>
      </c>
      <c r="LS199" t="str">
        <f>IF(EA199=1,LS$8&amp;IF(SUM(EB199:$EQ199)=0,"",", "),"")</f>
        <v/>
      </c>
      <c r="LT199" t="str">
        <f>IF(EB199=1,LT$8&amp;IF(SUM(EC199:$EQ199)=0,"",", "),"")</f>
        <v/>
      </c>
      <c r="LU199" t="str">
        <f>IF(EC199=1,LU$8&amp;IF(SUM(ED199:$EQ199)=0,"",", "),"")</f>
        <v/>
      </c>
      <c r="LV199" t="str">
        <f>IF(ED199=1,LV$8&amp;IF(SUM(EE199:$EQ199)=0,"",", "),"")</f>
        <v/>
      </c>
      <c r="LW199" t="str">
        <f>IF(EE199=1,LW$8&amp;IF(SUM(EF199:$EQ199)=0,"",", "),"")</f>
        <v/>
      </c>
      <c r="LX199" t="str">
        <f>IF(EF199=1,LX$8&amp;IF(SUM(EG199:$EQ199)=0,"",", "),"")</f>
        <v/>
      </c>
      <c r="LY199" t="str">
        <f>IF(EG199=1,LY$8&amp;IF(SUM(EH199:$EQ199)=0,"",", "),"")</f>
        <v/>
      </c>
      <c r="LZ199" t="str">
        <f>IF(EH199=1,LZ$8&amp;IF(SUM(EI199:$EQ199)=0,"",", "),"")</f>
        <v/>
      </c>
      <c r="MA199" t="str">
        <f>IF(EI199=1,MA$8&amp;IF(SUM(EJ199:$EQ199)=0,"",", "),"")</f>
        <v/>
      </c>
      <c r="MB199" t="str">
        <f>IF(EJ199=1,MB$8&amp;IF(SUM(EK199:$EQ199)=0,"",", "),"")</f>
        <v/>
      </c>
      <c r="MC199" t="str">
        <f>IF(EK199=1,MC$8&amp;IF(SUM(EL199:$EQ199)=0,"",", "),"")</f>
        <v/>
      </c>
      <c r="MD199" t="str">
        <f>IF(EL199=1,MD$8&amp;IF(SUM(EM199:$EQ199)=0,"",", "),"")</f>
        <v/>
      </c>
      <c r="ME199" t="str">
        <f>IF(EM199=1,ME$8&amp;IF(SUM(EN199:$EQ199)=0,"",", "),"")</f>
        <v/>
      </c>
      <c r="MF199" t="str">
        <f>IF(EN199=1,MF$8&amp;IF(SUM(EO199:$EQ199)=0,"",", "),"")</f>
        <v/>
      </c>
      <c r="MG199" t="str">
        <f>IF(EO199=1,MG$8&amp;IF(SUM(EP199:$EQ199)=0,"",", "),"")</f>
        <v/>
      </c>
      <c r="MH199" t="str">
        <f>IF(EP199=1,MH$8&amp;IF(SUM(EQ199:$EQ199)=0,"",", "),"")</f>
        <v/>
      </c>
      <c r="MI199" t="str">
        <f t="shared" si="212"/>
        <v/>
      </c>
      <c r="MJ199" t="str">
        <f>IF(ER199=1,MJ$8&amp;IF(SUM(ES199:$GO199)=0,"",", "),"")</f>
        <v/>
      </c>
      <c r="MK199" t="str">
        <f>IF(ES199=1,MK$8&amp;IF(SUM(ET199:$GO199)=0,"",", "),"")</f>
        <v/>
      </c>
      <c r="ML199" t="str">
        <f>IF(ET199=1,ML$8&amp;IF(SUM(EU199:$GO199)=0,"",", "),"")</f>
        <v/>
      </c>
      <c r="MM199" t="str">
        <f>IF(EU199=1,MM$8&amp;IF(SUM(EV199:$GO199)=0,"",", "),"")</f>
        <v/>
      </c>
      <c r="MN199" t="str">
        <f>IF(EV199=1,MN$8&amp;IF(SUM(EW199:$GO199)=0,"",", "),"")</f>
        <v/>
      </c>
      <c r="MO199" t="str">
        <f>IF(EW199=1,MO$8&amp;IF(SUM(EX199:$GO199)=0,"",", "),"")</f>
        <v/>
      </c>
      <c r="MP199" t="str">
        <f>IF(EX199=1,MP$8&amp;IF(SUM(EY199:$GO199)=0,"",", "),"")</f>
        <v/>
      </c>
      <c r="MQ199" t="str">
        <f>IF(EY199=1,MQ$8&amp;IF(SUM(EZ199:$GO199)=0,"",", "),"")</f>
        <v/>
      </c>
      <c r="MR199" t="str">
        <f>IF(EZ199=1,MR$8&amp;IF(SUM(FA199:$GO199)=0,"",", "),"")</f>
        <v/>
      </c>
      <c r="MS199" t="str">
        <f>IF(FA199=1,MS$8&amp;IF(SUM(FB199:$GO199)=0,"",", "),"")</f>
        <v/>
      </c>
      <c r="MT199" t="str">
        <f>IF(FB199=1,MT$8&amp;IF(SUM(FC199:$GO199)=0,"",", "),"")</f>
        <v/>
      </c>
      <c r="MU199" t="str">
        <f>IF(FC199=1,MU$8&amp;IF(SUM(FD199:$GO199)=0,"",", "),"")</f>
        <v/>
      </c>
      <c r="MV199" t="str">
        <f>IF(FD199=1,MV$8&amp;IF(SUM(FE199:$GO199)=0,"",", "),"")</f>
        <v/>
      </c>
      <c r="MW199" t="str">
        <f>IF(FE199=1,MW$8&amp;IF(SUM(FF199:$GO199)=0,"",", "),"")</f>
        <v/>
      </c>
      <c r="MX199" t="str">
        <f>IF(FF199=1,MX$8&amp;IF(SUM(FG199:$GO199)=0,"",", "),"")</f>
        <v/>
      </c>
      <c r="MY199" t="str">
        <f>IF(FG199=1,MY$8&amp;IF(SUM(FH199:$GO199)=0,"",", "),"")</f>
        <v/>
      </c>
      <c r="MZ199" t="str">
        <f>IF(FH199=1,MZ$8&amp;IF(SUM(FI199:$GO199)=0,"",", "),"")</f>
        <v/>
      </c>
      <c r="NA199" t="str">
        <f>IF(FI199=1,NA$8&amp;IF(SUM(FJ199:$GO199)=0,"",", "),"")</f>
        <v/>
      </c>
      <c r="NB199" t="str">
        <f>IF(FJ199=1,NB$8&amp;IF(SUM(FK199:$GO199)=0,"",", "),"")</f>
        <v/>
      </c>
      <c r="NC199" t="str">
        <f>IF(FK199=1,NC$8&amp;IF(SUM(FL199:$GO199)=0,"",", "),"")</f>
        <v/>
      </c>
      <c r="ND199" t="str">
        <f>IF(FL199=1,ND$8&amp;IF(SUM(FM199:$GO199)=0,"",", "),"")</f>
        <v/>
      </c>
      <c r="NE199" t="str">
        <f>IF(FM199=1,NE$8&amp;IF(SUM(FN199:$GO199)=0,"",", "),"")</f>
        <v/>
      </c>
      <c r="NF199" t="str">
        <f>IF(FN199=1,NF$8&amp;IF(SUM(FO199:$GO199)=0,"",", "),"")</f>
        <v/>
      </c>
      <c r="NG199" t="str">
        <f>IF(FO199=1,NG$8&amp;IF(SUM(FP199:$GO199)=0,"",", "),"")</f>
        <v/>
      </c>
      <c r="NH199" t="str">
        <f>IF(FP199=1,NH$8&amp;IF(SUM(FQ199:$GO199)=0,"",", "),"")</f>
        <v/>
      </c>
      <c r="NI199" t="str">
        <f>IF(FQ199=1,NI$8&amp;IF(SUM(FR199:$GO199)=0,"",", "),"")</f>
        <v/>
      </c>
      <c r="NJ199" t="str">
        <f>IF(FR199=1,NJ$8&amp;IF(SUM(FS199:$GO199)=0,"",", "),"")</f>
        <v/>
      </c>
      <c r="NK199" t="str">
        <f>IF(FS199=1,NK$8&amp;IF(SUM(FT199:$GO199)=0,"",", "),"")</f>
        <v/>
      </c>
      <c r="NL199" t="str">
        <f>IF(FT199=1,NL$8&amp;IF(SUM(FU199:$GO199)=0,"",", "),"")</f>
        <v/>
      </c>
      <c r="NM199" t="str">
        <f>IF(FU199=1,NM$8&amp;IF(SUM(FV199:$GO199)=0,"",", "),"")</f>
        <v/>
      </c>
      <c r="NN199" t="str">
        <f>IF(FV199=1,NN$8&amp;IF(SUM(FW199:$GO199)=0,"",", "),"")</f>
        <v/>
      </c>
      <c r="NO199" t="str">
        <f>IF(FW199=1,NO$8&amp;IF(SUM(FX199:$GO199)=0,"",", "),"")</f>
        <v/>
      </c>
      <c r="NP199" t="str">
        <f>IF(FX199=1,NP$8&amp;IF(SUM(FY199:$GO199)=0,"",", "),"")</f>
        <v/>
      </c>
      <c r="NQ199" t="str">
        <f>IF(FY199=1,NQ$8&amp;IF(SUM(FZ199:$GO199)=0,"",", "),"")</f>
        <v/>
      </c>
      <c r="NR199" t="str">
        <f>IF(FZ199=1,NR$8&amp;IF(SUM(GA199:$GO199)=0,"",", "),"")</f>
        <v/>
      </c>
      <c r="NS199" t="str">
        <f>IF(GA199=1,NS$8&amp;IF(SUM(GB199:$GO199)=0,"",", "),"")</f>
        <v/>
      </c>
      <c r="NT199" t="str">
        <f>IF(GB199=1,NT$8&amp;IF(SUM(GC199:$GO199)=0,"",", "),"")</f>
        <v/>
      </c>
      <c r="NU199" t="str">
        <f>IF(GC199=1,NU$8&amp;IF(SUM(GD199:$GO199)=0,"",", "),"")</f>
        <v/>
      </c>
      <c r="NV199" t="str">
        <f>IF(GD199=1,NV$8&amp;IF(SUM(GE199:$GO199)=0,"",", "),"")</f>
        <v/>
      </c>
      <c r="NW199" t="str">
        <f>IF(GE199=1,NW$8&amp;IF(SUM(GF199:$GO199)=0,"",", "),"")</f>
        <v/>
      </c>
      <c r="NX199" t="str">
        <f>IF(GF199=1,NX$8&amp;IF(SUM(GG199:$GO199)=0,"",", "),"")</f>
        <v/>
      </c>
      <c r="NY199" t="str">
        <f>IF(GG199=1,NY$8&amp;IF(SUM(GH199:$GO199)=0,"",", "),"")</f>
        <v/>
      </c>
      <c r="NZ199" t="str">
        <f>IF(GH199=1,NZ$8&amp;IF(SUM(GI199:$GO199)=0,"",", "),"")</f>
        <v/>
      </c>
      <c r="OA199" t="str">
        <f>IF(GI199=1,OA$8&amp;IF(SUM(GJ199:$GO199)=0,"",", "),"")</f>
        <v/>
      </c>
      <c r="OB199" t="str">
        <f>IF(GJ199=1,OB$8&amp;IF(SUM(GK199:$GO199)=0,"",", "),"")</f>
        <v/>
      </c>
      <c r="OC199" t="str">
        <f>IF(GK199=1,OC$8&amp;IF(SUM(GL199:$GO199)=0,"",", "),"")</f>
        <v/>
      </c>
      <c r="OD199" t="str">
        <f>IF(GL199=1,OD$8&amp;IF(SUM(GM199:$GO199)=0,"",", "),"")</f>
        <v/>
      </c>
      <c r="OE199" t="str">
        <f>IF(GM199=1,OE$8&amp;IF(SUM(GN199:$GO199)=0,"",", "),"")</f>
        <v/>
      </c>
      <c r="OF199" t="str">
        <f>IF(GN199=1,OF$8&amp;IF(SUM(GO199:$GO199)=0,"",", "),"")</f>
        <v/>
      </c>
      <c r="OG199" t="str">
        <f t="shared" si="213"/>
        <v/>
      </c>
      <c r="OH199" t="str">
        <f>IF(GP199=1,OH$8&amp;IF(SUM(GQ199:$IM199)=0,"",", "),"")</f>
        <v/>
      </c>
      <c r="OI199" t="str">
        <f>IF(GQ199=1,OI$8&amp;IF(SUM(GR199:$IM199)=0,"",", "),"")</f>
        <v/>
      </c>
      <c r="OJ199" t="str">
        <f>IF(GR199=1,OJ$8&amp;IF(SUM(GS199:$IM199)=0,"",", "),"")</f>
        <v/>
      </c>
      <c r="OK199" t="str">
        <f>IF(GS199=1,OK$8&amp;IF(SUM(GT199:$IM199)=0,"",", "),"")</f>
        <v/>
      </c>
      <c r="OL199" t="str">
        <f>IF(GT199=1,OL$8&amp;IF(SUM(GU199:$IM199)=0,"",", "),"")</f>
        <v/>
      </c>
      <c r="OM199" t="str">
        <f>IF(GU199=1,OM$8&amp;IF(SUM(GV199:$IM199)=0,"",", "),"")</f>
        <v/>
      </c>
      <c r="ON199" t="str">
        <f>IF(GV199=1,ON$8&amp;IF(SUM(GW199:$IM199)=0,"",", "),"")</f>
        <v/>
      </c>
      <c r="OO199" t="str">
        <f>IF(GW199=1,OO$8&amp;IF(SUM(GX199:$IM199)=0,"",", "),"")</f>
        <v/>
      </c>
      <c r="OP199" t="str">
        <f>IF(GX199=1,OP$8&amp;IF(SUM(GY199:$IM199)=0,"",", "),"")</f>
        <v/>
      </c>
      <c r="OQ199" t="str">
        <f>IF(GY199=1,OQ$8&amp;IF(SUM(GZ199:$IM199)=0,"",", "),"")</f>
        <v/>
      </c>
      <c r="OR199" t="str">
        <f>IF(GZ199=1,OR$8&amp;IF(SUM(HA199:$IM199)=0,"",", "),"")</f>
        <v/>
      </c>
      <c r="OS199" t="str">
        <f>IF(HA199=1,OS$8&amp;IF(SUM(HB199:$IM199)=0,"",", "),"")</f>
        <v/>
      </c>
      <c r="OT199" t="str">
        <f>IF(HB199=1,OT$8&amp;IF(SUM(HC199:$IM199)=0,"",", "),"")</f>
        <v/>
      </c>
      <c r="OU199" t="str">
        <f>IF(HC199=1,OU$8&amp;IF(SUM(HD199:$IM199)=0,"",", "),"")</f>
        <v/>
      </c>
      <c r="OV199" t="str">
        <f>IF(HD199=1,OV$8&amp;IF(SUM(HE199:$IM199)=0,"",", "),"")</f>
        <v/>
      </c>
      <c r="OW199" t="str">
        <f>IF(HE199=1,OW$8&amp;IF(SUM(HF199:$IM199)=0,"",", "),"")</f>
        <v/>
      </c>
      <c r="OX199" t="str">
        <f>IF(HF199=1,OX$8&amp;IF(SUM(HG199:$IM199)=0,"",", "),"")</f>
        <v/>
      </c>
      <c r="OY199" t="str">
        <f>IF(HG199=1,OY$8&amp;IF(SUM(HH199:$IM199)=0,"",", "),"")</f>
        <v/>
      </c>
      <c r="OZ199" t="str">
        <f>IF(HH199=1,OZ$8&amp;IF(SUM(HI199:$IM199)=0,"",", "),"")</f>
        <v/>
      </c>
      <c r="PA199" t="str">
        <f>IF(HI199=1,PA$8&amp;IF(SUM(HJ199:$IM199)=0,"",", "),"")</f>
        <v/>
      </c>
      <c r="PB199" t="str">
        <f>IF(HJ199=1,PB$8&amp;IF(SUM(HK199:$IM199)=0,"",", "),"")</f>
        <v/>
      </c>
      <c r="PC199" t="str">
        <f>IF(HK199=1,PC$8&amp;IF(SUM(HL199:$IM199)=0,"",", "),"")</f>
        <v/>
      </c>
      <c r="PD199" t="str">
        <f>IF(HL199=1,PD$8&amp;IF(SUM(HM199:$IM199)=0,"",", "),"")</f>
        <v/>
      </c>
      <c r="PE199" t="str">
        <f>IF(HM199=1,PE$8&amp;IF(SUM(HN199:$IM199)=0,"",", "),"")</f>
        <v/>
      </c>
      <c r="PF199" t="str">
        <f>IF(HN199=1,PF$8&amp;IF(SUM(HO199:$IM199)=0,"",", "),"")</f>
        <v/>
      </c>
      <c r="PG199" t="str">
        <f>IF(HO199=1,PG$8&amp;IF(SUM(HP199:$IM199)=0,"",", "),"")</f>
        <v/>
      </c>
      <c r="PH199" t="str">
        <f>IF(HP199=1,PH$8&amp;IF(SUM(HQ199:$IM199)=0,"",", "),"")</f>
        <v/>
      </c>
      <c r="PI199" t="str">
        <f>IF(HQ199=1,PI$8&amp;IF(SUM(HR199:$IM199)=0,"",", "),"")</f>
        <v/>
      </c>
      <c r="PJ199" t="str">
        <f>IF(HR199=1,PJ$8&amp;IF(SUM(HS199:$IM199)=0,"",", "),"")</f>
        <v/>
      </c>
      <c r="PK199" t="str">
        <f>IF(HS199=1,PK$8&amp;IF(SUM(HT199:$IM199)=0,"",", "),"")</f>
        <v/>
      </c>
      <c r="PL199" t="str">
        <f>IF(HT199=1,PL$8&amp;IF(SUM(HU199:$IM199)=0,"",", "),"")</f>
        <v/>
      </c>
      <c r="PM199" t="str">
        <f>IF(HU199=1,PM$8&amp;IF(SUM(HV199:$IM199)=0,"",", "),"")</f>
        <v/>
      </c>
      <c r="PN199" t="str">
        <f>IF(HV199=1,PN$8&amp;IF(SUM(HW199:$IM199)=0,"",", "),"")</f>
        <v/>
      </c>
      <c r="PO199" t="str">
        <f>IF(HW199=1,PO$8&amp;IF(SUM(HX199:$IM199)=0,"",", "),"")</f>
        <v/>
      </c>
      <c r="PP199" t="str">
        <f>IF(HX199=1,PP$8&amp;IF(SUM(HY199:$IM199)=0,"",", "),"")</f>
        <v/>
      </c>
      <c r="PQ199" t="str">
        <f>IF(HY199=1,PQ$8&amp;IF(SUM(HZ199:$IM199)=0,"",", "),"")</f>
        <v/>
      </c>
      <c r="PR199" t="str">
        <f>IF(HZ199=1,PR$8&amp;IF(SUM(IA199:$IM199)=0,"",", "),"")</f>
        <v/>
      </c>
      <c r="PS199" t="str">
        <f>IF(IA199=1,PS$8&amp;IF(SUM(IB199:$IM199)=0,"",", "),"")</f>
        <v/>
      </c>
      <c r="PT199" t="str">
        <f>IF(IB199=1,PT$8&amp;IF(SUM(IC199:$IM199)=0,"",", "),"")</f>
        <v/>
      </c>
      <c r="PU199" t="str">
        <f>IF(IC199=1,PU$8&amp;IF(SUM(ID199:$IM199)=0,"",", "),"")</f>
        <v/>
      </c>
      <c r="PV199" t="str">
        <f>IF(ID199=1,PV$8&amp;IF(SUM(IE199:$IM199)=0,"",", "),"")</f>
        <v/>
      </c>
      <c r="PW199" t="str">
        <f>IF(IE199=1,PW$8&amp;IF(SUM(IF199:$IM199)=0,"",", "),"")</f>
        <v/>
      </c>
      <c r="PX199" t="str">
        <f>IF(IF199=1,PX$8&amp;IF(SUM(IG199:$IM199)=0,"",", "),"")</f>
        <v/>
      </c>
      <c r="PY199" t="str">
        <f>IF(IG199=1,PY$8&amp;IF(SUM(IH199:$IM199)=0,"",", "),"")</f>
        <v/>
      </c>
      <c r="PZ199" t="str">
        <f>IF(IH199=1,PZ$8&amp;IF(SUM(II199:$IM199)=0,"",", "),"")</f>
        <v/>
      </c>
      <c r="QA199" t="str">
        <f>IF(II199=1,QA$8&amp;IF(SUM(IJ199:$IM199)=0,"",", "),"")</f>
        <v/>
      </c>
      <c r="QB199" t="str">
        <f>IF(IJ199=1,QB$8&amp;IF(SUM(IK199:$IM199)=0,"",", "),"")</f>
        <v/>
      </c>
      <c r="QC199" t="str">
        <f>IF(IK199=1,QC$8&amp;IF(SUM(IL199:$IM199)=0,"",", "),"")</f>
        <v/>
      </c>
      <c r="QD199" t="str">
        <f>IF(IL199=1,QD$8&amp;IF(SUM(IM199:$IM199)=0,"",", "),"")</f>
        <v/>
      </c>
      <c r="QE199" t="str">
        <f t="shared" si="214"/>
        <v/>
      </c>
      <c r="QF199" t="str">
        <f>IF(IN199=1,QF$8&amp;IF(SUM(IO199:$KK199)=0,"",", "),"")</f>
        <v/>
      </c>
      <c r="QG199" t="str">
        <f>IF(IO199=1,QG$8&amp;IF(SUM(IP199:$KK199)=0,"",", "),"")</f>
        <v/>
      </c>
      <c r="QH199" t="str">
        <f>IF(IP199=1,QH$8&amp;IF(SUM(IQ199:$KK199)=0,"",", "),"")</f>
        <v/>
      </c>
      <c r="QI199" t="str">
        <f>IF(IQ199=1,QI$8&amp;IF(SUM(IR199:$KK199)=0,"",", "),"")</f>
        <v/>
      </c>
      <c r="QJ199" t="str">
        <f>IF(IR199=1,QJ$8&amp;IF(SUM(IS199:$KK199)=0,"",", "),"")</f>
        <v/>
      </c>
      <c r="QK199" t="str">
        <f>IF(IS199=1,QK$8&amp;IF(SUM(IT199:$KK199)=0,"",", "),"")</f>
        <v/>
      </c>
      <c r="QL199" t="str">
        <f>IF(IT199=1,QL$8&amp;IF(SUM(IU199:$KK199)=0,"",", "),"")</f>
        <v/>
      </c>
      <c r="QM199" t="str">
        <f>IF(IU199=1,QM$8&amp;IF(SUM(IV199:$KK199)=0,"",", "),"")</f>
        <v/>
      </c>
      <c r="QN199" t="str">
        <f>IF(IV199=1,QN$8&amp;IF(SUM(IW199:$KK199)=0,"",", "),"")</f>
        <v/>
      </c>
      <c r="QO199" t="str">
        <f>IF(IW199=1,QO$8&amp;IF(SUM(IX199:$KK199)=0,"",", "),"")</f>
        <v/>
      </c>
      <c r="QP199" t="str">
        <f>IF(IX199=1,QP$8&amp;IF(SUM(IY199:$KK199)=0,"",", "),"")</f>
        <v/>
      </c>
      <c r="QQ199" t="str">
        <f>IF(IY199=1,QQ$8&amp;IF(SUM(IZ199:$KK199)=0,"",", "),"")</f>
        <v/>
      </c>
      <c r="QR199" t="str">
        <f>IF(IZ199=1,QR$8&amp;IF(SUM(JA199:$KK199)=0,"",", "),"")</f>
        <v/>
      </c>
      <c r="QS199" t="str">
        <f>IF(JA199=1,QS$8&amp;IF(SUM(JB199:$KK199)=0,"",", "),"")</f>
        <v/>
      </c>
      <c r="QT199" t="str">
        <f>IF(JB199=1,QT$8&amp;IF(SUM(JC199:$KK199)=0,"",", "),"")</f>
        <v/>
      </c>
      <c r="QU199" t="str">
        <f>IF(JC199=1,QU$8&amp;IF(SUM(JD199:$KK199)=0,"",", "),"")</f>
        <v/>
      </c>
      <c r="QV199" t="str">
        <f>IF(JD199=1,QV$8&amp;IF(SUM(JE199:$KK199)=0,"",", "),"")</f>
        <v/>
      </c>
      <c r="QW199" t="str">
        <f>IF(JE199=1,QW$8&amp;IF(SUM(JF199:$KK199)=0,"",", "),"")</f>
        <v/>
      </c>
      <c r="QX199" t="str">
        <f>IF(JF199=1,QX$8&amp;IF(SUM(JG199:$KK199)=0,"",", "),"")</f>
        <v/>
      </c>
      <c r="QY199" t="str">
        <f>IF(JG199=1,QY$8&amp;IF(SUM(JH199:$KK199)=0,"",", "),"")</f>
        <v/>
      </c>
      <c r="QZ199" t="str">
        <f>IF(JH199=1,QZ$8&amp;IF(SUM(JI199:$KK199)=0,"",", "),"")</f>
        <v/>
      </c>
      <c r="RA199" t="str">
        <f>IF(JI199=1,RA$8&amp;IF(SUM(JJ199:$KK199)=0,"",", "),"")</f>
        <v/>
      </c>
      <c r="RB199" t="str">
        <f>IF(JJ199=1,RB$8&amp;IF(SUM(JK199:$KK199)=0,"",", "),"")</f>
        <v/>
      </c>
      <c r="RC199" t="str">
        <f>IF(JK199=1,RC$8&amp;IF(SUM(JL199:$KK199)=0,"",", "),"")</f>
        <v/>
      </c>
      <c r="RD199" t="str">
        <f>IF(JL199=1,RD$8&amp;IF(SUM(JM199:$KK199)=0,"",", "),"")</f>
        <v/>
      </c>
      <c r="RE199" t="str">
        <f>IF(JM199=1,RE$8&amp;IF(SUM(JN199:$KK199)=0,"",", "),"")</f>
        <v/>
      </c>
      <c r="RF199" t="str">
        <f>IF(JN199=1,RF$8&amp;IF(SUM(JO199:$KK199)=0,"",", "),"")</f>
        <v/>
      </c>
      <c r="RG199" t="str">
        <f>IF(JO199=1,RG$8&amp;IF(SUM(JP199:$KK199)=0,"",", "),"")</f>
        <v/>
      </c>
      <c r="RH199" t="str">
        <f>IF(JP199=1,RH$8&amp;IF(SUM(JQ199:$KK199)=0,"",", "),"")</f>
        <v/>
      </c>
      <c r="RI199" t="str">
        <f>IF(JQ199=1,RI$8&amp;IF(SUM(JR199:$KK199)=0,"",", "),"")</f>
        <v/>
      </c>
      <c r="RJ199" t="str">
        <f>IF(JR199=1,RJ$8&amp;IF(SUM(JS199:$KK199)=0,"",", "),"")</f>
        <v/>
      </c>
      <c r="RK199" t="str">
        <f>IF(JS199=1,RK$8&amp;IF(SUM(JT199:$KK199)=0,"",", "),"")</f>
        <v/>
      </c>
      <c r="RL199" t="str">
        <f>IF(JT199=1,RL$8&amp;IF(SUM(JU199:$KK199)=0,"",", "),"")</f>
        <v/>
      </c>
      <c r="RM199" t="str">
        <f>IF(JU199=1,RM$8&amp;IF(SUM(JV199:$KK199)=0,"",", "),"")</f>
        <v/>
      </c>
      <c r="RN199" t="str">
        <f>IF(JV199=1,RN$8&amp;IF(SUM(JW199:$KK199)=0,"",", "),"")</f>
        <v/>
      </c>
      <c r="RO199" t="str">
        <f>IF(JW199=1,RO$8&amp;IF(SUM(JX199:$KK199)=0,"",", "),"")</f>
        <v/>
      </c>
      <c r="RP199" t="str">
        <f>IF(JX199=1,RP$8&amp;IF(SUM(JY199:$KK199)=0,"",", "),"")</f>
        <v/>
      </c>
      <c r="RQ199" t="str">
        <f>IF(JY199=1,RQ$8&amp;IF(SUM(JZ199:$KK199)=0,"",", "),"")</f>
        <v/>
      </c>
      <c r="RR199" t="str">
        <f>IF(JZ199=1,RR$8&amp;IF(SUM(KA199:$KK199)=0,"",", "),"")</f>
        <v/>
      </c>
      <c r="RS199" t="str">
        <f>IF(KA199=1,RS$8&amp;IF(SUM(KB199:$KK199)=0,"",", "),"")</f>
        <v/>
      </c>
      <c r="RT199" t="str">
        <f>IF(KB199=1,RT$8&amp;IF(SUM(KC199:$KK199)=0,"",", "),"")</f>
        <v/>
      </c>
      <c r="RU199" t="str">
        <f>IF(KC199=1,RU$8&amp;IF(SUM(KD199:$KK199)=0,"",", "),"")</f>
        <v/>
      </c>
      <c r="RV199" t="str">
        <f>IF(KD199=1,RV$8&amp;IF(SUM(KE199:$KK199)=0,"",", "),"")</f>
        <v/>
      </c>
      <c r="RW199" t="str">
        <f>IF(KE199=1,RW$8&amp;IF(SUM(KF199:$KK199)=0,"",", "),"")</f>
        <v/>
      </c>
      <c r="RX199" t="str">
        <f>IF(KF199=1,RX$8&amp;IF(SUM(KG199:$KK199)=0,"",", "),"")</f>
        <v/>
      </c>
      <c r="RY199" t="str">
        <f>IF(KG199=1,RY$8&amp;IF(SUM(KH199:$KK199)=0,"",", "),"")</f>
        <v/>
      </c>
      <c r="RZ199" t="str">
        <f>IF(KH199=1,RZ$8&amp;IF(SUM(KI199:$KK199)=0,"",", "),"")</f>
        <v/>
      </c>
      <c r="SA199" t="str">
        <f>IF(KI199=1,SA$8&amp;IF(SUM(KJ199:$KK199)=0,"",", "),"")</f>
        <v/>
      </c>
      <c r="SB199" t="str">
        <f>IF(KJ199=1,SB$8&amp;IF(SUM(KK199:$KK199)=0,"",", "),"")</f>
        <v/>
      </c>
      <c r="SC199" t="str">
        <f t="shared" si="215"/>
        <v/>
      </c>
    </row>
    <row r="200" spans="1:497" ht="60" customHeight="1" x14ac:dyDescent="0.45">
      <c r="A200" s="62"/>
      <c r="B200" s="212" t="str">
        <f t="shared" si="144"/>
        <v/>
      </c>
      <c r="C200" s="212" t="str">
        <f t="shared" si="203"/>
        <v/>
      </c>
      <c r="D200" s="212" t="str">
        <f t="shared" si="204"/>
        <v/>
      </c>
      <c r="E200" s="212" t="str">
        <f t="shared" si="205"/>
        <v/>
      </c>
      <c r="F200" s="212" t="str">
        <f t="shared" si="206"/>
        <v/>
      </c>
      <c r="G200" s="237" t="str">
        <f>IF('EDCI Data'!B200="","",'EDCI Data'!B200)</f>
        <v/>
      </c>
      <c r="H200" s="238" t="str">
        <f>IF('EDCI Data'!C200="","",'EDCI Data'!C200)</f>
        <v/>
      </c>
      <c r="I200" s="239" t="str">
        <f>IF('EDCI Data'!D200="","",'EDCI Data'!D200)</f>
        <v/>
      </c>
      <c r="J200" s="240" t="str">
        <f>IF('EDCI Data'!E200="","",'EDCI Data'!E200)</f>
        <v/>
      </c>
      <c r="K200" s="237" t="str">
        <f>IF('EDCI Data'!F200="","",'EDCI Data'!F200)</f>
        <v/>
      </c>
      <c r="L200" s="237" t="str">
        <f>IF('EDCI Data'!G200="","",'EDCI Data'!G200)</f>
        <v/>
      </c>
      <c r="M200" s="237" t="str">
        <f>IF('EDCI Data'!H200="","",'EDCI Data'!H200)</f>
        <v/>
      </c>
      <c r="N200" s="237" t="str">
        <f>IF('EDCI Data'!I200="","",'EDCI Data'!I200)</f>
        <v/>
      </c>
      <c r="O200" s="237" t="str">
        <f>IF('EDCI Data'!J200="","",'EDCI Data'!J200)</f>
        <v/>
      </c>
      <c r="P200" s="237" t="str">
        <f>IF('EDCI Data'!K200="","",'EDCI Data'!K200)</f>
        <v/>
      </c>
      <c r="Q200" s="241" t="str">
        <f>IF('EDCI Data'!L200="","",'EDCI Data'!L200)</f>
        <v/>
      </c>
      <c r="R200" s="241" t="str">
        <f>IF('EDCI Data'!M200="","",'EDCI Data'!M200)</f>
        <v/>
      </c>
      <c r="S200" s="237" t="str">
        <f>IF('EDCI Data'!N200="","",'EDCI Data'!N200)</f>
        <v/>
      </c>
      <c r="T200" s="237" t="str">
        <f>IF('EDCI Data'!O200="","",'EDCI Data'!O200)</f>
        <v/>
      </c>
      <c r="U200" s="237" t="str">
        <f>IF('EDCI Data'!P200="","",'EDCI Data'!P200)</f>
        <v/>
      </c>
      <c r="V200" s="237" t="str">
        <f>IF('EDCI Data'!Q200="","",'EDCI Data'!Q200)</f>
        <v/>
      </c>
      <c r="W200" s="242" t="str">
        <f>IF('EDCI Data'!R200="","",'EDCI Data'!R200)</f>
        <v/>
      </c>
      <c r="X200" s="243" t="str">
        <f>IF('EDCI Data'!S200="","",'EDCI Data'!S200)</f>
        <v/>
      </c>
      <c r="Y200" s="243" t="str">
        <f>IF('EDCI Data'!T200="","",'EDCI Data'!T200)</f>
        <v/>
      </c>
      <c r="Z200" s="244" t="str">
        <f>IF('EDCI Data'!U200="","",'EDCI Data'!U200)</f>
        <v/>
      </c>
      <c r="AA200" s="237" t="str">
        <f>IF('EDCI Data'!V200="","",'EDCI Data'!V200)</f>
        <v/>
      </c>
      <c r="AB200" s="244" t="str">
        <f>IF('EDCI Data'!W200="","",'EDCI Data'!W200)</f>
        <v/>
      </c>
      <c r="AC200" s="237" t="str">
        <f>IF('EDCI Data'!X200="","",'EDCI Data'!X200)</f>
        <v/>
      </c>
      <c r="AD200" s="244" t="str">
        <f>IF('EDCI Data'!Y200="","",'EDCI Data'!Y200)</f>
        <v/>
      </c>
      <c r="AE200" s="237" t="str">
        <f>IF('EDCI Data'!Z200="","",'EDCI Data'!Z200)</f>
        <v/>
      </c>
      <c r="AF200" s="237" t="str">
        <f>IF('EDCI Data'!AA200="","",'EDCI Data'!AA200)</f>
        <v/>
      </c>
      <c r="AG200" s="237" t="str">
        <f>IF('EDCI Data'!AB200="","",'EDCI Data'!AB200)</f>
        <v/>
      </c>
      <c r="AH200" s="237" t="str">
        <f>IF('EDCI Data'!AC200="","",'EDCI Data'!AC200)</f>
        <v/>
      </c>
      <c r="AI200" s="237" t="str">
        <f>IF('EDCI Data'!AD200="","",'EDCI Data'!AD200)</f>
        <v/>
      </c>
      <c r="AJ200" s="237" t="str">
        <f>IF('EDCI Data'!AE200="","",'EDCI Data'!AE200)</f>
        <v/>
      </c>
      <c r="AK200" s="237" t="str">
        <f>IF('EDCI Data'!AF200="","",'EDCI Data'!AF200)</f>
        <v/>
      </c>
      <c r="AL200" s="237" t="str">
        <f>IF('EDCI Data'!AG200="","",'EDCI Data'!AG200)</f>
        <v/>
      </c>
      <c r="AM200" s="237" t="str">
        <f>IF('EDCI Data'!AH200="","",'EDCI Data'!AH200)</f>
        <v/>
      </c>
      <c r="AN200" s="237" t="str">
        <f>IF('EDCI Data'!AI200="","",'EDCI Data'!AI200)</f>
        <v/>
      </c>
      <c r="AO200" s="237" t="str">
        <f>IF('EDCI Data'!AJ200="","",'EDCI Data'!AJ200)</f>
        <v/>
      </c>
      <c r="AP200" s="237" t="str">
        <f>IF('EDCI Data'!AK200="","",'EDCI Data'!AK200)</f>
        <v/>
      </c>
      <c r="AQ200" s="237" t="str">
        <f>IF('EDCI Data'!AL200="","",'EDCI Data'!AL200)</f>
        <v/>
      </c>
      <c r="AR200" s="237" t="str">
        <f>IF('EDCI Data'!AM200="","",'EDCI Data'!AM200)</f>
        <v/>
      </c>
      <c r="AS200" s="237" t="str">
        <f>IF('EDCI Data'!AN200="","",'EDCI Data'!AN200)</f>
        <v/>
      </c>
      <c r="AT200" s="237" t="str">
        <f>IF('EDCI Data'!AO200="","",'EDCI Data'!AO200)</f>
        <v/>
      </c>
      <c r="AU200" s="237" t="str">
        <f>IF('EDCI Data'!AP200="","",'EDCI Data'!AP200)</f>
        <v/>
      </c>
      <c r="AV200" s="237" t="str">
        <f>IF('EDCI Data'!AQ200="","",'EDCI Data'!AQ200)</f>
        <v/>
      </c>
      <c r="AW200" s="237" t="str">
        <f>IF('EDCI Data'!AR200="","",'EDCI Data'!AR200)</f>
        <v/>
      </c>
      <c r="AX200" s="237" t="str">
        <f>IF('EDCI Data'!AS200="","",'EDCI Data'!AS200)</f>
        <v/>
      </c>
      <c r="AY200" s="237" t="str">
        <f>IF('EDCI Data'!AT200="","",'EDCI Data'!AT200)</f>
        <v/>
      </c>
      <c r="AZ200" s="237" t="str">
        <f>IF('EDCI Data'!AU200="","",'EDCI Data'!AU200)</f>
        <v/>
      </c>
      <c r="BA200" s="237" t="str">
        <f>IF('EDCI Data'!AV200="","",'EDCI Data'!AV200)</f>
        <v/>
      </c>
      <c r="BB200" s="245" t="str">
        <f>IF('EDCI Data'!AW200="","",'EDCI Data'!AW200)</f>
        <v/>
      </c>
      <c r="BC200" s="245" t="str">
        <f>IF('EDCI Data'!AX200="","",'EDCI Data'!AX200)</f>
        <v/>
      </c>
      <c r="BD200" s="246" t="str">
        <f t="shared" si="207"/>
        <v/>
      </c>
      <c r="BE200" s="247" t="str">
        <f>IF('EDCI Data'!AY200="","",'EDCI Data'!AY200)</f>
        <v/>
      </c>
      <c r="BF200" s="247" t="str">
        <f>IF('EDCI Data'!AZ200="","",'EDCI Data'!AZ200)</f>
        <v/>
      </c>
      <c r="BG200" s="247" t="str">
        <f>IF('EDCI Data'!BA200="","",'EDCI Data'!BA200)</f>
        <v/>
      </c>
      <c r="BH200" s="247" t="str">
        <f>IF('EDCI Data'!BB200="","",'EDCI Data'!BB200)</f>
        <v/>
      </c>
      <c r="BI200" s="247" t="str">
        <f>IF('EDCI Data'!BC200="","",'EDCI Data'!BC200)</f>
        <v/>
      </c>
      <c r="BJ200" s="247" t="str">
        <f>IF('EDCI Data'!BD200="","",'EDCI Data'!BD200)</f>
        <v/>
      </c>
      <c r="BK200" s="247" t="str">
        <f>IF('EDCI Data'!BE200="","",'EDCI Data'!BE200)</f>
        <v/>
      </c>
      <c r="BL200" s="247" t="str">
        <f>IF('EDCI Data'!BF200="","",'EDCI Data'!BF200)</f>
        <v/>
      </c>
      <c r="BM200" s="247" t="str">
        <f>IF('EDCI Data'!BG200="","",'EDCI Data'!BG200)</f>
        <v/>
      </c>
      <c r="BN200" s="248" t="str">
        <f>IF('EDCI Data'!BH200="","",'EDCI Data'!BH200)</f>
        <v/>
      </c>
      <c r="BO200" s="248" t="str">
        <f>IF('EDCI Data'!BI200="","",'EDCI Data'!BI200)</f>
        <v/>
      </c>
      <c r="BP200" s="249" t="str">
        <f>IF('EDCI Data'!BJ200="","",'EDCI Data'!BJ200)</f>
        <v/>
      </c>
      <c r="BQ200" s="248" t="str">
        <f>IF('EDCI Data'!BK200="","",'EDCI Data'!BK200)</f>
        <v/>
      </c>
      <c r="BR200" s="248" t="str">
        <f>IF('EDCI Data'!BL200="","",'EDCI Data'!BL200)</f>
        <v/>
      </c>
      <c r="BS200" s="250" t="str">
        <f>IF('EDCI Data'!BM200="","",'EDCI Data'!BM200)</f>
        <v/>
      </c>
      <c r="BT200" s="251" t="str">
        <f>IF('EDCI Data'!BN200="","",'EDCI Data'!BN200)</f>
        <v/>
      </c>
      <c r="BU200" s="246" t="str">
        <f>IF('EDCI Data'!BO200="","",'EDCI Data'!BO200)</f>
        <v/>
      </c>
      <c r="BV200" s="252">
        <f t="shared" si="208"/>
        <v>0</v>
      </c>
      <c r="BW200" s="252">
        <f t="shared" si="209"/>
        <v>0</v>
      </c>
      <c r="BX200" s="252">
        <f t="shared" si="210"/>
        <v>0</v>
      </c>
      <c r="BY200" s="252">
        <f t="shared" si="211"/>
        <v>0</v>
      </c>
      <c r="BZ200" t="str">
        <f t="shared" si="145"/>
        <v/>
      </c>
      <c r="CA200" s="253"/>
      <c r="CB200"/>
      <c r="CC200"/>
      <c r="CD200"/>
      <c r="CE200" t="str">
        <f t="shared" si="146"/>
        <v/>
      </c>
      <c r="CF200"/>
      <c r="CG200" t="str">
        <f t="shared" si="147"/>
        <v/>
      </c>
      <c r="CH200" t="str">
        <f t="shared" si="148"/>
        <v/>
      </c>
      <c r="CI200" t="str">
        <f t="shared" si="149"/>
        <v/>
      </c>
      <c r="CJ200" t="str">
        <f t="shared" si="150"/>
        <v/>
      </c>
      <c r="CK200"/>
      <c r="CL200"/>
      <c r="CM200" t="str">
        <f t="shared" si="151"/>
        <v/>
      </c>
      <c r="CN200" t="str">
        <f t="shared" si="152"/>
        <v/>
      </c>
      <c r="CO200" t="str">
        <f t="shared" si="153"/>
        <v/>
      </c>
      <c r="CP200" t="str">
        <f t="shared" si="154"/>
        <v/>
      </c>
      <c r="CQ200"/>
      <c r="CR200" t="str" cm="1">
        <f t="array" ref="CR200">IF(COUNTIFS($BZ$10:$BZ$259,$BZ200,$I$10:$I$259,$I200+1)&gt;0,IF(X200&lt;&gt;INDEX(Y$10:Y$259,MATCH(1,INDEX(($BZ200=$BZ$10:$BZ$259)*($I$10:$I$259=$I200+1),0,1),0)),"Number of FTEs in previous year do not align with Number of FTEs in current year across years, by definition these should be equal. Please check and update if required. "&amp;CHAR(10),""),"")</f>
        <v/>
      </c>
      <c r="CS200" t="str" cm="1">
        <f t="array" ref="CS200">IF(COUNTIFS($BZ$10:$BZ$259,$BZ200,$I$10:$I$259,$I200-1)&gt;0,IF(Y200&lt;&gt;INDEX(X$10:X$259,MATCH(1,INDEX(($BZ200=$BZ$10:$BZ$259)*($I$10:$I$259=$I200-1),0,1),0)),"Number of FTEs in previous year do not align with Number of FTEs in current year across years, by definition these should be equal. Please check and update if required. "&amp;CHAR(10),""),"")</f>
        <v/>
      </c>
      <c r="CT200" t="str">
        <f t="shared" si="155"/>
        <v/>
      </c>
      <c r="CU200" t="str">
        <f t="shared" si="156"/>
        <v/>
      </c>
      <c r="CV200"/>
      <c r="CW200" t="str">
        <f t="shared" si="157"/>
        <v/>
      </c>
      <c r="CX200"/>
      <c r="CY200" t="str">
        <f t="shared" si="158"/>
        <v/>
      </c>
      <c r="CZ200"/>
      <c r="DA200" t="str">
        <f t="shared" si="159"/>
        <v/>
      </c>
      <c r="DB200"/>
      <c r="DC200"/>
      <c r="DD200"/>
      <c r="DE200"/>
      <c r="DF200"/>
      <c r="DG200"/>
      <c r="DH200"/>
      <c r="DI200"/>
      <c r="DJ200"/>
      <c r="DK200"/>
      <c r="DL200"/>
      <c r="DM200"/>
      <c r="DN200"/>
      <c r="DO200"/>
      <c r="DP200"/>
      <c r="DQ200"/>
      <c r="DR200"/>
      <c r="DS200"/>
      <c r="DT200"/>
      <c r="DU200"/>
      <c r="DV200"/>
      <c r="DW200"/>
      <c r="DX200" t="str">
        <f t="shared" si="160"/>
        <v/>
      </c>
      <c r="DY200" t="str">
        <f t="shared" si="161"/>
        <v/>
      </c>
      <c r="DZ200" t="str">
        <f t="shared" si="162"/>
        <v/>
      </c>
      <c r="EA200" t="str">
        <f t="shared" si="163"/>
        <v/>
      </c>
      <c r="EB200" t="str">
        <f t="shared" si="164"/>
        <v/>
      </c>
      <c r="EC200" t="str">
        <f t="shared" si="165"/>
        <v/>
      </c>
      <c r="ED200" t="str">
        <f t="shared" si="166"/>
        <v/>
      </c>
      <c r="EE200" t="str">
        <f t="shared" si="167"/>
        <v/>
      </c>
      <c r="EF200" t="str">
        <f t="shared" si="168"/>
        <v/>
      </c>
      <c r="EG200" t="str">
        <f t="shared" si="169"/>
        <v/>
      </c>
      <c r="EH200" t="str">
        <f t="shared" si="170"/>
        <v/>
      </c>
      <c r="EI200" t="str">
        <f t="shared" si="171"/>
        <v/>
      </c>
      <c r="EJ200"/>
      <c r="EK200"/>
      <c r="EL200"/>
      <c r="EM200"/>
      <c r="EN200"/>
      <c r="EO200"/>
      <c r="EP200"/>
      <c r="EQ200" t="str">
        <f t="shared" si="172"/>
        <v/>
      </c>
      <c r="ER200" t="str">
        <f t="shared" si="173"/>
        <v/>
      </c>
      <c r="ES200" t="str">
        <f t="shared" si="174"/>
        <v/>
      </c>
      <c r="ET200"/>
      <c r="EU200" t="str">
        <f t="shared" si="175"/>
        <v/>
      </c>
      <c r="EV200"/>
      <c r="EW200" t="str">
        <f t="shared" si="176"/>
        <v/>
      </c>
      <c r="EX200"/>
      <c r="EY200" t="str">
        <f t="shared" si="177"/>
        <v/>
      </c>
      <c r="EZ200"/>
      <c r="FA200"/>
      <c r="FB200"/>
      <c r="FC200"/>
      <c r="FD200"/>
      <c r="FE200"/>
      <c r="FF200"/>
      <c r="FG200"/>
      <c r="FH200"/>
      <c r="FI200"/>
      <c r="FJ200"/>
      <c r="FK200"/>
      <c r="FL200"/>
      <c r="FM200"/>
      <c r="FN200"/>
      <c r="FO200"/>
      <c r="FP200"/>
      <c r="FQ200"/>
      <c r="FR200"/>
      <c r="FS200"/>
      <c r="FT200"/>
      <c r="FU200"/>
      <c r="FV200" t="str">
        <f t="shared" si="178"/>
        <v/>
      </c>
      <c r="FW200" t="str">
        <f t="shared" si="179"/>
        <v/>
      </c>
      <c r="FX200"/>
      <c r="FY200" t="str">
        <f t="shared" si="180"/>
        <v/>
      </c>
      <c r="FZ200" t="str">
        <f t="shared" si="181"/>
        <v/>
      </c>
      <c r="GA200" t="str">
        <f t="shared" si="182"/>
        <v/>
      </c>
      <c r="GB200" t="str">
        <f t="shared" si="183"/>
        <v/>
      </c>
      <c r="GC200" t="str">
        <f t="shared" si="184"/>
        <v/>
      </c>
      <c r="GD200" t="str">
        <f t="shared" si="185"/>
        <v/>
      </c>
      <c r="GE200" t="str">
        <f t="shared" si="186"/>
        <v/>
      </c>
      <c r="GF200" t="str">
        <f t="shared" si="187"/>
        <v/>
      </c>
      <c r="GG200" t="str">
        <f t="shared" si="188"/>
        <v/>
      </c>
      <c r="GH200"/>
      <c r="GI200"/>
      <c r="GJ200"/>
      <c r="GK200"/>
      <c r="GL200"/>
      <c r="GM200"/>
      <c r="GN200"/>
      <c r="GO200"/>
      <c r="GP200" t="str">
        <f t="shared" si="189"/>
        <v/>
      </c>
      <c r="GQ200" t="str">
        <f t="shared" si="190"/>
        <v/>
      </c>
      <c r="GR200"/>
      <c r="GS200" t="str">
        <f t="shared" si="191"/>
        <v/>
      </c>
      <c r="GT200"/>
      <c r="GU200" t="str">
        <f t="shared" si="192"/>
        <v/>
      </c>
      <c r="GV200"/>
      <c r="GW200" t="str">
        <f t="shared" si="193"/>
        <v/>
      </c>
      <c r="GX200"/>
      <c r="GY200"/>
      <c r="GZ200"/>
      <c r="HA200"/>
      <c r="HB200"/>
      <c r="HC200"/>
      <c r="HD200"/>
      <c r="HE200"/>
      <c r="HF200"/>
      <c r="HG200"/>
      <c r="HH200"/>
      <c r="HI200"/>
      <c r="HJ200"/>
      <c r="HK200"/>
      <c r="HL200"/>
      <c r="HM200"/>
      <c r="HN200"/>
      <c r="HO200"/>
      <c r="HP200"/>
      <c r="HQ200"/>
      <c r="HR200"/>
      <c r="HS200"/>
      <c r="HT200" t="str">
        <f t="shared" si="194"/>
        <v/>
      </c>
      <c r="HU200" t="str">
        <f t="shared" si="195"/>
        <v/>
      </c>
      <c r="HV200"/>
      <c r="HW200"/>
      <c r="HX200"/>
      <c r="HY200"/>
      <c r="HZ200"/>
      <c r="IA200"/>
      <c r="IB200"/>
      <c r="IC200"/>
      <c r="ID200"/>
      <c r="IE200" t="str">
        <f t="shared" si="196"/>
        <v/>
      </c>
      <c r="IF200"/>
      <c r="IG200"/>
      <c r="IH200"/>
      <c r="II200"/>
      <c r="IJ200"/>
      <c r="IK200"/>
      <c r="IL200"/>
      <c r="IM200"/>
      <c r="IN200"/>
      <c r="IO200"/>
      <c r="IP200"/>
      <c r="IQ200" t="str">
        <f t="shared" si="197"/>
        <v/>
      </c>
      <c r="IR200"/>
      <c r="IS200" t="str">
        <f t="shared" si="198"/>
        <v/>
      </c>
      <c r="IT200"/>
      <c r="IU200" t="str">
        <f t="shared" si="199"/>
        <v/>
      </c>
      <c r="IV200"/>
      <c r="IW200"/>
      <c r="IX200"/>
      <c r="IY200"/>
      <c r="IZ200"/>
      <c r="JA200"/>
      <c r="JB200"/>
      <c r="JC200"/>
      <c r="JD200"/>
      <c r="JE200"/>
      <c r="JF200"/>
      <c r="JG200"/>
      <c r="JH200"/>
      <c r="JI200"/>
      <c r="JJ200"/>
      <c r="JK200"/>
      <c r="JL200"/>
      <c r="JM200"/>
      <c r="JN200"/>
      <c r="JO200"/>
      <c r="JP200"/>
      <c r="JQ200"/>
      <c r="JR200" t="str">
        <f t="shared" si="200"/>
        <v/>
      </c>
      <c r="JS200" t="str">
        <f t="shared" si="201"/>
        <v/>
      </c>
      <c r="JT200"/>
      <c r="JU200"/>
      <c r="JV200"/>
      <c r="JW200"/>
      <c r="JX200"/>
      <c r="JY200"/>
      <c r="JZ200"/>
      <c r="KA200"/>
      <c r="KB200"/>
      <c r="KC200" t="str">
        <f t="shared" si="202"/>
        <v/>
      </c>
      <c r="KD200"/>
      <c r="KE200"/>
      <c r="KF200"/>
      <c r="KG200"/>
      <c r="KH200"/>
      <c r="KI200"/>
      <c r="KJ200"/>
      <c r="KK200"/>
      <c r="KL200" t="str">
        <f>IF(CT200=1,KL$8&amp;IF(SUM(CU200:$EQ200)=0,"",", "),"")</f>
        <v/>
      </c>
      <c r="KM200" t="str">
        <f>IF(CU200=1,KM$8&amp;IF(SUM(CV200:$EQ200)=0,"",", "),"")</f>
        <v/>
      </c>
      <c r="KN200" t="str">
        <f>IF(CV200=1,KN$8&amp;IF(SUM(CW200:$EQ200)=0,"",", "),"")</f>
        <v/>
      </c>
      <c r="KO200" t="str">
        <f>IF(CW200=1,KO$8&amp;IF(SUM(CX200:$EQ200)=0,"",", "),"")</f>
        <v/>
      </c>
      <c r="KP200" t="str">
        <f>IF(CX200=1,KP$8&amp;IF(SUM(CY200:$EQ200)=0,"",", "),"")</f>
        <v/>
      </c>
      <c r="KQ200" t="str">
        <f>IF(CY200=1,KQ$8&amp;IF(SUM(CZ200:$EQ200)=0,"",", "),"")</f>
        <v/>
      </c>
      <c r="KR200" t="str">
        <f>IF(CZ200=1,KR$8&amp;IF(SUM(DA200:$EQ200)=0,"",", "),"")</f>
        <v/>
      </c>
      <c r="KS200" t="str">
        <f>IF(DA200=1,KS$8&amp;IF(SUM(DB200:$EQ200)=0,"",", "),"")</f>
        <v/>
      </c>
      <c r="KT200" t="str">
        <f>IF(DB200=1,KT$8&amp;IF(SUM(DC200:$EQ200)=0,"",", "),"")</f>
        <v/>
      </c>
      <c r="KU200" t="str">
        <f>IF(DC200=1,KU$8&amp;IF(SUM(DD200:$EQ200)=0,"",", "),"")</f>
        <v/>
      </c>
      <c r="KV200" t="str">
        <f>IF(DD200=1,KV$8&amp;IF(SUM(DE200:$EQ200)=0,"",", "),"")</f>
        <v/>
      </c>
      <c r="KW200" t="str">
        <f>IF(DE200=1,KW$8&amp;IF(SUM(DF200:$EQ200)=0,"",", "),"")</f>
        <v/>
      </c>
      <c r="KX200" t="str">
        <f>IF(DF200=1,KX$8&amp;IF(SUM(DG200:$EQ200)=0,"",", "),"")</f>
        <v/>
      </c>
      <c r="KY200" t="str">
        <f>IF(DG200=1,KY$8&amp;IF(SUM(DH200:$EQ200)=0,"",", "),"")</f>
        <v/>
      </c>
      <c r="KZ200" t="str">
        <f>IF(DH200=1,KZ$8&amp;IF(SUM(DI200:$EQ200)=0,"",", "),"")</f>
        <v/>
      </c>
      <c r="LA200" t="str">
        <f>IF(DI200=1,LA$8&amp;IF(SUM(DJ200:$EQ200)=0,"",", "),"")</f>
        <v/>
      </c>
      <c r="LB200" t="str">
        <f>IF(DJ200=1,LB$8&amp;IF(SUM(DK200:$EQ200)=0,"",", "),"")</f>
        <v/>
      </c>
      <c r="LC200" t="str">
        <f>IF(DK200=1,LC$8&amp;IF(SUM(DL200:$EQ200)=0,"",", "),"")</f>
        <v/>
      </c>
      <c r="LD200" t="str">
        <f>IF(DL200=1,LD$8&amp;IF(SUM(DM200:$EQ200)=0,"",", "),"")</f>
        <v/>
      </c>
      <c r="LE200" t="str">
        <f>IF(DM200=1,LE$8&amp;IF(SUM(DN200:$EQ200)=0,"",", "),"")</f>
        <v/>
      </c>
      <c r="LF200" t="str">
        <f>IF(DN200=1,LF$8&amp;IF(SUM(DO200:$EQ200)=0,"",", "),"")</f>
        <v/>
      </c>
      <c r="LG200" t="str">
        <f>IF(DO200=1,LG$8&amp;IF(SUM(DP200:$EQ200)=0,"",", "),"")</f>
        <v/>
      </c>
      <c r="LH200" t="str">
        <f>IF(DP200=1,LH$8&amp;IF(SUM(DQ200:$EQ200)=0,"",", "),"")</f>
        <v/>
      </c>
      <c r="LI200" t="str">
        <f>IF(DQ200=1,LI$8&amp;IF(SUM(DR200:$EQ200)=0,"",", "),"")</f>
        <v/>
      </c>
      <c r="LJ200" t="str">
        <f>IF(DR200=1,LJ$8&amp;IF(SUM(DS200:$EQ200)=0,"",", "),"")</f>
        <v/>
      </c>
      <c r="LK200" t="str">
        <f>IF(DS200=1,LK$8&amp;IF(SUM(DT200:$EQ200)=0,"",", "),"")</f>
        <v/>
      </c>
      <c r="LL200" t="str">
        <f>IF(DT200=1,LL$8&amp;IF(SUM(DU200:$EQ200)=0,"",", "),"")</f>
        <v/>
      </c>
      <c r="LM200" t="str">
        <f>IF(DU200=1,LM$8&amp;IF(SUM(DV200:$EQ200)=0,"",", "),"")</f>
        <v/>
      </c>
      <c r="LN200" t="str">
        <f>IF(DV200=1,LN$8&amp;IF(SUM(DW200:$EQ200)=0,"",", "),"")</f>
        <v/>
      </c>
      <c r="LO200" t="str">
        <f>IF(DW200=1,LO$8&amp;IF(SUM(DX200:$EQ200)=0,"",", "),"")</f>
        <v/>
      </c>
      <c r="LP200" t="str">
        <f>IF(DX200=1,LP$8&amp;IF(SUM(DY200:$EQ200)=0,"",", "),"")</f>
        <v/>
      </c>
      <c r="LQ200" t="str">
        <f>IF(DY200=1,LQ$8&amp;IF(SUM(DZ200:$EQ200)=0,"",", "),"")</f>
        <v/>
      </c>
      <c r="LR200" t="str">
        <f>IF(DZ200=1,LR$8&amp;IF(SUM(EA200:$EQ200)=0,"",", "),"")</f>
        <v/>
      </c>
      <c r="LS200" t="str">
        <f>IF(EA200=1,LS$8&amp;IF(SUM(EB200:$EQ200)=0,"",", "),"")</f>
        <v/>
      </c>
      <c r="LT200" t="str">
        <f>IF(EB200=1,LT$8&amp;IF(SUM(EC200:$EQ200)=0,"",", "),"")</f>
        <v/>
      </c>
      <c r="LU200" t="str">
        <f>IF(EC200=1,LU$8&amp;IF(SUM(ED200:$EQ200)=0,"",", "),"")</f>
        <v/>
      </c>
      <c r="LV200" t="str">
        <f>IF(ED200=1,LV$8&amp;IF(SUM(EE200:$EQ200)=0,"",", "),"")</f>
        <v/>
      </c>
      <c r="LW200" t="str">
        <f>IF(EE200=1,LW$8&amp;IF(SUM(EF200:$EQ200)=0,"",", "),"")</f>
        <v/>
      </c>
      <c r="LX200" t="str">
        <f>IF(EF200=1,LX$8&amp;IF(SUM(EG200:$EQ200)=0,"",", "),"")</f>
        <v/>
      </c>
      <c r="LY200" t="str">
        <f>IF(EG200=1,LY$8&amp;IF(SUM(EH200:$EQ200)=0,"",", "),"")</f>
        <v/>
      </c>
      <c r="LZ200" t="str">
        <f>IF(EH200=1,LZ$8&amp;IF(SUM(EI200:$EQ200)=0,"",", "),"")</f>
        <v/>
      </c>
      <c r="MA200" t="str">
        <f>IF(EI200=1,MA$8&amp;IF(SUM(EJ200:$EQ200)=0,"",", "),"")</f>
        <v/>
      </c>
      <c r="MB200" t="str">
        <f>IF(EJ200=1,MB$8&amp;IF(SUM(EK200:$EQ200)=0,"",", "),"")</f>
        <v/>
      </c>
      <c r="MC200" t="str">
        <f>IF(EK200=1,MC$8&amp;IF(SUM(EL200:$EQ200)=0,"",", "),"")</f>
        <v/>
      </c>
      <c r="MD200" t="str">
        <f>IF(EL200=1,MD$8&amp;IF(SUM(EM200:$EQ200)=0,"",", "),"")</f>
        <v/>
      </c>
      <c r="ME200" t="str">
        <f>IF(EM200=1,ME$8&amp;IF(SUM(EN200:$EQ200)=0,"",", "),"")</f>
        <v/>
      </c>
      <c r="MF200" t="str">
        <f>IF(EN200=1,MF$8&amp;IF(SUM(EO200:$EQ200)=0,"",", "),"")</f>
        <v/>
      </c>
      <c r="MG200" t="str">
        <f>IF(EO200=1,MG$8&amp;IF(SUM(EP200:$EQ200)=0,"",", "),"")</f>
        <v/>
      </c>
      <c r="MH200" t="str">
        <f>IF(EP200=1,MH$8&amp;IF(SUM(EQ200:$EQ200)=0,"",", "),"")</f>
        <v/>
      </c>
      <c r="MI200" t="str">
        <f t="shared" si="212"/>
        <v/>
      </c>
      <c r="MJ200" t="str">
        <f>IF(ER200=1,MJ$8&amp;IF(SUM(ES200:$GO200)=0,"",", "),"")</f>
        <v/>
      </c>
      <c r="MK200" t="str">
        <f>IF(ES200=1,MK$8&amp;IF(SUM(ET200:$GO200)=0,"",", "),"")</f>
        <v/>
      </c>
      <c r="ML200" t="str">
        <f>IF(ET200=1,ML$8&amp;IF(SUM(EU200:$GO200)=0,"",", "),"")</f>
        <v/>
      </c>
      <c r="MM200" t="str">
        <f>IF(EU200=1,MM$8&amp;IF(SUM(EV200:$GO200)=0,"",", "),"")</f>
        <v/>
      </c>
      <c r="MN200" t="str">
        <f>IF(EV200=1,MN$8&amp;IF(SUM(EW200:$GO200)=0,"",", "),"")</f>
        <v/>
      </c>
      <c r="MO200" t="str">
        <f>IF(EW200=1,MO$8&amp;IF(SUM(EX200:$GO200)=0,"",", "),"")</f>
        <v/>
      </c>
      <c r="MP200" t="str">
        <f>IF(EX200=1,MP$8&amp;IF(SUM(EY200:$GO200)=0,"",", "),"")</f>
        <v/>
      </c>
      <c r="MQ200" t="str">
        <f>IF(EY200=1,MQ$8&amp;IF(SUM(EZ200:$GO200)=0,"",", "),"")</f>
        <v/>
      </c>
      <c r="MR200" t="str">
        <f>IF(EZ200=1,MR$8&amp;IF(SUM(FA200:$GO200)=0,"",", "),"")</f>
        <v/>
      </c>
      <c r="MS200" t="str">
        <f>IF(FA200=1,MS$8&amp;IF(SUM(FB200:$GO200)=0,"",", "),"")</f>
        <v/>
      </c>
      <c r="MT200" t="str">
        <f>IF(FB200=1,MT$8&amp;IF(SUM(FC200:$GO200)=0,"",", "),"")</f>
        <v/>
      </c>
      <c r="MU200" t="str">
        <f>IF(FC200=1,MU$8&amp;IF(SUM(FD200:$GO200)=0,"",", "),"")</f>
        <v/>
      </c>
      <c r="MV200" t="str">
        <f>IF(FD200=1,MV$8&amp;IF(SUM(FE200:$GO200)=0,"",", "),"")</f>
        <v/>
      </c>
      <c r="MW200" t="str">
        <f>IF(FE200=1,MW$8&amp;IF(SUM(FF200:$GO200)=0,"",", "),"")</f>
        <v/>
      </c>
      <c r="MX200" t="str">
        <f>IF(FF200=1,MX$8&amp;IF(SUM(FG200:$GO200)=0,"",", "),"")</f>
        <v/>
      </c>
      <c r="MY200" t="str">
        <f>IF(FG200=1,MY$8&amp;IF(SUM(FH200:$GO200)=0,"",", "),"")</f>
        <v/>
      </c>
      <c r="MZ200" t="str">
        <f>IF(FH200=1,MZ$8&amp;IF(SUM(FI200:$GO200)=0,"",", "),"")</f>
        <v/>
      </c>
      <c r="NA200" t="str">
        <f>IF(FI200=1,NA$8&amp;IF(SUM(FJ200:$GO200)=0,"",", "),"")</f>
        <v/>
      </c>
      <c r="NB200" t="str">
        <f>IF(FJ200=1,NB$8&amp;IF(SUM(FK200:$GO200)=0,"",", "),"")</f>
        <v/>
      </c>
      <c r="NC200" t="str">
        <f>IF(FK200=1,NC$8&amp;IF(SUM(FL200:$GO200)=0,"",", "),"")</f>
        <v/>
      </c>
      <c r="ND200" t="str">
        <f>IF(FL200=1,ND$8&amp;IF(SUM(FM200:$GO200)=0,"",", "),"")</f>
        <v/>
      </c>
      <c r="NE200" t="str">
        <f>IF(FM200=1,NE$8&amp;IF(SUM(FN200:$GO200)=0,"",", "),"")</f>
        <v/>
      </c>
      <c r="NF200" t="str">
        <f>IF(FN200=1,NF$8&amp;IF(SUM(FO200:$GO200)=0,"",", "),"")</f>
        <v/>
      </c>
      <c r="NG200" t="str">
        <f>IF(FO200=1,NG$8&amp;IF(SUM(FP200:$GO200)=0,"",", "),"")</f>
        <v/>
      </c>
      <c r="NH200" t="str">
        <f>IF(FP200=1,NH$8&amp;IF(SUM(FQ200:$GO200)=0,"",", "),"")</f>
        <v/>
      </c>
      <c r="NI200" t="str">
        <f>IF(FQ200=1,NI$8&amp;IF(SUM(FR200:$GO200)=0,"",", "),"")</f>
        <v/>
      </c>
      <c r="NJ200" t="str">
        <f>IF(FR200=1,NJ$8&amp;IF(SUM(FS200:$GO200)=0,"",", "),"")</f>
        <v/>
      </c>
      <c r="NK200" t="str">
        <f>IF(FS200=1,NK$8&amp;IF(SUM(FT200:$GO200)=0,"",", "),"")</f>
        <v/>
      </c>
      <c r="NL200" t="str">
        <f>IF(FT200=1,NL$8&amp;IF(SUM(FU200:$GO200)=0,"",", "),"")</f>
        <v/>
      </c>
      <c r="NM200" t="str">
        <f>IF(FU200=1,NM$8&amp;IF(SUM(FV200:$GO200)=0,"",", "),"")</f>
        <v/>
      </c>
      <c r="NN200" t="str">
        <f>IF(FV200=1,NN$8&amp;IF(SUM(FW200:$GO200)=0,"",", "),"")</f>
        <v/>
      </c>
      <c r="NO200" t="str">
        <f>IF(FW200=1,NO$8&amp;IF(SUM(FX200:$GO200)=0,"",", "),"")</f>
        <v/>
      </c>
      <c r="NP200" t="str">
        <f>IF(FX200=1,NP$8&amp;IF(SUM(FY200:$GO200)=0,"",", "),"")</f>
        <v/>
      </c>
      <c r="NQ200" t="str">
        <f>IF(FY200=1,NQ$8&amp;IF(SUM(FZ200:$GO200)=0,"",", "),"")</f>
        <v/>
      </c>
      <c r="NR200" t="str">
        <f>IF(FZ200=1,NR$8&amp;IF(SUM(GA200:$GO200)=0,"",", "),"")</f>
        <v/>
      </c>
      <c r="NS200" t="str">
        <f>IF(GA200=1,NS$8&amp;IF(SUM(GB200:$GO200)=0,"",", "),"")</f>
        <v/>
      </c>
      <c r="NT200" t="str">
        <f>IF(GB200=1,NT$8&amp;IF(SUM(GC200:$GO200)=0,"",", "),"")</f>
        <v/>
      </c>
      <c r="NU200" t="str">
        <f>IF(GC200=1,NU$8&amp;IF(SUM(GD200:$GO200)=0,"",", "),"")</f>
        <v/>
      </c>
      <c r="NV200" t="str">
        <f>IF(GD200=1,NV$8&amp;IF(SUM(GE200:$GO200)=0,"",", "),"")</f>
        <v/>
      </c>
      <c r="NW200" t="str">
        <f>IF(GE200=1,NW$8&amp;IF(SUM(GF200:$GO200)=0,"",", "),"")</f>
        <v/>
      </c>
      <c r="NX200" t="str">
        <f>IF(GF200=1,NX$8&amp;IF(SUM(GG200:$GO200)=0,"",", "),"")</f>
        <v/>
      </c>
      <c r="NY200" t="str">
        <f>IF(GG200=1,NY$8&amp;IF(SUM(GH200:$GO200)=0,"",", "),"")</f>
        <v/>
      </c>
      <c r="NZ200" t="str">
        <f>IF(GH200=1,NZ$8&amp;IF(SUM(GI200:$GO200)=0,"",", "),"")</f>
        <v/>
      </c>
      <c r="OA200" t="str">
        <f>IF(GI200=1,OA$8&amp;IF(SUM(GJ200:$GO200)=0,"",", "),"")</f>
        <v/>
      </c>
      <c r="OB200" t="str">
        <f>IF(GJ200=1,OB$8&amp;IF(SUM(GK200:$GO200)=0,"",", "),"")</f>
        <v/>
      </c>
      <c r="OC200" t="str">
        <f>IF(GK200=1,OC$8&amp;IF(SUM(GL200:$GO200)=0,"",", "),"")</f>
        <v/>
      </c>
      <c r="OD200" t="str">
        <f>IF(GL200=1,OD$8&amp;IF(SUM(GM200:$GO200)=0,"",", "),"")</f>
        <v/>
      </c>
      <c r="OE200" t="str">
        <f>IF(GM200=1,OE$8&amp;IF(SUM(GN200:$GO200)=0,"",", "),"")</f>
        <v/>
      </c>
      <c r="OF200" t="str">
        <f>IF(GN200=1,OF$8&amp;IF(SUM(GO200:$GO200)=0,"",", "),"")</f>
        <v/>
      </c>
      <c r="OG200" t="str">
        <f t="shared" si="213"/>
        <v/>
      </c>
      <c r="OH200" t="str">
        <f>IF(GP200=1,OH$8&amp;IF(SUM(GQ200:$IM200)=0,"",", "),"")</f>
        <v/>
      </c>
      <c r="OI200" t="str">
        <f>IF(GQ200=1,OI$8&amp;IF(SUM(GR200:$IM200)=0,"",", "),"")</f>
        <v/>
      </c>
      <c r="OJ200" t="str">
        <f>IF(GR200=1,OJ$8&amp;IF(SUM(GS200:$IM200)=0,"",", "),"")</f>
        <v/>
      </c>
      <c r="OK200" t="str">
        <f>IF(GS200=1,OK$8&amp;IF(SUM(GT200:$IM200)=0,"",", "),"")</f>
        <v/>
      </c>
      <c r="OL200" t="str">
        <f>IF(GT200=1,OL$8&amp;IF(SUM(GU200:$IM200)=0,"",", "),"")</f>
        <v/>
      </c>
      <c r="OM200" t="str">
        <f>IF(GU200=1,OM$8&amp;IF(SUM(GV200:$IM200)=0,"",", "),"")</f>
        <v/>
      </c>
      <c r="ON200" t="str">
        <f>IF(GV200=1,ON$8&amp;IF(SUM(GW200:$IM200)=0,"",", "),"")</f>
        <v/>
      </c>
      <c r="OO200" t="str">
        <f>IF(GW200=1,OO$8&amp;IF(SUM(GX200:$IM200)=0,"",", "),"")</f>
        <v/>
      </c>
      <c r="OP200" t="str">
        <f>IF(GX200=1,OP$8&amp;IF(SUM(GY200:$IM200)=0,"",", "),"")</f>
        <v/>
      </c>
      <c r="OQ200" t="str">
        <f>IF(GY200=1,OQ$8&amp;IF(SUM(GZ200:$IM200)=0,"",", "),"")</f>
        <v/>
      </c>
      <c r="OR200" t="str">
        <f>IF(GZ200=1,OR$8&amp;IF(SUM(HA200:$IM200)=0,"",", "),"")</f>
        <v/>
      </c>
      <c r="OS200" t="str">
        <f>IF(HA200=1,OS$8&amp;IF(SUM(HB200:$IM200)=0,"",", "),"")</f>
        <v/>
      </c>
      <c r="OT200" t="str">
        <f>IF(HB200=1,OT$8&amp;IF(SUM(HC200:$IM200)=0,"",", "),"")</f>
        <v/>
      </c>
      <c r="OU200" t="str">
        <f>IF(HC200=1,OU$8&amp;IF(SUM(HD200:$IM200)=0,"",", "),"")</f>
        <v/>
      </c>
      <c r="OV200" t="str">
        <f>IF(HD200=1,OV$8&amp;IF(SUM(HE200:$IM200)=0,"",", "),"")</f>
        <v/>
      </c>
      <c r="OW200" t="str">
        <f>IF(HE200=1,OW$8&amp;IF(SUM(HF200:$IM200)=0,"",", "),"")</f>
        <v/>
      </c>
      <c r="OX200" t="str">
        <f>IF(HF200=1,OX$8&amp;IF(SUM(HG200:$IM200)=0,"",", "),"")</f>
        <v/>
      </c>
      <c r="OY200" t="str">
        <f>IF(HG200=1,OY$8&amp;IF(SUM(HH200:$IM200)=0,"",", "),"")</f>
        <v/>
      </c>
      <c r="OZ200" t="str">
        <f>IF(HH200=1,OZ$8&amp;IF(SUM(HI200:$IM200)=0,"",", "),"")</f>
        <v/>
      </c>
      <c r="PA200" t="str">
        <f>IF(HI200=1,PA$8&amp;IF(SUM(HJ200:$IM200)=0,"",", "),"")</f>
        <v/>
      </c>
      <c r="PB200" t="str">
        <f>IF(HJ200=1,PB$8&amp;IF(SUM(HK200:$IM200)=0,"",", "),"")</f>
        <v/>
      </c>
      <c r="PC200" t="str">
        <f>IF(HK200=1,PC$8&amp;IF(SUM(HL200:$IM200)=0,"",", "),"")</f>
        <v/>
      </c>
      <c r="PD200" t="str">
        <f>IF(HL200=1,PD$8&amp;IF(SUM(HM200:$IM200)=0,"",", "),"")</f>
        <v/>
      </c>
      <c r="PE200" t="str">
        <f>IF(HM200=1,PE$8&amp;IF(SUM(HN200:$IM200)=0,"",", "),"")</f>
        <v/>
      </c>
      <c r="PF200" t="str">
        <f>IF(HN200=1,PF$8&amp;IF(SUM(HO200:$IM200)=0,"",", "),"")</f>
        <v/>
      </c>
      <c r="PG200" t="str">
        <f>IF(HO200=1,PG$8&amp;IF(SUM(HP200:$IM200)=0,"",", "),"")</f>
        <v/>
      </c>
      <c r="PH200" t="str">
        <f>IF(HP200=1,PH$8&amp;IF(SUM(HQ200:$IM200)=0,"",", "),"")</f>
        <v/>
      </c>
      <c r="PI200" t="str">
        <f>IF(HQ200=1,PI$8&amp;IF(SUM(HR200:$IM200)=0,"",", "),"")</f>
        <v/>
      </c>
      <c r="PJ200" t="str">
        <f>IF(HR200=1,PJ$8&amp;IF(SUM(HS200:$IM200)=0,"",", "),"")</f>
        <v/>
      </c>
      <c r="PK200" t="str">
        <f>IF(HS200=1,PK$8&amp;IF(SUM(HT200:$IM200)=0,"",", "),"")</f>
        <v/>
      </c>
      <c r="PL200" t="str">
        <f>IF(HT200=1,PL$8&amp;IF(SUM(HU200:$IM200)=0,"",", "),"")</f>
        <v/>
      </c>
      <c r="PM200" t="str">
        <f>IF(HU200=1,PM$8&amp;IF(SUM(HV200:$IM200)=0,"",", "),"")</f>
        <v/>
      </c>
      <c r="PN200" t="str">
        <f>IF(HV200=1,PN$8&amp;IF(SUM(HW200:$IM200)=0,"",", "),"")</f>
        <v/>
      </c>
      <c r="PO200" t="str">
        <f>IF(HW200=1,PO$8&amp;IF(SUM(HX200:$IM200)=0,"",", "),"")</f>
        <v/>
      </c>
      <c r="PP200" t="str">
        <f>IF(HX200=1,PP$8&amp;IF(SUM(HY200:$IM200)=0,"",", "),"")</f>
        <v/>
      </c>
      <c r="PQ200" t="str">
        <f>IF(HY200=1,PQ$8&amp;IF(SUM(HZ200:$IM200)=0,"",", "),"")</f>
        <v/>
      </c>
      <c r="PR200" t="str">
        <f>IF(HZ200=1,PR$8&amp;IF(SUM(IA200:$IM200)=0,"",", "),"")</f>
        <v/>
      </c>
      <c r="PS200" t="str">
        <f>IF(IA200=1,PS$8&amp;IF(SUM(IB200:$IM200)=0,"",", "),"")</f>
        <v/>
      </c>
      <c r="PT200" t="str">
        <f>IF(IB200=1,PT$8&amp;IF(SUM(IC200:$IM200)=0,"",", "),"")</f>
        <v/>
      </c>
      <c r="PU200" t="str">
        <f>IF(IC200=1,PU$8&amp;IF(SUM(ID200:$IM200)=0,"",", "),"")</f>
        <v/>
      </c>
      <c r="PV200" t="str">
        <f>IF(ID200=1,PV$8&amp;IF(SUM(IE200:$IM200)=0,"",", "),"")</f>
        <v/>
      </c>
      <c r="PW200" t="str">
        <f>IF(IE200=1,PW$8&amp;IF(SUM(IF200:$IM200)=0,"",", "),"")</f>
        <v/>
      </c>
      <c r="PX200" t="str">
        <f>IF(IF200=1,PX$8&amp;IF(SUM(IG200:$IM200)=0,"",", "),"")</f>
        <v/>
      </c>
      <c r="PY200" t="str">
        <f>IF(IG200=1,PY$8&amp;IF(SUM(IH200:$IM200)=0,"",", "),"")</f>
        <v/>
      </c>
      <c r="PZ200" t="str">
        <f>IF(IH200=1,PZ$8&amp;IF(SUM(II200:$IM200)=0,"",", "),"")</f>
        <v/>
      </c>
      <c r="QA200" t="str">
        <f>IF(II200=1,QA$8&amp;IF(SUM(IJ200:$IM200)=0,"",", "),"")</f>
        <v/>
      </c>
      <c r="QB200" t="str">
        <f>IF(IJ200=1,QB$8&amp;IF(SUM(IK200:$IM200)=0,"",", "),"")</f>
        <v/>
      </c>
      <c r="QC200" t="str">
        <f>IF(IK200=1,QC$8&amp;IF(SUM(IL200:$IM200)=0,"",", "),"")</f>
        <v/>
      </c>
      <c r="QD200" t="str">
        <f>IF(IL200=1,QD$8&amp;IF(SUM(IM200:$IM200)=0,"",", "),"")</f>
        <v/>
      </c>
      <c r="QE200" t="str">
        <f t="shared" si="214"/>
        <v/>
      </c>
      <c r="QF200" t="str">
        <f>IF(IN200=1,QF$8&amp;IF(SUM(IO200:$KK200)=0,"",", "),"")</f>
        <v/>
      </c>
      <c r="QG200" t="str">
        <f>IF(IO200=1,QG$8&amp;IF(SUM(IP200:$KK200)=0,"",", "),"")</f>
        <v/>
      </c>
      <c r="QH200" t="str">
        <f>IF(IP200=1,QH$8&amp;IF(SUM(IQ200:$KK200)=0,"",", "),"")</f>
        <v/>
      </c>
      <c r="QI200" t="str">
        <f>IF(IQ200=1,QI$8&amp;IF(SUM(IR200:$KK200)=0,"",", "),"")</f>
        <v/>
      </c>
      <c r="QJ200" t="str">
        <f>IF(IR200=1,QJ$8&amp;IF(SUM(IS200:$KK200)=0,"",", "),"")</f>
        <v/>
      </c>
      <c r="QK200" t="str">
        <f>IF(IS200=1,QK$8&amp;IF(SUM(IT200:$KK200)=0,"",", "),"")</f>
        <v/>
      </c>
      <c r="QL200" t="str">
        <f>IF(IT200=1,QL$8&amp;IF(SUM(IU200:$KK200)=0,"",", "),"")</f>
        <v/>
      </c>
      <c r="QM200" t="str">
        <f>IF(IU200=1,QM$8&amp;IF(SUM(IV200:$KK200)=0,"",", "),"")</f>
        <v/>
      </c>
      <c r="QN200" t="str">
        <f>IF(IV200=1,QN$8&amp;IF(SUM(IW200:$KK200)=0,"",", "),"")</f>
        <v/>
      </c>
      <c r="QO200" t="str">
        <f>IF(IW200=1,QO$8&amp;IF(SUM(IX200:$KK200)=0,"",", "),"")</f>
        <v/>
      </c>
      <c r="QP200" t="str">
        <f>IF(IX200=1,QP$8&amp;IF(SUM(IY200:$KK200)=0,"",", "),"")</f>
        <v/>
      </c>
      <c r="QQ200" t="str">
        <f>IF(IY200=1,QQ$8&amp;IF(SUM(IZ200:$KK200)=0,"",", "),"")</f>
        <v/>
      </c>
      <c r="QR200" t="str">
        <f>IF(IZ200=1,QR$8&amp;IF(SUM(JA200:$KK200)=0,"",", "),"")</f>
        <v/>
      </c>
      <c r="QS200" t="str">
        <f>IF(JA200=1,QS$8&amp;IF(SUM(JB200:$KK200)=0,"",", "),"")</f>
        <v/>
      </c>
      <c r="QT200" t="str">
        <f>IF(JB200=1,QT$8&amp;IF(SUM(JC200:$KK200)=0,"",", "),"")</f>
        <v/>
      </c>
      <c r="QU200" t="str">
        <f>IF(JC200=1,QU$8&amp;IF(SUM(JD200:$KK200)=0,"",", "),"")</f>
        <v/>
      </c>
      <c r="QV200" t="str">
        <f>IF(JD200=1,QV$8&amp;IF(SUM(JE200:$KK200)=0,"",", "),"")</f>
        <v/>
      </c>
      <c r="QW200" t="str">
        <f>IF(JE200=1,QW$8&amp;IF(SUM(JF200:$KK200)=0,"",", "),"")</f>
        <v/>
      </c>
      <c r="QX200" t="str">
        <f>IF(JF200=1,QX$8&amp;IF(SUM(JG200:$KK200)=0,"",", "),"")</f>
        <v/>
      </c>
      <c r="QY200" t="str">
        <f>IF(JG200=1,QY$8&amp;IF(SUM(JH200:$KK200)=0,"",", "),"")</f>
        <v/>
      </c>
      <c r="QZ200" t="str">
        <f>IF(JH200=1,QZ$8&amp;IF(SUM(JI200:$KK200)=0,"",", "),"")</f>
        <v/>
      </c>
      <c r="RA200" t="str">
        <f>IF(JI200=1,RA$8&amp;IF(SUM(JJ200:$KK200)=0,"",", "),"")</f>
        <v/>
      </c>
      <c r="RB200" t="str">
        <f>IF(JJ200=1,RB$8&amp;IF(SUM(JK200:$KK200)=0,"",", "),"")</f>
        <v/>
      </c>
      <c r="RC200" t="str">
        <f>IF(JK200=1,RC$8&amp;IF(SUM(JL200:$KK200)=0,"",", "),"")</f>
        <v/>
      </c>
      <c r="RD200" t="str">
        <f>IF(JL200=1,RD$8&amp;IF(SUM(JM200:$KK200)=0,"",", "),"")</f>
        <v/>
      </c>
      <c r="RE200" t="str">
        <f>IF(JM200=1,RE$8&amp;IF(SUM(JN200:$KK200)=0,"",", "),"")</f>
        <v/>
      </c>
      <c r="RF200" t="str">
        <f>IF(JN200=1,RF$8&amp;IF(SUM(JO200:$KK200)=0,"",", "),"")</f>
        <v/>
      </c>
      <c r="RG200" t="str">
        <f>IF(JO200=1,RG$8&amp;IF(SUM(JP200:$KK200)=0,"",", "),"")</f>
        <v/>
      </c>
      <c r="RH200" t="str">
        <f>IF(JP200=1,RH$8&amp;IF(SUM(JQ200:$KK200)=0,"",", "),"")</f>
        <v/>
      </c>
      <c r="RI200" t="str">
        <f>IF(JQ200=1,RI$8&amp;IF(SUM(JR200:$KK200)=0,"",", "),"")</f>
        <v/>
      </c>
      <c r="RJ200" t="str">
        <f>IF(JR200=1,RJ$8&amp;IF(SUM(JS200:$KK200)=0,"",", "),"")</f>
        <v/>
      </c>
      <c r="RK200" t="str">
        <f>IF(JS200=1,RK$8&amp;IF(SUM(JT200:$KK200)=0,"",", "),"")</f>
        <v/>
      </c>
      <c r="RL200" t="str">
        <f>IF(JT200=1,RL$8&amp;IF(SUM(JU200:$KK200)=0,"",", "),"")</f>
        <v/>
      </c>
      <c r="RM200" t="str">
        <f>IF(JU200=1,RM$8&amp;IF(SUM(JV200:$KK200)=0,"",", "),"")</f>
        <v/>
      </c>
      <c r="RN200" t="str">
        <f>IF(JV200=1,RN$8&amp;IF(SUM(JW200:$KK200)=0,"",", "),"")</f>
        <v/>
      </c>
      <c r="RO200" t="str">
        <f>IF(JW200=1,RO$8&amp;IF(SUM(JX200:$KK200)=0,"",", "),"")</f>
        <v/>
      </c>
      <c r="RP200" t="str">
        <f>IF(JX200=1,RP$8&amp;IF(SUM(JY200:$KK200)=0,"",", "),"")</f>
        <v/>
      </c>
      <c r="RQ200" t="str">
        <f>IF(JY200=1,RQ$8&amp;IF(SUM(JZ200:$KK200)=0,"",", "),"")</f>
        <v/>
      </c>
      <c r="RR200" t="str">
        <f>IF(JZ200=1,RR$8&amp;IF(SUM(KA200:$KK200)=0,"",", "),"")</f>
        <v/>
      </c>
      <c r="RS200" t="str">
        <f>IF(KA200=1,RS$8&amp;IF(SUM(KB200:$KK200)=0,"",", "),"")</f>
        <v/>
      </c>
      <c r="RT200" t="str">
        <f>IF(KB200=1,RT$8&amp;IF(SUM(KC200:$KK200)=0,"",", "),"")</f>
        <v/>
      </c>
      <c r="RU200" t="str">
        <f>IF(KC200=1,RU$8&amp;IF(SUM(KD200:$KK200)=0,"",", "),"")</f>
        <v/>
      </c>
      <c r="RV200" t="str">
        <f>IF(KD200=1,RV$8&amp;IF(SUM(KE200:$KK200)=0,"",", "),"")</f>
        <v/>
      </c>
      <c r="RW200" t="str">
        <f>IF(KE200=1,RW$8&amp;IF(SUM(KF200:$KK200)=0,"",", "),"")</f>
        <v/>
      </c>
      <c r="RX200" t="str">
        <f>IF(KF200=1,RX$8&amp;IF(SUM(KG200:$KK200)=0,"",", "),"")</f>
        <v/>
      </c>
      <c r="RY200" t="str">
        <f>IF(KG200=1,RY$8&amp;IF(SUM(KH200:$KK200)=0,"",", "),"")</f>
        <v/>
      </c>
      <c r="RZ200" t="str">
        <f>IF(KH200=1,RZ$8&amp;IF(SUM(KI200:$KK200)=0,"",", "),"")</f>
        <v/>
      </c>
      <c r="SA200" t="str">
        <f>IF(KI200=1,SA$8&amp;IF(SUM(KJ200:$KK200)=0,"",", "),"")</f>
        <v/>
      </c>
      <c r="SB200" t="str">
        <f>IF(KJ200=1,SB$8&amp;IF(SUM(KK200:$KK200)=0,"",", "),"")</f>
        <v/>
      </c>
      <c r="SC200" t="str">
        <f t="shared" si="215"/>
        <v/>
      </c>
    </row>
    <row r="201" spans="1:497" ht="60" customHeight="1" x14ac:dyDescent="0.45">
      <c r="A201" s="62"/>
      <c r="B201" s="212" t="str">
        <f t="shared" si="144"/>
        <v/>
      </c>
      <c r="C201" s="212" t="str">
        <f t="shared" si="203"/>
        <v/>
      </c>
      <c r="D201" s="212" t="str">
        <f t="shared" si="204"/>
        <v/>
      </c>
      <c r="E201" s="212" t="str">
        <f t="shared" si="205"/>
        <v/>
      </c>
      <c r="F201" s="212" t="str">
        <f t="shared" si="206"/>
        <v/>
      </c>
      <c r="G201" s="237" t="str">
        <f>IF('EDCI Data'!B201="","",'EDCI Data'!B201)</f>
        <v/>
      </c>
      <c r="H201" s="238" t="str">
        <f>IF('EDCI Data'!C201="","",'EDCI Data'!C201)</f>
        <v/>
      </c>
      <c r="I201" s="239" t="str">
        <f>IF('EDCI Data'!D201="","",'EDCI Data'!D201)</f>
        <v/>
      </c>
      <c r="J201" s="240" t="str">
        <f>IF('EDCI Data'!E201="","",'EDCI Data'!E201)</f>
        <v/>
      </c>
      <c r="K201" s="237" t="str">
        <f>IF('EDCI Data'!F201="","",'EDCI Data'!F201)</f>
        <v/>
      </c>
      <c r="L201" s="237" t="str">
        <f>IF('EDCI Data'!G201="","",'EDCI Data'!G201)</f>
        <v/>
      </c>
      <c r="M201" s="237" t="str">
        <f>IF('EDCI Data'!H201="","",'EDCI Data'!H201)</f>
        <v/>
      </c>
      <c r="N201" s="237" t="str">
        <f>IF('EDCI Data'!I201="","",'EDCI Data'!I201)</f>
        <v/>
      </c>
      <c r="O201" s="237" t="str">
        <f>IF('EDCI Data'!J201="","",'EDCI Data'!J201)</f>
        <v/>
      </c>
      <c r="P201" s="237" t="str">
        <f>IF('EDCI Data'!K201="","",'EDCI Data'!K201)</f>
        <v/>
      </c>
      <c r="Q201" s="241" t="str">
        <f>IF('EDCI Data'!L201="","",'EDCI Data'!L201)</f>
        <v/>
      </c>
      <c r="R201" s="241" t="str">
        <f>IF('EDCI Data'!M201="","",'EDCI Data'!M201)</f>
        <v/>
      </c>
      <c r="S201" s="237" t="str">
        <f>IF('EDCI Data'!N201="","",'EDCI Data'!N201)</f>
        <v/>
      </c>
      <c r="T201" s="237" t="str">
        <f>IF('EDCI Data'!O201="","",'EDCI Data'!O201)</f>
        <v/>
      </c>
      <c r="U201" s="237" t="str">
        <f>IF('EDCI Data'!P201="","",'EDCI Data'!P201)</f>
        <v/>
      </c>
      <c r="V201" s="237" t="str">
        <f>IF('EDCI Data'!Q201="","",'EDCI Data'!Q201)</f>
        <v/>
      </c>
      <c r="W201" s="242" t="str">
        <f>IF('EDCI Data'!R201="","",'EDCI Data'!R201)</f>
        <v/>
      </c>
      <c r="X201" s="243" t="str">
        <f>IF('EDCI Data'!S201="","",'EDCI Data'!S201)</f>
        <v/>
      </c>
      <c r="Y201" s="243" t="str">
        <f>IF('EDCI Data'!T201="","",'EDCI Data'!T201)</f>
        <v/>
      </c>
      <c r="Z201" s="244" t="str">
        <f>IF('EDCI Data'!U201="","",'EDCI Data'!U201)</f>
        <v/>
      </c>
      <c r="AA201" s="237" t="str">
        <f>IF('EDCI Data'!V201="","",'EDCI Data'!V201)</f>
        <v/>
      </c>
      <c r="AB201" s="244" t="str">
        <f>IF('EDCI Data'!W201="","",'EDCI Data'!W201)</f>
        <v/>
      </c>
      <c r="AC201" s="237" t="str">
        <f>IF('EDCI Data'!X201="","",'EDCI Data'!X201)</f>
        <v/>
      </c>
      <c r="AD201" s="244" t="str">
        <f>IF('EDCI Data'!Y201="","",'EDCI Data'!Y201)</f>
        <v/>
      </c>
      <c r="AE201" s="237" t="str">
        <f>IF('EDCI Data'!Z201="","",'EDCI Data'!Z201)</f>
        <v/>
      </c>
      <c r="AF201" s="237" t="str">
        <f>IF('EDCI Data'!AA201="","",'EDCI Data'!AA201)</f>
        <v/>
      </c>
      <c r="AG201" s="237" t="str">
        <f>IF('EDCI Data'!AB201="","",'EDCI Data'!AB201)</f>
        <v/>
      </c>
      <c r="AH201" s="237" t="str">
        <f>IF('EDCI Data'!AC201="","",'EDCI Data'!AC201)</f>
        <v/>
      </c>
      <c r="AI201" s="237" t="str">
        <f>IF('EDCI Data'!AD201="","",'EDCI Data'!AD201)</f>
        <v/>
      </c>
      <c r="AJ201" s="237" t="str">
        <f>IF('EDCI Data'!AE201="","",'EDCI Data'!AE201)</f>
        <v/>
      </c>
      <c r="AK201" s="237" t="str">
        <f>IF('EDCI Data'!AF201="","",'EDCI Data'!AF201)</f>
        <v/>
      </c>
      <c r="AL201" s="237" t="str">
        <f>IF('EDCI Data'!AG201="","",'EDCI Data'!AG201)</f>
        <v/>
      </c>
      <c r="AM201" s="237" t="str">
        <f>IF('EDCI Data'!AH201="","",'EDCI Data'!AH201)</f>
        <v/>
      </c>
      <c r="AN201" s="237" t="str">
        <f>IF('EDCI Data'!AI201="","",'EDCI Data'!AI201)</f>
        <v/>
      </c>
      <c r="AO201" s="237" t="str">
        <f>IF('EDCI Data'!AJ201="","",'EDCI Data'!AJ201)</f>
        <v/>
      </c>
      <c r="AP201" s="237" t="str">
        <f>IF('EDCI Data'!AK201="","",'EDCI Data'!AK201)</f>
        <v/>
      </c>
      <c r="AQ201" s="237" t="str">
        <f>IF('EDCI Data'!AL201="","",'EDCI Data'!AL201)</f>
        <v/>
      </c>
      <c r="AR201" s="237" t="str">
        <f>IF('EDCI Data'!AM201="","",'EDCI Data'!AM201)</f>
        <v/>
      </c>
      <c r="AS201" s="237" t="str">
        <f>IF('EDCI Data'!AN201="","",'EDCI Data'!AN201)</f>
        <v/>
      </c>
      <c r="AT201" s="237" t="str">
        <f>IF('EDCI Data'!AO201="","",'EDCI Data'!AO201)</f>
        <v/>
      </c>
      <c r="AU201" s="237" t="str">
        <f>IF('EDCI Data'!AP201="","",'EDCI Data'!AP201)</f>
        <v/>
      </c>
      <c r="AV201" s="237" t="str">
        <f>IF('EDCI Data'!AQ201="","",'EDCI Data'!AQ201)</f>
        <v/>
      </c>
      <c r="AW201" s="237" t="str">
        <f>IF('EDCI Data'!AR201="","",'EDCI Data'!AR201)</f>
        <v/>
      </c>
      <c r="AX201" s="237" t="str">
        <f>IF('EDCI Data'!AS201="","",'EDCI Data'!AS201)</f>
        <v/>
      </c>
      <c r="AY201" s="237" t="str">
        <f>IF('EDCI Data'!AT201="","",'EDCI Data'!AT201)</f>
        <v/>
      </c>
      <c r="AZ201" s="237" t="str">
        <f>IF('EDCI Data'!AU201="","",'EDCI Data'!AU201)</f>
        <v/>
      </c>
      <c r="BA201" s="237" t="str">
        <f>IF('EDCI Data'!AV201="","",'EDCI Data'!AV201)</f>
        <v/>
      </c>
      <c r="BB201" s="245" t="str">
        <f>IF('EDCI Data'!AW201="","",'EDCI Data'!AW201)</f>
        <v/>
      </c>
      <c r="BC201" s="245" t="str">
        <f>IF('EDCI Data'!AX201="","",'EDCI Data'!AX201)</f>
        <v/>
      </c>
      <c r="BD201" s="246" t="str">
        <f t="shared" si="207"/>
        <v/>
      </c>
      <c r="BE201" s="247" t="str">
        <f>IF('EDCI Data'!AY201="","",'EDCI Data'!AY201)</f>
        <v/>
      </c>
      <c r="BF201" s="247" t="str">
        <f>IF('EDCI Data'!AZ201="","",'EDCI Data'!AZ201)</f>
        <v/>
      </c>
      <c r="BG201" s="247" t="str">
        <f>IF('EDCI Data'!BA201="","",'EDCI Data'!BA201)</f>
        <v/>
      </c>
      <c r="BH201" s="247" t="str">
        <f>IF('EDCI Data'!BB201="","",'EDCI Data'!BB201)</f>
        <v/>
      </c>
      <c r="BI201" s="247" t="str">
        <f>IF('EDCI Data'!BC201="","",'EDCI Data'!BC201)</f>
        <v/>
      </c>
      <c r="BJ201" s="247" t="str">
        <f>IF('EDCI Data'!BD201="","",'EDCI Data'!BD201)</f>
        <v/>
      </c>
      <c r="BK201" s="247" t="str">
        <f>IF('EDCI Data'!BE201="","",'EDCI Data'!BE201)</f>
        <v/>
      </c>
      <c r="BL201" s="247" t="str">
        <f>IF('EDCI Data'!BF201="","",'EDCI Data'!BF201)</f>
        <v/>
      </c>
      <c r="BM201" s="247" t="str">
        <f>IF('EDCI Data'!BG201="","",'EDCI Data'!BG201)</f>
        <v/>
      </c>
      <c r="BN201" s="248" t="str">
        <f>IF('EDCI Data'!BH201="","",'EDCI Data'!BH201)</f>
        <v/>
      </c>
      <c r="BO201" s="248" t="str">
        <f>IF('EDCI Data'!BI201="","",'EDCI Data'!BI201)</f>
        <v/>
      </c>
      <c r="BP201" s="249" t="str">
        <f>IF('EDCI Data'!BJ201="","",'EDCI Data'!BJ201)</f>
        <v/>
      </c>
      <c r="BQ201" s="248" t="str">
        <f>IF('EDCI Data'!BK201="","",'EDCI Data'!BK201)</f>
        <v/>
      </c>
      <c r="BR201" s="248" t="str">
        <f>IF('EDCI Data'!BL201="","",'EDCI Data'!BL201)</f>
        <v/>
      </c>
      <c r="BS201" s="250" t="str">
        <f>IF('EDCI Data'!BM201="","",'EDCI Data'!BM201)</f>
        <v/>
      </c>
      <c r="BT201" s="251" t="str">
        <f>IF('EDCI Data'!BN201="","",'EDCI Data'!BN201)</f>
        <v/>
      </c>
      <c r="BU201" s="246" t="str">
        <f>IF('EDCI Data'!BO201="","",'EDCI Data'!BO201)</f>
        <v/>
      </c>
      <c r="BV201" s="252">
        <f t="shared" si="208"/>
        <v>0</v>
      </c>
      <c r="BW201" s="252">
        <f t="shared" si="209"/>
        <v>0</v>
      </c>
      <c r="BX201" s="252">
        <f t="shared" si="210"/>
        <v>0</v>
      </c>
      <c r="BY201" s="252">
        <f t="shared" si="211"/>
        <v>0</v>
      </c>
      <c r="BZ201" t="str">
        <f t="shared" si="145"/>
        <v/>
      </c>
      <c r="CA201" s="253"/>
      <c r="CB201"/>
      <c r="CC201"/>
      <c r="CD201"/>
      <c r="CE201" t="str">
        <f t="shared" si="146"/>
        <v/>
      </c>
      <c r="CF201"/>
      <c r="CG201" t="str">
        <f t="shared" si="147"/>
        <v/>
      </c>
      <c r="CH201" t="str">
        <f t="shared" si="148"/>
        <v/>
      </c>
      <c r="CI201" t="str">
        <f t="shared" si="149"/>
        <v/>
      </c>
      <c r="CJ201" t="str">
        <f t="shared" si="150"/>
        <v/>
      </c>
      <c r="CK201"/>
      <c r="CL201"/>
      <c r="CM201" t="str">
        <f t="shared" si="151"/>
        <v/>
      </c>
      <c r="CN201" t="str">
        <f t="shared" si="152"/>
        <v/>
      </c>
      <c r="CO201" t="str">
        <f t="shared" si="153"/>
        <v/>
      </c>
      <c r="CP201" t="str">
        <f t="shared" si="154"/>
        <v/>
      </c>
      <c r="CQ201"/>
      <c r="CR201" t="str" cm="1">
        <f t="array" ref="CR201">IF(COUNTIFS($BZ$10:$BZ$259,$BZ201,$I$10:$I$259,$I201+1)&gt;0,IF(X201&lt;&gt;INDEX(Y$10:Y$259,MATCH(1,INDEX(($BZ201=$BZ$10:$BZ$259)*($I$10:$I$259=$I201+1),0,1),0)),"Number of FTEs in previous year do not align with Number of FTEs in current year across years, by definition these should be equal. Please check and update if required. "&amp;CHAR(10),""),"")</f>
        <v/>
      </c>
      <c r="CS201" t="str" cm="1">
        <f t="array" ref="CS201">IF(COUNTIFS($BZ$10:$BZ$259,$BZ201,$I$10:$I$259,$I201-1)&gt;0,IF(Y201&lt;&gt;INDEX(X$10:X$259,MATCH(1,INDEX(($BZ201=$BZ$10:$BZ$259)*($I$10:$I$259=$I201-1),0,1),0)),"Number of FTEs in previous year do not align with Number of FTEs in current year across years, by definition these should be equal. Please check and update if required. "&amp;CHAR(10),""),"")</f>
        <v/>
      </c>
      <c r="CT201" t="str">
        <f t="shared" si="155"/>
        <v/>
      </c>
      <c r="CU201" t="str">
        <f t="shared" si="156"/>
        <v/>
      </c>
      <c r="CV201"/>
      <c r="CW201" t="str">
        <f t="shared" si="157"/>
        <v/>
      </c>
      <c r="CX201"/>
      <c r="CY201" t="str">
        <f t="shared" si="158"/>
        <v/>
      </c>
      <c r="CZ201"/>
      <c r="DA201" t="str">
        <f t="shared" si="159"/>
        <v/>
      </c>
      <c r="DB201"/>
      <c r="DC201"/>
      <c r="DD201"/>
      <c r="DE201"/>
      <c r="DF201"/>
      <c r="DG201"/>
      <c r="DH201"/>
      <c r="DI201"/>
      <c r="DJ201"/>
      <c r="DK201"/>
      <c r="DL201"/>
      <c r="DM201"/>
      <c r="DN201"/>
      <c r="DO201"/>
      <c r="DP201"/>
      <c r="DQ201"/>
      <c r="DR201"/>
      <c r="DS201"/>
      <c r="DT201"/>
      <c r="DU201"/>
      <c r="DV201"/>
      <c r="DW201"/>
      <c r="DX201" t="str">
        <f t="shared" si="160"/>
        <v/>
      </c>
      <c r="DY201" t="str">
        <f t="shared" si="161"/>
        <v/>
      </c>
      <c r="DZ201" t="str">
        <f t="shared" si="162"/>
        <v/>
      </c>
      <c r="EA201" t="str">
        <f t="shared" si="163"/>
        <v/>
      </c>
      <c r="EB201" t="str">
        <f t="shared" si="164"/>
        <v/>
      </c>
      <c r="EC201" t="str">
        <f t="shared" si="165"/>
        <v/>
      </c>
      <c r="ED201" t="str">
        <f t="shared" si="166"/>
        <v/>
      </c>
      <c r="EE201" t="str">
        <f t="shared" si="167"/>
        <v/>
      </c>
      <c r="EF201" t="str">
        <f t="shared" si="168"/>
        <v/>
      </c>
      <c r="EG201" t="str">
        <f t="shared" si="169"/>
        <v/>
      </c>
      <c r="EH201" t="str">
        <f t="shared" si="170"/>
        <v/>
      </c>
      <c r="EI201" t="str">
        <f t="shared" si="171"/>
        <v/>
      </c>
      <c r="EJ201"/>
      <c r="EK201"/>
      <c r="EL201"/>
      <c r="EM201"/>
      <c r="EN201"/>
      <c r="EO201"/>
      <c r="EP201"/>
      <c r="EQ201" t="str">
        <f t="shared" si="172"/>
        <v/>
      </c>
      <c r="ER201" t="str">
        <f t="shared" si="173"/>
        <v/>
      </c>
      <c r="ES201" t="str">
        <f t="shared" si="174"/>
        <v/>
      </c>
      <c r="ET201"/>
      <c r="EU201" t="str">
        <f t="shared" si="175"/>
        <v/>
      </c>
      <c r="EV201"/>
      <c r="EW201" t="str">
        <f t="shared" si="176"/>
        <v/>
      </c>
      <c r="EX201"/>
      <c r="EY201" t="str">
        <f t="shared" si="177"/>
        <v/>
      </c>
      <c r="EZ201"/>
      <c r="FA201"/>
      <c r="FB201"/>
      <c r="FC201"/>
      <c r="FD201"/>
      <c r="FE201"/>
      <c r="FF201"/>
      <c r="FG201"/>
      <c r="FH201"/>
      <c r="FI201"/>
      <c r="FJ201"/>
      <c r="FK201"/>
      <c r="FL201"/>
      <c r="FM201"/>
      <c r="FN201"/>
      <c r="FO201"/>
      <c r="FP201"/>
      <c r="FQ201"/>
      <c r="FR201"/>
      <c r="FS201"/>
      <c r="FT201"/>
      <c r="FU201"/>
      <c r="FV201" t="str">
        <f t="shared" si="178"/>
        <v/>
      </c>
      <c r="FW201" t="str">
        <f t="shared" si="179"/>
        <v/>
      </c>
      <c r="FX201"/>
      <c r="FY201" t="str">
        <f t="shared" si="180"/>
        <v/>
      </c>
      <c r="FZ201" t="str">
        <f t="shared" si="181"/>
        <v/>
      </c>
      <c r="GA201" t="str">
        <f t="shared" si="182"/>
        <v/>
      </c>
      <c r="GB201" t="str">
        <f t="shared" si="183"/>
        <v/>
      </c>
      <c r="GC201" t="str">
        <f t="shared" si="184"/>
        <v/>
      </c>
      <c r="GD201" t="str">
        <f t="shared" si="185"/>
        <v/>
      </c>
      <c r="GE201" t="str">
        <f t="shared" si="186"/>
        <v/>
      </c>
      <c r="GF201" t="str">
        <f t="shared" si="187"/>
        <v/>
      </c>
      <c r="GG201" t="str">
        <f t="shared" si="188"/>
        <v/>
      </c>
      <c r="GH201"/>
      <c r="GI201"/>
      <c r="GJ201"/>
      <c r="GK201"/>
      <c r="GL201"/>
      <c r="GM201"/>
      <c r="GN201"/>
      <c r="GO201"/>
      <c r="GP201" t="str">
        <f t="shared" si="189"/>
        <v/>
      </c>
      <c r="GQ201" t="str">
        <f t="shared" si="190"/>
        <v/>
      </c>
      <c r="GR201"/>
      <c r="GS201" t="str">
        <f t="shared" si="191"/>
        <v/>
      </c>
      <c r="GT201"/>
      <c r="GU201" t="str">
        <f t="shared" si="192"/>
        <v/>
      </c>
      <c r="GV201"/>
      <c r="GW201" t="str">
        <f t="shared" si="193"/>
        <v/>
      </c>
      <c r="GX201"/>
      <c r="GY201"/>
      <c r="GZ201"/>
      <c r="HA201"/>
      <c r="HB201"/>
      <c r="HC201"/>
      <c r="HD201"/>
      <c r="HE201"/>
      <c r="HF201"/>
      <c r="HG201"/>
      <c r="HH201"/>
      <c r="HI201"/>
      <c r="HJ201"/>
      <c r="HK201"/>
      <c r="HL201"/>
      <c r="HM201"/>
      <c r="HN201"/>
      <c r="HO201"/>
      <c r="HP201"/>
      <c r="HQ201"/>
      <c r="HR201"/>
      <c r="HS201"/>
      <c r="HT201" t="str">
        <f t="shared" si="194"/>
        <v/>
      </c>
      <c r="HU201" t="str">
        <f t="shared" si="195"/>
        <v/>
      </c>
      <c r="HV201"/>
      <c r="HW201"/>
      <c r="HX201"/>
      <c r="HY201"/>
      <c r="HZ201"/>
      <c r="IA201"/>
      <c r="IB201"/>
      <c r="IC201"/>
      <c r="ID201"/>
      <c r="IE201" t="str">
        <f t="shared" si="196"/>
        <v/>
      </c>
      <c r="IF201"/>
      <c r="IG201"/>
      <c r="IH201"/>
      <c r="II201"/>
      <c r="IJ201"/>
      <c r="IK201"/>
      <c r="IL201"/>
      <c r="IM201"/>
      <c r="IN201"/>
      <c r="IO201"/>
      <c r="IP201"/>
      <c r="IQ201" t="str">
        <f t="shared" si="197"/>
        <v/>
      </c>
      <c r="IR201"/>
      <c r="IS201" t="str">
        <f t="shared" si="198"/>
        <v/>
      </c>
      <c r="IT201"/>
      <c r="IU201" t="str">
        <f t="shared" si="199"/>
        <v/>
      </c>
      <c r="IV201"/>
      <c r="IW201"/>
      <c r="IX201"/>
      <c r="IY201"/>
      <c r="IZ201"/>
      <c r="JA201"/>
      <c r="JB201"/>
      <c r="JC201"/>
      <c r="JD201"/>
      <c r="JE201"/>
      <c r="JF201"/>
      <c r="JG201"/>
      <c r="JH201"/>
      <c r="JI201"/>
      <c r="JJ201"/>
      <c r="JK201"/>
      <c r="JL201"/>
      <c r="JM201"/>
      <c r="JN201"/>
      <c r="JO201"/>
      <c r="JP201"/>
      <c r="JQ201"/>
      <c r="JR201" t="str">
        <f t="shared" si="200"/>
        <v/>
      </c>
      <c r="JS201" t="str">
        <f t="shared" si="201"/>
        <v/>
      </c>
      <c r="JT201"/>
      <c r="JU201"/>
      <c r="JV201"/>
      <c r="JW201"/>
      <c r="JX201"/>
      <c r="JY201"/>
      <c r="JZ201"/>
      <c r="KA201"/>
      <c r="KB201"/>
      <c r="KC201" t="str">
        <f t="shared" si="202"/>
        <v/>
      </c>
      <c r="KD201"/>
      <c r="KE201"/>
      <c r="KF201"/>
      <c r="KG201"/>
      <c r="KH201"/>
      <c r="KI201"/>
      <c r="KJ201"/>
      <c r="KK201"/>
      <c r="KL201" t="str">
        <f>IF(CT201=1,KL$8&amp;IF(SUM(CU201:$EQ201)=0,"",", "),"")</f>
        <v/>
      </c>
      <c r="KM201" t="str">
        <f>IF(CU201=1,KM$8&amp;IF(SUM(CV201:$EQ201)=0,"",", "),"")</f>
        <v/>
      </c>
      <c r="KN201" t="str">
        <f>IF(CV201=1,KN$8&amp;IF(SUM(CW201:$EQ201)=0,"",", "),"")</f>
        <v/>
      </c>
      <c r="KO201" t="str">
        <f>IF(CW201=1,KO$8&amp;IF(SUM(CX201:$EQ201)=0,"",", "),"")</f>
        <v/>
      </c>
      <c r="KP201" t="str">
        <f>IF(CX201=1,KP$8&amp;IF(SUM(CY201:$EQ201)=0,"",", "),"")</f>
        <v/>
      </c>
      <c r="KQ201" t="str">
        <f>IF(CY201=1,KQ$8&amp;IF(SUM(CZ201:$EQ201)=0,"",", "),"")</f>
        <v/>
      </c>
      <c r="KR201" t="str">
        <f>IF(CZ201=1,KR$8&amp;IF(SUM(DA201:$EQ201)=0,"",", "),"")</f>
        <v/>
      </c>
      <c r="KS201" t="str">
        <f>IF(DA201=1,KS$8&amp;IF(SUM(DB201:$EQ201)=0,"",", "),"")</f>
        <v/>
      </c>
      <c r="KT201" t="str">
        <f>IF(DB201=1,KT$8&amp;IF(SUM(DC201:$EQ201)=0,"",", "),"")</f>
        <v/>
      </c>
      <c r="KU201" t="str">
        <f>IF(DC201=1,KU$8&amp;IF(SUM(DD201:$EQ201)=0,"",", "),"")</f>
        <v/>
      </c>
      <c r="KV201" t="str">
        <f>IF(DD201=1,KV$8&amp;IF(SUM(DE201:$EQ201)=0,"",", "),"")</f>
        <v/>
      </c>
      <c r="KW201" t="str">
        <f>IF(DE201=1,KW$8&amp;IF(SUM(DF201:$EQ201)=0,"",", "),"")</f>
        <v/>
      </c>
      <c r="KX201" t="str">
        <f>IF(DF201=1,KX$8&amp;IF(SUM(DG201:$EQ201)=0,"",", "),"")</f>
        <v/>
      </c>
      <c r="KY201" t="str">
        <f>IF(DG201=1,KY$8&amp;IF(SUM(DH201:$EQ201)=0,"",", "),"")</f>
        <v/>
      </c>
      <c r="KZ201" t="str">
        <f>IF(DH201=1,KZ$8&amp;IF(SUM(DI201:$EQ201)=0,"",", "),"")</f>
        <v/>
      </c>
      <c r="LA201" t="str">
        <f>IF(DI201=1,LA$8&amp;IF(SUM(DJ201:$EQ201)=0,"",", "),"")</f>
        <v/>
      </c>
      <c r="LB201" t="str">
        <f>IF(DJ201=1,LB$8&amp;IF(SUM(DK201:$EQ201)=0,"",", "),"")</f>
        <v/>
      </c>
      <c r="LC201" t="str">
        <f>IF(DK201=1,LC$8&amp;IF(SUM(DL201:$EQ201)=0,"",", "),"")</f>
        <v/>
      </c>
      <c r="LD201" t="str">
        <f>IF(DL201=1,LD$8&amp;IF(SUM(DM201:$EQ201)=0,"",", "),"")</f>
        <v/>
      </c>
      <c r="LE201" t="str">
        <f>IF(DM201=1,LE$8&amp;IF(SUM(DN201:$EQ201)=0,"",", "),"")</f>
        <v/>
      </c>
      <c r="LF201" t="str">
        <f>IF(DN201=1,LF$8&amp;IF(SUM(DO201:$EQ201)=0,"",", "),"")</f>
        <v/>
      </c>
      <c r="LG201" t="str">
        <f>IF(DO201=1,LG$8&amp;IF(SUM(DP201:$EQ201)=0,"",", "),"")</f>
        <v/>
      </c>
      <c r="LH201" t="str">
        <f>IF(DP201=1,LH$8&amp;IF(SUM(DQ201:$EQ201)=0,"",", "),"")</f>
        <v/>
      </c>
      <c r="LI201" t="str">
        <f>IF(DQ201=1,LI$8&amp;IF(SUM(DR201:$EQ201)=0,"",", "),"")</f>
        <v/>
      </c>
      <c r="LJ201" t="str">
        <f>IF(DR201=1,LJ$8&amp;IF(SUM(DS201:$EQ201)=0,"",", "),"")</f>
        <v/>
      </c>
      <c r="LK201" t="str">
        <f>IF(DS201=1,LK$8&amp;IF(SUM(DT201:$EQ201)=0,"",", "),"")</f>
        <v/>
      </c>
      <c r="LL201" t="str">
        <f>IF(DT201=1,LL$8&amp;IF(SUM(DU201:$EQ201)=0,"",", "),"")</f>
        <v/>
      </c>
      <c r="LM201" t="str">
        <f>IF(DU201=1,LM$8&amp;IF(SUM(DV201:$EQ201)=0,"",", "),"")</f>
        <v/>
      </c>
      <c r="LN201" t="str">
        <f>IF(DV201=1,LN$8&amp;IF(SUM(DW201:$EQ201)=0,"",", "),"")</f>
        <v/>
      </c>
      <c r="LO201" t="str">
        <f>IF(DW201=1,LO$8&amp;IF(SUM(DX201:$EQ201)=0,"",", "),"")</f>
        <v/>
      </c>
      <c r="LP201" t="str">
        <f>IF(DX201=1,LP$8&amp;IF(SUM(DY201:$EQ201)=0,"",", "),"")</f>
        <v/>
      </c>
      <c r="LQ201" t="str">
        <f>IF(DY201=1,LQ$8&amp;IF(SUM(DZ201:$EQ201)=0,"",", "),"")</f>
        <v/>
      </c>
      <c r="LR201" t="str">
        <f>IF(DZ201=1,LR$8&amp;IF(SUM(EA201:$EQ201)=0,"",", "),"")</f>
        <v/>
      </c>
      <c r="LS201" t="str">
        <f>IF(EA201=1,LS$8&amp;IF(SUM(EB201:$EQ201)=0,"",", "),"")</f>
        <v/>
      </c>
      <c r="LT201" t="str">
        <f>IF(EB201=1,LT$8&amp;IF(SUM(EC201:$EQ201)=0,"",", "),"")</f>
        <v/>
      </c>
      <c r="LU201" t="str">
        <f>IF(EC201=1,LU$8&amp;IF(SUM(ED201:$EQ201)=0,"",", "),"")</f>
        <v/>
      </c>
      <c r="LV201" t="str">
        <f>IF(ED201=1,LV$8&amp;IF(SUM(EE201:$EQ201)=0,"",", "),"")</f>
        <v/>
      </c>
      <c r="LW201" t="str">
        <f>IF(EE201=1,LW$8&amp;IF(SUM(EF201:$EQ201)=0,"",", "),"")</f>
        <v/>
      </c>
      <c r="LX201" t="str">
        <f>IF(EF201=1,LX$8&amp;IF(SUM(EG201:$EQ201)=0,"",", "),"")</f>
        <v/>
      </c>
      <c r="LY201" t="str">
        <f>IF(EG201=1,LY$8&amp;IF(SUM(EH201:$EQ201)=0,"",", "),"")</f>
        <v/>
      </c>
      <c r="LZ201" t="str">
        <f>IF(EH201=1,LZ$8&amp;IF(SUM(EI201:$EQ201)=0,"",", "),"")</f>
        <v/>
      </c>
      <c r="MA201" t="str">
        <f>IF(EI201=1,MA$8&amp;IF(SUM(EJ201:$EQ201)=0,"",", "),"")</f>
        <v/>
      </c>
      <c r="MB201" t="str">
        <f>IF(EJ201=1,MB$8&amp;IF(SUM(EK201:$EQ201)=0,"",", "),"")</f>
        <v/>
      </c>
      <c r="MC201" t="str">
        <f>IF(EK201=1,MC$8&amp;IF(SUM(EL201:$EQ201)=0,"",", "),"")</f>
        <v/>
      </c>
      <c r="MD201" t="str">
        <f>IF(EL201=1,MD$8&amp;IF(SUM(EM201:$EQ201)=0,"",", "),"")</f>
        <v/>
      </c>
      <c r="ME201" t="str">
        <f>IF(EM201=1,ME$8&amp;IF(SUM(EN201:$EQ201)=0,"",", "),"")</f>
        <v/>
      </c>
      <c r="MF201" t="str">
        <f>IF(EN201=1,MF$8&amp;IF(SUM(EO201:$EQ201)=0,"",", "),"")</f>
        <v/>
      </c>
      <c r="MG201" t="str">
        <f>IF(EO201=1,MG$8&amp;IF(SUM(EP201:$EQ201)=0,"",", "),"")</f>
        <v/>
      </c>
      <c r="MH201" t="str">
        <f>IF(EP201=1,MH$8&amp;IF(SUM(EQ201:$EQ201)=0,"",", "),"")</f>
        <v/>
      </c>
      <c r="MI201" t="str">
        <f t="shared" si="212"/>
        <v/>
      </c>
      <c r="MJ201" t="str">
        <f>IF(ER201=1,MJ$8&amp;IF(SUM(ES201:$GO201)=0,"",", "),"")</f>
        <v/>
      </c>
      <c r="MK201" t="str">
        <f>IF(ES201=1,MK$8&amp;IF(SUM(ET201:$GO201)=0,"",", "),"")</f>
        <v/>
      </c>
      <c r="ML201" t="str">
        <f>IF(ET201=1,ML$8&amp;IF(SUM(EU201:$GO201)=0,"",", "),"")</f>
        <v/>
      </c>
      <c r="MM201" t="str">
        <f>IF(EU201=1,MM$8&amp;IF(SUM(EV201:$GO201)=0,"",", "),"")</f>
        <v/>
      </c>
      <c r="MN201" t="str">
        <f>IF(EV201=1,MN$8&amp;IF(SUM(EW201:$GO201)=0,"",", "),"")</f>
        <v/>
      </c>
      <c r="MO201" t="str">
        <f>IF(EW201=1,MO$8&amp;IF(SUM(EX201:$GO201)=0,"",", "),"")</f>
        <v/>
      </c>
      <c r="MP201" t="str">
        <f>IF(EX201=1,MP$8&amp;IF(SUM(EY201:$GO201)=0,"",", "),"")</f>
        <v/>
      </c>
      <c r="MQ201" t="str">
        <f>IF(EY201=1,MQ$8&amp;IF(SUM(EZ201:$GO201)=0,"",", "),"")</f>
        <v/>
      </c>
      <c r="MR201" t="str">
        <f>IF(EZ201=1,MR$8&amp;IF(SUM(FA201:$GO201)=0,"",", "),"")</f>
        <v/>
      </c>
      <c r="MS201" t="str">
        <f>IF(FA201=1,MS$8&amp;IF(SUM(FB201:$GO201)=0,"",", "),"")</f>
        <v/>
      </c>
      <c r="MT201" t="str">
        <f>IF(FB201=1,MT$8&amp;IF(SUM(FC201:$GO201)=0,"",", "),"")</f>
        <v/>
      </c>
      <c r="MU201" t="str">
        <f>IF(FC201=1,MU$8&amp;IF(SUM(FD201:$GO201)=0,"",", "),"")</f>
        <v/>
      </c>
      <c r="MV201" t="str">
        <f>IF(FD201=1,MV$8&amp;IF(SUM(FE201:$GO201)=0,"",", "),"")</f>
        <v/>
      </c>
      <c r="MW201" t="str">
        <f>IF(FE201=1,MW$8&amp;IF(SUM(FF201:$GO201)=0,"",", "),"")</f>
        <v/>
      </c>
      <c r="MX201" t="str">
        <f>IF(FF201=1,MX$8&amp;IF(SUM(FG201:$GO201)=0,"",", "),"")</f>
        <v/>
      </c>
      <c r="MY201" t="str">
        <f>IF(FG201=1,MY$8&amp;IF(SUM(FH201:$GO201)=0,"",", "),"")</f>
        <v/>
      </c>
      <c r="MZ201" t="str">
        <f>IF(FH201=1,MZ$8&amp;IF(SUM(FI201:$GO201)=0,"",", "),"")</f>
        <v/>
      </c>
      <c r="NA201" t="str">
        <f>IF(FI201=1,NA$8&amp;IF(SUM(FJ201:$GO201)=0,"",", "),"")</f>
        <v/>
      </c>
      <c r="NB201" t="str">
        <f>IF(FJ201=1,NB$8&amp;IF(SUM(FK201:$GO201)=0,"",", "),"")</f>
        <v/>
      </c>
      <c r="NC201" t="str">
        <f>IF(FK201=1,NC$8&amp;IF(SUM(FL201:$GO201)=0,"",", "),"")</f>
        <v/>
      </c>
      <c r="ND201" t="str">
        <f>IF(FL201=1,ND$8&amp;IF(SUM(FM201:$GO201)=0,"",", "),"")</f>
        <v/>
      </c>
      <c r="NE201" t="str">
        <f>IF(FM201=1,NE$8&amp;IF(SUM(FN201:$GO201)=0,"",", "),"")</f>
        <v/>
      </c>
      <c r="NF201" t="str">
        <f>IF(FN201=1,NF$8&amp;IF(SUM(FO201:$GO201)=0,"",", "),"")</f>
        <v/>
      </c>
      <c r="NG201" t="str">
        <f>IF(FO201=1,NG$8&amp;IF(SUM(FP201:$GO201)=0,"",", "),"")</f>
        <v/>
      </c>
      <c r="NH201" t="str">
        <f>IF(FP201=1,NH$8&amp;IF(SUM(FQ201:$GO201)=0,"",", "),"")</f>
        <v/>
      </c>
      <c r="NI201" t="str">
        <f>IF(FQ201=1,NI$8&amp;IF(SUM(FR201:$GO201)=0,"",", "),"")</f>
        <v/>
      </c>
      <c r="NJ201" t="str">
        <f>IF(FR201=1,NJ$8&amp;IF(SUM(FS201:$GO201)=0,"",", "),"")</f>
        <v/>
      </c>
      <c r="NK201" t="str">
        <f>IF(FS201=1,NK$8&amp;IF(SUM(FT201:$GO201)=0,"",", "),"")</f>
        <v/>
      </c>
      <c r="NL201" t="str">
        <f>IF(FT201=1,NL$8&amp;IF(SUM(FU201:$GO201)=0,"",", "),"")</f>
        <v/>
      </c>
      <c r="NM201" t="str">
        <f>IF(FU201=1,NM$8&amp;IF(SUM(FV201:$GO201)=0,"",", "),"")</f>
        <v/>
      </c>
      <c r="NN201" t="str">
        <f>IF(FV201=1,NN$8&amp;IF(SUM(FW201:$GO201)=0,"",", "),"")</f>
        <v/>
      </c>
      <c r="NO201" t="str">
        <f>IF(FW201=1,NO$8&amp;IF(SUM(FX201:$GO201)=0,"",", "),"")</f>
        <v/>
      </c>
      <c r="NP201" t="str">
        <f>IF(FX201=1,NP$8&amp;IF(SUM(FY201:$GO201)=0,"",", "),"")</f>
        <v/>
      </c>
      <c r="NQ201" t="str">
        <f>IF(FY201=1,NQ$8&amp;IF(SUM(FZ201:$GO201)=0,"",", "),"")</f>
        <v/>
      </c>
      <c r="NR201" t="str">
        <f>IF(FZ201=1,NR$8&amp;IF(SUM(GA201:$GO201)=0,"",", "),"")</f>
        <v/>
      </c>
      <c r="NS201" t="str">
        <f>IF(GA201=1,NS$8&amp;IF(SUM(GB201:$GO201)=0,"",", "),"")</f>
        <v/>
      </c>
      <c r="NT201" t="str">
        <f>IF(GB201=1,NT$8&amp;IF(SUM(GC201:$GO201)=0,"",", "),"")</f>
        <v/>
      </c>
      <c r="NU201" t="str">
        <f>IF(GC201=1,NU$8&amp;IF(SUM(GD201:$GO201)=0,"",", "),"")</f>
        <v/>
      </c>
      <c r="NV201" t="str">
        <f>IF(GD201=1,NV$8&amp;IF(SUM(GE201:$GO201)=0,"",", "),"")</f>
        <v/>
      </c>
      <c r="NW201" t="str">
        <f>IF(GE201=1,NW$8&amp;IF(SUM(GF201:$GO201)=0,"",", "),"")</f>
        <v/>
      </c>
      <c r="NX201" t="str">
        <f>IF(GF201=1,NX$8&amp;IF(SUM(GG201:$GO201)=0,"",", "),"")</f>
        <v/>
      </c>
      <c r="NY201" t="str">
        <f>IF(GG201=1,NY$8&amp;IF(SUM(GH201:$GO201)=0,"",", "),"")</f>
        <v/>
      </c>
      <c r="NZ201" t="str">
        <f>IF(GH201=1,NZ$8&amp;IF(SUM(GI201:$GO201)=0,"",", "),"")</f>
        <v/>
      </c>
      <c r="OA201" t="str">
        <f>IF(GI201=1,OA$8&amp;IF(SUM(GJ201:$GO201)=0,"",", "),"")</f>
        <v/>
      </c>
      <c r="OB201" t="str">
        <f>IF(GJ201=1,OB$8&amp;IF(SUM(GK201:$GO201)=0,"",", "),"")</f>
        <v/>
      </c>
      <c r="OC201" t="str">
        <f>IF(GK201=1,OC$8&amp;IF(SUM(GL201:$GO201)=0,"",", "),"")</f>
        <v/>
      </c>
      <c r="OD201" t="str">
        <f>IF(GL201=1,OD$8&amp;IF(SUM(GM201:$GO201)=0,"",", "),"")</f>
        <v/>
      </c>
      <c r="OE201" t="str">
        <f>IF(GM201=1,OE$8&amp;IF(SUM(GN201:$GO201)=0,"",", "),"")</f>
        <v/>
      </c>
      <c r="OF201" t="str">
        <f>IF(GN201=1,OF$8&amp;IF(SUM(GO201:$GO201)=0,"",", "),"")</f>
        <v/>
      </c>
      <c r="OG201" t="str">
        <f t="shared" si="213"/>
        <v/>
      </c>
      <c r="OH201" t="str">
        <f>IF(GP201=1,OH$8&amp;IF(SUM(GQ201:$IM201)=0,"",", "),"")</f>
        <v/>
      </c>
      <c r="OI201" t="str">
        <f>IF(GQ201=1,OI$8&amp;IF(SUM(GR201:$IM201)=0,"",", "),"")</f>
        <v/>
      </c>
      <c r="OJ201" t="str">
        <f>IF(GR201=1,OJ$8&amp;IF(SUM(GS201:$IM201)=0,"",", "),"")</f>
        <v/>
      </c>
      <c r="OK201" t="str">
        <f>IF(GS201=1,OK$8&amp;IF(SUM(GT201:$IM201)=0,"",", "),"")</f>
        <v/>
      </c>
      <c r="OL201" t="str">
        <f>IF(GT201=1,OL$8&amp;IF(SUM(GU201:$IM201)=0,"",", "),"")</f>
        <v/>
      </c>
      <c r="OM201" t="str">
        <f>IF(GU201=1,OM$8&amp;IF(SUM(GV201:$IM201)=0,"",", "),"")</f>
        <v/>
      </c>
      <c r="ON201" t="str">
        <f>IF(GV201=1,ON$8&amp;IF(SUM(GW201:$IM201)=0,"",", "),"")</f>
        <v/>
      </c>
      <c r="OO201" t="str">
        <f>IF(GW201=1,OO$8&amp;IF(SUM(GX201:$IM201)=0,"",", "),"")</f>
        <v/>
      </c>
      <c r="OP201" t="str">
        <f>IF(GX201=1,OP$8&amp;IF(SUM(GY201:$IM201)=0,"",", "),"")</f>
        <v/>
      </c>
      <c r="OQ201" t="str">
        <f>IF(GY201=1,OQ$8&amp;IF(SUM(GZ201:$IM201)=0,"",", "),"")</f>
        <v/>
      </c>
      <c r="OR201" t="str">
        <f>IF(GZ201=1,OR$8&amp;IF(SUM(HA201:$IM201)=0,"",", "),"")</f>
        <v/>
      </c>
      <c r="OS201" t="str">
        <f>IF(HA201=1,OS$8&amp;IF(SUM(HB201:$IM201)=0,"",", "),"")</f>
        <v/>
      </c>
      <c r="OT201" t="str">
        <f>IF(HB201=1,OT$8&amp;IF(SUM(HC201:$IM201)=0,"",", "),"")</f>
        <v/>
      </c>
      <c r="OU201" t="str">
        <f>IF(HC201=1,OU$8&amp;IF(SUM(HD201:$IM201)=0,"",", "),"")</f>
        <v/>
      </c>
      <c r="OV201" t="str">
        <f>IF(HD201=1,OV$8&amp;IF(SUM(HE201:$IM201)=0,"",", "),"")</f>
        <v/>
      </c>
      <c r="OW201" t="str">
        <f>IF(HE201=1,OW$8&amp;IF(SUM(HF201:$IM201)=0,"",", "),"")</f>
        <v/>
      </c>
      <c r="OX201" t="str">
        <f>IF(HF201=1,OX$8&amp;IF(SUM(HG201:$IM201)=0,"",", "),"")</f>
        <v/>
      </c>
      <c r="OY201" t="str">
        <f>IF(HG201=1,OY$8&amp;IF(SUM(HH201:$IM201)=0,"",", "),"")</f>
        <v/>
      </c>
      <c r="OZ201" t="str">
        <f>IF(HH201=1,OZ$8&amp;IF(SUM(HI201:$IM201)=0,"",", "),"")</f>
        <v/>
      </c>
      <c r="PA201" t="str">
        <f>IF(HI201=1,PA$8&amp;IF(SUM(HJ201:$IM201)=0,"",", "),"")</f>
        <v/>
      </c>
      <c r="PB201" t="str">
        <f>IF(HJ201=1,PB$8&amp;IF(SUM(HK201:$IM201)=0,"",", "),"")</f>
        <v/>
      </c>
      <c r="PC201" t="str">
        <f>IF(HK201=1,PC$8&amp;IF(SUM(HL201:$IM201)=0,"",", "),"")</f>
        <v/>
      </c>
      <c r="PD201" t="str">
        <f>IF(HL201=1,PD$8&amp;IF(SUM(HM201:$IM201)=0,"",", "),"")</f>
        <v/>
      </c>
      <c r="PE201" t="str">
        <f>IF(HM201=1,PE$8&amp;IF(SUM(HN201:$IM201)=0,"",", "),"")</f>
        <v/>
      </c>
      <c r="PF201" t="str">
        <f>IF(HN201=1,PF$8&amp;IF(SUM(HO201:$IM201)=0,"",", "),"")</f>
        <v/>
      </c>
      <c r="PG201" t="str">
        <f>IF(HO201=1,PG$8&amp;IF(SUM(HP201:$IM201)=0,"",", "),"")</f>
        <v/>
      </c>
      <c r="PH201" t="str">
        <f>IF(HP201=1,PH$8&amp;IF(SUM(HQ201:$IM201)=0,"",", "),"")</f>
        <v/>
      </c>
      <c r="PI201" t="str">
        <f>IF(HQ201=1,PI$8&amp;IF(SUM(HR201:$IM201)=0,"",", "),"")</f>
        <v/>
      </c>
      <c r="PJ201" t="str">
        <f>IF(HR201=1,PJ$8&amp;IF(SUM(HS201:$IM201)=0,"",", "),"")</f>
        <v/>
      </c>
      <c r="PK201" t="str">
        <f>IF(HS201=1,PK$8&amp;IF(SUM(HT201:$IM201)=0,"",", "),"")</f>
        <v/>
      </c>
      <c r="PL201" t="str">
        <f>IF(HT201=1,PL$8&amp;IF(SUM(HU201:$IM201)=0,"",", "),"")</f>
        <v/>
      </c>
      <c r="PM201" t="str">
        <f>IF(HU201=1,PM$8&amp;IF(SUM(HV201:$IM201)=0,"",", "),"")</f>
        <v/>
      </c>
      <c r="PN201" t="str">
        <f>IF(HV201=1,PN$8&amp;IF(SUM(HW201:$IM201)=0,"",", "),"")</f>
        <v/>
      </c>
      <c r="PO201" t="str">
        <f>IF(HW201=1,PO$8&amp;IF(SUM(HX201:$IM201)=0,"",", "),"")</f>
        <v/>
      </c>
      <c r="PP201" t="str">
        <f>IF(HX201=1,PP$8&amp;IF(SUM(HY201:$IM201)=0,"",", "),"")</f>
        <v/>
      </c>
      <c r="PQ201" t="str">
        <f>IF(HY201=1,PQ$8&amp;IF(SUM(HZ201:$IM201)=0,"",", "),"")</f>
        <v/>
      </c>
      <c r="PR201" t="str">
        <f>IF(HZ201=1,PR$8&amp;IF(SUM(IA201:$IM201)=0,"",", "),"")</f>
        <v/>
      </c>
      <c r="PS201" t="str">
        <f>IF(IA201=1,PS$8&amp;IF(SUM(IB201:$IM201)=0,"",", "),"")</f>
        <v/>
      </c>
      <c r="PT201" t="str">
        <f>IF(IB201=1,PT$8&amp;IF(SUM(IC201:$IM201)=0,"",", "),"")</f>
        <v/>
      </c>
      <c r="PU201" t="str">
        <f>IF(IC201=1,PU$8&amp;IF(SUM(ID201:$IM201)=0,"",", "),"")</f>
        <v/>
      </c>
      <c r="PV201" t="str">
        <f>IF(ID201=1,PV$8&amp;IF(SUM(IE201:$IM201)=0,"",", "),"")</f>
        <v/>
      </c>
      <c r="PW201" t="str">
        <f>IF(IE201=1,PW$8&amp;IF(SUM(IF201:$IM201)=0,"",", "),"")</f>
        <v/>
      </c>
      <c r="PX201" t="str">
        <f>IF(IF201=1,PX$8&amp;IF(SUM(IG201:$IM201)=0,"",", "),"")</f>
        <v/>
      </c>
      <c r="PY201" t="str">
        <f>IF(IG201=1,PY$8&amp;IF(SUM(IH201:$IM201)=0,"",", "),"")</f>
        <v/>
      </c>
      <c r="PZ201" t="str">
        <f>IF(IH201=1,PZ$8&amp;IF(SUM(II201:$IM201)=0,"",", "),"")</f>
        <v/>
      </c>
      <c r="QA201" t="str">
        <f>IF(II201=1,QA$8&amp;IF(SUM(IJ201:$IM201)=0,"",", "),"")</f>
        <v/>
      </c>
      <c r="QB201" t="str">
        <f>IF(IJ201=1,QB$8&amp;IF(SUM(IK201:$IM201)=0,"",", "),"")</f>
        <v/>
      </c>
      <c r="QC201" t="str">
        <f>IF(IK201=1,QC$8&amp;IF(SUM(IL201:$IM201)=0,"",", "),"")</f>
        <v/>
      </c>
      <c r="QD201" t="str">
        <f>IF(IL201=1,QD$8&amp;IF(SUM(IM201:$IM201)=0,"",", "),"")</f>
        <v/>
      </c>
      <c r="QE201" t="str">
        <f t="shared" si="214"/>
        <v/>
      </c>
      <c r="QF201" t="str">
        <f>IF(IN201=1,QF$8&amp;IF(SUM(IO201:$KK201)=0,"",", "),"")</f>
        <v/>
      </c>
      <c r="QG201" t="str">
        <f>IF(IO201=1,QG$8&amp;IF(SUM(IP201:$KK201)=0,"",", "),"")</f>
        <v/>
      </c>
      <c r="QH201" t="str">
        <f>IF(IP201=1,QH$8&amp;IF(SUM(IQ201:$KK201)=0,"",", "),"")</f>
        <v/>
      </c>
      <c r="QI201" t="str">
        <f>IF(IQ201=1,QI$8&amp;IF(SUM(IR201:$KK201)=0,"",", "),"")</f>
        <v/>
      </c>
      <c r="QJ201" t="str">
        <f>IF(IR201=1,QJ$8&amp;IF(SUM(IS201:$KK201)=0,"",", "),"")</f>
        <v/>
      </c>
      <c r="QK201" t="str">
        <f>IF(IS201=1,QK$8&amp;IF(SUM(IT201:$KK201)=0,"",", "),"")</f>
        <v/>
      </c>
      <c r="QL201" t="str">
        <f>IF(IT201=1,QL$8&amp;IF(SUM(IU201:$KK201)=0,"",", "),"")</f>
        <v/>
      </c>
      <c r="QM201" t="str">
        <f>IF(IU201=1,QM$8&amp;IF(SUM(IV201:$KK201)=0,"",", "),"")</f>
        <v/>
      </c>
      <c r="QN201" t="str">
        <f>IF(IV201=1,QN$8&amp;IF(SUM(IW201:$KK201)=0,"",", "),"")</f>
        <v/>
      </c>
      <c r="QO201" t="str">
        <f>IF(IW201=1,QO$8&amp;IF(SUM(IX201:$KK201)=0,"",", "),"")</f>
        <v/>
      </c>
      <c r="QP201" t="str">
        <f>IF(IX201=1,QP$8&amp;IF(SUM(IY201:$KK201)=0,"",", "),"")</f>
        <v/>
      </c>
      <c r="QQ201" t="str">
        <f>IF(IY201=1,QQ$8&amp;IF(SUM(IZ201:$KK201)=0,"",", "),"")</f>
        <v/>
      </c>
      <c r="QR201" t="str">
        <f>IF(IZ201=1,QR$8&amp;IF(SUM(JA201:$KK201)=0,"",", "),"")</f>
        <v/>
      </c>
      <c r="QS201" t="str">
        <f>IF(JA201=1,QS$8&amp;IF(SUM(JB201:$KK201)=0,"",", "),"")</f>
        <v/>
      </c>
      <c r="QT201" t="str">
        <f>IF(JB201=1,QT$8&amp;IF(SUM(JC201:$KK201)=0,"",", "),"")</f>
        <v/>
      </c>
      <c r="QU201" t="str">
        <f>IF(JC201=1,QU$8&amp;IF(SUM(JD201:$KK201)=0,"",", "),"")</f>
        <v/>
      </c>
      <c r="QV201" t="str">
        <f>IF(JD201=1,QV$8&amp;IF(SUM(JE201:$KK201)=0,"",", "),"")</f>
        <v/>
      </c>
      <c r="QW201" t="str">
        <f>IF(JE201=1,QW$8&amp;IF(SUM(JF201:$KK201)=0,"",", "),"")</f>
        <v/>
      </c>
      <c r="QX201" t="str">
        <f>IF(JF201=1,QX$8&amp;IF(SUM(JG201:$KK201)=0,"",", "),"")</f>
        <v/>
      </c>
      <c r="QY201" t="str">
        <f>IF(JG201=1,QY$8&amp;IF(SUM(JH201:$KK201)=0,"",", "),"")</f>
        <v/>
      </c>
      <c r="QZ201" t="str">
        <f>IF(JH201=1,QZ$8&amp;IF(SUM(JI201:$KK201)=0,"",", "),"")</f>
        <v/>
      </c>
      <c r="RA201" t="str">
        <f>IF(JI201=1,RA$8&amp;IF(SUM(JJ201:$KK201)=0,"",", "),"")</f>
        <v/>
      </c>
      <c r="RB201" t="str">
        <f>IF(JJ201=1,RB$8&amp;IF(SUM(JK201:$KK201)=0,"",", "),"")</f>
        <v/>
      </c>
      <c r="RC201" t="str">
        <f>IF(JK201=1,RC$8&amp;IF(SUM(JL201:$KK201)=0,"",", "),"")</f>
        <v/>
      </c>
      <c r="RD201" t="str">
        <f>IF(JL201=1,RD$8&amp;IF(SUM(JM201:$KK201)=0,"",", "),"")</f>
        <v/>
      </c>
      <c r="RE201" t="str">
        <f>IF(JM201=1,RE$8&amp;IF(SUM(JN201:$KK201)=0,"",", "),"")</f>
        <v/>
      </c>
      <c r="RF201" t="str">
        <f>IF(JN201=1,RF$8&amp;IF(SUM(JO201:$KK201)=0,"",", "),"")</f>
        <v/>
      </c>
      <c r="RG201" t="str">
        <f>IF(JO201=1,RG$8&amp;IF(SUM(JP201:$KK201)=0,"",", "),"")</f>
        <v/>
      </c>
      <c r="RH201" t="str">
        <f>IF(JP201=1,RH$8&amp;IF(SUM(JQ201:$KK201)=0,"",", "),"")</f>
        <v/>
      </c>
      <c r="RI201" t="str">
        <f>IF(JQ201=1,RI$8&amp;IF(SUM(JR201:$KK201)=0,"",", "),"")</f>
        <v/>
      </c>
      <c r="RJ201" t="str">
        <f>IF(JR201=1,RJ$8&amp;IF(SUM(JS201:$KK201)=0,"",", "),"")</f>
        <v/>
      </c>
      <c r="RK201" t="str">
        <f>IF(JS201=1,RK$8&amp;IF(SUM(JT201:$KK201)=0,"",", "),"")</f>
        <v/>
      </c>
      <c r="RL201" t="str">
        <f>IF(JT201=1,RL$8&amp;IF(SUM(JU201:$KK201)=0,"",", "),"")</f>
        <v/>
      </c>
      <c r="RM201" t="str">
        <f>IF(JU201=1,RM$8&amp;IF(SUM(JV201:$KK201)=0,"",", "),"")</f>
        <v/>
      </c>
      <c r="RN201" t="str">
        <f>IF(JV201=1,RN$8&amp;IF(SUM(JW201:$KK201)=0,"",", "),"")</f>
        <v/>
      </c>
      <c r="RO201" t="str">
        <f>IF(JW201=1,RO$8&amp;IF(SUM(JX201:$KK201)=0,"",", "),"")</f>
        <v/>
      </c>
      <c r="RP201" t="str">
        <f>IF(JX201=1,RP$8&amp;IF(SUM(JY201:$KK201)=0,"",", "),"")</f>
        <v/>
      </c>
      <c r="RQ201" t="str">
        <f>IF(JY201=1,RQ$8&amp;IF(SUM(JZ201:$KK201)=0,"",", "),"")</f>
        <v/>
      </c>
      <c r="RR201" t="str">
        <f>IF(JZ201=1,RR$8&amp;IF(SUM(KA201:$KK201)=0,"",", "),"")</f>
        <v/>
      </c>
      <c r="RS201" t="str">
        <f>IF(KA201=1,RS$8&amp;IF(SUM(KB201:$KK201)=0,"",", "),"")</f>
        <v/>
      </c>
      <c r="RT201" t="str">
        <f>IF(KB201=1,RT$8&amp;IF(SUM(KC201:$KK201)=0,"",", "),"")</f>
        <v/>
      </c>
      <c r="RU201" t="str">
        <f>IF(KC201=1,RU$8&amp;IF(SUM(KD201:$KK201)=0,"",", "),"")</f>
        <v/>
      </c>
      <c r="RV201" t="str">
        <f>IF(KD201=1,RV$8&amp;IF(SUM(KE201:$KK201)=0,"",", "),"")</f>
        <v/>
      </c>
      <c r="RW201" t="str">
        <f>IF(KE201=1,RW$8&amp;IF(SUM(KF201:$KK201)=0,"",", "),"")</f>
        <v/>
      </c>
      <c r="RX201" t="str">
        <f>IF(KF201=1,RX$8&amp;IF(SUM(KG201:$KK201)=0,"",", "),"")</f>
        <v/>
      </c>
      <c r="RY201" t="str">
        <f>IF(KG201=1,RY$8&amp;IF(SUM(KH201:$KK201)=0,"",", "),"")</f>
        <v/>
      </c>
      <c r="RZ201" t="str">
        <f>IF(KH201=1,RZ$8&amp;IF(SUM(KI201:$KK201)=0,"",", "),"")</f>
        <v/>
      </c>
      <c r="SA201" t="str">
        <f>IF(KI201=1,SA$8&amp;IF(SUM(KJ201:$KK201)=0,"",", "),"")</f>
        <v/>
      </c>
      <c r="SB201" t="str">
        <f>IF(KJ201=1,SB$8&amp;IF(SUM(KK201:$KK201)=0,"",", "),"")</f>
        <v/>
      </c>
      <c r="SC201" t="str">
        <f t="shared" si="215"/>
        <v/>
      </c>
    </row>
    <row r="202" spans="1:497" ht="60" customHeight="1" x14ac:dyDescent="0.45">
      <c r="A202" s="62"/>
      <c r="B202" s="212" t="str">
        <f t="shared" ref="B202:B259" si="216">IF(LEN(_xlfn.CONCAT(CA202:CS202,CHAR(10),IF(BV202&gt;0,"Major data variations (highlighted dark red): "&amp;BV202&amp;IF(SUM($BW202:$BY202)&gt;0,", ",""),""),IF(BW202&gt;0,"Very large data variations (highlighted red): "&amp;BW202&amp;IF(SUM($BX202:$BY202)&gt;0,", ",""),""),IF(BX202&gt;0,"Large data variations (highlighted orange): "&amp;BX202&amp;IF($BY202&gt;0,", ",""),""),IF(BY202&gt;0,"Moderate data variations (highlighted yellow): "&amp;BY202,"")))&lt;10,"",_xlfn.CONCAT(CA202:CS202,CHAR(10),IF(BV202&gt;0,"Major data variations (highlighted dark red): "&amp;BV202&amp;IF(SUM($BW202:$BY202)&gt;0,", ",""),""),IF(BW202&gt;0,"Very large data variations (highlighted red): "&amp;BW202&amp;IF(SUM($BX202:$BY202)&gt;0,", ",""),""),IF(BX202&gt;0,"Large data variations (highlighted orange): "&amp;BX202&amp;IF($BY202&gt;0,", ",""),""),IF(BY202&gt;0,"Moderate data variations (highlighted yellow): "&amp;BY202,"")))</f>
        <v/>
      </c>
      <c r="C202" s="212" t="str">
        <f t="shared" si="203"/>
        <v/>
      </c>
      <c r="D202" s="212" t="str">
        <f t="shared" si="204"/>
        <v/>
      </c>
      <c r="E202" s="212" t="str">
        <f t="shared" si="205"/>
        <v/>
      </c>
      <c r="F202" s="212" t="str">
        <f t="shared" si="206"/>
        <v/>
      </c>
      <c r="G202" s="237" t="str">
        <f>IF('EDCI Data'!B202="","",'EDCI Data'!B202)</f>
        <v/>
      </c>
      <c r="H202" s="238" t="str">
        <f>IF('EDCI Data'!C202="","",'EDCI Data'!C202)</f>
        <v/>
      </c>
      <c r="I202" s="239" t="str">
        <f>IF('EDCI Data'!D202="","",'EDCI Data'!D202)</f>
        <v/>
      </c>
      <c r="J202" s="240" t="str">
        <f>IF('EDCI Data'!E202="","",'EDCI Data'!E202)</f>
        <v/>
      </c>
      <c r="K202" s="237" t="str">
        <f>IF('EDCI Data'!F202="","",'EDCI Data'!F202)</f>
        <v/>
      </c>
      <c r="L202" s="237" t="str">
        <f>IF('EDCI Data'!G202="","",'EDCI Data'!G202)</f>
        <v/>
      </c>
      <c r="M202" s="237" t="str">
        <f>IF('EDCI Data'!H202="","",'EDCI Data'!H202)</f>
        <v/>
      </c>
      <c r="N202" s="237" t="str">
        <f>IF('EDCI Data'!I202="","",'EDCI Data'!I202)</f>
        <v/>
      </c>
      <c r="O202" s="237" t="str">
        <f>IF('EDCI Data'!J202="","",'EDCI Data'!J202)</f>
        <v/>
      </c>
      <c r="P202" s="237" t="str">
        <f>IF('EDCI Data'!K202="","",'EDCI Data'!K202)</f>
        <v/>
      </c>
      <c r="Q202" s="241" t="str">
        <f>IF('EDCI Data'!L202="","",'EDCI Data'!L202)</f>
        <v/>
      </c>
      <c r="R202" s="241" t="str">
        <f>IF('EDCI Data'!M202="","",'EDCI Data'!M202)</f>
        <v/>
      </c>
      <c r="S202" s="237" t="str">
        <f>IF('EDCI Data'!N202="","",'EDCI Data'!N202)</f>
        <v/>
      </c>
      <c r="T202" s="237" t="str">
        <f>IF('EDCI Data'!O202="","",'EDCI Data'!O202)</f>
        <v/>
      </c>
      <c r="U202" s="237" t="str">
        <f>IF('EDCI Data'!P202="","",'EDCI Data'!P202)</f>
        <v/>
      </c>
      <c r="V202" s="237" t="str">
        <f>IF('EDCI Data'!Q202="","",'EDCI Data'!Q202)</f>
        <v/>
      </c>
      <c r="W202" s="242" t="str">
        <f>IF('EDCI Data'!R202="","",'EDCI Data'!R202)</f>
        <v/>
      </c>
      <c r="X202" s="243" t="str">
        <f>IF('EDCI Data'!S202="","",'EDCI Data'!S202)</f>
        <v/>
      </c>
      <c r="Y202" s="243" t="str">
        <f>IF('EDCI Data'!T202="","",'EDCI Data'!T202)</f>
        <v/>
      </c>
      <c r="Z202" s="244" t="str">
        <f>IF('EDCI Data'!U202="","",'EDCI Data'!U202)</f>
        <v/>
      </c>
      <c r="AA202" s="237" t="str">
        <f>IF('EDCI Data'!V202="","",'EDCI Data'!V202)</f>
        <v/>
      </c>
      <c r="AB202" s="244" t="str">
        <f>IF('EDCI Data'!W202="","",'EDCI Data'!W202)</f>
        <v/>
      </c>
      <c r="AC202" s="237" t="str">
        <f>IF('EDCI Data'!X202="","",'EDCI Data'!X202)</f>
        <v/>
      </c>
      <c r="AD202" s="244" t="str">
        <f>IF('EDCI Data'!Y202="","",'EDCI Data'!Y202)</f>
        <v/>
      </c>
      <c r="AE202" s="237" t="str">
        <f>IF('EDCI Data'!Z202="","",'EDCI Data'!Z202)</f>
        <v/>
      </c>
      <c r="AF202" s="237" t="str">
        <f>IF('EDCI Data'!AA202="","",'EDCI Data'!AA202)</f>
        <v/>
      </c>
      <c r="AG202" s="237" t="str">
        <f>IF('EDCI Data'!AB202="","",'EDCI Data'!AB202)</f>
        <v/>
      </c>
      <c r="AH202" s="237" t="str">
        <f>IF('EDCI Data'!AC202="","",'EDCI Data'!AC202)</f>
        <v/>
      </c>
      <c r="AI202" s="237" t="str">
        <f>IF('EDCI Data'!AD202="","",'EDCI Data'!AD202)</f>
        <v/>
      </c>
      <c r="AJ202" s="237" t="str">
        <f>IF('EDCI Data'!AE202="","",'EDCI Data'!AE202)</f>
        <v/>
      </c>
      <c r="AK202" s="237" t="str">
        <f>IF('EDCI Data'!AF202="","",'EDCI Data'!AF202)</f>
        <v/>
      </c>
      <c r="AL202" s="237" t="str">
        <f>IF('EDCI Data'!AG202="","",'EDCI Data'!AG202)</f>
        <v/>
      </c>
      <c r="AM202" s="237" t="str">
        <f>IF('EDCI Data'!AH202="","",'EDCI Data'!AH202)</f>
        <v/>
      </c>
      <c r="AN202" s="237" t="str">
        <f>IF('EDCI Data'!AI202="","",'EDCI Data'!AI202)</f>
        <v/>
      </c>
      <c r="AO202" s="237" t="str">
        <f>IF('EDCI Data'!AJ202="","",'EDCI Data'!AJ202)</f>
        <v/>
      </c>
      <c r="AP202" s="237" t="str">
        <f>IF('EDCI Data'!AK202="","",'EDCI Data'!AK202)</f>
        <v/>
      </c>
      <c r="AQ202" s="237" t="str">
        <f>IF('EDCI Data'!AL202="","",'EDCI Data'!AL202)</f>
        <v/>
      </c>
      <c r="AR202" s="237" t="str">
        <f>IF('EDCI Data'!AM202="","",'EDCI Data'!AM202)</f>
        <v/>
      </c>
      <c r="AS202" s="237" t="str">
        <f>IF('EDCI Data'!AN202="","",'EDCI Data'!AN202)</f>
        <v/>
      </c>
      <c r="AT202" s="237" t="str">
        <f>IF('EDCI Data'!AO202="","",'EDCI Data'!AO202)</f>
        <v/>
      </c>
      <c r="AU202" s="237" t="str">
        <f>IF('EDCI Data'!AP202="","",'EDCI Data'!AP202)</f>
        <v/>
      </c>
      <c r="AV202" s="237" t="str">
        <f>IF('EDCI Data'!AQ202="","",'EDCI Data'!AQ202)</f>
        <v/>
      </c>
      <c r="AW202" s="237" t="str">
        <f>IF('EDCI Data'!AR202="","",'EDCI Data'!AR202)</f>
        <v/>
      </c>
      <c r="AX202" s="237" t="str">
        <f>IF('EDCI Data'!AS202="","",'EDCI Data'!AS202)</f>
        <v/>
      </c>
      <c r="AY202" s="237" t="str">
        <f>IF('EDCI Data'!AT202="","",'EDCI Data'!AT202)</f>
        <v/>
      </c>
      <c r="AZ202" s="237" t="str">
        <f>IF('EDCI Data'!AU202="","",'EDCI Data'!AU202)</f>
        <v/>
      </c>
      <c r="BA202" s="237" t="str">
        <f>IF('EDCI Data'!AV202="","",'EDCI Data'!AV202)</f>
        <v/>
      </c>
      <c r="BB202" s="245" t="str">
        <f>IF('EDCI Data'!AW202="","",'EDCI Data'!AW202)</f>
        <v/>
      </c>
      <c r="BC202" s="245" t="str">
        <f>IF('EDCI Data'!AX202="","",'EDCI Data'!AX202)</f>
        <v/>
      </c>
      <c r="BD202" s="246" t="str">
        <f t="shared" si="207"/>
        <v/>
      </c>
      <c r="BE202" s="247" t="str">
        <f>IF('EDCI Data'!AY202="","",'EDCI Data'!AY202)</f>
        <v/>
      </c>
      <c r="BF202" s="247" t="str">
        <f>IF('EDCI Data'!AZ202="","",'EDCI Data'!AZ202)</f>
        <v/>
      </c>
      <c r="BG202" s="247" t="str">
        <f>IF('EDCI Data'!BA202="","",'EDCI Data'!BA202)</f>
        <v/>
      </c>
      <c r="BH202" s="247" t="str">
        <f>IF('EDCI Data'!BB202="","",'EDCI Data'!BB202)</f>
        <v/>
      </c>
      <c r="BI202" s="247" t="str">
        <f>IF('EDCI Data'!BC202="","",'EDCI Data'!BC202)</f>
        <v/>
      </c>
      <c r="BJ202" s="247" t="str">
        <f>IF('EDCI Data'!BD202="","",'EDCI Data'!BD202)</f>
        <v/>
      </c>
      <c r="BK202" s="247" t="str">
        <f>IF('EDCI Data'!BE202="","",'EDCI Data'!BE202)</f>
        <v/>
      </c>
      <c r="BL202" s="247" t="str">
        <f>IF('EDCI Data'!BF202="","",'EDCI Data'!BF202)</f>
        <v/>
      </c>
      <c r="BM202" s="247" t="str">
        <f>IF('EDCI Data'!BG202="","",'EDCI Data'!BG202)</f>
        <v/>
      </c>
      <c r="BN202" s="248" t="str">
        <f>IF('EDCI Data'!BH202="","",'EDCI Data'!BH202)</f>
        <v/>
      </c>
      <c r="BO202" s="248" t="str">
        <f>IF('EDCI Data'!BI202="","",'EDCI Data'!BI202)</f>
        <v/>
      </c>
      <c r="BP202" s="249" t="str">
        <f>IF('EDCI Data'!BJ202="","",'EDCI Data'!BJ202)</f>
        <v/>
      </c>
      <c r="BQ202" s="248" t="str">
        <f>IF('EDCI Data'!BK202="","",'EDCI Data'!BK202)</f>
        <v/>
      </c>
      <c r="BR202" s="248" t="str">
        <f>IF('EDCI Data'!BL202="","",'EDCI Data'!BL202)</f>
        <v/>
      </c>
      <c r="BS202" s="250" t="str">
        <f>IF('EDCI Data'!BM202="","",'EDCI Data'!BM202)</f>
        <v/>
      </c>
      <c r="BT202" s="251" t="str">
        <f>IF('EDCI Data'!BN202="","",'EDCI Data'!BN202)</f>
        <v/>
      </c>
      <c r="BU202" s="246" t="str">
        <f>IF('EDCI Data'!BO202="","",'EDCI Data'!BO202)</f>
        <v/>
      </c>
      <c r="BV202" s="252">
        <f t="shared" si="208"/>
        <v>0</v>
      </c>
      <c r="BW202" s="252">
        <f t="shared" si="209"/>
        <v>0</v>
      </c>
      <c r="BX202" s="252">
        <f t="shared" si="210"/>
        <v>0</v>
      </c>
      <c r="BY202" s="252">
        <f t="shared" si="211"/>
        <v>0</v>
      </c>
      <c r="BZ202" t="str">
        <f t="shared" ref="BZ202:BZ259" si="217">_xlfn.CONCAT(G202:H202)</f>
        <v/>
      </c>
      <c r="CA202" s="253"/>
      <c r="CB202"/>
      <c r="CC202"/>
      <c r="CD202"/>
      <c r="CE202" t="str">
        <f t="shared" ref="CE202:CE259" si="218">IF(COUNTIFS($BZ$10:$BZ$259,$BZ202)&lt;&gt;COUNTIFS($BZ$10:$BZ$259,$BZ202,K$10:K$259,K202),IF($I202=_xlfn.MAXIFS($I$10:$I$259,$BZ$10:$BZ$259,$BZ202),CE$8&amp;": inconsistent across years, please update. "&amp;CHAR(10),""),"")</f>
        <v/>
      </c>
      <c r="CF202"/>
      <c r="CG202" t="str">
        <f t="shared" ref="CG202:CG259" si="219">IF(COUNTIFS($BZ$10:$BZ$259,$BZ202)&lt;&gt;COUNTIFS($BZ$10:$BZ$259,$BZ202,M$10:M$259,M202),IF($I202=_xlfn.MAXIFS($I$10:$I$259,$BZ$10:$BZ$259,$BZ202),CG$8&amp;": inconsistent across years, please check whether this is accurate and update if required. "&amp;CHAR(10),""),"")</f>
        <v/>
      </c>
      <c r="CH202" t="str">
        <f t="shared" ref="CH202:CH259" si="220">IF(COUNTIFS($BZ$10:$BZ$259,$BZ202)&lt;&gt;COUNTIFS($BZ$10:$BZ$259,$BZ202,N$10:N$259,N202),IF($I202=_xlfn.MAXIFS($I$10:$I$259,$BZ$10:$BZ$259,$BZ202),CH$8&amp;": inconsistent across years, please check whether this is accurate and update if required. "&amp;CHAR(10),""),"")</f>
        <v/>
      </c>
      <c r="CI202" t="str">
        <f t="shared" ref="CI202:CI259" si="221">IF(COUNTIFS($BZ$10:$BZ$259,$BZ202)&lt;&gt;COUNTIFS($BZ$10:$BZ$259,$BZ202,O$10:O$259,O202),IF($I202=_xlfn.MAXIFS($I$10:$I$259,$BZ$10:$BZ$259,$BZ202),CI$8&amp;": inconsistent across years, please check whether this is accurate and update if required. "&amp;CHAR(10),""),"")</f>
        <v/>
      </c>
      <c r="CJ202" t="str">
        <f t="shared" ref="CJ202:CJ259" si="222">IF(COUNTIFS($BZ$10:$BZ$259,$BZ202)&lt;&gt;COUNTIFS($BZ$10:$BZ$259,$BZ202,P$10:P$259,P202),IF($I202=_xlfn.MAXIFS($I$10:$I$259,$BZ$10:$BZ$259,$BZ202),CJ$8&amp;": inconsistent across years, please check whether this is accurate and update if required. "&amp;CHAR(10),""),"")</f>
        <v/>
      </c>
      <c r="CK202"/>
      <c r="CL202"/>
      <c r="CM202" t="str">
        <f t="shared" ref="CM202:CM259" si="223">IF(COUNTIFS($BZ$10:$BZ$259,$BZ202)&lt;&gt;COUNTIFS($BZ$10:$BZ$259,$BZ202,S$10:S$259,S202),IF($I202=_xlfn.MAXIFS($I$10:$I$259,$BZ$10:$BZ$259,$BZ202),CM$8&amp;": inconsistent across years, please check whether this is accurate and update if required. "&amp;CHAR(10),""),"")</f>
        <v/>
      </c>
      <c r="CN202" t="str">
        <f t="shared" ref="CN202:CN259" si="224">IF(COUNTIFS($BZ$10:$BZ$259,$BZ202)&lt;&gt;COUNTIFS($BZ$10:$BZ$259,$BZ202,T$10:T$259,T202),IF($I202=_xlfn.MAXIFS($I$10:$I$259,$BZ$10:$BZ$259,$BZ202),CN$8&amp;": inconsistent across years, please check whether this is accurate and update if required. "&amp;CHAR(10),""),"")</f>
        <v/>
      </c>
      <c r="CO202" t="str">
        <f t="shared" ref="CO202:CO259" si="225">IF(COUNTIFS($BZ$10:$BZ$259,$BZ202)&lt;&gt;COUNTIFS($BZ$10:$BZ$259,$BZ202,U$10:U$259,U202),IF($I202=_xlfn.MAXIFS($I$10:$I$259,$BZ$10:$BZ$259,$BZ202),CO$8&amp;": inconsistent across years, please check whether this is accurate and update if required. "&amp;CHAR(10),""),"")</f>
        <v/>
      </c>
      <c r="CP202" t="str">
        <f t="shared" ref="CP202:CP259" si="226">IF(COUNTIFS($BZ$10:$BZ$259,$BZ202)&lt;&gt;COUNTIFS($BZ$10:$BZ$259,$BZ202,V$10:V$259,V202),IF($I202=_xlfn.MAXIFS($I$10:$I$259,$BZ$10:$BZ$259,$BZ202),CP$8&amp;": inconsistent across years, please check whether this is accurate and update if required. "&amp;CHAR(10),""),"")</f>
        <v/>
      </c>
      <c r="CQ202"/>
      <c r="CR202" t="str" cm="1">
        <f t="array" ref="CR202">IF(COUNTIFS($BZ$10:$BZ$259,$BZ202,$I$10:$I$259,$I202+1)&gt;0,IF(X202&lt;&gt;INDEX(Y$10:Y$259,MATCH(1,INDEX(($BZ202=$BZ$10:$BZ$259)*($I$10:$I$259=$I202+1),0,1),0)),"Number of FTEs in previous year do not align with Number of FTEs in current year across years, by definition these should be equal. Please check and update if required. "&amp;CHAR(10),""),"")</f>
        <v/>
      </c>
      <c r="CS202" t="str" cm="1">
        <f t="array" ref="CS202">IF(COUNTIFS($BZ$10:$BZ$259,$BZ202,$I$10:$I$259,$I202-1)&gt;0,IF(Y202&lt;&gt;INDEX(X$10:X$259,MATCH(1,INDEX(($BZ202=$BZ$10:$BZ$259)*($I$10:$I$259=$I202-1),0,1),0)),"Number of FTEs in previous year do not align with Number of FTEs in current year across years, by definition these should be equal. Please check and update if required. "&amp;CHAR(10),""),"")</f>
        <v/>
      </c>
      <c r="CT202" t="str">
        <f t="shared" ref="CT202:CT259" si="227">IF(COUNTIFS($BZ$10:$BZ$259,$BZ202,$I$10:$I$259,$I202-1)&gt;0,IF(AND(W202&lt;&gt;"",IFERROR(1/AVERAGEIFS(W$10:W$259,$BZ$10:$BZ$259,$BZ202,$I$10:$I$259,$I202-1),"")&lt;&gt;""),IF(OR(W202/AVERAGEIFS(W$10:W$259,$BZ$10:$BZ$259,$BZ202,$I$10:$I$259,$I202-1)&gt;=10,W202/AVERAGEIFS(W$10:W$259,$BZ$10:$BZ$259,$BZ202,$I$10:$I$259,$I202-1)&lt;=0.1),1,""),""),"")</f>
        <v/>
      </c>
      <c r="CU202" t="str">
        <f t="shared" ref="CU202:CU259" si="228">IF(COUNTIFS($BZ$10:$BZ$259,$BZ202,$I$10:$I$259,$I202-1)&gt;0,IF(AND(X202&lt;&gt;"",IFERROR(1/AVERAGEIFS(X$10:X$259,$BZ$10:$BZ$259,$BZ202,$I$10:$I$259,$I202-1),"")&lt;&gt;""),IF(OR(X202/AVERAGEIFS(X$10:X$259,$BZ$10:$BZ$259,$BZ202,$I$10:$I$259,$I202-1)&gt;=100,X202/AVERAGEIFS(X$10:X$259,$BZ$10:$BZ$259,$BZ202,$I$10:$I$259,$I202-1)&lt;=0.01),1,""),""),"")</f>
        <v/>
      </c>
      <c r="CV202"/>
      <c r="CW202" t="str">
        <f t="shared" ref="CW202:CW259" si="229">IF(COUNTIFS($BZ$10:$BZ$259,$BZ202,$I$10:$I$259,$I202-1)&gt;0,IF(AND(Z202&lt;&gt;"",IFERROR(1/AVERAGEIFS(Z$10:Z$259,$BZ$10:$BZ$259,$BZ202,$I$10:$I$259,$I202-1),"")&lt;&gt;""),IF(OR(Z202/AVERAGEIFS(Z$10:Z$259,$BZ$10:$BZ$259,$BZ202,$I$10:$I$259,$I202-1)&gt;=100,Z202/AVERAGEIFS(Z$10:Z$259,$BZ$10:$BZ$259,$BZ202,$I$10:$I$259,$I202-1)&lt;=0.01),1,""),IF(Z202="","",IF(COUNTIFS($BZ$10:$BZ$259,$BZ202,$I$10:$I$259,$I202-1)&gt;0,IF(AND(Z202&gt;0,IFERROR(AVERAGEIFS(Z$10:Z$259,$BZ$10:$BZ$259,$BZ202,$I$10:$I$259,$I202-1),"")&lt;&gt;"",SUMIFS(Z$10:Z$259,$BZ$10:$BZ$259,$BZ202,$I$10:$I$259,$I202-1)=0),1,"")))),"")</f>
        <v/>
      </c>
      <c r="CX202"/>
      <c r="CY202" t="str">
        <f t="shared" ref="CY202:CY259" si="230">IF(COUNTIFS($BZ$10:$BZ$259,$BZ202,$I$10:$I$259,$I202-1)&gt;0,IF(AND(AB202&lt;&gt;"",IFERROR(1/AVERAGEIFS(AB$10:AB$259,$BZ$10:$BZ$259,$BZ202,$I$10:$I$259,$I202-1),"")&lt;&gt;""),IF(OR(AB202/AVERAGEIFS(AB$10:AB$259,$BZ$10:$BZ$259,$BZ202,$I$10:$I$259,$I202-1)&gt;=100,AB202/AVERAGEIFS(AB$10:AB$259,$BZ$10:$BZ$259,$BZ202,$I$10:$I$259,$I202-1)&lt;=0.01),1,""),IF(AB202="","",IF(COUNTIFS($BZ$10:$BZ$259,$BZ202,$I$10:$I$259,$I202-1)&gt;0,IF(AND(AB202&gt;0,IFERROR(AVERAGEIFS(AB$10:AB$259,$BZ$10:$BZ$259,$BZ202,$I$10:$I$259,$I202-1),"")&lt;&gt;"",SUMIFS(AB$10:AB$259,$BZ$10:$BZ$259,$BZ202,$I$10:$I$259,$I202-1)=0),1,"")))),"")</f>
        <v/>
      </c>
      <c r="CZ202"/>
      <c r="DA202" t="str">
        <f t="shared" ref="DA202:DA259" si="231">IF(COUNTIFS($BZ$10:$BZ$259,$BZ202,$I$10:$I$259,$I202-1)&gt;0,IF(AND(AD202&lt;&gt;"",IFERROR(1/AVERAGEIFS(AD$10:AD$259,$BZ$10:$BZ$259,$BZ202,$I$10:$I$259,$I202-1),"")&lt;&gt;""),IF(OR(AD202/AVERAGEIFS(AD$10:AD$259,$BZ$10:$BZ$259,$BZ202,$I$10:$I$259,$I202-1)&gt;=100,AD202/AVERAGEIFS(AD$10:AD$259,$BZ$10:$BZ$259,$BZ202,$I$10:$I$259,$I202-1)&lt;=0.01),1,""),IF(AD202="","",IF(COUNTIFS($BZ$10:$BZ$259,$BZ202,$I$10:$I$259,$I202-1)&gt;0,IF(AND(AD202&gt;0,IFERROR(AVERAGEIFS(AD$10:AD$259,$BZ$10:$BZ$259,$BZ202,$I$10:$I$259,$I202-1),"")&lt;&gt;"",SUMIFS(AD$10:AD$259,$BZ$10:$BZ$259,$BZ202,$I$10:$I$259,$I202-1)=0),1,"")))),"")</f>
        <v/>
      </c>
      <c r="DB202"/>
      <c r="DC202"/>
      <c r="DD202"/>
      <c r="DE202"/>
      <c r="DF202"/>
      <c r="DG202"/>
      <c r="DH202"/>
      <c r="DI202"/>
      <c r="DJ202"/>
      <c r="DK202"/>
      <c r="DL202"/>
      <c r="DM202"/>
      <c r="DN202"/>
      <c r="DO202"/>
      <c r="DP202"/>
      <c r="DQ202"/>
      <c r="DR202"/>
      <c r="DS202"/>
      <c r="DT202"/>
      <c r="DU202"/>
      <c r="DV202"/>
      <c r="DW202"/>
      <c r="DX202" t="str">
        <f t="shared" ref="DX202:DX259" si="232">IF(COUNTIFS($BZ$10:$BZ$259,$BZ202,$I$10:$I$259,$I202-1)&gt;0,IF(AND(BB202&lt;&gt;"",IFERROR(1/AVERAGEIFS(BB$10:BB$259,$BZ$10:$BZ$259,$BZ202,$I$10:$I$259,$I202-1),"")&lt;&gt;""),IF(OR(BB202/AVERAGEIFS(BB$10:BB$259,$BZ$10:$BZ$259,$BZ202,$I$10:$I$259,$I202-1)&gt;=100,BB202/AVERAGEIFS(BB$10:BB$259,$BZ$10:$BZ$259,$BZ202,$I$10:$I$259,$I202-1)&lt;=0.01),1,""),IF(BB202="","",IF(COUNTIFS($BZ$10:$BZ$259,$BZ202,$I$10:$I$259,$I202-1)&gt;0,IF(AND(BB202&gt;0,IFERROR(AVERAGEIFS(BB$10:BB$259,$BZ$10:$BZ$259,$BZ202,$I$10:$I$259,$I202-1),"")&lt;&gt;"",SUMIFS(BB$10:BB$259,$BZ$10:$BZ$259,$BZ202,$I$10:$I$259,$I202-1)=0),1,"")))),"")</f>
        <v/>
      </c>
      <c r="DY202" t="str">
        <f t="shared" ref="DY202:DY259" si="233">IF(COUNTIFS($BZ$10:$BZ$259,$BZ202,$I$10:$I$259,$I202-1)&gt;0,IF(AND(BC202&lt;&gt;"",IFERROR(1/AVERAGEIFS(BC$10:BC$259,$BZ$10:$BZ$259,$BZ202,$I$10:$I$259,$I202-1),"")&lt;&gt;""),IF(OR(BC202/AVERAGEIFS(BC$10:BC$259,$BZ$10:$BZ$259,$BZ202,$I$10:$I$259,$I202-1)&gt;=100,BC202/AVERAGEIFS(BC$10:BC$259,$BZ$10:$BZ$259,$BZ202,$I$10:$I$259,$I202-1)&lt;=0.01),1,""),IF(BC202="","",IF(COUNTIFS($BZ$10:$BZ$259,$BZ202,$I$10:$I$259,$I202-1)&gt;0,IF(AND(BC202&gt;0,IFERROR(AVERAGEIFS(BC$10:BC$259,$BZ$10:$BZ$259,$BZ202,$I$10:$I$259,$I202-1),"")&lt;&gt;"",SUMIFS(BC$10:BC$259,$BZ$10:$BZ$259,$BZ202,$I$10:$I$259,$I202-1)=0),1,"")))),"")</f>
        <v/>
      </c>
      <c r="DZ202" t="str">
        <f t="shared" ref="DZ202:DZ259" si="234">IF(COUNTIFS($BZ$10:$BZ$259,$BZ202,$I$10:$I$259,$I202-1)&gt;0,IF(AND(BD202&lt;&gt;"",IFERROR(AVERAGEIFS(BD$10:BD$259,$BZ$10:$BZ$259,$BZ202,$I$10:$I$259,$I202-1),"")&lt;&gt;""),IF(OR(BD202-AVERAGEIFS(BD$10:BD$259,$BZ$10:$BZ$259,$BZ202,$I$10:$I$259,$I202-1)&gt;=0.3,BD202-AVERAGEIFS(BD$10:BD$259,$BZ$10:$BZ$259,$BZ202,$I$10:$I$259,$I202-1)&lt;=-0.3),1,""),""),"")</f>
        <v/>
      </c>
      <c r="EA202" t="str">
        <f t="shared" ref="EA202:EA259" si="235">IF(COUNTIFS($BZ$10:$BZ$259,$BZ202,$I$10:$I$259,$I202-1)&gt;0,IF(AND(BE202&lt;&gt;"",IFERROR(1/AVERAGEIFS(BE$10:BE$259,$BZ$10:$BZ$259,$BZ202,$I$10:$I$259,$I202-1),"")&lt;&gt;""),IF(OR(BE202/AVERAGEIFS(BE$10:BE$259,$BZ$10:$BZ$259,$BZ202,$I$10:$I$259,$I202-1)&gt;=10,BE202/AVERAGEIFS(BE$10:BE$259,$BZ$10:$BZ$259,$BZ202,$I$10:$I$259,$I202-1)&lt;=0.1),1,""),""),"")</f>
        <v/>
      </c>
      <c r="EB202" t="str">
        <f t="shared" ref="EB202:EB259" si="236">IF(COUNTIFS($BZ$10:$BZ$259,$BZ202,$I$10:$I$259,$I202-1)&gt;0,IF(AND(BF202&lt;&gt;"",IFERROR(1/AVERAGEIFS(BF$10:BF$259,$BZ$10:$BZ$259,$BZ202,$I$10:$I$259,$I202-1),"")&lt;&gt;""),IF(OR(BF202/AVERAGEIFS(BF$10:BF$259,$BZ$10:$BZ$259,$BZ202,$I$10:$I$259,$I202-1)&gt;=10,BF202/AVERAGEIFS(BF$10:BF$259,$BZ$10:$BZ$259,$BZ202,$I$10:$I$259,$I202-1)&lt;=0.1),1,""),""),"")</f>
        <v/>
      </c>
      <c r="EC202" t="str">
        <f t="shared" ref="EC202:EC259" si="237">IF(COUNTIFS($BZ$10:$BZ$259,$BZ202,$I$10:$I$259,$I202-1)&gt;0,IF(AND(BG202&lt;&gt;"",IFERROR(1/AVERAGEIFS(BG$10:BG$259,$BZ$10:$BZ$259,$BZ202,$I$10:$I$259,$I202-1),"")&lt;&gt;""),IF(OR(BG202/AVERAGEIFS(BG$10:BG$259,$BZ$10:$BZ$259,$BZ202,$I$10:$I$259,$I202-1)&gt;=10,BG202/AVERAGEIFS(BG$10:BG$259,$BZ$10:$BZ$259,$BZ202,$I$10:$I$259,$I202-1)&lt;=0.1),1,""),""),"")</f>
        <v/>
      </c>
      <c r="ED202" t="str">
        <f t="shared" ref="ED202:ED259" si="238">IF(COUNTIFS($BZ$10:$BZ$259,$BZ202,$I$10:$I$259,$I202-1)&gt;0,IF(AND(BH202&lt;&gt;"",IFERROR(1/AVERAGEIFS(BH$10:BH$259,$BZ$10:$BZ$259,$BZ202,$I$10:$I$259,$I202-1),"")&lt;&gt;""),IF(OR(BH202/AVERAGEIFS(BH$10:BH$259,$BZ$10:$BZ$259,$BZ202,$I$10:$I$259,$I202-1)&gt;=10,BH202/AVERAGEIFS(BH$10:BH$259,$BZ$10:$BZ$259,$BZ202,$I$10:$I$259,$I202-1)&lt;=0.1),1,""),""),"")</f>
        <v/>
      </c>
      <c r="EE202" t="str">
        <f t="shared" ref="EE202:EE259" si="239">IF(COUNTIFS($BZ$10:$BZ$259,$BZ202,$I$10:$I$259,$I202-1)&gt;0,IF(AND(BI202&lt;&gt;"",IFERROR(1/AVERAGEIFS(BI$10:BI$259,$BZ$10:$BZ$259,$BZ202,$I$10:$I$259,$I202-1),"")&lt;&gt;""),IF(OR(BI202/AVERAGEIFS(BI$10:BI$259,$BZ$10:$BZ$259,$BZ202,$I$10:$I$259,$I202-1)&gt;=10,BI202/AVERAGEIFS(BI$10:BI$259,$BZ$10:$BZ$259,$BZ202,$I$10:$I$259,$I202-1)&lt;=0.1),1,""),""),"")</f>
        <v/>
      </c>
      <c r="EF202" t="str">
        <f t="shared" ref="EF202:EF259" si="240">IF(COUNTIFS($BZ$10:$BZ$259,$BZ202,$I$10:$I$259,$I202-1)&gt;0,IF(AND(BJ202&lt;&gt;"",IFERROR(1/AVERAGEIFS(BJ$10:BJ$259,$BZ$10:$BZ$259,$BZ202,$I$10:$I$259,$I202-1),"")&lt;&gt;""),IF(OR(BJ202/AVERAGEIFS(BJ$10:BJ$259,$BZ$10:$BZ$259,$BZ202,$I$10:$I$259,$I202-1)&gt;=10,BJ202/AVERAGEIFS(BJ$10:BJ$259,$BZ$10:$BZ$259,$BZ202,$I$10:$I$259,$I202-1)&lt;=0.1),1,""),""),"")</f>
        <v/>
      </c>
      <c r="EG202" t="str">
        <f t="shared" ref="EG202:EG259" si="241">IF(COUNTIFS($BZ$10:$BZ$259,$BZ202,$I$10:$I$259,$I202-1)&gt;0,IF(AND(BK202&lt;&gt;"",IFERROR(1/AVERAGEIFS(BK$10:BK$259,$BZ$10:$BZ$259,$BZ202,$I$10:$I$259,$I202-1),"")&lt;&gt;""),IF(OR(BK202/AVERAGEIFS(BK$10:BK$259,$BZ$10:$BZ$259,$BZ202,$I$10:$I$259,$I202-1)&gt;=10,BK202/AVERAGEIFS(BK$10:BK$259,$BZ$10:$BZ$259,$BZ202,$I$10:$I$259,$I202-1)&lt;=0.1),1,""),""),"")</f>
        <v/>
      </c>
      <c r="EH202" t="str">
        <f t="shared" ref="EH202:EH259" si="242">IF(COUNTIFS($BZ$10:$BZ$259,$BZ202,$I$10:$I$259,$I202-1)&gt;0,IF(AND(BL202&lt;&gt;"",IFERROR(1/AVERAGEIFS(BL$10:BL$259,$BZ$10:$BZ$259,$BZ202,$I$10:$I$259,$I202-1),"")&lt;&gt;""),IF(OR(BL202/AVERAGEIFS(BL$10:BL$259,$BZ$10:$BZ$259,$BZ202,$I$10:$I$259,$I202-1)&gt;=10,BL202/AVERAGEIFS(BL$10:BL$259,$BZ$10:$BZ$259,$BZ202,$I$10:$I$259,$I202-1)&lt;=0.1),1,""),""),"")</f>
        <v/>
      </c>
      <c r="EI202" t="str">
        <f t="shared" ref="EI202:EI259" si="243">IF(COUNTIFS($BZ$10:$BZ$259,$BZ202,$I$10:$I$259,$I202-1)&gt;0,IF(AND(BM202&lt;&gt;"",IFERROR(1/AVERAGEIFS(BM$10:BM$259,$BZ$10:$BZ$259,$BZ202,$I$10:$I$259,$I202-1),"")&lt;&gt;""),IF(OR(BM202/AVERAGEIFS(BM$10:BM$259,$BZ$10:$BZ$259,$BZ202,$I$10:$I$259,$I202-1)&gt;=100,BM202/AVERAGEIFS(BM$10:BM$259,$BZ$10:$BZ$259,$BZ202,$I$10:$I$259,$I202-1)&lt;=0.01),1,""),IF(BM202="","",IF(COUNTIFS($BZ$10:$BZ$259,$BZ202,$I$10:$I$259,$I202-1)&gt;0,IF(AND(BM202&gt;0,IFERROR(AVERAGEIFS(BM$10:BM$259,$BZ$10:$BZ$259,$BZ202,$I$10:$I$259,$I202-1),"")&lt;&gt;"",SUMIFS(BM$10:BM$259,$BZ$10:$BZ$259,$BZ202,$I$10:$I$259,$I202-1)=0),1,"")))),"")</f>
        <v/>
      </c>
      <c r="EJ202"/>
      <c r="EK202"/>
      <c r="EL202"/>
      <c r="EM202"/>
      <c r="EN202"/>
      <c r="EO202"/>
      <c r="EP202"/>
      <c r="EQ202" t="str">
        <f t="shared" ref="EQ202:EQ259" si="244">IF(COUNTIFS($BZ$10:$BZ$259,$BZ202,$I$10:$I$259,$I202-1)&gt;0,IF(AND(BU202&lt;&gt;"",IFERROR(AVERAGEIFS(BU$10:BU$259,$BZ$10:$BZ$259,$BZ202,$I$10:$I$259,$I202-1),"")&lt;&gt;""),IF(OR(BU202-AVERAGEIFS(BU$10:BU$259,$BZ$10:$BZ$259,$BZ202,$I$10:$I$259,$I202-1)&gt;=0.3,BU202-AVERAGEIFS(BU$10:BU$259,$BZ$10:$BZ$259,$BZ202,$I$10:$I$259,$I202-1)&lt;=-0.3),1,""),""),"")</f>
        <v/>
      </c>
      <c r="ER202" t="str">
        <f t="shared" ref="ER202:ER259" si="245">IF(CT202&lt;&gt;1,IF(COUNTIFS($BZ$10:$BZ$259,$BZ202,$I$10:$I$259,$I202-1)&gt;0,IF(AND(W202&lt;&gt;"",IFERROR(1/AVERAGEIFS(W$10:W$259,$BZ$10:$BZ$259,$BZ202,$I$10:$I$259,$I202-1),"")&lt;&gt;""),IF(OR(W202/AVERAGEIFS(W$10:W$259,$BZ$10:$BZ$259,$BZ202,$I$10:$I$259,$I202-1)&gt;=4,W202/AVERAGEIFS(W$10:W$259,$BZ$10:$BZ$259,$BZ202,$I$10:$I$259,$I202-1)&lt;=0.25),1,""),""),""),"")</f>
        <v/>
      </c>
      <c r="ES202" t="str">
        <f t="shared" ref="ES202:ES259" si="246">IF(CU202&lt;&gt;1,IF(COUNTIFS($BZ$10:$BZ$259,$BZ202,$I$10:$I$259,$I202-1)&gt;0,IF(AND(X202&lt;&gt;"",IFERROR(1/AVERAGEIFS(X$10:X$259,$BZ$10:$BZ$259,$BZ202,$I$10:$I$259,$I202-1),"")&lt;&gt;""),IF(OR(X202/AVERAGEIFS(X$10:X$259,$BZ$10:$BZ$259,$BZ202,$I$10:$I$259,$I202-1)&gt;=4,X202/AVERAGEIFS(X$10:X$259,$BZ$10:$BZ$259,$BZ202,$I$10:$I$259,$I202-1)&lt;=0.25),1,""),""),""),"")</f>
        <v/>
      </c>
      <c r="ET202"/>
      <c r="EU202" t="str">
        <f t="shared" ref="EU202:EU259" si="247">IF(CW202&lt;&gt;1,IF(COUNTIFS($BZ$10:$BZ$259,$BZ202,$I$10:$I$259,$I202-1)&gt;0,IF(AND(Z202&lt;&gt;"",IFERROR(1/AVERAGEIFS(Z$10:Z$259,$BZ$10:$BZ$259,$BZ202,$I$10:$I$259,$I202-1),"")&lt;&gt;""),IF(OR(Z202/AVERAGEIFS(Z$10:Z$259,$BZ$10:$BZ$259,$BZ202,$I$10:$I$259,$I202-1)&gt;=10,Z202/AVERAGEIFS(Z$10:Z$259,$BZ$10:$BZ$259,$BZ202,$I$10:$I$259,$I202-1)&lt;=0.1),1,""),IF(Z202="","",IF(COUNTIFS($BZ$10:$BZ$259,$BZ202,$I$10:$I$259,$I202-1)&gt;0,IF(AND(Z202&gt;0,IFERROR(AVERAGEIFS(Z$10:Z$259,$BZ$10:$BZ$259,$BZ202,$I$10:$I$259,$I202-1),"")&lt;&gt;"",SUMIFS(Z$10:Z$259,$BZ$10:$BZ$259,$BZ202,$I$10:$I$259,$I202-1)=0),1,"")))),""),"")</f>
        <v/>
      </c>
      <c r="EV202"/>
      <c r="EW202" t="str">
        <f t="shared" ref="EW202:EW259" si="248">IF(CY202&lt;&gt;1,IF(COUNTIFS($BZ$10:$BZ$259,$BZ202,$I$10:$I$259,$I202-1)&gt;0,IF(AND(AB202&lt;&gt;"",IFERROR(1/AVERAGEIFS(AB$10:AB$259,$BZ$10:$BZ$259,$BZ202,$I$10:$I$259,$I202-1),"")&lt;&gt;""),IF(OR(AB202/AVERAGEIFS(AB$10:AB$259,$BZ$10:$BZ$259,$BZ202,$I$10:$I$259,$I202-1)&gt;=10,AB202/AVERAGEIFS(AB$10:AB$259,$BZ$10:$BZ$259,$BZ202,$I$10:$I$259,$I202-1)&lt;=0.1),1,""),IF(AB202="","",IF(COUNTIFS($BZ$10:$BZ$259,$BZ202,$I$10:$I$259,$I202-1)&gt;0,IF(AND(AB202&gt;0,IFERROR(AVERAGEIFS(AB$10:AB$259,$BZ$10:$BZ$259,$BZ202,$I$10:$I$259,$I202-1),"")&lt;&gt;"",SUMIFS(AB$10:AB$259,$BZ$10:$BZ$259,$BZ202,$I$10:$I$259,$I202-1)=0),1,"")))),""),"")</f>
        <v/>
      </c>
      <c r="EX202"/>
      <c r="EY202" t="str">
        <f t="shared" ref="EY202:EY259" si="249">IF(DA202&lt;&gt;1,IF(COUNTIFS($BZ$10:$BZ$259,$BZ202,$I$10:$I$259,$I202-1)&gt;0,IF(AND(AD202&lt;&gt;"",IFERROR(1/AVERAGEIFS(AD$10:AD$259,$BZ$10:$BZ$259,$BZ202,$I$10:$I$259,$I202-1),"")&lt;&gt;""),IF(OR(AD202/AVERAGEIFS(AD$10:AD$259,$BZ$10:$BZ$259,$BZ202,$I$10:$I$259,$I202-1)&gt;=10,AD202/AVERAGEIFS(AD$10:AD$259,$BZ$10:$BZ$259,$BZ202,$I$10:$I$259,$I202-1)&lt;=0.1),1,""),IF(AD202="","",IF(COUNTIFS($BZ$10:$BZ$259,$BZ202,$I$10:$I$259,$I202-1)&gt;0,IF(AND(AD202&gt;0,IFERROR(AVERAGEIFS(AD$10:AD$259,$BZ$10:$BZ$259,$BZ202,$I$10:$I$259,$I202-1),"")&lt;&gt;"",SUMIFS(AD$10:AD$259,$BZ$10:$BZ$259,$BZ202,$I$10:$I$259,$I202-1)=0),1,"")))),""),"")</f>
        <v/>
      </c>
      <c r="EZ202"/>
      <c r="FA202"/>
      <c r="FB202"/>
      <c r="FC202"/>
      <c r="FD202"/>
      <c r="FE202"/>
      <c r="FF202"/>
      <c r="FG202"/>
      <c r="FH202"/>
      <c r="FI202"/>
      <c r="FJ202"/>
      <c r="FK202"/>
      <c r="FL202"/>
      <c r="FM202"/>
      <c r="FN202"/>
      <c r="FO202"/>
      <c r="FP202"/>
      <c r="FQ202"/>
      <c r="FR202"/>
      <c r="FS202"/>
      <c r="FT202"/>
      <c r="FU202"/>
      <c r="FV202" t="str">
        <f t="shared" ref="FV202:FV259" si="250">IF(DX202&lt;&gt;1,IF(COUNTIFS($BZ$10:$BZ$259,$BZ202,$I$10:$I$259,$I202-1)&gt;0,IF(AND(BB202&lt;&gt;"",IFERROR(1/AVERAGEIFS(BB$10:BB$259,$BZ$10:$BZ$259,$BZ202,$I$10:$I$259,$I202-1),"")&lt;&gt;""),IF(OR(BB202/AVERAGEIFS(BB$10:BB$259,$BZ$10:$BZ$259,$BZ202,$I$10:$I$259,$I202-1)&gt;=10,BB202/AVERAGEIFS(BB$10:BB$259,$BZ$10:$BZ$259,$BZ202,$I$10:$I$259,$I202-1)&lt;=0.1),1,""),IF(BB202="","",IF(COUNTIFS($BZ$10:$BZ$259,$BZ202,$I$10:$I$259,$I202-1)&gt;0,IF(AND(BB202&gt;0,IFERROR(AVERAGEIFS(BB$10:BB$259,$BZ$10:$BZ$259,$BZ202,$I$10:$I$259,$I202-1),"")&lt;&gt;"",SUMIFS(BB$10:BB$259,$BZ$10:$BZ$259,$BZ202,$I$10:$I$259,$I202-1)=0),1,"")))),""),"")</f>
        <v/>
      </c>
      <c r="FW202" t="str">
        <f t="shared" ref="FW202:FW259" si="251">IF(DY202&lt;&gt;1,IF(COUNTIFS($BZ$10:$BZ$259,$BZ202,$I$10:$I$259,$I202-1)&gt;0,IF(AND(BC202&lt;&gt;"",IFERROR(1/AVERAGEIFS(BC$10:BC$259,$BZ$10:$BZ$259,$BZ202,$I$10:$I$259,$I202-1),"")&lt;&gt;""),IF(OR(BC202/AVERAGEIFS(BC$10:BC$259,$BZ$10:$BZ$259,$BZ202,$I$10:$I$259,$I202-1)&gt;=10,BC202/AVERAGEIFS(BC$10:BC$259,$BZ$10:$BZ$259,$BZ202,$I$10:$I$259,$I202-1)&lt;=0.1),1,""),IF(BC202="","",IF(COUNTIFS($BZ$10:$BZ$259,$BZ202,$I$10:$I$259,$I202-1)&gt;0,IF(AND(BC202&gt;0,IFERROR(AVERAGEIFS(BC$10:BC$259,$BZ$10:$BZ$259,$BZ202,$I$10:$I$259,$I202-1),"")&lt;&gt;"",SUMIFS(BC$10:BC$259,$BZ$10:$BZ$259,$BZ202,$I$10:$I$259,$I202-1)=0),1,"")))),""),"")</f>
        <v/>
      </c>
      <c r="FX202"/>
      <c r="FY202" t="str">
        <f t="shared" ref="FY202:FY259" si="252">IF(EA202&lt;&gt;1,IF(COUNTIFS($BZ$10:$BZ$259,$BZ202,$I$10:$I$259,$I202-1)&gt;0,IF(AND(BE202&lt;&gt;"",IFERROR(1/AVERAGEIFS(BE$10:BE$259,$BZ$10:$BZ$259,$BZ202,$I$10:$I$259,$I202-1),"")&lt;&gt;""),IF(OR(BE202/AVERAGEIFS(BE$10:BE$259,$BZ$10:$BZ$259,$BZ202,$I$10:$I$259,$I202-1)&gt;=4,BE202/AVERAGEIFS(BE$10:BE$259,$BZ$10:$BZ$259,$BZ202,$I$10:$I$259,$I202-1)&lt;=0.25),1,""),""),""),"")</f>
        <v/>
      </c>
      <c r="FZ202" t="str">
        <f t="shared" ref="FZ202:FZ259" si="253">IF(EB202&lt;&gt;1,IF(COUNTIFS($BZ$10:$BZ$259,$BZ202,$I$10:$I$259,$I202-1)&gt;0,IF(AND(BF202&lt;&gt;"",IFERROR(1/AVERAGEIFS(BF$10:BF$259,$BZ$10:$BZ$259,$BZ202,$I$10:$I$259,$I202-1),"")&lt;&gt;""),IF(OR(BF202/AVERAGEIFS(BF$10:BF$259,$BZ$10:$BZ$259,$BZ202,$I$10:$I$259,$I202-1)&gt;=4,BF202/AVERAGEIFS(BF$10:BF$259,$BZ$10:$BZ$259,$BZ202,$I$10:$I$259,$I202-1)&lt;=0.25),1,""),""),""),"")</f>
        <v/>
      </c>
      <c r="GA202" t="str">
        <f t="shared" ref="GA202:GA259" si="254">IF(EC202&lt;&gt;1,IF(COUNTIFS($BZ$10:$BZ$259,$BZ202,$I$10:$I$259,$I202-1)&gt;0,IF(AND(BG202&lt;&gt;"",IFERROR(1/AVERAGEIFS(BG$10:BG$259,$BZ$10:$BZ$259,$BZ202,$I$10:$I$259,$I202-1),"")&lt;&gt;""),IF(OR(BG202/AVERAGEIFS(BG$10:BG$259,$BZ$10:$BZ$259,$BZ202,$I$10:$I$259,$I202-1)&gt;=4,BG202/AVERAGEIFS(BG$10:BG$259,$BZ$10:$BZ$259,$BZ202,$I$10:$I$259,$I202-1)&lt;=0.25),1,""),""),""),"")</f>
        <v/>
      </c>
      <c r="GB202" t="str">
        <f t="shared" ref="GB202:GB259" si="255">IF(ED202&lt;&gt;1,IF(COUNTIFS($BZ$10:$BZ$259,$BZ202,$I$10:$I$259,$I202-1)&gt;0,IF(AND(BH202&lt;&gt;"",IFERROR(1/AVERAGEIFS(BH$10:BH$259,$BZ$10:$BZ$259,$BZ202,$I$10:$I$259,$I202-1),"")&lt;&gt;""),IF(OR(BH202/AVERAGEIFS(BH$10:BH$259,$BZ$10:$BZ$259,$BZ202,$I$10:$I$259,$I202-1)&gt;=4,BH202/AVERAGEIFS(BH$10:BH$259,$BZ$10:$BZ$259,$BZ202,$I$10:$I$259,$I202-1)&lt;=0.25),1,""),""),""),"")</f>
        <v/>
      </c>
      <c r="GC202" t="str">
        <f t="shared" ref="GC202:GC259" si="256">IF(EE202&lt;&gt;1,IF(COUNTIFS($BZ$10:$BZ$259,$BZ202,$I$10:$I$259,$I202-1)&gt;0,IF(AND(BI202&lt;&gt;"",IFERROR(1/AVERAGEIFS(BI$10:BI$259,$BZ$10:$BZ$259,$BZ202,$I$10:$I$259,$I202-1),"")&lt;&gt;""),IF(OR(BI202/AVERAGEIFS(BI$10:BI$259,$BZ$10:$BZ$259,$BZ202,$I$10:$I$259,$I202-1)&gt;=4,BI202/AVERAGEIFS(BI$10:BI$259,$BZ$10:$BZ$259,$BZ202,$I$10:$I$259,$I202-1)&lt;=0.25),1,""),""),""),"")</f>
        <v/>
      </c>
      <c r="GD202" t="str">
        <f t="shared" ref="GD202:GD259" si="257">IF(EF202&lt;&gt;1,IF(COUNTIFS($BZ$10:$BZ$259,$BZ202,$I$10:$I$259,$I202-1)&gt;0,IF(AND(BJ202&lt;&gt;"",IFERROR(1/AVERAGEIFS(BJ$10:BJ$259,$BZ$10:$BZ$259,$BZ202,$I$10:$I$259,$I202-1),"")&lt;&gt;""),IF(OR(BJ202/AVERAGEIFS(BJ$10:BJ$259,$BZ$10:$BZ$259,$BZ202,$I$10:$I$259,$I202-1)&gt;=4,BJ202/AVERAGEIFS(BJ$10:BJ$259,$BZ$10:$BZ$259,$BZ202,$I$10:$I$259,$I202-1)&lt;=0.25),1,""),""),""),"")</f>
        <v/>
      </c>
      <c r="GE202" t="str">
        <f t="shared" ref="GE202:GE259" si="258">IF(EG202&lt;&gt;1,IF(COUNTIFS($BZ$10:$BZ$259,$BZ202,$I$10:$I$259,$I202-1)&gt;0,IF(AND(BK202&lt;&gt;"",IFERROR(1/AVERAGEIFS(BK$10:BK$259,$BZ$10:$BZ$259,$BZ202,$I$10:$I$259,$I202-1),"")&lt;&gt;""),IF(OR(BK202/AVERAGEIFS(BK$10:BK$259,$BZ$10:$BZ$259,$BZ202,$I$10:$I$259,$I202-1)&gt;=4,BK202/AVERAGEIFS(BK$10:BK$259,$BZ$10:$BZ$259,$BZ202,$I$10:$I$259,$I202-1)&lt;=0.25),1,""),""),""),"")</f>
        <v/>
      </c>
      <c r="GF202" t="str">
        <f t="shared" ref="GF202:GF259" si="259">IF(EH202&lt;&gt;1,IF(COUNTIFS($BZ$10:$BZ$259,$BZ202,$I$10:$I$259,$I202-1)&gt;0,IF(AND(BL202&lt;&gt;"",IFERROR(1/AVERAGEIFS(BL$10:BL$259,$BZ$10:$BZ$259,$BZ202,$I$10:$I$259,$I202-1),"")&lt;&gt;""),IF(OR(BL202/AVERAGEIFS(BL$10:BL$259,$BZ$10:$BZ$259,$BZ202,$I$10:$I$259,$I202-1)&gt;=4,BL202/AVERAGEIFS(BL$10:BL$259,$BZ$10:$BZ$259,$BZ202,$I$10:$I$259,$I202-1)&lt;=0.25),1,""),""),""),"")</f>
        <v/>
      </c>
      <c r="GG202" t="str">
        <f t="shared" ref="GG202:GG259" si="260">IF(EI202&lt;&gt;1,IF(COUNTIFS($BZ$10:$BZ$259,$BZ202,$I$10:$I$259,$I202-1)&gt;0,IF(AND(BM202&lt;&gt;"",IFERROR(1/AVERAGEIFS(BM$10:BM$259,$BZ$10:$BZ$259,$BZ202,$I$10:$I$259,$I202-1),"")&lt;&gt;""),IF(OR(BM202/AVERAGEIFS(BM$10:BM$259,$BZ$10:$BZ$259,$BZ202,$I$10:$I$259,$I202-1)&gt;=10,BM202/AVERAGEIFS(BM$10:BM$259,$BZ$10:$BZ$259,$BZ202,$I$10:$I$259,$I202-1)&lt;=0.1),1,""),IF(BM202="","",IF(COUNTIFS($BZ$10:$BZ$259,$BZ202,$I$10:$I$259,$I202-1)&gt;0,IF(AND(BM202&gt;0,IFERROR(AVERAGEIFS(BM$10:BM$259,$BZ$10:$BZ$259,$BZ202,$I$10:$I$259,$I202-1),"")&lt;&gt;"",SUMIFS(BM$10:BM$259,$BZ$10:$BZ$259,$BZ202,$I$10:$I$259,$I202-1)=0),1,"")))),""),"")</f>
        <v/>
      </c>
      <c r="GH202"/>
      <c r="GI202"/>
      <c r="GJ202"/>
      <c r="GK202"/>
      <c r="GL202"/>
      <c r="GM202"/>
      <c r="GN202"/>
      <c r="GO202"/>
      <c r="GP202" t="str">
        <f t="shared" ref="GP202:GP259" si="261">IF(SUM(CT202,ER202)&lt;1,IF(COUNTIFS($BZ$10:$BZ$259,$BZ202,$I$10:$I$259,$I202-1)&gt;0,IF(AND(W202&lt;&gt;"",IFERROR(1/AVERAGEIFS(W$10:W$259,$BZ$10:$BZ$259,$BZ202,$I$10:$I$259,$I202-1),"")&lt;&gt;""),IF(OR(W202/AVERAGEIFS(W$10:W$259,$BZ$10:$BZ$259,$BZ202,$I$10:$I$259,$I202-1)&gt;=2,W202/AVERAGEIFS(W$10:W$259,$BZ$10:$BZ$259,$BZ202,$I$10:$I$259,$I202-1)&lt;=0.5),1,""),""),""),"")</f>
        <v/>
      </c>
      <c r="GQ202" t="str">
        <f t="shared" ref="GQ202:GQ259" si="262">IF(SUM(CU202,ES202)&lt;1,IF(COUNTIFS($BZ$10:$BZ$259,$BZ202,$I$10:$I$259,$I202-1)&gt;0,IF(AND(X202&lt;&gt;"",IFERROR(1/AVERAGEIFS(X$10:X$259,$BZ$10:$BZ$259,$BZ202,$I$10:$I$259,$I202-1),"")&lt;&gt;""),IF(OR(X202/AVERAGEIFS(X$10:X$259,$BZ$10:$BZ$259,$BZ202,$I$10:$I$259,$I202-1)&gt;=2,X202/AVERAGEIFS(X$10:X$259,$BZ$10:$BZ$259,$BZ202,$I$10:$I$259,$I202-1)&lt;=0.5),1,""),""),""),"")</f>
        <v/>
      </c>
      <c r="GR202"/>
      <c r="GS202" t="str">
        <f t="shared" ref="GS202:GS259" si="263">IF(SUM(CW202,EU202)&lt;1,IF(COUNTIFS($BZ$10:$BZ$259,$BZ202,$I$10:$I$259,$I202-1)&gt;0,IF(AND(Z202&lt;&gt;"",IFERROR(1/AVERAGEIFS(Z$10:Z$259,$BZ$10:$BZ$259,$BZ202,$I$10:$I$259,$I202-1),"")&lt;&gt;""),IF(OR(Z202/AVERAGEIFS(Z$10:Z$259,$BZ$10:$BZ$259,$BZ202,$I$10:$I$259,$I202-1)&gt;=4,Z202/AVERAGEIFS(Z$10:Z$259,$BZ$10:$BZ$259,$BZ202,$I$10:$I$259,$I202-1)&lt;=0.25),1,""),IF(Z202="","",IF(COUNTIFS($BZ$10:$BZ$259,$BZ202,$I$10:$I$259,$I202-1)&gt;0,IF(AND(Z202&gt;0,IFERROR(AVERAGEIFS(Z$10:Z$259,$BZ$10:$BZ$259,$BZ202,$I$10:$I$259,$I202-1),"")&lt;&gt;"",SUMIFS(Z$10:Z$259,$BZ$10:$BZ$259,$BZ202,$I$10:$I$259,$I202-1)=0),1,"")))),""),"")</f>
        <v/>
      </c>
      <c r="GT202"/>
      <c r="GU202" t="str">
        <f t="shared" ref="GU202:GU259" si="264">IF(SUM(CY202,EW202)&lt;1,IF(COUNTIFS($BZ$10:$BZ$259,$BZ202,$I$10:$I$259,$I202-1)&gt;0,IF(AND(AB202&lt;&gt;"",IFERROR(1/AVERAGEIFS(AB$10:AB$259,$BZ$10:$BZ$259,$BZ202,$I$10:$I$259,$I202-1),"")&lt;&gt;""),IF(OR(AB202/AVERAGEIFS(AB$10:AB$259,$BZ$10:$BZ$259,$BZ202,$I$10:$I$259,$I202-1)&gt;=4,AB202/AVERAGEIFS(AB$10:AB$259,$BZ$10:$BZ$259,$BZ202,$I$10:$I$259,$I202-1)&lt;=0.25),1,""),IF(AB202="","",IF(COUNTIFS($BZ$10:$BZ$259,$BZ202,$I$10:$I$259,$I202-1)&gt;0,IF(AND(AB202&gt;0,IFERROR(AVERAGEIFS(AB$10:AB$259,$BZ$10:$BZ$259,$BZ202,$I$10:$I$259,$I202-1),"")&lt;&gt;"",SUMIFS(AB$10:AB$259,$BZ$10:$BZ$259,$BZ202,$I$10:$I$259,$I202-1)=0),1,"")))),""),"")</f>
        <v/>
      </c>
      <c r="GV202"/>
      <c r="GW202" t="str">
        <f t="shared" ref="GW202:GW259" si="265">IF(SUM(DA202,EY202)&lt;1,IF(COUNTIFS($BZ$10:$BZ$259,$BZ202,$I$10:$I$259,$I202-1)&gt;0,IF(AND(AD202&lt;&gt;"",IFERROR(1/AVERAGEIFS(AD$10:AD$259,$BZ$10:$BZ$259,$BZ202,$I$10:$I$259,$I202-1),"")&lt;&gt;""),IF(OR(AD202/AVERAGEIFS(AD$10:AD$259,$BZ$10:$BZ$259,$BZ202,$I$10:$I$259,$I202-1)&gt;=4,AD202/AVERAGEIFS(AD$10:AD$259,$BZ$10:$BZ$259,$BZ202,$I$10:$I$259,$I202-1)&lt;=0.25),1,""),IF(AD202="","",IF(COUNTIFS($BZ$10:$BZ$259,$BZ202,$I$10:$I$259,$I202-1)&gt;0,IF(AND(AD202&gt;0,IFERROR(AVERAGEIFS(AD$10:AD$259,$BZ$10:$BZ$259,$BZ202,$I$10:$I$259,$I202-1),"")&lt;&gt;"",SUMIFS(AD$10:AD$259,$BZ$10:$BZ$259,$BZ202,$I$10:$I$259,$I202-1)=0),1,"")))),""),"")</f>
        <v/>
      </c>
      <c r="GX202"/>
      <c r="GY202"/>
      <c r="GZ202"/>
      <c r="HA202"/>
      <c r="HB202"/>
      <c r="HC202"/>
      <c r="HD202"/>
      <c r="HE202"/>
      <c r="HF202"/>
      <c r="HG202"/>
      <c r="HH202"/>
      <c r="HI202"/>
      <c r="HJ202"/>
      <c r="HK202"/>
      <c r="HL202"/>
      <c r="HM202"/>
      <c r="HN202"/>
      <c r="HO202"/>
      <c r="HP202"/>
      <c r="HQ202"/>
      <c r="HR202"/>
      <c r="HS202"/>
      <c r="HT202" t="str">
        <f t="shared" ref="HT202:HT259" si="266">IF(SUM(DX202,FV202)&lt;1,IF(COUNTIFS($BZ$10:$BZ$259,$BZ202,$I$10:$I$259,$I202-1)&gt;0,IF(AND(BB202&lt;&gt;"",IFERROR(1/AVERAGEIFS(BB$10:BB$259,$BZ$10:$BZ$259,$BZ202,$I$10:$I$259,$I202-1),"")&lt;&gt;""),IF(OR(BB202/AVERAGEIFS(BB$10:BB$259,$BZ$10:$BZ$259,$BZ202,$I$10:$I$259,$I202-1)&gt;=4,BB202/AVERAGEIFS(BB$10:BB$259,$BZ$10:$BZ$259,$BZ202,$I$10:$I$259,$I202-1)&lt;=0.25),1,""),IF(BB202="","",IF(COUNTIFS($BZ$10:$BZ$259,$BZ202,$I$10:$I$259,$I202-1)&gt;0,IF(AND(BB202&gt;0,IFERROR(AVERAGEIFS(BB$10:BB$259,$BZ$10:$BZ$259,$BZ202,$I$10:$I$259,$I202-1),"")&lt;&gt;"",SUMIFS(BB$10:BB$259,$BZ$10:$BZ$259,$BZ202,$I$10:$I$259,$I202-1)=0),1,"")))),""),"")</f>
        <v/>
      </c>
      <c r="HU202" t="str">
        <f t="shared" ref="HU202:HU259" si="267">IF(SUM(DY202,FW202)&lt;1,IF(COUNTIFS($BZ$10:$BZ$259,$BZ202,$I$10:$I$259,$I202-1)&gt;0,IF(AND(BC202&lt;&gt;"",IFERROR(1/AVERAGEIFS(BC$10:BC$259,$BZ$10:$BZ$259,$BZ202,$I$10:$I$259,$I202-1),"")&lt;&gt;""),IF(OR(BC202/AVERAGEIFS(BC$10:BC$259,$BZ$10:$BZ$259,$BZ202,$I$10:$I$259,$I202-1)&gt;=4,BC202/AVERAGEIFS(BC$10:BC$259,$BZ$10:$BZ$259,$BZ202,$I$10:$I$259,$I202-1)&lt;=0.25),1,""),IF(BC202="","",IF(COUNTIFS($BZ$10:$BZ$259,$BZ202,$I$10:$I$259,$I202-1)&gt;0,IF(AND(BC202&gt;0,IFERROR(AVERAGEIFS(BC$10:BC$259,$BZ$10:$BZ$259,$BZ202,$I$10:$I$259,$I202-1),"")&lt;&gt;"",SUMIFS(BC$10:BC$259,$BZ$10:$BZ$259,$BZ202,$I$10:$I$259,$I202-1)=0),1,"")))),""),"")</f>
        <v/>
      </c>
      <c r="HV202"/>
      <c r="HW202"/>
      <c r="HX202"/>
      <c r="HY202"/>
      <c r="HZ202"/>
      <c r="IA202"/>
      <c r="IB202"/>
      <c r="IC202"/>
      <c r="ID202"/>
      <c r="IE202" t="str">
        <f t="shared" ref="IE202:IE259" si="268">IF(SUM(EI202,GG202)&lt;1,IF(COUNTIFS($BZ$10:$BZ$259,$BZ202,$I$10:$I$259,$I202-1)&gt;0,IF(AND(BM202&lt;&gt;"",IFERROR(1/AVERAGEIFS(BM$10:BM$259,$BZ$10:$BZ$259,$BZ202,$I$10:$I$259,$I202-1),"")&lt;&gt;""),IF(OR(BM202/AVERAGEIFS(BM$10:BM$259,$BZ$10:$BZ$259,$BZ202,$I$10:$I$259,$I202-1)&gt;=4,BM202/AVERAGEIFS(BM$10:BM$259,$BZ$10:$BZ$259,$BZ202,$I$10:$I$259,$I202-1)&lt;=0.25),1,""),IF(BM202="","",IF(COUNTIFS($BZ$10:$BZ$259,$BZ202,$I$10:$I$259,$I202-1)&gt;0,IF(AND(BM202&gt;0,IFERROR(AVERAGEIFS(BM$10:BM$259,$BZ$10:$BZ$259,$BZ202,$I$10:$I$259,$I202-1),"")&lt;&gt;"",SUMIFS(BM$10:BM$259,$BZ$10:$BZ$259,$BZ202,$I$10:$I$259,$I202-1)=0),1,"")))),""),"")</f>
        <v/>
      </c>
      <c r="IF202"/>
      <c r="IG202"/>
      <c r="IH202"/>
      <c r="II202"/>
      <c r="IJ202"/>
      <c r="IK202"/>
      <c r="IL202"/>
      <c r="IM202"/>
      <c r="IN202"/>
      <c r="IO202"/>
      <c r="IP202"/>
      <c r="IQ202" t="str">
        <f t="shared" ref="IQ202:IQ259" si="269">IF(SUM(CW202,EU202,GS202)&lt;1,IF(COUNTIFS($BZ$10:$BZ$259,$BZ202,$I$10:$I$259,$I202-1)&gt;0,IF(AND(Z202&lt;&gt;"",IFERROR(1/AVERAGEIFS(Z$10:Z$259,$BZ$10:$BZ$259,$BZ202,$I$10:$I$259,$I202-1),"")&lt;&gt;""),IF(OR(Z202/AVERAGEIFS(Z$10:Z$259,$BZ$10:$BZ$259,$BZ202,$I$10:$I$259,$I202-1)&gt;=2,Z202/AVERAGEIFS(Z$10:Z$259,$BZ$10:$BZ$259,$BZ202,$I$10:$I$259,$I202-1)&lt;=0.5),1,""),IF(Z202="","",IF(COUNTIFS($BZ$10:$BZ$259,$BZ202,$I$10:$I$259,$I202-1)&gt;0,IF(AND(Z202&gt;0,IFERROR(AVERAGEIFS(Z$10:Z$259,$BZ$10:$BZ$259,$BZ202,$I$10:$I$259,$I202-1),"")&lt;&gt;"",SUMIFS(Z$10:Z$259,$BZ$10:$BZ$259,$BZ202,$I$10:$I$259,$I202-1)=0),1,"")))),""),"")</f>
        <v/>
      </c>
      <c r="IR202"/>
      <c r="IS202" t="str">
        <f t="shared" ref="IS202:IS259" si="270">IF(SUM(CY202,EW202,GU202)&lt;1,IF(COUNTIFS($BZ$10:$BZ$259,$BZ202,$I$10:$I$259,$I202-1)&gt;0,IF(AND(AB202&lt;&gt;"",IFERROR(1/AVERAGEIFS(AB$10:AB$259,$BZ$10:$BZ$259,$BZ202,$I$10:$I$259,$I202-1),"")&lt;&gt;""),IF(OR(AB202/AVERAGEIFS(AB$10:AB$259,$BZ$10:$BZ$259,$BZ202,$I$10:$I$259,$I202-1)&gt;=2,AB202/AVERAGEIFS(AB$10:AB$259,$BZ$10:$BZ$259,$BZ202,$I$10:$I$259,$I202-1)&lt;=0.5),1,""),IF(AB202="","",IF(COUNTIFS($BZ$10:$BZ$259,$BZ202,$I$10:$I$259,$I202-1)&gt;0,IF(AND(AB202&gt;0,IFERROR(AVERAGEIFS(AB$10:AB$259,$BZ$10:$BZ$259,$BZ202,$I$10:$I$259,$I202-1),"")&lt;&gt;"",SUMIFS(AB$10:AB$259,$BZ$10:$BZ$259,$BZ202,$I$10:$I$259,$I202-1)=0),1,"")))),""),"")</f>
        <v/>
      </c>
      <c r="IT202"/>
      <c r="IU202" t="str">
        <f t="shared" ref="IU202:IU259" si="271">IF(SUM(DA202,EY202,GW202)&lt;1,IF(COUNTIFS($BZ$10:$BZ$259,$BZ202,$I$10:$I$259,$I202-1)&gt;0,IF(AND(AD202&lt;&gt;"",IFERROR(1/AVERAGEIFS(AD$10:AD$259,$BZ$10:$BZ$259,$BZ202,$I$10:$I$259,$I202-1),"")&lt;&gt;""),IF(OR(AD202/AVERAGEIFS(AD$10:AD$259,$BZ$10:$BZ$259,$BZ202,$I$10:$I$259,$I202-1)&gt;=2,AD202/AVERAGEIFS(AD$10:AD$259,$BZ$10:$BZ$259,$BZ202,$I$10:$I$259,$I202-1)&lt;=0.5),1,""),IF(AD202="","",IF(COUNTIFS($BZ$10:$BZ$259,$BZ202,$I$10:$I$259,$I202-1)&gt;0,IF(AND(AD202&gt;0,IFERROR(AVERAGEIFS(AD$10:AD$259,$BZ$10:$BZ$259,$BZ202,$I$10:$I$259,$I202-1),"")&lt;&gt;"",SUMIFS(AD$10:AD$259,$BZ$10:$BZ$259,$BZ202,$I$10:$I$259,$I202-1)=0),1,"")))),""),"")</f>
        <v/>
      </c>
      <c r="IV202"/>
      <c r="IW202"/>
      <c r="IX202"/>
      <c r="IY202"/>
      <c r="IZ202"/>
      <c r="JA202"/>
      <c r="JB202"/>
      <c r="JC202"/>
      <c r="JD202"/>
      <c r="JE202"/>
      <c r="JF202"/>
      <c r="JG202"/>
      <c r="JH202"/>
      <c r="JI202"/>
      <c r="JJ202"/>
      <c r="JK202"/>
      <c r="JL202"/>
      <c r="JM202"/>
      <c r="JN202"/>
      <c r="JO202"/>
      <c r="JP202"/>
      <c r="JQ202"/>
      <c r="JR202" t="str">
        <f t="shared" ref="JR202:JR259" si="272">IF(SUM(DX202,FV202,HT202)&lt;1,IF(COUNTIFS($BZ$10:$BZ$259,$BZ202,$I$10:$I$259,$I202-1)&gt;0,IF(AND(BB202&lt;&gt;"",IFERROR(1/AVERAGEIFS(BB$10:BB$259,$BZ$10:$BZ$259,$BZ202,$I$10:$I$259,$I202-1),"")&lt;&gt;""),IF(OR(BB202/AVERAGEIFS(BB$10:BB$259,$BZ$10:$BZ$259,$BZ202,$I$10:$I$259,$I202-1)&gt;=2,BB202/AVERAGEIFS(BB$10:BB$259,$BZ$10:$BZ$259,$BZ202,$I$10:$I$259,$I202-1)&lt;=0.5),1,""),IF(BB202="","",IF(COUNTIFS($BZ$10:$BZ$259,$BZ202,$I$10:$I$259,$I202-1)&gt;0,IF(AND(BB202&gt;0,IFERROR(AVERAGEIFS(BB$10:BB$259,$BZ$10:$BZ$259,$BZ202,$I$10:$I$259,$I202-1),"")&lt;&gt;"",SUMIFS(BB$10:BB$259,$BZ$10:$BZ$259,$BZ202,$I$10:$I$259,$I202-1)=0),1,"")))),""),"")</f>
        <v/>
      </c>
      <c r="JS202" t="str">
        <f t="shared" ref="JS202:JS259" si="273">IF(SUM(DY202,FW202,HU202)&lt;1,IF(COUNTIFS($BZ$10:$BZ$259,$BZ202,$I$10:$I$259,$I202-1)&gt;0,IF(AND(BC202&lt;&gt;"",IFERROR(1/AVERAGEIFS(BC$10:BC$259,$BZ$10:$BZ$259,$BZ202,$I$10:$I$259,$I202-1),"")&lt;&gt;""),IF(OR(BC202/AVERAGEIFS(BC$10:BC$259,$BZ$10:$BZ$259,$BZ202,$I$10:$I$259,$I202-1)&gt;=2,BC202/AVERAGEIFS(BC$10:BC$259,$BZ$10:$BZ$259,$BZ202,$I$10:$I$259,$I202-1)&lt;=0.5),1,""),IF(BC202="","",IF(COUNTIFS($BZ$10:$BZ$259,$BZ202,$I$10:$I$259,$I202-1)&gt;0,IF(AND(BC202&gt;0,IFERROR(AVERAGEIFS(BC$10:BC$259,$BZ$10:$BZ$259,$BZ202,$I$10:$I$259,$I202-1),"")&lt;&gt;"",SUMIFS(BC$10:BC$259,$BZ$10:$BZ$259,$BZ202,$I$10:$I$259,$I202-1)=0),1,"")))),""),"")</f>
        <v/>
      </c>
      <c r="JT202"/>
      <c r="JU202"/>
      <c r="JV202"/>
      <c r="JW202"/>
      <c r="JX202"/>
      <c r="JY202"/>
      <c r="JZ202"/>
      <c r="KA202"/>
      <c r="KB202"/>
      <c r="KC202" t="str">
        <f t="shared" ref="KC202:KC259" si="274">IF(SUM(EI202,GG202,IE202)&lt;1,IF(COUNTIFS($BZ$10:$BZ$259,$BZ202,$I$10:$I$259,$I202-1)&gt;0,IF(AND(BM202&lt;&gt;"",IFERROR(1/AVERAGEIFS(BM$10:BM$259,$BZ$10:$BZ$259,$BZ202,$I$10:$I$259,$I202-1),"")&lt;&gt;""),IF(OR(BM202/AVERAGEIFS(BM$10:BM$259,$BZ$10:$BZ$259,$BZ202,$I$10:$I$259,$I202-1)&gt;=2,BM202/AVERAGEIFS(BM$10:BM$259,$BZ$10:$BZ$259,$BZ202,$I$10:$I$259,$I202-1)&lt;=0.5),1,""),IF(BM202="","",IF(COUNTIFS($BZ$10:$BZ$259,$BZ202,$I$10:$I$259,$I202-1)&gt;0,IF(AND(BM202&gt;0,IFERROR(AVERAGEIFS(BM$10:BM$259,$BZ$10:$BZ$259,$BZ202,$I$10:$I$259,$I202-1),"")&lt;&gt;"",SUMIFS(BM$10:BM$259,$BZ$10:$BZ$259,$BZ202,$I$10:$I$259,$I202-1)=0),1,"")))),""),"")</f>
        <v/>
      </c>
      <c r="KD202"/>
      <c r="KE202"/>
      <c r="KF202"/>
      <c r="KG202"/>
      <c r="KH202"/>
      <c r="KI202"/>
      <c r="KJ202"/>
      <c r="KK202"/>
      <c r="KL202" t="str">
        <f>IF(CT202=1,KL$8&amp;IF(SUM(CU202:$EQ202)=0,"",", "),"")</f>
        <v/>
      </c>
      <c r="KM202" t="str">
        <f>IF(CU202=1,KM$8&amp;IF(SUM(CV202:$EQ202)=0,"",", "),"")</f>
        <v/>
      </c>
      <c r="KN202" t="str">
        <f>IF(CV202=1,KN$8&amp;IF(SUM(CW202:$EQ202)=0,"",", "),"")</f>
        <v/>
      </c>
      <c r="KO202" t="str">
        <f>IF(CW202=1,KO$8&amp;IF(SUM(CX202:$EQ202)=0,"",", "),"")</f>
        <v/>
      </c>
      <c r="KP202" t="str">
        <f>IF(CX202=1,KP$8&amp;IF(SUM(CY202:$EQ202)=0,"",", "),"")</f>
        <v/>
      </c>
      <c r="KQ202" t="str">
        <f>IF(CY202=1,KQ$8&amp;IF(SUM(CZ202:$EQ202)=0,"",", "),"")</f>
        <v/>
      </c>
      <c r="KR202" t="str">
        <f>IF(CZ202=1,KR$8&amp;IF(SUM(DA202:$EQ202)=0,"",", "),"")</f>
        <v/>
      </c>
      <c r="KS202" t="str">
        <f>IF(DA202=1,KS$8&amp;IF(SUM(DB202:$EQ202)=0,"",", "),"")</f>
        <v/>
      </c>
      <c r="KT202" t="str">
        <f>IF(DB202=1,KT$8&amp;IF(SUM(DC202:$EQ202)=0,"",", "),"")</f>
        <v/>
      </c>
      <c r="KU202" t="str">
        <f>IF(DC202=1,KU$8&amp;IF(SUM(DD202:$EQ202)=0,"",", "),"")</f>
        <v/>
      </c>
      <c r="KV202" t="str">
        <f>IF(DD202=1,KV$8&amp;IF(SUM(DE202:$EQ202)=0,"",", "),"")</f>
        <v/>
      </c>
      <c r="KW202" t="str">
        <f>IF(DE202=1,KW$8&amp;IF(SUM(DF202:$EQ202)=0,"",", "),"")</f>
        <v/>
      </c>
      <c r="KX202" t="str">
        <f>IF(DF202=1,KX$8&amp;IF(SUM(DG202:$EQ202)=0,"",", "),"")</f>
        <v/>
      </c>
      <c r="KY202" t="str">
        <f>IF(DG202=1,KY$8&amp;IF(SUM(DH202:$EQ202)=0,"",", "),"")</f>
        <v/>
      </c>
      <c r="KZ202" t="str">
        <f>IF(DH202=1,KZ$8&amp;IF(SUM(DI202:$EQ202)=0,"",", "),"")</f>
        <v/>
      </c>
      <c r="LA202" t="str">
        <f>IF(DI202=1,LA$8&amp;IF(SUM(DJ202:$EQ202)=0,"",", "),"")</f>
        <v/>
      </c>
      <c r="LB202" t="str">
        <f>IF(DJ202=1,LB$8&amp;IF(SUM(DK202:$EQ202)=0,"",", "),"")</f>
        <v/>
      </c>
      <c r="LC202" t="str">
        <f>IF(DK202=1,LC$8&amp;IF(SUM(DL202:$EQ202)=0,"",", "),"")</f>
        <v/>
      </c>
      <c r="LD202" t="str">
        <f>IF(DL202=1,LD$8&amp;IF(SUM(DM202:$EQ202)=0,"",", "),"")</f>
        <v/>
      </c>
      <c r="LE202" t="str">
        <f>IF(DM202=1,LE$8&amp;IF(SUM(DN202:$EQ202)=0,"",", "),"")</f>
        <v/>
      </c>
      <c r="LF202" t="str">
        <f>IF(DN202=1,LF$8&amp;IF(SUM(DO202:$EQ202)=0,"",", "),"")</f>
        <v/>
      </c>
      <c r="LG202" t="str">
        <f>IF(DO202=1,LG$8&amp;IF(SUM(DP202:$EQ202)=0,"",", "),"")</f>
        <v/>
      </c>
      <c r="LH202" t="str">
        <f>IF(DP202=1,LH$8&amp;IF(SUM(DQ202:$EQ202)=0,"",", "),"")</f>
        <v/>
      </c>
      <c r="LI202" t="str">
        <f>IF(DQ202=1,LI$8&amp;IF(SUM(DR202:$EQ202)=0,"",", "),"")</f>
        <v/>
      </c>
      <c r="LJ202" t="str">
        <f>IF(DR202=1,LJ$8&amp;IF(SUM(DS202:$EQ202)=0,"",", "),"")</f>
        <v/>
      </c>
      <c r="LK202" t="str">
        <f>IF(DS202=1,LK$8&amp;IF(SUM(DT202:$EQ202)=0,"",", "),"")</f>
        <v/>
      </c>
      <c r="LL202" t="str">
        <f>IF(DT202=1,LL$8&amp;IF(SUM(DU202:$EQ202)=0,"",", "),"")</f>
        <v/>
      </c>
      <c r="LM202" t="str">
        <f>IF(DU202=1,LM$8&amp;IF(SUM(DV202:$EQ202)=0,"",", "),"")</f>
        <v/>
      </c>
      <c r="LN202" t="str">
        <f>IF(DV202=1,LN$8&amp;IF(SUM(DW202:$EQ202)=0,"",", "),"")</f>
        <v/>
      </c>
      <c r="LO202" t="str">
        <f>IF(DW202=1,LO$8&amp;IF(SUM(DX202:$EQ202)=0,"",", "),"")</f>
        <v/>
      </c>
      <c r="LP202" t="str">
        <f>IF(DX202=1,LP$8&amp;IF(SUM(DY202:$EQ202)=0,"",", "),"")</f>
        <v/>
      </c>
      <c r="LQ202" t="str">
        <f>IF(DY202=1,LQ$8&amp;IF(SUM(DZ202:$EQ202)=0,"",", "),"")</f>
        <v/>
      </c>
      <c r="LR202" t="str">
        <f>IF(DZ202=1,LR$8&amp;IF(SUM(EA202:$EQ202)=0,"",", "),"")</f>
        <v/>
      </c>
      <c r="LS202" t="str">
        <f>IF(EA202=1,LS$8&amp;IF(SUM(EB202:$EQ202)=0,"",", "),"")</f>
        <v/>
      </c>
      <c r="LT202" t="str">
        <f>IF(EB202=1,LT$8&amp;IF(SUM(EC202:$EQ202)=0,"",", "),"")</f>
        <v/>
      </c>
      <c r="LU202" t="str">
        <f>IF(EC202=1,LU$8&amp;IF(SUM(ED202:$EQ202)=0,"",", "),"")</f>
        <v/>
      </c>
      <c r="LV202" t="str">
        <f>IF(ED202=1,LV$8&amp;IF(SUM(EE202:$EQ202)=0,"",", "),"")</f>
        <v/>
      </c>
      <c r="LW202" t="str">
        <f>IF(EE202=1,LW$8&amp;IF(SUM(EF202:$EQ202)=0,"",", "),"")</f>
        <v/>
      </c>
      <c r="LX202" t="str">
        <f>IF(EF202=1,LX$8&amp;IF(SUM(EG202:$EQ202)=0,"",", "),"")</f>
        <v/>
      </c>
      <c r="LY202" t="str">
        <f>IF(EG202=1,LY$8&amp;IF(SUM(EH202:$EQ202)=0,"",", "),"")</f>
        <v/>
      </c>
      <c r="LZ202" t="str">
        <f>IF(EH202=1,LZ$8&amp;IF(SUM(EI202:$EQ202)=0,"",", "),"")</f>
        <v/>
      </c>
      <c r="MA202" t="str">
        <f>IF(EI202=1,MA$8&amp;IF(SUM(EJ202:$EQ202)=0,"",", "),"")</f>
        <v/>
      </c>
      <c r="MB202" t="str">
        <f>IF(EJ202=1,MB$8&amp;IF(SUM(EK202:$EQ202)=0,"",", "),"")</f>
        <v/>
      </c>
      <c r="MC202" t="str">
        <f>IF(EK202=1,MC$8&amp;IF(SUM(EL202:$EQ202)=0,"",", "),"")</f>
        <v/>
      </c>
      <c r="MD202" t="str">
        <f>IF(EL202=1,MD$8&amp;IF(SUM(EM202:$EQ202)=0,"",", "),"")</f>
        <v/>
      </c>
      <c r="ME202" t="str">
        <f>IF(EM202=1,ME$8&amp;IF(SUM(EN202:$EQ202)=0,"",", "),"")</f>
        <v/>
      </c>
      <c r="MF202" t="str">
        <f>IF(EN202=1,MF$8&amp;IF(SUM(EO202:$EQ202)=0,"",", "),"")</f>
        <v/>
      </c>
      <c r="MG202" t="str">
        <f>IF(EO202=1,MG$8&amp;IF(SUM(EP202:$EQ202)=0,"",", "),"")</f>
        <v/>
      </c>
      <c r="MH202" t="str">
        <f>IF(EP202=1,MH$8&amp;IF(SUM(EQ202:$EQ202)=0,"",", "),"")</f>
        <v/>
      </c>
      <c r="MI202" t="str">
        <f t="shared" si="212"/>
        <v/>
      </c>
      <c r="MJ202" t="str">
        <f>IF(ER202=1,MJ$8&amp;IF(SUM(ES202:$GO202)=0,"",", "),"")</f>
        <v/>
      </c>
      <c r="MK202" t="str">
        <f>IF(ES202=1,MK$8&amp;IF(SUM(ET202:$GO202)=0,"",", "),"")</f>
        <v/>
      </c>
      <c r="ML202" t="str">
        <f>IF(ET202=1,ML$8&amp;IF(SUM(EU202:$GO202)=0,"",", "),"")</f>
        <v/>
      </c>
      <c r="MM202" t="str">
        <f>IF(EU202=1,MM$8&amp;IF(SUM(EV202:$GO202)=0,"",", "),"")</f>
        <v/>
      </c>
      <c r="MN202" t="str">
        <f>IF(EV202=1,MN$8&amp;IF(SUM(EW202:$GO202)=0,"",", "),"")</f>
        <v/>
      </c>
      <c r="MO202" t="str">
        <f>IF(EW202=1,MO$8&amp;IF(SUM(EX202:$GO202)=0,"",", "),"")</f>
        <v/>
      </c>
      <c r="MP202" t="str">
        <f>IF(EX202=1,MP$8&amp;IF(SUM(EY202:$GO202)=0,"",", "),"")</f>
        <v/>
      </c>
      <c r="MQ202" t="str">
        <f>IF(EY202=1,MQ$8&amp;IF(SUM(EZ202:$GO202)=0,"",", "),"")</f>
        <v/>
      </c>
      <c r="MR202" t="str">
        <f>IF(EZ202=1,MR$8&amp;IF(SUM(FA202:$GO202)=0,"",", "),"")</f>
        <v/>
      </c>
      <c r="MS202" t="str">
        <f>IF(FA202=1,MS$8&amp;IF(SUM(FB202:$GO202)=0,"",", "),"")</f>
        <v/>
      </c>
      <c r="MT202" t="str">
        <f>IF(FB202=1,MT$8&amp;IF(SUM(FC202:$GO202)=0,"",", "),"")</f>
        <v/>
      </c>
      <c r="MU202" t="str">
        <f>IF(FC202=1,MU$8&amp;IF(SUM(FD202:$GO202)=0,"",", "),"")</f>
        <v/>
      </c>
      <c r="MV202" t="str">
        <f>IF(FD202=1,MV$8&amp;IF(SUM(FE202:$GO202)=0,"",", "),"")</f>
        <v/>
      </c>
      <c r="MW202" t="str">
        <f>IF(FE202=1,MW$8&amp;IF(SUM(FF202:$GO202)=0,"",", "),"")</f>
        <v/>
      </c>
      <c r="MX202" t="str">
        <f>IF(FF202=1,MX$8&amp;IF(SUM(FG202:$GO202)=0,"",", "),"")</f>
        <v/>
      </c>
      <c r="MY202" t="str">
        <f>IF(FG202=1,MY$8&amp;IF(SUM(FH202:$GO202)=0,"",", "),"")</f>
        <v/>
      </c>
      <c r="MZ202" t="str">
        <f>IF(FH202=1,MZ$8&amp;IF(SUM(FI202:$GO202)=0,"",", "),"")</f>
        <v/>
      </c>
      <c r="NA202" t="str">
        <f>IF(FI202=1,NA$8&amp;IF(SUM(FJ202:$GO202)=0,"",", "),"")</f>
        <v/>
      </c>
      <c r="NB202" t="str">
        <f>IF(FJ202=1,NB$8&amp;IF(SUM(FK202:$GO202)=0,"",", "),"")</f>
        <v/>
      </c>
      <c r="NC202" t="str">
        <f>IF(FK202=1,NC$8&amp;IF(SUM(FL202:$GO202)=0,"",", "),"")</f>
        <v/>
      </c>
      <c r="ND202" t="str">
        <f>IF(FL202=1,ND$8&amp;IF(SUM(FM202:$GO202)=0,"",", "),"")</f>
        <v/>
      </c>
      <c r="NE202" t="str">
        <f>IF(FM202=1,NE$8&amp;IF(SUM(FN202:$GO202)=0,"",", "),"")</f>
        <v/>
      </c>
      <c r="NF202" t="str">
        <f>IF(FN202=1,NF$8&amp;IF(SUM(FO202:$GO202)=0,"",", "),"")</f>
        <v/>
      </c>
      <c r="NG202" t="str">
        <f>IF(FO202=1,NG$8&amp;IF(SUM(FP202:$GO202)=0,"",", "),"")</f>
        <v/>
      </c>
      <c r="NH202" t="str">
        <f>IF(FP202=1,NH$8&amp;IF(SUM(FQ202:$GO202)=0,"",", "),"")</f>
        <v/>
      </c>
      <c r="NI202" t="str">
        <f>IF(FQ202=1,NI$8&amp;IF(SUM(FR202:$GO202)=0,"",", "),"")</f>
        <v/>
      </c>
      <c r="NJ202" t="str">
        <f>IF(FR202=1,NJ$8&amp;IF(SUM(FS202:$GO202)=0,"",", "),"")</f>
        <v/>
      </c>
      <c r="NK202" t="str">
        <f>IF(FS202=1,NK$8&amp;IF(SUM(FT202:$GO202)=0,"",", "),"")</f>
        <v/>
      </c>
      <c r="NL202" t="str">
        <f>IF(FT202=1,NL$8&amp;IF(SUM(FU202:$GO202)=0,"",", "),"")</f>
        <v/>
      </c>
      <c r="NM202" t="str">
        <f>IF(FU202=1,NM$8&amp;IF(SUM(FV202:$GO202)=0,"",", "),"")</f>
        <v/>
      </c>
      <c r="NN202" t="str">
        <f>IF(FV202=1,NN$8&amp;IF(SUM(FW202:$GO202)=0,"",", "),"")</f>
        <v/>
      </c>
      <c r="NO202" t="str">
        <f>IF(FW202=1,NO$8&amp;IF(SUM(FX202:$GO202)=0,"",", "),"")</f>
        <v/>
      </c>
      <c r="NP202" t="str">
        <f>IF(FX202=1,NP$8&amp;IF(SUM(FY202:$GO202)=0,"",", "),"")</f>
        <v/>
      </c>
      <c r="NQ202" t="str">
        <f>IF(FY202=1,NQ$8&amp;IF(SUM(FZ202:$GO202)=0,"",", "),"")</f>
        <v/>
      </c>
      <c r="NR202" t="str">
        <f>IF(FZ202=1,NR$8&amp;IF(SUM(GA202:$GO202)=0,"",", "),"")</f>
        <v/>
      </c>
      <c r="NS202" t="str">
        <f>IF(GA202=1,NS$8&amp;IF(SUM(GB202:$GO202)=0,"",", "),"")</f>
        <v/>
      </c>
      <c r="NT202" t="str">
        <f>IF(GB202=1,NT$8&amp;IF(SUM(GC202:$GO202)=0,"",", "),"")</f>
        <v/>
      </c>
      <c r="NU202" t="str">
        <f>IF(GC202=1,NU$8&amp;IF(SUM(GD202:$GO202)=0,"",", "),"")</f>
        <v/>
      </c>
      <c r="NV202" t="str">
        <f>IF(GD202=1,NV$8&amp;IF(SUM(GE202:$GO202)=0,"",", "),"")</f>
        <v/>
      </c>
      <c r="NW202" t="str">
        <f>IF(GE202=1,NW$8&amp;IF(SUM(GF202:$GO202)=0,"",", "),"")</f>
        <v/>
      </c>
      <c r="NX202" t="str">
        <f>IF(GF202=1,NX$8&amp;IF(SUM(GG202:$GO202)=0,"",", "),"")</f>
        <v/>
      </c>
      <c r="NY202" t="str">
        <f>IF(GG202=1,NY$8&amp;IF(SUM(GH202:$GO202)=0,"",", "),"")</f>
        <v/>
      </c>
      <c r="NZ202" t="str">
        <f>IF(GH202=1,NZ$8&amp;IF(SUM(GI202:$GO202)=0,"",", "),"")</f>
        <v/>
      </c>
      <c r="OA202" t="str">
        <f>IF(GI202=1,OA$8&amp;IF(SUM(GJ202:$GO202)=0,"",", "),"")</f>
        <v/>
      </c>
      <c r="OB202" t="str">
        <f>IF(GJ202=1,OB$8&amp;IF(SUM(GK202:$GO202)=0,"",", "),"")</f>
        <v/>
      </c>
      <c r="OC202" t="str">
        <f>IF(GK202=1,OC$8&amp;IF(SUM(GL202:$GO202)=0,"",", "),"")</f>
        <v/>
      </c>
      <c r="OD202" t="str">
        <f>IF(GL202=1,OD$8&amp;IF(SUM(GM202:$GO202)=0,"",", "),"")</f>
        <v/>
      </c>
      <c r="OE202" t="str">
        <f>IF(GM202=1,OE$8&amp;IF(SUM(GN202:$GO202)=0,"",", "),"")</f>
        <v/>
      </c>
      <c r="OF202" t="str">
        <f>IF(GN202=1,OF$8&amp;IF(SUM(GO202:$GO202)=0,"",", "),"")</f>
        <v/>
      </c>
      <c r="OG202" t="str">
        <f t="shared" si="213"/>
        <v/>
      </c>
      <c r="OH202" t="str">
        <f>IF(GP202=1,OH$8&amp;IF(SUM(GQ202:$IM202)=0,"",", "),"")</f>
        <v/>
      </c>
      <c r="OI202" t="str">
        <f>IF(GQ202=1,OI$8&amp;IF(SUM(GR202:$IM202)=0,"",", "),"")</f>
        <v/>
      </c>
      <c r="OJ202" t="str">
        <f>IF(GR202=1,OJ$8&amp;IF(SUM(GS202:$IM202)=0,"",", "),"")</f>
        <v/>
      </c>
      <c r="OK202" t="str">
        <f>IF(GS202=1,OK$8&amp;IF(SUM(GT202:$IM202)=0,"",", "),"")</f>
        <v/>
      </c>
      <c r="OL202" t="str">
        <f>IF(GT202=1,OL$8&amp;IF(SUM(GU202:$IM202)=0,"",", "),"")</f>
        <v/>
      </c>
      <c r="OM202" t="str">
        <f>IF(GU202=1,OM$8&amp;IF(SUM(GV202:$IM202)=0,"",", "),"")</f>
        <v/>
      </c>
      <c r="ON202" t="str">
        <f>IF(GV202=1,ON$8&amp;IF(SUM(GW202:$IM202)=0,"",", "),"")</f>
        <v/>
      </c>
      <c r="OO202" t="str">
        <f>IF(GW202=1,OO$8&amp;IF(SUM(GX202:$IM202)=0,"",", "),"")</f>
        <v/>
      </c>
      <c r="OP202" t="str">
        <f>IF(GX202=1,OP$8&amp;IF(SUM(GY202:$IM202)=0,"",", "),"")</f>
        <v/>
      </c>
      <c r="OQ202" t="str">
        <f>IF(GY202=1,OQ$8&amp;IF(SUM(GZ202:$IM202)=0,"",", "),"")</f>
        <v/>
      </c>
      <c r="OR202" t="str">
        <f>IF(GZ202=1,OR$8&amp;IF(SUM(HA202:$IM202)=0,"",", "),"")</f>
        <v/>
      </c>
      <c r="OS202" t="str">
        <f>IF(HA202=1,OS$8&amp;IF(SUM(HB202:$IM202)=0,"",", "),"")</f>
        <v/>
      </c>
      <c r="OT202" t="str">
        <f>IF(HB202=1,OT$8&amp;IF(SUM(HC202:$IM202)=0,"",", "),"")</f>
        <v/>
      </c>
      <c r="OU202" t="str">
        <f>IF(HC202=1,OU$8&amp;IF(SUM(HD202:$IM202)=0,"",", "),"")</f>
        <v/>
      </c>
      <c r="OV202" t="str">
        <f>IF(HD202=1,OV$8&amp;IF(SUM(HE202:$IM202)=0,"",", "),"")</f>
        <v/>
      </c>
      <c r="OW202" t="str">
        <f>IF(HE202=1,OW$8&amp;IF(SUM(HF202:$IM202)=0,"",", "),"")</f>
        <v/>
      </c>
      <c r="OX202" t="str">
        <f>IF(HF202=1,OX$8&amp;IF(SUM(HG202:$IM202)=0,"",", "),"")</f>
        <v/>
      </c>
      <c r="OY202" t="str">
        <f>IF(HG202=1,OY$8&amp;IF(SUM(HH202:$IM202)=0,"",", "),"")</f>
        <v/>
      </c>
      <c r="OZ202" t="str">
        <f>IF(HH202=1,OZ$8&amp;IF(SUM(HI202:$IM202)=0,"",", "),"")</f>
        <v/>
      </c>
      <c r="PA202" t="str">
        <f>IF(HI202=1,PA$8&amp;IF(SUM(HJ202:$IM202)=0,"",", "),"")</f>
        <v/>
      </c>
      <c r="PB202" t="str">
        <f>IF(HJ202=1,PB$8&amp;IF(SUM(HK202:$IM202)=0,"",", "),"")</f>
        <v/>
      </c>
      <c r="PC202" t="str">
        <f>IF(HK202=1,PC$8&amp;IF(SUM(HL202:$IM202)=0,"",", "),"")</f>
        <v/>
      </c>
      <c r="PD202" t="str">
        <f>IF(HL202=1,PD$8&amp;IF(SUM(HM202:$IM202)=0,"",", "),"")</f>
        <v/>
      </c>
      <c r="PE202" t="str">
        <f>IF(HM202=1,PE$8&amp;IF(SUM(HN202:$IM202)=0,"",", "),"")</f>
        <v/>
      </c>
      <c r="PF202" t="str">
        <f>IF(HN202=1,PF$8&amp;IF(SUM(HO202:$IM202)=0,"",", "),"")</f>
        <v/>
      </c>
      <c r="PG202" t="str">
        <f>IF(HO202=1,PG$8&amp;IF(SUM(HP202:$IM202)=0,"",", "),"")</f>
        <v/>
      </c>
      <c r="PH202" t="str">
        <f>IF(HP202=1,PH$8&amp;IF(SUM(HQ202:$IM202)=0,"",", "),"")</f>
        <v/>
      </c>
      <c r="PI202" t="str">
        <f>IF(HQ202=1,PI$8&amp;IF(SUM(HR202:$IM202)=0,"",", "),"")</f>
        <v/>
      </c>
      <c r="PJ202" t="str">
        <f>IF(HR202=1,PJ$8&amp;IF(SUM(HS202:$IM202)=0,"",", "),"")</f>
        <v/>
      </c>
      <c r="PK202" t="str">
        <f>IF(HS202=1,PK$8&amp;IF(SUM(HT202:$IM202)=0,"",", "),"")</f>
        <v/>
      </c>
      <c r="PL202" t="str">
        <f>IF(HT202=1,PL$8&amp;IF(SUM(HU202:$IM202)=0,"",", "),"")</f>
        <v/>
      </c>
      <c r="PM202" t="str">
        <f>IF(HU202=1,PM$8&amp;IF(SUM(HV202:$IM202)=0,"",", "),"")</f>
        <v/>
      </c>
      <c r="PN202" t="str">
        <f>IF(HV202=1,PN$8&amp;IF(SUM(HW202:$IM202)=0,"",", "),"")</f>
        <v/>
      </c>
      <c r="PO202" t="str">
        <f>IF(HW202=1,PO$8&amp;IF(SUM(HX202:$IM202)=0,"",", "),"")</f>
        <v/>
      </c>
      <c r="PP202" t="str">
        <f>IF(HX202=1,PP$8&amp;IF(SUM(HY202:$IM202)=0,"",", "),"")</f>
        <v/>
      </c>
      <c r="PQ202" t="str">
        <f>IF(HY202=1,PQ$8&amp;IF(SUM(HZ202:$IM202)=0,"",", "),"")</f>
        <v/>
      </c>
      <c r="PR202" t="str">
        <f>IF(HZ202=1,PR$8&amp;IF(SUM(IA202:$IM202)=0,"",", "),"")</f>
        <v/>
      </c>
      <c r="PS202" t="str">
        <f>IF(IA202=1,PS$8&amp;IF(SUM(IB202:$IM202)=0,"",", "),"")</f>
        <v/>
      </c>
      <c r="PT202" t="str">
        <f>IF(IB202=1,PT$8&amp;IF(SUM(IC202:$IM202)=0,"",", "),"")</f>
        <v/>
      </c>
      <c r="PU202" t="str">
        <f>IF(IC202=1,PU$8&amp;IF(SUM(ID202:$IM202)=0,"",", "),"")</f>
        <v/>
      </c>
      <c r="PV202" t="str">
        <f>IF(ID202=1,PV$8&amp;IF(SUM(IE202:$IM202)=0,"",", "),"")</f>
        <v/>
      </c>
      <c r="PW202" t="str">
        <f>IF(IE202=1,PW$8&amp;IF(SUM(IF202:$IM202)=0,"",", "),"")</f>
        <v/>
      </c>
      <c r="PX202" t="str">
        <f>IF(IF202=1,PX$8&amp;IF(SUM(IG202:$IM202)=0,"",", "),"")</f>
        <v/>
      </c>
      <c r="PY202" t="str">
        <f>IF(IG202=1,PY$8&amp;IF(SUM(IH202:$IM202)=0,"",", "),"")</f>
        <v/>
      </c>
      <c r="PZ202" t="str">
        <f>IF(IH202=1,PZ$8&amp;IF(SUM(II202:$IM202)=0,"",", "),"")</f>
        <v/>
      </c>
      <c r="QA202" t="str">
        <f>IF(II202=1,QA$8&amp;IF(SUM(IJ202:$IM202)=0,"",", "),"")</f>
        <v/>
      </c>
      <c r="QB202" t="str">
        <f>IF(IJ202=1,QB$8&amp;IF(SUM(IK202:$IM202)=0,"",", "),"")</f>
        <v/>
      </c>
      <c r="QC202" t="str">
        <f>IF(IK202=1,QC$8&amp;IF(SUM(IL202:$IM202)=0,"",", "),"")</f>
        <v/>
      </c>
      <c r="QD202" t="str">
        <f>IF(IL202=1,QD$8&amp;IF(SUM(IM202:$IM202)=0,"",", "),"")</f>
        <v/>
      </c>
      <c r="QE202" t="str">
        <f t="shared" si="214"/>
        <v/>
      </c>
      <c r="QF202" t="str">
        <f>IF(IN202=1,QF$8&amp;IF(SUM(IO202:$KK202)=0,"",", "),"")</f>
        <v/>
      </c>
      <c r="QG202" t="str">
        <f>IF(IO202=1,QG$8&amp;IF(SUM(IP202:$KK202)=0,"",", "),"")</f>
        <v/>
      </c>
      <c r="QH202" t="str">
        <f>IF(IP202=1,QH$8&amp;IF(SUM(IQ202:$KK202)=0,"",", "),"")</f>
        <v/>
      </c>
      <c r="QI202" t="str">
        <f>IF(IQ202=1,QI$8&amp;IF(SUM(IR202:$KK202)=0,"",", "),"")</f>
        <v/>
      </c>
      <c r="QJ202" t="str">
        <f>IF(IR202=1,QJ$8&amp;IF(SUM(IS202:$KK202)=0,"",", "),"")</f>
        <v/>
      </c>
      <c r="QK202" t="str">
        <f>IF(IS202=1,QK$8&amp;IF(SUM(IT202:$KK202)=0,"",", "),"")</f>
        <v/>
      </c>
      <c r="QL202" t="str">
        <f>IF(IT202=1,QL$8&amp;IF(SUM(IU202:$KK202)=0,"",", "),"")</f>
        <v/>
      </c>
      <c r="QM202" t="str">
        <f>IF(IU202=1,QM$8&amp;IF(SUM(IV202:$KK202)=0,"",", "),"")</f>
        <v/>
      </c>
      <c r="QN202" t="str">
        <f>IF(IV202=1,QN$8&amp;IF(SUM(IW202:$KK202)=0,"",", "),"")</f>
        <v/>
      </c>
      <c r="QO202" t="str">
        <f>IF(IW202=1,QO$8&amp;IF(SUM(IX202:$KK202)=0,"",", "),"")</f>
        <v/>
      </c>
      <c r="QP202" t="str">
        <f>IF(IX202=1,QP$8&amp;IF(SUM(IY202:$KK202)=0,"",", "),"")</f>
        <v/>
      </c>
      <c r="QQ202" t="str">
        <f>IF(IY202=1,QQ$8&amp;IF(SUM(IZ202:$KK202)=0,"",", "),"")</f>
        <v/>
      </c>
      <c r="QR202" t="str">
        <f>IF(IZ202=1,QR$8&amp;IF(SUM(JA202:$KK202)=0,"",", "),"")</f>
        <v/>
      </c>
      <c r="QS202" t="str">
        <f>IF(JA202=1,QS$8&amp;IF(SUM(JB202:$KK202)=0,"",", "),"")</f>
        <v/>
      </c>
      <c r="QT202" t="str">
        <f>IF(JB202=1,QT$8&amp;IF(SUM(JC202:$KK202)=0,"",", "),"")</f>
        <v/>
      </c>
      <c r="QU202" t="str">
        <f>IF(JC202=1,QU$8&amp;IF(SUM(JD202:$KK202)=0,"",", "),"")</f>
        <v/>
      </c>
      <c r="QV202" t="str">
        <f>IF(JD202=1,QV$8&amp;IF(SUM(JE202:$KK202)=0,"",", "),"")</f>
        <v/>
      </c>
      <c r="QW202" t="str">
        <f>IF(JE202=1,QW$8&amp;IF(SUM(JF202:$KK202)=0,"",", "),"")</f>
        <v/>
      </c>
      <c r="QX202" t="str">
        <f>IF(JF202=1,QX$8&amp;IF(SUM(JG202:$KK202)=0,"",", "),"")</f>
        <v/>
      </c>
      <c r="QY202" t="str">
        <f>IF(JG202=1,QY$8&amp;IF(SUM(JH202:$KK202)=0,"",", "),"")</f>
        <v/>
      </c>
      <c r="QZ202" t="str">
        <f>IF(JH202=1,QZ$8&amp;IF(SUM(JI202:$KK202)=0,"",", "),"")</f>
        <v/>
      </c>
      <c r="RA202" t="str">
        <f>IF(JI202=1,RA$8&amp;IF(SUM(JJ202:$KK202)=0,"",", "),"")</f>
        <v/>
      </c>
      <c r="RB202" t="str">
        <f>IF(JJ202=1,RB$8&amp;IF(SUM(JK202:$KK202)=0,"",", "),"")</f>
        <v/>
      </c>
      <c r="RC202" t="str">
        <f>IF(JK202=1,RC$8&amp;IF(SUM(JL202:$KK202)=0,"",", "),"")</f>
        <v/>
      </c>
      <c r="RD202" t="str">
        <f>IF(JL202=1,RD$8&amp;IF(SUM(JM202:$KK202)=0,"",", "),"")</f>
        <v/>
      </c>
      <c r="RE202" t="str">
        <f>IF(JM202=1,RE$8&amp;IF(SUM(JN202:$KK202)=0,"",", "),"")</f>
        <v/>
      </c>
      <c r="RF202" t="str">
        <f>IF(JN202=1,RF$8&amp;IF(SUM(JO202:$KK202)=0,"",", "),"")</f>
        <v/>
      </c>
      <c r="RG202" t="str">
        <f>IF(JO202=1,RG$8&amp;IF(SUM(JP202:$KK202)=0,"",", "),"")</f>
        <v/>
      </c>
      <c r="RH202" t="str">
        <f>IF(JP202=1,RH$8&amp;IF(SUM(JQ202:$KK202)=0,"",", "),"")</f>
        <v/>
      </c>
      <c r="RI202" t="str">
        <f>IF(JQ202=1,RI$8&amp;IF(SUM(JR202:$KK202)=0,"",", "),"")</f>
        <v/>
      </c>
      <c r="RJ202" t="str">
        <f>IF(JR202=1,RJ$8&amp;IF(SUM(JS202:$KK202)=0,"",", "),"")</f>
        <v/>
      </c>
      <c r="RK202" t="str">
        <f>IF(JS202=1,RK$8&amp;IF(SUM(JT202:$KK202)=0,"",", "),"")</f>
        <v/>
      </c>
      <c r="RL202" t="str">
        <f>IF(JT202=1,RL$8&amp;IF(SUM(JU202:$KK202)=0,"",", "),"")</f>
        <v/>
      </c>
      <c r="RM202" t="str">
        <f>IF(JU202=1,RM$8&amp;IF(SUM(JV202:$KK202)=0,"",", "),"")</f>
        <v/>
      </c>
      <c r="RN202" t="str">
        <f>IF(JV202=1,RN$8&amp;IF(SUM(JW202:$KK202)=0,"",", "),"")</f>
        <v/>
      </c>
      <c r="RO202" t="str">
        <f>IF(JW202=1,RO$8&amp;IF(SUM(JX202:$KK202)=0,"",", "),"")</f>
        <v/>
      </c>
      <c r="RP202" t="str">
        <f>IF(JX202=1,RP$8&amp;IF(SUM(JY202:$KK202)=0,"",", "),"")</f>
        <v/>
      </c>
      <c r="RQ202" t="str">
        <f>IF(JY202=1,RQ$8&amp;IF(SUM(JZ202:$KK202)=0,"",", "),"")</f>
        <v/>
      </c>
      <c r="RR202" t="str">
        <f>IF(JZ202=1,RR$8&amp;IF(SUM(KA202:$KK202)=0,"",", "),"")</f>
        <v/>
      </c>
      <c r="RS202" t="str">
        <f>IF(KA202=1,RS$8&amp;IF(SUM(KB202:$KK202)=0,"",", "),"")</f>
        <v/>
      </c>
      <c r="RT202" t="str">
        <f>IF(KB202=1,RT$8&amp;IF(SUM(KC202:$KK202)=0,"",", "),"")</f>
        <v/>
      </c>
      <c r="RU202" t="str">
        <f>IF(KC202=1,RU$8&amp;IF(SUM(KD202:$KK202)=0,"",", "),"")</f>
        <v/>
      </c>
      <c r="RV202" t="str">
        <f>IF(KD202=1,RV$8&amp;IF(SUM(KE202:$KK202)=0,"",", "),"")</f>
        <v/>
      </c>
      <c r="RW202" t="str">
        <f>IF(KE202=1,RW$8&amp;IF(SUM(KF202:$KK202)=0,"",", "),"")</f>
        <v/>
      </c>
      <c r="RX202" t="str">
        <f>IF(KF202=1,RX$8&amp;IF(SUM(KG202:$KK202)=0,"",", "),"")</f>
        <v/>
      </c>
      <c r="RY202" t="str">
        <f>IF(KG202=1,RY$8&amp;IF(SUM(KH202:$KK202)=0,"",", "),"")</f>
        <v/>
      </c>
      <c r="RZ202" t="str">
        <f>IF(KH202=1,RZ$8&amp;IF(SUM(KI202:$KK202)=0,"",", "),"")</f>
        <v/>
      </c>
      <c r="SA202" t="str">
        <f>IF(KI202=1,SA$8&amp;IF(SUM(KJ202:$KK202)=0,"",", "),"")</f>
        <v/>
      </c>
      <c r="SB202" t="str">
        <f>IF(KJ202=1,SB$8&amp;IF(SUM(KK202:$KK202)=0,"",", "),"")</f>
        <v/>
      </c>
      <c r="SC202" t="str">
        <f t="shared" si="215"/>
        <v/>
      </c>
    </row>
    <row r="203" spans="1:497" ht="60" customHeight="1" x14ac:dyDescent="0.45">
      <c r="A203" s="62"/>
      <c r="B203" s="212" t="str">
        <f t="shared" si="216"/>
        <v/>
      </c>
      <c r="C203" s="212" t="str">
        <f t="shared" ref="C203:C259" si="275">_xlfn.CONCAT(KL203:MI203)</f>
        <v/>
      </c>
      <c r="D203" s="212" t="str">
        <f t="shared" ref="D203:D259" si="276">_xlfn.CONCAT(MJ203:OG203)</f>
        <v/>
      </c>
      <c r="E203" s="212" t="str">
        <f t="shared" ref="E203:E259" si="277">_xlfn.CONCAT(OH203:QE203)</f>
        <v/>
      </c>
      <c r="F203" s="212" t="str">
        <f t="shared" ref="F203:F259" si="278">_xlfn.CONCAT(QF203:SC203)</f>
        <v/>
      </c>
      <c r="G203" s="237" t="str">
        <f>IF('EDCI Data'!B203="","",'EDCI Data'!B203)</f>
        <v/>
      </c>
      <c r="H203" s="238" t="str">
        <f>IF('EDCI Data'!C203="","",'EDCI Data'!C203)</f>
        <v/>
      </c>
      <c r="I203" s="239" t="str">
        <f>IF('EDCI Data'!D203="","",'EDCI Data'!D203)</f>
        <v/>
      </c>
      <c r="J203" s="240" t="str">
        <f>IF('EDCI Data'!E203="","",'EDCI Data'!E203)</f>
        <v/>
      </c>
      <c r="K203" s="237" t="str">
        <f>IF('EDCI Data'!F203="","",'EDCI Data'!F203)</f>
        <v/>
      </c>
      <c r="L203" s="237" t="str">
        <f>IF('EDCI Data'!G203="","",'EDCI Data'!G203)</f>
        <v/>
      </c>
      <c r="M203" s="237" t="str">
        <f>IF('EDCI Data'!H203="","",'EDCI Data'!H203)</f>
        <v/>
      </c>
      <c r="N203" s="237" t="str">
        <f>IF('EDCI Data'!I203="","",'EDCI Data'!I203)</f>
        <v/>
      </c>
      <c r="O203" s="237" t="str">
        <f>IF('EDCI Data'!J203="","",'EDCI Data'!J203)</f>
        <v/>
      </c>
      <c r="P203" s="237" t="str">
        <f>IF('EDCI Data'!K203="","",'EDCI Data'!K203)</f>
        <v/>
      </c>
      <c r="Q203" s="241" t="str">
        <f>IF('EDCI Data'!L203="","",'EDCI Data'!L203)</f>
        <v/>
      </c>
      <c r="R203" s="241" t="str">
        <f>IF('EDCI Data'!M203="","",'EDCI Data'!M203)</f>
        <v/>
      </c>
      <c r="S203" s="237" t="str">
        <f>IF('EDCI Data'!N203="","",'EDCI Data'!N203)</f>
        <v/>
      </c>
      <c r="T203" s="237" t="str">
        <f>IF('EDCI Data'!O203="","",'EDCI Data'!O203)</f>
        <v/>
      </c>
      <c r="U203" s="237" t="str">
        <f>IF('EDCI Data'!P203="","",'EDCI Data'!P203)</f>
        <v/>
      </c>
      <c r="V203" s="237" t="str">
        <f>IF('EDCI Data'!Q203="","",'EDCI Data'!Q203)</f>
        <v/>
      </c>
      <c r="W203" s="242" t="str">
        <f>IF('EDCI Data'!R203="","",'EDCI Data'!R203)</f>
        <v/>
      </c>
      <c r="X203" s="243" t="str">
        <f>IF('EDCI Data'!S203="","",'EDCI Data'!S203)</f>
        <v/>
      </c>
      <c r="Y203" s="243" t="str">
        <f>IF('EDCI Data'!T203="","",'EDCI Data'!T203)</f>
        <v/>
      </c>
      <c r="Z203" s="244" t="str">
        <f>IF('EDCI Data'!U203="","",'EDCI Data'!U203)</f>
        <v/>
      </c>
      <c r="AA203" s="237" t="str">
        <f>IF('EDCI Data'!V203="","",'EDCI Data'!V203)</f>
        <v/>
      </c>
      <c r="AB203" s="244" t="str">
        <f>IF('EDCI Data'!W203="","",'EDCI Data'!W203)</f>
        <v/>
      </c>
      <c r="AC203" s="237" t="str">
        <f>IF('EDCI Data'!X203="","",'EDCI Data'!X203)</f>
        <v/>
      </c>
      <c r="AD203" s="244" t="str">
        <f>IF('EDCI Data'!Y203="","",'EDCI Data'!Y203)</f>
        <v/>
      </c>
      <c r="AE203" s="237" t="str">
        <f>IF('EDCI Data'!Z203="","",'EDCI Data'!Z203)</f>
        <v/>
      </c>
      <c r="AF203" s="237" t="str">
        <f>IF('EDCI Data'!AA203="","",'EDCI Data'!AA203)</f>
        <v/>
      </c>
      <c r="AG203" s="237" t="str">
        <f>IF('EDCI Data'!AB203="","",'EDCI Data'!AB203)</f>
        <v/>
      </c>
      <c r="AH203" s="237" t="str">
        <f>IF('EDCI Data'!AC203="","",'EDCI Data'!AC203)</f>
        <v/>
      </c>
      <c r="AI203" s="237" t="str">
        <f>IF('EDCI Data'!AD203="","",'EDCI Data'!AD203)</f>
        <v/>
      </c>
      <c r="AJ203" s="237" t="str">
        <f>IF('EDCI Data'!AE203="","",'EDCI Data'!AE203)</f>
        <v/>
      </c>
      <c r="AK203" s="237" t="str">
        <f>IF('EDCI Data'!AF203="","",'EDCI Data'!AF203)</f>
        <v/>
      </c>
      <c r="AL203" s="237" t="str">
        <f>IF('EDCI Data'!AG203="","",'EDCI Data'!AG203)</f>
        <v/>
      </c>
      <c r="AM203" s="237" t="str">
        <f>IF('EDCI Data'!AH203="","",'EDCI Data'!AH203)</f>
        <v/>
      </c>
      <c r="AN203" s="237" t="str">
        <f>IF('EDCI Data'!AI203="","",'EDCI Data'!AI203)</f>
        <v/>
      </c>
      <c r="AO203" s="237" t="str">
        <f>IF('EDCI Data'!AJ203="","",'EDCI Data'!AJ203)</f>
        <v/>
      </c>
      <c r="AP203" s="237" t="str">
        <f>IF('EDCI Data'!AK203="","",'EDCI Data'!AK203)</f>
        <v/>
      </c>
      <c r="AQ203" s="237" t="str">
        <f>IF('EDCI Data'!AL203="","",'EDCI Data'!AL203)</f>
        <v/>
      </c>
      <c r="AR203" s="237" t="str">
        <f>IF('EDCI Data'!AM203="","",'EDCI Data'!AM203)</f>
        <v/>
      </c>
      <c r="AS203" s="237" t="str">
        <f>IF('EDCI Data'!AN203="","",'EDCI Data'!AN203)</f>
        <v/>
      </c>
      <c r="AT203" s="237" t="str">
        <f>IF('EDCI Data'!AO203="","",'EDCI Data'!AO203)</f>
        <v/>
      </c>
      <c r="AU203" s="237" t="str">
        <f>IF('EDCI Data'!AP203="","",'EDCI Data'!AP203)</f>
        <v/>
      </c>
      <c r="AV203" s="237" t="str">
        <f>IF('EDCI Data'!AQ203="","",'EDCI Data'!AQ203)</f>
        <v/>
      </c>
      <c r="AW203" s="237" t="str">
        <f>IF('EDCI Data'!AR203="","",'EDCI Data'!AR203)</f>
        <v/>
      </c>
      <c r="AX203" s="237" t="str">
        <f>IF('EDCI Data'!AS203="","",'EDCI Data'!AS203)</f>
        <v/>
      </c>
      <c r="AY203" s="237" t="str">
        <f>IF('EDCI Data'!AT203="","",'EDCI Data'!AT203)</f>
        <v/>
      </c>
      <c r="AZ203" s="237" t="str">
        <f>IF('EDCI Data'!AU203="","",'EDCI Data'!AU203)</f>
        <v/>
      </c>
      <c r="BA203" s="237" t="str">
        <f>IF('EDCI Data'!AV203="","",'EDCI Data'!AV203)</f>
        <v/>
      </c>
      <c r="BB203" s="245" t="str">
        <f>IF('EDCI Data'!AW203="","",'EDCI Data'!AW203)</f>
        <v/>
      </c>
      <c r="BC203" s="245" t="str">
        <f>IF('EDCI Data'!AX203="","",'EDCI Data'!AX203)</f>
        <v/>
      </c>
      <c r="BD203" s="246" t="str">
        <f t="shared" ref="BD203:BD259" si="279">IF(OR(BB203="",BC203="",BB203=0),"",BC203/BB203)</f>
        <v/>
      </c>
      <c r="BE203" s="247" t="str">
        <f>IF('EDCI Data'!AY203="","",'EDCI Data'!AY203)</f>
        <v/>
      </c>
      <c r="BF203" s="247" t="str">
        <f>IF('EDCI Data'!AZ203="","",'EDCI Data'!AZ203)</f>
        <v/>
      </c>
      <c r="BG203" s="247" t="str">
        <f>IF('EDCI Data'!BA203="","",'EDCI Data'!BA203)</f>
        <v/>
      </c>
      <c r="BH203" s="247" t="str">
        <f>IF('EDCI Data'!BB203="","",'EDCI Data'!BB203)</f>
        <v/>
      </c>
      <c r="BI203" s="247" t="str">
        <f>IF('EDCI Data'!BC203="","",'EDCI Data'!BC203)</f>
        <v/>
      </c>
      <c r="BJ203" s="247" t="str">
        <f>IF('EDCI Data'!BD203="","",'EDCI Data'!BD203)</f>
        <v/>
      </c>
      <c r="BK203" s="247" t="str">
        <f>IF('EDCI Data'!BE203="","",'EDCI Data'!BE203)</f>
        <v/>
      </c>
      <c r="BL203" s="247" t="str">
        <f>IF('EDCI Data'!BF203="","",'EDCI Data'!BF203)</f>
        <v/>
      </c>
      <c r="BM203" s="247" t="str">
        <f>IF('EDCI Data'!BG203="","",'EDCI Data'!BG203)</f>
        <v/>
      </c>
      <c r="BN203" s="248" t="str">
        <f>IF('EDCI Data'!BH203="","",'EDCI Data'!BH203)</f>
        <v/>
      </c>
      <c r="BO203" s="248" t="str">
        <f>IF('EDCI Data'!BI203="","",'EDCI Data'!BI203)</f>
        <v/>
      </c>
      <c r="BP203" s="249" t="str">
        <f>IF('EDCI Data'!BJ203="","",'EDCI Data'!BJ203)</f>
        <v/>
      </c>
      <c r="BQ203" s="248" t="str">
        <f>IF('EDCI Data'!BK203="","",'EDCI Data'!BK203)</f>
        <v/>
      </c>
      <c r="BR203" s="248" t="str">
        <f>IF('EDCI Data'!BL203="","",'EDCI Data'!BL203)</f>
        <v/>
      </c>
      <c r="BS203" s="250" t="str">
        <f>IF('EDCI Data'!BM203="","",'EDCI Data'!BM203)</f>
        <v/>
      </c>
      <c r="BT203" s="251" t="str">
        <f>IF('EDCI Data'!BN203="","",'EDCI Data'!BN203)</f>
        <v/>
      </c>
      <c r="BU203" s="246" t="str">
        <f>IF('EDCI Data'!BO203="","",'EDCI Data'!BO203)</f>
        <v/>
      </c>
      <c r="BV203" s="252">
        <f t="shared" ref="BV203:BV259" si="280">SUM(CT203:EQ203)</f>
        <v>0</v>
      </c>
      <c r="BW203" s="252">
        <f t="shared" ref="BW203:BW259" si="281">SUM(ER203:GO203)</f>
        <v>0</v>
      </c>
      <c r="BX203" s="252">
        <f t="shared" ref="BX203:BX259" si="282">SUM(GP203:IM203)</f>
        <v>0</v>
      </c>
      <c r="BY203" s="252">
        <f t="shared" ref="BY203:BY259" si="283">SUM(IN203:KK203)</f>
        <v>0</v>
      </c>
      <c r="BZ203" t="str">
        <f t="shared" si="217"/>
        <v/>
      </c>
      <c r="CA203" s="253"/>
      <c r="CB203"/>
      <c r="CC203"/>
      <c r="CD203"/>
      <c r="CE203" t="str">
        <f t="shared" si="218"/>
        <v/>
      </c>
      <c r="CF203"/>
      <c r="CG203" t="str">
        <f t="shared" si="219"/>
        <v/>
      </c>
      <c r="CH203" t="str">
        <f t="shared" si="220"/>
        <v/>
      </c>
      <c r="CI203" t="str">
        <f t="shared" si="221"/>
        <v/>
      </c>
      <c r="CJ203" t="str">
        <f t="shared" si="222"/>
        <v/>
      </c>
      <c r="CK203"/>
      <c r="CL203"/>
      <c r="CM203" t="str">
        <f t="shared" si="223"/>
        <v/>
      </c>
      <c r="CN203" t="str">
        <f t="shared" si="224"/>
        <v/>
      </c>
      <c r="CO203" t="str">
        <f t="shared" si="225"/>
        <v/>
      </c>
      <c r="CP203" t="str">
        <f t="shared" si="226"/>
        <v/>
      </c>
      <c r="CQ203"/>
      <c r="CR203" t="str" cm="1">
        <f t="array" ref="CR203">IF(COUNTIFS($BZ$10:$BZ$259,$BZ203,$I$10:$I$259,$I203+1)&gt;0,IF(X203&lt;&gt;INDEX(Y$10:Y$259,MATCH(1,INDEX(($BZ203=$BZ$10:$BZ$259)*($I$10:$I$259=$I203+1),0,1),0)),"Number of FTEs in previous year do not align with Number of FTEs in current year across years, by definition these should be equal. Please check and update if required. "&amp;CHAR(10),""),"")</f>
        <v/>
      </c>
      <c r="CS203" t="str" cm="1">
        <f t="array" ref="CS203">IF(COUNTIFS($BZ$10:$BZ$259,$BZ203,$I$10:$I$259,$I203-1)&gt;0,IF(Y203&lt;&gt;INDEX(X$10:X$259,MATCH(1,INDEX(($BZ203=$BZ$10:$BZ$259)*($I$10:$I$259=$I203-1),0,1),0)),"Number of FTEs in previous year do not align with Number of FTEs in current year across years, by definition these should be equal. Please check and update if required. "&amp;CHAR(10),""),"")</f>
        <v/>
      </c>
      <c r="CT203" t="str">
        <f t="shared" si="227"/>
        <v/>
      </c>
      <c r="CU203" t="str">
        <f t="shared" si="228"/>
        <v/>
      </c>
      <c r="CV203"/>
      <c r="CW203" t="str">
        <f t="shared" si="229"/>
        <v/>
      </c>
      <c r="CX203"/>
      <c r="CY203" t="str">
        <f t="shared" si="230"/>
        <v/>
      </c>
      <c r="CZ203"/>
      <c r="DA203" t="str">
        <f t="shared" si="231"/>
        <v/>
      </c>
      <c r="DB203"/>
      <c r="DC203"/>
      <c r="DD203"/>
      <c r="DE203"/>
      <c r="DF203"/>
      <c r="DG203"/>
      <c r="DH203"/>
      <c r="DI203"/>
      <c r="DJ203"/>
      <c r="DK203"/>
      <c r="DL203"/>
      <c r="DM203"/>
      <c r="DN203"/>
      <c r="DO203"/>
      <c r="DP203"/>
      <c r="DQ203"/>
      <c r="DR203"/>
      <c r="DS203"/>
      <c r="DT203"/>
      <c r="DU203"/>
      <c r="DV203"/>
      <c r="DW203"/>
      <c r="DX203" t="str">
        <f t="shared" si="232"/>
        <v/>
      </c>
      <c r="DY203" t="str">
        <f t="shared" si="233"/>
        <v/>
      </c>
      <c r="DZ203" t="str">
        <f t="shared" si="234"/>
        <v/>
      </c>
      <c r="EA203" t="str">
        <f t="shared" si="235"/>
        <v/>
      </c>
      <c r="EB203" t="str">
        <f t="shared" si="236"/>
        <v/>
      </c>
      <c r="EC203" t="str">
        <f t="shared" si="237"/>
        <v/>
      </c>
      <c r="ED203" t="str">
        <f t="shared" si="238"/>
        <v/>
      </c>
      <c r="EE203" t="str">
        <f t="shared" si="239"/>
        <v/>
      </c>
      <c r="EF203" t="str">
        <f t="shared" si="240"/>
        <v/>
      </c>
      <c r="EG203" t="str">
        <f t="shared" si="241"/>
        <v/>
      </c>
      <c r="EH203" t="str">
        <f t="shared" si="242"/>
        <v/>
      </c>
      <c r="EI203" t="str">
        <f t="shared" si="243"/>
        <v/>
      </c>
      <c r="EJ203"/>
      <c r="EK203"/>
      <c r="EL203"/>
      <c r="EM203"/>
      <c r="EN203"/>
      <c r="EO203"/>
      <c r="EP203"/>
      <c r="EQ203" t="str">
        <f t="shared" si="244"/>
        <v/>
      </c>
      <c r="ER203" t="str">
        <f t="shared" si="245"/>
        <v/>
      </c>
      <c r="ES203" t="str">
        <f t="shared" si="246"/>
        <v/>
      </c>
      <c r="ET203"/>
      <c r="EU203" t="str">
        <f t="shared" si="247"/>
        <v/>
      </c>
      <c r="EV203"/>
      <c r="EW203" t="str">
        <f t="shared" si="248"/>
        <v/>
      </c>
      <c r="EX203"/>
      <c r="EY203" t="str">
        <f t="shared" si="249"/>
        <v/>
      </c>
      <c r="EZ203"/>
      <c r="FA203"/>
      <c r="FB203"/>
      <c r="FC203"/>
      <c r="FD203"/>
      <c r="FE203"/>
      <c r="FF203"/>
      <c r="FG203"/>
      <c r="FH203"/>
      <c r="FI203"/>
      <c r="FJ203"/>
      <c r="FK203"/>
      <c r="FL203"/>
      <c r="FM203"/>
      <c r="FN203"/>
      <c r="FO203"/>
      <c r="FP203"/>
      <c r="FQ203"/>
      <c r="FR203"/>
      <c r="FS203"/>
      <c r="FT203"/>
      <c r="FU203"/>
      <c r="FV203" t="str">
        <f t="shared" si="250"/>
        <v/>
      </c>
      <c r="FW203" t="str">
        <f t="shared" si="251"/>
        <v/>
      </c>
      <c r="FX203"/>
      <c r="FY203" t="str">
        <f t="shared" si="252"/>
        <v/>
      </c>
      <c r="FZ203" t="str">
        <f t="shared" si="253"/>
        <v/>
      </c>
      <c r="GA203" t="str">
        <f t="shared" si="254"/>
        <v/>
      </c>
      <c r="GB203" t="str">
        <f t="shared" si="255"/>
        <v/>
      </c>
      <c r="GC203" t="str">
        <f t="shared" si="256"/>
        <v/>
      </c>
      <c r="GD203" t="str">
        <f t="shared" si="257"/>
        <v/>
      </c>
      <c r="GE203" t="str">
        <f t="shared" si="258"/>
        <v/>
      </c>
      <c r="GF203" t="str">
        <f t="shared" si="259"/>
        <v/>
      </c>
      <c r="GG203" t="str">
        <f t="shared" si="260"/>
        <v/>
      </c>
      <c r="GH203"/>
      <c r="GI203"/>
      <c r="GJ203"/>
      <c r="GK203"/>
      <c r="GL203"/>
      <c r="GM203"/>
      <c r="GN203"/>
      <c r="GO203"/>
      <c r="GP203" t="str">
        <f t="shared" si="261"/>
        <v/>
      </c>
      <c r="GQ203" t="str">
        <f t="shared" si="262"/>
        <v/>
      </c>
      <c r="GR203"/>
      <c r="GS203" t="str">
        <f t="shared" si="263"/>
        <v/>
      </c>
      <c r="GT203"/>
      <c r="GU203" t="str">
        <f t="shared" si="264"/>
        <v/>
      </c>
      <c r="GV203"/>
      <c r="GW203" t="str">
        <f t="shared" si="265"/>
        <v/>
      </c>
      <c r="GX203"/>
      <c r="GY203"/>
      <c r="GZ203"/>
      <c r="HA203"/>
      <c r="HB203"/>
      <c r="HC203"/>
      <c r="HD203"/>
      <c r="HE203"/>
      <c r="HF203"/>
      <c r="HG203"/>
      <c r="HH203"/>
      <c r="HI203"/>
      <c r="HJ203"/>
      <c r="HK203"/>
      <c r="HL203"/>
      <c r="HM203"/>
      <c r="HN203"/>
      <c r="HO203"/>
      <c r="HP203"/>
      <c r="HQ203"/>
      <c r="HR203"/>
      <c r="HS203"/>
      <c r="HT203" t="str">
        <f t="shared" si="266"/>
        <v/>
      </c>
      <c r="HU203" t="str">
        <f t="shared" si="267"/>
        <v/>
      </c>
      <c r="HV203"/>
      <c r="HW203"/>
      <c r="HX203"/>
      <c r="HY203"/>
      <c r="HZ203"/>
      <c r="IA203"/>
      <c r="IB203"/>
      <c r="IC203"/>
      <c r="ID203"/>
      <c r="IE203" t="str">
        <f t="shared" si="268"/>
        <v/>
      </c>
      <c r="IF203"/>
      <c r="IG203"/>
      <c r="IH203"/>
      <c r="II203"/>
      <c r="IJ203"/>
      <c r="IK203"/>
      <c r="IL203"/>
      <c r="IM203"/>
      <c r="IN203"/>
      <c r="IO203"/>
      <c r="IP203"/>
      <c r="IQ203" t="str">
        <f t="shared" si="269"/>
        <v/>
      </c>
      <c r="IR203"/>
      <c r="IS203" t="str">
        <f t="shared" si="270"/>
        <v/>
      </c>
      <c r="IT203"/>
      <c r="IU203" t="str">
        <f t="shared" si="271"/>
        <v/>
      </c>
      <c r="IV203"/>
      <c r="IW203"/>
      <c r="IX203"/>
      <c r="IY203"/>
      <c r="IZ203"/>
      <c r="JA203"/>
      <c r="JB203"/>
      <c r="JC203"/>
      <c r="JD203"/>
      <c r="JE203"/>
      <c r="JF203"/>
      <c r="JG203"/>
      <c r="JH203"/>
      <c r="JI203"/>
      <c r="JJ203"/>
      <c r="JK203"/>
      <c r="JL203"/>
      <c r="JM203"/>
      <c r="JN203"/>
      <c r="JO203"/>
      <c r="JP203"/>
      <c r="JQ203"/>
      <c r="JR203" t="str">
        <f t="shared" si="272"/>
        <v/>
      </c>
      <c r="JS203" t="str">
        <f t="shared" si="273"/>
        <v/>
      </c>
      <c r="JT203"/>
      <c r="JU203"/>
      <c r="JV203"/>
      <c r="JW203"/>
      <c r="JX203"/>
      <c r="JY203"/>
      <c r="JZ203"/>
      <c r="KA203"/>
      <c r="KB203"/>
      <c r="KC203" t="str">
        <f t="shared" si="274"/>
        <v/>
      </c>
      <c r="KD203"/>
      <c r="KE203"/>
      <c r="KF203"/>
      <c r="KG203"/>
      <c r="KH203"/>
      <c r="KI203"/>
      <c r="KJ203"/>
      <c r="KK203"/>
      <c r="KL203" t="str">
        <f>IF(CT203=1,KL$8&amp;IF(SUM(CU203:$EQ203)=0,"",", "),"")</f>
        <v/>
      </c>
      <c r="KM203" t="str">
        <f>IF(CU203=1,KM$8&amp;IF(SUM(CV203:$EQ203)=0,"",", "),"")</f>
        <v/>
      </c>
      <c r="KN203" t="str">
        <f>IF(CV203=1,KN$8&amp;IF(SUM(CW203:$EQ203)=0,"",", "),"")</f>
        <v/>
      </c>
      <c r="KO203" t="str">
        <f>IF(CW203=1,KO$8&amp;IF(SUM(CX203:$EQ203)=0,"",", "),"")</f>
        <v/>
      </c>
      <c r="KP203" t="str">
        <f>IF(CX203=1,KP$8&amp;IF(SUM(CY203:$EQ203)=0,"",", "),"")</f>
        <v/>
      </c>
      <c r="KQ203" t="str">
        <f>IF(CY203=1,KQ$8&amp;IF(SUM(CZ203:$EQ203)=0,"",", "),"")</f>
        <v/>
      </c>
      <c r="KR203" t="str">
        <f>IF(CZ203=1,KR$8&amp;IF(SUM(DA203:$EQ203)=0,"",", "),"")</f>
        <v/>
      </c>
      <c r="KS203" t="str">
        <f>IF(DA203=1,KS$8&amp;IF(SUM(DB203:$EQ203)=0,"",", "),"")</f>
        <v/>
      </c>
      <c r="KT203" t="str">
        <f>IF(DB203=1,KT$8&amp;IF(SUM(DC203:$EQ203)=0,"",", "),"")</f>
        <v/>
      </c>
      <c r="KU203" t="str">
        <f>IF(DC203=1,KU$8&amp;IF(SUM(DD203:$EQ203)=0,"",", "),"")</f>
        <v/>
      </c>
      <c r="KV203" t="str">
        <f>IF(DD203=1,KV$8&amp;IF(SUM(DE203:$EQ203)=0,"",", "),"")</f>
        <v/>
      </c>
      <c r="KW203" t="str">
        <f>IF(DE203=1,KW$8&amp;IF(SUM(DF203:$EQ203)=0,"",", "),"")</f>
        <v/>
      </c>
      <c r="KX203" t="str">
        <f>IF(DF203=1,KX$8&amp;IF(SUM(DG203:$EQ203)=0,"",", "),"")</f>
        <v/>
      </c>
      <c r="KY203" t="str">
        <f>IF(DG203=1,KY$8&amp;IF(SUM(DH203:$EQ203)=0,"",", "),"")</f>
        <v/>
      </c>
      <c r="KZ203" t="str">
        <f>IF(DH203=1,KZ$8&amp;IF(SUM(DI203:$EQ203)=0,"",", "),"")</f>
        <v/>
      </c>
      <c r="LA203" t="str">
        <f>IF(DI203=1,LA$8&amp;IF(SUM(DJ203:$EQ203)=0,"",", "),"")</f>
        <v/>
      </c>
      <c r="LB203" t="str">
        <f>IF(DJ203=1,LB$8&amp;IF(SUM(DK203:$EQ203)=0,"",", "),"")</f>
        <v/>
      </c>
      <c r="LC203" t="str">
        <f>IF(DK203=1,LC$8&amp;IF(SUM(DL203:$EQ203)=0,"",", "),"")</f>
        <v/>
      </c>
      <c r="LD203" t="str">
        <f>IF(DL203=1,LD$8&amp;IF(SUM(DM203:$EQ203)=0,"",", "),"")</f>
        <v/>
      </c>
      <c r="LE203" t="str">
        <f>IF(DM203=1,LE$8&amp;IF(SUM(DN203:$EQ203)=0,"",", "),"")</f>
        <v/>
      </c>
      <c r="LF203" t="str">
        <f>IF(DN203=1,LF$8&amp;IF(SUM(DO203:$EQ203)=0,"",", "),"")</f>
        <v/>
      </c>
      <c r="LG203" t="str">
        <f>IF(DO203=1,LG$8&amp;IF(SUM(DP203:$EQ203)=0,"",", "),"")</f>
        <v/>
      </c>
      <c r="LH203" t="str">
        <f>IF(DP203=1,LH$8&amp;IF(SUM(DQ203:$EQ203)=0,"",", "),"")</f>
        <v/>
      </c>
      <c r="LI203" t="str">
        <f>IF(DQ203=1,LI$8&amp;IF(SUM(DR203:$EQ203)=0,"",", "),"")</f>
        <v/>
      </c>
      <c r="LJ203" t="str">
        <f>IF(DR203=1,LJ$8&amp;IF(SUM(DS203:$EQ203)=0,"",", "),"")</f>
        <v/>
      </c>
      <c r="LK203" t="str">
        <f>IF(DS203=1,LK$8&amp;IF(SUM(DT203:$EQ203)=0,"",", "),"")</f>
        <v/>
      </c>
      <c r="LL203" t="str">
        <f>IF(DT203=1,LL$8&amp;IF(SUM(DU203:$EQ203)=0,"",", "),"")</f>
        <v/>
      </c>
      <c r="LM203" t="str">
        <f>IF(DU203=1,LM$8&amp;IF(SUM(DV203:$EQ203)=0,"",", "),"")</f>
        <v/>
      </c>
      <c r="LN203" t="str">
        <f>IF(DV203=1,LN$8&amp;IF(SUM(DW203:$EQ203)=0,"",", "),"")</f>
        <v/>
      </c>
      <c r="LO203" t="str">
        <f>IF(DW203=1,LO$8&amp;IF(SUM(DX203:$EQ203)=0,"",", "),"")</f>
        <v/>
      </c>
      <c r="LP203" t="str">
        <f>IF(DX203=1,LP$8&amp;IF(SUM(DY203:$EQ203)=0,"",", "),"")</f>
        <v/>
      </c>
      <c r="LQ203" t="str">
        <f>IF(DY203=1,LQ$8&amp;IF(SUM(DZ203:$EQ203)=0,"",", "),"")</f>
        <v/>
      </c>
      <c r="LR203" t="str">
        <f>IF(DZ203=1,LR$8&amp;IF(SUM(EA203:$EQ203)=0,"",", "),"")</f>
        <v/>
      </c>
      <c r="LS203" t="str">
        <f>IF(EA203=1,LS$8&amp;IF(SUM(EB203:$EQ203)=0,"",", "),"")</f>
        <v/>
      </c>
      <c r="LT203" t="str">
        <f>IF(EB203=1,LT$8&amp;IF(SUM(EC203:$EQ203)=0,"",", "),"")</f>
        <v/>
      </c>
      <c r="LU203" t="str">
        <f>IF(EC203=1,LU$8&amp;IF(SUM(ED203:$EQ203)=0,"",", "),"")</f>
        <v/>
      </c>
      <c r="LV203" t="str">
        <f>IF(ED203=1,LV$8&amp;IF(SUM(EE203:$EQ203)=0,"",", "),"")</f>
        <v/>
      </c>
      <c r="LW203" t="str">
        <f>IF(EE203=1,LW$8&amp;IF(SUM(EF203:$EQ203)=0,"",", "),"")</f>
        <v/>
      </c>
      <c r="LX203" t="str">
        <f>IF(EF203=1,LX$8&amp;IF(SUM(EG203:$EQ203)=0,"",", "),"")</f>
        <v/>
      </c>
      <c r="LY203" t="str">
        <f>IF(EG203=1,LY$8&amp;IF(SUM(EH203:$EQ203)=0,"",", "),"")</f>
        <v/>
      </c>
      <c r="LZ203" t="str">
        <f>IF(EH203=1,LZ$8&amp;IF(SUM(EI203:$EQ203)=0,"",", "),"")</f>
        <v/>
      </c>
      <c r="MA203" t="str">
        <f>IF(EI203=1,MA$8&amp;IF(SUM(EJ203:$EQ203)=0,"",", "),"")</f>
        <v/>
      </c>
      <c r="MB203" t="str">
        <f>IF(EJ203=1,MB$8&amp;IF(SUM(EK203:$EQ203)=0,"",", "),"")</f>
        <v/>
      </c>
      <c r="MC203" t="str">
        <f>IF(EK203=1,MC$8&amp;IF(SUM(EL203:$EQ203)=0,"",", "),"")</f>
        <v/>
      </c>
      <c r="MD203" t="str">
        <f>IF(EL203=1,MD$8&amp;IF(SUM(EM203:$EQ203)=0,"",", "),"")</f>
        <v/>
      </c>
      <c r="ME203" t="str">
        <f>IF(EM203=1,ME$8&amp;IF(SUM(EN203:$EQ203)=0,"",", "),"")</f>
        <v/>
      </c>
      <c r="MF203" t="str">
        <f>IF(EN203=1,MF$8&amp;IF(SUM(EO203:$EQ203)=0,"",", "),"")</f>
        <v/>
      </c>
      <c r="MG203" t="str">
        <f>IF(EO203=1,MG$8&amp;IF(SUM(EP203:$EQ203)=0,"",", "),"")</f>
        <v/>
      </c>
      <c r="MH203" t="str">
        <f>IF(EP203=1,MH$8&amp;IF(SUM(EQ203:$EQ203)=0,"",", "),"")</f>
        <v/>
      </c>
      <c r="MI203" t="str">
        <f t="shared" ref="MI203:MI259" si="284">IF(EQ203=1,MI$8,"")</f>
        <v/>
      </c>
      <c r="MJ203" t="str">
        <f>IF(ER203=1,MJ$8&amp;IF(SUM(ES203:$GO203)=0,"",", "),"")</f>
        <v/>
      </c>
      <c r="MK203" t="str">
        <f>IF(ES203=1,MK$8&amp;IF(SUM(ET203:$GO203)=0,"",", "),"")</f>
        <v/>
      </c>
      <c r="ML203" t="str">
        <f>IF(ET203=1,ML$8&amp;IF(SUM(EU203:$GO203)=0,"",", "),"")</f>
        <v/>
      </c>
      <c r="MM203" t="str">
        <f>IF(EU203=1,MM$8&amp;IF(SUM(EV203:$GO203)=0,"",", "),"")</f>
        <v/>
      </c>
      <c r="MN203" t="str">
        <f>IF(EV203=1,MN$8&amp;IF(SUM(EW203:$GO203)=0,"",", "),"")</f>
        <v/>
      </c>
      <c r="MO203" t="str">
        <f>IF(EW203=1,MO$8&amp;IF(SUM(EX203:$GO203)=0,"",", "),"")</f>
        <v/>
      </c>
      <c r="MP203" t="str">
        <f>IF(EX203=1,MP$8&amp;IF(SUM(EY203:$GO203)=0,"",", "),"")</f>
        <v/>
      </c>
      <c r="MQ203" t="str">
        <f>IF(EY203=1,MQ$8&amp;IF(SUM(EZ203:$GO203)=0,"",", "),"")</f>
        <v/>
      </c>
      <c r="MR203" t="str">
        <f>IF(EZ203=1,MR$8&amp;IF(SUM(FA203:$GO203)=0,"",", "),"")</f>
        <v/>
      </c>
      <c r="MS203" t="str">
        <f>IF(FA203=1,MS$8&amp;IF(SUM(FB203:$GO203)=0,"",", "),"")</f>
        <v/>
      </c>
      <c r="MT203" t="str">
        <f>IF(FB203=1,MT$8&amp;IF(SUM(FC203:$GO203)=0,"",", "),"")</f>
        <v/>
      </c>
      <c r="MU203" t="str">
        <f>IF(FC203=1,MU$8&amp;IF(SUM(FD203:$GO203)=0,"",", "),"")</f>
        <v/>
      </c>
      <c r="MV203" t="str">
        <f>IF(FD203=1,MV$8&amp;IF(SUM(FE203:$GO203)=0,"",", "),"")</f>
        <v/>
      </c>
      <c r="MW203" t="str">
        <f>IF(FE203=1,MW$8&amp;IF(SUM(FF203:$GO203)=0,"",", "),"")</f>
        <v/>
      </c>
      <c r="MX203" t="str">
        <f>IF(FF203=1,MX$8&amp;IF(SUM(FG203:$GO203)=0,"",", "),"")</f>
        <v/>
      </c>
      <c r="MY203" t="str">
        <f>IF(FG203=1,MY$8&amp;IF(SUM(FH203:$GO203)=0,"",", "),"")</f>
        <v/>
      </c>
      <c r="MZ203" t="str">
        <f>IF(FH203=1,MZ$8&amp;IF(SUM(FI203:$GO203)=0,"",", "),"")</f>
        <v/>
      </c>
      <c r="NA203" t="str">
        <f>IF(FI203=1,NA$8&amp;IF(SUM(FJ203:$GO203)=0,"",", "),"")</f>
        <v/>
      </c>
      <c r="NB203" t="str">
        <f>IF(FJ203=1,NB$8&amp;IF(SUM(FK203:$GO203)=0,"",", "),"")</f>
        <v/>
      </c>
      <c r="NC203" t="str">
        <f>IF(FK203=1,NC$8&amp;IF(SUM(FL203:$GO203)=0,"",", "),"")</f>
        <v/>
      </c>
      <c r="ND203" t="str">
        <f>IF(FL203=1,ND$8&amp;IF(SUM(FM203:$GO203)=0,"",", "),"")</f>
        <v/>
      </c>
      <c r="NE203" t="str">
        <f>IF(FM203=1,NE$8&amp;IF(SUM(FN203:$GO203)=0,"",", "),"")</f>
        <v/>
      </c>
      <c r="NF203" t="str">
        <f>IF(FN203=1,NF$8&amp;IF(SUM(FO203:$GO203)=0,"",", "),"")</f>
        <v/>
      </c>
      <c r="NG203" t="str">
        <f>IF(FO203=1,NG$8&amp;IF(SUM(FP203:$GO203)=0,"",", "),"")</f>
        <v/>
      </c>
      <c r="NH203" t="str">
        <f>IF(FP203=1,NH$8&amp;IF(SUM(FQ203:$GO203)=0,"",", "),"")</f>
        <v/>
      </c>
      <c r="NI203" t="str">
        <f>IF(FQ203=1,NI$8&amp;IF(SUM(FR203:$GO203)=0,"",", "),"")</f>
        <v/>
      </c>
      <c r="NJ203" t="str">
        <f>IF(FR203=1,NJ$8&amp;IF(SUM(FS203:$GO203)=0,"",", "),"")</f>
        <v/>
      </c>
      <c r="NK203" t="str">
        <f>IF(FS203=1,NK$8&amp;IF(SUM(FT203:$GO203)=0,"",", "),"")</f>
        <v/>
      </c>
      <c r="NL203" t="str">
        <f>IF(FT203=1,NL$8&amp;IF(SUM(FU203:$GO203)=0,"",", "),"")</f>
        <v/>
      </c>
      <c r="NM203" t="str">
        <f>IF(FU203=1,NM$8&amp;IF(SUM(FV203:$GO203)=0,"",", "),"")</f>
        <v/>
      </c>
      <c r="NN203" t="str">
        <f>IF(FV203=1,NN$8&amp;IF(SUM(FW203:$GO203)=0,"",", "),"")</f>
        <v/>
      </c>
      <c r="NO203" t="str">
        <f>IF(FW203=1,NO$8&amp;IF(SUM(FX203:$GO203)=0,"",", "),"")</f>
        <v/>
      </c>
      <c r="NP203" t="str">
        <f>IF(FX203=1,NP$8&amp;IF(SUM(FY203:$GO203)=0,"",", "),"")</f>
        <v/>
      </c>
      <c r="NQ203" t="str">
        <f>IF(FY203=1,NQ$8&amp;IF(SUM(FZ203:$GO203)=0,"",", "),"")</f>
        <v/>
      </c>
      <c r="NR203" t="str">
        <f>IF(FZ203=1,NR$8&amp;IF(SUM(GA203:$GO203)=0,"",", "),"")</f>
        <v/>
      </c>
      <c r="NS203" t="str">
        <f>IF(GA203=1,NS$8&amp;IF(SUM(GB203:$GO203)=0,"",", "),"")</f>
        <v/>
      </c>
      <c r="NT203" t="str">
        <f>IF(GB203=1,NT$8&amp;IF(SUM(GC203:$GO203)=0,"",", "),"")</f>
        <v/>
      </c>
      <c r="NU203" t="str">
        <f>IF(GC203=1,NU$8&amp;IF(SUM(GD203:$GO203)=0,"",", "),"")</f>
        <v/>
      </c>
      <c r="NV203" t="str">
        <f>IF(GD203=1,NV$8&amp;IF(SUM(GE203:$GO203)=0,"",", "),"")</f>
        <v/>
      </c>
      <c r="NW203" t="str">
        <f>IF(GE203=1,NW$8&amp;IF(SUM(GF203:$GO203)=0,"",", "),"")</f>
        <v/>
      </c>
      <c r="NX203" t="str">
        <f>IF(GF203=1,NX$8&amp;IF(SUM(GG203:$GO203)=0,"",", "),"")</f>
        <v/>
      </c>
      <c r="NY203" t="str">
        <f>IF(GG203=1,NY$8&amp;IF(SUM(GH203:$GO203)=0,"",", "),"")</f>
        <v/>
      </c>
      <c r="NZ203" t="str">
        <f>IF(GH203=1,NZ$8&amp;IF(SUM(GI203:$GO203)=0,"",", "),"")</f>
        <v/>
      </c>
      <c r="OA203" t="str">
        <f>IF(GI203=1,OA$8&amp;IF(SUM(GJ203:$GO203)=0,"",", "),"")</f>
        <v/>
      </c>
      <c r="OB203" t="str">
        <f>IF(GJ203=1,OB$8&amp;IF(SUM(GK203:$GO203)=0,"",", "),"")</f>
        <v/>
      </c>
      <c r="OC203" t="str">
        <f>IF(GK203=1,OC$8&amp;IF(SUM(GL203:$GO203)=0,"",", "),"")</f>
        <v/>
      </c>
      <c r="OD203" t="str">
        <f>IF(GL203=1,OD$8&amp;IF(SUM(GM203:$GO203)=0,"",", "),"")</f>
        <v/>
      </c>
      <c r="OE203" t="str">
        <f>IF(GM203=1,OE$8&amp;IF(SUM(GN203:$GO203)=0,"",", "),"")</f>
        <v/>
      </c>
      <c r="OF203" t="str">
        <f>IF(GN203=1,OF$8&amp;IF(SUM(GO203:$GO203)=0,"",", "),"")</f>
        <v/>
      </c>
      <c r="OG203" t="str">
        <f t="shared" ref="OG203:OG259" si="285">IF(GO203=1,OG$8,"")</f>
        <v/>
      </c>
      <c r="OH203" t="str">
        <f>IF(GP203=1,OH$8&amp;IF(SUM(GQ203:$IM203)=0,"",", "),"")</f>
        <v/>
      </c>
      <c r="OI203" t="str">
        <f>IF(GQ203=1,OI$8&amp;IF(SUM(GR203:$IM203)=0,"",", "),"")</f>
        <v/>
      </c>
      <c r="OJ203" t="str">
        <f>IF(GR203=1,OJ$8&amp;IF(SUM(GS203:$IM203)=0,"",", "),"")</f>
        <v/>
      </c>
      <c r="OK203" t="str">
        <f>IF(GS203=1,OK$8&amp;IF(SUM(GT203:$IM203)=0,"",", "),"")</f>
        <v/>
      </c>
      <c r="OL203" t="str">
        <f>IF(GT203=1,OL$8&amp;IF(SUM(GU203:$IM203)=0,"",", "),"")</f>
        <v/>
      </c>
      <c r="OM203" t="str">
        <f>IF(GU203=1,OM$8&amp;IF(SUM(GV203:$IM203)=0,"",", "),"")</f>
        <v/>
      </c>
      <c r="ON203" t="str">
        <f>IF(GV203=1,ON$8&amp;IF(SUM(GW203:$IM203)=0,"",", "),"")</f>
        <v/>
      </c>
      <c r="OO203" t="str">
        <f>IF(GW203=1,OO$8&amp;IF(SUM(GX203:$IM203)=0,"",", "),"")</f>
        <v/>
      </c>
      <c r="OP203" t="str">
        <f>IF(GX203=1,OP$8&amp;IF(SUM(GY203:$IM203)=0,"",", "),"")</f>
        <v/>
      </c>
      <c r="OQ203" t="str">
        <f>IF(GY203=1,OQ$8&amp;IF(SUM(GZ203:$IM203)=0,"",", "),"")</f>
        <v/>
      </c>
      <c r="OR203" t="str">
        <f>IF(GZ203=1,OR$8&amp;IF(SUM(HA203:$IM203)=0,"",", "),"")</f>
        <v/>
      </c>
      <c r="OS203" t="str">
        <f>IF(HA203=1,OS$8&amp;IF(SUM(HB203:$IM203)=0,"",", "),"")</f>
        <v/>
      </c>
      <c r="OT203" t="str">
        <f>IF(HB203=1,OT$8&amp;IF(SUM(HC203:$IM203)=0,"",", "),"")</f>
        <v/>
      </c>
      <c r="OU203" t="str">
        <f>IF(HC203=1,OU$8&amp;IF(SUM(HD203:$IM203)=0,"",", "),"")</f>
        <v/>
      </c>
      <c r="OV203" t="str">
        <f>IF(HD203=1,OV$8&amp;IF(SUM(HE203:$IM203)=0,"",", "),"")</f>
        <v/>
      </c>
      <c r="OW203" t="str">
        <f>IF(HE203=1,OW$8&amp;IF(SUM(HF203:$IM203)=0,"",", "),"")</f>
        <v/>
      </c>
      <c r="OX203" t="str">
        <f>IF(HF203=1,OX$8&amp;IF(SUM(HG203:$IM203)=0,"",", "),"")</f>
        <v/>
      </c>
      <c r="OY203" t="str">
        <f>IF(HG203=1,OY$8&amp;IF(SUM(HH203:$IM203)=0,"",", "),"")</f>
        <v/>
      </c>
      <c r="OZ203" t="str">
        <f>IF(HH203=1,OZ$8&amp;IF(SUM(HI203:$IM203)=0,"",", "),"")</f>
        <v/>
      </c>
      <c r="PA203" t="str">
        <f>IF(HI203=1,PA$8&amp;IF(SUM(HJ203:$IM203)=0,"",", "),"")</f>
        <v/>
      </c>
      <c r="PB203" t="str">
        <f>IF(HJ203=1,PB$8&amp;IF(SUM(HK203:$IM203)=0,"",", "),"")</f>
        <v/>
      </c>
      <c r="PC203" t="str">
        <f>IF(HK203=1,PC$8&amp;IF(SUM(HL203:$IM203)=0,"",", "),"")</f>
        <v/>
      </c>
      <c r="PD203" t="str">
        <f>IF(HL203=1,PD$8&amp;IF(SUM(HM203:$IM203)=0,"",", "),"")</f>
        <v/>
      </c>
      <c r="PE203" t="str">
        <f>IF(HM203=1,PE$8&amp;IF(SUM(HN203:$IM203)=0,"",", "),"")</f>
        <v/>
      </c>
      <c r="PF203" t="str">
        <f>IF(HN203=1,PF$8&amp;IF(SUM(HO203:$IM203)=0,"",", "),"")</f>
        <v/>
      </c>
      <c r="PG203" t="str">
        <f>IF(HO203=1,PG$8&amp;IF(SUM(HP203:$IM203)=0,"",", "),"")</f>
        <v/>
      </c>
      <c r="PH203" t="str">
        <f>IF(HP203=1,PH$8&amp;IF(SUM(HQ203:$IM203)=0,"",", "),"")</f>
        <v/>
      </c>
      <c r="PI203" t="str">
        <f>IF(HQ203=1,PI$8&amp;IF(SUM(HR203:$IM203)=0,"",", "),"")</f>
        <v/>
      </c>
      <c r="PJ203" t="str">
        <f>IF(HR203=1,PJ$8&amp;IF(SUM(HS203:$IM203)=0,"",", "),"")</f>
        <v/>
      </c>
      <c r="PK203" t="str">
        <f>IF(HS203=1,PK$8&amp;IF(SUM(HT203:$IM203)=0,"",", "),"")</f>
        <v/>
      </c>
      <c r="PL203" t="str">
        <f>IF(HT203=1,PL$8&amp;IF(SUM(HU203:$IM203)=0,"",", "),"")</f>
        <v/>
      </c>
      <c r="PM203" t="str">
        <f>IF(HU203=1,PM$8&amp;IF(SUM(HV203:$IM203)=0,"",", "),"")</f>
        <v/>
      </c>
      <c r="PN203" t="str">
        <f>IF(HV203=1,PN$8&amp;IF(SUM(HW203:$IM203)=0,"",", "),"")</f>
        <v/>
      </c>
      <c r="PO203" t="str">
        <f>IF(HW203=1,PO$8&amp;IF(SUM(HX203:$IM203)=0,"",", "),"")</f>
        <v/>
      </c>
      <c r="PP203" t="str">
        <f>IF(HX203=1,PP$8&amp;IF(SUM(HY203:$IM203)=0,"",", "),"")</f>
        <v/>
      </c>
      <c r="PQ203" t="str">
        <f>IF(HY203=1,PQ$8&amp;IF(SUM(HZ203:$IM203)=0,"",", "),"")</f>
        <v/>
      </c>
      <c r="PR203" t="str">
        <f>IF(HZ203=1,PR$8&amp;IF(SUM(IA203:$IM203)=0,"",", "),"")</f>
        <v/>
      </c>
      <c r="PS203" t="str">
        <f>IF(IA203=1,PS$8&amp;IF(SUM(IB203:$IM203)=0,"",", "),"")</f>
        <v/>
      </c>
      <c r="PT203" t="str">
        <f>IF(IB203=1,PT$8&amp;IF(SUM(IC203:$IM203)=0,"",", "),"")</f>
        <v/>
      </c>
      <c r="PU203" t="str">
        <f>IF(IC203=1,PU$8&amp;IF(SUM(ID203:$IM203)=0,"",", "),"")</f>
        <v/>
      </c>
      <c r="PV203" t="str">
        <f>IF(ID203=1,PV$8&amp;IF(SUM(IE203:$IM203)=0,"",", "),"")</f>
        <v/>
      </c>
      <c r="PW203" t="str">
        <f>IF(IE203=1,PW$8&amp;IF(SUM(IF203:$IM203)=0,"",", "),"")</f>
        <v/>
      </c>
      <c r="PX203" t="str">
        <f>IF(IF203=1,PX$8&amp;IF(SUM(IG203:$IM203)=0,"",", "),"")</f>
        <v/>
      </c>
      <c r="PY203" t="str">
        <f>IF(IG203=1,PY$8&amp;IF(SUM(IH203:$IM203)=0,"",", "),"")</f>
        <v/>
      </c>
      <c r="PZ203" t="str">
        <f>IF(IH203=1,PZ$8&amp;IF(SUM(II203:$IM203)=0,"",", "),"")</f>
        <v/>
      </c>
      <c r="QA203" t="str">
        <f>IF(II203=1,QA$8&amp;IF(SUM(IJ203:$IM203)=0,"",", "),"")</f>
        <v/>
      </c>
      <c r="QB203" t="str">
        <f>IF(IJ203=1,QB$8&amp;IF(SUM(IK203:$IM203)=0,"",", "),"")</f>
        <v/>
      </c>
      <c r="QC203" t="str">
        <f>IF(IK203=1,QC$8&amp;IF(SUM(IL203:$IM203)=0,"",", "),"")</f>
        <v/>
      </c>
      <c r="QD203" t="str">
        <f>IF(IL203=1,QD$8&amp;IF(SUM(IM203:$IM203)=0,"",", "),"")</f>
        <v/>
      </c>
      <c r="QE203" t="str">
        <f t="shared" ref="QE203:QE259" si="286">IF(IM203=1,QE$8,"")</f>
        <v/>
      </c>
      <c r="QF203" t="str">
        <f>IF(IN203=1,QF$8&amp;IF(SUM(IO203:$KK203)=0,"",", "),"")</f>
        <v/>
      </c>
      <c r="QG203" t="str">
        <f>IF(IO203=1,QG$8&amp;IF(SUM(IP203:$KK203)=0,"",", "),"")</f>
        <v/>
      </c>
      <c r="QH203" t="str">
        <f>IF(IP203=1,QH$8&amp;IF(SUM(IQ203:$KK203)=0,"",", "),"")</f>
        <v/>
      </c>
      <c r="QI203" t="str">
        <f>IF(IQ203=1,QI$8&amp;IF(SUM(IR203:$KK203)=0,"",", "),"")</f>
        <v/>
      </c>
      <c r="QJ203" t="str">
        <f>IF(IR203=1,QJ$8&amp;IF(SUM(IS203:$KK203)=0,"",", "),"")</f>
        <v/>
      </c>
      <c r="QK203" t="str">
        <f>IF(IS203=1,QK$8&amp;IF(SUM(IT203:$KK203)=0,"",", "),"")</f>
        <v/>
      </c>
      <c r="QL203" t="str">
        <f>IF(IT203=1,QL$8&amp;IF(SUM(IU203:$KK203)=0,"",", "),"")</f>
        <v/>
      </c>
      <c r="QM203" t="str">
        <f>IF(IU203=1,QM$8&amp;IF(SUM(IV203:$KK203)=0,"",", "),"")</f>
        <v/>
      </c>
      <c r="QN203" t="str">
        <f>IF(IV203=1,QN$8&amp;IF(SUM(IW203:$KK203)=0,"",", "),"")</f>
        <v/>
      </c>
      <c r="QO203" t="str">
        <f>IF(IW203=1,QO$8&amp;IF(SUM(IX203:$KK203)=0,"",", "),"")</f>
        <v/>
      </c>
      <c r="QP203" t="str">
        <f>IF(IX203=1,QP$8&amp;IF(SUM(IY203:$KK203)=0,"",", "),"")</f>
        <v/>
      </c>
      <c r="QQ203" t="str">
        <f>IF(IY203=1,QQ$8&amp;IF(SUM(IZ203:$KK203)=0,"",", "),"")</f>
        <v/>
      </c>
      <c r="QR203" t="str">
        <f>IF(IZ203=1,QR$8&amp;IF(SUM(JA203:$KK203)=0,"",", "),"")</f>
        <v/>
      </c>
      <c r="QS203" t="str">
        <f>IF(JA203=1,QS$8&amp;IF(SUM(JB203:$KK203)=0,"",", "),"")</f>
        <v/>
      </c>
      <c r="QT203" t="str">
        <f>IF(JB203=1,QT$8&amp;IF(SUM(JC203:$KK203)=0,"",", "),"")</f>
        <v/>
      </c>
      <c r="QU203" t="str">
        <f>IF(JC203=1,QU$8&amp;IF(SUM(JD203:$KK203)=0,"",", "),"")</f>
        <v/>
      </c>
      <c r="QV203" t="str">
        <f>IF(JD203=1,QV$8&amp;IF(SUM(JE203:$KK203)=0,"",", "),"")</f>
        <v/>
      </c>
      <c r="QW203" t="str">
        <f>IF(JE203=1,QW$8&amp;IF(SUM(JF203:$KK203)=0,"",", "),"")</f>
        <v/>
      </c>
      <c r="QX203" t="str">
        <f>IF(JF203=1,QX$8&amp;IF(SUM(JG203:$KK203)=0,"",", "),"")</f>
        <v/>
      </c>
      <c r="QY203" t="str">
        <f>IF(JG203=1,QY$8&amp;IF(SUM(JH203:$KK203)=0,"",", "),"")</f>
        <v/>
      </c>
      <c r="QZ203" t="str">
        <f>IF(JH203=1,QZ$8&amp;IF(SUM(JI203:$KK203)=0,"",", "),"")</f>
        <v/>
      </c>
      <c r="RA203" t="str">
        <f>IF(JI203=1,RA$8&amp;IF(SUM(JJ203:$KK203)=0,"",", "),"")</f>
        <v/>
      </c>
      <c r="RB203" t="str">
        <f>IF(JJ203=1,RB$8&amp;IF(SUM(JK203:$KK203)=0,"",", "),"")</f>
        <v/>
      </c>
      <c r="RC203" t="str">
        <f>IF(JK203=1,RC$8&amp;IF(SUM(JL203:$KK203)=0,"",", "),"")</f>
        <v/>
      </c>
      <c r="RD203" t="str">
        <f>IF(JL203=1,RD$8&amp;IF(SUM(JM203:$KK203)=0,"",", "),"")</f>
        <v/>
      </c>
      <c r="RE203" t="str">
        <f>IF(JM203=1,RE$8&amp;IF(SUM(JN203:$KK203)=0,"",", "),"")</f>
        <v/>
      </c>
      <c r="RF203" t="str">
        <f>IF(JN203=1,RF$8&amp;IF(SUM(JO203:$KK203)=0,"",", "),"")</f>
        <v/>
      </c>
      <c r="RG203" t="str">
        <f>IF(JO203=1,RG$8&amp;IF(SUM(JP203:$KK203)=0,"",", "),"")</f>
        <v/>
      </c>
      <c r="RH203" t="str">
        <f>IF(JP203=1,RH$8&amp;IF(SUM(JQ203:$KK203)=0,"",", "),"")</f>
        <v/>
      </c>
      <c r="RI203" t="str">
        <f>IF(JQ203=1,RI$8&amp;IF(SUM(JR203:$KK203)=0,"",", "),"")</f>
        <v/>
      </c>
      <c r="RJ203" t="str">
        <f>IF(JR203=1,RJ$8&amp;IF(SUM(JS203:$KK203)=0,"",", "),"")</f>
        <v/>
      </c>
      <c r="RK203" t="str">
        <f>IF(JS203=1,RK$8&amp;IF(SUM(JT203:$KK203)=0,"",", "),"")</f>
        <v/>
      </c>
      <c r="RL203" t="str">
        <f>IF(JT203=1,RL$8&amp;IF(SUM(JU203:$KK203)=0,"",", "),"")</f>
        <v/>
      </c>
      <c r="RM203" t="str">
        <f>IF(JU203=1,RM$8&amp;IF(SUM(JV203:$KK203)=0,"",", "),"")</f>
        <v/>
      </c>
      <c r="RN203" t="str">
        <f>IF(JV203=1,RN$8&amp;IF(SUM(JW203:$KK203)=0,"",", "),"")</f>
        <v/>
      </c>
      <c r="RO203" t="str">
        <f>IF(JW203=1,RO$8&amp;IF(SUM(JX203:$KK203)=0,"",", "),"")</f>
        <v/>
      </c>
      <c r="RP203" t="str">
        <f>IF(JX203=1,RP$8&amp;IF(SUM(JY203:$KK203)=0,"",", "),"")</f>
        <v/>
      </c>
      <c r="RQ203" t="str">
        <f>IF(JY203=1,RQ$8&amp;IF(SUM(JZ203:$KK203)=0,"",", "),"")</f>
        <v/>
      </c>
      <c r="RR203" t="str">
        <f>IF(JZ203=1,RR$8&amp;IF(SUM(KA203:$KK203)=0,"",", "),"")</f>
        <v/>
      </c>
      <c r="RS203" t="str">
        <f>IF(KA203=1,RS$8&amp;IF(SUM(KB203:$KK203)=0,"",", "),"")</f>
        <v/>
      </c>
      <c r="RT203" t="str">
        <f>IF(KB203=1,RT$8&amp;IF(SUM(KC203:$KK203)=0,"",", "),"")</f>
        <v/>
      </c>
      <c r="RU203" t="str">
        <f>IF(KC203=1,RU$8&amp;IF(SUM(KD203:$KK203)=0,"",", "),"")</f>
        <v/>
      </c>
      <c r="RV203" t="str">
        <f>IF(KD203=1,RV$8&amp;IF(SUM(KE203:$KK203)=0,"",", "),"")</f>
        <v/>
      </c>
      <c r="RW203" t="str">
        <f>IF(KE203=1,RW$8&amp;IF(SUM(KF203:$KK203)=0,"",", "),"")</f>
        <v/>
      </c>
      <c r="RX203" t="str">
        <f>IF(KF203=1,RX$8&amp;IF(SUM(KG203:$KK203)=0,"",", "),"")</f>
        <v/>
      </c>
      <c r="RY203" t="str">
        <f>IF(KG203=1,RY$8&amp;IF(SUM(KH203:$KK203)=0,"",", "),"")</f>
        <v/>
      </c>
      <c r="RZ203" t="str">
        <f>IF(KH203=1,RZ$8&amp;IF(SUM(KI203:$KK203)=0,"",", "),"")</f>
        <v/>
      </c>
      <c r="SA203" t="str">
        <f>IF(KI203=1,SA$8&amp;IF(SUM(KJ203:$KK203)=0,"",", "),"")</f>
        <v/>
      </c>
      <c r="SB203" t="str">
        <f>IF(KJ203=1,SB$8&amp;IF(SUM(KK203:$KK203)=0,"",", "),"")</f>
        <v/>
      </c>
      <c r="SC203" t="str">
        <f t="shared" ref="SC203:SC259" si="287">IF(KK203=1,SC$8,"")</f>
        <v/>
      </c>
    </row>
    <row r="204" spans="1:497" ht="60" customHeight="1" x14ac:dyDescent="0.45">
      <c r="A204" s="62"/>
      <c r="B204" s="212" t="str">
        <f t="shared" si="216"/>
        <v/>
      </c>
      <c r="C204" s="212" t="str">
        <f t="shared" si="275"/>
        <v/>
      </c>
      <c r="D204" s="212" t="str">
        <f t="shared" si="276"/>
        <v/>
      </c>
      <c r="E204" s="212" t="str">
        <f t="shared" si="277"/>
        <v/>
      </c>
      <c r="F204" s="212" t="str">
        <f t="shared" si="278"/>
        <v/>
      </c>
      <c r="G204" s="237" t="str">
        <f>IF('EDCI Data'!B204="","",'EDCI Data'!B204)</f>
        <v/>
      </c>
      <c r="H204" s="238" t="str">
        <f>IF('EDCI Data'!C204="","",'EDCI Data'!C204)</f>
        <v/>
      </c>
      <c r="I204" s="239" t="str">
        <f>IF('EDCI Data'!D204="","",'EDCI Data'!D204)</f>
        <v/>
      </c>
      <c r="J204" s="240" t="str">
        <f>IF('EDCI Data'!E204="","",'EDCI Data'!E204)</f>
        <v/>
      </c>
      <c r="K204" s="237" t="str">
        <f>IF('EDCI Data'!F204="","",'EDCI Data'!F204)</f>
        <v/>
      </c>
      <c r="L204" s="237" t="str">
        <f>IF('EDCI Data'!G204="","",'EDCI Data'!G204)</f>
        <v/>
      </c>
      <c r="M204" s="237" t="str">
        <f>IF('EDCI Data'!H204="","",'EDCI Data'!H204)</f>
        <v/>
      </c>
      <c r="N204" s="237" t="str">
        <f>IF('EDCI Data'!I204="","",'EDCI Data'!I204)</f>
        <v/>
      </c>
      <c r="O204" s="237" t="str">
        <f>IF('EDCI Data'!J204="","",'EDCI Data'!J204)</f>
        <v/>
      </c>
      <c r="P204" s="237" t="str">
        <f>IF('EDCI Data'!K204="","",'EDCI Data'!K204)</f>
        <v/>
      </c>
      <c r="Q204" s="241" t="str">
        <f>IF('EDCI Data'!L204="","",'EDCI Data'!L204)</f>
        <v/>
      </c>
      <c r="R204" s="241" t="str">
        <f>IF('EDCI Data'!M204="","",'EDCI Data'!M204)</f>
        <v/>
      </c>
      <c r="S204" s="237" t="str">
        <f>IF('EDCI Data'!N204="","",'EDCI Data'!N204)</f>
        <v/>
      </c>
      <c r="T204" s="237" t="str">
        <f>IF('EDCI Data'!O204="","",'EDCI Data'!O204)</f>
        <v/>
      </c>
      <c r="U204" s="237" t="str">
        <f>IF('EDCI Data'!P204="","",'EDCI Data'!P204)</f>
        <v/>
      </c>
      <c r="V204" s="237" t="str">
        <f>IF('EDCI Data'!Q204="","",'EDCI Data'!Q204)</f>
        <v/>
      </c>
      <c r="W204" s="242" t="str">
        <f>IF('EDCI Data'!R204="","",'EDCI Data'!R204)</f>
        <v/>
      </c>
      <c r="X204" s="243" t="str">
        <f>IF('EDCI Data'!S204="","",'EDCI Data'!S204)</f>
        <v/>
      </c>
      <c r="Y204" s="243" t="str">
        <f>IF('EDCI Data'!T204="","",'EDCI Data'!T204)</f>
        <v/>
      </c>
      <c r="Z204" s="244" t="str">
        <f>IF('EDCI Data'!U204="","",'EDCI Data'!U204)</f>
        <v/>
      </c>
      <c r="AA204" s="237" t="str">
        <f>IF('EDCI Data'!V204="","",'EDCI Data'!V204)</f>
        <v/>
      </c>
      <c r="AB204" s="244" t="str">
        <f>IF('EDCI Data'!W204="","",'EDCI Data'!W204)</f>
        <v/>
      </c>
      <c r="AC204" s="237" t="str">
        <f>IF('EDCI Data'!X204="","",'EDCI Data'!X204)</f>
        <v/>
      </c>
      <c r="AD204" s="244" t="str">
        <f>IF('EDCI Data'!Y204="","",'EDCI Data'!Y204)</f>
        <v/>
      </c>
      <c r="AE204" s="237" t="str">
        <f>IF('EDCI Data'!Z204="","",'EDCI Data'!Z204)</f>
        <v/>
      </c>
      <c r="AF204" s="237" t="str">
        <f>IF('EDCI Data'!AA204="","",'EDCI Data'!AA204)</f>
        <v/>
      </c>
      <c r="AG204" s="237" t="str">
        <f>IF('EDCI Data'!AB204="","",'EDCI Data'!AB204)</f>
        <v/>
      </c>
      <c r="AH204" s="237" t="str">
        <f>IF('EDCI Data'!AC204="","",'EDCI Data'!AC204)</f>
        <v/>
      </c>
      <c r="AI204" s="237" t="str">
        <f>IF('EDCI Data'!AD204="","",'EDCI Data'!AD204)</f>
        <v/>
      </c>
      <c r="AJ204" s="237" t="str">
        <f>IF('EDCI Data'!AE204="","",'EDCI Data'!AE204)</f>
        <v/>
      </c>
      <c r="AK204" s="237" t="str">
        <f>IF('EDCI Data'!AF204="","",'EDCI Data'!AF204)</f>
        <v/>
      </c>
      <c r="AL204" s="237" t="str">
        <f>IF('EDCI Data'!AG204="","",'EDCI Data'!AG204)</f>
        <v/>
      </c>
      <c r="AM204" s="237" t="str">
        <f>IF('EDCI Data'!AH204="","",'EDCI Data'!AH204)</f>
        <v/>
      </c>
      <c r="AN204" s="237" t="str">
        <f>IF('EDCI Data'!AI204="","",'EDCI Data'!AI204)</f>
        <v/>
      </c>
      <c r="AO204" s="237" t="str">
        <f>IF('EDCI Data'!AJ204="","",'EDCI Data'!AJ204)</f>
        <v/>
      </c>
      <c r="AP204" s="237" t="str">
        <f>IF('EDCI Data'!AK204="","",'EDCI Data'!AK204)</f>
        <v/>
      </c>
      <c r="AQ204" s="237" t="str">
        <f>IF('EDCI Data'!AL204="","",'EDCI Data'!AL204)</f>
        <v/>
      </c>
      <c r="AR204" s="237" t="str">
        <f>IF('EDCI Data'!AM204="","",'EDCI Data'!AM204)</f>
        <v/>
      </c>
      <c r="AS204" s="237" t="str">
        <f>IF('EDCI Data'!AN204="","",'EDCI Data'!AN204)</f>
        <v/>
      </c>
      <c r="AT204" s="237" t="str">
        <f>IF('EDCI Data'!AO204="","",'EDCI Data'!AO204)</f>
        <v/>
      </c>
      <c r="AU204" s="237" t="str">
        <f>IF('EDCI Data'!AP204="","",'EDCI Data'!AP204)</f>
        <v/>
      </c>
      <c r="AV204" s="237" t="str">
        <f>IF('EDCI Data'!AQ204="","",'EDCI Data'!AQ204)</f>
        <v/>
      </c>
      <c r="AW204" s="237" t="str">
        <f>IF('EDCI Data'!AR204="","",'EDCI Data'!AR204)</f>
        <v/>
      </c>
      <c r="AX204" s="237" t="str">
        <f>IF('EDCI Data'!AS204="","",'EDCI Data'!AS204)</f>
        <v/>
      </c>
      <c r="AY204" s="237" t="str">
        <f>IF('EDCI Data'!AT204="","",'EDCI Data'!AT204)</f>
        <v/>
      </c>
      <c r="AZ204" s="237" t="str">
        <f>IF('EDCI Data'!AU204="","",'EDCI Data'!AU204)</f>
        <v/>
      </c>
      <c r="BA204" s="237" t="str">
        <f>IF('EDCI Data'!AV204="","",'EDCI Data'!AV204)</f>
        <v/>
      </c>
      <c r="BB204" s="245" t="str">
        <f>IF('EDCI Data'!AW204="","",'EDCI Data'!AW204)</f>
        <v/>
      </c>
      <c r="BC204" s="245" t="str">
        <f>IF('EDCI Data'!AX204="","",'EDCI Data'!AX204)</f>
        <v/>
      </c>
      <c r="BD204" s="246" t="str">
        <f t="shared" si="279"/>
        <v/>
      </c>
      <c r="BE204" s="247" t="str">
        <f>IF('EDCI Data'!AY204="","",'EDCI Data'!AY204)</f>
        <v/>
      </c>
      <c r="BF204" s="247" t="str">
        <f>IF('EDCI Data'!AZ204="","",'EDCI Data'!AZ204)</f>
        <v/>
      </c>
      <c r="BG204" s="247" t="str">
        <f>IF('EDCI Data'!BA204="","",'EDCI Data'!BA204)</f>
        <v/>
      </c>
      <c r="BH204" s="247" t="str">
        <f>IF('EDCI Data'!BB204="","",'EDCI Data'!BB204)</f>
        <v/>
      </c>
      <c r="BI204" s="247" t="str">
        <f>IF('EDCI Data'!BC204="","",'EDCI Data'!BC204)</f>
        <v/>
      </c>
      <c r="BJ204" s="247" t="str">
        <f>IF('EDCI Data'!BD204="","",'EDCI Data'!BD204)</f>
        <v/>
      </c>
      <c r="BK204" s="247" t="str">
        <f>IF('EDCI Data'!BE204="","",'EDCI Data'!BE204)</f>
        <v/>
      </c>
      <c r="BL204" s="247" t="str">
        <f>IF('EDCI Data'!BF204="","",'EDCI Data'!BF204)</f>
        <v/>
      </c>
      <c r="BM204" s="247" t="str">
        <f>IF('EDCI Data'!BG204="","",'EDCI Data'!BG204)</f>
        <v/>
      </c>
      <c r="BN204" s="248" t="str">
        <f>IF('EDCI Data'!BH204="","",'EDCI Data'!BH204)</f>
        <v/>
      </c>
      <c r="BO204" s="248" t="str">
        <f>IF('EDCI Data'!BI204="","",'EDCI Data'!BI204)</f>
        <v/>
      </c>
      <c r="BP204" s="249" t="str">
        <f>IF('EDCI Data'!BJ204="","",'EDCI Data'!BJ204)</f>
        <v/>
      </c>
      <c r="BQ204" s="248" t="str">
        <f>IF('EDCI Data'!BK204="","",'EDCI Data'!BK204)</f>
        <v/>
      </c>
      <c r="BR204" s="248" t="str">
        <f>IF('EDCI Data'!BL204="","",'EDCI Data'!BL204)</f>
        <v/>
      </c>
      <c r="BS204" s="250" t="str">
        <f>IF('EDCI Data'!BM204="","",'EDCI Data'!BM204)</f>
        <v/>
      </c>
      <c r="BT204" s="251" t="str">
        <f>IF('EDCI Data'!BN204="","",'EDCI Data'!BN204)</f>
        <v/>
      </c>
      <c r="BU204" s="246" t="str">
        <f>IF('EDCI Data'!BO204="","",'EDCI Data'!BO204)</f>
        <v/>
      </c>
      <c r="BV204" s="252">
        <f t="shared" si="280"/>
        <v>0</v>
      </c>
      <c r="BW204" s="252">
        <f t="shared" si="281"/>
        <v>0</v>
      </c>
      <c r="BX204" s="252">
        <f t="shared" si="282"/>
        <v>0</v>
      </c>
      <c r="BY204" s="252">
        <f t="shared" si="283"/>
        <v>0</v>
      </c>
      <c r="BZ204" t="str">
        <f t="shared" si="217"/>
        <v/>
      </c>
      <c r="CA204" s="253"/>
      <c r="CB204"/>
      <c r="CC204"/>
      <c r="CD204"/>
      <c r="CE204" t="str">
        <f t="shared" si="218"/>
        <v/>
      </c>
      <c r="CF204"/>
      <c r="CG204" t="str">
        <f t="shared" si="219"/>
        <v/>
      </c>
      <c r="CH204" t="str">
        <f t="shared" si="220"/>
        <v/>
      </c>
      <c r="CI204" t="str">
        <f t="shared" si="221"/>
        <v/>
      </c>
      <c r="CJ204" t="str">
        <f t="shared" si="222"/>
        <v/>
      </c>
      <c r="CK204"/>
      <c r="CL204"/>
      <c r="CM204" t="str">
        <f t="shared" si="223"/>
        <v/>
      </c>
      <c r="CN204" t="str">
        <f t="shared" si="224"/>
        <v/>
      </c>
      <c r="CO204" t="str">
        <f t="shared" si="225"/>
        <v/>
      </c>
      <c r="CP204" t="str">
        <f t="shared" si="226"/>
        <v/>
      </c>
      <c r="CQ204"/>
      <c r="CR204" t="str" cm="1">
        <f t="array" ref="CR204">IF(COUNTIFS($BZ$10:$BZ$259,$BZ204,$I$10:$I$259,$I204+1)&gt;0,IF(X204&lt;&gt;INDEX(Y$10:Y$259,MATCH(1,INDEX(($BZ204=$BZ$10:$BZ$259)*($I$10:$I$259=$I204+1),0,1),0)),"Number of FTEs in previous year do not align with Number of FTEs in current year across years, by definition these should be equal. Please check and update if required. "&amp;CHAR(10),""),"")</f>
        <v/>
      </c>
      <c r="CS204" t="str" cm="1">
        <f t="array" ref="CS204">IF(COUNTIFS($BZ$10:$BZ$259,$BZ204,$I$10:$I$259,$I204-1)&gt;0,IF(Y204&lt;&gt;INDEX(X$10:X$259,MATCH(1,INDEX(($BZ204=$BZ$10:$BZ$259)*($I$10:$I$259=$I204-1),0,1),0)),"Number of FTEs in previous year do not align with Number of FTEs in current year across years, by definition these should be equal. Please check and update if required. "&amp;CHAR(10),""),"")</f>
        <v/>
      </c>
      <c r="CT204" t="str">
        <f t="shared" si="227"/>
        <v/>
      </c>
      <c r="CU204" t="str">
        <f t="shared" si="228"/>
        <v/>
      </c>
      <c r="CV204"/>
      <c r="CW204" t="str">
        <f t="shared" si="229"/>
        <v/>
      </c>
      <c r="CX204"/>
      <c r="CY204" t="str">
        <f t="shared" si="230"/>
        <v/>
      </c>
      <c r="CZ204"/>
      <c r="DA204" t="str">
        <f t="shared" si="231"/>
        <v/>
      </c>
      <c r="DB204"/>
      <c r="DC204"/>
      <c r="DD204"/>
      <c r="DE204"/>
      <c r="DF204"/>
      <c r="DG204"/>
      <c r="DH204"/>
      <c r="DI204"/>
      <c r="DJ204"/>
      <c r="DK204"/>
      <c r="DL204"/>
      <c r="DM204"/>
      <c r="DN204"/>
      <c r="DO204"/>
      <c r="DP204"/>
      <c r="DQ204"/>
      <c r="DR204"/>
      <c r="DS204"/>
      <c r="DT204"/>
      <c r="DU204"/>
      <c r="DV204"/>
      <c r="DW204"/>
      <c r="DX204" t="str">
        <f t="shared" si="232"/>
        <v/>
      </c>
      <c r="DY204" t="str">
        <f t="shared" si="233"/>
        <v/>
      </c>
      <c r="DZ204" t="str">
        <f t="shared" si="234"/>
        <v/>
      </c>
      <c r="EA204" t="str">
        <f t="shared" si="235"/>
        <v/>
      </c>
      <c r="EB204" t="str">
        <f t="shared" si="236"/>
        <v/>
      </c>
      <c r="EC204" t="str">
        <f t="shared" si="237"/>
        <v/>
      </c>
      <c r="ED204" t="str">
        <f t="shared" si="238"/>
        <v/>
      </c>
      <c r="EE204" t="str">
        <f t="shared" si="239"/>
        <v/>
      </c>
      <c r="EF204" t="str">
        <f t="shared" si="240"/>
        <v/>
      </c>
      <c r="EG204" t="str">
        <f t="shared" si="241"/>
        <v/>
      </c>
      <c r="EH204" t="str">
        <f t="shared" si="242"/>
        <v/>
      </c>
      <c r="EI204" t="str">
        <f t="shared" si="243"/>
        <v/>
      </c>
      <c r="EJ204"/>
      <c r="EK204"/>
      <c r="EL204"/>
      <c r="EM204"/>
      <c r="EN204"/>
      <c r="EO204"/>
      <c r="EP204"/>
      <c r="EQ204" t="str">
        <f t="shared" si="244"/>
        <v/>
      </c>
      <c r="ER204" t="str">
        <f t="shared" si="245"/>
        <v/>
      </c>
      <c r="ES204" t="str">
        <f t="shared" si="246"/>
        <v/>
      </c>
      <c r="ET204"/>
      <c r="EU204" t="str">
        <f t="shared" si="247"/>
        <v/>
      </c>
      <c r="EV204"/>
      <c r="EW204" t="str">
        <f t="shared" si="248"/>
        <v/>
      </c>
      <c r="EX204"/>
      <c r="EY204" t="str">
        <f t="shared" si="249"/>
        <v/>
      </c>
      <c r="EZ204"/>
      <c r="FA204"/>
      <c r="FB204"/>
      <c r="FC204"/>
      <c r="FD204"/>
      <c r="FE204"/>
      <c r="FF204"/>
      <c r="FG204"/>
      <c r="FH204"/>
      <c r="FI204"/>
      <c r="FJ204"/>
      <c r="FK204"/>
      <c r="FL204"/>
      <c r="FM204"/>
      <c r="FN204"/>
      <c r="FO204"/>
      <c r="FP204"/>
      <c r="FQ204"/>
      <c r="FR204"/>
      <c r="FS204"/>
      <c r="FT204"/>
      <c r="FU204"/>
      <c r="FV204" t="str">
        <f t="shared" si="250"/>
        <v/>
      </c>
      <c r="FW204" t="str">
        <f t="shared" si="251"/>
        <v/>
      </c>
      <c r="FX204"/>
      <c r="FY204" t="str">
        <f t="shared" si="252"/>
        <v/>
      </c>
      <c r="FZ204" t="str">
        <f t="shared" si="253"/>
        <v/>
      </c>
      <c r="GA204" t="str">
        <f t="shared" si="254"/>
        <v/>
      </c>
      <c r="GB204" t="str">
        <f t="shared" si="255"/>
        <v/>
      </c>
      <c r="GC204" t="str">
        <f t="shared" si="256"/>
        <v/>
      </c>
      <c r="GD204" t="str">
        <f t="shared" si="257"/>
        <v/>
      </c>
      <c r="GE204" t="str">
        <f t="shared" si="258"/>
        <v/>
      </c>
      <c r="GF204" t="str">
        <f t="shared" si="259"/>
        <v/>
      </c>
      <c r="GG204" t="str">
        <f t="shared" si="260"/>
        <v/>
      </c>
      <c r="GH204"/>
      <c r="GI204"/>
      <c r="GJ204"/>
      <c r="GK204"/>
      <c r="GL204"/>
      <c r="GM204"/>
      <c r="GN204"/>
      <c r="GO204"/>
      <c r="GP204" t="str">
        <f t="shared" si="261"/>
        <v/>
      </c>
      <c r="GQ204" t="str">
        <f t="shared" si="262"/>
        <v/>
      </c>
      <c r="GR204"/>
      <c r="GS204" t="str">
        <f t="shared" si="263"/>
        <v/>
      </c>
      <c r="GT204"/>
      <c r="GU204" t="str">
        <f t="shared" si="264"/>
        <v/>
      </c>
      <c r="GV204"/>
      <c r="GW204" t="str">
        <f t="shared" si="265"/>
        <v/>
      </c>
      <c r="GX204"/>
      <c r="GY204"/>
      <c r="GZ204"/>
      <c r="HA204"/>
      <c r="HB204"/>
      <c r="HC204"/>
      <c r="HD204"/>
      <c r="HE204"/>
      <c r="HF204"/>
      <c r="HG204"/>
      <c r="HH204"/>
      <c r="HI204"/>
      <c r="HJ204"/>
      <c r="HK204"/>
      <c r="HL204"/>
      <c r="HM204"/>
      <c r="HN204"/>
      <c r="HO204"/>
      <c r="HP204"/>
      <c r="HQ204"/>
      <c r="HR204"/>
      <c r="HS204"/>
      <c r="HT204" t="str">
        <f t="shared" si="266"/>
        <v/>
      </c>
      <c r="HU204" t="str">
        <f t="shared" si="267"/>
        <v/>
      </c>
      <c r="HV204"/>
      <c r="HW204"/>
      <c r="HX204"/>
      <c r="HY204"/>
      <c r="HZ204"/>
      <c r="IA204"/>
      <c r="IB204"/>
      <c r="IC204"/>
      <c r="ID204"/>
      <c r="IE204" t="str">
        <f t="shared" si="268"/>
        <v/>
      </c>
      <c r="IF204"/>
      <c r="IG204"/>
      <c r="IH204"/>
      <c r="II204"/>
      <c r="IJ204"/>
      <c r="IK204"/>
      <c r="IL204"/>
      <c r="IM204"/>
      <c r="IN204"/>
      <c r="IO204"/>
      <c r="IP204"/>
      <c r="IQ204" t="str">
        <f t="shared" si="269"/>
        <v/>
      </c>
      <c r="IR204"/>
      <c r="IS204" t="str">
        <f t="shared" si="270"/>
        <v/>
      </c>
      <c r="IT204"/>
      <c r="IU204" t="str">
        <f t="shared" si="271"/>
        <v/>
      </c>
      <c r="IV204"/>
      <c r="IW204"/>
      <c r="IX204"/>
      <c r="IY204"/>
      <c r="IZ204"/>
      <c r="JA204"/>
      <c r="JB204"/>
      <c r="JC204"/>
      <c r="JD204"/>
      <c r="JE204"/>
      <c r="JF204"/>
      <c r="JG204"/>
      <c r="JH204"/>
      <c r="JI204"/>
      <c r="JJ204"/>
      <c r="JK204"/>
      <c r="JL204"/>
      <c r="JM204"/>
      <c r="JN204"/>
      <c r="JO204"/>
      <c r="JP204"/>
      <c r="JQ204"/>
      <c r="JR204" t="str">
        <f t="shared" si="272"/>
        <v/>
      </c>
      <c r="JS204" t="str">
        <f t="shared" si="273"/>
        <v/>
      </c>
      <c r="JT204"/>
      <c r="JU204"/>
      <c r="JV204"/>
      <c r="JW204"/>
      <c r="JX204"/>
      <c r="JY204"/>
      <c r="JZ204"/>
      <c r="KA204"/>
      <c r="KB204"/>
      <c r="KC204" t="str">
        <f t="shared" si="274"/>
        <v/>
      </c>
      <c r="KD204"/>
      <c r="KE204"/>
      <c r="KF204"/>
      <c r="KG204"/>
      <c r="KH204"/>
      <c r="KI204"/>
      <c r="KJ204"/>
      <c r="KK204"/>
      <c r="KL204" t="str">
        <f>IF(CT204=1,KL$8&amp;IF(SUM(CU204:$EQ204)=0,"",", "),"")</f>
        <v/>
      </c>
      <c r="KM204" t="str">
        <f>IF(CU204=1,KM$8&amp;IF(SUM(CV204:$EQ204)=0,"",", "),"")</f>
        <v/>
      </c>
      <c r="KN204" t="str">
        <f>IF(CV204=1,KN$8&amp;IF(SUM(CW204:$EQ204)=0,"",", "),"")</f>
        <v/>
      </c>
      <c r="KO204" t="str">
        <f>IF(CW204=1,KO$8&amp;IF(SUM(CX204:$EQ204)=0,"",", "),"")</f>
        <v/>
      </c>
      <c r="KP204" t="str">
        <f>IF(CX204=1,KP$8&amp;IF(SUM(CY204:$EQ204)=0,"",", "),"")</f>
        <v/>
      </c>
      <c r="KQ204" t="str">
        <f>IF(CY204=1,KQ$8&amp;IF(SUM(CZ204:$EQ204)=0,"",", "),"")</f>
        <v/>
      </c>
      <c r="KR204" t="str">
        <f>IF(CZ204=1,KR$8&amp;IF(SUM(DA204:$EQ204)=0,"",", "),"")</f>
        <v/>
      </c>
      <c r="KS204" t="str">
        <f>IF(DA204=1,KS$8&amp;IF(SUM(DB204:$EQ204)=0,"",", "),"")</f>
        <v/>
      </c>
      <c r="KT204" t="str">
        <f>IF(DB204=1,KT$8&amp;IF(SUM(DC204:$EQ204)=0,"",", "),"")</f>
        <v/>
      </c>
      <c r="KU204" t="str">
        <f>IF(DC204=1,KU$8&amp;IF(SUM(DD204:$EQ204)=0,"",", "),"")</f>
        <v/>
      </c>
      <c r="KV204" t="str">
        <f>IF(DD204=1,KV$8&amp;IF(SUM(DE204:$EQ204)=0,"",", "),"")</f>
        <v/>
      </c>
      <c r="KW204" t="str">
        <f>IF(DE204=1,KW$8&amp;IF(SUM(DF204:$EQ204)=0,"",", "),"")</f>
        <v/>
      </c>
      <c r="KX204" t="str">
        <f>IF(DF204=1,KX$8&amp;IF(SUM(DG204:$EQ204)=0,"",", "),"")</f>
        <v/>
      </c>
      <c r="KY204" t="str">
        <f>IF(DG204=1,KY$8&amp;IF(SUM(DH204:$EQ204)=0,"",", "),"")</f>
        <v/>
      </c>
      <c r="KZ204" t="str">
        <f>IF(DH204=1,KZ$8&amp;IF(SUM(DI204:$EQ204)=0,"",", "),"")</f>
        <v/>
      </c>
      <c r="LA204" t="str">
        <f>IF(DI204=1,LA$8&amp;IF(SUM(DJ204:$EQ204)=0,"",", "),"")</f>
        <v/>
      </c>
      <c r="LB204" t="str">
        <f>IF(DJ204=1,LB$8&amp;IF(SUM(DK204:$EQ204)=0,"",", "),"")</f>
        <v/>
      </c>
      <c r="LC204" t="str">
        <f>IF(DK204=1,LC$8&amp;IF(SUM(DL204:$EQ204)=0,"",", "),"")</f>
        <v/>
      </c>
      <c r="LD204" t="str">
        <f>IF(DL204=1,LD$8&amp;IF(SUM(DM204:$EQ204)=0,"",", "),"")</f>
        <v/>
      </c>
      <c r="LE204" t="str">
        <f>IF(DM204=1,LE$8&amp;IF(SUM(DN204:$EQ204)=0,"",", "),"")</f>
        <v/>
      </c>
      <c r="LF204" t="str">
        <f>IF(DN204=1,LF$8&amp;IF(SUM(DO204:$EQ204)=0,"",", "),"")</f>
        <v/>
      </c>
      <c r="LG204" t="str">
        <f>IF(DO204=1,LG$8&amp;IF(SUM(DP204:$EQ204)=0,"",", "),"")</f>
        <v/>
      </c>
      <c r="LH204" t="str">
        <f>IF(DP204=1,LH$8&amp;IF(SUM(DQ204:$EQ204)=0,"",", "),"")</f>
        <v/>
      </c>
      <c r="LI204" t="str">
        <f>IF(DQ204=1,LI$8&amp;IF(SUM(DR204:$EQ204)=0,"",", "),"")</f>
        <v/>
      </c>
      <c r="LJ204" t="str">
        <f>IF(DR204=1,LJ$8&amp;IF(SUM(DS204:$EQ204)=0,"",", "),"")</f>
        <v/>
      </c>
      <c r="LK204" t="str">
        <f>IF(DS204=1,LK$8&amp;IF(SUM(DT204:$EQ204)=0,"",", "),"")</f>
        <v/>
      </c>
      <c r="LL204" t="str">
        <f>IF(DT204=1,LL$8&amp;IF(SUM(DU204:$EQ204)=0,"",", "),"")</f>
        <v/>
      </c>
      <c r="LM204" t="str">
        <f>IF(DU204=1,LM$8&amp;IF(SUM(DV204:$EQ204)=0,"",", "),"")</f>
        <v/>
      </c>
      <c r="LN204" t="str">
        <f>IF(DV204=1,LN$8&amp;IF(SUM(DW204:$EQ204)=0,"",", "),"")</f>
        <v/>
      </c>
      <c r="LO204" t="str">
        <f>IF(DW204=1,LO$8&amp;IF(SUM(DX204:$EQ204)=0,"",", "),"")</f>
        <v/>
      </c>
      <c r="LP204" t="str">
        <f>IF(DX204=1,LP$8&amp;IF(SUM(DY204:$EQ204)=0,"",", "),"")</f>
        <v/>
      </c>
      <c r="LQ204" t="str">
        <f>IF(DY204=1,LQ$8&amp;IF(SUM(DZ204:$EQ204)=0,"",", "),"")</f>
        <v/>
      </c>
      <c r="LR204" t="str">
        <f>IF(DZ204=1,LR$8&amp;IF(SUM(EA204:$EQ204)=0,"",", "),"")</f>
        <v/>
      </c>
      <c r="LS204" t="str">
        <f>IF(EA204=1,LS$8&amp;IF(SUM(EB204:$EQ204)=0,"",", "),"")</f>
        <v/>
      </c>
      <c r="LT204" t="str">
        <f>IF(EB204=1,LT$8&amp;IF(SUM(EC204:$EQ204)=0,"",", "),"")</f>
        <v/>
      </c>
      <c r="LU204" t="str">
        <f>IF(EC204=1,LU$8&amp;IF(SUM(ED204:$EQ204)=0,"",", "),"")</f>
        <v/>
      </c>
      <c r="LV204" t="str">
        <f>IF(ED204=1,LV$8&amp;IF(SUM(EE204:$EQ204)=0,"",", "),"")</f>
        <v/>
      </c>
      <c r="LW204" t="str">
        <f>IF(EE204=1,LW$8&amp;IF(SUM(EF204:$EQ204)=0,"",", "),"")</f>
        <v/>
      </c>
      <c r="LX204" t="str">
        <f>IF(EF204=1,LX$8&amp;IF(SUM(EG204:$EQ204)=0,"",", "),"")</f>
        <v/>
      </c>
      <c r="LY204" t="str">
        <f>IF(EG204=1,LY$8&amp;IF(SUM(EH204:$EQ204)=0,"",", "),"")</f>
        <v/>
      </c>
      <c r="LZ204" t="str">
        <f>IF(EH204=1,LZ$8&amp;IF(SUM(EI204:$EQ204)=0,"",", "),"")</f>
        <v/>
      </c>
      <c r="MA204" t="str">
        <f>IF(EI204=1,MA$8&amp;IF(SUM(EJ204:$EQ204)=0,"",", "),"")</f>
        <v/>
      </c>
      <c r="MB204" t="str">
        <f>IF(EJ204=1,MB$8&amp;IF(SUM(EK204:$EQ204)=0,"",", "),"")</f>
        <v/>
      </c>
      <c r="MC204" t="str">
        <f>IF(EK204=1,MC$8&amp;IF(SUM(EL204:$EQ204)=0,"",", "),"")</f>
        <v/>
      </c>
      <c r="MD204" t="str">
        <f>IF(EL204=1,MD$8&amp;IF(SUM(EM204:$EQ204)=0,"",", "),"")</f>
        <v/>
      </c>
      <c r="ME204" t="str">
        <f>IF(EM204=1,ME$8&amp;IF(SUM(EN204:$EQ204)=0,"",", "),"")</f>
        <v/>
      </c>
      <c r="MF204" t="str">
        <f>IF(EN204=1,MF$8&amp;IF(SUM(EO204:$EQ204)=0,"",", "),"")</f>
        <v/>
      </c>
      <c r="MG204" t="str">
        <f>IF(EO204=1,MG$8&amp;IF(SUM(EP204:$EQ204)=0,"",", "),"")</f>
        <v/>
      </c>
      <c r="MH204" t="str">
        <f>IF(EP204=1,MH$8&amp;IF(SUM(EQ204:$EQ204)=0,"",", "),"")</f>
        <v/>
      </c>
      <c r="MI204" t="str">
        <f t="shared" si="284"/>
        <v/>
      </c>
      <c r="MJ204" t="str">
        <f>IF(ER204=1,MJ$8&amp;IF(SUM(ES204:$GO204)=0,"",", "),"")</f>
        <v/>
      </c>
      <c r="MK204" t="str">
        <f>IF(ES204=1,MK$8&amp;IF(SUM(ET204:$GO204)=0,"",", "),"")</f>
        <v/>
      </c>
      <c r="ML204" t="str">
        <f>IF(ET204=1,ML$8&amp;IF(SUM(EU204:$GO204)=0,"",", "),"")</f>
        <v/>
      </c>
      <c r="MM204" t="str">
        <f>IF(EU204=1,MM$8&amp;IF(SUM(EV204:$GO204)=0,"",", "),"")</f>
        <v/>
      </c>
      <c r="MN204" t="str">
        <f>IF(EV204=1,MN$8&amp;IF(SUM(EW204:$GO204)=0,"",", "),"")</f>
        <v/>
      </c>
      <c r="MO204" t="str">
        <f>IF(EW204=1,MO$8&amp;IF(SUM(EX204:$GO204)=0,"",", "),"")</f>
        <v/>
      </c>
      <c r="MP204" t="str">
        <f>IF(EX204=1,MP$8&amp;IF(SUM(EY204:$GO204)=0,"",", "),"")</f>
        <v/>
      </c>
      <c r="MQ204" t="str">
        <f>IF(EY204=1,MQ$8&amp;IF(SUM(EZ204:$GO204)=0,"",", "),"")</f>
        <v/>
      </c>
      <c r="MR204" t="str">
        <f>IF(EZ204=1,MR$8&amp;IF(SUM(FA204:$GO204)=0,"",", "),"")</f>
        <v/>
      </c>
      <c r="MS204" t="str">
        <f>IF(FA204=1,MS$8&amp;IF(SUM(FB204:$GO204)=0,"",", "),"")</f>
        <v/>
      </c>
      <c r="MT204" t="str">
        <f>IF(FB204=1,MT$8&amp;IF(SUM(FC204:$GO204)=0,"",", "),"")</f>
        <v/>
      </c>
      <c r="MU204" t="str">
        <f>IF(FC204=1,MU$8&amp;IF(SUM(FD204:$GO204)=0,"",", "),"")</f>
        <v/>
      </c>
      <c r="MV204" t="str">
        <f>IF(FD204=1,MV$8&amp;IF(SUM(FE204:$GO204)=0,"",", "),"")</f>
        <v/>
      </c>
      <c r="MW204" t="str">
        <f>IF(FE204=1,MW$8&amp;IF(SUM(FF204:$GO204)=0,"",", "),"")</f>
        <v/>
      </c>
      <c r="MX204" t="str">
        <f>IF(FF204=1,MX$8&amp;IF(SUM(FG204:$GO204)=0,"",", "),"")</f>
        <v/>
      </c>
      <c r="MY204" t="str">
        <f>IF(FG204=1,MY$8&amp;IF(SUM(FH204:$GO204)=0,"",", "),"")</f>
        <v/>
      </c>
      <c r="MZ204" t="str">
        <f>IF(FH204=1,MZ$8&amp;IF(SUM(FI204:$GO204)=0,"",", "),"")</f>
        <v/>
      </c>
      <c r="NA204" t="str">
        <f>IF(FI204=1,NA$8&amp;IF(SUM(FJ204:$GO204)=0,"",", "),"")</f>
        <v/>
      </c>
      <c r="NB204" t="str">
        <f>IF(FJ204=1,NB$8&amp;IF(SUM(FK204:$GO204)=0,"",", "),"")</f>
        <v/>
      </c>
      <c r="NC204" t="str">
        <f>IF(FK204=1,NC$8&amp;IF(SUM(FL204:$GO204)=0,"",", "),"")</f>
        <v/>
      </c>
      <c r="ND204" t="str">
        <f>IF(FL204=1,ND$8&amp;IF(SUM(FM204:$GO204)=0,"",", "),"")</f>
        <v/>
      </c>
      <c r="NE204" t="str">
        <f>IF(FM204=1,NE$8&amp;IF(SUM(FN204:$GO204)=0,"",", "),"")</f>
        <v/>
      </c>
      <c r="NF204" t="str">
        <f>IF(FN204=1,NF$8&amp;IF(SUM(FO204:$GO204)=0,"",", "),"")</f>
        <v/>
      </c>
      <c r="NG204" t="str">
        <f>IF(FO204=1,NG$8&amp;IF(SUM(FP204:$GO204)=0,"",", "),"")</f>
        <v/>
      </c>
      <c r="NH204" t="str">
        <f>IF(FP204=1,NH$8&amp;IF(SUM(FQ204:$GO204)=0,"",", "),"")</f>
        <v/>
      </c>
      <c r="NI204" t="str">
        <f>IF(FQ204=1,NI$8&amp;IF(SUM(FR204:$GO204)=0,"",", "),"")</f>
        <v/>
      </c>
      <c r="NJ204" t="str">
        <f>IF(FR204=1,NJ$8&amp;IF(SUM(FS204:$GO204)=0,"",", "),"")</f>
        <v/>
      </c>
      <c r="NK204" t="str">
        <f>IF(FS204=1,NK$8&amp;IF(SUM(FT204:$GO204)=0,"",", "),"")</f>
        <v/>
      </c>
      <c r="NL204" t="str">
        <f>IF(FT204=1,NL$8&amp;IF(SUM(FU204:$GO204)=0,"",", "),"")</f>
        <v/>
      </c>
      <c r="NM204" t="str">
        <f>IF(FU204=1,NM$8&amp;IF(SUM(FV204:$GO204)=0,"",", "),"")</f>
        <v/>
      </c>
      <c r="NN204" t="str">
        <f>IF(FV204=1,NN$8&amp;IF(SUM(FW204:$GO204)=0,"",", "),"")</f>
        <v/>
      </c>
      <c r="NO204" t="str">
        <f>IF(FW204=1,NO$8&amp;IF(SUM(FX204:$GO204)=0,"",", "),"")</f>
        <v/>
      </c>
      <c r="NP204" t="str">
        <f>IF(FX204=1,NP$8&amp;IF(SUM(FY204:$GO204)=0,"",", "),"")</f>
        <v/>
      </c>
      <c r="NQ204" t="str">
        <f>IF(FY204=1,NQ$8&amp;IF(SUM(FZ204:$GO204)=0,"",", "),"")</f>
        <v/>
      </c>
      <c r="NR204" t="str">
        <f>IF(FZ204=1,NR$8&amp;IF(SUM(GA204:$GO204)=0,"",", "),"")</f>
        <v/>
      </c>
      <c r="NS204" t="str">
        <f>IF(GA204=1,NS$8&amp;IF(SUM(GB204:$GO204)=0,"",", "),"")</f>
        <v/>
      </c>
      <c r="NT204" t="str">
        <f>IF(GB204=1,NT$8&amp;IF(SUM(GC204:$GO204)=0,"",", "),"")</f>
        <v/>
      </c>
      <c r="NU204" t="str">
        <f>IF(GC204=1,NU$8&amp;IF(SUM(GD204:$GO204)=0,"",", "),"")</f>
        <v/>
      </c>
      <c r="NV204" t="str">
        <f>IF(GD204=1,NV$8&amp;IF(SUM(GE204:$GO204)=0,"",", "),"")</f>
        <v/>
      </c>
      <c r="NW204" t="str">
        <f>IF(GE204=1,NW$8&amp;IF(SUM(GF204:$GO204)=0,"",", "),"")</f>
        <v/>
      </c>
      <c r="NX204" t="str">
        <f>IF(GF204=1,NX$8&amp;IF(SUM(GG204:$GO204)=0,"",", "),"")</f>
        <v/>
      </c>
      <c r="NY204" t="str">
        <f>IF(GG204=1,NY$8&amp;IF(SUM(GH204:$GO204)=0,"",", "),"")</f>
        <v/>
      </c>
      <c r="NZ204" t="str">
        <f>IF(GH204=1,NZ$8&amp;IF(SUM(GI204:$GO204)=0,"",", "),"")</f>
        <v/>
      </c>
      <c r="OA204" t="str">
        <f>IF(GI204=1,OA$8&amp;IF(SUM(GJ204:$GO204)=0,"",", "),"")</f>
        <v/>
      </c>
      <c r="OB204" t="str">
        <f>IF(GJ204=1,OB$8&amp;IF(SUM(GK204:$GO204)=0,"",", "),"")</f>
        <v/>
      </c>
      <c r="OC204" t="str">
        <f>IF(GK204=1,OC$8&amp;IF(SUM(GL204:$GO204)=0,"",", "),"")</f>
        <v/>
      </c>
      <c r="OD204" t="str">
        <f>IF(GL204=1,OD$8&amp;IF(SUM(GM204:$GO204)=0,"",", "),"")</f>
        <v/>
      </c>
      <c r="OE204" t="str">
        <f>IF(GM204=1,OE$8&amp;IF(SUM(GN204:$GO204)=0,"",", "),"")</f>
        <v/>
      </c>
      <c r="OF204" t="str">
        <f>IF(GN204=1,OF$8&amp;IF(SUM(GO204:$GO204)=0,"",", "),"")</f>
        <v/>
      </c>
      <c r="OG204" t="str">
        <f t="shared" si="285"/>
        <v/>
      </c>
      <c r="OH204" t="str">
        <f>IF(GP204=1,OH$8&amp;IF(SUM(GQ204:$IM204)=0,"",", "),"")</f>
        <v/>
      </c>
      <c r="OI204" t="str">
        <f>IF(GQ204=1,OI$8&amp;IF(SUM(GR204:$IM204)=0,"",", "),"")</f>
        <v/>
      </c>
      <c r="OJ204" t="str">
        <f>IF(GR204=1,OJ$8&amp;IF(SUM(GS204:$IM204)=0,"",", "),"")</f>
        <v/>
      </c>
      <c r="OK204" t="str">
        <f>IF(GS204=1,OK$8&amp;IF(SUM(GT204:$IM204)=0,"",", "),"")</f>
        <v/>
      </c>
      <c r="OL204" t="str">
        <f>IF(GT204=1,OL$8&amp;IF(SUM(GU204:$IM204)=0,"",", "),"")</f>
        <v/>
      </c>
      <c r="OM204" t="str">
        <f>IF(GU204=1,OM$8&amp;IF(SUM(GV204:$IM204)=0,"",", "),"")</f>
        <v/>
      </c>
      <c r="ON204" t="str">
        <f>IF(GV204=1,ON$8&amp;IF(SUM(GW204:$IM204)=0,"",", "),"")</f>
        <v/>
      </c>
      <c r="OO204" t="str">
        <f>IF(GW204=1,OO$8&amp;IF(SUM(GX204:$IM204)=0,"",", "),"")</f>
        <v/>
      </c>
      <c r="OP204" t="str">
        <f>IF(GX204=1,OP$8&amp;IF(SUM(GY204:$IM204)=0,"",", "),"")</f>
        <v/>
      </c>
      <c r="OQ204" t="str">
        <f>IF(GY204=1,OQ$8&amp;IF(SUM(GZ204:$IM204)=0,"",", "),"")</f>
        <v/>
      </c>
      <c r="OR204" t="str">
        <f>IF(GZ204=1,OR$8&amp;IF(SUM(HA204:$IM204)=0,"",", "),"")</f>
        <v/>
      </c>
      <c r="OS204" t="str">
        <f>IF(HA204=1,OS$8&amp;IF(SUM(HB204:$IM204)=0,"",", "),"")</f>
        <v/>
      </c>
      <c r="OT204" t="str">
        <f>IF(HB204=1,OT$8&amp;IF(SUM(HC204:$IM204)=0,"",", "),"")</f>
        <v/>
      </c>
      <c r="OU204" t="str">
        <f>IF(HC204=1,OU$8&amp;IF(SUM(HD204:$IM204)=0,"",", "),"")</f>
        <v/>
      </c>
      <c r="OV204" t="str">
        <f>IF(HD204=1,OV$8&amp;IF(SUM(HE204:$IM204)=0,"",", "),"")</f>
        <v/>
      </c>
      <c r="OW204" t="str">
        <f>IF(HE204=1,OW$8&amp;IF(SUM(HF204:$IM204)=0,"",", "),"")</f>
        <v/>
      </c>
      <c r="OX204" t="str">
        <f>IF(HF204=1,OX$8&amp;IF(SUM(HG204:$IM204)=0,"",", "),"")</f>
        <v/>
      </c>
      <c r="OY204" t="str">
        <f>IF(HG204=1,OY$8&amp;IF(SUM(HH204:$IM204)=0,"",", "),"")</f>
        <v/>
      </c>
      <c r="OZ204" t="str">
        <f>IF(HH204=1,OZ$8&amp;IF(SUM(HI204:$IM204)=0,"",", "),"")</f>
        <v/>
      </c>
      <c r="PA204" t="str">
        <f>IF(HI204=1,PA$8&amp;IF(SUM(HJ204:$IM204)=0,"",", "),"")</f>
        <v/>
      </c>
      <c r="PB204" t="str">
        <f>IF(HJ204=1,PB$8&amp;IF(SUM(HK204:$IM204)=0,"",", "),"")</f>
        <v/>
      </c>
      <c r="PC204" t="str">
        <f>IF(HK204=1,PC$8&amp;IF(SUM(HL204:$IM204)=0,"",", "),"")</f>
        <v/>
      </c>
      <c r="PD204" t="str">
        <f>IF(HL204=1,PD$8&amp;IF(SUM(HM204:$IM204)=0,"",", "),"")</f>
        <v/>
      </c>
      <c r="PE204" t="str">
        <f>IF(HM204=1,PE$8&amp;IF(SUM(HN204:$IM204)=0,"",", "),"")</f>
        <v/>
      </c>
      <c r="PF204" t="str">
        <f>IF(HN204=1,PF$8&amp;IF(SUM(HO204:$IM204)=0,"",", "),"")</f>
        <v/>
      </c>
      <c r="PG204" t="str">
        <f>IF(HO204=1,PG$8&amp;IF(SUM(HP204:$IM204)=0,"",", "),"")</f>
        <v/>
      </c>
      <c r="PH204" t="str">
        <f>IF(HP204=1,PH$8&amp;IF(SUM(HQ204:$IM204)=0,"",", "),"")</f>
        <v/>
      </c>
      <c r="PI204" t="str">
        <f>IF(HQ204=1,PI$8&amp;IF(SUM(HR204:$IM204)=0,"",", "),"")</f>
        <v/>
      </c>
      <c r="PJ204" t="str">
        <f>IF(HR204=1,PJ$8&amp;IF(SUM(HS204:$IM204)=0,"",", "),"")</f>
        <v/>
      </c>
      <c r="PK204" t="str">
        <f>IF(HS204=1,PK$8&amp;IF(SUM(HT204:$IM204)=0,"",", "),"")</f>
        <v/>
      </c>
      <c r="PL204" t="str">
        <f>IF(HT204=1,PL$8&amp;IF(SUM(HU204:$IM204)=0,"",", "),"")</f>
        <v/>
      </c>
      <c r="PM204" t="str">
        <f>IF(HU204=1,PM$8&amp;IF(SUM(HV204:$IM204)=0,"",", "),"")</f>
        <v/>
      </c>
      <c r="PN204" t="str">
        <f>IF(HV204=1,PN$8&amp;IF(SUM(HW204:$IM204)=0,"",", "),"")</f>
        <v/>
      </c>
      <c r="PO204" t="str">
        <f>IF(HW204=1,PO$8&amp;IF(SUM(HX204:$IM204)=0,"",", "),"")</f>
        <v/>
      </c>
      <c r="PP204" t="str">
        <f>IF(HX204=1,PP$8&amp;IF(SUM(HY204:$IM204)=0,"",", "),"")</f>
        <v/>
      </c>
      <c r="PQ204" t="str">
        <f>IF(HY204=1,PQ$8&amp;IF(SUM(HZ204:$IM204)=0,"",", "),"")</f>
        <v/>
      </c>
      <c r="PR204" t="str">
        <f>IF(HZ204=1,PR$8&amp;IF(SUM(IA204:$IM204)=0,"",", "),"")</f>
        <v/>
      </c>
      <c r="PS204" t="str">
        <f>IF(IA204=1,PS$8&amp;IF(SUM(IB204:$IM204)=0,"",", "),"")</f>
        <v/>
      </c>
      <c r="PT204" t="str">
        <f>IF(IB204=1,PT$8&amp;IF(SUM(IC204:$IM204)=0,"",", "),"")</f>
        <v/>
      </c>
      <c r="PU204" t="str">
        <f>IF(IC204=1,PU$8&amp;IF(SUM(ID204:$IM204)=0,"",", "),"")</f>
        <v/>
      </c>
      <c r="PV204" t="str">
        <f>IF(ID204=1,PV$8&amp;IF(SUM(IE204:$IM204)=0,"",", "),"")</f>
        <v/>
      </c>
      <c r="PW204" t="str">
        <f>IF(IE204=1,PW$8&amp;IF(SUM(IF204:$IM204)=0,"",", "),"")</f>
        <v/>
      </c>
      <c r="PX204" t="str">
        <f>IF(IF204=1,PX$8&amp;IF(SUM(IG204:$IM204)=0,"",", "),"")</f>
        <v/>
      </c>
      <c r="PY204" t="str">
        <f>IF(IG204=1,PY$8&amp;IF(SUM(IH204:$IM204)=0,"",", "),"")</f>
        <v/>
      </c>
      <c r="PZ204" t="str">
        <f>IF(IH204=1,PZ$8&amp;IF(SUM(II204:$IM204)=0,"",", "),"")</f>
        <v/>
      </c>
      <c r="QA204" t="str">
        <f>IF(II204=1,QA$8&amp;IF(SUM(IJ204:$IM204)=0,"",", "),"")</f>
        <v/>
      </c>
      <c r="QB204" t="str">
        <f>IF(IJ204=1,QB$8&amp;IF(SUM(IK204:$IM204)=0,"",", "),"")</f>
        <v/>
      </c>
      <c r="QC204" t="str">
        <f>IF(IK204=1,QC$8&amp;IF(SUM(IL204:$IM204)=0,"",", "),"")</f>
        <v/>
      </c>
      <c r="QD204" t="str">
        <f>IF(IL204=1,QD$8&amp;IF(SUM(IM204:$IM204)=0,"",", "),"")</f>
        <v/>
      </c>
      <c r="QE204" t="str">
        <f t="shared" si="286"/>
        <v/>
      </c>
      <c r="QF204" t="str">
        <f>IF(IN204=1,QF$8&amp;IF(SUM(IO204:$KK204)=0,"",", "),"")</f>
        <v/>
      </c>
      <c r="QG204" t="str">
        <f>IF(IO204=1,QG$8&amp;IF(SUM(IP204:$KK204)=0,"",", "),"")</f>
        <v/>
      </c>
      <c r="QH204" t="str">
        <f>IF(IP204=1,QH$8&amp;IF(SUM(IQ204:$KK204)=0,"",", "),"")</f>
        <v/>
      </c>
      <c r="QI204" t="str">
        <f>IF(IQ204=1,QI$8&amp;IF(SUM(IR204:$KK204)=0,"",", "),"")</f>
        <v/>
      </c>
      <c r="QJ204" t="str">
        <f>IF(IR204=1,QJ$8&amp;IF(SUM(IS204:$KK204)=0,"",", "),"")</f>
        <v/>
      </c>
      <c r="QK204" t="str">
        <f>IF(IS204=1,QK$8&amp;IF(SUM(IT204:$KK204)=0,"",", "),"")</f>
        <v/>
      </c>
      <c r="QL204" t="str">
        <f>IF(IT204=1,QL$8&amp;IF(SUM(IU204:$KK204)=0,"",", "),"")</f>
        <v/>
      </c>
      <c r="QM204" t="str">
        <f>IF(IU204=1,QM$8&amp;IF(SUM(IV204:$KK204)=0,"",", "),"")</f>
        <v/>
      </c>
      <c r="QN204" t="str">
        <f>IF(IV204=1,QN$8&amp;IF(SUM(IW204:$KK204)=0,"",", "),"")</f>
        <v/>
      </c>
      <c r="QO204" t="str">
        <f>IF(IW204=1,QO$8&amp;IF(SUM(IX204:$KK204)=0,"",", "),"")</f>
        <v/>
      </c>
      <c r="QP204" t="str">
        <f>IF(IX204=1,QP$8&amp;IF(SUM(IY204:$KK204)=0,"",", "),"")</f>
        <v/>
      </c>
      <c r="QQ204" t="str">
        <f>IF(IY204=1,QQ$8&amp;IF(SUM(IZ204:$KK204)=0,"",", "),"")</f>
        <v/>
      </c>
      <c r="QR204" t="str">
        <f>IF(IZ204=1,QR$8&amp;IF(SUM(JA204:$KK204)=0,"",", "),"")</f>
        <v/>
      </c>
      <c r="QS204" t="str">
        <f>IF(JA204=1,QS$8&amp;IF(SUM(JB204:$KK204)=0,"",", "),"")</f>
        <v/>
      </c>
      <c r="QT204" t="str">
        <f>IF(JB204=1,QT$8&amp;IF(SUM(JC204:$KK204)=0,"",", "),"")</f>
        <v/>
      </c>
      <c r="QU204" t="str">
        <f>IF(JC204=1,QU$8&amp;IF(SUM(JD204:$KK204)=0,"",", "),"")</f>
        <v/>
      </c>
      <c r="QV204" t="str">
        <f>IF(JD204=1,QV$8&amp;IF(SUM(JE204:$KK204)=0,"",", "),"")</f>
        <v/>
      </c>
      <c r="QW204" t="str">
        <f>IF(JE204=1,QW$8&amp;IF(SUM(JF204:$KK204)=0,"",", "),"")</f>
        <v/>
      </c>
      <c r="QX204" t="str">
        <f>IF(JF204=1,QX$8&amp;IF(SUM(JG204:$KK204)=0,"",", "),"")</f>
        <v/>
      </c>
      <c r="QY204" t="str">
        <f>IF(JG204=1,QY$8&amp;IF(SUM(JH204:$KK204)=0,"",", "),"")</f>
        <v/>
      </c>
      <c r="QZ204" t="str">
        <f>IF(JH204=1,QZ$8&amp;IF(SUM(JI204:$KK204)=0,"",", "),"")</f>
        <v/>
      </c>
      <c r="RA204" t="str">
        <f>IF(JI204=1,RA$8&amp;IF(SUM(JJ204:$KK204)=0,"",", "),"")</f>
        <v/>
      </c>
      <c r="RB204" t="str">
        <f>IF(JJ204=1,RB$8&amp;IF(SUM(JK204:$KK204)=0,"",", "),"")</f>
        <v/>
      </c>
      <c r="RC204" t="str">
        <f>IF(JK204=1,RC$8&amp;IF(SUM(JL204:$KK204)=0,"",", "),"")</f>
        <v/>
      </c>
      <c r="RD204" t="str">
        <f>IF(JL204=1,RD$8&amp;IF(SUM(JM204:$KK204)=0,"",", "),"")</f>
        <v/>
      </c>
      <c r="RE204" t="str">
        <f>IF(JM204=1,RE$8&amp;IF(SUM(JN204:$KK204)=0,"",", "),"")</f>
        <v/>
      </c>
      <c r="RF204" t="str">
        <f>IF(JN204=1,RF$8&amp;IF(SUM(JO204:$KK204)=0,"",", "),"")</f>
        <v/>
      </c>
      <c r="RG204" t="str">
        <f>IF(JO204=1,RG$8&amp;IF(SUM(JP204:$KK204)=0,"",", "),"")</f>
        <v/>
      </c>
      <c r="RH204" t="str">
        <f>IF(JP204=1,RH$8&amp;IF(SUM(JQ204:$KK204)=0,"",", "),"")</f>
        <v/>
      </c>
      <c r="RI204" t="str">
        <f>IF(JQ204=1,RI$8&amp;IF(SUM(JR204:$KK204)=0,"",", "),"")</f>
        <v/>
      </c>
      <c r="RJ204" t="str">
        <f>IF(JR204=1,RJ$8&amp;IF(SUM(JS204:$KK204)=0,"",", "),"")</f>
        <v/>
      </c>
      <c r="RK204" t="str">
        <f>IF(JS204=1,RK$8&amp;IF(SUM(JT204:$KK204)=0,"",", "),"")</f>
        <v/>
      </c>
      <c r="RL204" t="str">
        <f>IF(JT204=1,RL$8&amp;IF(SUM(JU204:$KK204)=0,"",", "),"")</f>
        <v/>
      </c>
      <c r="RM204" t="str">
        <f>IF(JU204=1,RM$8&amp;IF(SUM(JV204:$KK204)=0,"",", "),"")</f>
        <v/>
      </c>
      <c r="RN204" t="str">
        <f>IF(JV204=1,RN$8&amp;IF(SUM(JW204:$KK204)=0,"",", "),"")</f>
        <v/>
      </c>
      <c r="RO204" t="str">
        <f>IF(JW204=1,RO$8&amp;IF(SUM(JX204:$KK204)=0,"",", "),"")</f>
        <v/>
      </c>
      <c r="RP204" t="str">
        <f>IF(JX204=1,RP$8&amp;IF(SUM(JY204:$KK204)=0,"",", "),"")</f>
        <v/>
      </c>
      <c r="RQ204" t="str">
        <f>IF(JY204=1,RQ$8&amp;IF(SUM(JZ204:$KK204)=0,"",", "),"")</f>
        <v/>
      </c>
      <c r="RR204" t="str">
        <f>IF(JZ204=1,RR$8&amp;IF(SUM(KA204:$KK204)=0,"",", "),"")</f>
        <v/>
      </c>
      <c r="RS204" t="str">
        <f>IF(KA204=1,RS$8&amp;IF(SUM(KB204:$KK204)=0,"",", "),"")</f>
        <v/>
      </c>
      <c r="RT204" t="str">
        <f>IF(KB204=1,RT$8&amp;IF(SUM(KC204:$KK204)=0,"",", "),"")</f>
        <v/>
      </c>
      <c r="RU204" t="str">
        <f>IF(KC204=1,RU$8&amp;IF(SUM(KD204:$KK204)=0,"",", "),"")</f>
        <v/>
      </c>
      <c r="RV204" t="str">
        <f>IF(KD204=1,RV$8&amp;IF(SUM(KE204:$KK204)=0,"",", "),"")</f>
        <v/>
      </c>
      <c r="RW204" t="str">
        <f>IF(KE204=1,RW$8&amp;IF(SUM(KF204:$KK204)=0,"",", "),"")</f>
        <v/>
      </c>
      <c r="RX204" t="str">
        <f>IF(KF204=1,RX$8&amp;IF(SUM(KG204:$KK204)=0,"",", "),"")</f>
        <v/>
      </c>
      <c r="RY204" t="str">
        <f>IF(KG204=1,RY$8&amp;IF(SUM(KH204:$KK204)=0,"",", "),"")</f>
        <v/>
      </c>
      <c r="RZ204" t="str">
        <f>IF(KH204=1,RZ$8&amp;IF(SUM(KI204:$KK204)=0,"",", "),"")</f>
        <v/>
      </c>
      <c r="SA204" t="str">
        <f>IF(KI204=1,SA$8&amp;IF(SUM(KJ204:$KK204)=0,"",", "),"")</f>
        <v/>
      </c>
      <c r="SB204" t="str">
        <f>IF(KJ204=1,SB$8&amp;IF(SUM(KK204:$KK204)=0,"",", "),"")</f>
        <v/>
      </c>
      <c r="SC204" t="str">
        <f t="shared" si="287"/>
        <v/>
      </c>
    </row>
    <row r="205" spans="1:497" ht="60" customHeight="1" x14ac:dyDescent="0.45">
      <c r="A205" s="62"/>
      <c r="B205" s="212" t="str">
        <f t="shared" si="216"/>
        <v/>
      </c>
      <c r="C205" s="212" t="str">
        <f t="shared" si="275"/>
        <v/>
      </c>
      <c r="D205" s="212" t="str">
        <f t="shared" si="276"/>
        <v/>
      </c>
      <c r="E205" s="212" t="str">
        <f t="shared" si="277"/>
        <v/>
      </c>
      <c r="F205" s="212" t="str">
        <f t="shared" si="278"/>
        <v/>
      </c>
      <c r="G205" s="237" t="str">
        <f>IF('EDCI Data'!B205="","",'EDCI Data'!B205)</f>
        <v/>
      </c>
      <c r="H205" s="238" t="str">
        <f>IF('EDCI Data'!C205="","",'EDCI Data'!C205)</f>
        <v/>
      </c>
      <c r="I205" s="239" t="str">
        <f>IF('EDCI Data'!D205="","",'EDCI Data'!D205)</f>
        <v/>
      </c>
      <c r="J205" s="240" t="str">
        <f>IF('EDCI Data'!E205="","",'EDCI Data'!E205)</f>
        <v/>
      </c>
      <c r="K205" s="237" t="str">
        <f>IF('EDCI Data'!F205="","",'EDCI Data'!F205)</f>
        <v/>
      </c>
      <c r="L205" s="237" t="str">
        <f>IF('EDCI Data'!G205="","",'EDCI Data'!G205)</f>
        <v/>
      </c>
      <c r="M205" s="237" t="str">
        <f>IF('EDCI Data'!H205="","",'EDCI Data'!H205)</f>
        <v/>
      </c>
      <c r="N205" s="237" t="str">
        <f>IF('EDCI Data'!I205="","",'EDCI Data'!I205)</f>
        <v/>
      </c>
      <c r="O205" s="237" t="str">
        <f>IF('EDCI Data'!J205="","",'EDCI Data'!J205)</f>
        <v/>
      </c>
      <c r="P205" s="237" t="str">
        <f>IF('EDCI Data'!K205="","",'EDCI Data'!K205)</f>
        <v/>
      </c>
      <c r="Q205" s="241" t="str">
        <f>IF('EDCI Data'!L205="","",'EDCI Data'!L205)</f>
        <v/>
      </c>
      <c r="R205" s="241" t="str">
        <f>IF('EDCI Data'!M205="","",'EDCI Data'!M205)</f>
        <v/>
      </c>
      <c r="S205" s="237" t="str">
        <f>IF('EDCI Data'!N205="","",'EDCI Data'!N205)</f>
        <v/>
      </c>
      <c r="T205" s="237" t="str">
        <f>IF('EDCI Data'!O205="","",'EDCI Data'!O205)</f>
        <v/>
      </c>
      <c r="U205" s="237" t="str">
        <f>IF('EDCI Data'!P205="","",'EDCI Data'!P205)</f>
        <v/>
      </c>
      <c r="V205" s="237" t="str">
        <f>IF('EDCI Data'!Q205="","",'EDCI Data'!Q205)</f>
        <v/>
      </c>
      <c r="W205" s="242" t="str">
        <f>IF('EDCI Data'!R205="","",'EDCI Data'!R205)</f>
        <v/>
      </c>
      <c r="X205" s="243" t="str">
        <f>IF('EDCI Data'!S205="","",'EDCI Data'!S205)</f>
        <v/>
      </c>
      <c r="Y205" s="243" t="str">
        <f>IF('EDCI Data'!T205="","",'EDCI Data'!T205)</f>
        <v/>
      </c>
      <c r="Z205" s="244" t="str">
        <f>IF('EDCI Data'!U205="","",'EDCI Data'!U205)</f>
        <v/>
      </c>
      <c r="AA205" s="237" t="str">
        <f>IF('EDCI Data'!V205="","",'EDCI Data'!V205)</f>
        <v/>
      </c>
      <c r="AB205" s="244" t="str">
        <f>IF('EDCI Data'!W205="","",'EDCI Data'!W205)</f>
        <v/>
      </c>
      <c r="AC205" s="237" t="str">
        <f>IF('EDCI Data'!X205="","",'EDCI Data'!X205)</f>
        <v/>
      </c>
      <c r="AD205" s="244" t="str">
        <f>IF('EDCI Data'!Y205="","",'EDCI Data'!Y205)</f>
        <v/>
      </c>
      <c r="AE205" s="237" t="str">
        <f>IF('EDCI Data'!Z205="","",'EDCI Data'!Z205)</f>
        <v/>
      </c>
      <c r="AF205" s="237" t="str">
        <f>IF('EDCI Data'!AA205="","",'EDCI Data'!AA205)</f>
        <v/>
      </c>
      <c r="AG205" s="237" t="str">
        <f>IF('EDCI Data'!AB205="","",'EDCI Data'!AB205)</f>
        <v/>
      </c>
      <c r="AH205" s="237" t="str">
        <f>IF('EDCI Data'!AC205="","",'EDCI Data'!AC205)</f>
        <v/>
      </c>
      <c r="AI205" s="237" t="str">
        <f>IF('EDCI Data'!AD205="","",'EDCI Data'!AD205)</f>
        <v/>
      </c>
      <c r="AJ205" s="237" t="str">
        <f>IF('EDCI Data'!AE205="","",'EDCI Data'!AE205)</f>
        <v/>
      </c>
      <c r="AK205" s="237" t="str">
        <f>IF('EDCI Data'!AF205="","",'EDCI Data'!AF205)</f>
        <v/>
      </c>
      <c r="AL205" s="237" t="str">
        <f>IF('EDCI Data'!AG205="","",'EDCI Data'!AG205)</f>
        <v/>
      </c>
      <c r="AM205" s="237" t="str">
        <f>IF('EDCI Data'!AH205="","",'EDCI Data'!AH205)</f>
        <v/>
      </c>
      <c r="AN205" s="237" t="str">
        <f>IF('EDCI Data'!AI205="","",'EDCI Data'!AI205)</f>
        <v/>
      </c>
      <c r="AO205" s="237" t="str">
        <f>IF('EDCI Data'!AJ205="","",'EDCI Data'!AJ205)</f>
        <v/>
      </c>
      <c r="AP205" s="237" t="str">
        <f>IF('EDCI Data'!AK205="","",'EDCI Data'!AK205)</f>
        <v/>
      </c>
      <c r="AQ205" s="237" t="str">
        <f>IF('EDCI Data'!AL205="","",'EDCI Data'!AL205)</f>
        <v/>
      </c>
      <c r="AR205" s="237" t="str">
        <f>IF('EDCI Data'!AM205="","",'EDCI Data'!AM205)</f>
        <v/>
      </c>
      <c r="AS205" s="237" t="str">
        <f>IF('EDCI Data'!AN205="","",'EDCI Data'!AN205)</f>
        <v/>
      </c>
      <c r="AT205" s="237" t="str">
        <f>IF('EDCI Data'!AO205="","",'EDCI Data'!AO205)</f>
        <v/>
      </c>
      <c r="AU205" s="237" t="str">
        <f>IF('EDCI Data'!AP205="","",'EDCI Data'!AP205)</f>
        <v/>
      </c>
      <c r="AV205" s="237" t="str">
        <f>IF('EDCI Data'!AQ205="","",'EDCI Data'!AQ205)</f>
        <v/>
      </c>
      <c r="AW205" s="237" t="str">
        <f>IF('EDCI Data'!AR205="","",'EDCI Data'!AR205)</f>
        <v/>
      </c>
      <c r="AX205" s="237" t="str">
        <f>IF('EDCI Data'!AS205="","",'EDCI Data'!AS205)</f>
        <v/>
      </c>
      <c r="AY205" s="237" t="str">
        <f>IF('EDCI Data'!AT205="","",'EDCI Data'!AT205)</f>
        <v/>
      </c>
      <c r="AZ205" s="237" t="str">
        <f>IF('EDCI Data'!AU205="","",'EDCI Data'!AU205)</f>
        <v/>
      </c>
      <c r="BA205" s="237" t="str">
        <f>IF('EDCI Data'!AV205="","",'EDCI Data'!AV205)</f>
        <v/>
      </c>
      <c r="BB205" s="245" t="str">
        <f>IF('EDCI Data'!AW205="","",'EDCI Data'!AW205)</f>
        <v/>
      </c>
      <c r="BC205" s="245" t="str">
        <f>IF('EDCI Data'!AX205="","",'EDCI Data'!AX205)</f>
        <v/>
      </c>
      <c r="BD205" s="246" t="str">
        <f t="shared" si="279"/>
        <v/>
      </c>
      <c r="BE205" s="247" t="str">
        <f>IF('EDCI Data'!AY205="","",'EDCI Data'!AY205)</f>
        <v/>
      </c>
      <c r="BF205" s="247" t="str">
        <f>IF('EDCI Data'!AZ205="","",'EDCI Data'!AZ205)</f>
        <v/>
      </c>
      <c r="BG205" s="247" t="str">
        <f>IF('EDCI Data'!BA205="","",'EDCI Data'!BA205)</f>
        <v/>
      </c>
      <c r="BH205" s="247" t="str">
        <f>IF('EDCI Data'!BB205="","",'EDCI Data'!BB205)</f>
        <v/>
      </c>
      <c r="BI205" s="247" t="str">
        <f>IF('EDCI Data'!BC205="","",'EDCI Data'!BC205)</f>
        <v/>
      </c>
      <c r="BJ205" s="247" t="str">
        <f>IF('EDCI Data'!BD205="","",'EDCI Data'!BD205)</f>
        <v/>
      </c>
      <c r="BK205" s="247" t="str">
        <f>IF('EDCI Data'!BE205="","",'EDCI Data'!BE205)</f>
        <v/>
      </c>
      <c r="BL205" s="247" t="str">
        <f>IF('EDCI Data'!BF205="","",'EDCI Data'!BF205)</f>
        <v/>
      </c>
      <c r="BM205" s="247" t="str">
        <f>IF('EDCI Data'!BG205="","",'EDCI Data'!BG205)</f>
        <v/>
      </c>
      <c r="BN205" s="248" t="str">
        <f>IF('EDCI Data'!BH205="","",'EDCI Data'!BH205)</f>
        <v/>
      </c>
      <c r="BO205" s="248" t="str">
        <f>IF('EDCI Data'!BI205="","",'EDCI Data'!BI205)</f>
        <v/>
      </c>
      <c r="BP205" s="249" t="str">
        <f>IF('EDCI Data'!BJ205="","",'EDCI Data'!BJ205)</f>
        <v/>
      </c>
      <c r="BQ205" s="248" t="str">
        <f>IF('EDCI Data'!BK205="","",'EDCI Data'!BK205)</f>
        <v/>
      </c>
      <c r="BR205" s="248" t="str">
        <f>IF('EDCI Data'!BL205="","",'EDCI Data'!BL205)</f>
        <v/>
      </c>
      <c r="BS205" s="250" t="str">
        <f>IF('EDCI Data'!BM205="","",'EDCI Data'!BM205)</f>
        <v/>
      </c>
      <c r="BT205" s="251" t="str">
        <f>IF('EDCI Data'!BN205="","",'EDCI Data'!BN205)</f>
        <v/>
      </c>
      <c r="BU205" s="246" t="str">
        <f>IF('EDCI Data'!BO205="","",'EDCI Data'!BO205)</f>
        <v/>
      </c>
      <c r="BV205" s="252">
        <f t="shared" si="280"/>
        <v>0</v>
      </c>
      <c r="BW205" s="252">
        <f t="shared" si="281"/>
        <v>0</v>
      </c>
      <c r="BX205" s="252">
        <f t="shared" si="282"/>
        <v>0</v>
      </c>
      <c r="BY205" s="252">
        <f t="shared" si="283"/>
        <v>0</v>
      </c>
      <c r="BZ205" t="str">
        <f t="shared" si="217"/>
        <v/>
      </c>
      <c r="CA205" s="253"/>
      <c r="CB205"/>
      <c r="CC205"/>
      <c r="CD205"/>
      <c r="CE205" t="str">
        <f t="shared" si="218"/>
        <v/>
      </c>
      <c r="CF205"/>
      <c r="CG205" t="str">
        <f t="shared" si="219"/>
        <v/>
      </c>
      <c r="CH205" t="str">
        <f t="shared" si="220"/>
        <v/>
      </c>
      <c r="CI205" t="str">
        <f t="shared" si="221"/>
        <v/>
      </c>
      <c r="CJ205" t="str">
        <f t="shared" si="222"/>
        <v/>
      </c>
      <c r="CK205"/>
      <c r="CL205"/>
      <c r="CM205" t="str">
        <f t="shared" si="223"/>
        <v/>
      </c>
      <c r="CN205" t="str">
        <f t="shared" si="224"/>
        <v/>
      </c>
      <c r="CO205" t="str">
        <f t="shared" si="225"/>
        <v/>
      </c>
      <c r="CP205" t="str">
        <f t="shared" si="226"/>
        <v/>
      </c>
      <c r="CQ205"/>
      <c r="CR205" t="str" cm="1">
        <f t="array" ref="CR205">IF(COUNTIFS($BZ$10:$BZ$259,$BZ205,$I$10:$I$259,$I205+1)&gt;0,IF(X205&lt;&gt;INDEX(Y$10:Y$259,MATCH(1,INDEX(($BZ205=$BZ$10:$BZ$259)*($I$10:$I$259=$I205+1),0,1),0)),"Number of FTEs in previous year do not align with Number of FTEs in current year across years, by definition these should be equal. Please check and update if required. "&amp;CHAR(10),""),"")</f>
        <v/>
      </c>
      <c r="CS205" t="str" cm="1">
        <f t="array" ref="CS205">IF(COUNTIFS($BZ$10:$BZ$259,$BZ205,$I$10:$I$259,$I205-1)&gt;0,IF(Y205&lt;&gt;INDEX(X$10:X$259,MATCH(1,INDEX(($BZ205=$BZ$10:$BZ$259)*($I$10:$I$259=$I205-1),0,1),0)),"Number of FTEs in previous year do not align with Number of FTEs in current year across years, by definition these should be equal. Please check and update if required. "&amp;CHAR(10),""),"")</f>
        <v/>
      </c>
      <c r="CT205" t="str">
        <f t="shared" si="227"/>
        <v/>
      </c>
      <c r="CU205" t="str">
        <f t="shared" si="228"/>
        <v/>
      </c>
      <c r="CV205"/>
      <c r="CW205" t="str">
        <f t="shared" si="229"/>
        <v/>
      </c>
      <c r="CX205"/>
      <c r="CY205" t="str">
        <f t="shared" si="230"/>
        <v/>
      </c>
      <c r="CZ205"/>
      <c r="DA205" t="str">
        <f t="shared" si="231"/>
        <v/>
      </c>
      <c r="DB205"/>
      <c r="DC205"/>
      <c r="DD205"/>
      <c r="DE205"/>
      <c r="DF205"/>
      <c r="DG205"/>
      <c r="DH205"/>
      <c r="DI205"/>
      <c r="DJ205"/>
      <c r="DK205"/>
      <c r="DL205"/>
      <c r="DM205"/>
      <c r="DN205"/>
      <c r="DO205"/>
      <c r="DP205"/>
      <c r="DQ205"/>
      <c r="DR205"/>
      <c r="DS205"/>
      <c r="DT205"/>
      <c r="DU205"/>
      <c r="DV205"/>
      <c r="DW205"/>
      <c r="DX205" t="str">
        <f t="shared" si="232"/>
        <v/>
      </c>
      <c r="DY205" t="str">
        <f t="shared" si="233"/>
        <v/>
      </c>
      <c r="DZ205" t="str">
        <f t="shared" si="234"/>
        <v/>
      </c>
      <c r="EA205" t="str">
        <f t="shared" si="235"/>
        <v/>
      </c>
      <c r="EB205" t="str">
        <f t="shared" si="236"/>
        <v/>
      </c>
      <c r="EC205" t="str">
        <f t="shared" si="237"/>
        <v/>
      </c>
      <c r="ED205" t="str">
        <f t="shared" si="238"/>
        <v/>
      </c>
      <c r="EE205" t="str">
        <f t="shared" si="239"/>
        <v/>
      </c>
      <c r="EF205" t="str">
        <f t="shared" si="240"/>
        <v/>
      </c>
      <c r="EG205" t="str">
        <f t="shared" si="241"/>
        <v/>
      </c>
      <c r="EH205" t="str">
        <f t="shared" si="242"/>
        <v/>
      </c>
      <c r="EI205" t="str">
        <f t="shared" si="243"/>
        <v/>
      </c>
      <c r="EJ205"/>
      <c r="EK205"/>
      <c r="EL205"/>
      <c r="EM205"/>
      <c r="EN205"/>
      <c r="EO205"/>
      <c r="EP205"/>
      <c r="EQ205" t="str">
        <f t="shared" si="244"/>
        <v/>
      </c>
      <c r="ER205" t="str">
        <f t="shared" si="245"/>
        <v/>
      </c>
      <c r="ES205" t="str">
        <f t="shared" si="246"/>
        <v/>
      </c>
      <c r="ET205"/>
      <c r="EU205" t="str">
        <f t="shared" si="247"/>
        <v/>
      </c>
      <c r="EV205"/>
      <c r="EW205" t="str">
        <f t="shared" si="248"/>
        <v/>
      </c>
      <c r="EX205"/>
      <c r="EY205" t="str">
        <f t="shared" si="249"/>
        <v/>
      </c>
      <c r="EZ205"/>
      <c r="FA205"/>
      <c r="FB205"/>
      <c r="FC205"/>
      <c r="FD205"/>
      <c r="FE205"/>
      <c r="FF205"/>
      <c r="FG205"/>
      <c r="FH205"/>
      <c r="FI205"/>
      <c r="FJ205"/>
      <c r="FK205"/>
      <c r="FL205"/>
      <c r="FM205"/>
      <c r="FN205"/>
      <c r="FO205"/>
      <c r="FP205"/>
      <c r="FQ205"/>
      <c r="FR205"/>
      <c r="FS205"/>
      <c r="FT205"/>
      <c r="FU205"/>
      <c r="FV205" t="str">
        <f t="shared" si="250"/>
        <v/>
      </c>
      <c r="FW205" t="str">
        <f t="shared" si="251"/>
        <v/>
      </c>
      <c r="FX205"/>
      <c r="FY205" t="str">
        <f t="shared" si="252"/>
        <v/>
      </c>
      <c r="FZ205" t="str">
        <f t="shared" si="253"/>
        <v/>
      </c>
      <c r="GA205" t="str">
        <f t="shared" si="254"/>
        <v/>
      </c>
      <c r="GB205" t="str">
        <f t="shared" si="255"/>
        <v/>
      </c>
      <c r="GC205" t="str">
        <f t="shared" si="256"/>
        <v/>
      </c>
      <c r="GD205" t="str">
        <f t="shared" si="257"/>
        <v/>
      </c>
      <c r="GE205" t="str">
        <f t="shared" si="258"/>
        <v/>
      </c>
      <c r="GF205" t="str">
        <f t="shared" si="259"/>
        <v/>
      </c>
      <c r="GG205" t="str">
        <f t="shared" si="260"/>
        <v/>
      </c>
      <c r="GH205"/>
      <c r="GI205"/>
      <c r="GJ205"/>
      <c r="GK205"/>
      <c r="GL205"/>
      <c r="GM205"/>
      <c r="GN205"/>
      <c r="GO205"/>
      <c r="GP205" t="str">
        <f t="shared" si="261"/>
        <v/>
      </c>
      <c r="GQ205" t="str">
        <f t="shared" si="262"/>
        <v/>
      </c>
      <c r="GR205"/>
      <c r="GS205" t="str">
        <f t="shared" si="263"/>
        <v/>
      </c>
      <c r="GT205"/>
      <c r="GU205" t="str">
        <f t="shared" si="264"/>
        <v/>
      </c>
      <c r="GV205"/>
      <c r="GW205" t="str">
        <f t="shared" si="265"/>
        <v/>
      </c>
      <c r="GX205"/>
      <c r="GY205"/>
      <c r="GZ205"/>
      <c r="HA205"/>
      <c r="HB205"/>
      <c r="HC205"/>
      <c r="HD205"/>
      <c r="HE205"/>
      <c r="HF205"/>
      <c r="HG205"/>
      <c r="HH205"/>
      <c r="HI205"/>
      <c r="HJ205"/>
      <c r="HK205"/>
      <c r="HL205"/>
      <c r="HM205"/>
      <c r="HN205"/>
      <c r="HO205"/>
      <c r="HP205"/>
      <c r="HQ205"/>
      <c r="HR205"/>
      <c r="HS205"/>
      <c r="HT205" t="str">
        <f t="shared" si="266"/>
        <v/>
      </c>
      <c r="HU205" t="str">
        <f t="shared" si="267"/>
        <v/>
      </c>
      <c r="HV205"/>
      <c r="HW205"/>
      <c r="HX205"/>
      <c r="HY205"/>
      <c r="HZ205"/>
      <c r="IA205"/>
      <c r="IB205"/>
      <c r="IC205"/>
      <c r="ID205"/>
      <c r="IE205" t="str">
        <f t="shared" si="268"/>
        <v/>
      </c>
      <c r="IF205"/>
      <c r="IG205"/>
      <c r="IH205"/>
      <c r="II205"/>
      <c r="IJ205"/>
      <c r="IK205"/>
      <c r="IL205"/>
      <c r="IM205"/>
      <c r="IN205"/>
      <c r="IO205"/>
      <c r="IP205"/>
      <c r="IQ205" t="str">
        <f t="shared" si="269"/>
        <v/>
      </c>
      <c r="IR205"/>
      <c r="IS205" t="str">
        <f t="shared" si="270"/>
        <v/>
      </c>
      <c r="IT205"/>
      <c r="IU205" t="str">
        <f t="shared" si="271"/>
        <v/>
      </c>
      <c r="IV205"/>
      <c r="IW205"/>
      <c r="IX205"/>
      <c r="IY205"/>
      <c r="IZ205"/>
      <c r="JA205"/>
      <c r="JB205"/>
      <c r="JC205"/>
      <c r="JD205"/>
      <c r="JE205"/>
      <c r="JF205"/>
      <c r="JG205"/>
      <c r="JH205"/>
      <c r="JI205"/>
      <c r="JJ205"/>
      <c r="JK205"/>
      <c r="JL205"/>
      <c r="JM205"/>
      <c r="JN205"/>
      <c r="JO205"/>
      <c r="JP205"/>
      <c r="JQ205"/>
      <c r="JR205" t="str">
        <f t="shared" si="272"/>
        <v/>
      </c>
      <c r="JS205" t="str">
        <f t="shared" si="273"/>
        <v/>
      </c>
      <c r="JT205"/>
      <c r="JU205"/>
      <c r="JV205"/>
      <c r="JW205"/>
      <c r="JX205"/>
      <c r="JY205"/>
      <c r="JZ205"/>
      <c r="KA205"/>
      <c r="KB205"/>
      <c r="KC205" t="str">
        <f t="shared" si="274"/>
        <v/>
      </c>
      <c r="KD205"/>
      <c r="KE205"/>
      <c r="KF205"/>
      <c r="KG205"/>
      <c r="KH205"/>
      <c r="KI205"/>
      <c r="KJ205"/>
      <c r="KK205"/>
      <c r="KL205" t="str">
        <f>IF(CT205=1,KL$8&amp;IF(SUM(CU205:$EQ205)=0,"",", "),"")</f>
        <v/>
      </c>
      <c r="KM205" t="str">
        <f>IF(CU205=1,KM$8&amp;IF(SUM(CV205:$EQ205)=0,"",", "),"")</f>
        <v/>
      </c>
      <c r="KN205" t="str">
        <f>IF(CV205=1,KN$8&amp;IF(SUM(CW205:$EQ205)=0,"",", "),"")</f>
        <v/>
      </c>
      <c r="KO205" t="str">
        <f>IF(CW205=1,KO$8&amp;IF(SUM(CX205:$EQ205)=0,"",", "),"")</f>
        <v/>
      </c>
      <c r="KP205" t="str">
        <f>IF(CX205=1,KP$8&amp;IF(SUM(CY205:$EQ205)=0,"",", "),"")</f>
        <v/>
      </c>
      <c r="KQ205" t="str">
        <f>IF(CY205=1,KQ$8&amp;IF(SUM(CZ205:$EQ205)=0,"",", "),"")</f>
        <v/>
      </c>
      <c r="KR205" t="str">
        <f>IF(CZ205=1,KR$8&amp;IF(SUM(DA205:$EQ205)=0,"",", "),"")</f>
        <v/>
      </c>
      <c r="KS205" t="str">
        <f>IF(DA205=1,KS$8&amp;IF(SUM(DB205:$EQ205)=0,"",", "),"")</f>
        <v/>
      </c>
      <c r="KT205" t="str">
        <f>IF(DB205=1,KT$8&amp;IF(SUM(DC205:$EQ205)=0,"",", "),"")</f>
        <v/>
      </c>
      <c r="KU205" t="str">
        <f>IF(DC205=1,KU$8&amp;IF(SUM(DD205:$EQ205)=0,"",", "),"")</f>
        <v/>
      </c>
      <c r="KV205" t="str">
        <f>IF(DD205=1,KV$8&amp;IF(SUM(DE205:$EQ205)=0,"",", "),"")</f>
        <v/>
      </c>
      <c r="KW205" t="str">
        <f>IF(DE205=1,KW$8&amp;IF(SUM(DF205:$EQ205)=0,"",", "),"")</f>
        <v/>
      </c>
      <c r="KX205" t="str">
        <f>IF(DF205=1,KX$8&amp;IF(SUM(DG205:$EQ205)=0,"",", "),"")</f>
        <v/>
      </c>
      <c r="KY205" t="str">
        <f>IF(DG205=1,KY$8&amp;IF(SUM(DH205:$EQ205)=0,"",", "),"")</f>
        <v/>
      </c>
      <c r="KZ205" t="str">
        <f>IF(DH205=1,KZ$8&amp;IF(SUM(DI205:$EQ205)=0,"",", "),"")</f>
        <v/>
      </c>
      <c r="LA205" t="str">
        <f>IF(DI205=1,LA$8&amp;IF(SUM(DJ205:$EQ205)=0,"",", "),"")</f>
        <v/>
      </c>
      <c r="LB205" t="str">
        <f>IF(DJ205=1,LB$8&amp;IF(SUM(DK205:$EQ205)=0,"",", "),"")</f>
        <v/>
      </c>
      <c r="LC205" t="str">
        <f>IF(DK205=1,LC$8&amp;IF(SUM(DL205:$EQ205)=0,"",", "),"")</f>
        <v/>
      </c>
      <c r="LD205" t="str">
        <f>IF(DL205=1,LD$8&amp;IF(SUM(DM205:$EQ205)=0,"",", "),"")</f>
        <v/>
      </c>
      <c r="LE205" t="str">
        <f>IF(DM205=1,LE$8&amp;IF(SUM(DN205:$EQ205)=0,"",", "),"")</f>
        <v/>
      </c>
      <c r="LF205" t="str">
        <f>IF(DN205=1,LF$8&amp;IF(SUM(DO205:$EQ205)=0,"",", "),"")</f>
        <v/>
      </c>
      <c r="LG205" t="str">
        <f>IF(DO205=1,LG$8&amp;IF(SUM(DP205:$EQ205)=0,"",", "),"")</f>
        <v/>
      </c>
      <c r="LH205" t="str">
        <f>IF(DP205=1,LH$8&amp;IF(SUM(DQ205:$EQ205)=0,"",", "),"")</f>
        <v/>
      </c>
      <c r="LI205" t="str">
        <f>IF(DQ205=1,LI$8&amp;IF(SUM(DR205:$EQ205)=0,"",", "),"")</f>
        <v/>
      </c>
      <c r="LJ205" t="str">
        <f>IF(DR205=1,LJ$8&amp;IF(SUM(DS205:$EQ205)=0,"",", "),"")</f>
        <v/>
      </c>
      <c r="LK205" t="str">
        <f>IF(DS205=1,LK$8&amp;IF(SUM(DT205:$EQ205)=0,"",", "),"")</f>
        <v/>
      </c>
      <c r="LL205" t="str">
        <f>IF(DT205=1,LL$8&amp;IF(SUM(DU205:$EQ205)=0,"",", "),"")</f>
        <v/>
      </c>
      <c r="LM205" t="str">
        <f>IF(DU205=1,LM$8&amp;IF(SUM(DV205:$EQ205)=0,"",", "),"")</f>
        <v/>
      </c>
      <c r="LN205" t="str">
        <f>IF(DV205=1,LN$8&amp;IF(SUM(DW205:$EQ205)=0,"",", "),"")</f>
        <v/>
      </c>
      <c r="LO205" t="str">
        <f>IF(DW205=1,LO$8&amp;IF(SUM(DX205:$EQ205)=0,"",", "),"")</f>
        <v/>
      </c>
      <c r="LP205" t="str">
        <f>IF(DX205=1,LP$8&amp;IF(SUM(DY205:$EQ205)=0,"",", "),"")</f>
        <v/>
      </c>
      <c r="LQ205" t="str">
        <f>IF(DY205=1,LQ$8&amp;IF(SUM(DZ205:$EQ205)=0,"",", "),"")</f>
        <v/>
      </c>
      <c r="LR205" t="str">
        <f>IF(DZ205=1,LR$8&amp;IF(SUM(EA205:$EQ205)=0,"",", "),"")</f>
        <v/>
      </c>
      <c r="LS205" t="str">
        <f>IF(EA205=1,LS$8&amp;IF(SUM(EB205:$EQ205)=0,"",", "),"")</f>
        <v/>
      </c>
      <c r="LT205" t="str">
        <f>IF(EB205=1,LT$8&amp;IF(SUM(EC205:$EQ205)=0,"",", "),"")</f>
        <v/>
      </c>
      <c r="LU205" t="str">
        <f>IF(EC205=1,LU$8&amp;IF(SUM(ED205:$EQ205)=0,"",", "),"")</f>
        <v/>
      </c>
      <c r="LV205" t="str">
        <f>IF(ED205=1,LV$8&amp;IF(SUM(EE205:$EQ205)=0,"",", "),"")</f>
        <v/>
      </c>
      <c r="LW205" t="str">
        <f>IF(EE205=1,LW$8&amp;IF(SUM(EF205:$EQ205)=0,"",", "),"")</f>
        <v/>
      </c>
      <c r="LX205" t="str">
        <f>IF(EF205=1,LX$8&amp;IF(SUM(EG205:$EQ205)=0,"",", "),"")</f>
        <v/>
      </c>
      <c r="LY205" t="str">
        <f>IF(EG205=1,LY$8&amp;IF(SUM(EH205:$EQ205)=0,"",", "),"")</f>
        <v/>
      </c>
      <c r="LZ205" t="str">
        <f>IF(EH205=1,LZ$8&amp;IF(SUM(EI205:$EQ205)=0,"",", "),"")</f>
        <v/>
      </c>
      <c r="MA205" t="str">
        <f>IF(EI205=1,MA$8&amp;IF(SUM(EJ205:$EQ205)=0,"",", "),"")</f>
        <v/>
      </c>
      <c r="MB205" t="str">
        <f>IF(EJ205=1,MB$8&amp;IF(SUM(EK205:$EQ205)=0,"",", "),"")</f>
        <v/>
      </c>
      <c r="MC205" t="str">
        <f>IF(EK205=1,MC$8&amp;IF(SUM(EL205:$EQ205)=0,"",", "),"")</f>
        <v/>
      </c>
      <c r="MD205" t="str">
        <f>IF(EL205=1,MD$8&amp;IF(SUM(EM205:$EQ205)=0,"",", "),"")</f>
        <v/>
      </c>
      <c r="ME205" t="str">
        <f>IF(EM205=1,ME$8&amp;IF(SUM(EN205:$EQ205)=0,"",", "),"")</f>
        <v/>
      </c>
      <c r="MF205" t="str">
        <f>IF(EN205=1,MF$8&amp;IF(SUM(EO205:$EQ205)=0,"",", "),"")</f>
        <v/>
      </c>
      <c r="MG205" t="str">
        <f>IF(EO205=1,MG$8&amp;IF(SUM(EP205:$EQ205)=0,"",", "),"")</f>
        <v/>
      </c>
      <c r="MH205" t="str">
        <f>IF(EP205=1,MH$8&amp;IF(SUM(EQ205:$EQ205)=0,"",", "),"")</f>
        <v/>
      </c>
      <c r="MI205" t="str">
        <f t="shared" si="284"/>
        <v/>
      </c>
      <c r="MJ205" t="str">
        <f>IF(ER205=1,MJ$8&amp;IF(SUM(ES205:$GO205)=0,"",", "),"")</f>
        <v/>
      </c>
      <c r="MK205" t="str">
        <f>IF(ES205=1,MK$8&amp;IF(SUM(ET205:$GO205)=0,"",", "),"")</f>
        <v/>
      </c>
      <c r="ML205" t="str">
        <f>IF(ET205=1,ML$8&amp;IF(SUM(EU205:$GO205)=0,"",", "),"")</f>
        <v/>
      </c>
      <c r="MM205" t="str">
        <f>IF(EU205=1,MM$8&amp;IF(SUM(EV205:$GO205)=0,"",", "),"")</f>
        <v/>
      </c>
      <c r="MN205" t="str">
        <f>IF(EV205=1,MN$8&amp;IF(SUM(EW205:$GO205)=0,"",", "),"")</f>
        <v/>
      </c>
      <c r="MO205" t="str">
        <f>IF(EW205=1,MO$8&amp;IF(SUM(EX205:$GO205)=0,"",", "),"")</f>
        <v/>
      </c>
      <c r="MP205" t="str">
        <f>IF(EX205=1,MP$8&amp;IF(SUM(EY205:$GO205)=0,"",", "),"")</f>
        <v/>
      </c>
      <c r="MQ205" t="str">
        <f>IF(EY205=1,MQ$8&amp;IF(SUM(EZ205:$GO205)=0,"",", "),"")</f>
        <v/>
      </c>
      <c r="MR205" t="str">
        <f>IF(EZ205=1,MR$8&amp;IF(SUM(FA205:$GO205)=0,"",", "),"")</f>
        <v/>
      </c>
      <c r="MS205" t="str">
        <f>IF(FA205=1,MS$8&amp;IF(SUM(FB205:$GO205)=0,"",", "),"")</f>
        <v/>
      </c>
      <c r="MT205" t="str">
        <f>IF(FB205=1,MT$8&amp;IF(SUM(FC205:$GO205)=0,"",", "),"")</f>
        <v/>
      </c>
      <c r="MU205" t="str">
        <f>IF(FC205=1,MU$8&amp;IF(SUM(FD205:$GO205)=0,"",", "),"")</f>
        <v/>
      </c>
      <c r="MV205" t="str">
        <f>IF(FD205=1,MV$8&amp;IF(SUM(FE205:$GO205)=0,"",", "),"")</f>
        <v/>
      </c>
      <c r="MW205" t="str">
        <f>IF(FE205=1,MW$8&amp;IF(SUM(FF205:$GO205)=0,"",", "),"")</f>
        <v/>
      </c>
      <c r="MX205" t="str">
        <f>IF(FF205=1,MX$8&amp;IF(SUM(FG205:$GO205)=0,"",", "),"")</f>
        <v/>
      </c>
      <c r="MY205" t="str">
        <f>IF(FG205=1,MY$8&amp;IF(SUM(FH205:$GO205)=0,"",", "),"")</f>
        <v/>
      </c>
      <c r="MZ205" t="str">
        <f>IF(FH205=1,MZ$8&amp;IF(SUM(FI205:$GO205)=0,"",", "),"")</f>
        <v/>
      </c>
      <c r="NA205" t="str">
        <f>IF(FI205=1,NA$8&amp;IF(SUM(FJ205:$GO205)=0,"",", "),"")</f>
        <v/>
      </c>
      <c r="NB205" t="str">
        <f>IF(FJ205=1,NB$8&amp;IF(SUM(FK205:$GO205)=0,"",", "),"")</f>
        <v/>
      </c>
      <c r="NC205" t="str">
        <f>IF(FK205=1,NC$8&amp;IF(SUM(FL205:$GO205)=0,"",", "),"")</f>
        <v/>
      </c>
      <c r="ND205" t="str">
        <f>IF(FL205=1,ND$8&amp;IF(SUM(FM205:$GO205)=0,"",", "),"")</f>
        <v/>
      </c>
      <c r="NE205" t="str">
        <f>IF(FM205=1,NE$8&amp;IF(SUM(FN205:$GO205)=0,"",", "),"")</f>
        <v/>
      </c>
      <c r="NF205" t="str">
        <f>IF(FN205=1,NF$8&amp;IF(SUM(FO205:$GO205)=0,"",", "),"")</f>
        <v/>
      </c>
      <c r="NG205" t="str">
        <f>IF(FO205=1,NG$8&amp;IF(SUM(FP205:$GO205)=0,"",", "),"")</f>
        <v/>
      </c>
      <c r="NH205" t="str">
        <f>IF(FP205=1,NH$8&amp;IF(SUM(FQ205:$GO205)=0,"",", "),"")</f>
        <v/>
      </c>
      <c r="NI205" t="str">
        <f>IF(FQ205=1,NI$8&amp;IF(SUM(FR205:$GO205)=0,"",", "),"")</f>
        <v/>
      </c>
      <c r="NJ205" t="str">
        <f>IF(FR205=1,NJ$8&amp;IF(SUM(FS205:$GO205)=0,"",", "),"")</f>
        <v/>
      </c>
      <c r="NK205" t="str">
        <f>IF(FS205=1,NK$8&amp;IF(SUM(FT205:$GO205)=0,"",", "),"")</f>
        <v/>
      </c>
      <c r="NL205" t="str">
        <f>IF(FT205=1,NL$8&amp;IF(SUM(FU205:$GO205)=0,"",", "),"")</f>
        <v/>
      </c>
      <c r="NM205" t="str">
        <f>IF(FU205=1,NM$8&amp;IF(SUM(FV205:$GO205)=0,"",", "),"")</f>
        <v/>
      </c>
      <c r="NN205" t="str">
        <f>IF(FV205=1,NN$8&amp;IF(SUM(FW205:$GO205)=0,"",", "),"")</f>
        <v/>
      </c>
      <c r="NO205" t="str">
        <f>IF(FW205=1,NO$8&amp;IF(SUM(FX205:$GO205)=0,"",", "),"")</f>
        <v/>
      </c>
      <c r="NP205" t="str">
        <f>IF(FX205=1,NP$8&amp;IF(SUM(FY205:$GO205)=0,"",", "),"")</f>
        <v/>
      </c>
      <c r="NQ205" t="str">
        <f>IF(FY205=1,NQ$8&amp;IF(SUM(FZ205:$GO205)=0,"",", "),"")</f>
        <v/>
      </c>
      <c r="NR205" t="str">
        <f>IF(FZ205=1,NR$8&amp;IF(SUM(GA205:$GO205)=0,"",", "),"")</f>
        <v/>
      </c>
      <c r="NS205" t="str">
        <f>IF(GA205=1,NS$8&amp;IF(SUM(GB205:$GO205)=0,"",", "),"")</f>
        <v/>
      </c>
      <c r="NT205" t="str">
        <f>IF(GB205=1,NT$8&amp;IF(SUM(GC205:$GO205)=0,"",", "),"")</f>
        <v/>
      </c>
      <c r="NU205" t="str">
        <f>IF(GC205=1,NU$8&amp;IF(SUM(GD205:$GO205)=0,"",", "),"")</f>
        <v/>
      </c>
      <c r="NV205" t="str">
        <f>IF(GD205=1,NV$8&amp;IF(SUM(GE205:$GO205)=0,"",", "),"")</f>
        <v/>
      </c>
      <c r="NW205" t="str">
        <f>IF(GE205=1,NW$8&amp;IF(SUM(GF205:$GO205)=0,"",", "),"")</f>
        <v/>
      </c>
      <c r="NX205" t="str">
        <f>IF(GF205=1,NX$8&amp;IF(SUM(GG205:$GO205)=0,"",", "),"")</f>
        <v/>
      </c>
      <c r="NY205" t="str">
        <f>IF(GG205=1,NY$8&amp;IF(SUM(GH205:$GO205)=0,"",", "),"")</f>
        <v/>
      </c>
      <c r="NZ205" t="str">
        <f>IF(GH205=1,NZ$8&amp;IF(SUM(GI205:$GO205)=0,"",", "),"")</f>
        <v/>
      </c>
      <c r="OA205" t="str">
        <f>IF(GI205=1,OA$8&amp;IF(SUM(GJ205:$GO205)=0,"",", "),"")</f>
        <v/>
      </c>
      <c r="OB205" t="str">
        <f>IF(GJ205=1,OB$8&amp;IF(SUM(GK205:$GO205)=0,"",", "),"")</f>
        <v/>
      </c>
      <c r="OC205" t="str">
        <f>IF(GK205=1,OC$8&amp;IF(SUM(GL205:$GO205)=0,"",", "),"")</f>
        <v/>
      </c>
      <c r="OD205" t="str">
        <f>IF(GL205=1,OD$8&amp;IF(SUM(GM205:$GO205)=0,"",", "),"")</f>
        <v/>
      </c>
      <c r="OE205" t="str">
        <f>IF(GM205=1,OE$8&amp;IF(SUM(GN205:$GO205)=0,"",", "),"")</f>
        <v/>
      </c>
      <c r="OF205" t="str">
        <f>IF(GN205=1,OF$8&amp;IF(SUM(GO205:$GO205)=0,"",", "),"")</f>
        <v/>
      </c>
      <c r="OG205" t="str">
        <f t="shared" si="285"/>
        <v/>
      </c>
      <c r="OH205" t="str">
        <f>IF(GP205=1,OH$8&amp;IF(SUM(GQ205:$IM205)=0,"",", "),"")</f>
        <v/>
      </c>
      <c r="OI205" t="str">
        <f>IF(GQ205=1,OI$8&amp;IF(SUM(GR205:$IM205)=0,"",", "),"")</f>
        <v/>
      </c>
      <c r="OJ205" t="str">
        <f>IF(GR205=1,OJ$8&amp;IF(SUM(GS205:$IM205)=0,"",", "),"")</f>
        <v/>
      </c>
      <c r="OK205" t="str">
        <f>IF(GS205=1,OK$8&amp;IF(SUM(GT205:$IM205)=0,"",", "),"")</f>
        <v/>
      </c>
      <c r="OL205" t="str">
        <f>IF(GT205=1,OL$8&amp;IF(SUM(GU205:$IM205)=0,"",", "),"")</f>
        <v/>
      </c>
      <c r="OM205" t="str">
        <f>IF(GU205=1,OM$8&amp;IF(SUM(GV205:$IM205)=0,"",", "),"")</f>
        <v/>
      </c>
      <c r="ON205" t="str">
        <f>IF(GV205=1,ON$8&amp;IF(SUM(GW205:$IM205)=0,"",", "),"")</f>
        <v/>
      </c>
      <c r="OO205" t="str">
        <f>IF(GW205=1,OO$8&amp;IF(SUM(GX205:$IM205)=0,"",", "),"")</f>
        <v/>
      </c>
      <c r="OP205" t="str">
        <f>IF(GX205=1,OP$8&amp;IF(SUM(GY205:$IM205)=0,"",", "),"")</f>
        <v/>
      </c>
      <c r="OQ205" t="str">
        <f>IF(GY205=1,OQ$8&amp;IF(SUM(GZ205:$IM205)=0,"",", "),"")</f>
        <v/>
      </c>
      <c r="OR205" t="str">
        <f>IF(GZ205=1,OR$8&amp;IF(SUM(HA205:$IM205)=0,"",", "),"")</f>
        <v/>
      </c>
      <c r="OS205" t="str">
        <f>IF(HA205=1,OS$8&amp;IF(SUM(HB205:$IM205)=0,"",", "),"")</f>
        <v/>
      </c>
      <c r="OT205" t="str">
        <f>IF(HB205=1,OT$8&amp;IF(SUM(HC205:$IM205)=0,"",", "),"")</f>
        <v/>
      </c>
      <c r="OU205" t="str">
        <f>IF(HC205=1,OU$8&amp;IF(SUM(HD205:$IM205)=0,"",", "),"")</f>
        <v/>
      </c>
      <c r="OV205" t="str">
        <f>IF(HD205=1,OV$8&amp;IF(SUM(HE205:$IM205)=0,"",", "),"")</f>
        <v/>
      </c>
      <c r="OW205" t="str">
        <f>IF(HE205=1,OW$8&amp;IF(SUM(HF205:$IM205)=0,"",", "),"")</f>
        <v/>
      </c>
      <c r="OX205" t="str">
        <f>IF(HF205=1,OX$8&amp;IF(SUM(HG205:$IM205)=0,"",", "),"")</f>
        <v/>
      </c>
      <c r="OY205" t="str">
        <f>IF(HG205=1,OY$8&amp;IF(SUM(HH205:$IM205)=0,"",", "),"")</f>
        <v/>
      </c>
      <c r="OZ205" t="str">
        <f>IF(HH205=1,OZ$8&amp;IF(SUM(HI205:$IM205)=0,"",", "),"")</f>
        <v/>
      </c>
      <c r="PA205" t="str">
        <f>IF(HI205=1,PA$8&amp;IF(SUM(HJ205:$IM205)=0,"",", "),"")</f>
        <v/>
      </c>
      <c r="PB205" t="str">
        <f>IF(HJ205=1,PB$8&amp;IF(SUM(HK205:$IM205)=0,"",", "),"")</f>
        <v/>
      </c>
      <c r="PC205" t="str">
        <f>IF(HK205=1,PC$8&amp;IF(SUM(HL205:$IM205)=0,"",", "),"")</f>
        <v/>
      </c>
      <c r="PD205" t="str">
        <f>IF(HL205=1,PD$8&amp;IF(SUM(HM205:$IM205)=0,"",", "),"")</f>
        <v/>
      </c>
      <c r="PE205" t="str">
        <f>IF(HM205=1,PE$8&amp;IF(SUM(HN205:$IM205)=0,"",", "),"")</f>
        <v/>
      </c>
      <c r="PF205" t="str">
        <f>IF(HN205=1,PF$8&amp;IF(SUM(HO205:$IM205)=0,"",", "),"")</f>
        <v/>
      </c>
      <c r="PG205" t="str">
        <f>IF(HO205=1,PG$8&amp;IF(SUM(HP205:$IM205)=0,"",", "),"")</f>
        <v/>
      </c>
      <c r="PH205" t="str">
        <f>IF(HP205=1,PH$8&amp;IF(SUM(HQ205:$IM205)=0,"",", "),"")</f>
        <v/>
      </c>
      <c r="PI205" t="str">
        <f>IF(HQ205=1,PI$8&amp;IF(SUM(HR205:$IM205)=0,"",", "),"")</f>
        <v/>
      </c>
      <c r="PJ205" t="str">
        <f>IF(HR205=1,PJ$8&amp;IF(SUM(HS205:$IM205)=0,"",", "),"")</f>
        <v/>
      </c>
      <c r="PK205" t="str">
        <f>IF(HS205=1,PK$8&amp;IF(SUM(HT205:$IM205)=0,"",", "),"")</f>
        <v/>
      </c>
      <c r="PL205" t="str">
        <f>IF(HT205=1,PL$8&amp;IF(SUM(HU205:$IM205)=0,"",", "),"")</f>
        <v/>
      </c>
      <c r="PM205" t="str">
        <f>IF(HU205=1,PM$8&amp;IF(SUM(HV205:$IM205)=0,"",", "),"")</f>
        <v/>
      </c>
      <c r="PN205" t="str">
        <f>IF(HV205=1,PN$8&amp;IF(SUM(HW205:$IM205)=0,"",", "),"")</f>
        <v/>
      </c>
      <c r="PO205" t="str">
        <f>IF(HW205=1,PO$8&amp;IF(SUM(HX205:$IM205)=0,"",", "),"")</f>
        <v/>
      </c>
      <c r="PP205" t="str">
        <f>IF(HX205=1,PP$8&amp;IF(SUM(HY205:$IM205)=0,"",", "),"")</f>
        <v/>
      </c>
      <c r="PQ205" t="str">
        <f>IF(HY205=1,PQ$8&amp;IF(SUM(HZ205:$IM205)=0,"",", "),"")</f>
        <v/>
      </c>
      <c r="PR205" t="str">
        <f>IF(HZ205=1,PR$8&amp;IF(SUM(IA205:$IM205)=0,"",", "),"")</f>
        <v/>
      </c>
      <c r="PS205" t="str">
        <f>IF(IA205=1,PS$8&amp;IF(SUM(IB205:$IM205)=0,"",", "),"")</f>
        <v/>
      </c>
      <c r="PT205" t="str">
        <f>IF(IB205=1,PT$8&amp;IF(SUM(IC205:$IM205)=0,"",", "),"")</f>
        <v/>
      </c>
      <c r="PU205" t="str">
        <f>IF(IC205=1,PU$8&amp;IF(SUM(ID205:$IM205)=0,"",", "),"")</f>
        <v/>
      </c>
      <c r="PV205" t="str">
        <f>IF(ID205=1,PV$8&amp;IF(SUM(IE205:$IM205)=0,"",", "),"")</f>
        <v/>
      </c>
      <c r="PW205" t="str">
        <f>IF(IE205=1,PW$8&amp;IF(SUM(IF205:$IM205)=0,"",", "),"")</f>
        <v/>
      </c>
      <c r="PX205" t="str">
        <f>IF(IF205=1,PX$8&amp;IF(SUM(IG205:$IM205)=0,"",", "),"")</f>
        <v/>
      </c>
      <c r="PY205" t="str">
        <f>IF(IG205=1,PY$8&amp;IF(SUM(IH205:$IM205)=0,"",", "),"")</f>
        <v/>
      </c>
      <c r="PZ205" t="str">
        <f>IF(IH205=1,PZ$8&amp;IF(SUM(II205:$IM205)=0,"",", "),"")</f>
        <v/>
      </c>
      <c r="QA205" t="str">
        <f>IF(II205=1,QA$8&amp;IF(SUM(IJ205:$IM205)=0,"",", "),"")</f>
        <v/>
      </c>
      <c r="QB205" t="str">
        <f>IF(IJ205=1,QB$8&amp;IF(SUM(IK205:$IM205)=0,"",", "),"")</f>
        <v/>
      </c>
      <c r="QC205" t="str">
        <f>IF(IK205=1,QC$8&amp;IF(SUM(IL205:$IM205)=0,"",", "),"")</f>
        <v/>
      </c>
      <c r="QD205" t="str">
        <f>IF(IL205=1,QD$8&amp;IF(SUM(IM205:$IM205)=0,"",", "),"")</f>
        <v/>
      </c>
      <c r="QE205" t="str">
        <f t="shared" si="286"/>
        <v/>
      </c>
      <c r="QF205" t="str">
        <f>IF(IN205=1,QF$8&amp;IF(SUM(IO205:$KK205)=0,"",", "),"")</f>
        <v/>
      </c>
      <c r="QG205" t="str">
        <f>IF(IO205=1,QG$8&amp;IF(SUM(IP205:$KK205)=0,"",", "),"")</f>
        <v/>
      </c>
      <c r="QH205" t="str">
        <f>IF(IP205=1,QH$8&amp;IF(SUM(IQ205:$KK205)=0,"",", "),"")</f>
        <v/>
      </c>
      <c r="QI205" t="str">
        <f>IF(IQ205=1,QI$8&amp;IF(SUM(IR205:$KK205)=0,"",", "),"")</f>
        <v/>
      </c>
      <c r="QJ205" t="str">
        <f>IF(IR205=1,QJ$8&amp;IF(SUM(IS205:$KK205)=0,"",", "),"")</f>
        <v/>
      </c>
      <c r="QK205" t="str">
        <f>IF(IS205=1,QK$8&amp;IF(SUM(IT205:$KK205)=0,"",", "),"")</f>
        <v/>
      </c>
      <c r="QL205" t="str">
        <f>IF(IT205=1,QL$8&amp;IF(SUM(IU205:$KK205)=0,"",", "),"")</f>
        <v/>
      </c>
      <c r="QM205" t="str">
        <f>IF(IU205=1,QM$8&amp;IF(SUM(IV205:$KK205)=0,"",", "),"")</f>
        <v/>
      </c>
      <c r="QN205" t="str">
        <f>IF(IV205=1,QN$8&amp;IF(SUM(IW205:$KK205)=0,"",", "),"")</f>
        <v/>
      </c>
      <c r="QO205" t="str">
        <f>IF(IW205=1,QO$8&amp;IF(SUM(IX205:$KK205)=0,"",", "),"")</f>
        <v/>
      </c>
      <c r="QP205" t="str">
        <f>IF(IX205=1,QP$8&amp;IF(SUM(IY205:$KK205)=0,"",", "),"")</f>
        <v/>
      </c>
      <c r="QQ205" t="str">
        <f>IF(IY205=1,QQ$8&amp;IF(SUM(IZ205:$KK205)=0,"",", "),"")</f>
        <v/>
      </c>
      <c r="QR205" t="str">
        <f>IF(IZ205=1,QR$8&amp;IF(SUM(JA205:$KK205)=0,"",", "),"")</f>
        <v/>
      </c>
      <c r="QS205" t="str">
        <f>IF(JA205=1,QS$8&amp;IF(SUM(JB205:$KK205)=0,"",", "),"")</f>
        <v/>
      </c>
      <c r="QT205" t="str">
        <f>IF(JB205=1,QT$8&amp;IF(SUM(JC205:$KK205)=0,"",", "),"")</f>
        <v/>
      </c>
      <c r="QU205" t="str">
        <f>IF(JC205=1,QU$8&amp;IF(SUM(JD205:$KK205)=0,"",", "),"")</f>
        <v/>
      </c>
      <c r="QV205" t="str">
        <f>IF(JD205=1,QV$8&amp;IF(SUM(JE205:$KK205)=0,"",", "),"")</f>
        <v/>
      </c>
      <c r="QW205" t="str">
        <f>IF(JE205=1,QW$8&amp;IF(SUM(JF205:$KK205)=0,"",", "),"")</f>
        <v/>
      </c>
      <c r="QX205" t="str">
        <f>IF(JF205=1,QX$8&amp;IF(SUM(JG205:$KK205)=0,"",", "),"")</f>
        <v/>
      </c>
      <c r="QY205" t="str">
        <f>IF(JG205=1,QY$8&amp;IF(SUM(JH205:$KK205)=0,"",", "),"")</f>
        <v/>
      </c>
      <c r="QZ205" t="str">
        <f>IF(JH205=1,QZ$8&amp;IF(SUM(JI205:$KK205)=0,"",", "),"")</f>
        <v/>
      </c>
      <c r="RA205" t="str">
        <f>IF(JI205=1,RA$8&amp;IF(SUM(JJ205:$KK205)=0,"",", "),"")</f>
        <v/>
      </c>
      <c r="RB205" t="str">
        <f>IF(JJ205=1,RB$8&amp;IF(SUM(JK205:$KK205)=0,"",", "),"")</f>
        <v/>
      </c>
      <c r="RC205" t="str">
        <f>IF(JK205=1,RC$8&amp;IF(SUM(JL205:$KK205)=0,"",", "),"")</f>
        <v/>
      </c>
      <c r="RD205" t="str">
        <f>IF(JL205=1,RD$8&amp;IF(SUM(JM205:$KK205)=0,"",", "),"")</f>
        <v/>
      </c>
      <c r="RE205" t="str">
        <f>IF(JM205=1,RE$8&amp;IF(SUM(JN205:$KK205)=0,"",", "),"")</f>
        <v/>
      </c>
      <c r="RF205" t="str">
        <f>IF(JN205=1,RF$8&amp;IF(SUM(JO205:$KK205)=0,"",", "),"")</f>
        <v/>
      </c>
      <c r="RG205" t="str">
        <f>IF(JO205=1,RG$8&amp;IF(SUM(JP205:$KK205)=0,"",", "),"")</f>
        <v/>
      </c>
      <c r="RH205" t="str">
        <f>IF(JP205=1,RH$8&amp;IF(SUM(JQ205:$KK205)=0,"",", "),"")</f>
        <v/>
      </c>
      <c r="RI205" t="str">
        <f>IF(JQ205=1,RI$8&amp;IF(SUM(JR205:$KK205)=0,"",", "),"")</f>
        <v/>
      </c>
      <c r="RJ205" t="str">
        <f>IF(JR205=1,RJ$8&amp;IF(SUM(JS205:$KK205)=0,"",", "),"")</f>
        <v/>
      </c>
      <c r="RK205" t="str">
        <f>IF(JS205=1,RK$8&amp;IF(SUM(JT205:$KK205)=0,"",", "),"")</f>
        <v/>
      </c>
      <c r="RL205" t="str">
        <f>IF(JT205=1,RL$8&amp;IF(SUM(JU205:$KK205)=0,"",", "),"")</f>
        <v/>
      </c>
      <c r="RM205" t="str">
        <f>IF(JU205=1,RM$8&amp;IF(SUM(JV205:$KK205)=0,"",", "),"")</f>
        <v/>
      </c>
      <c r="RN205" t="str">
        <f>IF(JV205=1,RN$8&amp;IF(SUM(JW205:$KK205)=0,"",", "),"")</f>
        <v/>
      </c>
      <c r="RO205" t="str">
        <f>IF(JW205=1,RO$8&amp;IF(SUM(JX205:$KK205)=0,"",", "),"")</f>
        <v/>
      </c>
      <c r="RP205" t="str">
        <f>IF(JX205=1,RP$8&amp;IF(SUM(JY205:$KK205)=0,"",", "),"")</f>
        <v/>
      </c>
      <c r="RQ205" t="str">
        <f>IF(JY205=1,RQ$8&amp;IF(SUM(JZ205:$KK205)=0,"",", "),"")</f>
        <v/>
      </c>
      <c r="RR205" t="str">
        <f>IF(JZ205=1,RR$8&amp;IF(SUM(KA205:$KK205)=0,"",", "),"")</f>
        <v/>
      </c>
      <c r="RS205" t="str">
        <f>IF(KA205=1,RS$8&amp;IF(SUM(KB205:$KK205)=0,"",", "),"")</f>
        <v/>
      </c>
      <c r="RT205" t="str">
        <f>IF(KB205=1,RT$8&amp;IF(SUM(KC205:$KK205)=0,"",", "),"")</f>
        <v/>
      </c>
      <c r="RU205" t="str">
        <f>IF(KC205=1,RU$8&amp;IF(SUM(KD205:$KK205)=0,"",", "),"")</f>
        <v/>
      </c>
      <c r="RV205" t="str">
        <f>IF(KD205=1,RV$8&amp;IF(SUM(KE205:$KK205)=0,"",", "),"")</f>
        <v/>
      </c>
      <c r="RW205" t="str">
        <f>IF(KE205=1,RW$8&amp;IF(SUM(KF205:$KK205)=0,"",", "),"")</f>
        <v/>
      </c>
      <c r="RX205" t="str">
        <f>IF(KF205=1,RX$8&amp;IF(SUM(KG205:$KK205)=0,"",", "),"")</f>
        <v/>
      </c>
      <c r="RY205" t="str">
        <f>IF(KG205=1,RY$8&amp;IF(SUM(KH205:$KK205)=0,"",", "),"")</f>
        <v/>
      </c>
      <c r="RZ205" t="str">
        <f>IF(KH205=1,RZ$8&amp;IF(SUM(KI205:$KK205)=0,"",", "),"")</f>
        <v/>
      </c>
      <c r="SA205" t="str">
        <f>IF(KI205=1,SA$8&amp;IF(SUM(KJ205:$KK205)=0,"",", "),"")</f>
        <v/>
      </c>
      <c r="SB205" t="str">
        <f>IF(KJ205=1,SB$8&amp;IF(SUM(KK205:$KK205)=0,"",", "),"")</f>
        <v/>
      </c>
      <c r="SC205" t="str">
        <f t="shared" si="287"/>
        <v/>
      </c>
    </row>
    <row r="206" spans="1:497" ht="60" customHeight="1" x14ac:dyDescent="0.45">
      <c r="A206" s="62"/>
      <c r="B206" s="212" t="str">
        <f t="shared" si="216"/>
        <v/>
      </c>
      <c r="C206" s="212" t="str">
        <f t="shared" si="275"/>
        <v/>
      </c>
      <c r="D206" s="212" t="str">
        <f t="shared" si="276"/>
        <v/>
      </c>
      <c r="E206" s="212" t="str">
        <f t="shared" si="277"/>
        <v/>
      </c>
      <c r="F206" s="212" t="str">
        <f t="shared" si="278"/>
        <v/>
      </c>
      <c r="G206" s="237" t="str">
        <f>IF('EDCI Data'!B206="","",'EDCI Data'!B206)</f>
        <v/>
      </c>
      <c r="H206" s="238" t="str">
        <f>IF('EDCI Data'!C206="","",'EDCI Data'!C206)</f>
        <v/>
      </c>
      <c r="I206" s="239" t="str">
        <f>IF('EDCI Data'!D206="","",'EDCI Data'!D206)</f>
        <v/>
      </c>
      <c r="J206" s="240" t="str">
        <f>IF('EDCI Data'!E206="","",'EDCI Data'!E206)</f>
        <v/>
      </c>
      <c r="K206" s="237" t="str">
        <f>IF('EDCI Data'!F206="","",'EDCI Data'!F206)</f>
        <v/>
      </c>
      <c r="L206" s="237" t="str">
        <f>IF('EDCI Data'!G206="","",'EDCI Data'!G206)</f>
        <v/>
      </c>
      <c r="M206" s="237" t="str">
        <f>IF('EDCI Data'!H206="","",'EDCI Data'!H206)</f>
        <v/>
      </c>
      <c r="N206" s="237" t="str">
        <f>IF('EDCI Data'!I206="","",'EDCI Data'!I206)</f>
        <v/>
      </c>
      <c r="O206" s="237" t="str">
        <f>IF('EDCI Data'!J206="","",'EDCI Data'!J206)</f>
        <v/>
      </c>
      <c r="P206" s="237" t="str">
        <f>IF('EDCI Data'!K206="","",'EDCI Data'!K206)</f>
        <v/>
      </c>
      <c r="Q206" s="241" t="str">
        <f>IF('EDCI Data'!L206="","",'EDCI Data'!L206)</f>
        <v/>
      </c>
      <c r="R206" s="241" t="str">
        <f>IF('EDCI Data'!M206="","",'EDCI Data'!M206)</f>
        <v/>
      </c>
      <c r="S206" s="237" t="str">
        <f>IF('EDCI Data'!N206="","",'EDCI Data'!N206)</f>
        <v/>
      </c>
      <c r="T206" s="237" t="str">
        <f>IF('EDCI Data'!O206="","",'EDCI Data'!O206)</f>
        <v/>
      </c>
      <c r="U206" s="237" t="str">
        <f>IF('EDCI Data'!P206="","",'EDCI Data'!P206)</f>
        <v/>
      </c>
      <c r="V206" s="237" t="str">
        <f>IF('EDCI Data'!Q206="","",'EDCI Data'!Q206)</f>
        <v/>
      </c>
      <c r="W206" s="242" t="str">
        <f>IF('EDCI Data'!R206="","",'EDCI Data'!R206)</f>
        <v/>
      </c>
      <c r="X206" s="243" t="str">
        <f>IF('EDCI Data'!S206="","",'EDCI Data'!S206)</f>
        <v/>
      </c>
      <c r="Y206" s="243" t="str">
        <f>IF('EDCI Data'!T206="","",'EDCI Data'!T206)</f>
        <v/>
      </c>
      <c r="Z206" s="244" t="str">
        <f>IF('EDCI Data'!U206="","",'EDCI Data'!U206)</f>
        <v/>
      </c>
      <c r="AA206" s="237" t="str">
        <f>IF('EDCI Data'!V206="","",'EDCI Data'!V206)</f>
        <v/>
      </c>
      <c r="AB206" s="244" t="str">
        <f>IF('EDCI Data'!W206="","",'EDCI Data'!W206)</f>
        <v/>
      </c>
      <c r="AC206" s="237" t="str">
        <f>IF('EDCI Data'!X206="","",'EDCI Data'!X206)</f>
        <v/>
      </c>
      <c r="AD206" s="244" t="str">
        <f>IF('EDCI Data'!Y206="","",'EDCI Data'!Y206)</f>
        <v/>
      </c>
      <c r="AE206" s="237" t="str">
        <f>IF('EDCI Data'!Z206="","",'EDCI Data'!Z206)</f>
        <v/>
      </c>
      <c r="AF206" s="237" t="str">
        <f>IF('EDCI Data'!AA206="","",'EDCI Data'!AA206)</f>
        <v/>
      </c>
      <c r="AG206" s="237" t="str">
        <f>IF('EDCI Data'!AB206="","",'EDCI Data'!AB206)</f>
        <v/>
      </c>
      <c r="AH206" s="237" t="str">
        <f>IF('EDCI Data'!AC206="","",'EDCI Data'!AC206)</f>
        <v/>
      </c>
      <c r="AI206" s="237" t="str">
        <f>IF('EDCI Data'!AD206="","",'EDCI Data'!AD206)</f>
        <v/>
      </c>
      <c r="AJ206" s="237" t="str">
        <f>IF('EDCI Data'!AE206="","",'EDCI Data'!AE206)</f>
        <v/>
      </c>
      <c r="AK206" s="237" t="str">
        <f>IF('EDCI Data'!AF206="","",'EDCI Data'!AF206)</f>
        <v/>
      </c>
      <c r="AL206" s="237" t="str">
        <f>IF('EDCI Data'!AG206="","",'EDCI Data'!AG206)</f>
        <v/>
      </c>
      <c r="AM206" s="237" t="str">
        <f>IF('EDCI Data'!AH206="","",'EDCI Data'!AH206)</f>
        <v/>
      </c>
      <c r="AN206" s="237" t="str">
        <f>IF('EDCI Data'!AI206="","",'EDCI Data'!AI206)</f>
        <v/>
      </c>
      <c r="AO206" s="237" t="str">
        <f>IF('EDCI Data'!AJ206="","",'EDCI Data'!AJ206)</f>
        <v/>
      </c>
      <c r="AP206" s="237" t="str">
        <f>IF('EDCI Data'!AK206="","",'EDCI Data'!AK206)</f>
        <v/>
      </c>
      <c r="AQ206" s="237" t="str">
        <f>IF('EDCI Data'!AL206="","",'EDCI Data'!AL206)</f>
        <v/>
      </c>
      <c r="AR206" s="237" t="str">
        <f>IF('EDCI Data'!AM206="","",'EDCI Data'!AM206)</f>
        <v/>
      </c>
      <c r="AS206" s="237" t="str">
        <f>IF('EDCI Data'!AN206="","",'EDCI Data'!AN206)</f>
        <v/>
      </c>
      <c r="AT206" s="237" t="str">
        <f>IF('EDCI Data'!AO206="","",'EDCI Data'!AO206)</f>
        <v/>
      </c>
      <c r="AU206" s="237" t="str">
        <f>IF('EDCI Data'!AP206="","",'EDCI Data'!AP206)</f>
        <v/>
      </c>
      <c r="AV206" s="237" t="str">
        <f>IF('EDCI Data'!AQ206="","",'EDCI Data'!AQ206)</f>
        <v/>
      </c>
      <c r="AW206" s="237" t="str">
        <f>IF('EDCI Data'!AR206="","",'EDCI Data'!AR206)</f>
        <v/>
      </c>
      <c r="AX206" s="237" t="str">
        <f>IF('EDCI Data'!AS206="","",'EDCI Data'!AS206)</f>
        <v/>
      </c>
      <c r="AY206" s="237" t="str">
        <f>IF('EDCI Data'!AT206="","",'EDCI Data'!AT206)</f>
        <v/>
      </c>
      <c r="AZ206" s="237" t="str">
        <f>IF('EDCI Data'!AU206="","",'EDCI Data'!AU206)</f>
        <v/>
      </c>
      <c r="BA206" s="237" t="str">
        <f>IF('EDCI Data'!AV206="","",'EDCI Data'!AV206)</f>
        <v/>
      </c>
      <c r="BB206" s="245" t="str">
        <f>IF('EDCI Data'!AW206="","",'EDCI Data'!AW206)</f>
        <v/>
      </c>
      <c r="BC206" s="245" t="str">
        <f>IF('EDCI Data'!AX206="","",'EDCI Data'!AX206)</f>
        <v/>
      </c>
      <c r="BD206" s="246" t="str">
        <f t="shared" si="279"/>
        <v/>
      </c>
      <c r="BE206" s="247" t="str">
        <f>IF('EDCI Data'!AY206="","",'EDCI Data'!AY206)</f>
        <v/>
      </c>
      <c r="BF206" s="247" t="str">
        <f>IF('EDCI Data'!AZ206="","",'EDCI Data'!AZ206)</f>
        <v/>
      </c>
      <c r="BG206" s="247" t="str">
        <f>IF('EDCI Data'!BA206="","",'EDCI Data'!BA206)</f>
        <v/>
      </c>
      <c r="BH206" s="247" t="str">
        <f>IF('EDCI Data'!BB206="","",'EDCI Data'!BB206)</f>
        <v/>
      </c>
      <c r="BI206" s="247" t="str">
        <f>IF('EDCI Data'!BC206="","",'EDCI Data'!BC206)</f>
        <v/>
      </c>
      <c r="BJ206" s="247" t="str">
        <f>IF('EDCI Data'!BD206="","",'EDCI Data'!BD206)</f>
        <v/>
      </c>
      <c r="BK206" s="247" t="str">
        <f>IF('EDCI Data'!BE206="","",'EDCI Data'!BE206)</f>
        <v/>
      </c>
      <c r="BL206" s="247" t="str">
        <f>IF('EDCI Data'!BF206="","",'EDCI Data'!BF206)</f>
        <v/>
      </c>
      <c r="BM206" s="247" t="str">
        <f>IF('EDCI Data'!BG206="","",'EDCI Data'!BG206)</f>
        <v/>
      </c>
      <c r="BN206" s="248" t="str">
        <f>IF('EDCI Data'!BH206="","",'EDCI Data'!BH206)</f>
        <v/>
      </c>
      <c r="BO206" s="248" t="str">
        <f>IF('EDCI Data'!BI206="","",'EDCI Data'!BI206)</f>
        <v/>
      </c>
      <c r="BP206" s="249" t="str">
        <f>IF('EDCI Data'!BJ206="","",'EDCI Data'!BJ206)</f>
        <v/>
      </c>
      <c r="BQ206" s="248" t="str">
        <f>IF('EDCI Data'!BK206="","",'EDCI Data'!BK206)</f>
        <v/>
      </c>
      <c r="BR206" s="248" t="str">
        <f>IF('EDCI Data'!BL206="","",'EDCI Data'!BL206)</f>
        <v/>
      </c>
      <c r="BS206" s="250" t="str">
        <f>IF('EDCI Data'!BM206="","",'EDCI Data'!BM206)</f>
        <v/>
      </c>
      <c r="BT206" s="251" t="str">
        <f>IF('EDCI Data'!BN206="","",'EDCI Data'!BN206)</f>
        <v/>
      </c>
      <c r="BU206" s="246" t="str">
        <f>IF('EDCI Data'!BO206="","",'EDCI Data'!BO206)</f>
        <v/>
      </c>
      <c r="BV206" s="252">
        <f t="shared" si="280"/>
        <v>0</v>
      </c>
      <c r="BW206" s="252">
        <f t="shared" si="281"/>
        <v>0</v>
      </c>
      <c r="BX206" s="252">
        <f t="shared" si="282"/>
        <v>0</v>
      </c>
      <c r="BY206" s="252">
        <f t="shared" si="283"/>
        <v>0</v>
      </c>
      <c r="BZ206" t="str">
        <f t="shared" si="217"/>
        <v/>
      </c>
      <c r="CA206" s="253"/>
      <c r="CB206"/>
      <c r="CC206"/>
      <c r="CD206"/>
      <c r="CE206" t="str">
        <f t="shared" si="218"/>
        <v/>
      </c>
      <c r="CF206"/>
      <c r="CG206" t="str">
        <f t="shared" si="219"/>
        <v/>
      </c>
      <c r="CH206" t="str">
        <f t="shared" si="220"/>
        <v/>
      </c>
      <c r="CI206" t="str">
        <f t="shared" si="221"/>
        <v/>
      </c>
      <c r="CJ206" t="str">
        <f t="shared" si="222"/>
        <v/>
      </c>
      <c r="CK206"/>
      <c r="CL206"/>
      <c r="CM206" t="str">
        <f t="shared" si="223"/>
        <v/>
      </c>
      <c r="CN206" t="str">
        <f t="shared" si="224"/>
        <v/>
      </c>
      <c r="CO206" t="str">
        <f t="shared" si="225"/>
        <v/>
      </c>
      <c r="CP206" t="str">
        <f t="shared" si="226"/>
        <v/>
      </c>
      <c r="CQ206"/>
      <c r="CR206" t="str" cm="1">
        <f t="array" ref="CR206">IF(COUNTIFS($BZ$10:$BZ$259,$BZ206,$I$10:$I$259,$I206+1)&gt;0,IF(X206&lt;&gt;INDEX(Y$10:Y$259,MATCH(1,INDEX(($BZ206=$BZ$10:$BZ$259)*($I$10:$I$259=$I206+1),0,1),0)),"Number of FTEs in previous year do not align with Number of FTEs in current year across years, by definition these should be equal. Please check and update if required. "&amp;CHAR(10),""),"")</f>
        <v/>
      </c>
      <c r="CS206" t="str" cm="1">
        <f t="array" ref="CS206">IF(COUNTIFS($BZ$10:$BZ$259,$BZ206,$I$10:$I$259,$I206-1)&gt;0,IF(Y206&lt;&gt;INDEX(X$10:X$259,MATCH(1,INDEX(($BZ206=$BZ$10:$BZ$259)*($I$10:$I$259=$I206-1),0,1),0)),"Number of FTEs in previous year do not align with Number of FTEs in current year across years, by definition these should be equal. Please check and update if required. "&amp;CHAR(10),""),"")</f>
        <v/>
      </c>
      <c r="CT206" t="str">
        <f t="shared" si="227"/>
        <v/>
      </c>
      <c r="CU206" t="str">
        <f t="shared" si="228"/>
        <v/>
      </c>
      <c r="CV206"/>
      <c r="CW206" t="str">
        <f t="shared" si="229"/>
        <v/>
      </c>
      <c r="CX206"/>
      <c r="CY206" t="str">
        <f t="shared" si="230"/>
        <v/>
      </c>
      <c r="CZ206"/>
      <c r="DA206" t="str">
        <f t="shared" si="231"/>
        <v/>
      </c>
      <c r="DB206"/>
      <c r="DC206"/>
      <c r="DD206"/>
      <c r="DE206"/>
      <c r="DF206"/>
      <c r="DG206"/>
      <c r="DH206"/>
      <c r="DI206"/>
      <c r="DJ206"/>
      <c r="DK206"/>
      <c r="DL206"/>
      <c r="DM206"/>
      <c r="DN206"/>
      <c r="DO206"/>
      <c r="DP206"/>
      <c r="DQ206"/>
      <c r="DR206"/>
      <c r="DS206"/>
      <c r="DT206"/>
      <c r="DU206"/>
      <c r="DV206"/>
      <c r="DW206"/>
      <c r="DX206" t="str">
        <f t="shared" si="232"/>
        <v/>
      </c>
      <c r="DY206" t="str">
        <f t="shared" si="233"/>
        <v/>
      </c>
      <c r="DZ206" t="str">
        <f t="shared" si="234"/>
        <v/>
      </c>
      <c r="EA206" t="str">
        <f t="shared" si="235"/>
        <v/>
      </c>
      <c r="EB206" t="str">
        <f t="shared" si="236"/>
        <v/>
      </c>
      <c r="EC206" t="str">
        <f t="shared" si="237"/>
        <v/>
      </c>
      <c r="ED206" t="str">
        <f t="shared" si="238"/>
        <v/>
      </c>
      <c r="EE206" t="str">
        <f t="shared" si="239"/>
        <v/>
      </c>
      <c r="EF206" t="str">
        <f t="shared" si="240"/>
        <v/>
      </c>
      <c r="EG206" t="str">
        <f t="shared" si="241"/>
        <v/>
      </c>
      <c r="EH206" t="str">
        <f t="shared" si="242"/>
        <v/>
      </c>
      <c r="EI206" t="str">
        <f t="shared" si="243"/>
        <v/>
      </c>
      <c r="EJ206"/>
      <c r="EK206"/>
      <c r="EL206"/>
      <c r="EM206"/>
      <c r="EN206"/>
      <c r="EO206"/>
      <c r="EP206"/>
      <c r="EQ206" t="str">
        <f t="shared" si="244"/>
        <v/>
      </c>
      <c r="ER206" t="str">
        <f t="shared" si="245"/>
        <v/>
      </c>
      <c r="ES206" t="str">
        <f t="shared" si="246"/>
        <v/>
      </c>
      <c r="ET206"/>
      <c r="EU206" t="str">
        <f t="shared" si="247"/>
        <v/>
      </c>
      <c r="EV206"/>
      <c r="EW206" t="str">
        <f t="shared" si="248"/>
        <v/>
      </c>
      <c r="EX206"/>
      <c r="EY206" t="str">
        <f t="shared" si="249"/>
        <v/>
      </c>
      <c r="EZ206"/>
      <c r="FA206"/>
      <c r="FB206"/>
      <c r="FC206"/>
      <c r="FD206"/>
      <c r="FE206"/>
      <c r="FF206"/>
      <c r="FG206"/>
      <c r="FH206"/>
      <c r="FI206"/>
      <c r="FJ206"/>
      <c r="FK206"/>
      <c r="FL206"/>
      <c r="FM206"/>
      <c r="FN206"/>
      <c r="FO206"/>
      <c r="FP206"/>
      <c r="FQ206"/>
      <c r="FR206"/>
      <c r="FS206"/>
      <c r="FT206"/>
      <c r="FU206"/>
      <c r="FV206" t="str">
        <f t="shared" si="250"/>
        <v/>
      </c>
      <c r="FW206" t="str">
        <f t="shared" si="251"/>
        <v/>
      </c>
      <c r="FX206"/>
      <c r="FY206" t="str">
        <f t="shared" si="252"/>
        <v/>
      </c>
      <c r="FZ206" t="str">
        <f t="shared" si="253"/>
        <v/>
      </c>
      <c r="GA206" t="str">
        <f t="shared" si="254"/>
        <v/>
      </c>
      <c r="GB206" t="str">
        <f t="shared" si="255"/>
        <v/>
      </c>
      <c r="GC206" t="str">
        <f t="shared" si="256"/>
        <v/>
      </c>
      <c r="GD206" t="str">
        <f t="shared" si="257"/>
        <v/>
      </c>
      <c r="GE206" t="str">
        <f t="shared" si="258"/>
        <v/>
      </c>
      <c r="GF206" t="str">
        <f t="shared" si="259"/>
        <v/>
      </c>
      <c r="GG206" t="str">
        <f t="shared" si="260"/>
        <v/>
      </c>
      <c r="GH206"/>
      <c r="GI206"/>
      <c r="GJ206"/>
      <c r="GK206"/>
      <c r="GL206"/>
      <c r="GM206"/>
      <c r="GN206"/>
      <c r="GO206"/>
      <c r="GP206" t="str">
        <f t="shared" si="261"/>
        <v/>
      </c>
      <c r="GQ206" t="str">
        <f t="shared" si="262"/>
        <v/>
      </c>
      <c r="GR206"/>
      <c r="GS206" t="str">
        <f t="shared" si="263"/>
        <v/>
      </c>
      <c r="GT206"/>
      <c r="GU206" t="str">
        <f t="shared" si="264"/>
        <v/>
      </c>
      <c r="GV206"/>
      <c r="GW206" t="str">
        <f t="shared" si="265"/>
        <v/>
      </c>
      <c r="GX206"/>
      <c r="GY206"/>
      <c r="GZ206"/>
      <c r="HA206"/>
      <c r="HB206"/>
      <c r="HC206"/>
      <c r="HD206"/>
      <c r="HE206"/>
      <c r="HF206"/>
      <c r="HG206"/>
      <c r="HH206"/>
      <c r="HI206"/>
      <c r="HJ206"/>
      <c r="HK206"/>
      <c r="HL206"/>
      <c r="HM206"/>
      <c r="HN206"/>
      <c r="HO206"/>
      <c r="HP206"/>
      <c r="HQ206"/>
      <c r="HR206"/>
      <c r="HS206"/>
      <c r="HT206" t="str">
        <f t="shared" si="266"/>
        <v/>
      </c>
      <c r="HU206" t="str">
        <f t="shared" si="267"/>
        <v/>
      </c>
      <c r="HV206"/>
      <c r="HW206"/>
      <c r="HX206"/>
      <c r="HY206"/>
      <c r="HZ206"/>
      <c r="IA206"/>
      <c r="IB206"/>
      <c r="IC206"/>
      <c r="ID206"/>
      <c r="IE206" t="str">
        <f t="shared" si="268"/>
        <v/>
      </c>
      <c r="IF206"/>
      <c r="IG206"/>
      <c r="IH206"/>
      <c r="II206"/>
      <c r="IJ206"/>
      <c r="IK206"/>
      <c r="IL206"/>
      <c r="IM206"/>
      <c r="IN206"/>
      <c r="IO206"/>
      <c r="IP206"/>
      <c r="IQ206" t="str">
        <f t="shared" si="269"/>
        <v/>
      </c>
      <c r="IR206"/>
      <c r="IS206" t="str">
        <f t="shared" si="270"/>
        <v/>
      </c>
      <c r="IT206"/>
      <c r="IU206" t="str">
        <f t="shared" si="271"/>
        <v/>
      </c>
      <c r="IV206"/>
      <c r="IW206"/>
      <c r="IX206"/>
      <c r="IY206"/>
      <c r="IZ206"/>
      <c r="JA206"/>
      <c r="JB206"/>
      <c r="JC206"/>
      <c r="JD206"/>
      <c r="JE206"/>
      <c r="JF206"/>
      <c r="JG206"/>
      <c r="JH206"/>
      <c r="JI206"/>
      <c r="JJ206"/>
      <c r="JK206"/>
      <c r="JL206"/>
      <c r="JM206"/>
      <c r="JN206"/>
      <c r="JO206"/>
      <c r="JP206"/>
      <c r="JQ206"/>
      <c r="JR206" t="str">
        <f t="shared" si="272"/>
        <v/>
      </c>
      <c r="JS206" t="str">
        <f t="shared" si="273"/>
        <v/>
      </c>
      <c r="JT206"/>
      <c r="JU206"/>
      <c r="JV206"/>
      <c r="JW206"/>
      <c r="JX206"/>
      <c r="JY206"/>
      <c r="JZ206"/>
      <c r="KA206"/>
      <c r="KB206"/>
      <c r="KC206" t="str">
        <f t="shared" si="274"/>
        <v/>
      </c>
      <c r="KD206"/>
      <c r="KE206"/>
      <c r="KF206"/>
      <c r="KG206"/>
      <c r="KH206"/>
      <c r="KI206"/>
      <c r="KJ206"/>
      <c r="KK206"/>
      <c r="KL206" t="str">
        <f>IF(CT206=1,KL$8&amp;IF(SUM(CU206:$EQ206)=0,"",", "),"")</f>
        <v/>
      </c>
      <c r="KM206" t="str">
        <f>IF(CU206=1,KM$8&amp;IF(SUM(CV206:$EQ206)=0,"",", "),"")</f>
        <v/>
      </c>
      <c r="KN206" t="str">
        <f>IF(CV206=1,KN$8&amp;IF(SUM(CW206:$EQ206)=0,"",", "),"")</f>
        <v/>
      </c>
      <c r="KO206" t="str">
        <f>IF(CW206=1,KO$8&amp;IF(SUM(CX206:$EQ206)=0,"",", "),"")</f>
        <v/>
      </c>
      <c r="KP206" t="str">
        <f>IF(CX206=1,KP$8&amp;IF(SUM(CY206:$EQ206)=0,"",", "),"")</f>
        <v/>
      </c>
      <c r="KQ206" t="str">
        <f>IF(CY206=1,KQ$8&amp;IF(SUM(CZ206:$EQ206)=0,"",", "),"")</f>
        <v/>
      </c>
      <c r="KR206" t="str">
        <f>IF(CZ206=1,KR$8&amp;IF(SUM(DA206:$EQ206)=0,"",", "),"")</f>
        <v/>
      </c>
      <c r="KS206" t="str">
        <f>IF(DA206=1,KS$8&amp;IF(SUM(DB206:$EQ206)=0,"",", "),"")</f>
        <v/>
      </c>
      <c r="KT206" t="str">
        <f>IF(DB206=1,KT$8&amp;IF(SUM(DC206:$EQ206)=0,"",", "),"")</f>
        <v/>
      </c>
      <c r="KU206" t="str">
        <f>IF(DC206=1,KU$8&amp;IF(SUM(DD206:$EQ206)=0,"",", "),"")</f>
        <v/>
      </c>
      <c r="KV206" t="str">
        <f>IF(DD206=1,KV$8&amp;IF(SUM(DE206:$EQ206)=0,"",", "),"")</f>
        <v/>
      </c>
      <c r="KW206" t="str">
        <f>IF(DE206=1,KW$8&amp;IF(SUM(DF206:$EQ206)=0,"",", "),"")</f>
        <v/>
      </c>
      <c r="KX206" t="str">
        <f>IF(DF206=1,KX$8&amp;IF(SUM(DG206:$EQ206)=0,"",", "),"")</f>
        <v/>
      </c>
      <c r="KY206" t="str">
        <f>IF(DG206=1,KY$8&amp;IF(SUM(DH206:$EQ206)=0,"",", "),"")</f>
        <v/>
      </c>
      <c r="KZ206" t="str">
        <f>IF(DH206=1,KZ$8&amp;IF(SUM(DI206:$EQ206)=0,"",", "),"")</f>
        <v/>
      </c>
      <c r="LA206" t="str">
        <f>IF(DI206=1,LA$8&amp;IF(SUM(DJ206:$EQ206)=0,"",", "),"")</f>
        <v/>
      </c>
      <c r="LB206" t="str">
        <f>IF(DJ206=1,LB$8&amp;IF(SUM(DK206:$EQ206)=0,"",", "),"")</f>
        <v/>
      </c>
      <c r="LC206" t="str">
        <f>IF(DK206=1,LC$8&amp;IF(SUM(DL206:$EQ206)=0,"",", "),"")</f>
        <v/>
      </c>
      <c r="LD206" t="str">
        <f>IF(DL206=1,LD$8&amp;IF(SUM(DM206:$EQ206)=0,"",", "),"")</f>
        <v/>
      </c>
      <c r="LE206" t="str">
        <f>IF(DM206=1,LE$8&amp;IF(SUM(DN206:$EQ206)=0,"",", "),"")</f>
        <v/>
      </c>
      <c r="LF206" t="str">
        <f>IF(DN206=1,LF$8&amp;IF(SUM(DO206:$EQ206)=0,"",", "),"")</f>
        <v/>
      </c>
      <c r="LG206" t="str">
        <f>IF(DO206=1,LG$8&amp;IF(SUM(DP206:$EQ206)=0,"",", "),"")</f>
        <v/>
      </c>
      <c r="LH206" t="str">
        <f>IF(DP206=1,LH$8&amp;IF(SUM(DQ206:$EQ206)=0,"",", "),"")</f>
        <v/>
      </c>
      <c r="LI206" t="str">
        <f>IF(DQ206=1,LI$8&amp;IF(SUM(DR206:$EQ206)=0,"",", "),"")</f>
        <v/>
      </c>
      <c r="LJ206" t="str">
        <f>IF(DR206=1,LJ$8&amp;IF(SUM(DS206:$EQ206)=0,"",", "),"")</f>
        <v/>
      </c>
      <c r="LK206" t="str">
        <f>IF(DS206=1,LK$8&amp;IF(SUM(DT206:$EQ206)=0,"",", "),"")</f>
        <v/>
      </c>
      <c r="LL206" t="str">
        <f>IF(DT206=1,LL$8&amp;IF(SUM(DU206:$EQ206)=0,"",", "),"")</f>
        <v/>
      </c>
      <c r="LM206" t="str">
        <f>IF(DU206=1,LM$8&amp;IF(SUM(DV206:$EQ206)=0,"",", "),"")</f>
        <v/>
      </c>
      <c r="LN206" t="str">
        <f>IF(DV206=1,LN$8&amp;IF(SUM(DW206:$EQ206)=0,"",", "),"")</f>
        <v/>
      </c>
      <c r="LO206" t="str">
        <f>IF(DW206=1,LO$8&amp;IF(SUM(DX206:$EQ206)=0,"",", "),"")</f>
        <v/>
      </c>
      <c r="LP206" t="str">
        <f>IF(DX206=1,LP$8&amp;IF(SUM(DY206:$EQ206)=0,"",", "),"")</f>
        <v/>
      </c>
      <c r="LQ206" t="str">
        <f>IF(DY206=1,LQ$8&amp;IF(SUM(DZ206:$EQ206)=0,"",", "),"")</f>
        <v/>
      </c>
      <c r="LR206" t="str">
        <f>IF(DZ206=1,LR$8&amp;IF(SUM(EA206:$EQ206)=0,"",", "),"")</f>
        <v/>
      </c>
      <c r="LS206" t="str">
        <f>IF(EA206=1,LS$8&amp;IF(SUM(EB206:$EQ206)=0,"",", "),"")</f>
        <v/>
      </c>
      <c r="LT206" t="str">
        <f>IF(EB206=1,LT$8&amp;IF(SUM(EC206:$EQ206)=0,"",", "),"")</f>
        <v/>
      </c>
      <c r="LU206" t="str">
        <f>IF(EC206=1,LU$8&amp;IF(SUM(ED206:$EQ206)=0,"",", "),"")</f>
        <v/>
      </c>
      <c r="LV206" t="str">
        <f>IF(ED206=1,LV$8&amp;IF(SUM(EE206:$EQ206)=0,"",", "),"")</f>
        <v/>
      </c>
      <c r="LW206" t="str">
        <f>IF(EE206=1,LW$8&amp;IF(SUM(EF206:$EQ206)=0,"",", "),"")</f>
        <v/>
      </c>
      <c r="LX206" t="str">
        <f>IF(EF206=1,LX$8&amp;IF(SUM(EG206:$EQ206)=0,"",", "),"")</f>
        <v/>
      </c>
      <c r="LY206" t="str">
        <f>IF(EG206=1,LY$8&amp;IF(SUM(EH206:$EQ206)=0,"",", "),"")</f>
        <v/>
      </c>
      <c r="LZ206" t="str">
        <f>IF(EH206=1,LZ$8&amp;IF(SUM(EI206:$EQ206)=0,"",", "),"")</f>
        <v/>
      </c>
      <c r="MA206" t="str">
        <f>IF(EI206=1,MA$8&amp;IF(SUM(EJ206:$EQ206)=0,"",", "),"")</f>
        <v/>
      </c>
      <c r="MB206" t="str">
        <f>IF(EJ206=1,MB$8&amp;IF(SUM(EK206:$EQ206)=0,"",", "),"")</f>
        <v/>
      </c>
      <c r="MC206" t="str">
        <f>IF(EK206=1,MC$8&amp;IF(SUM(EL206:$EQ206)=0,"",", "),"")</f>
        <v/>
      </c>
      <c r="MD206" t="str">
        <f>IF(EL206=1,MD$8&amp;IF(SUM(EM206:$EQ206)=0,"",", "),"")</f>
        <v/>
      </c>
      <c r="ME206" t="str">
        <f>IF(EM206=1,ME$8&amp;IF(SUM(EN206:$EQ206)=0,"",", "),"")</f>
        <v/>
      </c>
      <c r="MF206" t="str">
        <f>IF(EN206=1,MF$8&amp;IF(SUM(EO206:$EQ206)=0,"",", "),"")</f>
        <v/>
      </c>
      <c r="MG206" t="str">
        <f>IF(EO206=1,MG$8&amp;IF(SUM(EP206:$EQ206)=0,"",", "),"")</f>
        <v/>
      </c>
      <c r="MH206" t="str">
        <f>IF(EP206=1,MH$8&amp;IF(SUM(EQ206:$EQ206)=0,"",", "),"")</f>
        <v/>
      </c>
      <c r="MI206" t="str">
        <f t="shared" si="284"/>
        <v/>
      </c>
      <c r="MJ206" t="str">
        <f>IF(ER206=1,MJ$8&amp;IF(SUM(ES206:$GO206)=0,"",", "),"")</f>
        <v/>
      </c>
      <c r="MK206" t="str">
        <f>IF(ES206=1,MK$8&amp;IF(SUM(ET206:$GO206)=0,"",", "),"")</f>
        <v/>
      </c>
      <c r="ML206" t="str">
        <f>IF(ET206=1,ML$8&amp;IF(SUM(EU206:$GO206)=0,"",", "),"")</f>
        <v/>
      </c>
      <c r="MM206" t="str">
        <f>IF(EU206=1,MM$8&amp;IF(SUM(EV206:$GO206)=0,"",", "),"")</f>
        <v/>
      </c>
      <c r="MN206" t="str">
        <f>IF(EV206=1,MN$8&amp;IF(SUM(EW206:$GO206)=0,"",", "),"")</f>
        <v/>
      </c>
      <c r="MO206" t="str">
        <f>IF(EW206=1,MO$8&amp;IF(SUM(EX206:$GO206)=0,"",", "),"")</f>
        <v/>
      </c>
      <c r="MP206" t="str">
        <f>IF(EX206=1,MP$8&amp;IF(SUM(EY206:$GO206)=0,"",", "),"")</f>
        <v/>
      </c>
      <c r="MQ206" t="str">
        <f>IF(EY206=1,MQ$8&amp;IF(SUM(EZ206:$GO206)=0,"",", "),"")</f>
        <v/>
      </c>
      <c r="MR206" t="str">
        <f>IF(EZ206=1,MR$8&amp;IF(SUM(FA206:$GO206)=0,"",", "),"")</f>
        <v/>
      </c>
      <c r="MS206" t="str">
        <f>IF(FA206=1,MS$8&amp;IF(SUM(FB206:$GO206)=0,"",", "),"")</f>
        <v/>
      </c>
      <c r="MT206" t="str">
        <f>IF(FB206=1,MT$8&amp;IF(SUM(FC206:$GO206)=0,"",", "),"")</f>
        <v/>
      </c>
      <c r="MU206" t="str">
        <f>IF(FC206=1,MU$8&amp;IF(SUM(FD206:$GO206)=0,"",", "),"")</f>
        <v/>
      </c>
      <c r="MV206" t="str">
        <f>IF(FD206=1,MV$8&amp;IF(SUM(FE206:$GO206)=0,"",", "),"")</f>
        <v/>
      </c>
      <c r="MW206" t="str">
        <f>IF(FE206=1,MW$8&amp;IF(SUM(FF206:$GO206)=0,"",", "),"")</f>
        <v/>
      </c>
      <c r="MX206" t="str">
        <f>IF(FF206=1,MX$8&amp;IF(SUM(FG206:$GO206)=0,"",", "),"")</f>
        <v/>
      </c>
      <c r="MY206" t="str">
        <f>IF(FG206=1,MY$8&amp;IF(SUM(FH206:$GO206)=0,"",", "),"")</f>
        <v/>
      </c>
      <c r="MZ206" t="str">
        <f>IF(FH206=1,MZ$8&amp;IF(SUM(FI206:$GO206)=0,"",", "),"")</f>
        <v/>
      </c>
      <c r="NA206" t="str">
        <f>IF(FI206=1,NA$8&amp;IF(SUM(FJ206:$GO206)=0,"",", "),"")</f>
        <v/>
      </c>
      <c r="NB206" t="str">
        <f>IF(FJ206=1,NB$8&amp;IF(SUM(FK206:$GO206)=0,"",", "),"")</f>
        <v/>
      </c>
      <c r="NC206" t="str">
        <f>IF(FK206=1,NC$8&amp;IF(SUM(FL206:$GO206)=0,"",", "),"")</f>
        <v/>
      </c>
      <c r="ND206" t="str">
        <f>IF(FL206=1,ND$8&amp;IF(SUM(FM206:$GO206)=0,"",", "),"")</f>
        <v/>
      </c>
      <c r="NE206" t="str">
        <f>IF(FM206=1,NE$8&amp;IF(SUM(FN206:$GO206)=0,"",", "),"")</f>
        <v/>
      </c>
      <c r="NF206" t="str">
        <f>IF(FN206=1,NF$8&amp;IF(SUM(FO206:$GO206)=0,"",", "),"")</f>
        <v/>
      </c>
      <c r="NG206" t="str">
        <f>IF(FO206=1,NG$8&amp;IF(SUM(FP206:$GO206)=0,"",", "),"")</f>
        <v/>
      </c>
      <c r="NH206" t="str">
        <f>IF(FP206=1,NH$8&amp;IF(SUM(FQ206:$GO206)=0,"",", "),"")</f>
        <v/>
      </c>
      <c r="NI206" t="str">
        <f>IF(FQ206=1,NI$8&amp;IF(SUM(FR206:$GO206)=0,"",", "),"")</f>
        <v/>
      </c>
      <c r="NJ206" t="str">
        <f>IF(FR206=1,NJ$8&amp;IF(SUM(FS206:$GO206)=0,"",", "),"")</f>
        <v/>
      </c>
      <c r="NK206" t="str">
        <f>IF(FS206=1,NK$8&amp;IF(SUM(FT206:$GO206)=0,"",", "),"")</f>
        <v/>
      </c>
      <c r="NL206" t="str">
        <f>IF(FT206=1,NL$8&amp;IF(SUM(FU206:$GO206)=0,"",", "),"")</f>
        <v/>
      </c>
      <c r="NM206" t="str">
        <f>IF(FU206=1,NM$8&amp;IF(SUM(FV206:$GO206)=0,"",", "),"")</f>
        <v/>
      </c>
      <c r="NN206" t="str">
        <f>IF(FV206=1,NN$8&amp;IF(SUM(FW206:$GO206)=0,"",", "),"")</f>
        <v/>
      </c>
      <c r="NO206" t="str">
        <f>IF(FW206=1,NO$8&amp;IF(SUM(FX206:$GO206)=0,"",", "),"")</f>
        <v/>
      </c>
      <c r="NP206" t="str">
        <f>IF(FX206=1,NP$8&amp;IF(SUM(FY206:$GO206)=0,"",", "),"")</f>
        <v/>
      </c>
      <c r="NQ206" t="str">
        <f>IF(FY206=1,NQ$8&amp;IF(SUM(FZ206:$GO206)=0,"",", "),"")</f>
        <v/>
      </c>
      <c r="NR206" t="str">
        <f>IF(FZ206=1,NR$8&amp;IF(SUM(GA206:$GO206)=0,"",", "),"")</f>
        <v/>
      </c>
      <c r="NS206" t="str">
        <f>IF(GA206=1,NS$8&amp;IF(SUM(GB206:$GO206)=0,"",", "),"")</f>
        <v/>
      </c>
      <c r="NT206" t="str">
        <f>IF(GB206=1,NT$8&amp;IF(SUM(GC206:$GO206)=0,"",", "),"")</f>
        <v/>
      </c>
      <c r="NU206" t="str">
        <f>IF(GC206=1,NU$8&amp;IF(SUM(GD206:$GO206)=0,"",", "),"")</f>
        <v/>
      </c>
      <c r="NV206" t="str">
        <f>IF(GD206=1,NV$8&amp;IF(SUM(GE206:$GO206)=0,"",", "),"")</f>
        <v/>
      </c>
      <c r="NW206" t="str">
        <f>IF(GE206=1,NW$8&amp;IF(SUM(GF206:$GO206)=0,"",", "),"")</f>
        <v/>
      </c>
      <c r="NX206" t="str">
        <f>IF(GF206=1,NX$8&amp;IF(SUM(GG206:$GO206)=0,"",", "),"")</f>
        <v/>
      </c>
      <c r="NY206" t="str">
        <f>IF(GG206=1,NY$8&amp;IF(SUM(GH206:$GO206)=0,"",", "),"")</f>
        <v/>
      </c>
      <c r="NZ206" t="str">
        <f>IF(GH206=1,NZ$8&amp;IF(SUM(GI206:$GO206)=0,"",", "),"")</f>
        <v/>
      </c>
      <c r="OA206" t="str">
        <f>IF(GI206=1,OA$8&amp;IF(SUM(GJ206:$GO206)=0,"",", "),"")</f>
        <v/>
      </c>
      <c r="OB206" t="str">
        <f>IF(GJ206=1,OB$8&amp;IF(SUM(GK206:$GO206)=0,"",", "),"")</f>
        <v/>
      </c>
      <c r="OC206" t="str">
        <f>IF(GK206=1,OC$8&amp;IF(SUM(GL206:$GO206)=0,"",", "),"")</f>
        <v/>
      </c>
      <c r="OD206" t="str">
        <f>IF(GL206=1,OD$8&amp;IF(SUM(GM206:$GO206)=0,"",", "),"")</f>
        <v/>
      </c>
      <c r="OE206" t="str">
        <f>IF(GM206=1,OE$8&amp;IF(SUM(GN206:$GO206)=0,"",", "),"")</f>
        <v/>
      </c>
      <c r="OF206" t="str">
        <f>IF(GN206=1,OF$8&amp;IF(SUM(GO206:$GO206)=0,"",", "),"")</f>
        <v/>
      </c>
      <c r="OG206" t="str">
        <f t="shared" si="285"/>
        <v/>
      </c>
      <c r="OH206" t="str">
        <f>IF(GP206=1,OH$8&amp;IF(SUM(GQ206:$IM206)=0,"",", "),"")</f>
        <v/>
      </c>
      <c r="OI206" t="str">
        <f>IF(GQ206=1,OI$8&amp;IF(SUM(GR206:$IM206)=0,"",", "),"")</f>
        <v/>
      </c>
      <c r="OJ206" t="str">
        <f>IF(GR206=1,OJ$8&amp;IF(SUM(GS206:$IM206)=0,"",", "),"")</f>
        <v/>
      </c>
      <c r="OK206" t="str">
        <f>IF(GS206=1,OK$8&amp;IF(SUM(GT206:$IM206)=0,"",", "),"")</f>
        <v/>
      </c>
      <c r="OL206" t="str">
        <f>IF(GT206=1,OL$8&amp;IF(SUM(GU206:$IM206)=0,"",", "),"")</f>
        <v/>
      </c>
      <c r="OM206" t="str">
        <f>IF(GU206=1,OM$8&amp;IF(SUM(GV206:$IM206)=0,"",", "),"")</f>
        <v/>
      </c>
      <c r="ON206" t="str">
        <f>IF(GV206=1,ON$8&amp;IF(SUM(GW206:$IM206)=0,"",", "),"")</f>
        <v/>
      </c>
      <c r="OO206" t="str">
        <f>IF(GW206=1,OO$8&amp;IF(SUM(GX206:$IM206)=0,"",", "),"")</f>
        <v/>
      </c>
      <c r="OP206" t="str">
        <f>IF(GX206=1,OP$8&amp;IF(SUM(GY206:$IM206)=0,"",", "),"")</f>
        <v/>
      </c>
      <c r="OQ206" t="str">
        <f>IF(GY206=1,OQ$8&amp;IF(SUM(GZ206:$IM206)=0,"",", "),"")</f>
        <v/>
      </c>
      <c r="OR206" t="str">
        <f>IF(GZ206=1,OR$8&amp;IF(SUM(HA206:$IM206)=0,"",", "),"")</f>
        <v/>
      </c>
      <c r="OS206" t="str">
        <f>IF(HA206=1,OS$8&amp;IF(SUM(HB206:$IM206)=0,"",", "),"")</f>
        <v/>
      </c>
      <c r="OT206" t="str">
        <f>IF(HB206=1,OT$8&amp;IF(SUM(HC206:$IM206)=0,"",", "),"")</f>
        <v/>
      </c>
      <c r="OU206" t="str">
        <f>IF(HC206=1,OU$8&amp;IF(SUM(HD206:$IM206)=0,"",", "),"")</f>
        <v/>
      </c>
      <c r="OV206" t="str">
        <f>IF(HD206=1,OV$8&amp;IF(SUM(HE206:$IM206)=0,"",", "),"")</f>
        <v/>
      </c>
      <c r="OW206" t="str">
        <f>IF(HE206=1,OW$8&amp;IF(SUM(HF206:$IM206)=0,"",", "),"")</f>
        <v/>
      </c>
      <c r="OX206" t="str">
        <f>IF(HF206=1,OX$8&amp;IF(SUM(HG206:$IM206)=0,"",", "),"")</f>
        <v/>
      </c>
      <c r="OY206" t="str">
        <f>IF(HG206=1,OY$8&amp;IF(SUM(HH206:$IM206)=0,"",", "),"")</f>
        <v/>
      </c>
      <c r="OZ206" t="str">
        <f>IF(HH206=1,OZ$8&amp;IF(SUM(HI206:$IM206)=0,"",", "),"")</f>
        <v/>
      </c>
      <c r="PA206" t="str">
        <f>IF(HI206=1,PA$8&amp;IF(SUM(HJ206:$IM206)=0,"",", "),"")</f>
        <v/>
      </c>
      <c r="PB206" t="str">
        <f>IF(HJ206=1,PB$8&amp;IF(SUM(HK206:$IM206)=0,"",", "),"")</f>
        <v/>
      </c>
      <c r="PC206" t="str">
        <f>IF(HK206=1,PC$8&amp;IF(SUM(HL206:$IM206)=0,"",", "),"")</f>
        <v/>
      </c>
      <c r="PD206" t="str">
        <f>IF(HL206=1,PD$8&amp;IF(SUM(HM206:$IM206)=0,"",", "),"")</f>
        <v/>
      </c>
      <c r="PE206" t="str">
        <f>IF(HM206=1,PE$8&amp;IF(SUM(HN206:$IM206)=0,"",", "),"")</f>
        <v/>
      </c>
      <c r="PF206" t="str">
        <f>IF(HN206=1,PF$8&amp;IF(SUM(HO206:$IM206)=0,"",", "),"")</f>
        <v/>
      </c>
      <c r="PG206" t="str">
        <f>IF(HO206=1,PG$8&amp;IF(SUM(HP206:$IM206)=0,"",", "),"")</f>
        <v/>
      </c>
      <c r="PH206" t="str">
        <f>IF(HP206=1,PH$8&amp;IF(SUM(HQ206:$IM206)=0,"",", "),"")</f>
        <v/>
      </c>
      <c r="PI206" t="str">
        <f>IF(HQ206=1,PI$8&amp;IF(SUM(HR206:$IM206)=0,"",", "),"")</f>
        <v/>
      </c>
      <c r="PJ206" t="str">
        <f>IF(HR206=1,PJ$8&amp;IF(SUM(HS206:$IM206)=0,"",", "),"")</f>
        <v/>
      </c>
      <c r="PK206" t="str">
        <f>IF(HS206=1,PK$8&amp;IF(SUM(HT206:$IM206)=0,"",", "),"")</f>
        <v/>
      </c>
      <c r="PL206" t="str">
        <f>IF(HT206=1,PL$8&amp;IF(SUM(HU206:$IM206)=0,"",", "),"")</f>
        <v/>
      </c>
      <c r="PM206" t="str">
        <f>IF(HU206=1,PM$8&amp;IF(SUM(HV206:$IM206)=0,"",", "),"")</f>
        <v/>
      </c>
      <c r="PN206" t="str">
        <f>IF(HV206=1,PN$8&amp;IF(SUM(HW206:$IM206)=0,"",", "),"")</f>
        <v/>
      </c>
      <c r="PO206" t="str">
        <f>IF(HW206=1,PO$8&amp;IF(SUM(HX206:$IM206)=0,"",", "),"")</f>
        <v/>
      </c>
      <c r="PP206" t="str">
        <f>IF(HX206=1,PP$8&amp;IF(SUM(HY206:$IM206)=0,"",", "),"")</f>
        <v/>
      </c>
      <c r="PQ206" t="str">
        <f>IF(HY206=1,PQ$8&amp;IF(SUM(HZ206:$IM206)=0,"",", "),"")</f>
        <v/>
      </c>
      <c r="PR206" t="str">
        <f>IF(HZ206=1,PR$8&amp;IF(SUM(IA206:$IM206)=0,"",", "),"")</f>
        <v/>
      </c>
      <c r="PS206" t="str">
        <f>IF(IA206=1,PS$8&amp;IF(SUM(IB206:$IM206)=0,"",", "),"")</f>
        <v/>
      </c>
      <c r="PT206" t="str">
        <f>IF(IB206=1,PT$8&amp;IF(SUM(IC206:$IM206)=0,"",", "),"")</f>
        <v/>
      </c>
      <c r="PU206" t="str">
        <f>IF(IC206=1,PU$8&amp;IF(SUM(ID206:$IM206)=0,"",", "),"")</f>
        <v/>
      </c>
      <c r="PV206" t="str">
        <f>IF(ID206=1,PV$8&amp;IF(SUM(IE206:$IM206)=0,"",", "),"")</f>
        <v/>
      </c>
      <c r="PW206" t="str">
        <f>IF(IE206=1,PW$8&amp;IF(SUM(IF206:$IM206)=0,"",", "),"")</f>
        <v/>
      </c>
      <c r="PX206" t="str">
        <f>IF(IF206=1,PX$8&amp;IF(SUM(IG206:$IM206)=0,"",", "),"")</f>
        <v/>
      </c>
      <c r="PY206" t="str">
        <f>IF(IG206=1,PY$8&amp;IF(SUM(IH206:$IM206)=0,"",", "),"")</f>
        <v/>
      </c>
      <c r="PZ206" t="str">
        <f>IF(IH206=1,PZ$8&amp;IF(SUM(II206:$IM206)=0,"",", "),"")</f>
        <v/>
      </c>
      <c r="QA206" t="str">
        <f>IF(II206=1,QA$8&amp;IF(SUM(IJ206:$IM206)=0,"",", "),"")</f>
        <v/>
      </c>
      <c r="QB206" t="str">
        <f>IF(IJ206=1,QB$8&amp;IF(SUM(IK206:$IM206)=0,"",", "),"")</f>
        <v/>
      </c>
      <c r="QC206" t="str">
        <f>IF(IK206=1,QC$8&amp;IF(SUM(IL206:$IM206)=0,"",", "),"")</f>
        <v/>
      </c>
      <c r="QD206" t="str">
        <f>IF(IL206=1,QD$8&amp;IF(SUM(IM206:$IM206)=0,"",", "),"")</f>
        <v/>
      </c>
      <c r="QE206" t="str">
        <f t="shared" si="286"/>
        <v/>
      </c>
      <c r="QF206" t="str">
        <f>IF(IN206=1,QF$8&amp;IF(SUM(IO206:$KK206)=0,"",", "),"")</f>
        <v/>
      </c>
      <c r="QG206" t="str">
        <f>IF(IO206=1,QG$8&amp;IF(SUM(IP206:$KK206)=0,"",", "),"")</f>
        <v/>
      </c>
      <c r="QH206" t="str">
        <f>IF(IP206=1,QH$8&amp;IF(SUM(IQ206:$KK206)=0,"",", "),"")</f>
        <v/>
      </c>
      <c r="QI206" t="str">
        <f>IF(IQ206=1,QI$8&amp;IF(SUM(IR206:$KK206)=0,"",", "),"")</f>
        <v/>
      </c>
      <c r="QJ206" t="str">
        <f>IF(IR206=1,QJ$8&amp;IF(SUM(IS206:$KK206)=0,"",", "),"")</f>
        <v/>
      </c>
      <c r="QK206" t="str">
        <f>IF(IS206=1,QK$8&amp;IF(SUM(IT206:$KK206)=0,"",", "),"")</f>
        <v/>
      </c>
      <c r="QL206" t="str">
        <f>IF(IT206=1,QL$8&amp;IF(SUM(IU206:$KK206)=0,"",", "),"")</f>
        <v/>
      </c>
      <c r="QM206" t="str">
        <f>IF(IU206=1,QM$8&amp;IF(SUM(IV206:$KK206)=0,"",", "),"")</f>
        <v/>
      </c>
      <c r="QN206" t="str">
        <f>IF(IV206=1,QN$8&amp;IF(SUM(IW206:$KK206)=0,"",", "),"")</f>
        <v/>
      </c>
      <c r="QO206" t="str">
        <f>IF(IW206=1,QO$8&amp;IF(SUM(IX206:$KK206)=0,"",", "),"")</f>
        <v/>
      </c>
      <c r="QP206" t="str">
        <f>IF(IX206=1,QP$8&amp;IF(SUM(IY206:$KK206)=0,"",", "),"")</f>
        <v/>
      </c>
      <c r="QQ206" t="str">
        <f>IF(IY206=1,QQ$8&amp;IF(SUM(IZ206:$KK206)=0,"",", "),"")</f>
        <v/>
      </c>
      <c r="QR206" t="str">
        <f>IF(IZ206=1,QR$8&amp;IF(SUM(JA206:$KK206)=0,"",", "),"")</f>
        <v/>
      </c>
      <c r="QS206" t="str">
        <f>IF(JA206=1,QS$8&amp;IF(SUM(JB206:$KK206)=0,"",", "),"")</f>
        <v/>
      </c>
      <c r="QT206" t="str">
        <f>IF(JB206=1,QT$8&amp;IF(SUM(JC206:$KK206)=0,"",", "),"")</f>
        <v/>
      </c>
      <c r="QU206" t="str">
        <f>IF(JC206=1,QU$8&amp;IF(SUM(JD206:$KK206)=0,"",", "),"")</f>
        <v/>
      </c>
      <c r="QV206" t="str">
        <f>IF(JD206=1,QV$8&amp;IF(SUM(JE206:$KK206)=0,"",", "),"")</f>
        <v/>
      </c>
      <c r="QW206" t="str">
        <f>IF(JE206=1,QW$8&amp;IF(SUM(JF206:$KK206)=0,"",", "),"")</f>
        <v/>
      </c>
      <c r="QX206" t="str">
        <f>IF(JF206=1,QX$8&amp;IF(SUM(JG206:$KK206)=0,"",", "),"")</f>
        <v/>
      </c>
      <c r="QY206" t="str">
        <f>IF(JG206=1,QY$8&amp;IF(SUM(JH206:$KK206)=0,"",", "),"")</f>
        <v/>
      </c>
      <c r="QZ206" t="str">
        <f>IF(JH206=1,QZ$8&amp;IF(SUM(JI206:$KK206)=0,"",", "),"")</f>
        <v/>
      </c>
      <c r="RA206" t="str">
        <f>IF(JI206=1,RA$8&amp;IF(SUM(JJ206:$KK206)=0,"",", "),"")</f>
        <v/>
      </c>
      <c r="RB206" t="str">
        <f>IF(JJ206=1,RB$8&amp;IF(SUM(JK206:$KK206)=0,"",", "),"")</f>
        <v/>
      </c>
      <c r="RC206" t="str">
        <f>IF(JK206=1,RC$8&amp;IF(SUM(JL206:$KK206)=0,"",", "),"")</f>
        <v/>
      </c>
      <c r="RD206" t="str">
        <f>IF(JL206=1,RD$8&amp;IF(SUM(JM206:$KK206)=0,"",", "),"")</f>
        <v/>
      </c>
      <c r="RE206" t="str">
        <f>IF(JM206=1,RE$8&amp;IF(SUM(JN206:$KK206)=0,"",", "),"")</f>
        <v/>
      </c>
      <c r="RF206" t="str">
        <f>IF(JN206=1,RF$8&amp;IF(SUM(JO206:$KK206)=0,"",", "),"")</f>
        <v/>
      </c>
      <c r="RG206" t="str">
        <f>IF(JO206=1,RG$8&amp;IF(SUM(JP206:$KK206)=0,"",", "),"")</f>
        <v/>
      </c>
      <c r="RH206" t="str">
        <f>IF(JP206=1,RH$8&amp;IF(SUM(JQ206:$KK206)=0,"",", "),"")</f>
        <v/>
      </c>
      <c r="RI206" t="str">
        <f>IF(JQ206=1,RI$8&amp;IF(SUM(JR206:$KK206)=0,"",", "),"")</f>
        <v/>
      </c>
      <c r="RJ206" t="str">
        <f>IF(JR206=1,RJ$8&amp;IF(SUM(JS206:$KK206)=0,"",", "),"")</f>
        <v/>
      </c>
      <c r="RK206" t="str">
        <f>IF(JS206=1,RK$8&amp;IF(SUM(JT206:$KK206)=0,"",", "),"")</f>
        <v/>
      </c>
      <c r="RL206" t="str">
        <f>IF(JT206=1,RL$8&amp;IF(SUM(JU206:$KK206)=0,"",", "),"")</f>
        <v/>
      </c>
      <c r="RM206" t="str">
        <f>IF(JU206=1,RM$8&amp;IF(SUM(JV206:$KK206)=0,"",", "),"")</f>
        <v/>
      </c>
      <c r="RN206" t="str">
        <f>IF(JV206=1,RN$8&amp;IF(SUM(JW206:$KK206)=0,"",", "),"")</f>
        <v/>
      </c>
      <c r="RO206" t="str">
        <f>IF(JW206=1,RO$8&amp;IF(SUM(JX206:$KK206)=0,"",", "),"")</f>
        <v/>
      </c>
      <c r="RP206" t="str">
        <f>IF(JX206=1,RP$8&amp;IF(SUM(JY206:$KK206)=0,"",", "),"")</f>
        <v/>
      </c>
      <c r="RQ206" t="str">
        <f>IF(JY206=1,RQ$8&amp;IF(SUM(JZ206:$KK206)=0,"",", "),"")</f>
        <v/>
      </c>
      <c r="RR206" t="str">
        <f>IF(JZ206=1,RR$8&amp;IF(SUM(KA206:$KK206)=0,"",", "),"")</f>
        <v/>
      </c>
      <c r="RS206" t="str">
        <f>IF(KA206=1,RS$8&amp;IF(SUM(KB206:$KK206)=0,"",", "),"")</f>
        <v/>
      </c>
      <c r="RT206" t="str">
        <f>IF(KB206=1,RT$8&amp;IF(SUM(KC206:$KK206)=0,"",", "),"")</f>
        <v/>
      </c>
      <c r="RU206" t="str">
        <f>IF(KC206=1,RU$8&amp;IF(SUM(KD206:$KK206)=0,"",", "),"")</f>
        <v/>
      </c>
      <c r="RV206" t="str">
        <f>IF(KD206=1,RV$8&amp;IF(SUM(KE206:$KK206)=0,"",", "),"")</f>
        <v/>
      </c>
      <c r="RW206" t="str">
        <f>IF(KE206=1,RW$8&amp;IF(SUM(KF206:$KK206)=0,"",", "),"")</f>
        <v/>
      </c>
      <c r="RX206" t="str">
        <f>IF(KF206=1,RX$8&amp;IF(SUM(KG206:$KK206)=0,"",", "),"")</f>
        <v/>
      </c>
      <c r="RY206" t="str">
        <f>IF(KG206=1,RY$8&amp;IF(SUM(KH206:$KK206)=0,"",", "),"")</f>
        <v/>
      </c>
      <c r="RZ206" t="str">
        <f>IF(KH206=1,RZ$8&amp;IF(SUM(KI206:$KK206)=0,"",", "),"")</f>
        <v/>
      </c>
      <c r="SA206" t="str">
        <f>IF(KI206=1,SA$8&amp;IF(SUM(KJ206:$KK206)=0,"",", "),"")</f>
        <v/>
      </c>
      <c r="SB206" t="str">
        <f>IF(KJ206=1,SB$8&amp;IF(SUM(KK206:$KK206)=0,"",", "),"")</f>
        <v/>
      </c>
      <c r="SC206" t="str">
        <f t="shared" si="287"/>
        <v/>
      </c>
    </row>
    <row r="207" spans="1:497" ht="60" customHeight="1" x14ac:dyDescent="0.45">
      <c r="A207" s="62"/>
      <c r="B207" s="212" t="str">
        <f t="shared" si="216"/>
        <v/>
      </c>
      <c r="C207" s="212" t="str">
        <f t="shared" si="275"/>
        <v/>
      </c>
      <c r="D207" s="212" t="str">
        <f t="shared" si="276"/>
        <v/>
      </c>
      <c r="E207" s="212" t="str">
        <f t="shared" si="277"/>
        <v/>
      </c>
      <c r="F207" s="212" t="str">
        <f t="shared" si="278"/>
        <v/>
      </c>
      <c r="G207" s="237" t="str">
        <f>IF('EDCI Data'!B207="","",'EDCI Data'!B207)</f>
        <v/>
      </c>
      <c r="H207" s="238" t="str">
        <f>IF('EDCI Data'!C207="","",'EDCI Data'!C207)</f>
        <v/>
      </c>
      <c r="I207" s="239" t="str">
        <f>IF('EDCI Data'!D207="","",'EDCI Data'!D207)</f>
        <v/>
      </c>
      <c r="J207" s="240" t="str">
        <f>IF('EDCI Data'!E207="","",'EDCI Data'!E207)</f>
        <v/>
      </c>
      <c r="K207" s="237" t="str">
        <f>IF('EDCI Data'!F207="","",'EDCI Data'!F207)</f>
        <v/>
      </c>
      <c r="L207" s="237" t="str">
        <f>IF('EDCI Data'!G207="","",'EDCI Data'!G207)</f>
        <v/>
      </c>
      <c r="M207" s="237" t="str">
        <f>IF('EDCI Data'!H207="","",'EDCI Data'!H207)</f>
        <v/>
      </c>
      <c r="N207" s="237" t="str">
        <f>IF('EDCI Data'!I207="","",'EDCI Data'!I207)</f>
        <v/>
      </c>
      <c r="O207" s="237" t="str">
        <f>IF('EDCI Data'!J207="","",'EDCI Data'!J207)</f>
        <v/>
      </c>
      <c r="P207" s="237" t="str">
        <f>IF('EDCI Data'!K207="","",'EDCI Data'!K207)</f>
        <v/>
      </c>
      <c r="Q207" s="241" t="str">
        <f>IF('EDCI Data'!L207="","",'EDCI Data'!L207)</f>
        <v/>
      </c>
      <c r="R207" s="241" t="str">
        <f>IF('EDCI Data'!M207="","",'EDCI Data'!M207)</f>
        <v/>
      </c>
      <c r="S207" s="237" t="str">
        <f>IF('EDCI Data'!N207="","",'EDCI Data'!N207)</f>
        <v/>
      </c>
      <c r="T207" s="237" t="str">
        <f>IF('EDCI Data'!O207="","",'EDCI Data'!O207)</f>
        <v/>
      </c>
      <c r="U207" s="237" t="str">
        <f>IF('EDCI Data'!P207="","",'EDCI Data'!P207)</f>
        <v/>
      </c>
      <c r="V207" s="237" t="str">
        <f>IF('EDCI Data'!Q207="","",'EDCI Data'!Q207)</f>
        <v/>
      </c>
      <c r="W207" s="242" t="str">
        <f>IF('EDCI Data'!R207="","",'EDCI Data'!R207)</f>
        <v/>
      </c>
      <c r="X207" s="243" t="str">
        <f>IF('EDCI Data'!S207="","",'EDCI Data'!S207)</f>
        <v/>
      </c>
      <c r="Y207" s="243" t="str">
        <f>IF('EDCI Data'!T207="","",'EDCI Data'!T207)</f>
        <v/>
      </c>
      <c r="Z207" s="244" t="str">
        <f>IF('EDCI Data'!U207="","",'EDCI Data'!U207)</f>
        <v/>
      </c>
      <c r="AA207" s="237" t="str">
        <f>IF('EDCI Data'!V207="","",'EDCI Data'!V207)</f>
        <v/>
      </c>
      <c r="AB207" s="244" t="str">
        <f>IF('EDCI Data'!W207="","",'EDCI Data'!W207)</f>
        <v/>
      </c>
      <c r="AC207" s="237" t="str">
        <f>IF('EDCI Data'!X207="","",'EDCI Data'!X207)</f>
        <v/>
      </c>
      <c r="AD207" s="244" t="str">
        <f>IF('EDCI Data'!Y207="","",'EDCI Data'!Y207)</f>
        <v/>
      </c>
      <c r="AE207" s="237" t="str">
        <f>IF('EDCI Data'!Z207="","",'EDCI Data'!Z207)</f>
        <v/>
      </c>
      <c r="AF207" s="237" t="str">
        <f>IF('EDCI Data'!AA207="","",'EDCI Data'!AA207)</f>
        <v/>
      </c>
      <c r="AG207" s="237" t="str">
        <f>IF('EDCI Data'!AB207="","",'EDCI Data'!AB207)</f>
        <v/>
      </c>
      <c r="AH207" s="237" t="str">
        <f>IF('EDCI Data'!AC207="","",'EDCI Data'!AC207)</f>
        <v/>
      </c>
      <c r="AI207" s="237" t="str">
        <f>IF('EDCI Data'!AD207="","",'EDCI Data'!AD207)</f>
        <v/>
      </c>
      <c r="AJ207" s="237" t="str">
        <f>IF('EDCI Data'!AE207="","",'EDCI Data'!AE207)</f>
        <v/>
      </c>
      <c r="AK207" s="237" t="str">
        <f>IF('EDCI Data'!AF207="","",'EDCI Data'!AF207)</f>
        <v/>
      </c>
      <c r="AL207" s="237" t="str">
        <f>IF('EDCI Data'!AG207="","",'EDCI Data'!AG207)</f>
        <v/>
      </c>
      <c r="AM207" s="237" t="str">
        <f>IF('EDCI Data'!AH207="","",'EDCI Data'!AH207)</f>
        <v/>
      </c>
      <c r="AN207" s="237" t="str">
        <f>IF('EDCI Data'!AI207="","",'EDCI Data'!AI207)</f>
        <v/>
      </c>
      <c r="AO207" s="237" t="str">
        <f>IF('EDCI Data'!AJ207="","",'EDCI Data'!AJ207)</f>
        <v/>
      </c>
      <c r="AP207" s="237" t="str">
        <f>IF('EDCI Data'!AK207="","",'EDCI Data'!AK207)</f>
        <v/>
      </c>
      <c r="AQ207" s="237" t="str">
        <f>IF('EDCI Data'!AL207="","",'EDCI Data'!AL207)</f>
        <v/>
      </c>
      <c r="AR207" s="237" t="str">
        <f>IF('EDCI Data'!AM207="","",'EDCI Data'!AM207)</f>
        <v/>
      </c>
      <c r="AS207" s="237" t="str">
        <f>IF('EDCI Data'!AN207="","",'EDCI Data'!AN207)</f>
        <v/>
      </c>
      <c r="AT207" s="237" t="str">
        <f>IF('EDCI Data'!AO207="","",'EDCI Data'!AO207)</f>
        <v/>
      </c>
      <c r="AU207" s="237" t="str">
        <f>IF('EDCI Data'!AP207="","",'EDCI Data'!AP207)</f>
        <v/>
      </c>
      <c r="AV207" s="237" t="str">
        <f>IF('EDCI Data'!AQ207="","",'EDCI Data'!AQ207)</f>
        <v/>
      </c>
      <c r="AW207" s="237" t="str">
        <f>IF('EDCI Data'!AR207="","",'EDCI Data'!AR207)</f>
        <v/>
      </c>
      <c r="AX207" s="237" t="str">
        <f>IF('EDCI Data'!AS207="","",'EDCI Data'!AS207)</f>
        <v/>
      </c>
      <c r="AY207" s="237" t="str">
        <f>IF('EDCI Data'!AT207="","",'EDCI Data'!AT207)</f>
        <v/>
      </c>
      <c r="AZ207" s="237" t="str">
        <f>IF('EDCI Data'!AU207="","",'EDCI Data'!AU207)</f>
        <v/>
      </c>
      <c r="BA207" s="237" t="str">
        <f>IF('EDCI Data'!AV207="","",'EDCI Data'!AV207)</f>
        <v/>
      </c>
      <c r="BB207" s="245" t="str">
        <f>IF('EDCI Data'!AW207="","",'EDCI Data'!AW207)</f>
        <v/>
      </c>
      <c r="BC207" s="245" t="str">
        <f>IF('EDCI Data'!AX207="","",'EDCI Data'!AX207)</f>
        <v/>
      </c>
      <c r="BD207" s="246" t="str">
        <f t="shared" si="279"/>
        <v/>
      </c>
      <c r="BE207" s="247" t="str">
        <f>IF('EDCI Data'!AY207="","",'EDCI Data'!AY207)</f>
        <v/>
      </c>
      <c r="BF207" s="247" t="str">
        <f>IF('EDCI Data'!AZ207="","",'EDCI Data'!AZ207)</f>
        <v/>
      </c>
      <c r="BG207" s="247" t="str">
        <f>IF('EDCI Data'!BA207="","",'EDCI Data'!BA207)</f>
        <v/>
      </c>
      <c r="BH207" s="247" t="str">
        <f>IF('EDCI Data'!BB207="","",'EDCI Data'!BB207)</f>
        <v/>
      </c>
      <c r="BI207" s="247" t="str">
        <f>IF('EDCI Data'!BC207="","",'EDCI Data'!BC207)</f>
        <v/>
      </c>
      <c r="BJ207" s="247" t="str">
        <f>IF('EDCI Data'!BD207="","",'EDCI Data'!BD207)</f>
        <v/>
      </c>
      <c r="BK207" s="247" t="str">
        <f>IF('EDCI Data'!BE207="","",'EDCI Data'!BE207)</f>
        <v/>
      </c>
      <c r="BL207" s="247" t="str">
        <f>IF('EDCI Data'!BF207="","",'EDCI Data'!BF207)</f>
        <v/>
      </c>
      <c r="BM207" s="247" t="str">
        <f>IF('EDCI Data'!BG207="","",'EDCI Data'!BG207)</f>
        <v/>
      </c>
      <c r="BN207" s="248" t="str">
        <f>IF('EDCI Data'!BH207="","",'EDCI Data'!BH207)</f>
        <v/>
      </c>
      <c r="BO207" s="248" t="str">
        <f>IF('EDCI Data'!BI207="","",'EDCI Data'!BI207)</f>
        <v/>
      </c>
      <c r="BP207" s="249" t="str">
        <f>IF('EDCI Data'!BJ207="","",'EDCI Data'!BJ207)</f>
        <v/>
      </c>
      <c r="BQ207" s="248" t="str">
        <f>IF('EDCI Data'!BK207="","",'EDCI Data'!BK207)</f>
        <v/>
      </c>
      <c r="BR207" s="248" t="str">
        <f>IF('EDCI Data'!BL207="","",'EDCI Data'!BL207)</f>
        <v/>
      </c>
      <c r="BS207" s="250" t="str">
        <f>IF('EDCI Data'!BM207="","",'EDCI Data'!BM207)</f>
        <v/>
      </c>
      <c r="BT207" s="251" t="str">
        <f>IF('EDCI Data'!BN207="","",'EDCI Data'!BN207)</f>
        <v/>
      </c>
      <c r="BU207" s="246" t="str">
        <f>IF('EDCI Data'!BO207="","",'EDCI Data'!BO207)</f>
        <v/>
      </c>
      <c r="BV207" s="252">
        <f t="shared" si="280"/>
        <v>0</v>
      </c>
      <c r="BW207" s="252">
        <f t="shared" si="281"/>
        <v>0</v>
      </c>
      <c r="BX207" s="252">
        <f t="shared" si="282"/>
        <v>0</v>
      </c>
      <c r="BY207" s="252">
        <f t="shared" si="283"/>
        <v>0</v>
      </c>
      <c r="BZ207" t="str">
        <f t="shared" si="217"/>
        <v/>
      </c>
      <c r="CA207" s="253"/>
      <c r="CB207"/>
      <c r="CC207"/>
      <c r="CD207"/>
      <c r="CE207" t="str">
        <f t="shared" si="218"/>
        <v/>
      </c>
      <c r="CF207"/>
      <c r="CG207" t="str">
        <f t="shared" si="219"/>
        <v/>
      </c>
      <c r="CH207" t="str">
        <f t="shared" si="220"/>
        <v/>
      </c>
      <c r="CI207" t="str">
        <f t="shared" si="221"/>
        <v/>
      </c>
      <c r="CJ207" t="str">
        <f t="shared" si="222"/>
        <v/>
      </c>
      <c r="CK207"/>
      <c r="CL207"/>
      <c r="CM207" t="str">
        <f t="shared" si="223"/>
        <v/>
      </c>
      <c r="CN207" t="str">
        <f t="shared" si="224"/>
        <v/>
      </c>
      <c r="CO207" t="str">
        <f t="shared" si="225"/>
        <v/>
      </c>
      <c r="CP207" t="str">
        <f t="shared" si="226"/>
        <v/>
      </c>
      <c r="CQ207"/>
      <c r="CR207" t="str" cm="1">
        <f t="array" ref="CR207">IF(COUNTIFS($BZ$10:$BZ$259,$BZ207,$I$10:$I$259,$I207+1)&gt;0,IF(X207&lt;&gt;INDEX(Y$10:Y$259,MATCH(1,INDEX(($BZ207=$BZ$10:$BZ$259)*($I$10:$I$259=$I207+1),0,1),0)),"Number of FTEs in previous year do not align with Number of FTEs in current year across years, by definition these should be equal. Please check and update if required. "&amp;CHAR(10),""),"")</f>
        <v/>
      </c>
      <c r="CS207" t="str" cm="1">
        <f t="array" ref="CS207">IF(COUNTIFS($BZ$10:$BZ$259,$BZ207,$I$10:$I$259,$I207-1)&gt;0,IF(Y207&lt;&gt;INDEX(X$10:X$259,MATCH(1,INDEX(($BZ207=$BZ$10:$BZ$259)*($I$10:$I$259=$I207-1),0,1),0)),"Number of FTEs in previous year do not align with Number of FTEs in current year across years, by definition these should be equal. Please check and update if required. "&amp;CHAR(10),""),"")</f>
        <v/>
      </c>
      <c r="CT207" t="str">
        <f t="shared" si="227"/>
        <v/>
      </c>
      <c r="CU207" t="str">
        <f t="shared" si="228"/>
        <v/>
      </c>
      <c r="CV207"/>
      <c r="CW207" t="str">
        <f t="shared" si="229"/>
        <v/>
      </c>
      <c r="CX207"/>
      <c r="CY207" t="str">
        <f t="shared" si="230"/>
        <v/>
      </c>
      <c r="CZ207"/>
      <c r="DA207" t="str">
        <f t="shared" si="231"/>
        <v/>
      </c>
      <c r="DB207"/>
      <c r="DC207"/>
      <c r="DD207"/>
      <c r="DE207"/>
      <c r="DF207"/>
      <c r="DG207"/>
      <c r="DH207"/>
      <c r="DI207"/>
      <c r="DJ207"/>
      <c r="DK207"/>
      <c r="DL207"/>
      <c r="DM207"/>
      <c r="DN207"/>
      <c r="DO207"/>
      <c r="DP207"/>
      <c r="DQ207"/>
      <c r="DR207"/>
      <c r="DS207"/>
      <c r="DT207"/>
      <c r="DU207"/>
      <c r="DV207"/>
      <c r="DW207"/>
      <c r="DX207" t="str">
        <f t="shared" si="232"/>
        <v/>
      </c>
      <c r="DY207" t="str">
        <f t="shared" si="233"/>
        <v/>
      </c>
      <c r="DZ207" t="str">
        <f t="shared" si="234"/>
        <v/>
      </c>
      <c r="EA207" t="str">
        <f t="shared" si="235"/>
        <v/>
      </c>
      <c r="EB207" t="str">
        <f t="shared" si="236"/>
        <v/>
      </c>
      <c r="EC207" t="str">
        <f t="shared" si="237"/>
        <v/>
      </c>
      <c r="ED207" t="str">
        <f t="shared" si="238"/>
        <v/>
      </c>
      <c r="EE207" t="str">
        <f t="shared" si="239"/>
        <v/>
      </c>
      <c r="EF207" t="str">
        <f t="shared" si="240"/>
        <v/>
      </c>
      <c r="EG207" t="str">
        <f t="shared" si="241"/>
        <v/>
      </c>
      <c r="EH207" t="str">
        <f t="shared" si="242"/>
        <v/>
      </c>
      <c r="EI207" t="str">
        <f t="shared" si="243"/>
        <v/>
      </c>
      <c r="EJ207"/>
      <c r="EK207"/>
      <c r="EL207"/>
      <c r="EM207"/>
      <c r="EN207"/>
      <c r="EO207"/>
      <c r="EP207"/>
      <c r="EQ207" t="str">
        <f t="shared" si="244"/>
        <v/>
      </c>
      <c r="ER207" t="str">
        <f t="shared" si="245"/>
        <v/>
      </c>
      <c r="ES207" t="str">
        <f t="shared" si="246"/>
        <v/>
      </c>
      <c r="ET207"/>
      <c r="EU207" t="str">
        <f t="shared" si="247"/>
        <v/>
      </c>
      <c r="EV207"/>
      <c r="EW207" t="str">
        <f t="shared" si="248"/>
        <v/>
      </c>
      <c r="EX207"/>
      <c r="EY207" t="str">
        <f t="shared" si="249"/>
        <v/>
      </c>
      <c r="EZ207"/>
      <c r="FA207"/>
      <c r="FB207"/>
      <c r="FC207"/>
      <c r="FD207"/>
      <c r="FE207"/>
      <c r="FF207"/>
      <c r="FG207"/>
      <c r="FH207"/>
      <c r="FI207"/>
      <c r="FJ207"/>
      <c r="FK207"/>
      <c r="FL207"/>
      <c r="FM207"/>
      <c r="FN207"/>
      <c r="FO207"/>
      <c r="FP207"/>
      <c r="FQ207"/>
      <c r="FR207"/>
      <c r="FS207"/>
      <c r="FT207"/>
      <c r="FU207"/>
      <c r="FV207" t="str">
        <f t="shared" si="250"/>
        <v/>
      </c>
      <c r="FW207" t="str">
        <f t="shared" si="251"/>
        <v/>
      </c>
      <c r="FX207"/>
      <c r="FY207" t="str">
        <f t="shared" si="252"/>
        <v/>
      </c>
      <c r="FZ207" t="str">
        <f t="shared" si="253"/>
        <v/>
      </c>
      <c r="GA207" t="str">
        <f t="shared" si="254"/>
        <v/>
      </c>
      <c r="GB207" t="str">
        <f t="shared" si="255"/>
        <v/>
      </c>
      <c r="GC207" t="str">
        <f t="shared" si="256"/>
        <v/>
      </c>
      <c r="GD207" t="str">
        <f t="shared" si="257"/>
        <v/>
      </c>
      <c r="GE207" t="str">
        <f t="shared" si="258"/>
        <v/>
      </c>
      <c r="GF207" t="str">
        <f t="shared" si="259"/>
        <v/>
      </c>
      <c r="GG207" t="str">
        <f t="shared" si="260"/>
        <v/>
      </c>
      <c r="GH207"/>
      <c r="GI207"/>
      <c r="GJ207"/>
      <c r="GK207"/>
      <c r="GL207"/>
      <c r="GM207"/>
      <c r="GN207"/>
      <c r="GO207"/>
      <c r="GP207" t="str">
        <f t="shared" si="261"/>
        <v/>
      </c>
      <c r="GQ207" t="str">
        <f t="shared" si="262"/>
        <v/>
      </c>
      <c r="GR207"/>
      <c r="GS207" t="str">
        <f t="shared" si="263"/>
        <v/>
      </c>
      <c r="GT207"/>
      <c r="GU207" t="str">
        <f t="shared" si="264"/>
        <v/>
      </c>
      <c r="GV207"/>
      <c r="GW207" t="str">
        <f t="shared" si="265"/>
        <v/>
      </c>
      <c r="GX207"/>
      <c r="GY207"/>
      <c r="GZ207"/>
      <c r="HA207"/>
      <c r="HB207"/>
      <c r="HC207"/>
      <c r="HD207"/>
      <c r="HE207"/>
      <c r="HF207"/>
      <c r="HG207"/>
      <c r="HH207"/>
      <c r="HI207"/>
      <c r="HJ207"/>
      <c r="HK207"/>
      <c r="HL207"/>
      <c r="HM207"/>
      <c r="HN207"/>
      <c r="HO207"/>
      <c r="HP207"/>
      <c r="HQ207"/>
      <c r="HR207"/>
      <c r="HS207"/>
      <c r="HT207" t="str">
        <f t="shared" si="266"/>
        <v/>
      </c>
      <c r="HU207" t="str">
        <f t="shared" si="267"/>
        <v/>
      </c>
      <c r="HV207"/>
      <c r="HW207"/>
      <c r="HX207"/>
      <c r="HY207"/>
      <c r="HZ207"/>
      <c r="IA207"/>
      <c r="IB207"/>
      <c r="IC207"/>
      <c r="ID207"/>
      <c r="IE207" t="str">
        <f t="shared" si="268"/>
        <v/>
      </c>
      <c r="IF207"/>
      <c r="IG207"/>
      <c r="IH207"/>
      <c r="II207"/>
      <c r="IJ207"/>
      <c r="IK207"/>
      <c r="IL207"/>
      <c r="IM207"/>
      <c r="IN207"/>
      <c r="IO207"/>
      <c r="IP207"/>
      <c r="IQ207" t="str">
        <f t="shared" si="269"/>
        <v/>
      </c>
      <c r="IR207"/>
      <c r="IS207" t="str">
        <f t="shared" si="270"/>
        <v/>
      </c>
      <c r="IT207"/>
      <c r="IU207" t="str">
        <f t="shared" si="271"/>
        <v/>
      </c>
      <c r="IV207"/>
      <c r="IW207"/>
      <c r="IX207"/>
      <c r="IY207"/>
      <c r="IZ207"/>
      <c r="JA207"/>
      <c r="JB207"/>
      <c r="JC207"/>
      <c r="JD207"/>
      <c r="JE207"/>
      <c r="JF207"/>
      <c r="JG207"/>
      <c r="JH207"/>
      <c r="JI207"/>
      <c r="JJ207"/>
      <c r="JK207"/>
      <c r="JL207"/>
      <c r="JM207"/>
      <c r="JN207"/>
      <c r="JO207"/>
      <c r="JP207"/>
      <c r="JQ207"/>
      <c r="JR207" t="str">
        <f t="shared" si="272"/>
        <v/>
      </c>
      <c r="JS207" t="str">
        <f t="shared" si="273"/>
        <v/>
      </c>
      <c r="JT207"/>
      <c r="JU207"/>
      <c r="JV207"/>
      <c r="JW207"/>
      <c r="JX207"/>
      <c r="JY207"/>
      <c r="JZ207"/>
      <c r="KA207"/>
      <c r="KB207"/>
      <c r="KC207" t="str">
        <f t="shared" si="274"/>
        <v/>
      </c>
      <c r="KD207"/>
      <c r="KE207"/>
      <c r="KF207"/>
      <c r="KG207"/>
      <c r="KH207"/>
      <c r="KI207"/>
      <c r="KJ207"/>
      <c r="KK207"/>
      <c r="KL207" t="str">
        <f>IF(CT207=1,KL$8&amp;IF(SUM(CU207:$EQ207)=0,"",", "),"")</f>
        <v/>
      </c>
      <c r="KM207" t="str">
        <f>IF(CU207=1,KM$8&amp;IF(SUM(CV207:$EQ207)=0,"",", "),"")</f>
        <v/>
      </c>
      <c r="KN207" t="str">
        <f>IF(CV207=1,KN$8&amp;IF(SUM(CW207:$EQ207)=0,"",", "),"")</f>
        <v/>
      </c>
      <c r="KO207" t="str">
        <f>IF(CW207=1,KO$8&amp;IF(SUM(CX207:$EQ207)=0,"",", "),"")</f>
        <v/>
      </c>
      <c r="KP207" t="str">
        <f>IF(CX207=1,KP$8&amp;IF(SUM(CY207:$EQ207)=0,"",", "),"")</f>
        <v/>
      </c>
      <c r="KQ207" t="str">
        <f>IF(CY207=1,KQ$8&amp;IF(SUM(CZ207:$EQ207)=0,"",", "),"")</f>
        <v/>
      </c>
      <c r="KR207" t="str">
        <f>IF(CZ207=1,KR$8&amp;IF(SUM(DA207:$EQ207)=0,"",", "),"")</f>
        <v/>
      </c>
      <c r="KS207" t="str">
        <f>IF(DA207=1,KS$8&amp;IF(SUM(DB207:$EQ207)=0,"",", "),"")</f>
        <v/>
      </c>
      <c r="KT207" t="str">
        <f>IF(DB207=1,KT$8&amp;IF(SUM(DC207:$EQ207)=0,"",", "),"")</f>
        <v/>
      </c>
      <c r="KU207" t="str">
        <f>IF(DC207=1,KU$8&amp;IF(SUM(DD207:$EQ207)=0,"",", "),"")</f>
        <v/>
      </c>
      <c r="KV207" t="str">
        <f>IF(DD207=1,KV$8&amp;IF(SUM(DE207:$EQ207)=0,"",", "),"")</f>
        <v/>
      </c>
      <c r="KW207" t="str">
        <f>IF(DE207=1,KW$8&amp;IF(SUM(DF207:$EQ207)=0,"",", "),"")</f>
        <v/>
      </c>
      <c r="KX207" t="str">
        <f>IF(DF207=1,KX$8&amp;IF(SUM(DG207:$EQ207)=0,"",", "),"")</f>
        <v/>
      </c>
      <c r="KY207" t="str">
        <f>IF(DG207=1,KY$8&amp;IF(SUM(DH207:$EQ207)=0,"",", "),"")</f>
        <v/>
      </c>
      <c r="KZ207" t="str">
        <f>IF(DH207=1,KZ$8&amp;IF(SUM(DI207:$EQ207)=0,"",", "),"")</f>
        <v/>
      </c>
      <c r="LA207" t="str">
        <f>IF(DI207=1,LA$8&amp;IF(SUM(DJ207:$EQ207)=0,"",", "),"")</f>
        <v/>
      </c>
      <c r="LB207" t="str">
        <f>IF(DJ207=1,LB$8&amp;IF(SUM(DK207:$EQ207)=0,"",", "),"")</f>
        <v/>
      </c>
      <c r="LC207" t="str">
        <f>IF(DK207=1,LC$8&amp;IF(SUM(DL207:$EQ207)=0,"",", "),"")</f>
        <v/>
      </c>
      <c r="LD207" t="str">
        <f>IF(DL207=1,LD$8&amp;IF(SUM(DM207:$EQ207)=0,"",", "),"")</f>
        <v/>
      </c>
      <c r="LE207" t="str">
        <f>IF(DM207=1,LE$8&amp;IF(SUM(DN207:$EQ207)=0,"",", "),"")</f>
        <v/>
      </c>
      <c r="LF207" t="str">
        <f>IF(DN207=1,LF$8&amp;IF(SUM(DO207:$EQ207)=0,"",", "),"")</f>
        <v/>
      </c>
      <c r="LG207" t="str">
        <f>IF(DO207=1,LG$8&amp;IF(SUM(DP207:$EQ207)=0,"",", "),"")</f>
        <v/>
      </c>
      <c r="LH207" t="str">
        <f>IF(DP207=1,LH$8&amp;IF(SUM(DQ207:$EQ207)=0,"",", "),"")</f>
        <v/>
      </c>
      <c r="LI207" t="str">
        <f>IF(DQ207=1,LI$8&amp;IF(SUM(DR207:$EQ207)=0,"",", "),"")</f>
        <v/>
      </c>
      <c r="LJ207" t="str">
        <f>IF(DR207=1,LJ$8&amp;IF(SUM(DS207:$EQ207)=0,"",", "),"")</f>
        <v/>
      </c>
      <c r="LK207" t="str">
        <f>IF(DS207=1,LK$8&amp;IF(SUM(DT207:$EQ207)=0,"",", "),"")</f>
        <v/>
      </c>
      <c r="LL207" t="str">
        <f>IF(DT207=1,LL$8&amp;IF(SUM(DU207:$EQ207)=0,"",", "),"")</f>
        <v/>
      </c>
      <c r="LM207" t="str">
        <f>IF(DU207=1,LM$8&amp;IF(SUM(DV207:$EQ207)=0,"",", "),"")</f>
        <v/>
      </c>
      <c r="LN207" t="str">
        <f>IF(DV207=1,LN$8&amp;IF(SUM(DW207:$EQ207)=0,"",", "),"")</f>
        <v/>
      </c>
      <c r="LO207" t="str">
        <f>IF(DW207=1,LO$8&amp;IF(SUM(DX207:$EQ207)=0,"",", "),"")</f>
        <v/>
      </c>
      <c r="LP207" t="str">
        <f>IF(DX207=1,LP$8&amp;IF(SUM(DY207:$EQ207)=0,"",", "),"")</f>
        <v/>
      </c>
      <c r="LQ207" t="str">
        <f>IF(DY207=1,LQ$8&amp;IF(SUM(DZ207:$EQ207)=0,"",", "),"")</f>
        <v/>
      </c>
      <c r="LR207" t="str">
        <f>IF(DZ207=1,LR$8&amp;IF(SUM(EA207:$EQ207)=0,"",", "),"")</f>
        <v/>
      </c>
      <c r="LS207" t="str">
        <f>IF(EA207=1,LS$8&amp;IF(SUM(EB207:$EQ207)=0,"",", "),"")</f>
        <v/>
      </c>
      <c r="LT207" t="str">
        <f>IF(EB207=1,LT$8&amp;IF(SUM(EC207:$EQ207)=0,"",", "),"")</f>
        <v/>
      </c>
      <c r="LU207" t="str">
        <f>IF(EC207=1,LU$8&amp;IF(SUM(ED207:$EQ207)=0,"",", "),"")</f>
        <v/>
      </c>
      <c r="LV207" t="str">
        <f>IF(ED207=1,LV$8&amp;IF(SUM(EE207:$EQ207)=0,"",", "),"")</f>
        <v/>
      </c>
      <c r="LW207" t="str">
        <f>IF(EE207=1,LW$8&amp;IF(SUM(EF207:$EQ207)=0,"",", "),"")</f>
        <v/>
      </c>
      <c r="LX207" t="str">
        <f>IF(EF207=1,LX$8&amp;IF(SUM(EG207:$EQ207)=0,"",", "),"")</f>
        <v/>
      </c>
      <c r="LY207" t="str">
        <f>IF(EG207=1,LY$8&amp;IF(SUM(EH207:$EQ207)=0,"",", "),"")</f>
        <v/>
      </c>
      <c r="LZ207" t="str">
        <f>IF(EH207=1,LZ$8&amp;IF(SUM(EI207:$EQ207)=0,"",", "),"")</f>
        <v/>
      </c>
      <c r="MA207" t="str">
        <f>IF(EI207=1,MA$8&amp;IF(SUM(EJ207:$EQ207)=0,"",", "),"")</f>
        <v/>
      </c>
      <c r="MB207" t="str">
        <f>IF(EJ207=1,MB$8&amp;IF(SUM(EK207:$EQ207)=0,"",", "),"")</f>
        <v/>
      </c>
      <c r="MC207" t="str">
        <f>IF(EK207=1,MC$8&amp;IF(SUM(EL207:$EQ207)=0,"",", "),"")</f>
        <v/>
      </c>
      <c r="MD207" t="str">
        <f>IF(EL207=1,MD$8&amp;IF(SUM(EM207:$EQ207)=0,"",", "),"")</f>
        <v/>
      </c>
      <c r="ME207" t="str">
        <f>IF(EM207=1,ME$8&amp;IF(SUM(EN207:$EQ207)=0,"",", "),"")</f>
        <v/>
      </c>
      <c r="MF207" t="str">
        <f>IF(EN207=1,MF$8&amp;IF(SUM(EO207:$EQ207)=0,"",", "),"")</f>
        <v/>
      </c>
      <c r="MG207" t="str">
        <f>IF(EO207=1,MG$8&amp;IF(SUM(EP207:$EQ207)=0,"",", "),"")</f>
        <v/>
      </c>
      <c r="MH207" t="str">
        <f>IF(EP207=1,MH$8&amp;IF(SUM(EQ207:$EQ207)=0,"",", "),"")</f>
        <v/>
      </c>
      <c r="MI207" t="str">
        <f t="shared" si="284"/>
        <v/>
      </c>
      <c r="MJ207" t="str">
        <f>IF(ER207=1,MJ$8&amp;IF(SUM(ES207:$GO207)=0,"",", "),"")</f>
        <v/>
      </c>
      <c r="MK207" t="str">
        <f>IF(ES207=1,MK$8&amp;IF(SUM(ET207:$GO207)=0,"",", "),"")</f>
        <v/>
      </c>
      <c r="ML207" t="str">
        <f>IF(ET207=1,ML$8&amp;IF(SUM(EU207:$GO207)=0,"",", "),"")</f>
        <v/>
      </c>
      <c r="MM207" t="str">
        <f>IF(EU207=1,MM$8&amp;IF(SUM(EV207:$GO207)=0,"",", "),"")</f>
        <v/>
      </c>
      <c r="MN207" t="str">
        <f>IF(EV207=1,MN$8&amp;IF(SUM(EW207:$GO207)=0,"",", "),"")</f>
        <v/>
      </c>
      <c r="MO207" t="str">
        <f>IF(EW207=1,MO$8&amp;IF(SUM(EX207:$GO207)=0,"",", "),"")</f>
        <v/>
      </c>
      <c r="MP207" t="str">
        <f>IF(EX207=1,MP$8&amp;IF(SUM(EY207:$GO207)=0,"",", "),"")</f>
        <v/>
      </c>
      <c r="MQ207" t="str">
        <f>IF(EY207=1,MQ$8&amp;IF(SUM(EZ207:$GO207)=0,"",", "),"")</f>
        <v/>
      </c>
      <c r="MR207" t="str">
        <f>IF(EZ207=1,MR$8&amp;IF(SUM(FA207:$GO207)=0,"",", "),"")</f>
        <v/>
      </c>
      <c r="MS207" t="str">
        <f>IF(FA207=1,MS$8&amp;IF(SUM(FB207:$GO207)=0,"",", "),"")</f>
        <v/>
      </c>
      <c r="MT207" t="str">
        <f>IF(FB207=1,MT$8&amp;IF(SUM(FC207:$GO207)=0,"",", "),"")</f>
        <v/>
      </c>
      <c r="MU207" t="str">
        <f>IF(FC207=1,MU$8&amp;IF(SUM(FD207:$GO207)=0,"",", "),"")</f>
        <v/>
      </c>
      <c r="MV207" t="str">
        <f>IF(FD207=1,MV$8&amp;IF(SUM(FE207:$GO207)=0,"",", "),"")</f>
        <v/>
      </c>
      <c r="MW207" t="str">
        <f>IF(FE207=1,MW$8&amp;IF(SUM(FF207:$GO207)=0,"",", "),"")</f>
        <v/>
      </c>
      <c r="MX207" t="str">
        <f>IF(FF207=1,MX$8&amp;IF(SUM(FG207:$GO207)=0,"",", "),"")</f>
        <v/>
      </c>
      <c r="MY207" t="str">
        <f>IF(FG207=1,MY$8&amp;IF(SUM(FH207:$GO207)=0,"",", "),"")</f>
        <v/>
      </c>
      <c r="MZ207" t="str">
        <f>IF(FH207=1,MZ$8&amp;IF(SUM(FI207:$GO207)=0,"",", "),"")</f>
        <v/>
      </c>
      <c r="NA207" t="str">
        <f>IF(FI207=1,NA$8&amp;IF(SUM(FJ207:$GO207)=0,"",", "),"")</f>
        <v/>
      </c>
      <c r="NB207" t="str">
        <f>IF(FJ207=1,NB$8&amp;IF(SUM(FK207:$GO207)=0,"",", "),"")</f>
        <v/>
      </c>
      <c r="NC207" t="str">
        <f>IF(FK207=1,NC$8&amp;IF(SUM(FL207:$GO207)=0,"",", "),"")</f>
        <v/>
      </c>
      <c r="ND207" t="str">
        <f>IF(FL207=1,ND$8&amp;IF(SUM(FM207:$GO207)=0,"",", "),"")</f>
        <v/>
      </c>
      <c r="NE207" t="str">
        <f>IF(FM207=1,NE$8&amp;IF(SUM(FN207:$GO207)=0,"",", "),"")</f>
        <v/>
      </c>
      <c r="NF207" t="str">
        <f>IF(FN207=1,NF$8&amp;IF(SUM(FO207:$GO207)=0,"",", "),"")</f>
        <v/>
      </c>
      <c r="NG207" t="str">
        <f>IF(FO207=1,NG$8&amp;IF(SUM(FP207:$GO207)=0,"",", "),"")</f>
        <v/>
      </c>
      <c r="NH207" t="str">
        <f>IF(FP207=1,NH$8&amp;IF(SUM(FQ207:$GO207)=0,"",", "),"")</f>
        <v/>
      </c>
      <c r="NI207" t="str">
        <f>IF(FQ207=1,NI$8&amp;IF(SUM(FR207:$GO207)=0,"",", "),"")</f>
        <v/>
      </c>
      <c r="NJ207" t="str">
        <f>IF(FR207=1,NJ$8&amp;IF(SUM(FS207:$GO207)=0,"",", "),"")</f>
        <v/>
      </c>
      <c r="NK207" t="str">
        <f>IF(FS207=1,NK$8&amp;IF(SUM(FT207:$GO207)=0,"",", "),"")</f>
        <v/>
      </c>
      <c r="NL207" t="str">
        <f>IF(FT207=1,NL$8&amp;IF(SUM(FU207:$GO207)=0,"",", "),"")</f>
        <v/>
      </c>
      <c r="NM207" t="str">
        <f>IF(FU207=1,NM$8&amp;IF(SUM(FV207:$GO207)=0,"",", "),"")</f>
        <v/>
      </c>
      <c r="NN207" t="str">
        <f>IF(FV207=1,NN$8&amp;IF(SUM(FW207:$GO207)=0,"",", "),"")</f>
        <v/>
      </c>
      <c r="NO207" t="str">
        <f>IF(FW207=1,NO$8&amp;IF(SUM(FX207:$GO207)=0,"",", "),"")</f>
        <v/>
      </c>
      <c r="NP207" t="str">
        <f>IF(FX207=1,NP$8&amp;IF(SUM(FY207:$GO207)=0,"",", "),"")</f>
        <v/>
      </c>
      <c r="NQ207" t="str">
        <f>IF(FY207=1,NQ$8&amp;IF(SUM(FZ207:$GO207)=0,"",", "),"")</f>
        <v/>
      </c>
      <c r="NR207" t="str">
        <f>IF(FZ207=1,NR$8&amp;IF(SUM(GA207:$GO207)=0,"",", "),"")</f>
        <v/>
      </c>
      <c r="NS207" t="str">
        <f>IF(GA207=1,NS$8&amp;IF(SUM(GB207:$GO207)=0,"",", "),"")</f>
        <v/>
      </c>
      <c r="NT207" t="str">
        <f>IF(GB207=1,NT$8&amp;IF(SUM(GC207:$GO207)=0,"",", "),"")</f>
        <v/>
      </c>
      <c r="NU207" t="str">
        <f>IF(GC207=1,NU$8&amp;IF(SUM(GD207:$GO207)=0,"",", "),"")</f>
        <v/>
      </c>
      <c r="NV207" t="str">
        <f>IF(GD207=1,NV$8&amp;IF(SUM(GE207:$GO207)=0,"",", "),"")</f>
        <v/>
      </c>
      <c r="NW207" t="str">
        <f>IF(GE207=1,NW$8&amp;IF(SUM(GF207:$GO207)=0,"",", "),"")</f>
        <v/>
      </c>
      <c r="NX207" t="str">
        <f>IF(GF207=1,NX$8&amp;IF(SUM(GG207:$GO207)=0,"",", "),"")</f>
        <v/>
      </c>
      <c r="NY207" t="str">
        <f>IF(GG207=1,NY$8&amp;IF(SUM(GH207:$GO207)=0,"",", "),"")</f>
        <v/>
      </c>
      <c r="NZ207" t="str">
        <f>IF(GH207=1,NZ$8&amp;IF(SUM(GI207:$GO207)=0,"",", "),"")</f>
        <v/>
      </c>
      <c r="OA207" t="str">
        <f>IF(GI207=1,OA$8&amp;IF(SUM(GJ207:$GO207)=0,"",", "),"")</f>
        <v/>
      </c>
      <c r="OB207" t="str">
        <f>IF(GJ207=1,OB$8&amp;IF(SUM(GK207:$GO207)=0,"",", "),"")</f>
        <v/>
      </c>
      <c r="OC207" t="str">
        <f>IF(GK207=1,OC$8&amp;IF(SUM(GL207:$GO207)=0,"",", "),"")</f>
        <v/>
      </c>
      <c r="OD207" t="str">
        <f>IF(GL207=1,OD$8&amp;IF(SUM(GM207:$GO207)=0,"",", "),"")</f>
        <v/>
      </c>
      <c r="OE207" t="str">
        <f>IF(GM207=1,OE$8&amp;IF(SUM(GN207:$GO207)=0,"",", "),"")</f>
        <v/>
      </c>
      <c r="OF207" t="str">
        <f>IF(GN207=1,OF$8&amp;IF(SUM(GO207:$GO207)=0,"",", "),"")</f>
        <v/>
      </c>
      <c r="OG207" t="str">
        <f t="shared" si="285"/>
        <v/>
      </c>
      <c r="OH207" t="str">
        <f>IF(GP207=1,OH$8&amp;IF(SUM(GQ207:$IM207)=0,"",", "),"")</f>
        <v/>
      </c>
      <c r="OI207" t="str">
        <f>IF(GQ207=1,OI$8&amp;IF(SUM(GR207:$IM207)=0,"",", "),"")</f>
        <v/>
      </c>
      <c r="OJ207" t="str">
        <f>IF(GR207=1,OJ$8&amp;IF(SUM(GS207:$IM207)=0,"",", "),"")</f>
        <v/>
      </c>
      <c r="OK207" t="str">
        <f>IF(GS207=1,OK$8&amp;IF(SUM(GT207:$IM207)=0,"",", "),"")</f>
        <v/>
      </c>
      <c r="OL207" t="str">
        <f>IF(GT207=1,OL$8&amp;IF(SUM(GU207:$IM207)=0,"",", "),"")</f>
        <v/>
      </c>
      <c r="OM207" t="str">
        <f>IF(GU207=1,OM$8&amp;IF(SUM(GV207:$IM207)=0,"",", "),"")</f>
        <v/>
      </c>
      <c r="ON207" t="str">
        <f>IF(GV207=1,ON$8&amp;IF(SUM(GW207:$IM207)=0,"",", "),"")</f>
        <v/>
      </c>
      <c r="OO207" t="str">
        <f>IF(GW207=1,OO$8&amp;IF(SUM(GX207:$IM207)=0,"",", "),"")</f>
        <v/>
      </c>
      <c r="OP207" t="str">
        <f>IF(GX207=1,OP$8&amp;IF(SUM(GY207:$IM207)=0,"",", "),"")</f>
        <v/>
      </c>
      <c r="OQ207" t="str">
        <f>IF(GY207=1,OQ$8&amp;IF(SUM(GZ207:$IM207)=0,"",", "),"")</f>
        <v/>
      </c>
      <c r="OR207" t="str">
        <f>IF(GZ207=1,OR$8&amp;IF(SUM(HA207:$IM207)=0,"",", "),"")</f>
        <v/>
      </c>
      <c r="OS207" t="str">
        <f>IF(HA207=1,OS$8&amp;IF(SUM(HB207:$IM207)=0,"",", "),"")</f>
        <v/>
      </c>
      <c r="OT207" t="str">
        <f>IF(HB207=1,OT$8&amp;IF(SUM(HC207:$IM207)=0,"",", "),"")</f>
        <v/>
      </c>
      <c r="OU207" t="str">
        <f>IF(HC207=1,OU$8&amp;IF(SUM(HD207:$IM207)=0,"",", "),"")</f>
        <v/>
      </c>
      <c r="OV207" t="str">
        <f>IF(HD207=1,OV$8&amp;IF(SUM(HE207:$IM207)=0,"",", "),"")</f>
        <v/>
      </c>
      <c r="OW207" t="str">
        <f>IF(HE207=1,OW$8&amp;IF(SUM(HF207:$IM207)=0,"",", "),"")</f>
        <v/>
      </c>
      <c r="OX207" t="str">
        <f>IF(HF207=1,OX$8&amp;IF(SUM(HG207:$IM207)=0,"",", "),"")</f>
        <v/>
      </c>
      <c r="OY207" t="str">
        <f>IF(HG207=1,OY$8&amp;IF(SUM(HH207:$IM207)=0,"",", "),"")</f>
        <v/>
      </c>
      <c r="OZ207" t="str">
        <f>IF(HH207=1,OZ$8&amp;IF(SUM(HI207:$IM207)=0,"",", "),"")</f>
        <v/>
      </c>
      <c r="PA207" t="str">
        <f>IF(HI207=1,PA$8&amp;IF(SUM(HJ207:$IM207)=0,"",", "),"")</f>
        <v/>
      </c>
      <c r="PB207" t="str">
        <f>IF(HJ207=1,PB$8&amp;IF(SUM(HK207:$IM207)=0,"",", "),"")</f>
        <v/>
      </c>
      <c r="PC207" t="str">
        <f>IF(HK207=1,PC$8&amp;IF(SUM(HL207:$IM207)=0,"",", "),"")</f>
        <v/>
      </c>
      <c r="PD207" t="str">
        <f>IF(HL207=1,PD$8&amp;IF(SUM(HM207:$IM207)=0,"",", "),"")</f>
        <v/>
      </c>
      <c r="PE207" t="str">
        <f>IF(HM207=1,PE$8&amp;IF(SUM(HN207:$IM207)=0,"",", "),"")</f>
        <v/>
      </c>
      <c r="PF207" t="str">
        <f>IF(HN207=1,PF$8&amp;IF(SUM(HO207:$IM207)=0,"",", "),"")</f>
        <v/>
      </c>
      <c r="PG207" t="str">
        <f>IF(HO207=1,PG$8&amp;IF(SUM(HP207:$IM207)=0,"",", "),"")</f>
        <v/>
      </c>
      <c r="PH207" t="str">
        <f>IF(HP207=1,PH$8&amp;IF(SUM(HQ207:$IM207)=0,"",", "),"")</f>
        <v/>
      </c>
      <c r="PI207" t="str">
        <f>IF(HQ207=1,PI$8&amp;IF(SUM(HR207:$IM207)=0,"",", "),"")</f>
        <v/>
      </c>
      <c r="PJ207" t="str">
        <f>IF(HR207=1,PJ$8&amp;IF(SUM(HS207:$IM207)=0,"",", "),"")</f>
        <v/>
      </c>
      <c r="PK207" t="str">
        <f>IF(HS207=1,PK$8&amp;IF(SUM(HT207:$IM207)=0,"",", "),"")</f>
        <v/>
      </c>
      <c r="PL207" t="str">
        <f>IF(HT207=1,PL$8&amp;IF(SUM(HU207:$IM207)=0,"",", "),"")</f>
        <v/>
      </c>
      <c r="PM207" t="str">
        <f>IF(HU207=1,PM$8&amp;IF(SUM(HV207:$IM207)=0,"",", "),"")</f>
        <v/>
      </c>
      <c r="PN207" t="str">
        <f>IF(HV207=1,PN$8&amp;IF(SUM(HW207:$IM207)=0,"",", "),"")</f>
        <v/>
      </c>
      <c r="PO207" t="str">
        <f>IF(HW207=1,PO$8&amp;IF(SUM(HX207:$IM207)=0,"",", "),"")</f>
        <v/>
      </c>
      <c r="PP207" t="str">
        <f>IF(HX207=1,PP$8&amp;IF(SUM(HY207:$IM207)=0,"",", "),"")</f>
        <v/>
      </c>
      <c r="PQ207" t="str">
        <f>IF(HY207=1,PQ$8&amp;IF(SUM(HZ207:$IM207)=0,"",", "),"")</f>
        <v/>
      </c>
      <c r="PR207" t="str">
        <f>IF(HZ207=1,PR$8&amp;IF(SUM(IA207:$IM207)=0,"",", "),"")</f>
        <v/>
      </c>
      <c r="PS207" t="str">
        <f>IF(IA207=1,PS$8&amp;IF(SUM(IB207:$IM207)=0,"",", "),"")</f>
        <v/>
      </c>
      <c r="PT207" t="str">
        <f>IF(IB207=1,PT$8&amp;IF(SUM(IC207:$IM207)=0,"",", "),"")</f>
        <v/>
      </c>
      <c r="PU207" t="str">
        <f>IF(IC207=1,PU$8&amp;IF(SUM(ID207:$IM207)=0,"",", "),"")</f>
        <v/>
      </c>
      <c r="PV207" t="str">
        <f>IF(ID207=1,PV$8&amp;IF(SUM(IE207:$IM207)=0,"",", "),"")</f>
        <v/>
      </c>
      <c r="PW207" t="str">
        <f>IF(IE207=1,PW$8&amp;IF(SUM(IF207:$IM207)=0,"",", "),"")</f>
        <v/>
      </c>
      <c r="PX207" t="str">
        <f>IF(IF207=1,PX$8&amp;IF(SUM(IG207:$IM207)=0,"",", "),"")</f>
        <v/>
      </c>
      <c r="PY207" t="str">
        <f>IF(IG207=1,PY$8&amp;IF(SUM(IH207:$IM207)=0,"",", "),"")</f>
        <v/>
      </c>
      <c r="PZ207" t="str">
        <f>IF(IH207=1,PZ$8&amp;IF(SUM(II207:$IM207)=0,"",", "),"")</f>
        <v/>
      </c>
      <c r="QA207" t="str">
        <f>IF(II207=1,QA$8&amp;IF(SUM(IJ207:$IM207)=0,"",", "),"")</f>
        <v/>
      </c>
      <c r="QB207" t="str">
        <f>IF(IJ207=1,QB$8&amp;IF(SUM(IK207:$IM207)=0,"",", "),"")</f>
        <v/>
      </c>
      <c r="QC207" t="str">
        <f>IF(IK207=1,QC$8&amp;IF(SUM(IL207:$IM207)=0,"",", "),"")</f>
        <v/>
      </c>
      <c r="QD207" t="str">
        <f>IF(IL207=1,QD$8&amp;IF(SUM(IM207:$IM207)=0,"",", "),"")</f>
        <v/>
      </c>
      <c r="QE207" t="str">
        <f t="shared" si="286"/>
        <v/>
      </c>
      <c r="QF207" t="str">
        <f>IF(IN207=1,QF$8&amp;IF(SUM(IO207:$KK207)=0,"",", "),"")</f>
        <v/>
      </c>
      <c r="QG207" t="str">
        <f>IF(IO207=1,QG$8&amp;IF(SUM(IP207:$KK207)=0,"",", "),"")</f>
        <v/>
      </c>
      <c r="QH207" t="str">
        <f>IF(IP207=1,QH$8&amp;IF(SUM(IQ207:$KK207)=0,"",", "),"")</f>
        <v/>
      </c>
      <c r="QI207" t="str">
        <f>IF(IQ207=1,QI$8&amp;IF(SUM(IR207:$KK207)=0,"",", "),"")</f>
        <v/>
      </c>
      <c r="QJ207" t="str">
        <f>IF(IR207=1,QJ$8&amp;IF(SUM(IS207:$KK207)=0,"",", "),"")</f>
        <v/>
      </c>
      <c r="QK207" t="str">
        <f>IF(IS207=1,QK$8&amp;IF(SUM(IT207:$KK207)=0,"",", "),"")</f>
        <v/>
      </c>
      <c r="QL207" t="str">
        <f>IF(IT207=1,QL$8&amp;IF(SUM(IU207:$KK207)=0,"",", "),"")</f>
        <v/>
      </c>
      <c r="QM207" t="str">
        <f>IF(IU207=1,QM$8&amp;IF(SUM(IV207:$KK207)=0,"",", "),"")</f>
        <v/>
      </c>
      <c r="QN207" t="str">
        <f>IF(IV207=1,QN$8&amp;IF(SUM(IW207:$KK207)=0,"",", "),"")</f>
        <v/>
      </c>
      <c r="QO207" t="str">
        <f>IF(IW207=1,QO$8&amp;IF(SUM(IX207:$KK207)=0,"",", "),"")</f>
        <v/>
      </c>
      <c r="QP207" t="str">
        <f>IF(IX207=1,QP$8&amp;IF(SUM(IY207:$KK207)=0,"",", "),"")</f>
        <v/>
      </c>
      <c r="QQ207" t="str">
        <f>IF(IY207=1,QQ$8&amp;IF(SUM(IZ207:$KK207)=0,"",", "),"")</f>
        <v/>
      </c>
      <c r="QR207" t="str">
        <f>IF(IZ207=1,QR$8&amp;IF(SUM(JA207:$KK207)=0,"",", "),"")</f>
        <v/>
      </c>
      <c r="QS207" t="str">
        <f>IF(JA207=1,QS$8&amp;IF(SUM(JB207:$KK207)=0,"",", "),"")</f>
        <v/>
      </c>
      <c r="QT207" t="str">
        <f>IF(JB207=1,QT$8&amp;IF(SUM(JC207:$KK207)=0,"",", "),"")</f>
        <v/>
      </c>
      <c r="QU207" t="str">
        <f>IF(JC207=1,QU$8&amp;IF(SUM(JD207:$KK207)=0,"",", "),"")</f>
        <v/>
      </c>
      <c r="QV207" t="str">
        <f>IF(JD207=1,QV$8&amp;IF(SUM(JE207:$KK207)=0,"",", "),"")</f>
        <v/>
      </c>
      <c r="QW207" t="str">
        <f>IF(JE207=1,QW$8&amp;IF(SUM(JF207:$KK207)=0,"",", "),"")</f>
        <v/>
      </c>
      <c r="QX207" t="str">
        <f>IF(JF207=1,QX$8&amp;IF(SUM(JG207:$KK207)=0,"",", "),"")</f>
        <v/>
      </c>
      <c r="QY207" t="str">
        <f>IF(JG207=1,QY$8&amp;IF(SUM(JH207:$KK207)=0,"",", "),"")</f>
        <v/>
      </c>
      <c r="QZ207" t="str">
        <f>IF(JH207=1,QZ$8&amp;IF(SUM(JI207:$KK207)=0,"",", "),"")</f>
        <v/>
      </c>
      <c r="RA207" t="str">
        <f>IF(JI207=1,RA$8&amp;IF(SUM(JJ207:$KK207)=0,"",", "),"")</f>
        <v/>
      </c>
      <c r="RB207" t="str">
        <f>IF(JJ207=1,RB$8&amp;IF(SUM(JK207:$KK207)=0,"",", "),"")</f>
        <v/>
      </c>
      <c r="RC207" t="str">
        <f>IF(JK207=1,RC$8&amp;IF(SUM(JL207:$KK207)=0,"",", "),"")</f>
        <v/>
      </c>
      <c r="RD207" t="str">
        <f>IF(JL207=1,RD$8&amp;IF(SUM(JM207:$KK207)=0,"",", "),"")</f>
        <v/>
      </c>
      <c r="RE207" t="str">
        <f>IF(JM207=1,RE$8&amp;IF(SUM(JN207:$KK207)=0,"",", "),"")</f>
        <v/>
      </c>
      <c r="RF207" t="str">
        <f>IF(JN207=1,RF$8&amp;IF(SUM(JO207:$KK207)=0,"",", "),"")</f>
        <v/>
      </c>
      <c r="RG207" t="str">
        <f>IF(JO207=1,RG$8&amp;IF(SUM(JP207:$KK207)=0,"",", "),"")</f>
        <v/>
      </c>
      <c r="RH207" t="str">
        <f>IF(JP207=1,RH$8&amp;IF(SUM(JQ207:$KK207)=0,"",", "),"")</f>
        <v/>
      </c>
      <c r="RI207" t="str">
        <f>IF(JQ207=1,RI$8&amp;IF(SUM(JR207:$KK207)=0,"",", "),"")</f>
        <v/>
      </c>
      <c r="RJ207" t="str">
        <f>IF(JR207=1,RJ$8&amp;IF(SUM(JS207:$KK207)=0,"",", "),"")</f>
        <v/>
      </c>
      <c r="RK207" t="str">
        <f>IF(JS207=1,RK$8&amp;IF(SUM(JT207:$KK207)=0,"",", "),"")</f>
        <v/>
      </c>
      <c r="RL207" t="str">
        <f>IF(JT207=1,RL$8&amp;IF(SUM(JU207:$KK207)=0,"",", "),"")</f>
        <v/>
      </c>
      <c r="RM207" t="str">
        <f>IF(JU207=1,RM$8&amp;IF(SUM(JV207:$KK207)=0,"",", "),"")</f>
        <v/>
      </c>
      <c r="RN207" t="str">
        <f>IF(JV207=1,RN$8&amp;IF(SUM(JW207:$KK207)=0,"",", "),"")</f>
        <v/>
      </c>
      <c r="RO207" t="str">
        <f>IF(JW207=1,RO$8&amp;IF(SUM(JX207:$KK207)=0,"",", "),"")</f>
        <v/>
      </c>
      <c r="RP207" t="str">
        <f>IF(JX207=1,RP$8&amp;IF(SUM(JY207:$KK207)=0,"",", "),"")</f>
        <v/>
      </c>
      <c r="RQ207" t="str">
        <f>IF(JY207=1,RQ$8&amp;IF(SUM(JZ207:$KK207)=0,"",", "),"")</f>
        <v/>
      </c>
      <c r="RR207" t="str">
        <f>IF(JZ207=1,RR$8&amp;IF(SUM(KA207:$KK207)=0,"",", "),"")</f>
        <v/>
      </c>
      <c r="RS207" t="str">
        <f>IF(KA207=1,RS$8&amp;IF(SUM(KB207:$KK207)=0,"",", "),"")</f>
        <v/>
      </c>
      <c r="RT207" t="str">
        <f>IF(KB207=1,RT$8&amp;IF(SUM(KC207:$KK207)=0,"",", "),"")</f>
        <v/>
      </c>
      <c r="RU207" t="str">
        <f>IF(KC207=1,RU$8&amp;IF(SUM(KD207:$KK207)=0,"",", "),"")</f>
        <v/>
      </c>
      <c r="RV207" t="str">
        <f>IF(KD207=1,RV$8&amp;IF(SUM(KE207:$KK207)=0,"",", "),"")</f>
        <v/>
      </c>
      <c r="RW207" t="str">
        <f>IF(KE207=1,RW$8&amp;IF(SUM(KF207:$KK207)=0,"",", "),"")</f>
        <v/>
      </c>
      <c r="RX207" t="str">
        <f>IF(KF207=1,RX$8&amp;IF(SUM(KG207:$KK207)=0,"",", "),"")</f>
        <v/>
      </c>
      <c r="RY207" t="str">
        <f>IF(KG207=1,RY$8&amp;IF(SUM(KH207:$KK207)=0,"",", "),"")</f>
        <v/>
      </c>
      <c r="RZ207" t="str">
        <f>IF(KH207=1,RZ$8&amp;IF(SUM(KI207:$KK207)=0,"",", "),"")</f>
        <v/>
      </c>
      <c r="SA207" t="str">
        <f>IF(KI207=1,SA$8&amp;IF(SUM(KJ207:$KK207)=0,"",", "),"")</f>
        <v/>
      </c>
      <c r="SB207" t="str">
        <f>IF(KJ207=1,SB$8&amp;IF(SUM(KK207:$KK207)=0,"",", "),"")</f>
        <v/>
      </c>
      <c r="SC207" t="str">
        <f t="shared" si="287"/>
        <v/>
      </c>
    </row>
    <row r="208" spans="1:497" ht="60" customHeight="1" x14ac:dyDescent="0.45">
      <c r="A208" s="62"/>
      <c r="B208" s="212" t="str">
        <f t="shared" si="216"/>
        <v/>
      </c>
      <c r="C208" s="212" t="str">
        <f t="shared" si="275"/>
        <v/>
      </c>
      <c r="D208" s="212" t="str">
        <f t="shared" si="276"/>
        <v/>
      </c>
      <c r="E208" s="212" t="str">
        <f t="shared" si="277"/>
        <v/>
      </c>
      <c r="F208" s="212" t="str">
        <f t="shared" si="278"/>
        <v/>
      </c>
      <c r="G208" s="237" t="str">
        <f>IF('EDCI Data'!B208="","",'EDCI Data'!B208)</f>
        <v/>
      </c>
      <c r="H208" s="238" t="str">
        <f>IF('EDCI Data'!C208="","",'EDCI Data'!C208)</f>
        <v/>
      </c>
      <c r="I208" s="239" t="str">
        <f>IF('EDCI Data'!D208="","",'EDCI Data'!D208)</f>
        <v/>
      </c>
      <c r="J208" s="240" t="str">
        <f>IF('EDCI Data'!E208="","",'EDCI Data'!E208)</f>
        <v/>
      </c>
      <c r="K208" s="237" t="str">
        <f>IF('EDCI Data'!F208="","",'EDCI Data'!F208)</f>
        <v/>
      </c>
      <c r="L208" s="237" t="str">
        <f>IF('EDCI Data'!G208="","",'EDCI Data'!G208)</f>
        <v/>
      </c>
      <c r="M208" s="237" t="str">
        <f>IF('EDCI Data'!H208="","",'EDCI Data'!H208)</f>
        <v/>
      </c>
      <c r="N208" s="237" t="str">
        <f>IF('EDCI Data'!I208="","",'EDCI Data'!I208)</f>
        <v/>
      </c>
      <c r="O208" s="237" t="str">
        <f>IF('EDCI Data'!J208="","",'EDCI Data'!J208)</f>
        <v/>
      </c>
      <c r="P208" s="237" t="str">
        <f>IF('EDCI Data'!K208="","",'EDCI Data'!K208)</f>
        <v/>
      </c>
      <c r="Q208" s="241" t="str">
        <f>IF('EDCI Data'!L208="","",'EDCI Data'!L208)</f>
        <v/>
      </c>
      <c r="R208" s="241" t="str">
        <f>IF('EDCI Data'!M208="","",'EDCI Data'!M208)</f>
        <v/>
      </c>
      <c r="S208" s="237" t="str">
        <f>IF('EDCI Data'!N208="","",'EDCI Data'!N208)</f>
        <v/>
      </c>
      <c r="T208" s="237" t="str">
        <f>IF('EDCI Data'!O208="","",'EDCI Data'!O208)</f>
        <v/>
      </c>
      <c r="U208" s="237" t="str">
        <f>IF('EDCI Data'!P208="","",'EDCI Data'!P208)</f>
        <v/>
      </c>
      <c r="V208" s="237" t="str">
        <f>IF('EDCI Data'!Q208="","",'EDCI Data'!Q208)</f>
        <v/>
      </c>
      <c r="W208" s="242" t="str">
        <f>IF('EDCI Data'!R208="","",'EDCI Data'!R208)</f>
        <v/>
      </c>
      <c r="X208" s="243" t="str">
        <f>IF('EDCI Data'!S208="","",'EDCI Data'!S208)</f>
        <v/>
      </c>
      <c r="Y208" s="243" t="str">
        <f>IF('EDCI Data'!T208="","",'EDCI Data'!T208)</f>
        <v/>
      </c>
      <c r="Z208" s="244" t="str">
        <f>IF('EDCI Data'!U208="","",'EDCI Data'!U208)</f>
        <v/>
      </c>
      <c r="AA208" s="237" t="str">
        <f>IF('EDCI Data'!V208="","",'EDCI Data'!V208)</f>
        <v/>
      </c>
      <c r="AB208" s="244" t="str">
        <f>IF('EDCI Data'!W208="","",'EDCI Data'!W208)</f>
        <v/>
      </c>
      <c r="AC208" s="237" t="str">
        <f>IF('EDCI Data'!X208="","",'EDCI Data'!X208)</f>
        <v/>
      </c>
      <c r="AD208" s="244" t="str">
        <f>IF('EDCI Data'!Y208="","",'EDCI Data'!Y208)</f>
        <v/>
      </c>
      <c r="AE208" s="237" t="str">
        <f>IF('EDCI Data'!Z208="","",'EDCI Data'!Z208)</f>
        <v/>
      </c>
      <c r="AF208" s="237" t="str">
        <f>IF('EDCI Data'!AA208="","",'EDCI Data'!AA208)</f>
        <v/>
      </c>
      <c r="AG208" s="237" t="str">
        <f>IF('EDCI Data'!AB208="","",'EDCI Data'!AB208)</f>
        <v/>
      </c>
      <c r="AH208" s="237" t="str">
        <f>IF('EDCI Data'!AC208="","",'EDCI Data'!AC208)</f>
        <v/>
      </c>
      <c r="AI208" s="237" t="str">
        <f>IF('EDCI Data'!AD208="","",'EDCI Data'!AD208)</f>
        <v/>
      </c>
      <c r="AJ208" s="237" t="str">
        <f>IF('EDCI Data'!AE208="","",'EDCI Data'!AE208)</f>
        <v/>
      </c>
      <c r="AK208" s="237" t="str">
        <f>IF('EDCI Data'!AF208="","",'EDCI Data'!AF208)</f>
        <v/>
      </c>
      <c r="AL208" s="237" t="str">
        <f>IF('EDCI Data'!AG208="","",'EDCI Data'!AG208)</f>
        <v/>
      </c>
      <c r="AM208" s="237" t="str">
        <f>IF('EDCI Data'!AH208="","",'EDCI Data'!AH208)</f>
        <v/>
      </c>
      <c r="AN208" s="237" t="str">
        <f>IF('EDCI Data'!AI208="","",'EDCI Data'!AI208)</f>
        <v/>
      </c>
      <c r="AO208" s="237" t="str">
        <f>IF('EDCI Data'!AJ208="","",'EDCI Data'!AJ208)</f>
        <v/>
      </c>
      <c r="AP208" s="237" t="str">
        <f>IF('EDCI Data'!AK208="","",'EDCI Data'!AK208)</f>
        <v/>
      </c>
      <c r="AQ208" s="237" t="str">
        <f>IF('EDCI Data'!AL208="","",'EDCI Data'!AL208)</f>
        <v/>
      </c>
      <c r="AR208" s="237" t="str">
        <f>IF('EDCI Data'!AM208="","",'EDCI Data'!AM208)</f>
        <v/>
      </c>
      <c r="AS208" s="237" t="str">
        <f>IF('EDCI Data'!AN208="","",'EDCI Data'!AN208)</f>
        <v/>
      </c>
      <c r="AT208" s="237" t="str">
        <f>IF('EDCI Data'!AO208="","",'EDCI Data'!AO208)</f>
        <v/>
      </c>
      <c r="AU208" s="237" t="str">
        <f>IF('EDCI Data'!AP208="","",'EDCI Data'!AP208)</f>
        <v/>
      </c>
      <c r="AV208" s="237" t="str">
        <f>IF('EDCI Data'!AQ208="","",'EDCI Data'!AQ208)</f>
        <v/>
      </c>
      <c r="AW208" s="237" t="str">
        <f>IF('EDCI Data'!AR208="","",'EDCI Data'!AR208)</f>
        <v/>
      </c>
      <c r="AX208" s="237" t="str">
        <f>IF('EDCI Data'!AS208="","",'EDCI Data'!AS208)</f>
        <v/>
      </c>
      <c r="AY208" s="237" t="str">
        <f>IF('EDCI Data'!AT208="","",'EDCI Data'!AT208)</f>
        <v/>
      </c>
      <c r="AZ208" s="237" t="str">
        <f>IF('EDCI Data'!AU208="","",'EDCI Data'!AU208)</f>
        <v/>
      </c>
      <c r="BA208" s="237" t="str">
        <f>IF('EDCI Data'!AV208="","",'EDCI Data'!AV208)</f>
        <v/>
      </c>
      <c r="BB208" s="245" t="str">
        <f>IF('EDCI Data'!AW208="","",'EDCI Data'!AW208)</f>
        <v/>
      </c>
      <c r="BC208" s="245" t="str">
        <f>IF('EDCI Data'!AX208="","",'EDCI Data'!AX208)</f>
        <v/>
      </c>
      <c r="BD208" s="246" t="str">
        <f t="shared" si="279"/>
        <v/>
      </c>
      <c r="BE208" s="247" t="str">
        <f>IF('EDCI Data'!AY208="","",'EDCI Data'!AY208)</f>
        <v/>
      </c>
      <c r="BF208" s="247" t="str">
        <f>IF('EDCI Data'!AZ208="","",'EDCI Data'!AZ208)</f>
        <v/>
      </c>
      <c r="BG208" s="247" t="str">
        <f>IF('EDCI Data'!BA208="","",'EDCI Data'!BA208)</f>
        <v/>
      </c>
      <c r="BH208" s="247" t="str">
        <f>IF('EDCI Data'!BB208="","",'EDCI Data'!BB208)</f>
        <v/>
      </c>
      <c r="BI208" s="247" t="str">
        <f>IF('EDCI Data'!BC208="","",'EDCI Data'!BC208)</f>
        <v/>
      </c>
      <c r="BJ208" s="247" t="str">
        <f>IF('EDCI Data'!BD208="","",'EDCI Data'!BD208)</f>
        <v/>
      </c>
      <c r="BK208" s="247" t="str">
        <f>IF('EDCI Data'!BE208="","",'EDCI Data'!BE208)</f>
        <v/>
      </c>
      <c r="BL208" s="247" t="str">
        <f>IF('EDCI Data'!BF208="","",'EDCI Data'!BF208)</f>
        <v/>
      </c>
      <c r="BM208" s="247" t="str">
        <f>IF('EDCI Data'!BG208="","",'EDCI Data'!BG208)</f>
        <v/>
      </c>
      <c r="BN208" s="248" t="str">
        <f>IF('EDCI Data'!BH208="","",'EDCI Data'!BH208)</f>
        <v/>
      </c>
      <c r="BO208" s="248" t="str">
        <f>IF('EDCI Data'!BI208="","",'EDCI Data'!BI208)</f>
        <v/>
      </c>
      <c r="BP208" s="249" t="str">
        <f>IF('EDCI Data'!BJ208="","",'EDCI Data'!BJ208)</f>
        <v/>
      </c>
      <c r="BQ208" s="248" t="str">
        <f>IF('EDCI Data'!BK208="","",'EDCI Data'!BK208)</f>
        <v/>
      </c>
      <c r="BR208" s="248" t="str">
        <f>IF('EDCI Data'!BL208="","",'EDCI Data'!BL208)</f>
        <v/>
      </c>
      <c r="BS208" s="250" t="str">
        <f>IF('EDCI Data'!BM208="","",'EDCI Data'!BM208)</f>
        <v/>
      </c>
      <c r="BT208" s="251" t="str">
        <f>IF('EDCI Data'!BN208="","",'EDCI Data'!BN208)</f>
        <v/>
      </c>
      <c r="BU208" s="246" t="str">
        <f>IF('EDCI Data'!BO208="","",'EDCI Data'!BO208)</f>
        <v/>
      </c>
      <c r="BV208" s="252">
        <f t="shared" si="280"/>
        <v>0</v>
      </c>
      <c r="BW208" s="252">
        <f t="shared" si="281"/>
        <v>0</v>
      </c>
      <c r="BX208" s="252">
        <f t="shared" si="282"/>
        <v>0</v>
      </c>
      <c r="BY208" s="252">
        <f t="shared" si="283"/>
        <v>0</v>
      </c>
      <c r="BZ208" t="str">
        <f t="shared" si="217"/>
        <v/>
      </c>
      <c r="CA208" s="253"/>
      <c r="CB208"/>
      <c r="CC208"/>
      <c r="CD208"/>
      <c r="CE208" t="str">
        <f t="shared" si="218"/>
        <v/>
      </c>
      <c r="CF208"/>
      <c r="CG208" t="str">
        <f t="shared" si="219"/>
        <v/>
      </c>
      <c r="CH208" t="str">
        <f t="shared" si="220"/>
        <v/>
      </c>
      <c r="CI208" t="str">
        <f t="shared" si="221"/>
        <v/>
      </c>
      <c r="CJ208" t="str">
        <f t="shared" si="222"/>
        <v/>
      </c>
      <c r="CK208"/>
      <c r="CL208"/>
      <c r="CM208" t="str">
        <f t="shared" si="223"/>
        <v/>
      </c>
      <c r="CN208" t="str">
        <f t="shared" si="224"/>
        <v/>
      </c>
      <c r="CO208" t="str">
        <f t="shared" si="225"/>
        <v/>
      </c>
      <c r="CP208" t="str">
        <f t="shared" si="226"/>
        <v/>
      </c>
      <c r="CQ208"/>
      <c r="CR208" t="str" cm="1">
        <f t="array" ref="CR208">IF(COUNTIFS($BZ$10:$BZ$259,$BZ208,$I$10:$I$259,$I208+1)&gt;0,IF(X208&lt;&gt;INDEX(Y$10:Y$259,MATCH(1,INDEX(($BZ208=$BZ$10:$BZ$259)*($I$10:$I$259=$I208+1),0,1),0)),"Number of FTEs in previous year do not align with Number of FTEs in current year across years, by definition these should be equal. Please check and update if required. "&amp;CHAR(10),""),"")</f>
        <v/>
      </c>
      <c r="CS208" t="str" cm="1">
        <f t="array" ref="CS208">IF(COUNTIFS($BZ$10:$BZ$259,$BZ208,$I$10:$I$259,$I208-1)&gt;0,IF(Y208&lt;&gt;INDEX(X$10:X$259,MATCH(1,INDEX(($BZ208=$BZ$10:$BZ$259)*($I$10:$I$259=$I208-1),0,1),0)),"Number of FTEs in previous year do not align with Number of FTEs in current year across years, by definition these should be equal. Please check and update if required. "&amp;CHAR(10),""),"")</f>
        <v/>
      </c>
      <c r="CT208" t="str">
        <f t="shared" si="227"/>
        <v/>
      </c>
      <c r="CU208" t="str">
        <f t="shared" si="228"/>
        <v/>
      </c>
      <c r="CV208"/>
      <c r="CW208" t="str">
        <f t="shared" si="229"/>
        <v/>
      </c>
      <c r="CX208"/>
      <c r="CY208" t="str">
        <f t="shared" si="230"/>
        <v/>
      </c>
      <c r="CZ208"/>
      <c r="DA208" t="str">
        <f t="shared" si="231"/>
        <v/>
      </c>
      <c r="DB208"/>
      <c r="DC208"/>
      <c r="DD208"/>
      <c r="DE208"/>
      <c r="DF208"/>
      <c r="DG208"/>
      <c r="DH208"/>
      <c r="DI208"/>
      <c r="DJ208"/>
      <c r="DK208"/>
      <c r="DL208"/>
      <c r="DM208"/>
      <c r="DN208"/>
      <c r="DO208"/>
      <c r="DP208"/>
      <c r="DQ208"/>
      <c r="DR208"/>
      <c r="DS208"/>
      <c r="DT208"/>
      <c r="DU208"/>
      <c r="DV208"/>
      <c r="DW208"/>
      <c r="DX208" t="str">
        <f t="shared" si="232"/>
        <v/>
      </c>
      <c r="DY208" t="str">
        <f t="shared" si="233"/>
        <v/>
      </c>
      <c r="DZ208" t="str">
        <f t="shared" si="234"/>
        <v/>
      </c>
      <c r="EA208" t="str">
        <f t="shared" si="235"/>
        <v/>
      </c>
      <c r="EB208" t="str">
        <f t="shared" si="236"/>
        <v/>
      </c>
      <c r="EC208" t="str">
        <f t="shared" si="237"/>
        <v/>
      </c>
      <c r="ED208" t="str">
        <f t="shared" si="238"/>
        <v/>
      </c>
      <c r="EE208" t="str">
        <f t="shared" si="239"/>
        <v/>
      </c>
      <c r="EF208" t="str">
        <f t="shared" si="240"/>
        <v/>
      </c>
      <c r="EG208" t="str">
        <f t="shared" si="241"/>
        <v/>
      </c>
      <c r="EH208" t="str">
        <f t="shared" si="242"/>
        <v/>
      </c>
      <c r="EI208" t="str">
        <f t="shared" si="243"/>
        <v/>
      </c>
      <c r="EJ208"/>
      <c r="EK208"/>
      <c r="EL208"/>
      <c r="EM208"/>
      <c r="EN208"/>
      <c r="EO208"/>
      <c r="EP208"/>
      <c r="EQ208" t="str">
        <f t="shared" si="244"/>
        <v/>
      </c>
      <c r="ER208" t="str">
        <f t="shared" si="245"/>
        <v/>
      </c>
      <c r="ES208" t="str">
        <f t="shared" si="246"/>
        <v/>
      </c>
      <c r="ET208"/>
      <c r="EU208" t="str">
        <f t="shared" si="247"/>
        <v/>
      </c>
      <c r="EV208"/>
      <c r="EW208" t="str">
        <f t="shared" si="248"/>
        <v/>
      </c>
      <c r="EX208"/>
      <c r="EY208" t="str">
        <f t="shared" si="249"/>
        <v/>
      </c>
      <c r="EZ208"/>
      <c r="FA208"/>
      <c r="FB208"/>
      <c r="FC208"/>
      <c r="FD208"/>
      <c r="FE208"/>
      <c r="FF208"/>
      <c r="FG208"/>
      <c r="FH208"/>
      <c r="FI208"/>
      <c r="FJ208"/>
      <c r="FK208"/>
      <c r="FL208"/>
      <c r="FM208"/>
      <c r="FN208"/>
      <c r="FO208"/>
      <c r="FP208"/>
      <c r="FQ208"/>
      <c r="FR208"/>
      <c r="FS208"/>
      <c r="FT208"/>
      <c r="FU208"/>
      <c r="FV208" t="str">
        <f t="shared" si="250"/>
        <v/>
      </c>
      <c r="FW208" t="str">
        <f t="shared" si="251"/>
        <v/>
      </c>
      <c r="FX208"/>
      <c r="FY208" t="str">
        <f t="shared" si="252"/>
        <v/>
      </c>
      <c r="FZ208" t="str">
        <f t="shared" si="253"/>
        <v/>
      </c>
      <c r="GA208" t="str">
        <f t="shared" si="254"/>
        <v/>
      </c>
      <c r="GB208" t="str">
        <f t="shared" si="255"/>
        <v/>
      </c>
      <c r="GC208" t="str">
        <f t="shared" si="256"/>
        <v/>
      </c>
      <c r="GD208" t="str">
        <f t="shared" si="257"/>
        <v/>
      </c>
      <c r="GE208" t="str">
        <f t="shared" si="258"/>
        <v/>
      </c>
      <c r="GF208" t="str">
        <f t="shared" si="259"/>
        <v/>
      </c>
      <c r="GG208" t="str">
        <f t="shared" si="260"/>
        <v/>
      </c>
      <c r="GH208"/>
      <c r="GI208"/>
      <c r="GJ208"/>
      <c r="GK208"/>
      <c r="GL208"/>
      <c r="GM208"/>
      <c r="GN208"/>
      <c r="GO208"/>
      <c r="GP208" t="str">
        <f t="shared" si="261"/>
        <v/>
      </c>
      <c r="GQ208" t="str">
        <f t="shared" si="262"/>
        <v/>
      </c>
      <c r="GR208"/>
      <c r="GS208" t="str">
        <f t="shared" si="263"/>
        <v/>
      </c>
      <c r="GT208"/>
      <c r="GU208" t="str">
        <f t="shared" si="264"/>
        <v/>
      </c>
      <c r="GV208"/>
      <c r="GW208" t="str">
        <f t="shared" si="265"/>
        <v/>
      </c>
      <c r="GX208"/>
      <c r="GY208"/>
      <c r="GZ208"/>
      <c r="HA208"/>
      <c r="HB208"/>
      <c r="HC208"/>
      <c r="HD208"/>
      <c r="HE208"/>
      <c r="HF208"/>
      <c r="HG208"/>
      <c r="HH208"/>
      <c r="HI208"/>
      <c r="HJ208"/>
      <c r="HK208"/>
      <c r="HL208"/>
      <c r="HM208"/>
      <c r="HN208"/>
      <c r="HO208"/>
      <c r="HP208"/>
      <c r="HQ208"/>
      <c r="HR208"/>
      <c r="HS208"/>
      <c r="HT208" t="str">
        <f t="shared" si="266"/>
        <v/>
      </c>
      <c r="HU208" t="str">
        <f t="shared" si="267"/>
        <v/>
      </c>
      <c r="HV208"/>
      <c r="HW208"/>
      <c r="HX208"/>
      <c r="HY208"/>
      <c r="HZ208"/>
      <c r="IA208"/>
      <c r="IB208"/>
      <c r="IC208"/>
      <c r="ID208"/>
      <c r="IE208" t="str">
        <f t="shared" si="268"/>
        <v/>
      </c>
      <c r="IF208"/>
      <c r="IG208"/>
      <c r="IH208"/>
      <c r="II208"/>
      <c r="IJ208"/>
      <c r="IK208"/>
      <c r="IL208"/>
      <c r="IM208"/>
      <c r="IN208"/>
      <c r="IO208"/>
      <c r="IP208"/>
      <c r="IQ208" t="str">
        <f t="shared" si="269"/>
        <v/>
      </c>
      <c r="IR208"/>
      <c r="IS208" t="str">
        <f t="shared" si="270"/>
        <v/>
      </c>
      <c r="IT208"/>
      <c r="IU208" t="str">
        <f t="shared" si="271"/>
        <v/>
      </c>
      <c r="IV208"/>
      <c r="IW208"/>
      <c r="IX208"/>
      <c r="IY208"/>
      <c r="IZ208"/>
      <c r="JA208"/>
      <c r="JB208"/>
      <c r="JC208"/>
      <c r="JD208"/>
      <c r="JE208"/>
      <c r="JF208"/>
      <c r="JG208"/>
      <c r="JH208"/>
      <c r="JI208"/>
      <c r="JJ208"/>
      <c r="JK208"/>
      <c r="JL208"/>
      <c r="JM208"/>
      <c r="JN208"/>
      <c r="JO208"/>
      <c r="JP208"/>
      <c r="JQ208"/>
      <c r="JR208" t="str">
        <f t="shared" si="272"/>
        <v/>
      </c>
      <c r="JS208" t="str">
        <f t="shared" si="273"/>
        <v/>
      </c>
      <c r="JT208"/>
      <c r="JU208"/>
      <c r="JV208"/>
      <c r="JW208"/>
      <c r="JX208"/>
      <c r="JY208"/>
      <c r="JZ208"/>
      <c r="KA208"/>
      <c r="KB208"/>
      <c r="KC208" t="str">
        <f t="shared" si="274"/>
        <v/>
      </c>
      <c r="KD208"/>
      <c r="KE208"/>
      <c r="KF208"/>
      <c r="KG208"/>
      <c r="KH208"/>
      <c r="KI208"/>
      <c r="KJ208"/>
      <c r="KK208"/>
      <c r="KL208" t="str">
        <f>IF(CT208=1,KL$8&amp;IF(SUM(CU208:$EQ208)=0,"",", "),"")</f>
        <v/>
      </c>
      <c r="KM208" t="str">
        <f>IF(CU208=1,KM$8&amp;IF(SUM(CV208:$EQ208)=0,"",", "),"")</f>
        <v/>
      </c>
      <c r="KN208" t="str">
        <f>IF(CV208=1,KN$8&amp;IF(SUM(CW208:$EQ208)=0,"",", "),"")</f>
        <v/>
      </c>
      <c r="KO208" t="str">
        <f>IF(CW208=1,KO$8&amp;IF(SUM(CX208:$EQ208)=0,"",", "),"")</f>
        <v/>
      </c>
      <c r="KP208" t="str">
        <f>IF(CX208=1,KP$8&amp;IF(SUM(CY208:$EQ208)=0,"",", "),"")</f>
        <v/>
      </c>
      <c r="KQ208" t="str">
        <f>IF(CY208=1,KQ$8&amp;IF(SUM(CZ208:$EQ208)=0,"",", "),"")</f>
        <v/>
      </c>
      <c r="KR208" t="str">
        <f>IF(CZ208=1,KR$8&amp;IF(SUM(DA208:$EQ208)=0,"",", "),"")</f>
        <v/>
      </c>
      <c r="KS208" t="str">
        <f>IF(DA208=1,KS$8&amp;IF(SUM(DB208:$EQ208)=0,"",", "),"")</f>
        <v/>
      </c>
      <c r="KT208" t="str">
        <f>IF(DB208=1,KT$8&amp;IF(SUM(DC208:$EQ208)=0,"",", "),"")</f>
        <v/>
      </c>
      <c r="KU208" t="str">
        <f>IF(DC208=1,KU$8&amp;IF(SUM(DD208:$EQ208)=0,"",", "),"")</f>
        <v/>
      </c>
      <c r="KV208" t="str">
        <f>IF(DD208=1,KV$8&amp;IF(SUM(DE208:$EQ208)=0,"",", "),"")</f>
        <v/>
      </c>
      <c r="KW208" t="str">
        <f>IF(DE208=1,KW$8&amp;IF(SUM(DF208:$EQ208)=0,"",", "),"")</f>
        <v/>
      </c>
      <c r="KX208" t="str">
        <f>IF(DF208=1,KX$8&amp;IF(SUM(DG208:$EQ208)=0,"",", "),"")</f>
        <v/>
      </c>
      <c r="KY208" t="str">
        <f>IF(DG208=1,KY$8&amp;IF(SUM(DH208:$EQ208)=0,"",", "),"")</f>
        <v/>
      </c>
      <c r="KZ208" t="str">
        <f>IF(DH208=1,KZ$8&amp;IF(SUM(DI208:$EQ208)=0,"",", "),"")</f>
        <v/>
      </c>
      <c r="LA208" t="str">
        <f>IF(DI208=1,LA$8&amp;IF(SUM(DJ208:$EQ208)=0,"",", "),"")</f>
        <v/>
      </c>
      <c r="LB208" t="str">
        <f>IF(DJ208=1,LB$8&amp;IF(SUM(DK208:$EQ208)=0,"",", "),"")</f>
        <v/>
      </c>
      <c r="LC208" t="str">
        <f>IF(DK208=1,LC$8&amp;IF(SUM(DL208:$EQ208)=0,"",", "),"")</f>
        <v/>
      </c>
      <c r="LD208" t="str">
        <f>IF(DL208=1,LD$8&amp;IF(SUM(DM208:$EQ208)=0,"",", "),"")</f>
        <v/>
      </c>
      <c r="LE208" t="str">
        <f>IF(DM208=1,LE$8&amp;IF(SUM(DN208:$EQ208)=0,"",", "),"")</f>
        <v/>
      </c>
      <c r="LF208" t="str">
        <f>IF(DN208=1,LF$8&amp;IF(SUM(DO208:$EQ208)=0,"",", "),"")</f>
        <v/>
      </c>
      <c r="LG208" t="str">
        <f>IF(DO208=1,LG$8&amp;IF(SUM(DP208:$EQ208)=0,"",", "),"")</f>
        <v/>
      </c>
      <c r="LH208" t="str">
        <f>IF(DP208=1,LH$8&amp;IF(SUM(DQ208:$EQ208)=0,"",", "),"")</f>
        <v/>
      </c>
      <c r="LI208" t="str">
        <f>IF(DQ208=1,LI$8&amp;IF(SUM(DR208:$EQ208)=0,"",", "),"")</f>
        <v/>
      </c>
      <c r="LJ208" t="str">
        <f>IF(DR208=1,LJ$8&amp;IF(SUM(DS208:$EQ208)=0,"",", "),"")</f>
        <v/>
      </c>
      <c r="LK208" t="str">
        <f>IF(DS208=1,LK$8&amp;IF(SUM(DT208:$EQ208)=0,"",", "),"")</f>
        <v/>
      </c>
      <c r="LL208" t="str">
        <f>IF(DT208=1,LL$8&amp;IF(SUM(DU208:$EQ208)=0,"",", "),"")</f>
        <v/>
      </c>
      <c r="LM208" t="str">
        <f>IF(DU208=1,LM$8&amp;IF(SUM(DV208:$EQ208)=0,"",", "),"")</f>
        <v/>
      </c>
      <c r="LN208" t="str">
        <f>IF(DV208=1,LN$8&amp;IF(SUM(DW208:$EQ208)=0,"",", "),"")</f>
        <v/>
      </c>
      <c r="LO208" t="str">
        <f>IF(DW208=1,LO$8&amp;IF(SUM(DX208:$EQ208)=0,"",", "),"")</f>
        <v/>
      </c>
      <c r="LP208" t="str">
        <f>IF(DX208=1,LP$8&amp;IF(SUM(DY208:$EQ208)=0,"",", "),"")</f>
        <v/>
      </c>
      <c r="LQ208" t="str">
        <f>IF(DY208=1,LQ$8&amp;IF(SUM(DZ208:$EQ208)=0,"",", "),"")</f>
        <v/>
      </c>
      <c r="LR208" t="str">
        <f>IF(DZ208=1,LR$8&amp;IF(SUM(EA208:$EQ208)=0,"",", "),"")</f>
        <v/>
      </c>
      <c r="LS208" t="str">
        <f>IF(EA208=1,LS$8&amp;IF(SUM(EB208:$EQ208)=0,"",", "),"")</f>
        <v/>
      </c>
      <c r="LT208" t="str">
        <f>IF(EB208=1,LT$8&amp;IF(SUM(EC208:$EQ208)=0,"",", "),"")</f>
        <v/>
      </c>
      <c r="LU208" t="str">
        <f>IF(EC208=1,LU$8&amp;IF(SUM(ED208:$EQ208)=0,"",", "),"")</f>
        <v/>
      </c>
      <c r="LV208" t="str">
        <f>IF(ED208=1,LV$8&amp;IF(SUM(EE208:$EQ208)=0,"",", "),"")</f>
        <v/>
      </c>
      <c r="LW208" t="str">
        <f>IF(EE208=1,LW$8&amp;IF(SUM(EF208:$EQ208)=0,"",", "),"")</f>
        <v/>
      </c>
      <c r="LX208" t="str">
        <f>IF(EF208=1,LX$8&amp;IF(SUM(EG208:$EQ208)=0,"",", "),"")</f>
        <v/>
      </c>
      <c r="LY208" t="str">
        <f>IF(EG208=1,LY$8&amp;IF(SUM(EH208:$EQ208)=0,"",", "),"")</f>
        <v/>
      </c>
      <c r="LZ208" t="str">
        <f>IF(EH208=1,LZ$8&amp;IF(SUM(EI208:$EQ208)=0,"",", "),"")</f>
        <v/>
      </c>
      <c r="MA208" t="str">
        <f>IF(EI208=1,MA$8&amp;IF(SUM(EJ208:$EQ208)=0,"",", "),"")</f>
        <v/>
      </c>
      <c r="MB208" t="str">
        <f>IF(EJ208=1,MB$8&amp;IF(SUM(EK208:$EQ208)=0,"",", "),"")</f>
        <v/>
      </c>
      <c r="MC208" t="str">
        <f>IF(EK208=1,MC$8&amp;IF(SUM(EL208:$EQ208)=0,"",", "),"")</f>
        <v/>
      </c>
      <c r="MD208" t="str">
        <f>IF(EL208=1,MD$8&amp;IF(SUM(EM208:$EQ208)=0,"",", "),"")</f>
        <v/>
      </c>
      <c r="ME208" t="str">
        <f>IF(EM208=1,ME$8&amp;IF(SUM(EN208:$EQ208)=0,"",", "),"")</f>
        <v/>
      </c>
      <c r="MF208" t="str">
        <f>IF(EN208=1,MF$8&amp;IF(SUM(EO208:$EQ208)=0,"",", "),"")</f>
        <v/>
      </c>
      <c r="MG208" t="str">
        <f>IF(EO208=1,MG$8&amp;IF(SUM(EP208:$EQ208)=0,"",", "),"")</f>
        <v/>
      </c>
      <c r="MH208" t="str">
        <f>IF(EP208=1,MH$8&amp;IF(SUM(EQ208:$EQ208)=0,"",", "),"")</f>
        <v/>
      </c>
      <c r="MI208" t="str">
        <f t="shared" si="284"/>
        <v/>
      </c>
      <c r="MJ208" t="str">
        <f>IF(ER208=1,MJ$8&amp;IF(SUM(ES208:$GO208)=0,"",", "),"")</f>
        <v/>
      </c>
      <c r="MK208" t="str">
        <f>IF(ES208=1,MK$8&amp;IF(SUM(ET208:$GO208)=0,"",", "),"")</f>
        <v/>
      </c>
      <c r="ML208" t="str">
        <f>IF(ET208=1,ML$8&amp;IF(SUM(EU208:$GO208)=0,"",", "),"")</f>
        <v/>
      </c>
      <c r="MM208" t="str">
        <f>IF(EU208=1,MM$8&amp;IF(SUM(EV208:$GO208)=0,"",", "),"")</f>
        <v/>
      </c>
      <c r="MN208" t="str">
        <f>IF(EV208=1,MN$8&amp;IF(SUM(EW208:$GO208)=0,"",", "),"")</f>
        <v/>
      </c>
      <c r="MO208" t="str">
        <f>IF(EW208=1,MO$8&amp;IF(SUM(EX208:$GO208)=0,"",", "),"")</f>
        <v/>
      </c>
      <c r="MP208" t="str">
        <f>IF(EX208=1,MP$8&amp;IF(SUM(EY208:$GO208)=0,"",", "),"")</f>
        <v/>
      </c>
      <c r="MQ208" t="str">
        <f>IF(EY208=1,MQ$8&amp;IF(SUM(EZ208:$GO208)=0,"",", "),"")</f>
        <v/>
      </c>
      <c r="MR208" t="str">
        <f>IF(EZ208=1,MR$8&amp;IF(SUM(FA208:$GO208)=0,"",", "),"")</f>
        <v/>
      </c>
      <c r="MS208" t="str">
        <f>IF(FA208=1,MS$8&amp;IF(SUM(FB208:$GO208)=0,"",", "),"")</f>
        <v/>
      </c>
      <c r="MT208" t="str">
        <f>IF(FB208=1,MT$8&amp;IF(SUM(FC208:$GO208)=0,"",", "),"")</f>
        <v/>
      </c>
      <c r="MU208" t="str">
        <f>IF(FC208=1,MU$8&amp;IF(SUM(FD208:$GO208)=0,"",", "),"")</f>
        <v/>
      </c>
      <c r="MV208" t="str">
        <f>IF(FD208=1,MV$8&amp;IF(SUM(FE208:$GO208)=0,"",", "),"")</f>
        <v/>
      </c>
      <c r="MW208" t="str">
        <f>IF(FE208=1,MW$8&amp;IF(SUM(FF208:$GO208)=0,"",", "),"")</f>
        <v/>
      </c>
      <c r="MX208" t="str">
        <f>IF(FF208=1,MX$8&amp;IF(SUM(FG208:$GO208)=0,"",", "),"")</f>
        <v/>
      </c>
      <c r="MY208" t="str">
        <f>IF(FG208=1,MY$8&amp;IF(SUM(FH208:$GO208)=0,"",", "),"")</f>
        <v/>
      </c>
      <c r="MZ208" t="str">
        <f>IF(FH208=1,MZ$8&amp;IF(SUM(FI208:$GO208)=0,"",", "),"")</f>
        <v/>
      </c>
      <c r="NA208" t="str">
        <f>IF(FI208=1,NA$8&amp;IF(SUM(FJ208:$GO208)=0,"",", "),"")</f>
        <v/>
      </c>
      <c r="NB208" t="str">
        <f>IF(FJ208=1,NB$8&amp;IF(SUM(FK208:$GO208)=0,"",", "),"")</f>
        <v/>
      </c>
      <c r="NC208" t="str">
        <f>IF(FK208=1,NC$8&amp;IF(SUM(FL208:$GO208)=0,"",", "),"")</f>
        <v/>
      </c>
      <c r="ND208" t="str">
        <f>IF(FL208=1,ND$8&amp;IF(SUM(FM208:$GO208)=0,"",", "),"")</f>
        <v/>
      </c>
      <c r="NE208" t="str">
        <f>IF(FM208=1,NE$8&amp;IF(SUM(FN208:$GO208)=0,"",", "),"")</f>
        <v/>
      </c>
      <c r="NF208" t="str">
        <f>IF(FN208=1,NF$8&amp;IF(SUM(FO208:$GO208)=0,"",", "),"")</f>
        <v/>
      </c>
      <c r="NG208" t="str">
        <f>IF(FO208=1,NG$8&amp;IF(SUM(FP208:$GO208)=0,"",", "),"")</f>
        <v/>
      </c>
      <c r="NH208" t="str">
        <f>IF(FP208=1,NH$8&amp;IF(SUM(FQ208:$GO208)=0,"",", "),"")</f>
        <v/>
      </c>
      <c r="NI208" t="str">
        <f>IF(FQ208=1,NI$8&amp;IF(SUM(FR208:$GO208)=0,"",", "),"")</f>
        <v/>
      </c>
      <c r="NJ208" t="str">
        <f>IF(FR208=1,NJ$8&amp;IF(SUM(FS208:$GO208)=0,"",", "),"")</f>
        <v/>
      </c>
      <c r="NK208" t="str">
        <f>IF(FS208=1,NK$8&amp;IF(SUM(FT208:$GO208)=0,"",", "),"")</f>
        <v/>
      </c>
      <c r="NL208" t="str">
        <f>IF(FT208=1,NL$8&amp;IF(SUM(FU208:$GO208)=0,"",", "),"")</f>
        <v/>
      </c>
      <c r="NM208" t="str">
        <f>IF(FU208=1,NM$8&amp;IF(SUM(FV208:$GO208)=0,"",", "),"")</f>
        <v/>
      </c>
      <c r="NN208" t="str">
        <f>IF(FV208=1,NN$8&amp;IF(SUM(FW208:$GO208)=0,"",", "),"")</f>
        <v/>
      </c>
      <c r="NO208" t="str">
        <f>IF(FW208=1,NO$8&amp;IF(SUM(FX208:$GO208)=0,"",", "),"")</f>
        <v/>
      </c>
      <c r="NP208" t="str">
        <f>IF(FX208=1,NP$8&amp;IF(SUM(FY208:$GO208)=0,"",", "),"")</f>
        <v/>
      </c>
      <c r="NQ208" t="str">
        <f>IF(FY208=1,NQ$8&amp;IF(SUM(FZ208:$GO208)=0,"",", "),"")</f>
        <v/>
      </c>
      <c r="NR208" t="str">
        <f>IF(FZ208=1,NR$8&amp;IF(SUM(GA208:$GO208)=0,"",", "),"")</f>
        <v/>
      </c>
      <c r="NS208" t="str">
        <f>IF(GA208=1,NS$8&amp;IF(SUM(GB208:$GO208)=0,"",", "),"")</f>
        <v/>
      </c>
      <c r="NT208" t="str">
        <f>IF(GB208=1,NT$8&amp;IF(SUM(GC208:$GO208)=0,"",", "),"")</f>
        <v/>
      </c>
      <c r="NU208" t="str">
        <f>IF(GC208=1,NU$8&amp;IF(SUM(GD208:$GO208)=0,"",", "),"")</f>
        <v/>
      </c>
      <c r="NV208" t="str">
        <f>IF(GD208=1,NV$8&amp;IF(SUM(GE208:$GO208)=0,"",", "),"")</f>
        <v/>
      </c>
      <c r="NW208" t="str">
        <f>IF(GE208=1,NW$8&amp;IF(SUM(GF208:$GO208)=0,"",", "),"")</f>
        <v/>
      </c>
      <c r="NX208" t="str">
        <f>IF(GF208=1,NX$8&amp;IF(SUM(GG208:$GO208)=0,"",", "),"")</f>
        <v/>
      </c>
      <c r="NY208" t="str">
        <f>IF(GG208=1,NY$8&amp;IF(SUM(GH208:$GO208)=0,"",", "),"")</f>
        <v/>
      </c>
      <c r="NZ208" t="str">
        <f>IF(GH208=1,NZ$8&amp;IF(SUM(GI208:$GO208)=0,"",", "),"")</f>
        <v/>
      </c>
      <c r="OA208" t="str">
        <f>IF(GI208=1,OA$8&amp;IF(SUM(GJ208:$GO208)=0,"",", "),"")</f>
        <v/>
      </c>
      <c r="OB208" t="str">
        <f>IF(GJ208=1,OB$8&amp;IF(SUM(GK208:$GO208)=0,"",", "),"")</f>
        <v/>
      </c>
      <c r="OC208" t="str">
        <f>IF(GK208=1,OC$8&amp;IF(SUM(GL208:$GO208)=0,"",", "),"")</f>
        <v/>
      </c>
      <c r="OD208" t="str">
        <f>IF(GL208=1,OD$8&amp;IF(SUM(GM208:$GO208)=0,"",", "),"")</f>
        <v/>
      </c>
      <c r="OE208" t="str">
        <f>IF(GM208=1,OE$8&amp;IF(SUM(GN208:$GO208)=0,"",", "),"")</f>
        <v/>
      </c>
      <c r="OF208" t="str">
        <f>IF(GN208=1,OF$8&amp;IF(SUM(GO208:$GO208)=0,"",", "),"")</f>
        <v/>
      </c>
      <c r="OG208" t="str">
        <f t="shared" si="285"/>
        <v/>
      </c>
      <c r="OH208" t="str">
        <f>IF(GP208=1,OH$8&amp;IF(SUM(GQ208:$IM208)=0,"",", "),"")</f>
        <v/>
      </c>
      <c r="OI208" t="str">
        <f>IF(GQ208=1,OI$8&amp;IF(SUM(GR208:$IM208)=0,"",", "),"")</f>
        <v/>
      </c>
      <c r="OJ208" t="str">
        <f>IF(GR208=1,OJ$8&amp;IF(SUM(GS208:$IM208)=0,"",", "),"")</f>
        <v/>
      </c>
      <c r="OK208" t="str">
        <f>IF(GS208=1,OK$8&amp;IF(SUM(GT208:$IM208)=0,"",", "),"")</f>
        <v/>
      </c>
      <c r="OL208" t="str">
        <f>IF(GT208=1,OL$8&amp;IF(SUM(GU208:$IM208)=0,"",", "),"")</f>
        <v/>
      </c>
      <c r="OM208" t="str">
        <f>IF(GU208=1,OM$8&amp;IF(SUM(GV208:$IM208)=0,"",", "),"")</f>
        <v/>
      </c>
      <c r="ON208" t="str">
        <f>IF(GV208=1,ON$8&amp;IF(SUM(GW208:$IM208)=0,"",", "),"")</f>
        <v/>
      </c>
      <c r="OO208" t="str">
        <f>IF(GW208=1,OO$8&amp;IF(SUM(GX208:$IM208)=0,"",", "),"")</f>
        <v/>
      </c>
      <c r="OP208" t="str">
        <f>IF(GX208=1,OP$8&amp;IF(SUM(GY208:$IM208)=0,"",", "),"")</f>
        <v/>
      </c>
      <c r="OQ208" t="str">
        <f>IF(GY208=1,OQ$8&amp;IF(SUM(GZ208:$IM208)=0,"",", "),"")</f>
        <v/>
      </c>
      <c r="OR208" t="str">
        <f>IF(GZ208=1,OR$8&amp;IF(SUM(HA208:$IM208)=0,"",", "),"")</f>
        <v/>
      </c>
      <c r="OS208" t="str">
        <f>IF(HA208=1,OS$8&amp;IF(SUM(HB208:$IM208)=0,"",", "),"")</f>
        <v/>
      </c>
      <c r="OT208" t="str">
        <f>IF(HB208=1,OT$8&amp;IF(SUM(HC208:$IM208)=0,"",", "),"")</f>
        <v/>
      </c>
      <c r="OU208" t="str">
        <f>IF(HC208=1,OU$8&amp;IF(SUM(HD208:$IM208)=0,"",", "),"")</f>
        <v/>
      </c>
      <c r="OV208" t="str">
        <f>IF(HD208=1,OV$8&amp;IF(SUM(HE208:$IM208)=0,"",", "),"")</f>
        <v/>
      </c>
      <c r="OW208" t="str">
        <f>IF(HE208=1,OW$8&amp;IF(SUM(HF208:$IM208)=0,"",", "),"")</f>
        <v/>
      </c>
      <c r="OX208" t="str">
        <f>IF(HF208=1,OX$8&amp;IF(SUM(HG208:$IM208)=0,"",", "),"")</f>
        <v/>
      </c>
      <c r="OY208" t="str">
        <f>IF(HG208=1,OY$8&amp;IF(SUM(HH208:$IM208)=0,"",", "),"")</f>
        <v/>
      </c>
      <c r="OZ208" t="str">
        <f>IF(HH208=1,OZ$8&amp;IF(SUM(HI208:$IM208)=0,"",", "),"")</f>
        <v/>
      </c>
      <c r="PA208" t="str">
        <f>IF(HI208=1,PA$8&amp;IF(SUM(HJ208:$IM208)=0,"",", "),"")</f>
        <v/>
      </c>
      <c r="PB208" t="str">
        <f>IF(HJ208=1,PB$8&amp;IF(SUM(HK208:$IM208)=0,"",", "),"")</f>
        <v/>
      </c>
      <c r="PC208" t="str">
        <f>IF(HK208=1,PC$8&amp;IF(SUM(HL208:$IM208)=0,"",", "),"")</f>
        <v/>
      </c>
      <c r="PD208" t="str">
        <f>IF(HL208=1,PD$8&amp;IF(SUM(HM208:$IM208)=0,"",", "),"")</f>
        <v/>
      </c>
      <c r="PE208" t="str">
        <f>IF(HM208=1,PE$8&amp;IF(SUM(HN208:$IM208)=0,"",", "),"")</f>
        <v/>
      </c>
      <c r="PF208" t="str">
        <f>IF(HN208=1,PF$8&amp;IF(SUM(HO208:$IM208)=0,"",", "),"")</f>
        <v/>
      </c>
      <c r="PG208" t="str">
        <f>IF(HO208=1,PG$8&amp;IF(SUM(HP208:$IM208)=0,"",", "),"")</f>
        <v/>
      </c>
      <c r="PH208" t="str">
        <f>IF(HP208=1,PH$8&amp;IF(SUM(HQ208:$IM208)=0,"",", "),"")</f>
        <v/>
      </c>
      <c r="PI208" t="str">
        <f>IF(HQ208=1,PI$8&amp;IF(SUM(HR208:$IM208)=0,"",", "),"")</f>
        <v/>
      </c>
      <c r="PJ208" t="str">
        <f>IF(HR208=1,PJ$8&amp;IF(SUM(HS208:$IM208)=0,"",", "),"")</f>
        <v/>
      </c>
      <c r="PK208" t="str">
        <f>IF(HS208=1,PK$8&amp;IF(SUM(HT208:$IM208)=0,"",", "),"")</f>
        <v/>
      </c>
      <c r="PL208" t="str">
        <f>IF(HT208=1,PL$8&amp;IF(SUM(HU208:$IM208)=0,"",", "),"")</f>
        <v/>
      </c>
      <c r="PM208" t="str">
        <f>IF(HU208=1,PM$8&amp;IF(SUM(HV208:$IM208)=0,"",", "),"")</f>
        <v/>
      </c>
      <c r="PN208" t="str">
        <f>IF(HV208=1,PN$8&amp;IF(SUM(HW208:$IM208)=0,"",", "),"")</f>
        <v/>
      </c>
      <c r="PO208" t="str">
        <f>IF(HW208=1,PO$8&amp;IF(SUM(HX208:$IM208)=0,"",", "),"")</f>
        <v/>
      </c>
      <c r="PP208" t="str">
        <f>IF(HX208=1,PP$8&amp;IF(SUM(HY208:$IM208)=0,"",", "),"")</f>
        <v/>
      </c>
      <c r="PQ208" t="str">
        <f>IF(HY208=1,PQ$8&amp;IF(SUM(HZ208:$IM208)=0,"",", "),"")</f>
        <v/>
      </c>
      <c r="PR208" t="str">
        <f>IF(HZ208=1,PR$8&amp;IF(SUM(IA208:$IM208)=0,"",", "),"")</f>
        <v/>
      </c>
      <c r="PS208" t="str">
        <f>IF(IA208=1,PS$8&amp;IF(SUM(IB208:$IM208)=0,"",", "),"")</f>
        <v/>
      </c>
      <c r="PT208" t="str">
        <f>IF(IB208=1,PT$8&amp;IF(SUM(IC208:$IM208)=0,"",", "),"")</f>
        <v/>
      </c>
      <c r="PU208" t="str">
        <f>IF(IC208=1,PU$8&amp;IF(SUM(ID208:$IM208)=0,"",", "),"")</f>
        <v/>
      </c>
      <c r="PV208" t="str">
        <f>IF(ID208=1,PV$8&amp;IF(SUM(IE208:$IM208)=0,"",", "),"")</f>
        <v/>
      </c>
      <c r="PW208" t="str">
        <f>IF(IE208=1,PW$8&amp;IF(SUM(IF208:$IM208)=0,"",", "),"")</f>
        <v/>
      </c>
      <c r="PX208" t="str">
        <f>IF(IF208=1,PX$8&amp;IF(SUM(IG208:$IM208)=0,"",", "),"")</f>
        <v/>
      </c>
      <c r="PY208" t="str">
        <f>IF(IG208=1,PY$8&amp;IF(SUM(IH208:$IM208)=0,"",", "),"")</f>
        <v/>
      </c>
      <c r="PZ208" t="str">
        <f>IF(IH208=1,PZ$8&amp;IF(SUM(II208:$IM208)=0,"",", "),"")</f>
        <v/>
      </c>
      <c r="QA208" t="str">
        <f>IF(II208=1,QA$8&amp;IF(SUM(IJ208:$IM208)=0,"",", "),"")</f>
        <v/>
      </c>
      <c r="QB208" t="str">
        <f>IF(IJ208=1,QB$8&amp;IF(SUM(IK208:$IM208)=0,"",", "),"")</f>
        <v/>
      </c>
      <c r="QC208" t="str">
        <f>IF(IK208=1,QC$8&amp;IF(SUM(IL208:$IM208)=0,"",", "),"")</f>
        <v/>
      </c>
      <c r="QD208" t="str">
        <f>IF(IL208=1,QD$8&amp;IF(SUM(IM208:$IM208)=0,"",", "),"")</f>
        <v/>
      </c>
      <c r="QE208" t="str">
        <f t="shared" si="286"/>
        <v/>
      </c>
      <c r="QF208" t="str">
        <f>IF(IN208=1,QF$8&amp;IF(SUM(IO208:$KK208)=0,"",", "),"")</f>
        <v/>
      </c>
      <c r="QG208" t="str">
        <f>IF(IO208=1,QG$8&amp;IF(SUM(IP208:$KK208)=0,"",", "),"")</f>
        <v/>
      </c>
      <c r="QH208" t="str">
        <f>IF(IP208=1,QH$8&amp;IF(SUM(IQ208:$KK208)=0,"",", "),"")</f>
        <v/>
      </c>
      <c r="QI208" t="str">
        <f>IF(IQ208=1,QI$8&amp;IF(SUM(IR208:$KK208)=0,"",", "),"")</f>
        <v/>
      </c>
      <c r="QJ208" t="str">
        <f>IF(IR208=1,QJ$8&amp;IF(SUM(IS208:$KK208)=0,"",", "),"")</f>
        <v/>
      </c>
      <c r="QK208" t="str">
        <f>IF(IS208=1,QK$8&amp;IF(SUM(IT208:$KK208)=0,"",", "),"")</f>
        <v/>
      </c>
      <c r="QL208" t="str">
        <f>IF(IT208=1,QL$8&amp;IF(SUM(IU208:$KK208)=0,"",", "),"")</f>
        <v/>
      </c>
      <c r="QM208" t="str">
        <f>IF(IU208=1,QM$8&amp;IF(SUM(IV208:$KK208)=0,"",", "),"")</f>
        <v/>
      </c>
      <c r="QN208" t="str">
        <f>IF(IV208=1,QN$8&amp;IF(SUM(IW208:$KK208)=0,"",", "),"")</f>
        <v/>
      </c>
      <c r="QO208" t="str">
        <f>IF(IW208=1,QO$8&amp;IF(SUM(IX208:$KK208)=0,"",", "),"")</f>
        <v/>
      </c>
      <c r="QP208" t="str">
        <f>IF(IX208=1,QP$8&amp;IF(SUM(IY208:$KK208)=0,"",", "),"")</f>
        <v/>
      </c>
      <c r="QQ208" t="str">
        <f>IF(IY208=1,QQ$8&amp;IF(SUM(IZ208:$KK208)=0,"",", "),"")</f>
        <v/>
      </c>
      <c r="QR208" t="str">
        <f>IF(IZ208=1,QR$8&amp;IF(SUM(JA208:$KK208)=0,"",", "),"")</f>
        <v/>
      </c>
      <c r="QS208" t="str">
        <f>IF(JA208=1,QS$8&amp;IF(SUM(JB208:$KK208)=0,"",", "),"")</f>
        <v/>
      </c>
      <c r="QT208" t="str">
        <f>IF(JB208=1,QT$8&amp;IF(SUM(JC208:$KK208)=0,"",", "),"")</f>
        <v/>
      </c>
      <c r="QU208" t="str">
        <f>IF(JC208=1,QU$8&amp;IF(SUM(JD208:$KK208)=0,"",", "),"")</f>
        <v/>
      </c>
      <c r="QV208" t="str">
        <f>IF(JD208=1,QV$8&amp;IF(SUM(JE208:$KK208)=0,"",", "),"")</f>
        <v/>
      </c>
      <c r="QW208" t="str">
        <f>IF(JE208=1,QW$8&amp;IF(SUM(JF208:$KK208)=0,"",", "),"")</f>
        <v/>
      </c>
      <c r="QX208" t="str">
        <f>IF(JF208=1,QX$8&amp;IF(SUM(JG208:$KK208)=0,"",", "),"")</f>
        <v/>
      </c>
      <c r="QY208" t="str">
        <f>IF(JG208=1,QY$8&amp;IF(SUM(JH208:$KK208)=0,"",", "),"")</f>
        <v/>
      </c>
      <c r="QZ208" t="str">
        <f>IF(JH208=1,QZ$8&amp;IF(SUM(JI208:$KK208)=0,"",", "),"")</f>
        <v/>
      </c>
      <c r="RA208" t="str">
        <f>IF(JI208=1,RA$8&amp;IF(SUM(JJ208:$KK208)=0,"",", "),"")</f>
        <v/>
      </c>
      <c r="RB208" t="str">
        <f>IF(JJ208=1,RB$8&amp;IF(SUM(JK208:$KK208)=0,"",", "),"")</f>
        <v/>
      </c>
      <c r="RC208" t="str">
        <f>IF(JK208=1,RC$8&amp;IF(SUM(JL208:$KK208)=0,"",", "),"")</f>
        <v/>
      </c>
      <c r="RD208" t="str">
        <f>IF(JL208=1,RD$8&amp;IF(SUM(JM208:$KK208)=0,"",", "),"")</f>
        <v/>
      </c>
      <c r="RE208" t="str">
        <f>IF(JM208=1,RE$8&amp;IF(SUM(JN208:$KK208)=0,"",", "),"")</f>
        <v/>
      </c>
      <c r="RF208" t="str">
        <f>IF(JN208=1,RF$8&amp;IF(SUM(JO208:$KK208)=0,"",", "),"")</f>
        <v/>
      </c>
      <c r="RG208" t="str">
        <f>IF(JO208=1,RG$8&amp;IF(SUM(JP208:$KK208)=0,"",", "),"")</f>
        <v/>
      </c>
      <c r="RH208" t="str">
        <f>IF(JP208=1,RH$8&amp;IF(SUM(JQ208:$KK208)=0,"",", "),"")</f>
        <v/>
      </c>
      <c r="RI208" t="str">
        <f>IF(JQ208=1,RI$8&amp;IF(SUM(JR208:$KK208)=0,"",", "),"")</f>
        <v/>
      </c>
      <c r="RJ208" t="str">
        <f>IF(JR208=1,RJ$8&amp;IF(SUM(JS208:$KK208)=0,"",", "),"")</f>
        <v/>
      </c>
      <c r="RK208" t="str">
        <f>IF(JS208=1,RK$8&amp;IF(SUM(JT208:$KK208)=0,"",", "),"")</f>
        <v/>
      </c>
      <c r="RL208" t="str">
        <f>IF(JT208=1,RL$8&amp;IF(SUM(JU208:$KK208)=0,"",", "),"")</f>
        <v/>
      </c>
      <c r="RM208" t="str">
        <f>IF(JU208=1,RM$8&amp;IF(SUM(JV208:$KK208)=0,"",", "),"")</f>
        <v/>
      </c>
      <c r="RN208" t="str">
        <f>IF(JV208=1,RN$8&amp;IF(SUM(JW208:$KK208)=0,"",", "),"")</f>
        <v/>
      </c>
      <c r="RO208" t="str">
        <f>IF(JW208=1,RO$8&amp;IF(SUM(JX208:$KK208)=0,"",", "),"")</f>
        <v/>
      </c>
      <c r="RP208" t="str">
        <f>IF(JX208=1,RP$8&amp;IF(SUM(JY208:$KK208)=0,"",", "),"")</f>
        <v/>
      </c>
      <c r="RQ208" t="str">
        <f>IF(JY208=1,RQ$8&amp;IF(SUM(JZ208:$KK208)=0,"",", "),"")</f>
        <v/>
      </c>
      <c r="RR208" t="str">
        <f>IF(JZ208=1,RR$8&amp;IF(SUM(KA208:$KK208)=0,"",", "),"")</f>
        <v/>
      </c>
      <c r="RS208" t="str">
        <f>IF(KA208=1,RS$8&amp;IF(SUM(KB208:$KK208)=0,"",", "),"")</f>
        <v/>
      </c>
      <c r="RT208" t="str">
        <f>IF(KB208=1,RT$8&amp;IF(SUM(KC208:$KK208)=0,"",", "),"")</f>
        <v/>
      </c>
      <c r="RU208" t="str">
        <f>IF(KC208=1,RU$8&amp;IF(SUM(KD208:$KK208)=0,"",", "),"")</f>
        <v/>
      </c>
      <c r="RV208" t="str">
        <f>IF(KD208=1,RV$8&amp;IF(SUM(KE208:$KK208)=0,"",", "),"")</f>
        <v/>
      </c>
      <c r="RW208" t="str">
        <f>IF(KE208=1,RW$8&amp;IF(SUM(KF208:$KK208)=0,"",", "),"")</f>
        <v/>
      </c>
      <c r="RX208" t="str">
        <f>IF(KF208=1,RX$8&amp;IF(SUM(KG208:$KK208)=0,"",", "),"")</f>
        <v/>
      </c>
      <c r="RY208" t="str">
        <f>IF(KG208=1,RY$8&amp;IF(SUM(KH208:$KK208)=0,"",", "),"")</f>
        <v/>
      </c>
      <c r="RZ208" t="str">
        <f>IF(KH208=1,RZ$8&amp;IF(SUM(KI208:$KK208)=0,"",", "),"")</f>
        <v/>
      </c>
      <c r="SA208" t="str">
        <f>IF(KI208=1,SA$8&amp;IF(SUM(KJ208:$KK208)=0,"",", "),"")</f>
        <v/>
      </c>
      <c r="SB208" t="str">
        <f>IF(KJ208=1,SB$8&amp;IF(SUM(KK208:$KK208)=0,"",", "),"")</f>
        <v/>
      </c>
      <c r="SC208" t="str">
        <f t="shared" si="287"/>
        <v/>
      </c>
    </row>
    <row r="209" spans="1:497" ht="60" customHeight="1" x14ac:dyDescent="0.45">
      <c r="A209" s="62"/>
      <c r="B209" s="212" t="str">
        <f t="shared" si="216"/>
        <v/>
      </c>
      <c r="C209" s="212" t="str">
        <f t="shared" si="275"/>
        <v/>
      </c>
      <c r="D209" s="212" t="str">
        <f t="shared" si="276"/>
        <v/>
      </c>
      <c r="E209" s="212" t="str">
        <f t="shared" si="277"/>
        <v/>
      </c>
      <c r="F209" s="212" t="str">
        <f t="shared" si="278"/>
        <v/>
      </c>
      <c r="G209" s="237" t="str">
        <f>IF('EDCI Data'!B209="","",'EDCI Data'!B209)</f>
        <v/>
      </c>
      <c r="H209" s="238" t="str">
        <f>IF('EDCI Data'!C209="","",'EDCI Data'!C209)</f>
        <v/>
      </c>
      <c r="I209" s="239" t="str">
        <f>IF('EDCI Data'!D209="","",'EDCI Data'!D209)</f>
        <v/>
      </c>
      <c r="J209" s="240" t="str">
        <f>IF('EDCI Data'!E209="","",'EDCI Data'!E209)</f>
        <v/>
      </c>
      <c r="K209" s="237" t="str">
        <f>IF('EDCI Data'!F209="","",'EDCI Data'!F209)</f>
        <v/>
      </c>
      <c r="L209" s="237" t="str">
        <f>IF('EDCI Data'!G209="","",'EDCI Data'!G209)</f>
        <v/>
      </c>
      <c r="M209" s="237" t="str">
        <f>IF('EDCI Data'!H209="","",'EDCI Data'!H209)</f>
        <v/>
      </c>
      <c r="N209" s="237" t="str">
        <f>IF('EDCI Data'!I209="","",'EDCI Data'!I209)</f>
        <v/>
      </c>
      <c r="O209" s="237" t="str">
        <f>IF('EDCI Data'!J209="","",'EDCI Data'!J209)</f>
        <v/>
      </c>
      <c r="P209" s="237" t="str">
        <f>IF('EDCI Data'!K209="","",'EDCI Data'!K209)</f>
        <v/>
      </c>
      <c r="Q209" s="241" t="str">
        <f>IF('EDCI Data'!L209="","",'EDCI Data'!L209)</f>
        <v/>
      </c>
      <c r="R209" s="241" t="str">
        <f>IF('EDCI Data'!M209="","",'EDCI Data'!M209)</f>
        <v/>
      </c>
      <c r="S209" s="237" t="str">
        <f>IF('EDCI Data'!N209="","",'EDCI Data'!N209)</f>
        <v/>
      </c>
      <c r="T209" s="237" t="str">
        <f>IF('EDCI Data'!O209="","",'EDCI Data'!O209)</f>
        <v/>
      </c>
      <c r="U209" s="237" t="str">
        <f>IF('EDCI Data'!P209="","",'EDCI Data'!P209)</f>
        <v/>
      </c>
      <c r="V209" s="237" t="str">
        <f>IF('EDCI Data'!Q209="","",'EDCI Data'!Q209)</f>
        <v/>
      </c>
      <c r="W209" s="242" t="str">
        <f>IF('EDCI Data'!R209="","",'EDCI Data'!R209)</f>
        <v/>
      </c>
      <c r="X209" s="243" t="str">
        <f>IF('EDCI Data'!S209="","",'EDCI Data'!S209)</f>
        <v/>
      </c>
      <c r="Y209" s="243" t="str">
        <f>IF('EDCI Data'!T209="","",'EDCI Data'!T209)</f>
        <v/>
      </c>
      <c r="Z209" s="244" t="str">
        <f>IF('EDCI Data'!U209="","",'EDCI Data'!U209)</f>
        <v/>
      </c>
      <c r="AA209" s="237" t="str">
        <f>IF('EDCI Data'!V209="","",'EDCI Data'!V209)</f>
        <v/>
      </c>
      <c r="AB209" s="244" t="str">
        <f>IF('EDCI Data'!W209="","",'EDCI Data'!W209)</f>
        <v/>
      </c>
      <c r="AC209" s="237" t="str">
        <f>IF('EDCI Data'!X209="","",'EDCI Data'!X209)</f>
        <v/>
      </c>
      <c r="AD209" s="244" t="str">
        <f>IF('EDCI Data'!Y209="","",'EDCI Data'!Y209)</f>
        <v/>
      </c>
      <c r="AE209" s="237" t="str">
        <f>IF('EDCI Data'!Z209="","",'EDCI Data'!Z209)</f>
        <v/>
      </c>
      <c r="AF209" s="237" t="str">
        <f>IF('EDCI Data'!AA209="","",'EDCI Data'!AA209)</f>
        <v/>
      </c>
      <c r="AG209" s="237" t="str">
        <f>IF('EDCI Data'!AB209="","",'EDCI Data'!AB209)</f>
        <v/>
      </c>
      <c r="AH209" s="237" t="str">
        <f>IF('EDCI Data'!AC209="","",'EDCI Data'!AC209)</f>
        <v/>
      </c>
      <c r="AI209" s="237" t="str">
        <f>IF('EDCI Data'!AD209="","",'EDCI Data'!AD209)</f>
        <v/>
      </c>
      <c r="AJ209" s="237" t="str">
        <f>IF('EDCI Data'!AE209="","",'EDCI Data'!AE209)</f>
        <v/>
      </c>
      <c r="AK209" s="237" t="str">
        <f>IF('EDCI Data'!AF209="","",'EDCI Data'!AF209)</f>
        <v/>
      </c>
      <c r="AL209" s="237" t="str">
        <f>IF('EDCI Data'!AG209="","",'EDCI Data'!AG209)</f>
        <v/>
      </c>
      <c r="AM209" s="237" t="str">
        <f>IF('EDCI Data'!AH209="","",'EDCI Data'!AH209)</f>
        <v/>
      </c>
      <c r="AN209" s="237" t="str">
        <f>IF('EDCI Data'!AI209="","",'EDCI Data'!AI209)</f>
        <v/>
      </c>
      <c r="AO209" s="237" t="str">
        <f>IF('EDCI Data'!AJ209="","",'EDCI Data'!AJ209)</f>
        <v/>
      </c>
      <c r="AP209" s="237" t="str">
        <f>IF('EDCI Data'!AK209="","",'EDCI Data'!AK209)</f>
        <v/>
      </c>
      <c r="AQ209" s="237" t="str">
        <f>IF('EDCI Data'!AL209="","",'EDCI Data'!AL209)</f>
        <v/>
      </c>
      <c r="AR209" s="237" t="str">
        <f>IF('EDCI Data'!AM209="","",'EDCI Data'!AM209)</f>
        <v/>
      </c>
      <c r="AS209" s="237" t="str">
        <f>IF('EDCI Data'!AN209="","",'EDCI Data'!AN209)</f>
        <v/>
      </c>
      <c r="AT209" s="237" t="str">
        <f>IF('EDCI Data'!AO209="","",'EDCI Data'!AO209)</f>
        <v/>
      </c>
      <c r="AU209" s="237" t="str">
        <f>IF('EDCI Data'!AP209="","",'EDCI Data'!AP209)</f>
        <v/>
      </c>
      <c r="AV209" s="237" t="str">
        <f>IF('EDCI Data'!AQ209="","",'EDCI Data'!AQ209)</f>
        <v/>
      </c>
      <c r="AW209" s="237" t="str">
        <f>IF('EDCI Data'!AR209="","",'EDCI Data'!AR209)</f>
        <v/>
      </c>
      <c r="AX209" s="237" t="str">
        <f>IF('EDCI Data'!AS209="","",'EDCI Data'!AS209)</f>
        <v/>
      </c>
      <c r="AY209" s="237" t="str">
        <f>IF('EDCI Data'!AT209="","",'EDCI Data'!AT209)</f>
        <v/>
      </c>
      <c r="AZ209" s="237" t="str">
        <f>IF('EDCI Data'!AU209="","",'EDCI Data'!AU209)</f>
        <v/>
      </c>
      <c r="BA209" s="237" t="str">
        <f>IF('EDCI Data'!AV209="","",'EDCI Data'!AV209)</f>
        <v/>
      </c>
      <c r="BB209" s="245" t="str">
        <f>IF('EDCI Data'!AW209="","",'EDCI Data'!AW209)</f>
        <v/>
      </c>
      <c r="BC209" s="245" t="str">
        <f>IF('EDCI Data'!AX209="","",'EDCI Data'!AX209)</f>
        <v/>
      </c>
      <c r="BD209" s="246" t="str">
        <f t="shared" si="279"/>
        <v/>
      </c>
      <c r="BE209" s="247" t="str">
        <f>IF('EDCI Data'!AY209="","",'EDCI Data'!AY209)</f>
        <v/>
      </c>
      <c r="BF209" s="247" t="str">
        <f>IF('EDCI Data'!AZ209="","",'EDCI Data'!AZ209)</f>
        <v/>
      </c>
      <c r="BG209" s="247" t="str">
        <f>IF('EDCI Data'!BA209="","",'EDCI Data'!BA209)</f>
        <v/>
      </c>
      <c r="BH209" s="247" t="str">
        <f>IF('EDCI Data'!BB209="","",'EDCI Data'!BB209)</f>
        <v/>
      </c>
      <c r="BI209" s="247" t="str">
        <f>IF('EDCI Data'!BC209="","",'EDCI Data'!BC209)</f>
        <v/>
      </c>
      <c r="BJ209" s="247" t="str">
        <f>IF('EDCI Data'!BD209="","",'EDCI Data'!BD209)</f>
        <v/>
      </c>
      <c r="BK209" s="247" t="str">
        <f>IF('EDCI Data'!BE209="","",'EDCI Data'!BE209)</f>
        <v/>
      </c>
      <c r="BL209" s="247" t="str">
        <f>IF('EDCI Data'!BF209="","",'EDCI Data'!BF209)</f>
        <v/>
      </c>
      <c r="BM209" s="247" t="str">
        <f>IF('EDCI Data'!BG209="","",'EDCI Data'!BG209)</f>
        <v/>
      </c>
      <c r="BN209" s="248" t="str">
        <f>IF('EDCI Data'!BH209="","",'EDCI Data'!BH209)</f>
        <v/>
      </c>
      <c r="BO209" s="248" t="str">
        <f>IF('EDCI Data'!BI209="","",'EDCI Data'!BI209)</f>
        <v/>
      </c>
      <c r="BP209" s="249" t="str">
        <f>IF('EDCI Data'!BJ209="","",'EDCI Data'!BJ209)</f>
        <v/>
      </c>
      <c r="BQ209" s="248" t="str">
        <f>IF('EDCI Data'!BK209="","",'EDCI Data'!BK209)</f>
        <v/>
      </c>
      <c r="BR209" s="248" t="str">
        <f>IF('EDCI Data'!BL209="","",'EDCI Data'!BL209)</f>
        <v/>
      </c>
      <c r="BS209" s="250" t="str">
        <f>IF('EDCI Data'!BM209="","",'EDCI Data'!BM209)</f>
        <v/>
      </c>
      <c r="BT209" s="251" t="str">
        <f>IF('EDCI Data'!BN209="","",'EDCI Data'!BN209)</f>
        <v/>
      </c>
      <c r="BU209" s="246" t="str">
        <f>IF('EDCI Data'!BO209="","",'EDCI Data'!BO209)</f>
        <v/>
      </c>
      <c r="BV209" s="252">
        <f t="shared" si="280"/>
        <v>0</v>
      </c>
      <c r="BW209" s="252">
        <f t="shared" si="281"/>
        <v>0</v>
      </c>
      <c r="BX209" s="252">
        <f t="shared" si="282"/>
        <v>0</v>
      </c>
      <c r="BY209" s="252">
        <f t="shared" si="283"/>
        <v>0</v>
      </c>
      <c r="BZ209" t="str">
        <f t="shared" si="217"/>
        <v/>
      </c>
      <c r="CA209" s="253"/>
      <c r="CB209"/>
      <c r="CC209"/>
      <c r="CD209"/>
      <c r="CE209" t="str">
        <f t="shared" si="218"/>
        <v/>
      </c>
      <c r="CF209"/>
      <c r="CG209" t="str">
        <f t="shared" si="219"/>
        <v/>
      </c>
      <c r="CH209" t="str">
        <f t="shared" si="220"/>
        <v/>
      </c>
      <c r="CI209" t="str">
        <f t="shared" si="221"/>
        <v/>
      </c>
      <c r="CJ209" t="str">
        <f t="shared" si="222"/>
        <v/>
      </c>
      <c r="CK209"/>
      <c r="CL209"/>
      <c r="CM209" t="str">
        <f t="shared" si="223"/>
        <v/>
      </c>
      <c r="CN209" t="str">
        <f t="shared" si="224"/>
        <v/>
      </c>
      <c r="CO209" t="str">
        <f t="shared" si="225"/>
        <v/>
      </c>
      <c r="CP209" t="str">
        <f t="shared" si="226"/>
        <v/>
      </c>
      <c r="CQ209"/>
      <c r="CR209" t="str" cm="1">
        <f t="array" ref="CR209">IF(COUNTIFS($BZ$10:$BZ$259,$BZ209,$I$10:$I$259,$I209+1)&gt;0,IF(X209&lt;&gt;INDEX(Y$10:Y$259,MATCH(1,INDEX(($BZ209=$BZ$10:$BZ$259)*($I$10:$I$259=$I209+1),0,1),0)),"Number of FTEs in previous year do not align with Number of FTEs in current year across years, by definition these should be equal. Please check and update if required. "&amp;CHAR(10),""),"")</f>
        <v/>
      </c>
      <c r="CS209" t="str" cm="1">
        <f t="array" ref="CS209">IF(COUNTIFS($BZ$10:$BZ$259,$BZ209,$I$10:$I$259,$I209-1)&gt;0,IF(Y209&lt;&gt;INDEX(X$10:X$259,MATCH(1,INDEX(($BZ209=$BZ$10:$BZ$259)*($I$10:$I$259=$I209-1),0,1),0)),"Number of FTEs in previous year do not align with Number of FTEs in current year across years, by definition these should be equal. Please check and update if required. "&amp;CHAR(10),""),"")</f>
        <v/>
      </c>
      <c r="CT209" t="str">
        <f t="shared" si="227"/>
        <v/>
      </c>
      <c r="CU209" t="str">
        <f t="shared" si="228"/>
        <v/>
      </c>
      <c r="CV209"/>
      <c r="CW209" t="str">
        <f t="shared" si="229"/>
        <v/>
      </c>
      <c r="CX209"/>
      <c r="CY209" t="str">
        <f t="shared" si="230"/>
        <v/>
      </c>
      <c r="CZ209"/>
      <c r="DA209" t="str">
        <f t="shared" si="231"/>
        <v/>
      </c>
      <c r="DB209"/>
      <c r="DC209"/>
      <c r="DD209"/>
      <c r="DE209"/>
      <c r="DF209"/>
      <c r="DG209"/>
      <c r="DH209"/>
      <c r="DI209"/>
      <c r="DJ209"/>
      <c r="DK209"/>
      <c r="DL209"/>
      <c r="DM209"/>
      <c r="DN209"/>
      <c r="DO209"/>
      <c r="DP209"/>
      <c r="DQ209"/>
      <c r="DR209"/>
      <c r="DS209"/>
      <c r="DT209"/>
      <c r="DU209"/>
      <c r="DV209"/>
      <c r="DW209"/>
      <c r="DX209" t="str">
        <f t="shared" si="232"/>
        <v/>
      </c>
      <c r="DY209" t="str">
        <f t="shared" si="233"/>
        <v/>
      </c>
      <c r="DZ209" t="str">
        <f t="shared" si="234"/>
        <v/>
      </c>
      <c r="EA209" t="str">
        <f t="shared" si="235"/>
        <v/>
      </c>
      <c r="EB209" t="str">
        <f t="shared" si="236"/>
        <v/>
      </c>
      <c r="EC209" t="str">
        <f t="shared" si="237"/>
        <v/>
      </c>
      <c r="ED209" t="str">
        <f t="shared" si="238"/>
        <v/>
      </c>
      <c r="EE209" t="str">
        <f t="shared" si="239"/>
        <v/>
      </c>
      <c r="EF209" t="str">
        <f t="shared" si="240"/>
        <v/>
      </c>
      <c r="EG209" t="str">
        <f t="shared" si="241"/>
        <v/>
      </c>
      <c r="EH209" t="str">
        <f t="shared" si="242"/>
        <v/>
      </c>
      <c r="EI209" t="str">
        <f t="shared" si="243"/>
        <v/>
      </c>
      <c r="EJ209"/>
      <c r="EK209"/>
      <c r="EL209"/>
      <c r="EM209"/>
      <c r="EN209"/>
      <c r="EO209"/>
      <c r="EP209"/>
      <c r="EQ209" t="str">
        <f t="shared" si="244"/>
        <v/>
      </c>
      <c r="ER209" t="str">
        <f t="shared" si="245"/>
        <v/>
      </c>
      <c r="ES209" t="str">
        <f t="shared" si="246"/>
        <v/>
      </c>
      <c r="ET209"/>
      <c r="EU209" t="str">
        <f t="shared" si="247"/>
        <v/>
      </c>
      <c r="EV209"/>
      <c r="EW209" t="str">
        <f t="shared" si="248"/>
        <v/>
      </c>
      <c r="EX209"/>
      <c r="EY209" t="str">
        <f t="shared" si="249"/>
        <v/>
      </c>
      <c r="EZ209"/>
      <c r="FA209"/>
      <c r="FB209"/>
      <c r="FC209"/>
      <c r="FD209"/>
      <c r="FE209"/>
      <c r="FF209"/>
      <c r="FG209"/>
      <c r="FH209"/>
      <c r="FI209"/>
      <c r="FJ209"/>
      <c r="FK209"/>
      <c r="FL209"/>
      <c r="FM209"/>
      <c r="FN209"/>
      <c r="FO209"/>
      <c r="FP209"/>
      <c r="FQ209"/>
      <c r="FR209"/>
      <c r="FS209"/>
      <c r="FT209"/>
      <c r="FU209"/>
      <c r="FV209" t="str">
        <f t="shared" si="250"/>
        <v/>
      </c>
      <c r="FW209" t="str">
        <f t="shared" si="251"/>
        <v/>
      </c>
      <c r="FX209"/>
      <c r="FY209" t="str">
        <f t="shared" si="252"/>
        <v/>
      </c>
      <c r="FZ209" t="str">
        <f t="shared" si="253"/>
        <v/>
      </c>
      <c r="GA209" t="str">
        <f t="shared" si="254"/>
        <v/>
      </c>
      <c r="GB209" t="str">
        <f t="shared" si="255"/>
        <v/>
      </c>
      <c r="GC209" t="str">
        <f t="shared" si="256"/>
        <v/>
      </c>
      <c r="GD209" t="str">
        <f t="shared" si="257"/>
        <v/>
      </c>
      <c r="GE209" t="str">
        <f t="shared" si="258"/>
        <v/>
      </c>
      <c r="GF209" t="str">
        <f t="shared" si="259"/>
        <v/>
      </c>
      <c r="GG209" t="str">
        <f t="shared" si="260"/>
        <v/>
      </c>
      <c r="GH209"/>
      <c r="GI209"/>
      <c r="GJ209"/>
      <c r="GK209"/>
      <c r="GL209"/>
      <c r="GM209"/>
      <c r="GN209"/>
      <c r="GO209"/>
      <c r="GP209" t="str">
        <f t="shared" si="261"/>
        <v/>
      </c>
      <c r="GQ209" t="str">
        <f t="shared" si="262"/>
        <v/>
      </c>
      <c r="GR209"/>
      <c r="GS209" t="str">
        <f t="shared" si="263"/>
        <v/>
      </c>
      <c r="GT209"/>
      <c r="GU209" t="str">
        <f t="shared" si="264"/>
        <v/>
      </c>
      <c r="GV209"/>
      <c r="GW209" t="str">
        <f t="shared" si="265"/>
        <v/>
      </c>
      <c r="GX209"/>
      <c r="GY209"/>
      <c r="GZ209"/>
      <c r="HA209"/>
      <c r="HB209"/>
      <c r="HC209"/>
      <c r="HD209"/>
      <c r="HE209"/>
      <c r="HF209"/>
      <c r="HG209"/>
      <c r="HH209"/>
      <c r="HI209"/>
      <c r="HJ209"/>
      <c r="HK209"/>
      <c r="HL209"/>
      <c r="HM209"/>
      <c r="HN209"/>
      <c r="HO209"/>
      <c r="HP209"/>
      <c r="HQ209"/>
      <c r="HR209"/>
      <c r="HS209"/>
      <c r="HT209" t="str">
        <f t="shared" si="266"/>
        <v/>
      </c>
      <c r="HU209" t="str">
        <f t="shared" si="267"/>
        <v/>
      </c>
      <c r="HV209"/>
      <c r="HW209"/>
      <c r="HX209"/>
      <c r="HY209"/>
      <c r="HZ209"/>
      <c r="IA209"/>
      <c r="IB209"/>
      <c r="IC209"/>
      <c r="ID209"/>
      <c r="IE209" t="str">
        <f t="shared" si="268"/>
        <v/>
      </c>
      <c r="IF209"/>
      <c r="IG209"/>
      <c r="IH209"/>
      <c r="II209"/>
      <c r="IJ209"/>
      <c r="IK209"/>
      <c r="IL209"/>
      <c r="IM209"/>
      <c r="IN209"/>
      <c r="IO209"/>
      <c r="IP209"/>
      <c r="IQ209" t="str">
        <f t="shared" si="269"/>
        <v/>
      </c>
      <c r="IR209"/>
      <c r="IS209" t="str">
        <f t="shared" si="270"/>
        <v/>
      </c>
      <c r="IT209"/>
      <c r="IU209" t="str">
        <f t="shared" si="271"/>
        <v/>
      </c>
      <c r="IV209"/>
      <c r="IW209"/>
      <c r="IX209"/>
      <c r="IY209"/>
      <c r="IZ209"/>
      <c r="JA209"/>
      <c r="JB209"/>
      <c r="JC209"/>
      <c r="JD209"/>
      <c r="JE209"/>
      <c r="JF209"/>
      <c r="JG209"/>
      <c r="JH209"/>
      <c r="JI209"/>
      <c r="JJ209"/>
      <c r="JK209"/>
      <c r="JL209"/>
      <c r="JM209"/>
      <c r="JN209"/>
      <c r="JO209"/>
      <c r="JP209"/>
      <c r="JQ209"/>
      <c r="JR209" t="str">
        <f t="shared" si="272"/>
        <v/>
      </c>
      <c r="JS209" t="str">
        <f t="shared" si="273"/>
        <v/>
      </c>
      <c r="JT209"/>
      <c r="JU209"/>
      <c r="JV209"/>
      <c r="JW209"/>
      <c r="JX209"/>
      <c r="JY209"/>
      <c r="JZ209"/>
      <c r="KA209"/>
      <c r="KB209"/>
      <c r="KC209" t="str">
        <f t="shared" si="274"/>
        <v/>
      </c>
      <c r="KD209"/>
      <c r="KE209"/>
      <c r="KF209"/>
      <c r="KG209"/>
      <c r="KH209"/>
      <c r="KI209"/>
      <c r="KJ209"/>
      <c r="KK209"/>
      <c r="KL209" t="str">
        <f>IF(CT209=1,KL$8&amp;IF(SUM(CU209:$EQ209)=0,"",", "),"")</f>
        <v/>
      </c>
      <c r="KM209" t="str">
        <f>IF(CU209=1,KM$8&amp;IF(SUM(CV209:$EQ209)=0,"",", "),"")</f>
        <v/>
      </c>
      <c r="KN209" t="str">
        <f>IF(CV209=1,KN$8&amp;IF(SUM(CW209:$EQ209)=0,"",", "),"")</f>
        <v/>
      </c>
      <c r="KO209" t="str">
        <f>IF(CW209=1,KO$8&amp;IF(SUM(CX209:$EQ209)=0,"",", "),"")</f>
        <v/>
      </c>
      <c r="KP209" t="str">
        <f>IF(CX209=1,KP$8&amp;IF(SUM(CY209:$EQ209)=0,"",", "),"")</f>
        <v/>
      </c>
      <c r="KQ209" t="str">
        <f>IF(CY209=1,KQ$8&amp;IF(SUM(CZ209:$EQ209)=0,"",", "),"")</f>
        <v/>
      </c>
      <c r="KR209" t="str">
        <f>IF(CZ209=1,KR$8&amp;IF(SUM(DA209:$EQ209)=0,"",", "),"")</f>
        <v/>
      </c>
      <c r="KS209" t="str">
        <f>IF(DA209=1,KS$8&amp;IF(SUM(DB209:$EQ209)=0,"",", "),"")</f>
        <v/>
      </c>
      <c r="KT209" t="str">
        <f>IF(DB209=1,KT$8&amp;IF(SUM(DC209:$EQ209)=0,"",", "),"")</f>
        <v/>
      </c>
      <c r="KU209" t="str">
        <f>IF(DC209=1,KU$8&amp;IF(SUM(DD209:$EQ209)=0,"",", "),"")</f>
        <v/>
      </c>
      <c r="KV209" t="str">
        <f>IF(DD209=1,KV$8&amp;IF(SUM(DE209:$EQ209)=0,"",", "),"")</f>
        <v/>
      </c>
      <c r="KW209" t="str">
        <f>IF(DE209=1,KW$8&amp;IF(SUM(DF209:$EQ209)=0,"",", "),"")</f>
        <v/>
      </c>
      <c r="KX209" t="str">
        <f>IF(DF209=1,KX$8&amp;IF(SUM(DG209:$EQ209)=0,"",", "),"")</f>
        <v/>
      </c>
      <c r="KY209" t="str">
        <f>IF(DG209=1,KY$8&amp;IF(SUM(DH209:$EQ209)=0,"",", "),"")</f>
        <v/>
      </c>
      <c r="KZ209" t="str">
        <f>IF(DH209=1,KZ$8&amp;IF(SUM(DI209:$EQ209)=0,"",", "),"")</f>
        <v/>
      </c>
      <c r="LA209" t="str">
        <f>IF(DI209=1,LA$8&amp;IF(SUM(DJ209:$EQ209)=0,"",", "),"")</f>
        <v/>
      </c>
      <c r="LB209" t="str">
        <f>IF(DJ209=1,LB$8&amp;IF(SUM(DK209:$EQ209)=0,"",", "),"")</f>
        <v/>
      </c>
      <c r="LC209" t="str">
        <f>IF(DK209=1,LC$8&amp;IF(SUM(DL209:$EQ209)=0,"",", "),"")</f>
        <v/>
      </c>
      <c r="LD209" t="str">
        <f>IF(DL209=1,LD$8&amp;IF(SUM(DM209:$EQ209)=0,"",", "),"")</f>
        <v/>
      </c>
      <c r="LE209" t="str">
        <f>IF(DM209=1,LE$8&amp;IF(SUM(DN209:$EQ209)=0,"",", "),"")</f>
        <v/>
      </c>
      <c r="LF209" t="str">
        <f>IF(DN209=1,LF$8&amp;IF(SUM(DO209:$EQ209)=0,"",", "),"")</f>
        <v/>
      </c>
      <c r="LG209" t="str">
        <f>IF(DO209=1,LG$8&amp;IF(SUM(DP209:$EQ209)=0,"",", "),"")</f>
        <v/>
      </c>
      <c r="LH209" t="str">
        <f>IF(DP209=1,LH$8&amp;IF(SUM(DQ209:$EQ209)=0,"",", "),"")</f>
        <v/>
      </c>
      <c r="LI209" t="str">
        <f>IF(DQ209=1,LI$8&amp;IF(SUM(DR209:$EQ209)=0,"",", "),"")</f>
        <v/>
      </c>
      <c r="LJ209" t="str">
        <f>IF(DR209=1,LJ$8&amp;IF(SUM(DS209:$EQ209)=0,"",", "),"")</f>
        <v/>
      </c>
      <c r="LK209" t="str">
        <f>IF(DS209=1,LK$8&amp;IF(SUM(DT209:$EQ209)=0,"",", "),"")</f>
        <v/>
      </c>
      <c r="LL209" t="str">
        <f>IF(DT209=1,LL$8&amp;IF(SUM(DU209:$EQ209)=0,"",", "),"")</f>
        <v/>
      </c>
      <c r="LM209" t="str">
        <f>IF(DU209=1,LM$8&amp;IF(SUM(DV209:$EQ209)=0,"",", "),"")</f>
        <v/>
      </c>
      <c r="LN209" t="str">
        <f>IF(DV209=1,LN$8&amp;IF(SUM(DW209:$EQ209)=0,"",", "),"")</f>
        <v/>
      </c>
      <c r="LO209" t="str">
        <f>IF(DW209=1,LO$8&amp;IF(SUM(DX209:$EQ209)=0,"",", "),"")</f>
        <v/>
      </c>
      <c r="LP209" t="str">
        <f>IF(DX209=1,LP$8&amp;IF(SUM(DY209:$EQ209)=0,"",", "),"")</f>
        <v/>
      </c>
      <c r="LQ209" t="str">
        <f>IF(DY209=1,LQ$8&amp;IF(SUM(DZ209:$EQ209)=0,"",", "),"")</f>
        <v/>
      </c>
      <c r="LR209" t="str">
        <f>IF(DZ209=1,LR$8&amp;IF(SUM(EA209:$EQ209)=0,"",", "),"")</f>
        <v/>
      </c>
      <c r="LS209" t="str">
        <f>IF(EA209=1,LS$8&amp;IF(SUM(EB209:$EQ209)=0,"",", "),"")</f>
        <v/>
      </c>
      <c r="LT209" t="str">
        <f>IF(EB209=1,LT$8&amp;IF(SUM(EC209:$EQ209)=0,"",", "),"")</f>
        <v/>
      </c>
      <c r="LU209" t="str">
        <f>IF(EC209=1,LU$8&amp;IF(SUM(ED209:$EQ209)=0,"",", "),"")</f>
        <v/>
      </c>
      <c r="LV209" t="str">
        <f>IF(ED209=1,LV$8&amp;IF(SUM(EE209:$EQ209)=0,"",", "),"")</f>
        <v/>
      </c>
      <c r="LW209" t="str">
        <f>IF(EE209=1,LW$8&amp;IF(SUM(EF209:$EQ209)=0,"",", "),"")</f>
        <v/>
      </c>
      <c r="LX209" t="str">
        <f>IF(EF209=1,LX$8&amp;IF(SUM(EG209:$EQ209)=0,"",", "),"")</f>
        <v/>
      </c>
      <c r="LY209" t="str">
        <f>IF(EG209=1,LY$8&amp;IF(SUM(EH209:$EQ209)=0,"",", "),"")</f>
        <v/>
      </c>
      <c r="LZ209" t="str">
        <f>IF(EH209=1,LZ$8&amp;IF(SUM(EI209:$EQ209)=0,"",", "),"")</f>
        <v/>
      </c>
      <c r="MA209" t="str">
        <f>IF(EI209=1,MA$8&amp;IF(SUM(EJ209:$EQ209)=0,"",", "),"")</f>
        <v/>
      </c>
      <c r="MB209" t="str">
        <f>IF(EJ209=1,MB$8&amp;IF(SUM(EK209:$EQ209)=0,"",", "),"")</f>
        <v/>
      </c>
      <c r="MC209" t="str">
        <f>IF(EK209=1,MC$8&amp;IF(SUM(EL209:$EQ209)=0,"",", "),"")</f>
        <v/>
      </c>
      <c r="MD209" t="str">
        <f>IF(EL209=1,MD$8&amp;IF(SUM(EM209:$EQ209)=0,"",", "),"")</f>
        <v/>
      </c>
      <c r="ME209" t="str">
        <f>IF(EM209=1,ME$8&amp;IF(SUM(EN209:$EQ209)=0,"",", "),"")</f>
        <v/>
      </c>
      <c r="MF209" t="str">
        <f>IF(EN209=1,MF$8&amp;IF(SUM(EO209:$EQ209)=0,"",", "),"")</f>
        <v/>
      </c>
      <c r="MG209" t="str">
        <f>IF(EO209=1,MG$8&amp;IF(SUM(EP209:$EQ209)=0,"",", "),"")</f>
        <v/>
      </c>
      <c r="MH209" t="str">
        <f>IF(EP209=1,MH$8&amp;IF(SUM(EQ209:$EQ209)=0,"",", "),"")</f>
        <v/>
      </c>
      <c r="MI209" t="str">
        <f t="shared" si="284"/>
        <v/>
      </c>
      <c r="MJ209" t="str">
        <f>IF(ER209=1,MJ$8&amp;IF(SUM(ES209:$GO209)=0,"",", "),"")</f>
        <v/>
      </c>
      <c r="MK209" t="str">
        <f>IF(ES209=1,MK$8&amp;IF(SUM(ET209:$GO209)=0,"",", "),"")</f>
        <v/>
      </c>
      <c r="ML209" t="str">
        <f>IF(ET209=1,ML$8&amp;IF(SUM(EU209:$GO209)=0,"",", "),"")</f>
        <v/>
      </c>
      <c r="MM209" t="str">
        <f>IF(EU209=1,MM$8&amp;IF(SUM(EV209:$GO209)=0,"",", "),"")</f>
        <v/>
      </c>
      <c r="MN209" t="str">
        <f>IF(EV209=1,MN$8&amp;IF(SUM(EW209:$GO209)=0,"",", "),"")</f>
        <v/>
      </c>
      <c r="MO209" t="str">
        <f>IF(EW209=1,MO$8&amp;IF(SUM(EX209:$GO209)=0,"",", "),"")</f>
        <v/>
      </c>
      <c r="MP209" t="str">
        <f>IF(EX209=1,MP$8&amp;IF(SUM(EY209:$GO209)=0,"",", "),"")</f>
        <v/>
      </c>
      <c r="MQ209" t="str">
        <f>IF(EY209=1,MQ$8&amp;IF(SUM(EZ209:$GO209)=0,"",", "),"")</f>
        <v/>
      </c>
      <c r="MR209" t="str">
        <f>IF(EZ209=1,MR$8&amp;IF(SUM(FA209:$GO209)=0,"",", "),"")</f>
        <v/>
      </c>
      <c r="MS209" t="str">
        <f>IF(FA209=1,MS$8&amp;IF(SUM(FB209:$GO209)=0,"",", "),"")</f>
        <v/>
      </c>
      <c r="MT209" t="str">
        <f>IF(FB209=1,MT$8&amp;IF(SUM(FC209:$GO209)=0,"",", "),"")</f>
        <v/>
      </c>
      <c r="MU209" t="str">
        <f>IF(FC209=1,MU$8&amp;IF(SUM(FD209:$GO209)=0,"",", "),"")</f>
        <v/>
      </c>
      <c r="MV209" t="str">
        <f>IF(FD209=1,MV$8&amp;IF(SUM(FE209:$GO209)=0,"",", "),"")</f>
        <v/>
      </c>
      <c r="MW209" t="str">
        <f>IF(FE209=1,MW$8&amp;IF(SUM(FF209:$GO209)=0,"",", "),"")</f>
        <v/>
      </c>
      <c r="MX209" t="str">
        <f>IF(FF209=1,MX$8&amp;IF(SUM(FG209:$GO209)=0,"",", "),"")</f>
        <v/>
      </c>
      <c r="MY209" t="str">
        <f>IF(FG209=1,MY$8&amp;IF(SUM(FH209:$GO209)=0,"",", "),"")</f>
        <v/>
      </c>
      <c r="MZ209" t="str">
        <f>IF(FH209=1,MZ$8&amp;IF(SUM(FI209:$GO209)=0,"",", "),"")</f>
        <v/>
      </c>
      <c r="NA209" t="str">
        <f>IF(FI209=1,NA$8&amp;IF(SUM(FJ209:$GO209)=0,"",", "),"")</f>
        <v/>
      </c>
      <c r="NB209" t="str">
        <f>IF(FJ209=1,NB$8&amp;IF(SUM(FK209:$GO209)=0,"",", "),"")</f>
        <v/>
      </c>
      <c r="NC209" t="str">
        <f>IF(FK209=1,NC$8&amp;IF(SUM(FL209:$GO209)=0,"",", "),"")</f>
        <v/>
      </c>
      <c r="ND209" t="str">
        <f>IF(FL209=1,ND$8&amp;IF(SUM(FM209:$GO209)=0,"",", "),"")</f>
        <v/>
      </c>
      <c r="NE209" t="str">
        <f>IF(FM209=1,NE$8&amp;IF(SUM(FN209:$GO209)=0,"",", "),"")</f>
        <v/>
      </c>
      <c r="NF209" t="str">
        <f>IF(FN209=1,NF$8&amp;IF(SUM(FO209:$GO209)=0,"",", "),"")</f>
        <v/>
      </c>
      <c r="NG209" t="str">
        <f>IF(FO209=1,NG$8&amp;IF(SUM(FP209:$GO209)=0,"",", "),"")</f>
        <v/>
      </c>
      <c r="NH209" t="str">
        <f>IF(FP209=1,NH$8&amp;IF(SUM(FQ209:$GO209)=0,"",", "),"")</f>
        <v/>
      </c>
      <c r="NI209" t="str">
        <f>IF(FQ209=1,NI$8&amp;IF(SUM(FR209:$GO209)=0,"",", "),"")</f>
        <v/>
      </c>
      <c r="NJ209" t="str">
        <f>IF(FR209=1,NJ$8&amp;IF(SUM(FS209:$GO209)=0,"",", "),"")</f>
        <v/>
      </c>
      <c r="NK209" t="str">
        <f>IF(FS209=1,NK$8&amp;IF(SUM(FT209:$GO209)=0,"",", "),"")</f>
        <v/>
      </c>
      <c r="NL209" t="str">
        <f>IF(FT209=1,NL$8&amp;IF(SUM(FU209:$GO209)=0,"",", "),"")</f>
        <v/>
      </c>
      <c r="NM209" t="str">
        <f>IF(FU209=1,NM$8&amp;IF(SUM(FV209:$GO209)=0,"",", "),"")</f>
        <v/>
      </c>
      <c r="NN209" t="str">
        <f>IF(FV209=1,NN$8&amp;IF(SUM(FW209:$GO209)=0,"",", "),"")</f>
        <v/>
      </c>
      <c r="NO209" t="str">
        <f>IF(FW209=1,NO$8&amp;IF(SUM(FX209:$GO209)=0,"",", "),"")</f>
        <v/>
      </c>
      <c r="NP209" t="str">
        <f>IF(FX209=1,NP$8&amp;IF(SUM(FY209:$GO209)=0,"",", "),"")</f>
        <v/>
      </c>
      <c r="NQ209" t="str">
        <f>IF(FY209=1,NQ$8&amp;IF(SUM(FZ209:$GO209)=0,"",", "),"")</f>
        <v/>
      </c>
      <c r="NR209" t="str">
        <f>IF(FZ209=1,NR$8&amp;IF(SUM(GA209:$GO209)=0,"",", "),"")</f>
        <v/>
      </c>
      <c r="NS209" t="str">
        <f>IF(GA209=1,NS$8&amp;IF(SUM(GB209:$GO209)=0,"",", "),"")</f>
        <v/>
      </c>
      <c r="NT209" t="str">
        <f>IF(GB209=1,NT$8&amp;IF(SUM(GC209:$GO209)=0,"",", "),"")</f>
        <v/>
      </c>
      <c r="NU209" t="str">
        <f>IF(GC209=1,NU$8&amp;IF(SUM(GD209:$GO209)=0,"",", "),"")</f>
        <v/>
      </c>
      <c r="NV209" t="str">
        <f>IF(GD209=1,NV$8&amp;IF(SUM(GE209:$GO209)=0,"",", "),"")</f>
        <v/>
      </c>
      <c r="NW209" t="str">
        <f>IF(GE209=1,NW$8&amp;IF(SUM(GF209:$GO209)=0,"",", "),"")</f>
        <v/>
      </c>
      <c r="NX209" t="str">
        <f>IF(GF209=1,NX$8&amp;IF(SUM(GG209:$GO209)=0,"",", "),"")</f>
        <v/>
      </c>
      <c r="NY209" t="str">
        <f>IF(GG209=1,NY$8&amp;IF(SUM(GH209:$GO209)=0,"",", "),"")</f>
        <v/>
      </c>
      <c r="NZ209" t="str">
        <f>IF(GH209=1,NZ$8&amp;IF(SUM(GI209:$GO209)=0,"",", "),"")</f>
        <v/>
      </c>
      <c r="OA209" t="str">
        <f>IF(GI209=1,OA$8&amp;IF(SUM(GJ209:$GO209)=0,"",", "),"")</f>
        <v/>
      </c>
      <c r="OB209" t="str">
        <f>IF(GJ209=1,OB$8&amp;IF(SUM(GK209:$GO209)=0,"",", "),"")</f>
        <v/>
      </c>
      <c r="OC209" t="str">
        <f>IF(GK209=1,OC$8&amp;IF(SUM(GL209:$GO209)=0,"",", "),"")</f>
        <v/>
      </c>
      <c r="OD209" t="str">
        <f>IF(GL209=1,OD$8&amp;IF(SUM(GM209:$GO209)=0,"",", "),"")</f>
        <v/>
      </c>
      <c r="OE209" t="str">
        <f>IF(GM209=1,OE$8&amp;IF(SUM(GN209:$GO209)=0,"",", "),"")</f>
        <v/>
      </c>
      <c r="OF209" t="str">
        <f>IF(GN209=1,OF$8&amp;IF(SUM(GO209:$GO209)=0,"",", "),"")</f>
        <v/>
      </c>
      <c r="OG209" t="str">
        <f t="shared" si="285"/>
        <v/>
      </c>
      <c r="OH209" t="str">
        <f>IF(GP209=1,OH$8&amp;IF(SUM(GQ209:$IM209)=0,"",", "),"")</f>
        <v/>
      </c>
      <c r="OI209" t="str">
        <f>IF(GQ209=1,OI$8&amp;IF(SUM(GR209:$IM209)=0,"",", "),"")</f>
        <v/>
      </c>
      <c r="OJ209" t="str">
        <f>IF(GR209=1,OJ$8&amp;IF(SUM(GS209:$IM209)=0,"",", "),"")</f>
        <v/>
      </c>
      <c r="OK209" t="str">
        <f>IF(GS209=1,OK$8&amp;IF(SUM(GT209:$IM209)=0,"",", "),"")</f>
        <v/>
      </c>
      <c r="OL209" t="str">
        <f>IF(GT209=1,OL$8&amp;IF(SUM(GU209:$IM209)=0,"",", "),"")</f>
        <v/>
      </c>
      <c r="OM209" t="str">
        <f>IF(GU209=1,OM$8&amp;IF(SUM(GV209:$IM209)=0,"",", "),"")</f>
        <v/>
      </c>
      <c r="ON209" t="str">
        <f>IF(GV209=1,ON$8&amp;IF(SUM(GW209:$IM209)=0,"",", "),"")</f>
        <v/>
      </c>
      <c r="OO209" t="str">
        <f>IF(GW209=1,OO$8&amp;IF(SUM(GX209:$IM209)=0,"",", "),"")</f>
        <v/>
      </c>
      <c r="OP209" t="str">
        <f>IF(GX209=1,OP$8&amp;IF(SUM(GY209:$IM209)=0,"",", "),"")</f>
        <v/>
      </c>
      <c r="OQ209" t="str">
        <f>IF(GY209=1,OQ$8&amp;IF(SUM(GZ209:$IM209)=0,"",", "),"")</f>
        <v/>
      </c>
      <c r="OR209" t="str">
        <f>IF(GZ209=1,OR$8&amp;IF(SUM(HA209:$IM209)=0,"",", "),"")</f>
        <v/>
      </c>
      <c r="OS209" t="str">
        <f>IF(HA209=1,OS$8&amp;IF(SUM(HB209:$IM209)=0,"",", "),"")</f>
        <v/>
      </c>
      <c r="OT209" t="str">
        <f>IF(HB209=1,OT$8&amp;IF(SUM(HC209:$IM209)=0,"",", "),"")</f>
        <v/>
      </c>
      <c r="OU209" t="str">
        <f>IF(HC209=1,OU$8&amp;IF(SUM(HD209:$IM209)=0,"",", "),"")</f>
        <v/>
      </c>
      <c r="OV209" t="str">
        <f>IF(HD209=1,OV$8&amp;IF(SUM(HE209:$IM209)=0,"",", "),"")</f>
        <v/>
      </c>
      <c r="OW209" t="str">
        <f>IF(HE209=1,OW$8&amp;IF(SUM(HF209:$IM209)=0,"",", "),"")</f>
        <v/>
      </c>
      <c r="OX209" t="str">
        <f>IF(HF209=1,OX$8&amp;IF(SUM(HG209:$IM209)=0,"",", "),"")</f>
        <v/>
      </c>
      <c r="OY209" t="str">
        <f>IF(HG209=1,OY$8&amp;IF(SUM(HH209:$IM209)=0,"",", "),"")</f>
        <v/>
      </c>
      <c r="OZ209" t="str">
        <f>IF(HH209=1,OZ$8&amp;IF(SUM(HI209:$IM209)=0,"",", "),"")</f>
        <v/>
      </c>
      <c r="PA209" t="str">
        <f>IF(HI209=1,PA$8&amp;IF(SUM(HJ209:$IM209)=0,"",", "),"")</f>
        <v/>
      </c>
      <c r="PB209" t="str">
        <f>IF(HJ209=1,PB$8&amp;IF(SUM(HK209:$IM209)=0,"",", "),"")</f>
        <v/>
      </c>
      <c r="PC209" t="str">
        <f>IF(HK209=1,PC$8&amp;IF(SUM(HL209:$IM209)=0,"",", "),"")</f>
        <v/>
      </c>
      <c r="PD209" t="str">
        <f>IF(HL209=1,PD$8&amp;IF(SUM(HM209:$IM209)=0,"",", "),"")</f>
        <v/>
      </c>
      <c r="PE209" t="str">
        <f>IF(HM209=1,PE$8&amp;IF(SUM(HN209:$IM209)=0,"",", "),"")</f>
        <v/>
      </c>
      <c r="PF209" t="str">
        <f>IF(HN209=1,PF$8&amp;IF(SUM(HO209:$IM209)=0,"",", "),"")</f>
        <v/>
      </c>
      <c r="PG209" t="str">
        <f>IF(HO209=1,PG$8&amp;IF(SUM(HP209:$IM209)=0,"",", "),"")</f>
        <v/>
      </c>
      <c r="PH209" t="str">
        <f>IF(HP209=1,PH$8&amp;IF(SUM(HQ209:$IM209)=0,"",", "),"")</f>
        <v/>
      </c>
      <c r="PI209" t="str">
        <f>IF(HQ209=1,PI$8&amp;IF(SUM(HR209:$IM209)=0,"",", "),"")</f>
        <v/>
      </c>
      <c r="PJ209" t="str">
        <f>IF(HR209=1,PJ$8&amp;IF(SUM(HS209:$IM209)=0,"",", "),"")</f>
        <v/>
      </c>
      <c r="PK209" t="str">
        <f>IF(HS209=1,PK$8&amp;IF(SUM(HT209:$IM209)=0,"",", "),"")</f>
        <v/>
      </c>
      <c r="PL209" t="str">
        <f>IF(HT209=1,PL$8&amp;IF(SUM(HU209:$IM209)=0,"",", "),"")</f>
        <v/>
      </c>
      <c r="PM209" t="str">
        <f>IF(HU209=1,PM$8&amp;IF(SUM(HV209:$IM209)=0,"",", "),"")</f>
        <v/>
      </c>
      <c r="PN209" t="str">
        <f>IF(HV209=1,PN$8&amp;IF(SUM(HW209:$IM209)=0,"",", "),"")</f>
        <v/>
      </c>
      <c r="PO209" t="str">
        <f>IF(HW209=1,PO$8&amp;IF(SUM(HX209:$IM209)=0,"",", "),"")</f>
        <v/>
      </c>
      <c r="PP209" t="str">
        <f>IF(HX209=1,PP$8&amp;IF(SUM(HY209:$IM209)=0,"",", "),"")</f>
        <v/>
      </c>
      <c r="PQ209" t="str">
        <f>IF(HY209=1,PQ$8&amp;IF(SUM(HZ209:$IM209)=0,"",", "),"")</f>
        <v/>
      </c>
      <c r="PR209" t="str">
        <f>IF(HZ209=1,PR$8&amp;IF(SUM(IA209:$IM209)=0,"",", "),"")</f>
        <v/>
      </c>
      <c r="PS209" t="str">
        <f>IF(IA209=1,PS$8&amp;IF(SUM(IB209:$IM209)=0,"",", "),"")</f>
        <v/>
      </c>
      <c r="PT209" t="str">
        <f>IF(IB209=1,PT$8&amp;IF(SUM(IC209:$IM209)=0,"",", "),"")</f>
        <v/>
      </c>
      <c r="PU209" t="str">
        <f>IF(IC209=1,PU$8&amp;IF(SUM(ID209:$IM209)=0,"",", "),"")</f>
        <v/>
      </c>
      <c r="PV209" t="str">
        <f>IF(ID209=1,PV$8&amp;IF(SUM(IE209:$IM209)=0,"",", "),"")</f>
        <v/>
      </c>
      <c r="PW209" t="str">
        <f>IF(IE209=1,PW$8&amp;IF(SUM(IF209:$IM209)=0,"",", "),"")</f>
        <v/>
      </c>
      <c r="PX209" t="str">
        <f>IF(IF209=1,PX$8&amp;IF(SUM(IG209:$IM209)=0,"",", "),"")</f>
        <v/>
      </c>
      <c r="PY209" t="str">
        <f>IF(IG209=1,PY$8&amp;IF(SUM(IH209:$IM209)=0,"",", "),"")</f>
        <v/>
      </c>
      <c r="PZ209" t="str">
        <f>IF(IH209=1,PZ$8&amp;IF(SUM(II209:$IM209)=0,"",", "),"")</f>
        <v/>
      </c>
      <c r="QA209" t="str">
        <f>IF(II209=1,QA$8&amp;IF(SUM(IJ209:$IM209)=0,"",", "),"")</f>
        <v/>
      </c>
      <c r="QB209" t="str">
        <f>IF(IJ209=1,QB$8&amp;IF(SUM(IK209:$IM209)=0,"",", "),"")</f>
        <v/>
      </c>
      <c r="QC209" t="str">
        <f>IF(IK209=1,QC$8&amp;IF(SUM(IL209:$IM209)=0,"",", "),"")</f>
        <v/>
      </c>
      <c r="QD209" t="str">
        <f>IF(IL209=1,QD$8&amp;IF(SUM(IM209:$IM209)=0,"",", "),"")</f>
        <v/>
      </c>
      <c r="QE209" t="str">
        <f t="shared" si="286"/>
        <v/>
      </c>
      <c r="QF209" t="str">
        <f>IF(IN209=1,QF$8&amp;IF(SUM(IO209:$KK209)=0,"",", "),"")</f>
        <v/>
      </c>
      <c r="QG209" t="str">
        <f>IF(IO209=1,QG$8&amp;IF(SUM(IP209:$KK209)=0,"",", "),"")</f>
        <v/>
      </c>
      <c r="QH209" t="str">
        <f>IF(IP209=1,QH$8&amp;IF(SUM(IQ209:$KK209)=0,"",", "),"")</f>
        <v/>
      </c>
      <c r="QI209" t="str">
        <f>IF(IQ209=1,QI$8&amp;IF(SUM(IR209:$KK209)=0,"",", "),"")</f>
        <v/>
      </c>
      <c r="QJ209" t="str">
        <f>IF(IR209=1,QJ$8&amp;IF(SUM(IS209:$KK209)=0,"",", "),"")</f>
        <v/>
      </c>
      <c r="QK209" t="str">
        <f>IF(IS209=1,QK$8&amp;IF(SUM(IT209:$KK209)=0,"",", "),"")</f>
        <v/>
      </c>
      <c r="QL209" t="str">
        <f>IF(IT209=1,QL$8&amp;IF(SUM(IU209:$KK209)=0,"",", "),"")</f>
        <v/>
      </c>
      <c r="QM209" t="str">
        <f>IF(IU209=1,QM$8&amp;IF(SUM(IV209:$KK209)=0,"",", "),"")</f>
        <v/>
      </c>
      <c r="QN209" t="str">
        <f>IF(IV209=1,QN$8&amp;IF(SUM(IW209:$KK209)=0,"",", "),"")</f>
        <v/>
      </c>
      <c r="QO209" t="str">
        <f>IF(IW209=1,QO$8&amp;IF(SUM(IX209:$KK209)=0,"",", "),"")</f>
        <v/>
      </c>
      <c r="QP209" t="str">
        <f>IF(IX209=1,QP$8&amp;IF(SUM(IY209:$KK209)=0,"",", "),"")</f>
        <v/>
      </c>
      <c r="QQ209" t="str">
        <f>IF(IY209=1,QQ$8&amp;IF(SUM(IZ209:$KK209)=0,"",", "),"")</f>
        <v/>
      </c>
      <c r="QR209" t="str">
        <f>IF(IZ209=1,QR$8&amp;IF(SUM(JA209:$KK209)=0,"",", "),"")</f>
        <v/>
      </c>
      <c r="QS209" t="str">
        <f>IF(JA209=1,QS$8&amp;IF(SUM(JB209:$KK209)=0,"",", "),"")</f>
        <v/>
      </c>
      <c r="QT209" t="str">
        <f>IF(JB209=1,QT$8&amp;IF(SUM(JC209:$KK209)=0,"",", "),"")</f>
        <v/>
      </c>
      <c r="QU209" t="str">
        <f>IF(JC209=1,QU$8&amp;IF(SUM(JD209:$KK209)=0,"",", "),"")</f>
        <v/>
      </c>
      <c r="QV209" t="str">
        <f>IF(JD209=1,QV$8&amp;IF(SUM(JE209:$KK209)=0,"",", "),"")</f>
        <v/>
      </c>
      <c r="QW209" t="str">
        <f>IF(JE209=1,QW$8&amp;IF(SUM(JF209:$KK209)=0,"",", "),"")</f>
        <v/>
      </c>
      <c r="QX209" t="str">
        <f>IF(JF209=1,QX$8&amp;IF(SUM(JG209:$KK209)=0,"",", "),"")</f>
        <v/>
      </c>
      <c r="QY209" t="str">
        <f>IF(JG209=1,QY$8&amp;IF(SUM(JH209:$KK209)=0,"",", "),"")</f>
        <v/>
      </c>
      <c r="QZ209" t="str">
        <f>IF(JH209=1,QZ$8&amp;IF(SUM(JI209:$KK209)=0,"",", "),"")</f>
        <v/>
      </c>
      <c r="RA209" t="str">
        <f>IF(JI209=1,RA$8&amp;IF(SUM(JJ209:$KK209)=0,"",", "),"")</f>
        <v/>
      </c>
      <c r="RB209" t="str">
        <f>IF(JJ209=1,RB$8&amp;IF(SUM(JK209:$KK209)=0,"",", "),"")</f>
        <v/>
      </c>
      <c r="RC209" t="str">
        <f>IF(JK209=1,RC$8&amp;IF(SUM(JL209:$KK209)=0,"",", "),"")</f>
        <v/>
      </c>
      <c r="RD209" t="str">
        <f>IF(JL209=1,RD$8&amp;IF(SUM(JM209:$KK209)=0,"",", "),"")</f>
        <v/>
      </c>
      <c r="RE209" t="str">
        <f>IF(JM209=1,RE$8&amp;IF(SUM(JN209:$KK209)=0,"",", "),"")</f>
        <v/>
      </c>
      <c r="RF209" t="str">
        <f>IF(JN209=1,RF$8&amp;IF(SUM(JO209:$KK209)=0,"",", "),"")</f>
        <v/>
      </c>
      <c r="RG209" t="str">
        <f>IF(JO209=1,RG$8&amp;IF(SUM(JP209:$KK209)=0,"",", "),"")</f>
        <v/>
      </c>
      <c r="RH209" t="str">
        <f>IF(JP209=1,RH$8&amp;IF(SUM(JQ209:$KK209)=0,"",", "),"")</f>
        <v/>
      </c>
      <c r="RI209" t="str">
        <f>IF(JQ209=1,RI$8&amp;IF(SUM(JR209:$KK209)=0,"",", "),"")</f>
        <v/>
      </c>
      <c r="RJ209" t="str">
        <f>IF(JR209=1,RJ$8&amp;IF(SUM(JS209:$KK209)=0,"",", "),"")</f>
        <v/>
      </c>
      <c r="RK209" t="str">
        <f>IF(JS209=1,RK$8&amp;IF(SUM(JT209:$KK209)=0,"",", "),"")</f>
        <v/>
      </c>
      <c r="RL209" t="str">
        <f>IF(JT209=1,RL$8&amp;IF(SUM(JU209:$KK209)=0,"",", "),"")</f>
        <v/>
      </c>
      <c r="RM209" t="str">
        <f>IF(JU209=1,RM$8&amp;IF(SUM(JV209:$KK209)=0,"",", "),"")</f>
        <v/>
      </c>
      <c r="RN209" t="str">
        <f>IF(JV209=1,RN$8&amp;IF(SUM(JW209:$KK209)=0,"",", "),"")</f>
        <v/>
      </c>
      <c r="RO209" t="str">
        <f>IF(JW209=1,RO$8&amp;IF(SUM(JX209:$KK209)=0,"",", "),"")</f>
        <v/>
      </c>
      <c r="RP209" t="str">
        <f>IF(JX209=1,RP$8&amp;IF(SUM(JY209:$KK209)=0,"",", "),"")</f>
        <v/>
      </c>
      <c r="RQ209" t="str">
        <f>IF(JY209=1,RQ$8&amp;IF(SUM(JZ209:$KK209)=0,"",", "),"")</f>
        <v/>
      </c>
      <c r="RR209" t="str">
        <f>IF(JZ209=1,RR$8&amp;IF(SUM(KA209:$KK209)=0,"",", "),"")</f>
        <v/>
      </c>
      <c r="RS209" t="str">
        <f>IF(KA209=1,RS$8&amp;IF(SUM(KB209:$KK209)=0,"",", "),"")</f>
        <v/>
      </c>
      <c r="RT209" t="str">
        <f>IF(KB209=1,RT$8&amp;IF(SUM(KC209:$KK209)=0,"",", "),"")</f>
        <v/>
      </c>
      <c r="RU209" t="str">
        <f>IF(KC209=1,RU$8&amp;IF(SUM(KD209:$KK209)=0,"",", "),"")</f>
        <v/>
      </c>
      <c r="RV209" t="str">
        <f>IF(KD209=1,RV$8&amp;IF(SUM(KE209:$KK209)=0,"",", "),"")</f>
        <v/>
      </c>
      <c r="RW209" t="str">
        <f>IF(KE209=1,RW$8&amp;IF(SUM(KF209:$KK209)=0,"",", "),"")</f>
        <v/>
      </c>
      <c r="RX209" t="str">
        <f>IF(KF209=1,RX$8&amp;IF(SUM(KG209:$KK209)=0,"",", "),"")</f>
        <v/>
      </c>
      <c r="RY209" t="str">
        <f>IF(KG209=1,RY$8&amp;IF(SUM(KH209:$KK209)=0,"",", "),"")</f>
        <v/>
      </c>
      <c r="RZ209" t="str">
        <f>IF(KH209=1,RZ$8&amp;IF(SUM(KI209:$KK209)=0,"",", "),"")</f>
        <v/>
      </c>
      <c r="SA209" t="str">
        <f>IF(KI209=1,SA$8&amp;IF(SUM(KJ209:$KK209)=0,"",", "),"")</f>
        <v/>
      </c>
      <c r="SB209" t="str">
        <f>IF(KJ209=1,SB$8&amp;IF(SUM(KK209:$KK209)=0,"",", "),"")</f>
        <v/>
      </c>
      <c r="SC209" t="str">
        <f t="shared" si="287"/>
        <v/>
      </c>
    </row>
    <row r="210" spans="1:497" ht="60" customHeight="1" x14ac:dyDescent="0.45">
      <c r="A210" s="62"/>
      <c r="B210" s="212" t="str">
        <f t="shared" si="216"/>
        <v/>
      </c>
      <c r="C210" s="212" t="str">
        <f t="shared" si="275"/>
        <v/>
      </c>
      <c r="D210" s="212" t="str">
        <f t="shared" si="276"/>
        <v/>
      </c>
      <c r="E210" s="212" t="str">
        <f t="shared" si="277"/>
        <v/>
      </c>
      <c r="F210" s="212" t="str">
        <f t="shared" si="278"/>
        <v/>
      </c>
      <c r="G210" s="237" t="str">
        <f>IF('EDCI Data'!B210="","",'EDCI Data'!B210)</f>
        <v/>
      </c>
      <c r="H210" s="238" t="str">
        <f>IF('EDCI Data'!C210="","",'EDCI Data'!C210)</f>
        <v/>
      </c>
      <c r="I210" s="239" t="str">
        <f>IF('EDCI Data'!D210="","",'EDCI Data'!D210)</f>
        <v/>
      </c>
      <c r="J210" s="240" t="str">
        <f>IF('EDCI Data'!E210="","",'EDCI Data'!E210)</f>
        <v/>
      </c>
      <c r="K210" s="237" t="str">
        <f>IF('EDCI Data'!F210="","",'EDCI Data'!F210)</f>
        <v/>
      </c>
      <c r="L210" s="237" t="str">
        <f>IF('EDCI Data'!G210="","",'EDCI Data'!G210)</f>
        <v/>
      </c>
      <c r="M210" s="237" t="str">
        <f>IF('EDCI Data'!H210="","",'EDCI Data'!H210)</f>
        <v/>
      </c>
      <c r="N210" s="237" t="str">
        <f>IF('EDCI Data'!I210="","",'EDCI Data'!I210)</f>
        <v/>
      </c>
      <c r="O210" s="237" t="str">
        <f>IF('EDCI Data'!J210="","",'EDCI Data'!J210)</f>
        <v/>
      </c>
      <c r="P210" s="237" t="str">
        <f>IF('EDCI Data'!K210="","",'EDCI Data'!K210)</f>
        <v/>
      </c>
      <c r="Q210" s="241" t="str">
        <f>IF('EDCI Data'!L210="","",'EDCI Data'!L210)</f>
        <v/>
      </c>
      <c r="R210" s="241" t="str">
        <f>IF('EDCI Data'!M210="","",'EDCI Data'!M210)</f>
        <v/>
      </c>
      <c r="S210" s="237" t="str">
        <f>IF('EDCI Data'!N210="","",'EDCI Data'!N210)</f>
        <v/>
      </c>
      <c r="T210" s="237" t="str">
        <f>IF('EDCI Data'!O210="","",'EDCI Data'!O210)</f>
        <v/>
      </c>
      <c r="U210" s="237" t="str">
        <f>IF('EDCI Data'!P210="","",'EDCI Data'!P210)</f>
        <v/>
      </c>
      <c r="V210" s="237" t="str">
        <f>IF('EDCI Data'!Q210="","",'EDCI Data'!Q210)</f>
        <v/>
      </c>
      <c r="W210" s="242" t="str">
        <f>IF('EDCI Data'!R210="","",'EDCI Data'!R210)</f>
        <v/>
      </c>
      <c r="X210" s="243" t="str">
        <f>IF('EDCI Data'!S210="","",'EDCI Data'!S210)</f>
        <v/>
      </c>
      <c r="Y210" s="243" t="str">
        <f>IF('EDCI Data'!T210="","",'EDCI Data'!T210)</f>
        <v/>
      </c>
      <c r="Z210" s="244" t="str">
        <f>IF('EDCI Data'!U210="","",'EDCI Data'!U210)</f>
        <v/>
      </c>
      <c r="AA210" s="237" t="str">
        <f>IF('EDCI Data'!V210="","",'EDCI Data'!V210)</f>
        <v/>
      </c>
      <c r="AB210" s="244" t="str">
        <f>IF('EDCI Data'!W210="","",'EDCI Data'!W210)</f>
        <v/>
      </c>
      <c r="AC210" s="237" t="str">
        <f>IF('EDCI Data'!X210="","",'EDCI Data'!X210)</f>
        <v/>
      </c>
      <c r="AD210" s="244" t="str">
        <f>IF('EDCI Data'!Y210="","",'EDCI Data'!Y210)</f>
        <v/>
      </c>
      <c r="AE210" s="237" t="str">
        <f>IF('EDCI Data'!Z210="","",'EDCI Data'!Z210)</f>
        <v/>
      </c>
      <c r="AF210" s="237" t="str">
        <f>IF('EDCI Data'!AA210="","",'EDCI Data'!AA210)</f>
        <v/>
      </c>
      <c r="AG210" s="237" t="str">
        <f>IF('EDCI Data'!AB210="","",'EDCI Data'!AB210)</f>
        <v/>
      </c>
      <c r="AH210" s="237" t="str">
        <f>IF('EDCI Data'!AC210="","",'EDCI Data'!AC210)</f>
        <v/>
      </c>
      <c r="AI210" s="237" t="str">
        <f>IF('EDCI Data'!AD210="","",'EDCI Data'!AD210)</f>
        <v/>
      </c>
      <c r="AJ210" s="237" t="str">
        <f>IF('EDCI Data'!AE210="","",'EDCI Data'!AE210)</f>
        <v/>
      </c>
      <c r="AK210" s="237" t="str">
        <f>IF('EDCI Data'!AF210="","",'EDCI Data'!AF210)</f>
        <v/>
      </c>
      <c r="AL210" s="237" t="str">
        <f>IF('EDCI Data'!AG210="","",'EDCI Data'!AG210)</f>
        <v/>
      </c>
      <c r="AM210" s="237" t="str">
        <f>IF('EDCI Data'!AH210="","",'EDCI Data'!AH210)</f>
        <v/>
      </c>
      <c r="AN210" s="237" t="str">
        <f>IF('EDCI Data'!AI210="","",'EDCI Data'!AI210)</f>
        <v/>
      </c>
      <c r="AO210" s="237" t="str">
        <f>IF('EDCI Data'!AJ210="","",'EDCI Data'!AJ210)</f>
        <v/>
      </c>
      <c r="AP210" s="237" t="str">
        <f>IF('EDCI Data'!AK210="","",'EDCI Data'!AK210)</f>
        <v/>
      </c>
      <c r="AQ210" s="237" t="str">
        <f>IF('EDCI Data'!AL210="","",'EDCI Data'!AL210)</f>
        <v/>
      </c>
      <c r="AR210" s="237" t="str">
        <f>IF('EDCI Data'!AM210="","",'EDCI Data'!AM210)</f>
        <v/>
      </c>
      <c r="AS210" s="237" t="str">
        <f>IF('EDCI Data'!AN210="","",'EDCI Data'!AN210)</f>
        <v/>
      </c>
      <c r="AT210" s="237" t="str">
        <f>IF('EDCI Data'!AO210="","",'EDCI Data'!AO210)</f>
        <v/>
      </c>
      <c r="AU210" s="237" t="str">
        <f>IF('EDCI Data'!AP210="","",'EDCI Data'!AP210)</f>
        <v/>
      </c>
      <c r="AV210" s="237" t="str">
        <f>IF('EDCI Data'!AQ210="","",'EDCI Data'!AQ210)</f>
        <v/>
      </c>
      <c r="AW210" s="237" t="str">
        <f>IF('EDCI Data'!AR210="","",'EDCI Data'!AR210)</f>
        <v/>
      </c>
      <c r="AX210" s="237" t="str">
        <f>IF('EDCI Data'!AS210="","",'EDCI Data'!AS210)</f>
        <v/>
      </c>
      <c r="AY210" s="237" t="str">
        <f>IF('EDCI Data'!AT210="","",'EDCI Data'!AT210)</f>
        <v/>
      </c>
      <c r="AZ210" s="237" t="str">
        <f>IF('EDCI Data'!AU210="","",'EDCI Data'!AU210)</f>
        <v/>
      </c>
      <c r="BA210" s="237" t="str">
        <f>IF('EDCI Data'!AV210="","",'EDCI Data'!AV210)</f>
        <v/>
      </c>
      <c r="BB210" s="245" t="str">
        <f>IF('EDCI Data'!AW210="","",'EDCI Data'!AW210)</f>
        <v/>
      </c>
      <c r="BC210" s="245" t="str">
        <f>IF('EDCI Data'!AX210="","",'EDCI Data'!AX210)</f>
        <v/>
      </c>
      <c r="BD210" s="246" t="str">
        <f t="shared" si="279"/>
        <v/>
      </c>
      <c r="BE210" s="247" t="str">
        <f>IF('EDCI Data'!AY210="","",'EDCI Data'!AY210)</f>
        <v/>
      </c>
      <c r="BF210" s="247" t="str">
        <f>IF('EDCI Data'!AZ210="","",'EDCI Data'!AZ210)</f>
        <v/>
      </c>
      <c r="BG210" s="247" t="str">
        <f>IF('EDCI Data'!BA210="","",'EDCI Data'!BA210)</f>
        <v/>
      </c>
      <c r="BH210" s="247" t="str">
        <f>IF('EDCI Data'!BB210="","",'EDCI Data'!BB210)</f>
        <v/>
      </c>
      <c r="BI210" s="247" t="str">
        <f>IF('EDCI Data'!BC210="","",'EDCI Data'!BC210)</f>
        <v/>
      </c>
      <c r="BJ210" s="247" t="str">
        <f>IF('EDCI Data'!BD210="","",'EDCI Data'!BD210)</f>
        <v/>
      </c>
      <c r="BK210" s="247" t="str">
        <f>IF('EDCI Data'!BE210="","",'EDCI Data'!BE210)</f>
        <v/>
      </c>
      <c r="BL210" s="247" t="str">
        <f>IF('EDCI Data'!BF210="","",'EDCI Data'!BF210)</f>
        <v/>
      </c>
      <c r="BM210" s="247" t="str">
        <f>IF('EDCI Data'!BG210="","",'EDCI Data'!BG210)</f>
        <v/>
      </c>
      <c r="BN210" s="248" t="str">
        <f>IF('EDCI Data'!BH210="","",'EDCI Data'!BH210)</f>
        <v/>
      </c>
      <c r="BO210" s="248" t="str">
        <f>IF('EDCI Data'!BI210="","",'EDCI Data'!BI210)</f>
        <v/>
      </c>
      <c r="BP210" s="249" t="str">
        <f>IF('EDCI Data'!BJ210="","",'EDCI Data'!BJ210)</f>
        <v/>
      </c>
      <c r="BQ210" s="248" t="str">
        <f>IF('EDCI Data'!BK210="","",'EDCI Data'!BK210)</f>
        <v/>
      </c>
      <c r="BR210" s="248" t="str">
        <f>IF('EDCI Data'!BL210="","",'EDCI Data'!BL210)</f>
        <v/>
      </c>
      <c r="BS210" s="250" t="str">
        <f>IF('EDCI Data'!BM210="","",'EDCI Data'!BM210)</f>
        <v/>
      </c>
      <c r="BT210" s="251" t="str">
        <f>IF('EDCI Data'!BN210="","",'EDCI Data'!BN210)</f>
        <v/>
      </c>
      <c r="BU210" s="246" t="str">
        <f>IF('EDCI Data'!BO210="","",'EDCI Data'!BO210)</f>
        <v/>
      </c>
      <c r="BV210" s="252">
        <f t="shared" si="280"/>
        <v>0</v>
      </c>
      <c r="BW210" s="252">
        <f t="shared" si="281"/>
        <v>0</v>
      </c>
      <c r="BX210" s="252">
        <f t="shared" si="282"/>
        <v>0</v>
      </c>
      <c r="BY210" s="252">
        <f t="shared" si="283"/>
        <v>0</v>
      </c>
      <c r="BZ210" t="str">
        <f t="shared" si="217"/>
        <v/>
      </c>
      <c r="CA210" s="253"/>
      <c r="CB210"/>
      <c r="CC210"/>
      <c r="CD210"/>
      <c r="CE210" t="str">
        <f t="shared" si="218"/>
        <v/>
      </c>
      <c r="CF210"/>
      <c r="CG210" t="str">
        <f t="shared" si="219"/>
        <v/>
      </c>
      <c r="CH210" t="str">
        <f t="shared" si="220"/>
        <v/>
      </c>
      <c r="CI210" t="str">
        <f t="shared" si="221"/>
        <v/>
      </c>
      <c r="CJ210" t="str">
        <f t="shared" si="222"/>
        <v/>
      </c>
      <c r="CK210"/>
      <c r="CL210"/>
      <c r="CM210" t="str">
        <f t="shared" si="223"/>
        <v/>
      </c>
      <c r="CN210" t="str">
        <f t="shared" si="224"/>
        <v/>
      </c>
      <c r="CO210" t="str">
        <f t="shared" si="225"/>
        <v/>
      </c>
      <c r="CP210" t="str">
        <f t="shared" si="226"/>
        <v/>
      </c>
      <c r="CQ210"/>
      <c r="CR210" t="str" cm="1">
        <f t="array" ref="CR210">IF(COUNTIFS($BZ$10:$BZ$259,$BZ210,$I$10:$I$259,$I210+1)&gt;0,IF(X210&lt;&gt;INDEX(Y$10:Y$259,MATCH(1,INDEX(($BZ210=$BZ$10:$BZ$259)*($I$10:$I$259=$I210+1),0,1),0)),"Number of FTEs in previous year do not align with Number of FTEs in current year across years, by definition these should be equal. Please check and update if required. "&amp;CHAR(10),""),"")</f>
        <v/>
      </c>
      <c r="CS210" t="str" cm="1">
        <f t="array" ref="CS210">IF(COUNTIFS($BZ$10:$BZ$259,$BZ210,$I$10:$I$259,$I210-1)&gt;0,IF(Y210&lt;&gt;INDEX(X$10:X$259,MATCH(1,INDEX(($BZ210=$BZ$10:$BZ$259)*($I$10:$I$259=$I210-1),0,1),0)),"Number of FTEs in previous year do not align with Number of FTEs in current year across years, by definition these should be equal. Please check and update if required. "&amp;CHAR(10),""),"")</f>
        <v/>
      </c>
      <c r="CT210" t="str">
        <f t="shared" si="227"/>
        <v/>
      </c>
      <c r="CU210" t="str">
        <f t="shared" si="228"/>
        <v/>
      </c>
      <c r="CV210"/>
      <c r="CW210" t="str">
        <f t="shared" si="229"/>
        <v/>
      </c>
      <c r="CX210"/>
      <c r="CY210" t="str">
        <f t="shared" si="230"/>
        <v/>
      </c>
      <c r="CZ210"/>
      <c r="DA210" t="str">
        <f t="shared" si="231"/>
        <v/>
      </c>
      <c r="DB210"/>
      <c r="DC210"/>
      <c r="DD210"/>
      <c r="DE210"/>
      <c r="DF210"/>
      <c r="DG210"/>
      <c r="DH210"/>
      <c r="DI210"/>
      <c r="DJ210"/>
      <c r="DK210"/>
      <c r="DL210"/>
      <c r="DM210"/>
      <c r="DN210"/>
      <c r="DO210"/>
      <c r="DP210"/>
      <c r="DQ210"/>
      <c r="DR210"/>
      <c r="DS210"/>
      <c r="DT210"/>
      <c r="DU210"/>
      <c r="DV210"/>
      <c r="DW210"/>
      <c r="DX210" t="str">
        <f t="shared" si="232"/>
        <v/>
      </c>
      <c r="DY210" t="str">
        <f t="shared" si="233"/>
        <v/>
      </c>
      <c r="DZ210" t="str">
        <f t="shared" si="234"/>
        <v/>
      </c>
      <c r="EA210" t="str">
        <f t="shared" si="235"/>
        <v/>
      </c>
      <c r="EB210" t="str">
        <f t="shared" si="236"/>
        <v/>
      </c>
      <c r="EC210" t="str">
        <f t="shared" si="237"/>
        <v/>
      </c>
      <c r="ED210" t="str">
        <f t="shared" si="238"/>
        <v/>
      </c>
      <c r="EE210" t="str">
        <f t="shared" si="239"/>
        <v/>
      </c>
      <c r="EF210" t="str">
        <f t="shared" si="240"/>
        <v/>
      </c>
      <c r="EG210" t="str">
        <f t="shared" si="241"/>
        <v/>
      </c>
      <c r="EH210" t="str">
        <f t="shared" si="242"/>
        <v/>
      </c>
      <c r="EI210" t="str">
        <f t="shared" si="243"/>
        <v/>
      </c>
      <c r="EJ210"/>
      <c r="EK210"/>
      <c r="EL210"/>
      <c r="EM210"/>
      <c r="EN210"/>
      <c r="EO210"/>
      <c r="EP210"/>
      <c r="EQ210" t="str">
        <f t="shared" si="244"/>
        <v/>
      </c>
      <c r="ER210" t="str">
        <f t="shared" si="245"/>
        <v/>
      </c>
      <c r="ES210" t="str">
        <f t="shared" si="246"/>
        <v/>
      </c>
      <c r="ET210"/>
      <c r="EU210" t="str">
        <f t="shared" si="247"/>
        <v/>
      </c>
      <c r="EV210"/>
      <c r="EW210" t="str">
        <f t="shared" si="248"/>
        <v/>
      </c>
      <c r="EX210"/>
      <c r="EY210" t="str">
        <f t="shared" si="249"/>
        <v/>
      </c>
      <c r="EZ210"/>
      <c r="FA210"/>
      <c r="FB210"/>
      <c r="FC210"/>
      <c r="FD210"/>
      <c r="FE210"/>
      <c r="FF210"/>
      <c r="FG210"/>
      <c r="FH210"/>
      <c r="FI210"/>
      <c r="FJ210"/>
      <c r="FK210"/>
      <c r="FL210"/>
      <c r="FM210"/>
      <c r="FN210"/>
      <c r="FO210"/>
      <c r="FP210"/>
      <c r="FQ210"/>
      <c r="FR210"/>
      <c r="FS210"/>
      <c r="FT210"/>
      <c r="FU210"/>
      <c r="FV210" t="str">
        <f t="shared" si="250"/>
        <v/>
      </c>
      <c r="FW210" t="str">
        <f t="shared" si="251"/>
        <v/>
      </c>
      <c r="FX210"/>
      <c r="FY210" t="str">
        <f t="shared" si="252"/>
        <v/>
      </c>
      <c r="FZ210" t="str">
        <f t="shared" si="253"/>
        <v/>
      </c>
      <c r="GA210" t="str">
        <f t="shared" si="254"/>
        <v/>
      </c>
      <c r="GB210" t="str">
        <f t="shared" si="255"/>
        <v/>
      </c>
      <c r="GC210" t="str">
        <f t="shared" si="256"/>
        <v/>
      </c>
      <c r="GD210" t="str">
        <f t="shared" si="257"/>
        <v/>
      </c>
      <c r="GE210" t="str">
        <f t="shared" si="258"/>
        <v/>
      </c>
      <c r="GF210" t="str">
        <f t="shared" si="259"/>
        <v/>
      </c>
      <c r="GG210" t="str">
        <f t="shared" si="260"/>
        <v/>
      </c>
      <c r="GH210"/>
      <c r="GI210"/>
      <c r="GJ210"/>
      <c r="GK210"/>
      <c r="GL210"/>
      <c r="GM210"/>
      <c r="GN210"/>
      <c r="GO210"/>
      <c r="GP210" t="str">
        <f t="shared" si="261"/>
        <v/>
      </c>
      <c r="GQ210" t="str">
        <f t="shared" si="262"/>
        <v/>
      </c>
      <c r="GR210"/>
      <c r="GS210" t="str">
        <f t="shared" si="263"/>
        <v/>
      </c>
      <c r="GT210"/>
      <c r="GU210" t="str">
        <f t="shared" si="264"/>
        <v/>
      </c>
      <c r="GV210"/>
      <c r="GW210" t="str">
        <f t="shared" si="265"/>
        <v/>
      </c>
      <c r="GX210"/>
      <c r="GY210"/>
      <c r="GZ210"/>
      <c r="HA210"/>
      <c r="HB210"/>
      <c r="HC210"/>
      <c r="HD210"/>
      <c r="HE210"/>
      <c r="HF210"/>
      <c r="HG210"/>
      <c r="HH210"/>
      <c r="HI210"/>
      <c r="HJ210"/>
      <c r="HK210"/>
      <c r="HL210"/>
      <c r="HM210"/>
      <c r="HN210"/>
      <c r="HO210"/>
      <c r="HP210"/>
      <c r="HQ210"/>
      <c r="HR210"/>
      <c r="HS210"/>
      <c r="HT210" t="str">
        <f t="shared" si="266"/>
        <v/>
      </c>
      <c r="HU210" t="str">
        <f t="shared" si="267"/>
        <v/>
      </c>
      <c r="HV210"/>
      <c r="HW210"/>
      <c r="HX210"/>
      <c r="HY210"/>
      <c r="HZ210"/>
      <c r="IA210"/>
      <c r="IB210"/>
      <c r="IC210"/>
      <c r="ID210"/>
      <c r="IE210" t="str">
        <f t="shared" si="268"/>
        <v/>
      </c>
      <c r="IF210"/>
      <c r="IG210"/>
      <c r="IH210"/>
      <c r="II210"/>
      <c r="IJ210"/>
      <c r="IK210"/>
      <c r="IL210"/>
      <c r="IM210"/>
      <c r="IN210"/>
      <c r="IO210"/>
      <c r="IP210"/>
      <c r="IQ210" t="str">
        <f t="shared" si="269"/>
        <v/>
      </c>
      <c r="IR210"/>
      <c r="IS210" t="str">
        <f t="shared" si="270"/>
        <v/>
      </c>
      <c r="IT210"/>
      <c r="IU210" t="str">
        <f t="shared" si="271"/>
        <v/>
      </c>
      <c r="IV210"/>
      <c r="IW210"/>
      <c r="IX210"/>
      <c r="IY210"/>
      <c r="IZ210"/>
      <c r="JA210"/>
      <c r="JB210"/>
      <c r="JC210"/>
      <c r="JD210"/>
      <c r="JE210"/>
      <c r="JF210"/>
      <c r="JG210"/>
      <c r="JH210"/>
      <c r="JI210"/>
      <c r="JJ210"/>
      <c r="JK210"/>
      <c r="JL210"/>
      <c r="JM210"/>
      <c r="JN210"/>
      <c r="JO210"/>
      <c r="JP210"/>
      <c r="JQ210"/>
      <c r="JR210" t="str">
        <f t="shared" si="272"/>
        <v/>
      </c>
      <c r="JS210" t="str">
        <f t="shared" si="273"/>
        <v/>
      </c>
      <c r="JT210"/>
      <c r="JU210"/>
      <c r="JV210"/>
      <c r="JW210"/>
      <c r="JX210"/>
      <c r="JY210"/>
      <c r="JZ210"/>
      <c r="KA210"/>
      <c r="KB210"/>
      <c r="KC210" t="str">
        <f t="shared" si="274"/>
        <v/>
      </c>
      <c r="KD210"/>
      <c r="KE210"/>
      <c r="KF210"/>
      <c r="KG210"/>
      <c r="KH210"/>
      <c r="KI210"/>
      <c r="KJ210"/>
      <c r="KK210"/>
      <c r="KL210" t="str">
        <f>IF(CT210=1,KL$8&amp;IF(SUM(CU210:$EQ210)=0,"",", "),"")</f>
        <v/>
      </c>
      <c r="KM210" t="str">
        <f>IF(CU210=1,KM$8&amp;IF(SUM(CV210:$EQ210)=0,"",", "),"")</f>
        <v/>
      </c>
      <c r="KN210" t="str">
        <f>IF(CV210=1,KN$8&amp;IF(SUM(CW210:$EQ210)=0,"",", "),"")</f>
        <v/>
      </c>
      <c r="KO210" t="str">
        <f>IF(CW210=1,KO$8&amp;IF(SUM(CX210:$EQ210)=0,"",", "),"")</f>
        <v/>
      </c>
      <c r="KP210" t="str">
        <f>IF(CX210=1,KP$8&amp;IF(SUM(CY210:$EQ210)=0,"",", "),"")</f>
        <v/>
      </c>
      <c r="KQ210" t="str">
        <f>IF(CY210=1,KQ$8&amp;IF(SUM(CZ210:$EQ210)=0,"",", "),"")</f>
        <v/>
      </c>
      <c r="KR210" t="str">
        <f>IF(CZ210=1,KR$8&amp;IF(SUM(DA210:$EQ210)=0,"",", "),"")</f>
        <v/>
      </c>
      <c r="KS210" t="str">
        <f>IF(DA210=1,KS$8&amp;IF(SUM(DB210:$EQ210)=0,"",", "),"")</f>
        <v/>
      </c>
      <c r="KT210" t="str">
        <f>IF(DB210=1,KT$8&amp;IF(SUM(DC210:$EQ210)=0,"",", "),"")</f>
        <v/>
      </c>
      <c r="KU210" t="str">
        <f>IF(DC210=1,KU$8&amp;IF(SUM(DD210:$EQ210)=0,"",", "),"")</f>
        <v/>
      </c>
      <c r="KV210" t="str">
        <f>IF(DD210=1,KV$8&amp;IF(SUM(DE210:$EQ210)=0,"",", "),"")</f>
        <v/>
      </c>
      <c r="KW210" t="str">
        <f>IF(DE210=1,KW$8&amp;IF(SUM(DF210:$EQ210)=0,"",", "),"")</f>
        <v/>
      </c>
      <c r="KX210" t="str">
        <f>IF(DF210=1,KX$8&amp;IF(SUM(DG210:$EQ210)=0,"",", "),"")</f>
        <v/>
      </c>
      <c r="KY210" t="str">
        <f>IF(DG210=1,KY$8&amp;IF(SUM(DH210:$EQ210)=0,"",", "),"")</f>
        <v/>
      </c>
      <c r="KZ210" t="str">
        <f>IF(DH210=1,KZ$8&amp;IF(SUM(DI210:$EQ210)=0,"",", "),"")</f>
        <v/>
      </c>
      <c r="LA210" t="str">
        <f>IF(DI210=1,LA$8&amp;IF(SUM(DJ210:$EQ210)=0,"",", "),"")</f>
        <v/>
      </c>
      <c r="LB210" t="str">
        <f>IF(DJ210=1,LB$8&amp;IF(SUM(DK210:$EQ210)=0,"",", "),"")</f>
        <v/>
      </c>
      <c r="LC210" t="str">
        <f>IF(DK210=1,LC$8&amp;IF(SUM(DL210:$EQ210)=0,"",", "),"")</f>
        <v/>
      </c>
      <c r="LD210" t="str">
        <f>IF(DL210=1,LD$8&amp;IF(SUM(DM210:$EQ210)=0,"",", "),"")</f>
        <v/>
      </c>
      <c r="LE210" t="str">
        <f>IF(DM210=1,LE$8&amp;IF(SUM(DN210:$EQ210)=0,"",", "),"")</f>
        <v/>
      </c>
      <c r="LF210" t="str">
        <f>IF(DN210=1,LF$8&amp;IF(SUM(DO210:$EQ210)=0,"",", "),"")</f>
        <v/>
      </c>
      <c r="LG210" t="str">
        <f>IF(DO210=1,LG$8&amp;IF(SUM(DP210:$EQ210)=0,"",", "),"")</f>
        <v/>
      </c>
      <c r="LH210" t="str">
        <f>IF(DP210=1,LH$8&amp;IF(SUM(DQ210:$EQ210)=0,"",", "),"")</f>
        <v/>
      </c>
      <c r="LI210" t="str">
        <f>IF(DQ210=1,LI$8&amp;IF(SUM(DR210:$EQ210)=0,"",", "),"")</f>
        <v/>
      </c>
      <c r="LJ210" t="str">
        <f>IF(DR210=1,LJ$8&amp;IF(SUM(DS210:$EQ210)=0,"",", "),"")</f>
        <v/>
      </c>
      <c r="LK210" t="str">
        <f>IF(DS210=1,LK$8&amp;IF(SUM(DT210:$EQ210)=0,"",", "),"")</f>
        <v/>
      </c>
      <c r="LL210" t="str">
        <f>IF(DT210=1,LL$8&amp;IF(SUM(DU210:$EQ210)=0,"",", "),"")</f>
        <v/>
      </c>
      <c r="LM210" t="str">
        <f>IF(DU210=1,LM$8&amp;IF(SUM(DV210:$EQ210)=0,"",", "),"")</f>
        <v/>
      </c>
      <c r="LN210" t="str">
        <f>IF(DV210=1,LN$8&amp;IF(SUM(DW210:$EQ210)=0,"",", "),"")</f>
        <v/>
      </c>
      <c r="LO210" t="str">
        <f>IF(DW210=1,LO$8&amp;IF(SUM(DX210:$EQ210)=0,"",", "),"")</f>
        <v/>
      </c>
      <c r="LP210" t="str">
        <f>IF(DX210=1,LP$8&amp;IF(SUM(DY210:$EQ210)=0,"",", "),"")</f>
        <v/>
      </c>
      <c r="LQ210" t="str">
        <f>IF(DY210=1,LQ$8&amp;IF(SUM(DZ210:$EQ210)=0,"",", "),"")</f>
        <v/>
      </c>
      <c r="LR210" t="str">
        <f>IF(DZ210=1,LR$8&amp;IF(SUM(EA210:$EQ210)=0,"",", "),"")</f>
        <v/>
      </c>
      <c r="LS210" t="str">
        <f>IF(EA210=1,LS$8&amp;IF(SUM(EB210:$EQ210)=0,"",", "),"")</f>
        <v/>
      </c>
      <c r="LT210" t="str">
        <f>IF(EB210=1,LT$8&amp;IF(SUM(EC210:$EQ210)=0,"",", "),"")</f>
        <v/>
      </c>
      <c r="LU210" t="str">
        <f>IF(EC210=1,LU$8&amp;IF(SUM(ED210:$EQ210)=0,"",", "),"")</f>
        <v/>
      </c>
      <c r="LV210" t="str">
        <f>IF(ED210=1,LV$8&amp;IF(SUM(EE210:$EQ210)=0,"",", "),"")</f>
        <v/>
      </c>
      <c r="LW210" t="str">
        <f>IF(EE210=1,LW$8&amp;IF(SUM(EF210:$EQ210)=0,"",", "),"")</f>
        <v/>
      </c>
      <c r="LX210" t="str">
        <f>IF(EF210=1,LX$8&amp;IF(SUM(EG210:$EQ210)=0,"",", "),"")</f>
        <v/>
      </c>
      <c r="LY210" t="str">
        <f>IF(EG210=1,LY$8&amp;IF(SUM(EH210:$EQ210)=0,"",", "),"")</f>
        <v/>
      </c>
      <c r="LZ210" t="str">
        <f>IF(EH210=1,LZ$8&amp;IF(SUM(EI210:$EQ210)=0,"",", "),"")</f>
        <v/>
      </c>
      <c r="MA210" t="str">
        <f>IF(EI210=1,MA$8&amp;IF(SUM(EJ210:$EQ210)=0,"",", "),"")</f>
        <v/>
      </c>
      <c r="MB210" t="str">
        <f>IF(EJ210=1,MB$8&amp;IF(SUM(EK210:$EQ210)=0,"",", "),"")</f>
        <v/>
      </c>
      <c r="MC210" t="str">
        <f>IF(EK210=1,MC$8&amp;IF(SUM(EL210:$EQ210)=0,"",", "),"")</f>
        <v/>
      </c>
      <c r="MD210" t="str">
        <f>IF(EL210=1,MD$8&amp;IF(SUM(EM210:$EQ210)=0,"",", "),"")</f>
        <v/>
      </c>
      <c r="ME210" t="str">
        <f>IF(EM210=1,ME$8&amp;IF(SUM(EN210:$EQ210)=0,"",", "),"")</f>
        <v/>
      </c>
      <c r="MF210" t="str">
        <f>IF(EN210=1,MF$8&amp;IF(SUM(EO210:$EQ210)=0,"",", "),"")</f>
        <v/>
      </c>
      <c r="MG210" t="str">
        <f>IF(EO210=1,MG$8&amp;IF(SUM(EP210:$EQ210)=0,"",", "),"")</f>
        <v/>
      </c>
      <c r="MH210" t="str">
        <f>IF(EP210=1,MH$8&amp;IF(SUM(EQ210:$EQ210)=0,"",", "),"")</f>
        <v/>
      </c>
      <c r="MI210" t="str">
        <f t="shared" si="284"/>
        <v/>
      </c>
      <c r="MJ210" t="str">
        <f>IF(ER210=1,MJ$8&amp;IF(SUM(ES210:$GO210)=0,"",", "),"")</f>
        <v/>
      </c>
      <c r="MK210" t="str">
        <f>IF(ES210=1,MK$8&amp;IF(SUM(ET210:$GO210)=0,"",", "),"")</f>
        <v/>
      </c>
      <c r="ML210" t="str">
        <f>IF(ET210=1,ML$8&amp;IF(SUM(EU210:$GO210)=0,"",", "),"")</f>
        <v/>
      </c>
      <c r="MM210" t="str">
        <f>IF(EU210=1,MM$8&amp;IF(SUM(EV210:$GO210)=0,"",", "),"")</f>
        <v/>
      </c>
      <c r="MN210" t="str">
        <f>IF(EV210=1,MN$8&amp;IF(SUM(EW210:$GO210)=0,"",", "),"")</f>
        <v/>
      </c>
      <c r="MO210" t="str">
        <f>IF(EW210=1,MO$8&amp;IF(SUM(EX210:$GO210)=0,"",", "),"")</f>
        <v/>
      </c>
      <c r="MP210" t="str">
        <f>IF(EX210=1,MP$8&amp;IF(SUM(EY210:$GO210)=0,"",", "),"")</f>
        <v/>
      </c>
      <c r="MQ210" t="str">
        <f>IF(EY210=1,MQ$8&amp;IF(SUM(EZ210:$GO210)=0,"",", "),"")</f>
        <v/>
      </c>
      <c r="MR210" t="str">
        <f>IF(EZ210=1,MR$8&amp;IF(SUM(FA210:$GO210)=0,"",", "),"")</f>
        <v/>
      </c>
      <c r="MS210" t="str">
        <f>IF(FA210=1,MS$8&amp;IF(SUM(FB210:$GO210)=0,"",", "),"")</f>
        <v/>
      </c>
      <c r="MT210" t="str">
        <f>IF(FB210=1,MT$8&amp;IF(SUM(FC210:$GO210)=0,"",", "),"")</f>
        <v/>
      </c>
      <c r="MU210" t="str">
        <f>IF(FC210=1,MU$8&amp;IF(SUM(FD210:$GO210)=0,"",", "),"")</f>
        <v/>
      </c>
      <c r="MV210" t="str">
        <f>IF(FD210=1,MV$8&amp;IF(SUM(FE210:$GO210)=0,"",", "),"")</f>
        <v/>
      </c>
      <c r="MW210" t="str">
        <f>IF(FE210=1,MW$8&amp;IF(SUM(FF210:$GO210)=0,"",", "),"")</f>
        <v/>
      </c>
      <c r="MX210" t="str">
        <f>IF(FF210=1,MX$8&amp;IF(SUM(FG210:$GO210)=0,"",", "),"")</f>
        <v/>
      </c>
      <c r="MY210" t="str">
        <f>IF(FG210=1,MY$8&amp;IF(SUM(FH210:$GO210)=0,"",", "),"")</f>
        <v/>
      </c>
      <c r="MZ210" t="str">
        <f>IF(FH210=1,MZ$8&amp;IF(SUM(FI210:$GO210)=0,"",", "),"")</f>
        <v/>
      </c>
      <c r="NA210" t="str">
        <f>IF(FI210=1,NA$8&amp;IF(SUM(FJ210:$GO210)=0,"",", "),"")</f>
        <v/>
      </c>
      <c r="NB210" t="str">
        <f>IF(FJ210=1,NB$8&amp;IF(SUM(FK210:$GO210)=0,"",", "),"")</f>
        <v/>
      </c>
      <c r="NC210" t="str">
        <f>IF(FK210=1,NC$8&amp;IF(SUM(FL210:$GO210)=0,"",", "),"")</f>
        <v/>
      </c>
      <c r="ND210" t="str">
        <f>IF(FL210=1,ND$8&amp;IF(SUM(FM210:$GO210)=0,"",", "),"")</f>
        <v/>
      </c>
      <c r="NE210" t="str">
        <f>IF(FM210=1,NE$8&amp;IF(SUM(FN210:$GO210)=0,"",", "),"")</f>
        <v/>
      </c>
      <c r="NF210" t="str">
        <f>IF(FN210=1,NF$8&amp;IF(SUM(FO210:$GO210)=0,"",", "),"")</f>
        <v/>
      </c>
      <c r="NG210" t="str">
        <f>IF(FO210=1,NG$8&amp;IF(SUM(FP210:$GO210)=0,"",", "),"")</f>
        <v/>
      </c>
      <c r="NH210" t="str">
        <f>IF(FP210=1,NH$8&amp;IF(SUM(FQ210:$GO210)=0,"",", "),"")</f>
        <v/>
      </c>
      <c r="NI210" t="str">
        <f>IF(FQ210=1,NI$8&amp;IF(SUM(FR210:$GO210)=0,"",", "),"")</f>
        <v/>
      </c>
      <c r="NJ210" t="str">
        <f>IF(FR210=1,NJ$8&amp;IF(SUM(FS210:$GO210)=0,"",", "),"")</f>
        <v/>
      </c>
      <c r="NK210" t="str">
        <f>IF(FS210=1,NK$8&amp;IF(SUM(FT210:$GO210)=0,"",", "),"")</f>
        <v/>
      </c>
      <c r="NL210" t="str">
        <f>IF(FT210=1,NL$8&amp;IF(SUM(FU210:$GO210)=0,"",", "),"")</f>
        <v/>
      </c>
      <c r="NM210" t="str">
        <f>IF(FU210=1,NM$8&amp;IF(SUM(FV210:$GO210)=0,"",", "),"")</f>
        <v/>
      </c>
      <c r="NN210" t="str">
        <f>IF(FV210=1,NN$8&amp;IF(SUM(FW210:$GO210)=0,"",", "),"")</f>
        <v/>
      </c>
      <c r="NO210" t="str">
        <f>IF(FW210=1,NO$8&amp;IF(SUM(FX210:$GO210)=0,"",", "),"")</f>
        <v/>
      </c>
      <c r="NP210" t="str">
        <f>IF(FX210=1,NP$8&amp;IF(SUM(FY210:$GO210)=0,"",", "),"")</f>
        <v/>
      </c>
      <c r="NQ210" t="str">
        <f>IF(FY210=1,NQ$8&amp;IF(SUM(FZ210:$GO210)=0,"",", "),"")</f>
        <v/>
      </c>
      <c r="NR210" t="str">
        <f>IF(FZ210=1,NR$8&amp;IF(SUM(GA210:$GO210)=0,"",", "),"")</f>
        <v/>
      </c>
      <c r="NS210" t="str">
        <f>IF(GA210=1,NS$8&amp;IF(SUM(GB210:$GO210)=0,"",", "),"")</f>
        <v/>
      </c>
      <c r="NT210" t="str">
        <f>IF(GB210=1,NT$8&amp;IF(SUM(GC210:$GO210)=0,"",", "),"")</f>
        <v/>
      </c>
      <c r="NU210" t="str">
        <f>IF(GC210=1,NU$8&amp;IF(SUM(GD210:$GO210)=0,"",", "),"")</f>
        <v/>
      </c>
      <c r="NV210" t="str">
        <f>IF(GD210=1,NV$8&amp;IF(SUM(GE210:$GO210)=0,"",", "),"")</f>
        <v/>
      </c>
      <c r="NW210" t="str">
        <f>IF(GE210=1,NW$8&amp;IF(SUM(GF210:$GO210)=0,"",", "),"")</f>
        <v/>
      </c>
      <c r="NX210" t="str">
        <f>IF(GF210=1,NX$8&amp;IF(SUM(GG210:$GO210)=0,"",", "),"")</f>
        <v/>
      </c>
      <c r="NY210" t="str">
        <f>IF(GG210=1,NY$8&amp;IF(SUM(GH210:$GO210)=0,"",", "),"")</f>
        <v/>
      </c>
      <c r="NZ210" t="str">
        <f>IF(GH210=1,NZ$8&amp;IF(SUM(GI210:$GO210)=0,"",", "),"")</f>
        <v/>
      </c>
      <c r="OA210" t="str">
        <f>IF(GI210=1,OA$8&amp;IF(SUM(GJ210:$GO210)=0,"",", "),"")</f>
        <v/>
      </c>
      <c r="OB210" t="str">
        <f>IF(GJ210=1,OB$8&amp;IF(SUM(GK210:$GO210)=0,"",", "),"")</f>
        <v/>
      </c>
      <c r="OC210" t="str">
        <f>IF(GK210=1,OC$8&amp;IF(SUM(GL210:$GO210)=0,"",", "),"")</f>
        <v/>
      </c>
      <c r="OD210" t="str">
        <f>IF(GL210=1,OD$8&amp;IF(SUM(GM210:$GO210)=0,"",", "),"")</f>
        <v/>
      </c>
      <c r="OE210" t="str">
        <f>IF(GM210=1,OE$8&amp;IF(SUM(GN210:$GO210)=0,"",", "),"")</f>
        <v/>
      </c>
      <c r="OF210" t="str">
        <f>IF(GN210=1,OF$8&amp;IF(SUM(GO210:$GO210)=0,"",", "),"")</f>
        <v/>
      </c>
      <c r="OG210" t="str">
        <f t="shared" si="285"/>
        <v/>
      </c>
      <c r="OH210" t="str">
        <f>IF(GP210=1,OH$8&amp;IF(SUM(GQ210:$IM210)=0,"",", "),"")</f>
        <v/>
      </c>
      <c r="OI210" t="str">
        <f>IF(GQ210=1,OI$8&amp;IF(SUM(GR210:$IM210)=0,"",", "),"")</f>
        <v/>
      </c>
      <c r="OJ210" t="str">
        <f>IF(GR210=1,OJ$8&amp;IF(SUM(GS210:$IM210)=0,"",", "),"")</f>
        <v/>
      </c>
      <c r="OK210" t="str">
        <f>IF(GS210=1,OK$8&amp;IF(SUM(GT210:$IM210)=0,"",", "),"")</f>
        <v/>
      </c>
      <c r="OL210" t="str">
        <f>IF(GT210=1,OL$8&amp;IF(SUM(GU210:$IM210)=0,"",", "),"")</f>
        <v/>
      </c>
      <c r="OM210" t="str">
        <f>IF(GU210=1,OM$8&amp;IF(SUM(GV210:$IM210)=0,"",", "),"")</f>
        <v/>
      </c>
      <c r="ON210" t="str">
        <f>IF(GV210=1,ON$8&amp;IF(SUM(GW210:$IM210)=0,"",", "),"")</f>
        <v/>
      </c>
      <c r="OO210" t="str">
        <f>IF(GW210=1,OO$8&amp;IF(SUM(GX210:$IM210)=0,"",", "),"")</f>
        <v/>
      </c>
      <c r="OP210" t="str">
        <f>IF(GX210=1,OP$8&amp;IF(SUM(GY210:$IM210)=0,"",", "),"")</f>
        <v/>
      </c>
      <c r="OQ210" t="str">
        <f>IF(GY210=1,OQ$8&amp;IF(SUM(GZ210:$IM210)=0,"",", "),"")</f>
        <v/>
      </c>
      <c r="OR210" t="str">
        <f>IF(GZ210=1,OR$8&amp;IF(SUM(HA210:$IM210)=0,"",", "),"")</f>
        <v/>
      </c>
      <c r="OS210" t="str">
        <f>IF(HA210=1,OS$8&amp;IF(SUM(HB210:$IM210)=0,"",", "),"")</f>
        <v/>
      </c>
      <c r="OT210" t="str">
        <f>IF(HB210=1,OT$8&amp;IF(SUM(HC210:$IM210)=0,"",", "),"")</f>
        <v/>
      </c>
      <c r="OU210" t="str">
        <f>IF(HC210=1,OU$8&amp;IF(SUM(HD210:$IM210)=0,"",", "),"")</f>
        <v/>
      </c>
      <c r="OV210" t="str">
        <f>IF(HD210=1,OV$8&amp;IF(SUM(HE210:$IM210)=0,"",", "),"")</f>
        <v/>
      </c>
      <c r="OW210" t="str">
        <f>IF(HE210=1,OW$8&amp;IF(SUM(HF210:$IM210)=0,"",", "),"")</f>
        <v/>
      </c>
      <c r="OX210" t="str">
        <f>IF(HF210=1,OX$8&amp;IF(SUM(HG210:$IM210)=0,"",", "),"")</f>
        <v/>
      </c>
      <c r="OY210" t="str">
        <f>IF(HG210=1,OY$8&amp;IF(SUM(HH210:$IM210)=0,"",", "),"")</f>
        <v/>
      </c>
      <c r="OZ210" t="str">
        <f>IF(HH210=1,OZ$8&amp;IF(SUM(HI210:$IM210)=0,"",", "),"")</f>
        <v/>
      </c>
      <c r="PA210" t="str">
        <f>IF(HI210=1,PA$8&amp;IF(SUM(HJ210:$IM210)=0,"",", "),"")</f>
        <v/>
      </c>
      <c r="PB210" t="str">
        <f>IF(HJ210=1,PB$8&amp;IF(SUM(HK210:$IM210)=0,"",", "),"")</f>
        <v/>
      </c>
      <c r="PC210" t="str">
        <f>IF(HK210=1,PC$8&amp;IF(SUM(HL210:$IM210)=0,"",", "),"")</f>
        <v/>
      </c>
      <c r="PD210" t="str">
        <f>IF(HL210=1,PD$8&amp;IF(SUM(HM210:$IM210)=0,"",", "),"")</f>
        <v/>
      </c>
      <c r="PE210" t="str">
        <f>IF(HM210=1,PE$8&amp;IF(SUM(HN210:$IM210)=0,"",", "),"")</f>
        <v/>
      </c>
      <c r="PF210" t="str">
        <f>IF(HN210=1,PF$8&amp;IF(SUM(HO210:$IM210)=0,"",", "),"")</f>
        <v/>
      </c>
      <c r="PG210" t="str">
        <f>IF(HO210=1,PG$8&amp;IF(SUM(HP210:$IM210)=0,"",", "),"")</f>
        <v/>
      </c>
      <c r="PH210" t="str">
        <f>IF(HP210=1,PH$8&amp;IF(SUM(HQ210:$IM210)=0,"",", "),"")</f>
        <v/>
      </c>
      <c r="PI210" t="str">
        <f>IF(HQ210=1,PI$8&amp;IF(SUM(HR210:$IM210)=0,"",", "),"")</f>
        <v/>
      </c>
      <c r="PJ210" t="str">
        <f>IF(HR210=1,PJ$8&amp;IF(SUM(HS210:$IM210)=0,"",", "),"")</f>
        <v/>
      </c>
      <c r="PK210" t="str">
        <f>IF(HS210=1,PK$8&amp;IF(SUM(HT210:$IM210)=0,"",", "),"")</f>
        <v/>
      </c>
      <c r="PL210" t="str">
        <f>IF(HT210=1,PL$8&amp;IF(SUM(HU210:$IM210)=0,"",", "),"")</f>
        <v/>
      </c>
      <c r="PM210" t="str">
        <f>IF(HU210=1,PM$8&amp;IF(SUM(HV210:$IM210)=0,"",", "),"")</f>
        <v/>
      </c>
      <c r="PN210" t="str">
        <f>IF(HV210=1,PN$8&amp;IF(SUM(HW210:$IM210)=0,"",", "),"")</f>
        <v/>
      </c>
      <c r="PO210" t="str">
        <f>IF(HW210=1,PO$8&amp;IF(SUM(HX210:$IM210)=0,"",", "),"")</f>
        <v/>
      </c>
      <c r="PP210" t="str">
        <f>IF(HX210=1,PP$8&amp;IF(SUM(HY210:$IM210)=0,"",", "),"")</f>
        <v/>
      </c>
      <c r="PQ210" t="str">
        <f>IF(HY210=1,PQ$8&amp;IF(SUM(HZ210:$IM210)=0,"",", "),"")</f>
        <v/>
      </c>
      <c r="PR210" t="str">
        <f>IF(HZ210=1,PR$8&amp;IF(SUM(IA210:$IM210)=0,"",", "),"")</f>
        <v/>
      </c>
      <c r="PS210" t="str">
        <f>IF(IA210=1,PS$8&amp;IF(SUM(IB210:$IM210)=0,"",", "),"")</f>
        <v/>
      </c>
      <c r="PT210" t="str">
        <f>IF(IB210=1,PT$8&amp;IF(SUM(IC210:$IM210)=0,"",", "),"")</f>
        <v/>
      </c>
      <c r="PU210" t="str">
        <f>IF(IC210=1,PU$8&amp;IF(SUM(ID210:$IM210)=0,"",", "),"")</f>
        <v/>
      </c>
      <c r="PV210" t="str">
        <f>IF(ID210=1,PV$8&amp;IF(SUM(IE210:$IM210)=0,"",", "),"")</f>
        <v/>
      </c>
      <c r="PW210" t="str">
        <f>IF(IE210=1,PW$8&amp;IF(SUM(IF210:$IM210)=0,"",", "),"")</f>
        <v/>
      </c>
      <c r="PX210" t="str">
        <f>IF(IF210=1,PX$8&amp;IF(SUM(IG210:$IM210)=0,"",", "),"")</f>
        <v/>
      </c>
      <c r="PY210" t="str">
        <f>IF(IG210=1,PY$8&amp;IF(SUM(IH210:$IM210)=0,"",", "),"")</f>
        <v/>
      </c>
      <c r="PZ210" t="str">
        <f>IF(IH210=1,PZ$8&amp;IF(SUM(II210:$IM210)=0,"",", "),"")</f>
        <v/>
      </c>
      <c r="QA210" t="str">
        <f>IF(II210=1,QA$8&amp;IF(SUM(IJ210:$IM210)=0,"",", "),"")</f>
        <v/>
      </c>
      <c r="QB210" t="str">
        <f>IF(IJ210=1,QB$8&amp;IF(SUM(IK210:$IM210)=0,"",", "),"")</f>
        <v/>
      </c>
      <c r="QC210" t="str">
        <f>IF(IK210=1,QC$8&amp;IF(SUM(IL210:$IM210)=0,"",", "),"")</f>
        <v/>
      </c>
      <c r="QD210" t="str">
        <f>IF(IL210=1,QD$8&amp;IF(SUM(IM210:$IM210)=0,"",", "),"")</f>
        <v/>
      </c>
      <c r="QE210" t="str">
        <f t="shared" si="286"/>
        <v/>
      </c>
      <c r="QF210" t="str">
        <f>IF(IN210=1,QF$8&amp;IF(SUM(IO210:$KK210)=0,"",", "),"")</f>
        <v/>
      </c>
      <c r="QG210" t="str">
        <f>IF(IO210=1,QG$8&amp;IF(SUM(IP210:$KK210)=0,"",", "),"")</f>
        <v/>
      </c>
      <c r="QH210" t="str">
        <f>IF(IP210=1,QH$8&amp;IF(SUM(IQ210:$KK210)=0,"",", "),"")</f>
        <v/>
      </c>
      <c r="QI210" t="str">
        <f>IF(IQ210=1,QI$8&amp;IF(SUM(IR210:$KK210)=0,"",", "),"")</f>
        <v/>
      </c>
      <c r="QJ210" t="str">
        <f>IF(IR210=1,QJ$8&amp;IF(SUM(IS210:$KK210)=0,"",", "),"")</f>
        <v/>
      </c>
      <c r="QK210" t="str">
        <f>IF(IS210=1,QK$8&amp;IF(SUM(IT210:$KK210)=0,"",", "),"")</f>
        <v/>
      </c>
      <c r="QL210" t="str">
        <f>IF(IT210=1,QL$8&amp;IF(SUM(IU210:$KK210)=0,"",", "),"")</f>
        <v/>
      </c>
      <c r="QM210" t="str">
        <f>IF(IU210=1,QM$8&amp;IF(SUM(IV210:$KK210)=0,"",", "),"")</f>
        <v/>
      </c>
      <c r="QN210" t="str">
        <f>IF(IV210=1,QN$8&amp;IF(SUM(IW210:$KK210)=0,"",", "),"")</f>
        <v/>
      </c>
      <c r="QO210" t="str">
        <f>IF(IW210=1,QO$8&amp;IF(SUM(IX210:$KK210)=0,"",", "),"")</f>
        <v/>
      </c>
      <c r="QP210" t="str">
        <f>IF(IX210=1,QP$8&amp;IF(SUM(IY210:$KK210)=0,"",", "),"")</f>
        <v/>
      </c>
      <c r="QQ210" t="str">
        <f>IF(IY210=1,QQ$8&amp;IF(SUM(IZ210:$KK210)=0,"",", "),"")</f>
        <v/>
      </c>
      <c r="QR210" t="str">
        <f>IF(IZ210=1,QR$8&amp;IF(SUM(JA210:$KK210)=0,"",", "),"")</f>
        <v/>
      </c>
      <c r="QS210" t="str">
        <f>IF(JA210=1,QS$8&amp;IF(SUM(JB210:$KK210)=0,"",", "),"")</f>
        <v/>
      </c>
      <c r="QT210" t="str">
        <f>IF(JB210=1,QT$8&amp;IF(SUM(JC210:$KK210)=0,"",", "),"")</f>
        <v/>
      </c>
      <c r="QU210" t="str">
        <f>IF(JC210=1,QU$8&amp;IF(SUM(JD210:$KK210)=0,"",", "),"")</f>
        <v/>
      </c>
      <c r="QV210" t="str">
        <f>IF(JD210=1,QV$8&amp;IF(SUM(JE210:$KK210)=0,"",", "),"")</f>
        <v/>
      </c>
      <c r="QW210" t="str">
        <f>IF(JE210=1,QW$8&amp;IF(SUM(JF210:$KK210)=0,"",", "),"")</f>
        <v/>
      </c>
      <c r="QX210" t="str">
        <f>IF(JF210=1,QX$8&amp;IF(SUM(JG210:$KK210)=0,"",", "),"")</f>
        <v/>
      </c>
      <c r="QY210" t="str">
        <f>IF(JG210=1,QY$8&amp;IF(SUM(JH210:$KK210)=0,"",", "),"")</f>
        <v/>
      </c>
      <c r="QZ210" t="str">
        <f>IF(JH210=1,QZ$8&amp;IF(SUM(JI210:$KK210)=0,"",", "),"")</f>
        <v/>
      </c>
      <c r="RA210" t="str">
        <f>IF(JI210=1,RA$8&amp;IF(SUM(JJ210:$KK210)=0,"",", "),"")</f>
        <v/>
      </c>
      <c r="RB210" t="str">
        <f>IF(JJ210=1,RB$8&amp;IF(SUM(JK210:$KK210)=0,"",", "),"")</f>
        <v/>
      </c>
      <c r="RC210" t="str">
        <f>IF(JK210=1,RC$8&amp;IF(SUM(JL210:$KK210)=0,"",", "),"")</f>
        <v/>
      </c>
      <c r="RD210" t="str">
        <f>IF(JL210=1,RD$8&amp;IF(SUM(JM210:$KK210)=0,"",", "),"")</f>
        <v/>
      </c>
      <c r="RE210" t="str">
        <f>IF(JM210=1,RE$8&amp;IF(SUM(JN210:$KK210)=0,"",", "),"")</f>
        <v/>
      </c>
      <c r="RF210" t="str">
        <f>IF(JN210=1,RF$8&amp;IF(SUM(JO210:$KK210)=0,"",", "),"")</f>
        <v/>
      </c>
      <c r="RG210" t="str">
        <f>IF(JO210=1,RG$8&amp;IF(SUM(JP210:$KK210)=0,"",", "),"")</f>
        <v/>
      </c>
      <c r="RH210" t="str">
        <f>IF(JP210=1,RH$8&amp;IF(SUM(JQ210:$KK210)=0,"",", "),"")</f>
        <v/>
      </c>
      <c r="RI210" t="str">
        <f>IF(JQ210=1,RI$8&amp;IF(SUM(JR210:$KK210)=0,"",", "),"")</f>
        <v/>
      </c>
      <c r="RJ210" t="str">
        <f>IF(JR210=1,RJ$8&amp;IF(SUM(JS210:$KK210)=0,"",", "),"")</f>
        <v/>
      </c>
      <c r="RK210" t="str">
        <f>IF(JS210=1,RK$8&amp;IF(SUM(JT210:$KK210)=0,"",", "),"")</f>
        <v/>
      </c>
      <c r="RL210" t="str">
        <f>IF(JT210=1,RL$8&amp;IF(SUM(JU210:$KK210)=0,"",", "),"")</f>
        <v/>
      </c>
      <c r="RM210" t="str">
        <f>IF(JU210=1,RM$8&amp;IF(SUM(JV210:$KK210)=0,"",", "),"")</f>
        <v/>
      </c>
      <c r="RN210" t="str">
        <f>IF(JV210=1,RN$8&amp;IF(SUM(JW210:$KK210)=0,"",", "),"")</f>
        <v/>
      </c>
      <c r="RO210" t="str">
        <f>IF(JW210=1,RO$8&amp;IF(SUM(JX210:$KK210)=0,"",", "),"")</f>
        <v/>
      </c>
      <c r="RP210" t="str">
        <f>IF(JX210=1,RP$8&amp;IF(SUM(JY210:$KK210)=0,"",", "),"")</f>
        <v/>
      </c>
      <c r="RQ210" t="str">
        <f>IF(JY210=1,RQ$8&amp;IF(SUM(JZ210:$KK210)=0,"",", "),"")</f>
        <v/>
      </c>
      <c r="RR210" t="str">
        <f>IF(JZ210=1,RR$8&amp;IF(SUM(KA210:$KK210)=0,"",", "),"")</f>
        <v/>
      </c>
      <c r="RS210" t="str">
        <f>IF(KA210=1,RS$8&amp;IF(SUM(KB210:$KK210)=0,"",", "),"")</f>
        <v/>
      </c>
      <c r="RT210" t="str">
        <f>IF(KB210=1,RT$8&amp;IF(SUM(KC210:$KK210)=0,"",", "),"")</f>
        <v/>
      </c>
      <c r="RU210" t="str">
        <f>IF(KC210=1,RU$8&amp;IF(SUM(KD210:$KK210)=0,"",", "),"")</f>
        <v/>
      </c>
      <c r="RV210" t="str">
        <f>IF(KD210=1,RV$8&amp;IF(SUM(KE210:$KK210)=0,"",", "),"")</f>
        <v/>
      </c>
      <c r="RW210" t="str">
        <f>IF(KE210=1,RW$8&amp;IF(SUM(KF210:$KK210)=0,"",", "),"")</f>
        <v/>
      </c>
      <c r="RX210" t="str">
        <f>IF(KF210=1,RX$8&amp;IF(SUM(KG210:$KK210)=0,"",", "),"")</f>
        <v/>
      </c>
      <c r="RY210" t="str">
        <f>IF(KG210=1,RY$8&amp;IF(SUM(KH210:$KK210)=0,"",", "),"")</f>
        <v/>
      </c>
      <c r="RZ210" t="str">
        <f>IF(KH210=1,RZ$8&amp;IF(SUM(KI210:$KK210)=0,"",", "),"")</f>
        <v/>
      </c>
      <c r="SA210" t="str">
        <f>IF(KI210=1,SA$8&amp;IF(SUM(KJ210:$KK210)=0,"",", "),"")</f>
        <v/>
      </c>
      <c r="SB210" t="str">
        <f>IF(KJ210=1,SB$8&amp;IF(SUM(KK210:$KK210)=0,"",", "),"")</f>
        <v/>
      </c>
      <c r="SC210" t="str">
        <f t="shared" si="287"/>
        <v/>
      </c>
    </row>
    <row r="211" spans="1:497" ht="60" customHeight="1" x14ac:dyDescent="0.45">
      <c r="A211" s="62"/>
      <c r="B211" s="212" t="str">
        <f t="shared" si="216"/>
        <v/>
      </c>
      <c r="C211" s="212" t="str">
        <f t="shared" si="275"/>
        <v/>
      </c>
      <c r="D211" s="212" t="str">
        <f t="shared" si="276"/>
        <v/>
      </c>
      <c r="E211" s="212" t="str">
        <f t="shared" si="277"/>
        <v/>
      </c>
      <c r="F211" s="212" t="str">
        <f t="shared" si="278"/>
        <v/>
      </c>
      <c r="G211" s="237" t="str">
        <f>IF('EDCI Data'!B211="","",'EDCI Data'!B211)</f>
        <v/>
      </c>
      <c r="H211" s="238" t="str">
        <f>IF('EDCI Data'!C211="","",'EDCI Data'!C211)</f>
        <v/>
      </c>
      <c r="I211" s="239" t="str">
        <f>IF('EDCI Data'!D211="","",'EDCI Data'!D211)</f>
        <v/>
      </c>
      <c r="J211" s="240" t="str">
        <f>IF('EDCI Data'!E211="","",'EDCI Data'!E211)</f>
        <v/>
      </c>
      <c r="K211" s="237" t="str">
        <f>IF('EDCI Data'!F211="","",'EDCI Data'!F211)</f>
        <v/>
      </c>
      <c r="L211" s="237" t="str">
        <f>IF('EDCI Data'!G211="","",'EDCI Data'!G211)</f>
        <v/>
      </c>
      <c r="M211" s="237" t="str">
        <f>IF('EDCI Data'!H211="","",'EDCI Data'!H211)</f>
        <v/>
      </c>
      <c r="N211" s="237" t="str">
        <f>IF('EDCI Data'!I211="","",'EDCI Data'!I211)</f>
        <v/>
      </c>
      <c r="O211" s="237" t="str">
        <f>IF('EDCI Data'!J211="","",'EDCI Data'!J211)</f>
        <v/>
      </c>
      <c r="P211" s="237" t="str">
        <f>IF('EDCI Data'!K211="","",'EDCI Data'!K211)</f>
        <v/>
      </c>
      <c r="Q211" s="241" t="str">
        <f>IF('EDCI Data'!L211="","",'EDCI Data'!L211)</f>
        <v/>
      </c>
      <c r="R211" s="241" t="str">
        <f>IF('EDCI Data'!M211="","",'EDCI Data'!M211)</f>
        <v/>
      </c>
      <c r="S211" s="237" t="str">
        <f>IF('EDCI Data'!N211="","",'EDCI Data'!N211)</f>
        <v/>
      </c>
      <c r="T211" s="237" t="str">
        <f>IF('EDCI Data'!O211="","",'EDCI Data'!O211)</f>
        <v/>
      </c>
      <c r="U211" s="237" t="str">
        <f>IF('EDCI Data'!P211="","",'EDCI Data'!P211)</f>
        <v/>
      </c>
      <c r="V211" s="237" t="str">
        <f>IF('EDCI Data'!Q211="","",'EDCI Data'!Q211)</f>
        <v/>
      </c>
      <c r="W211" s="242" t="str">
        <f>IF('EDCI Data'!R211="","",'EDCI Data'!R211)</f>
        <v/>
      </c>
      <c r="X211" s="243" t="str">
        <f>IF('EDCI Data'!S211="","",'EDCI Data'!S211)</f>
        <v/>
      </c>
      <c r="Y211" s="243" t="str">
        <f>IF('EDCI Data'!T211="","",'EDCI Data'!T211)</f>
        <v/>
      </c>
      <c r="Z211" s="244" t="str">
        <f>IF('EDCI Data'!U211="","",'EDCI Data'!U211)</f>
        <v/>
      </c>
      <c r="AA211" s="237" t="str">
        <f>IF('EDCI Data'!V211="","",'EDCI Data'!V211)</f>
        <v/>
      </c>
      <c r="AB211" s="244" t="str">
        <f>IF('EDCI Data'!W211="","",'EDCI Data'!W211)</f>
        <v/>
      </c>
      <c r="AC211" s="237" t="str">
        <f>IF('EDCI Data'!X211="","",'EDCI Data'!X211)</f>
        <v/>
      </c>
      <c r="AD211" s="244" t="str">
        <f>IF('EDCI Data'!Y211="","",'EDCI Data'!Y211)</f>
        <v/>
      </c>
      <c r="AE211" s="237" t="str">
        <f>IF('EDCI Data'!Z211="","",'EDCI Data'!Z211)</f>
        <v/>
      </c>
      <c r="AF211" s="237" t="str">
        <f>IF('EDCI Data'!AA211="","",'EDCI Data'!AA211)</f>
        <v/>
      </c>
      <c r="AG211" s="237" t="str">
        <f>IF('EDCI Data'!AB211="","",'EDCI Data'!AB211)</f>
        <v/>
      </c>
      <c r="AH211" s="237" t="str">
        <f>IF('EDCI Data'!AC211="","",'EDCI Data'!AC211)</f>
        <v/>
      </c>
      <c r="AI211" s="237" t="str">
        <f>IF('EDCI Data'!AD211="","",'EDCI Data'!AD211)</f>
        <v/>
      </c>
      <c r="AJ211" s="237" t="str">
        <f>IF('EDCI Data'!AE211="","",'EDCI Data'!AE211)</f>
        <v/>
      </c>
      <c r="AK211" s="237" t="str">
        <f>IF('EDCI Data'!AF211="","",'EDCI Data'!AF211)</f>
        <v/>
      </c>
      <c r="AL211" s="237" t="str">
        <f>IF('EDCI Data'!AG211="","",'EDCI Data'!AG211)</f>
        <v/>
      </c>
      <c r="AM211" s="237" t="str">
        <f>IF('EDCI Data'!AH211="","",'EDCI Data'!AH211)</f>
        <v/>
      </c>
      <c r="AN211" s="237" t="str">
        <f>IF('EDCI Data'!AI211="","",'EDCI Data'!AI211)</f>
        <v/>
      </c>
      <c r="AO211" s="237" t="str">
        <f>IF('EDCI Data'!AJ211="","",'EDCI Data'!AJ211)</f>
        <v/>
      </c>
      <c r="AP211" s="237" t="str">
        <f>IF('EDCI Data'!AK211="","",'EDCI Data'!AK211)</f>
        <v/>
      </c>
      <c r="AQ211" s="237" t="str">
        <f>IF('EDCI Data'!AL211="","",'EDCI Data'!AL211)</f>
        <v/>
      </c>
      <c r="AR211" s="237" t="str">
        <f>IF('EDCI Data'!AM211="","",'EDCI Data'!AM211)</f>
        <v/>
      </c>
      <c r="AS211" s="237" t="str">
        <f>IF('EDCI Data'!AN211="","",'EDCI Data'!AN211)</f>
        <v/>
      </c>
      <c r="AT211" s="237" t="str">
        <f>IF('EDCI Data'!AO211="","",'EDCI Data'!AO211)</f>
        <v/>
      </c>
      <c r="AU211" s="237" t="str">
        <f>IF('EDCI Data'!AP211="","",'EDCI Data'!AP211)</f>
        <v/>
      </c>
      <c r="AV211" s="237" t="str">
        <f>IF('EDCI Data'!AQ211="","",'EDCI Data'!AQ211)</f>
        <v/>
      </c>
      <c r="AW211" s="237" t="str">
        <f>IF('EDCI Data'!AR211="","",'EDCI Data'!AR211)</f>
        <v/>
      </c>
      <c r="AX211" s="237" t="str">
        <f>IF('EDCI Data'!AS211="","",'EDCI Data'!AS211)</f>
        <v/>
      </c>
      <c r="AY211" s="237" t="str">
        <f>IF('EDCI Data'!AT211="","",'EDCI Data'!AT211)</f>
        <v/>
      </c>
      <c r="AZ211" s="237" t="str">
        <f>IF('EDCI Data'!AU211="","",'EDCI Data'!AU211)</f>
        <v/>
      </c>
      <c r="BA211" s="237" t="str">
        <f>IF('EDCI Data'!AV211="","",'EDCI Data'!AV211)</f>
        <v/>
      </c>
      <c r="BB211" s="245" t="str">
        <f>IF('EDCI Data'!AW211="","",'EDCI Data'!AW211)</f>
        <v/>
      </c>
      <c r="BC211" s="245" t="str">
        <f>IF('EDCI Data'!AX211="","",'EDCI Data'!AX211)</f>
        <v/>
      </c>
      <c r="BD211" s="246" t="str">
        <f t="shared" si="279"/>
        <v/>
      </c>
      <c r="BE211" s="247" t="str">
        <f>IF('EDCI Data'!AY211="","",'EDCI Data'!AY211)</f>
        <v/>
      </c>
      <c r="BF211" s="247" t="str">
        <f>IF('EDCI Data'!AZ211="","",'EDCI Data'!AZ211)</f>
        <v/>
      </c>
      <c r="BG211" s="247" t="str">
        <f>IF('EDCI Data'!BA211="","",'EDCI Data'!BA211)</f>
        <v/>
      </c>
      <c r="BH211" s="247" t="str">
        <f>IF('EDCI Data'!BB211="","",'EDCI Data'!BB211)</f>
        <v/>
      </c>
      <c r="BI211" s="247" t="str">
        <f>IF('EDCI Data'!BC211="","",'EDCI Data'!BC211)</f>
        <v/>
      </c>
      <c r="BJ211" s="247" t="str">
        <f>IF('EDCI Data'!BD211="","",'EDCI Data'!BD211)</f>
        <v/>
      </c>
      <c r="BK211" s="247" t="str">
        <f>IF('EDCI Data'!BE211="","",'EDCI Data'!BE211)</f>
        <v/>
      </c>
      <c r="BL211" s="247" t="str">
        <f>IF('EDCI Data'!BF211="","",'EDCI Data'!BF211)</f>
        <v/>
      </c>
      <c r="BM211" s="247" t="str">
        <f>IF('EDCI Data'!BG211="","",'EDCI Data'!BG211)</f>
        <v/>
      </c>
      <c r="BN211" s="248" t="str">
        <f>IF('EDCI Data'!BH211="","",'EDCI Data'!BH211)</f>
        <v/>
      </c>
      <c r="BO211" s="248" t="str">
        <f>IF('EDCI Data'!BI211="","",'EDCI Data'!BI211)</f>
        <v/>
      </c>
      <c r="BP211" s="249" t="str">
        <f>IF('EDCI Data'!BJ211="","",'EDCI Data'!BJ211)</f>
        <v/>
      </c>
      <c r="BQ211" s="248" t="str">
        <f>IF('EDCI Data'!BK211="","",'EDCI Data'!BK211)</f>
        <v/>
      </c>
      <c r="BR211" s="248" t="str">
        <f>IF('EDCI Data'!BL211="","",'EDCI Data'!BL211)</f>
        <v/>
      </c>
      <c r="BS211" s="250" t="str">
        <f>IF('EDCI Data'!BM211="","",'EDCI Data'!BM211)</f>
        <v/>
      </c>
      <c r="BT211" s="251" t="str">
        <f>IF('EDCI Data'!BN211="","",'EDCI Data'!BN211)</f>
        <v/>
      </c>
      <c r="BU211" s="246" t="str">
        <f>IF('EDCI Data'!BO211="","",'EDCI Data'!BO211)</f>
        <v/>
      </c>
      <c r="BV211" s="252">
        <f t="shared" si="280"/>
        <v>0</v>
      </c>
      <c r="BW211" s="252">
        <f t="shared" si="281"/>
        <v>0</v>
      </c>
      <c r="BX211" s="252">
        <f t="shared" si="282"/>
        <v>0</v>
      </c>
      <c r="BY211" s="252">
        <f t="shared" si="283"/>
        <v>0</v>
      </c>
      <c r="BZ211" t="str">
        <f t="shared" si="217"/>
        <v/>
      </c>
      <c r="CA211" s="253"/>
      <c r="CB211"/>
      <c r="CC211"/>
      <c r="CD211"/>
      <c r="CE211" t="str">
        <f t="shared" si="218"/>
        <v/>
      </c>
      <c r="CF211"/>
      <c r="CG211" t="str">
        <f t="shared" si="219"/>
        <v/>
      </c>
      <c r="CH211" t="str">
        <f t="shared" si="220"/>
        <v/>
      </c>
      <c r="CI211" t="str">
        <f t="shared" si="221"/>
        <v/>
      </c>
      <c r="CJ211" t="str">
        <f t="shared" si="222"/>
        <v/>
      </c>
      <c r="CK211"/>
      <c r="CL211"/>
      <c r="CM211" t="str">
        <f t="shared" si="223"/>
        <v/>
      </c>
      <c r="CN211" t="str">
        <f t="shared" si="224"/>
        <v/>
      </c>
      <c r="CO211" t="str">
        <f t="shared" si="225"/>
        <v/>
      </c>
      <c r="CP211" t="str">
        <f t="shared" si="226"/>
        <v/>
      </c>
      <c r="CQ211"/>
      <c r="CR211" t="str" cm="1">
        <f t="array" ref="CR211">IF(COUNTIFS($BZ$10:$BZ$259,$BZ211,$I$10:$I$259,$I211+1)&gt;0,IF(X211&lt;&gt;INDEX(Y$10:Y$259,MATCH(1,INDEX(($BZ211=$BZ$10:$BZ$259)*($I$10:$I$259=$I211+1),0,1),0)),"Number of FTEs in previous year do not align with Number of FTEs in current year across years, by definition these should be equal. Please check and update if required. "&amp;CHAR(10),""),"")</f>
        <v/>
      </c>
      <c r="CS211" t="str" cm="1">
        <f t="array" ref="CS211">IF(COUNTIFS($BZ$10:$BZ$259,$BZ211,$I$10:$I$259,$I211-1)&gt;0,IF(Y211&lt;&gt;INDEX(X$10:X$259,MATCH(1,INDEX(($BZ211=$BZ$10:$BZ$259)*($I$10:$I$259=$I211-1),0,1),0)),"Number of FTEs in previous year do not align with Number of FTEs in current year across years, by definition these should be equal. Please check and update if required. "&amp;CHAR(10),""),"")</f>
        <v/>
      </c>
      <c r="CT211" t="str">
        <f t="shared" si="227"/>
        <v/>
      </c>
      <c r="CU211" t="str">
        <f t="shared" si="228"/>
        <v/>
      </c>
      <c r="CV211"/>
      <c r="CW211" t="str">
        <f t="shared" si="229"/>
        <v/>
      </c>
      <c r="CX211"/>
      <c r="CY211" t="str">
        <f t="shared" si="230"/>
        <v/>
      </c>
      <c r="CZ211"/>
      <c r="DA211" t="str">
        <f t="shared" si="231"/>
        <v/>
      </c>
      <c r="DB211"/>
      <c r="DC211"/>
      <c r="DD211"/>
      <c r="DE211"/>
      <c r="DF211"/>
      <c r="DG211"/>
      <c r="DH211"/>
      <c r="DI211"/>
      <c r="DJ211"/>
      <c r="DK211"/>
      <c r="DL211"/>
      <c r="DM211"/>
      <c r="DN211"/>
      <c r="DO211"/>
      <c r="DP211"/>
      <c r="DQ211"/>
      <c r="DR211"/>
      <c r="DS211"/>
      <c r="DT211"/>
      <c r="DU211"/>
      <c r="DV211"/>
      <c r="DW211"/>
      <c r="DX211" t="str">
        <f t="shared" si="232"/>
        <v/>
      </c>
      <c r="DY211" t="str">
        <f t="shared" si="233"/>
        <v/>
      </c>
      <c r="DZ211" t="str">
        <f t="shared" si="234"/>
        <v/>
      </c>
      <c r="EA211" t="str">
        <f t="shared" si="235"/>
        <v/>
      </c>
      <c r="EB211" t="str">
        <f t="shared" si="236"/>
        <v/>
      </c>
      <c r="EC211" t="str">
        <f t="shared" si="237"/>
        <v/>
      </c>
      <c r="ED211" t="str">
        <f t="shared" si="238"/>
        <v/>
      </c>
      <c r="EE211" t="str">
        <f t="shared" si="239"/>
        <v/>
      </c>
      <c r="EF211" t="str">
        <f t="shared" si="240"/>
        <v/>
      </c>
      <c r="EG211" t="str">
        <f t="shared" si="241"/>
        <v/>
      </c>
      <c r="EH211" t="str">
        <f t="shared" si="242"/>
        <v/>
      </c>
      <c r="EI211" t="str">
        <f t="shared" si="243"/>
        <v/>
      </c>
      <c r="EJ211"/>
      <c r="EK211"/>
      <c r="EL211"/>
      <c r="EM211"/>
      <c r="EN211"/>
      <c r="EO211"/>
      <c r="EP211"/>
      <c r="EQ211" t="str">
        <f t="shared" si="244"/>
        <v/>
      </c>
      <c r="ER211" t="str">
        <f t="shared" si="245"/>
        <v/>
      </c>
      <c r="ES211" t="str">
        <f t="shared" si="246"/>
        <v/>
      </c>
      <c r="ET211"/>
      <c r="EU211" t="str">
        <f t="shared" si="247"/>
        <v/>
      </c>
      <c r="EV211"/>
      <c r="EW211" t="str">
        <f t="shared" si="248"/>
        <v/>
      </c>
      <c r="EX211"/>
      <c r="EY211" t="str">
        <f t="shared" si="249"/>
        <v/>
      </c>
      <c r="EZ211"/>
      <c r="FA211"/>
      <c r="FB211"/>
      <c r="FC211"/>
      <c r="FD211"/>
      <c r="FE211"/>
      <c r="FF211"/>
      <c r="FG211"/>
      <c r="FH211"/>
      <c r="FI211"/>
      <c r="FJ211"/>
      <c r="FK211"/>
      <c r="FL211"/>
      <c r="FM211"/>
      <c r="FN211"/>
      <c r="FO211"/>
      <c r="FP211"/>
      <c r="FQ211"/>
      <c r="FR211"/>
      <c r="FS211"/>
      <c r="FT211"/>
      <c r="FU211"/>
      <c r="FV211" t="str">
        <f t="shared" si="250"/>
        <v/>
      </c>
      <c r="FW211" t="str">
        <f t="shared" si="251"/>
        <v/>
      </c>
      <c r="FX211"/>
      <c r="FY211" t="str">
        <f t="shared" si="252"/>
        <v/>
      </c>
      <c r="FZ211" t="str">
        <f t="shared" si="253"/>
        <v/>
      </c>
      <c r="GA211" t="str">
        <f t="shared" si="254"/>
        <v/>
      </c>
      <c r="GB211" t="str">
        <f t="shared" si="255"/>
        <v/>
      </c>
      <c r="GC211" t="str">
        <f t="shared" si="256"/>
        <v/>
      </c>
      <c r="GD211" t="str">
        <f t="shared" si="257"/>
        <v/>
      </c>
      <c r="GE211" t="str">
        <f t="shared" si="258"/>
        <v/>
      </c>
      <c r="GF211" t="str">
        <f t="shared" si="259"/>
        <v/>
      </c>
      <c r="GG211" t="str">
        <f t="shared" si="260"/>
        <v/>
      </c>
      <c r="GH211"/>
      <c r="GI211"/>
      <c r="GJ211"/>
      <c r="GK211"/>
      <c r="GL211"/>
      <c r="GM211"/>
      <c r="GN211"/>
      <c r="GO211"/>
      <c r="GP211" t="str">
        <f t="shared" si="261"/>
        <v/>
      </c>
      <c r="GQ211" t="str">
        <f t="shared" si="262"/>
        <v/>
      </c>
      <c r="GR211"/>
      <c r="GS211" t="str">
        <f t="shared" si="263"/>
        <v/>
      </c>
      <c r="GT211"/>
      <c r="GU211" t="str">
        <f t="shared" si="264"/>
        <v/>
      </c>
      <c r="GV211"/>
      <c r="GW211" t="str">
        <f t="shared" si="265"/>
        <v/>
      </c>
      <c r="GX211"/>
      <c r="GY211"/>
      <c r="GZ211"/>
      <c r="HA211"/>
      <c r="HB211"/>
      <c r="HC211"/>
      <c r="HD211"/>
      <c r="HE211"/>
      <c r="HF211"/>
      <c r="HG211"/>
      <c r="HH211"/>
      <c r="HI211"/>
      <c r="HJ211"/>
      <c r="HK211"/>
      <c r="HL211"/>
      <c r="HM211"/>
      <c r="HN211"/>
      <c r="HO211"/>
      <c r="HP211"/>
      <c r="HQ211"/>
      <c r="HR211"/>
      <c r="HS211"/>
      <c r="HT211" t="str">
        <f t="shared" si="266"/>
        <v/>
      </c>
      <c r="HU211" t="str">
        <f t="shared" si="267"/>
        <v/>
      </c>
      <c r="HV211"/>
      <c r="HW211"/>
      <c r="HX211"/>
      <c r="HY211"/>
      <c r="HZ211"/>
      <c r="IA211"/>
      <c r="IB211"/>
      <c r="IC211"/>
      <c r="ID211"/>
      <c r="IE211" t="str">
        <f t="shared" si="268"/>
        <v/>
      </c>
      <c r="IF211"/>
      <c r="IG211"/>
      <c r="IH211"/>
      <c r="II211"/>
      <c r="IJ211"/>
      <c r="IK211"/>
      <c r="IL211"/>
      <c r="IM211"/>
      <c r="IN211"/>
      <c r="IO211"/>
      <c r="IP211"/>
      <c r="IQ211" t="str">
        <f t="shared" si="269"/>
        <v/>
      </c>
      <c r="IR211"/>
      <c r="IS211" t="str">
        <f t="shared" si="270"/>
        <v/>
      </c>
      <c r="IT211"/>
      <c r="IU211" t="str">
        <f t="shared" si="271"/>
        <v/>
      </c>
      <c r="IV211"/>
      <c r="IW211"/>
      <c r="IX211"/>
      <c r="IY211"/>
      <c r="IZ211"/>
      <c r="JA211"/>
      <c r="JB211"/>
      <c r="JC211"/>
      <c r="JD211"/>
      <c r="JE211"/>
      <c r="JF211"/>
      <c r="JG211"/>
      <c r="JH211"/>
      <c r="JI211"/>
      <c r="JJ211"/>
      <c r="JK211"/>
      <c r="JL211"/>
      <c r="JM211"/>
      <c r="JN211"/>
      <c r="JO211"/>
      <c r="JP211"/>
      <c r="JQ211"/>
      <c r="JR211" t="str">
        <f t="shared" si="272"/>
        <v/>
      </c>
      <c r="JS211" t="str">
        <f t="shared" si="273"/>
        <v/>
      </c>
      <c r="JT211"/>
      <c r="JU211"/>
      <c r="JV211"/>
      <c r="JW211"/>
      <c r="JX211"/>
      <c r="JY211"/>
      <c r="JZ211"/>
      <c r="KA211"/>
      <c r="KB211"/>
      <c r="KC211" t="str">
        <f t="shared" si="274"/>
        <v/>
      </c>
      <c r="KD211"/>
      <c r="KE211"/>
      <c r="KF211"/>
      <c r="KG211"/>
      <c r="KH211"/>
      <c r="KI211"/>
      <c r="KJ211"/>
      <c r="KK211"/>
      <c r="KL211" t="str">
        <f>IF(CT211=1,KL$8&amp;IF(SUM(CU211:$EQ211)=0,"",", "),"")</f>
        <v/>
      </c>
      <c r="KM211" t="str">
        <f>IF(CU211=1,KM$8&amp;IF(SUM(CV211:$EQ211)=0,"",", "),"")</f>
        <v/>
      </c>
      <c r="KN211" t="str">
        <f>IF(CV211=1,KN$8&amp;IF(SUM(CW211:$EQ211)=0,"",", "),"")</f>
        <v/>
      </c>
      <c r="KO211" t="str">
        <f>IF(CW211=1,KO$8&amp;IF(SUM(CX211:$EQ211)=0,"",", "),"")</f>
        <v/>
      </c>
      <c r="KP211" t="str">
        <f>IF(CX211=1,KP$8&amp;IF(SUM(CY211:$EQ211)=0,"",", "),"")</f>
        <v/>
      </c>
      <c r="KQ211" t="str">
        <f>IF(CY211=1,KQ$8&amp;IF(SUM(CZ211:$EQ211)=0,"",", "),"")</f>
        <v/>
      </c>
      <c r="KR211" t="str">
        <f>IF(CZ211=1,KR$8&amp;IF(SUM(DA211:$EQ211)=0,"",", "),"")</f>
        <v/>
      </c>
      <c r="KS211" t="str">
        <f>IF(DA211=1,KS$8&amp;IF(SUM(DB211:$EQ211)=0,"",", "),"")</f>
        <v/>
      </c>
      <c r="KT211" t="str">
        <f>IF(DB211=1,KT$8&amp;IF(SUM(DC211:$EQ211)=0,"",", "),"")</f>
        <v/>
      </c>
      <c r="KU211" t="str">
        <f>IF(DC211=1,KU$8&amp;IF(SUM(DD211:$EQ211)=0,"",", "),"")</f>
        <v/>
      </c>
      <c r="KV211" t="str">
        <f>IF(DD211=1,KV$8&amp;IF(SUM(DE211:$EQ211)=0,"",", "),"")</f>
        <v/>
      </c>
      <c r="KW211" t="str">
        <f>IF(DE211=1,KW$8&amp;IF(SUM(DF211:$EQ211)=0,"",", "),"")</f>
        <v/>
      </c>
      <c r="KX211" t="str">
        <f>IF(DF211=1,KX$8&amp;IF(SUM(DG211:$EQ211)=0,"",", "),"")</f>
        <v/>
      </c>
      <c r="KY211" t="str">
        <f>IF(DG211=1,KY$8&amp;IF(SUM(DH211:$EQ211)=0,"",", "),"")</f>
        <v/>
      </c>
      <c r="KZ211" t="str">
        <f>IF(DH211=1,KZ$8&amp;IF(SUM(DI211:$EQ211)=0,"",", "),"")</f>
        <v/>
      </c>
      <c r="LA211" t="str">
        <f>IF(DI211=1,LA$8&amp;IF(SUM(DJ211:$EQ211)=0,"",", "),"")</f>
        <v/>
      </c>
      <c r="LB211" t="str">
        <f>IF(DJ211=1,LB$8&amp;IF(SUM(DK211:$EQ211)=0,"",", "),"")</f>
        <v/>
      </c>
      <c r="LC211" t="str">
        <f>IF(DK211=1,LC$8&amp;IF(SUM(DL211:$EQ211)=0,"",", "),"")</f>
        <v/>
      </c>
      <c r="LD211" t="str">
        <f>IF(DL211=1,LD$8&amp;IF(SUM(DM211:$EQ211)=0,"",", "),"")</f>
        <v/>
      </c>
      <c r="LE211" t="str">
        <f>IF(DM211=1,LE$8&amp;IF(SUM(DN211:$EQ211)=0,"",", "),"")</f>
        <v/>
      </c>
      <c r="LF211" t="str">
        <f>IF(DN211=1,LF$8&amp;IF(SUM(DO211:$EQ211)=0,"",", "),"")</f>
        <v/>
      </c>
      <c r="LG211" t="str">
        <f>IF(DO211=1,LG$8&amp;IF(SUM(DP211:$EQ211)=0,"",", "),"")</f>
        <v/>
      </c>
      <c r="LH211" t="str">
        <f>IF(DP211=1,LH$8&amp;IF(SUM(DQ211:$EQ211)=0,"",", "),"")</f>
        <v/>
      </c>
      <c r="LI211" t="str">
        <f>IF(DQ211=1,LI$8&amp;IF(SUM(DR211:$EQ211)=0,"",", "),"")</f>
        <v/>
      </c>
      <c r="LJ211" t="str">
        <f>IF(DR211=1,LJ$8&amp;IF(SUM(DS211:$EQ211)=0,"",", "),"")</f>
        <v/>
      </c>
      <c r="LK211" t="str">
        <f>IF(DS211=1,LK$8&amp;IF(SUM(DT211:$EQ211)=0,"",", "),"")</f>
        <v/>
      </c>
      <c r="LL211" t="str">
        <f>IF(DT211=1,LL$8&amp;IF(SUM(DU211:$EQ211)=0,"",", "),"")</f>
        <v/>
      </c>
      <c r="LM211" t="str">
        <f>IF(DU211=1,LM$8&amp;IF(SUM(DV211:$EQ211)=0,"",", "),"")</f>
        <v/>
      </c>
      <c r="LN211" t="str">
        <f>IF(DV211=1,LN$8&amp;IF(SUM(DW211:$EQ211)=0,"",", "),"")</f>
        <v/>
      </c>
      <c r="LO211" t="str">
        <f>IF(DW211=1,LO$8&amp;IF(SUM(DX211:$EQ211)=0,"",", "),"")</f>
        <v/>
      </c>
      <c r="LP211" t="str">
        <f>IF(DX211=1,LP$8&amp;IF(SUM(DY211:$EQ211)=0,"",", "),"")</f>
        <v/>
      </c>
      <c r="LQ211" t="str">
        <f>IF(DY211=1,LQ$8&amp;IF(SUM(DZ211:$EQ211)=0,"",", "),"")</f>
        <v/>
      </c>
      <c r="LR211" t="str">
        <f>IF(DZ211=1,LR$8&amp;IF(SUM(EA211:$EQ211)=0,"",", "),"")</f>
        <v/>
      </c>
      <c r="LS211" t="str">
        <f>IF(EA211=1,LS$8&amp;IF(SUM(EB211:$EQ211)=0,"",", "),"")</f>
        <v/>
      </c>
      <c r="LT211" t="str">
        <f>IF(EB211=1,LT$8&amp;IF(SUM(EC211:$EQ211)=0,"",", "),"")</f>
        <v/>
      </c>
      <c r="LU211" t="str">
        <f>IF(EC211=1,LU$8&amp;IF(SUM(ED211:$EQ211)=0,"",", "),"")</f>
        <v/>
      </c>
      <c r="LV211" t="str">
        <f>IF(ED211=1,LV$8&amp;IF(SUM(EE211:$EQ211)=0,"",", "),"")</f>
        <v/>
      </c>
      <c r="LW211" t="str">
        <f>IF(EE211=1,LW$8&amp;IF(SUM(EF211:$EQ211)=0,"",", "),"")</f>
        <v/>
      </c>
      <c r="LX211" t="str">
        <f>IF(EF211=1,LX$8&amp;IF(SUM(EG211:$EQ211)=0,"",", "),"")</f>
        <v/>
      </c>
      <c r="LY211" t="str">
        <f>IF(EG211=1,LY$8&amp;IF(SUM(EH211:$EQ211)=0,"",", "),"")</f>
        <v/>
      </c>
      <c r="LZ211" t="str">
        <f>IF(EH211=1,LZ$8&amp;IF(SUM(EI211:$EQ211)=0,"",", "),"")</f>
        <v/>
      </c>
      <c r="MA211" t="str">
        <f>IF(EI211=1,MA$8&amp;IF(SUM(EJ211:$EQ211)=0,"",", "),"")</f>
        <v/>
      </c>
      <c r="MB211" t="str">
        <f>IF(EJ211=1,MB$8&amp;IF(SUM(EK211:$EQ211)=0,"",", "),"")</f>
        <v/>
      </c>
      <c r="MC211" t="str">
        <f>IF(EK211=1,MC$8&amp;IF(SUM(EL211:$EQ211)=0,"",", "),"")</f>
        <v/>
      </c>
      <c r="MD211" t="str">
        <f>IF(EL211=1,MD$8&amp;IF(SUM(EM211:$EQ211)=0,"",", "),"")</f>
        <v/>
      </c>
      <c r="ME211" t="str">
        <f>IF(EM211=1,ME$8&amp;IF(SUM(EN211:$EQ211)=0,"",", "),"")</f>
        <v/>
      </c>
      <c r="MF211" t="str">
        <f>IF(EN211=1,MF$8&amp;IF(SUM(EO211:$EQ211)=0,"",", "),"")</f>
        <v/>
      </c>
      <c r="MG211" t="str">
        <f>IF(EO211=1,MG$8&amp;IF(SUM(EP211:$EQ211)=0,"",", "),"")</f>
        <v/>
      </c>
      <c r="MH211" t="str">
        <f>IF(EP211=1,MH$8&amp;IF(SUM(EQ211:$EQ211)=0,"",", "),"")</f>
        <v/>
      </c>
      <c r="MI211" t="str">
        <f t="shared" si="284"/>
        <v/>
      </c>
      <c r="MJ211" t="str">
        <f>IF(ER211=1,MJ$8&amp;IF(SUM(ES211:$GO211)=0,"",", "),"")</f>
        <v/>
      </c>
      <c r="MK211" t="str">
        <f>IF(ES211=1,MK$8&amp;IF(SUM(ET211:$GO211)=0,"",", "),"")</f>
        <v/>
      </c>
      <c r="ML211" t="str">
        <f>IF(ET211=1,ML$8&amp;IF(SUM(EU211:$GO211)=0,"",", "),"")</f>
        <v/>
      </c>
      <c r="MM211" t="str">
        <f>IF(EU211=1,MM$8&amp;IF(SUM(EV211:$GO211)=0,"",", "),"")</f>
        <v/>
      </c>
      <c r="MN211" t="str">
        <f>IF(EV211=1,MN$8&amp;IF(SUM(EW211:$GO211)=0,"",", "),"")</f>
        <v/>
      </c>
      <c r="MO211" t="str">
        <f>IF(EW211=1,MO$8&amp;IF(SUM(EX211:$GO211)=0,"",", "),"")</f>
        <v/>
      </c>
      <c r="MP211" t="str">
        <f>IF(EX211=1,MP$8&amp;IF(SUM(EY211:$GO211)=0,"",", "),"")</f>
        <v/>
      </c>
      <c r="MQ211" t="str">
        <f>IF(EY211=1,MQ$8&amp;IF(SUM(EZ211:$GO211)=0,"",", "),"")</f>
        <v/>
      </c>
      <c r="MR211" t="str">
        <f>IF(EZ211=1,MR$8&amp;IF(SUM(FA211:$GO211)=0,"",", "),"")</f>
        <v/>
      </c>
      <c r="MS211" t="str">
        <f>IF(FA211=1,MS$8&amp;IF(SUM(FB211:$GO211)=0,"",", "),"")</f>
        <v/>
      </c>
      <c r="MT211" t="str">
        <f>IF(FB211=1,MT$8&amp;IF(SUM(FC211:$GO211)=0,"",", "),"")</f>
        <v/>
      </c>
      <c r="MU211" t="str">
        <f>IF(FC211=1,MU$8&amp;IF(SUM(FD211:$GO211)=0,"",", "),"")</f>
        <v/>
      </c>
      <c r="MV211" t="str">
        <f>IF(FD211=1,MV$8&amp;IF(SUM(FE211:$GO211)=0,"",", "),"")</f>
        <v/>
      </c>
      <c r="MW211" t="str">
        <f>IF(FE211=1,MW$8&amp;IF(SUM(FF211:$GO211)=0,"",", "),"")</f>
        <v/>
      </c>
      <c r="MX211" t="str">
        <f>IF(FF211=1,MX$8&amp;IF(SUM(FG211:$GO211)=0,"",", "),"")</f>
        <v/>
      </c>
      <c r="MY211" t="str">
        <f>IF(FG211=1,MY$8&amp;IF(SUM(FH211:$GO211)=0,"",", "),"")</f>
        <v/>
      </c>
      <c r="MZ211" t="str">
        <f>IF(FH211=1,MZ$8&amp;IF(SUM(FI211:$GO211)=0,"",", "),"")</f>
        <v/>
      </c>
      <c r="NA211" t="str">
        <f>IF(FI211=1,NA$8&amp;IF(SUM(FJ211:$GO211)=0,"",", "),"")</f>
        <v/>
      </c>
      <c r="NB211" t="str">
        <f>IF(FJ211=1,NB$8&amp;IF(SUM(FK211:$GO211)=0,"",", "),"")</f>
        <v/>
      </c>
      <c r="NC211" t="str">
        <f>IF(FK211=1,NC$8&amp;IF(SUM(FL211:$GO211)=0,"",", "),"")</f>
        <v/>
      </c>
      <c r="ND211" t="str">
        <f>IF(FL211=1,ND$8&amp;IF(SUM(FM211:$GO211)=0,"",", "),"")</f>
        <v/>
      </c>
      <c r="NE211" t="str">
        <f>IF(FM211=1,NE$8&amp;IF(SUM(FN211:$GO211)=0,"",", "),"")</f>
        <v/>
      </c>
      <c r="NF211" t="str">
        <f>IF(FN211=1,NF$8&amp;IF(SUM(FO211:$GO211)=0,"",", "),"")</f>
        <v/>
      </c>
      <c r="NG211" t="str">
        <f>IF(FO211=1,NG$8&amp;IF(SUM(FP211:$GO211)=0,"",", "),"")</f>
        <v/>
      </c>
      <c r="NH211" t="str">
        <f>IF(FP211=1,NH$8&amp;IF(SUM(FQ211:$GO211)=0,"",", "),"")</f>
        <v/>
      </c>
      <c r="NI211" t="str">
        <f>IF(FQ211=1,NI$8&amp;IF(SUM(FR211:$GO211)=0,"",", "),"")</f>
        <v/>
      </c>
      <c r="NJ211" t="str">
        <f>IF(FR211=1,NJ$8&amp;IF(SUM(FS211:$GO211)=0,"",", "),"")</f>
        <v/>
      </c>
      <c r="NK211" t="str">
        <f>IF(FS211=1,NK$8&amp;IF(SUM(FT211:$GO211)=0,"",", "),"")</f>
        <v/>
      </c>
      <c r="NL211" t="str">
        <f>IF(FT211=1,NL$8&amp;IF(SUM(FU211:$GO211)=0,"",", "),"")</f>
        <v/>
      </c>
      <c r="NM211" t="str">
        <f>IF(FU211=1,NM$8&amp;IF(SUM(FV211:$GO211)=0,"",", "),"")</f>
        <v/>
      </c>
      <c r="NN211" t="str">
        <f>IF(FV211=1,NN$8&amp;IF(SUM(FW211:$GO211)=0,"",", "),"")</f>
        <v/>
      </c>
      <c r="NO211" t="str">
        <f>IF(FW211=1,NO$8&amp;IF(SUM(FX211:$GO211)=0,"",", "),"")</f>
        <v/>
      </c>
      <c r="NP211" t="str">
        <f>IF(FX211=1,NP$8&amp;IF(SUM(FY211:$GO211)=0,"",", "),"")</f>
        <v/>
      </c>
      <c r="NQ211" t="str">
        <f>IF(FY211=1,NQ$8&amp;IF(SUM(FZ211:$GO211)=0,"",", "),"")</f>
        <v/>
      </c>
      <c r="NR211" t="str">
        <f>IF(FZ211=1,NR$8&amp;IF(SUM(GA211:$GO211)=0,"",", "),"")</f>
        <v/>
      </c>
      <c r="NS211" t="str">
        <f>IF(GA211=1,NS$8&amp;IF(SUM(GB211:$GO211)=0,"",", "),"")</f>
        <v/>
      </c>
      <c r="NT211" t="str">
        <f>IF(GB211=1,NT$8&amp;IF(SUM(GC211:$GO211)=0,"",", "),"")</f>
        <v/>
      </c>
      <c r="NU211" t="str">
        <f>IF(GC211=1,NU$8&amp;IF(SUM(GD211:$GO211)=0,"",", "),"")</f>
        <v/>
      </c>
      <c r="NV211" t="str">
        <f>IF(GD211=1,NV$8&amp;IF(SUM(GE211:$GO211)=0,"",", "),"")</f>
        <v/>
      </c>
      <c r="NW211" t="str">
        <f>IF(GE211=1,NW$8&amp;IF(SUM(GF211:$GO211)=0,"",", "),"")</f>
        <v/>
      </c>
      <c r="NX211" t="str">
        <f>IF(GF211=1,NX$8&amp;IF(SUM(GG211:$GO211)=0,"",", "),"")</f>
        <v/>
      </c>
      <c r="NY211" t="str">
        <f>IF(GG211=1,NY$8&amp;IF(SUM(GH211:$GO211)=0,"",", "),"")</f>
        <v/>
      </c>
      <c r="NZ211" t="str">
        <f>IF(GH211=1,NZ$8&amp;IF(SUM(GI211:$GO211)=0,"",", "),"")</f>
        <v/>
      </c>
      <c r="OA211" t="str">
        <f>IF(GI211=1,OA$8&amp;IF(SUM(GJ211:$GO211)=0,"",", "),"")</f>
        <v/>
      </c>
      <c r="OB211" t="str">
        <f>IF(GJ211=1,OB$8&amp;IF(SUM(GK211:$GO211)=0,"",", "),"")</f>
        <v/>
      </c>
      <c r="OC211" t="str">
        <f>IF(GK211=1,OC$8&amp;IF(SUM(GL211:$GO211)=0,"",", "),"")</f>
        <v/>
      </c>
      <c r="OD211" t="str">
        <f>IF(GL211=1,OD$8&amp;IF(SUM(GM211:$GO211)=0,"",", "),"")</f>
        <v/>
      </c>
      <c r="OE211" t="str">
        <f>IF(GM211=1,OE$8&amp;IF(SUM(GN211:$GO211)=0,"",", "),"")</f>
        <v/>
      </c>
      <c r="OF211" t="str">
        <f>IF(GN211=1,OF$8&amp;IF(SUM(GO211:$GO211)=0,"",", "),"")</f>
        <v/>
      </c>
      <c r="OG211" t="str">
        <f t="shared" si="285"/>
        <v/>
      </c>
      <c r="OH211" t="str">
        <f>IF(GP211=1,OH$8&amp;IF(SUM(GQ211:$IM211)=0,"",", "),"")</f>
        <v/>
      </c>
      <c r="OI211" t="str">
        <f>IF(GQ211=1,OI$8&amp;IF(SUM(GR211:$IM211)=0,"",", "),"")</f>
        <v/>
      </c>
      <c r="OJ211" t="str">
        <f>IF(GR211=1,OJ$8&amp;IF(SUM(GS211:$IM211)=0,"",", "),"")</f>
        <v/>
      </c>
      <c r="OK211" t="str">
        <f>IF(GS211=1,OK$8&amp;IF(SUM(GT211:$IM211)=0,"",", "),"")</f>
        <v/>
      </c>
      <c r="OL211" t="str">
        <f>IF(GT211=1,OL$8&amp;IF(SUM(GU211:$IM211)=0,"",", "),"")</f>
        <v/>
      </c>
      <c r="OM211" t="str">
        <f>IF(GU211=1,OM$8&amp;IF(SUM(GV211:$IM211)=0,"",", "),"")</f>
        <v/>
      </c>
      <c r="ON211" t="str">
        <f>IF(GV211=1,ON$8&amp;IF(SUM(GW211:$IM211)=0,"",", "),"")</f>
        <v/>
      </c>
      <c r="OO211" t="str">
        <f>IF(GW211=1,OO$8&amp;IF(SUM(GX211:$IM211)=0,"",", "),"")</f>
        <v/>
      </c>
      <c r="OP211" t="str">
        <f>IF(GX211=1,OP$8&amp;IF(SUM(GY211:$IM211)=0,"",", "),"")</f>
        <v/>
      </c>
      <c r="OQ211" t="str">
        <f>IF(GY211=1,OQ$8&amp;IF(SUM(GZ211:$IM211)=0,"",", "),"")</f>
        <v/>
      </c>
      <c r="OR211" t="str">
        <f>IF(GZ211=1,OR$8&amp;IF(SUM(HA211:$IM211)=0,"",", "),"")</f>
        <v/>
      </c>
      <c r="OS211" t="str">
        <f>IF(HA211=1,OS$8&amp;IF(SUM(HB211:$IM211)=0,"",", "),"")</f>
        <v/>
      </c>
      <c r="OT211" t="str">
        <f>IF(HB211=1,OT$8&amp;IF(SUM(HC211:$IM211)=0,"",", "),"")</f>
        <v/>
      </c>
      <c r="OU211" t="str">
        <f>IF(HC211=1,OU$8&amp;IF(SUM(HD211:$IM211)=0,"",", "),"")</f>
        <v/>
      </c>
      <c r="OV211" t="str">
        <f>IF(HD211=1,OV$8&amp;IF(SUM(HE211:$IM211)=0,"",", "),"")</f>
        <v/>
      </c>
      <c r="OW211" t="str">
        <f>IF(HE211=1,OW$8&amp;IF(SUM(HF211:$IM211)=0,"",", "),"")</f>
        <v/>
      </c>
      <c r="OX211" t="str">
        <f>IF(HF211=1,OX$8&amp;IF(SUM(HG211:$IM211)=0,"",", "),"")</f>
        <v/>
      </c>
      <c r="OY211" t="str">
        <f>IF(HG211=1,OY$8&amp;IF(SUM(HH211:$IM211)=0,"",", "),"")</f>
        <v/>
      </c>
      <c r="OZ211" t="str">
        <f>IF(HH211=1,OZ$8&amp;IF(SUM(HI211:$IM211)=0,"",", "),"")</f>
        <v/>
      </c>
      <c r="PA211" t="str">
        <f>IF(HI211=1,PA$8&amp;IF(SUM(HJ211:$IM211)=0,"",", "),"")</f>
        <v/>
      </c>
      <c r="PB211" t="str">
        <f>IF(HJ211=1,PB$8&amp;IF(SUM(HK211:$IM211)=0,"",", "),"")</f>
        <v/>
      </c>
      <c r="PC211" t="str">
        <f>IF(HK211=1,PC$8&amp;IF(SUM(HL211:$IM211)=0,"",", "),"")</f>
        <v/>
      </c>
      <c r="PD211" t="str">
        <f>IF(HL211=1,PD$8&amp;IF(SUM(HM211:$IM211)=0,"",", "),"")</f>
        <v/>
      </c>
      <c r="PE211" t="str">
        <f>IF(HM211=1,PE$8&amp;IF(SUM(HN211:$IM211)=0,"",", "),"")</f>
        <v/>
      </c>
      <c r="PF211" t="str">
        <f>IF(HN211=1,PF$8&amp;IF(SUM(HO211:$IM211)=0,"",", "),"")</f>
        <v/>
      </c>
      <c r="PG211" t="str">
        <f>IF(HO211=1,PG$8&amp;IF(SUM(HP211:$IM211)=0,"",", "),"")</f>
        <v/>
      </c>
      <c r="PH211" t="str">
        <f>IF(HP211=1,PH$8&amp;IF(SUM(HQ211:$IM211)=0,"",", "),"")</f>
        <v/>
      </c>
      <c r="PI211" t="str">
        <f>IF(HQ211=1,PI$8&amp;IF(SUM(HR211:$IM211)=0,"",", "),"")</f>
        <v/>
      </c>
      <c r="PJ211" t="str">
        <f>IF(HR211=1,PJ$8&amp;IF(SUM(HS211:$IM211)=0,"",", "),"")</f>
        <v/>
      </c>
      <c r="PK211" t="str">
        <f>IF(HS211=1,PK$8&amp;IF(SUM(HT211:$IM211)=0,"",", "),"")</f>
        <v/>
      </c>
      <c r="PL211" t="str">
        <f>IF(HT211=1,PL$8&amp;IF(SUM(HU211:$IM211)=0,"",", "),"")</f>
        <v/>
      </c>
      <c r="PM211" t="str">
        <f>IF(HU211=1,PM$8&amp;IF(SUM(HV211:$IM211)=0,"",", "),"")</f>
        <v/>
      </c>
      <c r="PN211" t="str">
        <f>IF(HV211=1,PN$8&amp;IF(SUM(HW211:$IM211)=0,"",", "),"")</f>
        <v/>
      </c>
      <c r="PO211" t="str">
        <f>IF(HW211=1,PO$8&amp;IF(SUM(HX211:$IM211)=0,"",", "),"")</f>
        <v/>
      </c>
      <c r="PP211" t="str">
        <f>IF(HX211=1,PP$8&amp;IF(SUM(HY211:$IM211)=0,"",", "),"")</f>
        <v/>
      </c>
      <c r="PQ211" t="str">
        <f>IF(HY211=1,PQ$8&amp;IF(SUM(HZ211:$IM211)=0,"",", "),"")</f>
        <v/>
      </c>
      <c r="PR211" t="str">
        <f>IF(HZ211=1,PR$8&amp;IF(SUM(IA211:$IM211)=0,"",", "),"")</f>
        <v/>
      </c>
      <c r="PS211" t="str">
        <f>IF(IA211=1,PS$8&amp;IF(SUM(IB211:$IM211)=0,"",", "),"")</f>
        <v/>
      </c>
      <c r="PT211" t="str">
        <f>IF(IB211=1,PT$8&amp;IF(SUM(IC211:$IM211)=0,"",", "),"")</f>
        <v/>
      </c>
      <c r="PU211" t="str">
        <f>IF(IC211=1,PU$8&amp;IF(SUM(ID211:$IM211)=0,"",", "),"")</f>
        <v/>
      </c>
      <c r="PV211" t="str">
        <f>IF(ID211=1,PV$8&amp;IF(SUM(IE211:$IM211)=0,"",", "),"")</f>
        <v/>
      </c>
      <c r="PW211" t="str">
        <f>IF(IE211=1,PW$8&amp;IF(SUM(IF211:$IM211)=0,"",", "),"")</f>
        <v/>
      </c>
      <c r="PX211" t="str">
        <f>IF(IF211=1,PX$8&amp;IF(SUM(IG211:$IM211)=0,"",", "),"")</f>
        <v/>
      </c>
      <c r="PY211" t="str">
        <f>IF(IG211=1,PY$8&amp;IF(SUM(IH211:$IM211)=0,"",", "),"")</f>
        <v/>
      </c>
      <c r="PZ211" t="str">
        <f>IF(IH211=1,PZ$8&amp;IF(SUM(II211:$IM211)=0,"",", "),"")</f>
        <v/>
      </c>
      <c r="QA211" t="str">
        <f>IF(II211=1,QA$8&amp;IF(SUM(IJ211:$IM211)=0,"",", "),"")</f>
        <v/>
      </c>
      <c r="QB211" t="str">
        <f>IF(IJ211=1,QB$8&amp;IF(SUM(IK211:$IM211)=0,"",", "),"")</f>
        <v/>
      </c>
      <c r="QC211" t="str">
        <f>IF(IK211=1,QC$8&amp;IF(SUM(IL211:$IM211)=0,"",", "),"")</f>
        <v/>
      </c>
      <c r="QD211" t="str">
        <f>IF(IL211=1,QD$8&amp;IF(SUM(IM211:$IM211)=0,"",", "),"")</f>
        <v/>
      </c>
      <c r="QE211" t="str">
        <f t="shared" si="286"/>
        <v/>
      </c>
      <c r="QF211" t="str">
        <f>IF(IN211=1,QF$8&amp;IF(SUM(IO211:$KK211)=0,"",", "),"")</f>
        <v/>
      </c>
      <c r="QG211" t="str">
        <f>IF(IO211=1,QG$8&amp;IF(SUM(IP211:$KK211)=0,"",", "),"")</f>
        <v/>
      </c>
      <c r="QH211" t="str">
        <f>IF(IP211=1,QH$8&amp;IF(SUM(IQ211:$KK211)=0,"",", "),"")</f>
        <v/>
      </c>
      <c r="QI211" t="str">
        <f>IF(IQ211=1,QI$8&amp;IF(SUM(IR211:$KK211)=0,"",", "),"")</f>
        <v/>
      </c>
      <c r="QJ211" t="str">
        <f>IF(IR211=1,QJ$8&amp;IF(SUM(IS211:$KK211)=0,"",", "),"")</f>
        <v/>
      </c>
      <c r="QK211" t="str">
        <f>IF(IS211=1,QK$8&amp;IF(SUM(IT211:$KK211)=0,"",", "),"")</f>
        <v/>
      </c>
      <c r="QL211" t="str">
        <f>IF(IT211=1,QL$8&amp;IF(SUM(IU211:$KK211)=0,"",", "),"")</f>
        <v/>
      </c>
      <c r="QM211" t="str">
        <f>IF(IU211=1,QM$8&amp;IF(SUM(IV211:$KK211)=0,"",", "),"")</f>
        <v/>
      </c>
      <c r="QN211" t="str">
        <f>IF(IV211=1,QN$8&amp;IF(SUM(IW211:$KK211)=0,"",", "),"")</f>
        <v/>
      </c>
      <c r="QO211" t="str">
        <f>IF(IW211=1,QO$8&amp;IF(SUM(IX211:$KK211)=0,"",", "),"")</f>
        <v/>
      </c>
      <c r="QP211" t="str">
        <f>IF(IX211=1,QP$8&amp;IF(SUM(IY211:$KK211)=0,"",", "),"")</f>
        <v/>
      </c>
      <c r="QQ211" t="str">
        <f>IF(IY211=1,QQ$8&amp;IF(SUM(IZ211:$KK211)=0,"",", "),"")</f>
        <v/>
      </c>
      <c r="QR211" t="str">
        <f>IF(IZ211=1,QR$8&amp;IF(SUM(JA211:$KK211)=0,"",", "),"")</f>
        <v/>
      </c>
      <c r="QS211" t="str">
        <f>IF(JA211=1,QS$8&amp;IF(SUM(JB211:$KK211)=0,"",", "),"")</f>
        <v/>
      </c>
      <c r="QT211" t="str">
        <f>IF(JB211=1,QT$8&amp;IF(SUM(JC211:$KK211)=0,"",", "),"")</f>
        <v/>
      </c>
      <c r="QU211" t="str">
        <f>IF(JC211=1,QU$8&amp;IF(SUM(JD211:$KK211)=0,"",", "),"")</f>
        <v/>
      </c>
      <c r="QV211" t="str">
        <f>IF(JD211=1,QV$8&amp;IF(SUM(JE211:$KK211)=0,"",", "),"")</f>
        <v/>
      </c>
      <c r="QW211" t="str">
        <f>IF(JE211=1,QW$8&amp;IF(SUM(JF211:$KK211)=0,"",", "),"")</f>
        <v/>
      </c>
      <c r="QX211" t="str">
        <f>IF(JF211=1,QX$8&amp;IF(SUM(JG211:$KK211)=0,"",", "),"")</f>
        <v/>
      </c>
      <c r="QY211" t="str">
        <f>IF(JG211=1,QY$8&amp;IF(SUM(JH211:$KK211)=0,"",", "),"")</f>
        <v/>
      </c>
      <c r="QZ211" t="str">
        <f>IF(JH211=1,QZ$8&amp;IF(SUM(JI211:$KK211)=0,"",", "),"")</f>
        <v/>
      </c>
      <c r="RA211" t="str">
        <f>IF(JI211=1,RA$8&amp;IF(SUM(JJ211:$KK211)=0,"",", "),"")</f>
        <v/>
      </c>
      <c r="RB211" t="str">
        <f>IF(JJ211=1,RB$8&amp;IF(SUM(JK211:$KK211)=0,"",", "),"")</f>
        <v/>
      </c>
      <c r="RC211" t="str">
        <f>IF(JK211=1,RC$8&amp;IF(SUM(JL211:$KK211)=0,"",", "),"")</f>
        <v/>
      </c>
      <c r="RD211" t="str">
        <f>IF(JL211=1,RD$8&amp;IF(SUM(JM211:$KK211)=0,"",", "),"")</f>
        <v/>
      </c>
      <c r="RE211" t="str">
        <f>IF(JM211=1,RE$8&amp;IF(SUM(JN211:$KK211)=0,"",", "),"")</f>
        <v/>
      </c>
      <c r="RF211" t="str">
        <f>IF(JN211=1,RF$8&amp;IF(SUM(JO211:$KK211)=0,"",", "),"")</f>
        <v/>
      </c>
      <c r="RG211" t="str">
        <f>IF(JO211=1,RG$8&amp;IF(SUM(JP211:$KK211)=0,"",", "),"")</f>
        <v/>
      </c>
      <c r="RH211" t="str">
        <f>IF(JP211=1,RH$8&amp;IF(SUM(JQ211:$KK211)=0,"",", "),"")</f>
        <v/>
      </c>
      <c r="RI211" t="str">
        <f>IF(JQ211=1,RI$8&amp;IF(SUM(JR211:$KK211)=0,"",", "),"")</f>
        <v/>
      </c>
      <c r="RJ211" t="str">
        <f>IF(JR211=1,RJ$8&amp;IF(SUM(JS211:$KK211)=0,"",", "),"")</f>
        <v/>
      </c>
      <c r="RK211" t="str">
        <f>IF(JS211=1,RK$8&amp;IF(SUM(JT211:$KK211)=0,"",", "),"")</f>
        <v/>
      </c>
      <c r="RL211" t="str">
        <f>IF(JT211=1,RL$8&amp;IF(SUM(JU211:$KK211)=0,"",", "),"")</f>
        <v/>
      </c>
      <c r="RM211" t="str">
        <f>IF(JU211=1,RM$8&amp;IF(SUM(JV211:$KK211)=0,"",", "),"")</f>
        <v/>
      </c>
      <c r="RN211" t="str">
        <f>IF(JV211=1,RN$8&amp;IF(SUM(JW211:$KK211)=0,"",", "),"")</f>
        <v/>
      </c>
      <c r="RO211" t="str">
        <f>IF(JW211=1,RO$8&amp;IF(SUM(JX211:$KK211)=0,"",", "),"")</f>
        <v/>
      </c>
      <c r="RP211" t="str">
        <f>IF(JX211=1,RP$8&amp;IF(SUM(JY211:$KK211)=0,"",", "),"")</f>
        <v/>
      </c>
      <c r="RQ211" t="str">
        <f>IF(JY211=1,RQ$8&amp;IF(SUM(JZ211:$KK211)=0,"",", "),"")</f>
        <v/>
      </c>
      <c r="RR211" t="str">
        <f>IF(JZ211=1,RR$8&amp;IF(SUM(KA211:$KK211)=0,"",", "),"")</f>
        <v/>
      </c>
      <c r="RS211" t="str">
        <f>IF(KA211=1,RS$8&amp;IF(SUM(KB211:$KK211)=0,"",", "),"")</f>
        <v/>
      </c>
      <c r="RT211" t="str">
        <f>IF(KB211=1,RT$8&amp;IF(SUM(KC211:$KK211)=0,"",", "),"")</f>
        <v/>
      </c>
      <c r="RU211" t="str">
        <f>IF(KC211=1,RU$8&amp;IF(SUM(KD211:$KK211)=0,"",", "),"")</f>
        <v/>
      </c>
      <c r="RV211" t="str">
        <f>IF(KD211=1,RV$8&amp;IF(SUM(KE211:$KK211)=0,"",", "),"")</f>
        <v/>
      </c>
      <c r="RW211" t="str">
        <f>IF(KE211=1,RW$8&amp;IF(SUM(KF211:$KK211)=0,"",", "),"")</f>
        <v/>
      </c>
      <c r="RX211" t="str">
        <f>IF(KF211=1,RX$8&amp;IF(SUM(KG211:$KK211)=0,"",", "),"")</f>
        <v/>
      </c>
      <c r="RY211" t="str">
        <f>IF(KG211=1,RY$8&amp;IF(SUM(KH211:$KK211)=0,"",", "),"")</f>
        <v/>
      </c>
      <c r="RZ211" t="str">
        <f>IF(KH211=1,RZ$8&amp;IF(SUM(KI211:$KK211)=0,"",", "),"")</f>
        <v/>
      </c>
      <c r="SA211" t="str">
        <f>IF(KI211=1,SA$8&amp;IF(SUM(KJ211:$KK211)=0,"",", "),"")</f>
        <v/>
      </c>
      <c r="SB211" t="str">
        <f>IF(KJ211=1,SB$8&amp;IF(SUM(KK211:$KK211)=0,"",", "),"")</f>
        <v/>
      </c>
      <c r="SC211" t="str">
        <f t="shared" si="287"/>
        <v/>
      </c>
    </row>
    <row r="212" spans="1:497" ht="60" customHeight="1" x14ac:dyDescent="0.45">
      <c r="A212" s="62"/>
      <c r="B212" s="212" t="str">
        <f t="shared" si="216"/>
        <v/>
      </c>
      <c r="C212" s="212" t="str">
        <f t="shared" si="275"/>
        <v/>
      </c>
      <c r="D212" s="212" t="str">
        <f t="shared" si="276"/>
        <v/>
      </c>
      <c r="E212" s="212" t="str">
        <f t="shared" si="277"/>
        <v/>
      </c>
      <c r="F212" s="212" t="str">
        <f t="shared" si="278"/>
        <v/>
      </c>
      <c r="G212" s="237" t="str">
        <f>IF('EDCI Data'!B212="","",'EDCI Data'!B212)</f>
        <v/>
      </c>
      <c r="H212" s="238" t="str">
        <f>IF('EDCI Data'!C212="","",'EDCI Data'!C212)</f>
        <v/>
      </c>
      <c r="I212" s="239" t="str">
        <f>IF('EDCI Data'!D212="","",'EDCI Data'!D212)</f>
        <v/>
      </c>
      <c r="J212" s="240" t="str">
        <f>IF('EDCI Data'!E212="","",'EDCI Data'!E212)</f>
        <v/>
      </c>
      <c r="K212" s="237" t="str">
        <f>IF('EDCI Data'!F212="","",'EDCI Data'!F212)</f>
        <v/>
      </c>
      <c r="L212" s="237" t="str">
        <f>IF('EDCI Data'!G212="","",'EDCI Data'!G212)</f>
        <v/>
      </c>
      <c r="M212" s="237" t="str">
        <f>IF('EDCI Data'!H212="","",'EDCI Data'!H212)</f>
        <v/>
      </c>
      <c r="N212" s="237" t="str">
        <f>IF('EDCI Data'!I212="","",'EDCI Data'!I212)</f>
        <v/>
      </c>
      <c r="O212" s="237" t="str">
        <f>IF('EDCI Data'!J212="","",'EDCI Data'!J212)</f>
        <v/>
      </c>
      <c r="P212" s="237" t="str">
        <f>IF('EDCI Data'!K212="","",'EDCI Data'!K212)</f>
        <v/>
      </c>
      <c r="Q212" s="241" t="str">
        <f>IF('EDCI Data'!L212="","",'EDCI Data'!L212)</f>
        <v/>
      </c>
      <c r="R212" s="241" t="str">
        <f>IF('EDCI Data'!M212="","",'EDCI Data'!M212)</f>
        <v/>
      </c>
      <c r="S212" s="237" t="str">
        <f>IF('EDCI Data'!N212="","",'EDCI Data'!N212)</f>
        <v/>
      </c>
      <c r="T212" s="237" t="str">
        <f>IF('EDCI Data'!O212="","",'EDCI Data'!O212)</f>
        <v/>
      </c>
      <c r="U212" s="237" t="str">
        <f>IF('EDCI Data'!P212="","",'EDCI Data'!P212)</f>
        <v/>
      </c>
      <c r="V212" s="237" t="str">
        <f>IF('EDCI Data'!Q212="","",'EDCI Data'!Q212)</f>
        <v/>
      </c>
      <c r="W212" s="242" t="str">
        <f>IF('EDCI Data'!R212="","",'EDCI Data'!R212)</f>
        <v/>
      </c>
      <c r="X212" s="243" t="str">
        <f>IF('EDCI Data'!S212="","",'EDCI Data'!S212)</f>
        <v/>
      </c>
      <c r="Y212" s="243" t="str">
        <f>IF('EDCI Data'!T212="","",'EDCI Data'!T212)</f>
        <v/>
      </c>
      <c r="Z212" s="244" t="str">
        <f>IF('EDCI Data'!U212="","",'EDCI Data'!U212)</f>
        <v/>
      </c>
      <c r="AA212" s="237" t="str">
        <f>IF('EDCI Data'!V212="","",'EDCI Data'!V212)</f>
        <v/>
      </c>
      <c r="AB212" s="244" t="str">
        <f>IF('EDCI Data'!W212="","",'EDCI Data'!W212)</f>
        <v/>
      </c>
      <c r="AC212" s="237" t="str">
        <f>IF('EDCI Data'!X212="","",'EDCI Data'!X212)</f>
        <v/>
      </c>
      <c r="AD212" s="244" t="str">
        <f>IF('EDCI Data'!Y212="","",'EDCI Data'!Y212)</f>
        <v/>
      </c>
      <c r="AE212" s="237" t="str">
        <f>IF('EDCI Data'!Z212="","",'EDCI Data'!Z212)</f>
        <v/>
      </c>
      <c r="AF212" s="237" t="str">
        <f>IF('EDCI Data'!AA212="","",'EDCI Data'!AA212)</f>
        <v/>
      </c>
      <c r="AG212" s="237" t="str">
        <f>IF('EDCI Data'!AB212="","",'EDCI Data'!AB212)</f>
        <v/>
      </c>
      <c r="AH212" s="237" t="str">
        <f>IF('EDCI Data'!AC212="","",'EDCI Data'!AC212)</f>
        <v/>
      </c>
      <c r="AI212" s="237" t="str">
        <f>IF('EDCI Data'!AD212="","",'EDCI Data'!AD212)</f>
        <v/>
      </c>
      <c r="AJ212" s="237" t="str">
        <f>IF('EDCI Data'!AE212="","",'EDCI Data'!AE212)</f>
        <v/>
      </c>
      <c r="AK212" s="237" t="str">
        <f>IF('EDCI Data'!AF212="","",'EDCI Data'!AF212)</f>
        <v/>
      </c>
      <c r="AL212" s="237" t="str">
        <f>IF('EDCI Data'!AG212="","",'EDCI Data'!AG212)</f>
        <v/>
      </c>
      <c r="AM212" s="237" t="str">
        <f>IF('EDCI Data'!AH212="","",'EDCI Data'!AH212)</f>
        <v/>
      </c>
      <c r="AN212" s="237" t="str">
        <f>IF('EDCI Data'!AI212="","",'EDCI Data'!AI212)</f>
        <v/>
      </c>
      <c r="AO212" s="237" t="str">
        <f>IF('EDCI Data'!AJ212="","",'EDCI Data'!AJ212)</f>
        <v/>
      </c>
      <c r="AP212" s="237" t="str">
        <f>IF('EDCI Data'!AK212="","",'EDCI Data'!AK212)</f>
        <v/>
      </c>
      <c r="AQ212" s="237" t="str">
        <f>IF('EDCI Data'!AL212="","",'EDCI Data'!AL212)</f>
        <v/>
      </c>
      <c r="AR212" s="237" t="str">
        <f>IF('EDCI Data'!AM212="","",'EDCI Data'!AM212)</f>
        <v/>
      </c>
      <c r="AS212" s="237" t="str">
        <f>IF('EDCI Data'!AN212="","",'EDCI Data'!AN212)</f>
        <v/>
      </c>
      <c r="AT212" s="237" t="str">
        <f>IF('EDCI Data'!AO212="","",'EDCI Data'!AO212)</f>
        <v/>
      </c>
      <c r="AU212" s="237" t="str">
        <f>IF('EDCI Data'!AP212="","",'EDCI Data'!AP212)</f>
        <v/>
      </c>
      <c r="AV212" s="237" t="str">
        <f>IF('EDCI Data'!AQ212="","",'EDCI Data'!AQ212)</f>
        <v/>
      </c>
      <c r="AW212" s="237" t="str">
        <f>IF('EDCI Data'!AR212="","",'EDCI Data'!AR212)</f>
        <v/>
      </c>
      <c r="AX212" s="237" t="str">
        <f>IF('EDCI Data'!AS212="","",'EDCI Data'!AS212)</f>
        <v/>
      </c>
      <c r="AY212" s="237" t="str">
        <f>IF('EDCI Data'!AT212="","",'EDCI Data'!AT212)</f>
        <v/>
      </c>
      <c r="AZ212" s="237" t="str">
        <f>IF('EDCI Data'!AU212="","",'EDCI Data'!AU212)</f>
        <v/>
      </c>
      <c r="BA212" s="237" t="str">
        <f>IF('EDCI Data'!AV212="","",'EDCI Data'!AV212)</f>
        <v/>
      </c>
      <c r="BB212" s="245" t="str">
        <f>IF('EDCI Data'!AW212="","",'EDCI Data'!AW212)</f>
        <v/>
      </c>
      <c r="BC212" s="245" t="str">
        <f>IF('EDCI Data'!AX212="","",'EDCI Data'!AX212)</f>
        <v/>
      </c>
      <c r="BD212" s="246" t="str">
        <f t="shared" si="279"/>
        <v/>
      </c>
      <c r="BE212" s="247" t="str">
        <f>IF('EDCI Data'!AY212="","",'EDCI Data'!AY212)</f>
        <v/>
      </c>
      <c r="BF212" s="247" t="str">
        <f>IF('EDCI Data'!AZ212="","",'EDCI Data'!AZ212)</f>
        <v/>
      </c>
      <c r="BG212" s="247" t="str">
        <f>IF('EDCI Data'!BA212="","",'EDCI Data'!BA212)</f>
        <v/>
      </c>
      <c r="BH212" s="247" t="str">
        <f>IF('EDCI Data'!BB212="","",'EDCI Data'!BB212)</f>
        <v/>
      </c>
      <c r="BI212" s="247" t="str">
        <f>IF('EDCI Data'!BC212="","",'EDCI Data'!BC212)</f>
        <v/>
      </c>
      <c r="BJ212" s="247" t="str">
        <f>IF('EDCI Data'!BD212="","",'EDCI Data'!BD212)</f>
        <v/>
      </c>
      <c r="BK212" s="247" t="str">
        <f>IF('EDCI Data'!BE212="","",'EDCI Data'!BE212)</f>
        <v/>
      </c>
      <c r="BL212" s="247" t="str">
        <f>IF('EDCI Data'!BF212="","",'EDCI Data'!BF212)</f>
        <v/>
      </c>
      <c r="BM212" s="247" t="str">
        <f>IF('EDCI Data'!BG212="","",'EDCI Data'!BG212)</f>
        <v/>
      </c>
      <c r="BN212" s="248" t="str">
        <f>IF('EDCI Data'!BH212="","",'EDCI Data'!BH212)</f>
        <v/>
      </c>
      <c r="BO212" s="248" t="str">
        <f>IF('EDCI Data'!BI212="","",'EDCI Data'!BI212)</f>
        <v/>
      </c>
      <c r="BP212" s="249" t="str">
        <f>IF('EDCI Data'!BJ212="","",'EDCI Data'!BJ212)</f>
        <v/>
      </c>
      <c r="BQ212" s="248" t="str">
        <f>IF('EDCI Data'!BK212="","",'EDCI Data'!BK212)</f>
        <v/>
      </c>
      <c r="BR212" s="248" t="str">
        <f>IF('EDCI Data'!BL212="","",'EDCI Data'!BL212)</f>
        <v/>
      </c>
      <c r="BS212" s="250" t="str">
        <f>IF('EDCI Data'!BM212="","",'EDCI Data'!BM212)</f>
        <v/>
      </c>
      <c r="BT212" s="251" t="str">
        <f>IF('EDCI Data'!BN212="","",'EDCI Data'!BN212)</f>
        <v/>
      </c>
      <c r="BU212" s="246" t="str">
        <f>IF('EDCI Data'!BO212="","",'EDCI Data'!BO212)</f>
        <v/>
      </c>
      <c r="BV212" s="252">
        <f t="shared" si="280"/>
        <v>0</v>
      </c>
      <c r="BW212" s="252">
        <f t="shared" si="281"/>
        <v>0</v>
      </c>
      <c r="BX212" s="252">
        <f t="shared" si="282"/>
        <v>0</v>
      </c>
      <c r="BY212" s="252">
        <f t="shared" si="283"/>
        <v>0</v>
      </c>
      <c r="BZ212" t="str">
        <f t="shared" si="217"/>
        <v/>
      </c>
      <c r="CA212" s="253"/>
      <c r="CB212"/>
      <c r="CC212"/>
      <c r="CD212"/>
      <c r="CE212" t="str">
        <f t="shared" si="218"/>
        <v/>
      </c>
      <c r="CF212"/>
      <c r="CG212" t="str">
        <f t="shared" si="219"/>
        <v/>
      </c>
      <c r="CH212" t="str">
        <f t="shared" si="220"/>
        <v/>
      </c>
      <c r="CI212" t="str">
        <f t="shared" si="221"/>
        <v/>
      </c>
      <c r="CJ212" t="str">
        <f t="shared" si="222"/>
        <v/>
      </c>
      <c r="CK212"/>
      <c r="CL212"/>
      <c r="CM212" t="str">
        <f t="shared" si="223"/>
        <v/>
      </c>
      <c r="CN212" t="str">
        <f t="shared" si="224"/>
        <v/>
      </c>
      <c r="CO212" t="str">
        <f t="shared" si="225"/>
        <v/>
      </c>
      <c r="CP212" t="str">
        <f t="shared" si="226"/>
        <v/>
      </c>
      <c r="CQ212"/>
      <c r="CR212" t="str" cm="1">
        <f t="array" ref="CR212">IF(COUNTIFS($BZ$10:$BZ$259,$BZ212,$I$10:$I$259,$I212+1)&gt;0,IF(X212&lt;&gt;INDEX(Y$10:Y$259,MATCH(1,INDEX(($BZ212=$BZ$10:$BZ$259)*($I$10:$I$259=$I212+1),0,1),0)),"Number of FTEs in previous year do not align with Number of FTEs in current year across years, by definition these should be equal. Please check and update if required. "&amp;CHAR(10),""),"")</f>
        <v/>
      </c>
      <c r="CS212" t="str" cm="1">
        <f t="array" ref="CS212">IF(COUNTIFS($BZ$10:$BZ$259,$BZ212,$I$10:$I$259,$I212-1)&gt;0,IF(Y212&lt;&gt;INDEX(X$10:X$259,MATCH(1,INDEX(($BZ212=$BZ$10:$BZ$259)*($I$10:$I$259=$I212-1),0,1),0)),"Number of FTEs in previous year do not align with Number of FTEs in current year across years, by definition these should be equal. Please check and update if required. "&amp;CHAR(10),""),"")</f>
        <v/>
      </c>
      <c r="CT212" t="str">
        <f t="shared" si="227"/>
        <v/>
      </c>
      <c r="CU212" t="str">
        <f t="shared" si="228"/>
        <v/>
      </c>
      <c r="CV212"/>
      <c r="CW212" t="str">
        <f t="shared" si="229"/>
        <v/>
      </c>
      <c r="CX212"/>
      <c r="CY212" t="str">
        <f t="shared" si="230"/>
        <v/>
      </c>
      <c r="CZ212"/>
      <c r="DA212" t="str">
        <f t="shared" si="231"/>
        <v/>
      </c>
      <c r="DB212"/>
      <c r="DC212"/>
      <c r="DD212"/>
      <c r="DE212"/>
      <c r="DF212"/>
      <c r="DG212"/>
      <c r="DH212"/>
      <c r="DI212"/>
      <c r="DJ212"/>
      <c r="DK212"/>
      <c r="DL212"/>
      <c r="DM212"/>
      <c r="DN212"/>
      <c r="DO212"/>
      <c r="DP212"/>
      <c r="DQ212"/>
      <c r="DR212"/>
      <c r="DS212"/>
      <c r="DT212"/>
      <c r="DU212"/>
      <c r="DV212"/>
      <c r="DW212"/>
      <c r="DX212" t="str">
        <f t="shared" si="232"/>
        <v/>
      </c>
      <c r="DY212" t="str">
        <f t="shared" si="233"/>
        <v/>
      </c>
      <c r="DZ212" t="str">
        <f t="shared" si="234"/>
        <v/>
      </c>
      <c r="EA212" t="str">
        <f t="shared" si="235"/>
        <v/>
      </c>
      <c r="EB212" t="str">
        <f t="shared" si="236"/>
        <v/>
      </c>
      <c r="EC212" t="str">
        <f t="shared" si="237"/>
        <v/>
      </c>
      <c r="ED212" t="str">
        <f t="shared" si="238"/>
        <v/>
      </c>
      <c r="EE212" t="str">
        <f t="shared" si="239"/>
        <v/>
      </c>
      <c r="EF212" t="str">
        <f t="shared" si="240"/>
        <v/>
      </c>
      <c r="EG212" t="str">
        <f t="shared" si="241"/>
        <v/>
      </c>
      <c r="EH212" t="str">
        <f t="shared" si="242"/>
        <v/>
      </c>
      <c r="EI212" t="str">
        <f t="shared" si="243"/>
        <v/>
      </c>
      <c r="EJ212"/>
      <c r="EK212"/>
      <c r="EL212"/>
      <c r="EM212"/>
      <c r="EN212"/>
      <c r="EO212"/>
      <c r="EP212"/>
      <c r="EQ212" t="str">
        <f t="shared" si="244"/>
        <v/>
      </c>
      <c r="ER212" t="str">
        <f t="shared" si="245"/>
        <v/>
      </c>
      <c r="ES212" t="str">
        <f t="shared" si="246"/>
        <v/>
      </c>
      <c r="ET212"/>
      <c r="EU212" t="str">
        <f t="shared" si="247"/>
        <v/>
      </c>
      <c r="EV212"/>
      <c r="EW212" t="str">
        <f t="shared" si="248"/>
        <v/>
      </c>
      <c r="EX212"/>
      <c r="EY212" t="str">
        <f t="shared" si="249"/>
        <v/>
      </c>
      <c r="EZ212"/>
      <c r="FA212"/>
      <c r="FB212"/>
      <c r="FC212"/>
      <c r="FD212"/>
      <c r="FE212"/>
      <c r="FF212"/>
      <c r="FG212"/>
      <c r="FH212"/>
      <c r="FI212"/>
      <c r="FJ212"/>
      <c r="FK212"/>
      <c r="FL212"/>
      <c r="FM212"/>
      <c r="FN212"/>
      <c r="FO212"/>
      <c r="FP212"/>
      <c r="FQ212"/>
      <c r="FR212"/>
      <c r="FS212"/>
      <c r="FT212"/>
      <c r="FU212"/>
      <c r="FV212" t="str">
        <f t="shared" si="250"/>
        <v/>
      </c>
      <c r="FW212" t="str">
        <f t="shared" si="251"/>
        <v/>
      </c>
      <c r="FX212"/>
      <c r="FY212" t="str">
        <f t="shared" si="252"/>
        <v/>
      </c>
      <c r="FZ212" t="str">
        <f t="shared" si="253"/>
        <v/>
      </c>
      <c r="GA212" t="str">
        <f t="shared" si="254"/>
        <v/>
      </c>
      <c r="GB212" t="str">
        <f t="shared" si="255"/>
        <v/>
      </c>
      <c r="GC212" t="str">
        <f t="shared" si="256"/>
        <v/>
      </c>
      <c r="GD212" t="str">
        <f t="shared" si="257"/>
        <v/>
      </c>
      <c r="GE212" t="str">
        <f t="shared" si="258"/>
        <v/>
      </c>
      <c r="GF212" t="str">
        <f t="shared" si="259"/>
        <v/>
      </c>
      <c r="GG212" t="str">
        <f t="shared" si="260"/>
        <v/>
      </c>
      <c r="GH212"/>
      <c r="GI212"/>
      <c r="GJ212"/>
      <c r="GK212"/>
      <c r="GL212"/>
      <c r="GM212"/>
      <c r="GN212"/>
      <c r="GO212"/>
      <c r="GP212" t="str">
        <f t="shared" si="261"/>
        <v/>
      </c>
      <c r="GQ212" t="str">
        <f t="shared" si="262"/>
        <v/>
      </c>
      <c r="GR212"/>
      <c r="GS212" t="str">
        <f t="shared" si="263"/>
        <v/>
      </c>
      <c r="GT212"/>
      <c r="GU212" t="str">
        <f t="shared" si="264"/>
        <v/>
      </c>
      <c r="GV212"/>
      <c r="GW212" t="str">
        <f t="shared" si="265"/>
        <v/>
      </c>
      <c r="GX212"/>
      <c r="GY212"/>
      <c r="GZ212"/>
      <c r="HA212"/>
      <c r="HB212"/>
      <c r="HC212"/>
      <c r="HD212"/>
      <c r="HE212"/>
      <c r="HF212"/>
      <c r="HG212"/>
      <c r="HH212"/>
      <c r="HI212"/>
      <c r="HJ212"/>
      <c r="HK212"/>
      <c r="HL212"/>
      <c r="HM212"/>
      <c r="HN212"/>
      <c r="HO212"/>
      <c r="HP212"/>
      <c r="HQ212"/>
      <c r="HR212"/>
      <c r="HS212"/>
      <c r="HT212" t="str">
        <f t="shared" si="266"/>
        <v/>
      </c>
      <c r="HU212" t="str">
        <f t="shared" si="267"/>
        <v/>
      </c>
      <c r="HV212"/>
      <c r="HW212"/>
      <c r="HX212"/>
      <c r="HY212"/>
      <c r="HZ212"/>
      <c r="IA212"/>
      <c r="IB212"/>
      <c r="IC212"/>
      <c r="ID212"/>
      <c r="IE212" t="str">
        <f t="shared" si="268"/>
        <v/>
      </c>
      <c r="IF212"/>
      <c r="IG212"/>
      <c r="IH212"/>
      <c r="II212"/>
      <c r="IJ212"/>
      <c r="IK212"/>
      <c r="IL212"/>
      <c r="IM212"/>
      <c r="IN212"/>
      <c r="IO212"/>
      <c r="IP212"/>
      <c r="IQ212" t="str">
        <f t="shared" si="269"/>
        <v/>
      </c>
      <c r="IR212"/>
      <c r="IS212" t="str">
        <f t="shared" si="270"/>
        <v/>
      </c>
      <c r="IT212"/>
      <c r="IU212" t="str">
        <f t="shared" si="271"/>
        <v/>
      </c>
      <c r="IV212"/>
      <c r="IW212"/>
      <c r="IX212"/>
      <c r="IY212"/>
      <c r="IZ212"/>
      <c r="JA212"/>
      <c r="JB212"/>
      <c r="JC212"/>
      <c r="JD212"/>
      <c r="JE212"/>
      <c r="JF212"/>
      <c r="JG212"/>
      <c r="JH212"/>
      <c r="JI212"/>
      <c r="JJ212"/>
      <c r="JK212"/>
      <c r="JL212"/>
      <c r="JM212"/>
      <c r="JN212"/>
      <c r="JO212"/>
      <c r="JP212"/>
      <c r="JQ212"/>
      <c r="JR212" t="str">
        <f t="shared" si="272"/>
        <v/>
      </c>
      <c r="JS212" t="str">
        <f t="shared" si="273"/>
        <v/>
      </c>
      <c r="JT212"/>
      <c r="JU212"/>
      <c r="JV212"/>
      <c r="JW212"/>
      <c r="JX212"/>
      <c r="JY212"/>
      <c r="JZ212"/>
      <c r="KA212"/>
      <c r="KB212"/>
      <c r="KC212" t="str">
        <f t="shared" si="274"/>
        <v/>
      </c>
      <c r="KD212"/>
      <c r="KE212"/>
      <c r="KF212"/>
      <c r="KG212"/>
      <c r="KH212"/>
      <c r="KI212"/>
      <c r="KJ212"/>
      <c r="KK212"/>
      <c r="KL212" t="str">
        <f>IF(CT212=1,KL$8&amp;IF(SUM(CU212:$EQ212)=0,"",", "),"")</f>
        <v/>
      </c>
      <c r="KM212" t="str">
        <f>IF(CU212=1,KM$8&amp;IF(SUM(CV212:$EQ212)=0,"",", "),"")</f>
        <v/>
      </c>
      <c r="KN212" t="str">
        <f>IF(CV212=1,KN$8&amp;IF(SUM(CW212:$EQ212)=0,"",", "),"")</f>
        <v/>
      </c>
      <c r="KO212" t="str">
        <f>IF(CW212=1,KO$8&amp;IF(SUM(CX212:$EQ212)=0,"",", "),"")</f>
        <v/>
      </c>
      <c r="KP212" t="str">
        <f>IF(CX212=1,KP$8&amp;IF(SUM(CY212:$EQ212)=0,"",", "),"")</f>
        <v/>
      </c>
      <c r="KQ212" t="str">
        <f>IF(CY212=1,KQ$8&amp;IF(SUM(CZ212:$EQ212)=0,"",", "),"")</f>
        <v/>
      </c>
      <c r="KR212" t="str">
        <f>IF(CZ212=1,KR$8&amp;IF(SUM(DA212:$EQ212)=0,"",", "),"")</f>
        <v/>
      </c>
      <c r="KS212" t="str">
        <f>IF(DA212=1,KS$8&amp;IF(SUM(DB212:$EQ212)=0,"",", "),"")</f>
        <v/>
      </c>
      <c r="KT212" t="str">
        <f>IF(DB212=1,KT$8&amp;IF(SUM(DC212:$EQ212)=0,"",", "),"")</f>
        <v/>
      </c>
      <c r="KU212" t="str">
        <f>IF(DC212=1,KU$8&amp;IF(SUM(DD212:$EQ212)=0,"",", "),"")</f>
        <v/>
      </c>
      <c r="KV212" t="str">
        <f>IF(DD212=1,KV$8&amp;IF(SUM(DE212:$EQ212)=0,"",", "),"")</f>
        <v/>
      </c>
      <c r="KW212" t="str">
        <f>IF(DE212=1,KW$8&amp;IF(SUM(DF212:$EQ212)=0,"",", "),"")</f>
        <v/>
      </c>
      <c r="KX212" t="str">
        <f>IF(DF212=1,KX$8&amp;IF(SUM(DG212:$EQ212)=0,"",", "),"")</f>
        <v/>
      </c>
      <c r="KY212" t="str">
        <f>IF(DG212=1,KY$8&amp;IF(SUM(DH212:$EQ212)=0,"",", "),"")</f>
        <v/>
      </c>
      <c r="KZ212" t="str">
        <f>IF(DH212=1,KZ$8&amp;IF(SUM(DI212:$EQ212)=0,"",", "),"")</f>
        <v/>
      </c>
      <c r="LA212" t="str">
        <f>IF(DI212=1,LA$8&amp;IF(SUM(DJ212:$EQ212)=0,"",", "),"")</f>
        <v/>
      </c>
      <c r="LB212" t="str">
        <f>IF(DJ212=1,LB$8&amp;IF(SUM(DK212:$EQ212)=0,"",", "),"")</f>
        <v/>
      </c>
      <c r="LC212" t="str">
        <f>IF(DK212=1,LC$8&amp;IF(SUM(DL212:$EQ212)=0,"",", "),"")</f>
        <v/>
      </c>
      <c r="LD212" t="str">
        <f>IF(DL212=1,LD$8&amp;IF(SUM(DM212:$EQ212)=0,"",", "),"")</f>
        <v/>
      </c>
      <c r="LE212" t="str">
        <f>IF(DM212=1,LE$8&amp;IF(SUM(DN212:$EQ212)=0,"",", "),"")</f>
        <v/>
      </c>
      <c r="LF212" t="str">
        <f>IF(DN212=1,LF$8&amp;IF(SUM(DO212:$EQ212)=0,"",", "),"")</f>
        <v/>
      </c>
      <c r="LG212" t="str">
        <f>IF(DO212=1,LG$8&amp;IF(SUM(DP212:$EQ212)=0,"",", "),"")</f>
        <v/>
      </c>
      <c r="LH212" t="str">
        <f>IF(DP212=1,LH$8&amp;IF(SUM(DQ212:$EQ212)=0,"",", "),"")</f>
        <v/>
      </c>
      <c r="LI212" t="str">
        <f>IF(DQ212=1,LI$8&amp;IF(SUM(DR212:$EQ212)=0,"",", "),"")</f>
        <v/>
      </c>
      <c r="LJ212" t="str">
        <f>IF(DR212=1,LJ$8&amp;IF(SUM(DS212:$EQ212)=0,"",", "),"")</f>
        <v/>
      </c>
      <c r="LK212" t="str">
        <f>IF(DS212=1,LK$8&amp;IF(SUM(DT212:$EQ212)=0,"",", "),"")</f>
        <v/>
      </c>
      <c r="LL212" t="str">
        <f>IF(DT212=1,LL$8&amp;IF(SUM(DU212:$EQ212)=0,"",", "),"")</f>
        <v/>
      </c>
      <c r="LM212" t="str">
        <f>IF(DU212=1,LM$8&amp;IF(SUM(DV212:$EQ212)=0,"",", "),"")</f>
        <v/>
      </c>
      <c r="LN212" t="str">
        <f>IF(DV212=1,LN$8&amp;IF(SUM(DW212:$EQ212)=0,"",", "),"")</f>
        <v/>
      </c>
      <c r="LO212" t="str">
        <f>IF(DW212=1,LO$8&amp;IF(SUM(DX212:$EQ212)=0,"",", "),"")</f>
        <v/>
      </c>
      <c r="LP212" t="str">
        <f>IF(DX212=1,LP$8&amp;IF(SUM(DY212:$EQ212)=0,"",", "),"")</f>
        <v/>
      </c>
      <c r="LQ212" t="str">
        <f>IF(DY212=1,LQ$8&amp;IF(SUM(DZ212:$EQ212)=0,"",", "),"")</f>
        <v/>
      </c>
      <c r="LR212" t="str">
        <f>IF(DZ212=1,LR$8&amp;IF(SUM(EA212:$EQ212)=0,"",", "),"")</f>
        <v/>
      </c>
      <c r="LS212" t="str">
        <f>IF(EA212=1,LS$8&amp;IF(SUM(EB212:$EQ212)=0,"",", "),"")</f>
        <v/>
      </c>
      <c r="LT212" t="str">
        <f>IF(EB212=1,LT$8&amp;IF(SUM(EC212:$EQ212)=0,"",", "),"")</f>
        <v/>
      </c>
      <c r="LU212" t="str">
        <f>IF(EC212=1,LU$8&amp;IF(SUM(ED212:$EQ212)=0,"",", "),"")</f>
        <v/>
      </c>
      <c r="LV212" t="str">
        <f>IF(ED212=1,LV$8&amp;IF(SUM(EE212:$EQ212)=0,"",", "),"")</f>
        <v/>
      </c>
      <c r="LW212" t="str">
        <f>IF(EE212=1,LW$8&amp;IF(SUM(EF212:$EQ212)=0,"",", "),"")</f>
        <v/>
      </c>
      <c r="LX212" t="str">
        <f>IF(EF212=1,LX$8&amp;IF(SUM(EG212:$EQ212)=0,"",", "),"")</f>
        <v/>
      </c>
      <c r="LY212" t="str">
        <f>IF(EG212=1,LY$8&amp;IF(SUM(EH212:$EQ212)=0,"",", "),"")</f>
        <v/>
      </c>
      <c r="LZ212" t="str">
        <f>IF(EH212=1,LZ$8&amp;IF(SUM(EI212:$EQ212)=0,"",", "),"")</f>
        <v/>
      </c>
      <c r="MA212" t="str">
        <f>IF(EI212=1,MA$8&amp;IF(SUM(EJ212:$EQ212)=0,"",", "),"")</f>
        <v/>
      </c>
      <c r="MB212" t="str">
        <f>IF(EJ212=1,MB$8&amp;IF(SUM(EK212:$EQ212)=0,"",", "),"")</f>
        <v/>
      </c>
      <c r="MC212" t="str">
        <f>IF(EK212=1,MC$8&amp;IF(SUM(EL212:$EQ212)=0,"",", "),"")</f>
        <v/>
      </c>
      <c r="MD212" t="str">
        <f>IF(EL212=1,MD$8&amp;IF(SUM(EM212:$EQ212)=0,"",", "),"")</f>
        <v/>
      </c>
      <c r="ME212" t="str">
        <f>IF(EM212=1,ME$8&amp;IF(SUM(EN212:$EQ212)=0,"",", "),"")</f>
        <v/>
      </c>
      <c r="MF212" t="str">
        <f>IF(EN212=1,MF$8&amp;IF(SUM(EO212:$EQ212)=0,"",", "),"")</f>
        <v/>
      </c>
      <c r="MG212" t="str">
        <f>IF(EO212=1,MG$8&amp;IF(SUM(EP212:$EQ212)=0,"",", "),"")</f>
        <v/>
      </c>
      <c r="MH212" t="str">
        <f>IF(EP212=1,MH$8&amp;IF(SUM(EQ212:$EQ212)=0,"",", "),"")</f>
        <v/>
      </c>
      <c r="MI212" t="str">
        <f t="shared" si="284"/>
        <v/>
      </c>
      <c r="MJ212" t="str">
        <f>IF(ER212=1,MJ$8&amp;IF(SUM(ES212:$GO212)=0,"",", "),"")</f>
        <v/>
      </c>
      <c r="MK212" t="str">
        <f>IF(ES212=1,MK$8&amp;IF(SUM(ET212:$GO212)=0,"",", "),"")</f>
        <v/>
      </c>
      <c r="ML212" t="str">
        <f>IF(ET212=1,ML$8&amp;IF(SUM(EU212:$GO212)=0,"",", "),"")</f>
        <v/>
      </c>
      <c r="MM212" t="str">
        <f>IF(EU212=1,MM$8&amp;IF(SUM(EV212:$GO212)=0,"",", "),"")</f>
        <v/>
      </c>
      <c r="MN212" t="str">
        <f>IF(EV212=1,MN$8&amp;IF(SUM(EW212:$GO212)=0,"",", "),"")</f>
        <v/>
      </c>
      <c r="MO212" t="str">
        <f>IF(EW212=1,MO$8&amp;IF(SUM(EX212:$GO212)=0,"",", "),"")</f>
        <v/>
      </c>
      <c r="MP212" t="str">
        <f>IF(EX212=1,MP$8&amp;IF(SUM(EY212:$GO212)=0,"",", "),"")</f>
        <v/>
      </c>
      <c r="MQ212" t="str">
        <f>IF(EY212=1,MQ$8&amp;IF(SUM(EZ212:$GO212)=0,"",", "),"")</f>
        <v/>
      </c>
      <c r="MR212" t="str">
        <f>IF(EZ212=1,MR$8&amp;IF(SUM(FA212:$GO212)=0,"",", "),"")</f>
        <v/>
      </c>
      <c r="MS212" t="str">
        <f>IF(FA212=1,MS$8&amp;IF(SUM(FB212:$GO212)=0,"",", "),"")</f>
        <v/>
      </c>
      <c r="MT212" t="str">
        <f>IF(FB212=1,MT$8&amp;IF(SUM(FC212:$GO212)=0,"",", "),"")</f>
        <v/>
      </c>
      <c r="MU212" t="str">
        <f>IF(FC212=1,MU$8&amp;IF(SUM(FD212:$GO212)=0,"",", "),"")</f>
        <v/>
      </c>
      <c r="MV212" t="str">
        <f>IF(FD212=1,MV$8&amp;IF(SUM(FE212:$GO212)=0,"",", "),"")</f>
        <v/>
      </c>
      <c r="MW212" t="str">
        <f>IF(FE212=1,MW$8&amp;IF(SUM(FF212:$GO212)=0,"",", "),"")</f>
        <v/>
      </c>
      <c r="MX212" t="str">
        <f>IF(FF212=1,MX$8&amp;IF(SUM(FG212:$GO212)=0,"",", "),"")</f>
        <v/>
      </c>
      <c r="MY212" t="str">
        <f>IF(FG212=1,MY$8&amp;IF(SUM(FH212:$GO212)=0,"",", "),"")</f>
        <v/>
      </c>
      <c r="MZ212" t="str">
        <f>IF(FH212=1,MZ$8&amp;IF(SUM(FI212:$GO212)=0,"",", "),"")</f>
        <v/>
      </c>
      <c r="NA212" t="str">
        <f>IF(FI212=1,NA$8&amp;IF(SUM(FJ212:$GO212)=0,"",", "),"")</f>
        <v/>
      </c>
      <c r="NB212" t="str">
        <f>IF(FJ212=1,NB$8&amp;IF(SUM(FK212:$GO212)=0,"",", "),"")</f>
        <v/>
      </c>
      <c r="NC212" t="str">
        <f>IF(FK212=1,NC$8&amp;IF(SUM(FL212:$GO212)=0,"",", "),"")</f>
        <v/>
      </c>
      <c r="ND212" t="str">
        <f>IF(FL212=1,ND$8&amp;IF(SUM(FM212:$GO212)=0,"",", "),"")</f>
        <v/>
      </c>
      <c r="NE212" t="str">
        <f>IF(FM212=1,NE$8&amp;IF(SUM(FN212:$GO212)=0,"",", "),"")</f>
        <v/>
      </c>
      <c r="NF212" t="str">
        <f>IF(FN212=1,NF$8&amp;IF(SUM(FO212:$GO212)=0,"",", "),"")</f>
        <v/>
      </c>
      <c r="NG212" t="str">
        <f>IF(FO212=1,NG$8&amp;IF(SUM(FP212:$GO212)=0,"",", "),"")</f>
        <v/>
      </c>
      <c r="NH212" t="str">
        <f>IF(FP212=1,NH$8&amp;IF(SUM(FQ212:$GO212)=0,"",", "),"")</f>
        <v/>
      </c>
      <c r="NI212" t="str">
        <f>IF(FQ212=1,NI$8&amp;IF(SUM(FR212:$GO212)=0,"",", "),"")</f>
        <v/>
      </c>
      <c r="NJ212" t="str">
        <f>IF(FR212=1,NJ$8&amp;IF(SUM(FS212:$GO212)=0,"",", "),"")</f>
        <v/>
      </c>
      <c r="NK212" t="str">
        <f>IF(FS212=1,NK$8&amp;IF(SUM(FT212:$GO212)=0,"",", "),"")</f>
        <v/>
      </c>
      <c r="NL212" t="str">
        <f>IF(FT212=1,NL$8&amp;IF(SUM(FU212:$GO212)=0,"",", "),"")</f>
        <v/>
      </c>
      <c r="NM212" t="str">
        <f>IF(FU212=1,NM$8&amp;IF(SUM(FV212:$GO212)=0,"",", "),"")</f>
        <v/>
      </c>
      <c r="NN212" t="str">
        <f>IF(FV212=1,NN$8&amp;IF(SUM(FW212:$GO212)=0,"",", "),"")</f>
        <v/>
      </c>
      <c r="NO212" t="str">
        <f>IF(FW212=1,NO$8&amp;IF(SUM(FX212:$GO212)=0,"",", "),"")</f>
        <v/>
      </c>
      <c r="NP212" t="str">
        <f>IF(FX212=1,NP$8&amp;IF(SUM(FY212:$GO212)=0,"",", "),"")</f>
        <v/>
      </c>
      <c r="NQ212" t="str">
        <f>IF(FY212=1,NQ$8&amp;IF(SUM(FZ212:$GO212)=0,"",", "),"")</f>
        <v/>
      </c>
      <c r="NR212" t="str">
        <f>IF(FZ212=1,NR$8&amp;IF(SUM(GA212:$GO212)=0,"",", "),"")</f>
        <v/>
      </c>
      <c r="NS212" t="str">
        <f>IF(GA212=1,NS$8&amp;IF(SUM(GB212:$GO212)=0,"",", "),"")</f>
        <v/>
      </c>
      <c r="NT212" t="str">
        <f>IF(GB212=1,NT$8&amp;IF(SUM(GC212:$GO212)=0,"",", "),"")</f>
        <v/>
      </c>
      <c r="NU212" t="str">
        <f>IF(GC212=1,NU$8&amp;IF(SUM(GD212:$GO212)=0,"",", "),"")</f>
        <v/>
      </c>
      <c r="NV212" t="str">
        <f>IF(GD212=1,NV$8&amp;IF(SUM(GE212:$GO212)=0,"",", "),"")</f>
        <v/>
      </c>
      <c r="NW212" t="str">
        <f>IF(GE212=1,NW$8&amp;IF(SUM(GF212:$GO212)=0,"",", "),"")</f>
        <v/>
      </c>
      <c r="NX212" t="str">
        <f>IF(GF212=1,NX$8&amp;IF(SUM(GG212:$GO212)=0,"",", "),"")</f>
        <v/>
      </c>
      <c r="NY212" t="str">
        <f>IF(GG212=1,NY$8&amp;IF(SUM(GH212:$GO212)=0,"",", "),"")</f>
        <v/>
      </c>
      <c r="NZ212" t="str">
        <f>IF(GH212=1,NZ$8&amp;IF(SUM(GI212:$GO212)=0,"",", "),"")</f>
        <v/>
      </c>
      <c r="OA212" t="str">
        <f>IF(GI212=1,OA$8&amp;IF(SUM(GJ212:$GO212)=0,"",", "),"")</f>
        <v/>
      </c>
      <c r="OB212" t="str">
        <f>IF(GJ212=1,OB$8&amp;IF(SUM(GK212:$GO212)=0,"",", "),"")</f>
        <v/>
      </c>
      <c r="OC212" t="str">
        <f>IF(GK212=1,OC$8&amp;IF(SUM(GL212:$GO212)=0,"",", "),"")</f>
        <v/>
      </c>
      <c r="OD212" t="str">
        <f>IF(GL212=1,OD$8&amp;IF(SUM(GM212:$GO212)=0,"",", "),"")</f>
        <v/>
      </c>
      <c r="OE212" t="str">
        <f>IF(GM212=1,OE$8&amp;IF(SUM(GN212:$GO212)=0,"",", "),"")</f>
        <v/>
      </c>
      <c r="OF212" t="str">
        <f>IF(GN212=1,OF$8&amp;IF(SUM(GO212:$GO212)=0,"",", "),"")</f>
        <v/>
      </c>
      <c r="OG212" t="str">
        <f t="shared" si="285"/>
        <v/>
      </c>
      <c r="OH212" t="str">
        <f>IF(GP212=1,OH$8&amp;IF(SUM(GQ212:$IM212)=0,"",", "),"")</f>
        <v/>
      </c>
      <c r="OI212" t="str">
        <f>IF(GQ212=1,OI$8&amp;IF(SUM(GR212:$IM212)=0,"",", "),"")</f>
        <v/>
      </c>
      <c r="OJ212" t="str">
        <f>IF(GR212=1,OJ$8&amp;IF(SUM(GS212:$IM212)=0,"",", "),"")</f>
        <v/>
      </c>
      <c r="OK212" t="str">
        <f>IF(GS212=1,OK$8&amp;IF(SUM(GT212:$IM212)=0,"",", "),"")</f>
        <v/>
      </c>
      <c r="OL212" t="str">
        <f>IF(GT212=1,OL$8&amp;IF(SUM(GU212:$IM212)=0,"",", "),"")</f>
        <v/>
      </c>
      <c r="OM212" t="str">
        <f>IF(GU212=1,OM$8&amp;IF(SUM(GV212:$IM212)=0,"",", "),"")</f>
        <v/>
      </c>
      <c r="ON212" t="str">
        <f>IF(GV212=1,ON$8&amp;IF(SUM(GW212:$IM212)=0,"",", "),"")</f>
        <v/>
      </c>
      <c r="OO212" t="str">
        <f>IF(GW212=1,OO$8&amp;IF(SUM(GX212:$IM212)=0,"",", "),"")</f>
        <v/>
      </c>
      <c r="OP212" t="str">
        <f>IF(GX212=1,OP$8&amp;IF(SUM(GY212:$IM212)=0,"",", "),"")</f>
        <v/>
      </c>
      <c r="OQ212" t="str">
        <f>IF(GY212=1,OQ$8&amp;IF(SUM(GZ212:$IM212)=0,"",", "),"")</f>
        <v/>
      </c>
      <c r="OR212" t="str">
        <f>IF(GZ212=1,OR$8&amp;IF(SUM(HA212:$IM212)=0,"",", "),"")</f>
        <v/>
      </c>
      <c r="OS212" t="str">
        <f>IF(HA212=1,OS$8&amp;IF(SUM(HB212:$IM212)=0,"",", "),"")</f>
        <v/>
      </c>
      <c r="OT212" t="str">
        <f>IF(HB212=1,OT$8&amp;IF(SUM(HC212:$IM212)=0,"",", "),"")</f>
        <v/>
      </c>
      <c r="OU212" t="str">
        <f>IF(HC212=1,OU$8&amp;IF(SUM(HD212:$IM212)=0,"",", "),"")</f>
        <v/>
      </c>
      <c r="OV212" t="str">
        <f>IF(HD212=1,OV$8&amp;IF(SUM(HE212:$IM212)=0,"",", "),"")</f>
        <v/>
      </c>
      <c r="OW212" t="str">
        <f>IF(HE212=1,OW$8&amp;IF(SUM(HF212:$IM212)=0,"",", "),"")</f>
        <v/>
      </c>
      <c r="OX212" t="str">
        <f>IF(HF212=1,OX$8&amp;IF(SUM(HG212:$IM212)=0,"",", "),"")</f>
        <v/>
      </c>
      <c r="OY212" t="str">
        <f>IF(HG212=1,OY$8&amp;IF(SUM(HH212:$IM212)=0,"",", "),"")</f>
        <v/>
      </c>
      <c r="OZ212" t="str">
        <f>IF(HH212=1,OZ$8&amp;IF(SUM(HI212:$IM212)=0,"",", "),"")</f>
        <v/>
      </c>
      <c r="PA212" t="str">
        <f>IF(HI212=1,PA$8&amp;IF(SUM(HJ212:$IM212)=0,"",", "),"")</f>
        <v/>
      </c>
      <c r="PB212" t="str">
        <f>IF(HJ212=1,PB$8&amp;IF(SUM(HK212:$IM212)=0,"",", "),"")</f>
        <v/>
      </c>
      <c r="PC212" t="str">
        <f>IF(HK212=1,PC$8&amp;IF(SUM(HL212:$IM212)=0,"",", "),"")</f>
        <v/>
      </c>
      <c r="PD212" t="str">
        <f>IF(HL212=1,PD$8&amp;IF(SUM(HM212:$IM212)=0,"",", "),"")</f>
        <v/>
      </c>
      <c r="PE212" t="str">
        <f>IF(HM212=1,PE$8&amp;IF(SUM(HN212:$IM212)=0,"",", "),"")</f>
        <v/>
      </c>
      <c r="PF212" t="str">
        <f>IF(HN212=1,PF$8&amp;IF(SUM(HO212:$IM212)=0,"",", "),"")</f>
        <v/>
      </c>
      <c r="PG212" t="str">
        <f>IF(HO212=1,PG$8&amp;IF(SUM(HP212:$IM212)=0,"",", "),"")</f>
        <v/>
      </c>
      <c r="PH212" t="str">
        <f>IF(HP212=1,PH$8&amp;IF(SUM(HQ212:$IM212)=0,"",", "),"")</f>
        <v/>
      </c>
      <c r="PI212" t="str">
        <f>IF(HQ212=1,PI$8&amp;IF(SUM(HR212:$IM212)=0,"",", "),"")</f>
        <v/>
      </c>
      <c r="PJ212" t="str">
        <f>IF(HR212=1,PJ$8&amp;IF(SUM(HS212:$IM212)=0,"",", "),"")</f>
        <v/>
      </c>
      <c r="PK212" t="str">
        <f>IF(HS212=1,PK$8&amp;IF(SUM(HT212:$IM212)=0,"",", "),"")</f>
        <v/>
      </c>
      <c r="PL212" t="str">
        <f>IF(HT212=1,PL$8&amp;IF(SUM(HU212:$IM212)=0,"",", "),"")</f>
        <v/>
      </c>
      <c r="PM212" t="str">
        <f>IF(HU212=1,PM$8&amp;IF(SUM(HV212:$IM212)=0,"",", "),"")</f>
        <v/>
      </c>
      <c r="PN212" t="str">
        <f>IF(HV212=1,PN$8&amp;IF(SUM(HW212:$IM212)=0,"",", "),"")</f>
        <v/>
      </c>
      <c r="PO212" t="str">
        <f>IF(HW212=1,PO$8&amp;IF(SUM(HX212:$IM212)=0,"",", "),"")</f>
        <v/>
      </c>
      <c r="PP212" t="str">
        <f>IF(HX212=1,PP$8&amp;IF(SUM(HY212:$IM212)=0,"",", "),"")</f>
        <v/>
      </c>
      <c r="PQ212" t="str">
        <f>IF(HY212=1,PQ$8&amp;IF(SUM(HZ212:$IM212)=0,"",", "),"")</f>
        <v/>
      </c>
      <c r="PR212" t="str">
        <f>IF(HZ212=1,PR$8&amp;IF(SUM(IA212:$IM212)=0,"",", "),"")</f>
        <v/>
      </c>
      <c r="PS212" t="str">
        <f>IF(IA212=1,PS$8&amp;IF(SUM(IB212:$IM212)=0,"",", "),"")</f>
        <v/>
      </c>
      <c r="PT212" t="str">
        <f>IF(IB212=1,PT$8&amp;IF(SUM(IC212:$IM212)=0,"",", "),"")</f>
        <v/>
      </c>
      <c r="PU212" t="str">
        <f>IF(IC212=1,PU$8&amp;IF(SUM(ID212:$IM212)=0,"",", "),"")</f>
        <v/>
      </c>
      <c r="PV212" t="str">
        <f>IF(ID212=1,PV$8&amp;IF(SUM(IE212:$IM212)=0,"",", "),"")</f>
        <v/>
      </c>
      <c r="PW212" t="str">
        <f>IF(IE212=1,PW$8&amp;IF(SUM(IF212:$IM212)=0,"",", "),"")</f>
        <v/>
      </c>
      <c r="PX212" t="str">
        <f>IF(IF212=1,PX$8&amp;IF(SUM(IG212:$IM212)=0,"",", "),"")</f>
        <v/>
      </c>
      <c r="PY212" t="str">
        <f>IF(IG212=1,PY$8&amp;IF(SUM(IH212:$IM212)=0,"",", "),"")</f>
        <v/>
      </c>
      <c r="PZ212" t="str">
        <f>IF(IH212=1,PZ$8&amp;IF(SUM(II212:$IM212)=0,"",", "),"")</f>
        <v/>
      </c>
      <c r="QA212" t="str">
        <f>IF(II212=1,QA$8&amp;IF(SUM(IJ212:$IM212)=0,"",", "),"")</f>
        <v/>
      </c>
      <c r="QB212" t="str">
        <f>IF(IJ212=1,QB$8&amp;IF(SUM(IK212:$IM212)=0,"",", "),"")</f>
        <v/>
      </c>
      <c r="QC212" t="str">
        <f>IF(IK212=1,QC$8&amp;IF(SUM(IL212:$IM212)=0,"",", "),"")</f>
        <v/>
      </c>
      <c r="QD212" t="str">
        <f>IF(IL212=1,QD$8&amp;IF(SUM(IM212:$IM212)=0,"",", "),"")</f>
        <v/>
      </c>
      <c r="QE212" t="str">
        <f t="shared" si="286"/>
        <v/>
      </c>
      <c r="QF212" t="str">
        <f>IF(IN212=1,QF$8&amp;IF(SUM(IO212:$KK212)=0,"",", "),"")</f>
        <v/>
      </c>
      <c r="QG212" t="str">
        <f>IF(IO212=1,QG$8&amp;IF(SUM(IP212:$KK212)=0,"",", "),"")</f>
        <v/>
      </c>
      <c r="QH212" t="str">
        <f>IF(IP212=1,QH$8&amp;IF(SUM(IQ212:$KK212)=0,"",", "),"")</f>
        <v/>
      </c>
      <c r="QI212" t="str">
        <f>IF(IQ212=1,QI$8&amp;IF(SUM(IR212:$KK212)=0,"",", "),"")</f>
        <v/>
      </c>
      <c r="QJ212" t="str">
        <f>IF(IR212=1,QJ$8&amp;IF(SUM(IS212:$KK212)=0,"",", "),"")</f>
        <v/>
      </c>
      <c r="QK212" t="str">
        <f>IF(IS212=1,QK$8&amp;IF(SUM(IT212:$KK212)=0,"",", "),"")</f>
        <v/>
      </c>
      <c r="QL212" t="str">
        <f>IF(IT212=1,QL$8&amp;IF(SUM(IU212:$KK212)=0,"",", "),"")</f>
        <v/>
      </c>
      <c r="QM212" t="str">
        <f>IF(IU212=1,QM$8&amp;IF(SUM(IV212:$KK212)=0,"",", "),"")</f>
        <v/>
      </c>
      <c r="QN212" t="str">
        <f>IF(IV212=1,QN$8&amp;IF(SUM(IW212:$KK212)=0,"",", "),"")</f>
        <v/>
      </c>
      <c r="QO212" t="str">
        <f>IF(IW212=1,QO$8&amp;IF(SUM(IX212:$KK212)=0,"",", "),"")</f>
        <v/>
      </c>
      <c r="QP212" t="str">
        <f>IF(IX212=1,QP$8&amp;IF(SUM(IY212:$KK212)=0,"",", "),"")</f>
        <v/>
      </c>
      <c r="QQ212" t="str">
        <f>IF(IY212=1,QQ$8&amp;IF(SUM(IZ212:$KK212)=0,"",", "),"")</f>
        <v/>
      </c>
      <c r="QR212" t="str">
        <f>IF(IZ212=1,QR$8&amp;IF(SUM(JA212:$KK212)=0,"",", "),"")</f>
        <v/>
      </c>
      <c r="QS212" t="str">
        <f>IF(JA212=1,QS$8&amp;IF(SUM(JB212:$KK212)=0,"",", "),"")</f>
        <v/>
      </c>
      <c r="QT212" t="str">
        <f>IF(JB212=1,QT$8&amp;IF(SUM(JC212:$KK212)=0,"",", "),"")</f>
        <v/>
      </c>
      <c r="QU212" t="str">
        <f>IF(JC212=1,QU$8&amp;IF(SUM(JD212:$KK212)=0,"",", "),"")</f>
        <v/>
      </c>
      <c r="QV212" t="str">
        <f>IF(JD212=1,QV$8&amp;IF(SUM(JE212:$KK212)=0,"",", "),"")</f>
        <v/>
      </c>
      <c r="QW212" t="str">
        <f>IF(JE212=1,QW$8&amp;IF(SUM(JF212:$KK212)=0,"",", "),"")</f>
        <v/>
      </c>
      <c r="QX212" t="str">
        <f>IF(JF212=1,QX$8&amp;IF(SUM(JG212:$KK212)=0,"",", "),"")</f>
        <v/>
      </c>
      <c r="QY212" t="str">
        <f>IF(JG212=1,QY$8&amp;IF(SUM(JH212:$KK212)=0,"",", "),"")</f>
        <v/>
      </c>
      <c r="QZ212" t="str">
        <f>IF(JH212=1,QZ$8&amp;IF(SUM(JI212:$KK212)=0,"",", "),"")</f>
        <v/>
      </c>
      <c r="RA212" t="str">
        <f>IF(JI212=1,RA$8&amp;IF(SUM(JJ212:$KK212)=0,"",", "),"")</f>
        <v/>
      </c>
      <c r="RB212" t="str">
        <f>IF(JJ212=1,RB$8&amp;IF(SUM(JK212:$KK212)=0,"",", "),"")</f>
        <v/>
      </c>
      <c r="RC212" t="str">
        <f>IF(JK212=1,RC$8&amp;IF(SUM(JL212:$KK212)=0,"",", "),"")</f>
        <v/>
      </c>
      <c r="RD212" t="str">
        <f>IF(JL212=1,RD$8&amp;IF(SUM(JM212:$KK212)=0,"",", "),"")</f>
        <v/>
      </c>
      <c r="RE212" t="str">
        <f>IF(JM212=1,RE$8&amp;IF(SUM(JN212:$KK212)=0,"",", "),"")</f>
        <v/>
      </c>
      <c r="RF212" t="str">
        <f>IF(JN212=1,RF$8&amp;IF(SUM(JO212:$KK212)=0,"",", "),"")</f>
        <v/>
      </c>
      <c r="RG212" t="str">
        <f>IF(JO212=1,RG$8&amp;IF(SUM(JP212:$KK212)=0,"",", "),"")</f>
        <v/>
      </c>
      <c r="RH212" t="str">
        <f>IF(JP212=1,RH$8&amp;IF(SUM(JQ212:$KK212)=0,"",", "),"")</f>
        <v/>
      </c>
      <c r="RI212" t="str">
        <f>IF(JQ212=1,RI$8&amp;IF(SUM(JR212:$KK212)=0,"",", "),"")</f>
        <v/>
      </c>
      <c r="RJ212" t="str">
        <f>IF(JR212=1,RJ$8&amp;IF(SUM(JS212:$KK212)=0,"",", "),"")</f>
        <v/>
      </c>
      <c r="RK212" t="str">
        <f>IF(JS212=1,RK$8&amp;IF(SUM(JT212:$KK212)=0,"",", "),"")</f>
        <v/>
      </c>
      <c r="RL212" t="str">
        <f>IF(JT212=1,RL$8&amp;IF(SUM(JU212:$KK212)=0,"",", "),"")</f>
        <v/>
      </c>
      <c r="RM212" t="str">
        <f>IF(JU212=1,RM$8&amp;IF(SUM(JV212:$KK212)=0,"",", "),"")</f>
        <v/>
      </c>
      <c r="RN212" t="str">
        <f>IF(JV212=1,RN$8&amp;IF(SUM(JW212:$KK212)=0,"",", "),"")</f>
        <v/>
      </c>
      <c r="RO212" t="str">
        <f>IF(JW212=1,RO$8&amp;IF(SUM(JX212:$KK212)=0,"",", "),"")</f>
        <v/>
      </c>
      <c r="RP212" t="str">
        <f>IF(JX212=1,RP$8&amp;IF(SUM(JY212:$KK212)=0,"",", "),"")</f>
        <v/>
      </c>
      <c r="RQ212" t="str">
        <f>IF(JY212=1,RQ$8&amp;IF(SUM(JZ212:$KK212)=0,"",", "),"")</f>
        <v/>
      </c>
      <c r="RR212" t="str">
        <f>IF(JZ212=1,RR$8&amp;IF(SUM(KA212:$KK212)=0,"",", "),"")</f>
        <v/>
      </c>
      <c r="RS212" t="str">
        <f>IF(KA212=1,RS$8&amp;IF(SUM(KB212:$KK212)=0,"",", "),"")</f>
        <v/>
      </c>
      <c r="RT212" t="str">
        <f>IF(KB212=1,RT$8&amp;IF(SUM(KC212:$KK212)=0,"",", "),"")</f>
        <v/>
      </c>
      <c r="RU212" t="str">
        <f>IF(KC212=1,RU$8&amp;IF(SUM(KD212:$KK212)=0,"",", "),"")</f>
        <v/>
      </c>
      <c r="RV212" t="str">
        <f>IF(KD212=1,RV$8&amp;IF(SUM(KE212:$KK212)=0,"",", "),"")</f>
        <v/>
      </c>
      <c r="RW212" t="str">
        <f>IF(KE212=1,RW$8&amp;IF(SUM(KF212:$KK212)=0,"",", "),"")</f>
        <v/>
      </c>
      <c r="RX212" t="str">
        <f>IF(KF212=1,RX$8&amp;IF(SUM(KG212:$KK212)=0,"",", "),"")</f>
        <v/>
      </c>
      <c r="RY212" t="str">
        <f>IF(KG212=1,RY$8&amp;IF(SUM(KH212:$KK212)=0,"",", "),"")</f>
        <v/>
      </c>
      <c r="RZ212" t="str">
        <f>IF(KH212=1,RZ$8&amp;IF(SUM(KI212:$KK212)=0,"",", "),"")</f>
        <v/>
      </c>
      <c r="SA212" t="str">
        <f>IF(KI212=1,SA$8&amp;IF(SUM(KJ212:$KK212)=0,"",", "),"")</f>
        <v/>
      </c>
      <c r="SB212" t="str">
        <f>IF(KJ212=1,SB$8&amp;IF(SUM(KK212:$KK212)=0,"",", "),"")</f>
        <v/>
      </c>
      <c r="SC212" t="str">
        <f t="shared" si="287"/>
        <v/>
      </c>
    </row>
    <row r="213" spans="1:497" ht="60" customHeight="1" x14ac:dyDescent="0.45">
      <c r="A213" s="62"/>
      <c r="B213" s="212" t="str">
        <f t="shared" si="216"/>
        <v/>
      </c>
      <c r="C213" s="212" t="str">
        <f t="shared" si="275"/>
        <v/>
      </c>
      <c r="D213" s="212" t="str">
        <f t="shared" si="276"/>
        <v/>
      </c>
      <c r="E213" s="212" t="str">
        <f t="shared" si="277"/>
        <v/>
      </c>
      <c r="F213" s="212" t="str">
        <f t="shared" si="278"/>
        <v/>
      </c>
      <c r="G213" s="237" t="str">
        <f>IF('EDCI Data'!B213="","",'EDCI Data'!B213)</f>
        <v/>
      </c>
      <c r="H213" s="238" t="str">
        <f>IF('EDCI Data'!C213="","",'EDCI Data'!C213)</f>
        <v/>
      </c>
      <c r="I213" s="239" t="str">
        <f>IF('EDCI Data'!D213="","",'EDCI Data'!D213)</f>
        <v/>
      </c>
      <c r="J213" s="240" t="str">
        <f>IF('EDCI Data'!E213="","",'EDCI Data'!E213)</f>
        <v/>
      </c>
      <c r="K213" s="237" t="str">
        <f>IF('EDCI Data'!F213="","",'EDCI Data'!F213)</f>
        <v/>
      </c>
      <c r="L213" s="237" t="str">
        <f>IF('EDCI Data'!G213="","",'EDCI Data'!G213)</f>
        <v/>
      </c>
      <c r="M213" s="237" t="str">
        <f>IF('EDCI Data'!H213="","",'EDCI Data'!H213)</f>
        <v/>
      </c>
      <c r="N213" s="237" t="str">
        <f>IF('EDCI Data'!I213="","",'EDCI Data'!I213)</f>
        <v/>
      </c>
      <c r="O213" s="237" t="str">
        <f>IF('EDCI Data'!J213="","",'EDCI Data'!J213)</f>
        <v/>
      </c>
      <c r="P213" s="237" t="str">
        <f>IF('EDCI Data'!K213="","",'EDCI Data'!K213)</f>
        <v/>
      </c>
      <c r="Q213" s="241" t="str">
        <f>IF('EDCI Data'!L213="","",'EDCI Data'!L213)</f>
        <v/>
      </c>
      <c r="R213" s="241" t="str">
        <f>IF('EDCI Data'!M213="","",'EDCI Data'!M213)</f>
        <v/>
      </c>
      <c r="S213" s="237" t="str">
        <f>IF('EDCI Data'!N213="","",'EDCI Data'!N213)</f>
        <v/>
      </c>
      <c r="T213" s="237" t="str">
        <f>IF('EDCI Data'!O213="","",'EDCI Data'!O213)</f>
        <v/>
      </c>
      <c r="U213" s="237" t="str">
        <f>IF('EDCI Data'!P213="","",'EDCI Data'!P213)</f>
        <v/>
      </c>
      <c r="V213" s="237" t="str">
        <f>IF('EDCI Data'!Q213="","",'EDCI Data'!Q213)</f>
        <v/>
      </c>
      <c r="W213" s="242" t="str">
        <f>IF('EDCI Data'!R213="","",'EDCI Data'!R213)</f>
        <v/>
      </c>
      <c r="X213" s="243" t="str">
        <f>IF('EDCI Data'!S213="","",'EDCI Data'!S213)</f>
        <v/>
      </c>
      <c r="Y213" s="243" t="str">
        <f>IF('EDCI Data'!T213="","",'EDCI Data'!T213)</f>
        <v/>
      </c>
      <c r="Z213" s="244" t="str">
        <f>IF('EDCI Data'!U213="","",'EDCI Data'!U213)</f>
        <v/>
      </c>
      <c r="AA213" s="237" t="str">
        <f>IF('EDCI Data'!V213="","",'EDCI Data'!V213)</f>
        <v/>
      </c>
      <c r="AB213" s="244" t="str">
        <f>IF('EDCI Data'!W213="","",'EDCI Data'!W213)</f>
        <v/>
      </c>
      <c r="AC213" s="237" t="str">
        <f>IF('EDCI Data'!X213="","",'EDCI Data'!X213)</f>
        <v/>
      </c>
      <c r="AD213" s="244" t="str">
        <f>IF('EDCI Data'!Y213="","",'EDCI Data'!Y213)</f>
        <v/>
      </c>
      <c r="AE213" s="237" t="str">
        <f>IF('EDCI Data'!Z213="","",'EDCI Data'!Z213)</f>
        <v/>
      </c>
      <c r="AF213" s="237" t="str">
        <f>IF('EDCI Data'!AA213="","",'EDCI Data'!AA213)</f>
        <v/>
      </c>
      <c r="AG213" s="237" t="str">
        <f>IF('EDCI Data'!AB213="","",'EDCI Data'!AB213)</f>
        <v/>
      </c>
      <c r="AH213" s="237" t="str">
        <f>IF('EDCI Data'!AC213="","",'EDCI Data'!AC213)</f>
        <v/>
      </c>
      <c r="AI213" s="237" t="str">
        <f>IF('EDCI Data'!AD213="","",'EDCI Data'!AD213)</f>
        <v/>
      </c>
      <c r="AJ213" s="237" t="str">
        <f>IF('EDCI Data'!AE213="","",'EDCI Data'!AE213)</f>
        <v/>
      </c>
      <c r="AK213" s="237" t="str">
        <f>IF('EDCI Data'!AF213="","",'EDCI Data'!AF213)</f>
        <v/>
      </c>
      <c r="AL213" s="237" t="str">
        <f>IF('EDCI Data'!AG213="","",'EDCI Data'!AG213)</f>
        <v/>
      </c>
      <c r="AM213" s="237" t="str">
        <f>IF('EDCI Data'!AH213="","",'EDCI Data'!AH213)</f>
        <v/>
      </c>
      <c r="AN213" s="237" t="str">
        <f>IF('EDCI Data'!AI213="","",'EDCI Data'!AI213)</f>
        <v/>
      </c>
      <c r="AO213" s="237" t="str">
        <f>IF('EDCI Data'!AJ213="","",'EDCI Data'!AJ213)</f>
        <v/>
      </c>
      <c r="AP213" s="237" t="str">
        <f>IF('EDCI Data'!AK213="","",'EDCI Data'!AK213)</f>
        <v/>
      </c>
      <c r="AQ213" s="237" t="str">
        <f>IF('EDCI Data'!AL213="","",'EDCI Data'!AL213)</f>
        <v/>
      </c>
      <c r="AR213" s="237" t="str">
        <f>IF('EDCI Data'!AM213="","",'EDCI Data'!AM213)</f>
        <v/>
      </c>
      <c r="AS213" s="237" t="str">
        <f>IF('EDCI Data'!AN213="","",'EDCI Data'!AN213)</f>
        <v/>
      </c>
      <c r="AT213" s="237" t="str">
        <f>IF('EDCI Data'!AO213="","",'EDCI Data'!AO213)</f>
        <v/>
      </c>
      <c r="AU213" s="237" t="str">
        <f>IF('EDCI Data'!AP213="","",'EDCI Data'!AP213)</f>
        <v/>
      </c>
      <c r="AV213" s="237" t="str">
        <f>IF('EDCI Data'!AQ213="","",'EDCI Data'!AQ213)</f>
        <v/>
      </c>
      <c r="AW213" s="237" t="str">
        <f>IF('EDCI Data'!AR213="","",'EDCI Data'!AR213)</f>
        <v/>
      </c>
      <c r="AX213" s="237" t="str">
        <f>IF('EDCI Data'!AS213="","",'EDCI Data'!AS213)</f>
        <v/>
      </c>
      <c r="AY213" s="237" t="str">
        <f>IF('EDCI Data'!AT213="","",'EDCI Data'!AT213)</f>
        <v/>
      </c>
      <c r="AZ213" s="237" t="str">
        <f>IF('EDCI Data'!AU213="","",'EDCI Data'!AU213)</f>
        <v/>
      </c>
      <c r="BA213" s="237" t="str">
        <f>IF('EDCI Data'!AV213="","",'EDCI Data'!AV213)</f>
        <v/>
      </c>
      <c r="BB213" s="245" t="str">
        <f>IF('EDCI Data'!AW213="","",'EDCI Data'!AW213)</f>
        <v/>
      </c>
      <c r="BC213" s="245" t="str">
        <f>IF('EDCI Data'!AX213="","",'EDCI Data'!AX213)</f>
        <v/>
      </c>
      <c r="BD213" s="246" t="str">
        <f t="shared" si="279"/>
        <v/>
      </c>
      <c r="BE213" s="247" t="str">
        <f>IF('EDCI Data'!AY213="","",'EDCI Data'!AY213)</f>
        <v/>
      </c>
      <c r="BF213" s="247" t="str">
        <f>IF('EDCI Data'!AZ213="","",'EDCI Data'!AZ213)</f>
        <v/>
      </c>
      <c r="BG213" s="247" t="str">
        <f>IF('EDCI Data'!BA213="","",'EDCI Data'!BA213)</f>
        <v/>
      </c>
      <c r="BH213" s="247" t="str">
        <f>IF('EDCI Data'!BB213="","",'EDCI Data'!BB213)</f>
        <v/>
      </c>
      <c r="BI213" s="247" t="str">
        <f>IF('EDCI Data'!BC213="","",'EDCI Data'!BC213)</f>
        <v/>
      </c>
      <c r="BJ213" s="247" t="str">
        <f>IF('EDCI Data'!BD213="","",'EDCI Data'!BD213)</f>
        <v/>
      </c>
      <c r="BK213" s="247" t="str">
        <f>IF('EDCI Data'!BE213="","",'EDCI Data'!BE213)</f>
        <v/>
      </c>
      <c r="BL213" s="247" t="str">
        <f>IF('EDCI Data'!BF213="","",'EDCI Data'!BF213)</f>
        <v/>
      </c>
      <c r="BM213" s="247" t="str">
        <f>IF('EDCI Data'!BG213="","",'EDCI Data'!BG213)</f>
        <v/>
      </c>
      <c r="BN213" s="248" t="str">
        <f>IF('EDCI Data'!BH213="","",'EDCI Data'!BH213)</f>
        <v/>
      </c>
      <c r="BO213" s="248" t="str">
        <f>IF('EDCI Data'!BI213="","",'EDCI Data'!BI213)</f>
        <v/>
      </c>
      <c r="BP213" s="249" t="str">
        <f>IF('EDCI Data'!BJ213="","",'EDCI Data'!BJ213)</f>
        <v/>
      </c>
      <c r="BQ213" s="248" t="str">
        <f>IF('EDCI Data'!BK213="","",'EDCI Data'!BK213)</f>
        <v/>
      </c>
      <c r="BR213" s="248" t="str">
        <f>IF('EDCI Data'!BL213="","",'EDCI Data'!BL213)</f>
        <v/>
      </c>
      <c r="BS213" s="250" t="str">
        <f>IF('EDCI Data'!BM213="","",'EDCI Data'!BM213)</f>
        <v/>
      </c>
      <c r="BT213" s="251" t="str">
        <f>IF('EDCI Data'!BN213="","",'EDCI Data'!BN213)</f>
        <v/>
      </c>
      <c r="BU213" s="246" t="str">
        <f>IF('EDCI Data'!BO213="","",'EDCI Data'!BO213)</f>
        <v/>
      </c>
      <c r="BV213" s="252">
        <f t="shared" si="280"/>
        <v>0</v>
      </c>
      <c r="BW213" s="252">
        <f t="shared" si="281"/>
        <v>0</v>
      </c>
      <c r="BX213" s="252">
        <f t="shared" si="282"/>
        <v>0</v>
      </c>
      <c r="BY213" s="252">
        <f t="shared" si="283"/>
        <v>0</v>
      </c>
      <c r="BZ213" t="str">
        <f t="shared" si="217"/>
        <v/>
      </c>
      <c r="CA213" s="253"/>
      <c r="CB213"/>
      <c r="CC213"/>
      <c r="CD213"/>
      <c r="CE213" t="str">
        <f t="shared" si="218"/>
        <v/>
      </c>
      <c r="CF213"/>
      <c r="CG213" t="str">
        <f t="shared" si="219"/>
        <v/>
      </c>
      <c r="CH213" t="str">
        <f t="shared" si="220"/>
        <v/>
      </c>
      <c r="CI213" t="str">
        <f t="shared" si="221"/>
        <v/>
      </c>
      <c r="CJ213" t="str">
        <f t="shared" si="222"/>
        <v/>
      </c>
      <c r="CK213"/>
      <c r="CL213"/>
      <c r="CM213" t="str">
        <f t="shared" si="223"/>
        <v/>
      </c>
      <c r="CN213" t="str">
        <f t="shared" si="224"/>
        <v/>
      </c>
      <c r="CO213" t="str">
        <f t="shared" si="225"/>
        <v/>
      </c>
      <c r="CP213" t="str">
        <f t="shared" si="226"/>
        <v/>
      </c>
      <c r="CQ213"/>
      <c r="CR213" t="str" cm="1">
        <f t="array" ref="CR213">IF(COUNTIFS($BZ$10:$BZ$259,$BZ213,$I$10:$I$259,$I213+1)&gt;0,IF(X213&lt;&gt;INDEX(Y$10:Y$259,MATCH(1,INDEX(($BZ213=$BZ$10:$BZ$259)*($I$10:$I$259=$I213+1),0,1),0)),"Number of FTEs in previous year do not align with Number of FTEs in current year across years, by definition these should be equal. Please check and update if required. "&amp;CHAR(10),""),"")</f>
        <v/>
      </c>
      <c r="CS213" t="str" cm="1">
        <f t="array" ref="CS213">IF(COUNTIFS($BZ$10:$BZ$259,$BZ213,$I$10:$I$259,$I213-1)&gt;0,IF(Y213&lt;&gt;INDEX(X$10:X$259,MATCH(1,INDEX(($BZ213=$BZ$10:$BZ$259)*($I$10:$I$259=$I213-1),0,1),0)),"Number of FTEs in previous year do not align with Number of FTEs in current year across years, by definition these should be equal. Please check and update if required. "&amp;CHAR(10),""),"")</f>
        <v/>
      </c>
      <c r="CT213" t="str">
        <f t="shared" si="227"/>
        <v/>
      </c>
      <c r="CU213" t="str">
        <f t="shared" si="228"/>
        <v/>
      </c>
      <c r="CV213"/>
      <c r="CW213" t="str">
        <f t="shared" si="229"/>
        <v/>
      </c>
      <c r="CX213"/>
      <c r="CY213" t="str">
        <f t="shared" si="230"/>
        <v/>
      </c>
      <c r="CZ213"/>
      <c r="DA213" t="str">
        <f t="shared" si="231"/>
        <v/>
      </c>
      <c r="DB213"/>
      <c r="DC213"/>
      <c r="DD213"/>
      <c r="DE213"/>
      <c r="DF213"/>
      <c r="DG213"/>
      <c r="DH213"/>
      <c r="DI213"/>
      <c r="DJ213"/>
      <c r="DK213"/>
      <c r="DL213"/>
      <c r="DM213"/>
      <c r="DN213"/>
      <c r="DO213"/>
      <c r="DP213"/>
      <c r="DQ213"/>
      <c r="DR213"/>
      <c r="DS213"/>
      <c r="DT213"/>
      <c r="DU213"/>
      <c r="DV213"/>
      <c r="DW213"/>
      <c r="DX213" t="str">
        <f t="shared" si="232"/>
        <v/>
      </c>
      <c r="DY213" t="str">
        <f t="shared" si="233"/>
        <v/>
      </c>
      <c r="DZ213" t="str">
        <f t="shared" si="234"/>
        <v/>
      </c>
      <c r="EA213" t="str">
        <f t="shared" si="235"/>
        <v/>
      </c>
      <c r="EB213" t="str">
        <f t="shared" si="236"/>
        <v/>
      </c>
      <c r="EC213" t="str">
        <f t="shared" si="237"/>
        <v/>
      </c>
      <c r="ED213" t="str">
        <f t="shared" si="238"/>
        <v/>
      </c>
      <c r="EE213" t="str">
        <f t="shared" si="239"/>
        <v/>
      </c>
      <c r="EF213" t="str">
        <f t="shared" si="240"/>
        <v/>
      </c>
      <c r="EG213" t="str">
        <f t="shared" si="241"/>
        <v/>
      </c>
      <c r="EH213" t="str">
        <f t="shared" si="242"/>
        <v/>
      </c>
      <c r="EI213" t="str">
        <f t="shared" si="243"/>
        <v/>
      </c>
      <c r="EJ213"/>
      <c r="EK213"/>
      <c r="EL213"/>
      <c r="EM213"/>
      <c r="EN213"/>
      <c r="EO213"/>
      <c r="EP213"/>
      <c r="EQ213" t="str">
        <f t="shared" si="244"/>
        <v/>
      </c>
      <c r="ER213" t="str">
        <f t="shared" si="245"/>
        <v/>
      </c>
      <c r="ES213" t="str">
        <f t="shared" si="246"/>
        <v/>
      </c>
      <c r="ET213"/>
      <c r="EU213" t="str">
        <f t="shared" si="247"/>
        <v/>
      </c>
      <c r="EV213"/>
      <c r="EW213" t="str">
        <f t="shared" si="248"/>
        <v/>
      </c>
      <c r="EX213"/>
      <c r="EY213" t="str">
        <f t="shared" si="249"/>
        <v/>
      </c>
      <c r="EZ213"/>
      <c r="FA213"/>
      <c r="FB213"/>
      <c r="FC213"/>
      <c r="FD213"/>
      <c r="FE213"/>
      <c r="FF213"/>
      <c r="FG213"/>
      <c r="FH213"/>
      <c r="FI213"/>
      <c r="FJ213"/>
      <c r="FK213"/>
      <c r="FL213"/>
      <c r="FM213"/>
      <c r="FN213"/>
      <c r="FO213"/>
      <c r="FP213"/>
      <c r="FQ213"/>
      <c r="FR213"/>
      <c r="FS213"/>
      <c r="FT213"/>
      <c r="FU213"/>
      <c r="FV213" t="str">
        <f t="shared" si="250"/>
        <v/>
      </c>
      <c r="FW213" t="str">
        <f t="shared" si="251"/>
        <v/>
      </c>
      <c r="FX213"/>
      <c r="FY213" t="str">
        <f t="shared" si="252"/>
        <v/>
      </c>
      <c r="FZ213" t="str">
        <f t="shared" si="253"/>
        <v/>
      </c>
      <c r="GA213" t="str">
        <f t="shared" si="254"/>
        <v/>
      </c>
      <c r="GB213" t="str">
        <f t="shared" si="255"/>
        <v/>
      </c>
      <c r="GC213" t="str">
        <f t="shared" si="256"/>
        <v/>
      </c>
      <c r="GD213" t="str">
        <f t="shared" si="257"/>
        <v/>
      </c>
      <c r="GE213" t="str">
        <f t="shared" si="258"/>
        <v/>
      </c>
      <c r="GF213" t="str">
        <f t="shared" si="259"/>
        <v/>
      </c>
      <c r="GG213" t="str">
        <f t="shared" si="260"/>
        <v/>
      </c>
      <c r="GH213"/>
      <c r="GI213"/>
      <c r="GJ213"/>
      <c r="GK213"/>
      <c r="GL213"/>
      <c r="GM213"/>
      <c r="GN213"/>
      <c r="GO213"/>
      <c r="GP213" t="str">
        <f t="shared" si="261"/>
        <v/>
      </c>
      <c r="GQ213" t="str">
        <f t="shared" si="262"/>
        <v/>
      </c>
      <c r="GR213"/>
      <c r="GS213" t="str">
        <f t="shared" si="263"/>
        <v/>
      </c>
      <c r="GT213"/>
      <c r="GU213" t="str">
        <f t="shared" si="264"/>
        <v/>
      </c>
      <c r="GV213"/>
      <c r="GW213" t="str">
        <f t="shared" si="265"/>
        <v/>
      </c>
      <c r="GX213"/>
      <c r="GY213"/>
      <c r="GZ213"/>
      <c r="HA213"/>
      <c r="HB213"/>
      <c r="HC213"/>
      <c r="HD213"/>
      <c r="HE213"/>
      <c r="HF213"/>
      <c r="HG213"/>
      <c r="HH213"/>
      <c r="HI213"/>
      <c r="HJ213"/>
      <c r="HK213"/>
      <c r="HL213"/>
      <c r="HM213"/>
      <c r="HN213"/>
      <c r="HO213"/>
      <c r="HP213"/>
      <c r="HQ213"/>
      <c r="HR213"/>
      <c r="HS213"/>
      <c r="HT213" t="str">
        <f t="shared" si="266"/>
        <v/>
      </c>
      <c r="HU213" t="str">
        <f t="shared" si="267"/>
        <v/>
      </c>
      <c r="HV213"/>
      <c r="HW213"/>
      <c r="HX213"/>
      <c r="HY213"/>
      <c r="HZ213"/>
      <c r="IA213"/>
      <c r="IB213"/>
      <c r="IC213"/>
      <c r="ID213"/>
      <c r="IE213" t="str">
        <f t="shared" si="268"/>
        <v/>
      </c>
      <c r="IF213"/>
      <c r="IG213"/>
      <c r="IH213"/>
      <c r="II213"/>
      <c r="IJ213"/>
      <c r="IK213"/>
      <c r="IL213"/>
      <c r="IM213"/>
      <c r="IN213"/>
      <c r="IO213"/>
      <c r="IP213"/>
      <c r="IQ213" t="str">
        <f t="shared" si="269"/>
        <v/>
      </c>
      <c r="IR213"/>
      <c r="IS213" t="str">
        <f t="shared" si="270"/>
        <v/>
      </c>
      <c r="IT213"/>
      <c r="IU213" t="str">
        <f t="shared" si="271"/>
        <v/>
      </c>
      <c r="IV213"/>
      <c r="IW213"/>
      <c r="IX213"/>
      <c r="IY213"/>
      <c r="IZ213"/>
      <c r="JA213"/>
      <c r="JB213"/>
      <c r="JC213"/>
      <c r="JD213"/>
      <c r="JE213"/>
      <c r="JF213"/>
      <c r="JG213"/>
      <c r="JH213"/>
      <c r="JI213"/>
      <c r="JJ213"/>
      <c r="JK213"/>
      <c r="JL213"/>
      <c r="JM213"/>
      <c r="JN213"/>
      <c r="JO213"/>
      <c r="JP213"/>
      <c r="JQ213"/>
      <c r="JR213" t="str">
        <f t="shared" si="272"/>
        <v/>
      </c>
      <c r="JS213" t="str">
        <f t="shared" si="273"/>
        <v/>
      </c>
      <c r="JT213"/>
      <c r="JU213"/>
      <c r="JV213"/>
      <c r="JW213"/>
      <c r="JX213"/>
      <c r="JY213"/>
      <c r="JZ213"/>
      <c r="KA213"/>
      <c r="KB213"/>
      <c r="KC213" t="str">
        <f t="shared" si="274"/>
        <v/>
      </c>
      <c r="KD213"/>
      <c r="KE213"/>
      <c r="KF213"/>
      <c r="KG213"/>
      <c r="KH213"/>
      <c r="KI213"/>
      <c r="KJ213"/>
      <c r="KK213"/>
      <c r="KL213" t="str">
        <f>IF(CT213=1,KL$8&amp;IF(SUM(CU213:$EQ213)=0,"",", "),"")</f>
        <v/>
      </c>
      <c r="KM213" t="str">
        <f>IF(CU213=1,KM$8&amp;IF(SUM(CV213:$EQ213)=0,"",", "),"")</f>
        <v/>
      </c>
      <c r="KN213" t="str">
        <f>IF(CV213=1,KN$8&amp;IF(SUM(CW213:$EQ213)=0,"",", "),"")</f>
        <v/>
      </c>
      <c r="KO213" t="str">
        <f>IF(CW213=1,KO$8&amp;IF(SUM(CX213:$EQ213)=0,"",", "),"")</f>
        <v/>
      </c>
      <c r="KP213" t="str">
        <f>IF(CX213=1,KP$8&amp;IF(SUM(CY213:$EQ213)=0,"",", "),"")</f>
        <v/>
      </c>
      <c r="KQ213" t="str">
        <f>IF(CY213=1,KQ$8&amp;IF(SUM(CZ213:$EQ213)=0,"",", "),"")</f>
        <v/>
      </c>
      <c r="KR213" t="str">
        <f>IF(CZ213=1,KR$8&amp;IF(SUM(DA213:$EQ213)=0,"",", "),"")</f>
        <v/>
      </c>
      <c r="KS213" t="str">
        <f>IF(DA213=1,KS$8&amp;IF(SUM(DB213:$EQ213)=0,"",", "),"")</f>
        <v/>
      </c>
      <c r="KT213" t="str">
        <f>IF(DB213=1,KT$8&amp;IF(SUM(DC213:$EQ213)=0,"",", "),"")</f>
        <v/>
      </c>
      <c r="KU213" t="str">
        <f>IF(DC213=1,KU$8&amp;IF(SUM(DD213:$EQ213)=0,"",", "),"")</f>
        <v/>
      </c>
      <c r="KV213" t="str">
        <f>IF(DD213=1,KV$8&amp;IF(SUM(DE213:$EQ213)=0,"",", "),"")</f>
        <v/>
      </c>
      <c r="KW213" t="str">
        <f>IF(DE213=1,KW$8&amp;IF(SUM(DF213:$EQ213)=0,"",", "),"")</f>
        <v/>
      </c>
      <c r="KX213" t="str">
        <f>IF(DF213=1,KX$8&amp;IF(SUM(DG213:$EQ213)=0,"",", "),"")</f>
        <v/>
      </c>
      <c r="KY213" t="str">
        <f>IF(DG213=1,KY$8&amp;IF(SUM(DH213:$EQ213)=0,"",", "),"")</f>
        <v/>
      </c>
      <c r="KZ213" t="str">
        <f>IF(DH213=1,KZ$8&amp;IF(SUM(DI213:$EQ213)=0,"",", "),"")</f>
        <v/>
      </c>
      <c r="LA213" t="str">
        <f>IF(DI213=1,LA$8&amp;IF(SUM(DJ213:$EQ213)=0,"",", "),"")</f>
        <v/>
      </c>
      <c r="LB213" t="str">
        <f>IF(DJ213=1,LB$8&amp;IF(SUM(DK213:$EQ213)=0,"",", "),"")</f>
        <v/>
      </c>
      <c r="LC213" t="str">
        <f>IF(DK213=1,LC$8&amp;IF(SUM(DL213:$EQ213)=0,"",", "),"")</f>
        <v/>
      </c>
      <c r="LD213" t="str">
        <f>IF(DL213=1,LD$8&amp;IF(SUM(DM213:$EQ213)=0,"",", "),"")</f>
        <v/>
      </c>
      <c r="LE213" t="str">
        <f>IF(DM213=1,LE$8&amp;IF(SUM(DN213:$EQ213)=0,"",", "),"")</f>
        <v/>
      </c>
      <c r="LF213" t="str">
        <f>IF(DN213=1,LF$8&amp;IF(SUM(DO213:$EQ213)=0,"",", "),"")</f>
        <v/>
      </c>
      <c r="LG213" t="str">
        <f>IF(DO213=1,LG$8&amp;IF(SUM(DP213:$EQ213)=0,"",", "),"")</f>
        <v/>
      </c>
      <c r="LH213" t="str">
        <f>IF(DP213=1,LH$8&amp;IF(SUM(DQ213:$EQ213)=0,"",", "),"")</f>
        <v/>
      </c>
      <c r="LI213" t="str">
        <f>IF(DQ213=1,LI$8&amp;IF(SUM(DR213:$EQ213)=0,"",", "),"")</f>
        <v/>
      </c>
      <c r="LJ213" t="str">
        <f>IF(DR213=1,LJ$8&amp;IF(SUM(DS213:$EQ213)=0,"",", "),"")</f>
        <v/>
      </c>
      <c r="LK213" t="str">
        <f>IF(DS213=1,LK$8&amp;IF(SUM(DT213:$EQ213)=0,"",", "),"")</f>
        <v/>
      </c>
      <c r="LL213" t="str">
        <f>IF(DT213=1,LL$8&amp;IF(SUM(DU213:$EQ213)=0,"",", "),"")</f>
        <v/>
      </c>
      <c r="LM213" t="str">
        <f>IF(DU213=1,LM$8&amp;IF(SUM(DV213:$EQ213)=0,"",", "),"")</f>
        <v/>
      </c>
      <c r="LN213" t="str">
        <f>IF(DV213=1,LN$8&amp;IF(SUM(DW213:$EQ213)=0,"",", "),"")</f>
        <v/>
      </c>
      <c r="LO213" t="str">
        <f>IF(DW213=1,LO$8&amp;IF(SUM(DX213:$EQ213)=0,"",", "),"")</f>
        <v/>
      </c>
      <c r="LP213" t="str">
        <f>IF(DX213=1,LP$8&amp;IF(SUM(DY213:$EQ213)=0,"",", "),"")</f>
        <v/>
      </c>
      <c r="LQ213" t="str">
        <f>IF(DY213=1,LQ$8&amp;IF(SUM(DZ213:$EQ213)=0,"",", "),"")</f>
        <v/>
      </c>
      <c r="LR213" t="str">
        <f>IF(DZ213=1,LR$8&amp;IF(SUM(EA213:$EQ213)=0,"",", "),"")</f>
        <v/>
      </c>
      <c r="LS213" t="str">
        <f>IF(EA213=1,LS$8&amp;IF(SUM(EB213:$EQ213)=0,"",", "),"")</f>
        <v/>
      </c>
      <c r="LT213" t="str">
        <f>IF(EB213=1,LT$8&amp;IF(SUM(EC213:$EQ213)=0,"",", "),"")</f>
        <v/>
      </c>
      <c r="LU213" t="str">
        <f>IF(EC213=1,LU$8&amp;IF(SUM(ED213:$EQ213)=0,"",", "),"")</f>
        <v/>
      </c>
      <c r="LV213" t="str">
        <f>IF(ED213=1,LV$8&amp;IF(SUM(EE213:$EQ213)=0,"",", "),"")</f>
        <v/>
      </c>
      <c r="LW213" t="str">
        <f>IF(EE213=1,LW$8&amp;IF(SUM(EF213:$EQ213)=0,"",", "),"")</f>
        <v/>
      </c>
      <c r="LX213" t="str">
        <f>IF(EF213=1,LX$8&amp;IF(SUM(EG213:$EQ213)=0,"",", "),"")</f>
        <v/>
      </c>
      <c r="LY213" t="str">
        <f>IF(EG213=1,LY$8&amp;IF(SUM(EH213:$EQ213)=0,"",", "),"")</f>
        <v/>
      </c>
      <c r="LZ213" t="str">
        <f>IF(EH213=1,LZ$8&amp;IF(SUM(EI213:$EQ213)=0,"",", "),"")</f>
        <v/>
      </c>
      <c r="MA213" t="str">
        <f>IF(EI213=1,MA$8&amp;IF(SUM(EJ213:$EQ213)=0,"",", "),"")</f>
        <v/>
      </c>
      <c r="MB213" t="str">
        <f>IF(EJ213=1,MB$8&amp;IF(SUM(EK213:$EQ213)=0,"",", "),"")</f>
        <v/>
      </c>
      <c r="MC213" t="str">
        <f>IF(EK213=1,MC$8&amp;IF(SUM(EL213:$EQ213)=0,"",", "),"")</f>
        <v/>
      </c>
      <c r="MD213" t="str">
        <f>IF(EL213=1,MD$8&amp;IF(SUM(EM213:$EQ213)=0,"",", "),"")</f>
        <v/>
      </c>
      <c r="ME213" t="str">
        <f>IF(EM213=1,ME$8&amp;IF(SUM(EN213:$EQ213)=0,"",", "),"")</f>
        <v/>
      </c>
      <c r="MF213" t="str">
        <f>IF(EN213=1,MF$8&amp;IF(SUM(EO213:$EQ213)=0,"",", "),"")</f>
        <v/>
      </c>
      <c r="MG213" t="str">
        <f>IF(EO213=1,MG$8&amp;IF(SUM(EP213:$EQ213)=0,"",", "),"")</f>
        <v/>
      </c>
      <c r="MH213" t="str">
        <f>IF(EP213=1,MH$8&amp;IF(SUM(EQ213:$EQ213)=0,"",", "),"")</f>
        <v/>
      </c>
      <c r="MI213" t="str">
        <f t="shared" si="284"/>
        <v/>
      </c>
      <c r="MJ213" t="str">
        <f>IF(ER213=1,MJ$8&amp;IF(SUM(ES213:$GO213)=0,"",", "),"")</f>
        <v/>
      </c>
      <c r="MK213" t="str">
        <f>IF(ES213=1,MK$8&amp;IF(SUM(ET213:$GO213)=0,"",", "),"")</f>
        <v/>
      </c>
      <c r="ML213" t="str">
        <f>IF(ET213=1,ML$8&amp;IF(SUM(EU213:$GO213)=0,"",", "),"")</f>
        <v/>
      </c>
      <c r="MM213" t="str">
        <f>IF(EU213=1,MM$8&amp;IF(SUM(EV213:$GO213)=0,"",", "),"")</f>
        <v/>
      </c>
      <c r="MN213" t="str">
        <f>IF(EV213=1,MN$8&amp;IF(SUM(EW213:$GO213)=0,"",", "),"")</f>
        <v/>
      </c>
      <c r="MO213" t="str">
        <f>IF(EW213=1,MO$8&amp;IF(SUM(EX213:$GO213)=0,"",", "),"")</f>
        <v/>
      </c>
      <c r="MP213" t="str">
        <f>IF(EX213=1,MP$8&amp;IF(SUM(EY213:$GO213)=0,"",", "),"")</f>
        <v/>
      </c>
      <c r="MQ213" t="str">
        <f>IF(EY213=1,MQ$8&amp;IF(SUM(EZ213:$GO213)=0,"",", "),"")</f>
        <v/>
      </c>
      <c r="MR213" t="str">
        <f>IF(EZ213=1,MR$8&amp;IF(SUM(FA213:$GO213)=0,"",", "),"")</f>
        <v/>
      </c>
      <c r="MS213" t="str">
        <f>IF(FA213=1,MS$8&amp;IF(SUM(FB213:$GO213)=0,"",", "),"")</f>
        <v/>
      </c>
      <c r="MT213" t="str">
        <f>IF(FB213=1,MT$8&amp;IF(SUM(FC213:$GO213)=0,"",", "),"")</f>
        <v/>
      </c>
      <c r="MU213" t="str">
        <f>IF(FC213=1,MU$8&amp;IF(SUM(FD213:$GO213)=0,"",", "),"")</f>
        <v/>
      </c>
      <c r="MV213" t="str">
        <f>IF(FD213=1,MV$8&amp;IF(SUM(FE213:$GO213)=0,"",", "),"")</f>
        <v/>
      </c>
      <c r="MW213" t="str">
        <f>IF(FE213=1,MW$8&amp;IF(SUM(FF213:$GO213)=0,"",", "),"")</f>
        <v/>
      </c>
      <c r="MX213" t="str">
        <f>IF(FF213=1,MX$8&amp;IF(SUM(FG213:$GO213)=0,"",", "),"")</f>
        <v/>
      </c>
      <c r="MY213" t="str">
        <f>IF(FG213=1,MY$8&amp;IF(SUM(FH213:$GO213)=0,"",", "),"")</f>
        <v/>
      </c>
      <c r="MZ213" t="str">
        <f>IF(FH213=1,MZ$8&amp;IF(SUM(FI213:$GO213)=0,"",", "),"")</f>
        <v/>
      </c>
      <c r="NA213" t="str">
        <f>IF(FI213=1,NA$8&amp;IF(SUM(FJ213:$GO213)=0,"",", "),"")</f>
        <v/>
      </c>
      <c r="NB213" t="str">
        <f>IF(FJ213=1,NB$8&amp;IF(SUM(FK213:$GO213)=0,"",", "),"")</f>
        <v/>
      </c>
      <c r="NC213" t="str">
        <f>IF(FK213=1,NC$8&amp;IF(SUM(FL213:$GO213)=0,"",", "),"")</f>
        <v/>
      </c>
      <c r="ND213" t="str">
        <f>IF(FL213=1,ND$8&amp;IF(SUM(FM213:$GO213)=0,"",", "),"")</f>
        <v/>
      </c>
      <c r="NE213" t="str">
        <f>IF(FM213=1,NE$8&amp;IF(SUM(FN213:$GO213)=0,"",", "),"")</f>
        <v/>
      </c>
      <c r="NF213" t="str">
        <f>IF(FN213=1,NF$8&amp;IF(SUM(FO213:$GO213)=0,"",", "),"")</f>
        <v/>
      </c>
      <c r="NG213" t="str">
        <f>IF(FO213=1,NG$8&amp;IF(SUM(FP213:$GO213)=0,"",", "),"")</f>
        <v/>
      </c>
      <c r="NH213" t="str">
        <f>IF(FP213=1,NH$8&amp;IF(SUM(FQ213:$GO213)=0,"",", "),"")</f>
        <v/>
      </c>
      <c r="NI213" t="str">
        <f>IF(FQ213=1,NI$8&amp;IF(SUM(FR213:$GO213)=0,"",", "),"")</f>
        <v/>
      </c>
      <c r="NJ213" t="str">
        <f>IF(FR213=1,NJ$8&amp;IF(SUM(FS213:$GO213)=0,"",", "),"")</f>
        <v/>
      </c>
      <c r="NK213" t="str">
        <f>IF(FS213=1,NK$8&amp;IF(SUM(FT213:$GO213)=0,"",", "),"")</f>
        <v/>
      </c>
      <c r="NL213" t="str">
        <f>IF(FT213=1,NL$8&amp;IF(SUM(FU213:$GO213)=0,"",", "),"")</f>
        <v/>
      </c>
      <c r="NM213" t="str">
        <f>IF(FU213=1,NM$8&amp;IF(SUM(FV213:$GO213)=0,"",", "),"")</f>
        <v/>
      </c>
      <c r="NN213" t="str">
        <f>IF(FV213=1,NN$8&amp;IF(SUM(FW213:$GO213)=0,"",", "),"")</f>
        <v/>
      </c>
      <c r="NO213" t="str">
        <f>IF(FW213=1,NO$8&amp;IF(SUM(FX213:$GO213)=0,"",", "),"")</f>
        <v/>
      </c>
      <c r="NP213" t="str">
        <f>IF(FX213=1,NP$8&amp;IF(SUM(FY213:$GO213)=0,"",", "),"")</f>
        <v/>
      </c>
      <c r="NQ213" t="str">
        <f>IF(FY213=1,NQ$8&amp;IF(SUM(FZ213:$GO213)=0,"",", "),"")</f>
        <v/>
      </c>
      <c r="NR213" t="str">
        <f>IF(FZ213=1,NR$8&amp;IF(SUM(GA213:$GO213)=0,"",", "),"")</f>
        <v/>
      </c>
      <c r="NS213" t="str">
        <f>IF(GA213=1,NS$8&amp;IF(SUM(GB213:$GO213)=0,"",", "),"")</f>
        <v/>
      </c>
      <c r="NT213" t="str">
        <f>IF(GB213=1,NT$8&amp;IF(SUM(GC213:$GO213)=0,"",", "),"")</f>
        <v/>
      </c>
      <c r="NU213" t="str">
        <f>IF(GC213=1,NU$8&amp;IF(SUM(GD213:$GO213)=0,"",", "),"")</f>
        <v/>
      </c>
      <c r="NV213" t="str">
        <f>IF(GD213=1,NV$8&amp;IF(SUM(GE213:$GO213)=0,"",", "),"")</f>
        <v/>
      </c>
      <c r="NW213" t="str">
        <f>IF(GE213=1,NW$8&amp;IF(SUM(GF213:$GO213)=0,"",", "),"")</f>
        <v/>
      </c>
      <c r="NX213" t="str">
        <f>IF(GF213=1,NX$8&amp;IF(SUM(GG213:$GO213)=0,"",", "),"")</f>
        <v/>
      </c>
      <c r="NY213" t="str">
        <f>IF(GG213=1,NY$8&amp;IF(SUM(GH213:$GO213)=0,"",", "),"")</f>
        <v/>
      </c>
      <c r="NZ213" t="str">
        <f>IF(GH213=1,NZ$8&amp;IF(SUM(GI213:$GO213)=0,"",", "),"")</f>
        <v/>
      </c>
      <c r="OA213" t="str">
        <f>IF(GI213=1,OA$8&amp;IF(SUM(GJ213:$GO213)=0,"",", "),"")</f>
        <v/>
      </c>
      <c r="OB213" t="str">
        <f>IF(GJ213=1,OB$8&amp;IF(SUM(GK213:$GO213)=0,"",", "),"")</f>
        <v/>
      </c>
      <c r="OC213" t="str">
        <f>IF(GK213=1,OC$8&amp;IF(SUM(GL213:$GO213)=0,"",", "),"")</f>
        <v/>
      </c>
      <c r="OD213" t="str">
        <f>IF(GL213=1,OD$8&amp;IF(SUM(GM213:$GO213)=0,"",", "),"")</f>
        <v/>
      </c>
      <c r="OE213" t="str">
        <f>IF(GM213=1,OE$8&amp;IF(SUM(GN213:$GO213)=0,"",", "),"")</f>
        <v/>
      </c>
      <c r="OF213" t="str">
        <f>IF(GN213=1,OF$8&amp;IF(SUM(GO213:$GO213)=0,"",", "),"")</f>
        <v/>
      </c>
      <c r="OG213" t="str">
        <f t="shared" si="285"/>
        <v/>
      </c>
      <c r="OH213" t="str">
        <f>IF(GP213=1,OH$8&amp;IF(SUM(GQ213:$IM213)=0,"",", "),"")</f>
        <v/>
      </c>
      <c r="OI213" t="str">
        <f>IF(GQ213=1,OI$8&amp;IF(SUM(GR213:$IM213)=0,"",", "),"")</f>
        <v/>
      </c>
      <c r="OJ213" t="str">
        <f>IF(GR213=1,OJ$8&amp;IF(SUM(GS213:$IM213)=0,"",", "),"")</f>
        <v/>
      </c>
      <c r="OK213" t="str">
        <f>IF(GS213=1,OK$8&amp;IF(SUM(GT213:$IM213)=0,"",", "),"")</f>
        <v/>
      </c>
      <c r="OL213" t="str">
        <f>IF(GT213=1,OL$8&amp;IF(SUM(GU213:$IM213)=0,"",", "),"")</f>
        <v/>
      </c>
      <c r="OM213" t="str">
        <f>IF(GU213=1,OM$8&amp;IF(SUM(GV213:$IM213)=0,"",", "),"")</f>
        <v/>
      </c>
      <c r="ON213" t="str">
        <f>IF(GV213=1,ON$8&amp;IF(SUM(GW213:$IM213)=0,"",", "),"")</f>
        <v/>
      </c>
      <c r="OO213" t="str">
        <f>IF(GW213=1,OO$8&amp;IF(SUM(GX213:$IM213)=0,"",", "),"")</f>
        <v/>
      </c>
      <c r="OP213" t="str">
        <f>IF(GX213=1,OP$8&amp;IF(SUM(GY213:$IM213)=0,"",", "),"")</f>
        <v/>
      </c>
      <c r="OQ213" t="str">
        <f>IF(GY213=1,OQ$8&amp;IF(SUM(GZ213:$IM213)=0,"",", "),"")</f>
        <v/>
      </c>
      <c r="OR213" t="str">
        <f>IF(GZ213=1,OR$8&amp;IF(SUM(HA213:$IM213)=0,"",", "),"")</f>
        <v/>
      </c>
      <c r="OS213" t="str">
        <f>IF(HA213=1,OS$8&amp;IF(SUM(HB213:$IM213)=0,"",", "),"")</f>
        <v/>
      </c>
      <c r="OT213" t="str">
        <f>IF(HB213=1,OT$8&amp;IF(SUM(HC213:$IM213)=0,"",", "),"")</f>
        <v/>
      </c>
      <c r="OU213" t="str">
        <f>IF(HC213=1,OU$8&amp;IF(SUM(HD213:$IM213)=0,"",", "),"")</f>
        <v/>
      </c>
      <c r="OV213" t="str">
        <f>IF(HD213=1,OV$8&amp;IF(SUM(HE213:$IM213)=0,"",", "),"")</f>
        <v/>
      </c>
      <c r="OW213" t="str">
        <f>IF(HE213=1,OW$8&amp;IF(SUM(HF213:$IM213)=0,"",", "),"")</f>
        <v/>
      </c>
      <c r="OX213" t="str">
        <f>IF(HF213=1,OX$8&amp;IF(SUM(HG213:$IM213)=0,"",", "),"")</f>
        <v/>
      </c>
      <c r="OY213" t="str">
        <f>IF(HG213=1,OY$8&amp;IF(SUM(HH213:$IM213)=0,"",", "),"")</f>
        <v/>
      </c>
      <c r="OZ213" t="str">
        <f>IF(HH213=1,OZ$8&amp;IF(SUM(HI213:$IM213)=0,"",", "),"")</f>
        <v/>
      </c>
      <c r="PA213" t="str">
        <f>IF(HI213=1,PA$8&amp;IF(SUM(HJ213:$IM213)=0,"",", "),"")</f>
        <v/>
      </c>
      <c r="PB213" t="str">
        <f>IF(HJ213=1,PB$8&amp;IF(SUM(HK213:$IM213)=0,"",", "),"")</f>
        <v/>
      </c>
      <c r="PC213" t="str">
        <f>IF(HK213=1,PC$8&amp;IF(SUM(HL213:$IM213)=0,"",", "),"")</f>
        <v/>
      </c>
      <c r="PD213" t="str">
        <f>IF(HL213=1,PD$8&amp;IF(SUM(HM213:$IM213)=0,"",", "),"")</f>
        <v/>
      </c>
      <c r="PE213" t="str">
        <f>IF(HM213=1,PE$8&amp;IF(SUM(HN213:$IM213)=0,"",", "),"")</f>
        <v/>
      </c>
      <c r="PF213" t="str">
        <f>IF(HN213=1,PF$8&amp;IF(SUM(HO213:$IM213)=0,"",", "),"")</f>
        <v/>
      </c>
      <c r="PG213" t="str">
        <f>IF(HO213=1,PG$8&amp;IF(SUM(HP213:$IM213)=0,"",", "),"")</f>
        <v/>
      </c>
      <c r="PH213" t="str">
        <f>IF(HP213=1,PH$8&amp;IF(SUM(HQ213:$IM213)=0,"",", "),"")</f>
        <v/>
      </c>
      <c r="PI213" t="str">
        <f>IF(HQ213=1,PI$8&amp;IF(SUM(HR213:$IM213)=0,"",", "),"")</f>
        <v/>
      </c>
      <c r="PJ213" t="str">
        <f>IF(HR213=1,PJ$8&amp;IF(SUM(HS213:$IM213)=0,"",", "),"")</f>
        <v/>
      </c>
      <c r="PK213" t="str">
        <f>IF(HS213=1,PK$8&amp;IF(SUM(HT213:$IM213)=0,"",", "),"")</f>
        <v/>
      </c>
      <c r="PL213" t="str">
        <f>IF(HT213=1,PL$8&amp;IF(SUM(HU213:$IM213)=0,"",", "),"")</f>
        <v/>
      </c>
      <c r="PM213" t="str">
        <f>IF(HU213=1,PM$8&amp;IF(SUM(HV213:$IM213)=0,"",", "),"")</f>
        <v/>
      </c>
      <c r="PN213" t="str">
        <f>IF(HV213=1,PN$8&amp;IF(SUM(HW213:$IM213)=0,"",", "),"")</f>
        <v/>
      </c>
      <c r="PO213" t="str">
        <f>IF(HW213=1,PO$8&amp;IF(SUM(HX213:$IM213)=0,"",", "),"")</f>
        <v/>
      </c>
      <c r="PP213" t="str">
        <f>IF(HX213=1,PP$8&amp;IF(SUM(HY213:$IM213)=0,"",", "),"")</f>
        <v/>
      </c>
      <c r="PQ213" t="str">
        <f>IF(HY213=1,PQ$8&amp;IF(SUM(HZ213:$IM213)=0,"",", "),"")</f>
        <v/>
      </c>
      <c r="PR213" t="str">
        <f>IF(HZ213=1,PR$8&amp;IF(SUM(IA213:$IM213)=0,"",", "),"")</f>
        <v/>
      </c>
      <c r="PS213" t="str">
        <f>IF(IA213=1,PS$8&amp;IF(SUM(IB213:$IM213)=0,"",", "),"")</f>
        <v/>
      </c>
      <c r="PT213" t="str">
        <f>IF(IB213=1,PT$8&amp;IF(SUM(IC213:$IM213)=0,"",", "),"")</f>
        <v/>
      </c>
      <c r="PU213" t="str">
        <f>IF(IC213=1,PU$8&amp;IF(SUM(ID213:$IM213)=0,"",", "),"")</f>
        <v/>
      </c>
      <c r="PV213" t="str">
        <f>IF(ID213=1,PV$8&amp;IF(SUM(IE213:$IM213)=0,"",", "),"")</f>
        <v/>
      </c>
      <c r="PW213" t="str">
        <f>IF(IE213=1,PW$8&amp;IF(SUM(IF213:$IM213)=0,"",", "),"")</f>
        <v/>
      </c>
      <c r="PX213" t="str">
        <f>IF(IF213=1,PX$8&amp;IF(SUM(IG213:$IM213)=0,"",", "),"")</f>
        <v/>
      </c>
      <c r="PY213" t="str">
        <f>IF(IG213=1,PY$8&amp;IF(SUM(IH213:$IM213)=0,"",", "),"")</f>
        <v/>
      </c>
      <c r="PZ213" t="str">
        <f>IF(IH213=1,PZ$8&amp;IF(SUM(II213:$IM213)=0,"",", "),"")</f>
        <v/>
      </c>
      <c r="QA213" t="str">
        <f>IF(II213=1,QA$8&amp;IF(SUM(IJ213:$IM213)=0,"",", "),"")</f>
        <v/>
      </c>
      <c r="QB213" t="str">
        <f>IF(IJ213=1,QB$8&amp;IF(SUM(IK213:$IM213)=0,"",", "),"")</f>
        <v/>
      </c>
      <c r="QC213" t="str">
        <f>IF(IK213=1,QC$8&amp;IF(SUM(IL213:$IM213)=0,"",", "),"")</f>
        <v/>
      </c>
      <c r="QD213" t="str">
        <f>IF(IL213=1,QD$8&amp;IF(SUM(IM213:$IM213)=0,"",", "),"")</f>
        <v/>
      </c>
      <c r="QE213" t="str">
        <f t="shared" si="286"/>
        <v/>
      </c>
      <c r="QF213" t="str">
        <f>IF(IN213=1,QF$8&amp;IF(SUM(IO213:$KK213)=0,"",", "),"")</f>
        <v/>
      </c>
      <c r="QG213" t="str">
        <f>IF(IO213=1,QG$8&amp;IF(SUM(IP213:$KK213)=0,"",", "),"")</f>
        <v/>
      </c>
      <c r="QH213" t="str">
        <f>IF(IP213=1,QH$8&amp;IF(SUM(IQ213:$KK213)=0,"",", "),"")</f>
        <v/>
      </c>
      <c r="QI213" t="str">
        <f>IF(IQ213=1,QI$8&amp;IF(SUM(IR213:$KK213)=0,"",", "),"")</f>
        <v/>
      </c>
      <c r="QJ213" t="str">
        <f>IF(IR213=1,QJ$8&amp;IF(SUM(IS213:$KK213)=0,"",", "),"")</f>
        <v/>
      </c>
      <c r="QK213" t="str">
        <f>IF(IS213=1,QK$8&amp;IF(SUM(IT213:$KK213)=0,"",", "),"")</f>
        <v/>
      </c>
      <c r="QL213" t="str">
        <f>IF(IT213=1,QL$8&amp;IF(SUM(IU213:$KK213)=0,"",", "),"")</f>
        <v/>
      </c>
      <c r="QM213" t="str">
        <f>IF(IU213=1,QM$8&amp;IF(SUM(IV213:$KK213)=0,"",", "),"")</f>
        <v/>
      </c>
      <c r="QN213" t="str">
        <f>IF(IV213=1,QN$8&amp;IF(SUM(IW213:$KK213)=0,"",", "),"")</f>
        <v/>
      </c>
      <c r="QO213" t="str">
        <f>IF(IW213=1,QO$8&amp;IF(SUM(IX213:$KK213)=0,"",", "),"")</f>
        <v/>
      </c>
      <c r="QP213" t="str">
        <f>IF(IX213=1,QP$8&amp;IF(SUM(IY213:$KK213)=0,"",", "),"")</f>
        <v/>
      </c>
      <c r="QQ213" t="str">
        <f>IF(IY213=1,QQ$8&amp;IF(SUM(IZ213:$KK213)=0,"",", "),"")</f>
        <v/>
      </c>
      <c r="QR213" t="str">
        <f>IF(IZ213=1,QR$8&amp;IF(SUM(JA213:$KK213)=0,"",", "),"")</f>
        <v/>
      </c>
      <c r="QS213" t="str">
        <f>IF(JA213=1,QS$8&amp;IF(SUM(JB213:$KK213)=0,"",", "),"")</f>
        <v/>
      </c>
      <c r="QT213" t="str">
        <f>IF(JB213=1,QT$8&amp;IF(SUM(JC213:$KK213)=0,"",", "),"")</f>
        <v/>
      </c>
      <c r="QU213" t="str">
        <f>IF(JC213=1,QU$8&amp;IF(SUM(JD213:$KK213)=0,"",", "),"")</f>
        <v/>
      </c>
      <c r="QV213" t="str">
        <f>IF(JD213=1,QV$8&amp;IF(SUM(JE213:$KK213)=0,"",", "),"")</f>
        <v/>
      </c>
      <c r="QW213" t="str">
        <f>IF(JE213=1,QW$8&amp;IF(SUM(JF213:$KK213)=0,"",", "),"")</f>
        <v/>
      </c>
      <c r="QX213" t="str">
        <f>IF(JF213=1,QX$8&amp;IF(SUM(JG213:$KK213)=0,"",", "),"")</f>
        <v/>
      </c>
      <c r="QY213" t="str">
        <f>IF(JG213=1,QY$8&amp;IF(SUM(JH213:$KK213)=0,"",", "),"")</f>
        <v/>
      </c>
      <c r="QZ213" t="str">
        <f>IF(JH213=1,QZ$8&amp;IF(SUM(JI213:$KK213)=0,"",", "),"")</f>
        <v/>
      </c>
      <c r="RA213" t="str">
        <f>IF(JI213=1,RA$8&amp;IF(SUM(JJ213:$KK213)=0,"",", "),"")</f>
        <v/>
      </c>
      <c r="RB213" t="str">
        <f>IF(JJ213=1,RB$8&amp;IF(SUM(JK213:$KK213)=0,"",", "),"")</f>
        <v/>
      </c>
      <c r="RC213" t="str">
        <f>IF(JK213=1,RC$8&amp;IF(SUM(JL213:$KK213)=0,"",", "),"")</f>
        <v/>
      </c>
      <c r="RD213" t="str">
        <f>IF(JL213=1,RD$8&amp;IF(SUM(JM213:$KK213)=0,"",", "),"")</f>
        <v/>
      </c>
      <c r="RE213" t="str">
        <f>IF(JM213=1,RE$8&amp;IF(SUM(JN213:$KK213)=0,"",", "),"")</f>
        <v/>
      </c>
      <c r="RF213" t="str">
        <f>IF(JN213=1,RF$8&amp;IF(SUM(JO213:$KK213)=0,"",", "),"")</f>
        <v/>
      </c>
      <c r="RG213" t="str">
        <f>IF(JO213=1,RG$8&amp;IF(SUM(JP213:$KK213)=0,"",", "),"")</f>
        <v/>
      </c>
      <c r="RH213" t="str">
        <f>IF(JP213=1,RH$8&amp;IF(SUM(JQ213:$KK213)=0,"",", "),"")</f>
        <v/>
      </c>
      <c r="RI213" t="str">
        <f>IF(JQ213=1,RI$8&amp;IF(SUM(JR213:$KK213)=0,"",", "),"")</f>
        <v/>
      </c>
      <c r="RJ213" t="str">
        <f>IF(JR213=1,RJ$8&amp;IF(SUM(JS213:$KK213)=0,"",", "),"")</f>
        <v/>
      </c>
      <c r="RK213" t="str">
        <f>IF(JS213=1,RK$8&amp;IF(SUM(JT213:$KK213)=0,"",", "),"")</f>
        <v/>
      </c>
      <c r="RL213" t="str">
        <f>IF(JT213=1,RL$8&amp;IF(SUM(JU213:$KK213)=0,"",", "),"")</f>
        <v/>
      </c>
      <c r="RM213" t="str">
        <f>IF(JU213=1,RM$8&amp;IF(SUM(JV213:$KK213)=0,"",", "),"")</f>
        <v/>
      </c>
      <c r="RN213" t="str">
        <f>IF(JV213=1,RN$8&amp;IF(SUM(JW213:$KK213)=0,"",", "),"")</f>
        <v/>
      </c>
      <c r="RO213" t="str">
        <f>IF(JW213=1,RO$8&amp;IF(SUM(JX213:$KK213)=0,"",", "),"")</f>
        <v/>
      </c>
      <c r="RP213" t="str">
        <f>IF(JX213=1,RP$8&amp;IF(SUM(JY213:$KK213)=0,"",", "),"")</f>
        <v/>
      </c>
      <c r="RQ213" t="str">
        <f>IF(JY213=1,RQ$8&amp;IF(SUM(JZ213:$KK213)=0,"",", "),"")</f>
        <v/>
      </c>
      <c r="RR213" t="str">
        <f>IF(JZ213=1,RR$8&amp;IF(SUM(KA213:$KK213)=0,"",", "),"")</f>
        <v/>
      </c>
      <c r="RS213" t="str">
        <f>IF(KA213=1,RS$8&amp;IF(SUM(KB213:$KK213)=0,"",", "),"")</f>
        <v/>
      </c>
      <c r="RT213" t="str">
        <f>IF(KB213=1,RT$8&amp;IF(SUM(KC213:$KK213)=0,"",", "),"")</f>
        <v/>
      </c>
      <c r="RU213" t="str">
        <f>IF(KC213=1,RU$8&amp;IF(SUM(KD213:$KK213)=0,"",", "),"")</f>
        <v/>
      </c>
      <c r="RV213" t="str">
        <f>IF(KD213=1,RV$8&amp;IF(SUM(KE213:$KK213)=0,"",", "),"")</f>
        <v/>
      </c>
      <c r="RW213" t="str">
        <f>IF(KE213=1,RW$8&amp;IF(SUM(KF213:$KK213)=0,"",", "),"")</f>
        <v/>
      </c>
      <c r="RX213" t="str">
        <f>IF(KF213=1,RX$8&amp;IF(SUM(KG213:$KK213)=0,"",", "),"")</f>
        <v/>
      </c>
      <c r="RY213" t="str">
        <f>IF(KG213=1,RY$8&amp;IF(SUM(KH213:$KK213)=0,"",", "),"")</f>
        <v/>
      </c>
      <c r="RZ213" t="str">
        <f>IF(KH213=1,RZ$8&amp;IF(SUM(KI213:$KK213)=0,"",", "),"")</f>
        <v/>
      </c>
      <c r="SA213" t="str">
        <f>IF(KI213=1,SA$8&amp;IF(SUM(KJ213:$KK213)=0,"",", "),"")</f>
        <v/>
      </c>
      <c r="SB213" t="str">
        <f>IF(KJ213=1,SB$8&amp;IF(SUM(KK213:$KK213)=0,"",", "),"")</f>
        <v/>
      </c>
      <c r="SC213" t="str">
        <f t="shared" si="287"/>
        <v/>
      </c>
    </row>
    <row r="214" spans="1:497" ht="60" customHeight="1" x14ac:dyDescent="0.45">
      <c r="A214" s="62"/>
      <c r="B214" s="212" t="str">
        <f t="shared" si="216"/>
        <v/>
      </c>
      <c r="C214" s="212" t="str">
        <f t="shared" si="275"/>
        <v/>
      </c>
      <c r="D214" s="212" t="str">
        <f t="shared" si="276"/>
        <v/>
      </c>
      <c r="E214" s="212" t="str">
        <f t="shared" si="277"/>
        <v/>
      </c>
      <c r="F214" s="212" t="str">
        <f t="shared" si="278"/>
        <v/>
      </c>
      <c r="G214" s="237" t="str">
        <f>IF('EDCI Data'!B214="","",'EDCI Data'!B214)</f>
        <v/>
      </c>
      <c r="H214" s="238" t="str">
        <f>IF('EDCI Data'!C214="","",'EDCI Data'!C214)</f>
        <v/>
      </c>
      <c r="I214" s="239" t="str">
        <f>IF('EDCI Data'!D214="","",'EDCI Data'!D214)</f>
        <v/>
      </c>
      <c r="J214" s="240" t="str">
        <f>IF('EDCI Data'!E214="","",'EDCI Data'!E214)</f>
        <v/>
      </c>
      <c r="K214" s="237" t="str">
        <f>IF('EDCI Data'!F214="","",'EDCI Data'!F214)</f>
        <v/>
      </c>
      <c r="L214" s="237" t="str">
        <f>IF('EDCI Data'!G214="","",'EDCI Data'!G214)</f>
        <v/>
      </c>
      <c r="M214" s="237" t="str">
        <f>IF('EDCI Data'!H214="","",'EDCI Data'!H214)</f>
        <v/>
      </c>
      <c r="N214" s="237" t="str">
        <f>IF('EDCI Data'!I214="","",'EDCI Data'!I214)</f>
        <v/>
      </c>
      <c r="O214" s="237" t="str">
        <f>IF('EDCI Data'!J214="","",'EDCI Data'!J214)</f>
        <v/>
      </c>
      <c r="P214" s="237" t="str">
        <f>IF('EDCI Data'!K214="","",'EDCI Data'!K214)</f>
        <v/>
      </c>
      <c r="Q214" s="241" t="str">
        <f>IF('EDCI Data'!L214="","",'EDCI Data'!L214)</f>
        <v/>
      </c>
      <c r="R214" s="241" t="str">
        <f>IF('EDCI Data'!M214="","",'EDCI Data'!M214)</f>
        <v/>
      </c>
      <c r="S214" s="237" t="str">
        <f>IF('EDCI Data'!N214="","",'EDCI Data'!N214)</f>
        <v/>
      </c>
      <c r="T214" s="237" t="str">
        <f>IF('EDCI Data'!O214="","",'EDCI Data'!O214)</f>
        <v/>
      </c>
      <c r="U214" s="237" t="str">
        <f>IF('EDCI Data'!P214="","",'EDCI Data'!P214)</f>
        <v/>
      </c>
      <c r="V214" s="237" t="str">
        <f>IF('EDCI Data'!Q214="","",'EDCI Data'!Q214)</f>
        <v/>
      </c>
      <c r="W214" s="242" t="str">
        <f>IF('EDCI Data'!R214="","",'EDCI Data'!R214)</f>
        <v/>
      </c>
      <c r="X214" s="243" t="str">
        <f>IF('EDCI Data'!S214="","",'EDCI Data'!S214)</f>
        <v/>
      </c>
      <c r="Y214" s="243" t="str">
        <f>IF('EDCI Data'!T214="","",'EDCI Data'!T214)</f>
        <v/>
      </c>
      <c r="Z214" s="244" t="str">
        <f>IF('EDCI Data'!U214="","",'EDCI Data'!U214)</f>
        <v/>
      </c>
      <c r="AA214" s="237" t="str">
        <f>IF('EDCI Data'!V214="","",'EDCI Data'!V214)</f>
        <v/>
      </c>
      <c r="AB214" s="244" t="str">
        <f>IF('EDCI Data'!W214="","",'EDCI Data'!W214)</f>
        <v/>
      </c>
      <c r="AC214" s="237" t="str">
        <f>IF('EDCI Data'!X214="","",'EDCI Data'!X214)</f>
        <v/>
      </c>
      <c r="AD214" s="244" t="str">
        <f>IF('EDCI Data'!Y214="","",'EDCI Data'!Y214)</f>
        <v/>
      </c>
      <c r="AE214" s="237" t="str">
        <f>IF('EDCI Data'!Z214="","",'EDCI Data'!Z214)</f>
        <v/>
      </c>
      <c r="AF214" s="237" t="str">
        <f>IF('EDCI Data'!AA214="","",'EDCI Data'!AA214)</f>
        <v/>
      </c>
      <c r="AG214" s="237" t="str">
        <f>IF('EDCI Data'!AB214="","",'EDCI Data'!AB214)</f>
        <v/>
      </c>
      <c r="AH214" s="237" t="str">
        <f>IF('EDCI Data'!AC214="","",'EDCI Data'!AC214)</f>
        <v/>
      </c>
      <c r="AI214" s="237" t="str">
        <f>IF('EDCI Data'!AD214="","",'EDCI Data'!AD214)</f>
        <v/>
      </c>
      <c r="AJ214" s="237" t="str">
        <f>IF('EDCI Data'!AE214="","",'EDCI Data'!AE214)</f>
        <v/>
      </c>
      <c r="AK214" s="237" t="str">
        <f>IF('EDCI Data'!AF214="","",'EDCI Data'!AF214)</f>
        <v/>
      </c>
      <c r="AL214" s="237" t="str">
        <f>IF('EDCI Data'!AG214="","",'EDCI Data'!AG214)</f>
        <v/>
      </c>
      <c r="AM214" s="237" t="str">
        <f>IF('EDCI Data'!AH214="","",'EDCI Data'!AH214)</f>
        <v/>
      </c>
      <c r="AN214" s="237" t="str">
        <f>IF('EDCI Data'!AI214="","",'EDCI Data'!AI214)</f>
        <v/>
      </c>
      <c r="AO214" s="237" t="str">
        <f>IF('EDCI Data'!AJ214="","",'EDCI Data'!AJ214)</f>
        <v/>
      </c>
      <c r="AP214" s="237" t="str">
        <f>IF('EDCI Data'!AK214="","",'EDCI Data'!AK214)</f>
        <v/>
      </c>
      <c r="AQ214" s="237" t="str">
        <f>IF('EDCI Data'!AL214="","",'EDCI Data'!AL214)</f>
        <v/>
      </c>
      <c r="AR214" s="237" t="str">
        <f>IF('EDCI Data'!AM214="","",'EDCI Data'!AM214)</f>
        <v/>
      </c>
      <c r="AS214" s="237" t="str">
        <f>IF('EDCI Data'!AN214="","",'EDCI Data'!AN214)</f>
        <v/>
      </c>
      <c r="AT214" s="237" t="str">
        <f>IF('EDCI Data'!AO214="","",'EDCI Data'!AO214)</f>
        <v/>
      </c>
      <c r="AU214" s="237" t="str">
        <f>IF('EDCI Data'!AP214="","",'EDCI Data'!AP214)</f>
        <v/>
      </c>
      <c r="AV214" s="237" t="str">
        <f>IF('EDCI Data'!AQ214="","",'EDCI Data'!AQ214)</f>
        <v/>
      </c>
      <c r="AW214" s="237" t="str">
        <f>IF('EDCI Data'!AR214="","",'EDCI Data'!AR214)</f>
        <v/>
      </c>
      <c r="AX214" s="237" t="str">
        <f>IF('EDCI Data'!AS214="","",'EDCI Data'!AS214)</f>
        <v/>
      </c>
      <c r="AY214" s="237" t="str">
        <f>IF('EDCI Data'!AT214="","",'EDCI Data'!AT214)</f>
        <v/>
      </c>
      <c r="AZ214" s="237" t="str">
        <f>IF('EDCI Data'!AU214="","",'EDCI Data'!AU214)</f>
        <v/>
      </c>
      <c r="BA214" s="237" t="str">
        <f>IF('EDCI Data'!AV214="","",'EDCI Data'!AV214)</f>
        <v/>
      </c>
      <c r="BB214" s="245" t="str">
        <f>IF('EDCI Data'!AW214="","",'EDCI Data'!AW214)</f>
        <v/>
      </c>
      <c r="BC214" s="245" t="str">
        <f>IF('EDCI Data'!AX214="","",'EDCI Data'!AX214)</f>
        <v/>
      </c>
      <c r="BD214" s="246" t="str">
        <f t="shared" si="279"/>
        <v/>
      </c>
      <c r="BE214" s="247" t="str">
        <f>IF('EDCI Data'!AY214="","",'EDCI Data'!AY214)</f>
        <v/>
      </c>
      <c r="BF214" s="247" t="str">
        <f>IF('EDCI Data'!AZ214="","",'EDCI Data'!AZ214)</f>
        <v/>
      </c>
      <c r="BG214" s="247" t="str">
        <f>IF('EDCI Data'!BA214="","",'EDCI Data'!BA214)</f>
        <v/>
      </c>
      <c r="BH214" s="247" t="str">
        <f>IF('EDCI Data'!BB214="","",'EDCI Data'!BB214)</f>
        <v/>
      </c>
      <c r="BI214" s="247" t="str">
        <f>IF('EDCI Data'!BC214="","",'EDCI Data'!BC214)</f>
        <v/>
      </c>
      <c r="BJ214" s="247" t="str">
        <f>IF('EDCI Data'!BD214="","",'EDCI Data'!BD214)</f>
        <v/>
      </c>
      <c r="BK214" s="247" t="str">
        <f>IF('EDCI Data'!BE214="","",'EDCI Data'!BE214)</f>
        <v/>
      </c>
      <c r="BL214" s="247" t="str">
        <f>IF('EDCI Data'!BF214="","",'EDCI Data'!BF214)</f>
        <v/>
      </c>
      <c r="BM214" s="247" t="str">
        <f>IF('EDCI Data'!BG214="","",'EDCI Data'!BG214)</f>
        <v/>
      </c>
      <c r="BN214" s="248" t="str">
        <f>IF('EDCI Data'!BH214="","",'EDCI Data'!BH214)</f>
        <v/>
      </c>
      <c r="BO214" s="248" t="str">
        <f>IF('EDCI Data'!BI214="","",'EDCI Data'!BI214)</f>
        <v/>
      </c>
      <c r="BP214" s="249" t="str">
        <f>IF('EDCI Data'!BJ214="","",'EDCI Data'!BJ214)</f>
        <v/>
      </c>
      <c r="BQ214" s="248" t="str">
        <f>IF('EDCI Data'!BK214="","",'EDCI Data'!BK214)</f>
        <v/>
      </c>
      <c r="BR214" s="248" t="str">
        <f>IF('EDCI Data'!BL214="","",'EDCI Data'!BL214)</f>
        <v/>
      </c>
      <c r="BS214" s="250" t="str">
        <f>IF('EDCI Data'!BM214="","",'EDCI Data'!BM214)</f>
        <v/>
      </c>
      <c r="BT214" s="251" t="str">
        <f>IF('EDCI Data'!BN214="","",'EDCI Data'!BN214)</f>
        <v/>
      </c>
      <c r="BU214" s="246" t="str">
        <f>IF('EDCI Data'!BO214="","",'EDCI Data'!BO214)</f>
        <v/>
      </c>
      <c r="BV214" s="252">
        <f t="shared" si="280"/>
        <v>0</v>
      </c>
      <c r="BW214" s="252">
        <f t="shared" si="281"/>
        <v>0</v>
      </c>
      <c r="BX214" s="252">
        <f t="shared" si="282"/>
        <v>0</v>
      </c>
      <c r="BY214" s="252">
        <f t="shared" si="283"/>
        <v>0</v>
      </c>
      <c r="BZ214" t="str">
        <f t="shared" si="217"/>
        <v/>
      </c>
      <c r="CA214" s="253"/>
      <c r="CB214"/>
      <c r="CC214"/>
      <c r="CD214"/>
      <c r="CE214" t="str">
        <f t="shared" si="218"/>
        <v/>
      </c>
      <c r="CF214"/>
      <c r="CG214" t="str">
        <f t="shared" si="219"/>
        <v/>
      </c>
      <c r="CH214" t="str">
        <f t="shared" si="220"/>
        <v/>
      </c>
      <c r="CI214" t="str">
        <f t="shared" si="221"/>
        <v/>
      </c>
      <c r="CJ214" t="str">
        <f t="shared" si="222"/>
        <v/>
      </c>
      <c r="CK214"/>
      <c r="CL214"/>
      <c r="CM214" t="str">
        <f t="shared" si="223"/>
        <v/>
      </c>
      <c r="CN214" t="str">
        <f t="shared" si="224"/>
        <v/>
      </c>
      <c r="CO214" t="str">
        <f t="shared" si="225"/>
        <v/>
      </c>
      <c r="CP214" t="str">
        <f t="shared" si="226"/>
        <v/>
      </c>
      <c r="CQ214"/>
      <c r="CR214" t="str" cm="1">
        <f t="array" ref="CR214">IF(COUNTIFS($BZ$10:$BZ$259,$BZ214,$I$10:$I$259,$I214+1)&gt;0,IF(X214&lt;&gt;INDEX(Y$10:Y$259,MATCH(1,INDEX(($BZ214=$BZ$10:$BZ$259)*($I$10:$I$259=$I214+1),0,1),0)),"Number of FTEs in previous year do not align with Number of FTEs in current year across years, by definition these should be equal. Please check and update if required. "&amp;CHAR(10),""),"")</f>
        <v/>
      </c>
      <c r="CS214" t="str" cm="1">
        <f t="array" ref="CS214">IF(COUNTIFS($BZ$10:$BZ$259,$BZ214,$I$10:$I$259,$I214-1)&gt;0,IF(Y214&lt;&gt;INDEX(X$10:X$259,MATCH(1,INDEX(($BZ214=$BZ$10:$BZ$259)*($I$10:$I$259=$I214-1),0,1),0)),"Number of FTEs in previous year do not align with Number of FTEs in current year across years, by definition these should be equal. Please check and update if required. "&amp;CHAR(10),""),"")</f>
        <v/>
      </c>
      <c r="CT214" t="str">
        <f t="shared" si="227"/>
        <v/>
      </c>
      <c r="CU214" t="str">
        <f t="shared" si="228"/>
        <v/>
      </c>
      <c r="CV214"/>
      <c r="CW214" t="str">
        <f t="shared" si="229"/>
        <v/>
      </c>
      <c r="CX214"/>
      <c r="CY214" t="str">
        <f t="shared" si="230"/>
        <v/>
      </c>
      <c r="CZ214"/>
      <c r="DA214" t="str">
        <f t="shared" si="231"/>
        <v/>
      </c>
      <c r="DB214"/>
      <c r="DC214"/>
      <c r="DD214"/>
      <c r="DE214"/>
      <c r="DF214"/>
      <c r="DG214"/>
      <c r="DH214"/>
      <c r="DI214"/>
      <c r="DJ214"/>
      <c r="DK214"/>
      <c r="DL214"/>
      <c r="DM214"/>
      <c r="DN214"/>
      <c r="DO214"/>
      <c r="DP214"/>
      <c r="DQ214"/>
      <c r="DR214"/>
      <c r="DS214"/>
      <c r="DT214"/>
      <c r="DU214"/>
      <c r="DV214"/>
      <c r="DW214"/>
      <c r="DX214" t="str">
        <f t="shared" si="232"/>
        <v/>
      </c>
      <c r="DY214" t="str">
        <f t="shared" si="233"/>
        <v/>
      </c>
      <c r="DZ214" t="str">
        <f t="shared" si="234"/>
        <v/>
      </c>
      <c r="EA214" t="str">
        <f t="shared" si="235"/>
        <v/>
      </c>
      <c r="EB214" t="str">
        <f t="shared" si="236"/>
        <v/>
      </c>
      <c r="EC214" t="str">
        <f t="shared" si="237"/>
        <v/>
      </c>
      <c r="ED214" t="str">
        <f t="shared" si="238"/>
        <v/>
      </c>
      <c r="EE214" t="str">
        <f t="shared" si="239"/>
        <v/>
      </c>
      <c r="EF214" t="str">
        <f t="shared" si="240"/>
        <v/>
      </c>
      <c r="EG214" t="str">
        <f t="shared" si="241"/>
        <v/>
      </c>
      <c r="EH214" t="str">
        <f t="shared" si="242"/>
        <v/>
      </c>
      <c r="EI214" t="str">
        <f t="shared" si="243"/>
        <v/>
      </c>
      <c r="EJ214"/>
      <c r="EK214"/>
      <c r="EL214"/>
      <c r="EM214"/>
      <c r="EN214"/>
      <c r="EO214"/>
      <c r="EP214"/>
      <c r="EQ214" t="str">
        <f t="shared" si="244"/>
        <v/>
      </c>
      <c r="ER214" t="str">
        <f t="shared" si="245"/>
        <v/>
      </c>
      <c r="ES214" t="str">
        <f t="shared" si="246"/>
        <v/>
      </c>
      <c r="ET214"/>
      <c r="EU214" t="str">
        <f t="shared" si="247"/>
        <v/>
      </c>
      <c r="EV214"/>
      <c r="EW214" t="str">
        <f t="shared" si="248"/>
        <v/>
      </c>
      <c r="EX214"/>
      <c r="EY214" t="str">
        <f t="shared" si="249"/>
        <v/>
      </c>
      <c r="EZ214"/>
      <c r="FA214"/>
      <c r="FB214"/>
      <c r="FC214"/>
      <c r="FD214"/>
      <c r="FE214"/>
      <c r="FF214"/>
      <c r="FG214"/>
      <c r="FH214"/>
      <c r="FI214"/>
      <c r="FJ214"/>
      <c r="FK214"/>
      <c r="FL214"/>
      <c r="FM214"/>
      <c r="FN214"/>
      <c r="FO214"/>
      <c r="FP214"/>
      <c r="FQ214"/>
      <c r="FR214"/>
      <c r="FS214"/>
      <c r="FT214"/>
      <c r="FU214"/>
      <c r="FV214" t="str">
        <f t="shared" si="250"/>
        <v/>
      </c>
      <c r="FW214" t="str">
        <f t="shared" si="251"/>
        <v/>
      </c>
      <c r="FX214"/>
      <c r="FY214" t="str">
        <f t="shared" si="252"/>
        <v/>
      </c>
      <c r="FZ214" t="str">
        <f t="shared" si="253"/>
        <v/>
      </c>
      <c r="GA214" t="str">
        <f t="shared" si="254"/>
        <v/>
      </c>
      <c r="GB214" t="str">
        <f t="shared" si="255"/>
        <v/>
      </c>
      <c r="GC214" t="str">
        <f t="shared" si="256"/>
        <v/>
      </c>
      <c r="GD214" t="str">
        <f t="shared" si="257"/>
        <v/>
      </c>
      <c r="GE214" t="str">
        <f t="shared" si="258"/>
        <v/>
      </c>
      <c r="GF214" t="str">
        <f t="shared" si="259"/>
        <v/>
      </c>
      <c r="GG214" t="str">
        <f t="shared" si="260"/>
        <v/>
      </c>
      <c r="GH214"/>
      <c r="GI214"/>
      <c r="GJ214"/>
      <c r="GK214"/>
      <c r="GL214"/>
      <c r="GM214"/>
      <c r="GN214"/>
      <c r="GO214"/>
      <c r="GP214" t="str">
        <f t="shared" si="261"/>
        <v/>
      </c>
      <c r="GQ214" t="str">
        <f t="shared" si="262"/>
        <v/>
      </c>
      <c r="GR214"/>
      <c r="GS214" t="str">
        <f t="shared" si="263"/>
        <v/>
      </c>
      <c r="GT214"/>
      <c r="GU214" t="str">
        <f t="shared" si="264"/>
        <v/>
      </c>
      <c r="GV214"/>
      <c r="GW214" t="str">
        <f t="shared" si="265"/>
        <v/>
      </c>
      <c r="GX214"/>
      <c r="GY214"/>
      <c r="GZ214"/>
      <c r="HA214"/>
      <c r="HB214"/>
      <c r="HC214"/>
      <c r="HD214"/>
      <c r="HE214"/>
      <c r="HF214"/>
      <c r="HG214"/>
      <c r="HH214"/>
      <c r="HI214"/>
      <c r="HJ214"/>
      <c r="HK214"/>
      <c r="HL214"/>
      <c r="HM214"/>
      <c r="HN214"/>
      <c r="HO214"/>
      <c r="HP214"/>
      <c r="HQ214"/>
      <c r="HR214"/>
      <c r="HS214"/>
      <c r="HT214" t="str">
        <f t="shared" si="266"/>
        <v/>
      </c>
      <c r="HU214" t="str">
        <f t="shared" si="267"/>
        <v/>
      </c>
      <c r="HV214"/>
      <c r="HW214"/>
      <c r="HX214"/>
      <c r="HY214"/>
      <c r="HZ214"/>
      <c r="IA214"/>
      <c r="IB214"/>
      <c r="IC214"/>
      <c r="ID214"/>
      <c r="IE214" t="str">
        <f t="shared" si="268"/>
        <v/>
      </c>
      <c r="IF214"/>
      <c r="IG214"/>
      <c r="IH214"/>
      <c r="II214"/>
      <c r="IJ214"/>
      <c r="IK214"/>
      <c r="IL214"/>
      <c r="IM214"/>
      <c r="IN214"/>
      <c r="IO214"/>
      <c r="IP214"/>
      <c r="IQ214" t="str">
        <f t="shared" si="269"/>
        <v/>
      </c>
      <c r="IR214"/>
      <c r="IS214" t="str">
        <f t="shared" si="270"/>
        <v/>
      </c>
      <c r="IT214"/>
      <c r="IU214" t="str">
        <f t="shared" si="271"/>
        <v/>
      </c>
      <c r="IV214"/>
      <c r="IW214"/>
      <c r="IX214"/>
      <c r="IY214"/>
      <c r="IZ214"/>
      <c r="JA214"/>
      <c r="JB214"/>
      <c r="JC214"/>
      <c r="JD214"/>
      <c r="JE214"/>
      <c r="JF214"/>
      <c r="JG214"/>
      <c r="JH214"/>
      <c r="JI214"/>
      <c r="JJ214"/>
      <c r="JK214"/>
      <c r="JL214"/>
      <c r="JM214"/>
      <c r="JN214"/>
      <c r="JO214"/>
      <c r="JP214"/>
      <c r="JQ214"/>
      <c r="JR214" t="str">
        <f t="shared" si="272"/>
        <v/>
      </c>
      <c r="JS214" t="str">
        <f t="shared" si="273"/>
        <v/>
      </c>
      <c r="JT214"/>
      <c r="JU214"/>
      <c r="JV214"/>
      <c r="JW214"/>
      <c r="JX214"/>
      <c r="JY214"/>
      <c r="JZ214"/>
      <c r="KA214"/>
      <c r="KB214"/>
      <c r="KC214" t="str">
        <f t="shared" si="274"/>
        <v/>
      </c>
      <c r="KD214"/>
      <c r="KE214"/>
      <c r="KF214"/>
      <c r="KG214"/>
      <c r="KH214"/>
      <c r="KI214"/>
      <c r="KJ214"/>
      <c r="KK214"/>
      <c r="KL214" t="str">
        <f>IF(CT214=1,KL$8&amp;IF(SUM(CU214:$EQ214)=0,"",", "),"")</f>
        <v/>
      </c>
      <c r="KM214" t="str">
        <f>IF(CU214=1,KM$8&amp;IF(SUM(CV214:$EQ214)=0,"",", "),"")</f>
        <v/>
      </c>
      <c r="KN214" t="str">
        <f>IF(CV214=1,KN$8&amp;IF(SUM(CW214:$EQ214)=0,"",", "),"")</f>
        <v/>
      </c>
      <c r="KO214" t="str">
        <f>IF(CW214=1,KO$8&amp;IF(SUM(CX214:$EQ214)=0,"",", "),"")</f>
        <v/>
      </c>
      <c r="KP214" t="str">
        <f>IF(CX214=1,KP$8&amp;IF(SUM(CY214:$EQ214)=0,"",", "),"")</f>
        <v/>
      </c>
      <c r="KQ214" t="str">
        <f>IF(CY214=1,KQ$8&amp;IF(SUM(CZ214:$EQ214)=0,"",", "),"")</f>
        <v/>
      </c>
      <c r="KR214" t="str">
        <f>IF(CZ214=1,KR$8&amp;IF(SUM(DA214:$EQ214)=0,"",", "),"")</f>
        <v/>
      </c>
      <c r="KS214" t="str">
        <f>IF(DA214=1,KS$8&amp;IF(SUM(DB214:$EQ214)=0,"",", "),"")</f>
        <v/>
      </c>
      <c r="KT214" t="str">
        <f>IF(DB214=1,KT$8&amp;IF(SUM(DC214:$EQ214)=0,"",", "),"")</f>
        <v/>
      </c>
      <c r="KU214" t="str">
        <f>IF(DC214=1,KU$8&amp;IF(SUM(DD214:$EQ214)=0,"",", "),"")</f>
        <v/>
      </c>
      <c r="KV214" t="str">
        <f>IF(DD214=1,KV$8&amp;IF(SUM(DE214:$EQ214)=0,"",", "),"")</f>
        <v/>
      </c>
      <c r="KW214" t="str">
        <f>IF(DE214=1,KW$8&amp;IF(SUM(DF214:$EQ214)=0,"",", "),"")</f>
        <v/>
      </c>
      <c r="KX214" t="str">
        <f>IF(DF214=1,KX$8&amp;IF(SUM(DG214:$EQ214)=0,"",", "),"")</f>
        <v/>
      </c>
      <c r="KY214" t="str">
        <f>IF(DG214=1,KY$8&amp;IF(SUM(DH214:$EQ214)=0,"",", "),"")</f>
        <v/>
      </c>
      <c r="KZ214" t="str">
        <f>IF(DH214=1,KZ$8&amp;IF(SUM(DI214:$EQ214)=0,"",", "),"")</f>
        <v/>
      </c>
      <c r="LA214" t="str">
        <f>IF(DI214=1,LA$8&amp;IF(SUM(DJ214:$EQ214)=0,"",", "),"")</f>
        <v/>
      </c>
      <c r="LB214" t="str">
        <f>IF(DJ214=1,LB$8&amp;IF(SUM(DK214:$EQ214)=0,"",", "),"")</f>
        <v/>
      </c>
      <c r="LC214" t="str">
        <f>IF(DK214=1,LC$8&amp;IF(SUM(DL214:$EQ214)=0,"",", "),"")</f>
        <v/>
      </c>
      <c r="LD214" t="str">
        <f>IF(DL214=1,LD$8&amp;IF(SUM(DM214:$EQ214)=0,"",", "),"")</f>
        <v/>
      </c>
      <c r="LE214" t="str">
        <f>IF(DM214=1,LE$8&amp;IF(SUM(DN214:$EQ214)=0,"",", "),"")</f>
        <v/>
      </c>
      <c r="LF214" t="str">
        <f>IF(DN214=1,LF$8&amp;IF(SUM(DO214:$EQ214)=0,"",", "),"")</f>
        <v/>
      </c>
      <c r="LG214" t="str">
        <f>IF(DO214=1,LG$8&amp;IF(SUM(DP214:$EQ214)=0,"",", "),"")</f>
        <v/>
      </c>
      <c r="LH214" t="str">
        <f>IF(DP214=1,LH$8&amp;IF(SUM(DQ214:$EQ214)=0,"",", "),"")</f>
        <v/>
      </c>
      <c r="LI214" t="str">
        <f>IF(DQ214=1,LI$8&amp;IF(SUM(DR214:$EQ214)=0,"",", "),"")</f>
        <v/>
      </c>
      <c r="LJ214" t="str">
        <f>IF(DR214=1,LJ$8&amp;IF(SUM(DS214:$EQ214)=0,"",", "),"")</f>
        <v/>
      </c>
      <c r="LK214" t="str">
        <f>IF(DS214=1,LK$8&amp;IF(SUM(DT214:$EQ214)=0,"",", "),"")</f>
        <v/>
      </c>
      <c r="LL214" t="str">
        <f>IF(DT214=1,LL$8&amp;IF(SUM(DU214:$EQ214)=0,"",", "),"")</f>
        <v/>
      </c>
      <c r="LM214" t="str">
        <f>IF(DU214=1,LM$8&amp;IF(SUM(DV214:$EQ214)=0,"",", "),"")</f>
        <v/>
      </c>
      <c r="LN214" t="str">
        <f>IF(DV214=1,LN$8&amp;IF(SUM(DW214:$EQ214)=0,"",", "),"")</f>
        <v/>
      </c>
      <c r="LO214" t="str">
        <f>IF(DW214=1,LO$8&amp;IF(SUM(DX214:$EQ214)=0,"",", "),"")</f>
        <v/>
      </c>
      <c r="LP214" t="str">
        <f>IF(DX214=1,LP$8&amp;IF(SUM(DY214:$EQ214)=0,"",", "),"")</f>
        <v/>
      </c>
      <c r="LQ214" t="str">
        <f>IF(DY214=1,LQ$8&amp;IF(SUM(DZ214:$EQ214)=0,"",", "),"")</f>
        <v/>
      </c>
      <c r="LR214" t="str">
        <f>IF(DZ214=1,LR$8&amp;IF(SUM(EA214:$EQ214)=0,"",", "),"")</f>
        <v/>
      </c>
      <c r="LS214" t="str">
        <f>IF(EA214=1,LS$8&amp;IF(SUM(EB214:$EQ214)=0,"",", "),"")</f>
        <v/>
      </c>
      <c r="LT214" t="str">
        <f>IF(EB214=1,LT$8&amp;IF(SUM(EC214:$EQ214)=0,"",", "),"")</f>
        <v/>
      </c>
      <c r="LU214" t="str">
        <f>IF(EC214=1,LU$8&amp;IF(SUM(ED214:$EQ214)=0,"",", "),"")</f>
        <v/>
      </c>
      <c r="LV214" t="str">
        <f>IF(ED214=1,LV$8&amp;IF(SUM(EE214:$EQ214)=0,"",", "),"")</f>
        <v/>
      </c>
      <c r="LW214" t="str">
        <f>IF(EE214=1,LW$8&amp;IF(SUM(EF214:$EQ214)=0,"",", "),"")</f>
        <v/>
      </c>
      <c r="LX214" t="str">
        <f>IF(EF214=1,LX$8&amp;IF(SUM(EG214:$EQ214)=0,"",", "),"")</f>
        <v/>
      </c>
      <c r="LY214" t="str">
        <f>IF(EG214=1,LY$8&amp;IF(SUM(EH214:$EQ214)=0,"",", "),"")</f>
        <v/>
      </c>
      <c r="LZ214" t="str">
        <f>IF(EH214=1,LZ$8&amp;IF(SUM(EI214:$EQ214)=0,"",", "),"")</f>
        <v/>
      </c>
      <c r="MA214" t="str">
        <f>IF(EI214=1,MA$8&amp;IF(SUM(EJ214:$EQ214)=0,"",", "),"")</f>
        <v/>
      </c>
      <c r="MB214" t="str">
        <f>IF(EJ214=1,MB$8&amp;IF(SUM(EK214:$EQ214)=0,"",", "),"")</f>
        <v/>
      </c>
      <c r="MC214" t="str">
        <f>IF(EK214=1,MC$8&amp;IF(SUM(EL214:$EQ214)=0,"",", "),"")</f>
        <v/>
      </c>
      <c r="MD214" t="str">
        <f>IF(EL214=1,MD$8&amp;IF(SUM(EM214:$EQ214)=0,"",", "),"")</f>
        <v/>
      </c>
      <c r="ME214" t="str">
        <f>IF(EM214=1,ME$8&amp;IF(SUM(EN214:$EQ214)=0,"",", "),"")</f>
        <v/>
      </c>
      <c r="MF214" t="str">
        <f>IF(EN214=1,MF$8&amp;IF(SUM(EO214:$EQ214)=0,"",", "),"")</f>
        <v/>
      </c>
      <c r="MG214" t="str">
        <f>IF(EO214=1,MG$8&amp;IF(SUM(EP214:$EQ214)=0,"",", "),"")</f>
        <v/>
      </c>
      <c r="MH214" t="str">
        <f>IF(EP214=1,MH$8&amp;IF(SUM(EQ214:$EQ214)=0,"",", "),"")</f>
        <v/>
      </c>
      <c r="MI214" t="str">
        <f t="shared" si="284"/>
        <v/>
      </c>
      <c r="MJ214" t="str">
        <f>IF(ER214=1,MJ$8&amp;IF(SUM(ES214:$GO214)=0,"",", "),"")</f>
        <v/>
      </c>
      <c r="MK214" t="str">
        <f>IF(ES214=1,MK$8&amp;IF(SUM(ET214:$GO214)=0,"",", "),"")</f>
        <v/>
      </c>
      <c r="ML214" t="str">
        <f>IF(ET214=1,ML$8&amp;IF(SUM(EU214:$GO214)=0,"",", "),"")</f>
        <v/>
      </c>
      <c r="MM214" t="str">
        <f>IF(EU214=1,MM$8&amp;IF(SUM(EV214:$GO214)=0,"",", "),"")</f>
        <v/>
      </c>
      <c r="MN214" t="str">
        <f>IF(EV214=1,MN$8&amp;IF(SUM(EW214:$GO214)=0,"",", "),"")</f>
        <v/>
      </c>
      <c r="MO214" t="str">
        <f>IF(EW214=1,MO$8&amp;IF(SUM(EX214:$GO214)=0,"",", "),"")</f>
        <v/>
      </c>
      <c r="MP214" t="str">
        <f>IF(EX214=1,MP$8&amp;IF(SUM(EY214:$GO214)=0,"",", "),"")</f>
        <v/>
      </c>
      <c r="MQ214" t="str">
        <f>IF(EY214=1,MQ$8&amp;IF(SUM(EZ214:$GO214)=0,"",", "),"")</f>
        <v/>
      </c>
      <c r="MR214" t="str">
        <f>IF(EZ214=1,MR$8&amp;IF(SUM(FA214:$GO214)=0,"",", "),"")</f>
        <v/>
      </c>
      <c r="MS214" t="str">
        <f>IF(FA214=1,MS$8&amp;IF(SUM(FB214:$GO214)=0,"",", "),"")</f>
        <v/>
      </c>
      <c r="MT214" t="str">
        <f>IF(FB214=1,MT$8&amp;IF(SUM(FC214:$GO214)=0,"",", "),"")</f>
        <v/>
      </c>
      <c r="MU214" t="str">
        <f>IF(FC214=1,MU$8&amp;IF(SUM(FD214:$GO214)=0,"",", "),"")</f>
        <v/>
      </c>
      <c r="MV214" t="str">
        <f>IF(FD214=1,MV$8&amp;IF(SUM(FE214:$GO214)=0,"",", "),"")</f>
        <v/>
      </c>
      <c r="MW214" t="str">
        <f>IF(FE214=1,MW$8&amp;IF(SUM(FF214:$GO214)=0,"",", "),"")</f>
        <v/>
      </c>
      <c r="MX214" t="str">
        <f>IF(FF214=1,MX$8&amp;IF(SUM(FG214:$GO214)=0,"",", "),"")</f>
        <v/>
      </c>
      <c r="MY214" t="str">
        <f>IF(FG214=1,MY$8&amp;IF(SUM(FH214:$GO214)=0,"",", "),"")</f>
        <v/>
      </c>
      <c r="MZ214" t="str">
        <f>IF(FH214=1,MZ$8&amp;IF(SUM(FI214:$GO214)=0,"",", "),"")</f>
        <v/>
      </c>
      <c r="NA214" t="str">
        <f>IF(FI214=1,NA$8&amp;IF(SUM(FJ214:$GO214)=0,"",", "),"")</f>
        <v/>
      </c>
      <c r="NB214" t="str">
        <f>IF(FJ214=1,NB$8&amp;IF(SUM(FK214:$GO214)=0,"",", "),"")</f>
        <v/>
      </c>
      <c r="NC214" t="str">
        <f>IF(FK214=1,NC$8&amp;IF(SUM(FL214:$GO214)=0,"",", "),"")</f>
        <v/>
      </c>
      <c r="ND214" t="str">
        <f>IF(FL214=1,ND$8&amp;IF(SUM(FM214:$GO214)=0,"",", "),"")</f>
        <v/>
      </c>
      <c r="NE214" t="str">
        <f>IF(FM214=1,NE$8&amp;IF(SUM(FN214:$GO214)=0,"",", "),"")</f>
        <v/>
      </c>
      <c r="NF214" t="str">
        <f>IF(FN214=1,NF$8&amp;IF(SUM(FO214:$GO214)=0,"",", "),"")</f>
        <v/>
      </c>
      <c r="NG214" t="str">
        <f>IF(FO214=1,NG$8&amp;IF(SUM(FP214:$GO214)=0,"",", "),"")</f>
        <v/>
      </c>
      <c r="NH214" t="str">
        <f>IF(FP214=1,NH$8&amp;IF(SUM(FQ214:$GO214)=0,"",", "),"")</f>
        <v/>
      </c>
      <c r="NI214" t="str">
        <f>IF(FQ214=1,NI$8&amp;IF(SUM(FR214:$GO214)=0,"",", "),"")</f>
        <v/>
      </c>
      <c r="NJ214" t="str">
        <f>IF(FR214=1,NJ$8&amp;IF(SUM(FS214:$GO214)=0,"",", "),"")</f>
        <v/>
      </c>
      <c r="NK214" t="str">
        <f>IF(FS214=1,NK$8&amp;IF(SUM(FT214:$GO214)=0,"",", "),"")</f>
        <v/>
      </c>
      <c r="NL214" t="str">
        <f>IF(FT214=1,NL$8&amp;IF(SUM(FU214:$GO214)=0,"",", "),"")</f>
        <v/>
      </c>
      <c r="NM214" t="str">
        <f>IF(FU214=1,NM$8&amp;IF(SUM(FV214:$GO214)=0,"",", "),"")</f>
        <v/>
      </c>
      <c r="NN214" t="str">
        <f>IF(FV214=1,NN$8&amp;IF(SUM(FW214:$GO214)=0,"",", "),"")</f>
        <v/>
      </c>
      <c r="NO214" t="str">
        <f>IF(FW214=1,NO$8&amp;IF(SUM(FX214:$GO214)=0,"",", "),"")</f>
        <v/>
      </c>
      <c r="NP214" t="str">
        <f>IF(FX214=1,NP$8&amp;IF(SUM(FY214:$GO214)=0,"",", "),"")</f>
        <v/>
      </c>
      <c r="NQ214" t="str">
        <f>IF(FY214=1,NQ$8&amp;IF(SUM(FZ214:$GO214)=0,"",", "),"")</f>
        <v/>
      </c>
      <c r="NR214" t="str">
        <f>IF(FZ214=1,NR$8&amp;IF(SUM(GA214:$GO214)=0,"",", "),"")</f>
        <v/>
      </c>
      <c r="NS214" t="str">
        <f>IF(GA214=1,NS$8&amp;IF(SUM(GB214:$GO214)=0,"",", "),"")</f>
        <v/>
      </c>
      <c r="NT214" t="str">
        <f>IF(GB214=1,NT$8&amp;IF(SUM(GC214:$GO214)=0,"",", "),"")</f>
        <v/>
      </c>
      <c r="NU214" t="str">
        <f>IF(GC214=1,NU$8&amp;IF(SUM(GD214:$GO214)=0,"",", "),"")</f>
        <v/>
      </c>
      <c r="NV214" t="str">
        <f>IF(GD214=1,NV$8&amp;IF(SUM(GE214:$GO214)=0,"",", "),"")</f>
        <v/>
      </c>
      <c r="NW214" t="str">
        <f>IF(GE214=1,NW$8&amp;IF(SUM(GF214:$GO214)=0,"",", "),"")</f>
        <v/>
      </c>
      <c r="NX214" t="str">
        <f>IF(GF214=1,NX$8&amp;IF(SUM(GG214:$GO214)=0,"",", "),"")</f>
        <v/>
      </c>
      <c r="NY214" t="str">
        <f>IF(GG214=1,NY$8&amp;IF(SUM(GH214:$GO214)=0,"",", "),"")</f>
        <v/>
      </c>
      <c r="NZ214" t="str">
        <f>IF(GH214=1,NZ$8&amp;IF(SUM(GI214:$GO214)=0,"",", "),"")</f>
        <v/>
      </c>
      <c r="OA214" t="str">
        <f>IF(GI214=1,OA$8&amp;IF(SUM(GJ214:$GO214)=0,"",", "),"")</f>
        <v/>
      </c>
      <c r="OB214" t="str">
        <f>IF(GJ214=1,OB$8&amp;IF(SUM(GK214:$GO214)=0,"",", "),"")</f>
        <v/>
      </c>
      <c r="OC214" t="str">
        <f>IF(GK214=1,OC$8&amp;IF(SUM(GL214:$GO214)=0,"",", "),"")</f>
        <v/>
      </c>
      <c r="OD214" t="str">
        <f>IF(GL214=1,OD$8&amp;IF(SUM(GM214:$GO214)=0,"",", "),"")</f>
        <v/>
      </c>
      <c r="OE214" t="str">
        <f>IF(GM214=1,OE$8&amp;IF(SUM(GN214:$GO214)=0,"",", "),"")</f>
        <v/>
      </c>
      <c r="OF214" t="str">
        <f>IF(GN214=1,OF$8&amp;IF(SUM(GO214:$GO214)=0,"",", "),"")</f>
        <v/>
      </c>
      <c r="OG214" t="str">
        <f t="shared" si="285"/>
        <v/>
      </c>
      <c r="OH214" t="str">
        <f>IF(GP214=1,OH$8&amp;IF(SUM(GQ214:$IM214)=0,"",", "),"")</f>
        <v/>
      </c>
      <c r="OI214" t="str">
        <f>IF(GQ214=1,OI$8&amp;IF(SUM(GR214:$IM214)=0,"",", "),"")</f>
        <v/>
      </c>
      <c r="OJ214" t="str">
        <f>IF(GR214=1,OJ$8&amp;IF(SUM(GS214:$IM214)=0,"",", "),"")</f>
        <v/>
      </c>
      <c r="OK214" t="str">
        <f>IF(GS214=1,OK$8&amp;IF(SUM(GT214:$IM214)=0,"",", "),"")</f>
        <v/>
      </c>
      <c r="OL214" t="str">
        <f>IF(GT214=1,OL$8&amp;IF(SUM(GU214:$IM214)=0,"",", "),"")</f>
        <v/>
      </c>
      <c r="OM214" t="str">
        <f>IF(GU214=1,OM$8&amp;IF(SUM(GV214:$IM214)=0,"",", "),"")</f>
        <v/>
      </c>
      <c r="ON214" t="str">
        <f>IF(GV214=1,ON$8&amp;IF(SUM(GW214:$IM214)=0,"",", "),"")</f>
        <v/>
      </c>
      <c r="OO214" t="str">
        <f>IF(GW214=1,OO$8&amp;IF(SUM(GX214:$IM214)=0,"",", "),"")</f>
        <v/>
      </c>
      <c r="OP214" t="str">
        <f>IF(GX214=1,OP$8&amp;IF(SUM(GY214:$IM214)=0,"",", "),"")</f>
        <v/>
      </c>
      <c r="OQ214" t="str">
        <f>IF(GY214=1,OQ$8&amp;IF(SUM(GZ214:$IM214)=0,"",", "),"")</f>
        <v/>
      </c>
      <c r="OR214" t="str">
        <f>IF(GZ214=1,OR$8&amp;IF(SUM(HA214:$IM214)=0,"",", "),"")</f>
        <v/>
      </c>
      <c r="OS214" t="str">
        <f>IF(HA214=1,OS$8&amp;IF(SUM(HB214:$IM214)=0,"",", "),"")</f>
        <v/>
      </c>
      <c r="OT214" t="str">
        <f>IF(HB214=1,OT$8&amp;IF(SUM(HC214:$IM214)=0,"",", "),"")</f>
        <v/>
      </c>
      <c r="OU214" t="str">
        <f>IF(HC214=1,OU$8&amp;IF(SUM(HD214:$IM214)=0,"",", "),"")</f>
        <v/>
      </c>
      <c r="OV214" t="str">
        <f>IF(HD214=1,OV$8&amp;IF(SUM(HE214:$IM214)=0,"",", "),"")</f>
        <v/>
      </c>
      <c r="OW214" t="str">
        <f>IF(HE214=1,OW$8&amp;IF(SUM(HF214:$IM214)=0,"",", "),"")</f>
        <v/>
      </c>
      <c r="OX214" t="str">
        <f>IF(HF214=1,OX$8&amp;IF(SUM(HG214:$IM214)=0,"",", "),"")</f>
        <v/>
      </c>
      <c r="OY214" t="str">
        <f>IF(HG214=1,OY$8&amp;IF(SUM(HH214:$IM214)=0,"",", "),"")</f>
        <v/>
      </c>
      <c r="OZ214" t="str">
        <f>IF(HH214=1,OZ$8&amp;IF(SUM(HI214:$IM214)=0,"",", "),"")</f>
        <v/>
      </c>
      <c r="PA214" t="str">
        <f>IF(HI214=1,PA$8&amp;IF(SUM(HJ214:$IM214)=0,"",", "),"")</f>
        <v/>
      </c>
      <c r="PB214" t="str">
        <f>IF(HJ214=1,PB$8&amp;IF(SUM(HK214:$IM214)=0,"",", "),"")</f>
        <v/>
      </c>
      <c r="PC214" t="str">
        <f>IF(HK214=1,PC$8&amp;IF(SUM(HL214:$IM214)=0,"",", "),"")</f>
        <v/>
      </c>
      <c r="PD214" t="str">
        <f>IF(HL214=1,PD$8&amp;IF(SUM(HM214:$IM214)=0,"",", "),"")</f>
        <v/>
      </c>
      <c r="PE214" t="str">
        <f>IF(HM214=1,PE$8&amp;IF(SUM(HN214:$IM214)=0,"",", "),"")</f>
        <v/>
      </c>
      <c r="PF214" t="str">
        <f>IF(HN214=1,PF$8&amp;IF(SUM(HO214:$IM214)=0,"",", "),"")</f>
        <v/>
      </c>
      <c r="PG214" t="str">
        <f>IF(HO214=1,PG$8&amp;IF(SUM(HP214:$IM214)=0,"",", "),"")</f>
        <v/>
      </c>
      <c r="PH214" t="str">
        <f>IF(HP214=1,PH$8&amp;IF(SUM(HQ214:$IM214)=0,"",", "),"")</f>
        <v/>
      </c>
      <c r="PI214" t="str">
        <f>IF(HQ214=1,PI$8&amp;IF(SUM(HR214:$IM214)=0,"",", "),"")</f>
        <v/>
      </c>
      <c r="PJ214" t="str">
        <f>IF(HR214=1,PJ$8&amp;IF(SUM(HS214:$IM214)=0,"",", "),"")</f>
        <v/>
      </c>
      <c r="PK214" t="str">
        <f>IF(HS214=1,PK$8&amp;IF(SUM(HT214:$IM214)=0,"",", "),"")</f>
        <v/>
      </c>
      <c r="PL214" t="str">
        <f>IF(HT214=1,PL$8&amp;IF(SUM(HU214:$IM214)=0,"",", "),"")</f>
        <v/>
      </c>
      <c r="PM214" t="str">
        <f>IF(HU214=1,PM$8&amp;IF(SUM(HV214:$IM214)=0,"",", "),"")</f>
        <v/>
      </c>
      <c r="PN214" t="str">
        <f>IF(HV214=1,PN$8&amp;IF(SUM(HW214:$IM214)=0,"",", "),"")</f>
        <v/>
      </c>
      <c r="PO214" t="str">
        <f>IF(HW214=1,PO$8&amp;IF(SUM(HX214:$IM214)=0,"",", "),"")</f>
        <v/>
      </c>
      <c r="PP214" t="str">
        <f>IF(HX214=1,PP$8&amp;IF(SUM(HY214:$IM214)=0,"",", "),"")</f>
        <v/>
      </c>
      <c r="PQ214" t="str">
        <f>IF(HY214=1,PQ$8&amp;IF(SUM(HZ214:$IM214)=0,"",", "),"")</f>
        <v/>
      </c>
      <c r="PR214" t="str">
        <f>IF(HZ214=1,PR$8&amp;IF(SUM(IA214:$IM214)=0,"",", "),"")</f>
        <v/>
      </c>
      <c r="PS214" t="str">
        <f>IF(IA214=1,PS$8&amp;IF(SUM(IB214:$IM214)=0,"",", "),"")</f>
        <v/>
      </c>
      <c r="PT214" t="str">
        <f>IF(IB214=1,PT$8&amp;IF(SUM(IC214:$IM214)=0,"",", "),"")</f>
        <v/>
      </c>
      <c r="PU214" t="str">
        <f>IF(IC214=1,PU$8&amp;IF(SUM(ID214:$IM214)=0,"",", "),"")</f>
        <v/>
      </c>
      <c r="PV214" t="str">
        <f>IF(ID214=1,PV$8&amp;IF(SUM(IE214:$IM214)=0,"",", "),"")</f>
        <v/>
      </c>
      <c r="PW214" t="str">
        <f>IF(IE214=1,PW$8&amp;IF(SUM(IF214:$IM214)=0,"",", "),"")</f>
        <v/>
      </c>
      <c r="PX214" t="str">
        <f>IF(IF214=1,PX$8&amp;IF(SUM(IG214:$IM214)=0,"",", "),"")</f>
        <v/>
      </c>
      <c r="PY214" t="str">
        <f>IF(IG214=1,PY$8&amp;IF(SUM(IH214:$IM214)=0,"",", "),"")</f>
        <v/>
      </c>
      <c r="PZ214" t="str">
        <f>IF(IH214=1,PZ$8&amp;IF(SUM(II214:$IM214)=0,"",", "),"")</f>
        <v/>
      </c>
      <c r="QA214" t="str">
        <f>IF(II214=1,QA$8&amp;IF(SUM(IJ214:$IM214)=0,"",", "),"")</f>
        <v/>
      </c>
      <c r="QB214" t="str">
        <f>IF(IJ214=1,QB$8&amp;IF(SUM(IK214:$IM214)=0,"",", "),"")</f>
        <v/>
      </c>
      <c r="QC214" t="str">
        <f>IF(IK214=1,QC$8&amp;IF(SUM(IL214:$IM214)=0,"",", "),"")</f>
        <v/>
      </c>
      <c r="QD214" t="str">
        <f>IF(IL214=1,QD$8&amp;IF(SUM(IM214:$IM214)=0,"",", "),"")</f>
        <v/>
      </c>
      <c r="QE214" t="str">
        <f t="shared" si="286"/>
        <v/>
      </c>
      <c r="QF214" t="str">
        <f>IF(IN214=1,QF$8&amp;IF(SUM(IO214:$KK214)=0,"",", "),"")</f>
        <v/>
      </c>
      <c r="QG214" t="str">
        <f>IF(IO214=1,QG$8&amp;IF(SUM(IP214:$KK214)=0,"",", "),"")</f>
        <v/>
      </c>
      <c r="QH214" t="str">
        <f>IF(IP214=1,QH$8&amp;IF(SUM(IQ214:$KK214)=0,"",", "),"")</f>
        <v/>
      </c>
      <c r="QI214" t="str">
        <f>IF(IQ214=1,QI$8&amp;IF(SUM(IR214:$KK214)=0,"",", "),"")</f>
        <v/>
      </c>
      <c r="QJ214" t="str">
        <f>IF(IR214=1,QJ$8&amp;IF(SUM(IS214:$KK214)=0,"",", "),"")</f>
        <v/>
      </c>
      <c r="QK214" t="str">
        <f>IF(IS214=1,QK$8&amp;IF(SUM(IT214:$KK214)=0,"",", "),"")</f>
        <v/>
      </c>
      <c r="QL214" t="str">
        <f>IF(IT214=1,QL$8&amp;IF(SUM(IU214:$KK214)=0,"",", "),"")</f>
        <v/>
      </c>
      <c r="QM214" t="str">
        <f>IF(IU214=1,QM$8&amp;IF(SUM(IV214:$KK214)=0,"",", "),"")</f>
        <v/>
      </c>
      <c r="QN214" t="str">
        <f>IF(IV214=1,QN$8&amp;IF(SUM(IW214:$KK214)=0,"",", "),"")</f>
        <v/>
      </c>
      <c r="QO214" t="str">
        <f>IF(IW214=1,QO$8&amp;IF(SUM(IX214:$KK214)=0,"",", "),"")</f>
        <v/>
      </c>
      <c r="QP214" t="str">
        <f>IF(IX214=1,QP$8&amp;IF(SUM(IY214:$KK214)=0,"",", "),"")</f>
        <v/>
      </c>
      <c r="QQ214" t="str">
        <f>IF(IY214=1,QQ$8&amp;IF(SUM(IZ214:$KK214)=0,"",", "),"")</f>
        <v/>
      </c>
      <c r="QR214" t="str">
        <f>IF(IZ214=1,QR$8&amp;IF(SUM(JA214:$KK214)=0,"",", "),"")</f>
        <v/>
      </c>
      <c r="QS214" t="str">
        <f>IF(JA214=1,QS$8&amp;IF(SUM(JB214:$KK214)=0,"",", "),"")</f>
        <v/>
      </c>
      <c r="QT214" t="str">
        <f>IF(JB214=1,QT$8&amp;IF(SUM(JC214:$KK214)=0,"",", "),"")</f>
        <v/>
      </c>
      <c r="QU214" t="str">
        <f>IF(JC214=1,QU$8&amp;IF(SUM(JD214:$KK214)=0,"",", "),"")</f>
        <v/>
      </c>
      <c r="QV214" t="str">
        <f>IF(JD214=1,QV$8&amp;IF(SUM(JE214:$KK214)=0,"",", "),"")</f>
        <v/>
      </c>
      <c r="QW214" t="str">
        <f>IF(JE214=1,QW$8&amp;IF(SUM(JF214:$KK214)=0,"",", "),"")</f>
        <v/>
      </c>
      <c r="QX214" t="str">
        <f>IF(JF214=1,QX$8&amp;IF(SUM(JG214:$KK214)=0,"",", "),"")</f>
        <v/>
      </c>
      <c r="QY214" t="str">
        <f>IF(JG214=1,QY$8&amp;IF(SUM(JH214:$KK214)=0,"",", "),"")</f>
        <v/>
      </c>
      <c r="QZ214" t="str">
        <f>IF(JH214=1,QZ$8&amp;IF(SUM(JI214:$KK214)=0,"",", "),"")</f>
        <v/>
      </c>
      <c r="RA214" t="str">
        <f>IF(JI214=1,RA$8&amp;IF(SUM(JJ214:$KK214)=0,"",", "),"")</f>
        <v/>
      </c>
      <c r="RB214" t="str">
        <f>IF(JJ214=1,RB$8&amp;IF(SUM(JK214:$KK214)=0,"",", "),"")</f>
        <v/>
      </c>
      <c r="RC214" t="str">
        <f>IF(JK214=1,RC$8&amp;IF(SUM(JL214:$KK214)=0,"",", "),"")</f>
        <v/>
      </c>
      <c r="RD214" t="str">
        <f>IF(JL214=1,RD$8&amp;IF(SUM(JM214:$KK214)=0,"",", "),"")</f>
        <v/>
      </c>
      <c r="RE214" t="str">
        <f>IF(JM214=1,RE$8&amp;IF(SUM(JN214:$KK214)=0,"",", "),"")</f>
        <v/>
      </c>
      <c r="RF214" t="str">
        <f>IF(JN214=1,RF$8&amp;IF(SUM(JO214:$KK214)=0,"",", "),"")</f>
        <v/>
      </c>
      <c r="RG214" t="str">
        <f>IF(JO214=1,RG$8&amp;IF(SUM(JP214:$KK214)=0,"",", "),"")</f>
        <v/>
      </c>
      <c r="RH214" t="str">
        <f>IF(JP214=1,RH$8&amp;IF(SUM(JQ214:$KK214)=0,"",", "),"")</f>
        <v/>
      </c>
      <c r="RI214" t="str">
        <f>IF(JQ214=1,RI$8&amp;IF(SUM(JR214:$KK214)=0,"",", "),"")</f>
        <v/>
      </c>
      <c r="RJ214" t="str">
        <f>IF(JR214=1,RJ$8&amp;IF(SUM(JS214:$KK214)=0,"",", "),"")</f>
        <v/>
      </c>
      <c r="RK214" t="str">
        <f>IF(JS214=1,RK$8&amp;IF(SUM(JT214:$KK214)=0,"",", "),"")</f>
        <v/>
      </c>
      <c r="RL214" t="str">
        <f>IF(JT214=1,RL$8&amp;IF(SUM(JU214:$KK214)=0,"",", "),"")</f>
        <v/>
      </c>
      <c r="RM214" t="str">
        <f>IF(JU214=1,RM$8&amp;IF(SUM(JV214:$KK214)=0,"",", "),"")</f>
        <v/>
      </c>
      <c r="RN214" t="str">
        <f>IF(JV214=1,RN$8&amp;IF(SUM(JW214:$KK214)=0,"",", "),"")</f>
        <v/>
      </c>
      <c r="RO214" t="str">
        <f>IF(JW214=1,RO$8&amp;IF(SUM(JX214:$KK214)=0,"",", "),"")</f>
        <v/>
      </c>
      <c r="RP214" t="str">
        <f>IF(JX214=1,RP$8&amp;IF(SUM(JY214:$KK214)=0,"",", "),"")</f>
        <v/>
      </c>
      <c r="RQ214" t="str">
        <f>IF(JY214=1,RQ$8&amp;IF(SUM(JZ214:$KK214)=0,"",", "),"")</f>
        <v/>
      </c>
      <c r="RR214" t="str">
        <f>IF(JZ214=1,RR$8&amp;IF(SUM(KA214:$KK214)=0,"",", "),"")</f>
        <v/>
      </c>
      <c r="RS214" t="str">
        <f>IF(KA214=1,RS$8&amp;IF(SUM(KB214:$KK214)=0,"",", "),"")</f>
        <v/>
      </c>
      <c r="RT214" t="str">
        <f>IF(KB214=1,RT$8&amp;IF(SUM(KC214:$KK214)=0,"",", "),"")</f>
        <v/>
      </c>
      <c r="RU214" t="str">
        <f>IF(KC214=1,RU$8&amp;IF(SUM(KD214:$KK214)=0,"",", "),"")</f>
        <v/>
      </c>
      <c r="RV214" t="str">
        <f>IF(KD214=1,RV$8&amp;IF(SUM(KE214:$KK214)=0,"",", "),"")</f>
        <v/>
      </c>
      <c r="RW214" t="str">
        <f>IF(KE214=1,RW$8&amp;IF(SUM(KF214:$KK214)=0,"",", "),"")</f>
        <v/>
      </c>
      <c r="RX214" t="str">
        <f>IF(KF214=1,RX$8&amp;IF(SUM(KG214:$KK214)=0,"",", "),"")</f>
        <v/>
      </c>
      <c r="RY214" t="str">
        <f>IF(KG214=1,RY$8&amp;IF(SUM(KH214:$KK214)=0,"",", "),"")</f>
        <v/>
      </c>
      <c r="RZ214" t="str">
        <f>IF(KH214=1,RZ$8&amp;IF(SUM(KI214:$KK214)=0,"",", "),"")</f>
        <v/>
      </c>
      <c r="SA214" t="str">
        <f>IF(KI214=1,SA$8&amp;IF(SUM(KJ214:$KK214)=0,"",", "),"")</f>
        <v/>
      </c>
      <c r="SB214" t="str">
        <f>IF(KJ214=1,SB$8&amp;IF(SUM(KK214:$KK214)=0,"",", "),"")</f>
        <v/>
      </c>
      <c r="SC214" t="str">
        <f t="shared" si="287"/>
        <v/>
      </c>
    </row>
    <row r="215" spans="1:497" ht="60" customHeight="1" x14ac:dyDescent="0.45">
      <c r="A215" s="62"/>
      <c r="B215" s="212" t="str">
        <f t="shared" si="216"/>
        <v/>
      </c>
      <c r="C215" s="212" t="str">
        <f t="shared" si="275"/>
        <v/>
      </c>
      <c r="D215" s="212" t="str">
        <f t="shared" si="276"/>
        <v/>
      </c>
      <c r="E215" s="212" t="str">
        <f t="shared" si="277"/>
        <v/>
      </c>
      <c r="F215" s="212" t="str">
        <f t="shared" si="278"/>
        <v/>
      </c>
      <c r="G215" s="237" t="str">
        <f>IF('EDCI Data'!B215="","",'EDCI Data'!B215)</f>
        <v/>
      </c>
      <c r="H215" s="238" t="str">
        <f>IF('EDCI Data'!C215="","",'EDCI Data'!C215)</f>
        <v/>
      </c>
      <c r="I215" s="239" t="str">
        <f>IF('EDCI Data'!D215="","",'EDCI Data'!D215)</f>
        <v/>
      </c>
      <c r="J215" s="240" t="str">
        <f>IF('EDCI Data'!E215="","",'EDCI Data'!E215)</f>
        <v/>
      </c>
      <c r="K215" s="237" t="str">
        <f>IF('EDCI Data'!F215="","",'EDCI Data'!F215)</f>
        <v/>
      </c>
      <c r="L215" s="237" t="str">
        <f>IF('EDCI Data'!G215="","",'EDCI Data'!G215)</f>
        <v/>
      </c>
      <c r="M215" s="237" t="str">
        <f>IF('EDCI Data'!H215="","",'EDCI Data'!H215)</f>
        <v/>
      </c>
      <c r="N215" s="237" t="str">
        <f>IF('EDCI Data'!I215="","",'EDCI Data'!I215)</f>
        <v/>
      </c>
      <c r="O215" s="237" t="str">
        <f>IF('EDCI Data'!J215="","",'EDCI Data'!J215)</f>
        <v/>
      </c>
      <c r="P215" s="237" t="str">
        <f>IF('EDCI Data'!K215="","",'EDCI Data'!K215)</f>
        <v/>
      </c>
      <c r="Q215" s="241" t="str">
        <f>IF('EDCI Data'!L215="","",'EDCI Data'!L215)</f>
        <v/>
      </c>
      <c r="R215" s="241" t="str">
        <f>IF('EDCI Data'!M215="","",'EDCI Data'!M215)</f>
        <v/>
      </c>
      <c r="S215" s="237" t="str">
        <f>IF('EDCI Data'!N215="","",'EDCI Data'!N215)</f>
        <v/>
      </c>
      <c r="T215" s="237" t="str">
        <f>IF('EDCI Data'!O215="","",'EDCI Data'!O215)</f>
        <v/>
      </c>
      <c r="U215" s="237" t="str">
        <f>IF('EDCI Data'!P215="","",'EDCI Data'!P215)</f>
        <v/>
      </c>
      <c r="V215" s="237" t="str">
        <f>IF('EDCI Data'!Q215="","",'EDCI Data'!Q215)</f>
        <v/>
      </c>
      <c r="W215" s="242" t="str">
        <f>IF('EDCI Data'!R215="","",'EDCI Data'!R215)</f>
        <v/>
      </c>
      <c r="X215" s="243" t="str">
        <f>IF('EDCI Data'!S215="","",'EDCI Data'!S215)</f>
        <v/>
      </c>
      <c r="Y215" s="243" t="str">
        <f>IF('EDCI Data'!T215="","",'EDCI Data'!T215)</f>
        <v/>
      </c>
      <c r="Z215" s="244" t="str">
        <f>IF('EDCI Data'!U215="","",'EDCI Data'!U215)</f>
        <v/>
      </c>
      <c r="AA215" s="237" t="str">
        <f>IF('EDCI Data'!V215="","",'EDCI Data'!V215)</f>
        <v/>
      </c>
      <c r="AB215" s="244" t="str">
        <f>IF('EDCI Data'!W215="","",'EDCI Data'!W215)</f>
        <v/>
      </c>
      <c r="AC215" s="237" t="str">
        <f>IF('EDCI Data'!X215="","",'EDCI Data'!X215)</f>
        <v/>
      </c>
      <c r="AD215" s="244" t="str">
        <f>IF('EDCI Data'!Y215="","",'EDCI Data'!Y215)</f>
        <v/>
      </c>
      <c r="AE215" s="237" t="str">
        <f>IF('EDCI Data'!Z215="","",'EDCI Data'!Z215)</f>
        <v/>
      </c>
      <c r="AF215" s="237" t="str">
        <f>IF('EDCI Data'!AA215="","",'EDCI Data'!AA215)</f>
        <v/>
      </c>
      <c r="AG215" s="237" t="str">
        <f>IF('EDCI Data'!AB215="","",'EDCI Data'!AB215)</f>
        <v/>
      </c>
      <c r="AH215" s="237" t="str">
        <f>IF('EDCI Data'!AC215="","",'EDCI Data'!AC215)</f>
        <v/>
      </c>
      <c r="AI215" s="237" t="str">
        <f>IF('EDCI Data'!AD215="","",'EDCI Data'!AD215)</f>
        <v/>
      </c>
      <c r="AJ215" s="237" t="str">
        <f>IF('EDCI Data'!AE215="","",'EDCI Data'!AE215)</f>
        <v/>
      </c>
      <c r="AK215" s="237" t="str">
        <f>IF('EDCI Data'!AF215="","",'EDCI Data'!AF215)</f>
        <v/>
      </c>
      <c r="AL215" s="237" t="str">
        <f>IF('EDCI Data'!AG215="","",'EDCI Data'!AG215)</f>
        <v/>
      </c>
      <c r="AM215" s="237" t="str">
        <f>IF('EDCI Data'!AH215="","",'EDCI Data'!AH215)</f>
        <v/>
      </c>
      <c r="AN215" s="237" t="str">
        <f>IF('EDCI Data'!AI215="","",'EDCI Data'!AI215)</f>
        <v/>
      </c>
      <c r="AO215" s="237" t="str">
        <f>IF('EDCI Data'!AJ215="","",'EDCI Data'!AJ215)</f>
        <v/>
      </c>
      <c r="AP215" s="237" t="str">
        <f>IF('EDCI Data'!AK215="","",'EDCI Data'!AK215)</f>
        <v/>
      </c>
      <c r="AQ215" s="237" t="str">
        <f>IF('EDCI Data'!AL215="","",'EDCI Data'!AL215)</f>
        <v/>
      </c>
      <c r="AR215" s="237" t="str">
        <f>IF('EDCI Data'!AM215="","",'EDCI Data'!AM215)</f>
        <v/>
      </c>
      <c r="AS215" s="237" t="str">
        <f>IF('EDCI Data'!AN215="","",'EDCI Data'!AN215)</f>
        <v/>
      </c>
      <c r="AT215" s="237" t="str">
        <f>IF('EDCI Data'!AO215="","",'EDCI Data'!AO215)</f>
        <v/>
      </c>
      <c r="AU215" s="237" t="str">
        <f>IF('EDCI Data'!AP215="","",'EDCI Data'!AP215)</f>
        <v/>
      </c>
      <c r="AV215" s="237" t="str">
        <f>IF('EDCI Data'!AQ215="","",'EDCI Data'!AQ215)</f>
        <v/>
      </c>
      <c r="AW215" s="237" t="str">
        <f>IF('EDCI Data'!AR215="","",'EDCI Data'!AR215)</f>
        <v/>
      </c>
      <c r="AX215" s="237" t="str">
        <f>IF('EDCI Data'!AS215="","",'EDCI Data'!AS215)</f>
        <v/>
      </c>
      <c r="AY215" s="237" t="str">
        <f>IF('EDCI Data'!AT215="","",'EDCI Data'!AT215)</f>
        <v/>
      </c>
      <c r="AZ215" s="237" t="str">
        <f>IF('EDCI Data'!AU215="","",'EDCI Data'!AU215)</f>
        <v/>
      </c>
      <c r="BA215" s="237" t="str">
        <f>IF('EDCI Data'!AV215="","",'EDCI Data'!AV215)</f>
        <v/>
      </c>
      <c r="BB215" s="245" t="str">
        <f>IF('EDCI Data'!AW215="","",'EDCI Data'!AW215)</f>
        <v/>
      </c>
      <c r="BC215" s="245" t="str">
        <f>IF('EDCI Data'!AX215="","",'EDCI Data'!AX215)</f>
        <v/>
      </c>
      <c r="BD215" s="246" t="str">
        <f t="shared" si="279"/>
        <v/>
      </c>
      <c r="BE215" s="247" t="str">
        <f>IF('EDCI Data'!AY215="","",'EDCI Data'!AY215)</f>
        <v/>
      </c>
      <c r="BF215" s="247" t="str">
        <f>IF('EDCI Data'!AZ215="","",'EDCI Data'!AZ215)</f>
        <v/>
      </c>
      <c r="BG215" s="247" t="str">
        <f>IF('EDCI Data'!BA215="","",'EDCI Data'!BA215)</f>
        <v/>
      </c>
      <c r="BH215" s="247" t="str">
        <f>IF('EDCI Data'!BB215="","",'EDCI Data'!BB215)</f>
        <v/>
      </c>
      <c r="BI215" s="247" t="str">
        <f>IF('EDCI Data'!BC215="","",'EDCI Data'!BC215)</f>
        <v/>
      </c>
      <c r="BJ215" s="247" t="str">
        <f>IF('EDCI Data'!BD215="","",'EDCI Data'!BD215)</f>
        <v/>
      </c>
      <c r="BK215" s="247" t="str">
        <f>IF('EDCI Data'!BE215="","",'EDCI Data'!BE215)</f>
        <v/>
      </c>
      <c r="BL215" s="247" t="str">
        <f>IF('EDCI Data'!BF215="","",'EDCI Data'!BF215)</f>
        <v/>
      </c>
      <c r="BM215" s="247" t="str">
        <f>IF('EDCI Data'!BG215="","",'EDCI Data'!BG215)</f>
        <v/>
      </c>
      <c r="BN215" s="248" t="str">
        <f>IF('EDCI Data'!BH215="","",'EDCI Data'!BH215)</f>
        <v/>
      </c>
      <c r="BO215" s="248" t="str">
        <f>IF('EDCI Data'!BI215="","",'EDCI Data'!BI215)</f>
        <v/>
      </c>
      <c r="BP215" s="249" t="str">
        <f>IF('EDCI Data'!BJ215="","",'EDCI Data'!BJ215)</f>
        <v/>
      </c>
      <c r="BQ215" s="248" t="str">
        <f>IF('EDCI Data'!BK215="","",'EDCI Data'!BK215)</f>
        <v/>
      </c>
      <c r="BR215" s="248" t="str">
        <f>IF('EDCI Data'!BL215="","",'EDCI Data'!BL215)</f>
        <v/>
      </c>
      <c r="BS215" s="250" t="str">
        <f>IF('EDCI Data'!BM215="","",'EDCI Data'!BM215)</f>
        <v/>
      </c>
      <c r="BT215" s="251" t="str">
        <f>IF('EDCI Data'!BN215="","",'EDCI Data'!BN215)</f>
        <v/>
      </c>
      <c r="BU215" s="246" t="str">
        <f>IF('EDCI Data'!BO215="","",'EDCI Data'!BO215)</f>
        <v/>
      </c>
      <c r="BV215" s="252">
        <f t="shared" si="280"/>
        <v>0</v>
      </c>
      <c r="BW215" s="252">
        <f t="shared" si="281"/>
        <v>0</v>
      </c>
      <c r="BX215" s="252">
        <f t="shared" si="282"/>
        <v>0</v>
      </c>
      <c r="BY215" s="252">
        <f t="shared" si="283"/>
        <v>0</v>
      </c>
      <c r="BZ215" t="str">
        <f t="shared" si="217"/>
        <v/>
      </c>
      <c r="CA215" s="253"/>
      <c r="CB215"/>
      <c r="CC215"/>
      <c r="CD215"/>
      <c r="CE215" t="str">
        <f t="shared" si="218"/>
        <v/>
      </c>
      <c r="CF215"/>
      <c r="CG215" t="str">
        <f t="shared" si="219"/>
        <v/>
      </c>
      <c r="CH215" t="str">
        <f t="shared" si="220"/>
        <v/>
      </c>
      <c r="CI215" t="str">
        <f t="shared" si="221"/>
        <v/>
      </c>
      <c r="CJ215" t="str">
        <f t="shared" si="222"/>
        <v/>
      </c>
      <c r="CK215"/>
      <c r="CL215"/>
      <c r="CM215" t="str">
        <f t="shared" si="223"/>
        <v/>
      </c>
      <c r="CN215" t="str">
        <f t="shared" si="224"/>
        <v/>
      </c>
      <c r="CO215" t="str">
        <f t="shared" si="225"/>
        <v/>
      </c>
      <c r="CP215" t="str">
        <f t="shared" si="226"/>
        <v/>
      </c>
      <c r="CQ215"/>
      <c r="CR215" t="str" cm="1">
        <f t="array" ref="CR215">IF(COUNTIFS($BZ$10:$BZ$259,$BZ215,$I$10:$I$259,$I215+1)&gt;0,IF(X215&lt;&gt;INDEX(Y$10:Y$259,MATCH(1,INDEX(($BZ215=$BZ$10:$BZ$259)*($I$10:$I$259=$I215+1),0,1),0)),"Number of FTEs in previous year do not align with Number of FTEs in current year across years, by definition these should be equal. Please check and update if required. "&amp;CHAR(10),""),"")</f>
        <v/>
      </c>
      <c r="CS215" t="str" cm="1">
        <f t="array" ref="CS215">IF(COUNTIFS($BZ$10:$BZ$259,$BZ215,$I$10:$I$259,$I215-1)&gt;0,IF(Y215&lt;&gt;INDEX(X$10:X$259,MATCH(1,INDEX(($BZ215=$BZ$10:$BZ$259)*($I$10:$I$259=$I215-1),0,1),0)),"Number of FTEs in previous year do not align with Number of FTEs in current year across years, by definition these should be equal. Please check and update if required. "&amp;CHAR(10),""),"")</f>
        <v/>
      </c>
      <c r="CT215" t="str">
        <f t="shared" si="227"/>
        <v/>
      </c>
      <c r="CU215" t="str">
        <f t="shared" si="228"/>
        <v/>
      </c>
      <c r="CV215"/>
      <c r="CW215" t="str">
        <f t="shared" si="229"/>
        <v/>
      </c>
      <c r="CX215"/>
      <c r="CY215" t="str">
        <f t="shared" si="230"/>
        <v/>
      </c>
      <c r="CZ215"/>
      <c r="DA215" t="str">
        <f t="shared" si="231"/>
        <v/>
      </c>
      <c r="DB215"/>
      <c r="DC215"/>
      <c r="DD215"/>
      <c r="DE215"/>
      <c r="DF215"/>
      <c r="DG215"/>
      <c r="DH215"/>
      <c r="DI215"/>
      <c r="DJ215"/>
      <c r="DK215"/>
      <c r="DL215"/>
      <c r="DM215"/>
      <c r="DN215"/>
      <c r="DO215"/>
      <c r="DP215"/>
      <c r="DQ215"/>
      <c r="DR215"/>
      <c r="DS215"/>
      <c r="DT215"/>
      <c r="DU215"/>
      <c r="DV215"/>
      <c r="DW215"/>
      <c r="DX215" t="str">
        <f t="shared" si="232"/>
        <v/>
      </c>
      <c r="DY215" t="str">
        <f t="shared" si="233"/>
        <v/>
      </c>
      <c r="DZ215" t="str">
        <f t="shared" si="234"/>
        <v/>
      </c>
      <c r="EA215" t="str">
        <f t="shared" si="235"/>
        <v/>
      </c>
      <c r="EB215" t="str">
        <f t="shared" si="236"/>
        <v/>
      </c>
      <c r="EC215" t="str">
        <f t="shared" si="237"/>
        <v/>
      </c>
      <c r="ED215" t="str">
        <f t="shared" si="238"/>
        <v/>
      </c>
      <c r="EE215" t="str">
        <f t="shared" si="239"/>
        <v/>
      </c>
      <c r="EF215" t="str">
        <f t="shared" si="240"/>
        <v/>
      </c>
      <c r="EG215" t="str">
        <f t="shared" si="241"/>
        <v/>
      </c>
      <c r="EH215" t="str">
        <f t="shared" si="242"/>
        <v/>
      </c>
      <c r="EI215" t="str">
        <f t="shared" si="243"/>
        <v/>
      </c>
      <c r="EJ215"/>
      <c r="EK215"/>
      <c r="EL215"/>
      <c r="EM215"/>
      <c r="EN215"/>
      <c r="EO215"/>
      <c r="EP215"/>
      <c r="EQ215" t="str">
        <f t="shared" si="244"/>
        <v/>
      </c>
      <c r="ER215" t="str">
        <f t="shared" si="245"/>
        <v/>
      </c>
      <c r="ES215" t="str">
        <f t="shared" si="246"/>
        <v/>
      </c>
      <c r="ET215"/>
      <c r="EU215" t="str">
        <f t="shared" si="247"/>
        <v/>
      </c>
      <c r="EV215"/>
      <c r="EW215" t="str">
        <f t="shared" si="248"/>
        <v/>
      </c>
      <c r="EX215"/>
      <c r="EY215" t="str">
        <f t="shared" si="249"/>
        <v/>
      </c>
      <c r="EZ215"/>
      <c r="FA215"/>
      <c r="FB215"/>
      <c r="FC215"/>
      <c r="FD215"/>
      <c r="FE215"/>
      <c r="FF215"/>
      <c r="FG215"/>
      <c r="FH215"/>
      <c r="FI215"/>
      <c r="FJ215"/>
      <c r="FK215"/>
      <c r="FL215"/>
      <c r="FM215"/>
      <c r="FN215"/>
      <c r="FO215"/>
      <c r="FP215"/>
      <c r="FQ215"/>
      <c r="FR215"/>
      <c r="FS215"/>
      <c r="FT215"/>
      <c r="FU215"/>
      <c r="FV215" t="str">
        <f t="shared" si="250"/>
        <v/>
      </c>
      <c r="FW215" t="str">
        <f t="shared" si="251"/>
        <v/>
      </c>
      <c r="FX215"/>
      <c r="FY215" t="str">
        <f t="shared" si="252"/>
        <v/>
      </c>
      <c r="FZ215" t="str">
        <f t="shared" si="253"/>
        <v/>
      </c>
      <c r="GA215" t="str">
        <f t="shared" si="254"/>
        <v/>
      </c>
      <c r="GB215" t="str">
        <f t="shared" si="255"/>
        <v/>
      </c>
      <c r="GC215" t="str">
        <f t="shared" si="256"/>
        <v/>
      </c>
      <c r="GD215" t="str">
        <f t="shared" si="257"/>
        <v/>
      </c>
      <c r="GE215" t="str">
        <f t="shared" si="258"/>
        <v/>
      </c>
      <c r="GF215" t="str">
        <f t="shared" si="259"/>
        <v/>
      </c>
      <c r="GG215" t="str">
        <f t="shared" si="260"/>
        <v/>
      </c>
      <c r="GH215"/>
      <c r="GI215"/>
      <c r="GJ215"/>
      <c r="GK215"/>
      <c r="GL215"/>
      <c r="GM215"/>
      <c r="GN215"/>
      <c r="GO215"/>
      <c r="GP215" t="str">
        <f t="shared" si="261"/>
        <v/>
      </c>
      <c r="GQ215" t="str">
        <f t="shared" si="262"/>
        <v/>
      </c>
      <c r="GR215"/>
      <c r="GS215" t="str">
        <f t="shared" si="263"/>
        <v/>
      </c>
      <c r="GT215"/>
      <c r="GU215" t="str">
        <f t="shared" si="264"/>
        <v/>
      </c>
      <c r="GV215"/>
      <c r="GW215" t="str">
        <f t="shared" si="265"/>
        <v/>
      </c>
      <c r="GX215"/>
      <c r="GY215"/>
      <c r="GZ215"/>
      <c r="HA215"/>
      <c r="HB215"/>
      <c r="HC215"/>
      <c r="HD215"/>
      <c r="HE215"/>
      <c r="HF215"/>
      <c r="HG215"/>
      <c r="HH215"/>
      <c r="HI215"/>
      <c r="HJ215"/>
      <c r="HK215"/>
      <c r="HL215"/>
      <c r="HM215"/>
      <c r="HN215"/>
      <c r="HO215"/>
      <c r="HP215"/>
      <c r="HQ215"/>
      <c r="HR215"/>
      <c r="HS215"/>
      <c r="HT215" t="str">
        <f t="shared" si="266"/>
        <v/>
      </c>
      <c r="HU215" t="str">
        <f t="shared" si="267"/>
        <v/>
      </c>
      <c r="HV215"/>
      <c r="HW215"/>
      <c r="HX215"/>
      <c r="HY215"/>
      <c r="HZ215"/>
      <c r="IA215"/>
      <c r="IB215"/>
      <c r="IC215"/>
      <c r="ID215"/>
      <c r="IE215" t="str">
        <f t="shared" si="268"/>
        <v/>
      </c>
      <c r="IF215"/>
      <c r="IG215"/>
      <c r="IH215"/>
      <c r="II215"/>
      <c r="IJ215"/>
      <c r="IK215"/>
      <c r="IL215"/>
      <c r="IM215"/>
      <c r="IN215"/>
      <c r="IO215"/>
      <c r="IP215"/>
      <c r="IQ215" t="str">
        <f t="shared" si="269"/>
        <v/>
      </c>
      <c r="IR215"/>
      <c r="IS215" t="str">
        <f t="shared" si="270"/>
        <v/>
      </c>
      <c r="IT215"/>
      <c r="IU215" t="str">
        <f t="shared" si="271"/>
        <v/>
      </c>
      <c r="IV215"/>
      <c r="IW215"/>
      <c r="IX215"/>
      <c r="IY215"/>
      <c r="IZ215"/>
      <c r="JA215"/>
      <c r="JB215"/>
      <c r="JC215"/>
      <c r="JD215"/>
      <c r="JE215"/>
      <c r="JF215"/>
      <c r="JG215"/>
      <c r="JH215"/>
      <c r="JI215"/>
      <c r="JJ215"/>
      <c r="JK215"/>
      <c r="JL215"/>
      <c r="JM215"/>
      <c r="JN215"/>
      <c r="JO215"/>
      <c r="JP215"/>
      <c r="JQ215"/>
      <c r="JR215" t="str">
        <f t="shared" si="272"/>
        <v/>
      </c>
      <c r="JS215" t="str">
        <f t="shared" si="273"/>
        <v/>
      </c>
      <c r="JT215"/>
      <c r="JU215"/>
      <c r="JV215"/>
      <c r="JW215"/>
      <c r="JX215"/>
      <c r="JY215"/>
      <c r="JZ215"/>
      <c r="KA215"/>
      <c r="KB215"/>
      <c r="KC215" t="str">
        <f t="shared" si="274"/>
        <v/>
      </c>
      <c r="KD215"/>
      <c r="KE215"/>
      <c r="KF215"/>
      <c r="KG215"/>
      <c r="KH215"/>
      <c r="KI215"/>
      <c r="KJ215"/>
      <c r="KK215"/>
      <c r="KL215" t="str">
        <f>IF(CT215=1,KL$8&amp;IF(SUM(CU215:$EQ215)=0,"",", "),"")</f>
        <v/>
      </c>
      <c r="KM215" t="str">
        <f>IF(CU215=1,KM$8&amp;IF(SUM(CV215:$EQ215)=0,"",", "),"")</f>
        <v/>
      </c>
      <c r="KN215" t="str">
        <f>IF(CV215=1,KN$8&amp;IF(SUM(CW215:$EQ215)=0,"",", "),"")</f>
        <v/>
      </c>
      <c r="KO215" t="str">
        <f>IF(CW215=1,KO$8&amp;IF(SUM(CX215:$EQ215)=0,"",", "),"")</f>
        <v/>
      </c>
      <c r="KP215" t="str">
        <f>IF(CX215=1,KP$8&amp;IF(SUM(CY215:$EQ215)=0,"",", "),"")</f>
        <v/>
      </c>
      <c r="KQ215" t="str">
        <f>IF(CY215=1,KQ$8&amp;IF(SUM(CZ215:$EQ215)=0,"",", "),"")</f>
        <v/>
      </c>
      <c r="KR215" t="str">
        <f>IF(CZ215=1,KR$8&amp;IF(SUM(DA215:$EQ215)=0,"",", "),"")</f>
        <v/>
      </c>
      <c r="KS215" t="str">
        <f>IF(DA215=1,KS$8&amp;IF(SUM(DB215:$EQ215)=0,"",", "),"")</f>
        <v/>
      </c>
      <c r="KT215" t="str">
        <f>IF(DB215=1,KT$8&amp;IF(SUM(DC215:$EQ215)=0,"",", "),"")</f>
        <v/>
      </c>
      <c r="KU215" t="str">
        <f>IF(DC215=1,KU$8&amp;IF(SUM(DD215:$EQ215)=0,"",", "),"")</f>
        <v/>
      </c>
      <c r="KV215" t="str">
        <f>IF(DD215=1,KV$8&amp;IF(SUM(DE215:$EQ215)=0,"",", "),"")</f>
        <v/>
      </c>
      <c r="KW215" t="str">
        <f>IF(DE215=1,KW$8&amp;IF(SUM(DF215:$EQ215)=0,"",", "),"")</f>
        <v/>
      </c>
      <c r="KX215" t="str">
        <f>IF(DF215=1,KX$8&amp;IF(SUM(DG215:$EQ215)=0,"",", "),"")</f>
        <v/>
      </c>
      <c r="KY215" t="str">
        <f>IF(DG215=1,KY$8&amp;IF(SUM(DH215:$EQ215)=0,"",", "),"")</f>
        <v/>
      </c>
      <c r="KZ215" t="str">
        <f>IF(DH215=1,KZ$8&amp;IF(SUM(DI215:$EQ215)=0,"",", "),"")</f>
        <v/>
      </c>
      <c r="LA215" t="str">
        <f>IF(DI215=1,LA$8&amp;IF(SUM(DJ215:$EQ215)=0,"",", "),"")</f>
        <v/>
      </c>
      <c r="LB215" t="str">
        <f>IF(DJ215=1,LB$8&amp;IF(SUM(DK215:$EQ215)=0,"",", "),"")</f>
        <v/>
      </c>
      <c r="LC215" t="str">
        <f>IF(DK215=1,LC$8&amp;IF(SUM(DL215:$EQ215)=0,"",", "),"")</f>
        <v/>
      </c>
      <c r="LD215" t="str">
        <f>IF(DL215=1,LD$8&amp;IF(SUM(DM215:$EQ215)=0,"",", "),"")</f>
        <v/>
      </c>
      <c r="LE215" t="str">
        <f>IF(DM215=1,LE$8&amp;IF(SUM(DN215:$EQ215)=0,"",", "),"")</f>
        <v/>
      </c>
      <c r="LF215" t="str">
        <f>IF(DN215=1,LF$8&amp;IF(SUM(DO215:$EQ215)=0,"",", "),"")</f>
        <v/>
      </c>
      <c r="LG215" t="str">
        <f>IF(DO215=1,LG$8&amp;IF(SUM(DP215:$EQ215)=0,"",", "),"")</f>
        <v/>
      </c>
      <c r="LH215" t="str">
        <f>IF(DP215=1,LH$8&amp;IF(SUM(DQ215:$EQ215)=0,"",", "),"")</f>
        <v/>
      </c>
      <c r="LI215" t="str">
        <f>IF(DQ215=1,LI$8&amp;IF(SUM(DR215:$EQ215)=0,"",", "),"")</f>
        <v/>
      </c>
      <c r="LJ215" t="str">
        <f>IF(DR215=1,LJ$8&amp;IF(SUM(DS215:$EQ215)=0,"",", "),"")</f>
        <v/>
      </c>
      <c r="LK215" t="str">
        <f>IF(DS215=1,LK$8&amp;IF(SUM(DT215:$EQ215)=0,"",", "),"")</f>
        <v/>
      </c>
      <c r="LL215" t="str">
        <f>IF(DT215=1,LL$8&amp;IF(SUM(DU215:$EQ215)=0,"",", "),"")</f>
        <v/>
      </c>
      <c r="LM215" t="str">
        <f>IF(DU215=1,LM$8&amp;IF(SUM(DV215:$EQ215)=0,"",", "),"")</f>
        <v/>
      </c>
      <c r="LN215" t="str">
        <f>IF(DV215=1,LN$8&amp;IF(SUM(DW215:$EQ215)=0,"",", "),"")</f>
        <v/>
      </c>
      <c r="LO215" t="str">
        <f>IF(DW215=1,LO$8&amp;IF(SUM(DX215:$EQ215)=0,"",", "),"")</f>
        <v/>
      </c>
      <c r="LP215" t="str">
        <f>IF(DX215=1,LP$8&amp;IF(SUM(DY215:$EQ215)=0,"",", "),"")</f>
        <v/>
      </c>
      <c r="LQ215" t="str">
        <f>IF(DY215=1,LQ$8&amp;IF(SUM(DZ215:$EQ215)=0,"",", "),"")</f>
        <v/>
      </c>
      <c r="LR215" t="str">
        <f>IF(DZ215=1,LR$8&amp;IF(SUM(EA215:$EQ215)=0,"",", "),"")</f>
        <v/>
      </c>
      <c r="LS215" t="str">
        <f>IF(EA215=1,LS$8&amp;IF(SUM(EB215:$EQ215)=0,"",", "),"")</f>
        <v/>
      </c>
      <c r="LT215" t="str">
        <f>IF(EB215=1,LT$8&amp;IF(SUM(EC215:$EQ215)=0,"",", "),"")</f>
        <v/>
      </c>
      <c r="LU215" t="str">
        <f>IF(EC215=1,LU$8&amp;IF(SUM(ED215:$EQ215)=0,"",", "),"")</f>
        <v/>
      </c>
      <c r="LV215" t="str">
        <f>IF(ED215=1,LV$8&amp;IF(SUM(EE215:$EQ215)=0,"",", "),"")</f>
        <v/>
      </c>
      <c r="LW215" t="str">
        <f>IF(EE215=1,LW$8&amp;IF(SUM(EF215:$EQ215)=0,"",", "),"")</f>
        <v/>
      </c>
      <c r="LX215" t="str">
        <f>IF(EF215=1,LX$8&amp;IF(SUM(EG215:$EQ215)=0,"",", "),"")</f>
        <v/>
      </c>
      <c r="LY215" t="str">
        <f>IF(EG215=1,LY$8&amp;IF(SUM(EH215:$EQ215)=0,"",", "),"")</f>
        <v/>
      </c>
      <c r="LZ215" t="str">
        <f>IF(EH215=1,LZ$8&amp;IF(SUM(EI215:$EQ215)=0,"",", "),"")</f>
        <v/>
      </c>
      <c r="MA215" t="str">
        <f>IF(EI215=1,MA$8&amp;IF(SUM(EJ215:$EQ215)=0,"",", "),"")</f>
        <v/>
      </c>
      <c r="MB215" t="str">
        <f>IF(EJ215=1,MB$8&amp;IF(SUM(EK215:$EQ215)=0,"",", "),"")</f>
        <v/>
      </c>
      <c r="MC215" t="str">
        <f>IF(EK215=1,MC$8&amp;IF(SUM(EL215:$EQ215)=0,"",", "),"")</f>
        <v/>
      </c>
      <c r="MD215" t="str">
        <f>IF(EL215=1,MD$8&amp;IF(SUM(EM215:$EQ215)=0,"",", "),"")</f>
        <v/>
      </c>
      <c r="ME215" t="str">
        <f>IF(EM215=1,ME$8&amp;IF(SUM(EN215:$EQ215)=0,"",", "),"")</f>
        <v/>
      </c>
      <c r="MF215" t="str">
        <f>IF(EN215=1,MF$8&amp;IF(SUM(EO215:$EQ215)=0,"",", "),"")</f>
        <v/>
      </c>
      <c r="MG215" t="str">
        <f>IF(EO215=1,MG$8&amp;IF(SUM(EP215:$EQ215)=0,"",", "),"")</f>
        <v/>
      </c>
      <c r="MH215" t="str">
        <f>IF(EP215=1,MH$8&amp;IF(SUM(EQ215:$EQ215)=0,"",", "),"")</f>
        <v/>
      </c>
      <c r="MI215" t="str">
        <f t="shared" si="284"/>
        <v/>
      </c>
      <c r="MJ215" t="str">
        <f>IF(ER215=1,MJ$8&amp;IF(SUM(ES215:$GO215)=0,"",", "),"")</f>
        <v/>
      </c>
      <c r="MK215" t="str">
        <f>IF(ES215=1,MK$8&amp;IF(SUM(ET215:$GO215)=0,"",", "),"")</f>
        <v/>
      </c>
      <c r="ML215" t="str">
        <f>IF(ET215=1,ML$8&amp;IF(SUM(EU215:$GO215)=0,"",", "),"")</f>
        <v/>
      </c>
      <c r="MM215" t="str">
        <f>IF(EU215=1,MM$8&amp;IF(SUM(EV215:$GO215)=0,"",", "),"")</f>
        <v/>
      </c>
      <c r="MN215" t="str">
        <f>IF(EV215=1,MN$8&amp;IF(SUM(EW215:$GO215)=0,"",", "),"")</f>
        <v/>
      </c>
      <c r="MO215" t="str">
        <f>IF(EW215=1,MO$8&amp;IF(SUM(EX215:$GO215)=0,"",", "),"")</f>
        <v/>
      </c>
      <c r="MP215" t="str">
        <f>IF(EX215=1,MP$8&amp;IF(SUM(EY215:$GO215)=0,"",", "),"")</f>
        <v/>
      </c>
      <c r="MQ215" t="str">
        <f>IF(EY215=1,MQ$8&amp;IF(SUM(EZ215:$GO215)=0,"",", "),"")</f>
        <v/>
      </c>
      <c r="MR215" t="str">
        <f>IF(EZ215=1,MR$8&amp;IF(SUM(FA215:$GO215)=0,"",", "),"")</f>
        <v/>
      </c>
      <c r="MS215" t="str">
        <f>IF(FA215=1,MS$8&amp;IF(SUM(FB215:$GO215)=0,"",", "),"")</f>
        <v/>
      </c>
      <c r="MT215" t="str">
        <f>IF(FB215=1,MT$8&amp;IF(SUM(FC215:$GO215)=0,"",", "),"")</f>
        <v/>
      </c>
      <c r="MU215" t="str">
        <f>IF(FC215=1,MU$8&amp;IF(SUM(FD215:$GO215)=0,"",", "),"")</f>
        <v/>
      </c>
      <c r="MV215" t="str">
        <f>IF(FD215=1,MV$8&amp;IF(SUM(FE215:$GO215)=0,"",", "),"")</f>
        <v/>
      </c>
      <c r="MW215" t="str">
        <f>IF(FE215=1,MW$8&amp;IF(SUM(FF215:$GO215)=0,"",", "),"")</f>
        <v/>
      </c>
      <c r="MX215" t="str">
        <f>IF(FF215=1,MX$8&amp;IF(SUM(FG215:$GO215)=0,"",", "),"")</f>
        <v/>
      </c>
      <c r="MY215" t="str">
        <f>IF(FG215=1,MY$8&amp;IF(SUM(FH215:$GO215)=0,"",", "),"")</f>
        <v/>
      </c>
      <c r="MZ215" t="str">
        <f>IF(FH215=1,MZ$8&amp;IF(SUM(FI215:$GO215)=0,"",", "),"")</f>
        <v/>
      </c>
      <c r="NA215" t="str">
        <f>IF(FI215=1,NA$8&amp;IF(SUM(FJ215:$GO215)=0,"",", "),"")</f>
        <v/>
      </c>
      <c r="NB215" t="str">
        <f>IF(FJ215=1,NB$8&amp;IF(SUM(FK215:$GO215)=0,"",", "),"")</f>
        <v/>
      </c>
      <c r="NC215" t="str">
        <f>IF(FK215=1,NC$8&amp;IF(SUM(FL215:$GO215)=0,"",", "),"")</f>
        <v/>
      </c>
      <c r="ND215" t="str">
        <f>IF(FL215=1,ND$8&amp;IF(SUM(FM215:$GO215)=0,"",", "),"")</f>
        <v/>
      </c>
      <c r="NE215" t="str">
        <f>IF(FM215=1,NE$8&amp;IF(SUM(FN215:$GO215)=0,"",", "),"")</f>
        <v/>
      </c>
      <c r="NF215" t="str">
        <f>IF(FN215=1,NF$8&amp;IF(SUM(FO215:$GO215)=0,"",", "),"")</f>
        <v/>
      </c>
      <c r="NG215" t="str">
        <f>IF(FO215=1,NG$8&amp;IF(SUM(FP215:$GO215)=0,"",", "),"")</f>
        <v/>
      </c>
      <c r="NH215" t="str">
        <f>IF(FP215=1,NH$8&amp;IF(SUM(FQ215:$GO215)=0,"",", "),"")</f>
        <v/>
      </c>
      <c r="NI215" t="str">
        <f>IF(FQ215=1,NI$8&amp;IF(SUM(FR215:$GO215)=0,"",", "),"")</f>
        <v/>
      </c>
      <c r="NJ215" t="str">
        <f>IF(FR215=1,NJ$8&amp;IF(SUM(FS215:$GO215)=0,"",", "),"")</f>
        <v/>
      </c>
      <c r="NK215" t="str">
        <f>IF(FS215=1,NK$8&amp;IF(SUM(FT215:$GO215)=0,"",", "),"")</f>
        <v/>
      </c>
      <c r="NL215" t="str">
        <f>IF(FT215=1,NL$8&amp;IF(SUM(FU215:$GO215)=0,"",", "),"")</f>
        <v/>
      </c>
      <c r="NM215" t="str">
        <f>IF(FU215=1,NM$8&amp;IF(SUM(FV215:$GO215)=0,"",", "),"")</f>
        <v/>
      </c>
      <c r="NN215" t="str">
        <f>IF(FV215=1,NN$8&amp;IF(SUM(FW215:$GO215)=0,"",", "),"")</f>
        <v/>
      </c>
      <c r="NO215" t="str">
        <f>IF(FW215=1,NO$8&amp;IF(SUM(FX215:$GO215)=0,"",", "),"")</f>
        <v/>
      </c>
      <c r="NP215" t="str">
        <f>IF(FX215=1,NP$8&amp;IF(SUM(FY215:$GO215)=0,"",", "),"")</f>
        <v/>
      </c>
      <c r="NQ215" t="str">
        <f>IF(FY215=1,NQ$8&amp;IF(SUM(FZ215:$GO215)=0,"",", "),"")</f>
        <v/>
      </c>
      <c r="NR215" t="str">
        <f>IF(FZ215=1,NR$8&amp;IF(SUM(GA215:$GO215)=0,"",", "),"")</f>
        <v/>
      </c>
      <c r="NS215" t="str">
        <f>IF(GA215=1,NS$8&amp;IF(SUM(GB215:$GO215)=0,"",", "),"")</f>
        <v/>
      </c>
      <c r="NT215" t="str">
        <f>IF(GB215=1,NT$8&amp;IF(SUM(GC215:$GO215)=0,"",", "),"")</f>
        <v/>
      </c>
      <c r="NU215" t="str">
        <f>IF(GC215=1,NU$8&amp;IF(SUM(GD215:$GO215)=0,"",", "),"")</f>
        <v/>
      </c>
      <c r="NV215" t="str">
        <f>IF(GD215=1,NV$8&amp;IF(SUM(GE215:$GO215)=0,"",", "),"")</f>
        <v/>
      </c>
      <c r="NW215" t="str">
        <f>IF(GE215=1,NW$8&amp;IF(SUM(GF215:$GO215)=0,"",", "),"")</f>
        <v/>
      </c>
      <c r="NX215" t="str">
        <f>IF(GF215=1,NX$8&amp;IF(SUM(GG215:$GO215)=0,"",", "),"")</f>
        <v/>
      </c>
      <c r="NY215" t="str">
        <f>IF(GG215=1,NY$8&amp;IF(SUM(GH215:$GO215)=0,"",", "),"")</f>
        <v/>
      </c>
      <c r="NZ215" t="str">
        <f>IF(GH215=1,NZ$8&amp;IF(SUM(GI215:$GO215)=0,"",", "),"")</f>
        <v/>
      </c>
      <c r="OA215" t="str">
        <f>IF(GI215=1,OA$8&amp;IF(SUM(GJ215:$GO215)=0,"",", "),"")</f>
        <v/>
      </c>
      <c r="OB215" t="str">
        <f>IF(GJ215=1,OB$8&amp;IF(SUM(GK215:$GO215)=0,"",", "),"")</f>
        <v/>
      </c>
      <c r="OC215" t="str">
        <f>IF(GK215=1,OC$8&amp;IF(SUM(GL215:$GO215)=0,"",", "),"")</f>
        <v/>
      </c>
      <c r="OD215" t="str">
        <f>IF(GL215=1,OD$8&amp;IF(SUM(GM215:$GO215)=0,"",", "),"")</f>
        <v/>
      </c>
      <c r="OE215" t="str">
        <f>IF(GM215=1,OE$8&amp;IF(SUM(GN215:$GO215)=0,"",", "),"")</f>
        <v/>
      </c>
      <c r="OF215" t="str">
        <f>IF(GN215=1,OF$8&amp;IF(SUM(GO215:$GO215)=0,"",", "),"")</f>
        <v/>
      </c>
      <c r="OG215" t="str">
        <f t="shared" si="285"/>
        <v/>
      </c>
      <c r="OH215" t="str">
        <f>IF(GP215=1,OH$8&amp;IF(SUM(GQ215:$IM215)=0,"",", "),"")</f>
        <v/>
      </c>
      <c r="OI215" t="str">
        <f>IF(GQ215=1,OI$8&amp;IF(SUM(GR215:$IM215)=0,"",", "),"")</f>
        <v/>
      </c>
      <c r="OJ215" t="str">
        <f>IF(GR215=1,OJ$8&amp;IF(SUM(GS215:$IM215)=0,"",", "),"")</f>
        <v/>
      </c>
      <c r="OK215" t="str">
        <f>IF(GS215=1,OK$8&amp;IF(SUM(GT215:$IM215)=0,"",", "),"")</f>
        <v/>
      </c>
      <c r="OL215" t="str">
        <f>IF(GT215=1,OL$8&amp;IF(SUM(GU215:$IM215)=0,"",", "),"")</f>
        <v/>
      </c>
      <c r="OM215" t="str">
        <f>IF(GU215=1,OM$8&amp;IF(SUM(GV215:$IM215)=0,"",", "),"")</f>
        <v/>
      </c>
      <c r="ON215" t="str">
        <f>IF(GV215=1,ON$8&amp;IF(SUM(GW215:$IM215)=0,"",", "),"")</f>
        <v/>
      </c>
      <c r="OO215" t="str">
        <f>IF(GW215=1,OO$8&amp;IF(SUM(GX215:$IM215)=0,"",", "),"")</f>
        <v/>
      </c>
      <c r="OP215" t="str">
        <f>IF(GX215=1,OP$8&amp;IF(SUM(GY215:$IM215)=0,"",", "),"")</f>
        <v/>
      </c>
      <c r="OQ215" t="str">
        <f>IF(GY215=1,OQ$8&amp;IF(SUM(GZ215:$IM215)=0,"",", "),"")</f>
        <v/>
      </c>
      <c r="OR215" t="str">
        <f>IF(GZ215=1,OR$8&amp;IF(SUM(HA215:$IM215)=0,"",", "),"")</f>
        <v/>
      </c>
      <c r="OS215" t="str">
        <f>IF(HA215=1,OS$8&amp;IF(SUM(HB215:$IM215)=0,"",", "),"")</f>
        <v/>
      </c>
      <c r="OT215" t="str">
        <f>IF(HB215=1,OT$8&amp;IF(SUM(HC215:$IM215)=0,"",", "),"")</f>
        <v/>
      </c>
      <c r="OU215" t="str">
        <f>IF(HC215=1,OU$8&amp;IF(SUM(HD215:$IM215)=0,"",", "),"")</f>
        <v/>
      </c>
      <c r="OV215" t="str">
        <f>IF(HD215=1,OV$8&amp;IF(SUM(HE215:$IM215)=0,"",", "),"")</f>
        <v/>
      </c>
      <c r="OW215" t="str">
        <f>IF(HE215=1,OW$8&amp;IF(SUM(HF215:$IM215)=0,"",", "),"")</f>
        <v/>
      </c>
      <c r="OX215" t="str">
        <f>IF(HF215=1,OX$8&amp;IF(SUM(HG215:$IM215)=0,"",", "),"")</f>
        <v/>
      </c>
      <c r="OY215" t="str">
        <f>IF(HG215=1,OY$8&amp;IF(SUM(HH215:$IM215)=0,"",", "),"")</f>
        <v/>
      </c>
      <c r="OZ215" t="str">
        <f>IF(HH215=1,OZ$8&amp;IF(SUM(HI215:$IM215)=0,"",", "),"")</f>
        <v/>
      </c>
      <c r="PA215" t="str">
        <f>IF(HI215=1,PA$8&amp;IF(SUM(HJ215:$IM215)=0,"",", "),"")</f>
        <v/>
      </c>
      <c r="PB215" t="str">
        <f>IF(HJ215=1,PB$8&amp;IF(SUM(HK215:$IM215)=0,"",", "),"")</f>
        <v/>
      </c>
      <c r="PC215" t="str">
        <f>IF(HK215=1,PC$8&amp;IF(SUM(HL215:$IM215)=0,"",", "),"")</f>
        <v/>
      </c>
      <c r="PD215" t="str">
        <f>IF(HL215=1,PD$8&amp;IF(SUM(HM215:$IM215)=0,"",", "),"")</f>
        <v/>
      </c>
      <c r="PE215" t="str">
        <f>IF(HM215=1,PE$8&amp;IF(SUM(HN215:$IM215)=0,"",", "),"")</f>
        <v/>
      </c>
      <c r="PF215" t="str">
        <f>IF(HN215=1,PF$8&amp;IF(SUM(HO215:$IM215)=0,"",", "),"")</f>
        <v/>
      </c>
      <c r="PG215" t="str">
        <f>IF(HO215=1,PG$8&amp;IF(SUM(HP215:$IM215)=0,"",", "),"")</f>
        <v/>
      </c>
      <c r="PH215" t="str">
        <f>IF(HP215=1,PH$8&amp;IF(SUM(HQ215:$IM215)=0,"",", "),"")</f>
        <v/>
      </c>
      <c r="PI215" t="str">
        <f>IF(HQ215=1,PI$8&amp;IF(SUM(HR215:$IM215)=0,"",", "),"")</f>
        <v/>
      </c>
      <c r="PJ215" t="str">
        <f>IF(HR215=1,PJ$8&amp;IF(SUM(HS215:$IM215)=0,"",", "),"")</f>
        <v/>
      </c>
      <c r="PK215" t="str">
        <f>IF(HS215=1,PK$8&amp;IF(SUM(HT215:$IM215)=0,"",", "),"")</f>
        <v/>
      </c>
      <c r="PL215" t="str">
        <f>IF(HT215=1,PL$8&amp;IF(SUM(HU215:$IM215)=0,"",", "),"")</f>
        <v/>
      </c>
      <c r="PM215" t="str">
        <f>IF(HU215=1,PM$8&amp;IF(SUM(HV215:$IM215)=0,"",", "),"")</f>
        <v/>
      </c>
      <c r="PN215" t="str">
        <f>IF(HV215=1,PN$8&amp;IF(SUM(HW215:$IM215)=0,"",", "),"")</f>
        <v/>
      </c>
      <c r="PO215" t="str">
        <f>IF(HW215=1,PO$8&amp;IF(SUM(HX215:$IM215)=0,"",", "),"")</f>
        <v/>
      </c>
      <c r="PP215" t="str">
        <f>IF(HX215=1,PP$8&amp;IF(SUM(HY215:$IM215)=0,"",", "),"")</f>
        <v/>
      </c>
      <c r="PQ215" t="str">
        <f>IF(HY215=1,PQ$8&amp;IF(SUM(HZ215:$IM215)=0,"",", "),"")</f>
        <v/>
      </c>
      <c r="PR215" t="str">
        <f>IF(HZ215=1,PR$8&amp;IF(SUM(IA215:$IM215)=0,"",", "),"")</f>
        <v/>
      </c>
      <c r="PS215" t="str">
        <f>IF(IA215=1,PS$8&amp;IF(SUM(IB215:$IM215)=0,"",", "),"")</f>
        <v/>
      </c>
      <c r="PT215" t="str">
        <f>IF(IB215=1,PT$8&amp;IF(SUM(IC215:$IM215)=0,"",", "),"")</f>
        <v/>
      </c>
      <c r="PU215" t="str">
        <f>IF(IC215=1,PU$8&amp;IF(SUM(ID215:$IM215)=0,"",", "),"")</f>
        <v/>
      </c>
      <c r="PV215" t="str">
        <f>IF(ID215=1,PV$8&amp;IF(SUM(IE215:$IM215)=0,"",", "),"")</f>
        <v/>
      </c>
      <c r="PW215" t="str">
        <f>IF(IE215=1,PW$8&amp;IF(SUM(IF215:$IM215)=0,"",", "),"")</f>
        <v/>
      </c>
      <c r="PX215" t="str">
        <f>IF(IF215=1,PX$8&amp;IF(SUM(IG215:$IM215)=0,"",", "),"")</f>
        <v/>
      </c>
      <c r="PY215" t="str">
        <f>IF(IG215=1,PY$8&amp;IF(SUM(IH215:$IM215)=0,"",", "),"")</f>
        <v/>
      </c>
      <c r="PZ215" t="str">
        <f>IF(IH215=1,PZ$8&amp;IF(SUM(II215:$IM215)=0,"",", "),"")</f>
        <v/>
      </c>
      <c r="QA215" t="str">
        <f>IF(II215=1,QA$8&amp;IF(SUM(IJ215:$IM215)=0,"",", "),"")</f>
        <v/>
      </c>
      <c r="QB215" t="str">
        <f>IF(IJ215=1,QB$8&amp;IF(SUM(IK215:$IM215)=0,"",", "),"")</f>
        <v/>
      </c>
      <c r="QC215" t="str">
        <f>IF(IK215=1,QC$8&amp;IF(SUM(IL215:$IM215)=0,"",", "),"")</f>
        <v/>
      </c>
      <c r="QD215" t="str">
        <f>IF(IL215=1,QD$8&amp;IF(SUM(IM215:$IM215)=0,"",", "),"")</f>
        <v/>
      </c>
      <c r="QE215" t="str">
        <f t="shared" si="286"/>
        <v/>
      </c>
      <c r="QF215" t="str">
        <f>IF(IN215=1,QF$8&amp;IF(SUM(IO215:$KK215)=0,"",", "),"")</f>
        <v/>
      </c>
      <c r="QG215" t="str">
        <f>IF(IO215=1,QG$8&amp;IF(SUM(IP215:$KK215)=0,"",", "),"")</f>
        <v/>
      </c>
      <c r="QH215" t="str">
        <f>IF(IP215=1,QH$8&amp;IF(SUM(IQ215:$KK215)=0,"",", "),"")</f>
        <v/>
      </c>
      <c r="QI215" t="str">
        <f>IF(IQ215=1,QI$8&amp;IF(SUM(IR215:$KK215)=0,"",", "),"")</f>
        <v/>
      </c>
      <c r="QJ215" t="str">
        <f>IF(IR215=1,QJ$8&amp;IF(SUM(IS215:$KK215)=0,"",", "),"")</f>
        <v/>
      </c>
      <c r="QK215" t="str">
        <f>IF(IS215=1,QK$8&amp;IF(SUM(IT215:$KK215)=0,"",", "),"")</f>
        <v/>
      </c>
      <c r="QL215" t="str">
        <f>IF(IT215=1,QL$8&amp;IF(SUM(IU215:$KK215)=0,"",", "),"")</f>
        <v/>
      </c>
      <c r="QM215" t="str">
        <f>IF(IU215=1,QM$8&amp;IF(SUM(IV215:$KK215)=0,"",", "),"")</f>
        <v/>
      </c>
      <c r="QN215" t="str">
        <f>IF(IV215=1,QN$8&amp;IF(SUM(IW215:$KK215)=0,"",", "),"")</f>
        <v/>
      </c>
      <c r="QO215" t="str">
        <f>IF(IW215=1,QO$8&amp;IF(SUM(IX215:$KK215)=0,"",", "),"")</f>
        <v/>
      </c>
      <c r="QP215" t="str">
        <f>IF(IX215=1,QP$8&amp;IF(SUM(IY215:$KK215)=0,"",", "),"")</f>
        <v/>
      </c>
      <c r="QQ215" t="str">
        <f>IF(IY215=1,QQ$8&amp;IF(SUM(IZ215:$KK215)=0,"",", "),"")</f>
        <v/>
      </c>
      <c r="QR215" t="str">
        <f>IF(IZ215=1,QR$8&amp;IF(SUM(JA215:$KK215)=0,"",", "),"")</f>
        <v/>
      </c>
      <c r="QS215" t="str">
        <f>IF(JA215=1,QS$8&amp;IF(SUM(JB215:$KK215)=0,"",", "),"")</f>
        <v/>
      </c>
      <c r="QT215" t="str">
        <f>IF(JB215=1,QT$8&amp;IF(SUM(JC215:$KK215)=0,"",", "),"")</f>
        <v/>
      </c>
      <c r="QU215" t="str">
        <f>IF(JC215=1,QU$8&amp;IF(SUM(JD215:$KK215)=0,"",", "),"")</f>
        <v/>
      </c>
      <c r="QV215" t="str">
        <f>IF(JD215=1,QV$8&amp;IF(SUM(JE215:$KK215)=0,"",", "),"")</f>
        <v/>
      </c>
      <c r="QW215" t="str">
        <f>IF(JE215=1,QW$8&amp;IF(SUM(JF215:$KK215)=0,"",", "),"")</f>
        <v/>
      </c>
      <c r="QX215" t="str">
        <f>IF(JF215=1,QX$8&amp;IF(SUM(JG215:$KK215)=0,"",", "),"")</f>
        <v/>
      </c>
      <c r="QY215" t="str">
        <f>IF(JG215=1,QY$8&amp;IF(SUM(JH215:$KK215)=0,"",", "),"")</f>
        <v/>
      </c>
      <c r="QZ215" t="str">
        <f>IF(JH215=1,QZ$8&amp;IF(SUM(JI215:$KK215)=0,"",", "),"")</f>
        <v/>
      </c>
      <c r="RA215" t="str">
        <f>IF(JI215=1,RA$8&amp;IF(SUM(JJ215:$KK215)=0,"",", "),"")</f>
        <v/>
      </c>
      <c r="RB215" t="str">
        <f>IF(JJ215=1,RB$8&amp;IF(SUM(JK215:$KK215)=0,"",", "),"")</f>
        <v/>
      </c>
      <c r="RC215" t="str">
        <f>IF(JK215=1,RC$8&amp;IF(SUM(JL215:$KK215)=0,"",", "),"")</f>
        <v/>
      </c>
      <c r="RD215" t="str">
        <f>IF(JL215=1,RD$8&amp;IF(SUM(JM215:$KK215)=0,"",", "),"")</f>
        <v/>
      </c>
      <c r="RE215" t="str">
        <f>IF(JM215=1,RE$8&amp;IF(SUM(JN215:$KK215)=0,"",", "),"")</f>
        <v/>
      </c>
      <c r="RF215" t="str">
        <f>IF(JN215=1,RF$8&amp;IF(SUM(JO215:$KK215)=0,"",", "),"")</f>
        <v/>
      </c>
      <c r="RG215" t="str">
        <f>IF(JO215=1,RG$8&amp;IF(SUM(JP215:$KK215)=0,"",", "),"")</f>
        <v/>
      </c>
      <c r="RH215" t="str">
        <f>IF(JP215=1,RH$8&amp;IF(SUM(JQ215:$KK215)=0,"",", "),"")</f>
        <v/>
      </c>
      <c r="RI215" t="str">
        <f>IF(JQ215=1,RI$8&amp;IF(SUM(JR215:$KK215)=0,"",", "),"")</f>
        <v/>
      </c>
      <c r="RJ215" t="str">
        <f>IF(JR215=1,RJ$8&amp;IF(SUM(JS215:$KK215)=0,"",", "),"")</f>
        <v/>
      </c>
      <c r="RK215" t="str">
        <f>IF(JS215=1,RK$8&amp;IF(SUM(JT215:$KK215)=0,"",", "),"")</f>
        <v/>
      </c>
      <c r="RL215" t="str">
        <f>IF(JT215=1,RL$8&amp;IF(SUM(JU215:$KK215)=0,"",", "),"")</f>
        <v/>
      </c>
      <c r="RM215" t="str">
        <f>IF(JU215=1,RM$8&amp;IF(SUM(JV215:$KK215)=0,"",", "),"")</f>
        <v/>
      </c>
      <c r="RN215" t="str">
        <f>IF(JV215=1,RN$8&amp;IF(SUM(JW215:$KK215)=0,"",", "),"")</f>
        <v/>
      </c>
      <c r="RO215" t="str">
        <f>IF(JW215=1,RO$8&amp;IF(SUM(JX215:$KK215)=0,"",", "),"")</f>
        <v/>
      </c>
      <c r="RP215" t="str">
        <f>IF(JX215=1,RP$8&amp;IF(SUM(JY215:$KK215)=0,"",", "),"")</f>
        <v/>
      </c>
      <c r="RQ215" t="str">
        <f>IF(JY215=1,RQ$8&amp;IF(SUM(JZ215:$KK215)=0,"",", "),"")</f>
        <v/>
      </c>
      <c r="RR215" t="str">
        <f>IF(JZ215=1,RR$8&amp;IF(SUM(KA215:$KK215)=0,"",", "),"")</f>
        <v/>
      </c>
      <c r="RS215" t="str">
        <f>IF(KA215=1,RS$8&amp;IF(SUM(KB215:$KK215)=0,"",", "),"")</f>
        <v/>
      </c>
      <c r="RT215" t="str">
        <f>IF(KB215=1,RT$8&amp;IF(SUM(KC215:$KK215)=0,"",", "),"")</f>
        <v/>
      </c>
      <c r="RU215" t="str">
        <f>IF(KC215=1,RU$8&amp;IF(SUM(KD215:$KK215)=0,"",", "),"")</f>
        <v/>
      </c>
      <c r="RV215" t="str">
        <f>IF(KD215=1,RV$8&amp;IF(SUM(KE215:$KK215)=0,"",", "),"")</f>
        <v/>
      </c>
      <c r="RW215" t="str">
        <f>IF(KE215=1,RW$8&amp;IF(SUM(KF215:$KK215)=0,"",", "),"")</f>
        <v/>
      </c>
      <c r="RX215" t="str">
        <f>IF(KF215=1,RX$8&amp;IF(SUM(KG215:$KK215)=0,"",", "),"")</f>
        <v/>
      </c>
      <c r="RY215" t="str">
        <f>IF(KG215=1,RY$8&amp;IF(SUM(KH215:$KK215)=0,"",", "),"")</f>
        <v/>
      </c>
      <c r="RZ215" t="str">
        <f>IF(KH215=1,RZ$8&amp;IF(SUM(KI215:$KK215)=0,"",", "),"")</f>
        <v/>
      </c>
      <c r="SA215" t="str">
        <f>IF(KI215=1,SA$8&amp;IF(SUM(KJ215:$KK215)=0,"",", "),"")</f>
        <v/>
      </c>
      <c r="SB215" t="str">
        <f>IF(KJ215=1,SB$8&amp;IF(SUM(KK215:$KK215)=0,"",", "),"")</f>
        <v/>
      </c>
      <c r="SC215" t="str">
        <f t="shared" si="287"/>
        <v/>
      </c>
    </row>
    <row r="216" spans="1:497" ht="60" customHeight="1" x14ac:dyDescent="0.45">
      <c r="A216" s="62"/>
      <c r="B216" s="212" t="str">
        <f t="shared" si="216"/>
        <v/>
      </c>
      <c r="C216" s="212" t="str">
        <f t="shared" si="275"/>
        <v/>
      </c>
      <c r="D216" s="212" t="str">
        <f t="shared" si="276"/>
        <v/>
      </c>
      <c r="E216" s="212" t="str">
        <f t="shared" si="277"/>
        <v/>
      </c>
      <c r="F216" s="212" t="str">
        <f t="shared" si="278"/>
        <v/>
      </c>
      <c r="G216" s="237" t="str">
        <f>IF('EDCI Data'!B216="","",'EDCI Data'!B216)</f>
        <v/>
      </c>
      <c r="H216" s="238" t="str">
        <f>IF('EDCI Data'!C216="","",'EDCI Data'!C216)</f>
        <v/>
      </c>
      <c r="I216" s="239" t="str">
        <f>IF('EDCI Data'!D216="","",'EDCI Data'!D216)</f>
        <v/>
      </c>
      <c r="J216" s="240" t="str">
        <f>IF('EDCI Data'!E216="","",'EDCI Data'!E216)</f>
        <v/>
      </c>
      <c r="K216" s="237" t="str">
        <f>IF('EDCI Data'!F216="","",'EDCI Data'!F216)</f>
        <v/>
      </c>
      <c r="L216" s="237" t="str">
        <f>IF('EDCI Data'!G216="","",'EDCI Data'!G216)</f>
        <v/>
      </c>
      <c r="M216" s="237" t="str">
        <f>IF('EDCI Data'!H216="","",'EDCI Data'!H216)</f>
        <v/>
      </c>
      <c r="N216" s="237" t="str">
        <f>IF('EDCI Data'!I216="","",'EDCI Data'!I216)</f>
        <v/>
      </c>
      <c r="O216" s="237" t="str">
        <f>IF('EDCI Data'!J216="","",'EDCI Data'!J216)</f>
        <v/>
      </c>
      <c r="P216" s="237" t="str">
        <f>IF('EDCI Data'!K216="","",'EDCI Data'!K216)</f>
        <v/>
      </c>
      <c r="Q216" s="241" t="str">
        <f>IF('EDCI Data'!L216="","",'EDCI Data'!L216)</f>
        <v/>
      </c>
      <c r="R216" s="241" t="str">
        <f>IF('EDCI Data'!M216="","",'EDCI Data'!M216)</f>
        <v/>
      </c>
      <c r="S216" s="237" t="str">
        <f>IF('EDCI Data'!N216="","",'EDCI Data'!N216)</f>
        <v/>
      </c>
      <c r="T216" s="237" t="str">
        <f>IF('EDCI Data'!O216="","",'EDCI Data'!O216)</f>
        <v/>
      </c>
      <c r="U216" s="237" t="str">
        <f>IF('EDCI Data'!P216="","",'EDCI Data'!P216)</f>
        <v/>
      </c>
      <c r="V216" s="237" t="str">
        <f>IF('EDCI Data'!Q216="","",'EDCI Data'!Q216)</f>
        <v/>
      </c>
      <c r="W216" s="242" t="str">
        <f>IF('EDCI Data'!R216="","",'EDCI Data'!R216)</f>
        <v/>
      </c>
      <c r="X216" s="243" t="str">
        <f>IF('EDCI Data'!S216="","",'EDCI Data'!S216)</f>
        <v/>
      </c>
      <c r="Y216" s="243" t="str">
        <f>IF('EDCI Data'!T216="","",'EDCI Data'!T216)</f>
        <v/>
      </c>
      <c r="Z216" s="244" t="str">
        <f>IF('EDCI Data'!U216="","",'EDCI Data'!U216)</f>
        <v/>
      </c>
      <c r="AA216" s="237" t="str">
        <f>IF('EDCI Data'!V216="","",'EDCI Data'!V216)</f>
        <v/>
      </c>
      <c r="AB216" s="244" t="str">
        <f>IF('EDCI Data'!W216="","",'EDCI Data'!W216)</f>
        <v/>
      </c>
      <c r="AC216" s="237" t="str">
        <f>IF('EDCI Data'!X216="","",'EDCI Data'!X216)</f>
        <v/>
      </c>
      <c r="AD216" s="244" t="str">
        <f>IF('EDCI Data'!Y216="","",'EDCI Data'!Y216)</f>
        <v/>
      </c>
      <c r="AE216" s="237" t="str">
        <f>IF('EDCI Data'!Z216="","",'EDCI Data'!Z216)</f>
        <v/>
      </c>
      <c r="AF216" s="237" t="str">
        <f>IF('EDCI Data'!AA216="","",'EDCI Data'!AA216)</f>
        <v/>
      </c>
      <c r="AG216" s="237" t="str">
        <f>IF('EDCI Data'!AB216="","",'EDCI Data'!AB216)</f>
        <v/>
      </c>
      <c r="AH216" s="237" t="str">
        <f>IF('EDCI Data'!AC216="","",'EDCI Data'!AC216)</f>
        <v/>
      </c>
      <c r="AI216" s="237" t="str">
        <f>IF('EDCI Data'!AD216="","",'EDCI Data'!AD216)</f>
        <v/>
      </c>
      <c r="AJ216" s="237" t="str">
        <f>IF('EDCI Data'!AE216="","",'EDCI Data'!AE216)</f>
        <v/>
      </c>
      <c r="AK216" s="237" t="str">
        <f>IF('EDCI Data'!AF216="","",'EDCI Data'!AF216)</f>
        <v/>
      </c>
      <c r="AL216" s="237" t="str">
        <f>IF('EDCI Data'!AG216="","",'EDCI Data'!AG216)</f>
        <v/>
      </c>
      <c r="AM216" s="237" t="str">
        <f>IF('EDCI Data'!AH216="","",'EDCI Data'!AH216)</f>
        <v/>
      </c>
      <c r="AN216" s="237" t="str">
        <f>IF('EDCI Data'!AI216="","",'EDCI Data'!AI216)</f>
        <v/>
      </c>
      <c r="AO216" s="237" t="str">
        <f>IF('EDCI Data'!AJ216="","",'EDCI Data'!AJ216)</f>
        <v/>
      </c>
      <c r="AP216" s="237" t="str">
        <f>IF('EDCI Data'!AK216="","",'EDCI Data'!AK216)</f>
        <v/>
      </c>
      <c r="AQ216" s="237" t="str">
        <f>IF('EDCI Data'!AL216="","",'EDCI Data'!AL216)</f>
        <v/>
      </c>
      <c r="AR216" s="237" t="str">
        <f>IF('EDCI Data'!AM216="","",'EDCI Data'!AM216)</f>
        <v/>
      </c>
      <c r="AS216" s="237" t="str">
        <f>IF('EDCI Data'!AN216="","",'EDCI Data'!AN216)</f>
        <v/>
      </c>
      <c r="AT216" s="237" t="str">
        <f>IF('EDCI Data'!AO216="","",'EDCI Data'!AO216)</f>
        <v/>
      </c>
      <c r="AU216" s="237" t="str">
        <f>IF('EDCI Data'!AP216="","",'EDCI Data'!AP216)</f>
        <v/>
      </c>
      <c r="AV216" s="237" t="str">
        <f>IF('EDCI Data'!AQ216="","",'EDCI Data'!AQ216)</f>
        <v/>
      </c>
      <c r="AW216" s="237" t="str">
        <f>IF('EDCI Data'!AR216="","",'EDCI Data'!AR216)</f>
        <v/>
      </c>
      <c r="AX216" s="237" t="str">
        <f>IF('EDCI Data'!AS216="","",'EDCI Data'!AS216)</f>
        <v/>
      </c>
      <c r="AY216" s="237" t="str">
        <f>IF('EDCI Data'!AT216="","",'EDCI Data'!AT216)</f>
        <v/>
      </c>
      <c r="AZ216" s="237" t="str">
        <f>IF('EDCI Data'!AU216="","",'EDCI Data'!AU216)</f>
        <v/>
      </c>
      <c r="BA216" s="237" t="str">
        <f>IF('EDCI Data'!AV216="","",'EDCI Data'!AV216)</f>
        <v/>
      </c>
      <c r="BB216" s="245" t="str">
        <f>IF('EDCI Data'!AW216="","",'EDCI Data'!AW216)</f>
        <v/>
      </c>
      <c r="BC216" s="245" t="str">
        <f>IF('EDCI Data'!AX216="","",'EDCI Data'!AX216)</f>
        <v/>
      </c>
      <c r="BD216" s="246" t="str">
        <f t="shared" si="279"/>
        <v/>
      </c>
      <c r="BE216" s="247" t="str">
        <f>IF('EDCI Data'!AY216="","",'EDCI Data'!AY216)</f>
        <v/>
      </c>
      <c r="BF216" s="247" t="str">
        <f>IF('EDCI Data'!AZ216="","",'EDCI Data'!AZ216)</f>
        <v/>
      </c>
      <c r="BG216" s="247" t="str">
        <f>IF('EDCI Data'!BA216="","",'EDCI Data'!BA216)</f>
        <v/>
      </c>
      <c r="BH216" s="247" t="str">
        <f>IF('EDCI Data'!BB216="","",'EDCI Data'!BB216)</f>
        <v/>
      </c>
      <c r="BI216" s="247" t="str">
        <f>IF('EDCI Data'!BC216="","",'EDCI Data'!BC216)</f>
        <v/>
      </c>
      <c r="BJ216" s="247" t="str">
        <f>IF('EDCI Data'!BD216="","",'EDCI Data'!BD216)</f>
        <v/>
      </c>
      <c r="BK216" s="247" t="str">
        <f>IF('EDCI Data'!BE216="","",'EDCI Data'!BE216)</f>
        <v/>
      </c>
      <c r="BL216" s="247" t="str">
        <f>IF('EDCI Data'!BF216="","",'EDCI Data'!BF216)</f>
        <v/>
      </c>
      <c r="BM216" s="247" t="str">
        <f>IF('EDCI Data'!BG216="","",'EDCI Data'!BG216)</f>
        <v/>
      </c>
      <c r="BN216" s="248" t="str">
        <f>IF('EDCI Data'!BH216="","",'EDCI Data'!BH216)</f>
        <v/>
      </c>
      <c r="BO216" s="248" t="str">
        <f>IF('EDCI Data'!BI216="","",'EDCI Data'!BI216)</f>
        <v/>
      </c>
      <c r="BP216" s="249" t="str">
        <f>IF('EDCI Data'!BJ216="","",'EDCI Data'!BJ216)</f>
        <v/>
      </c>
      <c r="BQ216" s="248" t="str">
        <f>IF('EDCI Data'!BK216="","",'EDCI Data'!BK216)</f>
        <v/>
      </c>
      <c r="BR216" s="248" t="str">
        <f>IF('EDCI Data'!BL216="","",'EDCI Data'!BL216)</f>
        <v/>
      </c>
      <c r="BS216" s="250" t="str">
        <f>IF('EDCI Data'!BM216="","",'EDCI Data'!BM216)</f>
        <v/>
      </c>
      <c r="BT216" s="251" t="str">
        <f>IF('EDCI Data'!BN216="","",'EDCI Data'!BN216)</f>
        <v/>
      </c>
      <c r="BU216" s="246" t="str">
        <f>IF('EDCI Data'!BO216="","",'EDCI Data'!BO216)</f>
        <v/>
      </c>
      <c r="BV216" s="252">
        <f t="shared" si="280"/>
        <v>0</v>
      </c>
      <c r="BW216" s="252">
        <f t="shared" si="281"/>
        <v>0</v>
      </c>
      <c r="BX216" s="252">
        <f t="shared" si="282"/>
        <v>0</v>
      </c>
      <c r="BY216" s="252">
        <f t="shared" si="283"/>
        <v>0</v>
      </c>
      <c r="BZ216" t="str">
        <f t="shared" si="217"/>
        <v/>
      </c>
      <c r="CA216" s="253"/>
      <c r="CB216"/>
      <c r="CC216"/>
      <c r="CD216"/>
      <c r="CE216" t="str">
        <f t="shared" si="218"/>
        <v/>
      </c>
      <c r="CF216"/>
      <c r="CG216" t="str">
        <f t="shared" si="219"/>
        <v/>
      </c>
      <c r="CH216" t="str">
        <f t="shared" si="220"/>
        <v/>
      </c>
      <c r="CI216" t="str">
        <f t="shared" si="221"/>
        <v/>
      </c>
      <c r="CJ216" t="str">
        <f t="shared" si="222"/>
        <v/>
      </c>
      <c r="CK216"/>
      <c r="CL216"/>
      <c r="CM216" t="str">
        <f t="shared" si="223"/>
        <v/>
      </c>
      <c r="CN216" t="str">
        <f t="shared" si="224"/>
        <v/>
      </c>
      <c r="CO216" t="str">
        <f t="shared" si="225"/>
        <v/>
      </c>
      <c r="CP216" t="str">
        <f t="shared" si="226"/>
        <v/>
      </c>
      <c r="CQ216"/>
      <c r="CR216" t="str" cm="1">
        <f t="array" ref="CR216">IF(COUNTIFS($BZ$10:$BZ$259,$BZ216,$I$10:$I$259,$I216+1)&gt;0,IF(X216&lt;&gt;INDEX(Y$10:Y$259,MATCH(1,INDEX(($BZ216=$BZ$10:$BZ$259)*($I$10:$I$259=$I216+1),0,1),0)),"Number of FTEs in previous year do not align with Number of FTEs in current year across years, by definition these should be equal. Please check and update if required. "&amp;CHAR(10),""),"")</f>
        <v/>
      </c>
      <c r="CS216" t="str" cm="1">
        <f t="array" ref="CS216">IF(COUNTIFS($BZ$10:$BZ$259,$BZ216,$I$10:$I$259,$I216-1)&gt;0,IF(Y216&lt;&gt;INDEX(X$10:X$259,MATCH(1,INDEX(($BZ216=$BZ$10:$BZ$259)*($I$10:$I$259=$I216-1),0,1),0)),"Number of FTEs in previous year do not align with Number of FTEs in current year across years, by definition these should be equal. Please check and update if required. "&amp;CHAR(10),""),"")</f>
        <v/>
      </c>
      <c r="CT216" t="str">
        <f t="shared" si="227"/>
        <v/>
      </c>
      <c r="CU216" t="str">
        <f t="shared" si="228"/>
        <v/>
      </c>
      <c r="CV216"/>
      <c r="CW216" t="str">
        <f t="shared" si="229"/>
        <v/>
      </c>
      <c r="CX216"/>
      <c r="CY216" t="str">
        <f t="shared" si="230"/>
        <v/>
      </c>
      <c r="CZ216"/>
      <c r="DA216" t="str">
        <f t="shared" si="231"/>
        <v/>
      </c>
      <c r="DB216"/>
      <c r="DC216"/>
      <c r="DD216"/>
      <c r="DE216"/>
      <c r="DF216"/>
      <c r="DG216"/>
      <c r="DH216"/>
      <c r="DI216"/>
      <c r="DJ216"/>
      <c r="DK216"/>
      <c r="DL216"/>
      <c r="DM216"/>
      <c r="DN216"/>
      <c r="DO216"/>
      <c r="DP216"/>
      <c r="DQ216"/>
      <c r="DR216"/>
      <c r="DS216"/>
      <c r="DT216"/>
      <c r="DU216"/>
      <c r="DV216"/>
      <c r="DW216"/>
      <c r="DX216" t="str">
        <f t="shared" si="232"/>
        <v/>
      </c>
      <c r="DY216" t="str">
        <f t="shared" si="233"/>
        <v/>
      </c>
      <c r="DZ216" t="str">
        <f t="shared" si="234"/>
        <v/>
      </c>
      <c r="EA216" t="str">
        <f t="shared" si="235"/>
        <v/>
      </c>
      <c r="EB216" t="str">
        <f t="shared" si="236"/>
        <v/>
      </c>
      <c r="EC216" t="str">
        <f t="shared" si="237"/>
        <v/>
      </c>
      <c r="ED216" t="str">
        <f t="shared" si="238"/>
        <v/>
      </c>
      <c r="EE216" t="str">
        <f t="shared" si="239"/>
        <v/>
      </c>
      <c r="EF216" t="str">
        <f t="shared" si="240"/>
        <v/>
      </c>
      <c r="EG216" t="str">
        <f t="shared" si="241"/>
        <v/>
      </c>
      <c r="EH216" t="str">
        <f t="shared" si="242"/>
        <v/>
      </c>
      <c r="EI216" t="str">
        <f t="shared" si="243"/>
        <v/>
      </c>
      <c r="EJ216"/>
      <c r="EK216"/>
      <c r="EL216"/>
      <c r="EM216"/>
      <c r="EN216"/>
      <c r="EO216"/>
      <c r="EP216"/>
      <c r="EQ216" t="str">
        <f t="shared" si="244"/>
        <v/>
      </c>
      <c r="ER216" t="str">
        <f t="shared" si="245"/>
        <v/>
      </c>
      <c r="ES216" t="str">
        <f t="shared" si="246"/>
        <v/>
      </c>
      <c r="ET216"/>
      <c r="EU216" t="str">
        <f t="shared" si="247"/>
        <v/>
      </c>
      <c r="EV216"/>
      <c r="EW216" t="str">
        <f t="shared" si="248"/>
        <v/>
      </c>
      <c r="EX216"/>
      <c r="EY216" t="str">
        <f t="shared" si="249"/>
        <v/>
      </c>
      <c r="EZ216"/>
      <c r="FA216"/>
      <c r="FB216"/>
      <c r="FC216"/>
      <c r="FD216"/>
      <c r="FE216"/>
      <c r="FF216"/>
      <c r="FG216"/>
      <c r="FH216"/>
      <c r="FI216"/>
      <c r="FJ216"/>
      <c r="FK216"/>
      <c r="FL216"/>
      <c r="FM216"/>
      <c r="FN216"/>
      <c r="FO216"/>
      <c r="FP216"/>
      <c r="FQ216"/>
      <c r="FR216"/>
      <c r="FS216"/>
      <c r="FT216"/>
      <c r="FU216"/>
      <c r="FV216" t="str">
        <f t="shared" si="250"/>
        <v/>
      </c>
      <c r="FW216" t="str">
        <f t="shared" si="251"/>
        <v/>
      </c>
      <c r="FX216"/>
      <c r="FY216" t="str">
        <f t="shared" si="252"/>
        <v/>
      </c>
      <c r="FZ216" t="str">
        <f t="shared" si="253"/>
        <v/>
      </c>
      <c r="GA216" t="str">
        <f t="shared" si="254"/>
        <v/>
      </c>
      <c r="GB216" t="str">
        <f t="shared" si="255"/>
        <v/>
      </c>
      <c r="GC216" t="str">
        <f t="shared" si="256"/>
        <v/>
      </c>
      <c r="GD216" t="str">
        <f t="shared" si="257"/>
        <v/>
      </c>
      <c r="GE216" t="str">
        <f t="shared" si="258"/>
        <v/>
      </c>
      <c r="GF216" t="str">
        <f t="shared" si="259"/>
        <v/>
      </c>
      <c r="GG216" t="str">
        <f t="shared" si="260"/>
        <v/>
      </c>
      <c r="GH216"/>
      <c r="GI216"/>
      <c r="GJ216"/>
      <c r="GK216"/>
      <c r="GL216"/>
      <c r="GM216"/>
      <c r="GN216"/>
      <c r="GO216"/>
      <c r="GP216" t="str">
        <f t="shared" si="261"/>
        <v/>
      </c>
      <c r="GQ216" t="str">
        <f t="shared" si="262"/>
        <v/>
      </c>
      <c r="GR216"/>
      <c r="GS216" t="str">
        <f t="shared" si="263"/>
        <v/>
      </c>
      <c r="GT216"/>
      <c r="GU216" t="str">
        <f t="shared" si="264"/>
        <v/>
      </c>
      <c r="GV216"/>
      <c r="GW216" t="str">
        <f t="shared" si="265"/>
        <v/>
      </c>
      <c r="GX216"/>
      <c r="GY216"/>
      <c r="GZ216"/>
      <c r="HA216"/>
      <c r="HB216"/>
      <c r="HC216"/>
      <c r="HD216"/>
      <c r="HE216"/>
      <c r="HF216"/>
      <c r="HG216"/>
      <c r="HH216"/>
      <c r="HI216"/>
      <c r="HJ216"/>
      <c r="HK216"/>
      <c r="HL216"/>
      <c r="HM216"/>
      <c r="HN216"/>
      <c r="HO216"/>
      <c r="HP216"/>
      <c r="HQ216"/>
      <c r="HR216"/>
      <c r="HS216"/>
      <c r="HT216" t="str">
        <f t="shared" si="266"/>
        <v/>
      </c>
      <c r="HU216" t="str">
        <f t="shared" si="267"/>
        <v/>
      </c>
      <c r="HV216"/>
      <c r="HW216"/>
      <c r="HX216"/>
      <c r="HY216"/>
      <c r="HZ216"/>
      <c r="IA216"/>
      <c r="IB216"/>
      <c r="IC216"/>
      <c r="ID216"/>
      <c r="IE216" t="str">
        <f t="shared" si="268"/>
        <v/>
      </c>
      <c r="IF216"/>
      <c r="IG216"/>
      <c r="IH216"/>
      <c r="II216"/>
      <c r="IJ216"/>
      <c r="IK216"/>
      <c r="IL216"/>
      <c r="IM216"/>
      <c r="IN216"/>
      <c r="IO216"/>
      <c r="IP216"/>
      <c r="IQ216" t="str">
        <f t="shared" si="269"/>
        <v/>
      </c>
      <c r="IR216"/>
      <c r="IS216" t="str">
        <f t="shared" si="270"/>
        <v/>
      </c>
      <c r="IT216"/>
      <c r="IU216" t="str">
        <f t="shared" si="271"/>
        <v/>
      </c>
      <c r="IV216"/>
      <c r="IW216"/>
      <c r="IX216"/>
      <c r="IY216"/>
      <c r="IZ216"/>
      <c r="JA216"/>
      <c r="JB216"/>
      <c r="JC216"/>
      <c r="JD216"/>
      <c r="JE216"/>
      <c r="JF216"/>
      <c r="JG216"/>
      <c r="JH216"/>
      <c r="JI216"/>
      <c r="JJ216"/>
      <c r="JK216"/>
      <c r="JL216"/>
      <c r="JM216"/>
      <c r="JN216"/>
      <c r="JO216"/>
      <c r="JP216"/>
      <c r="JQ216"/>
      <c r="JR216" t="str">
        <f t="shared" si="272"/>
        <v/>
      </c>
      <c r="JS216" t="str">
        <f t="shared" si="273"/>
        <v/>
      </c>
      <c r="JT216"/>
      <c r="JU216"/>
      <c r="JV216"/>
      <c r="JW216"/>
      <c r="JX216"/>
      <c r="JY216"/>
      <c r="JZ216"/>
      <c r="KA216"/>
      <c r="KB216"/>
      <c r="KC216" t="str">
        <f t="shared" si="274"/>
        <v/>
      </c>
      <c r="KD216"/>
      <c r="KE216"/>
      <c r="KF216"/>
      <c r="KG216"/>
      <c r="KH216"/>
      <c r="KI216"/>
      <c r="KJ216"/>
      <c r="KK216"/>
      <c r="KL216" t="str">
        <f>IF(CT216=1,KL$8&amp;IF(SUM(CU216:$EQ216)=0,"",", "),"")</f>
        <v/>
      </c>
      <c r="KM216" t="str">
        <f>IF(CU216=1,KM$8&amp;IF(SUM(CV216:$EQ216)=0,"",", "),"")</f>
        <v/>
      </c>
      <c r="KN216" t="str">
        <f>IF(CV216=1,KN$8&amp;IF(SUM(CW216:$EQ216)=0,"",", "),"")</f>
        <v/>
      </c>
      <c r="KO216" t="str">
        <f>IF(CW216=1,KO$8&amp;IF(SUM(CX216:$EQ216)=0,"",", "),"")</f>
        <v/>
      </c>
      <c r="KP216" t="str">
        <f>IF(CX216=1,KP$8&amp;IF(SUM(CY216:$EQ216)=0,"",", "),"")</f>
        <v/>
      </c>
      <c r="KQ216" t="str">
        <f>IF(CY216=1,KQ$8&amp;IF(SUM(CZ216:$EQ216)=0,"",", "),"")</f>
        <v/>
      </c>
      <c r="KR216" t="str">
        <f>IF(CZ216=1,KR$8&amp;IF(SUM(DA216:$EQ216)=0,"",", "),"")</f>
        <v/>
      </c>
      <c r="KS216" t="str">
        <f>IF(DA216=1,KS$8&amp;IF(SUM(DB216:$EQ216)=0,"",", "),"")</f>
        <v/>
      </c>
      <c r="KT216" t="str">
        <f>IF(DB216=1,KT$8&amp;IF(SUM(DC216:$EQ216)=0,"",", "),"")</f>
        <v/>
      </c>
      <c r="KU216" t="str">
        <f>IF(DC216=1,KU$8&amp;IF(SUM(DD216:$EQ216)=0,"",", "),"")</f>
        <v/>
      </c>
      <c r="KV216" t="str">
        <f>IF(DD216=1,KV$8&amp;IF(SUM(DE216:$EQ216)=0,"",", "),"")</f>
        <v/>
      </c>
      <c r="KW216" t="str">
        <f>IF(DE216=1,KW$8&amp;IF(SUM(DF216:$EQ216)=0,"",", "),"")</f>
        <v/>
      </c>
      <c r="KX216" t="str">
        <f>IF(DF216=1,KX$8&amp;IF(SUM(DG216:$EQ216)=0,"",", "),"")</f>
        <v/>
      </c>
      <c r="KY216" t="str">
        <f>IF(DG216=1,KY$8&amp;IF(SUM(DH216:$EQ216)=0,"",", "),"")</f>
        <v/>
      </c>
      <c r="KZ216" t="str">
        <f>IF(DH216=1,KZ$8&amp;IF(SUM(DI216:$EQ216)=0,"",", "),"")</f>
        <v/>
      </c>
      <c r="LA216" t="str">
        <f>IF(DI216=1,LA$8&amp;IF(SUM(DJ216:$EQ216)=0,"",", "),"")</f>
        <v/>
      </c>
      <c r="LB216" t="str">
        <f>IF(DJ216=1,LB$8&amp;IF(SUM(DK216:$EQ216)=0,"",", "),"")</f>
        <v/>
      </c>
      <c r="LC216" t="str">
        <f>IF(DK216=1,LC$8&amp;IF(SUM(DL216:$EQ216)=0,"",", "),"")</f>
        <v/>
      </c>
      <c r="LD216" t="str">
        <f>IF(DL216=1,LD$8&amp;IF(SUM(DM216:$EQ216)=0,"",", "),"")</f>
        <v/>
      </c>
      <c r="LE216" t="str">
        <f>IF(DM216=1,LE$8&amp;IF(SUM(DN216:$EQ216)=0,"",", "),"")</f>
        <v/>
      </c>
      <c r="LF216" t="str">
        <f>IF(DN216=1,LF$8&amp;IF(SUM(DO216:$EQ216)=0,"",", "),"")</f>
        <v/>
      </c>
      <c r="LG216" t="str">
        <f>IF(DO216=1,LG$8&amp;IF(SUM(DP216:$EQ216)=0,"",", "),"")</f>
        <v/>
      </c>
      <c r="LH216" t="str">
        <f>IF(DP216=1,LH$8&amp;IF(SUM(DQ216:$EQ216)=0,"",", "),"")</f>
        <v/>
      </c>
      <c r="LI216" t="str">
        <f>IF(DQ216=1,LI$8&amp;IF(SUM(DR216:$EQ216)=0,"",", "),"")</f>
        <v/>
      </c>
      <c r="LJ216" t="str">
        <f>IF(DR216=1,LJ$8&amp;IF(SUM(DS216:$EQ216)=0,"",", "),"")</f>
        <v/>
      </c>
      <c r="LK216" t="str">
        <f>IF(DS216=1,LK$8&amp;IF(SUM(DT216:$EQ216)=0,"",", "),"")</f>
        <v/>
      </c>
      <c r="LL216" t="str">
        <f>IF(DT216=1,LL$8&amp;IF(SUM(DU216:$EQ216)=0,"",", "),"")</f>
        <v/>
      </c>
      <c r="LM216" t="str">
        <f>IF(DU216=1,LM$8&amp;IF(SUM(DV216:$EQ216)=0,"",", "),"")</f>
        <v/>
      </c>
      <c r="LN216" t="str">
        <f>IF(DV216=1,LN$8&amp;IF(SUM(DW216:$EQ216)=0,"",", "),"")</f>
        <v/>
      </c>
      <c r="LO216" t="str">
        <f>IF(DW216=1,LO$8&amp;IF(SUM(DX216:$EQ216)=0,"",", "),"")</f>
        <v/>
      </c>
      <c r="LP216" t="str">
        <f>IF(DX216=1,LP$8&amp;IF(SUM(DY216:$EQ216)=0,"",", "),"")</f>
        <v/>
      </c>
      <c r="LQ216" t="str">
        <f>IF(DY216=1,LQ$8&amp;IF(SUM(DZ216:$EQ216)=0,"",", "),"")</f>
        <v/>
      </c>
      <c r="LR216" t="str">
        <f>IF(DZ216=1,LR$8&amp;IF(SUM(EA216:$EQ216)=0,"",", "),"")</f>
        <v/>
      </c>
      <c r="LS216" t="str">
        <f>IF(EA216=1,LS$8&amp;IF(SUM(EB216:$EQ216)=0,"",", "),"")</f>
        <v/>
      </c>
      <c r="LT216" t="str">
        <f>IF(EB216=1,LT$8&amp;IF(SUM(EC216:$EQ216)=0,"",", "),"")</f>
        <v/>
      </c>
      <c r="LU216" t="str">
        <f>IF(EC216=1,LU$8&amp;IF(SUM(ED216:$EQ216)=0,"",", "),"")</f>
        <v/>
      </c>
      <c r="LV216" t="str">
        <f>IF(ED216=1,LV$8&amp;IF(SUM(EE216:$EQ216)=0,"",", "),"")</f>
        <v/>
      </c>
      <c r="LW216" t="str">
        <f>IF(EE216=1,LW$8&amp;IF(SUM(EF216:$EQ216)=0,"",", "),"")</f>
        <v/>
      </c>
      <c r="LX216" t="str">
        <f>IF(EF216=1,LX$8&amp;IF(SUM(EG216:$EQ216)=0,"",", "),"")</f>
        <v/>
      </c>
      <c r="LY216" t="str">
        <f>IF(EG216=1,LY$8&amp;IF(SUM(EH216:$EQ216)=0,"",", "),"")</f>
        <v/>
      </c>
      <c r="LZ216" t="str">
        <f>IF(EH216=1,LZ$8&amp;IF(SUM(EI216:$EQ216)=0,"",", "),"")</f>
        <v/>
      </c>
      <c r="MA216" t="str">
        <f>IF(EI216=1,MA$8&amp;IF(SUM(EJ216:$EQ216)=0,"",", "),"")</f>
        <v/>
      </c>
      <c r="MB216" t="str">
        <f>IF(EJ216=1,MB$8&amp;IF(SUM(EK216:$EQ216)=0,"",", "),"")</f>
        <v/>
      </c>
      <c r="MC216" t="str">
        <f>IF(EK216=1,MC$8&amp;IF(SUM(EL216:$EQ216)=0,"",", "),"")</f>
        <v/>
      </c>
      <c r="MD216" t="str">
        <f>IF(EL216=1,MD$8&amp;IF(SUM(EM216:$EQ216)=0,"",", "),"")</f>
        <v/>
      </c>
      <c r="ME216" t="str">
        <f>IF(EM216=1,ME$8&amp;IF(SUM(EN216:$EQ216)=0,"",", "),"")</f>
        <v/>
      </c>
      <c r="MF216" t="str">
        <f>IF(EN216=1,MF$8&amp;IF(SUM(EO216:$EQ216)=0,"",", "),"")</f>
        <v/>
      </c>
      <c r="MG216" t="str">
        <f>IF(EO216=1,MG$8&amp;IF(SUM(EP216:$EQ216)=0,"",", "),"")</f>
        <v/>
      </c>
      <c r="MH216" t="str">
        <f>IF(EP216=1,MH$8&amp;IF(SUM(EQ216:$EQ216)=0,"",", "),"")</f>
        <v/>
      </c>
      <c r="MI216" t="str">
        <f t="shared" si="284"/>
        <v/>
      </c>
      <c r="MJ216" t="str">
        <f>IF(ER216=1,MJ$8&amp;IF(SUM(ES216:$GO216)=0,"",", "),"")</f>
        <v/>
      </c>
      <c r="MK216" t="str">
        <f>IF(ES216=1,MK$8&amp;IF(SUM(ET216:$GO216)=0,"",", "),"")</f>
        <v/>
      </c>
      <c r="ML216" t="str">
        <f>IF(ET216=1,ML$8&amp;IF(SUM(EU216:$GO216)=0,"",", "),"")</f>
        <v/>
      </c>
      <c r="MM216" t="str">
        <f>IF(EU216=1,MM$8&amp;IF(SUM(EV216:$GO216)=0,"",", "),"")</f>
        <v/>
      </c>
      <c r="MN216" t="str">
        <f>IF(EV216=1,MN$8&amp;IF(SUM(EW216:$GO216)=0,"",", "),"")</f>
        <v/>
      </c>
      <c r="MO216" t="str">
        <f>IF(EW216=1,MO$8&amp;IF(SUM(EX216:$GO216)=0,"",", "),"")</f>
        <v/>
      </c>
      <c r="MP216" t="str">
        <f>IF(EX216=1,MP$8&amp;IF(SUM(EY216:$GO216)=0,"",", "),"")</f>
        <v/>
      </c>
      <c r="MQ216" t="str">
        <f>IF(EY216=1,MQ$8&amp;IF(SUM(EZ216:$GO216)=0,"",", "),"")</f>
        <v/>
      </c>
      <c r="MR216" t="str">
        <f>IF(EZ216=1,MR$8&amp;IF(SUM(FA216:$GO216)=0,"",", "),"")</f>
        <v/>
      </c>
      <c r="MS216" t="str">
        <f>IF(FA216=1,MS$8&amp;IF(SUM(FB216:$GO216)=0,"",", "),"")</f>
        <v/>
      </c>
      <c r="MT216" t="str">
        <f>IF(FB216=1,MT$8&amp;IF(SUM(FC216:$GO216)=0,"",", "),"")</f>
        <v/>
      </c>
      <c r="MU216" t="str">
        <f>IF(FC216=1,MU$8&amp;IF(SUM(FD216:$GO216)=0,"",", "),"")</f>
        <v/>
      </c>
      <c r="MV216" t="str">
        <f>IF(FD216=1,MV$8&amp;IF(SUM(FE216:$GO216)=0,"",", "),"")</f>
        <v/>
      </c>
      <c r="MW216" t="str">
        <f>IF(FE216=1,MW$8&amp;IF(SUM(FF216:$GO216)=0,"",", "),"")</f>
        <v/>
      </c>
      <c r="MX216" t="str">
        <f>IF(FF216=1,MX$8&amp;IF(SUM(FG216:$GO216)=0,"",", "),"")</f>
        <v/>
      </c>
      <c r="MY216" t="str">
        <f>IF(FG216=1,MY$8&amp;IF(SUM(FH216:$GO216)=0,"",", "),"")</f>
        <v/>
      </c>
      <c r="MZ216" t="str">
        <f>IF(FH216=1,MZ$8&amp;IF(SUM(FI216:$GO216)=0,"",", "),"")</f>
        <v/>
      </c>
      <c r="NA216" t="str">
        <f>IF(FI216=1,NA$8&amp;IF(SUM(FJ216:$GO216)=0,"",", "),"")</f>
        <v/>
      </c>
      <c r="NB216" t="str">
        <f>IF(FJ216=1,NB$8&amp;IF(SUM(FK216:$GO216)=0,"",", "),"")</f>
        <v/>
      </c>
      <c r="NC216" t="str">
        <f>IF(FK216=1,NC$8&amp;IF(SUM(FL216:$GO216)=0,"",", "),"")</f>
        <v/>
      </c>
      <c r="ND216" t="str">
        <f>IF(FL216=1,ND$8&amp;IF(SUM(FM216:$GO216)=0,"",", "),"")</f>
        <v/>
      </c>
      <c r="NE216" t="str">
        <f>IF(FM216=1,NE$8&amp;IF(SUM(FN216:$GO216)=0,"",", "),"")</f>
        <v/>
      </c>
      <c r="NF216" t="str">
        <f>IF(FN216=1,NF$8&amp;IF(SUM(FO216:$GO216)=0,"",", "),"")</f>
        <v/>
      </c>
      <c r="NG216" t="str">
        <f>IF(FO216=1,NG$8&amp;IF(SUM(FP216:$GO216)=0,"",", "),"")</f>
        <v/>
      </c>
      <c r="NH216" t="str">
        <f>IF(FP216=1,NH$8&amp;IF(SUM(FQ216:$GO216)=0,"",", "),"")</f>
        <v/>
      </c>
      <c r="NI216" t="str">
        <f>IF(FQ216=1,NI$8&amp;IF(SUM(FR216:$GO216)=0,"",", "),"")</f>
        <v/>
      </c>
      <c r="NJ216" t="str">
        <f>IF(FR216=1,NJ$8&amp;IF(SUM(FS216:$GO216)=0,"",", "),"")</f>
        <v/>
      </c>
      <c r="NK216" t="str">
        <f>IF(FS216=1,NK$8&amp;IF(SUM(FT216:$GO216)=0,"",", "),"")</f>
        <v/>
      </c>
      <c r="NL216" t="str">
        <f>IF(FT216=1,NL$8&amp;IF(SUM(FU216:$GO216)=0,"",", "),"")</f>
        <v/>
      </c>
      <c r="NM216" t="str">
        <f>IF(FU216=1,NM$8&amp;IF(SUM(FV216:$GO216)=0,"",", "),"")</f>
        <v/>
      </c>
      <c r="NN216" t="str">
        <f>IF(FV216=1,NN$8&amp;IF(SUM(FW216:$GO216)=0,"",", "),"")</f>
        <v/>
      </c>
      <c r="NO216" t="str">
        <f>IF(FW216=1,NO$8&amp;IF(SUM(FX216:$GO216)=0,"",", "),"")</f>
        <v/>
      </c>
      <c r="NP216" t="str">
        <f>IF(FX216=1,NP$8&amp;IF(SUM(FY216:$GO216)=0,"",", "),"")</f>
        <v/>
      </c>
      <c r="NQ216" t="str">
        <f>IF(FY216=1,NQ$8&amp;IF(SUM(FZ216:$GO216)=0,"",", "),"")</f>
        <v/>
      </c>
      <c r="NR216" t="str">
        <f>IF(FZ216=1,NR$8&amp;IF(SUM(GA216:$GO216)=0,"",", "),"")</f>
        <v/>
      </c>
      <c r="NS216" t="str">
        <f>IF(GA216=1,NS$8&amp;IF(SUM(GB216:$GO216)=0,"",", "),"")</f>
        <v/>
      </c>
      <c r="NT216" t="str">
        <f>IF(GB216=1,NT$8&amp;IF(SUM(GC216:$GO216)=0,"",", "),"")</f>
        <v/>
      </c>
      <c r="NU216" t="str">
        <f>IF(GC216=1,NU$8&amp;IF(SUM(GD216:$GO216)=0,"",", "),"")</f>
        <v/>
      </c>
      <c r="NV216" t="str">
        <f>IF(GD216=1,NV$8&amp;IF(SUM(GE216:$GO216)=0,"",", "),"")</f>
        <v/>
      </c>
      <c r="NW216" t="str">
        <f>IF(GE216=1,NW$8&amp;IF(SUM(GF216:$GO216)=0,"",", "),"")</f>
        <v/>
      </c>
      <c r="NX216" t="str">
        <f>IF(GF216=1,NX$8&amp;IF(SUM(GG216:$GO216)=0,"",", "),"")</f>
        <v/>
      </c>
      <c r="NY216" t="str">
        <f>IF(GG216=1,NY$8&amp;IF(SUM(GH216:$GO216)=0,"",", "),"")</f>
        <v/>
      </c>
      <c r="NZ216" t="str">
        <f>IF(GH216=1,NZ$8&amp;IF(SUM(GI216:$GO216)=0,"",", "),"")</f>
        <v/>
      </c>
      <c r="OA216" t="str">
        <f>IF(GI216=1,OA$8&amp;IF(SUM(GJ216:$GO216)=0,"",", "),"")</f>
        <v/>
      </c>
      <c r="OB216" t="str">
        <f>IF(GJ216=1,OB$8&amp;IF(SUM(GK216:$GO216)=0,"",", "),"")</f>
        <v/>
      </c>
      <c r="OC216" t="str">
        <f>IF(GK216=1,OC$8&amp;IF(SUM(GL216:$GO216)=0,"",", "),"")</f>
        <v/>
      </c>
      <c r="OD216" t="str">
        <f>IF(GL216=1,OD$8&amp;IF(SUM(GM216:$GO216)=0,"",", "),"")</f>
        <v/>
      </c>
      <c r="OE216" t="str">
        <f>IF(GM216=1,OE$8&amp;IF(SUM(GN216:$GO216)=0,"",", "),"")</f>
        <v/>
      </c>
      <c r="OF216" t="str">
        <f>IF(GN216=1,OF$8&amp;IF(SUM(GO216:$GO216)=0,"",", "),"")</f>
        <v/>
      </c>
      <c r="OG216" t="str">
        <f t="shared" si="285"/>
        <v/>
      </c>
      <c r="OH216" t="str">
        <f>IF(GP216=1,OH$8&amp;IF(SUM(GQ216:$IM216)=0,"",", "),"")</f>
        <v/>
      </c>
      <c r="OI216" t="str">
        <f>IF(GQ216=1,OI$8&amp;IF(SUM(GR216:$IM216)=0,"",", "),"")</f>
        <v/>
      </c>
      <c r="OJ216" t="str">
        <f>IF(GR216=1,OJ$8&amp;IF(SUM(GS216:$IM216)=0,"",", "),"")</f>
        <v/>
      </c>
      <c r="OK216" t="str">
        <f>IF(GS216=1,OK$8&amp;IF(SUM(GT216:$IM216)=0,"",", "),"")</f>
        <v/>
      </c>
      <c r="OL216" t="str">
        <f>IF(GT216=1,OL$8&amp;IF(SUM(GU216:$IM216)=0,"",", "),"")</f>
        <v/>
      </c>
      <c r="OM216" t="str">
        <f>IF(GU216=1,OM$8&amp;IF(SUM(GV216:$IM216)=0,"",", "),"")</f>
        <v/>
      </c>
      <c r="ON216" t="str">
        <f>IF(GV216=1,ON$8&amp;IF(SUM(GW216:$IM216)=0,"",", "),"")</f>
        <v/>
      </c>
      <c r="OO216" t="str">
        <f>IF(GW216=1,OO$8&amp;IF(SUM(GX216:$IM216)=0,"",", "),"")</f>
        <v/>
      </c>
      <c r="OP216" t="str">
        <f>IF(GX216=1,OP$8&amp;IF(SUM(GY216:$IM216)=0,"",", "),"")</f>
        <v/>
      </c>
      <c r="OQ216" t="str">
        <f>IF(GY216=1,OQ$8&amp;IF(SUM(GZ216:$IM216)=0,"",", "),"")</f>
        <v/>
      </c>
      <c r="OR216" t="str">
        <f>IF(GZ216=1,OR$8&amp;IF(SUM(HA216:$IM216)=0,"",", "),"")</f>
        <v/>
      </c>
      <c r="OS216" t="str">
        <f>IF(HA216=1,OS$8&amp;IF(SUM(HB216:$IM216)=0,"",", "),"")</f>
        <v/>
      </c>
      <c r="OT216" t="str">
        <f>IF(HB216=1,OT$8&amp;IF(SUM(HC216:$IM216)=0,"",", "),"")</f>
        <v/>
      </c>
      <c r="OU216" t="str">
        <f>IF(HC216=1,OU$8&amp;IF(SUM(HD216:$IM216)=0,"",", "),"")</f>
        <v/>
      </c>
      <c r="OV216" t="str">
        <f>IF(HD216=1,OV$8&amp;IF(SUM(HE216:$IM216)=0,"",", "),"")</f>
        <v/>
      </c>
      <c r="OW216" t="str">
        <f>IF(HE216=1,OW$8&amp;IF(SUM(HF216:$IM216)=0,"",", "),"")</f>
        <v/>
      </c>
      <c r="OX216" t="str">
        <f>IF(HF216=1,OX$8&amp;IF(SUM(HG216:$IM216)=0,"",", "),"")</f>
        <v/>
      </c>
      <c r="OY216" t="str">
        <f>IF(HG216=1,OY$8&amp;IF(SUM(HH216:$IM216)=0,"",", "),"")</f>
        <v/>
      </c>
      <c r="OZ216" t="str">
        <f>IF(HH216=1,OZ$8&amp;IF(SUM(HI216:$IM216)=0,"",", "),"")</f>
        <v/>
      </c>
      <c r="PA216" t="str">
        <f>IF(HI216=1,PA$8&amp;IF(SUM(HJ216:$IM216)=0,"",", "),"")</f>
        <v/>
      </c>
      <c r="PB216" t="str">
        <f>IF(HJ216=1,PB$8&amp;IF(SUM(HK216:$IM216)=0,"",", "),"")</f>
        <v/>
      </c>
      <c r="PC216" t="str">
        <f>IF(HK216=1,PC$8&amp;IF(SUM(HL216:$IM216)=0,"",", "),"")</f>
        <v/>
      </c>
      <c r="PD216" t="str">
        <f>IF(HL216=1,PD$8&amp;IF(SUM(HM216:$IM216)=0,"",", "),"")</f>
        <v/>
      </c>
      <c r="PE216" t="str">
        <f>IF(HM216=1,PE$8&amp;IF(SUM(HN216:$IM216)=0,"",", "),"")</f>
        <v/>
      </c>
      <c r="PF216" t="str">
        <f>IF(HN216=1,PF$8&amp;IF(SUM(HO216:$IM216)=0,"",", "),"")</f>
        <v/>
      </c>
      <c r="PG216" t="str">
        <f>IF(HO216=1,PG$8&amp;IF(SUM(HP216:$IM216)=0,"",", "),"")</f>
        <v/>
      </c>
      <c r="PH216" t="str">
        <f>IF(HP216=1,PH$8&amp;IF(SUM(HQ216:$IM216)=0,"",", "),"")</f>
        <v/>
      </c>
      <c r="PI216" t="str">
        <f>IF(HQ216=1,PI$8&amp;IF(SUM(HR216:$IM216)=0,"",", "),"")</f>
        <v/>
      </c>
      <c r="PJ216" t="str">
        <f>IF(HR216=1,PJ$8&amp;IF(SUM(HS216:$IM216)=0,"",", "),"")</f>
        <v/>
      </c>
      <c r="PK216" t="str">
        <f>IF(HS216=1,PK$8&amp;IF(SUM(HT216:$IM216)=0,"",", "),"")</f>
        <v/>
      </c>
      <c r="PL216" t="str">
        <f>IF(HT216=1,PL$8&amp;IF(SUM(HU216:$IM216)=0,"",", "),"")</f>
        <v/>
      </c>
      <c r="PM216" t="str">
        <f>IF(HU216=1,PM$8&amp;IF(SUM(HV216:$IM216)=0,"",", "),"")</f>
        <v/>
      </c>
      <c r="PN216" t="str">
        <f>IF(HV216=1,PN$8&amp;IF(SUM(HW216:$IM216)=0,"",", "),"")</f>
        <v/>
      </c>
      <c r="PO216" t="str">
        <f>IF(HW216=1,PO$8&amp;IF(SUM(HX216:$IM216)=0,"",", "),"")</f>
        <v/>
      </c>
      <c r="PP216" t="str">
        <f>IF(HX216=1,PP$8&amp;IF(SUM(HY216:$IM216)=0,"",", "),"")</f>
        <v/>
      </c>
      <c r="PQ216" t="str">
        <f>IF(HY216=1,PQ$8&amp;IF(SUM(HZ216:$IM216)=0,"",", "),"")</f>
        <v/>
      </c>
      <c r="PR216" t="str">
        <f>IF(HZ216=1,PR$8&amp;IF(SUM(IA216:$IM216)=0,"",", "),"")</f>
        <v/>
      </c>
      <c r="PS216" t="str">
        <f>IF(IA216=1,PS$8&amp;IF(SUM(IB216:$IM216)=0,"",", "),"")</f>
        <v/>
      </c>
      <c r="PT216" t="str">
        <f>IF(IB216=1,PT$8&amp;IF(SUM(IC216:$IM216)=0,"",", "),"")</f>
        <v/>
      </c>
      <c r="PU216" t="str">
        <f>IF(IC216=1,PU$8&amp;IF(SUM(ID216:$IM216)=0,"",", "),"")</f>
        <v/>
      </c>
      <c r="PV216" t="str">
        <f>IF(ID216=1,PV$8&amp;IF(SUM(IE216:$IM216)=0,"",", "),"")</f>
        <v/>
      </c>
      <c r="PW216" t="str">
        <f>IF(IE216=1,PW$8&amp;IF(SUM(IF216:$IM216)=0,"",", "),"")</f>
        <v/>
      </c>
      <c r="PX216" t="str">
        <f>IF(IF216=1,PX$8&amp;IF(SUM(IG216:$IM216)=0,"",", "),"")</f>
        <v/>
      </c>
      <c r="PY216" t="str">
        <f>IF(IG216=1,PY$8&amp;IF(SUM(IH216:$IM216)=0,"",", "),"")</f>
        <v/>
      </c>
      <c r="PZ216" t="str">
        <f>IF(IH216=1,PZ$8&amp;IF(SUM(II216:$IM216)=0,"",", "),"")</f>
        <v/>
      </c>
      <c r="QA216" t="str">
        <f>IF(II216=1,QA$8&amp;IF(SUM(IJ216:$IM216)=0,"",", "),"")</f>
        <v/>
      </c>
      <c r="QB216" t="str">
        <f>IF(IJ216=1,QB$8&amp;IF(SUM(IK216:$IM216)=0,"",", "),"")</f>
        <v/>
      </c>
      <c r="QC216" t="str">
        <f>IF(IK216=1,QC$8&amp;IF(SUM(IL216:$IM216)=0,"",", "),"")</f>
        <v/>
      </c>
      <c r="QD216" t="str">
        <f>IF(IL216=1,QD$8&amp;IF(SUM(IM216:$IM216)=0,"",", "),"")</f>
        <v/>
      </c>
      <c r="QE216" t="str">
        <f t="shared" si="286"/>
        <v/>
      </c>
      <c r="QF216" t="str">
        <f>IF(IN216=1,QF$8&amp;IF(SUM(IO216:$KK216)=0,"",", "),"")</f>
        <v/>
      </c>
      <c r="QG216" t="str">
        <f>IF(IO216=1,QG$8&amp;IF(SUM(IP216:$KK216)=0,"",", "),"")</f>
        <v/>
      </c>
      <c r="QH216" t="str">
        <f>IF(IP216=1,QH$8&amp;IF(SUM(IQ216:$KK216)=0,"",", "),"")</f>
        <v/>
      </c>
      <c r="QI216" t="str">
        <f>IF(IQ216=1,QI$8&amp;IF(SUM(IR216:$KK216)=0,"",", "),"")</f>
        <v/>
      </c>
      <c r="QJ216" t="str">
        <f>IF(IR216=1,QJ$8&amp;IF(SUM(IS216:$KK216)=0,"",", "),"")</f>
        <v/>
      </c>
      <c r="QK216" t="str">
        <f>IF(IS216=1,QK$8&amp;IF(SUM(IT216:$KK216)=0,"",", "),"")</f>
        <v/>
      </c>
      <c r="QL216" t="str">
        <f>IF(IT216=1,QL$8&amp;IF(SUM(IU216:$KK216)=0,"",", "),"")</f>
        <v/>
      </c>
      <c r="QM216" t="str">
        <f>IF(IU216=1,QM$8&amp;IF(SUM(IV216:$KK216)=0,"",", "),"")</f>
        <v/>
      </c>
      <c r="QN216" t="str">
        <f>IF(IV216=1,QN$8&amp;IF(SUM(IW216:$KK216)=0,"",", "),"")</f>
        <v/>
      </c>
      <c r="QO216" t="str">
        <f>IF(IW216=1,QO$8&amp;IF(SUM(IX216:$KK216)=0,"",", "),"")</f>
        <v/>
      </c>
      <c r="QP216" t="str">
        <f>IF(IX216=1,QP$8&amp;IF(SUM(IY216:$KK216)=0,"",", "),"")</f>
        <v/>
      </c>
      <c r="QQ216" t="str">
        <f>IF(IY216=1,QQ$8&amp;IF(SUM(IZ216:$KK216)=0,"",", "),"")</f>
        <v/>
      </c>
      <c r="QR216" t="str">
        <f>IF(IZ216=1,QR$8&amp;IF(SUM(JA216:$KK216)=0,"",", "),"")</f>
        <v/>
      </c>
      <c r="QS216" t="str">
        <f>IF(JA216=1,QS$8&amp;IF(SUM(JB216:$KK216)=0,"",", "),"")</f>
        <v/>
      </c>
      <c r="QT216" t="str">
        <f>IF(JB216=1,QT$8&amp;IF(SUM(JC216:$KK216)=0,"",", "),"")</f>
        <v/>
      </c>
      <c r="QU216" t="str">
        <f>IF(JC216=1,QU$8&amp;IF(SUM(JD216:$KK216)=0,"",", "),"")</f>
        <v/>
      </c>
      <c r="QV216" t="str">
        <f>IF(JD216=1,QV$8&amp;IF(SUM(JE216:$KK216)=0,"",", "),"")</f>
        <v/>
      </c>
      <c r="QW216" t="str">
        <f>IF(JE216=1,QW$8&amp;IF(SUM(JF216:$KK216)=0,"",", "),"")</f>
        <v/>
      </c>
      <c r="QX216" t="str">
        <f>IF(JF216=1,QX$8&amp;IF(SUM(JG216:$KK216)=0,"",", "),"")</f>
        <v/>
      </c>
      <c r="QY216" t="str">
        <f>IF(JG216=1,QY$8&amp;IF(SUM(JH216:$KK216)=0,"",", "),"")</f>
        <v/>
      </c>
      <c r="QZ216" t="str">
        <f>IF(JH216=1,QZ$8&amp;IF(SUM(JI216:$KK216)=0,"",", "),"")</f>
        <v/>
      </c>
      <c r="RA216" t="str">
        <f>IF(JI216=1,RA$8&amp;IF(SUM(JJ216:$KK216)=0,"",", "),"")</f>
        <v/>
      </c>
      <c r="RB216" t="str">
        <f>IF(JJ216=1,RB$8&amp;IF(SUM(JK216:$KK216)=0,"",", "),"")</f>
        <v/>
      </c>
      <c r="RC216" t="str">
        <f>IF(JK216=1,RC$8&amp;IF(SUM(JL216:$KK216)=0,"",", "),"")</f>
        <v/>
      </c>
      <c r="RD216" t="str">
        <f>IF(JL216=1,RD$8&amp;IF(SUM(JM216:$KK216)=0,"",", "),"")</f>
        <v/>
      </c>
      <c r="RE216" t="str">
        <f>IF(JM216=1,RE$8&amp;IF(SUM(JN216:$KK216)=0,"",", "),"")</f>
        <v/>
      </c>
      <c r="RF216" t="str">
        <f>IF(JN216=1,RF$8&amp;IF(SUM(JO216:$KK216)=0,"",", "),"")</f>
        <v/>
      </c>
      <c r="RG216" t="str">
        <f>IF(JO216=1,RG$8&amp;IF(SUM(JP216:$KK216)=0,"",", "),"")</f>
        <v/>
      </c>
      <c r="RH216" t="str">
        <f>IF(JP216=1,RH$8&amp;IF(SUM(JQ216:$KK216)=0,"",", "),"")</f>
        <v/>
      </c>
      <c r="RI216" t="str">
        <f>IF(JQ216=1,RI$8&amp;IF(SUM(JR216:$KK216)=0,"",", "),"")</f>
        <v/>
      </c>
      <c r="RJ216" t="str">
        <f>IF(JR216=1,RJ$8&amp;IF(SUM(JS216:$KK216)=0,"",", "),"")</f>
        <v/>
      </c>
      <c r="RK216" t="str">
        <f>IF(JS216=1,RK$8&amp;IF(SUM(JT216:$KK216)=0,"",", "),"")</f>
        <v/>
      </c>
      <c r="RL216" t="str">
        <f>IF(JT216=1,RL$8&amp;IF(SUM(JU216:$KK216)=0,"",", "),"")</f>
        <v/>
      </c>
      <c r="RM216" t="str">
        <f>IF(JU216=1,RM$8&amp;IF(SUM(JV216:$KK216)=0,"",", "),"")</f>
        <v/>
      </c>
      <c r="RN216" t="str">
        <f>IF(JV216=1,RN$8&amp;IF(SUM(JW216:$KK216)=0,"",", "),"")</f>
        <v/>
      </c>
      <c r="RO216" t="str">
        <f>IF(JW216=1,RO$8&amp;IF(SUM(JX216:$KK216)=0,"",", "),"")</f>
        <v/>
      </c>
      <c r="RP216" t="str">
        <f>IF(JX216=1,RP$8&amp;IF(SUM(JY216:$KK216)=0,"",", "),"")</f>
        <v/>
      </c>
      <c r="RQ216" t="str">
        <f>IF(JY216=1,RQ$8&amp;IF(SUM(JZ216:$KK216)=0,"",", "),"")</f>
        <v/>
      </c>
      <c r="RR216" t="str">
        <f>IF(JZ216=1,RR$8&amp;IF(SUM(KA216:$KK216)=0,"",", "),"")</f>
        <v/>
      </c>
      <c r="RS216" t="str">
        <f>IF(KA216=1,RS$8&amp;IF(SUM(KB216:$KK216)=0,"",", "),"")</f>
        <v/>
      </c>
      <c r="RT216" t="str">
        <f>IF(KB216=1,RT$8&amp;IF(SUM(KC216:$KK216)=0,"",", "),"")</f>
        <v/>
      </c>
      <c r="RU216" t="str">
        <f>IF(KC216=1,RU$8&amp;IF(SUM(KD216:$KK216)=0,"",", "),"")</f>
        <v/>
      </c>
      <c r="RV216" t="str">
        <f>IF(KD216=1,RV$8&amp;IF(SUM(KE216:$KK216)=0,"",", "),"")</f>
        <v/>
      </c>
      <c r="RW216" t="str">
        <f>IF(KE216=1,RW$8&amp;IF(SUM(KF216:$KK216)=0,"",", "),"")</f>
        <v/>
      </c>
      <c r="RX216" t="str">
        <f>IF(KF216=1,RX$8&amp;IF(SUM(KG216:$KK216)=0,"",", "),"")</f>
        <v/>
      </c>
      <c r="RY216" t="str">
        <f>IF(KG216=1,RY$8&amp;IF(SUM(KH216:$KK216)=0,"",", "),"")</f>
        <v/>
      </c>
      <c r="RZ216" t="str">
        <f>IF(KH216=1,RZ$8&amp;IF(SUM(KI216:$KK216)=0,"",", "),"")</f>
        <v/>
      </c>
      <c r="SA216" t="str">
        <f>IF(KI216=1,SA$8&amp;IF(SUM(KJ216:$KK216)=0,"",", "),"")</f>
        <v/>
      </c>
      <c r="SB216" t="str">
        <f>IF(KJ216=1,SB$8&amp;IF(SUM(KK216:$KK216)=0,"",", "),"")</f>
        <v/>
      </c>
      <c r="SC216" t="str">
        <f t="shared" si="287"/>
        <v/>
      </c>
    </row>
    <row r="217" spans="1:497" ht="60" customHeight="1" x14ac:dyDescent="0.45">
      <c r="A217" s="62"/>
      <c r="B217" s="212" t="str">
        <f t="shared" si="216"/>
        <v/>
      </c>
      <c r="C217" s="212" t="str">
        <f t="shared" si="275"/>
        <v/>
      </c>
      <c r="D217" s="212" t="str">
        <f t="shared" si="276"/>
        <v/>
      </c>
      <c r="E217" s="212" t="str">
        <f t="shared" si="277"/>
        <v/>
      </c>
      <c r="F217" s="212" t="str">
        <f t="shared" si="278"/>
        <v/>
      </c>
      <c r="G217" s="237" t="str">
        <f>IF('EDCI Data'!B217="","",'EDCI Data'!B217)</f>
        <v/>
      </c>
      <c r="H217" s="238" t="str">
        <f>IF('EDCI Data'!C217="","",'EDCI Data'!C217)</f>
        <v/>
      </c>
      <c r="I217" s="239" t="str">
        <f>IF('EDCI Data'!D217="","",'EDCI Data'!D217)</f>
        <v/>
      </c>
      <c r="J217" s="240" t="str">
        <f>IF('EDCI Data'!E217="","",'EDCI Data'!E217)</f>
        <v/>
      </c>
      <c r="K217" s="237" t="str">
        <f>IF('EDCI Data'!F217="","",'EDCI Data'!F217)</f>
        <v/>
      </c>
      <c r="L217" s="237" t="str">
        <f>IF('EDCI Data'!G217="","",'EDCI Data'!G217)</f>
        <v/>
      </c>
      <c r="M217" s="237" t="str">
        <f>IF('EDCI Data'!H217="","",'EDCI Data'!H217)</f>
        <v/>
      </c>
      <c r="N217" s="237" t="str">
        <f>IF('EDCI Data'!I217="","",'EDCI Data'!I217)</f>
        <v/>
      </c>
      <c r="O217" s="237" t="str">
        <f>IF('EDCI Data'!J217="","",'EDCI Data'!J217)</f>
        <v/>
      </c>
      <c r="P217" s="237" t="str">
        <f>IF('EDCI Data'!K217="","",'EDCI Data'!K217)</f>
        <v/>
      </c>
      <c r="Q217" s="241" t="str">
        <f>IF('EDCI Data'!L217="","",'EDCI Data'!L217)</f>
        <v/>
      </c>
      <c r="R217" s="241" t="str">
        <f>IF('EDCI Data'!M217="","",'EDCI Data'!M217)</f>
        <v/>
      </c>
      <c r="S217" s="237" t="str">
        <f>IF('EDCI Data'!N217="","",'EDCI Data'!N217)</f>
        <v/>
      </c>
      <c r="T217" s="237" t="str">
        <f>IF('EDCI Data'!O217="","",'EDCI Data'!O217)</f>
        <v/>
      </c>
      <c r="U217" s="237" t="str">
        <f>IF('EDCI Data'!P217="","",'EDCI Data'!P217)</f>
        <v/>
      </c>
      <c r="V217" s="237" t="str">
        <f>IF('EDCI Data'!Q217="","",'EDCI Data'!Q217)</f>
        <v/>
      </c>
      <c r="W217" s="242" t="str">
        <f>IF('EDCI Data'!R217="","",'EDCI Data'!R217)</f>
        <v/>
      </c>
      <c r="X217" s="243" t="str">
        <f>IF('EDCI Data'!S217="","",'EDCI Data'!S217)</f>
        <v/>
      </c>
      <c r="Y217" s="243" t="str">
        <f>IF('EDCI Data'!T217="","",'EDCI Data'!T217)</f>
        <v/>
      </c>
      <c r="Z217" s="244" t="str">
        <f>IF('EDCI Data'!U217="","",'EDCI Data'!U217)</f>
        <v/>
      </c>
      <c r="AA217" s="237" t="str">
        <f>IF('EDCI Data'!V217="","",'EDCI Data'!V217)</f>
        <v/>
      </c>
      <c r="AB217" s="244" t="str">
        <f>IF('EDCI Data'!W217="","",'EDCI Data'!W217)</f>
        <v/>
      </c>
      <c r="AC217" s="237" t="str">
        <f>IF('EDCI Data'!X217="","",'EDCI Data'!X217)</f>
        <v/>
      </c>
      <c r="AD217" s="244" t="str">
        <f>IF('EDCI Data'!Y217="","",'EDCI Data'!Y217)</f>
        <v/>
      </c>
      <c r="AE217" s="237" t="str">
        <f>IF('EDCI Data'!Z217="","",'EDCI Data'!Z217)</f>
        <v/>
      </c>
      <c r="AF217" s="237" t="str">
        <f>IF('EDCI Data'!AA217="","",'EDCI Data'!AA217)</f>
        <v/>
      </c>
      <c r="AG217" s="237" t="str">
        <f>IF('EDCI Data'!AB217="","",'EDCI Data'!AB217)</f>
        <v/>
      </c>
      <c r="AH217" s="237" t="str">
        <f>IF('EDCI Data'!AC217="","",'EDCI Data'!AC217)</f>
        <v/>
      </c>
      <c r="AI217" s="237" t="str">
        <f>IF('EDCI Data'!AD217="","",'EDCI Data'!AD217)</f>
        <v/>
      </c>
      <c r="AJ217" s="237" t="str">
        <f>IF('EDCI Data'!AE217="","",'EDCI Data'!AE217)</f>
        <v/>
      </c>
      <c r="AK217" s="237" t="str">
        <f>IF('EDCI Data'!AF217="","",'EDCI Data'!AF217)</f>
        <v/>
      </c>
      <c r="AL217" s="237" t="str">
        <f>IF('EDCI Data'!AG217="","",'EDCI Data'!AG217)</f>
        <v/>
      </c>
      <c r="AM217" s="237" t="str">
        <f>IF('EDCI Data'!AH217="","",'EDCI Data'!AH217)</f>
        <v/>
      </c>
      <c r="AN217" s="237" t="str">
        <f>IF('EDCI Data'!AI217="","",'EDCI Data'!AI217)</f>
        <v/>
      </c>
      <c r="AO217" s="237" t="str">
        <f>IF('EDCI Data'!AJ217="","",'EDCI Data'!AJ217)</f>
        <v/>
      </c>
      <c r="AP217" s="237" t="str">
        <f>IF('EDCI Data'!AK217="","",'EDCI Data'!AK217)</f>
        <v/>
      </c>
      <c r="AQ217" s="237" t="str">
        <f>IF('EDCI Data'!AL217="","",'EDCI Data'!AL217)</f>
        <v/>
      </c>
      <c r="AR217" s="237" t="str">
        <f>IF('EDCI Data'!AM217="","",'EDCI Data'!AM217)</f>
        <v/>
      </c>
      <c r="AS217" s="237" t="str">
        <f>IF('EDCI Data'!AN217="","",'EDCI Data'!AN217)</f>
        <v/>
      </c>
      <c r="AT217" s="237" t="str">
        <f>IF('EDCI Data'!AO217="","",'EDCI Data'!AO217)</f>
        <v/>
      </c>
      <c r="AU217" s="237" t="str">
        <f>IF('EDCI Data'!AP217="","",'EDCI Data'!AP217)</f>
        <v/>
      </c>
      <c r="AV217" s="237" t="str">
        <f>IF('EDCI Data'!AQ217="","",'EDCI Data'!AQ217)</f>
        <v/>
      </c>
      <c r="AW217" s="237" t="str">
        <f>IF('EDCI Data'!AR217="","",'EDCI Data'!AR217)</f>
        <v/>
      </c>
      <c r="AX217" s="237" t="str">
        <f>IF('EDCI Data'!AS217="","",'EDCI Data'!AS217)</f>
        <v/>
      </c>
      <c r="AY217" s="237" t="str">
        <f>IF('EDCI Data'!AT217="","",'EDCI Data'!AT217)</f>
        <v/>
      </c>
      <c r="AZ217" s="237" t="str">
        <f>IF('EDCI Data'!AU217="","",'EDCI Data'!AU217)</f>
        <v/>
      </c>
      <c r="BA217" s="237" t="str">
        <f>IF('EDCI Data'!AV217="","",'EDCI Data'!AV217)</f>
        <v/>
      </c>
      <c r="BB217" s="245" t="str">
        <f>IF('EDCI Data'!AW217="","",'EDCI Data'!AW217)</f>
        <v/>
      </c>
      <c r="BC217" s="245" t="str">
        <f>IF('EDCI Data'!AX217="","",'EDCI Data'!AX217)</f>
        <v/>
      </c>
      <c r="BD217" s="246" t="str">
        <f t="shared" si="279"/>
        <v/>
      </c>
      <c r="BE217" s="247" t="str">
        <f>IF('EDCI Data'!AY217="","",'EDCI Data'!AY217)</f>
        <v/>
      </c>
      <c r="BF217" s="247" t="str">
        <f>IF('EDCI Data'!AZ217="","",'EDCI Data'!AZ217)</f>
        <v/>
      </c>
      <c r="BG217" s="247" t="str">
        <f>IF('EDCI Data'!BA217="","",'EDCI Data'!BA217)</f>
        <v/>
      </c>
      <c r="BH217" s="247" t="str">
        <f>IF('EDCI Data'!BB217="","",'EDCI Data'!BB217)</f>
        <v/>
      </c>
      <c r="BI217" s="247" t="str">
        <f>IF('EDCI Data'!BC217="","",'EDCI Data'!BC217)</f>
        <v/>
      </c>
      <c r="BJ217" s="247" t="str">
        <f>IF('EDCI Data'!BD217="","",'EDCI Data'!BD217)</f>
        <v/>
      </c>
      <c r="BK217" s="247" t="str">
        <f>IF('EDCI Data'!BE217="","",'EDCI Data'!BE217)</f>
        <v/>
      </c>
      <c r="BL217" s="247" t="str">
        <f>IF('EDCI Data'!BF217="","",'EDCI Data'!BF217)</f>
        <v/>
      </c>
      <c r="BM217" s="247" t="str">
        <f>IF('EDCI Data'!BG217="","",'EDCI Data'!BG217)</f>
        <v/>
      </c>
      <c r="BN217" s="248" t="str">
        <f>IF('EDCI Data'!BH217="","",'EDCI Data'!BH217)</f>
        <v/>
      </c>
      <c r="BO217" s="248" t="str">
        <f>IF('EDCI Data'!BI217="","",'EDCI Data'!BI217)</f>
        <v/>
      </c>
      <c r="BP217" s="249" t="str">
        <f>IF('EDCI Data'!BJ217="","",'EDCI Data'!BJ217)</f>
        <v/>
      </c>
      <c r="BQ217" s="248" t="str">
        <f>IF('EDCI Data'!BK217="","",'EDCI Data'!BK217)</f>
        <v/>
      </c>
      <c r="BR217" s="248" t="str">
        <f>IF('EDCI Data'!BL217="","",'EDCI Data'!BL217)</f>
        <v/>
      </c>
      <c r="BS217" s="250" t="str">
        <f>IF('EDCI Data'!BM217="","",'EDCI Data'!BM217)</f>
        <v/>
      </c>
      <c r="BT217" s="251" t="str">
        <f>IF('EDCI Data'!BN217="","",'EDCI Data'!BN217)</f>
        <v/>
      </c>
      <c r="BU217" s="246" t="str">
        <f>IF('EDCI Data'!BO217="","",'EDCI Data'!BO217)</f>
        <v/>
      </c>
      <c r="BV217" s="252">
        <f t="shared" si="280"/>
        <v>0</v>
      </c>
      <c r="BW217" s="252">
        <f t="shared" si="281"/>
        <v>0</v>
      </c>
      <c r="BX217" s="252">
        <f t="shared" si="282"/>
        <v>0</v>
      </c>
      <c r="BY217" s="252">
        <f t="shared" si="283"/>
        <v>0</v>
      </c>
      <c r="BZ217" t="str">
        <f t="shared" si="217"/>
        <v/>
      </c>
      <c r="CA217" s="253"/>
      <c r="CB217"/>
      <c r="CC217"/>
      <c r="CD217"/>
      <c r="CE217" t="str">
        <f t="shared" si="218"/>
        <v/>
      </c>
      <c r="CF217"/>
      <c r="CG217" t="str">
        <f t="shared" si="219"/>
        <v/>
      </c>
      <c r="CH217" t="str">
        <f t="shared" si="220"/>
        <v/>
      </c>
      <c r="CI217" t="str">
        <f t="shared" si="221"/>
        <v/>
      </c>
      <c r="CJ217" t="str">
        <f t="shared" si="222"/>
        <v/>
      </c>
      <c r="CK217"/>
      <c r="CL217"/>
      <c r="CM217" t="str">
        <f t="shared" si="223"/>
        <v/>
      </c>
      <c r="CN217" t="str">
        <f t="shared" si="224"/>
        <v/>
      </c>
      <c r="CO217" t="str">
        <f t="shared" si="225"/>
        <v/>
      </c>
      <c r="CP217" t="str">
        <f t="shared" si="226"/>
        <v/>
      </c>
      <c r="CQ217"/>
      <c r="CR217" t="str" cm="1">
        <f t="array" ref="CR217">IF(COUNTIFS($BZ$10:$BZ$259,$BZ217,$I$10:$I$259,$I217+1)&gt;0,IF(X217&lt;&gt;INDEX(Y$10:Y$259,MATCH(1,INDEX(($BZ217=$BZ$10:$BZ$259)*($I$10:$I$259=$I217+1),0,1),0)),"Number of FTEs in previous year do not align with Number of FTEs in current year across years, by definition these should be equal. Please check and update if required. "&amp;CHAR(10),""),"")</f>
        <v/>
      </c>
      <c r="CS217" t="str" cm="1">
        <f t="array" ref="CS217">IF(COUNTIFS($BZ$10:$BZ$259,$BZ217,$I$10:$I$259,$I217-1)&gt;0,IF(Y217&lt;&gt;INDEX(X$10:X$259,MATCH(1,INDEX(($BZ217=$BZ$10:$BZ$259)*($I$10:$I$259=$I217-1),0,1),0)),"Number of FTEs in previous year do not align with Number of FTEs in current year across years, by definition these should be equal. Please check and update if required. "&amp;CHAR(10),""),"")</f>
        <v/>
      </c>
      <c r="CT217" t="str">
        <f t="shared" si="227"/>
        <v/>
      </c>
      <c r="CU217" t="str">
        <f t="shared" si="228"/>
        <v/>
      </c>
      <c r="CV217"/>
      <c r="CW217" t="str">
        <f t="shared" si="229"/>
        <v/>
      </c>
      <c r="CX217"/>
      <c r="CY217" t="str">
        <f t="shared" si="230"/>
        <v/>
      </c>
      <c r="CZ217"/>
      <c r="DA217" t="str">
        <f t="shared" si="231"/>
        <v/>
      </c>
      <c r="DB217"/>
      <c r="DC217"/>
      <c r="DD217"/>
      <c r="DE217"/>
      <c r="DF217"/>
      <c r="DG217"/>
      <c r="DH217"/>
      <c r="DI217"/>
      <c r="DJ217"/>
      <c r="DK217"/>
      <c r="DL217"/>
      <c r="DM217"/>
      <c r="DN217"/>
      <c r="DO217"/>
      <c r="DP217"/>
      <c r="DQ217"/>
      <c r="DR217"/>
      <c r="DS217"/>
      <c r="DT217"/>
      <c r="DU217"/>
      <c r="DV217"/>
      <c r="DW217"/>
      <c r="DX217" t="str">
        <f t="shared" si="232"/>
        <v/>
      </c>
      <c r="DY217" t="str">
        <f t="shared" si="233"/>
        <v/>
      </c>
      <c r="DZ217" t="str">
        <f t="shared" si="234"/>
        <v/>
      </c>
      <c r="EA217" t="str">
        <f t="shared" si="235"/>
        <v/>
      </c>
      <c r="EB217" t="str">
        <f t="shared" si="236"/>
        <v/>
      </c>
      <c r="EC217" t="str">
        <f t="shared" si="237"/>
        <v/>
      </c>
      <c r="ED217" t="str">
        <f t="shared" si="238"/>
        <v/>
      </c>
      <c r="EE217" t="str">
        <f t="shared" si="239"/>
        <v/>
      </c>
      <c r="EF217" t="str">
        <f t="shared" si="240"/>
        <v/>
      </c>
      <c r="EG217" t="str">
        <f t="shared" si="241"/>
        <v/>
      </c>
      <c r="EH217" t="str">
        <f t="shared" si="242"/>
        <v/>
      </c>
      <c r="EI217" t="str">
        <f t="shared" si="243"/>
        <v/>
      </c>
      <c r="EJ217"/>
      <c r="EK217"/>
      <c r="EL217"/>
      <c r="EM217"/>
      <c r="EN217"/>
      <c r="EO217"/>
      <c r="EP217"/>
      <c r="EQ217" t="str">
        <f t="shared" si="244"/>
        <v/>
      </c>
      <c r="ER217" t="str">
        <f t="shared" si="245"/>
        <v/>
      </c>
      <c r="ES217" t="str">
        <f t="shared" si="246"/>
        <v/>
      </c>
      <c r="ET217"/>
      <c r="EU217" t="str">
        <f t="shared" si="247"/>
        <v/>
      </c>
      <c r="EV217"/>
      <c r="EW217" t="str">
        <f t="shared" si="248"/>
        <v/>
      </c>
      <c r="EX217"/>
      <c r="EY217" t="str">
        <f t="shared" si="249"/>
        <v/>
      </c>
      <c r="EZ217"/>
      <c r="FA217"/>
      <c r="FB217"/>
      <c r="FC217"/>
      <c r="FD217"/>
      <c r="FE217"/>
      <c r="FF217"/>
      <c r="FG217"/>
      <c r="FH217"/>
      <c r="FI217"/>
      <c r="FJ217"/>
      <c r="FK217"/>
      <c r="FL217"/>
      <c r="FM217"/>
      <c r="FN217"/>
      <c r="FO217"/>
      <c r="FP217"/>
      <c r="FQ217"/>
      <c r="FR217"/>
      <c r="FS217"/>
      <c r="FT217"/>
      <c r="FU217"/>
      <c r="FV217" t="str">
        <f t="shared" si="250"/>
        <v/>
      </c>
      <c r="FW217" t="str">
        <f t="shared" si="251"/>
        <v/>
      </c>
      <c r="FX217"/>
      <c r="FY217" t="str">
        <f t="shared" si="252"/>
        <v/>
      </c>
      <c r="FZ217" t="str">
        <f t="shared" si="253"/>
        <v/>
      </c>
      <c r="GA217" t="str">
        <f t="shared" si="254"/>
        <v/>
      </c>
      <c r="GB217" t="str">
        <f t="shared" si="255"/>
        <v/>
      </c>
      <c r="GC217" t="str">
        <f t="shared" si="256"/>
        <v/>
      </c>
      <c r="GD217" t="str">
        <f t="shared" si="257"/>
        <v/>
      </c>
      <c r="GE217" t="str">
        <f t="shared" si="258"/>
        <v/>
      </c>
      <c r="GF217" t="str">
        <f t="shared" si="259"/>
        <v/>
      </c>
      <c r="GG217" t="str">
        <f t="shared" si="260"/>
        <v/>
      </c>
      <c r="GH217"/>
      <c r="GI217"/>
      <c r="GJ217"/>
      <c r="GK217"/>
      <c r="GL217"/>
      <c r="GM217"/>
      <c r="GN217"/>
      <c r="GO217"/>
      <c r="GP217" t="str">
        <f t="shared" si="261"/>
        <v/>
      </c>
      <c r="GQ217" t="str">
        <f t="shared" si="262"/>
        <v/>
      </c>
      <c r="GR217"/>
      <c r="GS217" t="str">
        <f t="shared" si="263"/>
        <v/>
      </c>
      <c r="GT217"/>
      <c r="GU217" t="str">
        <f t="shared" si="264"/>
        <v/>
      </c>
      <c r="GV217"/>
      <c r="GW217" t="str">
        <f t="shared" si="265"/>
        <v/>
      </c>
      <c r="GX217"/>
      <c r="GY217"/>
      <c r="GZ217"/>
      <c r="HA217"/>
      <c r="HB217"/>
      <c r="HC217"/>
      <c r="HD217"/>
      <c r="HE217"/>
      <c r="HF217"/>
      <c r="HG217"/>
      <c r="HH217"/>
      <c r="HI217"/>
      <c r="HJ217"/>
      <c r="HK217"/>
      <c r="HL217"/>
      <c r="HM217"/>
      <c r="HN217"/>
      <c r="HO217"/>
      <c r="HP217"/>
      <c r="HQ217"/>
      <c r="HR217"/>
      <c r="HS217"/>
      <c r="HT217" t="str">
        <f t="shared" si="266"/>
        <v/>
      </c>
      <c r="HU217" t="str">
        <f t="shared" si="267"/>
        <v/>
      </c>
      <c r="HV217"/>
      <c r="HW217"/>
      <c r="HX217"/>
      <c r="HY217"/>
      <c r="HZ217"/>
      <c r="IA217"/>
      <c r="IB217"/>
      <c r="IC217"/>
      <c r="ID217"/>
      <c r="IE217" t="str">
        <f t="shared" si="268"/>
        <v/>
      </c>
      <c r="IF217"/>
      <c r="IG217"/>
      <c r="IH217"/>
      <c r="II217"/>
      <c r="IJ217"/>
      <c r="IK217"/>
      <c r="IL217"/>
      <c r="IM217"/>
      <c r="IN217"/>
      <c r="IO217"/>
      <c r="IP217"/>
      <c r="IQ217" t="str">
        <f t="shared" si="269"/>
        <v/>
      </c>
      <c r="IR217"/>
      <c r="IS217" t="str">
        <f t="shared" si="270"/>
        <v/>
      </c>
      <c r="IT217"/>
      <c r="IU217" t="str">
        <f t="shared" si="271"/>
        <v/>
      </c>
      <c r="IV217"/>
      <c r="IW217"/>
      <c r="IX217"/>
      <c r="IY217"/>
      <c r="IZ217"/>
      <c r="JA217"/>
      <c r="JB217"/>
      <c r="JC217"/>
      <c r="JD217"/>
      <c r="JE217"/>
      <c r="JF217"/>
      <c r="JG217"/>
      <c r="JH217"/>
      <c r="JI217"/>
      <c r="JJ217"/>
      <c r="JK217"/>
      <c r="JL217"/>
      <c r="JM217"/>
      <c r="JN217"/>
      <c r="JO217"/>
      <c r="JP217"/>
      <c r="JQ217"/>
      <c r="JR217" t="str">
        <f t="shared" si="272"/>
        <v/>
      </c>
      <c r="JS217" t="str">
        <f t="shared" si="273"/>
        <v/>
      </c>
      <c r="JT217"/>
      <c r="JU217"/>
      <c r="JV217"/>
      <c r="JW217"/>
      <c r="JX217"/>
      <c r="JY217"/>
      <c r="JZ217"/>
      <c r="KA217"/>
      <c r="KB217"/>
      <c r="KC217" t="str">
        <f t="shared" si="274"/>
        <v/>
      </c>
      <c r="KD217"/>
      <c r="KE217"/>
      <c r="KF217"/>
      <c r="KG217"/>
      <c r="KH217"/>
      <c r="KI217"/>
      <c r="KJ217"/>
      <c r="KK217"/>
      <c r="KL217" t="str">
        <f>IF(CT217=1,KL$8&amp;IF(SUM(CU217:$EQ217)=0,"",", "),"")</f>
        <v/>
      </c>
      <c r="KM217" t="str">
        <f>IF(CU217=1,KM$8&amp;IF(SUM(CV217:$EQ217)=0,"",", "),"")</f>
        <v/>
      </c>
      <c r="KN217" t="str">
        <f>IF(CV217=1,KN$8&amp;IF(SUM(CW217:$EQ217)=0,"",", "),"")</f>
        <v/>
      </c>
      <c r="KO217" t="str">
        <f>IF(CW217=1,KO$8&amp;IF(SUM(CX217:$EQ217)=0,"",", "),"")</f>
        <v/>
      </c>
      <c r="KP217" t="str">
        <f>IF(CX217=1,KP$8&amp;IF(SUM(CY217:$EQ217)=0,"",", "),"")</f>
        <v/>
      </c>
      <c r="KQ217" t="str">
        <f>IF(CY217=1,KQ$8&amp;IF(SUM(CZ217:$EQ217)=0,"",", "),"")</f>
        <v/>
      </c>
      <c r="KR217" t="str">
        <f>IF(CZ217=1,KR$8&amp;IF(SUM(DA217:$EQ217)=0,"",", "),"")</f>
        <v/>
      </c>
      <c r="KS217" t="str">
        <f>IF(DA217=1,KS$8&amp;IF(SUM(DB217:$EQ217)=0,"",", "),"")</f>
        <v/>
      </c>
      <c r="KT217" t="str">
        <f>IF(DB217=1,KT$8&amp;IF(SUM(DC217:$EQ217)=0,"",", "),"")</f>
        <v/>
      </c>
      <c r="KU217" t="str">
        <f>IF(DC217=1,KU$8&amp;IF(SUM(DD217:$EQ217)=0,"",", "),"")</f>
        <v/>
      </c>
      <c r="KV217" t="str">
        <f>IF(DD217=1,KV$8&amp;IF(SUM(DE217:$EQ217)=0,"",", "),"")</f>
        <v/>
      </c>
      <c r="KW217" t="str">
        <f>IF(DE217=1,KW$8&amp;IF(SUM(DF217:$EQ217)=0,"",", "),"")</f>
        <v/>
      </c>
      <c r="KX217" t="str">
        <f>IF(DF217=1,KX$8&amp;IF(SUM(DG217:$EQ217)=0,"",", "),"")</f>
        <v/>
      </c>
      <c r="KY217" t="str">
        <f>IF(DG217=1,KY$8&amp;IF(SUM(DH217:$EQ217)=0,"",", "),"")</f>
        <v/>
      </c>
      <c r="KZ217" t="str">
        <f>IF(DH217=1,KZ$8&amp;IF(SUM(DI217:$EQ217)=0,"",", "),"")</f>
        <v/>
      </c>
      <c r="LA217" t="str">
        <f>IF(DI217=1,LA$8&amp;IF(SUM(DJ217:$EQ217)=0,"",", "),"")</f>
        <v/>
      </c>
      <c r="LB217" t="str">
        <f>IF(DJ217=1,LB$8&amp;IF(SUM(DK217:$EQ217)=0,"",", "),"")</f>
        <v/>
      </c>
      <c r="LC217" t="str">
        <f>IF(DK217=1,LC$8&amp;IF(SUM(DL217:$EQ217)=0,"",", "),"")</f>
        <v/>
      </c>
      <c r="LD217" t="str">
        <f>IF(DL217=1,LD$8&amp;IF(SUM(DM217:$EQ217)=0,"",", "),"")</f>
        <v/>
      </c>
      <c r="LE217" t="str">
        <f>IF(DM217=1,LE$8&amp;IF(SUM(DN217:$EQ217)=0,"",", "),"")</f>
        <v/>
      </c>
      <c r="LF217" t="str">
        <f>IF(DN217=1,LF$8&amp;IF(SUM(DO217:$EQ217)=0,"",", "),"")</f>
        <v/>
      </c>
      <c r="LG217" t="str">
        <f>IF(DO217=1,LG$8&amp;IF(SUM(DP217:$EQ217)=0,"",", "),"")</f>
        <v/>
      </c>
      <c r="LH217" t="str">
        <f>IF(DP217=1,LH$8&amp;IF(SUM(DQ217:$EQ217)=0,"",", "),"")</f>
        <v/>
      </c>
      <c r="LI217" t="str">
        <f>IF(DQ217=1,LI$8&amp;IF(SUM(DR217:$EQ217)=0,"",", "),"")</f>
        <v/>
      </c>
      <c r="LJ217" t="str">
        <f>IF(DR217=1,LJ$8&amp;IF(SUM(DS217:$EQ217)=0,"",", "),"")</f>
        <v/>
      </c>
      <c r="LK217" t="str">
        <f>IF(DS217=1,LK$8&amp;IF(SUM(DT217:$EQ217)=0,"",", "),"")</f>
        <v/>
      </c>
      <c r="LL217" t="str">
        <f>IF(DT217=1,LL$8&amp;IF(SUM(DU217:$EQ217)=0,"",", "),"")</f>
        <v/>
      </c>
      <c r="LM217" t="str">
        <f>IF(DU217=1,LM$8&amp;IF(SUM(DV217:$EQ217)=0,"",", "),"")</f>
        <v/>
      </c>
      <c r="LN217" t="str">
        <f>IF(DV217=1,LN$8&amp;IF(SUM(DW217:$EQ217)=0,"",", "),"")</f>
        <v/>
      </c>
      <c r="LO217" t="str">
        <f>IF(DW217=1,LO$8&amp;IF(SUM(DX217:$EQ217)=0,"",", "),"")</f>
        <v/>
      </c>
      <c r="LP217" t="str">
        <f>IF(DX217=1,LP$8&amp;IF(SUM(DY217:$EQ217)=0,"",", "),"")</f>
        <v/>
      </c>
      <c r="LQ217" t="str">
        <f>IF(DY217=1,LQ$8&amp;IF(SUM(DZ217:$EQ217)=0,"",", "),"")</f>
        <v/>
      </c>
      <c r="LR217" t="str">
        <f>IF(DZ217=1,LR$8&amp;IF(SUM(EA217:$EQ217)=0,"",", "),"")</f>
        <v/>
      </c>
      <c r="LS217" t="str">
        <f>IF(EA217=1,LS$8&amp;IF(SUM(EB217:$EQ217)=0,"",", "),"")</f>
        <v/>
      </c>
      <c r="LT217" t="str">
        <f>IF(EB217=1,LT$8&amp;IF(SUM(EC217:$EQ217)=0,"",", "),"")</f>
        <v/>
      </c>
      <c r="LU217" t="str">
        <f>IF(EC217=1,LU$8&amp;IF(SUM(ED217:$EQ217)=0,"",", "),"")</f>
        <v/>
      </c>
      <c r="LV217" t="str">
        <f>IF(ED217=1,LV$8&amp;IF(SUM(EE217:$EQ217)=0,"",", "),"")</f>
        <v/>
      </c>
      <c r="LW217" t="str">
        <f>IF(EE217=1,LW$8&amp;IF(SUM(EF217:$EQ217)=0,"",", "),"")</f>
        <v/>
      </c>
      <c r="LX217" t="str">
        <f>IF(EF217=1,LX$8&amp;IF(SUM(EG217:$EQ217)=0,"",", "),"")</f>
        <v/>
      </c>
      <c r="LY217" t="str">
        <f>IF(EG217=1,LY$8&amp;IF(SUM(EH217:$EQ217)=0,"",", "),"")</f>
        <v/>
      </c>
      <c r="LZ217" t="str">
        <f>IF(EH217=1,LZ$8&amp;IF(SUM(EI217:$EQ217)=0,"",", "),"")</f>
        <v/>
      </c>
      <c r="MA217" t="str">
        <f>IF(EI217=1,MA$8&amp;IF(SUM(EJ217:$EQ217)=0,"",", "),"")</f>
        <v/>
      </c>
      <c r="MB217" t="str">
        <f>IF(EJ217=1,MB$8&amp;IF(SUM(EK217:$EQ217)=0,"",", "),"")</f>
        <v/>
      </c>
      <c r="MC217" t="str">
        <f>IF(EK217=1,MC$8&amp;IF(SUM(EL217:$EQ217)=0,"",", "),"")</f>
        <v/>
      </c>
      <c r="MD217" t="str">
        <f>IF(EL217=1,MD$8&amp;IF(SUM(EM217:$EQ217)=0,"",", "),"")</f>
        <v/>
      </c>
      <c r="ME217" t="str">
        <f>IF(EM217=1,ME$8&amp;IF(SUM(EN217:$EQ217)=0,"",", "),"")</f>
        <v/>
      </c>
      <c r="MF217" t="str">
        <f>IF(EN217=1,MF$8&amp;IF(SUM(EO217:$EQ217)=0,"",", "),"")</f>
        <v/>
      </c>
      <c r="MG217" t="str">
        <f>IF(EO217=1,MG$8&amp;IF(SUM(EP217:$EQ217)=0,"",", "),"")</f>
        <v/>
      </c>
      <c r="MH217" t="str">
        <f>IF(EP217=1,MH$8&amp;IF(SUM(EQ217:$EQ217)=0,"",", "),"")</f>
        <v/>
      </c>
      <c r="MI217" t="str">
        <f t="shared" si="284"/>
        <v/>
      </c>
      <c r="MJ217" t="str">
        <f>IF(ER217=1,MJ$8&amp;IF(SUM(ES217:$GO217)=0,"",", "),"")</f>
        <v/>
      </c>
      <c r="MK217" t="str">
        <f>IF(ES217=1,MK$8&amp;IF(SUM(ET217:$GO217)=0,"",", "),"")</f>
        <v/>
      </c>
      <c r="ML217" t="str">
        <f>IF(ET217=1,ML$8&amp;IF(SUM(EU217:$GO217)=0,"",", "),"")</f>
        <v/>
      </c>
      <c r="MM217" t="str">
        <f>IF(EU217=1,MM$8&amp;IF(SUM(EV217:$GO217)=0,"",", "),"")</f>
        <v/>
      </c>
      <c r="MN217" t="str">
        <f>IF(EV217=1,MN$8&amp;IF(SUM(EW217:$GO217)=0,"",", "),"")</f>
        <v/>
      </c>
      <c r="MO217" t="str">
        <f>IF(EW217=1,MO$8&amp;IF(SUM(EX217:$GO217)=0,"",", "),"")</f>
        <v/>
      </c>
      <c r="MP217" t="str">
        <f>IF(EX217=1,MP$8&amp;IF(SUM(EY217:$GO217)=0,"",", "),"")</f>
        <v/>
      </c>
      <c r="MQ217" t="str">
        <f>IF(EY217=1,MQ$8&amp;IF(SUM(EZ217:$GO217)=0,"",", "),"")</f>
        <v/>
      </c>
      <c r="MR217" t="str">
        <f>IF(EZ217=1,MR$8&amp;IF(SUM(FA217:$GO217)=0,"",", "),"")</f>
        <v/>
      </c>
      <c r="MS217" t="str">
        <f>IF(FA217=1,MS$8&amp;IF(SUM(FB217:$GO217)=0,"",", "),"")</f>
        <v/>
      </c>
      <c r="MT217" t="str">
        <f>IF(FB217=1,MT$8&amp;IF(SUM(FC217:$GO217)=0,"",", "),"")</f>
        <v/>
      </c>
      <c r="MU217" t="str">
        <f>IF(FC217=1,MU$8&amp;IF(SUM(FD217:$GO217)=0,"",", "),"")</f>
        <v/>
      </c>
      <c r="MV217" t="str">
        <f>IF(FD217=1,MV$8&amp;IF(SUM(FE217:$GO217)=0,"",", "),"")</f>
        <v/>
      </c>
      <c r="MW217" t="str">
        <f>IF(FE217=1,MW$8&amp;IF(SUM(FF217:$GO217)=0,"",", "),"")</f>
        <v/>
      </c>
      <c r="MX217" t="str">
        <f>IF(FF217=1,MX$8&amp;IF(SUM(FG217:$GO217)=0,"",", "),"")</f>
        <v/>
      </c>
      <c r="MY217" t="str">
        <f>IF(FG217=1,MY$8&amp;IF(SUM(FH217:$GO217)=0,"",", "),"")</f>
        <v/>
      </c>
      <c r="MZ217" t="str">
        <f>IF(FH217=1,MZ$8&amp;IF(SUM(FI217:$GO217)=0,"",", "),"")</f>
        <v/>
      </c>
      <c r="NA217" t="str">
        <f>IF(FI217=1,NA$8&amp;IF(SUM(FJ217:$GO217)=0,"",", "),"")</f>
        <v/>
      </c>
      <c r="NB217" t="str">
        <f>IF(FJ217=1,NB$8&amp;IF(SUM(FK217:$GO217)=0,"",", "),"")</f>
        <v/>
      </c>
      <c r="NC217" t="str">
        <f>IF(FK217=1,NC$8&amp;IF(SUM(FL217:$GO217)=0,"",", "),"")</f>
        <v/>
      </c>
      <c r="ND217" t="str">
        <f>IF(FL217=1,ND$8&amp;IF(SUM(FM217:$GO217)=0,"",", "),"")</f>
        <v/>
      </c>
      <c r="NE217" t="str">
        <f>IF(FM217=1,NE$8&amp;IF(SUM(FN217:$GO217)=0,"",", "),"")</f>
        <v/>
      </c>
      <c r="NF217" t="str">
        <f>IF(FN217=1,NF$8&amp;IF(SUM(FO217:$GO217)=0,"",", "),"")</f>
        <v/>
      </c>
      <c r="NG217" t="str">
        <f>IF(FO217=1,NG$8&amp;IF(SUM(FP217:$GO217)=0,"",", "),"")</f>
        <v/>
      </c>
      <c r="NH217" t="str">
        <f>IF(FP217=1,NH$8&amp;IF(SUM(FQ217:$GO217)=0,"",", "),"")</f>
        <v/>
      </c>
      <c r="NI217" t="str">
        <f>IF(FQ217=1,NI$8&amp;IF(SUM(FR217:$GO217)=0,"",", "),"")</f>
        <v/>
      </c>
      <c r="NJ217" t="str">
        <f>IF(FR217=1,NJ$8&amp;IF(SUM(FS217:$GO217)=0,"",", "),"")</f>
        <v/>
      </c>
      <c r="NK217" t="str">
        <f>IF(FS217=1,NK$8&amp;IF(SUM(FT217:$GO217)=0,"",", "),"")</f>
        <v/>
      </c>
      <c r="NL217" t="str">
        <f>IF(FT217=1,NL$8&amp;IF(SUM(FU217:$GO217)=0,"",", "),"")</f>
        <v/>
      </c>
      <c r="NM217" t="str">
        <f>IF(FU217=1,NM$8&amp;IF(SUM(FV217:$GO217)=0,"",", "),"")</f>
        <v/>
      </c>
      <c r="NN217" t="str">
        <f>IF(FV217=1,NN$8&amp;IF(SUM(FW217:$GO217)=0,"",", "),"")</f>
        <v/>
      </c>
      <c r="NO217" t="str">
        <f>IF(FW217=1,NO$8&amp;IF(SUM(FX217:$GO217)=0,"",", "),"")</f>
        <v/>
      </c>
      <c r="NP217" t="str">
        <f>IF(FX217=1,NP$8&amp;IF(SUM(FY217:$GO217)=0,"",", "),"")</f>
        <v/>
      </c>
      <c r="NQ217" t="str">
        <f>IF(FY217=1,NQ$8&amp;IF(SUM(FZ217:$GO217)=0,"",", "),"")</f>
        <v/>
      </c>
      <c r="NR217" t="str">
        <f>IF(FZ217=1,NR$8&amp;IF(SUM(GA217:$GO217)=0,"",", "),"")</f>
        <v/>
      </c>
      <c r="NS217" t="str">
        <f>IF(GA217=1,NS$8&amp;IF(SUM(GB217:$GO217)=0,"",", "),"")</f>
        <v/>
      </c>
      <c r="NT217" t="str">
        <f>IF(GB217=1,NT$8&amp;IF(SUM(GC217:$GO217)=0,"",", "),"")</f>
        <v/>
      </c>
      <c r="NU217" t="str">
        <f>IF(GC217=1,NU$8&amp;IF(SUM(GD217:$GO217)=0,"",", "),"")</f>
        <v/>
      </c>
      <c r="NV217" t="str">
        <f>IF(GD217=1,NV$8&amp;IF(SUM(GE217:$GO217)=0,"",", "),"")</f>
        <v/>
      </c>
      <c r="NW217" t="str">
        <f>IF(GE217=1,NW$8&amp;IF(SUM(GF217:$GO217)=0,"",", "),"")</f>
        <v/>
      </c>
      <c r="NX217" t="str">
        <f>IF(GF217=1,NX$8&amp;IF(SUM(GG217:$GO217)=0,"",", "),"")</f>
        <v/>
      </c>
      <c r="NY217" t="str">
        <f>IF(GG217=1,NY$8&amp;IF(SUM(GH217:$GO217)=0,"",", "),"")</f>
        <v/>
      </c>
      <c r="NZ217" t="str">
        <f>IF(GH217=1,NZ$8&amp;IF(SUM(GI217:$GO217)=0,"",", "),"")</f>
        <v/>
      </c>
      <c r="OA217" t="str">
        <f>IF(GI217=1,OA$8&amp;IF(SUM(GJ217:$GO217)=0,"",", "),"")</f>
        <v/>
      </c>
      <c r="OB217" t="str">
        <f>IF(GJ217=1,OB$8&amp;IF(SUM(GK217:$GO217)=0,"",", "),"")</f>
        <v/>
      </c>
      <c r="OC217" t="str">
        <f>IF(GK217=1,OC$8&amp;IF(SUM(GL217:$GO217)=0,"",", "),"")</f>
        <v/>
      </c>
      <c r="OD217" t="str">
        <f>IF(GL217=1,OD$8&amp;IF(SUM(GM217:$GO217)=0,"",", "),"")</f>
        <v/>
      </c>
      <c r="OE217" t="str">
        <f>IF(GM217=1,OE$8&amp;IF(SUM(GN217:$GO217)=0,"",", "),"")</f>
        <v/>
      </c>
      <c r="OF217" t="str">
        <f>IF(GN217=1,OF$8&amp;IF(SUM(GO217:$GO217)=0,"",", "),"")</f>
        <v/>
      </c>
      <c r="OG217" t="str">
        <f t="shared" si="285"/>
        <v/>
      </c>
      <c r="OH217" t="str">
        <f>IF(GP217=1,OH$8&amp;IF(SUM(GQ217:$IM217)=0,"",", "),"")</f>
        <v/>
      </c>
      <c r="OI217" t="str">
        <f>IF(GQ217=1,OI$8&amp;IF(SUM(GR217:$IM217)=0,"",", "),"")</f>
        <v/>
      </c>
      <c r="OJ217" t="str">
        <f>IF(GR217=1,OJ$8&amp;IF(SUM(GS217:$IM217)=0,"",", "),"")</f>
        <v/>
      </c>
      <c r="OK217" t="str">
        <f>IF(GS217=1,OK$8&amp;IF(SUM(GT217:$IM217)=0,"",", "),"")</f>
        <v/>
      </c>
      <c r="OL217" t="str">
        <f>IF(GT217=1,OL$8&amp;IF(SUM(GU217:$IM217)=0,"",", "),"")</f>
        <v/>
      </c>
      <c r="OM217" t="str">
        <f>IF(GU217=1,OM$8&amp;IF(SUM(GV217:$IM217)=0,"",", "),"")</f>
        <v/>
      </c>
      <c r="ON217" t="str">
        <f>IF(GV217=1,ON$8&amp;IF(SUM(GW217:$IM217)=0,"",", "),"")</f>
        <v/>
      </c>
      <c r="OO217" t="str">
        <f>IF(GW217=1,OO$8&amp;IF(SUM(GX217:$IM217)=0,"",", "),"")</f>
        <v/>
      </c>
      <c r="OP217" t="str">
        <f>IF(GX217=1,OP$8&amp;IF(SUM(GY217:$IM217)=0,"",", "),"")</f>
        <v/>
      </c>
      <c r="OQ217" t="str">
        <f>IF(GY217=1,OQ$8&amp;IF(SUM(GZ217:$IM217)=0,"",", "),"")</f>
        <v/>
      </c>
      <c r="OR217" t="str">
        <f>IF(GZ217=1,OR$8&amp;IF(SUM(HA217:$IM217)=0,"",", "),"")</f>
        <v/>
      </c>
      <c r="OS217" t="str">
        <f>IF(HA217=1,OS$8&amp;IF(SUM(HB217:$IM217)=0,"",", "),"")</f>
        <v/>
      </c>
      <c r="OT217" t="str">
        <f>IF(HB217=1,OT$8&amp;IF(SUM(HC217:$IM217)=0,"",", "),"")</f>
        <v/>
      </c>
      <c r="OU217" t="str">
        <f>IF(HC217=1,OU$8&amp;IF(SUM(HD217:$IM217)=0,"",", "),"")</f>
        <v/>
      </c>
      <c r="OV217" t="str">
        <f>IF(HD217=1,OV$8&amp;IF(SUM(HE217:$IM217)=0,"",", "),"")</f>
        <v/>
      </c>
      <c r="OW217" t="str">
        <f>IF(HE217=1,OW$8&amp;IF(SUM(HF217:$IM217)=0,"",", "),"")</f>
        <v/>
      </c>
      <c r="OX217" t="str">
        <f>IF(HF217=1,OX$8&amp;IF(SUM(HG217:$IM217)=0,"",", "),"")</f>
        <v/>
      </c>
      <c r="OY217" t="str">
        <f>IF(HG217=1,OY$8&amp;IF(SUM(HH217:$IM217)=0,"",", "),"")</f>
        <v/>
      </c>
      <c r="OZ217" t="str">
        <f>IF(HH217=1,OZ$8&amp;IF(SUM(HI217:$IM217)=0,"",", "),"")</f>
        <v/>
      </c>
      <c r="PA217" t="str">
        <f>IF(HI217=1,PA$8&amp;IF(SUM(HJ217:$IM217)=0,"",", "),"")</f>
        <v/>
      </c>
      <c r="PB217" t="str">
        <f>IF(HJ217=1,PB$8&amp;IF(SUM(HK217:$IM217)=0,"",", "),"")</f>
        <v/>
      </c>
      <c r="PC217" t="str">
        <f>IF(HK217=1,PC$8&amp;IF(SUM(HL217:$IM217)=0,"",", "),"")</f>
        <v/>
      </c>
      <c r="PD217" t="str">
        <f>IF(HL217=1,PD$8&amp;IF(SUM(HM217:$IM217)=0,"",", "),"")</f>
        <v/>
      </c>
      <c r="PE217" t="str">
        <f>IF(HM217=1,PE$8&amp;IF(SUM(HN217:$IM217)=0,"",", "),"")</f>
        <v/>
      </c>
      <c r="PF217" t="str">
        <f>IF(HN217=1,PF$8&amp;IF(SUM(HO217:$IM217)=0,"",", "),"")</f>
        <v/>
      </c>
      <c r="PG217" t="str">
        <f>IF(HO217=1,PG$8&amp;IF(SUM(HP217:$IM217)=0,"",", "),"")</f>
        <v/>
      </c>
      <c r="PH217" t="str">
        <f>IF(HP217=1,PH$8&amp;IF(SUM(HQ217:$IM217)=0,"",", "),"")</f>
        <v/>
      </c>
      <c r="PI217" t="str">
        <f>IF(HQ217=1,PI$8&amp;IF(SUM(HR217:$IM217)=0,"",", "),"")</f>
        <v/>
      </c>
      <c r="PJ217" t="str">
        <f>IF(HR217=1,PJ$8&amp;IF(SUM(HS217:$IM217)=0,"",", "),"")</f>
        <v/>
      </c>
      <c r="PK217" t="str">
        <f>IF(HS217=1,PK$8&amp;IF(SUM(HT217:$IM217)=0,"",", "),"")</f>
        <v/>
      </c>
      <c r="PL217" t="str">
        <f>IF(HT217=1,PL$8&amp;IF(SUM(HU217:$IM217)=0,"",", "),"")</f>
        <v/>
      </c>
      <c r="PM217" t="str">
        <f>IF(HU217=1,PM$8&amp;IF(SUM(HV217:$IM217)=0,"",", "),"")</f>
        <v/>
      </c>
      <c r="PN217" t="str">
        <f>IF(HV217=1,PN$8&amp;IF(SUM(HW217:$IM217)=0,"",", "),"")</f>
        <v/>
      </c>
      <c r="PO217" t="str">
        <f>IF(HW217=1,PO$8&amp;IF(SUM(HX217:$IM217)=0,"",", "),"")</f>
        <v/>
      </c>
      <c r="PP217" t="str">
        <f>IF(HX217=1,PP$8&amp;IF(SUM(HY217:$IM217)=0,"",", "),"")</f>
        <v/>
      </c>
      <c r="PQ217" t="str">
        <f>IF(HY217=1,PQ$8&amp;IF(SUM(HZ217:$IM217)=0,"",", "),"")</f>
        <v/>
      </c>
      <c r="PR217" t="str">
        <f>IF(HZ217=1,PR$8&amp;IF(SUM(IA217:$IM217)=0,"",", "),"")</f>
        <v/>
      </c>
      <c r="PS217" t="str">
        <f>IF(IA217=1,PS$8&amp;IF(SUM(IB217:$IM217)=0,"",", "),"")</f>
        <v/>
      </c>
      <c r="PT217" t="str">
        <f>IF(IB217=1,PT$8&amp;IF(SUM(IC217:$IM217)=0,"",", "),"")</f>
        <v/>
      </c>
      <c r="PU217" t="str">
        <f>IF(IC217=1,PU$8&amp;IF(SUM(ID217:$IM217)=0,"",", "),"")</f>
        <v/>
      </c>
      <c r="PV217" t="str">
        <f>IF(ID217=1,PV$8&amp;IF(SUM(IE217:$IM217)=0,"",", "),"")</f>
        <v/>
      </c>
      <c r="PW217" t="str">
        <f>IF(IE217=1,PW$8&amp;IF(SUM(IF217:$IM217)=0,"",", "),"")</f>
        <v/>
      </c>
      <c r="PX217" t="str">
        <f>IF(IF217=1,PX$8&amp;IF(SUM(IG217:$IM217)=0,"",", "),"")</f>
        <v/>
      </c>
      <c r="PY217" t="str">
        <f>IF(IG217=1,PY$8&amp;IF(SUM(IH217:$IM217)=0,"",", "),"")</f>
        <v/>
      </c>
      <c r="PZ217" t="str">
        <f>IF(IH217=1,PZ$8&amp;IF(SUM(II217:$IM217)=0,"",", "),"")</f>
        <v/>
      </c>
      <c r="QA217" t="str">
        <f>IF(II217=1,QA$8&amp;IF(SUM(IJ217:$IM217)=0,"",", "),"")</f>
        <v/>
      </c>
      <c r="QB217" t="str">
        <f>IF(IJ217=1,QB$8&amp;IF(SUM(IK217:$IM217)=0,"",", "),"")</f>
        <v/>
      </c>
      <c r="QC217" t="str">
        <f>IF(IK217=1,QC$8&amp;IF(SUM(IL217:$IM217)=0,"",", "),"")</f>
        <v/>
      </c>
      <c r="QD217" t="str">
        <f>IF(IL217=1,QD$8&amp;IF(SUM(IM217:$IM217)=0,"",", "),"")</f>
        <v/>
      </c>
      <c r="QE217" t="str">
        <f t="shared" si="286"/>
        <v/>
      </c>
      <c r="QF217" t="str">
        <f>IF(IN217=1,QF$8&amp;IF(SUM(IO217:$KK217)=0,"",", "),"")</f>
        <v/>
      </c>
      <c r="QG217" t="str">
        <f>IF(IO217=1,QG$8&amp;IF(SUM(IP217:$KK217)=0,"",", "),"")</f>
        <v/>
      </c>
      <c r="QH217" t="str">
        <f>IF(IP217=1,QH$8&amp;IF(SUM(IQ217:$KK217)=0,"",", "),"")</f>
        <v/>
      </c>
      <c r="QI217" t="str">
        <f>IF(IQ217=1,QI$8&amp;IF(SUM(IR217:$KK217)=0,"",", "),"")</f>
        <v/>
      </c>
      <c r="QJ217" t="str">
        <f>IF(IR217=1,QJ$8&amp;IF(SUM(IS217:$KK217)=0,"",", "),"")</f>
        <v/>
      </c>
      <c r="QK217" t="str">
        <f>IF(IS217=1,QK$8&amp;IF(SUM(IT217:$KK217)=0,"",", "),"")</f>
        <v/>
      </c>
      <c r="QL217" t="str">
        <f>IF(IT217=1,QL$8&amp;IF(SUM(IU217:$KK217)=0,"",", "),"")</f>
        <v/>
      </c>
      <c r="QM217" t="str">
        <f>IF(IU217=1,QM$8&amp;IF(SUM(IV217:$KK217)=0,"",", "),"")</f>
        <v/>
      </c>
      <c r="QN217" t="str">
        <f>IF(IV217=1,QN$8&amp;IF(SUM(IW217:$KK217)=0,"",", "),"")</f>
        <v/>
      </c>
      <c r="QO217" t="str">
        <f>IF(IW217=1,QO$8&amp;IF(SUM(IX217:$KK217)=0,"",", "),"")</f>
        <v/>
      </c>
      <c r="QP217" t="str">
        <f>IF(IX217=1,QP$8&amp;IF(SUM(IY217:$KK217)=0,"",", "),"")</f>
        <v/>
      </c>
      <c r="QQ217" t="str">
        <f>IF(IY217=1,QQ$8&amp;IF(SUM(IZ217:$KK217)=0,"",", "),"")</f>
        <v/>
      </c>
      <c r="QR217" t="str">
        <f>IF(IZ217=1,QR$8&amp;IF(SUM(JA217:$KK217)=0,"",", "),"")</f>
        <v/>
      </c>
      <c r="QS217" t="str">
        <f>IF(JA217=1,QS$8&amp;IF(SUM(JB217:$KK217)=0,"",", "),"")</f>
        <v/>
      </c>
      <c r="QT217" t="str">
        <f>IF(JB217=1,QT$8&amp;IF(SUM(JC217:$KK217)=0,"",", "),"")</f>
        <v/>
      </c>
      <c r="QU217" t="str">
        <f>IF(JC217=1,QU$8&amp;IF(SUM(JD217:$KK217)=0,"",", "),"")</f>
        <v/>
      </c>
      <c r="QV217" t="str">
        <f>IF(JD217=1,QV$8&amp;IF(SUM(JE217:$KK217)=0,"",", "),"")</f>
        <v/>
      </c>
      <c r="QW217" t="str">
        <f>IF(JE217=1,QW$8&amp;IF(SUM(JF217:$KK217)=0,"",", "),"")</f>
        <v/>
      </c>
      <c r="QX217" t="str">
        <f>IF(JF217=1,QX$8&amp;IF(SUM(JG217:$KK217)=0,"",", "),"")</f>
        <v/>
      </c>
      <c r="QY217" t="str">
        <f>IF(JG217=1,QY$8&amp;IF(SUM(JH217:$KK217)=0,"",", "),"")</f>
        <v/>
      </c>
      <c r="QZ217" t="str">
        <f>IF(JH217=1,QZ$8&amp;IF(SUM(JI217:$KK217)=0,"",", "),"")</f>
        <v/>
      </c>
      <c r="RA217" t="str">
        <f>IF(JI217=1,RA$8&amp;IF(SUM(JJ217:$KK217)=0,"",", "),"")</f>
        <v/>
      </c>
      <c r="RB217" t="str">
        <f>IF(JJ217=1,RB$8&amp;IF(SUM(JK217:$KK217)=0,"",", "),"")</f>
        <v/>
      </c>
      <c r="RC217" t="str">
        <f>IF(JK217=1,RC$8&amp;IF(SUM(JL217:$KK217)=0,"",", "),"")</f>
        <v/>
      </c>
      <c r="RD217" t="str">
        <f>IF(JL217=1,RD$8&amp;IF(SUM(JM217:$KK217)=0,"",", "),"")</f>
        <v/>
      </c>
      <c r="RE217" t="str">
        <f>IF(JM217=1,RE$8&amp;IF(SUM(JN217:$KK217)=0,"",", "),"")</f>
        <v/>
      </c>
      <c r="RF217" t="str">
        <f>IF(JN217=1,RF$8&amp;IF(SUM(JO217:$KK217)=0,"",", "),"")</f>
        <v/>
      </c>
      <c r="RG217" t="str">
        <f>IF(JO217=1,RG$8&amp;IF(SUM(JP217:$KK217)=0,"",", "),"")</f>
        <v/>
      </c>
      <c r="RH217" t="str">
        <f>IF(JP217=1,RH$8&amp;IF(SUM(JQ217:$KK217)=0,"",", "),"")</f>
        <v/>
      </c>
      <c r="RI217" t="str">
        <f>IF(JQ217=1,RI$8&amp;IF(SUM(JR217:$KK217)=0,"",", "),"")</f>
        <v/>
      </c>
      <c r="RJ217" t="str">
        <f>IF(JR217=1,RJ$8&amp;IF(SUM(JS217:$KK217)=0,"",", "),"")</f>
        <v/>
      </c>
      <c r="RK217" t="str">
        <f>IF(JS217=1,RK$8&amp;IF(SUM(JT217:$KK217)=0,"",", "),"")</f>
        <v/>
      </c>
      <c r="RL217" t="str">
        <f>IF(JT217=1,RL$8&amp;IF(SUM(JU217:$KK217)=0,"",", "),"")</f>
        <v/>
      </c>
      <c r="RM217" t="str">
        <f>IF(JU217=1,RM$8&amp;IF(SUM(JV217:$KK217)=0,"",", "),"")</f>
        <v/>
      </c>
      <c r="RN217" t="str">
        <f>IF(JV217=1,RN$8&amp;IF(SUM(JW217:$KK217)=0,"",", "),"")</f>
        <v/>
      </c>
      <c r="RO217" t="str">
        <f>IF(JW217=1,RO$8&amp;IF(SUM(JX217:$KK217)=0,"",", "),"")</f>
        <v/>
      </c>
      <c r="RP217" t="str">
        <f>IF(JX217=1,RP$8&amp;IF(SUM(JY217:$KK217)=0,"",", "),"")</f>
        <v/>
      </c>
      <c r="RQ217" t="str">
        <f>IF(JY217=1,RQ$8&amp;IF(SUM(JZ217:$KK217)=0,"",", "),"")</f>
        <v/>
      </c>
      <c r="RR217" t="str">
        <f>IF(JZ217=1,RR$8&amp;IF(SUM(KA217:$KK217)=0,"",", "),"")</f>
        <v/>
      </c>
      <c r="RS217" t="str">
        <f>IF(KA217=1,RS$8&amp;IF(SUM(KB217:$KK217)=0,"",", "),"")</f>
        <v/>
      </c>
      <c r="RT217" t="str">
        <f>IF(KB217=1,RT$8&amp;IF(SUM(KC217:$KK217)=0,"",", "),"")</f>
        <v/>
      </c>
      <c r="RU217" t="str">
        <f>IF(KC217=1,RU$8&amp;IF(SUM(KD217:$KK217)=0,"",", "),"")</f>
        <v/>
      </c>
      <c r="RV217" t="str">
        <f>IF(KD217=1,RV$8&amp;IF(SUM(KE217:$KK217)=0,"",", "),"")</f>
        <v/>
      </c>
      <c r="RW217" t="str">
        <f>IF(KE217=1,RW$8&amp;IF(SUM(KF217:$KK217)=0,"",", "),"")</f>
        <v/>
      </c>
      <c r="RX217" t="str">
        <f>IF(KF217=1,RX$8&amp;IF(SUM(KG217:$KK217)=0,"",", "),"")</f>
        <v/>
      </c>
      <c r="RY217" t="str">
        <f>IF(KG217=1,RY$8&amp;IF(SUM(KH217:$KK217)=0,"",", "),"")</f>
        <v/>
      </c>
      <c r="RZ217" t="str">
        <f>IF(KH217=1,RZ$8&amp;IF(SUM(KI217:$KK217)=0,"",", "),"")</f>
        <v/>
      </c>
      <c r="SA217" t="str">
        <f>IF(KI217=1,SA$8&amp;IF(SUM(KJ217:$KK217)=0,"",", "),"")</f>
        <v/>
      </c>
      <c r="SB217" t="str">
        <f>IF(KJ217=1,SB$8&amp;IF(SUM(KK217:$KK217)=0,"",", "),"")</f>
        <v/>
      </c>
      <c r="SC217" t="str">
        <f t="shared" si="287"/>
        <v/>
      </c>
    </row>
    <row r="218" spans="1:497" ht="60" customHeight="1" x14ac:dyDescent="0.45">
      <c r="A218" s="62"/>
      <c r="B218" s="212" t="str">
        <f t="shared" si="216"/>
        <v/>
      </c>
      <c r="C218" s="212" t="str">
        <f t="shared" si="275"/>
        <v/>
      </c>
      <c r="D218" s="212" t="str">
        <f t="shared" si="276"/>
        <v/>
      </c>
      <c r="E218" s="212" t="str">
        <f t="shared" si="277"/>
        <v/>
      </c>
      <c r="F218" s="212" t="str">
        <f t="shared" si="278"/>
        <v/>
      </c>
      <c r="G218" s="237" t="str">
        <f>IF('EDCI Data'!B218="","",'EDCI Data'!B218)</f>
        <v/>
      </c>
      <c r="H218" s="238" t="str">
        <f>IF('EDCI Data'!C218="","",'EDCI Data'!C218)</f>
        <v/>
      </c>
      <c r="I218" s="239" t="str">
        <f>IF('EDCI Data'!D218="","",'EDCI Data'!D218)</f>
        <v/>
      </c>
      <c r="J218" s="240" t="str">
        <f>IF('EDCI Data'!E218="","",'EDCI Data'!E218)</f>
        <v/>
      </c>
      <c r="K218" s="237" t="str">
        <f>IF('EDCI Data'!F218="","",'EDCI Data'!F218)</f>
        <v/>
      </c>
      <c r="L218" s="237" t="str">
        <f>IF('EDCI Data'!G218="","",'EDCI Data'!G218)</f>
        <v/>
      </c>
      <c r="M218" s="237" t="str">
        <f>IF('EDCI Data'!H218="","",'EDCI Data'!H218)</f>
        <v/>
      </c>
      <c r="N218" s="237" t="str">
        <f>IF('EDCI Data'!I218="","",'EDCI Data'!I218)</f>
        <v/>
      </c>
      <c r="O218" s="237" t="str">
        <f>IF('EDCI Data'!J218="","",'EDCI Data'!J218)</f>
        <v/>
      </c>
      <c r="P218" s="237" t="str">
        <f>IF('EDCI Data'!K218="","",'EDCI Data'!K218)</f>
        <v/>
      </c>
      <c r="Q218" s="241" t="str">
        <f>IF('EDCI Data'!L218="","",'EDCI Data'!L218)</f>
        <v/>
      </c>
      <c r="R218" s="241" t="str">
        <f>IF('EDCI Data'!M218="","",'EDCI Data'!M218)</f>
        <v/>
      </c>
      <c r="S218" s="237" t="str">
        <f>IF('EDCI Data'!N218="","",'EDCI Data'!N218)</f>
        <v/>
      </c>
      <c r="T218" s="237" t="str">
        <f>IF('EDCI Data'!O218="","",'EDCI Data'!O218)</f>
        <v/>
      </c>
      <c r="U218" s="237" t="str">
        <f>IF('EDCI Data'!P218="","",'EDCI Data'!P218)</f>
        <v/>
      </c>
      <c r="V218" s="237" t="str">
        <f>IF('EDCI Data'!Q218="","",'EDCI Data'!Q218)</f>
        <v/>
      </c>
      <c r="W218" s="242" t="str">
        <f>IF('EDCI Data'!R218="","",'EDCI Data'!R218)</f>
        <v/>
      </c>
      <c r="X218" s="243" t="str">
        <f>IF('EDCI Data'!S218="","",'EDCI Data'!S218)</f>
        <v/>
      </c>
      <c r="Y218" s="243" t="str">
        <f>IF('EDCI Data'!T218="","",'EDCI Data'!T218)</f>
        <v/>
      </c>
      <c r="Z218" s="244" t="str">
        <f>IF('EDCI Data'!U218="","",'EDCI Data'!U218)</f>
        <v/>
      </c>
      <c r="AA218" s="237" t="str">
        <f>IF('EDCI Data'!V218="","",'EDCI Data'!V218)</f>
        <v/>
      </c>
      <c r="AB218" s="244" t="str">
        <f>IF('EDCI Data'!W218="","",'EDCI Data'!W218)</f>
        <v/>
      </c>
      <c r="AC218" s="237" t="str">
        <f>IF('EDCI Data'!X218="","",'EDCI Data'!X218)</f>
        <v/>
      </c>
      <c r="AD218" s="244" t="str">
        <f>IF('EDCI Data'!Y218="","",'EDCI Data'!Y218)</f>
        <v/>
      </c>
      <c r="AE218" s="237" t="str">
        <f>IF('EDCI Data'!Z218="","",'EDCI Data'!Z218)</f>
        <v/>
      </c>
      <c r="AF218" s="237" t="str">
        <f>IF('EDCI Data'!AA218="","",'EDCI Data'!AA218)</f>
        <v/>
      </c>
      <c r="AG218" s="237" t="str">
        <f>IF('EDCI Data'!AB218="","",'EDCI Data'!AB218)</f>
        <v/>
      </c>
      <c r="AH218" s="237" t="str">
        <f>IF('EDCI Data'!AC218="","",'EDCI Data'!AC218)</f>
        <v/>
      </c>
      <c r="AI218" s="237" t="str">
        <f>IF('EDCI Data'!AD218="","",'EDCI Data'!AD218)</f>
        <v/>
      </c>
      <c r="AJ218" s="237" t="str">
        <f>IF('EDCI Data'!AE218="","",'EDCI Data'!AE218)</f>
        <v/>
      </c>
      <c r="AK218" s="237" t="str">
        <f>IF('EDCI Data'!AF218="","",'EDCI Data'!AF218)</f>
        <v/>
      </c>
      <c r="AL218" s="237" t="str">
        <f>IF('EDCI Data'!AG218="","",'EDCI Data'!AG218)</f>
        <v/>
      </c>
      <c r="AM218" s="237" t="str">
        <f>IF('EDCI Data'!AH218="","",'EDCI Data'!AH218)</f>
        <v/>
      </c>
      <c r="AN218" s="237" t="str">
        <f>IF('EDCI Data'!AI218="","",'EDCI Data'!AI218)</f>
        <v/>
      </c>
      <c r="AO218" s="237" t="str">
        <f>IF('EDCI Data'!AJ218="","",'EDCI Data'!AJ218)</f>
        <v/>
      </c>
      <c r="AP218" s="237" t="str">
        <f>IF('EDCI Data'!AK218="","",'EDCI Data'!AK218)</f>
        <v/>
      </c>
      <c r="AQ218" s="237" t="str">
        <f>IF('EDCI Data'!AL218="","",'EDCI Data'!AL218)</f>
        <v/>
      </c>
      <c r="AR218" s="237" t="str">
        <f>IF('EDCI Data'!AM218="","",'EDCI Data'!AM218)</f>
        <v/>
      </c>
      <c r="AS218" s="237" t="str">
        <f>IF('EDCI Data'!AN218="","",'EDCI Data'!AN218)</f>
        <v/>
      </c>
      <c r="AT218" s="237" t="str">
        <f>IF('EDCI Data'!AO218="","",'EDCI Data'!AO218)</f>
        <v/>
      </c>
      <c r="AU218" s="237" t="str">
        <f>IF('EDCI Data'!AP218="","",'EDCI Data'!AP218)</f>
        <v/>
      </c>
      <c r="AV218" s="237" t="str">
        <f>IF('EDCI Data'!AQ218="","",'EDCI Data'!AQ218)</f>
        <v/>
      </c>
      <c r="AW218" s="237" t="str">
        <f>IF('EDCI Data'!AR218="","",'EDCI Data'!AR218)</f>
        <v/>
      </c>
      <c r="AX218" s="237" t="str">
        <f>IF('EDCI Data'!AS218="","",'EDCI Data'!AS218)</f>
        <v/>
      </c>
      <c r="AY218" s="237" t="str">
        <f>IF('EDCI Data'!AT218="","",'EDCI Data'!AT218)</f>
        <v/>
      </c>
      <c r="AZ218" s="237" t="str">
        <f>IF('EDCI Data'!AU218="","",'EDCI Data'!AU218)</f>
        <v/>
      </c>
      <c r="BA218" s="237" t="str">
        <f>IF('EDCI Data'!AV218="","",'EDCI Data'!AV218)</f>
        <v/>
      </c>
      <c r="BB218" s="245" t="str">
        <f>IF('EDCI Data'!AW218="","",'EDCI Data'!AW218)</f>
        <v/>
      </c>
      <c r="BC218" s="245" t="str">
        <f>IF('EDCI Data'!AX218="","",'EDCI Data'!AX218)</f>
        <v/>
      </c>
      <c r="BD218" s="246" t="str">
        <f t="shared" si="279"/>
        <v/>
      </c>
      <c r="BE218" s="247" t="str">
        <f>IF('EDCI Data'!AY218="","",'EDCI Data'!AY218)</f>
        <v/>
      </c>
      <c r="BF218" s="247" t="str">
        <f>IF('EDCI Data'!AZ218="","",'EDCI Data'!AZ218)</f>
        <v/>
      </c>
      <c r="BG218" s="247" t="str">
        <f>IF('EDCI Data'!BA218="","",'EDCI Data'!BA218)</f>
        <v/>
      </c>
      <c r="BH218" s="247" t="str">
        <f>IF('EDCI Data'!BB218="","",'EDCI Data'!BB218)</f>
        <v/>
      </c>
      <c r="BI218" s="247" t="str">
        <f>IF('EDCI Data'!BC218="","",'EDCI Data'!BC218)</f>
        <v/>
      </c>
      <c r="BJ218" s="247" t="str">
        <f>IF('EDCI Data'!BD218="","",'EDCI Data'!BD218)</f>
        <v/>
      </c>
      <c r="BK218" s="247" t="str">
        <f>IF('EDCI Data'!BE218="","",'EDCI Data'!BE218)</f>
        <v/>
      </c>
      <c r="BL218" s="247" t="str">
        <f>IF('EDCI Data'!BF218="","",'EDCI Data'!BF218)</f>
        <v/>
      </c>
      <c r="BM218" s="247" t="str">
        <f>IF('EDCI Data'!BG218="","",'EDCI Data'!BG218)</f>
        <v/>
      </c>
      <c r="BN218" s="248" t="str">
        <f>IF('EDCI Data'!BH218="","",'EDCI Data'!BH218)</f>
        <v/>
      </c>
      <c r="BO218" s="248" t="str">
        <f>IF('EDCI Data'!BI218="","",'EDCI Data'!BI218)</f>
        <v/>
      </c>
      <c r="BP218" s="249" t="str">
        <f>IF('EDCI Data'!BJ218="","",'EDCI Data'!BJ218)</f>
        <v/>
      </c>
      <c r="BQ218" s="248" t="str">
        <f>IF('EDCI Data'!BK218="","",'EDCI Data'!BK218)</f>
        <v/>
      </c>
      <c r="BR218" s="248" t="str">
        <f>IF('EDCI Data'!BL218="","",'EDCI Data'!BL218)</f>
        <v/>
      </c>
      <c r="BS218" s="250" t="str">
        <f>IF('EDCI Data'!BM218="","",'EDCI Data'!BM218)</f>
        <v/>
      </c>
      <c r="BT218" s="251" t="str">
        <f>IF('EDCI Data'!BN218="","",'EDCI Data'!BN218)</f>
        <v/>
      </c>
      <c r="BU218" s="246" t="str">
        <f>IF('EDCI Data'!BO218="","",'EDCI Data'!BO218)</f>
        <v/>
      </c>
      <c r="BV218" s="252">
        <f t="shared" si="280"/>
        <v>0</v>
      </c>
      <c r="BW218" s="252">
        <f t="shared" si="281"/>
        <v>0</v>
      </c>
      <c r="BX218" s="252">
        <f t="shared" si="282"/>
        <v>0</v>
      </c>
      <c r="BY218" s="252">
        <f t="shared" si="283"/>
        <v>0</v>
      </c>
      <c r="BZ218" t="str">
        <f t="shared" si="217"/>
        <v/>
      </c>
      <c r="CA218" s="253"/>
      <c r="CB218"/>
      <c r="CC218"/>
      <c r="CD218"/>
      <c r="CE218" t="str">
        <f t="shared" si="218"/>
        <v/>
      </c>
      <c r="CF218"/>
      <c r="CG218" t="str">
        <f t="shared" si="219"/>
        <v/>
      </c>
      <c r="CH218" t="str">
        <f t="shared" si="220"/>
        <v/>
      </c>
      <c r="CI218" t="str">
        <f t="shared" si="221"/>
        <v/>
      </c>
      <c r="CJ218" t="str">
        <f t="shared" si="222"/>
        <v/>
      </c>
      <c r="CK218"/>
      <c r="CL218"/>
      <c r="CM218" t="str">
        <f t="shared" si="223"/>
        <v/>
      </c>
      <c r="CN218" t="str">
        <f t="shared" si="224"/>
        <v/>
      </c>
      <c r="CO218" t="str">
        <f t="shared" si="225"/>
        <v/>
      </c>
      <c r="CP218" t="str">
        <f t="shared" si="226"/>
        <v/>
      </c>
      <c r="CQ218"/>
      <c r="CR218" t="str" cm="1">
        <f t="array" ref="CR218">IF(COUNTIFS($BZ$10:$BZ$259,$BZ218,$I$10:$I$259,$I218+1)&gt;0,IF(X218&lt;&gt;INDEX(Y$10:Y$259,MATCH(1,INDEX(($BZ218=$BZ$10:$BZ$259)*($I$10:$I$259=$I218+1),0,1),0)),"Number of FTEs in previous year do not align with Number of FTEs in current year across years, by definition these should be equal. Please check and update if required. "&amp;CHAR(10),""),"")</f>
        <v/>
      </c>
      <c r="CS218" t="str" cm="1">
        <f t="array" ref="CS218">IF(COUNTIFS($BZ$10:$BZ$259,$BZ218,$I$10:$I$259,$I218-1)&gt;0,IF(Y218&lt;&gt;INDEX(X$10:X$259,MATCH(1,INDEX(($BZ218=$BZ$10:$BZ$259)*($I$10:$I$259=$I218-1),0,1),0)),"Number of FTEs in previous year do not align with Number of FTEs in current year across years, by definition these should be equal. Please check and update if required. "&amp;CHAR(10),""),"")</f>
        <v/>
      </c>
      <c r="CT218" t="str">
        <f t="shared" si="227"/>
        <v/>
      </c>
      <c r="CU218" t="str">
        <f t="shared" si="228"/>
        <v/>
      </c>
      <c r="CV218"/>
      <c r="CW218" t="str">
        <f t="shared" si="229"/>
        <v/>
      </c>
      <c r="CX218"/>
      <c r="CY218" t="str">
        <f t="shared" si="230"/>
        <v/>
      </c>
      <c r="CZ218"/>
      <c r="DA218" t="str">
        <f t="shared" si="231"/>
        <v/>
      </c>
      <c r="DB218"/>
      <c r="DC218"/>
      <c r="DD218"/>
      <c r="DE218"/>
      <c r="DF218"/>
      <c r="DG218"/>
      <c r="DH218"/>
      <c r="DI218"/>
      <c r="DJ218"/>
      <c r="DK218"/>
      <c r="DL218"/>
      <c r="DM218"/>
      <c r="DN218"/>
      <c r="DO218"/>
      <c r="DP218"/>
      <c r="DQ218"/>
      <c r="DR218"/>
      <c r="DS218"/>
      <c r="DT218"/>
      <c r="DU218"/>
      <c r="DV218"/>
      <c r="DW218"/>
      <c r="DX218" t="str">
        <f t="shared" si="232"/>
        <v/>
      </c>
      <c r="DY218" t="str">
        <f t="shared" si="233"/>
        <v/>
      </c>
      <c r="DZ218" t="str">
        <f t="shared" si="234"/>
        <v/>
      </c>
      <c r="EA218" t="str">
        <f t="shared" si="235"/>
        <v/>
      </c>
      <c r="EB218" t="str">
        <f t="shared" si="236"/>
        <v/>
      </c>
      <c r="EC218" t="str">
        <f t="shared" si="237"/>
        <v/>
      </c>
      <c r="ED218" t="str">
        <f t="shared" si="238"/>
        <v/>
      </c>
      <c r="EE218" t="str">
        <f t="shared" si="239"/>
        <v/>
      </c>
      <c r="EF218" t="str">
        <f t="shared" si="240"/>
        <v/>
      </c>
      <c r="EG218" t="str">
        <f t="shared" si="241"/>
        <v/>
      </c>
      <c r="EH218" t="str">
        <f t="shared" si="242"/>
        <v/>
      </c>
      <c r="EI218" t="str">
        <f t="shared" si="243"/>
        <v/>
      </c>
      <c r="EJ218"/>
      <c r="EK218"/>
      <c r="EL218"/>
      <c r="EM218"/>
      <c r="EN218"/>
      <c r="EO218"/>
      <c r="EP218"/>
      <c r="EQ218" t="str">
        <f t="shared" si="244"/>
        <v/>
      </c>
      <c r="ER218" t="str">
        <f t="shared" si="245"/>
        <v/>
      </c>
      <c r="ES218" t="str">
        <f t="shared" si="246"/>
        <v/>
      </c>
      <c r="ET218"/>
      <c r="EU218" t="str">
        <f t="shared" si="247"/>
        <v/>
      </c>
      <c r="EV218"/>
      <c r="EW218" t="str">
        <f t="shared" si="248"/>
        <v/>
      </c>
      <c r="EX218"/>
      <c r="EY218" t="str">
        <f t="shared" si="249"/>
        <v/>
      </c>
      <c r="EZ218"/>
      <c r="FA218"/>
      <c r="FB218"/>
      <c r="FC218"/>
      <c r="FD218"/>
      <c r="FE218"/>
      <c r="FF218"/>
      <c r="FG218"/>
      <c r="FH218"/>
      <c r="FI218"/>
      <c r="FJ218"/>
      <c r="FK218"/>
      <c r="FL218"/>
      <c r="FM218"/>
      <c r="FN218"/>
      <c r="FO218"/>
      <c r="FP218"/>
      <c r="FQ218"/>
      <c r="FR218"/>
      <c r="FS218"/>
      <c r="FT218"/>
      <c r="FU218"/>
      <c r="FV218" t="str">
        <f t="shared" si="250"/>
        <v/>
      </c>
      <c r="FW218" t="str">
        <f t="shared" si="251"/>
        <v/>
      </c>
      <c r="FX218"/>
      <c r="FY218" t="str">
        <f t="shared" si="252"/>
        <v/>
      </c>
      <c r="FZ218" t="str">
        <f t="shared" si="253"/>
        <v/>
      </c>
      <c r="GA218" t="str">
        <f t="shared" si="254"/>
        <v/>
      </c>
      <c r="GB218" t="str">
        <f t="shared" si="255"/>
        <v/>
      </c>
      <c r="GC218" t="str">
        <f t="shared" si="256"/>
        <v/>
      </c>
      <c r="GD218" t="str">
        <f t="shared" si="257"/>
        <v/>
      </c>
      <c r="GE218" t="str">
        <f t="shared" si="258"/>
        <v/>
      </c>
      <c r="GF218" t="str">
        <f t="shared" si="259"/>
        <v/>
      </c>
      <c r="GG218" t="str">
        <f t="shared" si="260"/>
        <v/>
      </c>
      <c r="GH218"/>
      <c r="GI218"/>
      <c r="GJ218"/>
      <c r="GK218"/>
      <c r="GL218"/>
      <c r="GM218"/>
      <c r="GN218"/>
      <c r="GO218"/>
      <c r="GP218" t="str">
        <f t="shared" si="261"/>
        <v/>
      </c>
      <c r="GQ218" t="str">
        <f t="shared" si="262"/>
        <v/>
      </c>
      <c r="GR218"/>
      <c r="GS218" t="str">
        <f t="shared" si="263"/>
        <v/>
      </c>
      <c r="GT218"/>
      <c r="GU218" t="str">
        <f t="shared" si="264"/>
        <v/>
      </c>
      <c r="GV218"/>
      <c r="GW218" t="str">
        <f t="shared" si="265"/>
        <v/>
      </c>
      <c r="GX218"/>
      <c r="GY218"/>
      <c r="GZ218"/>
      <c r="HA218"/>
      <c r="HB218"/>
      <c r="HC218"/>
      <c r="HD218"/>
      <c r="HE218"/>
      <c r="HF218"/>
      <c r="HG218"/>
      <c r="HH218"/>
      <c r="HI218"/>
      <c r="HJ218"/>
      <c r="HK218"/>
      <c r="HL218"/>
      <c r="HM218"/>
      <c r="HN218"/>
      <c r="HO218"/>
      <c r="HP218"/>
      <c r="HQ218"/>
      <c r="HR218"/>
      <c r="HS218"/>
      <c r="HT218" t="str">
        <f t="shared" si="266"/>
        <v/>
      </c>
      <c r="HU218" t="str">
        <f t="shared" si="267"/>
        <v/>
      </c>
      <c r="HV218"/>
      <c r="HW218"/>
      <c r="HX218"/>
      <c r="HY218"/>
      <c r="HZ218"/>
      <c r="IA218"/>
      <c r="IB218"/>
      <c r="IC218"/>
      <c r="ID218"/>
      <c r="IE218" t="str">
        <f t="shared" si="268"/>
        <v/>
      </c>
      <c r="IF218"/>
      <c r="IG218"/>
      <c r="IH218"/>
      <c r="II218"/>
      <c r="IJ218"/>
      <c r="IK218"/>
      <c r="IL218"/>
      <c r="IM218"/>
      <c r="IN218"/>
      <c r="IO218"/>
      <c r="IP218"/>
      <c r="IQ218" t="str">
        <f t="shared" si="269"/>
        <v/>
      </c>
      <c r="IR218"/>
      <c r="IS218" t="str">
        <f t="shared" si="270"/>
        <v/>
      </c>
      <c r="IT218"/>
      <c r="IU218" t="str">
        <f t="shared" si="271"/>
        <v/>
      </c>
      <c r="IV218"/>
      <c r="IW218"/>
      <c r="IX218"/>
      <c r="IY218"/>
      <c r="IZ218"/>
      <c r="JA218"/>
      <c r="JB218"/>
      <c r="JC218"/>
      <c r="JD218"/>
      <c r="JE218"/>
      <c r="JF218"/>
      <c r="JG218"/>
      <c r="JH218"/>
      <c r="JI218"/>
      <c r="JJ218"/>
      <c r="JK218"/>
      <c r="JL218"/>
      <c r="JM218"/>
      <c r="JN218"/>
      <c r="JO218"/>
      <c r="JP218"/>
      <c r="JQ218"/>
      <c r="JR218" t="str">
        <f t="shared" si="272"/>
        <v/>
      </c>
      <c r="JS218" t="str">
        <f t="shared" si="273"/>
        <v/>
      </c>
      <c r="JT218"/>
      <c r="JU218"/>
      <c r="JV218"/>
      <c r="JW218"/>
      <c r="JX218"/>
      <c r="JY218"/>
      <c r="JZ218"/>
      <c r="KA218"/>
      <c r="KB218"/>
      <c r="KC218" t="str">
        <f t="shared" si="274"/>
        <v/>
      </c>
      <c r="KD218"/>
      <c r="KE218"/>
      <c r="KF218"/>
      <c r="KG218"/>
      <c r="KH218"/>
      <c r="KI218"/>
      <c r="KJ218"/>
      <c r="KK218"/>
      <c r="KL218" t="str">
        <f>IF(CT218=1,KL$8&amp;IF(SUM(CU218:$EQ218)=0,"",", "),"")</f>
        <v/>
      </c>
      <c r="KM218" t="str">
        <f>IF(CU218=1,KM$8&amp;IF(SUM(CV218:$EQ218)=0,"",", "),"")</f>
        <v/>
      </c>
      <c r="KN218" t="str">
        <f>IF(CV218=1,KN$8&amp;IF(SUM(CW218:$EQ218)=0,"",", "),"")</f>
        <v/>
      </c>
      <c r="KO218" t="str">
        <f>IF(CW218=1,KO$8&amp;IF(SUM(CX218:$EQ218)=0,"",", "),"")</f>
        <v/>
      </c>
      <c r="KP218" t="str">
        <f>IF(CX218=1,KP$8&amp;IF(SUM(CY218:$EQ218)=0,"",", "),"")</f>
        <v/>
      </c>
      <c r="KQ218" t="str">
        <f>IF(CY218=1,KQ$8&amp;IF(SUM(CZ218:$EQ218)=0,"",", "),"")</f>
        <v/>
      </c>
      <c r="KR218" t="str">
        <f>IF(CZ218=1,KR$8&amp;IF(SUM(DA218:$EQ218)=0,"",", "),"")</f>
        <v/>
      </c>
      <c r="KS218" t="str">
        <f>IF(DA218=1,KS$8&amp;IF(SUM(DB218:$EQ218)=0,"",", "),"")</f>
        <v/>
      </c>
      <c r="KT218" t="str">
        <f>IF(DB218=1,KT$8&amp;IF(SUM(DC218:$EQ218)=0,"",", "),"")</f>
        <v/>
      </c>
      <c r="KU218" t="str">
        <f>IF(DC218=1,KU$8&amp;IF(SUM(DD218:$EQ218)=0,"",", "),"")</f>
        <v/>
      </c>
      <c r="KV218" t="str">
        <f>IF(DD218=1,KV$8&amp;IF(SUM(DE218:$EQ218)=0,"",", "),"")</f>
        <v/>
      </c>
      <c r="KW218" t="str">
        <f>IF(DE218=1,KW$8&amp;IF(SUM(DF218:$EQ218)=0,"",", "),"")</f>
        <v/>
      </c>
      <c r="KX218" t="str">
        <f>IF(DF218=1,KX$8&amp;IF(SUM(DG218:$EQ218)=0,"",", "),"")</f>
        <v/>
      </c>
      <c r="KY218" t="str">
        <f>IF(DG218=1,KY$8&amp;IF(SUM(DH218:$EQ218)=0,"",", "),"")</f>
        <v/>
      </c>
      <c r="KZ218" t="str">
        <f>IF(DH218=1,KZ$8&amp;IF(SUM(DI218:$EQ218)=0,"",", "),"")</f>
        <v/>
      </c>
      <c r="LA218" t="str">
        <f>IF(DI218=1,LA$8&amp;IF(SUM(DJ218:$EQ218)=0,"",", "),"")</f>
        <v/>
      </c>
      <c r="LB218" t="str">
        <f>IF(DJ218=1,LB$8&amp;IF(SUM(DK218:$EQ218)=0,"",", "),"")</f>
        <v/>
      </c>
      <c r="LC218" t="str">
        <f>IF(DK218=1,LC$8&amp;IF(SUM(DL218:$EQ218)=0,"",", "),"")</f>
        <v/>
      </c>
      <c r="LD218" t="str">
        <f>IF(DL218=1,LD$8&amp;IF(SUM(DM218:$EQ218)=0,"",", "),"")</f>
        <v/>
      </c>
      <c r="LE218" t="str">
        <f>IF(DM218=1,LE$8&amp;IF(SUM(DN218:$EQ218)=0,"",", "),"")</f>
        <v/>
      </c>
      <c r="LF218" t="str">
        <f>IF(DN218=1,LF$8&amp;IF(SUM(DO218:$EQ218)=0,"",", "),"")</f>
        <v/>
      </c>
      <c r="LG218" t="str">
        <f>IF(DO218=1,LG$8&amp;IF(SUM(DP218:$EQ218)=0,"",", "),"")</f>
        <v/>
      </c>
      <c r="LH218" t="str">
        <f>IF(DP218=1,LH$8&amp;IF(SUM(DQ218:$EQ218)=0,"",", "),"")</f>
        <v/>
      </c>
      <c r="LI218" t="str">
        <f>IF(DQ218=1,LI$8&amp;IF(SUM(DR218:$EQ218)=0,"",", "),"")</f>
        <v/>
      </c>
      <c r="LJ218" t="str">
        <f>IF(DR218=1,LJ$8&amp;IF(SUM(DS218:$EQ218)=0,"",", "),"")</f>
        <v/>
      </c>
      <c r="LK218" t="str">
        <f>IF(DS218=1,LK$8&amp;IF(SUM(DT218:$EQ218)=0,"",", "),"")</f>
        <v/>
      </c>
      <c r="LL218" t="str">
        <f>IF(DT218=1,LL$8&amp;IF(SUM(DU218:$EQ218)=0,"",", "),"")</f>
        <v/>
      </c>
      <c r="LM218" t="str">
        <f>IF(DU218=1,LM$8&amp;IF(SUM(DV218:$EQ218)=0,"",", "),"")</f>
        <v/>
      </c>
      <c r="LN218" t="str">
        <f>IF(DV218=1,LN$8&amp;IF(SUM(DW218:$EQ218)=0,"",", "),"")</f>
        <v/>
      </c>
      <c r="LO218" t="str">
        <f>IF(DW218=1,LO$8&amp;IF(SUM(DX218:$EQ218)=0,"",", "),"")</f>
        <v/>
      </c>
      <c r="LP218" t="str">
        <f>IF(DX218=1,LP$8&amp;IF(SUM(DY218:$EQ218)=0,"",", "),"")</f>
        <v/>
      </c>
      <c r="LQ218" t="str">
        <f>IF(DY218=1,LQ$8&amp;IF(SUM(DZ218:$EQ218)=0,"",", "),"")</f>
        <v/>
      </c>
      <c r="LR218" t="str">
        <f>IF(DZ218=1,LR$8&amp;IF(SUM(EA218:$EQ218)=0,"",", "),"")</f>
        <v/>
      </c>
      <c r="LS218" t="str">
        <f>IF(EA218=1,LS$8&amp;IF(SUM(EB218:$EQ218)=0,"",", "),"")</f>
        <v/>
      </c>
      <c r="LT218" t="str">
        <f>IF(EB218=1,LT$8&amp;IF(SUM(EC218:$EQ218)=0,"",", "),"")</f>
        <v/>
      </c>
      <c r="LU218" t="str">
        <f>IF(EC218=1,LU$8&amp;IF(SUM(ED218:$EQ218)=0,"",", "),"")</f>
        <v/>
      </c>
      <c r="LV218" t="str">
        <f>IF(ED218=1,LV$8&amp;IF(SUM(EE218:$EQ218)=0,"",", "),"")</f>
        <v/>
      </c>
      <c r="LW218" t="str">
        <f>IF(EE218=1,LW$8&amp;IF(SUM(EF218:$EQ218)=0,"",", "),"")</f>
        <v/>
      </c>
      <c r="LX218" t="str">
        <f>IF(EF218=1,LX$8&amp;IF(SUM(EG218:$EQ218)=0,"",", "),"")</f>
        <v/>
      </c>
      <c r="LY218" t="str">
        <f>IF(EG218=1,LY$8&amp;IF(SUM(EH218:$EQ218)=0,"",", "),"")</f>
        <v/>
      </c>
      <c r="LZ218" t="str">
        <f>IF(EH218=1,LZ$8&amp;IF(SUM(EI218:$EQ218)=0,"",", "),"")</f>
        <v/>
      </c>
      <c r="MA218" t="str">
        <f>IF(EI218=1,MA$8&amp;IF(SUM(EJ218:$EQ218)=0,"",", "),"")</f>
        <v/>
      </c>
      <c r="MB218" t="str">
        <f>IF(EJ218=1,MB$8&amp;IF(SUM(EK218:$EQ218)=0,"",", "),"")</f>
        <v/>
      </c>
      <c r="MC218" t="str">
        <f>IF(EK218=1,MC$8&amp;IF(SUM(EL218:$EQ218)=0,"",", "),"")</f>
        <v/>
      </c>
      <c r="MD218" t="str">
        <f>IF(EL218=1,MD$8&amp;IF(SUM(EM218:$EQ218)=0,"",", "),"")</f>
        <v/>
      </c>
      <c r="ME218" t="str">
        <f>IF(EM218=1,ME$8&amp;IF(SUM(EN218:$EQ218)=0,"",", "),"")</f>
        <v/>
      </c>
      <c r="MF218" t="str">
        <f>IF(EN218=1,MF$8&amp;IF(SUM(EO218:$EQ218)=0,"",", "),"")</f>
        <v/>
      </c>
      <c r="MG218" t="str">
        <f>IF(EO218=1,MG$8&amp;IF(SUM(EP218:$EQ218)=0,"",", "),"")</f>
        <v/>
      </c>
      <c r="MH218" t="str">
        <f>IF(EP218=1,MH$8&amp;IF(SUM(EQ218:$EQ218)=0,"",", "),"")</f>
        <v/>
      </c>
      <c r="MI218" t="str">
        <f t="shared" si="284"/>
        <v/>
      </c>
      <c r="MJ218" t="str">
        <f>IF(ER218=1,MJ$8&amp;IF(SUM(ES218:$GO218)=0,"",", "),"")</f>
        <v/>
      </c>
      <c r="MK218" t="str">
        <f>IF(ES218=1,MK$8&amp;IF(SUM(ET218:$GO218)=0,"",", "),"")</f>
        <v/>
      </c>
      <c r="ML218" t="str">
        <f>IF(ET218=1,ML$8&amp;IF(SUM(EU218:$GO218)=0,"",", "),"")</f>
        <v/>
      </c>
      <c r="MM218" t="str">
        <f>IF(EU218=1,MM$8&amp;IF(SUM(EV218:$GO218)=0,"",", "),"")</f>
        <v/>
      </c>
      <c r="MN218" t="str">
        <f>IF(EV218=1,MN$8&amp;IF(SUM(EW218:$GO218)=0,"",", "),"")</f>
        <v/>
      </c>
      <c r="MO218" t="str">
        <f>IF(EW218=1,MO$8&amp;IF(SUM(EX218:$GO218)=0,"",", "),"")</f>
        <v/>
      </c>
      <c r="MP218" t="str">
        <f>IF(EX218=1,MP$8&amp;IF(SUM(EY218:$GO218)=0,"",", "),"")</f>
        <v/>
      </c>
      <c r="MQ218" t="str">
        <f>IF(EY218=1,MQ$8&amp;IF(SUM(EZ218:$GO218)=0,"",", "),"")</f>
        <v/>
      </c>
      <c r="MR218" t="str">
        <f>IF(EZ218=1,MR$8&amp;IF(SUM(FA218:$GO218)=0,"",", "),"")</f>
        <v/>
      </c>
      <c r="MS218" t="str">
        <f>IF(FA218=1,MS$8&amp;IF(SUM(FB218:$GO218)=0,"",", "),"")</f>
        <v/>
      </c>
      <c r="MT218" t="str">
        <f>IF(FB218=1,MT$8&amp;IF(SUM(FC218:$GO218)=0,"",", "),"")</f>
        <v/>
      </c>
      <c r="MU218" t="str">
        <f>IF(FC218=1,MU$8&amp;IF(SUM(FD218:$GO218)=0,"",", "),"")</f>
        <v/>
      </c>
      <c r="MV218" t="str">
        <f>IF(FD218=1,MV$8&amp;IF(SUM(FE218:$GO218)=0,"",", "),"")</f>
        <v/>
      </c>
      <c r="MW218" t="str">
        <f>IF(FE218=1,MW$8&amp;IF(SUM(FF218:$GO218)=0,"",", "),"")</f>
        <v/>
      </c>
      <c r="MX218" t="str">
        <f>IF(FF218=1,MX$8&amp;IF(SUM(FG218:$GO218)=0,"",", "),"")</f>
        <v/>
      </c>
      <c r="MY218" t="str">
        <f>IF(FG218=1,MY$8&amp;IF(SUM(FH218:$GO218)=0,"",", "),"")</f>
        <v/>
      </c>
      <c r="MZ218" t="str">
        <f>IF(FH218=1,MZ$8&amp;IF(SUM(FI218:$GO218)=0,"",", "),"")</f>
        <v/>
      </c>
      <c r="NA218" t="str">
        <f>IF(FI218=1,NA$8&amp;IF(SUM(FJ218:$GO218)=0,"",", "),"")</f>
        <v/>
      </c>
      <c r="NB218" t="str">
        <f>IF(FJ218=1,NB$8&amp;IF(SUM(FK218:$GO218)=0,"",", "),"")</f>
        <v/>
      </c>
      <c r="NC218" t="str">
        <f>IF(FK218=1,NC$8&amp;IF(SUM(FL218:$GO218)=0,"",", "),"")</f>
        <v/>
      </c>
      <c r="ND218" t="str">
        <f>IF(FL218=1,ND$8&amp;IF(SUM(FM218:$GO218)=0,"",", "),"")</f>
        <v/>
      </c>
      <c r="NE218" t="str">
        <f>IF(FM218=1,NE$8&amp;IF(SUM(FN218:$GO218)=0,"",", "),"")</f>
        <v/>
      </c>
      <c r="NF218" t="str">
        <f>IF(FN218=1,NF$8&amp;IF(SUM(FO218:$GO218)=0,"",", "),"")</f>
        <v/>
      </c>
      <c r="NG218" t="str">
        <f>IF(FO218=1,NG$8&amp;IF(SUM(FP218:$GO218)=0,"",", "),"")</f>
        <v/>
      </c>
      <c r="NH218" t="str">
        <f>IF(FP218=1,NH$8&amp;IF(SUM(FQ218:$GO218)=0,"",", "),"")</f>
        <v/>
      </c>
      <c r="NI218" t="str">
        <f>IF(FQ218=1,NI$8&amp;IF(SUM(FR218:$GO218)=0,"",", "),"")</f>
        <v/>
      </c>
      <c r="NJ218" t="str">
        <f>IF(FR218=1,NJ$8&amp;IF(SUM(FS218:$GO218)=0,"",", "),"")</f>
        <v/>
      </c>
      <c r="NK218" t="str">
        <f>IF(FS218=1,NK$8&amp;IF(SUM(FT218:$GO218)=0,"",", "),"")</f>
        <v/>
      </c>
      <c r="NL218" t="str">
        <f>IF(FT218=1,NL$8&amp;IF(SUM(FU218:$GO218)=0,"",", "),"")</f>
        <v/>
      </c>
      <c r="NM218" t="str">
        <f>IF(FU218=1,NM$8&amp;IF(SUM(FV218:$GO218)=0,"",", "),"")</f>
        <v/>
      </c>
      <c r="NN218" t="str">
        <f>IF(FV218=1,NN$8&amp;IF(SUM(FW218:$GO218)=0,"",", "),"")</f>
        <v/>
      </c>
      <c r="NO218" t="str">
        <f>IF(FW218=1,NO$8&amp;IF(SUM(FX218:$GO218)=0,"",", "),"")</f>
        <v/>
      </c>
      <c r="NP218" t="str">
        <f>IF(FX218=1,NP$8&amp;IF(SUM(FY218:$GO218)=0,"",", "),"")</f>
        <v/>
      </c>
      <c r="NQ218" t="str">
        <f>IF(FY218=1,NQ$8&amp;IF(SUM(FZ218:$GO218)=0,"",", "),"")</f>
        <v/>
      </c>
      <c r="NR218" t="str">
        <f>IF(FZ218=1,NR$8&amp;IF(SUM(GA218:$GO218)=0,"",", "),"")</f>
        <v/>
      </c>
      <c r="NS218" t="str">
        <f>IF(GA218=1,NS$8&amp;IF(SUM(GB218:$GO218)=0,"",", "),"")</f>
        <v/>
      </c>
      <c r="NT218" t="str">
        <f>IF(GB218=1,NT$8&amp;IF(SUM(GC218:$GO218)=0,"",", "),"")</f>
        <v/>
      </c>
      <c r="NU218" t="str">
        <f>IF(GC218=1,NU$8&amp;IF(SUM(GD218:$GO218)=0,"",", "),"")</f>
        <v/>
      </c>
      <c r="NV218" t="str">
        <f>IF(GD218=1,NV$8&amp;IF(SUM(GE218:$GO218)=0,"",", "),"")</f>
        <v/>
      </c>
      <c r="NW218" t="str">
        <f>IF(GE218=1,NW$8&amp;IF(SUM(GF218:$GO218)=0,"",", "),"")</f>
        <v/>
      </c>
      <c r="NX218" t="str">
        <f>IF(GF218=1,NX$8&amp;IF(SUM(GG218:$GO218)=0,"",", "),"")</f>
        <v/>
      </c>
      <c r="NY218" t="str">
        <f>IF(GG218=1,NY$8&amp;IF(SUM(GH218:$GO218)=0,"",", "),"")</f>
        <v/>
      </c>
      <c r="NZ218" t="str">
        <f>IF(GH218=1,NZ$8&amp;IF(SUM(GI218:$GO218)=0,"",", "),"")</f>
        <v/>
      </c>
      <c r="OA218" t="str">
        <f>IF(GI218=1,OA$8&amp;IF(SUM(GJ218:$GO218)=0,"",", "),"")</f>
        <v/>
      </c>
      <c r="OB218" t="str">
        <f>IF(GJ218=1,OB$8&amp;IF(SUM(GK218:$GO218)=0,"",", "),"")</f>
        <v/>
      </c>
      <c r="OC218" t="str">
        <f>IF(GK218=1,OC$8&amp;IF(SUM(GL218:$GO218)=0,"",", "),"")</f>
        <v/>
      </c>
      <c r="OD218" t="str">
        <f>IF(GL218=1,OD$8&amp;IF(SUM(GM218:$GO218)=0,"",", "),"")</f>
        <v/>
      </c>
      <c r="OE218" t="str">
        <f>IF(GM218=1,OE$8&amp;IF(SUM(GN218:$GO218)=0,"",", "),"")</f>
        <v/>
      </c>
      <c r="OF218" t="str">
        <f>IF(GN218=1,OF$8&amp;IF(SUM(GO218:$GO218)=0,"",", "),"")</f>
        <v/>
      </c>
      <c r="OG218" t="str">
        <f t="shared" si="285"/>
        <v/>
      </c>
      <c r="OH218" t="str">
        <f>IF(GP218=1,OH$8&amp;IF(SUM(GQ218:$IM218)=0,"",", "),"")</f>
        <v/>
      </c>
      <c r="OI218" t="str">
        <f>IF(GQ218=1,OI$8&amp;IF(SUM(GR218:$IM218)=0,"",", "),"")</f>
        <v/>
      </c>
      <c r="OJ218" t="str">
        <f>IF(GR218=1,OJ$8&amp;IF(SUM(GS218:$IM218)=0,"",", "),"")</f>
        <v/>
      </c>
      <c r="OK218" t="str">
        <f>IF(GS218=1,OK$8&amp;IF(SUM(GT218:$IM218)=0,"",", "),"")</f>
        <v/>
      </c>
      <c r="OL218" t="str">
        <f>IF(GT218=1,OL$8&amp;IF(SUM(GU218:$IM218)=0,"",", "),"")</f>
        <v/>
      </c>
      <c r="OM218" t="str">
        <f>IF(GU218=1,OM$8&amp;IF(SUM(GV218:$IM218)=0,"",", "),"")</f>
        <v/>
      </c>
      <c r="ON218" t="str">
        <f>IF(GV218=1,ON$8&amp;IF(SUM(GW218:$IM218)=0,"",", "),"")</f>
        <v/>
      </c>
      <c r="OO218" t="str">
        <f>IF(GW218=1,OO$8&amp;IF(SUM(GX218:$IM218)=0,"",", "),"")</f>
        <v/>
      </c>
      <c r="OP218" t="str">
        <f>IF(GX218=1,OP$8&amp;IF(SUM(GY218:$IM218)=0,"",", "),"")</f>
        <v/>
      </c>
      <c r="OQ218" t="str">
        <f>IF(GY218=1,OQ$8&amp;IF(SUM(GZ218:$IM218)=0,"",", "),"")</f>
        <v/>
      </c>
      <c r="OR218" t="str">
        <f>IF(GZ218=1,OR$8&amp;IF(SUM(HA218:$IM218)=0,"",", "),"")</f>
        <v/>
      </c>
      <c r="OS218" t="str">
        <f>IF(HA218=1,OS$8&amp;IF(SUM(HB218:$IM218)=0,"",", "),"")</f>
        <v/>
      </c>
      <c r="OT218" t="str">
        <f>IF(HB218=1,OT$8&amp;IF(SUM(HC218:$IM218)=0,"",", "),"")</f>
        <v/>
      </c>
      <c r="OU218" t="str">
        <f>IF(HC218=1,OU$8&amp;IF(SUM(HD218:$IM218)=0,"",", "),"")</f>
        <v/>
      </c>
      <c r="OV218" t="str">
        <f>IF(HD218=1,OV$8&amp;IF(SUM(HE218:$IM218)=0,"",", "),"")</f>
        <v/>
      </c>
      <c r="OW218" t="str">
        <f>IF(HE218=1,OW$8&amp;IF(SUM(HF218:$IM218)=0,"",", "),"")</f>
        <v/>
      </c>
      <c r="OX218" t="str">
        <f>IF(HF218=1,OX$8&amp;IF(SUM(HG218:$IM218)=0,"",", "),"")</f>
        <v/>
      </c>
      <c r="OY218" t="str">
        <f>IF(HG218=1,OY$8&amp;IF(SUM(HH218:$IM218)=0,"",", "),"")</f>
        <v/>
      </c>
      <c r="OZ218" t="str">
        <f>IF(HH218=1,OZ$8&amp;IF(SUM(HI218:$IM218)=0,"",", "),"")</f>
        <v/>
      </c>
      <c r="PA218" t="str">
        <f>IF(HI218=1,PA$8&amp;IF(SUM(HJ218:$IM218)=0,"",", "),"")</f>
        <v/>
      </c>
      <c r="PB218" t="str">
        <f>IF(HJ218=1,PB$8&amp;IF(SUM(HK218:$IM218)=0,"",", "),"")</f>
        <v/>
      </c>
      <c r="PC218" t="str">
        <f>IF(HK218=1,PC$8&amp;IF(SUM(HL218:$IM218)=0,"",", "),"")</f>
        <v/>
      </c>
      <c r="PD218" t="str">
        <f>IF(HL218=1,PD$8&amp;IF(SUM(HM218:$IM218)=0,"",", "),"")</f>
        <v/>
      </c>
      <c r="PE218" t="str">
        <f>IF(HM218=1,PE$8&amp;IF(SUM(HN218:$IM218)=0,"",", "),"")</f>
        <v/>
      </c>
      <c r="PF218" t="str">
        <f>IF(HN218=1,PF$8&amp;IF(SUM(HO218:$IM218)=0,"",", "),"")</f>
        <v/>
      </c>
      <c r="PG218" t="str">
        <f>IF(HO218=1,PG$8&amp;IF(SUM(HP218:$IM218)=0,"",", "),"")</f>
        <v/>
      </c>
      <c r="PH218" t="str">
        <f>IF(HP218=1,PH$8&amp;IF(SUM(HQ218:$IM218)=0,"",", "),"")</f>
        <v/>
      </c>
      <c r="PI218" t="str">
        <f>IF(HQ218=1,PI$8&amp;IF(SUM(HR218:$IM218)=0,"",", "),"")</f>
        <v/>
      </c>
      <c r="PJ218" t="str">
        <f>IF(HR218=1,PJ$8&amp;IF(SUM(HS218:$IM218)=0,"",", "),"")</f>
        <v/>
      </c>
      <c r="PK218" t="str">
        <f>IF(HS218=1,PK$8&amp;IF(SUM(HT218:$IM218)=0,"",", "),"")</f>
        <v/>
      </c>
      <c r="PL218" t="str">
        <f>IF(HT218=1,PL$8&amp;IF(SUM(HU218:$IM218)=0,"",", "),"")</f>
        <v/>
      </c>
      <c r="PM218" t="str">
        <f>IF(HU218=1,PM$8&amp;IF(SUM(HV218:$IM218)=0,"",", "),"")</f>
        <v/>
      </c>
      <c r="PN218" t="str">
        <f>IF(HV218=1,PN$8&amp;IF(SUM(HW218:$IM218)=0,"",", "),"")</f>
        <v/>
      </c>
      <c r="PO218" t="str">
        <f>IF(HW218=1,PO$8&amp;IF(SUM(HX218:$IM218)=0,"",", "),"")</f>
        <v/>
      </c>
      <c r="PP218" t="str">
        <f>IF(HX218=1,PP$8&amp;IF(SUM(HY218:$IM218)=0,"",", "),"")</f>
        <v/>
      </c>
      <c r="PQ218" t="str">
        <f>IF(HY218=1,PQ$8&amp;IF(SUM(HZ218:$IM218)=0,"",", "),"")</f>
        <v/>
      </c>
      <c r="PR218" t="str">
        <f>IF(HZ218=1,PR$8&amp;IF(SUM(IA218:$IM218)=0,"",", "),"")</f>
        <v/>
      </c>
      <c r="PS218" t="str">
        <f>IF(IA218=1,PS$8&amp;IF(SUM(IB218:$IM218)=0,"",", "),"")</f>
        <v/>
      </c>
      <c r="PT218" t="str">
        <f>IF(IB218=1,PT$8&amp;IF(SUM(IC218:$IM218)=0,"",", "),"")</f>
        <v/>
      </c>
      <c r="PU218" t="str">
        <f>IF(IC218=1,PU$8&amp;IF(SUM(ID218:$IM218)=0,"",", "),"")</f>
        <v/>
      </c>
      <c r="PV218" t="str">
        <f>IF(ID218=1,PV$8&amp;IF(SUM(IE218:$IM218)=0,"",", "),"")</f>
        <v/>
      </c>
      <c r="PW218" t="str">
        <f>IF(IE218=1,PW$8&amp;IF(SUM(IF218:$IM218)=0,"",", "),"")</f>
        <v/>
      </c>
      <c r="PX218" t="str">
        <f>IF(IF218=1,PX$8&amp;IF(SUM(IG218:$IM218)=0,"",", "),"")</f>
        <v/>
      </c>
      <c r="PY218" t="str">
        <f>IF(IG218=1,PY$8&amp;IF(SUM(IH218:$IM218)=0,"",", "),"")</f>
        <v/>
      </c>
      <c r="PZ218" t="str">
        <f>IF(IH218=1,PZ$8&amp;IF(SUM(II218:$IM218)=0,"",", "),"")</f>
        <v/>
      </c>
      <c r="QA218" t="str">
        <f>IF(II218=1,QA$8&amp;IF(SUM(IJ218:$IM218)=0,"",", "),"")</f>
        <v/>
      </c>
      <c r="QB218" t="str">
        <f>IF(IJ218=1,QB$8&amp;IF(SUM(IK218:$IM218)=0,"",", "),"")</f>
        <v/>
      </c>
      <c r="QC218" t="str">
        <f>IF(IK218=1,QC$8&amp;IF(SUM(IL218:$IM218)=0,"",", "),"")</f>
        <v/>
      </c>
      <c r="QD218" t="str">
        <f>IF(IL218=1,QD$8&amp;IF(SUM(IM218:$IM218)=0,"",", "),"")</f>
        <v/>
      </c>
      <c r="QE218" t="str">
        <f t="shared" si="286"/>
        <v/>
      </c>
      <c r="QF218" t="str">
        <f>IF(IN218=1,QF$8&amp;IF(SUM(IO218:$KK218)=0,"",", "),"")</f>
        <v/>
      </c>
      <c r="QG218" t="str">
        <f>IF(IO218=1,QG$8&amp;IF(SUM(IP218:$KK218)=0,"",", "),"")</f>
        <v/>
      </c>
      <c r="QH218" t="str">
        <f>IF(IP218=1,QH$8&amp;IF(SUM(IQ218:$KK218)=0,"",", "),"")</f>
        <v/>
      </c>
      <c r="QI218" t="str">
        <f>IF(IQ218=1,QI$8&amp;IF(SUM(IR218:$KK218)=0,"",", "),"")</f>
        <v/>
      </c>
      <c r="QJ218" t="str">
        <f>IF(IR218=1,QJ$8&amp;IF(SUM(IS218:$KK218)=0,"",", "),"")</f>
        <v/>
      </c>
      <c r="QK218" t="str">
        <f>IF(IS218=1,QK$8&amp;IF(SUM(IT218:$KK218)=0,"",", "),"")</f>
        <v/>
      </c>
      <c r="QL218" t="str">
        <f>IF(IT218=1,QL$8&amp;IF(SUM(IU218:$KK218)=0,"",", "),"")</f>
        <v/>
      </c>
      <c r="QM218" t="str">
        <f>IF(IU218=1,QM$8&amp;IF(SUM(IV218:$KK218)=0,"",", "),"")</f>
        <v/>
      </c>
      <c r="QN218" t="str">
        <f>IF(IV218=1,QN$8&amp;IF(SUM(IW218:$KK218)=0,"",", "),"")</f>
        <v/>
      </c>
      <c r="QO218" t="str">
        <f>IF(IW218=1,QO$8&amp;IF(SUM(IX218:$KK218)=0,"",", "),"")</f>
        <v/>
      </c>
      <c r="QP218" t="str">
        <f>IF(IX218=1,QP$8&amp;IF(SUM(IY218:$KK218)=0,"",", "),"")</f>
        <v/>
      </c>
      <c r="QQ218" t="str">
        <f>IF(IY218=1,QQ$8&amp;IF(SUM(IZ218:$KK218)=0,"",", "),"")</f>
        <v/>
      </c>
      <c r="QR218" t="str">
        <f>IF(IZ218=1,QR$8&amp;IF(SUM(JA218:$KK218)=0,"",", "),"")</f>
        <v/>
      </c>
      <c r="QS218" t="str">
        <f>IF(JA218=1,QS$8&amp;IF(SUM(JB218:$KK218)=0,"",", "),"")</f>
        <v/>
      </c>
      <c r="QT218" t="str">
        <f>IF(JB218=1,QT$8&amp;IF(SUM(JC218:$KK218)=0,"",", "),"")</f>
        <v/>
      </c>
      <c r="QU218" t="str">
        <f>IF(JC218=1,QU$8&amp;IF(SUM(JD218:$KK218)=0,"",", "),"")</f>
        <v/>
      </c>
      <c r="QV218" t="str">
        <f>IF(JD218=1,QV$8&amp;IF(SUM(JE218:$KK218)=0,"",", "),"")</f>
        <v/>
      </c>
      <c r="QW218" t="str">
        <f>IF(JE218=1,QW$8&amp;IF(SUM(JF218:$KK218)=0,"",", "),"")</f>
        <v/>
      </c>
      <c r="QX218" t="str">
        <f>IF(JF218=1,QX$8&amp;IF(SUM(JG218:$KK218)=0,"",", "),"")</f>
        <v/>
      </c>
      <c r="QY218" t="str">
        <f>IF(JG218=1,QY$8&amp;IF(SUM(JH218:$KK218)=0,"",", "),"")</f>
        <v/>
      </c>
      <c r="QZ218" t="str">
        <f>IF(JH218=1,QZ$8&amp;IF(SUM(JI218:$KK218)=0,"",", "),"")</f>
        <v/>
      </c>
      <c r="RA218" t="str">
        <f>IF(JI218=1,RA$8&amp;IF(SUM(JJ218:$KK218)=0,"",", "),"")</f>
        <v/>
      </c>
      <c r="RB218" t="str">
        <f>IF(JJ218=1,RB$8&amp;IF(SUM(JK218:$KK218)=0,"",", "),"")</f>
        <v/>
      </c>
      <c r="RC218" t="str">
        <f>IF(JK218=1,RC$8&amp;IF(SUM(JL218:$KK218)=0,"",", "),"")</f>
        <v/>
      </c>
      <c r="RD218" t="str">
        <f>IF(JL218=1,RD$8&amp;IF(SUM(JM218:$KK218)=0,"",", "),"")</f>
        <v/>
      </c>
      <c r="RE218" t="str">
        <f>IF(JM218=1,RE$8&amp;IF(SUM(JN218:$KK218)=0,"",", "),"")</f>
        <v/>
      </c>
      <c r="RF218" t="str">
        <f>IF(JN218=1,RF$8&amp;IF(SUM(JO218:$KK218)=0,"",", "),"")</f>
        <v/>
      </c>
      <c r="RG218" t="str">
        <f>IF(JO218=1,RG$8&amp;IF(SUM(JP218:$KK218)=0,"",", "),"")</f>
        <v/>
      </c>
      <c r="RH218" t="str">
        <f>IF(JP218=1,RH$8&amp;IF(SUM(JQ218:$KK218)=0,"",", "),"")</f>
        <v/>
      </c>
      <c r="RI218" t="str">
        <f>IF(JQ218=1,RI$8&amp;IF(SUM(JR218:$KK218)=0,"",", "),"")</f>
        <v/>
      </c>
      <c r="RJ218" t="str">
        <f>IF(JR218=1,RJ$8&amp;IF(SUM(JS218:$KK218)=0,"",", "),"")</f>
        <v/>
      </c>
      <c r="RK218" t="str">
        <f>IF(JS218=1,RK$8&amp;IF(SUM(JT218:$KK218)=0,"",", "),"")</f>
        <v/>
      </c>
      <c r="RL218" t="str">
        <f>IF(JT218=1,RL$8&amp;IF(SUM(JU218:$KK218)=0,"",", "),"")</f>
        <v/>
      </c>
      <c r="RM218" t="str">
        <f>IF(JU218=1,RM$8&amp;IF(SUM(JV218:$KK218)=0,"",", "),"")</f>
        <v/>
      </c>
      <c r="RN218" t="str">
        <f>IF(JV218=1,RN$8&amp;IF(SUM(JW218:$KK218)=0,"",", "),"")</f>
        <v/>
      </c>
      <c r="RO218" t="str">
        <f>IF(JW218=1,RO$8&amp;IF(SUM(JX218:$KK218)=0,"",", "),"")</f>
        <v/>
      </c>
      <c r="RP218" t="str">
        <f>IF(JX218=1,RP$8&amp;IF(SUM(JY218:$KK218)=0,"",", "),"")</f>
        <v/>
      </c>
      <c r="RQ218" t="str">
        <f>IF(JY218=1,RQ$8&amp;IF(SUM(JZ218:$KK218)=0,"",", "),"")</f>
        <v/>
      </c>
      <c r="RR218" t="str">
        <f>IF(JZ218=1,RR$8&amp;IF(SUM(KA218:$KK218)=0,"",", "),"")</f>
        <v/>
      </c>
      <c r="RS218" t="str">
        <f>IF(KA218=1,RS$8&amp;IF(SUM(KB218:$KK218)=0,"",", "),"")</f>
        <v/>
      </c>
      <c r="RT218" t="str">
        <f>IF(KB218=1,RT$8&amp;IF(SUM(KC218:$KK218)=0,"",", "),"")</f>
        <v/>
      </c>
      <c r="RU218" t="str">
        <f>IF(KC218=1,RU$8&amp;IF(SUM(KD218:$KK218)=0,"",", "),"")</f>
        <v/>
      </c>
      <c r="RV218" t="str">
        <f>IF(KD218=1,RV$8&amp;IF(SUM(KE218:$KK218)=0,"",", "),"")</f>
        <v/>
      </c>
      <c r="RW218" t="str">
        <f>IF(KE218=1,RW$8&amp;IF(SUM(KF218:$KK218)=0,"",", "),"")</f>
        <v/>
      </c>
      <c r="RX218" t="str">
        <f>IF(KF218=1,RX$8&amp;IF(SUM(KG218:$KK218)=0,"",", "),"")</f>
        <v/>
      </c>
      <c r="RY218" t="str">
        <f>IF(KG218=1,RY$8&amp;IF(SUM(KH218:$KK218)=0,"",", "),"")</f>
        <v/>
      </c>
      <c r="RZ218" t="str">
        <f>IF(KH218=1,RZ$8&amp;IF(SUM(KI218:$KK218)=0,"",", "),"")</f>
        <v/>
      </c>
      <c r="SA218" t="str">
        <f>IF(KI218=1,SA$8&amp;IF(SUM(KJ218:$KK218)=0,"",", "),"")</f>
        <v/>
      </c>
      <c r="SB218" t="str">
        <f>IF(KJ218=1,SB$8&amp;IF(SUM(KK218:$KK218)=0,"",", "),"")</f>
        <v/>
      </c>
      <c r="SC218" t="str">
        <f t="shared" si="287"/>
        <v/>
      </c>
    </row>
    <row r="219" spans="1:497" ht="60" customHeight="1" x14ac:dyDescent="0.45">
      <c r="A219" s="62"/>
      <c r="B219" s="212" t="str">
        <f t="shared" si="216"/>
        <v/>
      </c>
      <c r="C219" s="212" t="str">
        <f t="shared" si="275"/>
        <v/>
      </c>
      <c r="D219" s="212" t="str">
        <f t="shared" si="276"/>
        <v/>
      </c>
      <c r="E219" s="212" t="str">
        <f t="shared" si="277"/>
        <v/>
      </c>
      <c r="F219" s="212" t="str">
        <f t="shared" si="278"/>
        <v/>
      </c>
      <c r="G219" s="237" t="str">
        <f>IF('EDCI Data'!B219="","",'EDCI Data'!B219)</f>
        <v/>
      </c>
      <c r="H219" s="238" t="str">
        <f>IF('EDCI Data'!C219="","",'EDCI Data'!C219)</f>
        <v/>
      </c>
      <c r="I219" s="239" t="str">
        <f>IF('EDCI Data'!D219="","",'EDCI Data'!D219)</f>
        <v/>
      </c>
      <c r="J219" s="240" t="str">
        <f>IF('EDCI Data'!E219="","",'EDCI Data'!E219)</f>
        <v/>
      </c>
      <c r="K219" s="237" t="str">
        <f>IF('EDCI Data'!F219="","",'EDCI Data'!F219)</f>
        <v/>
      </c>
      <c r="L219" s="237" t="str">
        <f>IF('EDCI Data'!G219="","",'EDCI Data'!G219)</f>
        <v/>
      </c>
      <c r="M219" s="237" t="str">
        <f>IF('EDCI Data'!H219="","",'EDCI Data'!H219)</f>
        <v/>
      </c>
      <c r="N219" s="237" t="str">
        <f>IF('EDCI Data'!I219="","",'EDCI Data'!I219)</f>
        <v/>
      </c>
      <c r="O219" s="237" t="str">
        <f>IF('EDCI Data'!J219="","",'EDCI Data'!J219)</f>
        <v/>
      </c>
      <c r="P219" s="237" t="str">
        <f>IF('EDCI Data'!K219="","",'EDCI Data'!K219)</f>
        <v/>
      </c>
      <c r="Q219" s="241" t="str">
        <f>IF('EDCI Data'!L219="","",'EDCI Data'!L219)</f>
        <v/>
      </c>
      <c r="R219" s="241" t="str">
        <f>IF('EDCI Data'!M219="","",'EDCI Data'!M219)</f>
        <v/>
      </c>
      <c r="S219" s="237" t="str">
        <f>IF('EDCI Data'!N219="","",'EDCI Data'!N219)</f>
        <v/>
      </c>
      <c r="T219" s="237" t="str">
        <f>IF('EDCI Data'!O219="","",'EDCI Data'!O219)</f>
        <v/>
      </c>
      <c r="U219" s="237" t="str">
        <f>IF('EDCI Data'!P219="","",'EDCI Data'!P219)</f>
        <v/>
      </c>
      <c r="V219" s="237" t="str">
        <f>IF('EDCI Data'!Q219="","",'EDCI Data'!Q219)</f>
        <v/>
      </c>
      <c r="W219" s="242" t="str">
        <f>IF('EDCI Data'!R219="","",'EDCI Data'!R219)</f>
        <v/>
      </c>
      <c r="X219" s="243" t="str">
        <f>IF('EDCI Data'!S219="","",'EDCI Data'!S219)</f>
        <v/>
      </c>
      <c r="Y219" s="243" t="str">
        <f>IF('EDCI Data'!T219="","",'EDCI Data'!T219)</f>
        <v/>
      </c>
      <c r="Z219" s="244" t="str">
        <f>IF('EDCI Data'!U219="","",'EDCI Data'!U219)</f>
        <v/>
      </c>
      <c r="AA219" s="237" t="str">
        <f>IF('EDCI Data'!V219="","",'EDCI Data'!V219)</f>
        <v/>
      </c>
      <c r="AB219" s="244" t="str">
        <f>IF('EDCI Data'!W219="","",'EDCI Data'!W219)</f>
        <v/>
      </c>
      <c r="AC219" s="237" t="str">
        <f>IF('EDCI Data'!X219="","",'EDCI Data'!X219)</f>
        <v/>
      </c>
      <c r="AD219" s="244" t="str">
        <f>IF('EDCI Data'!Y219="","",'EDCI Data'!Y219)</f>
        <v/>
      </c>
      <c r="AE219" s="237" t="str">
        <f>IF('EDCI Data'!Z219="","",'EDCI Data'!Z219)</f>
        <v/>
      </c>
      <c r="AF219" s="237" t="str">
        <f>IF('EDCI Data'!AA219="","",'EDCI Data'!AA219)</f>
        <v/>
      </c>
      <c r="AG219" s="237" t="str">
        <f>IF('EDCI Data'!AB219="","",'EDCI Data'!AB219)</f>
        <v/>
      </c>
      <c r="AH219" s="237" t="str">
        <f>IF('EDCI Data'!AC219="","",'EDCI Data'!AC219)</f>
        <v/>
      </c>
      <c r="AI219" s="237" t="str">
        <f>IF('EDCI Data'!AD219="","",'EDCI Data'!AD219)</f>
        <v/>
      </c>
      <c r="AJ219" s="237" t="str">
        <f>IF('EDCI Data'!AE219="","",'EDCI Data'!AE219)</f>
        <v/>
      </c>
      <c r="AK219" s="237" t="str">
        <f>IF('EDCI Data'!AF219="","",'EDCI Data'!AF219)</f>
        <v/>
      </c>
      <c r="AL219" s="237" t="str">
        <f>IF('EDCI Data'!AG219="","",'EDCI Data'!AG219)</f>
        <v/>
      </c>
      <c r="AM219" s="237" t="str">
        <f>IF('EDCI Data'!AH219="","",'EDCI Data'!AH219)</f>
        <v/>
      </c>
      <c r="AN219" s="237" t="str">
        <f>IF('EDCI Data'!AI219="","",'EDCI Data'!AI219)</f>
        <v/>
      </c>
      <c r="AO219" s="237" t="str">
        <f>IF('EDCI Data'!AJ219="","",'EDCI Data'!AJ219)</f>
        <v/>
      </c>
      <c r="AP219" s="237" t="str">
        <f>IF('EDCI Data'!AK219="","",'EDCI Data'!AK219)</f>
        <v/>
      </c>
      <c r="AQ219" s="237" t="str">
        <f>IF('EDCI Data'!AL219="","",'EDCI Data'!AL219)</f>
        <v/>
      </c>
      <c r="AR219" s="237" t="str">
        <f>IF('EDCI Data'!AM219="","",'EDCI Data'!AM219)</f>
        <v/>
      </c>
      <c r="AS219" s="237" t="str">
        <f>IF('EDCI Data'!AN219="","",'EDCI Data'!AN219)</f>
        <v/>
      </c>
      <c r="AT219" s="237" t="str">
        <f>IF('EDCI Data'!AO219="","",'EDCI Data'!AO219)</f>
        <v/>
      </c>
      <c r="AU219" s="237" t="str">
        <f>IF('EDCI Data'!AP219="","",'EDCI Data'!AP219)</f>
        <v/>
      </c>
      <c r="AV219" s="237" t="str">
        <f>IF('EDCI Data'!AQ219="","",'EDCI Data'!AQ219)</f>
        <v/>
      </c>
      <c r="AW219" s="237" t="str">
        <f>IF('EDCI Data'!AR219="","",'EDCI Data'!AR219)</f>
        <v/>
      </c>
      <c r="AX219" s="237" t="str">
        <f>IF('EDCI Data'!AS219="","",'EDCI Data'!AS219)</f>
        <v/>
      </c>
      <c r="AY219" s="237" t="str">
        <f>IF('EDCI Data'!AT219="","",'EDCI Data'!AT219)</f>
        <v/>
      </c>
      <c r="AZ219" s="237" t="str">
        <f>IF('EDCI Data'!AU219="","",'EDCI Data'!AU219)</f>
        <v/>
      </c>
      <c r="BA219" s="237" t="str">
        <f>IF('EDCI Data'!AV219="","",'EDCI Data'!AV219)</f>
        <v/>
      </c>
      <c r="BB219" s="245" t="str">
        <f>IF('EDCI Data'!AW219="","",'EDCI Data'!AW219)</f>
        <v/>
      </c>
      <c r="BC219" s="245" t="str">
        <f>IF('EDCI Data'!AX219="","",'EDCI Data'!AX219)</f>
        <v/>
      </c>
      <c r="BD219" s="246" t="str">
        <f t="shared" si="279"/>
        <v/>
      </c>
      <c r="BE219" s="247" t="str">
        <f>IF('EDCI Data'!AY219="","",'EDCI Data'!AY219)</f>
        <v/>
      </c>
      <c r="BF219" s="247" t="str">
        <f>IF('EDCI Data'!AZ219="","",'EDCI Data'!AZ219)</f>
        <v/>
      </c>
      <c r="BG219" s="247" t="str">
        <f>IF('EDCI Data'!BA219="","",'EDCI Data'!BA219)</f>
        <v/>
      </c>
      <c r="BH219" s="247" t="str">
        <f>IF('EDCI Data'!BB219="","",'EDCI Data'!BB219)</f>
        <v/>
      </c>
      <c r="BI219" s="247" t="str">
        <f>IF('EDCI Data'!BC219="","",'EDCI Data'!BC219)</f>
        <v/>
      </c>
      <c r="BJ219" s="247" t="str">
        <f>IF('EDCI Data'!BD219="","",'EDCI Data'!BD219)</f>
        <v/>
      </c>
      <c r="BK219" s="247" t="str">
        <f>IF('EDCI Data'!BE219="","",'EDCI Data'!BE219)</f>
        <v/>
      </c>
      <c r="BL219" s="247" t="str">
        <f>IF('EDCI Data'!BF219="","",'EDCI Data'!BF219)</f>
        <v/>
      </c>
      <c r="BM219" s="247" t="str">
        <f>IF('EDCI Data'!BG219="","",'EDCI Data'!BG219)</f>
        <v/>
      </c>
      <c r="BN219" s="248" t="str">
        <f>IF('EDCI Data'!BH219="","",'EDCI Data'!BH219)</f>
        <v/>
      </c>
      <c r="BO219" s="248" t="str">
        <f>IF('EDCI Data'!BI219="","",'EDCI Data'!BI219)</f>
        <v/>
      </c>
      <c r="BP219" s="249" t="str">
        <f>IF('EDCI Data'!BJ219="","",'EDCI Data'!BJ219)</f>
        <v/>
      </c>
      <c r="BQ219" s="248" t="str">
        <f>IF('EDCI Data'!BK219="","",'EDCI Data'!BK219)</f>
        <v/>
      </c>
      <c r="BR219" s="248" t="str">
        <f>IF('EDCI Data'!BL219="","",'EDCI Data'!BL219)</f>
        <v/>
      </c>
      <c r="BS219" s="250" t="str">
        <f>IF('EDCI Data'!BM219="","",'EDCI Data'!BM219)</f>
        <v/>
      </c>
      <c r="BT219" s="251" t="str">
        <f>IF('EDCI Data'!BN219="","",'EDCI Data'!BN219)</f>
        <v/>
      </c>
      <c r="BU219" s="246" t="str">
        <f>IF('EDCI Data'!BO219="","",'EDCI Data'!BO219)</f>
        <v/>
      </c>
      <c r="BV219" s="252">
        <f t="shared" si="280"/>
        <v>0</v>
      </c>
      <c r="BW219" s="252">
        <f t="shared" si="281"/>
        <v>0</v>
      </c>
      <c r="BX219" s="252">
        <f t="shared" si="282"/>
        <v>0</v>
      </c>
      <c r="BY219" s="252">
        <f t="shared" si="283"/>
        <v>0</v>
      </c>
      <c r="BZ219" t="str">
        <f t="shared" si="217"/>
        <v/>
      </c>
      <c r="CA219" s="253"/>
      <c r="CB219"/>
      <c r="CC219"/>
      <c r="CD219"/>
      <c r="CE219" t="str">
        <f t="shared" si="218"/>
        <v/>
      </c>
      <c r="CF219"/>
      <c r="CG219" t="str">
        <f t="shared" si="219"/>
        <v/>
      </c>
      <c r="CH219" t="str">
        <f t="shared" si="220"/>
        <v/>
      </c>
      <c r="CI219" t="str">
        <f t="shared" si="221"/>
        <v/>
      </c>
      <c r="CJ219" t="str">
        <f t="shared" si="222"/>
        <v/>
      </c>
      <c r="CK219"/>
      <c r="CL219"/>
      <c r="CM219" t="str">
        <f t="shared" si="223"/>
        <v/>
      </c>
      <c r="CN219" t="str">
        <f t="shared" si="224"/>
        <v/>
      </c>
      <c r="CO219" t="str">
        <f t="shared" si="225"/>
        <v/>
      </c>
      <c r="CP219" t="str">
        <f t="shared" si="226"/>
        <v/>
      </c>
      <c r="CQ219"/>
      <c r="CR219" t="str" cm="1">
        <f t="array" ref="CR219">IF(COUNTIFS($BZ$10:$BZ$259,$BZ219,$I$10:$I$259,$I219+1)&gt;0,IF(X219&lt;&gt;INDEX(Y$10:Y$259,MATCH(1,INDEX(($BZ219=$BZ$10:$BZ$259)*($I$10:$I$259=$I219+1),0,1),0)),"Number of FTEs in previous year do not align with Number of FTEs in current year across years, by definition these should be equal. Please check and update if required. "&amp;CHAR(10),""),"")</f>
        <v/>
      </c>
      <c r="CS219" t="str" cm="1">
        <f t="array" ref="CS219">IF(COUNTIFS($BZ$10:$BZ$259,$BZ219,$I$10:$I$259,$I219-1)&gt;0,IF(Y219&lt;&gt;INDEX(X$10:X$259,MATCH(1,INDEX(($BZ219=$BZ$10:$BZ$259)*($I$10:$I$259=$I219-1),0,1),0)),"Number of FTEs in previous year do not align with Number of FTEs in current year across years, by definition these should be equal. Please check and update if required. "&amp;CHAR(10),""),"")</f>
        <v/>
      </c>
      <c r="CT219" t="str">
        <f t="shared" si="227"/>
        <v/>
      </c>
      <c r="CU219" t="str">
        <f t="shared" si="228"/>
        <v/>
      </c>
      <c r="CV219"/>
      <c r="CW219" t="str">
        <f t="shared" si="229"/>
        <v/>
      </c>
      <c r="CX219"/>
      <c r="CY219" t="str">
        <f t="shared" si="230"/>
        <v/>
      </c>
      <c r="CZ219"/>
      <c r="DA219" t="str">
        <f t="shared" si="231"/>
        <v/>
      </c>
      <c r="DB219"/>
      <c r="DC219"/>
      <c r="DD219"/>
      <c r="DE219"/>
      <c r="DF219"/>
      <c r="DG219"/>
      <c r="DH219"/>
      <c r="DI219"/>
      <c r="DJ219"/>
      <c r="DK219"/>
      <c r="DL219"/>
      <c r="DM219"/>
      <c r="DN219"/>
      <c r="DO219"/>
      <c r="DP219"/>
      <c r="DQ219"/>
      <c r="DR219"/>
      <c r="DS219"/>
      <c r="DT219"/>
      <c r="DU219"/>
      <c r="DV219"/>
      <c r="DW219"/>
      <c r="DX219" t="str">
        <f t="shared" si="232"/>
        <v/>
      </c>
      <c r="DY219" t="str">
        <f t="shared" si="233"/>
        <v/>
      </c>
      <c r="DZ219" t="str">
        <f t="shared" si="234"/>
        <v/>
      </c>
      <c r="EA219" t="str">
        <f t="shared" si="235"/>
        <v/>
      </c>
      <c r="EB219" t="str">
        <f t="shared" si="236"/>
        <v/>
      </c>
      <c r="EC219" t="str">
        <f t="shared" si="237"/>
        <v/>
      </c>
      <c r="ED219" t="str">
        <f t="shared" si="238"/>
        <v/>
      </c>
      <c r="EE219" t="str">
        <f t="shared" si="239"/>
        <v/>
      </c>
      <c r="EF219" t="str">
        <f t="shared" si="240"/>
        <v/>
      </c>
      <c r="EG219" t="str">
        <f t="shared" si="241"/>
        <v/>
      </c>
      <c r="EH219" t="str">
        <f t="shared" si="242"/>
        <v/>
      </c>
      <c r="EI219" t="str">
        <f t="shared" si="243"/>
        <v/>
      </c>
      <c r="EJ219"/>
      <c r="EK219"/>
      <c r="EL219"/>
      <c r="EM219"/>
      <c r="EN219"/>
      <c r="EO219"/>
      <c r="EP219"/>
      <c r="EQ219" t="str">
        <f t="shared" si="244"/>
        <v/>
      </c>
      <c r="ER219" t="str">
        <f t="shared" si="245"/>
        <v/>
      </c>
      <c r="ES219" t="str">
        <f t="shared" si="246"/>
        <v/>
      </c>
      <c r="ET219"/>
      <c r="EU219" t="str">
        <f t="shared" si="247"/>
        <v/>
      </c>
      <c r="EV219"/>
      <c r="EW219" t="str">
        <f t="shared" si="248"/>
        <v/>
      </c>
      <c r="EX219"/>
      <c r="EY219" t="str">
        <f t="shared" si="249"/>
        <v/>
      </c>
      <c r="EZ219"/>
      <c r="FA219"/>
      <c r="FB219"/>
      <c r="FC219"/>
      <c r="FD219"/>
      <c r="FE219"/>
      <c r="FF219"/>
      <c r="FG219"/>
      <c r="FH219"/>
      <c r="FI219"/>
      <c r="FJ219"/>
      <c r="FK219"/>
      <c r="FL219"/>
      <c r="FM219"/>
      <c r="FN219"/>
      <c r="FO219"/>
      <c r="FP219"/>
      <c r="FQ219"/>
      <c r="FR219"/>
      <c r="FS219"/>
      <c r="FT219"/>
      <c r="FU219"/>
      <c r="FV219" t="str">
        <f t="shared" si="250"/>
        <v/>
      </c>
      <c r="FW219" t="str">
        <f t="shared" si="251"/>
        <v/>
      </c>
      <c r="FX219"/>
      <c r="FY219" t="str">
        <f t="shared" si="252"/>
        <v/>
      </c>
      <c r="FZ219" t="str">
        <f t="shared" si="253"/>
        <v/>
      </c>
      <c r="GA219" t="str">
        <f t="shared" si="254"/>
        <v/>
      </c>
      <c r="GB219" t="str">
        <f t="shared" si="255"/>
        <v/>
      </c>
      <c r="GC219" t="str">
        <f t="shared" si="256"/>
        <v/>
      </c>
      <c r="GD219" t="str">
        <f t="shared" si="257"/>
        <v/>
      </c>
      <c r="GE219" t="str">
        <f t="shared" si="258"/>
        <v/>
      </c>
      <c r="GF219" t="str">
        <f t="shared" si="259"/>
        <v/>
      </c>
      <c r="GG219" t="str">
        <f t="shared" si="260"/>
        <v/>
      </c>
      <c r="GH219"/>
      <c r="GI219"/>
      <c r="GJ219"/>
      <c r="GK219"/>
      <c r="GL219"/>
      <c r="GM219"/>
      <c r="GN219"/>
      <c r="GO219"/>
      <c r="GP219" t="str">
        <f t="shared" si="261"/>
        <v/>
      </c>
      <c r="GQ219" t="str">
        <f t="shared" si="262"/>
        <v/>
      </c>
      <c r="GR219"/>
      <c r="GS219" t="str">
        <f t="shared" si="263"/>
        <v/>
      </c>
      <c r="GT219"/>
      <c r="GU219" t="str">
        <f t="shared" si="264"/>
        <v/>
      </c>
      <c r="GV219"/>
      <c r="GW219" t="str">
        <f t="shared" si="265"/>
        <v/>
      </c>
      <c r="GX219"/>
      <c r="GY219"/>
      <c r="GZ219"/>
      <c r="HA219"/>
      <c r="HB219"/>
      <c r="HC219"/>
      <c r="HD219"/>
      <c r="HE219"/>
      <c r="HF219"/>
      <c r="HG219"/>
      <c r="HH219"/>
      <c r="HI219"/>
      <c r="HJ219"/>
      <c r="HK219"/>
      <c r="HL219"/>
      <c r="HM219"/>
      <c r="HN219"/>
      <c r="HO219"/>
      <c r="HP219"/>
      <c r="HQ219"/>
      <c r="HR219"/>
      <c r="HS219"/>
      <c r="HT219" t="str">
        <f t="shared" si="266"/>
        <v/>
      </c>
      <c r="HU219" t="str">
        <f t="shared" si="267"/>
        <v/>
      </c>
      <c r="HV219"/>
      <c r="HW219"/>
      <c r="HX219"/>
      <c r="HY219"/>
      <c r="HZ219"/>
      <c r="IA219"/>
      <c r="IB219"/>
      <c r="IC219"/>
      <c r="ID219"/>
      <c r="IE219" t="str">
        <f t="shared" si="268"/>
        <v/>
      </c>
      <c r="IF219"/>
      <c r="IG219"/>
      <c r="IH219"/>
      <c r="II219"/>
      <c r="IJ219"/>
      <c r="IK219"/>
      <c r="IL219"/>
      <c r="IM219"/>
      <c r="IN219"/>
      <c r="IO219"/>
      <c r="IP219"/>
      <c r="IQ219" t="str">
        <f t="shared" si="269"/>
        <v/>
      </c>
      <c r="IR219"/>
      <c r="IS219" t="str">
        <f t="shared" si="270"/>
        <v/>
      </c>
      <c r="IT219"/>
      <c r="IU219" t="str">
        <f t="shared" si="271"/>
        <v/>
      </c>
      <c r="IV219"/>
      <c r="IW219"/>
      <c r="IX219"/>
      <c r="IY219"/>
      <c r="IZ219"/>
      <c r="JA219"/>
      <c r="JB219"/>
      <c r="JC219"/>
      <c r="JD219"/>
      <c r="JE219"/>
      <c r="JF219"/>
      <c r="JG219"/>
      <c r="JH219"/>
      <c r="JI219"/>
      <c r="JJ219"/>
      <c r="JK219"/>
      <c r="JL219"/>
      <c r="JM219"/>
      <c r="JN219"/>
      <c r="JO219"/>
      <c r="JP219"/>
      <c r="JQ219"/>
      <c r="JR219" t="str">
        <f t="shared" si="272"/>
        <v/>
      </c>
      <c r="JS219" t="str">
        <f t="shared" si="273"/>
        <v/>
      </c>
      <c r="JT219"/>
      <c r="JU219"/>
      <c r="JV219"/>
      <c r="JW219"/>
      <c r="JX219"/>
      <c r="JY219"/>
      <c r="JZ219"/>
      <c r="KA219"/>
      <c r="KB219"/>
      <c r="KC219" t="str">
        <f t="shared" si="274"/>
        <v/>
      </c>
      <c r="KD219"/>
      <c r="KE219"/>
      <c r="KF219"/>
      <c r="KG219"/>
      <c r="KH219"/>
      <c r="KI219"/>
      <c r="KJ219"/>
      <c r="KK219"/>
      <c r="KL219" t="str">
        <f>IF(CT219=1,KL$8&amp;IF(SUM(CU219:$EQ219)=0,"",", "),"")</f>
        <v/>
      </c>
      <c r="KM219" t="str">
        <f>IF(CU219=1,KM$8&amp;IF(SUM(CV219:$EQ219)=0,"",", "),"")</f>
        <v/>
      </c>
      <c r="KN219" t="str">
        <f>IF(CV219=1,KN$8&amp;IF(SUM(CW219:$EQ219)=0,"",", "),"")</f>
        <v/>
      </c>
      <c r="KO219" t="str">
        <f>IF(CW219=1,KO$8&amp;IF(SUM(CX219:$EQ219)=0,"",", "),"")</f>
        <v/>
      </c>
      <c r="KP219" t="str">
        <f>IF(CX219=1,KP$8&amp;IF(SUM(CY219:$EQ219)=0,"",", "),"")</f>
        <v/>
      </c>
      <c r="KQ219" t="str">
        <f>IF(CY219=1,KQ$8&amp;IF(SUM(CZ219:$EQ219)=0,"",", "),"")</f>
        <v/>
      </c>
      <c r="KR219" t="str">
        <f>IF(CZ219=1,KR$8&amp;IF(SUM(DA219:$EQ219)=0,"",", "),"")</f>
        <v/>
      </c>
      <c r="KS219" t="str">
        <f>IF(DA219=1,KS$8&amp;IF(SUM(DB219:$EQ219)=0,"",", "),"")</f>
        <v/>
      </c>
      <c r="KT219" t="str">
        <f>IF(DB219=1,KT$8&amp;IF(SUM(DC219:$EQ219)=0,"",", "),"")</f>
        <v/>
      </c>
      <c r="KU219" t="str">
        <f>IF(DC219=1,KU$8&amp;IF(SUM(DD219:$EQ219)=0,"",", "),"")</f>
        <v/>
      </c>
      <c r="KV219" t="str">
        <f>IF(DD219=1,KV$8&amp;IF(SUM(DE219:$EQ219)=0,"",", "),"")</f>
        <v/>
      </c>
      <c r="KW219" t="str">
        <f>IF(DE219=1,KW$8&amp;IF(SUM(DF219:$EQ219)=0,"",", "),"")</f>
        <v/>
      </c>
      <c r="KX219" t="str">
        <f>IF(DF219=1,KX$8&amp;IF(SUM(DG219:$EQ219)=0,"",", "),"")</f>
        <v/>
      </c>
      <c r="KY219" t="str">
        <f>IF(DG219=1,KY$8&amp;IF(SUM(DH219:$EQ219)=0,"",", "),"")</f>
        <v/>
      </c>
      <c r="KZ219" t="str">
        <f>IF(DH219=1,KZ$8&amp;IF(SUM(DI219:$EQ219)=0,"",", "),"")</f>
        <v/>
      </c>
      <c r="LA219" t="str">
        <f>IF(DI219=1,LA$8&amp;IF(SUM(DJ219:$EQ219)=0,"",", "),"")</f>
        <v/>
      </c>
      <c r="LB219" t="str">
        <f>IF(DJ219=1,LB$8&amp;IF(SUM(DK219:$EQ219)=0,"",", "),"")</f>
        <v/>
      </c>
      <c r="LC219" t="str">
        <f>IF(DK219=1,LC$8&amp;IF(SUM(DL219:$EQ219)=0,"",", "),"")</f>
        <v/>
      </c>
      <c r="LD219" t="str">
        <f>IF(DL219=1,LD$8&amp;IF(SUM(DM219:$EQ219)=0,"",", "),"")</f>
        <v/>
      </c>
      <c r="LE219" t="str">
        <f>IF(DM219=1,LE$8&amp;IF(SUM(DN219:$EQ219)=0,"",", "),"")</f>
        <v/>
      </c>
      <c r="LF219" t="str">
        <f>IF(DN219=1,LF$8&amp;IF(SUM(DO219:$EQ219)=0,"",", "),"")</f>
        <v/>
      </c>
      <c r="LG219" t="str">
        <f>IF(DO219=1,LG$8&amp;IF(SUM(DP219:$EQ219)=0,"",", "),"")</f>
        <v/>
      </c>
      <c r="LH219" t="str">
        <f>IF(DP219=1,LH$8&amp;IF(SUM(DQ219:$EQ219)=0,"",", "),"")</f>
        <v/>
      </c>
      <c r="LI219" t="str">
        <f>IF(DQ219=1,LI$8&amp;IF(SUM(DR219:$EQ219)=0,"",", "),"")</f>
        <v/>
      </c>
      <c r="LJ219" t="str">
        <f>IF(DR219=1,LJ$8&amp;IF(SUM(DS219:$EQ219)=0,"",", "),"")</f>
        <v/>
      </c>
      <c r="LK219" t="str">
        <f>IF(DS219=1,LK$8&amp;IF(SUM(DT219:$EQ219)=0,"",", "),"")</f>
        <v/>
      </c>
      <c r="LL219" t="str">
        <f>IF(DT219=1,LL$8&amp;IF(SUM(DU219:$EQ219)=0,"",", "),"")</f>
        <v/>
      </c>
      <c r="LM219" t="str">
        <f>IF(DU219=1,LM$8&amp;IF(SUM(DV219:$EQ219)=0,"",", "),"")</f>
        <v/>
      </c>
      <c r="LN219" t="str">
        <f>IF(DV219=1,LN$8&amp;IF(SUM(DW219:$EQ219)=0,"",", "),"")</f>
        <v/>
      </c>
      <c r="LO219" t="str">
        <f>IF(DW219=1,LO$8&amp;IF(SUM(DX219:$EQ219)=0,"",", "),"")</f>
        <v/>
      </c>
      <c r="LP219" t="str">
        <f>IF(DX219=1,LP$8&amp;IF(SUM(DY219:$EQ219)=0,"",", "),"")</f>
        <v/>
      </c>
      <c r="LQ219" t="str">
        <f>IF(DY219=1,LQ$8&amp;IF(SUM(DZ219:$EQ219)=0,"",", "),"")</f>
        <v/>
      </c>
      <c r="LR219" t="str">
        <f>IF(DZ219=1,LR$8&amp;IF(SUM(EA219:$EQ219)=0,"",", "),"")</f>
        <v/>
      </c>
      <c r="LS219" t="str">
        <f>IF(EA219=1,LS$8&amp;IF(SUM(EB219:$EQ219)=0,"",", "),"")</f>
        <v/>
      </c>
      <c r="LT219" t="str">
        <f>IF(EB219=1,LT$8&amp;IF(SUM(EC219:$EQ219)=0,"",", "),"")</f>
        <v/>
      </c>
      <c r="LU219" t="str">
        <f>IF(EC219=1,LU$8&amp;IF(SUM(ED219:$EQ219)=0,"",", "),"")</f>
        <v/>
      </c>
      <c r="LV219" t="str">
        <f>IF(ED219=1,LV$8&amp;IF(SUM(EE219:$EQ219)=0,"",", "),"")</f>
        <v/>
      </c>
      <c r="LW219" t="str">
        <f>IF(EE219=1,LW$8&amp;IF(SUM(EF219:$EQ219)=0,"",", "),"")</f>
        <v/>
      </c>
      <c r="LX219" t="str">
        <f>IF(EF219=1,LX$8&amp;IF(SUM(EG219:$EQ219)=0,"",", "),"")</f>
        <v/>
      </c>
      <c r="LY219" t="str">
        <f>IF(EG219=1,LY$8&amp;IF(SUM(EH219:$EQ219)=0,"",", "),"")</f>
        <v/>
      </c>
      <c r="LZ219" t="str">
        <f>IF(EH219=1,LZ$8&amp;IF(SUM(EI219:$EQ219)=0,"",", "),"")</f>
        <v/>
      </c>
      <c r="MA219" t="str">
        <f>IF(EI219=1,MA$8&amp;IF(SUM(EJ219:$EQ219)=0,"",", "),"")</f>
        <v/>
      </c>
      <c r="MB219" t="str">
        <f>IF(EJ219=1,MB$8&amp;IF(SUM(EK219:$EQ219)=0,"",", "),"")</f>
        <v/>
      </c>
      <c r="MC219" t="str">
        <f>IF(EK219=1,MC$8&amp;IF(SUM(EL219:$EQ219)=0,"",", "),"")</f>
        <v/>
      </c>
      <c r="MD219" t="str">
        <f>IF(EL219=1,MD$8&amp;IF(SUM(EM219:$EQ219)=0,"",", "),"")</f>
        <v/>
      </c>
      <c r="ME219" t="str">
        <f>IF(EM219=1,ME$8&amp;IF(SUM(EN219:$EQ219)=0,"",", "),"")</f>
        <v/>
      </c>
      <c r="MF219" t="str">
        <f>IF(EN219=1,MF$8&amp;IF(SUM(EO219:$EQ219)=0,"",", "),"")</f>
        <v/>
      </c>
      <c r="MG219" t="str">
        <f>IF(EO219=1,MG$8&amp;IF(SUM(EP219:$EQ219)=0,"",", "),"")</f>
        <v/>
      </c>
      <c r="MH219" t="str">
        <f>IF(EP219=1,MH$8&amp;IF(SUM(EQ219:$EQ219)=0,"",", "),"")</f>
        <v/>
      </c>
      <c r="MI219" t="str">
        <f t="shared" si="284"/>
        <v/>
      </c>
      <c r="MJ219" t="str">
        <f>IF(ER219=1,MJ$8&amp;IF(SUM(ES219:$GO219)=0,"",", "),"")</f>
        <v/>
      </c>
      <c r="MK219" t="str">
        <f>IF(ES219=1,MK$8&amp;IF(SUM(ET219:$GO219)=0,"",", "),"")</f>
        <v/>
      </c>
      <c r="ML219" t="str">
        <f>IF(ET219=1,ML$8&amp;IF(SUM(EU219:$GO219)=0,"",", "),"")</f>
        <v/>
      </c>
      <c r="MM219" t="str">
        <f>IF(EU219=1,MM$8&amp;IF(SUM(EV219:$GO219)=0,"",", "),"")</f>
        <v/>
      </c>
      <c r="MN219" t="str">
        <f>IF(EV219=1,MN$8&amp;IF(SUM(EW219:$GO219)=0,"",", "),"")</f>
        <v/>
      </c>
      <c r="MO219" t="str">
        <f>IF(EW219=1,MO$8&amp;IF(SUM(EX219:$GO219)=0,"",", "),"")</f>
        <v/>
      </c>
      <c r="MP219" t="str">
        <f>IF(EX219=1,MP$8&amp;IF(SUM(EY219:$GO219)=0,"",", "),"")</f>
        <v/>
      </c>
      <c r="MQ219" t="str">
        <f>IF(EY219=1,MQ$8&amp;IF(SUM(EZ219:$GO219)=0,"",", "),"")</f>
        <v/>
      </c>
      <c r="MR219" t="str">
        <f>IF(EZ219=1,MR$8&amp;IF(SUM(FA219:$GO219)=0,"",", "),"")</f>
        <v/>
      </c>
      <c r="MS219" t="str">
        <f>IF(FA219=1,MS$8&amp;IF(SUM(FB219:$GO219)=0,"",", "),"")</f>
        <v/>
      </c>
      <c r="MT219" t="str">
        <f>IF(FB219=1,MT$8&amp;IF(SUM(FC219:$GO219)=0,"",", "),"")</f>
        <v/>
      </c>
      <c r="MU219" t="str">
        <f>IF(FC219=1,MU$8&amp;IF(SUM(FD219:$GO219)=0,"",", "),"")</f>
        <v/>
      </c>
      <c r="MV219" t="str">
        <f>IF(FD219=1,MV$8&amp;IF(SUM(FE219:$GO219)=0,"",", "),"")</f>
        <v/>
      </c>
      <c r="MW219" t="str">
        <f>IF(FE219=1,MW$8&amp;IF(SUM(FF219:$GO219)=0,"",", "),"")</f>
        <v/>
      </c>
      <c r="MX219" t="str">
        <f>IF(FF219=1,MX$8&amp;IF(SUM(FG219:$GO219)=0,"",", "),"")</f>
        <v/>
      </c>
      <c r="MY219" t="str">
        <f>IF(FG219=1,MY$8&amp;IF(SUM(FH219:$GO219)=0,"",", "),"")</f>
        <v/>
      </c>
      <c r="MZ219" t="str">
        <f>IF(FH219=1,MZ$8&amp;IF(SUM(FI219:$GO219)=0,"",", "),"")</f>
        <v/>
      </c>
      <c r="NA219" t="str">
        <f>IF(FI219=1,NA$8&amp;IF(SUM(FJ219:$GO219)=0,"",", "),"")</f>
        <v/>
      </c>
      <c r="NB219" t="str">
        <f>IF(FJ219=1,NB$8&amp;IF(SUM(FK219:$GO219)=0,"",", "),"")</f>
        <v/>
      </c>
      <c r="NC219" t="str">
        <f>IF(FK219=1,NC$8&amp;IF(SUM(FL219:$GO219)=0,"",", "),"")</f>
        <v/>
      </c>
      <c r="ND219" t="str">
        <f>IF(FL219=1,ND$8&amp;IF(SUM(FM219:$GO219)=0,"",", "),"")</f>
        <v/>
      </c>
      <c r="NE219" t="str">
        <f>IF(FM219=1,NE$8&amp;IF(SUM(FN219:$GO219)=0,"",", "),"")</f>
        <v/>
      </c>
      <c r="NF219" t="str">
        <f>IF(FN219=1,NF$8&amp;IF(SUM(FO219:$GO219)=0,"",", "),"")</f>
        <v/>
      </c>
      <c r="NG219" t="str">
        <f>IF(FO219=1,NG$8&amp;IF(SUM(FP219:$GO219)=0,"",", "),"")</f>
        <v/>
      </c>
      <c r="NH219" t="str">
        <f>IF(FP219=1,NH$8&amp;IF(SUM(FQ219:$GO219)=0,"",", "),"")</f>
        <v/>
      </c>
      <c r="NI219" t="str">
        <f>IF(FQ219=1,NI$8&amp;IF(SUM(FR219:$GO219)=0,"",", "),"")</f>
        <v/>
      </c>
      <c r="NJ219" t="str">
        <f>IF(FR219=1,NJ$8&amp;IF(SUM(FS219:$GO219)=0,"",", "),"")</f>
        <v/>
      </c>
      <c r="NK219" t="str">
        <f>IF(FS219=1,NK$8&amp;IF(SUM(FT219:$GO219)=0,"",", "),"")</f>
        <v/>
      </c>
      <c r="NL219" t="str">
        <f>IF(FT219=1,NL$8&amp;IF(SUM(FU219:$GO219)=0,"",", "),"")</f>
        <v/>
      </c>
      <c r="NM219" t="str">
        <f>IF(FU219=1,NM$8&amp;IF(SUM(FV219:$GO219)=0,"",", "),"")</f>
        <v/>
      </c>
      <c r="NN219" t="str">
        <f>IF(FV219=1,NN$8&amp;IF(SUM(FW219:$GO219)=0,"",", "),"")</f>
        <v/>
      </c>
      <c r="NO219" t="str">
        <f>IF(FW219=1,NO$8&amp;IF(SUM(FX219:$GO219)=0,"",", "),"")</f>
        <v/>
      </c>
      <c r="NP219" t="str">
        <f>IF(FX219=1,NP$8&amp;IF(SUM(FY219:$GO219)=0,"",", "),"")</f>
        <v/>
      </c>
      <c r="NQ219" t="str">
        <f>IF(FY219=1,NQ$8&amp;IF(SUM(FZ219:$GO219)=0,"",", "),"")</f>
        <v/>
      </c>
      <c r="NR219" t="str">
        <f>IF(FZ219=1,NR$8&amp;IF(SUM(GA219:$GO219)=0,"",", "),"")</f>
        <v/>
      </c>
      <c r="NS219" t="str">
        <f>IF(GA219=1,NS$8&amp;IF(SUM(GB219:$GO219)=0,"",", "),"")</f>
        <v/>
      </c>
      <c r="NT219" t="str">
        <f>IF(GB219=1,NT$8&amp;IF(SUM(GC219:$GO219)=0,"",", "),"")</f>
        <v/>
      </c>
      <c r="NU219" t="str">
        <f>IF(GC219=1,NU$8&amp;IF(SUM(GD219:$GO219)=0,"",", "),"")</f>
        <v/>
      </c>
      <c r="NV219" t="str">
        <f>IF(GD219=1,NV$8&amp;IF(SUM(GE219:$GO219)=0,"",", "),"")</f>
        <v/>
      </c>
      <c r="NW219" t="str">
        <f>IF(GE219=1,NW$8&amp;IF(SUM(GF219:$GO219)=0,"",", "),"")</f>
        <v/>
      </c>
      <c r="NX219" t="str">
        <f>IF(GF219=1,NX$8&amp;IF(SUM(GG219:$GO219)=0,"",", "),"")</f>
        <v/>
      </c>
      <c r="NY219" t="str">
        <f>IF(GG219=1,NY$8&amp;IF(SUM(GH219:$GO219)=0,"",", "),"")</f>
        <v/>
      </c>
      <c r="NZ219" t="str">
        <f>IF(GH219=1,NZ$8&amp;IF(SUM(GI219:$GO219)=0,"",", "),"")</f>
        <v/>
      </c>
      <c r="OA219" t="str">
        <f>IF(GI219=1,OA$8&amp;IF(SUM(GJ219:$GO219)=0,"",", "),"")</f>
        <v/>
      </c>
      <c r="OB219" t="str">
        <f>IF(GJ219=1,OB$8&amp;IF(SUM(GK219:$GO219)=0,"",", "),"")</f>
        <v/>
      </c>
      <c r="OC219" t="str">
        <f>IF(GK219=1,OC$8&amp;IF(SUM(GL219:$GO219)=0,"",", "),"")</f>
        <v/>
      </c>
      <c r="OD219" t="str">
        <f>IF(GL219=1,OD$8&amp;IF(SUM(GM219:$GO219)=0,"",", "),"")</f>
        <v/>
      </c>
      <c r="OE219" t="str">
        <f>IF(GM219=1,OE$8&amp;IF(SUM(GN219:$GO219)=0,"",", "),"")</f>
        <v/>
      </c>
      <c r="OF219" t="str">
        <f>IF(GN219=1,OF$8&amp;IF(SUM(GO219:$GO219)=0,"",", "),"")</f>
        <v/>
      </c>
      <c r="OG219" t="str">
        <f t="shared" si="285"/>
        <v/>
      </c>
      <c r="OH219" t="str">
        <f>IF(GP219=1,OH$8&amp;IF(SUM(GQ219:$IM219)=0,"",", "),"")</f>
        <v/>
      </c>
      <c r="OI219" t="str">
        <f>IF(GQ219=1,OI$8&amp;IF(SUM(GR219:$IM219)=0,"",", "),"")</f>
        <v/>
      </c>
      <c r="OJ219" t="str">
        <f>IF(GR219=1,OJ$8&amp;IF(SUM(GS219:$IM219)=0,"",", "),"")</f>
        <v/>
      </c>
      <c r="OK219" t="str">
        <f>IF(GS219=1,OK$8&amp;IF(SUM(GT219:$IM219)=0,"",", "),"")</f>
        <v/>
      </c>
      <c r="OL219" t="str">
        <f>IF(GT219=1,OL$8&amp;IF(SUM(GU219:$IM219)=0,"",", "),"")</f>
        <v/>
      </c>
      <c r="OM219" t="str">
        <f>IF(GU219=1,OM$8&amp;IF(SUM(GV219:$IM219)=0,"",", "),"")</f>
        <v/>
      </c>
      <c r="ON219" t="str">
        <f>IF(GV219=1,ON$8&amp;IF(SUM(GW219:$IM219)=0,"",", "),"")</f>
        <v/>
      </c>
      <c r="OO219" t="str">
        <f>IF(GW219=1,OO$8&amp;IF(SUM(GX219:$IM219)=0,"",", "),"")</f>
        <v/>
      </c>
      <c r="OP219" t="str">
        <f>IF(GX219=1,OP$8&amp;IF(SUM(GY219:$IM219)=0,"",", "),"")</f>
        <v/>
      </c>
      <c r="OQ219" t="str">
        <f>IF(GY219=1,OQ$8&amp;IF(SUM(GZ219:$IM219)=0,"",", "),"")</f>
        <v/>
      </c>
      <c r="OR219" t="str">
        <f>IF(GZ219=1,OR$8&amp;IF(SUM(HA219:$IM219)=0,"",", "),"")</f>
        <v/>
      </c>
      <c r="OS219" t="str">
        <f>IF(HA219=1,OS$8&amp;IF(SUM(HB219:$IM219)=0,"",", "),"")</f>
        <v/>
      </c>
      <c r="OT219" t="str">
        <f>IF(HB219=1,OT$8&amp;IF(SUM(HC219:$IM219)=0,"",", "),"")</f>
        <v/>
      </c>
      <c r="OU219" t="str">
        <f>IF(HC219=1,OU$8&amp;IF(SUM(HD219:$IM219)=0,"",", "),"")</f>
        <v/>
      </c>
      <c r="OV219" t="str">
        <f>IF(HD219=1,OV$8&amp;IF(SUM(HE219:$IM219)=0,"",", "),"")</f>
        <v/>
      </c>
      <c r="OW219" t="str">
        <f>IF(HE219=1,OW$8&amp;IF(SUM(HF219:$IM219)=0,"",", "),"")</f>
        <v/>
      </c>
      <c r="OX219" t="str">
        <f>IF(HF219=1,OX$8&amp;IF(SUM(HG219:$IM219)=0,"",", "),"")</f>
        <v/>
      </c>
      <c r="OY219" t="str">
        <f>IF(HG219=1,OY$8&amp;IF(SUM(HH219:$IM219)=0,"",", "),"")</f>
        <v/>
      </c>
      <c r="OZ219" t="str">
        <f>IF(HH219=1,OZ$8&amp;IF(SUM(HI219:$IM219)=0,"",", "),"")</f>
        <v/>
      </c>
      <c r="PA219" t="str">
        <f>IF(HI219=1,PA$8&amp;IF(SUM(HJ219:$IM219)=0,"",", "),"")</f>
        <v/>
      </c>
      <c r="PB219" t="str">
        <f>IF(HJ219=1,PB$8&amp;IF(SUM(HK219:$IM219)=0,"",", "),"")</f>
        <v/>
      </c>
      <c r="PC219" t="str">
        <f>IF(HK219=1,PC$8&amp;IF(SUM(HL219:$IM219)=0,"",", "),"")</f>
        <v/>
      </c>
      <c r="PD219" t="str">
        <f>IF(HL219=1,PD$8&amp;IF(SUM(HM219:$IM219)=0,"",", "),"")</f>
        <v/>
      </c>
      <c r="PE219" t="str">
        <f>IF(HM219=1,PE$8&amp;IF(SUM(HN219:$IM219)=0,"",", "),"")</f>
        <v/>
      </c>
      <c r="PF219" t="str">
        <f>IF(HN219=1,PF$8&amp;IF(SUM(HO219:$IM219)=0,"",", "),"")</f>
        <v/>
      </c>
      <c r="PG219" t="str">
        <f>IF(HO219=1,PG$8&amp;IF(SUM(HP219:$IM219)=0,"",", "),"")</f>
        <v/>
      </c>
      <c r="PH219" t="str">
        <f>IF(HP219=1,PH$8&amp;IF(SUM(HQ219:$IM219)=0,"",", "),"")</f>
        <v/>
      </c>
      <c r="PI219" t="str">
        <f>IF(HQ219=1,PI$8&amp;IF(SUM(HR219:$IM219)=0,"",", "),"")</f>
        <v/>
      </c>
      <c r="PJ219" t="str">
        <f>IF(HR219=1,PJ$8&amp;IF(SUM(HS219:$IM219)=0,"",", "),"")</f>
        <v/>
      </c>
      <c r="PK219" t="str">
        <f>IF(HS219=1,PK$8&amp;IF(SUM(HT219:$IM219)=0,"",", "),"")</f>
        <v/>
      </c>
      <c r="PL219" t="str">
        <f>IF(HT219=1,PL$8&amp;IF(SUM(HU219:$IM219)=0,"",", "),"")</f>
        <v/>
      </c>
      <c r="PM219" t="str">
        <f>IF(HU219=1,PM$8&amp;IF(SUM(HV219:$IM219)=0,"",", "),"")</f>
        <v/>
      </c>
      <c r="PN219" t="str">
        <f>IF(HV219=1,PN$8&amp;IF(SUM(HW219:$IM219)=0,"",", "),"")</f>
        <v/>
      </c>
      <c r="PO219" t="str">
        <f>IF(HW219=1,PO$8&amp;IF(SUM(HX219:$IM219)=0,"",", "),"")</f>
        <v/>
      </c>
      <c r="PP219" t="str">
        <f>IF(HX219=1,PP$8&amp;IF(SUM(HY219:$IM219)=0,"",", "),"")</f>
        <v/>
      </c>
      <c r="PQ219" t="str">
        <f>IF(HY219=1,PQ$8&amp;IF(SUM(HZ219:$IM219)=0,"",", "),"")</f>
        <v/>
      </c>
      <c r="PR219" t="str">
        <f>IF(HZ219=1,PR$8&amp;IF(SUM(IA219:$IM219)=0,"",", "),"")</f>
        <v/>
      </c>
      <c r="PS219" t="str">
        <f>IF(IA219=1,PS$8&amp;IF(SUM(IB219:$IM219)=0,"",", "),"")</f>
        <v/>
      </c>
      <c r="PT219" t="str">
        <f>IF(IB219=1,PT$8&amp;IF(SUM(IC219:$IM219)=0,"",", "),"")</f>
        <v/>
      </c>
      <c r="PU219" t="str">
        <f>IF(IC219=1,PU$8&amp;IF(SUM(ID219:$IM219)=0,"",", "),"")</f>
        <v/>
      </c>
      <c r="PV219" t="str">
        <f>IF(ID219=1,PV$8&amp;IF(SUM(IE219:$IM219)=0,"",", "),"")</f>
        <v/>
      </c>
      <c r="PW219" t="str">
        <f>IF(IE219=1,PW$8&amp;IF(SUM(IF219:$IM219)=0,"",", "),"")</f>
        <v/>
      </c>
      <c r="PX219" t="str">
        <f>IF(IF219=1,PX$8&amp;IF(SUM(IG219:$IM219)=0,"",", "),"")</f>
        <v/>
      </c>
      <c r="PY219" t="str">
        <f>IF(IG219=1,PY$8&amp;IF(SUM(IH219:$IM219)=0,"",", "),"")</f>
        <v/>
      </c>
      <c r="PZ219" t="str">
        <f>IF(IH219=1,PZ$8&amp;IF(SUM(II219:$IM219)=0,"",", "),"")</f>
        <v/>
      </c>
      <c r="QA219" t="str">
        <f>IF(II219=1,QA$8&amp;IF(SUM(IJ219:$IM219)=0,"",", "),"")</f>
        <v/>
      </c>
      <c r="QB219" t="str">
        <f>IF(IJ219=1,QB$8&amp;IF(SUM(IK219:$IM219)=0,"",", "),"")</f>
        <v/>
      </c>
      <c r="QC219" t="str">
        <f>IF(IK219=1,QC$8&amp;IF(SUM(IL219:$IM219)=0,"",", "),"")</f>
        <v/>
      </c>
      <c r="QD219" t="str">
        <f>IF(IL219=1,QD$8&amp;IF(SUM(IM219:$IM219)=0,"",", "),"")</f>
        <v/>
      </c>
      <c r="QE219" t="str">
        <f t="shared" si="286"/>
        <v/>
      </c>
      <c r="QF219" t="str">
        <f>IF(IN219=1,QF$8&amp;IF(SUM(IO219:$KK219)=0,"",", "),"")</f>
        <v/>
      </c>
      <c r="QG219" t="str">
        <f>IF(IO219=1,QG$8&amp;IF(SUM(IP219:$KK219)=0,"",", "),"")</f>
        <v/>
      </c>
      <c r="QH219" t="str">
        <f>IF(IP219=1,QH$8&amp;IF(SUM(IQ219:$KK219)=0,"",", "),"")</f>
        <v/>
      </c>
      <c r="QI219" t="str">
        <f>IF(IQ219=1,QI$8&amp;IF(SUM(IR219:$KK219)=0,"",", "),"")</f>
        <v/>
      </c>
      <c r="QJ219" t="str">
        <f>IF(IR219=1,QJ$8&amp;IF(SUM(IS219:$KK219)=0,"",", "),"")</f>
        <v/>
      </c>
      <c r="QK219" t="str">
        <f>IF(IS219=1,QK$8&amp;IF(SUM(IT219:$KK219)=0,"",", "),"")</f>
        <v/>
      </c>
      <c r="QL219" t="str">
        <f>IF(IT219=1,QL$8&amp;IF(SUM(IU219:$KK219)=0,"",", "),"")</f>
        <v/>
      </c>
      <c r="QM219" t="str">
        <f>IF(IU219=1,QM$8&amp;IF(SUM(IV219:$KK219)=0,"",", "),"")</f>
        <v/>
      </c>
      <c r="QN219" t="str">
        <f>IF(IV219=1,QN$8&amp;IF(SUM(IW219:$KK219)=0,"",", "),"")</f>
        <v/>
      </c>
      <c r="QO219" t="str">
        <f>IF(IW219=1,QO$8&amp;IF(SUM(IX219:$KK219)=0,"",", "),"")</f>
        <v/>
      </c>
      <c r="QP219" t="str">
        <f>IF(IX219=1,QP$8&amp;IF(SUM(IY219:$KK219)=0,"",", "),"")</f>
        <v/>
      </c>
      <c r="QQ219" t="str">
        <f>IF(IY219=1,QQ$8&amp;IF(SUM(IZ219:$KK219)=0,"",", "),"")</f>
        <v/>
      </c>
      <c r="QR219" t="str">
        <f>IF(IZ219=1,QR$8&amp;IF(SUM(JA219:$KK219)=0,"",", "),"")</f>
        <v/>
      </c>
      <c r="QS219" t="str">
        <f>IF(JA219=1,QS$8&amp;IF(SUM(JB219:$KK219)=0,"",", "),"")</f>
        <v/>
      </c>
      <c r="QT219" t="str">
        <f>IF(JB219=1,QT$8&amp;IF(SUM(JC219:$KK219)=0,"",", "),"")</f>
        <v/>
      </c>
      <c r="QU219" t="str">
        <f>IF(JC219=1,QU$8&amp;IF(SUM(JD219:$KK219)=0,"",", "),"")</f>
        <v/>
      </c>
      <c r="QV219" t="str">
        <f>IF(JD219=1,QV$8&amp;IF(SUM(JE219:$KK219)=0,"",", "),"")</f>
        <v/>
      </c>
      <c r="QW219" t="str">
        <f>IF(JE219=1,QW$8&amp;IF(SUM(JF219:$KK219)=0,"",", "),"")</f>
        <v/>
      </c>
      <c r="QX219" t="str">
        <f>IF(JF219=1,QX$8&amp;IF(SUM(JG219:$KK219)=0,"",", "),"")</f>
        <v/>
      </c>
      <c r="QY219" t="str">
        <f>IF(JG219=1,QY$8&amp;IF(SUM(JH219:$KK219)=0,"",", "),"")</f>
        <v/>
      </c>
      <c r="QZ219" t="str">
        <f>IF(JH219=1,QZ$8&amp;IF(SUM(JI219:$KK219)=0,"",", "),"")</f>
        <v/>
      </c>
      <c r="RA219" t="str">
        <f>IF(JI219=1,RA$8&amp;IF(SUM(JJ219:$KK219)=0,"",", "),"")</f>
        <v/>
      </c>
      <c r="RB219" t="str">
        <f>IF(JJ219=1,RB$8&amp;IF(SUM(JK219:$KK219)=0,"",", "),"")</f>
        <v/>
      </c>
      <c r="RC219" t="str">
        <f>IF(JK219=1,RC$8&amp;IF(SUM(JL219:$KK219)=0,"",", "),"")</f>
        <v/>
      </c>
      <c r="RD219" t="str">
        <f>IF(JL219=1,RD$8&amp;IF(SUM(JM219:$KK219)=0,"",", "),"")</f>
        <v/>
      </c>
      <c r="RE219" t="str">
        <f>IF(JM219=1,RE$8&amp;IF(SUM(JN219:$KK219)=0,"",", "),"")</f>
        <v/>
      </c>
      <c r="RF219" t="str">
        <f>IF(JN219=1,RF$8&amp;IF(SUM(JO219:$KK219)=0,"",", "),"")</f>
        <v/>
      </c>
      <c r="RG219" t="str">
        <f>IF(JO219=1,RG$8&amp;IF(SUM(JP219:$KK219)=0,"",", "),"")</f>
        <v/>
      </c>
      <c r="RH219" t="str">
        <f>IF(JP219=1,RH$8&amp;IF(SUM(JQ219:$KK219)=0,"",", "),"")</f>
        <v/>
      </c>
      <c r="RI219" t="str">
        <f>IF(JQ219=1,RI$8&amp;IF(SUM(JR219:$KK219)=0,"",", "),"")</f>
        <v/>
      </c>
      <c r="RJ219" t="str">
        <f>IF(JR219=1,RJ$8&amp;IF(SUM(JS219:$KK219)=0,"",", "),"")</f>
        <v/>
      </c>
      <c r="RK219" t="str">
        <f>IF(JS219=1,RK$8&amp;IF(SUM(JT219:$KK219)=0,"",", "),"")</f>
        <v/>
      </c>
      <c r="RL219" t="str">
        <f>IF(JT219=1,RL$8&amp;IF(SUM(JU219:$KK219)=0,"",", "),"")</f>
        <v/>
      </c>
      <c r="RM219" t="str">
        <f>IF(JU219=1,RM$8&amp;IF(SUM(JV219:$KK219)=0,"",", "),"")</f>
        <v/>
      </c>
      <c r="RN219" t="str">
        <f>IF(JV219=1,RN$8&amp;IF(SUM(JW219:$KK219)=0,"",", "),"")</f>
        <v/>
      </c>
      <c r="RO219" t="str">
        <f>IF(JW219=1,RO$8&amp;IF(SUM(JX219:$KK219)=0,"",", "),"")</f>
        <v/>
      </c>
      <c r="RP219" t="str">
        <f>IF(JX219=1,RP$8&amp;IF(SUM(JY219:$KK219)=0,"",", "),"")</f>
        <v/>
      </c>
      <c r="RQ219" t="str">
        <f>IF(JY219=1,RQ$8&amp;IF(SUM(JZ219:$KK219)=0,"",", "),"")</f>
        <v/>
      </c>
      <c r="RR219" t="str">
        <f>IF(JZ219=1,RR$8&amp;IF(SUM(KA219:$KK219)=0,"",", "),"")</f>
        <v/>
      </c>
      <c r="RS219" t="str">
        <f>IF(KA219=1,RS$8&amp;IF(SUM(KB219:$KK219)=0,"",", "),"")</f>
        <v/>
      </c>
      <c r="RT219" t="str">
        <f>IF(KB219=1,RT$8&amp;IF(SUM(KC219:$KK219)=0,"",", "),"")</f>
        <v/>
      </c>
      <c r="RU219" t="str">
        <f>IF(KC219=1,RU$8&amp;IF(SUM(KD219:$KK219)=0,"",", "),"")</f>
        <v/>
      </c>
      <c r="RV219" t="str">
        <f>IF(KD219=1,RV$8&amp;IF(SUM(KE219:$KK219)=0,"",", "),"")</f>
        <v/>
      </c>
      <c r="RW219" t="str">
        <f>IF(KE219=1,RW$8&amp;IF(SUM(KF219:$KK219)=0,"",", "),"")</f>
        <v/>
      </c>
      <c r="RX219" t="str">
        <f>IF(KF219=1,RX$8&amp;IF(SUM(KG219:$KK219)=0,"",", "),"")</f>
        <v/>
      </c>
      <c r="RY219" t="str">
        <f>IF(KG219=1,RY$8&amp;IF(SUM(KH219:$KK219)=0,"",", "),"")</f>
        <v/>
      </c>
      <c r="RZ219" t="str">
        <f>IF(KH219=1,RZ$8&amp;IF(SUM(KI219:$KK219)=0,"",", "),"")</f>
        <v/>
      </c>
      <c r="SA219" t="str">
        <f>IF(KI219=1,SA$8&amp;IF(SUM(KJ219:$KK219)=0,"",", "),"")</f>
        <v/>
      </c>
      <c r="SB219" t="str">
        <f>IF(KJ219=1,SB$8&amp;IF(SUM(KK219:$KK219)=0,"",", "),"")</f>
        <v/>
      </c>
      <c r="SC219" t="str">
        <f t="shared" si="287"/>
        <v/>
      </c>
    </row>
    <row r="220" spans="1:497" ht="60" customHeight="1" x14ac:dyDescent="0.45">
      <c r="A220" s="62"/>
      <c r="B220" s="212" t="str">
        <f t="shared" si="216"/>
        <v/>
      </c>
      <c r="C220" s="212" t="str">
        <f t="shared" si="275"/>
        <v/>
      </c>
      <c r="D220" s="212" t="str">
        <f t="shared" si="276"/>
        <v/>
      </c>
      <c r="E220" s="212" t="str">
        <f t="shared" si="277"/>
        <v/>
      </c>
      <c r="F220" s="212" t="str">
        <f t="shared" si="278"/>
        <v/>
      </c>
      <c r="G220" s="237" t="str">
        <f>IF('EDCI Data'!B220="","",'EDCI Data'!B220)</f>
        <v/>
      </c>
      <c r="H220" s="238" t="str">
        <f>IF('EDCI Data'!C220="","",'EDCI Data'!C220)</f>
        <v/>
      </c>
      <c r="I220" s="239" t="str">
        <f>IF('EDCI Data'!D220="","",'EDCI Data'!D220)</f>
        <v/>
      </c>
      <c r="J220" s="240" t="str">
        <f>IF('EDCI Data'!E220="","",'EDCI Data'!E220)</f>
        <v/>
      </c>
      <c r="K220" s="237" t="str">
        <f>IF('EDCI Data'!F220="","",'EDCI Data'!F220)</f>
        <v/>
      </c>
      <c r="L220" s="237" t="str">
        <f>IF('EDCI Data'!G220="","",'EDCI Data'!G220)</f>
        <v/>
      </c>
      <c r="M220" s="237" t="str">
        <f>IF('EDCI Data'!H220="","",'EDCI Data'!H220)</f>
        <v/>
      </c>
      <c r="N220" s="237" t="str">
        <f>IF('EDCI Data'!I220="","",'EDCI Data'!I220)</f>
        <v/>
      </c>
      <c r="O220" s="237" t="str">
        <f>IF('EDCI Data'!J220="","",'EDCI Data'!J220)</f>
        <v/>
      </c>
      <c r="P220" s="237" t="str">
        <f>IF('EDCI Data'!K220="","",'EDCI Data'!K220)</f>
        <v/>
      </c>
      <c r="Q220" s="241" t="str">
        <f>IF('EDCI Data'!L220="","",'EDCI Data'!L220)</f>
        <v/>
      </c>
      <c r="R220" s="241" t="str">
        <f>IF('EDCI Data'!M220="","",'EDCI Data'!M220)</f>
        <v/>
      </c>
      <c r="S220" s="237" t="str">
        <f>IF('EDCI Data'!N220="","",'EDCI Data'!N220)</f>
        <v/>
      </c>
      <c r="T220" s="237" t="str">
        <f>IF('EDCI Data'!O220="","",'EDCI Data'!O220)</f>
        <v/>
      </c>
      <c r="U220" s="237" t="str">
        <f>IF('EDCI Data'!P220="","",'EDCI Data'!P220)</f>
        <v/>
      </c>
      <c r="V220" s="237" t="str">
        <f>IF('EDCI Data'!Q220="","",'EDCI Data'!Q220)</f>
        <v/>
      </c>
      <c r="W220" s="242" t="str">
        <f>IF('EDCI Data'!R220="","",'EDCI Data'!R220)</f>
        <v/>
      </c>
      <c r="X220" s="243" t="str">
        <f>IF('EDCI Data'!S220="","",'EDCI Data'!S220)</f>
        <v/>
      </c>
      <c r="Y220" s="243" t="str">
        <f>IF('EDCI Data'!T220="","",'EDCI Data'!T220)</f>
        <v/>
      </c>
      <c r="Z220" s="244" t="str">
        <f>IF('EDCI Data'!U220="","",'EDCI Data'!U220)</f>
        <v/>
      </c>
      <c r="AA220" s="237" t="str">
        <f>IF('EDCI Data'!V220="","",'EDCI Data'!V220)</f>
        <v/>
      </c>
      <c r="AB220" s="244" t="str">
        <f>IF('EDCI Data'!W220="","",'EDCI Data'!W220)</f>
        <v/>
      </c>
      <c r="AC220" s="237" t="str">
        <f>IF('EDCI Data'!X220="","",'EDCI Data'!X220)</f>
        <v/>
      </c>
      <c r="AD220" s="244" t="str">
        <f>IF('EDCI Data'!Y220="","",'EDCI Data'!Y220)</f>
        <v/>
      </c>
      <c r="AE220" s="237" t="str">
        <f>IF('EDCI Data'!Z220="","",'EDCI Data'!Z220)</f>
        <v/>
      </c>
      <c r="AF220" s="237" t="str">
        <f>IF('EDCI Data'!AA220="","",'EDCI Data'!AA220)</f>
        <v/>
      </c>
      <c r="AG220" s="237" t="str">
        <f>IF('EDCI Data'!AB220="","",'EDCI Data'!AB220)</f>
        <v/>
      </c>
      <c r="AH220" s="237" t="str">
        <f>IF('EDCI Data'!AC220="","",'EDCI Data'!AC220)</f>
        <v/>
      </c>
      <c r="AI220" s="237" t="str">
        <f>IF('EDCI Data'!AD220="","",'EDCI Data'!AD220)</f>
        <v/>
      </c>
      <c r="AJ220" s="237" t="str">
        <f>IF('EDCI Data'!AE220="","",'EDCI Data'!AE220)</f>
        <v/>
      </c>
      <c r="AK220" s="237" t="str">
        <f>IF('EDCI Data'!AF220="","",'EDCI Data'!AF220)</f>
        <v/>
      </c>
      <c r="AL220" s="237" t="str">
        <f>IF('EDCI Data'!AG220="","",'EDCI Data'!AG220)</f>
        <v/>
      </c>
      <c r="AM220" s="237" t="str">
        <f>IF('EDCI Data'!AH220="","",'EDCI Data'!AH220)</f>
        <v/>
      </c>
      <c r="AN220" s="237" t="str">
        <f>IF('EDCI Data'!AI220="","",'EDCI Data'!AI220)</f>
        <v/>
      </c>
      <c r="AO220" s="237" t="str">
        <f>IF('EDCI Data'!AJ220="","",'EDCI Data'!AJ220)</f>
        <v/>
      </c>
      <c r="AP220" s="237" t="str">
        <f>IF('EDCI Data'!AK220="","",'EDCI Data'!AK220)</f>
        <v/>
      </c>
      <c r="AQ220" s="237" t="str">
        <f>IF('EDCI Data'!AL220="","",'EDCI Data'!AL220)</f>
        <v/>
      </c>
      <c r="AR220" s="237" t="str">
        <f>IF('EDCI Data'!AM220="","",'EDCI Data'!AM220)</f>
        <v/>
      </c>
      <c r="AS220" s="237" t="str">
        <f>IF('EDCI Data'!AN220="","",'EDCI Data'!AN220)</f>
        <v/>
      </c>
      <c r="AT220" s="237" t="str">
        <f>IF('EDCI Data'!AO220="","",'EDCI Data'!AO220)</f>
        <v/>
      </c>
      <c r="AU220" s="237" t="str">
        <f>IF('EDCI Data'!AP220="","",'EDCI Data'!AP220)</f>
        <v/>
      </c>
      <c r="AV220" s="237" t="str">
        <f>IF('EDCI Data'!AQ220="","",'EDCI Data'!AQ220)</f>
        <v/>
      </c>
      <c r="AW220" s="237" t="str">
        <f>IF('EDCI Data'!AR220="","",'EDCI Data'!AR220)</f>
        <v/>
      </c>
      <c r="AX220" s="237" t="str">
        <f>IF('EDCI Data'!AS220="","",'EDCI Data'!AS220)</f>
        <v/>
      </c>
      <c r="AY220" s="237" t="str">
        <f>IF('EDCI Data'!AT220="","",'EDCI Data'!AT220)</f>
        <v/>
      </c>
      <c r="AZ220" s="237" t="str">
        <f>IF('EDCI Data'!AU220="","",'EDCI Data'!AU220)</f>
        <v/>
      </c>
      <c r="BA220" s="237" t="str">
        <f>IF('EDCI Data'!AV220="","",'EDCI Data'!AV220)</f>
        <v/>
      </c>
      <c r="BB220" s="245" t="str">
        <f>IF('EDCI Data'!AW220="","",'EDCI Data'!AW220)</f>
        <v/>
      </c>
      <c r="BC220" s="245" t="str">
        <f>IF('EDCI Data'!AX220="","",'EDCI Data'!AX220)</f>
        <v/>
      </c>
      <c r="BD220" s="246" t="str">
        <f t="shared" si="279"/>
        <v/>
      </c>
      <c r="BE220" s="247" t="str">
        <f>IF('EDCI Data'!AY220="","",'EDCI Data'!AY220)</f>
        <v/>
      </c>
      <c r="BF220" s="247" t="str">
        <f>IF('EDCI Data'!AZ220="","",'EDCI Data'!AZ220)</f>
        <v/>
      </c>
      <c r="BG220" s="247" t="str">
        <f>IF('EDCI Data'!BA220="","",'EDCI Data'!BA220)</f>
        <v/>
      </c>
      <c r="BH220" s="247" t="str">
        <f>IF('EDCI Data'!BB220="","",'EDCI Data'!BB220)</f>
        <v/>
      </c>
      <c r="BI220" s="247" t="str">
        <f>IF('EDCI Data'!BC220="","",'EDCI Data'!BC220)</f>
        <v/>
      </c>
      <c r="BJ220" s="247" t="str">
        <f>IF('EDCI Data'!BD220="","",'EDCI Data'!BD220)</f>
        <v/>
      </c>
      <c r="BK220" s="247" t="str">
        <f>IF('EDCI Data'!BE220="","",'EDCI Data'!BE220)</f>
        <v/>
      </c>
      <c r="BL220" s="247" t="str">
        <f>IF('EDCI Data'!BF220="","",'EDCI Data'!BF220)</f>
        <v/>
      </c>
      <c r="BM220" s="247" t="str">
        <f>IF('EDCI Data'!BG220="","",'EDCI Data'!BG220)</f>
        <v/>
      </c>
      <c r="BN220" s="248" t="str">
        <f>IF('EDCI Data'!BH220="","",'EDCI Data'!BH220)</f>
        <v/>
      </c>
      <c r="BO220" s="248" t="str">
        <f>IF('EDCI Data'!BI220="","",'EDCI Data'!BI220)</f>
        <v/>
      </c>
      <c r="BP220" s="249" t="str">
        <f>IF('EDCI Data'!BJ220="","",'EDCI Data'!BJ220)</f>
        <v/>
      </c>
      <c r="BQ220" s="248" t="str">
        <f>IF('EDCI Data'!BK220="","",'EDCI Data'!BK220)</f>
        <v/>
      </c>
      <c r="BR220" s="248" t="str">
        <f>IF('EDCI Data'!BL220="","",'EDCI Data'!BL220)</f>
        <v/>
      </c>
      <c r="BS220" s="250" t="str">
        <f>IF('EDCI Data'!BM220="","",'EDCI Data'!BM220)</f>
        <v/>
      </c>
      <c r="BT220" s="251" t="str">
        <f>IF('EDCI Data'!BN220="","",'EDCI Data'!BN220)</f>
        <v/>
      </c>
      <c r="BU220" s="246" t="str">
        <f>IF('EDCI Data'!BO220="","",'EDCI Data'!BO220)</f>
        <v/>
      </c>
      <c r="BV220" s="252">
        <f t="shared" si="280"/>
        <v>0</v>
      </c>
      <c r="BW220" s="252">
        <f t="shared" si="281"/>
        <v>0</v>
      </c>
      <c r="BX220" s="252">
        <f t="shared" si="282"/>
        <v>0</v>
      </c>
      <c r="BY220" s="252">
        <f t="shared" si="283"/>
        <v>0</v>
      </c>
      <c r="BZ220" t="str">
        <f t="shared" si="217"/>
        <v/>
      </c>
      <c r="CA220" s="253"/>
      <c r="CB220"/>
      <c r="CC220"/>
      <c r="CD220"/>
      <c r="CE220" t="str">
        <f t="shared" si="218"/>
        <v/>
      </c>
      <c r="CF220"/>
      <c r="CG220" t="str">
        <f t="shared" si="219"/>
        <v/>
      </c>
      <c r="CH220" t="str">
        <f t="shared" si="220"/>
        <v/>
      </c>
      <c r="CI220" t="str">
        <f t="shared" si="221"/>
        <v/>
      </c>
      <c r="CJ220" t="str">
        <f t="shared" si="222"/>
        <v/>
      </c>
      <c r="CK220"/>
      <c r="CL220"/>
      <c r="CM220" t="str">
        <f t="shared" si="223"/>
        <v/>
      </c>
      <c r="CN220" t="str">
        <f t="shared" si="224"/>
        <v/>
      </c>
      <c r="CO220" t="str">
        <f t="shared" si="225"/>
        <v/>
      </c>
      <c r="CP220" t="str">
        <f t="shared" si="226"/>
        <v/>
      </c>
      <c r="CQ220"/>
      <c r="CR220" t="str" cm="1">
        <f t="array" ref="CR220">IF(COUNTIFS($BZ$10:$BZ$259,$BZ220,$I$10:$I$259,$I220+1)&gt;0,IF(X220&lt;&gt;INDEX(Y$10:Y$259,MATCH(1,INDEX(($BZ220=$BZ$10:$BZ$259)*($I$10:$I$259=$I220+1),0,1),0)),"Number of FTEs in previous year do not align with Number of FTEs in current year across years, by definition these should be equal. Please check and update if required. "&amp;CHAR(10),""),"")</f>
        <v/>
      </c>
      <c r="CS220" t="str" cm="1">
        <f t="array" ref="CS220">IF(COUNTIFS($BZ$10:$BZ$259,$BZ220,$I$10:$I$259,$I220-1)&gt;0,IF(Y220&lt;&gt;INDEX(X$10:X$259,MATCH(1,INDEX(($BZ220=$BZ$10:$BZ$259)*($I$10:$I$259=$I220-1),0,1),0)),"Number of FTEs in previous year do not align with Number of FTEs in current year across years, by definition these should be equal. Please check and update if required. "&amp;CHAR(10),""),"")</f>
        <v/>
      </c>
      <c r="CT220" t="str">
        <f t="shared" si="227"/>
        <v/>
      </c>
      <c r="CU220" t="str">
        <f t="shared" si="228"/>
        <v/>
      </c>
      <c r="CV220"/>
      <c r="CW220" t="str">
        <f t="shared" si="229"/>
        <v/>
      </c>
      <c r="CX220"/>
      <c r="CY220" t="str">
        <f t="shared" si="230"/>
        <v/>
      </c>
      <c r="CZ220"/>
      <c r="DA220" t="str">
        <f t="shared" si="231"/>
        <v/>
      </c>
      <c r="DB220"/>
      <c r="DC220"/>
      <c r="DD220"/>
      <c r="DE220"/>
      <c r="DF220"/>
      <c r="DG220"/>
      <c r="DH220"/>
      <c r="DI220"/>
      <c r="DJ220"/>
      <c r="DK220"/>
      <c r="DL220"/>
      <c r="DM220"/>
      <c r="DN220"/>
      <c r="DO220"/>
      <c r="DP220"/>
      <c r="DQ220"/>
      <c r="DR220"/>
      <c r="DS220"/>
      <c r="DT220"/>
      <c r="DU220"/>
      <c r="DV220"/>
      <c r="DW220"/>
      <c r="DX220" t="str">
        <f t="shared" si="232"/>
        <v/>
      </c>
      <c r="DY220" t="str">
        <f t="shared" si="233"/>
        <v/>
      </c>
      <c r="DZ220" t="str">
        <f t="shared" si="234"/>
        <v/>
      </c>
      <c r="EA220" t="str">
        <f t="shared" si="235"/>
        <v/>
      </c>
      <c r="EB220" t="str">
        <f t="shared" si="236"/>
        <v/>
      </c>
      <c r="EC220" t="str">
        <f t="shared" si="237"/>
        <v/>
      </c>
      <c r="ED220" t="str">
        <f t="shared" si="238"/>
        <v/>
      </c>
      <c r="EE220" t="str">
        <f t="shared" si="239"/>
        <v/>
      </c>
      <c r="EF220" t="str">
        <f t="shared" si="240"/>
        <v/>
      </c>
      <c r="EG220" t="str">
        <f t="shared" si="241"/>
        <v/>
      </c>
      <c r="EH220" t="str">
        <f t="shared" si="242"/>
        <v/>
      </c>
      <c r="EI220" t="str">
        <f t="shared" si="243"/>
        <v/>
      </c>
      <c r="EJ220"/>
      <c r="EK220"/>
      <c r="EL220"/>
      <c r="EM220"/>
      <c r="EN220"/>
      <c r="EO220"/>
      <c r="EP220"/>
      <c r="EQ220" t="str">
        <f t="shared" si="244"/>
        <v/>
      </c>
      <c r="ER220" t="str">
        <f t="shared" si="245"/>
        <v/>
      </c>
      <c r="ES220" t="str">
        <f t="shared" si="246"/>
        <v/>
      </c>
      <c r="ET220"/>
      <c r="EU220" t="str">
        <f t="shared" si="247"/>
        <v/>
      </c>
      <c r="EV220"/>
      <c r="EW220" t="str">
        <f t="shared" si="248"/>
        <v/>
      </c>
      <c r="EX220"/>
      <c r="EY220" t="str">
        <f t="shared" si="249"/>
        <v/>
      </c>
      <c r="EZ220"/>
      <c r="FA220"/>
      <c r="FB220"/>
      <c r="FC220"/>
      <c r="FD220"/>
      <c r="FE220"/>
      <c r="FF220"/>
      <c r="FG220"/>
      <c r="FH220"/>
      <c r="FI220"/>
      <c r="FJ220"/>
      <c r="FK220"/>
      <c r="FL220"/>
      <c r="FM220"/>
      <c r="FN220"/>
      <c r="FO220"/>
      <c r="FP220"/>
      <c r="FQ220"/>
      <c r="FR220"/>
      <c r="FS220"/>
      <c r="FT220"/>
      <c r="FU220"/>
      <c r="FV220" t="str">
        <f t="shared" si="250"/>
        <v/>
      </c>
      <c r="FW220" t="str">
        <f t="shared" si="251"/>
        <v/>
      </c>
      <c r="FX220"/>
      <c r="FY220" t="str">
        <f t="shared" si="252"/>
        <v/>
      </c>
      <c r="FZ220" t="str">
        <f t="shared" si="253"/>
        <v/>
      </c>
      <c r="GA220" t="str">
        <f t="shared" si="254"/>
        <v/>
      </c>
      <c r="GB220" t="str">
        <f t="shared" si="255"/>
        <v/>
      </c>
      <c r="GC220" t="str">
        <f t="shared" si="256"/>
        <v/>
      </c>
      <c r="GD220" t="str">
        <f t="shared" si="257"/>
        <v/>
      </c>
      <c r="GE220" t="str">
        <f t="shared" si="258"/>
        <v/>
      </c>
      <c r="GF220" t="str">
        <f t="shared" si="259"/>
        <v/>
      </c>
      <c r="GG220" t="str">
        <f t="shared" si="260"/>
        <v/>
      </c>
      <c r="GH220"/>
      <c r="GI220"/>
      <c r="GJ220"/>
      <c r="GK220"/>
      <c r="GL220"/>
      <c r="GM220"/>
      <c r="GN220"/>
      <c r="GO220"/>
      <c r="GP220" t="str">
        <f t="shared" si="261"/>
        <v/>
      </c>
      <c r="GQ220" t="str">
        <f t="shared" si="262"/>
        <v/>
      </c>
      <c r="GR220"/>
      <c r="GS220" t="str">
        <f t="shared" si="263"/>
        <v/>
      </c>
      <c r="GT220"/>
      <c r="GU220" t="str">
        <f t="shared" si="264"/>
        <v/>
      </c>
      <c r="GV220"/>
      <c r="GW220" t="str">
        <f t="shared" si="265"/>
        <v/>
      </c>
      <c r="GX220"/>
      <c r="GY220"/>
      <c r="GZ220"/>
      <c r="HA220"/>
      <c r="HB220"/>
      <c r="HC220"/>
      <c r="HD220"/>
      <c r="HE220"/>
      <c r="HF220"/>
      <c r="HG220"/>
      <c r="HH220"/>
      <c r="HI220"/>
      <c r="HJ220"/>
      <c r="HK220"/>
      <c r="HL220"/>
      <c r="HM220"/>
      <c r="HN220"/>
      <c r="HO220"/>
      <c r="HP220"/>
      <c r="HQ220"/>
      <c r="HR220"/>
      <c r="HS220"/>
      <c r="HT220" t="str">
        <f t="shared" si="266"/>
        <v/>
      </c>
      <c r="HU220" t="str">
        <f t="shared" si="267"/>
        <v/>
      </c>
      <c r="HV220"/>
      <c r="HW220"/>
      <c r="HX220"/>
      <c r="HY220"/>
      <c r="HZ220"/>
      <c r="IA220"/>
      <c r="IB220"/>
      <c r="IC220"/>
      <c r="ID220"/>
      <c r="IE220" t="str">
        <f t="shared" si="268"/>
        <v/>
      </c>
      <c r="IF220"/>
      <c r="IG220"/>
      <c r="IH220"/>
      <c r="II220"/>
      <c r="IJ220"/>
      <c r="IK220"/>
      <c r="IL220"/>
      <c r="IM220"/>
      <c r="IN220"/>
      <c r="IO220"/>
      <c r="IP220"/>
      <c r="IQ220" t="str">
        <f t="shared" si="269"/>
        <v/>
      </c>
      <c r="IR220"/>
      <c r="IS220" t="str">
        <f t="shared" si="270"/>
        <v/>
      </c>
      <c r="IT220"/>
      <c r="IU220" t="str">
        <f t="shared" si="271"/>
        <v/>
      </c>
      <c r="IV220"/>
      <c r="IW220"/>
      <c r="IX220"/>
      <c r="IY220"/>
      <c r="IZ220"/>
      <c r="JA220"/>
      <c r="JB220"/>
      <c r="JC220"/>
      <c r="JD220"/>
      <c r="JE220"/>
      <c r="JF220"/>
      <c r="JG220"/>
      <c r="JH220"/>
      <c r="JI220"/>
      <c r="JJ220"/>
      <c r="JK220"/>
      <c r="JL220"/>
      <c r="JM220"/>
      <c r="JN220"/>
      <c r="JO220"/>
      <c r="JP220"/>
      <c r="JQ220"/>
      <c r="JR220" t="str">
        <f t="shared" si="272"/>
        <v/>
      </c>
      <c r="JS220" t="str">
        <f t="shared" si="273"/>
        <v/>
      </c>
      <c r="JT220"/>
      <c r="JU220"/>
      <c r="JV220"/>
      <c r="JW220"/>
      <c r="JX220"/>
      <c r="JY220"/>
      <c r="JZ220"/>
      <c r="KA220"/>
      <c r="KB220"/>
      <c r="KC220" t="str">
        <f t="shared" si="274"/>
        <v/>
      </c>
      <c r="KD220"/>
      <c r="KE220"/>
      <c r="KF220"/>
      <c r="KG220"/>
      <c r="KH220"/>
      <c r="KI220"/>
      <c r="KJ220"/>
      <c r="KK220"/>
      <c r="KL220" t="str">
        <f>IF(CT220=1,KL$8&amp;IF(SUM(CU220:$EQ220)=0,"",", "),"")</f>
        <v/>
      </c>
      <c r="KM220" t="str">
        <f>IF(CU220=1,KM$8&amp;IF(SUM(CV220:$EQ220)=0,"",", "),"")</f>
        <v/>
      </c>
      <c r="KN220" t="str">
        <f>IF(CV220=1,KN$8&amp;IF(SUM(CW220:$EQ220)=0,"",", "),"")</f>
        <v/>
      </c>
      <c r="KO220" t="str">
        <f>IF(CW220=1,KO$8&amp;IF(SUM(CX220:$EQ220)=0,"",", "),"")</f>
        <v/>
      </c>
      <c r="KP220" t="str">
        <f>IF(CX220=1,KP$8&amp;IF(SUM(CY220:$EQ220)=0,"",", "),"")</f>
        <v/>
      </c>
      <c r="KQ220" t="str">
        <f>IF(CY220=1,KQ$8&amp;IF(SUM(CZ220:$EQ220)=0,"",", "),"")</f>
        <v/>
      </c>
      <c r="KR220" t="str">
        <f>IF(CZ220=1,KR$8&amp;IF(SUM(DA220:$EQ220)=0,"",", "),"")</f>
        <v/>
      </c>
      <c r="KS220" t="str">
        <f>IF(DA220=1,KS$8&amp;IF(SUM(DB220:$EQ220)=0,"",", "),"")</f>
        <v/>
      </c>
      <c r="KT220" t="str">
        <f>IF(DB220=1,KT$8&amp;IF(SUM(DC220:$EQ220)=0,"",", "),"")</f>
        <v/>
      </c>
      <c r="KU220" t="str">
        <f>IF(DC220=1,KU$8&amp;IF(SUM(DD220:$EQ220)=0,"",", "),"")</f>
        <v/>
      </c>
      <c r="KV220" t="str">
        <f>IF(DD220=1,KV$8&amp;IF(SUM(DE220:$EQ220)=0,"",", "),"")</f>
        <v/>
      </c>
      <c r="KW220" t="str">
        <f>IF(DE220=1,KW$8&amp;IF(SUM(DF220:$EQ220)=0,"",", "),"")</f>
        <v/>
      </c>
      <c r="KX220" t="str">
        <f>IF(DF220=1,KX$8&amp;IF(SUM(DG220:$EQ220)=0,"",", "),"")</f>
        <v/>
      </c>
      <c r="KY220" t="str">
        <f>IF(DG220=1,KY$8&amp;IF(SUM(DH220:$EQ220)=0,"",", "),"")</f>
        <v/>
      </c>
      <c r="KZ220" t="str">
        <f>IF(DH220=1,KZ$8&amp;IF(SUM(DI220:$EQ220)=0,"",", "),"")</f>
        <v/>
      </c>
      <c r="LA220" t="str">
        <f>IF(DI220=1,LA$8&amp;IF(SUM(DJ220:$EQ220)=0,"",", "),"")</f>
        <v/>
      </c>
      <c r="LB220" t="str">
        <f>IF(DJ220=1,LB$8&amp;IF(SUM(DK220:$EQ220)=0,"",", "),"")</f>
        <v/>
      </c>
      <c r="LC220" t="str">
        <f>IF(DK220=1,LC$8&amp;IF(SUM(DL220:$EQ220)=0,"",", "),"")</f>
        <v/>
      </c>
      <c r="LD220" t="str">
        <f>IF(DL220=1,LD$8&amp;IF(SUM(DM220:$EQ220)=0,"",", "),"")</f>
        <v/>
      </c>
      <c r="LE220" t="str">
        <f>IF(DM220=1,LE$8&amp;IF(SUM(DN220:$EQ220)=0,"",", "),"")</f>
        <v/>
      </c>
      <c r="LF220" t="str">
        <f>IF(DN220=1,LF$8&amp;IF(SUM(DO220:$EQ220)=0,"",", "),"")</f>
        <v/>
      </c>
      <c r="LG220" t="str">
        <f>IF(DO220=1,LG$8&amp;IF(SUM(DP220:$EQ220)=0,"",", "),"")</f>
        <v/>
      </c>
      <c r="LH220" t="str">
        <f>IF(DP220=1,LH$8&amp;IF(SUM(DQ220:$EQ220)=0,"",", "),"")</f>
        <v/>
      </c>
      <c r="LI220" t="str">
        <f>IF(DQ220=1,LI$8&amp;IF(SUM(DR220:$EQ220)=0,"",", "),"")</f>
        <v/>
      </c>
      <c r="LJ220" t="str">
        <f>IF(DR220=1,LJ$8&amp;IF(SUM(DS220:$EQ220)=0,"",", "),"")</f>
        <v/>
      </c>
      <c r="LK220" t="str">
        <f>IF(DS220=1,LK$8&amp;IF(SUM(DT220:$EQ220)=0,"",", "),"")</f>
        <v/>
      </c>
      <c r="LL220" t="str">
        <f>IF(DT220=1,LL$8&amp;IF(SUM(DU220:$EQ220)=0,"",", "),"")</f>
        <v/>
      </c>
      <c r="LM220" t="str">
        <f>IF(DU220=1,LM$8&amp;IF(SUM(DV220:$EQ220)=0,"",", "),"")</f>
        <v/>
      </c>
      <c r="LN220" t="str">
        <f>IF(DV220=1,LN$8&amp;IF(SUM(DW220:$EQ220)=0,"",", "),"")</f>
        <v/>
      </c>
      <c r="LO220" t="str">
        <f>IF(DW220=1,LO$8&amp;IF(SUM(DX220:$EQ220)=0,"",", "),"")</f>
        <v/>
      </c>
      <c r="LP220" t="str">
        <f>IF(DX220=1,LP$8&amp;IF(SUM(DY220:$EQ220)=0,"",", "),"")</f>
        <v/>
      </c>
      <c r="LQ220" t="str">
        <f>IF(DY220=1,LQ$8&amp;IF(SUM(DZ220:$EQ220)=0,"",", "),"")</f>
        <v/>
      </c>
      <c r="LR220" t="str">
        <f>IF(DZ220=1,LR$8&amp;IF(SUM(EA220:$EQ220)=0,"",", "),"")</f>
        <v/>
      </c>
      <c r="LS220" t="str">
        <f>IF(EA220=1,LS$8&amp;IF(SUM(EB220:$EQ220)=0,"",", "),"")</f>
        <v/>
      </c>
      <c r="LT220" t="str">
        <f>IF(EB220=1,LT$8&amp;IF(SUM(EC220:$EQ220)=0,"",", "),"")</f>
        <v/>
      </c>
      <c r="LU220" t="str">
        <f>IF(EC220=1,LU$8&amp;IF(SUM(ED220:$EQ220)=0,"",", "),"")</f>
        <v/>
      </c>
      <c r="LV220" t="str">
        <f>IF(ED220=1,LV$8&amp;IF(SUM(EE220:$EQ220)=0,"",", "),"")</f>
        <v/>
      </c>
      <c r="LW220" t="str">
        <f>IF(EE220=1,LW$8&amp;IF(SUM(EF220:$EQ220)=0,"",", "),"")</f>
        <v/>
      </c>
      <c r="LX220" t="str">
        <f>IF(EF220=1,LX$8&amp;IF(SUM(EG220:$EQ220)=0,"",", "),"")</f>
        <v/>
      </c>
      <c r="LY220" t="str">
        <f>IF(EG220=1,LY$8&amp;IF(SUM(EH220:$EQ220)=0,"",", "),"")</f>
        <v/>
      </c>
      <c r="LZ220" t="str">
        <f>IF(EH220=1,LZ$8&amp;IF(SUM(EI220:$EQ220)=0,"",", "),"")</f>
        <v/>
      </c>
      <c r="MA220" t="str">
        <f>IF(EI220=1,MA$8&amp;IF(SUM(EJ220:$EQ220)=0,"",", "),"")</f>
        <v/>
      </c>
      <c r="MB220" t="str">
        <f>IF(EJ220=1,MB$8&amp;IF(SUM(EK220:$EQ220)=0,"",", "),"")</f>
        <v/>
      </c>
      <c r="MC220" t="str">
        <f>IF(EK220=1,MC$8&amp;IF(SUM(EL220:$EQ220)=0,"",", "),"")</f>
        <v/>
      </c>
      <c r="MD220" t="str">
        <f>IF(EL220=1,MD$8&amp;IF(SUM(EM220:$EQ220)=0,"",", "),"")</f>
        <v/>
      </c>
      <c r="ME220" t="str">
        <f>IF(EM220=1,ME$8&amp;IF(SUM(EN220:$EQ220)=0,"",", "),"")</f>
        <v/>
      </c>
      <c r="MF220" t="str">
        <f>IF(EN220=1,MF$8&amp;IF(SUM(EO220:$EQ220)=0,"",", "),"")</f>
        <v/>
      </c>
      <c r="MG220" t="str">
        <f>IF(EO220=1,MG$8&amp;IF(SUM(EP220:$EQ220)=0,"",", "),"")</f>
        <v/>
      </c>
      <c r="MH220" t="str">
        <f>IF(EP220=1,MH$8&amp;IF(SUM(EQ220:$EQ220)=0,"",", "),"")</f>
        <v/>
      </c>
      <c r="MI220" t="str">
        <f t="shared" si="284"/>
        <v/>
      </c>
      <c r="MJ220" t="str">
        <f>IF(ER220=1,MJ$8&amp;IF(SUM(ES220:$GO220)=0,"",", "),"")</f>
        <v/>
      </c>
      <c r="MK220" t="str">
        <f>IF(ES220=1,MK$8&amp;IF(SUM(ET220:$GO220)=0,"",", "),"")</f>
        <v/>
      </c>
      <c r="ML220" t="str">
        <f>IF(ET220=1,ML$8&amp;IF(SUM(EU220:$GO220)=0,"",", "),"")</f>
        <v/>
      </c>
      <c r="MM220" t="str">
        <f>IF(EU220=1,MM$8&amp;IF(SUM(EV220:$GO220)=0,"",", "),"")</f>
        <v/>
      </c>
      <c r="MN220" t="str">
        <f>IF(EV220=1,MN$8&amp;IF(SUM(EW220:$GO220)=0,"",", "),"")</f>
        <v/>
      </c>
      <c r="MO220" t="str">
        <f>IF(EW220=1,MO$8&amp;IF(SUM(EX220:$GO220)=0,"",", "),"")</f>
        <v/>
      </c>
      <c r="MP220" t="str">
        <f>IF(EX220=1,MP$8&amp;IF(SUM(EY220:$GO220)=0,"",", "),"")</f>
        <v/>
      </c>
      <c r="MQ220" t="str">
        <f>IF(EY220=1,MQ$8&amp;IF(SUM(EZ220:$GO220)=0,"",", "),"")</f>
        <v/>
      </c>
      <c r="MR220" t="str">
        <f>IF(EZ220=1,MR$8&amp;IF(SUM(FA220:$GO220)=0,"",", "),"")</f>
        <v/>
      </c>
      <c r="MS220" t="str">
        <f>IF(FA220=1,MS$8&amp;IF(SUM(FB220:$GO220)=0,"",", "),"")</f>
        <v/>
      </c>
      <c r="MT220" t="str">
        <f>IF(FB220=1,MT$8&amp;IF(SUM(FC220:$GO220)=0,"",", "),"")</f>
        <v/>
      </c>
      <c r="MU220" t="str">
        <f>IF(FC220=1,MU$8&amp;IF(SUM(FD220:$GO220)=0,"",", "),"")</f>
        <v/>
      </c>
      <c r="MV220" t="str">
        <f>IF(FD220=1,MV$8&amp;IF(SUM(FE220:$GO220)=0,"",", "),"")</f>
        <v/>
      </c>
      <c r="MW220" t="str">
        <f>IF(FE220=1,MW$8&amp;IF(SUM(FF220:$GO220)=0,"",", "),"")</f>
        <v/>
      </c>
      <c r="MX220" t="str">
        <f>IF(FF220=1,MX$8&amp;IF(SUM(FG220:$GO220)=0,"",", "),"")</f>
        <v/>
      </c>
      <c r="MY220" t="str">
        <f>IF(FG220=1,MY$8&amp;IF(SUM(FH220:$GO220)=0,"",", "),"")</f>
        <v/>
      </c>
      <c r="MZ220" t="str">
        <f>IF(FH220=1,MZ$8&amp;IF(SUM(FI220:$GO220)=0,"",", "),"")</f>
        <v/>
      </c>
      <c r="NA220" t="str">
        <f>IF(FI220=1,NA$8&amp;IF(SUM(FJ220:$GO220)=0,"",", "),"")</f>
        <v/>
      </c>
      <c r="NB220" t="str">
        <f>IF(FJ220=1,NB$8&amp;IF(SUM(FK220:$GO220)=0,"",", "),"")</f>
        <v/>
      </c>
      <c r="NC220" t="str">
        <f>IF(FK220=1,NC$8&amp;IF(SUM(FL220:$GO220)=0,"",", "),"")</f>
        <v/>
      </c>
      <c r="ND220" t="str">
        <f>IF(FL220=1,ND$8&amp;IF(SUM(FM220:$GO220)=0,"",", "),"")</f>
        <v/>
      </c>
      <c r="NE220" t="str">
        <f>IF(FM220=1,NE$8&amp;IF(SUM(FN220:$GO220)=0,"",", "),"")</f>
        <v/>
      </c>
      <c r="NF220" t="str">
        <f>IF(FN220=1,NF$8&amp;IF(SUM(FO220:$GO220)=0,"",", "),"")</f>
        <v/>
      </c>
      <c r="NG220" t="str">
        <f>IF(FO220=1,NG$8&amp;IF(SUM(FP220:$GO220)=0,"",", "),"")</f>
        <v/>
      </c>
      <c r="NH220" t="str">
        <f>IF(FP220=1,NH$8&amp;IF(SUM(FQ220:$GO220)=0,"",", "),"")</f>
        <v/>
      </c>
      <c r="NI220" t="str">
        <f>IF(FQ220=1,NI$8&amp;IF(SUM(FR220:$GO220)=0,"",", "),"")</f>
        <v/>
      </c>
      <c r="NJ220" t="str">
        <f>IF(FR220=1,NJ$8&amp;IF(SUM(FS220:$GO220)=0,"",", "),"")</f>
        <v/>
      </c>
      <c r="NK220" t="str">
        <f>IF(FS220=1,NK$8&amp;IF(SUM(FT220:$GO220)=0,"",", "),"")</f>
        <v/>
      </c>
      <c r="NL220" t="str">
        <f>IF(FT220=1,NL$8&amp;IF(SUM(FU220:$GO220)=0,"",", "),"")</f>
        <v/>
      </c>
      <c r="NM220" t="str">
        <f>IF(FU220=1,NM$8&amp;IF(SUM(FV220:$GO220)=0,"",", "),"")</f>
        <v/>
      </c>
      <c r="NN220" t="str">
        <f>IF(FV220=1,NN$8&amp;IF(SUM(FW220:$GO220)=0,"",", "),"")</f>
        <v/>
      </c>
      <c r="NO220" t="str">
        <f>IF(FW220=1,NO$8&amp;IF(SUM(FX220:$GO220)=0,"",", "),"")</f>
        <v/>
      </c>
      <c r="NP220" t="str">
        <f>IF(FX220=1,NP$8&amp;IF(SUM(FY220:$GO220)=0,"",", "),"")</f>
        <v/>
      </c>
      <c r="NQ220" t="str">
        <f>IF(FY220=1,NQ$8&amp;IF(SUM(FZ220:$GO220)=0,"",", "),"")</f>
        <v/>
      </c>
      <c r="NR220" t="str">
        <f>IF(FZ220=1,NR$8&amp;IF(SUM(GA220:$GO220)=0,"",", "),"")</f>
        <v/>
      </c>
      <c r="NS220" t="str">
        <f>IF(GA220=1,NS$8&amp;IF(SUM(GB220:$GO220)=0,"",", "),"")</f>
        <v/>
      </c>
      <c r="NT220" t="str">
        <f>IF(GB220=1,NT$8&amp;IF(SUM(GC220:$GO220)=0,"",", "),"")</f>
        <v/>
      </c>
      <c r="NU220" t="str">
        <f>IF(GC220=1,NU$8&amp;IF(SUM(GD220:$GO220)=0,"",", "),"")</f>
        <v/>
      </c>
      <c r="NV220" t="str">
        <f>IF(GD220=1,NV$8&amp;IF(SUM(GE220:$GO220)=0,"",", "),"")</f>
        <v/>
      </c>
      <c r="NW220" t="str">
        <f>IF(GE220=1,NW$8&amp;IF(SUM(GF220:$GO220)=0,"",", "),"")</f>
        <v/>
      </c>
      <c r="NX220" t="str">
        <f>IF(GF220=1,NX$8&amp;IF(SUM(GG220:$GO220)=0,"",", "),"")</f>
        <v/>
      </c>
      <c r="NY220" t="str">
        <f>IF(GG220=1,NY$8&amp;IF(SUM(GH220:$GO220)=0,"",", "),"")</f>
        <v/>
      </c>
      <c r="NZ220" t="str">
        <f>IF(GH220=1,NZ$8&amp;IF(SUM(GI220:$GO220)=0,"",", "),"")</f>
        <v/>
      </c>
      <c r="OA220" t="str">
        <f>IF(GI220=1,OA$8&amp;IF(SUM(GJ220:$GO220)=0,"",", "),"")</f>
        <v/>
      </c>
      <c r="OB220" t="str">
        <f>IF(GJ220=1,OB$8&amp;IF(SUM(GK220:$GO220)=0,"",", "),"")</f>
        <v/>
      </c>
      <c r="OC220" t="str">
        <f>IF(GK220=1,OC$8&amp;IF(SUM(GL220:$GO220)=0,"",", "),"")</f>
        <v/>
      </c>
      <c r="OD220" t="str">
        <f>IF(GL220=1,OD$8&amp;IF(SUM(GM220:$GO220)=0,"",", "),"")</f>
        <v/>
      </c>
      <c r="OE220" t="str">
        <f>IF(GM220=1,OE$8&amp;IF(SUM(GN220:$GO220)=0,"",", "),"")</f>
        <v/>
      </c>
      <c r="OF220" t="str">
        <f>IF(GN220=1,OF$8&amp;IF(SUM(GO220:$GO220)=0,"",", "),"")</f>
        <v/>
      </c>
      <c r="OG220" t="str">
        <f t="shared" si="285"/>
        <v/>
      </c>
      <c r="OH220" t="str">
        <f>IF(GP220=1,OH$8&amp;IF(SUM(GQ220:$IM220)=0,"",", "),"")</f>
        <v/>
      </c>
      <c r="OI220" t="str">
        <f>IF(GQ220=1,OI$8&amp;IF(SUM(GR220:$IM220)=0,"",", "),"")</f>
        <v/>
      </c>
      <c r="OJ220" t="str">
        <f>IF(GR220=1,OJ$8&amp;IF(SUM(GS220:$IM220)=0,"",", "),"")</f>
        <v/>
      </c>
      <c r="OK220" t="str">
        <f>IF(GS220=1,OK$8&amp;IF(SUM(GT220:$IM220)=0,"",", "),"")</f>
        <v/>
      </c>
      <c r="OL220" t="str">
        <f>IF(GT220=1,OL$8&amp;IF(SUM(GU220:$IM220)=0,"",", "),"")</f>
        <v/>
      </c>
      <c r="OM220" t="str">
        <f>IF(GU220=1,OM$8&amp;IF(SUM(GV220:$IM220)=0,"",", "),"")</f>
        <v/>
      </c>
      <c r="ON220" t="str">
        <f>IF(GV220=1,ON$8&amp;IF(SUM(GW220:$IM220)=0,"",", "),"")</f>
        <v/>
      </c>
      <c r="OO220" t="str">
        <f>IF(GW220=1,OO$8&amp;IF(SUM(GX220:$IM220)=0,"",", "),"")</f>
        <v/>
      </c>
      <c r="OP220" t="str">
        <f>IF(GX220=1,OP$8&amp;IF(SUM(GY220:$IM220)=0,"",", "),"")</f>
        <v/>
      </c>
      <c r="OQ220" t="str">
        <f>IF(GY220=1,OQ$8&amp;IF(SUM(GZ220:$IM220)=0,"",", "),"")</f>
        <v/>
      </c>
      <c r="OR220" t="str">
        <f>IF(GZ220=1,OR$8&amp;IF(SUM(HA220:$IM220)=0,"",", "),"")</f>
        <v/>
      </c>
      <c r="OS220" t="str">
        <f>IF(HA220=1,OS$8&amp;IF(SUM(HB220:$IM220)=0,"",", "),"")</f>
        <v/>
      </c>
      <c r="OT220" t="str">
        <f>IF(HB220=1,OT$8&amp;IF(SUM(HC220:$IM220)=0,"",", "),"")</f>
        <v/>
      </c>
      <c r="OU220" t="str">
        <f>IF(HC220=1,OU$8&amp;IF(SUM(HD220:$IM220)=0,"",", "),"")</f>
        <v/>
      </c>
      <c r="OV220" t="str">
        <f>IF(HD220=1,OV$8&amp;IF(SUM(HE220:$IM220)=0,"",", "),"")</f>
        <v/>
      </c>
      <c r="OW220" t="str">
        <f>IF(HE220=1,OW$8&amp;IF(SUM(HF220:$IM220)=0,"",", "),"")</f>
        <v/>
      </c>
      <c r="OX220" t="str">
        <f>IF(HF220=1,OX$8&amp;IF(SUM(HG220:$IM220)=0,"",", "),"")</f>
        <v/>
      </c>
      <c r="OY220" t="str">
        <f>IF(HG220=1,OY$8&amp;IF(SUM(HH220:$IM220)=0,"",", "),"")</f>
        <v/>
      </c>
      <c r="OZ220" t="str">
        <f>IF(HH220=1,OZ$8&amp;IF(SUM(HI220:$IM220)=0,"",", "),"")</f>
        <v/>
      </c>
      <c r="PA220" t="str">
        <f>IF(HI220=1,PA$8&amp;IF(SUM(HJ220:$IM220)=0,"",", "),"")</f>
        <v/>
      </c>
      <c r="PB220" t="str">
        <f>IF(HJ220=1,PB$8&amp;IF(SUM(HK220:$IM220)=0,"",", "),"")</f>
        <v/>
      </c>
      <c r="PC220" t="str">
        <f>IF(HK220=1,PC$8&amp;IF(SUM(HL220:$IM220)=0,"",", "),"")</f>
        <v/>
      </c>
      <c r="PD220" t="str">
        <f>IF(HL220=1,PD$8&amp;IF(SUM(HM220:$IM220)=0,"",", "),"")</f>
        <v/>
      </c>
      <c r="PE220" t="str">
        <f>IF(HM220=1,PE$8&amp;IF(SUM(HN220:$IM220)=0,"",", "),"")</f>
        <v/>
      </c>
      <c r="PF220" t="str">
        <f>IF(HN220=1,PF$8&amp;IF(SUM(HO220:$IM220)=0,"",", "),"")</f>
        <v/>
      </c>
      <c r="PG220" t="str">
        <f>IF(HO220=1,PG$8&amp;IF(SUM(HP220:$IM220)=0,"",", "),"")</f>
        <v/>
      </c>
      <c r="PH220" t="str">
        <f>IF(HP220=1,PH$8&amp;IF(SUM(HQ220:$IM220)=0,"",", "),"")</f>
        <v/>
      </c>
      <c r="PI220" t="str">
        <f>IF(HQ220=1,PI$8&amp;IF(SUM(HR220:$IM220)=0,"",", "),"")</f>
        <v/>
      </c>
      <c r="PJ220" t="str">
        <f>IF(HR220=1,PJ$8&amp;IF(SUM(HS220:$IM220)=0,"",", "),"")</f>
        <v/>
      </c>
      <c r="PK220" t="str">
        <f>IF(HS220=1,PK$8&amp;IF(SUM(HT220:$IM220)=0,"",", "),"")</f>
        <v/>
      </c>
      <c r="PL220" t="str">
        <f>IF(HT220=1,PL$8&amp;IF(SUM(HU220:$IM220)=0,"",", "),"")</f>
        <v/>
      </c>
      <c r="PM220" t="str">
        <f>IF(HU220=1,PM$8&amp;IF(SUM(HV220:$IM220)=0,"",", "),"")</f>
        <v/>
      </c>
      <c r="PN220" t="str">
        <f>IF(HV220=1,PN$8&amp;IF(SUM(HW220:$IM220)=0,"",", "),"")</f>
        <v/>
      </c>
      <c r="PO220" t="str">
        <f>IF(HW220=1,PO$8&amp;IF(SUM(HX220:$IM220)=0,"",", "),"")</f>
        <v/>
      </c>
      <c r="PP220" t="str">
        <f>IF(HX220=1,PP$8&amp;IF(SUM(HY220:$IM220)=0,"",", "),"")</f>
        <v/>
      </c>
      <c r="PQ220" t="str">
        <f>IF(HY220=1,PQ$8&amp;IF(SUM(HZ220:$IM220)=0,"",", "),"")</f>
        <v/>
      </c>
      <c r="PR220" t="str">
        <f>IF(HZ220=1,PR$8&amp;IF(SUM(IA220:$IM220)=0,"",", "),"")</f>
        <v/>
      </c>
      <c r="PS220" t="str">
        <f>IF(IA220=1,PS$8&amp;IF(SUM(IB220:$IM220)=0,"",", "),"")</f>
        <v/>
      </c>
      <c r="PT220" t="str">
        <f>IF(IB220=1,PT$8&amp;IF(SUM(IC220:$IM220)=0,"",", "),"")</f>
        <v/>
      </c>
      <c r="PU220" t="str">
        <f>IF(IC220=1,PU$8&amp;IF(SUM(ID220:$IM220)=0,"",", "),"")</f>
        <v/>
      </c>
      <c r="PV220" t="str">
        <f>IF(ID220=1,PV$8&amp;IF(SUM(IE220:$IM220)=0,"",", "),"")</f>
        <v/>
      </c>
      <c r="PW220" t="str">
        <f>IF(IE220=1,PW$8&amp;IF(SUM(IF220:$IM220)=0,"",", "),"")</f>
        <v/>
      </c>
      <c r="PX220" t="str">
        <f>IF(IF220=1,PX$8&amp;IF(SUM(IG220:$IM220)=0,"",", "),"")</f>
        <v/>
      </c>
      <c r="PY220" t="str">
        <f>IF(IG220=1,PY$8&amp;IF(SUM(IH220:$IM220)=0,"",", "),"")</f>
        <v/>
      </c>
      <c r="PZ220" t="str">
        <f>IF(IH220=1,PZ$8&amp;IF(SUM(II220:$IM220)=0,"",", "),"")</f>
        <v/>
      </c>
      <c r="QA220" t="str">
        <f>IF(II220=1,QA$8&amp;IF(SUM(IJ220:$IM220)=0,"",", "),"")</f>
        <v/>
      </c>
      <c r="QB220" t="str">
        <f>IF(IJ220=1,QB$8&amp;IF(SUM(IK220:$IM220)=0,"",", "),"")</f>
        <v/>
      </c>
      <c r="QC220" t="str">
        <f>IF(IK220=1,QC$8&amp;IF(SUM(IL220:$IM220)=0,"",", "),"")</f>
        <v/>
      </c>
      <c r="QD220" t="str">
        <f>IF(IL220=1,QD$8&amp;IF(SUM(IM220:$IM220)=0,"",", "),"")</f>
        <v/>
      </c>
      <c r="QE220" t="str">
        <f t="shared" si="286"/>
        <v/>
      </c>
      <c r="QF220" t="str">
        <f>IF(IN220=1,QF$8&amp;IF(SUM(IO220:$KK220)=0,"",", "),"")</f>
        <v/>
      </c>
      <c r="QG220" t="str">
        <f>IF(IO220=1,QG$8&amp;IF(SUM(IP220:$KK220)=0,"",", "),"")</f>
        <v/>
      </c>
      <c r="QH220" t="str">
        <f>IF(IP220=1,QH$8&amp;IF(SUM(IQ220:$KK220)=0,"",", "),"")</f>
        <v/>
      </c>
      <c r="QI220" t="str">
        <f>IF(IQ220=1,QI$8&amp;IF(SUM(IR220:$KK220)=0,"",", "),"")</f>
        <v/>
      </c>
      <c r="QJ220" t="str">
        <f>IF(IR220=1,QJ$8&amp;IF(SUM(IS220:$KK220)=0,"",", "),"")</f>
        <v/>
      </c>
      <c r="QK220" t="str">
        <f>IF(IS220=1,QK$8&amp;IF(SUM(IT220:$KK220)=0,"",", "),"")</f>
        <v/>
      </c>
      <c r="QL220" t="str">
        <f>IF(IT220=1,QL$8&amp;IF(SUM(IU220:$KK220)=0,"",", "),"")</f>
        <v/>
      </c>
      <c r="QM220" t="str">
        <f>IF(IU220=1,QM$8&amp;IF(SUM(IV220:$KK220)=0,"",", "),"")</f>
        <v/>
      </c>
      <c r="QN220" t="str">
        <f>IF(IV220=1,QN$8&amp;IF(SUM(IW220:$KK220)=0,"",", "),"")</f>
        <v/>
      </c>
      <c r="QO220" t="str">
        <f>IF(IW220=1,QO$8&amp;IF(SUM(IX220:$KK220)=0,"",", "),"")</f>
        <v/>
      </c>
      <c r="QP220" t="str">
        <f>IF(IX220=1,QP$8&amp;IF(SUM(IY220:$KK220)=0,"",", "),"")</f>
        <v/>
      </c>
      <c r="QQ220" t="str">
        <f>IF(IY220=1,QQ$8&amp;IF(SUM(IZ220:$KK220)=0,"",", "),"")</f>
        <v/>
      </c>
      <c r="QR220" t="str">
        <f>IF(IZ220=1,QR$8&amp;IF(SUM(JA220:$KK220)=0,"",", "),"")</f>
        <v/>
      </c>
      <c r="QS220" t="str">
        <f>IF(JA220=1,QS$8&amp;IF(SUM(JB220:$KK220)=0,"",", "),"")</f>
        <v/>
      </c>
      <c r="QT220" t="str">
        <f>IF(JB220=1,QT$8&amp;IF(SUM(JC220:$KK220)=0,"",", "),"")</f>
        <v/>
      </c>
      <c r="QU220" t="str">
        <f>IF(JC220=1,QU$8&amp;IF(SUM(JD220:$KK220)=0,"",", "),"")</f>
        <v/>
      </c>
      <c r="QV220" t="str">
        <f>IF(JD220=1,QV$8&amp;IF(SUM(JE220:$KK220)=0,"",", "),"")</f>
        <v/>
      </c>
      <c r="QW220" t="str">
        <f>IF(JE220=1,QW$8&amp;IF(SUM(JF220:$KK220)=0,"",", "),"")</f>
        <v/>
      </c>
      <c r="QX220" t="str">
        <f>IF(JF220=1,QX$8&amp;IF(SUM(JG220:$KK220)=0,"",", "),"")</f>
        <v/>
      </c>
      <c r="QY220" t="str">
        <f>IF(JG220=1,QY$8&amp;IF(SUM(JH220:$KK220)=0,"",", "),"")</f>
        <v/>
      </c>
      <c r="QZ220" t="str">
        <f>IF(JH220=1,QZ$8&amp;IF(SUM(JI220:$KK220)=0,"",", "),"")</f>
        <v/>
      </c>
      <c r="RA220" t="str">
        <f>IF(JI220=1,RA$8&amp;IF(SUM(JJ220:$KK220)=0,"",", "),"")</f>
        <v/>
      </c>
      <c r="RB220" t="str">
        <f>IF(JJ220=1,RB$8&amp;IF(SUM(JK220:$KK220)=0,"",", "),"")</f>
        <v/>
      </c>
      <c r="RC220" t="str">
        <f>IF(JK220=1,RC$8&amp;IF(SUM(JL220:$KK220)=0,"",", "),"")</f>
        <v/>
      </c>
      <c r="RD220" t="str">
        <f>IF(JL220=1,RD$8&amp;IF(SUM(JM220:$KK220)=0,"",", "),"")</f>
        <v/>
      </c>
      <c r="RE220" t="str">
        <f>IF(JM220=1,RE$8&amp;IF(SUM(JN220:$KK220)=0,"",", "),"")</f>
        <v/>
      </c>
      <c r="RF220" t="str">
        <f>IF(JN220=1,RF$8&amp;IF(SUM(JO220:$KK220)=0,"",", "),"")</f>
        <v/>
      </c>
      <c r="RG220" t="str">
        <f>IF(JO220=1,RG$8&amp;IF(SUM(JP220:$KK220)=0,"",", "),"")</f>
        <v/>
      </c>
      <c r="RH220" t="str">
        <f>IF(JP220=1,RH$8&amp;IF(SUM(JQ220:$KK220)=0,"",", "),"")</f>
        <v/>
      </c>
      <c r="RI220" t="str">
        <f>IF(JQ220=1,RI$8&amp;IF(SUM(JR220:$KK220)=0,"",", "),"")</f>
        <v/>
      </c>
      <c r="RJ220" t="str">
        <f>IF(JR220=1,RJ$8&amp;IF(SUM(JS220:$KK220)=0,"",", "),"")</f>
        <v/>
      </c>
      <c r="RK220" t="str">
        <f>IF(JS220=1,RK$8&amp;IF(SUM(JT220:$KK220)=0,"",", "),"")</f>
        <v/>
      </c>
      <c r="RL220" t="str">
        <f>IF(JT220=1,RL$8&amp;IF(SUM(JU220:$KK220)=0,"",", "),"")</f>
        <v/>
      </c>
      <c r="RM220" t="str">
        <f>IF(JU220=1,RM$8&amp;IF(SUM(JV220:$KK220)=0,"",", "),"")</f>
        <v/>
      </c>
      <c r="RN220" t="str">
        <f>IF(JV220=1,RN$8&amp;IF(SUM(JW220:$KK220)=0,"",", "),"")</f>
        <v/>
      </c>
      <c r="RO220" t="str">
        <f>IF(JW220=1,RO$8&amp;IF(SUM(JX220:$KK220)=0,"",", "),"")</f>
        <v/>
      </c>
      <c r="RP220" t="str">
        <f>IF(JX220=1,RP$8&amp;IF(SUM(JY220:$KK220)=0,"",", "),"")</f>
        <v/>
      </c>
      <c r="RQ220" t="str">
        <f>IF(JY220=1,RQ$8&amp;IF(SUM(JZ220:$KK220)=0,"",", "),"")</f>
        <v/>
      </c>
      <c r="RR220" t="str">
        <f>IF(JZ220=1,RR$8&amp;IF(SUM(KA220:$KK220)=0,"",", "),"")</f>
        <v/>
      </c>
      <c r="RS220" t="str">
        <f>IF(KA220=1,RS$8&amp;IF(SUM(KB220:$KK220)=0,"",", "),"")</f>
        <v/>
      </c>
      <c r="RT220" t="str">
        <f>IF(KB220=1,RT$8&amp;IF(SUM(KC220:$KK220)=0,"",", "),"")</f>
        <v/>
      </c>
      <c r="RU220" t="str">
        <f>IF(KC220=1,RU$8&amp;IF(SUM(KD220:$KK220)=0,"",", "),"")</f>
        <v/>
      </c>
      <c r="RV220" t="str">
        <f>IF(KD220=1,RV$8&amp;IF(SUM(KE220:$KK220)=0,"",", "),"")</f>
        <v/>
      </c>
      <c r="RW220" t="str">
        <f>IF(KE220=1,RW$8&amp;IF(SUM(KF220:$KK220)=0,"",", "),"")</f>
        <v/>
      </c>
      <c r="RX220" t="str">
        <f>IF(KF220=1,RX$8&amp;IF(SUM(KG220:$KK220)=0,"",", "),"")</f>
        <v/>
      </c>
      <c r="RY220" t="str">
        <f>IF(KG220=1,RY$8&amp;IF(SUM(KH220:$KK220)=0,"",", "),"")</f>
        <v/>
      </c>
      <c r="RZ220" t="str">
        <f>IF(KH220=1,RZ$8&amp;IF(SUM(KI220:$KK220)=0,"",", "),"")</f>
        <v/>
      </c>
      <c r="SA220" t="str">
        <f>IF(KI220=1,SA$8&amp;IF(SUM(KJ220:$KK220)=0,"",", "),"")</f>
        <v/>
      </c>
      <c r="SB220" t="str">
        <f>IF(KJ220=1,SB$8&amp;IF(SUM(KK220:$KK220)=0,"",", "),"")</f>
        <v/>
      </c>
      <c r="SC220" t="str">
        <f t="shared" si="287"/>
        <v/>
      </c>
    </row>
    <row r="221" spans="1:497" ht="60" customHeight="1" x14ac:dyDescent="0.45">
      <c r="A221" s="62"/>
      <c r="B221" s="212" t="str">
        <f t="shared" si="216"/>
        <v/>
      </c>
      <c r="C221" s="212" t="str">
        <f t="shared" si="275"/>
        <v/>
      </c>
      <c r="D221" s="212" t="str">
        <f t="shared" si="276"/>
        <v/>
      </c>
      <c r="E221" s="212" t="str">
        <f t="shared" si="277"/>
        <v/>
      </c>
      <c r="F221" s="212" t="str">
        <f t="shared" si="278"/>
        <v/>
      </c>
      <c r="G221" s="237" t="str">
        <f>IF('EDCI Data'!B221="","",'EDCI Data'!B221)</f>
        <v/>
      </c>
      <c r="H221" s="238" t="str">
        <f>IF('EDCI Data'!C221="","",'EDCI Data'!C221)</f>
        <v/>
      </c>
      <c r="I221" s="239" t="str">
        <f>IF('EDCI Data'!D221="","",'EDCI Data'!D221)</f>
        <v/>
      </c>
      <c r="J221" s="240" t="str">
        <f>IF('EDCI Data'!E221="","",'EDCI Data'!E221)</f>
        <v/>
      </c>
      <c r="K221" s="237" t="str">
        <f>IF('EDCI Data'!F221="","",'EDCI Data'!F221)</f>
        <v/>
      </c>
      <c r="L221" s="237" t="str">
        <f>IF('EDCI Data'!G221="","",'EDCI Data'!G221)</f>
        <v/>
      </c>
      <c r="M221" s="237" t="str">
        <f>IF('EDCI Data'!H221="","",'EDCI Data'!H221)</f>
        <v/>
      </c>
      <c r="N221" s="237" t="str">
        <f>IF('EDCI Data'!I221="","",'EDCI Data'!I221)</f>
        <v/>
      </c>
      <c r="O221" s="237" t="str">
        <f>IF('EDCI Data'!J221="","",'EDCI Data'!J221)</f>
        <v/>
      </c>
      <c r="P221" s="237" t="str">
        <f>IF('EDCI Data'!K221="","",'EDCI Data'!K221)</f>
        <v/>
      </c>
      <c r="Q221" s="241" t="str">
        <f>IF('EDCI Data'!L221="","",'EDCI Data'!L221)</f>
        <v/>
      </c>
      <c r="R221" s="241" t="str">
        <f>IF('EDCI Data'!M221="","",'EDCI Data'!M221)</f>
        <v/>
      </c>
      <c r="S221" s="237" t="str">
        <f>IF('EDCI Data'!N221="","",'EDCI Data'!N221)</f>
        <v/>
      </c>
      <c r="T221" s="237" t="str">
        <f>IF('EDCI Data'!O221="","",'EDCI Data'!O221)</f>
        <v/>
      </c>
      <c r="U221" s="237" t="str">
        <f>IF('EDCI Data'!P221="","",'EDCI Data'!P221)</f>
        <v/>
      </c>
      <c r="V221" s="237" t="str">
        <f>IF('EDCI Data'!Q221="","",'EDCI Data'!Q221)</f>
        <v/>
      </c>
      <c r="W221" s="242" t="str">
        <f>IF('EDCI Data'!R221="","",'EDCI Data'!R221)</f>
        <v/>
      </c>
      <c r="X221" s="243" t="str">
        <f>IF('EDCI Data'!S221="","",'EDCI Data'!S221)</f>
        <v/>
      </c>
      <c r="Y221" s="243" t="str">
        <f>IF('EDCI Data'!T221="","",'EDCI Data'!T221)</f>
        <v/>
      </c>
      <c r="Z221" s="244" t="str">
        <f>IF('EDCI Data'!U221="","",'EDCI Data'!U221)</f>
        <v/>
      </c>
      <c r="AA221" s="237" t="str">
        <f>IF('EDCI Data'!V221="","",'EDCI Data'!V221)</f>
        <v/>
      </c>
      <c r="AB221" s="244" t="str">
        <f>IF('EDCI Data'!W221="","",'EDCI Data'!W221)</f>
        <v/>
      </c>
      <c r="AC221" s="237" t="str">
        <f>IF('EDCI Data'!X221="","",'EDCI Data'!X221)</f>
        <v/>
      </c>
      <c r="AD221" s="244" t="str">
        <f>IF('EDCI Data'!Y221="","",'EDCI Data'!Y221)</f>
        <v/>
      </c>
      <c r="AE221" s="237" t="str">
        <f>IF('EDCI Data'!Z221="","",'EDCI Data'!Z221)</f>
        <v/>
      </c>
      <c r="AF221" s="237" t="str">
        <f>IF('EDCI Data'!AA221="","",'EDCI Data'!AA221)</f>
        <v/>
      </c>
      <c r="AG221" s="237" t="str">
        <f>IF('EDCI Data'!AB221="","",'EDCI Data'!AB221)</f>
        <v/>
      </c>
      <c r="AH221" s="237" t="str">
        <f>IF('EDCI Data'!AC221="","",'EDCI Data'!AC221)</f>
        <v/>
      </c>
      <c r="AI221" s="237" t="str">
        <f>IF('EDCI Data'!AD221="","",'EDCI Data'!AD221)</f>
        <v/>
      </c>
      <c r="AJ221" s="237" t="str">
        <f>IF('EDCI Data'!AE221="","",'EDCI Data'!AE221)</f>
        <v/>
      </c>
      <c r="AK221" s="237" t="str">
        <f>IF('EDCI Data'!AF221="","",'EDCI Data'!AF221)</f>
        <v/>
      </c>
      <c r="AL221" s="237" t="str">
        <f>IF('EDCI Data'!AG221="","",'EDCI Data'!AG221)</f>
        <v/>
      </c>
      <c r="AM221" s="237" t="str">
        <f>IF('EDCI Data'!AH221="","",'EDCI Data'!AH221)</f>
        <v/>
      </c>
      <c r="AN221" s="237" t="str">
        <f>IF('EDCI Data'!AI221="","",'EDCI Data'!AI221)</f>
        <v/>
      </c>
      <c r="AO221" s="237" t="str">
        <f>IF('EDCI Data'!AJ221="","",'EDCI Data'!AJ221)</f>
        <v/>
      </c>
      <c r="AP221" s="237" t="str">
        <f>IF('EDCI Data'!AK221="","",'EDCI Data'!AK221)</f>
        <v/>
      </c>
      <c r="AQ221" s="237" t="str">
        <f>IF('EDCI Data'!AL221="","",'EDCI Data'!AL221)</f>
        <v/>
      </c>
      <c r="AR221" s="237" t="str">
        <f>IF('EDCI Data'!AM221="","",'EDCI Data'!AM221)</f>
        <v/>
      </c>
      <c r="AS221" s="237" t="str">
        <f>IF('EDCI Data'!AN221="","",'EDCI Data'!AN221)</f>
        <v/>
      </c>
      <c r="AT221" s="237" t="str">
        <f>IF('EDCI Data'!AO221="","",'EDCI Data'!AO221)</f>
        <v/>
      </c>
      <c r="AU221" s="237" t="str">
        <f>IF('EDCI Data'!AP221="","",'EDCI Data'!AP221)</f>
        <v/>
      </c>
      <c r="AV221" s="237" t="str">
        <f>IF('EDCI Data'!AQ221="","",'EDCI Data'!AQ221)</f>
        <v/>
      </c>
      <c r="AW221" s="237" t="str">
        <f>IF('EDCI Data'!AR221="","",'EDCI Data'!AR221)</f>
        <v/>
      </c>
      <c r="AX221" s="237" t="str">
        <f>IF('EDCI Data'!AS221="","",'EDCI Data'!AS221)</f>
        <v/>
      </c>
      <c r="AY221" s="237" t="str">
        <f>IF('EDCI Data'!AT221="","",'EDCI Data'!AT221)</f>
        <v/>
      </c>
      <c r="AZ221" s="237" t="str">
        <f>IF('EDCI Data'!AU221="","",'EDCI Data'!AU221)</f>
        <v/>
      </c>
      <c r="BA221" s="237" t="str">
        <f>IF('EDCI Data'!AV221="","",'EDCI Data'!AV221)</f>
        <v/>
      </c>
      <c r="BB221" s="245" t="str">
        <f>IF('EDCI Data'!AW221="","",'EDCI Data'!AW221)</f>
        <v/>
      </c>
      <c r="BC221" s="245" t="str">
        <f>IF('EDCI Data'!AX221="","",'EDCI Data'!AX221)</f>
        <v/>
      </c>
      <c r="BD221" s="246" t="str">
        <f t="shared" si="279"/>
        <v/>
      </c>
      <c r="BE221" s="247" t="str">
        <f>IF('EDCI Data'!AY221="","",'EDCI Data'!AY221)</f>
        <v/>
      </c>
      <c r="BF221" s="247" t="str">
        <f>IF('EDCI Data'!AZ221="","",'EDCI Data'!AZ221)</f>
        <v/>
      </c>
      <c r="BG221" s="247" t="str">
        <f>IF('EDCI Data'!BA221="","",'EDCI Data'!BA221)</f>
        <v/>
      </c>
      <c r="BH221" s="247" t="str">
        <f>IF('EDCI Data'!BB221="","",'EDCI Data'!BB221)</f>
        <v/>
      </c>
      <c r="BI221" s="247" t="str">
        <f>IF('EDCI Data'!BC221="","",'EDCI Data'!BC221)</f>
        <v/>
      </c>
      <c r="BJ221" s="247" t="str">
        <f>IF('EDCI Data'!BD221="","",'EDCI Data'!BD221)</f>
        <v/>
      </c>
      <c r="BK221" s="247" t="str">
        <f>IF('EDCI Data'!BE221="","",'EDCI Data'!BE221)</f>
        <v/>
      </c>
      <c r="BL221" s="247" t="str">
        <f>IF('EDCI Data'!BF221="","",'EDCI Data'!BF221)</f>
        <v/>
      </c>
      <c r="BM221" s="247" t="str">
        <f>IF('EDCI Data'!BG221="","",'EDCI Data'!BG221)</f>
        <v/>
      </c>
      <c r="BN221" s="248" t="str">
        <f>IF('EDCI Data'!BH221="","",'EDCI Data'!BH221)</f>
        <v/>
      </c>
      <c r="BO221" s="248" t="str">
        <f>IF('EDCI Data'!BI221="","",'EDCI Data'!BI221)</f>
        <v/>
      </c>
      <c r="BP221" s="249" t="str">
        <f>IF('EDCI Data'!BJ221="","",'EDCI Data'!BJ221)</f>
        <v/>
      </c>
      <c r="BQ221" s="248" t="str">
        <f>IF('EDCI Data'!BK221="","",'EDCI Data'!BK221)</f>
        <v/>
      </c>
      <c r="BR221" s="248" t="str">
        <f>IF('EDCI Data'!BL221="","",'EDCI Data'!BL221)</f>
        <v/>
      </c>
      <c r="BS221" s="250" t="str">
        <f>IF('EDCI Data'!BM221="","",'EDCI Data'!BM221)</f>
        <v/>
      </c>
      <c r="BT221" s="251" t="str">
        <f>IF('EDCI Data'!BN221="","",'EDCI Data'!BN221)</f>
        <v/>
      </c>
      <c r="BU221" s="246" t="str">
        <f>IF('EDCI Data'!BO221="","",'EDCI Data'!BO221)</f>
        <v/>
      </c>
      <c r="BV221" s="252">
        <f t="shared" si="280"/>
        <v>0</v>
      </c>
      <c r="BW221" s="252">
        <f t="shared" si="281"/>
        <v>0</v>
      </c>
      <c r="BX221" s="252">
        <f t="shared" si="282"/>
        <v>0</v>
      </c>
      <c r="BY221" s="252">
        <f t="shared" si="283"/>
        <v>0</v>
      </c>
      <c r="BZ221" t="str">
        <f t="shared" si="217"/>
        <v/>
      </c>
      <c r="CA221" s="253"/>
      <c r="CB221"/>
      <c r="CC221"/>
      <c r="CD221"/>
      <c r="CE221" t="str">
        <f t="shared" si="218"/>
        <v/>
      </c>
      <c r="CF221"/>
      <c r="CG221" t="str">
        <f t="shared" si="219"/>
        <v/>
      </c>
      <c r="CH221" t="str">
        <f t="shared" si="220"/>
        <v/>
      </c>
      <c r="CI221" t="str">
        <f t="shared" si="221"/>
        <v/>
      </c>
      <c r="CJ221" t="str">
        <f t="shared" si="222"/>
        <v/>
      </c>
      <c r="CK221"/>
      <c r="CL221"/>
      <c r="CM221" t="str">
        <f t="shared" si="223"/>
        <v/>
      </c>
      <c r="CN221" t="str">
        <f t="shared" si="224"/>
        <v/>
      </c>
      <c r="CO221" t="str">
        <f t="shared" si="225"/>
        <v/>
      </c>
      <c r="CP221" t="str">
        <f t="shared" si="226"/>
        <v/>
      </c>
      <c r="CQ221"/>
      <c r="CR221" t="str" cm="1">
        <f t="array" ref="CR221">IF(COUNTIFS($BZ$10:$BZ$259,$BZ221,$I$10:$I$259,$I221+1)&gt;0,IF(X221&lt;&gt;INDEX(Y$10:Y$259,MATCH(1,INDEX(($BZ221=$BZ$10:$BZ$259)*($I$10:$I$259=$I221+1),0,1),0)),"Number of FTEs in previous year do not align with Number of FTEs in current year across years, by definition these should be equal. Please check and update if required. "&amp;CHAR(10),""),"")</f>
        <v/>
      </c>
      <c r="CS221" t="str" cm="1">
        <f t="array" ref="CS221">IF(COUNTIFS($BZ$10:$BZ$259,$BZ221,$I$10:$I$259,$I221-1)&gt;0,IF(Y221&lt;&gt;INDEX(X$10:X$259,MATCH(1,INDEX(($BZ221=$BZ$10:$BZ$259)*($I$10:$I$259=$I221-1),0,1),0)),"Number of FTEs in previous year do not align with Number of FTEs in current year across years, by definition these should be equal. Please check and update if required. "&amp;CHAR(10),""),"")</f>
        <v/>
      </c>
      <c r="CT221" t="str">
        <f t="shared" si="227"/>
        <v/>
      </c>
      <c r="CU221" t="str">
        <f t="shared" si="228"/>
        <v/>
      </c>
      <c r="CV221"/>
      <c r="CW221" t="str">
        <f t="shared" si="229"/>
        <v/>
      </c>
      <c r="CX221"/>
      <c r="CY221" t="str">
        <f t="shared" si="230"/>
        <v/>
      </c>
      <c r="CZ221"/>
      <c r="DA221" t="str">
        <f t="shared" si="231"/>
        <v/>
      </c>
      <c r="DB221"/>
      <c r="DC221"/>
      <c r="DD221"/>
      <c r="DE221"/>
      <c r="DF221"/>
      <c r="DG221"/>
      <c r="DH221"/>
      <c r="DI221"/>
      <c r="DJ221"/>
      <c r="DK221"/>
      <c r="DL221"/>
      <c r="DM221"/>
      <c r="DN221"/>
      <c r="DO221"/>
      <c r="DP221"/>
      <c r="DQ221"/>
      <c r="DR221"/>
      <c r="DS221"/>
      <c r="DT221"/>
      <c r="DU221"/>
      <c r="DV221"/>
      <c r="DW221"/>
      <c r="DX221" t="str">
        <f t="shared" si="232"/>
        <v/>
      </c>
      <c r="DY221" t="str">
        <f t="shared" si="233"/>
        <v/>
      </c>
      <c r="DZ221" t="str">
        <f t="shared" si="234"/>
        <v/>
      </c>
      <c r="EA221" t="str">
        <f t="shared" si="235"/>
        <v/>
      </c>
      <c r="EB221" t="str">
        <f t="shared" si="236"/>
        <v/>
      </c>
      <c r="EC221" t="str">
        <f t="shared" si="237"/>
        <v/>
      </c>
      <c r="ED221" t="str">
        <f t="shared" si="238"/>
        <v/>
      </c>
      <c r="EE221" t="str">
        <f t="shared" si="239"/>
        <v/>
      </c>
      <c r="EF221" t="str">
        <f t="shared" si="240"/>
        <v/>
      </c>
      <c r="EG221" t="str">
        <f t="shared" si="241"/>
        <v/>
      </c>
      <c r="EH221" t="str">
        <f t="shared" si="242"/>
        <v/>
      </c>
      <c r="EI221" t="str">
        <f t="shared" si="243"/>
        <v/>
      </c>
      <c r="EJ221"/>
      <c r="EK221"/>
      <c r="EL221"/>
      <c r="EM221"/>
      <c r="EN221"/>
      <c r="EO221"/>
      <c r="EP221"/>
      <c r="EQ221" t="str">
        <f t="shared" si="244"/>
        <v/>
      </c>
      <c r="ER221" t="str">
        <f t="shared" si="245"/>
        <v/>
      </c>
      <c r="ES221" t="str">
        <f t="shared" si="246"/>
        <v/>
      </c>
      <c r="ET221"/>
      <c r="EU221" t="str">
        <f t="shared" si="247"/>
        <v/>
      </c>
      <c r="EV221"/>
      <c r="EW221" t="str">
        <f t="shared" si="248"/>
        <v/>
      </c>
      <c r="EX221"/>
      <c r="EY221" t="str">
        <f t="shared" si="249"/>
        <v/>
      </c>
      <c r="EZ221"/>
      <c r="FA221"/>
      <c r="FB221"/>
      <c r="FC221"/>
      <c r="FD221"/>
      <c r="FE221"/>
      <c r="FF221"/>
      <c r="FG221"/>
      <c r="FH221"/>
      <c r="FI221"/>
      <c r="FJ221"/>
      <c r="FK221"/>
      <c r="FL221"/>
      <c r="FM221"/>
      <c r="FN221"/>
      <c r="FO221"/>
      <c r="FP221"/>
      <c r="FQ221"/>
      <c r="FR221"/>
      <c r="FS221"/>
      <c r="FT221"/>
      <c r="FU221"/>
      <c r="FV221" t="str">
        <f t="shared" si="250"/>
        <v/>
      </c>
      <c r="FW221" t="str">
        <f t="shared" si="251"/>
        <v/>
      </c>
      <c r="FX221"/>
      <c r="FY221" t="str">
        <f t="shared" si="252"/>
        <v/>
      </c>
      <c r="FZ221" t="str">
        <f t="shared" si="253"/>
        <v/>
      </c>
      <c r="GA221" t="str">
        <f t="shared" si="254"/>
        <v/>
      </c>
      <c r="GB221" t="str">
        <f t="shared" si="255"/>
        <v/>
      </c>
      <c r="GC221" t="str">
        <f t="shared" si="256"/>
        <v/>
      </c>
      <c r="GD221" t="str">
        <f t="shared" si="257"/>
        <v/>
      </c>
      <c r="GE221" t="str">
        <f t="shared" si="258"/>
        <v/>
      </c>
      <c r="GF221" t="str">
        <f t="shared" si="259"/>
        <v/>
      </c>
      <c r="GG221" t="str">
        <f t="shared" si="260"/>
        <v/>
      </c>
      <c r="GH221"/>
      <c r="GI221"/>
      <c r="GJ221"/>
      <c r="GK221"/>
      <c r="GL221"/>
      <c r="GM221"/>
      <c r="GN221"/>
      <c r="GO221"/>
      <c r="GP221" t="str">
        <f t="shared" si="261"/>
        <v/>
      </c>
      <c r="GQ221" t="str">
        <f t="shared" si="262"/>
        <v/>
      </c>
      <c r="GR221"/>
      <c r="GS221" t="str">
        <f t="shared" si="263"/>
        <v/>
      </c>
      <c r="GT221"/>
      <c r="GU221" t="str">
        <f t="shared" si="264"/>
        <v/>
      </c>
      <c r="GV221"/>
      <c r="GW221" t="str">
        <f t="shared" si="265"/>
        <v/>
      </c>
      <c r="GX221"/>
      <c r="GY221"/>
      <c r="GZ221"/>
      <c r="HA221"/>
      <c r="HB221"/>
      <c r="HC221"/>
      <c r="HD221"/>
      <c r="HE221"/>
      <c r="HF221"/>
      <c r="HG221"/>
      <c r="HH221"/>
      <c r="HI221"/>
      <c r="HJ221"/>
      <c r="HK221"/>
      <c r="HL221"/>
      <c r="HM221"/>
      <c r="HN221"/>
      <c r="HO221"/>
      <c r="HP221"/>
      <c r="HQ221"/>
      <c r="HR221"/>
      <c r="HS221"/>
      <c r="HT221" t="str">
        <f t="shared" si="266"/>
        <v/>
      </c>
      <c r="HU221" t="str">
        <f t="shared" si="267"/>
        <v/>
      </c>
      <c r="HV221"/>
      <c r="HW221"/>
      <c r="HX221"/>
      <c r="HY221"/>
      <c r="HZ221"/>
      <c r="IA221"/>
      <c r="IB221"/>
      <c r="IC221"/>
      <c r="ID221"/>
      <c r="IE221" t="str">
        <f t="shared" si="268"/>
        <v/>
      </c>
      <c r="IF221"/>
      <c r="IG221"/>
      <c r="IH221"/>
      <c r="II221"/>
      <c r="IJ221"/>
      <c r="IK221"/>
      <c r="IL221"/>
      <c r="IM221"/>
      <c r="IN221"/>
      <c r="IO221"/>
      <c r="IP221"/>
      <c r="IQ221" t="str">
        <f t="shared" si="269"/>
        <v/>
      </c>
      <c r="IR221"/>
      <c r="IS221" t="str">
        <f t="shared" si="270"/>
        <v/>
      </c>
      <c r="IT221"/>
      <c r="IU221" t="str">
        <f t="shared" si="271"/>
        <v/>
      </c>
      <c r="IV221"/>
      <c r="IW221"/>
      <c r="IX221"/>
      <c r="IY221"/>
      <c r="IZ221"/>
      <c r="JA221"/>
      <c r="JB221"/>
      <c r="JC221"/>
      <c r="JD221"/>
      <c r="JE221"/>
      <c r="JF221"/>
      <c r="JG221"/>
      <c r="JH221"/>
      <c r="JI221"/>
      <c r="JJ221"/>
      <c r="JK221"/>
      <c r="JL221"/>
      <c r="JM221"/>
      <c r="JN221"/>
      <c r="JO221"/>
      <c r="JP221"/>
      <c r="JQ221"/>
      <c r="JR221" t="str">
        <f t="shared" si="272"/>
        <v/>
      </c>
      <c r="JS221" t="str">
        <f t="shared" si="273"/>
        <v/>
      </c>
      <c r="JT221"/>
      <c r="JU221"/>
      <c r="JV221"/>
      <c r="JW221"/>
      <c r="JX221"/>
      <c r="JY221"/>
      <c r="JZ221"/>
      <c r="KA221"/>
      <c r="KB221"/>
      <c r="KC221" t="str">
        <f t="shared" si="274"/>
        <v/>
      </c>
      <c r="KD221"/>
      <c r="KE221"/>
      <c r="KF221"/>
      <c r="KG221"/>
      <c r="KH221"/>
      <c r="KI221"/>
      <c r="KJ221"/>
      <c r="KK221"/>
      <c r="KL221" t="str">
        <f>IF(CT221=1,KL$8&amp;IF(SUM(CU221:$EQ221)=0,"",", "),"")</f>
        <v/>
      </c>
      <c r="KM221" t="str">
        <f>IF(CU221=1,KM$8&amp;IF(SUM(CV221:$EQ221)=0,"",", "),"")</f>
        <v/>
      </c>
      <c r="KN221" t="str">
        <f>IF(CV221=1,KN$8&amp;IF(SUM(CW221:$EQ221)=0,"",", "),"")</f>
        <v/>
      </c>
      <c r="KO221" t="str">
        <f>IF(CW221=1,KO$8&amp;IF(SUM(CX221:$EQ221)=0,"",", "),"")</f>
        <v/>
      </c>
      <c r="KP221" t="str">
        <f>IF(CX221=1,KP$8&amp;IF(SUM(CY221:$EQ221)=0,"",", "),"")</f>
        <v/>
      </c>
      <c r="KQ221" t="str">
        <f>IF(CY221=1,KQ$8&amp;IF(SUM(CZ221:$EQ221)=0,"",", "),"")</f>
        <v/>
      </c>
      <c r="KR221" t="str">
        <f>IF(CZ221=1,KR$8&amp;IF(SUM(DA221:$EQ221)=0,"",", "),"")</f>
        <v/>
      </c>
      <c r="KS221" t="str">
        <f>IF(DA221=1,KS$8&amp;IF(SUM(DB221:$EQ221)=0,"",", "),"")</f>
        <v/>
      </c>
      <c r="KT221" t="str">
        <f>IF(DB221=1,KT$8&amp;IF(SUM(DC221:$EQ221)=0,"",", "),"")</f>
        <v/>
      </c>
      <c r="KU221" t="str">
        <f>IF(DC221=1,KU$8&amp;IF(SUM(DD221:$EQ221)=0,"",", "),"")</f>
        <v/>
      </c>
      <c r="KV221" t="str">
        <f>IF(DD221=1,KV$8&amp;IF(SUM(DE221:$EQ221)=0,"",", "),"")</f>
        <v/>
      </c>
      <c r="KW221" t="str">
        <f>IF(DE221=1,KW$8&amp;IF(SUM(DF221:$EQ221)=0,"",", "),"")</f>
        <v/>
      </c>
      <c r="KX221" t="str">
        <f>IF(DF221=1,KX$8&amp;IF(SUM(DG221:$EQ221)=0,"",", "),"")</f>
        <v/>
      </c>
      <c r="KY221" t="str">
        <f>IF(DG221=1,KY$8&amp;IF(SUM(DH221:$EQ221)=0,"",", "),"")</f>
        <v/>
      </c>
      <c r="KZ221" t="str">
        <f>IF(DH221=1,KZ$8&amp;IF(SUM(DI221:$EQ221)=0,"",", "),"")</f>
        <v/>
      </c>
      <c r="LA221" t="str">
        <f>IF(DI221=1,LA$8&amp;IF(SUM(DJ221:$EQ221)=0,"",", "),"")</f>
        <v/>
      </c>
      <c r="LB221" t="str">
        <f>IF(DJ221=1,LB$8&amp;IF(SUM(DK221:$EQ221)=0,"",", "),"")</f>
        <v/>
      </c>
      <c r="LC221" t="str">
        <f>IF(DK221=1,LC$8&amp;IF(SUM(DL221:$EQ221)=0,"",", "),"")</f>
        <v/>
      </c>
      <c r="LD221" t="str">
        <f>IF(DL221=1,LD$8&amp;IF(SUM(DM221:$EQ221)=0,"",", "),"")</f>
        <v/>
      </c>
      <c r="LE221" t="str">
        <f>IF(DM221=1,LE$8&amp;IF(SUM(DN221:$EQ221)=0,"",", "),"")</f>
        <v/>
      </c>
      <c r="LF221" t="str">
        <f>IF(DN221=1,LF$8&amp;IF(SUM(DO221:$EQ221)=0,"",", "),"")</f>
        <v/>
      </c>
      <c r="LG221" t="str">
        <f>IF(DO221=1,LG$8&amp;IF(SUM(DP221:$EQ221)=0,"",", "),"")</f>
        <v/>
      </c>
      <c r="LH221" t="str">
        <f>IF(DP221=1,LH$8&amp;IF(SUM(DQ221:$EQ221)=0,"",", "),"")</f>
        <v/>
      </c>
      <c r="LI221" t="str">
        <f>IF(DQ221=1,LI$8&amp;IF(SUM(DR221:$EQ221)=0,"",", "),"")</f>
        <v/>
      </c>
      <c r="LJ221" t="str">
        <f>IF(DR221=1,LJ$8&amp;IF(SUM(DS221:$EQ221)=0,"",", "),"")</f>
        <v/>
      </c>
      <c r="LK221" t="str">
        <f>IF(DS221=1,LK$8&amp;IF(SUM(DT221:$EQ221)=0,"",", "),"")</f>
        <v/>
      </c>
      <c r="LL221" t="str">
        <f>IF(DT221=1,LL$8&amp;IF(SUM(DU221:$EQ221)=0,"",", "),"")</f>
        <v/>
      </c>
      <c r="LM221" t="str">
        <f>IF(DU221=1,LM$8&amp;IF(SUM(DV221:$EQ221)=0,"",", "),"")</f>
        <v/>
      </c>
      <c r="LN221" t="str">
        <f>IF(DV221=1,LN$8&amp;IF(SUM(DW221:$EQ221)=0,"",", "),"")</f>
        <v/>
      </c>
      <c r="LO221" t="str">
        <f>IF(DW221=1,LO$8&amp;IF(SUM(DX221:$EQ221)=0,"",", "),"")</f>
        <v/>
      </c>
      <c r="LP221" t="str">
        <f>IF(DX221=1,LP$8&amp;IF(SUM(DY221:$EQ221)=0,"",", "),"")</f>
        <v/>
      </c>
      <c r="LQ221" t="str">
        <f>IF(DY221=1,LQ$8&amp;IF(SUM(DZ221:$EQ221)=0,"",", "),"")</f>
        <v/>
      </c>
      <c r="LR221" t="str">
        <f>IF(DZ221=1,LR$8&amp;IF(SUM(EA221:$EQ221)=0,"",", "),"")</f>
        <v/>
      </c>
      <c r="LS221" t="str">
        <f>IF(EA221=1,LS$8&amp;IF(SUM(EB221:$EQ221)=0,"",", "),"")</f>
        <v/>
      </c>
      <c r="LT221" t="str">
        <f>IF(EB221=1,LT$8&amp;IF(SUM(EC221:$EQ221)=0,"",", "),"")</f>
        <v/>
      </c>
      <c r="LU221" t="str">
        <f>IF(EC221=1,LU$8&amp;IF(SUM(ED221:$EQ221)=0,"",", "),"")</f>
        <v/>
      </c>
      <c r="LV221" t="str">
        <f>IF(ED221=1,LV$8&amp;IF(SUM(EE221:$EQ221)=0,"",", "),"")</f>
        <v/>
      </c>
      <c r="LW221" t="str">
        <f>IF(EE221=1,LW$8&amp;IF(SUM(EF221:$EQ221)=0,"",", "),"")</f>
        <v/>
      </c>
      <c r="LX221" t="str">
        <f>IF(EF221=1,LX$8&amp;IF(SUM(EG221:$EQ221)=0,"",", "),"")</f>
        <v/>
      </c>
      <c r="LY221" t="str">
        <f>IF(EG221=1,LY$8&amp;IF(SUM(EH221:$EQ221)=0,"",", "),"")</f>
        <v/>
      </c>
      <c r="LZ221" t="str">
        <f>IF(EH221=1,LZ$8&amp;IF(SUM(EI221:$EQ221)=0,"",", "),"")</f>
        <v/>
      </c>
      <c r="MA221" t="str">
        <f>IF(EI221=1,MA$8&amp;IF(SUM(EJ221:$EQ221)=0,"",", "),"")</f>
        <v/>
      </c>
      <c r="MB221" t="str">
        <f>IF(EJ221=1,MB$8&amp;IF(SUM(EK221:$EQ221)=0,"",", "),"")</f>
        <v/>
      </c>
      <c r="MC221" t="str">
        <f>IF(EK221=1,MC$8&amp;IF(SUM(EL221:$EQ221)=0,"",", "),"")</f>
        <v/>
      </c>
      <c r="MD221" t="str">
        <f>IF(EL221=1,MD$8&amp;IF(SUM(EM221:$EQ221)=0,"",", "),"")</f>
        <v/>
      </c>
      <c r="ME221" t="str">
        <f>IF(EM221=1,ME$8&amp;IF(SUM(EN221:$EQ221)=0,"",", "),"")</f>
        <v/>
      </c>
      <c r="MF221" t="str">
        <f>IF(EN221=1,MF$8&amp;IF(SUM(EO221:$EQ221)=0,"",", "),"")</f>
        <v/>
      </c>
      <c r="MG221" t="str">
        <f>IF(EO221=1,MG$8&amp;IF(SUM(EP221:$EQ221)=0,"",", "),"")</f>
        <v/>
      </c>
      <c r="MH221" t="str">
        <f>IF(EP221=1,MH$8&amp;IF(SUM(EQ221:$EQ221)=0,"",", "),"")</f>
        <v/>
      </c>
      <c r="MI221" t="str">
        <f t="shared" si="284"/>
        <v/>
      </c>
      <c r="MJ221" t="str">
        <f>IF(ER221=1,MJ$8&amp;IF(SUM(ES221:$GO221)=0,"",", "),"")</f>
        <v/>
      </c>
      <c r="MK221" t="str">
        <f>IF(ES221=1,MK$8&amp;IF(SUM(ET221:$GO221)=0,"",", "),"")</f>
        <v/>
      </c>
      <c r="ML221" t="str">
        <f>IF(ET221=1,ML$8&amp;IF(SUM(EU221:$GO221)=0,"",", "),"")</f>
        <v/>
      </c>
      <c r="MM221" t="str">
        <f>IF(EU221=1,MM$8&amp;IF(SUM(EV221:$GO221)=0,"",", "),"")</f>
        <v/>
      </c>
      <c r="MN221" t="str">
        <f>IF(EV221=1,MN$8&amp;IF(SUM(EW221:$GO221)=0,"",", "),"")</f>
        <v/>
      </c>
      <c r="MO221" t="str">
        <f>IF(EW221=1,MO$8&amp;IF(SUM(EX221:$GO221)=0,"",", "),"")</f>
        <v/>
      </c>
      <c r="MP221" t="str">
        <f>IF(EX221=1,MP$8&amp;IF(SUM(EY221:$GO221)=0,"",", "),"")</f>
        <v/>
      </c>
      <c r="MQ221" t="str">
        <f>IF(EY221=1,MQ$8&amp;IF(SUM(EZ221:$GO221)=0,"",", "),"")</f>
        <v/>
      </c>
      <c r="MR221" t="str">
        <f>IF(EZ221=1,MR$8&amp;IF(SUM(FA221:$GO221)=0,"",", "),"")</f>
        <v/>
      </c>
      <c r="MS221" t="str">
        <f>IF(FA221=1,MS$8&amp;IF(SUM(FB221:$GO221)=0,"",", "),"")</f>
        <v/>
      </c>
      <c r="MT221" t="str">
        <f>IF(FB221=1,MT$8&amp;IF(SUM(FC221:$GO221)=0,"",", "),"")</f>
        <v/>
      </c>
      <c r="MU221" t="str">
        <f>IF(FC221=1,MU$8&amp;IF(SUM(FD221:$GO221)=0,"",", "),"")</f>
        <v/>
      </c>
      <c r="MV221" t="str">
        <f>IF(FD221=1,MV$8&amp;IF(SUM(FE221:$GO221)=0,"",", "),"")</f>
        <v/>
      </c>
      <c r="MW221" t="str">
        <f>IF(FE221=1,MW$8&amp;IF(SUM(FF221:$GO221)=0,"",", "),"")</f>
        <v/>
      </c>
      <c r="MX221" t="str">
        <f>IF(FF221=1,MX$8&amp;IF(SUM(FG221:$GO221)=0,"",", "),"")</f>
        <v/>
      </c>
      <c r="MY221" t="str">
        <f>IF(FG221=1,MY$8&amp;IF(SUM(FH221:$GO221)=0,"",", "),"")</f>
        <v/>
      </c>
      <c r="MZ221" t="str">
        <f>IF(FH221=1,MZ$8&amp;IF(SUM(FI221:$GO221)=0,"",", "),"")</f>
        <v/>
      </c>
      <c r="NA221" t="str">
        <f>IF(FI221=1,NA$8&amp;IF(SUM(FJ221:$GO221)=0,"",", "),"")</f>
        <v/>
      </c>
      <c r="NB221" t="str">
        <f>IF(FJ221=1,NB$8&amp;IF(SUM(FK221:$GO221)=0,"",", "),"")</f>
        <v/>
      </c>
      <c r="NC221" t="str">
        <f>IF(FK221=1,NC$8&amp;IF(SUM(FL221:$GO221)=0,"",", "),"")</f>
        <v/>
      </c>
      <c r="ND221" t="str">
        <f>IF(FL221=1,ND$8&amp;IF(SUM(FM221:$GO221)=0,"",", "),"")</f>
        <v/>
      </c>
      <c r="NE221" t="str">
        <f>IF(FM221=1,NE$8&amp;IF(SUM(FN221:$GO221)=0,"",", "),"")</f>
        <v/>
      </c>
      <c r="NF221" t="str">
        <f>IF(FN221=1,NF$8&amp;IF(SUM(FO221:$GO221)=0,"",", "),"")</f>
        <v/>
      </c>
      <c r="NG221" t="str">
        <f>IF(FO221=1,NG$8&amp;IF(SUM(FP221:$GO221)=0,"",", "),"")</f>
        <v/>
      </c>
      <c r="NH221" t="str">
        <f>IF(FP221=1,NH$8&amp;IF(SUM(FQ221:$GO221)=0,"",", "),"")</f>
        <v/>
      </c>
      <c r="NI221" t="str">
        <f>IF(FQ221=1,NI$8&amp;IF(SUM(FR221:$GO221)=0,"",", "),"")</f>
        <v/>
      </c>
      <c r="NJ221" t="str">
        <f>IF(FR221=1,NJ$8&amp;IF(SUM(FS221:$GO221)=0,"",", "),"")</f>
        <v/>
      </c>
      <c r="NK221" t="str">
        <f>IF(FS221=1,NK$8&amp;IF(SUM(FT221:$GO221)=0,"",", "),"")</f>
        <v/>
      </c>
      <c r="NL221" t="str">
        <f>IF(FT221=1,NL$8&amp;IF(SUM(FU221:$GO221)=0,"",", "),"")</f>
        <v/>
      </c>
      <c r="NM221" t="str">
        <f>IF(FU221=1,NM$8&amp;IF(SUM(FV221:$GO221)=0,"",", "),"")</f>
        <v/>
      </c>
      <c r="NN221" t="str">
        <f>IF(FV221=1,NN$8&amp;IF(SUM(FW221:$GO221)=0,"",", "),"")</f>
        <v/>
      </c>
      <c r="NO221" t="str">
        <f>IF(FW221=1,NO$8&amp;IF(SUM(FX221:$GO221)=0,"",", "),"")</f>
        <v/>
      </c>
      <c r="NP221" t="str">
        <f>IF(FX221=1,NP$8&amp;IF(SUM(FY221:$GO221)=0,"",", "),"")</f>
        <v/>
      </c>
      <c r="NQ221" t="str">
        <f>IF(FY221=1,NQ$8&amp;IF(SUM(FZ221:$GO221)=0,"",", "),"")</f>
        <v/>
      </c>
      <c r="NR221" t="str">
        <f>IF(FZ221=1,NR$8&amp;IF(SUM(GA221:$GO221)=0,"",", "),"")</f>
        <v/>
      </c>
      <c r="NS221" t="str">
        <f>IF(GA221=1,NS$8&amp;IF(SUM(GB221:$GO221)=0,"",", "),"")</f>
        <v/>
      </c>
      <c r="NT221" t="str">
        <f>IF(GB221=1,NT$8&amp;IF(SUM(GC221:$GO221)=0,"",", "),"")</f>
        <v/>
      </c>
      <c r="NU221" t="str">
        <f>IF(GC221=1,NU$8&amp;IF(SUM(GD221:$GO221)=0,"",", "),"")</f>
        <v/>
      </c>
      <c r="NV221" t="str">
        <f>IF(GD221=1,NV$8&amp;IF(SUM(GE221:$GO221)=0,"",", "),"")</f>
        <v/>
      </c>
      <c r="NW221" t="str">
        <f>IF(GE221=1,NW$8&amp;IF(SUM(GF221:$GO221)=0,"",", "),"")</f>
        <v/>
      </c>
      <c r="NX221" t="str">
        <f>IF(GF221=1,NX$8&amp;IF(SUM(GG221:$GO221)=0,"",", "),"")</f>
        <v/>
      </c>
      <c r="NY221" t="str">
        <f>IF(GG221=1,NY$8&amp;IF(SUM(GH221:$GO221)=0,"",", "),"")</f>
        <v/>
      </c>
      <c r="NZ221" t="str">
        <f>IF(GH221=1,NZ$8&amp;IF(SUM(GI221:$GO221)=0,"",", "),"")</f>
        <v/>
      </c>
      <c r="OA221" t="str">
        <f>IF(GI221=1,OA$8&amp;IF(SUM(GJ221:$GO221)=0,"",", "),"")</f>
        <v/>
      </c>
      <c r="OB221" t="str">
        <f>IF(GJ221=1,OB$8&amp;IF(SUM(GK221:$GO221)=0,"",", "),"")</f>
        <v/>
      </c>
      <c r="OC221" t="str">
        <f>IF(GK221=1,OC$8&amp;IF(SUM(GL221:$GO221)=0,"",", "),"")</f>
        <v/>
      </c>
      <c r="OD221" t="str">
        <f>IF(GL221=1,OD$8&amp;IF(SUM(GM221:$GO221)=0,"",", "),"")</f>
        <v/>
      </c>
      <c r="OE221" t="str">
        <f>IF(GM221=1,OE$8&amp;IF(SUM(GN221:$GO221)=0,"",", "),"")</f>
        <v/>
      </c>
      <c r="OF221" t="str">
        <f>IF(GN221=1,OF$8&amp;IF(SUM(GO221:$GO221)=0,"",", "),"")</f>
        <v/>
      </c>
      <c r="OG221" t="str">
        <f t="shared" si="285"/>
        <v/>
      </c>
      <c r="OH221" t="str">
        <f>IF(GP221=1,OH$8&amp;IF(SUM(GQ221:$IM221)=0,"",", "),"")</f>
        <v/>
      </c>
      <c r="OI221" t="str">
        <f>IF(GQ221=1,OI$8&amp;IF(SUM(GR221:$IM221)=0,"",", "),"")</f>
        <v/>
      </c>
      <c r="OJ221" t="str">
        <f>IF(GR221=1,OJ$8&amp;IF(SUM(GS221:$IM221)=0,"",", "),"")</f>
        <v/>
      </c>
      <c r="OK221" t="str">
        <f>IF(GS221=1,OK$8&amp;IF(SUM(GT221:$IM221)=0,"",", "),"")</f>
        <v/>
      </c>
      <c r="OL221" t="str">
        <f>IF(GT221=1,OL$8&amp;IF(SUM(GU221:$IM221)=0,"",", "),"")</f>
        <v/>
      </c>
      <c r="OM221" t="str">
        <f>IF(GU221=1,OM$8&amp;IF(SUM(GV221:$IM221)=0,"",", "),"")</f>
        <v/>
      </c>
      <c r="ON221" t="str">
        <f>IF(GV221=1,ON$8&amp;IF(SUM(GW221:$IM221)=0,"",", "),"")</f>
        <v/>
      </c>
      <c r="OO221" t="str">
        <f>IF(GW221=1,OO$8&amp;IF(SUM(GX221:$IM221)=0,"",", "),"")</f>
        <v/>
      </c>
      <c r="OP221" t="str">
        <f>IF(GX221=1,OP$8&amp;IF(SUM(GY221:$IM221)=0,"",", "),"")</f>
        <v/>
      </c>
      <c r="OQ221" t="str">
        <f>IF(GY221=1,OQ$8&amp;IF(SUM(GZ221:$IM221)=0,"",", "),"")</f>
        <v/>
      </c>
      <c r="OR221" t="str">
        <f>IF(GZ221=1,OR$8&amp;IF(SUM(HA221:$IM221)=0,"",", "),"")</f>
        <v/>
      </c>
      <c r="OS221" t="str">
        <f>IF(HA221=1,OS$8&amp;IF(SUM(HB221:$IM221)=0,"",", "),"")</f>
        <v/>
      </c>
      <c r="OT221" t="str">
        <f>IF(HB221=1,OT$8&amp;IF(SUM(HC221:$IM221)=0,"",", "),"")</f>
        <v/>
      </c>
      <c r="OU221" t="str">
        <f>IF(HC221=1,OU$8&amp;IF(SUM(HD221:$IM221)=0,"",", "),"")</f>
        <v/>
      </c>
      <c r="OV221" t="str">
        <f>IF(HD221=1,OV$8&amp;IF(SUM(HE221:$IM221)=0,"",", "),"")</f>
        <v/>
      </c>
      <c r="OW221" t="str">
        <f>IF(HE221=1,OW$8&amp;IF(SUM(HF221:$IM221)=0,"",", "),"")</f>
        <v/>
      </c>
      <c r="OX221" t="str">
        <f>IF(HF221=1,OX$8&amp;IF(SUM(HG221:$IM221)=0,"",", "),"")</f>
        <v/>
      </c>
      <c r="OY221" t="str">
        <f>IF(HG221=1,OY$8&amp;IF(SUM(HH221:$IM221)=0,"",", "),"")</f>
        <v/>
      </c>
      <c r="OZ221" t="str">
        <f>IF(HH221=1,OZ$8&amp;IF(SUM(HI221:$IM221)=0,"",", "),"")</f>
        <v/>
      </c>
      <c r="PA221" t="str">
        <f>IF(HI221=1,PA$8&amp;IF(SUM(HJ221:$IM221)=0,"",", "),"")</f>
        <v/>
      </c>
      <c r="PB221" t="str">
        <f>IF(HJ221=1,PB$8&amp;IF(SUM(HK221:$IM221)=0,"",", "),"")</f>
        <v/>
      </c>
      <c r="PC221" t="str">
        <f>IF(HK221=1,PC$8&amp;IF(SUM(HL221:$IM221)=0,"",", "),"")</f>
        <v/>
      </c>
      <c r="PD221" t="str">
        <f>IF(HL221=1,PD$8&amp;IF(SUM(HM221:$IM221)=0,"",", "),"")</f>
        <v/>
      </c>
      <c r="PE221" t="str">
        <f>IF(HM221=1,PE$8&amp;IF(SUM(HN221:$IM221)=0,"",", "),"")</f>
        <v/>
      </c>
      <c r="PF221" t="str">
        <f>IF(HN221=1,PF$8&amp;IF(SUM(HO221:$IM221)=0,"",", "),"")</f>
        <v/>
      </c>
      <c r="PG221" t="str">
        <f>IF(HO221=1,PG$8&amp;IF(SUM(HP221:$IM221)=0,"",", "),"")</f>
        <v/>
      </c>
      <c r="PH221" t="str">
        <f>IF(HP221=1,PH$8&amp;IF(SUM(HQ221:$IM221)=0,"",", "),"")</f>
        <v/>
      </c>
      <c r="PI221" t="str">
        <f>IF(HQ221=1,PI$8&amp;IF(SUM(HR221:$IM221)=0,"",", "),"")</f>
        <v/>
      </c>
      <c r="PJ221" t="str">
        <f>IF(HR221=1,PJ$8&amp;IF(SUM(HS221:$IM221)=0,"",", "),"")</f>
        <v/>
      </c>
      <c r="PK221" t="str">
        <f>IF(HS221=1,PK$8&amp;IF(SUM(HT221:$IM221)=0,"",", "),"")</f>
        <v/>
      </c>
      <c r="PL221" t="str">
        <f>IF(HT221=1,PL$8&amp;IF(SUM(HU221:$IM221)=0,"",", "),"")</f>
        <v/>
      </c>
      <c r="PM221" t="str">
        <f>IF(HU221=1,PM$8&amp;IF(SUM(HV221:$IM221)=0,"",", "),"")</f>
        <v/>
      </c>
      <c r="PN221" t="str">
        <f>IF(HV221=1,PN$8&amp;IF(SUM(HW221:$IM221)=0,"",", "),"")</f>
        <v/>
      </c>
      <c r="PO221" t="str">
        <f>IF(HW221=1,PO$8&amp;IF(SUM(HX221:$IM221)=0,"",", "),"")</f>
        <v/>
      </c>
      <c r="PP221" t="str">
        <f>IF(HX221=1,PP$8&amp;IF(SUM(HY221:$IM221)=0,"",", "),"")</f>
        <v/>
      </c>
      <c r="PQ221" t="str">
        <f>IF(HY221=1,PQ$8&amp;IF(SUM(HZ221:$IM221)=0,"",", "),"")</f>
        <v/>
      </c>
      <c r="PR221" t="str">
        <f>IF(HZ221=1,PR$8&amp;IF(SUM(IA221:$IM221)=0,"",", "),"")</f>
        <v/>
      </c>
      <c r="PS221" t="str">
        <f>IF(IA221=1,PS$8&amp;IF(SUM(IB221:$IM221)=0,"",", "),"")</f>
        <v/>
      </c>
      <c r="PT221" t="str">
        <f>IF(IB221=1,PT$8&amp;IF(SUM(IC221:$IM221)=0,"",", "),"")</f>
        <v/>
      </c>
      <c r="PU221" t="str">
        <f>IF(IC221=1,PU$8&amp;IF(SUM(ID221:$IM221)=0,"",", "),"")</f>
        <v/>
      </c>
      <c r="PV221" t="str">
        <f>IF(ID221=1,PV$8&amp;IF(SUM(IE221:$IM221)=0,"",", "),"")</f>
        <v/>
      </c>
      <c r="PW221" t="str">
        <f>IF(IE221=1,PW$8&amp;IF(SUM(IF221:$IM221)=0,"",", "),"")</f>
        <v/>
      </c>
      <c r="PX221" t="str">
        <f>IF(IF221=1,PX$8&amp;IF(SUM(IG221:$IM221)=0,"",", "),"")</f>
        <v/>
      </c>
      <c r="PY221" t="str">
        <f>IF(IG221=1,PY$8&amp;IF(SUM(IH221:$IM221)=0,"",", "),"")</f>
        <v/>
      </c>
      <c r="PZ221" t="str">
        <f>IF(IH221=1,PZ$8&amp;IF(SUM(II221:$IM221)=0,"",", "),"")</f>
        <v/>
      </c>
      <c r="QA221" t="str">
        <f>IF(II221=1,QA$8&amp;IF(SUM(IJ221:$IM221)=0,"",", "),"")</f>
        <v/>
      </c>
      <c r="QB221" t="str">
        <f>IF(IJ221=1,QB$8&amp;IF(SUM(IK221:$IM221)=0,"",", "),"")</f>
        <v/>
      </c>
      <c r="QC221" t="str">
        <f>IF(IK221=1,QC$8&amp;IF(SUM(IL221:$IM221)=0,"",", "),"")</f>
        <v/>
      </c>
      <c r="QD221" t="str">
        <f>IF(IL221=1,QD$8&amp;IF(SUM(IM221:$IM221)=0,"",", "),"")</f>
        <v/>
      </c>
      <c r="QE221" t="str">
        <f t="shared" si="286"/>
        <v/>
      </c>
      <c r="QF221" t="str">
        <f>IF(IN221=1,QF$8&amp;IF(SUM(IO221:$KK221)=0,"",", "),"")</f>
        <v/>
      </c>
      <c r="QG221" t="str">
        <f>IF(IO221=1,QG$8&amp;IF(SUM(IP221:$KK221)=0,"",", "),"")</f>
        <v/>
      </c>
      <c r="QH221" t="str">
        <f>IF(IP221=1,QH$8&amp;IF(SUM(IQ221:$KK221)=0,"",", "),"")</f>
        <v/>
      </c>
      <c r="QI221" t="str">
        <f>IF(IQ221=1,QI$8&amp;IF(SUM(IR221:$KK221)=0,"",", "),"")</f>
        <v/>
      </c>
      <c r="QJ221" t="str">
        <f>IF(IR221=1,QJ$8&amp;IF(SUM(IS221:$KK221)=0,"",", "),"")</f>
        <v/>
      </c>
      <c r="QK221" t="str">
        <f>IF(IS221=1,QK$8&amp;IF(SUM(IT221:$KK221)=0,"",", "),"")</f>
        <v/>
      </c>
      <c r="QL221" t="str">
        <f>IF(IT221=1,QL$8&amp;IF(SUM(IU221:$KK221)=0,"",", "),"")</f>
        <v/>
      </c>
      <c r="QM221" t="str">
        <f>IF(IU221=1,QM$8&amp;IF(SUM(IV221:$KK221)=0,"",", "),"")</f>
        <v/>
      </c>
      <c r="QN221" t="str">
        <f>IF(IV221=1,QN$8&amp;IF(SUM(IW221:$KK221)=0,"",", "),"")</f>
        <v/>
      </c>
      <c r="QO221" t="str">
        <f>IF(IW221=1,QO$8&amp;IF(SUM(IX221:$KK221)=0,"",", "),"")</f>
        <v/>
      </c>
      <c r="QP221" t="str">
        <f>IF(IX221=1,QP$8&amp;IF(SUM(IY221:$KK221)=0,"",", "),"")</f>
        <v/>
      </c>
      <c r="QQ221" t="str">
        <f>IF(IY221=1,QQ$8&amp;IF(SUM(IZ221:$KK221)=0,"",", "),"")</f>
        <v/>
      </c>
      <c r="QR221" t="str">
        <f>IF(IZ221=1,QR$8&amp;IF(SUM(JA221:$KK221)=0,"",", "),"")</f>
        <v/>
      </c>
      <c r="QS221" t="str">
        <f>IF(JA221=1,QS$8&amp;IF(SUM(JB221:$KK221)=0,"",", "),"")</f>
        <v/>
      </c>
      <c r="QT221" t="str">
        <f>IF(JB221=1,QT$8&amp;IF(SUM(JC221:$KK221)=0,"",", "),"")</f>
        <v/>
      </c>
      <c r="QU221" t="str">
        <f>IF(JC221=1,QU$8&amp;IF(SUM(JD221:$KK221)=0,"",", "),"")</f>
        <v/>
      </c>
      <c r="QV221" t="str">
        <f>IF(JD221=1,QV$8&amp;IF(SUM(JE221:$KK221)=0,"",", "),"")</f>
        <v/>
      </c>
      <c r="QW221" t="str">
        <f>IF(JE221=1,QW$8&amp;IF(SUM(JF221:$KK221)=0,"",", "),"")</f>
        <v/>
      </c>
      <c r="QX221" t="str">
        <f>IF(JF221=1,QX$8&amp;IF(SUM(JG221:$KK221)=0,"",", "),"")</f>
        <v/>
      </c>
      <c r="QY221" t="str">
        <f>IF(JG221=1,QY$8&amp;IF(SUM(JH221:$KK221)=0,"",", "),"")</f>
        <v/>
      </c>
      <c r="QZ221" t="str">
        <f>IF(JH221=1,QZ$8&amp;IF(SUM(JI221:$KK221)=0,"",", "),"")</f>
        <v/>
      </c>
      <c r="RA221" t="str">
        <f>IF(JI221=1,RA$8&amp;IF(SUM(JJ221:$KK221)=0,"",", "),"")</f>
        <v/>
      </c>
      <c r="RB221" t="str">
        <f>IF(JJ221=1,RB$8&amp;IF(SUM(JK221:$KK221)=0,"",", "),"")</f>
        <v/>
      </c>
      <c r="RC221" t="str">
        <f>IF(JK221=1,RC$8&amp;IF(SUM(JL221:$KK221)=0,"",", "),"")</f>
        <v/>
      </c>
      <c r="RD221" t="str">
        <f>IF(JL221=1,RD$8&amp;IF(SUM(JM221:$KK221)=0,"",", "),"")</f>
        <v/>
      </c>
      <c r="RE221" t="str">
        <f>IF(JM221=1,RE$8&amp;IF(SUM(JN221:$KK221)=0,"",", "),"")</f>
        <v/>
      </c>
      <c r="RF221" t="str">
        <f>IF(JN221=1,RF$8&amp;IF(SUM(JO221:$KK221)=0,"",", "),"")</f>
        <v/>
      </c>
      <c r="RG221" t="str">
        <f>IF(JO221=1,RG$8&amp;IF(SUM(JP221:$KK221)=0,"",", "),"")</f>
        <v/>
      </c>
      <c r="RH221" t="str">
        <f>IF(JP221=1,RH$8&amp;IF(SUM(JQ221:$KK221)=0,"",", "),"")</f>
        <v/>
      </c>
      <c r="RI221" t="str">
        <f>IF(JQ221=1,RI$8&amp;IF(SUM(JR221:$KK221)=0,"",", "),"")</f>
        <v/>
      </c>
      <c r="RJ221" t="str">
        <f>IF(JR221=1,RJ$8&amp;IF(SUM(JS221:$KK221)=0,"",", "),"")</f>
        <v/>
      </c>
      <c r="RK221" t="str">
        <f>IF(JS221=1,RK$8&amp;IF(SUM(JT221:$KK221)=0,"",", "),"")</f>
        <v/>
      </c>
      <c r="RL221" t="str">
        <f>IF(JT221=1,RL$8&amp;IF(SUM(JU221:$KK221)=0,"",", "),"")</f>
        <v/>
      </c>
      <c r="RM221" t="str">
        <f>IF(JU221=1,RM$8&amp;IF(SUM(JV221:$KK221)=0,"",", "),"")</f>
        <v/>
      </c>
      <c r="RN221" t="str">
        <f>IF(JV221=1,RN$8&amp;IF(SUM(JW221:$KK221)=0,"",", "),"")</f>
        <v/>
      </c>
      <c r="RO221" t="str">
        <f>IF(JW221=1,RO$8&amp;IF(SUM(JX221:$KK221)=0,"",", "),"")</f>
        <v/>
      </c>
      <c r="RP221" t="str">
        <f>IF(JX221=1,RP$8&amp;IF(SUM(JY221:$KK221)=0,"",", "),"")</f>
        <v/>
      </c>
      <c r="RQ221" t="str">
        <f>IF(JY221=1,RQ$8&amp;IF(SUM(JZ221:$KK221)=0,"",", "),"")</f>
        <v/>
      </c>
      <c r="RR221" t="str">
        <f>IF(JZ221=1,RR$8&amp;IF(SUM(KA221:$KK221)=0,"",", "),"")</f>
        <v/>
      </c>
      <c r="RS221" t="str">
        <f>IF(KA221=1,RS$8&amp;IF(SUM(KB221:$KK221)=0,"",", "),"")</f>
        <v/>
      </c>
      <c r="RT221" t="str">
        <f>IF(KB221=1,RT$8&amp;IF(SUM(KC221:$KK221)=0,"",", "),"")</f>
        <v/>
      </c>
      <c r="RU221" t="str">
        <f>IF(KC221=1,RU$8&amp;IF(SUM(KD221:$KK221)=0,"",", "),"")</f>
        <v/>
      </c>
      <c r="RV221" t="str">
        <f>IF(KD221=1,RV$8&amp;IF(SUM(KE221:$KK221)=0,"",", "),"")</f>
        <v/>
      </c>
      <c r="RW221" t="str">
        <f>IF(KE221=1,RW$8&amp;IF(SUM(KF221:$KK221)=0,"",", "),"")</f>
        <v/>
      </c>
      <c r="RX221" t="str">
        <f>IF(KF221=1,RX$8&amp;IF(SUM(KG221:$KK221)=0,"",", "),"")</f>
        <v/>
      </c>
      <c r="RY221" t="str">
        <f>IF(KG221=1,RY$8&amp;IF(SUM(KH221:$KK221)=0,"",", "),"")</f>
        <v/>
      </c>
      <c r="RZ221" t="str">
        <f>IF(KH221=1,RZ$8&amp;IF(SUM(KI221:$KK221)=0,"",", "),"")</f>
        <v/>
      </c>
      <c r="SA221" t="str">
        <f>IF(KI221=1,SA$8&amp;IF(SUM(KJ221:$KK221)=0,"",", "),"")</f>
        <v/>
      </c>
      <c r="SB221" t="str">
        <f>IF(KJ221=1,SB$8&amp;IF(SUM(KK221:$KK221)=0,"",", "),"")</f>
        <v/>
      </c>
      <c r="SC221" t="str">
        <f t="shared" si="287"/>
        <v/>
      </c>
    </row>
    <row r="222" spans="1:497" ht="60" customHeight="1" x14ac:dyDescent="0.45">
      <c r="A222" s="62"/>
      <c r="B222" s="212" t="str">
        <f t="shared" si="216"/>
        <v/>
      </c>
      <c r="C222" s="212" t="str">
        <f t="shared" si="275"/>
        <v/>
      </c>
      <c r="D222" s="212" t="str">
        <f t="shared" si="276"/>
        <v/>
      </c>
      <c r="E222" s="212" t="str">
        <f t="shared" si="277"/>
        <v/>
      </c>
      <c r="F222" s="212" t="str">
        <f t="shared" si="278"/>
        <v/>
      </c>
      <c r="G222" s="237" t="str">
        <f>IF('EDCI Data'!B222="","",'EDCI Data'!B222)</f>
        <v/>
      </c>
      <c r="H222" s="238" t="str">
        <f>IF('EDCI Data'!C222="","",'EDCI Data'!C222)</f>
        <v/>
      </c>
      <c r="I222" s="239" t="str">
        <f>IF('EDCI Data'!D222="","",'EDCI Data'!D222)</f>
        <v/>
      </c>
      <c r="J222" s="240" t="str">
        <f>IF('EDCI Data'!E222="","",'EDCI Data'!E222)</f>
        <v/>
      </c>
      <c r="K222" s="237" t="str">
        <f>IF('EDCI Data'!F222="","",'EDCI Data'!F222)</f>
        <v/>
      </c>
      <c r="L222" s="237" t="str">
        <f>IF('EDCI Data'!G222="","",'EDCI Data'!G222)</f>
        <v/>
      </c>
      <c r="M222" s="237" t="str">
        <f>IF('EDCI Data'!H222="","",'EDCI Data'!H222)</f>
        <v/>
      </c>
      <c r="N222" s="237" t="str">
        <f>IF('EDCI Data'!I222="","",'EDCI Data'!I222)</f>
        <v/>
      </c>
      <c r="O222" s="237" t="str">
        <f>IF('EDCI Data'!J222="","",'EDCI Data'!J222)</f>
        <v/>
      </c>
      <c r="P222" s="237" t="str">
        <f>IF('EDCI Data'!K222="","",'EDCI Data'!K222)</f>
        <v/>
      </c>
      <c r="Q222" s="241" t="str">
        <f>IF('EDCI Data'!L222="","",'EDCI Data'!L222)</f>
        <v/>
      </c>
      <c r="R222" s="241" t="str">
        <f>IF('EDCI Data'!M222="","",'EDCI Data'!M222)</f>
        <v/>
      </c>
      <c r="S222" s="237" t="str">
        <f>IF('EDCI Data'!N222="","",'EDCI Data'!N222)</f>
        <v/>
      </c>
      <c r="T222" s="237" t="str">
        <f>IF('EDCI Data'!O222="","",'EDCI Data'!O222)</f>
        <v/>
      </c>
      <c r="U222" s="237" t="str">
        <f>IF('EDCI Data'!P222="","",'EDCI Data'!P222)</f>
        <v/>
      </c>
      <c r="V222" s="237" t="str">
        <f>IF('EDCI Data'!Q222="","",'EDCI Data'!Q222)</f>
        <v/>
      </c>
      <c r="W222" s="242" t="str">
        <f>IF('EDCI Data'!R222="","",'EDCI Data'!R222)</f>
        <v/>
      </c>
      <c r="X222" s="243" t="str">
        <f>IF('EDCI Data'!S222="","",'EDCI Data'!S222)</f>
        <v/>
      </c>
      <c r="Y222" s="243" t="str">
        <f>IF('EDCI Data'!T222="","",'EDCI Data'!T222)</f>
        <v/>
      </c>
      <c r="Z222" s="244" t="str">
        <f>IF('EDCI Data'!U222="","",'EDCI Data'!U222)</f>
        <v/>
      </c>
      <c r="AA222" s="237" t="str">
        <f>IF('EDCI Data'!V222="","",'EDCI Data'!V222)</f>
        <v/>
      </c>
      <c r="AB222" s="244" t="str">
        <f>IF('EDCI Data'!W222="","",'EDCI Data'!W222)</f>
        <v/>
      </c>
      <c r="AC222" s="237" t="str">
        <f>IF('EDCI Data'!X222="","",'EDCI Data'!X222)</f>
        <v/>
      </c>
      <c r="AD222" s="244" t="str">
        <f>IF('EDCI Data'!Y222="","",'EDCI Data'!Y222)</f>
        <v/>
      </c>
      <c r="AE222" s="237" t="str">
        <f>IF('EDCI Data'!Z222="","",'EDCI Data'!Z222)</f>
        <v/>
      </c>
      <c r="AF222" s="237" t="str">
        <f>IF('EDCI Data'!AA222="","",'EDCI Data'!AA222)</f>
        <v/>
      </c>
      <c r="AG222" s="237" t="str">
        <f>IF('EDCI Data'!AB222="","",'EDCI Data'!AB222)</f>
        <v/>
      </c>
      <c r="AH222" s="237" t="str">
        <f>IF('EDCI Data'!AC222="","",'EDCI Data'!AC222)</f>
        <v/>
      </c>
      <c r="AI222" s="237" t="str">
        <f>IF('EDCI Data'!AD222="","",'EDCI Data'!AD222)</f>
        <v/>
      </c>
      <c r="AJ222" s="237" t="str">
        <f>IF('EDCI Data'!AE222="","",'EDCI Data'!AE222)</f>
        <v/>
      </c>
      <c r="AK222" s="237" t="str">
        <f>IF('EDCI Data'!AF222="","",'EDCI Data'!AF222)</f>
        <v/>
      </c>
      <c r="AL222" s="237" t="str">
        <f>IF('EDCI Data'!AG222="","",'EDCI Data'!AG222)</f>
        <v/>
      </c>
      <c r="AM222" s="237" t="str">
        <f>IF('EDCI Data'!AH222="","",'EDCI Data'!AH222)</f>
        <v/>
      </c>
      <c r="AN222" s="237" t="str">
        <f>IF('EDCI Data'!AI222="","",'EDCI Data'!AI222)</f>
        <v/>
      </c>
      <c r="AO222" s="237" t="str">
        <f>IF('EDCI Data'!AJ222="","",'EDCI Data'!AJ222)</f>
        <v/>
      </c>
      <c r="AP222" s="237" t="str">
        <f>IF('EDCI Data'!AK222="","",'EDCI Data'!AK222)</f>
        <v/>
      </c>
      <c r="AQ222" s="237" t="str">
        <f>IF('EDCI Data'!AL222="","",'EDCI Data'!AL222)</f>
        <v/>
      </c>
      <c r="AR222" s="237" t="str">
        <f>IF('EDCI Data'!AM222="","",'EDCI Data'!AM222)</f>
        <v/>
      </c>
      <c r="AS222" s="237" t="str">
        <f>IF('EDCI Data'!AN222="","",'EDCI Data'!AN222)</f>
        <v/>
      </c>
      <c r="AT222" s="237" t="str">
        <f>IF('EDCI Data'!AO222="","",'EDCI Data'!AO222)</f>
        <v/>
      </c>
      <c r="AU222" s="237" t="str">
        <f>IF('EDCI Data'!AP222="","",'EDCI Data'!AP222)</f>
        <v/>
      </c>
      <c r="AV222" s="237" t="str">
        <f>IF('EDCI Data'!AQ222="","",'EDCI Data'!AQ222)</f>
        <v/>
      </c>
      <c r="AW222" s="237" t="str">
        <f>IF('EDCI Data'!AR222="","",'EDCI Data'!AR222)</f>
        <v/>
      </c>
      <c r="AX222" s="237" t="str">
        <f>IF('EDCI Data'!AS222="","",'EDCI Data'!AS222)</f>
        <v/>
      </c>
      <c r="AY222" s="237" t="str">
        <f>IF('EDCI Data'!AT222="","",'EDCI Data'!AT222)</f>
        <v/>
      </c>
      <c r="AZ222" s="237" t="str">
        <f>IF('EDCI Data'!AU222="","",'EDCI Data'!AU222)</f>
        <v/>
      </c>
      <c r="BA222" s="237" t="str">
        <f>IF('EDCI Data'!AV222="","",'EDCI Data'!AV222)</f>
        <v/>
      </c>
      <c r="BB222" s="245" t="str">
        <f>IF('EDCI Data'!AW222="","",'EDCI Data'!AW222)</f>
        <v/>
      </c>
      <c r="BC222" s="245" t="str">
        <f>IF('EDCI Data'!AX222="","",'EDCI Data'!AX222)</f>
        <v/>
      </c>
      <c r="BD222" s="246" t="str">
        <f t="shared" si="279"/>
        <v/>
      </c>
      <c r="BE222" s="247" t="str">
        <f>IF('EDCI Data'!AY222="","",'EDCI Data'!AY222)</f>
        <v/>
      </c>
      <c r="BF222" s="247" t="str">
        <f>IF('EDCI Data'!AZ222="","",'EDCI Data'!AZ222)</f>
        <v/>
      </c>
      <c r="BG222" s="247" t="str">
        <f>IF('EDCI Data'!BA222="","",'EDCI Data'!BA222)</f>
        <v/>
      </c>
      <c r="BH222" s="247" t="str">
        <f>IF('EDCI Data'!BB222="","",'EDCI Data'!BB222)</f>
        <v/>
      </c>
      <c r="BI222" s="247" t="str">
        <f>IF('EDCI Data'!BC222="","",'EDCI Data'!BC222)</f>
        <v/>
      </c>
      <c r="BJ222" s="247" t="str">
        <f>IF('EDCI Data'!BD222="","",'EDCI Data'!BD222)</f>
        <v/>
      </c>
      <c r="BK222" s="247" t="str">
        <f>IF('EDCI Data'!BE222="","",'EDCI Data'!BE222)</f>
        <v/>
      </c>
      <c r="BL222" s="247" t="str">
        <f>IF('EDCI Data'!BF222="","",'EDCI Data'!BF222)</f>
        <v/>
      </c>
      <c r="BM222" s="247" t="str">
        <f>IF('EDCI Data'!BG222="","",'EDCI Data'!BG222)</f>
        <v/>
      </c>
      <c r="BN222" s="248" t="str">
        <f>IF('EDCI Data'!BH222="","",'EDCI Data'!BH222)</f>
        <v/>
      </c>
      <c r="BO222" s="248" t="str">
        <f>IF('EDCI Data'!BI222="","",'EDCI Data'!BI222)</f>
        <v/>
      </c>
      <c r="BP222" s="249" t="str">
        <f>IF('EDCI Data'!BJ222="","",'EDCI Data'!BJ222)</f>
        <v/>
      </c>
      <c r="BQ222" s="248" t="str">
        <f>IF('EDCI Data'!BK222="","",'EDCI Data'!BK222)</f>
        <v/>
      </c>
      <c r="BR222" s="248" t="str">
        <f>IF('EDCI Data'!BL222="","",'EDCI Data'!BL222)</f>
        <v/>
      </c>
      <c r="BS222" s="250" t="str">
        <f>IF('EDCI Data'!BM222="","",'EDCI Data'!BM222)</f>
        <v/>
      </c>
      <c r="BT222" s="251" t="str">
        <f>IF('EDCI Data'!BN222="","",'EDCI Data'!BN222)</f>
        <v/>
      </c>
      <c r="BU222" s="246" t="str">
        <f>IF('EDCI Data'!BO222="","",'EDCI Data'!BO222)</f>
        <v/>
      </c>
      <c r="BV222" s="252">
        <f t="shared" si="280"/>
        <v>0</v>
      </c>
      <c r="BW222" s="252">
        <f t="shared" si="281"/>
        <v>0</v>
      </c>
      <c r="BX222" s="252">
        <f t="shared" si="282"/>
        <v>0</v>
      </c>
      <c r="BY222" s="252">
        <f t="shared" si="283"/>
        <v>0</v>
      </c>
      <c r="BZ222" t="str">
        <f t="shared" si="217"/>
        <v/>
      </c>
      <c r="CA222" s="253"/>
      <c r="CB222"/>
      <c r="CC222"/>
      <c r="CD222"/>
      <c r="CE222" t="str">
        <f t="shared" si="218"/>
        <v/>
      </c>
      <c r="CF222"/>
      <c r="CG222" t="str">
        <f t="shared" si="219"/>
        <v/>
      </c>
      <c r="CH222" t="str">
        <f t="shared" si="220"/>
        <v/>
      </c>
      <c r="CI222" t="str">
        <f t="shared" si="221"/>
        <v/>
      </c>
      <c r="CJ222" t="str">
        <f t="shared" si="222"/>
        <v/>
      </c>
      <c r="CK222"/>
      <c r="CL222"/>
      <c r="CM222" t="str">
        <f t="shared" si="223"/>
        <v/>
      </c>
      <c r="CN222" t="str">
        <f t="shared" si="224"/>
        <v/>
      </c>
      <c r="CO222" t="str">
        <f t="shared" si="225"/>
        <v/>
      </c>
      <c r="CP222" t="str">
        <f t="shared" si="226"/>
        <v/>
      </c>
      <c r="CQ222"/>
      <c r="CR222" t="str" cm="1">
        <f t="array" ref="CR222">IF(COUNTIFS($BZ$10:$BZ$259,$BZ222,$I$10:$I$259,$I222+1)&gt;0,IF(X222&lt;&gt;INDEX(Y$10:Y$259,MATCH(1,INDEX(($BZ222=$BZ$10:$BZ$259)*($I$10:$I$259=$I222+1),0,1),0)),"Number of FTEs in previous year do not align with Number of FTEs in current year across years, by definition these should be equal. Please check and update if required. "&amp;CHAR(10),""),"")</f>
        <v/>
      </c>
      <c r="CS222" t="str" cm="1">
        <f t="array" ref="CS222">IF(COUNTIFS($BZ$10:$BZ$259,$BZ222,$I$10:$I$259,$I222-1)&gt;0,IF(Y222&lt;&gt;INDEX(X$10:X$259,MATCH(1,INDEX(($BZ222=$BZ$10:$BZ$259)*($I$10:$I$259=$I222-1),0,1),0)),"Number of FTEs in previous year do not align with Number of FTEs in current year across years, by definition these should be equal. Please check and update if required. "&amp;CHAR(10),""),"")</f>
        <v/>
      </c>
      <c r="CT222" t="str">
        <f t="shared" si="227"/>
        <v/>
      </c>
      <c r="CU222" t="str">
        <f t="shared" si="228"/>
        <v/>
      </c>
      <c r="CV222"/>
      <c r="CW222" t="str">
        <f t="shared" si="229"/>
        <v/>
      </c>
      <c r="CX222"/>
      <c r="CY222" t="str">
        <f t="shared" si="230"/>
        <v/>
      </c>
      <c r="CZ222"/>
      <c r="DA222" t="str">
        <f t="shared" si="231"/>
        <v/>
      </c>
      <c r="DB222"/>
      <c r="DC222"/>
      <c r="DD222"/>
      <c r="DE222"/>
      <c r="DF222"/>
      <c r="DG222"/>
      <c r="DH222"/>
      <c r="DI222"/>
      <c r="DJ222"/>
      <c r="DK222"/>
      <c r="DL222"/>
      <c r="DM222"/>
      <c r="DN222"/>
      <c r="DO222"/>
      <c r="DP222"/>
      <c r="DQ222"/>
      <c r="DR222"/>
      <c r="DS222"/>
      <c r="DT222"/>
      <c r="DU222"/>
      <c r="DV222"/>
      <c r="DW222"/>
      <c r="DX222" t="str">
        <f t="shared" si="232"/>
        <v/>
      </c>
      <c r="DY222" t="str">
        <f t="shared" si="233"/>
        <v/>
      </c>
      <c r="DZ222" t="str">
        <f t="shared" si="234"/>
        <v/>
      </c>
      <c r="EA222" t="str">
        <f t="shared" si="235"/>
        <v/>
      </c>
      <c r="EB222" t="str">
        <f t="shared" si="236"/>
        <v/>
      </c>
      <c r="EC222" t="str">
        <f t="shared" si="237"/>
        <v/>
      </c>
      <c r="ED222" t="str">
        <f t="shared" si="238"/>
        <v/>
      </c>
      <c r="EE222" t="str">
        <f t="shared" si="239"/>
        <v/>
      </c>
      <c r="EF222" t="str">
        <f t="shared" si="240"/>
        <v/>
      </c>
      <c r="EG222" t="str">
        <f t="shared" si="241"/>
        <v/>
      </c>
      <c r="EH222" t="str">
        <f t="shared" si="242"/>
        <v/>
      </c>
      <c r="EI222" t="str">
        <f t="shared" si="243"/>
        <v/>
      </c>
      <c r="EJ222"/>
      <c r="EK222"/>
      <c r="EL222"/>
      <c r="EM222"/>
      <c r="EN222"/>
      <c r="EO222"/>
      <c r="EP222"/>
      <c r="EQ222" t="str">
        <f t="shared" si="244"/>
        <v/>
      </c>
      <c r="ER222" t="str">
        <f t="shared" si="245"/>
        <v/>
      </c>
      <c r="ES222" t="str">
        <f t="shared" si="246"/>
        <v/>
      </c>
      <c r="ET222"/>
      <c r="EU222" t="str">
        <f t="shared" si="247"/>
        <v/>
      </c>
      <c r="EV222"/>
      <c r="EW222" t="str">
        <f t="shared" si="248"/>
        <v/>
      </c>
      <c r="EX222"/>
      <c r="EY222" t="str">
        <f t="shared" si="249"/>
        <v/>
      </c>
      <c r="EZ222"/>
      <c r="FA222"/>
      <c r="FB222"/>
      <c r="FC222"/>
      <c r="FD222"/>
      <c r="FE222"/>
      <c r="FF222"/>
      <c r="FG222"/>
      <c r="FH222"/>
      <c r="FI222"/>
      <c r="FJ222"/>
      <c r="FK222"/>
      <c r="FL222"/>
      <c r="FM222"/>
      <c r="FN222"/>
      <c r="FO222"/>
      <c r="FP222"/>
      <c r="FQ222"/>
      <c r="FR222"/>
      <c r="FS222"/>
      <c r="FT222"/>
      <c r="FU222"/>
      <c r="FV222" t="str">
        <f t="shared" si="250"/>
        <v/>
      </c>
      <c r="FW222" t="str">
        <f t="shared" si="251"/>
        <v/>
      </c>
      <c r="FX222"/>
      <c r="FY222" t="str">
        <f t="shared" si="252"/>
        <v/>
      </c>
      <c r="FZ222" t="str">
        <f t="shared" si="253"/>
        <v/>
      </c>
      <c r="GA222" t="str">
        <f t="shared" si="254"/>
        <v/>
      </c>
      <c r="GB222" t="str">
        <f t="shared" si="255"/>
        <v/>
      </c>
      <c r="GC222" t="str">
        <f t="shared" si="256"/>
        <v/>
      </c>
      <c r="GD222" t="str">
        <f t="shared" si="257"/>
        <v/>
      </c>
      <c r="GE222" t="str">
        <f t="shared" si="258"/>
        <v/>
      </c>
      <c r="GF222" t="str">
        <f t="shared" si="259"/>
        <v/>
      </c>
      <c r="GG222" t="str">
        <f t="shared" si="260"/>
        <v/>
      </c>
      <c r="GH222"/>
      <c r="GI222"/>
      <c r="GJ222"/>
      <c r="GK222"/>
      <c r="GL222"/>
      <c r="GM222"/>
      <c r="GN222"/>
      <c r="GO222"/>
      <c r="GP222" t="str">
        <f t="shared" si="261"/>
        <v/>
      </c>
      <c r="GQ222" t="str">
        <f t="shared" si="262"/>
        <v/>
      </c>
      <c r="GR222"/>
      <c r="GS222" t="str">
        <f t="shared" si="263"/>
        <v/>
      </c>
      <c r="GT222"/>
      <c r="GU222" t="str">
        <f t="shared" si="264"/>
        <v/>
      </c>
      <c r="GV222"/>
      <c r="GW222" t="str">
        <f t="shared" si="265"/>
        <v/>
      </c>
      <c r="GX222"/>
      <c r="GY222"/>
      <c r="GZ222"/>
      <c r="HA222"/>
      <c r="HB222"/>
      <c r="HC222"/>
      <c r="HD222"/>
      <c r="HE222"/>
      <c r="HF222"/>
      <c r="HG222"/>
      <c r="HH222"/>
      <c r="HI222"/>
      <c r="HJ222"/>
      <c r="HK222"/>
      <c r="HL222"/>
      <c r="HM222"/>
      <c r="HN222"/>
      <c r="HO222"/>
      <c r="HP222"/>
      <c r="HQ222"/>
      <c r="HR222"/>
      <c r="HS222"/>
      <c r="HT222" t="str">
        <f t="shared" si="266"/>
        <v/>
      </c>
      <c r="HU222" t="str">
        <f t="shared" si="267"/>
        <v/>
      </c>
      <c r="HV222"/>
      <c r="HW222"/>
      <c r="HX222"/>
      <c r="HY222"/>
      <c r="HZ222"/>
      <c r="IA222"/>
      <c r="IB222"/>
      <c r="IC222"/>
      <c r="ID222"/>
      <c r="IE222" t="str">
        <f t="shared" si="268"/>
        <v/>
      </c>
      <c r="IF222"/>
      <c r="IG222"/>
      <c r="IH222"/>
      <c r="II222"/>
      <c r="IJ222"/>
      <c r="IK222"/>
      <c r="IL222"/>
      <c r="IM222"/>
      <c r="IN222"/>
      <c r="IO222"/>
      <c r="IP222"/>
      <c r="IQ222" t="str">
        <f t="shared" si="269"/>
        <v/>
      </c>
      <c r="IR222"/>
      <c r="IS222" t="str">
        <f t="shared" si="270"/>
        <v/>
      </c>
      <c r="IT222"/>
      <c r="IU222" t="str">
        <f t="shared" si="271"/>
        <v/>
      </c>
      <c r="IV222"/>
      <c r="IW222"/>
      <c r="IX222"/>
      <c r="IY222"/>
      <c r="IZ222"/>
      <c r="JA222"/>
      <c r="JB222"/>
      <c r="JC222"/>
      <c r="JD222"/>
      <c r="JE222"/>
      <c r="JF222"/>
      <c r="JG222"/>
      <c r="JH222"/>
      <c r="JI222"/>
      <c r="JJ222"/>
      <c r="JK222"/>
      <c r="JL222"/>
      <c r="JM222"/>
      <c r="JN222"/>
      <c r="JO222"/>
      <c r="JP222"/>
      <c r="JQ222"/>
      <c r="JR222" t="str">
        <f t="shared" si="272"/>
        <v/>
      </c>
      <c r="JS222" t="str">
        <f t="shared" si="273"/>
        <v/>
      </c>
      <c r="JT222"/>
      <c r="JU222"/>
      <c r="JV222"/>
      <c r="JW222"/>
      <c r="JX222"/>
      <c r="JY222"/>
      <c r="JZ222"/>
      <c r="KA222"/>
      <c r="KB222"/>
      <c r="KC222" t="str">
        <f t="shared" si="274"/>
        <v/>
      </c>
      <c r="KD222"/>
      <c r="KE222"/>
      <c r="KF222"/>
      <c r="KG222"/>
      <c r="KH222"/>
      <c r="KI222"/>
      <c r="KJ222"/>
      <c r="KK222"/>
      <c r="KL222" t="str">
        <f>IF(CT222=1,KL$8&amp;IF(SUM(CU222:$EQ222)=0,"",", "),"")</f>
        <v/>
      </c>
      <c r="KM222" t="str">
        <f>IF(CU222=1,KM$8&amp;IF(SUM(CV222:$EQ222)=0,"",", "),"")</f>
        <v/>
      </c>
      <c r="KN222" t="str">
        <f>IF(CV222=1,KN$8&amp;IF(SUM(CW222:$EQ222)=0,"",", "),"")</f>
        <v/>
      </c>
      <c r="KO222" t="str">
        <f>IF(CW222=1,KO$8&amp;IF(SUM(CX222:$EQ222)=0,"",", "),"")</f>
        <v/>
      </c>
      <c r="KP222" t="str">
        <f>IF(CX222=1,KP$8&amp;IF(SUM(CY222:$EQ222)=0,"",", "),"")</f>
        <v/>
      </c>
      <c r="KQ222" t="str">
        <f>IF(CY222=1,KQ$8&amp;IF(SUM(CZ222:$EQ222)=0,"",", "),"")</f>
        <v/>
      </c>
      <c r="KR222" t="str">
        <f>IF(CZ222=1,KR$8&amp;IF(SUM(DA222:$EQ222)=0,"",", "),"")</f>
        <v/>
      </c>
      <c r="KS222" t="str">
        <f>IF(DA222=1,KS$8&amp;IF(SUM(DB222:$EQ222)=0,"",", "),"")</f>
        <v/>
      </c>
      <c r="KT222" t="str">
        <f>IF(DB222=1,KT$8&amp;IF(SUM(DC222:$EQ222)=0,"",", "),"")</f>
        <v/>
      </c>
      <c r="KU222" t="str">
        <f>IF(DC222=1,KU$8&amp;IF(SUM(DD222:$EQ222)=0,"",", "),"")</f>
        <v/>
      </c>
      <c r="KV222" t="str">
        <f>IF(DD222=1,KV$8&amp;IF(SUM(DE222:$EQ222)=0,"",", "),"")</f>
        <v/>
      </c>
      <c r="KW222" t="str">
        <f>IF(DE222=1,KW$8&amp;IF(SUM(DF222:$EQ222)=0,"",", "),"")</f>
        <v/>
      </c>
      <c r="KX222" t="str">
        <f>IF(DF222=1,KX$8&amp;IF(SUM(DG222:$EQ222)=0,"",", "),"")</f>
        <v/>
      </c>
      <c r="KY222" t="str">
        <f>IF(DG222=1,KY$8&amp;IF(SUM(DH222:$EQ222)=0,"",", "),"")</f>
        <v/>
      </c>
      <c r="KZ222" t="str">
        <f>IF(DH222=1,KZ$8&amp;IF(SUM(DI222:$EQ222)=0,"",", "),"")</f>
        <v/>
      </c>
      <c r="LA222" t="str">
        <f>IF(DI222=1,LA$8&amp;IF(SUM(DJ222:$EQ222)=0,"",", "),"")</f>
        <v/>
      </c>
      <c r="LB222" t="str">
        <f>IF(DJ222=1,LB$8&amp;IF(SUM(DK222:$EQ222)=0,"",", "),"")</f>
        <v/>
      </c>
      <c r="LC222" t="str">
        <f>IF(DK222=1,LC$8&amp;IF(SUM(DL222:$EQ222)=0,"",", "),"")</f>
        <v/>
      </c>
      <c r="LD222" t="str">
        <f>IF(DL222=1,LD$8&amp;IF(SUM(DM222:$EQ222)=0,"",", "),"")</f>
        <v/>
      </c>
      <c r="LE222" t="str">
        <f>IF(DM222=1,LE$8&amp;IF(SUM(DN222:$EQ222)=0,"",", "),"")</f>
        <v/>
      </c>
      <c r="LF222" t="str">
        <f>IF(DN222=1,LF$8&amp;IF(SUM(DO222:$EQ222)=0,"",", "),"")</f>
        <v/>
      </c>
      <c r="LG222" t="str">
        <f>IF(DO222=1,LG$8&amp;IF(SUM(DP222:$EQ222)=0,"",", "),"")</f>
        <v/>
      </c>
      <c r="LH222" t="str">
        <f>IF(DP222=1,LH$8&amp;IF(SUM(DQ222:$EQ222)=0,"",", "),"")</f>
        <v/>
      </c>
      <c r="LI222" t="str">
        <f>IF(DQ222=1,LI$8&amp;IF(SUM(DR222:$EQ222)=0,"",", "),"")</f>
        <v/>
      </c>
      <c r="LJ222" t="str">
        <f>IF(DR222=1,LJ$8&amp;IF(SUM(DS222:$EQ222)=0,"",", "),"")</f>
        <v/>
      </c>
      <c r="LK222" t="str">
        <f>IF(DS222=1,LK$8&amp;IF(SUM(DT222:$EQ222)=0,"",", "),"")</f>
        <v/>
      </c>
      <c r="LL222" t="str">
        <f>IF(DT222=1,LL$8&amp;IF(SUM(DU222:$EQ222)=0,"",", "),"")</f>
        <v/>
      </c>
      <c r="LM222" t="str">
        <f>IF(DU222=1,LM$8&amp;IF(SUM(DV222:$EQ222)=0,"",", "),"")</f>
        <v/>
      </c>
      <c r="LN222" t="str">
        <f>IF(DV222=1,LN$8&amp;IF(SUM(DW222:$EQ222)=0,"",", "),"")</f>
        <v/>
      </c>
      <c r="LO222" t="str">
        <f>IF(DW222=1,LO$8&amp;IF(SUM(DX222:$EQ222)=0,"",", "),"")</f>
        <v/>
      </c>
      <c r="LP222" t="str">
        <f>IF(DX222=1,LP$8&amp;IF(SUM(DY222:$EQ222)=0,"",", "),"")</f>
        <v/>
      </c>
      <c r="LQ222" t="str">
        <f>IF(DY222=1,LQ$8&amp;IF(SUM(DZ222:$EQ222)=0,"",", "),"")</f>
        <v/>
      </c>
      <c r="LR222" t="str">
        <f>IF(DZ222=1,LR$8&amp;IF(SUM(EA222:$EQ222)=0,"",", "),"")</f>
        <v/>
      </c>
      <c r="LS222" t="str">
        <f>IF(EA222=1,LS$8&amp;IF(SUM(EB222:$EQ222)=0,"",", "),"")</f>
        <v/>
      </c>
      <c r="LT222" t="str">
        <f>IF(EB222=1,LT$8&amp;IF(SUM(EC222:$EQ222)=0,"",", "),"")</f>
        <v/>
      </c>
      <c r="LU222" t="str">
        <f>IF(EC222=1,LU$8&amp;IF(SUM(ED222:$EQ222)=0,"",", "),"")</f>
        <v/>
      </c>
      <c r="LV222" t="str">
        <f>IF(ED222=1,LV$8&amp;IF(SUM(EE222:$EQ222)=0,"",", "),"")</f>
        <v/>
      </c>
      <c r="LW222" t="str">
        <f>IF(EE222=1,LW$8&amp;IF(SUM(EF222:$EQ222)=0,"",", "),"")</f>
        <v/>
      </c>
      <c r="LX222" t="str">
        <f>IF(EF222=1,LX$8&amp;IF(SUM(EG222:$EQ222)=0,"",", "),"")</f>
        <v/>
      </c>
      <c r="LY222" t="str">
        <f>IF(EG222=1,LY$8&amp;IF(SUM(EH222:$EQ222)=0,"",", "),"")</f>
        <v/>
      </c>
      <c r="LZ222" t="str">
        <f>IF(EH222=1,LZ$8&amp;IF(SUM(EI222:$EQ222)=0,"",", "),"")</f>
        <v/>
      </c>
      <c r="MA222" t="str">
        <f>IF(EI222=1,MA$8&amp;IF(SUM(EJ222:$EQ222)=0,"",", "),"")</f>
        <v/>
      </c>
      <c r="MB222" t="str">
        <f>IF(EJ222=1,MB$8&amp;IF(SUM(EK222:$EQ222)=0,"",", "),"")</f>
        <v/>
      </c>
      <c r="MC222" t="str">
        <f>IF(EK222=1,MC$8&amp;IF(SUM(EL222:$EQ222)=0,"",", "),"")</f>
        <v/>
      </c>
      <c r="MD222" t="str">
        <f>IF(EL222=1,MD$8&amp;IF(SUM(EM222:$EQ222)=0,"",", "),"")</f>
        <v/>
      </c>
      <c r="ME222" t="str">
        <f>IF(EM222=1,ME$8&amp;IF(SUM(EN222:$EQ222)=0,"",", "),"")</f>
        <v/>
      </c>
      <c r="MF222" t="str">
        <f>IF(EN222=1,MF$8&amp;IF(SUM(EO222:$EQ222)=0,"",", "),"")</f>
        <v/>
      </c>
      <c r="MG222" t="str">
        <f>IF(EO222=1,MG$8&amp;IF(SUM(EP222:$EQ222)=0,"",", "),"")</f>
        <v/>
      </c>
      <c r="MH222" t="str">
        <f>IF(EP222=1,MH$8&amp;IF(SUM(EQ222:$EQ222)=0,"",", "),"")</f>
        <v/>
      </c>
      <c r="MI222" t="str">
        <f t="shared" si="284"/>
        <v/>
      </c>
      <c r="MJ222" t="str">
        <f>IF(ER222=1,MJ$8&amp;IF(SUM(ES222:$GO222)=0,"",", "),"")</f>
        <v/>
      </c>
      <c r="MK222" t="str">
        <f>IF(ES222=1,MK$8&amp;IF(SUM(ET222:$GO222)=0,"",", "),"")</f>
        <v/>
      </c>
      <c r="ML222" t="str">
        <f>IF(ET222=1,ML$8&amp;IF(SUM(EU222:$GO222)=0,"",", "),"")</f>
        <v/>
      </c>
      <c r="MM222" t="str">
        <f>IF(EU222=1,MM$8&amp;IF(SUM(EV222:$GO222)=0,"",", "),"")</f>
        <v/>
      </c>
      <c r="MN222" t="str">
        <f>IF(EV222=1,MN$8&amp;IF(SUM(EW222:$GO222)=0,"",", "),"")</f>
        <v/>
      </c>
      <c r="MO222" t="str">
        <f>IF(EW222=1,MO$8&amp;IF(SUM(EX222:$GO222)=0,"",", "),"")</f>
        <v/>
      </c>
      <c r="MP222" t="str">
        <f>IF(EX222=1,MP$8&amp;IF(SUM(EY222:$GO222)=0,"",", "),"")</f>
        <v/>
      </c>
      <c r="MQ222" t="str">
        <f>IF(EY222=1,MQ$8&amp;IF(SUM(EZ222:$GO222)=0,"",", "),"")</f>
        <v/>
      </c>
      <c r="MR222" t="str">
        <f>IF(EZ222=1,MR$8&amp;IF(SUM(FA222:$GO222)=0,"",", "),"")</f>
        <v/>
      </c>
      <c r="MS222" t="str">
        <f>IF(FA222=1,MS$8&amp;IF(SUM(FB222:$GO222)=0,"",", "),"")</f>
        <v/>
      </c>
      <c r="MT222" t="str">
        <f>IF(FB222=1,MT$8&amp;IF(SUM(FC222:$GO222)=0,"",", "),"")</f>
        <v/>
      </c>
      <c r="MU222" t="str">
        <f>IF(FC222=1,MU$8&amp;IF(SUM(FD222:$GO222)=0,"",", "),"")</f>
        <v/>
      </c>
      <c r="MV222" t="str">
        <f>IF(FD222=1,MV$8&amp;IF(SUM(FE222:$GO222)=0,"",", "),"")</f>
        <v/>
      </c>
      <c r="MW222" t="str">
        <f>IF(FE222=1,MW$8&amp;IF(SUM(FF222:$GO222)=0,"",", "),"")</f>
        <v/>
      </c>
      <c r="MX222" t="str">
        <f>IF(FF222=1,MX$8&amp;IF(SUM(FG222:$GO222)=0,"",", "),"")</f>
        <v/>
      </c>
      <c r="MY222" t="str">
        <f>IF(FG222=1,MY$8&amp;IF(SUM(FH222:$GO222)=0,"",", "),"")</f>
        <v/>
      </c>
      <c r="MZ222" t="str">
        <f>IF(FH222=1,MZ$8&amp;IF(SUM(FI222:$GO222)=0,"",", "),"")</f>
        <v/>
      </c>
      <c r="NA222" t="str">
        <f>IF(FI222=1,NA$8&amp;IF(SUM(FJ222:$GO222)=0,"",", "),"")</f>
        <v/>
      </c>
      <c r="NB222" t="str">
        <f>IF(FJ222=1,NB$8&amp;IF(SUM(FK222:$GO222)=0,"",", "),"")</f>
        <v/>
      </c>
      <c r="NC222" t="str">
        <f>IF(FK222=1,NC$8&amp;IF(SUM(FL222:$GO222)=0,"",", "),"")</f>
        <v/>
      </c>
      <c r="ND222" t="str">
        <f>IF(FL222=1,ND$8&amp;IF(SUM(FM222:$GO222)=0,"",", "),"")</f>
        <v/>
      </c>
      <c r="NE222" t="str">
        <f>IF(FM222=1,NE$8&amp;IF(SUM(FN222:$GO222)=0,"",", "),"")</f>
        <v/>
      </c>
      <c r="NF222" t="str">
        <f>IF(FN222=1,NF$8&amp;IF(SUM(FO222:$GO222)=0,"",", "),"")</f>
        <v/>
      </c>
      <c r="NG222" t="str">
        <f>IF(FO222=1,NG$8&amp;IF(SUM(FP222:$GO222)=0,"",", "),"")</f>
        <v/>
      </c>
      <c r="NH222" t="str">
        <f>IF(FP222=1,NH$8&amp;IF(SUM(FQ222:$GO222)=0,"",", "),"")</f>
        <v/>
      </c>
      <c r="NI222" t="str">
        <f>IF(FQ222=1,NI$8&amp;IF(SUM(FR222:$GO222)=0,"",", "),"")</f>
        <v/>
      </c>
      <c r="NJ222" t="str">
        <f>IF(FR222=1,NJ$8&amp;IF(SUM(FS222:$GO222)=0,"",", "),"")</f>
        <v/>
      </c>
      <c r="NK222" t="str">
        <f>IF(FS222=1,NK$8&amp;IF(SUM(FT222:$GO222)=0,"",", "),"")</f>
        <v/>
      </c>
      <c r="NL222" t="str">
        <f>IF(FT222=1,NL$8&amp;IF(SUM(FU222:$GO222)=0,"",", "),"")</f>
        <v/>
      </c>
      <c r="NM222" t="str">
        <f>IF(FU222=1,NM$8&amp;IF(SUM(FV222:$GO222)=0,"",", "),"")</f>
        <v/>
      </c>
      <c r="NN222" t="str">
        <f>IF(FV222=1,NN$8&amp;IF(SUM(FW222:$GO222)=0,"",", "),"")</f>
        <v/>
      </c>
      <c r="NO222" t="str">
        <f>IF(FW222=1,NO$8&amp;IF(SUM(FX222:$GO222)=0,"",", "),"")</f>
        <v/>
      </c>
      <c r="NP222" t="str">
        <f>IF(FX222=1,NP$8&amp;IF(SUM(FY222:$GO222)=0,"",", "),"")</f>
        <v/>
      </c>
      <c r="NQ222" t="str">
        <f>IF(FY222=1,NQ$8&amp;IF(SUM(FZ222:$GO222)=0,"",", "),"")</f>
        <v/>
      </c>
      <c r="NR222" t="str">
        <f>IF(FZ222=1,NR$8&amp;IF(SUM(GA222:$GO222)=0,"",", "),"")</f>
        <v/>
      </c>
      <c r="NS222" t="str">
        <f>IF(GA222=1,NS$8&amp;IF(SUM(GB222:$GO222)=0,"",", "),"")</f>
        <v/>
      </c>
      <c r="NT222" t="str">
        <f>IF(GB222=1,NT$8&amp;IF(SUM(GC222:$GO222)=0,"",", "),"")</f>
        <v/>
      </c>
      <c r="NU222" t="str">
        <f>IF(GC222=1,NU$8&amp;IF(SUM(GD222:$GO222)=0,"",", "),"")</f>
        <v/>
      </c>
      <c r="NV222" t="str">
        <f>IF(GD222=1,NV$8&amp;IF(SUM(GE222:$GO222)=0,"",", "),"")</f>
        <v/>
      </c>
      <c r="NW222" t="str">
        <f>IF(GE222=1,NW$8&amp;IF(SUM(GF222:$GO222)=0,"",", "),"")</f>
        <v/>
      </c>
      <c r="NX222" t="str">
        <f>IF(GF222=1,NX$8&amp;IF(SUM(GG222:$GO222)=0,"",", "),"")</f>
        <v/>
      </c>
      <c r="NY222" t="str">
        <f>IF(GG222=1,NY$8&amp;IF(SUM(GH222:$GO222)=0,"",", "),"")</f>
        <v/>
      </c>
      <c r="NZ222" t="str">
        <f>IF(GH222=1,NZ$8&amp;IF(SUM(GI222:$GO222)=0,"",", "),"")</f>
        <v/>
      </c>
      <c r="OA222" t="str">
        <f>IF(GI222=1,OA$8&amp;IF(SUM(GJ222:$GO222)=0,"",", "),"")</f>
        <v/>
      </c>
      <c r="OB222" t="str">
        <f>IF(GJ222=1,OB$8&amp;IF(SUM(GK222:$GO222)=0,"",", "),"")</f>
        <v/>
      </c>
      <c r="OC222" t="str">
        <f>IF(GK222=1,OC$8&amp;IF(SUM(GL222:$GO222)=0,"",", "),"")</f>
        <v/>
      </c>
      <c r="OD222" t="str">
        <f>IF(GL222=1,OD$8&amp;IF(SUM(GM222:$GO222)=0,"",", "),"")</f>
        <v/>
      </c>
      <c r="OE222" t="str">
        <f>IF(GM222=1,OE$8&amp;IF(SUM(GN222:$GO222)=0,"",", "),"")</f>
        <v/>
      </c>
      <c r="OF222" t="str">
        <f>IF(GN222=1,OF$8&amp;IF(SUM(GO222:$GO222)=0,"",", "),"")</f>
        <v/>
      </c>
      <c r="OG222" t="str">
        <f t="shared" si="285"/>
        <v/>
      </c>
      <c r="OH222" t="str">
        <f>IF(GP222=1,OH$8&amp;IF(SUM(GQ222:$IM222)=0,"",", "),"")</f>
        <v/>
      </c>
      <c r="OI222" t="str">
        <f>IF(GQ222=1,OI$8&amp;IF(SUM(GR222:$IM222)=0,"",", "),"")</f>
        <v/>
      </c>
      <c r="OJ222" t="str">
        <f>IF(GR222=1,OJ$8&amp;IF(SUM(GS222:$IM222)=0,"",", "),"")</f>
        <v/>
      </c>
      <c r="OK222" t="str">
        <f>IF(GS222=1,OK$8&amp;IF(SUM(GT222:$IM222)=0,"",", "),"")</f>
        <v/>
      </c>
      <c r="OL222" t="str">
        <f>IF(GT222=1,OL$8&amp;IF(SUM(GU222:$IM222)=0,"",", "),"")</f>
        <v/>
      </c>
      <c r="OM222" t="str">
        <f>IF(GU222=1,OM$8&amp;IF(SUM(GV222:$IM222)=0,"",", "),"")</f>
        <v/>
      </c>
      <c r="ON222" t="str">
        <f>IF(GV222=1,ON$8&amp;IF(SUM(GW222:$IM222)=0,"",", "),"")</f>
        <v/>
      </c>
      <c r="OO222" t="str">
        <f>IF(GW222=1,OO$8&amp;IF(SUM(GX222:$IM222)=0,"",", "),"")</f>
        <v/>
      </c>
      <c r="OP222" t="str">
        <f>IF(GX222=1,OP$8&amp;IF(SUM(GY222:$IM222)=0,"",", "),"")</f>
        <v/>
      </c>
      <c r="OQ222" t="str">
        <f>IF(GY222=1,OQ$8&amp;IF(SUM(GZ222:$IM222)=0,"",", "),"")</f>
        <v/>
      </c>
      <c r="OR222" t="str">
        <f>IF(GZ222=1,OR$8&amp;IF(SUM(HA222:$IM222)=0,"",", "),"")</f>
        <v/>
      </c>
      <c r="OS222" t="str">
        <f>IF(HA222=1,OS$8&amp;IF(SUM(HB222:$IM222)=0,"",", "),"")</f>
        <v/>
      </c>
      <c r="OT222" t="str">
        <f>IF(HB222=1,OT$8&amp;IF(SUM(HC222:$IM222)=0,"",", "),"")</f>
        <v/>
      </c>
      <c r="OU222" t="str">
        <f>IF(HC222=1,OU$8&amp;IF(SUM(HD222:$IM222)=0,"",", "),"")</f>
        <v/>
      </c>
      <c r="OV222" t="str">
        <f>IF(HD222=1,OV$8&amp;IF(SUM(HE222:$IM222)=0,"",", "),"")</f>
        <v/>
      </c>
      <c r="OW222" t="str">
        <f>IF(HE222=1,OW$8&amp;IF(SUM(HF222:$IM222)=0,"",", "),"")</f>
        <v/>
      </c>
      <c r="OX222" t="str">
        <f>IF(HF222=1,OX$8&amp;IF(SUM(HG222:$IM222)=0,"",", "),"")</f>
        <v/>
      </c>
      <c r="OY222" t="str">
        <f>IF(HG222=1,OY$8&amp;IF(SUM(HH222:$IM222)=0,"",", "),"")</f>
        <v/>
      </c>
      <c r="OZ222" t="str">
        <f>IF(HH222=1,OZ$8&amp;IF(SUM(HI222:$IM222)=0,"",", "),"")</f>
        <v/>
      </c>
      <c r="PA222" t="str">
        <f>IF(HI222=1,PA$8&amp;IF(SUM(HJ222:$IM222)=0,"",", "),"")</f>
        <v/>
      </c>
      <c r="PB222" t="str">
        <f>IF(HJ222=1,PB$8&amp;IF(SUM(HK222:$IM222)=0,"",", "),"")</f>
        <v/>
      </c>
      <c r="PC222" t="str">
        <f>IF(HK222=1,PC$8&amp;IF(SUM(HL222:$IM222)=0,"",", "),"")</f>
        <v/>
      </c>
      <c r="PD222" t="str">
        <f>IF(HL222=1,PD$8&amp;IF(SUM(HM222:$IM222)=0,"",", "),"")</f>
        <v/>
      </c>
      <c r="PE222" t="str">
        <f>IF(HM222=1,PE$8&amp;IF(SUM(HN222:$IM222)=0,"",", "),"")</f>
        <v/>
      </c>
      <c r="PF222" t="str">
        <f>IF(HN222=1,PF$8&amp;IF(SUM(HO222:$IM222)=0,"",", "),"")</f>
        <v/>
      </c>
      <c r="PG222" t="str">
        <f>IF(HO222=1,PG$8&amp;IF(SUM(HP222:$IM222)=0,"",", "),"")</f>
        <v/>
      </c>
      <c r="PH222" t="str">
        <f>IF(HP222=1,PH$8&amp;IF(SUM(HQ222:$IM222)=0,"",", "),"")</f>
        <v/>
      </c>
      <c r="PI222" t="str">
        <f>IF(HQ222=1,PI$8&amp;IF(SUM(HR222:$IM222)=0,"",", "),"")</f>
        <v/>
      </c>
      <c r="PJ222" t="str">
        <f>IF(HR222=1,PJ$8&amp;IF(SUM(HS222:$IM222)=0,"",", "),"")</f>
        <v/>
      </c>
      <c r="PK222" t="str">
        <f>IF(HS222=1,PK$8&amp;IF(SUM(HT222:$IM222)=0,"",", "),"")</f>
        <v/>
      </c>
      <c r="PL222" t="str">
        <f>IF(HT222=1,PL$8&amp;IF(SUM(HU222:$IM222)=0,"",", "),"")</f>
        <v/>
      </c>
      <c r="PM222" t="str">
        <f>IF(HU222=1,PM$8&amp;IF(SUM(HV222:$IM222)=0,"",", "),"")</f>
        <v/>
      </c>
      <c r="PN222" t="str">
        <f>IF(HV222=1,PN$8&amp;IF(SUM(HW222:$IM222)=0,"",", "),"")</f>
        <v/>
      </c>
      <c r="PO222" t="str">
        <f>IF(HW222=1,PO$8&amp;IF(SUM(HX222:$IM222)=0,"",", "),"")</f>
        <v/>
      </c>
      <c r="PP222" t="str">
        <f>IF(HX222=1,PP$8&amp;IF(SUM(HY222:$IM222)=0,"",", "),"")</f>
        <v/>
      </c>
      <c r="PQ222" t="str">
        <f>IF(HY222=1,PQ$8&amp;IF(SUM(HZ222:$IM222)=0,"",", "),"")</f>
        <v/>
      </c>
      <c r="PR222" t="str">
        <f>IF(HZ222=1,PR$8&amp;IF(SUM(IA222:$IM222)=0,"",", "),"")</f>
        <v/>
      </c>
      <c r="PS222" t="str">
        <f>IF(IA222=1,PS$8&amp;IF(SUM(IB222:$IM222)=0,"",", "),"")</f>
        <v/>
      </c>
      <c r="PT222" t="str">
        <f>IF(IB222=1,PT$8&amp;IF(SUM(IC222:$IM222)=0,"",", "),"")</f>
        <v/>
      </c>
      <c r="PU222" t="str">
        <f>IF(IC222=1,PU$8&amp;IF(SUM(ID222:$IM222)=0,"",", "),"")</f>
        <v/>
      </c>
      <c r="PV222" t="str">
        <f>IF(ID222=1,PV$8&amp;IF(SUM(IE222:$IM222)=0,"",", "),"")</f>
        <v/>
      </c>
      <c r="PW222" t="str">
        <f>IF(IE222=1,PW$8&amp;IF(SUM(IF222:$IM222)=0,"",", "),"")</f>
        <v/>
      </c>
      <c r="PX222" t="str">
        <f>IF(IF222=1,PX$8&amp;IF(SUM(IG222:$IM222)=0,"",", "),"")</f>
        <v/>
      </c>
      <c r="PY222" t="str">
        <f>IF(IG222=1,PY$8&amp;IF(SUM(IH222:$IM222)=0,"",", "),"")</f>
        <v/>
      </c>
      <c r="PZ222" t="str">
        <f>IF(IH222=1,PZ$8&amp;IF(SUM(II222:$IM222)=0,"",", "),"")</f>
        <v/>
      </c>
      <c r="QA222" t="str">
        <f>IF(II222=1,QA$8&amp;IF(SUM(IJ222:$IM222)=0,"",", "),"")</f>
        <v/>
      </c>
      <c r="QB222" t="str">
        <f>IF(IJ222=1,QB$8&amp;IF(SUM(IK222:$IM222)=0,"",", "),"")</f>
        <v/>
      </c>
      <c r="QC222" t="str">
        <f>IF(IK222=1,QC$8&amp;IF(SUM(IL222:$IM222)=0,"",", "),"")</f>
        <v/>
      </c>
      <c r="QD222" t="str">
        <f>IF(IL222=1,QD$8&amp;IF(SUM(IM222:$IM222)=0,"",", "),"")</f>
        <v/>
      </c>
      <c r="QE222" t="str">
        <f t="shared" si="286"/>
        <v/>
      </c>
      <c r="QF222" t="str">
        <f>IF(IN222=1,QF$8&amp;IF(SUM(IO222:$KK222)=0,"",", "),"")</f>
        <v/>
      </c>
      <c r="QG222" t="str">
        <f>IF(IO222=1,QG$8&amp;IF(SUM(IP222:$KK222)=0,"",", "),"")</f>
        <v/>
      </c>
      <c r="QH222" t="str">
        <f>IF(IP222=1,QH$8&amp;IF(SUM(IQ222:$KK222)=0,"",", "),"")</f>
        <v/>
      </c>
      <c r="QI222" t="str">
        <f>IF(IQ222=1,QI$8&amp;IF(SUM(IR222:$KK222)=0,"",", "),"")</f>
        <v/>
      </c>
      <c r="QJ222" t="str">
        <f>IF(IR222=1,QJ$8&amp;IF(SUM(IS222:$KK222)=0,"",", "),"")</f>
        <v/>
      </c>
      <c r="QK222" t="str">
        <f>IF(IS222=1,QK$8&amp;IF(SUM(IT222:$KK222)=0,"",", "),"")</f>
        <v/>
      </c>
      <c r="QL222" t="str">
        <f>IF(IT222=1,QL$8&amp;IF(SUM(IU222:$KK222)=0,"",", "),"")</f>
        <v/>
      </c>
      <c r="QM222" t="str">
        <f>IF(IU222=1,QM$8&amp;IF(SUM(IV222:$KK222)=0,"",", "),"")</f>
        <v/>
      </c>
      <c r="QN222" t="str">
        <f>IF(IV222=1,QN$8&amp;IF(SUM(IW222:$KK222)=0,"",", "),"")</f>
        <v/>
      </c>
      <c r="QO222" t="str">
        <f>IF(IW222=1,QO$8&amp;IF(SUM(IX222:$KK222)=0,"",", "),"")</f>
        <v/>
      </c>
      <c r="QP222" t="str">
        <f>IF(IX222=1,QP$8&amp;IF(SUM(IY222:$KK222)=0,"",", "),"")</f>
        <v/>
      </c>
      <c r="QQ222" t="str">
        <f>IF(IY222=1,QQ$8&amp;IF(SUM(IZ222:$KK222)=0,"",", "),"")</f>
        <v/>
      </c>
      <c r="QR222" t="str">
        <f>IF(IZ222=1,QR$8&amp;IF(SUM(JA222:$KK222)=0,"",", "),"")</f>
        <v/>
      </c>
      <c r="QS222" t="str">
        <f>IF(JA222=1,QS$8&amp;IF(SUM(JB222:$KK222)=0,"",", "),"")</f>
        <v/>
      </c>
      <c r="QT222" t="str">
        <f>IF(JB222=1,QT$8&amp;IF(SUM(JC222:$KK222)=0,"",", "),"")</f>
        <v/>
      </c>
      <c r="QU222" t="str">
        <f>IF(JC222=1,QU$8&amp;IF(SUM(JD222:$KK222)=0,"",", "),"")</f>
        <v/>
      </c>
      <c r="QV222" t="str">
        <f>IF(JD222=1,QV$8&amp;IF(SUM(JE222:$KK222)=0,"",", "),"")</f>
        <v/>
      </c>
      <c r="QW222" t="str">
        <f>IF(JE222=1,QW$8&amp;IF(SUM(JF222:$KK222)=0,"",", "),"")</f>
        <v/>
      </c>
      <c r="QX222" t="str">
        <f>IF(JF222=1,QX$8&amp;IF(SUM(JG222:$KK222)=0,"",", "),"")</f>
        <v/>
      </c>
      <c r="QY222" t="str">
        <f>IF(JG222=1,QY$8&amp;IF(SUM(JH222:$KK222)=0,"",", "),"")</f>
        <v/>
      </c>
      <c r="QZ222" t="str">
        <f>IF(JH222=1,QZ$8&amp;IF(SUM(JI222:$KK222)=0,"",", "),"")</f>
        <v/>
      </c>
      <c r="RA222" t="str">
        <f>IF(JI222=1,RA$8&amp;IF(SUM(JJ222:$KK222)=0,"",", "),"")</f>
        <v/>
      </c>
      <c r="RB222" t="str">
        <f>IF(JJ222=1,RB$8&amp;IF(SUM(JK222:$KK222)=0,"",", "),"")</f>
        <v/>
      </c>
      <c r="RC222" t="str">
        <f>IF(JK222=1,RC$8&amp;IF(SUM(JL222:$KK222)=0,"",", "),"")</f>
        <v/>
      </c>
      <c r="RD222" t="str">
        <f>IF(JL222=1,RD$8&amp;IF(SUM(JM222:$KK222)=0,"",", "),"")</f>
        <v/>
      </c>
      <c r="RE222" t="str">
        <f>IF(JM222=1,RE$8&amp;IF(SUM(JN222:$KK222)=0,"",", "),"")</f>
        <v/>
      </c>
      <c r="RF222" t="str">
        <f>IF(JN222=1,RF$8&amp;IF(SUM(JO222:$KK222)=0,"",", "),"")</f>
        <v/>
      </c>
      <c r="RG222" t="str">
        <f>IF(JO222=1,RG$8&amp;IF(SUM(JP222:$KK222)=0,"",", "),"")</f>
        <v/>
      </c>
      <c r="RH222" t="str">
        <f>IF(JP222=1,RH$8&amp;IF(SUM(JQ222:$KK222)=0,"",", "),"")</f>
        <v/>
      </c>
      <c r="RI222" t="str">
        <f>IF(JQ222=1,RI$8&amp;IF(SUM(JR222:$KK222)=0,"",", "),"")</f>
        <v/>
      </c>
      <c r="RJ222" t="str">
        <f>IF(JR222=1,RJ$8&amp;IF(SUM(JS222:$KK222)=0,"",", "),"")</f>
        <v/>
      </c>
      <c r="RK222" t="str">
        <f>IF(JS222=1,RK$8&amp;IF(SUM(JT222:$KK222)=0,"",", "),"")</f>
        <v/>
      </c>
      <c r="RL222" t="str">
        <f>IF(JT222=1,RL$8&amp;IF(SUM(JU222:$KK222)=0,"",", "),"")</f>
        <v/>
      </c>
      <c r="RM222" t="str">
        <f>IF(JU222=1,RM$8&amp;IF(SUM(JV222:$KK222)=0,"",", "),"")</f>
        <v/>
      </c>
      <c r="RN222" t="str">
        <f>IF(JV222=1,RN$8&amp;IF(SUM(JW222:$KK222)=0,"",", "),"")</f>
        <v/>
      </c>
      <c r="RO222" t="str">
        <f>IF(JW222=1,RO$8&amp;IF(SUM(JX222:$KK222)=0,"",", "),"")</f>
        <v/>
      </c>
      <c r="RP222" t="str">
        <f>IF(JX222=1,RP$8&amp;IF(SUM(JY222:$KK222)=0,"",", "),"")</f>
        <v/>
      </c>
      <c r="RQ222" t="str">
        <f>IF(JY222=1,RQ$8&amp;IF(SUM(JZ222:$KK222)=0,"",", "),"")</f>
        <v/>
      </c>
      <c r="RR222" t="str">
        <f>IF(JZ222=1,RR$8&amp;IF(SUM(KA222:$KK222)=0,"",", "),"")</f>
        <v/>
      </c>
      <c r="RS222" t="str">
        <f>IF(KA222=1,RS$8&amp;IF(SUM(KB222:$KK222)=0,"",", "),"")</f>
        <v/>
      </c>
      <c r="RT222" t="str">
        <f>IF(KB222=1,RT$8&amp;IF(SUM(KC222:$KK222)=0,"",", "),"")</f>
        <v/>
      </c>
      <c r="RU222" t="str">
        <f>IF(KC222=1,RU$8&amp;IF(SUM(KD222:$KK222)=0,"",", "),"")</f>
        <v/>
      </c>
      <c r="RV222" t="str">
        <f>IF(KD222=1,RV$8&amp;IF(SUM(KE222:$KK222)=0,"",", "),"")</f>
        <v/>
      </c>
      <c r="RW222" t="str">
        <f>IF(KE222=1,RW$8&amp;IF(SUM(KF222:$KK222)=0,"",", "),"")</f>
        <v/>
      </c>
      <c r="RX222" t="str">
        <f>IF(KF222=1,RX$8&amp;IF(SUM(KG222:$KK222)=0,"",", "),"")</f>
        <v/>
      </c>
      <c r="RY222" t="str">
        <f>IF(KG222=1,RY$8&amp;IF(SUM(KH222:$KK222)=0,"",", "),"")</f>
        <v/>
      </c>
      <c r="RZ222" t="str">
        <f>IF(KH222=1,RZ$8&amp;IF(SUM(KI222:$KK222)=0,"",", "),"")</f>
        <v/>
      </c>
      <c r="SA222" t="str">
        <f>IF(KI222=1,SA$8&amp;IF(SUM(KJ222:$KK222)=0,"",", "),"")</f>
        <v/>
      </c>
      <c r="SB222" t="str">
        <f>IF(KJ222=1,SB$8&amp;IF(SUM(KK222:$KK222)=0,"",", "),"")</f>
        <v/>
      </c>
      <c r="SC222" t="str">
        <f t="shared" si="287"/>
        <v/>
      </c>
    </row>
    <row r="223" spans="1:497" ht="60" customHeight="1" x14ac:dyDescent="0.45">
      <c r="A223" s="62"/>
      <c r="B223" s="212" t="str">
        <f t="shared" si="216"/>
        <v/>
      </c>
      <c r="C223" s="212" t="str">
        <f t="shared" si="275"/>
        <v/>
      </c>
      <c r="D223" s="212" t="str">
        <f t="shared" si="276"/>
        <v/>
      </c>
      <c r="E223" s="212" t="str">
        <f t="shared" si="277"/>
        <v/>
      </c>
      <c r="F223" s="212" t="str">
        <f t="shared" si="278"/>
        <v/>
      </c>
      <c r="G223" s="237" t="str">
        <f>IF('EDCI Data'!B223="","",'EDCI Data'!B223)</f>
        <v/>
      </c>
      <c r="H223" s="238" t="str">
        <f>IF('EDCI Data'!C223="","",'EDCI Data'!C223)</f>
        <v/>
      </c>
      <c r="I223" s="239" t="str">
        <f>IF('EDCI Data'!D223="","",'EDCI Data'!D223)</f>
        <v/>
      </c>
      <c r="J223" s="240" t="str">
        <f>IF('EDCI Data'!E223="","",'EDCI Data'!E223)</f>
        <v/>
      </c>
      <c r="K223" s="237" t="str">
        <f>IF('EDCI Data'!F223="","",'EDCI Data'!F223)</f>
        <v/>
      </c>
      <c r="L223" s="237" t="str">
        <f>IF('EDCI Data'!G223="","",'EDCI Data'!G223)</f>
        <v/>
      </c>
      <c r="M223" s="237" t="str">
        <f>IF('EDCI Data'!H223="","",'EDCI Data'!H223)</f>
        <v/>
      </c>
      <c r="N223" s="237" t="str">
        <f>IF('EDCI Data'!I223="","",'EDCI Data'!I223)</f>
        <v/>
      </c>
      <c r="O223" s="237" t="str">
        <f>IF('EDCI Data'!J223="","",'EDCI Data'!J223)</f>
        <v/>
      </c>
      <c r="P223" s="237" t="str">
        <f>IF('EDCI Data'!K223="","",'EDCI Data'!K223)</f>
        <v/>
      </c>
      <c r="Q223" s="241" t="str">
        <f>IF('EDCI Data'!L223="","",'EDCI Data'!L223)</f>
        <v/>
      </c>
      <c r="R223" s="241" t="str">
        <f>IF('EDCI Data'!M223="","",'EDCI Data'!M223)</f>
        <v/>
      </c>
      <c r="S223" s="237" t="str">
        <f>IF('EDCI Data'!N223="","",'EDCI Data'!N223)</f>
        <v/>
      </c>
      <c r="T223" s="237" t="str">
        <f>IF('EDCI Data'!O223="","",'EDCI Data'!O223)</f>
        <v/>
      </c>
      <c r="U223" s="237" t="str">
        <f>IF('EDCI Data'!P223="","",'EDCI Data'!P223)</f>
        <v/>
      </c>
      <c r="V223" s="237" t="str">
        <f>IF('EDCI Data'!Q223="","",'EDCI Data'!Q223)</f>
        <v/>
      </c>
      <c r="W223" s="242" t="str">
        <f>IF('EDCI Data'!R223="","",'EDCI Data'!R223)</f>
        <v/>
      </c>
      <c r="X223" s="243" t="str">
        <f>IF('EDCI Data'!S223="","",'EDCI Data'!S223)</f>
        <v/>
      </c>
      <c r="Y223" s="243" t="str">
        <f>IF('EDCI Data'!T223="","",'EDCI Data'!T223)</f>
        <v/>
      </c>
      <c r="Z223" s="244" t="str">
        <f>IF('EDCI Data'!U223="","",'EDCI Data'!U223)</f>
        <v/>
      </c>
      <c r="AA223" s="237" t="str">
        <f>IF('EDCI Data'!V223="","",'EDCI Data'!V223)</f>
        <v/>
      </c>
      <c r="AB223" s="244" t="str">
        <f>IF('EDCI Data'!W223="","",'EDCI Data'!W223)</f>
        <v/>
      </c>
      <c r="AC223" s="237" t="str">
        <f>IF('EDCI Data'!X223="","",'EDCI Data'!X223)</f>
        <v/>
      </c>
      <c r="AD223" s="244" t="str">
        <f>IF('EDCI Data'!Y223="","",'EDCI Data'!Y223)</f>
        <v/>
      </c>
      <c r="AE223" s="237" t="str">
        <f>IF('EDCI Data'!Z223="","",'EDCI Data'!Z223)</f>
        <v/>
      </c>
      <c r="AF223" s="237" t="str">
        <f>IF('EDCI Data'!AA223="","",'EDCI Data'!AA223)</f>
        <v/>
      </c>
      <c r="AG223" s="237" t="str">
        <f>IF('EDCI Data'!AB223="","",'EDCI Data'!AB223)</f>
        <v/>
      </c>
      <c r="AH223" s="237" t="str">
        <f>IF('EDCI Data'!AC223="","",'EDCI Data'!AC223)</f>
        <v/>
      </c>
      <c r="AI223" s="237" t="str">
        <f>IF('EDCI Data'!AD223="","",'EDCI Data'!AD223)</f>
        <v/>
      </c>
      <c r="AJ223" s="237" t="str">
        <f>IF('EDCI Data'!AE223="","",'EDCI Data'!AE223)</f>
        <v/>
      </c>
      <c r="AK223" s="237" t="str">
        <f>IF('EDCI Data'!AF223="","",'EDCI Data'!AF223)</f>
        <v/>
      </c>
      <c r="AL223" s="237" t="str">
        <f>IF('EDCI Data'!AG223="","",'EDCI Data'!AG223)</f>
        <v/>
      </c>
      <c r="AM223" s="237" t="str">
        <f>IF('EDCI Data'!AH223="","",'EDCI Data'!AH223)</f>
        <v/>
      </c>
      <c r="AN223" s="237" t="str">
        <f>IF('EDCI Data'!AI223="","",'EDCI Data'!AI223)</f>
        <v/>
      </c>
      <c r="AO223" s="237" t="str">
        <f>IF('EDCI Data'!AJ223="","",'EDCI Data'!AJ223)</f>
        <v/>
      </c>
      <c r="AP223" s="237" t="str">
        <f>IF('EDCI Data'!AK223="","",'EDCI Data'!AK223)</f>
        <v/>
      </c>
      <c r="AQ223" s="237" t="str">
        <f>IF('EDCI Data'!AL223="","",'EDCI Data'!AL223)</f>
        <v/>
      </c>
      <c r="AR223" s="237" t="str">
        <f>IF('EDCI Data'!AM223="","",'EDCI Data'!AM223)</f>
        <v/>
      </c>
      <c r="AS223" s="237" t="str">
        <f>IF('EDCI Data'!AN223="","",'EDCI Data'!AN223)</f>
        <v/>
      </c>
      <c r="AT223" s="237" t="str">
        <f>IF('EDCI Data'!AO223="","",'EDCI Data'!AO223)</f>
        <v/>
      </c>
      <c r="AU223" s="237" t="str">
        <f>IF('EDCI Data'!AP223="","",'EDCI Data'!AP223)</f>
        <v/>
      </c>
      <c r="AV223" s="237" t="str">
        <f>IF('EDCI Data'!AQ223="","",'EDCI Data'!AQ223)</f>
        <v/>
      </c>
      <c r="AW223" s="237" t="str">
        <f>IF('EDCI Data'!AR223="","",'EDCI Data'!AR223)</f>
        <v/>
      </c>
      <c r="AX223" s="237" t="str">
        <f>IF('EDCI Data'!AS223="","",'EDCI Data'!AS223)</f>
        <v/>
      </c>
      <c r="AY223" s="237" t="str">
        <f>IF('EDCI Data'!AT223="","",'EDCI Data'!AT223)</f>
        <v/>
      </c>
      <c r="AZ223" s="237" t="str">
        <f>IF('EDCI Data'!AU223="","",'EDCI Data'!AU223)</f>
        <v/>
      </c>
      <c r="BA223" s="237" t="str">
        <f>IF('EDCI Data'!AV223="","",'EDCI Data'!AV223)</f>
        <v/>
      </c>
      <c r="BB223" s="245" t="str">
        <f>IF('EDCI Data'!AW223="","",'EDCI Data'!AW223)</f>
        <v/>
      </c>
      <c r="BC223" s="245" t="str">
        <f>IF('EDCI Data'!AX223="","",'EDCI Data'!AX223)</f>
        <v/>
      </c>
      <c r="BD223" s="246" t="str">
        <f t="shared" si="279"/>
        <v/>
      </c>
      <c r="BE223" s="247" t="str">
        <f>IF('EDCI Data'!AY223="","",'EDCI Data'!AY223)</f>
        <v/>
      </c>
      <c r="BF223" s="247" t="str">
        <f>IF('EDCI Data'!AZ223="","",'EDCI Data'!AZ223)</f>
        <v/>
      </c>
      <c r="BG223" s="247" t="str">
        <f>IF('EDCI Data'!BA223="","",'EDCI Data'!BA223)</f>
        <v/>
      </c>
      <c r="BH223" s="247" t="str">
        <f>IF('EDCI Data'!BB223="","",'EDCI Data'!BB223)</f>
        <v/>
      </c>
      <c r="BI223" s="247" t="str">
        <f>IF('EDCI Data'!BC223="","",'EDCI Data'!BC223)</f>
        <v/>
      </c>
      <c r="BJ223" s="247" t="str">
        <f>IF('EDCI Data'!BD223="","",'EDCI Data'!BD223)</f>
        <v/>
      </c>
      <c r="BK223" s="247" t="str">
        <f>IF('EDCI Data'!BE223="","",'EDCI Data'!BE223)</f>
        <v/>
      </c>
      <c r="BL223" s="247" t="str">
        <f>IF('EDCI Data'!BF223="","",'EDCI Data'!BF223)</f>
        <v/>
      </c>
      <c r="BM223" s="247" t="str">
        <f>IF('EDCI Data'!BG223="","",'EDCI Data'!BG223)</f>
        <v/>
      </c>
      <c r="BN223" s="248" t="str">
        <f>IF('EDCI Data'!BH223="","",'EDCI Data'!BH223)</f>
        <v/>
      </c>
      <c r="BO223" s="248" t="str">
        <f>IF('EDCI Data'!BI223="","",'EDCI Data'!BI223)</f>
        <v/>
      </c>
      <c r="BP223" s="249" t="str">
        <f>IF('EDCI Data'!BJ223="","",'EDCI Data'!BJ223)</f>
        <v/>
      </c>
      <c r="BQ223" s="248" t="str">
        <f>IF('EDCI Data'!BK223="","",'EDCI Data'!BK223)</f>
        <v/>
      </c>
      <c r="BR223" s="248" t="str">
        <f>IF('EDCI Data'!BL223="","",'EDCI Data'!BL223)</f>
        <v/>
      </c>
      <c r="BS223" s="250" t="str">
        <f>IF('EDCI Data'!BM223="","",'EDCI Data'!BM223)</f>
        <v/>
      </c>
      <c r="BT223" s="251" t="str">
        <f>IF('EDCI Data'!BN223="","",'EDCI Data'!BN223)</f>
        <v/>
      </c>
      <c r="BU223" s="246" t="str">
        <f>IF('EDCI Data'!BO223="","",'EDCI Data'!BO223)</f>
        <v/>
      </c>
      <c r="BV223" s="252">
        <f t="shared" si="280"/>
        <v>0</v>
      </c>
      <c r="BW223" s="252">
        <f t="shared" si="281"/>
        <v>0</v>
      </c>
      <c r="BX223" s="252">
        <f t="shared" si="282"/>
        <v>0</v>
      </c>
      <c r="BY223" s="252">
        <f t="shared" si="283"/>
        <v>0</v>
      </c>
      <c r="BZ223" t="str">
        <f t="shared" si="217"/>
        <v/>
      </c>
      <c r="CA223" s="253"/>
      <c r="CB223"/>
      <c r="CC223"/>
      <c r="CD223"/>
      <c r="CE223" t="str">
        <f t="shared" si="218"/>
        <v/>
      </c>
      <c r="CF223"/>
      <c r="CG223" t="str">
        <f t="shared" si="219"/>
        <v/>
      </c>
      <c r="CH223" t="str">
        <f t="shared" si="220"/>
        <v/>
      </c>
      <c r="CI223" t="str">
        <f t="shared" si="221"/>
        <v/>
      </c>
      <c r="CJ223" t="str">
        <f t="shared" si="222"/>
        <v/>
      </c>
      <c r="CK223"/>
      <c r="CL223"/>
      <c r="CM223" t="str">
        <f t="shared" si="223"/>
        <v/>
      </c>
      <c r="CN223" t="str">
        <f t="shared" si="224"/>
        <v/>
      </c>
      <c r="CO223" t="str">
        <f t="shared" si="225"/>
        <v/>
      </c>
      <c r="CP223" t="str">
        <f t="shared" si="226"/>
        <v/>
      </c>
      <c r="CQ223"/>
      <c r="CR223" t="str" cm="1">
        <f t="array" ref="CR223">IF(COUNTIFS($BZ$10:$BZ$259,$BZ223,$I$10:$I$259,$I223+1)&gt;0,IF(X223&lt;&gt;INDEX(Y$10:Y$259,MATCH(1,INDEX(($BZ223=$BZ$10:$BZ$259)*($I$10:$I$259=$I223+1),0,1),0)),"Number of FTEs in previous year do not align with Number of FTEs in current year across years, by definition these should be equal. Please check and update if required. "&amp;CHAR(10),""),"")</f>
        <v/>
      </c>
      <c r="CS223" t="str" cm="1">
        <f t="array" ref="CS223">IF(COUNTIFS($BZ$10:$BZ$259,$BZ223,$I$10:$I$259,$I223-1)&gt;0,IF(Y223&lt;&gt;INDEX(X$10:X$259,MATCH(1,INDEX(($BZ223=$BZ$10:$BZ$259)*($I$10:$I$259=$I223-1),0,1),0)),"Number of FTEs in previous year do not align with Number of FTEs in current year across years, by definition these should be equal. Please check and update if required. "&amp;CHAR(10),""),"")</f>
        <v/>
      </c>
      <c r="CT223" t="str">
        <f t="shared" si="227"/>
        <v/>
      </c>
      <c r="CU223" t="str">
        <f t="shared" si="228"/>
        <v/>
      </c>
      <c r="CV223"/>
      <c r="CW223" t="str">
        <f t="shared" si="229"/>
        <v/>
      </c>
      <c r="CX223"/>
      <c r="CY223" t="str">
        <f t="shared" si="230"/>
        <v/>
      </c>
      <c r="CZ223"/>
      <c r="DA223" t="str">
        <f t="shared" si="231"/>
        <v/>
      </c>
      <c r="DB223"/>
      <c r="DC223"/>
      <c r="DD223"/>
      <c r="DE223"/>
      <c r="DF223"/>
      <c r="DG223"/>
      <c r="DH223"/>
      <c r="DI223"/>
      <c r="DJ223"/>
      <c r="DK223"/>
      <c r="DL223"/>
      <c r="DM223"/>
      <c r="DN223"/>
      <c r="DO223"/>
      <c r="DP223"/>
      <c r="DQ223"/>
      <c r="DR223"/>
      <c r="DS223"/>
      <c r="DT223"/>
      <c r="DU223"/>
      <c r="DV223"/>
      <c r="DW223"/>
      <c r="DX223" t="str">
        <f t="shared" si="232"/>
        <v/>
      </c>
      <c r="DY223" t="str">
        <f t="shared" si="233"/>
        <v/>
      </c>
      <c r="DZ223" t="str">
        <f t="shared" si="234"/>
        <v/>
      </c>
      <c r="EA223" t="str">
        <f t="shared" si="235"/>
        <v/>
      </c>
      <c r="EB223" t="str">
        <f t="shared" si="236"/>
        <v/>
      </c>
      <c r="EC223" t="str">
        <f t="shared" si="237"/>
        <v/>
      </c>
      <c r="ED223" t="str">
        <f t="shared" si="238"/>
        <v/>
      </c>
      <c r="EE223" t="str">
        <f t="shared" si="239"/>
        <v/>
      </c>
      <c r="EF223" t="str">
        <f t="shared" si="240"/>
        <v/>
      </c>
      <c r="EG223" t="str">
        <f t="shared" si="241"/>
        <v/>
      </c>
      <c r="EH223" t="str">
        <f t="shared" si="242"/>
        <v/>
      </c>
      <c r="EI223" t="str">
        <f t="shared" si="243"/>
        <v/>
      </c>
      <c r="EJ223"/>
      <c r="EK223"/>
      <c r="EL223"/>
      <c r="EM223"/>
      <c r="EN223"/>
      <c r="EO223"/>
      <c r="EP223"/>
      <c r="EQ223" t="str">
        <f t="shared" si="244"/>
        <v/>
      </c>
      <c r="ER223" t="str">
        <f t="shared" si="245"/>
        <v/>
      </c>
      <c r="ES223" t="str">
        <f t="shared" si="246"/>
        <v/>
      </c>
      <c r="ET223"/>
      <c r="EU223" t="str">
        <f t="shared" si="247"/>
        <v/>
      </c>
      <c r="EV223"/>
      <c r="EW223" t="str">
        <f t="shared" si="248"/>
        <v/>
      </c>
      <c r="EX223"/>
      <c r="EY223" t="str">
        <f t="shared" si="249"/>
        <v/>
      </c>
      <c r="EZ223"/>
      <c r="FA223"/>
      <c r="FB223"/>
      <c r="FC223"/>
      <c r="FD223"/>
      <c r="FE223"/>
      <c r="FF223"/>
      <c r="FG223"/>
      <c r="FH223"/>
      <c r="FI223"/>
      <c r="FJ223"/>
      <c r="FK223"/>
      <c r="FL223"/>
      <c r="FM223"/>
      <c r="FN223"/>
      <c r="FO223"/>
      <c r="FP223"/>
      <c r="FQ223"/>
      <c r="FR223"/>
      <c r="FS223"/>
      <c r="FT223"/>
      <c r="FU223"/>
      <c r="FV223" t="str">
        <f t="shared" si="250"/>
        <v/>
      </c>
      <c r="FW223" t="str">
        <f t="shared" si="251"/>
        <v/>
      </c>
      <c r="FX223"/>
      <c r="FY223" t="str">
        <f t="shared" si="252"/>
        <v/>
      </c>
      <c r="FZ223" t="str">
        <f t="shared" si="253"/>
        <v/>
      </c>
      <c r="GA223" t="str">
        <f t="shared" si="254"/>
        <v/>
      </c>
      <c r="GB223" t="str">
        <f t="shared" si="255"/>
        <v/>
      </c>
      <c r="GC223" t="str">
        <f t="shared" si="256"/>
        <v/>
      </c>
      <c r="GD223" t="str">
        <f t="shared" si="257"/>
        <v/>
      </c>
      <c r="GE223" t="str">
        <f t="shared" si="258"/>
        <v/>
      </c>
      <c r="GF223" t="str">
        <f t="shared" si="259"/>
        <v/>
      </c>
      <c r="GG223" t="str">
        <f t="shared" si="260"/>
        <v/>
      </c>
      <c r="GH223"/>
      <c r="GI223"/>
      <c r="GJ223"/>
      <c r="GK223"/>
      <c r="GL223"/>
      <c r="GM223"/>
      <c r="GN223"/>
      <c r="GO223"/>
      <c r="GP223" t="str">
        <f t="shared" si="261"/>
        <v/>
      </c>
      <c r="GQ223" t="str">
        <f t="shared" si="262"/>
        <v/>
      </c>
      <c r="GR223"/>
      <c r="GS223" t="str">
        <f t="shared" si="263"/>
        <v/>
      </c>
      <c r="GT223"/>
      <c r="GU223" t="str">
        <f t="shared" si="264"/>
        <v/>
      </c>
      <c r="GV223"/>
      <c r="GW223" t="str">
        <f t="shared" si="265"/>
        <v/>
      </c>
      <c r="GX223"/>
      <c r="GY223"/>
      <c r="GZ223"/>
      <c r="HA223"/>
      <c r="HB223"/>
      <c r="HC223"/>
      <c r="HD223"/>
      <c r="HE223"/>
      <c r="HF223"/>
      <c r="HG223"/>
      <c r="HH223"/>
      <c r="HI223"/>
      <c r="HJ223"/>
      <c r="HK223"/>
      <c r="HL223"/>
      <c r="HM223"/>
      <c r="HN223"/>
      <c r="HO223"/>
      <c r="HP223"/>
      <c r="HQ223"/>
      <c r="HR223"/>
      <c r="HS223"/>
      <c r="HT223" t="str">
        <f t="shared" si="266"/>
        <v/>
      </c>
      <c r="HU223" t="str">
        <f t="shared" si="267"/>
        <v/>
      </c>
      <c r="HV223"/>
      <c r="HW223"/>
      <c r="HX223"/>
      <c r="HY223"/>
      <c r="HZ223"/>
      <c r="IA223"/>
      <c r="IB223"/>
      <c r="IC223"/>
      <c r="ID223"/>
      <c r="IE223" t="str">
        <f t="shared" si="268"/>
        <v/>
      </c>
      <c r="IF223"/>
      <c r="IG223"/>
      <c r="IH223"/>
      <c r="II223"/>
      <c r="IJ223"/>
      <c r="IK223"/>
      <c r="IL223"/>
      <c r="IM223"/>
      <c r="IN223"/>
      <c r="IO223"/>
      <c r="IP223"/>
      <c r="IQ223" t="str">
        <f t="shared" si="269"/>
        <v/>
      </c>
      <c r="IR223"/>
      <c r="IS223" t="str">
        <f t="shared" si="270"/>
        <v/>
      </c>
      <c r="IT223"/>
      <c r="IU223" t="str">
        <f t="shared" si="271"/>
        <v/>
      </c>
      <c r="IV223"/>
      <c r="IW223"/>
      <c r="IX223"/>
      <c r="IY223"/>
      <c r="IZ223"/>
      <c r="JA223"/>
      <c r="JB223"/>
      <c r="JC223"/>
      <c r="JD223"/>
      <c r="JE223"/>
      <c r="JF223"/>
      <c r="JG223"/>
      <c r="JH223"/>
      <c r="JI223"/>
      <c r="JJ223"/>
      <c r="JK223"/>
      <c r="JL223"/>
      <c r="JM223"/>
      <c r="JN223"/>
      <c r="JO223"/>
      <c r="JP223"/>
      <c r="JQ223"/>
      <c r="JR223" t="str">
        <f t="shared" si="272"/>
        <v/>
      </c>
      <c r="JS223" t="str">
        <f t="shared" si="273"/>
        <v/>
      </c>
      <c r="JT223"/>
      <c r="JU223"/>
      <c r="JV223"/>
      <c r="JW223"/>
      <c r="JX223"/>
      <c r="JY223"/>
      <c r="JZ223"/>
      <c r="KA223"/>
      <c r="KB223"/>
      <c r="KC223" t="str">
        <f t="shared" si="274"/>
        <v/>
      </c>
      <c r="KD223"/>
      <c r="KE223"/>
      <c r="KF223"/>
      <c r="KG223"/>
      <c r="KH223"/>
      <c r="KI223"/>
      <c r="KJ223"/>
      <c r="KK223"/>
      <c r="KL223" t="str">
        <f>IF(CT223=1,KL$8&amp;IF(SUM(CU223:$EQ223)=0,"",", "),"")</f>
        <v/>
      </c>
      <c r="KM223" t="str">
        <f>IF(CU223=1,KM$8&amp;IF(SUM(CV223:$EQ223)=0,"",", "),"")</f>
        <v/>
      </c>
      <c r="KN223" t="str">
        <f>IF(CV223=1,KN$8&amp;IF(SUM(CW223:$EQ223)=0,"",", "),"")</f>
        <v/>
      </c>
      <c r="KO223" t="str">
        <f>IF(CW223=1,KO$8&amp;IF(SUM(CX223:$EQ223)=0,"",", "),"")</f>
        <v/>
      </c>
      <c r="KP223" t="str">
        <f>IF(CX223=1,KP$8&amp;IF(SUM(CY223:$EQ223)=0,"",", "),"")</f>
        <v/>
      </c>
      <c r="KQ223" t="str">
        <f>IF(CY223=1,KQ$8&amp;IF(SUM(CZ223:$EQ223)=0,"",", "),"")</f>
        <v/>
      </c>
      <c r="KR223" t="str">
        <f>IF(CZ223=1,KR$8&amp;IF(SUM(DA223:$EQ223)=0,"",", "),"")</f>
        <v/>
      </c>
      <c r="KS223" t="str">
        <f>IF(DA223=1,KS$8&amp;IF(SUM(DB223:$EQ223)=0,"",", "),"")</f>
        <v/>
      </c>
      <c r="KT223" t="str">
        <f>IF(DB223=1,KT$8&amp;IF(SUM(DC223:$EQ223)=0,"",", "),"")</f>
        <v/>
      </c>
      <c r="KU223" t="str">
        <f>IF(DC223=1,KU$8&amp;IF(SUM(DD223:$EQ223)=0,"",", "),"")</f>
        <v/>
      </c>
      <c r="KV223" t="str">
        <f>IF(DD223=1,KV$8&amp;IF(SUM(DE223:$EQ223)=0,"",", "),"")</f>
        <v/>
      </c>
      <c r="KW223" t="str">
        <f>IF(DE223=1,KW$8&amp;IF(SUM(DF223:$EQ223)=0,"",", "),"")</f>
        <v/>
      </c>
      <c r="KX223" t="str">
        <f>IF(DF223=1,KX$8&amp;IF(SUM(DG223:$EQ223)=0,"",", "),"")</f>
        <v/>
      </c>
      <c r="KY223" t="str">
        <f>IF(DG223=1,KY$8&amp;IF(SUM(DH223:$EQ223)=0,"",", "),"")</f>
        <v/>
      </c>
      <c r="KZ223" t="str">
        <f>IF(DH223=1,KZ$8&amp;IF(SUM(DI223:$EQ223)=0,"",", "),"")</f>
        <v/>
      </c>
      <c r="LA223" t="str">
        <f>IF(DI223=1,LA$8&amp;IF(SUM(DJ223:$EQ223)=0,"",", "),"")</f>
        <v/>
      </c>
      <c r="LB223" t="str">
        <f>IF(DJ223=1,LB$8&amp;IF(SUM(DK223:$EQ223)=0,"",", "),"")</f>
        <v/>
      </c>
      <c r="LC223" t="str">
        <f>IF(DK223=1,LC$8&amp;IF(SUM(DL223:$EQ223)=0,"",", "),"")</f>
        <v/>
      </c>
      <c r="LD223" t="str">
        <f>IF(DL223=1,LD$8&amp;IF(SUM(DM223:$EQ223)=0,"",", "),"")</f>
        <v/>
      </c>
      <c r="LE223" t="str">
        <f>IF(DM223=1,LE$8&amp;IF(SUM(DN223:$EQ223)=0,"",", "),"")</f>
        <v/>
      </c>
      <c r="LF223" t="str">
        <f>IF(DN223=1,LF$8&amp;IF(SUM(DO223:$EQ223)=0,"",", "),"")</f>
        <v/>
      </c>
      <c r="LG223" t="str">
        <f>IF(DO223=1,LG$8&amp;IF(SUM(DP223:$EQ223)=0,"",", "),"")</f>
        <v/>
      </c>
      <c r="LH223" t="str">
        <f>IF(DP223=1,LH$8&amp;IF(SUM(DQ223:$EQ223)=0,"",", "),"")</f>
        <v/>
      </c>
      <c r="LI223" t="str">
        <f>IF(DQ223=1,LI$8&amp;IF(SUM(DR223:$EQ223)=0,"",", "),"")</f>
        <v/>
      </c>
      <c r="LJ223" t="str">
        <f>IF(DR223=1,LJ$8&amp;IF(SUM(DS223:$EQ223)=0,"",", "),"")</f>
        <v/>
      </c>
      <c r="LK223" t="str">
        <f>IF(DS223=1,LK$8&amp;IF(SUM(DT223:$EQ223)=0,"",", "),"")</f>
        <v/>
      </c>
      <c r="LL223" t="str">
        <f>IF(DT223=1,LL$8&amp;IF(SUM(DU223:$EQ223)=0,"",", "),"")</f>
        <v/>
      </c>
      <c r="LM223" t="str">
        <f>IF(DU223=1,LM$8&amp;IF(SUM(DV223:$EQ223)=0,"",", "),"")</f>
        <v/>
      </c>
      <c r="LN223" t="str">
        <f>IF(DV223=1,LN$8&amp;IF(SUM(DW223:$EQ223)=0,"",", "),"")</f>
        <v/>
      </c>
      <c r="LO223" t="str">
        <f>IF(DW223=1,LO$8&amp;IF(SUM(DX223:$EQ223)=0,"",", "),"")</f>
        <v/>
      </c>
      <c r="LP223" t="str">
        <f>IF(DX223=1,LP$8&amp;IF(SUM(DY223:$EQ223)=0,"",", "),"")</f>
        <v/>
      </c>
      <c r="LQ223" t="str">
        <f>IF(DY223=1,LQ$8&amp;IF(SUM(DZ223:$EQ223)=0,"",", "),"")</f>
        <v/>
      </c>
      <c r="LR223" t="str">
        <f>IF(DZ223=1,LR$8&amp;IF(SUM(EA223:$EQ223)=0,"",", "),"")</f>
        <v/>
      </c>
      <c r="LS223" t="str">
        <f>IF(EA223=1,LS$8&amp;IF(SUM(EB223:$EQ223)=0,"",", "),"")</f>
        <v/>
      </c>
      <c r="LT223" t="str">
        <f>IF(EB223=1,LT$8&amp;IF(SUM(EC223:$EQ223)=0,"",", "),"")</f>
        <v/>
      </c>
      <c r="LU223" t="str">
        <f>IF(EC223=1,LU$8&amp;IF(SUM(ED223:$EQ223)=0,"",", "),"")</f>
        <v/>
      </c>
      <c r="LV223" t="str">
        <f>IF(ED223=1,LV$8&amp;IF(SUM(EE223:$EQ223)=0,"",", "),"")</f>
        <v/>
      </c>
      <c r="LW223" t="str">
        <f>IF(EE223=1,LW$8&amp;IF(SUM(EF223:$EQ223)=0,"",", "),"")</f>
        <v/>
      </c>
      <c r="LX223" t="str">
        <f>IF(EF223=1,LX$8&amp;IF(SUM(EG223:$EQ223)=0,"",", "),"")</f>
        <v/>
      </c>
      <c r="LY223" t="str">
        <f>IF(EG223=1,LY$8&amp;IF(SUM(EH223:$EQ223)=0,"",", "),"")</f>
        <v/>
      </c>
      <c r="LZ223" t="str">
        <f>IF(EH223=1,LZ$8&amp;IF(SUM(EI223:$EQ223)=0,"",", "),"")</f>
        <v/>
      </c>
      <c r="MA223" t="str">
        <f>IF(EI223=1,MA$8&amp;IF(SUM(EJ223:$EQ223)=0,"",", "),"")</f>
        <v/>
      </c>
      <c r="MB223" t="str">
        <f>IF(EJ223=1,MB$8&amp;IF(SUM(EK223:$EQ223)=0,"",", "),"")</f>
        <v/>
      </c>
      <c r="MC223" t="str">
        <f>IF(EK223=1,MC$8&amp;IF(SUM(EL223:$EQ223)=0,"",", "),"")</f>
        <v/>
      </c>
      <c r="MD223" t="str">
        <f>IF(EL223=1,MD$8&amp;IF(SUM(EM223:$EQ223)=0,"",", "),"")</f>
        <v/>
      </c>
      <c r="ME223" t="str">
        <f>IF(EM223=1,ME$8&amp;IF(SUM(EN223:$EQ223)=0,"",", "),"")</f>
        <v/>
      </c>
      <c r="MF223" t="str">
        <f>IF(EN223=1,MF$8&amp;IF(SUM(EO223:$EQ223)=0,"",", "),"")</f>
        <v/>
      </c>
      <c r="MG223" t="str">
        <f>IF(EO223=1,MG$8&amp;IF(SUM(EP223:$EQ223)=0,"",", "),"")</f>
        <v/>
      </c>
      <c r="MH223" t="str">
        <f>IF(EP223=1,MH$8&amp;IF(SUM(EQ223:$EQ223)=0,"",", "),"")</f>
        <v/>
      </c>
      <c r="MI223" t="str">
        <f t="shared" si="284"/>
        <v/>
      </c>
      <c r="MJ223" t="str">
        <f>IF(ER223=1,MJ$8&amp;IF(SUM(ES223:$GO223)=0,"",", "),"")</f>
        <v/>
      </c>
      <c r="MK223" t="str">
        <f>IF(ES223=1,MK$8&amp;IF(SUM(ET223:$GO223)=0,"",", "),"")</f>
        <v/>
      </c>
      <c r="ML223" t="str">
        <f>IF(ET223=1,ML$8&amp;IF(SUM(EU223:$GO223)=0,"",", "),"")</f>
        <v/>
      </c>
      <c r="MM223" t="str">
        <f>IF(EU223=1,MM$8&amp;IF(SUM(EV223:$GO223)=0,"",", "),"")</f>
        <v/>
      </c>
      <c r="MN223" t="str">
        <f>IF(EV223=1,MN$8&amp;IF(SUM(EW223:$GO223)=0,"",", "),"")</f>
        <v/>
      </c>
      <c r="MO223" t="str">
        <f>IF(EW223=1,MO$8&amp;IF(SUM(EX223:$GO223)=0,"",", "),"")</f>
        <v/>
      </c>
      <c r="MP223" t="str">
        <f>IF(EX223=1,MP$8&amp;IF(SUM(EY223:$GO223)=0,"",", "),"")</f>
        <v/>
      </c>
      <c r="MQ223" t="str">
        <f>IF(EY223=1,MQ$8&amp;IF(SUM(EZ223:$GO223)=0,"",", "),"")</f>
        <v/>
      </c>
      <c r="MR223" t="str">
        <f>IF(EZ223=1,MR$8&amp;IF(SUM(FA223:$GO223)=0,"",", "),"")</f>
        <v/>
      </c>
      <c r="MS223" t="str">
        <f>IF(FA223=1,MS$8&amp;IF(SUM(FB223:$GO223)=0,"",", "),"")</f>
        <v/>
      </c>
      <c r="MT223" t="str">
        <f>IF(FB223=1,MT$8&amp;IF(SUM(FC223:$GO223)=0,"",", "),"")</f>
        <v/>
      </c>
      <c r="MU223" t="str">
        <f>IF(FC223=1,MU$8&amp;IF(SUM(FD223:$GO223)=0,"",", "),"")</f>
        <v/>
      </c>
      <c r="MV223" t="str">
        <f>IF(FD223=1,MV$8&amp;IF(SUM(FE223:$GO223)=0,"",", "),"")</f>
        <v/>
      </c>
      <c r="MW223" t="str">
        <f>IF(FE223=1,MW$8&amp;IF(SUM(FF223:$GO223)=0,"",", "),"")</f>
        <v/>
      </c>
      <c r="MX223" t="str">
        <f>IF(FF223=1,MX$8&amp;IF(SUM(FG223:$GO223)=0,"",", "),"")</f>
        <v/>
      </c>
      <c r="MY223" t="str">
        <f>IF(FG223=1,MY$8&amp;IF(SUM(FH223:$GO223)=0,"",", "),"")</f>
        <v/>
      </c>
      <c r="MZ223" t="str">
        <f>IF(FH223=1,MZ$8&amp;IF(SUM(FI223:$GO223)=0,"",", "),"")</f>
        <v/>
      </c>
      <c r="NA223" t="str">
        <f>IF(FI223=1,NA$8&amp;IF(SUM(FJ223:$GO223)=0,"",", "),"")</f>
        <v/>
      </c>
      <c r="NB223" t="str">
        <f>IF(FJ223=1,NB$8&amp;IF(SUM(FK223:$GO223)=0,"",", "),"")</f>
        <v/>
      </c>
      <c r="NC223" t="str">
        <f>IF(FK223=1,NC$8&amp;IF(SUM(FL223:$GO223)=0,"",", "),"")</f>
        <v/>
      </c>
      <c r="ND223" t="str">
        <f>IF(FL223=1,ND$8&amp;IF(SUM(FM223:$GO223)=0,"",", "),"")</f>
        <v/>
      </c>
      <c r="NE223" t="str">
        <f>IF(FM223=1,NE$8&amp;IF(SUM(FN223:$GO223)=0,"",", "),"")</f>
        <v/>
      </c>
      <c r="NF223" t="str">
        <f>IF(FN223=1,NF$8&amp;IF(SUM(FO223:$GO223)=0,"",", "),"")</f>
        <v/>
      </c>
      <c r="NG223" t="str">
        <f>IF(FO223=1,NG$8&amp;IF(SUM(FP223:$GO223)=0,"",", "),"")</f>
        <v/>
      </c>
      <c r="NH223" t="str">
        <f>IF(FP223=1,NH$8&amp;IF(SUM(FQ223:$GO223)=0,"",", "),"")</f>
        <v/>
      </c>
      <c r="NI223" t="str">
        <f>IF(FQ223=1,NI$8&amp;IF(SUM(FR223:$GO223)=0,"",", "),"")</f>
        <v/>
      </c>
      <c r="NJ223" t="str">
        <f>IF(FR223=1,NJ$8&amp;IF(SUM(FS223:$GO223)=0,"",", "),"")</f>
        <v/>
      </c>
      <c r="NK223" t="str">
        <f>IF(FS223=1,NK$8&amp;IF(SUM(FT223:$GO223)=0,"",", "),"")</f>
        <v/>
      </c>
      <c r="NL223" t="str">
        <f>IF(FT223=1,NL$8&amp;IF(SUM(FU223:$GO223)=0,"",", "),"")</f>
        <v/>
      </c>
      <c r="NM223" t="str">
        <f>IF(FU223=1,NM$8&amp;IF(SUM(FV223:$GO223)=0,"",", "),"")</f>
        <v/>
      </c>
      <c r="NN223" t="str">
        <f>IF(FV223=1,NN$8&amp;IF(SUM(FW223:$GO223)=0,"",", "),"")</f>
        <v/>
      </c>
      <c r="NO223" t="str">
        <f>IF(FW223=1,NO$8&amp;IF(SUM(FX223:$GO223)=0,"",", "),"")</f>
        <v/>
      </c>
      <c r="NP223" t="str">
        <f>IF(FX223=1,NP$8&amp;IF(SUM(FY223:$GO223)=0,"",", "),"")</f>
        <v/>
      </c>
      <c r="NQ223" t="str">
        <f>IF(FY223=1,NQ$8&amp;IF(SUM(FZ223:$GO223)=0,"",", "),"")</f>
        <v/>
      </c>
      <c r="NR223" t="str">
        <f>IF(FZ223=1,NR$8&amp;IF(SUM(GA223:$GO223)=0,"",", "),"")</f>
        <v/>
      </c>
      <c r="NS223" t="str">
        <f>IF(GA223=1,NS$8&amp;IF(SUM(GB223:$GO223)=0,"",", "),"")</f>
        <v/>
      </c>
      <c r="NT223" t="str">
        <f>IF(GB223=1,NT$8&amp;IF(SUM(GC223:$GO223)=0,"",", "),"")</f>
        <v/>
      </c>
      <c r="NU223" t="str">
        <f>IF(GC223=1,NU$8&amp;IF(SUM(GD223:$GO223)=0,"",", "),"")</f>
        <v/>
      </c>
      <c r="NV223" t="str">
        <f>IF(GD223=1,NV$8&amp;IF(SUM(GE223:$GO223)=0,"",", "),"")</f>
        <v/>
      </c>
      <c r="NW223" t="str">
        <f>IF(GE223=1,NW$8&amp;IF(SUM(GF223:$GO223)=0,"",", "),"")</f>
        <v/>
      </c>
      <c r="NX223" t="str">
        <f>IF(GF223=1,NX$8&amp;IF(SUM(GG223:$GO223)=0,"",", "),"")</f>
        <v/>
      </c>
      <c r="NY223" t="str">
        <f>IF(GG223=1,NY$8&amp;IF(SUM(GH223:$GO223)=0,"",", "),"")</f>
        <v/>
      </c>
      <c r="NZ223" t="str">
        <f>IF(GH223=1,NZ$8&amp;IF(SUM(GI223:$GO223)=0,"",", "),"")</f>
        <v/>
      </c>
      <c r="OA223" t="str">
        <f>IF(GI223=1,OA$8&amp;IF(SUM(GJ223:$GO223)=0,"",", "),"")</f>
        <v/>
      </c>
      <c r="OB223" t="str">
        <f>IF(GJ223=1,OB$8&amp;IF(SUM(GK223:$GO223)=0,"",", "),"")</f>
        <v/>
      </c>
      <c r="OC223" t="str">
        <f>IF(GK223=1,OC$8&amp;IF(SUM(GL223:$GO223)=0,"",", "),"")</f>
        <v/>
      </c>
      <c r="OD223" t="str">
        <f>IF(GL223=1,OD$8&amp;IF(SUM(GM223:$GO223)=0,"",", "),"")</f>
        <v/>
      </c>
      <c r="OE223" t="str">
        <f>IF(GM223=1,OE$8&amp;IF(SUM(GN223:$GO223)=0,"",", "),"")</f>
        <v/>
      </c>
      <c r="OF223" t="str">
        <f>IF(GN223=1,OF$8&amp;IF(SUM(GO223:$GO223)=0,"",", "),"")</f>
        <v/>
      </c>
      <c r="OG223" t="str">
        <f t="shared" si="285"/>
        <v/>
      </c>
      <c r="OH223" t="str">
        <f>IF(GP223=1,OH$8&amp;IF(SUM(GQ223:$IM223)=0,"",", "),"")</f>
        <v/>
      </c>
      <c r="OI223" t="str">
        <f>IF(GQ223=1,OI$8&amp;IF(SUM(GR223:$IM223)=0,"",", "),"")</f>
        <v/>
      </c>
      <c r="OJ223" t="str">
        <f>IF(GR223=1,OJ$8&amp;IF(SUM(GS223:$IM223)=0,"",", "),"")</f>
        <v/>
      </c>
      <c r="OK223" t="str">
        <f>IF(GS223=1,OK$8&amp;IF(SUM(GT223:$IM223)=0,"",", "),"")</f>
        <v/>
      </c>
      <c r="OL223" t="str">
        <f>IF(GT223=1,OL$8&amp;IF(SUM(GU223:$IM223)=0,"",", "),"")</f>
        <v/>
      </c>
      <c r="OM223" t="str">
        <f>IF(GU223=1,OM$8&amp;IF(SUM(GV223:$IM223)=0,"",", "),"")</f>
        <v/>
      </c>
      <c r="ON223" t="str">
        <f>IF(GV223=1,ON$8&amp;IF(SUM(GW223:$IM223)=0,"",", "),"")</f>
        <v/>
      </c>
      <c r="OO223" t="str">
        <f>IF(GW223=1,OO$8&amp;IF(SUM(GX223:$IM223)=0,"",", "),"")</f>
        <v/>
      </c>
      <c r="OP223" t="str">
        <f>IF(GX223=1,OP$8&amp;IF(SUM(GY223:$IM223)=0,"",", "),"")</f>
        <v/>
      </c>
      <c r="OQ223" t="str">
        <f>IF(GY223=1,OQ$8&amp;IF(SUM(GZ223:$IM223)=0,"",", "),"")</f>
        <v/>
      </c>
      <c r="OR223" t="str">
        <f>IF(GZ223=1,OR$8&amp;IF(SUM(HA223:$IM223)=0,"",", "),"")</f>
        <v/>
      </c>
      <c r="OS223" t="str">
        <f>IF(HA223=1,OS$8&amp;IF(SUM(HB223:$IM223)=0,"",", "),"")</f>
        <v/>
      </c>
      <c r="OT223" t="str">
        <f>IF(HB223=1,OT$8&amp;IF(SUM(HC223:$IM223)=0,"",", "),"")</f>
        <v/>
      </c>
      <c r="OU223" t="str">
        <f>IF(HC223=1,OU$8&amp;IF(SUM(HD223:$IM223)=0,"",", "),"")</f>
        <v/>
      </c>
      <c r="OV223" t="str">
        <f>IF(HD223=1,OV$8&amp;IF(SUM(HE223:$IM223)=0,"",", "),"")</f>
        <v/>
      </c>
      <c r="OW223" t="str">
        <f>IF(HE223=1,OW$8&amp;IF(SUM(HF223:$IM223)=0,"",", "),"")</f>
        <v/>
      </c>
      <c r="OX223" t="str">
        <f>IF(HF223=1,OX$8&amp;IF(SUM(HG223:$IM223)=0,"",", "),"")</f>
        <v/>
      </c>
      <c r="OY223" t="str">
        <f>IF(HG223=1,OY$8&amp;IF(SUM(HH223:$IM223)=0,"",", "),"")</f>
        <v/>
      </c>
      <c r="OZ223" t="str">
        <f>IF(HH223=1,OZ$8&amp;IF(SUM(HI223:$IM223)=0,"",", "),"")</f>
        <v/>
      </c>
      <c r="PA223" t="str">
        <f>IF(HI223=1,PA$8&amp;IF(SUM(HJ223:$IM223)=0,"",", "),"")</f>
        <v/>
      </c>
      <c r="PB223" t="str">
        <f>IF(HJ223=1,PB$8&amp;IF(SUM(HK223:$IM223)=0,"",", "),"")</f>
        <v/>
      </c>
      <c r="PC223" t="str">
        <f>IF(HK223=1,PC$8&amp;IF(SUM(HL223:$IM223)=0,"",", "),"")</f>
        <v/>
      </c>
      <c r="PD223" t="str">
        <f>IF(HL223=1,PD$8&amp;IF(SUM(HM223:$IM223)=0,"",", "),"")</f>
        <v/>
      </c>
      <c r="PE223" t="str">
        <f>IF(HM223=1,PE$8&amp;IF(SUM(HN223:$IM223)=0,"",", "),"")</f>
        <v/>
      </c>
      <c r="PF223" t="str">
        <f>IF(HN223=1,PF$8&amp;IF(SUM(HO223:$IM223)=0,"",", "),"")</f>
        <v/>
      </c>
      <c r="PG223" t="str">
        <f>IF(HO223=1,PG$8&amp;IF(SUM(HP223:$IM223)=0,"",", "),"")</f>
        <v/>
      </c>
      <c r="PH223" t="str">
        <f>IF(HP223=1,PH$8&amp;IF(SUM(HQ223:$IM223)=0,"",", "),"")</f>
        <v/>
      </c>
      <c r="PI223" t="str">
        <f>IF(HQ223=1,PI$8&amp;IF(SUM(HR223:$IM223)=0,"",", "),"")</f>
        <v/>
      </c>
      <c r="PJ223" t="str">
        <f>IF(HR223=1,PJ$8&amp;IF(SUM(HS223:$IM223)=0,"",", "),"")</f>
        <v/>
      </c>
      <c r="PK223" t="str">
        <f>IF(HS223=1,PK$8&amp;IF(SUM(HT223:$IM223)=0,"",", "),"")</f>
        <v/>
      </c>
      <c r="PL223" t="str">
        <f>IF(HT223=1,PL$8&amp;IF(SUM(HU223:$IM223)=0,"",", "),"")</f>
        <v/>
      </c>
      <c r="PM223" t="str">
        <f>IF(HU223=1,PM$8&amp;IF(SUM(HV223:$IM223)=0,"",", "),"")</f>
        <v/>
      </c>
      <c r="PN223" t="str">
        <f>IF(HV223=1,PN$8&amp;IF(SUM(HW223:$IM223)=0,"",", "),"")</f>
        <v/>
      </c>
      <c r="PO223" t="str">
        <f>IF(HW223=1,PO$8&amp;IF(SUM(HX223:$IM223)=0,"",", "),"")</f>
        <v/>
      </c>
      <c r="PP223" t="str">
        <f>IF(HX223=1,PP$8&amp;IF(SUM(HY223:$IM223)=0,"",", "),"")</f>
        <v/>
      </c>
      <c r="PQ223" t="str">
        <f>IF(HY223=1,PQ$8&amp;IF(SUM(HZ223:$IM223)=0,"",", "),"")</f>
        <v/>
      </c>
      <c r="PR223" t="str">
        <f>IF(HZ223=1,PR$8&amp;IF(SUM(IA223:$IM223)=0,"",", "),"")</f>
        <v/>
      </c>
      <c r="PS223" t="str">
        <f>IF(IA223=1,PS$8&amp;IF(SUM(IB223:$IM223)=0,"",", "),"")</f>
        <v/>
      </c>
      <c r="PT223" t="str">
        <f>IF(IB223=1,PT$8&amp;IF(SUM(IC223:$IM223)=0,"",", "),"")</f>
        <v/>
      </c>
      <c r="PU223" t="str">
        <f>IF(IC223=1,PU$8&amp;IF(SUM(ID223:$IM223)=0,"",", "),"")</f>
        <v/>
      </c>
      <c r="PV223" t="str">
        <f>IF(ID223=1,PV$8&amp;IF(SUM(IE223:$IM223)=0,"",", "),"")</f>
        <v/>
      </c>
      <c r="PW223" t="str">
        <f>IF(IE223=1,PW$8&amp;IF(SUM(IF223:$IM223)=0,"",", "),"")</f>
        <v/>
      </c>
      <c r="PX223" t="str">
        <f>IF(IF223=1,PX$8&amp;IF(SUM(IG223:$IM223)=0,"",", "),"")</f>
        <v/>
      </c>
      <c r="PY223" t="str">
        <f>IF(IG223=1,PY$8&amp;IF(SUM(IH223:$IM223)=0,"",", "),"")</f>
        <v/>
      </c>
      <c r="PZ223" t="str">
        <f>IF(IH223=1,PZ$8&amp;IF(SUM(II223:$IM223)=0,"",", "),"")</f>
        <v/>
      </c>
      <c r="QA223" t="str">
        <f>IF(II223=1,QA$8&amp;IF(SUM(IJ223:$IM223)=0,"",", "),"")</f>
        <v/>
      </c>
      <c r="QB223" t="str">
        <f>IF(IJ223=1,QB$8&amp;IF(SUM(IK223:$IM223)=0,"",", "),"")</f>
        <v/>
      </c>
      <c r="QC223" t="str">
        <f>IF(IK223=1,QC$8&amp;IF(SUM(IL223:$IM223)=0,"",", "),"")</f>
        <v/>
      </c>
      <c r="QD223" t="str">
        <f>IF(IL223=1,QD$8&amp;IF(SUM(IM223:$IM223)=0,"",", "),"")</f>
        <v/>
      </c>
      <c r="QE223" t="str">
        <f t="shared" si="286"/>
        <v/>
      </c>
      <c r="QF223" t="str">
        <f>IF(IN223=1,QF$8&amp;IF(SUM(IO223:$KK223)=0,"",", "),"")</f>
        <v/>
      </c>
      <c r="QG223" t="str">
        <f>IF(IO223=1,QG$8&amp;IF(SUM(IP223:$KK223)=0,"",", "),"")</f>
        <v/>
      </c>
      <c r="QH223" t="str">
        <f>IF(IP223=1,QH$8&amp;IF(SUM(IQ223:$KK223)=0,"",", "),"")</f>
        <v/>
      </c>
      <c r="QI223" t="str">
        <f>IF(IQ223=1,QI$8&amp;IF(SUM(IR223:$KK223)=0,"",", "),"")</f>
        <v/>
      </c>
      <c r="QJ223" t="str">
        <f>IF(IR223=1,QJ$8&amp;IF(SUM(IS223:$KK223)=0,"",", "),"")</f>
        <v/>
      </c>
      <c r="QK223" t="str">
        <f>IF(IS223=1,QK$8&amp;IF(SUM(IT223:$KK223)=0,"",", "),"")</f>
        <v/>
      </c>
      <c r="QL223" t="str">
        <f>IF(IT223=1,QL$8&amp;IF(SUM(IU223:$KK223)=0,"",", "),"")</f>
        <v/>
      </c>
      <c r="QM223" t="str">
        <f>IF(IU223=1,QM$8&amp;IF(SUM(IV223:$KK223)=0,"",", "),"")</f>
        <v/>
      </c>
      <c r="QN223" t="str">
        <f>IF(IV223=1,QN$8&amp;IF(SUM(IW223:$KK223)=0,"",", "),"")</f>
        <v/>
      </c>
      <c r="QO223" t="str">
        <f>IF(IW223=1,QO$8&amp;IF(SUM(IX223:$KK223)=0,"",", "),"")</f>
        <v/>
      </c>
      <c r="QP223" t="str">
        <f>IF(IX223=1,QP$8&amp;IF(SUM(IY223:$KK223)=0,"",", "),"")</f>
        <v/>
      </c>
      <c r="QQ223" t="str">
        <f>IF(IY223=1,QQ$8&amp;IF(SUM(IZ223:$KK223)=0,"",", "),"")</f>
        <v/>
      </c>
      <c r="QR223" t="str">
        <f>IF(IZ223=1,QR$8&amp;IF(SUM(JA223:$KK223)=0,"",", "),"")</f>
        <v/>
      </c>
      <c r="QS223" t="str">
        <f>IF(JA223=1,QS$8&amp;IF(SUM(JB223:$KK223)=0,"",", "),"")</f>
        <v/>
      </c>
      <c r="QT223" t="str">
        <f>IF(JB223=1,QT$8&amp;IF(SUM(JC223:$KK223)=0,"",", "),"")</f>
        <v/>
      </c>
      <c r="QU223" t="str">
        <f>IF(JC223=1,QU$8&amp;IF(SUM(JD223:$KK223)=0,"",", "),"")</f>
        <v/>
      </c>
      <c r="QV223" t="str">
        <f>IF(JD223=1,QV$8&amp;IF(SUM(JE223:$KK223)=0,"",", "),"")</f>
        <v/>
      </c>
      <c r="QW223" t="str">
        <f>IF(JE223=1,QW$8&amp;IF(SUM(JF223:$KK223)=0,"",", "),"")</f>
        <v/>
      </c>
      <c r="QX223" t="str">
        <f>IF(JF223=1,QX$8&amp;IF(SUM(JG223:$KK223)=0,"",", "),"")</f>
        <v/>
      </c>
      <c r="QY223" t="str">
        <f>IF(JG223=1,QY$8&amp;IF(SUM(JH223:$KK223)=0,"",", "),"")</f>
        <v/>
      </c>
      <c r="QZ223" t="str">
        <f>IF(JH223=1,QZ$8&amp;IF(SUM(JI223:$KK223)=0,"",", "),"")</f>
        <v/>
      </c>
      <c r="RA223" t="str">
        <f>IF(JI223=1,RA$8&amp;IF(SUM(JJ223:$KK223)=0,"",", "),"")</f>
        <v/>
      </c>
      <c r="RB223" t="str">
        <f>IF(JJ223=1,RB$8&amp;IF(SUM(JK223:$KK223)=0,"",", "),"")</f>
        <v/>
      </c>
      <c r="RC223" t="str">
        <f>IF(JK223=1,RC$8&amp;IF(SUM(JL223:$KK223)=0,"",", "),"")</f>
        <v/>
      </c>
      <c r="RD223" t="str">
        <f>IF(JL223=1,RD$8&amp;IF(SUM(JM223:$KK223)=0,"",", "),"")</f>
        <v/>
      </c>
      <c r="RE223" t="str">
        <f>IF(JM223=1,RE$8&amp;IF(SUM(JN223:$KK223)=0,"",", "),"")</f>
        <v/>
      </c>
      <c r="RF223" t="str">
        <f>IF(JN223=1,RF$8&amp;IF(SUM(JO223:$KK223)=0,"",", "),"")</f>
        <v/>
      </c>
      <c r="RG223" t="str">
        <f>IF(JO223=1,RG$8&amp;IF(SUM(JP223:$KK223)=0,"",", "),"")</f>
        <v/>
      </c>
      <c r="RH223" t="str">
        <f>IF(JP223=1,RH$8&amp;IF(SUM(JQ223:$KK223)=0,"",", "),"")</f>
        <v/>
      </c>
      <c r="RI223" t="str">
        <f>IF(JQ223=1,RI$8&amp;IF(SUM(JR223:$KK223)=0,"",", "),"")</f>
        <v/>
      </c>
      <c r="RJ223" t="str">
        <f>IF(JR223=1,RJ$8&amp;IF(SUM(JS223:$KK223)=0,"",", "),"")</f>
        <v/>
      </c>
      <c r="RK223" t="str">
        <f>IF(JS223=1,RK$8&amp;IF(SUM(JT223:$KK223)=0,"",", "),"")</f>
        <v/>
      </c>
      <c r="RL223" t="str">
        <f>IF(JT223=1,RL$8&amp;IF(SUM(JU223:$KK223)=0,"",", "),"")</f>
        <v/>
      </c>
      <c r="RM223" t="str">
        <f>IF(JU223=1,RM$8&amp;IF(SUM(JV223:$KK223)=0,"",", "),"")</f>
        <v/>
      </c>
      <c r="RN223" t="str">
        <f>IF(JV223=1,RN$8&amp;IF(SUM(JW223:$KK223)=0,"",", "),"")</f>
        <v/>
      </c>
      <c r="RO223" t="str">
        <f>IF(JW223=1,RO$8&amp;IF(SUM(JX223:$KK223)=0,"",", "),"")</f>
        <v/>
      </c>
      <c r="RP223" t="str">
        <f>IF(JX223=1,RP$8&amp;IF(SUM(JY223:$KK223)=0,"",", "),"")</f>
        <v/>
      </c>
      <c r="RQ223" t="str">
        <f>IF(JY223=1,RQ$8&amp;IF(SUM(JZ223:$KK223)=0,"",", "),"")</f>
        <v/>
      </c>
      <c r="RR223" t="str">
        <f>IF(JZ223=1,RR$8&amp;IF(SUM(KA223:$KK223)=0,"",", "),"")</f>
        <v/>
      </c>
      <c r="RS223" t="str">
        <f>IF(KA223=1,RS$8&amp;IF(SUM(KB223:$KK223)=0,"",", "),"")</f>
        <v/>
      </c>
      <c r="RT223" t="str">
        <f>IF(KB223=1,RT$8&amp;IF(SUM(KC223:$KK223)=0,"",", "),"")</f>
        <v/>
      </c>
      <c r="RU223" t="str">
        <f>IF(KC223=1,RU$8&amp;IF(SUM(KD223:$KK223)=0,"",", "),"")</f>
        <v/>
      </c>
      <c r="RV223" t="str">
        <f>IF(KD223=1,RV$8&amp;IF(SUM(KE223:$KK223)=0,"",", "),"")</f>
        <v/>
      </c>
      <c r="RW223" t="str">
        <f>IF(KE223=1,RW$8&amp;IF(SUM(KF223:$KK223)=0,"",", "),"")</f>
        <v/>
      </c>
      <c r="RX223" t="str">
        <f>IF(KF223=1,RX$8&amp;IF(SUM(KG223:$KK223)=0,"",", "),"")</f>
        <v/>
      </c>
      <c r="RY223" t="str">
        <f>IF(KG223=1,RY$8&amp;IF(SUM(KH223:$KK223)=0,"",", "),"")</f>
        <v/>
      </c>
      <c r="RZ223" t="str">
        <f>IF(KH223=1,RZ$8&amp;IF(SUM(KI223:$KK223)=0,"",", "),"")</f>
        <v/>
      </c>
      <c r="SA223" t="str">
        <f>IF(KI223=1,SA$8&amp;IF(SUM(KJ223:$KK223)=0,"",", "),"")</f>
        <v/>
      </c>
      <c r="SB223" t="str">
        <f>IF(KJ223=1,SB$8&amp;IF(SUM(KK223:$KK223)=0,"",", "),"")</f>
        <v/>
      </c>
      <c r="SC223" t="str">
        <f t="shared" si="287"/>
        <v/>
      </c>
    </row>
    <row r="224" spans="1:497" ht="60" customHeight="1" x14ac:dyDescent="0.45">
      <c r="A224" s="62"/>
      <c r="B224" s="212" t="str">
        <f t="shared" si="216"/>
        <v/>
      </c>
      <c r="C224" s="212" t="str">
        <f t="shared" si="275"/>
        <v/>
      </c>
      <c r="D224" s="212" t="str">
        <f t="shared" si="276"/>
        <v/>
      </c>
      <c r="E224" s="212" t="str">
        <f t="shared" si="277"/>
        <v/>
      </c>
      <c r="F224" s="212" t="str">
        <f t="shared" si="278"/>
        <v/>
      </c>
      <c r="G224" s="237" t="str">
        <f>IF('EDCI Data'!B224="","",'EDCI Data'!B224)</f>
        <v/>
      </c>
      <c r="H224" s="238" t="str">
        <f>IF('EDCI Data'!C224="","",'EDCI Data'!C224)</f>
        <v/>
      </c>
      <c r="I224" s="239" t="str">
        <f>IF('EDCI Data'!D224="","",'EDCI Data'!D224)</f>
        <v/>
      </c>
      <c r="J224" s="240" t="str">
        <f>IF('EDCI Data'!E224="","",'EDCI Data'!E224)</f>
        <v/>
      </c>
      <c r="K224" s="237" t="str">
        <f>IF('EDCI Data'!F224="","",'EDCI Data'!F224)</f>
        <v/>
      </c>
      <c r="L224" s="237" t="str">
        <f>IF('EDCI Data'!G224="","",'EDCI Data'!G224)</f>
        <v/>
      </c>
      <c r="M224" s="237" t="str">
        <f>IF('EDCI Data'!H224="","",'EDCI Data'!H224)</f>
        <v/>
      </c>
      <c r="N224" s="237" t="str">
        <f>IF('EDCI Data'!I224="","",'EDCI Data'!I224)</f>
        <v/>
      </c>
      <c r="O224" s="237" t="str">
        <f>IF('EDCI Data'!J224="","",'EDCI Data'!J224)</f>
        <v/>
      </c>
      <c r="P224" s="237" t="str">
        <f>IF('EDCI Data'!K224="","",'EDCI Data'!K224)</f>
        <v/>
      </c>
      <c r="Q224" s="241" t="str">
        <f>IF('EDCI Data'!L224="","",'EDCI Data'!L224)</f>
        <v/>
      </c>
      <c r="R224" s="241" t="str">
        <f>IF('EDCI Data'!M224="","",'EDCI Data'!M224)</f>
        <v/>
      </c>
      <c r="S224" s="237" t="str">
        <f>IF('EDCI Data'!N224="","",'EDCI Data'!N224)</f>
        <v/>
      </c>
      <c r="T224" s="237" t="str">
        <f>IF('EDCI Data'!O224="","",'EDCI Data'!O224)</f>
        <v/>
      </c>
      <c r="U224" s="237" t="str">
        <f>IF('EDCI Data'!P224="","",'EDCI Data'!P224)</f>
        <v/>
      </c>
      <c r="V224" s="237" t="str">
        <f>IF('EDCI Data'!Q224="","",'EDCI Data'!Q224)</f>
        <v/>
      </c>
      <c r="W224" s="242" t="str">
        <f>IF('EDCI Data'!R224="","",'EDCI Data'!R224)</f>
        <v/>
      </c>
      <c r="X224" s="243" t="str">
        <f>IF('EDCI Data'!S224="","",'EDCI Data'!S224)</f>
        <v/>
      </c>
      <c r="Y224" s="243" t="str">
        <f>IF('EDCI Data'!T224="","",'EDCI Data'!T224)</f>
        <v/>
      </c>
      <c r="Z224" s="244" t="str">
        <f>IF('EDCI Data'!U224="","",'EDCI Data'!U224)</f>
        <v/>
      </c>
      <c r="AA224" s="237" t="str">
        <f>IF('EDCI Data'!V224="","",'EDCI Data'!V224)</f>
        <v/>
      </c>
      <c r="AB224" s="244" t="str">
        <f>IF('EDCI Data'!W224="","",'EDCI Data'!W224)</f>
        <v/>
      </c>
      <c r="AC224" s="237" t="str">
        <f>IF('EDCI Data'!X224="","",'EDCI Data'!X224)</f>
        <v/>
      </c>
      <c r="AD224" s="244" t="str">
        <f>IF('EDCI Data'!Y224="","",'EDCI Data'!Y224)</f>
        <v/>
      </c>
      <c r="AE224" s="237" t="str">
        <f>IF('EDCI Data'!Z224="","",'EDCI Data'!Z224)</f>
        <v/>
      </c>
      <c r="AF224" s="237" t="str">
        <f>IF('EDCI Data'!AA224="","",'EDCI Data'!AA224)</f>
        <v/>
      </c>
      <c r="AG224" s="237" t="str">
        <f>IF('EDCI Data'!AB224="","",'EDCI Data'!AB224)</f>
        <v/>
      </c>
      <c r="AH224" s="237" t="str">
        <f>IF('EDCI Data'!AC224="","",'EDCI Data'!AC224)</f>
        <v/>
      </c>
      <c r="AI224" s="237" t="str">
        <f>IF('EDCI Data'!AD224="","",'EDCI Data'!AD224)</f>
        <v/>
      </c>
      <c r="AJ224" s="237" t="str">
        <f>IF('EDCI Data'!AE224="","",'EDCI Data'!AE224)</f>
        <v/>
      </c>
      <c r="AK224" s="237" t="str">
        <f>IF('EDCI Data'!AF224="","",'EDCI Data'!AF224)</f>
        <v/>
      </c>
      <c r="AL224" s="237" t="str">
        <f>IF('EDCI Data'!AG224="","",'EDCI Data'!AG224)</f>
        <v/>
      </c>
      <c r="AM224" s="237" t="str">
        <f>IF('EDCI Data'!AH224="","",'EDCI Data'!AH224)</f>
        <v/>
      </c>
      <c r="AN224" s="237" t="str">
        <f>IF('EDCI Data'!AI224="","",'EDCI Data'!AI224)</f>
        <v/>
      </c>
      <c r="AO224" s="237" t="str">
        <f>IF('EDCI Data'!AJ224="","",'EDCI Data'!AJ224)</f>
        <v/>
      </c>
      <c r="AP224" s="237" t="str">
        <f>IF('EDCI Data'!AK224="","",'EDCI Data'!AK224)</f>
        <v/>
      </c>
      <c r="AQ224" s="237" t="str">
        <f>IF('EDCI Data'!AL224="","",'EDCI Data'!AL224)</f>
        <v/>
      </c>
      <c r="AR224" s="237" t="str">
        <f>IF('EDCI Data'!AM224="","",'EDCI Data'!AM224)</f>
        <v/>
      </c>
      <c r="AS224" s="237" t="str">
        <f>IF('EDCI Data'!AN224="","",'EDCI Data'!AN224)</f>
        <v/>
      </c>
      <c r="AT224" s="237" t="str">
        <f>IF('EDCI Data'!AO224="","",'EDCI Data'!AO224)</f>
        <v/>
      </c>
      <c r="AU224" s="237" t="str">
        <f>IF('EDCI Data'!AP224="","",'EDCI Data'!AP224)</f>
        <v/>
      </c>
      <c r="AV224" s="237" t="str">
        <f>IF('EDCI Data'!AQ224="","",'EDCI Data'!AQ224)</f>
        <v/>
      </c>
      <c r="AW224" s="237" t="str">
        <f>IF('EDCI Data'!AR224="","",'EDCI Data'!AR224)</f>
        <v/>
      </c>
      <c r="AX224" s="237" t="str">
        <f>IF('EDCI Data'!AS224="","",'EDCI Data'!AS224)</f>
        <v/>
      </c>
      <c r="AY224" s="237" t="str">
        <f>IF('EDCI Data'!AT224="","",'EDCI Data'!AT224)</f>
        <v/>
      </c>
      <c r="AZ224" s="237" t="str">
        <f>IF('EDCI Data'!AU224="","",'EDCI Data'!AU224)</f>
        <v/>
      </c>
      <c r="BA224" s="237" t="str">
        <f>IF('EDCI Data'!AV224="","",'EDCI Data'!AV224)</f>
        <v/>
      </c>
      <c r="BB224" s="245" t="str">
        <f>IF('EDCI Data'!AW224="","",'EDCI Data'!AW224)</f>
        <v/>
      </c>
      <c r="BC224" s="245" t="str">
        <f>IF('EDCI Data'!AX224="","",'EDCI Data'!AX224)</f>
        <v/>
      </c>
      <c r="BD224" s="246" t="str">
        <f t="shared" si="279"/>
        <v/>
      </c>
      <c r="BE224" s="247" t="str">
        <f>IF('EDCI Data'!AY224="","",'EDCI Data'!AY224)</f>
        <v/>
      </c>
      <c r="BF224" s="247" t="str">
        <f>IF('EDCI Data'!AZ224="","",'EDCI Data'!AZ224)</f>
        <v/>
      </c>
      <c r="BG224" s="247" t="str">
        <f>IF('EDCI Data'!BA224="","",'EDCI Data'!BA224)</f>
        <v/>
      </c>
      <c r="BH224" s="247" t="str">
        <f>IF('EDCI Data'!BB224="","",'EDCI Data'!BB224)</f>
        <v/>
      </c>
      <c r="BI224" s="247" t="str">
        <f>IF('EDCI Data'!BC224="","",'EDCI Data'!BC224)</f>
        <v/>
      </c>
      <c r="BJ224" s="247" t="str">
        <f>IF('EDCI Data'!BD224="","",'EDCI Data'!BD224)</f>
        <v/>
      </c>
      <c r="BK224" s="247" t="str">
        <f>IF('EDCI Data'!BE224="","",'EDCI Data'!BE224)</f>
        <v/>
      </c>
      <c r="BL224" s="247" t="str">
        <f>IF('EDCI Data'!BF224="","",'EDCI Data'!BF224)</f>
        <v/>
      </c>
      <c r="BM224" s="247" t="str">
        <f>IF('EDCI Data'!BG224="","",'EDCI Data'!BG224)</f>
        <v/>
      </c>
      <c r="BN224" s="248" t="str">
        <f>IF('EDCI Data'!BH224="","",'EDCI Data'!BH224)</f>
        <v/>
      </c>
      <c r="BO224" s="248" t="str">
        <f>IF('EDCI Data'!BI224="","",'EDCI Data'!BI224)</f>
        <v/>
      </c>
      <c r="BP224" s="249" t="str">
        <f>IF('EDCI Data'!BJ224="","",'EDCI Data'!BJ224)</f>
        <v/>
      </c>
      <c r="BQ224" s="248" t="str">
        <f>IF('EDCI Data'!BK224="","",'EDCI Data'!BK224)</f>
        <v/>
      </c>
      <c r="BR224" s="248" t="str">
        <f>IF('EDCI Data'!BL224="","",'EDCI Data'!BL224)</f>
        <v/>
      </c>
      <c r="BS224" s="250" t="str">
        <f>IF('EDCI Data'!BM224="","",'EDCI Data'!BM224)</f>
        <v/>
      </c>
      <c r="BT224" s="251" t="str">
        <f>IF('EDCI Data'!BN224="","",'EDCI Data'!BN224)</f>
        <v/>
      </c>
      <c r="BU224" s="246" t="str">
        <f>IF('EDCI Data'!BO224="","",'EDCI Data'!BO224)</f>
        <v/>
      </c>
      <c r="BV224" s="252">
        <f t="shared" si="280"/>
        <v>0</v>
      </c>
      <c r="BW224" s="252">
        <f t="shared" si="281"/>
        <v>0</v>
      </c>
      <c r="BX224" s="252">
        <f t="shared" si="282"/>
        <v>0</v>
      </c>
      <c r="BY224" s="252">
        <f t="shared" si="283"/>
        <v>0</v>
      </c>
      <c r="BZ224" t="str">
        <f t="shared" si="217"/>
        <v/>
      </c>
      <c r="CA224" s="253"/>
      <c r="CB224"/>
      <c r="CC224"/>
      <c r="CD224"/>
      <c r="CE224" t="str">
        <f t="shared" si="218"/>
        <v/>
      </c>
      <c r="CF224"/>
      <c r="CG224" t="str">
        <f t="shared" si="219"/>
        <v/>
      </c>
      <c r="CH224" t="str">
        <f t="shared" si="220"/>
        <v/>
      </c>
      <c r="CI224" t="str">
        <f t="shared" si="221"/>
        <v/>
      </c>
      <c r="CJ224" t="str">
        <f t="shared" si="222"/>
        <v/>
      </c>
      <c r="CK224"/>
      <c r="CL224"/>
      <c r="CM224" t="str">
        <f t="shared" si="223"/>
        <v/>
      </c>
      <c r="CN224" t="str">
        <f t="shared" si="224"/>
        <v/>
      </c>
      <c r="CO224" t="str">
        <f t="shared" si="225"/>
        <v/>
      </c>
      <c r="CP224" t="str">
        <f t="shared" si="226"/>
        <v/>
      </c>
      <c r="CQ224"/>
      <c r="CR224" t="str" cm="1">
        <f t="array" ref="CR224">IF(COUNTIFS($BZ$10:$BZ$259,$BZ224,$I$10:$I$259,$I224+1)&gt;0,IF(X224&lt;&gt;INDEX(Y$10:Y$259,MATCH(1,INDEX(($BZ224=$BZ$10:$BZ$259)*($I$10:$I$259=$I224+1),0,1),0)),"Number of FTEs in previous year do not align with Number of FTEs in current year across years, by definition these should be equal. Please check and update if required. "&amp;CHAR(10),""),"")</f>
        <v/>
      </c>
      <c r="CS224" t="str" cm="1">
        <f t="array" ref="CS224">IF(COUNTIFS($BZ$10:$BZ$259,$BZ224,$I$10:$I$259,$I224-1)&gt;0,IF(Y224&lt;&gt;INDEX(X$10:X$259,MATCH(1,INDEX(($BZ224=$BZ$10:$BZ$259)*($I$10:$I$259=$I224-1),0,1),0)),"Number of FTEs in previous year do not align with Number of FTEs in current year across years, by definition these should be equal. Please check and update if required. "&amp;CHAR(10),""),"")</f>
        <v/>
      </c>
      <c r="CT224" t="str">
        <f t="shared" si="227"/>
        <v/>
      </c>
      <c r="CU224" t="str">
        <f t="shared" si="228"/>
        <v/>
      </c>
      <c r="CV224"/>
      <c r="CW224" t="str">
        <f t="shared" si="229"/>
        <v/>
      </c>
      <c r="CX224"/>
      <c r="CY224" t="str">
        <f t="shared" si="230"/>
        <v/>
      </c>
      <c r="CZ224"/>
      <c r="DA224" t="str">
        <f t="shared" si="231"/>
        <v/>
      </c>
      <c r="DB224"/>
      <c r="DC224"/>
      <c r="DD224"/>
      <c r="DE224"/>
      <c r="DF224"/>
      <c r="DG224"/>
      <c r="DH224"/>
      <c r="DI224"/>
      <c r="DJ224"/>
      <c r="DK224"/>
      <c r="DL224"/>
      <c r="DM224"/>
      <c r="DN224"/>
      <c r="DO224"/>
      <c r="DP224"/>
      <c r="DQ224"/>
      <c r="DR224"/>
      <c r="DS224"/>
      <c r="DT224"/>
      <c r="DU224"/>
      <c r="DV224"/>
      <c r="DW224"/>
      <c r="DX224" t="str">
        <f t="shared" si="232"/>
        <v/>
      </c>
      <c r="DY224" t="str">
        <f t="shared" si="233"/>
        <v/>
      </c>
      <c r="DZ224" t="str">
        <f t="shared" si="234"/>
        <v/>
      </c>
      <c r="EA224" t="str">
        <f t="shared" si="235"/>
        <v/>
      </c>
      <c r="EB224" t="str">
        <f t="shared" si="236"/>
        <v/>
      </c>
      <c r="EC224" t="str">
        <f t="shared" si="237"/>
        <v/>
      </c>
      <c r="ED224" t="str">
        <f t="shared" si="238"/>
        <v/>
      </c>
      <c r="EE224" t="str">
        <f t="shared" si="239"/>
        <v/>
      </c>
      <c r="EF224" t="str">
        <f t="shared" si="240"/>
        <v/>
      </c>
      <c r="EG224" t="str">
        <f t="shared" si="241"/>
        <v/>
      </c>
      <c r="EH224" t="str">
        <f t="shared" si="242"/>
        <v/>
      </c>
      <c r="EI224" t="str">
        <f t="shared" si="243"/>
        <v/>
      </c>
      <c r="EJ224"/>
      <c r="EK224"/>
      <c r="EL224"/>
      <c r="EM224"/>
      <c r="EN224"/>
      <c r="EO224"/>
      <c r="EP224"/>
      <c r="EQ224" t="str">
        <f t="shared" si="244"/>
        <v/>
      </c>
      <c r="ER224" t="str">
        <f t="shared" si="245"/>
        <v/>
      </c>
      <c r="ES224" t="str">
        <f t="shared" si="246"/>
        <v/>
      </c>
      <c r="ET224"/>
      <c r="EU224" t="str">
        <f t="shared" si="247"/>
        <v/>
      </c>
      <c r="EV224"/>
      <c r="EW224" t="str">
        <f t="shared" si="248"/>
        <v/>
      </c>
      <c r="EX224"/>
      <c r="EY224" t="str">
        <f t="shared" si="249"/>
        <v/>
      </c>
      <c r="EZ224"/>
      <c r="FA224"/>
      <c r="FB224"/>
      <c r="FC224"/>
      <c r="FD224"/>
      <c r="FE224"/>
      <c r="FF224"/>
      <c r="FG224"/>
      <c r="FH224"/>
      <c r="FI224"/>
      <c r="FJ224"/>
      <c r="FK224"/>
      <c r="FL224"/>
      <c r="FM224"/>
      <c r="FN224"/>
      <c r="FO224"/>
      <c r="FP224"/>
      <c r="FQ224"/>
      <c r="FR224"/>
      <c r="FS224"/>
      <c r="FT224"/>
      <c r="FU224"/>
      <c r="FV224" t="str">
        <f t="shared" si="250"/>
        <v/>
      </c>
      <c r="FW224" t="str">
        <f t="shared" si="251"/>
        <v/>
      </c>
      <c r="FX224"/>
      <c r="FY224" t="str">
        <f t="shared" si="252"/>
        <v/>
      </c>
      <c r="FZ224" t="str">
        <f t="shared" si="253"/>
        <v/>
      </c>
      <c r="GA224" t="str">
        <f t="shared" si="254"/>
        <v/>
      </c>
      <c r="GB224" t="str">
        <f t="shared" si="255"/>
        <v/>
      </c>
      <c r="GC224" t="str">
        <f t="shared" si="256"/>
        <v/>
      </c>
      <c r="GD224" t="str">
        <f t="shared" si="257"/>
        <v/>
      </c>
      <c r="GE224" t="str">
        <f t="shared" si="258"/>
        <v/>
      </c>
      <c r="GF224" t="str">
        <f t="shared" si="259"/>
        <v/>
      </c>
      <c r="GG224" t="str">
        <f t="shared" si="260"/>
        <v/>
      </c>
      <c r="GH224"/>
      <c r="GI224"/>
      <c r="GJ224"/>
      <c r="GK224"/>
      <c r="GL224"/>
      <c r="GM224"/>
      <c r="GN224"/>
      <c r="GO224"/>
      <c r="GP224" t="str">
        <f t="shared" si="261"/>
        <v/>
      </c>
      <c r="GQ224" t="str">
        <f t="shared" si="262"/>
        <v/>
      </c>
      <c r="GR224"/>
      <c r="GS224" t="str">
        <f t="shared" si="263"/>
        <v/>
      </c>
      <c r="GT224"/>
      <c r="GU224" t="str">
        <f t="shared" si="264"/>
        <v/>
      </c>
      <c r="GV224"/>
      <c r="GW224" t="str">
        <f t="shared" si="265"/>
        <v/>
      </c>
      <c r="GX224"/>
      <c r="GY224"/>
      <c r="GZ224"/>
      <c r="HA224"/>
      <c r="HB224"/>
      <c r="HC224"/>
      <c r="HD224"/>
      <c r="HE224"/>
      <c r="HF224"/>
      <c r="HG224"/>
      <c r="HH224"/>
      <c r="HI224"/>
      <c r="HJ224"/>
      <c r="HK224"/>
      <c r="HL224"/>
      <c r="HM224"/>
      <c r="HN224"/>
      <c r="HO224"/>
      <c r="HP224"/>
      <c r="HQ224"/>
      <c r="HR224"/>
      <c r="HS224"/>
      <c r="HT224" t="str">
        <f t="shared" si="266"/>
        <v/>
      </c>
      <c r="HU224" t="str">
        <f t="shared" si="267"/>
        <v/>
      </c>
      <c r="HV224"/>
      <c r="HW224"/>
      <c r="HX224"/>
      <c r="HY224"/>
      <c r="HZ224"/>
      <c r="IA224"/>
      <c r="IB224"/>
      <c r="IC224"/>
      <c r="ID224"/>
      <c r="IE224" t="str">
        <f t="shared" si="268"/>
        <v/>
      </c>
      <c r="IF224"/>
      <c r="IG224"/>
      <c r="IH224"/>
      <c r="II224"/>
      <c r="IJ224"/>
      <c r="IK224"/>
      <c r="IL224"/>
      <c r="IM224"/>
      <c r="IN224"/>
      <c r="IO224"/>
      <c r="IP224"/>
      <c r="IQ224" t="str">
        <f t="shared" si="269"/>
        <v/>
      </c>
      <c r="IR224"/>
      <c r="IS224" t="str">
        <f t="shared" si="270"/>
        <v/>
      </c>
      <c r="IT224"/>
      <c r="IU224" t="str">
        <f t="shared" si="271"/>
        <v/>
      </c>
      <c r="IV224"/>
      <c r="IW224"/>
      <c r="IX224"/>
      <c r="IY224"/>
      <c r="IZ224"/>
      <c r="JA224"/>
      <c r="JB224"/>
      <c r="JC224"/>
      <c r="JD224"/>
      <c r="JE224"/>
      <c r="JF224"/>
      <c r="JG224"/>
      <c r="JH224"/>
      <c r="JI224"/>
      <c r="JJ224"/>
      <c r="JK224"/>
      <c r="JL224"/>
      <c r="JM224"/>
      <c r="JN224"/>
      <c r="JO224"/>
      <c r="JP224"/>
      <c r="JQ224"/>
      <c r="JR224" t="str">
        <f t="shared" si="272"/>
        <v/>
      </c>
      <c r="JS224" t="str">
        <f t="shared" si="273"/>
        <v/>
      </c>
      <c r="JT224"/>
      <c r="JU224"/>
      <c r="JV224"/>
      <c r="JW224"/>
      <c r="JX224"/>
      <c r="JY224"/>
      <c r="JZ224"/>
      <c r="KA224"/>
      <c r="KB224"/>
      <c r="KC224" t="str">
        <f t="shared" si="274"/>
        <v/>
      </c>
      <c r="KD224"/>
      <c r="KE224"/>
      <c r="KF224"/>
      <c r="KG224"/>
      <c r="KH224"/>
      <c r="KI224"/>
      <c r="KJ224"/>
      <c r="KK224"/>
      <c r="KL224" t="str">
        <f>IF(CT224=1,KL$8&amp;IF(SUM(CU224:$EQ224)=0,"",", "),"")</f>
        <v/>
      </c>
      <c r="KM224" t="str">
        <f>IF(CU224=1,KM$8&amp;IF(SUM(CV224:$EQ224)=0,"",", "),"")</f>
        <v/>
      </c>
      <c r="KN224" t="str">
        <f>IF(CV224=1,KN$8&amp;IF(SUM(CW224:$EQ224)=0,"",", "),"")</f>
        <v/>
      </c>
      <c r="KO224" t="str">
        <f>IF(CW224=1,KO$8&amp;IF(SUM(CX224:$EQ224)=0,"",", "),"")</f>
        <v/>
      </c>
      <c r="KP224" t="str">
        <f>IF(CX224=1,KP$8&amp;IF(SUM(CY224:$EQ224)=0,"",", "),"")</f>
        <v/>
      </c>
      <c r="KQ224" t="str">
        <f>IF(CY224=1,KQ$8&amp;IF(SUM(CZ224:$EQ224)=0,"",", "),"")</f>
        <v/>
      </c>
      <c r="KR224" t="str">
        <f>IF(CZ224=1,KR$8&amp;IF(SUM(DA224:$EQ224)=0,"",", "),"")</f>
        <v/>
      </c>
      <c r="KS224" t="str">
        <f>IF(DA224=1,KS$8&amp;IF(SUM(DB224:$EQ224)=0,"",", "),"")</f>
        <v/>
      </c>
      <c r="KT224" t="str">
        <f>IF(DB224=1,KT$8&amp;IF(SUM(DC224:$EQ224)=0,"",", "),"")</f>
        <v/>
      </c>
      <c r="KU224" t="str">
        <f>IF(DC224=1,KU$8&amp;IF(SUM(DD224:$EQ224)=0,"",", "),"")</f>
        <v/>
      </c>
      <c r="KV224" t="str">
        <f>IF(DD224=1,KV$8&amp;IF(SUM(DE224:$EQ224)=0,"",", "),"")</f>
        <v/>
      </c>
      <c r="KW224" t="str">
        <f>IF(DE224=1,KW$8&amp;IF(SUM(DF224:$EQ224)=0,"",", "),"")</f>
        <v/>
      </c>
      <c r="KX224" t="str">
        <f>IF(DF224=1,KX$8&amp;IF(SUM(DG224:$EQ224)=0,"",", "),"")</f>
        <v/>
      </c>
      <c r="KY224" t="str">
        <f>IF(DG224=1,KY$8&amp;IF(SUM(DH224:$EQ224)=0,"",", "),"")</f>
        <v/>
      </c>
      <c r="KZ224" t="str">
        <f>IF(DH224=1,KZ$8&amp;IF(SUM(DI224:$EQ224)=0,"",", "),"")</f>
        <v/>
      </c>
      <c r="LA224" t="str">
        <f>IF(DI224=1,LA$8&amp;IF(SUM(DJ224:$EQ224)=0,"",", "),"")</f>
        <v/>
      </c>
      <c r="LB224" t="str">
        <f>IF(DJ224=1,LB$8&amp;IF(SUM(DK224:$EQ224)=0,"",", "),"")</f>
        <v/>
      </c>
      <c r="LC224" t="str">
        <f>IF(DK224=1,LC$8&amp;IF(SUM(DL224:$EQ224)=0,"",", "),"")</f>
        <v/>
      </c>
      <c r="LD224" t="str">
        <f>IF(DL224=1,LD$8&amp;IF(SUM(DM224:$EQ224)=0,"",", "),"")</f>
        <v/>
      </c>
      <c r="LE224" t="str">
        <f>IF(DM224=1,LE$8&amp;IF(SUM(DN224:$EQ224)=0,"",", "),"")</f>
        <v/>
      </c>
      <c r="LF224" t="str">
        <f>IF(DN224=1,LF$8&amp;IF(SUM(DO224:$EQ224)=0,"",", "),"")</f>
        <v/>
      </c>
      <c r="LG224" t="str">
        <f>IF(DO224=1,LG$8&amp;IF(SUM(DP224:$EQ224)=0,"",", "),"")</f>
        <v/>
      </c>
      <c r="LH224" t="str">
        <f>IF(DP224=1,LH$8&amp;IF(SUM(DQ224:$EQ224)=0,"",", "),"")</f>
        <v/>
      </c>
      <c r="LI224" t="str">
        <f>IF(DQ224=1,LI$8&amp;IF(SUM(DR224:$EQ224)=0,"",", "),"")</f>
        <v/>
      </c>
      <c r="LJ224" t="str">
        <f>IF(DR224=1,LJ$8&amp;IF(SUM(DS224:$EQ224)=0,"",", "),"")</f>
        <v/>
      </c>
      <c r="LK224" t="str">
        <f>IF(DS224=1,LK$8&amp;IF(SUM(DT224:$EQ224)=0,"",", "),"")</f>
        <v/>
      </c>
      <c r="LL224" t="str">
        <f>IF(DT224=1,LL$8&amp;IF(SUM(DU224:$EQ224)=0,"",", "),"")</f>
        <v/>
      </c>
      <c r="LM224" t="str">
        <f>IF(DU224=1,LM$8&amp;IF(SUM(DV224:$EQ224)=0,"",", "),"")</f>
        <v/>
      </c>
      <c r="LN224" t="str">
        <f>IF(DV224=1,LN$8&amp;IF(SUM(DW224:$EQ224)=0,"",", "),"")</f>
        <v/>
      </c>
      <c r="LO224" t="str">
        <f>IF(DW224=1,LO$8&amp;IF(SUM(DX224:$EQ224)=0,"",", "),"")</f>
        <v/>
      </c>
      <c r="LP224" t="str">
        <f>IF(DX224=1,LP$8&amp;IF(SUM(DY224:$EQ224)=0,"",", "),"")</f>
        <v/>
      </c>
      <c r="LQ224" t="str">
        <f>IF(DY224=1,LQ$8&amp;IF(SUM(DZ224:$EQ224)=0,"",", "),"")</f>
        <v/>
      </c>
      <c r="LR224" t="str">
        <f>IF(DZ224=1,LR$8&amp;IF(SUM(EA224:$EQ224)=0,"",", "),"")</f>
        <v/>
      </c>
      <c r="LS224" t="str">
        <f>IF(EA224=1,LS$8&amp;IF(SUM(EB224:$EQ224)=0,"",", "),"")</f>
        <v/>
      </c>
      <c r="LT224" t="str">
        <f>IF(EB224=1,LT$8&amp;IF(SUM(EC224:$EQ224)=0,"",", "),"")</f>
        <v/>
      </c>
      <c r="LU224" t="str">
        <f>IF(EC224=1,LU$8&amp;IF(SUM(ED224:$EQ224)=0,"",", "),"")</f>
        <v/>
      </c>
      <c r="LV224" t="str">
        <f>IF(ED224=1,LV$8&amp;IF(SUM(EE224:$EQ224)=0,"",", "),"")</f>
        <v/>
      </c>
      <c r="LW224" t="str">
        <f>IF(EE224=1,LW$8&amp;IF(SUM(EF224:$EQ224)=0,"",", "),"")</f>
        <v/>
      </c>
      <c r="LX224" t="str">
        <f>IF(EF224=1,LX$8&amp;IF(SUM(EG224:$EQ224)=0,"",", "),"")</f>
        <v/>
      </c>
      <c r="LY224" t="str">
        <f>IF(EG224=1,LY$8&amp;IF(SUM(EH224:$EQ224)=0,"",", "),"")</f>
        <v/>
      </c>
      <c r="LZ224" t="str">
        <f>IF(EH224=1,LZ$8&amp;IF(SUM(EI224:$EQ224)=0,"",", "),"")</f>
        <v/>
      </c>
      <c r="MA224" t="str">
        <f>IF(EI224=1,MA$8&amp;IF(SUM(EJ224:$EQ224)=0,"",", "),"")</f>
        <v/>
      </c>
      <c r="MB224" t="str">
        <f>IF(EJ224=1,MB$8&amp;IF(SUM(EK224:$EQ224)=0,"",", "),"")</f>
        <v/>
      </c>
      <c r="MC224" t="str">
        <f>IF(EK224=1,MC$8&amp;IF(SUM(EL224:$EQ224)=0,"",", "),"")</f>
        <v/>
      </c>
      <c r="MD224" t="str">
        <f>IF(EL224=1,MD$8&amp;IF(SUM(EM224:$EQ224)=0,"",", "),"")</f>
        <v/>
      </c>
      <c r="ME224" t="str">
        <f>IF(EM224=1,ME$8&amp;IF(SUM(EN224:$EQ224)=0,"",", "),"")</f>
        <v/>
      </c>
      <c r="MF224" t="str">
        <f>IF(EN224=1,MF$8&amp;IF(SUM(EO224:$EQ224)=0,"",", "),"")</f>
        <v/>
      </c>
      <c r="MG224" t="str">
        <f>IF(EO224=1,MG$8&amp;IF(SUM(EP224:$EQ224)=0,"",", "),"")</f>
        <v/>
      </c>
      <c r="MH224" t="str">
        <f>IF(EP224=1,MH$8&amp;IF(SUM(EQ224:$EQ224)=0,"",", "),"")</f>
        <v/>
      </c>
      <c r="MI224" t="str">
        <f t="shared" si="284"/>
        <v/>
      </c>
      <c r="MJ224" t="str">
        <f>IF(ER224=1,MJ$8&amp;IF(SUM(ES224:$GO224)=0,"",", "),"")</f>
        <v/>
      </c>
      <c r="MK224" t="str">
        <f>IF(ES224=1,MK$8&amp;IF(SUM(ET224:$GO224)=0,"",", "),"")</f>
        <v/>
      </c>
      <c r="ML224" t="str">
        <f>IF(ET224=1,ML$8&amp;IF(SUM(EU224:$GO224)=0,"",", "),"")</f>
        <v/>
      </c>
      <c r="MM224" t="str">
        <f>IF(EU224=1,MM$8&amp;IF(SUM(EV224:$GO224)=0,"",", "),"")</f>
        <v/>
      </c>
      <c r="MN224" t="str">
        <f>IF(EV224=1,MN$8&amp;IF(SUM(EW224:$GO224)=0,"",", "),"")</f>
        <v/>
      </c>
      <c r="MO224" t="str">
        <f>IF(EW224=1,MO$8&amp;IF(SUM(EX224:$GO224)=0,"",", "),"")</f>
        <v/>
      </c>
      <c r="MP224" t="str">
        <f>IF(EX224=1,MP$8&amp;IF(SUM(EY224:$GO224)=0,"",", "),"")</f>
        <v/>
      </c>
      <c r="MQ224" t="str">
        <f>IF(EY224=1,MQ$8&amp;IF(SUM(EZ224:$GO224)=0,"",", "),"")</f>
        <v/>
      </c>
      <c r="MR224" t="str">
        <f>IF(EZ224=1,MR$8&amp;IF(SUM(FA224:$GO224)=0,"",", "),"")</f>
        <v/>
      </c>
      <c r="MS224" t="str">
        <f>IF(FA224=1,MS$8&amp;IF(SUM(FB224:$GO224)=0,"",", "),"")</f>
        <v/>
      </c>
      <c r="MT224" t="str">
        <f>IF(FB224=1,MT$8&amp;IF(SUM(FC224:$GO224)=0,"",", "),"")</f>
        <v/>
      </c>
      <c r="MU224" t="str">
        <f>IF(FC224=1,MU$8&amp;IF(SUM(FD224:$GO224)=0,"",", "),"")</f>
        <v/>
      </c>
      <c r="MV224" t="str">
        <f>IF(FD224=1,MV$8&amp;IF(SUM(FE224:$GO224)=0,"",", "),"")</f>
        <v/>
      </c>
      <c r="MW224" t="str">
        <f>IF(FE224=1,MW$8&amp;IF(SUM(FF224:$GO224)=0,"",", "),"")</f>
        <v/>
      </c>
      <c r="MX224" t="str">
        <f>IF(FF224=1,MX$8&amp;IF(SUM(FG224:$GO224)=0,"",", "),"")</f>
        <v/>
      </c>
      <c r="MY224" t="str">
        <f>IF(FG224=1,MY$8&amp;IF(SUM(FH224:$GO224)=0,"",", "),"")</f>
        <v/>
      </c>
      <c r="MZ224" t="str">
        <f>IF(FH224=1,MZ$8&amp;IF(SUM(FI224:$GO224)=0,"",", "),"")</f>
        <v/>
      </c>
      <c r="NA224" t="str">
        <f>IF(FI224=1,NA$8&amp;IF(SUM(FJ224:$GO224)=0,"",", "),"")</f>
        <v/>
      </c>
      <c r="NB224" t="str">
        <f>IF(FJ224=1,NB$8&amp;IF(SUM(FK224:$GO224)=0,"",", "),"")</f>
        <v/>
      </c>
      <c r="NC224" t="str">
        <f>IF(FK224=1,NC$8&amp;IF(SUM(FL224:$GO224)=0,"",", "),"")</f>
        <v/>
      </c>
      <c r="ND224" t="str">
        <f>IF(FL224=1,ND$8&amp;IF(SUM(FM224:$GO224)=0,"",", "),"")</f>
        <v/>
      </c>
      <c r="NE224" t="str">
        <f>IF(FM224=1,NE$8&amp;IF(SUM(FN224:$GO224)=0,"",", "),"")</f>
        <v/>
      </c>
      <c r="NF224" t="str">
        <f>IF(FN224=1,NF$8&amp;IF(SUM(FO224:$GO224)=0,"",", "),"")</f>
        <v/>
      </c>
      <c r="NG224" t="str">
        <f>IF(FO224=1,NG$8&amp;IF(SUM(FP224:$GO224)=0,"",", "),"")</f>
        <v/>
      </c>
      <c r="NH224" t="str">
        <f>IF(FP224=1,NH$8&amp;IF(SUM(FQ224:$GO224)=0,"",", "),"")</f>
        <v/>
      </c>
      <c r="NI224" t="str">
        <f>IF(FQ224=1,NI$8&amp;IF(SUM(FR224:$GO224)=0,"",", "),"")</f>
        <v/>
      </c>
      <c r="NJ224" t="str">
        <f>IF(FR224=1,NJ$8&amp;IF(SUM(FS224:$GO224)=0,"",", "),"")</f>
        <v/>
      </c>
      <c r="NK224" t="str">
        <f>IF(FS224=1,NK$8&amp;IF(SUM(FT224:$GO224)=0,"",", "),"")</f>
        <v/>
      </c>
      <c r="NL224" t="str">
        <f>IF(FT224=1,NL$8&amp;IF(SUM(FU224:$GO224)=0,"",", "),"")</f>
        <v/>
      </c>
      <c r="NM224" t="str">
        <f>IF(FU224=1,NM$8&amp;IF(SUM(FV224:$GO224)=0,"",", "),"")</f>
        <v/>
      </c>
      <c r="NN224" t="str">
        <f>IF(FV224=1,NN$8&amp;IF(SUM(FW224:$GO224)=0,"",", "),"")</f>
        <v/>
      </c>
      <c r="NO224" t="str">
        <f>IF(FW224=1,NO$8&amp;IF(SUM(FX224:$GO224)=0,"",", "),"")</f>
        <v/>
      </c>
      <c r="NP224" t="str">
        <f>IF(FX224=1,NP$8&amp;IF(SUM(FY224:$GO224)=0,"",", "),"")</f>
        <v/>
      </c>
      <c r="NQ224" t="str">
        <f>IF(FY224=1,NQ$8&amp;IF(SUM(FZ224:$GO224)=0,"",", "),"")</f>
        <v/>
      </c>
      <c r="NR224" t="str">
        <f>IF(FZ224=1,NR$8&amp;IF(SUM(GA224:$GO224)=0,"",", "),"")</f>
        <v/>
      </c>
      <c r="NS224" t="str">
        <f>IF(GA224=1,NS$8&amp;IF(SUM(GB224:$GO224)=0,"",", "),"")</f>
        <v/>
      </c>
      <c r="NT224" t="str">
        <f>IF(GB224=1,NT$8&amp;IF(SUM(GC224:$GO224)=0,"",", "),"")</f>
        <v/>
      </c>
      <c r="NU224" t="str">
        <f>IF(GC224=1,NU$8&amp;IF(SUM(GD224:$GO224)=0,"",", "),"")</f>
        <v/>
      </c>
      <c r="NV224" t="str">
        <f>IF(GD224=1,NV$8&amp;IF(SUM(GE224:$GO224)=0,"",", "),"")</f>
        <v/>
      </c>
      <c r="NW224" t="str">
        <f>IF(GE224=1,NW$8&amp;IF(SUM(GF224:$GO224)=0,"",", "),"")</f>
        <v/>
      </c>
      <c r="NX224" t="str">
        <f>IF(GF224=1,NX$8&amp;IF(SUM(GG224:$GO224)=0,"",", "),"")</f>
        <v/>
      </c>
      <c r="NY224" t="str">
        <f>IF(GG224=1,NY$8&amp;IF(SUM(GH224:$GO224)=0,"",", "),"")</f>
        <v/>
      </c>
      <c r="NZ224" t="str">
        <f>IF(GH224=1,NZ$8&amp;IF(SUM(GI224:$GO224)=0,"",", "),"")</f>
        <v/>
      </c>
      <c r="OA224" t="str">
        <f>IF(GI224=1,OA$8&amp;IF(SUM(GJ224:$GO224)=0,"",", "),"")</f>
        <v/>
      </c>
      <c r="OB224" t="str">
        <f>IF(GJ224=1,OB$8&amp;IF(SUM(GK224:$GO224)=0,"",", "),"")</f>
        <v/>
      </c>
      <c r="OC224" t="str">
        <f>IF(GK224=1,OC$8&amp;IF(SUM(GL224:$GO224)=0,"",", "),"")</f>
        <v/>
      </c>
      <c r="OD224" t="str">
        <f>IF(GL224=1,OD$8&amp;IF(SUM(GM224:$GO224)=0,"",", "),"")</f>
        <v/>
      </c>
      <c r="OE224" t="str">
        <f>IF(GM224=1,OE$8&amp;IF(SUM(GN224:$GO224)=0,"",", "),"")</f>
        <v/>
      </c>
      <c r="OF224" t="str">
        <f>IF(GN224=1,OF$8&amp;IF(SUM(GO224:$GO224)=0,"",", "),"")</f>
        <v/>
      </c>
      <c r="OG224" t="str">
        <f t="shared" si="285"/>
        <v/>
      </c>
      <c r="OH224" t="str">
        <f>IF(GP224=1,OH$8&amp;IF(SUM(GQ224:$IM224)=0,"",", "),"")</f>
        <v/>
      </c>
      <c r="OI224" t="str">
        <f>IF(GQ224=1,OI$8&amp;IF(SUM(GR224:$IM224)=0,"",", "),"")</f>
        <v/>
      </c>
      <c r="OJ224" t="str">
        <f>IF(GR224=1,OJ$8&amp;IF(SUM(GS224:$IM224)=0,"",", "),"")</f>
        <v/>
      </c>
      <c r="OK224" t="str">
        <f>IF(GS224=1,OK$8&amp;IF(SUM(GT224:$IM224)=0,"",", "),"")</f>
        <v/>
      </c>
      <c r="OL224" t="str">
        <f>IF(GT224=1,OL$8&amp;IF(SUM(GU224:$IM224)=0,"",", "),"")</f>
        <v/>
      </c>
      <c r="OM224" t="str">
        <f>IF(GU224=1,OM$8&amp;IF(SUM(GV224:$IM224)=0,"",", "),"")</f>
        <v/>
      </c>
      <c r="ON224" t="str">
        <f>IF(GV224=1,ON$8&amp;IF(SUM(GW224:$IM224)=0,"",", "),"")</f>
        <v/>
      </c>
      <c r="OO224" t="str">
        <f>IF(GW224=1,OO$8&amp;IF(SUM(GX224:$IM224)=0,"",", "),"")</f>
        <v/>
      </c>
      <c r="OP224" t="str">
        <f>IF(GX224=1,OP$8&amp;IF(SUM(GY224:$IM224)=0,"",", "),"")</f>
        <v/>
      </c>
      <c r="OQ224" t="str">
        <f>IF(GY224=1,OQ$8&amp;IF(SUM(GZ224:$IM224)=0,"",", "),"")</f>
        <v/>
      </c>
      <c r="OR224" t="str">
        <f>IF(GZ224=1,OR$8&amp;IF(SUM(HA224:$IM224)=0,"",", "),"")</f>
        <v/>
      </c>
      <c r="OS224" t="str">
        <f>IF(HA224=1,OS$8&amp;IF(SUM(HB224:$IM224)=0,"",", "),"")</f>
        <v/>
      </c>
      <c r="OT224" t="str">
        <f>IF(HB224=1,OT$8&amp;IF(SUM(HC224:$IM224)=0,"",", "),"")</f>
        <v/>
      </c>
      <c r="OU224" t="str">
        <f>IF(HC224=1,OU$8&amp;IF(SUM(HD224:$IM224)=0,"",", "),"")</f>
        <v/>
      </c>
      <c r="OV224" t="str">
        <f>IF(HD224=1,OV$8&amp;IF(SUM(HE224:$IM224)=0,"",", "),"")</f>
        <v/>
      </c>
      <c r="OW224" t="str">
        <f>IF(HE224=1,OW$8&amp;IF(SUM(HF224:$IM224)=0,"",", "),"")</f>
        <v/>
      </c>
      <c r="OX224" t="str">
        <f>IF(HF224=1,OX$8&amp;IF(SUM(HG224:$IM224)=0,"",", "),"")</f>
        <v/>
      </c>
      <c r="OY224" t="str">
        <f>IF(HG224=1,OY$8&amp;IF(SUM(HH224:$IM224)=0,"",", "),"")</f>
        <v/>
      </c>
      <c r="OZ224" t="str">
        <f>IF(HH224=1,OZ$8&amp;IF(SUM(HI224:$IM224)=0,"",", "),"")</f>
        <v/>
      </c>
      <c r="PA224" t="str">
        <f>IF(HI224=1,PA$8&amp;IF(SUM(HJ224:$IM224)=0,"",", "),"")</f>
        <v/>
      </c>
      <c r="PB224" t="str">
        <f>IF(HJ224=1,PB$8&amp;IF(SUM(HK224:$IM224)=0,"",", "),"")</f>
        <v/>
      </c>
      <c r="PC224" t="str">
        <f>IF(HK224=1,PC$8&amp;IF(SUM(HL224:$IM224)=0,"",", "),"")</f>
        <v/>
      </c>
      <c r="PD224" t="str">
        <f>IF(HL224=1,PD$8&amp;IF(SUM(HM224:$IM224)=0,"",", "),"")</f>
        <v/>
      </c>
      <c r="PE224" t="str">
        <f>IF(HM224=1,PE$8&amp;IF(SUM(HN224:$IM224)=0,"",", "),"")</f>
        <v/>
      </c>
      <c r="PF224" t="str">
        <f>IF(HN224=1,PF$8&amp;IF(SUM(HO224:$IM224)=0,"",", "),"")</f>
        <v/>
      </c>
      <c r="PG224" t="str">
        <f>IF(HO224=1,PG$8&amp;IF(SUM(HP224:$IM224)=0,"",", "),"")</f>
        <v/>
      </c>
      <c r="PH224" t="str">
        <f>IF(HP224=1,PH$8&amp;IF(SUM(HQ224:$IM224)=0,"",", "),"")</f>
        <v/>
      </c>
      <c r="PI224" t="str">
        <f>IF(HQ224=1,PI$8&amp;IF(SUM(HR224:$IM224)=0,"",", "),"")</f>
        <v/>
      </c>
      <c r="PJ224" t="str">
        <f>IF(HR224=1,PJ$8&amp;IF(SUM(HS224:$IM224)=0,"",", "),"")</f>
        <v/>
      </c>
      <c r="PK224" t="str">
        <f>IF(HS224=1,PK$8&amp;IF(SUM(HT224:$IM224)=0,"",", "),"")</f>
        <v/>
      </c>
      <c r="PL224" t="str">
        <f>IF(HT224=1,PL$8&amp;IF(SUM(HU224:$IM224)=0,"",", "),"")</f>
        <v/>
      </c>
      <c r="PM224" t="str">
        <f>IF(HU224=1,PM$8&amp;IF(SUM(HV224:$IM224)=0,"",", "),"")</f>
        <v/>
      </c>
      <c r="PN224" t="str">
        <f>IF(HV224=1,PN$8&amp;IF(SUM(HW224:$IM224)=0,"",", "),"")</f>
        <v/>
      </c>
      <c r="PO224" t="str">
        <f>IF(HW224=1,PO$8&amp;IF(SUM(HX224:$IM224)=0,"",", "),"")</f>
        <v/>
      </c>
      <c r="PP224" t="str">
        <f>IF(HX224=1,PP$8&amp;IF(SUM(HY224:$IM224)=0,"",", "),"")</f>
        <v/>
      </c>
      <c r="PQ224" t="str">
        <f>IF(HY224=1,PQ$8&amp;IF(SUM(HZ224:$IM224)=0,"",", "),"")</f>
        <v/>
      </c>
      <c r="PR224" t="str">
        <f>IF(HZ224=1,PR$8&amp;IF(SUM(IA224:$IM224)=0,"",", "),"")</f>
        <v/>
      </c>
      <c r="PS224" t="str">
        <f>IF(IA224=1,PS$8&amp;IF(SUM(IB224:$IM224)=0,"",", "),"")</f>
        <v/>
      </c>
      <c r="PT224" t="str">
        <f>IF(IB224=1,PT$8&amp;IF(SUM(IC224:$IM224)=0,"",", "),"")</f>
        <v/>
      </c>
      <c r="PU224" t="str">
        <f>IF(IC224=1,PU$8&amp;IF(SUM(ID224:$IM224)=0,"",", "),"")</f>
        <v/>
      </c>
      <c r="PV224" t="str">
        <f>IF(ID224=1,PV$8&amp;IF(SUM(IE224:$IM224)=0,"",", "),"")</f>
        <v/>
      </c>
      <c r="PW224" t="str">
        <f>IF(IE224=1,PW$8&amp;IF(SUM(IF224:$IM224)=0,"",", "),"")</f>
        <v/>
      </c>
      <c r="PX224" t="str">
        <f>IF(IF224=1,PX$8&amp;IF(SUM(IG224:$IM224)=0,"",", "),"")</f>
        <v/>
      </c>
      <c r="PY224" t="str">
        <f>IF(IG224=1,PY$8&amp;IF(SUM(IH224:$IM224)=0,"",", "),"")</f>
        <v/>
      </c>
      <c r="PZ224" t="str">
        <f>IF(IH224=1,PZ$8&amp;IF(SUM(II224:$IM224)=0,"",", "),"")</f>
        <v/>
      </c>
      <c r="QA224" t="str">
        <f>IF(II224=1,QA$8&amp;IF(SUM(IJ224:$IM224)=0,"",", "),"")</f>
        <v/>
      </c>
      <c r="QB224" t="str">
        <f>IF(IJ224=1,QB$8&amp;IF(SUM(IK224:$IM224)=0,"",", "),"")</f>
        <v/>
      </c>
      <c r="QC224" t="str">
        <f>IF(IK224=1,QC$8&amp;IF(SUM(IL224:$IM224)=0,"",", "),"")</f>
        <v/>
      </c>
      <c r="QD224" t="str">
        <f>IF(IL224=1,QD$8&amp;IF(SUM(IM224:$IM224)=0,"",", "),"")</f>
        <v/>
      </c>
      <c r="QE224" t="str">
        <f t="shared" si="286"/>
        <v/>
      </c>
      <c r="QF224" t="str">
        <f>IF(IN224=1,QF$8&amp;IF(SUM(IO224:$KK224)=0,"",", "),"")</f>
        <v/>
      </c>
      <c r="QG224" t="str">
        <f>IF(IO224=1,QG$8&amp;IF(SUM(IP224:$KK224)=0,"",", "),"")</f>
        <v/>
      </c>
      <c r="QH224" t="str">
        <f>IF(IP224=1,QH$8&amp;IF(SUM(IQ224:$KK224)=0,"",", "),"")</f>
        <v/>
      </c>
      <c r="QI224" t="str">
        <f>IF(IQ224=1,QI$8&amp;IF(SUM(IR224:$KK224)=0,"",", "),"")</f>
        <v/>
      </c>
      <c r="QJ224" t="str">
        <f>IF(IR224=1,QJ$8&amp;IF(SUM(IS224:$KK224)=0,"",", "),"")</f>
        <v/>
      </c>
      <c r="QK224" t="str">
        <f>IF(IS224=1,QK$8&amp;IF(SUM(IT224:$KK224)=0,"",", "),"")</f>
        <v/>
      </c>
      <c r="QL224" t="str">
        <f>IF(IT224=1,QL$8&amp;IF(SUM(IU224:$KK224)=0,"",", "),"")</f>
        <v/>
      </c>
      <c r="QM224" t="str">
        <f>IF(IU224=1,QM$8&amp;IF(SUM(IV224:$KK224)=0,"",", "),"")</f>
        <v/>
      </c>
      <c r="QN224" t="str">
        <f>IF(IV224=1,QN$8&amp;IF(SUM(IW224:$KK224)=0,"",", "),"")</f>
        <v/>
      </c>
      <c r="QO224" t="str">
        <f>IF(IW224=1,QO$8&amp;IF(SUM(IX224:$KK224)=0,"",", "),"")</f>
        <v/>
      </c>
      <c r="QP224" t="str">
        <f>IF(IX224=1,QP$8&amp;IF(SUM(IY224:$KK224)=0,"",", "),"")</f>
        <v/>
      </c>
      <c r="QQ224" t="str">
        <f>IF(IY224=1,QQ$8&amp;IF(SUM(IZ224:$KK224)=0,"",", "),"")</f>
        <v/>
      </c>
      <c r="QR224" t="str">
        <f>IF(IZ224=1,QR$8&amp;IF(SUM(JA224:$KK224)=0,"",", "),"")</f>
        <v/>
      </c>
      <c r="QS224" t="str">
        <f>IF(JA224=1,QS$8&amp;IF(SUM(JB224:$KK224)=0,"",", "),"")</f>
        <v/>
      </c>
      <c r="QT224" t="str">
        <f>IF(JB224=1,QT$8&amp;IF(SUM(JC224:$KK224)=0,"",", "),"")</f>
        <v/>
      </c>
      <c r="QU224" t="str">
        <f>IF(JC224=1,QU$8&amp;IF(SUM(JD224:$KK224)=0,"",", "),"")</f>
        <v/>
      </c>
      <c r="QV224" t="str">
        <f>IF(JD224=1,QV$8&amp;IF(SUM(JE224:$KK224)=0,"",", "),"")</f>
        <v/>
      </c>
      <c r="QW224" t="str">
        <f>IF(JE224=1,QW$8&amp;IF(SUM(JF224:$KK224)=0,"",", "),"")</f>
        <v/>
      </c>
      <c r="QX224" t="str">
        <f>IF(JF224=1,QX$8&amp;IF(SUM(JG224:$KK224)=0,"",", "),"")</f>
        <v/>
      </c>
      <c r="QY224" t="str">
        <f>IF(JG224=1,QY$8&amp;IF(SUM(JH224:$KK224)=0,"",", "),"")</f>
        <v/>
      </c>
      <c r="QZ224" t="str">
        <f>IF(JH224=1,QZ$8&amp;IF(SUM(JI224:$KK224)=0,"",", "),"")</f>
        <v/>
      </c>
      <c r="RA224" t="str">
        <f>IF(JI224=1,RA$8&amp;IF(SUM(JJ224:$KK224)=0,"",", "),"")</f>
        <v/>
      </c>
      <c r="RB224" t="str">
        <f>IF(JJ224=1,RB$8&amp;IF(SUM(JK224:$KK224)=0,"",", "),"")</f>
        <v/>
      </c>
      <c r="RC224" t="str">
        <f>IF(JK224=1,RC$8&amp;IF(SUM(JL224:$KK224)=0,"",", "),"")</f>
        <v/>
      </c>
      <c r="RD224" t="str">
        <f>IF(JL224=1,RD$8&amp;IF(SUM(JM224:$KK224)=0,"",", "),"")</f>
        <v/>
      </c>
      <c r="RE224" t="str">
        <f>IF(JM224=1,RE$8&amp;IF(SUM(JN224:$KK224)=0,"",", "),"")</f>
        <v/>
      </c>
      <c r="RF224" t="str">
        <f>IF(JN224=1,RF$8&amp;IF(SUM(JO224:$KK224)=0,"",", "),"")</f>
        <v/>
      </c>
      <c r="RG224" t="str">
        <f>IF(JO224=1,RG$8&amp;IF(SUM(JP224:$KK224)=0,"",", "),"")</f>
        <v/>
      </c>
      <c r="RH224" t="str">
        <f>IF(JP224=1,RH$8&amp;IF(SUM(JQ224:$KK224)=0,"",", "),"")</f>
        <v/>
      </c>
      <c r="RI224" t="str">
        <f>IF(JQ224=1,RI$8&amp;IF(SUM(JR224:$KK224)=0,"",", "),"")</f>
        <v/>
      </c>
      <c r="RJ224" t="str">
        <f>IF(JR224=1,RJ$8&amp;IF(SUM(JS224:$KK224)=0,"",", "),"")</f>
        <v/>
      </c>
      <c r="RK224" t="str">
        <f>IF(JS224=1,RK$8&amp;IF(SUM(JT224:$KK224)=0,"",", "),"")</f>
        <v/>
      </c>
      <c r="RL224" t="str">
        <f>IF(JT224=1,RL$8&amp;IF(SUM(JU224:$KK224)=0,"",", "),"")</f>
        <v/>
      </c>
      <c r="RM224" t="str">
        <f>IF(JU224=1,RM$8&amp;IF(SUM(JV224:$KK224)=0,"",", "),"")</f>
        <v/>
      </c>
      <c r="RN224" t="str">
        <f>IF(JV224=1,RN$8&amp;IF(SUM(JW224:$KK224)=0,"",", "),"")</f>
        <v/>
      </c>
      <c r="RO224" t="str">
        <f>IF(JW224=1,RO$8&amp;IF(SUM(JX224:$KK224)=0,"",", "),"")</f>
        <v/>
      </c>
      <c r="RP224" t="str">
        <f>IF(JX224=1,RP$8&amp;IF(SUM(JY224:$KK224)=0,"",", "),"")</f>
        <v/>
      </c>
      <c r="RQ224" t="str">
        <f>IF(JY224=1,RQ$8&amp;IF(SUM(JZ224:$KK224)=0,"",", "),"")</f>
        <v/>
      </c>
      <c r="RR224" t="str">
        <f>IF(JZ224=1,RR$8&amp;IF(SUM(KA224:$KK224)=0,"",", "),"")</f>
        <v/>
      </c>
      <c r="RS224" t="str">
        <f>IF(KA224=1,RS$8&amp;IF(SUM(KB224:$KK224)=0,"",", "),"")</f>
        <v/>
      </c>
      <c r="RT224" t="str">
        <f>IF(KB224=1,RT$8&amp;IF(SUM(KC224:$KK224)=0,"",", "),"")</f>
        <v/>
      </c>
      <c r="RU224" t="str">
        <f>IF(KC224=1,RU$8&amp;IF(SUM(KD224:$KK224)=0,"",", "),"")</f>
        <v/>
      </c>
      <c r="RV224" t="str">
        <f>IF(KD224=1,RV$8&amp;IF(SUM(KE224:$KK224)=0,"",", "),"")</f>
        <v/>
      </c>
      <c r="RW224" t="str">
        <f>IF(KE224=1,RW$8&amp;IF(SUM(KF224:$KK224)=0,"",", "),"")</f>
        <v/>
      </c>
      <c r="RX224" t="str">
        <f>IF(KF224=1,RX$8&amp;IF(SUM(KG224:$KK224)=0,"",", "),"")</f>
        <v/>
      </c>
      <c r="RY224" t="str">
        <f>IF(KG224=1,RY$8&amp;IF(SUM(KH224:$KK224)=0,"",", "),"")</f>
        <v/>
      </c>
      <c r="RZ224" t="str">
        <f>IF(KH224=1,RZ$8&amp;IF(SUM(KI224:$KK224)=0,"",", "),"")</f>
        <v/>
      </c>
      <c r="SA224" t="str">
        <f>IF(KI224=1,SA$8&amp;IF(SUM(KJ224:$KK224)=0,"",", "),"")</f>
        <v/>
      </c>
      <c r="SB224" t="str">
        <f>IF(KJ224=1,SB$8&amp;IF(SUM(KK224:$KK224)=0,"",", "),"")</f>
        <v/>
      </c>
      <c r="SC224" t="str">
        <f t="shared" si="287"/>
        <v/>
      </c>
    </row>
    <row r="225" spans="1:497" ht="60" customHeight="1" x14ac:dyDescent="0.45">
      <c r="A225" s="62"/>
      <c r="B225" s="212" t="str">
        <f t="shared" si="216"/>
        <v/>
      </c>
      <c r="C225" s="212" t="str">
        <f t="shared" si="275"/>
        <v/>
      </c>
      <c r="D225" s="212" t="str">
        <f t="shared" si="276"/>
        <v/>
      </c>
      <c r="E225" s="212" t="str">
        <f t="shared" si="277"/>
        <v/>
      </c>
      <c r="F225" s="212" t="str">
        <f t="shared" si="278"/>
        <v/>
      </c>
      <c r="G225" s="237" t="str">
        <f>IF('EDCI Data'!B225="","",'EDCI Data'!B225)</f>
        <v/>
      </c>
      <c r="H225" s="238" t="str">
        <f>IF('EDCI Data'!C225="","",'EDCI Data'!C225)</f>
        <v/>
      </c>
      <c r="I225" s="239" t="str">
        <f>IF('EDCI Data'!D225="","",'EDCI Data'!D225)</f>
        <v/>
      </c>
      <c r="J225" s="240" t="str">
        <f>IF('EDCI Data'!E225="","",'EDCI Data'!E225)</f>
        <v/>
      </c>
      <c r="K225" s="237" t="str">
        <f>IF('EDCI Data'!F225="","",'EDCI Data'!F225)</f>
        <v/>
      </c>
      <c r="L225" s="237" t="str">
        <f>IF('EDCI Data'!G225="","",'EDCI Data'!G225)</f>
        <v/>
      </c>
      <c r="M225" s="237" t="str">
        <f>IF('EDCI Data'!H225="","",'EDCI Data'!H225)</f>
        <v/>
      </c>
      <c r="N225" s="237" t="str">
        <f>IF('EDCI Data'!I225="","",'EDCI Data'!I225)</f>
        <v/>
      </c>
      <c r="O225" s="237" t="str">
        <f>IF('EDCI Data'!J225="","",'EDCI Data'!J225)</f>
        <v/>
      </c>
      <c r="P225" s="237" t="str">
        <f>IF('EDCI Data'!K225="","",'EDCI Data'!K225)</f>
        <v/>
      </c>
      <c r="Q225" s="241" t="str">
        <f>IF('EDCI Data'!L225="","",'EDCI Data'!L225)</f>
        <v/>
      </c>
      <c r="R225" s="241" t="str">
        <f>IF('EDCI Data'!M225="","",'EDCI Data'!M225)</f>
        <v/>
      </c>
      <c r="S225" s="237" t="str">
        <f>IF('EDCI Data'!N225="","",'EDCI Data'!N225)</f>
        <v/>
      </c>
      <c r="T225" s="237" t="str">
        <f>IF('EDCI Data'!O225="","",'EDCI Data'!O225)</f>
        <v/>
      </c>
      <c r="U225" s="237" t="str">
        <f>IF('EDCI Data'!P225="","",'EDCI Data'!P225)</f>
        <v/>
      </c>
      <c r="V225" s="237" t="str">
        <f>IF('EDCI Data'!Q225="","",'EDCI Data'!Q225)</f>
        <v/>
      </c>
      <c r="W225" s="242" t="str">
        <f>IF('EDCI Data'!R225="","",'EDCI Data'!R225)</f>
        <v/>
      </c>
      <c r="X225" s="243" t="str">
        <f>IF('EDCI Data'!S225="","",'EDCI Data'!S225)</f>
        <v/>
      </c>
      <c r="Y225" s="243" t="str">
        <f>IF('EDCI Data'!T225="","",'EDCI Data'!T225)</f>
        <v/>
      </c>
      <c r="Z225" s="244" t="str">
        <f>IF('EDCI Data'!U225="","",'EDCI Data'!U225)</f>
        <v/>
      </c>
      <c r="AA225" s="237" t="str">
        <f>IF('EDCI Data'!V225="","",'EDCI Data'!V225)</f>
        <v/>
      </c>
      <c r="AB225" s="244" t="str">
        <f>IF('EDCI Data'!W225="","",'EDCI Data'!W225)</f>
        <v/>
      </c>
      <c r="AC225" s="237" t="str">
        <f>IF('EDCI Data'!X225="","",'EDCI Data'!X225)</f>
        <v/>
      </c>
      <c r="AD225" s="244" t="str">
        <f>IF('EDCI Data'!Y225="","",'EDCI Data'!Y225)</f>
        <v/>
      </c>
      <c r="AE225" s="237" t="str">
        <f>IF('EDCI Data'!Z225="","",'EDCI Data'!Z225)</f>
        <v/>
      </c>
      <c r="AF225" s="237" t="str">
        <f>IF('EDCI Data'!AA225="","",'EDCI Data'!AA225)</f>
        <v/>
      </c>
      <c r="AG225" s="237" t="str">
        <f>IF('EDCI Data'!AB225="","",'EDCI Data'!AB225)</f>
        <v/>
      </c>
      <c r="AH225" s="237" t="str">
        <f>IF('EDCI Data'!AC225="","",'EDCI Data'!AC225)</f>
        <v/>
      </c>
      <c r="AI225" s="237" t="str">
        <f>IF('EDCI Data'!AD225="","",'EDCI Data'!AD225)</f>
        <v/>
      </c>
      <c r="AJ225" s="237" t="str">
        <f>IF('EDCI Data'!AE225="","",'EDCI Data'!AE225)</f>
        <v/>
      </c>
      <c r="AK225" s="237" t="str">
        <f>IF('EDCI Data'!AF225="","",'EDCI Data'!AF225)</f>
        <v/>
      </c>
      <c r="AL225" s="237" t="str">
        <f>IF('EDCI Data'!AG225="","",'EDCI Data'!AG225)</f>
        <v/>
      </c>
      <c r="AM225" s="237" t="str">
        <f>IF('EDCI Data'!AH225="","",'EDCI Data'!AH225)</f>
        <v/>
      </c>
      <c r="AN225" s="237" t="str">
        <f>IF('EDCI Data'!AI225="","",'EDCI Data'!AI225)</f>
        <v/>
      </c>
      <c r="AO225" s="237" t="str">
        <f>IF('EDCI Data'!AJ225="","",'EDCI Data'!AJ225)</f>
        <v/>
      </c>
      <c r="AP225" s="237" t="str">
        <f>IF('EDCI Data'!AK225="","",'EDCI Data'!AK225)</f>
        <v/>
      </c>
      <c r="AQ225" s="237" t="str">
        <f>IF('EDCI Data'!AL225="","",'EDCI Data'!AL225)</f>
        <v/>
      </c>
      <c r="AR225" s="237" t="str">
        <f>IF('EDCI Data'!AM225="","",'EDCI Data'!AM225)</f>
        <v/>
      </c>
      <c r="AS225" s="237" t="str">
        <f>IF('EDCI Data'!AN225="","",'EDCI Data'!AN225)</f>
        <v/>
      </c>
      <c r="AT225" s="237" t="str">
        <f>IF('EDCI Data'!AO225="","",'EDCI Data'!AO225)</f>
        <v/>
      </c>
      <c r="AU225" s="237" t="str">
        <f>IF('EDCI Data'!AP225="","",'EDCI Data'!AP225)</f>
        <v/>
      </c>
      <c r="AV225" s="237" t="str">
        <f>IF('EDCI Data'!AQ225="","",'EDCI Data'!AQ225)</f>
        <v/>
      </c>
      <c r="AW225" s="237" t="str">
        <f>IF('EDCI Data'!AR225="","",'EDCI Data'!AR225)</f>
        <v/>
      </c>
      <c r="AX225" s="237" t="str">
        <f>IF('EDCI Data'!AS225="","",'EDCI Data'!AS225)</f>
        <v/>
      </c>
      <c r="AY225" s="237" t="str">
        <f>IF('EDCI Data'!AT225="","",'EDCI Data'!AT225)</f>
        <v/>
      </c>
      <c r="AZ225" s="237" t="str">
        <f>IF('EDCI Data'!AU225="","",'EDCI Data'!AU225)</f>
        <v/>
      </c>
      <c r="BA225" s="237" t="str">
        <f>IF('EDCI Data'!AV225="","",'EDCI Data'!AV225)</f>
        <v/>
      </c>
      <c r="BB225" s="245" t="str">
        <f>IF('EDCI Data'!AW225="","",'EDCI Data'!AW225)</f>
        <v/>
      </c>
      <c r="BC225" s="245" t="str">
        <f>IF('EDCI Data'!AX225="","",'EDCI Data'!AX225)</f>
        <v/>
      </c>
      <c r="BD225" s="246" t="str">
        <f t="shared" si="279"/>
        <v/>
      </c>
      <c r="BE225" s="247" t="str">
        <f>IF('EDCI Data'!AY225="","",'EDCI Data'!AY225)</f>
        <v/>
      </c>
      <c r="BF225" s="247" t="str">
        <f>IF('EDCI Data'!AZ225="","",'EDCI Data'!AZ225)</f>
        <v/>
      </c>
      <c r="BG225" s="247" t="str">
        <f>IF('EDCI Data'!BA225="","",'EDCI Data'!BA225)</f>
        <v/>
      </c>
      <c r="BH225" s="247" t="str">
        <f>IF('EDCI Data'!BB225="","",'EDCI Data'!BB225)</f>
        <v/>
      </c>
      <c r="BI225" s="247" t="str">
        <f>IF('EDCI Data'!BC225="","",'EDCI Data'!BC225)</f>
        <v/>
      </c>
      <c r="BJ225" s="247" t="str">
        <f>IF('EDCI Data'!BD225="","",'EDCI Data'!BD225)</f>
        <v/>
      </c>
      <c r="BK225" s="247" t="str">
        <f>IF('EDCI Data'!BE225="","",'EDCI Data'!BE225)</f>
        <v/>
      </c>
      <c r="BL225" s="247" t="str">
        <f>IF('EDCI Data'!BF225="","",'EDCI Data'!BF225)</f>
        <v/>
      </c>
      <c r="BM225" s="247" t="str">
        <f>IF('EDCI Data'!BG225="","",'EDCI Data'!BG225)</f>
        <v/>
      </c>
      <c r="BN225" s="248" t="str">
        <f>IF('EDCI Data'!BH225="","",'EDCI Data'!BH225)</f>
        <v/>
      </c>
      <c r="BO225" s="248" t="str">
        <f>IF('EDCI Data'!BI225="","",'EDCI Data'!BI225)</f>
        <v/>
      </c>
      <c r="BP225" s="249" t="str">
        <f>IF('EDCI Data'!BJ225="","",'EDCI Data'!BJ225)</f>
        <v/>
      </c>
      <c r="BQ225" s="248" t="str">
        <f>IF('EDCI Data'!BK225="","",'EDCI Data'!BK225)</f>
        <v/>
      </c>
      <c r="BR225" s="248" t="str">
        <f>IF('EDCI Data'!BL225="","",'EDCI Data'!BL225)</f>
        <v/>
      </c>
      <c r="BS225" s="250" t="str">
        <f>IF('EDCI Data'!BM225="","",'EDCI Data'!BM225)</f>
        <v/>
      </c>
      <c r="BT225" s="251" t="str">
        <f>IF('EDCI Data'!BN225="","",'EDCI Data'!BN225)</f>
        <v/>
      </c>
      <c r="BU225" s="246" t="str">
        <f>IF('EDCI Data'!BO225="","",'EDCI Data'!BO225)</f>
        <v/>
      </c>
      <c r="BV225" s="252">
        <f t="shared" si="280"/>
        <v>0</v>
      </c>
      <c r="BW225" s="252">
        <f t="shared" si="281"/>
        <v>0</v>
      </c>
      <c r="BX225" s="252">
        <f t="shared" si="282"/>
        <v>0</v>
      </c>
      <c r="BY225" s="252">
        <f t="shared" si="283"/>
        <v>0</v>
      </c>
      <c r="BZ225" t="str">
        <f t="shared" si="217"/>
        <v/>
      </c>
      <c r="CA225" s="253"/>
      <c r="CB225"/>
      <c r="CC225"/>
      <c r="CD225"/>
      <c r="CE225" t="str">
        <f t="shared" si="218"/>
        <v/>
      </c>
      <c r="CF225"/>
      <c r="CG225" t="str">
        <f t="shared" si="219"/>
        <v/>
      </c>
      <c r="CH225" t="str">
        <f t="shared" si="220"/>
        <v/>
      </c>
      <c r="CI225" t="str">
        <f t="shared" si="221"/>
        <v/>
      </c>
      <c r="CJ225" t="str">
        <f t="shared" si="222"/>
        <v/>
      </c>
      <c r="CK225"/>
      <c r="CL225"/>
      <c r="CM225" t="str">
        <f t="shared" si="223"/>
        <v/>
      </c>
      <c r="CN225" t="str">
        <f t="shared" si="224"/>
        <v/>
      </c>
      <c r="CO225" t="str">
        <f t="shared" si="225"/>
        <v/>
      </c>
      <c r="CP225" t="str">
        <f t="shared" si="226"/>
        <v/>
      </c>
      <c r="CQ225"/>
      <c r="CR225" t="str" cm="1">
        <f t="array" ref="CR225">IF(COUNTIFS($BZ$10:$BZ$259,$BZ225,$I$10:$I$259,$I225+1)&gt;0,IF(X225&lt;&gt;INDEX(Y$10:Y$259,MATCH(1,INDEX(($BZ225=$BZ$10:$BZ$259)*($I$10:$I$259=$I225+1),0,1),0)),"Number of FTEs in previous year do not align with Number of FTEs in current year across years, by definition these should be equal. Please check and update if required. "&amp;CHAR(10),""),"")</f>
        <v/>
      </c>
      <c r="CS225" t="str" cm="1">
        <f t="array" ref="CS225">IF(COUNTIFS($BZ$10:$BZ$259,$BZ225,$I$10:$I$259,$I225-1)&gt;0,IF(Y225&lt;&gt;INDEX(X$10:X$259,MATCH(1,INDEX(($BZ225=$BZ$10:$BZ$259)*($I$10:$I$259=$I225-1),0,1),0)),"Number of FTEs in previous year do not align with Number of FTEs in current year across years, by definition these should be equal. Please check and update if required. "&amp;CHAR(10),""),"")</f>
        <v/>
      </c>
      <c r="CT225" t="str">
        <f t="shared" si="227"/>
        <v/>
      </c>
      <c r="CU225" t="str">
        <f t="shared" si="228"/>
        <v/>
      </c>
      <c r="CV225"/>
      <c r="CW225" t="str">
        <f t="shared" si="229"/>
        <v/>
      </c>
      <c r="CX225"/>
      <c r="CY225" t="str">
        <f t="shared" si="230"/>
        <v/>
      </c>
      <c r="CZ225"/>
      <c r="DA225" t="str">
        <f t="shared" si="231"/>
        <v/>
      </c>
      <c r="DB225"/>
      <c r="DC225"/>
      <c r="DD225"/>
      <c r="DE225"/>
      <c r="DF225"/>
      <c r="DG225"/>
      <c r="DH225"/>
      <c r="DI225"/>
      <c r="DJ225"/>
      <c r="DK225"/>
      <c r="DL225"/>
      <c r="DM225"/>
      <c r="DN225"/>
      <c r="DO225"/>
      <c r="DP225"/>
      <c r="DQ225"/>
      <c r="DR225"/>
      <c r="DS225"/>
      <c r="DT225"/>
      <c r="DU225"/>
      <c r="DV225"/>
      <c r="DW225"/>
      <c r="DX225" t="str">
        <f t="shared" si="232"/>
        <v/>
      </c>
      <c r="DY225" t="str">
        <f t="shared" si="233"/>
        <v/>
      </c>
      <c r="DZ225" t="str">
        <f t="shared" si="234"/>
        <v/>
      </c>
      <c r="EA225" t="str">
        <f t="shared" si="235"/>
        <v/>
      </c>
      <c r="EB225" t="str">
        <f t="shared" si="236"/>
        <v/>
      </c>
      <c r="EC225" t="str">
        <f t="shared" si="237"/>
        <v/>
      </c>
      <c r="ED225" t="str">
        <f t="shared" si="238"/>
        <v/>
      </c>
      <c r="EE225" t="str">
        <f t="shared" si="239"/>
        <v/>
      </c>
      <c r="EF225" t="str">
        <f t="shared" si="240"/>
        <v/>
      </c>
      <c r="EG225" t="str">
        <f t="shared" si="241"/>
        <v/>
      </c>
      <c r="EH225" t="str">
        <f t="shared" si="242"/>
        <v/>
      </c>
      <c r="EI225" t="str">
        <f t="shared" si="243"/>
        <v/>
      </c>
      <c r="EJ225"/>
      <c r="EK225"/>
      <c r="EL225"/>
      <c r="EM225"/>
      <c r="EN225"/>
      <c r="EO225"/>
      <c r="EP225"/>
      <c r="EQ225" t="str">
        <f t="shared" si="244"/>
        <v/>
      </c>
      <c r="ER225" t="str">
        <f t="shared" si="245"/>
        <v/>
      </c>
      <c r="ES225" t="str">
        <f t="shared" si="246"/>
        <v/>
      </c>
      <c r="ET225"/>
      <c r="EU225" t="str">
        <f t="shared" si="247"/>
        <v/>
      </c>
      <c r="EV225"/>
      <c r="EW225" t="str">
        <f t="shared" si="248"/>
        <v/>
      </c>
      <c r="EX225"/>
      <c r="EY225" t="str">
        <f t="shared" si="249"/>
        <v/>
      </c>
      <c r="EZ225"/>
      <c r="FA225"/>
      <c r="FB225"/>
      <c r="FC225"/>
      <c r="FD225"/>
      <c r="FE225"/>
      <c r="FF225"/>
      <c r="FG225"/>
      <c r="FH225"/>
      <c r="FI225"/>
      <c r="FJ225"/>
      <c r="FK225"/>
      <c r="FL225"/>
      <c r="FM225"/>
      <c r="FN225"/>
      <c r="FO225"/>
      <c r="FP225"/>
      <c r="FQ225"/>
      <c r="FR225"/>
      <c r="FS225"/>
      <c r="FT225"/>
      <c r="FU225"/>
      <c r="FV225" t="str">
        <f t="shared" si="250"/>
        <v/>
      </c>
      <c r="FW225" t="str">
        <f t="shared" si="251"/>
        <v/>
      </c>
      <c r="FX225"/>
      <c r="FY225" t="str">
        <f t="shared" si="252"/>
        <v/>
      </c>
      <c r="FZ225" t="str">
        <f t="shared" si="253"/>
        <v/>
      </c>
      <c r="GA225" t="str">
        <f t="shared" si="254"/>
        <v/>
      </c>
      <c r="GB225" t="str">
        <f t="shared" si="255"/>
        <v/>
      </c>
      <c r="GC225" t="str">
        <f t="shared" si="256"/>
        <v/>
      </c>
      <c r="GD225" t="str">
        <f t="shared" si="257"/>
        <v/>
      </c>
      <c r="GE225" t="str">
        <f t="shared" si="258"/>
        <v/>
      </c>
      <c r="GF225" t="str">
        <f t="shared" si="259"/>
        <v/>
      </c>
      <c r="GG225" t="str">
        <f t="shared" si="260"/>
        <v/>
      </c>
      <c r="GH225"/>
      <c r="GI225"/>
      <c r="GJ225"/>
      <c r="GK225"/>
      <c r="GL225"/>
      <c r="GM225"/>
      <c r="GN225"/>
      <c r="GO225"/>
      <c r="GP225" t="str">
        <f t="shared" si="261"/>
        <v/>
      </c>
      <c r="GQ225" t="str">
        <f t="shared" si="262"/>
        <v/>
      </c>
      <c r="GR225"/>
      <c r="GS225" t="str">
        <f t="shared" si="263"/>
        <v/>
      </c>
      <c r="GT225"/>
      <c r="GU225" t="str">
        <f t="shared" si="264"/>
        <v/>
      </c>
      <c r="GV225"/>
      <c r="GW225" t="str">
        <f t="shared" si="265"/>
        <v/>
      </c>
      <c r="GX225"/>
      <c r="GY225"/>
      <c r="GZ225"/>
      <c r="HA225"/>
      <c r="HB225"/>
      <c r="HC225"/>
      <c r="HD225"/>
      <c r="HE225"/>
      <c r="HF225"/>
      <c r="HG225"/>
      <c r="HH225"/>
      <c r="HI225"/>
      <c r="HJ225"/>
      <c r="HK225"/>
      <c r="HL225"/>
      <c r="HM225"/>
      <c r="HN225"/>
      <c r="HO225"/>
      <c r="HP225"/>
      <c r="HQ225"/>
      <c r="HR225"/>
      <c r="HS225"/>
      <c r="HT225" t="str">
        <f t="shared" si="266"/>
        <v/>
      </c>
      <c r="HU225" t="str">
        <f t="shared" si="267"/>
        <v/>
      </c>
      <c r="HV225"/>
      <c r="HW225"/>
      <c r="HX225"/>
      <c r="HY225"/>
      <c r="HZ225"/>
      <c r="IA225"/>
      <c r="IB225"/>
      <c r="IC225"/>
      <c r="ID225"/>
      <c r="IE225" t="str">
        <f t="shared" si="268"/>
        <v/>
      </c>
      <c r="IF225"/>
      <c r="IG225"/>
      <c r="IH225"/>
      <c r="II225"/>
      <c r="IJ225"/>
      <c r="IK225"/>
      <c r="IL225"/>
      <c r="IM225"/>
      <c r="IN225"/>
      <c r="IO225"/>
      <c r="IP225"/>
      <c r="IQ225" t="str">
        <f t="shared" si="269"/>
        <v/>
      </c>
      <c r="IR225"/>
      <c r="IS225" t="str">
        <f t="shared" si="270"/>
        <v/>
      </c>
      <c r="IT225"/>
      <c r="IU225" t="str">
        <f t="shared" si="271"/>
        <v/>
      </c>
      <c r="IV225"/>
      <c r="IW225"/>
      <c r="IX225"/>
      <c r="IY225"/>
      <c r="IZ225"/>
      <c r="JA225"/>
      <c r="JB225"/>
      <c r="JC225"/>
      <c r="JD225"/>
      <c r="JE225"/>
      <c r="JF225"/>
      <c r="JG225"/>
      <c r="JH225"/>
      <c r="JI225"/>
      <c r="JJ225"/>
      <c r="JK225"/>
      <c r="JL225"/>
      <c r="JM225"/>
      <c r="JN225"/>
      <c r="JO225"/>
      <c r="JP225"/>
      <c r="JQ225"/>
      <c r="JR225" t="str">
        <f t="shared" si="272"/>
        <v/>
      </c>
      <c r="JS225" t="str">
        <f t="shared" si="273"/>
        <v/>
      </c>
      <c r="JT225"/>
      <c r="JU225"/>
      <c r="JV225"/>
      <c r="JW225"/>
      <c r="JX225"/>
      <c r="JY225"/>
      <c r="JZ225"/>
      <c r="KA225"/>
      <c r="KB225"/>
      <c r="KC225" t="str">
        <f t="shared" si="274"/>
        <v/>
      </c>
      <c r="KD225"/>
      <c r="KE225"/>
      <c r="KF225"/>
      <c r="KG225"/>
      <c r="KH225"/>
      <c r="KI225"/>
      <c r="KJ225"/>
      <c r="KK225"/>
      <c r="KL225" t="str">
        <f>IF(CT225=1,KL$8&amp;IF(SUM(CU225:$EQ225)=0,"",", "),"")</f>
        <v/>
      </c>
      <c r="KM225" t="str">
        <f>IF(CU225=1,KM$8&amp;IF(SUM(CV225:$EQ225)=0,"",", "),"")</f>
        <v/>
      </c>
      <c r="KN225" t="str">
        <f>IF(CV225=1,KN$8&amp;IF(SUM(CW225:$EQ225)=0,"",", "),"")</f>
        <v/>
      </c>
      <c r="KO225" t="str">
        <f>IF(CW225=1,KO$8&amp;IF(SUM(CX225:$EQ225)=0,"",", "),"")</f>
        <v/>
      </c>
      <c r="KP225" t="str">
        <f>IF(CX225=1,KP$8&amp;IF(SUM(CY225:$EQ225)=0,"",", "),"")</f>
        <v/>
      </c>
      <c r="KQ225" t="str">
        <f>IF(CY225=1,KQ$8&amp;IF(SUM(CZ225:$EQ225)=0,"",", "),"")</f>
        <v/>
      </c>
      <c r="KR225" t="str">
        <f>IF(CZ225=1,KR$8&amp;IF(SUM(DA225:$EQ225)=0,"",", "),"")</f>
        <v/>
      </c>
      <c r="KS225" t="str">
        <f>IF(DA225=1,KS$8&amp;IF(SUM(DB225:$EQ225)=0,"",", "),"")</f>
        <v/>
      </c>
      <c r="KT225" t="str">
        <f>IF(DB225=1,KT$8&amp;IF(SUM(DC225:$EQ225)=0,"",", "),"")</f>
        <v/>
      </c>
      <c r="KU225" t="str">
        <f>IF(DC225=1,KU$8&amp;IF(SUM(DD225:$EQ225)=0,"",", "),"")</f>
        <v/>
      </c>
      <c r="KV225" t="str">
        <f>IF(DD225=1,KV$8&amp;IF(SUM(DE225:$EQ225)=0,"",", "),"")</f>
        <v/>
      </c>
      <c r="KW225" t="str">
        <f>IF(DE225=1,KW$8&amp;IF(SUM(DF225:$EQ225)=0,"",", "),"")</f>
        <v/>
      </c>
      <c r="KX225" t="str">
        <f>IF(DF225=1,KX$8&amp;IF(SUM(DG225:$EQ225)=0,"",", "),"")</f>
        <v/>
      </c>
      <c r="KY225" t="str">
        <f>IF(DG225=1,KY$8&amp;IF(SUM(DH225:$EQ225)=0,"",", "),"")</f>
        <v/>
      </c>
      <c r="KZ225" t="str">
        <f>IF(DH225=1,KZ$8&amp;IF(SUM(DI225:$EQ225)=0,"",", "),"")</f>
        <v/>
      </c>
      <c r="LA225" t="str">
        <f>IF(DI225=1,LA$8&amp;IF(SUM(DJ225:$EQ225)=0,"",", "),"")</f>
        <v/>
      </c>
      <c r="LB225" t="str">
        <f>IF(DJ225=1,LB$8&amp;IF(SUM(DK225:$EQ225)=0,"",", "),"")</f>
        <v/>
      </c>
      <c r="LC225" t="str">
        <f>IF(DK225=1,LC$8&amp;IF(SUM(DL225:$EQ225)=0,"",", "),"")</f>
        <v/>
      </c>
      <c r="LD225" t="str">
        <f>IF(DL225=1,LD$8&amp;IF(SUM(DM225:$EQ225)=0,"",", "),"")</f>
        <v/>
      </c>
      <c r="LE225" t="str">
        <f>IF(DM225=1,LE$8&amp;IF(SUM(DN225:$EQ225)=0,"",", "),"")</f>
        <v/>
      </c>
      <c r="LF225" t="str">
        <f>IF(DN225=1,LF$8&amp;IF(SUM(DO225:$EQ225)=0,"",", "),"")</f>
        <v/>
      </c>
      <c r="LG225" t="str">
        <f>IF(DO225=1,LG$8&amp;IF(SUM(DP225:$EQ225)=0,"",", "),"")</f>
        <v/>
      </c>
      <c r="LH225" t="str">
        <f>IF(DP225=1,LH$8&amp;IF(SUM(DQ225:$EQ225)=0,"",", "),"")</f>
        <v/>
      </c>
      <c r="LI225" t="str">
        <f>IF(DQ225=1,LI$8&amp;IF(SUM(DR225:$EQ225)=0,"",", "),"")</f>
        <v/>
      </c>
      <c r="LJ225" t="str">
        <f>IF(DR225=1,LJ$8&amp;IF(SUM(DS225:$EQ225)=0,"",", "),"")</f>
        <v/>
      </c>
      <c r="LK225" t="str">
        <f>IF(DS225=1,LK$8&amp;IF(SUM(DT225:$EQ225)=0,"",", "),"")</f>
        <v/>
      </c>
      <c r="LL225" t="str">
        <f>IF(DT225=1,LL$8&amp;IF(SUM(DU225:$EQ225)=0,"",", "),"")</f>
        <v/>
      </c>
      <c r="LM225" t="str">
        <f>IF(DU225=1,LM$8&amp;IF(SUM(DV225:$EQ225)=0,"",", "),"")</f>
        <v/>
      </c>
      <c r="LN225" t="str">
        <f>IF(DV225=1,LN$8&amp;IF(SUM(DW225:$EQ225)=0,"",", "),"")</f>
        <v/>
      </c>
      <c r="LO225" t="str">
        <f>IF(DW225=1,LO$8&amp;IF(SUM(DX225:$EQ225)=0,"",", "),"")</f>
        <v/>
      </c>
      <c r="LP225" t="str">
        <f>IF(DX225=1,LP$8&amp;IF(SUM(DY225:$EQ225)=0,"",", "),"")</f>
        <v/>
      </c>
      <c r="LQ225" t="str">
        <f>IF(DY225=1,LQ$8&amp;IF(SUM(DZ225:$EQ225)=0,"",", "),"")</f>
        <v/>
      </c>
      <c r="LR225" t="str">
        <f>IF(DZ225=1,LR$8&amp;IF(SUM(EA225:$EQ225)=0,"",", "),"")</f>
        <v/>
      </c>
      <c r="LS225" t="str">
        <f>IF(EA225=1,LS$8&amp;IF(SUM(EB225:$EQ225)=0,"",", "),"")</f>
        <v/>
      </c>
      <c r="LT225" t="str">
        <f>IF(EB225=1,LT$8&amp;IF(SUM(EC225:$EQ225)=0,"",", "),"")</f>
        <v/>
      </c>
      <c r="LU225" t="str">
        <f>IF(EC225=1,LU$8&amp;IF(SUM(ED225:$EQ225)=0,"",", "),"")</f>
        <v/>
      </c>
      <c r="LV225" t="str">
        <f>IF(ED225=1,LV$8&amp;IF(SUM(EE225:$EQ225)=0,"",", "),"")</f>
        <v/>
      </c>
      <c r="LW225" t="str">
        <f>IF(EE225=1,LW$8&amp;IF(SUM(EF225:$EQ225)=0,"",", "),"")</f>
        <v/>
      </c>
      <c r="LX225" t="str">
        <f>IF(EF225=1,LX$8&amp;IF(SUM(EG225:$EQ225)=0,"",", "),"")</f>
        <v/>
      </c>
      <c r="LY225" t="str">
        <f>IF(EG225=1,LY$8&amp;IF(SUM(EH225:$EQ225)=0,"",", "),"")</f>
        <v/>
      </c>
      <c r="LZ225" t="str">
        <f>IF(EH225=1,LZ$8&amp;IF(SUM(EI225:$EQ225)=0,"",", "),"")</f>
        <v/>
      </c>
      <c r="MA225" t="str">
        <f>IF(EI225=1,MA$8&amp;IF(SUM(EJ225:$EQ225)=0,"",", "),"")</f>
        <v/>
      </c>
      <c r="MB225" t="str">
        <f>IF(EJ225=1,MB$8&amp;IF(SUM(EK225:$EQ225)=0,"",", "),"")</f>
        <v/>
      </c>
      <c r="MC225" t="str">
        <f>IF(EK225=1,MC$8&amp;IF(SUM(EL225:$EQ225)=0,"",", "),"")</f>
        <v/>
      </c>
      <c r="MD225" t="str">
        <f>IF(EL225=1,MD$8&amp;IF(SUM(EM225:$EQ225)=0,"",", "),"")</f>
        <v/>
      </c>
      <c r="ME225" t="str">
        <f>IF(EM225=1,ME$8&amp;IF(SUM(EN225:$EQ225)=0,"",", "),"")</f>
        <v/>
      </c>
      <c r="MF225" t="str">
        <f>IF(EN225=1,MF$8&amp;IF(SUM(EO225:$EQ225)=0,"",", "),"")</f>
        <v/>
      </c>
      <c r="MG225" t="str">
        <f>IF(EO225=1,MG$8&amp;IF(SUM(EP225:$EQ225)=0,"",", "),"")</f>
        <v/>
      </c>
      <c r="MH225" t="str">
        <f>IF(EP225=1,MH$8&amp;IF(SUM(EQ225:$EQ225)=0,"",", "),"")</f>
        <v/>
      </c>
      <c r="MI225" t="str">
        <f t="shared" si="284"/>
        <v/>
      </c>
      <c r="MJ225" t="str">
        <f>IF(ER225=1,MJ$8&amp;IF(SUM(ES225:$GO225)=0,"",", "),"")</f>
        <v/>
      </c>
      <c r="MK225" t="str">
        <f>IF(ES225=1,MK$8&amp;IF(SUM(ET225:$GO225)=0,"",", "),"")</f>
        <v/>
      </c>
      <c r="ML225" t="str">
        <f>IF(ET225=1,ML$8&amp;IF(SUM(EU225:$GO225)=0,"",", "),"")</f>
        <v/>
      </c>
      <c r="MM225" t="str">
        <f>IF(EU225=1,MM$8&amp;IF(SUM(EV225:$GO225)=0,"",", "),"")</f>
        <v/>
      </c>
      <c r="MN225" t="str">
        <f>IF(EV225=1,MN$8&amp;IF(SUM(EW225:$GO225)=0,"",", "),"")</f>
        <v/>
      </c>
      <c r="MO225" t="str">
        <f>IF(EW225=1,MO$8&amp;IF(SUM(EX225:$GO225)=0,"",", "),"")</f>
        <v/>
      </c>
      <c r="MP225" t="str">
        <f>IF(EX225=1,MP$8&amp;IF(SUM(EY225:$GO225)=0,"",", "),"")</f>
        <v/>
      </c>
      <c r="MQ225" t="str">
        <f>IF(EY225=1,MQ$8&amp;IF(SUM(EZ225:$GO225)=0,"",", "),"")</f>
        <v/>
      </c>
      <c r="MR225" t="str">
        <f>IF(EZ225=1,MR$8&amp;IF(SUM(FA225:$GO225)=0,"",", "),"")</f>
        <v/>
      </c>
      <c r="MS225" t="str">
        <f>IF(FA225=1,MS$8&amp;IF(SUM(FB225:$GO225)=0,"",", "),"")</f>
        <v/>
      </c>
      <c r="MT225" t="str">
        <f>IF(FB225=1,MT$8&amp;IF(SUM(FC225:$GO225)=0,"",", "),"")</f>
        <v/>
      </c>
      <c r="MU225" t="str">
        <f>IF(FC225=1,MU$8&amp;IF(SUM(FD225:$GO225)=0,"",", "),"")</f>
        <v/>
      </c>
      <c r="MV225" t="str">
        <f>IF(FD225=1,MV$8&amp;IF(SUM(FE225:$GO225)=0,"",", "),"")</f>
        <v/>
      </c>
      <c r="MW225" t="str">
        <f>IF(FE225=1,MW$8&amp;IF(SUM(FF225:$GO225)=0,"",", "),"")</f>
        <v/>
      </c>
      <c r="MX225" t="str">
        <f>IF(FF225=1,MX$8&amp;IF(SUM(FG225:$GO225)=0,"",", "),"")</f>
        <v/>
      </c>
      <c r="MY225" t="str">
        <f>IF(FG225=1,MY$8&amp;IF(SUM(FH225:$GO225)=0,"",", "),"")</f>
        <v/>
      </c>
      <c r="MZ225" t="str">
        <f>IF(FH225=1,MZ$8&amp;IF(SUM(FI225:$GO225)=0,"",", "),"")</f>
        <v/>
      </c>
      <c r="NA225" t="str">
        <f>IF(FI225=1,NA$8&amp;IF(SUM(FJ225:$GO225)=0,"",", "),"")</f>
        <v/>
      </c>
      <c r="NB225" t="str">
        <f>IF(FJ225=1,NB$8&amp;IF(SUM(FK225:$GO225)=0,"",", "),"")</f>
        <v/>
      </c>
      <c r="NC225" t="str">
        <f>IF(FK225=1,NC$8&amp;IF(SUM(FL225:$GO225)=0,"",", "),"")</f>
        <v/>
      </c>
      <c r="ND225" t="str">
        <f>IF(FL225=1,ND$8&amp;IF(SUM(FM225:$GO225)=0,"",", "),"")</f>
        <v/>
      </c>
      <c r="NE225" t="str">
        <f>IF(FM225=1,NE$8&amp;IF(SUM(FN225:$GO225)=0,"",", "),"")</f>
        <v/>
      </c>
      <c r="NF225" t="str">
        <f>IF(FN225=1,NF$8&amp;IF(SUM(FO225:$GO225)=0,"",", "),"")</f>
        <v/>
      </c>
      <c r="NG225" t="str">
        <f>IF(FO225=1,NG$8&amp;IF(SUM(FP225:$GO225)=0,"",", "),"")</f>
        <v/>
      </c>
      <c r="NH225" t="str">
        <f>IF(FP225=1,NH$8&amp;IF(SUM(FQ225:$GO225)=0,"",", "),"")</f>
        <v/>
      </c>
      <c r="NI225" t="str">
        <f>IF(FQ225=1,NI$8&amp;IF(SUM(FR225:$GO225)=0,"",", "),"")</f>
        <v/>
      </c>
      <c r="NJ225" t="str">
        <f>IF(FR225=1,NJ$8&amp;IF(SUM(FS225:$GO225)=0,"",", "),"")</f>
        <v/>
      </c>
      <c r="NK225" t="str">
        <f>IF(FS225=1,NK$8&amp;IF(SUM(FT225:$GO225)=0,"",", "),"")</f>
        <v/>
      </c>
      <c r="NL225" t="str">
        <f>IF(FT225=1,NL$8&amp;IF(SUM(FU225:$GO225)=0,"",", "),"")</f>
        <v/>
      </c>
      <c r="NM225" t="str">
        <f>IF(FU225=1,NM$8&amp;IF(SUM(FV225:$GO225)=0,"",", "),"")</f>
        <v/>
      </c>
      <c r="NN225" t="str">
        <f>IF(FV225=1,NN$8&amp;IF(SUM(FW225:$GO225)=0,"",", "),"")</f>
        <v/>
      </c>
      <c r="NO225" t="str">
        <f>IF(FW225=1,NO$8&amp;IF(SUM(FX225:$GO225)=0,"",", "),"")</f>
        <v/>
      </c>
      <c r="NP225" t="str">
        <f>IF(FX225=1,NP$8&amp;IF(SUM(FY225:$GO225)=0,"",", "),"")</f>
        <v/>
      </c>
      <c r="NQ225" t="str">
        <f>IF(FY225=1,NQ$8&amp;IF(SUM(FZ225:$GO225)=0,"",", "),"")</f>
        <v/>
      </c>
      <c r="NR225" t="str">
        <f>IF(FZ225=1,NR$8&amp;IF(SUM(GA225:$GO225)=0,"",", "),"")</f>
        <v/>
      </c>
      <c r="NS225" t="str">
        <f>IF(GA225=1,NS$8&amp;IF(SUM(GB225:$GO225)=0,"",", "),"")</f>
        <v/>
      </c>
      <c r="NT225" t="str">
        <f>IF(GB225=1,NT$8&amp;IF(SUM(GC225:$GO225)=0,"",", "),"")</f>
        <v/>
      </c>
      <c r="NU225" t="str">
        <f>IF(GC225=1,NU$8&amp;IF(SUM(GD225:$GO225)=0,"",", "),"")</f>
        <v/>
      </c>
      <c r="NV225" t="str">
        <f>IF(GD225=1,NV$8&amp;IF(SUM(GE225:$GO225)=0,"",", "),"")</f>
        <v/>
      </c>
      <c r="NW225" t="str">
        <f>IF(GE225=1,NW$8&amp;IF(SUM(GF225:$GO225)=0,"",", "),"")</f>
        <v/>
      </c>
      <c r="NX225" t="str">
        <f>IF(GF225=1,NX$8&amp;IF(SUM(GG225:$GO225)=0,"",", "),"")</f>
        <v/>
      </c>
      <c r="NY225" t="str">
        <f>IF(GG225=1,NY$8&amp;IF(SUM(GH225:$GO225)=0,"",", "),"")</f>
        <v/>
      </c>
      <c r="NZ225" t="str">
        <f>IF(GH225=1,NZ$8&amp;IF(SUM(GI225:$GO225)=0,"",", "),"")</f>
        <v/>
      </c>
      <c r="OA225" t="str">
        <f>IF(GI225=1,OA$8&amp;IF(SUM(GJ225:$GO225)=0,"",", "),"")</f>
        <v/>
      </c>
      <c r="OB225" t="str">
        <f>IF(GJ225=1,OB$8&amp;IF(SUM(GK225:$GO225)=0,"",", "),"")</f>
        <v/>
      </c>
      <c r="OC225" t="str">
        <f>IF(GK225=1,OC$8&amp;IF(SUM(GL225:$GO225)=0,"",", "),"")</f>
        <v/>
      </c>
      <c r="OD225" t="str">
        <f>IF(GL225=1,OD$8&amp;IF(SUM(GM225:$GO225)=0,"",", "),"")</f>
        <v/>
      </c>
      <c r="OE225" t="str">
        <f>IF(GM225=1,OE$8&amp;IF(SUM(GN225:$GO225)=0,"",", "),"")</f>
        <v/>
      </c>
      <c r="OF225" t="str">
        <f>IF(GN225=1,OF$8&amp;IF(SUM(GO225:$GO225)=0,"",", "),"")</f>
        <v/>
      </c>
      <c r="OG225" t="str">
        <f t="shared" si="285"/>
        <v/>
      </c>
      <c r="OH225" t="str">
        <f>IF(GP225=1,OH$8&amp;IF(SUM(GQ225:$IM225)=0,"",", "),"")</f>
        <v/>
      </c>
      <c r="OI225" t="str">
        <f>IF(GQ225=1,OI$8&amp;IF(SUM(GR225:$IM225)=0,"",", "),"")</f>
        <v/>
      </c>
      <c r="OJ225" t="str">
        <f>IF(GR225=1,OJ$8&amp;IF(SUM(GS225:$IM225)=0,"",", "),"")</f>
        <v/>
      </c>
      <c r="OK225" t="str">
        <f>IF(GS225=1,OK$8&amp;IF(SUM(GT225:$IM225)=0,"",", "),"")</f>
        <v/>
      </c>
      <c r="OL225" t="str">
        <f>IF(GT225=1,OL$8&amp;IF(SUM(GU225:$IM225)=0,"",", "),"")</f>
        <v/>
      </c>
      <c r="OM225" t="str">
        <f>IF(GU225=1,OM$8&amp;IF(SUM(GV225:$IM225)=0,"",", "),"")</f>
        <v/>
      </c>
      <c r="ON225" t="str">
        <f>IF(GV225=1,ON$8&amp;IF(SUM(GW225:$IM225)=0,"",", "),"")</f>
        <v/>
      </c>
      <c r="OO225" t="str">
        <f>IF(GW225=1,OO$8&amp;IF(SUM(GX225:$IM225)=0,"",", "),"")</f>
        <v/>
      </c>
      <c r="OP225" t="str">
        <f>IF(GX225=1,OP$8&amp;IF(SUM(GY225:$IM225)=0,"",", "),"")</f>
        <v/>
      </c>
      <c r="OQ225" t="str">
        <f>IF(GY225=1,OQ$8&amp;IF(SUM(GZ225:$IM225)=0,"",", "),"")</f>
        <v/>
      </c>
      <c r="OR225" t="str">
        <f>IF(GZ225=1,OR$8&amp;IF(SUM(HA225:$IM225)=0,"",", "),"")</f>
        <v/>
      </c>
      <c r="OS225" t="str">
        <f>IF(HA225=1,OS$8&amp;IF(SUM(HB225:$IM225)=0,"",", "),"")</f>
        <v/>
      </c>
      <c r="OT225" t="str">
        <f>IF(HB225=1,OT$8&amp;IF(SUM(HC225:$IM225)=0,"",", "),"")</f>
        <v/>
      </c>
      <c r="OU225" t="str">
        <f>IF(HC225=1,OU$8&amp;IF(SUM(HD225:$IM225)=0,"",", "),"")</f>
        <v/>
      </c>
      <c r="OV225" t="str">
        <f>IF(HD225=1,OV$8&amp;IF(SUM(HE225:$IM225)=0,"",", "),"")</f>
        <v/>
      </c>
      <c r="OW225" t="str">
        <f>IF(HE225=1,OW$8&amp;IF(SUM(HF225:$IM225)=0,"",", "),"")</f>
        <v/>
      </c>
      <c r="OX225" t="str">
        <f>IF(HF225=1,OX$8&amp;IF(SUM(HG225:$IM225)=0,"",", "),"")</f>
        <v/>
      </c>
      <c r="OY225" t="str">
        <f>IF(HG225=1,OY$8&amp;IF(SUM(HH225:$IM225)=0,"",", "),"")</f>
        <v/>
      </c>
      <c r="OZ225" t="str">
        <f>IF(HH225=1,OZ$8&amp;IF(SUM(HI225:$IM225)=0,"",", "),"")</f>
        <v/>
      </c>
      <c r="PA225" t="str">
        <f>IF(HI225=1,PA$8&amp;IF(SUM(HJ225:$IM225)=0,"",", "),"")</f>
        <v/>
      </c>
      <c r="PB225" t="str">
        <f>IF(HJ225=1,PB$8&amp;IF(SUM(HK225:$IM225)=0,"",", "),"")</f>
        <v/>
      </c>
      <c r="PC225" t="str">
        <f>IF(HK225=1,PC$8&amp;IF(SUM(HL225:$IM225)=0,"",", "),"")</f>
        <v/>
      </c>
      <c r="PD225" t="str">
        <f>IF(HL225=1,PD$8&amp;IF(SUM(HM225:$IM225)=0,"",", "),"")</f>
        <v/>
      </c>
      <c r="PE225" t="str">
        <f>IF(HM225=1,PE$8&amp;IF(SUM(HN225:$IM225)=0,"",", "),"")</f>
        <v/>
      </c>
      <c r="PF225" t="str">
        <f>IF(HN225=1,PF$8&amp;IF(SUM(HO225:$IM225)=0,"",", "),"")</f>
        <v/>
      </c>
      <c r="PG225" t="str">
        <f>IF(HO225=1,PG$8&amp;IF(SUM(HP225:$IM225)=0,"",", "),"")</f>
        <v/>
      </c>
      <c r="PH225" t="str">
        <f>IF(HP225=1,PH$8&amp;IF(SUM(HQ225:$IM225)=0,"",", "),"")</f>
        <v/>
      </c>
      <c r="PI225" t="str">
        <f>IF(HQ225=1,PI$8&amp;IF(SUM(HR225:$IM225)=0,"",", "),"")</f>
        <v/>
      </c>
      <c r="PJ225" t="str">
        <f>IF(HR225=1,PJ$8&amp;IF(SUM(HS225:$IM225)=0,"",", "),"")</f>
        <v/>
      </c>
      <c r="PK225" t="str">
        <f>IF(HS225=1,PK$8&amp;IF(SUM(HT225:$IM225)=0,"",", "),"")</f>
        <v/>
      </c>
      <c r="PL225" t="str">
        <f>IF(HT225=1,PL$8&amp;IF(SUM(HU225:$IM225)=0,"",", "),"")</f>
        <v/>
      </c>
      <c r="PM225" t="str">
        <f>IF(HU225=1,PM$8&amp;IF(SUM(HV225:$IM225)=0,"",", "),"")</f>
        <v/>
      </c>
      <c r="PN225" t="str">
        <f>IF(HV225=1,PN$8&amp;IF(SUM(HW225:$IM225)=0,"",", "),"")</f>
        <v/>
      </c>
      <c r="PO225" t="str">
        <f>IF(HW225=1,PO$8&amp;IF(SUM(HX225:$IM225)=0,"",", "),"")</f>
        <v/>
      </c>
      <c r="PP225" t="str">
        <f>IF(HX225=1,PP$8&amp;IF(SUM(HY225:$IM225)=0,"",", "),"")</f>
        <v/>
      </c>
      <c r="PQ225" t="str">
        <f>IF(HY225=1,PQ$8&amp;IF(SUM(HZ225:$IM225)=0,"",", "),"")</f>
        <v/>
      </c>
      <c r="PR225" t="str">
        <f>IF(HZ225=1,PR$8&amp;IF(SUM(IA225:$IM225)=0,"",", "),"")</f>
        <v/>
      </c>
      <c r="PS225" t="str">
        <f>IF(IA225=1,PS$8&amp;IF(SUM(IB225:$IM225)=0,"",", "),"")</f>
        <v/>
      </c>
      <c r="PT225" t="str">
        <f>IF(IB225=1,PT$8&amp;IF(SUM(IC225:$IM225)=0,"",", "),"")</f>
        <v/>
      </c>
      <c r="PU225" t="str">
        <f>IF(IC225=1,PU$8&amp;IF(SUM(ID225:$IM225)=0,"",", "),"")</f>
        <v/>
      </c>
      <c r="PV225" t="str">
        <f>IF(ID225=1,PV$8&amp;IF(SUM(IE225:$IM225)=0,"",", "),"")</f>
        <v/>
      </c>
      <c r="PW225" t="str">
        <f>IF(IE225=1,PW$8&amp;IF(SUM(IF225:$IM225)=0,"",", "),"")</f>
        <v/>
      </c>
      <c r="PX225" t="str">
        <f>IF(IF225=1,PX$8&amp;IF(SUM(IG225:$IM225)=0,"",", "),"")</f>
        <v/>
      </c>
      <c r="PY225" t="str">
        <f>IF(IG225=1,PY$8&amp;IF(SUM(IH225:$IM225)=0,"",", "),"")</f>
        <v/>
      </c>
      <c r="PZ225" t="str">
        <f>IF(IH225=1,PZ$8&amp;IF(SUM(II225:$IM225)=0,"",", "),"")</f>
        <v/>
      </c>
      <c r="QA225" t="str">
        <f>IF(II225=1,QA$8&amp;IF(SUM(IJ225:$IM225)=0,"",", "),"")</f>
        <v/>
      </c>
      <c r="QB225" t="str">
        <f>IF(IJ225=1,QB$8&amp;IF(SUM(IK225:$IM225)=0,"",", "),"")</f>
        <v/>
      </c>
      <c r="QC225" t="str">
        <f>IF(IK225=1,QC$8&amp;IF(SUM(IL225:$IM225)=0,"",", "),"")</f>
        <v/>
      </c>
      <c r="QD225" t="str">
        <f>IF(IL225=1,QD$8&amp;IF(SUM(IM225:$IM225)=0,"",", "),"")</f>
        <v/>
      </c>
      <c r="QE225" t="str">
        <f t="shared" si="286"/>
        <v/>
      </c>
      <c r="QF225" t="str">
        <f>IF(IN225=1,QF$8&amp;IF(SUM(IO225:$KK225)=0,"",", "),"")</f>
        <v/>
      </c>
      <c r="QG225" t="str">
        <f>IF(IO225=1,QG$8&amp;IF(SUM(IP225:$KK225)=0,"",", "),"")</f>
        <v/>
      </c>
      <c r="QH225" t="str">
        <f>IF(IP225=1,QH$8&amp;IF(SUM(IQ225:$KK225)=0,"",", "),"")</f>
        <v/>
      </c>
      <c r="QI225" t="str">
        <f>IF(IQ225=1,QI$8&amp;IF(SUM(IR225:$KK225)=0,"",", "),"")</f>
        <v/>
      </c>
      <c r="QJ225" t="str">
        <f>IF(IR225=1,QJ$8&amp;IF(SUM(IS225:$KK225)=0,"",", "),"")</f>
        <v/>
      </c>
      <c r="QK225" t="str">
        <f>IF(IS225=1,QK$8&amp;IF(SUM(IT225:$KK225)=0,"",", "),"")</f>
        <v/>
      </c>
      <c r="QL225" t="str">
        <f>IF(IT225=1,QL$8&amp;IF(SUM(IU225:$KK225)=0,"",", "),"")</f>
        <v/>
      </c>
      <c r="QM225" t="str">
        <f>IF(IU225=1,QM$8&amp;IF(SUM(IV225:$KK225)=0,"",", "),"")</f>
        <v/>
      </c>
      <c r="QN225" t="str">
        <f>IF(IV225=1,QN$8&amp;IF(SUM(IW225:$KK225)=0,"",", "),"")</f>
        <v/>
      </c>
      <c r="QO225" t="str">
        <f>IF(IW225=1,QO$8&amp;IF(SUM(IX225:$KK225)=0,"",", "),"")</f>
        <v/>
      </c>
      <c r="QP225" t="str">
        <f>IF(IX225=1,QP$8&amp;IF(SUM(IY225:$KK225)=0,"",", "),"")</f>
        <v/>
      </c>
      <c r="QQ225" t="str">
        <f>IF(IY225=1,QQ$8&amp;IF(SUM(IZ225:$KK225)=0,"",", "),"")</f>
        <v/>
      </c>
      <c r="QR225" t="str">
        <f>IF(IZ225=1,QR$8&amp;IF(SUM(JA225:$KK225)=0,"",", "),"")</f>
        <v/>
      </c>
      <c r="QS225" t="str">
        <f>IF(JA225=1,QS$8&amp;IF(SUM(JB225:$KK225)=0,"",", "),"")</f>
        <v/>
      </c>
      <c r="QT225" t="str">
        <f>IF(JB225=1,QT$8&amp;IF(SUM(JC225:$KK225)=0,"",", "),"")</f>
        <v/>
      </c>
      <c r="QU225" t="str">
        <f>IF(JC225=1,QU$8&amp;IF(SUM(JD225:$KK225)=0,"",", "),"")</f>
        <v/>
      </c>
      <c r="QV225" t="str">
        <f>IF(JD225=1,QV$8&amp;IF(SUM(JE225:$KK225)=0,"",", "),"")</f>
        <v/>
      </c>
      <c r="QW225" t="str">
        <f>IF(JE225=1,QW$8&amp;IF(SUM(JF225:$KK225)=0,"",", "),"")</f>
        <v/>
      </c>
      <c r="QX225" t="str">
        <f>IF(JF225=1,QX$8&amp;IF(SUM(JG225:$KK225)=0,"",", "),"")</f>
        <v/>
      </c>
      <c r="QY225" t="str">
        <f>IF(JG225=1,QY$8&amp;IF(SUM(JH225:$KK225)=0,"",", "),"")</f>
        <v/>
      </c>
      <c r="QZ225" t="str">
        <f>IF(JH225=1,QZ$8&amp;IF(SUM(JI225:$KK225)=0,"",", "),"")</f>
        <v/>
      </c>
      <c r="RA225" t="str">
        <f>IF(JI225=1,RA$8&amp;IF(SUM(JJ225:$KK225)=0,"",", "),"")</f>
        <v/>
      </c>
      <c r="RB225" t="str">
        <f>IF(JJ225=1,RB$8&amp;IF(SUM(JK225:$KK225)=0,"",", "),"")</f>
        <v/>
      </c>
      <c r="RC225" t="str">
        <f>IF(JK225=1,RC$8&amp;IF(SUM(JL225:$KK225)=0,"",", "),"")</f>
        <v/>
      </c>
      <c r="RD225" t="str">
        <f>IF(JL225=1,RD$8&amp;IF(SUM(JM225:$KK225)=0,"",", "),"")</f>
        <v/>
      </c>
      <c r="RE225" t="str">
        <f>IF(JM225=1,RE$8&amp;IF(SUM(JN225:$KK225)=0,"",", "),"")</f>
        <v/>
      </c>
      <c r="RF225" t="str">
        <f>IF(JN225=1,RF$8&amp;IF(SUM(JO225:$KK225)=0,"",", "),"")</f>
        <v/>
      </c>
      <c r="RG225" t="str">
        <f>IF(JO225=1,RG$8&amp;IF(SUM(JP225:$KK225)=0,"",", "),"")</f>
        <v/>
      </c>
      <c r="RH225" t="str">
        <f>IF(JP225=1,RH$8&amp;IF(SUM(JQ225:$KK225)=0,"",", "),"")</f>
        <v/>
      </c>
      <c r="RI225" t="str">
        <f>IF(JQ225=1,RI$8&amp;IF(SUM(JR225:$KK225)=0,"",", "),"")</f>
        <v/>
      </c>
      <c r="RJ225" t="str">
        <f>IF(JR225=1,RJ$8&amp;IF(SUM(JS225:$KK225)=0,"",", "),"")</f>
        <v/>
      </c>
      <c r="RK225" t="str">
        <f>IF(JS225=1,RK$8&amp;IF(SUM(JT225:$KK225)=0,"",", "),"")</f>
        <v/>
      </c>
      <c r="RL225" t="str">
        <f>IF(JT225=1,RL$8&amp;IF(SUM(JU225:$KK225)=0,"",", "),"")</f>
        <v/>
      </c>
      <c r="RM225" t="str">
        <f>IF(JU225=1,RM$8&amp;IF(SUM(JV225:$KK225)=0,"",", "),"")</f>
        <v/>
      </c>
      <c r="RN225" t="str">
        <f>IF(JV225=1,RN$8&amp;IF(SUM(JW225:$KK225)=0,"",", "),"")</f>
        <v/>
      </c>
      <c r="RO225" t="str">
        <f>IF(JW225=1,RO$8&amp;IF(SUM(JX225:$KK225)=0,"",", "),"")</f>
        <v/>
      </c>
      <c r="RP225" t="str">
        <f>IF(JX225=1,RP$8&amp;IF(SUM(JY225:$KK225)=0,"",", "),"")</f>
        <v/>
      </c>
      <c r="RQ225" t="str">
        <f>IF(JY225=1,RQ$8&amp;IF(SUM(JZ225:$KK225)=0,"",", "),"")</f>
        <v/>
      </c>
      <c r="RR225" t="str">
        <f>IF(JZ225=1,RR$8&amp;IF(SUM(KA225:$KK225)=0,"",", "),"")</f>
        <v/>
      </c>
      <c r="RS225" t="str">
        <f>IF(KA225=1,RS$8&amp;IF(SUM(KB225:$KK225)=0,"",", "),"")</f>
        <v/>
      </c>
      <c r="RT225" t="str">
        <f>IF(KB225=1,RT$8&amp;IF(SUM(KC225:$KK225)=0,"",", "),"")</f>
        <v/>
      </c>
      <c r="RU225" t="str">
        <f>IF(KC225=1,RU$8&amp;IF(SUM(KD225:$KK225)=0,"",", "),"")</f>
        <v/>
      </c>
      <c r="RV225" t="str">
        <f>IF(KD225=1,RV$8&amp;IF(SUM(KE225:$KK225)=0,"",", "),"")</f>
        <v/>
      </c>
      <c r="RW225" t="str">
        <f>IF(KE225=1,RW$8&amp;IF(SUM(KF225:$KK225)=0,"",", "),"")</f>
        <v/>
      </c>
      <c r="RX225" t="str">
        <f>IF(KF225=1,RX$8&amp;IF(SUM(KG225:$KK225)=0,"",", "),"")</f>
        <v/>
      </c>
      <c r="RY225" t="str">
        <f>IF(KG225=1,RY$8&amp;IF(SUM(KH225:$KK225)=0,"",", "),"")</f>
        <v/>
      </c>
      <c r="RZ225" t="str">
        <f>IF(KH225=1,RZ$8&amp;IF(SUM(KI225:$KK225)=0,"",", "),"")</f>
        <v/>
      </c>
      <c r="SA225" t="str">
        <f>IF(KI225=1,SA$8&amp;IF(SUM(KJ225:$KK225)=0,"",", "),"")</f>
        <v/>
      </c>
      <c r="SB225" t="str">
        <f>IF(KJ225=1,SB$8&amp;IF(SUM(KK225:$KK225)=0,"",", "),"")</f>
        <v/>
      </c>
      <c r="SC225" t="str">
        <f t="shared" si="287"/>
        <v/>
      </c>
    </row>
    <row r="226" spans="1:497" ht="60" customHeight="1" x14ac:dyDescent="0.45">
      <c r="A226" s="62"/>
      <c r="B226" s="212" t="str">
        <f t="shared" si="216"/>
        <v/>
      </c>
      <c r="C226" s="212" t="str">
        <f t="shared" si="275"/>
        <v/>
      </c>
      <c r="D226" s="212" t="str">
        <f t="shared" si="276"/>
        <v/>
      </c>
      <c r="E226" s="212" t="str">
        <f t="shared" si="277"/>
        <v/>
      </c>
      <c r="F226" s="212" t="str">
        <f t="shared" si="278"/>
        <v/>
      </c>
      <c r="G226" s="237" t="str">
        <f>IF('EDCI Data'!B226="","",'EDCI Data'!B226)</f>
        <v/>
      </c>
      <c r="H226" s="238" t="str">
        <f>IF('EDCI Data'!C226="","",'EDCI Data'!C226)</f>
        <v/>
      </c>
      <c r="I226" s="239" t="str">
        <f>IF('EDCI Data'!D226="","",'EDCI Data'!D226)</f>
        <v/>
      </c>
      <c r="J226" s="240" t="str">
        <f>IF('EDCI Data'!E226="","",'EDCI Data'!E226)</f>
        <v/>
      </c>
      <c r="K226" s="237" t="str">
        <f>IF('EDCI Data'!F226="","",'EDCI Data'!F226)</f>
        <v/>
      </c>
      <c r="L226" s="237" t="str">
        <f>IF('EDCI Data'!G226="","",'EDCI Data'!G226)</f>
        <v/>
      </c>
      <c r="M226" s="237" t="str">
        <f>IF('EDCI Data'!H226="","",'EDCI Data'!H226)</f>
        <v/>
      </c>
      <c r="N226" s="237" t="str">
        <f>IF('EDCI Data'!I226="","",'EDCI Data'!I226)</f>
        <v/>
      </c>
      <c r="O226" s="237" t="str">
        <f>IF('EDCI Data'!J226="","",'EDCI Data'!J226)</f>
        <v/>
      </c>
      <c r="P226" s="237" t="str">
        <f>IF('EDCI Data'!K226="","",'EDCI Data'!K226)</f>
        <v/>
      </c>
      <c r="Q226" s="241" t="str">
        <f>IF('EDCI Data'!L226="","",'EDCI Data'!L226)</f>
        <v/>
      </c>
      <c r="R226" s="241" t="str">
        <f>IF('EDCI Data'!M226="","",'EDCI Data'!M226)</f>
        <v/>
      </c>
      <c r="S226" s="237" t="str">
        <f>IF('EDCI Data'!N226="","",'EDCI Data'!N226)</f>
        <v/>
      </c>
      <c r="T226" s="237" t="str">
        <f>IF('EDCI Data'!O226="","",'EDCI Data'!O226)</f>
        <v/>
      </c>
      <c r="U226" s="237" t="str">
        <f>IF('EDCI Data'!P226="","",'EDCI Data'!P226)</f>
        <v/>
      </c>
      <c r="V226" s="237" t="str">
        <f>IF('EDCI Data'!Q226="","",'EDCI Data'!Q226)</f>
        <v/>
      </c>
      <c r="W226" s="242" t="str">
        <f>IF('EDCI Data'!R226="","",'EDCI Data'!R226)</f>
        <v/>
      </c>
      <c r="X226" s="243" t="str">
        <f>IF('EDCI Data'!S226="","",'EDCI Data'!S226)</f>
        <v/>
      </c>
      <c r="Y226" s="243" t="str">
        <f>IF('EDCI Data'!T226="","",'EDCI Data'!T226)</f>
        <v/>
      </c>
      <c r="Z226" s="244" t="str">
        <f>IF('EDCI Data'!U226="","",'EDCI Data'!U226)</f>
        <v/>
      </c>
      <c r="AA226" s="237" t="str">
        <f>IF('EDCI Data'!V226="","",'EDCI Data'!V226)</f>
        <v/>
      </c>
      <c r="AB226" s="244" t="str">
        <f>IF('EDCI Data'!W226="","",'EDCI Data'!W226)</f>
        <v/>
      </c>
      <c r="AC226" s="237" t="str">
        <f>IF('EDCI Data'!X226="","",'EDCI Data'!X226)</f>
        <v/>
      </c>
      <c r="AD226" s="244" t="str">
        <f>IF('EDCI Data'!Y226="","",'EDCI Data'!Y226)</f>
        <v/>
      </c>
      <c r="AE226" s="237" t="str">
        <f>IF('EDCI Data'!Z226="","",'EDCI Data'!Z226)</f>
        <v/>
      </c>
      <c r="AF226" s="237" t="str">
        <f>IF('EDCI Data'!AA226="","",'EDCI Data'!AA226)</f>
        <v/>
      </c>
      <c r="AG226" s="237" t="str">
        <f>IF('EDCI Data'!AB226="","",'EDCI Data'!AB226)</f>
        <v/>
      </c>
      <c r="AH226" s="237" t="str">
        <f>IF('EDCI Data'!AC226="","",'EDCI Data'!AC226)</f>
        <v/>
      </c>
      <c r="AI226" s="237" t="str">
        <f>IF('EDCI Data'!AD226="","",'EDCI Data'!AD226)</f>
        <v/>
      </c>
      <c r="AJ226" s="237" t="str">
        <f>IF('EDCI Data'!AE226="","",'EDCI Data'!AE226)</f>
        <v/>
      </c>
      <c r="AK226" s="237" t="str">
        <f>IF('EDCI Data'!AF226="","",'EDCI Data'!AF226)</f>
        <v/>
      </c>
      <c r="AL226" s="237" t="str">
        <f>IF('EDCI Data'!AG226="","",'EDCI Data'!AG226)</f>
        <v/>
      </c>
      <c r="AM226" s="237" t="str">
        <f>IF('EDCI Data'!AH226="","",'EDCI Data'!AH226)</f>
        <v/>
      </c>
      <c r="AN226" s="237" t="str">
        <f>IF('EDCI Data'!AI226="","",'EDCI Data'!AI226)</f>
        <v/>
      </c>
      <c r="AO226" s="237" t="str">
        <f>IF('EDCI Data'!AJ226="","",'EDCI Data'!AJ226)</f>
        <v/>
      </c>
      <c r="AP226" s="237" t="str">
        <f>IF('EDCI Data'!AK226="","",'EDCI Data'!AK226)</f>
        <v/>
      </c>
      <c r="AQ226" s="237" t="str">
        <f>IF('EDCI Data'!AL226="","",'EDCI Data'!AL226)</f>
        <v/>
      </c>
      <c r="AR226" s="237" t="str">
        <f>IF('EDCI Data'!AM226="","",'EDCI Data'!AM226)</f>
        <v/>
      </c>
      <c r="AS226" s="237" t="str">
        <f>IF('EDCI Data'!AN226="","",'EDCI Data'!AN226)</f>
        <v/>
      </c>
      <c r="AT226" s="237" t="str">
        <f>IF('EDCI Data'!AO226="","",'EDCI Data'!AO226)</f>
        <v/>
      </c>
      <c r="AU226" s="237" t="str">
        <f>IF('EDCI Data'!AP226="","",'EDCI Data'!AP226)</f>
        <v/>
      </c>
      <c r="AV226" s="237" t="str">
        <f>IF('EDCI Data'!AQ226="","",'EDCI Data'!AQ226)</f>
        <v/>
      </c>
      <c r="AW226" s="237" t="str">
        <f>IF('EDCI Data'!AR226="","",'EDCI Data'!AR226)</f>
        <v/>
      </c>
      <c r="AX226" s="237" t="str">
        <f>IF('EDCI Data'!AS226="","",'EDCI Data'!AS226)</f>
        <v/>
      </c>
      <c r="AY226" s="237" t="str">
        <f>IF('EDCI Data'!AT226="","",'EDCI Data'!AT226)</f>
        <v/>
      </c>
      <c r="AZ226" s="237" t="str">
        <f>IF('EDCI Data'!AU226="","",'EDCI Data'!AU226)</f>
        <v/>
      </c>
      <c r="BA226" s="237" t="str">
        <f>IF('EDCI Data'!AV226="","",'EDCI Data'!AV226)</f>
        <v/>
      </c>
      <c r="BB226" s="245" t="str">
        <f>IF('EDCI Data'!AW226="","",'EDCI Data'!AW226)</f>
        <v/>
      </c>
      <c r="BC226" s="245" t="str">
        <f>IF('EDCI Data'!AX226="","",'EDCI Data'!AX226)</f>
        <v/>
      </c>
      <c r="BD226" s="246" t="str">
        <f t="shared" si="279"/>
        <v/>
      </c>
      <c r="BE226" s="247" t="str">
        <f>IF('EDCI Data'!AY226="","",'EDCI Data'!AY226)</f>
        <v/>
      </c>
      <c r="BF226" s="247" t="str">
        <f>IF('EDCI Data'!AZ226="","",'EDCI Data'!AZ226)</f>
        <v/>
      </c>
      <c r="BG226" s="247" t="str">
        <f>IF('EDCI Data'!BA226="","",'EDCI Data'!BA226)</f>
        <v/>
      </c>
      <c r="BH226" s="247" t="str">
        <f>IF('EDCI Data'!BB226="","",'EDCI Data'!BB226)</f>
        <v/>
      </c>
      <c r="BI226" s="247" t="str">
        <f>IF('EDCI Data'!BC226="","",'EDCI Data'!BC226)</f>
        <v/>
      </c>
      <c r="BJ226" s="247" t="str">
        <f>IF('EDCI Data'!BD226="","",'EDCI Data'!BD226)</f>
        <v/>
      </c>
      <c r="BK226" s="247" t="str">
        <f>IF('EDCI Data'!BE226="","",'EDCI Data'!BE226)</f>
        <v/>
      </c>
      <c r="BL226" s="247" t="str">
        <f>IF('EDCI Data'!BF226="","",'EDCI Data'!BF226)</f>
        <v/>
      </c>
      <c r="BM226" s="247" t="str">
        <f>IF('EDCI Data'!BG226="","",'EDCI Data'!BG226)</f>
        <v/>
      </c>
      <c r="BN226" s="248" t="str">
        <f>IF('EDCI Data'!BH226="","",'EDCI Data'!BH226)</f>
        <v/>
      </c>
      <c r="BO226" s="248" t="str">
        <f>IF('EDCI Data'!BI226="","",'EDCI Data'!BI226)</f>
        <v/>
      </c>
      <c r="BP226" s="249" t="str">
        <f>IF('EDCI Data'!BJ226="","",'EDCI Data'!BJ226)</f>
        <v/>
      </c>
      <c r="BQ226" s="248" t="str">
        <f>IF('EDCI Data'!BK226="","",'EDCI Data'!BK226)</f>
        <v/>
      </c>
      <c r="BR226" s="248" t="str">
        <f>IF('EDCI Data'!BL226="","",'EDCI Data'!BL226)</f>
        <v/>
      </c>
      <c r="BS226" s="250" t="str">
        <f>IF('EDCI Data'!BM226="","",'EDCI Data'!BM226)</f>
        <v/>
      </c>
      <c r="BT226" s="251" t="str">
        <f>IF('EDCI Data'!BN226="","",'EDCI Data'!BN226)</f>
        <v/>
      </c>
      <c r="BU226" s="246" t="str">
        <f>IF('EDCI Data'!BO226="","",'EDCI Data'!BO226)</f>
        <v/>
      </c>
      <c r="BV226" s="252">
        <f t="shared" si="280"/>
        <v>0</v>
      </c>
      <c r="BW226" s="252">
        <f t="shared" si="281"/>
        <v>0</v>
      </c>
      <c r="BX226" s="252">
        <f t="shared" si="282"/>
        <v>0</v>
      </c>
      <c r="BY226" s="252">
        <f t="shared" si="283"/>
        <v>0</v>
      </c>
      <c r="BZ226" t="str">
        <f t="shared" si="217"/>
        <v/>
      </c>
      <c r="CA226" s="253"/>
      <c r="CB226"/>
      <c r="CC226"/>
      <c r="CD226"/>
      <c r="CE226" t="str">
        <f t="shared" si="218"/>
        <v/>
      </c>
      <c r="CF226"/>
      <c r="CG226" t="str">
        <f t="shared" si="219"/>
        <v/>
      </c>
      <c r="CH226" t="str">
        <f t="shared" si="220"/>
        <v/>
      </c>
      <c r="CI226" t="str">
        <f t="shared" si="221"/>
        <v/>
      </c>
      <c r="CJ226" t="str">
        <f t="shared" si="222"/>
        <v/>
      </c>
      <c r="CK226"/>
      <c r="CL226"/>
      <c r="CM226" t="str">
        <f t="shared" si="223"/>
        <v/>
      </c>
      <c r="CN226" t="str">
        <f t="shared" si="224"/>
        <v/>
      </c>
      <c r="CO226" t="str">
        <f t="shared" si="225"/>
        <v/>
      </c>
      <c r="CP226" t="str">
        <f t="shared" si="226"/>
        <v/>
      </c>
      <c r="CQ226"/>
      <c r="CR226" t="str" cm="1">
        <f t="array" ref="CR226">IF(COUNTIFS($BZ$10:$BZ$259,$BZ226,$I$10:$I$259,$I226+1)&gt;0,IF(X226&lt;&gt;INDEX(Y$10:Y$259,MATCH(1,INDEX(($BZ226=$BZ$10:$BZ$259)*($I$10:$I$259=$I226+1),0,1),0)),"Number of FTEs in previous year do not align with Number of FTEs in current year across years, by definition these should be equal. Please check and update if required. "&amp;CHAR(10),""),"")</f>
        <v/>
      </c>
      <c r="CS226" t="str" cm="1">
        <f t="array" ref="CS226">IF(COUNTIFS($BZ$10:$BZ$259,$BZ226,$I$10:$I$259,$I226-1)&gt;0,IF(Y226&lt;&gt;INDEX(X$10:X$259,MATCH(1,INDEX(($BZ226=$BZ$10:$BZ$259)*($I$10:$I$259=$I226-1),0,1),0)),"Number of FTEs in previous year do not align with Number of FTEs in current year across years, by definition these should be equal. Please check and update if required. "&amp;CHAR(10),""),"")</f>
        <v/>
      </c>
      <c r="CT226" t="str">
        <f t="shared" si="227"/>
        <v/>
      </c>
      <c r="CU226" t="str">
        <f t="shared" si="228"/>
        <v/>
      </c>
      <c r="CV226"/>
      <c r="CW226" t="str">
        <f t="shared" si="229"/>
        <v/>
      </c>
      <c r="CX226"/>
      <c r="CY226" t="str">
        <f t="shared" si="230"/>
        <v/>
      </c>
      <c r="CZ226"/>
      <c r="DA226" t="str">
        <f t="shared" si="231"/>
        <v/>
      </c>
      <c r="DB226"/>
      <c r="DC226"/>
      <c r="DD226"/>
      <c r="DE226"/>
      <c r="DF226"/>
      <c r="DG226"/>
      <c r="DH226"/>
      <c r="DI226"/>
      <c r="DJ226"/>
      <c r="DK226"/>
      <c r="DL226"/>
      <c r="DM226"/>
      <c r="DN226"/>
      <c r="DO226"/>
      <c r="DP226"/>
      <c r="DQ226"/>
      <c r="DR226"/>
      <c r="DS226"/>
      <c r="DT226"/>
      <c r="DU226"/>
      <c r="DV226"/>
      <c r="DW226"/>
      <c r="DX226" t="str">
        <f t="shared" si="232"/>
        <v/>
      </c>
      <c r="DY226" t="str">
        <f t="shared" si="233"/>
        <v/>
      </c>
      <c r="DZ226" t="str">
        <f t="shared" si="234"/>
        <v/>
      </c>
      <c r="EA226" t="str">
        <f t="shared" si="235"/>
        <v/>
      </c>
      <c r="EB226" t="str">
        <f t="shared" si="236"/>
        <v/>
      </c>
      <c r="EC226" t="str">
        <f t="shared" si="237"/>
        <v/>
      </c>
      <c r="ED226" t="str">
        <f t="shared" si="238"/>
        <v/>
      </c>
      <c r="EE226" t="str">
        <f t="shared" si="239"/>
        <v/>
      </c>
      <c r="EF226" t="str">
        <f t="shared" si="240"/>
        <v/>
      </c>
      <c r="EG226" t="str">
        <f t="shared" si="241"/>
        <v/>
      </c>
      <c r="EH226" t="str">
        <f t="shared" si="242"/>
        <v/>
      </c>
      <c r="EI226" t="str">
        <f t="shared" si="243"/>
        <v/>
      </c>
      <c r="EJ226"/>
      <c r="EK226"/>
      <c r="EL226"/>
      <c r="EM226"/>
      <c r="EN226"/>
      <c r="EO226"/>
      <c r="EP226"/>
      <c r="EQ226" t="str">
        <f t="shared" si="244"/>
        <v/>
      </c>
      <c r="ER226" t="str">
        <f t="shared" si="245"/>
        <v/>
      </c>
      <c r="ES226" t="str">
        <f t="shared" si="246"/>
        <v/>
      </c>
      <c r="ET226"/>
      <c r="EU226" t="str">
        <f t="shared" si="247"/>
        <v/>
      </c>
      <c r="EV226"/>
      <c r="EW226" t="str">
        <f t="shared" si="248"/>
        <v/>
      </c>
      <c r="EX226"/>
      <c r="EY226" t="str">
        <f t="shared" si="249"/>
        <v/>
      </c>
      <c r="EZ226"/>
      <c r="FA226"/>
      <c r="FB226"/>
      <c r="FC226"/>
      <c r="FD226"/>
      <c r="FE226"/>
      <c r="FF226"/>
      <c r="FG226"/>
      <c r="FH226"/>
      <c r="FI226"/>
      <c r="FJ226"/>
      <c r="FK226"/>
      <c r="FL226"/>
      <c r="FM226"/>
      <c r="FN226"/>
      <c r="FO226"/>
      <c r="FP226"/>
      <c r="FQ226"/>
      <c r="FR226"/>
      <c r="FS226"/>
      <c r="FT226"/>
      <c r="FU226"/>
      <c r="FV226" t="str">
        <f t="shared" si="250"/>
        <v/>
      </c>
      <c r="FW226" t="str">
        <f t="shared" si="251"/>
        <v/>
      </c>
      <c r="FX226"/>
      <c r="FY226" t="str">
        <f t="shared" si="252"/>
        <v/>
      </c>
      <c r="FZ226" t="str">
        <f t="shared" si="253"/>
        <v/>
      </c>
      <c r="GA226" t="str">
        <f t="shared" si="254"/>
        <v/>
      </c>
      <c r="GB226" t="str">
        <f t="shared" si="255"/>
        <v/>
      </c>
      <c r="GC226" t="str">
        <f t="shared" si="256"/>
        <v/>
      </c>
      <c r="GD226" t="str">
        <f t="shared" si="257"/>
        <v/>
      </c>
      <c r="GE226" t="str">
        <f t="shared" si="258"/>
        <v/>
      </c>
      <c r="GF226" t="str">
        <f t="shared" si="259"/>
        <v/>
      </c>
      <c r="GG226" t="str">
        <f t="shared" si="260"/>
        <v/>
      </c>
      <c r="GH226"/>
      <c r="GI226"/>
      <c r="GJ226"/>
      <c r="GK226"/>
      <c r="GL226"/>
      <c r="GM226"/>
      <c r="GN226"/>
      <c r="GO226"/>
      <c r="GP226" t="str">
        <f t="shared" si="261"/>
        <v/>
      </c>
      <c r="GQ226" t="str">
        <f t="shared" si="262"/>
        <v/>
      </c>
      <c r="GR226"/>
      <c r="GS226" t="str">
        <f t="shared" si="263"/>
        <v/>
      </c>
      <c r="GT226"/>
      <c r="GU226" t="str">
        <f t="shared" si="264"/>
        <v/>
      </c>
      <c r="GV226"/>
      <c r="GW226" t="str">
        <f t="shared" si="265"/>
        <v/>
      </c>
      <c r="GX226"/>
      <c r="GY226"/>
      <c r="GZ226"/>
      <c r="HA226"/>
      <c r="HB226"/>
      <c r="HC226"/>
      <c r="HD226"/>
      <c r="HE226"/>
      <c r="HF226"/>
      <c r="HG226"/>
      <c r="HH226"/>
      <c r="HI226"/>
      <c r="HJ226"/>
      <c r="HK226"/>
      <c r="HL226"/>
      <c r="HM226"/>
      <c r="HN226"/>
      <c r="HO226"/>
      <c r="HP226"/>
      <c r="HQ226"/>
      <c r="HR226"/>
      <c r="HS226"/>
      <c r="HT226" t="str">
        <f t="shared" si="266"/>
        <v/>
      </c>
      <c r="HU226" t="str">
        <f t="shared" si="267"/>
        <v/>
      </c>
      <c r="HV226"/>
      <c r="HW226"/>
      <c r="HX226"/>
      <c r="HY226"/>
      <c r="HZ226"/>
      <c r="IA226"/>
      <c r="IB226"/>
      <c r="IC226"/>
      <c r="ID226"/>
      <c r="IE226" t="str">
        <f t="shared" si="268"/>
        <v/>
      </c>
      <c r="IF226"/>
      <c r="IG226"/>
      <c r="IH226"/>
      <c r="II226"/>
      <c r="IJ226"/>
      <c r="IK226"/>
      <c r="IL226"/>
      <c r="IM226"/>
      <c r="IN226"/>
      <c r="IO226"/>
      <c r="IP226"/>
      <c r="IQ226" t="str">
        <f t="shared" si="269"/>
        <v/>
      </c>
      <c r="IR226"/>
      <c r="IS226" t="str">
        <f t="shared" si="270"/>
        <v/>
      </c>
      <c r="IT226"/>
      <c r="IU226" t="str">
        <f t="shared" si="271"/>
        <v/>
      </c>
      <c r="IV226"/>
      <c r="IW226"/>
      <c r="IX226"/>
      <c r="IY226"/>
      <c r="IZ226"/>
      <c r="JA226"/>
      <c r="JB226"/>
      <c r="JC226"/>
      <c r="JD226"/>
      <c r="JE226"/>
      <c r="JF226"/>
      <c r="JG226"/>
      <c r="JH226"/>
      <c r="JI226"/>
      <c r="JJ226"/>
      <c r="JK226"/>
      <c r="JL226"/>
      <c r="JM226"/>
      <c r="JN226"/>
      <c r="JO226"/>
      <c r="JP226"/>
      <c r="JQ226"/>
      <c r="JR226" t="str">
        <f t="shared" si="272"/>
        <v/>
      </c>
      <c r="JS226" t="str">
        <f t="shared" si="273"/>
        <v/>
      </c>
      <c r="JT226"/>
      <c r="JU226"/>
      <c r="JV226"/>
      <c r="JW226"/>
      <c r="JX226"/>
      <c r="JY226"/>
      <c r="JZ226"/>
      <c r="KA226"/>
      <c r="KB226"/>
      <c r="KC226" t="str">
        <f t="shared" si="274"/>
        <v/>
      </c>
      <c r="KD226"/>
      <c r="KE226"/>
      <c r="KF226"/>
      <c r="KG226"/>
      <c r="KH226"/>
      <c r="KI226"/>
      <c r="KJ226"/>
      <c r="KK226"/>
      <c r="KL226" t="str">
        <f>IF(CT226=1,KL$8&amp;IF(SUM(CU226:$EQ226)=0,"",", "),"")</f>
        <v/>
      </c>
      <c r="KM226" t="str">
        <f>IF(CU226=1,KM$8&amp;IF(SUM(CV226:$EQ226)=0,"",", "),"")</f>
        <v/>
      </c>
      <c r="KN226" t="str">
        <f>IF(CV226=1,KN$8&amp;IF(SUM(CW226:$EQ226)=0,"",", "),"")</f>
        <v/>
      </c>
      <c r="KO226" t="str">
        <f>IF(CW226=1,KO$8&amp;IF(SUM(CX226:$EQ226)=0,"",", "),"")</f>
        <v/>
      </c>
      <c r="KP226" t="str">
        <f>IF(CX226=1,KP$8&amp;IF(SUM(CY226:$EQ226)=0,"",", "),"")</f>
        <v/>
      </c>
      <c r="KQ226" t="str">
        <f>IF(CY226=1,KQ$8&amp;IF(SUM(CZ226:$EQ226)=0,"",", "),"")</f>
        <v/>
      </c>
      <c r="KR226" t="str">
        <f>IF(CZ226=1,KR$8&amp;IF(SUM(DA226:$EQ226)=0,"",", "),"")</f>
        <v/>
      </c>
      <c r="KS226" t="str">
        <f>IF(DA226=1,KS$8&amp;IF(SUM(DB226:$EQ226)=0,"",", "),"")</f>
        <v/>
      </c>
      <c r="KT226" t="str">
        <f>IF(DB226=1,KT$8&amp;IF(SUM(DC226:$EQ226)=0,"",", "),"")</f>
        <v/>
      </c>
      <c r="KU226" t="str">
        <f>IF(DC226=1,KU$8&amp;IF(SUM(DD226:$EQ226)=0,"",", "),"")</f>
        <v/>
      </c>
      <c r="KV226" t="str">
        <f>IF(DD226=1,KV$8&amp;IF(SUM(DE226:$EQ226)=0,"",", "),"")</f>
        <v/>
      </c>
      <c r="KW226" t="str">
        <f>IF(DE226=1,KW$8&amp;IF(SUM(DF226:$EQ226)=0,"",", "),"")</f>
        <v/>
      </c>
      <c r="KX226" t="str">
        <f>IF(DF226=1,KX$8&amp;IF(SUM(DG226:$EQ226)=0,"",", "),"")</f>
        <v/>
      </c>
      <c r="KY226" t="str">
        <f>IF(DG226=1,KY$8&amp;IF(SUM(DH226:$EQ226)=0,"",", "),"")</f>
        <v/>
      </c>
      <c r="KZ226" t="str">
        <f>IF(DH226=1,KZ$8&amp;IF(SUM(DI226:$EQ226)=0,"",", "),"")</f>
        <v/>
      </c>
      <c r="LA226" t="str">
        <f>IF(DI226=1,LA$8&amp;IF(SUM(DJ226:$EQ226)=0,"",", "),"")</f>
        <v/>
      </c>
      <c r="LB226" t="str">
        <f>IF(DJ226=1,LB$8&amp;IF(SUM(DK226:$EQ226)=0,"",", "),"")</f>
        <v/>
      </c>
      <c r="LC226" t="str">
        <f>IF(DK226=1,LC$8&amp;IF(SUM(DL226:$EQ226)=0,"",", "),"")</f>
        <v/>
      </c>
      <c r="LD226" t="str">
        <f>IF(DL226=1,LD$8&amp;IF(SUM(DM226:$EQ226)=0,"",", "),"")</f>
        <v/>
      </c>
      <c r="LE226" t="str">
        <f>IF(DM226=1,LE$8&amp;IF(SUM(DN226:$EQ226)=0,"",", "),"")</f>
        <v/>
      </c>
      <c r="LF226" t="str">
        <f>IF(DN226=1,LF$8&amp;IF(SUM(DO226:$EQ226)=0,"",", "),"")</f>
        <v/>
      </c>
      <c r="LG226" t="str">
        <f>IF(DO226=1,LG$8&amp;IF(SUM(DP226:$EQ226)=0,"",", "),"")</f>
        <v/>
      </c>
      <c r="LH226" t="str">
        <f>IF(DP226=1,LH$8&amp;IF(SUM(DQ226:$EQ226)=0,"",", "),"")</f>
        <v/>
      </c>
      <c r="LI226" t="str">
        <f>IF(DQ226=1,LI$8&amp;IF(SUM(DR226:$EQ226)=0,"",", "),"")</f>
        <v/>
      </c>
      <c r="LJ226" t="str">
        <f>IF(DR226=1,LJ$8&amp;IF(SUM(DS226:$EQ226)=0,"",", "),"")</f>
        <v/>
      </c>
      <c r="LK226" t="str">
        <f>IF(DS226=1,LK$8&amp;IF(SUM(DT226:$EQ226)=0,"",", "),"")</f>
        <v/>
      </c>
      <c r="LL226" t="str">
        <f>IF(DT226=1,LL$8&amp;IF(SUM(DU226:$EQ226)=0,"",", "),"")</f>
        <v/>
      </c>
      <c r="LM226" t="str">
        <f>IF(DU226=1,LM$8&amp;IF(SUM(DV226:$EQ226)=0,"",", "),"")</f>
        <v/>
      </c>
      <c r="LN226" t="str">
        <f>IF(DV226=1,LN$8&amp;IF(SUM(DW226:$EQ226)=0,"",", "),"")</f>
        <v/>
      </c>
      <c r="LO226" t="str">
        <f>IF(DW226=1,LO$8&amp;IF(SUM(DX226:$EQ226)=0,"",", "),"")</f>
        <v/>
      </c>
      <c r="LP226" t="str">
        <f>IF(DX226=1,LP$8&amp;IF(SUM(DY226:$EQ226)=0,"",", "),"")</f>
        <v/>
      </c>
      <c r="LQ226" t="str">
        <f>IF(DY226=1,LQ$8&amp;IF(SUM(DZ226:$EQ226)=0,"",", "),"")</f>
        <v/>
      </c>
      <c r="LR226" t="str">
        <f>IF(DZ226=1,LR$8&amp;IF(SUM(EA226:$EQ226)=0,"",", "),"")</f>
        <v/>
      </c>
      <c r="LS226" t="str">
        <f>IF(EA226=1,LS$8&amp;IF(SUM(EB226:$EQ226)=0,"",", "),"")</f>
        <v/>
      </c>
      <c r="LT226" t="str">
        <f>IF(EB226=1,LT$8&amp;IF(SUM(EC226:$EQ226)=0,"",", "),"")</f>
        <v/>
      </c>
      <c r="LU226" t="str">
        <f>IF(EC226=1,LU$8&amp;IF(SUM(ED226:$EQ226)=0,"",", "),"")</f>
        <v/>
      </c>
      <c r="LV226" t="str">
        <f>IF(ED226=1,LV$8&amp;IF(SUM(EE226:$EQ226)=0,"",", "),"")</f>
        <v/>
      </c>
      <c r="LW226" t="str">
        <f>IF(EE226=1,LW$8&amp;IF(SUM(EF226:$EQ226)=0,"",", "),"")</f>
        <v/>
      </c>
      <c r="LX226" t="str">
        <f>IF(EF226=1,LX$8&amp;IF(SUM(EG226:$EQ226)=0,"",", "),"")</f>
        <v/>
      </c>
      <c r="LY226" t="str">
        <f>IF(EG226=1,LY$8&amp;IF(SUM(EH226:$EQ226)=0,"",", "),"")</f>
        <v/>
      </c>
      <c r="LZ226" t="str">
        <f>IF(EH226=1,LZ$8&amp;IF(SUM(EI226:$EQ226)=0,"",", "),"")</f>
        <v/>
      </c>
      <c r="MA226" t="str">
        <f>IF(EI226=1,MA$8&amp;IF(SUM(EJ226:$EQ226)=0,"",", "),"")</f>
        <v/>
      </c>
      <c r="MB226" t="str">
        <f>IF(EJ226=1,MB$8&amp;IF(SUM(EK226:$EQ226)=0,"",", "),"")</f>
        <v/>
      </c>
      <c r="MC226" t="str">
        <f>IF(EK226=1,MC$8&amp;IF(SUM(EL226:$EQ226)=0,"",", "),"")</f>
        <v/>
      </c>
      <c r="MD226" t="str">
        <f>IF(EL226=1,MD$8&amp;IF(SUM(EM226:$EQ226)=0,"",", "),"")</f>
        <v/>
      </c>
      <c r="ME226" t="str">
        <f>IF(EM226=1,ME$8&amp;IF(SUM(EN226:$EQ226)=0,"",", "),"")</f>
        <v/>
      </c>
      <c r="MF226" t="str">
        <f>IF(EN226=1,MF$8&amp;IF(SUM(EO226:$EQ226)=0,"",", "),"")</f>
        <v/>
      </c>
      <c r="MG226" t="str">
        <f>IF(EO226=1,MG$8&amp;IF(SUM(EP226:$EQ226)=0,"",", "),"")</f>
        <v/>
      </c>
      <c r="MH226" t="str">
        <f>IF(EP226=1,MH$8&amp;IF(SUM(EQ226:$EQ226)=0,"",", "),"")</f>
        <v/>
      </c>
      <c r="MI226" t="str">
        <f t="shared" si="284"/>
        <v/>
      </c>
      <c r="MJ226" t="str">
        <f>IF(ER226=1,MJ$8&amp;IF(SUM(ES226:$GO226)=0,"",", "),"")</f>
        <v/>
      </c>
      <c r="MK226" t="str">
        <f>IF(ES226=1,MK$8&amp;IF(SUM(ET226:$GO226)=0,"",", "),"")</f>
        <v/>
      </c>
      <c r="ML226" t="str">
        <f>IF(ET226=1,ML$8&amp;IF(SUM(EU226:$GO226)=0,"",", "),"")</f>
        <v/>
      </c>
      <c r="MM226" t="str">
        <f>IF(EU226=1,MM$8&amp;IF(SUM(EV226:$GO226)=0,"",", "),"")</f>
        <v/>
      </c>
      <c r="MN226" t="str">
        <f>IF(EV226=1,MN$8&amp;IF(SUM(EW226:$GO226)=0,"",", "),"")</f>
        <v/>
      </c>
      <c r="MO226" t="str">
        <f>IF(EW226=1,MO$8&amp;IF(SUM(EX226:$GO226)=0,"",", "),"")</f>
        <v/>
      </c>
      <c r="MP226" t="str">
        <f>IF(EX226=1,MP$8&amp;IF(SUM(EY226:$GO226)=0,"",", "),"")</f>
        <v/>
      </c>
      <c r="MQ226" t="str">
        <f>IF(EY226=1,MQ$8&amp;IF(SUM(EZ226:$GO226)=0,"",", "),"")</f>
        <v/>
      </c>
      <c r="MR226" t="str">
        <f>IF(EZ226=1,MR$8&amp;IF(SUM(FA226:$GO226)=0,"",", "),"")</f>
        <v/>
      </c>
      <c r="MS226" t="str">
        <f>IF(FA226=1,MS$8&amp;IF(SUM(FB226:$GO226)=0,"",", "),"")</f>
        <v/>
      </c>
      <c r="MT226" t="str">
        <f>IF(FB226=1,MT$8&amp;IF(SUM(FC226:$GO226)=0,"",", "),"")</f>
        <v/>
      </c>
      <c r="MU226" t="str">
        <f>IF(FC226=1,MU$8&amp;IF(SUM(FD226:$GO226)=0,"",", "),"")</f>
        <v/>
      </c>
      <c r="MV226" t="str">
        <f>IF(FD226=1,MV$8&amp;IF(SUM(FE226:$GO226)=0,"",", "),"")</f>
        <v/>
      </c>
      <c r="MW226" t="str">
        <f>IF(FE226=1,MW$8&amp;IF(SUM(FF226:$GO226)=0,"",", "),"")</f>
        <v/>
      </c>
      <c r="MX226" t="str">
        <f>IF(FF226=1,MX$8&amp;IF(SUM(FG226:$GO226)=0,"",", "),"")</f>
        <v/>
      </c>
      <c r="MY226" t="str">
        <f>IF(FG226=1,MY$8&amp;IF(SUM(FH226:$GO226)=0,"",", "),"")</f>
        <v/>
      </c>
      <c r="MZ226" t="str">
        <f>IF(FH226=1,MZ$8&amp;IF(SUM(FI226:$GO226)=0,"",", "),"")</f>
        <v/>
      </c>
      <c r="NA226" t="str">
        <f>IF(FI226=1,NA$8&amp;IF(SUM(FJ226:$GO226)=0,"",", "),"")</f>
        <v/>
      </c>
      <c r="NB226" t="str">
        <f>IF(FJ226=1,NB$8&amp;IF(SUM(FK226:$GO226)=0,"",", "),"")</f>
        <v/>
      </c>
      <c r="NC226" t="str">
        <f>IF(FK226=1,NC$8&amp;IF(SUM(FL226:$GO226)=0,"",", "),"")</f>
        <v/>
      </c>
      <c r="ND226" t="str">
        <f>IF(FL226=1,ND$8&amp;IF(SUM(FM226:$GO226)=0,"",", "),"")</f>
        <v/>
      </c>
      <c r="NE226" t="str">
        <f>IF(FM226=1,NE$8&amp;IF(SUM(FN226:$GO226)=0,"",", "),"")</f>
        <v/>
      </c>
      <c r="NF226" t="str">
        <f>IF(FN226=1,NF$8&amp;IF(SUM(FO226:$GO226)=0,"",", "),"")</f>
        <v/>
      </c>
      <c r="NG226" t="str">
        <f>IF(FO226=1,NG$8&amp;IF(SUM(FP226:$GO226)=0,"",", "),"")</f>
        <v/>
      </c>
      <c r="NH226" t="str">
        <f>IF(FP226=1,NH$8&amp;IF(SUM(FQ226:$GO226)=0,"",", "),"")</f>
        <v/>
      </c>
      <c r="NI226" t="str">
        <f>IF(FQ226=1,NI$8&amp;IF(SUM(FR226:$GO226)=0,"",", "),"")</f>
        <v/>
      </c>
      <c r="NJ226" t="str">
        <f>IF(FR226=1,NJ$8&amp;IF(SUM(FS226:$GO226)=0,"",", "),"")</f>
        <v/>
      </c>
      <c r="NK226" t="str">
        <f>IF(FS226=1,NK$8&amp;IF(SUM(FT226:$GO226)=0,"",", "),"")</f>
        <v/>
      </c>
      <c r="NL226" t="str">
        <f>IF(FT226=1,NL$8&amp;IF(SUM(FU226:$GO226)=0,"",", "),"")</f>
        <v/>
      </c>
      <c r="NM226" t="str">
        <f>IF(FU226=1,NM$8&amp;IF(SUM(FV226:$GO226)=0,"",", "),"")</f>
        <v/>
      </c>
      <c r="NN226" t="str">
        <f>IF(FV226=1,NN$8&amp;IF(SUM(FW226:$GO226)=0,"",", "),"")</f>
        <v/>
      </c>
      <c r="NO226" t="str">
        <f>IF(FW226=1,NO$8&amp;IF(SUM(FX226:$GO226)=0,"",", "),"")</f>
        <v/>
      </c>
      <c r="NP226" t="str">
        <f>IF(FX226=1,NP$8&amp;IF(SUM(FY226:$GO226)=0,"",", "),"")</f>
        <v/>
      </c>
      <c r="NQ226" t="str">
        <f>IF(FY226=1,NQ$8&amp;IF(SUM(FZ226:$GO226)=0,"",", "),"")</f>
        <v/>
      </c>
      <c r="NR226" t="str">
        <f>IF(FZ226=1,NR$8&amp;IF(SUM(GA226:$GO226)=0,"",", "),"")</f>
        <v/>
      </c>
      <c r="NS226" t="str">
        <f>IF(GA226=1,NS$8&amp;IF(SUM(GB226:$GO226)=0,"",", "),"")</f>
        <v/>
      </c>
      <c r="NT226" t="str">
        <f>IF(GB226=1,NT$8&amp;IF(SUM(GC226:$GO226)=0,"",", "),"")</f>
        <v/>
      </c>
      <c r="NU226" t="str">
        <f>IF(GC226=1,NU$8&amp;IF(SUM(GD226:$GO226)=0,"",", "),"")</f>
        <v/>
      </c>
      <c r="NV226" t="str">
        <f>IF(GD226=1,NV$8&amp;IF(SUM(GE226:$GO226)=0,"",", "),"")</f>
        <v/>
      </c>
      <c r="NW226" t="str">
        <f>IF(GE226=1,NW$8&amp;IF(SUM(GF226:$GO226)=0,"",", "),"")</f>
        <v/>
      </c>
      <c r="NX226" t="str">
        <f>IF(GF226=1,NX$8&amp;IF(SUM(GG226:$GO226)=0,"",", "),"")</f>
        <v/>
      </c>
      <c r="NY226" t="str">
        <f>IF(GG226=1,NY$8&amp;IF(SUM(GH226:$GO226)=0,"",", "),"")</f>
        <v/>
      </c>
      <c r="NZ226" t="str">
        <f>IF(GH226=1,NZ$8&amp;IF(SUM(GI226:$GO226)=0,"",", "),"")</f>
        <v/>
      </c>
      <c r="OA226" t="str">
        <f>IF(GI226=1,OA$8&amp;IF(SUM(GJ226:$GO226)=0,"",", "),"")</f>
        <v/>
      </c>
      <c r="OB226" t="str">
        <f>IF(GJ226=1,OB$8&amp;IF(SUM(GK226:$GO226)=0,"",", "),"")</f>
        <v/>
      </c>
      <c r="OC226" t="str">
        <f>IF(GK226=1,OC$8&amp;IF(SUM(GL226:$GO226)=0,"",", "),"")</f>
        <v/>
      </c>
      <c r="OD226" t="str">
        <f>IF(GL226=1,OD$8&amp;IF(SUM(GM226:$GO226)=0,"",", "),"")</f>
        <v/>
      </c>
      <c r="OE226" t="str">
        <f>IF(GM226=1,OE$8&amp;IF(SUM(GN226:$GO226)=0,"",", "),"")</f>
        <v/>
      </c>
      <c r="OF226" t="str">
        <f>IF(GN226=1,OF$8&amp;IF(SUM(GO226:$GO226)=0,"",", "),"")</f>
        <v/>
      </c>
      <c r="OG226" t="str">
        <f t="shared" si="285"/>
        <v/>
      </c>
      <c r="OH226" t="str">
        <f>IF(GP226=1,OH$8&amp;IF(SUM(GQ226:$IM226)=0,"",", "),"")</f>
        <v/>
      </c>
      <c r="OI226" t="str">
        <f>IF(GQ226=1,OI$8&amp;IF(SUM(GR226:$IM226)=0,"",", "),"")</f>
        <v/>
      </c>
      <c r="OJ226" t="str">
        <f>IF(GR226=1,OJ$8&amp;IF(SUM(GS226:$IM226)=0,"",", "),"")</f>
        <v/>
      </c>
      <c r="OK226" t="str">
        <f>IF(GS226=1,OK$8&amp;IF(SUM(GT226:$IM226)=0,"",", "),"")</f>
        <v/>
      </c>
      <c r="OL226" t="str">
        <f>IF(GT226=1,OL$8&amp;IF(SUM(GU226:$IM226)=0,"",", "),"")</f>
        <v/>
      </c>
      <c r="OM226" t="str">
        <f>IF(GU226=1,OM$8&amp;IF(SUM(GV226:$IM226)=0,"",", "),"")</f>
        <v/>
      </c>
      <c r="ON226" t="str">
        <f>IF(GV226=1,ON$8&amp;IF(SUM(GW226:$IM226)=0,"",", "),"")</f>
        <v/>
      </c>
      <c r="OO226" t="str">
        <f>IF(GW226=1,OO$8&amp;IF(SUM(GX226:$IM226)=0,"",", "),"")</f>
        <v/>
      </c>
      <c r="OP226" t="str">
        <f>IF(GX226=1,OP$8&amp;IF(SUM(GY226:$IM226)=0,"",", "),"")</f>
        <v/>
      </c>
      <c r="OQ226" t="str">
        <f>IF(GY226=1,OQ$8&amp;IF(SUM(GZ226:$IM226)=0,"",", "),"")</f>
        <v/>
      </c>
      <c r="OR226" t="str">
        <f>IF(GZ226=1,OR$8&amp;IF(SUM(HA226:$IM226)=0,"",", "),"")</f>
        <v/>
      </c>
      <c r="OS226" t="str">
        <f>IF(HA226=1,OS$8&amp;IF(SUM(HB226:$IM226)=0,"",", "),"")</f>
        <v/>
      </c>
      <c r="OT226" t="str">
        <f>IF(HB226=1,OT$8&amp;IF(SUM(HC226:$IM226)=0,"",", "),"")</f>
        <v/>
      </c>
      <c r="OU226" t="str">
        <f>IF(HC226=1,OU$8&amp;IF(SUM(HD226:$IM226)=0,"",", "),"")</f>
        <v/>
      </c>
      <c r="OV226" t="str">
        <f>IF(HD226=1,OV$8&amp;IF(SUM(HE226:$IM226)=0,"",", "),"")</f>
        <v/>
      </c>
      <c r="OW226" t="str">
        <f>IF(HE226=1,OW$8&amp;IF(SUM(HF226:$IM226)=0,"",", "),"")</f>
        <v/>
      </c>
      <c r="OX226" t="str">
        <f>IF(HF226=1,OX$8&amp;IF(SUM(HG226:$IM226)=0,"",", "),"")</f>
        <v/>
      </c>
      <c r="OY226" t="str">
        <f>IF(HG226=1,OY$8&amp;IF(SUM(HH226:$IM226)=0,"",", "),"")</f>
        <v/>
      </c>
      <c r="OZ226" t="str">
        <f>IF(HH226=1,OZ$8&amp;IF(SUM(HI226:$IM226)=0,"",", "),"")</f>
        <v/>
      </c>
      <c r="PA226" t="str">
        <f>IF(HI226=1,PA$8&amp;IF(SUM(HJ226:$IM226)=0,"",", "),"")</f>
        <v/>
      </c>
      <c r="PB226" t="str">
        <f>IF(HJ226=1,PB$8&amp;IF(SUM(HK226:$IM226)=0,"",", "),"")</f>
        <v/>
      </c>
      <c r="PC226" t="str">
        <f>IF(HK226=1,PC$8&amp;IF(SUM(HL226:$IM226)=0,"",", "),"")</f>
        <v/>
      </c>
      <c r="PD226" t="str">
        <f>IF(HL226=1,PD$8&amp;IF(SUM(HM226:$IM226)=0,"",", "),"")</f>
        <v/>
      </c>
      <c r="PE226" t="str">
        <f>IF(HM226=1,PE$8&amp;IF(SUM(HN226:$IM226)=0,"",", "),"")</f>
        <v/>
      </c>
      <c r="PF226" t="str">
        <f>IF(HN226=1,PF$8&amp;IF(SUM(HO226:$IM226)=0,"",", "),"")</f>
        <v/>
      </c>
      <c r="PG226" t="str">
        <f>IF(HO226=1,PG$8&amp;IF(SUM(HP226:$IM226)=0,"",", "),"")</f>
        <v/>
      </c>
      <c r="PH226" t="str">
        <f>IF(HP226=1,PH$8&amp;IF(SUM(HQ226:$IM226)=0,"",", "),"")</f>
        <v/>
      </c>
      <c r="PI226" t="str">
        <f>IF(HQ226=1,PI$8&amp;IF(SUM(HR226:$IM226)=0,"",", "),"")</f>
        <v/>
      </c>
      <c r="PJ226" t="str">
        <f>IF(HR226=1,PJ$8&amp;IF(SUM(HS226:$IM226)=0,"",", "),"")</f>
        <v/>
      </c>
      <c r="PK226" t="str">
        <f>IF(HS226=1,PK$8&amp;IF(SUM(HT226:$IM226)=0,"",", "),"")</f>
        <v/>
      </c>
      <c r="PL226" t="str">
        <f>IF(HT226=1,PL$8&amp;IF(SUM(HU226:$IM226)=0,"",", "),"")</f>
        <v/>
      </c>
      <c r="PM226" t="str">
        <f>IF(HU226=1,PM$8&amp;IF(SUM(HV226:$IM226)=0,"",", "),"")</f>
        <v/>
      </c>
      <c r="PN226" t="str">
        <f>IF(HV226=1,PN$8&amp;IF(SUM(HW226:$IM226)=0,"",", "),"")</f>
        <v/>
      </c>
      <c r="PO226" t="str">
        <f>IF(HW226=1,PO$8&amp;IF(SUM(HX226:$IM226)=0,"",", "),"")</f>
        <v/>
      </c>
      <c r="PP226" t="str">
        <f>IF(HX226=1,PP$8&amp;IF(SUM(HY226:$IM226)=0,"",", "),"")</f>
        <v/>
      </c>
      <c r="PQ226" t="str">
        <f>IF(HY226=1,PQ$8&amp;IF(SUM(HZ226:$IM226)=0,"",", "),"")</f>
        <v/>
      </c>
      <c r="PR226" t="str">
        <f>IF(HZ226=1,PR$8&amp;IF(SUM(IA226:$IM226)=0,"",", "),"")</f>
        <v/>
      </c>
      <c r="PS226" t="str">
        <f>IF(IA226=1,PS$8&amp;IF(SUM(IB226:$IM226)=0,"",", "),"")</f>
        <v/>
      </c>
      <c r="PT226" t="str">
        <f>IF(IB226=1,PT$8&amp;IF(SUM(IC226:$IM226)=0,"",", "),"")</f>
        <v/>
      </c>
      <c r="PU226" t="str">
        <f>IF(IC226=1,PU$8&amp;IF(SUM(ID226:$IM226)=0,"",", "),"")</f>
        <v/>
      </c>
      <c r="PV226" t="str">
        <f>IF(ID226=1,PV$8&amp;IF(SUM(IE226:$IM226)=0,"",", "),"")</f>
        <v/>
      </c>
      <c r="PW226" t="str">
        <f>IF(IE226=1,PW$8&amp;IF(SUM(IF226:$IM226)=0,"",", "),"")</f>
        <v/>
      </c>
      <c r="PX226" t="str">
        <f>IF(IF226=1,PX$8&amp;IF(SUM(IG226:$IM226)=0,"",", "),"")</f>
        <v/>
      </c>
      <c r="PY226" t="str">
        <f>IF(IG226=1,PY$8&amp;IF(SUM(IH226:$IM226)=0,"",", "),"")</f>
        <v/>
      </c>
      <c r="PZ226" t="str">
        <f>IF(IH226=1,PZ$8&amp;IF(SUM(II226:$IM226)=0,"",", "),"")</f>
        <v/>
      </c>
      <c r="QA226" t="str">
        <f>IF(II226=1,QA$8&amp;IF(SUM(IJ226:$IM226)=0,"",", "),"")</f>
        <v/>
      </c>
      <c r="QB226" t="str">
        <f>IF(IJ226=1,QB$8&amp;IF(SUM(IK226:$IM226)=0,"",", "),"")</f>
        <v/>
      </c>
      <c r="QC226" t="str">
        <f>IF(IK226=1,QC$8&amp;IF(SUM(IL226:$IM226)=0,"",", "),"")</f>
        <v/>
      </c>
      <c r="QD226" t="str">
        <f>IF(IL226=1,QD$8&amp;IF(SUM(IM226:$IM226)=0,"",", "),"")</f>
        <v/>
      </c>
      <c r="QE226" t="str">
        <f t="shared" si="286"/>
        <v/>
      </c>
      <c r="QF226" t="str">
        <f>IF(IN226=1,QF$8&amp;IF(SUM(IO226:$KK226)=0,"",", "),"")</f>
        <v/>
      </c>
      <c r="QG226" t="str">
        <f>IF(IO226=1,QG$8&amp;IF(SUM(IP226:$KK226)=0,"",", "),"")</f>
        <v/>
      </c>
      <c r="QH226" t="str">
        <f>IF(IP226=1,QH$8&amp;IF(SUM(IQ226:$KK226)=0,"",", "),"")</f>
        <v/>
      </c>
      <c r="QI226" t="str">
        <f>IF(IQ226=1,QI$8&amp;IF(SUM(IR226:$KK226)=0,"",", "),"")</f>
        <v/>
      </c>
      <c r="QJ226" t="str">
        <f>IF(IR226=1,QJ$8&amp;IF(SUM(IS226:$KK226)=0,"",", "),"")</f>
        <v/>
      </c>
      <c r="QK226" t="str">
        <f>IF(IS226=1,QK$8&amp;IF(SUM(IT226:$KK226)=0,"",", "),"")</f>
        <v/>
      </c>
      <c r="QL226" t="str">
        <f>IF(IT226=1,QL$8&amp;IF(SUM(IU226:$KK226)=0,"",", "),"")</f>
        <v/>
      </c>
      <c r="QM226" t="str">
        <f>IF(IU226=1,QM$8&amp;IF(SUM(IV226:$KK226)=0,"",", "),"")</f>
        <v/>
      </c>
      <c r="QN226" t="str">
        <f>IF(IV226=1,QN$8&amp;IF(SUM(IW226:$KK226)=0,"",", "),"")</f>
        <v/>
      </c>
      <c r="QO226" t="str">
        <f>IF(IW226=1,QO$8&amp;IF(SUM(IX226:$KK226)=0,"",", "),"")</f>
        <v/>
      </c>
      <c r="QP226" t="str">
        <f>IF(IX226=1,QP$8&amp;IF(SUM(IY226:$KK226)=0,"",", "),"")</f>
        <v/>
      </c>
      <c r="QQ226" t="str">
        <f>IF(IY226=1,QQ$8&amp;IF(SUM(IZ226:$KK226)=0,"",", "),"")</f>
        <v/>
      </c>
      <c r="QR226" t="str">
        <f>IF(IZ226=1,QR$8&amp;IF(SUM(JA226:$KK226)=0,"",", "),"")</f>
        <v/>
      </c>
      <c r="QS226" t="str">
        <f>IF(JA226=1,QS$8&amp;IF(SUM(JB226:$KK226)=0,"",", "),"")</f>
        <v/>
      </c>
      <c r="QT226" t="str">
        <f>IF(JB226=1,QT$8&amp;IF(SUM(JC226:$KK226)=0,"",", "),"")</f>
        <v/>
      </c>
      <c r="QU226" t="str">
        <f>IF(JC226=1,QU$8&amp;IF(SUM(JD226:$KK226)=0,"",", "),"")</f>
        <v/>
      </c>
      <c r="QV226" t="str">
        <f>IF(JD226=1,QV$8&amp;IF(SUM(JE226:$KK226)=0,"",", "),"")</f>
        <v/>
      </c>
      <c r="QW226" t="str">
        <f>IF(JE226=1,QW$8&amp;IF(SUM(JF226:$KK226)=0,"",", "),"")</f>
        <v/>
      </c>
      <c r="QX226" t="str">
        <f>IF(JF226=1,QX$8&amp;IF(SUM(JG226:$KK226)=0,"",", "),"")</f>
        <v/>
      </c>
      <c r="QY226" t="str">
        <f>IF(JG226=1,QY$8&amp;IF(SUM(JH226:$KK226)=0,"",", "),"")</f>
        <v/>
      </c>
      <c r="QZ226" t="str">
        <f>IF(JH226=1,QZ$8&amp;IF(SUM(JI226:$KK226)=0,"",", "),"")</f>
        <v/>
      </c>
      <c r="RA226" t="str">
        <f>IF(JI226=1,RA$8&amp;IF(SUM(JJ226:$KK226)=0,"",", "),"")</f>
        <v/>
      </c>
      <c r="RB226" t="str">
        <f>IF(JJ226=1,RB$8&amp;IF(SUM(JK226:$KK226)=0,"",", "),"")</f>
        <v/>
      </c>
      <c r="RC226" t="str">
        <f>IF(JK226=1,RC$8&amp;IF(SUM(JL226:$KK226)=0,"",", "),"")</f>
        <v/>
      </c>
      <c r="RD226" t="str">
        <f>IF(JL226=1,RD$8&amp;IF(SUM(JM226:$KK226)=0,"",", "),"")</f>
        <v/>
      </c>
      <c r="RE226" t="str">
        <f>IF(JM226=1,RE$8&amp;IF(SUM(JN226:$KK226)=0,"",", "),"")</f>
        <v/>
      </c>
      <c r="RF226" t="str">
        <f>IF(JN226=1,RF$8&amp;IF(SUM(JO226:$KK226)=0,"",", "),"")</f>
        <v/>
      </c>
      <c r="RG226" t="str">
        <f>IF(JO226=1,RG$8&amp;IF(SUM(JP226:$KK226)=0,"",", "),"")</f>
        <v/>
      </c>
      <c r="RH226" t="str">
        <f>IF(JP226=1,RH$8&amp;IF(SUM(JQ226:$KK226)=0,"",", "),"")</f>
        <v/>
      </c>
      <c r="RI226" t="str">
        <f>IF(JQ226=1,RI$8&amp;IF(SUM(JR226:$KK226)=0,"",", "),"")</f>
        <v/>
      </c>
      <c r="RJ226" t="str">
        <f>IF(JR226=1,RJ$8&amp;IF(SUM(JS226:$KK226)=0,"",", "),"")</f>
        <v/>
      </c>
      <c r="RK226" t="str">
        <f>IF(JS226=1,RK$8&amp;IF(SUM(JT226:$KK226)=0,"",", "),"")</f>
        <v/>
      </c>
      <c r="RL226" t="str">
        <f>IF(JT226=1,RL$8&amp;IF(SUM(JU226:$KK226)=0,"",", "),"")</f>
        <v/>
      </c>
      <c r="RM226" t="str">
        <f>IF(JU226=1,RM$8&amp;IF(SUM(JV226:$KK226)=0,"",", "),"")</f>
        <v/>
      </c>
      <c r="RN226" t="str">
        <f>IF(JV226=1,RN$8&amp;IF(SUM(JW226:$KK226)=0,"",", "),"")</f>
        <v/>
      </c>
      <c r="RO226" t="str">
        <f>IF(JW226=1,RO$8&amp;IF(SUM(JX226:$KK226)=0,"",", "),"")</f>
        <v/>
      </c>
      <c r="RP226" t="str">
        <f>IF(JX226=1,RP$8&amp;IF(SUM(JY226:$KK226)=0,"",", "),"")</f>
        <v/>
      </c>
      <c r="RQ226" t="str">
        <f>IF(JY226=1,RQ$8&amp;IF(SUM(JZ226:$KK226)=0,"",", "),"")</f>
        <v/>
      </c>
      <c r="RR226" t="str">
        <f>IF(JZ226=1,RR$8&amp;IF(SUM(KA226:$KK226)=0,"",", "),"")</f>
        <v/>
      </c>
      <c r="RS226" t="str">
        <f>IF(KA226=1,RS$8&amp;IF(SUM(KB226:$KK226)=0,"",", "),"")</f>
        <v/>
      </c>
      <c r="RT226" t="str">
        <f>IF(KB226=1,RT$8&amp;IF(SUM(KC226:$KK226)=0,"",", "),"")</f>
        <v/>
      </c>
      <c r="RU226" t="str">
        <f>IF(KC226=1,RU$8&amp;IF(SUM(KD226:$KK226)=0,"",", "),"")</f>
        <v/>
      </c>
      <c r="RV226" t="str">
        <f>IF(KD226=1,RV$8&amp;IF(SUM(KE226:$KK226)=0,"",", "),"")</f>
        <v/>
      </c>
      <c r="RW226" t="str">
        <f>IF(KE226=1,RW$8&amp;IF(SUM(KF226:$KK226)=0,"",", "),"")</f>
        <v/>
      </c>
      <c r="RX226" t="str">
        <f>IF(KF226=1,RX$8&amp;IF(SUM(KG226:$KK226)=0,"",", "),"")</f>
        <v/>
      </c>
      <c r="RY226" t="str">
        <f>IF(KG226=1,RY$8&amp;IF(SUM(KH226:$KK226)=0,"",", "),"")</f>
        <v/>
      </c>
      <c r="RZ226" t="str">
        <f>IF(KH226=1,RZ$8&amp;IF(SUM(KI226:$KK226)=0,"",", "),"")</f>
        <v/>
      </c>
      <c r="SA226" t="str">
        <f>IF(KI226=1,SA$8&amp;IF(SUM(KJ226:$KK226)=0,"",", "),"")</f>
        <v/>
      </c>
      <c r="SB226" t="str">
        <f>IF(KJ226=1,SB$8&amp;IF(SUM(KK226:$KK226)=0,"",", "),"")</f>
        <v/>
      </c>
      <c r="SC226" t="str">
        <f t="shared" si="287"/>
        <v/>
      </c>
    </row>
    <row r="227" spans="1:497" ht="60" customHeight="1" x14ac:dyDescent="0.45">
      <c r="A227" s="62"/>
      <c r="B227" s="212" t="str">
        <f t="shared" si="216"/>
        <v/>
      </c>
      <c r="C227" s="212" t="str">
        <f t="shared" si="275"/>
        <v/>
      </c>
      <c r="D227" s="212" t="str">
        <f t="shared" si="276"/>
        <v/>
      </c>
      <c r="E227" s="212" t="str">
        <f t="shared" si="277"/>
        <v/>
      </c>
      <c r="F227" s="212" t="str">
        <f t="shared" si="278"/>
        <v/>
      </c>
      <c r="G227" s="237" t="str">
        <f>IF('EDCI Data'!B227="","",'EDCI Data'!B227)</f>
        <v/>
      </c>
      <c r="H227" s="238" t="str">
        <f>IF('EDCI Data'!C227="","",'EDCI Data'!C227)</f>
        <v/>
      </c>
      <c r="I227" s="239" t="str">
        <f>IF('EDCI Data'!D227="","",'EDCI Data'!D227)</f>
        <v/>
      </c>
      <c r="J227" s="240" t="str">
        <f>IF('EDCI Data'!E227="","",'EDCI Data'!E227)</f>
        <v/>
      </c>
      <c r="K227" s="237" t="str">
        <f>IF('EDCI Data'!F227="","",'EDCI Data'!F227)</f>
        <v/>
      </c>
      <c r="L227" s="237" t="str">
        <f>IF('EDCI Data'!G227="","",'EDCI Data'!G227)</f>
        <v/>
      </c>
      <c r="M227" s="237" t="str">
        <f>IF('EDCI Data'!H227="","",'EDCI Data'!H227)</f>
        <v/>
      </c>
      <c r="N227" s="237" t="str">
        <f>IF('EDCI Data'!I227="","",'EDCI Data'!I227)</f>
        <v/>
      </c>
      <c r="O227" s="237" t="str">
        <f>IF('EDCI Data'!J227="","",'EDCI Data'!J227)</f>
        <v/>
      </c>
      <c r="P227" s="237" t="str">
        <f>IF('EDCI Data'!K227="","",'EDCI Data'!K227)</f>
        <v/>
      </c>
      <c r="Q227" s="241" t="str">
        <f>IF('EDCI Data'!L227="","",'EDCI Data'!L227)</f>
        <v/>
      </c>
      <c r="R227" s="241" t="str">
        <f>IF('EDCI Data'!M227="","",'EDCI Data'!M227)</f>
        <v/>
      </c>
      <c r="S227" s="237" t="str">
        <f>IF('EDCI Data'!N227="","",'EDCI Data'!N227)</f>
        <v/>
      </c>
      <c r="T227" s="237" t="str">
        <f>IF('EDCI Data'!O227="","",'EDCI Data'!O227)</f>
        <v/>
      </c>
      <c r="U227" s="237" t="str">
        <f>IF('EDCI Data'!P227="","",'EDCI Data'!P227)</f>
        <v/>
      </c>
      <c r="V227" s="237" t="str">
        <f>IF('EDCI Data'!Q227="","",'EDCI Data'!Q227)</f>
        <v/>
      </c>
      <c r="W227" s="242" t="str">
        <f>IF('EDCI Data'!R227="","",'EDCI Data'!R227)</f>
        <v/>
      </c>
      <c r="X227" s="243" t="str">
        <f>IF('EDCI Data'!S227="","",'EDCI Data'!S227)</f>
        <v/>
      </c>
      <c r="Y227" s="243" t="str">
        <f>IF('EDCI Data'!T227="","",'EDCI Data'!T227)</f>
        <v/>
      </c>
      <c r="Z227" s="244" t="str">
        <f>IF('EDCI Data'!U227="","",'EDCI Data'!U227)</f>
        <v/>
      </c>
      <c r="AA227" s="237" t="str">
        <f>IF('EDCI Data'!V227="","",'EDCI Data'!V227)</f>
        <v/>
      </c>
      <c r="AB227" s="244" t="str">
        <f>IF('EDCI Data'!W227="","",'EDCI Data'!W227)</f>
        <v/>
      </c>
      <c r="AC227" s="237" t="str">
        <f>IF('EDCI Data'!X227="","",'EDCI Data'!X227)</f>
        <v/>
      </c>
      <c r="AD227" s="244" t="str">
        <f>IF('EDCI Data'!Y227="","",'EDCI Data'!Y227)</f>
        <v/>
      </c>
      <c r="AE227" s="237" t="str">
        <f>IF('EDCI Data'!Z227="","",'EDCI Data'!Z227)</f>
        <v/>
      </c>
      <c r="AF227" s="237" t="str">
        <f>IF('EDCI Data'!AA227="","",'EDCI Data'!AA227)</f>
        <v/>
      </c>
      <c r="AG227" s="237" t="str">
        <f>IF('EDCI Data'!AB227="","",'EDCI Data'!AB227)</f>
        <v/>
      </c>
      <c r="AH227" s="237" t="str">
        <f>IF('EDCI Data'!AC227="","",'EDCI Data'!AC227)</f>
        <v/>
      </c>
      <c r="AI227" s="237" t="str">
        <f>IF('EDCI Data'!AD227="","",'EDCI Data'!AD227)</f>
        <v/>
      </c>
      <c r="AJ227" s="237" t="str">
        <f>IF('EDCI Data'!AE227="","",'EDCI Data'!AE227)</f>
        <v/>
      </c>
      <c r="AK227" s="237" t="str">
        <f>IF('EDCI Data'!AF227="","",'EDCI Data'!AF227)</f>
        <v/>
      </c>
      <c r="AL227" s="237" t="str">
        <f>IF('EDCI Data'!AG227="","",'EDCI Data'!AG227)</f>
        <v/>
      </c>
      <c r="AM227" s="237" t="str">
        <f>IF('EDCI Data'!AH227="","",'EDCI Data'!AH227)</f>
        <v/>
      </c>
      <c r="AN227" s="237" t="str">
        <f>IF('EDCI Data'!AI227="","",'EDCI Data'!AI227)</f>
        <v/>
      </c>
      <c r="AO227" s="237" t="str">
        <f>IF('EDCI Data'!AJ227="","",'EDCI Data'!AJ227)</f>
        <v/>
      </c>
      <c r="AP227" s="237" t="str">
        <f>IF('EDCI Data'!AK227="","",'EDCI Data'!AK227)</f>
        <v/>
      </c>
      <c r="AQ227" s="237" t="str">
        <f>IF('EDCI Data'!AL227="","",'EDCI Data'!AL227)</f>
        <v/>
      </c>
      <c r="AR227" s="237" t="str">
        <f>IF('EDCI Data'!AM227="","",'EDCI Data'!AM227)</f>
        <v/>
      </c>
      <c r="AS227" s="237" t="str">
        <f>IF('EDCI Data'!AN227="","",'EDCI Data'!AN227)</f>
        <v/>
      </c>
      <c r="AT227" s="237" t="str">
        <f>IF('EDCI Data'!AO227="","",'EDCI Data'!AO227)</f>
        <v/>
      </c>
      <c r="AU227" s="237" t="str">
        <f>IF('EDCI Data'!AP227="","",'EDCI Data'!AP227)</f>
        <v/>
      </c>
      <c r="AV227" s="237" t="str">
        <f>IF('EDCI Data'!AQ227="","",'EDCI Data'!AQ227)</f>
        <v/>
      </c>
      <c r="AW227" s="237" t="str">
        <f>IF('EDCI Data'!AR227="","",'EDCI Data'!AR227)</f>
        <v/>
      </c>
      <c r="AX227" s="237" t="str">
        <f>IF('EDCI Data'!AS227="","",'EDCI Data'!AS227)</f>
        <v/>
      </c>
      <c r="AY227" s="237" t="str">
        <f>IF('EDCI Data'!AT227="","",'EDCI Data'!AT227)</f>
        <v/>
      </c>
      <c r="AZ227" s="237" t="str">
        <f>IF('EDCI Data'!AU227="","",'EDCI Data'!AU227)</f>
        <v/>
      </c>
      <c r="BA227" s="237" t="str">
        <f>IF('EDCI Data'!AV227="","",'EDCI Data'!AV227)</f>
        <v/>
      </c>
      <c r="BB227" s="245" t="str">
        <f>IF('EDCI Data'!AW227="","",'EDCI Data'!AW227)</f>
        <v/>
      </c>
      <c r="BC227" s="245" t="str">
        <f>IF('EDCI Data'!AX227="","",'EDCI Data'!AX227)</f>
        <v/>
      </c>
      <c r="BD227" s="246" t="str">
        <f t="shared" si="279"/>
        <v/>
      </c>
      <c r="BE227" s="247" t="str">
        <f>IF('EDCI Data'!AY227="","",'EDCI Data'!AY227)</f>
        <v/>
      </c>
      <c r="BF227" s="247" t="str">
        <f>IF('EDCI Data'!AZ227="","",'EDCI Data'!AZ227)</f>
        <v/>
      </c>
      <c r="BG227" s="247" t="str">
        <f>IF('EDCI Data'!BA227="","",'EDCI Data'!BA227)</f>
        <v/>
      </c>
      <c r="BH227" s="247" t="str">
        <f>IF('EDCI Data'!BB227="","",'EDCI Data'!BB227)</f>
        <v/>
      </c>
      <c r="BI227" s="247" t="str">
        <f>IF('EDCI Data'!BC227="","",'EDCI Data'!BC227)</f>
        <v/>
      </c>
      <c r="BJ227" s="247" t="str">
        <f>IF('EDCI Data'!BD227="","",'EDCI Data'!BD227)</f>
        <v/>
      </c>
      <c r="BK227" s="247" t="str">
        <f>IF('EDCI Data'!BE227="","",'EDCI Data'!BE227)</f>
        <v/>
      </c>
      <c r="BL227" s="247" t="str">
        <f>IF('EDCI Data'!BF227="","",'EDCI Data'!BF227)</f>
        <v/>
      </c>
      <c r="BM227" s="247" t="str">
        <f>IF('EDCI Data'!BG227="","",'EDCI Data'!BG227)</f>
        <v/>
      </c>
      <c r="BN227" s="248" t="str">
        <f>IF('EDCI Data'!BH227="","",'EDCI Data'!BH227)</f>
        <v/>
      </c>
      <c r="BO227" s="248" t="str">
        <f>IF('EDCI Data'!BI227="","",'EDCI Data'!BI227)</f>
        <v/>
      </c>
      <c r="BP227" s="249" t="str">
        <f>IF('EDCI Data'!BJ227="","",'EDCI Data'!BJ227)</f>
        <v/>
      </c>
      <c r="BQ227" s="248" t="str">
        <f>IF('EDCI Data'!BK227="","",'EDCI Data'!BK227)</f>
        <v/>
      </c>
      <c r="BR227" s="248" t="str">
        <f>IF('EDCI Data'!BL227="","",'EDCI Data'!BL227)</f>
        <v/>
      </c>
      <c r="BS227" s="250" t="str">
        <f>IF('EDCI Data'!BM227="","",'EDCI Data'!BM227)</f>
        <v/>
      </c>
      <c r="BT227" s="251" t="str">
        <f>IF('EDCI Data'!BN227="","",'EDCI Data'!BN227)</f>
        <v/>
      </c>
      <c r="BU227" s="246" t="str">
        <f>IF('EDCI Data'!BO227="","",'EDCI Data'!BO227)</f>
        <v/>
      </c>
      <c r="BV227" s="252">
        <f t="shared" si="280"/>
        <v>0</v>
      </c>
      <c r="BW227" s="252">
        <f t="shared" si="281"/>
        <v>0</v>
      </c>
      <c r="BX227" s="252">
        <f t="shared" si="282"/>
        <v>0</v>
      </c>
      <c r="BY227" s="252">
        <f t="shared" si="283"/>
        <v>0</v>
      </c>
      <c r="BZ227" t="str">
        <f t="shared" si="217"/>
        <v/>
      </c>
      <c r="CA227" s="253"/>
      <c r="CB227"/>
      <c r="CC227"/>
      <c r="CD227"/>
      <c r="CE227" t="str">
        <f t="shared" si="218"/>
        <v/>
      </c>
      <c r="CF227"/>
      <c r="CG227" t="str">
        <f t="shared" si="219"/>
        <v/>
      </c>
      <c r="CH227" t="str">
        <f t="shared" si="220"/>
        <v/>
      </c>
      <c r="CI227" t="str">
        <f t="shared" si="221"/>
        <v/>
      </c>
      <c r="CJ227" t="str">
        <f t="shared" si="222"/>
        <v/>
      </c>
      <c r="CK227"/>
      <c r="CL227"/>
      <c r="CM227" t="str">
        <f t="shared" si="223"/>
        <v/>
      </c>
      <c r="CN227" t="str">
        <f t="shared" si="224"/>
        <v/>
      </c>
      <c r="CO227" t="str">
        <f t="shared" si="225"/>
        <v/>
      </c>
      <c r="CP227" t="str">
        <f t="shared" si="226"/>
        <v/>
      </c>
      <c r="CQ227"/>
      <c r="CR227" t="str" cm="1">
        <f t="array" ref="CR227">IF(COUNTIFS($BZ$10:$BZ$259,$BZ227,$I$10:$I$259,$I227+1)&gt;0,IF(X227&lt;&gt;INDEX(Y$10:Y$259,MATCH(1,INDEX(($BZ227=$BZ$10:$BZ$259)*($I$10:$I$259=$I227+1),0,1),0)),"Number of FTEs in previous year do not align with Number of FTEs in current year across years, by definition these should be equal. Please check and update if required. "&amp;CHAR(10),""),"")</f>
        <v/>
      </c>
      <c r="CS227" t="str" cm="1">
        <f t="array" ref="CS227">IF(COUNTIFS($BZ$10:$BZ$259,$BZ227,$I$10:$I$259,$I227-1)&gt;0,IF(Y227&lt;&gt;INDEX(X$10:X$259,MATCH(1,INDEX(($BZ227=$BZ$10:$BZ$259)*($I$10:$I$259=$I227-1),0,1),0)),"Number of FTEs in previous year do not align with Number of FTEs in current year across years, by definition these should be equal. Please check and update if required. "&amp;CHAR(10),""),"")</f>
        <v/>
      </c>
      <c r="CT227" t="str">
        <f t="shared" si="227"/>
        <v/>
      </c>
      <c r="CU227" t="str">
        <f t="shared" si="228"/>
        <v/>
      </c>
      <c r="CV227"/>
      <c r="CW227" t="str">
        <f t="shared" si="229"/>
        <v/>
      </c>
      <c r="CX227"/>
      <c r="CY227" t="str">
        <f t="shared" si="230"/>
        <v/>
      </c>
      <c r="CZ227"/>
      <c r="DA227" t="str">
        <f t="shared" si="231"/>
        <v/>
      </c>
      <c r="DB227"/>
      <c r="DC227"/>
      <c r="DD227"/>
      <c r="DE227"/>
      <c r="DF227"/>
      <c r="DG227"/>
      <c r="DH227"/>
      <c r="DI227"/>
      <c r="DJ227"/>
      <c r="DK227"/>
      <c r="DL227"/>
      <c r="DM227"/>
      <c r="DN227"/>
      <c r="DO227"/>
      <c r="DP227"/>
      <c r="DQ227"/>
      <c r="DR227"/>
      <c r="DS227"/>
      <c r="DT227"/>
      <c r="DU227"/>
      <c r="DV227"/>
      <c r="DW227"/>
      <c r="DX227" t="str">
        <f t="shared" si="232"/>
        <v/>
      </c>
      <c r="DY227" t="str">
        <f t="shared" si="233"/>
        <v/>
      </c>
      <c r="DZ227" t="str">
        <f t="shared" si="234"/>
        <v/>
      </c>
      <c r="EA227" t="str">
        <f t="shared" si="235"/>
        <v/>
      </c>
      <c r="EB227" t="str">
        <f t="shared" si="236"/>
        <v/>
      </c>
      <c r="EC227" t="str">
        <f t="shared" si="237"/>
        <v/>
      </c>
      <c r="ED227" t="str">
        <f t="shared" si="238"/>
        <v/>
      </c>
      <c r="EE227" t="str">
        <f t="shared" si="239"/>
        <v/>
      </c>
      <c r="EF227" t="str">
        <f t="shared" si="240"/>
        <v/>
      </c>
      <c r="EG227" t="str">
        <f t="shared" si="241"/>
        <v/>
      </c>
      <c r="EH227" t="str">
        <f t="shared" si="242"/>
        <v/>
      </c>
      <c r="EI227" t="str">
        <f t="shared" si="243"/>
        <v/>
      </c>
      <c r="EJ227"/>
      <c r="EK227"/>
      <c r="EL227"/>
      <c r="EM227"/>
      <c r="EN227"/>
      <c r="EO227"/>
      <c r="EP227"/>
      <c r="EQ227" t="str">
        <f t="shared" si="244"/>
        <v/>
      </c>
      <c r="ER227" t="str">
        <f t="shared" si="245"/>
        <v/>
      </c>
      <c r="ES227" t="str">
        <f t="shared" si="246"/>
        <v/>
      </c>
      <c r="ET227"/>
      <c r="EU227" t="str">
        <f t="shared" si="247"/>
        <v/>
      </c>
      <c r="EV227"/>
      <c r="EW227" t="str">
        <f t="shared" si="248"/>
        <v/>
      </c>
      <c r="EX227"/>
      <c r="EY227" t="str">
        <f t="shared" si="249"/>
        <v/>
      </c>
      <c r="EZ227"/>
      <c r="FA227"/>
      <c r="FB227"/>
      <c r="FC227"/>
      <c r="FD227"/>
      <c r="FE227"/>
      <c r="FF227"/>
      <c r="FG227"/>
      <c r="FH227"/>
      <c r="FI227"/>
      <c r="FJ227"/>
      <c r="FK227"/>
      <c r="FL227"/>
      <c r="FM227"/>
      <c r="FN227"/>
      <c r="FO227"/>
      <c r="FP227"/>
      <c r="FQ227"/>
      <c r="FR227"/>
      <c r="FS227"/>
      <c r="FT227"/>
      <c r="FU227"/>
      <c r="FV227" t="str">
        <f t="shared" si="250"/>
        <v/>
      </c>
      <c r="FW227" t="str">
        <f t="shared" si="251"/>
        <v/>
      </c>
      <c r="FX227"/>
      <c r="FY227" t="str">
        <f t="shared" si="252"/>
        <v/>
      </c>
      <c r="FZ227" t="str">
        <f t="shared" si="253"/>
        <v/>
      </c>
      <c r="GA227" t="str">
        <f t="shared" si="254"/>
        <v/>
      </c>
      <c r="GB227" t="str">
        <f t="shared" si="255"/>
        <v/>
      </c>
      <c r="GC227" t="str">
        <f t="shared" si="256"/>
        <v/>
      </c>
      <c r="GD227" t="str">
        <f t="shared" si="257"/>
        <v/>
      </c>
      <c r="GE227" t="str">
        <f t="shared" si="258"/>
        <v/>
      </c>
      <c r="GF227" t="str">
        <f t="shared" si="259"/>
        <v/>
      </c>
      <c r="GG227" t="str">
        <f t="shared" si="260"/>
        <v/>
      </c>
      <c r="GH227"/>
      <c r="GI227"/>
      <c r="GJ227"/>
      <c r="GK227"/>
      <c r="GL227"/>
      <c r="GM227"/>
      <c r="GN227"/>
      <c r="GO227"/>
      <c r="GP227" t="str">
        <f t="shared" si="261"/>
        <v/>
      </c>
      <c r="GQ227" t="str">
        <f t="shared" si="262"/>
        <v/>
      </c>
      <c r="GR227"/>
      <c r="GS227" t="str">
        <f t="shared" si="263"/>
        <v/>
      </c>
      <c r="GT227"/>
      <c r="GU227" t="str">
        <f t="shared" si="264"/>
        <v/>
      </c>
      <c r="GV227"/>
      <c r="GW227" t="str">
        <f t="shared" si="265"/>
        <v/>
      </c>
      <c r="GX227"/>
      <c r="GY227"/>
      <c r="GZ227"/>
      <c r="HA227"/>
      <c r="HB227"/>
      <c r="HC227"/>
      <c r="HD227"/>
      <c r="HE227"/>
      <c r="HF227"/>
      <c r="HG227"/>
      <c r="HH227"/>
      <c r="HI227"/>
      <c r="HJ227"/>
      <c r="HK227"/>
      <c r="HL227"/>
      <c r="HM227"/>
      <c r="HN227"/>
      <c r="HO227"/>
      <c r="HP227"/>
      <c r="HQ227"/>
      <c r="HR227"/>
      <c r="HS227"/>
      <c r="HT227" t="str">
        <f t="shared" si="266"/>
        <v/>
      </c>
      <c r="HU227" t="str">
        <f t="shared" si="267"/>
        <v/>
      </c>
      <c r="HV227"/>
      <c r="HW227"/>
      <c r="HX227"/>
      <c r="HY227"/>
      <c r="HZ227"/>
      <c r="IA227"/>
      <c r="IB227"/>
      <c r="IC227"/>
      <c r="ID227"/>
      <c r="IE227" t="str">
        <f t="shared" si="268"/>
        <v/>
      </c>
      <c r="IF227"/>
      <c r="IG227"/>
      <c r="IH227"/>
      <c r="II227"/>
      <c r="IJ227"/>
      <c r="IK227"/>
      <c r="IL227"/>
      <c r="IM227"/>
      <c r="IN227"/>
      <c r="IO227"/>
      <c r="IP227"/>
      <c r="IQ227" t="str">
        <f t="shared" si="269"/>
        <v/>
      </c>
      <c r="IR227"/>
      <c r="IS227" t="str">
        <f t="shared" si="270"/>
        <v/>
      </c>
      <c r="IT227"/>
      <c r="IU227" t="str">
        <f t="shared" si="271"/>
        <v/>
      </c>
      <c r="IV227"/>
      <c r="IW227"/>
      <c r="IX227"/>
      <c r="IY227"/>
      <c r="IZ227"/>
      <c r="JA227"/>
      <c r="JB227"/>
      <c r="JC227"/>
      <c r="JD227"/>
      <c r="JE227"/>
      <c r="JF227"/>
      <c r="JG227"/>
      <c r="JH227"/>
      <c r="JI227"/>
      <c r="JJ227"/>
      <c r="JK227"/>
      <c r="JL227"/>
      <c r="JM227"/>
      <c r="JN227"/>
      <c r="JO227"/>
      <c r="JP227"/>
      <c r="JQ227"/>
      <c r="JR227" t="str">
        <f t="shared" si="272"/>
        <v/>
      </c>
      <c r="JS227" t="str">
        <f t="shared" si="273"/>
        <v/>
      </c>
      <c r="JT227"/>
      <c r="JU227"/>
      <c r="JV227"/>
      <c r="JW227"/>
      <c r="JX227"/>
      <c r="JY227"/>
      <c r="JZ227"/>
      <c r="KA227"/>
      <c r="KB227"/>
      <c r="KC227" t="str">
        <f t="shared" si="274"/>
        <v/>
      </c>
      <c r="KD227"/>
      <c r="KE227"/>
      <c r="KF227"/>
      <c r="KG227"/>
      <c r="KH227"/>
      <c r="KI227"/>
      <c r="KJ227"/>
      <c r="KK227"/>
      <c r="KL227" t="str">
        <f>IF(CT227=1,KL$8&amp;IF(SUM(CU227:$EQ227)=0,"",", "),"")</f>
        <v/>
      </c>
      <c r="KM227" t="str">
        <f>IF(CU227=1,KM$8&amp;IF(SUM(CV227:$EQ227)=0,"",", "),"")</f>
        <v/>
      </c>
      <c r="KN227" t="str">
        <f>IF(CV227=1,KN$8&amp;IF(SUM(CW227:$EQ227)=0,"",", "),"")</f>
        <v/>
      </c>
      <c r="KO227" t="str">
        <f>IF(CW227=1,KO$8&amp;IF(SUM(CX227:$EQ227)=0,"",", "),"")</f>
        <v/>
      </c>
      <c r="KP227" t="str">
        <f>IF(CX227=1,KP$8&amp;IF(SUM(CY227:$EQ227)=0,"",", "),"")</f>
        <v/>
      </c>
      <c r="KQ227" t="str">
        <f>IF(CY227=1,KQ$8&amp;IF(SUM(CZ227:$EQ227)=0,"",", "),"")</f>
        <v/>
      </c>
      <c r="KR227" t="str">
        <f>IF(CZ227=1,KR$8&amp;IF(SUM(DA227:$EQ227)=0,"",", "),"")</f>
        <v/>
      </c>
      <c r="KS227" t="str">
        <f>IF(DA227=1,KS$8&amp;IF(SUM(DB227:$EQ227)=0,"",", "),"")</f>
        <v/>
      </c>
      <c r="KT227" t="str">
        <f>IF(DB227=1,KT$8&amp;IF(SUM(DC227:$EQ227)=0,"",", "),"")</f>
        <v/>
      </c>
      <c r="KU227" t="str">
        <f>IF(DC227=1,KU$8&amp;IF(SUM(DD227:$EQ227)=0,"",", "),"")</f>
        <v/>
      </c>
      <c r="KV227" t="str">
        <f>IF(DD227=1,KV$8&amp;IF(SUM(DE227:$EQ227)=0,"",", "),"")</f>
        <v/>
      </c>
      <c r="KW227" t="str">
        <f>IF(DE227=1,KW$8&amp;IF(SUM(DF227:$EQ227)=0,"",", "),"")</f>
        <v/>
      </c>
      <c r="KX227" t="str">
        <f>IF(DF227=1,KX$8&amp;IF(SUM(DG227:$EQ227)=0,"",", "),"")</f>
        <v/>
      </c>
      <c r="KY227" t="str">
        <f>IF(DG227=1,KY$8&amp;IF(SUM(DH227:$EQ227)=0,"",", "),"")</f>
        <v/>
      </c>
      <c r="KZ227" t="str">
        <f>IF(DH227=1,KZ$8&amp;IF(SUM(DI227:$EQ227)=0,"",", "),"")</f>
        <v/>
      </c>
      <c r="LA227" t="str">
        <f>IF(DI227=1,LA$8&amp;IF(SUM(DJ227:$EQ227)=0,"",", "),"")</f>
        <v/>
      </c>
      <c r="LB227" t="str">
        <f>IF(DJ227=1,LB$8&amp;IF(SUM(DK227:$EQ227)=0,"",", "),"")</f>
        <v/>
      </c>
      <c r="LC227" t="str">
        <f>IF(DK227=1,LC$8&amp;IF(SUM(DL227:$EQ227)=0,"",", "),"")</f>
        <v/>
      </c>
      <c r="LD227" t="str">
        <f>IF(DL227=1,LD$8&amp;IF(SUM(DM227:$EQ227)=0,"",", "),"")</f>
        <v/>
      </c>
      <c r="LE227" t="str">
        <f>IF(DM227=1,LE$8&amp;IF(SUM(DN227:$EQ227)=0,"",", "),"")</f>
        <v/>
      </c>
      <c r="LF227" t="str">
        <f>IF(DN227=1,LF$8&amp;IF(SUM(DO227:$EQ227)=0,"",", "),"")</f>
        <v/>
      </c>
      <c r="LG227" t="str">
        <f>IF(DO227=1,LG$8&amp;IF(SUM(DP227:$EQ227)=0,"",", "),"")</f>
        <v/>
      </c>
      <c r="LH227" t="str">
        <f>IF(DP227=1,LH$8&amp;IF(SUM(DQ227:$EQ227)=0,"",", "),"")</f>
        <v/>
      </c>
      <c r="LI227" t="str">
        <f>IF(DQ227=1,LI$8&amp;IF(SUM(DR227:$EQ227)=0,"",", "),"")</f>
        <v/>
      </c>
      <c r="LJ227" t="str">
        <f>IF(DR227=1,LJ$8&amp;IF(SUM(DS227:$EQ227)=0,"",", "),"")</f>
        <v/>
      </c>
      <c r="LK227" t="str">
        <f>IF(DS227=1,LK$8&amp;IF(SUM(DT227:$EQ227)=0,"",", "),"")</f>
        <v/>
      </c>
      <c r="LL227" t="str">
        <f>IF(DT227=1,LL$8&amp;IF(SUM(DU227:$EQ227)=0,"",", "),"")</f>
        <v/>
      </c>
      <c r="LM227" t="str">
        <f>IF(DU227=1,LM$8&amp;IF(SUM(DV227:$EQ227)=0,"",", "),"")</f>
        <v/>
      </c>
      <c r="LN227" t="str">
        <f>IF(DV227=1,LN$8&amp;IF(SUM(DW227:$EQ227)=0,"",", "),"")</f>
        <v/>
      </c>
      <c r="LO227" t="str">
        <f>IF(DW227=1,LO$8&amp;IF(SUM(DX227:$EQ227)=0,"",", "),"")</f>
        <v/>
      </c>
      <c r="LP227" t="str">
        <f>IF(DX227=1,LP$8&amp;IF(SUM(DY227:$EQ227)=0,"",", "),"")</f>
        <v/>
      </c>
      <c r="LQ227" t="str">
        <f>IF(DY227=1,LQ$8&amp;IF(SUM(DZ227:$EQ227)=0,"",", "),"")</f>
        <v/>
      </c>
      <c r="LR227" t="str">
        <f>IF(DZ227=1,LR$8&amp;IF(SUM(EA227:$EQ227)=0,"",", "),"")</f>
        <v/>
      </c>
      <c r="LS227" t="str">
        <f>IF(EA227=1,LS$8&amp;IF(SUM(EB227:$EQ227)=0,"",", "),"")</f>
        <v/>
      </c>
      <c r="LT227" t="str">
        <f>IF(EB227=1,LT$8&amp;IF(SUM(EC227:$EQ227)=0,"",", "),"")</f>
        <v/>
      </c>
      <c r="LU227" t="str">
        <f>IF(EC227=1,LU$8&amp;IF(SUM(ED227:$EQ227)=0,"",", "),"")</f>
        <v/>
      </c>
      <c r="LV227" t="str">
        <f>IF(ED227=1,LV$8&amp;IF(SUM(EE227:$EQ227)=0,"",", "),"")</f>
        <v/>
      </c>
      <c r="LW227" t="str">
        <f>IF(EE227=1,LW$8&amp;IF(SUM(EF227:$EQ227)=0,"",", "),"")</f>
        <v/>
      </c>
      <c r="LX227" t="str">
        <f>IF(EF227=1,LX$8&amp;IF(SUM(EG227:$EQ227)=0,"",", "),"")</f>
        <v/>
      </c>
      <c r="LY227" t="str">
        <f>IF(EG227=1,LY$8&amp;IF(SUM(EH227:$EQ227)=0,"",", "),"")</f>
        <v/>
      </c>
      <c r="LZ227" t="str">
        <f>IF(EH227=1,LZ$8&amp;IF(SUM(EI227:$EQ227)=0,"",", "),"")</f>
        <v/>
      </c>
      <c r="MA227" t="str">
        <f>IF(EI227=1,MA$8&amp;IF(SUM(EJ227:$EQ227)=0,"",", "),"")</f>
        <v/>
      </c>
      <c r="MB227" t="str">
        <f>IF(EJ227=1,MB$8&amp;IF(SUM(EK227:$EQ227)=0,"",", "),"")</f>
        <v/>
      </c>
      <c r="MC227" t="str">
        <f>IF(EK227=1,MC$8&amp;IF(SUM(EL227:$EQ227)=0,"",", "),"")</f>
        <v/>
      </c>
      <c r="MD227" t="str">
        <f>IF(EL227=1,MD$8&amp;IF(SUM(EM227:$EQ227)=0,"",", "),"")</f>
        <v/>
      </c>
      <c r="ME227" t="str">
        <f>IF(EM227=1,ME$8&amp;IF(SUM(EN227:$EQ227)=0,"",", "),"")</f>
        <v/>
      </c>
      <c r="MF227" t="str">
        <f>IF(EN227=1,MF$8&amp;IF(SUM(EO227:$EQ227)=0,"",", "),"")</f>
        <v/>
      </c>
      <c r="MG227" t="str">
        <f>IF(EO227=1,MG$8&amp;IF(SUM(EP227:$EQ227)=0,"",", "),"")</f>
        <v/>
      </c>
      <c r="MH227" t="str">
        <f>IF(EP227=1,MH$8&amp;IF(SUM(EQ227:$EQ227)=0,"",", "),"")</f>
        <v/>
      </c>
      <c r="MI227" t="str">
        <f t="shared" si="284"/>
        <v/>
      </c>
      <c r="MJ227" t="str">
        <f>IF(ER227=1,MJ$8&amp;IF(SUM(ES227:$GO227)=0,"",", "),"")</f>
        <v/>
      </c>
      <c r="MK227" t="str">
        <f>IF(ES227=1,MK$8&amp;IF(SUM(ET227:$GO227)=0,"",", "),"")</f>
        <v/>
      </c>
      <c r="ML227" t="str">
        <f>IF(ET227=1,ML$8&amp;IF(SUM(EU227:$GO227)=0,"",", "),"")</f>
        <v/>
      </c>
      <c r="MM227" t="str">
        <f>IF(EU227=1,MM$8&amp;IF(SUM(EV227:$GO227)=0,"",", "),"")</f>
        <v/>
      </c>
      <c r="MN227" t="str">
        <f>IF(EV227=1,MN$8&amp;IF(SUM(EW227:$GO227)=0,"",", "),"")</f>
        <v/>
      </c>
      <c r="MO227" t="str">
        <f>IF(EW227=1,MO$8&amp;IF(SUM(EX227:$GO227)=0,"",", "),"")</f>
        <v/>
      </c>
      <c r="MP227" t="str">
        <f>IF(EX227=1,MP$8&amp;IF(SUM(EY227:$GO227)=0,"",", "),"")</f>
        <v/>
      </c>
      <c r="MQ227" t="str">
        <f>IF(EY227=1,MQ$8&amp;IF(SUM(EZ227:$GO227)=0,"",", "),"")</f>
        <v/>
      </c>
      <c r="MR227" t="str">
        <f>IF(EZ227=1,MR$8&amp;IF(SUM(FA227:$GO227)=0,"",", "),"")</f>
        <v/>
      </c>
      <c r="MS227" t="str">
        <f>IF(FA227=1,MS$8&amp;IF(SUM(FB227:$GO227)=0,"",", "),"")</f>
        <v/>
      </c>
      <c r="MT227" t="str">
        <f>IF(FB227=1,MT$8&amp;IF(SUM(FC227:$GO227)=0,"",", "),"")</f>
        <v/>
      </c>
      <c r="MU227" t="str">
        <f>IF(FC227=1,MU$8&amp;IF(SUM(FD227:$GO227)=0,"",", "),"")</f>
        <v/>
      </c>
      <c r="MV227" t="str">
        <f>IF(FD227=1,MV$8&amp;IF(SUM(FE227:$GO227)=0,"",", "),"")</f>
        <v/>
      </c>
      <c r="MW227" t="str">
        <f>IF(FE227=1,MW$8&amp;IF(SUM(FF227:$GO227)=0,"",", "),"")</f>
        <v/>
      </c>
      <c r="MX227" t="str">
        <f>IF(FF227=1,MX$8&amp;IF(SUM(FG227:$GO227)=0,"",", "),"")</f>
        <v/>
      </c>
      <c r="MY227" t="str">
        <f>IF(FG227=1,MY$8&amp;IF(SUM(FH227:$GO227)=0,"",", "),"")</f>
        <v/>
      </c>
      <c r="MZ227" t="str">
        <f>IF(FH227=1,MZ$8&amp;IF(SUM(FI227:$GO227)=0,"",", "),"")</f>
        <v/>
      </c>
      <c r="NA227" t="str">
        <f>IF(FI227=1,NA$8&amp;IF(SUM(FJ227:$GO227)=0,"",", "),"")</f>
        <v/>
      </c>
      <c r="NB227" t="str">
        <f>IF(FJ227=1,NB$8&amp;IF(SUM(FK227:$GO227)=0,"",", "),"")</f>
        <v/>
      </c>
      <c r="NC227" t="str">
        <f>IF(FK227=1,NC$8&amp;IF(SUM(FL227:$GO227)=0,"",", "),"")</f>
        <v/>
      </c>
      <c r="ND227" t="str">
        <f>IF(FL227=1,ND$8&amp;IF(SUM(FM227:$GO227)=0,"",", "),"")</f>
        <v/>
      </c>
      <c r="NE227" t="str">
        <f>IF(FM227=1,NE$8&amp;IF(SUM(FN227:$GO227)=0,"",", "),"")</f>
        <v/>
      </c>
      <c r="NF227" t="str">
        <f>IF(FN227=1,NF$8&amp;IF(SUM(FO227:$GO227)=0,"",", "),"")</f>
        <v/>
      </c>
      <c r="NG227" t="str">
        <f>IF(FO227=1,NG$8&amp;IF(SUM(FP227:$GO227)=0,"",", "),"")</f>
        <v/>
      </c>
      <c r="NH227" t="str">
        <f>IF(FP227=1,NH$8&amp;IF(SUM(FQ227:$GO227)=0,"",", "),"")</f>
        <v/>
      </c>
      <c r="NI227" t="str">
        <f>IF(FQ227=1,NI$8&amp;IF(SUM(FR227:$GO227)=0,"",", "),"")</f>
        <v/>
      </c>
      <c r="NJ227" t="str">
        <f>IF(FR227=1,NJ$8&amp;IF(SUM(FS227:$GO227)=0,"",", "),"")</f>
        <v/>
      </c>
      <c r="NK227" t="str">
        <f>IF(FS227=1,NK$8&amp;IF(SUM(FT227:$GO227)=0,"",", "),"")</f>
        <v/>
      </c>
      <c r="NL227" t="str">
        <f>IF(FT227=1,NL$8&amp;IF(SUM(FU227:$GO227)=0,"",", "),"")</f>
        <v/>
      </c>
      <c r="NM227" t="str">
        <f>IF(FU227=1,NM$8&amp;IF(SUM(FV227:$GO227)=0,"",", "),"")</f>
        <v/>
      </c>
      <c r="NN227" t="str">
        <f>IF(FV227=1,NN$8&amp;IF(SUM(FW227:$GO227)=0,"",", "),"")</f>
        <v/>
      </c>
      <c r="NO227" t="str">
        <f>IF(FW227=1,NO$8&amp;IF(SUM(FX227:$GO227)=0,"",", "),"")</f>
        <v/>
      </c>
      <c r="NP227" t="str">
        <f>IF(FX227=1,NP$8&amp;IF(SUM(FY227:$GO227)=0,"",", "),"")</f>
        <v/>
      </c>
      <c r="NQ227" t="str">
        <f>IF(FY227=1,NQ$8&amp;IF(SUM(FZ227:$GO227)=0,"",", "),"")</f>
        <v/>
      </c>
      <c r="NR227" t="str">
        <f>IF(FZ227=1,NR$8&amp;IF(SUM(GA227:$GO227)=0,"",", "),"")</f>
        <v/>
      </c>
      <c r="NS227" t="str">
        <f>IF(GA227=1,NS$8&amp;IF(SUM(GB227:$GO227)=0,"",", "),"")</f>
        <v/>
      </c>
      <c r="NT227" t="str">
        <f>IF(GB227=1,NT$8&amp;IF(SUM(GC227:$GO227)=0,"",", "),"")</f>
        <v/>
      </c>
      <c r="NU227" t="str">
        <f>IF(GC227=1,NU$8&amp;IF(SUM(GD227:$GO227)=0,"",", "),"")</f>
        <v/>
      </c>
      <c r="NV227" t="str">
        <f>IF(GD227=1,NV$8&amp;IF(SUM(GE227:$GO227)=0,"",", "),"")</f>
        <v/>
      </c>
      <c r="NW227" t="str">
        <f>IF(GE227=1,NW$8&amp;IF(SUM(GF227:$GO227)=0,"",", "),"")</f>
        <v/>
      </c>
      <c r="NX227" t="str">
        <f>IF(GF227=1,NX$8&amp;IF(SUM(GG227:$GO227)=0,"",", "),"")</f>
        <v/>
      </c>
      <c r="NY227" t="str">
        <f>IF(GG227=1,NY$8&amp;IF(SUM(GH227:$GO227)=0,"",", "),"")</f>
        <v/>
      </c>
      <c r="NZ227" t="str">
        <f>IF(GH227=1,NZ$8&amp;IF(SUM(GI227:$GO227)=0,"",", "),"")</f>
        <v/>
      </c>
      <c r="OA227" t="str">
        <f>IF(GI227=1,OA$8&amp;IF(SUM(GJ227:$GO227)=0,"",", "),"")</f>
        <v/>
      </c>
      <c r="OB227" t="str">
        <f>IF(GJ227=1,OB$8&amp;IF(SUM(GK227:$GO227)=0,"",", "),"")</f>
        <v/>
      </c>
      <c r="OC227" t="str">
        <f>IF(GK227=1,OC$8&amp;IF(SUM(GL227:$GO227)=0,"",", "),"")</f>
        <v/>
      </c>
      <c r="OD227" t="str">
        <f>IF(GL227=1,OD$8&amp;IF(SUM(GM227:$GO227)=0,"",", "),"")</f>
        <v/>
      </c>
      <c r="OE227" t="str">
        <f>IF(GM227=1,OE$8&amp;IF(SUM(GN227:$GO227)=0,"",", "),"")</f>
        <v/>
      </c>
      <c r="OF227" t="str">
        <f>IF(GN227=1,OF$8&amp;IF(SUM(GO227:$GO227)=0,"",", "),"")</f>
        <v/>
      </c>
      <c r="OG227" t="str">
        <f t="shared" si="285"/>
        <v/>
      </c>
      <c r="OH227" t="str">
        <f>IF(GP227=1,OH$8&amp;IF(SUM(GQ227:$IM227)=0,"",", "),"")</f>
        <v/>
      </c>
      <c r="OI227" t="str">
        <f>IF(GQ227=1,OI$8&amp;IF(SUM(GR227:$IM227)=0,"",", "),"")</f>
        <v/>
      </c>
      <c r="OJ227" t="str">
        <f>IF(GR227=1,OJ$8&amp;IF(SUM(GS227:$IM227)=0,"",", "),"")</f>
        <v/>
      </c>
      <c r="OK227" t="str">
        <f>IF(GS227=1,OK$8&amp;IF(SUM(GT227:$IM227)=0,"",", "),"")</f>
        <v/>
      </c>
      <c r="OL227" t="str">
        <f>IF(GT227=1,OL$8&amp;IF(SUM(GU227:$IM227)=0,"",", "),"")</f>
        <v/>
      </c>
      <c r="OM227" t="str">
        <f>IF(GU227=1,OM$8&amp;IF(SUM(GV227:$IM227)=0,"",", "),"")</f>
        <v/>
      </c>
      <c r="ON227" t="str">
        <f>IF(GV227=1,ON$8&amp;IF(SUM(GW227:$IM227)=0,"",", "),"")</f>
        <v/>
      </c>
      <c r="OO227" t="str">
        <f>IF(GW227=1,OO$8&amp;IF(SUM(GX227:$IM227)=0,"",", "),"")</f>
        <v/>
      </c>
      <c r="OP227" t="str">
        <f>IF(GX227=1,OP$8&amp;IF(SUM(GY227:$IM227)=0,"",", "),"")</f>
        <v/>
      </c>
      <c r="OQ227" t="str">
        <f>IF(GY227=1,OQ$8&amp;IF(SUM(GZ227:$IM227)=0,"",", "),"")</f>
        <v/>
      </c>
      <c r="OR227" t="str">
        <f>IF(GZ227=1,OR$8&amp;IF(SUM(HA227:$IM227)=0,"",", "),"")</f>
        <v/>
      </c>
      <c r="OS227" t="str">
        <f>IF(HA227=1,OS$8&amp;IF(SUM(HB227:$IM227)=0,"",", "),"")</f>
        <v/>
      </c>
      <c r="OT227" t="str">
        <f>IF(HB227=1,OT$8&amp;IF(SUM(HC227:$IM227)=0,"",", "),"")</f>
        <v/>
      </c>
      <c r="OU227" t="str">
        <f>IF(HC227=1,OU$8&amp;IF(SUM(HD227:$IM227)=0,"",", "),"")</f>
        <v/>
      </c>
      <c r="OV227" t="str">
        <f>IF(HD227=1,OV$8&amp;IF(SUM(HE227:$IM227)=0,"",", "),"")</f>
        <v/>
      </c>
      <c r="OW227" t="str">
        <f>IF(HE227=1,OW$8&amp;IF(SUM(HF227:$IM227)=0,"",", "),"")</f>
        <v/>
      </c>
      <c r="OX227" t="str">
        <f>IF(HF227=1,OX$8&amp;IF(SUM(HG227:$IM227)=0,"",", "),"")</f>
        <v/>
      </c>
      <c r="OY227" t="str">
        <f>IF(HG227=1,OY$8&amp;IF(SUM(HH227:$IM227)=0,"",", "),"")</f>
        <v/>
      </c>
      <c r="OZ227" t="str">
        <f>IF(HH227=1,OZ$8&amp;IF(SUM(HI227:$IM227)=0,"",", "),"")</f>
        <v/>
      </c>
      <c r="PA227" t="str">
        <f>IF(HI227=1,PA$8&amp;IF(SUM(HJ227:$IM227)=0,"",", "),"")</f>
        <v/>
      </c>
      <c r="PB227" t="str">
        <f>IF(HJ227=1,PB$8&amp;IF(SUM(HK227:$IM227)=0,"",", "),"")</f>
        <v/>
      </c>
      <c r="PC227" t="str">
        <f>IF(HK227=1,PC$8&amp;IF(SUM(HL227:$IM227)=0,"",", "),"")</f>
        <v/>
      </c>
      <c r="PD227" t="str">
        <f>IF(HL227=1,PD$8&amp;IF(SUM(HM227:$IM227)=0,"",", "),"")</f>
        <v/>
      </c>
      <c r="PE227" t="str">
        <f>IF(HM227=1,PE$8&amp;IF(SUM(HN227:$IM227)=0,"",", "),"")</f>
        <v/>
      </c>
      <c r="PF227" t="str">
        <f>IF(HN227=1,PF$8&amp;IF(SUM(HO227:$IM227)=0,"",", "),"")</f>
        <v/>
      </c>
      <c r="PG227" t="str">
        <f>IF(HO227=1,PG$8&amp;IF(SUM(HP227:$IM227)=0,"",", "),"")</f>
        <v/>
      </c>
      <c r="PH227" t="str">
        <f>IF(HP227=1,PH$8&amp;IF(SUM(HQ227:$IM227)=0,"",", "),"")</f>
        <v/>
      </c>
      <c r="PI227" t="str">
        <f>IF(HQ227=1,PI$8&amp;IF(SUM(HR227:$IM227)=0,"",", "),"")</f>
        <v/>
      </c>
      <c r="PJ227" t="str">
        <f>IF(HR227=1,PJ$8&amp;IF(SUM(HS227:$IM227)=0,"",", "),"")</f>
        <v/>
      </c>
      <c r="PK227" t="str">
        <f>IF(HS227=1,PK$8&amp;IF(SUM(HT227:$IM227)=0,"",", "),"")</f>
        <v/>
      </c>
      <c r="PL227" t="str">
        <f>IF(HT227=1,PL$8&amp;IF(SUM(HU227:$IM227)=0,"",", "),"")</f>
        <v/>
      </c>
      <c r="PM227" t="str">
        <f>IF(HU227=1,PM$8&amp;IF(SUM(HV227:$IM227)=0,"",", "),"")</f>
        <v/>
      </c>
      <c r="PN227" t="str">
        <f>IF(HV227=1,PN$8&amp;IF(SUM(HW227:$IM227)=0,"",", "),"")</f>
        <v/>
      </c>
      <c r="PO227" t="str">
        <f>IF(HW227=1,PO$8&amp;IF(SUM(HX227:$IM227)=0,"",", "),"")</f>
        <v/>
      </c>
      <c r="PP227" t="str">
        <f>IF(HX227=1,PP$8&amp;IF(SUM(HY227:$IM227)=0,"",", "),"")</f>
        <v/>
      </c>
      <c r="PQ227" t="str">
        <f>IF(HY227=1,PQ$8&amp;IF(SUM(HZ227:$IM227)=0,"",", "),"")</f>
        <v/>
      </c>
      <c r="PR227" t="str">
        <f>IF(HZ227=1,PR$8&amp;IF(SUM(IA227:$IM227)=0,"",", "),"")</f>
        <v/>
      </c>
      <c r="PS227" t="str">
        <f>IF(IA227=1,PS$8&amp;IF(SUM(IB227:$IM227)=0,"",", "),"")</f>
        <v/>
      </c>
      <c r="PT227" t="str">
        <f>IF(IB227=1,PT$8&amp;IF(SUM(IC227:$IM227)=0,"",", "),"")</f>
        <v/>
      </c>
      <c r="PU227" t="str">
        <f>IF(IC227=1,PU$8&amp;IF(SUM(ID227:$IM227)=0,"",", "),"")</f>
        <v/>
      </c>
      <c r="PV227" t="str">
        <f>IF(ID227=1,PV$8&amp;IF(SUM(IE227:$IM227)=0,"",", "),"")</f>
        <v/>
      </c>
      <c r="PW227" t="str">
        <f>IF(IE227=1,PW$8&amp;IF(SUM(IF227:$IM227)=0,"",", "),"")</f>
        <v/>
      </c>
      <c r="PX227" t="str">
        <f>IF(IF227=1,PX$8&amp;IF(SUM(IG227:$IM227)=0,"",", "),"")</f>
        <v/>
      </c>
      <c r="PY227" t="str">
        <f>IF(IG227=1,PY$8&amp;IF(SUM(IH227:$IM227)=0,"",", "),"")</f>
        <v/>
      </c>
      <c r="PZ227" t="str">
        <f>IF(IH227=1,PZ$8&amp;IF(SUM(II227:$IM227)=0,"",", "),"")</f>
        <v/>
      </c>
      <c r="QA227" t="str">
        <f>IF(II227=1,QA$8&amp;IF(SUM(IJ227:$IM227)=0,"",", "),"")</f>
        <v/>
      </c>
      <c r="QB227" t="str">
        <f>IF(IJ227=1,QB$8&amp;IF(SUM(IK227:$IM227)=0,"",", "),"")</f>
        <v/>
      </c>
      <c r="QC227" t="str">
        <f>IF(IK227=1,QC$8&amp;IF(SUM(IL227:$IM227)=0,"",", "),"")</f>
        <v/>
      </c>
      <c r="QD227" t="str">
        <f>IF(IL227=1,QD$8&amp;IF(SUM(IM227:$IM227)=0,"",", "),"")</f>
        <v/>
      </c>
      <c r="QE227" t="str">
        <f t="shared" si="286"/>
        <v/>
      </c>
      <c r="QF227" t="str">
        <f>IF(IN227=1,QF$8&amp;IF(SUM(IO227:$KK227)=0,"",", "),"")</f>
        <v/>
      </c>
      <c r="QG227" t="str">
        <f>IF(IO227=1,QG$8&amp;IF(SUM(IP227:$KK227)=0,"",", "),"")</f>
        <v/>
      </c>
      <c r="QH227" t="str">
        <f>IF(IP227=1,QH$8&amp;IF(SUM(IQ227:$KK227)=0,"",", "),"")</f>
        <v/>
      </c>
      <c r="QI227" t="str">
        <f>IF(IQ227=1,QI$8&amp;IF(SUM(IR227:$KK227)=0,"",", "),"")</f>
        <v/>
      </c>
      <c r="QJ227" t="str">
        <f>IF(IR227=1,QJ$8&amp;IF(SUM(IS227:$KK227)=0,"",", "),"")</f>
        <v/>
      </c>
      <c r="QK227" t="str">
        <f>IF(IS227=1,QK$8&amp;IF(SUM(IT227:$KK227)=0,"",", "),"")</f>
        <v/>
      </c>
      <c r="QL227" t="str">
        <f>IF(IT227=1,QL$8&amp;IF(SUM(IU227:$KK227)=0,"",", "),"")</f>
        <v/>
      </c>
      <c r="QM227" t="str">
        <f>IF(IU227=1,QM$8&amp;IF(SUM(IV227:$KK227)=0,"",", "),"")</f>
        <v/>
      </c>
      <c r="QN227" t="str">
        <f>IF(IV227=1,QN$8&amp;IF(SUM(IW227:$KK227)=0,"",", "),"")</f>
        <v/>
      </c>
      <c r="QO227" t="str">
        <f>IF(IW227=1,QO$8&amp;IF(SUM(IX227:$KK227)=0,"",", "),"")</f>
        <v/>
      </c>
      <c r="QP227" t="str">
        <f>IF(IX227=1,QP$8&amp;IF(SUM(IY227:$KK227)=0,"",", "),"")</f>
        <v/>
      </c>
      <c r="QQ227" t="str">
        <f>IF(IY227=1,QQ$8&amp;IF(SUM(IZ227:$KK227)=0,"",", "),"")</f>
        <v/>
      </c>
      <c r="QR227" t="str">
        <f>IF(IZ227=1,QR$8&amp;IF(SUM(JA227:$KK227)=0,"",", "),"")</f>
        <v/>
      </c>
      <c r="QS227" t="str">
        <f>IF(JA227=1,QS$8&amp;IF(SUM(JB227:$KK227)=0,"",", "),"")</f>
        <v/>
      </c>
      <c r="QT227" t="str">
        <f>IF(JB227=1,QT$8&amp;IF(SUM(JC227:$KK227)=0,"",", "),"")</f>
        <v/>
      </c>
      <c r="QU227" t="str">
        <f>IF(JC227=1,QU$8&amp;IF(SUM(JD227:$KK227)=0,"",", "),"")</f>
        <v/>
      </c>
      <c r="QV227" t="str">
        <f>IF(JD227=1,QV$8&amp;IF(SUM(JE227:$KK227)=0,"",", "),"")</f>
        <v/>
      </c>
      <c r="QW227" t="str">
        <f>IF(JE227=1,QW$8&amp;IF(SUM(JF227:$KK227)=0,"",", "),"")</f>
        <v/>
      </c>
      <c r="QX227" t="str">
        <f>IF(JF227=1,QX$8&amp;IF(SUM(JG227:$KK227)=0,"",", "),"")</f>
        <v/>
      </c>
      <c r="QY227" t="str">
        <f>IF(JG227=1,QY$8&amp;IF(SUM(JH227:$KK227)=0,"",", "),"")</f>
        <v/>
      </c>
      <c r="QZ227" t="str">
        <f>IF(JH227=1,QZ$8&amp;IF(SUM(JI227:$KK227)=0,"",", "),"")</f>
        <v/>
      </c>
      <c r="RA227" t="str">
        <f>IF(JI227=1,RA$8&amp;IF(SUM(JJ227:$KK227)=0,"",", "),"")</f>
        <v/>
      </c>
      <c r="RB227" t="str">
        <f>IF(JJ227=1,RB$8&amp;IF(SUM(JK227:$KK227)=0,"",", "),"")</f>
        <v/>
      </c>
      <c r="RC227" t="str">
        <f>IF(JK227=1,RC$8&amp;IF(SUM(JL227:$KK227)=0,"",", "),"")</f>
        <v/>
      </c>
      <c r="RD227" t="str">
        <f>IF(JL227=1,RD$8&amp;IF(SUM(JM227:$KK227)=0,"",", "),"")</f>
        <v/>
      </c>
      <c r="RE227" t="str">
        <f>IF(JM227=1,RE$8&amp;IF(SUM(JN227:$KK227)=0,"",", "),"")</f>
        <v/>
      </c>
      <c r="RF227" t="str">
        <f>IF(JN227=1,RF$8&amp;IF(SUM(JO227:$KK227)=0,"",", "),"")</f>
        <v/>
      </c>
      <c r="RG227" t="str">
        <f>IF(JO227=1,RG$8&amp;IF(SUM(JP227:$KK227)=0,"",", "),"")</f>
        <v/>
      </c>
      <c r="RH227" t="str">
        <f>IF(JP227=1,RH$8&amp;IF(SUM(JQ227:$KK227)=0,"",", "),"")</f>
        <v/>
      </c>
      <c r="RI227" t="str">
        <f>IF(JQ227=1,RI$8&amp;IF(SUM(JR227:$KK227)=0,"",", "),"")</f>
        <v/>
      </c>
      <c r="RJ227" t="str">
        <f>IF(JR227=1,RJ$8&amp;IF(SUM(JS227:$KK227)=0,"",", "),"")</f>
        <v/>
      </c>
      <c r="RK227" t="str">
        <f>IF(JS227=1,RK$8&amp;IF(SUM(JT227:$KK227)=0,"",", "),"")</f>
        <v/>
      </c>
      <c r="RL227" t="str">
        <f>IF(JT227=1,RL$8&amp;IF(SUM(JU227:$KK227)=0,"",", "),"")</f>
        <v/>
      </c>
      <c r="RM227" t="str">
        <f>IF(JU227=1,RM$8&amp;IF(SUM(JV227:$KK227)=0,"",", "),"")</f>
        <v/>
      </c>
      <c r="RN227" t="str">
        <f>IF(JV227=1,RN$8&amp;IF(SUM(JW227:$KK227)=0,"",", "),"")</f>
        <v/>
      </c>
      <c r="RO227" t="str">
        <f>IF(JW227=1,RO$8&amp;IF(SUM(JX227:$KK227)=0,"",", "),"")</f>
        <v/>
      </c>
      <c r="RP227" t="str">
        <f>IF(JX227=1,RP$8&amp;IF(SUM(JY227:$KK227)=0,"",", "),"")</f>
        <v/>
      </c>
      <c r="RQ227" t="str">
        <f>IF(JY227=1,RQ$8&amp;IF(SUM(JZ227:$KK227)=0,"",", "),"")</f>
        <v/>
      </c>
      <c r="RR227" t="str">
        <f>IF(JZ227=1,RR$8&amp;IF(SUM(KA227:$KK227)=0,"",", "),"")</f>
        <v/>
      </c>
      <c r="RS227" t="str">
        <f>IF(KA227=1,RS$8&amp;IF(SUM(KB227:$KK227)=0,"",", "),"")</f>
        <v/>
      </c>
      <c r="RT227" t="str">
        <f>IF(KB227=1,RT$8&amp;IF(SUM(KC227:$KK227)=0,"",", "),"")</f>
        <v/>
      </c>
      <c r="RU227" t="str">
        <f>IF(KC227=1,RU$8&amp;IF(SUM(KD227:$KK227)=0,"",", "),"")</f>
        <v/>
      </c>
      <c r="RV227" t="str">
        <f>IF(KD227=1,RV$8&amp;IF(SUM(KE227:$KK227)=0,"",", "),"")</f>
        <v/>
      </c>
      <c r="RW227" t="str">
        <f>IF(KE227=1,RW$8&amp;IF(SUM(KF227:$KK227)=0,"",", "),"")</f>
        <v/>
      </c>
      <c r="RX227" t="str">
        <f>IF(KF227=1,RX$8&amp;IF(SUM(KG227:$KK227)=0,"",", "),"")</f>
        <v/>
      </c>
      <c r="RY227" t="str">
        <f>IF(KG227=1,RY$8&amp;IF(SUM(KH227:$KK227)=0,"",", "),"")</f>
        <v/>
      </c>
      <c r="RZ227" t="str">
        <f>IF(KH227=1,RZ$8&amp;IF(SUM(KI227:$KK227)=0,"",", "),"")</f>
        <v/>
      </c>
      <c r="SA227" t="str">
        <f>IF(KI227=1,SA$8&amp;IF(SUM(KJ227:$KK227)=0,"",", "),"")</f>
        <v/>
      </c>
      <c r="SB227" t="str">
        <f>IF(KJ227=1,SB$8&amp;IF(SUM(KK227:$KK227)=0,"",", "),"")</f>
        <v/>
      </c>
      <c r="SC227" t="str">
        <f t="shared" si="287"/>
        <v/>
      </c>
    </row>
    <row r="228" spans="1:497" ht="60" customHeight="1" x14ac:dyDescent="0.45">
      <c r="A228" s="62"/>
      <c r="B228" s="212" t="str">
        <f t="shared" si="216"/>
        <v/>
      </c>
      <c r="C228" s="212" t="str">
        <f t="shared" si="275"/>
        <v/>
      </c>
      <c r="D228" s="212" t="str">
        <f t="shared" si="276"/>
        <v/>
      </c>
      <c r="E228" s="212" t="str">
        <f t="shared" si="277"/>
        <v/>
      </c>
      <c r="F228" s="212" t="str">
        <f t="shared" si="278"/>
        <v/>
      </c>
      <c r="G228" s="237" t="str">
        <f>IF('EDCI Data'!B228="","",'EDCI Data'!B228)</f>
        <v/>
      </c>
      <c r="H228" s="238" t="str">
        <f>IF('EDCI Data'!C228="","",'EDCI Data'!C228)</f>
        <v/>
      </c>
      <c r="I228" s="239" t="str">
        <f>IF('EDCI Data'!D228="","",'EDCI Data'!D228)</f>
        <v/>
      </c>
      <c r="J228" s="240" t="str">
        <f>IF('EDCI Data'!E228="","",'EDCI Data'!E228)</f>
        <v/>
      </c>
      <c r="K228" s="237" t="str">
        <f>IF('EDCI Data'!F228="","",'EDCI Data'!F228)</f>
        <v/>
      </c>
      <c r="L228" s="237" t="str">
        <f>IF('EDCI Data'!G228="","",'EDCI Data'!G228)</f>
        <v/>
      </c>
      <c r="M228" s="237" t="str">
        <f>IF('EDCI Data'!H228="","",'EDCI Data'!H228)</f>
        <v/>
      </c>
      <c r="N228" s="237" t="str">
        <f>IF('EDCI Data'!I228="","",'EDCI Data'!I228)</f>
        <v/>
      </c>
      <c r="O228" s="237" t="str">
        <f>IF('EDCI Data'!J228="","",'EDCI Data'!J228)</f>
        <v/>
      </c>
      <c r="P228" s="237" t="str">
        <f>IF('EDCI Data'!K228="","",'EDCI Data'!K228)</f>
        <v/>
      </c>
      <c r="Q228" s="241" t="str">
        <f>IF('EDCI Data'!L228="","",'EDCI Data'!L228)</f>
        <v/>
      </c>
      <c r="R228" s="241" t="str">
        <f>IF('EDCI Data'!M228="","",'EDCI Data'!M228)</f>
        <v/>
      </c>
      <c r="S228" s="237" t="str">
        <f>IF('EDCI Data'!N228="","",'EDCI Data'!N228)</f>
        <v/>
      </c>
      <c r="T228" s="237" t="str">
        <f>IF('EDCI Data'!O228="","",'EDCI Data'!O228)</f>
        <v/>
      </c>
      <c r="U228" s="237" t="str">
        <f>IF('EDCI Data'!P228="","",'EDCI Data'!P228)</f>
        <v/>
      </c>
      <c r="V228" s="237" t="str">
        <f>IF('EDCI Data'!Q228="","",'EDCI Data'!Q228)</f>
        <v/>
      </c>
      <c r="W228" s="242" t="str">
        <f>IF('EDCI Data'!R228="","",'EDCI Data'!R228)</f>
        <v/>
      </c>
      <c r="X228" s="243" t="str">
        <f>IF('EDCI Data'!S228="","",'EDCI Data'!S228)</f>
        <v/>
      </c>
      <c r="Y228" s="243" t="str">
        <f>IF('EDCI Data'!T228="","",'EDCI Data'!T228)</f>
        <v/>
      </c>
      <c r="Z228" s="244" t="str">
        <f>IF('EDCI Data'!U228="","",'EDCI Data'!U228)</f>
        <v/>
      </c>
      <c r="AA228" s="237" t="str">
        <f>IF('EDCI Data'!V228="","",'EDCI Data'!V228)</f>
        <v/>
      </c>
      <c r="AB228" s="244" t="str">
        <f>IF('EDCI Data'!W228="","",'EDCI Data'!W228)</f>
        <v/>
      </c>
      <c r="AC228" s="237" t="str">
        <f>IF('EDCI Data'!X228="","",'EDCI Data'!X228)</f>
        <v/>
      </c>
      <c r="AD228" s="244" t="str">
        <f>IF('EDCI Data'!Y228="","",'EDCI Data'!Y228)</f>
        <v/>
      </c>
      <c r="AE228" s="237" t="str">
        <f>IF('EDCI Data'!Z228="","",'EDCI Data'!Z228)</f>
        <v/>
      </c>
      <c r="AF228" s="237" t="str">
        <f>IF('EDCI Data'!AA228="","",'EDCI Data'!AA228)</f>
        <v/>
      </c>
      <c r="AG228" s="237" t="str">
        <f>IF('EDCI Data'!AB228="","",'EDCI Data'!AB228)</f>
        <v/>
      </c>
      <c r="AH228" s="237" t="str">
        <f>IF('EDCI Data'!AC228="","",'EDCI Data'!AC228)</f>
        <v/>
      </c>
      <c r="AI228" s="237" t="str">
        <f>IF('EDCI Data'!AD228="","",'EDCI Data'!AD228)</f>
        <v/>
      </c>
      <c r="AJ228" s="237" t="str">
        <f>IF('EDCI Data'!AE228="","",'EDCI Data'!AE228)</f>
        <v/>
      </c>
      <c r="AK228" s="237" t="str">
        <f>IF('EDCI Data'!AF228="","",'EDCI Data'!AF228)</f>
        <v/>
      </c>
      <c r="AL228" s="237" t="str">
        <f>IF('EDCI Data'!AG228="","",'EDCI Data'!AG228)</f>
        <v/>
      </c>
      <c r="AM228" s="237" t="str">
        <f>IF('EDCI Data'!AH228="","",'EDCI Data'!AH228)</f>
        <v/>
      </c>
      <c r="AN228" s="237" t="str">
        <f>IF('EDCI Data'!AI228="","",'EDCI Data'!AI228)</f>
        <v/>
      </c>
      <c r="AO228" s="237" t="str">
        <f>IF('EDCI Data'!AJ228="","",'EDCI Data'!AJ228)</f>
        <v/>
      </c>
      <c r="AP228" s="237" t="str">
        <f>IF('EDCI Data'!AK228="","",'EDCI Data'!AK228)</f>
        <v/>
      </c>
      <c r="AQ228" s="237" t="str">
        <f>IF('EDCI Data'!AL228="","",'EDCI Data'!AL228)</f>
        <v/>
      </c>
      <c r="AR228" s="237" t="str">
        <f>IF('EDCI Data'!AM228="","",'EDCI Data'!AM228)</f>
        <v/>
      </c>
      <c r="AS228" s="237" t="str">
        <f>IF('EDCI Data'!AN228="","",'EDCI Data'!AN228)</f>
        <v/>
      </c>
      <c r="AT228" s="237" t="str">
        <f>IF('EDCI Data'!AO228="","",'EDCI Data'!AO228)</f>
        <v/>
      </c>
      <c r="AU228" s="237" t="str">
        <f>IF('EDCI Data'!AP228="","",'EDCI Data'!AP228)</f>
        <v/>
      </c>
      <c r="AV228" s="237" t="str">
        <f>IF('EDCI Data'!AQ228="","",'EDCI Data'!AQ228)</f>
        <v/>
      </c>
      <c r="AW228" s="237" t="str">
        <f>IF('EDCI Data'!AR228="","",'EDCI Data'!AR228)</f>
        <v/>
      </c>
      <c r="AX228" s="237" t="str">
        <f>IF('EDCI Data'!AS228="","",'EDCI Data'!AS228)</f>
        <v/>
      </c>
      <c r="AY228" s="237" t="str">
        <f>IF('EDCI Data'!AT228="","",'EDCI Data'!AT228)</f>
        <v/>
      </c>
      <c r="AZ228" s="237" t="str">
        <f>IF('EDCI Data'!AU228="","",'EDCI Data'!AU228)</f>
        <v/>
      </c>
      <c r="BA228" s="237" t="str">
        <f>IF('EDCI Data'!AV228="","",'EDCI Data'!AV228)</f>
        <v/>
      </c>
      <c r="BB228" s="245" t="str">
        <f>IF('EDCI Data'!AW228="","",'EDCI Data'!AW228)</f>
        <v/>
      </c>
      <c r="BC228" s="245" t="str">
        <f>IF('EDCI Data'!AX228="","",'EDCI Data'!AX228)</f>
        <v/>
      </c>
      <c r="BD228" s="246" t="str">
        <f t="shared" si="279"/>
        <v/>
      </c>
      <c r="BE228" s="247" t="str">
        <f>IF('EDCI Data'!AY228="","",'EDCI Data'!AY228)</f>
        <v/>
      </c>
      <c r="BF228" s="247" t="str">
        <f>IF('EDCI Data'!AZ228="","",'EDCI Data'!AZ228)</f>
        <v/>
      </c>
      <c r="BG228" s="247" t="str">
        <f>IF('EDCI Data'!BA228="","",'EDCI Data'!BA228)</f>
        <v/>
      </c>
      <c r="BH228" s="247" t="str">
        <f>IF('EDCI Data'!BB228="","",'EDCI Data'!BB228)</f>
        <v/>
      </c>
      <c r="BI228" s="247" t="str">
        <f>IF('EDCI Data'!BC228="","",'EDCI Data'!BC228)</f>
        <v/>
      </c>
      <c r="BJ228" s="247" t="str">
        <f>IF('EDCI Data'!BD228="","",'EDCI Data'!BD228)</f>
        <v/>
      </c>
      <c r="BK228" s="247" t="str">
        <f>IF('EDCI Data'!BE228="","",'EDCI Data'!BE228)</f>
        <v/>
      </c>
      <c r="BL228" s="247" t="str">
        <f>IF('EDCI Data'!BF228="","",'EDCI Data'!BF228)</f>
        <v/>
      </c>
      <c r="BM228" s="247" t="str">
        <f>IF('EDCI Data'!BG228="","",'EDCI Data'!BG228)</f>
        <v/>
      </c>
      <c r="BN228" s="248" t="str">
        <f>IF('EDCI Data'!BH228="","",'EDCI Data'!BH228)</f>
        <v/>
      </c>
      <c r="BO228" s="248" t="str">
        <f>IF('EDCI Data'!BI228="","",'EDCI Data'!BI228)</f>
        <v/>
      </c>
      <c r="BP228" s="249" t="str">
        <f>IF('EDCI Data'!BJ228="","",'EDCI Data'!BJ228)</f>
        <v/>
      </c>
      <c r="BQ228" s="248" t="str">
        <f>IF('EDCI Data'!BK228="","",'EDCI Data'!BK228)</f>
        <v/>
      </c>
      <c r="BR228" s="248" t="str">
        <f>IF('EDCI Data'!BL228="","",'EDCI Data'!BL228)</f>
        <v/>
      </c>
      <c r="BS228" s="250" t="str">
        <f>IF('EDCI Data'!BM228="","",'EDCI Data'!BM228)</f>
        <v/>
      </c>
      <c r="BT228" s="251" t="str">
        <f>IF('EDCI Data'!BN228="","",'EDCI Data'!BN228)</f>
        <v/>
      </c>
      <c r="BU228" s="246" t="str">
        <f>IF('EDCI Data'!BO228="","",'EDCI Data'!BO228)</f>
        <v/>
      </c>
      <c r="BV228" s="252">
        <f t="shared" si="280"/>
        <v>0</v>
      </c>
      <c r="BW228" s="252">
        <f t="shared" si="281"/>
        <v>0</v>
      </c>
      <c r="BX228" s="252">
        <f t="shared" si="282"/>
        <v>0</v>
      </c>
      <c r="BY228" s="252">
        <f t="shared" si="283"/>
        <v>0</v>
      </c>
      <c r="BZ228" t="str">
        <f t="shared" si="217"/>
        <v/>
      </c>
      <c r="CA228" s="253"/>
      <c r="CB228"/>
      <c r="CC228"/>
      <c r="CD228"/>
      <c r="CE228" t="str">
        <f t="shared" si="218"/>
        <v/>
      </c>
      <c r="CF228"/>
      <c r="CG228" t="str">
        <f t="shared" si="219"/>
        <v/>
      </c>
      <c r="CH228" t="str">
        <f t="shared" si="220"/>
        <v/>
      </c>
      <c r="CI228" t="str">
        <f t="shared" si="221"/>
        <v/>
      </c>
      <c r="CJ228" t="str">
        <f t="shared" si="222"/>
        <v/>
      </c>
      <c r="CK228"/>
      <c r="CL228"/>
      <c r="CM228" t="str">
        <f t="shared" si="223"/>
        <v/>
      </c>
      <c r="CN228" t="str">
        <f t="shared" si="224"/>
        <v/>
      </c>
      <c r="CO228" t="str">
        <f t="shared" si="225"/>
        <v/>
      </c>
      <c r="CP228" t="str">
        <f t="shared" si="226"/>
        <v/>
      </c>
      <c r="CQ228"/>
      <c r="CR228" t="str" cm="1">
        <f t="array" ref="CR228">IF(COUNTIFS($BZ$10:$BZ$259,$BZ228,$I$10:$I$259,$I228+1)&gt;0,IF(X228&lt;&gt;INDEX(Y$10:Y$259,MATCH(1,INDEX(($BZ228=$BZ$10:$BZ$259)*($I$10:$I$259=$I228+1),0,1),0)),"Number of FTEs in previous year do not align with Number of FTEs in current year across years, by definition these should be equal. Please check and update if required. "&amp;CHAR(10),""),"")</f>
        <v/>
      </c>
      <c r="CS228" t="str" cm="1">
        <f t="array" ref="CS228">IF(COUNTIFS($BZ$10:$BZ$259,$BZ228,$I$10:$I$259,$I228-1)&gt;0,IF(Y228&lt;&gt;INDEX(X$10:X$259,MATCH(1,INDEX(($BZ228=$BZ$10:$BZ$259)*($I$10:$I$259=$I228-1),0,1),0)),"Number of FTEs in previous year do not align with Number of FTEs in current year across years, by definition these should be equal. Please check and update if required. "&amp;CHAR(10),""),"")</f>
        <v/>
      </c>
      <c r="CT228" t="str">
        <f t="shared" si="227"/>
        <v/>
      </c>
      <c r="CU228" t="str">
        <f t="shared" si="228"/>
        <v/>
      </c>
      <c r="CV228"/>
      <c r="CW228" t="str">
        <f t="shared" si="229"/>
        <v/>
      </c>
      <c r="CX228"/>
      <c r="CY228" t="str">
        <f t="shared" si="230"/>
        <v/>
      </c>
      <c r="CZ228"/>
      <c r="DA228" t="str">
        <f t="shared" si="231"/>
        <v/>
      </c>
      <c r="DB228"/>
      <c r="DC228"/>
      <c r="DD228"/>
      <c r="DE228"/>
      <c r="DF228"/>
      <c r="DG228"/>
      <c r="DH228"/>
      <c r="DI228"/>
      <c r="DJ228"/>
      <c r="DK228"/>
      <c r="DL228"/>
      <c r="DM228"/>
      <c r="DN228"/>
      <c r="DO228"/>
      <c r="DP228"/>
      <c r="DQ228"/>
      <c r="DR228"/>
      <c r="DS228"/>
      <c r="DT228"/>
      <c r="DU228"/>
      <c r="DV228"/>
      <c r="DW228"/>
      <c r="DX228" t="str">
        <f t="shared" si="232"/>
        <v/>
      </c>
      <c r="DY228" t="str">
        <f t="shared" si="233"/>
        <v/>
      </c>
      <c r="DZ228" t="str">
        <f t="shared" si="234"/>
        <v/>
      </c>
      <c r="EA228" t="str">
        <f t="shared" si="235"/>
        <v/>
      </c>
      <c r="EB228" t="str">
        <f t="shared" si="236"/>
        <v/>
      </c>
      <c r="EC228" t="str">
        <f t="shared" si="237"/>
        <v/>
      </c>
      <c r="ED228" t="str">
        <f t="shared" si="238"/>
        <v/>
      </c>
      <c r="EE228" t="str">
        <f t="shared" si="239"/>
        <v/>
      </c>
      <c r="EF228" t="str">
        <f t="shared" si="240"/>
        <v/>
      </c>
      <c r="EG228" t="str">
        <f t="shared" si="241"/>
        <v/>
      </c>
      <c r="EH228" t="str">
        <f t="shared" si="242"/>
        <v/>
      </c>
      <c r="EI228" t="str">
        <f t="shared" si="243"/>
        <v/>
      </c>
      <c r="EJ228"/>
      <c r="EK228"/>
      <c r="EL228"/>
      <c r="EM228"/>
      <c r="EN228"/>
      <c r="EO228"/>
      <c r="EP228"/>
      <c r="EQ228" t="str">
        <f t="shared" si="244"/>
        <v/>
      </c>
      <c r="ER228" t="str">
        <f t="shared" si="245"/>
        <v/>
      </c>
      <c r="ES228" t="str">
        <f t="shared" si="246"/>
        <v/>
      </c>
      <c r="ET228"/>
      <c r="EU228" t="str">
        <f t="shared" si="247"/>
        <v/>
      </c>
      <c r="EV228"/>
      <c r="EW228" t="str">
        <f t="shared" si="248"/>
        <v/>
      </c>
      <c r="EX228"/>
      <c r="EY228" t="str">
        <f t="shared" si="249"/>
        <v/>
      </c>
      <c r="EZ228"/>
      <c r="FA228"/>
      <c r="FB228"/>
      <c r="FC228"/>
      <c r="FD228"/>
      <c r="FE228"/>
      <c r="FF228"/>
      <c r="FG228"/>
      <c r="FH228"/>
      <c r="FI228"/>
      <c r="FJ228"/>
      <c r="FK228"/>
      <c r="FL228"/>
      <c r="FM228"/>
      <c r="FN228"/>
      <c r="FO228"/>
      <c r="FP228"/>
      <c r="FQ228"/>
      <c r="FR228"/>
      <c r="FS228"/>
      <c r="FT228"/>
      <c r="FU228"/>
      <c r="FV228" t="str">
        <f t="shared" si="250"/>
        <v/>
      </c>
      <c r="FW228" t="str">
        <f t="shared" si="251"/>
        <v/>
      </c>
      <c r="FX228"/>
      <c r="FY228" t="str">
        <f t="shared" si="252"/>
        <v/>
      </c>
      <c r="FZ228" t="str">
        <f t="shared" si="253"/>
        <v/>
      </c>
      <c r="GA228" t="str">
        <f t="shared" si="254"/>
        <v/>
      </c>
      <c r="GB228" t="str">
        <f t="shared" si="255"/>
        <v/>
      </c>
      <c r="GC228" t="str">
        <f t="shared" si="256"/>
        <v/>
      </c>
      <c r="GD228" t="str">
        <f t="shared" si="257"/>
        <v/>
      </c>
      <c r="GE228" t="str">
        <f t="shared" si="258"/>
        <v/>
      </c>
      <c r="GF228" t="str">
        <f t="shared" si="259"/>
        <v/>
      </c>
      <c r="GG228" t="str">
        <f t="shared" si="260"/>
        <v/>
      </c>
      <c r="GH228"/>
      <c r="GI228"/>
      <c r="GJ228"/>
      <c r="GK228"/>
      <c r="GL228"/>
      <c r="GM228"/>
      <c r="GN228"/>
      <c r="GO228"/>
      <c r="GP228" t="str">
        <f t="shared" si="261"/>
        <v/>
      </c>
      <c r="GQ228" t="str">
        <f t="shared" si="262"/>
        <v/>
      </c>
      <c r="GR228"/>
      <c r="GS228" t="str">
        <f t="shared" si="263"/>
        <v/>
      </c>
      <c r="GT228"/>
      <c r="GU228" t="str">
        <f t="shared" si="264"/>
        <v/>
      </c>
      <c r="GV228"/>
      <c r="GW228" t="str">
        <f t="shared" si="265"/>
        <v/>
      </c>
      <c r="GX228"/>
      <c r="GY228"/>
      <c r="GZ228"/>
      <c r="HA228"/>
      <c r="HB228"/>
      <c r="HC228"/>
      <c r="HD228"/>
      <c r="HE228"/>
      <c r="HF228"/>
      <c r="HG228"/>
      <c r="HH228"/>
      <c r="HI228"/>
      <c r="HJ228"/>
      <c r="HK228"/>
      <c r="HL228"/>
      <c r="HM228"/>
      <c r="HN228"/>
      <c r="HO228"/>
      <c r="HP228"/>
      <c r="HQ228"/>
      <c r="HR228"/>
      <c r="HS228"/>
      <c r="HT228" t="str">
        <f t="shared" si="266"/>
        <v/>
      </c>
      <c r="HU228" t="str">
        <f t="shared" si="267"/>
        <v/>
      </c>
      <c r="HV228"/>
      <c r="HW228"/>
      <c r="HX228"/>
      <c r="HY228"/>
      <c r="HZ228"/>
      <c r="IA228"/>
      <c r="IB228"/>
      <c r="IC228"/>
      <c r="ID228"/>
      <c r="IE228" t="str">
        <f t="shared" si="268"/>
        <v/>
      </c>
      <c r="IF228"/>
      <c r="IG228"/>
      <c r="IH228"/>
      <c r="II228"/>
      <c r="IJ228"/>
      <c r="IK228"/>
      <c r="IL228"/>
      <c r="IM228"/>
      <c r="IN228"/>
      <c r="IO228"/>
      <c r="IP228"/>
      <c r="IQ228" t="str">
        <f t="shared" si="269"/>
        <v/>
      </c>
      <c r="IR228"/>
      <c r="IS228" t="str">
        <f t="shared" si="270"/>
        <v/>
      </c>
      <c r="IT228"/>
      <c r="IU228" t="str">
        <f t="shared" si="271"/>
        <v/>
      </c>
      <c r="IV228"/>
      <c r="IW228"/>
      <c r="IX228"/>
      <c r="IY228"/>
      <c r="IZ228"/>
      <c r="JA228"/>
      <c r="JB228"/>
      <c r="JC228"/>
      <c r="JD228"/>
      <c r="JE228"/>
      <c r="JF228"/>
      <c r="JG228"/>
      <c r="JH228"/>
      <c r="JI228"/>
      <c r="JJ228"/>
      <c r="JK228"/>
      <c r="JL228"/>
      <c r="JM228"/>
      <c r="JN228"/>
      <c r="JO228"/>
      <c r="JP228"/>
      <c r="JQ228"/>
      <c r="JR228" t="str">
        <f t="shared" si="272"/>
        <v/>
      </c>
      <c r="JS228" t="str">
        <f t="shared" si="273"/>
        <v/>
      </c>
      <c r="JT228"/>
      <c r="JU228"/>
      <c r="JV228"/>
      <c r="JW228"/>
      <c r="JX228"/>
      <c r="JY228"/>
      <c r="JZ228"/>
      <c r="KA228"/>
      <c r="KB228"/>
      <c r="KC228" t="str">
        <f t="shared" si="274"/>
        <v/>
      </c>
      <c r="KD228"/>
      <c r="KE228"/>
      <c r="KF228"/>
      <c r="KG228"/>
      <c r="KH228"/>
      <c r="KI228"/>
      <c r="KJ228"/>
      <c r="KK228"/>
      <c r="KL228" t="str">
        <f>IF(CT228=1,KL$8&amp;IF(SUM(CU228:$EQ228)=0,"",", "),"")</f>
        <v/>
      </c>
      <c r="KM228" t="str">
        <f>IF(CU228=1,KM$8&amp;IF(SUM(CV228:$EQ228)=0,"",", "),"")</f>
        <v/>
      </c>
      <c r="KN228" t="str">
        <f>IF(CV228=1,KN$8&amp;IF(SUM(CW228:$EQ228)=0,"",", "),"")</f>
        <v/>
      </c>
      <c r="KO228" t="str">
        <f>IF(CW228=1,KO$8&amp;IF(SUM(CX228:$EQ228)=0,"",", "),"")</f>
        <v/>
      </c>
      <c r="KP228" t="str">
        <f>IF(CX228=1,KP$8&amp;IF(SUM(CY228:$EQ228)=0,"",", "),"")</f>
        <v/>
      </c>
      <c r="KQ228" t="str">
        <f>IF(CY228=1,KQ$8&amp;IF(SUM(CZ228:$EQ228)=0,"",", "),"")</f>
        <v/>
      </c>
      <c r="KR228" t="str">
        <f>IF(CZ228=1,KR$8&amp;IF(SUM(DA228:$EQ228)=0,"",", "),"")</f>
        <v/>
      </c>
      <c r="KS228" t="str">
        <f>IF(DA228=1,KS$8&amp;IF(SUM(DB228:$EQ228)=0,"",", "),"")</f>
        <v/>
      </c>
      <c r="KT228" t="str">
        <f>IF(DB228=1,KT$8&amp;IF(SUM(DC228:$EQ228)=0,"",", "),"")</f>
        <v/>
      </c>
      <c r="KU228" t="str">
        <f>IF(DC228=1,KU$8&amp;IF(SUM(DD228:$EQ228)=0,"",", "),"")</f>
        <v/>
      </c>
      <c r="KV228" t="str">
        <f>IF(DD228=1,KV$8&amp;IF(SUM(DE228:$EQ228)=0,"",", "),"")</f>
        <v/>
      </c>
      <c r="KW228" t="str">
        <f>IF(DE228=1,KW$8&amp;IF(SUM(DF228:$EQ228)=0,"",", "),"")</f>
        <v/>
      </c>
      <c r="KX228" t="str">
        <f>IF(DF228=1,KX$8&amp;IF(SUM(DG228:$EQ228)=0,"",", "),"")</f>
        <v/>
      </c>
      <c r="KY228" t="str">
        <f>IF(DG228=1,KY$8&amp;IF(SUM(DH228:$EQ228)=0,"",", "),"")</f>
        <v/>
      </c>
      <c r="KZ228" t="str">
        <f>IF(DH228=1,KZ$8&amp;IF(SUM(DI228:$EQ228)=0,"",", "),"")</f>
        <v/>
      </c>
      <c r="LA228" t="str">
        <f>IF(DI228=1,LA$8&amp;IF(SUM(DJ228:$EQ228)=0,"",", "),"")</f>
        <v/>
      </c>
      <c r="LB228" t="str">
        <f>IF(DJ228=1,LB$8&amp;IF(SUM(DK228:$EQ228)=0,"",", "),"")</f>
        <v/>
      </c>
      <c r="LC228" t="str">
        <f>IF(DK228=1,LC$8&amp;IF(SUM(DL228:$EQ228)=0,"",", "),"")</f>
        <v/>
      </c>
      <c r="LD228" t="str">
        <f>IF(DL228=1,LD$8&amp;IF(SUM(DM228:$EQ228)=0,"",", "),"")</f>
        <v/>
      </c>
      <c r="LE228" t="str">
        <f>IF(DM228=1,LE$8&amp;IF(SUM(DN228:$EQ228)=0,"",", "),"")</f>
        <v/>
      </c>
      <c r="LF228" t="str">
        <f>IF(DN228=1,LF$8&amp;IF(SUM(DO228:$EQ228)=0,"",", "),"")</f>
        <v/>
      </c>
      <c r="LG228" t="str">
        <f>IF(DO228=1,LG$8&amp;IF(SUM(DP228:$EQ228)=0,"",", "),"")</f>
        <v/>
      </c>
      <c r="LH228" t="str">
        <f>IF(DP228=1,LH$8&amp;IF(SUM(DQ228:$EQ228)=0,"",", "),"")</f>
        <v/>
      </c>
      <c r="LI228" t="str">
        <f>IF(DQ228=1,LI$8&amp;IF(SUM(DR228:$EQ228)=0,"",", "),"")</f>
        <v/>
      </c>
      <c r="LJ228" t="str">
        <f>IF(DR228=1,LJ$8&amp;IF(SUM(DS228:$EQ228)=0,"",", "),"")</f>
        <v/>
      </c>
      <c r="LK228" t="str">
        <f>IF(DS228=1,LK$8&amp;IF(SUM(DT228:$EQ228)=0,"",", "),"")</f>
        <v/>
      </c>
      <c r="LL228" t="str">
        <f>IF(DT228=1,LL$8&amp;IF(SUM(DU228:$EQ228)=0,"",", "),"")</f>
        <v/>
      </c>
      <c r="LM228" t="str">
        <f>IF(DU228=1,LM$8&amp;IF(SUM(DV228:$EQ228)=0,"",", "),"")</f>
        <v/>
      </c>
      <c r="LN228" t="str">
        <f>IF(DV228=1,LN$8&amp;IF(SUM(DW228:$EQ228)=0,"",", "),"")</f>
        <v/>
      </c>
      <c r="LO228" t="str">
        <f>IF(DW228=1,LO$8&amp;IF(SUM(DX228:$EQ228)=0,"",", "),"")</f>
        <v/>
      </c>
      <c r="LP228" t="str">
        <f>IF(DX228=1,LP$8&amp;IF(SUM(DY228:$EQ228)=0,"",", "),"")</f>
        <v/>
      </c>
      <c r="LQ228" t="str">
        <f>IF(DY228=1,LQ$8&amp;IF(SUM(DZ228:$EQ228)=0,"",", "),"")</f>
        <v/>
      </c>
      <c r="LR228" t="str">
        <f>IF(DZ228=1,LR$8&amp;IF(SUM(EA228:$EQ228)=0,"",", "),"")</f>
        <v/>
      </c>
      <c r="LS228" t="str">
        <f>IF(EA228=1,LS$8&amp;IF(SUM(EB228:$EQ228)=0,"",", "),"")</f>
        <v/>
      </c>
      <c r="LT228" t="str">
        <f>IF(EB228=1,LT$8&amp;IF(SUM(EC228:$EQ228)=0,"",", "),"")</f>
        <v/>
      </c>
      <c r="LU228" t="str">
        <f>IF(EC228=1,LU$8&amp;IF(SUM(ED228:$EQ228)=0,"",", "),"")</f>
        <v/>
      </c>
      <c r="LV228" t="str">
        <f>IF(ED228=1,LV$8&amp;IF(SUM(EE228:$EQ228)=0,"",", "),"")</f>
        <v/>
      </c>
      <c r="LW228" t="str">
        <f>IF(EE228=1,LW$8&amp;IF(SUM(EF228:$EQ228)=0,"",", "),"")</f>
        <v/>
      </c>
      <c r="LX228" t="str">
        <f>IF(EF228=1,LX$8&amp;IF(SUM(EG228:$EQ228)=0,"",", "),"")</f>
        <v/>
      </c>
      <c r="LY228" t="str">
        <f>IF(EG228=1,LY$8&amp;IF(SUM(EH228:$EQ228)=0,"",", "),"")</f>
        <v/>
      </c>
      <c r="LZ228" t="str">
        <f>IF(EH228=1,LZ$8&amp;IF(SUM(EI228:$EQ228)=0,"",", "),"")</f>
        <v/>
      </c>
      <c r="MA228" t="str">
        <f>IF(EI228=1,MA$8&amp;IF(SUM(EJ228:$EQ228)=0,"",", "),"")</f>
        <v/>
      </c>
      <c r="MB228" t="str">
        <f>IF(EJ228=1,MB$8&amp;IF(SUM(EK228:$EQ228)=0,"",", "),"")</f>
        <v/>
      </c>
      <c r="MC228" t="str">
        <f>IF(EK228=1,MC$8&amp;IF(SUM(EL228:$EQ228)=0,"",", "),"")</f>
        <v/>
      </c>
      <c r="MD228" t="str">
        <f>IF(EL228=1,MD$8&amp;IF(SUM(EM228:$EQ228)=0,"",", "),"")</f>
        <v/>
      </c>
      <c r="ME228" t="str">
        <f>IF(EM228=1,ME$8&amp;IF(SUM(EN228:$EQ228)=0,"",", "),"")</f>
        <v/>
      </c>
      <c r="MF228" t="str">
        <f>IF(EN228=1,MF$8&amp;IF(SUM(EO228:$EQ228)=0,"",", "),"")</f>
        <v/>
      </c>
      <c r="MG228" t="str">
        <f>IF(EO228=1,MG$8&amp;IF(SUM(EP228:$EQ228)=0,"",", "),"")</f>
        <v/>
      </c>
      <c r="MH228" t="str">
        <f>IF(EP228=1,MH$8&amp;IF(SUM(EQ228:$EQ228)=0,"",", "),"")</f>
        <v/>
      </c>
      <c r="MI228" t="str">
        <f t="shared" si="284"/>
        <v/>
      </c>
      <c r="MJ228" t="str">
        <f>IF(ER228=1,MJ$8&amp;IF(SUM(ES228:$GO228)=0,"",", "),"")</f>
        <v/>
      </c>
      <c r="MK228" t="str">
        <f>IF(ES228=1,MK$8&amp;IF(SUM(ET228:$GO228)=0,"",", "),"")</f>
        <v/>
      </c>
      <c r="ML228" t="str">
        <f>IF(ET228=1,ML$8&amp;IF(SUM(EU228:$GO228)=0,"",", "),"")</f>
        <v/>
      </c>
      <c r="MM228" t="str">
        <f>IF(EU228=1,MM$8&amp;IF(SUM(EV228:$GO228)=0,"",", "),"")</f>
        <v/>
      </c>
      <c r="MN228" t="str">
        <f>IF(EV228=1,MN$8&amp;IF(SUM(EW228:$GO228)=0,"",", "),"")</f>
        <v/>
      </c>
      <c r="MO228" t="str">
        <f>IF(EW228=1,MO$8&amp;IF(SUM(EX228:$GO228)=0,"",", "),"")</f>
        <v/>
      </c>
      <c r="MP228" t="str">
        <f>IF(EX228=1,MP$8&amp;IF(SUM(EY228:$GO228)=0,"",", "),"")</f>
        <v/>
      </c>
      <c r="MQ228" t="str">
        <f>IF(EY228=1,MQ$8&amp;IF(SUM(EZ228:$GO228)=0,"",", "),"")</f>
        <v/>
      </c>
      <c r="MR228" t="str">
        <f>IF(EZ228=1,MR$8&amp;IF(SUM(FA228:$GO228)=0,"",", "),"")</f>
        <v/>
      </c>
      <c r="MS228" t="str">
        <f>IF(FA228=1,MS$8&amp;IF(SUM(FB228:$GO228)=0,"",", "),"")</f>
        <v/>
      </c>
      <c r="MT228" t="str">
        <f>IF(FB228=1,MT$8&amp;IF(SUM(FC228:$GO228)=0,"",", "),"")</f>
        <v/>
      </c>
      <c r="MU228" t="str">
        <f>IF(FC228=1,MU$8&amp;IF(SUM(FD228:$GO228)=0,"",", "),"")</f>
        <v/>
      </c>
      <c r="MV228" t="str">
        <f>IF(FD228=1,MV$8&amp;IF(SUM(FE228:$GO228)=0,"",", "),"")</f>
        <v/>
      </c>
      <c r="MW228" t="str">
        <f>IF(FE228=1,MW$8&amp;IF(SUM(FF228:$GO228)=0,"",", "),"")</f>
        <v/>
      </c>
      <c r="MX228" t="str">
        <f>IF(FF228=1,MX$8&amp;IF(SUM(FG228:$GO228)=0,"",", "),"")</f>
        <v/>
      </c>
      <c r="MY228" t="str">
        <f>IF(FG228=1,MY$8&amp;IF(SUM(FH228:$GO228)=0,"",", "),"")</f>
        <v/>
      </c>
      <c r="MZ228" t="str">
        <f>IF(FH228=1,MZ$8&amp;IF(SUM(FI228:$GO228)=0,"",", "),"")</f>
        <v/>
      </c>
      <c r="NA228" t="str">
        <f>IF(FI228=1,NA$8&amp;IF(SUM(FJ228:$GO228)=0,"",", "),"")</f>
        <v/>
      </c>
      <c r="NB228" t="str">
        <f>IF(FJ228=1,NB$8&amp;IF(SUM(FK228:$GO228)=0,"",", "),"")</f>
        <v/>
      </c>
      <c r="NC228" t="str">
        <f>IF(FK228=1,NC$8&amp;IF(SUM(FL228:$GO228)=0,"",", "),"")</f>
        <v/>
      </c>
      <c r="ND228" t="str">
        <f>IF(FL228=1,ND$8&amp;IF(SUM(FM228:$GO228)=0,"",", "),"")</f>
        <v/>
      </c>
      <c r="NE228" t="str">
        <f>IF(FM228=1,NE$8&amp;IF(SUM(FN228:$GO228)=0,"",", "),"")</f>
        <v/>
      </c>
      <c r="NF228" t="str">
        <f>IF(FN228=1,NF$8&amp;IF(SUM(FO228:$GO228)=0,"",", "),"")</f>
        <v/>
      </c>
      <c r="NG228" t="str">
        <f>IF(FO228=1,NG$8&amp;IF(SUM(FP228:$GO228)=0,"",", "),"")</f>
        <v/>
      </c>
      <c r="NH228" t="str">
        <f>IF(FP228=1,NH$8&amp;IF(SUM(FQ228:$GO228)=0,"",", "),"")</f>
        <v/>
      </c>
      <c r="NI228" t="str">
        <f>IF(FQ228=1,NI$8&amp;IF(SUM(FR228:$GO228)=0,"",", "),"")</f>
        <v/>
      </c>
      <c r="NJ228" t="str">
        <f>IF(FR228=1,NJ$8&amp;IF(SUM(FS228:$GO228)=0,"",", "),"")</f>
        <v/>
      </c>
      <c r="NK228" t="str">
        <f>IF(FS228=1,NK$8&amp;IF(SUM(FT228:$GO228)=0,"",", "),"")</f>
        <v/>
      </c>
      <c r="NL228" t="str">
        <f>IF(FT228=1,NL$8&amp;IF(SUM(FU228:$GO228)=0,"",", "),"")</f>
        <v/>
      </c>
      <c r="NM228" t="str">
        <f>IF(FU228=1,NM$8&amp;IF(SUM(FV228:$GO228)=0,"",", "),"")</f>
        <v/>
      </c>
      <c r="NN228" t="str">
        <f>IF(FV228=1,NN$8&amp;IF(SUM(FW228:$GO228)=0,"",", "),"")</f>
        <v/>
      </c>
      <c r="NO228" t="str">
        <f>IF(FW228=1,NO$8&amp;IF(SUM(FX228:$GO228)=0,"",", "),"")</f>
        <v/>
      </c>
      <c r="NP228" t="str">
        <f>IF(FX228=1,NP$8&amp;IF(SUM(FY228:$GO228)=0,"",", "),"")</f>
        <v/>
      </c>
      <c r="NQ228" t="str">
        <f>IF(FY228=1,NQ$8&amp;IF(SUM(FZ228:$GO228)=0,"",", "),"")</f>
        <v/>
      </c>
      <c r="NR228" t="str">
        <f>IF(FZ228=1,NR$8&amp;IF(SUM(GA228:$GO228)=0,"",", "),"")</f>
        <v/>
      </c>
      <c r="NS228" t="str">
        <f>IF(GA228=1,NS$8&amp;IF(SUM(GB228:$GO228)=0,"",", "),"")</f>
        <v/>
      </c>
      <c r="NT228" t="str">
        <f>IF(GB228=1,NT$8&amp;IF(SUM(GC228:$GO228)=0,"",", "),"")</f>
        <v/>
      </c>
      <c r="NU228" t="str">
        <f>IF(GC228=1,NU$8&amp;IF(SUM(GD228:$GO228)=0,"",", "),"")</f>
        <v/>
      </c>
      <c r="NV228" t="str">
        <f>IF(GD228=1,NV$8&amp;IF(SUM(GE228:$GO228)=0,"",", "),"")</f>
        <v/>
      </c>
      <c r="NW228" t="str">
        <f>IF(GE228=1,NW$8&amp;IF(SUM(GF228:$GO228)=0,"",", "),"")</f>
        <v/>
      </c>
      <c r="NX228" t="str">
        <f>IF(GF228=1,NX$8&amp;IF(SUM(GG228:$GO228)=0,"",", "),"")</f>
        <v/>
      </c>
      <c r="NY228" t="str">
        <f>IF(GG228=1,NY$8&amp;IF(SUM(GH228:$GO228)=0,"",", "),"")</f>
        <v/>
      </c>
      <c r="NZ228" t="str">
        <f>IF(GH228=1,NZ$8&amp;IF(SUM(GI228:$GO228)=0,"",", "),"")</f>
        <v/>
      </c>
      <c r="OA228" t="str">
        <f>IF(GI228=1,OA$8&amp;IF(SUM(GJ228:$GO228)=0,"",", "),"")</f>
        <v/>
      </c>
      <c r="OB228" t="str">
        <f>IF(GJ228=1,OB$8&amp;IF(SUM(GK228:$GO228)=0,"",", "),"")</f>
        <v/>
      </c>
      <c r="OC228" t="str">
        <f>IF(GK228=1,OC$8&amp;IF(SUM(GL228:$GO228)=0,"",", "),"")</f>
        <v/>
      </c>
      <c r="OD228" t="str">
        <f>IF(GL228=1,OD$8&amp;IF(SUM(GM228:$GO228)=0,"",", "),"")</f>
        <v/>
      </c>
      <c r="OE228" t="str">
        <f>IF(GM228=1,OE$8&amp;IF(SUM(GN228:$GO228)=0,"",", "),"")</f>
        <v/>
      </c>
      <c r="OF228" t="str">
        <f>IF(GN228=1,OF$8&amp;IF(SUM(GO228:$GO228)=0,"",", "),"")</f>
        <v/>
      </c>
      <c r="OG228" t="str">
        <f t="shared" si="285"/>
        <v/>
      </c>
      <c r="OH228" t="str">
        <f>IF(GP228=1,OH$8&amp;IF(SUM(GQ228:$IM228)=0,"",", "),"")</f>
        <v/>
      </c>
      <c r="OI228" t="str">
        <f>IF(GQ228=1,OI$8&amp;IF(SUM(GR228:$IM228)=0,"",", "),"")</f>
        <v/>
      </c>
      <c r="OJ228" t="str">
        <f>IF(GR228=1,OJ$8&amp;IF(SUM(GS228:$IM228)=0,"",", "),"")</f>
        <v/>
      </c>
      <c r="OK228" t="str">
        <f>IF(GS228=1,OK$8&amp;IF(SUM(GT228:$IM228)=0,"",", "),"")</f>
        <v/>
      </c>
      <c r="OL228" t="str">
        <f>IF(GT228=1,OL$8&amp;IF(SUM(GU228:$IM228)=0,"",", "),"")</f>
        <v/>
      </c>
      <c r="OM228" t="str">
        <f>IF(GU228=1,OM$8&amp;IF(SUM(GV228:$IM228)=0,"",", "),"")</f>
        <v/>
      </c>
      <c r="ON228" t="str">
        <f>IF(GV228=1,ON$8&amp;IF(SUM(GW228:$IM228)=0,"",", "),"")</f>
        <v/>
      </c>
      <c r="OO228" t="str">
        <f>IF(GW228=1,OO$8&amp;IF(SUM(GX228:$IM228)=0,"",", "),"")</f>
        <v/>
      </c>
      <c r="OP228" t="str">
        <f>IF(GX228=1,OP$8&amp;IF(SUM(GY228:$IM228)=0,"",", "),"")</f>
        <v/>
      </c>
      <c r="OQ228" t="str">
        <f>IF(GY228=1,OQ$8&amp;IF(SUM(GZ228:$IM228)=0,"",", "),"")</f>
        <v/>
      </c>
      <c r="OR228" t="str">
        <f>IF(GZ228=1,OR$8&amp;IF(SUM(HA228:$IM228)=0,"",", "),"")</f>
        <v/>
      </c>
      <c r="OS228" t="str">
        <f>IF(HA228=1,OS$8&amp;IF(SUM(HB228:$IM228)=0,"",", "),"")</f>
        <v/>
      </c>
      <c r="OT228" t="str">
        <f>IF(HB228=1,OT$8&amp;IF(SUM(HC228:$IM228)=0,"",", "),"")</f>
        <v/>
      </c>
      <c r="OU228" t="str">
        <f>IF(HC228=1,OU$8&amp;IF(SUM(HD228:$IM228)=0,"",", "),"")</f>
        <v/>
      </c>
      <c r="OV228" t="str">
        <f>IF(HD228=1,OV$8&amp;IF(SUM(HE228:$IM228)=0,"",", "),"")</f>
        <v/>
      </c>
      <c r="OW228" t="str">
        <f>IF(HE228=1,OW$8&amp;IF(SUM(HF228:$IM228)=0,"",", "),"")</f>
        <v/>
      </c>
      <c r="OX228" t="str">
        <f>IF(HF228=1,OX$8&amp;IF(SUM(HG228:$IM228)=0,"",", "),"")</f>
        <v/>
      </c>
      <c r="OY228" t="str">
        <f>IF(HG228=1,OY$8&amp;IF(SUM(HH228:$IM228)=0,"",", "),"")</f>
        <v/>
      </c>
      <c r="OZ228" t="str">
        <f>IF(HH228=1,OZ$8&amp;IF(SUM(HI228:$IM228)=0,"",", "),"")</f>
        <v/>
      </c>
      <c r="PA228" t="str">
        <f>IF(HI228=1,PA$8&amp;IF(SUM(HJ228:$IM228)=0,"",", "),"")</f>
        <v/>
      </c>
      <c r="PB228" t="str">
        <f>IF(HJ228=1,PB$8&amp;IF(SUM(HK228:$IM228)=0,"",", "),"")</f>
        <v/>
      </c>
      <c r="PC228" t="str">
        <f>IF(HK228=1,PC$8&amp;IF(SUM(HL228:$IM228)=0,"",", "),"")</f>
        <v/>
      </c>
      <c r="PD228" t="str">
        <f>IF(HL228=1,PD$8&amp;IF(SUM(HM228:$IM228)=0,"",", "),"")</f>
        <v/>
      </c>
      <c r="PE228" t="str">
        <f>IF(HM228=1,PE$8&amp;IF(SUM(HN228:$IM228)=0,"",", "),"")</f>
        <v/>
      </c>
      <c r="PF228" t="str">
        <f>IF(HN228=1,PF$8&amp;IF(SUM(HO228:$IM228)=0,"",", "),"")</f>
        <v/>
      </c>
      <c r="PG228" t="str">
        <f>IF(HO228=1,PG$8&amp;IF(SUM(HP228:$IM228)=0,"",", "),"")</f>
        <v/>
      </c>
      <c r="PH228" t="str">
        <f>IF(HP228=1,PH$8&amp;IF(SUM(HQ228:$IM228)=0,"",", "),"")</f>
        <v/>
      </c>
      <c r="PI228" t="str">
        <f>IF(HQ228=1,PI$8&amp;IF(SUM(HR228:$IM228)=0,"",", "),"")</f>
        <v/>
      </c>
      <c r="PJ228" t="str">
        <f>IF(HR228=1,PJ$8&amp;IF(SUM(HS228:$IM228)=0,"",", "),"")</f>
        <v/>
      </c>
      <c r="PK228" t="str">
        <f>IF(HS228=1,PK$8&amp;IF(SUM(HT228:$IM228)=0,"",", "),"")</f>
        <v/>
      </c>
      <c r="PL228" t="str">
        <f>IF(HT228=1,PL$8&amp;IF(SUM(HU228:$IM228)=0,"",", "),"")</f>
        <v/>
      </c>
      <c r="PM228" t="str">
        <f>IF(HU228=1,PM$8&amp;IF(SUM(HV228:$IM228)=0,"",", "),"")</f>
        <v/>
      </c>
      <c r="PN228" t="str">
        <f>IF(HV228=1,PN$8&amp;IF(SUM(HW228:$IM228)=0,"",", "),"")</f>
        <v/>
      </c>
      <c r="PO228" t="str">
        <f>IF(HW228=1,PO$8&amp;IF(SUM(HX228:$IM228)=0,"",", "),"")</f>
        <v/>
      </c>
      <c r="PP228" t="str">
        <f>IF(HX228=1,PP$8&amp;IF(SUM(HY228:$IM228)=0,"",", "),"")</f>
        <v/>
      </c>
      <c r="PQ228" t="str">
        <f>IF(HY228=1,PQ$8&amp;IF(SUM(HZ228:$IM228)=0,"",", "),"")</f>
        <v/>
      </c>
      <c r="PR228" t="str">
        <f>IF(HZ228=1,PR$8&amp;IF(SUM(IA228:$IM228)=0,"",", "),"")</f>
        <v/>
      </c>
      <c r="PS228" t="str">
        <f>IF(IA228=1,PS$8&amp;IF(SUM(IB228:$IM228)=0,"",", "),"")</f>
        <v/>
      </c>
      <c r="PT228" t="str">
        <f>IF(IB228=1,PT$8&amp;IF(SUM(IC228:$IM228)=0,"",", "),"")</f>
        <v/>
      </c>
      <c r="PU228" t="str">
        <f>IF(IC228=1,PU$8&amp;IF(SUM(ID228:$IM228)=0,"",", "),"")</f>
        <v/>
      </c>
      <c r="PV228" t="str">
        <f>IF(ID228=1,PV$8&amp;IF(SUM(IE228:$IM228)=0,"",", "),"")</f>
        <v/>
      </c>
      <c r="PW228" t="str">
        <f>IF(IE228=1,PW$8&amp;IF(SUM(IF228:$IM228)=0,"",", "),"")</f>
        <v/>
      </c>
      <c r="PX228" t="str">
        <f>IF(IF228=1,PX$8&amp;IF(SUM(IG228:$IM228)=0,"",", "),"")</f>
        <v/>
      </c>
      <c r="PY228" t="str">
        <f>IF(IG228=1,PY$8&amp;IF(SUM(IH228:$IM228)=0,"",", "),"")</f>
        <v/>
      </c>
      <c r="PZ228" t="str">
        <f>IF(IH228=1,PZ$8&amp;IF(SUM(II228:$IM228)=0,"",", "),"")</f>
        <v/>
      </c>
      <c r="QA228" t="str">
        <f>IF(II228=1,QA$8&amp;IF(SUM(IJ228:$IM228)=0,"",", "),"")</f>
        <v/>
      </c>
      <c r="QB228" t="str">
        <f>IF(IJ228=1,QB$8&amp;IF(SUM(IK228:$IM228)=0,"",", "),"")</f>
        <v/>
      </c>
      <c r="QC228" t="str">
        <f>IF(IK228=1,QC$8&amp;IF(SUM(IL228:$IM228)=0,"",", "),"")</f>
        <v/>
      </c>
      <c r="QD228" t="str">
        <f>IF(IL228=1,QD$8&amp;IF(SUM(IM228:$IM228)=0,"",", "),"")</f>
        <v/>
      </c>
      <c r="QE228" t="str">
        <f t="shared" si="286"/>
        <v/>
      </c>
      <c r="QF228" t="str">
        <f>IF(IN228=1,QF$8&amp;IF(SUM(IO228:$KK228)=0,"",", "),"")</f>
        <v/>
      </c>
      <c r="QG228" t="str">
        <f>IF(IO228=1,QG$8&amp;IF(SUM(IP228:$KK228)=0,"",", "),"")</f>
        <v/>
      </c>
      <c r="QH228" t="str">
        <f>IF(IP228=1,QH$8&amp;IF(SUM(IQ228:$KK228)=0,"",", "),"")</f>
        <v/>
      </c>
      <c r="QI228" t="str">
        <f>IF(IQ228=1,QI$8&amp;IF(SUM(IR228:$KK228)=0,"",", "),"")</f>
        <v/>
      </c>
      <c r="QJ228" t="str">
        <f>IF(IR228=1,QJ$8&amp;IF(SUM(IS228:$KK228)=0,"",", "),"")</f>
        <v/>
      </c>
      <c r="QK228" t="str">
        <f>IF(IS228=1,QK$8&amp;IF(SUM(IT228:$KK228)=0,"",", "),"")</f>
        <v/>
      </c>
      <c r="QL228" t="str">
        <f>IF(IT228=1,QL$8&amp;IF(SUM(IU228:$KK228)=0,"",", "),"")</f>
        <v/>
      </c>
      <c r="QM228" t="str">
        <f>IF(IU228=1,QM$8&amp;IF(SUM(IV228:$KK228)=0,"",", "),"")</f>
        <v/>
      </c>
      <c r="QN228" t="str">
        <f>IF(IV228=1,QN$8&amp;IF(SUM(IW228:$KK228)=0,"",", "),"")</f>
        <v/>
      </c>
      <c r="QO228" t="str">
        <f>IF(IW228=1,QO$8&amp;IF(SUM(IX228:$KK228)=0,"",", "),"")</f>
        <v/>
      </c>
      <c r="QP228" t="str">
        <f>IF(IX228=1,QP$8&amp;IF(SUM(IY228:$KK228)=0,"",", "),"")</f>
        <v/>
      </c>
      <c r="QQ228" t="str">
        <f>IF(IY228=1,QQ$8&amp;IF(SUM(IZ228:$KK228)=0,"",", "),"")</f>
        <v/>
      </c>
      <c r="QR228" t="str">
        <f>IF(IZ228=1,QR$8&amp;IF(SUM(JA228:$KK228)=0,"",", "),"")</f>
        <v/>
      </c>
      <c r="QS228" t="str">
        <f>IF(JA228=1,QS$8&amp;IF(SUM(JB228:$KK228)=0,"",", "),"")</f>
        <v/>
      </c>
      <c r="QT228" t="str">
        <f>IF(JB228=1,QT$8&amp;IF(SUM(JC228:$KK228)=0,"",", "),"")</f>
        <v/>
      </c>
      <c r="QU228" t="str">
        <f>IF(JC228=1,QU$8&amp;IF(SUM(JD228:$KK228)=0,"",", "),"")</f>
        <v/>
      </c>
      <c r="QV228" t="str">
        <f>IF(JD228=1,QV$8&amp;IF(SUM(JE228:$KK228)=0,"",", "),"")</f>
        <v/>
      </c>
      <c r="QW228" t="str">
        <f>IF(JE228=1,QW$8&amp;IF(SUM(JF228:$KK228)=0,"",", "),"")</f>
        <v/>
      </c>
      <c r="QX228" t="str">
        <f>IF(JF228=1,QX$8&amp;IF(SUM(JG228:$KK228)=0,"",", "),"")</f>
        <v/>
      </c>
      <c r="QY228" t="str">
        <f>IF(JG228=1,QY$8&amp;IF(SUM(JH228:$KK228)=0,"",", "),"")</f>
        <v/>
      </c>
      <c r="QZ228" t="str">
        <f>IF(JH228=1,QZ$8&amp;IF(SUM(JI228:$KK228)=0,"",", "),"")</f>
        <v/>
      </c>
      <c r="RA228" t="str">
        <f>IF(JI228=1,RA$8&amp;IF(SUM(JJ228:$KK228)=0,"",", "),"")</f>
        <v/>
      </c>
      <c r="RB228" t="str">
        <f>IF(JJ228=1,RB$8&amp;IF(SUM(JK228:$KK228)=0,"",", "),"")</f>
        <v/>
      </c>
      <c r="RC228" t="str">
        <f>IF(JK228=1,RC$8&amp;IF(SUM(JL228:$KK228)=0,"",", "),"")</f>
        <v/>
      </c>
      <c r="RD228" t="str">
        <f>IF(JL228=1,RD$8&amp;IF(SUM(JM228:$KK228)=0,"",", "),"")</f>
        <v/>
      </c>
      <c r="RE228" t="str">
        <f>IF(JM228=1,RE$8&amp;IF(SUM(JN228:$KK228)=0,"",", "),"")</f>
        <v/>
      </c>
      <c r="RF228" t="str">
        <f>IF(JN228=1,RF$8&amp;IF(SUM(JO228:$KK228)=0,"",", "),"")</f>
        <v/>
      </c>
      <c r="RG228" t="str">
        <f>IF(JO228=1,RG$8&amp;IF(SUM(JP228:$KK228)=0,"",", "),"")</f>
        <v/>
      </c>
      <c r="RH228" t="str">
        <f>IF(JP228=1,RH$8&amp;IF(SUM(JQ228:$KK228)=0,"",", "),"")</f>
        <v/>
      </c>
      <c r="RI228" t="str">
        <f>IF(JQ228=1,RI$8&amp;IF(SUM(JR228:$KK228)=0,"",", "),"")</f>
        <v/>
      </c>
      <c r="RJ228" t="str">
        <f>IF(JR228=1,RJ$8&amp;IF(SUM(JS228:$KK228)=0,"",", "),"")</f>
        <v/>
      </c>
      <c r="RK228" t="str">
        <f>IF(JS228=1,RK$8&amp;IF(SUM(JT228:$KK228)=0,"",", "),"")</f>
        <v/>
      </c>
      <c r="RL228" t="str">
        <f>IF(JT228=1,RL$8&amp;IF(SUM(JU228:$KK228)=0,"",", "),"")</f>
        <v/>
      </c>
      <c r="RM228" t="str">
        <f>IF(JU228=1,RM$8&amp;IF(SUM(JV228:$KK228)=0,"",", "),"")</f>
        <v/>
      </c>
      <c r="RN228" t="str">
        <f>IF(JV228=1,RN$8&amp;IF(SUM(JW228:$KK228)=0,"",", "),"")</f>
        <v/>
      </c>
      <c r="RO228" t="str">
        <f>IF(JW228=1,RO$8&amp;IF(SUM(JX228:$KK228)=0,"",", "),"")</f>
        <v/>
      </c>
      <c r="RP228" t="str">
        <f>IF(JX228=1,RP$8&amp;IF(SUM(JY228:$KK228)=0,"",", "),"")</f>
        <v/>
      </c>
      <c r="RQ228" t="str">
        <f>IF(JY228=1,RQ$8&amp;IF(SUM(JZ228:$KK228)=0,"",", "),"")</f>
        <v/>
      </c>
      <c r="RR228" t="str">
        <f>IF(JZ228=1,RR$8&amp;IF(SUM(KA228:$KK228)=0,"",", "),"")</f>
        <v/>
      </c>
      <c r="RS228" t="str">
        <f>IF(KA228=1,RS$8&amp;IF(SUM(KB228:$KK228)=0,"",", "),"")</f>
        <v/>
      </c>
      <c r="RT228" t="str">
        <f>IF(KB228=1,RT$8&amp;IF(SUM(KC228:$KK228)=0,"",", "),"")</f>
        <v/>
      </c>
      <c r="RU228" t="str">
        <f>IF(KC228=1,RU$8&amp;IF(SUM(KD228:$KK228)=0,"",", "),"")</f>
        <v/>
      </c>
      <c r="RV228" t="str">
        <f>IF(KD228=1,RV$8&amp;IF(SUM(KE228:$KK228)=0,"",", "),"")</f>
        <v/>
      </c>
      <c r="RW228" t="str">
        <f>IF(KE228=1,RW$8&amp;IF(SUM(KF228:$KK228)=0,"",", "),"")</f>
        <v/>
      </c>
      <c r="RX228" t="str">
        <f>IF(KF228=1,RX$8&amp;IF(SUM(KG228:$KK228)=0,"",", "),"")</f>
        <v/>
      </c>
      <c r="RY228" t="str">
        <f>IF(KG228=1,RY$8&amp;IF(SUM(KH228:$KK228)=0,"",", "),"")</f>
        <v/>
      </c>
      <c r="RZ228" t="str">
        <f>IF(KH228=1,RZ$8&amp;IF(SUM(KI228:$KK228)=0,"",", "),"")</f>
        <v/>
      </c>
      <c r="SA228" t="str">
        <f>IF(KI228=1,SA$8&amp;IF(SUM(KJ228:$KK228)=0,"",", "),"")</f>
        <v/>
      </c>
      <c r="SB228" t="str">
        <f>IF(KJ228=1,SB$8&amp;IF(SUM(KK228:$KK228)=0,"",", "),"")</f>
        <v/>
      </c>
      <c r="SC228" t="str">
        <f t="shared" si="287"/>
        <v/>
      </c>
    </row>
    <row r="229" spans="1:497" ht="60" customHeight="1" x14ac:dyDescent="0.45">
      <c r="A229" s="62"/>
      <c r="B229" s="212" t="str">
        <f t="shared" si="216"/>
        <v/>
      </c>
      <c r="C229" s="212" t="str">
        <f t="shared" si="275"/>
        <v/>
      </c>
      <c r="D229" s="212" t="str">
        <f t="shared" si="276"/>
        <v/>
      </c>
      <c r="E229" s="212" t="str">
        <f t="shared" si="277"/>
        <v/>
      </c>
      <c r="F229" s="212" t="str">
        <f t="shared" si="278"/>
        <v/>
      </c>
      <c r="G229" s="237" t="str">
        <f>IF('EDCI Data'!B229="","",'EDCI Data'!B229)</f>
        <v/>
      </c>
      <c r="H229" s="238" t="str">
        <f>IF('EDCI Data'!C229="","",'EDCI Data'!C229)</f>
        <v/>
      </c>
      <c r="I229" s="239" t="str">
        <f>IF('EDCI Data'!D229="","",'EDCI Data'!D229)</f>
        <v/>
      </c>
      <c r="J229" s="240" t="str">
        <f>IF('EDCI Data'!E229="","",'EDCI Data'!E229)</f>
        <v/>
      </c>
      <c r="K229" s="237" t="str">
        <f>IF('EDCI Data'!F229="","",'EDCI Data'!F229)</f>
        <v/>
      </c>
      <c r="L229" s="237" t="str">
        <f>IF('EDCI Data'!G229="","",'EDCI Data'!G229)</f>
        <v/>
      </c>
      <c r="M229" s="237" t="str">
        <f>IF('EDCI Data'!H229="","",'EDCI Data'!H229)</f>
        <v/>
      </c>
      <c r="N229" s="237" t="str">
        <f>IF('EDCI Data'!I229="","",'EDCI Data'!I229)</f>
        <v/>
      </c>
      <c r="O229" s="237" t="str">
        <f>IF('EDCI Data'!J229="","",'EDCI Data'!J229)</f>
        <v/>
      </c>
      <c r="P229" s="237" t="str">
        <f>IF('EDCI Data'!K229="","",'EDCI Data'!K229)</f>
        <v/>
      </c>
      <c r="Q229" s="241" t="str">
        <f>IF('EDCI Data'!L229="","",'EDCI Data'!L229)</f>
        <v/>
      </c>
      <c r="R229" s="241" t="str">
        <f>IF('EDCI Data'!M229="","",'EDCI Data'!M229)</f>
        <v/>
      </c>
      <c r="S229" s="237" t="str">
        <f>IF('EDCI Data'!N229="","",'EDCI Data'!N229)</f>
        <v/>
      </c>
      <c r="T229" s="237" t="str">
        <f>IF('EDCI Data'!O229="","",'EDCI Data'!O229)</f>
        <v/>
      </c>
      <c r="U229" s="237" t="str">
        <f>IF('EDCI Data'!P229="","",'EDCI Data'!P229)</f>
        <v/>
      </c>
      <c r="V229" s="237" t="str">
        <f>IF('EDCI Data'!Q229="","",'EDCI Data'!Q229)</f>
        <v/>
      </c>
      <c r="W229" s="242" t="str">
        <f>IF('EDCI Data'!R229="","",'EDCI Data'!R229)</f>
        <v/>
      </c>
      <c r="X229" s="243" t="str">
        <f>IF('EDCI Data'!S229="","",'EDCI Data'!S229)</f>
        <v/>
      </c>
      <c r="Y229" s="243" t="str">
        <f>IF('EDCI Data'!T229="","",'EDCI Data'!T229)</f>
        <v/>
      </c>
      <c r="Z229" s="244" t="str">
        <f>IF('EDCI Data'!U229="","",'EDCI Data'!U229)</f>
        <v/>
      </c>
      <c r="AA229" s="237" t="str">
        <f>IF('EDCI Data'!V229="","",'EDCI Data'!V229)</f>
        <v/>
      </c>
      <c r="AB229" s="244" t="str">
        <f>IF('EDCI Data'!W229="","",'EDCI Data'!W229)</f>
        <v/>
      </c>
      <c r="AC229" s="237" t="str">
        <f>IF('EDCI Data'!X229="","",'EDCI Data'!X229)</f>
        <v/>
      </c>
      <c r="AD229" s="244" t="str">
        <f>IF('EDCI Data'!Y229="","",'EDCI Data'!Y229)</f>
        <v/>
      </c>
      <c r="AE229" s="237" t="str">
        <f>IF('EDCI Data'!Z229="","",'EDCI Data'!Z229)</f>
        <v/>
      </c>
      <c r="AF229" s="237" t="str">
        <f>IF('EDCI Data'!AA229="","",'EDCI Data'!AA229)</f>
        <v/>
      </c>
      <c r="AG229" s="237" t="str">
        <f>IF('EDCI Data'!AB229="","",'EDCI Data'!AB229)</f>
        <v/>
      </c>
      <c r="AH229" s="237" t="str">
        <f>IF('EDCI Data'!AC229="","",'EDCI Data'!AC229)</f>
        <v/>
      </c>
      <c r="AI229" s="237" t="str">
        <f>IF('EDCI Data'!AD229="","",'EDCI Data'!AD229)</f>
        <v/>
      </c>
      <c r="AJ229" s="237" t="str">
        <f>IF('EDCI Data'!AE229="","",'EDCI Data'!AE229)</f>
        <v/>
      </c>
      <c r="AK229" s="237" t="str">
        <f>IF('EDCI Data'!AF229="","",'EDCI Data'!AF229)</f>
        <v/>
      </c>
      <c r="AL229" s="237" t="str">
        <f>IF('EDCI Data'!AG229="","",'EDCI Data'!AG229)</f>
        <v/>
      </c>
      <c r="AM229" s="237" t="str">
        <f>IF('EDCI Data'!AH229="","",'EDCI Data'!AH229)</f>
        <v/>
      </c>
      <c r="AN229" s="237" t="str">
        <f>IF('EDCI Data'!AI229="","",'EDCI Data'!AI229)</f>
        <v/>
      </c>
      <c r="AO229" s="237" t="str">
        <f>IF('EDCI Data'!AJ229="","",'EDCI Data'!AJ229)</f>
        <v/>
      </c>
      <c r="AP229" s="237" t="str">
        <f>IF('EDCI Data'!AK229="","",'EDCI Data'!AK229)</f>
        <v/>
      </c>
      <c r="AQ229" s="237" t="str">
        <f>IF('EDCI Data'!AL229="","",'EDCI Data'!AL229)</f>
        <v/>
      </c>
      <c r="AR229" s="237" t="str">
        <f>IF('EDCI Data'!AM229="","",'EDCI Data'!AM229)</f>
        <v/>
      </c>
      <c r="AS229" s="237" t="str">
        <f>IF('EDCI Data'!AN229="","",'EDCI Data'!AN229)</f>
        <v/>
      </c>
      <c r="AT229" s="237" t="str">
        <f>IF('EDCI Data'!AO229="","",'EDCI Data'!AO229)</f>
        <v/>
      </c>
      <c r="AU229" s="237" t="str">
        <f>IF('EDCI Data'!AP229="","",'EDCI Data'!AP229)</f>
        <v/>
      </c>
      <c r="AV229" s="237" t="str">
        <f>IF('EDCI Data'!AQ229="","",'EDCI Data'!AQ229)</f>
        <v/>
      </c>
      <c r="AW229" s="237" t="str">
        <f>IF('EDCI Data'!AR229="","",'EDCI Data'!AR229)</f>
        <v/>
      </c>
      <c r="AX229" s="237" t="str">
        <f>IF('EDCI Data'!AS229="","",'EDCI Data'!AS229)</f>
        <v/>
      </c>
      <c r="AY229" s="237" t="str">
        <f>IF('EDCI Data'!AT229="","",'EDCI Data'!AT229)</f>
        <v/>
      </c>
      <c r="AZ229" s="237" t="str">
        <f>IF('EDCI Data'!AU229="","",'EDCI Data'!AU229)</f>
        <v/>
      </c>
      <c r="BA229" s="237" t="str">
        <f>IF('EDCI Data'!AV229="","",'EDCI Data'!AV229)</f>
        <v/>
      </c>
      <c r="BB229" s="245" t="str">
        <f>IF('EDCI Data'!AW229="","",'EDCI Data'!AW229)</f>
        <v/>
      </c>
      <c r="BC229" s="245" t="str">
        <f>IF('EDCI Data'!AX229="","",'EDCI Data'!AX229)</f>
        <v/>
      </c>
      <c r="BD229" s="246" t="str">
        <f t="shared" si="279"/>
        <v/>
      </c>
      <c r="BE229" s="247" t="str">
        <f>IF('EDCI Data'!AY229="","",'EDCI Data'!AY229)</f>
        <v/>
      </c>
      <c r="BF229" s="247" t="str">
        <f>IF('EDCI Data'!AZ229="","",'EDCI Data'!AZ229)</f>
        <v/>
      </c>
      <c r="BG229" s="247" t="str">
        <f>IF('EDCI Data'!BA229="","",'EDCI Data'!BA229)</f>
        <v/>
      </c>
      <c r="BH229" s="247" t="str">
        <f>IF('EDCI Data'!BB229="","",'EDCI Data'!BB229)</f>
        <v/>
      </c>
      <c r="BI229" s="247" t="str">
        <f>IF('EDCI Data'!BC229="","",'EDCI Data'!BC229)</f>
        <v/>
      </c>
      <c r="BJ229" s="247" t="str">
        <f>IF('EDCI Data'!BD229="","",'EDCI Data'!BD229)</f>
        <v/>
      </c>
      <c r="BK229" s="247" t="str">
        <f>IF('EDCI Data'!BE229="","",'EDCI Data'!BE229)</f>
        <v/>
      </c>
      <c r="BL229" s="247" t="str">
        <f>IF('EDCI Data'!BF229="","",'EDCI Data'!BF229)</f>
        <v/>
      </c>
      <c r="BM229" s="247" t="str">
        <f>IF('EDCI Data'!BG229="","",'EDCI Data'!BG229)</f>
        <v/>
      </c>
      <c r="BN229" s="248" t="str">
        <f>IF('EDCI Data'!BH229="","",'EDCI Data'!BH229)</f>
        <v/>
      </c>
      <c r="BO229" s="248" t="str">
        <f>IF('EDCI Data'!BI229="","",'EDCI Data'!BI229)</f>
        <v/>
      </c>
      <c r="BP229" s="249" t="str">
        <f>IF('EDCI Data'!BJ229="","",'EDCI Data'!BJ229)</f>
        <v/>
      </c>
      <c r="BQ229" s="248" t="str">
        <f>IF('EDCI Data'!BK229="","",'EDCI Data'!BK229)</f>
        <v/>
      </c>
      <c r="BR229" s="248" t="str">
        <f>IF('EDCI Data'!BL229="","",'EDCI Data'!BL229)</f>
        <v/>
      </c>
      <c r="BS229" s="250" t="str">
        <f>IF('EDCI Data'!BM229="","",'EDCI Data'!BM229)</f>
        <v/>
      </c>
      <c r="BT229" s="251" t="str">
        <f>IF('EDCI Data'!BN229="","",'EDCI Data'!BN229)</f>
        <v/>
      </c>
      <c r="BU229" s="246" t="str">
        <f>IF('EDCI Data'!BO229="","",'EDCI Data'!BO229)</f>
        <v/>
      </c>
      <c r="BV229" s="252">
        <f t="shared" si="280"/>
        <v>0</v>
      </c>
      <c r="BW229" s="252">
        <f t="shared" si="281"/>
        <v>0</v>
      </c>
      <c r="BX229" s="252">
        <f t="shared" si="282"/>
        <v>0</v>
      </c>
      <c r="BY229" s="252">
        <f t="shared" si="283"/>
        <v>0</v>
      </c>
      <c r="BZ229" t="str">
        <f t="shared" si="217"/>
        <v/>
      </c>
      <c r="CA229" s="253"/>
      <c r="CB229"/>
      <c r="CC229"/>
      <c r="CD229"/>
      <c r="CE229" t="str">
        <f t="shared" si="218"/>
        <v/>
      </c>
      <c r="CF229"/>
      <c r="CG229" t="str">
        <f t="shared" si="219"/>
        <v/>
      </c>
      <c r="CH229" t="str">
        <f t="shared" si="220"/>
        <v/>
      </c>
      <c r="CI229" t="str">
        <f t="shared" si="221"/>
        <v/>
      </c>
      <c r="CJ229" t="str">
        <f t="shared" si="222"/>
        <v/>
      </c>
      <c r="CK229"/>
      <c r="CL229"/>
      <c r="CM229" t="str">
        <f t="shared" si="223"/>
        <v/>
      </c>
      <c r="CN229" t="str">
        <f t="shared" si="224"/>
        <v/>
      </c>
      <c r="CO229" t="str">
        <f t="shared" si="225"/>
        <v/>
      </c>
      <c r="CP229" t="str">
        <f t="shared" si="226"/>
        <v/>
      </c>
      <c r="CQ229"/>
      <c r="CR229" t="str" cm="1">
        <f t="array" ref="CR229">IF(COUNTIFS($BZ$10:$BZ$259,$BZ229,$I$10:$I$259,$I229+1)&gt;0,IF(X229&lt;&gt;INDEX(Y$10:Y$259,MATCH(1,INDEX(($BZ229=$BZ$10:$BZ$259)*($I$10:$I$259=$I229+1),0,1),0)),"Number of FTEs in previous year do not align with Number of FTEs in current year across years, by definition these should be equal. Please check and update if required. "&amp;CHAR(10),""),"")</f>
        <v/>
      </c>
      <c r="CS229" t="str" cm="1">
        <f t="array" ref="CS229">IF(COUNTIFS($BZ$10:$BZ$259,$BZ229,$I$10:$I$259,$I229-1)&gt;0,IF(Y229&lt;&gt;INDEX(X$10:X$259,MATCH(1,INDEX(($BZ229=$BZ$10:$BZ$259)*($I$10:$I$259=$I229-1),0,1),0)),"Number of FTEs in previous year do not align with Number of FTEs in current year across years, by definition these should be equal. Please check and update if required. "&amp;CHAR(10),""),"")</f>
        <v/>
      </c>
      <c r="CT229" t="str">
        <f t="shared" si="227"/>
        <v/>
      </c>
      <c r="CU229" t="str">
        <f t="shared" si="228"/>
        <v/>
      </c>
      <c r="CV229"/>
      <c r="CW229" t="str">
        <f t="shared" si="229"/>
        <v/>
      </c>
      <c r="CX229"/>
      <c r="CY229" t="str">
        <f t="shared" si="230"/>
        <v/>
      </c>
      <c r="CZ229"/>
      <c r="DA229" t="str">
        <f t="shared" si="231"/>
        <v/>
      </c>
      <c r="DB229"/>
      <c r="DC229"/>
      <c r="DD229"/>
      <c r="DE229"/>
      <c r="DF229"/>
      <c r="DG229"/>
      <c r="DH229"/>
      <c r="DI229"/>
      <c r="DJ229"/>
      <c r="DK229"/>
      <c r="DL229"/>
      <c r="DM229"/>
      <c r="DN229"/>
      <c r="DO229"/>
      <c r="DP229"/>
      <c r="DQ229"/>
      <c r="DR229"/>
      <c r="DS229"/>
      <c r="DT229"/>
      <c r="DU229"/>
      <c r="DV229"/>
      <c r="DW229"/>
      <c r="DX229" t="str">
        <f t="shared" si="232"/>
        <v/>
      </c>
      <c r="DY229" t="str">
        <f t="shared" si="233"/>
        <v/>
      </c>
      <c r="DZ229" t="str">
        <f t="shared" si="234"/>
        <v/>
      </c>
      <c r="EA229" t="str">
        <f t="shared" si="235"/>
        <v/>
      </c>
      <c r="EB229" t="str">
        <f t="shared" si="236"/>
        <v/>
      </c>
      <c r="EC229" t="str">
        <f t="shared" si="237"/>
        <v/>
      </c>
      <c r="ED229" t="str">
        <f t="shared" si="238"/>
        <v/>
      </c>
      <c r="EE229" t="str">
        <f t="shared" si="239"/>
        <v/>
      </c>
      <c r="EF229" t="str">
        <f t="shared" si="240"/>
        <v/>
      </c>
      <c r="EG229" t="str">
        <f t="shared" si="241"/>
        <v/>
      </c>
      <c r="EH229" t="str">
        <f t="shared" si="242"/>
        <v/>
      </c>
      <c r="EI229" t="str">
        <f t="shared" si="243"/>
        <v/>
      </c>
      <c r="EJ229"/>
      <c r="EK229"/>
      <c r="EL229"/>
      <c r="EM229"/>
      <c r="EN229"/>
      <c r="EO229"/>
      <c r="EP229"/>
      <c r="EQ229" t="str">
        <f t="shared" si="244"/>
        <v/>
      </c>
      <c r="ER229" t="str">
        <f t="shared" si="245"/>
        <v/>
      </c>
      <c r="ES229" t="str">
        <f t="shared" si="246"/>
        <v/>
      </c>
      <c r="ET229"/>
      <c r="EU229" t="str">
        <f t="shared" si="247"/>
        <v/>
      </c>
      <c r="EV229"/>
      <c r="EW229" t="str">
        <f t="shared" si="248"/>
        <v/>
      </c>
      <c r="EX229"/>
      <c r="EY229" t="str">
        <f t="shared" si="249"/>
        <v/>
      </c>
      <c r="EZ229"/>
      <c r="FA229"/>
      <c r="FB229"/>
      <c r="FC229"/>
      <c r="FD229"/>
      <c r="FE229"/>
      <c r="FF229"/>
      <c r="FG229"/>
      <c r="FH229"/>
      <c r="FI229"/>
      <c r="FJ229"/>
      <c r="FK229"/>
      <c r="FL229"/>
      <c r="FM229"/>
      <c r="FN229"/>
      <c r="FO229"/>
      <c r="FP229"/>
      <c r="FQ229"/>
      <c r="FR229"/>
      <c r="FS229"/>
      <c r="FT229"/>
      <c r="FU229"/>
      <c r="FV229" t="str">
        <f t="shared" si="250"/>
        <v/>
      </c>
      <c r="FW229" t="str">
        <f t="shared" si="251"/>
        <v/>
      </c>
      <c r="FX229"/>
      <c r="FY229" t="str">
        <f t="shared" si="252"/>
        <v/>
      </c>
      <c r="FZ229" t="str">
        <f t="shared" si="253"/>
        <v/>
      </c>
      <c r="GA229" t="str">
        <f t="shared" si="254"/>
        <v/>
      </c>
      <c r="GB229" t="str">
        <f t="shared" si="255"/>
        <v/>
      </c>
      <c r="GC229" t="str">
        <f t="shared" si="256"/>
        <v/>
      </c>
      <c r="GD229" t="str">
        <f t="shared" si="257"/>
        <v/>
      </c>
      <c r="GE229" t="str">
        <f t="shared" si="258"/>
        <v/>
      </c>
      <c r="GF229" t="str">
        <f t="shared" si="259"/>
        <v/>
      </c>
      <c r="GG229" t="str">
        <f t="shared" si="260"/>
        <v/>
      </c>
      <c r="GH229"/>
      <c r="GI229"/>
      <c r="GJ229"/>
      <c r="GK229"/>
      <c r="GL229"/>
      <c r="GM229"/>
      <c r="GN229"/>
      <c r="GO229"/>
      <c r="GP229" t="str">
        <f t="shared" si="261"/>
        <v/>
      </c>
      <c r="GQ229" t="str">
        <f t="shared" si="262"/>
        <v/>
      </c>
      <c r="GR229"/>
      <c r="GS229" t="str">
        <f t="shared" si="263"/>
        <v/>
      </c>
      <c r="GT229"/>
      <c r="GU229" t="str">
        <f t="shared" si="264"/>
        <v/>
      </c>
      <c r="GV229"/>
      <c r="GW229" t="str">
        <f t="shared" si="265"/>
        <v/>
      </c>
      <c r="GX229"/>
      <c r="GY229"/>
      <c r="GZ229"/>
      <c r="HA229"/>
      <c r="HB229"/>
      <c r="HC229"/>
      <c r="HD229"/>
      <c r="HE229"/>
      <c r="HF229"/>
      <c r="HG229"/>
      <c r="HH229"/>
      <c r="HI229"/>
      <c r="HJ229"/>
      <c r="HK229"/>
      <c r="HL229"/>
      <c r="HM229"/>
      <c r="HN229"/>
      <c r="HO229"/>
      <c r="HP229"/>
      <c r="HQ229"/>
      <c r="HR229"/>
      <c r="HS229"/>
      <c r="HT229" t="str">
        <f t="shared" si="266"/>
        <v/>
      </c>
      <c r="HU229" t="str">
        <f t="shared" si="267"/>
        <v/>
      </c>
      <c r="HV229"/>
      <c r="HW229"/>
      <c r="HX229"/>
      <c r="HY229"/>
      <c r="HZ229"/>
      <c r="IA229"/>
      <c r="IB229"/>
      <c r="IC229"/>
      <c r="ID229"/>
      <c r="IE229" t="str">
        <f t="shared" si="268"/>
        <v/>
      </c>
      <c r="IF229"/>
      <c r="IG229"/>
      <c r="IH229"/>
      <c r="II229"/>
      <c r="IJ229"/>
      <c r="IK229"/>
      <c r="IL229"/>
      <c r="IM229"/>
      <c r="IN229"/>
      <c r="IO229"/>
      <c r="IP229"/>
      <c r="IQ229" t="str">
        <f t="shared" si="269"/>
        <v/>
      </c>
      <c r="IR229"/>
      <c r="IS229" t="str">
        <f t="shared" si="270"/>
        <v/>
      </c>
      <c r="IT229"/>
      <c r="IU229" t="str">
        <f t="shared" si="271"/>
        <v/>
      </c>
      <c r="IV229"/>
      <c r="IW229"/>
      <c r="IX229"/>
      <c r="IY229"/>
      <c r="IZ229"/>
      <c r="JA229"/>
      <c r="JB229"/>
      <c r="JC229"/>
      <c r="JD229"/>
      <c r="JE229"/>
      <c r="JF229"/>
      <c r="JG229"/>
      <c r="JH229"/>
      <c r="JI229"/>
      <c r="JJ229"/>
      <c r="JK229"/>
      <c r="JL229"/>
      <c r="JM229"/>
      <c r="JN229"/>
      <c r="JO229"/>
      <c r="JP229"/>
      <c r="JQ229"/>
      <c r="JR229" t="str">
        <f t="shared" si="272"/>
        <v/>
      </c>
      <c r="JS229" t="str">
        <f t="shared" si="273"/>
        <v/>
      </c>
      <c r="JT229"/>
      <c r="JU229"/>
      <c r="JV229"/>
      <c r="JW229"/>
      <c r="JX229"/>
      <c r="JY229"/>
      <c r="JZ229"/>
      <c r="KA229"/>
      <c r="KB229"/>
      <c r="KC229" t="str">
        <f t="shared" si="274"/>
        <v/>
      </c>
      <c r="KD229"/>
      <c r="KE229"/>
      <c r="KF229"/>
      <c r="KG229"/>
      <c r="KH229"/>
      <c r="KI229"/>
      <c r="KJ229"/>
      <c r="KK229"/>
      <c r="KL229" t="str">
        <f>IF(CT229=1,KL$8&amp;IF(SUM(CU229:$EQ229)=0,"",", "),"")</f>
        <v/>
      </c>
      <c r="KM229" t="str">
        <f>IF(CU229=1,KM$8&amp;IF(SUM(CV229:$EQ229)=0,"",", "),"")</f>
        <v/>
      </c>
      <c r="KN229" t="str">
        <f>IF(CV229=1,KN$8&amp;IF(SUM(CW229:$EQ229)=0,"",", "),"")</f>
        <v/>
      </c>
      <c r="KO229" t="str">
        <f>IF(CW229=1,KO$8&amp;IF(SUM(CX229:$EQ229)=0,"",", "),"")</f>
        <v/>
      </c>
      <c r="KP229" t="str">
        <f>IF(CX229=1,KP$8&amp;IF(SUM(CY229:$EQ229)=0,"",", "),"")</f>
        <v/>
      </c>
      <c r="KQ229" t="str">
        <f>IF(CY229=1,KQ$8&amp;IF(SUM(CZ229:$EQ229)=0,"",", "),"")</f>
        <v/>
      </c>
      <c r="KR229" t="str">
        <f>IF(CZ229=1,KR$8&amp;IF(SUM(DA229:$EQ229)=0,"",", "),"")</f>
        <v/>
      </c>
      <c r="KS229" t="str">
        <f>IF(DA229=1,KS$8&amp;IF(SUM(DB229:$EQ229)=0,"",", "),"")</f>
        <v/>
      </c>
      <c r="KT229" t="str">
        <f>IF(DB229=1,KT$8&amp;IF(SUM(DC229:$EQ229)=0,"",", "),"")</f>
        <v/>
      </c>
      <c r="KU229" t="str">
        <f>IF(DC229=1,KU$8&amp;IF(SUM(DD229:$EQ229)=0,"",", "),"")</f>
        <v/>
      </c>
      <c r="KV229" t="str">
        <f>IF(DD229=1,KV$8&amp;IF(SUM(DE229:$EQ229)=0,"",", "),"")</f>
        <v/>
      </c>
      <c r="KW229" t="str">
        <f>IF(DE229=1,KW$8&amp;IF(SUM(DF229:$EQ229)=0,"",", "),"")</f>
        <v/>
      </c>
      <c r="KX229" t="str">
        <f>IF(DF229=1,KX$8&amp;IF(SUM(DG229:$EQ229)=0,"",", "),"")</f>
        <v/>
      </c>
      <c r="KY229" t="str">
        <f>IF(DG229=1,KY$8&amp;IF(SUM(DH229:$EQ229)=0,"",", "),"")</f>
        <v/>
      </c>
      <c r="KZ229" t="str">
        <f>IF(DH229=1,KZ$8&amp;IF(SUM(DI229:$EQ229)=0,"",", "),"")</f>
        <v/>
      </c>
      <c r="LA229" t="str">
        <f>IF(DI229=1,LA$8&amp;IF(SUM(DJ229:$EQ229)=0,"",", "),"")</f>
        <v/>
      </c>
      <c r="LB229" t="str">
        <f>IF(DJ229=1,LB$8&amp;IF(SUM(DK229:$EQ229)=0,"",", "),"")</f>
        <v/>
      </c>
      <c r="LC229" t="str">
        <f>IF(DK229=1,LC$8&amp;IF(SUM(DL229:$EQ229)=0,"",", "),"")</f>
        <v/>
      </c>
      <c r="LD229" t="str">
        <f>IF(DL229=1,LD$8&amp;IF(SUM(DM229:$EQ229)=0,"",", "),"")</f>
        <v/>
      </c>
      <c r="LE229" t="str">
        <f>IF(DM229=1,LE$8&amp;IF(SUM(DN229:$EQ229)=0,"",", "),"")</f>
        <v/>
      </c>
      <c r="LF229" t="str">
        <f>IF(DN229=1,LF$8&amp;IF(SUM(DO229:$EQ229)=0,"",", "),"")</f>
        <v/>
      </c>
      <c r="LG229" t="str">
        <f>IF(DO229=1,LG$8&amp;IF(SUM(DP229:$EQ229)=0,"",", "),"")</f>
        <v/>
      </c>
      <c r="LH229" t="str">
        <f>IF(DP229=1,LH$8&amp;IF(SUM(DQ229:$EQ229)=0,"",", "),"")</f>
        <v/>
      </c>
      <c r="LI229" t="str">
        <f>IF(DQ229=1,LI$8&amp;IF(SUM(DR229:$EQ229)=0,"",", "),"")</f>
        <v/>
      </c>
      <c r="LJ229" t="str">
        <f>IF(DR229=1,LJ$8&amp;IF(SUM(DS229:$EQ229)=0,"",", "),"")</f>
        <v/>
      </c>
      <c r="LK229" t="str">
        <f>IF(DS229=1,LK$8&amp;IF(SUM(DT229:$EQ229)=0,"",", "),"")</f>
        <v/>
      </c>
      <c r="LL229" t="str">
        <f>IF(DT229=1,LL$8&amp;IF(SUM(DU229:$EQ229)=0,"",", "),"")</f>
        <v/>
      </c>
      <c r="LM229" t="str">
        <f>IF(DU229=1,LM$8&amp;IF(SUM(DV229:$EQ229)=0,"",", "),"")</f>
        <v/>
      </c>
      <c r="LN229" t="str">
        <f>IF(DV229=1,LN$8&amp;IF(SUM(DW229:$EQ229)=0,"",", "),"")</f>
        <v/>
      </c>
      <c r="LO229" t="str">
        <f>IF(DW229=1,LO$8&amp;IF(SUM(DX229:$EQ229)=0,"",", "),"")</f>
        <v/>
      </c>
      <c r="LP229" t="str">
        <f>IF(DX229=1,LP$8&amp;IF(SUM(DY229:$EQ229)=0,"",", "),"")</f>
        <v/>
      </c>
      <c r="LQ229" t="str">
        <f>IF(DY229=1,LQ$8&amp;IF(SUM(DZ229:$EQ229)=0,"",", "),"")</f>
        <v/>
      </c>
      <c r="LR229" t="str">
        <f>IF(DZ229=1,LR$8&amp;IF(SUM(EA229:$EQ229)=0,"",", "),"")</f>
        <v/>
      </c>
      <c r="LS229" t="str">
        <f>IF(EA229=1,LS$8&amp;IF(SUM(EB229:$EQ229)=0,"",", "),"")</f>
        <v/>
      </c>
      <c r="LT229" t="str">
        <f>IF(EB229=1,LT$8&amp;IF(SUM(EC229:$EQ229)=0,"",", "),"")</f>
        <v/>
      </c>
      <c r="LU229" t="str">
        <f>IF(EC229=1,LU$8&amp;IF(SUM(ED229:$EQ229)=0,"",", "),"")</f>
        <v/>
      </c>
      <c r="LV229" t="str">
        <f>IF(ED229=1,LV$8&amp;IF(SUM(EE229:$EQ229)=0,"",", "),"")</f>
        <v/>
      </c>
      <c r="LW229" t="str">
        <f>IF(EE229=1,LW$8&amp;IF(SUM(EF229:$EQ229)=0,"",", "),"")</f>
        <v/>
      </c>
      <c r="LX229" t="str">
        <f>IF(EF229=1,LX$8&amp;IF(SUM(EG229:$EQ229)=0,"",", "),"")</f>
        <v/>
      </c>
      <c r="LY229" t="str">
        <f>IF(EG229=1,LY$8&amp;IF(SUM(EH229:$EQ229)=0,"",", "),"")</f>
        <v/>
      </c>
      <c r="LZ229" t="str">
        <f>IF(EH229=1,LZ$8&amp;IF(SUM(EI229:$EQ229)=0,"",", "),"")</f>
        <v/>
      </c>
      <c r="MA229" t="str">
        <f>IF(EI229=1,MA$8&amp;IF(SUM(EJ229:$EQ229)=0,"",", "),"")</f>
        <v/>
      </c>
      <c r="MB229" t="str">
        <f>IF(EJ229=1,MB$8&amp;IF(SUM(EK229:$EQ229)=0,"",", "),"")</f>
        <v/>
      </c>
      <c r="MC229" t="str">
        <f>IF(EK229=1,MC$8&amp;IF(SUM(EL229:$EQ229)=0,"",", "),"")</f>
        <v/>
      </c>
      <c r="MD229" t="str">
        <f>IF(EL229=1,MD$8&amp;IF(SUM(EM229:$EQ229)=0,"",", "),"")</f>
        <v/>
      </c>
      <c r="ME229" t="str">
        <f>IF(EM229=1,ME$8&amp;IF(SUM(EN229:$EQ229)=0,"",", "),"")</f>
        <v/>
      </c>
      <c r="MF229" t="str">
        <f>IF(EN229=1,MF$8&amp;IF(SUM(EO229:$EQ229)=0,"",", "),"")</f>
        <v/>
      </c>
      <c r="MG229" t="str">
        <f>IF(EO229=1,MG$8&amp;IF(SUM(EP229:$EQ229)=0,"",", "),"")</f>
        <v/>
      </c>
      <c r="MH229" t="str">
        <f>IF(EP229=1,MH$8&amp;IF(SUM(EQ229:$EQ229)=0,"",", "),"")</f>
        <v/>
      </c>
      <c r="MI229" t="str">
        <f t="shared" si="284"/>
        <v/>
      </c>
      <c r="MJ229" t="str">
        <f>IF(ER229=1,MJ$8&amp;IF(SUM(ES229:$GO229)=0,"",", "),"")</f>
        <v/>
      </c>
      <c r="MK229" t="str">
        <f>IF(ES229=1,MK$8&amp;IF(SUM(ET229:$GO229)=0,"",", "),"")</f>
        <v/>
      </c>
      <c r="ML229" t="str">
        <f>IF(ET229=1,ML$8&amp;IF(SUM(EU229:$GO229)=0,"",", "),"")</f>
        <v/>
      </c>
      <c r="MM229" t="str">
        <f>IF(EU229=1,MM$8&amp;IF(SUM(EV229:$GO229)=0,"",", "),"")</f>
        <v/>
      </c>
      <c r="MN229" t="str">
        <f>IF(EV229=1,MN$8&amp;IF(SUM(EW229:$GO229)=0,"",", "),"")</f>
        <v/>
      </c>
      <c r="MO229" t="str">
        <f>IF(EW229=1,MO$8&amp;IF(SUM(EX229:$GO229)=0,"",", "),"")</f>
        <v/>
      </c>
      <c r="MP229" t="str">
        <f>IF(EX229=1,MP$8&amp;IF(SUM(EY229:$GO229)=0,"",", "),"")</f>
        <v/>
      </c>
      <c r="MQ229" t="str">
        <f>IF(EY229=1,MQ$8&amp;IF(SUM(EZ229:$GO229)=0,"",", "),"")</f>
        <v/>
      </c>
      <c r="MR229" t="str">
        <f>IF(EZ229=1,MR$8&amp;IF(SUM(FA229:$GO229)=0,"",", "),"")</f>
        <v/>
      </c>
      <c r="MS229" t="str">
        <f>IF(FA229=1,MS$8&amp;IF(SUM(FB229:$GO229)=0,"",", "),"")</f>
        <v/>
      </c>
      <c r="MT229" t="str">
        <f>IF(FB229=1,MT$8&amp;IF(SUM(FC229:$GO229)=0,"",", "),"")</f>
        <v/>
      </c>
      <c r="MU229" t="str">
        <f>IF(FC229=1,MU$8&amp;IF(SUM(FD229:$GO229)=0,"",", "),"")</f>
        <v/>
      </c>
      <c r="MV229" t="str">
        <f>IF(FD229=1,MV$8&amp;IF(SUM(FE229:$GO229)=0,"",", "),"")</f>
        <v/>
      </c>
      <c r="MW229" t="str">
        <f>IF(FE229=1,MW$8&amp;IF(SUM(FF229:$GO229)=0,"",", "),"")</f>
        <v/>
      </c>
      <c r="MX229" t="str">
        <f>IF(FF229=1,MX$8&amp;IF(SUM(FG229:$GO229)=0,"",", "),"")</f>
        <v/>
      </c>
      <c r="MY229" t="str">
        <f>IF(FG229=1,MY$8&amp;IF(SUM(FH229:$GO229)=0,"",", "),"")</f>
        <v/>
      </c>
      <c r="MZ229" t="str">
        <f>IF(FH229=1,MZ$8&amp;IF(SUM(FI229:$GO229)=0,"",", "),"")</f>
        <v/>
      </c>
      <c r="NA229" t="str">
        <f>IF(FI229=1,NA$8&amp;IF(SUM(FJ229:$GO229)=0,"",", "),"")</f>
        <v/>
      </c>
      <c r="NB229" t="str">
        <f>IF(FJ229=1,NB$8&amp;IF(SUM(FK229:$GO229)=0,"",", "),"")</f>
        <v/>
      </c>
      <c r="NC229" t="str">
        <f>IF(FK229=1,NC$8&amp;IF(SUM(FL229:$GO229)=0,"",", "),"")</f>
        <v/>
      </c>
      <c r="ND229" t="str">
        <f>IF(FL229=1,ND$8&amp;IF(SUM(FM229:$GO229)=0,"",", "),"")</f>
        <v/>
      </c>
      <c r="NE229" t="str">
        <f>IF(FM229=1,NE$8&amp;IF(SUM(FN229:$GO229)=0,"",", "),"")</f>
        <v/>
      </c>
      <c r="NF229" t="str">
        <f>IF(FN229=1,NF$8&amp;IF(SUM(FO229:$GO229)=0,"",", "),"")</f>
        <v/>
      </c>
      <c r="NG229" t="str">
        <f>IF(FO229=1,NG$8&amp;IF(SUM(FP229:$GO229)=0,"",", "),"")</f>
        <v/>
      </c>
      <c r="NH229" t="str">
        <f>IF(FP229=1,NH$8&amp;IF(SUM(FQ229:$GO229)=0,"",", "),"")</f>
        <v/>
      </c>
      <c r="NI229" t="str">
        <f>IF(FQ229=1,NI$8&amp;IF(SUM(FR229:$GO229)=0,"",", "),"")</f>
        <v/>
      </c>
      <c r="NJ229" t="str">
        <f>IF(FR229=1,NJ$8&amp;IF(SUM(FS229:$GO229)=0,"",", "),"")</f>
        <v/>
      </c>
      <c r="NK229" t="str">
        <f>IF(FS229=1,NK$8&amp;IF(SUM(FT229:$GO229)=0,"",", "),"")</f>
        <v/>
      </c>
      <c r="NL229" t="str">
        <f>IF(FT229=1,NL$8&amp;IF(SUM(FU229:$GO229)=0,"",", "),"")</f>
        <v/>
      </c>
      <c r="NM229" t="str">
        <f>IF(FU229=1,NM$8&amp;IF(SUM(FV229:$GO229)=0,"",", "),"")</f>
        <v/>
      </c>
      <c r="NN229" t="str">
        <f>IF(FV229=1,NN$8&amp;IF(SUM(FW229:$GO229)=0,"",", "),"")</f>
        <v/>
      </c>
      <c r="NO229" t="str">
        <f>IF(FW229=1,NO$8&amp;IF(SUM(FX229:$GO229)=0,"",", "),"")</f>
        <v/>
      </c>
      <c r="NP229" t="str">
        <f>IF(FX229=1,NP$8&amp;IF(SUM(FY229:$GO229)=0,"",", "),"")</f>
        <v/>
      </c>
      <c r="NQ229" t="str">
        <f>IF(FY229=1,NQ$8&amp;IF(SUM(FZ229:$GO229)=0,"",", "),"")</f>
        <v/>
      </c>
      <c r="NR229" t="str">
        <f>IF(FZ229=1,NR$8&amp;IF(SUM(GA229:$GO229)=0,"",", "),"")</f>
        <v/>
      </c>
      <c r="NS229" t="str">
        <f>IF(GA229=1,NS$8&amp;IF(SUM(GB229:$GO229)=0,"",", "),"")</f>
        <v/>
      </c>
      <c r="NT229" t="str">
        <f>IF(GB229=1,NT$8&amp;IF(SUM(GC229:$GO229)=0,"",", "),"")</f>
        <v/>
      </c>
      <c r="NU229" t="str">
        <f>IF(GC229=1,NU$8&amp;IF(SUM(GD229:$GO229)=0,"",", "),"")</f>
        <v/>
      </c>
      <c r="NV229" t="str">
        <f>IF(GD229=1,NV$8&amp;IF(SUM(GE229:$GO229)=0,"",", "),"")</f>
        <v/>
      </c>
      <c r="NW229" t="str">
        <f>IF(GE229=1,NW$8&amp;IF(SUM(GF229:$GO229)=0,"",", "),"")</f>
        <v/>
      </c>
      <c r="NX229" t="str">
        <f>IF(GF229=1,NX$8&amp;IF(SUM(GG229:$GO229)=0,"",", "),"")</f>
        <v/>
      </c>
      <c r="NY229" t="str">
        <f>IF(GG229=1,NY$8&amp;IF(SUM(GH229:$GO229)=0,"",", "),"")</f>
        <v/>
      </c>
      <c r="NZ229" t="str">
        <f>IF(GH229=1,NZ$8&amp;IF(SUM(GI229:$GO229)=0,"",", "),"")</f>
        <v/>
      </c>
      <c r="OA229" t="str">
        <f>IF(GI229=1,OA$8&amp;IF(SUM(GJ229:$GO229)=0,"",", "),"")</f>
        <v/>
      </c>
      <c r="OB229" t="str">
        <f>IF(GJ229=1,OB$8&amp;IF(SUM(GK229:$GO229)=0,"",", "),"")</f>
        <v/>
      </c>
      <c r="OC229" t="str">
        <f>IF(GK229=1,OC$8&amp;IF(SUM(GL229:$GO229)=0,"",", "),"")</f>
        <v/>
      </c>
      <c r="OD229" t="str">
        <f>IF(GL229=1,OD$8&amp;IF(SUM(GM229:$GO229)=0,"",", "),"")</f>
        <v/>
      </c>
      <c r="OE229" t="str">
        <f>IF(GM229=1,OE$8&amp;IF(SUM(GN229:$GO229)=0,"",", "),"")</f>
        <v/>
      </c>
      <c r="OF229" t="str">
        <f>IF(GN229=1,OF$8&amp;IF(SUM(GO229:$GO229)=0,"",", "),"")</f>
        <v/>
      </c>
      <c r="OG229" t="str">
        <f t="shared" si="285"/>
        <v/>
      </c>
      <c r="OH229" t="str">
        <f>IF(GP229=1,OH$8&amp;IF(SUM(GQ229:$IM229)=0,"",", "),"")</f>
        <v/>
      </c>
      <c r="OI229" t="str">
        <f>IF(GQ229=1,OI$8&amp;IF(SUM(GR229:$IM229)=0,"",", "),"")</f>
        <v/>
      </c>
      <c r="OJ229" t="str">
        <f>IF(GR229=1,OJ$8&amp;IF(SUM(GS229:$IM229)=0,"",", "),"")</f>
        <v/>
      </c>
      <c r="OK229" t="str">
        <f>IF(GS229=1,OK$8&amp;IF(SUM(GT229:$IM229)=0,"",", "),"")</f>
        <v/>
      </c>
      <c r="OL229" t="str">
        <f>IF(GT229=1,OL$8&amp;IF(SUM(GU229:$IM229)=0,"",", "),"")</f>
        <v/>
      </c>
      <c r="OM229" t="str">
        <f>IF(GU229=1,OM$8&amp;IF(SUM(GV229:$IM229)=0,"",", "),"")</f>
        <v/>
      </c>
      <c r="ON229" t="str">
        <f>IF(GV229=1,ON$8&amp;IF(SUM(GW229:$IM229)=0,"",", "),"")</f>
        <v/>
      </c>
      <c r="OO229" t="str">
        <f>IF(GW229=1,OO$8&amp;IF(SUM(GX229:$IM229)=0,"",", "),"")</f>
        <v/>
      </c>
      <c r="OP229" t="str">
        <f>IF(GX229=1,OP$8&amp;IF(SUM(GY229:$IM229)=0,"",", "),"")</f>
        <v/>
      </c>
      <c r="OQ229" t="str">
        <f>IF(GY229=1,OQ$8&amp;IF(SUM(GZ229:$IM229)=0,"",", "),"")</f>
        <v/>
      </c>
      <c r="OR229" t="str">
        <f>IF(GZ229=1,OR$8&amp;IF(SUM(HA229:$IM229)=0,"",", "),"")</f>
        <v/>
      </c>
      <c r="OS229" t="str">
        <f>IF(HA229=1,OS$8&amp;IF(SUM(HB229:$IM229)=0,"",", "),"")</f>
        <v/>
      </c>
      <c r="OT229" t="str">
        <f>IF(HB229=1,OT$8&amp;IF(SUM(HC229:$IM229)=0,"",", "),"")</f>
        <v/>
      </c>
      <c r="OU229" t="str">
        <f>IF(HC229=1,OU$8&amp;IF(SUM(HD229:$IM229)=0,"",", "),"")</f>
        <v/>
      </c>
      <c r="OV229" t="str">
        <f>IF(HD229=1,OV$8&amp;IF(SUM(HE229:$IM229)=0,"",", "),"")</f>
        <v/>
      </c>
      <c r="OW229" t="str">
        <f>IF(HE229=1,OW$8&amp;IF(SUM(HF229:$IM229)=0,"",", "),"")</f>
        <v/>
      </c>
      <c r="OX229" t="str">
        <f>IF(HF229=1,OX$8&amp;IF(SUM(HG229:$IM229)=0,"",", "),"")</f>
        <v/>
      </c>
      <c r="OY229" t="str">
        <f>IF(HG229=1,OY$8&amp;IF(SUM(HH229:$IM229)=0,"",", "),"")</f>
        <v/>
      </c>
      <c r="OZ229" t="str">
        <f>IF(HH229=1,OZ$8&amp;IF(SUM(HI229:$IM229)=0,"",", "),"")</f>
        <v/>
      </c>
      <c r="PA229" t="str">
        <f>IF(HI229=1,PA$8&amp;IF(SUM(HJ229:$IM229)=0,"",", "),"")</f>
        <v/>
      </c>
      <c r="PB229" t="str">
        <f>IF(HJ229=1,PB$8&amp;IF(SUM(HK229:$IM229)=0,"",", "),"")</f>
        <v/>
      </c>
      <c r="PC229" t="str">
        <f>IF(HK229=1,PC$8&amp;IF(SUM(HL229:$IM229)=0,"",", "),"")</f>
        <v/>
      </c>
      <c r="PD229" t="str">
        <f>IF(HL229=1,PD$8&amp;IF(SUM(HM229:$IM229)=0,"",", "),"")</f>
        <v/>
      </c>
      <c r="PE229" t="str">
        <f>IF(HM229=1,PE$8&amp;IF(SUM(HN229:$IM229)=0,"",", "),"")</f>
        <v/>
      </c>
      <c r="PF229" t="str">
        <f>IF(HN229=1,PF$8&amp;IF(SUM(HO229:$IM229)=0,"",", "),"")</f>
        <v/>
      </c>
      <c r="PG229" t="str">
        <f>IF(HO229=1,PG$8&amp;IF(SUM(HP229:$IM229)=0,"",", "),"")</f>
        <v/>
      </c>
      <c r="PH229" t="str">
        <f>IF(HP229=1,PH$8&amp;IF(SUM(HQ229:$IM229)=0,"",", "),"")</f>
        <v/>
      </c>
      <c r="PI229" t="str">
        <f>IF(HQ229=1,PI$8&amp;IF(SUM(HR229:$IM229)=0,"",", "),"")</f>
        <v/>
      </c>
      <c r="PJ229" t="str">
        <f>IF(HR229=1,PJ$8&amp;IF(SUM(HS229:$IM229)=0,"",", "),"")</f>
        <v/>
      </c>
      <c r="PK229" t="str">
        <f>IF(HS229=1,PK$8&amp;IF(SUM(HT229:$IM229)=0,"",", "),"")</f>
        <v/>
      </c>
      <c r="PL229" t="str">
        <f>IF(HT229=1,PL$8&amp;IF(SUM(HU229:$IM229)=0,"",", "),"")</f>
        <v/>
      </c>
      <c r="PM229" t="str">
        <f>IF(HU229=1,PM$8&amp;IF(SUM(HV229:$IM229)=0,"",", "),"")</f>
        <v/>
      </c>
      <c r="PN229" t="str">
        <f>IF(HV229=1,PN$8&amp;IF(SUM(HW229:$IM229)=0,"",", "),"")</f>
        <v/>
      </c>
      <c r="PO229" t="str">
        <f>IF(HW229=1,PO$8&amp;IF(SUM(HX229:$IM229)=0,"",", "),"")</f>
        <v/>
      </c>
      <c r="PP229" t="str">
        <f>IF(HX229=1,PP$8&amp;IF(SUM(HY229:$IM229)=0,"",", "),"")</f>
        <v/>
      </c>
      <c r="PQ229" t="str">
        <f>IF(HY229=1,PQ$8&amp;IF(SUM(HZ229:$IM229)=0,"",", "),"")</f>
        <v/>
      </c>
      <c r="PR229" t="str">
        <f>IF(HZ229=1,PR$8&amp;IF(SUM(IA229:$IM229)=0,"",", "),"")</f>
        <v/>
      </c>
      <c r="PS229" t="str">
        <f>IF(IA229=1,PS$8&amp;IF(SUM(IB229:$IM229)=0,"",", "),"")</f>
        <v/>
      </c>
      <c r="PT229" t="str">
        <f>IF(IB229=1,PT$8&amp;IF(SUM(IC229:$IM229)=0,"",", "),"")</f>
        <v/>
      </c>
      <c r="PU229" t="str">
        <f>IF(IC229=1,PU$8&amp;IF(SUM(ID229:$IM229)=0,"",", "),"")</f>
        <v/>
      </c>
      <c r="PV229" t="str">
        <f>IF(ID229=1,PV$8&amp;IF(SUM(IE229:$IM229)=0,"",", "),"")</f>
        <v/>
      </c>
      <c r="PW229" t="str">
        <f>IF(IE229=1,PW$8&amp;IF(SUM(IF229:$IM229)=0,"",", "),"")</f>
        <v/>
      </c>
      <c r="PX229" t="str">
        <f>IF(IF229=1,PX$8&amp;IF(SUM(IG229:$IM229)=0,"",", "),"")</f>
        <v/>
      </c>
      <c r="PY229" t="str">
        <f>IF(IG229=1,PY$8&amp;IF(SUM(IH229:$IM229)=0,"",", "),"")</f>
        <v/>
      </c>
      <c r="PZ229" t="str">
        <f>IF(IH229=1,PZ$8&amp;IF(SUM(II229:$IM229)=0,"",", "),"")</f>
        <v/>
      </c>
      <c r="QA229" t="str">
        <f>IF(II229=1,QA$8&amp;IF(SUM(IJ229:$IM229)=0,"",", "),"")</f>
        <v/>
      </c>
      <c r="QB229" t="str">
        <f>IF(IJ229=1,QB$8&amp;IF(SUM(IK229:$IM229)=0,"",", "),"")</f>
        <v/>
      </c>
      <c r="QC229" t="str">
        <f>IF(IK229=1,QC$8&amp;IF(SUM(IL229:$IM229)=0,"",", "),"")</f>
        <v/>
      </c>
      <c r="QD229" t="str">
        <f>IF(IL229=1,QD$8&amp;IF(SUM(IM229:$IM229)=0,"",", "),"")</f>
        <v/>
      </c>
      <c r="QE229" t="str">
        <f t="shared" si="286"/>
        <v/>
      </c>
      <c r="QF229" t="str">
        <f>IF(IN229=1,QF$8&amp;IF(SUM(IO229:$KK229)=0,"",", "),"")</f>
        <v/>
      </c>
      <c r="QG229" t="str">
        <f>IF(IO229=1,QG$8&amp;IF(SUM(IP229:$KK229)=0,"",", "),"")</f>
        <v/>
      </c>
      <c r="QH229" t="str">
        <f>IF(IP229=1,QH$8&amp;IF(SUM(IQ229:$KK229)=0,"",", "),"")</f>
        <v/>
      </c>
      <c r="QI229" t="str">
        <f>IF(IQ229=1,QI$8&amp;IF(SUM(IR229:$KK229)=0,"",", "),"")</f>
        <v/>
      </c>
      <c r="QJ229" t="str">
        <f>IF(IR229=1,QJ$8&amp;IF(SUM(IS229:$KK229)=0,"",", "),"")</f>
        <v/>
      </c>
      <c r="QK229" t="str">
        <f>IF(IS229=1,QK$8&amp;IF(SUM(IT229:$KK229)=0,"",", "),"")</f>
        <v/>
      </c>
      <c r="QL229" t="str">
        <f>IF(IT229=1,QL$8&amp;IF(SUM(IU229:$KK229)=0,"",", "),"")</f>
        <v/>
      </c>
      <c r="QM229" t="str">
        <f>IF(IU229=1,QM$8&amp;IF(SUM(IV229:$KK229)=0,"",", "),"")</f>
        <v/>
      </c>
      <c r="QN229" t="str">
        <f>IF(IV229=1,QN$8&amp;IF(SUM(IW229:$KK229)=0,"",", "),"")</f>
        <v/>
      </c>
      <c r="QO229" t="str">
        <f>IF(IW229=1,QO$8&amp;IF(SUM(IX229:$KK229)=0,"",", "),"")</f>
        <v/>
      </c>
      <c r="QP229" t="str">
        <f>IF(IX229=1,QP$8&amp;IF(SUM(IY229:$KK229)=0,"",", "),"")</f>
        <v/>
      </c>
      <c r="QQ229" t="str">
        <f>IF(IY229=1,QQ$8&amp;IF(SUM(IZ229:$KK229)=0,"",", "),"")</f>
        <v/>
      </c>
      <c r="QR229" t="str">
        <f>IF(IZ229=1,QR$8&amp;IF(SUM(JA229:$KK229)=0,"",", "),"")</f>
        <v/>
      </c>
      <c r="QS229" t="str">
        <f>IF(JA229=1,QS$8&amp;IF(SUM(JB229:$KK229)=0,"",", "),"")</f>
        <v/>
      </c>
      <c r="QT229" t="str">
        <f>IF(JB229=1,QT$8&amp;IF(SUM(JC229:$KK229)=0,"",", "),"")</f>
        <v/>
      </c>
      <c r="QU229" t="str">
        <f>IF(JC229=1,QU$8&amp;IF(SUM(JD229:$KK229)=0,"",", "),"")</f>
        <v/>
      </c>
      <c r="QV229" t="str">
        <f>IF(JD229=1,QV$8&amp;IF(SUM(JE229:$KK229)=0,"",", "),"")</f>
        <v/>
      </c>
      <c r="QW229" t="str">
        <f>IF(JE229=1,QW$8&amp;IF(SUM(JF229:$KK229)=0,"",", "),"")</f>
        <v/>
      </c>
      <c r="QX229" t="str">
        <f>IF(JF229=1,QX$8&amp;IF(SUM(JG229:$KK229)=0,"",", "),"")</f>
        <v/>
      </c>
      <c r="QY229" t="str">
        <f>IF(JG229=1,QY$8&amp;IF(SUM(JH229:$KK229)=0,"",", "),"")</f>
        <v/>
      </c>
      <c r="QZ229" t="str">
        <f>IF(JH229=1,QZ$8&amp;IF(SUM(JI229:$KK229)=0,"",", "),"")</f>
        <v/>
      </c>
      <c r="RA229" t="str">
        <f>IF(JI229=1,RA$8&amp;IF(SUM(JJ229:$KK229)=0,"",", "),"")</f>
        <v/>
      </c>
      <c r="RB229" t="str">
        <f>IF(JJ229=1,RB$8&amp;IF(SUM(JK229:$KK229)=0,"",", "),"")</f>
        <v/>
      </c>
      <c r="RC229" t="str">
        <f>IF(JK229=1,RC$8&amp;IF(SUM(JL229:$KK229)=0,"",", "),"")</f>
        <v/>
      </c>
      <c r="RD229" t="str">
        <f>IF(JL229=1,RD$8&amp;IF(SUM(JM229:$KK229)=0,"",", "),"")</f>
        <v/>
      </c>
      <c r="RE229" t="str">
        <f>IF(JM229=1,RE$8&amp;IF(SUM(JN229:$KK229)=0,"",", "),"")</f>
        <v/>
      </c>
      <c r="RF229" t="str">
        <f>IF(JN229=1,RF$8&amp;IF(SUM(JO229:$KK229)=0,"",", "),"")</f>
        <v/>
      </c>
      <c r="RG229" t="str">
        <f>IF(JO229=1,RG$8&amp;IF(SUM(JP229:$KK229)=0,"",", "),"")</f>
        <v/>
      </c>
      <c r="RH229" t="str">
        <f>IF(JP229=1,RH$8&amp;IF(SUM(JQ229:$KK229)=0,"",", "),"")</f>
        <v/>
      </c>
      <c r="RI229" t="str">
        <f>IF(JQ229=1,RI$8&amp;IF(SUM(JR229:$KK229)=0,"",", "),"")</f>
        <v/>
      </c>
      <c r="RJ229" t="str">
        <f>IF(JR229=1,RJ$8&amp;IF(SUM(JS229:$KK229)=0,"",", "),"")</f>
        <v/>
      </c>
      <c r="RK229" t="str">
        <f>IF(JS229=1,RK$8&amp;IF(SUM(JT229:$KK229)=0,"",", "),"")</f>
        <v/>
      </c>
      <c r="RL229" t="str">
        <f>IF(JT229=1,RL$8&amp;IF(SUM(JU229:$KK229)=0,"",", "),"")</f>
        <v/>
      </c>
      <c r="RM229" t="str">
        <f>IF(JU229=1,RM$8&amp;IF(SUM(JV229:$KK229)=0,"",", "),"")</f>
        <v/>
      </c>
      <c r="RN229" t="str">
        <f>IF(JV229=1,RN$8&amp;IF(SUM(JW229:$KK229)=0,"",", "),"")</f>
        <v/>
      </c>
      <c r="RO229" t="str">
        <f>IF(JW229=1,RO$8&amp;IF(SUM(JX229:$KK229)=0,"",", "),"")</f>
        <v/>
      </c>
      <c r="RP229" t="str">
        <f>IF(JX229=1,RP$8&amp;IF(SUM(JY229:$KK229)=0,"",", "),"")</f>
        <v/>
      </c>
      <c r="RQ229" t="str">
        <f>IF(JY229=1,RQ$8&amp;IF(SUM(JZ229:$KK229)=0,"",", "),"")</f>
        <v/>
      </c>
      <c r="RR229" t="str">
        <f>IF(JZ229=1,RR$8&amp;IF(SUM(KA229:$KK229)=0,"",", "),"")</f>
        <v/>
      </c>
      <c r="RS229" t="str">
        <f>IF(KA229=1,RS$8&amp;IF(SUM(KB229:$KK229)=0,"",", "),"")</f>
        <v/>
      </c>
      <c r="RT229" t="str">
        <f>IF(KB229=1,RT$8&amp;IF(SUM(KC229:$KK229)=0,"",", "),"")</f>
        <v/>
      </c>
      <c r="RU229" t="str">
        <f>IF(KC229=1,RU$8&amp;IF(SUM(KD229:$KK229)=0,"",", "),"")</f>
        <v/>
      </c>
      <c r="RV229" t="str">
        <f>IF(KD229=1,RV$8&amp;IF(SUM(KE229:$KK229)=0,"",", "),"")</f>
        <v/>
      </c>
      <c r="RW229" t="str">
        <f>IF(KE229=1,RW$8&amp;IF(SUM(KF229:$KK229)=0,"",", "),"")</f>
        <v/>
      </c>
      <c r="RX229" t="str">
        <f>IF(KF229=1,RX$8&amp;IF(SUM(KG229:$KK229)=0,"",", "),"")</f>
        <v/>
      </c>
      <c r="RY229" t="str">
        <f>IF(KG229=1,RY$8&amp;IF(SUM(KH229:$KK229)=0,"",", "),"")</f>
        <v/>
      </c>
      <c r="RZ229" t="str">
        <f>IF(KH229=1,RZ$8&amp;IF(SUM(KI229:$KK229)=0,"",", "),"")</f>
        <v/>
      </c>
      <c r="SA229" t="str">
        <f>IF(KI229=1,SA$8&amp;IF(SUM(KJ229:$KK229)=0,"",", "),"")</f>
        <v/>
      </c>
      <c r="SB229" t="str">
        <f>IF(KJ229=1,SB$8&amp;IF(SUM(KK229:$KK229)=0,"",", "),"")</f>
        <v/>
      </c>
      <c r="SC229" t="str">
        <f t="shared" si="287"/>
        <v/>
      </c>
    </row>
    <row r="230" spans="1:497" ht="60" customHeight="1" x14ac:dyDescent="0.45">
      <c r="A230" s="62"/>
      <c r="B230" s="212" t="str">
        <f t="shared" si="216"/>
        <v/>
      </c>
      <c r="C230" s="212" t="str">
        <f t="shared" si="275"/>
        <v/>
      </c>
      <c r="D230" s="212" t="str">
        <f t="shared" si="276"/>
        <v/>
      </c>
      <c r="E230" s="212" t="str">
        <f t="shared" si="277"/>
        <v/>
      </c>
      <c r="F230" s="212" t="str">
        <f t="shared" si="278"/>
        <v/>
      </c>
      <c r="G230" s="237" t="str">
        <f>IF('EDCI Data'!B230="","",'EDCI Data'!B230)</f>
        <v/>
      </c>
      <c r="H230" s="238" t="str">
        <f>IF('EDCI Data'!C230="","",'EDCI Data'!C230)</f>
        <v/>
      </c>
      <c r="I230" s="239" t="str">
        <f>IF('EDCI Data'!D230="","",'EDCI Data'!D230)</f>
        <v/>
      </c>
      <c r="J230" s="240" t="str">
        <f>IF('EDCI Data'!E230="","",'EDCI Data'!E230)</f>
        <v/>
      </c>
      <c r="K230" s="237" t="str">
        <f>IF('EDCI Data'!F230="","",'EDCI Data'!F230)</f>
        <v/>
      </c>
      <c r="L230" s="237" t="str">
        <f>IF('EDCI Data'!G230="","",'EDCI Data'!G230)</f>
        <v/>
      </c>
      <c r="M230" s="237" t="str">
        <f>IF('EDCI Data'!H230="","",'EDCI Data'!H230)</f>
        <v/>
      </c>
      <c r="N230" s="237" t="str">
        <f>IF('EDCI Data'!I230="","",'EDCI Data'!I230)</f>
        <v/>
      </c>
      <c r="O230" s="237" t="str">
        <f>IF('EDCI Data'!J230="","",'EDCI Data'!J230)</f>
        <v/>
      </c>
      <c r="P230" s="237" t="str">
        <f>IF('EDCI Data'!K230="","",'EDCI Data'!K230)</f>
        <v/>
      </c>
      <c r="Q230" s="241" t="str">
        <f>IF('EDCI Data'!L230="","",'EDCI Data'!L230)</f>
        <v/>
      </c>
      <c r="R230" s="241" t="str">
        <f>IF('EDCI Data'!M230="","",'EDCI Data'!M230)</f>
        <v/>
      </c>
      <c r="S230" s="237" t="str">
        <f>IF('EDCI Data'!N230="","",'EDCI Data'!N230)</f>
        <v/>
      </c>
      <c r="T230" s="237" t="str">
        <f>IF('EDCI Data'!O230="","",'EDCI Data'!O230)</f>
        <v/>
      </c>
      <c r="U230" s="237" t="str">
        <f>IF('EDCI Data'!P230="","",'EDCI Data'!P230)</f>
        <v/>
      </c>
      <c r="V230" s="237" t="str">
        <f>IF('EDCI Data'!Q230="","",'EDCI Data'!Q230)</f>
        <v/>
      </c>
      <c r="W230" s="242" t="str">
        <f>IF('EDCI Data'!R230="","",'EDCI Data'!R230)</f>
        <v/>
      </c>
      <c r="X230" s="243" t="str">
        <f>IF('EDCI Data'!S230="","",'EDCI Data'!S230)</f>
        <v/>
      </c>
      <c r="Y230" s="243" t="str">
        <f>IF('EDCI Data'!T230="","",'EDCI Data'!T230)</f>
        <v/>
      </c>
      <c r="Z230" s="244" t="str">
        <f>IF('EDCI Data'!U230="","",'EDCI Data'!U230)</f>
        <v/>
      </c>
      <c r="AA230" s="237" t="str">
        <f>IF('EDCI Data'!V230="","",'EDCI Data'!V230)</f>
        <v/>
      </c>
      <c r="AB230" s="244" t="str">
        <f>IF('EDCI Data'!W230="","",'EDCI Data'!W230)</f>
        <v/>
      </c>
      <c r="AC230" s="237" t="str">
        <f>IF('EDCI Data'!X230="","",'EDCI Data'!X230)</f>
        <v/>
      </c>
      <c r="AD230" s="244" t="str">
        <f>IF('EDCI Data'!Y230="","",'EDCI Data'!Y230)</f>
        <v/>
      </c>
      <c r="AE230" s="237" t="str">
        <f>IF('EDCI Data'!Z230="","",'EDCI Data'!Z230)</f>
        <v/>
      </c>
      <c r="AF230" s="237" t="str">
        <f>IF('EDCI Data'!AA230="","",'EDCI Data'!AA230)</f>
        <v/>
      </c>
      <c r="AG230" s="237" t="str">
        <f>IF('EDCI Data'!AB230="","",'EDCI Data'!AB230)</f>
        <v/>
      </c>
      <c r="AH230" s="237" t="str">
        <f>IF('EDCI Data'!AC230="","",'EDCI Data'!AC230)</f>
        <v/>
      </c>
      <c r="AI230" s="237" t="str">
        <f>IF('EDCI Data'!AD230="","",'EDCI Data'!AD230)</f>
        <v/>
      </c>
      <c r="AJ230" s="237" t="str">
        <f>IF('EDCI Data'!AE230="","",'EDCI Data'!AE230)</f>
        <v/>
      </c>
      <c r="AK230" s="237" t="str">
        <f>IF('EDCI Data'!AF230="","",'EDCI Data'!AF230)</f>
        <v/>
      </c>
      <c r="AL230" s="237" t="str">
        <f>IF('EDCI Data'!AG230="","",'EDCI Data'!AG230)</f>
        <v/>
      </c>
      <c r="AM230" s="237" t="str">
        <f>IF('EDCI Data'!AH230="","",'EDCI Data'!AH230)</f>
        <v/>
      </c>
      <c r="AN230" s="237" t="str">
        <f>IF('EDCI Data'!AI230="","",'EDCI Data'!AI230)</f>
        <v/>
      </c>
      <c r="AO230" s="237" t="str">
        <f>IF('EDCI Data'!AJ230="","",'EDCI Data'!AJ230)</f>
        <v/>
      </c>
      <c r="AP230" s="237" t="str">
        <f>IF('EDCI Data'!AK230="","",'EDCI Data'!AK230)</f>
        <v/>
      </c>
      <c r="AQ230" s="237" t="str">
        <f>IF('EDCI Data'!AL230="","",'EDCI Data'!AL230)</f>
        <v/>
      </c>
      <c r="AR230" s="237" t="str">
        <f>IF('EDCI Data'!AM230="","",'EDCI Data'!AM230)</f>
        <v/>
      </c>
      <c r="AS230" s="237" t="str">
        <f>IF('EDCI Data'!AN230="","",'EDCI Data'!AN230)</f>
        <v/>
      </c>
      <c r="AT230" s="237" t="str">
        <f>IF('EDCI Data'!AO230="","",'EDCI Data'!AO230)</f>
        <v/>
      </c>
      <c r="AU230" s="237" t="str">
        <f>IF('EDCI Data'!AP230="","",'EDCI Data'!AP230)</f>
        <v/>
      </c>
      <c r="AV230" s="237" t="str">
        <f>IF('EDCI Data'!AQ230="","",'EDCI Data'!AQ230)</f>
        <v/>
      </c>
      <c r="AW230" s="237" t="str">
        <f>IF('EDCI Data'!AR230="","",'EDCI Data'!AR230)</f>
        <v/>
      </c>
      <c r="AX230" s="237" t="str">
        <f>IF('EDCI Data'!AS230="","",'EDCI Data'!AS230)</f>
        <v/>
      </c>
      <c r="AY230" s="237" t="str">
        <f>IF('EDCI Data'!AT230="","",'EDCI Data'!AT230)</f>
        <v/>
      </c>
      <c r="AZ230" s="237" t="str">
        <f>IF('EDCI Data'!AU230="","",'EDCI Data'!AU230)</f>
        <v/>
      </c>
      <c r="BA230" s="237" t="str">
        <f>IF('EDCI Data'!AV230="","",'EDCI Data'!AV230)</f>
        <v/>
      </c>
      <c r="BB230" s="245" t="str">
        <f>IF('EDCI Data'!AW230="","",'EDCI Data'!AW230)</f>
        <v/>
      </c>
      <c r="BC230" s="245" t="str">
        <f>IF('EDCI Data'!AX230="","",'EDCI Data'!AX230)</f>
        <v/>
      </c>
      <c r="BD230" s="246" t="str">
        <f t="shared" si="279"/>
        <v/>
      </c>
      <c r="BE230" s="247" t="str">
        <f>IF('EDCI Data'!AY230="","",'EDCI Data'!AY230)</f>
        <v/>
      </c>
      <c r="BF230" s="247" t="str">
        <f>IF('EDCI Data'!AZ230="","",'EDCI Data'!AZ230)</f>
        <v/>
      </c>
      <c r="BG230" s="247" t="str">
        <f>IF('EDCI Data'!BA230="","",'EDCI Data'!BA230)</f>
        <v/>
      </c>
      <c r="BH230" s="247" t="str">
        <f>IF('EDCI Data'!BB230="","",'EDCI Data'!BB230)</f>
        <v/>
      </c>
      <c r="BI230" s="247" t="str">
        <f>IF('EDCI Data'!BC230="","",'EDCI Data'!BC230)</f>
        <v/>
      </c>
      <c r="BJ230" s="247" t="str">
        <f>IF('EDCI Data'!BD230="","",'EDCI Data'!BD230)</f>
        <v/>
      </c>
      <c r="BK230" s="247" t="str">
        <f>IF('EDCI Data'!BE230="","",'EDCI Data'!BE230)</f>
        <v/>
      </c>
      <c r="BL230" s="247" t="str">
        <f>IF('EDCI Data'!BF230="","",'EDCI Data'!BF230)</f>
        <v/>
      </c>
      <c r="BM230" s="247" t="str">
        <f>IF('EDCI Data'!BG230="","",'EDCI Data'!BG230)</f>
        <v/>
      </c>
      <c r="BN230" s="248" t="str">
        <f>IF('EDCI Data'!BH230="","",'EDCI Data'!BH230)</f>
        <v/>
      </c>
      <c r="BO230" s="248" t="str">
        <f>IF('EDCI Data'!BI230="","",'EDCI Data'!BI230)</f>
        <v/>
      </c>
      <c r="BP230" s="249" t="str">
        <f>IF('EDCI Data'!BJ230="","",'EDCI Data'!BJ230)</f>
        <v/>
      </c>
      <c r="BQ230" s="248" t="str">
        <f>IF('EDCI Data'!BK230="","",'EDCI Data'!BK230)</f>
        <v/>
      </c>
      <c r="BR230" s="248" t="str">
        <f>IF('EDCI Data'!BL230="","",'EDCI Data'!BL230)</f>
        <v/>
      </c>
      <c r="BS230" s="250" t="str">
        <f>IF('EDCI Data'!BM230="","",'EDCI Data'!BM230)</f>
        <v/>
      </c>
      <c r="BT230" s="251" t="str">
        <f>IF('EDCI Data'!BN230="","",'EDCI Data'!BN230)</f>
        <v/>
      </c>
      <c r="BU230" s="246" t="str">
        <f>IF('EDCI Data'!BO230="","",'EDCI Data'!BO230)</f>
        <v/>
      </c>
      <c r="BV230" s="252">
        <f t="shared" si="280"/>
        <v>0</v>
      </c>
      <c r="BW230" s="252">
        <f t="shared" si="281"/>
        <v>0</v>
      </c>
      <c r="BX230" s="252">
        <f t="shared" si="282"/>
        <v>0</v>
      </c>
      <c r="BY230" s="252">
        <f t="shared" si="283"/>
        <v>0</v>
      </c>
      <c r="BZ230" t="str">
        <f t="shared" si="217"/>
        <v/>
      </c>
      <c r="CA230" s="253"/>
      <c r="CB230"/>
      <c r="CC230"/>
      <c r="CD230"/>
      <c r="CE230" t="str">
        <f t="shared" si="218"/>
        <v/>
      </c>
      <c r="CF230"/>
      <c r="CG230" t="str">
        <f t="shared" si="219"/>
        <v/>
      </c>
      <c r="CH230" t="str">
        <f t="shared" si="220"/>
        <v/>
      </c>
      <c r="CI230" t="str">
        <f t="shared" si="221"/>
        <v/>
      </c>
      <c r="CJ230" t="str">
        <f t="shared" si="222"/>
        <v/>
      </c>
      <c r="CK230"/>
      <c r="CL230"/>
      <c r="CM230" t="str">
        <f t="shared" si="223"/>
        <v/>
      </c>
      <c r="CN230" t="str">
        <f t="shared" si="224"/>
        <v/>
      </c>
      <c r="CO230" t="str">
        <f t="shared" si="225"/>
        <v/>
      </c>
      <c r="CP230" t="str">
        <f t="shared" si="226"/>
        <v/>
      </c>
      <c r="CQ230"/>
      <c r="CR230" t="str" cm="1">
        <f t="array" ref="CR230">IF(COUNTIFS($BZ$10:$BZ$259,$BZ230,$I$10:$I$259,$I230+1)&gt;0,IF(X230&lt;&gt;INDEX(Y$10:Y$259,MATCH(1,INDEX(($BZ230=$BZ$10:$BZ$259)*($I$10:$I$259=$I230+1),0,1),0)),"Number of FTEs in previous year do not align with Number of FTEs in current year across years, by definition these should be equal. Please check and update if required. "&amp;CHAR(10),""),"")</f>
        <v/>
      </c>
      <c r="CS230" t="str" cm="1">
        <f t="array" ref="CS230">IF(COUNTIFS($BZ$10:$BZ$259,$BZ230,$I$10:$I$259,$I230-1)&gt;0,IF(Y230&lt;&gt;INDEX(X$10:X$259,MATCH(1,INDEX(($BZ230=$BZ$10:$BZ$259)*($I$10:$I$259=$I230-1),0,1),0)),"Number of FTEs in previous year do not align with Number of FTEs in current year across years, by definition these should be equal. Please check and update if required. "&amp;CHAR(10),""),"")</f>
        <v/>
      </c>
      <c r="CT230" t="str">
        <f t="shared" si="227"/>
        <v/>
      </c>
      <c r="CU230" t="str">
        <f t="shared" si="228"/>
        <v/>
      </c>
      <c r="CV230"/>
      <c r="CW230" t="str">
        <f t="shared" si="229"/>
        <v/>
      </c>
      <c r="CX230"/>
      <c r="CY230" t="str">
        <f t="shared" si="230"/>
        <v/>
      </c>
      <c r="CZ230"/>
      <c r="DA230" t="str">
        <f t="shared" si="231"/>
        <v/>
      </c>
      <c r="DB230"/>
      <c r="DC230"/>
      <c r="DD230"/>
      <c r="DE230"/>
      <c r="DF230"/>
      <c r="DG230"/>
      <c r="DH230"/>
      <c r="DI230"/>
      <c r="DJ230"/>
      <c r="DK230"/>
      <c r="DL230"/>
      <c r="DM230"/>
      <c r="DN230"/>
      <c r="DO230"/>
      <c r="DP230"/>
      <c r="DQ230"/>
      <c r="DR230"/>
      <c r="DS230"/>
      <c r="DT230"/>
      <c r="DU230"/>
      <c r="DV230"/>
      <c r="DW230"/>
      <c r="DX230" t="str">
        <f t="shared" si="232"/>
        <v/>
      </c>
      <c r="DY230" t="str">
        <f t="shared" si="233"/>
        <v/>
      </c>
      <c r="DZ230" t="str">
        <f t="shared" si="234"/>
        <v/>
      </c>
      <c r="EA230" t="str">
        <f t="shared" si="235"/>
        <v/>
      </c>
      <c r="EB230" t="str">
        <f t="shared" si="236"/>
        <v/>
      </c>
      <c r="EC230" t="str">
        <f t="shared" si="237"/>
        <v/>
      </c>
      <c r="ED230" t="str">
        <f t="shared" si="238"/>
        <v/>
      </c>
      <c r="EE230" t="str">
        <f t="shared" si="239"/>
        <v/>
      </c>
      <c r="EF230" t="str">
        <f t="shared" si="240"/>
        <v/>
      </c>
      <c r="EG230" t="str">
        <f t="shared" si="241"/>
        <v/>
      </c>
      <c r="EH230" t="str">
        <f t="shared" si="242"/>
        <v/>
      </c>
      <c r="EI230" t="str">
        <f t="shared" si="243"/>
        <v/>
      </c>
      <c r="EJ230"/>
      <c r="EK230"/>
      <c r="EL230"/>
      <c r="EM230"/>
      <c r="EN230"/>
      <c r="EO230"/>
      <c r="EP230"/>
      <c r="EQ230" t="str">
        <f t="shared" si="244"/>
        <v/>
      </c>
      <c r="ER230" t="str">
        <f t="shared" si="245"/>
        <v/>
      </c>
      <c r="ES230" t="str">
        <f t="shared" si="246"/>
        <v/>
      </c>
      <c r="ET230"/>
      <c r="EU230" t="str">
        <f t="shared" si="247"/>
        <v/>
      </c>
      <c r="EV230"/>
      <c r="EW230" t="str">
        <f t="shared" si="248"/>
        <v/>
      </c>
      <c r="EX230"/>
      <c r="EY230" t="str">
        <f t="shared" si="249"/>
        <v/>
      </c>
      <c r="EZ230"/>
      <c r="FA230"/>
      <c r="FB230"/>
      <c r="FC230"/>
      <c r="FD230"/>
      <c r="FE230"/>
      <c r="FF230"/>
      <c r="FG230"/>
      <c r="FH230"/>
      <c r="FI230"/>
      <c r="FJ230"/>
      <c r="FK230"/>
      <c r="FL230"/>
      <c r="FM230"/>
      <c r="FN230"/>
      <c r="FO230"/>
      <c r="FP230"/>
      <c r="FQ230"/>
      <c r="FR230"/>
      <c r="FS230"/>
      <c r="FT230"/>
      <c r="FU230"/>
      <c r="FV230" t="str">
        <f t="shared" si="250"/>
        <v/>
      </c>
      <c r="FW230" t="str">
        <f t="shared" si="251"/>
        <v/>
      </c>
      <c r="FX230"/>
      <c r="FY230" t="str">
        <f t="shared" si="252"/>
        <v/>
      </c>
      <c r="FZ230" t="str">
        <f t="shared" si="253"/>
        <v/>
      </c>
      <c r="GA230" t="str">
        <f t="shared" si="254"/>
        <v/>
      </c>
      <c r="GB230" t="str">
        <f t="shared" si="255"/>
        <v/>
      </c>
      <c r="GC230" t="str">
        <f t="shared" si="256"/>
        <v/>
      </c>
      <c r="GD230" t="str">
        <f t="shared" si="257"/>
        <v/>
      </c>
      <c r="GE230" t="str">
        <f t="shared" si="258"/>
        <v/>
      </c>
      <c r="GF230" t="str">
        <f t="shared" si="259"/>
        <v/>
      </c>
      <c r="GG230" t="str">
        <f t="shared" si="260"/>
        <v/>
      </c>
      <c r="GH230"/>
      <c r="GI230"/>
      <c r="GJ230"/>
      <c r="GK230"/>
      <c r="GL230"/>
      <c r="GM230"/>
      <c r="GN230"/>
      <c r="GO230"/>
      <c r="GP230" t="str">
        <f t="shared" si="261"/>
        <v/>
      </c>
      <c r="GQ230" t="str">
        <f t="shared" si="262"/>
        <v/>
      </c>
      <c r="GR230"/>
      <c r="GS230" t="str">
        <f t="shared" si="263"/>
        <v/>
      </c>
      <c r="GT230"/>
      <c r="GU230" t="str">
        <f t="shared" si="264"/>
        <v/>
      </c>
      <c r="GV230"/>
      <c r="GW230" t="str">
        <f t="shared" si="265"/>
        <v/>
      </c>
      <c r="GX230"/>
      <c r="GY230"/>
      <c r="GZ230"/>
      <c r="HA230"/>
      <c r="HB230"/>
      <c r="HC230"/>
      <c r="HD230"/>
      <c r="HE230"/>
      <c r="HF230"/>
      <c r="HG230"/>
      <c r="HH230"/>
      <c r="HI230"/>
      <c r="HJ230"/>
      <c r="HK230"/>
      <c r="HL230"/>
      <c r="HM230"/>
      <c r="HN230"/>
      <c r="HO230"/>
      <c r="HP230"/>
      <c r="HQ230"/>
      <c r="HR230"/>
      <c r="HS230"/>
      <c r="HT230" t="str">
        <f t="shared" si="266"/>
        <v/>
      </c>
      <c r="HU230" t="str">
        <f t="shared" si="267"/>
        <v/>
      </c>
      <c r="HV230"/>
      <c r="HW230"/>
      <c r="HX230"/>
      <c r="HY230"/>
      <c r="HZ230"/>
      <c r="IA230"/>
      <c r="IB230"/>
      <c r="IC230"/>
      <c r="ID230"/>
      <c r="IE230" t="str">
        <f t="shared" si="268"/>
        <v/>
      </c>
      <c r="IF230"/>
      <c r="IG230"/>
      <c r="IH230"/>
      <c r="II230"/>
      <c r="IJ230"/>
      <c r="IK230"/>
      <c r="IL230"/>
      <c r="IM230"/>
      <c r="IN230"/>
      <c r="IO230"/>
      <c r="IP230"/>
      <c r="IQ230" t="str">
        <f t="shared" si="269"/>
        <v/>
      </c>
      <c r="IR230"/>
      <c r="IS230" t="str">
        <f t="shared" si="270"/>
        <v/>
      </c>
      <c r="IT230"/>
      <c r="IU230" t="str">
        <f t="shared" si="271"/>
        <v/>
      </c>
      <c r="IV230"/>
      <c r="IW230"/>
      <c r="IX230"/>
      <c r="IY230"/>
      <c r="IZ230"/>
      <c r="JA230"/>
      <c r="JB230"/>
      <c r="JC230"/>
      <c r="JD230"/>
      <c r="JE230"/>
      <c r="JF230"/>
      <c r="JG230"/>
      <c r="JH230"/>
      <c r="JI230"/>
      <c r="JJ230"/>
      <c r="JK230"/>
      <c r="JL230"/>
      <c r="JM230"/>
      <c r="JN230"/>
      <c r="JO230"/>
      <c r="JP230"/>
      <c r="JQ230"/>
      <c r="JR230" t="str">
        <f t="shared" si="272"/>
        <v/>
      </c>
      <c r="JS230" t="str">
        <f t="shared" si="273"/>
        <v/>
      </c>
      <c r="JT230"/>
      <c r="JU230"/>
      <c r="JV230"/>
      <c r="JW230"/>
      <c r="JX230"/>
      <c r="JY230"/>
      <c r="JZ230"/>
      <c r="KA230"/>
      <c r="KB230"/>
      <c r="KC230" t="str">
        <f t="shared" si="274"/>
        <v/>
      </c>
      <c r="KD230"/>
      <c r="KE230"/>
      <c r="KF230"/>
      <c r="KG230"/>
      <c r="KH230"/>
      <c r="KI230"/>
      <c r="KJ230"/>
      <c r="KK230"/>
      <c r="KL230" t="str">
        <f>IF(CT230=1,KL$8&amp;IF(SUM(CU230:$EQ230)=0,"",", "),"")</f>
        <v/>
      </c>
      <c r="KM230" t="str">
        <f>IF(CU230=1,KM$8&amp;IF(SUM(CV230:$EQ230)=0,"",", "),"")</f>
        <v/>
      </c>
      <c r="KN230" t="str">
        <f>IF(CV230=1,KN$8&amp;IF(SUM(CW230:$EQ230)=0,"",", "),"")</f>
        <v/>
      </c>
      <c r="KO230" t="str">
        <f>IF(CW230=1,KO$8&amp;IF(SUM(CX230:$EQ230)=0,"",", "),"")</f>
        <v/>
      </c>
      <c r="KP230" t="str">
        <f>IF(CX230=1,KP$8&amp;IF(SUM(CY230:$EQ230)=0,"",", "),"")</f>
        <v/>
      </c>
      <c r="KQ230" t="str">
        <f>IF(CY230=1,KQ$8&amp;IF(SUM(CZ230:$EQ230)=0,"",", "),"")</f>
        <v/>
      </c>
      <c r="KR230" t="str">
        <f>IF(CZ230=1,KR$8&amp;IF(SUM(DA230:$EQ230)=0,"",", "),"")</f>
        <v/>
      </c>
      <c r="KS230" t="str">
        <f>IF(DA230=1,KS$8&amp;IF(SUM(DB230:$EQ230)=0,"",", "),"")</f>
        <v/>
      </c>
      <c r="KT230" t="str">
        <f>IF(DB230=1,KT$8&amp;IF(SUM(DC230:$EQ230)=0,"",", "),"")</f>
        <v/>
      </c>
      <c r="KU230" t="str">
        <f>IF(DC230=1,KU$8&amp;IF(SUM(DD230:$EQ230)=0,"",", "),"")</f>
        <v/>
      </c>
      <c r="KV230" t="str">
        <f>IF(DD230=1,KV$8&amp;IF(SUM(DE230:$EQ230)=0,"",", "),"")</f>
        <v/>
      </c>
      <c r="KW230" t="str">
        <f>IF(DE230=1,KW$8&amp;IF(SUM(DF230:$EQ230)=0,"",", "),"")</f>
        <v/>
      </c>
      <c r="KX230" t="str">
        <f>IF(DF230=1,KX$8&amp;IF(SUM(DG230:$EQ230)=0,"",", "),"")</f>
        <v/>
      </c>
      <c r="KY230" t="str">
        <f>IF(DG230=1,KY$8&amp;IF(SUM(DH230:$EQ230)=0,"",", "),"")</f>
        <v/>
      </c>
      <c r="KZ230" t="str">
        <f>IF(DH230=1,KZ$8&amp;IF(SUM(DI230:$EQ230)=0,"",", "),"")</f>
        <v/>
      </c>
      <c r="LA230" t="str">
        <f>IF(DI230=1,LA$8&amp;IF(SUM(DJ230:$EQ230)=0,"",", "),"")</f>
        <v/>
      </c>
      <c r="LB230" t="str">
        <f>IF(DJ230=1,LB$8&amp;IF(SUM(DK230:$EQ230)=0,"",", "),"")</f>
        <v/>
      </c>
      <c r="LC230" t="str">
        <f>IF(DK230=1,LC$8&amp;IF(SUM(DL230:$EQ230)=0,"",", "),"")</f>
        <v/>
      </c>
      <c r="LD230" t="str">
        <f>IF(DL230=1,LD$8&amp;IF(SUM(DM230:$EQ230)=0,"",", "),"")</f>
        <v/>
      </c>
      <c r="LE230" t="str">
        <f>IF(DM230=1,LE$8&amp;IF(SUM(DN230:$EQ230)=0,"",", "),"")</f>
        <v/>
      </c>
      <c r="LF230" t="str">
        <f>IF(DN230=1,LF$8&amp;IF(SUM(DO230:$EQ230)=0,"",", "),"")</f>
        <v/>
      </c>
      <c r="LG230" t="str">
        <f>IF(DO230=1,LG$8&amp;IF(SUM(DP230:$EQ230)=0,"",", "),"")</f>
        <v/>
      </c>
      <c r="LH230" t="str">
        <f>IF(DP230=1,LH$8&amp;IF(SUM(DQ230:$EQ230)=0,"",", "),"")</f>
        <v/>
      </c>
      <c r="LI230" t="str">
        <f>IF(DQ230=1,LI$8&amp;IF(SUM(DR230:$EQ230)=0,"",", "),"")</f>
        <v/>
      </c>
      <c r="LJ230" t="str">
        <f>IF(DR230=1,LJ$8&amp;IF(SUM(DS230:$EQ230)=0,"",", "),"")</f>
        <v/>
      </c>
      <c r="LK230" t="str">
        <f>IF(DS230=1,LK$8&amp;IF(SUM(DT230:$EQ230)=0,"",", "),"")</f>
        <v/>
      </c>
      <c r="LL230" t="str">
        <f>IF(DT230=1,LL$8&amp;IF(SUM(DU230:$EQ230)=0,"",", "),"")</f>
        <v/>
      </c>
      <c r="LM230" t="str">
        <f>IF(DU230=1,LM$8&amp;IF(SUM(DV230:$EQ230)=0,"",", "),"")</f>
        <v/>
      </c>
      <c r="LN230" t="str">
        <f>IF(DV230=1,LN$8&amp;IF(SUM(DW230:$EQ230)=0,"",", "),"")</f>
        <v/>
      </c>
      <c r="LO230" t="str">
        <f>IF(DW230=1,LO$8&amp;IF(SUM(DX230:$EQ230)=0,"",", "),"")</f>
        <v/>
      </c>
      <c r="LP230" t="str">
        <f>IF(DX230=1,LP$8&amp;IF(SUM(DY230:$EQ230)=0,"",", "),"")</f>
        <v/>
      </c>
      <c r="LQ230" t="str">
        <f>IF(DY230=1,LQ$8&amp;IF(SUM(DZ230:$EQ230)=0,"",", "),"")</f>
        <v/>
      </c>
      <c r="LR230" t="str">
        <f>IF(DZ230=1,LR$8&amp;IF(SUM(EA230:$EQ230)=0,"",", "),"")</f>
        <v/>
      </c>
      <c r="LS230" t="str">
        <f>IF(EA230=1,LS$8&amp;IF(SUM(EB230:$EQ230)=0,"",", "),"")</f>
        <v/>
      </c>
      <c r="LT230" t="str">
        <f>IF(EB230=1,LT$8&amp;IF(SUM(EC230:$EQ230)=0,"",", "),"")</f>
        <v/>
      </c>
      <c r="LU230" t="str">
        <f>IF(EC230=1,LU$8&amp;IF(SUM(ED230:$EQ230)=0,"",", "),"")</f>
        <v/>
      </c>
      <c r="LV230" t="str">
        <f>IF(ED230=1,LV$8&amp;IF(SUM(EE230:$EQ230)=0,"",", "),"")</f>
        <v/>
      </c>
      <c r="LW230" t="str">
        <f>IF(EE230=1,LW$8&amp;IF(SUM(EF230:$EQ230)=0,"",", "),"")</f>
        <v/>
      </c>
      <c r="LX230" t="str">
        <f>IF(EF230=1,LX$8&amp;IF(SUM(EG230:$EQ230)=0,"",", "),"")</f>
        <v/>
      </c>
      <c r="LY230" t="str">
        <f>IF(EG230=1,LY$8&amp;IF(SUM(EH230:$EQ230)=0,"",", "),"")</f>
        <v/>
      </c>
      <c r="LZ230" t="str">
        <f>IF(EH230=1,LZ$8&amp;IF(SUM(EI230:$EQ230)=0,"",", "),"")</f>
        <v/>
      </c>
      <c r="MA230" t="str">
        <f>IF(EI230=1,MA$8&amp;IF(SUM(EJ230:$EQ230)=0,"",", "),"")</f>
        <v/>
      </c>
      <c r="MB230" t="str">
        <f>IF(EJ230=1,MB$8&amp;IF(SUM(EK230:$EQ230)=0,"",", "),"")</f>
        <v/>
      </c>
      <c r="MC230" t="str">
        <f>IF(EK230=1,MC$8&amp;IF(SUM(EL230:$EQ230)=0,"",", "),"")</f>
        <v/>
      </c>
      <c r="MD230" t="str">
        <f>IF(EL230=1,MD$8&amp;IF(SUM(EM230:$EQ230)=0,"",", "),"")</f>
        <v/>
      </c>
      <c r="ME230" t="str">
        <f>IF(EM230=1,ME$8&amp;IF(SUM(EN230:$EQ230)=0,"",", "),"")</f>
        <v/>
      </c>
      <c r="MF230" t="str">
        <f>IF(EN230=1,MF$8&amp;IF(SUM(EO230:$EQ230)=0,"",", "),"")</f>
        <v/>
      </c>
      <c r="MG230" t="str">
        <f>IF(EO230=1,MG$8&amp;IF(SUM(EP230:$EQ230)=0,"",", "),"")</f>
        <v/>
      </c>
      <c r="MH230" t="str">
        <f>IF(EP230=1,MH$8&amp;IF(SUM(EQ230:$EQ230)=0,"",", "),"")</f>
        <v/>
      </c>
      <c r="MI230" t="str">
        <f t="shared" si="284"/>
        <v/>
      </c>
      <c r="MJ230" t="str">
        <f>IF(ER230=1,MJ$8&amp;IF(SUM(ES230:$GO230)=0,"",", "),"")</f>
        <v/>
      </c>
      <c r="MK230" t="str">
        <f>IF(ES230=1,MK$8&amp;IF(SUM(ET230:$GO230)=0,"",", "),"")</f>
        <v/>
      </c>
      <c r="ML230" t="str">
        <f>IF(ET230=1,ML$8&amp;IF(SUM(EU230:$GO230)=0,"",", "),"")</f>
        <v/>
      </c>
      <c r="MM230" t="str">
        <f>IF(EU230=1,MM$8&amp;IF(SUM(EV230:$GO230)=0,"",", "),"")</f>
        <v/>
      </c>
      <c r="MN230" t="str">
        <f>IF(EV230=1,MN$8&amp;IF(SUM(EW230:$GO230)=0,"",", "),"")</f>
        <v/>
      </c>
      <c r="MO230" t="str">
        <f>IF(EW230=1,MO$8&amp;IF(SUM(EX230:$GO230)=0,"",", "),"")</f>
        <v/>
      </c>
      <c r="MP230" t="str">
        <f>IF(EX230=1,MP$8&amp;IF(SUM(EY230:$GO230)=0,"",", "),"")</f>
        <v/>
      </c>
      <c r="MQ230" t="str">
        <f>IF(EY230=1,MQ$8&amp;IF(SUM(EZ230:$GO230)=0,"",", "),"")</f>
        <v/>
      </c>
      <c r="MR230" t="str">
        <f>IF(EZ230=1,MR$8&amp;IF(SUM(FA230:$GO230)=0,"",", "),"")</f>
        <v/>
      </c>
      <c r="MS230" t="str">
        <f>IF(FA230=1,MS$8&amp;IF(SUM(FB230:$GO230)=0,"",", "),"")</f>
        <v/>
      </c>
      <c r="MT230" t="str">
        <f>IF(FB230=1,MT$8&amp;IF(SUM(FC230:$GO230)=0,"",", "),"")</f>
        <v/>
      </c>
      <c r="MU230" t="str">
        <f>IF(FC230=1,MU$8&amp;IF(SUM(FD230:$GO230)=0,"",", "),"")</f>
        <v/>
      </c>
      <c r="MV230" t="str">
        <f>IF(FD230=1,MV$8&amp;IF(SUM(FE230:$GO230)=0,"",", "),"")</f>
        <v/>
      </c>
      <c r="MW230" t="str">
        <f>IF(FE230=1,MW$8&amp;IF(SUM(FF230:$GO230)=0,"",", "),"")</f>
        <v/>
      </c>
      <c r="MX230" t="str">
        <f>IF(FF230=1,MX$8&amp;IF(SUM(FG230:$GO230)=0,"",", "),"")</f>
        <v/>
      </c>
      <c r="MY230" t="str">
        <f>IF(FG230=1,MY$8&amp;IF(SUM(FH230:$GO230)=0,"",", "),"")</f>
        <v/>
      </c>
      <c r="MZ230" t="str">
        <f>IF(FH230=1,MZ$8&amp;IF(SUM(FI230:$GO230)=0,"",", "),"")</f>
        <v/>
      </c>
      <c r="NA230" t="str">
        <f>IF(FI230=1,NA$8&amp;IF(SUM(FJ230:$GO230)=0,"",", "),"")</f>
        <v/>
      </c>
      <c r="NB230" t="str">
        <f>IF(FJ230=1,NB$8&amp;IF(SUM(FK230:$GO230)=0,"",", "),"")</f>
        <v/>
      </c>
      <c r="NC230" t="str">
        <f>IF(FK230=1,NC$8&amp;IF(SUM(FL230:$GO230)=0,"",", "),"")</f>
        <v/>
      </c>
      <c r="ND230" t="str">
        <f>IF(FL230=1,ND$8&amp;IF(SUM(FM230:$GO230)=0,"",", "),"")</f>
        <v/>
      </c>
      <c r="NE230" t="str">
        <f>IF(FM230=1,NE$8&amp;IF(SUM(FN230:$GO230)=0,"",", "),"")</f>
        <v/>
      </c>
      <c r="NF230" t="str">
        <f>IF(FN230=1,NF$8&amp;IF(SUM(FO230:$GO230)=0,"",", "),"")</f>
        <v/>
      </c>
      <c r="NG230" t="str">
        <f>IF(FO230=1,NG$8&amp;IF(SUM(FP230:$GO230)=0,"",", "),"")</f>
        <v/>
      </c>
      <c r="NH230" t="str">
        <f>IF(FP230=1,NH$8&amp;IF(SUM(FQ230:$GO230)=0,"",", "),"")</f>
        <v/>
      </c>
      <c r="NI230" t="str">
        <f>IF(FQ230=1,NI$8&amp;IF(SUM(FR230:$GO230)=0,"",", "),"")</f>
        <v/>
      </c>
      <c r="NJ230" t="str">
        <f>IF(FR230=1,NJ$8&amp;IF(SUM(FS230:$GO230)=0,"",", "),"")</f>
        <v/>
      </c>
      <c r="NK230" t="str">
        <f>IF(FS230=1,NK$8&amp;IF(SUM(FT230:$GO230)=0,"",", "),"")</f>
        <v/>
      </c>
      <c r="NL230" t="str">
        <f>IF(FT230=1,NL$8&amp;IF(SUM(FU230:$GO230)=0,"",", "),"")</f>
        <v/>
      </c>
      <c r="NM230" t="str">
        <f>IF(FU230=1,NM$8&amp;IF(SUM(FV230:$GO230)=0,"",", "),"")</f>
        <v/>
      </c>
      <c r="NN230" t="str">
        <f>IF(FV230=1,NN$8&amp;IF(SUM(FW230:$GO230)=0,"",", "),"")</f>
        <v/>
      </c>
      <c r="NO230" t="str">
        <f>IF(FW230=1,NO$8&amp;IF(SUM(FX230:$GO230)=0,"",", "),"")</f>
        <v/>
      </c>
      <c r="NP230" t="str">
        <f>IF(FX230=1,NP$8&amp;IF(SUM(FY230:$GO230)=0,"",", "),"")</f>
        <v/>
      </c>
      <c r="NQ230" t="str">
        <f>IF(FY230=1,NQ$8&amp;IF(SUM(FZ230:$GO230)=0,"",", "),"")</f>
        <v/>
      </c>
      <c r="NR230" t="str">
        <f>IF(FZ230=1,NR$8&amp;IF(SUM(GA230:$GO230)=0,"",", "),"")</f>
        <v/>
      </c>
      <c r="NS230" t="str">
        <f>IF(GA230=1,NS$8&amp;IF(SUM(GB230:$GO230)=0,"",", "),"")</f>
        <v/>
      </c>
      <c r="NT230" t="str">
        <f>IF(GB230=1,NT$8&amp;IF(SUM(GC230:$GO230)=0,"",", "),"")</f>
        <v/>
      </c>
      <c r="NU230" t="str">
        <f>IF(GC230=1,NU$8&amp;IF(SUM(GD230:$GO230)=0,"",", "),"")</f>
        <v/>
      </c>
      <c r="NV230" t="str">
        <f>IF(GD230=1,NV$8&amp;IF(SUM(GE230:$GO230)=0,"",", "),"")</f>
        <v/>
      </c>
      <c r="NW230" t="str">
        <f>IF(GE230=1,NW$8&amp;IF(SUM(GF230:$GO230)=0,"",", "),"")</f>
        <v/>
      </c>
      <c r="NX230" t="str">
        <f>IF(GF230=1,NX$8&amp;IF(SUM(GG230:$GO230)=0,"",", "),"")</f>
        <v/>
      </c>
      <c r="NY230" t="str">
        <f>IF(GG230=1,NY$8&amp;IF(SUM(GH230:$GO230)=0,"",", "),"")</f>
        <v/>
      </c>
      <c r="NZ230" t="str">
        <f>IF(GH230=1,NZ$8&amp;IF(SUM(GI230:$GO230)=0,"",", "),"")</f>
        <v/>
      </c>
      <c r="OA230" t="str">
        <f>IF(GI230=1,OA$8&amp;IF(SUM(GJ230:$GO230)=0,"",", "),"")</f>
        <v/>
      </c>
      <c r="OB230" t="str">
        <f>IF(GJ230=1,OB$8&amp;IF(SUM(GK230:$GO230)=0,"",", "),"")</f>
        <v/>
      </c>
      <c r="OC230" t="str">
        <f>IF(GK230=1,OC$8&amp;IF(SUM(GL230:$GO230)=0,"",", "),"")</f>
        <v/>
      </c>
      <c r="OD230" t="str">
        <f>IF(GL230=1,OD$8&amp;IF(SUM(GM230:$GO230)=0,"",", "),"")</f>
        <v/>
      </c>
      <c r="OE230" t="str">
        <f>IF(GM230=1,OE$8&amp;IF(SUM(GN230:$GO230)=0,"",", "),"")</f>
        <v/>
      </c>
      <c r="OF230" t="str">
        <f>IF(GN230=1,OF$8&amp;IF(SUM(GO230:$GO230)=0,"",", "),"")</f>
        <v/>
      </c>
      <c r="OG230" t="str">
        <f t="shared" si="285"/>
        <v/>
      </c>
      <c r="OH230" t="str">
        <f>IF(GP230=1,OH$8&amp;IF(SUM(GQ230:$IM230)=0,"",", "),"")</f>
        <v/>
      </c>
      <c r="OI230" t="str">
        <f>IF(GQ230=1,OI$8&amp;IF(SUM(GR230:$IM230)=0,"",", "),"")</f>
        <v/>
      </c>
      <c r="OJ230" t="str">
        <f>IF(GR230=1,OJ$8&amp;IF(SUM(GS230:$IM230)=0,"",", "),"")</f>
        <v/>
      </c>
      <c r="OK230" t="str">
        <f>IF(GS230=1,OK$8&amp;IF(SUM(GT230:$IM230)=0,"",", "),"")</f>
        <v/>
      </c>
      <c r="OL230" t="str">
        <f>IF(GT230=1,OL$8&amp;IF(SUM(GU230:$IM230)=0,"",", "),"")</f>
        <v/>
      </c>
      <c r="OM230" t="str">
        <f>IF(GU230=1,OM$8&amp;IF(SUM(GV230:$IM230)=0,"",", "),"")</f>
        <v/>
      </c>
      <c r="ON230" t="str">
        <f>IF(GV230=1,ON$8&amp;IF(SUM(GW230:$IM230)=0,"",", "),"")</f>
        <v/>
      </c>
      <c r="OO230" t="str">
        <f>IF(GW230=1,OO$8&amp;IF(SUM(GX230:$IM230)=0,"",", "),"")</f>
        <v/>
      </c>
      <c r="OP230" t="str">
        <f>IF(GX230=1,OP$8&amp;IF(SUM(GY230:$IM230)=0,"",", "),"")</f>
        <v/>
      </c>
      <c r="OQ230" t="str">
        <f>IF(GY230=1,OQ$8&amp;IF(SUM(GZ230:$IM230)=0,"",", "),"")</f>
        <v/>
      </c>
      <c r="OR230" t="str">
        <f>IF(GZ230=1,OR$8&amp;IF(SUM(HA230:$IM230)=0,"",", "),"")</f>
        <v/>
      </c>
      <c r="OS230" t="str">
        <f>IF(HA230=1,OS$8&amp;IF(SUM(HB230:$IM230)=0,"",", "),"")</f>
        <v/>
      </c>
      <c r="OT230" t="str">
        <f>IF(HB230=1,OT$8&amp;IF(SUM(HC230:$IM230)=0,"",", "),"")</f>
        <v/>
      </c>
      <c r="OU230" t="str">
        <f>IF(HC230=1,OU$8&amp;IF(SUM(HD230:$IM230)=0,"",", "),"")</f>
        <v/>
      </c>
      <c r="OV230" t="str">
        <f>IF(HD230=1,OV$8&amp;IF(SUM(HE230:$IM230)=0,"",", "),"")</f>
        <v/>
      </c>
      <c r="OW230" t="str">
        <f>IF(HE230=1,OW$8&amp;IF(SUM(HF230:$IM230)=0,"",", "),"")</f>
        <v/>
      </c>
      <c r="OX230" t="str">
        <f>IF(HF230=1,OX$8&amp;IF(SUM(HG230:$IM230)=0,"",", "),"")</f>
        <v/>
      </c>
      <c r="OY230" t="str">
        <f>IF(HG230=1,OY$8&amp;IF(SUM(HH230:$IM230)=0,"",", "),"")</f>
        <v/>
      </c>
      <c r="OZ230" t="str">
        <f>IF(HH230=1,OZ$8&amp;IF(SUM(HI230:$IM230)=0,"",", "),"")</f>
        <v/>
      </c>
      <c r="PA230" t="str">
        <f>IF(HI230=1,PA$8&amp;IF(SUM(HJ230:$IM230)=0,"",", "),"")</f>
        <v/>
      </c>
      <c r="PB230" t="str">
        <f>IF(HJ230=1,PB$8&amp;IF(SUM(HK230:$IM230)=0,"",", "),"")</f>
        <v/>
      </c>
      <c r="PC230" t="str">
        <f>IF(HK230=1,PC$8&amp;IF(SUM(HL230:$IM230)=0,"",", "),"")</f>
        <v/>
      </c>
      <c r="PD230" t="str">
        <f>IF(HL230=1,PD$8&amp;IF(SUM(HM230:$IM230)=0,"",", "),"")</f>
        <v/>
      </c>
      <c r="PE230" t="str">
        <f>IF(HM230=1,PE$8&amp;IF(SUM(HN230:$IM230)=0,"",", "),"")</f>
        <v/>
      </c>
      <c r="PF230" t="str">
        <f>IF(HN230=1,PF$8&amp;IF(SUM(HO230:$IM230)=0,"",", "),"")</f>
        <v/>
      </c>
      <c r="PG230" t="str">
        <f>IF(HO230=1,PG$8&amp;IF(SUM(HP230:$IM230)=0,"",", "),"")</f>
        <v/>
      </c>
      <c r="PH230" t="str">
        <f>IF(HP230=1,PH$8&amp;IF(SUM(HQ230:$IM230)=0,"",", "),"")</f>
        <v/>
      </c>
      <c r="PI230" t="str">
        <f>IF(HQ230=1,PI$8&amp;IF(SUM(HR230:$IM230)=0,"",", "),"")</f>
        <v/>
      </c>
      <c r="PJ230" t="str">
        <f>IF(HR230=1,PJ$8&amp;IF(SUM(HS230:$IM230)=0,"",", "),"")</f>
        <v/>
      </c>
      <c r="PK230" t="str">
        <f>IF(HS230=1,PK$8&amp;IF(SUM(HT230:$IM230)=0,"",", "),"")</f>
        <v/>
      </c>
      <c r="PL230" t="str">
        <f>IF(HT230=1,PL$8&amp;IF(SUM(HU230:$IM230)=0,"",", "),"")</f>
        <v/>
      </c>
      <c r="PM230" t="str">
        <f>IF(HU230=1,PM$8&amp;IF(SUM(HV230:$IM230)=0,"",", "),"")</f>
        <v/>
      </c>
      <c r="PN230" t="str">
        <f>IF(HV230=1,PN$8&amp;IF(SUM(HW230:$IM230)=0,"",", "),"")</f>
        <v/>
      </c>
      <c r="PO230" t="str">
        <f>IF(HW230=1,PO$8&amp;IF(SUM(HX230:$IM230)=0,"",", "),"")</f>
        <v/>
      </c>
      <c r="PP230" t="str">
        <f>IF(HX230=1,PP$8&amp;IF(SUM(HY230:$IM230)=0,"",", "),"")</f>
        <v/>
      </c>
      <c r="PQ230" t="str">
        <f>IF(HY230=1,PQ$8&amp;IF(SUM(HZ230:$IM230)=0,"",", "),"")</f>
        <v/>
      </c>
      <c r="PR230" t="str">
        <f>IF(HZ230=1,PR$8&amp;IF(SUM(IA230:$IM230)=0,"",", "),"")</f>
        <v/>
      </c>
      <c r="PS230" t="str">
        <f>IF(IA230=1,PS$8&amp;IF(SUM(IB230:$IM230)=0,"",", "),"")</f>
        <v/>
      </c>
      <c r="PT230" t="str">
        <f>IF(IB230=1,PT$8&amp;IF(SUM(IC230:$IM230)=0,"",", "),"")</f>
        <v/>
      </c>
      <c r="PU230" t="str">
        <f>IF(IC230=1,PU$8&amp;IF(SUM(ID230:$IM230)=0,"",", "),"")</f>
        <v/>
      </c>
      <c r="PV230" t="str">
        <f>IF(ID230=1,PV$8&amp;IF(SUM(IE230:$IM230)=0,"",", "),"")</f>
        <v/>
      </c>
      <c r="PW230" t="str">
        <f>IF(IE230=1,PW$8&amp;IF(SUM(IF230:$IM230)=0,"",", "),"")</f>
        <v/>
      </c>
      <c r="PX230" t="str">
        <f>IF(IF230=1,PX$8&amp;IF(SUM(IG230:$IM230)=0,"",", "),"")</f>
        <v/>
      </c>
      <c r="PY230" t="str">
        <f>IF(IG230=1,PY$8&amp;IF(SUM(IH230:$IM230)=0,"",", "),"")</f>
        <v/>
      </c>
      <c r="PZ230" t="str">
        <f>IF(IH230=1,PZ$8&amp;IF(SUM(II230:$IM230)=0,"",", "),"")</f>
        <v/>
      </c>
      <c r="QA230" t="str">
        <f>IF(II230=1,QA$8&amp;IF(SUM(IJ230:$IM230)=0,"",", "),"")</f>
        <v/>
      </c>
      <c r="QB230" t="str">
        <f>IF(IJ230=1,QB$8&amp;IF(SUM(IK230:$IM230)=0,"",", "),"")</f>
        <v/>
      </c>
      <c r="QC230" t="str">
        <f>IF(IK230=1,QC$8&amp;IF(SUM(IL230:$IM230)=0,"",", "),"")</f>
        <v/>
      </c>
      <c r="QD230" t="str">
        <f>IF(IL230=1,QD$8&amp;IF(SUM(IM230:$IM230)=0,"",", "),"")</f>
        <v/>
      </c>
      <c r="QE230" t="str">
        <f t="shared" si="286"/>
        <v/>
      </c>
      <c r="QF230" t="str">
        <f>IF(IN230=1,QF$8&amp;IF(SUM(IO230:$KK230)=0,"",", "),"")</f>
        <v/>
      </c>
      <c r="QG230" t="str">
        <f>IF(IO230=1,QG$8&amp;IF(SUM(IP230:$KK230)=0,"",", "),"")</f>
        <v/>
      </c>
      <c r="QH230" t="str">
        <f>IF(IP230=1,QH$8&amp;IF(SUM(IQ230:$KK230)=0,"",", "),"")</f>
        <v/>
      </c>
      <c r="QI230" t="str">
        <f>IF(IQ230=1,QI$8&amp;IF(SUM(IR230:$KK230)=0,"",", "),"")</f>
        <v/>
      </c>
      <c r="QJ230" t="str">
        <f>IF(IR230=1,QJ$8&amp;IF(SUM(IS230:$KK230)=0,"",", "),"")</f>
        <v/>
      </c>
      <c r="QK230" t="str">
        <f>IF(IS230=1,QK$8&amp;IF(SUM(IT230:$KK230)=0,"",", "),"")</f>
        <v/>
      </c>
      <c r="QL230" t="str">
        <f>IF(IT230=1,QL$8&amp;IF(SUM(IU230:$KK230)=0,"",", "),"")</f>
        <v/>
      </c>
      <c r="QM230" t="str">
        <f>IF(IU230=1,QM$8&amp;IF(SUM(IV230:$KK230)=0,"",", "),"")</f>
        <v/>
      </c>
      <c r="QN230" t="str">
        <f>IF(IV230=1,QN$8&amp;IF(SUM(IW230:$KK230)=0,"",", "),"")</f>
        <v/>
      </c>
      <c r="QO230" t="str">
        <f>IF(IW230=1,QO$8&amp;IF(SUM(IX230:$KK230)=0,"",", "),"")</f>
        <v/>
      </c>
      <c r="QP230" t="str">
        <f>IF(IX230=1,QP$8&amp;IF(SUM(IY230:$KK230)=0,"",", "),"")</f>
        <v/>
      </c>
      <c r="QQ230" t="str">
        <f>IF(IY230=1,QQ$8&amp;IF(SUM(IZ230:$KK230)=0,"",", "),"")</f>
        <v/>
      </c>
      <c r="QR230" t="str">
        <f>IF(IZ230=1,QR$8&amp;IF(SUM(JA230:$KK230)=0,"",", "),"")</f>
        <v/>
      </c>
      <c r="QS230" t="str">
        <f>IF(JA230=1,QS$8&amp;IF(SUM(JB230:$KK230)=0,"",", "),"")</f>
        <v/>
      </c>
      <c r="QT230" t="str">
        <f>IF(JB230=1,QT$8&amp;IF(SUM(JC230:$KK230)=0,"",", "),"")</f>
        <v/>
      </c>
      <c r="QU230" t="str">
        <f>IF(JC230=1,QU$8&amp;IF(SUM(JD230:$KK230)=0,"",", "),"")</f>
        <v/>
      </c>
      <c r="QV230" t="str">
        <f>IF(JD230=1,QV$8&amp;IF(SUM(JE230:$KK230)=0,"",", "),"")</f>
        <v/>
      </c>
      <c r="QW230" t="str">
        <f>IF(JE230=1,QW$8&amp;IF(SUM(JF230:$KK230)=0,"",", "),"")</f>
        <v/>
      </c>
      <c r="QX230" t="str">
        <f>IF(JF230=1,QX$8&amp;IF(SUM(JG230:$KK230)=0,"",", "),"")</f>
        <v/>
      </c>
      <c r="QY230" t="str">
        <f>IF(JG230=1,QY$8&amp;IF(SUM(JH230:$KK230)=0,"",", "),"")</f>
        <v/>
      </c>
      <c r="QZ230" t="str">
        <f>IF(JH230=1,QZ$8&amp;IF(SUM(JI230:$KK230)=0,"",", "),"")</f>
        <v/>
      </c>
      <c r="RA230" t="str">
        <f>IF(JI230=1,RA$8&amp;IF(SUM(JJ230:$KK230)=0,"",", "),"")</f>
        <v/>
      </c>
      <c r="RB230" t="str">
        <f>IF(JJ230=1,RB$8&amp;IF(SUM(JK230:$KK230)=0,"",", "),"")</f>
        <v/>
      </c>
      <c r="RC230" t="str">
        <f>IF(JK230=1,RC$8&amp;IF(SUM(JL230:$KK230)=0,"",", "),"")</f>
        <v/>
      </c>
      <c r="RD230" t="str">
        <f>IF(JL230=1,RD$8&amp;IF(SUM(JM230:$KK230)=0,"",", "),"")</f>
        <v/>
      </c>
      <c r="RE230" t="str">
        <f>IF(JM230=1,RE$8&amp;IF(SUM(JN230:$KK230)=0,"",", "),"")</f>
        <v/>
      </c>
      <c r="RF230" t="str">
        <f>IF(JN230=1,RF$8&amp;IF(SUM(JO230:$KK230)=0,"",", "),"")</f>
        <v/>
      </c>
      <c r="RG230" t="str">
        <f>IF(JO230=1,RG$8&amp;IF(SUM(JP230:$KK230)=0,"",", "),"")</f>
        <v/>
      </c>
      <c r="RH230" t="str">
        <f>IF(JP230=1,RH$8&amp;IF(SUM(JQ230:$KK230)=0,"",", "),"")</f>
        <v/>
      </c>
      <c r="RI230" t="str">
        <f>IF(JQ230=1,RI$8&amp;IF(SUM(JR230:$KK230)=0,"",", "),"")</f>
        <v/>
      </c>
      <c r="RJ230" t="str">
        <f>IF(JR230=1,RJ$8&amp;IF(SUM(JS230:$KK230)=0,"",", "),"")</f>
        <v/>
      </c>
      <c r="RK230" t="str">
        <f>IF(JS230=1,RK$8&amp;IF(SUM(JT230:$KK230)=0,"",", "),"")</f>
        <v/>
      </c>
      <c r="RL230" t="str">
        <f>IF(JT230=1,RL$8&amp;IF(SUM(JU230:$KK230)=0,"",", "),"")</f>
        <v/>
      </c>
      <c r="RM230" t="str">
        <f>IF(JU230=1,RM$8&amp;IF(SUM(JV230:$KK230)=0,"",", "),"")</f>
        <v/>
      </c>
      <c r="RN230" t="str">
        <f>IF(JV230=1,RN$8&amp;IF(SUM(JW230:$KK230)=0,"",", "),"")</f>
        <v/>
      </c>
      <c r="RO230" t="str">
        <f>IF(JW230=1,RO$8&amp;IF(SUM(JX230:$KK230)=0,"",", "),"")</f>
        <v/>
      </c>
      <c r="RP230" t="str">
        <f>IF(JX230=1,RP$8&amp;IF(SUM(JY230:$KK230)=0,"",", "),"")</f>
        <v/>
      </c>
      <c r="RQ230" t="str">
        <f>IF(JY230=1,RQ$8&amp;IF(SUM(JZ230:$KK230)=0,"",", "),"")</f>
        <v/>
      </c>
      <c r="RR230" t="str">
        <f>IF(JZ230=1,RR$8&amp;IF(SUM(KA230:$KK230)=0,"",", "),"")</f>
        <v/>
      </c>
      <c r="RS230" t="str">
        <f>IF(KA230=1,RS$8&amp;IF(SUM(KB230:$KK230)=0,"",", "),"")</f>
        <v/>
      </c>
      <c r="RT230" t="str">
        <f>IF(KB230=1,RT$8&amp;IF(SUM(KC230:$KK230)=0,"",", "),"")</f>
        <v/>
      </c>
      <c r="RU230" t="str">
        <f>IF(KC230=1,RU$8&amp;IF(SUM(KD230:$KK230)=0,"",", "),"")</f>
        <v/>
      </c>
      <c r="RV230" t="str">
        <f>IF(KD230=1,RV$8&amp;IF(SUM(KE230:$KK230)=0,"",", "),"")</f>
        <v/>
      </c>
      <c r="RW230" t="str">
        <f>IF(KE230=1,RW$8&amp;IF(SUM(KF230:$KK230)=0,"",", "),"")</f>
        <v/>
      </c>
      <c r="RX230" t="str">
        <f>IF(KF230=1,RX$8&amp;IF(SUM(KG230:$KK230)=0,"",", "),"")</f>
        <v/>
      </c>
      <c r="RY230" t="str">
        <f>IF(KG230=1,RY$8&amp;IF(SUM(KH230:$KK230)=0,"",", "),"")</f>
        <v/>
      </c>
      <c r="RZ230" t="str">
        <f>IF(KH230=1,RZ$8&amp;IF(SUM(KI230:$KK230)=0,"",", "),"")</f>
        <v/>
      </c>
      <c r="SA230" t="str">
        <f>IF(KI230=1,SA$8&amp;IF(SUM(KJ230:$KK230)=0,"",", "),"")</f>
        <v/>
      </c>
      <c r="SB230" t="str">
        <f>IF(KJ230=1,SB$8&amp;IF(SUM(KK230:$KK230)=0,"",", "),"")</f>
        <v/>
      </c>
      <c r="SC230" t="str">
        <f t="shared" si="287"/>
        <v/>
      </c>
    </row>
    <row r="231" spans="1:497" ht="60" customHeight="1" x14ac:dyDescent="0.45">
      <c r="A231" s="62"/>
      <c r="B231" s="212" t="str">
        <f t="shared" si="216"/>
        <v/>
      </c>
      <c r="C231" s="212" t="str">
        <f t="shared" si="275"/>
        <v/>
      </c>
      <c r="D231" s="212" t="str">
        <f t="shared" si="276"/>
        <v/>
      </c>
      <c r="E231" s="212" t="str">
        <f t="shared" si="277"/>
        <v/>
      </c>
      <c r="F231" s="212" t="str">
        <f t="shared" si="278"/>
        <v/>
      </c>
      <c r="G231" s="237" t="str">
        <f>IF('EDCI Data'!B231="","",'EDCI Data'!B231)</f>
        <v/>
      </c>
      <c r="H231" s="238" t="str">
        <f>IF('EDCI Data'!C231="","",'EDCI Data'!C231)</f>
        <v/>
      </c>
      <c r="I231" s="239" t="str">
        <f>IF('EDCI Data'!D231="","",'EDCI Data'!D231)</f>
        <v/>
      </c>
      <c r="J231" s="240" t="str">
        <f>IF('EDCI Data'!E231="","",'EDCI Data'!E231)</f>
        <v/>
      </c>
      <c r="K231" s="237" t="str">
        <f>IF('EDCI Data'!F231="","",'EDCI Data'!F231)</f>
        <v/>
      </c>
      <c r="L231" s="237" t="str">
        <f>IF('EDCI Data'!G231="","",'EDCI Data'!G231)</f>
        <v/>
      </c>
      <c r="M231" s="237" t="str">
        <f>IF('EDCI Data'!H231="","",'EDCI Data'!H231)</f>
        <v/>
      </c>
      <c r="N231" s="237" t="str">
        <f>IF('EDCI Data'!I231="","",'EDCI Data'!I231)</f>
        <v/>
      </c>
      <c r="O231" s="237" t="str">
        <f>IF('EDCI Data'!J231="","",'EDCI Data'!J231)</f>
        <v/>
      </c>
      <c r="P231" s="237" t="str">
        <f>IF('EDCI Data'!K231="","",'EDCI Data'!K231)</f>
        <v/>
      </c>
      <c r="Q231" s="241" t="str">
        <f>IF('EDCI Data'!L231="","",'EDCI Data'!L231)</f>
        <v/>
      </c>
      <c r="R231" s="241" t="str">
        <f>IF('EDCI Data'!M231="","",'EDCI Data'!M231)</f>
        <v/>
      </c>
      <c r="S231" s="237" t="str">
        <f>IF('EDCI Data'!N231="","",'EDCI Data'!N231)</f>
        <v/>
      </c>
      <c r="T231" s="237" t="str">
        <f>IF('EDCI Data'!O231="","",'EDCI Data'!O231)</f>
        <v/>
      </c>
      <c r="U231" s="237" t="str">
        <f>IF('EDCI Data'!P231="","",'EDCI Data'!P231)</f>
        <v/>
      </c>
      <c r="V231" s="237" t="str">
        <f>IF('EDCI Data'!Q231="","",'EDCI Data'!Q231)</f>
        <v/>
      </c>
      <c r="W231" s="242" t="str">
        <f>IF('EDCI Data'!R231="","",'EDCI Data'!R231)</f>
        <v/>
      </c>
      <c r="X231" s="243" t="str">
        <f>IF('EDCI Data'!S231="","",'EDCI Data'!S231)</f>
        <v/>
      </c>
      <c r="Y231" s="243" t="str">
        <f>IF('EDCI Data'!T231="","",'EDCI Data'!T231)</f>
        <v/>
      </c>
      <c r="Z231" s="244" t="str">
        <f>IF('EDCI Data'!U231="","",'EDCI Data'!U231)</f>
        <v/>
      </c>
      <c r="AA231" s="237" t="str">
        <f>IF('EDCI Data'!V231="","",'EDCI Data'!V231)</f>
        <v/>
      </c>
      <c r="AB231" s="244" t="str">
        <f>IF('EDCI Data'!W231="","",'EDCI Data'!W231)</f>
        <v/>
      </c>
      <c r="AC231" s="237" t="str">
        <f>IF('EDCI Data'!X231="","",'EDCI Data'!X231)</f>
        <v/>
      </c>
      <c r="AD231" s="244" t="str">
        <f>IF('EDCI Data'!Y231="","",'EDCI Data'!Y231)</f>
        <v/>
      </c>
      <c r="AE231" s="237" t="str">
        <f>IF('EDCI Data'!Z231="","",'EDCI Data'!Z231)</f>
        <v/>
      </c>
      <c r="AF231" s="237" t="str">
        <f>IF('EDCI Data'!AA231="","",'EDCI Data'!AA231)</f>
        <v/>
      </c>
      <c r="AG231" s="237" t="str">
        <f>IF('EDCI Data'!AB231="","",'EDCI Data'!AB231)</f>
        <v/>
      </c>
      <c r="AH231" s="237" t="str">
        <f>IF('EDCI Data'!AC231="","",'EDCI Data'!AC231)</f>
        <v/>
      </c>
      <c r="AI231" s="237" t="str">
        <f>IF('EDCI Data'!AD231="","",'EDCI Data'!AD231)</f>
        <v/>
      </c>
      <c r="AJ231" s="237" t="str">
        <f>IF('EDCI Data'!AE231="","",'EDCI Data'!AE231)</f>
        <v/>
      </c>
      <c r="AK231" s="237" t="str">
        <f>IF('EDCI Data'!AF231="","",'EDCI Data'!AF231)</f>
        <v/>
      </c>
      <c r="AL231" s="237" t="str">
        <f>IF('EDCI Data'!AG231="","",'EDCI Data'!AG231)</f>
        <v/>
      </c>
      <c r="AM231" s="237" t="str">
        <f>IF('EDCI Data'!AH231="","",'EDCI Data'!AH231)</f>
        <v/>
      </c>
      <c r="AN231" s="237" t="str">
        <f>IF('EDCI Data'!AI231="","",'EDCI Data'!AI231)</f>
        <v/>
      </c>
      <c r="AO231" s="237" t="str">
        <f>IF('EDCI Data'!AJ231="","",'EDCI Data'!AJ231)</f>
        <v/>
      </c>
      <c r="AP231" s="237" t="str">
        <f>IF('EDCI Data'!AK231="","",'EDCI Data'!AK231)</f>
        <v/>
      </c>
      <c r="AQ231" s="237" t="str">
        <f>IF('EDCI Data'!AL231="","",'EDCI Data'!AL231)</f>
        <v/>
      </c>
      <c r="AR231" s="237" t="str">
        <f>IF('EDCI Data'!AM231="","",'EDCI Data'!AM231)</f>
        <v/>
      </c>
      <c r="AS231" s="237" t="str">
        <f>IF('EDCI Data'!AN231="","",'EDCI Data'!AN231)</f>
        <v/>
      </c>
      <c r="AT231" s="237" t="str">
        <f>IF('EDCI Data'!AO231="","",'EDCI Data'!AO231)</f>
        <v/>
      </c>
      <c r="AU231" s="237" t="str">
        <f>IF('EDCI Data'!AP231="","",'EDCI Data'!AP231)</f>
        <v/>
      </c>
      <c r="AV231" s="237" t="str">
        <f>IF('EDCI Data'!AQ231="","",'EDCI Data'!AQ231)</f>
        <v/>
      </c>
      <c r="AW231" s="237" t="str">
        <f>IF('EDCI Data'!AR231="","",'EDCI Data'!AR231)</f>
        <v/>
      </c>
      <c r="AX231" s="237" t="str">
        <f>IF('EDCI Data'!AS231="","",'EDCI Data'!AS231)</f>
        <v/>
      </c>
      <c r="AY231" s="237" t="str">
        <f>IF('EDCI Data'!AT231="","",'EDCI Data'!AT231)</f>
        <v/>
      </c>
      <c r="AZ231" s="237" t="str">
        <f>IF('EDCI Data'!AU231="","",'EDCI Data'!AU231)</f>
        <v/>
      </c>
      <c r="BA231" s="237" t="str">
        <f>IF('EDCI Data'!AV231="","",'EDCI Data'!AV231)</f>
        <v/>
      </c>
      <c r="BB231" s="245" t="str">
        <f>IF('EDCI Data'!AW231="","",'EDCI Data'!AW231)</f>
        <v/>
      </c>
      <c r="BC231" s="245" t="str">
        <f>IF('EDCI Data'!AX231="","",'EDCI Data'!AX231)</f>
        <v/>
      </c>
      <c r="BD231" s="246" t="str">
        <f t="shared" si="279"/>
        <v/>
      </c>
      <c r="BE231" s="247" t="str">
        <f>IF('EDCI Data'!AY231="","",'EDCI Data'!AY231)</f>
        <v/>
      </c>
      <c r="BF231" s="247" t="str">
        <f>IF('EDCI Data'!AZ231="","",'EDCI Data'!AZ231)</f>
        <v/>
      </c>
      <c r="BG231" s="247" t="str">
        <f>IF('EDCI Data'!BA231="","",'EDCI Data'!BA231)</f>
        <v/>
      </c>
      <c r="BH231" s="247" t="str">
        <f>IF('EDCI Data'!BB231="","",'EDCI Data'!BB231)</f>
        <v/>
      </c>
      <c r="BI231" s="247" t="str">
        <f>IF('EDCI Data'!BC231="","",'EDCI Data'!BC231)</f>
        <v/>
      </c>
      <c r="BJ231" s="247" t="str">
        <f>IF('EDCI Data'!BD231="","",'EDCI Data'!BD231)</f>
        <v/>
      </c>
      <c r="BK231" s="247" t="str">
        <f>IF('EDCI Data'!BE231="","",'EDCI Data'!BE231)</f>
        <v/>
      </c>
      <c r="BL231" s="247" t="str">
        <f>IF('EDCI Data'!BF231="","",'EDCI Data'!BF231)</f>
        <v/>
      </c>
      <c r="BM231" s="247" t="str">
        <f>IF('EDCI Data'!BG231="","",'EDCI Data'!BG231)</f>
        <v/>
      </c>
      <c r="BN231" s="248" t="str">
        <f>IF('EDCI Data'!BH231="","",'EDCI Data'!BH231)</f>
        <v/>
      </c>
      <c r="BO231" s="248" t="str">
        <f>IF('EDCI Data'!BI231="","",'EDCI Data'!BI231)</f>
        <v/>
      </c>
      <c r="BP231" s="249" t="str">
        <f>IF('EDCI Data'!BJ231="","",'EDCI Data'!BJ231)</f>
        <v/>
      </c>
      <c r="BQ231" s="248" t="str">
        <f>IF('EDCI Data'!BK231="","",'EDCI Data'!BK231)</f>
        <v/>
      </c>
      <c r="BR231" s="248" t="str">
        <f>IF('EDCI Data'!BL231="","",'EDCI Data'!BL231)</f>
        <v/>
      </c>
      <c r="BS231" s="250" t="str">
        <f>IF('EDCI Data'!BM231="","",'EDCI Data'!BM231)</f>
        <v/>
      </c>
      <c r="BT231" s="251" t="str">
        <f>IF('EDCI Data'!BN231="","",'EDCI Data'!BN231)</f>
        <v/>
      </c>
      <c r="BU231" s="246" t="str">
        <f>IF('EDCI Data'!BO231="","",'EDCI Data'!BO231)</f>
        <v/>
      </c>
      <c r="BV231" s="252">
        <f t="shared" si="280"/>
        <v>0</v>
      </c>
      <c r="BW231" s="252">
        <f t="shared" si="281"/>
        <v>0</v>
      </c>
      <c r="BX231" s="252">
        <f t="shared" si="282"/>
        <v>0</v>
      </c>
      <c r="BY231" s="252">
        <f t="shared" si="283"/>
        <v>0</v>
      </c>
      <c r="BZ231" t="str">
        <f t="shared" si="217"/>
        <v/>
      </c>
      <c r="CA231" s="253"/>
      <c r="CB231"/>
      <c r="CC231"/>
      <c r="CD231"/>
      <c r="CE231" t="str">
        <f t="shared" si="218"/>
        <v/>
      </c>
      <c r="CF231"/>
      <c r="CG231" t="str">
        <f t="shared" si="219"/>
        <v/>
      </c>
      <c r="CH231" t="str">
        <f t="shared" si="220"/>
        <v/>
      </c>
      <c r="CI231" t="str">
        <f t="shared" si="221"/>
        <v/>
      </c>
      <c r="CJ231" t="str">
        <f t="shared" si="222"/>
        <v/>
      </c>
      <c r="CK231"/>
      <c r="CL231"/>
      <c r="CM231" t="str">
        <f t="shared" si="223"/>
        <v/>
      </c>
      <c r="CN231" t="str">
        <f t="shared" si="224"/>
        <v/>
      </c>
      <c r="CO231" t="str">
        <f t="shared" si="225"/>
        <v/>
      </c>
      <c r="CP231" t="str">
        <f t="shared" si="226"/>
        <v/>
      </c>
      <c r="CQ231"/>
      <c r="CR231" t="str" cm="1">
        <f t="array" ref="CR231">IF(COUNTIFS($BZ$10:$BZ$259,$BZ231,$I$10:$I$259,$I231+1)&gt;0,IF(X231&lt;&gt;INDEX(Y$10:Y$259,MATCH(1,INDEX(($BZ231=$BZ$10:$BZ$259)*($I$10:$I$259=$I231+1),0,1),0)),"Number of FTEs in previous year do not align with Number of FTEs in current year across years, by definition these should be equal. Please check and update if required. "&amp;CHAR(10),""),"")</f>
        <v/>
      </c>
      <c r="CS231" t="str" cm="1">
        <f t="array" ref="CS231">IF(COUNTIFS($BZ$10:$BZ$259,$BZ231,$I$10:$I$259,$I231-1)&gt;0,IF(Y231&lt;&gt;INDEX(X$10:X$259,MATCH(1,INDEX(($BZ231=$BZ$10:$BZ$259)*($I$10:$I$259=$I231-1),0,1),0)),"Number of FTEs in previous year do not align with Number of FTEs in current year across years, by definition these should be equal. Please check and update if required. "&amp;CHAR(10),""),"")</f>
        <v/>
      </c>
      <c r="CT231" t="str">
        <f t="shared" si="227"/>
        <v/>
      </c>
      <c r="CU231" t="str">
        <f t="shared" si="228"/>
        <v/>
      </c>
      <c r="CV231"/>
      <c r="CW231" t="str">
        <f t="shared" si="229"/>
        <v/>
      </c>
      <c r="CX231"/>
      <c r="CY231" t="str">
        <f t="shared" si="230"/>
        <v/>
      </c>
      <c r="CZ231"/>
      <c r="DA231" t="str">
        <f t="shared" si="231"/>
        <v/>
      </c>
      <c r="DB231"/>
      <c r="DC231"/>
      <c r="DD231"/>
      <c r="DE231"/>
      <c r="DF231"/>
      <c r="DG231"/>
      <c r="DH231"/>
      <c r="DI231"/>
      <c r="DJ231"/>
      <c r="DK231"/>
      <c r="DL231"/>
      <c r="DM231"/>
      <c r="DN231"/>
      <c r="DO231"/>
      <c r="DP231"/>
      <c r="DQ231"/>
      <c r="DR231"/>
      <c r="DS231"/>
      <c r="DT231"/>
      <c r="DU231"/>
      <c r="DV231"/>
      <c r="DW231"/>
      <c r="DX231" t="str">
        <f t="shared" si="232"/>
        <v/>
      </c>
      <c r="DY231" t="str">
        <f t="shared" si="233"/>
        <v/>
      </c>
      <c r="DZ231" t="str">
        <f t="shared" si="234"/>
        <v/>
      </c>
      <c r="EA231" t="str">
        <f t="shared" si="235"/>
        <v/>
      </c>
      <c r="EB231" t="str">
        <f t="shared" si="236"/>
        <v/>
      </c>
      <c r="EC231" t="str">
        <f t="shared" si="237"/>
        <v/>
      </c>
      <c r="ED231" t="str">
        <f t="shared" si="238"/>
        <v/>
      </c>
      <c r="EE231" t="str">
        <f t="shared" si="239"/>
        <v/>
      </c>
      <c r="EF231" t="str">
        <f t="shared" si="240"/>
        <v/>
      </c>
      <c r="EG231" t="str">
        <f t="shared" si="241"/>
        <v/>
      </c>
      <c r="EH231" t="str">
        <f t="shared" si="242"/>
        <v/>
      </c>
      <c r="EI231" t="str">
        <f t="shared" si="243"/>
        <v/>
      </c>
      <c r="EJ231"/>
      <c r="EK231"/>
      <c r="EL231"/>
      <c r="EM231"/>
      <c r="EN231"/>
      <c r="EO231"/>
      <c r="EP231"/>
      <c r="EQ231" t="str">
        <f t="shared" si="244"/>
        <v/>
      </c>
      <c r="ER231" t="str">
        <f t="shared" si="245"/>
        <v/>
      </c>
      <c r="ES231" t="str">
        <f t="shared" si="246"/>
        <v/>
      </c>
      <c r="ET231"/>
      <c r="EU231" t="str">
        <f t="shared" si="247"/>
        <v/>
      </c>
      <c r="EV231"/>
      <c r="EW231" t="str">
        <f t="shared" si="248"/>
        <v/>
      </c>
      <c r="EX231"/>
      <c r="EY231" t="str">
        <f t="shared" si="249"/>
        <v/>
      </c>
      <c r="EZ231"/>
      <c r="FA231"/>
      <c r="FB231"/>
      <c r="FC231"/>
      <c r="FD231"/>
      <c r="FE231"/>
      <c r="FF231"/>
      <c r="FG231"/>
      <c r="FH231"/>
      <c r="FI231"/>
      <c r="FJ231"/>
      <c r="FK231"/>
      <c r="FL231"/>
      <c r="FM231"/>
      <c r="FN231"/>
      <c r="FO231"/>
      <c r="FP231"/>
      <c r="FQ231"/>
      <c r="FR231"/>
      <c r="FS231"/>
      <c r="FT231"/>
      <c r="FU231"/>
      <c r="FV231" t="str">
        <f t="shared" si="250"/>
        <v/>
      </c>
      <c r="FW231" t="str">
        <f t="shared" si="251"/>
        <v/>
      </c>
      <c r="FX231"/>
      <c r="FY231" t="str">
        <f t="shared" si="252"/>
        <v/>
      </c>
      <c r="FZ231" t="str">
        <f t="shared" si="253"/>
        <v/>
      </c>
      <c r="GA231" t="str">
        <f t="shared" si="254"/>
        <v/>
      </c>
      <c r="GB231" t="str">
        <f t="shared" si="255"/>
        <v/>
      </c>
      <c r="GC231" t="str">
        <f t="shared" si="256"/>
        <v/>
      </c>
      <c r="GD231" t="str">
        <f t="shared" si="257"/>
        <v/>
      </c>
      <c r="GE231" t="str">
        <f t="shared" si="258"/>
        <v/>
      </c>
      <c r="GF231" t="str">
        <f t="shared" si="259"/>
        <v/>
      </c>
      <c r="GG231" t="str">
        <f t="shared" si="260"/>
        <v/>
      </c>
      <c r="GH231"/>
      <c r="GI231"/>
      <c r="GJ231"/>
      <c r="GK231"/>
      <c r="GL231"/>
      <c r="GM231"/>
      <c r="GN231"/>
      <c r="GO231"/>
      <c r="GP231" t="str">
        <f t="shared" si="261"/>
        <v/>
      </c>
      <c r="GQ231" t="str">
        <f t="shared" si="262"/>
        <v/>
      </c>
      <c r="GR231"/>
      <c r="GS231" t="str">
        <f t="shared" si="263"/>
        <v/>
      </c>
      <c r="GT231"/>
      <c r="GU231" t="str">
        <f t="shared" si="264"/>
        <v/>
      </c>
      <c r="GV231"/>
      <c r="GW231" t="str">
        <f t="shared" si="265"/>
        <v/>
      </c>
      <c r="GX231"/>
      <c r="GY231"/>
      <c r="GZ231"/>
      <c r="HA231"/>
      <c r="HB231"/>
      <c r="HC231"/>
      <c r="HD231"/>
      <c r="HE231"/>
      <c r="HF231"/>
      <c r="HG231"/>
      <c r="HH231"/>
      <c r="HI231"/>
      <c r="HJ231"/>
      <c r="HK231"/>
      <c r="HL231"/>
      <c r="HM231"/>
      <c r="HN231"/>
      <c r="HO231"/>
      <c r="HP231"/>
      <c r="HQ231"/>
      <c r="HR231"/>
      <c r="HS231"/>
      <c r="HT231" t="str">
        <f t="shared" si="266"/>
        <v/>
      </c>
      <c r="HU231" t="str">
        <f t="shared" si="267"/>
        <v/>
      </c>
      <c r="HV231"/>
      <c r="HW231"/>
      <c r="HX231"/>
      <c r="HY231"/>
      <c r="HZ231"/>
      <c r="IA231"/>
      <c r="IB231"/>
      <c r="IC231"/>
      <c r="ID231"/>
      <c r="IE231" t="str">
        <f t="shared" si="268"/>
        <v/>
      </c>
      <c r="IF231"/>
      <c r="IG231"/>
      <c r="IH231"/>
      <c r="II231"/>
      <c r="IJ231"/>
      <c r="IK231"/>
      <c r="IL231"/>
      <c r="IM231"/>
      <c r="IN231"/>
      <c r="IO231"/>
      <c r="IP231"/>
      <c r="IQ231" t="str">
        <f t="shared" si="269"/>
        <v/>
      </c>
      <c r="IR231"/>
      <c r="IS231" t="str">
        <f t="shared" si="270"/>
        <v/>
      </c>
      <c r="IT231"/>
      <c r="IU231" t="str">
        <f t="shared" si="271"/>
        <v/>
      </c>
      <c r="IV231"/>
      <c r="IW231"/>
      <c r="IX231"/>
      <c r="IY231"/>
      <c r="IZ231"/>
      <c r="JA231"/>
      <c r="JB231"/>
      <c r="JC231"/>
      <c r="JD231"/>
      <c r="JE231"/>
      <c r="JF231"/>
      <c r="JG231"/>
      <c r="JH231"/>
      <c r="JI231"/>
      <c r="JJ231"/>
      <c r="JK231"/>
      <c r="JL231"/>
      <c r="JM231"/>
      <c r="JN231"/>
      <c r="JO231"/>
      <c r="JP231"/>
      <c r="JQ231"/>
      <c r="JR231" t="str">
        <f t="shared" si="272"/>
        <v/>
      </c>
      <c r="JS231" t="str">
        <f t="shared" si="273"/>
        <v/>
      </c>
      <c r="JT231"/>
      <c r="JU231"/>
      <c r="JV231"/>
      <c r="JW231"/>
      <c r="JX231"/>
      <c r="JY231"/>
      <c r="JZ231"/>
      <c r="KA231"/>
      <c r="KB231"/>
      <c r="KC231" t="str">
        <f t="shared" si="274"/>
        <v/>
      </c>
      <c r="KD231"/>
      <c r="KE231"/>
      <c r="KF231"/>
      <c r="KG231"/>
      <c r="KH231"/>
      <c r="KI231"/>
      <c r="KJ231"/>
      <c r="KK231"/>
      <c r="KL231" t="str">
        <f>IF(CT231=1,KL$8&amp;IF(SUM(CU231:$EQ231)=0,"",", "),"")</f>
        <v/>
      </c>
      <c r="KM231" t="str">
        <f>IF(CU231=1,KM$8&amp;IF(SUM(CV231:$EQ231)=0,"",", "),"")</f>
        <v/>
      </c>
      <c r="KN231" t="str">
        <f>IF(CV231=1,KN$8&amp;IF(SUM(CW231:$EQ231)=0,"",", "),"")</f>
        <v/>
      </c>
      <c r="KO231" t="str">
        <f>IF(CW231=1,KO$8&amp;IF(SUM(CX231:$EQ231)=0,"",", "),"")</f>
        <v/>
      </c>
      <c r="KP231" t="str">
        <f>IF(CX231=1,KP$8&amp;IF(SUM(CY231:$EQ231)=0,"",", "),"")</f>
        <v/>
      </c>
      <c r="KQ231" t="str">
        <f>IF(CY231=1,KQ$8&amp;IF(SUM(CZ231:$EQ231)=0,"",", "),"")</f>
        <v/>
      </c>
      <c r="KR231" t="str">
        <f>IF(CZ231=1,KR$8&amp;IF(SUM(DA231:$EQ231)=0,"",", "),"")</f>
        <v/>
      </c>
      <c r="KS231" t="str">
        <f>IF(DA231=1,KS$8&amp;IF(SUM(DB231:$EQ231)=0,"",", "),"")</f>
        <v/>
      </c>
      <c r="KT231" t="str">
        <f>IF(DB231=1,KT$8&amp;IF(SUM(DC231:$EQ231)=0,"",", "),"")</f>
        <v/>
      </c>
      <c r="KU231" t="str">
        <f>IF(DC231=1,KU$8&amp;IF(SUM(DD231:$EQ231)=0,"",", "),"")</f>
        <v/>
      </c>
      <c r="KV231" t="str">
        <f>IF(DD231=1,KV$8&amp;IF(SUM(DE231:$EQ231)=0,"",", "),"")</f>
        <v/>
      </c>
      <c r="KW231" t="str">
        <f>IF(DE231=1,KW$8&amp;IF(SUM(DF231:$EQ231)=0,"",", "),"")</f>
        <v/>
      </c>
      <c r="KX231" t="str">
        <f>IF(DF231=1,KX$8&amp;IF(SUM(DG231:$EQ231)=0,"",", "),"")</f>
        <v/>
      </c>
      <c r="KY231" t="str">
        <f>IF(DG231=1,KY$8&amp;IF(SUM(DH231:$EQ231)=0,"",", "),"")</f>
        <v/>
      </c>
      <c r="KZ231" t="str">
        <f>IF(DH231=1,KZ$8&amp;IF(SUM(DI231:$EQ231)=0,"",", "),"")</f>
        <v/>
      </c>
      <c r="LA231" t="str">
        <f>IF(DI231=1,LA$8&amp;IF(SUM(DJ231:$EQ231)=0,"",", "),"")</f>
        <v/>
      </c>
      <c r="LB231" t="str">
        <f>IF(DJ231=1,LB$8&amp;IF(SUM(DK231:$EQ231)=0,"",", "),"")</f>
        <v/>
      </c>
      <c r="LC231" t="str">
        <f>IF(DK231=1,LC$8&amp;IF(SUM(DL231:$EQ231)=0,"",", "),"")</f>
        <v/>
      </c>
      <c r="LD231" t="str">
        <f>IF(DL231=1,LD$8&amp;IF(SUM(DM231:$EQ231)=0,"",", "),"")</f>
        <v/>
      </c>
      <c r="LE231" t="str">
        <f>IF(DM231=1,LE$8&amp;IF(SUM(DN231:$EQ231)=0,"",", "),"")</f>
        <v/>
      </c>
      <c r="LF231" t="str">
        <f>IF(DN231=1,LF$8&amp;IF(SUM(DO231:$EQ231)=0,"",", "),"")</f>
        <v/>
      </c>
      <c r="LG231" t="str">
        <f>IF(DO231=1,LG$8&amp;IF(SUM(DP231:$EQ231)=0,"",", "),"")</f>
        <v/>
      </c>
      <c r="LH231" t="str">
        <f>IF(DP231=1,LH$8&amp;IF(SUM(DQ231:$EQ231)=0,"",", "),"")</f>
        <v/>
      </c>
      <c r="LI231" t="str">
        <f>IF(DQ231=1,LI$8&amp;IF(SUM(DR231:$EQ231)=0,"",", "),"")</f>
        <v/>
      </c>
      <c r="LJ231" t="str">
        <f>IF(DR231=1,LJ$8&amp;IF(SUM(DS231:$EQ231)=0,"",", "),"")</f>
        <v/>
      </c>
      <c r="LK231" t="str">
        <f>IF(DS231=1,LK$8&amp;IF(SUM(DT231:$EQ231)=0,"",", "),"")</f>
        <v/>
      </c>
      <c r="LL231" t="str">
        <f>IF(DT231=1,LL$8&amp;IF(SUM(DU231:$EQ231)=0,"",", "),"")</f>
        <v/>
      </c>
      <c r="LM231" t="str">
        <f>IF(DU231=1,LM$8&amp;IF(SUM(DV231:$EQ231)=0,"",", "),"")</f>
        <v/>
      </c>
      <c r="LN231" t="str">
        <f>IF(DV231=1,LN$8&amp;IF(SUM(DW231:$EQ231)=0,"",", "),"")</f>
        <v/>
      </c>
      <c r="LO231" t="str">
        <f>IF(DW231=1,LO$8&amp;IF(SUM(DX231:$EQ231)=0,"",", "),"")</f>
        <v/>
      </c>
      <c r="LP231" t="str">
        <f>IF(DX231=1,LP$8&amp;IF(SUM(DY231:$EQ231)=0,"",", "),"")</f>
        <v/>
      </c>
      <c r="LQ231" t="str">
        <f>IF(DY231=1,LQ$8&amp;IF(SUM(DZ231:$EQ231)=0,"",", "),"")</f>
        <v/>
      </c>
      <c r="LR231" t="str">
        <f>IF(DZ231=1,LR$8&amp;IF(SUM(EA231:$EQ231)=0,"",", "),"")</f>
        <v/>
      </c>
      <c r="LS231" t="str">
        <f>IF(EA231=1,LS$8&amp;IF(SUM(EB231:$EQ231)=0,"",", "),"")</f>
        <v/>
      </c>
      <c r="LT231" t="str">
        <f>IF(EB231=1,LT$8&amp;IF(SUM(EC231:$EQ231)=0,"",", "),"")</f>
        <v/>
      </c>
      <c r="LU231" t="str">
        <f>IF(EC231=1,LU$8&amp;IF(SUM(ED231:$EQ231)=0,"",", "),"")</f>
        <v/>
      </c>
      <c r="LV231" t="str">
        <f>IF(ED231=1,LV$8&amp;IF(SUM(EE231:$EQ231)=0,"",", "),"")</f>
        <v/>
      </c>
      <c r="LW231" t="str">
        <f>IF(EE231=1,LW$8&amp;IF(SUM(EF231:$EQ231)=0,"",", "),"")</f>
        <v/>
      </c>
      <c r="LX231" t="str">
        <f>IF(EF231=1,LX$8&amp;IF(SUM(EG231:$EQ231)=0,"",", "),"")</f>
        <v/>
      </c>
      <c r="LY231" t="str">
        <f>IF(EG231=1,LY$8&amp;IF(SUM(EH231:$EQ231)=0,"",", "),"")</f>
        <v/>
      </c>
      <c r="LZ231" t="str">
        <f>IF(EH231=1,LZ$8&amp;IF(SUM(EI231:$EQ231)=0,"",", "),"")</f>
        <v/>
      </c>
      <c r="MA231" t="str">
        <f>IF(EI231=1,MA$8&amp;IF(SUM(EJ231:$EQ231)=0,"",", "),"")</f>
        <v/>
      </c>
      <c r="MB231" t="str">
        <f>IF(EJ231=1,MB$8&amp;IF(SUM(EK231:$EQ231)=0,"",", "),"")</f>
        <v/>
      </c>
      <c r="MC231" t="str">
        <f>IF(EK231=1,MC$8&amp;IF(SUM(EL231:$EQ231)=0,"",", "),"")</f>
        <v/>
      </c>
      <c r="MD231" t="str">
        <f>IF(EL231=1,MD$8&amp;IF(SUM(EM231:$EQ231)=0,"",", "),"")</f>
        <v/>
      </c>
      <c r="ME231" t="str">
        <f>IF(EM231=1,ME$8&amp;IF(SUM(EN231:$EQ231)=0,"",", "),"")</f>
        <v/>
      </c>
      <c r="MF231" t="str">
        <f>IF(EN231=1,MF$8&amp;IF(SUM(EO231:$EQ231)=0,"",", "),"")</f>
        <v/>
      </c>
      <c r="MG231" t="str">
        <f>IF(EO231=1,MG$8&amp;IF(SUM(EP231:$EQ231)=0,"",", "),"")</f>
        <v/>
      </c>
      <c r="MH231" t="str">
        <f>IF(EP231=1,MH$8&amp;IF(SUM(EQ231:$EQ231)=0,"",", "),"")</f>
        <v/>
      </c>
      <c r="MI231" t="str">
        <f t="shared" si="284"/>
        <v/>
      </c>
      <c r="MJ231" t="str">
        <f>IF(ER231=1,MJ$8&amp;IF(SUM(ES231:$GO231)=0,"",", "),"")</f>
        <v/>
      </c>
      <c r="MK231" t="str">
        <f>IF(ES231=1,MK$8&amp;IF(SUM(ET231:$GO231)=0,"",", "),"")</f>
        <v/>
      </c>
      <c r="ML231" t="str">
        <f>IF(ET231=1,ML$8&amp;IF(SUM(EU231:$GO231)=0,"",", "),"")</f>
        <v/>
      </c>
      <c r="MM231" t="str">
        <f>IF(EU231=1,MM$8&amp;IF(SUM(EV231:$GO231)=0,"",", "),"")</f>
        <v/>
      </c>
      <c r="MN231" t="str">
        <f>IF(EV231=1,MN$8&amp;IF(SUM(EW231:$GO231)=0,"",", "),"")</f>
        <v/>
      </c>
      <c r="MO231" t="str">
        <f>IF(EW231=1,MO$8&amp;IF(SUM(EX231:$GO231)=0,"",", "),"")</f>
        <v/>
      </c>
      <c r="MP231" t="str">
        <f>IF(EX231=1,MP$8&amp;IF(SUM(EY231:$GO231)=0,"",", "),"")</f>
        <v/>
      </c>
      <c r="MQ231" t="str">
        <f>IF(EY231=1,MQ$8&amp;IF(SUM(EZ231:$GO231)=0,"",", "),"")</f>
        <v/>
      </c>
      <c r="MR231" t="str">
        <f>IF(EZ231=1,MR$8&amp;IF(SUM(FA231:$GO231)=0,"",", "),"")</f>
        <v/>
      </c>
      <c r="MS231" t="str">
        <f>IF(FA231=1,MS$8&amp;IF(SUM(FB231:$GO231)=0,"",", "),"")</f>
        <v/>
      </c>
      <c r="MT231" t="str">
        <f>IF(FB231=1,MT$8&amp;IF(SUM(FC231:$GO231)=0,"",", "),"")</f>
        <v/>
      </c>
      <c r="MU231" t="str">
        <f>IF(FC231=1,MU$8&amp;IF(SUM(FD231:$GO231)=0,"",", "),"")</f>
        <v/>
      </c>
      <c r="MV231" t="str">
        <f>IF(FD231=1,MV$8&amp;IF(SUM(FE231:$GO231)=0,"",", "),"")</f>
        <v/>
      </c>
      <c r="MW231" t="str">
        <f>IF(FE231=1,MW$8&amp;IF(SUM(FF231:$GO231)=0,"",", "),"")</f>
        <v/>
      </c>
      <c r="MX231" t="str">
        <f>IF(FF231=1,MX$8&amp;IF(SUM(FG231:$GO231)=0,"",", "),"")</f>
        <v/>
      </c>
      <c r="MY231" t="str">
        <f>IF(FG231=1,MY$8&amp;IF(SUM(FH231:$GO231)=0,"",", "),"")</f>
        <v/>
      </c>
      <c r="MZ231" t="str">
        <f>IF(FH231=1,MZ$8&amp;IF(SUM(FI231:$GO231)=0,"",", "),"")</f>
        <v/>
      </c>
      <c r="NA231" t="str">
        <f>IF(FI231=1,NA$8&amp;IF(SUM(FJ231:$GO231)=0,"",", "),"")</f>
        <v/>
      </c>
      <c r="NB231" t="str">
        <f>IF(FJ231=1,NB$8&amp;IF(SUM(FK231:$GO231)=0,"",", "),"")</f>
        <v/>
      </c>
      <c r="NC231" t="str">
        <f>IF(FK231=1,NC$8&amp;IF(SUM(FL231:$GO231)=0,"",", "),"")</f>
        <v/>
      </c>
      <c r="ND231" t="str">
        <f>IF(FL231=1,ND$8&amp;IF(SUM(FM231:$GO231)=0,"",", "),"")</f>
        <v/>
      </c>
      <c r="NE231" t="str">
        <f>IF(FM231=1,NE$8&amp;IF(SUM(FN231:$GO231)=0,"",", "),"")</f>
        <v/>
      </c>
      <c r="NF231" t="str">
        <f>IF(FN231=1,NF$8&amp;IF(SUM(FO231:$GO231)=0,"",", "),"")</f>
        <v/>
      </c>
      <c r="NG231" t="str">
        <f>IF(FO231=1,NG$8&amp;IF(SUM(FP231:$GO231)=0,"",", "),"")</f>
        <v/>
      </c>
      <c r="NH231" t="str">
        <f>IF(FP231=1,NH$8&amp;IF(SUM(FQ231:$GO231)=0,"",", "),"")</f>
        <v/>
      </c>
      <c r="NI231" t="str">
        <f>IF(FQ231=1,NI$8&amp;IF(SUM(FR231:$GO231)=0,"",", "),"")</f>
        <v/>
      </c>
      <c r="NJ231" t="str">
        <f>IF(FR231=1,NJ$8&amp;IF(SUM(FS231:$GO231)=0,"",", "),"")</f>
        <v/>
      </c>
      <c r="NK231" t="str">
        <f>IF(FS231=1,NK$8&amp;IF(SUM(FT231:$GO231)=0,"",", "),"")</f>
        <v/>
      </c>
      <c r="NL231" t="str">
        <f>IF(FT231=1,NL$8&amp;IF(SUM(FU231:$GO231)=0,"",", "),"")</f>
        <v/>
      </c>
      <c r="NM231" t="str">
        <f>IF(FU231=1,NM$8&amp;IF(SUM(FV231:$GO231)=0,"",", "),"")</f>
        <v/>
      </c>
      <c r="NN231" t="str">
        <f>IF(FV231=1,NN$8&amp;IF(SUM(FW231:$GO231)=0,"",", "),"")</f>
        <v/>
      </c>
      <c r="NO231" t="str">
        <f>IF(FW231=1,NO$8&amp;IF(SUM(FX231:$GO231)=0,"",", "),"")</f>
        <v/>
      </c>
      <c r="NP231" t="str">
        <f>IF(FX231=1,NP$8&amp;IF(SUM(FY231:$GO231)=0,"",", "),"")</f>
        <v/>
      </c>
      <c r="NQ231" t="str">
        <f>IF(FY231=1,NQ$8&amp;IF(SUM(FZ231:$GO231)=0,"",", "),"")</f>
        <v/>
      </c>
      <c r="NR231" t="str">
        <f>IF(FZ231=1,NR$8&amp;IF(SUM(GA231:$GO231)=0,"",", "),"")</f>
        <v/>
      </c>
      <c r="NS231" t="str">
        <f>IF(GA231=1,NS$8&amp;IF(SUM(GB231:$GO231)=0,"",", "),"")</f>
        <v/>
      </c>
      <c r="NT231" t="str">
        <f>IF(GB231=1,NT$8&amp;IF(SUM(GC231:$GO231)=0,"",", "),"")</f>
        <v/>
      </c>
      <c r="NU231" t="str">
        <f>IF(GC231=1,NU$8&amp;IF(SUM(GD231:$GO231)=0,"",", "),"")</f>
        <v/>
      </c>
      <c r="NV231" t="str">
        <f>IF(GD231=1,NV$8&amp;IF(SUM(GE231:$GO231)=0,"",", "),"")</f>
        <v/>
      </c>
      <c r="NW231" t="str">
        <f>IF(GE231=1,NW$8&amp;IF(SUM(GF231:$GO231)=0,"",", "),"")</f>
        <v/>
      </c>
      <c r="NX231" t="str">
        <f>IF(GF231=1,NX$8&amp;IF(SUM(GG231:$GO231)=0,"",", "),"")</f>
        <v/>
      </c>
      <c r="NY231" t="str">
        <f>IF(GG231=1,NY$8&amp;IF(SUM(GH231:$GO231)=0,"",", "),"")</f>
        <v/>
      </c>
      <c r="NZ231" t="str">
        <f>IF(GH231=1,NZ$8&amp;IF(SUM(GI231:$GO231)=0,"",", "),"")</f>
        <v/>
      </c>
      <c r="OA231" t="str">
        <f>IF(GI231=1,OA$8&amp;IF(SUM(GJ231:$GO231)=0,"",", "),"")</f>
        <v/>
      </c>
      <c r="OB231" t="str">
        <f>IF(GJ231=1,OB$8&amp;IF(SUM(GK231:$GO231)=0,"",", "),"")</f>
        <v/>
      </c>
      <c r="OC231" t="str">
        <f>IF(GK231=1,OC$8&amp;IF(SUM(GL231:$GO231)=0,"",", "),"")</f>
        <v/>
      </c>
      <c r="OD231" t="str">
        <f>IF(GL231=1,OD$8&amp;IF(SUM(GM231:$GO231)=0,"",", "),"")</f>
        <v/>
      </c>
      <c r="OE231" t="str">
        <f>IF(GM231=1,OE$8&amp;IF(SUM(GN231:$GO231)=0,"",", "),"")</f>
        <v/>
      </c>
      <c r="OF231" t="str">
        <f>IF(GN231=1,OF$8&amp;IF(SUM(GO231:$GO231)=0,"",", "),"")</f>
        <v/>
      </c>
      <c r="OG231" t="str">
        <f t="shared" si="285"/>
        <v/>
      </c>
      <c r="OH231" t="str">
        <f>IF(GP231=1,OH$8&amp;IF(SUM(GQ231:$IM231)=0,"",", "),"")</f>
        <v/>
      </c>
      <c r="OI231" t="str">
        <f>IF(GQ231=1,OI$8&amp;IF(SUM(GR231:$IM231)=0,"",", "),"")</f>
        <v/>
      </c>
      <c r="OJ231" t="str">
        <f>IF(GR231=1,OJ$8&amp;IF(SUM(GS231:$IM231)=0,"",", "),"")</f>
        <v/>
      </c>
      <c r="OK231" t="str">
        <f>IF(GS231=1,OK$8&amp;IF(SUM(GT231:$IM231)=0,"",", "),"")</f>
        <v/>
      </c>
      <c r="OL231" t="str">
        <f>IF(GT231=1,OL$8&amp;IF(SUM(GU231:$IM231)=0,"",", "),"")</f>
        <v/>
      </c>
      <c r="OM231" t="str">
        <f>IF(GU231=1,OM$8&amp;IF(SUM(GV231:$IM231)=0,"",", "),"")</f>
        <v/>
      </c>
      <c r="ON231" t="str">
        <f>IF(GV231=1,ON$8&amp;IF(SUM(GW231:$IM231)=0,"",", "),"")</f>
        <v/>
      </c>
      <c r="OO231" t="str">
        <f>IF(GW231=1,OO$8&amp;IF(SUM(GX231:$IM231)=0,"",", "),"")</f>
        <v/>
      </c>
      <c r="OP231" t="str">
        <f>IF(GX231=1,OP$8&amp;IF(SUM(GY231:$IM231)=0,"",", "),"")</f>
        <v/>
      </c>
      <c r="OQ231" t="str">
        <f>IF(GY231=1,OQ$8&amp;IF(SUM(GZ231:$IM231)=0,"",", "),"")</f>
        <v/>
      </c>
      <c r="OR231" t="str">
        <f>IF(GZ231=1,OR$8&amp;IF(SUM(HA231:$IM231)=0,"",", "),"")</f>
        <v/>
      </c>
      <c r="OS231" t="str">
        <f>IF(HA231=1,OS$8&amp;IF(SUM(HB231:$IM231)=0,"",", "),"")</f>
        <v/>
      </c>
      <c r="OT231" t="str">
        <f>IF(HB231=1,OT$8&amp;IF(SUM(HC231:$IM231)=0,"",", "),"")</f>
        <v/>
      </c>
      <c r="OU231" t="str">
        <f>IF(HC231=1,OU$8&amp;IF(SUM(HD231:$IM231)=0,"",", "),"")</f>
        <v/>
      </c>
      <c r="OV231" t="str">
        <f>IF(HD231=1,OV$8&amp;IF(SUM(HE231:$IM231)=0,"",", "),"")</f>
        <v/>
      </c>
      <c r="OW231" t="str">
        <f>IF(HE231=1,OW$8&amp;IF(SUM(HF231:$IM231)=0,"",", "),"")</f>
        <v/>
      </c>
      <c r="OX231" t="str">
        <f>IF(HF231=1,OX$8&amp;IF(SUM(HG231:$IM231)=0,"",", "),"")</f>
        <v/>
      </c>
      <c r="OY231" t="str">
        <f>IF(HG231=1,OY$8&amp;IF(SUM(HH231:$IM231)=0,"",", "),"")</f>
        <v/>
      </c>
      <c r="OZ231" t="str">
        <f>IF(HH231=1,OZ$8&amp;IF(SUM(HI231:$IM231)=0,"",", "),"")</f>
        <v/>
      </c>
      <c r="PA231" t="str">
        <f>IF(HI231=1,PA$8&amp;IF(SUM(HJ231:$IM231)=0,"",", "),"")</f>
        <v/>
      </c>
      <c r="PB231" t="str">
        <f>IF(HJ231=1,PB$8&amp;IF(SUM(HK231:$IM231)=0,"",", "),"")</f>
        <v/>
      </c>
      <c r="PC231" t="str">
        <f>IF(HK231=1,PC$8&amp;IF(SUM(HL231:$IM231)=0,"",", "),"")</f>
        <v/>
      </c>
      <c r="PD231" t="str">
        <f>IF(HL231=1,PD$8&amp;IF(SUM(HM231:$IM231)=0,"",", "),"")</f>
        <v/>
      </c>
      <c r="PE231" t="str">
        <f>IF(HM231=1,PE$8&amp;IF(SUM(HN231:$IM231)=0,"",", "),"")</f>
        <v/>
      </c>
      <c r="PF231" t="str">
        <f>IF(HN231=1,PF$8&amp;IF(SUM(HO231:$IM231)=0,"",", "),"")</f>
        <v/>
      </c>
      <c r="PG231" t="str">
        <f>IF(HO231=1,PG$8&amp;IF(SUM(HP231:$IM231)=0,"",", "),"")</f>
        <v/>
      </c>
      <c r="PH231" t="str">
        <f>IF(HP231=1,PH$8&amp;IF(SUM(HQ231:$IM231)=0,"",", "),"")</f>
        <v/>
      </c>
      <c r="PI231" t="str">
        <f>IF(HQ231=1,PI$8&amp;IF(SUM(HR231:$IM231)=0,"",", "),"")</f>
        <v/>
      </c>
      <c r="PJ231" t="str">
        <f>IF(HR231=1,PJ$8&amp;IF(SUM(HS231:$IM231)=0,"",", "),"")</f>
        <v/>
      </c>
      <c r="PK231" t="str">
        <f>IF(HS231=1,PK$8&amp;IF(SUM(HT231:$IM231)=0,"",", "),"")</f>
        <v/>
      </c>
      <c r="PL231" t="str">
        <f>IF(HT231=1,PL$8&amp;IF(SUM(HU231:$IM231)=0,"",", "),"")</f>
        <v/>
      </c>
      <c r="PM231" t="str">
        <f>IF(HU231=1,PM$8&amp;IF(SUM(HV231:$IM231)=0,"",", "),"")</f>
        <v/>
      </c>
      <c r="PN231" t="str">
        <f>IF(HV231=1,PN$8&amp;IF(SUM(HW231:$IM231)=0,"",", "),"")</f>
        <v/>
      </c>
      <c r="PO231" t="str">
        <f>IF(HW231=1,PO$8&amp;IF(SUM(HX231:$IM231)=0,"",", "),"")</f>
        <v/>
      </c>
      <c r="PP231" t="str">
        <f>IF(HX231=1,PP$8&amp;IF(SUM(HY231:$IM231)=0,"",", "),"")</f>
        <v/>
      </c>
      <c r="PQ231" t="str">
        <f>IF(HY231=1,PQ$8&amp;IF(SUM(HZ231:$IM231)=0,"",", "),"")</f>
        <v/>
      </c>
      <c r="PR231" t="str">
        <f>IF(HZ231=1,PR$8&amp;IF(SUM(IA231:$IM231)=0,"",", "),"")</f>
        <v/>
      </c>
      <c r="PS231" t="str">
        <f>IF(IA231=1,PS$8&amp;IF(SUM(IB231:$IM231)=0,"",", "),"")</f>
        <v/>
      </c>
      <c r="PT231" t="str">
        <f>IF(IB231=1,PT$8&amp;IF(SUM(IC231:$IM231)=0,"",", "),"")</f>
        <v/>
      </c>
      <c r="PU231" t="str">
        <f>IF(IC231=1,PU$8&amp;IF(SUM(ID231:$IM231)=0,"",", "),"")</f>
        <v/>
      </c>
      <c r="PV231" t="str">
        <f>IF(ID231=1,PV$8&amp;IF(SUM(IE231:$IM231)=0,"",", "),"")</f>
        <v/>
      </c>
      <c r="PW231" t="str">
        <f>IF(IE231=1,PW$8&amp;IF(SUM(IF231:$IM231)=0,"",", "),"")</f>
        <v/>
      </c>
      <c r="PX231" t="str">
        <f>IF(IF231=1,PX$8&amp;IF(SUM(IG231:$IM231)=0,"",", "),"")</f>
        <v/>
      </c>
      <c r="PY231" t="str">
        <f>IF(IG231=1,PY$8&amp;IF(SUM(IH231:$IM231)=0,"",", "),"")</f>
        <v/>
      </c>
      <c r="PZ231" t="str">
        <f>IF(IH231=1,PZ$8&amp;IF(SUM(II231:$IM231)=0,"",", "),"")</f>
        <v/>
      </c>
      <c r="QA231" t="str">
        <f>IF(II231=1,QA$8&amp;IF(SUM(IJ231:$IM231)=0,"",", "),"")</f>
        <v/>
      </c>
      <c r="QB231" t="str">
        <f>IF(IJ231=1,QB$8&amp;IF(SUM(IK231:$IM231)=0,"",", "),"")</f>
        <v/>
      </c>
      <c r="QC231" t="str">
        <f>IF(IK231=1,QC$8&amp;IF(SUM(IL231:$IM231)=0,"",", "),"")</f>
        <v/>
      </c>
      <c r="QD231" t="str">
        <f>IF(IL231=1,QD$8&amp;IF(SUM(IM231:$IM231)=0,"",", "),"")</f>
        <v/>
      </c>
      <c r="QE231" t="str">
        <f t="shared" si="286"/>
        <v/>
      </c>
      <c r="QF231" t="str">
        <f>IF(IN231=1,QF$8&amp;IF(SUM(IO231:$KK231)=0,"",", "),"")</f>
        <v/>
      </c>
      <c r="QG231" t="str">
        <f>IF(IO231=1,QG$8&amp;IF(SUM(IP231:$KK231)=0,"",", "),"")</f>
        <v/>
      </c>
      <c r="QH231" t="str">
        <f>IF(IP231=1,QH$8&amp;IF(SUM(IQ231:$KK231)=0,"",", "),"")</f>
        <v/>
      </c>
      <c r="QI231" t="str">
        <f>IF(IQ231=1,QI$8&amp;IF(SUM(IR231:$KK231)=0,"",", "),"")</f>
        <v/>
      </c>
      <c r="QJ231" t="str">
        <f>IF(IR231=1,QJ$8&amp;IF(SUM(IS231:$KK231)=0,"",", "),"")</f>
        <v/>
      </c>
      <c r="QK231" t="str">
        <f>IF(IS231=1,QK$8&amp;IF(SUM(IT231:$KK231)=0,"",", "),"")</f>
        <v/>
      </c>
      <c r="QL231" t="str">
        <f>IF(IT231=1,QL$8&amp;IF(SUM(IU231:$KK231)=0,"",", "),"")</f>
        <v/>
      </c>
      <c r="QM231" t="str">
        <f>IF(IU231=1,QM$8&amp;IF(SUM(IV231:$KK231)=0,"",", "),"")</f>
        <v/>
      </c>
      <c r="QN231" t="str">
        <f>IF(IV231=1,QN$8&amp;IF(SUM(IW231:$KK231)=0,"",", "),"")</f>
        <v/>
      </c>
      <c r="QO231" t="str">
        <f>IF(IW231=1,QO$8&amp;IF(SUM(IX231:$KK231)=0,"",", "),"")</f>
        <v/>
      </c>
      <c r="QP231" t="str">
        <f>IF(IX231=1,QP$8&amp;IF(SUM(IY231:$KK231)=0,"",", "),"")</f>
        <v/>
      </c>
      <c r="QQ231" t="str">
        <f>IF(IY231=1,QQ$8&amp;IF(SUM(IZ231:$KK231)=0,"",", "),"")</f>
        <v/>
      </c>
      <c r="QR231" t="str">
        <f>IF(IZ231=1,QR$8&amp;IF(SUM(JA231:$KK231)=0,"",", "),"")</f>
        <v/>
      </c>
      <c r="QS231" t="str">
        <f>IF(JA231=1,QS$8&amp;IF(SUM(JB231:$KK231)=0,"",", "),"")</f>
        <v/>
      </c>
      <c r="QT231" t="str">
        <f>IF(JB231=1,QT$8&amp;IF(SUM(JC231:$KK231)=0,"",", "),"")</f>
        <v/>
      </c>
      <c r="QU231" t="str">
        <f>IF(JC231=1,QU$8&amp;IF(SUM(JD231:$KK231)=0,"",", "),"")</f>
        <v/>
      </c>
      <c r="QV231" t="str">
        <f>IF(JD231=1,QV$8&amp;IF(SUM(JE231:$KK231)=0,"",", "),"")</f>
        <v/>
      </c>
      <c r="QW231" t="str">
        <f>IF(JE231=1,QW$8&amp;IF(SUM(JF231:$KK231)=0,"",", "),"")</f>
        <v/>
      </c>
      <c r="QX231" t="str">
        <f>IF(JF231=1,QX$8&amp;IF(SUM(JG231:$KK231)=0,"",", "),"")</f>
        <v/>
      </c>
      <c r="QY231" t="str">
        <f>IF(JG231=1,QY$8&amp;IF(SUM(JH231:$KK231)=0,"",", "),"")</f>
        <v/>
      </c>
      <c r="QZ231" t="str">
        <f>IF(JH231=1,QZ$8&amp;IF(SUM(JI231:$KK231)=0,"",", "),"")</f>
        <v/>
      </c>
      <c r="RA231" t="str">
        <f>IF(JI231=1,RA$8&amp;IF(SUM(JJ231:$KK231)=0,"",", "),"")</f>
        <v/>
      </c>
      <c r="RB231" t="str">
        <f>IF(JJ231=1,RB$8&amp;IF(SUM(JK231:$KK231)=0,"",", "),"")</f>
        <v/>
      </c>
      <c r="RC231" t="str">
        <f>IF(JK231=1,RC$8&amp;IF(SUM(JL231:$KK231)=0,"",", "),"")</f>
        <v/>
      </c>
      <c r="RD231" t="str">
        <f>IF(JL231=1,RD$8&amp;IF(SUM(JM231:$KK231)=0,"",", "),"")</f>
        <v/>
      </c>
      <c r="RE231" t="str">
        <f>IF(JM231=1,RE$8&amp;IF(SUM(JN231:$KK231)=0,"",", "),"")</f>
        <v/>
      </c>
      <c r="RF231" t="str">
        <f>IF(JN231=1,RF$8&amp;IF(SUM(JO231:$KK231)=0,"",", "),"")</f>
        <v/>
      </c>
      <c r="RG231" t="str">
        <f>IF(JO231=1,RG$8&amp;IF(SUM(JP231:$KK231)=0,"",", "),"")</f>
        <v/>
      </c>
      <c r="RH231" t="str">
        <f>IF(JP231=1,RH$8&amp;IF(SUM(JQ231:$KK231)=0,"",", "),"")</f>
        <v/>
      </c>
      <c r="RI231" t="str">
        <f>IF(JQ231=1,RI$8&amp;IF(SUM(JR231:$KK231)=0,"",", "),"")</f>
        <v/>
      </c>
      <c r="RJ231" t="str">
        <f>IF(JR231=1,RJ$8&amp;IF(SUM(JS231:$KK231)=0,"",", "),"")</f>
        <v/>
      </c>
      <c r="RK231" t="str">
        <f>IF(JS231=1,RK$8&amp;IF(SUM(JT231:$KK231)=0,"",", "),"")</f>
        <v/>
      </c>
      <c r="RL231" t="str">
        <f>IF(JT231=1,RL$8&amp;IF(SUM(JU231:$KK231)=0,"",", "),"")</f>
        <v/>
      </c>
      <c r="RM231" t="str">
        <f>IF(JU231=1,RM$8&amp;IF(SUM(JV231:$KK231)=0,"",", "),"")</f>
        <v/>
      </c>
      <c r="RN231" t="str">
        <f>IF(JV231=1,RN$8&amp;IF(SUM(JW231:$KK231)=0,"",", "),"")</f>
        <v/>
      </c>
      <c r="RO231" t="str">
        <f>IF(JW231=1,RO$8&amp;IF(SUM(JX231:$KK231)=0,"",", "),"")</f>
        <v/>
      </c>
      <c r="RP231" t="str">
        <f>IF(JX231=1,RP$8&amp;IF(SUM(JY231:$KK231)=0,"",", "),"")</f>
        <v/>
      </c>
      <c r="RQ231" t="str">
        <f>IF(JY231=1,RQ$8&amp;IF(SUM(JZ231:$KK231)=0,"",", "),"")</f>
        <v/>
      </c>
      <c r="RR231" t="str">
        <f>IF(JZ231=1,RR$8&amp;IF(SUM(KA231:$KK231)=0,"",", "),"")</f>
        <v/>
      </c>
      <c r="RS231" t="str">
        <f>IF(KA231=1,RS$8&amp;IF(SUM(KB231:$KK231)=0,"",", "),"")</f>
        <v/>
      </c>
      <c r="RT231" t="str">
        <f>IF(KB231=1,RT$8&amp;IF(SUM(KC231:$KK231)=0,"",", "),"")</f>
        <v/>
      </c>
      <c r="RU231" t="str">
        <f>IF(KC231=1,RU$8&amp;IF(SUM(KD231:$KK231)=0,"",", "),"")</f>
        <v/>
      </c>
      <c r="RV231" t="str">
        <f>IF(KD231=1,RV$8&amp;IF(SUM(KE231:$KK231)=0,"",", "),"")</f>
        <v/>
      </c>
      <c r="RW231" t="str">
        <f>IF(KE231=1,RW$8&amp;IF(SUM(KF231:$KK231)=0,"",", "),"")</f>
        <v/>
      </c>
      <c r="RX231" t="str">
        <f>IF(KF231=1,RX$8&amp;IF(SUM(KG231:$KK231)=0,"",", "),"")</f>
        <v/>
      </c>
      <c r="RY231" t="str">
        <f>IF(KG231=1,RY$8&amp;IF(SUM(KH231:$KK231)=0,"",", "),"")</f>
        <v/>
      </c>
      <c r="RZ231" t="str">
        <f>IF(KH231=1,RZ$8&amp;IF(SUM(KI231:$KK231)=0,"",", "),"")</f>
        <v/>
      </c>
      <c r="SA231" t="str">
        <f>IF(KI231=1,SA$8&amp;IF(SUM(KJ231:$KK231)=0,"",", "),"")</f>
        <v/>
      </c>
      <c r="SB231" t="str">
        <f>IF(KJ231=1,SB$8&amp;IF(SUM(KK231:$KK231)=0,"",", "),"")</f>
        <v/>
      </c>
      <c r="SC231" t="str">
        <f t="shared" si="287"/>
        <v/>
      </c>
    </row>
    <row r="232" spans="1:497" ht="60" customHeight="1" x14ac:dyDescent="0.45">
      <c r="A232" s="62"/>
      <c r="B232" s="212" t="str">
        <f t="shared" si="216"/>
        <v/>
      </c>
      <c r="C232" s="212" t="str">
        <f t="shared" si="275"/>
        <v/>
      </c>
      <c r="D232" s="212" t="str">
        <f t="shared" si="276"/>
        <v/>
      </c>
      <c r="E232" s="212" t="str">
        <f t="shared" si="277"/>
        <v/>
      </c>
      <c r="F232" s="212" t="str">
        <f t="shared" si="278"/>
        <v/>
      </c>
      <c r="G232" s="237" t="str">
        <f>IF('EDCI Data'!B232="","",'EDCI Data'!B232)</f>
        <v/>
      </c>
      <c r="H232" s="238" t="str">
        <f>IF('EDCI Data'!C232="","",'EDCI Data'!C232)</f>
        <v/>
      </c>
      <c r="I232" s="239" t="str">
        <f>IF('EDCI Data'!D232="","",'EDCI Data'!D232)</f>
        <v/>
      </c>
      <c r="J232" s="240" t="str">
        <f>IF('EDCI Data'!E232="","",'EDCI Data'!E232)</f>
        <v/>
      </c>
      <c r="K232" s="237" t="str">
        <f>IF('EDCI Data'!F232="","",'EDCI Data'!F232)</f>
        <v/>
      </c>
      <c r="L232" s="237" t="str">
        <f>IF('EDCI Data'!G232="","",'EDCI Data'!G232)</f>
        <v/>
      </c>
      <c r="M232" s="237" t="str">
        <f>IF('EDCI Data'!H232="","",'EDCI Data'!H232)</f>
        <v/>
      </c>
      <c r="N232" s="237" t="str">
        <f>IF('EDCI Data'!I232="","",'EDCI Data'!I232)</f>
        <v/>
      </c>
      <c r="O232" s="237" t="str">
        <f>IF('EDCI Data'!J232="","",'EDCI Data'!J232)</f>
        <v/>
      </c>
      <c r="P232" s="237" t="str">
        <f>IF('EDCI Data'!K232="","",'EDCI Data'!K232)</f>
        <v/>
      </c>
      <c r="Q232" s="241" t="str">
        <f>IF('EDCI Data'!L232="","",'EDCI Data'!L232)</f>
        <v/>
      </c>
      <c r="R232" s="241" t="str">
        <f>IF('EDCI Data'!M232="","",'EDCI Data'!M232)</f>
        <v/>
      </c>
      <c r="S232" s="237" t="str">
        <f>IF('EDCI Data'!N232="","",'EDCI Data'!N232)</f>
        <v/>
      </c>
      <c r="T232" s="237" t="str">
        <f>IF('EDCI Data'!O232="","",'EDCI Data'!O232)</f>
        <v/>
      </c>
      <c r="U232" s="237" t="str">
        <f>IF('EDCI Data'!P232="","",'EDCI Data'!P232)</f>
        <v/>
      </c>
      <c r="V232" s="237" t="str">
        <f>IF('EDCI Data'!Q232="","",'EDCI Data'!Q232)</f>
        <v/>
      </c>
      <c r="W232" s="242" t="str">
        <f>IF('EDCI Data'!R232="","",'EDCI Data'!R232)</f>
        <v/>
      </c>
      <c r="X232" s="243" t="str">
        <f>IF('EDCI Data'!S232="","",'EDCI Data'!S232)</f>
        <v/>
      </c>
      <c r="Y232" s="243" t="str">
        <f>IF('EDCI Data'!T232="","",'EDCI Data'!T232)</f>
        <v/>
      </c>
      <c r="Z232" s="244" t="str">
        <f>IF('EDCI Data'!U232="","",'EDCI Data'!U232)</f>
        <v/>
      </c>
      <c r="AA232" s="237" t="str">
        <f>IF('EDCI Data'!V232="","",'EDCI Data'!V232)</f>
        <v/>
      </c>
      <c r="AB232" s="244" t="str">
        <f>IF('EDCI Data'!W232="","",'EDCI Data'!W232)</f>
        <v/>
      </c>
      <c r="AC232" s="237" t="str">
        <f>IF('EDCI Data'!X232="","",'EDCI Data'!X232)</f>
        <v/>
      </c>
      <c r="AD232" s="244" t="str">
        <f>IF('EDCI Data'!Y232="","",'EDCI Data'!Y232)</f>
        <v/>
      </c>
      <c r="AE232" s="237" t="str">
        <f>IF('EDCI Data'!Z232="","",'EDCI Data'!Z232)</f>
        <v/>
      </c>
      <c r="AF232" s="237" t="str">
        <f>IF('EDCI Data'!AA232="","",'EDCI Data'!AA232)</f>
        <v/>
      </c>
      <c r="AG232" s="237" t="str">
        <f>IF('EDCI Data'!AB232="","",'EDCI Data'!AB232)</f>
        <v/>
      </c>
      <c r="AH232" s="237" t="str">
        <f>IF('EDCI Data'!AC232="","",'EDCI Data'!AC232)</f>
        <v/>
      </c>
      <c r="AI232" s="237" t="str">
        <f>IF('EDCI Data'!AD232="","",'EDCI Data'!AD232)</f>
        <v/>
      </c>
      <c r="AJ232" s="237" t="str">
        <f>IF('EDCI Data'!AE232="","",'EDCI Data'!AE232)</f>
        <v/>
      </c>
      <c r="AK232" s="237" t="str">
        <f>IF('EDCI Data'!AF232="","",'EDCI Data'!AF232)</f>
        <v/>
      </c>
      <c r="AL232" s="237" t="str">
        <f>IF('EDCI Data'!AG232="","",'EDCI Data'!AG232)</f>
        <v/>
      </c>
      <c r="AM232" s="237" t="str">
        <f>IF('EDCI Data'!AH232="","",'EDCI Data'!AH232)</f>
        <v/>
      </c>
      <c r="AN232" s="237" t="str">
        <f>IF('EDCI Data'!AI232="","",'EDCI Data'!AI232)</f>
        <v/>
      </c>
      <c r="AO232" s="237" t="str">
        <f>IF('EDCI Data'!AJ232="","",'EDCI Data'!AJ232)</f>
        <v/>
      </c>
      <c r="AP232" s="237" t="str">
        <f>IF('EDCI Data'!AK232="","",'EDCI Data'!AK232)</f>
        <v/>
      </c>
      <c r="AQ232" s="237" t="str">
        <f>IF('EDCI Data'!AL232="","",'EDCI Data'!AL232)</f>
        <v/>
      </c>
      <c r="AR232" s="237" t="str">
        <f>IF('EDCI Data'!AM232="","",'EDCI Data'!AM232)</f>
        <v/>
      </c>
      <c r="AS232" s="237" t="str">
        <f>IF('EDCI Data'!AN232="","",'EDCI Data'!AN232)</f>
        <v/>
      </c>
      <c r="AT232" s="237" t="str">
        <f>IF('EDCI Data'!AO232="","",'EDCI Data'!AO232)</f>
        <v/>
      </c>
      <c r="AU232" s="237" t="str">
        <f>IF('EDCI Data'!AP232="","",'EDCI Data'!AP232)</f>
        <v/>
      </c>
      <c r="AV232" s="237" t="str">
        <f>IF('EDCI Data'!AQ232="","",'EDCI Data'!AQ232)</f>
        <v/>
      </c>
      <c r="AW232" s="237" t="str">
        <f>IF('EDCI Data'!AR232="","",'EDCI Data'!AR232)</f>
        <v/>
      </c>
      <c r="AX232" s="237" t="str">
        <f>IF('EDCI Data'!AS232="","",'EDCI Data'!AS232)</f>
        <v/>
      </c>
      <c r="AY232" s="237" t="str">
        <f>IF('EDCI Data'!AT232="","",'EDCI Data'!AT232)</f>
        <v/>
      </c>
      <c r="AZ232" s="237" t="str">
        <f>IF('EDCI Data'!AU232="","",'EDCI Data'!AU232)</f>
        <v/>
      </c>
      <c r="BA232" s="237" t="str">
        <f>IF('EDCI Data'!AV232="","",'EDCI Data'!AV232)</f>
        <v/>
      </c>
      <c r="BB232" s="245" t="str">
        <f>IF('EDCI Data'!AW232="","",'EDCI Data'!AW232)</f>
        <v/>
      </c>
      <c r="BC232" s="245" t="str">
        <f>IF('EDCI Data'!AX232="","",'EDCI Data'!AX232)</f>
        <v/>
      </c>
      <c r="BD232" s="246" t="str">
        <f t="shared" si="279"/>
        <v/>
      </c>
      <c r="BE232" s="247" t="str">
        <f>IF('EDCI Data'!AY232="","",'EDCI Data'!AY232)</f>
        <v/>
      </c>
      <c r="BF232" s="247" t="str">
        <f>IF('EDCI Data'!AZ232="","",'EDCI Data'!AZ232)</f>
        <v/>
      </c>
      <c r="BG232" s="247" t="str">
        <f>IF('EDCI Data'!BA232="","",'EDCI Data'!BA232)</f>
        <v/>
      </c>
      <c r="BH232" s="247" t="str">
        <f>IF('EDCI Data'!BB232="","",'EDCI Data'!BB232)</f>
        <v/>
      </c>
      <c r="BI232" s="247" t="str">
        <f>IF('EDCI Data'!BC232="","",'EDCI Data'!BC232)</f>
        <v/>
      </c>
      <c r="BJ232" s="247" t="str">
        <f>IF('EDCI Data'!BD232="","",'EDCI Data'!BD232)</f>
        <v/>
      </c>
      <c r="BK232" s="247" t="str">
        <f>IF('EDCI Data'!BE232="","",'EDCI Data'!BE232)</f>
        <v/>
      </c>
      <c r="BL232" s="247" t="str">
        <f>IF('EDCI Data'!BF232="","",'EDCI Data'!BF232)</f>
        <v/>
      </c>
      <c r="BM232" s="247" t="str">
        <f>IF('EDCI Data'!BG232="","",'EDCI Data'!BG232)</f>
        <v/>
      </c>
      <c r="BN232" s="248" t="str">
        <f>IF('EDCI Data'!BH232="","",'EDCI Data'!BH232)</f>
        <v/>
      </c>
      <c r="BO232" s="248" t="str">
        <f>IF('EDCI Data'!BI232="","",'EDCI Data'!BI232)</f>
        <v/>
      </c>
      <c r="BP232" s="249" t="str">
        <f>IF('EDCI Data'!BJ232="","",'EDCI Data'!BJ232)</f>
        <v/>
      </c>
      <c r="BQ232" s="248" t="str">
        <f>IF('EDCI Data'!BK232="","",'EDCI Data'!BK232)</f>
        <v/>
      </c>
      <c r="BR232" s="248" t="str">
        <f>IF('EDCI Data'!BL232="","",'EDCI Data'!BL232)</f>
        <v/>
      </c>
      <c r="BS232" s="250" t="str">
        <f>IF('EDCI Data'!BM232="","",'EDCI Data'!BM232)</f>
        <v/>
      </c>
      <c r="BT232" s="251" t="str">
        <f>IF('EDCI Data'!BN232="","",'EDCI Data'!BN232)</f>
        <v/>
      </c>
      <c r="BU232" s="246" t="str">
        <f>IF('EDCI Data'!BO232="","",'EDCI Data'!BO232)</f>
        <v/>
      </c>
      <c r="BV232" s="252">
        <f t="shared" si="280"/>
        <v>0</v>
      </c>
      <c r="BW232" s="252">
        <f t="shared" si="281"/>
        <v>0</v>
      </c>
      <c r="BX232" s="252">
        <f t="shared" si="282"/>
        <v>0</v>
      </c>
      <c r="BY232" s="252">
        <f t="shared" si="283"/>
        <v>0</v>
      </c>
      <c r="BZ232" t="str">
        <f t="shared" si="217"/>
        <v/>
      </c>
      <c r="CA232" s="253"/>
      <c r="CB232"/>
      <c r="CC232"/>
      <c r="CD232"/>
      <c r="CE232" t="str">
        <f t="shared" si="218"/>
        <v/>
      </c>
      <c r="CF232"/>
      <c r="CG232" t="str">
        <f t="shared" si="219"/>
        <v/>
      </c>
      <c r="CH232" t="str">
        <f t="shared" si="220"/>
        <v/>
      </c>
      <c r="CI232" t="str">
        <f t="shared" si="221"/>
        <v/>
      </c>
      <c r="CJ232" t="str">
        <f t="shared" si="222"/>
        <v/>
      </c>
      <c r="CK232"/>
      <c r="CL232"/>
      <c r="CM232" t="str">
        <f t="shared" si="223"/>
        <v/>
      </c>
      <c r="CN232" t="str">
        <f t="shared" si="224"/>
        <v/>
      </c>
      <c r="CO232" t="str">
        <f t="shared" si="225"/>
        <v/>
      </c>
      <c r="CP232" t="str">
        <f t="shared" si="226"/>
        <v/>
      </c>
      <c r="CQ232"/>
      <c r="CR232" t="str" cm="1">
        <f t="array" ref="CR232">IF(COUNTIFS($BZ$10:$BZ$259,$BZ232,$I$10:$I$259,$I232+1)&gt;0,IF(X232&lt;&gt;INDEX(Y$10:Y$259,MATCH(1,INDEX(($BZ232=$BZ$10:$BZ$259)*($I$10:$I$259=$I232+1),0,1),0)),"Number of FTEs in previous year do not align with Number of FTEs in current year across years, by definition these should be equal. Please check and update if required. "&amp;CHAR(10),""),"")</f>
        <v/>
      </c>
      <c r="CS232" t="str" cm="1">
        <f t="array" ref="CS232">IF(COUNTIFS($BZ$10:$BZ$259,$BZ232,$I$10:$I$259,$I232-1)&gt;0,IF(Y232&lt;&gt;INDEX(X$10:X$259,MATCH(1,INDEX(($BZ232=$BZ$10:$BZ$259)*($I$10:$I$259=$I232-1),0,1),0)),"Number of FTEs in previous year do not align with Number of FTEs in current year across years, by definition these should be equal. Please check and update if required. "&amp;CHAR(10),""),"")</f>
        <v/>
      </c>
      <c r="CT232" t="str">
        <f t="shared" si="227"/>
        <v/>
      </c>
      <c r="CU232" t="str">
        <f t="shared" si="228"/>
        <v/>
      </c>
      <c r="CV232"/>
      <c r="CW232" t="str">
        <f t="shared" si="229"/>
        <v/>
      </c>
      <c r="CX232"/>
      <c r="CY232" t="str">
        <f t="shared" si="230"/>
        <v/>
      </c>
      <c r="CZ232"/>
      <c r="DA232" t="str">
        <f t="shared" si="231"/>
        <v/>
      </c>
      <c r="DB232"/>
      <c r="DC232"/>
      <c r="DD232"/>
      <c r="DE232"/>
      <c r="DF232"/>
      <c r="DG232"/>
      <c r="DH232"/>
      <c r="DI232"/>
      <c r="DJ232"/>
      <c r="DK232"/>
      <c r="DL232"/>
      <c r="DM232"/>
      <c r="DN232"/>
      <c r="DO232"/>
      <c r="DP232"/>
      <c r="DQ232"/>
      <c r="DR232"/>
      <c r="DS232"/>
      <c r="DT232"/>
      <c r="DU232"/>
      <c r="DV232"/>
      <c r="DW232"/>
      <c r="DX232" t="str">
        <f t="shared" si="232"/>
        <v/>
      </c>
      <c r="DY232" t="str">
        <f t="shared" si="233"/>
        <v/>
      </c>
      <c r="DZ232" t="str">
        <f t="shared" si="234"/>
        <v/>
      </c>
      <c r="EA232" t="str">
        <f t="shared" si="235"/>
        <v/>
      </c>
      <c r="EB232" t="str">
        <f t="shared" si="236"/>
        <v/>
      </c>
      <c r="EC232" t="str">
        <f t="shared" si="237"/>
        <v/>
      </c>
      <c r="ED232" t="str">
        <f t="shared" si="238"/>
        <v/>
      </c>
      <c r="EE232" t="str">
        <f t="shared" si="239"/>
        <v/>
      </c>
      <c r="EF232" t="str">
        <f t="shared" si="240"/>
        <v/>
      </c>
      <c r="EG232" t="str">
        <f t="shared" si="241"/>
        <v/>
      </c>
      <c r="EH232" t="str">
        <f t="shared" si="242"/>
        <v/>
      </c>
      <c r="EI232" t="str">
        <f t="shared" si="243"/>
        <v/>
      </c>
      <c r="EJ232"/>
      <c r="EK232"/>
      <c r="EL232"/>
      <c r="EM232"/>
      <c r="EN232"/>
      <c r="EO232"/>
      <c r="EP232"/>
      <c r="EQ232" t="str">
        <f t="shared" si="244"/>
        <v/>
      </c>
      <c r="ER232" t="str">
        <f t="shared" si="245"/>
        <v/>
      </c>
      <c r="ES232" t="str">
        <f t="shared" si="246"/>
        <v/>
      </c>
      <c r="ET232"/>
      <c r="EU232" t="str">
        <f t="shared" si="247"/>
        <v/>
      </c>
      <c r="EV232"/>
      <c r="EW232" t="str">
        <f t="shared" si="248"/>
        <v/>
      </c>
      <c r="EX232"/>
      <c r="EY232" t="str">
        <f t="shared" si="249"/>
        <v/>
      </c>
      <c r="EZ232"/>
      <c r="FA232"/>
      <c r="FB232"/>
      <c r="FC232"/>
      <c r="FD232"/>
      <c r="FE232"/>
      <c r="FF232"/>
      <c r="FG232"/>
      <c r="FH232"/>
      <c r="FI232"/>
      <c r="FJ232"/>
      <c r="FK232"/>
      <c r="FL232"/>
      <c r="FM232"/>
      <c r="FN232"/>
      <c r="FO232"/>
      <c r="FP232"/>
      <c r="FQ232"/>
      <c r="FR232"/>
      <c r="FS232"/>
      <c r="FT232"/>
      <c r="FU232"/>
      <c r="FV232" t="str">
        <f t="shared" si="250"/>
        <v/>
      </c>
      <c r="FW232" t="str">
        <f t="shared" si="251"/>
        <v/>
      </c>
      <c r="FX232"/>
      <c r="FY232" t="str">
        <f t="shared" si="252"/>
        <v/>
      </c>
      <c r="FZ232" t="str">
        <f t="shared" si="253"/>
        <v/>
      </c>
      <c r="GA232" t="str">
        <f t="shared" si="254"/>
        <v/>
      </c>
      <c r="GB232" t="str">
        <f t="shared" si="255"/>
        <v/>
      </c>
      <c r="GC232" t="str">
        <f t="shared" si="256"/>
        <v/>
      </c>
      <c r="GD232" t="str">
        <f t="shared" si="257"/>
        <v/>
      </c>
      <c r="GE232" t="str">
        <f t="shared" si="258"/>
        <v/>
      </c>
      <c r="GF232" t="str">
        <f t="shared" si="259"/>
        <v/>
      </c>
      <c r="GG232" t="str">
        <f t="shared" si="260"/>
        <v/>
      </c>
      <c r="GH232"/>
      <c r="GI232"/>
      <c r="GJ232"/>
      <c r="GK232"/>
      <c r="GL232"/>
      <c r="GM232"/>
      <c r="GN232"/>
      <c r="GO232"/>
      <c r="GP232" t="str">
        <f t="shared" si="261"/>
        <v/>
      </c>
      <c r="GQ232" t="str">
        <f t="shared" si="262"/>
        <v/>
      </c>
      <c r="GR232"/>
      <c r="GS232" t="str">
        <f t="shared" si="263"/>
        <v/>
      </c>
      <c r="GT232"/>
      <c r="GU232" t="str">
        <f t="shared" si="264"/>
        <v/>
      </c>
      <c r="GV232"/>
      <c r="GW232" t="str">
        <f t="shared" si="265"/>
        <v/>
      </c>
      <c r="GX232"/>
      <c r="GY232"/>
      <c r="GZ232"/>
      <c r="HA232"/>
      <c r="HB232"/>
      <c r="HC232"/>
      <c r="HD232"/>
      <c r="HE232"/>
      <c r="HF232"/>
      <c r="HG232"/>
      <c r="HH232"/>
      <c r="HI232"/>
      <c r="HJ232"/>
      <c r="HK232"/>
      <c r="HL232"/>
      <c r="HM232"/>
      <c r="HN232"/>
      <c r="HO232"/>
      <c r="HP232"/>
      <c r="HQ232"/>
      <c r="HR232"/>
      <c r="HS232"/>
      <c r="HT232" t="str">
        <f t="shared" si="266"/>
        <v/>
      </c>
      <c r="HU232" t="str">
        <f t="shared" si="267"/>
        <v/>
      </c>
      <c r="HV232"/>
      <c r="HW232"/>
      <c r="HX232"/>
      <c r="HY232"/>
      <c r="HZ232"/>
      <c r="IA232"/>
      <c r="IB232"/>
      <c r="IC232"/>
      <c r="ID232"/>
      <c r="IE232" t="str">
        <f t="shared" si="268"/>
        <v/>
      </c>
      <c r="IF232"/>
      <c r="IG232"/>
      <c r="IH232"/>
      <c r="II232"/>
      <c r="IJ232"/>
      <c r="IK232"/>
      <c r="IL232"/>
      <c r="IM232"/>
      <c r="IN232"/>
      <c r="IO232"/>
      <c r="IP232"/>
      <c r="IQ232" t="str">
        <f t="shared" si="269"/>
        <v/>
      </c>
      <c r="IR232"/>
      <c r="IS232" t="str">
        <f t="shared" si="270"/>
        <v/>
      </c>
      <c r="IT232"/>
      <c r="IU232" t="str">
        <f t="shared" si="271"/>
        <v/>
      </c>
      <c r="IV232"/>
      <c r="IW232"/>
      <c r="IX232"/>
      <c r="IY232"/>
      <c r="IZ232"/>
      <c r="JA232"/>
      <c r="JB232"/>
      <c r="JC232"/>
      <c r="JD232"/>
      <c r="JE232"/>
      <c r="JF232"/>
      <c r="JG232"/>
      <c r="JH232"/>
      <c r="JI232"/>
      <c r="JJ232"/>
      <c r="JK232"/>
      <c r="JL232"/>
      <c r="JM232"/>
      <c r="JN232"/>
      <c r="JO232"/>
      <c r="JP232"/>
      <c r="JQ232"/>
      <c r="JR232" t="str">
        <f t="shared" si="272"/>
        <v/>
      </c>
      <c r="JS232" t="str">
        <f t="shared" si="273"/>
        <v/>
      </c>
      <c r="JT232"/>
      <c r="JU232"/>
      <c r="JV232"/>
      <c r="JW232"/>
      <c r="JX232"/>
      <c r="JY232"/>
      <c r="JZ232"/>
      <c r="KA232"/>
      <c r="KB232"/>
      <c r="KC232" t="str">
        <f t="shared" si="274"/>
        <v/>
      </c>
      <c r="KD232"/>
      <c r="KE232"/>
      <c r="KF232"/>
      <c r="KG232"/>
      <c r="KH232"/>
      <c r="KI232"/>
      <c r="KJ232"/>
      <c r="KK232"/>
      <c r="KL232" t="str">
        <f>IF(CT232=1,KL$8&amp;IF(SUM(CU232:$EQ232)=0,"",", "),"")</f>
        <v/>
      </c>
      <c r="KM232" t="str">
        <f>IF(CU232=1,KM$8&amp;IF(SUM(CV232:$EQ232)=0,"",", "),"")</f>
        <v/>
      </c>
      <c r="KN232" t="str">
        <f>IF(CV232=1,KN$8&amp;IF(SUM(CW232:$EQ232)=0,"",", "),"")</f>
        <v/>
      </c>
      <c r="KO232" t="str">
        <f>IF(CW232=1,KO$8&amp;IF(SUM(CX232:$EQ232)=0,"",", "),"")</f>
        <v/>
      </c>
      <c r="KP232" t="str">
        <f>IF(CX232=1,KP$8&amp;IF(SUM(CY232:$EQ232)=0,"",", "),"")</f>
        <v/>
      </c>
      <c r="KQ232" t="str">
        <f>IF(CY232=1,KQ$8&amp;IF(SUM(CZ232:$EQ232)=0,"",", "),"")</f>
        <v/>
      </c>
      <c r="KR232" t="str">
        <f>IF(CZ232=1,KR$8&amp;IF(SUM(DA232:$EQ232)=0,"",", "),"")</f>
        <v/>
      </c>
      <c r="KS232" t="str">
        <f>IF(DA232=1,KS$8&amp;IF(SUM(DB232:$EQ232)=0,"",", "),"")</f>
        <v/>
      </c>
      <c r="KT232" t="str">
        <f>IF(DB232=1,KT$8&amp;IF(SUM(DC232:$EQ232)=0,"",", "),"")</f>
        <v/>
      </c>
      <c r="KU232" t="str">
        <f>IF(DC232=1,KU$8&amp;IF(SUM(DD232:$EQ232)=0,"",", "),"")</f>
        <v/>
      </c>
      <c r="KV232" t="str">
        <f>IF(DD232=1,KV$8&amp;IF(SUM(DE232:$EQ232)=0,"",", "),"")</f>
        <v/>
      </c>
      <c r="KW232" t="str">
        <f>IF(DE232=1,KW$8&amp;IF(SUM(DF232:$EQ232)=0,"",", "),"")</f>
        <v/>
      </c>
      <c r="KX232" t="str">
        <f>IF(DF232=1,KX$8&amp;IF(SUM(DG232:$EQ232)=0,"",", "),"")</f>
        <v/>
      </c>
      <c r="KY232" t="str">
        <f>IF(DG232=1,KY$8&amp;IF(SUM(DH232:$EQ232)=0,"",", "),"")</f>
        <v/>
      </c>
      <c r="KZ232" t="str">
        <f>IF(DH232=1,KZ$8&amp;IF(SUM(DI232:$EQ232)=0,"",", "),"")</f>
        <v/>
      </c>
      <c r="LA232" t="str">
        <f>IF(DI232=1,LA$8&amp;IF(SUM(DJ232:$EQ232)=0,"",", "),"")</f>
        <v/>
      </c>
      <c r="LB232" t="str">
        <f>IF(DJ232=1,LB$8&amp;IF(SUM(DK232:$EQ232)=0,"",", "),"")</f>
        <v/>
      </c>
      <c r="LC232" t="str">
        <f>IF(DK232=1,LC$8&amp;IF(SUM(DL232:$EQ232)=0,"",", "),"")</f>
        <v/>
      </c>
      <c r="LD232" t="str">
        <f>IF(DL232=1,LD$8&amp;IF(SUM(DM232:$EQ232)=0,"",", "),"")</f>
        <v/>
      </c>
      <c r="LE232" t="str">
        <f>IF(DM232=1,LE$8&amp;IF(SUM(DN232:$EQ232)=0,"",", "),"")</f>
        <v/>
      </c>
      <c r="LF232" t="str">
        <f>IF(DN232=1,LF$8&amp;IF(SUM(DO232:$EQ232)=0,"",", "),"")</f>
        <v/>
      </c>
      <c r="LG232" t="str">
        <f>IF(DO232=1,LG$8&amp;IF(SUM(DP232:$EQ232)=0,"",", "),"")</f>
        <v/>
      </c>
      <c r="LH232" t="str">
        <f>IF(DP232=1,LH$8&amp;IF(SUM(DQ232:$EQ232)=0,"",", "),"")</f>
        <v/>
      </c>
      <c r="LI232" t="str">
        <f>IF(DQ232=1,LI$8&amp;IF(SUM(DR232:$EQ232)=0,"",", "),"")</f>
        <v/>
      </c>
      <c r="LJ232" t="str">
        <f>IF(DR232=1,LJ$8&amp;IF(SUM(DS232:$EQ232)=0,"",", "),"")</f>
        <v/>
      </c>
      <c r="LK232" t="str">
        <f>IF(DS232=1,LK$8&amp;IF(SUM(DT232:$EQ232)=0,"",", "),"")</f>
        <v/>
      </c>
      <c r="LL232" t="str">
        <f>IF(DT232=1,LL$8&amp;IF(SUM(DU232:$EQ232)=0,"",", "),"")</f>
        <v/>
      </c>
      <c r="LM232" t="str">
        <f>IF(DU232=1,LM$8&amp;IF(SUM(DV232:$EQ232)=0,"",", "),"")</f>
        <v/>
      </c>
      <c r="LN232" t="str">
        <f>IF(DV232=1,LN$8&amp;IF(SUM(DW232:$EQ232)=0,"",", "),"")</f>
        <v/>
      </c>
      <c r="LO232" t="str">
        <f>IF(DW232=1,LO$8&amp;IF(SUM(DX232:$EQ232)=0,"",", "),"")</f>
        <v/>
      </c>
      <c r="LP232" t="str">
        <f>IF(DX232=1,LP$8&amp;IF(SUM(DY232:$EQ232)=0,"",", "),"")</f>
        <v/>
      </c>
      <c r="LQ232" t="str">
        <f>IF(DY232=1,LQ$8&amp;IF(SUM(DZ232:$EQ232)=0,"",", "),"")</f>
        <v/>
      </c>
      <c r="LR232" t="str">
        <f>IF(DZ232=1,LR$8&amp;IF(SUM(EA232:$EQ232)=0,"",", "),"")</f>
        <v/>
      </c>
      <c r="LS232" t="str">
        <f>IF(EA232=1,LS$8&amp;IF(SUM(EB232:$EQ232)=0,"",", "),"")</f>
        <v/>
      </c>
      <c r="LT232" t="str">
        <f>IF(EB232=1,LT$8&amp;IF(SUM(EC232:$EQ232)=0,"",", "),"")</f>
        <v/>
      </c>
      <c r="LU232" t="str">
        <f>IF(EC232=1,LU$8&amp;IF(SUM(ED232:$EQ232)=0,"",", "),"")</f>
        <v/>
      </c>
      <c r="LV232" t="str">
        <f>IF(ED232=1,LV$8&amp;IF(SUM(EE232:$EQ232)=0,"",", "),"")</f>
        <v/>
      </c>
      <c r="LW232" t="str">
        <f>IF(EE232=1,LW$8&amp;IF(SUM(EF232:$EQ232)=0,"",", "),"")</f>
        <v/>
      </c>
      <c r="LX232" t="str">
        <f>IF(EF232=1,LX$8&amp;IF(SUM(EG232:$EQ232)=0,"",", "),"")</f>
        <v/>
      </c>
      <c r="LY232" t="str">
        <f>IF(EG232=1,LY$8&amp;IF(SUM(EH232:$EQ232)=0,"",", "),"")</f>
        <v/>
      </c>
      <c r="LZ232" t="str">
        <f>IF(EH232=1,LZ$8&amp;IF(SUM(EI232:$EQ232)=0,"",", "),"")</f>
        <v/>
      </c>
      <c r="MA232" t="str">
        <f>IF(EI232=1,MA$8&amp;IF(SUM(EJ232:$EQ232)=0,"",", "),"")</f>
        <v/>
      </c>
      <c r="MB232" t="str">
        <f>IF(EJ232=1,MB$8&amp;IF(SUM(EK232:$EQ232)=0,"",", "),"")</f>
        <v/>
      </c>
      <c r="MC232" t="str">
        <f>IF(EK232=1,MC$8&amp;IF(SUM(EL232:$EQ232)=0,"",", "),"")</f>
        <v/>
      </c>
      <c r="MD232" t="str">
        <f>IF(EL232=1,MD$8&amp;IF(SUM(EM232:$EQ232)=0,"",", "),"")</f>
        <v/>
      </c>
      <c r="ME232" t="str">
        <f>IF(EM232=1,ME$8&amp;IF(SUM(EN232:$EQ232)=0,"",", "),"")</f>
        <v/>
      </c>
      <c r="MF232" t="str">
        <f>IF(EN232=1,MF$8&amp;IF(SUM(EO232:$EQ232)=0,"",", "),"")</f>
        <v/>
      </c>
      <c r="MG232" t="str">
        <f>IF(EO232=1,MG$8&amp;IF(SUM(EP232:$EQ232)=0,"",", "),"")</f>
        <v/>
      </c>
      <c r="MH232" t="str">
        <f>IF(EP232=1,MH$8&amp;IF(SUM(EQ232:$EQ232)=0,"",", "),"")</f>
        <v/>
      </c>
      <c r="MI232" t="str">
        <f t="shared" si="284"/>
        <v/>
      </c>
      <c r="MJ232" t="str">
        <f>IF(ER232=1,MJ$8&amp;IF(SUM(ES232:$GO232)=0,"",", "),"")</f>
        <v/>
      </c>
      <c r="MK232" t="str">
        <f>IF(ES232=1,MK$8&amp;IF(SUM(ET232:$GO232)=0,"",", "),"")</f>
        <v/>
      </c>
      <c r="ML232" t="str">
        <f>IF(ET232=1,ML$8&amp;IF(SUM(EU232:$GO232)=0,"",", "),"")</f>
        <v/>
      </c>
      <c r="MM232" t="str">
        <f>IF(EU232=1,MM$8&amp;IF(SUM(EV232:$GO232)=0,"",", "),"")</f>
        <v/>
      </c>
      <c r="MN232" t="str">
        <f>IF(EV232=1,MN$8&amp;IF(SUM(EW232:$GO232)=0,"",", "),"")</f>
        <v/>
      </c>
      <c r="MO232" t="str">
        <f>IF(EW232=1,MO$8&amp;IF(SUM(EX232:$GO232)=0,"",", "),"")</f>
        <v/>
      </c>
      <c r="MP232" t="str">
        <f>IF(EX232=1,MP$8&amp;IF(SUM(EY232:$GO232)=0,"",", "),"")</f>
        <v/>
      </c>
      <c r="MQ232" t="str">
        <f>IF(EY232=1,MQ$8&amp;IF(SUM(EZ232:$GO232)=0,"",", "),"")</f>
        <v/>
      </c>
      <c r="MR232" t="str">
        <f>IF(EZ232=1,MR$8&amp;IF(SUM(FA232:$GO232)=0,"",", "),"")</f>
        <v/>
      </c>
      <c r="MS232" t="str">
        <f>IF(FA232=1,MS$8&amp;IF(SUM(FB232:$GO232)=0,"",", "),"")</f>
        <v/>
      </c>
      <c r="MT232" t="str">
        <f>IF(FB232=1,MT$8&amp;IF(SUM(FC232:$GO232)=0,"",", "),"")</f>
        <v/>
      </c>
      <c r="MU232" t="str">
        <f>IF(FC232=1,MU$8&amp;IF(SUM(FD232:$GO232)=0,"",", "),"")</f>
        <v/>
      </c>
      <c r="MV232" t="str">
        <f>IF(FD232=1,MV$8&amp;IF(SUM(FE232:$GO232)=0,"",", "),"")</f>
        <v/>
      </c>
      <c r="MW232" t="str">
        <f>IF(FE232=1,MW$8&amp;IF(SUM(FF232:$GO232)=0,"",", "),"")</f>
        <v/>
      </c>
      <c r="MX232" t="str">
        <f>IF(FF232=1,MX$8&amp;IF(SUM(FG232:$GO232)=0,"",", "),"")</f>
        <v/>
      </c>
      <c r="MY232" t="str">
        <f>IF(FG232=1,MY$8&amp;IF(SUM(FH232:$GO232)=0,"",", "),"")</f>
        <v/>
      </c>
      <c r="MZ232" t="str">
        <f>IF(FH232=1,MZ$8&amp;IF(SUM(FI232:$GO232)=0,"",", "),"")</f>
        <v/>
      </c>
      <c r="NA232" t="str">
        <f>IF(FI232=1,NA$8&amp;IF(SUM(FJ232:$GO232)=0,"",", "),"")</f>
        <v/>
      </c>
      <c r="NB232" t="str">
        <f>IF(FJ232=1,NB$8&amp;IF(SUM(FK232:$GO232)=0,"",", "),"")</f>
        <v/>
      </c>
      <c r="NC232" t="str">
        <f>IF(FK232=1,NC$8&amp;IF(SUM(FL232:$GO232)=0,"",", "),"")</f>
        <v/>
      </c>
      <c r="ND232" t="str">
        <f>IF(FL232=1,ND$8&amp;IF(SUM(FM232:$GO232)=0,"",", "),"")</f>
        <v/>
      </c>
      <c r="NE232" t="str">
        <f>IF(FM232=1,NE$8&amp;IF(SUM(FN232:$GO232)=0,"",", "),"")</f>
        <v/>
      </c>
      <c r="NF232" t="str">
        <f>IF(FN232=1,NF$8&amp;IF(SUM(FO232:$GO232)=0,"",", "),"")</f>
        <v/>
      </c>
      <c r="NG232" t="str">
        <f>IF(FO232=1,NG$8&amp;IF(SUM(FP232:$GO232)=0,"",", "),"")</f>
        <v/>
      </c>
      <c r="NH232" t="str">
        <f>IF(FP232=1,NH$8&amp;IF(SUM(FQ232:$GO232)=0,"",", "),"")</f>
        <v/>
      </c>
      <c r="NI232" t="str">
        <f>IF(FQ232=1,NI$8&amp;IF(SUM(FR232:$GO232)=0,"",", "),"")</f>
        <v/>
      </c>
      <c r="NJ232" t="str">
        <f>IF(FR232=1,NJ$8&amp;IF(SUM(FS232:$GO232)=0,"",", "),"")</f>
        <v/>
      </c>
      <c r="NK232" t="str">
        <f>IF(FS232=1,NK$8&amp;IF(SUM(FT232:$GO232)=0,"",", "),"")</f>
        <v/>
      </c>
      <c r="NL232" t="str">
        <f>IF(FT232=1,NL$8&amp;IF(SUM(FU232:$GO232)=0,"",", "),"")</f>
        <v/>
      </c>
      <c r="NM232" t="str">
        <f>IF(FU232=1,NM$8&amp;IF(SUM(FV232:$GO232)=0,"",", "),"")</f>
        <v/>
      </c>
      <c r="NN232" t="str">
        <f>IF(FV232=1,NN$8&amp;IF(SUM(FW232:$GO232)=0,"",", "),"")</f>
        <v/>
      </c>
      <c r="NO232" t="str">
        <f>IF(FW232=1,NO$8&amp;IF(SUM(FX232:$GO232)=0,"",", "),"")</f>
        <v/>
      </c>
      <c r="NP232" t="str">
        <f>IF(FX232=1,NP$8&amp;IF(SUM(FY232:$GO232)=0,"",", "),"")</f>
        <v/>
      </c>
      <c r="NQ232" t="str">
        <f>IF(FY232=1,NQ$8&amp;IF(SUM(FZ232:$GO232)=0,"",", "),"")</f>
        <v/>
      </c>
      <c r="NR232" t="str">
        <f>IF(FZ232=1,NR$8&amp;IF(SUM(GA232:$GO232)=0,"",", "),"")</f>
        <v/>
      </c>
      <c r="NS232" t="str">
        <f>IF(GA232=1,NS$8&amp;IF(SUM(GB232:$GO232)=0,"",", "),"")</f>
        <v/>
      </c>
      <c r="NT232" t="str">
        <f>IF(GB232=1,NT$8&amp;IF(SUM(GC232:$GO232)=0,"",", "),"")</f>
        <v/>
      </c>
      <c r="NU232" t="str">
        <f>IF(GC232=1,NU$8&amp;IF(SUM(GD232:$GO232)=0,"",", "),"")</f>
        <v/>
      </c>
      <c r="NV232" t="str">
        <f>IF(GD232=1,NV$8&amp;IF(SUM(GE232:$GO232)=0,"",", "),"")</f>
        <v/>
      </c>
      <c r="NW232" t="str">
        <f>IF(GE232=1,NW$8&amp;IF(SUM(GF232:$GO232)=0,"",", "),"")</f>
        <v/>
      </c>
      <c r="NX232" t="str">
        <f>IF(GF232=1,NX$8&amp;IF(SUM(GG232:$GO232)=0,"",", "),"")</f>
        <v/>
      </c>
      <c r="NY232" t="str">
        <f>IF(GG232=1,NY$8&amp;IF(SUM(GH232:$GO232)=0,"",", "),"")</f>
        <v/>
      </c>
      <c r="NZ232" t="str">
        <f>IF(GH232=1,NZ$8&amp;IF(SUM(GI232:$GO232)=0,"",", "),"")</f>
        <v/>
      </c>
      <c r="OA232" t="str">
        <f>IF(GI232=1,OA$8&amp;IF(SUM(GJ232:$GO232)=0,"",", "),"")</f>
        <v/>
      </c>
      <c r="OB232" t="str">
        <f>IF(GJ232=1,OB$8&amp;IF(SUM(GK232:$GO232)=0,"",", "),"")</f>
        <v/>
      </c>
      <c r="OC232" t="str">
        <f>IF(GK232=1,OC$8&amp;IF(SUM(GL232:$GO232)=0,"",", "),"")</f>
        <v/>
      </c>
      <c r="OD232" t="str">
        <f>IF(GL232=1,OD$8&amp;IF(SUM(GM232:$GO232)=0,"",", "),"")</f>
        <v/>
      </c>
      <c r="OE232" t="str">
        <f>IF(GM232=1,OE$8&amp;IF(SUM(GN232:$GO232)=0,"",", "),"")</f>
        <v/>
      </c>
      <c r="OF232" t="str">
        <f>IF(GN232=1,OF$8&amp;IF(SUM(GO232:$GO232)=0,"",", "),"")</f>
        <v/>
      </c>
      <c r="OG232" t="str">
        <f t="shared" si="285"/>
        <v/>
      </c>
      <c r="OH232" t="str">
        <f>IF(GP232=1,OH$8&amp;IF(SUM(GQ232:$IM232)=0,"",", "),"")</f>
        <v/>
      </c>
      <c r="OI232" t="str">
        <f>IF(GQ232=1,OI$8&amp;IF(SUM(GR232:$IM232)=0,"",", "),"")</f>
        <v/>
      </c>
      <c r="OJ232" t="str">
        <f>IF(GR232=1,OJ$8&amp;IF(SUM(GS232:$IM232)=0,"",", "),"")</f>
        <v/>
      </c>
      <c r="OK232" t="str">
        <f>IF(GS232=1,OK$8&amp;IF(SUM(GT232:$IM232)=0,"",", "),"")</f>
        <v/>
      </c>
      <c r="OL232" t="str">
        <f>IF(GT232=1,OL$8&amp;IF(SUM(GU232:$IM232)=0,"",", "),"")</f>
        <v/>
      </c>
      <c r="OM232" t="str">
        <f>IF(GU232=1,OM$8&amp;IF(SUM(GV232:$IM232)=0,"",", "),"")</f>
        <v/>
      </c>
      <c r="ON232" t="str">
        <f>IF(GV232=1,ON$8&amp;IF(SUM(GW232:$IM232)=0,"",", "),"")</f>
        <v/>
      </c>
      <c r="OO232" t="str">
        <f>IF(GW232=1,OO$8&amp;IF(SUM(GX232:$IM232)=0,"",", "),"")</f>
        <v/>
      </c>
      <c r="OP232" t="str">
        <f>IF(GX232=1,OP$8&amp;IF(SUM(GY232:$IM232)=0,"",", "),"")</f>
        <v/>
      </c>
      <c r="OQ232" t="str">
        <f>IF(GY232=1,OQ$8&amp;IF(SUM(GZ232:$IM232)=0,"",", "),"")</f>
        <v/>
      </c>
      <c r="OR232" t="str">
        <f>IF(GZ232=1,OR$8&amp;IF(SUM(HA232:$IM232)=0,"",", "),"")</f>
        <v/>
      </c>
      <c r="OS232" t="str">
        <f>IF(HA232=1,OS$8&amp;IF(SUM(HB232:$IM232)=0,"",", "),"")</f>
        <v/>
      </c>
      <c r="OT232" t="str">
        <f>IF(HB232=1,OT$8&amp;IF(SUM(HC232:$IM232)=0,"",", "),"")</f>
        <v/>
      </c>
      <c r="OU232" t="str">
        <f>IF(HC232=1,OU$8&amp;IF(SUM(HD232:$IM232)=0,"",", "),"")</f>
        <v/>
      </c>
      <c r="OV232" t="str">
        <f>IF(HD232=1,OV$8&amp;IF(SUM(HE232:$IM232)=0,"",", "),"")</f>
        <v/>
      </c>
      <c r="OW232" t="str">
        <f>IF(HE232=1,OW$8&amp;IF(SUM(HF232:$IM232)=0,"",", "),"")</f>
        <v/>
      </c>
      <c r="OX232" t="str">
        <f>IF(HF232=1,OX$8&amp;IF(SUM(HG232:$IM232)=0,"",", "),"")</f>
        <v/>
      </c>
      <c r="OY232" t="str">
        <f>IF(HG232=1,OY$8&amp;IF(SUM(HH232:$IM232)=0,"",", "),"")</f>
        <v/>
      </c>
      <c r="OZ232" t="str">
        <f>IF(HH232=1,OZ$8&amp;IF(SUM(HI232:$IM232)=0,"",", "),"")</f>
        <v/>
      </c>
      <c r="PA232" t="str">
        <f>IF(HI232=1,PA$8&amp;IF(SUM(HJ232:$IM232)=0,"",", "),"")</f>
        <v/>
      </c>
      <c r="PB232" t="str">
        <f>IF(HJ232=1,PB$8&amp;IF(SUM(HK232:$IM232)=0,"",", "),"")</f>
        <v/>
      </c>
      <c r="PC232" t="str">
        <f>IF(HK232=1,PC$8&amp;IF(SUM(HL232:$IM232)=0,"",", "),"")</f>
        <v/>
      </c>
      <c r="PD232" t="str">
        <f>IF(HL232=1,PD$8&amp;IF(SUM(HM232:$IM232)=0,"",", "),"")</f>
        <v/>
      </c>
      <c r="PE232" t="str">
        <f>IF(HM232=1,PE$8&amp;IF(SUM(HN232:$IM232)=0,"",", "),"")</f>
        <v/>
      </c>
      <c r="PF232" t="str">
        <f>IF(HN232=1,PF$8&amp;IF(SUM(HO232:$IM232)=0,"",", "),"")</f>
        <v/>
      </c>
      <c r="PG232" t="str">
        <f>IF(HO232=1,PG$8&amp;IF(SUM(HP232:$IM232)=0,"",", "),"")</f>
        <v/>
      </c>
      <c r="PH232" t="str">
        <f>IF(HP232=1,PH$8&amp;IF(SUM(HQ232:$IM232)=0,"",", "),"")</f>
        <v/>
      </c>
      <c r="PI232" t="str">
        <f>IF(HQ232=1,PI$8&amp;IF(SUM(HR232:$IM232)=0,"",", "),"")</f>
        <v/>
      </c>
      <c r="PJ232" t="str">
        <f>IF(HR232=1,PJ$8&amp;IF(SUM(HS232:$IM232)=0,"",", "),"")</f>
        <v/>
      </c>
      <c r="PK232" t="str">
        <f>IF(HS232=1,PK$8&amp;IF(SUM(HT232:$IM232)=0,"",", "),"")</f>
        <v/>
      </c>
      <c r="PL232" t="str">
        <f>IF(HT232=1,PL$8&amp;IF(SUM(HU232:$IM232)=0,"",", "),"")</f>
        <v/>
      </c>
      <c r="PM232" t="str">
        <f>IF(HU232=1,PM$8&amp;IF(SUM(HV232:$IM232)=0,"",", "),"")</f>
        <v/>
      </c>
      <c r="PN232" t="str">
        <f>IF(HV232=1,PN$8&amp;IF(SUM(HW232:$IM232)=0,"",", "),"")</f>
        <v/>
      </c>
      <c r="PO232" t="str">
        <f>IF(HW232=1,PO$8&amp;IF(SUM(HX232:$IM232)=0,"",", "),"")</f>
        <v/>
      </c>
      <c r="PP232" t="str">
        <f>IF(HX232=1,PP$8&amp;IF(SUM(HY232:$IM232)=0,"",", "),"")</f>
        <v/>
      </c>
      <c r="PQ232" t="str">
        <f>IF(HY232=1,PQ$8&amp;IF(SUM(HZ232:$IM232)=0,"",", "),"")</f>
        <v/>
      </c>
      <c r="PR232" t="str">
        <f>IF(HZ232=1,PR$8&amp;IF(SUM(IA232:$IM232)=0,"",", "),"")</f>
        <v/>
      </c>
      <c r="PS232" t="str">
        <f>IF(IA232=1,PS$8&amp;IF(SUM(IB232:$IM232)=0,"",", "),"")</f>
        <v/>
      </c>
      <c r="PT232" t="str">
        <f>IF(IB232=1,PT$8&amp;IF(SUM(IC232:$IM232)=0,"",", "),"")</f>
        <v/>
      </c>
      <c r="PU232" t="str">
        <f>IF(IC232=1,PU$8&amp;IF(SUM(ID232:$IM232)=0,"",", "),"")</f>
        <v/>
      </c>
      <c r="PV232" t="str">
        <f>IF(ID232=1,PV$8&amp;IF(SUM(IE232:$IM232)=0,"",", "),"")</f>
        <v/>
      </c>
      <c r="PW232" t="str">
        <f>IF(IE232=1,PW$8&amp;IF(SUM(IF232:$IM232)=0,"",", "),"")</f>
        <v/>
      </c>
      <c r="PX232" t="str">
        <f>IF(IF232=1,PX$8&amp;IF(SUM(IG232:$IM232)=0,"",", "),"")</f>
        <v/>
      </c>
      <c r="PY232" t="str">
        <f>IF(IG232=1,PY$8&amp;IF(SUM(IH232:$IM232)=0,"",", "),"")</f>
        <v/>
      </c>
      <c r="PZ232" t="str">
        <f>IF(IH232=1,PZ$8&amp;IF(SUM(II232:$IM232)=0,"",", "),"")</f>
        <v/>
      </c>
      <c r="QA232" t="str">
        <f>IF(II232=1,QA$8&amp;IF(SUM(IJ232:$IM232)=0,"",", "),"")</f>
        <v/>
      </c>
      <c r="QB232" t="str">
        <f>IF(IJ232=1,QB$8&amp;IF(SUM(IK232:$IM232)=0,"",", "),"")</f>
        <v/>
      </c>
      <c r="QC232" t="str">
        <f>IF(IK232=1,QC$8&amp;IF(SUM(IL232:$IM232)=0,"",", "),"")</f>
        <v/>
      </c>
      <c r="QD232" t="str">
        <f>IF(IL232=1,QD$8&amp;IF(SUM(IM232:$IM232)=0,"",", "),"")</f>
        <v/>
      </c>
      <c r="QE232" t="str">
        <f t="shared" si="286"/>
        <v/>
      </c>
      <c r="QF232" t="str">
        <f>IF(IN232=1,QF$8&amp;IF(SUM(IO232:$KK232)=0,"",", "),"")</f>
        <v/>
      </c>
      <c r="QG232" t="str">
        <f>IF(IO232=1,QG$8&amp;IF(SUM(IP232:$KK232)=0,"",", "),"")</f>
        <v/>
      </c>
      <c r="QH232" t="str">
        <f>IF(IP232=1,QH$8&amp;IF(SUM(IQ232:$KK232)=0,"",", "),"")</f>
        <v/>
      </c>
      <c r="QI232" t="str">
        <f>IF(IQ232=1,QI$8&amp;IF(SUM(IR232:$KK232)=0,"",", "),"")</f>
        <v/>
      </c>
      <c r="QJ232" t="str">
        <f>IF(IR232=1,QJ$8&amp;IF(SUM(IS232:$KK232)=0,"",", "),"")</f>
        <v/>
      </c>
      <c r="QK232" t="str">
        <f>IF(IS232=1,QK$8&amp;IF(SUM(IT232:$KK232)=0,"",", "),"")</f>
        <v/>
      </c>
      <c r="QL232" t="str">
        <f>IF(IT232=1,QL$8&amp;IF(SUM(IU232:$KK232)=0,"",", "),"")</f>
        <v/>
      </c>
      <c r="QM232" t="str">
        <f>IF(IU232=1,QM$8&amp;IF(SUM(IV232:$KK232)=0,"",", "),"")</f>
        <v/>
      </c>
      <c r="QN232" t="str">
        <f>IF(IV232=1,QN$8&amp;IF(SUM(IW232:$KK232)=0,"",", "),"")</f>
        <v/>
      </c>
      <c r="QO232" t="str">
        <f>IF(IW232=1,QO$8&amp;IF(SUM(IX232:$KK232)=0,"",", "),"")</f>
        <v/>
      </c>
      <c r="QP232" t="str">
        <f>IF(IX232=1,QP$8&amp;IF(SUM(IY232:$KK232)=0,"",", "),"")</f>
        <v/>
      </c>
      <c r="QQ232" t="str">
        <f>IF(IY232=1,QQ$8&amp;IF(SUM(IZ232:$KK232)=0,"",", "),"")</f>
        <v/>
      </c>
      <c r="QR232" t="str">
        <f>IF(IZ232=1,QR$8&amp;IF(SUM(JA232:$KK232)=0,"",", "),"")</f>
        <v/>
      </c>
      <c r="QS232" t="str">
        <f>IF(JA232=1,QS$8&amp;IF(SUM(JB232:$KK232)=0,"",", "),"")</f>
        <v/>
      </c>
      <c r="QT232" t="str">
        <f>IF(JB232=1,QT$8&amp;IF(SUM(JC232:$KK232)=0,"",", "),"")</f>
        <v/>
      </c>
      <c r="QU232" t="str">
        <f>IF(JC232=1,QU$8&amp;IF(SUM(JD232:$KK232)=0,"",", "),"")</f>
        <v/>
      </c>
      <c r="QV232" t="str">
        <f>IF(JD232=1,QV$8&amp;IF(SUM(JE232:$KK232)=0,"",", "),"")</f>
        <v/>
      </c>
      <c r="QW232" t="str">
        <f>IF(JE232=1,QW$8&amp;IF(SUM(JF232:$KK232)=0,"",", "),"")</f>
        <v/>
      </c>
      <c r="QX232" t="str">
        <f>IF(JF232=1,QX$8&amp;IF(SUM(JG232:$KK232)=0,"",", "),"")</f>
        <v/>
      </c>
      <c r="QY232" t="str">
        <f>IF(JG232=1,QY$8&amp;IF(SUM(JH232:$KK232)=0,"",", "),"")</f>
        <v/>
      </c>
      <c r="QZ232" t="str">
        <f>IF(JH232=1,QZ$8&amp;IF(SUM(JI232:$KK232)=0,"",", "),"")</f>
        <v/>
      </c>
      <c r="RA232" t="str">
        <f>IF(JI232=1,RA$8&amp;IF(SUM(JJ232:$KK232)=0,"",", "),"")</f>
        <v/>
      </c>
      <c r="RB232" t="str">
        <f>IF(JJ232=1,RB$8&amp;IF(SUM(JK232:$KK232)=0,"",", "),"")</f>
        <v/>
      </c>
      <c r="RC232" t="str">
        <f>IF(JK232=1,RC$8&amp;IF(SUM(JL232:$KK232)=0,"",", "),"")</f>
        <v/>
      </c>
      <c r="RD232" t="str">
        <f>IF(JL232=1,RD$8&amp;IF(SUM(JM232:$KK232)=0,"",", "),"")</f>
        <v/>
      </c>
      <c r="RE232" t="str">
        <f>IF(JM232=1,RE$8&amp;IF(SUM(JN232:$KK232)=0,"",", "),"")</f>
        <v/>
      </c>
      <c r="RF232" t="str">
        <f>IF(JN232=1,RF$8&amp;IF(SUM(JO232:$KK232)=0,"",", "),"")</f>
        <v/>
      </c>
      <c r="RG232" t="str">
        <f>IF(JO232=1,RG$8&amp;IF(SUM(JP232:$KK232)=0,"",", "),"")</f>
        <v/>
      </c>
      <c r="RH232" t="str">
        <f>IF(JP232=1,RH$8&amp;IF(SUM(JQ232:$KK232)=0,"",", "),"")</f>
        <v/>
      </c>
      <c r="RI232" t="str">
        <f>IF(JQ232=1,RI$8&amp;IF(SUM(JR232:$KK232)=0,"",", "),"")</f>
        <v/>
      </c>
      <c r="RJ232" t="str">
        <f>IF(JR232=1,RJ$8&amp;IF(SUM(JS232:$KK232)=0,"",", "),"")</f>
        <v/>
      </c>
      <c r="RK232" t="str">
        <f>IF(JS232=1,RK$8&amp;IF(SUM(JT232:$KK232)=0,"",", "),"")</f>
        <v/>
      </c>
      <c r="RL232" t="str">
        <f>IF(JT232=1,RL$8&amp;IF(SUM(JU232:$KK232)=0,"",", "),"")</f>
        <v/>
      </c>
      <c r="RM232" t="str">
        <f>IF(JU232=1,RM$8&amp;IF(SUM(JV232:$KK232)=0,"",", "),"")</f>
        <v/>
      </c>
      <c r="RN232" t="str">
        <f>IF(JV232=1,RN$8&amp;IF(SUM(JW232:$KK232)=0,"",", "),"")</f>
        <v/>
      </c>
      <c r="RO232" t="str">
        <f>IF(JW232=1,RO$8&amp;IF(SUM(JX232:$KK232)=0,"",", "),"")</f>
        <v/>
      </c>
      <c r="RP232" t="str">
        <f>IF(JX232=1,RP$8&amp;IF(SUM(JY232:$KK232)=0,"",", "),"")</f>
        <v/>
      </c>
      <c r="RQ232" t="str">
        <f>IF(JY232=1,RQ$8&amp;IF(SUM(JZ232:$KK232)=0,"",", "),"")</f>
        <v/>
      </c>
      <c r="RR232" t="str">
        <f>IF(JZ232=1,RR$8&amp;IF(SUM(KA232:$KK232)=0,"",", "),"")</f>
        <v/>
      </c>
      <c r="RS232" t="str">
        <f>IF(KA232=1,RS$8&amp;IF(SUM(KB232:$KK232)=0,"",", "),"")</f>
        <v/>
      </c>
      <c r="RT232" t="str">
        <f>IF(KB232=1,RT$8&amp;IF(SUM(KC232:$KK232)=0,"",", "),"")</f>
        <v/>
      </c>
      <c r="RU232" t="str">
        <f>IF(KC232=1,RU$8&amp;IF(SUM(KD232:$KK232)=0,"",", "),"")</f>
        <v/>
      </c>
      <c r="RV232" t="str">
        <f>IF(KD232=1,RV$8&amp;IF(SUM(KE232:$KK232)=0,"",", "),"")</f>
        <v/>
      </c>
      <c r="RW232" t="str">
        <f>IF(KE232=1,RW$8&amp;IF(SUM(KF232:$KK232)=0,"",", "),"")</f>
        <v/>
      </c>
      <c r="RX232" t="str">
        <f>IF(KF232=1,RX$8&amp;IF(SUM(KG232:$KK232)=0,"",", "),"")</f>
        <v/>
      </c>
      <c r="RY232" t="str">
        <f>IF(KG232=1,RY$8&amp;IF(SUM(KH232:$KK232)=0,"",", "),"")</f>
        <v/>
      </c>
      <c r="RZ232" t="str">
        <f>IF(KH232=1,RZ$8&amp;IF(SUM(KI232:$KK232)=0,"",", "),"")</f>
        <v/>
      </c>
      <c r="SA232" t="str">
        <f>IF(KI232=1,SA$8&amp;IF(SUM(KJ232:$KK232)=0,"",", "),"")</f>
        <v/>
      </c>
      <c r="SB232" t="str">
        <f>IF(KJ232=1,SB$8&amp;IF(SUM(KK232:$KK232)=0,"",", "),"")</f>
        <v/>
      </c>
      <c r="SC232" t="str">
        <f t="shared" si="287"/>
        <v/>
      </c>
    </row>
    <row r="233" spans="1:497" ht="60" customHeight="1" x14ac:dyDescent="0.45">
      <c r="A233" s="62"/>
      <c r="B233" s="212" t="str">
        <f t="shared" si="216"/>
        <v/>
      </c>
      <c r="C233" s="212" t="str">
        <f t="shared" si="275"/>
        <v/>
      </c>
      <c r="D233" s="212" t="str">
        <f t="shared" si="276"/>
        <v/>
      </c>
      <c r="E233" s="212" t="str">
        <f t="shared" si="277"/>
        <v/>
      </c>
      <c r="F233" s="212" t="str">
        <f t="shared" si="278"/>
        <v/>
      </c>
      <c r="G233" s="237" t="str">
        <f>IF('EDCI Data'!B233="","",'EDCI Data'!B233)</f>
        <v/>
      </c>
      <c r="H233" s="238" t="str">
        <f>IF('EDCI Data'!C233="","",'EDCI Data'!C233)</f>
        <v/>
      </c>
      <c r="I233" s="239" t="str">
        <f>IF('EDCI Data'!D233="","",'EDCI Data'!D233)</f>
        <v/>
      </c>
      <c r="J233" s="240" t="str">
        <f>IF('EDCI Data'!E233="","",'EDCI Data'!E233)</f>
        <v/>
      </c>
      <c r="K233" s="237" t="str">
        <f>IF('EDCI Data'!F233="","",'EDCI Data'!F233)</f>
        <v/>
      </c>
      <c r="L233" s="237" t="str">
        <f>IF('EDCI Data'!G233="","",'EDCI Data'!G233)</f>
        <v/>
      </c>
      <c r="M233" s="237" t="str">
        <f>IF('EDCI Data'!H233="","",'EDCI Data'!H233)</f>
        <v/>
      </c>
      <c r="N233" s="237" t="str">
        <f>IF('EDCI Data'!I233="","",'EDCI Data'!I233)</f>
        <v/>
      </c>
      <c r="O233" s="237" t="str">
        <f>IF('EDCI Data'!J233="","",'EDCI Data'!J233)</f>
        <v/>
      </c>
      <c r="P233" s="237" t="str">
        <f>IF('EDCI Data'!K233="","",'EDCI Data'!K233)</f>
        <v/>
      </c>
      <c r="Q233" s="241" t="str">
        <f>IF('EDCI Data'!L233="","",'EDCI Data'!L233)</f>
        <v/>
      </c>
      <c r="R233" s="241" t="str">
        <f>IF('EDCI Data'!M233="","",'EDCI Data'!M233)</f>
        <v/>
      </c>
      <c r="S233" s="237" t="str">
        <f>IF('EDCI Data'!N233="","",'EDCI Data'!N233)</f>
        <v/>
      </c>
      <c r="T233" s="237" t="str">
        <f>IF('EDCI Data'!O233="","",'EDCI Data'!O233)</f>
        <v/>
      </c>
      <c r="U233" s="237" t="str">
        <f>IF('EDCI Data'!P233="","",'EDCI Data'!P233)</f>
        <v/>
      </c>
      <c r="V233" s="237" t="str">
        <f>IF('EDCI Data'!Q233="","",'EDCI Data'!Q233)</f>
        <v/>
      </c>
      <c r="W233" s="242" t="str">
        <f>IF('EDCI Data'!R233="","",'EDCI Data'!R233)</f>
        <v/>
      </c>
      <c r="X233" s="243" t="str">
        <f>IF('EDCI Data'!S233="","",'EDCI Data'!S233)</f>
        <v/>
      </c>
      <c r="Y233" s="243" t="str">
        <f>IF('EDCI Data'!T233="","",'EDCI Data'!T233)</f>
        <v/>
      </c>
      <c r="Z233" s="244" t="str">
        <f>IF('EDCI Data'!U233="","",'EDCI Data'!U233)</f>
        <v/>
      </c>
      <c r="AA233" s="237" t="str">
        <f>IF('EDCI Data'!V233="","",'EDCI Data'!V233)</f>
        <v/>
      </c>
      <c r="AB233" s="244" t="str">
        <f>IF('EDCI Data'!W233="","",'EDCI Data'!W233)</f>
        <v/>
      </c>
      <c r="AC233" s="237" t="str">
        <f>IF('EDCI Data'!X233="","",'EDCI Data'!X233)</f>
        <v/>
      </c>
      <c r="AD233" s="244" t="str">
        <f>IF('EDCI Data'!Y233="","",'EDCI Data'!Y233)</f>
        <v/>
      </c>
      <c r="AE233" s="237" t="str">
        <f>IF('EDCI Data'!Z233="","",'EDCI Data'!Z233)</f>
        <v/>
      </c>
      <c r="AF233" s="237" t="str">
        <f>IF('EDCI Data'!AA233="","",'EDCI Data'!AA233)</f>
        <v/>
      </c>
      <c r="AG233" s="237" t="str">
        <f>IF('EDCI Data'!AB233="","",'EDCI Data'!AB233)</f>
        <v/>
      </c>
      <c r="AH233" s="237" t="str">
        <f>IF('EDCI Data'!AC233="","",'EDCI Data'!AC233)</f>
        <v/>
      </c>
      <c r="AI233" s="237" t="str">
        <f>IF('EDCI Data'!AD233="","",'EDCI Data'!AD233)</f>
        <v/>
      </c>
      <c r="AJ233" s="237" t="str">
        <f>IF('EDCI Data'!AE233="","",'EDCI Data'!AE233)</f>
        <v/>
      </c>
      <c r="AK233" s="237" t="str">
        <f>IF('EDCI Data'!AF233="","",'EDCI Data'!AF233)</f>
        <v/>
      </c>
      <c r="AL233" s="237" t="str">
        <f>IF('EDCI Data'!AG233="","",'EDCI Data'!AG233)</f>
        <v/>
      </c>
      <c r="AM233" s="237" t="str">
        <f>IF('EDCI Data'!AH233="","",'EDCI Data'!AH233)</f>
        <v/>
      </c>
      <c r="AN233" s="237" t="str">
        <f>IF('EDCI Data'!AI233="","",'EDCI Data'!AI233)</f>
        <v/>
      </c>
      <c r="AO233" s="237" t="str">
        <f>IF('EDCI Data'!AJ233="","",'EDCI Data'!AJ233)</f>
        <v/>
      </c>
      <c r="AP233" s="237" t="str">
        <f>IF('EDCI Data'!AK233="","",'EDCI Data'!AK233)</f>
        <v/>
      </c>
      <c r="AQ233" s="237" t="str">
        <f>IF('EDCI Data'!AL233="","",'EDCI Data'!AL233)</f>
        <v/>
      </c>
      <c r="AR233" s="237" t="str">
        <f>IF('EDCI Data'!AM233="","",'EDCI Data'!AM233)</f>
        <v/>
      </c>
      <c r="AS233" s="237" t="str">
        <f>IF('EDCI Data'!AN233="","",'EDCI Data'!AN233)</f>
        <v/>
      </c>
      <c r="AT233" s="237" t="str">
        <f>IF('EDCI Data'!AO233="","",'EDCI Data'!AO233)</f>
        <v/>
      </c>
      <c r="AU233" s="237" t="str">
        <f>IF('EDCI Data'!AP233="","",'EDCI Data'!AP233)</f>
        <v/>
      </c>
      <c r="AV233" s="237" t="str">
        <f>IF('EDCI Data'!AQ233="","",'EDCI Data'!AQ233)</f>
        <v/>
      </c>
      <c r="AW233" s="237" t="str">
        <f>IF('EDCI Data'!AR233="","",'EDCI Data'!AR233)</f>
        <v/>
      </c>
      <c r="AX233" s="237" t="str">
        <f>IF('EDCI Data'!AS233="","",'EDCI Data'!AS233)</f>
        <v/>
      </c>
      <c r="AY233" s="237" t="str">
        <f>IF('EDCI Data'!AT233="","",'EDCI Data'!AT233)</f>
        <v/>
      </c>
      <c r="AZ233" s="237" t="str">
        <f>IF('EDCI Data'!AU233="","",'EDCI Data'!AU233)</f>
        <v/>
      </c>
      <c r="BA233" s="237" t="str">
        <f>IF('EDCI Data'!AV233="","",'EDCI Data'!AV233)</f>
        <v/>
      </c>
      <c r="BB233" s="245" t="str">
        <f>IF('EDCI Data'!AW233="","",'EDCI Data'!AW233)</f>
        <v/>
      </c>
      <c r="BC233" s="245" t="str">
        <f>IF('EDCI Data'!AX233="","",'EDCI Data'!AX233)</f>
        <v/>
      </c>
      <c r="BD233" s="246" t="str">
        <f t="shared" si="279"/>
        <v/>
      </c>
      <c r="BE233" s="247" t="str">
        <f>IF('EDCI Data'!AY233="","",'EDCI Data'!AY233)</f>
        <v/>
      </c>
      <c r="BF233" s="247" t="str">
        <f>IF('EDCI Data'!AZ233="","",'EDCI Data'!AZ233)</f>
        <v/>
      </c>
      <c r="BG233" s="247" t="str">
        <f>IF('EDCI Data'!BA233="","",'EDCI Data'!BA233)</f>
        <v/>
      </c>
      <c r="BH233" s="247" t="str">
        <f>IF('EDCI Data'!BB233="","",'EDCI Data'!BB233)</f>
        <v/>
      </c>
      <c r="BI233" s="247" t="str">
        <f>IF('EDCI Data'!BC233="","",'EDCI Data'!BC233)</f>
        <v/>
      </c>
      <c r="BJ233" s="247" t="str">
        <f>IF('EDCI Data'!BD233="","",'EDCI Data'!BD233)</f>
        <v/>
      </c>
      <c r="BK233" s="247" t="str">
        <f>IF('EDCI Data'!BE233="","",'EDCI Data'!BE233)</f>
        <v/>
      </c>
      <c r="BL233" s="247" t="str">
        <f>IF('EDCI Data'!BF233="","",'EDCI Data'!BF233)</f>
        <v/>
      </c>
      <c r="BM233" s="247" t="str">
        <f>IF('EDCI Data'!BG233="","",'EDCI Data'!BG233)</f>
        <v/>
      </c>
      <c r="BN233" s="248" t="str">
        <f>IF('EDCI Data'!BH233="","",'EDCI Data'!BH233)</f>
        <v/>
      </c>
      <c r="BO233" s="248" t="str">
        <f>IF('EDCI Data'!BI233="","",'EDCI Data'!BI233)</f>
        <v/>
      </c>
      <c r="BP233" s="249" t="str">
        <f>IF('EDCI Data'!BJ233="","",'EDCI Data'!BJ233)</f>
        <v/>
      </c>
      <c r="BQ233" s="248" t="str">
        <f>IF('EDCI Data'!BK233="","",'EDCI Data'!BK233)</f>
        <v/>
      </c>
      <c r="BR233" s="248" t="str">
        <f>IF('EDCI Data'!BL233="","",'EDCI Data'!BL233)</f>
        <v/>
      </c>
      <c r="BS233" s="250" t="str">
        <f>IF('EDCI Data'!BM233="","",'EDCI Data'!BM233)</f>
        <v/>
      </c>
      <c r="BT233" s="251" t="str">
        <f>IF('EDCI Data'!BN233="","",'EDCI Data'!BN233)</f>
        <v/>
      </c>
      <c r="BU233" s="246" t="str">
        <f>IF('EDCI Data'!BO233="","",'EDCI Data'!BO233)</f>
        <v/>
      </c>
      <c r="BV233" s="252">
        <f t="shared" si="280"/>
        <v>0</v>
      </c>
      <c r="BW233" s="252">
        <f t="shared" si="281"/>
        <v>0</v>
      </c>
      <c r="BX233" s="252">
        <f t="shared" si="282"/>
        <v>0</v>
      </c>
      <c r="BY233" s="252">
        <f t="shared" si="283"/>
        <v>0</v>
      </c>
      <c r="BZ233" t="str">
        <f t="shared" si="217"/>
        <v/>
      </c>
      <c r="CA233" s="253"/>
      <c r="CB233"/>
      <c r="CC233"/>
      <c r="CD233"/>
      <c r="CE233" t="str">
        <f t="shared" si="218"/>
        <v/>
      </c>
      <c r="CF233"/>
      <c r="CG233" t="str">
        <f t="shared" si="219"/>
        <v/>
      </c>
      <c r="CH233" t="str">
        <f t="shared" si="220"/>
        <v/>
      </c>
      <c r="CI233" t="str">
        <f t="shared" si="221"/>
        <v/>
      </c>
      <c r="CJ233" t="str">
        <f t="shared" si="222"/>
        <v/>
      </c>
      <c r="CK233"/>
      <c r="CL233"/>
      <c r="CM233" t="str">
        <f t="shared" si="223"/>
        <v/>
      </c>
      <c r="CN233" t="str">
        <f t="shared" si="224"/>
        <v/>
      </c>
      <c r="CO233" t="str">
        <f t="shared" si="225"/>
        <v/>
      </c>
      <c r="CP233" t="str">
        <f t="shared" si="226"/>
        <v/>
      </c>
      <c r="CQ233"/>
      <c r="CR233" t="str" cm="1">
        <f t="array" ref="CR233">IF(COUNTIFS($BZ$10:$BZ$259,$BZ233,$I$10:$I$259,$I233+1)&gt;0,IF(X233&lt;&gt;INDEX(Y$10:Y$259,MATCH(1,INDEX(($BZ233=$BZ$10:$BZ$259)*($I$10:$I$259=$I233+1),0,1),0)),"Number of FTEs in previous year do not align with Number of FTEs in current year across years, by definition these should be equal. Please check and update if required. "&amp;CHAR(10),""),"")</f>
        <v/>
      </c>
      <c r="CS233" t="str" cm="1">
        <f t="array" ref="CS233">IF(COUNTIFS($BZ$10:$BZ$259,$BZ233,$I$10:$I$259,$I233-1)&gt;0,IF(Y233&lt;&gt;INDEX(X$10:X$259,MATCH(1,INDEX(($BZ233=$BZ$10:$BZ$259)*($I$10:$I$259=$I233-1),0,1),0)),"Number of FTEs in previous year do not align with Number of FTEs in current year across years, by definition these should be equal. Please check and update if required. "&amp;CHAR(10),""),"")</f>
        <v/>
      </c>
      <c r="CT233" t="str">
        <f t="shared" si="227"/>
        <v/>
      </c>
      <c r="CU233" t="str">
        <f t="shared" si="228"/>
        <v/>
      </c>
      <c r="CV233"/>
      <c r="CW233" t="str">
        <f t="shared" si="229"/>
        <v/>
      </c>
      <c r="CX233"/>
      <c r="CY233" t="str">
        <f t="shared" si="230"/>
        <v/>
      </c>
      <c r="CZ233"/>
      <c r="DA233" t="str">
        <f t="shared" si="231"/>
        <v/>
      </c>
      <c r="DB233"/>
      <c r="DC233"/>
      <c r="DD233"/>
      <c r="DE233"/>
      <c r="DF233"/>
      <c r="DG233"/>
      <c r="DH233"/>
      <c r="DI233"/>
      <c r="DJ233"/>
      <c r="DK233"/>
      <c r="DL233"/>
      <c r="DM233"/>
      <c r="DN233"/>
      <c r="DO233"/>
      <c r="DP233"/>
      <c r="DQ233"/>
      <c r="DR233"/>
      <c r="DS233"/>
      <c r="DT233"/>
      <c r="DU233"/>
      <c r="DV233"/>
      <c r="DW233"/>
      <c r="DX233" t="str">
        <f t="shared" si="232"/>
        <v/>
      </c>
      <c r="DY233" t="str">
        <f t="shared" si="233"/>
        <v/>
      </c>
      <c r="DZ233" t="str">
        <f t="shared" si="234"/>
        <v/>
      </c>
      <c r="EA233" t="str">
        <f t="shared" si="235"/>
        <v/>
      </c>
      <c r="EB233" t="str">
        <f t="shared" si="236"/>
        <v/>
      </c>
      <c r="EC233" t="str">
        <f t="shared" si="237"/>
        <v/>
      </c>
      <c r="ED233" t="str">
        <f t="shared" si="238"/>
        <v/>
      </c>
      <c r="EE233" t="str">
        <f t="shared" si="239"/>
        <v/>
      </c>
      <c r="EF233" t="str">
        <f t="shared" si="240"/>
        <v/>
      </c>
      <c r="EG233" t="str">
        <f t="shared" si="241"/>
        <v/>
      </c>
      <c r="EH233" t="str">
        <f t="shared" si="242"/>
        <v/>
      </c>
      <c r="EI233" t="str">
        <f t="shared" si="243"/>
        <v/>
      </c>
      <c r="EJ233"/>
      <c r="EK233"/>
      <c r="EL233"/>
      <c r="EM233"/>
      <c r="EN233"/>
      <c r="EO233"/>
      <c r="EP233"/>
      <c r="EQ233" t="str">
        <f t="shared" si="244"/>
        <v/>
      </c>
      <c r="ER233" t="str">
        <f t="shared" si="245"/>
        <v/>
      </c>
      <c r="ES233" t="str">
        <f t="shared" si="246"/>
        <v/>
      </c>
      <c r="ET233"/>
      <c r="EU233" t="str">
        <f t="shared" si="247"/>
        <v/>
      </c>
      <c r="EV233"/>
      <c r="EW233" t="str">
        <f t="shared" si="248"/>
        <v/>
      </c>
      <c r="EX233"/>
      <c r="EY233" t="str">
        <f t="shared" si="249"/>
        <v/>
      </c>
      <c r="EZ233"/>
      <c r="FA233"/>
      <c r="FB233"/>
      <c r="FC233"/>
      <c r="FD233"/>
      <c r="FE233"/>
      <c r="FF233"/>
      <c r="FG233"/>
      <c r="FH233"/>
      <c r="FI233"/>
      <c r="FJ233"/>
      <c r="FK233"/>
      <c r="FL233"/>
      <c r="FM233"/>
      <c r="FN233"/>
      <c r="FO233"/>
      <c r="FP233"/>
      <c r="FQ233"/>
      <c r="FR233"/>
      <c r="FS233"/>
      <c r="FT233"/>
      <c r="FU233"/>
      <c r="FV233" t="str">
        <f t="shared" si="250"/>
        <v/>
      </c>
      <c r="FW233" t="str">
        <f t="shared" si="251"/>
        <v/>
      </c>
      <c r="FX233"/>
      <c r="FY233" t="str">
        <f t="shared" si="252"/>
        <v/>
      </c>
      <c r="FZ233" t="str">
        <f t="shared" si="253"/>
        <v/>
      </c>
      <c r="GA233" t="str">
        <f t="shared" si="254"/>
        <v/>
      </c>
      <c r="GB233" t="str">
        <f t="shared" si="255"/>
        <v/>
      </c>
      <c r="GC233" t="str">
        <f t="shared" si="256"/>
        <v/>
      </c>
      <c r="GD233" t="str">
        <f t="shared" si="257"/>
        <v/>
      </c>
      <c r="GE233" t="str">
        <f t="shared" si="258"/>
        <v/>
      </c>
      <c r="GF233" t="str">
        <f t="shared" si="259"/>
        <v/>
      </c>
      <c r="GG233" t="str">
        <f t="shared" si="260"/>
        <v/>
      </c>
      <c r="GH233"/>
      <c r="GI233"/>
      <c r="GJ233"/>
      <c r="GK233"/>
      <c r="GL233"/>
      <c r="GM233"/>
      <c r="GN233"/>
      <c r="GO233"/>
      <c r="GP233" t="str">
        <f t="shared" si="261"/>
        <v/>
      </c>
      <c r="GQ233" t="str">
        <f t="shared" si="262"/>
        <v/>
      </c>
      <c r="GR233"/>
      <c r="GS233" t="str">
        <f t="shared" si="263"/>
        <v/>
      </c>
      <c r="GT233"/>
      <c r="GU233" t="str">
        <f t="shared" si="264"/>
        <v/>
      </c>
      <c r="GV233"/>
      <c r="GW233" t="str">
        <f t="shared" si="265"/>
        <v/>
      </c>
      <c r="GX233"/>
      <c r="GY233"/>
      <c r="GZ233"/>
      <c r="HA233"/>
      <c r="HB233"/>
      <c r="HC233"/>
      <c r="HD233"/>
      <c r="HE233"/>
      <c r="HF233"/>
      <c r="HG233"/>
      <c r="HH233"/>
      <c r="HI233"/>
      <c r="HJ233"/>
      <c r="HK233"/>
      <c r="HL233"/>
      <c r="HM233"/>
      <c r="HN233"/>
      <c r="HO233"/>
      <c r="HP233"/>
      <c r="HQ233"/>
      <c r="HR233"/>
      <c r="HS233"/>
      <c r="HT233" t="str">
        <f t="shared" si="266"/>
        <v/>
      </c>
      <c r="HU233" t="str">
        <f t="shared" si="267"/>
        <v/>
      </c>
      <c r="HV233"/>
      <c r="HW233"/>
      <c r="HX233"/>
      <c r="HY233"/>
      <c r="HZ233"/>
      <c r="IA233"/>
      <c r="IB233"/>
      <c r="IC233"/>
      <c r="ID233"/>
      <c r="IE233" t="str">
        <f t="shared" si="268"/>
        <v/>
      </c>
      <c r="IF233"/>
      <c r="IG233"/>
      <c r="IH233"/>
      <c r="II233"/>
      <c r="IJ233"/>
      <c r="IK233"/>
      <c r="IL233"/>
      <c r="IM233"/>
      <c r="IN233"/>
      <c r="IO233"/>
      <c r="IP233"/>
      <c r="IQ233" t="str">
        <f t="shared" si="269"/>
        <v/>
      </c>
      <c r="IR233"/>
      <c r="IS233" t="str">
        <f t="shared" si="270"/>
        <v/>
      </c>
      <c r="IT233"/>
      <c r="IU233" t="str">
        <f t="shared" si="271"/>
        <v/>
      </c>
      <c r="IV233"/>
      <c r="IW233"/>
      <c r="IX233"/>
      <c r="IY233"/>
      <c r="IZ233"/>
      <c r="JA233"/>
      <c r="JB233"/>
      <c r="JC233"/>
      <c r="JD233"/>
      <c r="JE233"/>
      <c r="JF233"/>
      <c r="JG233"/>
      <c r="JH233"/>
      <c r="JI233"/>
      <c r="JJ233"/>
      <c r="JK233"/>
      <c r="JL233"/>
      <c r="JM233"/>
      <c r="JN233"/>
      <c r="JO233"/>
      <c r="JP233"/>
      <c r="JQ233"/>
      <c r="JR233" t="str">
        <f t="shared" si="272"/>
        <v/>
      </c>
      <c r="JS233" t="str">
        <f t="shared" si="273"/>
        <v/>
      </c>
      <c r="JT233"/>
      <c r="JU233"/>
      <c r="JV233"/>
      <c r="JW233"/>
      <c r="JX233"/>
      <c r="JY233"/>
      <c r="JZ233"/>
      <c r="KA233"/>
      <c r="KB233"/>
      <c r="KC233" t="str">
        <f t="shared" si="274"/>
        <v/>
      </c>
      <c r="KD233"/>
      <c r="KE233"/>
      <c r="KF233"/>
      <c r="KG233"/>
      <c r="KH233"/>
      <c r="KI233"/>
      <c r="KJ233"/>
      <c r="KK233"/>
      <c r="KL233" t="str">
        <f>IF(CT233=1,KL$8&amp;IF(SUM(CU233:$EQ233)=0,"",", "),"")</f>
        <v/>
      </c>
      <c r="KM233" t="str">
        <f>IF(CU233=1,KM$8&amp;IF(SUM(CV233:$EQ233)=0,"",", "),"")</f>
        <v/>
      </c>
      <c r="KN233" t="str">
        <f>IF(CV233=1,KN$8&amp;IF(SUM(CW233:$EQ233)=0,"",", "),"")</f>
        <v/>
      </c>
      <c r="KO233" t="str">
        <f>IF(CW233=1,KO$8&amp;IF(SUM(CX233:$EQ233)=0,"",", "),"")</f>
        <v/>
      </c>
      <c r="KP233" t="str">
        <f>IF(CX233=1,KP$8&amp;IF(SUM(CY233:$EQ233)=0,"",", "),"")</f>
        <v/>
      </c>
      <c r="KQ233" t="str">
        <f>IF(CY233=1,KQ$8&amp;IF(SUM(CZ233:$EQ233)=0,"",", "),"")</f>
        <v/>
      </c>
      <c r="KR233" t="str">
        <f>IF(CZ233=1,KR$8&amp;IF(SUM(DA233:$EQ233)=0,"",", "),"")</f>
        <v/>
      </c>
      <c r="KS233" t="str">
        <f>IF(DA233=1,KS$8&amp;IF(SUM(DB233:$EQ233)=0,"",", "),"")</f>
        <v/>
      </c>
      <c r="KT233" t="str">
        <f>IF(DB233=1,KT$8&amp;IF(SUM(DC233:$EQ233)=0,"",", "),"")</f>
        <v/>
      </c>
      <c r="KU233" t="str">
        <f>IF(DC233=1,KU$8&amp;IF(SUM(DD233:$EQ233)=0,"",", "),"")</f>
        <v/>
      </c>
      <c r="KV233" t="str">
        <f>IF(DD233=1,KV$8&amp;IF(SUM(DE233:$EQ233)=0,"",", "),"")</f>
        <v/>
      </c>
      <c r="KW233" t="str">
        <f>IF(DE233=1,KW$8&amp;IF(SUM(DF233:$EQ233)=0,"",", "),"")</f>
        <v/>
      </c>
      <c r="KX233" t="str">
        <f>IF(DF233=1,KX$8&amp;IF(SUM(DG233:$EQ233)=0,"",", "),"")</f>
        <v/>
      </c>
      <c r="KY233" t="str">
        <f>IF(DG233=1,KY$8&amp;IF(SUM(DH233:$EQ233)=0,"",", "),"")</f>
        <v/>
      </c>
      <c r="KZ233" t="str">
        <f>IF(DH233=1,KZ$8&amp;IF(SUM(DI233:$EQ233)=0,"",", "),"")</f>
        <v/>
      </c>
      <c r="LA233" t="str">
        <f>IF(DI233=1,LA$8&amp;IF(SUM(DJ233:$EQ233)=0,"",", "),"")</f>
        <v/>
      </c>
      <c r="LB233" t="str">
        <f>IF(DJ233=1,LB$8&amp;IF(SUM(DK233:$EQ233)=0,"",", "),"")</f>
        <v/>
      </c>
      <c r="LC233" t="str">
        <f>IF(DK233=1,LC$8&amp;IF(SUM(DL233:$EQ233)=0,"",", "),"")</f>
        <v/>
      </c>
      <c r="LD233" t="str">
        <f>IF(DL233=1,LD$8&amp;IF(SUM(DM233:$EQ233)=0,"",", "),"")</f>
        <v/>
      </c>
      <c r="LE233" t="str">
        <f>IF(DM233=1,LE$8&amp;IF(SUM(DN233:$EQ233)=0,"",", "),"")</f>
        <v/>
      </c>
      <c r="LF233" t="str">
        <f>IF(DN233=1,LF$8&amp;IF(SUM(DO233:$EQ233)=0,"",", "),"")</f>
        <v/>
      </c>
      <c r="LG233" t="str">
        <f>IF(DO233=1,LG$8&amp;IF(SUM(DP233:$EQ233)=0,"",", "),"")</f>
        <v/>
      </c>
      <c r="LH233" t="str">
        <f>IF(DP233=1,LH$8&amp;IF(SUM(DQ233:$EQ233)=0,"",", "),"")</f>
        <v/>
      </c>
      <c r="LI233" t="str">
        <f>IF(DQ233=1,LI$8&amp;IF(SUM(DR233:$EQ233)=0,"",", "),"")</f>
        <v/>
      </c>
      <c r="LJ233" t="str">
        <f>IF(DR233=1,LJ$8&amp;IF(SUM(DS233:$EQ233)=0,"",", "),"")</f>
        <v/>
      </c>
      <c r="LK233" t="str">
        <f>IF(DS233=1,LK$8&amp;IF(SUM(DT233:$EQ233)=0,"",", "),"")</f>
        <v/>
      </c>
      <c r="LL233" t="str">
        <f>IF(DT233=1,LL$8&amp;IF(SUM(DU233:$EQ233)=0,"",", "),"")</f>
        <v/>
      </c>
      <c r="LM233" t="str">
        <f>IF(DU233=1,LM$8&amp;IF(SUM(DV233:$EQ233)=0,"",", "),"")</f>
        <v/>
      </c>
      <c r="LN233" t="str">
        <f>IF(DV233=1,LN$8&amp;IF(SUM(DW233:$EQ233)=0,"",", "),"")</f>
        <v/>
      </c>
      <c r="LO233" t="str">
        <f>IF(DW233=1,LO$8&amp;IF(SUM(DX233:$EQ233)=0,"",", "),"")</f>
        <v/>
      </c>
      <c r="LP233" t="str">
        <f>IF(DX233=1,LP$8&amp;IF(SUM(DY233:$EQ233)=0,"",", "),"")</f>
        <v/>
      </c>
      <c r="LQ233" t="str">
        <f>IF(DY233=1,LQ$8&amp;IF(SUM(DZ233:$EQ233)=0,"",", "),"")</f>
        <v/>
      </c>
      <c r="LR233" t="str">
        <f>IF(DZ233=1,LR$8&amp;IF(SUM(EA233:$EQ233)=0,"",", "),"")</f>
        <v/>
      </c>
      <c r="LS233" t="str">
        <f>IF(EA233=1,LS$8&amp;IF(SUM(EB233:$EQ233)=0,"",", "),"")</f>
        <v/>
      </c>
      <c r="LT233" t="str">
        <f>IF(EB233=1,LT$8&amp;IF(SUM(EC233:$EQ233)=0,"",", "),"")</f>
        <v/>
      </c>
      <c r="LU233" t="str">
        <f>IF(EC233=1,LU$8&amp;IF(SUM(ED233:$EQ233)=0,"",", "),"")</f>
        <v/>
      </c>
      <c r="LV233" t="str">
        <f>IF(ED233=1,LV$8&amp;IF(SUM(EE233:$EQ233)=0,"",", "),"")</f>
        <v/>
      </c>
      <c r="LW233" t="str">
        <f>IF(EE233=1,LW$8&amp;IF(SUM(EF233:$EQ233)=0,"",", "),"")</f>
        <v/>
      </c>
      <c r="LX233" t="str">
        <f>IF(EF233=1,LX$8&amp;IF(SUM(EG233:$EQ233)=0,"",", "),"")</f>
        <v/>
      </c>
      <c r="LY233" t="str">
        <f>IF(EG233=1,LY$8&amp;IF(SUM(EH233:$EQ233)=0,"",", "),"")</f>
        <v/>
      </c>
      <c r="LZ233" t="str">
        <f>IF(EH233=1,LZ$8&amp;IF(SUM(EI233:$EQ233)=0,"",", "),"")</f>
        <v/>
      </c>
      <c r="MA233" t="str">
        <f>IF(EI233=1,MA$8&amp;IF(SUM(EJ233:$EQ233)=0,"",", "),"")</f>
        <v/>
      </c>
      <c r="MB233" t="str">
        <f>IF(EJ233=1,MB$8&amp;IF(SUM(EK233:$EQ233)=0,"",", "),"")</f>
        <v/>
      </c>
      <c r="MC233" t="str">
        <f>IF(EK233=1,MC$8&amp;IF(SUM(EL233:$EQ233)=0,"",", "),"")</f>
        <v/>
      </c>
      <c r="MD233" t="str">
        <f>IF(EL233=1,MD$8&amp;IF(SUM(EM233:$EQ233)=0,"",", "),"")</f>
        <v/>
      </c>
      <c r="ME233" t="str">
        <f>IF(EM233=1,ME$8&amp;IF(SUM(EN233:$EQ233)=0,"",", "),"")</f>
        <v/>
      </c>
      <c r="MF233" t="str">
        <f>IF(EN233=1,MF$8&amp;IF(SUM(EO233:$EQ233)=0,"",", "),"")</f>
        <v/>
      </c>
      <c r="MG233" t="str">
        <f>IF(EO233=1,MG$8&amp;IF(SUM(EP233:$EQ233)=0,"",", "),"")</f>
        <v/>
      </c>
      <c r="MH233" t="str">
        <f>IF(EP233=1,MH$8&amp;IF(SUM(EQ233:$EQ233)=0,"",", "),"")</f>
        <v/>
      </c>
      <c r="MI233" t="str">
        <f t="shared" si="284"/>
        <v/>
      </c>
      <c r="MJ233" t="str">
        <f>IF(ER233=1,MJ$8&amp;IF(SUM(ES233:$GO233)=0,"",", "),"")</f>
        <v/>
      </c>
      <c r="MK233" t="str">
        <f>IF(ES233=1,MK$8&amp;IF(SUM(ET233:$GO233)=0,"",", "),"")</f>
        <v/>
      </c>
      <c r="ML233" t="str">
        <f>IF(ET233=1,ML$8&amp;IF(SUM(EU233:$GO233)=0,"",", "),"")</f>
        <v/>
      </c>
      <c r="MM233" t="str">
        <f>IF(EU233=1,MM$8&amp;IF(SUM(EV233:$GO233)=0,"",", "),"")</f>
        <v/>
      </c>
      <c r="MN233" t="str">
        <f>IF(EV233=1,MN$8&amp;IF(SUM(EW233:$GO233)=0,"",", "),"")</f>
        <v/>
      </c>
      <c r="MO233" t="str">
        <f>IF(EW233=1,MO$8&amp;IF(SUM(EX233:$GO233)=0,"",", "),"")</f>
        <v/>
      </c>
      <c r="MP233" t="str">
        <f>IF(EX233=1,MP$8&amp;IF(SUM(EY233:$GO233)=0,"",", "),"")</f>
        <v/>
      </c>
      <c r="MQ233" t="str">
        <f>IF(EY233=1,MQ$8&amp;IF(SUM(EZ233:$GO233)=0,"",", "),"")</f>
        <v/>
      </c>
      <c r="MR233" t="str">
        <f>IF(EZ233=1,MR$8&amp;IF(SUM(FA233:$GO233)=0,"",", "),"")</f>
        <v/>
      </c>
      <c r="MS233" t="str">
        <f>IF(FA233=1,MS$8&amp;IF(SUM(FB233:$GO233)=0,"",", "),"")</f>
        <v/>
      </c>
      <c r="MT233" t="str">
        <f>IF(FB233=1,MT$8&amp;IF(SUM(FC233:$GO233)=0,"",", "),"")</f>
        <v/>
      </c>
      <c r="MU233" t="str">
        <f>IF(FC233=1,MU$8&amp;IF(SUM(FD233:$GO233)=0,"",", "),"")</f>
        <v/>
      </c>
      <c r="MV233" t="str">
        <f>IF(FD233=1,MV$8&amp;IF(SUM(FE233:$GO233)=0,"",", "),"")</f>
        <v/>
      </c>
      <c r="MW233" t="str">
        <f>IF(FE233=1,MW$8&amp;IF(SUM(FF233:$GO233)=0,"",", "),"")</f>
        <v/>
      </c>
      <c r="MX233" t="str">
        <f>IF(FF233=1,MX$8&amp;IF(SUM(FG233:$GO233)=0,"",", "),"")</f>
        <v/>
      </c>
      <c r="MY233" t="str">
        <f>IF(FG233=1,MY$8&amp;IF(SUM(FH233:$GO233)=0,"",", "),"")</f>
        <v/>
      </c>
      <c r="MZ233" t="str">
        <f>IF(FH233=1,MZ$8&amp;IF(SUM(FI233:$GO233)=0,"",", "),"")</f>
        <v/>
      </c>
      <c r="NA233" t="str">
        <f>IF(FI233=1,NA$8&amp;IF(SUM(FJ233:$GO233)=0,"",", "),"")</f>
        <v/>
      </c>
      <c r="NB233" t="str">
        <f>IF(FJ233=1,NB$8&amp;IF(SUM(FK233:$GO233)=0,"",", "),"")</f>
        <v/>
      </c>
      <c r="NC233" t="str">
        <f>IF(FK233=1,NC$8&amp;IF(SUM(FL233:$GO233)=0,"",", "),"")</f>
        <v/>
      </c>
      <c r="ND233" t="str">
        <f>IF(FL233=1,ND$8&amp;IF(SUM(FM233:$GO233)=0,"",", "),"")</f>
        <v/>
      </c>
      <c r="NE233" t="str">
        <f>IF(FM233=1,NE$8&amp;IF(SUM(FN233:$GO233)=0,"",", "),"")</f>
        <v/>
      </c>
      <c r="NF233" t="str">
        <f>IF(FN233=1,NF$8&amp;IF(SUM(FO233:$GO233)=0,"",", "),"")</f>
        <v/>
      </c>
      <c r="NG233" t="str">
        <f>IF(FO233=1,NG$8&amp;IF(SUM(FP233:$GO233)=0,"",", "),"")</f>
        <v/>
      </c>
      <c r="NH233" t="str">
        <f>IF(FP233=1,NH$8&amp;IF(SUM(FQ233:$GO233)=0,"",", "),"")</f>
        <v/>
      </c>
      <c r="NI233" t="str">
        <f>IF(FQ233=1,NI$8&amp;IF(SUM(FR233:$GO233)=0,"",", "),"")</f>
        <v/>
      </c>
      <c r="NJ233" t="str">
        <f>IF(FR233=1,NJ$8&amp;IF(SUM(FS233:$GO233)=0,"",", "),"")</f>
        <v/>
      </c>
      <c r="NK233" t="str">
        <f>IF(FS233=1,NK$8&amp;IF(SUM(FT233:$GO233)=0,"",", "),"")</f>
        <v/>
      </c>
      <c r="NL233" t="str">
        <f>IF(FT233=1,NL$8&amp;IF(SUM(FU233:$GO233)=0,"",", "),"")</f>
        <v/>
      </c>
      <c r="NM233" t="str">
        <f>IF(FU233=1,NM$8&amp;IF(SUM(FV233:$GO233)=0,"",", "),"")</f>
        <v/>
      </c>
      <c r="NN233" t="str">
        <f>IF(FV233=1,NN$8&amp;IF(SUM(FW233:$GO233)=0,"",", "),"")</f>
        <v/>
      </c>
      <c r="NO233" t="str">
        <f>IF(FW233=1,NO$8&amp;IF(SUM(FX233:$GO233)=0,"",", "),"")</f>
        <v/>
      </c>
      <c r="NP233" t="str">
        <f>IF(FX233=1,NP$8&amp;IF(SUM(FY233:$GO233)=0,"",", "),"")</f>
        <v/>
      </c>
      <c r="NQ233" t="str">
        <f>IF(FY233=1,NQ$8&amp;IF(SUM(FZ233:$GO233)=0,"",", "),"")</f>
        <v/>
      </c>
      <c r="NR233" t="str">
        <f>IF(FZ233=1,NR$8&amp;IF(SUM(GA233:$GO233)=0,"",", "),"")</f>
        <v/>
      </c>
      <c r="NS233" t="str">
        <f>IF(GA233=1,NS$8&amp;IF(SUM(GB233:$GO233)=0,"",", "),"")</f>
        <v/>
      </c>
      <c r="NT233" t="str">
        <f>IF(GB233=1,NT$8&amp;IF(SUM(GC233:$GO233)=0,"",", "),"")</f>
        <v/>
      </c>
      <c r="NU233" t="str">
        <f>IF(GC233=1,NU$8&amp;IF(SUM(GD233:$GO233)=0,"",", "),"")</f>
        <v/>
      </c>
      <c r="NV233" t="str">
        <f>IF(GD233=1,NV$8&amp;IF(SUM(GE233:$GO233)=0,"",", "),"")</f>
        <v/>
      </c>
      <c r="NW233" t="str">
        <f>IF(GE233=1,NW$8&amp;IF(SUM(GF233:$GO233)=0,"",", "),"")</f>
        <v/>
      </c>
      <c r="NX233" t="str">
        <f>IF(GF233=1,NX$8&amp;IF(SUM(GG233:$GO233)=0,"",", "),"")</f>
        <v/>
      </c>
      <c r="NY233" t="str">
        <f>IF(GG233=1,NY$8&amp;IF(SUM(GH233:$GO233)=0,"",", "),"")</f>
        <v/>
      </c>
      <c r="NZ233" t="str">
        <f>IF(GH233=1,NZ$8&amp;IF(SUM(GI233:$GO233)=0,"",", "),"")</f>
        <v/>
      </c>
      <c r="OA233" t="str">
        <f>IF(GI233=1,OA$8&amp;IF(SUM(GJ233:$GO233)=0,"",", "),"")</f>
        <v/>
      </c>
      <c r="OB233" t="str">
        <f>IF(GJ233=1,OB$8&amp;IF(SUM(GK233:$GO233)=0,"",", "),"")</f>
        <v/>
      </c>
      <c r="OC233" t="str">
        <f>IF(GK233=1,OC$8&amp;IF(SUM(GL233:$GO233)=0,"",", "),"")</f>
        <v/>
      </c>
      <c r="OD233" t="str">
        <f>IF(GL233=1,OD$8&amp;IF(SUM(GM233:$GO233)=0,"",", "),"")</f>
        <v/>
      </c>
      <c r="OE233" t="str">
        <f>IF(GM233=1,OE$8&amp;IF(SUM(GN233:$GO233)=0,"",", "),"")</f>
        <v/>
      </c>
      <c r="OF233" t="str">
        <f>IF(GN233=1,OF$8&amp;IF(SUM(GO233:$GO233)=0,"",", "),"")</f>
        <v/>
      </c>
      <c r="OG233" t="str">
        <f t="shared" si="285"/>
        <v/>
      </c>
      <c r="OH233" t="str">
        <f>IF(GP233=1,OH$8&amp;IF(SUM(GQ233:$IM233)=0,"",", "),"")</f>
        <v/>
      </c>
      <c r="OI233" t="str">
        <f>IF(GQ233=1,OI$8&amp;IF(SUM(GR233:$IM233)=0,"",", "),"")</f>
        <v/>
      </c>
      <c r="OJ233" t="str">
        <f>IF(GR233=1,OJ$8&amp;IF(SUM(GS233:$IM233)=0,"",", "),"")</f>
        <v/>
      </c>
      <c r="OK233" t="str">
        <f>IF(GS233=1,OK$8&amp;IF(SUM(GT233:$IM233)=0,"",", "),"")</f>
        <v/>
      </c>
      <c r="OL233" t="str">
        <f>IF(GT233=1,OL$8&amp;IF(SUM(GU233:$IM233)=0,"",", "),"")</f>
        <v/>
      </c>
      <c r="OM233" t="str">
        <f>IF(GU233=1,OM$8&amp;IF(SUM(GV233:$IM233)=0,"",", "),"")</f>
        <v/>
      </c>
      <c r="ON233" t="str">
        <f>IF(GV233=1,ON$8&amp;IF(SUM(GW233:$IM233)=0,"",", "),"")</f>
        <v/>
      </c>
      <c r="OO233" t="str">
        <f>IF(GW233=1,OO$8&amp;IF(SUM(GX233:$IM233)=0,"",", "),"")</f>
        <v/>
      </c>
      <c r="OP233" t="str">
        <f>IF(GX233=1,OP$8&amp;IF(SUM(GY233:$IM233)=0,"",", "),"")</f>
        <v/>
      </c>
      <c r="OQ233" t="str">
        <f>IF(GY233=1,OQ$8&amp;IF(SUM(GZ233:$IM233)=0,"",", "),"")</f>
        <v/>
      </c>
      <c r="OR233" t="str">
        <f>IF(GZ233=1,OR$8&amp;IF(SUM(HA233:$IM233)=0,"",", "),"")</f>
        <v/>
      </c>
      <c r="OS233" t="str">
        <f>IF(HA233=1,OS$8&amp;IF(SUM(HB233:$IM233)=0,"",", "),"")</f>
        <v/>
      </c>
      <c r="OT233" t="str">
        <f>IF(HB233=1,OT$8&amp;IF(SUM(HC233:$IM233)=0,"",", "),"")</f>
        <v/>
      </c>
      <c r="OU233" t="str">
        <f>IF(HC233=1,OU$8&amp;IF(SUM(HD233:$IM233)=0,"",", "),"")</f>
        <v/>
      </c>
      <c r="OV233" t="str">
        <f>IF(HD233=1,OV$8&amp;IF(SUM(HE233:$IM233)=0,"",", "),"")</f>
        <v/>
      </c>
      <c r="OW233" t="str">
        <f>IF(HE233=1,OW$8&amp;IF(SUM(HF233:$IM233)=0,"",", "),"")</f>
        <v/>
      </c>
      <c r="OX233" t="str">
        <f>IF(HF233=1,OX$8&amp;IF(SUM(HG233:$IM233)=0,"",", "),"")</f>
        <v/>
      </c>
      <c r="OY233" t="str">
        <f>IF(HG233=1,OY$8&amp;IF(SUM(HH233:$IM233)=0,"",", "),"")</f>
        <v/>
      </c>
      <c r="OZ233" t="str">
        <f>IF(HH233=1,OZ$8&amp;IF(SUM(HI233:$IM233)=0,"",", "),"")</f>
        <v/>
      </c>
      <c r="PA233" t="str">
        <f>IF(HI233=1,PA$8&amp;IF(SUM(HJ233:$IM233)=0,"",", "),"")</f>
        <v/>
      </c>
      <c r="PB233" t="str">
        <f>IF(HJ233=1,PB$8&amp;IF(SUM(HK233:$IM233)=0,"",", "),"")</f>
        <v/>
      </c>
      <c r="PC233" t="str">
        <f>IF(HK233=1,PC$8&amp;IF(SUM(HL233:$IM233)=0,"",", "),"")</f>
        <v/>
      </c>
      <c r="PD233" t="str">
        <f>IF(HL233=1,PD$8&amp;IF(SUM(HM233:$IM233)=0,"",", "),"")</f>
        <v/>
      </c>
      <c r="PE233" t="str">
        <f>IF(HM233=1,PE$8&amp;IF(SUM(HN233:$IM233)=0,"",", "),"")</f>
        <v/>
      </c>
      <c r="PF233" t="str">
        <f>IF(HN233=1,PF$8&amp;IF(SUM(HO233:$IM233)=0,"",", "),"")</f>
        <v/>
      </c>
      <c r="PG233" t="str">
        <f>IF(HO233=1,PG$8&amp;IF(SUM(HP233:$IM233)=0,"",", "),"")</f>
        <v/>
      </c>
      <c r="PH233" t="str">
        <f>IF(HP233=1,PH$8&amp;IF(SUM(HQ233:$IM233)=0,"",", "),"")</f>
        <v/>
      </c>
      <c r="PI233" t="str">
        <f>IF(HQ233=1,PI$8&amp;IF(SUM(HR233:$IM233)=0,"",", "),"")</f>
        <v/>
      </c>
      <c r="PJ233" t="str">
        <f>IF(HR233=1,PJ$8&amp;IF(SUM(HS233:$IM233)=0,"",", "),"")</f>
        <v/>
      </c>
      <c r="PK233" t="str">
        <f>IF(HS233=1,PK$8&amp;IF(SUM(HT233:$IM233)=0,"",", "),"")</f>
        <v/>
      </c>
      <c r="PL233" t="str">
        <f>IF(HT233=1,PL$8&amp;IF(SUM(HU233:$IM233)=0,"",", "),"")</f>
        <v/>
      </c>
      <c r="PM233" t="str">
        <f>IF(HU233=1,PM$8&amp;IF(SUM(HV233:$IM233)=0,"",", "),"")</f>
        <v/>
      </c>
      <c r="PN233" t="str">
        <f>IF(HV233=1,PN$8&amp;IF(SUM(HW233:$IM233)=0,"",", "),"")</f>
        <v/>
      </c>
      <c r="PO233" t="str">
        <f>IF(HW233=1,PO$8&amp;IF(SUM(HX233:$IM233)=0,"",", "),"")</f>
        <v/>
      </c>
      <c r="PP233" t="str">
        <f>IF(HX233=1,PP$8&amp;IF(SUM(HY233:$IM233)=0,"",", "),"")</f>
        <v/>
      </c>
      <c r="PQ233" t="str">
        <f>IF(HY233=1,PQ$8&amp;IF(SUM(HZ233:$IM233)=0,"",", "),"")</f>
        <v/>
      </c>
      <c r="PR233" t="str">
        <f>IF(HZ233=1,PR$8&amp;IF(SUM(IA233:$IM233)=0,"",", "),"")</f>
        <v/>
      </c>
      <c r="PS233" t="str">
        <f>IF(IA233=1,PS$8&amp;IF(SUM(IB233:$IM233)=0,"",", "),"")</f>
        <v/>
      </c>
      <c r="PT233" t="str">
        <f>IF(IB233=1,PT$8&amp;IF(SUM(IC233:$IM233)=0,"",", "),"")</f>
        <v/>
      </c>
      <c r="PU233" t="str">
        <f>IF(IC233=1,PU$8&amp;IF(SUM(ID233:$IM233)=0,"",", "),"")</f>
        <v/>
      </c>
      <c r="PV233" t="str">
        <f>IF(ID233=1,PV$8&amp;IF(SUM(IE233:$IM233)=0,"",", "),"")</f>
        <v/>
      </c>
      <c r="PW233" t="str">
        <f>IF(IE233=1,PW$8&amp;IF(SUM(IF233:$IM233)=0,"",", "),"")</f>
        <v/>
      </c>
      <c r="PX233" t="str">
        <f>IF(IF233=1,PX$8&amp;IF(SUM(IG233:$IM233)=0,"",", "),"")</f>
        <v/>
      </c>
      <c r="PY233" t="str">
        <f>IF(IG233=1,PY$8&amp;IF(SUM(IH233:$IM233)=0,"",", "),"")</f>
        <v/>
      </c>
      <c r="PZ233" t="str">
        <f>IF(IH233=1,PZ$8&amp;IF(SUM(II233:$IM233)=0,"",", "),"")</f>
        <v/>
      </c>
      <c r="QA233" t="str">
        <f>IF(II233=1,QA$8&amp;IF(SUM(IJ233:$IM233)=0,"",", "),"")</f>
        <v/>
      </c>
      <c r="QB233" t="str">
        <f>IF(IJ233=1,QB$8&amp;IF(SUM(IK233:$IM233)=0,"",", "),"")</f>
        <v/>
      </c>
      <c r="QC233" t="str">
        <f>IF(IK233=1,QC$8&amp;IF(SUM(IL233:$IM233)=0,"",", "),"")</f>
        <v/>
      </c>
      <c r="QD233" t="str">
        <f>IF(IL233=1,QD$8&amp;IF(SUM(IM233:$IM233)=0,"",", "),"")</f>
        <v/>
      </c>
      <c r="QE233" t="str">
        <f t="shared" si="286"/>
        <v/>
      </c>
      <c r="QF233" t="str">
        <f>IF(IN233=1,QF$8&amp;IF(SUM(IO233:$KK233)=0,"",", "),"")</f>
        <v/>
      </c>
      <c r="QG233" t="str">
        <f>IF(IO233=1,QG$8&amp;IF(SUM(IP233:$KK233)=0,"",", "),"")</f>
        <v/>
      </c>
      <c r="QH233" t="str">
        <f>IF(IP233=1,QH$8&amp;IF(SUM(IQ233:$KK233)=0,"",", "),"")</f>
        <v/>
      </c>
      <c r="QI233" t="str">
        <f>IF(IQ233=1,QI$8&amp;IF(SUM(IR233:$KK233)=0,"",", "),"")</f>
        <v/>
      </c>
      <c r="QJ233" t="str">
        <f>IF(IR233=1,QJ$8&amp;IF(SUM(IS233:$KK233)=0,"",", "),"")</f>
        <v/>
      </c>
      <c r="QK233" t="str">
        <f>IF(IS233=1,QK$8&amp;IF(SUM(IT233:$KK233)=0,"",", "),"")</f>
        <v/>
      </c>
      <c r="QL233" t="str">
        <f>IF(IT233=1,QL$8&amp;IF(SUM(IU233:$KK233)=0,"",", "),"")</f>
        <v/>
      </c>
      <c r="QM233" t="str">
        <f>IF(IU233=1,QM$8&amp;IF(SUM(IV233:$KK233)=0,"",", "),"")</f>
        <v/>
      </c>
      <c r="QN233" t="str">
        <f>IF(IV233=1,QN$8&amp;IF(SUM(IW233:$KK233)=0,"",", "),"")</f>
        <v/>
      </c>
      <c r="QO233" t="str">
        <f>IF(IW233=1,QO$8&amp;IF(SUM(IX233:$KK233)=0,"",", "),"")</f>
        <v/>
      </c>
      <c r="QP233" t="str">
        <f>IF(IX233=1,QP$8&amp;IF(SUM(IY233:$KK233)=0,"",", "),"")</f>
        <v/>
      </c>
      <c r="QQ233" t="str">
        <f>IF(IY233=1,QQ$8&amp;IF(SUM(IZ233:$KK233)=0,"",", "),"")</f>
        <v/>
      </c>
      <c r="QR233" t="str">
        <f>IF(IZ233=1,QR$8&amp;IF(SUM(JA233:$KK233)=0,"",", "),"")</f>
        <v/>
      </c>
      <c r="QS233" t="str">
        <f>IF(JA233=1,QS$8&amp;IF(SUM(JB233:$KK233)=0,"",", "),"")</f>
        <v/>
      </c>
      <c r="QT233" t="str">
        <f>IF(JB233=1,QT$8&amp;IF(SUM(JC233:$KK233)=0,"",", "),"")</f>
        <v/>
      </c>
      <c r="QU233" t="str">
        <f>IF(JC233=1,QU$8&amp;IF(SUM(JD233:$KK233)=0,"",", "),"")</f>
        <v/>
      </c>
      <c r="QV233" t="str">
        <f>IF(JD233=1,QV$8&amp;IF(SUM(JE233:$KK233)=0,"",", "),"")</f>
        <v/>
      </c>
      <c r="QW233" t="str">
        <f>IF(JE233=1,QW$8&amp;IF(SUM(JF233:$KK233)=0,"",", "),"")</f>
        <v/>
      </c>
      <c r="QX233" t="str">
        <f>IF(JF233=1,QX$8&amp;IF(SUM(JG233:$KK233)=0,"",", "),"")</f>
        <v/>
      </c>
      <c r="QY233" t="str">
        <f>IF(JG233=1,QY$8&amp;IF(SUM(JH233:$KK233)=0,"",", "),"")</f>
        <v/>
      </c>
      <c r="QZ233" t="str">
        <f>IF(JH233=1,QZ$8&amp;IF(SUM(JI233:$KK233)=0,"",", "),"")</f>
        <v/>
      </c>
      <c r="RA233" t="str">
        <f>IF(JI233=1,RA$8&amp;IF(SUM(JJ233:$KK233)=0,"",", "),"")</f>
        <v/>
      </c>
      <c r="RB233" t="str">
        <f>IF(JJ233=1,RB$8&amp;IF(SUM(JK233:$KK233)=0,"",", "),"")</f>
        <v/>
      </c>
      <c r="RC233" t="str">
        <f>IF(JK233=1,RC$8&amp;IF(SUM(JL233:$KK233)=0,"",", "),"")</f>
        <v/>
      </c>
      <c r="RD233" t="str">
        <f>IF(JL233=1,RD$8&amp;IF(SUM(JM233:$KK233)=0,"",", "),"")</f>
        <v/>
      </c>
      <c r="RE233" t="str">
        <f>IF(JM233=1,RE$8&amp;IF(SUM(JN233:$KK233)=0,"",", "),"")</f>
        <v/>
      </c>
      <c r="RF233" t="str">
        <f>IF(JN233=1,RF$8&amp;IF(SUM(JO233:$KK233)=0,"",", "),"")</f>
        <v/>
      </c>
      <c r="RG233" t="str">
        <f>IF(JO233=1,RG$8&amp;IF(SUM(JP233:$KK233)=0,"",", "),"")</f>
        <v/>
      </c>
      <c r="RH233" t="str">
        <f>IF(JP233=1,RH$8&amp;IF(SUM(JQ233:$KK233)=0,"",", "),"")</f>
        <v/>
      </c>
      <c r="RI233" t="str">
        <f>IF(JQ233=1,RI$8&amp;IF(SUM(JR233:$KK233)=0,"",", "),"")</f>
        <v/>
      </c>
      <c r="RJ233" t="str">
        <f>IF(JR233=1,RJ$8&amp;IF(SUM(JS233:$KK233)=0,"",", "),"")</f>
        <v/>
      </c>
      <c r="RK233" t="str">
        <f>IF(JS233=1,RK$8&amp;IF(SUM(JT233:$KK233)=0,"",", "),"")</f>
        <v/>
      </c>
      <c r="RL233" t="str">
        <f>IF(JT233=1,RL$8&amp;IF(SUM(JU233:$KK233)=0,"",", "),"")</f>
        <v/>
      </c>
      <c r="RM233" t="str">
        <f>IF(JU233=1,RM$8&amp;IF(SUM(JV233:$KK233)=0,"",", "),"")</f>
        <v/>
      </c>
      <c r="RN233" t="str">
        <f>IF(JV233=1,RN$8&amp;IF(SUM(JW233:$KK233)=0,"",", "),"")</f>
        <v/>
      </c>
      <c r="RO233" t="str">
        <f>IF(JW233=1,RO$8&amp;IF(SUM(JX233:$KK233)=0,"",", "),"")</f>
        <v/>
      </c>
      <c r="RP233" t="str">
        <f>IF(JX233=1,RP$8&amp;IF(SUM(JY233:$KK233)=0,"",", "),"")</f>
        <v/>
      </c>
      <c r="RQ233" t="str">
        <f>IF(JY233=1,RQ$8&amp;IF(SUM(JZ233:$KK233)=0,"",", "),"")</f>
        <v/>
      </c>
      <c r="RR233" t="str">
        <f>IF(JZ233=1,RR$8&amp;IF(SUM(KA233:$KK233)=0,"",", "),"")</f>
        <v/>
      </c>
      <c r="RS233" t="str">
        <f>IF(KA233=1,RS$8&amp;IF(SUM(KB233:$KK233)=0,"",", "),"")</f>
        <v/>
      </c>
      <c r="RT233" t="str">
        <f>IF(KB233=1,RT$8&amp;IF(SUM(KC233:$KK233)=0,"",", "),"")</f>
        <v/>
      </c>
      <c r="RU233" t="str">
        <f>IF(KC233=1,RU$8&amp;IF(SUM(KD233:$KK233)=0,"",", "),"")</f>
        <v/>
      </c>
      <c r="RV233" t="str">
        <f>IF(KD233=1,RV$8&amp;IF(SUM(KE233:$KK233)=0,"",", "),"")</f>
        <v/>
      </c>
      <c r="RW233" t="str">
        <f>IF(KE233=1,RW$8&amp;IF(SUM(KF233:$KK233)=0,"",", "),"")</f>
        <v/>
      </c>
      <c r="RX233" t="str">
        <f>IF(KF233=1,RX$8&amp;IF(SUM(KG233:$KK233)=0,"",", "),"")</f>
        <v/>
      </c>
      <c r="RY233" t="str">
        <f>IF(KG233=1,RY$8&amp;IF(SUM(KH233:$KK233)=0,"",", "),"")</f>
        <v/>
      </c>
      <c r="RZ233" t="str">
        <f>IF(KH233=1,RZ$8&amp;IF(SUM(KI233:$KK233)=0,"",", "),"")</f>
        <v/>
      </c>
      <c r="SA233" t="str">
        <f>IF(KI233=1,SA$8&amp;IF(SUM(KJ233:$KK233)=0,"",", "),"")</f>
        <v/>
      </c>
      <c r="SB233" t="str">
        <f>IF(KJ233=1,SB$8&amp;IF(SUM(KK233:$KK233)=0,"",", "),"")</f>
        <v/>
      </c>
      <c r="SC233" t="str">
        <f t="shared" si="287"/>
        <v/>
      </c>
    </row>
    <row r="234" spans="1:497" ht="60" customHeight="1" x14ac:dyDescent="0.45">
      <c r="A234" s="62"/>
      <c r="B234" s="212" t="str">
        <f t="shared" si="216"/>
        <v/>
      </c>
      <c r="C234" s="212" t="str">
        <f t="shared" si="275"/>
        <v/>
      </c>
      <c r="D234" s="212" t="str">
        <f t="shared" si="276"/>
        <v/>
      </c>
      <c r="E234" s="212" t="str">
        <f t="shared" si="277"/>
        <v/>
      </c>
      <c r="F234" s="212" t="str">
        <f t="shared" si="278"/>
        <v/>
      </c>
      <c r="G234" s="237" t="str">
        <f>IF('EDCI Data'!B234="","",'EDCI Data'!B234)</f>
        <v/>
      </c>
      <c r="H234" s="238" t="str">
        <f>IF('EDCI Data'!C234="","",'EDCI Data'!C234)</f>
        <v/>
      </c>
      <c r="I234" s="239" t="str">
        <f>IF('EDCI Data'!D234="","",'EDCI Data'!D234)</f>
        <v/>
      </c>
      <c r="J234" s="240" t="str">
        <f>IF('EDCI Data'!E234="","",'EDCI Data'!E234)</f>
        <v/>
      </c>
      <c r="K234" s="237" t="str">
        <f>IF('EDCI Data'!F234="","",'EDCI Data'!F234)</f>
        <v/>
      </c>
      <c r="L234" s="237" t="str">
        <f>IF('EDCI Data'!G234="","",'EDCI Data'!G234)</f>
        <v/>
      </c>
      <c r="M234" s="237" t="str">
        <f>IF('EDCI Data'!H234="","",'EDCI Data'!H234)</f>
        <v/>
      </c>
      <c r="N234" s="237" t="str">
        <f>IF('EDCI Data'!I234="","",'EDCI Data'!I234)</f>
        <v/>
      </c>
      <c r="O234" s="237" t="str">
        <f>IF('EDCI Data'!J234="","",'EDCI Data'!J234)</f>
        <v/>
      </c>
      <c r="P234" s="237" t="str">
        <f>IF('EDCI Data'!K234="","",'EDCI Data'!K234)</f>
        <v/>
      </c>
      <c r="Q234" s="241" t="str">
        <f>IF('EDCI Data'!L234="","",'EDCI Data'!L234)</f>
        <v/>
      </c>
      <c r="R234" s="241" t="str">
        <f>IF('EDCI Data'!M234="","",'EDCI Data'!M234)</f>
        <v/>
      </c>
      <c r="S234" s="237" t="str">
        <f>IF('EDCI Data'!N234="","",'EDCI Data'!N234)</f>
        <v/>
      </c>
      <c r="T234" s="237" t="str">
        <f>IF('EDCI Data'!O234="","",'EDCI Data'!O234)</f>
        <v/>
      </c>
      <c r="U234" s="237" t="str">
        <f>IF('EDCI Data'!P234="","",'EDCI Data'!P234)</f>
        <v/>
      </c>
      <c r="V234" s="237" t="str">
        <f>IF('EDCI Data'!Q234="","",'EDCI Data'!Q234)</f>
        <v/>
      </c>
      <c r="W234" s="242" t="str">
        <f>IF('EDCI Data'!R234="","",'EDCI Data'!R234)</f>
        <v/>
      </c>
      <c r="X234" s="243" t="str">
        <f>IF('EDCI Data'!S234="","",'EDCI Data'!S234)</f>
        <v/>
      </c>
      <c r="Y234" s="243" t="str">
        <f>IF('EDCI Data'!T234="","",'EDCI Data'!T234)</f>
        <v/>
      </c>
      <c r="Z234" s="244" t="str">
        <f>IF('EDCI Data'!U234="","",'EDCI Data'!U234)</f>
        <v/>
      </c>
      <c r="AA234" s="237" t="str">
        <f>IF('EDCI Data'!V234="","",'EDCI Data'!V234)</f>
        <v/>
      </c>
      <c r="AB234" s="244" t="str">
        <f>IF('EDCI Data'!W234="","",'EDCI Data'!W234)</f>
        <v/>
      </c>
      <c r="AC234" s="237" t="str">
        <f>IF('EDCI Data'!X234="","",'EDCI Data'!X234)</f>
        <v/>
      </c>
      <c r="AD234" s="244" t="str">
        <f>IF('EDCI Data'!Y234="","",'EDCI Data'!Y234)</f>
        <v/>
      </c>
      <c r="AE234" s="237" t="str">
        <f>IF('EDCI Data'!Z234="","",'EDCI Data'!Z234)</f>
        <v/>
      </c>
      <c r="AF234" s="237" t="str">
        <f>IF('EDCI Data'!AA234="","",'EDCI Data'!AA234)</f>
        <v/>
      </c>
      <c r="AG234" s="237" t="str">
        <f>IF('EDCI Data'!AB234="","",'EDCI Data'!AB234)</f>
        <v/>
      </c>
      <c r="AH234" s="237" t="str">
        <f>IF('EDCI Data'!AC234="","",'EDCI Data'!AC234)</f>
        <v/>
      </c>
      <c r="AI234" s="237" t="str">
        <f>IF('EDCI Data'!AD234="","",'EDCI Data'!AD234)</f>
        <v/>
      </c>
      <c r="AJ234" s="237" t="str">
        <f>IF('EDCI Data'!AE234="","",'EDCI Data'!AE234)</f>
        <v/>
      </c>
      <c r="AK234" s="237" t="str">
        <f>IF('EDCI Data'!AF234="","",'EDCI Data'!AF234)</f>
        <v/>
      </c>
      <c r="AL234" s="237" t="str">
        <f>IF('EDCI Data'!AG234="","",'EDCI Data'!AG234)</f>
        <v/>
      </c>
      <c r="AM234" s="237" t="str">
        <f>IF('EDCI Data'!AH234="","",'EDCI Data'!AH234)</f>
        <v/>
      </c>
      <c r="AN234" s="237" t="str">
        <f>IF('EDCI Data'!AI234="","",'EDCI Data'!AI234)</f>
        <v/>
      </c>
      <c r="AO234" s="237" t="str">
        <f>IF('EDCI Data'!AJ234="","",'EDCI Data'!AJ234)</f>
        <v/>
      </c>
      <c r="AP234" s="237" t="str">
        <f>IF('EDCI Data'!AK234="","",'EDCI Data'!AK234)</f>
        <v/>
      </c>
      <c r="AQ234" s="237" t="str">
        <f>IF('EDCI Data'!AL234="","",'EDCI Data'!AL234)</f>
        <v/>
      </c>
      <c r="AR234" s="237" t="str">
        <f>IF('EDCI Data'!AM234="","",'EDCI Data'!AM234)</f>
        <v/>
      </c>
      <c r="AS234" s="237" t="str">
        <f>IF('EDCI Data'!AN234="","",'EDCI Data'!AN234)</f>
        <v/>
      </c>
      <c r="AT234" s="237" t="str">
        <f>IF('EDCI Data'!AO234="","",'EDCI Data'!AO234)</f>
        <v/>
      </c>
      <c r="AU234" s="237" t="str">
        <f>IF('EDCI Data'!AP234="","",'EDCI Data'!AP234)</f>
        <v/>
      </c>
      <c r="AV234" s="237" t="str">
        <f>IF('EDCI Data'!AQ234="","",'EDCI Data'!AQ234)</f>
        <v/>
      </c>
      <c r="AW234" s="237" t="str">
        <f>IF('EDCI Data'!AR234="","",'EDCI Data'!AR234)</f>
        <v/>
      </c>
      <c r="AX234" s="237" t="str">
        <f>IF('EDCI Data'!AS234="","",'EDCI Data'!AS234)</f>
        <v/>
      </c>
      <c r="AY234" s="237" t="str">
        <f>IF('EDCI Data'!AT234="","",'EDCI Data'!AT234)</f>
        <v/>
      </c>
      <c r="AZ234" s="237" t="str">
        <f>IF('EDCI Data'!AU234="","",'EDCI Data'!AU234)</f>
        <v/>
      </c>
      <c r="BA234" s="237" t="str">
        <f>IF('EDCI Data'!AV234="","",'EDCI Data'!AV234)</f>
        <v/>
      </c>
      <c r="BB234" s="245" t="str">
        <f>IF('EDCI Data'!AW234="","",'EDCI Data'!AW234)</f>
        <v/>
      </c>
      <c r="BC234" s="245" t="str">
        <f>IF('EDCI Data'!AX234="","",'EDCI Data'!AX234)</f>
        <v/>
      </c>
      <c r="BD234" s="246" t="str">
        <f t="shared" si="279"/>
        <v/>
      </c>
      <c r="BE234" s="247" t="str">
        <f>IF('EDCI Data'!AY234="","",'EDCI Data'!AY234)</f>
        <v/>
      </c>
      <c r="BF234" s="247" t="str">
        <f>IF('EDCI Data'!AZ234="","",'EDCI Data'!AZ234)</f>
        <v/>
      </c>
      <c r="BG234" s="247" t="str">
        <f>IF('EDCI Data'!BA234="","",'EDCI Data'!BA234)</f>
        <v/>
      </c>
      <c r="BH234" s="247" t="str">
        <f>IF('EDCI Data'!BB234="","",'EDCI Data'!BB234)</f>
        <v/>
      </c>
      <c r="BI234" s="247" t="str">
        <f>IF('EDCI Data'!BC234="","",'EDCI Data'!BC234)</f>
        <v/>
      </c>
      <c r="BJ234" s="247" t="str">
        <f>IF('EDCI Data'!BD234="","",'EDCI Data'!BD234)</f>
        <v/>
      </c>
      <c r="BK234" s="247" t="str">
        <f>IF('EDCI Data'!BE234="","",'EDCI Data'!BE234)</f>
        <v/>
      </c>
      <c r="BL234" s="247" t="str">
        <f>IF('EDCI Data'!BF234="","",'EDCI Data'!BF234)</f>
        <v/>
      </c>
      <c r="BM234" s="247" t="str">
        <f>IF('EDCI Data'!BG234="","",'EDCI Data'!BG234)</f>
        <v/>
      </c>
      <c r="BN234" s="248" t="str">
        <f>IF('EDCI Data'!BH234="","",'EDCI Data'!BH234)</f>
        <v/>
      </c>
      <c r="BO234" s="248" t="str">
        <f>IF('EDCI Data'!BI234="","",'EDCI Data'!BI234)</f>
        <v/>
      </c>
      <c r="BP234" s="249" t="str">
        <f>IF('EDCI Data'!BJ234="","",'EDCI Data'!BJ234)</f>
        <v/>
      </c>
      <c r="BQ234" s="248" t="str">
        <f>IF('EDCI Data'!BK234="","",'EDCI Data'!BK234)</f>
        <v/>
      </c>
      <c r="BR234" s="248" t="str">
        <f>IF('EDCI Data'!BL234="","",'EDCI Data'!BL234)</f>
        <v/>
      </c>
      <c r="BS234" s="250" t="str">
        <f>IF('EDCI Data'!BM234="","",'EDCI Data'!BM234)</f>
        <v/>
      </c>
      <c r="BT234" s="251" t="str">
        <f>IF('EDCI Data'!BN234="","",'EDCI Data'!BN234)</f>
        <v/>
      </c>
      <c r="BU234" s="246" t="str">
        <f>IF('EDCI Data'!BO234="","",'EDCI Data'!BO234)</f>
        <v/>
      </c>
      <c r="BV234" s="252">
        <f t="shared" si="280"/>
        <v>0</v>
      </c>
      <c r="BW234" s="252">
        <f t="shared" si="281"/>
        <v>0</v>
      </c>
      <c r="BX234" s="252">
        <f t="shared" si="282"/>
        <v>0</v>
      </c>
      <c r="BY234" s="252">
        <f t="shared" si="283"/>
        <v>0</v>
      </c>
      <c r="BZ234" t="str">
        <f t="shared" si="217"/>
        <v/>
      </c>
      <c r="CA234" s="253"/>
      <c r="CB234"/>
      <c r="CC234"/>
      <c r="CD234"/>
      <c r="CE234" t="str">
        <f t="shared" si="218"/>
        <v/>
      </c>
      <c r="CF234"/>
      <c r="CG234" t="str">
        <f t="shared" si="219"/>
        <v/>
      </c>
      <c r="CH234" t="str">
        <f t="shared" si="220"/>
        <v/>
      </c>
      <c r="CI234" t="str">
        <f t="shared" si="221"/>
        <v/>
      </c>
      <c r="CJ234" t="str">
        <f t="shared" si="222"/>
        <v/>
      </c>
      <c r="CK234"/>
      <c r="CL234"/>
      <c r="CM234" t="str">
        <f t="shared" si="223"/>
        <v/>
      </c>
      <c r="CN234" t="str">
        <f t="shared" si="224"/>
        <v/>
      </c>
      <c r="CO234" t="str">
        <f t="shared" si="225"/>
        <v/>
      </c>
      <c r="CP234" t="str">
        <f t="shared" si="226"/>
        <v/>
      </c>
      <c r="CQ234"/>
      <c r="CR234" t="str" cm="1">
        <f t="array" ref="CR234">IF(COUNTIFS($BZ$10:$BZ$259,$BZ234,$I$10:$I$259,$I234+1)&gt;0,IF(X234&lt;&gt;INDEX(Y$10:Y$259,MATCH(1,INDEX(($BZ234=$BZ$10:$BZ$259)*($I$10:$I$259=$I234+1),0,1),0)),"Number of FTEs in previous year do not align with Number of FTEs in current year across years, by definition these should be equal. Please check and update if required. "&amp;CHAR(10),""),"")</f>
        <v/>
      </c>
      <c r="CS234" t="str" cm="1">
        <f t="array" ref="CS234">IF(COUNTIFS($BZ$10:$BZ$259,$BZ234,$I$10:$I$259,$I234-1)&gt;0,IF(Y234&lt;&gt;INDEX(X$10:X$259,MATCH(1,INDEX(($BZ234=$BZ$10:$BZ$259)*($I$10:$I$259=$I234-1),0,1),0)),"Number of FTEs in previous year do not align with Number of FTEs in current year across years, by definition these should be equal. Please check and update if required. "&amp;CHAR(10),""),"")</f>
        <v/>
      </c>
      <c r="CT234" t="str">
        <f t="shared" si="227"/>
        <v/>
      </c>
      <c r="CU234" t="str">
        <f t="shared" si="228"/>
        <v/>
      </c>
      <c r="CV234"/>
      <c r="CW234" t="str">
        <f t="shared" si="229"/>
        <v/>
      </c>
      <c r="CX234"/>
      <c r="CY234" t="str">
        <f t="shared" si="230"/>
        <v/>
      </c>
      <c r="CZ234"/>
      <c r="DA234" t="str">
        <f t="shared" si="231"/>
        <v/>
      </c>
      <c r="DB234"/>
      <c r="DC234"/>
      <c r="DD234"/>
      <c r="DE234"/>
      <c r="DF234"/>
      <c r="DG234"/>
      <c r="DH234"/>
      <c r="DI234"/>
      <c r="DJ234"/>
      <c r="DK234"/>
      <c r="DL234"/>
      <c r="DM234"/>
      <c r="DN234"/>
      <c r="DO234"/>
      <c r="DP234"/>
      <c r="DQ234"/>
      <c r="DR234"/>
      <c r="DS234"/>
      <c r="DT234"/>
      <c r="DU234"/>
      <c r="DV234"/>
      <c r="DW234"/>
      <c r="DX234" t="str">
        <f t="shared" si="232"/>
        <v/>
      </c>
      <c r="DY234" t="str">
        <f t="shared" si="233"/>
        <v/>
      </c>
      <c r="DZ234" t="str">
        <f t="shared" si="234"/>
        <v/>
      </c>
      <c r="EA234" t="str">
        <f t="shared" si="235"/>
        <v/>
      </c>
      <c r="EB234" t="str">
        <f t="shared" si="236"/>
        <v/>
      </c>
      <c r="EC234" t="str">
        <f t="shared" si="237"/>
        <v/>
      </c>
      <c r="ED234" t="str">
        <f t="shared" si="238"/>
        <v/>
      </c>
      <c r="EE234" t="str">
        <f t="shared" si="239"/>
        <v/>
      </c>
      <c r="EF234" t="str">
        <f t="shared" si="240"/>
        <v/>
      </c>
      <c r="EG234" t="str">
        <f t="shared" si="241"/>
        <v/>
      </c>
      <c r="EH234" t="str">
        <f t="shared" si="242"/>
        <v/>
      </c>
      <c r="EI234" t="str">
        <f t="shared" si="243"/>
        <v/>
      </c>
      <c r="EJ234"/>
      <c r="EK234"/>
      <c r="EL234"/>
      <c r="EM234"/>
      <c r="EN234"/>
      <c r="EO234"/>
      <c r="EP234"/>
      <c r="EQ234" t="str">
        <f t="shared" si="244"/>
        <v/>
      </c>
      <c r="ER234" t="str">
        <f t="shared" si="245"/>
        <v/>
      </c>
      <c r="ES234" t="str">
        <f t="shared" si="246"/>
        <v/>
      </c>
      <c r="ET234"/>
      <c r="EU234" t="str">
        <f t="shared" si="247"/>
        <v/>
      </c>
      <c r="EV234"/>
      <c r="EW234" t="str">
        <f t="shared" si="248"/>
        <v/>
      </c>
      <c r="EX234"/>
      <c r="EY234" t="str">
        <f t="shared" si="249"/>
        <v/>
      </c>
      <c r="EZ234"/>
      <c r="FA234"/>
      <c r="FB234"/>
      <c r="FC234"/>
      <c r="FD234"/>
      <c r="FE234"/>
      <c r="FF234"/>
      <c r="FG234"/>
      <c r="FH234"/>
      <c r="FI234"/>
      <c r="FJ234"/>
      <c r="FK234"/>
      <c r="FL234"/>
      <c r="FM234"/>
      <c r="FN234"/>
      <c r="FO234"/>
      <c r="FP234"/>
      <c r="FQ234"/>
      <c r="FR234"/>
      <c r="FS234"/>
      <c r="FT234"/>
      <c r="FU234"/>
      <c r="FV234" t="str">
        <f t="shared" si="250"/>
        <v/>
      </c>
      <c r="FW234" t="str">
        <f t="shared" si="251"/>
        <v/>
      </c>
      <c r="FX234"/>
      <c r="FY234" t="str">
        <f t="shared" si="252"/>
        <v/>
      </c>
      <c r="FZ234" t="str">
        <f t="shared" si="253"/>
        <v/>
      </c>
      <c r="GA234" t="str">
        <f t="shared" si="254"/>
        <v/>
      </c>
      <c r="GB234" t="str">
        <f t="shared" si="255"/>
        <v/>
      </c>
      <c r="GC234" t="str">
        <f t="shared" si="256"/>
        <v/>
      </c>
      <c r="GD234" t="str">
        <f t="shared" si="257"/>
        <v/>
      </c>
      <c r="GE234" t="str">
        <f t="shared" si="258"/>
        <v/>
      </c>
      <c r="GF234" t="str">
        <f t="shared" si="259"/>
        <v/>
      </c>
      <c r="GG234" t="str">
        <f t="shared" si="260"/>
        <v/>
      </c>
      <c r="GH234"/>
      <c r="GI234"/>
      <c r="GJ234"/>
      <c r="GK234"/>
      <c r="GL234"/>
      <c r="GM234"/>
      <c r="GN234"/>
      <c r="GO234"/>
      <c r="GP234" t="str">
        <f t="shared" si="261"/>
        <v/>
      </c>
      <c r="GQ234" t="str">
        <f t="shared" si="262"/>
        <v/>
      </c>
      <c r="GR234"/>
      <c r="GS234" t="str">
        <f t="shared" si="263"/>
        <v/>
      </c>
      <c r="GT234"/>
      <c r="GU234" t="str">
        <f t="shared" si="264"/>
        <v/>
      </c>
      <c r="GV234"/>
      <c r="GW234" t="str">
        <f t="shared" si="265"/>
        <v/>
      </c>
      <c r="GX234"/>
      <c r="GY234"/>
      <c r="GZ234"/>
      <c r="HA234"/>
      <c r="HB234"/>
      <c r="HC234"/>
      <c r="HD234"/>
      <c r="HE234"/>
      <c r="HF234"/>
      <c r="HG234"/>
      <c r="HH234"/>
      <c r="HI234"/>
      <c r="HJ234"/>
      <c r="HK234"/>
      <c r="HL234"/>
      <c r="HM234"/>
      <c r="HN234"/>
      <c r="HO234"/>
      <c r="HP234"/>
      <c r="HQ234"/>
      <c r="HR234"/>
      <c r="HS234"/>
      <c r="HT234" t="str">
        <f t="shared" si="266"/>
        <v/>
      </c>
      <c r="HU234" t="str">
        <f t="shared" si="267"/>
        <v/>
      </c>
      <c r="HV234"/>
      <c r="HW234"/>
      <c r="HX234"/>
      <c r="HY234"/>
      <c r="HZ234"/>
      <c r="IA234"/>
      <c r="IB234"/>
      <c r="IC234"/>
      <c r="ID234"/>
      <c r="IE234" t="str">
        <f t="shared" si="268"/>
        <v/>
      </c>
      <c r="IF234"/>
      <c r="IG234"/>
      <c r="IH234"/>
      <c r="II234"/>
      <c r="IJ234"/>
      <c r="IK234"/>
      <c r="IL234"/>
      <c r="IM234"/>
      <c r="IN234"/>
      <c r="IO234"/>
      <c r="IP234"/>
      <c r="IQ234" t="str">
        <f t="shared" si="269"/>
        <v/>
      </c>
      <c r="IR234"/>
      <c r="IS234" t="str">
        <f t="shared" si="270"/>
        <v/>
      </c>
      <c r="IT234"/>
      <c r="IU234" t="str">
        <f t="shared" si="271"/>
        <v/>
      </c>
      <c r="IV234"/>
      <c r="IW234"/>
      <c r="IX234"/>
      <c r="IY234"/>
      <c r="IZ234"/>
      <c r="JA234"/>
      <c r="JB234"/>
      <c r="JC234"/>
      <c r="JD234"/>
      <c r="JE234"/>
      <c r="JF234"/>
      <c r="JG234"/>
      <c r="JH234"/>
      <c r="JI234"/>
      <c r="JJ234"/>
      <c r="JK234"/>
      <c r="JL234"/>
      <c r="JM234"/>
      <c r="JN234"/>
      <c r="JO234"/>
      <c r="JP234"/>
      <c r="JQ234"/>
      <c r="JR234" t="str">
        <f t="shared" si="272"/>
        <v/>
      </c>
      <c r="JS234" t="str">
        <f t="shared" si="273"/>
        <v/>
      </c>
      <c r="JT234"/>
      <c r="JU234"/>
      <c r="JV234"/>
      <c r="JW234"/>
      <c r="JX234"/>
      <c r="JY234"/>
      <c r="JZ234"/>
      <c r="KA234"/>
      <c r="KB234"/>
      <c r="KC234" t="str">
        <f t="shared" si="274"/>
        <v/>
      </c>
      <c r="KD234"/>
      <c r="KE234"/>
      <c r="KF234"/>
      <c r="KG234"/>
      <c r="KH234"/>
      <c r="KI234"/>
      <c r="KJ234"/>
      <c r="KK234"/>
      <c r="KL234" t="str">
        <f>IF(CT234=1,KL$8&amp;IF(SUM(CU234:$EQ234)=0,"",", "),"")</f>
        <v/>
      </c>
      <c r="KM234" t="str">
        <f>IF(CU234=1,KM$8&amp;IF(SUM(CV234:$EQ234)=0,"",", "),"")</f>
        <v/>
      </c>
      <c r="KN234" t="str">
        <f>IF(CV234=1,KN$8&amp;IF(SUM(CW234:$EQ234)=0,"",", "),"")</f>
        <v/>
      </c>
      <c r="KO234" t="str">
        <f>IF(CW234=1,KO$8&amp;IF(SUM(CX234:$EQ234)=0,"",", "),"")</f>
        <v/>
      </c>
      <c r="KP234" t="str">
        <f>IF(CX234=1,KP$8&amp;IF(SUM(CY234:$EQ234)=0,"",", "),"")</f>
        <v/>
      </c>
      <c r="KQ234" t="str">
        <f>IF(CY234=1,KQ$8&amp;IF(SUM(CZ234:$EQ234)=0,"",", "),"")</f>
        <v/>
      </c>
      <c r="KR234" t="str">
        <f>IF(CZ234=1,KR$8&amp;IF(SUM(DA234:$EQ234)=0,"",", "),"")</f>
        <v/>
      </c>
      <c r="KS234" t="str">
        <f>IF(DA234=1,KS$8&amp;IF(SUM(DB234:$EQ234)=0,"",", "),"")</f>
        <v/>
      </c>
      <c r="KT234" t="str">
        <f>IF(DB234=1,KT$8&amp;IF(SUM(DC234:$EQ234)=0,"",", "),"")</f>
        <v/>
      </c>
      <c r="KU234" t="str">
        <f>IF(DC234=1,KU$8&amp;IF(SUM(DD234:$EQ234)=0,"",", "),"")</f>
        <v/>
      </c>
      <c r="KV234" t="str">
        <f>IF(DD234=1,KV$8&amp;IF(SUM(DE234:$EQ234)=0,"",", "),"")</f>
        <v/>
      </c>
      <c r="KW234" t="str">
        <f>IF(DE234=1,KW$8&amp;IF(SUM(DF234:$EQ234)=0,"",", "),"")</f>
        <v/>
      </c>
      <c r="KX234" t="str">
        <f>IF(DF234=1,KX$8&amp;IF(SUM(DG234:$EQ234)=0,"",", "),"")</f>
        <v/>
      </c>
      <c r="KY234" t="str">
        <f>IF(DG234=1,KY$8&amp;IF(SUM(DH234:$EQ234)=0,"",", "),"")</f>
        <v/>
      </c>
      <c r="KZ234" t="str">
        <f>IF(DH234=1,KZ$8&amp;IF(SUM(DI234:$EQ234)=0,"",", "),"")</f>
        <v/>
      </c>
      <c r="LA234" t="str">
        <f>IF(DI234=1,LA$8&amp;IF(SUM(DJ234:$EQ234)=0,"",", "),"")</f>
        <v/>
      </c>
      <c r="LB234" t="str">
        <f>IF(DJ234=1,LB$8&amp;IF(SUM(DK234:$EQ234)=0,"",", "),"")</f>
        <v/>
      </c>
      <c r="LC234" t="str">
        <f>IF(DK234=1,LC$8&amp;IF(SUM(DL234:$EQ234)=0,"",", "),"")</f>
        <v/>
      </c>
      <c r="LD234" t="str">
        <f>IF(DL234=1,LD$8&amp;IF(SUM(DM234:$EQ234)=0,"",", "),"")</f>
        <v/>
      </c>
      <c r="LE234" t="str">
        <f>IF(DM234=1,LE$8&amp;IF(SUM(DN234:$EQ234)=0,"",", "),"")</f>
        <v/>
      </c>
      <c r="LF234" t="str">
        <f>IF(DN234=1,LF$8&amp;IF(SUM(DO234:$EQ234)=0,"",", "),"")</f>
        <v/>
      </c>
      <c r="LG234" t="str">
        <f>IF(DO234=1,LG$8&amp;IF(SUM(DP234:$EQ234)=0,"",", "),"")</f>
        <v/>
      </c>
      <c r="LH234" t="str">
        <f>IF(DP234=1,LH$8&amp;IF(SUM(DQ234:$EQ234)=0,"",", "),"")</f>
        <v/>
      </c>
      <c r="LI234" t="str">
        <f>IF(DQ234=1,LI$8&amp;IF(SUM(DR234:$EQ234)=0,"",", "),"")</f>
        <v/>
      </c>
      <c r="LJ234" t="str">
        <f>IF(DR234=1,LJ$8&amp;IF(SUM(DS234:$EQ234)=0,"",", "),"")</f>
        <v/>
      </c>
      <c r="LK234" t="str">
        <f>IF(DS234=1,LK$8&amp;IF(SUM(DT234:$EQ234)=0,"",", "),"")</f>
        <v/>
      </c>
      <c r="LL234" t="str">
        <f>IF(DT234=1,LL$8&amp;IF(SUM(DU234:$EQ234)=0,"",", "),"")</f>
        <v/>
      </c>
      <c r="LM234" t="str">
        <f>IF(DU234=1,LM$8&amp;IF(SUM(DV234:$EQ234)=0,"",", "),"")</f>
        <v/>
      </c>
      <c r="LN234" t="str">
        <f>IF(DV234=1,LN$8&amp;IF(SUM(DW234:$EQ234)=0,"",", "),"")</f>
        <v/>
      </c>
      <c r="LO234" t="str">
        <f>IF(DW234=1,LO$8&amp;IF(SUM(DX234:$EQ234)=0,"",", "),"")</f>
        <v/>
      </c>
      <c r="LP234" t="str">
        <f>IF(DX234=1,LP$8&amp;IF(SUM(DY234:$EQ234)=0,"",", "),"")</f>
        <v/>
      </c>
      <c r="LQ234" t="str">
        <f>IF(DY234=1,LQ$8&amp;IF(SUM(DZ234:$EQ234)=0,"",", "),"")</f>
        <v/>
      </c>
      <c r="LR234" t="str">
        <f>IF(DZ234=1,LR$8&amp;IF(SUM(EA234:$EQ234)=0,"",", "),"")</f>
        <v/>
      </c>
      <c r="LS234" t="str">
        <f>IF(EA234=1,LS$8&amp;IF(SUM(EB234:$EQ234)=0,"",", "),"")</f>
        <v/>
      </c>
      <c r="LT234" t="str">
        <f>IF(EB234=1,LT$8&amp;IF(SUM(EC234:$EQ234)=0,"",", "),"")</f>
        <v/>
      </c>
      <c r="LU234" t="str">
        <f>IF(EC234=1,LU$8&amp;IF(SUM(ED234:$EQ234)=0,"",", "),"")</f>
        <v/>
      </c>
      <c r="LV234" t="str">
        <f>IF(ED234=1,LV$8&amp;IF(SUM(EE234:$EQ234)=0,"",", "),"")</f>
        <v/>
      </c>
      <c r="LW234" t="str">
        <f>IF(EE234=1,LW$8&amp;IF(SUM(EF234:$EQ234)=0,"",", "),"")</f>
        <v/>
      </c>
      <c r="LX234" t="str">
        <f>IF(EF234=1,LX$8&amp;IF(SUM(EG234:$EQ234)=0,"",", "),"")</f>
        <v/>
      </c>
      <c r="LY234" t="str">
        <f>IF(EG234=1,LY$8&amp;IF(SUM(EH234:$EQ234)=0,"",", "),"")</f>
        <v/>
      </c>
      <c r="LZ234" t="str">
        <f>IF(EH234=1,LZ$8&amp;IF(SUM(EI234:$EQ234)=0,"",", "),"")</f>
        <v/>
      </c>
      <c r="MA234" t="str">
        <f>IF(EI234=1,MA$8&amp;IF(SUM(EJ234:$EQ234)=0,"",", "),"")</f>
        <v/>
      </c>
      <c r="MB234" t="str">
        <f>IF(EJ234=1,MB$8&amp;IF(SUM(EK234:$EQ234)=0,"",", "),"")</f>
        <v/>
      </c>
      <c r="MC234" t="str">
        <f>IF(EK234=1,MC$8&amp;IF(SUM(EL234:$EQ234)=0,"",", "),"")</f>
        <v/>
      </c>
      <c r="MD234" t="str">
        <f>IF(EL234=1,MD$8&amp;IF(SUM(EM234:$EQ234)=0,"",", "),"")</f>
        <v/>
      </c>
      <c r="ME234" t="str">
        <f>IF(EM234=1,ME$8&amp;IF(SUM(EN234:$EQ234)=0,"",", "),"")</f>
        <v/>
      </c>
      <c r="MF234" t="str">
        <f>IF(EN234=1,MF$8&amp;IF(SUM(EO234:$EQ234)=0,"",", "),"")</f>
        <v/>
      </c>
      <c r="MG234" t="str">
        <f>IF(EO234=1,MG$8&amp;IF(SUM(EP234:$EQ234)=0,"",", "),"")</f>
        <v/>
      </c>
      <c r="MH234" t="str">
        <f>IF(EP234=1,MH$8&amp;IF(SUM(EQ234:$EQ234)=0,"",", "),"")</f>
        <v/>
      </c>
      <c r="MI234" t="str">
        <f t="shared" si="284"/>
        <v/>
      </c>
      <c r="MJ234" t="str">
        <f>IF(ER234=1,MJ$8&amp;IF(SUM(ES234:$GO234)=0,"",", "),"")</f>
        <v/>
      </c>
      <c r="MK234" t="str">
        <f>IF(ES234=1,MK$8&amp;IF(SUM(ET234:$GO234)=0,"",", "),"")</f>
        <v/>
      </c>
      <c r="ML234" t="str">
        <f>IF(ET234=1,ML$8&amp;IF(SUM(EU234:$GO234)=0,"",", "),"")</f>
        <v/>
      </c>
      <c r="MM234" t="str">
        <f>IF(EU234=1,MM$8&amp;IF(SUM(EV234:$GO234)=0,"",", "),"")</f>
        <v/>
      </c>
      <c r="MN234" t="str">
        <f>IF(EV234=1,MN$8&amp;IF(SUM(EW234:$GO234)=0,"",", "),"")</f>
        <v/>
      </c>
      <c r="MO234" t="str">
        <f>IF(EW234=1,MO$8&amp;IF(SUM(EX234:$GO234)=0,"",", "),"")</f>
        <v/>
      </c>
      <c r="MP234" t="str">
        <f>IF(EX234=1,MP$8&amp;IF(SUM(EY234:$GO234)=0,"",", "),"")</f>
        <v/>
      </c>
      <c r="MQ234" t="str">
        <f>IF(EY234=1,MQ$8&amp;IF(SUM(EZ234:$GO234)=0,"",", "),"")</f>
        <v/>
      </c>
      <c r="MR234" t="str">
        <f>IF(EZ234=1,MR$8&amp;IF(SUM(FA234:$GO234)=0,"",", "),"")</f>
        <v/>
      </c>
      <c r="MS234" t="str">
        <f>IF(FA234=1,MS$8&amp;IF(SUM(FB234:$GO234)=0,"",", "),"")</f>
        <v/>
      </c>
      <c r="MT234" t="str">
        <f>IF(FB234=1,MT$8&amp;IF(SUM(FC234:$GO234)=0,"",", "),"")</f>
        <v/>
      </c>
      <c r="MU234" t="str">
        <f>IF(FC234=1,MU$8&amp;IF(SUM(FD234:$GO234)=0,"",", "),"")</f>
        <v/>
      </c>
      <c r="MV234" t="str">
        <f>IF(FD234=1,MV$8&amp;IF(SUM(FE234:$GO234)=0,"",", "),"")</f>
        <v/>
      </c>
      <c r="MW234" t="str">
        <f>IF(FE234=1,MW$8&amp;IF(SUM(FF234:$GO234)=0,"",", "),"")</f>
        <v/>
      </c>
      <c r="MX234" t="str">
        <f>IF(FF234=1,MX$8&amp;IF(SUM(FG234:$GO234)=0,"",", "),"")</f>
        <v/>
      </c>
      <c r="MY234" t="str">
        <f>IF(FG234=1,MY$8&amp;IF(SUM(FH234:$GO234)=0,"",", "),"")</f>
        <v/>
      </c>
      <c r="MZ234" t="str">
        <f>IF(FH234=1,MZ$8&amp;IF(SUM(FI234:$GO234)=0,"",", "),"")</f>
        <v/>
      </c>
      <c r="NA234" t="str">
        <f>IF(FI234=1,NA$8&amp;IF(SUM(FJ234:$GO234)=0,"",", "),"")</f>
        <v/>
      </c>
      <c r="NB234" t="str">
        <f>IF(FJ234=1,NB$8&amp;IF(SUM(FK234:$GO234)=0,"",", "),"")</f>
        <v/>
      </c>
      <c r="NC234" t="str">
        <f>IF(FK234=1,NC$8&amp;IF(SUM(FL234:$GO234)=0,"",", "),"")</f>
        <v/>
      </c>
      <c r="ND234" t="str">
        <f>IF(FL234=1,ND$8&amp;IF(SUM(FM234:$GO234)=0,"",", "),"")</f>
        <v/>
      </c>
      <c r="NE234" t="str">
        <f>IF(FM234=1,NE$8&amp;IF(SUM(FN234:$GO234)=0,"",", "),"")</f>
        <v/>
      </c>
      <c r="NF234" t="str">
        <f>IF(FN234=1,NF$8&amp;IF(SUM(FO234:$GO234)=0,"",", "),"")</f>
        <v/>
      </c>
      <c r="NG234" t="str">
        <f>IF(FO234=1,NG$8&amp;IF(SUM(FP234:$GO234)=0,"",", "),"")</f>
        <v/>
      </c>
      <c r="NH234" t="str">
        <f>IF(FP234=1,NH$8&amp;IF(SUM(FQ234:$GO234)=0,"",", "),"")</f>
        <v/>
      </c>
      <c r="NI234" t="str">
        <f>IF(FQ234=1,NI$8&amp;IF(SUM(FR234:$GO234)=0,"",", "),"")</f>
        <v/>
      </c>
      <c r="NJ234" t="str">
        <f>IF(FR234=1,NJ$8&amp;IF(SUM(FS234:$GO234)=0,"",", "),"")</f>
        <v/>
      </c>
      <c r="NK234" t="str">
        <f>IF(FS234=1,NK$8&amp;IF(SUM(FT234:$GO234)=0,"",", "),"")</f>
        <v/>
      </c>
      <c r="NL234" t="str">
        <f>IF(FT234=1,NL$8&amp;IF(SUM(FU234:$GO234)=0,"",", "),"")</f>
        <v/>
      </c>
      <c r="NM234" t="str">
        <f>IF(FU234=1,NM$8&amp;IF(SUM(FV234:$GO234)=0,"",", "),"")</f>
        <v/>
      </c>
      <c r="NN234" t="str">
        <f>IF(FV234=1,NN$8&amp;IF(SUM(FW234:$GO234)=0,"",", "),"")</f>
        <v/>
      </c>
      <c r="NO234" t="str">
        <f>IF(FW234=1,NO$8&amp;IF(SUM(FX234:$GO234)=0,"",", "),"")</f>
        <v/>
      </c>
      <c r="NP234" t="str">
        <f>IF(FX234=1,NP$8&amp;IF(SUM(FY234:$GO234)=0,"",", "),"")</f>
        <v/>
      </c>
      <c r="NQ234" t="str">
        <f>IF(FY234=1,NQ$8&amp;IF(SUM(FZ234:$GO234)=0,"",", "),"")</f>
        <v/>
      </c>
      <c r="NR234" t="str">
        <f>IF(FZ234=1,NR$8&amp;IF(SUM(GA234:$GO234)=0,"",", "),"")</f>
        <v/>
      </c>
      <c r="NS234" t="str">
        <f>IF(GA234=1,NS$8&amp;IF(SUM(GB234:$GO234)=0,"",", "),"")</f>
        <v/>
      </c>
      <c r="NT234" t="str">
        <f>IF(GB234=1,NT$8&amp;IF(SUM(GC234:$GO234)=0,"",", "),"")</f>
        <v/>
      </c>
      <c r="NU234" t="str">
        <f>IF(GC234=1,NU$8&amp;IF(SUM(GD234:$GO234)=0,"",", "),"")</f>
        <v/>
      </c>
      <c r="NV234" t="str">
        <f>IF(GD234=1,NV$8&amp;IF(SUM(GE234:$GO234)=0,"",", "),"")</f>
        <v/>
      </c>
      <c r="NW234" t="str">
        <f>IF(GE234=1,NW$8&amp;IF(SUM(GF234:$GO234)=0,"",", "),"")</f>
        <v/>
      </c>
      <c r="NX234" t="str">
        <f>IF(GF234=1,NX$8&amp;IF(SUM(GG234:$GO234)=0,"",", "),"")</f>
        <v/>
      </c>
      <c r="NY234" t="str">
        <f>IF(GG234=1,NY$8&amp;IF(SUM(GH234:$GO234)=0,"",", "),"")</f>
        <v/>
      </c>
      <c r="NZ234" t="str">
        <f>IF(GH234=1,NZ$8&amp;IF(SUM(GI234:$GO234)=0,"",", "),"")</f>
        <v/>
      </c>
      <c r="OA234" t="str">
        <f>IF(GI234=1,OA$8&amp;IF(SUM(GJ234:$GO234)=0,"",", "),"")</f>
        <v/>
      </c>
      <c r="OB234" t="str">
        <f>IF(GJ234=1,OB$8&amp;IF(SUM(GK234:$GO234)=0,"",", "),"")</f>
        <v/>
      </c>
      <c r="OC234" t="str">
        <f>IF(GK234=1,OC$8&amp;IF(SUM(GL234:$GO234)=0,"",", "),"")</f>
        <v/>
      </c>
      <c r="OD234" t="str">
        <f>IF(GL234=1,OD$8&amp;IF(SUM(GM234:$GO234)=0,"",", "),"")</f>
        <v/>
      </c>
      <c r="OE234" t="str">
        <f>IF(GM234=1,OE$8&amp;IF(SUM(GN234:$GO234)=0,"",", "),"")</f>
        <v/>
      </c>
      <c r="OF234" t="str">
        <f>IF(GN234=1,OF$8&amp;IF(SUM(GO234:$GO234)=0,"",", "),"")</f>
        <v/>
      </c>
      <c r="OG234" t="str">
        <f t="shared" si="285"/>
        <v/>
      </c>
      <c r="OH234" t="str">
        <f>IF(GP234=1,OH$8&amp;IF(SUM(GQ234:$IM234)=0,"",", "),"")</f>
        <v/>
      </c>
      <c r="OI234" t="str">
        <f>IF(GQ234=1,OI$8&amp;IF(SUM(GR234:$IM234)=0,"",", "),"")</f>
        <v/>
      </c>
      <c r="OJ234" t="str">
        <f>IF(GR234=1,OJ$8&amp;IF(SUM(GS234:$IM234)=0,"",", "),"")</f>
        <v/>
      </c>
      <c r="OK234" t="str">
        <f>IF(GS234=1,OK$8&amp;IF(SUM(GT234:$IM234)=0,"",", "),"")</f>
        <v/>
      </c>
      <c r="OL234" t="str">
        <f>IF(GT234=1,OL$8&amp;IF(SUM(GU234:$IM234)=0,"",", "),"")</f>
        <v/>
      </c>
      <c r="OM234" t="str">
        <f>IF(GU234=1,OM$8&amp;IF(SUM(GV234:$IM234)=0,"",", "),"")</f>
        <v/>
      </c>
      <c r="ON234" t="str">
        <f>IF(GV234=1,ON$8&amp;IF(SUM(GW234:$IM234)=0,"",", "),"")</f>
        <v/>
      </c>
      <c r="OO234" t="str">
        <f>IF(GW234=1,OO$8&amp;IF(SUM(GX234:$IM234)=0,"",", "),"")</f>
        <v/>
      </c>
      <c r="OP234" t="str">
        <f>IF(GX234=1,OP$8&amp;IF(SUM(GY234:$IM234)=0,"",", "),"")</f>
        <v/>
      </c>
      <c r="OQ234" t="str">
        <f>IF(GY234=1,OQ$8&amp;IF(SUM(GZ234:$IM234)=0,"",", "),"")</f>
        <v/>
      </c>
      <c r="OR234" t="str">
        <f>IF(GZ234=1,OR$8&amp;IF(SUM(HA234:$IM234)=0,"",", "),"")</f>
        <v/>
      </c>
      <c r="OS234" t="str">
        <f>IF(HA234=1,OS$8&amp;IF(SUM(HB234:$IM234)=0,"",", "),"")</f>
        <v/>
      </c>
      <c r="OT234" t="str">
        <f>IF(HB234=1,OT$8&amp;IF(SUM(HC234:$IM234)=0,"",", "),"")</f>
        <v/>
      </c>
      <c r="OU234" t="str">
        <f>IF(HC234=1,OU$8&amp;IF(SUM(HD234:$IM234)=0,"",", "),"")</f>
        <v/>
      </c>
      <c r="OV234" t="str">
        <f>IF(HD234=1,OV$8&amp;IF(SUM(HE234:$IM234)=0,"",", "),"")</f>
        <v/>
      </c>
      <c r="OW234" t="str">
        <f>IF(HE234=1,OW$8&amp;IF(SUM(HF234:$IM234)=0,"",", "),"")</f>
        <v/>
      </c>
      <c r="OX234" t="str">
        <f>IF(HF234=1,OX$8&amp;IF(SUM(HG234:$IM234)=0,"",", "),"")</f>
        <v/>
      </c>
      <c r="OY234" t="str">
        <f>IF(HG234=1,OY$8&amp;IF(SUM(HH234:$IM234)=0,"",", "),"")</f>
        <v/>
      </c>
      <c r="OZ234" t="str">
        <f>IF(HH234=1,OZ$8&amp;IF(SUM(HI234:$IM234)=0,"",", "),"")</f>
        <v/>
      </c>
      <c r="PA234" t="str">
        <f>IF(HI234=1,PA$8&amp;IF(SUM(HJ234:$IM234)=0,"",", "),"")</f>
        <v/>
      </c>
      <c r="PB234" t="str">
        <f>IF(HJ234=1,PB$8&amp;IF(SUM(HK234:$IM234)=0,"",", "),"")</f>
        <v/>
      </c>
      <c r="PC234" t="str">
        <f>IF(HK234=1,PC$8&amp;IF(SUM(HL234:$IM234)=0,"",", "),"")</f>
        <v/>
      </c>
      <c r="PD234" t="str">
        <f>IF(HL234=1,PD$8&amp;IF(SUM(HM234:$IM234)=0,"",", "),"")</f>
        <v/>
      </c>
      <c r="PE234" t="str">
        <f>IF(HM234=1,PE$8&amp;IF(SUM(HN234:$IM234)=0,"",", "),"")</f>
        <v/>
      </c>
      <c r="PF234" t="str">
        <f>IF(HN234=1,PF$8&amp;IF(SUM(HO234:$IM234)=0,"",", "),"")</f>
        <v/>
      </c>
      <c r="PG234" t="str">
        <f>IF(HO234=1,PG$8&amp;IF(SUM(HP234:$IM234)=0,"",", "),"")</f>
        <v/>
      </c>
      <c r="PH234" t="str">
        <f>IF(HP234=1,PH$8&amp;IF(SUM(HQ234:$IM234)=0,"",", "),"")</f>
        <v/>
      </c>
      <c r="PI234" t="str">
        <f>IF(HQ234=1,PI$8&amp;IF(SUM(HR234:$IM234)=0,"",", "),"")</f>
        <v/>
      </c>
      <c r="PJ234" t="str">
        <f>IF(HR234=1,PJ$8&amp;IF(SUM(HS234:$IM234)=0,"",", "),"")</f>
        <v/>
      </c>
      <c r="PK234" t="str">
        <f>IF(HS234=1,PK$8&amp;IF(SUM(HT234:$IM234)=0,"",", "),"")</f>
        <v/>
      </c>
      <c r="PL234" t="str">
        <f>IF(HT234=1,PL$8&amp;IF(SUM(HU234:$IM234)=0,"",", "),"")</f>
        <v/>
      </c>
      <c r="PM234" t="str">
        <f>IF(HU234=1,PM$8&amp;IF(SUM(HV234:$IM234)=0,"",", "),"")</f>
        <v/>
      </c>
      <c r="PN234" t="str">
        <f>IF(HV234=1,PN$8&amp;IF(SUM(HW234:$IM234)=0,"",", "),"")</f>
        <v/>
      </c>
      <c r="PO234" t="str">
        <f>IF(HW234=1,PO$8&amp;IF(SUM(HX234:$IM234)=0,"",", "),"")</f>
        <v/>
      </c>
      <c r="PP234" t="str">
        <f>IF(HX234=1,PP$8&amp;IF(SUM(HY234:$IM234)=0,"",", "),"")</f>
        <v/>
      </c>
      <c r="PQ234" t="str">
        <f>IF(HY234=1,PQ$8&amp;IF(SUM(HZ234:$IM234)=0,"",", "),"")</f>
        <v/>
      </c>
      <c r="PR234" t="str">
        <f>IF(HZ234=1,PR$8&amp;IF(SUM(IA234:$IM234)=0,"",", "),"")</f>
        <v/>
      </c>
      <c r="PS234" t="str">
        <f>IF(IA234=1,PS$8&amp;IF(SUM(IB234:$IM234)=0,"",", "),"")</f>
        <v/>
      </c>
      <c r="PT234" t="str">
        <f>IF(IB234=1,PT$8&amp;IF(SUM(IC234:$IM234)=0,"",", "),"")</f>
        <v/>
      </c>
      <c r="PU234" t="str">
        <f>IF(IC234=1,PU$8&amp;IF(SUM(ID234:$IM234)=0,"",", "),"")</f>
        <v/>
      </c>
      <c r="PV234" t="str">
        <f>IF(ID234=1,PV$8&amp;IF(SUM(IE234:$IM234)=0,"",", "),"")</f>
        <v/>
      </c>
      <c r="PW234" t="str">
        <f>IF(IE234=1,PW$8&amp;IF(SUM(IF234:$IM234)=0,"",", "),"")</f>
        <v/>
      </c>
      <c r="PX234" t="str">
        <f>IF(IF234=1,PX$8&amp;IF(SUM(IG234:$IM234)=0,"",", "),"")</f>
        <v/>
      </c>
      <c r="PY234" t="str">
        <f>IF(IG234=1,PY$8&amp;IF(SUM(IH234:$IM234)=0,"",", "),"")</f>
        <v/>
      </c>
      <c r="PZ234" t="str">
        <f>IF(IH234=1,PZ$8&amp;IF(SUM(II234:$IM234)=0,"",", "),"")</f>
        <v/>
      </c>
      <c r="QA234" t="str">
        <f>IF(II234=1,QA$8&amp;IF(SUM(IJ234:$IM234)=0,"",", "),"")</f>
        <v/>
      </c>
      <c r="QB234" t="str">
        <f>IF(IJ234=1,QB$8&amp;IF(SUM(IK234:$IM234)=0,"",", "),"")</f>
        <v/>
      </c>
      <c r="QC234" t="str">
        <f>IF(IK234=1,QC$8&amp;IF(SUM(IL234:$IM234)=0,"",", "),"")</f>
        <v/>
      </c>
      <c r="QD234" t="str">
        <f>IF(IL234=1,QD$8&amp;IF(SUM(IM234:$IM234)=0,"",", "),"")</f>
        <v/>
      </c>
      <c r="QE234" t="str">
        <f t="shared" si="286"/>
        <v/>
      </c>
      <c r="QF234" t="str">
        <f>IF(IN234=1,QF$8&amp;IF(SUM(IO234:$KK234)=0,"",", "),"")</f>
        <v/>
      </c>
      <c r="QG234" t="str">
        <f>IF(IO234=1,QG$8&amp;IF(SUM(IP234:$KK234)=0,"",", "),"")</f>
        <v/>
      </c>
      <c r="QH234" t="str">
        <f>IF(IP234=1,QH$8&amp;IF(SUM(IQ234:$KK234)=0,"",", "),"")</f>
        <v/>
      </c>
      <c r="QI234" t="str">
        <f>IF(IQ234=1,QI$8&amp;IF(SUM(IR234:$KK234)=0,"",", "),"")</f>
        <v/>
      </c>
      <c r="QJ234" t="str">
        <f>IF(IR234=1,QJ$8&amp;IF(SUM(IS234:$KK234)=0,"",", "),"")</f>
        <v/>
      </c>
      <c r="QK234" t="str">
        <f>IF(IS234=1,QK$8&amp;IF(SUM(IT234:$KK234)=0,"",", "),"")</f>
        <v/>
      </c>
      <c r="QL234" t="str">
        <f>IF(IT234=1,QL$8&amp;IF(SUM(IU234:$KK234)=0,"",", "),"")</f>
        <v/>
      </c>
      <c r="QM234" t="str">
        <f>IF(IU234=1,QM$8&amp;IF(SUM(IV234:$KK234)=0,"",", "),"")</f>
        <v/>
      </c>
      <c r="QN234" t="str">
        <f>IF(IV234=1,QN$8&amp;IF(SUM(IW234:$KK234)=0,"",", "),"")</f>
        <v/>
      </c>
      <c r="QO234" t="str">
        <f>IF(IW234=1,QO$8&amp;IF(SUM(IX234:$KK234)=0,"",", "),"")</f>
        <v/>
      </c>
      <c r="QP234" t="str">
        <f>IF(IX234=1,QP$8&amp;IF(SUM(IY234:$KK234)=0,"",", "),"")</f>
        <v/>
      </c>
      <c r="QQ234" t="str">
        <f>IF(IY234=1,QQ$8&amp;IF(SUM(IZ234:$KK234)=0,"",", "),"")</f>
        <v/>
      </c>
      <c r="QR234" t="str">
        <f>IF(IZ234=1,QR$8&amp;IF(SUM(JA234:$KK234)=0,"",", "),"")</f>
        <v/>
      </c>
      <c r="QS234" t="str">
        <f>IF(JA234=1,QS$8&amp;IF(SUM(JB234:$KK234)=0,"",", "),"")</f>
        <v/>
      </c>
      <c r="QT234" t="str">
        <f>IF(JB234=1,QT$8&amp;IF(SUM(JC234:$KK234)=0,"",", "),"")</f>
        <v/>
      </c>
      <c r="QU234" t="str">
        <f>IF(JC234=1,QU$8&amp;IF(SUM(JD234:$KK234)=0,"",", "),"")</f>
        <v/>
      </c>
      <c r="QV234" t="str">
        <f>IF(JD234=1,QV$8&amp;IF(SUM(JE234:$KK234)=0,"",", "),"")</f>
        <v/>
      </c>
      <c r="QW234" t="str">
        <f>IF(JE234=1,QW$8&amp;IF(SUM(JF234:$KK234)=0,"",", "),"")</f>
        <v/>
      </c>
      <c r="QX234" t="str">
        <f>IF(JF234=1,QX$8&amp;IF(SUM(JG234:$KK234)=0,"",", "),"")</f>
        <v/>
      </c>
      <c r="QY234" t="str">
        <f>IF(JG234=1,QY$8&amp;IF(SUM(JH234:$KK234)=0,"",", "),"")</f>
        <v/>
      </c>
      <c r="QZ234" t="str">
        <f>IF(JH234=1,QZ$8&amp;IF(SUM(JI234:$KK234)=0,"",", "),"")</f>
        <v/>
      </c>
      <c r="RA234" t="str">
        <f>IF(JI234=1,RA$8&amp;IF(SUM(JJ234:$KK234)=0,"",", "),"")</f>
        <v/>
      </c>
      <c r="RB234" t="str">
        <f>IF(JJ234=1,RB$8&amp;IF(SUM(JK234:$KK234)=0,"",", "),"")</f>
        <v/>
      </c>
      <c r="RC234" t="str">
        <f>IF(JK234=1,RC$8&amp;IF(SUM(JL234:$KK234)=0,"",", "),"")</f>
        <v/>
      </c>
      <c r="RD234" t="str">
        <f>IF(JL234=1,RD$8&amp;IF(SUM(JM234:$KK234)=0,"",", "),"")</f>
        <v/>
      </c>
      <c r="RE234" t="str">
        <f>IF(JM234=1,RE$8&amp;IF(SUM(JN234:$KK234)=0,"",", "),"")</f>
        <v/>
      </c>
      <c r="RF234" t="str">
        <f>IF(JN234=1,RF$8&amp;IF(SUM(JO234:$KK234)=0,"",", "),"")</f>
        <v/>
      </c>
      <c r="RG234" t="str">
        <f>IF(JO234=1,RG$8&amp;IF(SUM(JP234:$KK234)=0,"",", "),"")</f>
        <v/>
      </c>
      <c r="RH234" t="str">
        <f>IF(JP234=1,RH$8&amp;IF(SUM(JQ234:$KK234)=0,"",", "),"")</f>
        <v/>
      </c>
      <c r="RI234" t="str">
        <f>IF(JQ234=1,RI$8&amp;IF(SUM(JR234:$KK234)=0,"",", "),"")</f>
        <v/>
      </c>
      <c r="RJ234" t="str">
        <f>IF(JR234=1,RJ$8&amp;IF(SUM(JS234:$KK234)=0,"",", "),"")</f>
        <v/>
      </c>
      <c r="RK234" t="str">
        <f>IF(JS234=1,RK$8&amp;IF(SUM(JT234:$KK234)=0,"",", "),"")</f>
        <v/>
      </c>
      <c r="RL234" t="str">
        <f>IF(JT234=1,RL$8&amp;IF(SUM(JU234:$KK234)=0,"",", "),"")</f>
        <v/>
      </c>
      <c r="RM234" t="str">
        <f>IF(JU234=1,RM$8&amp;IF(SUM(JV234:$KK234)=0,"",", "),"")</f>
        <v/>
      </c>
      <c r="RN234" t="str">
        <f>IF(JV234=1,RN$8&amp;IF(SUM(JW234:$KK234)=0,"",", "),"")</f>
        <v/>
      </c>
      <c r="RO234" t="str">
        <f>IF(JW234=1,RO$8&amp;IF(SUM(JX234:$KK234)=0,"",", "),"")</f>
        <v/>
      </c>
      <c r="RP234" t="str">
        <f>IF(JX234=1,RP$8&amp;IF(SUM(JY234:$KK234)=0,"",", "),"")</f>
        <v/>
      </c>
      <c r="RQ234" t="str">
        <f>IF(JY234=1,RQ$8&amp;IF(SUM(JZ234:$KK234)=0,"",", "),"")</f>
        <v/>
      </c>
      <c r="RR234" t="str">
        <f>IF(JZ234=1,RR$8&amp;IF(SUM(KA234:$KK234)=0,"",", "),"")</f>
        <v/>
      </c>
      <c r="RS234" t="str">
        <f>IF(KA234=1,RS$8&amp;IF(SUM(KB234:$KK234)=0,"",", "),"")</f>
        <v/>
      </c>
      <c r="RT234" t="str">
        <f>IF(KB234=1,RT$8&amp;IF(SUM(KC234:$KK234)=0,"",", "),"")</f>
        <v/>
      </c>
      <c r="RU234" t="str">
        <f>IF(KC234=1,RU$8&amp;IF(SUM(KD234:$KK234)=0,"",", "),"")</f>
        <v/>
      </c>
      <c r="RV234" t="str">
        <f>IF(KD234=1,RV$8&amp;IF(SUM(KE234:$KK234)=0,"",", "),"")</f>
        <v/>
      </c>
      <c r="RW234" t="str">
        <f>IF(KE234=1,RW$8&amp;IF(SUM(KF234:$KK234)=0,"",", "),"")</f>
        <v/>
      </c>
      <c r="RX234" t="str">
        <f>IF(KF234=1,RX$8&amp;IF(SUM(KG234:$KK234)=0,"",", "),"")</f>
        <v/>
      </c>
      <c r="RY234" t="str">
        <f>IF(KG234=1,RY$8&amp;IF(SUM(KH234:$KK234)=0,"",", "),"")</f>
        <v/>
      </c>
      <c r="RZ234" t="str">
        <f>IF(KH234=1,RZ$8&amp;IF(SUM(KI234:$KK234)=0,"",", "),"")</f>
        <v/>
      </c>
      <c r="SA234" t="str">
        <f>IF(KI234=1,SA$8&amp;IF(SUM(KJ234:$KK234)=0,"",", "),"")</f>
        <v/>
      </c>
      <c r="SB234" t="str">
        <f>IF(KJ234=1,SB$8&amp;IF(SUM(KK234:$KK234)=0,"",", "),"")</f>
        <v/>
      </c>
      <c r="SC234" t="str">
        <f t="shared" si="287"/>
        <v/>
      </c>
    </row>
    <row r="235" spans="1:497" ht="60" customHeight="1" x14ac:dyDescent="0.45">
      <c r="A235" s="62"/>
      <c r="B235" s="212" t="str">
        <f t="shared" si="216"/>
        <v/>
      </c>
      <c r="C235" s="212" t="str">
        <f t="shared" si="275"/>
        <v/>
      </c>
      <c r="D235" s="212" t="str">
        <f t="shared" si="276"/>
        <v/>
      </c>
      <c r="E235" s="212" t="str">
        <f t="shared" si="277"/>
        <v/>
      </c>
      <c r="F235" s="212" t="str">
        <f t="shared" si="278"/>
        <v/>
      </c>
      <c r="G235" s="237" t="str">
        <f>IF('EDCI Data'!B235="","",'EDCI Data'!B235)</f>
        <v/>
      </c>
      <c r="H235" s="238" t="str">
        <f>IF('EDCI Data'!C235="","",'EDCI Data'!C235)</f>
        <v/>
      </c>
      <c r="I235" s="239" t="str">
        <f>IF('EDCI Data'!D235="","",'EDCI Data'!D235)</f>
        <v/>
      </c>
      <c r="J235" s="240" t="str">
        <f>IF('EDCI Data'!E235="","",'EDCI Data'!E235)</f>
        <v/>
      </c>
      <c r="K235" s="237" t="str">
        <f>IF('EDCI Data'!F235="","",'EDCI Data'!F235)</f>
        <v/>
      </c>
      <c r="L235" s="237" t="str">
        <f>IF('EDCI Data'!G235="","",'EDCI Data'!G235)</f>
        <v/>
      </c>
      <c r="M235" s="237" t="str">
        <f>IF('EDCI Data'!H235="","",'EDCI Data'!H235)</f>
        <v/>
      </c>
      <c r="N235" s="237" t="str">
        <f>IF('EDCI Data'!I235="","",'EDCI Data'!I235)</f>
        <v/>
      </c>
      <c r="O235" s="237" t="str">
        <f>IF('EDCI Data'!J235="","",'EDCI Data'!J235)</f>
        <v/>
      </c>
      <c r="P235" s="237" t="str">
        <f>IF('EDCI Data'!K235="","",'EDCI Data'!K235)</f>
        <v/>
      </c>
      <c r="Q235" s="241" t="str">
        <f>IF('EDCI Data'!L235="","",'EDCI Data'!L235)</f>
        <v/>
      </c>
      <c r="R235" s="241" t="str">
        <f>IF('EDCI Data'!M235="","",'EDCI Data'!M235)</f>
        <v/>
      </c>
      <c r="S235" s="237" t="str">
        <f>IF('EDCI Data'!N235="","",'EDCI Data'!N235)</f>
        <v/>
      </c>
      <c r="T235" s="237" t="str">
        <f>IF('EDCI Data'!O235="","",'EDCI Data'!O235)</f>
        <v/>
      </c>
      <c r="U235" s="237" t="str">
        <f>IF('EDCI Data'!P235="","",'EDCI Data'!P235)</f>
        <v/>
      </c>
      <c r="V235" s="237" t="str">
        <f>IF('EDCI Data'!Q235="","",'EDCI Data'!Q235)</f>
        <v/>
      </c>
      <c r="W235" s="242" t="str">
        <f>IF('EDCI Data'!R235="","",'EDCI Data'!R235)</f>
        <v/>
      </c>
      <c r="X235" s="243" t="str">
        <f>IF('EDCI Data'!S235="","",'EDCI Data'!S235)</f>
        <v/>
      </c>
      <c r="Y235" s="243" t="str">
        <f>IF('EDCI Data'!T235="","",'EDCI Data'!T235)</f>
        <v/>
      </c>
      <c r="Z235" s="244" t="str">
        <f>IF('EDCI Data'!U235="","",'EDCI Data'!U235)</f>
        <v/>
      </c>
      <c r="AA235" s="237" t="str">
        <f>IF('EDCI Data'!V235="","",'EDCI Data'!V235)</f>
        <v/>
      </c>
      <c r="AB235" s="244" t="str">
        <f>IF('EDCI Data'!W235="","",'EDCI Data'!W235)</f>
        <v/>
      </c>
      <c r="AC235" s="237" t="str">
        <f>IF('EDCI Data'!X235="","",'EDCI Data'!X235)</f>
        <v/>
      </c>
      <c r="AD235" s="244" t="str">
        <f>IF('EDCI Data'!Y235="","",'EDCI Data'!Y235)</f>
        <v/>
      </c>
      <c r="AE235" s="237" t="str">
        <f>IF('EDCI Data'!Z235="","",'EDCI Data'!Z235)</f>
        <v/>
      </c>
      <c r="AF235" s="237" t="str">
        <f>IF('EDCI Data'!AA235="","",'EDCI Data'!AA235)</f>
        <v/>
      </c>
      <c r="AG235" s="237" t="str">
        <f>IF('EDCI Data'!AB235="","",'EDCI Data'!AB235)</f>
        <v/>
      </c>
      <c r="AH235" s="237" t="str">
        <f>IF('EDCI Data'!AC235="","",'EDCI Data'!AC235)</f>
        <v/>
      </c>
      <c r="AI235" s="237" t="str">
        <f>IF('EDCI Data'!AD235="","",'EDCI Data'!AD235)</f>
        <v/>
      </c>
      <c r="AJ235" s="237" t="str">
        <f>IF('EDCI Data'!AE235="","",'EDCI Data'!AE235)</f>
        <v/>
      </c>
      <c r="AK235" s="237" t="str">
        <f>IF('EDCI Data'!AF235="","",'EDCI Data'!AF235)</f>
        <v/>
      </c>
      <c r="AL235" s="237" t="str">
        <f>IF('EDCI Data'!AG235="","",'EDCI Data'!AG235)</f>
        <v/>
      </c>
      <c r="AM235" s="237" t="str">
        <f>IF('EDCI Data'!AH235="","",'EDCI Data'!AH235)</f>
        <v/>
      </c>
      <c r="AN235" s="237" t="str">
        <f>IF('EDCI Data'!AI235="","",'EDCI Data'!AI235)</f>
        <v/>
      </c>
      <c r="AO235" s="237" t="str">
        <f>IF('EDCI Data'!AJ235="","",'EDCI Data'!AJ235)</f>
        <v/>
      </c>
      <c r="AP235" s="237" t="str">
        <f>IF('EDCI Data'!AK235="","",'EDCI Data'!AK235)</f>
        <v/>
      </c>
      <c r="AQ235" s="237" t="str">
        <f>IF('EDCI Data'!AL235="","",'EDCI Data'!AL235)</f>
        <v/>
      </c>
      <c r="AR235" s="237" t="str">
        <f>IF('EDCI Data'!AM235="","",'EDCI Data'!AM235)</f>
        <v/>
      </c>
      <c r="AS235" s="237" t="str">
        <f>IF('EDCI Data'!AN235="","",'EDCI Data'!AN235)</f>
        <v/>
      </c>
      <c r="AT235" s="237" t="str">
        <f>IF('EDCI Data'!AO235="","",'EDCI Data'!AO235)</f>
        <v/>
      </c>
      <c r="AU235" s="237" t="str">
        <f>IF('EDCI Data'!AP235="","",'EDCI Data'!AP235)</f>
        <v/>
      </c>
      <c r="AV235" s="237" t="str">
        <f>IF('EDCI Data'!AQ235="","",'EDCI Data'!AQ235)</f>
        <v/>
      </c>
      <c r="AW235" s="237" t="str">
        <f>IF('EDCI Data'!AR235="","",'EDCI Data'!AR235)</f>
        <v/>
      </c>
      <c r="AX235" s="237" t="str">
        <f>IF('EDCI Data'!AS235="","",'EDCI Data'!AS235)</f>
        <v/>
      </c>
      <c r="AY235" s="237" t="str">
        <f>IF('EDCI Data'!AT235="","",'EDCI Data'!AT235)</f>
        <v/>
      </c>
      <c r="AZ235" s="237" t="str">
        <f>IF('EDCI Data'!AU235="","",'EDCI Data'!AU235)</f>
        <v/>
      </c>
      <c r="BA235" s="237" t="str">
        <f>IF('EDCI Data'!AV235="","",'EDCI Data'!AV235)</f>
        <v/>
      </c>
      <c r="BB235" s="245" t="str">
        <f>IF('EDCI Data'!AW235="","",'EDCI Data'!AW235)</f>
        <v/>
      </c>
      <c r="BC235" s="245" t="str">
        <f>IF('EDCI Data'!AX235="","",'EDCI Data'!AX235)</f>
        <v/>
      </c>
      <c r="BD235" s="246" t="str">
        <f t="shared" si="279"/>
        <v/>
      </c>
      <c r="BE235" s="247" t="str">
        <f>IF('EDCI Data'!AY235="","",'EDCI Data'!AY235)</f>
        <v/>
      </c>
      <c r="BF235" s="247" t="str">
        <f>IF('EDCI Data'!AZ235="","",'EDCI Data'!AZ235)</f>
        <v/>
      </c>
      <c r="BG235" s="247" t="str">
        <f>IF('EDCI Data'!BA235="","",'EDCI Data'!BA235)</f>
        <v/>
      </c>
      <c r="BH235" s="247" t="str">
        <f>IF('EDCI Data'!BB235="","",'EDCI Data'!BB235)</f>
        <v/>
      </c>
      <c r="BI235" s="247" t="str">
        <f>IF('EDCI Data'!BC235="","",'EDCI Data'!BC235)</f>
        <v/>
      </c>
      <c r="BJ235" s="247" t="str">
        <f>IF('EDCI Data'!BD235="","",'EDCI Data'!BD235)</f>
        <v/>
      </c>
      <c r="BK235" s="247" t="str">
        <f>IF('EDCI Data'!BE235="","",'EDCI Data'!BE235)</f>
        <v/>
      </c>
      <c r="BL235" s="247" t="str">
        <f>IF('EDCI Data'!BF235="","",'EDCI Data'!BF235)</f>
        <v/>
      </c>
      <c r="BM235" s="247" t="str">
        <f>IF('EDCI Data'!BG235="","",'EDCI Data'!BG235)</f>
        <v/>
      </c>
      <c r="BN235" s="248" t="str">
        <f>IF('EDCI Data'!BH235="","",'EDCI Data'!BH235)</f>
        <v/>
      </c>
      <c r="BO235" s="248" t="str">
        <f>IF('EDCI Data'!BI235="","",'EDCI Data'!BI235)</f>
        <v/>
      </c>
      <c r="BP235" s="249" t="str">
        <f>IF('EDCI Data'!BJ235="","",'EDCI Data'!BJ235)</f>
        <v/>
      </c>
      <c r="BQ235" s="248" t="str">
        <f>IF('EDCI Data'!BK235="","",'EDCI Data'!BK235)</f>
        <v/>
      </c>
      <c r="BR235" s="248" t="str">
        <f>IF('EDCI Data'!BL235="","",'EDCI Data'!BL235)</f>
        <v/>
      </c>
      <c r="BS235" s="250" t="str">
        <f>IF('EDCI Data'!BM235="","",'EDCI Data'!BM235)</f>
        <v/>
      </c>
      <c r="BT235" s="251" t="str">
        <f>IF('EDCI Data'!BN235="","",'EDCI Data'!BN235)</f>
        <v/>
      </c>
      <c r="BU235" s="246" t="str">
        <f>IF('EDCI Data'!BO235="","",'EDCI Data'!BO235)</f>
        <v/>
      </c>
      <c r="BV235" s="252">
        <f t="shared" si="280"/>
        <v>0</v>
      </c>
      <c r="BW235" s="252">
        <f t="shared" si="281"/>
        <v>0</v>
      </c>
      <c r="BX235" s="252">
        <f t="shared" si="282"/>
        <v>0</v>
      </c>
      <c r="BY235" s="252">
        <f t="shared" si="283"/>
        <v>0</v>
      </c>
      <c r="BZ235" t="str">
        <f t="shared" si="217"/>
        <v/>
      </c>
      <c r="CA235" s="253"/>
      <c r="CB235"/>
      <c r="CC235"/>
      <c r="CD235"/>
      <c r="CE235" t="str">
        <f t="shared" si="218"/>
        <v/>
      </c>
      <c r="CF235"/>
      <c r="CG235" t="str">
        <f t="shared" si="219"/>
        <v/>
      </c>
      <c r="CH235" t="str">
        <f t="shared" si="220"/>
        <v/>
      </c>
      <c r="CI235" t="str">
        <f t="shared" si="221"/>
        <v/>
      </c>
      <c r="CJ235" t="str">
        <f t="shared" si="222"/>
        <v/>
      </c>
      <c r="CK235"/>
      <c r="CL235"/>
      <c r="CM235" t="str">
        <f t="shared" si="223"/>
        <v/>
      </c>
      <c r="CN235" t="str">
        <f t="shared" si="224"/>
        <v/>
      </c>
      <c r="CO235" t="str">
        <f t="shared" si="225"/>
        <v/>
      </c>
      <c r="CP235" t="str">
        <f t="shared" si="226"/>
        <v/>
      </c>
      <c r="CQ235"/>
      <c r="CR235" t="str" cm="1">
        <f t="array" ref="CR235">IF(COUNTIFS($BZ$10:$BZ$259,$BZ235,$I$10:$I$259,$I235+1)&gt;0,IF(X235&lt;&gt;INDEX(Y$10:Y$259,MATCH(1,INDEX(($BZ235=$BZ$10:$BZ$259)*($I$10:$I$259=$I235+1),0,1),0)),"Number of FTEs in previous year do not align with Number of FTEs in current year across years, by definition these should be equal. Please check and update if required. "&amp;CHAR(10),""),"")</f>
        <v/>
      </c>
      <c r="CS235" t="str" cm="1">
        <f t="array" ref="CS235">IF(COUNTIFS($BZ$10:$BZ$259,$BZ235,$I$10:$I$259,$I235-1)&gt;0,IF(Y235&lt;&gt;INDEX(X$10:X$259,MATCH(1,INDEX(($BZ235=$BZ$10:$BZ$259)*($I$10:$I$259=$I235-1),0,1),0)),"Number of FTEs in previous year do not align with Number of FTEs in current year across years, by definition these should be equal. Please check and update if required. "&amp;CHAR(10),""),"")</f>
        <v/>
      </c>
      <c r="CT235" t="str">
        <f t="shared" si="227"/>
        <v/>
      </c>
      <c r="CU235" t="str">
        <f t="shared" si="228"/>
        <v/>
      </c>
      <c r="CV235"/>
      <c r="CW235" t="str">
        <f t="shared" si="229"/>
        <v/>
      </c>
      <c r="CX235"/>
      <c r="CY235" t="str">
        <f t="shared" si="230"/>
        <v/>
      </c>
      <c r="CZ235"/>
      <c r="DA235" t="str">
        <f t="shared" si="231"/>
        <v/>
      </c>
      <c r="DB235"/>
      <c r="DC235"/>
      <c r="DD235"/>
      <c r="DE235"/>
      <c r="DF235"/>
      <c r="DG235"/>
      <c r="DH235"/>
      <c r="DI235"/>
      <c r="DJ235"/>
      <c r="DK235"/>
      <c r="DL235"/>
      <c r="DM235"/>
      <c r="DN235"/>
      <c r="DO235"/>
      <c r="DP235"/>
      <c r="DQ235"/>
      <c r="DR235"/>
      <c r="DS235"/>
      <c r="DT235"/>
      <c r="DU235"/>
      <c r="DV235"/>
      <c r="DW235"/>
      <c r="DX235" t="str">
        <f t="shared" si="232"/>
        <v/>
      </c>
      <c r="DY235" t="str">
        <f t="shared" si="233"/>
        <v/>
      </c>
      <c r="DZ235" t="str">
        <f t="shared" si="234"/>
        <v/>
      </c>
      <c r="EA235" t="str">
        <f t="shared" si="235"/>
        <v/>
      </c>
      <c r="EB235" t="str">
        <f t="shared" si="236"/>
        <v/>
      </c>
      <c r="EC235" t="str">
        <f t="shared" si="237"/>
        <v/>
      </c>
      <c r="ED235" t="str">
        <f t="shared" si="238"/>
        <v/>
      </c>
      <c r="EE235" t="str">
        <f t="shared" si="239"/>
        <v/>
      </c>
      <c r="EF235" t="str">
        <f t="shared" si="240"/>
        <v/>
      </c>
      <c r="EG235" t="str">
        <f t="shared" si="241"/>
        <v/>
      </c>
      <c r="EH235" t="str">
        <f t="shared" si="242"/>
        <v/>
      </c>
      <c r="EI235" t="str">
        <f t="shared" si="243"/>
        <v/>
      </c>
      <c r="EJ235"/>
      <c r="EK235"/>
      <c r="EL235"/>
      <c r="EM235"/>
      <c r="EN235"/>
      <c r="EO235"/>
      <c r="EP235"/>
      <c r="EQ235" t="str">
        <f t="shared" si="244"/>
        <v/>
      </c>
      <c r="ER235" t="str">
        <f t="shared" si="245"/>
        <v/>
      </c>
      <c r="ES235" t="str">
        <f t="shared" si="246"/>
        <v/>
      </c>
      <c r="ET235"/>
      <c r="EU235" t="str">
        <f t="shared" si="247"/>
        <v/>
      </c>
      <c r="EV235"/>
      <c r="EW235" t="str">
        <f t="shared" si="248"/>
        <v/>
      </c>
      <c r="EX235"/>
      <c r="EY235" t="str">
        <f t="shared" si="249"/>
        <v/>
      </c>
      <c r="EZ235"/>
      <c r="FA235"/>
      <c r="FB235"/>
      <c r="FC235"/>
      <c r="FD235"/>
      <c r="FE235"/>
      <c r="FF235"/>
      <c r="FG235"/>
      <c r="FH235"/>
      <c r="FI235"/>
      <c r="FJ235"/>
      <c r="FK235"/>
      <c r="FL235"/>
      <c r="FM235"/>
      <c r="FN235"/>
      <c r="FO235"/>
      <c r="FP235"/>
      <c r="FQ235"/>
      <c r="FR235"/>
      <c r="FS235"/>
      <c r="FT235"/>
      <c r="FU235"/>
      <c r="FV235" t="str">
        <f t="shared" si="250"/>
        <v/>
      </c>
      <c r="FW235" t="str">
        <f t="shared" si="251"/>
        <v/>
      </c>
      <c r="FX235"/>
      <c r="FY235" t="str">
        <f t="shared" si="252"/>
        <v/>
      </c>
      <c r="FZ235" t="str">
        <f t="shared" si="253"/>
        <v/>
      </c>
      <c r="GA235" t="str">
        <f t="shared" si="254"/>
        <v/>
      </c>
      <c r="GB235" t="str">
        <f t="shared" si="255"/>
        <v/>
      </c>
      <c r="GC235" t="str">
        <f t="shared" si="256"/>
        <v/>
      </c>
      <c r="GD235" t="str">
        <f t="shared" si="257"/>
        <v/>
      </c>
      <c r="GE235" t="str">
        <f t="shared" si="258"/>
        <v/>
      </c>
      <c r="GF235" t="str">
        <f t="shared" si="259"/>
        <v/>
      </c>
      <c r="GG235" t="str">
        <f t="shared" si="260"/>
        <v/>
      </c>
      <c r="GH235"/>
      <c r="GI235"/>
      <c r="GJ235"/>
      <c r="GK235"/>
      <c r="GL235"/>
      <c r="GM235"/>
      <c r="GN235"/>
      <c r="GO235"/>
      <c r="GP235" t="str">
        <f t="shared" si="261"/>
        <v/>
      </c>
      <c r="GQ235" t="str">
        <f t="shared" si="262"/>
        <v/>
      </c>
      <c r="GR235"/>
      <c r="GS235" t="str">
        <f t="shared" si="263"/>
        <v/>
      </c>
      <c r="GT235"/>
      <c r="GU235" t="str">
        <f t="shared" si="264"/>
        <v/>
      </c>
      <c r="GV235"/>
      <c r="GW235" t="str">
        <f t="shared" si="265"/>
        <v/>
      </c>
      <c r="GX235"/>
      <c r="GY235"/>
      <c r="GZ235"/>
      <c r="HA235"/>
      <c r="HB235"/>
      <c r="HC235"/>
      <c r="HD235"/>
      <c r="HE235"/>
      <c r="HF235"/>
      <c r="HG235"/>
      <c r="HH235"/>
      <c r="HI235"/>
      <c r="HJ235"/>
      <c r="HK235"/>
      <c r="HL235"/>
      <c r="HM235"/>
      <c r="HN235"/>
      <c r="HO235"/>
      <c r="HP235"/>
      <c r="HQ235"/>
      <c r="HR235"/>
      <c r="HS235"/>
      <c r="HT235" t="str">
        <f t="shared" si="266"/>
        <v/>
      </c>
      <c r="HU235" t="str">
        <f t="shared" si="267"/>
        <v/>
      </c>
      <c r="HV235"/>
      <c r="HW235"/>
      <c r="HX235"/>
      <c r="HY235"/>
      <c r="HZ235"/>
      <c r="IA235"/>
      <c r="IB235"/>
      <c r="IC235"/>
      <c r="ID235"/>
      <c r="IE235" t="str">
        <f t="shared" si="268"/>
        <v/>
      </c>
      <c r="IF235"/>
      <c r="IG235"/>
      <c r="IH235"/>
      <c r="II235"/>
      <c r="IJ235"/>
      <c r="IK235"/>
      <c r="IL235"/>
      <c r="IM235"/>
      <c r="IN235"/>
      <c r="IO235"/>
      <c r="IP235"/>
      <c r="IQ235" t="str">
        <f t="shared" si="269"/>
        <v/>
      </c>
      <c r="IR235"/>
      <c r="IS235" t="str">
        <f t="shared" si="270"/>
        <v/>
      </c>
      <c r="IT235"/>
      <c r="IU235" t="str">
        <f t="shared" si="271"/>
        <v/>
      </c>
      <c r="IV235"/>
      <c r="IW235"/>
      <c r="IX235"/>
      <c r="IY235"/>
      <c r="IZ235"/>
      <c r="JA235"/>
      <c r="JB235"/>
      <c r="JC235"/>
      <c r="JD235"/>
      <c r="JE235"/>
      <c r="JF235"/>
      <c r="JG235"/>
      <c r="JH235"/>
      <c r="JI235"/>
      <c r="JJ235"/>
      <c r="JK235"/>
      <c r="JL235"/>
      <c r="JM235"/>
      <c r="JN235"/>
      <c r="JO235"/>
      <c r="JP235"/>
      <c r="JQ235"/>
      <c r="JR235" t="str">
        <f t="shared" si="272"/>
        <v/>
      </c>
      <c r="JS235" t="str">
        <f t="shared" si="273"/>
        <v/>
      </c>
      <c r="JT235"/>
      <c r="JU235"/>
      <c r="JV235"/>
      <c r="JW235"/>
      <c r="JX235"/>
      <c r="JY235"/>
      <c r="JZ235"/>
      <c r="KA235"/>
      <c r="KB235"/>
      <c r="KC235" t="str">
        <f t="shared" si="274"/>
        <v/>
      </c>
      <c r="KD235"/>
      <c r="KE235"/>
      <c r="KF235"/>
      <c r="KG235"/>
      <c r="KH235"/>
      <c r="KI235"/>
      <c r="KJ235"/>
      <c r="KK235"/>
      <c r="KL235" t="str">
        <f>IF(CT235=1,KL$8&amp;IF(SUM(CU235:$EQ235)=0,"",", "),"")</f>
        <v/>
      </c>
      <c r="KM235" t="str">
        <f>IF(CU235=1,KM$8&amp;IF(SUM(CV235:$EQ235)=0,"",", "),"")</f>
        <v/>
      </c>
      <c r="KN235" t="str">
        <f>IF(CV235=1,KN$8&amp;IF(SUM(CW235:$EQ235)=0,"",", "),"")</f>
        <v/>
      </c>
      <c r="KO235" t="str">
        <f>IF(CW235=1,KO$8&amp;IF(SUM(CX235:$EQ235)=0,"",", "),"")</f>
        <v/>
      </c>
      <c r="KP235" t="str">
        <f>IF(CX235=1,KP$8&amp;IF(SUM(CY235:$EQ235)=0,"",", "),"")</f>
        <v/>
      </c>
      <c r="KQ235" t="str">
        <f>IF(CY235=1,KQ$8&amp;IF(SUM(CZ235:$EQ235)=0,"",", "),"")</f>
        <v/>
      </c>
      <c r="KR235" t="str">
        <f>IF(CZ235=1,KR$8&amp;IF(SUM(DA235:$EQ235)=0,"",", "),"")</f>
        <v/>
      </c>
      <c r="KS235" t="str">
        <f>IF(DA235=1,KS$8&amp;IF(SUM(DB235:$EQ235)=0,"",", "),"")</f>
        <v/>
      </c>
      <c r="KT235" t="str">
        <f>IF(DB235=1,KT$8&amp;IF(SUM(DC235:$EQ235)=0,"",", "),"")</f>
        <v/>
      </c>
      <c r="KU235" t="str">
        <f>IF(DC235=1,KU$8&amp;IF(SUM(DD235:$EQ235)=0,"",", "),"")</f>
        <v/>
      </c>
      <c r="KV235" t="str">
        <f>IF(DD235=1,KV$8&amp;IF(SUM(DE235:$EQ235)=0,"",", "),"")</f>
        <v/>
      </c>
      <c r="KW235" t="str">
        <f>IF(DE235=1,KW$8&amp;IF(SUM(DF235:$EQ235)=0,"",", "),"")</f>
        <v/>
      </c>
      <c r="KX235" t="str">
        <f>IF(DF235=1,KX$8&amp;IF(SUM(DG235:$EQ235)=0,"",", "),"")</f>
        <v/>
      </c>
      <c r="KY235" t="str">
        <f>IF(DG235=1,KY$8&amp;IF(SUM(DH235:$EQ235)=0,"",", "),"")</f>
        <v/>
      </c>
      <c r="KZ235" t="str">
        <f>IF(DH235=1,KZ$8&amp;IF(SUM(DI235:$EQ235)=0,"",", "),"")</f>
        <v/>
      </c>
      <c r="LA235" t="str">
        <f>IF(DI235=1,LA$8&amp;IF(SUM(DJ235:$EQ235)=0,"",", "),"")</f>
        <v/>
      </c>
      <c r="LB235" t="str">
        <f>IF(DJ235=1,LB$8&amp;IF(SUM(DK235:$EQ235)=0,"",", "),"")</f>
        <v/>
      </c>
      <c r="LC235" t="str">
        <f>IF(DK235=1,LC$8&amp;IF(SUM(DL235:$EQ235)=0,"",", "),"")</f>
        <v/>
      </c>
      <c r="LD235" t="str">
        <f>IF(DL235=1,LD$8&amp;IF(SUM(DM235:$EQ235)=0,"",", "),"")</f>
        <v/>
      </c>
      <c r="LE235" t="str">
        <f>IF(DM235=1,LE$8&amp;IF(SUM(DN235:$EQ235)=0,"",", "),"")</f>
        <v/>
      </c>
      <c r="LF235" t="str">
        <f>IF(DN235=1,LF$8&amp;IF(SUM(DO235:$EQ235)=0,"",", "),"")</f>
        <v/>
      </c>
      <c r="LG235" t="str">
        <f>IF(DO235=1,LG$8&amp;IF(SUM(DP235:$EQ235)=0,"",", "),"")</f>
        <v/>
      </c>
      <c r="LH235" t="str">
        <f>IF(DP235=1,LH$8&amp;IF(SUM(DQ235:$EQ235)=0,"",", "),"")</f>
        <v/>
      </c>
      <c r="LI235" t="str">
        <f>IF(DQ235=1,LI$8&amp;IF(SUM(DR235:$EQ235)=0,"",", "),"")</f>
        <v/>
      </c>
      <c r="LJ235" t="str">
        <f>IF(DR235=1,LJ$8&amp;IF(SUM(DS235:$EQ235)=0,"",", "),"")</f>
        <v/>
      </c>
      <c r="LK235" t="str">
        <f>IF(DS235=1,LK$8&amp;IF(SUM(DT235:$EQ235)=0,"",", "),"")</f>
        <v/>
      </c>
      <c r="LL235" t="str">
        <f>IF(DT235=1,LL$8&amp;IF(SUM(DU235:$EQ235)=0,"",", "),"")</f>
        <v/>
      </c>
      <c r="LM235" t="str">
        <f>IF(DU235=1,LM$8&amp;IF(SUM(DV235:$EQ235)=0,"",", "),"")</f>
        <v/>
      </c>
      <c r="LN235" t="str">
        <f>IF(DV235=1,LN$8&amp;IF(SUM(DW235:$EQ235)=0,"",", "),"")</f>
        <v/>
      </c>
      <c r="LO235" t="str">
        <f>IF(DW235=1,LO$8&amp;IF(SUM(DX235:$EQ235)=0,"",", "),"")</f>
        <v/>
      </c>
      <c r="LP235" t="str">
        <f>IF(DX235=1,LP$8&amp;IF(SUM(DY235:$EQ235)=0,"",", "),"")</f>
        <v/>
      </c>
      <c r="LQ235" t="str">
        <f>IF(DY235=1,LQ$8&amp;IF(SUM(DZ235:$EQ235)=0,"",", "),"")</f>
        <v/>
      </c>
      <c r="LR235" t="str">
        <f>IF(DZ235=1,LR$8&amp;IF(SUM(EA235:$EQ235)=0,"",", "),"")</f>
        <v/>
      </c>
      <c r="LS235" t="str">
        <f>IF(EA235=1,LS$8&amp;IF(SUM(EB235:$EQ235)=0,"",", "),"")</f>
        <v/>
      </c>
      <c r="LT235" t="str">
        <f>IF(EB235=1,LT$8&amp;IF(SUM(EC235:$EQ235)=0,"",", "),"")</f>
        <v/>
      </c>
      <c r="LU235" t="str">
        <f>IF(EC235=1,LU$8&amp;IF(SUM(ED235:$EQ235)=0,"",", "),"")</f>
        <v/>
      </c>
      <c r="LV235" t="str">
        <f>IF(ED235=1,LV$8&amp;IF(SUM(EE235:$EQ235)=0,"",", "),"")</f>
        <v/>
      </c>
      <c r="LW235" t="str">
        <f>IF(EE235=1,LW$8&amp;IF(SUM(EF235:$EQ235)=0,"",", "),"")</f>
        <v/>
      </c>
      <c r="LX235" t="str">
        <f>IF(EF235=1,LX$8&amp;IF(SUM(EG235:$EQ235)=0,"",", "),"")</f>
        <v/>
      </c>
      <c r="LY235" t="str">
        <f>IF(EG235=1,LY$8&amp;IF(SUM(EH235:$EQ235)=0,"",", "),"")</f>
        <v/>
      </c>
      <c r="LZ235" t="str">
        <f>IF(EH235=1,LZ$8&amp;IF(SUM(EI235:$EQ235)=0,"",", "),"")</f>
        <v/>
      </c>
      <c r="MA235" t="str">
        <f>IF(EI235=1,MA$8&amp;IF(SUM(EJ235:$EQ235)=0,"",", "),"")</f>
        <v/>
      </c>
      <c r="MB235" t="str">
        <f>IF(EJ235=1,MB$8&amp;IF(SUM(EK235:$EQ235)=0,"",", "),"")</f>
        <v/>
      </c>
      <c r="MC235" t="str">
        <f>IF(EK235=1,MC$8&amp;IF(SUM(EL235:$EQ235)=0,"",", "),"")</f>
        <v/>
      </c>
      <c r="MD235" t="str">
        <f>IF(EL235=1,MD$8&amp;IF(SUM(EM235:$EQ235)=0,"",", "),"")</f>
        <v/>
      </c>
      <c r="ME235" t="str">
        <f>IF(EM235=1,ME$8&amp;IF(SUM(EN235:$EQ235)=0,"",", "),"")</f>
        <v/>
      </c>
      <c r="MF235" t="str">
        <f>IF(EN235=1,MF$8&amp;IF(SUM(EO235:$EQ235)=0,"",", "),"")</f>
        <v/>
      </c>
      <c r="MG235" t="str">
        <f>IF(EO235=1,MG$8&amp;IF(SUM(EP235:$EQ235)=0,"",", "),"")</f>
        <v/>
      </c>
      <c r="MH235" t="str">
        <f>IF(EP235=1,MH$8&amp;IF(SUM(EQ235:$EQ235)=0,"",", "),"")</f>
        <v/>
      </c>
      <c r="MI235" t="str">
        <f t="shared" si="284"/>
        <v/>
      </c>
      <c r="MJ235" t="str">
        <f>IF(ER235=1,MJ$8&amp;IF(SUM(ES235:$GO235)=0,"",", "),"")</f>
        <v/>
      </c>
      <c r="MK235" t="str">
        <f>IF(ES235=1,MK$8&amp;IF(SUM(ET235:$GO235)=0,"",", "),"")</f>
        <v/>
      </c>
      <c r="ML235" t="str">
        <f>IF(ET235=1,ML$8&amp;IF(SUM(EU235:$GO235)=0,"",", "),"")</f>
        <v/>
      </c>
      <c r="MM235" t="str">
        <f>IF(EU235=1,MM$8&amp;IF(SUM(EV235:$GO235)=0,"",", "),"")</f>
        <v/>
      </c>
      <c r="MN235" t="str">
        <f>IF(EV235=1,MN$8&amp;IF(SUM(EW235:$GO235)=0,"",", "),"")</f>
        <v/>
      </c>
      <c r="MO235" t="str">
        <f>IF(EW235=1,MO$8&amp;IF(SUM(EX235:$GO235)=0,"",", "),"")</f>
        <v/>
      </c>
      <c r="MP235" t="str">
        <f>IF(EX235=1,MP$8&amp;IF(SUM(EY235:$GO235)=0,"",", "),"")</f>
        <v/>
      </c>
      <c r="MQ235" t="str">
        <f>IF(EY235=1,MQ$8&amp;IF(SUM(EZ235:$GO235)=0,"",", "),"")</f>
        <v/>
      </c>
      <c r="MR235" t="str">
        <f>IF(EZ235=1,MR$8&amp;IF(SUM(FA235:$GO235)=0,"",", "),"")</f>
        <v/>
      </c>
      <c r="MS235" t="str">
        <f>IF(FA235=1,MS$8&amp;IF(SUM(FB235:$GO235)=0,"",", "),"")</f>
        <v/>
      </c>
      <c r="MT235" t="str">
        <f>IF(FB235=1,MT$8&amp;IF(SUM(FC235:$GO235)=0,"",", "),"")</f>
        <v/>
      </c>
      <c r="MU235" t="str">
        <f>IF(FC235=1,MU$8&amp;IF(SUM(FD235:$GO235)=0,"",", "),"")</f>
        <v/>
      </c>
      <c r="MV235" t="str">
        <f>IF(FD235=1,MV$8&amp;IF(SUM(FE235:$GO235)=0,"",", "),"")</f>
        <v/>
      </c>
      <c r="MW235" t="str">
        <f>IF(FE235=1,MW$8&amp;IF(SUM(FF235:$GO235)=0,"",", "),"")</f>
        <v/>
      </c>
      <c r="MX235" t="str">
        <f>IF(FF235=1,MX$8&amp;IF(SUM(FG235:$GO235)=0,"",", "),"")</f>
        <v/>
      </c>
      <c r="MY235" t="str">
        <f>IF(FG235=1,MY$8&amp;IF(SUM(FH235:$GO235)=0,"",", "),"")</f>
        <v/>
      </c>
      <c r="MZ235" t="str">
        <f>IF(FH235=1,MZ$8&amp;IF(SUM(FI235:$GO235)=0,"",", "),"")</f>
        <v/>
      </c>
      <c r="NA235" t="str">
        <f>IF(FI235=1,NA$8&amp;IF(SUM(FJ235:$GO235)=0,"",", "),"")</f>
        <v/>
      </c>
      <c r="NB235" t="str">
        <f>IF(FJ235=1,NB$8&amp;IF(SUM(FK235:$GO235)=0,"",", "),"")</f>
        <v/>
      </c>
      <c r="NC235" t="str">
        <f>IF(FK235=1,NC$8&amp;IF(SUM(FL235:$GO235)=0,"",", "),"")</f>
        <v/>
      </c>
      <c r="ND235" t="str">
        <f>IF(FL235=1,ND$8&amp;IF(SUM(FM235:$GO235)=0,"",", "),"")</f>
        <v/>
      </c>
      <c r="NE235" t="str">
        <f>IF(FM235=1,NE$8&amp;IF(SUM(FN235:$GO235)=0,"",", "),"")</f>
        <v/>
      </c>
      <c r="NF235" t="str">
        <f>IF(FN235=1,NF$8&amp;IF(SUM(FO235:$GO235)=0,"",", "),"")</f>
        <v/>
      </c>
      <c r="NG235" t="str">
        <f>IF(FO235=1,NG$8&amp;IF(SUM(FP235:$GO235)=0,"",", "),"")</f>
        <v/>
      </c>
      <c r="NH235" t="str">
        <f>IF(FP235=1,NH$8&amp;IF(SUM(FQ235:$GO235)=0,"",", "),"")</f>
        <v/>
      </c>
      <c r="NI235" t="str">
        <f>IF(FQ235=1,NI$8&amp;IF(SUM(FR235:$GO235)=0,"",", "),"")</f>
        <v/>
      </c>
      <c r="NJ235" t="str">
        <f>IF(FR235=1,NJ$8&amp;IF(SUM(FS235:$GO235)=0,"",", "),"")</f>
        <v/>
      </c>
      <c r="NK235" t="str">
        <f>IF(FS235=1,NK$8&amp;IF(SUM(FT235:$GO235)=0,"",", "),"")</f>
        <v/>
      </c>
      <c r="NL235" t="str">
        <f>IF(FT235=1,NL$8&amp;IF(SUM(FU235:$GO235)=0,"",", "),"")</f>
        <v/>
      </c>
      <c r="NM235" t="str">
        <f>IF(FU235=1,NM$8&amp;IF(SUM(FV235:$GO235)=0,"",", "),"")</f>
        <v/>
      </c>
      <c r="NN235" t="str">
        <f>IF(FV235=1,NN$8&amp;IF(SUM(FW235:$GO235)=0,"",", "),"")</f>
        <v/>
      </c>
      <c r="NO235" t="str">
        <f>IF(FW235=1,NO$8&amp;IF(SUM(FX235:$GO235)=0,"",", "),"")</f>
        <v/>
      </c>
      <c r="NP235" t="str">
        <f>IF(FX235=1,NP$8&amp;IF(SUM(FY235:$GO235)=0,"",", "),"")</f>
        <v/>
      </c>
      <c r="NQ235" t="str">
        <f>IF(FY235=1,NQ$8&amp;IF(SUM(FZ235:$GO235)=0,"",", "),"")</f>
        <v/>
      </c>
      <c r="NR235" t="str">
        <f>IF(FZ235=1,NR$8&amp;IF(SUM(GA235:$GO235)=0,"",", "),"")</f>
        <v/>
      </c>
      <c r="NS235" t="str">
        <f>IF(GA235=1,NS$8&amp;IF(SUM(GB235:$GO235)=0,"",", "),"")</f>
        <v/>
      </c>
      <c r="NT235" t="str">
        <f>IF(GB235=1,NT$8&amp;IF(SUM(GC235:$GO235)=0,"",", "),"")</f>
        <v/>
      </c>
      <c r="NU235" t="str">
        <f>IF(GC235=1,NU$8&amp;IF(SUM(GD235:$GO235)=0,"",", "),"")</f>
        <v/>
      </c>
      <c r="NV235" t="str">
        <f>IF(GD235=1,NV$8&amp;IF(SUM(GE235:$GO235)=0,"",", "),"")</f>
        <v/>
      </c>
      <c r="NW235" t="str">
        <f>IF(GE235=1,NW$8&amp;IF(SUM(GF235:$GO235)=0,"",", "),"")</f>
        <v/>
      </c>
      <c r="NX235" t="str">
        <f>IF(GF235=1,NX$8&amp;IF(SUM(GG235:$GO235)=0,"",", "),"")</f>
        <v/>
      </c>
      <c r="NY235" t="str">
        <f>IF(GG235=1,NY$8&amp;IF(SUM(GH235:$GO235)=0,"",", "),"")</f>
        <v/>
      </c>
      <c r="NZ235" t="str">
        <f>IF(GH235=1,NZ$8&amp;IF(SUM(GI235:$GO235)=0,"",", "),"")</f>
        <v/>
      </c>
      <c r="OA235" t="str">
        <f>IF(GI235=1,OA$8&amp;IF(SUM(GJ235:$GO235)=0,"",", "),"")</f>
        <v/>
      </c>
      <c r="OB235" t="str">
        <f>IF(GJ235=1,OB$8&amp;IF(SUM(GK235:$GO235)=0,"",", "),"")</f>
        <v/>
      </c>
      <c r="OC235" t="str">
        <f>IF(GK235=1,OC$8&amp;IF(SUM(GL235:$GO235)=0,"",", "),"")</f>
        <v/>
      </c>
      <c r="OD235" t="str">
        <f>IF(GL235=1,OD$8&amp;IF(SUM(GM235:$GO235)=0,"",", "),"")</f>
        <v/>
      </c>
      <c r="OE235" t="str">
        <f>IF(GM235=1,OE$8&amp;IF(SUM(GN235:$GO235)=0,"",", "),"")</f>
        <v/>
      </c>
      <c r="OF235" t="str">
        <f>IF(GN235=1,OF$8&amp;IF(SUM(GO235:$GO235)=0,"",", "),"")</f>
        <v/>
      </c>
      <c r="OG235" t="str">
        <f t="shared" si="285"/>
        <v/>
      </c>
      <c r="OH235" t="str">
        <f>IF(GP235=1,OH$8&amp;IF(SUM(GQ235:$IM235)=0,"",", "),"")</f>
        <v/>
      </c>
      <c r="OI235" t="str">
        <f>IF(GQ235=1,OI$8&amp;IF(SUM(GR235:$IM235)=0,"",", "),"")</f>
        <v/>
      </c>
      <c r="OJ235" t="str">
        <f>IF(GR235=1,OJ$8&amp;IF(SUM(GS235:$IM235)=0,"",", "),"")</f>
        <v/>
      </c>
      <c r="OK235" t="str">
        <f>IF(GS235=1,OK$8&amp;IF(SUM(GT235:$IM235)=0,"",", "),"")</f>
        <v/>
      </c>
      <c r="OL235" t="str">
        <f>IF(GT235=1,OL$8&amp;IF(SUM(GU235:$IM235)=0,"",", "),"")</f>
        <v/>
      </c>
      <c r="OM235" t="str">
        <f>IF(GU235=1,OM$8&amp;IF(SUM(GV235:$IM235)=0,"",", "),"")</f>
        <v/>
      </c>
      <c r="ON235" t="str">
        <f>IF(GV235=1,ON$8&amp;IF(SUM(GW235:$IM235)=0,"",", "),"")</f>
        <v/>
      </c>
      <c r="OO235" t="str">
        <f>IF(GW235=1,OO$8&amp;IF(SUM(GX235:$IM235)=0,"",", "),"")</f>
        <v/>
      </c>
      <c r="OP235" t="str">
        <f>IF(GX235=1,OP$8&amp;IF(SUM(GY235:$IM235)=0,"",", "),"")</f>
        <v/>
      </c>
      <c r="OQ235" t="str">
        <f>IF(GY235=1,OQ$8&amp;IF(SUM(GZ235:$IM235)=0,"",", "),"")</f>
        <v/>
      </c>
      <c r="OR235" t="str">
        <f>IF(GZ235=1,OR$8&amp;IF(SUM(HA235:$IM235)=0,"",", "),"")</f>
        <v/>
      </c>
      <c r="OS235" t="str">
        <f>IF(HA235=1,OS$8&amp;IF(SUM(HB235:$IM235)=0,"",", "),"")</f>
        <v/>
      </c>
      <c r="OT235" t="str">
        <f>IF(HB235=1,OT$8&amp;IF(SUM(HC235:$IM235)=0,"",", "),"")</f>
        <v/>
      </c>
      <c r="OU235" t="str">
        <f>IF(HC235=1,OU$8&amp;IF(SUM(HD235:$IM235)=0,"",", "),"")</f>
        <v/>
      </c>
      <c r="OV235" t="str">
        <f>IF(HD235=1,OV$8&amp;IF(SUM(HE235:$IM235)=0,"",", "),"")</f>
        <v/>
      </c>
      <c r="OW235" t="str">
        <f>IF(HE235=1,OW$8&amp;IF(SUM(HF235:$IM235)=0,"",", "),"")</f>
        <v/>
      </c>
      <c r="OX235" t="str">
        <f>IF(HF235=1,OX$8&amp;IF(SUM(HG235:$IM235)=0,"",", "),"")</f>
        <v/>
      </c>
      <c r="OY235" t="str">
        <f>IF(HG235=1,OY$8&amp;IF(SUM(HH235:$IM235)=0,"",", "),"")</f>
        <v/>
      </c>
      <c r="OZ235" t="str">
        <f>IF(HH235=1,OZ$8&amp;IF(SUM(HI235:$IM235)=0,"",", "),"")</f>
        <v/>
      </c>
      <c r="PA235" t="str">
        <f>IF(HI235=1,PA$8&amp;IF(SUM(HJ235:$IM235)=0,"",", "),"")</f>
        <v/>
      </c>
      <c r="PB235" t="str">
        <f>IF(HJ235=1,PB$8&amp;IF(SUM(HK235:$IM235)=0,"",", "),"")</f>
        <v/>
      </c>
      <c r="PC235" t="str">
        <f>IF(HK235=1,PC$8&amp;IF(SUM(HL235:$IM235)=0,"",", "),"")</f>
        <v/>
      </c>
      <c r="PD235" t="str">
        <f>IF(HL235=1,PD$8&amp;IF(SUM(HM235:$IM235)=0,"",", "),"")</f>
        <v/>
      </c>
      <c r="PE235" t="str">
        <f>IF(HM235=1,PE$8&amp;IF(SUM(HN235:$IM235)=0,"",", "),"")</f>
        <v/>
      </c>
      <c r="PF235" t="str">
        <f>IF(HN235=1,PF$8&amp;IF(SUM(HO235:$IM235)=0,"",", "),"")</f>
        <v/>
      </c>
      <c r="PG235" t="str">
        <f>IF(HO235=1,PG$8&amp;IF(SUM(HP235:$IM235)=0,"",", "),"")</f>
        <v/>
      </c>
      <c r="PH235" t="str">
        <f>IF(HP235=1,PH$8&amp;IF(SUM(HQ235:$IM235)=0,"",", "),"")</f>
        <v/>
      </c>
      <c r="PI235" t="str">
        <f>IF(HQ235=1,PI$8&amp;IF(SUM(HR235:$IM235)=0,"",", "),"")</f>
        <v/>
      </c>
      <c r="PJ235" t="str">
        <f>IF(HR235=1,PJ$8&amp;IF(SUM(HS235:$IM235)=0,"",", "),"")</f>
        <v/>
      </c>
      <c r="PK235" t="str">
        <f>IF(HS235=1,PK$8&amp;IF(SUM(HT235:$IM235)=0,"",", "),"")</f>
        <v/>
      </c>
      <c r="PL235" t="str">
        <f>IF(HT235=1,PL$8&amp;IF(SUM(HU235:$IM235)=0,"",", "),"")</f>
        <v/>
      </c>
      <c r="PM235" t="str">
        <f>IF(HU235=1,PM$8&amp;IF(SUM(HV235:$IM235)=0,"",", "),"")</f>
        <v/>
      </c>
      <c r="PN235" t="str">
        <f>IF(HV235=1,PN$8&amp;IF(SUM(HW235:$IM235)=0,"",", "),"")</f>
        <v/>
      </c>
      <c r="PO235" t="str">
        <f>IF(HW235=1,PO$8&amp;IF(SUM(HX235:$IM235)=0,"",", "),"")</f>
        <v/>
      </c>
      <c r="PP235" t="str">
        <f>IF(HX235=1,PP$8&amp;IF(SUM(HY235:$IM235)=0,"",", "),"")</f>
        <v/>
      </c>
      <c r="PQ235" t="str">
        <f>IF(HY235=1,PQ$8&amp;IF(SUM(HZ235:$IM235)=0,"",", "),"")</f>
        <v/>
      </c>
      <c r="PR235" t="str">
        <f>IF(HZ235=1,PR$8&amp;IF(SUM(IA235:$IM235)=0,"",", "),"")</f>
        <v/>
      </c>
      <c r="PS235" t="str">
        <f>IF(IA235=1,PS$8&amp;IF(SUM(IB235:$IM235)=0,"",", "),"")</f>
        <v/>
      </c>
      <c r="PT235" t="str">
        <f>IF(IB235=1,PT$8&amp;IF(SUM(IC235:$IM235)=0,"",", "),"")</f>
        <v/>
      </c>
      <c r="PU235" t="str">
        <f>IF(IC235=1,PU$8&amp;IF(SUM(ID235:$IM235)=0,"",", "),"")</f>
        <v/>
      </c>
      <c r="PV235" t="str">
        <f>IF(ID235=1,PV$8&amp;IF(SUM(IE235:$IM235)=0,"",", "),"")</f>
        <v/>
      </c>
      <c r="PW235" t="str">
        <f>IF(IE235=1,PW$8&amp;IF(SUM(IF235:$IM235)=0,"",", "),"")</f>
        <v/>
      </c>
      <c r="PX235" t="str">
        <f>IF(IF235=1,PX$8&amp;IF(SUM(IG235:$IM235)=0,"",", "),"")</f>
        <v/>
      </c>
      <c r="PY235" t="str">
        <f>IF(IG235=1,PY$8&amp;IF(SUM(IH235:$IM235)=0,"",", "),"")</f>
        <v/>
      </c>
      <c r="PZ235" t="str">
        <f>IF(IH235=1,PZ$8&amp;IF(SUM(II235:$IM235)=0,"",", "),"")</f>
        <v/>
      </c>
      <c r="QA235" t="str">
        <f>IF(II235=1,QA$8&amp;IF(SUM(IJ235:$IM235)=0,"",", "),"")</f>
        <v/>
      </c>
      <c r="QB235" t="str">
        <f>IF(IJ235=1,QB$8&amp;IF(SUM(IK235:$IM235)=0,"",", "),"")</f>
        <v/>
      </c>
      <c r="QC235" t="str">
        <f>IF(IK235=1,QC$8&amp;IF(SUM(IL235:$IM235)=0,"",", "),"")</f>
        <v/>
      </c>
      <c r="QD235" t="str">
        <f>IF(IL235=1,QD$8&amp;IF(SUM(IM235:$IM235)=0,"",", "),"")</f>
        <v/>
      </c>
      <c r="QE235" t="str">
        <f t="shared" si="286"/>
        <v/>
      </c>
      <c r="QF235" t="str">
        <f>IF(IN235=1,QF$8&amp;IF(SUM(IO235:$KK235)=0,"",", "),"")</f>
        <v/>
      </c>
      <c r="QG235" t="str">
        <f>IF(IO235=1,QG$8&amp;IF(SUM(IP235:$KK235)=0,"",", "),"")</f>
        <v/>
      </c>
      <c r="QH235" t="str">
        <f>IF(IP235=1,QH$8&amp;IF(SUM(IQ235:$KK235)=0,"",", "),"")</f>
        <v/>
      </c>
      <c r="QI235" t="str">
        <f>IF(IQ235=1,QI$8&amp;IF(SUM(IR235:$KK235)=0,"",", "),"")</f>
        <v/>
      </c>
      <c r="QJ235" t="str">
        <f>IF(IR235=1,QJ$8&amp;IF(SUM(IS235:$KK235)=0,"",", "),"")</f>
        <v/>
      </c>
      <c r="QK235" t="str">
        <f>IF(IS235=1,QK$8&amp;IF(SUM(IT235:$KK235)=0,"",", "),"")</f>
        <v/>
      </c>
      <c r="QL235" t="str">
        <f>IF(IT235=1,QL$8&amp;IF(SUM(IU235:$KK235)=0,"",", "),"")</f>
        <v/>
      </c>
      <c r="QM235" t="str">
        <f>IF(IU235=1,QM$8&amp;IF(SUM(IV235:$KK235)=0,"",", "),"")</f>
        <v/>
      </c>
      <c r="QN235" t="str">
        <f>IF(IV235=1,QN$8&amp;IF(SUM(IW235:$KK235)=0,"",", "),"")</f>
        <v/>
      </c>
      <c r="QO235" t="str">
        <f>IF(IW235=1,QO$8&amp;IF(SUM(IX235:$KK235)=0,"",", "),"")</f>
        <v/>
      </c>
      <c r="QP235" t="str">
        <f>IF(IX235=1,QP$8&amp;IF(SUM(IY235:$KK235)=0,"",", "),"")</f>
        <v/>
      </c>
      <c r="QQ235" t="str">
        <f>IF(IY235=1,QQ$8&amp;IF(SUM(IZ235:$KK235)=0,"",", "),"")</f>
        <v/>
      </c>
      <c r="QR235" t="str">
        <f>IF(IZ235=1,QR$8&amp;IF(SUM(JA235:$KK235)=0,"",", "),"")</f>
        <v/>
      </c>
      <c r="QS235" t="str">
        <f>IF(JA235=1,QS$8&amp;IF(SUM(JB235:$KK235)=0,"",", "),"")</f>
        <v/>
      </c>
      <c r="QT235" t="str">
        <f>IF(JB235=1,QT$8&amp;IF(SUM(JC235:$KK235)=0,"",", "),"")</f>
        <v/>
      </c>
      <c r="QU235" t="str">
        <f>IF(JC235=1,QU$8&amp;IF(SUM(JD235:$KK235)=0,"",", "),"")</f>
        <v/>
      </c>
      <c r="QV235" t="str">
        <f>IF(JD235=1,QV$8&amp;IF(SUM(JE235:$KK235)=0,"",", "),"")</f>
        <v/>
      </c>
      <c r="QW235" t="str">
        <f>IF(JE235=1,QW$8&amp;IF(SUM(JF235:$KK235)=0,"",", "),"")</f>
        <v/>
      </c>
      <c r="QX235" t="str">
        <f>IF(JF235=1,QX$8&amp;IF(SUM(JG235:$KK235)=0,"",", "),"")</f>
        <v/>
      </c>
      <c r="QY235" t="str">
        <f>IF(JG235=1,QY$8&amp;IF(SUM(JH235:$KK235)=0,"",", "),"")</f>
        <v/>
      </c>
      <c r="QZ235" t="str">
        <f>IF(JH235=1,QZ$8&amp;IF(SUM(JI235:$KK235)=0,"",", "),"")</f>
        <v/>
      </c>
      <c r="RA235" t="str">
        <f>IF(JI235=1,RA$8&amp;IF(SUM(JJ235:$KK235)=0,"",", "),"")</f>
        <v/>
      </c>
      <c r="RB235" t="str">
        <f>IF(JJ235=1,RB$8&amp;IF(SUM(JK235:$KK235)=0,"",", "),"")</f>
        <v/>
      </c>
      <c r="RC235" t="str">
        <f>IF(JK235=1,RC$8&amp;IF(SUM(JL235:$KK235)=0,"",", "),"")</f>
        <v/>
      </c>
      <c r="RD235" t="str">
        <f>IF(JL235=1,RD$8&amp;IF(SUM(JM235:$KK235)=0,"",", "),"")</f>
        <v/>
      </c>
      <c r="RE235" t="str">
        <f>IF(JM235=1,RE$8&amp;IF(SUM(JN235:$KK235)=0,"",", "),"")</f>
        <v/>
      </c>
      <c r="RF235" t="str">
        <f>IF(JN235=1,RF$8&amp;IF(SUM(JO235:$KK235)=0,"",", "),"")</f>
        <v/>
      </c>
      <c r="RG235" t="str">
        <f>IF(JO235=1,RG$8&amp;IF(SUM(JP235:$KK235)=0,"",", "),"")</f>
        <v/>
      </c>
      <c r="RH235" t="str">
        <f>IF(JP235=1,RH$8&amp;IF(SUM(JQ235:$KK235)=0,"",", "),"")</f>
        <v/>
      </c>
      <c r="RI235" t="str">
        <f>IF(JQ235=1,RI$8&amp;IF(SUM(JR235:$KK235)=0,"",", "),"")</f>
        <v/>
      </c>
      <c r="RJ235" t="str">
        <f>IF(JR235=1,RJ$8&amp;IF(SUM(JS235:$KK235)=0,"",", "),"")</f>
        <v/>
      </c>
      <c r="RK235" t="str">
        <f>IF(JS235=1,RK$8&amp;IF(SUM(JT235:$KK235)=0,"",", "),"")</f>
        <v/>
      </c>
      <c r="RL235" t="str">
        <f>IF(JT235=1,RL$8&amp;IF(SUM(JU235:$KK235)=0,"",", "),"")</f>
        <v/>
      </c>
      <c r="RM235" t="str">
        <f>IF(JU235=1,RM$8&amp;IF(SUM(JV235:$KK235)=0,"",", "),"")</f>
        <v/>
      </c>
      <c r="RN235" t="str">
        <f>IF(JV235=1,RN$8&amp;IF(SUM(JW235:$KK235)=0,"",", "),"")</f>
        <v/>
      </c>
      <c r="RO235" t="str">
        <f>IF(JW235=1,RO$8&amp;IF(SUM(JX235:$KK235)=0,"",", "),"")</f>
        <v/>
      </c>
      <c r="RP235" t="str">
        <f>IF(JX235=1,RP$8&amp;IF(SUM(JY235:$KK235)=0,"",", "),"")</f>
        <v/>
      </c>
      <c r="RQ235" t="str">
        <f>IF(JY235=1,RQ$8&amp;IF(SUM(JZ235:$KK235)=0,"",", "),"")</f>
        <v/>
      </c>
      <c r="RR235" t="str">
        <f>IF(JZ235=1,RR$8&amp;IF(SUM(KA235:$KK235)=0,"",", "),"")</f>
        <v/>
      </c>
      <c r="RS235" t="str">
        <f>IF(KA235=1,RS$8&amp;IF(SUM(KB235:$KK235)=0,"",", "),"")</f>
        <v/>
      </c>
      <c r="RT235" t="str">
        <f>IF(KB235=1,RT$8&amp;IF(SUM(KC235:$KK235)=0,"",", "),"")</f>
        <v/>
      </c>
      <c r="RU235" t="str">
        <f>IF(KC235=1,RU$8&amp;IF(SUM(KD235:$KK235)=0,"",", "),"")</f>
        <v/>
      </c>
      <c r="RV235" t="str">
        <f>IF(KD235=1,RV$8&amp;IF(SUM(KE235:$KK235)=0,"",", "),"")</f>
        <v/>
      </c>
      <c r="RW235" t="str">
        <f>IF(KE235=1,RW$8&amp;IF(SUM(KF235:$KK235)=0,"",", "),"")</f>
        <v/>
      </c>
      <c r="RX235" t="str">
        <f>IF(KF235=1,RX$8&amp;IF(SUM(KG235:$KK235)=0,"",", "),"")</f>
        <v/>
      </c>
      <c r="RY235" t="str">
        <f>IF(KG235=1,RY$8&amp;IF(SUM(KH235:$KK235)=0,"",", "),"")</f>
        <v/>
      </c>
      <c r="RZ235" t="str">
        <f>IF(KH235=1,RZ$8&amp;IF(SUM(KI235:$KK235)=0,"",", "),"")</f>
        <v/>
      </c>
      <c r="SA235" t="str">
        <f>IF(KI235=1,SA$8&amp;IF(SUM(KJ235:$KK235)=0,"",", "),"")</f>
        <v/>
      </c>
      <c r="SB235" t="str">
        <f>IF(KJ235=1,SB$8&amp;IF(SUM(KK235:$KK235)=0,"",", "),"")</f>
        <v/>
      </c>
      <c r="SC235" t="str">
        <f t="shared" si="287"/>
        <v/>
      </c>
    </row>
    <row r="236" spans="1:497" ht="60" customHeight="1" x14ac:dyDescent="0.45">
      <c r="A236" s="62"/>
      <c r="B236" s="212" t="str">
        <f t="shared" si="216"/>
        <v/>
      </c>
      <c r="C236" s="212" t="str">
        <f t="shared" si="275"/>
        <v/>
      </c>
      <c r="D236" s="212" t="str">
        <f t="shared" si="276"/>
        <v/>
      </c>
      <c r="E236" s="212" t="str">
        <f t="shared" si="277"/>
        <v/>
      </c>
      <c r="F236" s="212" t="str">
        <f t="shared" si="278"/>
        <v/>
      </c>
      <c r="G236" s="237" t="str">
        <f>IF('EDCI Data'!B236="","",'EDCI Data'!B236)</f>
        <v/>
      </c>
      <c r="H236" s="238" t="str">
        <f>IF('EDCI Data'!C236="","",'EDCI Data'!C236)</f>
        <v/>
      </c>
      <c r="I236" s="239" t="str">
        <f>IF('EDCI Data'!D236="","",'EDCI Data'!D236)</f>
        <v/>
      </c>
      <c r="J236" s="240" t="str">
        <f>IF('EDCI Data'!E236="","",'EDCI Data'!E236)</f>
        <v/>
      </c>
      <c r="K236" s="237" t="str">
        <f>IF('EDCI Data'!F236="","",'EDCI Data'!F236)</f>
        <v/>
      </c>
      <c r="L236" s="237" t="str">
        <f>IF('EDCI Data'!G236="","",'EDCI Data'!G236)</f>
        <v/>
      </c>
      <c r="M236" s="237" t="str">
        <f>IF('EDCI Data'!H236="","",'EDCI Data'!H236)</f>
        <v/>
      </c>
      <c r="N236" s="237" t="str">
        <f>IF('EDCI Data'!I236="","",'EDCI Data'!I236)</f>
        <v/>
      </c>
      <c r="O236" s="237" t="str">
        <f>IF('EDCI Data'!J236="","",'EDCI Data'!J236)</f>
        <v/>
      </c>
      <c r="P236" s="237" t="str">
        <f>IF('EDCI Data'!K236="","",'EDCI Data'!K236)</f>
        <v/>
      </c>
      <c r="Q236" s="241" t="str">
        <f>IF('EDCI Data'!L236="","",'EDCI Data'!L236)</f>
        <v/>
      </c>
      <c r="R236" s="241" t="str">
        <f>IF('EDCI Data'!M236="","",'EDCI Data'!M236)</f>
        <v/>
      </c>
      <c r="S236" s="237" t="str">
        <f>IF('EDCI Data'!N236="","",'EDCI Data'!N236)</f>
        <v/>
      </c>
      <c r="T236" s="237" t="str">
        <f>IF('EDCI Data'!O236="","",'EDCI Data'!O236)</f>
        <v/>
      </c>
      <c r="U236" s="237" t="str">
        <f>IF('EDCI Data'!P236="","",'EDCI Data'!P236)</f>
        <v/>
      </c>
      <c r="V236" s="237" t="str">
        <f>IF('EDCI Data'!Q236="","",'EDCI Data'!Q236)</f>
        <v/>
      </c>
      <c r="W236" s="242" t="str">
        <f>IF('EDCI Data'!R236="","",'EDCI Data'!R236)</f>
        <v/>
      </c>
      <c r="X236" s="243" t="str">
        <f>IF('EDCI Data'!S236="","",'EDCI Data'!S236)</f>
        <v/>
      </c>
      <c r="Y236" s="243" t="str">
        <f>IF('EDCI Data'!T236="","",'EDCI Data'!T236)</f>
        <v/>
      </c>
      <c r="Z236" s="244" t="str">
        <f>IF('EDCI Data'!U236="","",'EDCI Data'!U236)</f>
        <v/>
      </c>
      <c r="AA236" s="237" t="str">
        <f>IF('EDCI Data'!V236="","",'EDCI Data'!V236)</f>
        <v/>
      </c>
      <c r="AB236" s="244" t="str">
        <f>IF('EDCI Data'!W236="","",'EDCI Data'!W236)</f>
        <v/>
      </c>
      <c r="AC236" s="237" t="str">
        <f>IF('EDCI Data'!X236="","",'EDCI Data'!X236)</f>
        <v/>
      </c>
      <c r="AD236" s="244" t="str">
        <f>IF('EDCI Data'!Y236="","",'EDCI Data'!Y236)</f>
        <v/>
      </c>
      <c r="AE236" s="237" t="str">
        <f>IF('EDCI Data'!Z236="","",'EDCI Data'!Z236)</f>
        <v/>
      </c>
      <c r="AF236" s="237" t="str">
        <f>IF('EDCI Data'!AA236="","",'EDCI Data'!AA236)</f>
        <v/>
      </c>
      <c r="AG236" s="237" t="str">
        <f>IF('EDCI Data'!AB236="","",'EDCI Data'!AB236)</f>
        <v/>
      </c>
      <c r="AH236" s="237" t="str">
        <f>IF('EDCI Data'!AC236="","",'EDCI Data'!AC236)</f>
        <v/>
      </c>
      <c r="AI236" s="237" t="str">
        <f>IF('EDCI Data'!AD236="","",'EDCI Data'!AD236)</f>
        <v/>
      </c>
      <c r="AJ236" s="237" t="str">
        <f>IF('EDCI Data'!AE236="","",'EDCI Data'!AE236)</f>
        <v/>
      </c>
      <c r="AK236" s="237" t="str">
        <f>IF('EDCI Data'!AF236="","",'EDCI Data'!AF236)</f>
        <v/>
      </c>
      <c r="AL236" s="237" t="str">
        <f>IF('EDCI Data'!AG236="","",'EDCI Data'!AG236)</f>
        <v/>
      </c>
      <c r="AM236" s="237" t="str">
        <f>IF('EDCI Data'!AH236="","",'EDCI Data'!AH236)</f>
        <v/>
      </c>
      <c r="AN236" s="237" t="str">
        <f>IF('EDCI Data'!AI236="","",'EDCI Data'!AI236)</f>
        <v/>
      </c>
      <c r="AO236" s="237" t="str">
        <f>IF('EDCI Data'!AJ236="","",'EDCI Data'!AJ236)</f>
        <v/>
      </c>
      <c r="AP236" s="237" t="str">
        <f>IF('EDCI Data'!AK236="","",'EDCI Data'!AK236)</f>
        <v/>
      </c>
      <c r="AQ236" s="237" t="str">
        <f>IF('EDCI Data'!AL236="","",'EDCI Data'!AL236)</f>
        <v/>
      </c>
      <c r="AR236" s="237" t="str">
        <f>IF('EDCI Data'!AM236="","",'EDCI Data'!AM236)</f>
        <v/>
      </c>
      <c r="AS236" s="237" t="str">
        <f>IF('EDCI Data'!AN236="","",'EDCI Data'!AN236)</f>
        <v/>
      </c>
      <c r="AT236" s="237" t="str">
        <f>IF('EDCI Data'!AO236="","",'EDCI Data'!AO236)</f>
        <v/>
      </c>
      <c r="AU236" s="237" t="str">
        <f>IF('EDCI Data'!AP236="","",'EDCI Data'!AP236)</f>
        <v/>
      </c>
      <c r="AV236" s="237" t="str">
        <f>IF('EDCI Data'!AQ236="","",'EDCI Data'!AQ236)</f>
        <v/>
      </c>
      <c r="AW236" s="237" t="str">
        <f>IF('EDCI Data'!AR236="","",'EDCI Data'!AR236)</f>
        <v/>
      </c>
      <c r="AX236" s="237" t="str">
        <f>IF('EDCI Data'!AS236="","",'EDCI Data'!AS236)</f>
        <v/>
      </c>
      <c r="AY236" s="237" t="str">
        <f>IF('EDCI Data'!AT236="","",'EDCI Data'!AT236)</f>
        <v/>
      </c>
      <c r="AZ236" s="237" t="str">
        <f>IF('EDCI Data'!AU236="","",'EDCI Data'!AU236)</f>
        <v/>
      </c>
      <c r="BA236" s="237" t="str">
        <f>IF('EDCI Data'!AV236="","",'EDCI Data'!AV236)</f>
        <v/>
      </c>
      <c r="BB236" s="245" t="str">
        <f>IF('EDCI Data'!AW236="","",'EDCI Data'!AW236)</f>
        <v/>
      </c>
      <c r="BC236" s="245" t="str">
        <f>IF('EDCI Data'!AX236="","",'EDCI Data'!AX236)</f>
        <v/>
      </c>
      <c r="BD236" s="246" t="str">
        <f t="shared" si="279"/>
        <v/>
      </c>
      <c r="BE236" s="247" t="str">
        <f>IF('EDCI Data'!AY236="","",'EDCI Data'!AY236)</f>
        <v/>
      </c>
      <c r="BF236" s="247" t="str">
        <f>IF('EDCI Data'!AZ236="","",'EDCI Data'!AZ236)</f>
        <v/>
      </c>
      <c r="BG236" s="247" t="str">
        <f>IF('EDCI Data'!BA236="","",'EDCI Data'!BA236)</f>
        <v/>
      </c>
      <c r="BH236" s="247" t="str">
        <f>IF('EDCI Data'!BB236="","",'EDCI Data'!BB236)</f>
        <v/>
      </c>
      <c r="BI236" s="247" t="str">
        <f>IF('EDCI Data'!BC236="","",'EDCI Data'!BC236)</f>
        <v/>
      </c>
      <c r="BJ236" s="247" t="str">
        <f>IF('EDCI Data'!BD236="","",'EDCI Data'!BD236)</f>
        <v/>
      </c>
      <c r="BK236" s="247" t="str">
        <f>IF('EDCI Data'!BE236="","",'EDCI Data'!BE236)</f>
        <v/>
      </c>
      <c r="BL236" s="247" t="str">
        <f>IF('EDCI Data'!BF236="","",'EDCI Data'!BF236)</f>
        <v/>
      </c>
      <c r="BM236" s="247" t="str">
        <f>IF('EDCI Data'!BG236="","",'EDCI Data'!BG236)</f>
        <v/>
      </c>
      <c r="BN236" s="248" t="str">
        <f>IF('EDCI Data'!BH236="","",'EDCI Data'!BH236)</f>
        <v/>
      </c>
      <c r="BO236" s="248" t="str">
        <f>IF('EDCI Data'!BI236="","",'EDCI Data'!BI236)</f>
        <v/>
      </c>
      <c r="BP236" s="249" t="str">
        <f>IF('EDCI Data'!BJ236="","",'EDCI Data'!BJ236)</f>
        <v/>
      </c>
      <c r="BQ236" s="248" t="str">
        <f>IF('EDCI Data'!BK236="","",'EDCI Data'!BK236)</f>
        <v/>
      </c>
      <c r="BR236" s="248" t="str">
        <f>IF('EDCI Data'!BL236="","",'EDCI Data'!BL236)</f>
        <v/>
      </c>
      <c r="BS236" s="250" t="str">
        <f>IF('EDCI Data'!BM236="","",'EDCI Data'!BM236)</f>
        <v/>
      </c>
      <c r="BT236" s="251" t="str">
        <f>IF('EDCI Data'!BN236="","",'EDCI Data'!BN236)</f>
        <v/>
      </c>
      <c r="BU236" s="246" t="str">
        <f>IF('EDCI Data'!BO236="","",'EDCI Data'!BO236)</f>
        <v/>
      </c>
      <c r="BV236" s="252">
        <f t="shared" si="280"/>
        <v>0</v>
      </c>
      <c r="BW236" s="252">
        <f t="shared" si="281"/>
        <v>0</v>
      </c>
      <c r="BX236" s="252">
        <f t="shared" si="282"/>
        <v>0</v>
      </c>
      <c r="BY236" s="252">
        <f t="shared" si="283"/>
        <v>0</v>
      </c>
      <c r="BZ236" t="str">
        <f t="shared" si="217"/>
        <v/>
      </c>
      <c r="CA236" s="253"/>
      <c r="CB236"/>
      <c r="CC236"/>
      <c r="CD236"/>
      <c r="CE236" t="str">
        <f t="shared" si="218"/>
        <v/>
      </c>
      <c r="CF236"/>
      <c r="CG236" t="str">
        <f t="shared" si="219"/>
        <v/>
      </c>
      <c r="CH236" t="str">
        <f t="shared" si="220"/>
        <v/>
      </c>
      <c r="CI236" t="str">
        <f t="shared" si="221"/>
        <v/>
      </c>
      <c r="CJ236" t="str">
        <f t="shared" si="222"/>
        <v/>
      </c>
      <c r="CK236"/>
      <c r="CL236"/>
      <c r="CM236" t="str">
        <f t="shared" si="223"/>
        <v/>
      </c>
      <c r="CN236" t="str">
        <f t="shared" si="224"/>
        <v/>
      </c>
      <c r="CO236" t="str">
        <f t="shared" si="225"/>
        <v/>
      </c>
      <c r="CP236" t="str">
        <f t="shared" si="226"/>
        <v/>
      </c>
      <c r="CQ236"/>
      <c r="CR236" t="str" cm="1">
        <f t="array" ref="CR236">IF(COUNTIFS($BZ$10:$BZ$259,$BZ236,$I$10:$I$259,$I236+1)&gt;0,IF(X236&lt;&gt;INDEX(Y$10:Y$259,MATCH(1,INDEX(($BZ236=$BZ$10:$BZ$259)*($I$10:$I$259=$I236+1),0,1),0)),"Number of FTEs in previous year do not align with Number of FTEs in current year across years, by definition these should be equal. Please check and update if required. "&amp;CHAR(10),""),"")</f>
        <v/>
      </c>
      <c r="CS236" t="str" cm="1">
        <f t="array" ref="CS236">IF(COUNTIFS($BZ$10:$BZ$259,$BZ236,$I$10:$I$259,$I236-1)&gt;0,IF(Y236&lt;&gt;INDEX(X$10:X$259,MATCH(1,INDEX(($BZ236=$BZ$10:$BZ$259)*($I$10:$I$259=$I236-1),0,1),0)),"Number of FTEs in previous year do not align with Number of FTEs in current year across years, by definition these should be equal. Please check and update if required. "&amp;CHAR(10),""),"")</f>
        <v/>
      </c>
      <c r="CT236" t="str">
        <f t="shared" si="227"/>
        <v/>
      </c>
      <c r="CU236" t="str">
        <f t="shared" si="228"/>
        <v/>
      </c>
      <c r="CV236"/>
      <c r="CW236" t="str">
        <f t="shared" si="229"/>
        <v/>
      </c>
      <c r="CX236"/>
      <c r="CY236" t="str">
        <f t="shared" si="230"/>
        <v/>
      </c>
      <c r="CZ236"/>
      <c r="DA236" t="str">
        <f t="shared" si="231"/>
        <v/>
      </c>
      <c r="DB236"/>
      <c r="DC236"/>
      <c r="DD236"/>
      <c r="DE236"/>
      <c r="DF236"/>
      <c r="DG236"/>
      <c r="DH236"/>
      <c r="DI236"/>
      <c r="DJ236"/>
      <c r="DK236"/>
      <c r="DL236"/>
      <c r="DM236"/>
      <c r="DN236"/>
      <c r="DO236"/>
      <c r="DP236"/>
      <c r="DQ236"/>
      <c r="DR236"/>
      <c r="DS236"/>
      <c r="DT236"/>
      <c r="DU236"/>
      <c r="DV236"/>
      <c r="DW236"/>
      <c r="DX236" t="str">
        <f t="shared" si="232"/>
        <v/>
      </c>
      <c r="DY236" t="str">
        <f t="shared" si="233"/>
        <v/>
      </c>
      <c r="DZ236" t="str">
        <f t="shared" si="234"/>
        <v/>
      </c>
      <c r="EA236" t="str">
        <f t="shared" si="235"/>
        <v/>
      </c>
      <c r="EB236" t="str">
        <f t="shared" si="236"/>
        <v/>
      </c>
      <c r="EC236" t="str">
        <f t="shared" si="237"/>
        <v/>
      </c>
      <c r="ED236" t="str">
        <f t="shared" si="238"/>
        <v/>
      </c>
      <c r="EE236" t="str">
        <f t="shared" si="239"/>
        <v/>
      </c>
      <c r="EF236" t="str">
        <f t="shared" si="240"/>
        <v/>
      </c>
      <c r="EG236" t="str">
        <f t="shared" si="241"/>
        <v/>
      </c>
      <c r="EH236" t="str">
        <f t="shared" si="242"/>
        <v/>
      </c>
      <c r="EI236" t="str">
        <f t="shared" si="243"/>
        <v/>
      </c>
      <c r="EJ236"/>
      <c r="EK236"/>
      <c r="EL236"/>
      <c r="EM236"/>
      <c r="EN236"/>
      <c r="EO236"/>
      <c r="EP236"/>
      <c r="EQ236" t="str">
        <f t="shared" si="244"/>
        <v/>
      </c>
      <c r="ER236" t="str">
        <f t="shared" si="245"/>
        <v/>
      </c>
      <c r="ES236" t="str">
        <f t="shared" si="246"/>
        <v/>
      </c>
      <c r="ET236"/>
      <c r="EU236" t="str">
        <f t="shared" si="247"/>
        <v/>
      </c>
      <c r="EV236"/>
      <c r="EW236" t="str">
        <f t="shared" si="248"/>
        <v/>
      </c>
      <c r="EX236"/>
      <c r="EY236" t="str">
        <f t="shared" si="249"/>
        <v/>
      </c>
      <c r="EZ236"/>
      <c r="FA236"/>
      <c r="FB236"/>
      <c r="FC236"/>
      <c r="FD236"/>
      <c r="FE236"/>
      <c r="FF236"/>
      <c r="FG236"/>
      <c r="FH236"/>
      <c r="FI236"/>
      <c r="FJ236"/>
      <c r="FK236"/>
      <c r="FL236"/>
      <c r="FM236"/>
      <c r="FN236"/>
      <c r="FO236"/>
      <c r="FP236"/>
      <c r="FQ236"/>
      <c r="FR236"/>
      <c r="FS236"/>
      <c r="FT236"/>
      <c r="FU236"/>
      <c r="FV236" t="str">
        <f t="shared" si="250"/>
        <v/>
      </c>
      <c r="FW236" t="str">
        <f t="shared" si="251"/>
        <v/>
      </c>
      <c r="FX236"/>
      <c r="FY236" t="str">
        <f t="shared" si="252"/>
        <v/>
      </c>
      <c r="FZ236" t="str">
        <f t="shared" si="253"/>
        <v/>
      </c>
      <c r="GA236" t="str">
        <f t="shared" si="254"/>
        <v/>
      </c>
      <c r="GB236" t="str">
        <f t="shared" si="255"/>
        <v/>
      </c>
      <c r="GC236" t="str">
        <f t="shared" si="256"/>
        <v/>
      </c>
      <c r="GD236" t="str">
        <f t="shared" si="257"/>
        <v/>
      </c>
      <c r="GE236" t="str">
        <f t="shared" si="258"/>
        <v/>
      </c>
      <c r="GF236" t="str">
        <f t="shared" si="259"/>
        <v/>
      </c>
      <c r="GG236" t="str">
        <f t="shared" si="260"/>
        <v/>
      </c>
      <c r="GH236"/>
      <c r="GI236"/>
      <c r="GJ236"/>
      <c r="GK236"/>
      <c r="GL236"/>
      <c r="GM236"/>
      <c r="GN236"/>
      <c r="GO236"/>
      <c r="GP236" t="str">
        <f t="shared" si="261"/>
        <v/>
      </c>
      <c r="GQ236" t="str">
        <f t="shared" si="262"/>
        <v/>
      </c>
      <c r="GR236"/>
      <c r="GS236" t="str">
        <f t="shared" si="263"/>
        <v/>
      </c>
      <c r="GT236"/>
      <c r="GU236" t="str">
        <f t="shared" si="264"/>
        <v/>
      </c>
      <c r="GV236"/>
      <c r="GW236" t="str">
        <f t="shared" si="265"/>
        <v/>
      </c>
      <c r="GX236"/>
      <c r="GY236"/>
      <c r="GZ236"/>
      <c r="HA236"/>
      <c r="HB236"/>
      <c r="HC236"/>
      <c r="HD236"/>
      <c r="HE236"/>
      <c r="HF236"/>
      <c r="HG236"/>
      <c r="HH236"/>
      <c r="HI236"/>
      <c r="HJ236"/>
      <c r="HK236"/>
      <c r="HL236"/>
      <c r="HM236"/>
      <c r="HN236"/>
      <c r="HO236"/>
      <c r="HP236"/>
      <c r="HQ236"/>
      <c r="HR236"/>
      <c r="HS236"/>
      <c r="HT236" t="str">
        <f t="shared" si="266"/>
        <v/>
      </c>
      <c r="HU236" t="str">
        <f t="shared" si="267"/>
        <v/>
      </c>
      <c r="HV236"/>
      <c r="HW236"/>
      <c r="HX236"/>
      <c r="HY236"/>
      <c r="HZ236"/>
      <c r="IA236"/>
      <c r="IB236"/>
      <c r="IC236"/>
      <c r="ID236"/>
      <c r="IE236" t="str">
        <f t="shared" si="268"/>
        <v/>
      </c>
      <c r="IF236"/>
      <c r="IG236"/>
      <c r="IH236"/>
      <c r="II236"/>
      <c r="IJ236"/>
      <c r="IK236"/>
      <c r="IL236"/>
      <c r="IM236"/>
      <c r="IN236"/>
      <c r="IO236"/>
      <c r="IP236"/>
      <c r="IQ236" t="str">
        <f t="shared" si="269"/>
        <v/>
      </c>
      <c r="IR236"/>
      <c r="IS236" t="str">
        <f t="shared" si="270"/>
        <v/>
      </c>
      <c r="IT236"/>
      <c r="IU236" t="str">
        <f t="shared" si="271"/>
        <v/>
      </c>
      <c r="IV236"/>
      <c r="IW236"/>
      <c r="IX236"/>
      <c r="IY236"/>
      <c r="IZ236"/>
      <c r="JA236"/>
      <c r="JB236"/>
      <c r="JC236"/>
      <c r="JD236"/>
      <c r="JE236"/>
      <c r="JF236"/>
      <c r="JG236"/>
      <c r="JH236"/>
      <c r="JI236"/>
      <c r="JJ236"/>
      <c r="JK236"/>
      <c r="JL236"/>
      <c r="JM236"/>
      <c r="JN236"/>
      <c r="JO236"/>
      <c r="JP236"/>
      <c r="JQ236"/>
      <c r="JR236" t="str">
        <f t="shared" si="272"/>
        <v/>
      </c>
      <c r="JS236" t="str">
        <f t="shared" si="273"/>
        <v/>
      </c>
      <c r="JT236"/>
      <c r="JU236"/>
      <c r="JV236"/>
      <c r="JW236"/>
      <c r="JX236"/>
      <c r="JY236"/>
      <c r="JZ236"/>
      <c r="KA236"/>
      <c r="KB236"/>
      <c r="KC236" t="str">
        <f t="shared" si="274"/>
        <v/>
      </c>
      <c r="KD236"/>
      <c r="KE236"/>
      <c r="KF236"/>
      <c r="KG236"/>
      <c r="KH236"/>
      <c r="KI236"/>
      <c r="KJ236"/>
      <c r="KK236"/>
      <c r="KL236" t="str">
        <f>IF(CT236=1,KL$8&amp;IF(SUM(CU236:$EQ236)=0,"",", "),"")</f>
        <v/>
      </c>
      <c r="KM236" t="str">
        <f>IF(CU236=1,KM$8&amp;IF(SUM(CV236:$EQ236)=0,"",", "),"")</f>
        <v/>
      </c>
      <c r="KN236" t="str">
        <f>IF(CV236=1,KN$8&amp;IF(SUM(CW236:$EQ236)=0,"",", "),"")</f>
        <v/>
      </c>
      <c r="KO236" t="str">
        <f>IF(CW236=1,KO$8&amp;IF(SUM(CX236:$EQ236)=0,"",", "),"")</f>
        <v/>
      </c>
      <c r="KP236" t="str">
        <f>IF(CX236=1,KP$8&amp;IF(SUM(CY236:$EQ236)=0,"",", "),"")</f>
        <v/>
      </c>
      <c r="KQ236" t="str">
        <f>IF(CY236=1,KQ$8&amp;IF(SUM(CZ236:$EQ236)=0,"",", "),"")</f>
        <v/>
      </c>
      <c r="KR236" t="str">
        <f>IF(CZ236=1,KR$8&amp;IF(SUM(DA236:$EQ236)=0,"",", "),"")</f>
        <v/>
      </c>
      <c r="KS236" t="str">
        <f>IF(DA236=1,KS$8&amp;IF(SUM(DB236:$EQ236)=0,"",", "),"")</f>
        <v/>
      </c>
      <c r="KT236" t="str">
        <f>IF(DB236=1,KT$8&amp;IF(SUM(DC236:$EQ236)=0,"",", "),"")</f>
        <v/>
      </c>
      <c r="KU236" t="str">
        <f>IF(DC236=1,KU$8&amp;IF(SUM(DD236:$EQ236)=0,"",", "),"")</f>
        <v/>
      </c>
      <c r="KV236" t="str">
        <f>IF(DD236=1,KV$8&amp;IF(SUM(DE236:$EQ236)=0,"",", "),"")</f>
        <v/>
      </c>
      <c r="KW236" t="str">
        <f>IF(DE236=1,KW$8&amp;IF(SUM(DF236:$EQ236)=0,"",", "),"")</f>
        <v/>
      </c>
      <c r="KX236" t="str">
        <f>IF(DF236=1,KX$8&amp;IF(SUM(DG236:$EQ236)=0,"",", "),"")</f>
        <v/>
      </c>
      <c r="KY236" t="str">
        <f>IF(DG236=1,KY$8&amp;IF(SUM(DH236:$EQ236)=0,"",", "),"")</f>
        <v/>
      </c>
      <c r="KZ236" t="str">
        <f>IF(DH236=1,KZ$8&amp;IF(SUM(DI236:$EQ236)=0,"",", "),"")</f>
        <v/>
      </c>
      <c r="LA236" t="str">
        <f>IF(DI236=1,LA$8&amp;IF(SUM(DJ236:$EQ236)=0,"",", "),"")</f>
        <v/>
      </c>
      <c r="LB236" t="str">
        <f>IF(DJ236=1,LB$8&amp;IF(SUM(DK236:$EQ236)=0,"",", "),"")</f>
        <v/>
      </c>
      <c r="LC236" t="str">
        <f>IF(DK236=1,LC$8&amp;IF(SUM(DL236:$EQ236)=0,"",", "),"")</f>
        <v/>
      </c>
      <c r="LD236" t="str">
        <f>IF(DL236=1,LD$8&amp;IF(SUM(DM236:$EQ236)=0,"",", "),"")</f>
        <v/>
      </c>
      <c r="LE236" t="str">
        <f>IF(DM236=1,LE$8&amp;IF(SUM(DN236:$EQ236)=0,"",", "),"")</f>
        <v/>
      </c>
      <c r="LF236" t="str">
        <f>IF(DN236=1,LF$8&amp;IF(SUM(DO236:$EQ236)=0,"",", "),"")</f>
        <v/>
      </c>
      <c r="LG236" t="str">
        <f>IF(DO236=1,LG$8&amp;IF(SUM(DP236:$EQ236)=0,"",", "),"")</f>
        <v/>
      </c>
      <c r="LH236" t="str">
        <f>IF(DP236=1,LH$8&amp;IF(SUM(DQ236:$EQ236)=0,"",", "),"")</f>
        <v/>
      </c>
      <c r="LI236" t="str">
        <f>IF(DQ236=1,LI$8&amp;IF(SUM(DR236:$EQ236)=0,"",", "),"")</f>
        <v/>
      </c>
      <c r="LJ236" t="str">
        <f>IF(DR236=1,LJ$8&amp;IF(SUM(DS236:$EQ236)=0,"",", "),"")</f>
        <v/>
      </c>
      <c r="LK236" t="str">
        <f>IF(DS236=1,LK$8&amp;IF(SUM(DT236:$EQ236)=0,"",", "),"")</f>
        <v/>
      </c>
      <c r="LL236" t="str">
        <f>IF(DT236=1,LL$8&amp;IF(SUM(DU236:$EQ236)=0,"",", "),"")</f>
        <v/>
      </c>
      <c r="LM236" t="str">
        <f>IF(DU236=1,LM$8&amp;IF(SUM(DV236:$EQ236)=0,"",", "),"")</f>
        <v/>
      </c>
      <c r="LN236" t="str">
        <f>IF(DV236=1,LN$8&amp;IF(SUM(DW236:$EQ236)=0,"",", "),"")</f>
        <v/>
      </c>
      <c r="LO236" t="str">
        <f>IF(DW236=1,LO$8&amp;IF(SUM(DX236:$EQ236)=0,"",", "),"")</f>
        <v/>
      </c>
      <c r="LP236" t="str">
        <f>IF(DX236=1,LP$8&amp;IF(SUM(DY236:$EQ236)=0,"",", "),"")</f>
        <v/>
      </c>
      <c r="LQ236" t="str">
        <f>IF(DY236=1,LQ$8&amp;IF(SUM(DZ236:$EQ236)=0,"",", "),"")</f>
        <v/>
      </c>
      <c r="LR236" t="str">
        <f>IF(DZ236=1,LR$8&amp;IF(SUM(EA236:$EQ236)=0,"",", "),"")</f>
        <v/>
      </c>
      <c r="LS236" t="str">
        <f>IF(EA236=1,LS$8&amp;IF(SUM(EB236:$EQ236)=0,"",", "),"")</f>
        <v/>
      </c>
      <c r="LT236" t="str">
        <f>IF(EB236=1,LT$8&amp;IF(SUM(EC236:$EQ236)=0,"",", "),"")</f>
        <v/>
      </c>
      <c r="LU236" t="str">
        <f>IF(EC236=1,LU$8&amp;IF(SUM(ED236:$EQ236)=0,"",", "),"")</f>
        <v/>
      </c>
      <c r="LV236" t="str">
        <f>IF(ED236=1,LV$8&amp;IF(SUM(EE236:$EQ236)=0,"",", "),"")</f>
        <v/>
      </c>
      <c r="LW236" t="str">
        <f>IF(EE236=1,LW$8&amp;IF(SUM(EF236:$EQ236)=0,"",", "),"")</f>
        <v/>
      </c>
      <c r="LX236" t="str">
        <f>IF(EF236=1,LX$8&amp;IF(SUM(EG236:$EQ236)=0,"",", "),"")</f>
        <v/>
      </c>
      <c r="LY236" t="str">
        <f>IF(EG236=1,LY$8&amp;IF(SUM(EH236:$EQ236)=0,"",", "),"")</f>
        <v/>
      </c>
      <c r="LZ236" t="str">
        <f>IF(EH236=1,LZ$8&amp;IF(SUM(EI236:$EQ236)=0,"",", "),"")</f>
        <v/>
      </c>
      <c r="MA236" t="str">
        <f>IF(EI236=1,MA$8&amp;IF(SUM(EJ236:$EQ236)=0,"",", "),"")</f>
        <v/>
      </c>
      <c r="MB236" t="str">
        <f>IF(EJ236=1,MB$8&amp;IF(SUM(EK236:$EQ236)=0,"",", "),"")</f>
        <v/>
      </c>
      <c r="MC236" t="str">
        <f>IF(EK236=1,MC$8&amp;IF(SUM(EL236:$EQ236)=0,"",", "),"")</f>
        <v/>
      </c>
      <c r="MD236" t="str">
        <f>IF(EL236=1,MD$8&amp;IF(SUM(EM236:$EQ236)=0,"",", "),"")</f>
        <v/>
      </c>
      <c r="ME236" t="str">
        <f>IF(EM236=1,ME$8&amp;IF(SUM(EN236:$EQ236)=0,"",", "),"")</f>
        <v/>
      </c>
      <c r="MF236" t="str">
        <f>IF(EN236=1,MF$8&amp;IF(SUM(EO236:$EQ236)=0,"",", "),"")</f>
        <v/>
      </c>
      <c r="MG236" t="str">
        <f>IF(EO236=1,MG$8&amp;IF(SUM(EP236:$EQ236)=0,"",", "),"")</f>
        <v/>
      </c>
      <c r="MH236" t="str">
        <f>IF(EP236=1,MH$8&amp;IF(SUM(EQ236:$EQ236)=0,"",", "),"")</f>
        <v/>
      </c>
      <c r="MI236" t="str">
        <f t="shared" si="284"/>
        <v/>
      </c>
      <c r="MJ236" t="str">
        <f>IF(ER236=1,MJ$8&amp;IF(SUM(ES236:$GO236)=0,"",", "),"")</f>
        <v/>
      </c>
      <c r="MK236" t="str">
        <f>IF(ES236=1,MK$8&amp;IF(SUM(ET236:$GO236)=0,"",", "),"")</f>
        <v/>
      </c>
      <c r="ML236" t="str">
        <f>IF(ET236=1,ML$8&amp;IF(SUM(EU236:$GO236)=0,"",", "),"")</f>
        <v/>
      </c>
      <c r="MM236" t="str">
        <f>IF(EU236=1,MM$8&amp;IF(SUM(EV236:$GO236)=0,"",", "),"")</f>
        <v/>
      </c>
      <c r="MN236" t="str">
        <f>IF(EV236=1,MN$8&amp;IF(SUM(EW236:$GO236)=0,"",", "),"")</f>
        <v/>
      </c>
      <c r="MO236" t="str">
        <f>IF(EW236=1,MO$8&amp;IF(SUM(EX236:$GO236)=0,"",", "),"")</f>
        <v/>
      </c>
      <c r="MP236" t="str">
        <f>IF(EX236=1,MP$8&amp;IF(SUM(EY236:$GO236)=0,"",", "),"")</f>
        <v/>
      </c>
      <c r="MQ236" t="str">
        <f>IF(EY236=1,MQ$8&amp;IF(SUM(EZ236:$GO236)=0,"",", "),"")</f>
        <v/>
      </c>
      <c r="MR236" t="str">
        <f>IF(EZ236=1,MR$8&amp;IF(SUM(FA236:$GO236)=0,"",", "),"")</f>
        <v/>
      </c>
      <c r="MS236" t="str">
        <f>IF(FA236=1,MS$8&amp;IF(SUM(FB236:$GO236)=0,"",", "),"")</f>
        <v/>
      </c>
      <c r="MT236" t="str">
        <f>IF(FB236=1,MT$8&amp;IF(SUM(FC236:$GO236)=0,"",", "),"")</f>
        <v/>
      </c>
      <c r="MU236" t="str">
        <f>IF(FC236=1,MU$8&amp;IF(SUM(FD236:$GO236)=0,"",", "),"")</f>
        <v/>
      </c>
      <c r="MV236" t="str">
        <f>IF(FD236=1,MV$8&amp;IF(SUM(FE236:$GO236)=0,"",", "),"")</f>
        <v/>
      </c>
      <c r="MW236" t="str">
        <f>IF(FE236=1,MW$8&amp;IF(SUM(FF236:$GO236)=0,"",", "),"")</f>
        <v/>
      </c>
      <c r="MX236" t="str">
        <f>IF(FF236=1,MX$8&amp;IF(SUM(FG236:$GO236)=0,"",", "),"")</f>
        <v/>
      </c>
      <c r="MY236" t="str">
        <f>IF(FG236=1,MY$8&amp;IF(SUM(FH236:$GO236)=0,"",", "),"")</f>
        <v/>
      </c>
      <c r="MZ236" t="str">
        <f>IF(FH236=1,MZ$8&amp;IF(SUM(FI236:$GO236)=0,"",", "),"")</f>
        <v/>
      </c>
      <c r="NA236" t="str">
        <f>IF(FI236=1,NA$8&amp;IF(SUM(FJ236:$GO236)=0,"",", "),"")</f>
        <v/>
      </c>
      <c r="NB236" t="str">
        <f>IF(FJ236=1,NB$8&amp;IF(SUM(FK236:$GO236)=0,"",", "),"")</f>
        <v/>
      </c>
      <c r="NC236" t="str">
        <f>IF(FK236=1,NC$8&amp;IF(SUM(FL236:$GO236)=0,"",", "),"")</f>
        <v/>
      </c>
      <c r="ND236" t="str">
        <f>IF(FL236=1,ND$8&amp;IF(SUM(FM236:$GO236)=0,"",", "),"")</f>
        <v/>
      </c>
      <c r="NE236" t="str">
        <f>IF(FM236=1,NE$8&amp;IF(SUM(FN236:$GO236)=0,"",", "),"")</f>
        <v/>
      </c>
      <c r="NF236" t="str">
        <f>IF(FN236=1,NF$8&amp;IF(SUM(FO236:$GO236)=0,"",", "),"")</f>
        <v/>
      </c>
      <c r="NG236" t="str">
        <f>IF(FO236=1,NG$8&amp;IF(SUM(FP236:$GO236)=0,"",", "),"")</f>
        <v/>
      </c>
      <c r="NH236" t="str">
        <f>IF(FP236=1,NH$8&amp;IF(SUM(FQ236:$GO236)=0,"",", "),"")</f>
        <v/>
      </c>
      <c r="NI236" t="str">
        <f>IF(FQ236=1,NI$8&amp;IF(SUM(FR236:$GO236)=0,"",", "),"")</f>
        <v/>
      </c>
      <c r="NJ236" t="str">
        <f>IF(FR236=1,NJ$8&amp;IF(SUM(FS236:$GO236)=0,"",", "),"")</f>
        <v/>
      </c>
      <c r="NK236" t="str">
        <f>IF(FS236=1,NK$8&amp;IF(SUM(FT236:$GO236)=0,"",", "),"")</f>
        <v/>
      </c>
      <c r="NL236" t="str">
        <f>IF(FT236=1,NL$8&amp;IF(SUM(FU236:$GO236)=0,"",", "),"")</f>
        <v/>
      </c>
      <c r="NM236" t="str">
        <f>IF(FU236=1,NM$8&amp;IF(SUM(FV236:$GO236)=0,"",", "),"")</f>
        <v/>
      </c>
      <c r="NN236" t="str">
        <f>IF(FV236=1,NN$8&amp;IF(SUM(FW236:$GO236)=0,"",", "),"")</f>
        <v/>
      </c>
      <c r="NO236" t="str">
        <f>IF(FW236=1,NO$8&amp;IF(SUM(FX236:$GO236)=0,"",", "),"")</f>
        <v/>
      </c>
      <c r="NP236" t="str">
        <f>IF(FX236=1,NP$8&amp;IF(SUM(FY236:$GO236)=0,"",", "),"")</f>
        <v/>
      </c>
      <c r="NQ236" t="str">
        <f>IF(FY236=1,NQ$8&amp;IF(SUM(FZ236:$GO236)=0,"",", "),"")</f>
        <v/>
      </c>
      <c r="NR236" t="str">
        <f>IF(FZ236=1,NR$8&amp;IF(SUM(GA236:$GO236)=0,"",", "),"")</f>
        <v/>
      </c>
      <c r="NS236" t="str">
        <f>IF(GA236=1,NS$8&amp;IF(SUM(GB236:$GO236)=0,"",", "),"")</f>
        <v/>
      </c>
      <c r="NT236" t="str">
        <f>IF(GB236=1,NT$8&amp;IF(SUM(GC236:$GO236)=0,"",", "),"")</f>
        <v/>
      </c>
      <c r="NU236" t="str">
        <f>IF(GC236=1,NU$8&amp;IF(SUM(GD236:$GO236)=0,"",", "),"")</f>
        <v/>
      </c>
      <c r="NV236" t="str">
        <f>IF(GD236=1,NV$8&amp;IF(SUM(GE236:$GO236)=0,"",", "),"")</f>
        <v/>
      </c>
      <c r="NW236" t="str">
        <f>IF(GE236=1,NW$8&amp;IF(SUM(GF236:$GO236)=0,"",", "),"")</f>
        <v/>
      </c>
      <c r="NX236" t="str">
        <f>IF(GF236=1,NX$8&amp;IF(SUM(GG236:$GO236)=0,"",", "),"")</f>
        <v/>
      </c>
      <c r="NY236" t="str">
        <f>IF(GG236=1,NY$8&amp;IF(SUM(GH236:$GO236)=0,"",", "),"")</f>
        <v/>
      </c>
      <c r="NZ236" t="str">
        <f>IF(GH236=1,NZ$8&amp;IF(SUM(GI236:$GO236)=0,"",", "),"")</f>
        <v/>
      </c>
      <c r="OA236" t="str">
        <f>IF(GI236=1,OA$8&amp;IF(SUM(GJ236:$GO236)=0,"",", "),"")</f>
        <v/>
      </c>
      <c r="OB236" t="str">
        <f>IF(GJ236=1,OB$8&amp;IF(SUM(GK236:$GO236)=0,"",", "),"")</f>
        <v/>
      </c>
      <c r="OC236" t="str">
        <f>IF(GK236=1,OC$8&amp;IF(SUM(GL236:$GO236)=0,"",", "),"")</f>
        <v/>
      </c>
      <c r="OD236" t="str">
        <f>IF(GL236=1,OD$8&amp;IF(SUM(GM236:$GO236)=0,"",", "),"")</f>
        <v/>
      </c>
      <c r="OE236" t="str">
        <f>IF(GM236=1,OE$8&amp;IF(SUM(GN236:$GO236)=0,"",", "),"")</f>
        <v/>
      </c>
      <c r="OF236" t="str">
        <f>IF(GN236=1,OF$8&amp;IF(SUM(GO236:$GO236)=0,"",", "),"")</f>
        <v/>
      </c>
      <c r="OG236" t="str">
        <f t="shared" si="285"/>
        <v/>
      </c>
      <c r="OH236" t="str">
        <f>IF(GP236=1,OH$8&amp;IF(SUM(GQ236:$IM236)=0,"",", "),"")</f>
        <v/>
      </c>
      <c r="OI236" t="str">
        <f>IF(GQ236=1,OI$8&amp;IF(SUM(GR236:$IM236)=0,"",", "),"")</f>
        <v/>
      </c>
      <c r="OJ236" t="str">
        <f>IF(GR236=1,OJ$8&amp;IF(SUM(GS236:$IM236)=0,"",", "),"")</f>
        <v/>
      </c>
      <c r="OK236" t="str">
        <f>IF(GS236=1,OK$8&amp;IF(SUM(GT236:$IM236)=0,"",", "),"")</f>
        <v/>
      </c>
      <c r="OL236" t="str">
        <f>IF(GT236=1,OL$8&amp;IF(SUM(GU236:$IM236)=0,"",", "),"")</f>
        <v/>
      </c>
      <c r="OM236" t="str">
        <f>IF(GU236=1,OM$8&amp;IF(SUM(GV236:$IM236)=0,"",", "),"")</f>
        <v/>
      </c>
      <c r="ON236" t="str">
        <f>IF(GV236=1,ON$8&amp;IF(SUM(GW236:$IM236)=0,"",", "),"")</f>
        <v/>
      </c>
      <c r="OO236" t="str">
        <f>IF(GW236=1,OO$8&amp;IF(SUM(GX236:$IM236)=0,"",", "),"")</f>
        <v/>
      </c>
      <c r="OP236" t="str">
        <f>IF(GX236=1,OP$8&amp;IF(SUM(GY236:$IM236)=0,"",", "),"")</f>
        <v/>
      </c>
      <c r="OQ236" t="str">
        <f>IF(GY236=1,OQ$8&amp;IF(SUM(GZ236:$IM236)=0,"",", "),"")</f>
        <v/>
      </c>
      <c r="OR236" t="str">
        <f>IF(GZ236=1,OR$8&amp;IF(SUM(HA236:$IM236)=0,"",", "),"")</f>
        <v/>
      </c>
      <c r="OS236" t="str">
        <f>IF(HA236=1,OS$8&amp;IF(SUM(HB236:$IM236)=0,"",", "),"")</f>
        <v/>
      </c>
      <c r="OT236" t="str">
        <f>IF(HB236=1,OT$8&amp;IF(SUM(HC236:$IM236)=0,"",", "),"")</f>
        <v/>
      </c>
      <c r="OU236" t="str">
        <f>IF(HC236=1,OU$8&amp;IF(SUM(HD236:$IM236)=0,"",", "),"")</f>
        <v/>
      </c>
      <c r="OV236" t="str">
        <f>IF(HD236=1,OV$8&amp;IF(SUM(HE236:$IM236)=0,"",", "),"")</f>
        <v/>
      </c>
      <c r="OW236" t="str">
        <f>IF(HE236=1,OW$8&amp;IF(SUM(HF236:$IM236)=0,"",", "),"")</f>
        <v/>
      </c>
      <c r="OX236" t="str">
        <f>IF(HF236=1,OX$8&amp;IF(SUM(HG236:$IM236)=0,"",", "),"")</f>
        <v/>
      </c>
      <c r="OY236" t="str">
        <f>IF(HG236=1,OY$8&amp;IF(SUM(HH236:$IM236)=0,"",", "),"")</f>
        <v/>
      </c>
      <c r="OZ236" t="str">
        <f>IF(HH236=1,OZ$8&amp;IF(SUM(HI236:$IM236)=0,"",", "),"")</f>
        <v/>
      </c>
      <c r="PA236" t="str">
        <f>IF(HI236=1,PA$8&amp;IF(SUM(HJ236:$IM236)=0,"",", "),"")</f>
        <v/>
      </c>
      <c r="PB236" t="str">
        <f>IF(HJ236=1,PB$8&amp;IF(SUM(HK236:$IM236)=0,"",", "),"")</f>
        <v/>
      </c>
      <c r="PC236" t="str">
        <f>IF(HK236=1,PC$8&amp;IF(SUM(HL236:$IM236)=0,"",", "),"")</f>
        <v/>
      </c>
      <c r="PD236" t="str">
        <f>IF(HL236=1,PD$8&amp;IF(SUM(HM236:$IM236)=0,"",", "),"")</f>
        <v/>
      </c>
      <c r="PE236" t="str">
        <f>IF(HM236=1,PE$8&amp;IF(SUM(HN236:$IM236)=0,"",", "),"")</f>
        <v/>
      </c>
      <c r="PF236" t="str">
        <f>IF(HN236=1,PF$8&amp;IF(SUM(HO236:$IM236)=0,"",", "),"")</f>
        <v/>
      </c>
      <c r="PG236" t="str">
        <f>IF(HO236=1,PG$8&amp;IF(SUM(HP236:$IM236)=0,"",", "),"")</f>
        <v/>
      </c>
      <c r="PH236" t="str">
        <f>IF(HP236=1,PH$8&amp;IF(SUM(HQ236:$IM236)=0,"",", "),"")</f>
        <v/>
      </c>
      <c r="PI236" t="str">
        <f>IF(HQ236=1,PI$8&amp;IF(SUM(HR236:$IM236)=0,"",", "),"")</f>
        <v/>
      </c>
      <c r="PJ236" t="str">
        <f>IF(HR236=1,PJ$8&amp;IF(SUM(HS236:$IM236)=0,"",", "),"")</f>
        <v/>
      </c>
      <c r="PK236" t="str">
        <f>IF(HS236=1,PK$8&amp;IF(SUM(HT236:$IM236)=0,"",", "),"")</f>
        <v/>
      </c>
      <c r="PL236" t="str">
        <f>IF(HT236=1,PL$8&amp;IF(SUM(HU236:$IM236)=0,"",", "),"")</f>
        <v/>
      </c>
      <c r="PM236" t="str">
        <f>IF(HU236=1,PM$8&amp;IF(SUM(HV236:$IM236)=0,"",", "),"")</f>
        <v/>
      </c>
      <c r="PN236" t="str">
        <f>IF(HV236=1,PN$8&amp;IF(SUM(HW236:$IM236)=0,"",", "),"")</f>
        <v/>
      </c>
      <c r="PO236" t="str">
        <f>IF(HW236=1,PO$8&amp;IF(SUM(HX236:$IM236)=0,"",", "),"")</f>
        <v/>
      </c>
      <c r="PP236" t="str">
        <f>IF(HX236=1,PP$8&amp;IF(SUM(HY236:$IM236)=0,"",", "),"")</f>
        <v/>
      </c>
      <c r="PQ236" t="str">
        <f>IF(HY236=1,PQ$8&amp;IF(SUM(HZ236:$IM236)=0,"",", "),"")</f>
        <v/>
      </c>
      <c r="PR236" t="str">
        <f>IF(HZ236=1,PR$8&amp;IF(SUM(IA236:$IM236)=0,"",", "),"")</f>
        <v/>
      </c>
      <c r="PS236" t="str">
        <f>IF(IA236=1,PS$8&amp;IF(SUM(IB236:$IM236)=0,"",", "),"")</f>
        <v/>
      </c>
      <c r="PT236" t="str">
        <f>IF(IB236=1,PT$8&amp;IF(SUM(IC236:$IM236)=0,"",", "),"")</f>
        <v/>
      </c>
      <c r="PU236" t="str">
        <f>IF(IC236=1,PU$8&amp;IF(SUM(ID236:$IM236)=0,"",", "),"")</f>
        <v/>
      </c>
      <c r="PV236" t="str">
        <f>IF(ID236=1,PV$8&amp;IF(SUM(IE236:$IM236)=0,"",", "),"")</f>
        <v/>
      </c>
      <c r="PW236" t="str">
        <f>IF(IE236=1,PW$8&amp;IF(SUM(IF236:$IM236)=0,"",", "),"")</f>
        <v/>
      </c>
      <c r="PX236" t="str">
        <f>IF(IF236=1,PX$8&amp;IF(SUM(IG236:$IM236)=0,"",", "),"")</f>
        <v/>
      </c>
      <c r="PY236" t="str">
        <f>IF(IG236=1,PY$8&amp;IF(SUM(IH236:$IM236)=0,"",", "),"")</f>
        <v/>
      </c>
      <c r="PZ236" t="str">
        <f>IF(IH236=1,PZ$8&amp;IF(SUM(II236:$IM236)=0,"",", "),"")</f>
        <v/>
      </c>
      <c r="QA236" t="str">
        <f>IF(II236=1,QA$8&amp;IF(SUM(IJ236:$IM236)=0,"",", "),"")</f>
        <v/>
      </c>
      <c r="QB236" t="str">
        <f>IF(IJ236=1,QB$8&amp;IF(SUM(IK236:$IM236)=0,"",", "),"")</f>
        <v/>
      </c>
      <c r="QC236" t="str">
        <f>IF(IK236=1,QC$8&amp;IF(SUM(IL236:$IM236)=0,"",", "),"")</f>
        <v/>
      </c>
      <c r="QD236" t="str">
        <f>IF(IL236=1,QD$8&amp;IF(SUM(IM236:$IM236)=0,"",", "),"")</f>
        <v/>
      </c>
      <c r="QE236" t="str">
        <f t="shared" si="286"/>
        <v/>
      </c>
      <c r="QF236" t="str">
        <f>IF(IN236=1,QF$8&amp;IF(SUM(IO236:$KK236)=0,"",", "),"")</f>
        <v/>
      </c>
      <c r="QG236" t="str">
        <f>IF(IO236=1,QG$8&amp;IF(SUM(IP236:$KK236)=0,"",", "),"")</f>
        <v/>
      </c>
      <c r="QH236" t="str">
        <f>IF(IP236=1,QH$8&amp;IF(SUM(IQ236:$KK236)=0,"",", "),"")</f>
        <v/>
      </c>
      <c r="QI236" t="str">
        <f>IF(IQ236=1,QI$8&amp;IF(SUM(IR236:$KK236)=0,"",", "),"")</f>
        <v/>
      </c>
      <c r="QJ236" t="str">
        <f>IF(IR236=1,QJ$8&amp;IF(SUM(IS236:$KK236)=0,"",", "),"")</f>
        <v/>
      </c>
      <c r="QK236" t="str">
        <f>IF(IS236=1,QK$8&amp;IF(SUM(IT236:$KK236)=0,"",", "),"")</f>
        <v/>
      </c>
      <c r="QL236" t="str">
        <f>IF(IT236=1,QL$8&amp;IF(SUM(IU236:$KK236)=0,"",", "),"")</f>
        <v/>
      </c>
      <c r="QM236" t="str">
        <f>IF(IU236=1,QM$8&amp;IF(SUM(IV236:$KK236)=0,"",", "),"")</f>
        <v/>
      </c>
      <c r="QN236" t="str">
        <f>IF(IV236=1,QN$8&amp;IF(SUM(IW236:$KK236)=0,"",", "),"")</f>
        <v/>
      </c>
      <c r="QO236" t="str">
        <f>IF(IW236=1,QO$8&amp;IF(SUM(IX236:$KK236)=0,"",", "),"")</f>
        <v/>
      </c>
      <c r="QP236" t="str">
        <f>IF(IX236=1,QP$8&amp;IF(SUM(IY236:$KK236)=0,"",", "),"")</f>
        <v/>
      </c>
      <c r="QQ236" t="str">
        <f>IF(IY236=1,QQ$8&amp;IF(SUM(IZ236:$KK236)=0,"",", "),"")</f>
        <v/>
      </c>
      <c r="QR236" t="str">
        <f>IF(IZ236=1,QR$8&amp;IF(SUM(JA236:$KK236)=0,"",", "),"")</f>
        <v/>
      </c>
      <c r="QS236" t="str">
        <f>IF(JA236=1,QS$8&amp;IF(SUM(JB236:$KK236)=0,"",", "),"")</f>
        <v/>
      </c>
      <c r="QT236" t="str">
        <f>IF(JB236=1,QT$8&amp;IF(SUM(JC236:$KK236)=0,"",", "),"")</f>
        <v/>
      </c>
      <c r="QU236" t="str">
        <f>IF(JC236=1,QU$8&amp;IF(SUM(JD236:$KK236)=0,"",", "),"")</f>
        <v/>
      </c>
      <c r="QV236" t="str">
        <f>IF(JD236=1,QV$8&amp;IF(SUM(JE236:$KK236)=0,"",", "),"")</f>
        <v/>
      </c>
      <c r="QW236" t="str">
        <f>IF(JE236=1,QW$8&amp;IF(SUM(JF236:$KK236)=0,"",", "),"")</f>
        <v/>
      </c>
      <c r="QX236" t="str">
        <f>IF(JF236=1,QX$8&amp;IF(SUM(JG236:$KK236)=0,"",", "),"")</f>
        <v/>
      </c>
      <c r="QY236" t="str">
        <f>IF(JG236=1,QY$8&amp;IF(SUM(JH236:$KK236)=0,"",", "),"")</f>
        <v/>
      </c>
      <c r="QZ236" t="str">
        <f>IF(JH236=1,QZ$8&amp;IF(SUM(JI236:$KK236)=0,"",", "),"")</f>
        <v/>
      </c>
      <c r="RA236" t="str">
        <f>IF(JI236=1,RA$8&amp;IF(SUM(JJ236:$KK236)=0,"",", "),"")</f>
        <v/>
      </c>
      <c r="RB236" t="str">
        <f>IF(JJ236=1,RB$8&amp;IF(SUM(JK236:$KK236)=0,"",", "),"")</f>
        <v/>
      </c>
      <c r="RC236" t="str">
        <f>IF(JK236=1,RC$8&amp;IF(SUM(JL236:$KK236)=0,"",", "),"")</f>
        <v/>
      </c>
      <c r="RD236" t="str">
        <f>IF(JL236=1,RD$8&amp;IF(SUM(JM236:$KK236)=0,"",", "),"")</f>
        <v/>
      </c>
      <c r="RE236" t="str">
        <f>IF(JM236=1,RE$8&amp;IF(SUM(JN236:$KK236)=0,"",", "),"")</f>
        <v/>
      </c>
      <c r="RF236" t="str">
        <f>IF(JN236=1,RF$8&amp;IF(SUM(JO236:$KK236)=0,"",", "),"")</f>
        <v/>
      </c>
      <c r="RG236" t="str">
        <f>IF(JO236=1,RG$8&amp;IF(SUM(JP236:$KK236)=0,"",", "),"")</f>
        <v/>
      </c>
      <c r="RH236" t="str">
        <f>IF(JP236=1,RH$8&amp;IF(SUM(JQ236:$KK236)=0,"",", "),"")</f>
        <v/>
      </c>
      <c r="RI236" t="str">
        <f>IF(JQ236=1,RI$8&amp;IF(SUM(JR236:$KK236)=0,"",", "),"")</f>
        <v/>
      </c>
      <c r="RJ236" t="str">
        <f>IF(JR236=1,RJ$8&amp;IF(SUM(JS236:$KK236)=0,"",", "),"")</f>
        <v/>
      </c>
      <c r="RK236" t="str">
        <f>IF(JS236=1,RK$8&amp;IF(SUM(JT236:$KK236)=0,"",", "),"")</f>
        <v/>
      </c>
      <c r="RL236" t="str">
        <f>IF(JT236=1,RL$8&amp;IF(SUM(JU236:$KK236)=0,"",", "),"")</f>
        <v/>
      </c>
      <c r="RM236" t="str">
        <f>IF(JU236=1,RM$8&amp;IF(SUM(JV236:$KK236)=0,"",", "),"")</f>
        <v/>
      </c>
      <c r="RN236" t="str">
        <f>IF(JV236=1,RN$8&amp;IF(SUM(JW236:$KK236)=0,"",", "),"")</f>
        <v/>
      </c>
      <c r="RO236" t="str">
        <f>IF(JW236=1,RO$8&amp;IF(SUM(JX236:$KK236)=0,"",", "),"")</f>
        <v/>
      </c>
      <c r="RP236" t="str">
        <f>IF(JX236=1,RP$8&amp;IF(SUM(JY236:$KK236)=0,"",", "),"")</f>
        <v/>
      </c>
      <c r="RQ236" t="str">
        <f>IF(JY236=1,RQ$8&amp;IF(SUM(JZ236:$KK236)=0,"",", "),"")</f>
        <v/>
      </c>
      <c r="RR236" t="str">
        <f>IF(JZ236=1,RR$8&amp;IF(SUM(KA236:$KK236)=0,"",", "),"")</f>
        <v/>
      </c>
      <c r="RS236" t="str">
        <f>IF(KA236=1,RS$8&amp;IF(SUM(KB236:$KK236)=0,"",", "),"")</f>
        <v/>
      </c>
      <c r="RT236" t="str">
        <f>IF(KB236=1,RT$8&amp;IF(SUM(KC236:$KK236)=0,"",", "),"")</f>
        <v/>
      </c>
      <c r="RU236" t="str">
        <f>IF(KC236=1,RU$8&amp;IF(SUM(KD236:$KK236)=0,"",", "),"")</f>
        <v/>
      </c>
      <c r="RV236" t="str">
        <f>IF(KD236=1,RV$8&amp;IF(SUM(KE236:$KK236)=0,"",", "),"")</f>
        <v/>
      </c>
      <c r="RW236" t="str">
        <f>IF(KE236=1,RW$8&amp;IF(SUM(KF236:$KK236)=0,"",", "),"")</f>
        <v/>
      </c>
      <c r="RX236" t="str">
        <f>IF(KF236=1,RX$8&amp;IF(SUM(KG236:$KK236)=0,"",", "),"")</f>
        <v/>
      </c>
      <c r="RY236" t="str">
        <f>IF(KG236=1,RY$8&amp;IF(SUM(KH236:$KK236)=0,"",", "),"")</f>
        <v/>
      </c>
      <c r="RZ236" t="str">
        <f>IF(KH236=1,RZ$8&amp;IF(SUM(KI236:$KK236)=0,"",", "),"")</f>
        <v/>
      </c>
      <c r="SA236" t="str">
        <f>IF(KI236=1,SA$8&amp;IF(SUM(KJ236:$KK236)=0,"",", "),"")</f>
        <v/>
      </c>
      <c r="SB236" t="str">
        <f>IF(KJ236=1,SB$8&amp;IF(SUM(KK236:$KK236)=0,"",", "),"")</f>
        <v/>
      </c>
      <c r="SC236" t="str">
        <f t="shared" si="287"/>
        <v/>
      </c>
    </row>
    <row r="237" spans="1:497" ht="60" customHeight="1" x14ac:dyDescent="0.45">
      <c r="A237" s="62"/>
      <c r="B237" s="212" t="str">
        <f t="shared" si="216"/>
        <v/>
      </c>
      <c r="C237" s="212" t="str">
        <f t="shared" si="275"/>
        <v/>
      </c>
      <c r="D237" s="212" t="str">
        <f t="shared" si="276"/>
        <v/>
      </c>
      <c r="E237" s="212" t="str">
        <f t="shared" si="277"/>
        <v/>
      </c>
      <c r="F237" s="212" t="str">
        <f t="shared" si="278"/>
        <v/>
      </c>
      <c r="G237" s="237" t="str">
        <f>IF('EDCI Data'!B237="","",'EDCI Data'!B237)</f>
        <v/>
      </c>
      <c r="H237" s="238" t="str">
        <f>IF('EDCI Data'!C237="","",'EDCI Data'!C237)</f>
        <v/>
      </c>
      <c r="I237" s="239" t="str">
        <f>IF('EDCI Data'!D237="","",'EDCI Data'!D237)</f>
        <v/>
      </c>
      <c r="J237" s="240" t="str">
        <f>IF('EDCI Data'!E237="","",'EDCI Data'!E237)</f>
        <v/>
      </c>
      <c r="K237" s="237" t="str">
        <f>IF('EDCI Data'!F237="","",'EDCI Data'!F237)</f>
        <v/>
      </c>
      <c r="L237" s="237" t="str">
        <f>IF('EDCI Data'!G237="","",'EDCI Data'!G237)</f>
        <v/>
      </c>
      <c r="M237" s="237" t="str">
        <f>IF('EDCI Data'!H237="","",'EDCI Data'!H237)</f>
        <v/>
      </c>
      <c r="N237" s="237" t="str">
        <f>IF('EDCI Data'!I237="","",'EDCI Data'!I237)</f>
        <v/>
      </c>
      <c r="O237" s="237" t="str">
        <f>IF('EDCI Data'!J237="","",'EDCI Data'!J237)</f>
        <v/>
      </c>
      <c r="P237" s="237" t="str">
        <f>IF('EDCI Data'!K237="","",'EDCI Data'!K237)</f>
        <v/>
      </c>
      <c r="Q237" s="241" t="str">
        <f>IF('EDCI Data'!L237="","",'EDCI Data'!L237)</f>
        <v/>
      </c>
      <c r="R237" s="241" t="str">
        <f>IF('EDCI Data'!M237="","",'EDCI Data'!M237)</f>
        <v/>
      </c>
      <c r="S237" s="237" t="str">
        <f>IF('EDCI Data'!N237="","",'EDCI Data'!N237)</f>
        <v/>
      </c>
      <c r="T237" s="237" t="str">
        <f>IF('EDCI Data'!O237="","",'EDCI Data'!O237)</f>
        <v/>
      </c>
      <c r="U237" s="237" t="str">
        <f>IF('EDCI Data'!P237="","",'EDCI Data'!P237)</f>
        <v/>
      </c>
      <c r="V237" s="237" t="str">
        <f>IF('EDCI Data'!Q237="","",'EDCI Data'!Q237)</f>
        <v/>
      </c>
      <c r="W237" s="242" t="str">
        <f>IF('EDCI Data'!R237="","",'EDCI Data'!R237)</f>
        <v/>
      </c>
      <c r="X237" s="243" t="str">
        <f>IF('EDCI Data'!S237="","",'EDCI Data'!S237)</f>
        <v/>
      </c>
      <c r="Y237" s="243" t="str">
        <f>IF('EDCI Data'!T237="","",'EDCI Data'!T237)</f>
        <v/>
      </c>
      <c r="Z237" s="244" t="str">
        <f>IF('EDCI Data'!U237="","",'EDCI Data'!U237)</f>
        <v/>
      </c>
      <c r="AA237" s="237" t="str">
        <f>IF('EDCI Data'!V237="","",'EDCI Data'!V237)</f>
        <v/>
      </c>
      <c r="AB237" s="244" t="str">
        <f>IF('EDCI Data'!W237="","",'EDCI Data'!W237)</f>
        <v/>
      </c>
      <c r="AC237" s="237" t="str">
        <f>IF('EDCI Data'!X237="","",'EDCI Data'!X237)</f>
        <v/>
      </c>
      <c r="AD237" s="244" t="str">
        <f>IF('EDCI Data'!Y237="","",'EDCI Data'!Y237)</f>
        <v/>
      </c>
      <c r="AE237" s="237" t="str">
        <f>IF('EDCI Data'!Z237="","",'EDCI Data'!Z237)</f>
        <v/>
      </c>
      <c r="AF237" s="237" t="str">
        <f>IF('EDCI Data'!AA237="","",'EDCI Data'!AA237)</f>
        <v/>
      </c>
      <c r="AG237" s="237" t="str">
        <f>IF('EDCI Data'!AB237="","",'EDCI Data'!AB237)</f>
        <v/>
      </c>
      <c r="AH237" s="237" t="str">
        <f>IF('EDCI Data'!AC237="","",'EDCI Data'!AC237)</f>
        <v/>
      </c>
      <c r="AI237" s="237" t="str">
        <f>IF('EDCI Data'!AD237="","",'EDCI Data'!AD237)</f>
        <v/>
      </c>
      <c r="AJ237" s="237" t="str">
        <f>IF('EDCI Data'!AE237="","",'EDCI Data'!AE237)</f>
        <v/>
      </c>
      <c r="AK237" s="237" t="str">
        <f>IF('EDCI Data'!AF237="","",'EDCI Data'!AF237)</f>
        <v/>
      </c>
      <c r="AL237" s="237" t="str">
        <f>IF('EDCI Data'!AG237="","",'EDCI Data'!AG237)</f>
        <v/>
      </c>
      <c r="AM237" s="237" t="str">
        <f>IF('EDCI Data'!AH237="","",'EDCI Data'!AH237)</f>
        <v/>
      </c>
      <c r="AN237" s="237" t="str">
        <f>IF('EDCI Data'!AI237="","",'EDCI Data'!AI237)</f>
        <v/>
      </c>
      <c r="AO237" s="237" t="str">
        <f>IF('EDCI Data'!AJ237="","",'EDCI Data'!AJ237)</f>
        <v/>
      </c>
      <c r="AP237" s="237" t="str">
        <f>IF('EDCI Data'!AK237="","",'EDCI Data'!AK237)</f>
        <v/>
      </c>
      <c r="AQ237" s="237" t="str">
        <f>IF('EDCI Data'!AL237="","",'EDCI Data'!AL237)</f>
        <v/>
      </c>
      <c r="AR237" s="237" t="str">
        <f>IF('EDCI Data'!AM237="","",'EDCI Data'!AM237)</f>
        <v/>
      </c>
      <c r="AS237" s="237" t="str">
        <f>IF('EDCI Data'!AN237="","",'EDCI Data'!AN237)</f>
        <v/>
      </c>
      <c r="AT237" s="237" t="str">
        <f>IF('EDCI Data'!AO237="","",'EDCI Data'!AO237)</f>
        <v/>
      </c>
      <c r="AU237" s="237" t="str">
        <f>IF('EDCI Data'!AP237="","",'EDCI Data'!AP237)</f>
        <v/>
      </c>
      <c r="AV237" s="237" t="str">
        <f>IF('EDCI Data'!AQ237="","",'EDCI Data'!AQ237)</f>
        <v/>
      </c>
      <c r="AW237" s="237" t="str">
        <f>IF('EDCI Data'!AR237="","",'EDCI Data'!AR237)</f>
        <v/>
      </c>
      <c r="AX237" s="237" t="str">
        <f>IF('EDCI Data'!AS237="","",'EDCI Data'!AS237)</f>
        <v/>
      </c>
      <c r="AY237" s="237" t="str">
        <f>IF('EDCI Data'!AT237="","",'EDCI Data'!AT237)</f>
        <v/>
      </c>
      <c r="AZ237" s="237" t="str">
        <f>IF('EDCI Data'!AU237="","",'EDCI Data'!AU237)</f>
        <v/>
      </c>
      <c r="BA237" s="237" t="str">
        <f>IF('EDCI Data'!AV237="","",'EDCI Data'!AV237)</f>
        <v/>
      </c>
      <c r="BB237" s="245" t="str">
        <f>IF('EDCI Data'!AW237="","",'EDCI Data'!AW237)</f>
        <v/>
      </c>
      <c r="BC237" s="245" t="str">
        <f>IF('EDCI Data'!AX237="","",'EDCI Data'!AX237)</f>
        <v/>
      </c>
      <c r="BD237" s="246" t="str">
        <f t="shared" si="279"/>
        <v/>
      </c>
      <c r="BE237" s="247" t="str">
        <f>IF('EDCI Data'!AY237="","",'EDCI Data'!AY237)</f>
        <v/>
      </c>
      <c r="BF237" s="247" t="str">
        <f>IF('EDCI Data'!AZ237="","",'EDCI Data'!AZ237)</f>
        <v/>
      </c>
      <c r="BG237" s="247" t="str">
        <f>IF('EDCI Data'!BA237="","",'EDCI Data'!BA237)</f>
        <v/>
      </c>
      <c r="BH237" s="247" t="str">
        <f>IF('EDCI Data'!BB237="","",'EDCI Data'!BB237)</f>
        <v/>
      </c>
      <c r="BI237" s="247" t="str">
        <f>IF('EDCI Data'!BC237="","",'EDCI Data'!BC237)</f>
        <v/>
      </c>
      <c r="BJ237" s="247" t="str">
        <f>IF('EDCI Data'!BD237="","",'EDCI Data'!BD237)</f>
        <v/>
      </c>
      <c r="BK237" s="247" t="str">
        <f>IF('EDCI Data'!BE237="","",'EDCI Data'!BE237)</f>
        <v/>
      </c>
      <c r="BL237" s="247" t="str">
        <f>IF('EDCI Data'!BF237="","",'EDCI Data'!BF237)</f>
        <v/>
      </c>
      <c r="BM237" s="247" t="str">
        <f>IF('EDCI Data'!BG237="","",'EDCI Data'!BG237)</f>
        <v/>
      </c>
      <c r="BN237" s="248" t="str">
        <f>IF('EDCI Data'!BH237="","",'EDCI Data'!BH237)</f>
        <v/>
      </c>
      <c r="BO237" s="248" t="str">
        <f>IF('EDCI Data'!BI237="","",'EDCI Data'!BI237)</f>
        <v/>
      </c>
      <c r="BP237" s="249" t="str">
        <f>IF('EDCI Data'!BJ237="","",'EDCI Data'!BJ237)</f>
        <v/>
      </c>
      <c r="BQ237" s="248" t="str">
        <f>IF('EDCI Data'!BK237="","",'EDCI Data'!BK237)</f>
        <v/>
      </c>
      <c r="BR237" s="248" t="str">
        <f>IF('EDCI Data'!BL237="","",'EDCI Data'!BL237)</f>
        <v/>
      </c>
      <c r="BS237" s="250" t="str">
        <f>IF('EDCI Data'!BM237="","",'EDCI Data'!BM237)</f>
        <v/>
      </c>
      <c r="BT237" s="251" t="str">
        <f>IF('EDCI Data'!BN237="","",'EDCI Data'!BN237)</f>
        <v/>
      </c>
      <c r="BU237" s="246" t="str">
        <f>IF('EDCI Data'!BO237="","",'EDCI Data'!BO237)</f>
        <v/>
      </c>
      <c r="BV237" s="252">
        <f t="shared" si="280"/>
        <v>0</v>
      </c>
      <c r="BW237" s="252">
        <f t="shared" si="281"/>
        <v>0</v>
      </c>
      <c r="BX237" s="252">
        <f t="shared" si="282"/>
        <v>0</v>
      </c>
      <c r="BY237" s="252">
        <f t="shared" si="283"/>
        <v>0</v>
      </c>
      <c r="BZ237" t="str">
        <f t="shared" si="217"/>
        <v/>
      </c>
      <c r="CA237" s="253"/>
      <c r="CB237"/>
      <c r="CC237"/>
      <c r="CD237"/>
      <c r="CE237" t="str">
        <f t="shared" si="218"/>
        <v/>
      </c>
      <c r="CF237"/>
      <c r="CG237" t="str">
        <f t="shared" si="219"/>
        <v/>
      </c>
      <c r="CH237" t="str">
        <f t="shared" si="220"/>
        <v/>
      </c>
      <c r="CI237" t="str">
        <f t="shared" si="221"/>
        <v/>
      </c>
      <c r="CJ237" t="str">
        <f t="shared" si="222"/>
        <v/>
      </c>
      <c r="CK237"/>
      <c r="CL237"/>
      <c r="CM237" t="str">
        <f t="shared" si="223"/>
        <v/>
      </c>
      <c r="CN237" t="str">
        <f t="shared" si="224"/>
        <v/>
      </c>
      <c r="CO237" t="str">
        <f t="shared" si="225"/>
        <v/>
      </c>
      <c r="CP237" t="str">
        <f t="shared" si="226"/>
        <v/>
      </c>
      <c r="CQ237"/>
      <c r="CR237" t="str" cm="1">
        <f t="array" ref="CR237">IF(COUNTIFS($BZ$10:$BZ$259,$BZ237,$I$10:$I$259,$I237+1)&gt;0,IF(X237&lt;&gt;INDEX(Y$10:Y$259,MATCH(1,INDEX(($BZ237=$BZ$10:$BZ$259)*($I$10:$I$259=$I237+1),0,1),0)),"Number of FTEs in previous year do not align with Number of FTEs in current year across years, by definition these should be equal. Please check and update if required. "&amp;CHAR(10),""),"")</f>
        <v/>
      </c>
      <c r="CS237" t="str" cm="1">
        <f t="array" ref="CS237">IF(COUNTIFS($BZ$10:$BZ$259,$BZ237,$I$10:$I$259,$I237-1)&gt;0,IF(Y237&lt;&gt;INDEX(X$10:X$259,MATCH(1,INDEX(($BZ237=$BZ$10:$BZ$259)*($I$10:$I$259=$I237-1),0,1),0)),"Number of FTEs in previous year do not align with Number of FTEs in current year across years, by definition these should be equal. Please check and update if required. "&amp;CHAR(10),""),"")</f>
        <v/>
      </c>
      <c r="CT237" t="str">
        <f t="shared" si="227"/>
        <v/>
      </c>
      <c r="CU237" t="str">
        <f t="shared" si="228"/>
        <v/>
      </c>
      <c r="CV237"/>
      <c r="CW237" t="str">
        <f t="shared" si="229"/>
        <v/>
      </c>
      <c r="CX237"/>
      <c r="CY237" t="str">
        <f t="shared" si="230"/>
        <v/>
      </c>
      <c r="CZ237"/>
      <c r="DA237" t="str">
        <f t="shared" si="231"/>
        <v/>
      </c>
      <c r="DB237"/>
      <c r="DC237"/>
      <c r="DD237"/>
      <c r="DE237"/>
      <c r="DF237"/>
      <c r="DG237"/>
      <c r="DH237"/>
      <c r="DI237"/>
      <c r="DJ237"/>
      <c r="DK237"/>
      <c r="DL237"/>
      <c r="DM237"/>
      <c r="DN237"/>
      <c r="DO237"/>
      <c r="DP237"/>
      <c r="DQ237"/>
      <c r="DR237"/>
      <c r="DS237"/>
      <c r="DT237"/>
      <c r="DU237"/>
      <c r="DV237"/>
      <c r="DW237"/>
      <c r="DX237" t="str">
        <f t="shared" si="232"/>
        <v/>
      </c>
      <c r="DY237" t="str">
        <f t="shared" si="233"/>
        <v/>
      </c>
      <c r="DZ237" t="str">
        <f t="shared" si="234"/>
        <v/>
      </c>
      <c r="EA237" t="str">
        <f t="shared" si="235"/>
        <v/>
      </c>
      <c r="EB237" t="str">
        <f t="shared" si="236"/>
        <v/>
      </c>
      <c r="EC237" t="str">
        <f t="shared" si="237"/>
        <v/>
      </c>
      <c r="ED237" t="str">
        <f t="shared" si="238"/>
        <v/>
      </c>
      <c r="EE237" t="str">
        <f t="shared" si="239"/>
        <v/>
      </c>
      <c r="EF237" t="str">
        <f t="shared" si="240"/>
        <v/>
      </c>
      <c r="EG237" t="str">
        <f t="shared" si="241"/>
        <v/>
      </c>
      <c r="EH237" t="str">
        <f t="shared" si="242"/>
        <v/>
      </c>
      <c r="EI237" t="str">
        <f t="shared" si="243"/>
        <v/>
      </c>
      <c r="EJ237"/>
      <c r="EK237"/>
      <c r="EL237"/>
      <c r="EM237"/>
      <c r="EN237"/>
      <c r="EO237"/>
      <c r="EP237"/>
      <c r="EQ237" t="str">
        <f t="shared" si="244"/>
        <v/>
      </c>
      <c r="ER237" t="str">
        <f t="shared" si="245"/>
        <v/>
      </c>
      <c r="ES237" t="str">
        <f t="shared" si="246"/>
        <v/>
      </c>
      <c r="ET237"/>
      <c r="EU237" t="str">
        <f t="shared" si="247"/>
        <v/>
      </c>
      <c r="EV237"/>
      <c r="EW237" t="str">
        <f t="shared" si="248"/>
        <v/>
      </c>
      <c r="EX237"/>
      <c r="EY237" t="str">
        <f t="shared" si="249"/>
        <v/>
      </c>
      <c r="EZ237"/>
      <c r="FA237"/>
      <c r="FB237"/>
      <c r="FC237"/>
      <c r="FD237"/>
      <c r="FE237"/>
      <c r="FF237"/>
      <c r="FG237"/>
      <c r="FH237"/>
      <c r="FI237"/>
      <c r="FJ237"/>
      <c r="FK237"/>
      <c r="FL237"/>
      <c r="FM237"/>
      <c r="FN237"/>
      <c r="FO237"/>
      <c r="FP237"/>
      <c r="FQ237"/>
      <c r="FR237"/>
      <c r="FS237"/>
      <c r="FT237"/>
      <c r="FU237"/>
      <c r="FV237" t="str">
        <f t="shared" si="250"/>
        <v/>
      </c>
      <c r="FW237" t="str">
        <f t="shared" si="251"/>
        <v/>
      </c>
      <c r="FX237"/>
      <c r="FY237" t="str">
        <f t="shared" si="252"/>
        <v/>
      </c>
      <c r="FZ237" t="str">
        <f t="shared" si="253"/>
        <v/>
      </c>
      <c r="GA237" t="str">
        <f t="shared" si="254"/>
        <v/>
      </c>
      <c r="GB237" t="str">
        <f t="shared" si="255"/>
        <v/>
      </c>
      <c r="GC237" t="str">
        <f t="shared" si="256"/>
        <v/>
      </c>
      <c r="GD237" t="str">
        <f t="shared" si="257"/>
        <v/>
      </c>
      <c r="GE237" t="str">
        <f t="shared" si="258"/>
        <v/>
      </c>
      <c r="GF237" t="str">
        <f t="shared" si="259"/>
        <v/>
      </c>
      <c r="GG237" t="str">
        <f t="shared" si="260"/>
        <v/>
      </c>
      <c r="GH237"/>
      <c r="GI237"/>
      <c r="GJ237"/>
      <c r="GK237"/>
      <c r="GL237"/>
      <c r="GM237"/>
      <c r="GN237"/>
      <c r="GO237"/>
      <c r="GP237" t="str">
        <f t="shared" si="261"/>
        <v/>
      </c>
      <c r="GQ237" t="str">
        <f t="shared" si="262"/>
        <v/>
      </c>
      <c r="GR237"/>
      <c r="GS237" t="str">
        <f t="shared" si="263"/>
        <v/>
      </c>
      <c r="GT237"/>
      <c r="GU237" t="str">
        <f t="shared" si="264"/>
        <v/>
      </c>
      <c r="GV237"/>
      <c r="GW237" t="str">
        <f t="shared" si="265"/>
        <v/>
      </c>
      <c r="GX237"/>
      <c r="GY237"/>
      <c r="GZ237"/>
      <c r="HA237"/>
      <c r="HB237"/>
      <c r="HC237"/>
      <c r="HD237"/>
      <c r="HE237"/>
      <c r="HF237"/>
      <c r="HG237"/>
      <c r="HH237"/>
      <c r="HI237"/>
      <c r="HJ237"/>
      <c r="HK237"/>
      <c r="HL237"/>
      <c r="HM237"/>
      <c r="HN237"/>
      <c r="HO237"/>
      <c r="HP237"/>
      <c r="HQ237"/>
      <c r="HR237"/>
      <c r="HS237"/>
      <c r="HT237" t="str">
        <f t="shared" si="266"/>
        <v/>
      </c>
      <c r="HU237" t="str">
        <f t="shared" si="267"/>
        <v/>
      </c>
      <c r="HV237"/>
      <c r="HW237"/>
      <c r="HX237"/>
      <c r="HY237"/>
      <c r="HZ237"/>
      <c r="IA237"/>
      <c r="IB237"/>
      <c r="IC237"/>
      <c r="ID237"/>
      <c r="IE237" t="str">
        <f t="shared" si="268"/>
        <v/>
      </c>
      <c r="IF237"/>
      <c r="IG237"/>
      <c r="IH237"/>
      <c r="II237"/>
      <c r="IJ237"/>
      <c r="IK237"/>
      <c r="IL237"/>
      <c r="IM237"/>
      <c r="IN237"/>
      <c r="IO237"/>
      <c r="IP237"/>
      <c r="IQ237" t="str">
        <f t="shared" si="269"/>
        <v/>
      </c>
      <c r="IR237"/>
      <c r="IS237" t="str">
        <f t="shared" si="270"/>
        <v/>
      </c>
      <c r="IT237"/>
      <c r="IU237" t="str">
        <f t="shared" si="271"/>
        <v/>
      </c>
      <c r="IV237"/>
      <c r="IW237"/>
      <c r="IX237"/>
      <c r="IY237"/>
      <c r="IZ237"/>
      <c r="JA237"/>
      <c r="JB237"/>
      <c r="JC237"/>
      <c r="JD237"/>
      <c r="JE237"/>
      <c r="JF237"/>
      <c r="JG237"/>
      <c r="JH237"/>
      <c r="JI237"/>
      <c r="JJ237"/>
      <c r="JK237"/>
      <c r="JL237"/>
      <c r="JM237"/>
      <c r="JN237"/>
      <c r="JO237"/>
      <c r="JP237"/>
      <c r="JQ237"/>
      <c r="JR237" t="str">
        <f t="shared" si="272"/>
        <v/>
      </c>
      <c r="JS237" t="str">
        <f t="shared" si="273"/>
        <v/>
      </c>
      <c r="JT237"/>
      <c r="JU237"/>
      <c r="JV237"/>
      <c r="JW237"/>
      <c r="JX237"/>
      <c r="JY237"/>
      <c r="JZ237"/>
      <c r="KA237"/>
      <c r="KB237"/>
      <c r="KC237" t="str">
        <f t="shared" si="274"/>
        <v/>
      </c>
      <c r="KD237"/>
      <c r="KE237"/>
      <c r="KF237"/>
      <c r="KG237"/>
      <c r="KH237"/>
      <c r="KI237"/>
      <c r="KJ237"/>
      <c r="KK237"/>
      <c r="KL237" t="str">
        <f>IF(CT237=1,KL$8&amp;IF(SUM(CU237:$EQ237)=0,"",", "),"")</f>
        <v/>
      </c>
      <c r="KM237" t="str">
        <f>IF(CU237=1,KM$8&amp;IF(SUM(CV237:$EQ237)=0,"",", "),"")</f>
        <v/>
      </c>
      <c r="KN237" t="str">
        <f>IF(CV237=1,KN$8&amp;IF(SUM(CW237:$EQ237)=0,"",", "),"")</f>
        <v/>
      </c>
      <c r="KO237" t="str">
        <f>IF(CW237=1,KO$8&amp;IF(SUM(CX237:$EQ237)=0,"",", "),"")</f>
        <v/>
      </c>
      <c r="KP237" t="str">
        <f>IF(CX237=1,KP$8&amp;IF(SUM(CY237:$EQ237)=0,"",", "),"")</f>
        <v/>
      </c>
      <c r="KQ237" t="str">
        <f>IF(CY237=1,KQ$8&amp;IF(SUM(CZ237:$EQ237)=0,"",", "),"")</f>
        <v/>
      </c>
      <c r="KR237" t="str">
        <f>IF(CZ237=1,KR$8&amp;IF(SUM(DA237:$EQ237)=0,"",", "),"")</f>
        <v/>
      </c>
      <c r="KS237" t="str">
        <f>IF(DA237=1,KS$8&amp;IF(SUM(DB237:$EQ237)=0,"",", "),"")</f>
        <v/>
      </c>
      <c r="KT237" t="str">
        <f>IF(DB237=1,KT$8&amp;IF(SUM(DC237:$EQ237)=0,"",", "),"")</f>
        <v/>
      </c>
      <c r="KU237" t="str">
        <f>IF(DC237=1,KU$8&amp;IF(SUM(DD237:$EQ237)=0,"",", "),"")</f>
        <v/>
      </c>
      <c r="KV237" t="str">
        <f>IF(DD237=1,KV$8&amp;IF(SUM(DE237:$EQ237)=0,"",", "),"")</f>
        <v/>
      </c>
      <c r="KW237" t="str">
        <f>IF(DE237=1,KW$8&amp;IF(SUM(DF237:$EQ237)=0,"",", "),"")</f>
        <v/>
      </c>
      <c r="KX237" t="str">
        <f>IF(DF237=1,KX$8&amp;IF(SUM(DG237:$EQ237)=0,"",", "),"")</f>
        <v/>
      </c>
      <c r="KY237" t="str">
        <f>IF(DG237=1,KY$8&amp;IF(SUM(DH237:$EQ237)=0,"",", "),"")</f>
        <v/>
      </c>
      <c r="KZ237" t="str">
        <f>IF(DH237=1,KZ$8&amp;IF(SUM(DI237:$EQ237)=0,"",", "),"")</f>
        <v/>
      </c>
      <c r="LA237" t="str">
        <f>IF(DI237=1,LA$8&amp;IF(SUM(DJ237:$EQ237)=0,"",", "),"")</f>
        <v/>
      </c>
      <c r="LB237" t="str">
        <f>IF(DJ237=1,LB$8&amp;IF(SUM(DK237:$EQ237)=0,"",", "),"")</f>
        <v/>
      </c>
      <c r="LC237" t="str">
        <f>IF(DK237=1,LC$8&amp;IF(SUM(DL237:$EQ237)=0,"",", "),"")</f>
        <v/>
      </c>
      <c r="LD237" t="str">
        <f>IF(DL237=1,LD$8&amp;IF(SUM(DM237:$EQ237)=0,"",", "),"")</f>
        <v/>
      </c>
      <c r="LE237" t="str">
        <f>IF(DM237=1,LE$8&amp;IF(SUM(DN237:$EQ237)=0,"",", "),"")</f>
        <v/>
      </c>
      <c r="LF237" t="str">
        <f>IF(DN237=1,LF$8&amp;IF(SUM(DO237:$EQ237)=0,"",", "),"")</f>
        <v/>
      </c>
      <c r="LG237" t="str">
        <f>IF(DO237=1,LG$8&amp;IF(SUM(DP237:$EQ237)=0,"",", "),"")</f>
        <v/>
      </c>
      <c r="LH237" t="str">
        <f>IF(DP237=1,LH$8&amp;IF(SUM(DQ237:$EQ237)=0,"",", "),"")</f>
        <v/>
      </c>
      <c r="LI237" t="str">
        <f>IF(DQ237=1,LI$8&amp;IF(SUM(DR237:$EQ237)=0,"",", "),"")</f>
        <v/>
      </c>
      <c r="LJ237" t="str">
        <f>IF(DR237=1,LJ$8&amp;IF(SUM(DS237:$EQ237)=0,"",", "),"")</f>
        <v/>
      </c>
      <c r="LK237" t="str">
        <f>IF(DS237=1,LK$8&amp;IF(SUM(DT237:$EQ237)=0,"",", "),"")</f>
        <v/>
      </c>
      <c r="LL237" t="str">
        <f>IF(DT237=1,LL$8&amp;IF(SUM(DU237:$EQ237)=0,"",", "),"")</f>
        <v/>
      </c>
      <c r="LM237" t="str">
        <f>IF(DU237=1,LM$8&amp;IF(SUM(DV237:$EQ237)=0,"",", "),"")</f>
        <v/>
      </c>
      <c r="LN237" t="str">
        <f>IF(DV237=1,LN$8&amp;IF(SUM(DW237:$EQ237)=0,"",", "),"")</f>
        <v/>
      </c>
      <c r="LO237" t="str">
        <f>IF(DW237=1,LO$8&amp;IF(SUM(DX237:$EQ237)=0,"",", "),"")</f>
        <v/>
      </c>
      <c r="LP237" t="str">
        <f>IF(DX237=1,LP$8&amp;IF(SUM(DY237:$EQ237)=0,"",", "),"")</f>
        <v/>
      </c>
      <c r="LQ237" t="str">
        <f>IF(DY237=1,LQ$8&amp;IF(SUM(DZ237:$EQ237)=0,"",", "),"")</f>
        <v/>
      </c>
      <c r="LR237" t="str">
        <f>IF(DZ237=1,LR$8&amp;IF(SUM(EA237:$EQ237)=0,"",", "),"")</f>
        <v/>
      </c>
      <c r="LS237" t="str">
        <f>IF(EA237=1,LS$8&amp;IF(SUM(EB237:$EQ237)=0,"",", "),"")</f>
        <v/>
      </c>
      <c r="LT237" t="str">
        <f>IF(EB237=1,LT$8&amp;IF(SUM(EC237:$EQ237)=0,"",", "),"")</f>
        <v/>
      </c>
      <c r="LU237" t="str">
        <f>IF(EC237=1,LU$8&amp;IF(SUM(ED237:$EQ237)=0,"",", "),"")</f>
        <v/>
      </c>
      <c r="LV237" t="str">
        <f>IF(ED237=1,LV$8&amp;IF(SUM(EE237:$EQ237)=0,"",", "),"")</f>
        <v/>
      </c>
      <c r="LW237" t="str">
        <f>IF(EE237=1,LW$8&amp;IF(SUM(EF237:$EQ237)=0,"",", "),"")</f>
        <v/>
      </c>
      <c r="LX237" t="str">
        <f>IF(EF237=1,LX$8&amp;IF(SUM(EG237:$EQ237)=0,"",", "),"")</f>
        <v/>
      </c>
      <c r="LY237" t="str">
        <f>IF(EG237=1,LY$8&amp;IF(SUM(EH237:$EQ237)=0,"",", "),"")</f>
        <v/>
      </c>
      <c r="LZ237" t="str">
        <f>IF(EH237=1,LZ$8&amp;IF(SUM(EI237:$EQ237)=0,"",", "),"")</f>
        <v/>
      </c>
      <c r="MA237" t="str">
        <f>IF(EI237=1,MA$8&amp;IF(SUM(EJ237:$EQ237)=0,"",", "),"")</f>
        <v/>
      </c>
      <c r="MB237" t="str">
        <f>IF(EJ237=1,MB$8&amp;IF(SUM(EK237:$EQ237)=0,"",", "),"")</f>
        <v/>
      </c>
      <c r="MC237" t="str">
        <f>IF(EK237=1,MC$8&amp;IF(SUM(EL237:$EQ237)=0,"",", "),"")</f>
        <v/>
      </c>
      <c r="MD237" t="str">
        <f>IF(EL237=1,MD$8&amp;IF(SUM(EM237:$EQ237)=0,"",", "),"")</f>
        <v/>
      </c>
      <c r="ME237" t="str">
        <f>IF(EM237=1,ME$8&amp;IF(SUM(EN237:$EQ237)=0,"",", "),"")</f>
        <v/>
      </c>
      <c r="MF237" t="str">
        <f>IF(EN237=1,MF$8&amp;IF(SUM(EO237:$EQ237)=0,"",", "),"")</f>
        <v/>
      </c>
      <c r="MG237" t="str">
        <f>IF(EO237=1,MG$8&amp;IF(SUM(EP237:$EQ237)=0,"",", "),"")</f>
        <v/>
      </c>
      <c r="MH237" t="str">
        <f>IF(EP237=1,MH$8&amp;IF(SUM(EQ237:$EQ237)=0,"",", "),"")</f>
        <v/>
      </c>
      <c r="MI237" t="str">
        <f t="shared" si="284"/>
        <v/>
      </c>
      <c r="MJ237" t="str">
        <f>IF(ER237=1,MJ$8&amp;IF(SUM(ES237:$GO237)=0,"",", "),"")</f>
        <v/>
      </c>
      <c r="MK237" t="str">
        <f>IF(ES237=1,MK$8&amp;IF(SUM(ET237:$GO237)=0,"",", "),"")</f>
        <v/>
      </c>
      <c r="ML237" t="str">
        <f>IF(ET237=1,ML$8&amp;IF(SUM(EU237:$GO237)=0,"",", "),"")</f>
        <v/>
      </c>
      <c r="MM237" t="str">
        <f>IF(EU237=1,MM$8&amp;IF(SUM(EV237:$GO237)=0,"",", "),"")</f>
        <v/>
      </c>
      <c r="MN237" t="str">
        <f>IF(EV237=1,MN$8&amp;IF(SUM(EW237:$GO237)=0,"",", "),"")</f>
        <v/>
      </c>
      <c r="MO237" t="str">
        <f>IF(EW237=1,MO$8&amp;IF(SUM(EX237:$GO237)=0,"",", "),"")</f>
        <v/>
      </c>
      <c r="MP237" t="str">
        <f>IF(EX237=1,MP$8&amp;IF(SUM(EY237:$GO237)=0,"",", "),"")</f>
        <v/>
      </c>
      <c r="MQ237" t="str">
        <f>IF(EY237=1,MQ$8&amp;IF(SUM(EZ237:$GO237)=0,"",", "),"")</f>
        <v/>
      </c>
      <c r="MR237" t="str">
        <f>IF(EZ237=1,MR$8&amp;IF(SUM(FA237:$GO237)=0,"",", "),"")</f>
        <v/>
      </c>
      <c r="MS237" t="str">
        <f>IF(FA237=1,MS$8&amp;IF(SUM(FB237:$GO237)=0,"",", "),"")</f>
        <v/>
      </c>
      <c r="MT237" t="str">
        <f>IF(FB237=1,MT$8&amp;IF(SUM(FC237:$GO237)=0,"",", "),"")</f>
        <v/>
      </c>
      <c r="MU237" t="str">
        <f>IF(FC237=1,MU$8&amp;IF(SUM(FD237:$GO237)=0,"",", "),"")</f>
        <v/>
      </c>
      <c r="MV237" t="str">
        <f>IF(FD237=1,MV$8&amp;IF(SUM(FE237:$GO237)=0,"",", "),"")</f>
        <v/>
      </c>
      <c r="MW237" t="str">
        <f>IF(FE237=1,MW$8&amp;IF(SUM(FF237:$GO237)=0,"",", "),"")</f>
        <v/>
      </c>
      <c r="MX237" t="str">
        <f>IF(FF237=1,MX$8&amp;IF(SUM(FG237:$GO237)=0,"",", "),"")</f>
        <v/>
      </c>
      <c r="MY237" t="str">
        <f>IF(FG237=1,MY$8&amp;IF(SUM(FH237:$GO237)=0,"",", "),"")</f>
        <v/>
      </c>
      <c r="MZ237" t="str">
        <f>IF(FH237=1,MZ$8&amp;IF(SUM(FI237:$GO237)=0,"",", "),"")</f>
        <v/>
      </c>
      <c r="NA237" t="str">
        <f>IF(FI237=1,NA$8&amp;IF(SUM(FJ237:$GO237)=0,"",", "),"")</f>
        <v/>
      </c>
      <c r="NB237" t="str">
        <f>IF(FJ237=1,NB$8&amp;IF(SUM(FK237:$GO237)=0,"",", "),"")</f>
        <v/>
      </c>
      <c r="NC237" t="str">
        <f>IF(FK237=1,NC$8&amp;IF(SUM(FL237:$GO237)=0,"",", "),"")</f>
        <v/>
      </c>
      <c r="ND237" t="str">
        <f>IF(FL237=1,ND$8&amp;IF(SUM(FM237:$GO237)=0,"",", "),"")</f>
        <v/>
      </c>
      <c r="NE237" t="str">
        <f>IF(FM237=1,NE$8&amp;IF(SUM(FN237:$GO237)=0,"",", "),"")</f>
        <v/>
      </c>
      <c r="NF237" t="str">
        <f>IF(FN237=1,NF$8&amp;IF(SUM(FO237:$GO237)=0,"",", "),"")</f>
        <v/>
      </c>
      <c r="NG237" t="str">
        <f>IF(FO237=1,NG$8&amp;IF(SUM(FP237:$GO237)=0,"",", "),"")</f>
        <v/>
      </c>
      <c r="NH237" t="str">
        <f>IF(FP237=1,NH$8&amp;IF(SUM(FQ237:$GO237)=0,"",", "),"")</f>
        <v/>
      </c>
      <c r="NI237" t="str">
        <f>IF(FQ237=1,NI$8&amp;IF(SUM(FR237:$GO237)=0,"",", "),"")</f>
        <v/>
      </c>
      <c r="NJ237" t="str">
        <f>IF(FR237=1,NJ$8&amp;IF(SUM(FS237:$GO237)=0,"",", "),"")</f>
        <v/>
      </c>
      <c r="NK237" t="str">
        <f>IF(FS237=1,NK$8&amp;IF(SUM(FT237:$GO237)=0,"",", "),"")</f>
        <v/>
      </c>
      <c r="NL237" t="str">
        <f>IF(FT237=1,NL$8&amp;IF(SUM(FU237:$GO237)=0,"",", "),"")</f>
        <v/>
      </c>
      <c r="NM237" t="str">
        <f>IF(FU237=1,NM$8&amp;IF(SUM(FV237:$GO237)=0,"",", "),"")</f>
        <v/>
      </c>
      <c r="NN237" t="str">
        <f>IF(FV237=1,NN$8&amp;IF(SUM(FW237:$GO237)=0,"",", "),"")</f>
        <v/>
      </c>
      <c r="NO237" t="str">
        <f>IF(FW237=1,NO$8&amp;IF(SUM(FX237:$GO237)=0,"",", "),"")</f>
        <v/>
      </c>
      <c r="NP237" t="str">
        <f>IF(FX237=1,NP$8&amp;IF(SUM(FY237:$GO237)=0,"",", "),"")</f>
        <v/>
      </c>
      <c r="NQ237" t="str">
        <f>IF(FY237=1,NQ$8&amp;IF(SUM(FZ237:$GO237)=0,"",", "),"")</f>
        <v/>
      </c>
      <c r="NR237" t="str">
        <f>IF(FZ237=1,NR$8&amp;IF(SUM(GA237:$GO237)=0,"",", "),"")</f>
        <v/>
      </c>
      <c r="NS237" t="str">
        <f>IF(GA237=1,NS$8&amp;IF(SUM(GB237:$GO237)=0,"",", "),"")</f>
        <v/>
      </c>
      <c r="NT237" t="str">
        <f>IF(GB237=1,NT$8&amp;IF(SUM(GC237:$GO237)=0,"",", "),"")</f>
        <v/>
      </c>
      <c r="NU237" t="str">
        <f>IF(GC237=1,NU$8&amp;IF(SUM(GD237:$GO237)=0,"",", "),"")</f>
        <v/>
      </c>
      <c r="NV237" t="str">
        <f>IF(GD237=1,NV$8&amp;IF(SUM(GE237:$GO237)=0,"",", "),"")</f>
        <v/>
      </c>
      <c r="NW237" t="str">
        <f>IF(GE237=1,NW$8&amp;IF(SUM(GF237:$GO237)=0,"",", "),"")</f>
        <v/>
      </c>
      <c r="NX237" t="str">
        <f>IF(GF237=1,NX$8&amp;IF(SUM(GG237:$GO237)=0,"",", "),"")</f>
        <v/>
      </c>
      <c r="NY237" t="str">
        <f>IF(GG237=1,NY$8&amp;IF(SUM(GH237:$GO237)=0,"",", "),"")</f>
        <v/>
      </c>
      <c r="NZ237" t="str">
        <f>IF(GH237=1,NZ$8&amp;IF(SUM(GI237:$GO237)=0,"",", "),"")</f>
        <v/>
      </c>
      <c r="OA237" t="str">
        <f>IF(GI237=1,OA$8&amp;IF(SUM(GJ237:$GO237)=0,"",", "),"")</f>
        <v/>
      </c>
      <c r="OB237" t="str">
        <f>IF(GJ237=1,OB$8&amp;IF(SUM(GK237:$GO237)=0,"",", "),"")</f>
        <v/>
      </c>
      <c r="OC237" t="str">
        <f>IF(GK237=1,OC$8&amp;IF(SUM(GL237:$GO237)=0,"",", "),"")</f>
        <v/>
      </c>
      <c r="OD237" t="str">
        <f>IF(GL237=1,OD$8&amp;IF(SUM(GM237:$GO237)=0,"",", "),"")</f>
        <v/>
      </c>
      <c r="OE237" t="str">
        <f>IF(GM237=1,OE$8&amp;IF(SUM(GN237:$GO237)=0,"",", "),"")</f>
        <v/>
      </c>
      <c r="OF237" t="str">
        <f>IF(GN237=1,OF$8&amp;IF(SUM(GO237:$GO237)=0,"",", "),"")</f>
        <v/>
      </c>
      <c r="OG237" t="str">
        <f t="shared" si="285"/>
        <v/>
      </c>
      <c r="OH237" t="str">
        <f>IF(GP237=1,OH$8&amp;IF(SUM(GQ237:$IM237)=0,"",", "),"")</f>
        <v/>
      </c>
      <c r="OI237" t="str">
        <f>IF(GQ237=1,OI$8&amp;IF(SUM(GR237:$IM237)=0,"",", "),"")</f>
        <v/>
      </c>
      <c r="OJ237" t="str">
        <f>IF(GR237=1,OJ$8&amp;IF(SUM(GS237:$IM237)=0,"",", "),"")</f>
        <v/>
      </c>
      <c r="OK237" t="str">
        <f>IF(GS237=1,OK$8&amp;IF(SUM(GT237:$IM237)=0,"",", "),"")</f>
        <v/>
      </c>
      <c r="OL237" t="str">
        <f>IF(GT237=1,OL$8&amp;IF(SUM(GU237:$IM237)=0,"",", "),"")</f>
        <v/>
      </c>
      <c r="OM237" t="str">
        <f>IF(GU237=1,OM$8&amp;IF(SUM(GV237:$IM237)=0,"",", "),"")</f>
        <v/>
      </c>
      <c r="ON237" t="str">
        <f>IF(GV237=1,ON$8&amp;IF(SUM(GW237:$IM237)=0,"",", "),"")</f>
        <v/>
      </c>
      <c r="OO237" t="str">
        <f>IF(GW237=1,OO$8&amp;IF(SUM(GX237:$IM237)=0,"",", "),"")</f>
        <v/>
      </c>
      <c r="OP237" t="str">
        <f>IF(GX237=1,OP$8&amp;IF(SUM(GY237:$IM237)=0,"",", "),"")</f>
        <v/>
      </c>
      <c r="OQ237" t="str">
        <f>IF(GY237=1,OQ$8&amp;IF(SUM(GZ237:$IM237)=0,"",", "),"")</f>
        <v/>
      </c>
      <c r="OR237" t="str">
        <f>IF(GZ237=1,OR$8&amp;IF(SUM(HA237:$IM237)=0,"",", "),"")</f>
        <v/>
      </c>
      <c r="OS237" t="str">
        <f>IF(HA237=1,OS$8&amp;IF(SUM(HB237:$IM237)=0,"",", "),"")</f>
        <v/>
      </c>
      <c r="OT237" t="str">
        <f>IF(HB237=1,OT$8&amp;IF(SUM(HC237:$IM237)=0,"",", "),"")</f>
        <v/>
      </c>
      <c r="OU237" t="str">
        <f>IF(HC237=1,OU$8&amp;IF(SUM(HD237:$IM237)=0,"",", "),"")</f>
        <v/>
      </c>
      <c r="OV237" t="str">
        <f>IF(HD237=1,OV$8&amp;IF(SUM(HE237:$IM237)=0,"",", "),"")</f>
        <v/>
      </c>
      <c r="OW237" t="str">
        <f>IF(HE237=1,OW$8&amp;IF(SUM(HF237:$IM237)=0,"",", "),"")</f>
        <v/>
      </c>
      <c r="OX237" t="str">
        <f>IF(HF237=1,OX$8&amp;IF(SUM(HG237:$IM237)=0,"",", "),"")</f>
        <v/>
      </c>
      <c r="OY237" t="str">
        <f>IF(HG237=1,OY$8&amp;IF(SUM(HH237:$IM237)=0,"",", "),"")</f>
        <v/>
      </c>
      <c r="OZ237" t="str">
        <f>IF(HH237=1,OZ$8&amp;IF(SUM(HI237:$IM237)=0,"",", "),"")</f>
        <v/>
      </c>
      <c r="PA237" t="str">
        <f>IF(HI237=1,PA$8&amp;IF(SUM(HJ237:$IM237)=0,"",", "),"")</f>
        <v/>
      </c>
      <c r="PB237" t="str">
        <f>IF(HJ237=1,PB$8&amp;IF(SUM(HK237:$IM237)=0,"",", "),"")</f>
        <v/>
      </c>
      <c r="PC237" t="str">
        <f>IF(HK237=1,PC$8&amp;IF(SUM(HL237:$IM237)=0,"",", "),"")</f>
        <v/>
      </c>
      <c r="PD237" t="str">
        <f>IF(HL237=1,PD$8&amp;IF(SUM(HM237:$IM237)=0,"",", "),"")</f>
        <v/>
      </c>
      <c r="PE237" t="str">
        <f>IF(HM237=1,PE$8&amp;IF(SUM(HN237:$IM237)=0,"",", "),"")</f>
        <v/>
      </c>
      <c r="PF237" t="str">
        <f>IF(HN237=1,PF$8&amp;IF(SUM(HO237:$IM237)=0,"",", "),"")</f>
        <v/>
      </c>
      <c r="PG237" t="str">
        <f>IF(HO237=1,PG$8&amp;IF(SUM(HP237:$IM237)=0,"",", "),"")</f>
        <v/>
      </c>
      <c r="PH237" t="str">
        <f>IF(HP237=1,PH$8&amp;IF(SUM(HQ237:$IM237)=0,"",", "),"")</f>
        <v/>
      </c>
      <c r="PI237" t="str">
        <f>IF(HQ237=1,PI$8&amp;IF(SUM(HR237:$IM237)=0,"",", "),"")</f>
        <v/>
      </c>
      <c r="PJ237" t="str">
        <f>IF(HR237=1,PJ$8&amp;IF(SUM(HS237:$IM237)=0,"",", "),"")</f>
        <v/>
      </c>
      <c r="PK237" t="str">
        <f>IF(HS237=1,PK$8&amp;IF(SUM(HT237:$IM237)=0,"",", "),"")</f>
        <v/>
      </c>
      <c r="PL237" t="str">
        <f>IF(HT237=1,PL$8&amp;IF(SUM(HU237:$IM237)=0,"",", "),"")</f>
        <v/>
      </c>
      <c r="PM237" t="str">
        <f>IF(HU237=1,PM$8&amp;IF(SUM(HV237:$IM237)=0,"",", "),"")</f>
        <v/>
      </c>
      <c r="PN237" t="str">
        <f>IF(HV237=1,PN$8&amp;IF(SUM(HW237:$IM237)=0,"",", "),"")</f>
        <v/>
      </c>
      <c r="PO237" t="str">
        <f>IF(HW237=1,PO$8&amp;IF(SUM(HX237:$IM237)=0,"",", "),"")</f>
        <v/>
      </c>
      <c r="PP237" t="str">
        <f>IF(HX237=1,PP$8&amp;IF(SUM(HY237:$IM237)=0,"",", "),"")</f>
        <v/>
      </c>
      <c r="PQ237" t="str">
        <f>IF(HY237=1,PQ$8&amp;IF(SUM(HZ237:$IM237)=0,"",", "),"")</f>
        <v/>
      </c>
      <c r="PR237" t="str">
        <f>IF(HZ237=1,PR$8&amp;IF(SUM(IA237:$IM237)=0,"",", "),"")</f>
        <v/>
      </c>
      <c r="PS237" t="str">
        <f>IF(IA237=1,PS$8&amp;IF(SUM(IB237:$IM237)=0,"",", "),"")</f>
        <v/>
      </c>
      <c r="PT237" t="str">
        <f>IF(IB237=1,PT$8&amp;IF(SUM(IC237:$IM237)=0,"",", "),"")</f>
        <v/>
      </c>
      <c r="PU237" t="str">
        <f>IF(IC237=1,PU$8&amp;IF(SUM(ID237:$IM237)=0,"",", "),"")</f>
        <v/>
      </c>
      <c r="PV237" t="str">
        <f>IF(ID237=1,PV$8&amp;IF(SUM(IE237:$IM237)=0,"",", "),"")</f>
        <v/>
      </c>
      <c r="PW237" t="str">
        <f>IF(IE237=1,PW$8&amp;IF(SUM(IF237:$IM237)=0,"",", "),"")</f>
        <v/>
      </c>
      <c r="PX237" t="str">
        <f>IF(IF237=1,PX$8&amp;IF(SUM(IG237:$IM237)=0,"",", "),"")</f>
        <v/>
      </c>
      <c r="PY237" t="str">
        <f>IF(IG237=1,PY$8&amp;IF(SUM(IH237:$IM237)=0,"",", "),"")</f>
        <v/>
      </c>
      <c r="PZ237" t="str">
        <f>IF(IH237=1,PZ$8&amp;IF(SUM(II237:$IM237)=0,"",", "),"")</f>
        <v/>
      </c>
      <c r="QA237" t="str">
        <f>IF(II237=1,QA$8&amp;IF(SUM(IJ237:$IM237)=0,"",", "),"")</f>
        <v/>
      </c>
      <c r="QB237" t="str">
        <f>IF(IJ237=1,QB$8&amp;IF(SUM(IK237:$IM237)=0,"",", "),"")</f>
        <v/>
      </c>
      <c r="QC237" t="str">
        <f>IF(IK237=1,QC$8&amp;IF(SUM(IL237:$IM237)=0,"",", "),"")</f>
        <v/>
      </c>
      <c r="QD237" t="str">
        <f>IF(IL237=1,QD$8&amp;IF(SUM(IM237:$IM237)=0,"",", "),"")</f>
        <v/>
      </c>
      <c r="QE237" t="str">
        <f t="shared" si="286"/>
        <v/>
      </c>
      <c r="QF237" t="str">
        <f>IF(IN237=1,QF$8&amp;IF(SUM(IO237:$KK237)=0,"",", "),"")</f>
        <v/>
      </c>
      <c r="QG237" t="str">
        <f>IF(IO237=1,QG$8&amp;IF(SUM(IP237:$KK237)=0,"",", "),"")</f>
        <v/>
      </c>
      <c r="QH237" t="str">
        <f>IF(IP237=1,QH$8&amp;IF(SUM(IQ237:$KK237)=0,"",", "),"")</f>
        <v/>
      </c>
      <c r="QI237" t="str">
        <f>IF(IQ237=1,QI$8&amp;IF(SUM(IR237:$KK237)=0,"",", "),"")</f>
        <v/>
      </c>
      <c r="QJ237" t="str">
        <f>IF(IR237=1,QJ$8&amp;IF(SUM(IS237:$KK237)=0,"",", "),"")</f>
        <v/>
      </c>
      <c r="QK237" t="str">
        <f>IF(IS237=1,QK$8&amp;IF(SUM(IT237:$KK237)=0,"",", "),"")</f>
        <v/>
      </c>
      <c r="QL237" t="str">
        <f>IF(IT237=1,QL$8&amp;IF(SUM(IU237:$KK237)=0,"",", "),"")</f>
        <v/>
      </c>
      <c r="QM237" t="str">
        <f>IF(IU237=1,QM$8&amp;IF(SUM(IV237:$KK237)=0,"",", "),"")</f>
        <v/>
      </c>
      <c r="QN237" t="str">
        <f>IF(IV237=1,QN$8&amp;IF(SUM(IW237:$KK237)=0,"",", "),"")</f>
        <v/>
      </c>
      <c r="QO237" t="str">
        <f>IF(IW237=1,QO$8&amp;IF(SUM(IX237:$KK237)=0,"",", "),"")</f>
        <v/>
      </c>
      <c r="QP237" t="str">
        <f>IF(IX237=1,QP$8&amp;IF(SUM(IY237:$KK237)=0,"",", "),"")</f>
        <v/>
      </c>
      <c r="QQ237" t="str">
        <f>IF(IY237=1,QQ$8&amp;IF(SUM(IZ237:$KK237)=0,"",", "),"")</f>
        <v/>
      </c>
      <c r="QR237" t="str">
        <f>IF(IZ237=1,QR$8&amp;IF(SUM(JA237:$KK237)=0,"",", "),"")</f>
        <v/>
      </c>
      <c r="QS237" t="str">
        <f>IF(JA237=1,QS$8&amp;IF(SUM(JB237:$KK237)=0,"",", "),"")</f>
        <v/>
      </c>
      <c r="QT237" t="str">
        <f>IF(JB237=1,QT$8&amp;IF(SUM(JC237:$KK237)=0,"",", "),"")</f>
        <v/>
      </c>
      <c r="QU237" t="str">
        <f>IF(JC237=1,QU$8&amp;IF(SUM(JD237:$KK237)=0,"",", "),"")</f>
        <v/>
      </c>
      <c r="QV237" t="str">
        <f>IF(JD237=1,QV$8&amp;IF(SUM(JE237:$KK237)=0,"",", "),"")</f>
        <v/>
      </c>
      <c r="QW237" t="str">
        <f>IF(JE237=1,QW$8&amp;IF(SUM(JF237:$KK237)=0,"",", "),"")</f>
        <v/>
      </c>
      <c r="QX237" t="str">
        <f>IF(JF237=1,QX$8&amp;IF(SUM(JG237:$KK237)=0,"",", "),"")</f>
        <v/>
      </c>
      <c r="QY237" t="str">
        <f>IF(JG237=1,QY$8&amp;IF(SUM(JH237:$KK237)=0,"",", "),"")</f>
        <v/>
      </c>
      <c r="QZ237" t="str">
        <f>IF(JH237=1,QZ$8&amp;IF(SUM(JI237:$KK237)=0,"",", "),"")</f>
        <v/>
      </c>
      <c r="RA237" t="str">
        <f>IF(JI237=1,RA$8&amp;IF(SUM(JJ237:$KK237)=0,"",", "),"")</f>
        <v/>
      </c>
      <c r="RB237" t="str">
        <f>IF(JJ237=1,RB$8&amp;IF(SUM(JK237:$KK237)=0,"",", "),"")</f>
        <v/>
      </c>
      <c r="RC237" t="str">
        <f>IF(JK237=1,RC$8&amp;IF(SUM(JL237:$KK237)=0,"",", "),"")</f>
        <v/>
      </c>
      <c r="RD237" t="str">
        <f>IF(JL237=1,RD$8&amp;IF(SUM(JM237:$KK237)=0,"",", "),"")</f>
        <v/>
      </c>
      <c r="RE237" t="str">
        <f>IF(JM237=1,RE$8&amp;IF(SUM(JN237:$KK237)=0,"",", "),"")</f>
        <v/>
      </c>
      <c r="RF237" t="str">
        <f>IF(JN237=1,RF$8&amp;IF(SUM(JO237:$KK237)=0,"",", "),"")</f>
        <v/>
      </c>
      <c r="RG237" t="str">
        <f>IF(JO237=1,RG$8&amp;IF(SUM(JP237:$KK237)=0,"",", "),"")</f>
        <v/>
      </c>
      <c r="RH237" t="str">
        <f>IF(JP237=1,RH$8&amp;IF(SUM(JQ237:$KK237)=0,"",", "),"")</f>
        <v/>
      </c>
      <c r="RI237" t="str">
        <f>IF(JQ237=1,RI$8&amp;IF(SUM(JR237:$KK237)=0,"",", "),"")</f>
        <v/>
      </c>
      <c r="RJ237" t="str">
        <f>IF(JR237=1,RJ$8&amp;IF(SUM(JS237:$KK237)=0,"",", "),"")</f>
        <v/>
      </c>
      <c r="RK237" t="str">
        <f>IF(JS237=1,RK$8&amp;IF(SUM(JT237:$KK237)=0,"",", "),"")</f>
        <v/>
      </c>
      <c r="RL237" t="str">
        <f>IF(JT237=1,RL$8&amp;IF(SUM(JU237:$KK237)=0,"",", "),"")</f>
        <v/>
      </c>
      <c r="RM237" t="str">
        <f>IF(JU237=1,RM$8&amp;IF(SUM(JV237:$KK237)=0,"",", "),"")</f>
        <v/>
      </c>
      <c r="RN237" t="str">
        <f>IF(JV237=1,RN$8&amp;IF(SUM(JW237:$KK237)=0,"",", "),"")</f>
        <v/>
      </c>
      <c r="RO237" t="str">
        <f>IF(JW237=1,RO$8&amp;IF(SUM(JX237:$KK237)=0,"",", "),"")</f>
        <v/>
      </c>
      <c r="RP237" t="str">
        <f>IF(JX237=1,RP$8&amp;IF(SUM(JY237:$KK237)=0,"",", "),"")</f>
        <v/>
      </c>
      <c r="RQ237" t="str">
        <f>IF(JY237=1,RQ$8&amp;IF(SUM(JZ237:$KK237)=0,"",", "),"")</f>
        <v/>
      </c>
      <c r="RR237" t="str">
        <f>IF(JZ237=1,RR$8&amp;IF(SUM(KA237:$KK237)=0,"",", "),"")</f>
        <v/>
      </c>
      <c r="RS237" t="str">
        <f>IF(KA237=1,RS$8&amp;IF(SUM(KB237:$KK237)=0,"",", "),"")</f>
        <v/>
      </c>
      <c r="RT237" t="str">
        <f>IF(KB237=1,RT$8&amp;IF(SUM(KC237:$KK237)=0,"",", "),"")</f>
        <v/>
      </c>
      <c r="RU237" t="str">
        <f>IF(KC237=1,RU$8&amp;IF(SUM(KD237:$KK237)=0,"",", "),"")</f>
        <v/>
      </c>
      <c r="RV237" t="str">
        <f>IF(KD237=1,RV$8&amp;IF(SUM(KE237:$KK237)=0,"",", "),"")</f>
        <v/>
      </c>
      <c r="RW237" t="str">
        <f>IF(KE237=1,RW$8&amp;IF(SUM(KF237:$KK237)=0,"",", "),"")</f>
        <v/>
      </c>
      <c r="RX237" t="str">
        <f>IF(KF237=1,RX$8&amp;IF(SUM(KG237:$KK237)=0,"",", "),"")</f>
        <v/>
      </c>
      <c r="RY237" t="str">
        <f>IF(KG237=1,RY$8&amp;IF(SUM(KH237:$KK237)=0,"",", "),"")</f>
        <v/>
      </c>
      <c r="RZ237" t="str">
        <f>IF(KH237=1,RZ$8&amp;IF(SUM(KI237:$KK237)=0,"",", "),"")</f>
        <v/>
      </c>
      <c r="SA237" t="str">
        <f>IF(KI237=1,SA$8&amp;IF(SUM(KJ237:$KK237)=0,"",", "),"")</f>
        <v/>
      </c>
      <c r="SB237" t="str">
        <f>IF(KJ237=1,SB$8&amp;IF(SUM(KK237:$KK237)=0,"",", "),"")</f>
        <v/>
      </c>
      <c r="SC237" t="str">
        <f t="shared" si="287"/>
        <v/>
      </c>
    </row>
    <row r="238" spans="1:497" ht="60" customHeight="1" x14ac:dyDescent="0.45">
      <c r="A238" s="62"/>
      <c r="B238" s="212" t="str">
        <f t="shared" si="216"/>
        <v/>
      </c>
      <c r="C238" s="212" t="str">
        <f t="shared" si="275"/>
        <v/>
      </c>
      <c r="D238" s="212" t="str">
        <f t="shared" si="276"/>
        <v/>
      </c>
      <c r="E238" s="212" t="str">
        <f t="shared" si="277"/>
        <v/>
      </c>
      <c r="F238" s="212" t="str">
        <f t="shared" si="278"/>
        <v/>
      </c>
      <c r="G238" s="237" t="str">
        <f>IF('EDCI Data'!B238="","",'EDCI Data'!B238)</f>
        <v/>
      </c>
      <c r="H238" s="238" t="str">
        <f>IF('EDCI Data'!C238="","",'EDCI Data'!C238)</f>
        <v/>
      </c>
      <c r="I238" s="239" t="str">
        <f>IF('EDCI Data'!D238="","",'EDCI Data'!D238)</f>
        <v/>
      </c>
      <c r="J238" s="240" t="str">
        <f>IF('EDCI Data'!E238="","",'EDCI Data'!E238)</f>
        <v/>
      </c>
      <c r="K238" s="237" t="str">
        <f>IF('EDCI Data'!F238="","",'EDCI Data'!F238)</f>
        <v/>
      </c>
      <c r="L238" s="237" t="str">
        <f>IF('EDCI Data'!G238="","",'EDCI Data'!G238)</f>
        <v/>
      </c>
      <c r="M238" s="237" t="str">
        <f>IF('EDCI Data'!H238="","",'EDCI Data'!H238)</f>
        <v/>
      </c>
      <c r="N238" s="237" t="str">
        <f>IF('EDCI Data'!I238="","",'EDCI Data'!I238)</f>
        <v/>
      </c>
      <c r="O238" s="237" t="str">
        <f>IF('EDCI Data'!J238="","",'EDCI Data'!J238)</f>
        <v/>
      </c>
      <c r="P238" s="237" t="str">
        <f>IF('EDCI Data'!K238="","",'EDCI Data'!K238)</f>
        <v/>
      </c>
      <c r="Q238" s="241" t="str">
        <f>IF('EDCI Data'!L238="","",'EDCI Data'!L238)</f>
        <v/>
      </c>
      <c r="R238" s="241" t="str">
        <f>IF('EDCI Data'!M238="","",'EDCI Data'!M238)</f>
        <v/>
      </c>
      <c r="S238" s="237" t="str">
        <f>IF('EDCI Data'!N238="","",'EDCI Data'!N238)</f>
        <v/>
      </c>
      <c r="T238" s="237" t="str">
        <f>IF('EDCI Data'!O238="","",'EDCI Data'!O238)</f>
        <v/>
      </c>
      <c r="U238" s="237" t="str">
        <f>IF('EDCI Data'!P238="","",'EDCI Data'!P238)</f>
        <v/>
      </c>
      <c r="V238" s="237" t="str">
        <f>IF('EDCI Data'!Q238="","",'EDCI Data'!Q238)</f>
        <v/>
      </c>
      <c r="W238" s="242" t="str">
        <f>IF('EDCI Data'!R238="","",'EDCI Data'!R238)</f>
        <v/>
      </c>
      <c r="X238" s="243" t="str">
        <f>IF('EDCI Data'!S238="","",'EDCI Data'!S238)</f>
        <v/>
      </c>
      <c r="Y238" s="243" t="str">
        <f>IF('EDCI Data'!T238="","",'EDCI Data'!T238)</f>
        <v/>
      </c>
      <c r="Z238" s="244" t="str">
        <f>IF('EDCI Data'!U238="","",'EDCI Data'!U238)</f>
        <v/>
      </c>
      <c r="AA238" s="237" t="str">
        <f>IF('EDCI Data'!V238="","",'EDCI Data'!V238)</f>
        <v/>
      </c>
      <c r="AB238" s="244" t="str">
        <f>IF('EDCI Data'!W238="","",'EDCI Data'!W238)</f>
        <v/>
      </c>
      <c r="AC238" s="237" t="str">
        <f>IF('EDCI Data'!X238="","",'EDCI Data'!X238)</f>
        <v/>
      </c>
      <c r="AD238" s="244" t="str">
        <f>IF('EDCI Data'!Y238="","",'EDCI Data'!Y238)</f>
        <v/>
      </c>
      <c r="AE238" s="237" t="str">
        <f>IF('EDCI Data'!Z238="","",'EDCI Data'!Z238)</f>
        <v/>
      </c>
      <c r="AF238" s="237" t="str">
        <f>IF('EDCI Data'!AA238="","",'EDCI Data'!AA238)</f>
        <v/>
      </c>
      <c r="AG238" s="237" t="str">
        <f>IF('EDCI Data'!AB238="","",'EDCI Data'!AB238)</f>
        <v/>
      </c>
      <c r="AH238" s="237" t="str">
        <f>IF('EDCI Data'!AC238="","",'EDCI Data'!AC238)</f>
        <v/>
      </c>
      <c r="AI238" s="237" t="str">
        <f>IF('EDCI Data'!AD238="","",'EDCI Data'!AD238)</f>
        <v/>
      </c>
      <c r="AJ238" s="237" t="str">
        <f>IF('EDCI Data'!AE238="","",'EDCI Data'!AE238)</f>
        <v/>
      </c>
      <c r="AK238" s="237" t="str">
        <f>IF('EDCI Data'!AF238="","",'EDCI Data'!AF238)</f>
        <v/>
      </c>
      <c r="AL238" s="237" t="str">
        <f>IF('EDCI Data'!AG238="","",'EDCI Data'!AG238)</f>
        <v/>
      </c>
      <c r="AM238" s="237" t="str">
        <f>IF('EDCI Data'!AH238="","",'EDCI Data'!AH238)</f>
        <v/>
      </c>
      <c r="AN238" s="237" t="str">
        <f>IF('EDCI Data'!AI238="","",'EDCI Data'!AI238)</f>
        <v/>
      </c>
      <c r="AO238" s="237" t="str">
        <f>IF('EDCI Data'!AJ238="","",'EDCI Data'!AJ238)</f>
        <v/>
      </c>
      <c r="AP238" s="237" t="str">
        <f>IF('EDCI Data'!AK238="","",'EDCI Data'!AK238)</f>
        <v/>
      </c>
      <c r="AQ238" s="237" t="str">
        <f>IF('EDCI Data'!AL238="","",'EDCI Data'!AL238)</f>
        <v/>
      </c>
      <c r="AR238" s="237" t="str">
        <f>IF('EDCI Data'!AM238="","",'EDCI Data'!AM238)</f>
        <v/>
      </c>
      <c r="AS238" s="237" t="str">
        <f>IF('EDCI Data'!AN238="","",'EDCI Data'!AN238)</f>
        <v/>
      </c>
      <c r="AT238" s="237" t="str">
        <f>IF('EDCI Data'!AO238="","",'EDCI Data'!AO238)</f>
        <v/>
      </c>
      <c r="AU238" s="237" t="str">
        <f>IF('EDCI Data'!AP238="","",'EDCI Data'!AP238)</f>
        <v/>
      </c>
      <c r="AV238" s="237" t="str">
        <f>IF('EDCI Data'!AQ238="","",'EDCI Data'!AQ238)</f>
        <v/>
      </c>
      <c r="AW238" s="237" t="str">
        <f>IF('EDCI Data'!AR238="","",'EDCI Data'!AR238)</f>
        <v/>
      </c>
      <c r="AX238" s="237" t="str">
        <f>IF('EDCI Data'!AS238="","",'EDCI Data'!AS238)</f>
        <v/>
      </c>
      <c r="AY238" s="237" t="str">
        <f>IF('EDCI Data'!AT238="","",'EDCI Data'!AT238)</f>
        <v/>
      </c>
      <c r="AZ238" s="237" t="str">
        <f>IF('EDCI Data'!AU238="","",'EDCI Data'!AU238)</f>
        <v/>
      </c>
      <c r="BA238" s="237" t="str">
        <f>IF('EDCI Data'!AV238="","",'EDCI Data'!AV238)</f>
        <v/>
      </c>
      <c r="BB238" s="245" t="str">
        <f>IF('EDCI Data'!AW238="","",'EDCI Data'!AW238)</f>
        <v/>
      </c>
      <c r="BC238" s="245" t="str">
        <f>IF('EDCI Data'!AX238="","",'EDCI Data'!AX238)</f>
        <v/>
      </c>
      <c r="BD238" s="246" t="str">
        <f t="shared" si="279"/>
        <v/>
      </c>
      <c r="BE238" s="247" t="str">
        <f>IF('EDCI Data'!AY238="","",'EDCI Data'!AY238)</f>
        <v/>
      </c>
      <c r="BF238" s="247" t="str">
        <f>IF('EDCI Data'!AZ238="","",'EDCI Data'!AZ238)</f>
        <v/>
      </c>
      <c r="BG238" s="247" t="str">
        <f>IF('EDCI Data'!BA238="","",'EDCI Data'!BA238)</f>
        <v/>
      </c>
      <c r="BH238" s="247" t="str">
        <f>IF('EDCI Data'!BB238="","",'EDCI Data'!BB238)</f>
        <v/>
      </c>
      <c r="BI238" s="247" t="str">
        <f>IF('EDCI Data'!BC238="","",'EDCI Data'!BC238)</f>
        <v/>
      </c>
      <c r="BJ238" s="247" t="str">
        <f>IF('EDCI Data'!BD238="","",'EDCI Data'!BD238)</f>
        <v/>
      </c>
      <c r="BK238" s="247" t="str">
        <f>IF('EDCI Data'!BE238="","",'EDCI Data'!BE238)</f>
        <v/>
      </c>
      <c r="BL238" s="247" t="str">
        <f>IF('EDCI Data'!BF238="","",'EDCI Data'!BF238)</f>
        <v/>
      </c>
      <c r="BM238" s="247" t="str">
        <f>IF('EDCI Data'!BG238="","",'EDCI Data'!BG238)</f>
        <v/>
      </c>
      <c r="BN238" s="248" t="str">
        <f>IF('EDCI Data'!BH238="","",'EDCI Data'!BH238)</f>
        <v/>
      </c>
      <c r="BO238" s="248" t="str">
        <f>IF('EDCI Data'!BI238="","",'EDCI Data'!BI238)</f>
        <v/>
      </c>
      <c r="BP238" s="249" t="str">
        <f>IF('EDCI Data'!BJ238="","",'EDCI Data'!BJ238)</f>
        <v/>
      </c>
      <c r="BQ238" s="248" t="str">
        <f>IF('EDCI Data'!BK238="","",'EDCI Data'!BK238)</f>
        <v/>
      </c>
      <c r="BR238" s="248" t="str">
        <f>IF('EDCI Data'!BL238="","",'EDCI Data'!BL238)</f>
        <v/>
      </c>
      <c r="BS238" s="250" t="str">
        <f>IF('EDCI Data'!BM238="","",'EDCI Data'!BM238)</f>
        <v/>
      </c>
      <c r="BT238" s="251" t="str">
        <f>IF('EDCI Data'!BN238="","",'EDCI Data'!BN238)</f>
        <v/>
      </c>
      <c r="BU238" s="246" t="str">
        <f>IF('EDCI Data'!BO238="","",'EDCI Data'!BO238)</f>
        <v/>
      </c>
      <c r="BV238" s="252">
        <f t="shared" si="280"/>
        <v>0</v>
      </c>
      <c r="BW238" s="252">
        <f t="shared" si="281"/>
        <v>0</v>
      </c>
      <c r="BX238" s="252">
        <f t="shared" si="282"/>
        <v>0</v>
      </c>
      <c r="BY238" s="252">
        <f t="shared" si="283"/>
        <v>0</v>
      </c>
      <c r="BZ238" t="str">
        <f t="shared" si="217"/>
        <v/>
      </c>
      <c r="CA238" s="253"/>
      <c r="CB238"/>
      <c r="CC238"/>
      <c r="CD238"/>
      <c r="CE238" t="str">
        <f t="shared" si="218"/>
        <v/>
      </c>
      <c r="CF238"/>
      <c r="CG238" t="str">
        <f t="shared" si="219"/>
        <v/>
      </c>
      <c r="CH238" t="str">
        <f t="shared" si="220"/>
        <v/>
      </c>
      <c r="CI238" t="str">
        <f t="shared" si="221"/>
        <v/>
      </c>
      <c r="CJ238" t="str">
        <f t="shared" si="222"/>
        <v/>
      </c>
      <c r="CK238"/>
      <c r="CL238"/>
      <c r="CM238" t="str">
        <f t="shared" si="223"/>
        <v/>
      </c>
      <c r="CN238" t="str">
        <f t="shared" si="224"/>
        <v/>
      </c>
      <c r="CO238" t="str">
        <f t="shared" si="225"/>
        <v/>
      </c>
      <c r="CP238" t="str">
        <f t="shared" si="226"/>
        <v/>
      </c>
      <c r="CQ238"/>
      <c r="CR238" t="str" cm="1">
        <f t="array" ref="CR238">IF(COUNTIFS($BZ$10:$BZ$259,$BZ238,$I$10:$I$259,$I238+1)&gt;0,IF(X238&lt;&gt;INDEX(Y$10:Y$259,MATCH(1,INDEX(($BZ238=$BZ$10:$BZ$259)*($I$10:$I$259=$I238+1),0,1),0)),"Number of FTEs in previous year do not align with Number of FTEs in current year across years, by definition these should be equal. Please check and update if required. "&amp;CHAR(10),""),"")</f>
        <v/>
      </c>
      <c r="CS238" t="str" cm="1">
        <f t="array" ref="CS238">IF(COUNTIFS($BZ$10:$BZ$259,$BZ238,$I$10:$I$259,$I238-1)&gt;0,IF(Y238&lt;&gt;INDEX(X$10:X$259,MATCH(1,INDEX(($BZ238=$BZ$10:$BZ$259)*($I$10:$I$259=$I238-1),0,1),0)),"Number of FTEs in previous year do not align with Number of FTEs in current year across years, by definition these should be equal. Please check and update if required. "&amp;CHAR(10),""),"")</f>
        <v/>
      </c>
      <c r="CT238" t="str">
        <f t="shared" si="227"/>
        <v/>
      </c>
      <c r="CU238" t="str">
        <f t="shared" si="228"/>
        <v/>
      </c>
      <c r="CV238"/>
      <c r="CW238" t="str">
        <f t="shared" si="229"/>
        <v/>
      </c>
      <c r="CX238"/>
      <c r="CY238" t="str">
        <f t="shared" si="230"/>
        <v/>
      </c>
      <c r="CZ238"/>
      <c r="DA238" t="str">
        <f t="shared" si="231"/>
        <v/>
      </c>
      <c r="DB238"/>
      <c r="DC238"/>
      <c r="DD238"/>
      <c r="DE238"/>
      <c r="DF238"/>
      <c r="DG238"/>
      <c r="DH238"/>
      <c r="DI238"/>
      <c r="DJ238"/>
      <c r="DK238"/>
      <c r="DL238"/>
      <c r="DM238"/>
      <c r="DN238"/>
      <c r="DO238"/>
      <c r="DP238"/>
      <c r="DQ238"/>
      <c r="DR238"/>
      <c r="DS238"/>
      <c r="DT238"/>
      <c r="DU238"/>
      <c r="DV238"/>
      <c r="DW238"/>
      <c r="DX238" t="str">
        <f t="shared" si="232"/>
        <v/>
      </c>
      <c r="DY238" t="str">
        <f t="shared" si="233"/>
        <v/>
      </c>
      <c r="DZ238" t="str">
        <f t="shared" si="234"/>
        <v/>
      </c>
      <c r="EA238" t="str">
        <f t="shared" si="235"/>
        <v/>
      </c>
      <c r="EB238" t="str">
        <f t="shared" si="236"/>
        <v/>
      </c>
      <c r="EC238" t="str">
        <f t="shared" si="237"/>
        <v/>
      </c>
      <c r="ED238" t="str">
        <f t="shared" si="238"/>
        <v/>
      </c>
      <c r="EE238" t="str">
        <f t="shared" si="239"/>
        <v/>
      </c>
      <c r="EF238" t="str">
        <f t="shared" si="240"/>
        <v/>
      </c>
      <c r="EG238" t="str">
        <f t="shared" si="241"/>
        <v/>
      </c>
      <c r="EH238" t="str">
        <f t="shared" si="242"/>
        <v/>
      </c>
      <c r="EI238" t="str">
        <f t="shared" si="243"/>
        <v/>
      </c>
      <c r="EJ238"/>
      <c r="EK238"/>
      <c r="EL238"/>
      <c r="EM238"/>
      <c r="EN238"/>
      <c r="EO238"/>
      <c r="EP238"/>
      <c r="EQ238" t="str">
        <f t="shared" si="244"/>
        <v/>
      </c>
      <c r="ER238" t="str">
        <f t="shared" si="245"/>
        <v/>
      </c>
      <c r="ES238" t="str">
        <f t="shared" si="246"/>
        <v/>
      </c>
      <c r="ET238"/>
      <c r="EU238" t="str">
        <f t="shared" si="247"/>
        <v/>
      </c>
      <c r="EV238"/>
      <c r="EW238" t="str">
        <f t="shared" si="248"/>
        <v/>
      </c>
      <c r="EX238"/>
      <c r="EY238" t="str">
        <f t="shared" si="249"/>
        <v/>
      </c>
      <c r="EZ238"/>
      <c r="FA238"/>
      <c r="FB238"/>
      <c r="FC238"/>
      <c r="FD238"/>
      <c r="FE238"/>
      <c r="FF238"/>
      <c r="FG238"/>
      <c r="FH238"/>
      <c r="FI238"/>
      <c r="FJ238"/>
      <c r="FK238"/>
      <c r="FL238"/>
      <c r="FM238"/>
      <c r="FN238"/>
      <c r="FO238"/>
      <c r="FP238"/>
      <c r="FQ238"/>
      <c r="FR238"/>
      <c r="FS238"/>
      <c r="FT238"/>
      <c r="FU238"/>
      <c r="FV238" t="str">
        <f t="shared" si="250"/>
        <v/>
      </c>
      <c r="FW238" t="str">
        <f t="shared" si="251"/>
        <v/>
      </c>
      <c r="FX238"/>
      <c r="FY238" t="str">
        <f t="shared" si="252"/>
        <v/>
      </c>
      <c r="FZ238" t="str">
        <f t="shared" si="253"/>
        <v/>
      </c>
      <c r="GA238" t="str">
        <f t="shared" si="254"/>
        <v/>
      </c>
      <c r="GB238" t="str">
        <f t="shared" si="255"/>
        <v/>
      </c>
      <c r="GC238" t="str">
        <f t="shared" si="256"/>
        <v/>
      </c>
      <c r="GD238" t="str">
        <f t="shared" si="257"/>
        <v/>
      </c>
      <c r="GE238" t="str">
        <f t="shared" si="258"/>
        <v/>
      </c>
      <c r="GF238" t="str">
        <f t="shared" si="259"/>
        <v/>
      </c>
      <c r="GG238" t="str">
        <f t="shared" si="260"/>
        <v/>
      </c>
      <c r="GH238"/>
      <c r="GI238"/>
      <c r="GJ238"/>
      <c r="GK238"/>
      <c r="GL238"/>
      <c r="GM238"/>
      <c r="GN238"/>
      <c r="GO238"/>
      <c r="GP238" t="str">
        <f t="shared" si="261"/>
        <v/>
      </c>
      <c r="GQ238" t="str">
        <f t="shared" si="262"/>
        <v/>
      </c>
      <c r="GR238"/>
      <c r="GS238" t="str">
        <f t="shared" si="263"/>
        <v/>
      </c>
      <c r="GT238"/>
      <c r="GU238" t="str">
        <f t="shared" si="264"/>
        <v/>
      </c>
      <c r="GV238"/>
      <c r="GW238" t="str">
        <f t="shared" si="265"/>
        <v/>
      </c>
      <c r="GX238"/>
      <c r="GY238"/>
      <c r="GZ238"/>
      <c r="HA238"/>
      <c r="HB238"/>
      <c r="HC238"/>
      <c r="HD238"/>
      <c r="HE238"/>
      <c r="HF238"/>
      <c r="HG238"/>
      <c r="HH238"/>
      <c r="HI238"/>
      <c r="HJ238"/>
      <c r="HK238"/>
      <c r="HL238"/>
      <c r="HM238"/>
      <c r="HN238"/>
      <c r="HO238"/>
      <c r="HP238"/>
      <c r="HQ238"/>
      <c r="HR238"/>
      <c r="HS238"/>
      <c r="HT238" t="str">
        <f t="shared" si="266"/>
        <v/>
      </c>
      <c r="HU238" t="str">
        <f t="shared" si="267"/>
        <v/>
      </c>
      <c r="HV238"/>
      <c r="HW238"/>
      <c r="HX238"/>
      <c r="HY238"/>
      <c r="HZ238"/>
      <c r="IA238"/>
      <c r="IB238"/>
      <c r="IC238"/>
      <c r="ID238"/>
      <c r="IE238" t="str">
        <f t="shared" si="268"/>
        <v/>
      </c>
      <c r="IF238"/>
      <c r="IG238"/>
      <c r="IH238"/>
      <c r="II238"/>
      <c r="IJ238"/>
      <c r="IK238"/>
      <c r="IL238"/>
      <c r="IM238"/>
      <c r="IN238"/>
      <c r="IO238"/>
      <c r="IP238"/>
      <c r="IQ238" t="str">
        <f t="shared" si="269"/>
        <v/>
      </c>
      <c r="IR238"/>
      <c r="IS238" t="str">
        <f t="shared" si="270"/>
        <v/>
      </c>
      <c r="IT238"/>
      <c r="IU238" t="str">
        <f t="shared" si="271"/>
        <v/>
      </c>
      <c r="IV238"/>
      <c r="IW238"/>
      <c r="IX238"/>
      <c r="IY238"/>
      <c r="IZ238"/>
      <c r="JA238"/>
      <c r="JB238"/>
      <c r="JC238"/>
      <c r="JD238"/>
      <c r="JE238"/>
      <c r="JF238"/>
      <c r="JG238"/>
      <c r="JH238"/>
      <c r="JI238"/>
      <c r="JJ238"/>
      <c r="JK238"/>
      <c r="JL238"/>
      <c r="JM238"/>
      <c r="JN238"/>
      <c r="JO238"/>
      <c r="JP238"/>
      <c r="JQ238"/>
      <c r="JR238" t="str">
        <f t="shared" si="272"/>
        <v/>
      </c>
      <c r="JS238" t="str">
        <f t="shared" si="273"/>
        <v/>
      </c>
      <c r="JT238"/>
      <c r="JU238"/>
      <c r="JV238"/>
      <c r="JW238"/>
      <c r="JX238"/>
      <c r="JY238"/>
      <c r="JZ238"/>
      <c r="KA238"/>
      <c r="KB238"/>
      <c r="KC238" t="str">
        <f t="shared" si="274"/>
        <v/>
      </c>
      <c r="KD238"/>
      <c r="KE238"/>
      <c r="KF238"/>
      <c r="KG238"/>
      <c r="KH238"/>
      <c r="KI238"/>
      <c r="KJ238"/>
      <c r="KK238"/>
      <c r="KL238" t="str">
        <f>IF(CT238=1,KL$8&amp;IF(SUM(CU238:$EQ238)=0,"",", "),"")</f>
        <v/>
      </c>
      <c r="KM238" t="str">
        <f>IF(CU238=1,KM$8&amp;IF(SUM(CV238:$EQ238)=0,"",", "),"")</f>
        <v/>
      </c>
      <c r="KN238" t="str">
        <f>IF(CV238=1,KN$8&amp;IF(SUM(CW238:$EQ238)=0,"",", "),"")</f>
        <v/>
      </c>
      <c r="KO238" t="str">
        <f>IF(CW238=1,KO$8&amp;IF(SUM(CX238:$EQ238)=0,"",", "),"")</f>
        <v/>
      </c>
      <c r="KP238" t="str">
        <f>IF(CX238=1,KP$8&amp;IF(SUM(CY238:$EQ238)=0,"",", "),"")</f>
        <v/>
      </c>
      <c r="KQ238" t="str">
        <f>IF(CY238=1,KQ$8&amp;IF(SUM(CZ238:$EQ238)=0,"",", "),"")</f>
        <v/>
      </c>
      <c r="KR238" t="str">
        <f>IF(CZ238=1,KR$8&amp;IF(SUM(DA238:$EQ238)=0,"",", "),"")</f>
        <v/>
      </c>
      <c r="KS238" t="str">
        <f>IF(DA238=1,KS$8&amp;IF(SUM(DB238:$EQ238)=0,"",", "),"")</f>
        <v/>
      </c>
      <c r="KT238" t="str">
        <f>IF(DB238=1,KT$8&amp;IF(SUM(DC238:$EQ238)=0,"",", "),"")</f>
        <v/>
      </c>
      <c r="KU238" t="str">
        <f>IF(DC238=1,KU$8&amp;IF(SUM(DD238:$EQ238)=0,"",", "),"")</f>
        <v/>
      </c>
      <c r="KV238" t="str">
        <f>IF(DD238=1,KV$8&amp;IF(SUM(DE238:$EQ238)=0,"",", "),"")</f>
        <v/>
      </c>
      <c r="KW238" t="str">
        <f>IF(DE238=1,KW$8&amp;IF(SUM(DF238:$EQ238)=0,"",", "),"")</f>
        <v/>
      </c>
      <c r="KX238" t="str">
        <f>IF(DF238=1,KX$8&amp;IF(SUM(DG238:$EQ238)=0,"",", "),"")</f>
        <v/>
      </c>
      <c r="KY238" t="str">
        <f>IF(DG238=1,KY$8&amp;IF(SUM(DH238:$EQ238)=0,"",", "),"")</f>
        <v/>
      </c>
      <c r="KZ238" t="str">
        <f>IF(DH238=1,KZ$8&amp;IF(SUM(DI238:$EQ238)=0,"",", "),"")</f>
        <v/>
      </c>
      <c r="LA238" t="str">
        <f>IF(DI238=1,LA$8&amp;IF(SUM(DJ238:$EQ238)=0,"",", "),"")</f>
        <v/>
      </c>
      <c r="LB238" t="str">
        <f>IF(DJ238=1,LB$8&amp;IF(SUM(DK238:$EQ238)=0,"",", "),"")</f>
        <v/>
      </c>
      <c r="LC238" t="str">
        <f>IF(DK238=1,LC$8&amp;IF(SUM(DL238:$EQ238)=0,"",", "),"")</f>
        <v/>
      </c>
      <c r="LD238" t="str">
        <f>IF(DL238=1,LD$8&amp;IF(SUM(DM238:$EQ238)=0,"",", "),"")</f>
        <v/>
      </c>
      <c r="LE238" t="str">
        <f>IF(DM238=1,LE$8&amp;IF(SUM(DN238:$EQ238)=0,"",", "),"")</f>
        <v/>
      </c>
      <c r="LF238" t="str">
        <f>IF(DN238=1,LF$8&amp;IF(SUM(DO238:$EQ238)=0,"",", "),"")</f>
        <v/>
      </c>
      <c r="LG238" t="str">
        <f>IF(DO238=1,LG$8&amp;IF(SUM(DP238:$EQ238)=0,"",", "),"")</f>
        <v/>
      </c>
      <c r="LH238" t="str">
        <f>IF(DP238=1,LH$8&amp;IF(SUM(DQ238:$EQ238)=0,"",", "),"")</f>
        <v/>
      </c>
      <c r="LI238" t="str">
        <f>IF(DQ238=1,LI$8&amp;IF(SUM(DR238:$EQ238)=0,"",", "),"")</f>
        <v/>
      </c>
      <c r="LJ238" t="str">
        <f>IF(DR238=1,LJ$8&amp;IF(SUM(DS238:$EQ238)=0,"",", "),"")</f>
        <v/>
      </c>
      <c r="LK238" t="str">
        <f>IF(DS238=1,LK$8&amp;IF(SUM(DT238:$EQ238)=0,"",", "),"")</f>
        <v/>
      </c>
      <c r="LL238" t="str">
        <f>IF(DT238=1,LL$8&amp;IF(SUM(DU238:$EQ238)=0,"",", "),"")</f>
        <v/>
      </c>
      <c r="LM238" t="str">
        <f>IF(DU238=1,LM$8&amp;IF(SUM(DV238:$EQ238)=0,"",", "),"")</f>
        <v/>
      </c>
      <c r="LN238" t="str">
        <f>IF(DV238=1,LN$8&amp;IF(SUM(DW238:$EQ238)=0,"",", "),"")</f>
        <v/>
      </c>
      <c r="LO238" t="str">
        <f>IF(DW238=1,LO$8&amp;IF(SUM(DX238:$EQ238)=0,"",", "),"")</f>
        <v/>
      </c>
      <c r="LP238" t="str">
        <f>IF(DX238=1,LP$8&amp;IF(SUM(DY238:$EQ238)=0,"",", "),"")</f>
        <v/>
      </c>
      <c r="LQ238" t="str">
        <f>IF(DY238=1,LQ$8&amp;IF(SUM(DZ238:$EQ238)=0,"",", "),"")</f>
        <v/>
      </c>
      <c r="LR238" t="str">
        <f>IF(DZ238=1,LR$8&amp;IF(SUM(EA238:$EQ238)=0,"",", "),"")</f>
        <v/>
      </c>
      <c r="LS238" t="str">
        <f>IF(EA238=1,LS$8&amp;IF(SUM(EB238:$EQ238)=0,"",", "),"")</f>
        <v/>
      </c>
      <c r="LT238" t="str">
        <f>IF(EB238=1,LT$8&amp;IF(SUM(EC238:$EQ238)=0,"",", "),"")</f>
        <v/>
      </c>
      <c r="LU238" t="str">
        <f>IF(EC238=1,LU$8&amp;IF(SUM(ED238:$EQ238)=0,"",", "),"")</f>
        <v/>
      </c>
      <c r="LV238" t="str">
        <f>IF(ED238=1,LV$8&amp;IF(SUM(EE238:$EQ238)=0,"",", "),"")</f>
        <v/>
      </c>
      <c r="LW238" t="str">
        <f>IF(EE238=1,LW$8&amp;IF(SUM(EF238:$EQ238)=0,"",", "),"")</f>
        <v/>
      </c>
      <c r="LX238" t="str">
        <f>IF(EF238=1,LX$8&amp;IF(SUM(EG238:$EQ238)=0,"",", "),"")</f>
        <v/>
      </c>
      <c r="LY238" t="str">
        <f>IF(EG238=1,LY$8&amp;IF(SUM(EH238:$EQ238)=0,"",", "),"")</f>
        <v/>
      </c>
      <c r="LZ238" t="str">
        <f>IF(EH238=1,LZ$8&amp;IF(SUM(EI238:$EQ238)=0,"",", "),"")</f>
        <v/>
      </c>
      <c r="MA238" t="str">
        <f>IF(EI238=1,MA$8&amp;IF(SUM(EJ238:$EQ238)=0,"",", "),"")</f>
        <v/>
      </c>
      <c r="MB238" t="str">
        <f>IF(EJ238=1,MB$8&amp;IF(SUM(EK238:$EQ238)=0,"",", "),"")</f>
        <v/>
      </c>
      <c r="MC238" t="str">
        <f>IF(EK238=1,MC$8&amp;IF(SUM(EL238:$EQ238)=0,"",", "),"")</f>
        <v/>
      </c>
      <c r="MD238" t="str">
        <f>IF(EL238=1,MD$8&amp;IF(SUM(EM238:$EQ238)=0,"",", "),"")</f>
        <v/>
      </c>
      <c r="ME238" t="str">
        <f>IF(EM238=1,ME$8&amp;IF(SUM(EN238:$EQ238)=0,"",", "),"")</f>
        <v/>
      </c>
      <c r="MF238" t="str">
        <f>IF(EN238=1,MF$8&amp;IF(SUM(EO238:$EQ238)=0,"",", "),"")</f>
        <v/>
      </c>
      <c r="MG238" t="str">
        <f>IF(EO238=1,MG$8&amp;IF(SUM(EP238:$EQ238)=0,"",", "),"")</f>
        <v/>
      </c>
      <c r="MH238" t="str">
        <f>IF(EP238=1,MH$8&amp;IF(SUM(EQ238:$EQ238)=0,"",", "),"")</f>
        <v/>
      </c>
      <c r="MI238" t="str">
        <f t="shared" si="284"/>
        <v/>
      </c>
      <c r="MJ238" t="str">
        <f>IF(ER238=1,MJ$8&amp;IF(SUM(ES238:$GO238)=0,"",", "),"")</f>
        <v/>
      </c>
      <c r="MK238" t="str">
        <f>IF(ES238=1,MK$8&amp;IF(SUM(ET238:$GO238)=0,"",", "),"")</f>
        <v/>
      </c>
      <c r="ML238" t="str">
        <f>IF(ET238=1,ML$8&amp;IF(SUM(EU238:$GO238)=0,"",", "),"")</f>
        <v/>
      </c>
      <c r="MM238" t="str">
        <f>IF(EU238=1,MM$8&amp;IF(SUM(EV238:$GO238)=0,"",", "),"")</f>
        <v/>
      </c>
      <c r="MN238" t="str">
        <f>IF(EV238=1,MN$8&amp;IF(SUM(EW238:$GO238)=0,"",", "),"")</f>
        <v/>
      </c>
      <c r="MO238" t="str">
        <f>IF(EW238=1,MO$8&amp;IF(SUM(EX238:$GO238)=0,"",", "),"")</f>
        <v/>
      </c>
      <c r="MP238" t="str">
        <f>IF(EX238=1,MP$8&amp;IF(SUM(EY238:$GO238)=0,"",", "),"")</f>
        <v/>
      </c>
      <c r="MQ238" t="str">
        <f>IF(EY238=1,MQ$8&amp;IF(SUM(EZ238:$GO238)=0,"",", "),"")</f>
        <v/>
      </c>
      <c r="MR238" t="str">
        <f>IF(EZ238=1,MR$8&amp;IF(SUM(FA238:$GO238)=0,"",", "),"")</f>
        <v/>
      </c>
      <c r="MS238" t="str">
        <f>IF(FA238=1,MS$8&amp;IF(SUM(FB238:$GO238)=0,"",", "),"")</f>
        <v/>
      </c>
      <c r="MT238" t="str">
        <f>IF(FB238=1,MT$8&amp;IF(SUM(FC238:$GO238)=0,"",", "),"")</f>
        <v/>
      </c>
      <c r="MU238" t="str">
        <f>IF(FC238=1,MU$8&amp;IF(SUM(FD238:$GO238)=0,"",", "),"")</f>
        <v/>
      </c>
      <c r="MV238" t="str">
        <f>IF(FD238=1,MV$8&amp;IF(SUM(FE238:$GO238)=0,"",", "),"")</f>
        <v/>
      </c>
      <c r="MW238" t="str">
        <f>IF(FE238=1,MW$8&amp;IF(SUM(FF238:$GO238)=0,"",", "),"")</f>
        <v/>
      </c>
      <c r="MX238" t="str">
        <f>IF(FF238=1,MX$8&amp;IF(SUM(FG238:$GO238)=0,"",", "),"")</f>
        <v/>
      </c>
      <c r="MY238" t="str">
        <f>IF(FG238=1,MY$8&amp;IF(SUM(FH238:$GO238)=0,"",", "),"")</f>
        <v/>
      </c>
      <c r="MZ238" t="str">
        <f>IF(FH238=1,MZ$8&amp;IF(SUM(FI238:$GO238)=0,"",", "),"")</f>
        <v/>
      </c>
      <c r="NA238" t="str">
        <f>IF(FI238=1,NA$8&amp;IF(SUM(FJ238:$GO238)=0,"",", "),"")</f>
        <v/>
      </c>
      <c r="NB238" t="str">
        <f>IF(FJ238=1,NB$8&amp;IF(SUM(FK238:$GO238)=0,"",", "),"")</f>
        <v/>
      </c>
      <c r="NC238" t="str">
        <f>IF(FK238=1,NC$8&amp;IF(SUM(FL238:$GO238)=0,"",", "),"")</f>
        <v/>
      </c>
      <c r="ND238" t="str">
        <f>IF(FL238=1,ND$8&amp;IF(SUM(FM238:$GO238)=0,"",", "),"")</f>
        <v/>
      </c>
      <c r="NE238" t="str">
        <f>IF(FM238=1,NE$8&amp;IF(SUM(FN238:$GO238)=0,"",", "),"")</f>
        <v/>
      </c>
      <c r="NF238" t="str">
        <f>IF(FN238=1,NF$8&amp;IF(SUM(FO238:$GO238)=0,"",", "),"")</f>
        <v/>
      </c>
      <c r="NG238" t="str">
        <f>IF(FO238=1,NG$8&amp;IF(SUM(FP238:$GO238)=0,"",", "),"")</f>
        <v/>
      </c>
      <c r="NH238" t="str">
        <f>IF(FP238=1,NH$8&amp;IF(SUM(FQ238:$GO238)=0,"",", "),"")</f>
        <v/>
      </c>
      <c r="NI238" t="str">
        <f>IF(FQ238=1,NI$8&amp;IF(SUM(FR238:$GO238)=0,"",", "),"")</f>
        <v/>
      </c>
      <c r="NJ238" t="str">
        <f>IF(FR238=1,NJ$8&amp;IF(SUM(FS238:$GO238)=0,"",", "),"")</f>
        <v/>
      </c>
      <c r="NK238" t="str">
        <f>IF(FS238=1,NK$8&amp;IF(SUM(FT238:$GO238)=0,"",", "),"")</f>
        <v/>
      </c>
      <c r="NL238" t="str">
        <f>IF(FT238=1,NL$8&amp;IF(SUM(FU238:$GO238)=0,"",", "),"")</f>
        <v/>
      </c>
      <c r="NM238" t="str">
        <f>IF(FU238=1,NM$8&amp;IF(SUM(FV238:$GO238)=0,"",", "),"")</f>
        <v/>
      </c>
      <c r="NN238" t="str">
        <f>IF(FV238=1,NN$8&amp;IF(SUM(FW238:$GO238)=0,"",", "),"")</f>
        <v/>
      </c>
      <c r="NO238" t="str">
        <f>IF(FW238=1,NO$8&amp;IF(SUM(FX238:$GO238)=0,"",", "),"")</f>
        <v/>
      </c>
      <c r="NP238" t="str">
        <f>IF(FX238=1,NP$8&amp;IF(SUM(FY238:$GO238)=0,"",", "),"")</f>
        <v/>
      </c>
      <c r="NQ238" t="str">
        <f>IF(FY238=1,NQ$8&amp;IF(SUM(FZ238:$GO238)=0,"",", "),"")</f>
        <v/>
      </c>
      <c r="NR238" t="str">
        <f>IF(FZ238=1,NR$8&amp;IF(SUM(GA238:$GO238)=0,"",", "),"")</f>
        <v/>
      </c>
      <c r="NS238" t="str">
        <f>IF(GA238=1,NS$8&amp;IF(SUM(GB238:$GO238)=0,"",", "),"")</f>
        <v/>
      </c>
      <c r="NT238" t="str">
        <f>IF(GB238=1,NT$8&amp;IF(SUM(GC238:$GO238)=0,"",", "),"")</f>
        <v/>
      </c>
      <c r="NU238" t="str">
        <f>IF(GC238=1,NU$8&amp;IF(SUM(GD238:$GO238)=0,"",", "),"")</f>
        <v/>
      </c>
      <c r="NV238" t="str">
        <f>IF(GD238=1,NV$8&amp;IF(SUM(GE238:$GO238)=0,"",", "),"")</f>
        <v/>
      </c>
      <c r="NW238" t="str">
        <f>IF(GE238=1,NW$8&amp;IF(SUM(GF238:$GO238)=0,"",", "),"")</f>
        <v/>
      </c>
      <c r="NX238" t="str">
        <f>IF(GF238=1,NX$8&amp;IF(SUM(GG238:$GO238)=0,"",", "),"")</f>
        <v/>
      </c>
      <c r="NY238" t="str">
        <f>IF(GG238=1,NY$8&amp;IF(SUM(GH238:$GO238)=0,"",", "),"")</f>
        <v/>
      </c>
      <c r="NZ238" t="str">
        <f>IF(GH238=1,NZ$8&amp;IF(SUM(GI238:$GO238)=0,"",", "),"")</f>
        <v/>
      </c>
      <c r="OA238" t="str">
        <f>IF(GI238=1,OA$8&amp;IF(SUM(GJ238:$GO238)=0,"",", "),"")</f>
        <v/>
      </c>
      <c r="OB238" t="str">
        <f>IF(GJ238=1,OB$8&amp;IF(SUM(GK238:$GO238)=0,"",", "),"")</f>
        <v/>
      </c>
      <c r="OC238" t="str">
        <f>IF(GK238=1,OC$8&amp;IF(SUM(GL238:$GO238)=0,"",", "),"")</f>
        <v/>
      </c>
      <c r="OD238" t="str">
        <f>IF(GL238=1,OD$8&amp;IF(SUM(GM238:$GO238)=0,"",", "),"")</f>
        <v/>
      </c>
      <c r="OE238" t="str">
        <f>IF(GM238=1,OE$8&amp;IF(SUM(GN238:$GO238)=0,"",", "),"")</f>
        <v/>
      </c>
      <c r="OF238" t="str">
        <f>IF(GN238=1,OF$8&amp;IF(SUM(GO238:$GO238)=0,"",", "),"")</f>
        <v/>
      </c>
      <c r="OG238" t="str">
        <f t="shared" si="285"/>
        <v/>
      </c>
      <c r="OH238" t="str">
        <f>IF(GP238=1,OH$8&amp;IF(SUM(GQ238:$IM238)=0,"",", "),"")</f>
        <v/>
      </c>
      <c r="OI238" t="str">
        <f>IF(GQ238=1,OI$8&amp;IF(SUM(GR238:$IM238)=0,"",", "),"")</f>
        <v/>
      </c>
      <c r="OJ238" t="str">
        <f>IF(GR238=1,OJ$8&amp;IF(SUM(GS238:$IM238)=0,"",", "),"")</f>
        <v/>
      </c>
      <c r="OK238" t="str">
        <f>IF(GS238=1,OK$8&amp;IF(SUM(GT238:$IM238)=0,"",", "),"")</f>
        <v/>
      </c>
      <c r="OL238" t="str">
        <f>IF(GT238=1,OL$8&amp;IF(SUM(GU238:$IM238)=0,"",", "),"")</f>
        <v/>
      </c>
      <c r="OM238" t="str">
        <f>IF(GU238=1,OM$8&amp;IF(SUM(GV238:$IM238)=0,"",", "),"")</f>
        <v/>
      </c>
      <c r="ON238" t="str">
        <f>IF(GV238=1,ON$8&amp;IF(SUM(GW238:$IM238)=0,"",", "),"")</f>
        <v/>
      </c>
      <c r="OO238" t="str">
        <f>IF(GW238=1,OO$8&amp;IF(SUM(GX238:$IM238)=0,"",", "),"")</f>
        <v/>
      </c>
      <c r="OP238" t="str">
        <f>IF(GX238=1,OP$8&amp;IF(SUM(GY238:$IM238)=0,"",", "),"")</f>
        <v/>
      </c>
      <c r="OQ238" t="str">
        <f>IF(GY238=1,OQ$8&amp;IF(SUM(GZ238:$IM238)=0,"",", "),"")</f>
        <v/>
      </c>
      <c r="OR238" t="str">
        <f>IF(GZ238=1,OR$8&amp;IF(SUM(HA238:$IM238)=0,"",", "),"")</f>
        <v/>
      </c>
      <c r="OS238" t="str">
        <f>IF(HA238=1,OS$8&amp;IF(SUM(HB238:$IM238)=0,"",", "),"")</f>
        <v/>
      </c>
      <c r="OT238" t="str">
        <f>IF(HB238=1,OT$8&amp;IF(SUM(HC238:$IM238)=0,"",", "),"")</f>
        <v/>
      </c>
      <c r="OU238" t="str">
        <f>IF(HC238=1,OU$8&amp;IF(SUM(HD238:$IM238)=0,"",", "),"")</f>
        <v/>
      </c>
      <c r="OV238" t="str">
        <f>IF(HD238=1,OV$8&amp;IF(SUM(HE238:$IM238)=0,"",", "),"")</f>
        <v/>
      </c>
      <c r="OW238" t="str">
        <f>IF(HE238=1,OW$8&amp;IF(SUM(HF238:$IM238)=0,"",", "),"")</f>
        <v/>
      </c>
      <c r="OX238" t="str">
        <f>IF(HF238=1,OX$8&amp;IF(SUM(HG238:$IM238)=0,"",", "),"")</f>
        <v/>
      </c>
      <c r="OY238" t="str">
        <f>IF(HG238=1,OY$8&amp;IF(SUM(HH238:$IM238)=0,"",", "),"")</f>
        <v/>
      </c>
      <c r="OZ238" t="str">
        <f>IF(HH238=1,OZ$8&amp;IF(SUM(HI238:$IM238)=0,"",", "),"")</f>
        <v/>
      </c>
      <c r="PA238" t="str">
        <f>IF(HI238=1,PA$8&amp;IF(SUM(HJ238:$IM238)=0,"",", "),"")</f>
        <v/>
      </c>
      <c r="PB238" t="str">
        <f>IF(HJ238=1,PB$8&amp;IF(SUM(HK238:$IM238)=0,"",", "),"")</f>
        <v/>
      </c>
      <c r="PC238" t="str">
        <f>IF(HK238=1,PC$8&amp;IF(SUM(HL238:$IM238)=0,"",", "),"")</f>
        <v/>
      </c>
      <c r="PD238" t="str">
        <f>IF(HL238=1,PD$8&amp;IF(SUM(HM238:$IM238)=0,"",", "),"")</f>
        <v/>
      </c>
      <c r="PE238" t="str">
        <f>IF(HM238=1,PE$8&amp;IF(SUM(HN238:$IM238)=0,"",", "),"")</f>
        <v/>
      </c>
      <c r="PF238" t="str">
        <f>IF(HN238=1,PF$8&amp;IF(SUM(HO238:$IM238)=0,"",", "),"")</f>
        <v/>
      </c>
      <c r="PG238" t="str">
        <f>IF(HO238=1,PG$8&amp;IF(SUM(HP238:$IM238)=0,"",", "),"")</f>
        <v/>
      </c>
      <c r="PH238" t="str">
        <f>IF(HP238=1,PH$8&amp;IF(SUM(HQ238:$IM238)=0,"",", "),"")</f>
        <v/>
      </c>
      <c r="PI238" t="str">
        <f>IF(HQ238=1,PI$8&amp;IF(SUM(HR238:$IM238)=0,"",", "),"")</f>
        <v/>
      </c>
      <c r="PJ238" t="str">
        <f>IF(HR238=1,PJ$8&amp;IF(SUM(HS238:$IM238)=0,"",", "),"")</f>
        <v/>
      </c>
      <c r="PK238" t="str">
        <f>IF(HS238=1,PK$8&amp;IF(SUM(HT238:$IM238)=0,"",", "),"")</f>
        <v/>
      </c>
      <c r="PL238" t="str">
        <f>IF(HT238=1,PL$8&amp;IF(SUM(HU238:$IM238)=0,"",", "),"")</f>
        <v/>
      </c>
      <c r="PM238" t="str">
        <f>IF(HU238=1,PM$8&amp;IF(SUM(HV238:$IM238)=0,"",", "),"")</f>
        <v/>
      </c>
      <c r="PN238" t="str">
        <f>IF(HV238=1,PN$8&amp;IF(SUM(HW238:$IM238)=0,"",", "),"")</f>
        <v/>
      </c>
      <c r="PO238" t="str">
        <f>IF(HW238=1,PO$8&amp;IF(SUM(HX238:$IM238)=0,"",", "),"")</f>
        <v/>
      </c>
      <c r="PP238" t="str">
        <f>IF(HX238=1,PP$8&amp;IF(SUM(HY238:$IM238)=0,"",", "),"")</f>
        <v/>
      </c>
      <c r="PQ238" t="str">
        <f>IF(HY238=1,PQ$8&amp;IF(SUM(HZ238:$IM238)=0,"",", "),"")</f>
        <v/>
      </c>
      <c r="PR238" t="str">
        <f>IF(HZ238=1,PR$8&amp;IF(SUM(IA238:$IM238)=0,"",", "),"")</f>
        <v/>
      </c>
      <c r="PS238" t="str">
        <f>IF(IA238=1,PS$8&amp;IF(SUM(IB238:$IM238)=0,"",", "),"")</f>
        <v/>
      </c>
      <c r="PT238" t="str">
        <f>IF(IB238=1,PT$8&amp;IF(SUM(IC238:$IM238)=0,"",", "),"")</f>
        <v/>
      </c>
      <c r="PU238" t="str">
        <f>IF(IC238=1,PU$8&amp;IF(SUM(ID238:$IM238)=0,"",", "),"")</f>
        <v/>
      </c>
      <c r="PV238" t="str">
        <f>IF(ID238=1,PV$8&amp;IF(SUM(IE238:$IM238)=0,"",", "),"")</f>
        <v/>
      </c>
      <c r="PW238" t="str">
        <f>IF(IE238=1,PW$8&amp;IF(SUM(IF238:$IM238)=0,"",", "),"")</f>
        <v/>
      </c>
      <c r="PX238" t="str">
        <f>IF(IF238=1,PX$8&amp;IF(SUM(IG238:$IM238)=0,"",", "),"")</f>
        <v/>
      </c>
      <c r="PY238" t="str">
        <f>IF(IG238=1,PY$8&amp;IF(SUM(IH238:$IM238)=0,"",", "),"")</f>
        <v/>
      </c>
      <c r="PZ238" t="str">
        <f>IF(IH238=1,PZ$8&amp;IF(SUM(II238:$IM238)=0,"",", "),"")</f>
        <v/>
      </c>
      <c r="QA238" t="str">
        <f>IF(II238=1,QA$8&amp;IF(SUM(IJ238:$IM238)=0,"",", "),"")</f>
        <v/>
      </c>
      <c r="QB238" t="str">
        <f>IF(IJ238=1,QB$8&amp;IF(SUM(IK238:$IM238)=0,"",", "),"")</f>
        <v/>
      </c>
      <c r="QC238" t="str">
        <f>IF(IK238=1,QC$8&amp;IF(SUM(IL238:$IM238)=0,"",", "),"")</f>
        <v/>
      </c>
      <c r="QD238" t="str">
        <f>IF(IL238=1,QD$8&amp;IF(SUM(IM238:$IM238)=0,"",", "),"")</f>
        <v/>
      </c>
      <c r="QE238" t="str">
        <f t="shared" si="286"/>
        <v/>
      </c>
      <c r="QF238" t="str">
        <f>IF(IN238=1,QF$8&amp;IF(SUM(IO238:$KK238)=0,"",", "),"")</f>
        <v/>
      </c>
      <c r="QG238" t="str">
        <f>IF(IO238=1,QG$8&amp;IF(SUM(IP238:$KK238)=0,"",", "),"")</f>
        <v/>
      </c>
      <c r="QH238" t="str">
        <f>IF(IP238=1,QH$8&amp;IF(SUM(IQ238:$KK238)=0,"",", "),"")</f>
        <v/>
      </c>
      <c r="QI238" t="str">
        <f>IF(IQ238=1,QI$8&amp;IF(SUM(IR238:$KK238)=0,"",", "),"")</f>
        <v/>
      </c>
      <c r="QJ238" t="str">
        <f>IF(IR238=1,QJ$8&amp;IF(SUM(IS238:$KK238)=0,"",", "),"")</f>
        <v/>
      </c>
      <c r="QK238" t="str">
        <f>IF(IS238=1,QK$8&amp;IF(SUM(IT238:$KK238)=0,"",", "),"")</f>
        <v/>
      </c>
      <c r="QL238" t="str">
        <f>IF(IT238=1,QL$8&amp;IF(SUM(IU238:$KK238)=0,"",", "),"")</f>
        <v/>
      </c>
      <c r="QM238" t="str">
        <f>IF(IU238=1,QM$8&amp;IF(SUM(IV238:$KK238)=0,"",", "),"")</f>
        <v/>
      </c>
      <c r="QN238" t="str">
        <f>IF(IV238=1,QN$8&amp;IF(SUM(IW238:$KK238)=0,"",", "),"")</f>
        <v/>
      </c>
      <c r="QO238" t="str">
        <f>IF(IW238=1,QO$8&amp;IF(SUM(IX238:$KK238)=0,"",", "),"")</f>
        <v/>
      </c>
      <c r="QP238" t="str">
        <f>IF(IX238=1,QP$8&amp;IF(SUM(IY238:$KK238)=0,"",", "),"")</f>
        <v/>
      </c>
      <c r="QQ238" t="str">
        <f>IF(IY238=1,QQ$8&amp;IF(SUM(IZ238:$KK238)=0,"",", "),"")</f>
        <v/>
      </c>
      <c r="QR238" t="str">
        <f>IF(IZ238=1,QR$8&amp;IF(SUM(JA238:$KK238)=0,"",", "),"")</f>
        <v/>
      </c>
      <c r="QS238" t="str">
        <f>IF(JA238=1,QS$8&amp;IF(SUM(JB238:$KK238)=0,"",", "),"")</f>
        <v/>
      </c>
      <c r="QT238" t="str">
        <f>IF(JB238=1,QT$8&amp;IF(SUM(JC238:$KK238)=0,"",", "),"")</f>
        <v/>
      </c>
      <c r="QU238" t="str">
        <f>IF(JC238=1,QU$8&amp;IF(SUM(JD238:$KK238)=0,"",", "),"")</f>
        <v/>
      </c>
      <c r="QV238" t="str">
        <f>IF(JD238=1,QV$8&amp;IF(SUM(JE238:$KK238)=0,"",", "),"")</f>
        <v/>
      </c>
      <c r="QW238" t="str">
        <f>IF(JE238=1,QW$8&amp;IF(SUM(JF238:$KK238)=0,"",", "),"")</f>
        <v/>
      </c>
      <c r="QX238" t="str">
        <f>IF(JF238=1,QX$8&amp;IF(SUM(JG238:$KK238)=0,"",", "),"")</f>
        <v/>
      </c>
      <c r="QY238" t="str">
        <f>IF(JG238=1,QY$8&amp;IF(SUM(JH238:$KK238)=0,"",", "),"")</f>
        <v/>
      </c>
      <c r="QZ238" t="str">
        <f>IF(JH238=1,QZ$8&amp;IF(SUM(JI238:$KK238)=0,"",", "),"")</f>
        <v/>
      </c>
      <c r="RA238" t="str">
        <f>IF(JI238=1,RA$8&amp;IF(SUM(JJ238:$KK238)=0,"",", "),"")</f>
        <v/>
      </c>
      <c r="RB238" t="str">
        <f>IF(JJ238=1,RB$8&amp;IF(SUM(JK238:$KK238)=0,"",", "),"")</f>
        <v/>
      </c>
      <c r="RC238" t="str">
        <f>IF(JK238=1,RC$8&amp;IF(SUM(JL238:$KK238)=0,"",", "),"")</f>
        <v/>
      </c>
      <c r="RD238" t="str">
        <f>IF(JL238=1,RD$8&amp;IF(SUM(JM238:$KK238)=0,"",", "),"")</f>
        <v/>
      </c>
      <c r="RE238" t="str">
        <f>IF(JM238=1,RE$8&amp;IF(SUM(JN238:$KK238)=0,"",", "),"")</f>
        <v/>
      </c>
      <c r="RF238" t="str">
        <f>IF(JN238=1,RF$8&amp;IF(SUM(JO238:$KK238)=0,"",", "),"")</f>
        <v/>
      </c>
      <c r="RG238" t="str">
        <f>IF(JO238=1,RG$8&amp;IF(SUM(JP238:$KK238)=0,"",", "),"")</f>
        <v/>
      </c>
      <c r="RH238" t="str">
        <f>IF(JP238=1,RH$8&amp;IF(SUM(JQ238:$KK238)=0,"",", "),"")</f>
        <v/>
      </c>
      <c r="RI238" t="str">
        <f>IF(JQ238=1,RI$8&amp;IF(SUM(JR238:$KK238)=0,"",", "),"")</f>
        <v/>
      </c>
      <c r="RJ238" t="str">
        <f>IF(JR238=1,RJ$8&amp;IF(SUM(JS238:$KK238)=0,"",", "),"")</f>
        <v/>
      </c>
      <c r="RK238" t="str">
        <f>IF(JS238=1,RK$8&amp;IF(SUM(JT238:$KK238)=0,"",", "),"")</f>
        <v/>
      </c>
      <c r="RL238" t="str">
        <f>IF(JT238=1,RL$8&amp;IF(SUM(JU238:$KK238)=0,"",", "),"")</f>
        <v/>
      </c>
      <c r="RM238" t="str">
        <f>IF(JU238=1,RM$8&amp;IF(SUM(JV238:$KK238)=0,"",", "),"")</f>
        <v/>
      </c>
      <c r="RN238" t="str">
        <f>IF(JV238=1,RN$8&amp;IF(SUM(JW238:$KK238)=0,"",", "),"")</f>
        <v/>
      </c>
      <c r="RO238" t="str">
        <f>IF(JW238=1,RO$8&amp;IF(SUM(JX238:$KK238)=0,"",", "),"")</f>
        <v/>
      </c>
      <c r="RP238" t="str">
        <f>IF(JX238=1,RP$8&amp;IF(SUM(JY238:$KK238)=0,"",", "),"")</f>
        <v/>
      </c>
      <c r="RQ238" t="str">
        <f>IF(JY238=1,RQ$8&amp;IF(SUM(JZ238:$KK238)=0,"",", "),"")</f>
        <v/>
      </c>
      <c r="RR238" t="str">
        <f>IF(JZ238=1,RR$8&amp;IF(SUM(KA238:$KK238)=0,"",", "),"")</f>
        <v/>
      </c>
      <c r="RS238" t="str">
        <f>IF(KA238=1,RS$8&amp;IF(SUM(KB238:$KK238)=0,"",", "),"")</f>
        <v/>
      </c>
      <c r="RT238" t="str">
        <f>IF(KB238=1,RT$8&amp;IF(SUM(KC238:$KK238)=0,"",", "),"")</f>
        <v/>
      </c>
      <c r="RU238" t="str">
        <f>IF(KC238=1,RU$8&amp;IF(SUM(KD238:$KK238)=0,"",", "),"")</f>
        <v/>
      </c>
      <c r="RV238" t="str">
        <f>IF(KD238=1,RV$8&amp;IF(SUM(KE238:$KK238)=0,"",", "),"")</f>
        <v/>
      </c>
      <c r="RW238" t="str">
        <f>IF(KE238=1,RW$8&amp;IF(SUM(KF238:$KK238)=0,"",", "),"")</f>
        <v/>
      </c>
      <c r="RX238" t="str">
        <f>IF(KF238=1,RX$8&amp;IF(SUM(KG238:$KK238)=0,"",", "),"")</f>
        <v/>
      </c>
      <c r="RY238" t="str">
        <f>IF(KG238=1,RY$8&amp;IF(SUM(KH238:$KK238)=0,"",", "),"")</f>
        <v/>
      </c>
      <c r="RZ238" t="str">
        <f>IF(KH238=1,RZ$8&amp;IF(SUM(KI238:$KK238)=0,"",", "),"")</f>
        <v/>
      </c>
      <c r="SA238" t="str">
        <f>IF(KI238=1,SA$8&amp;IF(SUM(KJ238:$KK238)=0,"",", "),"")</f>
        <v/>
      </c>
      <c r="SB238" t="str">
        <f>IF(KJ238=1,SB$8&amp;IF(SUM(KK238:$KK238)=0,"",", "),"")</f>
        <v/>
      </c>
      <c r="SC238" t="str">
        <f t="shared" si="287"/>
        <v/>
      </c>
    </row>
    <row r="239" spans="1:497" ht="60" customHeight="1" x14ac:dyDescent="0.45">
      <c r="A239" s="62"/>
      <c r="B239" s="212" t="str">
        <f t="shared" si="216"/>
        <v/>
      </c>
      <c r="C239" s="212" t="str">
        <f t="shared" si="275"/>
        <v/>
      </c>
      <c r="D239" s="212" t="str">
        <f t="shared" si="276"/>
        <v/>
      </c>
      <c r="E239" s="212" t="str">
        <f t="shared" si="277"/>
        <v/>
      </c>
      <c r="F239" s="212" t="str">
        <f t="shared" si="278"/>
        <v/>
      </c>
      <c r="G239" s="237" t="str">
        <f>IF('EDCI Data'!B239="","",'EDCI Data'!B239)</f>
        <v/>
      </c>
      <c r="H239" s="238" t="str">
        <f>IF('EDCI Data'!C239="","",'EDCI Data'!C239)</f>
        <v/>
      </c>
      <c r="I239" s="239" t="str">
        <f>IF('EDCI Data'!D239="","",'EDCI Data'!D239)</f>
        <v/>
      </c>
      <c r="J239" s="240" t="str">
        <f>IF('EDCI Data'!E239="","",'EDCI Data'!E239)</f>
        <v/>
      </c>
      <c r="K239" s="237" t="str">
        <f>IF('EDCI Data'!F239="","",'EDCI Data'!F239)</f>
        <v/>
      </c>
      <c r="L239" s="237" t="str">
        <f>IF('EDCI Data'!G239="","",'EDCI Data'!G239)</f>
        <v/>
      </c>
      <c r="M239" s="237" t="str">
        <f>IF('EDCI Data'!H239="","",'EDCI Data'!H239)</f>
        <v/>
      </c>
      <c r="N239" s="237" t="str">
        <f>IF('EDCI Data'!I239="","",'EDCI Data'!I239)</f>
        <v/>
      </c>
      <c r="O239" s="237" t="str">
        <f>IF('EDCI Data'!J239="","",'EDCI Data'!J239)</f>
        <v/>
      </c>
      <c r="P239" s="237" t="str">
        <f>IF('EDCI Data'!K239="","",'EDCI Data'!K239)</f>
        <v/>
      </c>
      <c r="Q239" s="241" t="str">
        <f>IF('EDCI Data'!L239="","",'EDCI Data'!L239)</f>
        <v/>
      </c>
      <c r="R239" s="241" t="str">
        <f>IF('EDCI Data'!M239="","",'EDCI Data'!M239)</f>
        <v/>
      </c>
      <c r="S239" s="237" t="str">
        <f>IF('EDCI Data'!N239="","",'EDCI Data'!N239)</f>
        <v/>
      </c>
      <c r="T239" s="237" t="str">
        <f>IF('EDCI Data'!O239="","",'EDCI Data'!O239)</f>
        <v/>
      </c>
      <c r="U239" s="237" t="str">
        <f>IF('EDCI Data'!P239="","",'EDCI Data'!P239)</f>
        <v/>
      </c>
      <c r="V239" s="237" t="str">
        <f>IF('EDCI Data'!Q239="","",'EDCI Data'!Q239)</f>
        <v/>
      </c>
      <c r="W239" s="242" t="str">
        <f>IF('EDCI Data'!R239="","",'EDCI Data'!R239)</f>
        <v/>
      </c>
      <c r="X239" s="243" t="str">
        <f>IF('EDCI Data'!S239="","",'EDCI Data'!S239)</f>
        <v/>
      </c>
      <c r="Y239" s="243" t="str">
        <f>IF('EDCI Data'!T239="","",'EDCI Data'!T239)</f>
        <v/>
      </c>
      <c r="Z239" s="244" t="str">
        <f>IF('EDCI Data'!U239="","",'EDCI Data'!U239)</f>
        <v/>
      </c>
      <c r="AA239" s="237" t="str">
        <f>IF('EDCI Data'!V239="","",'EDCI Data'!V239)</f>
        <v/>
      </c>
      <c r="AB239" s="244" t="str">
        <f>IF('EDCI Data'!W239="","",'EDCI Data'!W239)</f>
        <v/>
      </c>
      <c r="AC239" s="237" t="str">
        <f>IF('EDCI Data'!X239="","",'EDCI Data'!X239)</f>
        <v/>
      </c>
      <c r="AD239" s="244" t="str">
        <f>IF('EDCI Data'!Y239="","",'EDCI Data'!Y239)</f>
        <v/>
      </c>
      <c r="AE239" s="237" t="str">
        <f>IF('EDCI Data'!Z239="","",'EDCI Data'!Z239)</f>
        <v/>
      </c>
      <c r="AF239" s="237" t="str">
        <f>IF('EDCI Data'!AA239="","",'EDCI Data'!AA239)</f>
        <v/>
      </c>
      <c r="AG239" s="237" t="str">
        <f>IF('EDCI Data'!AB239="","",'EDCI Data'!AB239)</f>
        <v/>
      </c>
      <c r="AH239" s="237" t="str">
        <f>IF('EDCI Data'!AC239="","",'EDCI Data'!AC239)</f>
        <v/>
      </c>
      <c r="AI239" s="237" t="str">
        <f>IF('EDCI Data'!AD239="","",'EDCI Data'!AD239)</f>
        <v/>
      </c>
      <c r="AJ239" s="237" t="str">
        <f>IF('EDCI Data'!AE239="","",'EDCI Data'!AE239)</f>
        <v/>
      </c>
      <c r="AK239" s="237" t="str">
        <f>IF('EDCI Data'!AF239="","",'EDCI Data'!AF239)</f>
        <v/>
      </c>
      <c r="AL239" s="237" t="str">
        <f>IF('EDCI Data'!AG239="","",'EDCI Data'!AG239)</f>
        <v/>
      </c>
      <c r="AM239" s="237" t="str">
        <f>IF('EDCI Data'!AH239="","",'EDCI Data'!AH239)</f>
        <v/>
      </c>
      <c r="AN239" s="237" t="str">
        <f>IF('EDCI Data'!AI239="","",'EDCI Data'!AI239)</f>
        <v/>
      </c>
      <c r="AO239" s="237" t="str">
        <f>IF('EDCI Data'!AJ239="","",'EDCI Data'!AJ239)</f>
        <v/>
      </c>
      <c r="AP239" s="237" t="str">
        <f>IF('EDCI Data'!AK239="","",'EDCI Data'!AK239)</f>
        <v/>
      </c>
      <c r="AQ239" s="237" t="str">
        <f>IF('EDCI Data'!AL239="","",'EDCI Data'!AL239)</f>
        <v/>
      </c>
      <c r="AR239" s="237" t="str">
        <f>IF('EDCI Data'!AM239="","",'EDCI Data'!AM239)</f>
        <v/>
      </c>
      <c r="AS239" s="237" t="str">
        <f>IF('EDCI Data'!AN239="","",'EDCI Data'!AN239)</f>
        <v/>
      </c>
      <c r="AT239" s="237" t="str">
        <f>IF('EDCI Data'!AO239="","",'EDCI Data'!AO239)</f>
        <v/>
      </c>
      <c r="AU239" s="237" t="str">
        <f>IF('EDCI Data'!AP239="","",'EDCI Data'!AP239)</f>
        <v/>
      </c>
      <c r="AV239" s="237" t="str">
        <f>IF('EDCI Data'!AQ239="","",'EDCI Data'!AQ239)</f>
        <v/>
      </c>
      <c r="AW239" s="237" t="str">
        <f>IF('EDCI Data'!AR239="","",'EDCI Data'!AR239)</f>
        <v/>
      </c>
      <c r="AX239" s="237" t="str">
        <f>IF('EDCI Data'!AS239="","",'EDCI Data'!AS239)</f>
        <v/>
      </c>
      <c r="AY239" s="237" t="str">
        <f>IF('EDCI Data'!AT239="","",'EDCI Data'!AT239)</f>
        <v/>
      </c>
      <c r="AZ239" s="237" t="str">
        <f>IF('EDCI Data'!AU239="","",'EDCI Data'!AU239)</f>
        <v/>
      </c>
      <c r="BA239" s="237" t="str">
        <f>IF('EDCI Data'!AV239="","",'EDCI Data'!AV239)</f>
        <v/>
      </c>
      <c r="BB239" s="245" t="str">
        <f>IF('EDCI Data'!AW239="","",'EDCI Data'!AW239)</f>
        <v/>
      </c>
      <c r="BC239" s="245" t="str">
        <f>IF('EDCI Data'!AX239="","",'EDCI Data'!AX239)</f>
        <v/>
      </c>
      <c r="BD239" s="246" t="str">
        <f t="shared" si="279"/>
        <v/>
      </c>
      <c r="BE239" s="247" t="str">
        <f>IF('EDCI Data'!AY239="","",'EDCI Data'!AY239)</f>
        <v/>
      </c>
      <c r="BF239" s="247" t="str">
        <f>IF('EDCI Data'!AZ239="","",'EDCI Data'!AZ239)</f>
        <v/>
      </c>
      <c r="BG239" s="247" t="str">
        <f>IF('EDCI Data'!BA239="","",'EDCI Data'!BA239)</f>
        <v/>
      </c>
      <c r="BH239" s="247" t="str">
        <f>IF('EDCI Data'!BB239="","",'EDCI Data'!BB239)</f>
        <v/>
      </c>
      <c r="BI239" s="247" t="str">
        <f>IF('EDCI Data'!BC239="","",'EDCI Data'!BC239)</f>
        <v/>
      </c>
      <c r="BJ239" s="247" t="str">
        <f>IF('EDCI Data'!BD239="","",'EDCI Data'!BD239)</f>
        <v/>
      </c>
      <c r="BK239" s="247" t="str">
        <f>IF('EDCI Data'!BE239="","",'EDCI Data'!BE239)</f>
        <v/>
      </c>
      <c r="BL239" s="247" t="str">
        <f>IF('EDCI Data'!BF239="","",'EDCI Data'!BF239)</f>
        <v/>
      </c>
      <c r="BM239" s="247" t="str">
        <f>IF('EDCI Data'!BG239="","",'EDCI Data'!BG239)</f>
        <v/>
      </c>
      <c r="BN239" s="248" t="str">
        <f>IF('EDCI Data'!BH239="","",'EDCI Data'!BH239)</f>
        <v/>
      </c>
      <c r="BO239" s="248" t="str">
        <f>IF('EDCI Data'!BI239="","",'EDCI Data'!BI239)</f>
        <v/>
      </c>
      <c r="BP239" s="249" t="str">
        <f>IF('EDCI Data'!BJ239="","",'EDCI Data'!BJ239)</f>
        <v/>
      </c>
      <c r="BQ239" s="248" t="str">
        <f>IF('EDCI Data'!BK239="","",'EDCI Data'!BK239)</f>
        <v/>
      </c>
      <c r="BR239" s="248" t="str">
        <f>IF('EDCI Data'!BL239="","",'EDCI Data'!BL239)</f>
        <v/>
      </c>
      <c r="BS239" s="250" t="str">
        <f>IF('EDCI Data'!BM239="","",'EDCI Data'!BM239)</f>
        <v/>
      </c>
      <c r="BT239" s="251" t="str">
        <f>IF('EDCI Data'!BN239="","",'EDCI Data'!BN239)</f>
        <v/>
      </c>
      <c r="BU239" s="246" t="str">
        <f>IF('EDCI Data'!BO239="","",'EDCI Data'!BO239)</f>
        <v/>
      </c>
      <c r="BV239" s="252">
        <f t="shared" si="280"/>
        <v>0</v>
      </c>
      <c r="BW239" s="252">
        <f t="shared" si="281"/>
        <v>0</v>
      </c>
      <c r="BX239" s="252">
        <f t="shared" si="282"/>
        <v>0</v>
      </c>
      <c r="BY239" s="252">
        <f t="shared" si="283"/>
        <v>0</v>
      </c>
      <c r="BZ239" t="str">
        <f t="shared" si="217"/>
        <v/>
      </c>
      <c r="CA239" s="253"/>
      <c r="CB239"/>
      <c r="CC239"/>
      <c r="CD239"/>
      <c r="CE239" t="str">
        <f t="shared" si="218"/>
        <v/>
      </c>
      <c r="CF239"/>
      <c r="CG239" t="str">
        <f t="shared" si="219"/>
        <v/>
      </c>
      <c r="CH239" t="str">
        <f t="shared" si="220"/>
        <v/>
      </c>
      <c r="CI239" t="str">
        <f t="shared" si="221"/>
        <v/>
      </c>
      <c r="CJ239" t="str">
        <f t="shared" si="222"/>
        <v/>
      </c>
      <c r="CK239"/>
      <c r="CL239"/>
      <c r="CM239" t="str">
        <f t="shared" si="223"/>
        <v/>
      </c>
      <c r="CN239" t="str">
        <f t="shared" si="224"/>
        <v/>
      </c>
      <c r="CO239" t="str">
        <f t="shared" si="225"/>
        <v/>
      </c>
      <c r="CP239" t="str">
        <f t="shared" si="226"/>
        <v/>
      </c>
      <c r="CQ239"/>
      <c r="CR239" t="str" cm="1">
        <f t="array" ref="CR239">IF(COUNTIFS($BZ$10:$BZ$259,$BZ239,$I$10:$I$259,$I239+1)&gt;0,IF(X239&lt;&gt;INDEX(Y$10:Y$259,MATCH(1,INDEX(($BZ239=$BZ$10:$BZ$259)*($I$10:$I$259=$I239+1),0,1),0)),"Number of FTEs in previous year do not align with Number of FTEs in current year across years, by definition these should be equal. Please check and update if required. "&amp;CHAR(10),""),"")</f>
        <v/>
      </c>
      <c r="CS239" t="str" cm="1">
        <f t="array" ref="CS239">IF(COUNTIFS($BZ$10:$BZ$259,$BZ239,$I$10:$I$259,$I239-1)&gt;0,IF(Y239&lt;&gt;INDEX(X$10:X$259,MATCH(1,INDEX(($BZ239=$BZ$10:$BZ$259)*($I$10:$I$259=$I239-1),0,1),0)),"Number of FTEs in previous year do not align with Number of FTEs in current year across years, by definition these should be equal. Please check and update if required. "&amp;CHAR(10),""),"")</f>
        <v/>
      </c>
      <c r="CT239" t="str">
        <f t="shared" si="227"/>
        <v/>
      </c>
      <c r="CU239" t="str">
        <f t="shared" si="228"/>
        <v/>
      </c>
      <c r="CV239"/>
      <c r="CW239" t="str">
        <f t="shared" si="229"/>
        <v/>
      </c>
      <c r="CX239"/>
      <c r="CY239" t="str">
        <f t="shared" si="230"/>
        <v/>
      </c>
      <c r="CZ239"/>
      <c r="DA239" t="str">
        <f t="shared" si="231"/>
        <v/>
      </c>
      <c r="DB239"/>
      <c r="DC239"/>
      <c r="DD239"/>
      <c r="DE239"/>
      <c r="DF239"/>
      <c r="DG239"/>
      <c r="DH239"/>
      <c r="DI239"/>
      <c r="DJ239"/>
      <c r="DK239"/>
      <c r="DL239"/>
      <c r="DM239"/>
      <c r="DN239"/>
      <c r="DO239"/>
      <c r="DP239"/>
      <c r="DQ239"/>
      <c r="DR239"/>
      <c r="DS239"/>
      <c r="DT239"/>
      <c r="DU239"/>
      <c r="DV239"/>
      <c r="DW239"/>
      <c r="DX239" t="str">
        <f t="shared" si="232"/>
        <v/>
      </c>
      <c r="DY239" t="str">
        <f t="shared" si="233"/>
        <v/>
      </c>
      <c r="DZ239" t="str">
        <f t="shared" si="234"/>
        <v/>
      </c>
      <c r="EA239" t="str">
        <f t="shared" si="235"/>
        <v/>
      </c>
      <c r="EB239" t="str">
        <f t="shared" si="236"/>
        <v/>
      </c>
      <c r="EC239" t="str">
        <f t="shared" si="237"/>
        <v/>
      </c>
      <c r="ED239" t="str">
        <f t="shared" si="238"/>
        <v/>
      </c>
      <c r="EE239" t="str">
        <f t="shared" si="239"/>
        <v/>
      </c>
      <c r="EF239" t="str">
        <f t="shared" si="240"/>
        <v/>
      </c>
      <c r="EG239" t="str">
        <f t="shared" si="241"/>
        <v/>
      </c>
      <c r="EH239" t="str">
        <f t="shared" si="242"/>
        <v/>
      </c>
      <c r="EI239" t="str">
        <f t="shared" si="243"/>
        <v/>
      </c>
      <c r="EJ239"/>
      <c r="EK239"/>
      <c r="EL239"/>
      <c r="EM239"/>
      <c r="EN239"/>
      <c r="EO239"/>
      <c r="EP239"/>
      <c r="EQ239" t="str">
        <f t="shared" si="244"/>
        <v/>
      </c>
      <c r="ER239" t="str">
        <f t="shared" si="245"/>
        <v/>
      </c>
      <c r="ES239" t="str">
        <f t="shared" si="246"/>
        <v/>
      </c>
      <c r="ET239"/>
      <c r="EU239" t="str">
        <f t="shared" si="247"/>
        <v/>
      </c>
      <c r="EV239"/>
      <c r="EW239" t="str">
        <f t="shared" si="248"/>
        <v/>
      </c>
      <c r="EX239"/>
      <c r="EY239" t="str">
        <f t="shared" si="249"/>
        <v/>
      </c>
      <c r="EZ239"/>
      <c r="FA239"/>
      <c r="FB239"/>
      <c r="FC239"/>
      <c r="FD239"/>
      <c r="FE239"/>
      <c r="FF239"/>
      <c r="FG239"/>
      <c r="FH239"/>
      <c r="FI239"/>
      <c r="FJ239"/>
      <c r="FK239"/>
      <c r="FL239"/>
      <c r="FM239"/>
      <c r="FN239"/>
      <c r="FO239"/>
      <c r="FP239"/>
      <c r="FQ239"/>
      <c r="FR239"/>
      <c r="FS239"/>
      <c r="FT239"/>
      <c r="FU239"/>
      <c r="FV239" t="str">
        <f t="shared" si="250"/>
        <v/>
      </c>
      <c r="FW239" t="str">
        <f t="shared" si="251"/>
        <v/>
      </c>
      <c r="FX239"/>
      <c r="FY239" t="str">
        <f t="shared" si="252"/>
        <v/>
      </c>
      <c r="FZ239" t="str">
        <f t="shared" si="253"/>
        <v/>
      </c>
      <c r="GA239" t="str">
        <f t="shared" si="254"/>
        <v/>
      </c>
      <c r="GB239" t="str">
        <f t="shared" si="255"/>
        <v/>
      </c>
      <c r="GC239" t="str">
        <f t="shared" si="256"/>
        <v/>
      </c>
      <c r="GD239" t="str">
        <f t="shared" si="257"/>
        <v/>
      </c>
      <c r="GE239" t="str">
        <f t="shared" si="258"/>
        <v/>
      </c>
      <c r="GF239" t="str">
        <f t="shared" si="259"/>
        <v/>
      </c>
      <c r="GG239" t="str">
        <f t="shared" si="260"/>
        <v/>
      </c>
      <c r="GH239"/>
      <c r="GI239"/>
      <c r="GJ239"/>
      <c r="GK239"/>
      <c r="GL239"/>
      <c r="GM239"/>
      <c r="GN239"/>
      <c r="GO239"/>
      <c r="GP239" t="str">
        <f t="shared" si="261"/>
        <v/>
      </c>
      <c r="GQ239" t="str">
        <f t="shared" si="262"/>
        <v/>
      </c>
      <c r="GR239"/>
      <c r="GS239" t="str">
        <f t="shared" si="263"/>
        <v/>
      </c>
      <c r="GT239"/>
      <c r="GU239" t="str">
        <f t="shared" si="264"/>
        <v/>
      </c>
      <c r="GV239"/>
      <c r="GW239" t="str">
        <f t="shared" si="265"/>
        <v/>
      </c>
      <c r="GX239"/>
      <c r="GY239"/>
      <c r="GZ239"/>
      <c r="HA239"/>
      <c r="HB239"/>
      <c r="HC239"/>
      <c r="HD239"/>
      <c r="HE239"/>
      <c r="HF239"/>
      <c r="HG239"/>
      <c r="HH239"/>
      <c r="HI239"/>
      <c r="HJ239"/>
      <c r="HK239"/>
      <c r="HL239"/>
      <c r="HM239"/>
      <c r="HN239"/>
      <c r="HO239"/>
      <c r="HP239"/>
      <c r="HQ239"/>
      <c r="HR239"/>
      <c r="HS239"/>
      <c r="HT239" t="str">
        <f t="shared" si="266"/>
        <v/>
      </c>
      <c r="HU239" t="str">
        <f t="shared" si="267"/>
        <v/>
      </c>
      <c r="HV239"/>
      <c r="HW239"/>
      <c r="HX239"/>
      <c r="HY239"/>
      <c r="HZ239"/>
      <c r="IA239"/>
      <c r="IB239"/>
      <c r="IC239"/>
      <c r="ID239"/>
      <c r="IE239" t="str">
        <f t="shared" si="268"/>
        <v/>
      </c>
      <c r="IF239"/>
      <c r="IG239"/>
      <c r="IH239"/>
      <c r="II239"/>
      <c r="IJ239"/>
      <c r="IK239"/>
      <c r="IL239"/>
      <c r="IM239"/>
      <c r="IN239"/>
      <c r="IO239"/>
      <c r="IP239"/>
      <c r="IQ239" t="str">
        <f t="shared" si="269"/>
        <v/>
      </c>
      <c r="IR239"/>
      <c r="IS239" t="str">
        <f t="shared" si="270"/>
        <v/>
      </c>
      <c r="IT239"/>
      <c r="IU239" t="str">
        <f t="shared" si="271"/>
        <v/>
      </c>
      <c r="IV239"/>
      <c r="IW239"/>
      <c r="IX239"/>
      <c r="IY239"/>
      <c r="IZ239"/>
      <c r="JA239"/>
      <c r="JB239"/>
      <c r="JC239"/>
      <c r="JD239"/>
      <c r="JE239"/>
      <c r="JF239"/>
      <c r="JG239"/>
      <c r="JH239"/>
      <c r="JI239"/>
      <c r="JJ239"/>
      <c r="JK239"/>
      <c r="JL239"/>
      <c r="JM239"/>
      <c r="JN239"/>
      <c r="JO239"/>
      <c r="JP239"/>
      <c r="JQ239"/>
      <c r="JR239" t="str">
        <f t="shared" si="272"/>
        <v/>
      </c>
      <c r="JS239" t="str">
        <f t="shared" si="273"/>
        <v/>
      </c>
      <c r="JT239"/>
      <c r="JU239"/>
      <c r="JV239"/>
      <c r="JW239"/>
      <c r="JX239"/>
      <c r="JY239"/>
      <c r="JZ239"/>
      <c r="KA239"/>
      <c r="KB239"/>
      <c r="KC239" t="str">
        <f t="shared" si="274"/>
        <v/>
      </c>
      <c r="KD239"/>
      <c r="KE239"/>
      <c r="KF239"/>
      <c r="KG239"/>
      <c r="KH239"/>
      <c r="KI239"/>
      <c r="KJ239"/>
      <c r="KK239"/>
      <c r="KL239" t="str">
        <f>IF(CT239=1,KL$8&amp;IF(SUM(CU239:$EQ239)=0,"",", "),"")</f>
        <v/>
      </c>
      <c r="KM239" t="str">
        <f>IF(CU239=1,KM$8&amp;IF(SUM(CV239:$EQ239)=0,"",", "),"")</f>
        <v/>
      </c>
      <c r="KN239" t="str">
        <f>IF(CV239=1,KN$8&amp;IF(SUM(CW239:$EQ239)=0,"",", "),"")</f>
        <v/>
      </c>
      <c r="KO239" t="str">
        <f>IF(CW239=1,KO$8&amp;IF(SUM(CX239:$EQ239)=0,"",", "),"")</f>
        <v/>
      </c>
      <c r="KP239" t="str">
        <f>IF(CX239=1,KP$8&amp;IF(SUM(CY239:$EQ239)=0,"",", "),"")</f>
        <v/>
      </c>
      <c r="KQ239" t="str">
        <f>IF(CY239=1,KQ$8&amp;IF(SUM(CZ239:$EQ239)=0,"",", "),"")</f>
        <v/>
      </c>
      <c r="KR239" t="str">
        <f>IF(CZ239=1,KR$8&amp;IF(SUM(DA239:$EQ239)=0,"",", "),"")</f>
        <v/>
      </c>
      <c r="KS239" t="str">
        <f>IF(DA239=1,KS$8&amp;IF(SUM(DB239:$EQ239)=0,"",", "),"")</f>
        <v/>
      </c>
      <c r="KT239" t="str">
        <f>IF(DB239=1,KT$8&amp;IF(SUM(DC239:$EQ239)=0,"",", "),"")</f>
        <v/>
      </c>
      <c r="KU239" t="str">
        <f>IF(DC239=1,KU$8&amp;IF(SUM(DD239:$EQ239)=0,"",", "),"")</f>
        <v/>
      </c>
      <c r="KV239" t="str">
        <f>IF(DD239=1,KV$8&amp;IF(SUM(DE239:$EQ239)=0,"",", "),"")</f>
        <v/>
      </c>
      <c r="KW239" t="str">
        <f>IF(DE239=1,KW$8&amp;IF(SUM(DF239:$EQ239)=0,"",", "),"")</f>
        <v/>
      </c>
      <c r="KX239" t="str">
        <f>IF(DF239=1,KX$8&amp;IF(SUM(DG239:$EQ239)=0,"",", "),"")</f>
        <v/>
      </c>
      <c r="KY239" t="str">
        <f>IF(DG239=1,KY$8&amp;IF(SUM(DH239:$EQ239)=0,"",", "),"")</f>
        <v/>
      </c>
      <c r="KZ239" t="str">
        <f>IF(DH239=1,KZ$8&amp;IF(SUM(DI239:$EQ239)=0,"",", "),"")</f>
        <v/>
      </c>
      <c r="LA239" t="str">
        <f>IF(DI239=1,LA$8&amp;IF(SUM(DJ239:$EQ239)=0,"",", "),"")</f>
        <v/>
      </c>
      <c r="LB239" t="str">
        <f>IF(DJ239=1,LB$8&amp;IF(SUM(DK239:$EQ239)=0,"",", "),"")</f>
        <v/>
      </c>
      <c r="LC239" t="str">
        <f>IF(DK239=1,LC$8&amp;IF(SUM(DL239:$EQ239)=0,"",", "),"")</f>
        <v/>
      </c>
      <c r="LD239" t="str">
        <f>IF(DL239=1,LD$8&amp;IF(SUM(DM239:$EQ239)=0,"",", "),"")</f>
        <v/>
      </c>
      <c r="LE239" t="str">
        <f>IF(DM239=1,LE$8&amp;IF(SUM(DN239:$EQ239)=0,"",", "),"")</f>
        <v/>
      </c>
      <c r="LF239" t="str">
        <f>IF(DN239=1,LF$8&amp;IF(SUM(DO239:$EQ239)=0,"",", "),"")</f>
        <v/>
      </c>
      <c r="LG239" t="str">
        <f>IF(DO239=1,LG$8&amp;IF(SUM(DP239:$EQ239)=0,"",", "),"")</f>
        <v/>
      </c>
      <c r="LH239" t="str">
        <f>IF(DP239=1,LH$8&amp;IF(SUM(DQ239:$EQ239)=0,"",", "),"")</f>
        <v/>
      </c>
      <c r="LI239" t="str">
        <f>IF(DQ239=1,LI$8&amp;IF(SUM(DR239:$EQ239)=0,"",", "),"")</f>
        <v/>
      </c>
      <c r="LJ239" t="str">
        <f>IF(DR239=1,LJ$8&amp;IF(SUM(DS239:$EQ239)=0,"",", "),"")</f>
        <v/>
      </c>
      <c r="LK239" t="str">
        <f>IF(DS239=1,LK$8&amp;IF(SUM(DT239:$EQ239)=0,"",", "),"")</f>
        <v/>
      </c>
      <c r="LL239" t="str">
        <f>IF(DT239=1,LL$8&amp;IF(SUM(DU239:$EQ239)=0,"",", "),"")</f>
        <v/>
      </c>
      <c r="LM239" t="str">
        <f>IF(DU239=1,LM$8&amp;IF(SUM(DV239:$EQ239)=0,"",", "),"")</f>
        <v/>
      </c>
      <c r="LN239" t="str">
        <f>IF(DV239=1,LN$8&amp;IF(SUM(DW239:$EQ239)=0,"",", "),"")</f>
        <v/>
      </c>
      <c r="LO239" t="str">
        <f>IF(DW239=1,LO$8&amp;IF(SUM(DX239:$EQ239)=0,"",", "),"")</f>
        <v/>
      </c>
      <c r="LP239" t="str">
        <f>IF(DX239=1,LP$8&amp;IF(SUM(DY239:$EQ239)=0,"",", "),"")</f>
        <v/>
      </c>
      <c r="LQ239" t="str">
        <f>IF(DY239=1,LQ$8&amp;IF(SUM(DZ239:$EQ239)=0,"",", "),"")</f>
        <v/>
      </c>
      <c r="LR239" t="str">
        <f>IF(DZ239=1,LR$8&amp;IF(SUM(EA239:$EQ239)=0,"",", "),"")</f>
        <v/>
      </c>
      <c r="LS239" t="str">
        <f>IF(EA239=1,LS$8&amp;IF(SUM(EB239:$EQ239)=0,"",", "),"")</f>
        <v/>
      </c>
      <c r="LT239" t="str">
        <f>IF(EB239=1,LT$8&amp;IF(SUM(EC239:$EQ239)=0,"",", "),"")</f>
        <v/>
      </c>
      <c r="LU239" t="str">
        <f>IF(EC239=1,LU$8&amp;IF(SUM(ED239:$EQ239)=0,"",", "),"")</f>
        <v/>
      </c>
      <c r="LV239" t="str">
        <f>IF(ED239=1,LV$8&amp;IF(SUM(EE239:$EQ239)=0,"",", "),"")</f>
        <v/>
      </c>
      <c r="LW239" t="str">
        <f>IF(EE239=1,LW$8&amp;IF(SUM(EF239:$EQ239)=0,"",", "),"")</f>
        <v/>
      </c>
      <c r="LX239" t="str">
        <f>IF(EF239=1,LX$8&amp;IF(SUM(EG239:$EQ239)=0,"",", "),"")</f>
        <v/>
      </c>
      <c r="LY239" t="str">
        <f>IF(EG239=1,LY$8&amp;IF(SUM(EH239:$EQ239)=0,"",", "),"")</f>
        <v/>
      </c>
      <c r="LZ239" t="str">
        <f>IF(EH239=1,LZ$8&amp;IF(SUM(EI239:$EQ239)=0,"",", "),"")</f>
        <v/>
      </c>
      <c r="MA239" t="str">
        <f>IF(EI239=1,MA$8&amp;IF(SUM(EJ239:$EQ239)=0,"",", "),"")</f>
        <v/>
      </c>
      <c r="MB239" t="str">
        <f>IF(EJ239=1,MB$8&amp;IF(SUM(EK239:$EQ239)=0,"",", "),"")</f>
        <v/>
      </c>
      <c r="MC239" t="str">
        <f>IF(EK239=1,MC$8&amp;IF(SUM(EL239:$EQ239)=0,"",", "),"")</f>
        <v/>
      </c>
      <c r="MD239" t="str">
        <f>IF(EL239=1,MD$8&amp;IF(SUM(EM239:$EQ239)=0,"",", "),"")</f>
        <v/>
      </c>
      <c r="ME239" t="str">
        <f>IF(EM239=1,ME$8&amp;IF(SUM(EN239:$EQ239)=0,"",", "),"")</f>
        <v/>
      </c>
      <c r="MF239" t="str">
        <f>IF(EN239=1,MF$8&amp;IF(SUM(EO239:$EQ239)=0,"",", "),"")</f>
        <v/>
      </c>
      <c r="MG239" t="str">
        <f>IF(EO239=1,MG$8&amp;IF(SUM(EP239:$EQ239)=0,"",", "),"")</f>
        <v/>
      </c>
      <c r="MH239" t="str">
        <f>IF(EP239=1,MH$8&amp;IF(SUM(EQ239:$EQ239)=0,"",", "),"")</f>
        <v/>
      </c>
      <c r="MI239" t="str">
        <f t="shared" si="284"/>
        <v/>
      </c>
      <c r="MJ239" t="str">
        <f>IF(ER239=1,MJ$8&amp;IF(SUM(ES239:$GO239)=0,"",", "),"")</f>
        <v/>
      </c>
      <c r="MK239" t="str">
        <f>IF(ES239=1,MK$8&amp;IF(SUM(ET239:$GO239)=0,"",", "),"")</f>
        <v/>
      </c>
      <c r="ML239" t="str">
        <f>IF(ET239=1,ML$8&amp;IF(SUM(EU239:$GO239)=0,"",", "),"")</f>
        <v/>
      </c>
      <c r="MM239" t="str">
        <f>IF(EU239=1,MM$8&amp;IF(SUM(EV239:$GO239)=0,"",", "),"")</f>
        <v/>
      </c>
      <c r="MN239" t="str">
        <f>IF(EV239=1,MN$8&amp;IF(SUM(EW239:$GO239)=0,"",", "),"")</f>
        <v/>
      </c>
      <c r="MO239" t="str">
        <f>IF(EW239=1,MO$8&amp;IF(SUM(EX239:$GO239)=0,"",", "),"")</f>
        <v/>
      </c>
      <c r="MP239" t="str">
        <f>IF(EX239=1,MP$8&amp;IF(SUM(EY239:$GO239)=0,"",", "),"")</f>
        <v/>
      </c>
      <c r="MQ239" t="str">
        <f>IF(EY239=1,MQ$8&amp;IF(SUM(EZ239:$GO239)=0,"",", "),"")</f>
        <v/>
      </c>
      <c r="MR239" t="str">
        <f>IF(EZ239=1,MR$8&amp;IF(SUM(FA239:$GO239)=0,"",", "),"")</f>
        <v/>
      </c>
      <c r="MS239" t="str">
        <f>IF(FA239=1,MS$8&amp;IF(SUM(FB239:$GO239)=0,"",", "),"")</f>
        <v/>
      </c>
      <c r="MT239" t="str">
        <f>IF(FB239=1,MT$8&amp;IF(SUM(FC239:$GO239)=0,"",", "),"")</f>
        <v/>
      </c>
      <c r="MU239" t="str">
        <f>IF(FC239=1,MU$8&amp;IF(SUM(FD239:$GO239)=0,"",", "),"")</f>
        <v/>
      </c>
      <c r="MV239" t="str">
        <f>IF(FD239=1,MV$8&amp;IF(SUM(FE239:$GO239)=0,"",", "),"")</f>
        <v/>
      </c>
      <c r="MW239" t="str">
        <f>IF(FE239=1,MW$8&amp;IF(SUM(FF239:$GO239)=0,"",", "),"")</f>
        <v/>
      </c>
      <c r="MX239" t="str">
        <f>IF(FF239=1,MX$8&amp;IF(SUM(FG239:$GO239)=0,"",", "),"")</f>
        <v/>
      </c>
      <c r="MY239" t="str">
        <f>IF(FG239=1,MY$8&amp;IF(SUM(FH239:$GO239)=0,"",", "),"")</f>
        <v/>
      </c>
      <c r="MZ239" t="str">
        <f>IF(FH239=1,MZ$8&amp;IF(SUM(FI239:$GO239)=0,"",", "),"")</f>
        <v/>
      </c>
      <c r="NA239" t="str">
        <f>IF(FI239=1,NA$8&amp;IF(SUM(FJ239:$GO239)=0,"",", "),"")</f>
        <v/>
      </c>
      <c r="NB239" t="str">
        <f>IF(FJ239=1,NB$8&amp;IF(SUM(FK239:$GO239)=0,"",", "),"")</f>
        <v/>
      </c>
      <c r="NC239" t="str">
        <f>IF(FK239=1,NC$8&amp;IF(SUM(FL239:$GO239)=0,"",", "),"")</f>
        <v/>
      </c>
      <c r="ND239" t="str">
        <f>IF(FL239=1,ND$8&amp;IF(SUM(FM239:$GO239)=0,"",", "),"")</f>
        <v/>
      </c>
      <c r="NE239" t="str">
        <f>IF(FM239=1,NE$8&amp;IF(SUM(FN239:$GO239)=0,"",", "),"")</f>
        <v/>
      </c>
      <c r="NF239" t="str">
        <f>IF(FN239=1,NF$8&amp;IF(SUM(FO239:$GO239)=0,"",", "),"")</f>
        <v/>
      </c>
      <c r="NG239" t="str">
        <f>IF(FO239=1,NG$8&amp;IF(SUM(FP239:$GO239)=0,"",", "),"")</f>
        <v/>
      </c>
      <c r="NH239" t="str">
        <f>IF(FP239=1,NH$8&amp;IF(SUM(FQ239:$GO239)=0,"",", "),"")</f>
        <v/>
      </c>
      <c r="NI239" t="str">
        <f>IF(FQ239=1,NI$8&amp;IF(SUM(FR239:$GO239)=0,"",", "),"")</f>
        <v/>
      </c>
      <c r="NJ239" t="str">
        <f>IF(FR239=1,NJ$8&amp;IF(SUM(FS239:$GO239)=0,"",", "),"")</f>
        <v/>
      </c>
      <c r="NK239" t="str">
        <f>IF(FS239=1,NK$8&amp;IF(SUM(FT239:$GO239)=0,"",", "),"")</f>
        <v/>
      </c>
      <c r="NL239" t="str">
        <f>IF(FT239=1,NL$8&amp;IF(SUM(FU239:$GO239)=0,"",", "),"")</f>
        <v/>
      </c>
      <c r="NM239" t="str">
        <f>IF(FU239=1,NM$8&amp;IF(SUM(FV239:$GO239)=0,"",", "),"")</f>
        <v/>
      </c>
      <c r="NN239" t="str">
        <f>IF(FV239=1,NN$8&amp;IF(SUM(FW239:$GO239)=0,"",", "),"")</f>
        <v/>
      </c>
      <c r="NO239" t="str">
        <f>IF(FW239=1,NO$8&amp;IF(SUM(FX239:$GO239)=0,"",", "),"")</f>
        <v/>
      </c>
      <c r="NP239" t="str">
        <f>IF(FX239=1,NP$8&amp;IF(SUM(FY239:$GO239)=0,"",", "),"")</f>
        <v/>
      </c>
      <c r="NQ239" t="str">
        <f>IF(FY239=1,NQ$8&amp;IF(SUM(FZ239:$GO239)=0,"",", "),"")</f>
        <v/>
      </c>
      <c r="NR239" t="str">
        <f>IF(FZ239=1,NR$8&amp;IF(SUM(GA239:$GO239)=0,"",", "),"")</f>
        <v/>
      </c>
      <c r="NS239" t="str">
        <f>IF(GA239=1,NS$8&amp;IF(SUM(GB239:$GO239)=0,"",", "),"")</f>
        <v/>
      </c>
      <c r="NT239" t="str">
        <f>IF(GB239=1,NT$8&amp;IF(SUM(GC239:$GO239)=0,"",", "),"")</f>
        <v/>
      </c>
      <c r="NU239" t="str">
        <f>IF(GC239=1,NU$8&amp;IF(SUM(GD239:$GO239)=0,"",", "),"")</f>
        <v/>
      </c>
      <c r="NV239" t="str">
        <f>IF(GD239=1,NV$8&amp;IF(SUM(GE239:$GO239)=0,"",", "),"")</f>
        <v/>
      </c>
      <c r="NW239" t="str">
        <f>IF(GE239=1,NW$8&amp;IF(SUM(GF239:$GO239)=0,"",", "),"")</f>
        <v/>
      </c>
      <c r="NX239" t="str">
        <f>IF(GF239=1,NX$8&amp;IF(SUM(GG239:$GO239)=0,"",", "),"")</f>
        <v/>
      </c>
      <c r="NY239" t="str">
        <f>IF(GG239=1,NY$8&amp;IF(SUM(GH239:$GO239)=0,"",", "),"")</f>
        <v/>
      </c>
      <c r="NZ239" t="str">
        <f>IF(GH239=1,NZ$8&amp;IF(SUM(GI239:$GO239)=0,"",", "),"")</f>
        <v/>
      </c>
      <c r="OA239" t="str">
        <f>IF(GI239=1,OA$8&amp;IF(SUM(GJ239:$GO239)=0,"",", "),"")</f>
        <v/>
      </c>
      <c r="OB239" t="str">
        <f>IF(GJ239=1,OB$8&amp;IF(SUM(GK239:$GO239)=0,"",", "),"")</f>
        <v/>
      </c>
      <c r="OC239" t="str">
        <f>IF(GK239=1,OC$8&amp;IF(SUM(GL239:$GO239)=0,"",", "),"")</f>
        <v/>
      </c>
      <c r="OD239" t="str">
        <f>IF(GL239=1,OD$8&amp;IF(SUM(GM239:$GO239)=0,"",", "),"")</f>
        <v/>
      </c>
      <c r="OE239" t="str">
        <f>IF(GM239=1,OE$8&amp;IF(SUM(GN239:$GO239)=0,"",", "),"")</f>
        <v/>
      </c>
      <c r="OF239" t="str">
        <f>IF(GN239=1,OF$8&amp;IF(SUM(GO239:$GO239)=0,"",", "),"")</f>
        <v/>
      </c>
      <c r="OG239" t="str">
        <f t="shared" si="285"/>
        <v/>
      </c>
      <c r="OH239" t="str">
        <f>IF(GP239=1,OH$8&amp;IF(SUM(GQ239:$IM239)=0,"",", "),"")</f>
        <v/>
      </c>
      <c r="OI239" t="str">
        <f>IF(GQ239=1,OI$8&amp;IF(SUM(GR239:$IM239)=0,"",", "),"")</f>
        <v/>
      </c>
      <c r="OJ239" t="str">
        <f>IF(GR239=1,OJ$8&amp;IF(SUM(GS239:$IM239)=0,"",", "),"")</f>
        <v/>
      </c>
      <c r="OK239" t="str">
        <f>IF(GS239=1,OK$8&amp;IF(SUM(GT239:$IM239)=0,"",", "),"")</f>
        <v/>
      </c>
      <c r="OL239" t="str">
        <f>IF(GT239=1,OL$8&amp;IF(SUM(GU239:$IM239)=0,"",", "),"")</f>
        <v/>
      </c>
      <c r="OM239" t="str">
        <f>IF(GU239=1,OM$8&amp;IF(SUM(GV239:$IM239)=0,"",", "),"")</f>
        <v/>
      </c>
      <c r="ON239" t="str">
        <f>IF(GV239=1,ON$8&amp;IF(SUM(GW239:$IM239)=0,"",", "),"")</f>
        <v/>
      </c>
      <c r="OO239" t="str">
        <f>IF(GW239=1,OO$8&amp;IF(SUM(GX239:$IM239)=0,"",", "),"")</f>
        <v/>
      </c>
      <c r="OP239" t="str">
        <f>IF(GX239=1,OP$8&amp;IF(SUM(GY239:$IM239)=0,"",", "),"")</f>
        <v/>
      </c>
      <c r="OQ239" t="str">
        <f>IF(GY239=1,OQ$8&amp;IF(SUM(GZ239:$IM239)=0,"",", "),"")</f>
        <v/>
      </c>
      <c r="OR239" t="str">
        <f>IF(GZ239=1,OR$8&amp;IF(SUM(HA239:$IM239)=0,"",", "),"")</f>
        <v/>
      </c>
      <c r="OS239" t="str">
        <f>IF(HA239=1,OS$8&amp;IF(SUM(HB239:$IM239)=0,"",", "),"")</f>
        <v/>
      </c>
      <c r="OT239" t="str">
        <f>IF(HB239=1,OT$8&amp;IF(SUM(HC239:$IM239)=0,"",", "),"")</f>
        <v/>
      </c>
      <c r="OU239" t="str">
        <f>IF(HC239=1,OU$8&amp;IF(SUM(HD239:$IM239)=0,"",", "),"")</f>
        <v/>
      </c>
      <c r="OV239" t="str">
        <f>IF(HD239=1,OV$8&amp;IF(SUM(HE239:$IM239)=0,"",", "),"")</f>
        <v/>
      </c>
      <c r="OW239" t="str">
        <f>IF(HE239=1,OW$8&amp;IF(SUM(HF239:$IM239)=0,"",", "),"")</f>
        <v/>
      </c>
      <c r="OX239" t="str">
        <f>IF(HF239=1,OX$8&amp;IF(SUM(HG239:$IM239)=0,"",", "),"")</f>
        <v/>
      </c>
      <c r="OY239" t="str">
        <f>IF(HG239=1,OY$8&amp;IF(SUM(HH239:$IM239)=0,"",", "),"")</f>
        <v/>
      </c>
      <c r="OZ239" t="str">
        <f>IF(HH239=1,OZ$8&amp;IF(SUM(HI239:$IM239)=0,"",", "),"")</f>
        <v/>
      </c>
      <c r="PA239" t="str">
        <f>IF(HI239=1,PA$8&amp;IF(SUM(HJ239:$IM239)=0,"",", "),"")</f>
        <v/>
      </c>
      <c r="PB239" t="str">
        <f>IF(HJ239=1,PB$8&amp;IF(SUM(HK239:$IM239)=0,"",", "),"")</f>
        <v/>
      </c>
      <c r="PC239" t="str">
        <f>IF(HK239=1,PC$8&amp;IF(SUM(HL239:$IM239)=0,"",", "),"")</f>
        <v/>
      </c>
      <c r="PD239" t="str">
        <f>IF(HL239=1,PD$8&amp;IF(SUM(HM239:$IM239)=0,"",", "),"")</f>
        <v/>
      </c>
      <c r="PE239" t="str">
        <f>IF(HM239=1,PE$8&amp;IF(SUM(HN239:$IM239)=0,"",", "),"")</f>
        <v/>
      </c>
      <c r="PF239" t="str">
        <f>IF(HN239=1,PF$8&amp;IF(SUM(HO239:$IM239)=0,"",", "),"")</f>
        <v/>
      </c>
      <c r="PG239" t="str">
        <f>IF(HO239=1,PG$8&amp;IF(SUM(HP239:$IM239)=0,"",", "),"")</f>
        <v/>
      </c>
      <c r="PH239" t="str">
        <f>IF(HP239=1,PH$8&amp;IF(SUM(HQ239:$IM239)=0,"",", "),"")</f>
        <v/>
      </c>
      <c r="PI239" t="str">
        <f>IF(HQ239=1,PI$8&amp;IF(SUM(HR239:$IM239)=0,"",", "),"")</f>
        <v/>
      </c>
      <c r="PJ239" t="str">
        <f>IF(HR239=1,PJ$8&amp;IF(SUM(HS239:$IM239)=0,"",", "),"")</f>
        <v/>
      </c>
      <c r="PK239" t="str">
        <f>IF(HS239=1,PK$8&amp;IF(SUM(HT239:$IM239)=0,"",", "),"")</f>
        <v/>
      </c>
      <c r="PL239" t="str">
        <f>IF(HT239=1,PL$8&amp;IF(SUM(HU239:$IM239)=0,"",", "),"")</f>
        <v/>
      </c>
      <c r="PM239" t="str">
        <f>IF(HU239=1,PM$8&amp;IF(SUM(HV239:$IM239)=0,"",", "),"")</f>
        <v/>
      </c>
      <c r="PN239" t="str">
        <f>IF(HV239=1,PN$8&amp;IF(SUM(HW239:$IM239)=0,"",", "),"")</f>
        <v/>
      </c>
      <c r="PO239" t="str">
        <f>IF(HW239=1,PO$8&amp;IF(SUM(HX239:$IM239)=0,"",", "),"")</f>
        <v/>
      </c>
      <c r="PP239" t="str">
        <f>IF(HX239=1,PP$8&amp;IF(SUM(HY239:$IM239)=0,"",", "),"")</f>
        <v/>
      </c>
      <c r="PQ239" t="str">
        <f>IF(HY239=1,PQ$8&amp;IF(SUM(HZ239:$IM239)=0,"",", "),"")</f>
        <v/>
      </c>
      <c r="PR239" t="str">
        <f>IF(HZ239=1,PR$8&amp;IF(SUM(IA239:$IM239)=0,"",", "),"")</f>
        <v/>
      </c>
      <c r="PS239" t="str">
        <f>IF(IA239=1,PS$8&amp;IF(SUM(IB239:$IM239)=0,"",", "),"")</f>
        <v/>
      </c>
      <c r="PT239" t="str">
        <f>IF(IB239=1,PT$8&amp;IF(SUM(IC239:$IM239)=0,"",", "),"")</f>
        <v/>
      </c>
      <c r="PU239" t="str">
        <f>IF(IC239=1,PU$8&amp;IF(SUM(ID239:$IM239)=0,"",", "),"")</f>
        <v/>
      </c>
      <c r="PV239" t="str">
        <f>IF(ID239=1,PV$8&amp;IF(SUM(IE239:$IM239)=0,"",", "),"")</f>
        <v/>
      </c>
      <c r="PW239" t="str">
        <f>IF(IE239=1,PW$8&amp;IF(SUM(IF239:$IM239)=0,"",", "),"")</f>
        <v/>
      </c>
      <c r="PX239" t="str">
        <f>IF(IF239=1,PX$8&amp;IF(SUM(IG239:$IM239)=0,"",", "),"")</f>
        <v/>
      </c>
      <c r="PY239" t="str">
        <f>IF(IG239=1,PY$8&amp;IF(SUM(IH239:$IM239)=0,"",", "),"")</f>
        <v/>
      </c>
      <c r="PZ239" t="str">
        <f>IF(IH239=1,PZ$8&amp;IF(SUM(II239:$IM239)=0,"",", "),"")</f>
        <v/>
      </c>
      <c r="QA239" t="str">
        <f>IF(II239=1,QA$8&amp;IF(SUM(IJ239:$IM239)=0,"",", "),"")</f>
        <v/>
      </c>
      <c r="QB239" t="str">
        <f>IF(IJ239=1,QB$8&amp;IF(SUM(IK239:$IM239)=0,"",", "),"")</f>
        <v/>
      </c>
      <c r="QC239" t="str">
        <f>IF(IK239=1,QC$8&amp;IF(SUM(IL239:$IM239)=0,"",", "),"")</f>
        <v/>
      </c>
      <c r="QD239" t="str">
        <f>IF(IL239=1,QD$8&amp;IF(SUM(IM239:$IM239)=0,"",", "),"")</f>
        <v/>
      </c>
      <c r="QE239" t="str">
        <f t="shared" si="286"/>
        <v/>
      </c>
      <c r="QF239" t="str">
        <f>IF(IN239=1,QF$8&amp;IF(SUM(IO239:$KK239)=0,"",", "),"")</f>
        <v/>
      </c>
      <c r="QG239" t="str">
        <f>IF(IO239=1,QG$8&amp;IF(SUM(IP239:$KK239)=0,"",", "),"")</f>
        <v/>
      </c>
      <c r="QH239" t="str">
        <f>IF(IP239=1,QH$8&amp;IF(SUM(IQ239:$KK239)=0,"",", "),"")</f>
        <v/>
      </c>
      <c r="QI239" t="str">
        <f>IF(IQ239=1,QI$8&amp;IF(SUM(IR239:$KK239)=0,"",", "),"")</f>
        <v/>
      </c>
      <c r="QJ239" t="str">
        <f>IF(IR239=1,QJ$8&amp;IF(SUM(IS239:$KK239)=0,"",", "),"")</f>
        <v/>
      </c>
      <c r="QK239" t="str">
        <f>IF(IS239=1,QK$8&amp;IF(SUM(IT239:$KK239)=0,"",", "),"")</f>
        <v/>
      </c>
      <c r="QL239" t="str">
        <f>IF(IT239=1,QL$8&amp;IF(SUM(IU239:$KK239)=0,"",", "),"")</f>
        <v/>
      </c>
      <c r="QM239" t="str">
        <f>IF(IU239=1,QM$8&amp;IF(SUM(IV239:$KK239)=0,"",", "),"")</f>
        <v/>
      </c>
      <c r="QN239" t="str">
        <f>IF(IV239=1,QN$8&amp;IF(SUM(IW239:$KK239)=0,"",", "),"")</f>
        <v/>
      </c>
      <c r="QO239" t="str">
        <f>IF(IW239=1,QO$8&amp;IF(SUM(IX239:$KK239)=0,"",", "),"")</f>
        <v/>
      </c>
      <c r="QP239" t="str">
        <f>IF(IX239=1,QP$8&amp;IF(SUM(IY239:$KK239)=0,"",", "),"")</f>
        <v/>
      </c>
      <c r="QQ239" t="str">
        <f>IF(IY239=1,QQ$8&amp;IF(SUM(IZ239:$KK239)=0,"",", "),"")</f>
        <v/>
      </c>
      <c r="QR239" t="str">
        <f>IF(IZ239=1,QR$8&amp;IF(SUM(JA239:$KK239)=0,"",", "),"")</f>
        <v/>
      </c>
      <c r="QS239" t="str">
        <f>IF(JA239=1,QS$8&amp;IF(SUM(JB239:$KK239)=0,"",", "),"")</f>
        <v/>
      </c>
      <c r="QT239" t="str">
        <f>IF(JB239=1,QT$8&amp;IF(SUM(JC239:$KK239)=0,"",", "),"")</f>
        <v/>
      </c>
      <c r="QU239" t="str">
        <f>IF(JC239=1,QU$8&amp;IF(SUM(JD239:$KK239)=0,"",", "),"")</f>
        <v/>
      </c>
      <c r="QV239" t="str">
        <f>IF(JD239=1,QV$8&amp;IF(SUM(JE239:$KK239)=0,"",", "),"")</f>
        <v/>
      </c>
      <c r="QW239" t="str">
        <f>IF(JE239=1,QW$8&amp;IF(SUM(JF239:$KK239)=0,"",", "),"")</f>
        <v/>
      </c>
      <c r="QX239" t="str">
        <f>IF(JF239=1,QX$8&amp;IF(SUM(JG239:$KK239)=0,"",", "),"")</f>
        <v/>
      </c>
      <c r="QY239" t="str">
        <f>IF(JG239=1,QY$8&amp;IF(SUM(JH239:$KK239)=0,"",", "),"")</f>
        <v/>
      </c>
      <c r="QZ239" t="str">
        <f>IF(JH239=1,QZ$8&amp;IF(SUM(JI239:$KK239)=0,"",", "),"")</f>
        <v/>
      </c>
      <c r="RA239" t="str">
        <f>IF(JI239=1,RA$8&amp;IF(SUM(JJ239:$KK239)=0,"",", "),"")</f>
        <v/>
      </c>
      <c r="RB239" t="str">
        <f>IF(JJ239=1,RB$8&amp;IF(SUM(JK239:$KK239)=0,"",", "),"")</f>
        <v/>
      </c>
      <c r="RC239" t="str">
        <f>IF(JK239=1,RC$8&amp;IF(SUM(JL239:$KK239)=0,"",", "),"")</f>
        <v/>
      </c>
      <c r="RD239" t="str">
        <f>IF(JL239=1,RD$8&amp;IF(SUM(JM239:$KK239)=0,"",", "),"")</f>
        <v/>
      </c>
      <c r="RE239" t="str">
        <f>IF(JM239=1,RE$8&amp;IF(SUM(JN239:$KK239)=0,"",", "),"")</f>
        <v/>
      </c>
      <c r="RF239" t="str">
        <f>IF(JN239=1,RF$8&amp;IF(SUM(JO239:$KK239)=0,"",", "),"")</f>
        <v/>
      </c>
      <c r="RG239" t="str">
        <f>IF(JO239=1,RG$8&amp;IF(SUM(JP239:$KK239)=0,"",", "),"")</f>
        <v/>
      </c>
      <c r="RH239" t="str">
        <f>IF(JP239=1,RH$8&amp;IF(SUM(JQ239:$KK239)=0,"",", "),"")</f>
        <v/>
      </c>
      <c r="RI239" t="str">
        <f>IF(JQ239=1,RI$8&amp;IF(SUM(JR239:$KK239)=0,"",", "),"")</f>
        <v/>
      </c>
      <c r="RJ239" t="str">
        <f>IF(JR239=1,RJ$8&amp;IF(SUM(JS239:$KK239)=0,"",", "),"")</f>
        <v/>
      </c>
      <c r="RK239" t="str">
        <f>IF(JS239=1,RK$8&amp;IF(SUM(JT239:$KK239)=0,"",", "),"")</f>
        <v/>
      </c>
      <c r="RL239" t="str">
        <f>IF(JT239=1,RL$8&amp;IF(SUM(JU239:$KK239)=0,"",", "),"")</f>
        <v/>
      </c>
      <c r="RM239" t="str">
        <f>IF(JU239=1,RM$8&amp;IF(SUM(JV239:$KK239)=0,"",", "),"")</f>
        <v/>
      </c>
      <c r="RN239" t="str">
        <f>IF(JV239=1,RN$8&amp;IF(SUM(JW239:$KK239)=0,"",", "),"")</f>
        <v/>
      </c>
      <c r="RO239" t="str">
        <f>IF(JW239=1,RO$8&amp;IF(SUM(JX239:$KK239)=0,"",", "),"")</f>
        <v/>
      </c>
      <c r="RP239" t="str">
        <f>IF(JX239=1,RP$8&amp;IF(SUM(JY239:$KK239)=0,"",", "),"")</f>
        <v/>
      </c>
      <c r="RQ239" t="str">
        <f>IF(JY239=1,RQ$8&amp;IF(SUM(JZ239:$KK239)=0,"",", "),"")</f>
        <v/>
      </c>
      <c r="RR239" t="str">
        <f>IF(JZ239=1,RR$8&amp;IF(SUM(KA239:$KK239)=0,"",", "),"")</f>
        <v/>
      </c>
      <c r="RS239" t="str">
        <f>IF(KA239=1,RS$8&amp;IF(SUM(KB239:$KK239)=0,"",", "),"")</f>
        <v/>
      </c>
      <c r="RT239" t="str">
        <f>IF(KB239=1,RT$8&amp;IF(SUM(KC239:$KK239)=0,"",", "),"")</f>
        <v/>
      </c>
      <c r="RU239" t="str">
        <f>IF(KC239=1,RU$8&amp;IF(SUM(KD239:$KK239)=0,"",", "),"")</f>
        <v/>
      </c>
      <c r="RV239" t="str">
        <f>IF(KD239=1,RV$8&amp;IF(SUM(KE239:$KK239)=0,"",", "),"")</f>
        <v/>
      </c>
      <c r="RW239" t="str">
        <f>IF(KE239=1,RW$8&amp;IF(SUM(KF239:$KK239)=0,"",", "),"")</f>
        <v/>
      </c>
      <c r="RX239" t="str">
        <f>IF(KF239=1,RX$8&amp;IF(SUM(KG239:$KK239)=0,"",", "),"")</f>
        <v/>
      </c>
      <c r="RY239" t="str">
        <f>IF(KG239=1,RY$8&amp;IF(SUM(KH239:$KK239)=0,"",", "),"")</f>
        <v/>
      </c>
      <c r="RZ239" t="str">
        <f>IF(KH239=1,RZ$8&amp;IF(SUM(KI239:$KK239)=0,"",", "),"")</f>
        <v/>
      </c>
      <c r="SA239" t="str">
        <f>IF(KI239=1,SA$8&amp;IF(SUM(KJ239:$KK239)=0,"",", "),"")</f>
        <v/>
      </c>
      <c r="SB239" t="str">
        <f>IF(KJ239=1,SB$8&amp;IF(SUM(KK239:$KK239)=0,"",", "),"")</f>
        <v/>
      </c>
      <c r="SC239" t="str">
        <f t="shared" si="287"/>
        <v/>
      </c>
    </row>
    <row r="240" spans="1:497" ht="60" customHeight="1" x14ac:dyDescent="0.45">
      <c r="A240" s="62"/>
      <c r="B240" s="212" t="str">
        <f t="shared" si="216"/>
        <v/>
      </c>
      <c r="C240" s="212" t="str">
        <f t="shared" si="275"/>
        <v/>
      </c>
      <c r="D240" s="212" t="str">
        <f t="shared" si="276"/>
        <v/>
      </c>
      <c r="E240" s="212" t="str">
        <f t="shared" si="277"/>
        <v/>
      </c>
      <c r="F240" s="212" t="str">
        <f t="shared" si="278"/>
        <v/>
      </c>
      <c r="G240" s="237" t="str">
        <f>IF('EDCI Data'!B240="","",'EDCI Data'!B240)</f>
        <v/>
      </c>
      <c r="H240" s="238" t="str">
        <f>IF('EDCI Data'!C240="","",'EDCI Data'!C240)</f>
        <v/>
      </c>
      <c r="I240" s="239" t="str">
        <f>IF('EDCI Data'!D240="","",'EDCI Data'!D240)</f>
        <v/>
      </c>
      <c r="J240" s="240" t="str">
        <f>IF('EDCI Data'!E240="","",'EDCI Data'!E240)</f>
        <v/>
      </c>
      <c r="K240" s="237" t="str">
        <f>IF('EDCI Data'!F240="","",'EDCI Data'!F240)</f>
        <v/>
      </c>
      <c r="L240" s="237" t="str">
        <f>IF('EDCI Data'!G240="","",'EDCI Data'!G240)</f>
        <v/>
      </c>
      <c r="M240" s="237" t="str">
        <f>IF('EDCI Data'!H240="","",'EDCI Data'!H240)</f>
        <v/>
      </c>
      <c r="N240" s="237" t="str">
        <f>IF('EDCI Data'!I240="","",'EDCI Data'!I240)</f>
        <v/>
      </c>
      <c r="O240" s="237" t="str">
        <f>IF('EDCI Data'!J240="","",'EDCI Data'!J240)</f>
        <v/>
      </c>
      <c r="P240" s="237" t="str">
        <f>IF('EDCI Data'!K240="","",'EDCI Data'!K240)</f>
        <v/>
      </c>
      <c r="Q240" s="241" t="str">
        <f>IF('EDCI Data'!L240="","",'EDCI Data'!L240)</f>
        <v/>
      </c>
      <c r="R240" s="241" t="str">
        <f>IF('EDCI Data'!M240="","",'EDCI Data'!M240)</f>
        <v/>
      </c>
      <c r="S240" s="237" t="str">
        <f>IF('EDCI Data'!N240="","",'EDCI Data'!N240)</f>
        <v/>
      </c>
      <c r="T240" s="237" t="str">
        <f>IF('EDCI Data'!O240="","",'EDCI Data'!O240)</f>
        <v/>
      </c>
      <c r="U240" s="237" t="str">
        <f>IF('EDCI Data'!P240="","",'EDCI Data'!P240)</f>
        <v/>
      </c>
      <c r="V240" s="237" t="str">
        <f>IF('EDCI Data'!Q240="","",'EDCI Data'!Q240)</f>
        <v/>
      </c>
      <c r="W240" s="242" t="str">
        <f>IF('EDCI Data'!R240="","",'EDCI Data'!R240)</f>
        <v/>
      </c>
      <c r="X240" s="243" t="str">
        <f>IF('EDCI Data'!S240="","",'EDCI Data'!S240)</f>
        <v/>
      </c>
      <c r="Y240" s="243" t="str">
        <f>IF('EDCI Data'!T240="","",'EDCI Data'!T240)</f>
        <v/>
      </c>
      <c r="Z240" s="244" t="str">
        <f>IF('EDCI Data'!U240="","",'EDCI Data'!U240)</f>
        <v/>
      </c>
      <c r="AA240" s="237" t="str">
        <f>IF('EDCI Data'!V240="","",'EDCI Data'!V240)</f>
        <v/>
      </c>
      <c r="AB240" s="244" t="str">
        <f>IF('EDCI Data'!W240="","",'EDCI Data'!W240)</f>
        <v/>
      </c>
      <c r="AC240" s="237" t="str">
        <f>IF('EDCI Data'!X240="","",'EDCI Data'!X240)</f>
        <v/>
      </c>
      <c r="AD240" s="244" t="str">
        <f>IF('EDCI Data'!Y240="","",'EDCI Data'!Y240)</f>
        <v/>
      </c>
      <c r="AE240" s="237" t="str">
        <f>IF('EDCI Data'!Z240="","",'EDCI Data'!Z240)</f>
        <v/>
      </c>
      <c r="AF240" s="237" t="str">
        <f>IF('EDCI Data'!AA240="","",'EDCI Data'!AA240)</f>
        <v/>
      </c>
      <c r="AG240" s="237" t="str">
        <f>IF('EDCI Data'!AB240="","",'EDCI Data'!AB240)</f>
        <v/>
      </c>
      <c r="AH240" s="237" t="str">
        <f>IF('EDCI Data'!AC240="","",'EDCI Data'!AC240)</f>
        <v/>
      </c>
      <c r="AI240" s="237" t="str">
        <f>IF('EDCI Data'!AD240="","",'EDCI Data'!AD240)</f>
        <v/>
      </c>
      <c r="AJ240" s="237" t="str">
        <f>IF('EDCI Data'!AE240="","",'EDCI Data'!AE240)</f>
        <v/>
      </c>
      <c r="AK240" s="237" t="str">
        <f>IF('EDCI Data'!AF240="","",'EDCI Data'!AF240)</f>
        <v/>
      </c>
      <c r="AL240" s="237" t="str">
        <f>IF('EDCI Data'!AG240="","",'EDCI Data'!AG240)</f>
        <v/>
      </c>
      <c r="AM240" s="237" t="str">
        <f>IF('EDCI Data'!AH240="","",'EDCI Data'!AH240)</f>
        <v/>
      </c>
      <c r="AN240" s="237" t="str">
        <f>IF('EDCI Data'!AI240="","",'EDCI Data'!AI240)</f>
        <v/>
      </c>
      <c r="AO240" s="237" t="str">
        <f>IF('EDCI Data'!AJ240="","",'EDCI Data'!AJ240)</f>
        <v/>
      </c>
      <c r="AP240" s="237" t="str">
        <f>IF('EDCI Data'!AK240="","",'EDCI Data'!AK240)</f>
        <v/>
      </c>
      <c r="AQ240" s="237" t="str">
        <f>IF('EDCI Data'!AL240="","",'EDCI Data'!AL240)</f>
        <v/>
      </c>
      <c r="AR240" s="237" t="str">
        <f>IF('EDCI Data'!AM240="","",'EDCI Data'!AM240)</f>
        <v/>
      </c>
      <c r="AS240" s="237" t="str">
        <f>IF('EDCI Data'!AN240="","",'EDCI Data'!AN240)</f>
        <v/>
      </c>
      <c r="AT240" s="237" t="str">
        <f>IF('EDCI Data'!AO240="","",'EDCI Data'!AO240)</f>
        <v/>
      </c>
      <c r="AU240" s="237" t="str">
        <f>IF('EDCI Data'!AP240="","",'EDCI Data'!AP240)</f>
        <v/>
      </c>
      <c r="AV240" s="237" t="str">
        <f>IF('EDCI Data'!AQ240="","",'EDCI Data'!AQ240)</f>
        <v/>
      </c>
      <c r="AW240" s="237" t="str">
        <f>IF('EDCI Data'!AR240="","",'EDCI Data'!AR240)</f>
        <v/>
      </c>
      <c r="AX240" s="237" t="str">
        <f>IF('EDCI Data'!AS240="","",'EDCI Data'!AS240)</f>
        <v/>
      </c>
      <c r="AY240" s="237" t="str">
        <f>IF('EDCI Data'!AT240="","",'EDCI Data'!AT240)</f>
        <v/>
      </c>
      <c r="AZ240" s="237" t="str">
        <f>IF('EDCI Data'!AU240="","",'EDCI Data'!AU240)</f>
        <v/>
      </c>
      <c r="BA240" s="237" t="str">
        <f>IF('EDCI Data'!AV240="","",'EDCI Data'!AV240)</f>
        <v/>
      </c>
      <c r="BB240" s="245" t="str">
        <f>IF('EDCI Data'!AW240="","",'EDCI Data'!AW240)</f>
        <v/>
      </c>
      <c r="BC240" s="245" t="str">
        <f>IF('EDCI Data'!AX240="","",'EDCI Data'!AX240)</f>
        <v/>
      </c>
      <c r="BD240" s="246" t="str">
        <f t="shared" si="279"/>
        <v/>
      </c>
      <c r="BE240" s="247" t="str">
        <f>IF('EDCI Data'!AY240="","",'EDCI Data'!AY240)</f>
        <v/>
      </c>
      <c r="BF240" s="247" t="str">
        <f>IF('EDCI Data'!AZ240="","",'EDCI Data'!AZ240)</f>
        <v/>
      </c>
      <c r="BG240" s="247" t="str">
        <f>IF('EDCI Data'!BA240="","",'EDCI Data'!BA240)</f>
        <v/>
      </c>
      <c r="BH240" s="247" t="str">
        <f>IF('EDCI Data'!BB240="","",'EDCI Data'!BB240)</f>
        <v/>
      </c>
      <c r="BI240" s="247" t="str">
        <f>IF('EDCI Data'!BC240="","",'EDCI Data'!BC240)</f>
        <v/>
      </c>
      <c r="BJ240" s="247" t="str">
        <f>IF('EDCI Data'!BD240="","",'EDCI Data'!BD240)</f>
        <v/>
      </c>
      <c r="BK240" s="247" t="str">
        <f>IF('EDCI Data'!BE240="","",'EDCI Data'!BE240)</f>
        <v/>
      </c>
      <c r="BL240" s="247" t="str">
        <f>IF('EDCI Data'!BF240="","",'EDCI Data'!BF240)</f>
        <v/>
      </c>
      <c r="BM240" s="247" t="str">
        <f>IF('EDCI Data'!BG240="","",'EDCI Data'!BG240)</f>
        <v/>
      </c>
      <c r="BN240" s="248" t="str">
        <f>IF('EDCI Data'!BH240="","",'EDCI Data'!BH240)</f>
        <v/>
      </c>
      <c r="BO240" s="248" t="str">
        <f>IF('EDCI Data'!BI240="","",'EDCI Data'!BI240)</f>
        <v/>
      </c>
      <c r="BP240" s="249" t="str">
        <f>IF('EDCI Data'!BJ240="","",'EDCI Data'!BJ240)</f>
        <v/>
      </c>
      <c r="BQ240" s="248" t="str">
        <f>IF('EDCI Data'!BK240="","",'EDCI Data'!BK240)</f>
        <v/>
      </c>
      <c r="BR240" s="248" t="str">
        <f>IF('EDCI Data'!BL240="","",'EDCI Data'!BL240)</f>
        <v/>
      </c>
      <c r="BS240" s="250" t="str">
        <f>IF('EDCI Data'!BM240="","",'EDCI Data'!BM240)</f>
        <v/>
      </c>
      <c r="BT240" s="251" t="str">
        <f>IF('EDCI Data'!BN240="","",'EDCI Data'!BN240)</f>
        <v/>
      </c>
      <c r="BU240" s="246" t="str">
        <f>IF('EDCI Data'!BO240="","",'EDCI Data'!BO240)</f>
        <v/>
      </c>
      <c r="BV240" s="252">
        <f t="shared" si="280"/>
        <v>0</v>
      </c>
      <c r="BW240" s="252">
        <f t="shared" si="281"/>
        <v>0</v>
      </c>
      <c r="BX240" s="252">
        <f t="shared" si="282"/>
        <v>0</v>
      </c>
      <c r="BY240" s="252">
        <f t="shared" si="283"/>
        <v>0</v>
      </c>
      <c r="BZ240" t="str">
        <f t="shared" si="217"/>
        <v/>
      </c>
      <c r="CA240" s="253"/>
      <c r="CB240"/>
      <c r="CC240"/>
      <c r="CD240"/>
      <c r="CE240" t="str">
        <f t="shared" si="218"/>
        <v/>
      </c>
      <c r="CF240"/>
      <c r="CG240" t="str">
        <f t="shared" si="219"/>
        <v/>
      </c>
      <c r="CH240" t="str">
        <f t="shared" si="220"/>
        <v/>
      </c>
      <c r="CI240" t="str">
        <f t="shared" si="221"/>
        <v/>
      </c>
      <c r="CJ240" t="str">
        <f t="shared" si="222"/>
        <v/>
      </c>
      <c r="CK240"/>
      <c r="CL240"/>
      <c r="CM240" t="str">
        <f t="shared" si="223"/>
        <v/>
      </c>
      <c r="CN240" t="str">
        <f t="shared" si="224"/>
        <v/>
      </c>
      <c r="CO240" t="str">
        <f t="shared" si="225"/>
        <v/>
      </c>
      <c r="CP240" t="str">
        <f t="shared" si="226"/>
        <v/>
      </c>
      <c r="CQ240"/>
      <c r="CR240" t="str" cm="1">
        <f t="array" ref="CR240">IF(COUNTIFS($BZ$10:$BZ$259,$BZ240,$I$10:$I$259,$I240+1)&gt;0,IF(X240&lt;&gt;INDEX(Y$10:Y$259,MATCH(1,INDEX(($BZ240=$BZ$10:$BZ$259)*($I$10:$I$259=$I240+1),0,1),0)),"Number of FTEs in previous year do not align with Number of FTEs in current year across years, by definition these should be equal. Please check and update if required. "&amp;CHAR(10),""),"")</f>
        <v/>
      </c>
      <c r="CS240" t="str" cm="1">
        <f t="array" ref="CS240">IF(COUNTIFS($BZ$10:$BZ$259,$BZ240,$I$10:$I$259,$I240-1)&gt;0,IF(Y240&lt;&gt;INDEX(X$10:X$259,MATCH(1,INDEX(($BZ240=$BZ$10:$BZ$259)*($I$10:$I$259=$I240-1),0,1),0)),"Number of FTEs in previous year do not align with Number of FTEs in current year across years, by definition these should be equal. Please check and update if required. "&amp;CHAR(10),""),"")</f>
        <v/>
      </c>
      <c r="CT240" t="str">
        <f t="shared" si="227"/>
        <v/>
      </c>
      <c r="CU240" t="str">
        <f t="shared" si="228"/>
        <v/>
      </c>
      <c r="CV240"/>
      <c r="CW240" t="str">
        <f t="shared" si="229"/>
        <v/>
      </c>
      <c r="CX240"/>
      <c r="CY240" t="str">
        <f t="shared" si="230"/>
        <v/>
      </c>
      <c r="CZ240"/>
      <c r="DA240" t="str">
        <f t="shared" si="231"/>
        <v/>
      </c>
      <c r="DB240"/>
      <c r="DC240"/>
      <c r="DD240"/>
      <c r="DE240"/>
      <c r="DF240"/>
      <c r="DG240"/>
      <c r="DH240"/>
      <c r="DI240"/>
      <c r="DJ240"/>
      <c r="DK240"/>
      <c r="DL240"/>
      <c r="DM240"/>
      <c r="DN240"/>
      <c r="DO240"/>
      <c r="DP240"/>
      <c r="DQ240"/>
      <c r="DR240"/>
      <c r="DS240"/>
      <c r="DT240"/>
      <c r="DU240"/>
      <c r="DV240"/>
      <c r="DW240"/>
      <c r="DX240" t="str">
        <f t="shared" si="232"/>
        <v/>
      </c>
      <c r="DY240" t="str">
        <f t="shared" si="233"/>
        <v/>
      </c>
      <c r="DZ240" t="str">
        <f t="shared" si="234"/>
        <v/>
      </c>
      <c r="EA240" t="str">
        <f t="shared" si="235"/>
        <v/>
      </c>
      <c r="EB240" t="str">
        <f t="shared" si="236"/>
        <v/>
      </c>
      <c r="EC240" t="str">
        <f t="shared" si="237"/>
        <v/>
      </c>
      <c r="ED240" t="str">
        <f t="shared" si="238"/>
        <v/>
      </c>
      <c r="EE240" t="str">
        <f t="shared" si="239"/>
        <v/>
      </c>
      <c r="EF240" t="str">
        <f t="shared" si="240"/>
        <v/>
      </c>
      <c r="EG240" t="str">
        <f t="shared" si="241"/>
        <v/>
      </c>
      <c r="EH240" t="str">
        <f t="shared" si="242"/>
        <v/>
      </c>
      <c r="EI240" t="str">
        <f t="shared" si="243"/>
        <v/>
      </c>
      <c r="EJ240"/>
      <c r="EK240"/>
      <c r="EL240"/>
      <c r="EM240"/>
      <c r="EN240"/>
      <c r="EO240"/>
      <c r="EP240"/>
      <c r="EQ240" t="str">
        <f t="shared" si="244"/>
        <v/>
      </c>
      <c r="ER240" t="str">
        <f t="shared" si="245"/>
        <v/>
      </c>
      <c r="ES240" t="str">
        <f t="shared" si="246"/>
        <v/>
      </c>
      <c r="ET240"/>
      <c r="EU240" t="str">
        <f t="shared" si="247"/>
        <v/>
      </c>
      <c r="EV240"/>
      <c r="EW240" t="str">
        <f t="shared" si="248"/>
        <v/>
      </c>
      <c r="EX240"/>
      <c r="EY240" t="str">
        <f t="shared" si="249"/>
        <v/>
      </c>
      <c r="EZ240"/>
      <c r="FA240"/>
      <c r="FB240"/>
      <c r="FC240"/>
      <c r="FD240"/>
      <c r="FE240"/>
      <c r="FF240"/>
      <c r="FG240"/>
      <c r="FH240"/>
      <c r="FI240"/>
      <c r="FJ240"/>
      <c r="FK240"/>
      <c r="FL240"/>
      <c r="FM240"/>
      <c r="FN240"/>
      <c r="FO240"/>
      <c r="FP240"/>
      <c r="FQ240"/>
      <c r="FR240"/>
      <c r="FS240"/>
      <c r="FT240"/>
      <c r="FU240"/>
      <c r="FV240" t="str">
        <f t="shared" si="250"/>
        <v/>
      </c>
      <c r="FW240" t="str">
        <f t="shared" si="251"/>
        <v/>
      </c>
      <c r="FX240"/>
      <c r="FY240" t="str">
        <f t="shared" si="252"/>
        <v/>
      </c>
      <c r="FZ240" t="str">
        <f t="shared" si="253"/>
        <v/>
      </c>
      <c r="GA240" t="str">
        <f t="shared" si="254"/>
        <v/>
      </c>
      <c r="GB240" t="str">
        <f t="shared" si="255"/>
        <v/>
      </c>
      <c r="GC240" t="str">
        <f t="shared" si="256"/>
        <v/>
      </c>
      <c r="GD240" t="str">
        <f t="shared" si="257"/>
        <v/>
      </c>
      <c r="GE240" t="str">
        <f t="shared" si="258"/>
        <v/>
      </c>
      <c r="GF240" t="str">
        <f t="shared" si="259"/>
        <v/>
      </c>
      <c r="GG240" t="str">
        <f t="shared" si="260"/>
        <v/>
      </c>
      <c r="GH240"/>
      <c r="GI240"/>
      <c r="GJ240"/>
      <c r="GK240"/>
      <c r="GL240"/>
      <c r="GM240"/>
      <c r="GN240"/>
      <c r="GO240"/>
      <c r="GP240" t="str">
        <f t="shared" si="261"/>
        <v/>
      </c>
      <c r="GQ240" t="str">
        <f t="shared" si="262"/>
        <v/>
      </c>
      <c r="GR240"/>
      <c r="GS240" t="str">
        <f t="shared" si="263"/>
        <v/>
      </c>
      <c r="GT240"/>
      <c r="GU240" t="str">
        <f t="shared" si="264"/>
        <v/>
      </c>
      <c r="GV240"/>
      <c r="GW240" t="str">
        <f t="shared" si="265"/>
        <v/>
      </c>
      <c r="GX240"/>
      <c r="GY240"/>
      <c r="GZ240"/>
      <c r="HA240"/>
      <c r="HB240"/>
      <c r="HC240"/>
      <c r="HD240"/>
      <c r="HE240"/>
      <c r="HF240"/>
      <c r="HG240"/>
      <c r="HH240"/>
      <c r="HI240"/>
      <c r="HJ240"/>
      <c r="HK240"/>
      <c r="HL240"/>
      <c r="HM240"/>
      <c r="HN240"/>
      <c r="HO240"/>
      <c r="HP240"/>
      <c r="HQ240"/>
      <c r="HR240"/>
      <c r="HS240"/>
      <c r="HT240" t="str">
        <f t="shared" si="266"/>
        <v/>
      </c>
      <c r="HU240" t="str">
        <f t="shared" si="267"/>
        <v/>
      </c>
      <c r="HV240"/>
      <c r="HW240"/>
      <c r="HX240"/>
      <c r="HY240"/>
      <c r="HZ240"/>
      <c r="IA240"/>
      <c r="IB240"/>
      <c r="IC240"/>
      <c r="ID240"/>
      <c r="IE240" t="str">
        <f t="shared" si="268"/>
        <v/>
      </c>
      <c r="IF240"/>
      <c r="IG240"/>
      <c r="IH240"/>
      <c r="II240"/>
      <c r="IJ240"/>
      <c r="IK240"/>
      <c r="IL240"/>
      <c r="IM240"/>
      <c r="IN240"/>
      <c r="IO240"/>
      <c r="IP240"/>
      <c r="IQ240" t="str">
        <f t="shared" si="269"/>
        <v/>
      </c>
      <c r="IR240"/>
      <c r="IS240" t="str">
        <f t="shared" si="270"/>
        <v/>
      </c>
      <c r="IT240"/>
      <c r="IU240" t="str">
        <f t="shared" si="271"/>
        <v/>
      </c>
      <c r="IV240"/>
      <c r="IW240"/>
      <c r="IX240"/>
      <c r="IY240"/>
      <c r="IZ240"/>
      <c r="JA240"/>
      <c r="JB240"/>
      <c r="JC240"/>
      <c r="JD240"/>
      <c r="JE240"/>
      <c r="JF240"/>
      <c r="JG240"/>
      <c r="JH240"/>
      <c r="JI240"/>
      <c r="JJ240"/>
      <c r="JK240"/>
      <c r="JL240"/>
      <c r="JM240"/>
      <c r="JN240"/>
      <c r="JO240"/>
      <c r="JP240"/>
      <c r="JQ240"/>
      <c r="JR240" t="str">
        <f t="shared" si="272"/>
        <v/>
      </c>
      <c r="JS240" t="str">
        <f t="shared" si="273"/>
        <v/>
      </c>
      <c r="JT240"/>
      <c r="JU240"/>
      <c r="JV240"/>
      <c r="JW240"/>
      <c r="JX240"/>
      <c r="JY240"/>
      <c r="JZ240"/>
      <c r="KA240"/>
      <c r="KB240"/>
      <c r="KC240" t="str">
        <f t="shared" si="274"/>
        <v/>
      </c>
      <c r="KD240"/>
      <c r="KE240"/>
      <c r="KF240"/>
      <c r="KG240"/>
      <c r="KH240"/>
      <c r="KI240"/>
      <c r="KJ240"/>
      <c r="KK240"/>
      <c r="KL240" t="str">
        <f>IF(CT240=1,KL$8&amp;IF(SUM(CU240:$EQ240)=0,"",", "),"")</f>
        <v/>
      </c>
      <c r="KM240" t="str">
        <f>IF(CU240=1,KM$8&amp;IF(SUM(CV240:$EQ240)=0,"",", "),"")</f>
        <v/>
      </c>
      <c r="KN240" t="str">
        <f>IF(CV240=1,KN$8&amp;IF(SUM(CW240:$EQ240)=0,"",", "),"")</f>
        <v/>
      </c>
      <c r="KO240" t="str">
        <f>IF(CW240=1,KO$8&amp;IF(SUM(CX240:$EQ240)=0,"",", "),"")</f>
        <v/>
      </c>
      <c r="KP240" t="str">
        <f>IF(CX240=1,KP$8&amp;IF(SUM(CY240:$EQ240)=0,"",", "),"")</f>
        <v/>
      </c>
      <c r="KQ240" t="str">
        <f>IF(CY240=1,KQ$8&amp;IF(SUM(CZ240:$EQ240)=0,"",", "),"")</f>
        <v/>
      </c>
      <c r="KR240" t="str">
        <f>IF(CZ240=1,KR$8&amp;IF(SUM(DA240:$EQ240)=0,"",", "),"")</f>
        <v/>
      </c>
      <c r="KS240" t="str">
        <f>IF(DA240=1,KS$8&amp;IF(SUM(DB240:$EQ240)=0,"",", "),"")</f>
        <v/>
      </c>
      <c r="KT240" t="str">
        <f>IF(DB240=1,KT$8&amp;IF(SUM(DC240:$EQ240)=0,"",", "),"")</f>
        <v/>
      </c>
      <c r="KU240" t="str">
        <f>IF(DC240=1,KU$8&amp;IF(SUM(DD240:$EQ240)=0,"",", "),"")</f>
        <v/>
      </c>
      <c r="KV240" t="str">
        <f>IF(DD240=1,KV$8&amp;IF(SUM(DE240:$EQ240)=0,"",", "),"")</f>
        <v/>
      </c>
      <c r="KW240" t="str">
        <f>IF(DE240=1,KW$8&amp;IF(SUM(DF240:$EQ240)=0,"",", "),"")</f>
        <v/>
      </c>
      <c r="KX240" t="str">
        <f>IF(DF240=1,KX$8&amp;IF(SUM(DG240:$EQ240)=0,"",", "),"")</f>
        <v/>
      </c>
      <c r="KY240" t="str">
        <f>IF(DG240=1,KY$8&amp;IF(SUM(DH240:$EQ240)=0,"",", "),"")</f>
        <v/>
      </c>
      <c r="KZ240" t="str">
        <f>IF(DH240=1,KZ$8&amp;IF(SUM(DI240:$EQ240)=0,"",", "),"")</f>
        <v/>
      </c>
      <c r="LA240" t="str">
        <f>IF(DI240=1,LA$8&amp;IF(SUM(DJ240:$EQ240)=0,"",", "),"")</f>
        <v/>
      </c>
      <c r="LB240" t="str">
        <f>IF(DJ240=1,LB$8&amp;IF(SUM(DK240:$EQ240)=0,"",", "),"")</f>
        <v/>
      </c>
      <c r="LC240" t="str">
        <f>IF(DK240=1,LC$8&amp;IF(SUM(DL240:$EQ240)=0,"",", "),"")</f>
        <v/>
      </c>
      <c r="LD240" t="str">
        <f>IF(DL240=1,LD$8&amp;IF(SUM(DM240:$EQ240)=0,"",", "),"")</f>
        <v/>
      </c>
      <c r="LE240" t="str">
        <f>IF(DM240=1,LE$8&amp;IF(SUM(DN240:$EQ240)=0,"",", "),"")</f>
        <v/>
      </c>
      <c r="LF240" t="str">
        <f>IF(DN240=1,LF$8&amp;IF(SUM(DO240:$EQ240)=0,"",", "),"")</f>
        <v/>
      </c>
      <c r="LG240" t="str">
        <f>IF(DO240=1,LG$8&amp;IF(SUM(DP240:$EQ240)=0,"",", "),"")</f>
        <v/>
      </c>
      <c r="LH240" t="str">
        <f>IF(DP240=1,LH$8&amp;IF(SUM(DQ240:$EQ240)=0,"",", "),"")</f>
        <v/>
      </c>
      <c r="LI240" t="str">
        <f>IF(DQ240=1,LI$8&amp;IF(SUM(DR240:$EQ240)=0,"",", "),"")</f>
        <v/>
      </c>
      <c r="LJ240" t="str">
        <f>IF(DR240=1,LJ$8&amp;IF(SUM(DS240:$EQ240)=0,"",", "),"")</f>
        <v/>
      </c>
      <c r="LK240" t="str">
        <f>IF(DS240=1,LK$8&amp;IF(SUM(DT240:$EQ240)=0,"",", "),"")</f>
        <v/>
      </c>
      <c r="LL240" t="str">
        <f>IF(DT240=1,LL$8&amp;IF(SUM(DU240:$EQ240)=0,"",", "),"")</f>
        <v/>
      </c>
      <c r="LM240" t="str">
        <f>IF(DU240=1,LM$8&amp;IF(SUM(DV240:$EQ240)=0,"",", "),"")</f>
        <v/>
      </c>
      <c r="LN240" t="str">
        <f>IF(DV240=1,LN$8&amp;IF(SUM(DW240:$EQ240)=0,"",", "),"")</f>
        <v/>
      </c>
      <c r="LO240" t="str">
        <f>IF(DW240=1,LO$8&amp;IF(SUM(DX240:$EQ240)=0,"",", "),"")</f>
        <v/>
      </c>
      <c r="LP240" t="str">
        <f>IF(DX240=1,LP$8&amp;IF(SUM(DY240:$EQ240)=0,"",", "),"")</f>
        <v/>
      </c>
      <c r="LQ240" t="str">
        <f>IF(DY240=1,LQ$8&amp;IF(SUM(DZ240:$EQ240)=0,"",", "),"")</f>
        <v/>
      </c>
      <c r="LR240" t="str">
        <f>IF(DZ240=1,LR$8&amp;IF(SUM(EA240:$EQ240)=0,"",", "),"")</f>
        <v/>
      </c>
      <c r="LS240" t="str">
        <f>IF(EA240=1,LS$8&amp;IF(SUM(EB240:$EQ240)=0,"",", "),"")</f>
        <v/>
      </c>
      <c r="LT240" t="str">
        <f>IF(EB240=1,LT$8&amp;IF(SUM(EC240:$EQ240)=0,"",", "),"")</f>
        <v/>
      </c>
      <c r="LU240" t="str">
        <f>IF(EC240=1,LU$8&amp;IF(SUM(ED240:$EQ240)=0,"",", "),"")</f>
        <v/>
      </c>
      <c r="LV240" t="str">
        <f>IF(ED240=1,LV$8&amp;IF(SUM(EE240:$EQ240)=0,"",", "),"")</f>
        <v/>
      </c>
      <c r="LW240" t="str">
        <f>IF(EE240=1,LW$8&amp;IF(SUM(EF240:$EQ240)=0,"",", "),"")</f>
        <v/>
      </c>
      <c r="LX240" t="str">
        <f>IF(EF240=1,LX$8&amp;IF(SUM(EG240:$EQ240)=0,"",", "),"")</f>
        <v/>
      </c>
      <c r="LY240" t="str">
        <f>IF(EG240=1,LY$8&amp;IF(SUM(EH240:$EQ240)=0,"",", "),"")</f>
        <v/>
      </c>
      <c r="LZ240" t="str">
        <f>IF(EH240=1,LZ$8&amp;IF(SUM(EI240:$EQ240)=0,"",", "),"")</f>
        <v/>
      </c>
      <c r="MA240" t="str">
        <f>IF(EI240=1,MA$8&amp;IF(SUM(EJ240:$EQ240)=0,"",", "),"")</f>
        <v/>
      </c>
      <c r="MB240" t="str">
        <f>IF(EJ240=1,MB$8&amp;IF(SUM(EK240:$EQ240)=0,"",", "),"")</f>
        <v/>
      </c>
      <c r="MC240" t="str">
        <f>IF(EK240=1,MC$8&amp;IF(SUM(EL240:$EQ240)=0,"",", "),"")</f>
        <v/>
      </c>
      <c r="MD240" t="str">
        <f>IF(EL240=1,MD$8&amp;IF(SUM(EM240:$EQ240)=0,"",", "),"")</f>
        <v/>
      </c>
      <c r="ME240" t="str">
        <f>IF(EM240=1,ME$8&amp;IF(SUM(EN240:$EQ240)=0,"",", "),"")</f>
        <v/>
      </c>
      <c r="MF240" t="str">
        <f>IF(EN240=1,MF$8&amp;IF(SUM(EO240:$EQ240)=0,"",", "),"")</f>
        <v/>
      </c>
      <c r="MG240" t="str">
        <f>IF(EO240=1,MG$8&amp;IF(SUM(EP240:$EQ240)=0,"",", "),"")</f>
        <v/>
      </c>
      <c r="MH240" t="str">
        <f>IF(EP240=1,MH$8&amp;IF(SUM(EQ240:$EQ240)=0,"",", "),"")</f>
        <v/>
      </c>
      <c r="MI240" t="str">
        <f t="shared" si="284"/>
        <v/>
      </c>
      <c r="MJ240" t="str">
        <f>IF(ER240=1,MJ$8&amp;IF(SUM(ES240:$GO240)=0,"",", "),"")</f>
        <v/>
      </c>
      <c r="MK240" t="str">
        <f>IF(ES240=1,MK$8&amp;IF(SUM(ET240:$GO240)=0,"",", "),"")</f>
        <v/>
      </c>
      <c r="ML240" t="str">
        <f>IF(ET240=1,ML$8&amp;IF(SUM(EU240:$GO240)=0,"",", "),"")</f>
        <v/>
      </c>
      <c r="MM240" t="str">
        <f>IF(EU240=1,MM$8&amp;IF(SUM(EV240:$GO240)=0,"",", "),"")</f>
        <v/>
      </c>
      <c r="MN240" t="str">
        <f>IF(EV240=1,MN$8&amp;IF(SUM(EW240:$GO240)=0,"",", "),"")</f>
        <v/>
      </c>
      <c r="MO240" t="str">
        <f>IF(EW240=1,MO$8&amp;IF(SUM(EX240:$GO240)=0,"",", "),"")</f>
        <v/>
      </c>
      <c r="MP240" t="str">
        <f>IF(EX240=1,MP$8&amp;IF(SUM(EY240:$GO240)=0,"",", "),"")</f>
        <v/>
      </c>
      <c r="MQ240" t="str">
        <f>IF(EY240=1,MQ$8&amp;IF(SUM(EZ240:$GO240)=0,"",", "),"")</f>
        <v/>
      </c>
      <c r="MR240" t="str">
        <f>IF(EZ240=1,MR$8&amp;IF(SUM(FA240:$GO240)=0,"",", "),"")</f>
        <v/>
      </c>
      <c r="MS240" t="str">
        <f>IF(FA240=1,MS$8&amp;IF(SUM(FB240:$GO240)=0,"",", "),"")</f>
        <v/>
      </c>
      <c r="MT240" t="str">
        <f>IF(FB240=1,MT$8&amp;IF(SUM(FC240:$GO240)=0,"",", "),"")</f>
        <v/>
      </c>
      <c r="MU240" t="str">
        <f>IF(FC240=1,MU$8&amp;IF(SUM(FD240:$GO240)=0,"",", "),"")</f>
        <v/>
      </c>
      <c r="MV240" t="str">
        <f>IF(FD240=1,MV$8&amp;IF(SUM(FE240:$GO240)=0,"",", "),"")</f>
        <v/>
      </c>
      <c r="MW240" t="str">
        <f>IF(FE240=1,MW$8&amp;IF(SUM(FF240:$GO240)=0,"",", "),"")</f>
        <v/>
      </c>
      <c r="MX240" t="str">
        <f>IF(FF240=1,MX$8&amp;IF(SUM(FG240:$GO240)=0,"",", "),"")</f>
        <v/>
      </c>
      <c r="MY240" t="str">
        <f>IF(FG240=1,MY$8&amp;IF(SUM(FH240:$GO240)=0,"",", "),"")</f>
        <v/>
      </c>
      <c r="MZ240" t="str">
        <f>IF(FH240=1,MZ$8&amp;IF(SUM(FI240:$GO240)=0,"",", "),"")</f>
        <v/>
      </c>
      <c r="NA240" t="str">
        <f>IF(FI240=1,NA$8&amp;IF(SUM(FJ240:$GO240)=0,"",", "),"")</f>
        <v/>
      </c>
      <c r="NB240" t="str">
        <f>IF(FJ240=1,NB$8&amp;IF(SUM(FK240:$GO240)=0,"",", "),"")</f>
        <v/>
      </c>
      <c r="NC240" t="str">
        <f>IF(FK240=1,NC$8&amp;IF(SUM(FL240:$GO240)=0,"",", "),"")</f>
        <v/>
      </c>
      <c r="ND240" t="str">
        <f>IF(FL240=1,ND$8&amp;IF(SUM(FM240:$GO240)=0,"",", "),"")</f>
        <v/>
      </c>
      <c r="NE240" t="str">
        <f>IF(FM240=1,NE$8&amp;IF(SUM(FN240:$GO240)=0,"",", "),"")</f>
        <v/>
      </c>
      <c r="NF240" t="str">
        <f>IF(FN240=1,NF$8&amp;IF(SUM(FO240:$GO240)=0,"",", "),"")</f>
        <v/>
      </c>
      <c r="NG240" t="str">
        <f>IF(FO240=1,NG$8&amp;IF(SUM(FP240:$GO240)=0,"",", "),"")</f>
        <v/>
      </c>
      <c r="NH240" t="str">
        <f>IF(FP240=1,NH$8&amp;IF(SUM(FQ240:$GO240)=0,"",", "),"")</f>
        <v/>
      </c>
      <c r="NI240" t="str">
        <f>IF(FQ240=1,NI$8&amp;IF(SUM(FR240:$GO240)=0,"",", "),"")</f>
        <v/>
      </c>
      <c r="NJ240" t="str">
        <f>IF(FR240=1,NJ$8&amp;IF(SUM(FS240:$GO240)=0,"",", "),"")</f>
        <v/>
      </c>
      <c r="NK240" t="str">
        <f>IF(FS240=1,NK$8&amp;IF(SUM(FT240:$GO240)=0,"",", "),"")</f>
        <v/>
      </c>
      <c r="NL240" t="str">
        <f>IF(FT240=1,NL$8&amp;IF(SUM(FU240:$GO240)=0,"",", "),"")</f>
        <v/>
      </c>
      <c r="NM240" t="str">
        <f>IF(FU240=1,NM$8&amp;IF(SUM(FV240:$GO240)=0,"",", "),"")</f>
        <v/>
      </c>
      <c r="NN240" t="str">
        <f>IF(FV240=1,NN$8&amp;IF(SUM(FW240:$GO240)=0,"",", "),"")</f>
        <v/>
      </c>
      <c r="NO240" t="str">
        <f>IF(FW240=1,NO$8&amp;IF(SUM(FX240:$GO240)=0,"",", "),"")</f>
        <v/>
      </c>
      <c r="NP240" t="str">
        <f>IF(FX240=1,NP$8&amp;IF(SUM(FY240:$GO240)=0,"",", "),"")</f>
        <v/>
      </c>
      <c r="NQ240" t="str">
        <f>IF(FY240=1,NQ$8&amp;IF(SUM(FZ240:$GO240)=0,"",", "),"")</f>
        <v/>
      </c>
      <c r="NR240" t="str">
        <f>IF(FZ240=1,NR$8&amp;IF(SUM(GA240:$GO240)=0,"",", "),"")</f>
        <v/>
      </c>
      <c r="NS240" t="str">
        <f>IF(GA240=1,NS$8&amp;IF(SUM(GB240:$GO240)=0,"",", "),"")</f>
        <v/>
      </c>
      <c r="NT240" t="str">
        <f>IF(GB240=1,NT$8&amp;IF(SUM(GC240:$GO240)=0,"",", "),"")</f>
        <v/>
      </c>
      <c r="NU240" t="str">
        <f>IF(GC240=1,NU$8&amp;IF(SUM(GD240:$GO240)=0,"",", "),"")</f>
        <v/>
      </c>
      <c r="NV240" t="str">
        <f>IF(GD240=1,NV$8&amp;IF(SUM(GE240:$GO240)=0,"",", "),"")</f>
        <v/>
      </c>
      <c r="NW240" t="str">
        <f>IF(GE240=1,NW$8&amp;IF(SUM(GF240:$GO240)=0,"",", "),"")</f>
        <v/>
      </c>
      <c r="NX240" t="str">
        <f>IF(GF240=1,NX$8&amp;IF(SUM(GG240:$GO240)=0,"",", "),"")</f>
        <v/>
      </c>
      <c r="NY240" t="str">
        <f>IF(GG240=1,NY$8&amp;IF(SUM(GH240:$GO240)=0,"",", "),"")</f>
        <v/>
      </c>
      <c r="NZ240" t="str">
        <f>IF(GH240=1,NZ$8&amp;IF(SUM(GI240:$GO240)=0,"",", "),"")</f>
        <v/>
      </c>
      <c r="OA240" t="str">
        <f>IF(GI240=1,OA$8&amp;IF(SUM(GJ240:$GO240)=0,"",", "),"")</f>
        <v/>
      </c>
      <c r="OB240" t="str">
        <f>IF(GJ240=1,OB$8&amp;IF(SUM(GK240:$GO240)=0,"",", "),"")</f>
        <v/>
      </c>
      <c r="OC240" t="str">
        <f>IF(GK240=1,OC$8&amp;IF(SUM(GL240:$GO240)=0,"",", "),"")</f>
        <v/>
      </c>
      <c r="OD240" t="str">
        <f>IF(GL240=1,OD$8&amp;IF(SUM(GM240:$GO240)=0,"",", "),"")</f>
        <v/>
      </c>
      <c r="OE240" t="str">
        <f>IF(GM240=1,OE$8&amp;IF(SUM(GN240:$GO240)=0,"",", "),"")</f>
        <v/>
      </c>
      <c r="OF240" t="str">
        <f>IF(GN240=1,OF$8&amp;IF(SUM(GO240:$GO240)=0,"",", "),"")</f>
        <v/>
      </c>
      <c r="OG240" t="str">
        <f t="shared" si="285"/>
        <v/>
      </c>
      <c r="OH240" t="str">
        <f>IF(GP240=1,OH$8&amp;IF(SUM(GQ240:$IM240)=0,"",", "),"")</f>
        <v/>
      </c>
      <c r="OI240" t="str">
        <f>IF(GQ240=1,OI$8&amp;IF(SUM(GR240:$IM240)=0,"",", "),"")</f>
        <v/>
      </c>
      <c r="OJ240" t="str">
        <f>IF(GR240=1,OJ$8&amp;IF(SUM(GS240:$IM240)=0,"",", "),"")</f>
        <v/>
      </c>
      <c r="OK240" t="str">
        <f>IF(GS240=1,OK$8&amp;IF(SUM(GT240:$IM240)=0,"",", "),"")</f>
        <v/>
      </c>
      <c r="OL240" t="str">
        <f>IF(GT240=1,OL$8&amp;IF(SUM(GU240:$IM240)=0,"",", "),"")</f>
        <v/>
      </c>
      <c r="OM240" t="str">
        <f>IF(GU240=1,OM$8&amp;IF(SUM(GV240:$IM240)=0,"",", "),"")</f>
        <v/>
      </c>
      <c r="ON240" t="str">
        <f>IF(GV240=1,ON$8&amp;IF(SUM(GW240:$IM240)=0,"",", "),"")</f>
        <v/>
      </c>
      <c r="OO240" t="str">
        <f>IF(GW240=1,OO$8&amp;IF(SUM(GX240:$IM240)=0,"",", "),"")</f>
        <v/>
      </c>
      <c r="OP240" t="str">
        <f>IF(GX240=1,OP$8&amp;IF(SUM(GY240:$IM240)=0,"",", "),"")</f>
        <v/>
      </c>
      <c r="OQ240" t="str">
        <f>IF(GY240=1,OQ$8&amp;IF(SUM(GZ240:$IM240)=0,"",", "),"")</f>
        <v/>
      </c>
      <c r="OR240" t="str">
        <f>IF(GZ240=1,OR$8&amp;IF(SUM(HA240:$IM240)=0,"",", "),"")</f>
        <v/>
      </c>
      <c r="OS240" t="str">
        <f>IF(HA240=1,OS$8&amp;IF(SUM(HB240:$IM240)=0,"",", "),"")</f>
        <v/>
      </c>
      <c r="OT240" t="str">
        <f>IF(HB240=1,OT$8&amp;IF(SUM(HC240:$IM240)=0,"",", "),"")</f>
        <v/>
      </c>
      <c r="OU240" t="str">
        <f>IF(HC240=1,OU$8&amp;IF(SUM(HD240:$IM240)=0,"",", "),"")</f>
        <v/>
      </c>
      <c r="OV240" t="str">
        <f>IF(HD240=1,OV$8&amp;IF(SUM(HE240:$IM240)=0,"",", "),"")</f>
        <v/>
      </c>
      <c r="OW240" t="str">
        <f>IF(HE240=1,OW$8&amp;IF(SUM(HF240:$IM240)=0,"",", "),"")</f>
        <v/>
      </c>
      <c r="OX240" t="str">
        <f>IF(HF240=1,OX$8&amp;IF(SUM(HG240:$IM240)=0,"",", "),"")</f>
        <v/>
      </c>
      <c r="OY240" t="str">
        <f>IF(HG240=1,OY$8&amp;IF(SUM(HH240:$IM240)=0,"",", "),"")</f>
        <v/>
      </c>
      <c r="OZ240" t="str">
        <f>IF(HH240=1,OZ$8&amp;IF(SUM(HI240:$IM240)=0,"",", "),"")</f>
        <v/>
      </c>
      <c r="PA240" t="str">
        <f>IF(HI240=1,PA$8&amp;IF(SUM(HJ240:$IM240)=0,"",", "),"")</f>
        <v/>
      </c>
      <c r="PB240" t="str">
        <f>IF(HJ240=1,PB$8&amp;IF(SUM(HK240:$IM240)=0,"",", "),"")</f>
        <v/>
      </c>
      <c r="PC240" t="str">
        <f>IF(HK240=1,PC$8&amp;IF(SUM(HL240:$IM240)=0,"",", "),"")</f>
        <v/>
      </c>
      <c r="PD240" t="str">
        <f>IF(HL240=1,PD$8&amp;IF(SUM(HM240:$IM240)=0,"",", "),"")</f>
        <v/>
      </c>
      <c r="PE240" t="str">
        <f>IF(HM240=1,PE$8&amp;IF(SUM(HN240:$IM240)=0,"",", "),"")</f>
        <v/>
      </c>
      <c r="PF240" t="str">
        <f>IF(HN240=1,PF$8&amp;IF(SUM(HO240:$IM240)=0,"",", "),"")</f>
        <v/>
      </c>
      <c r="PG240" t="str">
        <f>IF(HO240=1,PG$8&amp;IF(SUM(HP240:$IM240)=0,"",", "),"")</f>
        <v/>
      </c>
      <c r="PH240" t="str">
        <f>IF(HP240=1,PH$8&amp;IF(SUM(HQ240:$IM240)=0,"",", "),"")</f>
        <v/>
      </c>
      <c r="PI240" t="str">
        <f>IF(HQ240=1,PI$8&amp;IF(SUM(HR240:$IM240)=0,"",", "),"")</f>
        <v/>
      </c>
      <c r="PJ240" t="str">
        <f>IF(HR240=1,PJ$8&amp;IF(SUM(HS240:$IM240)=0,"",", "),"")</f>
        <v/>
      </c>
      <c r="PK240" t="str">
        <f>IF(HS240=1,PK$8&amp;IF(SUM(HT240:$IM240)=0,"",", "),"")</f>
        <v/>
      </c>
      <c r="PL240" t="str">
        <f>IF(HT240=1,PL$8&amp;IF(SUM(HU240:$IM240)=0,"",", "),"")</f>
        <v/>
      </c>
      <c r="PM240" t="str">
        <f>IF(HU240=1,PM$8&amp;IF(SUM(HV240:$IM240)=0,"",", "),"")</f>
        <v/>
      </c>
      <c r="PN240" t="str">
        <f>IF(HV240=1,PN$8&amp;IF(SUM(HW240:$IM240)=0,"",", "),"")</f>
        <v/>
      </c>
      <c r="PO240" t="str">
        <f>IF(HW240=1,PO$8&amp;IF(SUM(HX240:$IM240)=0,"",", "),"")</f>
        <v/>
      </c>
      <c r="PP240" t="str">
        <f>IF(HX240=1,PP$8&amp;IF(SUM(HY240:$IM240)=0,"",", "),"")</f>
        <v/>
      </c>
      <c r="PQ240" t="str">
        <f>IF(HY240=1,PQ$8&amp;IF(SUM(HZ240:$IM240)=0,"",", "),"")</f>
        <v/>
      </c>
      <c r="PR240" t="str">
        <f>IF(HZ240=1,PR$8&amp;IF(SUM(IA240:$IM240)=0,"",", "),"")</f>
        <v/>
      </c>
      <c r="PS240" t="str">
        <f>IF(IA240=1,PS$8&amp;IF(SUM(IB240:$IM240)=0,"",", "),"")</f>
        <v/>
      </c>
      <c r="PT240" t="str">
        <f>IF(IB240=1,PT$8&amp;IF(SUM(IC240:$IM240)=0,"",", "),"")</f>
        <v/>
      </c>
      <c r="PU240" t="str">
        <f>IF(IC240=1,PU$8&amp;IF(SUM(ID240:$IM240)=0,"",", "),"")</f>
        <v/>
      </c>
      <c r="PV240" t="str">
        <f>IF(ID240=1,PV$8&amp;IF(SUM(IE240:$IM240)=0,"",", "),"")</f>
        <v/>
      </c>
      <c r="PW240" t="str">
        <f>IF(IE240=1,PW$8&amp;IF(SUM(IF240:$IM240)=0,"",", "),"")</f>
        <v/>
      </c>
      <c r="PX240" t="str">
        <f>IF(IF240=1,PX$8&amp;IF(SUM(IG240:$IM240)=0,"",", "),"")</f>
        <v/>
      </c>
      <c r="PY240" t="str">
        <f>IF(IG240=1,PY$8&amp;IF(SUM(IH240:$IM240)=0,"",", "),"")</f>
        <v/>
      </c>
      <c r="PZ240" t="str">
        <f>IF(IH240=1,PZ$8&amp;IF(SUM(II240:$IM240)=0,"",", "),"")</f>
        <v/>
      </c>
      <c r="QA240" t="str">
        <f>IF(II240=1,QA$8&amp;IF(SUM(IJ240:$IM240)=0,"",", "),"")</f>
        <v/>
      </c>
      <c r="QB240" t="str">
        <f>IF(IJ240=1,QB$8&amp;IF(SUM(IK240:$IM240)=0,"",", "),"")</f>
        <v/>
      </c>
      <c r="QC240" t="str">
        <f>IF(IK240=1,QC$8&amp;IF(SUM(IL240:$IM240)=0,"",", "),"")</f>
        <v/>
      </c>
      <c r="QD240" t="str">
        <f>IF(IL240=1,QD$8&amp;IF(SUM(IM240:$IM240)=0,"",", "),"")</f>
        <v/>
      </c>
      <c r="QE240" t="str">
        <f t="shared" si="286"/>
        <v/>
      </c>
      <c r="QF240" t="str">
        <f>IF(IN240=1,QF$8&amp;IF(SUM(IO240:$KK240)=0,"",", "),"")</f>
        <v/>
      </c>
      <c r="QG240" t="str">
        <f>IF(IO240=1,QG$8&amp;IF(SUM(IP240:$KK240)=0,"",", "),"")</f>
        <v/>
      </c>
      <c r="QH240" t="str">
        <f>IF(IP240=1,QH$8&amp;IF(SUM(IQ240:$KK240)=0,"",", "),"")</f>
        <v/>
      </c>
      <c r="QI240" t="str">
        <f>IF(IQ240=1,QI$8&amp;IF(SUM(IR240:$KK240)=0,"",", "),"")</f>
        <v/>
      </c>
      <c r="QJ240" t="str">
        <f>IF(IR240=1,QJ$8&amp;IF(SUM(IS240:$KK240)=0,"",", "),"")</f>
        <v/>
      </c>
      <c r="QK240" t="str">
        <f>IF(IS240=1,QK$8&amp;IF(SUM(IT240:$KK240)=0,"",", "),"")</f>
        <v/>
      </c>
      <c r="QL240" t="str">
        <f>IF(IT240=1,QL$8&amp;IF(SUM(IU240:$KK240)=0,"",", "),"")</f>
        <v/>
      </c>
      <c r="QM240" t="str">
        <f>IF(IU240=1,QM$8&amp;IF(SUM(IV240:$KK240)=0,"",", "),"")</f>
        <v/>
      </c>
      <c r="QN240" t="str">
        <f>IF(IV240=1,QN$8&amp;IF(SUM(IW240:$KK240)=0,"",", "),"")</f>
        <v/>
      </c>
      <c r="QO240" t="str">
        <f>IF(IW240=1,QO$8&amp;IF(SUM(IX240:$KK240)=0,"",", "),"")</f>
        <v/>
      </c>
      <c r="QP240" t="str">
        <f>IF(IX240=1,QP$8&amp;IF(SUM(IY240:$KK240)=0,"",", "),"")</f>
        <v/>
      </c>
      <c r="QQ240" t="str">
        <f>IF(IY240=1,QQ$8&amp;IF(SUM(IZ240:$KK240)=0,"",", "),"")</f>
        <v/>
      </c>
      <c r="QR240" t="str">
        <f>IF(IZ240=1,QR$8&amp;IF(SUM(JA240:$KK240)=0,"",", "),"")</f>
        <v/>
      </c>
      <c r="QS240" t="str">
        <f>IF(JA240=1,QS$8&amp;IF(SUM(JB240:$KK240)=0,"",", "),"")</f>
        <v/>
      </c>
      <c r="QT240" t="str">
        <f>IF(JB240=1,QT$8&amp;IF(SUM(JC240:$KK240)=0,"",", "),"")</f>
        <v/>
      </c>
      <c r="QU240" t="str">
        <f>IF(JC240=1,QU$8&amp;IF(SUM(JD240:$KK240)=0,"",", "),"")</f>
        <v/>
      </c>
      <c r="QV240" t="str">
        <f>IF(JD240=1,QV$8&amp;IF(SUM(JE240:$KK240)=0,"",", "),"")</f>
        <v/>
      </c>
      <c r="QW240" t="str">
        <f>IF(JE240=1,QW$8&amp;IF(SUM(JF240:$KK240)=0,"",", "),"")</f>
        <v/>
      </c>
      <c r="QX240" t="str">
        <f>IF(JF240=1,QX$8&amp;IF(SUM(JG240:$KK240)=0,"",", "),"")</f>
        <v/>
      </c>
      <c r="QY240" t="str">
        <f>IF(JG240=1,QY$8&amp;IF(SUM(JH240:$KK240)=0,"",", "),"")</f>
        <v/>
      </c>
      <c r="QZ240" t="str">
        <f>IF(JH240=1,QZ$8&amp;IF(SUM(JI240:$KK240)=0,"",", "),"")</f>
        <v/>
      </c>
      <c r="RA240" t="str">
        <f>IF(JI240=1,RA$8&amp;IF(SUM(JJ240:$KK240)=0,"",", "),"")</f>
        <v/>
      </c>
      <c r="RB240" t="str">
        <f>IF(JJ240=1,RB$8&amp;IF(SUM(JK240:$KK240)=0,"",", "),"")</f>
        <v/>
      </c>
      <c r="RC240" t="str">
        <f>IF(JK240=1,RC$8&amp;IF(SUM(JL240:$KK240)=0,"",", "),"")</f>
        <v/>
      </c>
      <c r="RD240" t="str">
        <f>IF(JL240=1,RD$8&amp;IF(SUM(JM240:$KK240)=0,"",", "),"")</f>
        <v/>
      </c>
      <c r="RE240" t="str">
        <f>IF(JM240=1,RE$8&amp;IF(SUM(JN240:$KK240)=0,"",", "),"")</f>
        <v/>
      </c>
      <c r="RF240" t="str">
        <f>IF(JN240=1,RF$8&amp;IF(SUM(JO240:$KK240)=0,"",", "),"")</f>
        <v/>
      </c>
      <c r="RG240" t="str">
        <f>IF(JO240=1,RG$8&amp;IF(SUM(JP240:$KK240)=0,"",", "),"")</f>
        <v/>
      </c>
      <c r="RH240" t="str">
        <f>IF(JP240=1,RH$8&amp;IF(SUM(JQ240:$KK240)=0,"",", "),"")</f>
        <v/>
      </c>
      <c r="RI240" t="str">
        <f>IF(JQ240=1,RI$8&amp;IF(SUM(JR240:$KK240)=0,"",", "),"")</f>
        <v/>
      </c>
      <c r="RJ240" t="str">
        <f>IF(JR240=1,RJ$8&amp;IF(SUM(JS240:$KK240)=0,"",", "),"")</f>
        <v/>
      </c>
      <c r="RK240" t="str">
        <f>IF(JS240=1,RK$8&amp;IF(SUM(JT240:$KK240)=0,"",", "),"")</f>
        <v/>
      </c>
      <c r="RL240" t="str">
        <f>IF(JT240=1,RL$8&amp;IF(SUM(JU240:$KK240)=0,"",", "),"")</f>
        <v/>
      </c>
      <c r="RM240" t="str">
        <f>IF(JU240=1,RM$8&amp;IF(SUM(JV240:$KK240)=0,"",", "),"")</f>
        <v/>
      </c>
      <c r="RN240" t="str">
        <f>IF(JV240=1,RN$8&amp;IF(SUM(JW240:$KK240)=0,"",", "),"")</f>
        <v/>
      </c>
      <c r="RO240" t="str">
        <f>IF(JW240=1,RO$8&amp;IF(SUM(JX240:$KK240)=0,"",", "),"")</f>
        <v/>
      </c>
      <c r="RP240" t="str">
        <f>IF(JX240=1,RP$8&amp;IF(SUM(JY240:$KK240)=0,"",", "),"")</f>
        <v/>
      </c>
      <c r="RQ240" t="str">
        <f>IF(JY240=1,RQ$8&amp;IF(SUM(JZ240:$KK240)=0,"",", "),"")</f>
        <v/>
      </c>
      <c r="RR240" t="str">
        <f>IF(JZ240=1,RR$8&amp;IF(SUM(KA240:$KK240)=0,"",", "),"")</f>
        <v/>
      </c>
      <c r="RS240" t="str">
        <f>IF(KA240=1,RS$8&amp;IF(SUM(KB240:$KK240)=0,"",", "),"")</f>
        <v/>
      </c>
      <c r="RT240" t="str">
        <f>IF(KB240=1,RT$8&amp;IF(SUM(KC240:$KK240)=0,"",", "),"")</f>
        <v/>
      </c>
      <c r="RU240" t="str">
        <f>IF(KC240=1,RU$8&amp;IF(SUM(KD240:$KK240)=0,"",", "),"")</f>
        <v/>
      </c>
      <c r="RV240" t="str">
        <f>IF(KD240=1,RV$8&amp;IF(SUM(KE240:$KK240)=0,"",", "),"")</f>
        <v/>
      </c>
      <c r="RW240" t="str">
        <f>IF(KE240=1,RW$8&amp;IF(SUM(KF240:$KK240)=0,"",", "),"")</f>
        <v/>
      </c>
      <c r="RX240" t="str">
        <f>IF(KF240=1,RX$8&amp;IF(SUM(KG240:$KK240)=0,"",", "),"")</f>
        <v/>
      </c>
      <c r="RY240" t="str">
        <f>IF(KG240=1,RY$8&amp;IF(SUM(KH240:$KK240)=0,"",", "),"")</f>
        <v/>
      </c>
      <c r="RZ240" t="str">
        <f>IF(KH240=1,RZ$8&amp;IF(SUM(KI240:$KK240)=0,"",", "),"")</f>
        <v/>
      </c>
      <c r="SA240" t="str">
        <f>IF(KI240=1,SA$8&amp;IF(SUM(KJ240:$KK240)=0,"",", "),"")</f>
        <v/>
      </c>
      <c r="SB240" t="str">
        <f>IF(KJ240=1,SB$8&amp;IF(SUM(KK240:$KK240)=0,"",", "),"")</f>
        <v/>
      </c>
      <c r="SC240" t="str">
        <f t="shared" si="287"/>
        <v/>
      </c>
    </row>
    <row r="241" spans="1:497" ht="60" customHeight="1" x14ac:dyDescent="0.45">
      <c r="A241" s="62"/>
      <c r="B241" s="212" t="str">
        <f t="shared" si="216"/>
        <v/>
      </c>
      <c r="C241" s="212" t="str">
        <f t="shared" si="275"/>
        <v/>
      </c>
      <c r="D241" s="212" t="str">
        <f t="shared" si="276"/>
        <v/>
      </c>
      <c r="E241" s="212" t="str">
        <f t="shared" si="277"/>
        <v/>
      </c>
      <c r="F241" s="212" t="str">
        <f t="shared" si="278"/>
        <v/>
      </c>
      <c r="G241" s="237" t="str">
        <f>IF('EDCI Data'!B241="","",'EDCI Data'!B241)</f>
        <v/>
      </c>
      <c r="H241" s="238" t="str">
        <f>IF('EDCI Data'!C241="","",'EDCI Data'!C241)</f>
        <v/>
      </c>
      <c r="I241" s="239" t="str">
        <f>IF('EDCI Data'!D241="","",'EDCI Data'!D241)</f>
        <v/>
      </c>
      <c r="J241" s="240" t="str">
        <f>IF('EDCI Data'!E241="","",'EDCI Data'!E241)</f>
        <v/>
      </c>
      <c r="K241" s="237" t="str">
        <f>IF('EDCI Data'!F241="","",'EDCI Data'!F241)</f>
        <v/>
      </c>
      <c r="L241" s="237" t="str">
        <f>IF('EDCI Data'!G241="","",'EDCI Data'!G241)</f>
        <v/>
      </c>
      <c r="M241" s="237" t="str">
        <f>IF('EDCI Data'!H241="","",'EDCI Data'!H241)</f>
        <v/>
      </c>
      <c r="N241" s="237" t="str">
        <f>IF('EDCI Data'!I241="","",'EDCI Data'!I241)</f>
        <v/>
      </c>
      <c r="O241" s="237" t="str">
        <f>IF('EDCI Data'!J241="","",'EDCI Data'!J241)</f>
        <v/>
      </c>
      <c r="P241" s="237" t="str">
        <f>IF('EDCI Data'!K241="","",'EDCI Data'!K241)</f>
        <v/>
      </c>
      <c r="Q241" s="241" t="str">
        <f>IF('EDCI Data'!L241="","",'EDCI Data'!L241)</f>
        <v/>
      </c>
      <c r="R241" s="241" t="str">
        <f>IF('EDCI Data'!M241="","",'EDCI Data'!M241)</f>
        <v/>
      </c>
      <c r="S241" s="237" t="str">
        <f>IF('EDCI Data'!N241="","",'EDCI Data'!N241)</f>
        <v/>
      </c>
      <c r="T241" s="237" t="str">
        <f>IF('EDCI Data'!O241="","",'EDCI Data'!O241)</f>
        <v/>
      </c>
      <c r="U241" s="237" t="str">
        <f>IF('EDCI Data'!P241="","",'EDCI Data'!P241)</f>
        <v/>
      </c>
      <c r="V241" s="237" t="str">
        <f>IF('EDCI Data'!Q241="","",'EDCI Data'!Q241)</f>
        <v/>
      </c>
      <c r="W241" s="242" t="str">
        <f>IF('EDCI Data'!R241="","",'EDCI Data'!R241)</f>
        <v/>
      </c>
      <c r="X241" s="243" t="str">
        <f>IF('EDCI Data'!S241="","",'EDCI Data'!S241)</f>
        <v/>
      </c>
      <c r="Y241" s="243" t="str">
        <f>IF('EDCI Data'!T241="","",'EDCI Data'!T241)</f>
        <v/>
      </c>
      <c r="Z241" s="244" t="str">
        <f>IF('EDCI Data'!U241="","",'EDCI Data'!U241)</f>
        <v/>
      </c>
      <c r="AA241" s="237" t="str">
        <f>IF('EDCI Data'!V241="","",'EDCI Data'!V241)</f>
        <v/>
      </c>
      <c r="AB241" s="244" t="str">
        <f>IF('EDCI Data'!W241="","",'EDCI Data'!W241)</f>
        <v/>
      </c>
      <c r="AC241" s="237" t="str">
        <f>IF('EDCI Data'!X241="","",'EDCI Data'!X241)</f>
        <v/>
      </c>
      <c r="AD241" s="244" t="str">
        <f>IF('EDCI Data'!Y241="","",'EDCI Data'!Y241)</f>
        <v/>
      </c>
      <c r="AE241" s="237" t="str">
        <f>IF('EDCI Data'!Z241="","",'EDCI Data'!Z241)</f>
        <v/>
      </c>
      <c r="AF241" s="237" t="str">
        <f>IF('EDCI Data'!AA241="","",'EDCI Data'!AA241)</f>
        <v/>
      </c>
      <c r="AG241" s="237" t="str">
        <f>IF('EDCI Data'!AB241="","",'EDCI Data'!AB241)</f>
        <v/>
      </c>
      <c r="AH241" s="237" t="str">
        <f>IF('EDCI Data'!AC241="","",'EDCI Data'!AC241)</f>
        <v/>
      </c>
      <c r="AI241" s="237" t="str">
        <f>IF('EDCI Data'!AD241="","",'EDCI Data'!AD241)</f>
        <v/>
      </c>
      <c r="AJ241" s="237" t="str">
        <f>IF('EDCI Data'!AE241="","",'EDCI Data'!AE241)</f>
        <v/>
      </c>
      <c r="AK241" s="237" t="str">
        <f>IF('EDCI Data'!AF241="","",'EDCI Data'!AF241)</f>
        <v/>
      </c>
      <c r="AL241" s="237" t="str">
        <f>IF('EDCI Data'!AG241="","",'EDCI Data'!AG241)</f>
        <v/>
      </c>
      <c r="AM241" s="237" t="str">
        <f>IF('EDCI Data'!AH241="","",'EDCI Data'!AH241)</f>
        <v/>
      </c>
      <c r="AN241" s="237" t="str">
        <f>IF('EDCI Data'!AI241="","",'EDCI Data'!AI241)</f>
        <v/>
      </c>
      <c r="AO241" s="237" t="str">
        <f>IF('EDCI Data'!AJ241="","",'EDCI Data'!AJ241)</f>
        <v/>
      </c>
      <c r="AP241" s="237" t="str">
        <f>IF('EDCI Data'!AK241="","",'EDCI Data'!AK241)</f>
        <v/>
      </c>
      <c r="AQ241" s="237" t="str">
        <f>IF('EDCI Data'!AL241="","",'EDCI Data'!AL241)</f>
        <v/>
      </c>
      <c r="AR241" s="237" t="str">
        <f>IF('EDCI Data'!AM241="","",'EDCI Data'!AM241)</f>
        <v/>
      </c>
      <c r="AS241" s="237" t="str">
        <f>IF('EDCI Data'!AN241="","",'EDCI Data'!AN241)</f>
        <v/>
      </c>
      <c r="AT241" s="237" t="str">
        <f>IF('EDCI Data'!AO241="","",'EDCI Data'!AO241)</f>
        <v/>
      </c>
      <c r="AU241" s="237" t="str">
        <f>IF('EDCI Data'!AP241="","",'EDCI Data'!AP241)</f>
        <v/>
      </c>
      <c r="AV241" s="237" t="str">
        <f>IF('EDCI Data'!AQ241="","",'EDCI Data'!AQ241)</f>
        <v/>
      </c>
      <c r="AW241" s="237" t="str">
        <f>IF('EDCI Data'!AR241="","",'EDCI Data'!AR241)</f>
        <v/>
      </c>
      <c r="AX241" s="237" t="str">
        <f>IF('EDCI Data'!AS241="","",'EDCI Data'!AS241)</f>
        <v/>
      </c>
      <c r="AY241" s="237" t="str">
        <f>IF('EDCI Data'!AT241="","",'EDCI Data'!AT241)</f>
        <v/>
      </c>
      <c r="AZ241" s="237" t="str">
        <f>IF('EDCI Data'!AU241="","",'EDCI Data'!AU241)</f>
        <v/>
      </c>
      <c r="BA241" s="237" t="str">
        <f>IF('EDCI Data'!AV241="","",'EDCI Data'!AV241)</f>
        <v/>
      </c>
      <c r="BB241" s="245" t="str">
        <f>IF('EDCI Data'!AW241="","",'EDCI Data'!AW241)</f>
        <v/>
      </c>
      <c r="BC241" s="245" t="str">
        <f>IF('EDCI Data'!AX241="","",'EDCI Data'!AX241)</f>
        <v/>
      </c>
      <c r="BD241" s="246" t="str">
        <f t="shared" si="279"/>
        <v/>
      </c>
      <c r="BE241" s="247" t="str">
        <f>IF('EDCI Data'!AY241="","",'EDCI Data'!AY241)</f>
        <v/>
      </c>
      <c r="BF241" s="247" t="str">
        <f>IF('EDCI Data'!AZ241="","",'EDCI Data'!AZ241)</f>
        <v/>
      </c>
      <c r="BG241" s="247" t="str">
        <f>IF('EDCI Data'!BA241="","",'EDCI Data'!BA241)</f>
        <v/>
      </c>
      <c r="BH241" s="247" t="str">
        <f>IF('EDCI Data'!BB241="","",'EDCI Data'!BB241)</f>
        <v/>
      </c>
      <c r="BI241" s="247" t="str">
        <f>IF('EDCI Data'!BC241="","",'EDCI Data'!BC241)</f>
        <v/>
      </c>
      <c r="BJ241" s="247" t="str">
        <f>IF('EDCI Data'!BD241="","",'EDCI Data'!BD241)</f>
        <v/>
      </c>
      <c r="BK241" s="247" t="str">
        <f>IF('EDCI Data'!BE241="","",'EDCI Data'!BE241)</f>
        <v/>
      </c>
      <c r="BL241" s="247" t="str">
        <f>IF('EDCI Data'!BF241="","",'EDCI Data'!BF241)</f>
        <v/>
      </c>
      <c r="BM241" s="247" t="str">
        <f>IF('EDCI Data'!BG241="","",'EDCI Data'!BG241)</f>
        <v/>
      </c>
      <c r="BN241" s="248" t="str">
        <f>IF('EDCI Data'!BH241="","",'EDCI Data'!BH241)</f>
        <v/>
      </c>
      <c r="BO241" s="248" t="str">
        <f>IF('EDCI Data'!BI241="","",'EDCI Data'!BI241)</f>
        <v/>
      </c>
      <c r="BP241" s="249" t="str">
        <f>IF('EDCI Data'!BJ241="","",'EDCI Data'!BJ241)</f>
        <v/>
      </c>
      <c r="BQ241" s="248" t="str">
        <f>IF('EDCI Data'!BK241="","",'EDCI Data'!BK241)</f>
        <v/>
      </c>
      <c r="BR241" s="248" t="str">
        <f>IF('EDCI Data'!BL241="","",'EDCI Data'!BL241)</f>
        <v/>
      </c>
      <c r="BS241" s="250" t="str">
        <f>IF('EDCI Data'!BM241="","",'EDCI Data'!BM241)</f>
        <v/>
      </c>
      <c r="BT241" s="251" t="str">
        <f>IF('EDCI Data'!BN241="","",'EDCI Data'!BN241)</f>
        <v/>
      </c>
      <c r="BU241" s="246" t="str">
        <f>IF('EDCI Data'!BO241="","",'EDCI Data'!BO241)</f>
        <v/>
      </c>
      <c r="BV241" s="252">
        <f t="shared" si="280"/>
        <v>0</v>
      </c>
      <c r="BW241" s="252">
        <f t="shared" si="281"/>
        <v>0</v>
      </c>
      <c r="BX241" s="252">
        <f t="shared" si="282"/>
        <v>0</v>
      </c>
      <c r="BY241" s="252">
        <f t="shared" si="283"/>
        <v>0</v>
      </c>
      <c r="BZ241" t="str">
        <f t="shared" si="217"/>
        <v/>
      </c>
      <c r="CA241" s="253"/>
      <c r="CB241"/>
      <c r="CC241"/>
      <c r="CD241"/>
      <c r="CE241" t="str">
        <f t="shared" si="218"/>
        <v/>
      </c>
      <c r="CF241"/>
      <c r="CG241" t="str">
        <f t="shared" si="219"/>
        <v/>
      </c>
      <c r="CH241" t="str">
        <f t="shared" si="220"/>
        <v/>
      </c>
      <c r="CI241" t="str">
        <f t="shared" si="221"/>
        <v/>
      </c>
      <c r="CJ241" t="str">
        <f t="shared" si="222"/>
        <v/>
      </c>
      <c r="CK241"/>
      <c r="CL241"/>
      <c r="CM241" t="str">
        <f t="shared" si="223"/>
        <v/>
      </c>
      <c r="CN241" t="str">
        <f t="shared" si="224"/>
        <v/>
      </c>
      <c r="CO241" t="str">
        <f t="shared" si="225"/>
        <v/>
      </c>
      <c r="CP241" t="str">
        <f t="shared" si="226"/>
        <v/>
      </c>
      <c r="CQ241"/>
      <c r="CR241" t="str" cm="1">
        <f t="array" ref="CR241">IF(COUNTIFS($BZ$10:$BZ$259,$BZ241,$I$10:$I$259,$I241+1)&gt;0,IF(X241&lt;&gt;INDEX(Y$10:Y$259,MATCH(1,INDEX(($BZ241=$BZ$10:$BZ$259)*($I$10:$I$259=$I241+1),0,1),0)),"Number of FTEs in previous year do not align with Number of FTEs in current year across years, by definition these should be equal. Please check and update if required. "&amp;CHAR(10),""),"")</f>
        <v/>
      </c>
      <c r="CS241" t="str" cm="1">
        <f t="array" ref="CS241">IF(COUNTIFS($BZ$10:$BZ$259,$BZ241,$I$10:$I$259,$I241-1)&gt;0,IF(Y241&lt;&gt;INDEX(X$10:X$259,MATCH(1,INDEX(($BZ241=$BZ$10:$BZ$259)*($I$10:$I$259=$I241-1),0,1),0)),"Number of FTEs in previous year do not align with Number of FTEs in current year across years, by definition these should be equal. Please check and update if required. "&amp;CHAR(10),""),"")</f>
        <v/>
      </c>
      <c r="CT241" t="str">
        <f t="shared" si="227"/>
        <v/>
      </c>
      <c r="CU241" t="str">
        <f t="shared" si="228"/>
        <v/>
      </c>
      <c r="CV241"/>
      <c r="CW241" t="str">
        <f t="shared" si="229"/>
        <v/>
      </c>
      <c r="CX241"/>
      <c r="CY241" t="str">
        <f t="shared" si="230"/>
        <v/>
      </c>
      <c r="CZ241"/>
      <c r="DA241" t="str">
        <f t="shared" si="231"/>
        <v/>
      </c>
      <c r="DB241"/>
      <c r="DC241"/>
      <c r="DD241"/>
      <c r="DE241"/>
      <c r="DF241"/>
      <c r="DG241"/>
      <c r="DH241"/>
      <c r="DI241"/>
      <c r="DJ241"/>
      <c r="DK241"/>
      <c r="DL241"/>
      <c r="DM241"/>
      <c r="DN241"/>
      <c r="DO241"/>
      <c r="DP241"/>
      <c r="DQ241"/>
      <c r="DR241"/>
      <c r="DS241"/>
      <c r="DT241"/>
      <c r="DU241"/>
      <c r="DV241"/>
      <c r="DW241"/>
      <c r="DX241" t="str">
        <f t="shared" si="232"/>
        <v/>
      </c>
      <c r="DY241" t="str">
        <f t="shared" si="233"/>
        <v/>
      </c>
      <c r="DZ241" t="str">
        <f t="shared" si="234"/>
        <v/>
      </c>
      <c r="EA241" t="str">
        <f t="shared" si="235"/>
        <v/>
      </c>
      <c r="EB241" t="str">
        <f t="shared" si="236"/>
        <v/>
      </c>
      <c r="EC241" t="str">
        <f t="shared" si="237"/>
        <v/>
      </c>
      <c r="ED241" t="str">
        <f t="shared" si="238"/>
        <v/>
      </c>
      <c r="EE241" t="str">
        <f t="shared" si="239"/>
        <v/>
      </c>
      <c r="EF241" t="str">
        <f t="shared" si="240"/>
        <v/>
      </c>
      <c r="EG241" t="str">
        <f t="shared" si="241"/>
        <v/>
      </c>
      <c r="EH241" t="str">
        <f t="shared" si="242"/>
        <v/>
      </c>
      <c r="EI241" t="str">
        <f t="shared" si="243"/>
        <v/>
      </c>
      <c r="EJ241"/>
      <c r="EK241"/>
      <c r="EL241"/>
      <c r="EM241"/>
      <c r="EN241"/>
      <c r="EO241"/>
      <c r="EP241"/>
      <c r="EQ241" t="str">
        <f t="shared" si="244"/>
        <v/>
      </c>
      <c r="ER241" t="str">
        <f t="shared" si="245"/>
        <v/>
      </c>
      <c r="ES241" t="str">
        <f t="shared" si="246"/>
        <v/>
      </c>
      <c r="ET241"/>
      <c r="EU241" t="str">
        <f t="shared" si="247"/>
        <v/>
      </c>
      <c r="EV241"/>
      <c r="EW241" t="str">
        <f t="shared" si="248"/>
        <v/>
      </c>
      <c r="EX241"/>
      <c r="EY241" t="str">
        <f t="shared" si="249"/>
        <v/>
      </c>
      <c r="EZ241"/>
      <c r="FA241"/>
      <c r="FB241"/>
      <c r="FC241"/>
      <c r="FD241"/>
      <c r="FE241"/>
      <c r="FF241"/>
      <c r="FG241"/>
      <c r="FH241"/>
      <c r="FI241"/>
      <c r="FJ241"/>
      <c r="FK241"/>
      <c r="FL241"/>
      <c r="FM241"/>
      <c r="FN241"/>
      <c r="FO241"/>
      <c r="FP241"/>
      <c r="FQ241"/>
      <c r="FR241"/>
      <c r="FS241"/>
      <c r="FT241"/>
      <c r="FU241"/>
      <c r="FV241" t="str">
        <f t="shared" si="250"/>
        <v/>
      </c>
      <c r="FW241" t="str">
        <f t="shared" si="251"/>
        <v/>
      </c>
      <c r="FX241"/>
      <c r="FY241" t="str">
        <f t="shared" si="252"/>
        <v/>
      </c>
      <c r="FZ241" t="str">
        <f t="shared" si="253"/>
        <v/>
      </c>
      <c r="GA241" t="str">
        <f t="shared" si="254"/>
        <v/>
      </c>
      <c r="GB241" t="str">
        <f t="shared" si="255"/>
        <v/>
      </c>
      <c r="GC241" t="str">
        <f t="shared" si="256"/>
        <v/>
      </c>
      <c r="GD241" t="str">
        <f t="shared" si="257"/>
        <v/>
      </c>
      <c r="GE241" t="str">
        <f t="shared" si="258"/>
        <v/>
      </c>
      <c r="GF241" t="str">
        <f t="shared" si="259"/>
        <v/>
      </c>
      <c r="GG241" t="str">
        <f t="shared" si="260"/>
        <v/>
      </c>
      <c r="GH241"/>
      <c r="GI241"/>
      <c r="GJ241"/>
      <c r="GK241"/>
      <c r="GL241"/>
      <c r="GM241"/>
      <c r="GN241"/>
      <c r="GO241"/>
      <c r="GP241" t="str">
        <f t="shared" si="261"/>
        <v/>
      </c>
      <c r="GQ241" t="str">
        <f t="shared" si="262"/>
        <v/>
      </c>
      <c r="GR241"/>
      <c r="GS241" t="str">
        <f t="shared" si="263"/>
        <v/>
      </c>
      <c r="GT241"/>
      <c r="GU241" t="str">
        <f t="shared" si="264"/>
        <v/>
      </c>
      <c r="GV241"/>
      <c r="GW241" t="str">
        <f t="shared" si="265"/>
        <v/>
      </c>
      <c r="GX241"/>
      <c r="GY241"/>
      <c r="GZ241"/>
      <c r="HA241"/>
      <c r="HB241"/>
      <c r="HC241"/>
      <c r="HD241"/>
      <c r="HE241"/>
      <c r="HF241"/>
      <c r="HG241"/>
      <c r="HH241"/>
      <c r="HI241"/>
      <c r="HJ241"/>
      <c r="HK241"/>
      <c r="HL241"/>
      <c r="HM241"/>
      <c r="HN241"/>
      <c r="HO241"/>
      <c r="HP241"/>
      <c r="HQ241"/>
      <c r="HR241"/>
      <c r="HS241"/>
      <c r="HT241" t="str">
        <f t="shared" si="266"/>
        <v/>
      </c>
      <c r="HU241" t="str">
        <f t="shared" si="267"/>
        <v/>
      </c>
      <c r="HV241"/>
      <c r="HW241"/>
      <c r="HX241"/>
      <c r="HY241"/>
      <c r="HZ241"/>
      <c r="IA241"/>
      <c r="IB241"/>
      <c r="IC241"/>
      <c r="ID241"/>
      <c r="IE241" t="str">
        <f t="shared" si="268"/>
        <v/>
      </c>
      <c r="IF241"/>
      <c r="IG241"/>
      <c r="IH241"/>
      <c r="II241"/>
      <c r="IJ241"/>
      <c r="IK241"/>
      <c r="IL241"/>
      <c r="IM241"/>
      <c r="IN241"/>
      <c r="IO241"/>
      <c r="IP241"/>
      <c r="IQ241" t="str">
        <f t="shared" si="269"/>
        <v/>
      </c>
      <c r="IR241"/>
      <c r="IS241" t="str">
        <f t="shared" si="270"/>
        <v/>
      </c>
      <c r="IT241"/>
      <c r="IU241" t="str">
        <f t="shared" si="271"/>
        <v/>
      </c>
      <c r="IV241"/>
      <c r="IW241"/>
      <c r="IX241"/>
      <c r="IY241"/>
      <c r="IZ241"/>
      <c r="JA241"/>
      <c r="JB241"/>
      <c r="JC241"/>
      <c r="JD241"/>
      <c r="JE241"/>
      <c r="JF241"/>
      <c r="JG241"/>
      <c r="JH241"/>
      <c r="JI241"/>
      <c r="JJ241"/>
      <c r="JK241"/>
      <c r="JL241"/>
      <c r="JM241"/>
      <c r="JN241"/>
      <c r="JO241"/>
      <c r="JP241"/>
      <c r="JQ241"/>
      <c r="JR241" t="str">
        <f t="shared" si="272"/>
        <v/>
      </c>
      <c r="JS241" t="str">
        <f t="shared" si="273"/>
        <v/>
      </c>
      <c r="JT241"/>
      <c r="JU241"/>
      <c r="JV241"/>
      <c r="JW241"/>
      <c r="JX241"/>
      <c r="JY241"/>
      <c r="JZ241"/>
      <c r="KA241"/>
      <c r="KB241"/>
      <c r="KC241" t="str">
        <f t="shared" si="274"/>
        <v/>
      </c>
      <c r="KD241"/>
      <c r="KE241"/>
      <c r="KF241"/>
      <c r="KG241"/>
      <c r="KH241"/>
      <c r="KI241"/>
      <c r="KJ241"/>
      <c r="KK241"/>
      <c r="KL241" t="str">
        <f>IF(CT241=1,KL$8&amp;IF(SUM(CU241:$EQ241)=0,"",", "),"")</f>
        <v/>
      </c>
      <c r="KM241" t="str">
        <f>IF(CU241=1,KM$8&amp;IF(SUM(CV241:$EQ241)=0,"",", "),"")</f>
        <v/>
      </c>
      <c r="KN241" t="str">
        <f>IF(CV241=1,KN$8&amp;IF(SUM(CW241:$EQ241)=0,"",", "),"")</f>
        <v/>
      </c>
      <c r="KO241" t="str">
        <f>IF(CW241=1,KO$8&amp;IF(SUM(CX241:$EQ241)=0,"",", "),"")</f>
        <v/>
      </c>
      <c r="KP241" t="str">
        <f>IF(CX241=1,KP$8&amp;IF(SUM(CY241:$EQ241)=0,"",", "),"")</f>
        <v/>
      </c>
      <c r="KQ241" t="str">
        <f>IF(CY241=1,KQ$8&amp;IF(SUM(CZ241:$EQ241)=0,"",", "),"")</f>
        <v/>
      </c>
      <c r="KR241" t="str">
        <f>IF(CZ241=1,KR$8&amp;IF(SUM(DA241:$EQ241)=0,"",", "),"")</f>
        <v/>
      </c>
      <c r="KS241" t="str">
        <f>IF(DA241=1,KS$8&amp;IF(SUM(DB241:$EQ241)=0,"",", "),"")</f>
        <v/>
      </c>
      <c r="KT241" t="str">
        <f>IF(DB241=1,KT$8&amp;IF(SUM(DC241:$EQ241)=0,"",", "),"")</f>
        <v/>
      </c>
      <c r="KU241" t="str">
        <f>IF(DC241=1,KU$8&amp;IF(SUM(DD241:$EQ241)=0,"",", "),"")</f>
        <v/>
      </c>
      <c r="KV241" t="str">
        <f>IF(DD241=1,KV$8&amp;IF(SUM(DE241:$EQ241)=0,"",", "),"")</f>
        <v/>
      </c>
      <c r="KW241" t="str">
        <f>IF(DE241=1,KW$8&amp;IF(SUM(DF241:$EQ241)=0,"",", "),"")</f>
        <v/>
      </c>
      <c r="KX241" t="str">
        <f>IF(DF241=1,KX$8&amp;IF(SUM(DG241:$EQ241)=0,"",", "),"")</f>
        <v/>
      </c>
      <c r="KY241" t="str">
        <f>IF(DG241=1,KY$8&amp;IF(SUM(DH241:$EQ241)=0,"",", "),"")</f>
        <v/>
      </c>
      <c r="KZ241" t="str">
        <f>IF(DH241=1,KZ$8&amp;IF(SUM(DI241:$EQ241)=0,"",", "),"")</f>
        <v/>
      </c>
      <c r="LA241" t="str">
        <f>IF(DI241=1,LA$8&amp;IF(SUM(DJ241:$EQ241)=0,"",", "),"")</f>
        <v/>
      </c>
      <c r="LB241" t="str">
        <f>IF(DJ241=1,LB$8&amp;IF(SUM(DK241:$EQ241)=0,"",", "),"")</f>
        <v/>
      </c>
      <c r="LC241" t="str">
        <f>IF(DK241=1,LC$8&amp;IF(SUM(DL241:$EQ241)=0,"",", "),"")</f>
        <v/>
      </c>
      <c r="LD241" t="str">
        <f>IF(DL241=1,LD$8&amp;IF(SUM(DM241:$EQ241)=0,"",", "),"")</f>
        <v/>
      </c>
      <c r="LE241" t="str">
        <f>IF(DM241=1,LE$8&amp;IF(SUM(DN241:$EQ241)=0,"",", "),"")</f>
        <v/>
      </c>
      <c r="LF241" t="str">
        <f>IF(DN241=1,LF$8&amp;IF(SUM(DO241:$EQ241)=0,"",", "),"")</f>
        <v/>
      </c>
      <c r="LG241" t="str">
        <f>IF(DO241=1,LG$8&amp;IF(SUM(DP241:$EQ241)=0,"",", "),"")</f>
        <v/>
      </c>
      <c r="LH241" t="str">
        <f>IF(DP241=1,LH$8&amp;IF(SUM(DQ241:$EQ241)=0,"",", "),"")</f>
        <v/>
      </c>
      <c r="LI241" t="str">
        <f>IF(DQ241=1,LI$8&amp;IF(SUM(DR241:$EQ241)=0,"",", "),"")</f>
        <v/>
      </c>
      <c r="LJ241" t="str">
        <f>IF(DR241=1,LJ$8&amp;IF(SUM(DS241:$EQ241)=0,"",", "),"")</f>
        <v/>
      </c>
      <c r="LK241" t="str">
        <f>IF(DS241=1,LK$8&amp;IF(SUM(DT241:$EQ241)=0,"",", "),"")</f>
        <v/>
      </c>
      <c r="LL241" t="str">
        <f>IF(DT241=1,LL$8&amp;IF(SUM(DU241:$EQ241)=0,"",", "),"")</f>
        <v/>
      </c>
      <c r="LM241" t="str">
        <f>IF(DU241=1,LM$8&amp;IF(SUM(DV241:$EQ241)=0,"",", "),"")</f>
        <v/>
      </c>
      <c r="LN241" t="str">
        <f>IF(DV241=1,LN$8&amp;IF(SUM(DW241:$EQ241)=0,"",", "),"")</f>
        <v/>
      </c>
      <c r="LO241" t="str">
        <f>IF(DW241=1,LO$8&amp;IF(SUM(DX241:$EQ241)=0,"",", "),"")</f>
        <v/>
      </c>
      <c r="LP241" t="str">
        <f>IF(DX241=1,LP$8&amp;IF(SUM(DY241:$EQ241)=0,"",", "),"")</f>
        <v/>
      </c>
      <c r="LQ241" t="str">
        <f>IF(DY241=1,LQ$8&amp;IF(SUM(DZ241:$EQ241)=0,"",", "),"")</f>
        <v/>
      </c>
      <c r="LR241" t="str">
        <f>IF(DZ241=1,LR$8&amp;IF(SUM(EA241:$EQ241)=0,"",", "),"")</f>
        <v/>
      </c>
      <c r="LS241" t="str">
        <f>IF(EA241=1,LS$8&amp;IF(SUM(EB241:$EQ241)=0,"",", "),"")</f>
        <v/>
      </c>
      <c r="LT241" t="str">
        <f>IF(EB241=1,LT$8&amp;IF(SUM(EC241:$EQ241)=0,"",", "),"")</f>
        <v/>
      </c>
      <c r="LU241" t="str">
        <f>IF(EC241=1,LU$8&amp;IF(SUM(ED241:$EQ241)=0,"",", "),"")</f>
        <v/>
      </c>
      <c r="LV241" t="str">
        <f>IF(ED241=1,LV$8&amp;IF(SUM(EE241:$EQ241)=0,"",", "),"")</f>
        <v/>
      </c>
      <c r="LW241" t="str">
        <f>IF(EE241=1,LW$8&amp;IF(SUM(EF241:$EQ241)=0,"",", "),"")</f>
        <v/>
      </c>
      <c r="LX241" t="str">
        <f>IF(EF241=1,LX$8&amp;IF(SUM(EG241:$EQ241)=0,"",", "),"")</f>
        <v/>
      </c>
      <c r="LY241" t="str">
        <f>IF(EG241=1,LY$8&amp;IF(SUM(EH241:$EQ241)=0,"",", "),"")</f>
        <v/>
      </c>
      <c r="LZ241" t="str">
        <f>IF(EH241=1,LZ$8&amp;IF(SUM(EI241:$EQ241)=0,"",", "),"")</f>
        <v/>
      </c>
      <c r="MA241" t="str">
        <f>IF(EI241=1,MA$8&amp;IF(SUM(EJ241:$EQ241)=0,"",", "),"")</f>
        <v/>
      </c>
      <c r="MB241" t="str">
        <f>IF(EJ241=1,MB$8&amp;IF(SUM(EK241:$EQ241)=0,"",", "),"")</f>
        <v/>
      </c>
      <c r="MC241" t="str">
        <f>IF(EK241=1,MC$8&amp;IF(SUM(EL241:$EQ241)=0,"",", "),"")</f>
        <v/>
      </c>
      <c r="MD241" t="str">
        <f>IF(EL241=1,MD$8&amp;IF(SUM(EM241:$EQ241)=0,"",", "),"")</f>
        <v/>
      </c>
      <c r="ME241" t="str">
        <f>IF(EM241=1,ME$8&amp;IF(SUM(EN241:$EQ241)=0,"",", "),"")</f>
        <v/>
      </c>
      <c r="MF241" t="str">
        <f>IF(EN241=1,MF$8&amp;IF(SUM(EO241:$EQ241)=0,"",", "),"")</f>
        <v/>
      </c>
      <c r="MG241" t="str">
        <f>IF(EO241=1,MG$8&amp;IF(SUM(EP241:$EQ241)=0,"",", "),"")</f>
        <v/>
      </c>
      <c r="MH241" t="str">
        <f>IF(EP241=1,MH$8&amp;IF(SUM(EQ241:$EQ241)=0,"",", "),"")</f>
        <v/>
      </c>
      <c r="MI241" t="str">
        <f t="shared" si="284"/>
        <v/>
      </c>
      <c r="MJ241" t="str">
        <f>IF(ER241=1,MJ$8&amp;IF(SUM(ES241:$GO241)=0,"",", "),"")</f>
        <v/>
      </c>
      <c r="MK241" t="str">
        <f>IF(ES241=1,MK$8&amp;IF(SUM(ET241:$GO241)=0,"",", "),"")</f>
        <v/>
      </c>
      <c r="ML241" t="str">
        <f>IF(ET241=1,ML$8&amp;IF(SUM(EU241:$GO241)=0,"",", "),"")</f>
        <v/>
      </c>
      <c r="MM241" t="str">
        <f>IF(EU241=1,MM$8&amp;IF(SUM(EV241:$GO241)=0,"",", "),"")</f>
        <v/>
      </c>
      <c r="MN241" t="str">
        <f>IF(EV241=1,MN$8&amp;IF(SUM(EW241:$GO241)=0,"",", "),"")</f>
        <v/>
      </c>
      <c r="MO241" t="str">
        <f>IF(EW241=1,MO$8&amp;IF(SUM(EX241:$GO241)=0,"",", "),"")</f>
        <v/>
      </c>
      <c r="MP241" t="str">
        <f>IF(EX241=1,MP$8&amp;IF(SUM(EY241:$GO241)=0,"",", "),"")</f>
        <v/>
      </c>
      <c r="MQ241" t="str">
        <f>IF(EY241=1,MQ$8&amp;IF(SUM(EZ241:$GO241)=0,"",", "),"")</f>
        <v/>
      </c>
      <c r="MR241" t="str">
        <f>IF(EZ241=1,MR$8&amp;IF(SUM(FA241:$GO241)=0,"",", "),"")</f>
        <v/>
      </c>
      <c r="MS241" t="str">
        <f>IF(FA241=1,MS$8&amp;IF(SUM(FB241:$GO241)=0,"",", "),"")</f>
        <v/>
      </c>
      <c r="MT241" t="str">
        <f>IF(FB241=1,MT$8&amp;IF(SUM(FC241:$GO241)=0,"",", "),"")</f>
        <v/>
      </c>
      <c r="MU241" t="str">
        <f>IF(FC241=1,MU$8&amp;IF(SUM(FD241:$GO241)=0,"",", "),"")</f>
        <v/>
      </c>
      <c r="MV241" t="str">
        <f>IF(FD241=1,MV$8&amp;IF(SUM(FE241:$GO241)=0,"",", "),"")</f>
        <v/>
      </c>
      <c r="MW241" t="str">
        <f>IF(FE241=1,MW$8&amp;IF(SUM(FF241:$GO241)=0,"",", "),"")</f>
        <v/>
      </c>
      <c r="MX241" t="str">
        <f>IF(FF241=1,MX$8&amp;IF(SUM(FG241:$GO241)=0,"",", "),"")</f>
        <v/>
      </c>
      <c r="MY241" t="str">
        <f>IF(FG241=1,MY$8&amp;IF(SUM(FH241:$GO241)=0,"",", "),"")</f>
        <v/>
      </c>
      <c r="MZ241" t="str">
        <f>IF(FH241=1,MZ$8&amp;IF(SUM(FI241:$GO241)=0,"",", "),"")</f>
        <v/>
      </c>
      <c r="NA241" t="str">
        <f>IF(FI241=1,NA$8&amp;IF(SUM(FJ241:$GO241)=0,"",", "),"")</f>
        <v/>
      </c>
      <c r="NB241" t="str">
        <f>IF(FJ241=1,NB$8&amp;IF(SUM(FK241:$GO241)=0,"",", "),"")</f>
        <v/>
      </c>
      <c r="NC241" t="str">
        <f>IF(FK241=1,NC$8&amp;IF(SUM(FL241:$GO241)=0,"",", "),"")</f>
        <v/>
      </c>
      <c r="ND241" t="str">
        <f>IF(FL241=1,ND$8&amp;IF(SUM(FM241:$GO241)=0,"",", "),"")</f>
        <v/>
      </c>
      <c r="NE241" t="str">
        <f>IF(FM241=1,NE$8&amp;IF(SUM(FN241:$GO241)=0,"",", "),"")</f>
        <v/>
      </c>
      <c r="NF241" t="str">
        <f>IF(FN241=1,NF$8&amp;IF(SUM(FO241:$GO241)=0,"",", "),"")</f>
        <v/>
      </c>
      <c r="NG241" t="str">
        <f>IF(FO241=1,NG$8&amp;IF(SUM(FP241:$GO241)=0,"",", "),"")</f>
        <v/>
      </c>
      <c r="NH241" t="str">
        <f>IF(FP241=1,NH$8&amp;IF(SUM(FQ241:$GO241)=0,"",", "),"")</f>
        <v/>
      </c>
      <c r="NI241" t="str">
        <f>IF(FQ241=1,NI$8&amp;IF(SUM(FR241:$GO241)=0,"",", "),"")</f>
        <v/>
      </c>
      <c r="NJ241" t="str">
        <f>IF(FR241=1,NJ$8&amp;IF(SUM(FS241:$GO241)=0,"",", "),"")</f>
        <v/>
      </c>
      <c r="NK241" t="str">
        <f>IF(FS241=1,NK$8&amp;IF(SUM(FT241:$GO241)=0,"",", "),"")</f>
        <v/>
      </c>
      <c r="NL241" t="str">
        <f>IF(FT241=1,NL$8&amp;IF(SUM(FU241:$GO241)=0,"",", "),"")</f>
        <v/>
      </c>
      <c r="NM241" t="str">
        <f>IF(FU241=1,NM$8&amp;IF(SUM(FV241:$GO241)=0,"",", "),"")</f>
        <v/>
      </c>
      <c r="NN241" t="str">
        <f>IF(FV241=1,NN$8&amp;IF(SUM(FW241:$GO241)=0,"",", "),"")</f>
        <v/>
      </c>
      <c r="NO241" t="str">
        <f>IF(FW241=1,NO$8&amp;IF(SUM(FX241:$GO241)=0,"",", "),"")</f>
        <v/>
      </c>
      <c r="NP241" t="str">
        <f>IF(FX241=1,NP$8&amp;IF(SUM(FY241:$GO241)=0,"",", "),"")</f>
        <v/>
      </c>
      <c r="NQ241" t="str">
        <f>IF(FY241=1,NQ$8&amp;IF(SUM(FZ241:$GO241)=0,"",", "),"")</f>
        <v/>
      </c>
      <c r="NR241" t="str">
        <f>IF(FZ241=1,NR$8&amp;IF(SUM(GA241:$GO241)=0,"",", "),"")</f>
        <v/>
      </c>
      <c r="NS241" t="str">
        <f>IF(GA241=1,NS$8&amp;IF(SUM(GB241:$GO241)=0,"",", "),"")</f>
        <v/>
      </c>
      <c r="NT241" t="str">
        <f>IF(GB241=1,NT$8&amp;IF(SUM(GC241:$GO241)=0,"",", "),"")</f>
        <v/>
      </c>
      <c r="NU241" t="str">
        <f>IF(GC241=1,NU$8&amp;IF(SUM(GD241:$GO241)=0,"",", "),"")</f>
        <v/>
      </c>
      <c r="NV241" t="str">
        <f>IF(GD241=1,NV$8&amp;IF(SUM(GE241:$GO241)=0,"",", "),"")</f>
        <v/>
      </c>
      <c r="NW241" t="str">
        <f>IF(GE241=1,NW$8&amp;IF(SUM(GF241:$GO241)=0,"",", "),"")</f>
        <v/>
      </c>
      <c r="NX241" t="str">
        <f>IF(GF241=1,NX$8&amp;IF(SUM(GG241:$GO241)=0,"",", "),"")</f>
        <v/>
      </c>
      <c r="NY241" t="str">
        <f>IF(GG241=1,NY$8&amp;IF(SUM(GH241:$GO241)=0,"",", "),"")</f>
        <v/>
      </c>
      <c r="NZ241" t="str">
        <f>IF(GH241=1,NZ$8&amp;IF(SUM(GI241:$GO241)=0,"",", "),"")</f>
        <v/>
      </c>
      <c r="OA241" t="str">
        <f>IF(GI241=1,OA$8&amp;IF(SUM(GJ241:$GO241)=0,"",", "),"")</f>
        <v/>
      </c>
      <c r="OB241" t="str">
        <f>IF(GJ241=1,OB$8&amp;IF(SUM(GK241:$GO241)=0,"",", "),"")</f>
        <v/>
      </c>
      <c r="OC241" t="str">
        <f>IF(GK241=1,OC$8&amp;IF(SUM(GL241:$GO241)=0,"",", "),"")</f>
        <v/>
      </c>
      <c r="OD241" t="str">
        <f>IF(GL241=1,OD$8&amp;IF(SUM(GM241:$GO241)=0,"",", "),"")</f>
        <v/>
      </c>
      <c r="OE241" t="str">
        <f>IF(GM241=1,OE$8&amp;IF(SUM(GN241:$GO241)=0,"",", "),"")</f>
        <v/>
      </c>
      <c r="OF241" t="str">
        <f>IF(GN241=1,OF$8&amp;IF(SUM(GO241:$GO241)=0,"",", "),"")</f>
        <v/>
      </c>
      <c r="OG241" t="str">
        <f t="shared" si="285"/>
        <v/>
      </c>
      <c r="OH241" t="str">
        <f>IF(GP241=1,OH$8&amp;IF(SUM(GQ241:$IM241)=0,"",", "),"")</f>
        <v/>
      </c>
      <c r="OI241" t="str">
        <f>IF(GQ241=1,OI$8&amp;IF(SUM(GR241:$IM241)=0,"",", "),"")</f>
        <v/>
      </c>
      <c r="OJ241" t="str">
        <f>IF(GR241=1,OJ$8&amp;IF(SUM(GS241:$IM241)=0,"",", "),"")</f>
        <v/>
      </c>
      <c r="OK241" t="str">
        <f>IF(GS241=1,OK$8&amp;IF(SUM(GT241:$IM241)=0,"",", "),"")</f>
        <v/>
      </c>
      <c r="OL241" t="str">
        <f>IF(GT241=1,OL$8&amp;IF(SUM(GU241:$IM241)=0,"",", "),"")</f>
        <v/>
      </c>
      <c r="OM241" t="str">
        <f>IF(GU241=1,OM$8&amp;IF(SUM(GV241:$IM241)=0,"",", "),"")</f>
        <v/>
      </c>
      <c r="ON241" t="str">
        <f>IF(GV241=1,ON$8&amp;IF(SUM(GW241:$IM241)=0,"",", "),"")</f>
        <v/>
      </c>
      <c r="OO241" t="str">
        <f>IF(GW241=1,OO$8&amp;IF(SUM(GX241:$IM241)=0,"",", "),"")</f>
        <v/>
      </c>
      <c r="OP241" t="str">
        <f>IF(GX241=1,OP$8&amp;IF(SUM(GY241:$IM241)=0,"",", "),"")</f>
        <v/>
      </c>
      <c r="OQ241" t="str">
        <f>IF(GY241=1,OQ$8&amp;IF(SUM(GZ241:$IM241)=0,"",", "),"")</f>
        <v/>
      </c>
      <c r="OR241" t="str">
        <f>IF(GZ241=1,OR$8&amp;IF(SUM(HA241:$IM241)=0,"",", "),"")</f>
        <v/>
      </c>
      <c r="OS241" t="str">
        <f>IF(HA241=1,OS$8&amp;IF(SUM(HB241:$IM241)=0,"",", "),"")</f>
        <v/>
      </c>
      <c r="OT241" t="str">
        <f>IF(HB241=1,OT$8&amp;IF(SUM(HC241:$IM241)=0,"",", "),"")</f>
        <v/>
      </c>
      <c r="OU241" t="str">
        <f>IF(HC241=1,OU$8&amp;IF(SUM(HD241:$IM241)=0,"",", "),"")</f>
        <v/>
      </c>
      <c r="OV241" t="str">
        <f>IF(HD241=1,OV$8&amp;IF(SUM(HE241:$IM241)=0,"",", "),"")</f>
        <v/>
      </c>
      <c r="OW241" t="str">
        <f>IF(HE241=1,OW$8&amp;IF(SUM(HF241:$IM241)=0,"",", "),"")</f>
        <v/>
      </c>
      <c r="OX241" t="str">
        <f>IF(HF241=1,OX$8&amp;IF(SUM(HG241:$IM241)=0,"",", "),"")</f>
        <v/>
      </c>
      <c r="OY241" t="str">
        <f>IF(HG241=1,OY$8&amp;IF(SUM(HH241:$IM241)=0,"",", "),"")</f>
        <v/>
      </c>
      <c r="OZ241" t="str">
        <f>IF(HH241=1,OZ$8&amp;IF(SUM(HI241:$IM241)=0,"",", "),"")</f>
        <v/>
      </c>
      <c r="PA241" t="str">
        <f>IF(HI241=1,PA$8&amp;IF(SUM(HJ241:$IM241)=0,"",", "),"")</f>
        <v/>
      </c>
      <c r="PB241" t="str">
        <f>IF(HJ241=1,PB$8&amp;IF(SUM(HK241:$IM241)=0,"",", "),"")</f>
        <v/>
      </c>
      <c r="PC241" t="str">
        <f>IF(HK241=1,PC$8&amp;IF(SUM(HL241:$IM241)=0,"",", "),"")</f>
        <v/>
      </c>
      <c r="PD241" t="str">
        <f>IF(HL241=1,PD$8&amp;IF(SUM(HM241:$IM241)=0,"",", "),"")</f>
        <v/>
      </c>
      <c r="PE241" t="str">
        <f>IF(HM241=1,PE$8&amp;IF(SUM(HN241:$IM241)=0,"",", "),"")</f>
        <v/>
      </c>
      <c r="PF241" t="str">
        <f>IF(HN241=1,PF$8&amp;IF(SUM(HO241:$IM241)=0,"",", "),"")</f>
        <v/>
      </c>
      <c r="PG241" t="str">
        <f>IF(HO241=1,PG$8&amp;IF(SUM(HP241:$IM241)=0,"",", "),"")</f>
        <v/>
      </c>
      <c r="PH241" t="str">
        <f>IF(HP241=1,PH$8&amp;IF(SUM(HQ241:$IM241)=0,"",", "),"")</f>
        <v/>
      </c>
      <c r="PI241" t="str">
        <f>IF(HQ241=1,PI$8&amp;IF(SUM(HR241:$IM241)=0,"",", "),"")</f>
        <v/>
      </c>
      <c r="PJ241" t="str">
        <f>IF(HR241=1,PJ$8&amp;IF(SUM(HS241:$IM241)=0,"",", "),"")</f>
        <v/>
      </c>
      <c r="PK241" t="str">
        <f>IF(HS241=1,PK$8&amp;IF(SUM(HT241:$IM241)=0,"",", "),"")</f>
        <v/>
      </c>
      <c r="PL241" t="str">
        <f>IF(HT241=1,PL$8&amp;IF(SUM(HU241:$IM241)=0,"",", "),"")</f>
        <v/>
      </c>
      <c r="PM241" t="str">
        <f>IF(HU241=1,PM$8&amp;IF(SUM(HV241:$IM241)=0,"",", "),"")</f>
        <v/>
      </c>
      <c r="PN241" t="str">
        <f>IF(HV241=1,PN$8&amp;IF(SUM(HW241:$IM241)=0,"",", "),"")</f>
        <v/>
      </c>
      <c r="PO241" t="str">
        <f>IF(HW241=1,PO$8&amp;IF(SUM(HX241:$IM241)=0,"",", "),"")</f>
        <v/>
      </c>
      <c r="PP241" t="str">
        <f>IF(HX241=1,PP$8&amp;IF(SUM(HY241:$IM241)=0,"",", "),"")</f>
        <v/>
      </c>
      <c r="PQ241" t="str">
        <f>IF(HY241=1,PQ$8&amp;IF(SUM(HZ241:$IM241)=0,"",", "),"")</f>
        <v/>
      </c>
      <c r="PR241" t="str">
        <f>IF(HZ241=1,PR$8&amp;IF(SUM(IA241:$IM241)=0,"",", "),"")</f>
        <v/>
      </c>
      <c r="PS241" t="str">
        <f>IF(IA241=1,PS$8&amp;IF(SUM(IB241:$IM241)=0,"",", "),"")</f>
        <v/>
      </c>
      <c r="PT241" t="str">
        <f>IF(IB241=1,PT$8&amp;IF(SUM(IC241:$IM241)=0,"",", "),"")</f>
        <v/>
      </c>
      <c r="PU241" t="str">
        <f>IF(IC241=1,PU$8&amp;IF(SUM(ID241:$IM241)=0,"",", "),"")</f>
        <v/>
      </c>
      <c r="PV241" t="str">
        <f>IF(ID241=1,PV$8&amp;IF(SUM(IE241:$IM241)=0,"",", "),"")</f>
        <v/>
      </c>
      <c r="PW241" t="str">
        <f>IF(IE241=1,PW$8&amp;IF(SUM(IF241:$IM241)=0,"",", "),"")</f>
        <v/>
      </c>
      <c r="PX241" t="str">
        <f>IF(IF241=1,PX$8&amp;IF(SUM(IG241:$IM241)=0,"",", "),"")</f>
        <v/>
      </c>
      <c r="PY241" t="str">
        <f>IF(IG241=1,PY$8&amp;IF(SUM(IH241:$IM241)=0,"",", "),"")</f>
        <v/>
      </c>
      <c r="PZ241" t="str">
        <f>IF(IH241=1,PZ$8&amp;IF(SUM(II241:$IM241)=0,"",", "),"")</f>
        <v/>
      </c>
      <c r="QA241" t="str">
        <f>IF(II241=1,QA$8&amp;IF(SUM(IJ241:$IM241)=0,"",", "),"")</f>
        <v/>
      </c>
      <c r="QB241" t="str">
        <f>IF(IJ241=1,QB$8&amp;IF(SUM(IK241:$IM241)=0,"",", "),"")</f>
        <v/>
      </c>
      <c r="QC241" t="str">
        <f>IF(IK241=1,QC$8&amp;IF(SUM(IL241:$IM241)=0,"",", "),"")</f>
        <v/>
      </c>
      <c r="QD241" t="str">
        <f>IF(IL241=1,QD$8&amp;IF(SUM(IM241:$IM241)=0,"",", "),"")</f>
        <v/>
      </c>
      <c r="QE241" t="str">
        <f t="shared" si="286"/>
        <v/>
      </c>
      <c r="QF241" t="str">
        <f>IF(IN241=1,QF$8&amp;IF(SUM(IO241:$KK241)=0,"",", "),"")</f>
        <v/>
      </c>
      <c r="QG241" t="str">
        <f>IF(IO241=1,QG$8&amp;IF(SUM(IP241:$KK241)=0,"",", "),"")</f>
        <v/>
      </c>
      <c r="QH241" t="str">
        <f>IF(IP241=1,QH$8&amp;IF(SUM(IQ241:$KK241)=0,"",", "),"")</f>
        <v/>
      </c>
      <c r="QI241" t="str">
        <f>IF(IQ241=1,QI$8&amp;IF(SUM(IR241:$KK241)=0,"",", "),"")</f>
        <v/>
      </c>
      <c r="QJ241" t="str">
        <f>IF(IR241=1,QJ$8&amp;IF(SUM(IS241:$KK241)=0,"",", "),"")</f>
        <v/>
      </c>
      <c r="QK241" t="str">
        <f>IF(IS241=1,QK$8&amp;IF(SUM(IT241:$KK241)=0,"",", "),"")</f>
        <v/>
      </c>
      <c r="QL241" t="str">
        <f>IF(IT241=1,QL$8&amp;IF(SUM(IU241:$KK241)=0,"",", "),"")</f>
        <v/>
      </c>
      <c r="QM241" t="str">
        <f>IF(IU241=1,QM$8&amp;IF(SUM(IV241:$KK241)=0,"",", "),"")</f>
        <v/>
      </c>
      <c r="QN241" t="str">
        <f>IF(IV241=1,QN$8&amp;IF(SUM(IW241:$KK241)=0,"",", "),"")</f>
        <v/>
      </c>
      <c r="QO241" t="str">
        <f>IF(IW241=1,QO$8&amp;IF(SUM(IX241:$KK241)=0,"",", "),"")</f>
        <v/>
      </c>
      <c r="QP241" t="str">
        <f>IF(IX241=1,QP$8&amp;IF(SUM(IY241:$KK241)=0,"",", "),"")</f>
        <v/>
      </c>
      <c r="QQ241" t="str">
        <f>IF(IY241=1,QQ$8&amp;IF(SUM(IZ241:$KK241)=0,"",", "),"")</f>
        <v/>
      </c>
      <c r="QR241" t="str">
        <f>IF(IZ241=1,QR$8&amp;IF(SUM(JA241:$KK241)=0,"",", "),"")</f>
        <v/>
      </c>
      <c r="QS241" t="str">
        <f>IF(JA241=1,QS$8&amp;IF(SUM(JB241:$KK241)=0,"",", "),"")</f>
        <v/>
      </c>
      <c r="QT241" t="str">
        <f>IF(JB241=1,QT$8&amp;IF(SUM(JC241:$KK241)=0,"",", "),"")</f>
        <v/>
      </c>
      <c r="QU241" t="str">
        <f>IF(JC241=1,QU$8&amp;IF(SUM(JD241:$KK241)=0,"",", "),"")</f>
        <v/>
      </c>
      <c r="QV241" t="str">
        <f>IF(JD241=1,QV$8&amp;IF(SUM(JE241:$KK241)=0,"",", "),"")</f>
        <v/>
      </c>
      <c r="QW241" t="str">
        <f>IF(JE241=1,QW$8&amp;IF(SUM(JF241:$KK241)=0,"",", "),"")</f>
        <v/>
      </c>
      <c r="QX241" t="str">
        <f>IF(JF241=1,QX$8&amp;IF(SUM(JG241:$KK241)=0,"",", "),"")</f>
        <v/>
      </c>
      <c r="QY241" t="str">
        <f>IF(JG241=1,QY$8&amp;IF(SUM(JH241:$KK241)=0,"",", "),"")</f>
        <v/>
      </c>
      <c r="QZ241" t="str">
        <f>IF(JH241=1,QZ$8&amp;IF(SUM(JI241:$KK241)=0,"",", "),"")</f>
        <v/>
      </c>
      <c r="RA241" t="str">
        <f>IF(JI241=1,RA$8&amp;IF(SUM(JJ241:$KK241)=0,"",", "),"")</f>
        <v/>
      </c>
      <c r="RB241" t="str">
        <f>IF(JJ241=1,RB$8&amp;IF(SUM(JK241:$KK241)=0,"",", "),"")</f>
        <v/>
      </c>
      <c r="RC241" t="str">
        <f>IF(JK241=1,RC$8&amp;IF(SUM(JL241:$KK241)=0,"",", "),"")</f>
        <v/>
      </c>
      <c r="RD241" t="str">
        <f>IF(JL241=1,RD$8&amp;IF(SUM(JM241:$KK241)=0,"",", "),"")</f>
        <v/>
      </c>
      <c r="RE241" t="str">
        <f>IF(JM241=1,RE$8&amp;IF(SUM(JN241:$KK241)=0,"",", "),"")</f>
        <v/>
      </c>
      <c r="RF241" t="str">
        <f>IF(JN241=1,RF$8&amp;IF(SUM(JO241:$KK241)=0,"",", "),"")</f>
        <v/>
      </c>
      <c r="RG241" t="str">
        <f>IF(JO241=1,RG$8&amp;IF(SUM(JP241:$KK241)=0,"",", "),"")</f>
        <v/>
      </c>
      <c r="RH241" t="str">
        <f>IF(JP241=1,RH$8&amp;IF(SUM(JQ241:$KK241)=0,"",", "),"")</f>
        <v/>
      </c>
      <c r="RI241" t="str">
        <f>IF(JQ241=1,RI$8&amp;IF(SUM(JR241:$KK241)=0,"",", "),"")</f>
        <v/>
      </c>
      <c r="RJ241" t="str">
        <f>IF(JR241=1,RJ$8&amp;IF(SUM(JS241:$KK241)=0,"",", "),"")</f>
        <v/>
      </c>
      <c r="RK241" t="str">
        <f>IF(JS241=1,RK$8&amp;IF(SUM(JT241:$KK241)=0,"",", "),"")</f>
        <v/>
      </c>
      <c r="RL241" t="str">
        <f>IF(JT241=1,RL$8&amp;IF(SUM(JU241:$KK241)=0,"",", "),"")</f>
        <v/>
      </c>
      <c r="RM241" t="str">
        <f>IF(JU241=1,RM$8&amp;IF(SUM(JV241:$KK241)=0,"",", "),"")</f>
        <v/>
      </c>
      <c r="RN241" t="str">
        <f>IF(JV241=1,RN$8&amp;IF(SUM(JW241:$KK241)=0,"",", "),"")</f>
        <v/>
      </c>
      <c r="RO241" t="str">
        <f>IF(JW241=1,RO$8&amp;IF(SUM(JX241:$KK241)=0,"",", "),"")</f>
        <v/>
      </c>
      <c r="RP241" t="str">
        <f>IF(JX241=1,RP$8&amp;IF(SUM(JY241:$KK241)=0,"",", "),"")</f>
        <v/>
      </c>
      <c r="RQ241" t="str">
        <f>IF(JY241=1,RQ$8&amp;IF(SUM(JZ241:$KK241)=0,"",", "),"")</f>
        <v/>
      </c>
      <c r="RR241" t="str">
        <f>IF(JZ241=1,RR$8&amp;IF(SUM(KA241:$KK241)=0,"",", "),"")</f>
        <v/>
      </c>
      <c r="RS241" t="str">
        <f>IF(KA241=1,RS$8&amp;IF(SUM(KB241:$KK241)=0,"",", "),"")</f>
        <v/>
      </c>
      <c r="RT241" t="str">
        <f>IF(KB241=1,RT$8&amp;IF(SUM(KC241:$KK241)=0,"",", "),"")</f>
        <v/>
      </c>
      <c r="RU241" t="str">
        <f>IF(KC241=1,RU$8&amp;IF(SUM(KD241:$KK241)=0,"",", "),"")</f>
        <v/>
      </c>
      <c r="RV241" t="str">
        <f>IF(KD241=1,RV$8&amp;IF(SUM(KE241:$KK241)=0,"",", "),"")</f>
        <v/>
      </c>
      <c r="RW241" t="str">
        <f>IF(KE241=1,RW$8&amp;IF(SUM(KF241:$KK241)=0,"",", "),"")</f>
        <v/>
      </c>
      <c r="RX241" t="str">
        <f>IF(KF241=1,RX$8&amp;IF(SUM(KG241:$KK241)=0,"",", "),"")</f>
        <v/>
      </c>
      <c r="RY241" t="str">
        <f>IF(KG241=1,RY$8&amp;IF(SUM(KH241:$KK241)=0,"",", "),"")</f>
        <v/>
      </c>
      <c r="RZ241" t="str">
        <f>IF(KH241=1,RZ$8&amp;IF(SUM(KI241:$KK241)=0,"",", "),"")</f>
        <v/>
      </c>
      <c r="SA241" t="str">
        <f>IF(KI241=1,SA$8&amp;IF(SUM(KJ241:$KK241)=0,"",", "),"")</f>
        <v/>
      </c>
      <c r="SB241" t="str">
        <f>IF(KJ241=1,SB$8&amp;IF(SUM(KK241:$KK241)=0,"",", "),"")</f>
        <v/>
      </c>
      <c r="SC241" t="str">
        <f t="shared" si="287"/>
        <v/>
      </c>
    </row>
    <row r="242" spans="1:497" ht="60" customHeight="1" x14ac:dyDescent="0.45">
      <c r="A242" s="62"/>
      <c r="B242" s="212" t="str">
        <f t="shared" si="216"/>
        <v/>
      </c>
      <c r="C242" s="212" t="str">
        <f t="shared" si="275"/>
        <v/>
      </c>
      <c r="D242" s="212" t="str">
        <f t="shared" si="276"/>
        <v/>
      </c>
      <c r="E242" s="212" t="str">
        <f t="shared" si="277"/>
        <v/>
      </c>
      <c r="F242" s="212" t="str">
        <f t="shared" si="278"/>
        <v/>
      </c>
      <c r="G242" s="237" t="str">
        <f>IF('EDCI Data'!B242="","",'EDCI Data'!B242)</f>
        <v/>
      </c>
      <c r="H242" s="238" t="str">
        <f>IF('EDCI Data'!C242="","",'EDCI Data'!C242)</f>
        <v/>
      </c>
      <c r="I242" s="239" t="str">
        <f>IF('EDCI Data'!D242="","",'EDCI Data'!D242)</f>
        <v/>
      </c>
      <c r="J242" s="240" t="str">
        <f>IF('EDCI Data'!E242="","",'EDCI Data'!E242)</f>
        <v/>
      </c>
      <c r="K242" s="237" t="str">
        <f>IF('EDCI Data'!F242="","",'EDCI Data'!F242)</f>
        <v/>
      </c>
      <c r="L242" s="237" t="str">
        <f>IF('EDCI Data'!G242="","",'EDCI Data'!G242)</f>
        <v/>
      </c>
      <c r="M242" s="237" t="str">
        <f>IF('EDCI Data'!H242="","",'EDCI Data'!H242)</f>
        <v/>
      </c>
      <c r="N242" s="237" t="str">
        <f>IF('EDCI Data'!I242="","",'EDCI Data'!I242)</f>
        <v/>
      </c>
      <c r="O242" s="237" t="str">
        <f>IF('EDCI Data'!J242="","",'EDCI Data'!J242)</f>
        <v/>
      </c>
      <c r="P242" s="237" t="str">
        <f>IF('EDCI Data'!K242="","",'EDCI Data'!K242)</f>
        <v/>
      </c>
      <c r="Q242" s="241" t="str">
        <f>IF('EDCI Data'!L242="","",'EDCI Data'!L242)</f>
        <v/>
      </c>
      <c r="R242" s="241" t="str">
        <f>IF('EDCI Data'!M242="","",'EDCI Data'!M242)</f>
        <v/>
      </c>
      <c r="S242" s="237" t="str">
        <f>IF('EDCI Data'!N242="","",'EDCI Data'!N242)</f>
        <v/>
      </c>
      <c r="T242" s="237" t="str">
        <f>IF('EDCI Data'!O242="","",'EDCI Data'!O242)</f>
        <v/>
      </c>
      <c r="U242" s="237" t="str">
        <f>IF('EDCI Data'!P242="","",'EDCI Data'!P242)</f>
        <v/>
      </c>
      <c r="V242" s="237" t="str">
        <f>IF('EDCI Data'!Q242="","",'EDCI Data'!Q242)</f>
        <v/>
      </c>
      <c r="W242" s="242" t="str">
        <f>IF('EDCI Data'!R242="","",'EDCI Data'!R242)</f>
        <v/>
      </c>
      <c r="X242" s="243" t="str">
        <f>IF('EDCI Data'!S242="","",'EDCI Data'!S242)</f>
        <v/>
      </c>
      <c r="Y242" s="243" t="str">
        <f>IF('EDCI Data'!T242="","",'EDCI Data'!T242)</f>
        <v/>
      </c>
      <c r="Z242" s="244" t="str">
        <f>IF('EDCI Data'!U242="","",'EDCI Data'!U242)</f>
        <v/>
      </c>
      <c r="AA242" s="237" t="str">
        <f>IF('EDCI Data'!V242="","",'EDCI Data'!V242)</f>
        <v/>
      </c>
      <c r="AB242" s="244" t="str">
        <f>IF('EDCI Data'!W242="","",'EDCI Data'!W242)</f>
        <v/>
      </c>
      <c r="AC242" s="237" t="str">
        <f>IF('EDCI Data'!X242="","",'EDCI Data'!X242)</f>
        <v/>
      </c>
      <c r="AD242" s="244" t="str">
        <f>IF('EDCI Data'!Y242="","",'EDCI Data'!Y242)</f>
        <v/>
      </c>
      <c r="AE242" s="237" t="str">
        <f>IF('EDCI Data'!Z242="","",'EDCI Data'!Z242)</f>
        <v/>
      </c>
      <c r="AF242" s="237" t="str">
        <f>IF('EDCI Data'!AA242="","",'EDCI Data'!AA242)</f>
        <v/>
      </c>
      <c r="AG242" s="237" t="str">
        <f>IF('EDCI Data'!AB242="","",'EDCI Data'!AB242)</f>
        <v/>
      </c>
      <c r="AH242" s="237" t="str">
        <f>IF('EDCI Data'!AC242="","",'EDCI Data'!AC242)</f>
        <v/>
      </c>
      <c r="AI242" s="237" t="str">
        <f>IF('EDCI Data'!AD242="","",'EDCI Data'!AD242)</f>
        <v/>
      </c>
      <c r="AJ242" s="237" t="str">
        <f>IF('EDCI Data'!AE242="","",'EDCI Data'!AE242)</f>
        <v/>
      </c>
      <c r="AK242" s="237" t="str">
        <f>IF('EDCI Data'!AF242="","",'EDCI Data'!AF242)</f>
        <v/>
      </c>
      <c r="AL242" s="237" t="str">
        <f>IF('EDCI Data'!AG242="","",'EDCI Data'!AG242)</f>
        <v/>
      </c>
      <c r="AM242" s="237" t="str">
        <f>IF('EDCI Data'!AH242="","",'EDCI Data'!AH242)</f>
        <v/>
      </c>
      <c r="AN242" s="237" t="str">
        <f>IF('EDCI Data'!AI242="","",'EDCI Data'!AI242)</f>
        <v/>
      </c>
      <c r="AO242" s="237" t="str">
        <f>IF('EDCI Data'!AJ242="","",'EDCI Data'!AJ242)</f>
        <v/>
      </c>
      <c r="AP242" s="237" t="str">
        <f>IF('EDCI Data'!AK242="","",'EDCI Data'!AK242)</f>
        <v/>
      </c>
      <c r="AQ242" s="237" t="str">
        <f>IF('EDCI Data'!AL242="","",'EDCI Data'!AL242)</f>
        <v/>
      </c>
      <c r="AR242" s="237" t="str">
        <f>IF('EDCI Data'!AM242="","",'EDCI Data'!AM242)</f>
        <v/>
      </c>
      <c r="AS242" s="237" t="str">
        <f>IF('EDCI Data'!AN242="","",'EDCI Data'!AN242)</f>
        <v/>
      </c>
      <c r="AT242" s="237" t="str">
        <f>IF('EDCI Data'!AO242="","",'EDCI Data'!AO242)</f>
        <v/>
      </c>
      <c r="AU242" s="237" t="str">
        <f>IF('EDCI Data'!AP242="","",'EDCI Data'!AP242)</f>
        <v/>
      </c>
      <c r="AV242" s="237" t="str">
        <f>IF('EDCI Data'!AQ242="","",'EDCI Data'!AQ242)</f>
        <v/>
      </c>
      <c r="AW242" s="237" t="str">
        <f>IF('EDCI Data'!AR242="","",'EDCI Data'!AR242)</f>
        <v/>
      </c>
      <c r="AX242" s="237" t="str">
        <f>IF('EDCI Data'!AS242="","",'EDCI Data'!AS242)</f>
        <v/>
      </c>
      <c r="AY242" s="237" t="str">
        <f>IF('EDCI Data'!AT242="","",'EDCI Data'!AT242)</f>
        <v/>
      </c>
      <c r="AZ242" s="237" t="str">
        <f>IF('EDCI Data'!AU242="","",'EDCI Data'!AU242)</f>
        <v/>
      </c>
      <c r="BA242" s="237" t="str">
        <f>IF('EDCI Data'!AV242="","",'EDCI Data'!AV242)</f>
        <v/>
      </c>
      <c r="BB242" s="245" t="str">
        <f>IF('EDCI Data'!AW242="","",'EDCI Data'!AW242)</f>
        <v/>
      </c>
      <c r="BC242" s="245" t="str">
        <f>IF('EDCI Data'!AX242="","",'EDCI Data'!AX242)</f>
        <v/>
      </c>
      <c r="BD242" s="246" t="str">
        <f t="shared" si="279"/>
        <v/>
      </c>
      <c r="BE242" s="247" t="str">
        <f>IF('EDCI Data'!AY242="","",'EDCI Data'!AY242)</f>
        <v/>
      </c>
      <c r="BF242" s="247" t="str">
        <f>IF('EDCI Data'!AZ242="","",'EDCI Data'!AZ242)</f>
        <v/>
      </c>
      <c r="BG242" s="247" t="str">
        <f>IF('EDCI Data'!BA242="","",'EDCI Data'!BA242)</f>
        <v/>
      </c>
      <c r="BH242" s="247" t="str">
        <f>IF('EDCI Data'!BB242="","",'EDCI Data'!BB242)</f>
        <v/>
      </c>
      <c r="BI242" s="247" t="str">
        <f>IF('EDCI Data'!BC242="","",'EDCI Data'!BC242)</f>
        <v/>
      </c>
      <c r="BJ242" s="247" t="str">
        <f>IF('EDCI Data'!BD242="","",'EDCI Data'!BD242)</f>
        <v/>
      </c>
      <c r="BK242" s="247" t="str">
        <f>IF('EDCI Data'!BE242="","",'EDCI Data'!BE242)</f>
        <v/>
      </c>
      <c r="BL242" s="247" t="str">
        <f>IF('EDCI Data'!BF242="","",'EDCI Data'!BF242)</f>
        <v/>
      </c>
      <c r="BM242" s="247" t="str">
        <f>IF('EDCI Data'!BG242="","",'EDCI Data'!BG242)</f>
        <v/>
      </c>
      <c r="BN242" s="248" t="str">
        <f>IF('EDCI Data'!BH242="","",'EDCI Data'!BH242)</f>
        <v/>
      </c>
      <c r="BO242" s="248" t="str">
        <f>IF('EDCI Data'!BI242="","",'EDCI Data'!BI242)</f>
        <v/>
      </c>
      <c r="BP242" s="249" t="str">
        <f>IF('EDCI Data'!BJ242="","",'EDCI Data'!BJ242)</f>
        <v/>
      </c>
      <c r="BQ242" s="248" t="str">
        <f>IF('EDCI Data'!BK242="","",'EDCI Data'!BK242)</f>
        <v/>
      </c>
      <c r="BR242" s="248" t="str">
        <f>IF('EDCI Data'!BL242="","",'EDCI Data'!BL242)</f>
        <v/>
      </c>
      <c r="BS242" s="250" t="str">
        <f>IF('EDCI Data'!BM242="","",'EDCI Data'!BM242)</f>
        <v/>
      </c>
      <c r="BT242" s="251" t="str">
        <f>IF('EDCI Data'!BN242="","",'EDCI Data'!BN242)</f>
        <v/>
      </c>
      <c r="BU242" s="246" t="str">
        <f>IF('EDCI Data'!BO242="","",'EDCI Data'!BO242)</f>
        <v/>
      </c>
      <c r="BV242" s="252">
        <f t="shared" si="280"/>
        <v>0</v>
      </c>
      <c r="BW242" s="252">
        <f t="shared" si="281"/>
        <v>0</v>
      </c>
      <c r="BX242" s="252">
        <f t="shared" si="282"/>
        <v>0</v>
      </c>
      <c r="BY242" s="252">
        <f t="shared" si="283"/>
        <v>0</v>
      </c>
      <c r="BZ242" t="str">
        <f t="shared" si="217"/>
        <v/>
      </c>
      <c r="CA242" s="253"/>
      <c r="CB242"/>
      <c r="CC242"/>
      <c r="CD242"/>
      <c r="CE242" t="str">
        <f t="shared" si="218"/>
        <v/>
      </c>
      <c r="CF242"/>
      <c r="CG242" t="str">
        <f t="shared" si="219"/>
        <v/>
      </c>
      <c r="CH242" t="str">
        <f t="shared" si="220"/>
        <v/>
      </c>
      <c r="CI242" t="str">
        <f t="shared" si="221"/>
        <v/>
      </c>
      <c r="CJ242" t="str">
        <f t="shared" si="222"/>
        <v/>
      </c>
      <c r="CK242"/>
      <c r="CL242"/>
      <c r="CM242" t="str">
        <f t="shared" si="223"/>
        <v/>
      </c>
      <c r="CN242" t="str">
        <f t="shared" si="224"/>
        <v/>
      </c>
      <c r="CO242" t="str">
        <f t="shared" si="225"/>
        <v/>
      </c>
      <c r="CP242" t="str">
        <f t="shared" si="226"/>
        <v/>
      </c>
      <c r="CQ242"/>
      <c r="CR242" t="str" cm="1">
        <f t="array" ref="CR242">IF(COUNTIFS($BZ$10:$BZ$259,$BZ242,$I$10:$I$259,$I242+1)&gt;0,IF(X242&lt;&gt;INDEX(Y$10:Y$259,MATCH(1,INDEX(($BZ242=$BZ$10:$BZ$259)*($I$10:$I$259=$I242+1),0,1),0)),"Number of FTEs in previous year do not align with Number of FTEs in current year across years, by definition these should be equal. Please check and update if required. "&amp;CHAR(10),""),"")</f>
        <v/>
      </c>
      <c r="CS242" t="str" cm="1">
        <f t="array" ref="CS242">IF(COUNTIFS($BZ$10:$BZ$259,$BZ242,$I$10:$I$259,$I242-1)&gt;0,IF(Y242&lt;&gt;INDEX(X$10:X$259,MATCH(1,INDEX(($BZ242=$BZ$10:$BZ$259)*($I$10:$I$259=$I242-1),0,1),0)),"Number of FTEs in previous year do not align with Number of FTEs in current year across years, by definition these should be equal. Please check and update if required. "&amp;CHAR(10),""),"")</f>
        <v/>
      </c>
      <c r="CT242" t="str">
        <f t="shared" si="227"/>
        <v/>
      </c>
      <c r="CU242" t="str">
        <f t="shared" si="228"/>
        <v/>
      </c>
      <c r="CV242"/>
      <c r="CW242" t="str">
        <f t="shared" si="229"/>
        <v/>
      </c>
      <c r="CX242"/>
      <c r="CY242" t="str">
        <f t="shared" si="230"/>
        <v/>
      </c>
      <c r="CZ242"/>
      <c r="DA242" t="str">
        <f t="shared" si="231"/>
        <v/>
      </c>
      <c r="DB242"/>
      <c r="DC242"/>
      <c r="DD242"/>
      <c r="DE242"/>
      <c r="DF242"/>
      <c r="DG242"/>
      <c r="DH242"/>
      <c r="DI242"/>
      <c r="DJ242"/>
      <c r="DK242"/>
      <c r="DL242"/>
      <c r="DM242"/>
      <c r="DN242"/>
      <c r="DO242"/>
      <c r="DP242"/>
      <c r="DQ242"/>
      <c r="DR242"/>
      <c r="DS242"/>
      <c r="DT242"/>
      <c r="DU242"/>
      <c r="DV242"/>
      <c r="DW242"/>
      <c r="DX242" t="str">
        <f t="shared" si="232"/>
        <v/>
      </c>
      <c r="DY242" t="str">
        <f t="shared" si="233"/>
        <v/>
      </c>
      <c r="DZ242" t="str">
        <f t="shared" si="234"/>
        <v/>
      </c>
      <c r="EA242" t="str">
        <f t="shared" si="235"/>
        <v/>
      </c>
      <c r="EB242" t="str">
        <f t="shared" si="236"/>
        <v/>
      </c>
      <c r="EC242" t="str">
        <f t="shared" si="237"/>
        <v/>
      </c>
      <c r="ED242" t="str">
        <f t="shared" si="238"/>
        <v/>
      </c>
      <c r="EE242" t="str">
        <f t="shared" si="239"/>
        <v/>
      </c>
      <c r="EF242" t="str">
        <f t="shared" si="240"/>
        <v/>
      </c>
      <c r="EG242" t="str">
        <f t="shared" si="241"/>
        <v/>
      </c>
      <c r="EH242" t="str">
        <f t="shared" si="242"/>
        <v/>
      </c>
      <c r="EI242" t="str">
        <f t="shared" si="243"/>
        <v/>
      </c>
      <c r="EJ242"/>
      <c r="EK242"/>
      <c r="EL242"/>
      <c r="EM242"/>
      <c r="EN242"/>
      <c r="EO242"/>
      <c r="EP242"/>
      <c r="EQ242" t="str">
        <f t="shared" si="244"/>
        <v/>
      </c>
      <c r="ER242" t="str">
        <f t="shared" si="245"/>
        <v/>
      </c>
      <c r="ES242" t="str">
        <f t="shared" si="246"/>
        <v/>
      </c>
      <c r="ET242"/>
      <c r="EU242" t="str">
        <f t="shared" si="247"/>
        <v/>
      </c>
      <c r="EV242"/>
      <c r="EW242" t="str">
        <f t="shared" si="248"/>
        <v/>
      </c>
      <c r="EX242"/>
      <c r="EY242" t="str">
        <f t="shared" si="249"/>
        <v/>
      </c>
      <c r="EZ242"/>
      <c r="FA242"/>
      <c r="FB242"/>
      <c r="FC242"/>
      <c r="FD242"/>
      <c r="FE242"/>
      <c r="FF242"/>
      <c r="FG242"/>
      <c r="FH242"/>
      <c r="FI242"/>
      <c r="FJ242"/>
      <c r="FK242"/>
      <c r="FL242"/>
      <c r="FM242"/>
      <c r="FN242"/>
      <c r="FO242"/>
      <c r="FP242"/>
      <c r="FQ242"/>
      <c r="FR242"/>
      <c r="FS242"/>
      <c r="FT242"/>
      <c r="FU242"/>
      <c r="FV242" t="str">
        <f t="shared" si="250"/>
        <v/>
      </c>
      <c r="FW242" t="str">
        <f t="shared" si="251"/>
        <v/>
      </c>
      <c r="FX242"/>
      <c r="FY242" t="str">
        <f t="shared" si="252"/>
        <v/>
      </c>
      <c r="FZ242" t="str">
        <f t="shared" si="253"/>
        <v/>
      </c>
      <c r="GA242" t="str">
        <f t="shared" si="254"/>
        <v/>
      </c>
      <c r="GB242" t="str">
        <f t="shared" si="255"/>
        <v/>
      </c>
      <c r="GC242" t="str">
        <f t="shared" si="256"/>
        <v/>
      </c>
      <c r="GD242" t="str">
        <f t="shared" si="257"/>
        <v/>
      </c>
      <c r="GE242" t="str">
        <f t="shared" si="258"/>
        <v/>
      </c>
      <c r="GF242" t="str">
        <f t="shared" si="259"/>
        <v/>
      </c>
      <c r="GG242" t="str">
        <f t="shared" si="260"/>
        <v/>
      </c>
      <c r="GH242"/>
      <c r="GI242"/>
      <c r="GJ242"/>
      <c r="GK242"/>
      <c r="GL242"/>
      <c r="GM242"/>
      <c r="GN242"/>
      <c r="GO242"/>
      <c r="GP242" t="str">
        <f t="shared" si="261"/>
        <v/>
      </c>
      <c r="GQ242" t="str">
        <f t="shared" si="262"/>
        <v/>
      </c>
      <c r="GR242"/>
      <c r="GS242" t="str">
        <f t="shared" si="263"/>
        <v/>
      </c>
      <c r="GT242"/>
      <c r="GU242" t="str">
        <f t="shared" si="264"/>
        <v/>
      </c>
      <c r="GV242"/>
      <c r="GW242" t="str">
        <f t="shared" si="265"/>
        <v/>
      </c>
      <c r="GX242"/>
      <c r="GY242"/>
      <c r="GZ242"/>
      <c r="HA242"/>
      <c r="HB242"/>
      <c r="HC242"/>
      <c r="HD242"/>
      <c r="HE242"/>
      <c r="HF242"/>
      <c r="HG242"/>
      <c r="HH242"/>
      <c r="HI242"/>
      <c r="HJ242"/>
      <c r="HK242"/>
      <c r="HL242"/>
      <c r="HM242"/>
      <c r="HN242"/>
      <c r="HO242"/>
      <c r="HP242"/>
      <c r="HQ242"/>
      <c r="HR242"/>
      <c r="HS242"/>
      <c r="HT242" t="str">
        <f t="shared" si="266"/>
        <v/>
      </c>
      <c r="HU242" t="str">
        <f t="shared" si="267"/>
        <v/>
      </c>
      <c r="HV242"/>
      <c r="HW242"/>
      <c r="HX242"/>
      <c r="HY242"/>
      <c r="HZ242"/>
      <c r="IA242"/>
      <c r="IB242"/>
      <c r="IC242"/>
      <c r="ID242"/>
      <c r="IE242" t="str">
        <f t="shared" si="268"/>
        <v/>
      </c>
      <c r="IF242"/>
      <c r="IG242"/>
      <c r="IH242"/>
      <c r="II242"/>
      <c r="IJ242"/>
      <c r="IK242"/>
      <c r="IL242"/>
      <c r="IM242"/>
      <c r="IN242"/>
      <c r="IO242"/>
      <c r="IP242"/>
      <c r="IQ242" t="str">
        <f t="shared" si="269"/>
        <v/>
      </c>
      <c r="IR242"/>
      <c r="IS242" t="str">
        <f t="shared" si="270"/>
        <v/>
      </c>
      <c r="IT242"/>
      <c r="IU242" t="str">
        <f t="shared" si="271"/>
        <v/>
      </c>
      <c r="IV242"/>
      <c r="IW242"/>
      <c r="IX242"/>
      <c r="IY242"/>
      <c r="IZ242"/>
      <c r="JA242"/>
      <c r="JB242"/>
      <c r="JC242"/>
      <c r="JD242"/>
      <c r="JE242"/>
      <c r="JF242"/>
      <c r="JG242"/>
      <c r="JH242"/>
      <c r="JI242"/>
      <c r="JJ242"/>
      <c r="JK242"/>
      <c r="JL242"/>
      <c r="JM242"/>
      <c r="JN242"/>
      <c r="JO242"/>
      <c r="JP242"/>
      <c r="JQ242"/>
      <c r="JR242" t="str">
        <f t="shared" si="272"/>
        <v/>
      </c>
      <c r="JS242" t="str">
        <f t="shared" si="273"/>
        <v/>
      </c>
      <c r="JT242"/>
      <c r="JU242"/>
      <c r="JV242"/>
      <c r="JW242"/>
      <c r="JX242"/>
      <c r="JY242"/>
      <c r="JZ242"/>
      <c r="KA242"/>
      <c r="KB242"/>
      <c r="KC242" t="str">
        <f t="shared" si="274"/>
        <v/>
      </c>
      <c r="KD242"/>
      <c r="KE242"/>
      <c r="KF242"/>
      <c r="KG242"/>
      <c r="KH242"/>
      <c r="KI242"/>
      <c r="KJ242"/>
      <c r="KK242"/>
      <c r="KL242" t="str">
        <f>IF(CT242=1,KL$8&amp;IF(SUM(CU242:$EQ242)=0,"",", "),"")</f>
        <v/>
      </c>
      <c r="KM242" t="str">
        <f>IF(CU242=1,KM$8&amp;IF(SUM(CV242:$EQ242)=0,"",", "),"")</f>
        <v/>
      </c>
      <c r="KN242" t="str">
        <f>IF(CV242=1,KN$8&amp;IF(SUM(CW242:$EQ242)=0,"",", "),"")</f>
        <v/>
      </c>
      <c r="KO242" t="str">
        <f>IF(CW242=1,KO$8&amp;IF(SUM(CX242:$EQ242)=0,"",", "),"")</f>
        <v/>
      </c>
      <c r="KP242" t="str">
        <f>IF(CX242=1,KP$8&amp;IF(SUM(CY242:$EQ242)=0,"",", "),"")</f>
        <v/>
      </c>
      <c r="KQ242" t="str">
        <f>IF(CY242=1,KQ$8&amp;IF(SUM(CZ242:$EQ242)=0,"",", "),"")</f>
        <v/>
      </c>
      <c r="KR242" t="str">
        <f>IF(CZ242=1,KR$8&amp;IF(SUM(DA242:$EQ242)=0,"",", "),"")</f>
        <v/>
      </c>
      <c r="KS242" t="str">
        <f>IF(DA242=1,KS$8&amp;IF(SUM(DB242:$EQ242)=0,"",", "),"")</f>
        <v/>
      </c>
      <c r="KT242" t="str">
        <f>IF(DB242=1,KT$8&amp;IF(SUM(DC242:$EQ242)=0,"",", "),"")</f>
        <v/>
      </c>
      <c r="KU242" t="str">
        <f>IF(DC242=1,KU$8&amp;IF(SUM(DD242:$EQ242)=0,"",", "),"")</f>
        <v/>
      </c>
      <c r="KV242" t="str">
        <f>IF(DD242=1,KV$8&amp;IF(SUM(DE242:$EQ242)=0,"",", "),"")</f>
        <v/>
      </c>
      <c r="KW242" t="str">
        <f>IF(DE242=1,KW$8&amp;IF(SUM(DF242:$EQ242)=0,"",", "),"")</f>
        <v/>
      </c>
      <c r="KX242" t="str">
        <f>IF(DF242=1,KX$8&amp;IF(SUM(DG242:$EQ242)=0,"",", "),"")</f>
        <v/>
      </c>
      <c r="KY242" t="str">
        <f>IF(DG242=1,KY$8&amp;IF(SUM(DH242:$EQ242)=0,"",", "),"")</f>
        <v/>
      </c>
      <c r="KZ242" t="str">
        <f>IF(DH242=1,KZ$8&amp;IF(SUM(DI242:$EQ242)=0,"",", "),"")</f>
        <v/>
      </c>
      <c r="LA242" t="str">
        <f>IF(DI242=1,LA$8&amp;IF(SUM(DJ242:$EQ242)=0,"",", "),"")</f>
        <v/>
      </c>
      <c r="LB242" t="str">
        <f>IF(DJ242=1,LB$8&amp;IF(SUM(DK242:$EQ242)=0,"",", "),"")</f>
        <v/>
      </c>
      <c r="LC242" t="str">
        <f>IF(DK242=1,LC$8&amp;IF(SUM(DL242:$EQ242)=0,"",", "),"")</f>
        <v/>
      </c>
      <c r="LD242" t="str">
        <f>IF(DL242=1,LD$8&amp;IF(SUM(DM242:$EQ242)=0,"",", "),"")</f>
        <v/>
      </c>
      <c r="LE242" t="str">
        <f>IF(DM242=1,LE$8&amp;IF(SUM(DN242:$EQ242)=0,"",", "),"")</f>
        <v/>
      </c>
      <c r="LF242" t="str">
        <f>IF(DN242=1,LF$8&amp;IF(SUM(DO242:$EQ242)=0,"",", "),"")</f>
        <v/>
      </c>
      <c r="LG242" t="str">
        <f>IF(DO242=1,LG$8&amp;IF(SUM(DP242:$EQ242)=0,"",", "),"")</f>
        <v/>
      </c>
      <c r="LH242" t="str">
        <f>IF(DP242=1,LH$8&amp;IF(SUM(DQ242:$EQ242)=0,"",", "),"")</f>
        <v/>
      </c>
      <c r="LI242" t="str">
        <f>IF(DQ242=1,LI$8&amp;IF(SUM(DR242:$EQ242)=0,"",", "),"")</f>
        <v/>
      </c>
      <c r="LJ242" t="str">
        <f>IF(DR242=1,LJ$8&amp;IF(SUM(DS242:$EQ242)=0,"",", "),"")</f>
        <v/>
      </c>
      <c r="LK242" t="str">
        <f>IF(DS242=1,LK$8&amp;IF(SUM(DT242:$EQ242)=0,"",", "),"")</f>
        <v/>
      </c>
      <c r="LL242" t="str">
        <f>IF(DT242=1,LL$8&amp;IF(SUM(DU242:$EQ242)=0,"",", "),"")</f>
        <v/>
      </c>
      <c r="LM242" t="str">
        <f>IF(DU242=1,LM$8&amp;IF(SUM(DV242:$EQ242)=0,"",", "),"")</f>
        <v/>
      </c>
      <c r="LN242" t="str">
        <f>IF(DV242=1,LN$8&amp;IF(SUM(DW242:$EQ242)=0,"",", "),"")</f>
        <v/>
      </c>
      <c r="LO242" t="str">
        <f>IF(DW242=1,LO$8&amp;IF(SUM(DX242:$EQ242)=0,"",", "),"")</f>
        <v/>
      </c>
      <c r="LP242" t="str">
        <f>IF(DX242=1,LP$8&amp;IF(SUM(DY242:$EQ242)=0,"",", "),"")</f>
        <v/>
      </c>
      <c r="LQ242" t="str">
        <f>IF(DY242=1,LQ$8&amp;IF(SUM(DZ242:$EQ242)=0,"",", "),"")</f>
        <v/>
      </c>
      <c r="LR242" t="str">
        <f>IF(DZ242=1,LR$8&amp;IF(SUM(EA242:$EQ242)=0,"",", "),"")</f>
        <v/>
      </c>
      <c r="LS242" t="str">
        <f>IF(EA242=1,LS$8&amp;IF(SUM(EB242:$EQ242)=0,"",", "),"")</f>
        <v/>
      </c>
      <c r="LT242" t="str">
        <f>IF(EB242=1,LT$8&amp;IF(SUM(EC242:$EQ242)=0,"",", "),"")</f>
        <v/>
      </c>
      <c r="LU242" t="str">
        <f>IF(EC242=1,LU$8&amp;IF(SUM(ED242:$EQ242)=0,"",", "),"")</f>
        <v/>
      </c>
      <c r="LV242" t="str">
        <f>IF(ED242=1,LV$8&amp;IF(SUM(EE242:$EQ242)=0,"",", "),"")</f>
        <v/>
      </c>
      <c r="LW242" t="str">
        <f>IF(EE242=1,LW$8&amp;IF(SUM(EF242:$EQ242)=0,"",", "),"")</f>
        <v/>
      </c>
      <c r="LX242" t="str">
        <f>IF(EF242=1,LX$8&amp;IF(SUM(EG242:$EQ242)=0,"",", "),"")</f>
        <v/>
      </c>
      <c r="LY242" t="str">
        <f>IF(EG242=1,LY$8&amp;IF(SUM(EH242:$EQ242)=0,"",", "),"")</f>
        <v/>
      </c>
      <c r="LZ242" t="str">
        <f>IF(EH242=1,LZ$8&amp;IF(SUM(EI242:$EQ242)=0,"",", "),"")</f>
        <v/>
      </c>
      <c r="MA242" t="str">
        <f>IF(EI242=1,MA$8&amp;IF(SUM(EJ242:$EQ242)=0,"",", "),"")</f>
        <v/>
      </c>
      <c r="MB242" t="str">
        <f>IF(EJ242=1,MB$8&amp;IF(SUM(EK242:$EQ242)=0,"",", "),"")</f>
        <v/>
      </c>
      <c r="MC242" t="str">
        <f>IF(EK242=1,MC$8&amp;IF(SUM(EL242:$EQ242)=0,"",", "),"")</f>
        <v/>
      </c>
      <c r="MD242" t="str">
        <f>IF(EL242=1,MD$8&amp;IF(SUM(EM242:$EQ242)=0,"",", "),"")</f>
        <v/>
      </c>
      <c r="ME242" t="str">
        <f>IF(EM242=1,ME$8&amp;IF(SUM(EN242:$EQ242)=0,"",", "),"")</f>
        <v/>
      </c>
      <c r="MF242" t="str">
        <f>IF(EN242=1,MF$8&amp;IF(SUM(EO242:$EQ242)=0,"",", "),"")</f>
        <v/>
      </c>
      <c r="MG242" t="str">
        <f>IF(EO242=1,MG$8&amp;IF(SUM(EP242:$EQ242)=0,"",", "),"")</f>
        <v/>
      </c>
      <c r="MH242" t="str">
        <f>IF(EP242=1,MH$8&amp;IF(SUM(EQ242:$EQ242)=0,"",", "),"")</f>
        <v/>
      </c>
      <c r="MI242" t="str">
        <f t="shared" si="284"/>
        <v/>
      </c>
      <c r="MJ242" t="str">
        <f>IF(ER242=1,MJ$8&amp;IF(SUM(ES242:$GO242)=0,"",", "),"")</f>
        <v/>
      </c>
      <c r="MK242" t="str">
        <f>IF(ES242=1,MK$8&amp;IF(SUM(ET242:$GO242)=0,"",", "),"")</f>
        <v/>
      </c>
      <c r="ML242" t="str">
        <f>IF(ET242=1,ML$8&amp;IF(SUM(EU242:$GO242)=0,"",", "),"")</f>
        <v/>
      </c>
      <c r="MM242" t="str">
        <f>IF(EU242=1,MM$8&amp;IF(SUM(EV242:$GO242)=0,"",", "),"")</f>
        <v/>
      </c>
      <c r="MN242" t="str">
        <f>IF(EV242=1,MN$8&amp;IF(SUM(EW242:$GO242)=0,"",", "),"")</f>
        <v/>
      </c>
      <c r="MO242" t="str">
        <f>IF(EW242=1,MO$8&amp;IF(SUM(EX242:$GO242)=0,"",", "),"")</f>
        <v/>
      </c>
      <c r="MP242" t="str">
        <f>IF(EX242=1,MP$8&amp;IF(SUM(EY242:$GO242)=0,"",", "),"")</f>
        <v/>
      </c>
      <c r="MQ242" t="str">
        <f>IF(EY242=1,MQ$8&amp;IF(SUM(EZ242:$GO242)=0,"",", "),"")</f>
        <v/>
      </c>
      <c r="MR242" t="str">
        <f>IF(EZ242=1,MR$8&amp;IF(SUM(FA242:$GO242)=0,"",", "),"")</f>
        <v/>
      </c>
      <c r="MS242" t="str">
        <f>IF(FA242=1,MS$8&amp;IF(SUM(FB242:$GO242)=0,"",", "),"")</f>
        <v/>
      </c>
      <c r="MT242" t="str">
        <f>IF(FB242=1,MT$8&amp;IF(SUM(FC242:$GO242)=0,"",", "),"")</f>
        <v/>
      </c>
      <c r="MU242" t="str">
        <f>IF(FC242=1,MU$8&amp;IF(SUM(FD242:$GO242)=0,"",", "),"")</f>
        <v/>
      </c>
      <c r="MV242" t="str">
        <f>IF(FD242=1,MV$8&amp;IF(SUM(FE242:$GO242)=0,"",", "),"")</f>
        <v/>
      </c>
      <c r="MW242" t="str">
        <f>IF(FE242=1,MW$8&amp;IF(SUM(FF242:$GO242)=0,"",", "),"")</f>
        <v/>
      </c>
      <c r="MX242" t="str">
        <f>IF(FF242=1,MX$8&amp;IF(SUM(FG242:$GO242)=0,"",", "),"")</f>
        <v/>
      </c>
      <c r="MY242" t="str">
        <f>IF(FG242=1,MY$8&amp;IF(SUM(FH242:$GO242)=0,"",", "),"")</f>
        <v/>
      </c>
      <c r="MZ242" t="str">
        <f>IF(FH242=1,MZ$8&amp;IF(SUM(FI242:$GO242)=0,"",", "),"")</f>
        <v/>
      </c>
      <c r="NA242" t="str">
        <f>IF(FI242=1,NA$8&amp;IF(SUM(FJ242:$GO242)=0,"",", "),"")</f>
        <v/>
      </c>
      <c r="NB242" t="str">
        <f>IF(FJ242=1,NB$8&amp;IF(SUM(FK242:$GO242)=0,"",", "),"")</f>
        <v/>
      </c>
      <c r="NC242" t="str">
        <f>IF(FK242=1,NC$8&amp;IF(SUM(FL242:$GO242)=0,"",", "),"")</f>
        <v/>
      </c>
      <c r="ND242" t="str">
        <f>IF(FL242=1,ND$8&amp;IF(SUM(FM242:$GO242)=0,"",", "),"")</f>
        <v/>
      </c>
      <c r="NE242" t="str">
        <f>IF(FM242=1,NE$8&amp;IF(SUM(FN242:$GO242)=0,"",", "),"")</f>
        <v/>
      </c>
      <c r="NF242" t="str">
        <f>IF(FN242=1,NF$8&amp;IF(SUM(FO242:$GO242)=0,"",", "),"")</f>
        <v/>
      </c>
      <c r="NG242" t="str">
        <f>IF(FO242=1,NG$8&amp;IF(SUM(FP242:$GO242)=0,"",", "),"")</f>
        <v/>
      </c>
      <c r="NH242" t="str">
        <f>IF(FP242=1,NH$8&amp;IF(SUM(FQ242:$GO242)=0,"",", "),"")</f>
        <v/>
      </c>
      <c r="NI242" t="str">
        <f>IF(FQ242=1,NI$8&amp;IF(SUM(FR242:$GO242)=0,"",", "),"")</f>
        <v/>
      </c>
      <c r="NJ242" t="str">
        <f>IF(FR242=1,NJ$8&amp;IF(SUM(FS242:$GO242)=0,"",", "),"")</f>
        <v/>
      </c>
      <c r="NK242" t="str">
        <f>IF(FS242=1,NK$8&amp;IF(SUM(FT242:$GO242)=0,"",", "),"")</f>
        <v/>
      </c>
      <c r="NL242" t="str">
        <f>IF(FT242=1,NL$8&amp;IF(SUM(FU242:$GO242)=0,"",", "),"")</f>
        <v/>
      </c>
      <c r="NM242" t="str">
        <f>IF(FU242=1,NM$8&amp;IF(SUM(FV242:$GO242)=0,"",", "),"")</f>
        <v/>
      </c>
      <c r="NN242" t="str">
        <f>IF(FV242=1,NN$8&amp;IF(SUM(FW242:$GO242)=0,"",", "),"")</f>
        <v/>
      </c>
      <c r="NO242" t="str">
        <f>IF(FW242=1,NO$8&amp;IF(SUM(FX242:$GO242)=0,"",", "),"")</f>
        <v/>
      </c>
      <c r="NP242" t="str">
        <f>IF(FX242=1,NP$8&amp;IF(SUM(FY242:$GO242)=0,"",", "),"")</f>
        <v/>
      </c>
      <c r="NQ242" t="str">
        <f>IF(FY242=1,NQ$8&amp;IF(SUM(FZ242:$GO242)=0,"",", "),"")</f>
        <v/>
      </c>
      <c r="NR242" t="str">
        <f>IF(FZ242=1,NR$8&amp;IF(SUM(GA242:$GO242)=0,"",", "),"")</f>
        <v/>
      </c>
      <c r="NS242" t="str">
        <f>IF(GA242=1,NS$8&amp;IF(SUM(GB242:$GO242)=0,"",", "),"")</f>
        <v/>
      </c>
      <c r="NT242" t="str">
        <f>IF(GB242=1,NT$8&amp;IF(SUM(GC242:$GO242)=0,"",", "),"")</f>
        <v/>
      </c>
      <c r="NU242" t="str">
        <f>IF(GC242=1,NU$8&amp;IF(SUM(GD242:$GO242)=0,"",", "),"")</f>
        <v/>
      </c>
      <c r="NV242" t="str">
        <f>IF(GD242=1,NV$8&amp;IF(SUM(GE242:$GO242)=0,"",", "),"")</f>
        <v/>
      </c>
      <c r="NW242" t="str">
        <f>IF(GE242=1,NW$8&amp;IF(SUM(GF242:$GO242)=0,"",", "),"")</f>
        <v/>
      </c>
      <c r="NX242" t="str">
        <f>IF(GF242=1,NX$8&amp;IF(SUM(GG242:$GO242)=0,"",", "),"")</f>
        <v/>
      </c>
      <c r="NY242" t="str">
        <f>IF(GG242=1,NY$8&amp;IF(SUM(GH242:$GO242)=0,"",", "),"")</f>
        <v/>
      </c>
      <c r="NZ242" t="str">
        <f>IF(GH242=1,NZ$8&amp;IF(SUM(GI242:$GO242)=0,"",", "),"")</f>
        <v/>
      </c>
      <c r="OA242" t="str">
        <f>IF(GI242=1,OA$8&amp;IF(SUM(GJ242:$GO242)=0,"",", "),"")</f>
        <v/>
      </c>
      <c r="OB242" t="str">
        <f>IF(GJ242=1,OB$8&amp;IF(SUM(GK242:$GO242)=0,"",", "),"")</f>
        <v/>
      </c>
      <c r="OC242" t="str">
        <f>IF(GK242=1,OC$8&amp;IF(SUM(GL242:$GO242)=0,"",", "),"")</f>
        <v/>
      </c>
      <c r="OD242" t="str">
        <f>IF(GL242=1,OD$8&amp;IF(SUM(GM242:$GO242)=0,"",", "),"")</f>
        <v/>
      </c>
      <c r="OE242" t="str">
        <f>IF(GM242=1,OE$8&amp;IF(SUM(GN242:$GO242)=0,"",", "),"")</f>
        <v/>
      </c>
      <c r="OF242" t="str">
        <f>IF(GN242=1,OF$8&amp;IF(SUM(GO242:$GO242)=0,"",", "),"")</f>
        <v/>
      </c>
      <c r="OG242" t="str">
        <f t="shared" si="285"/>
        <v/>
      </c>
      <c r="OH242" t="str">
        <f>IF(GP242=1,OH$8&amp;IF(SUM(GQ242:$IM242)=0,"",", "),"")</f>
        <v/>
      </c>
      <c r="OI242" t="str">
        <f>IF(GQ242=1,OI$8&amp;IF(SUM(GR242:$IM242)=0,"",", "),"")</f>
        <v/>
      </c>
      <c r="OJ242" t="str">
        <f>IF(GR242=1,OJ$8&amp;IF(SUM(GS242:$IM242)=0,"",", "),"")</f>
        <v/>
      </c>
      <c r="OK242" t="str">
        <f>IF(GS242=1,OK$8&amp;IF(SUM(GT242:$IM242)=0,"",", "),"")</f>
        <v/>
      </c>
      <c r="OL242" t="str">
        <f>IF(GT242=1,OL$8&amp;IF(SUM(GU242:$IM242)=0,"",", "),"")</f>
        <v/>
      </c>
      <c r="OM242" t="str">
        <f>IF(GU242=1,OM$8&amp;IF(SUM(GV242:$IM242)=0,"",", "),"")</f>
        <v/>
      </c>
      <c r="ON242" t="str">
        <f>IF(GV242=1,ON$8&amp;IF(SUM(GW242:$IM242)=0,"",", "),"")</f>
        <v/>
      </c>
      <c r="OO242" t="str">
        <f>IF(GW242=1,OO$8&amp;IF(SUM(GX242:$IM242)=0,"",", "),"")</f>
        <v/>
      </c>
      <c r="OP242" t="str">
        <f>IF(GX242=1,OP$8&amp;IF(SUM(GY242:$IM242)=0,"",", "),"")</f>
        <v/>
      </c>
      <c r="OQ242" t="str">
        <f>IF(GY242=1,OQ$8&amp;IF(SUM(GZ242:$IM242)=0,"",", "),"")</f>
        <v/>
      </c>
      <c r="OR242" t="str">
        <f>IF(GZ242=1,OR$8&amp;IF(SUM(HA242:$IM242)=0,"",", "),"")</f>
        <v/>
      </c>
      <c r="OS242" t="str">
        <f>IF(HA242=1,OS$8&amp;IF(SUM(HB242:$IM242)=0,"",", "),"")</f>
        <v/>
      </c>
      <c r="OT242" t="str">
        <f>IF(HB242=1,OT$8&amp;IF(SUM(HC242:$IM242)=0,"",", "),"")</f>
        <v/>
      </c>
      <c r="OU242" t="str">
        <f>IF(HC242=1,OU$8&amp;IF(SUM(HD242:$IM242)=0,"",", "),"")</f>
        <v/>
      </c>
      <c r="OV242" t="str">
        <f>IF(HD242=1,OV$8&amp;IF(SUM(HE242:$IM242)=0,"",", "),"")</f>
        <v/>
      </c>
      <c r="OW242" t="str">
        <f>IF(HE242=1,OW$8&amp;IF(SUM(HF242:$IM242)=0,"",", "),"")</f>
        <v/>
      </c>
      <c r="OX242" t="str">
        <f>IF(HF242=1,OX$8&amp;IF(SUM(HG242:$IM242)=0,"",", "),"")</f>
        <v/>
      </c>
      <c r="OY242" t="str">
        <f>IF(HG242=1,OY$8&amp;IF(SUM(HH242:$IM242)=0,"",", "),"")</f>
        <v/>
      </c>
      <c r="OZ242" t="str">
        <f>IF(HH242=1,OZ$8&amp;IF(SUM(HI242:$IM242)=0,"",", "),"")</f>
        <v/>
      </c>
      <c r="PA242" t="str">
        <f>IF(HI242=1,PA$8&amp;IF(SUM(HJ242:$IM242)=0,"",", "),"")</f>
        <v/>
      </c>
      <c r="PB242" t="str">
        <f>IF(HJ242=1,PB$8&amp;IF(SUM(HK242:$IM242)=0,"",", "),"")</f>
        <v/>
      </c>
      <c r="PC242" t="str">
        <f>IF(HK242=1,PC$8&amp;IF(SUM(HL242:$IM242)=0,"",", "),"")</f>
        <v/>
      </c>
      <c r="PD242" t="str">
        <f>IF(HL242=1,PD$8&amp;IF(SUM(HM242:$IM242)=0,"",", "),"")</f>
        <v/>
      </c>
      <c r="PE242" t="str">
        <f>IF(HM242=1,PE$8&amp;IF(SUM(HN242:$IM242)=0,"",", "),"")</f>
        <v/>
      </c>
      <c r="PF242" t="str">
        <f>IF(HN242=1,PF$8&amp;IF(SUM(HO242:$IM242)=0,"",", "),"")</f>
        <v/>
      </c>
      <c r="PG242" t="str">
        <f>IF(HO242=1,PG$8&amp;IF(SUM(HP242:$IM242)=0,"",", "),"")</f>
        <v/>
      </c>
      <c r="PH242" t="str">
        <f>IF(HP242=1,PH$8&amp;IF(SUM(HQ242:$IM242)=0,"",", "),"")</f>
        <v/>
      </c>
      <c r="PI242" t="str">
        <f>IF(HQ242=1,PI$8&amp;IF(SUM(HR242:$IM242)=0,"",", "),"")</f>
        <v/>
      </c>
      <c r="PJ242" t="str">
        <f>IF(HR242=1,PJ$8&amp;IF(SUM(HS242:$IM242)=0,"",", "),"")</f>
        <v/>
      </c>
      <c r="PK242" t="str">
        <f>IF(HS242=1,PK$8&amp;IF(SUM(HT242:$IM242)=0,"",", "),"")</f>
        <v/>
      </c>
      <c r="PL242" t="str">
        <f>IF(HT242=1,PL$8&amp;IF(SUM(HU242:$IM242)=0,"",", "),"")</f>
        <v/>
      </c>
      <c r="PM242" t="str">
        <f>IF(HU242=1,PM$8&amp;IF(SUM(HV242:$IM242)=0,"",", "),"")</f>
        <v/>
      </c>
      <c r="PN242" t="str">
        <f>IF(HV242=1,PN$8&amp;IF(SUM(HW242:$IM242)=0,"",", "),"")</f>
        <v/>
      </c>
      <c r="PO242" t="str">
        <f>IF(HW242=1,PO$8&amp;IF(SUM(HX242:$IM242)=0,"",", "),"")</f>
        <v/>
      </c>
      <c r="PP242" t="str">
        <f>IF(HX242=1,PP$8&amp;IF(SUM(HY242:$IM242)=0,"",", "),"")</f>
        <v/>
      </c>
      <c r="PQ242" t="str">
        <f>IF(HY242=1,PQ$8&amp;IF(SUM(HZ242:$IM242)=0,"",", "),"")</f>
        <v/>
      </c>
      <c r="PR242" t="str">
        <f>IF(HZ242=1,PR$8&amp;IF(SUM(IA242:$IM242)=0,"",", "),"")</f>
        <v/>
      </c>
      <c r="PS242" t="str">
        <f>IF(IA242=1,PS$8&amp;IF(SUM(IB242:$IM242)=0,"",", "),"")</f>
        <v/>
      </c>
      <c r="PT242" t="str">
        <f>IF(IB242=1,PT$8&amp;IF(SUM(IC242:$IM242)=0,"",", "),"")</f>
        <v/>
      </c>
      <c r="PU242" t="str">
        <f>IF(IC242=1,PU$8&amp;IF(SUM(ID242:$IM242)=0,"",", "),"")</f>
        <v/>
      </c>
      <c r="PV242" t="str">
        <f>IF(ID242=1,PV$8&amp;IF(SUM(IE242:$IM242)=0,"",", "),"")</f>
        <v/>
      </c>
      <c r="PW242" t="str">
        <f>IF(IE242=1,PW$8&amp;IF(SUM(IF242:$IM242)=0,"",", "),"")</f>
        <v/>
      </c>
      <c r="PX242" t="str">
        <f>IF(IF242=1,PX$8&amp;IF(SUM(IG242:$IM242)=0,"",", "),"")</f>
        <v/>
      </c>
      <c r="PY242" t="str">
        <f>IF(IG242=1,PY$8&amp;IF(SUM(IH242:$IM242)=0,"",", "),"")</f>
        <v/>
      </c>
      <c r="PZ242" t="str">
        <f>IF(IH242=1,PZ$8&amp;IF(SUM(II242:$IM242)=0,"",", "),"")</f>
        <v/>
      </c>
      <c r="QA242" t="str">
        <f>IF(II242=1,QA$8&amp;IF(SUM(IJ242:$IM242)=0,"",", "),"")</f>
        <v/>
      </c>
      <c r="QB242" t="str">
        <f>IF(IJ242=1,QB$8&amp;IF(SUM(IK242:$IM242)=0,"",", "),"")</f>
        <v/>
      </c>
      <c r="QC242" t="str">
        <f>IF(IK242=1,QC$8&amp;IF(SUM(IL242:$IM242)=0,"",", "),"")</f>
        <v/>
      </c>
      <c r="QD242" t="str">
        <f>IF(IL242=1,QD$8&amp;IF(SUM(IM242:$IM242)=0,"",", "),"")</f>
        <v/>
      </c>
      <c r="QE242" t="str">
        <f t="shared" si="286"/>
        <v/>
      </c>
      <c r="QF242" t="str">
        <f>IF(IN242=1,QF$8&amp;IF(SUM(IO242:$KK242)=0,"",", "),"")</f>
        <v/>
      </c>
      <c r="QG242" t="str">
        <f>IF(IO242=1,QG$8&amp;IF(SUM(IP242:$KK242)=0,"",", "),"")</f>
        <v/>
      </c>
      <c r="QH242" t="str">
        <f>IF(IP242=1,QH$8&amp;IF(SUM(IQ242:$KK242)=0,"",", "),"")</f>
        <v/>
      </c>
      <c r="QI242" t="str">
        <f>IF(IQ242=1,QI$8&amp;IF(SUM(IR242:$KK242)=0,"",", "),"")</f>
        <v/>
      </c>
      <c r="QJ242" t="str">
        <f>IF(IR242=1,QJ$8&amp;IF(SUM(IS242:$KK242)=0,"",", "),"")</f>
        <v/>
      </c>
      <c r="QK242" t="str">
        <f>IF(IS242=1,QK$8&amp;IF(SUM(IT242:$KK242)=0,"",", "),"")</f>
        <v/>
      </c>
      <c r="QL242" t="str">
        <f>IF(IT242=1,QL$8&amp;IF(SUM(IU242:$KK242)=0,"",", "),"")</f>
        <v/>
      </c>
      <c r="QM242" t="str">
        <f>IF(IU242=1,QM$8&amp;IF(SUM(IV242:$KK242)=0,"",", "),"")</f>
        <v/>
      </c>
      <c r="QN242" t="str">
        <f>IF(IV242=1,QN$8&amp;IF(SUM(IW242:$KK242)=0,"",", "),"")</f>
        <v/>
      </c>
      <c r="QO242" t="str">
        <f>IF(IW242=1,QO$8&amp;IF(SUM(IX242:$KK242)=0,"",", "),"")</f>
        <v/>
      </c>
      <c r="QP242" t="str">
        <f>IF(IX242=1,QP$8&amp;IF(SUM(IY242:$KK242)=0,"",", "),"")</f>
        <v/>
      </c>
      <c r="QQ242" t="str">
        <f>IF(IY242=1,QQ$8&amp;IF(SUM(IZ242:$KK242)=0,"",", "),"")</f>
        <v/>
      </c>
      <c r="QR242" t="str">
        <f>IF(IZ242=1,QR$8&amp;IF(SUM(JA242:$KK242)=0,"",", "),"")</f>
        <v/>
      </c>
      <c r="QS242" t="str">
        <f>IF(JA242=1,QS$8&amp;IF(SUM(JB242:$KK242)=0,"",", "),"")</f>
        <v/>
      </c>
      <c r="QT242" t="str">
        <f>IF(JB242=1,QT$8&amp;IF(SUM(JC242:$KK242)=0,"",", "),"")</f>
        <v/>
      </c>
      <c r="QU242" t="str">
        <f>IF(JC242=1,QU$8&amp;IF(SUM(JD242:$KK242)=0,"",", "),"")</f>
        <v/>
      </c>
      <c r="QV242" t="str">
        <f>IF(JD242=1,QV$8&amp;IF(SUM(JE242:$KK242)=0,"",", "),"")</f>
        <v/>
      </c>
      <c r="QW242" t="str">
        <f>IF(JE242=1,QW$8&amp;IF(SUM(JF242:$KK242)=0,"",", "),"")</f>
        <v/>
      </c>
      <c r="QX242" t="str">
        <f>IF(JF242=1,QX$8&amp;IF(SUM(JG242:$KK242)=0,"",", "),"")</f>
        <v/>
      </c>
      <c r="QY242" t="str">
        <f>IF(JG242=1,QY$8&amp;IF(SUM(JH242:$KK242)=0,"",", "),"")</f>
        <v/>
      </c>
      <c r="QZ242" t="str">
        <f>IF(JH242=1,QZ$8&amp;IF(SUM(JI242:$KK242)=0,"",", "),"")</f>
        <v/>
      </c>
      <c r="RA242" t="str">
        <f>IF(JI242=1,RA$8&amp;IF(SUM(JJ242:$KK242)=0,"",", "),"")</f>
        <v/>
      </c>
      <c r="RB242" t="str">
        <f>IF(JJ242=1,RB$8&amp;IF(SUM(JK242:$KK242)=0,"",", "),"")</f>
        <v/>
      </c>
      <c r="RC242" t="str">
        <f>IF(JK242=1,RC$8&amp;IF(SUM(JL242:$KK242)=0,"",", "),"")</f>
        <v/>
      </c>
      <c r="RD242" t="str">
        <f>IF(JL242=1,RD$8&amp;IF(SUM(JM242:$KK242)=0,"",", "),"")</f>
        <v/>
      </c>
      <c r="RE242" t="str">
        <f>IF(JM242=1,RE$8&amp;IF(SUM(JN242:$KK242)=0,"",", "),"")</f>
        <v/>
      </c>
      <c r="RF242" t="str">
        <f>IF(JN242=1,RF$8&amp;IF(SUM(JO242:$KK242)=0,"",", "),"")</f>
        <v/>
      </c>
      <c r="RG242" t="str">
        <f>IF(JO242=1,RG$8&amp;IF(SUM(JP242:$KK242)=0,"",", "),"")</f>
        <v/>
      </c>
      <c r="RH242" t="str">
        <f>IF(JP242=1,RH$8&amp;IF(SUM(JQ242:$KK242)=0,"",", "),"")</f>
        <v/>
      </c>
      <c r="RI242" t="str">
        <f>IF(JQ242=1,RI$8&amp;IF(SUM(JR242:$KK242)=0,"",", "),"")</f>
        <v/>
      </c>
      <c r="RJ242" t="str">
        <f>IF(JR242=1,RJ$8&amp;IF(SUM(JS242:$KK242)=0,"",", "),"")</f>
        <v/>
      </c>
      <c r="RK242" t="str">
        <f>IF(JS242=1,RK$8&amp;IF(SUM(JT242:$KK242)=0,"",", "),"")</f>
        <v/>
      </c>
      <c r="RL242" t="str">
        <f>IF(JT242=1,RL$8&amp;IF(SUM(JU242:$KK242)=0,"",", "),"")</f>
        <v/>
      </c>
      <c r="RM242" t="str">
        <f>IF(JU242=1,RM$8&amp;IF(SUM(JV242:$KK242)=0,"",", "),"")</f>
        <v/>
      </c>
      <c r="RN242" t="str">
        <f>IF(JV242=1,RN$8&amp;IF(SUM(JW242:$KK242)=0,"",", "),"")</f>
        <v/>
      </c>
      <c r="RO242" t="str">
        <f>IF(JW242=1,RO$8&amp;IF(SUM(JX242:$KK242)=0,"",", "),"")</f>
        <v/>
      </c>
      <c r="RP242" t="str">
        <f>IF(JX242=1,RP$8&amp;IF(SUM(JY242:$KK242)=0,"",", "),"")</f>
        <v/>
      </c>
      <c r="RQ242" t="str">
        <f>IF(JY242=1,RQ$8&amp;IF(SUM(JZ242:$KK242)=0,"",", "),"")</f>
        <v/>
      </c>
      <c r="RR242" t="str">
        <f>IF(JZ242=1,RR$8&amp;IF(SUM(KA242:$KK242)=0,"",", "),"")</f>
        <v/>
      </c>
      <c r="RS242" t="str">
        <f>IF(KA242=1,RS$8&amp;IF(SUM(KB242:$KK242)=0,"",", "),"")</f>
        <v/>
      </c>
      <c r="RT242" t="str">
        <f>IF(KB242=1,RT$8&amp;IF(SUM(KC242:$KK242)=0,"",", "),"")</f>
        <v/>
      </c>
      <c r="RU242" t="str">
        <f>IF(KC242=1,RU$8&amp;IF(SUM(KD242:$KK242)=0,"",", "),"")</f>
        <v/>
      </c>
      <c r="RV242" t="str">
        <f>IF(KD242=1,RV$8&amp;IF(SUM(KE242:$KK242)=0,"",", "),"")</f>
        <v/>
      </c>
      <c r="RW242" t="str">
        <f>IF(KE242=1,RW$8&amp;IF(SUM(KF242:$KK242)=0,"",", "),"")</f>
        <v/>
      </c>
      <c r="RX242" t="str">
        <f>IF(KF242=1,RX$8&amp;IF(SUM(KG242:$KK242)=0,"",", "),"")</f>
        <v/>
      </c>
      <c r="RY242" t="str">
        <f>IF(KG242=1,RY$8&amp;IF(SUM(KH242:$KK242)=0,"",", "),"")</f>
        <v/>
      </c>
      <c r="RZ242" t="str">
        <f>IF(KH242=1,RZ$8&amp;IF(SUM(KI242:$KK242)=0,"",", "),"")</f>
        <v/>
      </c>
      <c r="SA242" t="str">
        <f>IF(KI242=1,SA$8&amp;IF(SUM(KJ242:$KK242)=0,"",", "),"")</f>
        <v/>
      </c>
      <c r="SB242" t="str">
        <f>IF(KJ242=1,SB$8&amp;IF(SUM(KK242:$KK242)=0,"",", "),"")</f>
        <v/>
      </c>
      <c r="SC242" t="str">
        <f t="shared" si="287"/>
        <v/>
      </c>
    </row>
    <row r="243" spans="1:497" ht="60" customHeight="1" x14ac:dyDescent="0.45">
      <c r="A243" s="62"/>
      <c r="B243" s="212" t="str">
        <f t="shared" si="216"/>
        <v/>
      </c>
      <c r="C243" s="212" t="str">
        <f t="shared" si="275"/>
        <v/>
      </c>
      <c r="D243" s="212" t="str">
        <f t="shared" si="276"/>
        <v/>
      </c>
      <c r="E243" s="212" t="str">
        <f t="shared" si="277"/>
        <v/>
      </c>
      <c r="F243" s="212" t="str">
        <f t="shared" si="278"/>
        <v/>
      </c>
      <c r="G243" s="237" t="str">
        <f>IF('EDCI Data'!B243="","",'EDCI Data'!B243)</f>
        <v/>
      </c>
      <c r="H243" s="238" t="str">
        <f>IF('EDCI Data'!C243="","",'EDCI Data'!C243)</f>
        <v/>
      </c>
      <c r="I243" s="239" t="str">
        <f>IF('EDCI Data'!D243="","",'EDCI Data'!D243)</f>
        <v/>
      </c>
      <c r="J243" s="240" t="str">
        <f>IF('EDCI Data'!E243="","",'EDCI Data'!E243)</f>
        <v/>
      </c>
      <c r="K243" s="237" t="str">
        <f>IF('EDCI Data'!F243="","",'EDCI Data'!F243)</f>
        <v/>
      </c>
      <c r="L243" s="237" t="str">
        <f>IF('EDCI Data'!G243="","",'EDCI Data'!G243)</f>
        <v/>
      </c>
      <c r="M243" s="237" t="str">
        <f>IF('EDCI Data'!H243="","",'EDCI Data'!H243)</f>
        <v/>
      </c>
      <c r="N243" s="237" t="str">
        <f>IF('EDCI Data'!I243="","",'EDCI Data'!I243)</f>
        <v/>
      </c>
      <c r="O243" s="237" t="str">
        <f>IF('EDCI Data'!J243="","",'EDCI Data'!J243)</f>
        <v/>
      </c>
      <c r="P243" s="237" t="str">
        <f>IF('EDCI Data'!K243="","",'EDCI Data'!K243)</f>
        <v/>
      </c>
      <c r="Q243" s="241" t="str">
        <f>IF('EDCI Data'!L243="","",'EDCI Data'!L243)</f>
        <v/>
      </c>
      <c r="R243" s="241" t="str">
        <f>IF('EDCI Data'!M243="","",'EDCI Data'!M243)</f>
        <v/>
      </c>
      <c r="S243" s="237" t="str">
        <f>IF('EDCI Data'!N243="","",'EDCI Data'!N243)</f>
        <v/>
      </c>
      <c r="T243" s="237" t="str">
        <f>IF('EDCI Data'!O243="","",'EDCI Data'!O243)</f>
        <v/>
      </c>
      <c r="U243" s="237" t="str">
        <f>IF('EDCI Data'!P243="","",'EDCI Data'!P243)</f>
        <v/>
      </c>
      <c r="V243" s="237" t="str">
        <f>IF('EDCI Data'!Q243="","",'EDCI Data'!Q243)</f>
        <v/>
      </c>
      <c r="W243" s="242" t="str">
        <f>IF('EDCI Data'!R243="","",'EDCI Data'!R243)</f>
        <v/>
      </c>
      <c r="X243" s="243" t="str">
        <f>IF('EDCI Data'!S243="","",'EDCI Data'!S243)</f>
        <v/>
      </c>
      <c r="Y243" s="243" t="str">
        <f>IF('EDCI Data'!T243="","",'EDCI Data'!T243)</f>
        <v/>
      </c>
      <c r="Z243" s="244" t="str">
        <f>IF('EDCI Data'!U243="","",'EDCI Data'!U243)</f>
        <v/>
      </c>
      <c r="AA243" s="237" t="str">
        <f>IF('EDCI Data'!V243="","",'EDCI Data'!V243)</f>
        <v/>
      </c>
      <c r="AB243" s="244" t="str">
        <f>IF('EDCI Data'!W243="","",'EDCI Data'!W243)</f>
        <v/>
      </c>
      <c r="AC243" s="237" t="str">
        <f>IF('EDCI Data'!X243="","",'EDCI Data'!X243)</f>
        <v/>
      </c>
      <c r="AD243" s="244" t="str">
        <f>IF('EDCI Data'!Y243="","",'EDCI Data'!Y243)</f>
        <v/>
      </c>
      <c r="AE243" s="237" t="str">
        <f>IF('EDCI Data'!Z243="","",'EDCI Data'!Z243)</f>
        <v/>
      </c>
      <c r="AF243" s="237" t="str">
        <f>IF('EDCI Data'!AA243="","",'EDCI Data'!AA243)</f>
        <v/>
      </c>
      <c r="AG243" s="237" t="str">
        <f>IF('EDCI Data'!AB243="","",'EDCI Data'!AB243)</f>
        <v/>
      </c>
      <c r="AH243" s="237" t="str">
        <f>IF('EDCI Data'!AC243="","",'EDCI Data'!AC243)</f>
        <v/>
      </c>
      <c r="AI243" s="237" t="str">
        <f>IF('EDCI Data'!AD243="","",'EDCI Data'!AD243)</f>
        <v/>
      </c>
      <c r="AJ243" s="237" t="str">
        <f>IF('EDCI Data'!AE243="","",'EDCI Data'!AE243)</f>
        <v/>
      </c>
      <c r="AK243" s="237" t="str">
        <f>IF('EDCI Data'!AF243="","",'EDCI Data'!AF243)</f>
        <v/>
      </c>
      <c r="AL243" s="237" t="str">
        <f>IF('EDCI Data'!AG243="","",'EDCI Data'!AG243)</f>
        <v/>
      </c>
      <c r="AM243" s="237" t="str">
        <f>IF('EDCI Data'!AH243="","",'EDCI Data'!AH243)</f>
        <v/>
      </c>
      <c r="AN243" s="237" t="str">
        <f>IF('EDCI Data'!AI243="","",'EDCI Data'!AI243)</f>
        <v/>
      </c>
      <c r="AO243" s="237" t="str">
        <f>IF('EDCI Data'!AJ243="","",'EDCI Data'!AJ243)</f>
        <v/>
      </c>
      <c r="AP243" s="237" t="str">
        <f>IF('EDCI Data'!AK243="","",'EDCI Data'!AK243)</f>
        <v/>
      </c>
      <c r="AQ243" s="237" t="str">
        <f>IF('EDCI Data'!AL243="","",'EDCI Data'!AL243)</f>
        <v/>
      </c>
      <c r="AR243" s="237" t="str">
        <f>IF('EDCI Data'!AM243="","",'EDCI Data'!AM243)</f>
        <v/>
      </c>
      <c r="AS243" s="237" t="str">
        <f>IF('EDCI Data'!AN243="","",'EDCI Data'!AN243)</f>
        <v/>
      </c>
      <c r="AT243" s="237" t="str">
        <f>IF('EDCI Data'!AO243="","",'EDCI Data'!AO243)</f>
        <v/>
      </c>
      <c r="AU243" s="237" t="str">
        <f>IF('EDCI Data'!AP243="","",'EDCI Data'!AP243)</f>
        <v/>
      </c>
      <c r="AV243" s="237" t="str">
        <f>IF('EDCI Data'!AQ243="","",'EDCI Data'!AQ243)</f>
        <v/>
      </c>
      <c r="AW243" s="237" t="str">
        <f>IF('EDCI Data'!AR243="","",'EDCI Data'!AR243)</f>
        <v/>
      </c>
      <c r="AX243" s="237" t="str">
        <f>IF('EDCI Data'!AS243="","",'EDCI Data'!AS243)</f>
        <v/>
      </c>
      <c r="AY243" s="237" t="str">
        <f>IF('EDCI Data'!AT243="","",'EDCI Data'!AT243)</f>
        <v/>
      </c>
      <c r="AZ243" s="237" t="str">
        <f>IF('EDCI Data'!AU243="","",'EDCI Data'!AU243)</f>
        <v/>
      </c>
      <c r="BA243" s="237" t="str">
        <f>IF('EDCI Data'!AV243="","",'EDCI Data'!AV243)</f>
        <v/>
      </c>
      <c r="BB243" s="245" t="str">
        <f>IF('EDCI Data'!AW243="","",'EDCI Data'!AW243)</f>
        <v/>
      </c>
      <c r="BC243" s="245" t="str">
        <f>IF('EDCI Data'!AX243="","",'EDCI Data'!AX243)</f>
        <v/>
      </c>
      <c r="BD243" s="246" t="str">
        <f t="shared" si="279"/>
        <v/>
      </c>
      <c r="BE243" s="247" t="str">
        <f>IF('EDCI Data'!AY243="","",'EDCI Data'!AY243)</f>
        <v/>
      </c>
      <c r="BF243" s="247" t="str">
        <f>IF('EDCI Data'!AZ243="","",'EDCI Data'!AZ243)</f>
        <v/>
      </c>
      <c r="BG243" s="247" t="str">
        <f>IF('EDCI Data'!BA243="","",'EDCI Data'!BA243)</f>
        <v/>
      </c>
      <c r="BH243" s="247" t="str">
        <f>IF('EDCI Data'!BB243="","",'EDCI Data'!BB243)</f>
        <v/>
      </c>
      <c r="BI243" s="247" t="str">
        <f>IF('EDCI Data'!BC243="","",'EDCI Data'!BC243)</f>
        <v/>
      </c>
      <c r="BJ243" s="247" t="str">
        <f>IF('EDCI Data'!BD243="","",'EDCI Data'!BD243)</f>
        <v/>
      </c>
      <c r="BK243" s="247" t="str">
        <f>IF('EDCI Data'!BE243="","",'EDCI Data'!BE243)</f>
        <v/>
      </c>
      <c r="BL243" s="247" t="str">
        <f>IF('EDCI Data'!BF243="","",'EDCI Data'!BF243)</f>
        <v/>
      </c>
      <c r="BM243" s="247" t="str">
        <f>IF('EDCI Data'!BG243="","",'EDCI Data'!BG243)</f>
        <v/>
      </c>
      <c r="BN243" s="248" t="str">
        <f>IF('EDCI Data'!BH243="","",'EDCI Data'!BH243)</f>
        <v/>
      </c>
      <c r="BO243" s="248" t="str">
        <f>IF('EDCI Data'!BI243="","",'EDCI Data'!BI243)</f>
        <v/>
      </c>
      <c r="BP243" s="249" t="str">
        <f>IF('EDCI Data'!BJ243="","",'EDCI Data'!BJ243)</f>
        <v/>
      </c>
      <c r="BQ243" s="248" t="str">
        <f>IF('EDCI Data'!BK243="","",'EDCI Data'!BK243)</f>
        <v/>
      </c>
      <c r="BR243" s="248" t="str">
        <f>IF('EDCI Data'!BL243="","",'EDCI Data'!BL243)</f>
        <v/>
      </c>
      <c r="BS243" s="250" t="str">
        <f>IF('EDCI Data'!BM243="","",'EDCI Data'!BM243)</f>
        <v/>
      </c>
      <c r="BT243" s="251" t="str">
        <f>IF('EDCI Data'!BN243="","",'EDCI Data'!BN243)</f>
        <v/>
      </c>
      <c r="BU243" s="246" t="str">
        <f>IF('EDCI Data'!BO243="","",'EDCI Data'!BO243)</f>
        <v/>
      </c>
      <c r="BV243" s="252">
        <f t="shared" si="280"/>
        <v>0</v>
      </c>
      <c r="BW243" s="252">
        <f t="shared" si="281"/>
        <v>0</v>
      </c>
      <c r="BX243" s="252">
        <f t="shared" si="282"/>
        <v>0</v>
      </c>
      <c r="BY243" s="252">
        <f t="shared" si="283"/>
        <v>0</v>
      </c>
      <c r="BZ243" t="str">
        <f t="shared" si="217"/>
        <v/>
      </c>
      <c r="CA243" s="253"/>
      <c r="CB243"/>
      <c r="CC243"/>
      <c r="CD243"/>
      <c r="CE243" t="str">
        <f t="shared" si="218"/>
        <v/>
      </c>
      <c r="CF243"/>
      <c r="CG243" t="str">
        <f t="shared" si="219"/>
        <v/>
      </c>
      <c r="CH243" t="str">
        <f t="shared" si="220"/>
        <v/>
      </c>
      <c r="CI243" t="str">
        <f t="shared" si="221"/>
        <v/>
      </c>
      <c r="CJ243" t="str">
        <f t="shared" si="222"/>
        <v/>
      </c>
      <c r="CK243"/>
      <c r="CL243"/>
      <c r="CM243" t="str">
        <f t="shared" si="223"/>
        <v/>
      </c>
      <c r="CN243" t="str">
        <f t="shared" si="224"/>
        <v/>
      </c>
      <c r="CO243" t="str">
        <f t="shared" si="225"/>
        <v/>
      </c>
      <c r="CP243" t="str">
        <f t="shared" si="226"/>
        <v/>
      </c>
      <c r="CQ243"/>
      <c r="CR243" t="str" cm="1">
        <f t="array" ref="CR243">IF(COUNTIFS($BZ$10:$BZ$259,$BZ243,$I$10:$I$259,$I243+1)&gt;0,IF(X243&lt;&gt;INDEX(Y$10:Y$259,MATCH(1,INDEX(($BZ243=$BZ$10:$BZ$259)*($I$10:$I$259=$I243+1),0,1),0)),"Number of FTEs in previous year do not align with Number of FTEs in current year across years, by definition these should be equal. Please check and update if required. "&amp;CHAR(10),""),"")</f>
        <v/>
      </c>
      <c r="CS243" t="str" cm="1">
        <f t="array" ref="CS243">IF(COUNTIFS($BZ$10:$BZ$259,$BZ243,$I$10:$I$259,$I243-1)&gt;0,IF(Y243&lt;&gt;INDEX(X$10:X$259,MATCH(1,INDEX(($BZ243=$BZ$10:$BZ$259)*($I$10:$I$259=$I243-1),0,1),0)),"Number of FTEs in previous year do not align with Number of FTEs in current year across years, by definition these should be equal. Please check and update if required. "&amp;CHAR(10),""),"")</f>
        <v/>
      </c>
      <c r="CT243" t="str">
        <f t="shared" si="227"/>
        <v/>
      </c>
      <c r="CU243" t="str">
        <f t="shared" si="228"/>
        <v/>
      </c>
      <c r="CV243"/>
      <c r="CW243" t="str">
        <f t="shared" si="229"/>
        <v/>
      </c>
      <c r="CX243"/>
      <c r="CY243" t="str">
        <f t="shared" si="230"/>
        <v/>
      </c>
      <c r="CZ243"/>
      <c r="DA243" t="str">
        <f t="shared" si="231"/>
        <v/>
      </c>
      <c r="DB243"/>
      <c r="DC243"/>
      <c r="DD243"/>
      <c r="DE243"/>
      <c r="DF243"/>
      <c r="DG243"/>
      <c r="DH243"/>
      <c r="DI243"/>
      <c r="DJ243"/>
      <c r="DK243"/>
      <c r="DL243"/>
      <c r="DM243"/>
      <c r="DN243"/>
      <c r="DO243"/>
      <c r="DP243"/>
      <c r="DQ243"/>
      <c r="DR243"/>
      <c r="DS243"/>
      <c r="DT243"/>
      <c r="DU243"/>
      <c r="DV243"/>
      <c r="DW243"/>
      <c r="DX243" t="str">
        <f t="shared" si="232"/>
        <v/>
      </c>
      <c r="DY243" t="str">
        <f t="shared" si="233"/>
        <v/>
      </c>
      <c r="DZ243" t="str">
        <f t="shared" si="234"/>
        <v/>
      </c>
      <c r="EA243" t="str">
        <f t="shared" si="235"/>
        <v/>
      </c>
      <c r="EB243" t="str">
        <f t="shared" si="236"/>
        <v/>
      </c>
      <c r="EC243" t="str">
        <f t="shared" si="237"/>
        <v/>
      </c>
      <c r="ED243" t="str">
        <f t="shared" si="238"/>
        <v/>
      </c>
      <c r="EE243" t="str">
        <f t="shared" si="239"/>
        <v/>
      </c>
      <c r="EF243" t="str">
        <f t="shared" si="240"/>
        <v/>
      </c>
      <c r="EG243" t="str">
        <f t="shared" si="241"/>
        <v/>
      </c>
      <c r="EH243" t="str">
        <f t="shared" si="242"/>
        <v/>
      </c>
      <c r="EI243" t="str">
        <f t="shared" si="243"/>
        <v/>
      </c>
      <c r="EJ243"/>
      <c r="EK243"/>
      <c r="EL243"/>
      <c r="EM243"/>
      <c r="EN243"/>
      <c r="EO243"/>
      <c r="EP243"/>
      <c r="EQ243" t="str">
        <f t="shared" si="244"/>
        <v/>
      </c>
      <c r="ER243" t="str">
        <f t="shared" si="245"/>
        <v/>
      </c>
      <c r="ES243" t="str">
        <f t="shared" si="246"/>
        <v/>
      </c>
      <c r="ET243"/>
      <c r="EU243" t="str">
        <f t="shared" si="247"/>
        <v/>
      </c>
      <c r="EV243"/>
      <c r="EW243" t="str">
        <f t="shared" si="248"/>
        <v/>
      </c>
      <c r="EX243"/>
      <c r="EY243" t="str">
        <f t="shared" si="249"/>
        <v/>
      </c>
      <c r="EZ243"/>
      <c r="FA243"/>
      <c r="FB243"/>
      <c r="FC243"/>
      <c r="FD243"/>
      <c r="FE243"/>
      <c r="FF243"/>
      <c r="FG243"/>
      <c r="FH243"/>
      <c r="FI243"/>
      <c r="FJ243"/>
      <c r="FK243"/>
      <c r="FL243"/>
      <c r="FM243"/>
      <c r="FN243"/>
      <c r="FO243"/>
      <c r="FP243"/>
      <c r="FQ243"/>
      <c r="FR243"/>
      <c r="FS243"/>
      <c r="FT243"/>
      <c r="FU243"/>
      <c r="FV243" t="str">
        <f t="shared" si="250"/>
        <v/>
      </c>
      <c r="FW243" t="str">
        <f t="shared" si="251"/>
        <v/>
      </c>
      <c r="FX243"/>
      <c r="FY243" t="str">
        <f t="shared" si="252"/>
        <v/>
      </c>
      <c r="FZ243" t="str">
        <f t="shared" si="253"/>
        <v/>
      </c>
      <c r="GA243" t="str">
        <f t="shared" si="254"/>
        <v/>
      </c>
      <c r="GB243" t="str">
        <f t="shared" si="255"/>
        <v/>
      </c>
      <c r="GC243" t="str">
        <f t="shared" si="256"/>
        <v/>
      </c>
      <c r="GD243" t="str">
        <f t="shared" si="257"/>
        <v/>
      </c>
      <c r="GE243" t="str">
        <f t="shared" si="258"/>
        <v/>
      </c>
      <c r="GF243" t="str">
        <f t="shared" si="259"/>
        <v/>
      </c>
      <c r="GG243" t="str">
        <f t="shared" si="260"/>
        <v/>
      </c>
      <c r="GH243"/>
      <c r="GI243"/>
      <c r="GJ243"/>
      <c r="GK243"/>
      <c r="GL243"/>
      <c r="GM243"/>
      <c r="GN243"/>
      <c r="GO243"/>
      <c r="GP243" t="str">
        <f t="shared" si="261"/>
        <v/>
      </c>
      <c r="GQ243" t="str">
        <f t="shared" si="262"/>
        <v/>
      </c>
      <c r="GR243"/>
      <c r="GS243" t="str">
        <f t="shared" si="263"/>
        <v/>
      </c>
      <c r="GT243"/>
      <c r="GU243" t="str">
        <f t="shared" si="264"/>
        <v/>
      </c>
      <c r="GV243"/>
      <c r="GW243" t="str">
        <f t="shared" si="265"/>
        <v/>
      </c>
      <c r="GX243"/>
      <c r="GY243"/>
      <c r="GZ243"/>
      <c r="HA243"/>
      <c r="HB243"/>
      <c r="HC243"/>
      <c r="HD243"/>
      <c r="HE243"/>
      <c r="HF243"/>
      <c r="HG243"/>
      <c r="HH243"/>
      <c r="HI243"/>
      <c r="HJ243"/>
      <c r="HK243"/>
      <c r="HL243"/>
      <c r="HM243"/>
      <c r="HN243"/>
      <c r="HO243"/>
      <c r="HP243"/>
      <c r="HQ243"/>
      <c r="HR243"/>
      <c r="HS243"/>
      <c r="HT243" t="str">
        <f t="shared" si="266"/>
        <v/>
      </c>
      <c r="HU243" t="str">
        <f t="shared" si="267"/>
        <v/>
      </c>
      <c r="HV243"/>
      <c r="HW243"/>
      <c r="HX243"/>
      <c r="HY243"/>
      <c r="HZ243"/>
      <c r="IA243"/>
      <c r="IB243"/>
      <c r="IC243"/>
      <c r="ID243"/>
      <c r="IE243" t="str">
        <f t="shared" si="268"/>
        <v/>
      </c>
      <c r="IF243"/>
      <c r="IG243"/>
      <c r="IH243"/>
      <c r="II243"/>
      <c r="IJ243"/>
      <c r="IK243"/>
      <c r="IL243"/>
      <c r="IM243"/>
      <c r="IN243"/>
      <c r="IO243"/>
      <c r="IP243"/>
      <c r="IQ243" t="str">
        <f t="shared" si="269"/>
        <v/>
      </c>
      <c r="IR243"/>
      <c r="IS243" t="str">
        <f t="shared" si="270"/>
        <v/>
      </c>
      <c r="IT243"/>
      <c r="IU243" t="str">
        <f t="shared" si="271"/>
        <v/>
      </c>
      <c r="IV243"/>
      <c r="IW243"/>
      <c r="IX243"/>
      <c r="IY243"/>
      <c r="IZ243"/>
      <c r="JA243"/>
      <c r="JB243"/>
      <c r="JC243"/>
      <c r="JD243"/>
      <c r="JE243"/>
      <c r="JF243"/>
      <c r="JG243"/>
      <c r="JH243"/>
      <c r="JI243"/>
      <c r="JJ243"/>
      <c r="JK243"/>
      <c r="JL243"/>
      <c r="JM243"/>
      <c r="JN243"/>
      <c r="JO243"/>
      <c r="JP243"/>
      <c r="JQ243"/>
      <c r="JR243" t="str">
        <f t="shared" si="272"/>
        <v/>
      </c>
      <c r="JS243" t="str">
        <f t="shared" si="273"/>
        <v/>
      </c>
      <c r="JT243"/>
      <c r="JU243"/>
      <c r="JV243"/>
      <c r="JW243"/>
      <c r="JX243"/>
      <c r="JY243"/>
      <c r="JZ243"/>
      <c r="KA243"/>
      <c r="KB243"/>
      <c r="KC243" t="str">
        <f t="shared" si="274"/>
        <v/>
      </c>
      <c r="KD243"/>
      <c r="KE243"/>
      <c r="KF243"/>
      <c r="KG243"/>
      <c r="KH243"/>
      <c r="KI243"/>
      <c r="KJ243"/>
      <c r="KK243"/>
      <c r="KL243" t="str">
        <f>IF(CT243=1,KL$8&amp;IF(SUM(CU243:$EQ243)=0,"",", "),"")</f>
        <v/>
      </c>
      <c r="KM243" t="str">
        <f>IF(CU243=1,KM$8&amp;IF(SUM(CV243:$EQ243)=0,"",", "),"")</f>
        <v/>
      </c>
      <c r="KN243" t="str">
        <f>IF(CV243=1,KN$8&amp;IF(SUM(CW243:$EQ243)=0,"",", "),"")</f>
        <v/>
      </c>
      <c r="KO243" t="str">
        <f>IF(CW243=1,KO$8&amp;IF(SUM(CX243:$EQ243)=0,"",", "),"")</f>
        <v/>
      </c>
      <c r="KP243" t="str">
        <f>IF(CX243=1,KP$8&amp;IF(SUM(CY243:$EQ243)=0,"",", "),"")</f>
        <v/>
      </c>
      <c r="KQ243" t="str">
        <f>IF(CY243=1,KQ$8&amp;IF(SUM(CZ243:$EQ243)=0,"",", "),"")</f>
        <v/>
      </c>
      <c r="KR243" t="str">
        <f>IF(CZ243=1,KR$8&amp;IF(SUM(DA243:$EQ243)=0,"",", "),"")</f>
        <v/>
      </c>
      <c r="KS243" t="str">
        <f>IF(DA243=1,KS$8&amp;IF(SUM(DB243:$EQ243)=0,"",", "),"")</f>
        <v/>
      </c>
      <c r="KT243" t="str">
        <f>IF(DB243=1,KT$8&amp;IF(SUM(DC243:$EQ243)=0,"",", "),"")</f>
        <v/>
      </c>
      <c r="KU243" t="str">
        <f>IF(DC243=1,KU$8&amp;IF(SUM(DD243:$EQ243)=0,"",", "),"")</f>
        <v/>
      </c>
      <c r="KV243" t="str">
        <f>IF(DD243=1,KV$8&amp;IF(SUM(DE243:$EQ243)=0,"",", "),"")</f>
        <v/>
      </c>
      <c r="KW243" t="str">
        <f>IF(DE243=1,KW$8&amp;IF(SUM(DF243:$EQ243)=0,"",", "),"")</f>
        <v/>
      </c>
      <c r="KX243" t="str">
        <f>IF(DF243=1,KX$8&amp;IF(SUM(DG243:$EQ243)=0,"",", "),"")</f>
        <v/>
      </c>
      <c r="KY243" t="str">
        <f>IF(DG243=1,KY$8&amp;IF(SUM(DH243:$EQ243)=0,"",", "),"")</f>
        <v/>
      </c>
      <c r="KZ243" t="str">
        <f>IF(DH243=1,KZ$8&amp;IF(SUM(DI243:$EQ243)=0,"",", "),"")</f>
        <v/>
      </c>
      <c r="LA243" t="str">
        <f>IF(DI243=1,LA$8&amp;IF(SUM(DJ243:$EQ243)=0,"",", "),"")</f>
        <v/>
      </c>
      <c r="LB243" t="str">
        <f>IF(DJ243=1,LB$8&amp;IF(SUM(DK243:$EQ243)=0,"",", "),"")</f>
        <v/>
      </c>
      <c r="LC243" t="str">
        <f>IF(DK243=1,LC$8&amp;IF(SUM(DL243:$EQ243)=0,"",", "),"")</f>
        <v/>
      </c>
      <c r="LD243" t="str">
        <f>IF(DL243=1,LD$8&amp;IF(SUM(DM243:$EQ243)=0,"",", "),"")</f>
        <v/>
      </c>
      <c r="LE243" t="str">
        <f>IF(DM243=1,LE$8&amp;IF(SUM(DN243:$EQ243)=0,"",", "),"")</f>
        <v/>
      </c>
      <c r="LF243" t="str">
        <f>IF(DN243=1,LF$8&amp;IF(SUM(DO243:$EQ243)=0,"",", "),"")</f>
        <v/>
      </c>
      <c r="LG243" t="str">
        <f>IF(DO243=1,LG$8&amp;IF(SUM(DP243:$EQ243)=0,"",", "),"")</f>
        <v/>
      </c>
      <c r="LH243" t="str">
        <f>IF(DP243=1,LH$8&amp;IF(SUM(DQ243:$EQ243)=0,"",", "),"")</f>
        <v/>
      </c>
      <c r="LI243" t="str">
        <f>IF(DQ243=1,LI$8&amp;IF(SUM(DR243:$EQ243)=0,"",", "),"")</f>
        <v/>
      </c>
      <c r="LJ243" t="str">
        <f>IF(DR243=1,LJ$8&amp;IF(SUM(DS243:$EQ243)=0,"",", "),"")</f>
        <v/>
      </c>
      <c r="LK243" t="str">
        <f>IF(DS243=1,LK$8&amp;IF(SUM(DT243:$EQ243)=0,"",", "),"")</f>
        <v/>
      </c>
      <c r="LL243" t="str">
        <f>IF(DT243=1,LL$8&amp;IF(SUM(DU243:$EQ243)=0,"",", "),"")</f>
        <v/>
      </c>
      <c r="LM243" t="str">
        <f>IF(DU243=1,LM$8&amp;IF(SUM(DV243:$EQ243)=0,"",", "),"")</f>
        <v/>
      </c>
      <c r="LN243" t="str">
        <f>IF(DV243=1,LN$8&amp;IF(SUM(DW243:$EQ243)=0,"",", "),"")</f>
        <v/>
      </c>
      <c r="LO243" t="str">
        <f>IF(DW243=1,LO$8&amp;IF(SUM(DX243:$EQ243)=0,"",", "),"")</f>
        <v/>
      </c>
      <c r="LP243" t="str">
        <f>IF(DX243=1,LP$8&amp;IF(SUM(DY243:$EQ243)=0,"",", "),"")</f>
        <v/>
      </c>
      <c r="LQ243" t="str">
        <f>IF(DY243=1,LQ$8&amp;IF(SUM(DZ243:$EQ243)=0,"",", "),"")</f>
        <v/>
      </c>
      <c r="LR243" t="str">
        <f>IF(DZ243=1,LR$8&amp;IF(SUM(EA243:$EQ243)=0,"",", "),"")</f>
        <v/>
      </c>
      <c r="LS243" t="str">
        <f>IF(EA243=1,LS$8&amp;IF(SUM(EB243:$EQ243)=0,"",", "),"")</f>
        <v/>
      </c>
      <c r="LT243" t="str">
        <f>IF(EB243=1,LT$8&amp;IF(SUM(EC243:$EQ243)=0,"",", "),"")</f>
        <v/>
      </c>
      <c r="LU243" t="str">
        <f>IF(EC243=1,LU$8&amp;IF(SUM(ED243:$EQ243)=0,"",", "),"")</f>
        <v/>
      </c>
      <c r="LV243" t="str">
        <f>IF(ED243=1,LV$8&amp;IF(SUM(EE243:$EQ243)=0,"",", "),"")</f>
        <v/>
      </c>
      <c r="LW243" t="str">
        <f>IF(EE243=1,LW$8&amp;IF(SUM(EF243:$EQ243)=0,"",", "),"")</f>
        <v/>
      </c>
      <c r="LX243" t="str">
        <f>IF(EF243=1,LX$8&amp;IF(SUM(EG243:$EQ243)=0,"",", "),"")</f>
        <v/>
      </c>
      <c r="LY243" t="str">
        <f>IF(EG243=1,LY$8&amp;IF(SUM(EH243:$EQ243)=0,"",", "),"")</f>
        <v/>
      </c>
      <c r="LZ243" t="str">
        <f>IF(EH243=1,LZ$8&amp;IF(SUM(EI243:$EQ243)=0,"",", "),"")</f>
        <v/>
      </c>
      <c r="MA243" t="str">
        <f>IF(EI243=1,MA$8&amp;IF(SUM(EJ243:$EQ243)=0,"",", "),"")</f>
        <v/>
      </c>
      <c r="MB243" t="str">
        <f>IF(EJ243=1,MB$8&amp;IF(SUM(EK243:$EQ243)=0,"",", "),"")</f>
        <v/>
      </c>
      <c r="MC243" t="str">
        <f>IF(EK243=1,MC$8&amp;IF(SUM(EL243:$EQ243)=0,"",", "),"")</f>
        <v/>
      </c>
      <c r="MD243" t="str">
        <f>IF(EL243=1,MD$8&amp;IF(SUM(EM243:$EQ243)=0,"",", "),"")</f>
        <v/>
      </c>
      <c r="ME243" t="str">
        <f>IF(EM243=1,ME$8&amp;IF(SUM(EN243:$EQ243)=0,"",", "),"")</f>
        <v/>
      </c>
      <c r="MF243" t="str">
        <f>IF(EN243=1,MF$8&amp;IF(SUM(EO243:$EQ243)=0,"",", "),"")</f>
        <v/>
      </c>
      <c r="MG243" t="str">
        <f>IF(EO243=1,MG$8&amp;IF(SUM(EP243:$EQ243)=0,"",", "),"")</f>
        <v/>
      </c>
      <c r="MH243" t="str">
        <f>IF(EP243=1,MH$8&amp;IF(SUM(EQ243:$EQ243)=0,"",", "),"")</f>
        <v/>
      </c>
      <c r="MI243" t="str">
        <f t="shared" si="284"/>
        <v/>
      </c>
      <c r="MJ243" t="str">
        <f>IF(ER243=1,MJ$8&amp;IF(SUM(ES243:$GO243)=0,"",", "),"")</f>
        <v/>
      </c>
      <c r="MK243" t="str">
        <f>IF(ES243=1,MK$8&amp;IF(SUM(ET243:$GO243)=0,"",", "),"")</f>
        <v/>
      </c>
      <c r="ML243" t="str">
        <f>IF(ET243=1,ML$8&amp;IF(SUM(EU243:$GO243)=0,"",", "),"")</f>
        <v/>
      </c>
      <c r="MM243" t="str">
        <f>IF(EU243=1,MM$8&amp;IF(SUM(EV243:$GO243)=0,"",", "),"")</f>
        <v/>
      </c>
      <c r="MN243" t="str">
        <f>IF(EV243=1,MN$8&amp;IF(SUM(EW243:$GO243)=0,"",", "),"")</f>
        <v/>
      </c>
      <c r="MO243" t="str">
        <f>IF(EW243=1,MO$8&amp;IF(SUM(EX243:$GO243)=0,"",", "),"")</f>
        <v/>
      </c>
      <c r="MP243" t="str">
        <f>IF(EX243=1,MP$8&amp;IF(SUM(EY243:$GO243)=0,"",", "),"")</f>
        <v/>
      </c>
      <c r="MQ243" t="str">
        <f>IF(EY243=1,MQ$8&amp;IF(SUM(EZ243:$GO243)=0,"",", "),"")</f>
        <v/>
      </c>
      <c r="MR243" t="str">
        <f>IF(EZ243=1,MR$8&amp;IF(SUM(FA243:$GO243)=0,"",", "),"")</f>
        <v/>
      </c>
      <c r="MS243" t="str">
        <f>IF(FA243=1,MS$8&amp;IF(SUM(FB243:$GO243)=0,"",", "),"")</f>
        <v/>
      </c>
      <c r="MT243" t="str">
        <f>IF(FB243=1,MT$8&amp;IF(SUM(FC243:$GO243)=0,"",", "),"")</f>
        <v/>
      </c>
      <c r="MU243" t="str">
        <f>IF(FC243=1,MU$8&amp;IF(SUM(FD243:$GO243)=0,"",", "),"")</f>
        <v/>
      </c>
      <c r="MV243" t="str">
        <f>IF(FD243=1,MV$8&amp;IF(SUM(FE243:$GO243)=0,"",", "),"")</f>
        <v/>
      </c>
      <c r="MW243" t="str">
        <f>IF(FE243=1,MW$8&amp;IF(SUM(FF243:$GO243)=0,"",", "),"")</f>
        <v/>
      </c>
      <c r="MX243" t="str">
        <f>IF(FF243=1,MX$8&amp;IF(SUM(FG243:$GO243)=0,"",", "),"")</f>
        <v/>
      </c>
      <c r="MY243" t="str">
        <f>IF(FG243=1,MY$8&amp;IF(SUM(FH243:$GO243)=0,"",", "),"")</f>
        <v/>
      </c>
      <c r="MZ243" t="str">
        <f>IF(FH243=1,MZ$8&amp;IF(SUM(FI243:$GO243)=0,"",", "),"")</f>
        <v/>
      </c>
      <c r="NA243" t="str">
        <f>IF(FI243=1,NA$8&amp;IF(SUM(FJ243:$GO243)=0,"",", "),"")</f>
        <v/>
      </c>
      <c r="NB243" t="str">
        <f>IF(FJ243=1,NB$8&amp;IF(SUM(FK243:$GO243)=0,"",", "),"")</f>
        <v/>
      </c>
      <c r="NC243" t="str">
        <f>IF(FK243=1,NC$8&amp;IF(SUM(FL243:$GO243)=0,"",", "),"")</f>
        <v/>
      </c>
      <c r="ND243" t="str">
        <f>IF(FL243=1,ND$8&amp;IF(SUM(FM243:$GO243)=0,"",", "),"")</f>
        <v/>
      </c>
      <c r="NE243" t="str">
        <f>IF(FM243=1,NE$8&amp;IF(SUM(FN243:$GO243)=0,"",", "),"")</f>
        <v/>
      </c>
      <c r="NF243" t="str">
        <f>IF(FN243=1,NF$8&amp;IF(SUM(FO243:$GO243)=0,"",", "),"")</f>
        <v/>
      </c>
      <c r="NG243" t="str">
        <f>IF(FO243=1,NG$8&amp;IF(SUM(FP243:$GO243)=0,"",", "),"")</f>
        <v/>
      </c>
      <c r="NH243" t="str">
        <f>IF(FP243=1,NH$8&amp;IF(SUM(FQ243:$GO243)=0,"",", "),"")</f>
        <v/>
      </c>
      <c r="NI243" t="str">
        <f>IF(FQ243=1,NI$8&amp;IF(SUM(FR243:$GO243)=0,"",", "),"")</f>
        <v/>
      </c>
      <c r="NJ243" t="str">
        <f>IF(FR243=1,NJ$8&amp;IF(SUM(FS243:$GO243)=0,"",", "),"")</f>
        <v/>
      </c>
      <c r="NK243" t="str">
        <f>IF(FS243=1,NK$8&amp;IF(SUM(FT243:$GO243)=0,"",", "),"")</f>
        <v/>
      </c>
      <c r="NL243" t="str">
        <f>IF(FT243=1,NL$8&amp;IF(SUM(FU243:$GO243)=0,"",", "),"")</f>
        <v/>
      </c>
      <c r="NM243" t="str">
        <f>IF(FU243=1,NM$8&amp;IF(SUM(FV243:$GO243)=0,"",", "),"")</f>
        <v/>
      </c>
      <c r="NN243" t="str">
        <f>IF(FV243=1,NN$8&amp;IF(SUM(FW243:$GO243)=0,"",", "),"")</f>
        <v/>
      </c>
      <c r="NO243" t="str">
        <f>IF(FW243=1,NO$8&amp;IF(SUM(FX243:$GO243)=0,"",", "),"")</f>
        <v/>
      </c>
      <c r="NP243" t="str">
        <f>IF(FX243=1,NP$8&amp;IF(SUM(FY243:$GO243)=0,"",", "),"")</f>
        <v/>
      </c>
      <c r="NQ243" t="str">
        <f>IF(FY243=1,NQ$8&amp;IF(SUM(FZ243:$GO243)=0,"",", "),"")</f>
        <v/>
      </c>
      <c r="NR243" t="str">
        <f>IF(FZ243=1,NR$8&amp;IF(SUM(GA243:$GO243)=0,"",", "),"")</f>
        <v/>
      </c>
      <c r="NS243" t="str">
        <f>IF(GA243=1,NS$8&amp;IF(SUM(GB243:$GO243)=0,"",", "),"")</f>
        <v/>
      </c>
      <c r="NT243" t="str">
        <f>IF(GB243=1,NT$8&amp;IF(SUM(GC243:$GO243)=0,"",", "),"")</f>
        <v/>
      </c>
      <c r="NU243" t="str">
        <f>IF(GC243=1,NU$8&amp;IF(SUM(GD243:$GO243)=0,"",", "),"")</f>
        <v/>
      </c>
      <c r="NV243" t="str">
        <f>IF(GD243=1,NV$8&amp;IF(SUM(GE243:$GO243)=0,"",", "),"")</f>
        <v/>
      </c>
      <c r="NW243" t="str">
        <f>IF(GE243=1,NW$8&amp;IF(SUM(GF243:$GO243)=0,"",", "),"")</f>
        <v/>
      </c>
      <c r="NX243" t="str">
        <f>IF(GF243=1,NX$8&amp;IF(SUM(GG243:$GO243)=0,"",", "),"")</f>
        <v/>
      </c>
      <c r="NY243" t="str">
        <f>IF(GG243=1,NY$8&amp;IF(SUM(GH243:$GO243)=0,"",", "),"")</f>
        <v/>
      </c>
      <c r="NZ243" t="str">
        <f>IF(GH243=1,NZ$8&amp;IF(SUM(GI243:$GO243)=0,"",", "),"")</f>
        <v/>
      </c>
      <c r="OA243" t="str">
        <f>IF(GI243=1,OA$8&amp;IF(SUM(GJ243:$GO243)=0,"",", "),"")</f>
        <v/>
      </c>
      <c r="OB243" t="str">
        <f>IF(GJ243=1,OB$8&amp;IF(SUM(GK243:$GO243)=0,"",", "),"")</f>
        <v/>
      </c>
      <c r="OC243" t="str">
        <f>IF(GK243=1,OC$8&amp;IF(SUM(GL243:$GO243)=0,"",", "),"")</f>
        <v/>
      </c>
      <c r="OD243" t="str">
        <f>IF(GL243=1,OD$8&amp;IF(SUM(GM243:$GO243)=0,"",", "),"")</f>
        <v/>
      </c>
      <c r="OE243" t="str">
        <f>IF(GM243=1,OE$8&amp;IF(SUM(GN243:$GO243)=0,"",", "),"")</f>
        <v/>
      </c>
      <c r="OF243" t="str">
        <f>IF(GN243=1,OF$8&amp;IF(SUM(GO243:$GO243)=0,"",", "),"")</f>
        <v/>
      </c>
      <c r="OG243" t="str">
        <f t="shared" si="285"/>
        <v/>
      </c>
      <c r="OH243" t="str">
        <f>IF(GP243=1,OH$8&amp;IF(SUM(GQ243:$IM243)=0,"",", "),"")</f>
        <v/>
      </c>
      <c r="OI243" t="str">
        <f>IF(GQ243=1,OI$8&amp;IF(SUM(GR243:$IM243)=0,"",", "),"")</f>
        <v/>
      </c>
      <c r="OJ243" t="str">
        <f>IF(GR243=1,OJ$8&amp;IF(SUM(GS243:$IM243)=0,"",", "),"")</f>
        <v/>
      </c>
      <c r="OK243" t="str">
        <f>IF(GS243=1,OK$8&amp;IF(SUM(GT243:$IM243)=0,"",", "),"")</f>
        <v/>
      </c>
      <c r="OL243" t="str">
        <f>IF(GT243=1,OL$8&amp;IF(SUM(GU243:$IM243)=0,"",", "),"")</f>
        <v/>
      </c>
      <c r="OM243" t="str">
        <f>IF(GU243=1,OM$8&amp;IF(SUM(GV243:$IM243)=0,"",", "),"")</f>
        <v/>
      </c>
      <c r="ON243" t="str">
        <f>IF(GV243=1,ON$8&amp;IF(SUM(GW243:$IM243)=0,"",", "),"")</f>
        <v/>
      </c>
      <c r="OO243" t="str">
        <f>IF(GW243=1,OO$8&amp;IF(SUM(GX243:$IM243)=0,"",", "),"")</f>
        <v/>
      </c>
      <c r="OP243" t="str">
        <f>IF(GX243=1,OP$8&amp;IF(SUM(GY243:$IM243)=0,"",", "),"")</f>
        <v/>
      </c>
      <c r="OQ243" t="str">
        <f>IF(GY243=1,OQ$8&amp;IF(SUM(GZ243:$IM243)=0,"",", "),"")</f>
        <v/>
      </c>
      <c r="OR243" t="str">
        <f>IF(GZ243=1,OR$8&amp;IF(SUM(HA243:$IM243)=0,"",", "),"")</f>
        <v/>
      </c>
      <c r="OS243" t="str">
        <f>IF(HA243=1,OS$8&amp;IF(SUM(HB243:$IM243)=0,"",", "),"")</f>
        <v/>
      </c>
      <c r="OT243" t="str">
        <f>IF(HB243=1,OT$8&amp;IF(SUM(HC243:$IM243)=0,"",", "),"")</f>
        <v/>
      </c>
      <c r="OU243" t="str">
        <f>IF(HC243=1,OU$8&amp;IF(SUM(HD243:$IM243)=0,"",", "),"")</f>
        <v/>
      </c>
      <c r="OV243" t="str">
        <f>IF(HD243=1,OV$8&amp;IF(SUM(HE243:$IM243)=0,"",", "),"")</f>
        <v/>
      </c>
      <c r="OW243" t="str">
        <f>IF(HE243=1,OW$8&amp;IF(SUM(HF243:$IM243)=0,"",", "),"")</f>
        <v/>
      </c>
      <c r="OX243" t="str">
        <f>IF(HF243=1,OX$8&amp;IF(SUM(HG243:$IM243)=0,"",", "),"")</f>
        <v/>
      </c>
      <c r="OY243" t="str">
        <f>IF(HG243=1,OY$8&amp;IF(SUM(HH243:$IM243)=0,"",", "),"")</f>
        <v/>
      </c>
      <c r="OZ243" t="str">
        <f>IF(HH243=1,OZ$8&amp;IF(SUM(HI243:$IM243)=0,"",", "),"")</f>
        <v/>
      </c>
      <c r="PA243" t="str">
        <f>IF(HI243=1,PA$8&amp;IF(SUM(HJ243:$IM243)=0,"",", "),"")</f>
        <v/>
      </c>
      <c r="PB243" t="str">
        <f>IF(HJ243=1,PB$8&amp;IF(SUM(HK243:$IM243)=0,"",", "),"")</f>
        <v/>
      </c>
      <c r="PC243" t="str">
        <f>IF(HK243=1,PC$8&amp;IF(SUM(HL243:$IM243)=0,"",", "),"")</f>
        <v/>
      </c>
      <c r="PD243" t="str">
        <f>IF(HL243=1,PD$8&amp;IF(SUM(HM243:$IM243)=0,"",", "),"")</f>
        <v/>
      </c>
      <c r="PE243" t="str">
        <f>IF(HM243=1,PE$8&amp;IF(SUM(HN243:$IM243)=0,"",", "),"")</f>
        <v/>
      </c>
      <c r="PF243" t="str">
        <f>IF(HN243=1,PF$8&amp;IF(SUM(HO243:$IM243)=0,"",", "),"")</f>
        <v/>
      </c>
      <c r="PG243" t="str">
        <f>IF(HO243=1,PG$8&amp;IF(SUM(HP243:$IM243)=0,"",", "),"")</f>
        <v/>
      </c>
      <c r="PH243" t="str">
        <f>IF(HP243=1,PH$8&amp;IF(SUM(HQ243:$IM243)=0,"",", "),"")</f>
        <v/>
      </c>
      <c r="PI243" t="str">
        <f>IF(HQ243=1,PI$8&amp;IF(SUM(HR243:$IM243)=0,"",", "),"")</f>
        <v/>
      </c>
      <c r="PJ243" t="str">
        <f>IF(HR243=1,PJ$8&amp;IF(SUM(HS243:$IM243)=0,"",", "),"")</f>
        <v/>
      </c>
      <c r="PK243" t="str">
        <f>IF(HS243=1,PK$8&amp;IF(SUM(HT243:$IM243)=0,"",", "),"")</f>
        <v/>
      </c>
      <c r="PL243" t="str">
        <f>IF(HT243=1,PL$8&amp;IF(SUM(HU243:$IM243)=0,"",", "),"")</f>
        <v/>
      </c>
      <c r="PM243" t="str">
        <f>IF(HU243=1,PM$8&amp;IF(SUM(HV243:$IM243)=0,"",", "),"")</f>
        <v/>
      </c>
      <c r="PN243" t="str">
        <f>IF(HV243=1,PN$8&amp;IF(SUM(HW243:$IM243)=0,"",", "),"")</f>
        <v/>
      </c>
      <c r="PO243" t="str">
        <f>IF(HW243=1,PO$8&amp;IF(SUM(HX243:$IM243)=0,"",", "),"")</f>
        <v/>
      </c>
      <c r="PP243" t="str">
        <f>IF(HX243=1,PP$8&amp;IF(SUM(HY243:$IM243)=0,"",", "),"")</f>
        <v/>
      </c>
      <c r="PQ243" t="str">
        <f>IF(HY243=1,PQ$8&amp;IF(SUM(HZ243:$IM243)=0,"",", "),"")</f>
        <v/>
      </c>
      <c r="PR243" t="str">
        <f>IF(HZ243=1,PR$8&amp;IF(SUM(IA243:$IM243)=0,"",", "),"")</f>
        <v/>
      </c>
      <c r="PS243" t="str">
        <f>IF(IA243=1,PS$8&amp;IF(SUM(IB243:$IM243)=0,"",", "),"")</f>
        <v/>
      </c>
      <c r="PT243" t="str">
        <f>IF(IB243=1,PT$8&amp;IF(SUM(IC243:$IM243)=0,"",", "),"")</f>
        <v/>
      </c>
      <c r="PU243" t="str">
        <f>IF(IC243=1,PU$8&amp;IF(SUM(ID243:$IM243)=0,"",", "),"")</f>
        <v/>
      </c>
      <c r="PV243" t="str">
        <f>IF(ID243=1,PV$8&amp;IF(SUM(IE243:$IM243)=0,"",", "),"")</f>
        <v/>
      </c>
      <c r="PW243" t="str">
        <f>IF(IE243=1,PW$8&amp;IF(SUM(IF243:$IM243)=0,"",", "),"")</f>
        <v/>
      </c>
      <c r="PX243" t="str">
        <f>IF(IF243=1,PX$8&amp;IF(SUM(IG243:$IM243)=0,"",", "),"")</f>
        <v/>
      </c>
      <c r="PY243" t="str">
        <f>IF(IG243=1,PY$8&amp;IF(SUM(IH243:$IM243)=0,"",", "),"")</f>
        <v/>
      </c>
      <c r="PZ243" t="str">
        <f>IF(IH243=1,PZ$8&amp;IF(SUM(II243:$IM243)=0,"",", "),"")</f>
        <v/>
      </c>
      <c r="QA243" t="str">
        <f>IF(II243=1,QA$8&amp;IF(SUM(IJ243:$IM243)=0,"",", "),"")</f>
        <v/>
      </c>
      <c r="QB243" t="str">
        <f>IF(IJ243=1,QB$8&amp;IF(SUM(IK243:$IM243)=0,"",", "),"")</f>
        <v/>
      </c>
      <c r="QC243" t="str">
        <f>IF(IK243=1,QC$8&amp;IF(SUM(IL243:$IM243)=0,"",", "),"")</f>
        <v/>
      </c>
      <c r="QD243" t="str">
        <f>IF(IL243=1,QD$8&amp;IF(SUM(IM243:$IM243)=0,"",", "),"")</f>
        <v/>
      </c>
      <c r="QE243" t="str">
        <f t="shared" si="286"/>
        <v/>
      </c>
      <c r="QF243" t="str">
        <f>IF(IN243=1,QF$8&amp;IF(SUM(IO243:$KK243)=0,"",", "),"")</f>
        <v/>
      </c>
      <c r="QG243" t="str">
        <f>IF(IO243=1,QG$8&amp;IF(SUM(IP243:$KK243)=0,"",", "),"")</f>
        <v/>
      </c>
      <c r="QH243" t="str">
        <f>IF(IP243=1,QH$8&amp;IF(SUM(IQ243:$KK243)=0,"",", "),"")</f>
        <v/>
      </c>
      <c r="QI243" t="str">
        <f>IF(IQ243=1,QI$8&amp;IF(SUM(IR243:$KK243)=0,"",", "),"")</f>
        <v/>
      </c>
      <c r="QJ243" t="str">
        <f>IF(IR243=1,QJ$8&amp;IF(SUM(IS243:$KK243)=0,"",", "),"")</f>
        <v/>
      </c>
      <c r="QK243" t="str">
        <f>IF(IS243=1,QK$8&amp;IF(SUM(IT243:$KK243)=0,"",", "),"")</f>
        <v/>
      </c>
      <c r="QL243" t="str">
        <f>IF(IT243=1,QL$8&amp;IF(SUM(IU243:$KK243)=0,"",", "),"")</f>
        <v/>
      </c>
      <c r="QM243" t="str">
        <f>IF(IU243=1,QM$8&amp;IF(SUM(IV243:$KK243)=0,"",", "),"")</f>
        <v/>
      </c>
      <c r="QN243" t="str">
        <f>IF(IV243=1,QN$8&amp;IF(SUM(IW243:$KK243)=0,"",", "),"")</f>
        <v/>
      </c>
      <c r="QO243" t="str">
        <f>IF(IW243=1,QO$8&amp;IF(SUM(IX243:$KK243)=0,"",", "),"")</f>
        <v/>
      </c>
      <c r="QP243" t="str">
        <f>IF(IX243=1,QP$8&amp;IF(SUM(IY243:$KK243)=0,"",", "),"")</f>
        <v/>
      </c>
      <c r="QQ243" t="str">
        <f>IF(IY243=1,QQ$8&amp;IF(SUM(IZ243:$KK243)=0,"",", "),"")</f>
        <v/>
      </c>
      <c r="QR243" t="str">
        <f>IF(IZ243=1,QR$8&amp;IF(SUM(JA243:$KK243)=0,"",", "),"")</f>
        <v/>
      </c>
      <c r="QS243" t="str">
        <f>IF(JA243=1,QS$8&amp;IF(SUM(JB243:$KK243)=0,"",", "),"")</f>
        <v/>
      </c>
      <c r="QT243" t="str">
        <f>IF(JB243=1,QT$8&amp;IF(SUM(JC243:$KK243)=0,"",", "),"")</f>
        <v/>
      </c>
      <c r="QU243" t="str">
        <f>IF(JC243=1,QU$8&amp;IF(SUM(JD243:$KK243)=0,"",", "),"")</f>
        <v/>
      </c>
      <c r="QV243" t="str">
        <f>IF(JD243=1,QV$8&amp;IF(SUM(JE243:$KK243)=0,"",", "),"")</f>
        <v/>
      </c>
      <c r="QW243" t="str">
        <f>IF(JE243=1,QW$8&amp;IF(SUM(JF243:$KK243)=0,"",", "),"")</f>
        <v/>
      </c>
      <c r="QX243" t="str">
        <f>IF(JF243=1,QX$8&amp;IF(SUM(JG243:$KK243)=0,"",", "),"")</f>
        <v/>
      </c>
      <c r="QY243" t="str">
        <f>IF(JG243=1,QY$8&amp;IF(SUM(JH243:$KK243)=0,"",", "),"")</f>
        <v/>
      </c>
      <c r="QZ243" t="str">
        <f>IF(JH243=1,QZ$8&amp;IF(SUM(JI243:$KK243)=0,"",", "),"")</f>
        <v/>
      </c>
      <c r="RA243" t="str">
        <f>IF(JI243=1,RA$8&amp;IF(SUM(JJ243:$KK243)=0,"",", "),"")</f>
        <v/>
      </c>
      <c r="RB243" t="str">
        <f>IF(JJ243=1,RB$8&amp;IF(SUM(JK243:$KK243)=0,"",", "),"")</f>
        <v/>
      </c>
      <c r="RC243" t="str">
        <f>IF(JK243=1,RC$8&amp;IF(SUM(JL243:$KK243)=0,"",", "),"")</f>
        <v/>
      </c>
      <c r="RD243" t="str">
        <f>IF(JL243=1,RD$8&amp;IF(SUM(JM243:$KK243)=0,"",", "),"")</f>
        <v/>
      </c>
      <c r="RE243" t="str">
        <f>IF(JM243=1,RE$8&amp;IF(SUM(JN243:$KK243)=0,"",", "),"")</f>
        <v/>
      </c>
      <c r="RF243" t="str">
        <f>IF(JN243=1,RF$8&amp;IF(SUM(JO243:$KK243)=0,"",", "),"")</f>
        <v/>
      </c>
      <c r="RG243" t="str">
        <f>IF(JO243=1,RG$8&amp;IF(SUM(JP243:$KK243)=0,"",", "),"")</f>
        <v/>
      </c>
      <c r="RH243" t="str">
        <f>IF(JP243=1,RH$8&amp;IF(SUM(JQ243:$KK243)=0,"",", "),"")</f>
        <v/>
      </c>
      <c r="RI243" t="str">
        <f>IF(JQ243=1,RI$8&amp;IF(SUM(JR243:$KK243)=0,"",", "),"")</f>
        <v/>
      </c>
      <c r="RJ243" t="str">
        <f>IF(JR243=1,RJ$8&amp;IF(SUM(JS243:$KK243)=0,"",", "),"")</f>
        <v/>
      </c>
      <c r="RK243" t="str">
        <f>IF(JS243=1,RK$8&amp;IF(SUM(JT243:$KK243)=0,"",", "),"")</f>
        <v/>
      </c>
      <c r="RL243" t="str">
        <f>IF(JT243=1,RL$8&amp;IF(SUM(JU243:$KK243)=0,"",", "),"")</f>
        <v/>
      </c>
      <c r="RM243" t="str">
        <f>IF(JU243=1,RM$8&amp;IF(SUM(JV243:$KK243)=0,"",", "),"")</f>
        <v/>
      </c>
      <c r="RN243" t="str">
        <f>IF(JV243=1,RN$8&amp;IF(SUM(JW243:$KK243)=0,"",", "),"")</f>
        <v/>
      </c>
      <c r="RO243" t="str">
        <f>IF(JW243=1,RO$8&amp;IF(SUM(JX243:$KK243)=0,"",", "),"")</f>
        <v/>
      </c>
      <c r="RP243" t="str">
        <f>IF(JX243=1,RP$8&amp;IF(SUM(JY243:$KK243)=0,"",", "),"")</f>
        <v/>
      </c>
      <c r="RQ243" t="str">
        <f>IF(JY243=1,RQ$8&amp;IF(SUM(JZ243:$KK243)=0,"",", "),"")</f>
        <v/>
      </c>
      <c r="RR243" t="str">
        <f>IF(JZ243=1,RR$8&amp;IF(SUM(KA243:$KK243)=0,"",", "),"")</f>
        <v/>
      </c>
      <c r="RS243" t="str">
        <f>IF(KA243=1,RS$8&amp;IF(SUM(KB243:$KK243)=0,"",", "),"")</f>
        <v/>
      </c>
      <c r="RT243" t="str">
        <f>IF(KB243=1,RT$8&amp;IF(SUM(KC243:$KK243)=0,"",", "),"")</f>
        <v/>
      </c>
      <c r="RU243" t="str">
        <f>IF(KC243=1,RU$8&amp;IF(SUM(KD243:$KK243)=0,"",", "),"")</f>
        <v/>
      </c>
      <c r="RV243" t="str">
        <f>IF(KD243=1,RV$8&amp;IF(SUM(KE243:$KK243)=0,"",", "),"")</f>
        <v/>
      </c>
      <c r="RW243" t="str">
        <f>IF(KE243=1,RW$8&amp;IF(SUM(KF243:$KK243)=0,"",", "),"")</f>
        <v/>
      </c>
      <c r="RX243" t="str">
        <f>IF(KF243=1,RX$8&amp;IF(SUM(KG243:$KK243)=0,"",", "),"")</f>
        <v/>
      </c>
      <c r="RY243" t="str">
        <f>IF(KG243=1,RY$8&amp;IF(SUM(KH243:$KK243)=0,"",", "),"")</f>
        <v/>
      </c>
      <c r="RZ243" t="str">
        <f>IF(KH243=1,RZ$8&amp;IF(SUM(KI243:$KK243)=0,"",", "),"")</f>
        <v/>
      </c>
      <c r="SA243" t="str">
        <f>IF(KI243=1,SA$8&amp;IF(SUM(KJ243:$KK243)=0,"",", "),"")</f>
        <v/>
      </c>
      <c r="SB243" t="str">
        <f>IF(KJ243=1,SB$8&amp;IF(SUM(KK243:$KK243)=0,"",", "),"")</f>
        <v/>
      </c>
      <c r="SC243" t="str">
        <f t="shared" si="287"/>
        <v/>
      </c>
    </row>
    <row r="244" spans="1:497" ht="60" customHeight="1" x14ac:dyDescent="0.45">
      <c r="A244" s="62"/>
      <c r="B244" s="212" t="str">
        <f t="shared" si="216"/>
        <v/>
      </c>
      <c r="C244" s="212" t="str">
        <f t="shared" si="275"/>
        <v/>
      </c>
      <c r="D244" s="212" t="str">
        <f t="shared" si="276"/>
        <v/>
      </c>
      <c r="E244" s="212" t="str">
        <f t="shared" si="277"/>
        <v/>
      </c>
      <c r="F244" s="212" t="str">
        <f t="shared" si="278"/>
        <v/>
      </c>
      <c r="G244" s="237" t="str">
        <f>IF('EDCI Data'!B244="","",'EDCI Data'!B244)</f>
        <v/>
      </c>
      <c r="H244" s="238" t="str">
        <f>IF('EDCI Data'!C244="","",'EDCI Data'!C244)</f>
        <v/>
      </c>
      <c r="I244" s="239" t="str">
        <f>IF('EDCI Data'!D244="","",'EDCI Data'!D244)</f>
        <v/>
      </c>
      <c r="J244" s="240" t="str">
        <f>IF('EDCI Data'!E244="","",'EDCI Data'!E244)</f>
        <v/>
      </c>
      <c r="K244" s="237" t="str">
        <f>IF('EDCI Data'!F244="","",'EDCI Data'!F244)</f>
        <v/>
      </c>
      <c r="L244" s="237" t="str">
        <f>IF('EDCI Data'!G244="","",'EDCI Data'!G244)</f>
        <v/>
      </c>
      <c r="M244" s="237" t="str">
        <f>IF('EDCI Data'!H244="","",'EDCI Data'!H244)</f>
        <v/>
      </c>
      <c r="N244" s="237" t="str">
        <f>IF('EDCI Data'!I244="","",'EDCI Data'!I244)</f>
        <v/>
      </c>
      <c r="O244" s="237" t="str">
        <f>IF('EDCI Data'!J244="","",'EDCI Data'!J244)</f>
        <v/>
      </c>
      <c r="P244" s="237" t="str">
        <f>IF('EDCI Data'!K244="","",'EDCI Data'!K244)</f>
        <v/>
      </c>
      <c r="Q244" s="241" t="str">
        <f>IF('EDCI Data'!L244="","",'EDCI Data'!L244)</f>
        <v/>
      </c>
      <c r="R244" s="241" t="str">
        <f>IF('EDCI Data'!M244="","",'EDCI Data'!M244)</f>
        <v/>
      </c>
      <c r="S244" s="237" t="str">
        <f>IF('EDCI Data'!N244="","",'EDCI Data'!N244)</f>
        <v/>
      </c>
      <c r="T244" s="237" t="str">
        <f>IF('EDCI Data'!O244="","",'EDCI Data'!O244)</f>
        <v/>
      </c>
      <c r="U244" s="237" t="str">
        <f>IF('EDCI Data'!P244="","",'EDCI Data'!P244)</f>
        <v/>
      </c>
      <c r="V244" s="237" t="str">
        <f>IF('EDCI Data'!Q244="","",'EDCI Data'!Q244)</f>
        <v/>
      </c>
      <c r="W244" s="242" t="str">
        <f>IF('EDCI Data'!R244="","",'EDCI Data'!R244)</f>
        <v/>
      </c>
      <c r="X244" s="243" t="str">
        <f>IF('EDCI Data'!S244="","",'EDCI Data'!S244)</f>
        <v/>
      </c>
      <c r="Y244" s="243" t="str">
        <f>IF('EDCI Data'!T244="","",'EDCI Data'!T244)</f>
        <v/>
      </c>
      <c r="Z244" s="244" t="str">
        <f>IF('EDCI Data'!U244="","",'EDCI Data'!U244)</f>
        <v/>
      </c>
      <c r="AA244" s="237" t="str">
        <f>IF('EDCI Data'!V244="","",'EDCI Data'!V244)</f>
        <v/>
      </c>
      <c r="AB244" s="244" t="str">
        <f>IF('EDCI Data'!W244="","",'EDCI Data'!W244)</f>
        <v/>
      </c>
      <c r="AC244" s="237" t="str">
        <f>IF('EDCI Data'!X244="","",'EDCI Data'!X244)</f>
        <v/>
      </c>
      <c r="AD244" s="244" t="str">
        <f>IF('EDCI Data'!Y244="","",'EDCI Data'!Y244)</f>
        <v/>
      </c>
      <c r="AE244" s="237" t="str">
        <f>IF('EDCI Data'!Z244="","",'EDCI Data'!Z244)</f>
        <v/>
      </c>
      <c r="AF244" s="237" t="str">
        <f>IF('EDCI Data'!AA244="","",'EDCI Data'!AA244)</f>
        <v/>
      </c>
      <c r="AG244" s="237" t="str">
        <f>IF('EDCI Data'!AB244="","",'EDCI Data'!AB244)</f>
        <v/>
      </c>
      <c r="AH244" s="237" t="str">
        <f>IF('EDCI Data'!AC244="","",'EDCI Data'!AC244)</f>
        <v/>
      </c>
      <c r="AI244" s="237" t="str">
        <f>IF('EDCI Data'!AD244="","",'EDCI Data'!AD244)</f>
        <v/>
      </c>
      <c r="AJ244" s="237" t="str">
        <f>IF('EDCI Data'!AE244="","",'EDCI Data'!AE244)</f>
        <v/>
      </c>
      <c r="AK244" s="237" t="str">
        <f>IF('EDCI Data'!AF244="","",'EDCI Data'!AF244)</f>
        <v/>
      </c>
      <c r="AL244" s="237" t="str">
        <f>IF('EDCI Data'!AG244="","",'EDCI Data'!AG244)</f>
        <v/>
      </c>
      <c r="AM244" s="237" t="str">
        <f>IF('EDCI Data'!AH244="","",'EDCI Data'!AH244)</f>
        <v/>
      </c>
      <c r="AN244" s="237" t="str">
        <f>IF('EDCI Data'!AI244="","",'EDCI Data'!AI244)</f>
        <v/>
      </c>
      <c r="AO244" s="237" t="str">
        <f>IF('EDCI Data'!AJ244="","",'EDCI Data'!AJ244)</f>
        <v/>
      </c>
      <c r="AP244" s="237" t="str">
        <f>IF('EDCI Data'!AK244="","",'EDCI Data'!AK244)</f>
        <v/>
      </c>
      <c r="AQ244" s="237" t="str">
        <f>IF('EDCI Data'!AL244="","",'EDCI Data'!AL244)</f>
        <v/>
      </c>
      <c r="AR244" s="237" t="str">
        <f>IF('EDCI Data'!AM244="","",'EDCI Data'!AM244)</f>
        <v/>
      </c>
      <c r="AS244" s="237" t="str">
        <f>IF('EDCI Data'!AN244="","",'EDCI Data'!AN244)</f>
        <v/>
      </c>
      <c r="AT244" s="237" t="str">
        <f>IF('EDCI Data'!AO244="","",'EDCI Data'!AO244)</f>
        <v/>
      </c>
      <c r="AU244" s="237" t="str">
        <f>IF('EDCI Data'!AP244="","",'EDCI Data'!AP244)</f>
        <v/>
      </c>
      <c r="AV244" s="237" t="str">
        <f>IF('EDCI Data'!AQ244="","",'EDCI Data'!AQ244)</f>
        <v/>
      </c>
      <c r="AW244" s="237" t="str">
        <f>IF('EDCI Data'!AR244="","",'EDCI Data'!AR244)</f>
        <v/>
      </c>
      <c r="AX244" s="237" t="str">
        <f>IF('EDCI Data'!AS244="","",'EDCI Data'!AS244)</f>
        <v/>
      </c>
      <c r="AY244" s="237" t="str">
        <f>IF('EDCI Data'!AT244="","",'EDCI Data'!AT244)</f>
        <v/>
      </c>
      <c r="AZ244" s="237" t="str">
        <f>IF('EDCI Data'!AU244="","",'EDCI Data'!AU244)</f>
        <v/>
      </c>
      <c r="BA244" s="237" t="str">
        <f>IF('EDCI Data'!AV244="","",'EDCI Data'!AV244)</f>
        <v/>
      </c>
      <c r="BB244" s="245" t="str">
        <f>IF('EDCI Data'!AW244="","",'EDCI Data'!AW244)</f>
        <v/>
      </c>
      <c r="BC244" s="245" t="str">
        <f>IF('EDCI Data'!AX244="","",'EDCI Data'!AX244)</f>
        <v/>
      </c>
      <c r="BD244" s="246" t="str">
        <f t="shared" si="279"/>
        <v/>
      </c>
      <c r="BE244" s="247" t="str">
        <f>IF('EDCI Data'!AY244="","",'EDCI Data'!AY244)</f>
        <v/>
      </c>
      <c r="BF244" s="247" t="str">
        <f>IF('EDCI Data'!AZ244="","",'EDCI Data'!AZ244)</f>
        <v/>
      </c>
      <c r="BG244" s="247" t="str">
        <f>IF('EDCI Data'!BA244="","",'EDCI Data'!BA244)</f>
        <v/>
      </c>
      <c r="BH244" s="247" t="str">
        <f>IF('EDCI Data'!BB244="","",'EDCI Data'!BB244)</f>
        <v/>
      </c>
      <c r="BI244" s="247" t="str">
        <f>IF('EDCI Data'!BC244="","",'EDCI Data'!BC244)</f>
        <v/>
      </c>
      <c r="BJ244" s="247" t="str">
        <f>IF('EDCI Data'!BD244="","",'EDCI Data'!BD244)</f>
        <v/>
      </c>
      <c r="BK244" s="247" t="str">
        <f>IF('EDCI Data'!BE244="","",'EDCI Data'!BE244)</f>
        <v/>
      </c>
      <c r="BL244" s="247" t="str">
        <f>IF('EDCI Data'!BF244="","",'EDCI Data'!BF244)</f>
        <v/>
      </c>
      <c r="BM244" s="247" t="str">
        <f>IF('EDCI Data'!BG244="","",'EDCI Data'!BG244)</f>
        <v/>
      </c>
      <c r="BN244" s="248" t="str">
        <f>IF('EDCI Data'!BH244="","",'EDCI Data'!BH244)</f>
        <v/>
      </c>
      <c r="BO244" s="248" t="str">
        <f>IF('EDCI Data'!BI244="","",'EDCI Data'!BI244)</f>
        <v/>
      </c>
      <c r="BP244" s="249" t="str">
        <f>IF('EDCI Data'!BJ244="","",'EDCI Data'!BJ244)</f>
        <v/>
      </c>
      <c r="BQ244" s="248" t="str">
        <f>IF('EDCI Data'!BK244="","",'EDCI Data'!BK244)</f>
        <v/>
      </c>
      <c r="BR244" s="248" t="str">
        <f>IF('EDCI Data'!BL244="","",'EDCI Data'!BL244)</f>
        <v/>
      </c>
      <c r="BS244" s="250" t="str">
        <f>IF('EDCI Data'!BM244="","",'EDCI Data'!BM244)</f>
        <v/>
      </c>
      <c r="BT244" s="251" t="str">
        <f>IF('EDCI Data'!BN244="","",'EDCI Data'!BN244)</f>
        <v/>
      </c>
      <c r="BU244" s="246" t="str">
        <f>IF('EDCI Data'!BO244="","",'EDCI Data'!BO244)</f>
        <v/>
      </c>
      <c r="BV244" s="252">
        <f t="shared" si="280"/>
        <v>0</v>
      </c>
      <c r="BW244" s="252">
        <f t="shared" si="281"/>
        <v>0</v>
      </c>
      <c r="BX244" s="252">
        <f t="shared" si="282"/>
        <v>0</v>
      </c>
      <c r="BY244" s="252">
        <f t="shared" si="283"/>
        <v>0</v>
      </c>
      <c r="BZ244" t="str">
        <f t="shared" si="217"/>
        <v/>
      </c>
      <c r="CA244" s="253"/>
      <c r="CB244"/>
      <c r="CC244"/>
      <c r="CD244"/>
      <c r="CE244" t="str">
        <f t="shared" si="218"/>
        <v/>
      </c>
      <c r="CF244"/>
      <c r="CG244" t="str">
        <f t="shared" si="219"/>
        <v/>
      </c>
      <c r="CH244" t="str">
        <f t="shared" si="220"/>
        <v/>
      </c>
      <c r="CI244" t="str">
        <f t="shared" si="221"/>
        <v/>
      </c>
      <c r="CJ244" t="str">
        <f t="shared" si="222"/>
        <v/>
      </c>
      <c r="CK244"/>
      <c r="CL244"/>
      <c r="CM244" t="str">
        <f t="shared" si="223"/>
        <v/>
      </c>
      <c r="CN244" t="str">
        <f t="shared" si="224"/>
        <v/>
      </c>
      <c r="CO244" t="str">
        <f t="shared" si="225"/>
        <v/>
      </c>
      <c r="CP244" t="str">
        <f t="shared" si="226"/>
        <v/>
      </c>
      <c r="CQ244"/>
      <c r="CR244" t="str" cm="1">
        <f t="array" ref="CR244">IF(COUNTIFS($BZ$10:$BZ$259,$BZ244,$I$10:$I$259,$I244+1)&gt;0,IF(X244&lt;&gt;INDEX(Y$10:Y$259,MATCH(1,INDEX(($BZ244=$BZ$10:$BZ$259)*($I$10:$I$259=$I244+1),0,1),0)),"Number of FTEs in previous year do not align with Number of FTEs in current year across years, by definition these should be equal. Please check and update if required. "&amp;CHAR(10),""),"")</f>
        <v/>
      </c>
      <c r="CS244" t="str" cm="1">
        <f t="array" ref="CS244">IF(COUNTIFS($BZ$10:$BZ$259,$BZ244,$I$10:$I$259,$I244-1)&gt;0,IF(Y244&lt;&gt;INDEX(X$10:X$259,MATCH(1,INDEX(($BZ244=$BZ$10:$BZ$259)*($I$10:$I$259=$I244-1),0,1),0)),"Number of FTEs in previous year do not align with Number of FTEs in current year across years, by definition these should be equal. Please check and update if required. "&amp;CHAR(10),""),"")</f>
        <v/>
      </c>
      <c r="CT244" t="str">
        <f t="shared" si="227"/>
        <v/>
      </c>
      <c r="CU244" t="str">
        <f t="shared" si="228"/>
        <v/>
      </c>
      <c r="CV244"/>
      <c r="CW244" t="str">
        <f t="shared" si="229"/>
        <v/>
      </c>
      <c r="CX244"/>
      <c r="CY244" t="str">
        <f t="shared" si="230"/>
        <v/>
      </c>
      <c r="CZ244"/>
      <c r="DA244" t="str">
        <f t="shared" si="231"/>
        <v/>
      </c>
      <c r="DB244"/>
      <c r="DC244"/>
      <c r="DD244"/>
      <c r="DE244"/>
      <c r="DF244"/>
      <c r="DG244"/>
      <c r="DH244"/>
      <c r="DI244"/>
      <c r="DJ244"/>
      <c r="DK244"/>
      <c r="DL244"/>
      <c r="DM244"/>
      <c r="DN244"/>
      <c r="DO244"/>
      <c r="DP244"/>
      <c r="DQ244"/>
      <c r="DR244"/>
      <c r="DS244"/>
      <c r="DT244"/>
      <c r="DU244"/>
      <c r="DV244"/>
      <c r="DW244"/>
      <c r="DX244" t="str">
        <f t="shared" si="232"/>
        <v/>
      </c>
      <c r="DY244" t="str">
        <f t="shared" si="233"/>
        <v/>
      </c>
      <c r="DZ244" t="str">
        <f t="shared" si="234"/>
        <v/>
      </c>
      <c r="EA244" t="str">
        <f t="shared" si="235"/>
        <v/>
      </c>
      <c r="EB244" t="str">
        <f t="shared" si="236"/>
        <v/>
      </c>
      <c r="EC244" t="str">
        <f t="shared" si="237"/>
        <v/>
      </c>
      <c r="ED244" t="str">
        <f t="shared" si="238"/>
        <v/>
      </c>
      <c r="EE244" t="str">
        <f t="shared" si="239"/>
        <v/>
      </c>
      <c r="EF244" t="str">
        <f t="shared" si="240"/>
        <v/>
      </c>
      <c r="EG244" t="str">
        <f t="shared" si="241"/>
        <v/>
      </c>
      <c r="EH244" t="str">
        <f t="shared" si="242"/>
        <v/>
      </c>
      <c r="EI244" t="str">
        <f t="shared" si="243"/>
        <v/>
      </c>
      <c r="EJ244"/>
      <c r="EK244"/>
      <c r="EL244"/>
      <c r="EM244"/>
      <c r="EN244"/>
      <c r="EO244"/>
      <c r="EP244"/>
      <c r="EQ244" t="str">
        <f t="shared" si="244"/>
        <v/>
      </c>
      <c r="ER244" t="str">
        <f t="shared" si="245"/>
        <v/>
      </c>
      <c r="ES244" t="str">
        <f t="shared" si="246"/>
        <v/>
      </c>
      <c r="ET244"/>
      <c r="EU244" t="str">
        <f t="shared" si="247"/>
        <v/>
      </c>
      <c r="EV244"/>
      <c r="EW244" t="str">
        <f t="shared" si="248"/>
        <v/>
      </c>
      <c r="EX244"/>
      <c r="EY244" t="str">
        <f t="shared" si="249"/>
        <v/>
      </c>
      <c r="EZ244"/>
      <c r="FA244"/>
      <c r="FB244"/>
      <c r="FC244"/>
      <c r="FD244"/>
      <c r="FE244"/>
      <c r="FF244"/>
      <c r="FG244"/>
      <c r="FH244"/>
      <c r="FI244"/>
      <c r="FJ244"/>
      <c r="FK244"/>
      <c r="FL244"/>
      <c r="FM244"/>
      <c r="FN244"/>
      <c r="FO244"/>
      <c r="FP244"/>
      <c r="FQ244"/>
      <c r="FR244"/>
      <c r="FS244"/>
      <c r="FT244"/>
      <c r="FU244"/>
      <c r="FV244" t="str">
        <f t="shared" si="250"/>
        <v/>
      </c>
      <c r="FW244" t="str">
        <f t="shared" si="251"/>
        <v/>
      </c>
      <c r="FX244"/>
      <c r="FY244" t="str">
        <f t="shared" si="252"/>
        <v/>
      </c>
      <c r="FZ244" t="str">
        <f t="shared" si="253"/>
        <v/>
      </c>
      <c r="GA244" t="str">
        <f t="shared" si="254"/>
        <v/>
      </c>
      <c r="GB244" t="str">
        <f t="shared" si="255"/>
        <v/>
      </c>
      <c r="GC244" t="str">
        <f t="shared" si="256"/>
        <v/>
      </c>
      <c r="GD244" t="str">
        <f t="shared" si="257"/>
        <v/>
      </c>
      <c r="GE244" t="str">
        <f t="shared" si="258"/>
        <v/>
      </c>
      <c r="GF244" t="str">
        <f t="shared" si="259"/>
        <v/>
      </c>
      <c r="GG244" t="str">
        <f t="shared" si="260"/>
        <v/>
      </c>
      <c r="GH244"/>
      <c r="GI244"/>
      <c r="GJ244"/>
      <c r="GK244"/>
      <c r="GL244"/>
      <c r="GM244"/>
      <c r="GN244"/>
      <c r="GO244"/>
      <c r="GP244" t="str">
        <f t="shared" si="261"/>
        <v/>
      </c>
      <c r="GQ244" t="str">
        <f t="shared" si="262"/>
        <v/>
      </c>
      <c r="GR244"/>
      <c r="GS244" t="str">
        <f t="shared" si="263"/>
        <v/>
      </c>
      <c r="GT244"/>
      <c r="GU244" t="str">
        <f t="shared" si="264"/>
        <v/>
      </c>
      <c r="GV244"/>
      <c r="GW244" t="str">
        <f t="shared" si="265"/>
        <v/>
      </c>
      <c r="GX244"/>
      <c r="GY244"/>
      <c r="GZ244"/>
      <c r="HA244"/>
      <c r="HB244"/>
      <c r="HC244"/>
      <c r="HD244"/>
      <c r="HE244"/>
      <c r="HF244"/>
      <c r="HG244"/>
      <c r="HH244"/>
      <c r="HI244"/>
      <c r="HJ244"/>
      <c r="HK244"/>
      <c r="HL244"/>
      <c r="HM244"/>
      <c r="HN244"/>
      <c r="HO244"/>
      <c r="HP244"/>
      <c r="HQ244"/>
      <c r="HR244"/>
      <c r="HS244"/>
      <c r="HT244" t="str">
        <f t="shared" si="266"/>
        <v/>
      </c>
      <c r="HU244" t="str">
        <f t="shared" si="267"/>
        <v/>
      </c>
      <c r="HV244"/>
      <c r="HW244"/>
      <c r="HX244"/>
      <c r="HY244"/>
      <c r="HZ244"/>
      <c r="IA244"/>
      <c r="IB244"/>
      <c r="IC244"/>
      <c r="ID244"/>
      <c r="IE244" t="str">
        <f t="shared" si="268"/>
        <v/>
      </c>
      <c r="IF244"/>
      <c r="IG244"/>
      <c r="IH244"/>
      <c r="II244"/>
      <c r="IJ244"/>
      <c r="IK244"/>
      <c r="IL244"/>
      <c r="IM244"/>
      <c r="IN244"/>
      <c r="IO244"/>
      <c r="IP244"/>
      <c r="IQ244" t="str">
        <f t="shared" si="269"/>
        <v/>
      </c>
      <c r="IR244"/>
      <c r="IS244" t="str">
        <f t="shared" si="270"/>
        <v/>
      </c>
      <c r="IT244"/>
      <c r="IU244" t="str">
        <f t="shared" si="271"/>
        <v/>
      </c>
      <c r="IV244"/>
      <c r="IW244"/>
      <c r="IX244"/>
      <c r="IY244"/>
      <c r="IZ244"/>
      <c r="JA244"/>
      <c r="JB244"/>
      <c r="JC244"/>
      <c r="JD244"/>
      <c r="JE244"/>
      <c r="JF244"/>
      <c r="JG244"/>
      <c r="JH244"/>
      <c r="JI244"/>
      <c r="JJ244"/>
      <c r="JK244"/>
      <c r="JL244"/>
      <c r="JM244"/>
      <c r="JN244"/>
      <c r="JO244"/>
      <c r="JP244"/>
      <c r="JQ244"/>
      <c r="JR244" t="str">
        <f t="shared" si="272"/>
        <v/>
      </c>
      <c r="JS244" t="str">
        <f t="shared" si="273"/>
        <v/>
      </c>
      <c r="JT244"/>
      <c r="JU244"/>
      <c r="JV244"/>
      <c r="JW244"/>
      <c r="JX244"/>
      <c r="JY244"/>
      <c r="JZ244"/>
      <c r="KA244"/>
      <c r="KB244"/>
      <c r="KC244" t="str">
        <f t="shared" si="274"/>
        <v/>
      </c>
      <c r="KD244"/>
      <c r="KE244"/>
      <c r="KF244"/>
      <c r="KG244"/>
      <c r="KH244"/>
      <c r="KI244"/>
      <c r="KJ244"/>
      <c r="KK244"/>
      <c r="KL244" t="str">
        <f>IF(CT244=1,KL$8&amp;IF(SUM(CU244:$EQ244)=0,"",", "),"")</f>
        <v/>
      </c>
      <c r="KM244" t="str">
        <f>IF(CU244=1,KM$8&amp;IF(SUM(CV244:$EQ244)=0,"",", "),"")</f>
        <v/>
      </c>
      <c r="KN244" t="str">
        <f>IF(CV244=1,KN$8&amp;IF(SUM(CW244:$EQ244)=0,"",", "),"")</f>
        <v/>
      </c>
      <c r="KO244" t="str">
        <f>IF(CW244=1,KO$8&amp;IF(SUM(CX244:$EQ244)=0,"",", "),"")</f>
        <v/>
      </c>
      <c r="KP244" t="str">
        <f>IF(CX244=1,KP$8&amp;IF(SUM(CY244:$EQ244)=0,"",", "),"")</f>
        <v/>
      </c>
      <c r="KQ244" t="str">
        <f>IF(CY244=1,KQ$8&amp;IF(SUM(CZ244:$EQ244)=0,"",", "),"")</f>
        <v/>
      </c>
      <c r="KR244" t="str">
        <f>IF(CZ244=1,KR$8&amp;IF(SUM(DA244:$EQ244)=0,"",", "),"")</f>
        <v/>
      </c>
      <c r="KS244" t="str">
        <f>IF(DA244=1,KS$8&amp;IF(SUM(DB244:$EQ244)=0,"",", "),"")</f>
        <v/>
      </c>
      <c r="KT244" t="str">
        <f>IF(DB244=1,KT$8&amp;IF(SUM(DC244:$EQ244)=0,"",", "),"")</f>
        <v/>
      </c>
      <c r="KU244" t="str">
        <f>IF(DC244=1,KU$8&amp;IF(SUM(DD244:$EQ244)=0,"",", "),"")</f>
        <v/>
      </c>
      <c r="KV244" t="str">
        <f>IF(DD244=1,KV$8&amp;IF(SUM(DE244:$EQ244)=0,"",", "),"")</f>
        <v/>
      </c>
      <c r="KW244" t="str">
        <f>IF(DE244=1,KW$8&amp;IF(SUM(DF244:$EQ244)=0,"",", "),"")</f>
        <v/>
      </c>
      <c r="KX244" t="str">
        <f>IF(DF244=1,KX$8&amp;IF(SUM(DG244:$EQ244)=0,"",", "),"")</f>
        <v/>
      </c>
      <c r="KY244" t="str">
        <f>IF(DG244=1,KY$8&amp;IF(SUM(DH244:$EQ244)=0,"",", "),"")</f>
        <v/>
      </c>
      <c r="KZ244" t="str">
        <f>IF(DH244=1,KZ$8&amp;IF(SUM(DI244:$EQ244)=0,"",", "),"")</f>
        <v/>
      </c>
      <c r="LA244" t="str">
        <f>IF(DI244=1,LA$8&amp;IF(SUM(DJ244:$EQ244)=0,"",", "),"")</f>
        <v/>
      </c>
      <c r="LB244" t="str">
        <f>IF(DJ244=1,LB$8&amp;IF(SUM(DK244:$EQ244)=0,"",", "),"")</f>
        <v/>
      </c>
      <c r="LC244" t="str">
        <f>IF(DK244=1,LC$8&amp;IF(SUM(DL244:$EQ244)=0,"",", "),"")</f>
        <v/>
      </c>
      <c r="LD244" t="str">
        <f>IF(DL244=1,LD$8&amp;IF(SUM(DM244:$EQ244)=0,"",", "),"")</f>
        <v/>
      </c>
      <c r="LE244" t="str">
        <f>IF(DM244=1,LE$8&amp;IF(SUM(DN244:$EQ244)=0,"",", "),"")</f>
        <v/>
      </c>
      <c r="LF244" t="str">
        <f>IF(DN244=1,LF$8&amp;IF(SUM(DO244:$EQ244)=0,"",", "),"")</f>
        <v/>
      </c>
      <c r="LG244" t="str">
        <f>IF(DO244=1,LG$8&amp;IF(SUM(DP244:$EQ244)=0,"",", "),"")</f>
        <v/>
      </c>
      <c r="LH244" t="str">
        <f>IF(DP244=1,LH$8&amp;IF(SUM(DQ244:$EQ244)=0,"",", "),"")</f>
        <v/>
      </c>
      <c r="LI244" t="str">
        <f>IF(DQ244=1,LI$8&amp;IF(SUM(DR244:$EQ244)=0,"",", "),"")</f>
        <v/>
      </c>
      <c r="LJ244" t="str">
        <f>IF(DR244=1,LJ$8&amp;IF(SUM(DS244:$EQ244)=0,"",", "),"")</f>
        <v/>
      </c>
      <c r="LK244" t="str">
        <f>IF(DS244=1,LK$8&amp;IF(SUM(DT244:$EQ244)=0,"",", "),"")</f>
        <v/>
      </c>
      <c r="LL244" t="str">
        <f>IF(DT244=1,LL$8&amp;IF(SUM(DU244:$EQ244)=0,"",", "),"")</f>
        <v/>
      </c>
      <c r="LM244" t="str">
        <f>IF(DU244=1,LM$8&amp;IF(SUM(DV244:$EQ244)=0,"",", "),"")</f>
        <v/>
      </c>
      <c r="LN244" t="str">
        <f>IF(DV244=1,LN$8&amp;IF(SUM(DW244:$EQ244)=0,"",", "),"")</f>
        <v/>
      </c>
      <c r="LO244" t="str">
        <f>IF(DW244=1,LO$8&amp;IF(SUM(DX244:$EQ244)=0,"",", "),"")</f>
        <v/>
      </c>
      <c r="LP244" t="str">
        <f>IF(DX244=1,LP$8&amp;IF(SUM(DY244:$EQ244)=0,"",", "),"")</f>
        <v/>
      </c>
      <c r="LQ244" t="str">
        <f>IF(DY244=1,LQ$8&amp;IF(SUM(DZ244:$EQ244)=0,"",", "),"")</f>
        <v/>
      </c>
      <c r="LR244" t="str">
        <f>IF(DZ244=1,LR$8&amp;IF(SUM(EA244:$EQ244)=0,"",", "),"")</f>
        <v/>
      </c>
      <c r="LS244" t="str">
        <f>IF(EA244=1,LS$8&amp;IF(SUM(EB244:$EQ244)=0,"",", "),"")</f>
        <v/>
      </c>
      <c r="LT244" t="str">
        <f>IF(EB244=1,LT$8&amp;IF(SUM(EC244:$EQ244)=0,"",", "),"")</f>
        <v/>
      </c>
      <c r="LU244" t="str">
        <f>IF(EC244=1,LU$8&amp;IF(SUM(ED244:$EQ244)=0,"",", "),"")</f>
        <v/>
      </c>
      <c r="LV244" t="str">
        <f>IF(ED244=1,LV$8&amp;IF(SUM(EE244:$EQ244)=0,"",", "),"")</f>
        <v/>
      </c>
      <c r="LW244" t="str">
        <f>IF(EE244=1,LW$8&amp;IF(SUM(EF244:$EQ244)=0,"",", "),"")</f>
        <v/>
      </c>
      <c r="LX244" t="str">
        <f>IF(EF244=1,LX$8&amp;IF(SUM(EG244:$EQ244)=0,"",", "),"")</f>
        <v/>
      </c>
      <c r="LY244" t="str">
        <f>IF(EG244=1,LY$8&amp;IF(SUM(EH244:$EQ244)=0,"",", "),"")</f>
        <v/>
      </c>
      <c r="LZ244" t="str">
        <f>IF(EH244=1,LZ$8&amp;IF(SUM(EI244:$EQ244)=0,"",", "),"")</f>
        <v/>
      </c>
      <c r="MA244" t="str">
        <f>IF(EI244=1,MA$8&amp;IF(SUM(EJ244:$EQ244)=0,"",", "),"")</f>
        <v/>
      </c>
      <c r="MB244" t="str">
        <f>IF(EJ244=1,MB$8&amp;IF(SUM(EK244:$EQ244)=0,"",", "),"")</f>
        <v/>
      </c>
      <c r="MC244" t="str">
        <f>IF(EK244=1,MC$8&amp;IF(SUM(EL244:$EQ244)=0,"",", "),"")</f>
        <v/>
      </c>
      <c r="MD244" t="str">
        <f>IF(EL244=1,MD$8&amp;IF(SUM(EM244:$EQ244)=0,"",", "),"")</f>
        <v/>
      </c>
      <c r="ME244" t="str">
        <f>IF(EM244=1,ME$8&amp;IF(SUM(EN244:$EQ244)=0,"",", "),"")</f>
        <v/>
      </c>
      <c r="MF244" t="str">
        <f>IF(EN244=1,MF$8&amp;IF(SUM(EO244:$EQ244)=0,"",", "),"")</f>
        <v/>
      </c>
      <c r="MG244" t="str">
        <f>IF(EO244=1,MG$8&amp;IF(SUM(EP244:$EQ244)=0,"",", "),"")</f>
        <v/>
      </c>
      <c r="MH244" t="str">
        <f>IF(EP244=1,MH$8&amp;IF(SUM(EQ244:$EQ244)=0,"",", "),"")</f>
        <v/>
      </c>
      <c r="MI244" t="str">
        <f t="shared" si="284"/>
        <v/>
      </c>
      <c r="MJ244" t="str">
        <f>IF(ER244=1,MJ$8&amp;IF(SUM(ES244:$GO244)=0,"",", "),"")</f>
        <v/>
      </c>
      <c r="MK244" t="str">
        <f>IF(ES244=1,MK$8&amp;IF(SUM(ET244:$GO244)=0,"",", "),"")</f>
        <v/>
      </c>
      <c r="ML244" t="str">
        <f>IF(ET244=1,ML$8&amp;IF(SUM(EU244:$GO244)=0,"",", "),"")</f>
        <v/>
      </c>
      <c r="MM244" t="str">
        <f>IF(EU244=1,MM$8&amp;IF(SUM(EV244:$GO244)=0,"",", "),"")</f>
        <v/>
      </c>
      <c r="MN244" t="str">
        <f>IF(EV244=1,MN$8&amp;IF(SUM(EW244:$GO244)=0,"",", "),"")</f>
        <v/>
      </c>
      <c r="MO244" t="str">
        <f>IF(EW244=1,MO$8&amp;IF(SUM(EX244:$GO244)=0,"",", "),"")</f>
        <v/>
      </c>
      <c r="MP244" t="str">
        <f>IF(EX244=1,MP$8&amp;IF(SUM(EY244:$GO244)=0,"",", "),"")</f>
        <v/>
      </c>
      <c r="MQ244" t="str">
        <f>IF(EY244=1,MQ$8&amp;IF(SUM(EZ244:$GO244)=0,"",", "),"")</f>
        <v/>
      </c>
      <c r="MR244" t="str">
        <f>IF(EZ244=1,MR$8&amp;IF(SUM(FA244:$GO244)=0,"",", "),"")</f>
        <v/>
      </c>
      <c r="MS244" t="str">
        <f>IF(FA244=1,MS$8&amp;IF(SUM(FB244:$GO244)=0,"",", "),"")</f>
        <v/>
      </c>
      <c r="MT244" t="str">
        <f>IF(FB244=1,MT$8&amp;IF(SUM(FC244:$GO244)=0,"",", "),"")</f>
        <v/>
      </c>
      <c r="MU244" t="str">
        <f>IF(FC244=1,MU$8&amp;IF(SUM(FD244:$GO244)=0,"",", "),"")</f>
        <v/>
      </c>
      <c r="MV244" t="str">
        <f>IF(FD244=1,MV$8&amp;IF(SUM(FE244:$GO244)=0,"",", "),"")</f>
        <v/>
      </c>
      <c r="MW244" t="str">
        <f>IF(FE244=1,MW$8&amp;IF(SUM(FF244:$GO244)=0,"",", "),"")</f>
        <v/>
      </c>
      <c r="MX244" t="str">
        <f>IF(FF244=1,MX$8&amp;IF(SUM(FG244:$GO244)=0,"",", "),"")</f>
        <v/>
      </c>
      <c r="MY244" t="str">
        <f>IF(FG244=1,MY$8&amp;IF(SUM(FH244:$GO244)=0,"",", "),"")</f>
        <v/>
      </c>
      <c r="MZ244" t="str">
        <f>IF(FH244=1,MZ$8&amp;IF(SUM(FI244:$GO244)=0,"",", "),"")</f>
        <v/>
      </c>
      <c r="NA244" t="str">
        <f>IF(FI244=1,NA$8&amp;IF(SUM(FJ244:$GO244)=0,"",", "),"")</f>
        <v/>
      </c>
      <c r="NB244" t="str">
        <f>IF(FJ244=1,NB$8&amp;IF(SUM(FK244:$GO244)=0,"",", "),"")</f>
        <v/>
      </c>
      <c r="NC244" t="str">
        <f>IF(FK244=1,NC$8&amp;IF(SUM(FL244:$GO244)=0,"",", "),"")</f>
        <v/>
      </c>
      <c r="ND244" t="str">
        <f>IF(FL244=1,ND$8&amp;IF(SUM(FM244:$GO244)=0,"",", "),"")</f>
        <v/>
      </c>
      <c r="NE244" t="str">
        <f>IF(FM244=1,NE$8&amp;IF(SUM(FN244:$GO244)=0,"",", "),"")</f>
        <v/>
      </c>
      <c r="NF244" t="str">
        <f>IF(FN244=1,NF$8&amp;IF(SUM(FO244:$GO244)=0,"",", "),"")</f>
        <v/>
      </c>
      <c r="NG244" t="str">
        <f>IF(FO244=1,NG$8&amp;IF(SUM(FP244:$GO244)=0,"",", "),"")</f>
        <v/>
      </c>
      <c r="NH244" t="str">
        <f>IF(FP244=1,NH$8&amp;IF(SUM(FQ244:$GO244)=0,"",", "),"")</f>
        <v/>
      </c>
      <c r="NI244" t="str">
        <f>IF(FQ244=1,NI$8&amp;IF(SUM(FR244:$GO244)=0,"",", "),"")</f>
        <v/>
      </c>
      <c r="NJ244" t="str">
        <f>IF(FR244=1,NJ$8&amp;IF(SUM(FS244:$GO244)=0,"",", "),"")</f>
        <v/>
      </c>
      <c r="NK244" t="str">
        <f>IF(FS244=1,NK$8&amp;IF(SUM(FT244:$GO244)=0,"",", "),"")</f>
        <v/>
      </c>
      <c r="NL244" t="str">
        <f>IF(FT244=1,NL$8&amp;IF(SUM(FU244:$GO244)=0,"",", "),"")</f>
        <v/>
      </c>
      <c r="NM244" t="str">
        <f>IF(FU244=1,NM$8&amp;IF(SUM(FV244:$GO244)=0,"",", "),"")</f>
        <v/>
      </c>
      <c r="NN244" t="str">
        <f>IF(FV244=1,NN$8&amp;IF(SUM(FW244:$GO244)=0,"",", "),"")</f>
        <v/>
      </c>
      <c r="NO244" t="str">
        <f>IF(FW244=1,NO$8&amp;IF(SUM(FX244:$GO244)=0,"",", "),"")</f>
        <v/>
      </c>
      <c r="NP244" t="str">
        <f>IF(FX244=1,NP$8&amp;IF(SUM(FY244:$GO244)=0,"",", "),"")</f>
        <v/>
      </c>
      <c r="NQ244" t="str">
        <f>IF(FY244=1,NQ$8&amp;IF(SUM(FZ244:$GO244)=0,"",", "),"")</f>
        <v/>
      </c>
      <c r="NR244" t="str">
        <f>IF(FZ244=1,NR$8&amp;IF(SUM(GA244:$GO244)=0,"",", "),"")</f>
        <v/>
      </c>
      <c r="NS244" t="str">
        <f>IF(GA244=1,NS$8&amp;IF(SUM(GB244:$GO244)=0,"",", "),"")</f>
        <v/>
      </c>
      <c r="NT244" t="str">
        <f>IF(GB244=1,NT$8&amp;IF(SUM(GC244:$GO244)=0,"",", "),"")</f>
        <v/>
      </c>
      <c r="NU244" t="str">
        <f>IF(GC244=1,NU$8&amp;IF(SUM(GD244:$GO244)=0,"",", "),"")</f>
        <v/>
      </c>
      <c r="NV244" t="str">
        <f>IF(GD244=1,NV$8&amp;IF(SUM(GE244:$GO244)=0,"",", "),"")</f>
        <v/>
      </c>
      <c r="NW244" t="str">
        <f>IF(GE244=1,NW$8&amp;IF(SUM(GF244:$GO244)=0,"",", "),"")</f>
        <v/>
      </c>
      <c r="NX244" t="str">
        <f>IF(GF244=1,NX$8&amp;IF(SUM(GG244:$GO244)=0,"",", "),"")</f>
        <v/>
      </c>
      <c r="NY244" t="str">
        <f>IF(GG244=1,NY$8&amp;IF(SUM(GH244:$GO244)=0,"",", "),"")</f>
        <v/>
      </c>
      <c r="NZ244" t="str">
        <f>IF(GH244=1,NZ$8&amp;IF(SUM(GI244:$GO244)=0,"",", "),"")</f>
        <v/>
      </c>
      <c r="OA244" t="str">
        <f>IF(GI244=1,OA$8&amp;IF(SUM(GJ244:$GO244)=0,"",", "),"")</f>
        <v/>
      </c>
      <c r="OB244" t="str">
        <f>IF(GJ244=1,OB$8&amp;IF(SUM(GK244:$GO244)=0,"",", "),"")</f>
        <v/>
      </c>
      <c r="OC244" t="str">
        <f>IF(GK244=1,OC$8&amp;IF(SUM(GL244:$GO244)=0,"",", "),"")</f>
        <v/>
      </c>
      <c r="OD244" t="str">
        <f>IF(GL244=1,OD$8&amp;IF(SUM(GM244:$GO244)=0,"",", "),"")</f>
        <v/>
      </c>
      <c r="OE244" t="str">
        <f>IF(GM244=1,OE$8&amp;IF(SUM(GN244:$GO244)=0,"",", "),"")</f>
        <v/>
      </c>
      <c r="OF244" t="str">
        <f>IF(GN244=1,OF$8&amp;IF(SUM(GO244:$GO244)=0,"",", "),"")</f>
        <v/>
      </c>
      <c r="OG244" t="str">
        <f t="shared" si="285"/>
        <v/>
      </c>
      <c r="OH244" t="str">
        <f>IF(GP244=1,OH$8&amp;IF(SUM(GQ244:$IM244)=0,"",", "),"")</f>
        <v/>
      </c>
      <c r="OI244" t="str">
        <f>IF(GQ244=1,OI$8&amp;IF(SUM(GR244:$IM244)=0,"",", "),"")</f>
        <v/>
      </c>
      <c r="OJ244" t="str">
        <f>IF(GR244=1,OJ$8&amp;IF(SUM(GS244:$IM244)=0,"",", "),"")</f>
        <v/>
      </c>
      <c r="OK244" t="str">
        <f>IF(GS244=1,OK$8&amp;IF(SUM(GT244:$IM244)=0,"",", "),"")</f>
        <v/>
      </c>
      <c r="OL244" t="str">
        <f>IF(GT244=1,OL$8&amp;IF(SUM(GU244:$IM244)=0,"",", "),"")</f>
        <v/>
      </c>
      <c r="OM244" t="str">
        <f>IF(GU244=1,OM$8&amp;IF(SUM(GV244:$IM244)=0,"",", "),"")</f>
        <v/>
      </c>
      <c r="ON244" t="str">
        <f>IF(GV244=1,ON$8&amp;IF(SUM(GW244:$IM244)=0,"",", "),"")</f>
        <v/>
      </c>
      <c r="OO244" t="str">
        <f>IF(GW244=1,OO$8&amp;IF(SUM(GX244:$IM244)=0,"",", "),"")</f>
        <v/>
      </c>
      <c r="OP244" t="str">
        <f>IF(GX244=1,OP$8&amp;IF(SUM(GY244:$IM244)=0,"",", "),"")</f>
        <v/>
      </c>
      <c r="OQ244" t="str">
        <f>IF(GY244=1,OQ$8&amp;IF(SUM(GZ244:$IM244)=0,"",", "),"")</f>
        <v/>
      </c>
      <c r="OR244" t="str">
        <f>IF(GZ244=1,OR$8&amp;IF(SUM(HA244:$IM244)=0,"",", "),"")</f>
        <v/>
      </c>
      <c r="OS244" t="str">
        <f>IF(HA244=1,OS$8&amp;IF(SUM(HB244:$IM244)=0,"",", "),"")</f>
        <v/>
      </c>
      <c r="OT244" t="str">
        <f>IF(HB244=1,OT$8&amp;IF(SUM(HC244:$IM244)=0,"",", "),"")</f>
        <v/>
      </c>
      <c r="OU244" t="str">
        <f>IF(HC244=1,OU$8&amp;IF(SUM(HD244:$IM244)=0,"",", "),"")</f>
        <v/>
      </c>
      <c r="OV244" t="str">
        <f>IF(HD244=1,OV$8&amp;IF(SUM(HE244:$IM244)=0,"",", "),"")</f>
        <v/>
      </c>
      <c r="OW244" t="str">
        <f>IF(HE244=1,OW$8&amp;IF(SUM(HF244:$IM244)=0,"",", "),"")</f>
        <v/>
      </c>
      <c r="OX244" t="str">
        <f>IF(HF244=1,OX$8&amp;IF(SUM(HG244:$IM244)=0,"",", "),"")</f>
        <v/>
      </c>
      <c r="OY244" t="str">
        <f>IF(HG244=1,OY$8&amp;IF(SUM(HH244:$IM244)=0,"",", "),"")</f>
        <v/>
      </c>
      <c r="OZ244" t="str">
        <f>IF(HH244=1,OZ$8&amp;IF(SUM(HI244:$IM244)=0,"",", "),"")</f>
        <v/>
      </c>
      <c r="PA244" t="str">
        <f>IF(HI244=1,PA$8&amp;IF(SUM(HJ244:$IM244)=0,"",", "),"")</f>
        <v/>
      </c>
      <c r="PB244" t="str">
        <f>IF(HJ244=1,PB$8&amp;IF(SUM(HK244:$IM244)=0,"",", "),"")</f>
        <v/>
      </c>
      <c r="PC244" t="str">
        <f>IF(HK244=1,PC$8&amp;IF(SUM(HL244:$IM244)=0,"",", "),"")</f>
        <v/>
      </c>
      <c r="PD244" t="str">
        <f>IF(HL244=1,PD$8&amp;IF(SUM(HM244:$IM244)=0,"",", "),"")</f>
        <v/>
      </c>
      <c r="PE244" t="str">
        <f>IF(HM244=1,PE$8&amp;IF(SUM(HN244:$IM244)=0,"",", "),"")</f>
        <v/>
      </c>
      <c r="PF244" t="str">
        <f>IF(HN244=1,PF$8&amp;IF(SUM(HO244:$IM244)=0,"",", "),"")</f>
        <v/>
      </c>
      <c r="PG244" t="str">
        <f>IF(HO244=1,PG$8&amp;IF(SUM(HP244:$IM244)=0,"",", "),"")</f>
        <v/>
      </c>
      <c r="PH244" t="str">
        <f>IF(HP244=1,PH$8&amp;IF(SUM(HQ244:$IM244)=0,"",", "),"")</f>
        <v/>
      </c>
      <c r="PI244" t="str">
        <f>IF(HQ244=1,PI$8&amp;IF(SUM(HR244:$IM244)=0,"",", "),"")</f>
        <v/>
      </c>
      <c r="PJ244" t="str">
        <f>IF(HR244=1,PJ$8&amp;IF(SUM(HS244:$IM244)=0,"",", "),"")</f>
        <v/>
      </c>
      <c r="PK244" t="str">
        <f>IF(HS244=1,PK$8&amp;IF(SUM(HT244:$IM244)=0,"",", "),"")</f>
        <v/>
      </c>
      <c r="PL244" t="str">
        <f>IF(HT244=1,PL$8&amp;IF(SUM(HU244:$IM244)=0,"",", "),"")</f>
        <v/>
      </c>
      <c r="PM244" t="str">
        <f>IF(HU244=1,PM$8&amp;IF(SUM(HV244:$IM244)=0,"",", "),"")</f>
        <v/>
      </c>
      <c r="PN244" t="str">
        <f>IF(HV244=1,PN$8&amp;IF(SUM(HW244:$IM244)=0,"",", "),"")</f>
        <v/>
      </c>
      <c r="PO244" t="str">
        <f>IF(HW244=1,PO$8&amp;IF(SUM(HX244:$IM244)=0,"",", "),"")</f>
        <v/>
      </c>
      <c r="PP244" t="str">
        <f>IF(HX244=1,PP$8&amp;IF(SUM(HY244:$IM244)=0,"",", "),"")</f>
        <v/>
      </c>
      <c r="PQ244" t="str">
        <f>IF(HY244=1,PQ$8&amp;IF(SUM(HZ244:$IM244)=0,"",", "),"")</f>
        <v/>
      </c>
      <c r="PR244" t="str">
        <f>IF(HZ244=1,PR$8&amp;IF(SUM(IA244:$IM244)=0,"",", "),"")</f>
        <v/>
      </c>
      <c r="PS244" t="str">
        <f>IF(IA244=1,PS$8&amp;IF(SUM(IB244:$IM244)=0,"",", "),"")</f>
        <v/>
      </c>
      <c r="PT244" t="str">
        <f>IF(IB244=1,PT$8&amp;IF(SUM(IC244:$IM244)=0,"",", "),"")</f>
        <v/>
      </c>
      <c r="PU244" t="str">
        <f>IF(IC244=1,PU$8&amp;IF(SUM(ID244:$IM244)=0,"",", "),"")</f>
        <v/>
      </c>
      <c r="PV244" t="str">
        <f>IF(ID244=1,PV$8&amp;IF(SUM(IE244:$IM244)=0,"",", "),"")</f>
        <v/>
      </c>
      <c r="PW244" t="str">
        <f>IF(IE244=1,PW$8&amp;IF(SUM(IF244:$IM244)=0,"",", "),"")</f>
        <v/>
      </c>
      <c r="PX244" t="str">
        <f>IF(IF244=1,PX$8&amp;IF(SUM(IG244:$IM244)=0,"",", "),"")</f>
        <v/>
      </c>
      <c r="PY244" t="str">
        <f>IF(IG244=1,PY$8&amp;IF(SUM(IH244:$IM244)=0,"",", "),"")</f>
        <v/>
      </c>
      <c r="PZ244" t="str">
        <f>IF(IH244=1,PZ$8&amp;IF(SUM(II244:$IM244)=0,"",", "),"")</f>
        <v/>
      </c>
      <c r="QA244" t="str">
        <f>IF(II244=1,QA$8&amp;IF(SUM(IJ244:$IM244)=0,"",", "),"")</f>
        <v/>
      </c>
      <c r="QB244" t="str">
        <f>IF(IJ244=1,QB$8&amp;IF(SUM(IK244:$IM244)=0,"",", "),"")</f>
        <v/>
      </c>
      <c r="QC244" t="str">
        <f>IF(IK244=1,QC$8&amp;IF(SUM(IL244:$IM244)=0,"",", "),"")</f>
        <v/>
      </c>
      <c r="QD244" t="str">
        <f>IF(IL244=1,QD$8&amp;IF(SUM(IM244:$IM244)=0,"",", "),"")</f>
        <v/>
      </c>
      <c r="QE244" t="str">
        <f t="shared" si="286"/>
        <v/>
      </c>
      <c r="QF244" t="str">
        <f>IF(IN244=1,QF$8&amp;IF(SUM(IO244:$KK244)=0,"",", "),"")</f>
        <v/>
      </c>
      <c r="QG244" t="str">
        <f>IF(IO244=1,QG$8&amp;IF(SUM(IP244:$KK244)=0,"",", "),"")</f>
        <v/>
      </c>
      <c r="QH244" t="str">
        <f>IF(IP244=1,QH$8&amp;IF(SUM(IQ244:$KK244)=0,"",", "),"")</f>
        <v/>
      </c>
      <c r="QI244" t="str">
        <f>IF(IQ244=1,QI$8&amp;IF(SUM(IR244:$KK244)=0,"",", "),"")</f>
        <v/>
      </c>
      <c r="QJ244" t="str">
        <f>IF(IR244=1,QJ$8&amp;IF(SUM(IS244:$KK244)=0,"",", "),"")</f>
        <v/>
      </c>
      <c r="QK244" t="str">
        <f>IF(IS244=1,QK$8&amp;IF(SUM(IT244:$KK244)=0,"",", "),"")</f>
        <v/>
      </c>
      <c r="QL244" t="str">
        <f>IF(IT244=1,QL$8&amp;IF(SUM(IU244:$KK244)=0,"",", "),"")</f>
        <v/>
      </c>
      <c r="QM244" t="str">
        <f>IF(IU244=1,QM$8&amp;IF(SUM(IV244:$KK244)=0,"",", "),"")</f>
        <v/>
      </c>
      <c r="QN244" t="str">
        <f>IF(IV244=1,QN$8&amp;IF(SUM(IW244:$KK244)=0,"",", "),"")</f>
        <v/>
      </c>
      <c r="QO244" t="str">
        <f>IF(IW244=1,QO$8&amp;IF(SUM(IX244:$KK244)=0,"",", "),"")</f>
        <v/>
      </c>
      <c r="QP244" t="str">
        <f>IF(IX244=1,QP$8&amp;IF(SUM(IY244:$KK244)=0,"",", "),"")</f>
        <v/>
      </c>
      <c r="QQ244" t="str">
        <f>IF(IY244=1,QQ$8&amp;IF(SUM(IZ244:$KK244)=0,"",", "),"")</f>
        <v/>
      </c>
      <c r="QR244" t="str">
        <f>IF(IZ244=1,QR$8&amp;IF(SUM(JA244:$KK244)=0,"",", "),"")</f>
        <v/>
      </c>
      <c r="QS244" t="str">
        <f>IF(JA244=1,QS$8&amp;IF(SUM(JB244:$KK244)=0,"",", "),"")</f>
        <v/>
      </c>
      <c r="QT244" t="str">
        <f>IF(JB244=1,QT$8&amp;IF(SUM(JC244:$KK244)=0,"",", "),"")</f>
        <v/>
      </c>
      <c r="QU244" t="str">
        <f>IF(JC244=1,QU$8&amp;IF(SUM(JD244:$KK244)=0,"",", "),"")</f>
        <v/>
      </c>
      <c r="QV244" t="str">
        <f>IF(JD244=1,QV$8&amp;IF(SUM(JE244:$KK244)=0,"",", "),"")</f>
        <v/>
      </c>
      <c r="QW244" t="str">
        <f>IF(JE244=1,QW$8&amp;IF(SUM(JF244:$KK244)=0,"",", "),"")</f>
        <v/>
      </c>
      <c r="QX244" t="str">
        <f>IF(JF244=1,QX$8&amp;IF(SUM(JG244:$KK244)=0,"",", "),"")</f>
        <v/>
      </c>
      <c r="QY244" t="str">
        <f>IF(JG244=1,QY$8&amp;IF(SUM(JH244:$KK244)=0,"",", "),"")</f>
        <v/>
      </c>
      <c r="QZ244" t="str">
        <f>IF(JH244=1,QZ$8&amp;IF(SUM(JI244:$KK244)=0,"",", "),"")</f>
        <v/>
      </c>
      <c r="RA244" t="str">
        <f>IF(JI244=1,RA$8&amp;IF(SUM(JJ244:$KK244)=0,"",", "),"")</f>
        <v/>
      </c>
      <c r="RB244" t="str">
        <f>IF(JJ244=1,RB$8&amp;IF(SUM(JK244:$KK244)=0,"",", "),"")</f>
        <v/>
      </c>
      <c r="RC244" t="str">
        <f>IF(JK244=1,RC$8&amp;IF(SUM(JL244:$KK244)=0,"",", "),"")</f>
        <v/>
      </c>
      <c r="RD244" t="str">
        <f>IF(JL244=1,RD$8&amp;IF(SUM(JM244:$KK244)=0,"",", "),"")</f>
        <v/>
      </c>
      <c r="RE244" t="str">
        <f>IF(JM244=1,RE$8&amp;IF(SUM(JN244:$KK244)=0,"",", "),"")</f>
        <v/>
      </c>
      <c r="RF244" t="str">
        <f>IF(JN244=1,RF$8&amp;IF(SUM(JO244:$KK244)=0,"",", "),"")</f>
        <v/>
      </c>
      <c r="RG244" t="str">
        <f>IF(JO244=1,RG$8&amp;IF(SUM(JP244:$KK244)=0,"",", "),"")</f>
        <v/>
      </c>
      <c r="RH244" t="str">
        <f>IF(JP244=1,RH$8&amp;IF(SUM(JQ244:$KK244)=0,"",", "),"")</f>
        <v/>
      </c>
      <c r="RI244" t="str">
        <f>IF(JQ244=1,RI$8&amp;IF(SUM(JR244:$KK244)=0,"",", "),"")</f>
        <v/>
      </c>
      <c r="RJ244" t="str">
        <f>IF(JR244=1,RJ$8&amp;IF(SUM(JS244:$KK244)=0,"",", "),"")</f>
        <v/>
      </c>
      <c r="RK244" t="str">
        <f>IF(JS244=1,RK$8&amp;IF(SUM(JT244:$KK244)=0,"",", "),"")</f>
        <v/>
      </c>
      <c r="RL244" t="str">
        <f>IF(JT244=1,RL$8&amp;IF(SUM(JU244:$KK244)=0,"",", "),"")</f>
        <v/>
      </c>
      <c r="RM244" t="str">
        <f>IF(JU244=1,RM$8&amp;IF(SUM(JV244:$KK244)=0,"",", "),"")</f>
        <v/>
      </c>
      <c r="RN244" t="str">
        <f>IF(JV244=1,RN$8&amp;IF(SUM(JW244:$KK244)=0,"",", "),"")</f>
        <v/>
      </c>
      <c r="RO244" t="str">
        <f>IF(JW244=1,RO$8&amp;IF(SUM(JX244:$KK244)=0,"",", "),"")</f>
        <v/>
      </c>
      <c r="RP244" t="str">
        <f>IF(JX244=1,RP$8&amp;IF(SUM(JY244:$KK244)=0,"",", "),"")</f>
        <v/>
      </c>
      <c r="RQ244" t="str">
        <f>IF(JY244=1,RQ$8&amp;IF(SUM(JZ244:$KK244)=0,"",", "),"")</f>
        <v/>
      </c>
      <c r="RR244" t="str">
        <f>IF(JZ244=1,RR$8&amp;IF(SUM(KA244:$KK244)=0,"",", "),"")</f>
        <v/>
      </c>
      <c r="RS244" t="str">
        <f>IF(KA244=1,RS$8&amp;IF(SUM(KB244:$KK244)=0,"",", "),"")</f>
        <v/>
      </c>
      <c r="RT244" t="str">
        <f>IF(KB244=1,RT$8&amp;IF(SUM(KC244:$KK244)=0,"",", "),"")</f>
        <v/>
      </c>
      <c r="RU244" t="str">
        <f>IF(KC244=1,RU$8&amp;IF(SUM(KD244:$KK244)=0,"",", "),"")</f>
        <v/>
      </c>
      <c r="RV244" t="str">
        <f>IF(KD244=1,RV$8&amp;IF(SUM(KE244:$KK244)=0,"",", "),"")</f>
        <v/>
      </c>
      <c r="RW244" t="str">
        <f>IF(KE244=1,RW$8&amp;IF(SUM(KF244:$KK244)=0,"",", "),"")</f>
        <v/>
      </c>
      <c r="RX244" t="str">
        <f>IF(KF244=1,RX$8&amp;IF(SUM(KG244:$KK244)=0,"",", "),"")</f>
        <v/>
      </c>
      <c r="RY244" t="str">
        <f>IF(KG244=1,RY$8&amp;IF(SUM(KH244:$KK244)=0,"",", "),"")</f>
        <v/>
      </c>
      <c r="RZ244" t="str">
        <f>IF(KH244=1,RZ$8&amp;IF(SUM(KI244:$KK244)=0,"",", "),"")</f>
        <v/>
      </c>
      <c r="SA244" t="str">
        <f>IF(KI244=1,SA$8&amp;IF(SUM(KJ244:$KK244)=0,"",", "),"")</f>
        <v/>
      </c>
      <c r="SB244" t="str">
        <f>IF(KJ244=1,SB$8&amp;IF(SUM(KK244:$KK244)=0,"",", "),"")</f>
        <v/>
      </c>
      <c r="SC244" t="str">
        <f t="shared" si="287"/>
        <v/>
      </c>
    </row>
    <row r="245" spans="1:497" ht="60" customHeight="1" x14ac:dyDescent="0.45">
      <c r="A245" s="62"/>
      <c r="B245" s="212" t="str">
        <f t="shared" si="216"/>
        <v/>
      </c>
      <c r="C245" s="212" t="str">
        <f t="shared" si="275"/>
        <v/>
      </c>
      <c r="D245" s="212" t="str">
        <f t="shared" si="276"/>
        <v/>
      </c>
      <c r="E245" s="212" t="str">
        <f t="shared" si="277"/>
        <v/>
      </c>
      <c r="F245" s="212" t="str">
        <f t="shared" si="278"/>
        <v/>
      </c>
      <c r="G245" s="237" t="str">
        <f>IF('EDCI Data'!B245="","",'EDCI Data'!B245)</f>
        <v/>
      </c>
      <c r="H245" s="238" t="str">
        <f>IF('EDCI Data'!C245="","",'EDCI Data'!C245)</f>
        <v/>
      </c>
      <c r="I245" s="239" t="str">
        <f>IF('EDCI Data'!D245="","",'EDCI Data'!D245)</f>
        <v/>
      </c>
      <c r="J245" s="240" t="str">
        <f>IF('EDCI Data'!E245="","",'EDCI Data'!E245)</f>
        <v/>
      </c>
      <c r="K245" s="237" t="str">
        <f>IF('EDCI Data'!F245="","",'EDCI Data'!F245)</f>
        <v/>
      </c>
      <c r="L245" s="237" t="str">
        <f>IF('EDCI Data'!G245="","",'EDCI Data'!G245)</f>
        <v/>
      </c>
      <c r="M245" s="237" t="str">
        <f>IF('EDCI Data'!H245="","",'EDCI Data'!H245)</f>
        <v/>
      </c>
      <c r="N245" s="237" t="str">
        <f>IF('EDCI Data'!I245="","",'EDCI Data'!I245)</f>
        <v/>
      </c>
      <c r="O245" s="237" t="str">
        <f>IF('EDCI Data'!J245="","",'EDCI Data'!J245)</f>
        <v/>
      </c>
      <c r="P245" s="237" t="str">
        <f>IF('EDCI Data'!K245="","",'EDCI Data'!K245)</f>
        <v/>
      </c>
      <c r="Q245" s="241" t="str">
        <f>IF('EDCI Data'!L245="","",'EDCI Data'!L245)</f>
        <v/>
      </c>
      <c r="R245" s="241" t="str">
        <f>IF('EDCI Data'!M245="","",'EDCI Data'!M245)</f>
        <v/>
      </c>
      <c r="S245" s="237" t="str">
        <f>IF('EDCI Data'!N245="","",'EDCI Data'!N245)</f>
        <v/>
      </c>
      <c r="T245" s="237" t="str">
        <f>IF('EDCI Data'!O245="","",'EDCI Data'!O245)</f>
        <v/>
      </c>
      <c r="U245" s="237" t="str">
        <f>IF('EDCI Data'!P245="","",'EDCI Data'!P245)</f>
        <v/>
      </c>
      <c r="V245" s="237" t="str">
        <f>IF('EDCI Data'!Q245="","",'EDCI Data'!Q245)</f>
        <v/>
      </c>
      <c r="W245" s="242" t="str">
        <f>IF('EDCI Data'!R245="","",'EDCI Data'!R245)</f>
        <v/>
      </c>
      <c r="X245" s="243" t="str">
        <f>IF('EDCI Data'!S245="","",'EDCI Data'!S245)</f>
        <v/>
      </c>
      <c r="Y245" s="243" t="str">
        <f>IF('EDCI Data'!T245="","",'EDCI Data'!T245)</f>
        <v/>
      </c>
      <c r="Z245" s="244" t="str">
        <f>IF('EDCI Data'!U245="","",'EDCI Data'!U245)</f>
        <v/>
      </c>
      <c r="AA245" s="237" t="str">
        <f>IF('EDCI Data'!V245="","",'EDCI Data'!V245)</f>
        <v/>
      </c>
      <c r="AB245" s="244" t="str">
        <f>IF('EDCI Data'!W245="","",'EDCI Data'!W245)</f>
        <v/>
      </c>
      <c r="AC245" s="237" t="str">
        <f>IF('EDCI Data'!X245="","",'EDCI Data'!X245)</f>
        <v/>
      </c>
      <c r="AD245" s="244" t="str">
        <f>IF('EDCI Data'!Y245="","",'EDCI Data'!Y245)</f>
        <v/>
      </c>
      <c r="AE245" s="237" t="str">
        <f>IF('EDCI Data'!Z245="","",'EDCI Data'!Z245)</f>
        <v/>
      </c>
      <c r="AF245" s="237" t="str">
        <f>IF('EDCI Data'!AA245="","",'EDCI Data'!AA245)</f>
        <v/>
      </c>
      <c r="AG245" s="237" t="str">
        <f>IF('EDCI Data'!AB245="","",'EDCI Data'!AB245)</f>
        <v/>
      </c>
      <c r="AH245" s="237" t="str">
        <f>IF('EDCI Data'!AC245="","",'EDCI Data'!AC245)</f>
        <v/>
      </c>
      <c r="AI245" s="237" t="str">
        <f>IF('EDCI Data'!AD245="","",'EDCI Data'!AD245)</f>
        <v/>
      </c>
      <c r="AJ245" s="237" t="str">
        <f>IF('EDCI Data'!AE245="","",'EDCI Data'!AE245)</f>
        <v/>
      </c>
      <c r="AK245" s="237" t="str">
        <f>IF('EDCI Data'!AF245="","",'EDCI Data'!AF245)</f>
        <v/>
      </c>
      <c r="AL245" s="237" t="str">
        <f>IF('EDCI Data'!AG245="","",'EDCI Data'!AG245)</f>
        <v/>
      </c>
      <c r="AM245" s="237" t="str">
        <f>IF('EDCI Data'!AH245="","",'EDCI Data'!AH245)</f>
        <v/>
      </c>
      <c r="AN245" s="237" t="str">
        <f>IF('EDCI Data'!AI245="","",'EDCI Data'!AI245)</f>
        <v/>
      </c>
      <c r="AO245" s="237" t="str">
        <f>IF('EDCI Data'!AJ245="","",'EDCI Data'!AJ245)</f>
        <v/>
      </c>
      <c r="AP245" s="237" t="str">
        <f>IF('EDCI Data'!AK245="","",'EDCI Data'!AK245)</f>
        <v/>
      </c>
      <c r="AQ245" s="237" t="str">
        <f>IF('EDCI Data'!AL245="","",'EDCI Data'!AL245)</f>
        <v/>
      </c>
      <c r="AR245" s="237" t="str">
        <f>IF('EDCI Data'!AM245="","",'EDCI Data'!AM245)</f>
        <v/>
      </c>
      <c r="AS245" s="237" t="str">
        <f>IF('EDCI Data'!AN245="","",'EDCI Data'!AN245)</f>
        <v/>
      </c>
      <c r="AT245" s="237" t="str">
        <f>IF('EDCI Data'!AO245="","",'EDCI Data'!AO245)</f>
        <v/>
      </c>
      <c r="AU245" s="237" t="str">
        <f>IF('EDCI Data'!AP245="","",'EDCI Data'!AP245)</f>
        <v/>
      </c>
      <c r="AV245" s="237" t="str">
        <f>IF('EDCI Data'!AQ245="","",'EDCI Data'!AQ245)</f>
        <v/>
      </c>
      <c r="AW245" s="237" t="str">
        <f>IF('EDCI Data'!AR245="","",'EDCI Data'!AR245)</f>
        <v/>
      </c>
      <c r="AX245" s="237" t="str">
        <f>IF('EDCI Data'!AS245="","",'EDCI Data'!AS245)</f>
        <v/>
      </c>
      <c r="AY245" s="237" t="str">
        <f>IF('EDCI Data'!AT245="","",'EDCI Data'!AT245)</f>
        <v/>
      </c>
      <c r="AZ245" s="237" t="str">
        <f>IF('EDCI Data'!AU245="","",'EDCI Data'!AU245)</f>
        <v/>
      </c>
      <c r="BA245" s="237" t="str">
        <f>IF('EDCI Data'!AV245="","",'EDCI Data'!AV245)</f>
        <v/>
      </c>
      <c r="BB245" s="245" t="str">
        <f>IF('EDCI Data'!AW245="","",'EDCI Data'!AW245)</f>
        <v/>
      </c>
      <c r="BC245" s="245" t="str">
        <f>IF('EDCI Data'!AX245="","",'EDCI Data'!AX245)</f>
        <v/>
      </c>
      <c r="BD245" s="246" t="str">
        <f t="shared" si="279"/>
        <v/>
      </c>
      <c r="BE245" s="247" t="str">
        <f>IF('EDCI Data'!AY245="","",'EDCI Data'!AY245)</f>
        <v/>
      </c>
      <c r="BF245" s="247" t="str">
        <f>IF('EDCI Data'!AZ245="","",'EDCI Data'!AZ245)</f>
        <v/>
      </c>
      <c r="BG245" s="247" t="str">
        <f>IF('EDCI Data'!BA245="","",'EDCI Data'!BA245)</f>
        <v/>
      </c>
      <c r="BH245" s="247" t="str">
        <f>IF('EDCI Data'!BB245="","",'EDCI Data'!BB245)</f>
        <v/>
      </c>
      <c r="BI245" s="247" t="str">
        <f>IF('EDCI Data'!BC245="","",'EDCI Data'!BC245)</f>
        <v/>
      </c>
      <c r="BJ245" s="247" t="str">
        <f>IF('EDCI Data'!BD245="","",'EDCI Data'!BD245)</f>
        <v/>
      </c>
      <c r="BK245" s="247" t="str">
        <f>IF('EDCI Data'!BE245="","",'EDCI Data'!BE245)</f>
        <v/>
      </c>
      <c r="BL245" s="247" t="str">
        <f>IF('EDCI Data'!BF245="","",'EDCI Data'!BF245)</f>
        <v/>
      </c>
      <c r="BM245" s="247" t="str">
        <f>IF('EDCI Data'!BG245="","",'EDCI Data'!BG245)</f>
        <v/>
      </c>
      <c r="BN245" s="248" t="str">
        <f>IF('EDCI Data'!BH245="","",'EDCI Data'!BH245)</f>
        <v/>
      </c>
      <c r="BO245" s="248" t="str">
        <f>IF('EDCI Data'!BI245="","",'EDCI Data'!BI245)</f>
        <v/>
      </c>
      <c r="BP245" s="249" t="str">
        <f>IF('EDCI Data'!BJ245="","",'EDCI Data'!BJ245)</f>
        <v/>
      </c>
      <c r="BQ245" s="248" t="str">
        <f>IF('EDCI Data'!BK245="","",'EDCI Data'!BK245)</f>
        <v/>
      </c>
      <c r="BR245" s="248" t="str">
        <f>IF('EDCI Data'!BL245="","",'EDCI Data'!BL245)</f>
        <v/>
      </c>
      <c r="BS245" s="250" t="str">
        <f>IF('EDCI Data'!BM245="","",'EDCI Data'!BM245)</f>
        <v/>
      </c>
      <c r="BT245" s="251" t="str">
        <f>IF('EDCI Data'!BN245="","",'EDCI Data'!BN245)</f>
        <v/>
      </c>
      <c r="BU245" s="246" t="str">
        <f>IF('EDCI Data'!BO245="","",'EDCI Data'!BO245)</f>
        <v/>
      </c>
      <c r="BV245" s="252">
        <f t="shared" si="280"/>
        <v>0</v>
      </c>
      <c r="BW245" s="252">
        <f t="shared" si="281"/>
        <v>0</v>
      </c>
      <c r="BX245" s="252">
        <f t="shared" si="282"/>
        <v>0</v>
      </c>
      <c r="BY245" s="252">
        <f t="shared" si="283"/>
        <v>0</v>
      </c>
      <c r="BZ245" t="str">
        <f t="shared" si="217"/>
        <v/>
      </c>
      <c r="CA245" s="253"/>
      <c r="CB245"/>
      <c r="CC245"/>
      <c r="CD245"/>
      <c r="CE245" t="str">
        <f t="shared" si="218"/>
        <v/>
      </c>
      <c r="CF245"/>
      <c r="CG245" t="str">
        <f t="shared" si="219"/>
        <v/>
      </c>
      <c r="CH245" t="str">
        <f t="shared" si="220"/>
        <v/>
      </c>
      <c r="CI245" t="str">
        <f t="shared" si="221"/>
        <v/>
      </c>
      <c r="CJ245" t="str">
        <f t="shared" si="222"/>
        <v/>
      </c>
      <c r="CK245"/>
      <c r="CL245"/>
      <c r="CM245" t="str">
        <f t="shared" si="223"/>
        <v/>
      </c>
      <c r="CN245" t="str">
        <f t="shared" si="224"/>
        <v/>
      </c>
      <c r="CO245" t="str">
        <f t="shared" si="225"/>
        <v/>
      </c>
      <c r="CP245" t="str">
        <f t="shared" si="226"/>
        <v/>
      </c>
      <c r="CQ245"/>
      <c r="CR245" t="str" cm="1">
        <f t="array" ref="CR245">IF(COUNTIFS($BZ$10:$BZ$259,$BZ245,$I$10:$I$259,$I245+1)&gt;0,IF(X245&lt;&gt;INDEX(Y$10:Y$259,MATCH(1,INDEX(($BZ245=$BZ$10:$BZ$259)*($I$10:$I$259=$I245+1),0,1),0)),"Number of FTEs in previous year do not align with Number of FTEs in current year across years, by definition these should be equal. Please check and update if required. "&amp;CHAR(10),""),"")</f>
        <v/>
      </c>
      <c r="CS245" t="str" cm="1">
        <f t="array" ref="CS245">IF(COUNTIFS($BZ$10:$BZ$259,$BZ245,$I$10:$I$259,$I245-1)&gt;0,IF(Y245&lt;&gt;INDEX(X$10:X$259,MATCH(1,INDEX(($BZ245=$BZ$10:$BZ$259)*($I$10:$I$259=$I245-1),0,1),0)),"Number of FTEs in previous year do not align with Number of FTEs in current year across years, by definition these should be equal. Please check and update if required. "&amp;CHAR(10),""),"")</f>
        <v/>
      </c>
      <c r="CT245" t="str">
        <f t="shared" si="227"/>
        <v/>
      </c>
      <c r="CU245" t="str">
        <f t="shared" si="228"/>
        <v/>
      </c>
      <c r="CV245"/>
      <c r="CW245" t="str">
        <f t="shared" si="229"/>
        <v/>
      </c>
      <c r="CX245"/>
      <c r="CY245" t="str">
        <f t="shared" si="230"/>
        <v/>
      </c>
      <c r="CZ245"/>
      <c r="DA245" t="str">
        <f t="shared" si="231"/>
        <v/>
      </c>
      <c r="DB245"/>
      <c r="DC245"/>
      <c r="DD245"/>
      <c r="DE245"/>
      <c r="DF245"/>
      <c r="DG245"/>
      <c r="DH245"/>
      <c r="DI245"/>
      <c r="DJ245"/>
      <c r="DK245"/>
      <c r="DL245"/>
      <c r="DM245"/>
      <c r="DN245"/>
      <c r="DO245"/>
      <c r="DP245"/>
      <c r="DQ245"/>
      <c r="DR245"/>
      <c r="DS245"/>
      <c r="DT245"/>
      <c r="DU245"/>
      <c r="DV245"/>
      <c r="DW245"/>
      <c r="DX245" t="str">
        <f t="shared" si="232"/>
        <v/>
      </c>
      <c r="DY245" t="str">
        <f t="shared" si="233"/>
        <v/>
      </c>
      <c r="DZ245" t="str">
        <f t="shared" si="234"/>
        <v/>
      </c>
      <c r="EA245" t="str">
        <f t="shared" si="235"/>
        <v/>
      </c>
      <c r="EB245" t="str">
        <f t="shared" si="236"/>
        <v/>
      </c>
      <c r="EC245" t="str">
        <f t="shared" si="237"/>
        <v/>
      </c>
      <c r="ED245" t="str">
        <f t="shared" si="238"/>
        <v/>
      </c>
      <c r="EE245" t="str">
        <f t="shared" si="239"/>
        <v/>
      </c>
      <c r="EF245" t="str">
        <f t="shared" si="240"/>
        <v/>
      </c>
      <c r="EG245" t="str">
        <f t="shared" si="241"/>
        <v/>
      </c>
      <c r="EH245" t="str">
        <f t="shared" si="242"/>
        <v/>
      </c>
      <c r="EI245" t="str">
        <f t="shared" si="243"/>
        <v/>
      </c>
      <c r="EJ245"/>
      <c r="EK245"/>
      <c r="EL245"/>
      <c r="EM245"/>
      <c r="EN245"/>
      <c r="EO245"/>
      <c r="EP245"/>
      <c r="EQ245" t="str">
        <f t="shared" si="244"/>
        <v/>
      </c>
      <c r="ER245" t="str">
        <f t="shared" si="245"/>
        <v/>
      </c>
      <c r="ES245" t="str">
        <f t="shared" si="246"/>
        <v/>
      </c>
      <c r="ET245"/>
      <c r="EU245" t="str">
        <f t="shared" si="247"/>
        <v/>
      </c>
      <c r="EV245"/>
      <c r="EW245" t="str">
        <f t="shared" si="248"/>
        <v/>
      </c>
      <c r="EX245"/>
      <c r="EY245" t="str">
        <f t="shared" si="249"/>
        <v/>
      </c>
      <c r="EZ245"/>
      <c r="FA245"/>
      <c r="FB245"/>
      <c r="FC245"/>
      <c r="FD245"/>
      <c r="FE245"/>
      <c r="FF245"/>
      <c r="FG245"/>
      <c r="FH245"/>
      <c r="FI245"/>
      <c r="FJ245"/>
      <c r="FK245"/>
      <c r="FL245"/>
      <c r="FM245"/>
      <c r="FN245"/>
      <c r="FO245"/>
      <c r="FP245"/>
      <c r="FQ245"/>
      <c r="FR245"/>
      <c r="FS245"/>
      <c r="FT245"/>
      <c r="FU245"/>
      <c r="FV245" t="str">
        <f t="shared" si="250"/>
        <v/>
      </c>
      <c r="FW245" t="str">
        <f t="shared" si="251"/>
        <v/>
      </c>
      <c r="FX245"/>
      <c r="FY245" t="str">
        <f t="shared" si="252"/>
        <v/>
      </c>
      <c r="FZ245" t="str">
        <f t="shared" si="253"/>
        <v/>
      </c>
      <c r="GA245" t="str">
        <f t="shared" si="254"/>
        <v/>
      </c>
      <c r="GB245" t="str">
        <f t="shared" si="255"/>
        <v/>
      </c>
      <c r="GC245" t="str">
        <f t="shared" si="256"/>
        <v/>
      </c>
      <c r="GD245" t="str">
        <f t="shared" si="257"/>
        <v/>
      </c>
      <c r="GE245" t="str">
        <f t="shared" si="258"/>
        <v/>
      </c>
      <c r="GF245" t="str">
        <f t="shared" si="259"/>
        <v/>
      </c>
      <c r="GG245" t="str">
        <f t="shared" si="260"/>
        <v/>
      </c>
      <c r="GH245"/>
      <c r="GI245"/>
      <c r="GJ245"/>
      <c r="GK245"/>
      <c r="GL245"/>
      <c r="GM245"/>
      <c r="GN245"/>
      <c r="GO245"/>
      <c r="GP245" t="str">
        <f t="shared" si="261"/>
        <v/>
      </c>
      <c r="GQ245" t="str">
        <f t="shared" si="262"/>
        <v/>
      </c>
      <c r="GR245"/>
      <c r="GS245" t="str">
        <f t="shared" si="263"/>
        <v/>
      </c>
      <c r="GT245"/>
      <c r="GU245" t="str">
        <f t="shared" si="264"/>
        <v/>
      </c>
      <c r="GV245"/>
      <c r="GW245" t="str">
        <f t="shared" si="265"/>
        <v/>
      </c>
      <c r="GX245"/>
      <c r="GY245"/>
      <c r="GZ245"/>
      <c r="HA245"/>
      <c r="HB245"/>
      <c r="HC245"/>
      <c r="HD245"/>
      <c r="HE245"/>
      <c r="HF245"/>
      <c r="HG245"/>
      <c r="HH245"/>
      <c r="HI245"/>
      <c r="HJ245"/>
      <c r="HK245"/>
      <c r="HL245"/>
      <c r="HM245"/>
      <c r="HN245"/>
      <c r="HO245"/>
      <c r="HP245"/>
      <c r="HQ245"/>
      <c r="HR245"/>
      <c r="HS245"/>
      <c r="HT245" t="str">
        <f t="shared" si="266"/>
        <v/>
      </c>
      <c r="HU245" t="str">
        <f t="shared" si="267"/>
        <v/>
      </c>
      <c r="HV245"/>
      <c r="HW245"/>
      <c r="HX245"/>
      <c r="HY245"/>
      <c r="HZ245"/>
      <c r="IA245"/>
      <c r="IB245"/>
      <c r="IC245"/>
      <c r="ID245"/>
      <c r="IE245" t="str">
        <f t="shared" si="268"/>
        <v/>
      </c>
      <c r="IF245"/>
      <c r="IG245"/>
      <c r="IH245"/>
      <c r="II245"/>
      <c r="IJ245"/>
      <c r="IK245"/>
      <c r="IL245"/>
      <c r="IM245"/>
      <c r="IN245"/>
      <c r="IO245"/>
      <c r="IP245"/>
      <c r="IQ245" t="str">
        <f t="shared" si="269"/>
        <v/>
      </c>
      <c r="IR245"/>
      <c r="IS245" t="str">
        <f t="shared" si="270"/>
        <v/>
      </c>
      <c r="IT245"/>
      <c r="IU245" t="str">
        <f t="shared" si="271"/>
        <v/>
      </c>
      <c r="IV245"/>
      <c r="IW245"/>
      <c r="IX245"/>
      <c r="IY245"/>
      <c r="IZ245"/>
      <c r="JA245"/>
      <c r="JB245"/>
      <c r="JC245"/>
      <c r="JD245"/>
      <c r="JE245"/>
      <c r="JF245"/>
      <c r="JG245"/>
      <c r="JH245"/>
      <c r="JI245"/>
      <c r="JJ245"/>
      <c r="JK245"/>
      <c r="JL245"/>
      <c r="JM245"/>
      <c r="JN245"/>
      <c r="JO245"/>
      <c r="JP245"/>
      <c r="JQ245"/>
      <c r="JR245" t="str">
        <f t="shared" si="272"/>
        <v/>
      </c>
      <c r="JS245" t="str">
        <f t="shared" si="273"/>
        <v/>
      </c>
      <c r="JT245"/>
      <c r="JU245"/>
      <c r="JV245"/>
      <c r="JW245"/>
      <c r="JX245"/>
      <c r="JY245"/>
      <c r="JZ245"/>
      <c r="KA245"/>
      <c r="KB245"/>
      <c r="KC245" t="str">
        <f t="shared" si="274"/>
        <v/>
      </c>
      <c r="KD245"/>
      <c r="KE245"/>
      <c r="KF245"/>
      <c r="KG245"/>
      <c r="KH245"/>
      <c r="KI245"/>
      <c r="KJ245"/>
      <c r="KK245"/>
      <c r="KL245" t="str">
        <f>IF(CT245=1,KL$8&amp;IF(SUM(CU245:$EQ245)=0,"",", "),"")</f>
        <v/>
      </c>
      <c r="KM245" t="str">
        <f>IF(CU245=1,KM$8&amp;IF(SUM(CV245:$EQ245)=0,"",", "),"")</f>
        <v/>
      </c>
      <c r="KN245" t="str">
        <f>IF(CV245=1,KN$8&amp;IF(SUM(CW245:$EQ245)=0,"",", "),"")</f>
        <v/>
      </c>
      <c r="KO245" t="str">
        <f>IF(CW245=1,KO$8&amp;IF(SUM(CX245:$EQ245)=0,"",", "),"")</f>
        <v/>
      </c>
      <c r="KP245" t="str">
        <f>IF(CX245=1,KP$8&amp;IF(SUM(CY245:$EQ245)=0,"",", "),"")</f>
        <v/>
      </c>
      <c r="KQ245" t="str">
        <f>IF(CY245=1,KQ$8&amp;IF(SUM(CZ245:$EQ245)=0,"",", "),"")</f>
        <v/>
      </c>
      <c r="KR245" t="str">
        <f>IF(CZ245=1,KR$8&amp;IF(SUM(DA245:$EQ245)=0,"",", "),"")</f>
        <v/>
      </c>
      <c r="KS245" t="str">
        <f>IF(DA245=1,KS$8&amp;IF(SUM(DB245:$EQ245)=0,"",", "),"")</f>
        <v/>
      </c>
      <c r="KT245" t="str">
        <f>IF(DB245=1,KT$8&amp;IF(SUM(DC245:$EQ245)=0,"",", "),"")</f>
        <v/>
      </c>
      <c r="KU245" t="str">
        <f>IF(DC245=1,KU$8&amp;IF(SUM(DD245:$EQ245)=0,"",", "),"")</f>
        <v/>
      </c>
      <c r="KV245" t="str">
        <f>IF(DD245=1,KV$8&amp;IF(SUM(DE245:$EQ245)=0,"",", "),"")</f>
        <v/>
      </c>
      <c r="KW245" t="str">
        <f>IF(DE245=1,KW$8&amp;IF(SUM(DF245:$EQ245)=0,"",", "),"")</f>
        <v/>
      </c>
      <c r="KX245" t="str">
        <f>IF(DF245=1,KX$8&amp;IF(SUM(DG245:$EQ245)=0,"",", "),"")</f>
        <v/>
      </c>
      <c r="KY245" t="str">
        <f>IF(DG245=1,KY$8&amp;IF(SUM(DH245:$EQ245)=0,"",", "),"")</f>
        <v/>
      </c>
      <c r="KZ245" t="str">
        <f>IF(DH245=1,KZ$8&amp;IF(SUM(DI245:$EQ245)=0,"",", "),"")</f>
        <v/>
      </c>
      <c r="LA245" t="str">
        <f>IF(DI245=1,LA$8&amp;IF(SUM(DJ245:$EQ245)=0,"",", "),"")</f>
        <v/>
      </c>
      <c r="LB245" t="str">
        <f>IF(DJ245=1,LB$8&amp;IF(SUM(DK245:$EQ245)=0,"",", "),"")</f>
        <v/>
      </c>
      <c r="LC245" t="str">
        <f>IF(DK245=1,LC$8&amp;IF(SUM(DL245:$EQ245)=0,"",", "),"")</f>
        <v/>
      </c>
      <c r="LD245" t="str">
        <f>IF(DL245=1,LD$8&amp;IF(SUM(DM245:$EQ245)=0,"",", "),"")</f>
        <v/>
      </c>
      <c r="LE245" t="str">
        <f>IF(DM245=1,LE$8&amp;IF(SUM(DN245:$EQ245)=0,"",", "),"")</f>
        <v/>
      </c>
      <c r="LF245" t="str">
        <f>IF(DN245=1,LF$8&amp;IF(SUM(DO245:$EQ245)=0,"",", "),"")</f>
        <v/>
      </c>
      <c r="LG245" t="str">
        <f>IF(DO245=1,LG$8&amp;IF(SUM(DP245:$EQ245)=0,"",", "),"")</f>
        <v/>
      </c>
      <c r="LH245" t="str">
        <f>IF(DP245=1,LH$8&amp;IF(SUM(DQ245:$EQ245)=0,"",", "),"")</f>
        <v/>
      </c>
      <c r="LI245" t="str">
        <f>IF(DQ245=1,LI$8&amp;IF(SUM(DR245:$EQ245)=0,"",", "),"")</f>
        <v/>
      </c>
      <c r="LJ245" t="str">
        <f>IF(DR245=1,LJ$8&amp;IF(SUM(DS245:$EQ245)=0,"",", "),"")</f>
        <v/>
      </c>
      <c r="LK245" t="str">
        <f>IF(DS245=1,LK$8&amp;IF(SUM(DT245:$EQ245)=0,"",", "),"")</f>
        <v/>
      </c>
      <c r="LL245" t="str">
        <f>IF(DT245=1,LL$8&amp;IF(SUM(DU245:$EQ245)=0,"",", "),"")</f>
        <v/>
      </c>
      <c r="LM245" t="str">
        <f>IF(DU245=1,LM$8&amp;IF(SUM(DV245:$EQ245)=0,"",", "),"")</f>
        <v/>
      </c>
      <c r="LN245" t="str">
        <f>IF(DV245=1,LN$8&amp;IF(SUM(DW245:$EQ245)=0,"",", "),"")</f>
        <v/>
      </c>
      <c r="LO245" t="str">
        <f>IF(DW245=1,LO$8&amp;IF(SUM(DX245:$EQ245)=0,"",", "),"")</f>
        <v/>
      </c>
      <c r="LP245" t="str">
        <f>IF(DX245=1,LP$8&amp;IF(SUM(DY245:$EQ245)=0,"",", "),"")</f>
        <v/>
      </c>
      <c r="LQ245" t="str">
        <f>IF(DY245=1,LQ$8&amp;IF(SUM(DZ245:$EQ245)=0,"",", "),"")</f>
        <v/>
      </c>
      <c r="LR245" t="str">
        <f>IF(DZ245=1,LR$8&amp;IF(SUM(EA245:$EQ245)=0,"",", "),"")</f>
        <v/>
      </c>
      <c r="LS245" t="str">
        <f>IF(EA245=1,LS$8&amp;IF(SUM(EB245:$EQ245)=0,"",", "),"")</f>
        <v/>
      </c>
      <c r="LT245" t="str">
        <f>IF(EB245=1,LT$8&amp;IF(SUM(EC245:$EQ245)=0,"",", "),"")</f>
        <v/>
      </c>
      <c r="LU245" t="str">
        <f>IF(EC245=1,LU$8&amp;IF(SUM(ED245:$EQ245)=0,"",", "),"")</f>
        <v/>
      </c>
      <c r="LV245" t="str">
        <f>IF(ED245=1,LV$8&amp;IF(SUM(EE245:$EQ245)=0,"",", "),"")</f>
        <v/>
      </c>
      <c r="LW245" t="str">
        <f>IF(EE245=1,LW$8&amp;IF(SUM(EF245:$EQ245)=0,"",", "),"")</f>
        <v/>
      </c>
      <c r="LX245" t="str">
        <f>IF(EF245=1,LX$8&amp;IF(SUM(EG245:$EQ245)=0,"",", "),"")</f>
        <v/>
      </c>
      <c r="LY245" t="str">
        <f>IF(EG245=1,LY$8&amp;IF(SUM(EH245:$EQ245)=0,"",", "),"")</f>
        <v/>
      </c>
      <c r="LZ245" t="str">
        <f>IF(EH245=1,LZ$8&amp;IF(SUM(EI245:$EQ245)=0,"",", "),"")</f>
        <v/>
      </c>
      <c r="MA245" t="str">
        <f>IF(EI245=1,MA$8&amp;IF(SUM(EJ245:$EQ245)=0,"",", "),"")</f>
        <v/>
      </c>
      <c r="MB245" t="str">
        <f>IF(EJ245=1,MB$8&amp;IF(SUM(EK245:$EQ245)=0,"",", "),"")</f>
        <v/>
      </c>
      <c r="MC245" t="str">
        <f>IF(EK245=1,MC$8&amp;IF(SUM(EL245:$EQ245)=0,"",", "),"")</f>
        <v/>
      </c>
      <c r="MD245" t="str">
        <f>IF(EL245=1,MD$8&amp;IF(SUM(EM245:$EQ245)=0,"",", "),"")</f>
        <v/>
      </c>
      <c r="ME245" t="str">
        <f>IF(EM245=1,ME$8&amp;IF(SUM(EN245:$EQ245)=0,"",", "),"")</f>
        <v/>
      </c>
      <c r="MF245" t="str">
        <f>IF(EN245=1,MF$8&amp;IF(SUM(EO245:$EQ245)=0,"",", "),"")</f>
        <v/>
      </c>
      <c r="MG245" t="str">
        <f>IF(EO245=1,MG$8&amp;IF(SUM(EP245:$EQ245)=0,"",", "),"")</f>
        <v/>
      </c>
      <c r="MH245" t="str">
        <f>IF(EP245=1,MH$8&amp;IF(SUM(EQ245:$EQ245)=0,"",", "),"")</f>
        <v/>
      </c>
      <c r="MI245" t="str">
        <f t="shared" si="284"/>
        <v/>
      </c>
      <c r="MJ245" t="str">
        <f>IF(ER245=1,MJ$8&amp;IF(SUM(ES245:$GO245)=0,"",", "),"")</f>
        <v/>
      </c>
      <c r="MK245" t="str">
        <f>IF(ES245=1,MK$8&amp;IF(SUM(ET245:$GO245)=0,"",", "),"")</f>
        <v/>
      </c>
      <c r="ML245" t="str">
        <f>IF(ET245=1,ML$8&amp;IF(SUM(EU245:$GO245)=0,"",", "),"")</f>
        <v/>
      </c>
      <c r="MM245" t="str">
        <f>IF(EU245=1,MM$8&amp;IF(SUM(EV245:$GO245)=0,"",", "),"")</f>
        <v/>
      </c>
      <c r="MN245" t="str">
        <f>IF(EV245=1,MN$8&amp;IF(SUM(EW245:$GO245)=0,"",", "),"")</f>
        <v/>
      </c>
      <c r="MO245" t="str">
        <f>IF(EW245=1,MO$8&amp;IF(SUM(EX245:$GO245)=0,"",", "),"")</f>
        <v/>
      </c>
      <c r="MP245" t="str">
        <f>IF(EX245=1,MP$8&amp;IF(SUM(EY245:$GO245)=0,"",", "),"")</f>
        <v/>
      </c>
      <c r="MQ245" t="str">
        <f>IF(EY245=1,MQ$8&amp;IF(SUM(EZ245:$GO245)=0,"",", "),"")</f>
        <v/>
      </c>
      <c r="MR245" t="str">
        <f>IF(EZ245=1,MR$8&amp;IF(SUM(FA245:$GO245)=0,"",", "),"")</f>
        <v/>
      </c>
      <c r="MS245" t="str">
        <f>IF(FA245=1,MS$8&amp;IF(SUM(FB245:$GO245)=0,"",", "),"")</f>
        <v/>
      </c>
      <c r="MT245" t="str">
        <f>IF(FB245=1,MT$8&amp;IF(SUM(FC245:$GO245)=0,"",", "),"")</f>
        <v/>
      </c>
      <c r="MU245" t="str">
        <f>IF(FC245=1,MU$8&amp;IF(SUM(FD245:$GO245)=0,"",", "),"")</f>
        <v/>
      </c>
      <c r="MV245" t="str">
        <f>IF(FD245=1,MV$8&amp;IF(SUM(FE245:$GO245)=0,"",", "),"")</f>
        <v/>
      </c>
      <c r="MW245" t="str">
        <f>IF(FE245=1,MW$8&amp;IF(SUM(FF245:$GO245)=0,"",", "),"")</f>
        <v/>
      </c>
      <c r="MX245" t="str">
        <f>IF(FF245=1,MX$8&amp;IF(SUM(FG245:$GO245)=0,"",", "),"")</f>
        <v/>
      </c>
      <c r="MY245" t="str">
        <f>IF(FG245=1,MY$8&amp;IF(SUM(FH245:$GO245)=0,"",", "),"")</f>
        <v/>
      </c>
      <c r="MZ245" t="str">
        <f>IF(FH245=1,MZ$8&amp;IF(SUM(FI245:$GO245)=0,"",", "),"")</f>
        <v/>
      </c>
      <c r="NA245" t="str">
        <f>IF(FI245=1,NA$8&amp;IF(SUM(FJ245:$GO245)=0,"",", "),"")</f>
        <v/>
      </c>
      <c r="NB245" t="str">
        <f>IF(FJ245=1,NB$8&amp;IF(SUM(FK245:$GO245)=0,"",", "),"")</f>
        <v/>
      </c>
      <c r="NC245" t="str">
        <f>IF(FK245=1,NC$8&amp;IF(SUM(FL245:$GO245)=0,"",", "),"")</f>
        <v/>
      </c>
      <c r="ND245" t="str">
        <f>IF(FL245=1,ND$8&amp;IF(SUM(FM245:$GO245)=0,"",", "),"")</f>
        <v/>
      </c>
      <c r="NE245" t="str">
        <f>IF(FM245=1,NE$8&amp;IF(SUM(FN245:$GO245)=0,"",", "),"")</f>
        <v/>
      </c>
      <c r="NF245" t="str">
        <f>IF(FN245=1,NF$8&amp;IF(SUM(FO245:$GO245)=0,"",", "),"")</f>
        <v/>
      </c>
      <c r="NG245" t="str">
        <f>IF(FO245=1,NG$8&amp;IF(SUM(FP245:$GO245)=0,"",", "),"")</f>
        <v/>
      </c>
      <c r="NH245" t="str">
        <f>IF(FP245=1,NH$8&amp;IF(SUM(FQ245:$GO245)=0,"",", "),"")</f>
        <v/>
      </c>
      <c r="NI245" t="str">
        <f>IF(FQ245=1,NI$8&amp;IF(SUM(FR245:$GO245)=0,"",", "),"")</f>
        <v/>
      </c>
      <c r="NJ245" t="str">
        <f>IF(FR245=1,NJ$8&amp;IF(SUM(FS245:$GO245)=0,"",", "),"")</f>
        <v/>
      </c>
      <c r="NK245" t="str">
        <f>IF(FS245=1,NK$8&amp;IF(SUM(FT245:$GO245)=0,"",", "),"")</f>
        <v/>
      </c>
      <c r="NL245" t="str">
        <f>IF(FT245=1,NL$8&amp;IF(SUM(FU245:$GO245)=0,"",", "),"")</f>
        <v/>
      </c>
      <c r="NM245" t="str">
        <f>IF(FU245=1,NM$8&amp;IF(SUM(FV245:$GO245)=0,"",", "),"")</f>
        <v/>
      </c>
      <c r="NN245" t="str">
        <f>IF(FV245=1,NN$8&amp;IF(SUM(FW245:$GO245)=0,"",", "),"")</f>
        <v/>
      </c>
      <c r="NO245" t="str">
        <f>IF(FW245=1,NO$8&amp;IF(SUM(FX245:$GO245)=0,"",", "),"")</f>
        <v/>
      </c>
      <c r="NP245" t="str">
        <f>IF(FX245=1,NP$8&amp;IF(SUM(FY245:$GO245)=0,"",", "),"")</f>
        <v/>
      </c>
      <c r="NQ245" t="str">
        <f>IF(FY245=1,NQ$8&amp;IF(SUM(FZ245:$GO245)=0,"",", "),"")</f>
        <v/>
      </c>
      <c r="NR245" t="str">
        <f>IF(FZ245=1,NR$8&amp;IF(SUM(GA245:$GO245)=0,"",", "),"")</f>
        <v/>
      </c>
      <c r="NS245" t="str">
        <f>IF(GA245=1,NS$8&amp;IF(SUM(GB245:$GO245)=0,"",", "),"")</f>
        <v/>
      </c>
      <c r="NT245" t="str">
        <f>IF(GB245=1,NT$8&amp;IF(SUM(GC245:$GO245)=0,"",", "),"")</f>
        <v/>
      </c>
      <c r="NU245" t="str">
        <f>IF(GC245=1,NU$8&amp;IF(SUM(GD245:$GO245)=0,"",", "),"")</f>
        <v/>
      </c>
      <c r="NV245" t="str">
        <f>IF(GD245=1,NV$8&amp;IF(SUM(GE245:$GO245)=0,"",", "),"")</f>
        <v/>
      </c>
      <c r="NW245" t="str">
        <f>IF(GE245=1,NW$8&amp;IF(SUM(GF245:$GO245)=0,"",", "),"")</f>
        <v/>
      </c>
      <c r="NX245" t="str">
        <f>IF(GF245=1,NX$8&amp;IF(SUM(GG245:$GO245)=0,"",", "),"")</f>
        <v/>
      </c>
      <c r="NY245" t="str">
        <f>IF(GG245=1,NY$8&amp;IF(SUM(GH245:$GO245)=0,"",", "),"")</f>
        <v/>
      </c>
      <c r="NZ245" t="str">
        <f>IF(GH245=1,NZ$8&amp;IF(SUM(GI245:$GO245)=0,"",", "),"")</f>
        <v/>
      </c>
      <c r="OA245" t="str">
        <f>IF(GI245=1,OA$8&amp;IF(SUM(GJ245:$GO245)=0,"",", "),"")</f>
        <v/>
      </c>
      <c r="OB245" t="str">
        <f>IF(GJ245=1,OB$8&amp;IF(SUM(GK245:$GO245)=0,"",", "),"")</f>
        <v/>
      </c>
      <c r="OC245" t="str">
        <f>IF(GK245=1,OC$8&amp;IF(SUM(GL245:$GO245)=0,"",", "),"")</f>
        <v/>
      </c>
      <c r="OD245" t="str">
        <f>IF(GL245=1,OD$8&amp;IF(SUM(GM245:$GO245)=0,"",", "),"")</f>
        <v/>
      </c>
      <c r="OE245" t="str">
        <f>IF(GM245=1,OE$8&amp;IF(SUM(GN245:$GO245)=0,"",", "),"")</f>
        <v/>
      </c>
      <c r="OF245" t="str">
        <f>IF(GN245=1,OF$8&amp;IF(SUM(GO245:$GO245)=0,"",", "),"")</f>
        <v/>
      </c>
      <c r="OG245" t="str">
        <f t="shared" si="285"/>
        <v/>
      </c>
      <c r="OH245" t="str">
        <f>IF(GP245=1,OH$8&amp;IF(SUM(GQ245:$IM245)=0,"",", "),"")</f>
        <v/>
      </c>
      <c r="OI245" t="str">
        <f>IF(GQ245=1,OI$8&amp;IF(SUM(GR245:$IM245)=0,"",", "),"")</f>
        <v/>
      </c>
      <c r="OJ245" t="str">
        <f>IF(GR245=1,OJ$8&amp;IF(SUM(GS245:$IM245)=0,"",", "),"")</f>
        <v/>
      </c>
      <c r="OK245" t="str">
        <f>IF(GS245=1,OK$8&amp;IF(SUM(GT245:$IM245)=0,"",", "),"")</f>
        <v/>
      </c>
      <c r="OL245" t="str">
        <f>IF(GT245=1,OL$8&amp;IF(SUM(GU245:$IM245)=0,"",", "),"")</f>
        <v/>
      </c>
      <c r="OM245" t="str">
        <f>IF(GU245=1,OM$8&amp;IF(SUM(GV245:$IM245)=0,"",", "),"")</f>
        <v/>
      </c>
      <c r="ON245" t="str">
        <f>IF(GV245=1,ON$8&amp;IF(SUM(GW245:$IM245)=0,"",", "),"")</f>
        <v/>
      </c>
      <c r="OO245" t="str">
        <f>IF(GW245=1,OO$8&amp;IF(SUM(GX245:$IM245)=0,"",", "),"")</f>
        <v/>
      </c>
      <c r="OP245" t="str">
        <f>IF(GX245=1,OP$8&amp;IF(SUM(GY245:$IM245)=0,"",", "),"")</f>
        <v/>
      </c>
      <c r="OQ245" t="str">
        <f>IF(GY245=1,OQ$8&amp;IF(SUM(GZ245:$IM245)=0,"",", "),"")</f>
        <v/>
      </c>
      <c r="OR245" t="str">
        <f>IF(GZ245=1,OR$8&amp;IF(SUM(HA245:$IM245)=0,"",", "),"")</f>
        <v/>
      </c>
      <c r="OS245" t="str">
        <f>IF(HA245=1,OS$8&amp;IF(SUM(HB245:$IM245)=0,"",", "),"")</f>
        <v/>
      </c>
      <c r="OT245" t="str">
        <f>IF(HB245=1,OT$8&amp;IF(SUM(HC245:$IM245)=0,"",", "),"")</f>
        <v/>
      </c>
      <c r="OU245" t="str">
        <f>IF(HC245=1,OU$8&amp;IF(SUM(HD245:$IM245)=0,"",", "),"")</f>
        <v/>
      </c>
      <c r="OV245" t="str">
        <f>IF(HD245=1,OV$8&amp;IF(SUM(HE245:$IM245)=0,"",", "),"")</f>
        <v/>
      </c>
      <c r="OW245" t="str">
        <f>IF(HE245=1,OW$8&amp;IF(SUM(HF245:$IM245)=0,"",", "),"")</f>
        <v/>
      </c>
      <c r="OX245" t="str">
        <f>IF(HF245=1,OX$8&amp;IF(SUM(HG245:$IM245)=0,"",", "),"")</f>
        <v/>
      </c>
      <c r="OY245" t="str">
        <f>IF(HG245=1,OY$8&amp;IF(SUM(HH245:$IM245)=0,"",", "),"")</f>
        <v/>
      </c>
      <c r="OZ245" t="str">
        <f>IF(HH245=1,OZ$8&amp;IF(SUM(HI245:$IM245)=0,"",", "),"")</f>
        <v/>
      </c>
      <c r="PA245" t="str">
        <f>IF(HI245=1,PA$8&amp;IF(SUM(HJ245:$IM245)=0,"",", "),"")</f>
        <v/>
      </c>
      <c r="PB245" t="str">
        <f>IF(HJ245=1,PB$8&amp;IF(SUM(HK245:$IM245)=0,"",", "),"")</f>
        <v/>
      </c>
      <c r="PC245" t="str">
        <f>IF(HK245=1,PC$8&amp;IF(SUM(HL245:$IM245)=0,"",", "),"")</f>
        <v/>
      </c>
      <c r="PD245" t="str">
        <f>IF(HL245=1,PD$8&amp;IF(SUM(HM245:$IM245)=0,"",", "),"")</f>
        <v/>
      </c>
      <c r="PE245" t="str">
        <f>IF(HM245=1,PE$8&amp;IF(SUM(HN245:$IM245)=0,"",", "),"")</f>
        <v/>
      </c>
      <c r="PF245" t="str">
        <f>IF(HN245=1,PF$8&amp;IF(SUM(HO245:$IM245)=0,"",", "),"")</f>
        <v/>
      </c>
      <c r="PG245" t="str">
        <f>IF(HO245=1,PG$8&amp;IF(SUM(HP245:$IM245)=0,"",", "),"")</f>
        <v/>
      </c>
      <c r="PH245" t="str">
        <f>IF(HP245=1,PH$8&amp;IF(SUM(HQ245:$IM245)=0,"",", "),"")</f>
        <v/>
      </c>
      <c r="PI245" t="str">
        <f>IF(HQ245=1,PI$8&amp;IF(SUM(HR245:$IM245)=0,"",", "),"")</f>
        <v/>
      </c>
      <c r="PJ245" t="str">
        <f>IF(HR245=1,PJ$8&amp;IF(SUM(HS245:$IM245)=0,"",", "),"")</f>
        <v/>
      </c>
      <c r="PK245" t="str">
        <f>IF(HS245=1,PK$8&amp;IF(SUM(HT245:$IM245)=0,"",", "),"")</f>
        <v/>
      </c>
      <c r="PL245" t="str">
        <f>IF(HT245=1,PL$8&amp;IF(SUM(HU245:$IM245)=0,"",", "),"")</f>
        <v/>
      </c>
      <c r="PM245" t="str">
        <f>IF(HU245=1,PM$8&amp;IF(SUM(HV245:$IM245)=0,"",", "),"")</f>
        <v/>
      </c>
      <c r="PN245" t="str">
        <f>IF(HV245=1,PN$8&amp;IF(SUM(HW245:$IM245)=0,"",", "),"")</f>
        <v/>
      </c>
      <c r="PO245" t="str">
        <f>IF(HW245=1,PO$8&amp;IF(SUM(HX245:$IM245)=0,"",", "),"")</f>
        <v/>
      </c>
      <c r="PP245" t="str">
        <f>IF(HX245=1,PP$8&amp;IF(SUM(HY245:$IM245)=0,"",", "),"")</f>
        <v/>
      </c>
      <c r="PQ245" t="str">
        <f>IF(HY245=1,PQ$8&amp;IF(SUM(HZ245:$IM245)=0,"",", "),"")</f>
        <v/>
      </c>
      <c r="PR245" t="str">
        <f>IF(HZ245=1,PR$8&amp;IF(SUM(IA245:$IM245)=0,"",", "),"")</f>
        <v/>
      </c>
      <c r="PS245" t="str">
        <f>IF(IA245=1,PS$8&amp;IF(SUM(IB245:$IM245)=0,"",", "),"")</f>
        <v/>
      </c>
      <c r="PT245" t="str">
        <f>IF(IB245=1,PT$8&amp;IF(SUM(IC245:$IM245)=0,"",", "),"")</f>
        <v/>
      </c>
      <c r="PU245" t="str">
        <f>IF(IC245=1,PU$8&amp;IF(SUM(ID245:$IM245)=0,"",", "),"")</f>
        <v/>
      </c>
      <c r="PV245" t="str">
        <f>IF(ID245=1,PV$8&amp;IF(SUM(IE245:$IM245)=0,"",", "),"")</f>
        <v/>
      </c>
      <c r="PW245" t="str">
        <f>IF(IE245=1,PW$8&amp;IF(SUM(IF245:$IM245)=0,"",", "),"")</f>
        <v/>
      </c>
      <c r="PX245" t="str">
        <f>IF(IF245=1,PX$8&amp;IF(SUM(IG245:$IM245)=0,"",", "),"")</f>
        <v/>
      </c>
      <c r="PY245" t="str">
        <f>IF(IG245=1,PY$8&amp;IF(SUM(IH245:$IM245)=0,"",", "),"")</f>
        <v/>
      </c>
      <c r="PZ245" t="str">
        <f>IF(IH245=1,PZ$8&amp;IF(SUM(II245:$IM245)=0,"",", "),"")</f>
        <v/>
      </c>
      <c r="QA245" t="str">
        <f>IF(II245=1,QA$8&amp;IF(SUM(IJ245:$IM245)=0,"",", "),"")</f>
        <v/>
      </c>
      <c r="QB245" t="str">
        <f>IF(IJ245=1,QB$8&amp;IF(SUM(IK245:$IM245)=0,"",", "),"")</f>
        <v/>
      </c>
      <c r="QC245" t="str">
        <f>IF(IK245=1,QC$8&amp;IF(SUM(IL245:$IM245)=0,"",", "),"")</f>
        <v/>
      </c>
      <c r="QD245" t="str">
        <f>IF(IL245=1,QD$8&amp;IF(SUM(IM245:$IM245)=0,"",", "),"")</f>
        <v/>
      </c>
      <c r="QE245" t="str">
        <f t="shared" si="286"/>
        <v/>
      </c>
      <c r="QF245" t="str">
        <f>IF(IN245=1,QF$8&amp;IF(SUM(IO245:$KK245)=0,"",", "),"")</f>
        <v/>
      </c>
      <c r="QG245" t="str">
        <f>IF(IO245=1,QG$8&amp;IF(SUM(IP245:$KK245)=0,"",", "),"")</f>
        <v/>
      </c>
      <c r="QH245" t="str">
        <f>IF(IP245=1,QH$8&amp;IF(SUM(IQ245:$KK245)=0,"",", "),"")</f>
        <v/>
      </c>
      <c r="QI245" t="str">
        <f>IF(IQ245=1,QI$8&amp;IF(SUM(IR245:$KK245)=0,"",", "),"")</f>
        <v/>
      </c>
      <c r="QJ245" t="str">
        <f>IF(IR245=1,QJ$8&amp;IF(SUM(IS245:$KK245)=0,"",", "),"")</f>
        <v/>
      </c>
      <c r="QK245" t="str">
        <f>IF(IS245=1,QK$8&amp;IF(SUM(IT245:$KK245)=0,"",", "),"")</f>
        <v/>
      </c>
      <c r="QL245" t="str">
        <f>IF(IT245=1,QL$8&amp;IF(SUM(IU245:$KK245)=0,"",", "),"")</f>
        <v/>
      </c>
      <c r="QM245" t="str">
        <f>IF(IU245=1,QM$8&amp;IF(SUM(IV245:$KK245)=0,"",", "),"")</f>
        <v/>
      </c>
      <c r="QN245" t="str">
        <f>IF(IV245=1,QN$8&amp;IF(SUM(IW245:$KK245)=0,"",", "),"")</f>
        <v/>
      </c>
      <c r="QO245" t="str">
        <f>IF(IW245=1,QO$8&amp;IF(SUM(IX245:$KK245)=0,"",", "),"")</f>
        <v/>
      </c>
      <c r="QP245" t="str">
        <f>IF(IX245=1,QP$8&amp;IF(SUM(IY245:$KK245)=0,"",", "),"")</f>
        <v/>
      </c>
      <c r="QQ245" t="str">
        <f>IF(IY245=1,QQ$8&amp;IF(SUM(IZ245:$KK245)=0,"",", "),"")</f>
        <v/>
      </c>
      <c r="QR245" t="str">
        <f>IF(IZ245=1,QR$8&amp;IF(SUM(JA245:$KK245)=0,"",", "),"")</f>
        <v/>
      </c>
      <c r="QS245" t="str">
        <f>IF(JA245=1,QS$8&amp;IF(SUM(JB245:$KK245)=0,"",", "),"")</f>
        <v/>
      </c>
      <c r="QT245" t="str">
        <f>IF(JB245=1,QT$8&amp;IF(SUM(JC245:$KK245)=0,"",", "),"")</f>
        <v/>
      </c>
      <c r="QU245" t="str">
        <f>IF(JC245=1,QU$8&amp;IF(SUM(JD245:$KK245)=0,"",", "),"")</f>
        <v/>
      </c>
      <c r="QV245" t="str">
        <f>IF(JD245=1,QV$8&amp;IF(SUM(JE245:$KK245)=0,"",", "),"")</f>
        <v/>
      </c>
      <c r="QW245" t="str">
        <f>IF(JE245=1,QW$8&amp;IF(SUM(JF245:$KK245)=0,"",", "),"")</f>
        <v/>
      </c>
      <c r="QX245" t="str">
        <f>IF(JF245=1,QX$8&amp;IF(SUM(JG245:$KK245)=0,"",", "),"")</f>
        <v/>
      </c>
      <c r="QY245" t="str">
        <f>IF(JG245=1,QY$8&amp;IF(SUM(JH245:$KK245)=0,"",", "),"")</f>
        <v/>
      </c>
      <c r="QZ245" t="str">
        <f>IF(JH245=1,QZ$8&amp;IF(SUM(JI245:$KK245)=0,"",", "),"")</f>
        <v/>
      </c>
      <c r="RA245" t="str">
        <f>IF(JI245=1,RA$8&amp;IF(SUM(JJ245:$KK245)=0,"",", "),"")</f>
        <v/>
      </c>
      <c r="RB245" t="str">
        <f>IF(JJ245=1,RB$8&amp;IF(SUM(JK245:$KK245)=0,"",", "),"")</f>
        <v/>
      </c>
      <c r="RC245" t="str">
        <f>IF(JK245=1,RC$8&amp;IF(SUM(JL245:$KK245)=0,"",", "),"")</f>
        <v/>
      </c>
      <c r="RD245" t="str">
        <f>IF(JL245=1,RD$8&amp;IF(SUM(JM245:$KK245)=0,"",", "),"")</f>
        <v/>
      </c>
      <c r="RE245" t="str">
        <f>IF(JM245=1,RE$8&amp;IF(SUM(JN245:$KK245)=0,"",", "),"")</f>
        <v/>
      </c>
      <c r="RF245" t="str">
        <f>IF(JN245=1,RF$8&amp;IF(SUM(JO245:$KK245)=0,"",", "),"")</f>
        <v/>
      </c>
      <c r="RG245" t="str">
        <f>IF(JO245=1,RG$8&amp;IF(SUM(JP245:$KK245)=0,"",", "),"")</f>
        <v/>
      </c>
      <c r="RH245" t="str">
        <f>IF(JP245=1,RH$8&amp;IF(SUM(JQ245:$KK245)=0,"",", "),"")</f>
        <v/>
      </c>
      <c r="RI245" t="str">
        <f>IF(JQ245=1,RI$8&amp;IF(SUM(JR245:$KK245)=0,"",", "),"")</f>
        <v/>
      </c>
      <c r="RJ245" t="str">
        <f>IF(JR245=1,RJ$8&amp;IF(SUM(JS245:$KK245)=0,"",", "),"")</f>
        <v/>
      </c>
      <c r="RK245" t="str">
        <f>IF(JS245=1,RK$8&amp;IF(SUM(JT245:$KK245)=0,"",", "),"")</f>
        <v/>
      </c>
      <c r="RL245" t="str">
        <f>IF(JT245=1,RL$8&amp;IF(SUM(JU245:$KK245)=0,"",", "),"")</f>
        <v/>
      </c>
      <c r="RM245" t="str">
        <f>IF(JU245=1,RM$8&amp;IF(SUM(JV245:$KK245)=0,"",", "),"")</f>
        <v/>
      </c>
      <c r="RN245" t="str">
        <f>IF(JV245=1,RN$8&amp;IF(SUM(JW245:$KK245)=0,"",", "),"")</f>
        <v/>
      </c>
      <c r="RO245" t="str">
        <f>IF(JW245=1,RO$8&amp;IF(SUM(JX245:$KK245)=0,"",", "),"")</f>
        <v/>
      </c>
      <c r="RP245" t="str">
        <f>IF(JX245=1,RP$8&amp;IF(SUM(JY245:$KK245)=0,"",", "),"")</f>
        <v/>
      </c>
      <c r="RQ245" t="str">
        <f>IF(JY245=1,RQ$8&amp;IF(SUM(JZ245:$KK245)=0,"",", "),"")</f>
        <v/>
      </c>
      <c r="RR245" t="str">
        <f>IF(JZ245=1,RR$8&amp;IF(SUM(KA245:$KK245)=0,"",", "),"")</f>
        <v/>
      </c>
      <c r="RS245" t="str">
        <f>IF(KA245=1,RS$8&amp;IF(SUM(KB245:$KK245)=0,"",", "),"")</f>
        <v/>
      </c>
      <c r="RT245" t="str">
        <f>IF(KB245=1,RT$8&amp;IF(SUM(KC245:$KK245)=0,"",", "),"")</f>
        <v/>
      </c>
      <c r="RU245" t="str">
        <f>IF(KC245=1,RU$8&amp;IF(SUM(KD245:$KK245)=0,"",", "),"")</f>
        <v/>
      </c>
      <c r="RV245" t="str">
        <f>IF(KD245=1,RV$8&amp;IF(SUM(KE245:$KK245)=0,"",", "),"")</f>
        <v/>
      </c>
      <c r="RW245" t="str">
        <f>IF(KE245=1,RW$8&amp;IF(SUM(KF245:$KK245)=0,"",", "),"")</f>
        <v/>
      </c>
      <c r="RX245" t="str">
        <f>IF(KF245=1,RX$8&amp;IF(SUM(KG245:$KK245)=0,"",", "),"")</f>
        <v/>
      </c>
      <c r="RY245" t="str">
        <f>IF(KG245=1,RY$8&amp;IF(SUM(KH245:$KK245)=0,"",", "),"")</f>
        <v/>
      </c>
      <c r="RZ245" t="str">
        <f>IF(KH245=1,RZ$8&amp;IF(SUM(KI245:$KK245)=0,"",", "),"")</f>
        <v/>
      </c>
      <c r="SA245" t="str">
        <f>IF(KI245=1,SA$8&amp;IF(SUM(KJ245:$KK245)=0,"",", "),"")</f>
        <v/>
      </c>
      <c r="SB245" t="str">
        <f>IF(KJ245=1,SB$8&amp;IF(SUM(KK245:$KK245)=0,"",", "),"")</f>
        <v/>
      </c>
      <c r="SC245" t="str">
        <f t="shared" si="287"/>
        <v/>
      </c>
    </row>
    <row r="246" spans="1:497" ht="60" customHeight="1" x14ac:dyDescent="0.45">
      <c r="A246" s="62"/>
      <c r="B246" s="212" t="str">
        <f t="shared" si="216"/>
        <v/>
      </c>
      <c r="C246" s="212" t="str">
        <f t="shared" si="275"/>
        <v/>
      </c>
      <c r="D246" s="212" t="str">
        <f t="shared" si="276"/>
        <v/>
      </c>
      <c r="E246" s="212" t="str">
        <f t="shared" si="277"/>
        <v/>
      </c>
      <c r="F246" s="212" t="str">
        <f t="shared" si="278"/>
        <v/>
      </c>
      <c r="G246" s="237" t="str">
        <f>IF('EDCI Data'!B246="","",'EDCI Data'!B246)</f>
        <v/>
      </c>
      <c r="H246" s="238" t="str">
        <f>IF('EDCI Data'!C246="","",'EDCI Data'!C246)</f>
        <v/>
      </c>
      <c r="I246" s="239" t="str">
        <f>IF('EDCI Data'!D246="","",'EDCI Data'!D246)</f>
        <v/>
      </c>
      <c r="J246" s="240" t="str">
        <f>IF('EDCI Data'!E246="","",'EDCI Data'!E246)</f>
        <v/>
      </c>
      <c r="K246" s="237" t="str">
        <f>IF('EDCI Data'!F246="","",'EDCI Data'!F246)</f>
        <v/>
      </c>
      <c r="L246" s="237" t="str">
        <f>IF('EDCI Data'!G246="","",'EDCI Data'!G246)</f>
        <v/>
      </c>
      <c r="M246" s="237" t="str">
        <f>IF('EDCI Data'!H246="","",'EDCI Data'!H246)</f>
        <v/>
      </c>
      <c r="N246" s="237" t="str">
        <f>IF('EDCI Data'!I246="","",'EDCI Data'!I246)</f>
        <v/>
      </c>
      <c r="O246" s="237" t="str">
        <f>IF('EDCI Data'!J246="","",'EDCI Data'!J246)</f>
        <v/>
      </c>
      <c r="P246" s="237" t="str">
        <f>IF('EDCI Data'!K246="","",'EDCI Data'!K246)</f>
        <v/>
      </c>
      <c r="Q246" s="241" t="str">
        <f>IF('EDCI Data'!L246="","",'EDCI Data'!L246)</f>
        <v/>
      </c>
      <c r="R246" s="241" t="str">
        <f>IF('EDCI Data'!M246="","",'EDCI Data'!M246)</f>
        <v/>
      </c>
      <c r="S246" s="237" t="str">
        <f>IF('EDCI Data'!N246="","",'EDCI Data'!N246)</f>
        <v/>
      </c>
      <c r="T246" s="237" t="str">
        <f>IF('EDCI Data'!O246="","",'EDCI Data'!O246)</f>
        <v/>
      </c>
      <c r="U246" s="237" t="str">
        <f>IF('EDCI Data'!P246="","",'EDCI Data'!P246)</f>
        <v/>
      </c>
      <c r="V246" s="237" t="str">
        <f>IF('EDCI Data'!Q246="","",'EDCI Data'!Q246)</f>
        <v/>
      </c>
      <c r="W246" s="242" t="str">
        <f>IF('EDCI Data'!R246="","",'EDCI Data'!R246)</f>
        <v/>
      </c>
      <c r="X246" s="243" t="str">
        <f>IF('EDCI Data'!S246="","",'EDCI Data'!S246)</f>
        <v/>
      </c>
      <c r="Y246" s="243" t="str">
        <f>IF('EDCI Data'!T246="","",'EDCI Data'!T246)</f>
        <v/>
      </c>
      <c r="Z246" s="244" t="str">
        <f>IF('EDCI Data'!U246="","",'EDCI Data'!U246)</f>
        <v/>
      </c>
      <c r="AA246" s="237" t="str">
        <f>IF('EDCI Data'!V246="","",'EDCI Data'!V246)</f>
        <v/>
      </c>
      <c r="AB246" s="244" t="str">
        <f>IF('EDCI Data'!W246="","",'EDCI Data'!W246)</f>
        <v/>
      </c>
      <c r="AC246" s="237" t="str">
        <f>IF('EDCI Data'!X246="","",'EDCI Data'!X246)</f>
        <v/>
      </c>
      <c r="AD246" s="244" t="str">
        <f>IF('EDCI Data'!Y246="","",'EDCI Data'!Y246)</f>
        <v/>
      </c>
      <c r="AE246" s="237" t="str">
        <f>IF('EDCI Data'!Z246="","",'EDCI Data'!Z246)</f>
        <v/>
      </c>
      <c r="AF246" s="237" t="str">
        <f>IF('EDCI Data'!AA246="","",'EDCI Data'!AA246)</f>
        <v/>
      </c>
      <c r="AG246" s="237" t="str">
        <f>IF('EDCI Data'!AB246="","",'EDCI Data'!AB246)</f>
        <v/>
      </c>
      <c r="AH246" s="237" t="str">
        <f>IF('EDCI Data'!AC246="","",'EDCI Data'!AC246)</f>
        <v/>
      </c>
      <c r="AI246" s="237" t="str">
        <f>IF('EDCI Data'!AD246="","",'EDCI Data'!AD246)</f>
        <v/>
      </c>
      <c r="AJ246" s="237" t="str">
        <f>IF('EDCI Data'!AE246="","",'EDCI Data'!AE246)</f>
        <v/>
      </c>
      <c r="AK246" s="237" t="str">
        <f>IF('EDCI Data'!AF246="","",'EDCI Data'!AF246)</f>
        <v/>
      </c>
      <c r="AL246" s="237" t="str">
        <f>IF('EDCI Data'!AG246="","",'EDCI Data'!AG246)</f>
        <v/>
      </c>
      <c r="AM246" s="237" t="str">
        <f>IF('EDCI Data'!AH246="","",'EDCI Data'!AH246)</f>
        <v/>
      </c>
      <c r="AN246" s="237" t="str">
        <f>IF('EDCI Data'!AI246="","",'EDCI Data'!AI246)</f>
        <v/>
      </c>
      <c r="AO246" s="237" t="str">
        <f>IF('EDCI Data'!AJ246="","",'EDCI Data'!AJ246)</f>
        <v/>
      </c>
      <c r="AP246" s="237" t="str">
        <f>IF('EDCI Data'!AK246="","",'EDCI Data'!AK246)</f>
        <v/>
      </c>
      <c r="AQ246" s="237" t="str">
        <f>IF('EDCI Data'!AL246="","",'EDCI Data'!AL246)</f>
        <v/>
      </c>
      <c r="AR246" s="237" t="str">
        <f>IF('EDCI Data'!AM246="","",'EDCI Data'!AM246)</f>
        <v/>
      </c>
      <c r="AS246" s="237" t="str">
        <f>IF('EDCI Data'!AN246="","",'EDCI Data'!AN246)</f>
        <v/>
      </c>
      <c r="AT246" s="237" t="str">
        <f>IF('EDCI Data'!AO246="","",'EDCI Data'!AO246)</f>
        <v/>
      </c>
      <c r="AU246" s="237" t="str">
        <f>IF('EDCI Data'!AP246="","",'EDCI Data'!AP246)</f>
        <v/>
      </c>
      <c r="AV246" s="237" t="str">
        <f>IF('EDCI Data'!AQ246="","",'EDCI Data'!AQ246)</f>
        <v/>
      </c>
      <c r="AW246" s="237" t="str">
        <f>IF('EDCI Data'!AR246="","",'EDCI Data'!AR246)</f>
        <v/>
      </c>
      <c r="AX246" s="237" t="str">
        <f>IF('EDCI Data'!AS246="","",'EDCI Data'!AS246)</f>
        <v/>
      </c>
      <c r="AY246" s="237" t="str">
        <f>IF('EDCI Data'!AT246="","",'EDCI Data'!AT246)</f>
        <v/>
      </c>
      <c r="AZ246" s="237" t="str">
        <f>IF('EDCI Data'!AU246="","",'EDCI Data'!AU246)</f>
        <v/>
      </c>
      <c r="BA246" s="237" t="str">
        <f>IF('EDCI Data'!AV246="","",'EDCI Data'!AV246)</f>
        <v/>
      </c>
      <c r="BB246" s="245" t="str">
        <f>IF('EDCI Data'!AW246="","",'EDCI Data'!AW246)</f>
        <v/>
      </c>
      <c r="BC246" s="245" t="str">
        <f>IF('EDCI Data'!AX246="","",'EDCI Data'!AX246)</f>
        <v/>
      </c>
      <c r="BD246" s="246" t="str">
        <f t="shared" si="279"/>
        <v/>
      </c>
      <c r="BE246" s="247" t="str">
        <f>IF('EDCI Data'!AY246="","",'EDCI Data'!AY246)</f>
        <v/>
      </c>
      <c r="BF246" s="247" t="str">
        <f>IF('EDCI Data'!AZ246="","",'EDCI Data'!AZ246)</f>
        <v/>
      </c>
      <c r="BG246" s="247" t="str">
        <f>IF('EDCI Data'!BA246="","",'EDCI Data'!BA246)</f>
        <v/>
      </c>
      <c r="BH246" s="247" t="str">
        <f>IF('EDCI Data'!BB246="","",'EDCI Data'!BB246)</f>
        <v/>
      </c>
      <c r="BI246" s="247" t="str">
        <f>IF('EDCI Data'!BC246="","",'EDCI Data'!BC246)</f>
        <v/>
      </c>
      <c r="BJ246" s="247" t="str">
        <f>IF('EDCI Data'!BD246="","",'EDCI Data'!BD246)</f>
        <v/>
      </c>
      <c r="BK246" s="247" t="str">
        <f>IF('EDCI Data'!BE246="","",'EDCI Data'!BE246)</f>
        <v/>
      </c>
      <c r="BL246" s="247" t="str">
        <f>IF('EDCI Data'!BF246="","",'EDCI Data'!BF246)</f>
        <v/>
      </c>
      <c r="BM246" s="247" t="str">
        <f>IF('EDCI Data'!BG246="","",'EDCI Data'!BG246)</f>
        <v/>
      </c>
      <c r="BN246" s="248" t="str">
        <f>IF('EDCI Data'!BH246="","",'EDCI Data'!BH246)</f>
        <v/>
      </c>
      <c r="BO246" s="248" t="str">
        <f>IF('EDCI Data'!BI246="","",'EDCI Data'!BI246)</f>
        <v/>
      </c>
      <c r="BP246" s="249" t="str">
        <f>IF('EDCI Data'!BJ246="","",'EDCI Data'!BJ246)</f>
        <v/>
      </c>
      <c r="BQ246" s="248" t="str">
        <f>IF('EDCI Data'!BK246="","",'EDCI Data'!BK246)</f>
        <v/>
      </c>
      <c r="BR246" s="248" t="str">
        <f>IF('EDCI Data'!BL246="","",'EDCI Data'!BL246)</f>
        <v/>
      </c>
      <c r="BS246" s="250" t="str">
        <f>IF('EDCI Data'!BM246="","",'EDCI Data'!BM246)</f>
        <v/>
      </c>
      <c r="BT246" s="251" t="str">
        <f>IF('EDCI Data'!BN246="","",'EDCI Data'!BN246)</f>
        <v/>
      </c>
      <c r="BU246" s="246" t="str">
        <f>IF('EDCI Data'!BO246="","",'EDCI Data'!BO246)</f>
        <v/>
      </c>
      <c r="BV246" s="252">
        <f t="shared" si="280"/>
        <v>0</v>
      </c>
      <c r="BW246" s="252">
        <f t="shared" si="281"/>
        <v>0</v>
      </c>
      <c r="BX246" s="252">
        <f t="shared" si="282"/>
        <v>0</v>
      </c>
      <c r="BY246" s="252">
        <f t="shared" si="283"/>
        <v>0</v>
      </c>
      <c r="BZ246" t="str">
        <f t="shared" si="217"/>
        <v/>
      </c>
      <c r="CA246" s="253"/>
      <c r="CB246"/>
      <c r="CC246"/>
      <c r="CD246"/>
      <c r="CE246" t="str">
        <f t="shared" si="218"/>
        <v/>
      </c>
      <c r="CF246"/>
      <c r="CG246" t="str">
        <f t="shared" si="219"/>
        <v/>
      </c>
      <c r="CH246" t="str">
        <f t="shared" si="220"/>
        <v/>
      </c>
      <c r="CI246" t="str">
        <f t="shared" si="221"/>
        <v/>
      </c>
      <c r="CJ246" t="str">
        <f t="shared" si="222"/>
        <v/>
      </c>
      <c r="CK246"/>
      <c r="CL246"/>
      <c r="CM246" t="str">
        <f t="shared" si="223"/>
        <v/>
      </c>
      <c r="CN246" t="str">
        <f t="shared" si="224"/>
        <v/>
      </c>
      <c r="CO246" t="str">
        <f t="shared" si="225"/>
        <v/>
      </c>
      <c r="CP246" t="str">
        <f t="shared" si="226"/>
        <v/>
      </c>
      <c r="CQ246"/>
      <c r="CR246" t="str" cm="1">
        <f t="array" ref="CR246">IF(COUNTIFS($BZ$10:$BZ$259,$BZ246,$I$10:$I$259,$I246+1)&gt;0,IF(X246&lt;&gt;INDEX(Y$10:Y$259,MATCH(1,INDEX(($BZ246=$BZ$10:$BZ$259)*($I$10:$I$259=$I246+1),0,1),0)),"Number of FTEs in previous year do not align with Number of FTEs in current year across years, by definition these should be equal. Please check and update if required. "&amp;CHAR(10),""),"")</f>
        <v/>
      </c>
      <c r="CS246" t="str" cm="1">
        <f t="array" ref="CS246">IF(COUNTIFS($BZ$10:$BZ$259,$BZ246,$I$10:$I$259,$I246-1)&gt;0,IF(Y246&lt;&gt;INDEX(X$10:X$259,MATCH(1,INDEX(($BZ246=$BZ$10:$BZ$259)*($I$10:$I$259=$I246-1),0,1),0)),"Number of FTEs in previous year do not align with Number of FTEs in current year across years, by definition these should be equal. Please check and update if required. "&amp;CHAR(10),""),"")</f>
        <v/>
      </c>
      <c r="CT246" t="str">
        <f t="shared" si="227"/>
        <v/>
      </c>
      <c r="CU246" t="str">
        <f t="shared" si="228"/>
        <v/>
      </c>
      <c r="CV246"/>
      <c r="CW246" t="str">
        <f t="shared" si="229"/>
        <v/>
      </c>
      <c r="CX246"/>
      <c r="CY246" t="str">
        <f t="shared" si="230"/>
        <v/>
      </c>
      <c r="CZ246"/>
      <c r="DA246" t="str">
        <f t="shared" si="231"/>
        <v/>
      </c>
      <c r="DB246"/>
      <c r="DC246"/>
      <c r="DD246"/>
      <c r="DE246"/>
      <c r="DF246"/>
      <c r="DG246"/>
      <c r="DH246"/>
      <c r="DI246"/>
      <c r="DJ246"/>
      <c r="DK246"/>
      <c r="DL246"/>
      <c r="DM246"/>
      <c r="DN246"/>
      <c r="DO246"/>
      <c r="DP246"/>
      <c r="DQ246"/>
      <c r="DR246"/>
      <c r="DS246"/>
      <c r="DT246"/>
      <c r="DU246"/>
      <c r="DV246"/>
      <c r="DW246"/>
      <c r="DX246" t="str">
        <f t="shared" si="232"/>
        <v/>
      </c>
      <c r="DY246" t="str">
        <f t="shared" si="233"/>
        <v/>
      </c>
      <c r="DZ246" t="str">
        <f t="shared" si="234"/>
        <v/>
      </c>
      <c r="EA246" t="str">
        <f t="shared" si="235"/>
        <v/>
      </c>
      <c r="EB246" t="str">
        <f t="shared" si="236"/>
        <v/>
      </c>
      <c r="EC246" t="str">
        <f t="shared" si="237"/>
        <v/>
      </c>
      <c r="ED246" t="str">
        <f t="shared" si="238"/>
        <v/>
      </c>
      <c r="EE246" t="str">
        <f t="shared" si="239"/>
        <v/>
      </c>
      <c r="EF246" t="str">
        <f t="shared" si="240"/>
        <v/>
      </c>
      <c r="EG246" t="str">
        <f t="shared" si="241"/>
        <v/>
      </c>
      <c r="EH246" t="str">
        <f t="shared" si="242"/>
        <v/>
      </c>
      <c r="EI246" t="str">
        <f t="shared" si="243"/>
        <v/>
      </c>
      <c r="EJ246"/>
      <c r="EK246"/>
      <c r="EL246"/>
      <c r="EM246"/>
      <c r="EN246"/>
      <c r="EO246"/>
      <c r="EP246"/>
      <c r="EQ246" t="str">
        <f t="shared" si="244"/>
        <v/>
      </c>
      <c r="ER246" t="str">
        <f t="shared" si="245"/>
        <v/>
      </c>
      <c r="ES246" t="str">
        <f t="shared" si="246"/>
        <v/>
      </c>
      <c r="ET246"/>
      <c r="EU246" t="str">
        <f t="shared" si="247"/>
        <v/>
      </c>
      <c r="EV246"/>
      <c r="EW246" t="str">
        <f t="shared" si="248"/>
        <v/>
      </c>
      <c r="EX246"/>
      <c r="EY246" t="str">
        <f t="shared" si="249"/>
        <v/>
      </c>
      <c r="EZ246"/>
      <c r="FA246"/>
      <c r="FB246"/>
      <c r="FC246"/>
      <c r="FD246"/>
      <c r="FE246"/>
      <c r="FF246"/>
      <c r="FG246"/>
      <c r="FH246"/>
      <c r="FI246"/>
      <c r="FJ246"/>
      <c r="FK246"/>
      <c r="FL246"/>
      <c r="FM246"/>
      <c r="FN246"/>
      <c r="FO246"/>
      <c r="FP246"/>
      <c r="FQ246"/>
      <c r="FR246"/>
      <c r="FS246"/>
      <c r="FT246"/>
      <c r="FU246"/>
      <c r="FV246" t="str">
        <f t="shared" si="250"/>
        <v/>
      </c>
      <c r="FW246" t="str">
        <f t="shared" si="251"/>
        <v/>
      </c>
      <c r="FX246"/>
      <c r="FY246" t="str">
        <f t="shared" si="252"/>
        <v/>
      </c>
      <c r="FZ246" t="str">
        <f t="shared" si="253"/>
        <v/>
      </c>
      <c r="GA246" t="str">
        <f t="shared" si="254"/>
        <v/>
      </c>
      <c r="GB246" t="str">
        <f t="shared" si="255"/>
        <v/>
      </c>
      <c r="GC246" t="str">
        <f t="shared" si="256"/>
        <v/>
      </c>
      <c r="GD246" t="str">
        <f t="shared" si="257"/>
        <v/>
      </c>
      <c r="GE246" t="str">
        <f t="shared" si="258"/>
        <v/>
      </c>
      <c r="GF246" t="str">
        <f t="shared" si="259"/>
        <v/>
      </c>
      <c r="GG246" t="str">
        <f t="shared" si="260"/>
        <v/>
      </c>
      <c r="GH246"/>
      <c r="GI246"/>
      <c r="GJ246"/>
      <c r="GK246"/>
      <c r="GL246"/>
      <c r="GM246"/>
      <c r="GN246"/>
      <c r="GO246"/>
      <c r="GP246" t="str">
        <f t="shared" si="261"/>
        <v/>
      </c>
      <c r="GQ246" t="str">
        <f t="shared" si="262"/>
        <v/>
      </c>
      <c r="GR246"/>
      <c r="GS246" t="str">
        <f t="shared" si="263"/>
        <v/>
      </c>
      <c r="GT246"/>
      <c r="GU246" t="str">
        <f t="shared" si="264"/>
        <v/>
      </c>
      <c r="GV246"/>
      <c r="GW246" t="str">
        <f t="shared" si="265"/>
        <v/>
      </c>
      <c r="GX246"/>
      <c r="GY246"/>
      <c r="GZ246"/>
      <c r="HA246"/>
      <c r="HB246"/>
      <c r="HC246"/>
      <c r="HD246"/>
      <c r="HE246"/>
      <c r="HF246"/>
      <c r="HG246"/>
      <c r="HH246"/>
      <c r="HI246"/>
      <c r="HJ246"/>
      <c r="HK246"/>
      <c r="HL246"/>
      <c r="HM246"/>
      <c r="HN246"/>
      <c r="HO246"/>
      <c r="HP246"/>
      <c r="HQ246"/>
      <c r="HR246"/>
      <c r="HS246"/>
      <c r="HT246" t="str">
        <f t="shared" si="266"/>
        <v/>
      </c>
      <c r="HU246" t="str">
        <f t="shared" si="267"/>
        <v/>
      </c>
      <c r="HV246"/>
      <c r="HW246"/>
      <c r="HX246"/>
      <c r="HY246"/>
      <c r="HZ246"/>
      <c r="IA246"/>
      <c r="IB246"/>
      <c r="IC246"/>
      <c r="ID246"/>
      <c r="IE246" t="str">
        <f t="shared" si="268"/>
        <v/>
      </c>
      <c r="IF246"/>
      <c r="IG246"/>
      <c r="IH246"/>
      <c r="II246"/>
      <c r="IJ246"/>
      <c r="IK246"/>
      <c r="IL246"/>
      <c r="IM246"/>
      <c r="IN246"/>
      <c r="IO246"/>
      <c r="IP246"/>
      <c r="IQ246" t="str">
        <f t="shared" si="269"/>
        <v/>
      </c>
      <c r="IR246"/>
      <c r="IS246" t="str">
        <f t="shared" si="270"/>
        <v/>
      </c>
      <c r="IT246"/>
      <c r="IU246" t="str">
        <f t="shared" si="271"/>
        <v/>
      </c>
      <c r="IV246"/>
      <c r="IW246"/>
      <c r="IX246"/>
      <c r="IY246"/>
      <c r="IZ246"/>
      <c r="JA246"/>
      <c r="JB246"/>
      <c r="JC246"/>
      <c r="JD246"/>
      <c r="JE246"/>
      <c r="JF246"/>
      <c r="JG246"/>
      <c r="JH246"/>
      <c r="JI246"/>
      <c r="JJ246"/>
      <c r="JK246"/>
      <c r="JL246"/>
      <c r="JM246"/>
      <c r="JN246"/>
      <c r="JO246"/>
      <c r="JP246"/>
      <c r="JQ246"/>
      <c r="JR246" t="str">
        <f t="shared" si="272"/>
        <v/>
      </c>
      <c r="JS246" t="str">
        <f t="shared" si="273"/>
        <v/>
      </c>
      <c r="JT246"/>
      <c r="JU246"/>
      <c r="JV246"/>
      <c r="JW246"/>
      <c r="JX246"/>
      <c r="JY246"/>
      <c r="JZ246"/>
      <c r="KA246"/>
      <c r="KB246"/>
      <c r="KC246" t="str">
        <f t="shared" si="274"/>
        <v/>
      </c>
      <c r="KD246"/>
      <c r="KE246"/>
      <c r="KF246"/>
      <c r="KG246"/>
      <c r="KH246"/>
      <c r="KI246"/>
      <c r="KJ246"/>
      <c r="KK246"/>
      <c r="KL246" t="str">
        <f>IF(CT246=1,KL$8&amp;IF(SUM(CU246:$EQ246)=0,"",", "),"")</f>
        <v/>
      </c>
      <c r="KM246" t="str">
        <f>IF(CU246=1,KM$8&amp;IF(SUM(CV246:$EQ246)=0,"",", "),"")</f>
        <v/>
      </c>
      <c r="KN246" t="str">
        <f>IF(CV246=1,KN$8&amp;IF(SUM(CW246:$EQ246)=0,"",", "),"")</f>
        <v/>
      </c>
      <c r="KO246" t="str">
        <f>IF(CW246=1,KO$8&amp;IF(SUM(CX246:$EQ246)=0,"",", "),"")</f>
        <v/>
      </c>
      <c r="KP246" t="str">
        <f>IF(CX246=1,KP$8&amp;IF(SUM(CY246:$EQ246)=0,"",", "),"")</f>
        <v/>
      </c>
      <c r="KQ246" t="str">
        <f>IF(CY246=1,KQ$8&amp;IF(SUM(CZ246:$EQ246)=0,"",", "),"")</f>
        <v/>
      </c>
      <c r="KR246" t="str">
        <f>IF(CZ246=1,KR$8&amp;IF(SUM(DA246:$EQ246)=0,"",", "),"")</f>
        <v/>
      </c>
      <c r="KS246" t="str">
        <f>IF(DA246=1,KS$8&amp;IF(SUM(DB246:$EQ246)=0,"",", "),"")</f>
        <v/>
      </c>
      <c r="KT246" t="str">
        <f>IF(DB246=1,KT$8&amp;IF(SUM(DC246:$EQ246)=0,"",", "),"")</f>
        <v/>
      </c>
      <c r="KU246" t="str">
        <f>IF(DC246=1,KU$8&amp;IF(SUM(DD246:$EQ246)=0,"",", "),"")</f>
        <v/>
      </c>
      <c r="KV246" t="str">
        <f>IF(DD246=1,KV$8&amp;IF(SUM(DE246:$EQ246)=0,"",", "),"")</f>
        <v/>
      </c>
      <c r="KW246" t="str">
        <f>IF(DE246=1,KW$8&amp;IF(SUM(DF246:$EQ246)=0,"",", "),"")</f>
        <v/>
      </c>
      <c r="KX246" t="str">
        <f>IF(DF246=1,KX$8&amp;IF(SUM(DG246:$EQ246)=0,"",", "),"")</f>
        <v/>
      </c>
      <c r="KY246" t="str">
        <f>IF(DG246=1,KY$8&amp;IF(SUM(DH246:$EQ246)=0,"",", "),"")</f>
        <v/>
      </c>
      <c r="KZ246" t="str">
        <f>IF(DH246=1,KZ$8&amp;IF(SUM(DI246:$EQ246)=0,"",", "),"")</f>
        <v/>
      </c>
      <c r="LA246" t="str">
        <f>IF(DI246=1,LA$8&amp;IF(SUM(DJ246:$EQ246)=0,"",", "),"")</f>
        <v/>
      </c>
      <c r="LB246" t="str">
        <f>IF(DJ246=1,LB$8&amp;IF(SUM(DK246:$EQ246)=0,"",", "),"")</f>
        <v/>
      </c>
      <c r="LC246" t="str">
        <f>IF(DK246=1,LC$8&amp;IF(SUM(DL246:$EQ246)=0,"",", "),"")</f>
        <v/>
      </c>
      <c r="LD246" t="str">
        <f>IF(DL246=1,LD$8&amp;IF(SUM(DM246:$EQ246)=0,"",", "),"")</f>
        <v/>
      </c>
      <c r="LE246" t="str">
        <f>IF(DM246=1,LE$8&amp;IF(SUM(DN246:$EQ246)=0,"",", "),"")</f>
        <v/>
      </c>
      <c r="LF246" t="str">
        <f>IF(DN246=1,LF$8&amp;IF(SUM(DO246:$EQ246)=0,"",", "),"")</f>
        <v/>
      </c>
      <c r="LG246" t="str">
        <f>IF(DO246=1,LG$8&amp;IF(SUM(DP246:$EQ246)=0,"",", "),"")</f>
        <v/>
      </c>
      <c r="LH246" t="str">
        <f>IF(DP246=1,LH$8&amp;IF(SUM(DQ246:$EQ246)=0,"",", "),"")</f>
        <v/>
      </c>
      <c r="LI246" t="str">
        <f>IF(DQ246=1,LI$8&amp;IF(SUM(DR246:$EQ246)=0,"",", "),"")</f>
        <v/>
      </c>
      <c r="LJ246" t="str">
        <f>IF(DR246=1,LJ$8&amp;IF(SUM(DS246:$EQ246)=0,"",", "),"")</f>
        <v/>
      </c>
      <c r="LK246" t="str">
        <f>IF(DS246=1,LK$8&amp;IF(SUM(DT246:$EQ246)=0,"",", "),"")</f>
        <v/>
      </c>
      <c r="LL246" t="str">
        <f>IF(DT246=1,LL$8&amp;IF(SUM(DU246:$EQ246)=0,"",", "),"")</f>
        <v/>
      </c>
      <c r="LM246" t="str">
        <f>IF(DU246=1,LM$8&amp;IF(SUM(DV246:$EQ246)=0,"",", "),"")</f>
        <v/>
      </c>
      <c r="LN246" t="str">
        <f>IF(DV246=1,LN$8&amp;IF(SUM(DW246:$EQ246)=0,"",", "),"")</f>
        <v/>
      </c>
      <c r="LO246" t="str">
        <f>IF(DW246=1,LO$8&amp;IF(SUM(DX246:$EQ246)=0,"",", "),"")</f>
        <v/>
      </c>
      <c r="LP246" t="str">
        <f>IF(DX246=1,LP$8&amp;IF(SUM(DY246:$EQ246)=0,"",", "),"")</f>
        <v/>
      </c>
      <c r="LQ246" t="str">
        <f>IF(DY246=1,LQ$8&amp;IF(SUM(DZ246:$EQ246)=0,"",", "),"")</f>
        <v/>
      </c>
      <c r="LR246" t="str">
        <f>IF(DZ246=1,LR$8&amp;IF(SUM(EA246:$EQ246)=0,"",", "),"")</f>
        <v/>
      </c>
      <c r="LS246" t="str">
        <f>IF(EA246=1,LS$8&amp;IF(SUM(EB246:$EQ246)=0,"",", "),"")</f>
        <v/>
      </c>
      <c r="LT246" t="str">
        <f>IF(EB246=1,LT$8&amp;IF(SUM(EC246:$EQ246)=0,"",", "),"")</f>
        <v/>
      </c>
      <c r="LU246" t="str">
        <f>IF(EC246=1,LU$8&amp;IF(SUM(ED246:$EQ246)=0,"",", "),"")</f>
        <v/>
      </c>
      <c r="LV246" t="str">
        <f>IF(ED246=1,LV$8&amp;IF(SUM(EE246:$EQ246)=0,"",", "),"")</f>
        <v/>
      </c>
      <c r="LW246" t="str">
        <f>IF(EE246=1,LW$8&amp;IF(SUM(EF246:$EQ246)=0,"",", "),"")</f>
        <v/>
      </c>
      <c r="LX246" t="str">
        <f>IF(EF246=1,LX$8&amp;IF(SUM(EG246:$EQ246)=0,"",", "),"")</f>
        <v/>
      </c>
      <c r="LY246" t="str">
        <f>IF(EG246=1,LY$8&amp;IF(SUM(EH246:$EQ246)=0,"",", "),"")</f>
        <v/>
      </c>
      <c r="LZ246" t="str">
        <f>IF(EH246=1,LZ$8&amp;IF(SUM(EI246:$EQ246)=0,"",", "),"")</f>
        <v/>
      </c>
      <c r="MA246" t="str">
        <f>IF(EI246=1,MA$8&amp;IF(SUM(EJ246:$EQ246)=0,"",", "),"")</f>
        <v/>
      </c>
      <c r="MB246" t="str">
        <f>IF(EJ246=1,MB$8&amp;IF(SUM(EK246:$EQ246)=0,"",", "),"")</f>
        <v/>
      </c>
      <c r="MC246" t="str">
        <f>IF(EK246=1,MC$8&amp;IF(SUM(EL246:$EQ246)=0,"",", "),"")</f>
        <v/>
      </c>
      <c r="MD246" t="str">
        <f>IF(EL246=1,MD$8&amp;IF(SUM(EM246:$EQ246)=0,"",", "),"")</f>
        <v/>
      </c>
      <c r="ME246" t="str">
        <f>IF(EM246=1,ME$8&amp;IF(SUM(EN246:$EQ246)=0,"",", "),"")</f>
        <v/>
      </c>
      <c r="MF246" t="str">
        <f>IF(EN246=1,MF$8&amp;IF(SUM(EO246:$EQ246)=0,"",", "),"")</f>
        <v/>
      </c>
      <c r="MG246" t="str">
        <f>IF(EO246=1,MG$8&amp;IF(SUM(EP246:$EQ246)=0,"",", "),"")</f>
        <v/>
      </c>
      <c r="MH246" t="str">
        <f>IF(EP246=1,MH$8&amp;IF(SUM(EQ246:$EQ246)=0,"",", "),"")</f>
        <v/>
      </c>
      <c r="MI246" t="str">
        <f t="shared" si="284"/>
        <v/>
      </c>
      <c r="MJ246" t="str">
        <f>IF(ER246=1,MJ$8&amp;IF(SUM(ES246:$GO246)=0,"",", "),"")</f>
        <v/>
      </c>
      <c r="MK246" t="str">
        <f>IF(ES246=1,MK$8&amp;IF(SUM(ET246:$GO246)=0,"",", "),"")</f>
        <v/>
      </c>
      <c r="ML246" t="str">
        <f>IF(ET246=1,ML$8&amp;IF(SUM(EU246:$GO246)=0,"",", "),"")</f>
        <v/>
      </c>
      <c r="MM246" t="str">
        <f>IF(EU246=1,MM$8&amp;IF(SUM(EV246:$GO246)=0,"",", "),"")</f>
        <v/>
      </c>
      <c r="MN246" t="str">
        <f>IF(EV246=1,MN$8&amp;IF(SUM(EW246:$GO246)=0,"",", "),"")</f>
        <v/>
      </c>
      <c r="MO246" t="str">
        <f>IF(EW246=1,MO$8&amp;IF(SUM(EX246:$GO246)=0,"",", "),"")</f>
        <v/>
      </c>
      <c r="MP246" t="str">
        <f>IF(EX246=1,MP$8&amp;IF(SUM(EY246:$GO246)=0,"",", "),"")</f>
        <v/>
      </c>
      <c r="MQ246" t="str">
        <f>IF(EY246=1,MQ$8&amp;IF(SUM(EZ246:$GO246)=0,"",", "),"")</f>
        <v/>
      </c>
      <c r="MR246" t="str">
        <f>IF(EZ246=1,MR$8&amp;IF(SUM(FA246:$GO246)=0,"",", "),"")</f>
        <v/>
      </c>
      <c r="MS246" t="str">
        <f>IF(FA246=1,MS$8&amp;IF(SUM(FB246:$GO246)=0,"",", "),"")</f>
        <v/>
      </c>
      <c r="MT246" t="str">
        <f>IF(FB246=1,MT$8&amp;IF(SUM(FC246:$GO246)=0,"",", "),"")</f>
        <v/>
      </c>
      <c r="MU246" t="str">
        <f>IF(FC246=1,MU$8&amp;IF(SUM(FD246:$GO246)=0,"",", "),"")</f>
        <v/>
      </c>
      <c r="MV246" t="str">
        <f>IF(FD246=1,MV$8&amp;IF(SUM(FE246:$GO246)=0,"",", "),"")</f>
        <v/>
      </c>
      <c r="MW246" t="str">
        <f>IF(FE246=1,MW$8&amp;IF(SUM(FF246:$GO246)=0,"",", "),"")</f>
        <v/>
      </c>
      <c r="MX246" t="str">
        <f>IF(FF246=1,MX$8&amp;IF(SUM(FG246:$GO246)=0,"",", "),"")</f>
        <v/>
      </c>
      <c r="MY246" t="str">
        <f>IF(FG246=1,MY$8&amp;IF(SUM(FH246:$GO246)=0,"",", "),"")</f>
        <v/>
      </c>
      <c r="MZ246" t="str">
        <f>IF(FH246=1,MZ$8&amp;IF(SUM(FI246:$GO246)=0,"",", "),"")</f>
        <v/>
      </c>
      <c r="NA246" t="str">
        <f>IF(FI246=1,NA$8&amp;IF(SUM(FJ246:$GO246)=0,"",", "),"")</f>
        <v/>
      </c>
      <c r="NB246" t="str">
        <f>IF(FJ246=1,NB$8&amp;IF(SUM(FK246:$GO246)=0,"",", "),"")</f>
        <v/>
      </c>
      <c r="NC246" t="str">
        <f>IF(FK246=1,NC$8&amp;IF(SUM(FL246:$GO246)=0,"",", "),"")</f>
        <v/>
      </c>
      <c r="ND246" t="str">
        <f>IF(FL246=1,ND$8&amp;IF(SUM(FM246:$GO246)=0,"",", "),"")</f>
        <v/>
      </c>
      <c r="NE246" t="str">
        <f>IF(FM246=1,NE$8&amp;IF(SUM(FN246:$GO246)=0,"",", "),"")</f>
        <v/>
      </c>
      <c r="NF246" t="str">
        <f>IF(FN246=1,NF$8&amp;IF(SUM(FO246:$GO246)=0,"",", "),"")</f>
        <v/>
      </c>
      <c r="NG246" t="str">
        <f>IF(FO246=1,NG$8&amp;IF(SUM(FP246:$GO246)=0,"",", "),"")</f>
        <v/>
      </c>
      <c r="NH246" t="str">
        <f>IF(FP246=1,NH$8&amp;IF(SUM(FQ246:$GO246)=0,"",", "),"")</f>
        <v/>
      </c>
      <c r="NI246" t="str">
        <f>IF(FQ246=1,NI$8&amp;IF(SUM(FR246:$GO246)=0,"",", "),"")</f>
        <v/>
      </c>
      <c r="NJ246" t="str">
        <f>IF(FR246=1,NJ$8&amp;IF(SUM(FS246:$GO246)=0,"",", "),"")</f>
        <v/>
      </c>
      <c r="NK246" t="str">
        <f>IF(FS246=1,NK$8&amp;IF(SUM(FT246:$GO246)=0,"",", "),"")</f>
        <v/>
      </c>
      <c r="NL246" t="str">
        <f>IF(FT246=1,NL$8&amp;IF(SUM(FU246:$GO246)=0,"",", "),"")</f>
        <v/>
      </c>
      <c r="NM246" t="str">
        <f>IF(FU246=1,NM$8&amp;IF(SUM(FV246:$GO246)=0,"",", "),"")</f>
        <v/>
      </c>
      <c r="NN246" t="str">
        <f>IF(FV246=1,NN$8&amp;IF(SUM(FW246:$GO246)=0,"",", "),"")</f>
        <v/>
      </c>
      <c r="NO246" t="str">
        <f>IF(FW246=1,NO$8&amp;IF(SUM(FX246:$GO246)=0,"",", "),"")</f>
        <v/>
      </c>
      <c r="NP246" t="str">
        <f>IF(FX246=1,NP$8&amp;IF(SUM(FY246:$GO246)=0,"",", "),"")</f>
        <v/>
      </c>
      <c r="NQ246" t="str">
        <f>IF(FY246=1,NQ$8&amp;IF(SUM(FZ246:$GO246)=0,"",", "),"")</f>
        <v/>
      </c>
      <c r="NR246" t="str">
        <f>IF(FZ246=1,NR$8&amp;IF(SUM(GA246:$GO246)=0,"",", "),"")</f>
        <v/>
      </c>
      <c r="NS246" t="str">
        <f>IF(GA246=1,NS$8&amp;IF(SUM(GB246:$GO246)=0,"",", "),"")</f>
        <v/>
      </c>
      <c r="NT246" t="str">
        <f>IF(GB246=1,NT$8&amp;IF(SUM(GC246:$GO246)=0,"",", "),"")</f>
        <v/>
      </c>
      <c r="NU246" t="str">
        <f>IF(GC246=1,NU$8&amp;IF(SUM(GD246:$GO246)=0,"",", "),"")</f>
        <v/>
      </c>
      <c r="NV246" t="str">
        <f>IF(GD246=1,NV$8&amp;IF(SUM(GE246:$GO246)=0,"",", "),"")</f>
        <v/>
      </c>
      <c r="NW246" t="str">
        <f>IF(GE246=1,NW$8&amp;IF(SUM(GF246:$GO246)=0,"",", "),"")</f>
        <v/>
      </c>
      <c r="NX246" t="str">
        <f>IF(GF246=1,NX$8&amp;IF(SUM(GG246:$GO246)=0,"",", "),"")</f>
        <v/>
      </c>
      <c r="NY246" t="str">
        <f>IF(GG246=1,NY$8&amp;IF(SUM(GH246:$GO246)=0,"",", "),"")</f>
        <v/>
      </c>
      <c r="NZ246" t="str">
        <f>IF(GH246=1,NZ$8&amp;IF(SUM(GI246:$GO246)=0,"",", "),"")</f>
        <v/>
      </c>
      <c r="OA246" t="str">
        <f>IF(GI246=1,OA$8&amp;IF(SUM(GJ246:$GO246)=0,"",", "),"")</f>
        <v/>
      </c>
      <c r="OB246" t="str">
        <f>IF(GJ246=1,OB$8&amp;IF(SUM(GK246:$GO246)=0,"",", "),"")</f>
        <v/>
      </c>
      <c r="OC246" t="str">
        <f>IF(GK246=1,OC$8&amp;IF(SUM(GL246:$GO246)=0,"",", "),"")</f>
        <v/>
      </c>
      <c r="OD246" t="str">
        <f>IF(GL246=1,OD$8&amp;IF(SUM(GM246:$GO246)=0,"",", "),"")</f>
        <v/>
      </c>
      <c r="OE246" t="str">
        <f>IF(GM246=1,OE$8&amp;IF(SUM(GN246:$GO246)=0,"",", "),"")</f>
        <v/>
      </c>
      <c r="OF246" t="str">
        <f>IF(GN246=1,OF$8&amp;IF(SUM(GO246:$GO246)=0,"",", "),"")</f>
        <v/>
      </c>
      <c r="OG246" t="str">
        <f t="shared" si="285"/>
        <v/>
      </c>
      <c r="OH246" t="str">
        <f>IF(GP246=1,OH$8&amp;IF(SUM(GQ246:$IM246)=0,"",", "),"")</f>
        <v/>
      </c>
      <c r="OI246" t="str">
        <f>IF(GQ246=1,OI$8&amp;IF(SUM(GR246:$IM246)=0,"",", "),"")</f>
        <v/>
      </c>
      <c r="OJ246" t="str">
        <f>IF(GR246=1,OJ$8&amp;IF(SUM(GS246:$IM246)=0,"",", "),"")</f>
        <v/>
      </c>
      <c r="OK246" t="str">
        <f>IF(GS246=1,OK$8&amp;IF(SUM(GT246:$IM246)=0,"",", "),"")</f>
        <v/>
      </c>
      <c r="OL246" t="str">
        <f>IF(GT246=1,OL$8&amp;IF(SUM(GU246:$IM246)=0,"",", "),"")</f>
        <v/>
      </c>
      <c r="OM246" t="str">
        <f>IF(GU246=1,OM$8&amp;IF(SUM(GV246:$IM246)=0,"",", "),"")</f>
        <v/>
      </c>
      <c r="ON246" t="str">
        <f>IF(GV246=1,ON$8&amp;IF(SUM(GW246:$IM246)=0,"",", "),"")</f>
        <v/>
      </c>
      <c r="OO246" t="str">
        <f>IF(GW246=1,OO$8&amp;IF(SUM(GX246:$IM246)=0,"",", "),"")</f>
        <v/>
      </c>
      <c r="OP246" t="str">
        <f>IF(GX246=1,OP$8&amp;IF(SUM(GY246:$IM246)=0,"",", "),"")</f>
        <v/>
      </c>
      <c r="OQ246" t="str">
        <f>IF(GY246=1,OQ$8&amp;IF(SUM(GZ246:$IM246)=0,"",", "),"")</f>
        <v/>
      </c>
      <c r="OR246" t="str">
        <f>IF(GZ246=1,OR$8&amp;IF(SUM(HA246:$IM246)=0,"",", "),"")</f>
        <v/>
      </c>
      <c r="OS246" t="str">
        <f>IF(HA246=1,OS$8&amp;IF(SUM(HB246:$IM246)=0,"",", "),"")</f>
        <v/>
      </c>
      <c r="OT246" t="str">
        <f>IF(HB246=1,OT$8&amp;IF(SUM(HC246:$IM246)=0,"",", "),"")</f>
        <v/>
      </c>
      <c r="OU246" t="str">
        <f>IF(HC246=1,OU$8&amp;IF(SUM(HD246:$IM246)=0,"",", "),"")</f>
        <v/>
      </c>
      <c r="OV246" t="str">
        <f>IF(HD246=1,OV$8&amp;IF(SUM(HE246:$IM246)=0,"",", "),"")</f>
        <v/>
      </c>
      <c r="OW246" t="str">
        <f>IF(HE246=1,OW$8&amp;IF(SUM(HF246:$IM246)=0,"",", "),"")</f>
        <v/>
      </c>
      <c r="OX246" t="str">
        <f>IF(HF246=1,OX$8&amp;IF(SUM(HG246:$IM246)=0,"",", "),"")</f>
        <v/>
      </c>
      <c r="OY246" t="str">
        <f>IF(HG246=1,OY$8&amp;IF(SUM(HH246:$IM246)=0,"",", "),"")</f>
        <v/>
      </c>
      <c r="OZ246" t="str">
        <f>IF(HH246=1,OZ$8&amp;IF(SUM(HI246:$IM246)=0,"",", "),"")</f>
        <v/>
      </c>
      <c r="PA246" t="str">
        <f>IF(HI246=1,PA$8&amp;IF(SUM(HJ246:$IM246)=0,"",", "),"")</f>
        <v/>
      </c>
      <c r="PB246" t="str">
        <f>IF(HJ246=1,PB$8&amp;IF(SUM(HK246:$IM246)=0,"",", "),"")</f>
        <v/>
      </c>
      <c r="PC246" t="str">
        <f>IF(HK246=1,PC$8&amp;IF(SUM(HL246:$IM246)=0,"",", "),"")</f>
        <v/>
      </c>
      <c r="PD246" t="str">
        <f>IF(HL246=1,PD$8&amp;IF(SUM(HM246:$IM246)=0,"",", "),"")</f>
        <v/>
      </c>
      <c r="PE246" t="str">
        <f>IF(HM246=1,PE$8&amp;IF(SUM(HN246:$IM246)=0,"",", "),"")</f>
        <v/>
      </c>
      <c r="PF246" t="str">
        <f>IF(HN246=1,PF$8&amp;IF(SUM(HO246:$IM246)=0,"",", "),"")</f>
        <v/>
      </c>
      <c r="PG246" t="str">
        <f>IF(HO246=1,PG$8&amp;IF(SUM(HP246:$IM246)=0,"",", "),"")</f>
        <v/>
      </c>
      <c r="PH246" t="str">
        <f>IF(HP246=1,PH$8&amp;IF(SUM(HQ246:$IM246)=0,"",", "),"")</f>
        <v/>
      </c>
      <c r="PI246" t="str">
        <f>IF(HQ246=1,PI$8&amp;IF(SUM(HR246:$IM246)=0,"",", "),"")</f>
        <v/>
      </c>
      <c r="PJ246" t="str">
        <f>IF(HR246=1,PJ$8&amp;IF(SUM(HS246:$IM246)=0,"",", "),"")</f>
        <v/>
      </c>
      <c r="PK246" t="str">
        <f>IF(HS246=1,PK$8&amp;IF(SUM(HT246:$IM246)=0,"",", "),"")</f>
        <v/>
      </c>
      <c r="PL246" t="str">
        <f>IF(HT246=1,PL$8&amp;IF(SUM(HU246:$IM246)=0,"",", "),"")</f>
        <v/>
      </c>
      <c r="PM246" t="str">
        <f>IF(HU246=1,PM$8&amp;IF(SUM(HV246:$IM246)=0,"",", "),"")</f>
        <v/>
      </c>
      <c r="PN246" t="str">
        <f>IF(HV246=1,PN$8&amp;IF(SUM(HW246:$IM246)=0,"",", "),"")</f>
        <v/>
      </c>
      <c r="PO246" t="str">
        <f>IF(HW246=1,PO$8&amp;IF(SUM(HX246:$IM246)=0,"",", "),"")</f>
        <v/>
      </c>
      <c r="PP246" t="str">
        <f>IF(HX246=1,PP$8&amp;IF(SUM(HY246:$IM246)=0,"",", "),"")</f>
        <v/>
      </c>
      <c r="PQ246" t="str">
        <f>IF(HY246=1,PQ$8&amp;IF(SUM(HZ246:$IM246)=0,"",", "),"")</f>
        <v/>
      </c>
      <c r="PR246" t="str">
        <f>IF(HZ246=1,PR$8&amp;IF(SUM(IA246:$IM246)=0,"",", "),"")</f>
        <v/>
      </c>
      <c r="PS246" t="str">
        <f>IF(IA246=1,PS$8&amp;IF(SUM(IB246:$IM246)=0,"",", "),"")</f>
        <v/>
      </c>
      <c r="PT246" t="str">
        <f>IF(IB246=1,PT$8&amp;IF(SUM(IC246:$IM246)=0,"",", "),"")</f>
        <v/>
      </c>
      <c r="PU246" t="str">
        <f>IF(IC246=1,PU$8&amp;IF(SUM(ID246:$IM246)=0,"",", "),"")</f>
        <v/>
      </c>
      <c r="PV246" t="str">
        <f>IF(ID246=1,PV$8&amp;IF(SUM(IE246:$IM246)=0,"",", "),"")</f>
        <v/>
      </c>
      <c r="PW246" t="str">
        <f>IF(IE246=1,PW$8&amp;IF(SUM(IF246:$IM246)=0,"",", "),"")</f>
        <v/>
      </c>
      <c r="PX246" t="str">
        <f>IF(IF246=1,PX$8&amp;IF(SUM(IG246:$IM246)=0,"",", "),"")</f>
        <v/>
      </c>
      <c r="PY246" t="str">
        <f>IF(IG246=1,PY$8&amp;IF(SUM(IH246:$IM246)=0,"",", "),"")</f>
        <v/>
      </c>
      <c r="PZ246" t="str">
        <f>IF(IH246=1,PZ$8&amp;IF(SUM(II246:$IM246)=0,"",", "),"")</f>
        <v/>
      </c>
      <c r="QA246" t="str">
        <f>IF(II246=1,QA$8&amp;IF(SUM(IJ246:$IM246)=0,"",", "),"")</f>
        <v/>
      </c>
      <c r="QB246" t="str">
        <f>IF(IJ246=1,QB$8&amp;IF(SUM(IK246:$IM246)=0,"",", "),"")</f>
        <v/>
      </c>
      <c r="QC246" t="str">
        <f>IF(IK246=1,QC$8&amp;IF(SUM(IL246:$IM246)=0,"",", "),"")</f>
        <v/>
      </c>
      <c r="QD246" t="str">
        <f>IF(IL246=1,QD$8&amp;IF(SUM(IM246:$IM246)=0,"",", "),"")</f>
        <v/>
      </c>
      <c r="QE246" t="str">
        <f t="shared" si="286"/>
        <v/>
      </c>
      <c r="QF246" t="str">
        <f>IF(IN246=1,QF$8&amp;IF(SUM(IO246:$KK246)=0,"",", "),"")</f>
        <v/>
      </c>
      <c r="QG246" t="str">
        <f>IF(IO246=1,QG$8&amp;IF(SUM(IP246:$KK246)=0,"",", "),"")</f>
        <v/>
      </c>
      <c r="QH246" t="str">
        <f>IF(IP246=1,QH$8&amp;IF(SUM(IQ246:$KK246)=0,"",", "),"")</f>
        <v/>
      </c>
      <c r="QI246" t="str">
        <f>IF(IQ246=1,QI$8&amp;IF(SUM(IR246:$KK246)=0,"",", "),"")</f>
        <v/>
      </c>
      <c r="QJ246" t="str">
        <f>IF(IR246=1,QJ$8&amp;IF(SUM(IS246:$KK246)=0,"",", "),"")</f>
        <v/>
      </c>
      <c r="QK246" t="str">
        <f>IF(IS246=1,QK$8&amp;IF(SUM(IT246:$KK246)=0,"",", "),"")</f>
        <v/>
      </c>
      <c r="QL246" t="str">
        <f>IF(IT246=1,QL$8&amp;IF(SUM(IU246:$KK246)=0,"",", "),"")</f>
        <v/>
      </c>
      <c r="QM246" t="str">
        <f>IF(IU246=1,QM$8&amp;IF(SUM(IV246:$KK246)=0,"",", "),"")</f>
        <v/>
      </c>
      <c r="QN246" t="str">
        <f>IF(IV246=1,QN$8&amp;IF(SUM(IW246:$KK246)=0,"",", "),"")</f>
        <v/>
      </c>
      <c r="QO246" t="str">
        <f>IF(IW246=1,QO$8&amp;IF(SUM(IX246:$KK246)=0,"",", "),"")</f>
        <v/>
      </c>
      <c r="QP246" t="str">
        <f>IF(IX246=1,QP$8&amp;IF(SUM(IY246:$KK246)=0,"",", "),"")</f>
        <v/>
      </c>
      <c r="QQ246" t="str">
        <f>IF(IY246=1,QQ$8&amp;IF(SUM(IZ246:$KK246)=0,"",", "),"")</f>
        <v/>
      </c>
      <c r="QR246" t="str">
        <f>IF(IZ246=1,QR$8&amp;IF(SUM(JA246:$KK246)=0,"",", "),"")</f>
        <v/>
      </c>
      <c r="QS246" t="str">
        <f>IF(JA246=1,QS$8&amp;IF(SUM(JB246:$KK246)=0,"",", "),"")</f>
        <v/>
      </c>
      <c r="QT246" t="str">
        <f>IF(JB246=1,QT$8&amp;IF(SUM(JC246:$KK246)=0,"",", "),"")</f>
        <v/>
      </c>
      <c r="QU246" t="str">
        <f>IF(JC246=1,QU$8&amp;IF(SUM(JD246:$KK246)=0,"",", "),"")</f>
        <v/>
      </c>
      <c r="QV246" t="str">
        <f>IF(JD246=1,QV$8&amp;IF(SUM(JE246:$KK246)=0,"",", "),"")</f>
        <v/>
      </c>
      <c r="QW246" t="str">
        <f>IF(JE246=1,QW$8&amp;IF(SUM(JF246:$KK246)=0,"",", "),"")</f>
        <v/>
      </c>
      <c r="QX246" t="str">
        <f>IF(JF246=1,QX$8&amp;IF(SUM(JG246:$KK246)=0,"",", "),"")</f>
        <v/>
      </c>
      <c r="QY246" t="str">
        <f>IF(JG246=1,QY$8&amp;IF(SUM(JH246:$KK246)=0,"",", "),"")</f>
        <v/>
      </c>
      <c r="QZ246" t="str">
        <f>IF(JH246=1,QZ$8&amp;IF(SUM(JI246:$KK246)=0,"",", "),"")</f>
        <v/>
      </c>
      <c r="RA246" t="str">
        <f>IF(JI246=1,RA$8&amp;IF(SUM(JJ246:$KK246)=0,"",", "),"")</f>
        <v/>
      </c>
      <c r="RB246" t="str">
        <f>IF(JJ246=1,RB$8&amp;IF(SUM(JK246:$KK246)=0,"",", "),"")</f>
        <v/>
      </c>
      <c r="RC246" t="str">
        <f>IF(JK246=1,RC$8&amp;IF(SUM(JL246:$KK246)=0,"",", "),"")</f>
        <v/>
      </c>
      <c r="RD246" t="str">
        <f>IF(JL246=1,RD$8&amp;IF(SUM(JM246:$KK246)=0,"",", "),"")</f>
        <v/>
      </c>
      <c r="RE246" t="str">
        <f>IF(JM246=1,RE$8&amp;IF(SUM(JN246:$KK246)=0,"",", "),"")</f>
        <v/>
      </c>
      <c r="RF246" t="str">
        <f>IF(JN246=1,RF$8&amp;IF(SUM(JO246:$KK246)=0,"",", "),"")</f>
        <v/>
      </c>
      <c r="RG246" t="str">
        <f>IF(JO246=1,RG$8&amp;IF(SUM(JP246:$KK246)=0,"",", "),"")</f>
        <v/>
      </c>
      <c r="RH246" t="str">
        <f>IF(JP246=1,RH$8&amp;IF(SUM(JQ246:$KK246)=0,"",", "),"")</f>
        <v/>
      </c>
      <c r="RI246" t="str">
        <f>IF(JQ246=1,RI$8&amp;IF(SUM(JR246:$KK246)=0,"",", "),"")</f>
        <v/>
      </c>
      <c r="RJ246" t="str">
        <f>IF(JR246=1,RJ$8&amp;IF(SUM(JS246:$KK246)=0,"",", "),"")</f>
        <v/>
      </c>
      <c r="RK246" t="str">
        <f>IF(JS246=1,RK$8&amp;IF(SUM(JT246:$KK246)=0,"",", "),"")</f>
        <v/>
      </c>
      <c r="RL246" t="str">
        <f>IF(JT246=1,RL$8&amp;IF(SUM(JU246:$KK246)=0,"",", "),"")</f>
        <v/>
      </c>
      <c r="RM246" t="str">
        <f>IF(JU246=1,RM$8&amp;IF(SUM(JV246:$KK246)=0,"",", "),"")</f>
        <v/>
      </c>
      <c r="RN246" t="str">
        <f>IF(JV246=1,RN$8&amp;IF(SUM(JW246:$KK246)=0,"",", "),"")</f>
        <v/>
      </c>
      <c r="RO246" t="str">
        <f>IF(JW246=1,RO$8&amp;IF(SUM(JX246:$KK246)=0,"",", "),"")</f>
        <v/>
      </c>
      <c r="RP246" t="str">
        <f>IF(JX246=1,RP$8&amp;IF(SUM(JY246:$KK246)=0,"",", "),"")</f>
        <v/>
      </c>
      <c r="RQ246" t="str">
        <f>IF(JY246=1,RQ$8&amp;IF(SUM(JZ246:$KK246)=0,"",", "),"")</f>
        <v/>
      </c>
      <c r="RR246" t="str">
        <f>IF(JZ246=1,RR$8&amp;IF(SUM(KA246:$KK246)=0,"",", "),"")</f>
        <v/>
      </c>
      <c r="RS246" t="str">
        <f>IF(KA246=1,RS$8&amp;IF(SUM(KB246:$KK246)=0,"",", "),"")</f>
        <v/>
      </c>
      <c r="RT246" t="str">
        <f>IF(KB246=1,RT$8&amp;IF(SUM(KC246:$KK246)=0,"",", "),"")</f>
        <v/>
      </c>
      <c r="RU246" t="str">
        <f>IF(KC246=1,RU$8&amp;IF(SUM(KD246:$KK246)=0,"",", "),"")</f>
        <v/>
      </c>
      <c r="RV246" t="str">
        <f>IF(KD246=1,RV$8&amp;IF(SUM(KE246:$KK246)=0,"",", "),"")</f>
        <v/>
      </c>
      <c r="RW246" t="str">
        <f>IF(KE246=1,RW$8&amp;IF(SUM(KF246:$KK246)=0,"",", "),"")</f>
        <v/>
      </c>
      <c r="RX246" t="str">
        <f>IF(KF246=1,RX$8&amp;IF(SUM(KG246:$KK246)=0,"",", "),"")</f>
        <v/>
      </c>
      <c r="RY246" t="str">
        <f>IF(KG246=1,RY$8&amp;IF(SUM(KH246:$KK246)=0,"",", "),"")</f>
        <v/>
      </c>
      <c r="RZ246" t="str">
        <f>IF(KH246=1,RZ$8&amp;IF(SUM(KI246:$KK246)=0,"",", "),"")</f>
        <v/>
      </c>
      <c r="SA246" t="str">
        <f>IF(KI246=1,SA$8&amp;IF(SUM(KJ246:$KK246)=0,"",", "),"")</f>
        <v/>
      </c>
      <c r="SB246" t="str">
        <f>IF(KJ246=1,SB$8&amp;IF(SUM(KK246:$KK246)=0,"",", "),"")</f>
        <v/>
      </c>
      <c r="SC246" t="str">
        <f t="shared" si="287"/>
        <v/>
      </c>
    </row>
    <row r="247" spans="1:497" ht="60" customHeight="1" x14ac:dyDescent="0.45">
      <c r="A247" s="62"/>
      <c r="B247" s="212" t="str">
        <f t="shared" si="216"/>
        <v/>
      </c>
      <c r="C247" s="212" t="str">
        <f t="shared" si="275"/>
        <v/>
      </c>
      <c r="D247" s="212" t="str">
        <f t="shared" si="276"/>
        <v/>
      </c>
      <c r="E247" s="212" t="str">
        <f t="shared" si="277"/>
        <v/>
      </c>
      <c r="F247" s="212" t="str">
        <f t="shared" si="278"/>
        <v/>
      </c>
      <c r="G247" s="237" t="str">
        <f>IF('EDCI Data'!B247="","",'EDCI Data'!B247)</f>
        <v/>
      </c>
      <c r="H247" s="238" t="str">
        <f>IF('EDCI Data'!C247="","",'EDCI Data'!C247)</f>
        <v/>
      </c>
      <c r="I247" s="239" t="str">
        <f>IF('EDCI Data'!D247="","",'EDCI Data'!D247)</f>
        <v/>
      </c>
      <c r="J247" s="240" t="str">
        <f>IF('EDCI Data'!E247="","",'EDCI Data'!E247)</f>
        <v/>
      </c>
      <c r="K247" s="237" t="str">
        <f>IF('EDCI Data'!F247="","",'EDCI Data'!F247)</f>
        <v/>
      </c>
      <c r="L247" s="237" t="str">
        <f>IF('EDCI Data'!G247="","",'EDCI Data'!G247)</f>
        <v/>
      </c>
      <c r="M247" s="237" t="str">
        <f>IF('EDCI Data'!H247="","",'EDCI Data'!H247)</f>
        <v/>
      </c>
      <c r="N247" s="237" t="str">
        <f>IF('EDCI Data'!I247="","",'EDCI Data'!I247)</f>
        <v/>
      </c>
      <c r="O247" s="237" t="str">
        <f>IF('EDCI Data'!J247="","",'EDCI Data'!J247)</f>
        <v/>
      </c>
      <c r="P247" s="237" t="str">
        <f>IF('EDCI Data'!K247="","",'EDCI Data'!K247)</f>
        <v/>
      </c>
      <c r="Q247" s="241" t="str">
        <f>IF('EDCI Data'!L247="","",'EDCI Data'!L247)</f>
        <v/>
      </c>
      <c r="R247" s="241" t="str">
        <f>IF('EDCI Data'!M247="","",'EDCI Data'!M247)</f>
        <v/>
      </c>
      <c r="S247" s="237" t="str">
        <f>IF('EDCI Data'!N247="","",'EDCI Data'!N247)</f>
        <v/>
      </c>
      <c r="T247" s="237" t="str">
        <f>IF('EDCI Data'!O247="","",'EDCI Data'!O247)</f>
        <v/>
      </c>
      <c r="U247" s="237" t="str">
        <f>IF('EDCI Data'!P247="","",'EDCI Data'!P247)</f>
        <v/>
      </c>
      <c r="V247" s="237" t="str">
        <f>IF('EDCI Data'!Q247="","",'EDCI Data'!Q247)</f>
        <v/>
      </c>
      <c r="W247" s="242" t="str">
        <f>IF('EDCI Data'!R247="","",'EDCI Data'!R247)</f>
        <v/>
      </c>
      <c r="X247" s="243" t="str">
        <f>IF('EDCI Data'!S247="","",'EDCI Data'!S247)</f>
        <v/>
      </c>
      <c r="Y247" s="243" t="str">
        <f>IF('EDCI Data'!T247="","",'EDCI Data'!T247)</f>
        <v/>
      </c>
      <c r="Z247" s="244" t="str">
        <f>IF('EDCI Data'!U247="","",'EDCI Data'!U247)</f>
        <v/>
      </c>
      <c r="AA247" s="237" t="str">
        <f>IF('EDCI Data'!V247="","",'EDCI Data'!V247)</f>
        <v/>
      </c>
      <c r="AB247" s="244" t="str">
        <f>IF('EDCI Data'!W247="","",'EDCI Data'!W247)</f>
        <v/>
      </c>
      <c r="AC247" s="237" t="str">
        <f>IF('EDCI Data'!X247="","",'EDCI Data'!X247)</f>
        <v/>
      </c>
      <c r="AD247" s="244" t="str">
        <f>IF('EDCI Data'!Y247="","",'EDCI Data'!Y247)</f>
        <v/>
      </c>
      <c r="AE247" s="237" t="str">
        <f>IF('EDCI Data'!Z247="","",'EDCI Data'!Z247)</f>
        <v/>
      </c>
      <c r="AF247" s="237" t="str">
        <f>IF('EDCI Data'!AA247="","",'EDCI Data'!AA247)</f>
        <v/>
      </c>
      <c r="AG247" s="237" t="str">
        <f>IF('EDCI Data'!AB247="","",'EDCI Data'!AB247)</f>
        <v/>
      </c>
      <c r="AH247" s="237" t="str">
        <f>IF('EDCI Data'!AC247="","",'EDCI Data'!AC247)</f>
        <v/>
      </c>
      <c r="AI247" s="237" t="str">
        <f>IF('EDCI Data'!AD247="","",'EDCI Data'!AD247)</f>
        <v/>
      </c>
      <c r="AJ247" s="237" t="str">
        <f>IF('EDCI Data'!AE247="","",'EDCI Data'!AE247)</f>
        <v/>
      </c>
      <c r="AK247" s="237" t="str">
        <f>IF('EDCI Data'!AF247="","",'EDCI Data'!AF247)</f>
        <v/>
      </c>
      <c r="AL247" s="237" t="str">
        <f>IF('EDCI Data'!AG247="","",'EDCI Data'!AG247)</f>
        <v/>
      </c>
      <c r="AM247" s="237" t="str">
        <f>IF('EDCI Data'!AH247="","",'EDCI Data'!AH247)</f>
        <v/>
      </c>
      <c r="AN247" s="237" t="str">
        <f>IF('EDCI Data'!AI247="","",'EDCI Data'!AI247)</f>
        <v/>
      </c>
      <c r="AO247" s="237" t="str">
        <f>IF('EDCI Data'!AJ247="","",'EDCI Data'!AJ247)</f>
        <v/>
      </c>
      <c r="AP247" s="237" t="str">
        <f>IF('EDCI Data'!AK247="","",'EDCI Data'!AK247)</f>
        <v/>
      </c>
      <c r="AQ247" s="237" t="str">
        <f>IF('EDCI Data'!AL247="","",'EDCI Data'!AL247)</f>
        <v/>
      </c>
      <c r="AR247" s="237" t="str">
        <f>IF('EDCI Data'!AM247="","",'EDCI Data'!AM247)</f>
        <v/>
      </c>
      <c r="AS247" s="237" t="str">
        <f>IF('EDCI Data'!AN247="","",'EDCI Data'!AN247)</f>
        <v/>
      </c>
      <c r="AT247" s="237" t="str">
        <f>IF('EDCI Data'!AO247="","",'EDCI Data'!AO247)</f>
        <v/>
      </c>
      <c r="AU247" s="237" t="str">
        <f>IF('EDCI Data'!AP247="","",'EDCI Data'!AP247)</f>
        <v/>
      </c>
      <c r="AV247" s="237" t="str">
        <f>IF('EDCI Data'!AQ247="","",'EDCI Data'!AQ247)</f>
        <v/>
      </c>
      <c r="AW247" s="237" t="str">
        <f>IF('EDCI Data'!AR247="","",'EDCI Data'!AR247)</f>
        <v/>
      </c>
      <c r="AX247" s="237" t="str">
        <f>IF('EDCI Data'!AS247="","",'EDCI Data'!AS247)</f>
        <v/>
      </c>
      <c r="AY247" s="237" t="str">
        <f>IF('EDCI Data'!AT247="","",'EDCI Data'!AT247)</f>
        <v/>
      </c>
      <c r="AZ247" s="237" t="str">
        <f>IF('EDCI Data'!AU247="","",'EDCI Data'!AU247)</f>
        <v/>
      </c>
      <c r="BA247" s="237" t="str">
        <f>IF('EDCI Data'!AV247="","",'EDCI Data'!AV247)</f>
        <v/>
      </c>
      <c r="BB247" s="245" t="str">
        <f>IF('EDCI Data'!AW247="","",'EDCI Data'!AW247)</f>
        <v/>
      </c>
      <c r="BC247" s="245" t="str">
        <f>IF('EDCI Data'!AX247="","",'EDCI Data'!AX247)</f>
        <v/>
      </c>
      <c r="BD247" s="246" t="str">
        <f t="shared" si="279"/>
        <v/>
      </c>
      <c r="BE247" s="247" t="str">
        <f>IF('EDCI Data'!AY247="","",'EDCI Data'!AY247)</f>
        <v/>
      </c>
      <c r="BF247" s="247" t="str">
        <f>IF('EDCI Data'!AZ247="","",'EDCI Data'!AZ247)</f>
        <v/>
      </c>
      <c r="BG247" s="247" t="str">
        <f>IF('EDCI Data'!BA247="","",'EDCI Data'!BA247)</f>
        <v/>
      </c>
      <c r="BH247" s="247" t="str">
        <f>IF('EDCI Data'!BB247="","",'EDCI Data'!BB247)</f>
        <v/>
      </c>
      <c r="BI247" s="247" t="str">
        <f>IF('EDCI Data'!BC247="","",'EDCI Data'!BC247)</f>
        <v/>
      </c>
      <c r="BJ247" s="247" t="str">
        <f>IF('EDCI Data'!BD247="","",'EDCI Data'!BD247)</f>
        <v/>
      </c>
      <c r="BK247" s="247" t="str">
        <f>IF('EDCI Data'!BE247="","",'EDCI Data'!BE247)</f>
        <v/>
      </c>
      <c r="BL247" s="247" t="str">
        <f>IF('EDCI Data'!BF247="","",'EDCI Data'!BF247)</f>
        <v/>
      </c>
      <c r="BM247" s="247" t="str">
        <f>IF('EDCI Data'!BG247="","",'EDCI Data'!BG247)</f>
        <v/>
      </c>
      <c r="BN247" s="248" t="str">
        <f>IF('EDCI Data'!BH247="","",'EDCI Data'!BH247)</f>
        <v/>
      </c>
      <c r="BO247" s="248" t="str">
        <f>IF('EDCI Data'!BI247="","",'EDCI Data'!BI247)</f>
        <v/>
      </c>
      <c r="BP247" s="249" t="str">
        <f>IF('EDCI Data'!BJ247="","",'EDCI Data'!BJ247)</f>
        <v/>
      </c>
      <c r="BQ247" s="248" t="str">
        <f>IF('EDCI Data'!BK247="","",'EDCI Data'!BK247)</f>
        <v/>
      </c>
      <c r="BR247" s="248" t="str">
        <f>IF('EDCI Data'!BL247="","",'EDCI Data'!BL247)</f>
        <v/>
      </c>
      <c r="BS247" s="250" t="str">
        <f>IF('EDCI Data'!BM247="","",'EDCI Data'!BM247)</f>
        <v/>
      </c>
      <c r="BT247" s="251" t="str">
        <f>IF('EDCI Data'!BN247="","",'EDCI Data'!BN247)</f>
        <v/>
      </c>
      <c r="BU247" s="246" t="str">
        <f>IF('EDCI Data'!BO247="","",'EDCI Data'!BO247)</f>
        <v/>
      </c>
      <c r="BV247" s="252">
        <f t="shared" si="280"/>
        <v>0</v>
      </c>
      <c r="BW247" s="252">
        <f t="shared" si="281"/>
        <v>0</v>
      </c>
      <c r="BX247" s="252">
        <f t="shared" si="282"/>
        <v>0</v>
      </c>
      <c r="BY247" s="252">
        <f t="shared" si="283"/>
        <v>0</v>
      </c>
      <c r="BZ247" t="str">
        <f t="shared" si="217"/>
        <v/>
      </c>
      <c r="CA247" s="253"/>
      <c r="CB247"/>
      <c r="CC247"/>
      <c r="CD247"/>
      <c r="CE247" t="str">
        <f t="shared" si="218"/>
        <v/>
      </c>
      <c r="CF247"/>
      <c r="CG247" t="str">
        <f t="shared" si="219"/>
        <v/>
      </c>
      <c r="CH247" t="str">
        <f t="shared" si="220"/>
        <v/>
      </c>
      <c r="CI247" t="str">
        <f t="shared" si="221"/>
        <v/>
      </c>
      <c r="CJ247" t="str">
        <f t="shared" si="222"/>
        <v/>
      </c>
      <c r="CK247"/>
      <c r="CL247"/>
      <c r="CM247" t="str">
        <f t="shared" si="223"/>
        <v/>
      </c>
      <c r="CN247" t="str">
        <f t="shared" si="224"/>
        <v/>
      </c>
      <c r="CO247" t="str">
        <f t="shared" si="225"/>
        <v/>
      </c>
      <c r="CP247" t="str">
        <f t="shared" si="226"/>
        <v/>
      </c>
      <c r="CQ247"/>
      <c r="CR247" t="str" cm="1">
        <f t="array" ref="CR247">IF(COUNTIFS($BZ$10:$BZ$259,$BZ247,$I$10:$I$259,$I247+1)&gt;0,IF(X247&lt;&gt;INDEX(Y$10:Y$259,MATCH(1,INDEX(($BZ247=$BZ$10:$BZ$259)*($I$10:$I$259=$I247+1),0,1),0)),"Number of FTEs in previous year do not align with Number of FTEs in current year across years, by definition these should be equal. Please check and update if required. "&amp;CHAR(10),""),"")</f>
        <v/>
      </c>
      <c r="CS247" t="str" cm="1">
        <f t="array" ref="CS247">IF(COUNTIFS($BZ$10:$BZ$259,$BZ247,$I$10:$I$259,$I247-1)&gt;0,IF(Y247&lt;&gt;INDEX(X$10:X$259,MATCH(1,INDEX(($BZ247=$BZ$10:$BZ$259)*($I$10:$I$259=$I247-1),0,1),0)),"Number of FTEs in previous year do not align with Number of FTEs in current year across years, by definition these should be equal. Please check and update if required. "&amp;CHAR(10),""),"")</f>
        <v/>
      </c>
      <c r="CT247" t="str">
        <f t="shared" si="227"/>
        <v/>
      </c>
      <c r="CU247" t="str">
        <f t="shared" si="228"/>
        <v/>
      </c>
      <c r="CV247"/>
      <c r="CW247" t="str">
        <f t="shared" si="229"/>
        <v/>
      </c>
      <c r="CX247"/>
      <c r="CY247" t="str">
        <f t="shared" si="230"/>
        <v/>
      </c>
      <c r="CZ247"/>
      <c r="DA247" t="str">
        <f t="shared" si="231"/>
        <v/>
      </c>
      <c r="DB247"/>
      <c r="DC247"/>
      <c r="DD247"/>
      <c r="DE247"/>
      <c r="DF247"/>
      <c r="DG247"/>
      <c r="DH247"/>
      <c r="DI247"/>
      <c r="DJ247"/>
      <c r="DK247"/>
      <c r="DL247"/>
      <c r="DM247"/>
      <c r="DN247"/>
      <c r="DO247"/>
      <c r="DP247"/>
      <c r="DQ247"/>
      <c r="DR247"/>
      <c r="DS247"/>
      <c r="DT247"/>
      <c r="DU247"/>
      <c r="DV247"/>
      <c r="DW247"/>
      <c r="DX247" t="str">
        <f t="shared" si="232"/>
        <v/>
      </c>
      <c r="DY247" t="str">
        <f t="shared" si="233"/>
        <v/>
      </c>
      <c r="DZ247" t="str">
        <f t="shared" si="234"/>
        <v/>
      </c>
      <c r="EA247" t="str">
        <f t="shared" si="235"/>
        <v/>
      </c>
      <c r="EB247" t="str">
        <f t="shared" si="236"/>
        <v/>
      </c>
      <c r="EC247" t="str">
        <f t="shared" si="237"/>
        <v/>
      </c>
      <c r="ED247" t="str">
        <f t="shared" si="238"/>
        <v/>
      </c>
      <c r="EE247" t="str">
        <f t="shared" si="239"/>
        <v/>
      </c>
      <c r="EF247" t="str">
        <f t="shared" si="240"/>
        <v/>
      </c>
      <c r="EG247" t="str">
        <f t="shared" si="241"/>
        <v/>
      </c>
      <c r="EH247" t="str">
        <f t="shared" si="242"/>
        <v/>
      </c>
      <c r="EI247" t="str">
        <f t="shared" si="243"/>
        <v/>
      </c>
      <c r="EJ247"/>
      <c r="EK247"/>
      <c r="EL247"/>
      <c r="EM247"/>
      <c r="EN247"/>
      <c r="EO247"/>
      <c r="EP247"/>
      <c r="EQ247" t="str">
        <f t="shared" si="244"/>
        <v/>
      </c>
      <c r="ER247" t="str">
        <f t="shared" si="245"/>
        <v/>
      </c>
      <c r="ES247" t="str">
        <f t="shared" si="246"/>
        <v/>
      </c>
      <c r="ET247"/>
      <c r="EU247" t="str">
        <f t="shared" si="247"/>
        <v/>
      </c>
      <c r="EV247"/>
      <c r="EW247" t="str">
        <f t="shared" si="248"/>
        <v/>
      </c>
      <c r="EX247"/>
      <c r="EY247" t="str">
        <f t="shared" si="249"/>
        <v/>
      </c>
      <c r="EZ247"/>
      <c r="FA247"/>
      <c r="FB247"/>
      <c r="FC247"/>
      <c r="FD247"/>
      <c r="FE247"/>
      <c r="FF247"/>
      <c r="FG247"/>
      <c r="FH247"/>
      <c r="FI247"/>
      <c r="FJ247"/>
      <c r="FK247"/>
      <c r="FL247"/>
      <c r="FM247"/>
      <c r="FN247"/>
      <c r="FO247"/>
      <c r="FP247"/>
      <c r="FQ247"/>
      <c r="FR247"/>
      <c r="FS247"/>
      <c r="FT247"/>
      <c r="FU247"/>
      <c r="FV247" t="str">
        <f t="shared" si="250"/>
        <v/>
      </c>
      <c r="FW247" t="str">
        <f t="shared" si="251"/>
        <v/>
      </c>
      <c r="FX247"/>
      <c r="FY247" t="str">
        <f t="shared" si="252"/>
        <v/>
      </c>
      <c r="FZ247" t="str">
        <f t="shared" si="253"/>
        <v/>
      </c>
      <c r="GA247" t="str">
        <f t="shared" si="254"/>
        <v/>
      </c>
      <c r="GB247" t="str">
        <f t="shared" si="255"/>
        <v/>
      </c>
      <c r="GC247" t="str">
        <f t="shared" si="256"/>
        <v/>
      </c>
      <c r="GD247" t="str">
        <f t="shared" si="257"/>
        <v/>
      </c>
      <c r="GE247" t="str">
        <f t="shared" si="258"/>
        <v/>
      </c>
      <c r="GF247" t="str">
        <f t="shared" si="259"/>
        <v/>
      </c>
      <c r="GG247" t="str">
        <f t="shared" si="260"/>
        <v/>
      </c>
      <c r="GH247"/>
      <c r="GI247"/>
      <c r="GJ247"/>
      <c r="GK247"/>
      <c r="GL247"/>
      <c r="GM247"/>
      <c r="GN247"/>
      <c r="GO247"/>
      <c r="GP247" t="str">
        <f t="shared" si="261"/>
        <v/>
      </c>
      <c r="GQ247" t="str">
        <f t="shared" si="262"/>
        <v/>
      </c>
      <c r="GR247"/>
      <c r="GS247" t="str">
        <f t="shared" si="263"/>
        <v/>
      </c>
      <c r="GT247"/>
      <c r="GU247" t="str">
        <f t="shared" si="264"/>
        <v/>
      </c>
      <c r="GV247"/>
      <c r="GW247" t="str">
        <f t="shared" si="265"/>
        <v/>
      </c>
      <c r="GX247"/>
      <c r="GY247"/>
      <c r="GZ247"/>
      <c r="HA247"/>
      <c r="HB247"/>
      <c r="HC247"/>
      <c r="HD247"/>
      <c r="HE247"/>
      <c r="HF247"/>
      <c r="HG247"/>
      <c r="HH247"/>
      <c r="HI247"/>
      <c r="HJ247"/>
      <c r="HK247"/>
      <c r="HL247"/>
      <c r="HM247"/>
      <c r="HN247"/>
      <c r="HO247"/>
      <c r="HP247"/>
      <c r="HQ247"/>
      <c r="HR247"/>
      <c r="HS247"/>
      <c r="HT247" t="str">
        <f t="shared" si="266"/>
        <v/>
      </c>
      <c r="HU247" t="str">
        <f t="shared" si="267"/>
        <v/>
      </c>
      <c r="HV247"/>
      <c r="HW247"/>
      <c r="HX247"/>
      <c r="HY247"/>
      <c r="HZ247"/>
      <c r="IA247"/>
      <c r="IB247"/>
      <c r="IC247"/>
      <c r="ID247"/>
      <c r="IE247" t="str">
        <f t="shared" si="268"/>
        <v/>
      </c>
      <c r="IF247"/>
      <c r="IG247"/>
      <c r="IH247"/>
      <c r="II247"/>
      <c r="IJ247"/>
      <c r="IK247"/>
      <c r="IL247"/>
      <c r="IM247"/>
      <c r="IN247"/>
      <c r="IO247"/>
      <c r="IP247"/>
      <c r="IQ247" t="str">
        <f t="shared" si="269"/>
        <v/>
      </c>
      <c r="IR247"/>
      <c r="IS247" t="str">
        <f t="shared" si="270"/>
        <v/>
      </c>
      <c r="IT247"/>
      <c r="IU247" t="str">
        <f t="shared" si="271"/>
        <v/>
      </c>
      <c r="IV247"/>
      <c r="IW247"/>
      <c r="IX247"/>
      <c r="IY247"/>
      <c r="IZ247"/>
      <c r="JA247"/>
      <c r="JB247"/>
      <c r="JC247"/>
      <c r="JD247"/>
      <c r="JE247"/>
      <c r="JF247"/>
      <c r="JG247"/>
      <c r="JH247"/>
      <c r="JI247"/>
      <c r="JJ247"/>
      <c r="JK247"/>
      <c r="JL247"/>
      <c r="JM247"/>
      <c r="JN247"/>
      <c r="JO247"/>
      <c r="JP247"/>
      <c r="JQ247"/>
      <c r="JR247" t="str">
        <f t="shared" si="272"/>
        <v/>
      </c>
      <c r="JS247" t="str">
        <f t="shared" si="273"/>
        <v/>
      </c>
      <c r="JT247"/>
      <c r="JU247"/>
      <c r="JV247"/>
      <c r="JW247"/>
      <c r="JX247"/>
      <c r="JY247"/>
      <c r="JZ247"/>
      <c r="KA247"/>
      <c r="KB247"/>
      <c r="KC247" t="str">
        <f t="shared" si="274"/>
        <v/>
      </c>
      <c r="KD247"/>
      <c r="KE247"/>
      <c r="KF247"/>
      <c r="KG247"/>
      <c r="KH247"/>
      <c r="KI247"/>
      <c r="KJ247"/>
      <c r="KK247"/>
      <c r="KL247" t="str">
        <f>IF(CT247=1,KL$8&amp;IF(SUM(CU247:$EQ247)=0,"",", "),"")</f>
        <v/>
      </c>
      <c r="KM247" t="str">
        <f>IF(CU247=1,KM$8&amp;IF(SUM(CV247:$EQ247)=0,"",", "),"")</f>
        <v/>
      </c>
      <c r="KN247" t="str">
        <f>IF(CV247=1,KN$8&amp;IF(SUM(CW247:$EQ247)=0,"",", "),"")</f>
        <v/>
      </c>
      <c r="KO247" t="str">
        <f>IF(CW247=1,KO$8&amp;IF(SUM(CX247:$EQ247)=0,"",", "),"")</f>
        <v/>
      </c>
      <c r="KP247" t="str">
        <f>IF(CX247=1,KP$8&amp;IF(SUM(CY247:$EQ247)=0,"",", "),"")</f>
        <v/>
      </c>
      <c r="KQ247" t="str">
        <f>IF(CY247=1,KQ$8&amp;IF(SUM(CZ247:$EQ247)=0,"",", "),"")</f>
        <v/>
      </c>
      <c r="KR247" t="str">
        <f>IF(CZ247=1,KR$8&amp;IF(SUM(DA247:$EQ247)=0,"",", "),"")</f>
        <v/>
      </c>
      <c r="KS247" t="str">
        <f>IF(DA247=1,KS$8&amp;IF(SUM(DB247:$EQ247)=0,"",", "),"")</f>
        <v/>
      </c>
      <c r="KT247" t="str">
        <f>IF(DB247=1,KT$8&amp;IF(SUM(DC247:$EQ247)=0,"",", "),"")</f>
        <v/>
      </c>
      <c r="KU247" t="str">
        <f>IF(DC247=1,KU$8&amp;IF(SUM(DD247:$EQ247)=0,"",", "),"")</f>
        <v/>
      </c>
      <c r="KV247" t="str">
        <f>IF(DD247=1,KV$8&amp;IF(SUM(DE247:$EQ247)=0,"",", "),"")</f>
        <v/>
      </c>
      <c r="KW247" t="str">
        <f>IF(DE247=1,KW$8&amp;IF(SUM(DF247:$EQ247)=0,"",", "),"")</f>
        <v/>
      </c>
      <c r="KX247" t="str">
        <f>IF(DF247=1,KX$8&amp;IF(SUM(DG247:$EQ247)=0,"",", "),"")</f>
        <v/>
      </c>
      <c r="KY247" t="str">
        <f>IF(DG247=1,KY$8&amp;IF(SUM(DH247:$EQ247)=0,"",", "),"")</f>
        <v/>
      </c>
      <c r="KZ247" t="str">
        <f>IF(DH247=1,KZ$8&amp;IF(SUM(DI247:$EQ247)=0,"",", "),"")</f>
        <v/>
      </c>
      <c r="LA247" t="str">
        <f>IF(DI247=1,LA$8&amp;IF(SUM(DJ247:$EQ247)=0,"",", "),"")</f>
        <v/>
      </c>
      <c r="LB247" t="str">
        <f>IF(DJ247=1,LB$8&amp;IF(SUM(DK247:$EQ247)=0,"",", "),"")</f>
        <v/>
      </c>
      <c r="LC247" t="str">
        <f>IF(DK247=1,LC$8&amp;IF(SUM(DL247:$EQ247)=0,"",", "),"")</f>
        <v/>
      </c>
      <c r="LD247" t="str">
        <f>IF(DL247=1,LD$8&amp;IF(SUM(DM247:$EQ247)=0,"",", "),"")</f>
        <v/>
      </c>
      <c r="LE247" t="str">
        <f>IF(DM247=1,LE$8&amp;IF(SUM(DN247:$EQ247)=0,"",", "),"")</f>
        <v/>
      </c>
      <c r="LF247" t="str">
        <f>IF(DN247=1,LF$8&amp;IF(SUM(DO247:$EQ247)=0,"",", "),"")</f>
        <v/>
      </c>
      <c r="LG247" t="str">
        <f>IF(DO247=1,LG$8&amp;IF(SUM(DP247:$EQ247)=0,"",", "),"")</f>
        <v/>
      </c>
      <c r="LH247" t="str">
        <f>IF(DP247=1,LH$8&amp;IF(SUM(DQ247:$EQ247)=0,"",", "),"")</f>
        <v/>
      </c>
      <c r="LI247" t="str">
        <f>IF(DQ247=1,LI$8&amp;IF(SUM(DR247:$EQ247)=0,"",", "),"")</f>
        <v/>
      </c>
      <c r="LJ247" t="str">
        <f>IF(DR247=1,LJ$8&amp;IF(SUM(DS247:$EQ247)=0,"",", "),"")</f>
        <v/>
      </c>
      <c r="LK247" t="str">
        <f>IF(DS247=1,LK$8&amp;IF(SUM(DT247:$EQ247)=0,"",", "),"")</f>
        <v/>
      </c>
      <c r="LL247" t="str">
        <f>IF(DT247=1,LL$8&amp;IF(SUM(DU247:$EQ247)=0,"",", "),"")</f>
        <v/>
      </c>
      <c r="LM247" t="str">
        <f>IF(DU247=1,LM$8&amp;IF(SUM(DV247:$EQ247)=0,"",", "),"")</f>
        <v/>
      </c>
      <c r="LN247" t="str">
        <f>IF(DV247=1,LN$8&amp;IF(SUM(DW247:$EQ247)=0,"",", "),"")</f>
        <v/>
      </c>
      <c r="LO247" t="str">
        <f>IF(DW247=1,LO$8&amp;IF(SUM(DX247:$EQ247)=0,"",", "),"")</f>
        <v/>
      </c>
      <c r="LP247" t="str">
        <f>IF(DX247=1,LP$8&amp;IF(SUM(DY247:$EQ247)=0,"",", "),"")</f>
        <v/>
      </c>
      <c r="LQ247" t="str">
        <f>IF(DY247=1,LQ$8&amp;IF(SUM(DZ247:$EQ247)=0,"",", "),"")</f>
        <v/>
      </c>
      <c r="LR247" t="str">
        <f>IF(DZ247=1,LR$8&amp;IF(SUM(EA247:$EQ247)=0,"",", "),"")</f>
        <v/>
      </c>
      <c r="LS247" t="str">
        <f>IF(EA247=1,LS$8&amp;IF(SUM(EB247:$EQ247)=0,"",", "),"")</f>
        <v/>
      </c>
      <c r="LT247" t="str">
        <f>IF(EB247=1,LT$8&amp;IF(SUM(EC247:$EQ247)=0,"",", "),"")</f>
        <v/>
      </c>
      <c r="LU247" t="str">
        <f>IF(EC247=1,LU$8&amp;IF(SUM(ED247:$EQ247)=0,"",", "),"")</f>
        <v/>
      </c>
      <c r="LV247" t="str">
        <f>IF(ED247=1,LV$8&amp;IF(SUM(EE247:$EQ247)=0,"",", "),"")</f>
        <v/>
      </c>
      <c r="LW247" t="str">
        <f>IF(EE247=1,LW$8&amp;IF(SUM(EF247:$EQ247)=0,"",", "),"")</f>
        <v/>
      </c>
      <c r="LX247" t="str">
        <f>IF(EF247=1,LX$8&amp;IF(SUM(EG247:$EQ247)=0,"",", "),"")</f>
        <v/>
      </c>
      <c r="LY247" t="str">
        <f>IF(EG247=1,LY$8&amp;IF(SUM(EH247:$EQ247)=0,"",", "),"")</f>
        <v/>
      </c>
      <c r="LZ247" t="str">
        <f>IF(EH247=1,LZ$8&amp;IF(SUM(EI247:$EQ247)=0,"",", "),"")</f>
        <v/>
      </c>
      <c r="MA247" t="str">
        <f>IF(EI247=1,MA$8&amp;IF(SUM(EJ247:$EQ247)=0,"",", "),"")</f>
        <v/>
      </c>
      <c r="MB247" t="str">
        <f>IF(EJ247=1,MB$8&amp;IF(SUM(EK247:$EQ247)=0,"",", "),"")</f>
        <v/>
      </c>
      <c r="MC247" t="str">
        <f>IF(EK247=1,MC$8&amp;IF(SUM(EL247:$EQ247)=0,"",", "),"")</f>
        <v/>
      </c>
      <c r="MD247" t="str">
        <f>IF(EL247=1,MD$8&amp;IF(SUM(EM247:$EQ247)=0,"",", "),"")</f>
        <v/>
      </c>
      <c r="ME247" t="str">
        <f>IF(EM247=1,ME$8&amp;IF(SUM(EN247:$EQ247)=0,"",", "),"")</f>
        <v/>
      </c>
      <c r="MF247" t="str">
        <f>IF(EN247=1,MF$8&amp;IF(SUM(EO247:$EQ247)=0,"",", "),"")</f>
        <v/>
      </c>
      <c r="MG247" t="str">
        <f>IF(EO247=1,MG$8&amp;IF(SUM(EP247:$EQ247)=0,"",", "),"")</f>
        <v/>
      </c>
      <c r="MH247" t="str">
        <f>IF(EP247=1,MH$8&amp;IF(SUM(EQ247:$EQ247)=0,"",", "),"")</f>
        <v/>
      </c>
      <c r="MI247" t="str">
        <f t="shared" si="284"/>
        <v/>
      </c>
      <c r="MJ247" t="str">
        <f>IF(ER247=1,MJ$8&amp;IF(SUM(ES247:$GO247)=0,"",", "),"")</f>
        <v/>
      </c>
      <c r="MK247" t="str">
        <f>IF(ES247=1,MK$8&amp;IF(SUM(ET247:$GO247)=0,"",", "),"")</f>
        <v/>
      </c>
      <c r="ML247" t="str">
        <f>IF(ET247=1,ML$8&amp;IF(SUM(EU247:$GO247)=0,"",", "),"")</f>
        <v/>
      </c>
      <c r="MM247" t="str">
        <f>IF(EU247=1,MM$8&amp;IF(SUM(EV247:$GO247)=0,"",", "),"")</f>
        <v/>
      </c>
      <c r="MN247" t="str">
        <f>IF(EV247=1,MN$8&amp;IF(SUM(EW247:$GO247)=0,"",", "),"")</f>
        <v/>
      </c>
      <c r="MO247" t="str">
        <f>IF(EW247=1,MO$8&amp;IF(SUM(EX247:$GO247)=0,"",", "),"")</f>
        <v/>
      </c>
      <c r="MP247" t="str">
        <f>IF(EX247=1,MP$8&amp;IF(SUM(EY247:$GO247)=0,"",", "),"")</f>
        <v/>
      </c>
      <c r="MQ247" t="str">
        <f>IF(EY247=1,MQ$8&amp;IF(SUM(EZ247:$GO247)=0,"",", "),"")</f>
        <v/>
      </c>
      <c r="MR247" t="str">
        <f>IF(EZ247=1,MR$8&amp;IF(SUM(FA247:$GO247)=0,"",", "),"")</f>
        <v/>
      </c>
      <c r="MS247" t="str">
        <f>IF(FA247=1,MS$8&amp;IF(SUM(FB247:$GO247)=0,"",", "),"")</f>
        <v/>
      </c>
      <c r="MT247" t="str">
        <f>IF(FB247=1,MT$8&amp;IF(SUM(FC247:$GO247)=0,"",", "),"")</f>
        <v/>
      </c>
      <c r="MU247" t="str">
        <f>IF(FC247=1,MU$8&amp;IF(SUM(FD247:$GO247)=0,"",", "),"")</f>
        <v/>
      </c>
      <c r="MV247" t="str">
        <f>IF(FD247=1,MV$8&amp;IF(SUM(FE247:$GO247)=0,"",", "),"")</f>
        <v/>
      </c>
      <c r="MW247" t="str">
        <f>IF(FE247=1,MW$8&amp;IF(SUM(FF247:$GO247)=0,"",", "),"")</f>
        <v/>
      </c>
      <c r="MX247" t="str">
        <f>IF(FF247=1,MX$8&amp;IF(SUM(FG247:$GO247)=0,"",", "),"")</f>
        <v/>
      </c>
      <c r="MY247" t="str">
        <f>IF(FG247=1,MY$8&amp;IF(SUM(FH247:$GO247)=0,"",", "),"")</f>
        <v/>
      </c>
      <c r="MZ247" t="str">
        <f>IF(FH247=1,MZ$8&amp;IF(SUM(FI247:$GO247)=0,"",", "),"")</f>
        <v/>
      </c>
      <c r="NA247" t="str">
        <f>IF(FI247=1,NA$8&amp;IF(SUM(FJ247:$GO247)=0,"",", "),"")</f>
        <v/>
      </c>
      <c r="NB247" t="str">
        <f>IF(FJ247=1,NB$8&amp;IF(SUM(FK247:$GO247)=0,"",", "),"")</f>
        <v/>
      </c>
      <c r="NC247" t="str">
        <f>IF(FK247=1,NC$8&amp;IF(SUM(FL247:$GO247)=0,"",", "),"")</f>
        <v/>
      </c>
      <c r="ND247" t="str">
        <f>IF(FL247=1,ND$8&amp;IF(SUM(FM247:$GO247)=0,"",", "),"")</f>
        <v/>
      </c>
      <c r="NE247" t="str">
        <f>IF(FM247=1,NE$8&amp;IF(SUM(FN247:$GO247)=0,"",", "),"")</f>
        <v/>
      </c>
      <c r="NF247" t="str">
        <f>IF(FN247=1,NF$8&amp;IF(SUM(FO247:$GO247)=0,"",", "),"")</f>
        <v/>
      </c>
      <c r="NG247" t="str">
        <f>IF(FO247=1,NG$8&amp;IF(SUM(FP247:$GO247)=0,"",", "),"")</f>
        <v/>
      </c>
      <c r="NH247" t="str">
        <f>IF(FP247=1,NH$8&amp;IF(SUM(FQ247:$GO247)=0,"",", "),"")</f>
        <v/>
      </c>
      <c r="NI247" t="str">
        <f>IF(FQ247=1,NI$8&amp;IF(SUM(FR247:$GO247)=0,"",", "),"")</f>
        <v/>
      </c>
      <c r="NJ247" t="str">
        <f>IF(FR247=1,NJ$8&amp;IF(SUM(FS247:$GO247)=0,"",", "),"")</f>
        <v/>
      </c>
      <c r="NK247" t="str">
        <f>IF(FS247=1,NK$8&amp;IF(SUM(FT247:$GO247)=0,"",", "),"")</f>
        <v/>
      </c>
      <c r="NL247" t="str">
        <f>IF(FT247=1,NL$8&amp;IF(SUM(FU247:$GO247)=0,"",", "),"")</f>
        <v/>
      </c>
      <c r="NM247" t="str">
        <f>IF(FU247=1,NM$8&amp;IF(SUM(FV247:$GO247)=0,"",", "),"")</f>
        <v/>
      </c>
      <c r="NN247" t="str">
        <f>IF(FV247=1,NN$8&amp;IF(SUM(FW247:$GO247)=0,"",", "),"")</f>
        <v/>
      </c>
      <c r="NO247" t="str">
        <f>IF(FW247=1,NO$8&amp;IF(SUM(FX247:$GO247)=0,"",", "),"")</f>
        <v/>
      </c>
      <c r="NP247" t="str">
        <f>IF(FX247=1,NP$8&amp;IF(SUM(FY247:$GO247)=0,"",", "),"")</f>
        <v/>
      </c>
      <c r="NQ247" t="str">
        <f>IF(FY247=1,NQ$8&amp;IF(SUM(FZ247:$GO247)=0,"",", "),"")</f>
        <v/>
      </c>
      <c r="NR247" t="str">
        <f>IF(FZ247=1,NR$8&amp;IF(SUM(GA247:$GO247)=0,"",", "),"")</f>
        <v/>
      </c>
      <c r="NS247" t="str">
        <f>IF(GA247=1,NS$8&amp;IF(SUM(GB247:$GO247)=0,"",", "),"")</f>
        <v/>
      </c>
      <c r="NT247" t="str">
        <f>IF(GB247=1,NT$8&amp;IF(SUM(GC247:$GO247)=0,"",", "),"")</f>
        <v/>
      </c>
      <c r="NU247" t="str">
        <f>IF(GC247=1,NU$8&amp;IF(SUM(GD247:$GO247)=0,"",", "),"")</f>
        <v/>
      </c>
      <c r="NV247" t="str">
        <f>IF(GD247=1,NV$8&amp;IF(SUM(GE247:$GO247)=0,"",", "),"")</f>
        <v/>
      </c>
      <c r="NW247" t="str">
        <f>IF(GE247=1,NW$8&amp;IF(SUM(GF247:$GO247)=0,"",", "),"")</f>
        <v/>
      </c>
      <c r="NX247" t="str">
        <f>IF(GF247=1,NX$8&amp;IF(SUM(GG247:$GO247)=0,"",", "),"")</f>
        <v/>
      </c>
      <c r="NY247" t="str">
        <f>IF(GG247=1,NY$8&amp;IF(SUM(GH247:$GO247)=0,"",", "),"")</f>
        <v/>
      </c>
      <c r="NZ247" t="str">
        <f>IF(GH247=1,NZ$8&amp;IF(SUM(GI247:$GO247)=0,"",", "),"")</f>
        <v/>
      </c>
      <c r="OA247" t="str">
        <f>IF(GI247=1,OA$8&amp;IF(SUM(GJ247:$GO247)=0,"",", "),"")</f>
        <v/>
      </c>
      <c r="OB247" t="str">
        <f>IF(GJ247=1,OB$8&amp;IF(SUM(GK247:$GO247)=0,"",", "),"")</f>
        <v/>
      </c>
      <c r="OC247" t="str">
        <f>IF(GK247=1,OC$8&amp;IF(SUM(GL247:$GO247)=0,"",", "),"")</f>
        <v/>
      </c>
      <c r="OD247" t="str">
        <f>IF(GL247=1,OD$8&amp;IF(SUM(GM247:$GO247)=0,"",", "),"")</f>
        <v/>
      </c>
      <c r="OE247" t="str">
        <f>IF(GM247=1,OE$8&amp;IF(SUM(GN247:$GO247)=0,"",", "),"")</f>
        <v/>
      </c>
      <c r="OF247" t="str">
        <f>IF(GN247=1,OF$8&amp;IF(SUM(GO247:$GO247)=0,"",", "),"")</f>
        <v/>
      </c>
      <c r="OG247" t="str">
        <f t="shared" si="285"/>
        <v/>
      </c>
      <c r="OH247" t="str">
        <f>IF(GP247=1,OH$8&amp;IF(SUM(GQ247:$IM247)=0,"",", "),"")</f>
        <v/>
      </c>
      <c r="OI247" t="str">
        <f>IF(GQ247=1,OI$8&amp;IF(SUM(GR247:$IM247)=0,"",", "),"")</f>
        <v/>
      </c>
      <c r="OJ247" t="str">
        <f>IF(GR247=1,OJ$8&amp;IF(SUM(GS247:$IM247)=0,"",", "),"")</f>
        <v/>
      </c>
      <c r="OK247" t="str">
        <f>IF(GS247=1,OK$8&amp;IF(SUM(GT247:$IM247)=0,"",", "),"")</f>
        <v/>
      </c>
      <c r="OL247" t="str">
        <f>IF(GT247=1,OL$8&amp;IF(SUM(GU247:$IM247)=0,"",", "),"")</f>
        <v/>
      </c>
      <c r="OM247" t="str">
        <f>IF(GU247=1,OM$8&amp;IF(SUM(GV247:$IM247)=0,"",", "),"")</f>
        <v/>
      </c>
      <c r="ON247" t="str">
        <f>IF(GV247=1,ON$8&amp;IF(SUM(GW247:$IM247)=0,"",", "),"")</f>
        <v/>
      </c>
      <c r="OO247" t="str">
        <f>IF(GW247=1,OO$8&amp;IF(SUM(GX247:$IM247)=0,"",", "),"")</f>
        <v/>
      </c>
      <c r="OP247" t="str">
        <f>IF(GX247=1,OP$8&amp;IF(SUM(GY247:$IM247)=0,"",", "),"")</f>
        <v/>
      </c>
      <c r="OQ247" t="str">
        <f>IF(GY247=1,OQ$8&amp;IF(SUM(GZ247:$IM247)=0,"",", "),"")</f>
        <v/>
      </c>
      <c r="OR247" t="str">
        <f>IF(GZ247=1,OR$8&amp;IF(SUM(HA247:$IM247)=0,"",", "),"")</f>
        <v/>
      </c>
      <c r="OS247" t="str">
        <f>IF(HA247=1,OS$8&amp;IF(SUM(HB247:$IM247)=0,"",", "),"")</f>
        <v/>
      </c>
      <c r="OT247" t="str">
        <f>IF(HB247=1,OT$8&amp;IF(SUM(HC247:$IM247)=0,"",", "),"")</f>
        <v/>
      </c>
      <c r="OU247" t="str">
        <f>IF(HC247=1,OU$8&amp;IF(SUM(HD247:$IM247)=0,"",", "),"")</f>
        <v/>
      </c>
      <c r="OV247" t="str">
        <f>IF(HD247=1,OV$8&amp;IF(SUM(HE247:$IM247)=0,"",", "),"")</f>
        <v/>
      </c>
      <c r="OW247" t="str">
        <f>IF(HE247=1,OW$8&amp;IF(SUM(HF247:$IM247)=0,"",", "),"")</f>
        <v/>
      </c>
      <c r="OX247" t="str">
        <f>IF(HF247=1,OX$8&amp;IF(SUM(HG247:$IM247)=0,"",", "),"")</f>
        <v/>
      </c>
      <c r="OY247" t="str">
        <f>IF(HG247=1,OY$8&amp;IF(SUM(HH247:$IM247)=0,"",", "),"")</f>
        <v/>
      </c>
      <c r="OZ247" t="str">
        <f>IF(HH247=1,OZ$8&amp;IF(SUM(HI247:$IM247)=0,"",", "),"")</f>
        <v/>
      </c>
      <c r="PA247" t="str">
        <f>IF(HI247=1,PA$8&amp;IF(SUM(HJ247:$IM247)=0,"",", "),"")</f>
        <v/>
      </c>
      <c r="PB247" t="str">
        <f>IF(HJ247=1,PB$8&amp;IF(SUM(HK247:$IM247)=0,"",", "),"")</f>
        <v/>
      </c>
      <c r="PC247" t="str">
        <f>IF(HK247=1,PC$8&amp;IF(SUM(HL247:$IM247)=0,"",", "),"")</f>
        <v/>
      </c>
      <c r="PD247" t="str">
        <f>IF(HL247=1,PD$8&amp;IF(SUM(HM247:$IM247)=0,"",", "),"")</f>
        <v/>
      </c>
      <c r="PE247" t="str">
        <f>IF(HM247=1,PE$8&amp;IF(SUM(HN247:$IM247)=0,"",", "),"")</f>
        <v/>
      </c>
      <c r="PF247" t="str">
        <f>IF(HN247=1,PF$8&amp;IF(SUM(HO247:$IM247)=0,"",", "),"")</f>
        <v/>
      </c>
      <c r="PG247" t="str">
        <f>IF(HO247=1,PG$8&amp;IF(SUM(HP247:$IM247)=0,"",", "),"")</f>
        <v/>
      </c>
      <c r="PH247" t="str">
        <f>IF(HP247=1,PH$8&amp;IF(SUM(HQ247:$IM247)=0,"",", "),"")</f>
        <v/>
      </c>
      <c r="PI247" t="str">
        <f>IF(HQ247=1,PI$8&amp;IF(SUM(HR247:$IM247)=0,"",", "),"")</f>
        <v/>
      </c>
      <c r="PJ247" t="str">
        <f>IF(HR247=1,PJ$8&amp;IF(SUM(HS247:$IM247)=0,"",", "),"")</f>
        <v/>
      </c>
      <c r="PK247" t="str">
        <f>IF(HS247=1,PK$8&amp;IF(SUM(HT247:$IM247)=0,"",", "),"")</f>
        <v/>
      </c>
      <c r="PL247" t="str">
        <f>IF(HT247=1,PL$8&amp;IF(SUM(HU247:$IM247)=0,"",", "),"")</f>
        <v/>
      </c>
      <c r="PM247" t="str">
        <f>IF(HU247=1,PM$8&amp;IF(SUM(HV247:$IM247)=0,"",", "),"")</f>
        <v/>
      </c>
      <c r="PN247" t="str">
        <f>IF(HV247=1,PN$8&amp;IF(SUM(HW247:$IM247)=0,"",", "),"")</f>
        <v/>
      </c>
      <c r="PO247" t="str">
        <f>IF(HW247=1,PO$8&amp;IF(SUM(HX247:$IM247)=0,"",", "),"")</f>
        <v/>
      </c>
      <c r="PP247" t="str">
        <f>IF(HX247=1,PP$8&amp;IF(SUM(HY247:$IM247)=0,"",", "),"")</f>
        <v/>
      </c>
      <c r="PQ247" t="str">
        <f>IF(HY247=1,PQ$8&amp;IF(SUM(HZ247:$IM247)=0,"",", "),"")</f>
        <v/>
      </c>
      <c r="PR247" t="str">
        <f>IF(HZ247=1,PR$8&amp;IF(SUM(IA247:$IM247)=0,"",", "),"")</f>
        <v/>
      </c>
      <c r="PS247" t="str">
        <f>IF(IA247=1,PS$8&amp;IF(SUM(IB247:$IM247)=0,"",", "),"")</f>
        <v/>
      </c>
      <c r="PT247" t="str">
        <f>IF(IB247=1,PT$8&amp;IF(SUM(IC247:$IM247)=0,"",", "),"")</f>
        <v/>
      </c>
      <c r="PU247" t="str">
        <f>IF(IC247=1,PU$8&amp;IF(SUM(ID247:$IM247)=0,"",", "),"")</f>
        <v/>
      </c>
      <c r="PV247" t="str">
        <f>IF(ID247=1,PV$8&amp;IF(SUM(IE247:$IM247)=0,"",", "),"")</f>
        <v/>
      </c>
      <c r="PW247" t="str">
        <f>IF(IE247=1,PW$8&amp;IF(SUM(IF247:$IM247)=0,"",", "),"")</f>
        <v/>
      </c>
      <c r="PX247" t="str">
        <f>IF(IF247=1,PX$8&amp;IF(SUM(IG247:$IM247)=0,"",", "),"")</f>
        <v/>
      </c>
      <c r="PY247" t="str">
        <f>IF(IG247=1,PY$8&amp;IF(SUM(IH247:$IM247)=0,"",", "),"")</f>
        <v/>
      </c>
      <c r="PZ247" t="str">
        <f>IF(IH247=1,PZ$8&amp;IF(SUM(II247:$IM247)=0,"",", "),"")</f>
        <v/>
      </c>
      <c r="QA247" t="str">
        <f>IF(II247=1,QA$8&amp;IF(SUM(IJ247:$IM247)=0,"",", "),"")</f>
        <v/>
      </c>
      <c r="QB247" t="str">
        <f>IF(IJ247=1,QB$8&amp;IF(SUM(IK247:$IM247)=0,"",", "),"")</f>
        <v/>
      </c>
      <c r="QC247" t="str">
        <f>IF(IK247=1,QC$8&amp;IF(SUM(IL247:$IM247)=0,"",", "),"")</f>
        <v/>
      </c>
      <c r="QD247" t="str">
        <f>IF(IL247=1,QD$8&amp;IF(SUM(IM247:$IM247)=0,"",", "),"")</f>
        <v/>
      </c>
      <c r="QE247" t="str">
        <f t="shared" si="286"/>
        <v/>
      </c>
      <c r="QF247" t="str">
        <f>IF(IN247=1,QF$8&amp;IF(SUM(IO247:$KK247)=0,"",", "),"")</f>
        <v/>
      </c>
      <c r="QG247" t="str">
        <f>IF(IO247=1,QG$8&amp;IF(SUM(IP247:$KK247)=0,"",", "),"")</f>
        <v/>
      </c>
      <c r="QH247" t="str">
        <f>IF(IP247=1,QH$8&amp;IF(SUM(IQ247:$KK247)=0,"",", "),"")</f>
        <v/>
      </c>
      <c r="QI247" t="str">
        <f>IF(IQ247=1,QI$8&amp;IF(SUM(IR247:$KK247)=0,"",", "),"")</f>
        <v/>
      </c>
      <c r="QJ247" t="str">
        <f>IF(IR247=1,QJ$8&amp;IF(SUM(IS247:$KK247)=0,"",", "),"")</f>
        <v/>
      </c>
      <c r="QK247" t="str">
        <f>IF(IS247=1,QK$8&amp;IF(SUM(IT247:$KK247)=0,"",", "),"")</f>
        <v/>
      </c>
      <c r="QL247" t="str">
        <f>IF(IT247=1,QL$8&amp;IF(SUM(IU247:$KK247)=0,"",", "),"")</f>
        <v/>
      </c>
      <c r="QM247" t="str">
        <f>IF(IU247=1,QM$8&amp;IF(SUM(IV247:$KK247)=0,"",", "),"")</f>
        <v/>
      </c>
      <c r="QN247" t="str">
        <f>IF(IV247=1,QN$8&amp;IF(SUM(IW247:$KK247)=0,"",", "),"")</f>
        <v/>
      </c>
      <c r="QO247" t="str">
        <f>IF(IW247=1,QO$8&amp;IF(SUM(IX247:$KK247)=0,"",", "),"")</f>
        <v/>
      </c>
      <c r="QP247" t="str">
        <f>IF(IX247=1,QP$8&amp;IF(SUM(IY247:$KK247)=0,"",", "),"")</f>
        <v/>
      </c>
      <c r="QQ247" t="str">
        <f>IF(IY247=1,QQ$8&amp;IF(SUM(IZ247:$KK247)=0,"",", "),"")</f>
        <v/>
      </c>
      <c r="QR247" t="str">
        <f>IF(IZ247=1,QR$8&amp;IF(SUM(JA247:$KK247)=0,"",", "),"")</f>
        <v/>
      </c>
      <c r="QS247" t="str">
        <f>IF(JA247=1,QS$8&amp;IF(SUM(JB247:$KK247)=0,"",", "),"")</f>
        <v/>
      </c>
      <c r="QT247" t="str">
        <f>IF(JB247=1,QT$8&amp;IF(SUM(JC247:$KK247)=0,"",", "),"")</f>
        <v/>
      </c>
      <c r="QU247" t="str">
        <f>IF(JC247=1,QU$8&amp;IF(SUM(JD247:$KK247)=0,"",", "),"")</f>
        <v/>
      </c>
      <c r="QV247" t="str">
        <f>IF(JD247=1,QV$8&amp;IF(SUM(JE247:$KK247)=0,"",", "),"")</f>
        <v/>
      </c>
      <c r="QW247" t="str">
        <f>IF(JE247=1,QW$8&amp;IF(SUM(JF247:$KK247)=0,"",", "),"")</f>
        <v/>
      </c>
      <c r="QX247" t="str">
        <f>IF(JF247=1,QX$8&amp;IF(SUM(JG247:$KK247)=0,"",", "),"")</f>
        <v/>
      </c>
      <c r="QY247" t="str">
        <f>IF(JG247=1,QY$8&amp;IF(SUM(JH247:$KK247)=0,"",", "),"")</f>
        <v/>
      </c>
      <c r="QZ247" t="str">
        <f>IF(JH247=1,QZ$8&amp;IF(SUM(JI247:$KK247)=0,"",", "),"")</f>
        <v/>
      </c>
      <c r="RA247" t="str">
        <f>IF(JI247=1,RA$8&amp;IF(SUM(JJ247:$KK247)=0,"",", "),"")</f>
        <v/>
      </c>
      <c r="RB247" t="str">
        <f>IF(JJ247=1,RB$8&amp;IF(SUM(JK247:$KK247)=0,"",", "),"")</f>
        <v/>
      </c>
      <c r="RC247" t="str">
        <f>IF(JK247=1,RC$8&amp;IF(SUM(JL247:$KK247)=0,"",", "),"")</f>
        <v/>
      </c>
      <c r="RD247" t="str">
        <f>IF(JL247=1,RD$8&amp;IF(SUM(JM247:$KK247)=0,"",", "),"")</f>
        <v/>
      </c>
      <c r="RE247" t="str">
        <f>IF(JM247=1,RE$8&amp;IF(SUM(JN247:$KK247)=0,"",", "),"")</f>
        <v/>
      </c>
      <c r="RF247" t="str">
        <f>IF(JN247=1,RF$8&amp;IF(SUM(JO247:$KK247)=0,"",", "),"")</f>
        <v/>
      </c>
      <c r="RG247" t="str">
        <f>IF(JO247=1,RG$8&amp;IF(SUM(JP247:$KK247)=0,"",", "),"")</f>
        <v/>
      </c>
      <c r="RH247" t="str">
        <f>IF(JP247=1,RH$8&amp;IF(SUM(JQ247:$KK247)=0,"",", "),"")</f>
        <v/>
      </c>
      <c r="RI247" t="str">
        <f>IF(JQ247=1,RI$8&amp;IF(SUM(JR247:$KK247)=0,"",", "),"")</f>
        <v/>
      </c>
      <c r="RJ247" t="str">
        <f>IF(JR247=1,RJ$8&amp;IF(SUM(JS247:$KK247)=0,"",", "),"")</f>
        <v/>
      </c>
      <c r="RK247" t="str">
        <f>IF(JS247=1,RK$8&amp;IF(SUM(JT247:$KK247)=0,"",", "),"")</f>
        <v/>
      </c>
      <c r="RL247" t="str">
        <f>IF(JT247=1,RL$8&amp;IF(SUM(JU247:$KK247)=0,"",", "),"")</f>
        <v/>
      </c>
      <c r="RM247" t="str">
        <f>IF(JU247=1,RM$8&amp;IF(SUM(JV247:$KK247)=0,"",", "),"")</f>
        <v/>
      </c>
      <c r="RN247" t="str">
        <f>IF(JV247=1,RN$8&amp;IF(SUM(JW247:$KK247)=0,"",", "),"")</f>
        <v/>
      </c>
      <c r="RO247" t="str">
        <f>IF(JW247=1,RO$8&amp;IF(SUM(JX247:$KK247)=0,"",", "),"")</f>
        <v/>
      </c>
      <c r="RP247" t="str">
        <f>IF(JX247=1,RP$8&amp;IF(SUM(JY247:$KK247)=0,"",", "),"")</f>
        <v/>
      </c>
      <c r="RQ247" t="str">
        <f>IF(JY247=1,RQ$8&amp;IF(SUM(JZ247:$KK247)=0,"",", "),"")</f>
        <v/>
      </c>
      <c r="RR247" t="str">
        <f>IF(JZ247=1,RR$8&amp;IF(SUM(KA247:$KK247)=0,"",", "),"")</f>
        <v/>
      </c>
      <c r="RS247" t="str">
        <f>IF(KA247=1,RS$8&amp;IF(SUM(KB247:$KK247)=0,"",", "),"")</f>
        <v/>
      </c>
      <c r="RT247" t="str">
        <f>IF(KB247=1,RT$8&amp;IF(SUM(KC247:$KK247)=0,"",", "),"")</f>
        <v/>
      </c>
      <c r="RU247" t="str">
        <f>IF(KC247=1,RU$8&amp;IF(SUM(KD247:$KK247)=0,"",", "),"")</f>
        <v/>
      </c>
      <c r="RV247" t="str">
        <f>IF(KD247=1,RV$8&amp;IF(SUM(KE247:$KK247)=0,"",", "),"")</f>
        <v/>
      </c>
      <c r="RW247" t="str">
        <f>IF(KE247=1,RW$8&amp;IF(SUM(KF247:$KK247)=0,"",", "),"")</f>
        <v/>
      </c>
      <c r="RX247" t="str">
        <f>IF(KF247=1,RX$8&amp;IF(SUM(KG247:$KK247)=0,"",", "),"")</f>
        <v/>
      </c>
      <c r="RY247" t="str">
        <f>IF(KG247=1,RY$8&amp;IF(SUM(KH247:$KK247)=0,"",", "),"")</f>
        <v/>
      </c>
      <c r="RZ247" t="str">
        <f>IF(KH247=1,RZ$8&amp;IF(SUM(KI247:$KK247)=0,"",", "),"")</f>
        <v/>
      </c>
      <c r="SA247" t="str">
        <f>IF(KI247=1,SA$8&amp;IF(SUM(KJ247:$KK247)=0,"",", "),"")</f>
        <v/>
      </c>
      <c r="SB247" t="str">
        <f>IF(KJ247=1,SB$8&amp;IF(SUM(KK247:$KK247)=0,"",", "),"")</f>
        <v/>
      </c>
      <c r="SC247" t="str">
        <f t="shared" si="287"/>
        <v/>
      </c>
    </row>
    <row r="248" spans="1:497" ht="60" customHeight="1" x14ac:dyDescent="0.45">
      <c r="A248" s="62"/>
      <c r="B248" s="212" t="str">
        <f t="shared" si="216"/>
        <v/>
      </c>
      <c r="C248" s="212" t="str">
        <f t="shared" si="275"/>
        <v/>
      </c>
      <c r="D248" s="212" t="str">
        <f t="shared" si="276"/>
        <v/>
      </c>
      <c r="E248" s="212" t="str">
        <f t="shared" si="277"/>
        <v/>
      </c>
      <c r="F248" s="212" t="str">
        <f t="shared" si="278"/>
        <v/>
      </c>
      <c r="G248" s="237" t="str">
        <f>IF('EDCI Data'!B248="","",'EDCI Data'!B248)</f>
        <v/>
      </c>
      <c r="H248" s="238" t="str">
        <f>IF('EDCI Data'!C248="","",'EDCI Data'!C248)</f>
        <v/>
      </c>
      <c r="I248" s="239" t="str">
        <f>IF('EDCI Data'!D248="","",'EDCI Data'!D248)</f>
        <v/>
      </c>
      <c r="J248" s="240" t="str">
        <f>IF('EDCI Data'!E248="","",'EDCI Data'!E248)</f>
        <v/>
      </c>
      <c r="K248" s="237" t="str">
        <f>IF('EDCI Data'!F248="","",'EDCI Data'!F248)</f>
        <v/>
      </c>
      <c r="L248" s="237" t="str">
        <f>IF('EDCI Data'!G248="","",'EDCI Data'!G248)</f>
        <v/>
      </c>
      <c r="M248" s="237" t="str">
        <f>IF('EDCI Data'!H248="","",'EDCI Data'!H248)</f>
        <v/>
      </c>
      <c r="N248" s="237" t="str">
        <f>IF('EDCI Data'!I248="","",'EDCI Data'!I248)</f>
        <v/>
      </c>
      <c r="O248" s="237" t="str">
        <f>IF('EDCI Data'!J248="","",'EDCI Data'!J248)</f>
        <v/>
      </c>
      <c r="P248" s="237" t="str">
        <f>IF('EDCI Data'!K248="","",'EDCI Data'!K248)</f>
        <v/>
      </c>
      <c r="Q248" s="241" t="str">
        <f>IF('EDCI Data'!L248="","",'EDCI Data'!L248)</f>
        <v/>
      </c>
      <c r="R248" s="241" t="str">
        <f>IF('EDCI Data'!M248="","",'EDCI Data'!M248)</f>
        <v/>
      </c>
      <c r="S248" s="237" t="str">
        <f>IF('EDCI Data'!N248="","",'EDCI Data'!N248)</f>
        <v/>
      </c>
      <c r="T248" s="237" t="str">
        <f>IF('EDCI Data'!O248="","",'EDCI Data'!O248)</f>
        <v/>
      </c>
      <c r="U248" s="237" t="str">
        <f>IF('EDCI Data'!P248="","",'EDCI Data'!P248)</f>
        <v/>
      </c>
      <c r="V248" s="237" t="str">
        <f>IF('EDCI Data'!Q248="","",'EDCI Data'!Q248)</f>
        <v/>
      </c>
      <c r="W248" s="242" t="str">
        <f>IF('EDCI Data'!R248="","",'EDCI Data'!R248)</f>
        <v/>
      </c>
      <c r="X248" s="243" t="str">
        <f>IF('EDCI Data'!S248="","",'EDCI Data'!S248)</f>
        <v/>
      </c>
      <c r="Y248" s="243" t="str">
        <f>IF('EDCI Data'!T248="","",'EDCI Data'!T248)</f>
        <v/>
      </c>
      <c r="Z248" s="244" t="str">
        <f>IF('EDCI Data'!U248="","",'EDCI Data'!U248)</f>
        <v/>
      </c>
      <c r="AA248" s="237" t="str">
        <f>IF('EDCI Data'!V248="","",'EDCI Data'!V248)</f>
        <v/>
      </c>
      <c r="AB248" s="244" t="str">
        <f>IF('EDCI Data'!W248="","",'EDCI Data'!W248)</f>
        <v/>
      </c>
      <c r="AC248" s="237" t="str">
        <f>IF('EDCI Data'!X248="","",'EDCI Data'!X248)</f>
        <v/>
      </c>
      <c r="AD248" s="244" t="str">
        <f>IF('EDCI Data'!Y248="","",'EDCI Data'!Y248)</f>
        <v/>
      </c>
      <c r="AE248" s="237" t="str">
        <f>IF('EDCI Data'!Z248="","",'EDCI Data'!Z248)</f>
        <v/>
      </c>
      <c r="AF248" s="237" t="str">
        <f>IF('EDCI Data'!AA248="","",'EDCI Data'!AA248)</f>
        <v/>
      </c>
      <c r="AG248" s="237" t="str">
        <f>IF('EDCI Data'!AB248="","",'EDCI Data'!AB248)</f>
        <v/>
      </c>
      <c r="AH248" s="237" t="str">
        <f>IF('EDCI Data'!AC248="","",'EDCI Data'!AC248)</f>
        <v/>
      </c>
      <c r="AI248" s="237" t="str">
        <f>IF('EDCI Data'!AD248="","",'EDCI Data'!AD248)</f>
        <v/>
      </c>
      <c r="AJ248" s="237" t="str">
        <f>IF('EDCI Data'!AE248="","",'EDCI Data'!AE248)</f>
        <v/>
      </c>
      <c r="AK248" s="237" t="str">
        <f>IF('EDCI Data'!AF248="","",'EDCI Data'!AF248)</f>
        <v/>
      </c>
      <c r="AL248" s="237" t="str">
        <f>IF('EDCI Data'!AG248="","",'EDCI Data'!AG248)</f>
        <v/>
      </c>
      <c r="AM248" s="237" t="str">
        <f>IF('EDCI Data'!AH248="","",'EDCI Data'!AH248)</f>
        <v/>
      </c>
      <c r="AN248" s="237" t="str">
        <f>IF('EDCI Data'!AI248="","",'EDCI Data'!AI248)</f>
        <v/>
      </c>
      <c r="AO248" s="237" t="str">
        <f>IF('EDCI Data'!AJ248="","",'EDCI Data'!AJ248)</f>
        <v/>
      </c>
      <c r="AP248" s="237" t="str">
        <f>IF('EDCI Data'!AK248="","",'EDCI Data'!AK248)</f>
        <v/>
      </c>
      <c r="AQ248" s="237" t="str">
        <f>IF('EDCI Data'!AL248="","",'EDCI Data'!AL248)</f>
        <v/>
      </c>
      <c r="AR248" s="237" t="str">
        <f>IF('EDCI Data'!AM248="","",'EDCI Data'!AM248)</f>
        <v/>
      </c>
      <c r="AS248" s="237" t="str">
        <f>IF('EDCI Data'!AN248="","",'EDCI Data'!AN248)</f>
        <v/>
      </c>
      <c r="AT248" s="237" t="str">
        <f>IF('EDCI Data'!AO248="","",'EDCI Data'!AO248)</f>
        <v/>
      </c>
      <c r="AU248" s="237" t="str">
        <f>IF('EDCI Data'!AP248="","",'EDCI Data'!AP248)</f>
        <v/>
      </c>
      <c r="AV248" s="237" t="str">
        <f>IF('EDCI Data'!AQ248="","",'EDCI Data'!AQ248)</f>
        <v/>
      </c>
      <c r="AW248" s="237" t="str">
        <f>IF('EDCI Data'!AR248="","",'EDCI Data'!AR248)</f>
        <v/>
      </c>
      <c r="AX248" s="237" t="str">
        <f>IF('EDCI Data'!AS248="","",'EDCI Data'!AS248)</f>
        <v/>
      </c>
      <c r="AY248" s="237" t="str">
        <f>IF('EDCI Data'!AT248="","",'EDCI Data'!AT248)</f>
        <v/>
      </c>
      <c r="AZ248" s="237" t="str">
        <f>IF('EDCI Data'!AU248="","",'EDCI Data'!AU248)</f>
        <v/>
      </c>
      <c r="BA248" s="237" t="str">
        <f>IF('EDCI Data'!AV248="","",'EDCI Data'!AV248)</f>
        <v/>
      </c>
      <c r="BB248" s="245" t="str">
        <f>IF('EDCI Data'!AW248="","",'EDCI Data'!AW248)</f>
        <v/>
      </c>
      <c r="BC248" s="245" t="str">
        <f>IF('EDCI Data'!AX248="","",'EDCI Data'!AX248)</f>
        <v/>
      </c>
      <c r="BD248" s="246" t="str">
        <f t="shared" si="279"/>
        <v/>
      </c>
      <c r="BE248" s="247" t="str">
        <f>IF('EDCI Data'!AY248="","",'EDCI Data'!AY248)</f>
        <v/>
      </c>
      <c r="BF248" s="247" t="str">
        <f>IF('EDCI Data'!AZ248="","",'EDCI Data'!AZ248)</f>
        <v/>
      </c>
      <c r="BG248" s="247" t="str">
        <f>IF('EDCI Data'!BA248="","",'EDCI Data'!BA248)</f>
        <v/>
      </c>
      <c r="BH248" s="247" t="str">
        <f>IF('EDCI Data'!BB248="","",'EDCI Data'!BB248)</f>
        <v/>
      </c>
      <c r="BI248" s="247" t="str">
        <f>IF('EDCI Data'!BC248="","",'EDCI Data'!BC248)</f>
        <v/>
      </c>
      <c r="BJ248" s="247" t="str">
        <f>IF('EDCI Data'!BD248="","",'EDCI Data'!BD248)</f>
        <v/>
      </c>
      <c r="BK248" s="247" t="str">
        <f>IF('EDCI Data'!BE248="","",'EDCI Data'!BE248)</f>
        <v/>
      </c>
      <c r="BL248" s="247" t="str">
        <f>IF('EDCI Data'!BF248="","",'EDCI Data'!BF248)</f>
        <v/>
      </c>
      <c r="BM248" s="247" t="str">
        <f>IF('EDCI Data'!BG248="","",'EDCI Data'!BG248)</f>
        <v/>
      </c>
      <c r="BN248" s="248" t="str">
        <f>IF('EDCI Data'!BH248="","",'EDCI Data'!BH248)</f>
        <v/>
      </c>
      <c r="BO248" s="248" t="str">
        <f>IF('EDCI Data'!BI248="","",'EDCI Data'!BI248)</f>
        <v/>
      </c>
      <c r="BP248" s="249" t="str">
        <f>IF('EDCI Data'!BJ248="","",'EDCI Data'!BJ248)</f>
        <v/>
      </c>
      <c r="BQ248" s="248" t="str">
        <f>IF('EDCI Data'!BK248="","",'EDCI Data'!BK248)</f>
        <v/>
      </c>
      <c r="BR248" s="248" t="str">
        <f>IF('EDCI Data'!BL248="","",'EDCI Data'!BL248)</f>
        <v/>
      </c>
      <c r="BS248" s="250" t="str">
        <f>IF('EDCI Data'!BM248="","",'EDCI Data'!BM248)</f>
        <v/>
      </c>
      <c r="BT248" s="251" t="str">
        <f>IF('EDCI Data'!BN248="","",'EDCI Data'!BN248)</f>
        <v/>
      </c>
      <c r="BU248" s="246" t="str">
        <f>IF('EDCI Data'!BO248="","",'EDCI Data'!BO248)</f>
        <v/>
      </c>
      <c r="BV248" s="252">
        <f t="shared" si="280"/>
        <v>0</v>
      </c>
      <c r="BW248" s="252">
        <f t="shared" si="281"/>
        <v>0</v>
      </c>
      <c r="BX248" s="252">
        <f t="shared" si="282"/>
        <v>0</v>
      </c>
      <c r="BY248" s="252">
        <f t="shared" si="283"/>
        <v>0</v>
      </c>
      <c r="BZ248" t="str">
        <f t="shared" si="217"/>
        <v/>
      </c>
      <c r="CA248" s="253"/>
      <c r="CB248"/>
      <c r="CC248"/>
      <c r="CD248"/>
      <c r="CE248" t="str">
        <f t="shared" si="218"/>
        <v/>
      </c>
      <c r="CF248"/>
      <c r="CG248" t="str">
        <f t="shared" si="219"/>
        <v/>
      </c>
      <c r="CH248" t="str">
        <f t="shared" si="220"/>
        <v/>
      </c>
      <c r="CI248" t="str">
        <f t="shared" si="221"/>
        <v/>
      </c>
      <c r="CJ248" t="str">
        <f t="shared" si="222"/>
        <v/>
      </c>
      <c r="CK248"/>
      <c r="CL248"/>
      <c r="CM248" t="str">
        <f t="shared" si="223"/>
        <v/>
      </c>
      <c r="CN248" t="str">
        <f t="shared" si="224"/>
        <v/>
      </c>
      <c r="CO248" t="str">
        <f t="shared" si="225"/>
        <v/>
      </c>
      <c r="CP248" t="str">
        <f t="shared" si="226"/>
        <v/>
      </c>
      <c r="CQ248"/>
      <c r="CR248" t="str" cm="1">
        <f t="array" ref="CR248">IF(COUNTIFS($BZ$10:$BZ$259,$BZ248,$I$10:$I$259,$I248+1)&gt;0,IF(X248&lt;&gt;INDEX(Y$10:Y$259,MATCH(1,INDEX(($BZ248=$BZ$10:$BZ$259)*($I$10:$I$259=$I248+1),0,1),0)),"Number of FTEs in previous year do not align with Number of FTEs in current year across years, by definition these should be equal. Please check and update if required. "&amp;CHAR(10),""),"")</f>
        <v/>
      </c>
      <c r="CS248" t="str" cm="1">
        <f t="array" ref="CS248">IF(COUNTIFS($BZ$10:$BZ$259,$BZ248,$I$10:$I$259,$I248-1)&gt;0,IF(Y248&lt;&gt;INDEX(X$10:X$259,MATCH(1,INDEX(($BZ248=$BZ$10:$BZ$259)*($I$10:$I$259=$I248-1),0,1),0)),"Number of FTEs in previous year do not align with Number of FTEs in current year across years, by definition these should be equal. Please check and update if required. "&amp;CHAR(10),""),"")</f>
        <v/>
      </c>
      <c r="CT248" t="str">
        <f t="shared" si="227"/>
        <v/>
      </c>
      <c r="CU248" t="str">
        <f t="shared" si="228"/>
        <v/>
      </c>
      <c r="CV248"/>
      <c r="CW248" t="str">
        <f t="shared" si="229"/>
        <v/>
      </c>
      <c r="CX248"/>
      <c r="CY248" t="str">
        <f t="shared" si="230"/>
        <v/>
      </c>
      <c r="CZ248"/>
      <c r="DA248" t="str">
        <f t="shared" si="231"/>
        <v/>
      </c>
      <c r="DB248"/>
      <c r="DC248"/>
      <c r="DD248"/>
      <c r="DE248"/>
      <c r="DF248"/>
      <c r="DG248"/>
      <c r="DH248"/>
      <c r="DI248"/>
      <c r="DJ248"/>
      <c r="DK248"/>
      <c r="DL248"/>
      <c r="DM248"/>
      <c r="DN248"/>
      <c r="DO248"/>
      <c r="DP248"/>
      <c r="DQ248"/>
      <c r="DR248"/>
      <c r="DS248"/>
      <c r="DT248"/>
      <c r="DU248"/>
      <c r="DV248"/>
      <c r="DW248"/>
      <c r="DX248" t="str">
        <f t="shared" si="232"/>
        <v/>
      </c>
      <c r="DY248" t="str">
        <f t="shared" si="233"/>
        <v/>
      </c>
      <c r="DZ248" t="str">
        <f t="shared" si="234"/>
        <v/>
      </c>
      <c r="EA248" t="str">
        <f t="shared" si="235"/>
        <v/>
      </c>
      <c r="EB248" t="str">
        <f t="shared" si="236"/>
        <v/>
      </c>
      <c r="EC248" t="str">
        <f t="shared" si="237"/>
        <v/>
      </c>
      <c r="ED248" t="str">
        <f t="shared" si="238"/>
        <v/>
      </c>
      <c r="EE248" t="str">
        <f t="shared" si="239"/>
        <v/>
      </c>
      <c r="EF248" t="str">
        <f t="shared" si="240"/>
        <v/>
      </c>
      <c r="EG248" t="str">
        <f t="shared" si="241"/>
        <v/>
      </c>
      <c r="EH248" t="str">
        <f t="shared" si="242"/>
        <v/>
      </c>
      <c r="EI248" t="str">
        <f t="shared" si="243"/>
        <v/>
      </c>
      <c r="EJ248"/>
      <c r="EK248"/>
      <c r="EL248"/>
      <c r="EM248"/>
      <c r="EN248"/>
      <c r="EO248"/>
      <c r="EP248"/>
      <c r="EQ248" t="str">
        <f t="shared" si="244"/>
        <v/>
      </c>
      <c r="ER248" t="str">
        <f t="shared" si="245"/>
        <v/>
      </c>
      <c r="ES248" t="str">
        <f t="shared" si="246"/>
        <v/>
      </c>
      <c r="ET248"/>
      <c r="EU248" t="str">
        <f t="shared" si="247"/>
        <v/>
      </c>
      <c r="EV248"/>
      <c r="EW248" t="str">
        <f t="shared" si="248"/>
        <v/>
      </c>
      <c r="EX248"/>
      <c r="EY248" t="str">
        <f t="shared" si="249"/>
        <v/>
      </c>
      <c r="EZ248"/>
      <c r="FA248"/>
      <c r="FB248"/>
      <c r="FC248"/>
      <c r="FD248"/>
      <c r="FE248"/>
      <c r="FF248"/>
      <c r="FG248"/>
      <c r="FH248"/>
      <c r="FI248"/>
      <c r="FJ248"/>
      <c r="FK248"/>
      <c r="FL248"/>
      <c r="FM248"/>
      <c r="FN248"/>
      <c r="FO248"/>
      <c r="FP248"/>
      <c r="FQ248"/>
      <c r="FR248"/>
      <c r="FS248"/>
      <c r="FT248"/>
      <c r="FU248"/>
      <c r="FV248" t="str">
        <f t="shared" si="250"/>
        <v/>
      </c>
      <c r="FW248" t="str">
        <f t="shared" si="251"/>
        <v/>
      </c>
      <c r="FX248"/>
      <c r="FY248" t="str">
        <f t="shared" si="252"/>
        <v/>
      </c>
      <c r="FZ248" t="str">
        <f t="shared" si="253"/>
        <v/>
      </c>
      <c r="GA248" t="str">
        <f t="shared" si="254"/>
        <v/>
      </c>
      <c r="GB248" t="str">
        <f t="shared" si="255"/>
        <v/>
      </c>
      <c r="GC248" t="str">
        <f t="shared" si="256"/>
        <v/>
      </c>
      <c r="GD248" t="str">
        <f t="shared" si="257"/>
        <v/>
      </c>
      <c r="GE248" t="str">
        <f t="shared" si="258"/>
        <v/>
      </c>
      <c r="GF248" t="str">
        <f t="shared" si="259"/>
        <v/>
      </c>
      <c r="GG248" t="str">
        <f t="shared" si="260"/>
        <v/>
      </c>
      <c r="GH248"/>
      <c r="GI248"/>
      <c r="GJ248"/>
      <c r="GK248"/>
      <c r="GL248"/>
      <c r="GM248"/>
      <c r="GN248"/>
      <c r="GO248"/>
      <c r="GP248" t="str">
        <f t="shared" si="261"/>
        <v/>
      </c>
      <c r="GQ248" t="str">
        <f t="shared" si="262"/>
        <v/>
      </c>
      <c r="GR248"/>
      <c r="GS248" t="str">
        <f t="shared" si="263"/>
        <v/>
      </c>
      <c r="GT248"/>
      <c r="GU248" t="str">
        <f t="shared" si="264"/>
        <v/>
      </c>
      <c r="GV248"/>
      <c r="GW248" t="str">
        <f t="shared" si="265"/>
        <v/>
      </c>
      <c r="GX248"/>
      <c r="GY248"/>
      <c r="GZ248"/>
      <c r="HA248"/>
      <c r="HB248"/>
      <c r="HC248"/>
      <c r="HD248"/>
      <c r="HE248"/>
      <c r="HF248"/>
      <c r="HG248"/>
      <c r="HH248"/>
      <c r="HI248"/>
      <c r="HJ248"/>
      <c r="HK248"/>
      <c r="HL248"/>
      <c r="HM248"/>
      <c r="HN248"/>
      <c r="HO248"/>
      <c r="HP248"/>
      <c r="HQ248"/>
      <c r="HR248"/>
      <c r="HS248"/>
      <c r="HT248" t="str">
        <f t="shared" si="266"/>
        <v/>
      </c>
      <c r="HU248" t="str">
        <f t="shared" si="267"/>
        <v/>
      </c>
      <c r="HV248"/>
      <c r="HW248"/>
      <c r="HX248"/>
      <c r="HY248"/>
      <c r="HZ248"/>
      <c r="IA248"/>
      <c r="IB248"/>
      <c r="IC248"/>
      <c r="ID248"/>
      <c r="IE248" t="str">
        <f t="shared" si="268"/>
        <v/>
      </c>
      <c r="IF248"/>
      <c r="IG248"/>
      <c r="IH248"/>
      <c r="II248"/>
      <c r="IJ248"/>
      <c r="IK248"/>
      <c r="IL248"/>
      <c r="IM248"/>
      <c r="IN248"/>
      <c r="IO248"/>
      <c r="IP248"/>
      <c r="IQ248" t="str">
        <f t="shared" si="269"/>
        <v/>
      </c>
      <c r="IR248"/>
      <c r="IS248" t="str">
        <f t="shared" si="270"/>
        <v/>
      </c>
      <c r="IT248"/>
      <c r="IU248" t="str">
        <f t="shared" si="271"/>
        <v/>
      </c>
      <c r="IV248"/>
      <c r="IW248"/>
      <c r="IX248"/>
      <c r="IY248"/>
      <c r="IZ248"/>
      <c r="JA248"/>
      <c r="JB248"/>
      <c r="JC248"/>
      <c r="JD248"/>
      <c r="JE248"/>
      <c r="JF248"/>
      <c r="JG248"/>
      <c r="JH248"/>
      <c r="JI248"/>
      <c r="JJ248"/>
      <c r="JK248"/>
      <c r="JL248"/>
      <c r="JM248"/>
      <c r="JN248"/>
      <c r="JO248"/>
      <c r="JP248"/>
      <c r="JQ248"/>
      <c r="JR248" t="str">
        <f t="shared" si="272"/>
        <v/>
      </c>
      <c r="JS248" t="str">
        <f t="shared" si="273"/>
        <v/>
      </c>
      <c r="JT248"/>
      <c r="JU248"/>
      <c r="JV248"/>
      <c r="JW248"/>
      <c r="JX248"/>
      <c r="JY248"/>
      <c r="JZ248"/>
      <c r="KA248"/>
      <c r="KB248"/>
      <c r="KC248" t="str">
        <f t="shared" si="274"/>
        <v/>
      </c>
      <c r="KD248"/>
      <c r="KE248"/>
      <c r="KF248"/>
      <c r="KG248"/>
      <c r="KH248"/>
      <c r="KI248"/>
      <c r="KJ248"/>
      <c r="KK248"/>
      <c r="KL248" t="str">
        <f>IF(CT248=1,KL$8&amp;IF(SUM(CU248:$EQ248)=0,"",", "),"")</f>
        <v/>
      </c>
      <c r="KM248" t="str">
        <f>IF(CU248=1,KM$8&amp;IF(SUM(CV248:$EQ248)=0,"",", "),"")</f>
        <v/>
      </c>
      <c r="KN248" t="str">
        <f>IF(CV248=1,KN$8&amp;IF(SUM(CW248:$EQ248)=0,"",", "),"")</f>
        <v/>
      </c>
      <c r="KO248" t="str">
        <f>IF(CW248=1,KO$8&amp;IF(SUM(CX248:$EQ248)=0,"",", "),"")</f>
        <v/>
      </c>
      <c r="KP248" t="str">
        <f>IF(CX248=1,KP$8&amp;IF(SUM(CY248:$EQ248)=0,"",", "),"")</f>
        <v/>
      </c>
      <c r="KQ248" t="str">
        <f>IF(CY248=1,KQ$8&amp;IF(SUM(CZ248:$EQ248)=0,"",", "),"")</f>
        <v/>
      </c>
      <c r="KR248" t="str">
        <f>IF(CZ248=1,KR$8&amp;IF(SUM(DA248:$EQ248)=0,"",", "),"")</f>
        <v/>
      </c>
      <c r="KS248" t="str">
        <f>IF(DA248=1,KS$8&amp;IF(SUM(DB248:$EQ248)=0,"",", "),"")</f>
        <v/>
      </c>
      <c r="KT248" t="str">
        <f>IF(DB248=1,KT$8&amp;IF(SUM(DC248:$EQ248)=0,"",", "),"")</f>
        <v/>
      </c>
      <c r="KU248" t="str">
        <f>IF(DC248=1,KU$8&amp;IF(SUM(DD248:$EQ248)=0,"",", "),"")</f>
        <v/>
      </c>
      <c r="KV248" t="str">
        <f>IF(DD248=1,KV$8&amp;IF(SUM(DE248:$EQ248)=0,"",", "),"")</f>
        <v/>
      </c>
      <c r="KW248" t="str">
        <f>IF(DE248=1,KW$8&amp;IF(SUM(DF248:$EQ248)=0,"",", "),"")</f>
        <v/>
      </c>
      <c r="KX248" t="str">
        <f>IF(DF248=1,KX$8&amp;IF(SUM(DG248:$EQ248)=0,"",", "),"")</f>
        <v/>
      </c>
      <c r="KY248" t="str">
        <f>IF(DG248=1,KY$8&amp;IF(SUM(DH248:$EQ248)=0,"",", "),"")</f>
        <v/>
      </c>
      <c r="KZ248" t="str">
        <f>IF(DH248=1,KZ$8&amp;IF(SUM(DI248:$EQ248)=0,"",", "),"")</f>
        <v/>
      </c>
      <c r="LA248" t="str">
        <f>IF(DI248=1,LA$8&amp;IF(SUM(DJ248:$EQ248)=0,"",", "),"")</f>
        <v/>
      </c>
      <c r="LB248" t="str">
        <f>IF(DJ248=1,LB$8&amp;IF(SUM(DK248:$EQ248)=0,"",", "),"")</f>
        <v/>
      </c>
      <c r="LC248" t="str">
        <f>IF(DK248=1,LC$8&amp;IF(SUM(DL248:$EQ248)=0,"",", "),"")</f>
        <v/>
      </c>
      <c r="LD248" t="str">
        <f>IF(DL248=1,LD$8&amp;IF(SUM(DM248:$EQ248)=0,"",", "),"")</f>
        <v/>
      </c>
      <c r="LE248" t="str">
        <f>IF(DM248=1,LE$8&amp;IF(SUM(DN248:$EQ248)=0,"",", "),"")</f>
        <v/>
      </c>
      <c r="LF248" t="str">
        <f>IF(DN248=1,LF$8&amp;IF(SUM(DO248:$EQ248)=0,"",", "),"")</f>
        <v/>
      </c>
      <c r="LG248" t="str">
        <f>IF(DO248=1,LG$8&amp;IF(SUM(DP248:$EQ248)=0,"",", "),"")</f>
        <v/>
      </c>
      <c r="LH248" t="str">
        <f>IF(DP248=1,LH$8&amp;IF(SUM(DQ248:$EQ248)=0,"",", "),"")</f>
        <v/>
      </c>
      <c r="LI248" t="str">
        <f>IF(DQ248=1,LI$8&amp;IF(SUM(DR248:$EQ248)=0,"",", "),"")</f>
        <v/>
      </c>
      <c r="LJ248" t="str">
        <f>IF(DR248=1,LJ$8&amp;IF(SUM(DS248:$EQ248)=0,"",", "),"")</f>
        <v/>
      </c>
      <c r="LK248" t="str">
        <f>IF(DS248=1,LK$8&amp;IF(SUM(DT248:$EQ248)=0,"",", "),"")</f>
        <v/>
      </c>
      <c r="LL248" t="str">
        <f>IF(DT248=1,LL$8&amp;IF(SUM(DU248:$EQ248)=0,"",", "),"")</f>
        <v/>
      </c>
      <c r="LM248" t="str">
        <f>IF(DU248=1,LM$8&amp;IF(SUM(DV248:$EQ248)=0,"",", "),"")</f>
        <v/>
      </c>
      <c r="LN248" t="str">
        <f>IF(DV248=1,LN$8&amp;IF(SUM(DW248:$EQ248)=0,"",", "),"")</f>
        <v/>
      </c>
      <c r="LO248" t="str">
        <f>IF(DW248=1,LO$8&amp;IF(SUM(DX248:$EQ248)=0,"",", "),"")</f>
        <v/>
      </c>
      <c r="LP248" t="str">
        <f>IF(DX248=1,LP$8&amp;IF(SUM(DY248:$EQ248)=0,"",", "),"")</f>
        <v/>
      </c>
      <c r="LQ248" t="str">
        <f>IF(DY248=1,LQ$8&amp;IF(SUM(DZ248:$EQ248)=0,"",", "),"")</f>
        <v/>
      </c>
      <c r="LR248" t="str">
        <f>IF(DZ248=1,LR$8&amp;IF(SUM(EA248:$EQ248)=0,"",", "),"")</f>
        <v/>
      </c>
      <c r="LS248" t="str">
        <f>IF(EA248=1,LS$8&amp;IF(SUM(EB248:$EQ248)=0,"",", "),"")</f>
        <v/>
      </c>
      <c r="LT248" t="str">
        <f>IF(EB248=1,LT$8&amp;IF(SUM(EC248:$EQ248)=0,"",", "),"")</f>
        <v/>
      </c>
      <c r="LU248" t="str">
        <f>IF(EC248=1,LU$8&amp;IF(SUM(ED248:$EQ248)=0,"",", "),"")</f>
        <v/>
      </c>
      <c r="LV248" t="str">
        <f>IF(ED248=1,LV$8&amp;IF(SUM(EE248:$EQ248)=0,"",", "),"")</f>
        <v/>
      </c>
      <c r="LW248" t="str">
        <f>IF(EE248=1,LW$8&amp;IF(SUM(EF248:$EQ248)=0,"",", "),"")</f>
        <v/>
      </c>
      <c r="LX248" t="str">
        <f>IF(EF248=1,LX$8&amp;IF(SUM(EG248:$EQ248)=0,"",", "),"")</f>
        <v/>
      </c>
      <c r="LY248" t="str">
        <f>IF(EG248=1,LY$8&amp;IF(SUM(EH248:$EQ248)=0,"",", "),"")</f>
        <v/>
      </c>
      <c r="LZ248" t="str">
        <f>IF(EH248=1,LZ$8&amp;IF(SUM(EI248:$EQ248)=0,"",", "),"")</f>
        <v/>
      </c>
      <c r="MA248" t="str">
        <f>IF(EI248=1,MA$8&amp;IF(SUM(EJ248:$EQ248)=0,"",", "),"")</f>
        <v/>
      </c>
      <c r="MB248" t="str">
        <f>IF(EJ248=1,MB$8&amp;IF(SUM(EK248:$EQ248)=0,"",", "),"")</f>
        <v/>
      </c>
      <c r="MC248" t="str">
        <f>IF(EK248=1,MC$8&amp;IF(SUM(EL248:$EQ248)=0,"",", "),"")</f>
        <v/>
      </c>
      <c r="MD248" t="str">
        <f>IF(EL248=1,MD$8&amp;IF(SUM(EM248:$EQ248)=0,"",", "),"")</f>
        <v/>
      </c>
      <c r="ME248" t="str">
        <f>IF(EM248=1,ME$8&amp;IF(SUM(EN248:$EQ248)=0,"",", "),"")</f>
        <v/>
      </c>
      <c r="MF248" t="str">
        <f>IF(EN248=1,MF$8&amp;IF(SUM(EO248:$EQ248)=0,"",", "),"")</f>
        <v/>
      </c>
      <c r="MG248" t="str">
        <f>IF(EO248=1,MG$8&amp;IF(SUM(EP248:$EQ248)=0,"",", "),"")</f>
        <v/>
      </c>
      <c r="MH248" t="str">
        <f>IF(EP248=1,MH$8&amp;IF(SUM(EQ248:$EQ248)=0,"",", "),"")</f>
        <v/>
      </c>
      <c r="MI248" t="str">
        <f t="shared" si="284"/>
        <v/>
      </c>
      <c r="MJ248" t="str">
        <f>IF(ER248=1,MJ$8&amp;IF(SUM(ES248:$GO248)=0,"",", "),"")</f>
        <v/>
      </c>
      <c r="MK248" t="str">
        <f>IF(ES248=1,MK$8&amp;IF(SUM(ET248:$GO248)=0,"",", "),"")</f>
        <v/>
      </c>
      <c r="ML248" t="str">
        <f>IF(ET248=1,ML$8&amp;IF(SUM(EU248:$GO248)=0,"",", "),"")</f>
        <v/>
      </c>
      <c r="MM248" t="str">
        <f>IF(EU248=1,MM$8&amp;IF(SUM(EV248:$GO248)=0,"",", "),"")</f>
        <v/>
      </c>
      <c r="MN248" t="str">
        <f>IF(EV248=1,MN$8&amp;IF(SUM(EW248:$GO248)=0,"",", "),"")</f>
        <v/>
      </c>
      <c r="MO248" t="str">
        <f>IF(EW248=1,MO$8&amp;IF(SUM(EX248:$GO248)=0,"",", "),"")</f>
        <v/>
      </c>
      <c r="MP248" t="str">
        <f>IF(EX248=1,MP$8&amp;IF(SUM(EY248:$GO248)=0,"",", "),"")</f>
        <v/>
      </c>
      <c r="MQ248" t="str">
        <f>IF(EY248=1,MQ$8&amp;IF(SUM(EZ248:$GO248)=0,"",", "),"")</f>
        <v/>
      </c>
      <c r="MR248" t="str">
        <f>IF(EZ248=1,MR$8&amp;IF(SUM(FA248:$GO248)=0,"",", "),"")</f>
        <v/>
      </c>
      <c r="MS248" t="str">
        <f>IF(FA248=1,MS$8&amp;IF(SUM(FB248:$GO248)=0,"",", "),"")</f>
        <v/>
      </c>
      <c r="MT248" t="str">
        <f>IF(FB248=1,MT$8&amp;IF(SUM(FC248:$GO248)=0,"",", "),"")</f>
        <v/>
      </c>
      <c r="MU248" t="str">
        <f>IF(FC248=1,MU$8&amp;IF(SUM(FD248:$GO248)=0,"",", "),"")</f>
        <v/>
      </c>
      <c r="MV248" t="str">
        <f>IF(FD248=1,MV$8&amp;IF(SUM(FE248:$GO248)=0,"",", "),"")</f>
        <v/>
      </c>
      <c r="MW248" t="str">
        <f>IF(FE248=1,MW$8&amp;IF(SUM(FF248:$GO248)=0,"",", "),"")</f>
        <v/>
      </c>
      <c r="MX248" t="str">
        <f>IF(FF248=1,MX$8&amp;IF(SUM(FG248:$GO248)=0,"",", "),"")</f>
        <v/>
      </c>
      <c r="MY248" t="str">
        <f>IF(FG248=1,MY$8&amp;IF(SUM(FH248:$GO248)=0,"",", "),"")</f>
        <v/>
      </c>
      <c r="MZ248" t="str">
        <f>IF(FH248=1,MZ$8&amp;IF(SUM(FI248:$GO248)=0,"",", "),"")</f>
        <v/>
      </c>
      <c r="NA248" t="str">
        <f>IF(FI248=1,NA$8&amp;IF(SUM(FJ248:$GO248)=0,"",", "),"")</f>
        <v/>
      </c>
      <c r="NB248" t="str">
        <f>IF(FJ248=1,NB$8&amp;IF(SUM(FK248:$GO248)=0,"",", "),"")</f>
        <v/>
      </c>
      <c r="NC248" t="str">
        <f>IF(FK248=1,NC$8&amp;IF(SUM(FL248:$GO248)=0,"",", "),"")</f>
        <v/>
      </c>
      <c r="ND248" t="str">
        <f>IF(FL248=1,ND$8&amp;IF(SUM(FM248:$GO248)=0,"",", "),"")</f>
        <v/>
      </c>
      <c r="NE248" t="str">
        <f>IF(FM248=1,NE$8&amp;IF(SUM(FN248:$GO248)=0,"",", "),"")</f>
        <v/>
      </c>
      <c r="NF248" t="str">
        <f>IF(FN248=1,NF$8&amp;IF(SUM(FO248:$GO248)=0,"",", "),"")</f>
        <v/>
      </c>
      <c r="NG248" t="str">
        <f>IF(FO248=1,NG$8&amp;IF(SUM(FP248:$GO248)=0,"",", "),"")</f>
        <v/>
      </c>
      <c r="NH248" t="str">
        <f>IF(FP248=1,NH$8&amp;IF(SUM(FQ248:$GO248)=0,"",", "),"")</f>
        <v/>
      </c>
      <c r="NI248" t="str">
        <f>IF(FQ248=1,NI$8&amp;IF(SUM(FR248:$GO248)=0,"",", "),"")</f>
        <v/>
      </c>
      <c r="NJ248" t="str">
        <f>IF(FR248=1,NJ$8&amp;IF(SUM(FS248:$GO248)=0,"",", "),"")</f>
        <v/>
      </c>
      <c r="NK248" t="str">
        <f>IF(FS248=1,NK$8&amp;IF(SUM(FT248:$GO248)=0,"",", "),"")</f>
        <v/>
      </c>
      <c r="NL248" t="str">
        <f>IF(FT248=1,NL$8&amp;IF(SUM(FU248:$GO248)=0,"",", "),"")</f>
        <v/>
      </c>
      <c r="NM248" t="str">
        <f>IF(FU248=1,NM$8&amp;IF(SUM(FV248:$GO248)=0,"",", "),"")</f>
        <v/>
      </c>
      <c r="NN248" t="str">
        <f>IF(FV248=1,NN$8&amp;IF(SUM(FW248:$GO248)=0,"",", "),"")</f>
        <v/>
      </c>
      <c r="NO248" t="str">
        <f>IF(FW248=1,NO$8&amp;IF(SUM(FX248:$GO248)=0,"",", "),"")</f>
        <v/>
      </c>
      <c r="NP248" t="str">
        <f>IF(FX248=1,NP$8&amp;IF(SUM(FY248:$GO248)=0,"",", "),"")</f>
        <v/>
      </c>
      <c r="NQ248" t="str">
        <f>IF(FY248=1,NQ$8&amp;IF(SUM(FZ248:$GO248)=0,"",", "),"")</f>
        <v/>
      </c>
      <c r="NR248" t="str">
        <f>IF(FZ248=1,NR$8&amp;IF(SUM(GA248:$GO248)=0,"",", "),"")</f>
        <v/>
      </c>
      <c r="NS248" t="str">
        <f>IF(GA248=1,NS$8&amp;IF(SUM(GB248:$GO248)=0,"",", "),"")</f>
        <v/>
      </c>
      <c r="NT248" t="str">
        <f>IF(GB248=1,NT$8&amp;IF(SUM(GC248:$GO248)=0,"",", "),"")</f>
        <v/>
      </c>
      <c r="NU248" t="str">
        <f>IF(GC248=1,NU$8&amp;IF(SUM(GD248:$GO248)=0,"",", "),"")</f>
        <v/>
      </c>
      <c r="NV248" t="str">
        <f>IF(GD248=1,NV$8&amp;IF(SUM(GE248:$GO248)=0,"",", "),"")</f>
        <v/>
      </c>
      <c r="NW248" t="str">
        <f>IF(GE248=1,NW$8&amp;IF(SUM(GF248:$GO248)=0,"",", "),"")</f>
        <v/>
      </c>
      <c r="NX248" t="str">
        <f>IF(GF248=1,NX$8&amp;IF(SUM(GG248:$GO248)=0,"",", "),"")</f>
        <v/>
      </c>
      <c r="NY248" t="str">
        <f>IF(GG248=1,NY$8&amp;IF(SUM(GH248:$GO248)=0,"",", "),"")</f>
        <v/>
      </c>
      <c r="NZ248" t="str">
        <f>IF(GH248=1,NZ$8&amp;IF(SUM(GI248:$GO248)=0,"",", "),"")</f>
        <v/>
      </c>
      <c r="OA248" t="str">
        <f>IF(GI248=1,OA$8&amp;IF(SUM(GJ248:$GO248)=0,"",", "),"")</f>
        <v/>
      </c>
      <c r="OB248" t="str">
        <f>IF(GJ248=1,OB$8&amp;IF(SUM(GK248:$GO248)=0,"",", "),"")</f>
        <v/>
      </c>
      <c r="OC248" t="str">
        <f>IF(GK248=1,OC$8&amp;IF(SUM(GL248:$GO248)=0,"",", "),"")</f>
        <v/>
      </c>
      <c r="OD248" t="str">
        <f>IF(GL248=1,OD$8&amp;IF(SUM(GM248:$GO248)=0,"",", "),"")</f>
        <v/>
      </c>
      <c r="OE248" t="str">
        <f>IF(GM248=1,OE$8&amp;IF(SUM(GN248:$GO248)=0,"",", "),"")</f>
        <v/>
      </c>
      <c r="OF248" t="str">
        <f>IF(GN248=1,OF$8&amp;IF(SUM(GO248:$GO248)=0,"",", "),"")</f>
        <v/>
      </c>
      <c r="OG248" t="str">
        <f t="shared" si="285"/>
        <v/>
      </c>
      <c r="OH248" t="str">
        <f>IF(GP248=1,OH$8&amp;IF(SUM(GQ248:$IM248)=0,"",", "),"")</f>
        <v/>
      </c>
      <c r="OI248" t="str">
        <f>IF(GQ248=1,OI$8&amp;IF(SUM(GR248:$IM248)=0,"",", "),"")</f>
        <v/>
      </c>
      <c r="OJ248" t="str">
        <f>IF(GR248=1,OJ$8&amp;IF(SUM(GS248:$IM248)=0,"",", "),"")</f>
        <v/>
      </c>
      <c r="OK248" t="str">
        <f>IF(GS248=1,OK$8&amp;IF(SUM(GT248:$IM248)=0,"",", "),"")</f>
        <v/>
      </c>
      <c r="OL248" t="str">
        <f>IF(GT248=1,OL$8&amp;IF(SUM(GU248:$IM248)=0,"",", "),"")</f>
        <v/>
      </c>
      <c r="OM248" t="str">
        <f>IF(GU248=1,OM$8&amp;IF(SUM(GV248:$IM248)=0,"",", "),"")</f>
        <v/>
      </c>
      <c r="ON248" t="str">
        <f>IF(GV248=1,ON$8&amp;IF(SUM(GW248:$IM248)=0,"",", "),"")</f>
        <v/>
      </c>
      <c r="OO248" t="str">
        <f>IF(GW248=1,OO$8&amp;IF(SUM(GX248:$IM248)=0,"",", "),"")</f>
        <v/>
      </c>
      <c r="OP248" t="str">
        <f>IF(GX248=1,OP$8&amp;IF(SUM(GY248:$IM248)=0,"",", "),"")</f>
        <v/>
      </c>
      <c r="OQ248" t="str">
        <f>IF(GY248=1,OQ$8&amp;IF(SUM(GZ248:$IM248)=0,"",", "),"")</f>
        <v/>
      </c>
      <c r="OR248" t="str">
        <f>IF(GZ248=1,OR$8&amp;IF(SUM(HA248:$IM248)=0,"",", "),"")</f>
        <v/>
      </c>
      <c r="OS248" t="str">
        <f>IF(HA248=1,OS$8&amp;IF(SUM(HB248:$IM248)=0,"",", "),"")</f>
        <v/>
      </c>
      <c r="OT248" t="str">
        <f>IF(HB248=1,OT$8&amp;IF(SUM(HC248:$IM248)=0,"",", "),"")</f>
        <v/>
      </c>
      <c r="OU248" t="str">
        <f>IF(HC248=1,OU$8&amp;IF(SUM(HD248:$IM248)=0,"",", "),"")</f>
        <v/>
      </c>
      <c r="OV248" t="str">
        <f>IF(HD248=1,OV$8&amp;IF(SUM(HE248:$IM248)=0,"",", "),"")</f>
        <v/>
      </c>
      <c r="OW248" t="str">
        <f>IF(HE248=1,OW$8&amp;IF(SUM(HF248:$IM248)=0,"",", "),"")</f>
        <v/>
      </c>
      <c r="OX248" t="str">
        <f>IF(HF248=1,OX$8&amp;IF(SUM(HG248:$IM248)=0,"",", "),"")</f>
        <v/>
      </c>
      <c r="OY248" t="str">
        <f>IF(HG248=1,OY$8&amp;IF(SUM(HH248:$IM248)=0,"",", "),"")</f>
        <v/>
      </c>
      <c r="OZ248" t="str">
        <f>IF(HH248=1,OZ$8&amp;IF(SUM(HI248:$IM248)=0,"",", "),"")</f>
        <v/>
      </c>
      <c r="PA248" t="str">
        <f>IF(HI248=1,PA$8&amp;IF(SUM(HJ248:$IM248)=0,"",", "),"")</f>
        <v/>
      </c>
      <c r="PB248" t="str">
        <f>IF(HJ248=1,PB$8&amp;IF(SUM(HK248:$IM248)=0,"",", "),"")</f>
        <v/>
      </c>
      <c r="PC248" t="str">
        <f>IF(HK248=1,PC$8&amp;IF(SUM(HL248:$IM248)=0,"",", "),"")</f>
        <v/>
      </c>
      <c r="PD248" t="str">
        <f>IF(HL248=1,PD$8&amp;IF(SUM(HM248:$IM248)=0,"",", "),"")</f>
        <v/>
      </c>
      <c r="PE248" t="str">
        <f>IF(HM248=1,PE$8&amp;IF(SUM(HN248:$IM248)=0,"",", "),"")</f>
        <v/>
      </c>
      <c r="PF248" t="str">
        <f>IF(HN248=1,PF$8&amp;IF(SUM(HO248:$IM248)=0,"",", "),"")</f>
        <v/>
      </c>
      <c r="PG248" t="str">
        <f>IF(HO248=1,PG$8&amp;IF(SUM(HP248:$IM248)=0,"",", "),"")</f>
        <v/>
      </c>
      <c r="PH248" t="str">
        <f>IF(HP248=1,PH$8&amp;IF(SUM(HQ248:$IM248)=0,"",", "),"")</f>
        <v/>
      </c>
      <c r="PI248" t="str">
        <f>IF(HQ248=1,PI$8&amp;IF(SUM(HR248:$IM248)=0,"",", "),"")</f>
        <v/>
      </c>
      <c r="PJ248" t="str">
        <f>IF(HR248=1,PJ$8&amp;IF(SUM(HS248:$IM248)=0,"",", "),"")</f>
        <v/>
      </c>
      <c r="PK248" t="str">
        <f>IF(HS248=1,PK$8&amp;IF(SUM(HT248:$IM248)=0,"",", "),"")</f>
        <v/>
      </c>
      <c r="PL248" t="str">
        <f>IF(HT248=1,PL$8&amp;IF(SUM(HU248:$IM248)=0,"",", "),"")</f>
        <v/>
      </c>
      <c r="PM248" t="str">
        <f>IF(HU248=1,PM$8&amp;IF(SUM(HV248:$IM248)=0,"",", "),"")</f>
        <v/>
      </c>
      <c r="PN248" t="str">
        <f>IF(HV248=1,PN$8&amp;IF(SUM(HW248:$IM248)=0,"",", "),"")</f>
        <v/>
      </c>
      <c r="PO248" t="str">
        <f>IF(HW248=1,PO$8&amp;IF(SUM(HX248:$IM248)=0,"",", "),"")</f>
        <v/>
      </c>
      <c r="PP248" t="str">
        <f>IF(HX248=1,PP$8&amp;IF(SUM(HY248:$IM248)=0,"",", "),"")</f>
        <v/>
      </c>
      <c r="PQ248" t="str">
        <f>IF(HY248=1,PQ$8&amp;IF(SUM(HZ248:$IM248)=0,"",", "),"")</f>
        <v/>
      </c>
      <c r="PR248" t="str">
        <f>IF(HZ248=1,PR$8&amp;IF(SUM(IA248:$IM248)=0,"",", "),"")</f>
        <v/>
      </c>
      <c r="PS248" t="str">
        <f>IF(IA248=1,PS$8&amp;IF(SUM(IB248:$IM248)=0,"",", "),"")</f>
        <v/>
      </c>
      <c r="PT248" t="str">
        <f>IF(IB248=1,PT$8&amp;IF(SUM(IC248:$IM248)=0,"",", "),"")</f>
        <v/>
      </c>
      <c r="PU248" t="str">
        <f>IF(IC248=1,PU$8&amp;IF(SUM(ID248:$IM248)=0,"",", "),"")</f>
        <v/>
      </c>
      <c r="PV248" t="str">
        <f>IF(ID248=1,PV$8&amp;IF(SUM(IE248:$IM248)=0,"",", "),"")</f>
        <v/>
      </c>
      <c r="PW248" t="str">
        <f>IF(IE248=1,PW$8&amp;IF(SUM(IF248:$IM248)=0,"",", "),"")</f>
        <v/>
      </c>
      <c r="PX248" t="str">
        <f>IF(IF248=1,PX$8&amp;IF(SUM(IG248:$IM248)=0,"",", "),"")</f>
        <v/>
      </c>
      <c r="PY248" t="str">
        <f>IF(IG248=1,PY$8&amp;IF(SUM(IH248:$IM248)=0,"",", "),"")</f>
        <v/>
      </c>
      <c r="PZ248" t="str">
        <f>IF(IH248=1,PZ$8&amp;IF(SUM(II248:$IM248)=0,"",", "),"")</f>
        <v/>
      </c>
      <c r="QA248" t="str">
        <f>IF(II248=1,QA$8&amp;IF(SUM(IJ248:$IM248)=0,"",", "),"")</f>
        <v/>
      </c>
      <c r="QB248" t="str">
        <f>IF(IJ248=1,QB$8&amp;IF(SUM(IK248:$IM248)=0,"",", "),"")</f>
        <v/>
      </c>
      <c r="QC248" t="str">
        <f>IF(IK248=1,QC$8&amp;IF(SUM(IL248:$IM248)=0,"",", "),"")</f>
        <v/>
      </c>
      <c r="QD248" t="str">
        <f>IF(IL248=1,QD$8&amp;IF(SUM(IM248:$IM248)=0,"",", "),"")</f>
        <v/>
      </c>
      <c r="QE248" t="str">
        <f t="shared" si="286"/>
        <v/>
      </c>
      <c r="QF248" t="str">
        <f>IF(IN248=1,QF$8&amp;IF(SUM(IO248:$KK248)=0,"",", "),"")</f>
        <v/>
      </c>
      <c r="QG248" t="str">
        <f>IF(IO248=1,QG$8&amp;IF(SUM(IP248:$KK248)=0,"",", "),"")</f>
        <v/>
      </c>
      <c r="QH248" t="str">
        <f>IF(IP248=1,QH$8&amp;IF(SUM(IQ248:$KK248)=0,"",", "),"")</f>
        <v/>
      </c>
      <c r="QI248" t="str">
        <f>IF(IQ248=1,QI$8&amp;IF(SUM(IR248:$KK248)=0,"",", "),"")</f>
        <v/>
      </c>
      <c r="QJ248" t="str">
        <f>IF(IR248=1,QJ$8&amp;IF(SUM(IS248:$KK248)=0,"",", "),"")</f>
        <v/>
      </c>
      <c r="QK248" t="str">
        <f>IF(IS248=1,QK$8&amp;IF(SUM(IT248:$KK248)=0,"",", "),"")</f>
        <v/>
      </c>
      <c r="QL248" t="str">
        <f>IF(IT248=1,QL$8&amp;IF(SUM(IU248:$KK248)=0,"",", "),"")</f>
        <v/>
      </c>
      <c r="QM248" t="str">
        <f>IF(IU248=1,QM$8&amp;IF(SUM(IV248:$KK248)=0,"",", "),"")</f>
        <v/>
      </c>
      <c r="QN248" t="str">
        <f>IF(IV248=1,QN$8&amp;IF(SUM(IW248:$KK248)=0,"",", "),"")</f>
        <v/>
      </c>
      <c r="QO248" t="str">
        <f>IF(IW248=1,QO$8&amp;IF(SUM(IX248:$KK248)=0,"",", "),"")</f>
        <v/>
      </c>
      <c r="QP248" t="str">
        <f>IF(IX248=1,QP$8&amp;IF(SUM(IY248:$KK248)=0,"",", "),"")</f>
        <v/>
      </c>
      <c r="QQ248" t="str">
        <f>IF(IY248=1,QQ$8&amp;IF(SUM(IZ248:$KK248)=0,"",", "),"")</f>
        <v/>
      </c>
      <c r="QR248" t="str">
        <f>IF(IZ248=1,QR$8&amp;IF(SUM(JA248:$KK248)=0,"",", "),"")</f>
        <v/>
      </c>
      <c r="QS248" t="str">
        <f>IF(JA248=1,QS$8&amp;IF(SUM(JB248:$KK248)=0,"",", "),"")</f>
        <v/>
      </c>
      <c r="QT248" t="str">
        <f>IF(JB248=1,QT$8&amp;IF(SUM(JC248:$KK248)=0,"",", "),"")</f>
        <v/>
      </c>
      <c r="QU248" t="str">
        <f>IF(JC248=1,QU$8&amp;IF(SUM(JD248:$KK248)=0,"",", "),"")</f>
        <v/>
      </c>
      <c r="QV248" t="str">
        <f>IF(JD248=1,QV$8&amp;IF(SUM(JE248:$KK248)=0,"",", "),"")</f>
        <v/>
      </c>
      <c r="QW248" t="str">
        <f>IF(JE248=1,QW$8&amp;IF(SUM(JF248:$KK248)=0,"",", "),"")</f>
        <v/>
      </c>
      <c r="QX248" t="str">
        <f>IF(JF248=1,QX$8&amp;IF(SUM(JG248:$KK248)=0,"",", "),"")</f>
        <v/>
      </c>
      <c r="QY248" t="str">
        <f>IF(JG248=1,QY$8&amp;IF(SUM(JH248:$KK248)=0,"",", "),"")</f>
        <v/>
      </c>
      <c r="QZ248" t="str">
        <f>IF(JH248=1,QZ$8&amp;IF(SUM(JI248:$KK248)=0,"",", "),"")</f>
        <v/>
      </c>
      <c r="RA248" t="str">
        <f>IF(JI248=1,RA$8&amp;IF(SUM(JJ248:$KK248)=0,"",", "),"")</f>
        <v/>
      </c>
      <c r="RB248" t="str">
        <f>IF(JJ248=1,RB$8&amp;IF(SUM(JK248:$KK248)=0,"",", "),"")</f>
        <v/>
      </c>
      <c r="RC248" t="str">
        <f>IF(JK248=1,RC$8&amp;IF(SUM(JL248:$KK248)=0,"",", "),"")</f>
        <v/>
      </c>
      <c r="RD248" t="str">
        <f>IF(JL248=1,RD$8&amp;IF(SUM(JM248:$KK248)=0,"",", "),"")</f>
        <v/>
      </c>
      <c r="RE248" t="str">
        <f>IF(JM248=1,RE$8&amp;IF(SUM(JN248:$KK248)=0,"",", "),"")</f>
        <v/>
      </c>
      <c r="RF248" t="str">
        <f>IF(JN248=1,RF$8&amp;IF(SUM(JO248:$KK248)=0,"",", "),"")</f>
        <v/>
      </c>
      <c r="RG248" t="str">
        <f>IF(JO248=1,RG$8&amp;IF(SUM(JP248:$KK248)=0,"",", "),"")</f>
        <v/>
      </c>
      <c r="RH248" t="str">
        <f>IF(JP248=1,RH$8&amp;IF(SUM(JQ248:$KK248)=0,"",", "),"")</f>
        <v/>
      </c>
      <c r="RI248" t="str">
        <f>IF(JQ248=1,RI$8&amp;IF(SUM(JR248:$KK248)=0,"",", "),"")</f>
        <v/>
      </c>
      <c r="RJ248" t="str">
        <f>IF(JR248=1,RJ$8&amp;IF(SUM(JS248:$KK248)=0,"",", "),"")</f>
        <v/>
      </c>
      <c r="RK248" t="str">
        <f>IF(JS248=1,RK$8&amp;IF(SUM(JT248:$KK248)=0,"",", "),"")</f>
        <v/>
      </c>
      <c r="RL248" t="str">
        <f>IF(JT248=1,RL$8&amp;IF(SUM(JU248:$KK248)=0,"",", "),"")</f>
        <v/>
      </c>
      <c r="RM248" t="str">
        <f>IF(JU248=1,RM$8&amp;IF(SUM(JV248:$KK248)=0,"",", "),"")</f>
        <v/>
      </c>
      <c r="RN248" t="str">
        <f>IF(JV248=1,RN$8&amp;IF(SUM(JW248:$KK248)=0,"",", "),"")</f>
        <v/>
      </c>
      <c r="RO248" t="str">
        <f>IF(JW248=1,RO$8&amp;IF(SUM(JX248:$KK248)=0,"",", "),"")</f>
        <v/>
      </c>
      <c r="RP248" t="str">
        <f>IF(JX248=1,RP$8&amp;IF(SUM(JY248:$KK248)=0,"",", "),"")</f>
        <v/>
      </c>
      <c r="RQ248" t="str">
        <f>IF(JY248=1,RQ$8&amp;IF(SUM(JZ248:$KK248)=0,"",", "),"")</f>
        <v/>
      </c>
      <c r="RR248" t="str">
        <f>IF(JZ248=1,RR$8&amp;IF(SUM(KA248:$KK248)=0,"",", "),"")</f>
        <v/>
      </c>
      <c r="RS248" t="str">
        <f>IF(KA248=1,RS$8&amp;IF(SUM(KB248:$KK248)=0,"",", "),"")</f>
        <v/>
      </c>
      <c r="RT248" t="str">
        <f>IF(KB248=1,RT$8&amp;IF(SUM(KC248:$KK248)=0,"",", "),"")</f>
        <v/>
      </c>
      <c r="RU248" t="str">
        <f>IF(KC248=1,RU$8&amp;IF(SUM(KD248:$KK248)=0,"",", "),"")</f>
        <v/>
      </c>
      <c r="RV248" t="str">
        <f>IF(KD248=1,RV$8&amp;IF(SUM(KE248:$KK248)=0,"",", "),"")</f>
        <v/>
      </c>
      <c r="RW248" t="str">
        <f>IF(KE248=1,RW$8&amp;IF(SUM(KF248:$KK248)=0,"",", "),"")</f>
        <v/>
      </c>
      <c r="RX248" t="str">
        <f>IF(KF248=1,RX$8&amp;IF(SUM(KG248:$KK248)=0,"",", "),"")</f>
        <v/>
      </c>
      <c r="RY248" t="str">
        <f>IF(KG248=1,RY$8&amp;IF(SUM(KH248:$KK248)=0,"",", "),"")</f>
        <v/>
      </c>
      <c r="RZ248" t="str">
        <f>IF(KH248=1,RZ$8&amp;IF(SUM(KI248:$KK248)=0,"",", "),"")</f>
        <v/>
      </c>
      <c r="SA248" t="str">
        <f>IF(KI248=1,SA$8&amp;IF(SUM(KJ248:$KK248)=0,"",", "),"")</f>
        <v/>
      </c>
      <c r="SB248" t="str">
        <f>IF(KJ248=1,SB$8&amp;IF(SUM(KK248:$KK248)=0,"",", "),"")</f>
        <v/>
      </c>
      <c r="SC248" t="str">
        <f t="shared" si="287"/>
        <v/>
      </c>
    </row>
    <row r="249" spans="1:497" ht="60" customHeight="1" x14ac:dyDescent="0.45">
      <c r="A249" s="62"/>
      <c r="B249" s="212" t="str">
        <f t="shared" si="216"/>
        <v/>
      </c>
      <c r="C249" s="212" t="str">
        <f t="shared" si="275"/>
        <v/>
      </c>
      <c r="D249" s="212" t="str">
        <f t="shared" si="276"/>
        <v/>
      </c>
      <c r="E249" s="212" t="str">
        <f t="shared" si="277"/>
        <v/>
      </c>
      <c r="F249" s="212" t="str">
        <f t="shared" si="278"/>
        <v/>
      </c>
      <c r="G249" s="237" t="str">
        <f>IF('EDCI Data'!B249="","",'EDCI Data'!B249)</f>
        <v/>
      </c>
      <c r="H249" s="238" t="str">
        <f>IF('EDCI Data'!C249="","",'EDCI Data'!C249)</f>
        <v/>
      </c>
      <c r="I249" s="239" t="str">
        <f>IF('EDCI Data'!D249="","",'EDCI Data'!D249)</f>
        <v/>
      </c>
      <c r="J249" s="240" t="str">
        <f>IF('EDCI Data'!E249="","",'EDCI Data'!E249)</f>
        <v/>
      </c>
      <c r="K249" s="237" t="str">
        <f>IF('EDCI Data'!F249="","",'EDCI Data'!F249)</f>
        <v/>
      </c>
      <c r="L249" s="237" t="str">
        <f>IF('EDCI Data'!G249="","",'EDCI Data'!G249)</f>
        <v/>
      </c>
      <c r="M249" s="237" t="str">
        <f>IF('EDCI Data'!H249="","",'EDCI Data'!H249)</f>
        <v/>
      </c>
      <c r="N249" s="237" t="str">
        <f>IF('EDCI Data'!I249="","",'EDCI Data'!I249)</f>
        <v/>
      </c>
      <c r="O249" s="237" t="str">
        <f>IF('EDCI Data'!J249="","",'EDCI Data'!J249)</f>
        <v/>
      </c>
      <c r="P249" s="237" t="str">
        <f>IF('EDCI Data'!K249="","",'EDCI Data'!K249)</f>
        <v/>
      </c>
      <c r="Q249" s="241" t="str">
        <f>IF('EDCI Data'!L249="","",'EDCI Data'!L249)</f>
        <v/>
      </c>
      <c r="R249" s="241" t="str">
        <f>IF('EDCI Data'!M249="","",'EDCI Data'!M249)</f>
        <v/>
      </c>
      <c r="S249" s="237" t="str">
        <f>IF('EDCI Data'!N249="","",'EDCI Data'!N249)</f>
        <v/>
      </c>
      <c r="T249" s="237" t="str">
        <f>IF('EDCI Data'!O249="","",'EDCI Data'!O249)</f>
        <v/>
      </c>
      <c r="U249" s="237" t="str">
        <f>IF('EDCI Data'!P249="","",'EDCI Data'!P249)</f>
        <v/>
      </c>
      <c r="V249" s="237" t="str">
        <f>IF('EDCI Data'!Q249="","",'EDCI Data'!Q249)</f>
        <v/>
      </c>
      <c r="W249" s="242" t="str">
        <f>IF('EDCI Data'!R249="","",'EDCI Data'!R249)</f>
        <v/>
      </c>
      <c r="X249" s="243" t="str">
        <f>IF('EDCI Data'!S249="","",'EDCI Data'!S249)</f>
        <v/>
      </c>
      <c r="Y249" s="243" t="str">
        <f>IF('EDCI Data'!T249="","",'EDCI Data'!T249)</f>
        <v/>
      </c>
      <c r="Z249" s="244" t="str">
        <f>IF('EDCI Data'!U249="","",'EDCI Data'!U249)</f>
        <v/>
      </c>
      <c r="AA249" s="237" t="str">
        <f>IF('EDCI Data'!V249="","",'EDCI Data'!V249)</f>
        <v/>
      </c>
      <c r="AB249" s="244" t="str">
        <f>IF('EDCI Data'!W249="","",'EDCI Data'!W249)</f>
        <v/>
      </c>
      <c r="AC249" s="237" t="str">
        <f>IF('EDCI Data'!X249="","",'EDCI Data'!X249)</f>
        <v/>
      </c>
      <c r="AD249" s="244" t="str">
        <f>IF('EDCI Data'!Y249="","",'EDCI Data'!Y249)</f>
        <v/>
      </c>
      <c r="AE249" s="237" t="str">
        <f>IF('EDCI Data'!Z249="","",'EDCI Data'!Z249)</f>
        <v/>
      </c>
      <c r="AF249" s="237" t="str">
        <f>IF('EDCI Data'!AA249="","",'EDCI Data'!AA249)</f>
        <v/>
      </c>
      <c r="AG249" s="237" t="str">
        <f>IF('EDCI Data'!AB249="","",'EDCI Data'!AB249)</f>
        <v/>
      </c>
      <c r="AH249" s="237" t="str">
        <f>IF('EDCI Data'!AC249="","",'EDCI Data'!AC249)</f>
        <v/>
      </c>
      <c r="AI249" s="237" t="str">
        <f>IF('EDCI Data'!AD249="","",'EDCI Data'!AD249)</f>
        <v/>
      </c>
      <c r="AJ249" s="237" t="str">
        <f>IF('EDCI Data'!AE249="","",'EDCI Data'!AE249)</f>
        <v/>
      </c>
      <c r="AK249" s="237" t="str">
        <f>IF('EDCI Data'!AF249="","",'EDCI Data'!AF249)</f>
        <v/>
      </c>
      <c r="AL249" s="237" t="str">
        <f>IF('EDCI Data'!AG249="","",'EDCI Data'!AG249)</f>
        <v/>
      </c>
      <c r="AM249" s="237" t="str">
        <f>IF('EDCI Data'!AH249="","",'EDCI Data'!AH249)</f>
        <v/>
      </c>
      <c r="AN249" s="237" t="str">
        <f>IF('EDCI Data'!AI249="","",'EDCI Data'!AI249)</f>
        <v/>
      </c>
      <c r="AO249" s="237" t="str">
        <f>IF('EDCI Data'!AJ249="","",'EDCI Data'!AJ249)</f>
        <v/>
      </c>
      <c r="AP249" s="237" t="str">
        <f>IF('EDCI Data'!AK249="","",'EDCI Data'!AK249)</f>
        <v/>
      </c>
      <c r="AQ249" s="237" t="str">
        <f>IF('EDCI Data'!AL249="","",'EDCI Data'!AL249)</f>
        <v/>
      </c>
      <c r="AR249" s="237" t="str">
        <f>IF('EDCI Data'!AM249="","",'EDCI Data'!AM249)</f>
        <v/>
      </c>
      <c r="AS249" s="237" t="str">
        <f>IF('EDCI Data'!AN249="","",'EDCI Data'!AN249)</f>
        <v/>
      </c>
      <c r="AT249" s="237" t="str">
        <f>IF('EDCI Data'!AO249="","",'EDCI Data'!AO249)</f>
        <v/>
      </c>
      <c r="AU249" s="237" t="str">
        <f>IF('EDCI Data'!AP249="","",'EDCI Data'!AP249)</f>
        <v/>
      </c>
      <c r="AV249" s="237" t="str">
        <f>IF('EDCI Data'!AQ249="","",'EDCI Data'!AQ249)</f>
        <v/>
      </c>
      <c r="AW249" s="237" t="str">
        <f>IF('EDCI Data'!AR249="","",'EDCI Data'!AR249)</f>
        <v/>
      </c>
      <c r="AX249" s="237" t="str">
        <f>IF('EDCI Data'!AS249="","",'EDCI Data'!AS249)</f>
        <v/>
      </c>
      <c r="AY249" s="237" t="str">
        <f>IF('EDCI Data'!AT249="","",'EDCI Data'!AT249)</f>
        <v/>
      </c>
      <c r="AZ249" s="237" t="str">
        <f>IF('EDCI Data'!AU249="","",'EDCI Data'!AU249)</f>
        <v/>
      </c>
      <c r="BA249" s="237" t="str">
        <f>IF('EDCI Data'!AV249="","",'EDCI Data'!AV249)</f>
        <v/>
      </c>
      <c r="BB249" s="245" t="str">
        <f>IF('EDCI Data'!AW249="","",'EDCI Data'!AW249)</f>
        <v/>
      </c>
      <c r="BC249" s="245" t="str">
        <f>IF('EDCI Data'!AX249="","",'EDCI Data'!AX249)</f>
        <v/>
      </c>
      <c r="BD249" s="246" t="str">
        <f t="shared" si="279"/>
        <v/>
      </c>
      <c r="BE249" s="247" t="str">
        <f>IF('EDCI Data'!AY249="","",'EDCI Data'!AY249)</f>
        <v/>
      </c>
      <c r="BF249" s="247" t="str">
        <f>IF('EDCI Data'!AZ249="","",'EDCI Data'!AZ249)</f>
        <v/>
      </c>
      <c r="BG249" s="247" t="str">
        <f>IF('EDCI Data'!BA249="","",'EDCI Data'!BA249)</f>
        <v/>
      </c>
      <c r="BH249" s="247" t="str">
        <f>IF('EDCI Data'!BB249="","",'EDCI Data'!BB249)</f>
        <v/>
      </c>
      <c r="BI249" s="247" t="str">
        <f>IF('EDCI Data'!BC249="","",'EDCI Data'!BC249)</f>
        <v/>
      </c>
      <c r="BJ249" s="247" t="str">
        <f>IF('EDCI Data'!BD249="","",'EDCI Data'!BD249)</f>
        <v/>
      </c>
      <c r="BK249" s="247" t="str">
        <f>IF('EDCI Data'!BE249="","",'EDCI Data'!BE249)</f>
        <v/>
      </c>
      <c r="BL249" s="247" t="str">
        <f>IF('EDCI Data'!BF249="","",'EDCI Data'!BF249)</f>
        <v/>
      </c>
      <c r="BM249" s="247" t="str">
        <f>IF('EDCI Data'!BG249="","",'EDCI Data'!BG249)</f>
        <v/>
      </c>
      <c r="BN249" s="248" t="str">
        <f>IF('EDCI Data'!BH249="","",'EDCI Data'!BH249)</f>
        <v/>
      </c>
      <c r="BO249" s="248" t="str">
        <f>IF('EDCI Data'!BI249="","",'EDCI Data'!BI249)</f>
        <v/>
      </c>
      <c r="BP249" s="249" t="str">
        <f>IF('EDCI Data'!BJ249="","",'EDCI Data'!BJ249)</f>
        <v/>
      </c>
      <c r="BQ249" s="248" t="str">
        <f>IF('EDCI Data'!BK249="","",'EDCI Data'!BK249)</f>
        <v/>
      </c>
      <c r="BR249" s="248" t="str">
        <f>IF('EDCI Data'!BL249="","",'EDCI Data'!BL249)</f>
        <v/>
      </c>
      <c r="BS249" s="250" t="str">
        <f>IF('EDCI Data'!BM249="","",'EDCI Data'!BM249)</f>
        <v/>
      </c>
      <c r="BT249" s="251" t="str">
        <f>IF('EDCI Data'!BN249="","",'EDCI Data'!BN249)</f>
        <v/>
      </c>
      <c r="BU249" s="246" t="str">
        <f>IF('EDCI Data'!BO249="","",'EDCI Data'!BO249)</f>
        <v/>
      </c>
      <c r="BV249" s="252">
        <f t="shared" si="280"/>
        <v>0</v>
      </c>
      <c r="BW249" s="252">
        <f t="shared" si="281"/>
        <v>0</v>
      </c>
      <c r="BX249" s="252">
        <f t="shared" si="282"/>
        <v>0</v>
      </c>
      <c r="BY249" s="252">
        <f t="shared" si="283"/>
        <v>0</v>
      </c>
      <c r="BZ249" t="str">
        <f t="shared" si="217"/>
        <v/>
      </c>
      <c r="CA249" s="253"/>
      <c r="CB249"/>
      <c r="CC249"/>
      <c r="CD249"/>
      <c r="CE249" t="str">
        <f t="shared" si="218"/>
        <v/>
      </c>
      <c r="CF249"/>
      <c r="CG249" t="str">
        <f t="shared" si="219"/>
        <v/>
      </c>
      <c r="CH249" t="str">
        <f t="shared" si="220"/>
        <v/>
      </c>
      <c r="CI249" t="str">
        <f t="shared" si="221"/>
        <v/>
      </c>
      <c r="CJ249" t="str">
        <f t="shared" si="222"/>
        <v/>
      </c>
      <c r="CK249"/>
      <c r="CL249"/>
      <c r="CM249" t="str">
        <f t="shared" si="223"/>
        <v/>
      </c>
      <c r="CN249" t="str">
        <f t="shared" si="224"/>
        <v/>
      </c>
      <c r="CO249" t="str">
        <f t="shared" si="225"/>
        <v/>
      </c>
      <c r="CP249" t="str">
        <f t="shared" si="226"/>
        <v/>
      </c>
      <c r="CQ249"/>
      <c r="CR249" t="str" cm="1">
        <f t="array" ref="CR249">IF(COUNTIFS($BZ$10:$BZ$259,$BZ249,$I$10:$I$259,$I249+1)&gt;0,IF(X249&lt;&gt;INDEX(Y$10:Y$259,MATCH(1,INDEX(($BZ249=$BZ$10:$BZ$259)*($I$10:$I$259=$I249+1),0,1),0)),"Number of FTEs in previous year do not align with Number of FTEs in current year across years, by definition these should be equal. Please check and update if required. "&amp;CHAR(10),""),"")</f>
        <v/>
      </c>
      <c r="CS249" t="str" cm="1">
        <f t="array" ref="CS249">IF(COUNTIFS($BZ$10:$BZ$259,$BZ249,$I$10:$I$259,$I249-1)&gt;0,IF(Y249&lt;&gt;INDEX(X$10:X$259,MATCH(1,INDEX(($BZ249=$BZ$10:$BZ$259)*($I$10:$I$259=$I249-1),0,1),0)),"Number of FTEs in previous year do not align with Number of FTEs in current year across years, by definition these should be equal. Please check and update if required. "&amp;CHAR(10),""),"")</f>
        <v/>
      </c>
      <c r="CT249" t="str">
        <f t="shared" si="227"/>
        <v/>
      </c>
      <c r="CU249" t="str">
        <f t="shared" si="228"/>
        <v/>
      </c>
      <c r="CV249"/>
      <c r="CW249" t="str">
        <f t="shared" si="229"/>
        <v/>
      </c>
      <c r="CX249"/>
      <c r="CY249" t="str">
        <f t="shared" si="230"/>
        <v/>
      </c>
      <c r="CZ249"/>
      <c r="DA249" t="str">
        <f t="shared" si="231"/>
        <v/>
      </c>
      <c r="DB249"/>
      <c r="DC249"/>
      <c r="DD249"/>
      <c r="DE249"/>
      <c r="DF249"/>
      <c r="DG249"/>
      <c r="DH249"/>
      <c r="DI249"/>
      <c r="DJ249"/>
      <c r="DK249"/>
      <c r="DL249"/>
      <c r="DM249"/>
      <c r="DN249"/>
      <c r="DO249"/>
      <c r="DP249"/>
      <c r="DQ249"/>
      <c r="DR249"/>
      <c r="DS249"/>
      <c r="DT249"/>
      <c r="DU249"/>
      <c r="DV249"/>
      <c r="DW249"/>
      <c r="DX249" t="str">
        <f t="shared" si="232"/>
        <v/>
      </c>
      <c r="DY249" t="str">
        <f t="shared" si="233"/>
        <v/>
      </c>
      <c r="DZ249" t="str">
        <f t="shared" si="234"/>
        <v/>
      </c>
      <c r="EA249" t="str">
        <f t="shared" si="235"/>
        <v/>
      </c>
      <c r="EB249" t="str">
        <f t="shared" si="236"/>
        <v/>
      </c>
      <c r="EC249" t="str">
        <f t="shared" si="237"/>
        <v/>
      </c>
      <c r="ED249" t="str">
        <f t="shared" si="238"/>
        <v/>
      </c>
      <c r="EE249" t="str">
        <f t="shared" si="239"/>
        <v/>
      </c>
      <c r="EF249" t="str">
        <f t="shared" si="240"/>
        <v/>
      </c>
      <c r="EG249" t="str">
        <f t="shared" si="241"/>
        <v/>
      </c>
      <c r="EH249" t="str">
        <f t="shared" si="242"/>
        <v/>
      </c>
      <c r="EI249" t="str">
        <f t="shared" si="243"/>
        <v/>
      </c>
      <c r="EJ249"/>
      <c r="EK249"/>
      <c r="EL249"/>
      <c r="EM249"/>
      <c r="EN249"/>
      <c r="EO249"/>
      <c r="EP249"/>
      <c r="EQ249" t="str">
        <f t="shared" si="244"/>
        <v/>
      </c>
      <c r="ER249" t="str">
        <f t="shared" si="245"/>
        <v/>
      </c>
      <c r="ES249" t="str">
        <f t="shared" si="246"/>
        <v/>
      </c>
      <c r="ET249"/>
      <c r="EU249" t="str">
        <f t="shared" si="247"/>
        <v/>
      </c>
      <c r="EV249"/>
      <c r="EW249" t="str">
        <f t="shared" si="248"/>
        <v/>
      </c>
      <c r="EX249"/>
      <c r="EY249" t="str">
        <f t="shared" si="249"/>
        <v/>
      </c>
      <c r="EZ249"/>
      <c r="FA249"/>
      <c r="FB249"/>
      <c r="FC249"/>
      <c r="FD249"/>
      <c r="FE249"/>
      <c r="FF249"/>
      <c r="FG249"/>
      <c r="FH249"/>
      <c r="FI249"/>
      <c r="FJ249"/>
      <c r="FK249"/>
      <c r="FL249"/>
      <c r="FM249"/>
      <c r="FN249"/>
      <c r="FO249"/>
      <c r="FP249"/>
      <c r="FQ249"/>
      <c r="FR249"/>
      <c r="FS249"/>
      <c r="FT249"/>
      <c r="FU249"/>
      <c r="FV249" t="str">
        <f t="shared" si="250"/>
        <v/>
      </c>
      <c r="FW249" t="str">
        <f t="shared" si="251"/>
        <v/>
      </c>
      <c r="FX249"/>
      <c r="FY249" t="str">
        <f t="shared" si="252"/>
        <v/>
      </c>
      <c r="FZ249" t="str">
        <f t="shared" si="253"/>
        <v/>
      </c>
      <c r="GA249" t="str">
        <f t="shared" si="254"/>
        <v/>
      </c>
      <c r="GB249" t="str">
        <f t="shared" si="255"/>
        <v/>
      </c>
      <c r="GC249" t="str">
        <f t="shared" si="256"/>
        <v/>
      </c>
      <c r="GD249" t="str">
        <f t="shared" si="257"/>
        <v/>
      </c>
      <c r="GE249" t="str">
        <f t="shared" si="258"/>
        <v/>
      </c>
      <c r="GF249" t="str">
        <f t="shared" si="259"/>
        <v/>
      </c>
      <c r="GG249" t="str">
        <f t="shared" si="260"/>
        <v/>
      </c>
      <c r="GH249"/>
      <c r="GI249"/>
      <c r="GJ249"/>
      <c r="GK249"/>
      <c r="GL249"/>
      <c r="GM249"/>
      <c r="GN249"/>
      <c r="GO249"/>
      <c r="GP249" t="str">
        <f t="shared" si="261"/>
        <v/>
      </c>
      <c r="GQ249" t="str">
        <f t="shared" si="262"/>
        <v/>
      </c>
      <c r="GR249"/>
      <c r="GS249" t="str">
        <f t="shared" si="263"/>
        <v/>
      </c>
      <c r="GT249"/>
      <c r="GU249" t="str">
        <f t="shared" si="264"/>
        <v/>
      </c>
      <c r="GV249"/>
      <c r="GW249" t="str">
        <f t="shared" si="265"/>
        <v/>
      </c>
      <c r="GX249"/>
      <c r="GY249"/>
      <c r="GZ249"/>
      <c r="HA249"/>
      <c r="HB249"/>
      <c r="HC249"/>
      <c r="HD249"/>
      <c r="HE249"/>
      <c r="HF249"/>
      <c r="HG249"/>
      <c r="HH249"/>
      <c r="HI249"/>
      <c r="HJ249"/>
      <c r="HK249"/>
      <c r="HL249"/>
      <c r="HM249"/>
      <c r="HN249"/>
      <c r="HO249"/>
      <c r="HP249"/>
      <c r="HQ249"/>
      <c r="HR249"/>
      <c r="HS249"/>
      <c r="HT249" t="str">
        <f t="shared" si="266"/>
        <v/>
      </c>
      <c r="HU249" t="str">
        <f t="shared" si="267"/>
        <v/>
      </c>
      <c r="HV249"/>
      <c r="HW249"/>
      <c r="HX249"/>
      <c r="HY249"/>
      <c r="HZ249"/>
      <c r="IA249"/>
      <c r="IB249"/>
      <c r="IC249"/>
      <c r="ID249"/>
      <c r="IE249" t="str">
        <f t="shared" si="268"/>
        <v/>
      </c>
      <c r="IF249"/>
      <c r="IG249"/>
      <c r="IH249"/>
      <c r="II249"/>
      <c r="IJ249"/>
      <c r="IK249"/>
      <c r="IL249"/>
      <c r="IM249"/>
      <c r="IN249"/>
      <c r="IO249"/>
      <c r="IP249"/>
      <c r="IQ249" t="str">
        <f t="shared" si="269"/>
        <v/>
      </c>
      <c r="IR249"/>
      <c r="IS249" t="str">
        <f t="shared" si="270"/>
        <v/>
      </c>
      <c r="IT249"/>
      <c r="IU249" t="str">
        <f t="shared" si="271"/>
        <v/>
      </c>
      <c r="IV249"/>
      <c r="IW249"/>
      <c r="IX249"/>
      <c r="IY249"/>
      <c r="IZ249"/>
      <c r="JA249"/>
      <c r="JB249"/>
      <c r="JC249"/>
      <c r="JD249"/>
      <c r="JE249"/>
      <c r="JF249"/>
      <c r="JG249"/>
      <c r="JH249"/>
      <c r="JI249"/>
      <c r="JJ249"/>
      <c r="JK249"/>
      <c r="JL249"/>
      <c r="JM249"/>
      <c r="JN249"/>
      <c r="JO249"/>
      <c r="JP249"/>
      <c r="JQ249"/>
      <c r="JR249" t="str">
        <f t="shared" si="272"/>
        <v/>
      </c>
      <c r="JS249" t="str">
        <f t="shared" si="273"/>
        <v/>
      </c>
      <c r="JT249"/>
      <c r="JU249"/>
      <c r="JV249"/>
      <c r="JW249"/>
      <c r="JX249"/>
      <c r="JY249"/>
      <c r="JZ249"/>
      <c r="KA249"/>
      <c r="KB249"/>
      <c r="KC249" t="str">
        <f t="shared" si="274"/>
        <v/>
      </c>
      <c r="KD249"/>
      <c r="KE249"/>
      <c r="KF249"/>
      <c r="KG249"/>
      <c r="KH249"/>
      <c r="KI249"/>
      <c r="KJ249"/>
      <c r="KK249"/>
      <c r="KL249" t="str">
        <f>IF(CT249=1,KL$8&amp;IF(SUM(CU249:$EQ249)=0,"",", "),"")</f>
        <v/>
      </c>
      <c r="KM249" t="str">
        <f>IF(CU249=1,KM$8&amp;IF(SUM(CV249:$EQ249)=0,"",", "),"")</f>
        <v/>
      </c>
      <c r="KN249" t="str">
        <f>IF(CV249=1,KN$8&amp;IF(SUM(CW249:$EQ249)=0,"",", "),"")</f>
        <v/>
      </c>
      <c r="KO249" t="str">
        <f>IF(CW249=1,KO$8&amp;IF(SUM(CX249:$EQ249)=0,"",", "),"")</f>
        <v/>
      </c>
      <c r="KP249" t="str">
        <f>IF(CX249=1,KP$8&amp;IF(SUM(CY249:$EQ249)=0,"",", "),"")</f>
        <v/>
      </c>
      <c r="KQ249" t="str">
        <f>IF(CY249=1,KQ$8&amp;IF(SUM(CZ249:$EQ249)=0,"",", "),"")</f>
        <v/>
      </c>
      <c r="KR249" t="str">
        <f>IF(CZ249=1,KR$8&amp;IF(SUM(DA249:$EQ249)=0,"",", "),"")</f>
        <v/>
      </c>
      <c r="KS249" t="str">
        <f>IF(DA249=1,KS$8&amp;IF(SUM(DB249:$EQ249)=0,"",", "),"")</f>
        <v/>
      </c>
      <c r="KT249" t="str">
        <f>IF(DB249=1,KT$8&amp;IF(SUM(DC249:$EQ249)=0,"",", "),"")</f>
        <v/>
      </c>
      <c r="KU249" t="str">
        <f>IF(DC249=1,KU$8&amp;IF(SUM(DD249:$EQ249)=0,"",", "),"")</f>
        <v/>
      </c>
      <c r="KV249" t="str">
        <f>IF(DD249=1,KV$8&amp;IF(SUM(DE249:$EQ249)=0,"",", "),"")</f>
        <v/>
      </c>
      <c r="KW249" t="str">
        <f>IF(DE249=1,KW$8&amp;IF(SUM(DF249:$EQ249)=0,"",", "),"")</f>
        <v/>
      </c>
      <c r="KX249" t="str">
        <f>IF(DF249=1,KX$8&amp;IF(SUM(DG249:$EQ249)=0,"",", "),"")</f>
        <v/>
      </c>
      <c r="KY249" t="str">
        <f>IF(DG249=1,KY$8&amp;IF(SUM(DH249:$EQ249)=0,"",", "),"")</f>
        <v/>
      </c>
      <c r="KZ249" t="str">
        <f>IF(DH249=1,KZ$8&amp;IF(SUM(DI249:$EQ249)=0,"",", "),"")</f>
        <v/>
      </c>
      <c r="LA249" t="str">
        <f>IF(DI249=1,LA$8&amp;IF(SUM(DJ249:$EQ249)=0,"",", "),"")</f>
        <v/>
      </c>
      <c r="LB249" t="str">
        <f>IF(DJ249=1,LB$8&amp;IF(SUM(DK249:$EQ249)=0,"",", "),"")</f>
        <v/>
      </c>
      <c r="LC249" t="str">
        <f>IF(DK249=1,LC$8&amp;IF(SUM(DL249:$EQ249)=0,"",", "),"")</f>
        <v/>
      </c>
      <c r="LD249" t="str">
        <f>IF(DL249=1,LD$8&amp;IF(SUM(DM249:$EQ249)=0,"",", "),"")</f>
        <v/>
      </c>
      <c r="LE249" t="str">
        <f>IF(DM249=1,LE$8&amp;IF(SUM(DN249:$EQ249)=0,"",", "),"")</f>
        <v/>
      </c>
      <c r="LF249" t="str">
        <f>IF(DN249=1,LF$8&amp;IF(SUM(DO249:$EQ249)=0,"",", "),"")</f>
        <v/>
      </c>
      <c r="LG249" t="str">
        <f>IF(DO249=1,LG$8&amp;IF(SUM(DP249:$EQ249)=0,"",", "),"")</f>
        <v/>
      </c>
      <c r="LH249" t="str">
        <f>IF(DP249=1,LH$8&amp;IF(SUM(DQ249:$EQ249)=0,"",", "),"")</f>
        <v/>
      </c>
      <c r="LI249" t="str">
        <f>IF(DQ249=1,LI$8&amp;IF(SUM(DR249:$EQ249)=0,"",", "),"")</f>
        <v/>
      </c>
      <c r="LJ249" t="str">
        <f>IF(DR249=1,LJ$8&amp;IF(SUM(DS249:$EQ249)=0,"",", "),"")</f>
        <v/>
      </c>
      <c r="LK249" t="str">
        <f>IF(DS249=1,LK$8&amp;IF(SUM(DT249:$EQ249)=0,"",", "),"")</f>
        <v/>
      </c>
      <c r="LL249" t="str">
        <f>IF(DT249=1,LL$8&amp;IF(SUM(DU249:$EQ249)=0,"",", "),"")</f>
        <v/>
      </c>
      <c r="LM249" t="str">
        <f>IF(DU249=1,LM$8&amp;IF(SUM(DV249:$EQ249)=0,"",", "),"")</f>
        <v/>
      </c>
      <c r="LN249" t="str">
        <f>IF(DV249=1,LN$8&amp;IF(SUM(DW249:$EQ249)=0,"",", "),"")</f>
        <v/>
      </c>
      <c r="LO249" t="str">
        <f>IF(DW249=1,LO$8&amp;IF(SUM(DX249:$EQ249)=0,"",", "),"")</f>
        <v/>
      </c>
      <c r="LP249" t="str">
        <f>IF(DX249=1,LP$8&amp;IF(SUM(DY249:$EQ249)=0,"",", "),"")</f>
        <v/>
      </c>
      <c r="LQ249" t="str">
        <f>IF(DY249=1,LQ$8&amp;IF(SUM(DZ249:$EQ249)=0,"",", "),"")</f>
        <v/>
      </c>
      <c r="LR249" t="str">
        <f>IF(DZ249=1,LR$8&amp;IF(SUM(EA249:$EQ249)=0,"",", "),"")</f>
        <v/>
      </c>
      <c r="LS249" t="str">
        <f>IF(EA249=1,LS$8&amp;IF(SUM(EB249:$EQ249)=0,"",", "),"")</f>
        <v/>
      </c>
      <c r="LT249" t="str">
        <f>IF(EB249=1,LT$8&amp;IF(SUM(EC249:$EQ249)=0,"",", "),"")</f>
        <v/>
      </c>
      <c r="LU249" t="str">
        <f>IF(EC249=1,LU$8&amp;IF(SUM(ED249:$EQ249)=0,"",", "),"")</f>
        <v/>
      </c>
      <c r="LV249" t="str">
        <f>IF(ED249=1,LV$8&amp;IF(SUM(EE249:$EQ249)=0,"",", "),"")</f>
        <v/>
      </c>
      <c r="LW249" t="str">
        <f>IF(EE249=1,LW$8&amp;IF(SUM(EF249:$EQ249)=0,"",", "),"")</f>
        <v/>
      </c>
      <c r="LX249" t="str">
        <f>IF(EF249=1,LX$8&amp;IF(SUM(EG249:$EQ249)=0,"",", "),"")</f>
        <v/>
      </c>
      <c r="LY249" t="str">
        <f>IF(EG249=1,LY$8&amp;IF(SUM(EH249:$EQ249)=0,"",", "),"")</f>
        <v/>
      </c>
      <c r="LZ249" t="str">
        <f>IF(EH249=1,LZ$8&amp;IF(SUM(EI249:$EQ249)=0,"",", "),"")</f>
        <v/>
      </c>
      <c r="MA249" t="str">
        <f>IF(EI249=1,MA$8&amp;IF(SUM(EJ249:$EQ249)=0,"",", "),"")</f>
        <v/>
      </c>
      <c r="MB249" t="str">
        <f>IF(EJ249=1,MB$8&amp;IF(SUM(EK249:$EQ249)=0,"",", "),"")</f>
        <v/>
      </c>
      <c r="MC249" t="str">
        <f>IF(EK249=1,MC$8&amp;IF(SUM(EL249:$EQ249)=0,"",", "),"")</f>
        <v/>
      </c>
      <c r="MD249" t="str">
        <f>IF(EL249=1,MD$8&amp;IF(SUM(EM249:$EQ249)=0,"",", "),"")</f>
        <v/>
      </c>
      <c r="ME249" t="str">
        <f>IF(EM249=1,ME$8&amp;IF(SUM(EN249:$EQ249)=0,"",", "),"")</f>
        <v/>
      </c>
      <c r="MF249" t="str">
        <f>IF(EN249=1,MF$8&amp;IF(SUM(EO249:$EQ249)=0,"",", "),"")</f>
        <v/>
      </c>
      <c r="MG249" t="str">
        <f>IF(EO249=1,MG$8&amp;IF(SUM(EP249:$EQ249)=0,"",", "),"")</f>
        <v/>
      </c>
      <c r="MH249" t="str">
        <f>IF(EP249=1,MH$8&amp;IF(SUM(EQ249:$EQ249)=0,"",", "),"")</f>
        <v/>
      </c>
      <c r="MI249" t="str">
        <f t="shared" si="284"/>
        <v/>
      </c>
      <c r="MJ249" t="str">
        <f>IF(ER249=1,MJ$8&amp;IF(SUM(ES249:$GO249)=0,"",", "),"")</f>
        <v/>
      </c>
      <c r="MK249" t="str">
        <f>IF(ES249=1,MK$8&amp;IF(SUM(ET249:$GO249)=0,"",", "),"")</f>
        <v/>
      </c>
      <c r="ML249" t="str">
        <f>IF(ET249=1,ML$8&amp;IF(SUM(EU249:$GO249)=0,"",", "),"")</f>
        <v/>
      </c>
      <c r="MM249" t="str">
        <f>IF(EU249=1,MM$8&amp;IF(SUM(EV249:$GO249)=0,"",", "),"")</f>
        <v/>
      </c>
      <c r="MN249" t="str">
        <f>IF(EV249=1,MN$8&amp;IF(SUM(EW249:$GO249)=0,"",", "),"")</f>
        <v/>
      </c>
      <c r="MO249" t="str">
        <f>IF(EW249=1,MO$8&amp;IF(SUM(EX249:$GO249)=0,"",", "),"")</f>
        <v/>
      </c>
      <c r="MP249" t="str">
        <f>IF(EX249=1,MP$8&amp;IF(SUM(EY249:$GO249)=0,"",", "),"")</f>
        <v/>
      </c>
      <c r="MQ249" t="str">
        <f>IF(EY249=1,MQ$8&amp;IF(SUM(EZ249:$GO249)=0,"",", "),"")</f>
        <v/>
      </c>
      <c r="MR249" t="str">
        <f>IF(EZ249=1,MR$8&amp;IF(SUM(FA249:$GO249)=0,"",", "),"")</f>
        <v/>
      </c>
      <c r="MS249" t="str">
        <f>IF(FA249=1,MS$8&amp;IF(SUM(FB249:$GO249)=0,"",", "),"")</f>
        <v/>
      </c>
      <c r="MT249" t="str">
        <f>IF(FB249=1,MT$8&amp;IF(SUM(FC249:$GO249)=0,"",", "),"")</f>
        <v/>
      </c>
      <c r="MU249" t="str">
        <f>IF(FC249=1,MU$8&amp;IF(SUM(FD249:$GO249)=0,"",", "),"")</f>
        <v/>
      </c>
      <c r="MV249" t="str">
        <f>IF(FD249=1,MV$8&amp;IF(SUM(FE249:$GO249)=0,"",", "),"")</f>
        <v/>
      </c>
      <c r="MW249" t="str">
        <f>IF(FE249=1,MW$8&amp;IF(SUM(FF249:$GO249)=0,"",", "),"")</f>
        <v/>
      </c>
      <c r="MX249" t="str">
        <f>IF(FF249=1,MX$8&amp;IF(SUM(FG249:$GO249)=0,"",", "),"")</f>
        <v/>
      </c>
      <c r="MY249" t="str">
        <f>IF(FG249=1,MY$8&amp;IF(SUM(FH249:$GO249)=0,"",", "),"")</f>
        <v/>
      </c>
      <c r="MZ249" t="str">
        <f>IF(FH249=1,MZ$8&amp;IF(SUM(FI249:$GO249)=0,"",", "),"")</f>
        <v/>
      </c>
      <c r="NA249" t="str">
        <f>IF(FI249=1,NA$8&amp;IF(SUM(FJ249:$GO249)=0,"",", "),"")</f>
        <v/>
      </c>
      <c r="NB249" t="str">
        <f>IF(FJ249=1,NB$8&amp;IF(SUM(FK249:$GO249)=0,"",", "),"")</f>
        <v/>
      </c>
      <c r="NC249" t="str">
        <f>IF(FK249=1,NC$8&amp;IF(SUM(FL249:$GO249)=0,"",", "),"")</f>
        <v/>
      </c>
      <c r="ND249" t="str">
        <f>IF(FL249=1,ND$8&amp;IF(SUM(FM249:$GO249)=0,"",", "),"")</f>
        <v/>
      </c>
      <c r="NE249" t="str">
        <f>IF(FM249=1,NE$8&amp;IF(SUM(FN249:$GO249)=0,"",", "),"")</f>
        <v/>
      </c>
      <c r="NF249" t="str">
        <f>IF(FN249=1,NF$8&amp;IF(SUM(FO249:$GO249)=0,"",", "),"")</f>
        <v/>
      </c>
      <c r="NG249" t="str">
        <f>IF(FO249=1,NG$8&amp;IF(SUM(FP249:$GO249)=0,"",", "),"")</f>
        <v/>
      </c>
      <c r="NH249" t="str">
        <f>IF(FP249=1,NH$8&amp;IF(SUM(FQ249:$GO249)=0,"",", "),"")</f>
        <v/>
      </c>
      <c r="NI249" t="str">
        <f>IF(FQ249=1,NI$8&amp;IF(SUM(FR249:$GO249)=0,"",", "),"")</f>
        <v/>
      </c>
      <c r="NJ249" t="str">
        <f>IF(FR249=1,NJ$8&amp;IF(SUM(FS249:$GO249)=0,"",", "),"")</f>
        <v/>
      </c>
      <c r="NK249" t="str">
        <f>IF(FS249=1,NK$8&amp;IF(SUM(FT249:$GO249)=0,"",", "),"")</f>
        <v/>
      </c>
      <c r="NL249" t="str">
        <f>IF(FT249=1,NL$8&amp;IF(SUM(FU249:$GO249)=0,"",", "),"")</f>
        <v/>
      </c>
      <c r="NM249" t="str">
        <f>IF(FU249=1,NM$8&amp;IF(SUM(FV249:$GO249)=0,"",", "),"")</f>
        <v/>
      </c>
      <c r="NN249" t="str">
        <f>IF(FV249=1,NN$8&amp;IF(SUM(FW249:$GO249)=0,"",", "),"")</f>
        <v/>
      </c>
      <c r="NO249" t="str">
        <f>IF(FW249=1,NO$8&amp;IF(SUM(FX249:$GO249)=0,"",", "),"")</f>
        <v/>
      </c>
      <c r="NP249" t="str">
        <f>IF(FX249=1,NP$8&amp;IF(SUM(FY249:$GO249)=0,"",", "),"")</f>
        <v/>
      </c>
      <c r="NQ249" t="str">
        <f>IF(FY249=1,NQ$8&amp;IF(SUM(FZ249:$GO249)=0,"",", "),"")</f>
        <v/>
      </c>
      <c r="NR249" t="str">
        <f>IF(FZ249=1,NR$8&amp;IF(SUM(GA249:$GO249)=0,"",", "),"")</f>
        <v/>
      </c>
      <c r="NS249" t="str">
        <f>IF(GA249=1,NS$8&amp;IF(SUM(GB249:$GO249)=0,"",", "),"")</f>
        <v/>
      </c>
      <c r="NT249" t="str">
        <f>IF(GB249=1,NT$8&amp;IF(SUM(GC249:$GO249)=0,"",", "),"")</f>
        <v/>
      </c>
      <c r="NU249" t="str">
        <f>IF(GC249=1,NU$8&amp;IF(SUM(GD249:$GO249)=0,"",", "),"")</f>
        <v/>
      </c>
      <c r="NV249" t="str">
        <f>IF(GD249=1,NV$8&amp;IF(SUM(GE249:$GO249)=0,"",", "),"")</f>
        <v/>
      </c>
      <c r="NW249" t="str">
        <f>IF(GE249=1,NW$8&amp;IF(SUM(GF249:$GO249)=0,"",", "),"")</f>
        <v/>
      </c>
      <c r="NX249" t="str">
        <f>IF(GF249=1,NX$8&amp;IF(SUM(GG249:$GO249)=0,"",", "),"")</f>
        <v/>
      </c>
      <c r="NY249" t="str">
        <f>IF(GG249=1,NY$8&amp;IF(SUM(GH249:$GO249)=0,"",", "),"")</f>
        <v/>
      </c>
      <c r="NZ249" t="str">
        <f>IF(GH249=1,NZ$8&amp;IF(SUM(GI249:$GO249)=0,"",", "),"")</f>
        <v/>
      </c>
      <c r="OA249" t="str">
        <f>IF(GI249=1,OA$8&amp;IF(SUM(GJ249:$GO249)=0,"",", "),"")</f>
        <v/>
      </c>
      <c r="OB249" t="str">
        <f>IF(GJ249=1,OB$8&amp;IF(SUM(GK249:$GO249)=0,"",", "),"")</f>
        <v/>
      </c>
      <c r="OC249" t="str">
        <f>IF(GK249=1,OC$8&amp;IF(SUM(GL249:$GO249)=0,"",", "),"")</f>
        <v/>
      </c>
      <c r="OD249" t="str">
        <f>IF(GL249=1,OD$8&amp;IF(SUM(GM249:$GO249)=0,"",", "),"")</f>
        <v/>
      </c>
      <c r="OE249" t="str">
        <f>IF(GM249=1,OE$8&amp;IF(SUM(GN249:$GO249)=0,"",", "),"")</f>
        <v/>
      </c>
      <c r="OF249" t="str">
        <f>IF(GN249=1,OF$8&amp;IF(SUM(GO249:$GO249)=0,"",", "),"")</f>
        <v/>
      </c>
      <c r="OG249" t="str">
        <f t="shared" si="285"/>
        <v/>
      </c>
      <c r="OH249" t="str">
        <f>IF(GP249=1,OH$8&amp;IF(SUM(GQ249:$IM249)=0,"",", "),"")</f>
        <v/>
      </c>
      <c r="OI249" t="str">
        <f>IF(GQ249=1,OI$8&amp;IF(SUM(GR249:$IM249)=0,"",", "),"")</f>
        <v/>
      </c>
      <c r="OJ249" t="str">
        <f>IF(GR249=1,OJ$8&amp;IF(SUM(GS249:$IM249)=0,"",", "),"")</f>
        <v/>
      </c>
      <c r="OK249" t="str">
        <f>IF(GS249=1,OK$8&amp;IF(SUM(GT249:$IM249)=0,"",", "),"")</f>
        <v/>
      </c>
      <c r="OL249" t="str">
        <f>IF(GT249=1,OL$8&amp;IF(SUM(GU249:$IM249)=0,"",", "),"")</f>
        <v/>
      </c>
      <c r="OM249" t="str">
        <f>IF(GU249=1,OM$8&amp;IF(SUM(GV249:$IM249)=0,"",", "),"")</f>
        <v/>
      </c>
      <c r="ON249" t="str">
        <f>IF(GV249=1,ON$8&amp;IF(SUM(GW249:$IM249)=0,"",", "),"")</f>
        <v/>
      </c>
      <c r="OO249" t="str">
        <f>IF(GW249=1,OO$8&amp;IF(SUM(GX249:$IM249)=0,"",", "),"")</f>
        <v/>
      </c>
      <c r="OP249" t="str">
        <f>IF(GX249=1,OP$8&amp;IF(SUM(GY249:$IM249)=0,"",", "),"")</f>
        <v/>
      </c>
      <c r="OQ249" t="str">
        <f>IF(GY249=1,OQ$8&amp;IF(SUM(GZ249:$IM249)=0,"",", "),"")</f>
        <v/>
      </c>
      <c r="OR249" t="str">
        <f>IF(GZ249=1,OR$8&amp;IF(SUM(HA249:$IM249)=0,"",", "),"")</f>
        <v/>
      </c>
      <c r="OS249" t="str">
        <f>IF(HA249=1,OS$8&amp;IF(SUM(HB249:$IM249)=0,"",", "),"")</f>
        <v/>
      </c>
      <c r="OT249" t="str">
        <f>IF(HB249=1,OT$8&amp;IF(SUM(HC249:$IM249)=0,"",", "),"")</f>
        <v/>
      </c>
      <c r="OU249" t="str">
        <f>IF(HC249=1,OU$8&amp;IF(SUM(HD249:$IM249)=0,"",", "),"")</f>
        <v/>
      </c>
      <c r="OV249" t="str">
        <f>IF(HD249=1,OV$8&amp;IF(SUM(HE249:$IM249)=0,"",", "),"")</f>
        <v/>
      </c>
      <c r="OW249" t="str">
        <f>IF(HE249=1,OW$8&amp;IF(SUM(HF249:$IM249)=0,"",", "),"")</f>
        <v/>
      </c>
      <c r="OX249" t="str">
        <f>IF(HF249=1,OX$8&amp;IF(SUM(HG249:$IM249)=0,"",", "),"")</f>
        <v/>
      </c>
      <c r="OY249" t="str">
        <f>IF(HG249=1,OY$8&amp;IF(SUM(HH249:$IM249)=0,"",", "),"")</f>
        <v/>
      </c>
      <c r="OZ249" t="str">
        <f>IF(HH249=1,OZ$8&amp;IF(SUM(HI249:$IM249)=0,"",", "),"")</f>
        <v/>
      </c>
      <c r="PA249" t="str">
        <f>IF(HI249=1,PA$8&amp;IF(SUM(HJ249:$IM249)=0,"",", "),"")</f>
        <v/>
      </c>
      <c r="PB249" t="str">
        <f>IF(HJ249=1,PB$8&amp;IF(SUM(HK249:$IM249)=0,"",", "),"")</f>
        <v/>
      </c>
      <c r="PC249" t="str">
        <f>IF(HK249=1,PC$8&amp;IF(SUM(HL249:$IM249)=0,"",", "),"")</f>
        <v/>
      </c>
      <c r="PD249" t="str">
        <f>IF(HL249=1,PD$8&amp;IF(SUM(HM249:$IM249)=0,"",", "),"")</f>
        <v/>
      </c>
      <c r="PE249" t="str">
        <f>IF(HM249=1,PE$8&amp;IF(SUM(HN249:$IM249)=0,"",", "),"")</f>
        <v/>
      </c>
      <c r="PF249" t="str">
        <f>IF(HN249=1,PF$8&amp;IF(SUM(HO249:$IM249)=0,"",", "),"")</f>
        <v/>
      </c>
      <c r="PG249" t="str">
        <f>IF(HO249=1,PG$8&amp;IF(SUM(HP249:$IM249)=0,"",", "),"")</f>
        <v/>
      </c>
      <c r="PH249" t="str">
        <f>IF(HP249=1,PH$8&amp;IF(SUM(HQ249:$IM249)=0,"",", "),"")</f>
        <v/>
      </c>
      <c r="PI249" t="str">
        <f>IF(HQ249=1,PI$8&amp;IF(SUM(HR249:$IM249)=0,"",", "),"")</f>
        <v/>
      </c>
      <c r="PJ249" t="str">
        <f>IF(HR249=1,PJ$8&amp;IF(SUM(HS249:$IM249)=0,"",", "),"")</f>
        <v/>
      </c>
      <c r="PK249" t="str">
        <f>IF(HS249=1,PK$8&amp;IF(SUM(HT249:$IM249)=0,"",", "),"")</f>
        <v/>
      </c>
      <c r="PL249" t="str">
        <f>IF(HT249=1,PL$8&amp;IF(SUM(HU249:$IM249)=0,"",", "),"")</f>
        <v/>
      </c>
      <c r="PM249" t="str">
        <f>IF(HU249=1,PM$8&amp;IF(SUM(HV249:$IM249)=0,"",", "),"")</f>
        <v/>
      </c>
      <c r="PN249" t="str">
        <f>IF(HV249=1,PN$8&amp;IF(SUM(HW249:$IM249)=0,"",", "),"")</f>
        <v/>
      </c>
      <c r="PO249" t="str">
        <f>IF(HW249=1,PO$8&amp;IF(SUM(HX249:$IM249)=0,"",", "),"")</f>
        <v/>
      </c>
      <c r="PP249" t="str">
        <f>IF(HX249=1,PP$8&amp;IF(SUM(HY249:$IM249)=0,"",", "),"")</f>
        <v/>
      </c>
      <c r="PQ249" t="str">
        <f>IF(HY249=1,PQ$8&amp;IF(SUM(HZ249:$IM249)=0,"",", "),"")</f>
        <v/>
      </c>
      <c r="PR249" t="str">
        <f>IF(HZ249=1,PR$8&amp;IF(SUM(IA249:$IM249)=0,"",", "),"")</f>
        <v/>
      </c>
      <c r="PS249" t="str">
        <f>IF(IA249=1,PS$8&amp;IF(SUM(IB249:$IM249)=0,"",", "),"")</f>
        <v/>
      </c>
      <c r="PT249" t="str">
        <f>IF(IB249=1,PT$8&amp;IF(SUM(IC249:$IM249)=0,"",", "),"")</f>
        <v/>
      </c>
      <c r="PU249" t="str">
        <f>IF(IC249=1,PU$8&amp;IF(SUM(ID249:$IM249)=0,"",", "),"")</f>
        <v/>
      </c>
      <c r="PV249" t="str">
        <f>IF(ID249=1,PV$8&amp;IF(SUM(IE249:$IM249)=0,"",", "),"")</f>
        <v/>
      </c>
      <c r="PW249" t="str">
        <f>IF(IE249=1,PW$8&amp;IF(SUM(IF249:$IM249)=0,"",", "),"")</f>
        <v/>
      </c>
      <c r="PX249" t="str">
        <f>IF(IF249=1,PX$8&amp;IF(SUM(IG249:$IM249)=0,"",", "),"")</f>
        <v/>
      </c>
      <c r="PY249" t="str">
        <f>IF(IG249=1,PY$8&amp;IF(SUM(IH249:$IM249)=0,"",", "),"")</f>
        <v/>
      </c>
      <c r="PZ249" t="str">
        <f>IF(IH249=1,PZ$8&amp;IF(SUM(II249:$IM249)=0,"",", "),"")</f>
        <v/>
      </c>
      <c r="QA249" t="str">
        <f>IF(II249=1,QA$8&amp;IF(SUM(IJ249:$IM249)=0,"",", "),"")</f>
        <v/>
      </c>
      <c r="QB249" t="str">
        <f>IF(IJ249=1,QB$8&amp;IF(SUM(IK249:$IM249)=0,"",", "),"")</f>
        <v/>
      </c>
      <c r="QC249" t="str">
        <f>IF(IK249=1,QC$8&amp;IF(SUM(IL249:$IM249)=0,"",", "),"")</f>
        <v/>
      </c>
      <c r="QD249" t="str">
        <f>IF(IL249=1,QD$8&amp;IF(SUM(IM249:$IM249)=0,"",", "),"")</f>
        <v/>
      </c>
      <c r="QE249" t="str">
        <f t="shared" si="286"/>
        <v/>
      </c>
      <c r="QF249" t="str">
        <f>IF(IN249=1,QF$8&amp;IF(SUM(IO249:$KK249)=0,"",", "),"")</f>
        <v/>
      </c>
      <c r="QG249" t="str">
        <f>IF(IO249=1,QG$8&amp;IF(SUM(IP249:$KK249)=0,"",", "),"")</f>
        <v/>
      </c>
      <c r="QH249" t="str">
        <f>IF(IP249=1,QH$8&amp;IF(SUM(IQ249:$KK249)=0,"",", "),"")</f>
        <v/>
      </c>
      <c r="QI249" t="str">
        <f>IF(IQ249=1,QI$8&amp;IF(SUM(IR249:$KK249)=0,"",", "),"")</f>
        <v/>
      </c>
      <c r="QJ249" t="str">
        <f>IF(IR249=1,QJ$8&amp;IF(SUM(IS249:$KK249)=0,"",", "),"")</f>
        <v/>
      </c>
      <c r="QK249" t="str">
        <f>IF(IS249=1,QK$8&amp;IF(SUM(IT249:$KK249)=0,"",", "),"")</f>
        <v/>
      </c>
      <c r="QL249" t="str">
        <f>IF(IT249=1,QL$8&amp;IF(SUM(IU249:$KK249)=0,"",", "),"")</f>
        <v/>
      </c>
      <c r="QM249" t="str">
        <f>IF(IU249=1,QM$8&amp;IF(SUM(IV249:$KK249)=0,"",", "),"")</f>
        <v/>
      </c>
      <c r="QN249" t="str">
        <f>IF(IV249=1,QN$8&amp;IF(SUM(IW249:$KK249)=0,"",", "),"")</f>
        <v/>
      </c>
      <c r="QO249" t="str">
        <f>IF(IW249=1,QO$8&amp;IF(SUM(IX249:$KK249)=0,"",", "),"")</f>
        <v/>
      </c>
      <c r="QP249" t="str">
        <f>IF(IX249=1,QP$8&amp;IF(SUM(IY249:$KK249)=0,"",", "),"")</f>
        <v/>
      </c>
      <c r="QQ249" t="str">
        <f>IF(IY249=1,QQ$8&amp;IF(SUM(IZ249:$KK249)=0,"",", "),"")</f>
        <v/>
      </c>
      <c r="QR249" t="str">
        <f>IF(IZ249=1,QR$8&amp;IF(SUM(JA249:$KK249)=0,"",", "),"")</f>
        <v/>
      </c>
      <c r="QS249" t="str">
        <f>IF(JA249=1,QS$8&amp;IF(SUM(JB249:$KK249)=0,"",", "),"")</f>
        <v/>
      </c>
      <c r="QT249" t="str">
        <f>IF(JB249=1,QT$8&amp;IF(SUM(JC249:$KK249)=0,"",", "),"")</f>
        <v/>
      </c>
      <c r="QU249" t="str">
        <f>IF(JC249=1,QU$8&amp;IF(SUM(JD249:$KK249)=0,"",", "),"")</f>
        <v/>
      </c>
      <c r="QV249" t="str">
        <f>IF(JD249=1,QV$8&amp;IF(SUM(JE249:$KK249)=0,"",", "),"")</f>
        <v/>
      </c>
      <c r="QW249" t="str">
        <f>IF(JE249=1,QW$8&amp;IF(SUM(JF249:$KK249)=0,"",", "),"")</f>
        <v/>
      </c>
      <c r="QX249" t="str">
        <f>IF(JF249=1,QX$8&amp;IF(SUM(JG249:$KK249)=0,"",", "),"")</f>
        <v/>
      </c>
      <c r="QY249" t="str">
        <f>IF(JG249=1,QY$8&amp;IF(SUM(JH249:$KK249)=0,"",", "),"")</f>
        <v/>
      </c>
      <c r="QZ249" t="str">
        <f>IF(JH249=1,QZ$8&amp;IF(SUM(JI249:$KK249)=0,"",", "),"")</f>
        <v/>
      </c>
      <c r="RA249" t="str">
        <f>IF(JI249=1,RA$8&amp;IF(SUM(JJ249:$KK249)=0,"",", "),"")</f>
        <v/>
      </c>
      <c r="RB249" t="str">
        <f>IF(JJ249=1,RB$8&amp;IF(SUM(JK249:$KK249)=0,"",", "),"")</f>
        <v/>
      </c>
      <c r="RC249" t="str">
        <f>IF(JK249=1,RC$8&amp;IF(SUM(JL249:$KK249)=0,"",", "),"")</f>
        <v/>
      </c>
      <c r="RD249" t="str">
        <f>IF(JL249=1,RD$8&amp;IF(SUM(JM249:$KK249)=0,"",", "),"")</f>
        <v/>
      </c>
      <c r="RE249" t="str">
        <f>IF(JM249=1,RE$8&amp;IF(SUM(JN249:$KK249)=0,"",", "),"")</f>
        <v/>
      </c>
      <c r="RF249" t="str">
        <f>IF(JN249=1,RF$8&amp;IF(SUM(JO249:$KK249)=0,"",", "),"")</f>
        <v/>
      </c>
      <c r="RG249" t="str">
        <f>IF(JO249=1,RG$8&amp;IF(SUM(JP249:$KK249)=0,"",", "),"")</f>
        <v/>
      </c>
      <c r="RH249" t="str">
        <f>IF(JP249=1,RH$8&amp;IF(SUM(JQ249:$KK249)=0,"",", "),"")</f>
        <v/>
      </c>
      <c r="RI249" t="str">
        <f>IF(JQ249=1,RI$8&amp;IF(SUM(JR249:$KK249)=0,"",", "),"")</f>
        <v/>
      </c>
      <c r="RJ249" t="str">
        <f>IF(JR249=1,RJ$8&amp;IF(SUM(JS249:$KK249)=0,"",", "),"")</f>
        <v/>
      </c>
      <c r="RK249" t="str">
        <f>IF(JS249=1,RK$8&amp;IF(SUM(JT249:$KK249)=0,"",", "),"")</f>
        <v/>
      </c>
      <c r="RL249" t="str">
        <f>IF(JT249=1,RL$8&amp;IF(SUM(JU249:$KK249)=0,"",", "),"")</f>
        <v/>
      </c>
      <c r="RM249" t="str">
        <f>IF(JU249=1,RM$8&amp;IF(SUM(JV249:$KK249)=0,"",", "),"")</f>
        <v/>
      </c>
      <c r="RN249" t="str">
        <f>IF(JV249=1,RN$8&amp;IF(SUM(JW249:$KK249)=0,"",", "),"")</f>
        <v/>
      </c>
      <c r="RO249" t="str">
        <f>IF(JW249=1,RO$8&amp;IF(SUM(JX249:$KK249)=0,"",", "),"")</f>
        <v/>
      </c>
      <c r="RP249" t="str">
        <f>IF(JX249=1,RP$8&amp;IF(SUM(JY249:$KK249)=0,"",", "),"")</f>
        <v/>
      </c>
      <c r="RQ249" t="str">
        <f>IF(JY249=1,RQ$8&amp;IF(SUM(JZ249:$KK249)=0,"",", "),"")</f>
        <v/>
      </c>
      <c r="RR249" t="str">
        <f>IF(JZ249=1,RR$8&amp;IF(SUM(KA249:$KK249)=0,"",", "),"")</f>
        <v/>
      </c>
      <c r="RS249" t="str">
        <f>IF(KA249=1,RS$8&amp;IF(SUM(KB249:$KK249)=0,"",", "),"")</f>
        <v/>
      </c>
      <c r="RT249" t="str">
        <f>IF(KB249=1,RT$8&amp;IF(SUM(KC249:$KK249)=0,"",", "),"")</f>
        <v/>
      </c>
      <c r="RU249" t="str">
        <f>IF(KC249=1,RU$8&amp;IF(SUM(KD249:$KK249)=0,"",", "),"")</f>
        <v/>
      </c>
      <c r="RV249" t="str">
        <f>IF(KD249=1,RV$8&amp;IF(SUM(KE249:$KK249)=0,"",", "),"")</f>
        <v/>
      </c>
      <c r="RW249" t="str">
        <f>IF(KE249=1,RW$8&amp;IF(SUM(KF249:$KK249)=0,"",", "),"")</f>
        <v/>
      </c>
      <c r="RX249" t="str">
        <f>IF(KF249=1,RX$8&amp;IF(SUM(KG249:$KK249)=0,"",", "),"")</f>
        <v/>
      </c>
      <c r="RY249" t="str">
        <f>IF(KG249=1,RY$8&amp;IF(SUM(KH249:$KK249)=0,"",", "),"")</f>
        <v/>
      </c>
      <c r="RZ249" t="str">
        <f>IF(KH249=1,RZ$8&amp;IF(SUM(KI249:$KK249)=0,"",", "),"")</f>
        <v/>
      </c>
      <c r="SA249" t="str">
        <f>IF(KI249=1,SA$8&amp;IF(SUM(KJ249:$KK249)=0,"",", "),"")</f>
        <v/>
      </c>
      <c r="SB249" t="str">
        <f>IF(KJ249=1,SB$8&amp;IF(SUM(KK249:$KK249)=0,"",", "),"")</f>
        <v/>
      </c>
      <c r="SC249" t="str">
        <f t="shared" si="287"/>
        <v/>
      </c>
    </row>
    <row r="250" spans="1:497" ht="60" customHeight="1" x14ac:dyDescent="0.45">
      <c r="A250" s="62"/>
      <c r="B250" s="212" t="str">
        <f t="shared" si="216"/>
        <v/>
      </c>
      <c r="C250" s="212" t="str">
        <f t="shared" si="275"/>
        <v/>
      </c>
      <c r="D250" s="212" t="str">
        <f t="shared" si="276"/>
        <v/>
      </c>
      <c r="E250" s="212" t="str">
        <f t="shared" si="277"/>
        <v/>
      </c>
      <c r="F250" s="212" t="str">
        <f t="shared" si="278"/>
        <v/>
      </c>
      <c r="G250" s="237" t="str">
        <f>IF('EDCI Data'!B250="","",'EDCI Data'!B250)</f>
        <v/>
      </c>
      <c r="H250" s="238" t="str">
        <f>IF('EDCI Data'!C250="","",'EDCI Data'!C250)</f>
        <v/>
      </c>
      <c r="I250" s="239" t="str">
        <f>IF('EDCI Data'!D250="","",'EDCI Data'!D250)</f>
        <v/>
      </c>
      <c r="J250" s="240" t="str">
        <f>IF('EDCI Data'!E250="","",'EDCI Data'!E250)</f>
        <v/>
      </c>
      <c r="K250" s="237" t="str">
        <f>IF('EDCI Data'!F250="","",'EDCI Data'!F250)</f>
        <v/>
      </c>
      <c r="L250" s="237" t="str">
        <f>IF('EDCI Data'!G250="","",'EDCI Data'!G250)</f>
        <v/>
      </c>
      <c r="M250" s="237" t="str">
        <f>IF('EDCI Data'!H250="","",'EDCI Data'!H250)</f>
        <v/>
      </c>
      <c r="N250" s="237" t="str">
        <f>IF('EDCI Data'!I250="","",'EDCI Data'!I250)</f>
        <v/>
      </c>
      <c r="O250" s="237" t="str">
        <f>IF('EDCI Data'!J250="","",'EDCI Data'!J250)</f>
        <v/>
      </c>
      <c r="P250" s="237" t="str">
        <f>IF('EDCI Data'!K250="","",'EDCI Data'!K250)</f>
        <v/>
      </c>
      <c r="Q250" s="241" t="str">
        <f>IF('EDCI Data'!L250="","",'EDCI Data'!L250)</f>
        <v/>
      </c>
      <c r="R250" s="241" t="str">
        <f>IF('EDCI Data'!M250="","",'EDCI Data'!M250)</f>
        <v/>
      </c>
      <c r="S250" s="237" t="str">
        <f>IF('EDCI Data'!N250="","",'EDCI Data'!N250)</f>
        <v/>
      </c>
      <c r="T250" s="237" t="str">
        <f>IF('EDCI Data'!O250="","",'EDCI Data'!O250)</f>
        <v/>
      </c>
      <c r="U250" s="237" t="str">
        <f>IF('EDCI Data'!P250="","",'EDCI Data'!P250)</f>
        <v/>
      </c>
      <c r="V250" s="237" t="str">
        <f>IF('EDCI Data'!Q250="","",'EDCI Data'!Q250)</f>
        <v/>
      </c>
      <c r="W250" s="242" t="str">
        <f>IF('EDCI Data'!R250="","",'EDCI Data'!R250)</f>
        <v/>
      </c>
      <c r="X250" s="243" t="str">
        <f>IF('EDCI Data'!S250="","",'EDCI Data'!S250)</f>
        <v/>
      </c>
      <c r="Y250" s="243" t="str">
        <f>IF('EDCI Data'!T250="","",'EDCI Data'!T250)</f>
        <v/>
      </c>
      <c r="Z250" s="244" t="str">
        <f>IF('EDCI Data'!U250="","",'EDCI Data'!U250)</f>
        <v/>
      </c>
      <c r="AA250" s="237" t="str">
        <f>IF('EDCI Data'!V250="","",'EDCI Data'!V250)</f>
        <v/>
      </c>
      <c r="AB250" s="244" t="str">
        <f>IF('EDCI Data'!W250="","",'EDCI Data'!W250)</f>
        <v/>
      </c>
      <c r="AC250" s="237" t="str">
        <f>IF('EDCI Data'!X250="","",'EDCI Data'!X250)</f>
        <v/>
      </c>
      <c r="AD250" s="244" t="str">
        <f>IF('EDCI Data'!Y250="","",'EDCI Data'!Y250)</f>
        <v/>
      </c>
      <c r="AE250" s="237" t="str">
        <f>IF('EDCI Data'!Z250="","",'EDCI Data'!Z250)</f>
        <v/>
      </c>
      <c r="AF250" s="237" t="str">
        <f>IF('EDCI Data'!AA250="","",'EDCI Data'!AA250)</f>
        <v/>
      </c>
      <c r="AG250" s="237" t="str">
        <f>IF('EDCI Data'!AB250="","",'EDCI Data'!AB250)</f>
        <v/>
      </c>
      <c r="AH250" s="237" t="str">
        <f>IF('EDCI Data'!AC250="","",'EDCI Data'!AC250)</f>
        <v/>
      </c>
      <c r="AI250" s="237" t="str">
        <f>IF('EDCI Data'!AD250="","",'EDCI Data'!AD250)</f>
        <v/>
      </c>
      <c r="AJ250" s="237" t="str">
        <f>IF('EDCI Data'!AE250="","",'EDCI Data'!AE250)</f>
        <v/>
      </c>
      <c r="AK250" s="237" t="str">
        <f>IF('EDCI Data'!AF250="","",'EDCI Data'!AF250)</f>
        <v/>
      </c>
      <c r="AL250" s="237" t="str">
        <f>IF('EDCI Data'!AG250="","",'EDCI Data'!AG250)</f>
        <v/>
      </c>
      <c r="AM250" s="237" t="str">
        <f>IF('EDCI Data'!AH250="","",'EDCI Data'!AH250)</f>
        <v/>
      </c>
      <c r="AN250" s="237" t="str">
        <f>IF('EDCI Data'!AI250="","",'EDCI Data'!AI250)</f>
        <v/>
      </c>
      <c r="AO250" s="237" t="str">
        <f>IF('EDCI Data'!AJ250="","",'EDCI Data'!AJ250)</f>
        <v/>
      </c>
      <c r="AP250" s="237" t="str">
        <f>IF('EDCI Data'!AK250="","",'EDCI Data'!AK250)</f>
        <v/>
      </c>
      <c r="AQ250" s="237" t="str">
        <f>IF('EDCI Data'!AL250="","",'EDCI Data'!AL250)</f>
        <v/>
      </c>
      <c r="AR250" s="237" t="str">
        <f>IF('EDCI Data'!AM250="","",'EDCI Data'!AM250)</f>
        <v/>
      </c>
      <c r="AS250" s="237" t="str">
        <f>IF('EDCI Data'!AN250="","",'EDCI Data'!AN250)</f>
        <v/>
      </c>
      <c r="AT250" s="237" t="str">
        <f>IF('EDCI Data'!AO250="","",'EDCI Data'!AO250)</f>
        <v/>
      </c>
      <c r="AU250" s="237" t="str">
        <f>IF('EDCI Data'!AP250="","",'EDCI Data'!AP250)</f>
        <v/>
      </c>
      <c r="AV250" s="237" t="str">
        <f>IF('EDCI Data'!AQ250="","",'EDCI Data'!AQ250)</f>
        <v/>
      </c>
      <c r="AW250" s="237" t="str">
        <f>IF('EDCI Data'!AR250="","",'EDCI Data'!AR250)</f>
        <v/>
      </c>
      <c r="AX250" s="237" t="str">
        <f>IF('EDCI Data'!AS250="","",'EDCI Data'!AS250)</f>
        <v/>
      </c>
      <c r="AY250" s="237" t="str">
        <f>IF('EDCI Data'!AT250="","",'EDCI Data'!AT250)</f>
        <v/>
      </c>
      <c r="AZ250" s="237" t="str">
        <f>IF('EDCI Data'!AU250="","",'EDCI Data'!AU250)</f>
        <v/>
      </c>
      <c r="BA250" s="237" t="str">
        <f>IF('EDCI Data'!AV250="","",'EDCI Data'!AV250)</f>
        <v/>
      </c>
      <c r="BB250" s="245" t="str">
        <f>IF('EDCI Data'!AW250="","",'EDCI Data'!AW250)</f>
        <v/>
      </c>
      <c r="BC250" s="245" t="str">
        <f>IF('EDCI Data'!AX250="","",'EDCI Data'!AX250)</f>
        <v/>
      </c>
      <c r="BD250" s="246" t="str">
        <f t="shared" si="279"/>
        <v/>
      </c>
      <c r="BE250" s="247" t="str">
        <f>IF('EDCI Data'!AY250="","",'EDCI Data'!AY250)</f>
        <v/>
      </c>
      <c r="BF250" s="247" t="str">
        <f>IF('EDCI Data'!AZ250="","",'EDCI Data'!AZ250)</f>
        <v/>
      </c>
      <c r="BG250" s="247" t="str">
        <f>IF('EDCI Data'!BA250="","",'EDCI Data'!BA250)</f>
        <v/>
      </c>
      <c r="BH250" s="247" t="str">
        <f>IF('EDCI Data'!BB250="","",'EDCI Data'!BB250)</f>
        <v/>
      </c>
      <c r="BI250" s="247" t="str">
        <f>IF('EDCI Data'!BC250="","",'EDCI Data'!BC250)</f>
        <v/>
      </c>
      <c r="BJ250" s="247" t="str">
        <f>IF('EDCI Data'!BD250="","",'EDCI Data'!BD250)</f>
        <v/>
      </c>
      <c r="BK250" s="247" t="str">
        <f>IF('EDCI Data'!BE250="","",'EDCI Data'!BE250)</f>
        <v/>
      </c>
      <c r="BL250" s="247" t="str">
        <f>IF('EDCI Data'!BF250="","",'EDCI Data'!BF250)</f>
        <v/>
      </c>
      <c r="BM250" s="247" t="str">
        <f>IF('EDCI Data'!BG250="","",'EDCI Data'!BG250)</f>
        <v/>
      </c>
      <c r="BN250" s="248" t="str">
        <f>IF('EDCI Data'!BH250="","",'EDCI Data'!BH250)</f>
        <v/>
      </c>
      <c r="BO250" s="248" t="str">
        <f>IF('EDCI Data'!BI250="","",'EDCI Data'!BI250)</f>
        <v/>
      </c>
      <c r="BP250" s="249" t="str">
        <f>IF('EDCI Data'!BJ250="","",'EDCI Data'!BJ250)</f>
        <v/>
      </c>
      <c r="BQ250" s="248" t="str">
        <f>IF('EDCI Data'!BK250="","",'EDCI Data'!BK250)</f>
        <v/>
      </c>
      <c r="BR250" s="248" t="str">
        <f>IF('EDCI Data'!BL250="","",'EDCI Data'!BL250)</f>
        <v/>
      </c>
      <c r="BS250" s="250" t="str">
        <f>IF('EDCI Data'!BM250="","",'EDCI Data'!BM250)</f>
        <v/>
      </c>
      <c r="BT250" s="251" t="str">
        <f>IF('EDCI Data'!BN250="","",'EDCI Data'!BN250)</f>
        <v/>
      </c>
      <c r="BU250" s="246" t="str">
        <f>IF('EDCI Data'!BO250="","",'EDCI Data'!BO250)</f>
        <v/>
      </c>
      <c r="BV250" s="252">
        <f t="shared" si="280"/>
        <v>0</v>
      </c>
      <c r="BW250" s="252">
        <f t="shared" si="281"/>
        <v>0</v>
      </c>
      <c r="BX250" s="252">
        <f t="shared" si="282"/>
        <v>0</v>
      </c>
      <c r="BY250" s="252">
        <f t="shared" si="283"/>
        <v>0</v>
      </c>
      <c r="BZ250" t="str">
        <f t="shared" si="217"/>
        <v/>
      </c>
      <c r="CA250" s="253"/>
      <c r="CB250"/>
      <c r="CC250"/>
      <c r="CD250"/>
      <c r="CE250" t="str">
        <f t="shared" si="218"/>
        <v/>
      </c>
      <c r="CF250"/>
      <c r="CG250" t="str">
        <f t="shared" si="219"/>
        <v/>
      </c>
      <c r="CH250" t="str">
        <f t="shared" si="220"/>
        <v/>
      </c>
      <c r="CI250" t="str">
        <f t="shared" si="221"/>
        <v/>
      </c>
      <c r="CJ250" t="str">
        <f t="shared" si="222"/>
        <v/>
      </c>
      <c r="CK250"/>
      <c r="CL250"/>
      <c r="CM250" t="str">
        <f t="shared" si="223"/>
        <v/>
      </c>
      <c r="CN250" t="str">
        <f t="shared" si="224"/>
        <v/>
      </c>
      <c r="CO250" t="str">
        <f t="shared" si="225"/>
        <v/>
      </c>
      <c r="CP250" t="str">
        <f t="shared" si="226"/>
        <v/>
      </c>
      <c r="CQ250"/>
      <c r="CR250" t="str" cm="1">
        <f t="array" ref="CR250">IF(COUNTIFS($BZ$10:$BZ$259,$BZ250,$I$10:$I$259,$I250+1)&gt;0,IF(X250&lt;&gt;INDEX(Y$10:Y$259,MATCH(1,INDEX(($BZ250=$BZ$10:$BZ$259)*($I$10:$I$259=$I250+1),0,1),0)),"Number of FTEs in previous year do not align with Number of FTEs in current year across years, by definition these should be equal. Please check and update if required. "&amp;CHAR(10),""),"")</f>
        <v/>
      </c>
      <c r="CS250" t="str" cm="1">
        <f t="array" ref="CS250">IF(COUNTIFS($BZ$10:$BZ$259,$BZ250,$I$10:$I$259,$I250-1)&gt;0,IF(Y250&lt;&gt;INDEX(X$10:X$259,MATCH(1,INDEX(($BZ250=$BZ$10:$BZ$259)*($I$10:$I$259=$I250-1),0,1),0)),"Number of FTEs in previous year do not align with Number of FTEs in current year across years, by definition these should be equal. Please check and update if required. "&amp;CHAR(10),""),"")</f>
        <v/>
      </c>
      <c r="CT250" t="str">
        <f t="shared" si="227"/>
        <v/>
      </c>
      <c r="CU250" t="str">
        <f t="shared" si="228"/>
        <v/>
      </c>
      <c r="CV250"/>
      <c r="CW250" t="str">
        <f t="shared" si="229"/>
        <v/>
      </c>
      <c r="CX250"/>
      <c r="CY250" t="str">
        <f t="shared" si="230"/>
        <v/>
      </c>
      <c r="CZ250"/>
      <c r="DA250" t="str">
        <f t="shared" si="231"/>
        <v/>
      </c>
      <c r="DB250"/>
      <c r="DC250"/>
      <c r="DD250"/>
      <c r="DE250"/>
      <c r="DF250"/>
      <c r="DG250"/>
      <c r="DH250"/>
      <c r="DI250"/>
      <c r="DJ250"/>
      <c r="DK250"/>
      <c r="DL250"/>
      <c r="DM250"/>
      <c r="DN250"/>
      <c r="DO250"/>
      <c r="DP250"/>
      <c r="DQ250"/>
      <c r="DR250"/>
      <c r="DS250"/>
      <c r="DT250"/>
      <c r="DU250"/>
      <c r="DV250"/>
      <c r="DW250"/>
      <c r="DX250" t="str">
        <f t="shared" si="232"/>
        <v/>
      </c>
      <c r="DY250" t="str">
        <f t="shared" si="233"/>
        <v/>
      </c>
      <c r="DZ250" t="str">
        <f t="shared" si="234"/>
        <v/>
      </c>
      <c r="EA250" t="str">
        <f t="shared" si="235"/>
        <v/>
      </c>
      <c r="EB250" t="str">
        <f t="shared" si="236"/>
        <v/>
      </c>
      <c r="EC250" t="str">
        <f t="shared" si="237"/>
        <v/>
      </c>
      <c r="ED250" t="str">
        <f t="shared" si="238"/>
        <v/>
      </c>
      <c r="EE250" t="str">
        <f t="shared" si="239"/>
        <v/>
      </c>
      <c r="EF250" t="str">
        <f t="shared" si="240"/>
        <v/>
      </c>
      <c r="EG250" t="str">
        <f t="shared" si="241"/>
        <v/>
      </c>
      <c r="EH250" t="str">
        <f t="shared" si="242"/>
        <v/>
      </c>
      <c r="EI250" t="str">
        <f t="shared" si="243"/>
        <v/>
      </c>
      <c r="EJ250"/>
      <c r="EK250"/>
      <c r="EL250"/>
      <c r="EM250"/>
      <c r="EN250"/>
      <c r="EO250"/>
      <c r="EP250"/>
      <c r="EQ250" t="str">
        <f t="shared" si="244"/>
        <v/>
      </c>
      <c r="ER250" t="str">
        <f t="shared" si="245"/>
        <v/>
      </c>
      <c r="ES250" t="str">
        <f t="shared" si="246"/>
        <v/>
      </c>
      <c r="ET250"/>
      <c r="EU250" t="str">
        <f t="shared" si="247"/>
        <v/>
      </c>
      <c r="EV250"/>
      <c r="EW250" t="str">
        <f t="shared" si="248"/>
        <v/>
      </c>
      <c r="EX250"/>
      <c r="EY250" t="str">
        <f t="shared" si="249"/>
        <v/>
      </c>
      <c r="EZ250"/>
      <c r="FA250"/>
      <c r="FB250"/>
      <c r="FC250"/>
      <c r="FD250"/>
      <c r="FE250"/>
      <c r="FF250"/>
      <c r="FG250"/>
      <c r="FH250"/>
      <c r="FI250"/>
      <c r="FJ250"/>
      <c r="FK250"/>
      <c r="FL250"/>
      <c r="FM250"/>
      <c r="FN250"/>
      <c r="FO250"/>
      <c r="FP250"/>
      <c r="FQ250"/>
      <c r="FR250"/>
      <c r="FS250"/>
      <c r="FT250"/>
      <c r="FU250"/>
      <c r="FV250" t="str">
        <f t="shared" si="250"/>
        <v/>
      </c>
      <c r="FW250" t="str">
        <f t="shared" si="251"/>
        <v/>
      </c>
      <c r="FX250"/>
      <c r="FY250" t="str">
        <f t="shared" si="252"/>
        <v/>
      </c>
      <c r="FZ250" t="str">
        <f t="shared" si="253"/>
        <v/>
      </c>
      <c r="GA250" t="str">
        <f t="shared" si="254"/>
        <v/>
      </c>
      <c r="GB250" t="str">
        <f t="shared" si="255"/>
        <v/>
      </c>
      <c r="GC250" t="str">
        <f t="shared" si="256"/>
        <v/>
      </c>
      <c r="GD250" t="str">
        <f t="shared" si="257"/>
        <v/>
      </c>
      <c r="GE250" t="str">
        <f t="shared" si="258"/>
        <v/>
      </c>
      <c r="GF250" t="str">
        <f t="shared" si="259"/>
        <v/>
      </c>
      <c r="GG250" t="str">
        <f t="shared" si="260"/>
        <v/>
      </c>
      <c r="GH250"/>
      <c r="GI250"/>
      <c r="GJ250"/>
      <c r="GK250"/>
      <c r="GL250"/>
      <c r="GM250"/>
      <c r="GN250"/>
      <c r="GO250"/>
      <c r="GP250" t="str">
        <f t="shared" si="261"/>
        <v/>
      </c>
      <c r="GQ250" t="str">
        <f t="shared" si="262"/>
        <v/>
      </c>
      <c r="GR250"/>
      <c r="GS250" t="str">
        <f t="shared" si="263"/>
        <v/>
      </c>
      <c r="GT250"/>
      <c r="GU250" t="str">
        <f t="shared" si="264"/>
        <v/>
      </c>
      <c r="GV250"/>
      <c r="GW250" t="str">
        <f t="shared" si="265"/>
        <v/>
      </c>
      <c r="GX250"/>
      <c r="GY250"/>
      <c r="GZ250"/>
      <c r="HA250"/>
      <c r="HB250"/>
      <c r="HC250"/>
      <c r="HD250"/>
      <c r="HE250"/>
      <c r="HF250"/>
      <c r="HG250"/>
      <c r="HH250"/>
      <c r="HI250"/>
      <c r="HJ250"/>
      <c r="HK250"/>
      <c r="HL250"/>
      <c r="HM250"/>
      <c r="HN250"/>
      <c r="HO250"/>
      <c r="HP250"/>
      <c r="HQ250"/>
      <c r="HR250"/>
      <c r="HS250"/>
      <c r="HT250" t="str">
        <f t="shared" si="266"/>
        <v/>
      </c>
      <c r="HU250" t="str">
        <f t="shared" si="267"/>
        <v/>
      </c>
      <c r="HV250"/>
      <c r="HW250"/>
      <c r="HX250"/>
      <c r="HY250"/>
      <c r="HZ250"/>
      <c r="IA250"/>
      <c r="IB250"/>
      <c r="IC250"/>
      <c r="ID250"/>
      <c r="IE250" t="str">
        <f t="shared" si="268"/>
        <v/>
      </c>
      <c r="IF250"/>
      <c r="IG250"/>
      <c r="IH250"/>
      <c r="II250"/>
      <c r="IJ250"/>
      <c r="IK250"/>
      <c r="IL250"/>
      <c r="IM250"/>
      <c r="IN250"/>
      <c r="IO250"/>
      <c r="IP250"/>
      <c r="IQ250" t="str">
        <f t="shared" si="269"/>
        <v/>
      </c>
      <c r="IR250"/>
      <c r="IS250" t="str">
        <f t="shared" si="270"/>
        <v/>
      </c>
      <c r="IT250"/>
      <c r="IU250" t="str">
        <f t="shared" si="271"/>
        <v/>
      </c>
      <c r="IV250"/>
      <c r="IW250"/>
      <c r="IX250"/>
      <c r="IY250"/>
      <c r="IZ250"/>
      <c r="JA250"/>
      <c r="JB250"/>
      <c r="JC250"/>
      <c r="JD250"/>
      <c r="JE250"/>
      <c r="JF250"/>
      <c r="JG250"/>
      <c r="JH250"/>
      <c r="JI250"/>
      <c r="JJ250"/>
      <c r="JK250"/>
      <c r="JL250"/>
      <c r="JM250"/>
      <c r="JN250"/>
      <c r="JO250"/>
      <c r="JP250"/>
      <c r="JQ250"/>
      <c r="JR250" t="str">
        <f t="shared" si="272"/>
        <v/>
      </c>
      <c r="JS250" t="str">
        <f t="shared" si="273"/>
        <v/>
      </c>
      <c r="JT250"/>
      <c r="JU250"/>
      <c r="JV250"/>
      <c r="JW250"/>
      <c r="JX250"/>
      <c r="JY250"/>
      <c r="JZ250"/>
      <c r="KA250"/>
      <c r="KB250"/>
      <c r="KC250" t="str">
        <f t="shared" si="274"/>
        <v/>
      </c>
      <c r="KD250"/>
      <c r="KE250"/>
      <c r="KF250"/>
      <c r="KG250"/>
      <c r="KH250"/>
      <c r="KI250"/>
      <c r="KJ250"/>
      <c r="KK250"/>
      <c r="KL250" t="str">
        <f>IF(CT250=1,KL$8&amp;IF(SUM(CU250:$EQ250)=0,"",", "),"")</f>
        <v/>
      </c>
      <c r="KM250" t="str">
        <f>IF(CU250=1,KM$8&amp;IF(SUM(CV250:$EQ250)=0,"",", "),"")</f>
        <v/>
      </c>
      <c r="KN250" t="str">
        <f>IF(CV250=1,KN$8&amp;IF(SUM(CW250:$EQ250)=0,"",", "),"")</f>
        <v/>
      </c>
      <c r="KO250" t="str">
        <f>IF(CW250=1,KO$8&amp;IF(SUM(CX250:$EQ250)=0,"",", "),"")</f>
        <v/>
      </c>
      <c r="KP250" t="str">
        <f>IF(CX250=1,KP$8&amp;IF(SUM(CY250:$EQ250)=0,"",", "),"")</f>
        <v/>
      </c>
      <c r="KQ250" t="str">
        <f>IF(CY250=1,KQ$8&amp;IF(SUM(CZ250:$EQ250)=0,"",", "),"")</f>
        <v/>
      </c>
      <c r="KR250" t="str">
        <f>IF(CZ250=1,KR$8&amp;IF(SUM(DA250:$EQ250)=0,"",", "),"")</f>
        <v/>
      </c>
      <c r="KS250" t="str">
        <f>IF(DA250=1,KS$8&amp;IF(SUM(DB250:$EQ250)=0,"",", "),"")</f>
        <v/>
      </c>
      <c r="KT250" t="str">
        <f>IF(DB250=1,KT$8&amp;IF(SUM(DC250:$EQ250)=0,"",", "),"")</f>
        <v/>
      </c>
      <c r="KU250" t="str">
        <f>IF(DC250=1,KU$8&amp;IF(SUM(DD250:$EQ250)=0,"",", "),"")</f>
        <v/>
      </c>
      <c r="KV250" t="str">
        <f>IF(DD250=1,KV$8&amp;IF(SUM(DE250:$EQ250)=0,"",", "),"")</f>
        <v/>
      </c>
      <c r="KW250" t="str">
        <f>IF(DE250=1,KW$8&amp;IF(SUM(DF250:$EQ250)=0,"",", "),"")</f>
        <v/>
      </c>
      <c r="KX250" t="str">
        <f>IF(DF250=1,KX$8&amp;IF(SUM(DG250:$EQ250)=0,"",", "),"")</f>
        <v/>
      </c>
      <c r="KY250" t="str">
        <f>IF(DG250=1,KY$8&amp;IF(SUM(DH250:$EQ250)=0,"",", "),"")</f>
        <v/>
      </c>
      <c r="KZ250" t="str">
        <f>IF(DH250=1,KZ$8&amp;IF(SUM(DI250:$EQ250)=0,"",", "),"")</f>
        <v/>
      </c>
      <c r="LA250" t="str">
        <f>IF(DI250=1,LA$8&amp;IF(SUM(DJ250:$EQ250)=0,"",", "),"")</f>
        <v/>
      </c>
      <c r="LB250" t="str">
        <f>IF(DJ250=1,LB$8&amp;IF(SUM(DK250:$EQ250)=0,"",", "),"")</f>
        <v/>
      </c>
      <c r="LC250" t="str">
        <f>IF(DK250=1,LC$8&amp;IF(SUM(DL250:$EQ250)=0,"",", "),"")</f>
        <v/>
      </c>
      <c r="LD250" t="str">
        <f>IF(DL250=1,LD$8&amp;IF(SUM(DM250:$EQ250)=0,"",", "),"")</f>
        <v/>
      </c>
      <c r="LE250" t="str">
        <f>IF(DM250=1,LE$8&amp;IF(SUM(DN250:$EQ250)=0,"",", "),"")</f>
        <v/>
      </c>
      <c r="LF250" t="str">
        <f>IF(DN250=1,LF$8&amp;IF(SUM(DO250:$EQ250)=0,"",", "),"")</f>
        <v/>
      </c>
      <c r="LG250" t="str">
        <f>IF(DO250=1,LG$8&amp;IF(SUM(DP250:$EQ250)=0,"",", "),"")</f>
        <v/>
      </c>
      <c r="LH250" t="str">
        <f>IF(DP250=1,LH$8&amp;IF(SUM(DQ250:$EQ250)=0,"",", "),"")</f>
        <v/>
      </c>
      <c r="LI250" t="str">
        <f>IF(DQ250=1,LI$8&amp;IF(SUM(DR250:$EQ250)=0,"",", "),"")</f>
        <v/>
      </c>
      <c r="LJ250" t="str">
        <f>IF(DR250=1,LJ$8&amp;IF(SUM(DS250:$EQ250)=0,"",", "),"")</f>
        <v/>
      </c>
      <c r="LK250" t="str">
        <f>IF(DS250=1,LK$8&amp;IF(SUM(DT250:$EQ250)=0,"",", "),"")</f>
        <v/>
      </c>
      <c r="LL250" t="str">
        <f>IF(DT250=1,LL$8&amp;IF(SUM(DU250:$EQ250)=0,"",", "),"")</f>
        <v/>
      </c>
      <c r="LM250" t="str">
        <f>IF(DU250=1,LM$8&amp;IF(SUM(DV250:$EQ250)=0,"",", "),"")</f>
        <v/>
      </c>
      <c r="LN250" t="str">
        <f>IF(DV250=1,LN$8&amp;IF(SUM(DW250:$EQ250)=0,"",", "),"")</f>
        <v/>
      </c>
      <c r="LO250" t="str">
        <f>IF(DW250=1,LO$8&amp;IF(SUM(DX250:$EQ250)=0,"",", "),"")</f>
        <v/>
      </c>
      <c r="LP250" t="str">
        <f>IF(DX250=1,LP$8&amp;IF(SUM(DY250:$EQ250)=0,"",", "),"")</f>
        <v/>
      </c>
      <c r="LQ250" t="str">
        <f>IF(DY250=1,LQ$8&amp;IF(SUM(DZ250:$EQ250)=0,"",", "),"")</f>
        <v/>
      </c>
      <c r="LR250" t="str">
        <f>IF(DZ250=1,LR$8&amp;IF(SUM(EA250:$EQ250)=0,"",", "),"")</f>
        <v/>
      </c>
      <c r="LS250" t="str">
        <f>IF(EA250=1,LS$8&amp;IF(SUM(EB250:$EQ250)=0,"",", "),"")</f>
        <v/>
      </c>
      <c r="LT250" t="str">
        <f>IF(EB250=1,LT$8&amp;IF(SUM(EC250:$EQ250)=0,"",", "),"")</f>
        <v/>
      </c>
      <c r="LU250" t="str">
        <f>IF(EC250=1,LU$8&amp;IF(SUM(ED250:$EQ250)=0,"",", "),"")</f>
        <v/>
      </c>
      <c r="LV250" t="str">
        <f>IF(ED250=1,LV$8&amp;IF(SUM(EE250:$EQ250)=0,"",", "),"")</f>
        <v/>
      </c>
      <c r="LW250" t="str">
        <f>IF(EE250=1,LW$8&amp;IF(SUM(EF250:$EQ250)=0,"",", "),"")</f>
        <v/>
      </c>
      <c r="LX250" t="str">
        <f>IF(EF250=1,LX$8&amp;IF(SUM(EG250:$EQ250)=0,"",", "),"")</f>
        <v/>
      </c>
      <c r="LY250" t="str">
        <f>IF(EG250=1,LY$8&amp;IF(SUM(EH250:$EQ250)=0,"",", "),"")</f>
        <v/>
      </c>
      <c r="LZ250" t="str">
        <f>IF(EH250=1,LZ$8&amp;IF(SUM(EI250:$EQ250)=0,"",", "),"")</f>
        <v/>
      </c>
      <c r="MA250" t="str">
        <f>IF(EI250=1,MA$8&amp;IF(SUM(EJ250:$EQ250)=0,"",", "),"")</f>
        <v/>
      </c>
      <c r="MB250" t="str">
        <f>IF(EJ250=1,MB$8&amp;IF(SUM(EK250:$EQ250)=0,"",", "),"")</f>
        <v/>
      </c>
      <c r="MC250" t="str">
        <f>IF(EK250=1,MC$8&amp;IF(SUM(EL250:$EQ250)=0,"",", "),"")</f>
        <v/>
      </c>
      <c r="MD250" t="str">
        <f>IF(EL250=1,MD$8&amp;IF(SUM(EM250:$EQ250)=0,"",", "),"")</f>
        <v/>
      </c>
      <c r="ME250" t="str">
        <f>IF(EM250=1,ME$8&amp;IF(SUM(EN250:$EQ250)=0,"",", "),"")</f>
        <v/>
      </c>
      <c r="MF250" t="str">
        <f>IF(EN250=1,MF$8&amp;IF(SUM(EO250:$EQ250)=0,"",", "),"")</f>
        <v/>
      </c>
      <c r="MG250" t="str">
        <f>IF(EO250=1,MG$8&amp;IF(SUM(EP250:$EQ250)=0,"",", "),"")</f>
        <v/>
      </c>
      <c r="MH250" t="str">
        <f>IF(EP250=1,MH$8&amp;IF(SUM(EQ250:$EQ250)=0,"",", "),"")</f>
        <v/>
      </c>
      <c r="MI250" t="str">
        <f t="shared" si="284"/>
        <v/>
      </c>
      <c r="MJ250" t="str">
        <f>IF(ER250=1,MJ$8&amp;IF(SUM(ES250:$GO250)=0,"",", "),"")</f>
        <v/>
      </c>
      <c r="MK250" t="str">
        <f>IF(ES250=1,MK$8&amp;IF(SUM(ET250:$GO250)=0,"",", "),"")</f>
        <v/>
      </c>
      <c r="ML250" t="str">
        <f>IF(ET250=1,ML$8&amp;IF(SUM(EU250:$GO250)=0,"",", "),"")</f>
        <v/>
      </c>
      <c r="MM250" t="str">
        <f>IF(EU250=1,MM$8&amp;IF(SUM(EV250:$GO250)=0,"",", "),"")</f>
        <v/>
      </c>
      <c r="MN250" t="str">
        <f>IF(EV250=1,MN$8&amp;IF(SUM(EW250:$GO250)=0,"",", "),"")</f>
        <v/>
      </c>
      <c r="MO250" t="str">
        <f>IF(EW250=1,MO$8&amp;IF(SUM(EX250:$GO250)=0,"",", "),"")</f>
        <v/>
      </c>
      <c r="MP250" t="str">
        <f>IF(EX250=1,MP$8&amp;IF(SUM(EY250:$GO250)=0,"",", "),"")</f>
        <v/>
      </c>
      <c r="MQ250" t="str">
        <f>IF(EY250=1,MQ$8&amp;IF(SUM(EZ250:$GO250)=0,"",", "),"")</f>
        <v/>
      </c>
      <c r="MR250" t="str">
        <f>IF(EZ250=1,MR$8&amp;IF(SUM(FA250:$GO250)=0,"",", "),"")</f>
        <v/>
      </c>
      <c r="MS250" t="str">
        <f>IF(FA250=1,MS$8&amp;IF(SUM(FB250:$GO250)=0,"",", "),"")</f>
        <v/>
      </c>
      <c r="MT250" t="str">
        <f>IF(FB250=1,MT$8&amp;IF(SUM(FC250:$GO250)=0,"",", "),"")</f>
        <v/>
      </c>
      <c r="MU250" t="str">
        <f>IF(FC250=1,MU$8&amp;IF(SUM(FD250:$GO250)=0,"",", "),"")</f>
        <v/>
      </c>
      <c r="MV250" t="str">
        <f>IF(FD250=1,MV$8&amp;IF(SUM(FE250:$GO250)=0,"",", "),"")</f>
        <v/>
      </c>
      <c r="MW250" t="str">
        <f>IF(FE250=1,MW$8&amp;IF(SUM(FF250:$GO250)=0,"",", "),"")</f>
        <v/>
      </c>
      <c r="MX250" t="str">
        <f>IF(FF250=1,MX$8&amp;IF(SUM(FG250:$GO250)=0,"",", "),"")</f>
        <v/>
      </c>
      <c r="MY250" t="str">
        <f>IF(FG250=1,MY$8&amp;IF(SUM(FH250:$GO250)=0,"",", "),"")</f>
        <v/>
      </c>
      <c r="MZ250" t="str">
        <f>IF(FH250=1,MZ$8&amp;IF(SUM(FI250:$GO250)=0,"",", "),"")</f>
        <v/>
      </c>
      <c r="NA250" t="str">
        <f>IF(FI250=1,NA$8&amp;IF(SUM(FJ250:$GO250)=0,"",", "),"")</f>
        <v/>
      </c>
      <c r="NB250" t="str">
        <f>IF(FJ250=1,NB$8&amp;IF(SUM(FK250:$GO250)=0,"",", "),"")</f>
        <v/>
      </c>
      <c r="NC250" t="str">
        <f>IF(FK250=1,NC$8&amp;IF(SUM(FL250:$GO250)=0,"",", "),"")</f>
        <v/>
      </c>
      <c r="ND250" t="str">
        <f>IF(FL250=1,ND$8&amp;IF(SUM(FM250:$GO250)=0,"",", "),"")</f>
        <v/>
      </c>
      <c r="NE250" t="str">
        <f>IF(FM250=1,NE$8&amp;IF(SUM(FN250:$GO250)=0,"",", "),"")</f>
        <v/>
      </c>
      <c r="NF250" t="str">
        <f>IF(FN250=1,NF$8&amp;IF(SUM(FO250:$GO250)=0,"",", "),"")</f>
        <v/>
      </c>
      <c r="NG250" t="str">
        <f>IF(FO250=1,NG$8&amp;IF(SUM(FP250:$GO250)=0,"",", "),"")</f>
        <v/>
      </c>
      <c r="NH250" t="str">
        <f>IF(FP250=1,NH$8&amp;IF(SUM(FQ250:$GO250)=0,"",", "),"")</f>
        <v/>
      </c>
      <c r="NI250" t="str">
        <f>IF(FQ250=1,NI$8&amp;IF(SUM(FR250:$GO250)=0,"",", "),"")</f>
        <v/>
      </c>
      <c r="NJ250" t="str">
        <f>IF(FR250=1,NJ$8&amp;IF(SUM(FS250:$GO250)=0,"",", "),"")</f>
        <v/>
      </c>
      <c r="NK250" t="str">
        <f>IF(FS250=1,NK$8&amp;IF(SUM(FT250:$GO250)=0,"",", "),"")</f>
        <v/>
      </c>
      <c r="NL250" t="str">
        <f>IF(FT250=1,NL$8&amp;IF(SUM(FU250:$GO250)=0,"",", "),"")</f>
        <v/>
      </c>
      <c r="NM250" t="str">
        <f>IF(FU250=1,NM$8&amp;IF(SUM(FV250:$GO250)=0,"",", "),"")</f>
        <v/>
      </c>
      <c r="NN250" t="str">
        <f>IF(FV250=1,NN$8&amp;IF(SUM(FW250:$GO250)=0,"",", "),"")</f>
        <v/>
      </c>
      <c r="NO250" t="str">
        <f>IF(FW250=1,NO$8&amp;IF(SUM(FX250:$GO250)=0,"",", "),"")</f>
        <v/>
      </c>
      <c r="NP250" t="str">
        <f>IF(FX250=1,NP$8&amp;IF(SUM(FY250:$GO250)=0,"",", "),"")</f>
        <v/>
      </c>
      <c r="NQ250" t="str">
        <f>IF(FY250=1,NQ$8&amp;IF(SUM(FZ250:$GO250)=0,"",", "),"")</f>
        <v/>
      </c>
      <c r="NR250" t="str">
        <f>IF(FZ250=1,NR$8&amp;IF(SUM(GA250:$GO250)=0,"",", "),"")</f>
        <v/>
      </c>
      <c r="NS250" t="str">
        <f>IF(GA250=1,NS$8&amp;IF(SUM(GB250:$GO250)=0,"",", "),"")</f>
        <v/>
      </c>
      <c r="NT250" t="str">
        <f>IF(GB250=1,NT$8&amp;IF(SUM(GC250:$GO250)=0,"",", "),"")</f>
        <v/>
      </c>
      <c r="NU250" t="str">
        <f>IF(GC250=1,NU$8&amp;IF(SUM(GD250:$GO250)=0,"",", "),"")</f>
        <v/>
      </c>
      <c r="NV250" t="str">
        <f>IF(GD250=1,NV$8&amp;IF(SUM(GE250:$GO250)=0,"",", "),"")</f>
        <v/>
      </c>
      <c r="NW250" t="str">
        <f>IF(GE250=1,NW$8&amp;IF(SUM(GF250:$GO250)=0,"",", "),"")</f>
        <v/>
      </c>
      <c r="NX250" t="str">
        <f>IF(GF250=1,NX$8&amp;IF(SUM(GG250:$GO250)=0,"",", "),"")</f>
        <v/>
      </c>
      <c r="NY250" t="str">
        <f>IF(GG250=1,NY$8&amp;IF(SUM(GH250:$GO250)=0,"",", "),"")</f>
        <v/>
      </c>
      <c r="NZ250" t="str">
        <f>IF(GH250=1,NZ$8&amp;IF(SUM(GI250:$GO250)=0,"",", "),"")</f>
        <v/>
      </c>
      <c r="OA250" t="str">
        <f>IF(GI250=1,OA$8&amp;IF(SUM(GJ250:$GO250)=0,"",", "),"")</f>
        <v/>
      </c>
      <c r="OB250" t="str">
        <f>IF(GJ250=1,OB$8&amp;IF(SUM(GK250:$GO250)=0,"",", "),"")</f>
        <v/>
      </c>
      <c r="OC250" t="str">
        <f>IF(GK250=1,OC$8&amp;IF(SUM(GL250:$GO250)=0,"",", "),"")</f>
        <v/>
      </c>
      <c r="OD250" t="str">
        <f>IF(GL250=1,OD$8&amp;IF(SUM(GM250:$GO250)=0,"",", "),"")</f>
        <v/>
      </c>
      <c r="OE250" t="str">
        <f>IF(GM250=1,OE$8&amp;IF(SUM(GN250:$GO250)=0,"",", "),"")</f>
        <v/>
      </c>
      <c r="OF250" t="str">
        <f>IF(GN250=1,OF$8&amp;IF(SUM(GO250:$GO250)=0,"",", "),"")</f>
        <v/>
      </c>
      <c r="OG250" t="str">
        <f t="shared" si="285"/>
        <v/>
      </c>
      <c r="OH250" t="str">
        <f>IF(GP250=1,OH$8&amp;IF(SUM(GQ250:$IM250)=0,"",", "),"")</f>
        <v/>
      </c>
      <c r="OI250" t="str">
        <f>IF(GQ250=1,OI$8&amp;IF(SUM(GR250:$IM250)=0,"",", "),"")</f>
        <v/>
      </c>
      <c r="OJ250" t="str">
        <f>IF(GR250=1,OJ$8&amp;IF(SUM(GS250:$IM250)=0,"",", "),"")</f>
        <v/>
      </c>
      <c r="OK250" t="str">
        <f>IF(GS250=1,OK$8&amp;IF(SUM(GT250:$IM250)=0,"",", "),"")</f>
        <v/>
      </c>
      <c r="OL250" t="str">
        <f>IF(GT250=1,OL$8&amp;IF(SUM(GU250:$IM250)=0,"",", "),"")</f>
        <v/>
      </c>
      <c r="OM250" t="str">
        <f>IF(GU250=1,OM$8&amp;IF(SUM(GV250:$IM250)=0,"",", "),"")</f>
        <v/>
      </c>
      <c r="ON250" t="str">
        <f>IF(GV250=1,ON$8&amp;IF(SUM(GW250:$IM250)=0,"",", "),"")</f>
        <v/>
      </c>
      <c r="OO250" t="str">
        <f>IF(GW250=1,OO$8&amp;IF(SUM(GX250:$IM250)=0,"",", "),"")</f>
        <v/>
      </c>
      <c r="OP250" t="str">
        <f>IF(GX250=1,OP$8&amp;IF(SUM(GY250:$IM250)=0,"",", "),"")</f>
        <v/>
      </c>
      <c r="OQ250" t="str">
        <f>IF(GY250=1,OQ$8&amp;IF(SUM(GZ250:$IM250)=0,"",", "),"")</f>
        <v/>
      </c>
      <c r="OR250" t="str">
        <f>IF(GZ250=1,OR$8&amp;IF(SUM(HA250:$IM250)=0,"",", "),"")</f>
        <v/>
      </c>
      <c r="OS250" t="str">
        <f>IF(HA250=1,OS$8&amp;IF(SUM(HB250:$IM250)=0,"",", "),"")</f>
        <v/>
      </c>
      <c r="OT250" t="str">
        <f>IF(HB250=1,OT$8&amp;IF(SUM(HC250:$IM250)=0,"",", "),"")</f>
        <v/>
      </c>
      <c r="OU250" t="str">
        <f>IF(HC250=1,OU$8&amp;IF(SUM(HD250:$IM250)=0,"",", "),"")</f>
        <v/>
      </c>
      <c r="OV250" t="str">
        <f>IF(HD250=1,OV$8&amp;IF(SUM(HE250:$IM250)=0,"",", "),"")</f>
        <v/>
      </c>
      <c r="OW250" t="str">
        <f>IF(HE250=1,OW$8&amp;IF(SUM(HF250:$IM250)=0,"",", "),"")</f>
        <v/>
      </c>
      <c r="OX250" t="str">
        <f>IF(HF250=1,OX$8&amp;IF(SUM(HG250:$IM250)=0,"",", "),"")</f>
        <v/>
      </c>
      <c r="OY250" t="str">
        <f>IF(HG250=1,OY$8&amp;IF(SUM(HH250:$IM250)=0,"",", "),"")</f>
        <v/>
      </c>
      <c r="OZ250" t="str">
        <f>IF(HH250=1,OZ$8&amp;IF(SUM(HI250:$IM250)=0,"",", "),"")</f>
        <v/>
      </c>
      <c r="PA250" t="str">
        <f>IF(HI250=1,PA$8&amp;IF(SUM(HJ250:$IM250)=0,"",", "),"")</f>
        <v/>
      </c>
      <c r="PB250" t="str">
        <f>IF(HJ250=1,PB$8&amp;IF(SUM(HK250:$IM250)=0,"",", "),"")</f>
        <v/>
      </c>
      <c r="PC250" t="str">
        <f>IF(HK250=1,PC$8&amp;IF(SUM(HL250:$IM250)=0,"",", "),"")</f>
        <v/>
      </c>
      <c r="PD250" t="str">
        <f>IF(HL250=1,PD$8&amp;IF(SUM(HM250:$IM250)=0,"",", "),"")</f>
        <v/>
      </c>
      <c r="PE250" t="str">
        <f>IF(HM250=1,PE$8&amp;IF(SUM(HN250:$IM250)=0,"",", "),"")</f>
        <v/>
      </c>
      <c r="PF250" t="str">
        <f>IF(HN250=1,PF$8&amp;IF(SUM(HO250:$IM250)=0,"",", "),"")</f>
        <v/>
      </c>
      <c r="PG250" t="str">
        <f>IF(HO250=1,PG$8&amp;IF(SUM(HP250:$IM250)=0,"",", "),"")</f>
        <v/>
      </c>
      <c r="PH250" t="str">
        <f>IF(HP250=1,PH$8&amp;IF(SUM(HQ250:$IM250)=0,"",", "),"")</f>
        <v/>
      </c>
      <c r="PI250" t="str">
        <f>IF(HQ250=1,PI$8&amp;IF(SUM(HR250:$IM250)=0,"",", "),"")</f>
        <v/>
      </c>
      <c r="PJ250" t="str">
        <f>IF(HR250=1,PJ$8&amp;IF(SUM(HS250:$IM250)=0,"",", "),"")</f>
        <v/>
      </c>
      <c r="PK250" t="str">
        <f>IF(HS250=1,PK$8&amp;IF(SUM(HT250:$IM250)=0,"",", "),"")</f>
        <v/>
      </c>
      <c r="PL250" t="str">
        <f>IF(HT250=1,PL$8&amp;IF(SUM(HU250:$IM250)=0,"",", "),"")</f>
        <v/>
      </c>
      <c r="PM250" t="str">
        <f>IF(HU250=1,PM$8&amp;IF(SUM(HV250:$IM250)=0,"",", "),"")</f>
        <v/>
      </c>
      <c r="PN250" t="str">
        <f>IF(HV250=1,PN$8&amp;IF(SUM(HW250:$IM250)=0,"",", "),"")</f>
        <v/>
      </c>
      <c r="PO250" t="str">
        <f>IF(HW250=1,PO$8&amp;IF(SUM(HX250:$IM250)=0,"",", "),"")</f>
        <v/>
      </c>
      <c r="PP250" t="str">
        <f>IF(HX250=1,PP$8&amp;IF(SUM(HY250:$IM250)=0,"",", "),"")</f>
        <v/>
      </c>
      <c r="PQ250" t="str">
        <f>IF(HY250=1,PQ$8&amp;IF(SUM(HZ250:$IM250)=0,"",", "),"")</f>
        <v/>
      </c>
      <c r="PR250" t="str">
        <f>IF(HZ250=1,PR$8&amp;IF(SUM(IA250:$IM250)=0,"",", "),"")</f>
        <v/>
      </c>
      <c r="PS250" t="str">
        <f>IF(IA250=1,PS$8&amp;IF(SUM(IB250:$IM250)=0,"",", "),"")</f>
        <v/>
      </c>
      <c r="PT250" t="str">
        <f>IF(IB250=1,PT$8&amp;IF(SUM(IC250:$IM250)=0,"",", "),"")</f>
        <v/>
      </c>
      <c r="PU250" t="str">
        <f>IF(IC250=1,PU$8&amp;IF(SUM(ID250:$IM250)=0,"",", "),"")</f>
        <v/>
      </c>
      <c r="PV250" t="str">
        <f>IF(ID250=1,PV$8&amp;IF(SUM(IE250:$IM250)=0,"",", "),"")</f>
        <v/>
      </c>
      <c r="PW250" t="str">
        <f>IF(IE250=1,PW$8&amp;IF(SUM(IF250:$IM250)=0,"",", "),"")</f>
        <v/>
      </c>
      <c r="PX250" t="str">
        <f>IF(IF250=1,PX$8&amp;IF(SUM(IG250:$IM250)=0,"",", "),"")</f>
        <v/>
      </c>
      <c r="PY250" t="str">
        <f>IF(IG250=1,PY$8&amp;IF(SUM(IH250:$IM250)=0,"",", "),"")</f>
        <v/>
      </c>
      <c r="PZ250" t="str">
        <f>IF(IH250=1,PZ$8&amp;IF(SUM(II250:$IM250)=0,"",", "),"")</f>
        <v/>
      </c>
      <c r="QA250" t="str">
        <f>IF(II250=1,QA$8&amp;IF(SUM(IJ250:$IM250)=0,"",", "),"")</f>
        <v/>
      </c>
      <c r="QB250" t="str">
        <f>IF(IJ250=1,QB$8&amp;IF(SUM(IK250:$IM250)=0,"",", "),"")</f>
        <v/>
      </c>
      <c r="QC250" t="str">
        <f>IF(IK250=1,QC$8&amp;IF(SUM(IL250:$IM250)=0,"",", "),"")</f>
        <v/>
      </c>
      <c r="QD250" t="str">
        <f>IF(IL250=1,QD$8&amp;IF(SUM(IM250:$IM250)=0,"",", "),"")</f>
        <v/>
      </c>
      <c r="QE250" t="str">
        <f t="shared" si="286"/>
        <v/>
      </c>
      <c r="QF250" t="str">
        <f>IF(IN250=1,QF$8&amp;IF(SUM(IO250:$KK250)=0,"",", "),"")</f>
        <v/>
      </c>
      <c r="QG250" t="str">
        <f>IF(IO250=1,QG$8&amp;IF(SUM(IP250:$KK250)=0,"",", "),"")</f>
        <v/>
      </c>
      <c r="QH250" t="str">
        <f>IF(IP250=1,QH$8&amp;IF(SUM(IQ250:$KK250)=0,"",", "),"")</f>
        <v/>
      </c>
      <c r="QI250" t="str">
        <f>IF(IQ250=1,QI$8&amp;IF(SUM(IR250:$KK250)=0,"",", "),"")</f>
        <v/>
      </c>
      <c r="QJ250" t="str">
        <f>IF(IR250=1,QJ$8&amp;IF(SUM(IS250:$KK250)=0,"",", "),"")</f>
        <v/>
      </c>
      <c r="QK250" t="str">
        <f>IF(IS250=1,QK$8&amp;IF(SUM(IT250:$KK250)=0,"",", "),"")</f>
        <v/>
      </c>
      <c r="QL250" t="str">
        <f>IF(IT250=1,QL$8&amp;IF(SUM(IU250:$KK250)=0,"",", "),"")</f>
        <v/>
      </c>
      <c r="QM250" t="str">
        <f>IF(IU250=1,QM$8&amp;IF(SUM(IV250:$KK250)=0,"",", "),"")</f>
        <v/>
      </c>
      <c r="QN250" t="str">
        <f>IF(IV250=1,QN$8&amp;IF(SUM(IW250:$KK250)=0,"",", "),"")</f>
        <v/>
      </c>
      <c r="QO250" t="str">
        <f>IF(IW250=1,QO$8&amp;IF(SUM(IX250:$KK250)=0,"",", "),"")</f>
        <v/>
      </c>
      <c r="QP250" t="str">
        <f>IF(IX250=1,QP$8&amp;IF(SUM(IY250:$KK250)=0,"",", "),"")</f>
        <v/>
      </c>
      <c r="QQ250" t="str">
        <f>IF(IY250=1,QQ$8&amp;IF(SUM(IZ250:$KK250)=0,"",", "),"")</f>
        <v/>
      </c>
      <c r="QR250" t="str">
        <f>IF(IZ250=1,QR$8&amp;IF(SUM(JA250:$KK250)=0,"",", "),"")</f>
        <v/>
      </c>
      <c r="QS250" t="str">
        <f>IF(JA250=1,QS$8&amp;IF(SUM(JB250:$KK250)=0,"",", "),"")</f>
        <v/>
      </c>
      <c r="QT250" t="str">
        <f>IF(JB250=1,QT$8&amp;IF(SUM(JC250:$KK250)=0,"",", "),"")</f>
        <v/>
      </c>
      <c r="QU250" t="str">
        <f>IF(JC250=1,QU$8&amp;IF(SUM(JD250:$KK250)=0,"",", "),"")</f>
        <v/>
      </c>
      <c r="QV250" t="str">
        <f>IF(JD250=1,QV$8&amp;IF(SUM(JE250:$KK250)=0,"",", "),"")</f>
        <v/>
      </c>
      <c r="QW250" t="str">
        <f>IF(JE250=1,QW$8&amp;IF(SUM(JF250:$KK250)=0,"",", "),"")</f>
        <v/>
      </c>
      <c r="QX250" t="str">
        <f>IF(JF250=1,QX$8&amp;IF(SUM(JG250:$KK250)=0,"",", "),"")</f>
        <v/>
      </c>
      <c r="QY250" t="str">
        <f>IF(JG250=1,QY$8&amp;IF(SUM(JH250:$KK250)=0,"",", "),"")</f>
        <v/>
      </c>
      <c r="QZ250" t="str">
        <f>IF(JH250=1,QZ$8&amp;IF(SUM(JI250:$KK250)=0,"",", "),"")</f>
        <v/>
      </c>
      <c r="RA250" t="str">
        <f>IF(JI250=1,RA$8&amp;IF(SUM(JJ250:$KK250)=0,"",", "),"")</f>
        <v/>
      </c>
      <c r="RB250" t="str">
        <f>IF(JJ250=1,RB$8&amp;IF(SUM(JK250:$KK250)=0,"",", "),"")</f>
        <v/>
      </c>
      <c r="RC250" t="str">
        <f>IF(JK250=1,RC$8&amp;IF(SUM(JL250:$KK250)=0,"",", "),"")</f>
        <v/>
      </c>
      <c r="RD250" t="str">
        <f>IF(JL250=1,RD$8&amp;IF(SUM(JM250:$KK250)=0,"",", "),"")</f>
        <v/>
      </c>
      <c r="RE250" t="str">
        <f>IF(JM250=1,RE$8&amp;IF(SUM(JN250:$KK250)=0,"",", "),"")</f>
        <v/>
      </c>
      <c r="RF250" t="str">
        <f>IF(JN250=1,RF$8&amp;IF(SUM(JO250:$KK250)=0,"",", "),"")</f>
        <v/>
      </c>
      <c r="RG250" t="str">
        <f>IF(JO250=1,RG$8&amp;IF(SUM(JP250:$KK250)=0,"",", "),"")</f>
        <v/>
      </c>
      <c r="RH250" t="str">
        <f>IF(JP250=1,RH$8&amp;IF(SUM(JQ250:$KK250)=0,"",", "),"")</f>
        <v/>
      </c>
      <c r="RI250" t="str">
        <f>IF(JQ250=1,RI$8&amp;IF(SUM(JR250:$KK250)=0,"",", "),"")</f>
        <v/>
      </c>
      <c r="RJ250" t="str">
        <f>IF(JR250=1,RJ$8&amp;IF(SUM(JS250:$KK250)=0,"",", "),"")</f>
        <v/>
      </c>
      <c r="RK250" t="str">
        <f>IF(JS250=1,RK$8&amp;IF(SUM(JT250:$KK250)=0,"",", "),"")</f>
        <v/>
      </c>
      <c r="RL250" t="str">
        <f>IF(JT250=1,RL$8&amp;IF(SUM(JU250:$KK250)=0,"",", "),"")</f>
        <v/>
      </c>
      <c r="RM250" t="str">
        <f>IF(JU250=1,RM$8&amp;IF(SUM(JV250:$KK250)=0,"",", "),"")</f>
        <v/>
      </c>
      <c r="RN250" t="str">
        <f>IF(JV250=1,RN$8&amp;IF(SUM(JW250:$KK250)=0,"",", "),"")</f>
        <v/>
      </c>
      <c r="RO250" t="str">
        <f>IF(JW250=1,RO$8&amp;IF(SUM(JX250:$KK250)=0,"",", "),"")</f>
        <v/>
      </c>
      <c r="RP250" t="str">
        <f>IF(JX250=1,RP$8&amp;IF(SUM(JY250:$KK250)=0,"",", "),"")</f>
        <v/>
      </c>
      <c r="RQ250" t="str">
        <f>IF(JY250=1,RQ$8&amp;IF(SUM(JZ250:$KK250)=0,"",", "),"")</f>
        <v/>
      </c>
      <c r="RR250" t="str">
        <f>IF(JZ250=1,RR$8&amp;IF(SUM(KA250:$KK250)=0,"",", "),"")</f>
        <v/>
      </c>
      <c r="RS250" t="str">
        <f>IF(KA250=1,RS$8&amp;IF(SUM(KB250:$KK250)=0,"",", "),"")</f>
        <v/>
      </c>
      <c r="RT250" t="str">
        <f>IF(KB250=1,RT$8&amp;IF(SUM(KC250:$KK250)=0,"",", "),"")</f>
        <v/>
      </c>
      <c r="RU250" t="str">
        <f>IF(KC250=1,RU$8&amp;IF(SUM(KD250:$KK250)=0,"",", "),"")</f>
        <v/>
      </c>
      <c r="RV250" t="str">
        <f>IF(KD250=1,RV$8&amp;IF(SUM(KE250:$KK250)=0,"",", "),"")</f>
        <v/>
      </c>
      <c r="RW250" t="str">
        <f>IF(KE250=1,RW$8&amp;IF(SUM(KF250:$KK250)=0,"",", "),"")</f>
        <v/>
      </c>
      <c r="RX250" t="str">
        <f>IF(KF250=1,RX$8&amp;IF(SUM(KG250:$KK250)=0,"",", "),"")</f>
        <v/>
      </c>
      <c r="RY250" t="str">
        <f>IF(KG250=1,RY$8&amp;IF(SUM(KH250:$KK250)=0,"",", "),"")</f>
        <v/>
      </c>
      <c r="RZ250" t="str">
        <f>IF(KH250=1,RZ$8&amp;IF(SUM(KI250:$KK250)=0,"",", "),"")</f>
        <v/>
      </c>
      <c r="SA250" t="str">
        <f>IF(KI250=1,SA$8&amp;IF(SUM(KJ250:$KK250)=0,"",", "),"")</f>
        <v/>
      </c>
      <c r="SB250" t="str">
        <f>IF(KJ250=1,SB$8&amp;IF(SUM(KK250:$KK250)=0,"",", "),"")</f>
        <v/>
      </c>
      <c r="SC250" t="str">
        <f t="shared" si="287"/>
        <v/>
      </c>
    </row>
    <row r="251" spans="1:497" ht="60" customHeight="1" x14ac:dyDescent="0.45">
      <c r="A251" s="62"/>
      <c r="B251" s="212" t="str">
        <f t="shared" si="216"/>
        <v/>
      </c>
      <c r="C251" s="212" t="str">
        <f t="shared" si="275"/>
        <v/>
      </c>
      <c r="D251" s="212" t="str">
        <f t="shared" si="276"/>
        <v/>
      </c>
      <c r="E251" s="212" t="str">
        <f t="shared" si="277"/>
        <v/>
      </c>
      <c r="F251" s="212" t="str">
        <f t="shared" si="278"/>
        <v/>
      </c>
      <c r="G251" s="237" t="str">
        <f>IF('EDCI Data'!B251="","",'EDCI Data'!B251)</f>
        <v/>
      </c>
      <c r="H251" s="238" t="str">
        <f>IF('EDCI Data'!C251="","",'EDCI Data'!C251)</f>
        <v/>
      </c>
      <c r="I251" s="239" t="str">
        <f>IF('EDCI Data'!D251="","",'EDCI Data'!D251)</f>
        <v/>
      </c>
      <c r="J251" s="240" t="str">
        <f>IF('EDCI Data'!E251="","",'EDCI Data'!E251)</f>
        <v/>
      </c>
      <c r="K251" s="237" t="str">
        <f>IF('EDCI Data'!F251="","",'EDCI Data'!F251)</f>
        <v/>
      </c>
      <c r="L251" s="237" t="str">
        <f>IF('EDCI Data'!G251="","",'EDCI Data'!G251)</f>
        <v/>
      </c>
      <c r="M251" s="237" t="str">
        <f>IF('EDCI Data'!H251="","",'EDCI Data'!H251)</f>
        <v/>
      </c>
      <c r="N251" s="237" t="str">
        <f>IF('EDCI Data'!I251="","",'EDCI Data'!I251)</f>
        <v/>
      </c>
      <c r="O251" s="237" t="str">
        <f>IF('EDCI Data'!J251="","",'EDCI Data'!J251)</f>
        <v/>
      </c>
      <c r="P251" s="237" t="str">
        <f>IF('EDCI Data'!K251="","",'EDCI Data'!K251)</f>
        <v/>
      </c>
      <c r="Q251" s="241" t="str">
        <f>IF('EDCI Data'!L251="","",'EDCI Data'!L251)</f>
        <v/>
      </c>
      <c r="R251" s="241" t="str">
        <f>IF('EDCI Data'!M251="","",'EDCI Data'!M251)</f>
        <v/>
      </c>
      <c r="S251" s="237" t="str">
        <f>IF('EDCI Data'!N251="","",'EDCI Data'!N251)</f>
        <v/>
      </c>
      <c r="T251" s="237" t="str">
        <f>IF('EDCI Data'!O251="","",'EDCI Data'!O251)</f>
        <v/>
      </c>
      <c r="U251" s="237" t="str">
        <f>IF('EDCI Data'!P251="","",'EDCI Data'!P251)</f>
        <v/>
      </c>
      <c r="V251" s="237" t="str">
        <f>IF('EDCI Data'!Q251="","",'EDCI Data'!Q251)</f>
        <v/>
      </c>
      <c r="W251" s="242" t="str">
        <f>IF('EDCI Data'!R251="","",'EDCI Data'!R251)</f>
        <v/>
      </c>
      <c r="X251" s="243" t="str">
        <f>IF('EDCI Data'!S251="","",'EDCI Data'!S251)</f>
        <v/>
      </c>
      <c r="Y251" s="243" t="str">
        <f>IF('EDCI Data'!T251="","",'EDCI Data'!T251)</f>
        <v/>
      </c>
      <c r="Z251" s="244" t="str">
        <f>IF('EDCI Data'!U251="","",'EDCI Data'!U251)</f>
        <v/>
      </c>
      <c r="AA251" s="237" t="str">
        <f>IF('EDCI Data'!V251="","",'EDCI Data'!V251)</f>
        <v/>
      </c>
      <c r="AB251" s="244" t="str">
        <f>IF('EDCI Data'!W251="","",'EDCI Data'!W251)</f>
        <v/>
      </c>
      <c r="AC251" s="237" t="str">
        <f>IF('EDCI Data'!X251="","",'EDCI Data'!X251)</f>
        <v/>
      </c>
      <c r="AD251" s="244" t="str">
        <f>IF('EDCI Data'!Y251="","",'EDCI Data'!Y251)</f>
        <v/>
      </c>
      <c r="AE251" s="237" t="str">
        <f>IF('EDCI Data'!Z251="","",'EDCI Data'!Z251)</f>
        <v/>
      </c>
      <c r="AF251" s="237" t="str">
        <f>IF('EDCI Data'!AA251="","",'EDCI Data'!AA251)</f>
        <v/>
      </c>
      <c r="AG251" s="237" t="str">
        <f>IF('EDCI Data'!AB251="","",'EDCI Data'!AB251)</f>
        <v/>
      </c>
      <c r="AH251" s="237" t="str">
        <f>IF('EDCI Data'!AC251="","",'EDCI Data'!AC251)</f>
        <v/>
      </c>
      <c r="AI251" s="237" t="str">
        <f>IF('EDCI Data'!AD251="","",'EDCI Data'!AD251)</f>
        <v/>
      </c>
      <c r="AJ251" s="237" t="str">
        <f>IF('EDCI Data'!AE251="","",'EDCI Data'!AE251)</f>
        <v/>
      </c>
      <c r="AK251" s="237" t="str">
        <f>IF('EDCI Data'!AF251="","",'EDCI Data'!AF251)</f>
        <v/>
      </c>
      <c r="AL251" s="237" t="str">
        <f>IF('EDCI Data'!AG251="","",'EDCI Data'!AG251)</f>
        <v/>
      </c>
      <c r="AM251" s="237" t="str">
        <f>IF('EDCI Data'!AH251="","",'EDCI Data'!AH251)</f>
        <v/>
      </c>
      <c r="AN251" s="237" t="str">
        <f>IF('EDCI Data'!AI251="","",'EDCI Data'!AI251)</f>
        <v/>
      </c>
      <c r="AO251" s="237" t="str">
        <f>IF('EDCI Data'!AJ251="","",'EDCI Data'!AJ251)</f>
        <v/>
      </c>
      <c r="AP251" s="237" t="str">
        <f>IF('EDCI Data'!AK251="","",'EDCI Data'!AK251)</f>
        <v/>
      </c>
      <c r="AQ251" s="237" t="str">
        <f>IF('EDCI Data'!AL251="","",'EDCI Data'!AL251)</f>
        <v/>
      </c>
      <c r="AR251" s="237" t="str">
        <f>IF('EDCI Data'!AM251="","",'EDCI Data'!AM251)</f>
        <v/>
      </c>
      <c r="AS251" s="237" t="str">
        <f>IF('EDCI Data'!AN251="","",'EDCI Data'!AN251)</f>
        <v/>
      </c>
      <c r="AT251" s="237" t="str">
        <f>IF('EDCI Data'!AO251="","",'EDCI Data'!AO251)</f>
        <v/>
      </c>
      <c r="AU251" s="237" t="str">
        <f>IF('EDCI Data'!AP251="","",'EDCI Data'!AP251)</f>
        <v/>
      </c>
      <c r="AV251" s="237" t="str">
        <f>IF('EDCI Data'!AQ251="","",'EDCI Data'!AQ251)</f>
        <v/>
      </c>
      <c r="AW251" s="237" t="str">
        <f>IF('EDCI Data'!AR251="","",'EDCI Data'!AR251)</f>
        <v/>
      </c>
      <c r="AX251" s="237" t="str">
        <f>IF('EDCI Data'!AS251="","",'EDCI Data'!AS251)</f>
        <v/>
      </c>
      <c r="AY251" s="237" t="str">
        <f>IF('EDCI Data'!AT251="","",'EDCI Data'!AT251)</f>
        <v/>
      </c>
      <c r="AZ251" s="237" t="str">
        <f>IF('EDCI Data'!AU251="","",'EDCI Data'!AU251)</f>
        <v/>
      </c>
      <c r="BA251" s="237" t="str">
        <f>IF('EDCI Data'!AV251="","",'EDCI Data'!AV251)</f>
        <v/>
      </c>
      <c r="BB251" s="245" t="str">
        <f>IF('EDCI Data'!AW251="","",'EDCI Data'!AW251)</f>
        <v/>
      </c>
      <c r="BC251" s="245" t="str">
        <f>IF('EDCI Data'!AX251="","",'EDCI Data'!AX251)</f>
        <v/>
      </c>
      <c r="BD251" s="246" t="str">
        <f t="shared" si="279"/>
        <v/>
      </c>
      <c r="BE251" s="247" t="str">
        <f>IF('EDCI Data'!AY251="","",'EDCI Data'!AY251)</f>
        <v/>
      </c>
      <c r="BF251" s="247" t="str">
        <f>IF('EDCI Data'!AZ251="","",'EDCI Data'!AZ251)</f>
        <v/>
      </c>
      <c r="BG251" s="247" t="str">
        <f>IF('EDCI Data'!BA251="","",'EDCI Data'!BA251)</f>
        <v/>
      </c>
      <c r="BH251" s="247" t="str">
        <f>IF('EDCI Data'!BB251="","",'EDCI Data'!BB251)</f>
        <v/>
      </c>
      <c r="BI251" s="247" t="str">
        <f>IF('EDCI Data'!BC251="","",'EDCI Data'!BC251)</f>
        <v/>
      </c>
      <c r="BJ251" s="247" t="str">
        <f>IF('EDCI Data'!BD251="","",'EDCI Data'!BD251)</f>
        <v/>
      </c>
      <c r="BK251" s="247" t="str">
        <f>IF('EDCI Data'!BE251="","",'EDCI Data'!BE251)</f>
        <v/>
      </c>
      <c r="BL251" s="247" t="str">
        <f>IF('EDCI Data'!BF251="","",'EDCI Data'!BF251)</f>
        <v/>
      </c>
      <c r="BM251" s="247" t="str">
        <f>IF('EDCI Data'!BG251="","",'EDCI Data'!BG251)</f>
        <v/>
      </c>
      <c r="BN251" s="248" t="str">
        <f>IF('EDCI Data'!BH251="","",'EDCI Data'!BH251)</f>
        <v/>
      </c>
      <c r="BO251" s="248" t="str">
        <f>IF('EDCI Data'!BI251="","",'EDCI Data'!BI251)</f>
        <v/>
      </c>
      <c r="BP251" s="249" t="str">
        <f>IF('EDCI Data'!BJ251="","",'EDCI Data'!BJ251)</f>
        <v/>
      </c>
      <c r="BQ251" s="248" t="str">
        <f>IF('EDCI Data'!BK251="","",'EDCI Data'!BK251)</f>
        <v/>
      </c>
      <c r="BR251" s="248" t="str">
        <f>IF('EDCI Data'!BL251="","",'EDCI Data'!BL251)</f>
        <v/>
      </c>
      <c r="BS251" s="250" t="str">
        <f>IF('EDCI Data'!BM251="","",'EDCI Data'!BM251)</f>
        <v/>
      </c>
      <c r="BT251" s="251" t="str">
        <f>IF('EDCI Data'!BN251="","",'EDCI Data'!BN251)</f>
        <v/>
      </c>
      <c r="BU251" s="246" t="str">
        <f>IF('EDCI Data'!BO251="","",'EDCI Data'!BO251)</f>
        <v/>
      </c>
      <c r="BV251" s="252">
        <f t="shared" si="280"/>
        <v>0</v>
      </c>
      <c r="BW251" s="252">
        <f t="shared" si="281"/>
        <v>0</v>
      </c>
      <c r="BX251" s="252">
        <f t="shared" si="282"/>
        <v>0</v>
      </c>
      <c r="BY251" s="252">
        <f t="shared" si="283"/>
        <v>0</v>
      </c>
      <c r="BZ251" t="str">
        <f t="shared" si="217"/>
        <v/>
      </c>
      <c r="CA251" s="253"/>
      <c r="CB251"/>
      <c r="CC251"/>
      <c r="CD251"/>
      <c r="CE251" t="str">
        <f t="shared" si="218"/>
        <v/>
      </c>
      <c r="CF251"/>
      <c r="CG251" t="str">
        <f t="shared" si="219"/>
        <v/>
      </c>
      <c r="CH251" t="str">
        <f t="shared" si="220"/>
        <v/>
      </c>
      <c r="CI251" t="str">
        <f t="shared" si="221"/>
        <v/>
      </c>
      <c r="CJ251" t="str">
        <f t="shared" si="222"/>
        <v/>
      </c>
      <c r="CK251"/>
      <c r="CL251"/>
      <c r="CM251" t="str">
        <f t="shared" si="223"/>
        <v/>
      </c>
      <c r="CN251" t="str">
        <f t="shared" si="224"/>
        <v/>
      </c>
      <c r="CO251" t="str">
        <f t="shared" si="225"/>
        <v/>
      </c>
      <c r="CP251" t="str">
        <f t="shared" si="226"/>
        <v/>
      </c>
      <c r="CQ251"/>
      <c r="CR251" t="str" cm="1">
        <f t="array" ref="CR251">IF(COUNTIFS($BZ$10:$BZ$259,$BZ251,$I$10:$I$259,$I251+1)&gt;0,IF(X251&lt;&gt;INDEX(Y$10:Y$259,MATCH(1,INDEX(($BZ251=$BZ$10:$BZ$259)*($I$10:$I$259=$I251+1),0,1),0)),"Number of FTEs in previous year do not align with Number of FTEs in current year across years, by definition these should be equal. Please check and update if required. "&amp;CHAR(10),""),"")</f>
        <v/>
      </c>
      <c r="CS251" t="str" cm="1">
        <f t="array" ref="CS251">IF(COUNTIFS($BZ$10:$BZ$259,$BZ251,$I$10:$I$259,$I251-1)&gt;0,IF(Y251&lt;&gt;INDEX(X$10:X$259,MATCH(1,INDEX(($BZ251=$BZ$10:$BZ$259)*($I$10:$I$259=$I251-1),0,1),0)),"Number of FTEs in previous year do not align with Number of FTEs in current year across years, by definition these should be equal. Please check and update if required. "&amp;CHAR(10),""),"")</f>
        <v/>
      </c>
      <c r="CT251" t="str">
        <f t="shared" si="227"/>
        <v/>
      </c>
      <c r="CU251" t="str">
        <f t="shared" si="228"/>
        <v/>
      </c>
      <c r="CV251"/>
      <c r="CW251" t="str">
        <f t="shared" si="229"/>
        <v/>
      </c>
      <c r="CX251"/>
      <c r="CY251" t="str">
        <f t="shared" si="230"/>
        <v/>
      </c>
      <c r="CZ251"/>
      <c r="DA251" t="str">
        <f t="shared" si="231"/>
        <v/>
      </c>
      <c r="DB251"/>
      <c r="DC251"/>
      <c r="DD251"/>
      <c r="DE251"/>
      <c r="DF251"/>
      <c r="DG251"/>
      <c r="DH251"/>
      <c r="DI251"/>
      <c r="DJ251"/>
      <c r="DK251"/>
      <c r="DL251"/>
      <c r="DM251"/>
      <c r="DN251"/>
      <c r="DO251"/>
      <c r="DP251"/>
      <c r="DQ251"/>
      <c r="DR251"/>
      <c r="DS251"/>
      <c r="DT251"/>
      <c r="DU251"/>
      <c r="DV251"/>
      <c r="DW251"/>
      <c r="DX251" t="str">
        <f t="shared" si="232"/>
        <v/>
      </c>
      <c r="DY251" t="str">
        <f t="shared" si="233"/>
        <v/>
      </c>
      <c r="DZ251" t="str">
        <f t="shared" si="234"/>
        <v/>
      </c>
      <c r="EA251" t="str">
        <f t="shared" si="235"/>
        <v/>
      </c>
      <c r="EB251" t="str">
        <f t="shared" si="236"/>
        <v/>
      </c>
      <c r="EC251" t="str">
        <f t="shared" si="237"/>
        <v/>
      </c>
      <c r="ED251" t="str">
        <f t="shared" si="238"/>
        <v/>
      </c>
      <c r="EE251" t="str">
        <f t="shared" si="239"/>
        <v/>
      </c>
      <c r="EF251" t="str">
        <f t="shared" si="240"/>
        <v/>
      </c>
      <c r="EG251" t="str">
        <f t="shared" si="241"/>
        <v/>
      </c>
      <c r="EH251" t="str">
        <f t="shared" si="242"/>
        <v/>
      </c>
      <c r="EI251" t="str">
        <f t="shared" si="243"/>
        <v/>
      </c>
      <c r="EJ251"/>
      <c r="EK251"/>
      <c r="EL251"/>
      <c r="EM251"/>
      <c r="EN251"/>
      <c r="EO251"/>
      <c r="EP251"/>
      <c r="EQ251" t="str">
        <f t="shared" si="244"/>
        <v/>
      </c>
      <c r="ER251" t="str">
        <f t="shared" si="245"/>
        <v/>
      </c>
      <c r="ES251" t="str">
        <f t="shared" si="246"/>
        <v/>
      </c>
      <c r="ET251"/>
      <c r="EU251" t="str">
        <f t="shared" si="247"/>
        <v/>
      </c>
      <c r="EV251"/>
      <c r="EW251" t="str">
        <f t="shared" si="248"/>
        <v/>
      </c>
      <c r="EX251"/>
      <c r="EY251" t="str">
        <f t="shared" si="249"/>
        <v/>
      </c>
      <c r="EZ251"/>
      <c r="FA251"/>
      <c r="FB251"/>
      <c r="FC251"/>
      <c r="FD251"/>
      <c r="FE251"/>
      <c r="FF251"/>
      <c r="FG251"/>
      <c r="FH251"/>
      <c r="FI251"/>
      <c r="FJ251"/>
      <c r="FK251"/>
      <c r="FL251"/>
      <c r="FM251"/>
      <c r="FN251"/>
      <c r="FO251"/>
      <c r="FP251"/>
      <c r="FQ251"/>
      <c r="FR251"/>
      <c r="FS251"/>
      <c r="FT251"/>
      <c r="FU251"/>
      <c r="FV251" t="str">
        <f t="shared" si="250"/>
        <v/>
      </c>
      <c r="FW251" t="str">
        <f t="shared" si="251"/>
        <v/>
      </c>
      <c r="FX251"/>
      <c r="FY251" t="str">
        <f t="shared" si="252"/>
        <v/>
      </c>
      <c r="FZ251" t="str">
        <f t="shared" si="253"/>
        <v/>
      </c>
      <c r="GA251" t="str">
        <f t="shared" si="254"/>
        <v/>
      </c>
      <c r="GB251" t="str">
        <f t="shared" si="255"/>
        <v/>
      </c>
      <c r="GC251" t="str">
        <f t="shared" si="256"/>
        <v/>
      </c>
      <c r="GD251" t="str">
        <f t="shared" si="257"/>
        <v/>
      </c>
      <c r="GE251" t="str">
        <f t="shared" si="258"/>
        <v/>
      </c>
      <c r="GF251" t="str">
        <f t="shared" si="259"/>
        <v/>
      </c>
      <c r="GG251" t="str">
        <f t="shared" si="260"/>
        <v/>
      </c>
      <c r="GH251"/>
      <c r="GI251"/>
      <c r="GJ251"/>
      <c r="GK251"/>
      <c r="GL251"/>
      <c r="GM251"/>
      <c r="GN251"/>
      <c r="GO251"/>
      <c r="GP251" t="str">
        <f t="shared" si="261"/>
        <v/>
      </c>
      <c r="GQ251" t="str">
        <f t="shared" si="262"/>
        <v/>
      </c>
      <c r="GR251"/>
      <c r="GS251" t="str">
        <f t="shared" si="263"/>
        <v/>
      </c>
      <c r="GT251"/>
      <c r="GU251" t="str">
        <f t="shared" si="264"/>
        <v/>
      </c>
      <c r="GV251"/>
      <c r="GW251" t="str">
        <f t="shared" si="265"/>
        <v/>
      </c>
      <c r="GX251"/>
      <c r="GY251"/>
      <c r="GZ251"/>
      <c r="HA251"/>
      <c r="HB251"/>
      <c r="HC251"/>
      <c r="HD251"/>
      <c r="HE251"/>
      <c r="HF251"/>
      <c r="HG251"/>
      <c r="HH251"/>
      <c r="HI251"/>
      <c r="HJ251"/>
      <c r="HK251"/>
      <c r="HL251"/>
      <c r="HM251"/>
      <c r="HN251"/>
      <c r="HO251"/>
      <c r="HP251"/>
      <c r="HQ251"/>
      <c r="HR251"/>
      <c r="HS251"/>
      <c r="HT251" t="str">
        <f t="shared" si="266"/>
        <v/>
      </c>
      <c r="HU251" t="str">
        <f t="shared" si="267"/>
        <v/>
      </c>
      <c r="HV251"/>
      <c r="HW251"/>
      <c r="HX251"/>
      <c r="HY251"/>
      <c r="HZ251"/>
      <c r="IA251"/>
      <c r="IB251"/>
      <c r="IC251"/>
      <c r="ID251"/>
      <c r="IE251" t="str">
        <f t="shared" si="268"/>
        <v/>
      </c>
      <c r="IF251"/>
      <c r="IG251"/>
      <c r="IH251"/>
      <c r="II251"/>
      <c r="IJ251"/>
      <c r="IK251"/>
      <c r="IL251"/>
      <c r="IM251"/>
      <c r="IN251"/>
      <c r="IO251"/>
      <c r="IP251"/>
      <c r="IQ251" t="str">
        <f t="shared" si="269"/>
        <v/>
      </c>
      <c r="IR251"/>
      <c r="IS251" t="str">
        <f t="shared" si="270"/>
        <v/>
      </c>
      <c r="IT251"/>
      <c r="IU251" t="str">
        <f t="shared" si="271"/>
        <v/>
      </c>
      <c r="IV251"/>
      <c r="IW251"/>
      <c r="IX251"/>
      <c r="IY251"/>
      <c r="IZ251"/>
      <c r="JA251"/>
      <c r="JB251"/>
      <c r="JC251"/>
      <c r="JD251"/>
      <c r="JE251"/>
      <c r="JF251"/>
      <c r="JG251"/>
      <c r="JH251"/>
      <c r="JI251"/>
      <c r="JJ251"/>
      <c r="JK251"/>
      <c r="JL251"/>
      <c r="JM251"/>
      <c r="JN251"/>
      <c r="JO251"/>
      <c r="JP251"/>
      <c r="JQ251"/>
      <c r="JR251" t="str">
        <f t="shared" si="272"/>
        <v/>
      </c>
      <c r="JS251" t="str">
        <f t="shared" si="273"/>
        <v/>
      </c>
      <c r="JT251"/>
      <c r="JU251"/>
      <c r="JV251"/>
      <c r="JW251"/>
      <c r="JX251"/>
      <c r="JY251"/>
      <c r="JZ251"/>
      <c r="KA251"/>
      <c r="KB251"/>
      <c r="KC251" t="str">
        <f t="shared" si="274"/>
        <v/>
      </c>
      <c r="KD251"/>
      <c r="KE251"/>
      <c r="KF251"/>
      <c r="KG251"/>
      <c r="KH251"/>
      <c r="KI251"/>
      <c r="KJ251"/>
      <c r="KK251"/>
      <c r="KL251" t="str">
        <f>IF(CT251=1,KL$8&amp;IF(SUM(CU251:$EQ251)=0,"",", "),"")</f>
        <v/>
      </c>
      <c r="KM251" t="str">
        <f>IF(CU251=1,KM$8&amp;IF(SUM(CV251:$EQ251)=0,"",", "),"")</f>
        <v/>
      </c>
      <c r="KN251" t="str">
        <f>IF(CV251=1,KN$8&amp;IF(SUM(CW251:$EQ251)=0,"",", "),"")</f>
        <v/>
      </c>
      <c r="KO251" t="str">
        <f>IF(CW251=1,KO$8&amp;IF(SUM(CX251:$EQ251)=0,"",", "),"")</f>
        <v/>
      </c>
      <c r="KP251" t="str">
        <f>IF(CX251=1,KP$8&amp;IF(SUM(CY251:$EQ251)=0,"",", "),"")</f>
        <v/>
      </c>
      <c r="KQ251" t="str">
        <f>IF(CY251=1,KQ$8&amp;IF(SUM(CZ251:$EQ251)=0,"",", "),"")</f>
        <v/>
      </c>
      <c r="KR251" t="str">
        <f>IF(CZ251=1,KR$8&amp;IF(SUM(DA251:$EQ251)=0,"",", "),"")</f>
        <v/>
      </c>
      <c r="KS251" t="str">
        <f>IF(DA251=1,KS$8&amp;IF(SUM(DB251:$EQ251)=0,"",", "),"")</f>
        <v/>
      </c>
      <c r="KT251" t="str">
        <f>IF(DB251=1,KT$8&amp;IF(SUM(DC251:$EQ251)=0,"",", "),"")</f>
        <v/>
      </c>
      <c r="KU251" t="str">
        <f>IF(DC251=1,KU$8&amp;IF(SUM(DD251:$EQ251)=0,"",", "),"")</f>
        <v/>
      </c>
      <c r="KV251" t="str">
        <f>IF(DD251=1,KV$8&amp;IF(SUM(DE251:$EQ251)=0,"",", "),"")</f>
        <v/>
      </c>
      <c r="KW251" t="str">
        <f>IF(DE251=1,KW$8&amp;IF(SUM(DF251:$EQ251)=0,"",", "),"")</f>
        <v/>
      </c>
      <c r="KX251" t="str">
        <f>IF(DF251=1,KX$8&amp;IF(SUM(DG251:$EQ251)=0,"",", "),"")</f>
        <v/>
      </c>
      <c r="KY251" t="str">
        <f>IF(DG251=1,KY$8&amp;IF(SUM(DH251:$EQ251)=0,"",", "),"")</f>
        <v/>
      </c>
      <c r="KZ251" t="str">
        <f>IF(DH251=1,KZ$8&amp;IF(SUM(DI251:$EQ251)=0,"",", "),"")</f>
        <v/>
      </c>
      <c r="LA251" t="str">
        <f>IF(DI251=1,LA$8&amp;IF(SUM(DJ251:$EQ251)=0,"",", "),"")</f>
        <v/>
      </c>
      <c r="LB251" t="str">
        <f>IF(DJ251=1,LB$8&amp;IF(SUM(DK251:$EQ251)=0,"",", "),"")</f>
        <v/>
      </c>
      <c r="LC251" t="str">
        <f>IF(DK251=1,LC$8&amp;IF(SUM(DL251:$EQ251)=0,"",", "),"")</f>
        <v/>
      </c>
      <c r="LD251" t="str">
        <f>IF(DL251=1,LD$8&amp;IF(SUM(DM251:$EQ251)=0,"",", "),"")</f>
        <v/>
      </c>
      <c r="LE251" t="str">
        <f>IF(DM251=1,LE$8&amp;IF(SUM(DN251:$EQ251)=0,"",", "),"")</f>
        <v/>
      </c>
      <c r="LF251" t="str">
        <f>IF(DN251=1,LF$8&amp;IF(SUM(DO251:$EQ251)=0,"",", "),"")</f>
        <v/>
      </c>
      <c r="LG251" t="str">
        <f>IF(DO251=1,LG$8&amp;IF(SUM(DP251:$EQ251)=0,"",", "),"")</f>
        <v/>
      </c>
      <c r="LH251" t="str">
        <f>IF(DP251=1,LH$8&amp;IF(SUM(DQ251:$EQ251)=0,"",", "),"")</f>
        <v/>
      </c>
      <c r="LI251" t="str">
        <f>IF(DQ251=1,LI$8&amp;IF(SUM(DR251:$EQ251)=0,"",", "),"")</f>
        <v/>
      </c>
      <c r="LJ251" t="str">
        <f>IF(DR251=1,LJ$8&amp;IF(SUM(DS251:$EQ251)=0,"",", "),"")</f>
        <v/>
      </c>
      <c r="LK251" t="str">
        <f>IF(DS251=1,LK$8&amp;IF(SUM(DT251:$EQ251)=0,"",", "),"")</f>
        <v/>
      </c>
      <c r="LL251" t="str">
        <f>IF(DT251=1,LL$8&amp;IF(SUM(DU251:$EQ251)=0,"",", "),"")</f>
        <v/>
      </c>
      <c r="LM251" t="str">
        <f>IF(DU251=1,LM$8&amp;IF(SUM(DV251:$EQ251)=0,"",", "),"")</f>
        <v/>
      </c>
      <c r="LN251" t="str">
        <f>IF(DV251=1,LN$8&amp;IF(SUM(DW251:$EQ251)=0,"",", "),"")</f>
        <v/>
      </c>
      <c r="LO251" t="str">
        <f>IF(DW251=1,LO$8&amp;IF(SUM(DX251:$EQ251)=0,"",", "),"")</f>
        <v/>
      </c>
      <c r="LP251" t="str">
        <f>IF(DX251=1,LP$8&amp;IF(SUM(DY251:$EQ251)=0,"",", "),"")</f>
        <v/>
      </c>
      <c r="LQ251" t="str">
        <f>IF(DY251=1,LQ$8&amp;IF(SUM(DZ251:$EQ251)=0,"",", "),"")</f>
        <v/>
      </c>
      <c r="LR251" t="str">
        <f>IF(DZ251=1,LR$8&amp;IF(SUM(EA251:$EQ251)=0,"",", "),"")</f>
        <v/>
      </c>
      <c r="LS251" t="str">
        <f>IF(EA251=1,LS$8&amp;IF(SUM(EB251:$EQ251)=0,"",", "),"")</f>
        <v/>
      </c>
      <c r="LT251" t="str">
        <f>IF(EB251=1,LT$8&amp;IF(SUM(EC251:$EQ251)=0,"",", "),"")</f>
        <v/>
      </c>
      <c r="LU251" t="str">
        <f>IF(EC251=1,LU$8&amp;IF(SUM(ED251:$EQ251)=0,"",", "),"")</f>
        <v/>
      </c>
      <c r="LV251" t="str">
        <f>IF(ED251=1,LV$8&amp;IF(SUM(EE251:$EQ251)=0,"",", "),"")</f>
        <v/>
      </c>
      <c r="LW251" t="str">
        <f>IF(EE251=1,LW$8&amp;IF(SUM(EF251:$EQ251)=0,"",", "),"")</f>
        <v/>
      </c>
      <c r="LX251" t="str">
        <f>IF(EF251=1,LX$8&amp;IF(SUM(EG251:$EQ251)=0,"",", "),"")</f>
        <v/>
      </c>
      <c r="LY251" t="str">
        <f>IF(EG251=1,LY$8&amp;IF(SUM(EH251:$EQ251)=0,"",", "),"")</f>
        <v/>
      </c>
      <c r="LZ251" t="str">
        <f>IF(EH251=1,LZ$8&amp;IF(SUM(EI251:$EQ251)=0,"",", "),"")</f>
        <v/>
      </c>
      <c r="MA251" t="str">
        <f>IF(EI251=1,MA$8&amp;IF(SUM(EJ251:$EQ251)=0,"",", "),"")</f>
        <v/>
      </c>
      <c r="MB251" t="str">
        <f>IF(EJ251=1,MB$8&amp;IF(SUM(EK251:$EQ251)=0,"",", "),"")</f>
        <v/>
      </c>
      <c r="MC251" t="str">
        <f>IF(EK251=1,MC$8&amp;IF(SUM(EL251:$EQ251)=0,"",", "),"")</f>
        <v/>
      </c>
      <c r="MD251" t="str">
        <f>IF(EL251=1,MD$8&amp;IF(SUM(EM251:$EQ251)=0,"",", "),"")</f>
        <v/>
      </c>
      <c r="ME251" t="str">
        <f>IF(EM251=1,ME$8&amp;IF(SUM(EN251:$EQ251)=0,"",", "),"")</f>
        <v/>
      </c>
      <c r="MF251" t="str">
        <f>IF(EN251=1,MF$8&amp;IF(SUM(EO251:$EQ251)=0,"",", "),"")</f>
        <v/>
      </c>
      <c r="MG251" t="str">
        <f>IF(EO251=1,MG$8&amp;IF(SUM(EP251:$EQ251)=0,"",", "),"")</f>
        <v/>
      </c>
      <c r="MH251" t="str">
        <f>IF(EP251=1,MH$8&amp;IF(SUM(EQ251:$EQ251)=0,"",", "),"")</f>
        <v/>
      </c>
      <c r="MI251" t="str">
        <f t="shared" si="284"/>
        <v/>
      </c>
      <c r="MJ251" t="str">
        <f>IF(ER251=1,MJ$8&amp;IF(SUM(ES251:$GO251)=0,"",", "),"")</f>
        <v/>
      </c>
      <c r="MK251" t="str">
        <f>IF(ES251=1,MK$8&amp;IF(SUM(ET251:$GO251)=0,"",", "),"")</f>
        <v/>
      </c>
      <c r="ML251" t="str">
        <f>IF(ET251=1,ML$8&amp;IF(SUM(EU251:$GO251)=0,"",", "),"")</f>
        <v/>
      </c>
      <c r="MM251" t="str">
        <f>IF(EU251=1,MM$8&amp;IF(SUM(EV251:$GO251)=0,"",", "),"")</f>
        <v/>
      </c>
      <c r="MN251" t="str">
        <f>IF(EV251=1,MN$8&amp;IF(SUM(EW251:$GO251)=0,"",", "),"")</f>
        <v/>
      </c>
      <c r="MO251" t="str">
        <f>IF(EW251=1,MO$8&amp;IF(SUM(EX251:$GO251)=0,"",", "),"")</f>
        <v/>
      </c>
      <c r="MP251" t="str">
        <f>IF(EX251=1,MP$8&amp;IF(SUM(EY251:$GO251)=0,"",", "),"")</f>
        <v/>
      </c>
      <c r="MQ251" t="str">
        <f>IF(EY251=1,MQ$8&amp;IF(SUM(EZ251:$GO251)=0,"",", "),"")</f>
        <v/>
      </c>
      <c r="MR251" t="str">
        <f>IF(EZ251=1,MR$8&amp;IF(SUM(FA251:$GO251)=0,"",", "),"")</f>
        <v/>
      </c>
      <c r="MS251" t="str">
        <f>IF(FA251=1,MS$8&amp;IF(SUM(FB251:$GO251)=0,"",", "),"")</f>
        <v/>
      </c>
      <c r="MT251" t="str">
        <f>IF(FB251=1,MT$8&amp;IF(SUM(FC251:$GO251)=0,"",", "),"")</f>
        <v/>
      </c>
      <c r="MU251" t="str">
        <f>IF(FC251=1,MU$8&amp;IF(SUM(FD251:$GO251)=0,"",", "),"")</f>
        <v/>
      </c>
      <c r="MV251" t="str">
        <f>IF(FD251=1,MV$8&amp;IF(SUM(FE251:$GO251)=0,"",", "),"")</f>
        <v/>
      </c>
      <c r="MW251" t="str">
        <f>IF(FE251=1,MW$8&amp;IF(SUM(FF251:$GO251)=0,"",", "),"")</f>
        <v/>
      </c>
      <c r="MX251" t="str">
        <f>IF(FF251=1,MX$8&amp;IF(SUM(FG251:$GO251)=0,"",", "),"")</f>
        <v/>
      </c>
      <c r="MY251" t="str">
        <f>IF(FG251=1,MY$8&amp;IF(SUM(FH251:$GO251)=0,"",", "),"")</f>
        <v/>
      </c>
      <c r="MZ251" t="str">
        <f>IF(FH251=1,MZ$8&amp;IF(SUM(FI251:$GO251)=0,"",", "),"")</f>
        <v/>
      </c>
      <c r="NA251" t="str">
        <f>IF(FI251=1,NA$8&amp;IF(SUM(FJ251:$GO251)=0,"",", "),"")</f>
        <v/>
      </c>
      <c r="NB251" t="str">
        <f>IF(FJ251=1,NB$8&amp;IF(SUM(FK251:$GO251)=0,"",", "),"")</f>
        <v/>
      </c>
      <c r="NC251" t="str">
        <f>IF(FK251=1,NC$8&amp;IF(SUM(FL251:$GO251)=0,"",", "),"")</f>
        <v/>
      </c>
      <c r="ND251" t="str">
        <f>IF(FL251=1,ND$8&amp;IF(SUM(FM251:$GO251)=0,"",", "),"")</f>
        <v/>
      </c>
      <c r="NE251" t="str">
        <f>IF(FM251=1,NE$8&amp;IF(SUM(FN251:$GO251)=0,"",", "),"")</f>
        <v/>
      </c>
      <c r="NF251" t="str">
        <f>IF(FN251=1,NF$8&amp;IF(SUM(FO251:$GO251)=0,"",", "),"")</f>
        <v/>
      </c>
      <c r="NG251" t="str">
        <f>IF(FO251=1,NG$8&amp;IF(SUM(FP251:$GO251)=0,"",", "),"")</f>
        <v/>
      </c>
      <c r="NH251" t="str">
        <f>IF(FP251=1,NH$8&amp;IF(SUM(FQ251:$GO251)=0,"",", "),"")</f>
        <v/>
      </c>
      <c r="NI251" t="str">
        <f>IF(FQ251=1,NI$8&amp;IF(SUM(FR251:$GO251)=0,"",", "),"")</f>
        <v/>
      </c>
      <c r="NJ251" t="str">
        <f>IF(FR251=1,NJ$8&amp;IF(SUM(FS251:$GO251)=0,"",", "),"")</f>
        <v/>
      </c>
      <c r="NK251" t="str">
        <f>IF(FS251=1,NK$8&amp;IF(SUM(FT251:$GO251)=0,"",", "),"")</f>
        <v/>
      </c>
      <c r="NL251" t="str">
        <f>IF(FT251=1,NL$8&amp;IF(SUM(FU251:$GO251)=0,"",", "),"")</f>
        <v/>
      </c>
      <c r="NM251" t="str">
        <f>IF(FU251=1,NM$8&amp;IF(SUM(FV251:$GO251)=0,"",", "),"")</f>
        <v/>
      </c>
      <c r="NN251" t="str">
        <f>IF(FV251=1,NN$8&amp;IF(SUM(FW251:$GO251)=0,"",", "),"")</f>
        <v/>
      </c>
      <c r="NO251" t="str">
        <f>IF(FW251=1,NO$8&amp;IF(SUM(FX251:$GO251)=0,"",", "),"")</f>
        <v/>
      </c>
      <c r="NP251" t="str">
        <f>IF(FX251=1,NP$8&amp;IF(SUM(FY251:$GO251)=0,"",", "),"")</f>
        <v/>
      </c>
      <c r="NQ251" t="str">
        <f>IF(FY251=1,NQ$8&amp;IF(SUM(FZ251:$GO251)=0,"",", "),"")</f>
        <v/>
      </c>
      <c r="NR251" t="str">
        <f>IF(FZ251=1,NR$8&amp;IF(SUM(GA251:$GO251)=0,"",", "),"")</f>
        <v/>
      </c>
      <c r="NS251" t="str">
        <f>IF(GA251=1,NS$8&amp;IF(SUM(GB251:$GO251)=0,"",", "),"")</f>
        <v/>
      </c>
      <c r="NT251" t="str">
        <f>IF(GB251=1,NT$8&amp;IF(SUM(GC251:$GO251)=0,"",", "),"")</f>
        <v/>
      </c>
      <c r="NU251" t="str">
        <f>IF(GC251=1,NU$8&amp;IF(SUM(GD251:$GO251)=0,"",", "),"")</f>
        <v/>
      </c>
      <c r="NV251" t="str">
        <f>IF(GD251=1,NV$8&amp;IF(SUM(GE251:$GO251)=0,"",", "),"")</f>
        <v/>
      </c>
      <c r="NW251" t="str">
        <f>IF(GE251=1,NW$8&amp;IF(SUM(GF251:$GO251)=0,"",", "),"")</f>
        <v/>
      </c>
      <c r="NX251" t="str">
        <f>IF(GF251=1,NX$8&amp;IF(SUM(GG251:$GO251)=0,"",", "),"")</f>
        <v/>
      </c>
      <c r="NY251" t="str">
        <f>IF(GG251=1,NY$8&amp;IF(SUM(GH251:$GO251)=0,"",", "),"")</f>
        <v/>
      </c>
      <c r="NZ251" t="str">
        <f>IF(GH251=1,NZ$8&amp;IF(SUM(GI251:$GO251)=0,"",", "),"")</f>
        <v/>
      </c>
      <c r="OA251" t="str">
        <f>IF(GI251=1,OA$8&amp;IF(SUM(GJ251:$GO251)=0,"",", "),"")</f>
        <v/>
      </c>
      <c r="OB251" t="str">
        <f>IF(GJ251=1,OB$8&amp;IF(SUM(GK251:$GO251)=0,"",", "),"")</f>
        <v/>
      </c>
      <c r="OC251" t="str">
        <f>IF(GK251=1,OC$8&amp;IF(SUM(GL251:$GO251)=0,"",", "),"")</f>
        <v/>
      </c>
      <c r="OD251" t="str">
        <f>IF(GL251=1,OD$8&amp;IF(SUM(GM251:$GO251)=0,"",", "),"")</f>
        <v/>
      </c>
      <c r="OE251" t="str">
        <f>IF(GM251=1,OE$8&amp;IF(SUM(GN251:$GO251)=0,"",", "),"")</f>
        <v/>
      </c>
      <c r="OF251" t="str">
        <f>IF(GN251=1,OF$8&amp;IF(SUM(GO251:$GO251)=0,"",", "),"")</f>
        <v/>
      </c>
      <c r="OG251" t="str">
        <f t="shared" si="285"/>
        <v/>
      </c>
      <c r="OH251" t="str">
        <f>IF(GP251=1,OH$8&amp;IF(SUM(GQ251:$IM251)=0,"",", "),"")</f>
        <v/>
      </c>
      <c r="OI251" t="str">
        <f>IF(GQ251=1,OI$8&amp;IF(SUM(GR251:$IM251)=0,"",", "),"")</f>
        <v/>
      </c>
      <c r="OJ251" t="str">
        <f>IF(GR251=1,OJ$8&amp;IF(SUM(GS251:$IM251)=0,"",", "),"")</f>
        <v/>
      </c>
      <c r="OK251" t="str">
        <f>IF(GS251=1,OK$8&amp;IF(SUM(GT251:$IM251)=0,"",", "),"")</f>
        <v/>
      </c>
      <c r="OL251" t="str">
        <f>IF(GT251=1,OL$8&amp;IF(SUM(GU251:$IM251)=0,"",", "),"")</f>
        <v/>
      </c>
      <c r="OM251" t="str">
        <f>IF(GU251=1,OM$8&amp;IF(SUM(GV251:$IM251)=0,"",", "),"")</f>
        <v/>
      </c>
      <c r="ON251" t="str">
        <f>IF(GV251=1,ON$8&amp;IF(SUM(GW251:$IM251)=0,"",", "),"")</f>
        <v/>
      </c>
      <c r="OO251" t="str">
        <f>IF(GW251=1,OO$8&amp;IF(SUM(GX251:$IM251)=0,"",", "),"")</f>
        <v/>
      </c>
      <c r="OP251" t="str">
        <f>IF(GX251=1,OP$8&amp;IF(SUM(GY251:$IM251)=0,"",", "),"")</f>
        <v/>
      </c>
      <c r="OQ251" t="str">
        <f>IF(GY251=1,OQ$8&amp;IF(SUM(GZ251:$IM251)=0,"",", "),"")</f>
        <v/>
      </c>
      <c r="OR251" t="str">
        <f>IF(GZ251=1,OR$8&amp;IF(SUM(HA251:$IM251)=0,"",", "),"")</f>
        <v/>
      </c>
      <c r="OS251" t="str">
        <f>IF(HA251=1,OS$8&amp;IF(SUM(HB251:$IM251)=0,"",", "),"")</f>
        <v/>
      </c>
      <c r="OT251" t="str">
        <f>IF(HB251=1,OT$8&amp;IF(SUM(HC251:$IM251)=0,"",", "),"")</f>
        <v/>
      </c>
      <c r="OU251" t="str">
        <f>IF(HC251=1,OU$8&amp;IF(SUM(HD251:$IM251)=0,"",", "),"")</f>
        <v/>
      </c>
      <c r="OV251" t="str">
        <f>IF(HD251=1,OV$8&amp;IF(SUM(HE251:$IM251)=0,"",", "),"")</f>
        <v/>
      </c>
      <c r="OW251" t="str">
        <f>IF(HE251=1,OW$8&amp;IF(SUM(HF251:$IM251)=0,"",", "),"")</f>
        <v/>
      </c>
      <c r="OX251" t="str">
        <f>IF(HF251=1,OX$8&amp;IF(SUM(HG251:$IM251)=0,"",", "),"")</f>
        <v/>
      </c>
      <c r="OY251" t="str">
        <f>IF(HG251=1,OY$8&amp;IF(SUM(HH251:$IM251)=0,"",", "),"")</f>
        <v/>
      </c>
      <c r="OZ251" t="str">
        <f>IF(HH251=1,OZ$8&amp;IF(SUM(HI251:$IM251)=0,"",", "),"")</f>
        <v/>
      </c>
      <c r="PA251" t="str">
        <f>IF(HI251=1,PA$8&amp;IF(SUM(HJ251:$IM251)=0,"",", "),"")</f>
        <v/>
      </c>
      <c r="PB251" t="str">
        <f>IF(HJ251=1,PB$8&amp;IF(SUM(HK251:$IM251)=0,"",", "),"")</f>
        <v/>
      </c>
      <c r="PC251" t="str">
        <f>IF(HK251=1,PC$8&amp;IF(SUM(HL251:$IM251)=0,"",", "),"")</f>
        <v/>
      </c>
      <c r="PD251" t="str">
        <f>IF(HL251=1,PD$8&amp;IF(SUM(HM251:$IM251)=0,"",", "),"")</f>
        <v/>
      </c>
      <c r="PE251" t="str">
        <f>IF(HM251=1,PE$8&amp;IF(SUM(HN251:$IM251)=0,"",", "),"")</f>
        <v/>
      </c>
      <c r="PF251" t="str">
        <f>IF(HN251=1,PF$8&amp;IF(SUM(HO251:$IM251)=0,"",", "),"")</f>
        <v/>
      </c>
      <c r="PG251" t="str">
        <f>IF(HO251=1,PG$8&amp;IF(SUM(HP251:$IM251)=0,"",", "),"")</f>
        <v/>
      </c>
      <c r="PH251" t="str">
        <f>IF(HP251=1,PH$8&amp;IF(SUM(HQ251:$IM251)=0,"",", "),"")</f>
        <v/>
      </c>
      <c r="PI251" t="str">
        <f>IF(HQ251=1,PI$8&amp;IF(SUM(HR251:$IM251)=0,"",", "),"")</f>
        <v/>
      </c>
      <c r="PJ251" t="str">
        <f>IF(HR251=1,PJ$8&amp;IF(SUM(HS251:$IM251)=0,"",", "),"")</f>
        <v/>
      </c>
      <c r="PK251" t="str">
        <f>IF(HS251=1,PK$8&amp;IF(SUM(HT251:$IM251)=0,"",", "),"")</f>
        <v/>
      </c>
      <c r="PL251" t="str">
        <f>IF(HT251=1,PL$8&amp;IF(SUM(HU251:$IM251)=0,"",", "),"")</f>
        <v/>
      </c>
      <c r="PM251" t="str">
        <f>IF(HU251=1,PM$8&amp;IF(SUM(HV251:$IM251)=0,"",", "),"")</f>
        <v/>
      </c>
      <c r="PN251" t="str">
        <f>IF(HV251=1,PN$8&amp;IF(SUM(HW251:$IM251)=0,"",", "),"")</f>
        <v/>
      </c>
      <c r="PO251" t="str">
        <f>IF(HW251=1,PO$8&amp;IF(SUM(HX251:$IM251)=0,"",", "),"")</f>
        <v/>
      </c>
      <c r="PP251" t="str">
        <f>IF(HX251=1,PP$8&amp;IF(SUM(HY251:$IM251)=0,"",", "),"")</f>
        <v/>
      </c>
      <c r="PQ251" t="str">
        <f>IF(HY251=1,PQ$8&amp;IF(SUM(HZ251:$IM251)=0,"",", "),"")</f>
        <v/>
      </c>
      <c r="PR251" t="str">
        <f>IF(HZ251=1,PR$8&amp;IF(SUM(IA251:$IM251)=0,"",", "),"")</f>
        <v/>
      </c>
      <c r="PS251" t="str">
        <f>IF(IA251=1,PS$8&amp;IF(SUM(IB251:$IM251)=0,"",", "),"")</f>
        <v/>
      </c>
      <c r="PT251" t="str">
        <f>IF(IB251=1,PT$8&amp;IF(SUM(IC251:$IM251)=0,"",", "),"")</f>
        <v/>
      </c>
      <c r="PU251" t="str">
        <f>IF(IC251=1,PU$8&amp;IF(SUM(ID251:$IM251)=0,"",", "),"")</f>
        <v/>
      </c>
      <c r="PV251" t="str">
        <f>IF(ID251=1,PV$8&amp;IF(SUM(IE251:$IM251)=0,"",", "),"")</f>
        <v/>
      </c>
      <c r="PW251" t="str">
        <f>IF(IE251=1,PW$8&amp;IF(SUM(IF251:$IM251)=0,"",", "),"")</f>
        <v/>
      </c>
      <c r="PX251" t="str">
        <f>IF(IF251=1,PX$8&amp;IF(SUM(IG251:$IM251)=0,"",", "),"")</f>
        <v/>
      </c>
      <c r="PY251" t="str">
        <f>IF(IG251=1,PY$8&amp;IF(SUM(IH251:$IM251)=0,"",", "),"")</f>
        <v/>
      </c>
      <c r="PZ251" t="str">
        <f>IF(IH251=1,PZ$8&amp;IF(SUM(II251:$IM251)=0,"",", "),"")</f>
        <v/>
      </c>
      <c r="QA251" t="str">
        <f>IF(II251=1,QA$8&amp;IF(SUM(IJ251:$IM251)=0,"",", "),"")</f>
        <v/>
      </c>
      <c r="QB251" t="str">
        <f>IF(IJ251=1,QB$8&amp;IF(SUM(IK251:$IM251)=0,"",", "),"")</f>
        <v/>
      </c>
      <c r="QC251" t="str">
        <f>IF(IK251=1,QC$8&amp;IF(SUM(IL251:$IM251)=0,"",", "),"")</f>
        <v/>
      </c>
      <c r="QD251" t="str">
        <f>IF(IL251=1,QD$8&amp;IF(SUM(IM251:$IM251)=0,"",", "),"")</f>
        <v/>
      </c>
      <c r="QE251" t="str">
        <f t="shared" si="286"/>
        <v/>
      </c>
      <c r="QF251" t="str">
        <f>IF(IN251=1,QF$8&amp;IF(SUM(IO251:$KK251)=0,"",", "),"")</f>
        <v/>
      </c>
      <c r="QG251" t="str">
        <f>IF(IO251=1,QG$8&amp;IF(SUM(IP251:$KK251)=0,"",", "),"")</f>
        <v/>
      </c>
      <c r="QH251" t="str">
        <f>IF(IP251=1,QH$8&amp;IF(SUM(IQ251:$KK251)=0,"",", "),"")</f>
        <v/>
      </c>
      <c r="QI251" t="str">
        <f>IF(IQ251=1,QI$8&amp;IF(SUM(IR251:$KK251)=0,"",", "),"")</f>
        <v/>
      </c>
      <c r="QJ251" t="str">
        <f>IF(IR251=1,QJ$8&amp;IF(SUM(IS251:$KK251)=0,"",", "),"")</f>
        <v/>
      </c>
      <c r="QK251" t="str">
        <f>IF(IS251=1,QK$8&amp;IF(SUM(IT251:$KK251)=0,"",", "),"")</f>
        <v/>
      </c>
      <c r="QL251" t="str">
        <f>IF(IT251=1,QL$8&amp;IF(SUM(IU251:$KK251)=0,"",", "),"")</f>
        <v/>
      </c>
      <c r="QM251" t="str">
        <f>IF(IU251=1,QM$8&amp;IF(SUM(IV251:$KK251)=0,"",", "),"")</f>
        <v/>
      </c>
      <c r="QN251" t="str">
        <f>IF(IV251=1,QN$8&amp;IF(SUM(IW251:$KK251)=0,"",", "),"")</f>
        <v/>
      </c>
      <c r="QO251" t="str">
        <f>IF(IW251=1,QO$8&amp;IF(SUM(IX251:$KK251)=0,"",", "),"")</f>
        <v/>
      </c>
      <c r="QP251" t="str">
        <f>IF(IX251=1,QP$8&amp;IF(SUM(IY251:$KK251)=0,"",", "),"")</f>
        <v/>
      </c>
      <c r="QQ251" t="str">
        <f>IF(IY251=1,QQ$8&amp;IF(SUM(IZ251:$KK251)=0,"",", "),"")</f>
        <v/>
      </c>
      <c r="QR251" t="str">
        <f>IF(IZ251=1,QR$8&amp;IF(SUM(JA251:$KK251)=0,"",", "),"")</f>
        <v/>
      </c>
      <c r="QS251" t="str">
        <f>IF(JA251=1,QS$8&amp;IF(SUM(JB251:$KK251)=0,"",", "),"")</f>
        <v/>
      </c>
      <c r="QT251" t="str">
        <f>IF(JB251=1,QT$8&amp;IF(SUM(JC251:$KK251)=0,"",", "),"")</f>
        <v/>
      </c>
      <c r="QU251" t="str">
        <f>IF(JC251=1,QU$8&amp;IF(SUM(JD251:$KK251)=0,"",", "),"")</f>
        <v/>
      </c>
      <c r="QV251" t="str">
        <f>IF(JD251=1,QV$8&amp;IF(SUM(JE251:$KK251)=0,"",", "),"")</f>
        <v/>
      </c>
      <c r="QW251" t="str">
        <f>IF(JE251=1,QW$8&amp;IF(SUM(JF251:$KK251)=0,"",", "),"")</f>
        <v/>
      </c>
      <c r="QX251" t="str">
        <f>IF(JF251=1,QX$8&amp;IF(SUM(JG251:$KK251)=0,"",", "),"")</f>
        <v/>
      </c>
      <c r="QY251" t="str">
        <f>IF(JG251=1,QY$8&amp;IF(SUM(JH251:$KK251)=0,"",", "),"")</f>
        <v/>
      </c>
      <c r="QZ251" t="str">
        <f>IF(JH251=1,QZ$8&amp;IF(SUM(JI251:$KK251)=0,"",", "),"")</f>
        <v/>
      </c>
      <c r="RA251" t="str">
        <f>IF(JI251=1,RA$8&amp;IF(SUM(JJ251:$KK251)=0,"",", "),"")</f>
        <v/>
      </c>
      <c r="RB251" t="str">
        <f>IF(JJ251=1,RB$8&amp;IF(SUM(JK251:$KK251)=0,"",", "),"")</f>
        <v/>
      </c>
      <c r="RC251" t="str">
        <f>IF(JK251=1,RC$8&amp;IF(SUM(JL251:$KK251)=0,"",", "),"")</f>
        <v/>
      </c>
      <c r="RD251" t="str">
        <f>IF(JL251=1,RD$8&amp;IF(SUM(JM251:$KK251)=0,"",", "),"")</f>
        <v/>
      </c>
      <c r="RE251" t="str">
        <f>IF(JM251=1,RE$8&amp;IF(SUM(JN251:$KK251)=0,"",", "),"")</f>
        <v/>
      </c>
      <c r="RF251" t="str">
        <f>IF(JN251=1,RF$8&amp;IF(SUM(JO251:$KK251)=0,"",", "),"")</f>
        <v/>
      </c>
      <c r="RG251" t="str">
        <f>IF(JO251=1,RG$8&amp;IF(SUM(JP251:$KK251)=0,"",", "),"")</f>
        <v/>
      </c>
      <c r="RH251" t="str">
        <f>IF(JP251=1,RH$8&amp;IF(SUM(JQ251:$KK251)=0,"",", "),"")</f>
        <v/>
      </c>
      <c r="RI251" t="str">
        <f>IF(JQ251=1,RI$8&amp;IF(SUM(JR251:$KK251)=0,"",", "),"")</f>
        <v/>
      </c>
      <c r="RJ251" t="str">
        <f>IF(JR251=1,RJ$8&amp;IF(SUM(JS251:$KK251)=0,"",", "),"")</f>
        <v/>
      </c>
      <c r="RK251" t="str">
        <f>IF(JS251=1,RK$8&amp;IF(SUM(JT251:$KK251)=0,"",", "),"")</f>
        <v/>
      </c>
      <c r="RL251" t="str">
        <f>IF(JT251=1,RL$8&amp;IF(SUM(JU251:$KK251)=0,"",", "),"")</f>
        <v/>
      </c>
      <c r="RM251" t="str">
        <f>IF(JU251=1,RM$8&amp;IF(SUM(JV251:$KK251)=0,"",", "),"")</f>
        <v/>
      </c>
      <c r="RN251" t="str">
        <f>IF(JV251=1,RN$8&amp;IF(SUM(JW251:$KK251)=0,"",", "),"")</f>
        <v/>
      </c>
      <c r="RO251" t="str">
        <f>IF(JW251=1,RO$8&amp;IF(SUM(JX251:$KK251)=0,"",", "),"")</f>
        <v/>
      </c>
      <c r="RP251" t="str">
        <f>IF(JX251=1,RP$8&amp;IF(SUM(JY251:$KK251)=0,"",", "),"")</f>
        <v/>
      </c>
      <c r="RQ251" t="str">
        <f>IF(JY251=1,RQ$8&amp;IF(SUM(JZ251:$KK251)=0,"",", "),"")</f>
        <v/>
      </c>
      <c r="RR251" t="str">
        <f>IF(JZ251=1,RR$8&amp;IF(SUM(KA251:$KK251)=0,"",", "),"")</f>
        <v/>
      </c>
      <c r="RS251" t="str">
        <f>IF(KA251=1,RS$8&amp;IF(SUM(KB251:$KK251)=0,"",", "),"")</f>
        <v/>
      </c>
      <c r="RT251" t="str">
        <f>IF(KB251=1,RT$8&amp;IF(SUM(KC251:$KK251)=0,"",", "),"")</f>
        <v/>
      </c>
      <c r="RU251" t="str">
        <f>IF(KC251=1,RU$8&amp;IF(SUM(KD251:$KK251)=0,"",", "),"")</f>
        <v/>
      </c>
      <c r="RV251" t="str">
        <f>IF(KD251=1,RV$8&amp;IF(SUM(KE251:$KK251)=0,"",", "),"")</f>
        <v/>
      </c>
      <c r="RW251" t="str">
        <f>IF(KE251=1,RW$8&amp;IF(SUM(KF251:$KK251)=0,"",", "),"")</f>
        <v/>
      </c>
      <c r="RX251" t="str">
        <f>IF(KF251=1,RX$8&amp;IF(SUM(KG251:$KK251)=0,"",", "),"")</f>
        <v/>
      </c>
      <c r="RY251" t="str">
        <f>IF(KG251=1,RY$8&amp;IF(SUM(KH251:$KK251)=0,"",", "),"")</f>
        <v/>
      </c>
      <c r="RZ251" t="str">
        <f>IF(KH251=1,RZ$8&amp;IF(SUM(KI251:$KK251)=0,"",", "),"")</f>
        <v/>
      </c>
      <c r="SA251" t="str">
        <f>IF(KI251=1,SA$8&amp;IF(SUM(KJ251:$KK251)=0,"",", "),"")</f>
        <v/>
      </c>
      <c r="SB251" t="str">
        <f>IF(KJ251=1,SB$8&amp;IF(SUM(KK251:$KK251)=0,"",", "),"")</f>
        <v/>
      </c>
      <c r="SC251" t="str">
        <f t="shared" si="287"/>
        <v/>
      </c>
    </row>
    <row r="252" spans="1:497" ht="60" customHeight="1" x14ac:dyDescent="0.45">
      <c r="A252" s="62"/>
      <c r="B252" s="212" t="str">
        <f t="shared" si="216"/>
        <v/>
      </c>
      <c r="C252" s="212" t="str">
        <f t="shared" si="275"/>
        <v/>
      </c>
      <c r="D252" s="212" t="str">
        <f t="shared" si="276"/>
        <v/>
      </c>
      <c r="E252" s="212" t="str">
        <f t="shared" si="277"/>
        <v/>
      </c>
      <c r="F252" s="212" t="str">
        <f t="shared" si="278"/>
        <v/>
      </c>
      <c r="G252" s="237" t="str">
        <f>IF('EDCI Data'!B252="","",'EDCI Data'!B252)</f>
        <v/>
      </c>
      <c r="H252" s="238" t="str">
        <f>IF('EDCI Data'!C252="","",'EDCI Data'!C252)</f>
        <v/>
      </c>
      <c r="I252" s="239" t="str">
        <f>IF('EDCI Data'!D252="","",'EDCI Data'!D252)</f>
        <v/>
      </c>
      <c r="J252" s="240" t="str">
        <f>IF('EDCI Data'!E252="","",'EDCI Data'!E252)</f>
        <v/>
      </c>
      <c r="K252" s="237" t="str">
        <f>IF('EDCI Data'!F252="","",'EDCI Data'!F252)</f>
        <v/>
      </c>
      <c r="L252" s="237" t="str">
        <f>IF('EDCI Data'!G252="","",'EDCI Data'!G252)</f>
        <v/>
      </c>
      <c r="M252" s="237" t="str">
        <f>IF('EDCI Data'!H252="","",'EDCI Data'!H252)</f>
        <v/>
      </c>
      <c r="N252" s="237" t="str">
        <f>IF('EDCI Data'!I252="","",'EDCI Data'!I252)</f>
        <v/>
      </c>
      <c r="O252" s="237" t="str">
        <f>IF('EDCI Data'!J252="","",'EDCI Data'!J252)</f>
        <v/>
      </c>
      <c r="P252" s="237" t="str">
        <f>IF('EDCI Data'!K252="","",'EDCI Data'!K252)</f>
        <v/>
      </c>
      <c r="Q252" s="241" t="str">
        <f>IF('EDCI Data'!L252="","",'EDCI Data'!L252)</f>
        <v/>
      </c>
      <c r="R252" s="241" t="str">
        <f>IF('EDCI Data'!M252="","",'EDCI Data'!M252)</f>
        <v/>
      </c>
      <c r="S252" s="237" t="str">
        <f>IF('EDCI Data'!N252="","",'EDCI Data'!N252)</f>
        <v/>
      </c>
      <c r="T252" s="237" t="str">
        <f>IF('EDCI Data'!O252="","",'EDCI Data'!O252)</f>
        <v/>
      </c>
      <c r="U252" s="237" t="str">
        <f>IF('EDCI Data'!P252="","",'EDCI Data'!P252)</f>
        <v/>
      </c>
      <c r="V252" s="237" t="str">
        <f>IF('EDCI Data'!Q252="","",'EDCI Data'!Q252)</f>
        <v/>
      </c>
      <c r="W252" s="242" t="str">
        <f>IF('EDCI Data'!R252="","",'EDCI Data'!R252)</f>
        <v/>
      </c>
      <c r="X252" s="243" t="str">
        <f>IF('EDCI Data'!S252="","",'EDCI Data'!S252)</f>
        <v/>
      </c>
      <c r="Y252" s="243" t="str">
        <f>IF('EDCI Data'!T252="","",'EDCI Data'!T252)</f>
        <v/>
      </c>
      <c r="Z252" s="244" t="str">
        <f>IF('EDCI Data'!U252="","",'EDCI Data'!U252)</f>
        <v/>
      </c>
      <c r="AA252" s="237" t="str">
        <f>IF('EDCI Data'!V252="","",'EDCI Data'!V252)</f>
        <v/>
      </c>
      <c r="AB252" s="244" t="str">
        <f>IF('EDCI Data'!W252="","",'EDCI Data'!W252)</f>
        <v/>
      </c>
      <c r="AC252" s="237" t="str">
        <f>IF('EDCI Data'!X252="","",'EDCI Data'!X252)</f>
        <v/>
      </c>
      <c r="AD252" s="244" t="str">
        <f>IF('EDCI Data'!Y252="","",'EDCI Data'!Y252)</f>
        <v/>
      </c>
      <c r="AE252" s="237" t="str">
        <f>IF('EDCI Data'!Z252="","",'EDCI Data'!Z252)</f>
        <v/>
      </c>
      <c r="AF252" s="237" t="str">
        <f>IF('EDCI Data'!AA252="","",'EDCI Data'!AA252)</f>
        <v/>
      </c>
      <c r="AG252" s="237" t="str">
        <f>IF('EDCI Data'!AB252="","",'EDCI Data'!AB252)</f>
        <v/>
      </c>
      <c r="AH252" s="237" t="str">
        <f>IF('EDCI Data'!AC252="","",'EDCI Data'!AC252)</f>
        <v/>
      </c>
      <c r="AI252" s="237" t="str">
        <f>IF('EDCI Data'!AD252="","",'EDCI Data'!AD252)</f>
        <v/>
      </c>
      <c r="AJ252" s="237" t="str">
        <f>IF('EDCI Data'!AE252="","",'EDCI Data'!AE252)</f>
        <v/>
      </c>
      <c r="AK252" s="237" t="str">
        <f>IF('EDCI Data'!AF252="","",'EDCI Data'!AF252)</f>
        <v/>
      </c>
      <c r="AL252" s="237" t="str">
        <f>IF('EDCI Data'!AG252="","",'EDCI Data'!AG252)</f>
        <v/>
      </c>
      <c r="AM252" s="237" t="str">
        <f>IF('EDCI Data'!AH252="","",'EDCI Data'!AH252)</f>
        <v/>
      </c>
      <c r="AN252" s="237" t="str">
        <f>IF('EDCI Data'!AI252="","",'EDCI Data'!AI252)</f>
        <v/>
      </c>
      <c r="AO252" s="237" t="str">
        <f>IF('EDCI Data'!AJ252="","",'EDCI Data'!AJ252)</f>
        <v/>
      </c>
      <c r="AP252" s="237" t="str">
        <f>IF('EDCI Data'!AK252="","",'EDCI Data'!AK252)</f>
        <v/>
      </c>
      <c r="AQ252" s="237" t="str">
        <f>IF('EDCI Data'!AL252="","",'EDCI Data'!AL252)</f>
        <v/>
      </c>
      <c r="AR252" s="237" t="str">
        <f>IF('EDCI Data'!AM252="","",'EDCI Data'!AM252)</f>
        <v/>
      </c>
      <c r="AS252" s="237" t="str">
        <f>IF('EDCI Data'!AN252="","",'EDCI Data'!AN252)</f>
        <v/>
      </c>
      <c r="AT252" s="237" t="str">
        <f>IF('EDCI Data'!AO252="","",'EDCI Data'!AO252)</f>
        <v/>
      </c>
      <c r="AU252" s="237" t="str">
        <f>IF('EDCI Data'!AP252="","",'EDCI Data'!AP252)</f>
        <v/>
      </c>
      <c r="AV252" s="237" t="str">
        <f>IF('EDCI Data'!AQ252="","",'EDCI Data'!AQ252)</f>
        <v/>
      </c>
      <c r="AW252" s="237" t="str">
        <f>IF('EDCI Data'!AR252="","",'EDCI Data'!AR252)</f>
        <v/>
      </c>
      <c r="AX252" s="237" t="str">
        <f>IF('EDCI Data'!AS252="","",'EDCI Data'!AS252)</f>
        <v/>
      </c>
      <c r="AY252" s="237" t="str">
        <f>IF('EDCI Data'!AT252="","",'EDCI Data'!AT252)</f>
        <v/>
      </c>
      <c r="AZ252" s="237" t="str">
        <f>IF('EDCI Data'!AU252="","",'EDCI Data'!AU252)</f>
        <v/>
      </c>
      <c r="BA252" s="237" t="str">
        <f>IF('EDCI Data'!AV252="","",'EDCI Data'!AV252)</f>
        <v/>
      </c>
      <c r="BB252" s="245" t="str">
        <f>IF('EDCI Data'!AW252="","",'EDCI Data'!AW252)</f>
        <v/>
      </c>
      <c r="BC252" s="245" t="str">
        <f>IF('EDCI Data'!AX252="","",'EDCI Data'!AX252)</f>
        <v/>
      </c>
      <c r="BD252" s="246" t="str">
        <f t="shared" si="279"/>
        <v/>
      </c>
      <c r="BE252" s="247" t="str">
        <f>IF('EDCI Data'!AY252="","",'EDCI Data'!AY252)</f>
        <v/>
      </c>
      <c r="BF252" s="247" t="str">
        <f>IF('EDCI Data'!AZ252="","",'EDCI Data'!AZ252)</f>
        <v/>
      </c>
      <c r="BG252" s="247" t="str">
        <f>IF('EDCI Data'!BA252="","",'EDCI Data'!BA252)</f>
        <v/>
      </c>
      <c r="BH252" s="247" t="str">
        <f>IF('EDCI Data'!BB252="","",'EDCI Data'!BB252)</f>
        <v/>
      </c>
      <c r="BI252" s="247" t="str">
        <f>IF('EDCI Data'!BC252="","",'EDCI Data'!BC252)</f>
        <v/>
      </c>
      <c r="BJ252" s="247" t="str">
        <f>IF('EDCI Data'!BD252="","",'EDCI Data'!BD252)</f>
        <v/>
      </c>
      <c r="BK252" s="247" t="str">
        <f>IF('EDCI Data'!BE252="","",'EDCI Data'!BE252)</f>
        <v/>
      </c>
      <c r="BL252" s="247" t="str">
        <f>IF('EDCI Data'!BF252="","",'EDCI Data'!BF252)</f>
        <v/>
      </c>
      <c r="BM252" s="247" t="str">
        <f>IF('EDCI Data'!BG252="","",'EDCI Data'!BG252)</f>
        <v/>
      </c>
      <c r="BN252" s="248" t="str">
        <f>IF('EDCI Data'!BH252="","",'EDCI Data'!BH252)</f>
        <v/>
      </c>
      <c r="BO252" s="248" t="str">
        <f>IF('EDCI Data'!BI252="","",'EDCI Data'!BI252)</f>
        <v/>
      </c>
      <c r="BP252" s="249" t="str">
        <f>IF('EDCI Data'!BJ252="","",'EDCI Data'!BJ252)</f>
        <v/>
      </c>
      <c r="BQ252" s="248" t="str">
        <f>IF('EDCI Data'!BK252="","",'EDCI Data'!BK252)</f>
        <v/>
      </c>
      <c r="BR252" s="248" t="str">
        <f>IF('EDCI Data'!BL252="","",'EDCI Data'!BL252)</f>
        <v/>
      </c>
      <c r="BS252" s="250" t="str">
        <f>IF('EDCI Data'!BM252="","",'EDCI Data'!BM252)</f>
        <v/>
      </c>
      <c r="BT252" s="251" t="str">
        <f>IF('EDCI Data'!BN252="","",'EDCI Data'!BN252)</f>
        <v/>
      </c>
      <c r="BU252" s="246" t="str">
        <f>IF('EDCI Data'!BO252="","",'EDCI Data'!BO252)</f>
        <v/>
      </c>
      <c r="BV252" s="252">
        <f t="shared" si="280"/>
        <v>0</v>
      </c>
      <c r="BW252" s="252">
        <f t="shared" si="281"/>
        <v>0</v>
      </c>
      <c r="BX252" s="252">
        <f t="shared" si="282"/>
        <v>0</v>
      </c>
      <c r="BY252" s="252">
        <f t="shared" si="283"/>
        <v>0</v>
      </c>
      <c r="BZ252" t="str">
        <f t="shared" si="217"/>
        <v/>
      </c>
      <c r="CA252" s="253"/>
      <c r="CB252"/>
      <c r="CC252"/>
      <c r="CD252"/>
      <c r="CE252" t="str">
        <f t="shared" si="218"/>
        <v/>
      </c>
      <c r="CF252"/>
      <c r="CG252" t="str">
        <f t="shared" si="219"/>
        <v/>
      </c>
      <c r="CH252" t="str">
        <f t="shared" si="220"/>
        <v/>
      </c>
      <c r="CI252" t="str">
        <f t="shared" si="221"/>
        <v/>
      </c>
      <c r="CJ252" t="str">
        <f t="shared" si="222"/>
        <v/>
      </c>
      <c r="CK252"/>
      <c r="CL252"/>
      <c r="CM252" t="str">
        <f t="shared" si="223"/>
        <v/>
      </c>
      <c r="CN252" t="str">
        <f t="shared" si="224"/>
        <v/>
      </c>
      <c r="CO252" t="str">
        <f t="shared" si="225"/>
        <v/>
      </c>
      <c r="CP252" t="str">
        <f t="shared" si="226"/>
        <v/>
      </c>
      <c r="CQ252"/>
      <c r="CR252" t="str" cm="1">
        <f t="array" ref="CR252">IF(COUNTIFS($BZ$10:$BZ$259,$BZ252,$I$10:$I$259,$I252+1)&gt;0,IF(X252&lt;&gt;INDEX(Y$10:Y$259,MATCH(1,INDEX(($BZ252=$BZ$10:$BZ$259)*($I$10:$I$259=$I252+1),0,1),0)),"Number of FTEs in previous year do not align with Number of FTEs in current year across years, by definition these should be equal. Please check and update if required. "&amp;CHAR(10),""),"")</f>
        <v/>
      </c>
      <c r="CS252" t="str" cm="1">
        <f t="array" ref="CS252">IF(COUNTIFS($BZ$10:$BZ$259,$BZ252,$I$10:$I$259,$I252-1)&gt;0,IF(Y252&lt;&gt;INDEX(X$10:X$259,MATCH(1,INDEX(($BZ252=$BZ$10:$BZ$259)*($I$10:$I$259=$I252-1),0,1),0)),"Number of FTEs in previous year do not align with Number of FTEs in current year across years, by definition these should be equal. Please check and update if required. "&amp;CHAR(10),""),"")</f>
        <v/>
      </c>
      <c r="CT252" t="str">
        <f t="shared" si="227"/>
        <v/>
      </c>
      <c r="CU252" t="str">
        <f t="shared" si="228"/>
        <v/>
      </c>
      <c r="CV252"/>
      <c r="CW252" t="str">
        <f t="shared" si="229"/>
        <v/>
      </c>
      <c r="CX252"/>
      <c r="CY252" t="str">
        <f t="shared" si="230"/>
        <v/>
      </c>
      <c r="CZ252"/>
      <c r="DA252" t="str">
        <f t="shared" si="231"/>
        <v/>
      </c>
      <c r="DB252"/>
      <c r="DC252"/>
      <c r="DD252"/>
      <c r="DE252"/>
      <c r="DF252"/>
      <c r="DG252"/>
      <c r="DH252"/>
      <c r="DI252"/>
      <c r="DJ252"/>
      <c r="DK252"/>
      <c r="DL252"/>
      <c r="DM252"/>
      <c r="DN252"/>
      <c r="DO252"/>
      <c r="DP252"/>
      <c r="DQ252"/>
      <c r="DR252"/>
      <c r="DS252"/>
      <c r="DT252"/>
      <c r="DU252"/>
      <c r="DV252"/>
      <c r="DW252"/>
      <c r="DX252" t="str">
        <f t="shared" si="232"/>
        <v/>
      </c>
      <c r="DY252" t="str">
        <f t="shared" si="233"/>
        <v/>
      </c>
      <c r="DZ252" t="str">
        <f t="shared" si="234"/>
        <v/>
      </c>
      <c r="EA252" t="str">
        <f t="shared" si="235"/>
        <v/>
      </c>
      <c r="EB252" t="str">
        <f t="shared" si="236"/>
        <v/>
      </c>
      <c r="EC252" t="str">
        <f t="shared" si="237"/>
        <v/>
      </c>
      <c r="ED252" t="str">
        <f t="shared" si="238"/>
        <v/>
      </c>
      <c r="EE252" t="str">
        <f t="shared" si="239"/>
        <v/>
      </c>
      <c r="EF252" t="str">
        <f t="shared" si="240"/>
        <v/>
      </c>
      <c r="EG252" t="str">
        <f t="shared" si="241"/>
        <v/>
      </c>
      <c r="EH252" t="str">
        <f t="shared" si="242"/>
        <v/>
      </c>
      <c r="EI252" t="str">
        <f t="shared" si="243"/>
        <v/>
      </c>
      <c r="EJ252"/>
      <c r="EK252"/>
      <c r="EL252"/>
      <c r="EM252"/>
      <c r="EN252"/>
      <c r="EO252"/>
      <c r="EP252"/>
      <c r="EQ252" t="str">
        <f t="shared" si="244"/>
        <v/>
      </c>
      <c r="ER252" t="str">
        <f t="shared" si="245"/>
        <v/>
      </c>
      <c r="ES252" t="str">
        <f t="shared" si="246"/>
        <v/>
      </c>
      <c r="ET252"/>
      <c r="EU252" t="str">
        <f t="shared" si="247"/>
        <v/>
      </c>
      <c r="EV252"/>
      <c r="EW252" t="str">
        <f t="shared" si="248"/>
        <v/>
      </c>
      <c r="EX252"/>
      <c r="EY252" t="str">
        <f t="shared" si="249"/>
        <v/>
      </c>
      <c r="EZ252"/>
      <c r="FA252"/>
      <c r="FB252"/>
      <c r="FC252"/>
      <c r="FD252"/>
      <c r="FE252"/>
      <c r="FF252"/>
      <c r="FG252"/>
      <c r="FH252"/>
      <c r="FI252"/>
      <c r="FJ252"/>
      <c r="FK252"/>
      <c r="FL252"/>
      <c r="FM252"/>
      <c r="FN252"/>
      <c r="FO252"/>
      <c r="FP252"/>
      <c r="FQ252"/>
      <c r="FR252"/>
      <c r="FS252"/>
      <c r="FT252"/>
      <c r="FU252"/>
      <c r="FV252" t="str">
        <f t="shared" si="250"/>
        <v/>
      </c>
      <c r="FW252" t="str">
        <f t="shared" si="251"/>
        <v/>
      </c>
      <c r="FX252"/>
      <c r="FY252" t="str">
        <f t="shared" si="252"/>
        <v/>
      </c>
      <c r="FZ252" t="str">
        <f t="shared" si="253"/>
        <v/>
      </c>
      <c r="GA252" t="str">
        <f t="shared" si="254"/>
        <v/>
      </c>
      <c r="GB252" t="str">
        <f t="shared" si="255"/>
        <v/>
      </c>
      <c r="GC252" t="str">
        <f t="shared" si="256"/>
        <v/>
      </c>
      <c r="GD252" t="str">
        <f t="shared" si="257"/>
        <v/>
      </c>
      <c r="GE252" t="str">
        <f t="shared" si="258"/>
        <v/>
      </c>
      <c r="GF252" t="str">
        <f t="shared" si="259"/>
        <v/>
      </c>
      <c r="GG252" t="str">
        <f t="shared" si="260"/>
        <v/>
      </c>
      <c r="GH252"/>
      <c r="GI252"/>
      <c r="GJ252"/>
      <c r="GK252"/>
      <c r="GL252"/>
      <c r="GM252"/>
      <c r="GN252"/>
      <c r="GO252"/>
      <c r="GP252" t="str">
        <f t="shared" si="261"/>
        <v/>
      </c>
      <c r="GQ252" t="str">
        <f t="shared" si="262"/>
        <v/>
      </c>
      <c r="GR252"/>
      <c r="GS252" t="str">
        <f t="shared" si="263"/>
        <v/>
      </c>
      <c r="GT252"/>
      <c r="GU252" t="str">
        <f t="shared" si="264"/>
        <v/>
      </c>
      <c r="GV252"/>
      <c r="GW252" t="str">
        <f t="shared" si="265"/>
        <v/>
      </c>
      <c r="GX252"/>
      <c r="GY252"/>
      <c r="GZ252"/>
      <c r="HA252"/>
      <c r="HB252"/>
      <c r="HC252"/>
      <c r="HD252"/>
      <c r="HE252"/>
      <c r="HF252"/>
      <c r="HG252"/>
      <c r="HH252"/>
      <c r="HI252"/>
      <c r="HJ252"/>
      <c r="HK252"/>
      <c r="HL252"/>
      <c r="HM252"/>
      <c r="HN252"/>
      <c r="HO252"/>
      <c r="HP252"/>
      <c r="HQ252"/>
      <c r="HR252"/>
      <c r="HS252"/>
      <c r="HT252" t="str">
        <f t="shared" si="266"/>
        <v/>
      </c>
      <c r="HU252" t="str">
        <f t="shared" si="267"/>
        <v/>
      </c>
      <c r="HV252"/>
      <c r="HW252"/>
      <c r="HX252"/>
      <c r="HY252"/>
      <c r="HZ252"/>
      <c r="IA252"/>
      <c r="IB252"/>
      <c r="IC252"/>
      <c r="ID252"/>
      <c r="IE252" t="str">
        <f t="shared" si="268"/>
        <v/>
      </c>
      <c r="IF252"/>
      <c r="IG252"/>
      <c r="IH252"/>
      <c r="II252"/>
      <c r="IJ252"/>
      <c r="IK252"/>
      <c r="IL252"/>
      <c r="IM252"/>
      <c r="IN252"/>
      <c r="IO252"/>
      <c r="IP252"/>
      <c r="IQ252" t="str">
        <f t="shared" si="269"/>
        <v/>
      </c>
      <c r="IR252"/>
      <c r="IS252" t="str">
        <f t="shared" si="270"/>
        <v/>
      </c>
      <c r="IT252"/>
      <c r="IU252" t="str">
        <f t="shared" si="271"/>
        <v/>
      </c>
      <c r="IV252"/>
      <c r="IW252"/>
      <c r="IX252"/>
      <c r="IY252"/>
      <c r="IZ252"/>
      <c r="JA252"/>
      <c r="JB252"/>
      <c r="JC252"/>
      <c r="JD252"/>
      <c r="JE252"/>
      <c r="JF252"/>
      <c r="JG252"/>
      <c r="JH252"/>
      <c r="JI252"/>
      <c r="JJ252"/>
      <c r="JK252"/>
      <c r="JL252"/>
      <c r="JM252"/>
      <c r="JN252"/>
      <c r="JO252"/>
      <c r="JP252"/>
      <c r="JQ252"/>
      <c r="JR252" t="str">
        <f t="shared" si="272"/>
        <v/>
      </c>
      <c r="JS252" t="str">
        <f t="shared" si="273"/>
        <v/>
      </c>
      <c r="JT252"/>
      <c r="JU252"/>
      <c r="JV252"/>
      <c r="JW252"/>
      <c r="JX252"/>
      <c r="JY252"/>
      <c r="JZ252"/>
      <c r="KA252"/>
      <c r="KB252"/>
      <c r="KC252" t="str">
        <f t="shared" si="274"/>
        <v/>
      </c>
      <c r="KD252"/>
      <c r="KE252"/>
      <c r="KF252"/>
      <c r="KG252"/>
      <c r="KH252"/>
      <c r="KI252"/>
      <c r="KJ252"/>
      <c r="KK252"/>
      <c r="KL252" t="str">
        <f>IF(CT252=1,KL$8&amp;IF(SUM(CU252:$EQ252)=0,"",", "),"")</f>
        <v/>
      </c>
      <c r="KM252" t="str">
        <f>IF(CU252=1,KM$8&amp;IF(SUM(CV252:$EQ252)=0,"",", "),"")</f>
        <v/>
      </c>
      <c r="KN252" t="str">
        <f>IF(CV252=1,KN$8&amp;IF(SUM(CW252:$EQ252)=0,"",", "),"")</f>
        <v/>
      </c>
      <c r="KO252" t="str">
        <f>IF(CW252=1,KO$8&amp;IF(SUM(CX252:$EQ252)=0,"",", "),"")</f>
        <v/>
      </c>
      <c r="KP252" t="str">
        <f>IF(CX252=1,KP$8&amp;IF(SUM(CY252:$EQ252)=0,"",", "),"")</f>
        <v/>
      </c>
      <c r="KQ252" t="str">
        <f>IF(CY252=1,KQ$8&amp;IF(SUM(CZ252:$EQ252)=0,"",", "),"")</f>
        <v/>
      </c>
      <c r="KR252" t="str">
        <f>IF(CZ252=1,KR$8&amp;IF(SUM(DA252:$EQ252)=0,"",", "),"")</f>
        <v/>
      </c>
      <c r="KS252" t="str">
        <f>IF(DA252=1,KS$8&amp;IF(SUM(DB252:$EQ252)=0,"",", "),"")</f>
        <v/>
      </c>
      <c r="KT252" t="str">
        <f>IF(DB252=1,KT$8&amp;IF(SUM(DC252:$EQ252)=0,"",", "),"")</f>
        <v/>
      </c>
      <c r="KU252" t="str">
        <f>IF(DC252=1,KU$8&amp;IF(SUM(DD252:$EQ252)=0,"",", "),"")</f>
        <v/>
      </c>
      <c r="KV252" t="str">
        <f>IF(DD252=1,KV$8&amp;IF(SUM(DE252:$EQ252)=0,"",", "),"")</f>
        <v/>
      </c>
      <c r="KW252" t="str">
        <f>IF(DE252=1,KW$8&amp;IF(SUM(DF252:$EQ252)=0,"",", "),"")</f>
        <v/>
      </c>
      <c r="KX252" t="str">
        <f>IF(DF252=1,KX$8&amp;IF(SUM(DG252:$EQ252)=0,"",", "),"")</f>
        <v/>
      </c>
      <c r="KY252" t="str">
        <f>IF(DG252=1,KY$8&amp;IF(SUM(DH252:$EQ252)=0,"",", "),"")</f>
        <v/>
      </c>
      <c r="KZ252" t="str">
        <f>IF(DH252=1,KZ$8&amp;IF(SUM(DI252:$EQ252)=0,"",", "),"")</f>
        <v/>
      </c>
      <c r="LA252" t="str">
        <f>IF(DI252=1,LA$8&amp;IF(SUM(DJ252:$EQ252)=0,"",", "),"")</f>
        <v/>
      </c>
      <c r="LB252" t="str">
        <f>IF(DJ252=1,LB$8&amp;IF(SUM(DK252:$EQ252)=0,"",", "),"")</f>
        <v/>
      </c>
      <c r="LC252" t="str">
        <f>IF(DK252=1,LC$8&amp;IF(SUM(DL252:$EQ252)=0,"",", "),"")</f>
        <v/>
      </c>
      <c r="LD252" t="str">
        <f>IF(DL252=1,LD$8&amp;IF(SUM(DM252:$EQ252)=0,"",", "),"")</f>
        <v/>
      </c>
      <c r="LE252" t="str">
        <f>IF(DM252=1,LE$8&amp;IF(SUM(DN252:$EQ252)=0,"",", "),"")</f>
        <v/>
      </c>
      <c r="LF252" t="str">
        <f>IF(DN252=1,LF$8&amp;IF(SUM(DO252:$EQ252)=0,"",", "),"")</f>
        <v/>
      </c>
      <c r="LG252" t="str">
        <f>IF(DO252=1,LG$8&amp;IF(SUM(DP252:$EQ252)=0,"",", "),"")</f>
        <v/>
      </c>
      <c r="LH252" t="str">
        <f>IF(DP252=1,LH$8&amp;IF(SUM(DQ252:$EQ252)=0,"",", "),"")</f>
        <v/>
      </c>
      <c r="LI252" t="str">
        <f>IF(DQ252=1,LI$8&amp;IF(SUM(DR252:$EQ252)=0,"",", "),"")</f>
        <v/>
      </c>
      <c r="LJ252" t="str">
        <f>IF(DR252=1,LJ$8&amp;IF(SUM(DS252:$EQ252)=0,"",", "),"")</f>
        <v/>
      </c>
      <c r="LK252" t="str">
        <f>IF(DS252=1,LK$8&amp;IF(SUM(DT252:$EQ252)=0,"",", "),"")</f>
        <v/>
      </c>
      <c r="LL252" t="str">
        <f>IF(DT252=1,LL$8&amp;IF(SUM(DU252:$EQ252)=0,"",", "),"")</f>
        <v/>
      </c>
      <c r="LM252" t="str">
        <f>IF(DU252=1,LM$8&amp;IF(SUM(DV252:$EQ252)=0,"",", "),"")</f>
        <v/>
      </c>
      <c r="LN252" t="str">
        <f>IF(DV252=1,LN$8&amp;IF(SUM(DW252:$EQ252)=0,"",", "),"")</f>
        <v/>
      </c>
      <c r="LO252" t="str">
        <f>IF(DW252=1,LO$8&amp;IF(SUM(DX252:$EQ252)=0,"",", "),"")</f>
        <v/>
      </c>
      <c r="LP252" t="str">
        <f>IF(DX252=1,LP$8&amp;IF(SUM(DY252:$EQ252)=0,"",", "),"")</f>
        <v/>
      </c>
      <c r="LQ252" t="str">
        <f>IF(DY252=1,LQ$8&amp;IF(SUM(DZ252:$EQ252)=0,"",", "),"")</f>
        <v/>
      </c>
      <c r="LR252" t="str">
        <f>IF(DZ252=1,LR$8&amp;IF(SUM(EA252:$EQ252)=0,"",", "),"")</f>
        <v/>
      </c>
      <c r="LS252" t="str">
        <f>IF(EA252=1,LS$8&amp;IF(SUM(EB252:$EQ252)=0,"",", "),"")</f>
        <v/>
      </c>
      <c r="LT252" t="str">
        <f>IF(EB252=1,LT$8&amp;IF(SUM(EC252:$EQ252)=0,"",", "),"")</f>
        <v/>
      </c>
      <c r="LU252" t="str">
        <f>IF(EC252=1,LU$8&amp;IF(SUM(ED252:$EQ252)=0,"",", "),"")</f>
        <v/>
      </c>
      <c r="LV252" t="str">
        <f>IF(ED252=1,LV$8&amp;IF(SUM(EE252:$EQ252)=0,"",", "),"")</f>
        <v/>
      </c>
      <c r="LW252" t="str">
        <f>IF(EE252=1,LW$8&amp;IF(SUM(EF252:$EQ252)=0,"",", "),"")</f>
        <v/>
      </c>
      <c r="LX252" t="str">
        <f>IF(EF252=1,LX$8&amp;IF(SUM(EG252:$EQ252)=0,"",", "),"")</f>
        <v/>
      </c>
      <c r="LY252" t="str">
        <f>IF(EG252=1,LY$8&amp;IF(SUM(EH252:$EQ252)=0,"",", "),"")</f>
        <v/>
      </c>
      <c r="LZ252" t="str">
        <f>IF(EH252=1,LZ$8&amp;IF(SUM(EI252:$EQ252)=0,"",", "),"")</f>
        <v/>
      </c>
      <c r="MA252" t="str">
        <f>IF(EI252=1,MA$8&amp;IF(SUM(EJ252:$EQ252)=0,"",", "),"")</f>
        <v/>
      </c>
      <c r="MB252" t="str">
        <f>IF(EJ252=1,MB$8&amp;IF(SUM(EK252:$EQ252)=0,"",", "),"")</f>
        <v/>
      </c>
      <c r="MC252" t="str">
        <f>IF(EK252=1,MC$8&amp;IF(SUM(EL252:$EQ252)=0,"",", "),"")</f>
        <v/>
      </c>
      <c r="MD252" t="str">
        <f>IF(EL252=1,MD$8&amp;IF(SUM(EM252:$EQ252)=0,"",", "),"")</f>
        <v/>
      </c>
      <c r="ME252" t="str">
        <f>IF(EM252=1,ME$8&amp;IF(SUM(EN252:$EQ252)=0,"",", "),"")</f>
        <v/>
      </c>
      <c r="MF252" t="str">
        <f>IF(EN252=1,MF$8&amp;IF(SUM(EO252:$EQ252)=0,"",", "),"")</f>
        <v/>
      </c>
      <c r="MG252" t="str">
        <f>IF(EO252=1,MG$8&amp;IF(SUM(EP252:$EQ252)=0,"",", "),"")</f>
        <v/>
      </c>
      <c r="MH252" t="str">
        <f>IF(EP252=1,MH$8&amp;IF(SUM(EQ252:$EQ252)=0,"",", "),"")</f>
        <v/>
      </c>
      <c r="MI252" t="str">
        <f t="shared" si="284"/>
        <v/>
      </c>
      <c r="MJ252" t="str">
        <f>IF(ER252=1,MJ$8&amp;IF(SUM(ES252:$GO252)=0,"",", "),"")</f>
        <v/>
      </c>
      <c r="MK252" t="str">
        <f>IF(ES252=1,MK$8&amp;IF(SUM(ET252:$GO252)=0,"",", "),"")</f>
        <v/>
      </c>
      <c r="ML252" t="str">
        <f>IF(ET252=1,ML$8&amp;IF(SUM(EU252:$GO252)=0,"",", "),"")</f>
        <v/>
      </c>
      <c r="MM252" t="str">
        <f>IF(EU252=1,MM$8&amp;IF(SUM(EV252:$GO252)=0,"",", "),"")</f>
        <v/>
      </c>
      <c r="MN252" t="str">
        <f>IF(EV252=1,MN$8&amp;IF(SUM(EW252:$GO252)=0,"",", "),"")</f>
        <v/>
      </c>
      <c r="MO252" t="str">
        <f>IF(EW252=1,MO$8&amp;IF(SUM(EX252:$GO252)=0,"",", "),"")</f>
        <v/>
      </c>
      <c r="MP252" t="str">
        <f>IF(EX252=1,MP$8&amp;IF(SUM(EY252:$GO252)=0,"",", "),"")</f>
        <v/>
      </c>
      <c r="MQ252" t="str">
        <f>IF(EY252=1,MQ$8&amp;IF(SUM(EZ252:$GO252)=0,"",", "),"")</f>
        <v/>
      </c>
      <c r="MR252" t="str">
        <f>IF(EZ252=1,MR$8&amp;IF(SUM(FA252:$GO252)=0,"",", "),"")</f>
        <v/>
      </c>
      <c r="MS252" t="str">
        <f>IF(FA252=1,MS$8&amp;IF(SUM(FB252:$GO252)=0,"",", "),"")</f>
        <v/>
      </c>
      <c r="MT252" t="str">
        <f>IF(FB252=1,MT$8&amp;IF(SUM(FC252:$GO252)=0,"",", "),"")</f>
        <v/>
      </c>
      <c r="MU252" t="str">
        <f>IF(FC252=1,MU$8&amp;IF(SUM(FD252:$GO252)=0,"",", "),"")</f>
        <v/>
      </c>
      <c r="MV252" t="str">
        <f>IF(FD252=1,MV$8&amp;IF(SUM(FE252:$GO252)=0,"",", "),"")</f>
        <v/>
      </c>
      <c r="MW252" t="str">
        <f>IF(FE252=1,MW$8&amp;IF(SUM(FF252:$GO252)=0,"",", "),"")</f>
        <v/>
      </c>
      <c r="MX252" t="str">
        <f>IF(FF252=1,MX$8&amp;IF(SUM(FG252:$GO252)=0,"",", "),"")</f>
        <v/>
      </c>
      <c r="MY252" t="str">
        <f>IF(FG252=1,MY$8&amp;IF(SUM(FH252:$GO252)=0,"",", "),"")</f>
        <v/>
      </c>
      <c r="MZ252" t="str">
        <f>IF(FH252=1,MZ$8&amp;IF(SUM(FI252:$GO252)=0,"",", "),"")</f>
        <v/>
      </c>
      <c r="NA252" t="str">
        <f>IF(FI252=1,NA$8&amp;IF(SUM(FJ252:$GO252)=0,"",", "),"")</f>
        <v/>
      </c>
      <c r="NB252" t="str">
        <f>IF(FJ252=1,NB$8&amp;IF(SUM(FK252:$GO252)=0,"",", "),"")</f>
        <v/>
      </c>
      <c r="NC252" t="str">
        <f>IF(FK252=1,NC$8&amp;IF(SUM(FL252:$GO252)=0,"",", "),"")</f>
        <v/>
      </c>
      <c r="ND252" t="str">
        <f>IF(FL252=1,ND$8&amp;IF(SUM(FM252:$GO252)=0,"",", "),"")</f>
        <v/>
      </c>
      <c r="NE252" t="str">
        <f>IF(FM252=1,NE$8&amp;IF(SUM(FN252:$GO252)=0,"",", "),"")</f>
        <v/>
      </c>
      <c r="NF252" t="str">
        <f>IF(FN252=1,NF$8&amp;IF(SUM(FO252:$GO252)=0,"",", "),"")</f>
        <v/>
      </c>
      <c r="NG252" t="str">
        <f>IF(FO252=1,NG$8&amp;IF(SUM(FP252:$GO252)=0,"",", "),"")</f>
        <v/>
      </c>
      <c r="NH252" t="str">
        <f>IF(FP252=1,NH$8&amp;IF(SUM(FQ252:$GO252)=0,"",", "),"")</f>
        <v/>
      </c>
      <c r="NI252" t="str">
        <f>IF(FQ252=1,NI$8&amp;IF(SUM(FR252:$GO252)=0,"",", "),"")</f>
        <v/>
      </c>
      <c r="NJ252" t="str">
        <f>IF(FR252=1,NJ$8&amp;IF(SUM(FS252:$GO252)=0,"",", "),"")</f>
        <v/>
      </c>
      <c r="NK252" t="str">
        <f>IF(FS252=1,NK$8&amp;IF(SUM(FT252:$GO252)=0,"",", "),"")</f>
        <v/>
      </c>
      <c r="NL252" t="str">
        <f>IF(FT252=1,NL$8&amp;IF(SUM(FU252:$GO252)=0,"",", "),"")</f>
        <v/>
      </c>
      <c r="NM252" t="str">
        <f>IF(FU252=1,NM$8&amp;IF(SUM(FV252:$GO252)=0,"",", "),"")</f>
        <v/>
      </c>
      <c r="NN252" t="str">
        <f>IF(FV252=1,NN$8&amp;IF(SUM(FW252:$GO252)=0,"",", "),"")</f>
        <v/>
      </c>
      <c r="NO252" t="str">
        <f>IF(FW252=1,NO$8&amp;IF(SUM(FX252:$GO252)=0,"",", "),"")</f>
        <v/>
      </c>
      <c r="NP252" t="str">
        <f>IF(FX252=1,NP$8&amp;IF(SUM(FY252:$GO252)=0,"",", "),"")</f>
        <v/>
      </c>
      <c r="NQ252" t="str">
        <f>IF(FY252=1,NQ$8&amp;IF(SUM(FZ252:$GO252)=0,"",", "),"")</f>
        <v/>
      </c>
      <c r="NR252" t="str">
        <f>IF(FZ252=1,NR$8&amp;IF(SUM(GA252:$GO252)=0,"",", "),"")</f>
        <v/>
      </c>
      <c r="NS252" t="str">
        <f>IF(GA252=1,NS$8&amp;IF(SUM(GB252:$GO252)=0,"",", "),"")</f>
        <v/>
      </c>
      <c r="NT252" t="str">
        <f>IF(GB252=1,NT$8&amp;IF(SUM(GC252:$GO252)=0,"",", "),"")</f>
        <v/>
      </c>
      <c r="NU252" t="str">
        <f>IF(GC252=1,NU$8&amp;IF(SUM(GD252:$GO252)=0,"",", "),"")</f>
        <v/>
      </c>
      <c r="NV252" t="str">
        <f>IF(GD252=1,NV$8&amp;IF(SUM(GE252:$GO252)=0,"",", "),"")</f>
        <v/>
      </c>
      <c r="NW252" t="str">
        <f>IF(GE252=1,NW$8&amp;IF(SUM(GF252:$GO252)=0,"",", "),"")</f>
        <v/>
      </c>
      <c r="NX252" t="str">
        <f>IF(GF252=1,NX$8&amp;IF(SUM(GG252:$GO252)=0,"",", "),"")</f>
        <v/>
      </c>
      <c r="NY252" t="str">
        <f>IF(GG252=1,NY$8&amp;IF(SUM(GH252:$GO252)=0,"",", "),"")</f>
        <v/>
      </c>
      <c r="NZ252" t="str">
        <f>IF(GH252=1,NZ$8&amp;IF(SUM(GI252:$GO252)=0,"",", "),"")</f>
        <v/>
      </c>
      <c r="OA252" t="str">
        <f>IF(GI252=1,OA$8&amp;IF(SUM(GJ252:$GO252)=0,"",", "),"")</f>
        <v/>
      </c>
      <c r="OB252" t="str">
        <f>IF(GJ252=1,OB$8&amp;IF(SUM(GK252:$GO252)=0,"",", "),"")</f>
        <v/>
      </c>
      <c r="OC252" t="str">
        <f>IF(GK252=1,OC$8&amp;IF(SUM(GL252:$GO252)=0,"",", "),"")</f>
        <v/>
      </c>
      <c r="OD252" t="str">
        <f>IF(GL252=1,OD$8&amp;IF(SUM(GM252:$GO252)=0,"",", "),"")</f>
        <v/>
      </c>
      <c r="OE252" t="str">
        <f>IF(GM252=1,OE$8&amp;IF(SUM(GN252:$GO252)=0,"",", "),"")</f>
        <v/>
      </c>
      <c r="OF252" t="str">
        <f>IF(GN252=1,OF$8&amp;IF(SUM(GO252:$GO252)=0,"",", "),"")</f>
        <v/>
      </c>
      <c r="OG252" t="str">
        <f t="shared" si="285"/>
        <v/>
      </c>
      <c r="OH252" t="str">
        <f>IF(GP252=1,OH$8&amp;IF(SUM(GQ252:$IM252)=0,"",", "),"")</f>
        <v/>
      </c>
      <c r="OI252" t="str">
        <f>IF(GQ252=1,OI$8&amp;IF(SUM(GR252:$IM252)=0,"",", "),"")</f>
        <v/>
      </c>
      <c r="OJ252" t="str">
        <f>IF(GR252=1,OJ$8&amp;IF(SUM(GS252:$IM252)=0,"",", "),"")</f>
        <v/>
      </c>
      <c r="OK252" t="str">
        <f>IF(GS252=1,OK$8&amp;IF(SUM(GT252:$IM252)=0,"",", "),"")</f>
        <v/>
      </c>
      <c r="OL252" t="str">
        <f>IF(GT252=1,OL$8&amp;IF(SUM(GU252:$IM252)=0,"",", "),"")</f>
        <v/>
      </c>
      <c r="OM252" t="str">
        <f>IF(GU252=1,OM$8&amp;IF(SUM(GV252:$IM252)=0,"",", "),"")</f>
        <v/>
      </c>
      <c r="ON252" t="str">
        <f>IF(GV252=1,ON$8&amp;IF(SUM(GW252:$IM252)=0,"",", "),"")</f>
        <v/>
      </c>
      <c r="OO252" t="str">
        <f>IF(GW252=1,OO$8&amp;IF(SUM(GX252:$IM252)=0,"",", "),"")</f>
        <v/>
      </c>
      <c r="OP252" t="str">
        <f>IF(GX252=1,OP$8&amp;IF(SUM(GY252:$IM252)=0,"",", "),"")</f>
        <v/>
      </c>
      <c r="OQ252" t="str">
        <f>IF(GY252=1,OQ$8&amp;IF(SUM(GZ252:$IM252)=0,"",", "),"")</f>
        <v/>
      </c>
      <c r="OR252" t="str">
        <f>IF(GZ252=1,OR$8&amp;IF(SUM(HA252:$IM252)=0,"",", "),"")</f>
        <v/>
      </c>
      <c r="OS252" t="str">
        <f>IF(HA252=1,OS$8&amp;IF(SUM(HB252:$IM252)=0,"",", "),"")</f>
        <v/>
      </c>
      <c r="OT252" t="str">
        <f>IF(HB252=1,OT$8&amp;IF(SUM(HC252:$IM252)=0,"",", "),"")</f>
        <v/>
      </c>
      <c r="OU252" t="str">
        <f>IF(HC252=1,OU$8&amp;IF(SUM(HD252:$IM252)=0,"",", "),"")</f>
        <v/>
      </c>
      <c r="OV252" t="str">
        <f>IF(HD252=1,OV$8&amp;IF(SUM(HE252:$IM252)=0,"",", "),"")</f>
        <v/>
      </c>
      <c r="OW252" t="str">
        <f>IF(HE252=1,OW$8&amp;IF(SUM(HF252:$IM252)=0,"",", "),"")</f>
        <v/>
      </c>
      <c r="OX252" t="str">
        <f>IF(HF252=1,OX$8&amp;IF(SUM(HG252:$IM252)=0,"",", "),"")</f>
        <v/>
      </c>
      <c r="OY252" t="str">
        <f>IF(HG252=1,OY$8&amp;IF(SUM(HH252:$IM252)=0,"",", "),"")</f>
        <v/>
      </c>
      <c r="OZ252" t="str">
        <f>IF(HH252=1,OZ$8&amp;IF(SUM(HI252:$IM252)=0,"",", "),"")</f>
        <v/>
      </c>
      <c r="PA252" t="str">
        <f>IF(HI252=1,PA$8&amp;IF(SUM(HJ252:$IM252)=0,"",", "),"")</f>
        <v/>
      </c>
      <c r="PB252" t="str">
        <f>IF(HJ252=1,PB$8&amp;IF(SUM(HK252:$IM252)=0,"",", "),"")</f>
        <v/>
      </c>
      <c r="PC252" t="str">
        <f>IF(HK252=1,PC$8&amp;IF(SUM(HL252:$IM252)=0,"",", "),"")</f>
        <v/>
      </c>
      <c r="PD252" t="str">
        <f>IF(HL252=1,PD$8&amp;IF(SUM(HM252:$IM252)=0,"",", "),"")</f>
        <v/>
      </c>
      <c r="PE252" t="str">
        <f>IF(HM252=1,PE$8&amp;IF(SUM(HN252:$IM252)=0,"",", "),"")</f>
        <v/>
      </c>
      <c r="PF252" t="str">
        <f>IF(HN252=1,PF$8&amp;IF(SUM(HO252:$IM252)=0,"",", "),"")</f>
        <v/>
      </c>
      <c r="PG252" t="str">
        <f>IF(HO252=1,PG$8&amp;IF(SUM(HP252:$IM252)=0,"",", "),"")</f>
        <v/>
      </c>
      <c r="PH252" t="str">
        <f>IF(HP252=1,PH$8&amp;IF(SUM(HQ252:$IM252)=0,"",", "),"")</f>
        <v/>
      </c>
      <c r="PI252" t="str">
        <f>IF(HQ252=1,PI$8&amp;IF(SUM(HR252:$IM252)=0,"",", "),"")</f>
        <v/>
      </c>
      <c r="PJ252" t="str">
        <f>IF(HR252=1,PJ$8&amp;IF(SUM(HS252:$IM252)=0,"",", "),"")</f>
        <v/>
      </c>
      <c r="PK252" t="str">
        <f>IF(HS252=1,PK$8&amp;IF(SUM(HT252:$IM252)=0,"",", "),"")</f>
        <v/>
      </c>
      <c r="PL252" t="str">
        <f>IF(HT252=1,PL$8&amp;IF(SUM(HU252:$IM252)=0,"",", "),"")</f>
        <v/>
      </c>
      <c r="PM252" t="str">
        <f>IF(HU252=1,PM$8&amp;IF(SUM(HV252:$IM252)=0,"",", "),"")</f>
        <v/>
      </c>
      <c r="PN252" t="str">
        <f>IF(HV252=1,PN$8&amp;IF(SUM(HW252:$IM252)=0,"",", "),"")</f>
        <v/>
      </c>
      <c r="PO252" t="str">
        <f>IF(HW252=1,PO$8&amp;IF(SUM(HX252:$IM252)=0,"",", "),"")</f>
        <v/>
      </c>
      <c r="PP252" t="str">
        <f>IF(HX252=1,PP$8&amp;IF(SUM(HY252:$IM252)=0,"",", "),"")</f>
        <v/>
      </c>
      <c r="PQ252" t="str">
        <f>IF(HY252=1,PQ$8&amp;IF(SUM(HZ252:$IM252)=0,"",", "),"")</f>
        <v/>
      </c>
      <c r="PR252" t="str">
        <f>IF(HZ252=1,PR$8&amp;IF(SUM(IA252:$IM252)=0,"",", "),"")</f>
        <v/>
      </c>
      <c r="PS252" t="str">
        <f>IF(IA252=1,PS$8&amp;IF(SUM(IB252:$IM252)=0,"",", "),"")</f>
        <v/>
      </c>
      <c r="PT252" t="str">
        <f>IF(IB252=1,PT$8&amp;IF(SUM(IC252:$IM252)=0,"",", "),"")</f>
        <v/>
      </c>
      <c r="PU252" t="str">
        <f>IF(IC252=1,PU$8&amp;IF(SUM(ID252:$IM252)=0,"",", "),"")</f>
        <v/>
      </c>
      <c r="PV252" t="str">
        <f>IF(ID252=1,PV$8&amp;IF(SUM(IE252:$IM252)=0,"",", "),"")</f>
        <v/>
      </c>
      <c r="PW252" t="str">
        <f>IF(IE252=1,PW$8&amp;IF(SUM(IF252:$IM252)=0,"",", "),"")</f>
        <v/>
      </c>
      <c r="PX252" t="str">
        <f>IF(IF252=1,PX$8&amp;IF(SUM(IG252:$IM252)=0,"",", "),"")</f>
        <v/>
      </c>
      <c r="PY252" t="str">
        <f>IF(IG252=1,PY$8&amp;IF(SUM(IH252:$IM252)=0,"",", "),"")</f>
        <v/>
      </c>
      <c r="PZ252" t="str">
        <f>IF(IH252=1,PZ$8&amp;IF(SUM(II252:$IM252)=0,"",", "),"")</f>
        <v/>
      </c>
      <c r="QA252" t="str">
        <f>IF(II252=1,QA$8&amp;IF(SUM(IJ252:$IM252)=0,"",", "),"")</f>
        <v/>
      </c>
      <c r="QB252" t="str">
        <f>IF(IJ252=1,QB$8&amp;IF(SUM(IK252:$IM252)=0,"",", "),"")</f>
        <v/>
      </c>
      <c r="QC252" t="str">
        <f>IF(IK252=1,QC$8&amp;IF(SUM(IL252:$IM252)=0,"",", "),"")</f>
        <v/>
      </c>
      <c r="QD252" t="str">
        <f>IF(IL252=1,QD$8&amp;IF(SUM(IM252:$IM252)=0,"",", "),"")</f>
        <v/>
      </c>
      <c r="QE252" t="str">
        <f t="shared" si="286"/>
        <v/>
      </c>
      <c r="QF252" t="str">
        <f>IF(IN252=1,QF$8&amp;IF(SUM(IO252:$KK252)=0,"",", "),"")</f>
        <v/>
      </c>
      <c r="QG252" t="str">
        <f>IF(IO252=1,QG$8&amp;IF(SUM(IP252:$KK252)=0,"",", "),"")</f>
        <v/>
      </c>
      <c r="QH252" t="str">
        <f>IF(IP252=1,QH$8&amp;IF(SUM(IQ252:$KK252)=0,"",", "),"")</f>
        <v/>
      </c>
      <c r="QI252" t="str">
        <f>IF(IQ252=1,QI$8&amp;IF(SUM(IR252:$KK252)=0,"",", "),"")</f>
        <v/>
      </c>
      <c r="QJ252" t="str">
        <f>IF(IR252=1,QJ$8&amp;IF(SUM(IS252:$KK252)=0,"",", "),"")</f>
        <v/>
      </c>
      <c r="QK252" t="str">
        <f>IF(IS252=1,QK$8&amp;IF(SUM(IT252:$KK252)=0,"",", "),"")</f>
        <v/>
      </c>
      <c r="QL252" t="str">
        <f>IF(IT252=1,QL$8&amp;IF(SUM(IU252:$KK252)=0,"",", "),"")</f>
        <v/>
      </c>
      <c r="QM252" t="str">
        <f>IF(IU252=1,QM$8&amp;IF(SUM(IV252:$KK252)=0,"",", "),"")</f>
        <v/>
      </c>
      <c r="QN252" t="str">
        <f>IF(IV252=1,QN$8&amp;IF(SUM(IW252:$KK252)=0,"",", "),"")</f>
        <v/>
      </c>
      <c r="QO252" t="str">
        <f>IF(IW252=1,QO$8&amp;IF(SUM(IX252:$KK252)=0,"",", "),"")</f>
        <v/>
      </c>
      <c r="QP252" t="str">
        <f>IF(IX252=1,QP$8&amp;IF(SUM(IY252:$KK252)=0,"",", "),"")</f>
        <v/>
      </c>
      <c r="QQ252" t="str">
        <f>IF(IY252=1,QQ$8&amp;IF(SUM(IZ252:$KK252)=0,"",", "),"")</f>
        <v/>
      </c>
      <c r="QR252" t="str">
        <f>IF(IZ252=1,QR$8&amp;IF(SUM(JA252:$KK252)=0,"",", "),"")</f>
        <v/>
      </c>
      <c r="QS252" t="str">
        <f>IF(JA252=1,QS$8&amp;IF(SUM(JB252:$KK252)=0,"",", "),"")</f>
        <v/>
      </c>
      <c r="QT252" t="str">
        <f>IF(JB252=1,QT$8&amp;IF(SUM(JC252:$KK252)=0,"",", "),"")</f>
        <v/>
      </c>
      <c r="QU252" t="str">
        <f>IF(JC252=1,QU$8&amp;IF(SUM(JD252:$KK252)=0,"",", "),"")</f>
        <v/>
      </c>
      <c r="QV252" t="str">
        <f>IF(JD252=1,QV$8&amp;IF(SUM(JE252:$KK252)=0,"",", "),"")</f>
        <v/>
      </c>
      <c r="QW252" t="str">
        <f>IF(JE252=1,QW$8&amp;IF(SUM(JF252:$KK252)=0,"",", "),"")</f>
        <v/>
      </c>
      <c r="QX252" t="str">
        <f>IF(JF252=1,QX$8&amp;IF(SUM(JG252:$KK252)=0,"",", "),"")</f>
        <v/>
      </c>
      <c r="QY252" t="str">
        <f>IF(JG252=1,QY$8&amp;IF(SUM(JH252:$KK252)=0,"",", "),"")</f>
        <v/>
      </c>
      <c r="QZ252" t="str">
        <f>IF(JH252=1,QZ$8&amp;IF(SUM(JI252:$KK252)=0,"",", "),"")</f>
        <v/>
      </c>
      <c r="RA252" t="str">
        <f>IF(JI252=1,RA$8&amp;IF(SUM(JJ252:$KK252)=0,"",", "),"")</f>
        <v/>
      </c>
      <c r="RB252" t="str">
        <f>IF(JJ252=1,RB$8&amp;IF(SUM(JK252:$KK252)=0,"",", "),"")</f>
        <v/>
      </c>
      <c r="RC252" t="str">
        <f>IF(JK252=1,RC$8&amp;IF(SUM(JL252:$KK252)=0,"",", "),"")</f>
        <v/>
      </c>
      <c r="RD252" t="str">
        <f>IF(JL252=1,RD$8&amp;IF(SUM(JM252:$KK252)=0,"",", "),"")</f>
        <v/>
      </c>
      <c r="RE252" t="str">
        <f>IF(JM252=1,RE$8&amp;IF(SUM(JN252:$KK252)=0,"",", "),"")</f>
        <v/>
      </c>
      <c r="RF252" t="str">
        <f>IF(JN252=1,RF$8&amp;IF(SUM(JO252:$KK252)=0,"",", "),"")</f>
        <v/>
      </c>
      <c r="RG252" t="str">
        <f>IF(JO252=1,RG$8&amp;IF(SUM(JP252:$KK252)=0,"",", "),"")</f>
        <v/>
      </c>
      <c r="RH252" t="str">
        <f>IF(JP252=1,RH$8&amp;IF(SUM(JQ252:$KK252)=0,"",", "),"")</f>
        <v/>
      </c>
      <c r="RI252" t="str">
        <f>IF(JQ252=1,RI$8&amp;IF(SUM(JR252:$KK252)=0,"",", "),"")</f>
        <v/>
      </c>
      <c r="RJ252" t="str">
        <f>IF(JR252=1,RJ$8&amp;IF(SUM(JS252:$KK252)=0,"",", "),"")</f>
        <v/>
      </c>
      <c r="RK252" t="str">
        <f>IF(JS252=1,RK$8&amp;IF(SUM(JT252:$KK252)=0,"",", "),"")</f>
        <v/>
      </c>
      <c r="RL252" t="str">
        <f>IF(JT252=1,RL$8&amp;IF(SUM(JU252:$KK252)=0,"",", "),"")</f>
        <v/>
      </c>
      <c r="RM252" t="str">
        <f>IF(JU252=1,RM$8&amp;IF(SUM(JV252:$KK252)=0,"",", "),"")</f>
        <v/>
      </c>
      <c r="RN252" t="str">
        <f>IF(JV252=1,RN$8&amp;IF(SUM(JW252:$KK252)=0,"",", "),"")</f>
        <v/>
      </c>
      <c r="RO252" t="str">
        <f>IF(JW252=1,RO$8&amp;IF(SUM(JX252:$KK252)=0,"",", "),"")</f>
        <v/>
      </c>
      <c r="RP252" t="str">
        <f>IF(JX252=1,RP$8&amp;IF(SUM(JY252:$KK252)=0,"",", "),"")</f>
        <v/>
      </c>
      <c r="RQ252" t="str">
        <f>IF(JY252=1,RQ$8&amp;IF(SUM(JZ252:$KK252)=0,"",", "),"")</f>
        <v/>
      </c>
      <c r="RR252" t="str">
        <f>IF(JZ252=1,RR$8&amp;IF(SUM(KA252:$KK252)=0,"",", "),"")</f>
        <v/>
      </c>
      <c r="RS252" t="str">
        <f>IF(KA252=1,RS$8&amp;IF(SUM(KB252:$KK252)=0,"",", "),"")</f>
        <v/>
      </c>
      <c r="RT252" t="str">
        <f>IF(KB252=1,RT$8&amp;IF(SUM(KC252:$KK252)=0,"",", "),"")</f>
        <v/>
      </c>
      <c r="RU252" t="str">
        <f>IF(KC252=1,RU$8&amp;IF(SUM(KD252:$KK252)=0,"",", "),"")</f>
        <v/>
      </c>
      <c r="RV252" t="str">
        <f>IF(KD252=1,RV$8&amp;IF(SUM(KE252:$KK252)=0,"",", "),"")</f>
        <v/>
      </c>
      <c r="RW252" t="str">
        <f>IF(KE252=1,RW$8&amp;IF(SUM(KF252:$KK252)=0,"",", "),"")</f>
        <v/>
      </c>
      <c r="RX252" t="str">
        <f>IF(KF252=1,RX$8&amp;IF(SUM(KG252:$KK252)=0,"",", "),"")</f>
        <v/>
      </c>
      <c r="RY252" t="str">
        <f>IF(KG252=1,RY$8&amp;IF(SUM(KH252:$KK252)=0,"",", "),"")</f>
        <v/>
      </c>
      <c r="RZ252" t="str">
        <f>IF(KH252=1,RZ$8&amp;IF(SUM(KI252:$KK252)=0,"",", "),"")</f>
        <v/>
      </c>
      <c r="SA252" t="str">
        <f>IF(KI252=1,SA$8&amp;IF(SUM(KJ252:$KK252)=0,"",", "),"")</f>
        <v/>
      </c>
      <c r="SB252" t="str">
        <f>IF(KJ252=1,SB$8&amp;IF(SUM(KK252:$KK252)=0,"",", "),"")</f>
        <v/>
      </c>
      <c r="SC252" t="str">
        <f t="shared" si="287"/>
        <v/>
      </c>
    </row>
    <row r="253" spans="1:497" ht="60" customHeight="1" x14ac:dyDescent="0.45">
      <c r="A253" s="62"/>
      <c r="B253" s="212" t="str">
        <f t="shared" si="216"/>
        <v/>
      </c>
      <c r="C253" s="212" t="str">
        <f t="shared" si="275"/>
        <v/>
      </c>
      <c r="D253" s="212" t="str">
        <f t="shared" si="276"/>
        <v/>
      </c>
      <c r="E253" s="212" t="str">
        <f t="shared" si="277"/>
        <v/>
      </c>
      <c r="F253" s="212" t="str">
        <f t="shared" si="278"/>
        <v/>
      </c>
      <c r="G253" s="237" t="str">
        <f>IF('EDCI Data'!B253="","",'EDCI Data'!B253)</f>
        <v/>
      </c>
      <c r="H253" s="238" t="str">
        <f>IF('EDCI Data'!C253="","",'EDCI Data'!C253)</f>
        <v/>
      </c>
      <c r="I253" s="239" t="str">
        <f>IF('EDCI Data'!D253="","",'EDCI Data'!D253)</f>
        <v/>
      </c>
      <c r="J253" s="240" t="str">
        <f>IF('EDCI Data'!E253="","",'EDCI Data'!E253)</f>
        <v/>
      </c>
      <c r="K253" s="237" t="str">
        <f>IF('EDCI Data'!F253="","",'EDCI Data'!F253)</f>
        <v/>
      </c>
      <c r="L253" s="237" t="str">
        <f>IF('EDCI Data'!G253="","",'EDCI Data'!G253)</f>
        <v/>
      </c>
      <c r="M253" s="237" t="str">
        <f>IF('EDCI Data'!H253="","",'EDCI Data'!H253)</f>
        <v/>
      </c>
      <c r="N253" s="237" t="str">
        <f>IF('EDCI Data'!I253="","",'EDCI Data'!I253)</f>
        <v/>
      </c>
      <c r="O253" s="237" t="str">
        <f>IF('EDCI Data'!J253="","",'EDCI Data'!J253)</f>
        <v/>
      </c>
      <c r="P253" s="237" t="str">
        <f>IF('EDCI Data'!K253="","",'EDCI Data'!K253)</f>
        <v/>
      </c>
      <c r="Q253" s="241" t="str">
        <f>IF('EDCI Data'!L253="","",'EDCI Data'!L253)</f>
        <v/>
      </c>
      <c r="R253" s="241" t="str">
        <f>IF('EDCI Data'!M253="","",'EDCI Data'!M253)</f>
        <v/>
      </c>
      <c r="S253" s="237" t="str">
        <f>IF('EDCI Data'!N253="","",'EDCI Data'!N253)</f>
        <v/>
      </c>
      <c r="T253" s="237" t="str">
        <f>IF('EDCI Data'!O253="","",'EDCI Data'!O253)</f>
        <v/>
      </c>
      <c r="U253" s="237" t="str">
        <f>IF('EDCI Data'!P253="","",'EDCI Data'!P253)</f>
        <v/>
      </c>
      <c r="V253" s="237" t="str">
        <f>IF('EDCI Data'!Q253="","",'EDCI Data'!Q253)</f>
        <v/>
      </c>
      <c r="W253" s="242" t="str">
        <f>IF('EDCI Data'!R253="","",'EDCI Data'!R253)</f>
        <v/>
      </c>
      <c r="X253" s="243" t="str">
        <f>IF('EDCI Data'!S253="","",'EDCI Data'!S253)</f>
        <v/>
      </c>
      <c r="Y253" s="243" t="str">
        <f>IF('EDCI Data'!T253="","",'EDCI Data'!T253)</f>
        <v/>
      </c>
      <c r="Z253" s="244" t="str">
        <f>IF('EDCI Data'!U253="","",'EDCI Data'!U253)</f>
        <v/>
      </c>
      <c r="AA253" s="237" t="str">
        <f>IF('EDCI Data'!V253="","",'EDCI Data'!V253)</f>
        <v/>
      </c>
      <c r="AB253" s="244" t="str">
        <f>IF('EDCI Data'!W253="","",'EDCI Data'!W253)</f>
        <v/>
      </c>
      <c r="AC253" s="237" t="str">
        <f>IF('EDCI Data'!X253="","",'EDCI Data'!X253)</f>
        <v/>
      </c>
      <c r="AD253" s="244" t="str">
        <f>IF('EDCI Data'!Y253="","",'EDCI Data'!Y253)</f>
        <v/>
      </c>
      <c r="AE253" s="237" t="str">
        <f>IF('EDCI Data'!Z253="","",'EDCI Data'!Z253)</f>
        <v/>
      </c>
      <c r="AF253" s="237" t="str">
        <f>IF('EDCI Data'!AA253="","",'EDCI Data'!AA253)</f>
        <v/>
      </c>
      <c r="AG253" s="237" t="str">
        <f>IF('EDCI Data'!AB253="","",'EDCI Data'!AB253)</f>
        <v/>
      </c>
      <c r="AH253" s="237" t="str">
        <f>IF('EDCI Data'!AC253="","",'EDCI Data'!AC253)</f>
        <v/>
      </c>
      <c r="AI253" s="237" t="str">
        <f>IF('EDCI Data'!AD253="","",'EDCI Data'!AD253)</f>
        <v/>
      </c>
      <c r="AJ253" s="237" t="str">
        <f>IF('EDCI Data'!AE253="","",'EDCI Data'!AE253)</f>
        <v/>
      </c>
      <c r="AK253" s="237" t="str">
        <f>IF('EDCI Data'!AF253="","",'EDCI Data'!AF253)</f>
        <v/>
      </c>
      <c r="AL253" s="237" t="str">
        <f>IF('EDCI Data'!AG253="","",'EDCI Data'!AG253)</f>
        <v/>
      </c>
      <c r="AM253" s="237" t="str">
        <f>IF('EDCI Data'!AH253="","",'EDCI Data'!AH253)</f>
        <v/>
      </c>
      <c r="AN253" s="237" t="str">
        <f>IF('EDCI Data'!AI253="","",'EDCI Data'!AI253)</f>
        <v/>
      </c>
      <c r="AO253" s="237" t="str">
        <f>IF('EDCI Data'!AJ253="","",'EDCI Data'!AJ253)</f>
        <v/>
      </c>
      <c r="AP253" s="237" t="str">
        <f>IF('EDCI Data'!AK253="","",'EDCI Data'!AK253)</f>
        <v/>
      </c>
      <c r="AQ253" s="237" t="str">
        <f>IF('EDCI Data'!AL253="","",'EDCI Data'!AL253)</f>
        <v/>
      </c>
      <c r="AR253" s="237" t="str">
        <f>IF('EDCI Data'!AM253="","",'EDCI Data'!AM253)</f>
        <v/>
      </c>
      <c r="AS253" s="237" t="str">
        <f>IF('EDCI Data'!AN253="","",'EDCI Data'!AN253)</f>
        <v/>
      </c>
      <c r="AT253" s="237" t="str">
        <f>IF('EDCI Data'!AO253="","",'EDCI Data'!AO253)</f>
        <v/>
      </c>
      <c r="AU253" s="237" t="str">
        <f>IF('EDCI Data'!AP253="","",'EDCI Data'!AP253)</f>
        <v/>
      </c>
      <c r="AV253" s="237" t="str">
        <f>IF('EDCI Data'!AQ253="","",'EDCI Data'!AQ253)</f>
        <v/>
      </c>
      <c r="AW253" s="237" t="str">
        <f>IF('EDCI Data'!AR253="","",'EDCI Data'!AR253)</f>
        <v/>
      </c>
      <c r="AX253" s="237" t="str">
        <f>IF('EDCI Data'!AS253="","",'EDCI Data'!AS253)</f>
        <v/>
      </c>
      <c r="AY253" s="237" t="str">
        <f>IF('EDCI Data'!AT253="","",'EDCI Data'!AT253)</f>
        <v/>
      </c>
      <c r="AZ253" s="237" t="str">
        <f>IF('EDCI Data'!AU253="","",'EDCI Data'!AU253)</f>
        <v/>
      </c>
      <c r="BA253" s="237" t="str">
        <f>IF('EDCI Data'!AV253="","",'EDCI Data'!AV253)</f>
        <v/>
      </c>
      <c r="BB253" s="245" t="str">
        <f>IF('EDCI Data'!AW253="","",'EDCI Data'!AW253)</f>
        <v/>
      </c>
      <c r="BC253" s="245" t="str">
        <f>IF('EDCI Data'!AX253="","",'EDCI Data'!AX253)</f>
        <v/>
      </c>
      <c r="BD253" s="246" t="str">
        <f t="shared" si="279"/>
        <v/>
      </c>
      <c r="BE253" s="247" t="str">
        <f>IF('EDCI Data'!AY253="","",'EDCI Data'!AY253)</f>
        <v/>
      </c>
      <c r="BF253" s="247" t="str">
        <f>IF('EDCI Data'!AZ253="","",'EDCI Data'!AZ253)</f>
        <v/>
      </c>
      <c r="BG253" s="247" t="str">
        <f>IF('EDCI Data'!BA253="","",'EDCI Data'!BA253)</f>
        <v/>
      </c>
      <c r="BH253" s="247" t="str">
        <f>IF('EDCI Data'!BB253="","",'EDCI Data'!BB253)</f>
        <v/>
      </c>
      <c r="BI253" s="247" t="str">
        <f>IF('EDCI Data'!BC253="","",'EDCI Data'!BC253)</f>
        <v/>
      </c>
      <c r="BJ253" s="247" t="str">
        <f>IF('EDCI Data'!BD253="","",'EDCI Data'!BD253)</f>
        <v/>
      </c>
      <c r="BK253" s="247" t="str">
        <f>IF('EDCI Data'!BE253="","",'EDCI Data'!BE253)</f>
        <v/>
      </c>
      <c r="BL253" s="247" t="str">
        <f>IF('EDCI Data'!BF253="","",'EDCI Data'!BF253)</f>
        <v/>
      </c>
      <c r="BM253" s="247" t="str">
        <f>IF('EDCI Data'!BG253="","",'EDCI Data'!BG253)</f>
        <v/>
      </c>
      <c r="BN253" s="248" t="str">
        <f>IF('EDCI Data'!BH253="","",'EDCI Data'!BH253)</f>
        <v/>
      </c>
      <c r="BO253" s="248" t="str">
        <f>IF('EDCI Data'!BI253="","",'EDCI Data'!BI253)</f>
        <v/>
      </c>
      <c r="BP253" s="249" t="str">
        <f>IF('EDCI Data'!BJ253="","",'EDCI Data'!BJ253)</f>
        <v/>
      </c>
      <c r="BQ253" s="248" t="str">
        <f>IF('EDCI Data'!BK253="","",'EDCI Data'!BK253)</f>
        <v/>
      </c>
      <c r="BR253" s="248" t="str">
        <f>IF('EDCI Data'!BL253="","",'EDCI Data'!BL253)</f>
        <v/>
      </c>
      <c r="BS253" s="250" t="str">
        <f>IF('EDCI Data'!BM253="","",'EDCI Data'!BM253)</f>
        <v/>
      </c>
      <c r="BT253" s="251" t="str">
        <f>IF('EDCI Data'!BN253="","",'EDCI Data'!BN253)</f>
        <v/>
      </c>
      <c r="BU253" s="246" t="str">
        <f>IF('EDCI Data'!BO253="","",'EDCI Data'!BO253)</f>
        <v/>
      </c>
      <c r="BV253" s="252">
        <f t="shared" si="280"/>
        <v>0</v>
      </c>
      <c r="BW253" s="252">
        <f t="shared" si="281"/>
        <v>0</v>
      </c>
      <c r="BX253" s="252">
        <f t="shared" si="282"/>
        <v>0</v>
      </c>
      <c r="BY253" s="252">
        <f t="shared" si="283"/>
        <v>0</v>
      </c>
      <c r="BZ253" t="str">
        <f t="shared" si="217"/>
        <v/>
      </c>
      <c r="CA253" s="253"/>
      <c r="CB253"/>
      <c r="CC253"/>
      <c r="CD253"/>
      <c r="CE253" t="str">
        <f t="shared" si="218"/>
        <v/>
      </c>
      <c r="CF253"/>
      <c r="CG253" t="str">
        <f t="shared" si="219"/>
        <v/>
      </c>
      <c r="CH253" t="str">
        <f t="shared" si="220"/>
        <v/>
      </c>
      <c r="CI253" t="str">
        <f t="shared" si="221"/>
        <v/>
      </c>
      <c r="CJ253" t="str">
        <f t="shared" si="222"/>
        <v/>
      </c>
      <c r="CK253"/>
      <c r="CL253"/>
      <c r="CM253" t="str">
        <f t="shared" si="223"/>
        <v/>
      </c>
      <c r="CN253" t="str">
        <f t="shared" si="224"/>
        <v/>
      </c>
      <c r="CO253" t="str">
        <f t="shared" si="225"/>
        <v/>
      </c>
      <c r="CP253" t="str">
        <f t="shared" si="226"/>
        <v/>
      </c>
      <c r="CQ253"/>
      <c r="CR253" t="str" cm="1">
        <f t="array" ref="CR253">IF(COUNTIFS($BZ$10:$BZ$259,$BZ253,$I$10:$I$259,$I253+1)&gt;0,IF(X253&lt;&gt;INDEX(Y$10:Y$259,MATCH(1,INDEX(($BZ253=$BZ$10:$BZ$259)*($I$10:$I$259=$I253+1),0,1),0)),"Number of FTEs in previous year do not align with Number of FTEs in current year across years, by definition these should be equal. Please check and update if required. "&amp;CHAR(10),""),"")</f>
        <v/>
      </c>
      <c r="CS253" t="str" cm="1">
        <f t="array" ref="CS253">IF(COUNTIFS($BZ$10:$BZ$259,$BZ253,$I$10:$I$259,$I253-1)&gt;0,IF(Y253&lt;&gt;INDEX(X$10:X$259,MATCH(1,INDEX(($BZ253=$BZ$10:$BZ$259)*($I$10:$I$259=$I253-1),0,1),0)),"Number of FTEs in previous year do not align with Number of FTEs in current year across years, by definition these should be equal. Please check and update if required. "&amp;CHAR(10),""),"")</f>
        <v/>
      </c>
      <c r="CT253" t="str">
        <f t="shared" si="227"/>
        <v/>
      </c>
      <c r="CU253" t="str">
        <f t="shared" si="228"/>
        <v/>
      </c>
      <c r="CV253"/>
      <c r="CW253" t="str">
        <f t="shared" si="229"/>
        <v/>
      </c>
      <c r="CX253"/>
      <c r="CY253" t="str">
        <f t="shared" si="230"/>
        <v/>
      </c>
      <c r="CZ253"/>
      <c r="DA253" t="str">
        <f t="shared" si="231"/>
        <v/>
      </c>
      <c r="DB253"/>
      <c r="DC253"/>
      <c r="DD253"/>
      <c r="DE253"/>
      <c r="DF253"/>
      <c r="DG253"/>
      <c r="DH253"/>
      <c r="DI253"/>
      <c r="DJ253"/>
      <c r="DK253"/>
      <c r="DL253"/>
      <c r="DM253"/>
      <c r="DN253"/>
      <c r="DO253"/>
      <c r="DP253"/>
      <c r="DQ253"/>
      <c r="DR253"/>
      <c r="DS253"/>
      <c r="DT253"/>
      <c r="DU253"/>
      <c r="DV253"/>
      <c r="DW253"/>
      <c r="DX253" t="str">
        <f t="shared" si="232"/>
        <v/>
      </c>
      <c r="DY253" t="str">
        <f t="shared" si="233"/>
        <v/>
      </c>
      <c r="DZ253" t="str">
        <f t="shared" si="234"/>
        <v/>
      </c>
      <c r="EA253" t="str">
        <f t="shared" si="235"/>
        <v/>
      </c>
      <c r="EB253" t="str">
        <f t="shared" si="236"/>
        <v/>
      </c>
      <c r="EC253" t="str">
        <f t="shared" si="237"/>
        <v/>
      </c>
      <c r="ED253" t="str">
        <f t="shared" si="238"/>
        <v/>
      </c>
      <c r="EE253" t="str">
        <f t="shared" si="239"/>
        <v/>
      </c>
      <c r="EF253" t="str">
        <f t="shared" si="240"/>
        <v/>
      </c>
      <c r="EG253" t="str">
        <f t="shared" si="241"/>
        <v/>
      </c>
      <c r="EH253" t="str">
        <f t="shared" si="242"/>
        <v/>
      </c>
      <c r="EI253" t="str">
        <f t="shared" si="243"/>
        <v/>
      </c>
      <c r="EJ253"/>
      <c r="EK253"/>
      <c r="EL253"/>
      <c r="EM253"/>
      <c r="EN253"/>
      <c r="EO253"/>
      <c r="EP253"/>
      <c r="EQ253" t="str">
        <f t="shared" si="244"/>
        <v/>
      </c>
      <c r="ER253" t="str">
        <f t="shared" si="245"/>
        <v/>
      </c>
      <c r="ES253" t="str">
        <f t="shared" si="246"/>
        <v/>
      </c>
      <c r="ET253"/>
      <c r="EU253" t="str">
        <f t="shared" si="247"/>
        <v/>
      </c>
      <c r="EV253"/>
      <c r="EW253" t="str">
        <f t="shared" si="248"/>
        <v/>
      </c>
      <c r="EX253"/>
      <c r="EY253" t="str">
        <f t="shared" si="249"/>
        <v/>
      </c>
      <c r="EZ253"/>
      <c r="FA253"/>
      <c r="FB253"/>
      <c r="FC253"/>
      <c r="FD253"/>
      <c r="FE253"/>
      <c r="FF253"/>
      <c r="FG253"/>
      <c r="FH253"/>
      <c r="FI253"/>
      <c r="FJ253"/>
      <c r="FK253"/>
      <c r="FL253"/>
      <c r="FM253"/>
      <c r="FN253"/>
      <c r="FO253"/>
      <c r="FP253"/>
      <c r="FQ253"/>
      <c r="FR253"/>
      <c r="FS253"/>
      <c r="FT253"/>
      <c r="FU253"/>
      <c r="FV253" t="str">
        <f t="shared" si="250"/>
        <v/>
      </c>
      <c r="FW253" t="str">
        <f t="shared" si="251"/>
        <v/>
      </c>
      <c r="FX253"/>
      <c r="FY253" t="str">
        <f t="shared" si="252"/>
        <v/>
      </c>
      <c r="FZ253" t="str">
        <f t="shared" si="253"/>
        <v/>
      </c>
      <c r="GA253" t="str">
        <f t="shared" si="254"/>
        <v/>
      </c>
      <c r="GB253" t="str">
        <f t="shared" si="255"/>
        <v/>
      </c>
      <c r="GC253" t="str">
        <f t="shared" si="256"/>
        <v/>
      </c>
      <c r="GD253" t="str">
        <f t="shared" si="257"/>
        <v/>
      </c>
      <c r="GE253" t="str">
        <f t="shared" si="258"/>
        <v/>
      </c>
      <c r="GF253" t="str">
        <f t="shared" si="259"/>
        <v/>
      </c>
      <c r="GG253" t="str">
        <f t="shared" si="260"/>
        <v/>
      </c>
      <c r="GH253"/>
      <c r="GI253"/>
      <c r="GJ253"/>
      <c r="GK253"/>
      <c r="GL253"/>
      <c r="GM253"/>
      <c r="GN253"/>
      <c r="GO253"/>
      <c r="GP253" t="str">
        <f t="shared" si="261"/>
        <v/>
      </c>
      <c r="GQ253" t="str">
        <f t="shared" si="262"/>
        <v/>
      </c>
      <c r="GR253"/>
      <c r="GS253" t="str">
        <f t="shared" si="263"/>
        <v/>
      </c>
      <c r="GT253"/>
      <c r="GU253" t="str">
        <f t="shared" si="264"/>
        <v/>
      </c>
      <c r="GV253"/>
      <c r="GW253" t="str">
        <f t="shared" si="265"/>
        <v/>
      </c>
      <c r="GX253"/>
      <c r="GY253"/>
      <c r="GZ253"/>
      <c r="HA253"/>
      <c r="HB253"/>
      <c r="HC253"/>
      <c r="HD253"/>
      <c r="HE253"/>
      <c r="HF253"/>
      <c r="HG253"/>
      <c r="HH253"/>
      <c r="HI253"/>
      <c r="HJ253"/>
      <c r="HK253"/>
      <c r="HL253"/>
      <c r="HM253"/>
      <c r="HN253"/>
      <c r="HO253"/>
      <c r="HP253"/>
      <c r="HQ253"/>
      <c r="HR253"/>
      <c r="HS253"/>
      <c r="HT253" t="str">
        <f t="shared" si="266"/>
        <v/>
      </c>
      <c r="HU253" t="str">
        <f t="shared" si="267"/>
        <v/>
      </c>
      <c r="HV253"/>
      <c r="HW253"/>
      <c r="HX253"/>
      <c r="HY253"/>
      <c r="HZ253"/>
      <c r="IA253"/>
      <c r="IB253"/>
      <c r="IC253"/>
      <c r="ID253"/>
      <c r="IE253" t="str">
        <f t="shared" si="268"/>
        <v/>
      </c>
      <c r="IF253"/>
      <c r="IG253"/>
      <c r="IH253"/>
      <c r="II253"/>
      <c r="IJ253"/>
      <c r="IK253"/>
      <c r="IL253"/>
      <c r="IM253"/>
      <c r="IN253"/>
      <c r="IO253"/>
      <c r="IP253"/>
      <c r="IQ253" t="str">
        <f t="shared" si="269"/>
        <v/>
      </c>
      <c r="IR253"/>
      <c r="IS253" t="str">
        <f t="shared" si="270"/>
        <v/>
      </c>
      <c r="IT253"/>
      <c r="IU253" t="str">
        <f t="shared" si="271"/>
        <v/>
      </c>
      <c r="IV253"/>
      <c r="IW253"/>
      <c r="IX253"/>
      <c r="IY253"/>
      <c r="IZ253"/>
      <c r="JA253"/>
      <c r="JB253"/>
      <c r="JC253"/>
      <c r="JD253"/>
      <c r="JE253"/>
      <c r="JF253"/>
      <c r="JG253"/>
      <c r="JH253"/>
      <c r="JI253"/>
      <c r="JJ253"/>
      <c r="JK253"/>
      <c r="JL253"/>
      <c r="JM253"/>
      <c r="JN253"/>
      <c r="JO253"/>
      <c r="JP253"/>
      <c r="JQ253"/>
      <c r="JR253" t="str">
        <f t="shared" si="272"/>
        <v/>
      </c>
      <c r="JS253" t="str">
        <f t="shared" si="273"/>
        <v/>
      </c>
      <c r="JT253"/>
      <c r="JU253"/>
      <c r="JV253"/>
      <c r="JW253"/>
      <c r="JX253"/>
      <c r="JY253"/>
      <c r="JZ253"/>
      <c r="KA253"/>
      <c r="KB253"/>
      <c r="KC253" t="str">
        <f t="shared" si="274"/>
        <v/>
      </c>
      <c r="KD253"/>
      <c r="KE253"/>
      <c r="KF253"/>
      <c r="KG253"/>
      <c r="KH253"/>
      <c r="KI253"/>
      <c r="KJ253"/>
      <c r="KK253"/>
      <c r="KL253" t="str">
        <f>IF(CT253=1,KL$8&amp;IF(SUM(CU253:$EQ253)=0,"",", "),"")</f>
        <v/>
      </c>
      <c r="KM253" t="str">
        <f>IF(CU253=1,KM$8&amp;IF(SUM(CV253:$EQ253)=0,"",", "),"")</f>
        <v/>
      </c>
      <c r="KN253" t="str">
        <f>IF(CV253=1,KN$8&amp;IF(SUM(CW253:$EQ253)=0,"",", "),"")</f>
        <v/>
      </c>
      <c r="KO253" t="str">
        <f>IF(CW253=1,KO$8&amp;IF(SUM(CX253:$EQ253)=0,"",", "),"")</f>
        <v/>
      </c>
      <c r="KP253" t="str">
        <f>IF(CX253=1,KP$8&amp;IF(SUM(CY253:$EQ253)=0,"",", "),"")</f>
        <v/>
      </c>
      <c r="KQ253" t="str">
        <f>IF(CY253=1,KQ$8&amp;IF(SUM(CZ253:$EQ253)=0,"",", "),"")</f>
        <v/>
      </c>
      <c r="KR253" t="str">
        <f>IF(CZ253=1,KR$8&amp;IF(SUM(DA253:$EQ253)=0,"",", "),"")</f>
        <v/>
      </c>
      <c r="KS253" t="str">
        <f>IF(DA253=1,KS$8&amp;IF(SUM(DB253:$EQ253)=0,"",", "),"")</f>
        <v/>
      </c>
      <c r="KT253" t="str">
        <f>IF(DB253=1,KT$8&amp;IF(SUM(DC253:$EQ253)=0,"",", "),"")</f>
        <v/>
      </c>
      <c r="KU253" t="str">
        <f>IF(DC253=1,KU$8&amp;IF(SUM(DD253:$EQ253)=0,"",", "),"")</f>
        <v/>
      </c>
      <c r="KV253" t="str">
        <f>IF(DD253=1,KV$8&amp;IF(SUM(DE253:$EQ253)=0,"",", "),"")</f>
        <v/>
      </c>
      <c r="KW253" t="str">
        <f>IF(DE253=1,KW$8&amp;IF(SUM(DF253:$EQ253)=0,"",", "),"")</f>
        <v/>
      </c>
      <c r="KX253" t="str">
        <f>IF(DF253=1,KX$8&amp;IF(SUM(DG253:$EQ253)=0,"",", "),"")</f>
        <v/>
      </c>
      <c r="KY253" t="str">
        <f>IF(DG253=1,KY$8&amp;IF(SUM(DH253:$EQ253)=0,"",", "),"")</f>
        <v/>
      </c>
      <c r="KZ253" t="str">
        <f>IF(DH253=1,KZ$8&amp;IF(SUM(DI253:$EQ253)=0,"",", "),"")</f>
        <v/>
      </c>
      <c r="LA253" t="str">
        <f>IF(DI253=1,LA$8&amp;IF(SUM(DJ253:$EQ253)=0,"",", "),"")</f>
        <v/>
      </c>
      <c r="LB253" t="str">
        <f>IF(DJ253=1,LB$8&amp;IF(SUM(DK253:$EQ253)=0,"",", "),"")</f>
        <v/>
      </c>
      <c r="LC253" t="str">
        <f>IF(DK253=1,LC$8&amp;IF(SUM(DL253:$EQ253)=0,"",", "),"")</f>
        <v/>
      </c>
      <c r="LD253" t="str">
        <f>IF(DL253=1,LD$8&amp;IF(SUM(DM253:$EQ253)=0,"",", "),"")</f>
        <v/>
      </c>
      <c r="LE253" t="str">
        <f>IF(DM253=1,LE$8&amp;IF(SUM(DN253:$EQ253)=0,"",", "),"")</f>
        <v/>
      </c>
      <c r="LF253" t="str">
        <f>IF(DN253=1,LF$8&amp;IF(SUM(DO253:$EQ253)=0,"",", "),"")</f>
        <v/>
      </c>
      <c r="LG253" t="str">
        <f>IF(DO253=1,LG$8&amp;IF(SUM(DP253:$EQ253)=0,"",", "),"")</f>
        <v/>
      </c>
      <c r="LH253" t="str">
        <f>IF(DP253=1,LH$8&amp;IF(SUM(DQ253:$EQ253)=0,"",", "),"")</f>
        <v/>
      </c>
      <c r="LI253" t="str">
        <f>IF(DQ253=1,LI$8&amp;IF(SUM(DR253:$EQ253)=0,"",", "),"")</f>
        <v/>
      </c>
      <c r="LJ253" t="str">
        <f>IF(DR253=1,LJ$8&amp;IF(SUM(DS253:$EQ253)=0,"",", "),"")</f>
        <v/>
      </c>
      <c r="LK253" t="str">
        <f>IF(DS253=1,LK$8&amp;IF(SUM(DT253:$EQ253)=0,"",", "),"")</f>
        <v/>
      </c>
      <c r="LL253" t="str">
        <f>IF(DT253=1,LL$8&amp;IF(SUM(DU253:$EQ253)=0,"",", "),"")</f>
        <v/>
      </c>
      <c r="LM253" t="str">
        <f>IF(DU253=1,LM$8&amp;IF(SUM(DV253:$EQ253)=0,"",", "),"")</f>
        <v/>
      </c>
      <c r="LN253" t="str">
        <f>IF(DV253=1,LN$8&amp;IF(SUM(DW253:$EQ253)=0,"",", "),"")</f>
        <v/>
      </c>
      <c r="LO253" t="str">
        <f>IF(DW253=1,LO$8&amp;IF(SUM(DX253:$EQ253)=0,"",", "),"")</f>
        <v/>
      </c>
      <c r="LP253" t="str">
        <f>IF(DX253=1,LP$8&amp;IF(SUM(DY253:$EQ253)=0,"",", "),"")</f>
        <v/>
      </c>
      <c r="LQ253" t="str">
        <f>IF(DY253=1,LQ$8&amp;IF(SUM(DZ253:$EQ253)=0,"",", "),"")</f>
        <v/>
      </c>
      <c r="LR253" t="str">
        <f>IF(DZ253=1,LR$8&amp;IF(SUM(EA253:$EQ253)=0,"",", "),"")</f>
        <v/>
      </c>
      <c r="LS253" t="str">
        <f>IF(EA253=1,LS$8&amp;IF(SUM(EB253:$EQ253)=0,"",", "),"")</f>
        <v/>
      </c>
      <c r="LT253" t="str">
        <f>IF(EB253=1,LT$8&amp;IF(SUM(EC253:$EQ253)=0,"",", "),"")</f>
        <v/>
      </c>
      <c r="LU253" t="str">
        <f>IF(EC253=1,LU$8&amp;IF(SUM(ED253:$EQ253)=0,"",", "),"")</f>
        <v/>
      </c>
      <c r="LV253" t="str">
        <f>IF(ED253=1,LV$8&amp;IF(SUM(EE253:$EQ253)=0,"",", "),"")</f>
        <v/>
      </c>
      <c r="LW253" t="str">
        <f>IF(EE253=1,LW$8&amp;IF(SUM(EF253:$EQ253)=0,"",", "),"")</f>
        <v/>
      </c>
      <c r="LX253" t="str">
        <f>IF(EF253=1,LX$8&amp;IF(SUM(EG253:$EQ253)=0,"",", "),"")</f>
        <v/>
      </c>
      <c r="LY253" t="str">
        <f>IF(EG253=1,LY$8&amp;IF(SUM(EH253:$EQ253)=0,"",", "),"")</f>
        <v/>
      </c>
      <c r="LZ253" t="str">
        <f>IF(EH253=1,LZ$8&amp;IF(SUM(EI253:$EQ253)=0,"",", "),"")</f>
        <v/>
      </c>
      <c r="MA253" t="str">
        <f>IF(EI253=1,MA$8&amp;IF(SUM(EJ253:$EQ253)=0,"",", "),"")</f>
        <v/>
      </c>
      <c r="MB253" t="str">
        <f>IF(EJ253=1,MB$8&amp;IF(SUM(EK253:$EQ253)=0,"",", "),"")</f>
        <v/>
      </c>
      <c r="MC253" t="str">
        <f>IF(EK253=1,MC$8&amp;IF(SUM(EL253:$EQ253)=0,"",", "),"")</f>
        <v/>
      </c>
      <c r="MD253" t="str">
        <f>IF(EL253=1,MD$8&amp;IF(SUM(EM253:$EQ253)=0,"",", "),"")</f>
        <v/>
      </c>
      <c r="ME253" t="str">
        <f>IF(EM253=1,ME$8&amp;IF(SUM(EN253:$EQ253)=0,"",", "),"")</f>
        <v/>
      </c>
      <c r="MF253" t="str">
        <f>IF(EN253=1,MF$8&amp;IF(SUM(EO253:$EQ253)=0,"",", "),"")</f>
        <v/>
      </c>
      <c r="MG253" t="str">
        <f>IF(EO253=1,MG$8&amp;IF(SUM(EP253:$EQ253)=0,"",", "),"")</f>
        <v/>
      </c>
      <c r="MH253" t="str">
        <f>IF(EP253=1,MH$8&amp;IF(SUM(EQ253:$EQ253)=0,"",", "),"")</f>
        <v/>
      </c>
      <c r="MI253" t="str">
        <f t="shared" si="284"/>
        <v/>
      </c>
      <c r="MJ253" t="str">
        <f>IF(ER253=1,MJ$8&amp;IF(SUM(ES253:$GO253)=0,"",", "),"")</f>
        <v/>
      </c>
      <c r="MK253" t="str">
        <f>IF(ES253=1,MK$8&amp;IF(SUM(ET253:$GO253)=0,"",", "),"")</f>
        <v/>
      </c>
      <c r="ML253" t="str">
        <f>IF(ET253=1,ML$8&amp;IF(SUM(EU253:$GO253)=0,"",", "),"")</f>
        <v/>
      </c>
      <c r="MM253" t="str">
        <f>IF(EU253=1,MM$8&amp;IF(SUM(EV253:$GO253)=0,"",", "),"")</f>
        <v/>
      </c>
      <c r="MN253" t="str">
        <f>IF(EV253=1,MN$8&amp;IF(SUM(EW253:$GO253)=0,"",", "),"")</f>
        <v/>
      </c>
      <c r="MO253" t="str">
        <f>IF(EW253=1,MO$8&amp;IF(SUM(EX253:$GO253)=0,"",", "),"")</f>
        <v/>
      </c>
      <c r="MP253" t="str">
        <f>IF(EX253=1,MP$8&amp;IF(SUM(EY253:$GO253)=0,"",", "),"")</f>
        <v/>
      </c>
      <c r="MQ253" t="str">
        <f>IF(EY253=1,MQ$8&amp;IF(SUM(EZ253:$GO253)=0,"",", "),"")</f>
        <v/>
      </c>
      <c r="MR253" t="str">
        <f>IF(EZ253=1,MR$8&amp;IF(SUM(FA253:$GO253)=0,"",", "),"")</f>
        <v/>
      </c>
      <c r="MS253" t="str">
        <f>IF(FA253=1,MS$8&amp;IF(SUM(FB253:$GO253)=0,"",", "),"")</f>
        <v/>
      </c>
      <c r="MT253" t="str">
        <f>IF(FB253=1,MT$8&amp;IF(SUM(FC253:$GO253)=0,"",", "),"")</f>
        <v/>
      </c>
      <c r="MU253" t="str">
        <f>IF(FC253=1,MU$8&amp;IF(SUM(FD253:$GO253)=0,"",", "),"")</f>
        <v/>
      </c>
      <c r="MV253" t="str">
        <f>IF(FD253=1,MV$8&amp;IF(SUM(FE253:$GO253)=0,"",", "),"")</f>
        <v/>
      </c>
      <c r="MW253" t="str">
        <f>IF(FE253=1,MW$8&amp;IF(SUM(FF253:$GO253)=0,"",", "),"")</f>
        <v/>
      </c>
      <c r="MX253" t="str">
        <f>IF(FF253=1,MX$8&amp;IF(SUM(FG253:$GO253)=0,"",", "),"")</f>
        <v/>
      </c>
      <c r="MY253" t="str">
        <f>IF(FG253=1,MY$8&amp;IF(SUM(FH253:$GO253)=0,"",", "),"")</f>
        <v/>
      </c>
      <c r="MZ253" t="str">
        <f>IF(FH253=1,MZ$8&amp;IF(SUM(FI253:$GO253)=0,"",", "),"")</f>
        <v/>
      </c>
      <c r="NA253" t="str">
        <f>IF(FI253=1,NA$8&amp;IF(SUM(FJ253:$GO253)=0,"",", "),"")</f>
        <v/>
      </c>
      <c r="NB253" t="str">
        <f>IF(FJ253=1,NB$8&amp;IF(SUM(FK253:$GO253)=0,"",", "),"")</f>
        <v/>
      </c>
      <c r="NC253" t="str">
        <f>IF(FK253=1,NC$8&amp;IF(SUM(FL253:$GO253)=0,"",", "),"")</f>
        <v/>
      </c>
      <c r="ND253" t="str">
        <f>IF(FL253=1,ND$8&amp;IF(SUM(FM253:$GO253)=0,"",", "),"")</f>
        <v/>
      </c>
      <c r="NE253" t="str">
        <f>IF(FM253=1,NE$8&amp;IF(SUM(FN253:$GO253)=0,"",", "),"")</f>
        <v/>
      </c>
      <c r="NF253" t="str">
        <f>IF(FN253=1,NF$8&amp;IF(SUM(FO253:$GO253)=0,"",", "),"")</f>
        <v/>
      </c>
      <c r="NG253" t="str">
        <f>IF(FO253=1,NG$8&amp;IF(SUM(FP253:$GO253)=0,"",", "),"")</f>
        <v/>
      </c>
      <c r="NH253" t="str">
        <f>IF(FP253=1,NH$8&amp;IF(SUM(FQ253:$GO253)=0,"",", "),"")</f>
        <v/>
      </c>
      <c r="NI253" t="str">
        <f>IF(FQ253=1,NI$8&amp;IF(SUM(FR253:$GO253)=0,"",", "),"")</f>
        <v/>
      </c>
      <c r="NJ253" t="str">
        <f>IF(FR253=1,NJ$8&amp;IF(SUM(FS253:$GO253)=0,"",", "),"")</f>
        <v/>
      </c>
      <c r="NK253" t="str">
        <f>IF(FS253=1,NK$8&amp;IF(SUM(FT253:$GO253)=0,"",", "),"")</f>
        <v/>
      </c>
      <c r="NL253" t="str">
        <f>IF(FT253=1,NL$8&amp;IF(SUM(FU253:$GO253)=0,"",", "),"")</f>
        <v/>
      </c>
      <c r="NM253" t="str">
        <f>IF(FU253=1,NM$8&amp;IF(SUM(FV253:$GO253)=0,"",", "),"")</f>
        <v/>
      </c>
      <c r="NN253" t="str">
        <f>IF(FV253=1,NN$8&amp;IF(SUM(FW253:$GO253)=0,"",", "),"")</f>
        <v/>
      </c>
      <c r="NO253" t="str">
        <f>IF(FW253=1,NO$8&amp;IF(SUM(FX253:$GO253)=0,"",", "),"")</f>
        <v/>
      </c>
      <c r="NP253" t="str">
        <f>IF(FX253=1,NP$8&amp;IF(SUM(FY253:$GO253)=0,"",", "),"")</f>
        <v/>
      </c>
      <c r="NQ253" t="str">
        <f>IF(FY253=1,NQ$8&amp;IF(SUM(FZ253:$GO253)=0,"",", "),"")</f>
        <v/>
      </c>
      <c r="NR253" t="str">
        <f>IF(FZ253=1,NR$8&amp;IF(SUM(GA253:$GO253)=0,"",", "),"")</f>
        <v/>
      </c>
      <c r="NS253" t="str">
        <f>IF(GA253=1,NS$8&amp;IF(SUM(GB253:$GO253)=0,"",", "),"")</f>
        <v/>
      </c>
      <c r="NT253" t="str">
        <f>IF(GB253=1,NT$8&amp;IF(SUM(GC253:$GO253)=0,"",", "),"")</f>
        <v/>
      </c>
      <c r="NU253" t="str">
        <f>IF(GC253=1,NU$8&amp;IF(SUM(GD253:$GO253)=0,"",", "),"")</f>
        <v/>
      </c>
      <c r="NV253" t="str">
        <f>IF(GD253=1,NV$8&amp;IF(SUM(GE253:$GO253)=0,"",", "),"")</f>
        <v/>
      </c>
      <c r="NW253" t="str">
        <f>IF(GE253=1,NW$8&amp;IF(SUM(GF253:$GO253)=0,"",", "),"")</f>
        <v/>
      </c>
      <c r="NX253" t="str">
        <f>IF(GF253=1,NX$8&amp;IF(SUM(GG253:$GO253)=0,"",", "),"")</f>
        <v/>
      </c>
      <c r="NY253" t="str">
        <f>IF(GG253=1,NY$8&amp;IF(SUM(GH253:$GO253)=0,"",", "),"")</f>
        <v/>
      </c>
      <c r="NZ253" t="str">
        <f>IF(GH253=1,NZ$8&amp;IF(SUM(GI253:$GO253)=0,"",", "),"")</f>
        <v/>
      </c>
      <c r="OA253" t="str">
        <f>IF(GI253=1,OA$8&amp;IF(SUM(GJ253:$GO253)=0,"",", "),"")</f>
        <v/>
      </c>
      <c r="OB253" t="str">
        <f>IF(GJ253=1,OB$8&amp;IF(SUM(GK253:$GO253)=0,"",", "),"")</f>
        <v/>
      </c>
      <c r="OC253" t="str">
        <f>IF(GK253=1,OC$8&amp;IF(SUM(GL253:$GO253)=0,"",", "),"")</f>
        <v/>
      </c>
      <c r="OD253" t="str">
        <f>IF(GL253=1,OD$8&amp;IF(SUM(GM253:$GO253)=0,"",", "),"")</f>
        <v/>
      </c>
      <c r="OE253" t="str">
        <f>IF(GM253=1,OE$8&amp;IF(SUM(GN253:$GO253)=0,"",", "),"")</f>
        <v/>
      </c>
      <c r="OF253" t="str">
        <f>IF(GN253=1,OF$8&amp;IF(SUM(GO253:$GO253)=0,"",", "),"")</f>
        <v/>
      </c>
      <c r="OG253" t="str">
        <f t="shared" si="285"/>
        <v/>
      </c>
      <c r="OH253" t="str">
        <f>IF(GP253=1,OH$8&amp;IF(SUM(GQ253:$IM253)=0,"",", "),"")</f>
        <v/>
      </c>
      <c r="OI253" t="str">
        <f>IF(GQ253=1,OI$8&amp;IF(SUM(GR253:$IM253)=0,"",", "),"")</f>
        <v/>
      </c>
      <c r="OJ253" t="str">
        <f>IF(GR253=1,OJ$8&amp;IF(SUM(GS253:$IM253)=0,"",", "),"")</f>
        <v/>
      </c>
      <c r="OK253" t="str">
        <f>IF(GS253=1,OK$8&amp;IF(SUM(GT253:$IM253)=0,"",", "),"")</f>
        <v/>
      </c>
      <c r="OL253" t="str">
        <f>IF(GT253=1,OL$8&amp;IF(SUM(GU253:$IM253)=0,"",", "),"")</f>
        <v/>
      </c>
      <c r="OM253" t="str">
        <f>IF(GU253=1,OM$8&amp;IF(SUM(GV253:$IM253)=0,"",", "),"")</f>
        <v/>
      </c>
      <c r="ON253" t="str">
        <f>IF(GV253=1,ON$8&amp;IF(SUM(GW253:$IM253)=0,"",", "),"")</f>
        <v/>
      </c>
      <c r="OO253" t="str">
        <f>IF(GW253=1,OO$8&amp;IF(SUM(GX253:$IM253)=0,"",", "),"")</f>
        <v/>
      </c>
      <c r="OP253" t="str">
        <f>IF(GX253=1,OP$8&amp;IF(SUM(GY253:$IM253)=0,"",", "),"")</f>
        <v/>
      </c>
      <c r="OQ253" t="str">
        <f>IF(GY253=1,OQ$8&amp;IF(SUM(GZ253:$IM253)=0,"",", "),"")</f>
        <v/>
      </c>
      <c r="OR253" t="str">
        <f>IF(GZ253=1,OR$8&amp;IF(SUM(HA253:$IM253)=0,"",", "),"")</f>
        <v/>
      </c>
      <c r="OS253" t="str">
        <f>IF(HA253=1,OS$8&amp;IF(SUM(HB253:$IM253)=0,"",", "),"")</f>
        <v/>
      </c>
      <c r="OT253" t="str">
        <f>IF(HB253=1,OT$8&amp;IF(SUM(HC253:$IM253)=0,"",", "),"")</f>
        <v/>
      </c>
      <c r="OU253" t="str">
        <f>IF(HC253=1,OU$8&amp;IF(SUM(HD253:$IM253)=0,"",", "),"")</f>
        <v/>
      </c>
      <c r="OV253" t="str">
        <f>IF(HD253=1,OV$8&amp;IF(SUM(HE253:$IM253)=0,"",", "),"")</f>
        <v/>
      </c>
      <c r="OW253" t="str">
        <f>IF(HE253=1,OW$8&amp;IF(SUM(HF253:$IM253)=0,"",", "),"")</f>
        <v/>
      </c>
      <c r="OX253" t="str">
        <f>IF(HF253=1,OX$8&amp;IF(SUM(HG253:$IM253)=0,"",", "),"")</f>
        <v/>
      </c>
      <c r="OY253" t="str">
        <f>IF(HG253=1,OY$8&amp;IF(SUM(HH253:$IM253)=0,"",", "),"")</f>
        <v/>
      </c>
      <c r="OZ253" t="str">
        <f>IF(HH253=1,OZ$8&amp;IF(SUM(HI253:$IM253)=0,"",", "),"")</f>
        <v/>
      </c>
      <c r="PA253" t="str">
        <f>IF(HI253=1,PA$8&amp;IF(SUM(HJ253:$IM253)=0,"",", "),"")</f>
        <v/>
      </c>
      <c r="PB253" t="str">
        <f>IF(HJ253=1,PB$8&amp;IF(SUM(HK253:$IM253)=0,"",", "),"")</f>
        <v/>
      </c>
      <c r="PC253" t="str">
        <f>IF(HK253=1,PC$8&amp;IF(SUM(HL253:$IM253)=0,"",", "),"")</f>
        <v/>
      </c>
      <c r="PD253" t="str">
        <f>IF(HL253=1,PD$8&amp;IF(SUM(HM253:$IM253)=0,"",", "),"")</f>
        <v/>
      </c>
      <c r="PE253" t="str">
        <f>IF(HM253=1,PE$8&amp;IF(SUM(HN253:$IM253)=0,"",", "),"")</f>
        <v/>
      </c>
      <c r="PF253" t="str">
        <f>IF(HN253=1,PF$8&amp;IF(SUM(HO253:$IM253)=0,"",", "),"")</f>
        <v/>
      </c>
      <c r="PG253" t="str">
        <f>IF(HO253=1,PG$8&amp;IF(SUM(HP253:$IM253)=0,"",", "),"")</f>
        <v/>
      </c>
      <c r="PH253" t="str">
        <f>IF(HP253=1,PH$8&amp;IF(SUM(HQ253:$IM253)=0,"",", "),"")</f>
        <v/>
      </c>
      <c r="PI253" t="str">
        <f>IF(HQ253=1,PI$8&amp;IF(SUM(HR253:$IM253)=0,"",", "),"")</f>
        <v/>
      </c>
      <c r="PJ253" t="str">
        <f>IF(HR253=1,PJ$8&amp;IF(SUM(HS253:$IM253)=0,"",", "),"")</f>
        <v/>
      </c>
      <c r="PK253" t="str">
        <f>IF(HS253=1,PK$8&amp;IF(SUM(HT253:$IM253)=0,"",", "),"")</f>
        <v/>
      </c>
      <c r="PL253" t="str">
        <f>IF(HT253=1,PL$8&amp;IF(SUM(HU253:$IM253)=0,"",", "),"")</f>
        <v/>
      </c>
      <c r="PM253" t="str">
        <f>IF(HU253=1,PM$8&amp;IF(SUM(HV253:$IM253)=0,"",", "),"")</f>
        <v/>
      </c>
      <c r="PN253" t="str">
        <f>IF(HV253=1,PN$8&amp;IF(SUM(HW253:$IM253)=0,"",", "),"")</f>
        <v/>
      </c>
      <c r="PO253" t="str">
        <f>IF(HW253=1,PO$8&amp;IF(SUM(HX253:$IM253)=0,"",", "),"")</f>
        <v/>
      </c>
      <c r="PP253" t="str">
        <f>IF(HX253=1,PP$8&amp;IF(SUM(HY253:$IM253)=0,"",", "),"")</f>
        <v/>
      </c>
      <c r="PQ253" t="str">
        <f>IF(HY253=1,PQ$8&amp;IF(SUM(HZ253:$IM253)=0,"",", "),"")</f>
        <v/>
      </c>
      <c r="PR253" t="str">
        <f>IF(HZ253=1,PR$8&amp;IF(SUM(IA253:$IM253)=0,"",", "),"")</f>
        <v/>
      </c>
      <c r="PS253" t="str">
        <f>IF(IA253=1,PS$8&amp;IF(SUM(IB253:$IM253)=0,"",", "),"")</f>
        <v/>
      </c>
      <c r="PT253" t="str">
        <f>IF(IB253=1,PT$8&amp;IF(SUM(IC253:$IM253)=0,"",", "),"")</f>
        <v/>
      </c>
      <c r="PU253" t="str">
        <f>IF(IC253=1,PU$8&amp;IF(SUM(ID253:$IM253)=0,"",", "),"")</f>
        <v/>
      </c>
      <c r="PV253" t="str">
        <f>IF(ID253=1,PV$8&amp;IF(SUM(IE253:$IM253)=0,"",", "),"")</f>
        <v/>
      </c>
      <c r="PW253" t="str">
        <f>IF(IE253=1,PW$8&amp;IF(SUM(IF253:$IM253)=0,"",", "),"")</f>
        <v/>
      </c>
      <c r="PX253" t="str">
        <f>IF(IF253=1,PX$8&amp;IF(SUM(IG253:$IM253)=0,"",", "),"")</f>
        <v/>
      </c>
      <c r="PY253" t="str">
        <f>IF(IG253=1,PY$8&amp;IF(SUM(IH253:$IM253)=0,"",", "),"")</f>
        <v/>
      </c>
      <c r="PZ253" t="str">
        <f>IF(IH253=1,PZ$8&amp;IF(SUM(II253:$IM253)=0,"",", "),"")</f>
        <v/>
      </c>
      <c r="QA253" t="str">
        <f>IF(II253=1,QA$8&amp;IF(SUM(IJ253:$IM253)=0,"",", "),"")</f>
        <v/>
      </c>
      <c r="QB253" t="str">
        <f>IF(IJ253=1,QB$8&amp;IF(SUM(IK253:$IM253)=0,"",", "),"")</f>
        <v/>
      </c>
      <c r="QC253" t="str">
        <f>IF(IK253=1,QC$8&amp;IF(SUM(IL253:$IM253)=0,"",", "),"")</f>
        <v/>
      </c>
      <c r="QD253" t="str">
        <f>IF(IL253=1,QD$8&amp;IF(SUM(IM253:$IM253)=0,"",", "),"")</f>
        <v/>
      </c>
      <c r="QE253" t="str">
        <f t="shared" si="286"/>
        <v/>
      </c>
      <c r="QF253" t="str">
        <f>IF(IN253=1,QF$8&amp;IF(SUM(IO253:$KK253)=0,"",", "),"")</f>
        <v/>
      </c>
      <c r="QG253" t="str">
        <f>IF(IO253=1,QG$8&amp;IF(SUM(IP253:$KK253)=0,"",", "),"")</f>
        <v/>
      </c>
      <c r="QH253" t="str">
        <f>IF(IP253=1,QH$8&amp;IF(SUM(IQ253:$KK253)=0,"",", "),"")</f>
        <v/>
      </c>
      <c r="QI253" t="str">
        <f>IF(IQ253=1,QI$8&amp;IF(SUM(IR253:$KK253)=0,"",", "),"")</f>
        <v/>
      </c>
      <c r="QJ253" t="str">
        <f>IF(IR253=1,QJ$8&amp;IF(SUM(IS253:$KK253)=0,"",", "),"")</f>
        <v/>
      </c>
      <c r="QK253" t="str">
        <f>IF(IS253=1,QK$8&amp;IF(SUM(IT253:$KK253)=0,"",", "),"")</f>
        <v/>
      </c>
      <c r="QL253" t="str">
        <f>IF(IT253=1,QL$8&amp;IF(SUM(IU253:$KK253)=0,"",", "),"")</f>
        <v/>
      </c>
      <c r="QM253" t="str">
        <f>IF(IU253=1,QM$8&amp;IF(SUM(IV253:$KK253)=0,"",", "),"")</f>
        <v/>
      </c>
      <c r="QN253" t="str">
        <f>IF(IV253=1,QN$8&amp;IF(SUM(IW253:$KK253)=0,"",", "),"")</f>
        <v/>
      </c>
      <c r="QO253" t="str">
        <f>IF(IW253=1,QO$8&amp;IF(SUM(IX253:$KK253)=0,"",", "),"")</f>
        <v/>
      </c>
      <c r="QP253" t="str">
        <f>IF(IX253=1,QP$8&amp;IF(SUM(IY253:$KK253)=0,"",", "),"")</f>
        <v/>
      </c>
      <c r="QQ253" t="str">
        <f>IF(IY253=1,QQ$8&amp;IF(SUM(IZ253:$KK253)=0,"",", "),"")</f>
        <v/>
      </c>
      <c r="QR253" t="str">
        <f>IF(IZ253=1,QR$8&amp;IF(SUM(JA253:$KK253)=0,"",", "),"")</f>
        <v/>
      </c>
      <c r="QS253" t="str">
        <f>IF(JA253=1,QS$8&amp;IF(SUM(JB253:$KK253)=0,"",", "),"")</f>
        <v/>
      </c>
      <c r="QT253" t="str">
        <f>IF(JB253=1,QT$8&amp;IF(SUM(JC253:$KK253)=0,"",", "),"")</f>
        <v/>
      </c>
      <c r="QU253" t="str">
        <f>IF(JC253=1,QU$8&amp;IF(SUM(JD253:$KK253)=0,"",", "),"")</f>
        <v/>
      </c>
      <c r="QV253" t="str">
        <f>IF(JD253=1,QV$8&amp;IF(SUM(JE253:$KK253)=0,"",", "),"")</f>
        <v/>
      </c>
      <c r="QW253" t="str">
        <f>IF(JE253=1,QW$8&amp;IF(SUM(JF253:$KK253)=0,"",", "),"")</f>
        <v/>
      </c>
      <c r="QX253" t="str">
        <f>IF(JF253=1,QX$8&amp;IF(SUM(JG253:$KK253)=0,"",", "),"")</f>
        <v/>
      </c>
      <c r="QY253" t="str">
        <f>IF(JG253=1,QY$8&amp;IF(SUM(JH253:$KK253)=0,"",", "),"")</f>
        <v/>
      </c>
      <c r="QZ253" t="str">
        <f>IF(JH253=1,QZ$8&amp;IF(SUM(JI253:$KK253)=0,"",", "),"")</f>
        <v/>
      </c>
      <c r="RA253" t="str">
        <f>IF(JI253=1,RA$8&amp;IF(SUM(JJ253:$KK253)=0,"",", "),"")</f>
        <v/>
      </c>
      <c r="RB253" t="str">
        <f>IF(JJ253=1,RB$8&amp;IF(SUM(JK253:$KK253)=0,"",", "),"")</f>
        <v/>
      </c>
      <c r="RC253" t="str">
        <f>IF(JK253=1,RC$8&amp;IF(SUM(JL253:$KK253)=0,"",", "),"")</f>
        <v/>
      </c>
      <c r="RD253" t="str">
        <f>IF(JL253=1,RD$8&amp;IF(SUM(JM253:$KK253)=0,"",", "),"")</f>
        <v/>
      </c>
      <c r="RE253" t="str">
        <f>IF(JM253=1,RE$8&amp;IF(SUM(JN253:$KK253)=0,"",", "),"")</f>
        <v/>
      </c>
      <c r="RF253" t="str">
        <f>IF(JN253=1,RF$8&amp;IF(SUM(JO253:$KK253)=0,"",", "),"")</f>
        <v/>
      </c>
      <c r="RG253" t="str">
        <f>IF(JO253=1,RG$8&amp;IF(SUM(JP253:$KK253)=0,"",", "),"")</f>
        <v/>
      </c>
      <c r="RH253" t="str">
        <f>IF(JP253=1,RH$8&amp;IF(SUM(JQ253:$KK253)=0,"",", "),"")</f>
        <v/>
      </c>
      <c r="RI253" t="str">
        <f>IF(JQ253=1,RI$8&amp;IF(SUM(JR253:$KK253)=0,"",", "),"")</f>
        <v/>
      </c>
      <c r="RJ253" t="str">
        <f>IF(JR253=1,RJ$8&amp;IF(SUM(JS253:$KK253)=0,"",", "),"")</f>
        <v/>
      </c>
      <c r="RK253" t="str">
        <f>IF(JS253=1,RK$8&amp;IF(SUM(JT253:$KK253)=0,"",", "),"")</f>
        <v/>
      </c>
      <c r="RL253" t="str">
        <f>IF(JT253=1,RL$8&amp;IF(SUM(JU253:$KK253)=0,"",", "),"")</f>
        <v/>
      </c>
      <c r="RM253" t="str">
        <f>IF(JU253=1,RM$8&amp;IF(SUM(JV253:$KK253)=0,"",", "),"")</f>
        <v/>
      </c>
      <c r="RN253" t="str">
        <f>IF(JV253=1,RN$8&amp;IF(SUM(JW253:$KK253)=0,"",", "),"")</f>
        <v/>
      </c>
      <c r="RO253" t="str">
        <f>IF(JW253=1,RO$8&amp;IF(SUM(JX253:$KK253)=0,"",", "),"")</f>
        <v/>
      </c>
      <c r="RP253" t="str">
        <f>IF(JX253=1,RP$8&amp;IF(SUM(JY253:$KK253)=0,"",", "),"")</f>
        <v/>
      </c>
      <c r="RQ253" t="str">
        <f>IF(JY253=1,RQ$8&amp;IF(SUM(JZ253:$KK253)=0,"",", "),"")</f>
        <v/>
      </c>
      <c r="RR253" t="str">
        <f>IF(JZ253=1,RR$8&amp;IF(SUM(KA253:$KK253)=0,"",", "),"")</f>
        <v/>
      </c>
      <c r="RS253" t="str">
        <f>IF(KA253=1,RS$8&amp;IF(SUM(KB253:$KK253)=0,"",", "),"")</f>
        <v/>
      </c>
      <c r="RT253" t="str">
        <f>IF(KB253=1,RT$8&amp;IF(SUM(KC253:$KK253)=0,"",", "),"")</f>
        <v/>
      </c>
      <c r="RU253" t="str">
        <f>IF(KC253=1,RU$8&amp;IF(SUM(KD253:$KK253)=0,"",", "),"")</f>
        <v/>
      </c>
      <c r="RV253" t="str">
        <f>IF(KD253=1,RV$8&amp;IF(SUM(KE253:$KK253)=0,"",", "),"")</f>
        <v/>
      </c>
      <c r="RW253" t="str">
        <f>IF(KE253=1,RW$8&amp;IF(SUM(KF253:$KK253)=0,"",", "),"")</f>
        <v/>
      </c>
      <c r="RX253" t="str">
        <f>IF(KF253=1,RX$8&amp;IF(SUM(KG253:$KK253)=0,"",", "),"")</f>
        <v/>
      </c>
      <c r="RY253" t="str">
        <f>IF(KG253=1,RY$8&amp;IF(SUM(KH253:$KK253)=0,"",", "),"")</f>
        <v/>
      </c>
      <c r="RZ253" t="str">
        <f>IF(KH253=1,RZ$8&amp;IF(SUM(KI253:$KK253)=0,"",", "),"")</f>
        <v/>
      </c>
      <c r="SA253" t="str">
        <f>IF(KI253=1,SA$8&amp;IF(SUM(KJ253:$KK253)=0,"",", "),"")</f>
        <v/>
      </c>
      <c r="SB253" t="str">
        <f>IF(KJ253=1,SB$8&amp;IF(SUM(KK253:$KK253)=0,"",", "),"")</f>
        <v/>
      </c>
      <c r="SC253" t="str">
        <f t="shared" si="287"/>
        <v/>
      </c>
    </row>
    <row r="254" spans="1:497" ht="60" customHeight="1" x14ac:dyDescent="0.45">
      <c r="A254" s="62"/>
      <c r="B254" s="212" t="str">
        <f t="shared" si="216"/>
        <v/>
      </c>
      <c r="C254" s="212" t="str">
        <f t="shared" si="275"/>
        <v/>
      </c>
      <c r="D254" s="212" t="str">
        <f t="shared" si="276"/>
        <v/>
      </c>
      <c r="E254" s="212" t="str">
        <f t="shared" si="277"/>
        <v/>
      </c>
      <c r="F254" s="212" t="str">
        <f t="shared" si="278"/>
        <v/>
      </c>
      <c r="G254" s="237" t="str">
        <f>IF('EDCI Data'!B254="","",'EDCI Data'!B254)</f>
        <v/>
      </c>
      <c r="H254" s="238" t="str">
        <f>IF('EDCI Data'!C254="","",'EDCI Data'!C254)</f>
        <v/>
      </c>
      <c r="I254" s="239" t="str">
        <f>IF('EDCI Data'!D254="","",'EDCI Data'!D254)</f>
        <v/>
      </c>
      <c r="J254" s="240" t="str">
        <f>IF('EDCI Data'!E254="","",'EDCI Data'!E254)</f>
        <v/>
      </c>
      <c r="K254" s="237" t="str">
        <f>IF('EDCI Data'!F254="","",'EDCI Data'!F254)</f>
        <v/>
      </c>
      <c r="L254" s="237" t="str">
        <f>IF('EDCI Data'!G254="","",'EDCI Data'!G254)</f>
        <v/>
      </c>
      <c r="M254" s="237" t="str">
        <f>IF('EDCI Data'!H254="","",'EDCI Data'!H254)</f>
        <v/>
      </c>
      <c r="N254" s="237" t="str">
        <f>IF('EDCI Data'!I254="","",'EDCI Data'!I254)</f>
        <v/>
      </c>
      <c r="O254" s="237" t="str">
        <f>IF('EDCI Data'!J254="","",'EDCI Data'!J254)</f>
        <v/>
      </c>
      <c r="P254" s="237" t="str">
        <f>IF('EDCI Data'!K254="","",'EDCI Data'!K254)</f>
        <v/>
      </c>
      <c r="Q254" s="241" t="str">
        <f>IF('EDCI Data'!L254="","",'EDCI Data'!L254)</f>
        <v/>
      </c>
      <c r="R254" s="241" t="str">
        <f>IF('EDCI Data'!M254="","",'EDCI Data'!M254)</f>
        <v/>
      </c>
      <c r="S254" s="237" t="str">
        <f>IF('EDCI Data'!N254="","",'EDCI Data'!N254)</f>
        <v/>
      </c>
      <c r="T254" s="237" t="str">
        <f>IF('EDCI Data'!O254="","",'EDCI Data'!O254)</f>
        <v/>
      </c>
      <c r="U254" s="237" t="str">
        <f>IF('EDCI Data'!P254="","",'EDCI Data'!P254)</f>
        <v/>
      </c>
      <c r="V254" s="237" t="str">
        <f>IF('EDCI Data'!Q254="","",'EDCI Data'!Q254)</f>
        <v/>
      </c>
      <c r="W254" s="242" t="str">
        <f>IF('EDCI Data'!R254="","",'EDCI Data'!R254)</f>
        <v/>
      </c>
      <c r="X254" s="243" t="str">
        <f>IF('EDCI Data'!S254="","",'EDCI Data'!S254)</f>
        <v/>
      </c>
      <c r="Y254" s="243" t="str">
        <f>IF('EDCI Data'!T254="","",'EDCI Data'!T254)</f>
        <v/>
      </c>
      <c r="Z254" s="244" t="str">
        <f>IF('EDCI Data'!U254="","",'EDCI Data'!U254)</f>
        <v/>
      </c>
      <c r="AA254" s="237" t="str">
        <f>IF('EDCI Data'!V254="","",'EDCI Data'!V254)</f>
        <v/>
      </c>
      <c r="AB254" s="244" t="str">
        <f>IF('EDCI Data'!W254="","",'EDCI Data'!W254)</f>
        <v/>
      </c>
      <c r="AC254" s="237" t="str">
        <f>IF('EDCI Data'!X254="","",'EDCI Data'!X254)</f>
        <v/>
      </c>
      <c r="AD254" s="244" t="str">
        <f>IF('EDCI Data'!Y254="","",'EDCI Data'!Y254)</f>
        <v/>
      </c>
      <c r="AE254" s="237" t="str">
        <f>IF('EDCI Data'!Z254="","",'EDCI Data'!Z254)</f>
        <v/>
      </c>
      <c r="AF254" s="237" t="str">
        <f>IF('EDCI Data'!AA254="","",'EDCI Data'!AA254)</f>
        <v/>
      </c>
      <c r="AG254" s="237" t="str">
        <f>IF('EDCI Data'!AB254="","",'EDCI Data'!AB254)</f>
        <v/>
      </c>
      <c r="AH254" s="237" t="str">
        <f>IF('EDCI Data'!AC254="","",'EDCI Data'!AC254)</f>
        <v/>
      </c>
      <c r="AI254" s="237" t="str">
        <f>IF('EDCI Data'!AD254="","",'EDCI Data'!AD254)</f>
        <v/>
      </c>
      <c r="AJ254" s="237" t="str">
        <f>IF('EDCI Data'!AE254="","",'EDCI Data'!AE254)</f>
        <v/>
      </c>
      <c r="AK254" s="237" t="str">
        <f>IF('EDCI Data'!AF254="","",'EDCI Data'!AF254)</f>
        <v/>
      </c>
      <c r="AL254" s="237" t="str">
        <f>IF('EDCI Data'!AG254="","",'EDCI Data'!AG254)</f>
        <v/>
      </c>
      <c r="AM254" s="237" t="str">
        <f>IF('EDCI Data'!AH254="","",'EDCI Data'!AH254)</f>
        <v/>
      </c>
      <c r="AN254" s="237" t="str">
        <f>IF('EDCI Data'!AI254="","",'EDCI Data'!AI254)</f>
        <v/>
      </c>
      <c r="AO254" s="237" t="str">
        <f>IF('EDCI Data'!AJ254="","",'EDCI Data'!AJ254)</f>
        <v/>
      </c>
      <c r="AP254" s="237" t="str">
        <f>IF('EDCI Data'!AK254="","",'EDCI Data'!AK254)</f>
        <v/>
      </c>
      <c r="AQ254" s="237" t="str">
        <f>IF('EDCI Data'!AL254="","",'EDCI Data'!AL254)</f>
        <v/>
      </c>
      <c r="AR254" s="237" t="str">
        <f>IF('EDCI Data'!AM254="","",'EDCI Data'!AM254)</f>
        <v/>
      </c>
      <c r="AS254" s="237" t="str">
        <f>IF('EDCI Data'!AN254="","",'EDCI Data'!AN254)</f>
        <v/>
      </c>
      <c r="AT254" s="237" t="str">
        <f>IF('EDCI Data'!AO254="","",'EDCI Data'!AO254)</f>
        <v/>
      </c>
      <c r="AU254" s="237" t="str">
        <f>IF('EDCI Data'!AP254="","",'EDCI Data'!AP254)</f>
        <v/>
      </c>
      <c r="AV254" s="237" t="str">
        <f>IF('EDCI Data'!AQ254="","",'EDCI Data'!AQ254)</f>
        <v/>
      </c>
      <c r="AW254" s="237" t="str">
        <f>IF('EDCI Data'!AR254="","",'EDCI Data'!AR254)</f>
        <v/>
      </c>
      <c r="AX254" s="237" t="str">
        <f>IF('EDCI Data'!AS254="","",'EDCI Data'!AS254)</f>
        <v/>
      </c>
      <c r="AY254" s="237" t="str">
        <f>IF('EDCI Data'!AT254="","",'EDCI Data'!AT254)</f>
        <v/>
      </c>
      <c r="AZ254" s="237" t="str">
        <f>IF('EDCI Data'!AU254="","",'EDCI Data'!AU254)</f>
        <v/>
      </c>
      <c r="BA254" s="237" t="str">
        <f>IF('EDCI Data'!AV254="","",'EDCI Data'!AV254)</f>
        <v/>
      </c>
      <c r="BB254" s="245" t="str">
        <f>IF('EDCI Data'!AW254="","",'EDCI Data'!AW254)</f>
        <v/>
      </c>
      <c r="BC254" s="245" t="str">
        <f>IF('EDCI Data'!AX254="","",'EDCI Data'!AX254)</f>
        <v/>
      </c>
      <c r="BD254" s="246" t="str">
        <f t="shared" si="279"/>
        <v/>
      </c>
      <c r="BE254" s="247" t="str">
        <f>IF('EDCI Data'!AY254="","",'EDCI Data'!AY254)</f>
        <v/>
      </c>
      <c r="BF254" s="247" t="str">
        <f>IF('EDCI Data'!AZ254="","",'EDCI Data'!AZ254)</f>
        <v/>
      </c>
      <c r="BG254" s="247" t="str">
        <f>IF('EDCI Data'!BA254="","",'EDCI Data'!BA254)</f>
        <v/>
      </c>
      <c r="BH254" s="247" t="str">
        <f>IF('EDCI Data'!BB254="","",'EDCI Data'!BB254)</f>
        <v/>
      </c>
      <c r="BI254" s="247" t="str">
        <f>IF('EDCI Data'!BC254="","",'EDCI Data'!BC254)</f>
        <v/>
      </c>
      <c r="BJ254" s="247" t="str">
        <f>IF('EDCI Data'!BD254="","",'EDCI Data'!BD254)</f>
        <v/>
      </c>
      <c r="BK254" s="247" t="str">
        <f>IF('EDCI Data'!BE254="","",'EDCI Data'!BE254)</f>
        <v/>
      </c>
      <c r="BL254" s="247" t="str">
        <f>IF('EDCI Data'!BF254="","",'EDCI Data'!BF254)</f>
        <v/>
      </c>
      <c r="BM254" s="247" t="str">
        <f>IF('EDCI Data'!BG254="","",'EDCI Data'!BG254)</f>
        <v/>
      </c>
      <c r="BN254" s="248" t="str">
        <f>IF('EDCI Data'!BH254="","",'EDCI Data'!BH254)</f>
        <v/>
      </c>
      <c r="BO254" s="248" t="str">
        <f>IF('EDCI Data'!BI254="","",'EDCI Data'!BI254)</f>
        <v/>
      </c>
      <c r="BP254" s="249" t="str">
        <f>IF('EDCI Data'!BJ254="","",'EDCI Data'!BJ254)</f>
        <v/>
      </c>
      <c r="BQ254" s="248" t="str">
        <f>IF('EDCI Data'!BK254="","",'EDCI Data'!BK254)</f>
        <v/>
      </c>
      <c r="BR254" s="248" t="str">
        <f>IF('EDCI Data'!BL254="","",'EDCI Data'!BL254)</f>
        <v/>
      </c>
      <c r="BS254" s="250" t="str">
        <f>IF('EDCI Data'!BM254="","",'EDCI Data'!BM254)</f>
        <v/>
      </c>
      <c r="BT254" s="251" t="str">
        <f>IF('EDCI Data'!BN254="","",'EDCI Data'!BN254)</f>
        <v/>
      </c>
      <c r="BU254" s="246" t="str">
        <f>IF('EDCI Data'!BO254="","",'EDCI Data'!BO254)</f>
        <v/>
      </c>
      <c r="BV254" s="252">
        <f t="shared" si="280"/>
        <v>0</v>
      </c>
      <c r="BW254" s="252">
        <f t="shared" si="281"/>
        <v>0</v>
      </c>
      <c r="BX254" s="252">
        <f t="shared" si="282"/>
        <v>0</v>
      </c>
      <c r="BY254" s="252">
        <f t="shared" si="283"/>
        <v>0</v>
      </c>
      <c r="BZ254" t="str">
        <f t="shared" si="217"/>
        <v/>
      </c>
      <c r="CA254" s="253"/>
      <c r="CB254"/>
      <c r="CC254"/>
      <c r="CD254"/>
      <c r="CE254" t="str">
        <f t="shared" si="218"/>
        <v/>
      </c>
      <c r="CF254"/>
      <c r="CG254" t="str">
        <f t="shared" si="219"/>
        <v/>
      </c>
      <c r="CH254" t="str">
        <f t="shared" si="220"/>
        <v/>
      </c>
      <c r="CI254" t="str">
        <f t="shared" si="221"/>
        <v/>
      </c>
      <c r="CJ254" t="str">
        <f t="shared" si="222"/>
        <v/>
      </c>
      <c r="CK254"/>
      <c r="CL254"/>
      <c r="CM254" t="str">
        <f t="shared" si="223"/>
        <v/>
      </c>
      <c r="CN254" t="str">
        <f t="shared" si="224"/>
        <v/>
      </c>
      <c r="CO254" t="str">
        <f t="shared" si="225"/>
        <v/>
      </c>
      <c r="CP254" t="str">
        <f t="shared" si="226"/>
        <v/>
      </c>
      <c r="CQ254"/>
      <c r="CR254" t="str" cm="1">
        <f t="array" ref="CR254">IF(COUNTIFS($BZ$10:$BZ$259,$BZ254,$I$10:$I$259,$I254+1)&gt;0,IF(X254&lt;&gt;INDEX(Y$10:Y$259,MATCH(1,INDEX(($BZ254=$BZ$10:$BZ$259)*($I$10:$I$259=$I254+1),0,1),0)),"Number of FTEs in previous year do not align with Number of FTEs in current year across years, by definition these should be equal. Please check and update if required. "&amp;CHAR(10),""),"")</f>
        <v/>
      </c>
      <c r="CS254" t="str" cm="1">
        <f t="array" ref="CS254">IF(COUNTIFS($BZ$10:$BZ$259,$BZ254,$I$10:$I$259,$I254-1)&gt;0,IF(Y254&lt;&gt;INDEX(X$10:X$259,MATCH(1,INDEX(($BZ254=$BZ$10:$BZ$259)*($I$10:$I$259=$I254-1),0,1),0)),"Number of FTEs in previous year do not align with Number of FTEs in current year across years, by definition these should be equal. Please check and update if required. "&amp;CHAR(10),""),"")</f>
        <v/>
      </c>
      <c r="CT254" t="str">
        <f t="shared" si="227"/>
        <v/>
      </c>
      <c r="CU254" t="str">
        <f t="shared" si="228"/>
        <v/>
      </c>
      <c r="CV254"/>
      <c r="CW254" t="str">
        <f t="shared" si="229"/>
        <v/>
      </c>
      <c r="CX254"/>
      <c r="CY254" t="str">
        <f t="shared" si="230"/>
        <v/>
      </c>
      <c r="CZ254"/>
      <c r="DA254" t="str">
        <f t="shared" si="231"/>
        <v/>
      </c>
      <c r="DB254"/>
      <c r="DC254"/>
      <c r="DD254"/>
      <c r="DE254"/>
      <c r="DF254"/>
      <c r="DG254"/>
      <c r="DH254"/>
      <c r="DI254"/>
      <c r="DJ254"/>
      <c r="DK254"/>
      <c r="DL254"/>
      <c r="DM254"/>
      <c r="DN254"/>
      <c r="DO254"/>
      <c r="DP254"/>
      <c r="DQ254"/>
      <c r="DR254"/>
      <c r="DS254"/>
      <c r="DT254"/>
      <c r="DU254"/>
      <c r="DV254"/>
      <c r="DW254"/>
      <c r="DX254" t="str">
        <f t="shared" si="232"/>
        <v/>
      </c>
      <c r="DY254" t="str">
        <f t="shared" si="233"/>
        <v/>
      </c>
      <c r="DZ254" t="str">
        <f t="shared" si="234"/>
        <v/>
      </c>
      <c r="EA254" t="str">
        <f t="shared" si="235"/>
        <v/>
      </c>
      <c r="EB254" t="str">
        <f t="shared" si="236"/>
        <v/>
      </c>
      <c r="EC254" t="str">
        <f t="shared" si="237"/>
        <v/>
      </c>
      <c r="ED254" t="str">
        <f t="shared" si="238"/>
        <v/>
      </c>
      <c r="EE254" t="str">
        <f t="shared" si="239"/>
        <v/>
      </c>
      <c r="EF254" t="str">
        <f t="shared" si="240"/>
        <v/>
      </c>
      <c r="EG254" t="str">
        <f t="shared" si="241"/>
        <v/>
      </c>
      <c r="EH254" t="str">
        <f t="shared" si="242"/>
        <v/>
      </c>
      <c r="EI254" t="str">
        <f t="shared" si="243"/>
        <v/>
      </c>
      <c r="EJ254"/>
      <c r="EK254"/>
      <c r="EL254"/>
      <c r="EM254"/>
      <c r="EN254"/>
      <c r="EO254"/>
      <c r="EP254"/>
      <c r="EQ254" t="str">
        <f t="shared" si="244"/>
        <v/>
      </c>
      <c r="ER254" t="str">
        <f t="shared" si="245"/>
        <v/>
      </c>
      <c r="ES254" t="str">
        <f t="shared" si="246"/>
        <v/>
      </c>
      <c r="ET254"/>
      <c r="EU254" t="str">
        <f t="shared" si="247"/>
        <v/>
      </c>
      <c r="EV254"/>
      <c r="EW254" t="str">
        <f t="shared" si="248"/>
        <v/>
      </c>
      <c r="EX254"/>
      <c r="EY254" t="str">
        <f t="shared" si="249"/>
        <v/>
      </c>
      <c r="EZ254"/>
      <c r="FA254"/>
      <c r="FB254"/>
      <c r="FC254"/>
      <c r="FD254"/>
      <c r="FE254"/>
      <c r="FF254"/>
      <c r="FG254"/>
      <c r="FH254"/>
      <c r="FI254"/>
      <c r="FJ254"/>
      <c r="FK254"/>
      <c r="FL254"/>
      <c r="FM254"/>
      <c r="FN254"/>
      <c r="FO254"/>
      <c r="FP254"/>
      <c r="FQ254"/>
      <c r="FR254"/>
      <c r="FS254"/>
      <c r="FT254"/>
      <c r="FU254"/>
      <c r="FV254" t="str">
        <f t="shared" si="250"/>
        <v/>
      </c>
      <c r="FW254" t="str">
        <f t="shared" si="251"/>
        <v/>
      </c>
      <c r="FX254"/>
      <c r="FY254" t="str">
        <f t="shared" si="252"/>
        <v/>
      </c>
      <c r="FZ254" t="str">
        <f t="shared" si="253"/>
        <v/>
      </c>
      <c r="GA254" t="str">
        <f t="shared" si="254"/>
        <v/>
      </c>
      <c r="GB254" t="str">
        <f t="shared" si="255"/>
        <v/>
      </c>
      <c r="GC254" t="str">
        <f t="shared" si="256"/>
        <v/>
      </c>
      <c r="GD254" t="str">
        <f t="shared" si="257"/>
        <v/>
      </c>
      <c r="GE254" t="str">
        <f t="shared" si="258"/>
        <v/>
      </c>
      <c r="GF254" t="str">
        <f t="shared" si="259"/>
        <v/>
      </c>
      <c r="GG254" t="str">
        <f t="shared" si="260"/>
        <v/>
      </c>
      <c r="GH254"/>
      <c r="GI254"/>
      <c r="GJ254"/>
      <c r="GK254"/>
      <c r="GL254"/>
      <c r="GM254"/>
      <c r="GN254"/>
      <c r="GO254"/>
      <c r="GP254" t="str">
        <f t="shared" si="261"/>
        <v/>
      </c>
      <c r="GQ254" t="str">
        <f t="shared" si="262"/>
        <v/>
      </c>
      <c r="GR254"/>
      <c r="GS254" t="str">
        <f t="shared" si="263"/>
        <v/>
      </c>
      <c r="GT254"/>
      <c r="GU254" t="str">
        <f t="shared" si="264"/>
        <v/>
      </c>
      <c r="GV254"/>
      <c r="GW254" t="str">
        <f t="shared" si="265"/>
        <v/>
      </c>
      <c r="GX254"/>
      <c r="GY254"/>
      <c r="GZ254"/>
      <c r="HA254"/>
      <c r="HB254"/>
      <c r="HC254"/>
      <c r="HD254"/>
      <c r="HE254"/>
      <c r="HF254"/>
      <c r="HG254"/>
      <c r="HH254"/>
      <c r="HI254"/>
      <c r="HJ254"/>
      <c r="HK254"/>
      <c r="HL254"/>
      <c r="HM254"/>
      <c r="HN254"/>
      <c r="HO254"/>
      <c r="HP254"/>
      <c r="HQ254"/>
      <c r="HR254"/>
      <c r="HS254"/>
      <c r="HT254" t="str">
        <f t="shared" si="266"/>
        <v/>
      </c>
      <c r="HU254" t="str">
        <f t="shared" si="267"/>
        <v/>
      </c>
      <c r="HV254"/>
      <c r="HW254"/>
      <c r="HX254"/>
      <c r="HY254"/>
      <c r="HZ254"/>
      <c r="IA254"/>
      <c r="IB254"/>
      <c r="IC254"/>
      <c r="ID254"/>
      <c r="IE254" t="str">
        <f t="shared" si="268"/>
        <v/>
      </c>
      <c r="IF254"/>
      <c r="IG254"/>
      <c r="IH254"/>
      <c r="II254"/>
      <c r="IJ254"/>
      <c r="IK254"/>
      <c r="IL254"/>
      <c r="IM254"/>
      <c r="IN254"/>
      <c r="IO254"/>
      <c r="IP254"/>
      <c r="IQ254" t="str">
        <f t="shared" si="269"/>
        <v/>
      </c>
      <c r="IR254"/>
      <c r="IS254" t="str">
        <f t="shared" si="270"/>
        <v/>
      </c>
      <c r="IT254"/>
      <c r="IU254" t="str">
        <f t="shared" si="271"/>
        <v/>
      </c>
      <c r="IV254"/>
      <c r="IW254"/>
      <c r="IX254"/>
      <c r="IY254"/>
      <c r="IZ254"/>
      <c r="JA254"/>
      <c r="JB254"/>
      <c r="JC254"/>
      <c r="JD254"/>
      <c r="JE254"/>
      <c r="JF254"/>
      <c r="JG254"/>
      <c r="JH254"/>
      <c r="JI254"/>
      <c r="JJ254"/>
      <c r="JK254"/>
      <c r="JL254"/>
      <c r="JM254"/>
      <c r="JN254"/>
      <c r="JO254"/>
      <c r="JP254"/>
      <c r="JQ254"/>
      <c r="JR254" t="str">
        <f t="shared" si="272"/>
        <v/>
      </c>
      <c r="JS254" t="str">
        <f t="shared" si="273"/>
        <v/>
      </c>
      <c r="JT254"/>
      <c r="JU254"/>
      <c r="JV254"/>
      <c r="JW254"/>
      <c r="JX254"/>
      <c r="JY254"/>
      <c r="JZ254"/>
      <c r="KA254"/>
      <c r="KB254"/>
      <c r="KC254" t="str">
        <f t="shared" si="274"/>
        <v/>
      </c>
      <c r="KD254"/>
      <c r="KE254"/>
      <c r="KF254"/>
      <c r="KG254"/>
      <c r="KH254"/>
      <c r="KI254"/>
      <c r="KJ254"/>
      <c r="KK254"/>
      <c r="KL254" t="str">
        <f>IF(CT254=1,KL$8&amp;IF(SUM(CU254:$EQ254)=0,"",", "),"")</f>
        <v/>
      </c>
      <c r="KM254" t="str">
        <f>IF(CU254=1,KM$8&amp;IF(SUM(CV254:$EQ254)=0,"",", "),"")</f>
        <v/>
      </c>
      <c r="KN254" t="str">
        <f>IF(CV254=1,KN$8&amp;IF(SUM(CW254:$EQ254)=0,"",", "),"")</f>
        <v/>
      </c>
      <c r="KO254" t="str">
        <f>IF(CW254=1,KO$8&amp;IF(SUM(CX254:$EQ254)=0,"",", "),"")</f>
        <v/>
      </c>
      <c r="KP254" t="str">
        <f>IF(CX254=1,KP$8&amp;IF(SUM(CY254:$EQ254)=0,"",", "),"")</f>
        <v/>
      </c>
      <c r="KQ254" t="str">
        <f>IF(CY254=1,KQ$8&amp;IF(SUM(CZ254:$EQ254)=0,"",", "),"")</f>
        <v/>
      </c>
      <c r="KR254" t="str">
        <f>IF(CZ254=1,KR$8&amp;IF(SUM(DA254:$EQ254)=0,"",", "),"")</f>
        <v/>
      </c>
      <c r="KS254" t="str">
        <f>IF(DA254=1,KS$8&amp;IF(SUM(DB254:$EQ254)=0,"",", "),"")</f>
        <v/>
      </c>
      <c r="KT254" t="str">
        <f>IF(DB254=1,KT$8&amp;IF(SUM(DC254:$EQ254)=0,"",", "),"")</f>
        <v/>
      </c>
      <c r="KU254" t="str">
        <f>IF(DC254=1,KU$8&amp;IF(SUM(DD254:$EQ254)=0,"",", "),"")</f>
        <v/>
      </c>
      <c r="KV254" t="str">
        <f>IF(DD254=1,KV$8&amp;IF(SUM(DE254:$EQ254)=0,"",", "),"")</f>
        <v/>
      </c>
      <c r="KW254" t="str">
        <f>IF(DE254=1,KW$8&amp;IF(SUM(DF254:$EQ254)=0,"",", "),"")</f>
        <v/>
      </c>
      <c r="KX254" t="str">
        <f>IF(DF254=1,KX$8&amp;IF(SUM(DG254:$EQ254)=0,"",", "),"")</f>
        <v/>
      </c>
      <c r="KY254" t="str">
        <f>IF(DG254=1,KY$8&amp;IF(SUM(DH254:$EQ254)=0,"",", "),"")</f>
        <v/>
      </c>
      <c r="KZ254" t="str">
        <f>IF(DH254=1,KZ$8&amp;IF(SUM(DI254:$EQ254)=0,"",", "),"")</f>
        <v/>
      </c>
      <c r="LA254" t="str">
        <f>IF(DI254=1,LA$8&amp;IF(SUM(DJ254:$EQ254)=0,"",", "),"")</f>
        <v/>
      </c>
      <c r="LB254" t="str">
        <f>IF(DJ254=1,LB$8&amp;IF(SUM(DK254:$EQ254)=0,"",", "),"")</f>
        <v/>
      </c>
      <c r="LC254" t="str">
        <f>IF(DK254=1,LC$8&amp;IF(SUM(DL254:$EQ254)=0,"",", "),"")</f>
        <v/>
      </c>
      <c r="LD254" t="str">
        <f>IF(DL254=1,LD$8&amp;IF(SUM(DM254:$EQ254)=0,"",", "),"")</f>
        <v/>
      </c>
      <c r="LE254" t="str">
        <f>IF(DM254=1,LE$8&amp;IF(SUM(DN254:$EQ254)=0,"",", "),"")</f>
        <v/>
      </c>
      <c r="LF254" t="str">
        <f>IF(DN254=1,LF$8&amp;IF(SUM(DO254:$EQ254)=0,"",", "),"")</f>
        <v/>
      </c>
      <c r="LG254" t="str">
        <f>IF(DO254=1,LG$8&amp;IF(SUM(DP254:$EQ254)=0,"",", "),"")</f>
        <v/>
      </c>
      <c r="LH254" t="str">
        <f>IF(DP254=1,LH$8&amp;IF(SUM(DQ254:$EQ254)=0,"",", "),"")</f>
        <v/>
      </c>
      <c r="LI254" t="str">
        <f>IF(DQ254=1,LI$8&amp;IF(SUM(DR254:$EQ254)=0,"",", "),"")</f>
        <v/>
      </c>
      <c r="LJ254" t="str">
        <f>IF(DR254=1,LJ$8&amp;IF(SUM(DS254:$EQ254)=0,"",", "),"")</f>
        <v/>
      </c>
      <c r="LK254" t="str">
        <f>IF(DS254=1,LK$8&amp;IF(SUM(DT254:$EQ254)=0,"",", "),"")</f>
        <v/>
      </c>
      <c r="LL254" t="str">
        <f>IF(DT254=1,LL$8&amp;IF(SUM(DU254:$EQ254)=0,"",", "),"")</f>
        <v/>
      </c>
      <c r="LM254" t="str">
        <f>IF(DU254=1,LM$8&amp;IF(SUM(DV254:$EQ254)=0,"",", "),"")</f>
        <v/>
      </c>
      <c r="LN254" t="str">
        <f>IF(DV254=1,LN$8&amp;IF(SUM(DW254:$EQ254)=0,"",", "),"")</f>
        <v/>
      </c>
      <c r="LO254" t="str">
        <f>IF(DW254=1,LO$8&amp;IF(SUM(DX254:$EQ254)=0,"",", "),"")</f>
        <v/>
      </c>
      <c r="LP254" t="str">
        <f>IF(DX254=1,LP$8&amp;IF(SUM(DY254:$EQ254)=0,"",", "),"")</f>
        <v/>
      </c>
      <c r="LQ254" t="str">
        <f>IF(DY254=1,LQ$8&amp;IF(SUM(DZ254:$EQ254)=0,"",", "),"")</f>
        <v/>
      </c>
      <c r="LR254" t="str">
        <f>IF(DZ254=1,LR$8&amp;IF(SUM(EA254:$EQ254)=0,"",", "),"")</f>
        <v/>
      </c>
      <c r="LS254" t="str">
        <f>IF(EA254=1,LS$8&amp;IF(SUM(EB254:$EQ254)=0,"",", "),"")</f>
        <v/>
      </c>
      <c r="LT254" t="str">
        <f>IF(EB254=1,LT$8&amp;IF(SUM(EC254:$EQ254)=0,"",", "),"")</f>
        <v/>
      </c>
      <c r="LU254" t="str">
        <f>IF(EC254=1,LU$8&amp;IF(SUM(ED254:$EQ254)=0,"",", "),"")</f>
        <v/>
      </c>
      <c r="LV254" t="str">
        <f>IF(ED254=1,LV$8&amp;IF(SUM(EE254:$EQ254)=0,"",", "),"")</f>
        <v/>
      </c>
      <c r="LW254" t="str">
        <f>IF(EE254=1,LW$8&amp;IF(SUM(EF254:$EQ254)=0,"",", "),"")</f>
        <v/>
      </c>
      <c r="LX254" t="str">
        <f>IF(EF254=1,LX$8&amp;IF(SUM(EG254:$EQ254)=0,"",", "),"")</f>
        <v/>
      </c>
      <c r="LY254" t="str">
        <f>IF(EG254=1,LY$8&amp;IF(SUM(EH254:$EQ254)=0,"",", "),"")</f>
        <v/>
      </c>
      <c r="LZ254" t="str">
        <f>IF(EH254=1,LZ$8&amp;IF(SUM(EI254:$EQ254)=0,"",", "),"")</f>
        <v/>
      </c>
      <c r="MA254" t="str">
        <f>IF(EI254=1,MA$8&amp;IF(SUM(EJ254:$EQ254)=0,"",", "),"")</f>
        <v/>
      </c>
      <c r="MB254" t="str">
        <f>IF(EJ254=1,MB$8&amp;IF(SUM(EK254:$EQ254)=0,"",", "),"")</f>
        <v/>
      </c>
      <c r="MC254" t="str">
        <f>IF(EK254=1,MC$8&amp;IF(SUM(EL254:$EQ254)=0,"",", "),"")</f>
        <v/>
      </c>
      <c r="MD254" t="str">
        <f>IF(EL254=1,MD$8&amp;IF(SUM(EM254:$EQ254)=0,"",", "),"")</f>
        <v/>
      </c>
      <c r="ME254" t="str">
        <f>IF(EM254=1,ME$8&amp;IF(SUM(EN254:$EQ254)=0,"",", "),"")</f>
        <v/>
      </c>
      <c r="MF254" t="str">
        <f>IF(EN254=1,MF$8&amp;IF(SUM(EO254:$EQ254)=0,"",", "),"")</f>
        <v/>
      </c>
      <c r="MG254" t="str">
        <f>IF(EO254=1,MG$8&amp;IF(SUM(EP254:$EQ254)=0,"",", "),"")</f>
        <v/>
      </c>
      <c r="MH254" t="str">
        <f>IF(EP254=1,MH$8&amp;IF(SUM(EQ254:$EQ254)=0,"",", "),"")</f>
        <v/>
      </c>
      <c r="MI254" t="str">
        <f t="shared" si="284"/>
        <v/>
      </c>
      <c r="MJ254" t="str">
        <f>IF(ER254=1,MJ$8&amp;IF(SUM(ES254:$GO254)=0,"",", "),"")</f>
        <v/>
      </c>
      <c r="MK254" t="str">
        <f>IF(ES254=1,MK$8&amp;IF(SUM(ET254:$GO254)=0,"",", "),"")</f>
        <v/>
      </c>
      <c r="ML254" t="str">
        <f>IF(ET254=1,ML$8&amp;IF(SUM(EU254:$GO254)=0,"",", "),"")</f>
        <v/>
      </c>
      <c r="MM254" t="str">
        <f>IF(EU254=1,MM$8&amp;IF(SUM(EV254:$GO254)=0,"",", "),"")</f>
        <v/>
      </c>
      <c r="MN254" t="str">
        <f>IF(EV254=1,MN$8&amp;IF(SUM(EW254:$GO254)=0,"",", "),"")</f>
        <v/>
      </c>
      <c r="MO254" t="str">
        <f>IF(EW254=1,MO$8&amp;IF(SUM(EX254:$GO254)=0,"",", "),"")</f>
        <v/>
      </c>
      <c r="MP254" t="str">
        <f>IF(EX254=1,MP$8&amp;IF(SUM(EY254:$GO254)=0,"",", "),"")</f>
        <v/>
      </c>
      <c r="MQ254" t="str">
        <f>IF(EY254=1,MQ$8&amp;IF(SUM(EZ254:$GO254)=0,"",", "),"")</f>
        <v/>
      </c>
      <c r="MR254" t="str">
        <f>IF(EZ254=1,MR$8&amp;IF(SUM(FA254:$GO254)=0,"",", "),"")</f>
        <v/>
      </c>
      <c r="MS254" t="str">
        <f>IF(FA254=1,MS$8&amp;IF(SUM(FB254:$GO254)=0,"",", "),"")</f>
        <v/>
      </c>
      <c r="MT254" t="str">
        <f>IF(FB254=1,MT$8&amp;IF(SUM(FC254:$GO254)=0,"",", "),"")</f>
        <v/>
      </c>
      <c r="MU254" t="str">
        <f>IF(FC254=1,MU$8&amp;IF(SUM(FD254:$GO254)=0,"",", "),"")</f>
        <v/>
      </c>
      <c r="MV254" t="str">
        <f>IF(FD254=1,MV$8&amp;IF(SUM(FE254:$GO254)=0,"",", "),"")</f>
        <v/>
      </c>
      <c r="MW254" t="str">
        <f>IF(FE254=1,MW$8&amp;IF(SUM(FF254:$GO254)=0,"",", "),"")</f>
        <v/>
      </c>
      <c r="MX254" t="str">
        <f>IF(FF254=1,MX$8&amp;IF(SUM(FG254:$GO254)=0,"",", "),"")</f>
        <v/>
      </c>
      <c r="MY254" t="str">
        <f>IF(FG254=1,MY$8&amp;IF(SUM(FH254:$GO254)=0,"",", "),"")</f>
        <v/>
      </c>
      <c r="MZ254" t="str">
        <f>IF(FH254=1,MZ$8&amp;IF(SUM(FI254:$GO254)=0,"",", "),"")</f>
        <v/>
      </c>
      <c r="NA254" t="str">
        <f>IF(FI254=1,NA$8&amp;IF(SUM(FJ254:$GO254)=0,"",", "),"")</f>
        <v/>
      </c>
      <c r="NB254" t="str">
        <f>IF(FJ254=1,NB$8&amp;IF(SUM(FK254:$GO254)=0,"",", "),"")</f>
        <v/>
      </c>
      <c r="NC254" t="str">
        <f>IF(FK254=1,NC$8&amp;IF(SUM(FL254:$GO254)=0,"",", "),"")</f>
        <v/>
      </c>
      <c r="ND254" t="str">
        <f>IF(FL254=1,ND$8&amp;IF(SUM(FM254:$GO254)=0,"",", "),"")</f>
        <v/>
      </c>
      <c r="NE254" t="str">
        <f>IF(FM254=1,NE$8&amp;IF(SUM(FN254:$GO254)=0,"",", "),"")</f>
        <v/>
      </c>
      <c r="NF254" t="str">
        <f>IF(FN254=1,NF$8&amp;IF(SUM(FO254:$GO254)=0,"",", "),"")</f>
        <v/>
      </c>
      <c r="NG254" t="str">
        <f>IF(FO254=1,NG$8&amp;IF(SUM(FP254:$GO254)=0,"",", "),"")</f>
        <v/>
      </c>
      <c r="NH254" t="str">
        <f>IF(FP254=1,NH$8&amp;IF(SUM(FQ254:$GO254)=0,"",", "),"")</f>
        <v/>
      </c>
      <c r="NI254" t="str">
        <f>IF(FQ254=1,NI$8&amp;IF(SUM(FR254:$GO254)=0,"",", "),"")</f>
        <v/>
      </c>
      <c r="NJ254" t="str">
        <f>IF(FR254=1,NJ$8&amp;IF(SUM(FS254:$GO254)=0,"",", "),"")</f>
        <v/>
      </c>
      <c r="NK254" t="str">
        <f>IF(FS254=1,NK$8&amp;IF(SUM(FT254:$GO254)=0,"",", "),"")</f>
        <v/>
      </c>
      <c r="NL254" t="str">
        <f>IF(FT254=1,NL$8&amp;IF(SUM(FU254:$GO254)=0,"",", "),"")</f>
        <v/>
      </c>
      <c r="NM254" t="str">
        <f>IF(FU254=1,NM$8&amp;IF(SUM(FV254:$GO254)=0,"",", "),"")</f>
        <v/>
      </c>
      <c r="NN254" t="str">
        <f>IF(FV254=1,NN$8&amp;IF(SUM(FW254:$GO254)=0,"",", "),"")</f>
        <v/>
      </c>
      <c r="NO254" t="str">
        <f>IF(FW254=1,NO$8&amp;IF(SUM(FX254:$GO254)=0,"",", "),"")</f>
        <v/>
      </c>
      <c r="NP254" t="str">
        <f>IF(FX254=1,NP$8&amp;IF(SUM(FY254:$GO254)=0,"",", "),"")</f>
        <v/>
      </c>
      <c r="NQ254" t="str">
        <f>IF(FY254=1,NQ$8&amp;IF(SUM(FZ254:$GO254)=0,"",", "),"")</f>
        <v/>
      </c>
      <c r="NR254" t="str">
        <f>IF(FZ254=1,NR$8&amp;IF(SUM(GA254:$GO254)=0,"",", "),"")</f>
        <v/>
      </c>
      <c r="NS254" t="str">
        <f>IF(GA254=1,NS$8&amp;IF(SUM(GB254:$GO254)=0,"",", "),"")</f>
        <v/>
      </c>
      <c r="NT254" t="str">
        <f>IF(GB254=1,NT$8&amp;IF(SUM(GC254:$GO254)=0,"",", "),"")</f>
        <v/>
      </c>
      <c r="NU254" t="str">
        <f>IF(GC254=1,NU$8&amp;IF(SUM(GD254:$GO254)=0,"",", "),"")</f>
        <v/>
      </c>
      <c r="NV254" t="str">
        <f>IF(GD254=1,NV$8&amp;IF(SUM(GE254:$GO254)=0,"",", "),"")</f>
        <v/>
      </c>
      <c r="NW254" t="str">
        <f>IF(GE254=1,NW$8&amp;IF(SUM(GF254:$GO254)=0,"",", "),"")</f>
        <v/>
      </c>
      <c r="NX254" t="str">
        <f>IF(GF254=1,NX$8&amp;IF(SUM(GG254:$GO254)=0,"",", "),"")</f>
        <v/>
      </c>
      <c r="NY254" t="str">
        <f>IF(GG254=1,NY$8&amp;IF(SUM(GH254:$GO254)=0,"",", "),"")</f>
        <v/>
      </c>
      <c r="NZ254" t="str">
        <f>IF(GH254=1,NZ$8&amp;IF(SUM(GI254:$GO254)=0,"",", "),"")</f>
        <v/>
      </c>
      <c r="OA254" t="str">
        <f>IF(GI254=1,OA$8&amp;IF(SUM(GJ254:$GO254)=0,"",", "),"")</f>
        <v/>
      </c>
      <c r="OB254" t="str">
        <f>IF(GJ254=1,OB$8&amp;IF(SUM(GK254:$GO254)=0,"",", "),"")</f>
        <v/>
      </c>
      <c r="OC254" t="str">
        <f>IF(GK254=1,OC$8&amp;IF(SUM(GL254:$GO254)=0,"",", "),"")</f>
        <v/>
      </c>
      <c r="OD254" t="str">
        <f>IF(GL254=1,OD$8&amp;IF(SUM(GM254:$GO254)=0,"",", "),"")</f>
        <v/>
      </c>
      <c r="OE254" t="str">
        <f>IF(GM254=1,OE$8&amp;IF(SUM(GN254:$GO254)=0,"",", "),"")</f>
        <v/>
      </c>
      <c r="OF254" t="str">
        <f>IF(GN254=1,OF$8&amp;IF(SUM(GO254:$GO254)=0,"",", "),"")</f>
        <v/>
      </c>
      <c r="OG254" t="str">
        <f t="shared" si="285"/>
        <v/>
      </c>
      <c r="OH254" t="str">
        <f>IF(GP254=1,OH$8&amp;IF(SUM(GQ254:$IM254)=0,"",", "),"")</f>
        <v/>
      </c>
      <c r="OI254" t="str">
        <f>IF(GQ254=1,OI$8&amp;IF(SUM(GR254:$IM254)=0,"",", "),"")</f>
        <v/>
      </c>
      <c r="OJ254" t="str">
        <f>IF(GR254=1,OJ$8&amp;IF(SUM(GS254:$IM254)=0,"",", "),"")</f>
        <v/>
      </c>
      <c r="OK254" t="str">
        <f>IF(GS254=1,OK$8&amp;IF(SUM(GT254:$IM254)=0,"",", "),"")</f>
        <v/>
      </c>
      <c r="OL254" t="str">
        <f>IF(GT254=1,OL$8&amp;IF(SUM(GU254:$IM254)=0,"",", "),"")</f>
        <v/>
      </c>
      <c r="OM254" t="str">
        <f>IF(GU254=1,OM$8&amp;IF(SUM(GV254:$IM254)=0,"",", "),"")</f>
        <v/>
      </c>
      <c r="ON254" t="str">
        <f>IF(GV254=1,ON$8&amp;IF(SUM(GW254:$IM254)=0,"",", "),"")</f>
        <v/>
      </c>
      <c r="OO254" t="str">
        <f>IF(GW254=1,OO$8&amp;IF(SUM(GX254:$IM254)=0,"",", "),"")</f>
        <v/>
      </c>
      <c r="OP254" t="str">
        <f>IF(GX254=1,OP$8&amp;IF(SUM(GY254:$IM254)=0,"",", "),"")</f>
        <v/>
      </c>
      <c r="OQ254" t="str">
        <f>IF(GY254=1,OQ$8&amp;IF(SUM(GZ254:$IM254)=0,"",", "),"")</f>
        <v/>
      </c>
      <c r="OR254" t="str">
        <f>IF(GZ254=1,OR$8&amp;IF(SUM(HA254:$IM254)=0,"",", "),"")</f>
        <v/>
      </c>
      <c r="OS254" t="str">
        <f>IF(HA254=1,OS$8&amp;IF(SUM(HB254:$IM254)=0,"",", "),"")</f>
        <v/>
      </c>
      <c r="OT254" t="str">
        <f>IF(HB254=1,OT$8&amp;IF(SUM(HC254:$IM254)=0,"",", "),"")</f>
        <v/>
      </c>
      <c r="OU254" t="str">
        <f>IF(HC254=1,OU$8&amp;IF(SUM(HD254:$IM254)=0,"",", "),"")</f>
        <v/>
      </c>
      <c r="OV254" t="str">
        <f>IF(HD254=1,OV$8&amp;IF(SUM(HE254:$IM254)=0,"",", "),"")</f>
        <v/>
      </c>
      <c r="OW254" t="str">
        <f>IF(HE254=1,OW$8&amp;IF(SUM(HF254:$IM254)=0,"",", "),"")</f>
        <v/>
      </c>
      <c r="OX254" t="str">
        <f>IF(HF254=1,OX$8&amp;IF(SUM(HG254:$IM254)=0,"",", "),"")</f>
        <v/>
      </c>
      <c r="OY254" t="str">
        <f>IF(HG254=1,OY$8&amp;IF(SUM(HH254:$IM254)=0,"",", "),"")</f>
        <v/>
      </c>
      <c r="OZ254" t="str">
        <f>IF(HH254=1,OZ$8&amp;IF(SUM(HI254:$IM254)=0,"",", "),"")</f>
        <v/>
      </c>
      <c r="PA254" t="str">
        <f>IF(HI254=1,PA$8&amp;IF(SUM(HJ254:$IM254)=0,"",", "),"")</f>
        <v/>
      </c>
      <c r="PB254" t="str">
        <f>IF(HJ254=1,PB$8&amp;IF(SUM(HK254:$IM254)=0,"",", "),"")</f>
        <v/>
      </c>
      <c r="PC254" t="str">
        <f>IF(HK254=1,PC$8&amp;IF(SUM(HL254:$IM254)=0,"",", "),"")</f>
        <v/>
      </c>
      <c r="PD254" t="str">
        <f>IF(HL254=1,PD$8&amp;IF(SUM(HM254:$IM254)=0,"",", "),"")</f>
        <v/>
      </c>
      <c r="PE254" t="str">
        <f>IF(HM254=1,PE$8&amp;IF(SUM(HN254:$IM254)=0,"",", "),"")</f>
        <v/>
      </c>
      <c r="PF254" t="str">
        <f>IF(HN254=1,PF$8&amp;IF(SUM(HO254:$IM254)=0,"",", "),"")</f>
        <v/>
      </c>
      <c r="PG254" t="str">
        <f>IF(HO254=1,PG$8&amp;IF(SUM(HP254:$IM254)=0,"",", "),"")</f>
        <v/>
      </c>
      <c r="PH254" t="str">
        <f>IF(HP254=1,PH$8&amp;IF(SUM(HQ254:$IM254)=0,"",", "),"")</f>
        <v/>
      </c>
      <c r="PI254" t="str">
        <f>IF(HQ254=1,PI$8&amp;IF(SUM(HR254:$IM254)=0,"",", "),"")</f>
        <v/>
      </c>
      <c r="PJ254" t="str">
        <f>IF(HR254=1,PJ$8&amp;IF(SUM(HS254:$IM254)=0,"",", "),"")</f>
        <v/>
      </c>
      <c r="PK254" t="str">
        <f>IF(HS254=1,PK$8&amp;IF(SUM(HT254:$IM254)=0,"",", "),"")</f>
        <v/>
      </c>
      <c r="PL254" t="str">
        <f>IF(HT254=1,PL$8&amp;IF(SUM(HU254:$IM254)=0,"",", "),"")</f>
        <v/>
      </c>
      <c r="PM254" t="str">
        <f>IF(HU254=1,PM$8&amp;IF(SUM(HV254:$IM254)=0,"",", "),"")</f>
        <v/>
      </c>
      <c r="PN254" t="str">
        <f>IF(HV254=1,PN$8&amp;IF(SUM(HW254:$IM254)=0,"",", "),"")</f>
        <v/>
      </c>
      <c r="PO254" t="str">
        <f>IF(HW254=1,PO$8&amp;IF(SUM(HX254:$IM254)=0,"",", "),"")</f>
        <v/>
      </c>
      <c r="PP254" t="str">
        <f>IF(HX254=1,PP$8&amp;IF(SUM(HY254:$IM254)=0,"",", "),"")</f>
        <v/>
      </c>
      <c r="PQ254" t="str">
        <f>IF(HY254=1,PQ$8&amp;IF(SUM(HZ254:$IM254)=0,"",", "),"")</f>
        <v/>
      </c>
      <c r="PR254" t="str">
        <f>IF(HZ254=1,PR$8&amp;IF(SUM(IA254:$IM254)=0,"",", "),"")</f>
        <v/>
      </c>
      <c r="PS254" t="str">
        <f>IF(IA254=1,PS$8&amp;IF(SUM(IB254:$IM254)=0,"",", "),"")</f>
        <v/>
      </c>
      <c r="PT254" t="str">
        <f>IF(IB254=1,PT$8&amp;IF(SUM(IC254:$IM254)=0,"",", "),"")</f>
        <v/>
      </c>
      <c r="PU254" t="str">
        <f>IF(IC254=1,PU$8&amp;IF(SUM(ID254:$IM254)=0,"",", "),"")</f>
        <v/>
      </c>
      <c r="PV254" t="str">
        <f>IF(ID254=1,PV$8&amp;IF(SUM(IE254:$IM254)=0,"",", "),"")</f>
        <v/>
      </c>
      <c r="PW254" t="str">
        <f>IF(IE254=1,PW$8&amp;IF(SUM(IF254:$IM254)=0,"",", "),"")</f>
        <v/>
      </c>
      <c r="PX254" t="str">
        <f>IF(IF254=1,PX$8&amp;IF(SUM(IG254:$IM254)=0,"",", "),"")</f>
        <v/>
      </c>
      <c r="PY254" t="str">
        <f>IF(IG254=1,PY$8&amp;IF(SUM(IH254:$IM254)=0,"",", "),"")</f>
        <v/>
      </c>
      <c r="PZ254" t="str">
        <f>IF(IH254=1,PZ$8&amp;IF(SUM(II254:$IM254)=0,"",", "),"")</f>
        <v/>
      </c>
      <c r="QA254" t="str">
        <f>IF(II254=1,QA$8&amp;IF(SUM(IJ254:$IM254)=0,"",", "),"")</f>
        <v/>
      </c>
      <c r="QB254" t="str">
        <f>IF(IJ254=1,QB$8&amp;IF(SUM(IK254:$IM254)=0,"",", "),"")</f>
        <v/>
      </c>
      <c r="QC254" t="str">
        <f>IF(IK254=1,QC$8&amp;IF(SUM(IL254:$IM254)=0,"",", "),"")</f>
        <v/>
      </c>
      <c r="QD254" t="str">
        <f>IF(IL254=1,QD$8&amp;IF(SUM(IM254:$IM254)=0,"",", "),"")</f>
        <v/>
      </c>
      <c r="QE254" t="str">
        <f t="shared" si="286"/>
        <v/>
      </c>
      <c r="QF254" t="str">
        <f>IF(IN254=1,QF$8&amp;IF(SUM(IO254:$KK254)=0,"",", "),"")</f>
        <v/>
      </c>
      <c r="QG254" t="str">
        <f>IF(IO254=1,QG$8&amp;IF(SUM(IP254:$KK254)=0,"",", "),"")</f>
        <v/>
      </c>
      <c r="QH254" t="str">
        <f>IF(IP254=1,QH$8&amp;IF(SUM(IQ254:$KK254)=0,"",", "),"")</f>
        <v/>
      </c>
      <c r="QI254" t="str">
        <f>IF(IQ254=1,QI$8&amp;IF(SUM(IR254:$KK254)=0,"",", "),"")</f>
        <v/>
      </c>
      <c r="QJ254" t="str">
        <f>IF(IR254=1,QJ$8&amp;IF(SUM(IS254:$KK254)=0,"",", "),"")</f>
        <v/>
      </c>
      <c r="QK254" t="str">
        <f>IF(IS254=1,QK$8&amp;IF(SUM(IT254:$KK254)=0,"",", "),"")</f>
        <v/>
      </c>
      <c r="QL254" t="str">
        <f>IF(IT254=1,QL$8&amp;IF(SUM(IU254:$KK254)=0,"",", "),"")</f>
        <v/>
      </c>
      <c r="QM254" t="str">
        <f>IF(IU254=1,QM$8&amp;IF(SUM(IV254:$KK254)=0,"",", "),"")</f>
        <v/>
      </c>
      <c r="QN254" t="str">
        <f>IF(IV254=1,QN$8&amp;IF(SUM(IW254:$KK254)=0,"",", "),"")</f>
        <v/>
      </c>
      <c r="QO254" t="str">
        <f>IF(IW254=1,QO$8&amp;IF(SUM(IX254:$KK254)=0,"",", "),"")</f>
        <v/>
      </c>
      <c r="QP254" t="str">
        <f>IF(IX254=1,QP$8&amp;IF(SUM(IY254:$KK254)=0,"",", "),"")</f>
        <v/>
      </c>
      <c r="QQ254" t="str">
        <f>IF(IY254=1,QQ$8&amp;IF(SUM(IZ254:$KK254)=0,"",", "),"")</f>
        <v/>
      </c>
      <c r="QR254" t="str">
        <f>IF(IZ254=1,QR$8&amp;IF(SUM(JA254:$KK254)=0,"",", "),"")</f>
        <v/>
      </c>
      <c r="QS254" t="str">
        <f>IF(JA254=1,QS$8&amp;IF(SUM(JB254:$KK254)=0,"",", "),"")</f>
        <v/>
      </c>
      <c r="QT254" t="str">
        <f>IF(JB254=1,QT$8&amp;IF(SUM(JC254:$KK254)=0,"",", "),"")</f>
        <v/>
      </c>
      <c r="QU254" t="str">
        <f>IF(JC254=1,QU$8&amp;IF(SUM(JD254:$KK254)=0,"",", "),"")</f>
        <v/>
      </c>
      <c r="QV254" t="str">
        <f>IF(JD254=1,QV$8&amp;IF(SUM(JE254:$KK254)=0,"",", "),"")</f>
        <v/>
      </c>
      <c r="QW254" t="str">
        <f>IF(JE254=1,QW$8&amp;IF(SUM(JF254:$KK254)=0,"",", "),"")</f>
        <v/>
      </c>
      <c r="QX254" t="str">
        <f>IF(JF254=1,QX$8&amp;IF(SUM(JG254:$KK254)=0,"",", "),"")</f>
        <v/>
      </c>
      <c r="QY254" t="str">
        <f>IF(JG254=1,QY$8&amp;IF(SUM(JH254:$KK254)=0,"",", "),"")</f>
        <v/>
      </c>
      <c r="QZ254" t="str">
        <f>IF(JH254=1,QZ$8&amp;IF(SUM(JI254:$KK254)=0,"",", "),"")</f>
        <v/>
      </c>
      <c r="RA254" t="str">
        <f>IF(JI254=1,RA$8&amp;IF(SUM(JJ254:$KK254)=0,"",", "),"")</f>
        <v/>
      </c>
      <c r="RB254" t="str">
        <f>IF(JJ254=1,RB$8&amp;IF(SUM(JK254:$KK254)=0,"",", "),"")</f>
        <v/>
      </c>
      <c r="RC254" t="str">
        <f>IF(JK254=1,RC$8&amp;IF(SUM(JL254:$KK254)=0,"",", "),"")</f>
        <v/>
      </c>
      <c r="RD254" t="str">
        <f>IF(JL254=1,RD$8&amp;IF(SUM(JM254:$KK254)=0,"",", "),"")</f>
        <v/>
      </c>
      <c r="RE254" t="str">
        <f>IF(JM254=1,RE$8&amp;IF(SUM(JN254:$KK254)=0,"",", "),"")</f>
        <v/>
      </c>
      <c r="RF254" t="str">
        <f>IF(JN254=1,RF$8&amp;IF(SUM(JO254:$KK254)=0,"",", "),"")</f>
        <v/>
      </c>
      <c r="RG254" t="str">
        <f>IF(JO254=1,RG$8&amp;IF(SUM(JP254:$KK254)=0,"",", "),"")</f>
        <v/>
      </c>
      <c r="RH254" t="str">
        <f>IF(JP254=1,RH$8&amp;IF(SUM(JQ254:$KK254)=0,"",", "),"")</f>
        <v/>
      </c>
      <c r="RI254" t="str">
        <f>IF(JQ254=1,RI$8&amp;IF(SUM(JR254:$KK254)=0,"",", "),"")</f>
        <v/>
      </c>
      <c r="RJ254" t="str">
        <f>IF(JR254=1,RJ$8&amp;IF(SUM(JS254:$KK254)=0,"",", "),"")</f>
        <v/>
      </c>
      <c r="RK254" t="str">
        <f>IF(JS254=1,RK$8&amp;IF(SUM(JT254:$KK254)=0,"",", "),"")</f>
        <v/>
      </c>
      <c r="RL254" t="str">
        <f>IF(JT254=1,RL$8&amp;IF(SUM(JU254:$KK254)=0,"",", "),"")</f>
        <v/>
      </c>
      <c r="RM254" t="str">
        <f>IF(JU254=1,RM$8&amp;IF(SUM(JV254:$KK254)=0,"",", "),"")</f>
        <v/>
      </c>
      <c r="RN254" t="str">
        <f>IF(JV254=1,RN$8&amp;IF(SUM(JW254:$KK254)=0,"",", "),"")</f>
        <v/>
      </c>
      <c r="RO254" t="str">
        <f>IF(JW254=1,RO$8&amp;IF(SUM(JX254:$KK254)=0,"",", "),"")</f>
        <v/>
      </c>
      <c r="RP254" t="str">
        <f>IF(JX254=1,RP$8&amp;IF(SUM(JY254:$KK254)=0,"",", "),"")</f>
        <v/>
      </c>
      <c r="RQ254" t="str">
        <f>IF(JY254=1,RQ$8&amp;IF(SUM(JZ254:$KK254)=0,"",", "),"")</f>
        <v/>
      </c>
      <c r="RR254" t="str">
        <f>IF(JZ254=1,RR$8&amp;IF(SUM(KA254:$KK254)=0,"",", "),"")</f>
        <v/>
      </c>
      <c r="RS254" t="str">
        <f>IF(KA254=1,RS$8&amp;IF(SUM(KB254:$KK254)=0,"",", "),"")</f>
        <v/>
      </c>
      <c r="RT254" t="str">
        <f>IF(KB254=1,RT$8&amp;IF(SUM(KC254:$KK254)=0,"",", "),"")</f>
        <v/>
      </c>
      <c r="RU254" t="str">
        <f>IF(KC254=1,RU$8&amp;IF(SUM(KD254:$KK254)=0,"",", "),"")</f>
        <v/>
      </c>
      <c r="RV254" t="str">
        <f>IF(KD254=1,RV$8&amp;IF(SUM(KE254:$KK254)=0,"",", "),"")</f>
        <v/>
      </c>
      <c r="RW254" t="str">
        <f>IF(KE254=1,RW$8&amp;IF(SUM(KF254:$KK254)=0,"",", "),"")</f>
        <v/>
      </c>
      <c r="RX254" t="str">
        <f>IF(KF254=1,RX$8&amp;IF(SUM(KG254:$KK254)=0,"",", "),"")</f>
        <v/>
      </c>
      <c r="RY254" t="str">
        <f>IF(KG254=1,RY$8&amp;IF(SUM(KH254:$KK254)=0,"",", "),"")</f>
        <v/>
      </c>
      <c r="RZ254" t="str">
        <f>IF(KH254=1,RZ$8&amp;IF(SUM(KI254:$KK254)=0,"",", "),"")</f>
        <v/>
      </c>
      <c r="SA254" t="str">
        <f>IF(KI254=1,SA$8&amp;IF(SUM(KJ254:$KK254)=0,"",", "),"")</f>
        <v/>
      </c>
      <c r="SB254" t="str">
        <f>IF(KJ254=1,SB$8&amp;IF(SUM(KK254:$KK254)=0,"",", "),"")</f>
        <v/>
      </c>
      <c r="SC254" t="str">
        <f t="shared" si="287"/>
        <v/>
      </c>
    </row>
    <row r="255" spans="1:497" ht="60" customHeight="1" x14ac:dyDescent="0.45">
      <c r="A255" s="62"/>
      <c r="B255" s="212" t="str">
        <f t="shared" si="216"/>
        <v/>
      </c>
      <c r="C255" s="212" t="str">
        <f t="shared" si="275"/>
        <v/>
      </c>
      <c r="D255" s="212" t="str">
        <f t="shared" si="276"/>
        <v/>
      </c>
      <c r="E255" s="212" t="str">
        <f t="shared" si="277"/>
        <v/>
      </c>
      <c r="F255" s="212" t="str">
        <f t="shared" si="278"/>
        <v/>
      </c>
      <c r="G255" s="237" t="str">
        <f>IF('EDCI Data'!B255="","",'EDCI Data'!B255)</f>
        <v/>
      </c>
      <c r="H255" s="238" t="str">
        <f>IF('EDCI Data'!C255="","",'EDCI Data'!C255)</f>
        <v/>
      </c>
      <c r="I255" s="239" t="str">
        <f>IF('EDCI Data'!D255="","",'EDCI Data'!D255)</f>
        <v/>
      </c>
      <c r="J255" s="240" t="str">
        <f>IF('EDCI Data'!E255="","",'EDCI Data'!E255)</f>
        <v/>
      </c>
      <c r="K255" s="237" t="str">
        <f>IF('EDCI Data'!F255="","",'EDCI Data'!F255)</f>
        <v/>
      </c>
      <c r="L255" s="237" t="str">
        <f>IF('EDCI Data'!G255="","",'EDCI Data'!G255)</f>
        <v/>
      </c>
      <c r="M255" s="237" t="str">
        <f>IF('EDCI Data'!H255="","",'EDCI Data'!H255)</f>
        <v/>
      </c>
      <c r="N255" s="237" t="str">
        <f>IF('EDCI Data'!I255="","",'EDCI Data'!I255)</f>
        <v/>
      </c>
      <c r="O255" s="237" t="str">
        <f>IF('EDCI Data'!J255="","",'EDCI Data'!J255)</f>
        <v/>
      </c>
      <c r="P255" s="237" t="str">
        <f>IF('EDCI Data'!K255="","",'EDCI Data'!K255)</f>
        <v/>
      </c>
      <c r="Q255" s="241" t="str">
        <f>IF('EDCI Data'!L255="","",'EDCI Data'!L255)</f>
        <v/>
      </c>
      <c r="R255" s="241" t="str">
        <f>IF('EDCI Data'!M255="","",'EDCI Data'!M255)</f>
        <v/>
      </c>
      <c r="S255" s="237" t="str">
        <f>IF('EDCI Data'!N255="","",'EDCI Data'!N255)</f>
        <v/>
      </c>
      <c r="T255" s="237" t="str">
        <f>IF('EDCI Data'!O255="","",'EDCI Data'!O255)</f>
        <v/>
      </c>
      <c r="U255" s="237" t="str">
        <f>IF('EDCI Data'!P255="","",'EDCI Data'!P255)</f>
        <v/>
      </c>
      <c r="V255" s="237" t="str">
        <f>IF('EDCI Data'!Q255="","",'EDCI Data'!Q255)</f>
        <v/>
      </c>
      <c r="W255" s="242" t="str">
        <f>IF('EDCI Data'!R255="","",'EDCI Data'!R255)</f>
        <v/>
      </c>
      <c r="X255" s="243" t="str">
        <f>IF('EDCI Data'!S255="","",'EDCI Data'!S255)</f>
        <v/>
      </c>
      <c r="Y255" s="243" t="str">
        <f>IF('EDCI Data'!T255="","",'EDCI Data'!T255)</f>
        <v/>
      </c>
      <c r="Z255" s="244" t="str">
        <f>IF('EDCI Data'!U255="","",'EDCI Data'!U255)</f>
        <v/>
      </c>
      <c r="AA255" s="237" t="str">
        <f>IF('EDCI Data'!V255="","",'EDCI Data'!V255)</f>
        <v/>
      </c>
      <c r="AB255" s="244" t="str">
        <f>IF('EDCI Data'!W255="","",'EDCI Data'!W255)</f>
        <v/>
      </c>
      <c r="AC255" s="237" t="str">
        <f>IF('EDCI Data'!X255="","",'EDCI Data'!X255)</f>
        <v/>
      </c>
      <c r="AD255" s="244" t="str">
        <f>IF('EDCI Data'!Y255="","",'EDCI Data'!Y255)</f>
        <v/>
      </c>
      <c r="AE255" s="237" t="str">
        <f>IF('EDCI Data'!Z255="","",'EDCI Data'!Z255)</f>
        <v/>
      </c>
      <c r="AF255" s="237" t="str">
        <f>IF('EDCI Data'!AA255="","",'EDCI Data'!AA255)</f>
        <v/>
      </c>
      <c r="AG255" s="237" t="str">
        <f>IF('EDCI Data'!AB255="","",'EDCI Data'!AB255)</f>
        <v/>
      </c>
      <c r="AH255" s="237" t="str">
        <f>IF('EDCI Data'!AC255="","",'EDCI Data'!AC255)</f>
        <v/>
      </c>
      <c r="AI255" s="237" t="str">
        <f>IF('EDCI Data'!AD255="","",'EDCI Data'!AD255)</f>
        <v/>
      </c>
      <c r="AJ255" s="237" t="str">
        <f>IF('EDCI Data'!AE255="","",'EDCI Data'!AE255)</f>
        <v/>
      </c>
      <c r="AK255" s="237" t="str">
        <f>IF('EDCI Data'!AF255="","",'EDCI Data'!AF255)</f>
        <v/>
      </c>
      <c r="AL255" s="237" t="str">
        <f>IF('EDCI Data'!AG255="","",'EDCI Data'!AG255)</f>
        <v/>
      </c>
      <c r="AM255" s="237" t="str">
        <f>IF('EDCI Data'!AH255="","",'EDCI Data'!AH255)</f>
        <v/>
      </c>
      <c r="AN255" s="237" t="str">
        <f>IF('EDCI Data'!AI255="","",'EDCI Data'!AI255)</f>
        <v/>
      </c>
      <c r="AO255" s="237" t="str">
        <f>IF('EDCI Data'!AJ255="","",'EDCI Data'!AJ255)</f>
        <v/>
      </c>
      <c r="AP255" s="237" t="str">
        <f>IF('EDCI Data'!AK255="","",'EDCI Data'!AK255)</f>
        <v/>
      </c>
      <c r="AQ255" s="237" t="str">
        <f>IF('EDCI Data'!AL255="","",'EDCI Data'!AL255)</f>
        <v/>
      </c>
      <c r="AR255" s="237" t="str">
        <f>IF('EDCI Data'!AM255="","",'EDCI Data'!AM255)</f>
        <v/>
      </c>
      <c r="AS255" s="237" t="str">
        <f>IF('EDCI Data'!AN255="","",'EDCI Data'!AN255)</f>
        <v/>
      </c>
      <c r="AT255" s="237" t="str">
        <f>IF('EDCI Data'!AO255="","",'EDCI Data'!AO255)</f>
        <v/>
      </c>
      <c r="AU255" s="237" t="str">
        <f>IF('EDCI Data'!AP255="","",'EDCI Data'!AP255)</f>
        <v/>
      </c>
      <c r="AV255" s="237" t="str">
        <f>IF('EDCI Data'!AQ255="","",'EDCI Data'!AQ255)</f>
        <v/>
      </c>
      <c r="AW255" s="237" t="str">
        <f>IF('EDCI Data'!AR255="","",'EDCI Data'!AR255)</f>
        <v/>
      </c>
      <c r="AX255" s="237" t="str">
        <f>IF('EDCI Data'!AS255="","",'EDCI Data'!AS255)</f>
        <v/>
      </c>
      <c r="AY255" s="237" t="str">
        <f>IF('EDCI Data'!AT255="","",'EDCI Data'!AT255)</f>
        <v/>
      </c>
      <c r="AZ255" s="237" t="str">
        <f>IF('EDCI Data'!AU255="","",'EDCI Data'!AU255)</f>
        <v/>
      </c>
      <c r="BA255" s="237" t="str">
        <f>IF('EDCI Data'!AV255="","",'EDCI Data'!AV255)</f>
        <v/>
      </c>
      <c r="BB255" s="245" t="str">
        <f>IF('EDCI Data'!AW255="","",'EDCI Data'!AW255)</f>
        <v/>
      </c>
      <c r="BC255" s="245" t="str">
        <f>IF('EDCI Data'!AX255="","",'EDCI Data'!AX255)</f>
        <v/>
      </c>
      <c r="BD255" s="246" t="str">
        <f t="shared" si="279"/>
        <v/>
      </c>
      <c r="BE255" s="247" t="str">
        <f>IF('EDCI Data'!AY255="","",'EDCI Data'!AY255)</f>
        <v/>
      </c>
      <c r="BF255" s="247" t="str">
        <f>IF('EDCI Data'!AZ255="","",'EDCI Data'!AZ255)</f>
        <v/>
      </c>
      <c r="BG255" s="247" t="str">
        <f>IF('EDCI Data'!BA255="","",'EDCI Data'!BA255)</f>
        <v/>
      </c>
      <c r="BH255" s="247" t="str">
        <f>IF('EDCI Data'!BB255="","",'EDCI Data'!BB255)</f>
        <v/>
      </c>
      <c r="BI255" s="247" t="str">
        <f>IF('EDCI Data'!BC255="","",'EDCI Data'!BC255)</f>
        <v/>
      </c>
      <c r="BJ255" s="247" t="str">
        <f>IF('EDCI Data'!BD255="","",'EDCI Data'!BD255)</f>
        <v/>
      </c>
      <c r="BK255" s="247" t="str">
        <f>IF('EDCI Data'!BE255="","",'EDCI Data'!BE255)</f>
        <v/>
      </c>
      <c r="BL255" s="247" t="str">
        <f>IF('EDCI Data'!BF255="","",'EDCI Data'!BF255)</f>
        <v/>
      </c>
      <c r="BM255" s="247" t="str">
        <f>IF('EDCI Data'!BG255="","",'EDCI Data'!BG255)</f>
        <v/>
      </c>
      <c r="BN255" s="248" t="str">
        <f>IF('EDCI Data'!BH255="","",'EDCI Data'!BH255)</f>
        <v/>
      </c>
      <c r="BO255" s="248" t="str">
        <f>IF('EDCI Data'!BI255="","",'EDCI Data'!BI255)</f>
        <v/>
      </c>
      <c r="BP255" s="249" t="str">
        <f>IF('EDCI Data'!BJ255="","",'EDCI Data'!BJ255)</f>
        <v/>
      </c>
      <c r="BQ255" s="248" t="str">
        <f>IF('EDCI Data'!BK255="","",'EDCI Data'!BK255)</f>
        <v/>
      </c>
      <c r="BR255" s="248" t="str">
        <f>IF('EDCI Data'!BL255="","",'EDCI Data'!BL255)</f>
        <v/>
      </c>
      <c r="BS255" s="250" t="str">
        <f>IF('EDCI Data'!BM255="","",'EDCI Data'!BM255)</f>
        <v/>
      </c>
      <c r="BT255" s="251" t="str">
        <f>IF('EDCI Data'!BN255="","",'EDCI Data'!BN255)</f>
        <v/>
      </c>
      <c r="BU255" s="246" t="str">
        <f>IF('EDCI Data'!BO255="","",'EDCI Data'!BO255)</f>
        <v/>
      </c>
      <c r="BV255" s="252">
        <f t="shared" si="280"/>
        <v>0</v>
      </c>
      <c r="BW255" s="252">
        <f t="shared" si="281"/>
        <v>0</v>
      </c>
      <c r="BX255" s="252">
        <f t="shared" si="282"/>
        <v>0</v>
      </c>
      <c r="BY255" s="252">
        <f t="shared" si="283"/>
        <v>0</v>
      </c>
      <c r="BZ255" t="str">
        <f t="shared" si="217"/>
        <v/>
      </c>
      <c r="CA255" s="253"/>
      <c r="CB255"/>
      <c r="CC255"/>
      <c r="CD255"/>
      <c r="CE255" t="str">
        <f t="shared" si="218"/>
        <v/>
      </c>
      <c r="CF255"/>
      <c r="CG255" t="str">
        <f t="shared" si="219"/>
        <v/>
      </c>
      <c r="CH255" t="str">
        <f t="shared" si="220"/>
        <v/>
      </c>
      <c r="CI255" t="str">
        <f t="shared" si="221"/>
        <v/>
      </c>
      <c r="CJ255" t="str">
        <f t="shared" si="222"/>
        <v/>
      </c>
      <c r="CK255"/>
      <c r="CL255"/>
      <c r="CM255" t="str">
        <f t="shared" si="223"/>
        <v/>
      </c>
      <c r="CN255" t="str">
        <f t="shared" si="224"/>
        <v/>
      </c>
      <c r="CO255" t="str">
        <f t="shared" si="225"/>
        <v/>
      </c>
      <c r="CP255" t="str">
        <f t="shared" si="226"/>
        <v/>
      </c>
      <c r="CQ255"/>
      <c r="CR255" t="str" cm="1">
        <f t="array" ref="CR255">IF(COUNTIFS($BZ$10:$BZ$259,$BZ255,$I$10:$I$259,$I255+1)&gt;0,IF(X255&lt;&gt;INDEX(Y$10:Y$259,MATCH(1,INDEX(($BZ255=$BZ$10:$BZ$259)*($I$10:$I$259=$I255+1),0,1),0)),"Number of FTEs in previous year do not align with Number of FTEs in current year across years, by definition these should be equal. Please check and update if required. "&amp;CHAR(10),""),"")</f>
        <v/>
      </c>
      <c r="CS255" t="str" cm="1">
        <f t="array" ref="CS255">IF(COUNTIFS($BZ$10:$BZ$259,$BZ255,$I$10:$I$259,$I255-1)&gt;0,IF(Y255&lt;&gt;INDEX(X$10:X$259,MATCH(1,INDEX(($BZ255=$BZ$10:$BZ$259)*($I$10:$I$259=$I255-1),0,1),0)),"Number of FTEs in previous year do not align with Number of FTEs in current year across years, by definition these should be equal. Please check and update if required. "&amp;CHAR(10),""),"")</f>
        <v/>
      </c>
      <c r="CT255" t="str">
        <f t="shared" si="227"/>
        <v/>
      </c>
      <c r="CU255" t="str">
        <f t="shared" si="228"/>
        <v/>
      </c>
      <c r="CV255"/>
      <c r="CW255" t="str">
        <f t="shared" si="229"/>
        <v/>
      </c>
      <c r="CX255"/>
      <c r="CY255" t="str">
        <f t="shared" si="230"/>
        <v/>
      </c>
      <c r="CZ255"/>
      <c r="DA255" t="str">
        <f t="shared" si="231"/>
        <v/>
      </c>
      <c r="DB255"/>
      <c r="DC255"/>
      <c r="DD255"/>
      <c r="DE255"/>
      <c r="DF255"/>
      <c r="DG255"/>
      <c r="DH255"/>
      <c r="DI255"/>
      <c r="DJ255"/>
      <c r="DK255"/>
      <c r="DL255"/>
      <c r="DM255"/>
      <c r="DN255"/>
      <c r="DO255"/>
      <c r="DP255"/>
      <c r="DQ255"/>
      <c r="DR255"/>
      <c r="DS255"/>
      <c r="DT255"/>
      <c r="DU255"/>
      <c r="DV255"/>
      <c r="DW255"/>
      <c r="DX255" t="str">
        <f t="shared" si="232"/>
        <v/>
      </c>
      <c r="DY255" t="str">
        <f t="shared" si="233"/>
        <v/>
      </c>
      <c r="DZ255" t="str">
        <f t="shared" si="234"/>
        <v/>
      </c>
      <c r="EA255" t="str">
        <f t="shared" si="235"/>
        <v/>
      </c>
      <c r="EB255" t="str">
        <f t="shared" si="236"/>
        <v/>
      </c>
      <c r="EC255" t="str">
        <f t="shared" si="237"/>
        <v/>
      </c>
      <c r="ED255" t="str">
        <f t="shared" si="238"/>
        <v/>
      </c>
      <c r="EE255" t="str">
        <f t="shared" si="239"/>
        <v/>
      </c>
      <c r="EF255" t="str">
        <f t="shared" si="240"/>
        <v/>
      </c>
      <c r="EG255" t="str">
        <f t="shared" si="241"/>
        <v/>
      </c>
      <c r="EH255" t="str">
        <f t="shared" si="242"/>
        <v/>
      </c>
      <c r="EI255" t="str">
        <f t="shared" si="243"/>
        <v/>
      </c>
      <c r="EJ255"/>
      <c r="EK255"/>
      <c r="EL255"/>
      <c r="EM255"/>
      <c r="EN255"/>
      <c r="EO255"/>
      <c r="EP255"/>
      <c r="EQ255" t="str">
        <f t="shared" si="244"/>
        <v/>
      </c>
      <c r="ER255" t="str">
        <f t="shared" si="245"/>
        <v/>
      </c>
      <c r="ES255" t="str">
        <f t="shared" si="246"/>
        <v/>
      </c>
      <c r="ET255"/>
      <c r="EU255" t="str">
        <f t="shared" si="247"/>
        <v/>
      </c>
      <c r="EV255"/>
      <c r="EW255" t="str">
        <f t="shared" si="248"/>
        <v/>
      </c>
      <c r="EX255"/>
      <c r="EY255" t="str">
        <f t="shared" si="249"/>
        <v/>
      </c>
      <c r="EZ255"/>
      <c r="FA255"/>
      <c r="FB255"/>
      <c r="FC255"/>
      <c r="FD255"/>
      <c r="FE255"/>
      <c r="FF255"/>
      <c r="FG255"/>
      <c r="FH255"/>
      <c r="FI255"/>
      <c r="FJ255"/>
      <c r="FK255"/>
      <c r="FL255"/>
      <c r="FM255"/>
      <c r="FN255"/>
      <c r="FO255"/>
      <c r="FP255"/>
      <c r="FQ255"/>
      <c r="FR255"/>
      <c r="FS255"/>
      <c r="FT255"/>
      <c r="FU255"/>
      <c r="FV255" t="str">
        <f t="shared" si="250"/>
        <v/>
      </c>
      <c r="FW255" t="str">
        <f t="shared" si="251"/>
        <v/>
      </c>
      <c r="FX255"/>
      <c r="FY255" t="str">
        <f t="shared" si="252"/>
        <v/>
      </c>
      <c r="FZ255" t="str">
        <f t="shared" si="253"/>
        <v/>
      </c>
      <c r="GA255" t="str">
        <f t="shared" si="254"/>
        <v/>
      </c>
      <c r="GB255" t="str">
        <f t="shared" si="255"/>
        <v/>
      </c>
      <c r="GC255" t="str">
        <f t="shared" si="256"/>
        <v/>
      </c>
      <c r="GD255" t="str">
        <f t="shared" si="257"/>
        <v/>
      </c>
      <c r="GE255" t="str">
        <f t="shared" si="258"/>
        <v/>
      </c>
      <c r="GF255" t="str">
        <f t="shared" si="259"/>
        <v/>
      </c>
      <c r="GG255" t="str">
        <f t="shared" si="260"/>
        <v/>
      </c>
      <c r="GH255"/>
      <c r="GI255"/>
      <c r="GJ255"/>
      <c r="GK255"/>
      <c r="GL255"/>
      <c r="GM255"/>
      <c r="GN255"/>
      <c r="GO255"/>
      <c r="GP255" t="str">
        <f t="shared" si="261"/>
        <v/>
      </c>
      <c r="GQ255" t="str">
        <f t="shared" si="262"/>
        <v/>
      </c>
      <c r="GR255"/>
      <c r="GS255" t="str">
        <f t="shared" si="263"/>
        <v/>
      </c>
      <c r="GT255"/>
      <c r="GU255" t="str">
        <f t="shared" si="264"/>
        <v/>
      </c>
      <c r="GV255"/>
      <c r="GW255" t="str">
        <f t="shared" si="265"/>
        <v/>
      </c>
      <c r="GX255"/>
      <c r="GY255"/>
      <c r="GZ255"/>
      <c r="HA255"/>
      <c r="HB255"/>
      <c r="HC255"/>
      <c r="HD255"/>
      <c r="HE255"/>
      <c r="HF255"/>
      <c r="HG255"/>
      <c r="HH255"/>
      <c r="HI255"/>
      <c r="HJ255"/>
      <c r="HK255"/>
      <c r="HL255"/>
      <c r="HM255"/>
      <c r="HN255"/>
      <c r="HO255"/>
      <c r="HP255"/>
      <c r="HQ255"/>
      <c r="HR255"/>
      <c r="HS255"/>
      <c r="HT255" t="str">
        <f t="shared" si="266"/>
        <v/>
      </c>
      <c r="HU255" t="str">
        <f t="shared" si="267"/>
        <v/>
      </c>
      <c r="HV255"/>
      <c r="HW255"/>
      <c r="HX255"/>
      <c r="HY255"/>
      <c r="HZ255"/>
      <c r="IA255"/>
      <c r="IB255"/>
      <c r="IC255"/>
      <c r="ID255"/>
      <c r="IE255" t="str">
        <f t="shared" si="268"/>
        <v/>
      </c>
      <c r="IF255"/>
      <c r="IG255"/>
      <c r="IH255"/>
      <c r="II255"/>
      <c r="IJ255"/>
      <c r="IK255"/>
      <c r="IL255"/>
      <c r="IM255"/>
      <c r="IN255"/>
      <c r="IO255"/>
      <c r="IP255"/>
      <c r="IQ255" t="str">
        <f t="shared" si="269"/>
        <v/>
      </c>
      <c r="IR255"/>
      <c r="IS255" t="str">
        <f t="shared" si="270"/>
        <v/>
      </c>
      <c r="IT255"/>
      <c r="IU255" t="str">
        <f t="shared" si="271"/>
        <v/>
      </c>
      <c r="IV255"/>
      <c r="IW255"/>
      <c r="IX255"/>
      <c r="IY255"/>
      <c r="IZ255"/>
      <c r="JA255"/>
      <c r="JB255"/>
      <c r="JC255"/>
      <c r="JD255"/>
      <c r="JE255"/>
      <c r="JF255"/>
      <c r="JG255"/>
      <c r="JH255"/>
      <c r="JI255"/>
      <c r="JJ255"/>
      <c r="JK255"/>
      <c r="JL255"/>
      <c r="JM255"/>
      <c r="JN255"/>
      <c r="JO255"/>
      <c r="JP255"/>
      <c r="JQ255"/>
      <c r="JR255" t="str">
        <f t="shared" si="272"/>
        <v/>
      </c>
      <c r="JS255" t="str">
        <f t="shared" si="273"/>
        <v/>
      </c>
      <c r="JT255"/>
      <c r="JU255"/>
      <c r="JV255"/>
      <c r="JW255"/>
      <c r="JX255"/>
      <c r="JY255"/>
      <c r="JZ255"/>
      <c r="KA255"/>
      <c r="KB255"/>
      <c r="KC255" t="str">
        <f t="shared" si="274"/>
        <v/>
      </c>
      <c r="KD255"/>
      <c r="KE255"/>
      <c r="KF255"/>
      <c r="KG255"/>
      <c r="KH255"/>
      <c r="KI255"/>
      <c r="KJ255"/>
      <c r="KK255"/>
      <c r="KL255" t="str">
        <f>IF(CT255=1,KL$8&amp;IF(SUM(CU255:$EQ255)=0,"",", "),"")</f>
        <v/>
      </c>
      <c r="KM255" t="str">
        <f>IF(CU255=1,KM$8&amp;IF(SUM(CV255:$EQ255)=0,"",", "),"")</f>
        <v/>
      </c>
      <c r="KN255" t="str">
        <f>IF(CV255=1,KN$8&amp;IF(SUM(CW255:$EQ255)=0,"",", "),"")</f>
        <v/>
      </c>
      <c r="KO255" t="str">
        <f>IF(CW255=1,KO$8&amp;IF(SUM(CX255:$EQ255)=0,"",", "),"")</f>
        <v/>
      </c>
      <c r="KP255" t="str">
        <f>IF(CX255=1,KP$8&amp;IF(SUM(CY255:$EQ255)=0,"",", "),"")</f>
        <v/>
      </c>
      <c r="KQ255" t="str">
        <f>IF(CY255=1,KQ$8&amp;IF(SUM(CZ255:$EQ255)=0,"",", "),"")</f>
        <v/>
      </c>
      <c r="KR255" t="str">
        <f>IF(CZ255=1,KR$8&amp;IF(SUM(DA255:$EQ255)=0,"",", "),"")</f>
        <v/>
      </c>
      <c r="KS255" t="str">
        <f>IF(DA255=1,KS$8&amp;IF(SUM(DB255:$EQ255)=0,"",", "),"")</f>
        <v/>
      </c>
      <c r="KT255" t="str">
        <f>IF(DB255=1,KT$8&amp;IF(SUM(DC255:$EQ255)=0,"",", "),"")</f>
        <v/>
      </c>
      <c r="KU255" t="str">
        <f>IF(DC255=1,KU$8&amp;IF(SUM(DD255:$EQ255)=0,"",", "),"")</f>
        <v/>
      </c>
      <c r="KV255" t="str">
        <f>IF(DD255=1,KV$8&amp;IF(SUM(DE255:$EQ255)=0,"",", "),"")</f>
        <v/>
      </c>
      <c r="KW255" t="str">
        <f>IF(DE255=1,KW$8&amp;IF(SUM(DF255:$EQ255)=0,"",", "),"")</f>
        <v/>
      </c>
      <c r="KX255" t="str">
        <f>IF(DF255=1,KX$8&amp;IF(SUM(DG255:$EQ255)=0,"",", "),"")</f>
        <v/>
      </c>
      <c r="KY255" t="str">
        <f>IF(DG255=1,KY$8&amp;IF(SUM(DH255:$EQ255)=0,"",", "),"")</f>
        <v/>
      </c>
      <c r="KZ255" t="str">
        <f>IF(DH255=1,KZ$8&amp;IF(SUM(DI255:$EQ255)=0,"",", "),"")</f>
        <v/>
      </c>
      <c r="LA255" t="str">
        <f>IF(DI255=1,LA$8&amp;IF(SUM(DJ255:$EQ255)=0,"",", "),"")</f>
        <v/>
      </c>
      <c r="LB255" t="str">
        <f>IF(DJ255=1,LB$8&amp;IF(SUM(DK255:$EQ255)=0,"",", "),"")</f>
        <v/>
      </c>
      <c r="LC255" t="str">
        <f>IF(DK255=1,LC$8&amp;IF(SUM(DL255:$EQ255)=0,"",", "),"")</f>
        <v/>
      </c>
      <c r="LD255" t="str">
        <f>IF(DL255=1,LD$8&amp;IF(SUM(DM255:$EQ255)=0,"",", "),"")</f>
        <v/>
      </c>
      <c r="LE255" t="str">
        <f>IF(DM255=1,LE$8&amp;IF(SUM(DN255:$EQ255)=0,"",", "),"")</f>
        <v/>
      </c>
      <c r="LF255" t="str">
        <f>IF(DN255=1,LF$8&amp;IF(SUM(DO255:$EQ255)=0,"",", "),"")</f>
        <v/>
      </c>
      <c r="LG255" t="str">
        <f>IF(DO255=1,LG$8&amp;IF(SUM(DP255:$EQ255)=0,"",", "),"")</f>
        <v/>
      </c>
      <c r="LH255" t="str">
        <f>IF(DP255=1,LH$8&amp;IF(SUM(DQ255:$EQ255)=0,"",", "),"")</f>
        <v/>
      </c>
      <c r="LI255" t="str">
        <f>IF(DQ255=1,LI$8&amp;IF(SUM(DR255:$EQ255)=0,"",", "),"")</f>
        <v/>
      </c>
      <c r="LJ255" t="str">
        <f>IF(DR255=1,LJ$8&amp;IF(SUM(DS255:$EQ255)=0,"",", "),"")</f>
        <v/>
      </c>
      <c r="LK255" t="str">
        <f>IF(DS255=1,LK$8&amp;IF(SUM(DT255:$EQ255)=0,"",", "),"")</f>
        <v/>
      </c>
      <c r="LL255" t="str">
        <f>IF(DT255=1,LL$8&amp;IF(SUM(DU255:$EQ255)=0,"",", "),"")</f>
        <v/>
      </c>
      <c r="LM255" t="str">
        <f>IF(DU255=1,LM$8&amp;IF(SUM(DV255:$EQ255)=0,"",", "),"")</f>
        <v/>
      </c>
      <c r="LN255" t="str">
        <f>IF(DV255=1,LN$8&amp;IF(SUM(DW255:$EQ255)=0,"",", "),"")</f>
        <v/>
      </c>
      <c r="LO255" t="str">
        <f>IF(DW255=1,LO$8&amp;IF(SUM(DX255:$EQ255)=0,"",", "),"")</f>
        <v/>
      </c>
      <c r="LP255" t="str">
        <f>IF(DX255=1,LP$8&amp;IF(SUM(DY255:$EQ255)=0,"",", "),"")</f>
        <v/>
      </c>
      <c r="LQ255" t="str">
        <f>IF(DY255=1,LQ$8&amp;IF(SUM(DZ255:$EQ255)=0,"",", "),"")</f>
        <v/>
      </c>
      <c r="LR255" t="str">
        <f>IF(DZ255=1,LR$8&amp;IF(SUM(EA255:$EQ255)=0,"",", "),"")</f>
        <v/>
      </c>
      <c r="LS255" t="str">
        <f>IF(EA255=1,LS$8&amp;IF(SUM(EB255:$EQ255)=0,"",", "),"")</f>
        <v/>
      </c>
      <c r="LT255" t="str">
        <f>IF(EB255=1,LT$8&amp;IF(SUM(EC255:$EQ255)=0,"",", "),"")</f>
        <v/>
      </c>
      <c r="LU255" t="str">
        <f>IF(EC255=1,LU$8&amp;IF(SUM(ED255:$EQ255)=0,"",", "),"")</f>
        <v/>
      </c>
      <c r="LV255" t="str">
        <f>IF(ED255=1,LV$8&amp;IF(SUM(EE255:$EQ255)=0,"",", "),"")</f>
        <v/>
      </c>
      <c r="LW255" t="str">
        <f>IF(EE255=1,LW$8&amp;IF(SUM(EF255:$EQ255)=0,"",", "),"")</f>
        <v/>
      </c>
      <c r="LX255" t="str">
        <f>IF(EF255=1,LX$8&amp;IF(SUM(EG255:$EQ255)=0,"",", "),"")</f>
        <v/>
      </c>
      <c r="LY255" t="str">
        <f>IF(EG255=1,LY$8&amp;IF(SUM(EH255:$EQ255)=0,"",", "),"")</f>
        <v/>
      </c>
      <c r="LZ255" t="str">
        <f>IF(EH255=1,LZ$8&amp;IF(SUM(EI255:$EQ255)=0,"",", "),"")</f>
        <v/>
      </c>
      <c r="MA255" t="str">
        <f>IF(EI255=1,MA$8&amp;IF(SUM(EJ255:$EQ255)=0,"",", "),"")</f>
        <v/>
      </c>
      <c r="MB255" t="str">
        <f>IF(EJ255=1,MB$8&amp;IF(SUM(EK255:$EQ255)=0,"",", "),"")</f>
        <v/>
      </c>
      <c r="MC255" t="str">
        <f>IF(EK255=1,MC$8&amp;IF(SUM(EL255:$EQ255)=0,"",", "),"")</f>
        <v/>
      </c>
      <c r="MD255" t="str">
        <f>IF(EL255=1,MD$8&amp;IF(SUM(EM255:$EQ255)=0,"",", "),"")</f>
        <v/>
      </c>
      <c r="ME255" t="str">
        <f>IF(EM255=1,ME$8&amp;IF(SUM(EN255:$EQ255)=0,"",", "),"")</f>
        <v/>
      </c>
      <c r="MF255" t="str">
        <f>IF(EN255=1,MF$8&amp;IF(SUM(EO255:$EQ255)=0,"",", "),"")</f>
        <v/>
      </c>
      <c r="MG255" t="str">
        <f>IF(EO255=1,MG$8&amp;IF(SUM(EP255:$EQ255)=0,"",", "),"")</f>
        <v/>
      </c>
      <c r="MH255" t="str">
        <f>IF(EP255=1,MH$8&amp;IF(SUM(EQ255:$EQ255)=0,"",", "),"")</f>
        <v/>
      </c>
      <c r="MI255" t="str">
        <f t="shared" si="284"/>
        <v/>
      </c>
      <c r="MJ255" t="str">
        <f>IF(ER255=1,MJ$8&amp;IF(SUM(ES255:$GO255)=0,"",", "),"")</f>
        <v/>
      </c>
      <c r="MK255" t="str">
        <f>IF(ES255=1,MK$8&amp;IF(SUM(ET255:$GO255)=0,"",", "),"")</f>
        <v/>
      </c>
      <c r="ML255" t="str">
        <f>IF(ET255=1,ML$8&amp;IF(SUM(EU255:$GO255)=0,"",", "),"")</f>
        <v/>
      </c>
      <c r="MM255" t="str">
        <f>IF(EU255=1,MM$8&amp;IF(SUM(EV255:$GO255)=0,"",", "),"")</f>
        <v/>
      </c>
      <c r="MN255" t="str">
        <f>IF(EV255=1,MN$8&amp;IF(SUM(EW255:$GO255)=0,"",", "),"")</f>
        <v/>
      </c>
      <c r="MO255" t="str">
        <f>IF(EW255=1,MO$8&amp;IF(SUM(EX255:$GO255)=0,"",", "),"")</f>
        <v/>
      </c>
      <c r="MP255" t="str">
        <f>IF(EX255=1,MP$8&amp;IF(SUM(EY255:$GO255)=0,"",", "),"")</f>
        <v/>
      </c>
      <c r="MQ255" t="str">
        <f>IF(EY255=1,MQ$8&amp;IF(SUM(EZ255:$GO255)=0,"",", "),"")</f>
        <v/>
      </c>
      <c r="MR255" t="str">
        <f>IF(EZ255=1,MR$8&amp;IF(SUM(FA255:$GO255)=0,"",", "),"")</f>
        <v/>
      </c>
      <c r="MS255" t="str">
        <f>IF(FA255=1,MS$8&amp;IF(SUM(FB255:$GO255)=0,"",", "),"")</f>
        <v/>
      </c>
      <c r="MT255" t="str">
        <f>IF(FB255=1,MT$8&amp;IF(SUM(FC255:$GO255)=0,"",", "),"")</f>
        <v/>
      </c>
      <c r="MU255" t="str">
        <f>IF(FC255=1,MU$8&amp;IF(SUM(FD255:$GO255)=0,"",", "),"")</f>
        <v/>
      </c>
      <c r="MV255" t="str">
        <f>IF(FD255=1,MV$8&amp;IF(SUM(FE255:$GO255)=0,"",", "),"")</f>
        <v/>
      </c>
      <c r="MW255" t="str">
        <f>IF(FE255=1,MW$8&amp;IF(SUM(FF255:$GO255)=0,"",", "),"")</f>
        <v/>
      </c>
      <c r="MX255" t="str">
        <f>IF(FF255=1,MX$8&amp;IF(SUM(FG255:$GO255)=0,"",", "),"")</f>
        <v/>
      </c>
      <c r="MY255" t="str">
        <f>IF(FG255=1,MY$8&amp;IF(SUM(FH255:$GO255)=0,"",", "),"")</f>
        <v/>
      </c>
      <c r="MZ255" t="str">
        <f>IF(FH255=1,MZ$8&amp;IF(SUM(FI255:$GO255)=0,"",", "),"")</f>
        <v/>
      </c>
      <c r="NA255" t="str">
        <f>IF(FI255=1,NA$8&amp;IF(SUM(FJ255:$GO255)=0,"",", "),"")</f>
        <v/>
      </c>
      <c r="NB255" t="str">
        <f>IF(FJ255=1,NB$8&amp;IF(SUM(FK255:$GO255)=0,"",", "),"")</f>
        <v/>
      </c>
      <c r="NC255" t="str">
        <f>IF(FK255=1,NC$8&amp;IF(SUM(FL255:$GO255)=0,"",", "),"")</f>
        <v/>
      </c>
      <c r="ND255" t="str">
        <f>IF(FL255=1,ND$8&amp;IF(SUM(FM255:$GO255)=0,"",", "),"")</f>
        <v/>
      </c>
      <c r="NE255" t="str">
        <f>IF(FM255=1,NE$8&amp;IF(SUM(FN255:$GO255)=0,"",", "),"")</f>
        <v/>
      </c>
      <c r="NF255" t="str">
        <f>IF(FN255=1,NF$8&amp;IF(SUM(FO255:$GO255)=0,"",", "),"")</f>
        <v/>
      </c>
      <c r="NG255" t="str">
        <f>IF(FO255=1,NG$8&amp;IF(SUM(FP255:$GO255)=0,"",", "),"")</f>
        <v/>
      </c>
      <c r="NH255" t="str">
        <f>IF(FP255=1,NH$8&amp;IF(SUM(FQ255:$GO255)=0,"",", "),"")</f>
        <v/>
      </c>
      <c r="NI255" t="str">
        <f>IF(FQ255=1,NI$8&amp;IF(SUM(FR255:$GO255)=0,"",", "),"")</f>
        <v/>
      </c>
      <c r="NJ255" t="str">
        <f>IF(FR255=1,NJ$8&amp;IF(SUM(FS255:$GO255)=0,"",", "),"")</f>
        <v/>
      </c>
      <c r="NK255" t="str">
        <f>IF(FS255=1,NK$8&amp;IF(SUM(FT255:$GO255)=0,"",", "),"")</f>
        <v/>
      </c>
      <c r="NL255" t="str">
        <f>IF(FT255=1,NL$8&amp;IF(SUM(FU255:$GO255)=0,"",", "),"")</f>
        <v/>
      </c>
      <c r="NM255" t="str">
        <f>IF(FU255=1,NM$8&amp;IF(SUM(FV255:$GO255)=0,"",", "),"")</f>
        <v/>
      </c>
      <c r="NN255" t="str">
        <f>IF(FV255=1,NN$8&amp;IF(SUM(FW255:$GO255)=0,"",", "),"")</f>
        <v/>
      </c>
      <c r="NO255" t="str">
        <f>IF(FW255=1,NO$8&amp;IF(SUM(FX255:$GO255)=0,"",", "),"")</f>
        <v/>
      </c>
      <c r="NP255" t="str">
        <f>IF(FX255=1,NP$8&amp;IF(SUM(FY255:$GO255)=0,"",", "),"")</f>
        <v/>
      </c>
      <c r="NQ255" t="str">
        <f>IF(FY255=1,NQ$8&amp;IF(SUM(FZ255:$GO255)=0,"",", "),"")</f>
        <v/>
      </c>
      <c r="NR255" t="str">
        <f>IF(FZ255=1,NR$8&amp;IF(SUM(GA255:$GO255)=0,"",", "),"")</f>
        <v/>
      </c>
      <c r="NS255" t="str">
        <f>IF(GA255=1,NS$8&amp;IF(SUM(GB255:$GO255)=0,"",", "),"")</f>
        <v/>
      </c>
      <c r="NT255" t="str">
        <f>IF(GB255=1,NT$8&amp;IF(SUM(GC255:$GO255)=0,"",", "),"")</f>
        <v/>
      </c>
      <c r="NU255" t="str">
        <f>IF(GC255=1,NU$8&amp;IF(SUM(GD255:$GO255)=0,"",", "),"")</f>
        <v/>
      </c>
      <c r="NV255" t="str">
        <f>IF(GD255=1,NV$8&amp;IF(SUM(GE255:$GO255)=0,"",", "),"")</f>
        <v/>
      </c>
      <c r="NW255" t="str">
        <f>IF(GE255=1,NW$8&amp;IF(SUM(GF255:$GO255)=0,"",", "),"")</f>
        <v/>
      </c>
      <c r="NX255" t="str">
        <f>IF(GF255=1,NX$8&amp;IF(SUM(GG255:$GO255)=0,"",", "),"")</f>
        <v/>
      </c>
      <c r="NY255" t="str">
        <f>IF(GG255=1,NY$8&amp;IF(SUM(GH255:$GO255)=0,"",", "),"")</f>
        <v/>
      </c>
      <c r="NZ255" t="str">
        <f>IF(GH255=1,NZ$8&amp;IF(SUM(GI255:$GO255)=0,"",", "),"")</f>
        <v/>
      </c>
      <c r="OA255" t="str">
        <f>IF(GI255=1,OA$8&amp;IF(SUM(GJ255:$GO255)=0,"",", "),"")</f>
        <v/>
      </c>
      <c r="OB255" t="str">
        <f>IF(GJ255=1,OB$8&amp;IF(SUM(GK255:$GO255)=0,"",", "),"")</f>
        <v/>
      </c>
      <c r="OC255" t="str">
        <f>IF(GK255=1,OC$8&amp;IF(SUM(GL255:$GO255)=0,"",", "),"")</f>
        <v/>
      </c>
      <c r="OD255" t="str">
        <f>IF(GL255=1,OD$8&amp;IF(SUM(GM255:$GO255)=0,"",", "),"")</f>
        <v/>
      </c>
      <c r="OE255" t="str">
        <f>IF(GM255=1,OE$8&amp;IF(SUM(GN255:$GO255)=0,"",", "),"")</f>
        <v/>
      </c>
      <c r="OF255" t="str">
        <f>IF(GN255=1,OF$8&amp;IF(SUM(GO255:$GO255)=0,"",", "),"")</f>
        <v/>
      </c>
      <c r="OG255" t="str">
        <f t="shared" si="285"/>
        <v/>
      </c>
      <c r="OH255" t="str">
        <f>IF(GP255=1,OH$8&amp;IF(SUM(GQ255:$IM255)=0,"",", "),"")</f>
        <v/>
      </c>
      <c r="OI255" t="str">
        <f>IF(GQ255=1,OI$8&amp;IF(SUM(GR255:$IM255)=0,"",", "),"")</f>
        <v/>
      </c>
      <c r="OJ255" t="str">
        <f>IF(GR255=1,OJ$8&amp;IF(SUM(GS255:$IM255)=0,"",", "),"")</f>
        <v/>
      </c>
      <c r="OK255" t="str">
        <f>IF(GS255=1,OK$8&amp;IF(SUM(GT255:$IM255)=0,"",", "),"")</f>
        <v/>
      </c>
      <c r="OL255" t="str">
        <f>IF(GT255=1,OL$8&amp;IF(SUM(GU255:$IM255)=0,"",", "),"")</f>
        <v/>
      </c>
      <c r="OM255" t="str">
        <f>IF(GU255=1,OM$8&amp;IF(SUM(GV255:$IM255)=0,"",", "),"")</f>
        <v/>
      </c>
      <c r="ON255" t="str">
        <f>IF(GV255=1,ON$8&amp;IF(SUM(GW255:$IM255)=0,"",", "),"")</f>
        <v/>
      </c>
      <c r="OO255" t="str">
        <f>IF(GW255=1,OO$8&amp;IF(SUM(GX255:$IM255)=0,"",", "),"")</f>
        <v/>
      </c>
      <c r="OP255" t="str">
        <f>IF(GX255=1,OP$8&amp;IF(SUM(GY255:$IM255)=0,"",", "),"")</f>
        <v/>
      </c>
      <c r="OQ255" t="str">
        <f>IF(GY255=1,OQ$8&amp;IF(SUM(GZ255:$IM255)=0,"",", "),"")</f>
        <v/>
      </c>
      <c r="OR255" t="str">
        <f>IF(GZ255=1,OR$8&amp;IF(SUM(HA255:$IM255)=0,"",", "),"")</f>
        <v/>
      </c>
      <c r="OS255" t="str">
        <f>IF(HA255=1,OS$8&amp;IF(SUM(HB255:$IM255)=0,"",", "),"")</f>
        <v/>
      </c>
      <c r="OT255" t="str">
        <f>IF(HB255=1,OT$8&amp;IF(SUM(HC255:$IM255)=0,"",", "),"")</f>
        <v/>
      </c>
      <c r="OU255" t="str">
        <f>IF(HC255=1,OU$8&amp;IF(SUM(HD255:$IM255)=0,"",", "),"")</f>
        <v/>
      </c>
      <c r="OV255" t="str">
        <f>IF(HD255=1,OV$8&amp;IF(SUM(HE255:$IM255)=0,"",", "),"")</f>
        <v/>
      </c>
      <c r="OW255" t="str">
        <f>IF(HE255=1,OW$8&amp;IF(SUM(HF255:$IM255)=0,"",", "),"")</f>
        <v/>
      </c>
      <c r="OX255" t="str">
        <f>IF(HF255=1,OX$8&amp;IF(SUM(HG255:$IM255)=0,"",", "),"")</f>
        <v/>
      </c>
      <c r="OY255" t="str">
        <f>IF(HG255=1,OY$8&amp;IF(SUM(HH255:$IM255)=0,"",", "),"")</f>
        <v/>
      </c>
      <c r="OZ255" t="str">
        <f>IF(HH255=1,OZ$8&amp;IF(SUM(HI255:$IM255)=0,"",", "),"")</f>
        <v/>
      </c>
      <c r="PA255" t="str">
        <f>IF(HI255=1,PA$8&amp;IF(SUM(HJ255:$IM255)=0,"",", "),"")</f>
        <v/>
      </c>
      <c r="PB255" t="str">
        <f>IF(HJ255=1,PB$8&amp;IF(SUM(HK255:$IM255)=0,"",", "),"")</f>
        <v/>
      </c>
      <c r="PC255" t="str">
        <f>IF(HK255=1,PC$8&amp;IF(SUM(HL255:$IM255)=0,"",", "),"")</f>
        <v/>
      </c>
      <c r="PD255" t="str">
        <f>IF(HL255=1,PD$8&amp;IF(SUM(HM255:$IM255)=0,"",", "),"")</f>
        <v/>
      </c>
      <c r="PE255" t="str">
        <f>IF(HM255=1,PE$8&amp;IF(SUM(HN255:$IM255)=0,"",", "),"")</f>
        <v/>
      </c>
      <c r="PF255" t="str">
        <f>IF(HN255=1,PF$8&amp;IF(SUM(HO255:$IM255)=0,"",", "),"")</f>
        <v/>
      </c>
      <c r="PG255" t="str">
        <f>IF(HO255=1,PG$8&amp;IF(SUM(HP255:$IM255)=0,"",", "),"")</f>
        <v/>
      </c>
      <c r="PH255" t="str">
        <f>IF(HP255=1,PH$8&amp;IF(SUM(HQ255:$IM255)=0,"",", "),"")</f>
        <v/>
      </c>
      <c r="PI255" t="str">
        <f>IF(HQ255=1,PI$8&amp;IF(SUM(HR255:$IM255)=0,"",", "),"")</f>
        <v/>
      </c>
      <c r="PJ255" t="str">
        <f>IF(HR255=1,PJ$8&amp;IF(SUM(HS255:$IM255)=0,"",", "),"")</f>
        <v/>
      </c>
      <c r="PK255" t="str">
        <f>IF(HS255=1,PK$8&amp;IF(SUM(HT255:$IM255)=0,"",", "),"")</f>
        <v/>
      </c>
      <c r="PL255" t="str">
        <f>IF(HT255=1,PL$8&amp;IF(SUM(HU255:$IM255)=0,"",", "),"")</f>
        <v/>
      </c>
      <c r="PM255" t="str">
        <f>IF(HU255=1,PM$8&amp;IF(SUM(HV255:$IM255)=0,"",", "),"")</f>
        <v/>
      </c>
      <c r="PN255" t="str">
        <f>IF(HV255=1,PN$8&amp;IF(SUM(HW255:$IM255)=0,"",", "),"")</f>
        <v/>
      </c>
      <c r="PO255" t="str">
        <f>IF(HW255=1,PO$8&amp;IF(SUM(HX255:$IM255)=0,"",", "),"")</f>
        <v/>
      </c>
      <c r="PP255" t="str">
        <f>IF(HX255=1,PP$8&amp;IF(SUM(HY255:$IM255)=0,"",", "),"")</f>
        <v/>
      </c>
      <c r="PQ255" t="str">
        <f>IF(HY255=1,PQ$8&amp;IF(SUM(HZ255:$IM255)=0,"",", "),"")</f>
        <v/>
      </c>
      <c r="PR255" t="str">
        <f>IF(HZ255=1,PR$8&amp;IF(SUM(IA255:$IM255)=0,"",", "),"")</f>
        <v/>
      </c>
      <c r="PS255" t="str">
        <f>IF(IA255=1,PS$8&amp;IF(SUM(IB255:$IM255)=0,"",", "),"")</f>
        <v/>
      </c>
      <c r="PT255" t="str">
        <f>IF(IB255=1,PT$8&amp;IF(SUM(IC255:$IM255)=0,"",", "),"")</f>
        <v/>
      </c>
      <c r="PU255" t="str">
        <f>IF(IC255=1,PU$8&amp;IF(SUM(ID255:$IM255)=0,"",", "),"")</f>
        <v/>
      </c>
      <c r="PV255" t="str">
        <f>IF(ID255=1,PV$8&amp;IF(SUM(IE255:$IM255)=0,"",", "),"")</f>
        <v/>
      </c>
      <c r="PW255" t="str">
        <f>IF(IE255=1,PW$8&amp;IF(SUM(IF255:$IM255)=0,"",", "),"")</f>
        <v/>
      </c>
      <c r="PX255" t="str">
        <f>IF(IF255=1,PX$8&amp;IF(SUM(IG255:$IM255)=0,"",", "),"")</f>
        <v/>
      </c>
      <c r="PY255" t="str">
        <f>IF(IG255=1,PY$8&amp;IF(SUM(IH255:$IM255)=0,"",", "),"")</f>
        <v/>
      </c>
      <c r="PZ255" t="str">
        <f>IF(IH255=1,PZ$8&amp;IF(SUM(II255:$IM255)=0,"",", "),"")</f>
        <v/>
      </c>
      <c r="QA255" t="str">
        <f>IF(II255=1,QA$8&amp;IF(SUM(IJ255:$IM255)=0,"",", "),"")</f>
        <v/>
      </c>
      <c r="QB255" t="str">
        <f>IF(IJ255=1,QB$8&amp;IF(SUM(IK255:$IM255)=0,"",", "),"")</f>
        <v/>
      </c>
      <c r="QC255" t="str">
        <f>IF(IK255=1,QC$8&amp;IF(SUM(IL255:$IM255)=0,"",", "),"")</f>
        <v/>
      </c>
      <c r="QD255" t="str">
        <f>IF(IL255=1,QD$8&amp;IF(SUM(IM255:$IM255)=0,"",", "),"")</f>
        <v/>
      </c>
      <c r="QE255" t="str">
        <f t="shared" si="286"/>
        <v/>
      </c>
      <c r="QF255" t="str">
        <f>IF(IN255=1,QF$8&amp;IF(SUM(IO255:$KK255)=0,"",", "),"")</f>
        <v/>
      </c>
      <c r="QG255" t="str">
        <f>IF(IO255=1,QG$8&amp;IF(SUM(IP255:$KK255)=0,"",", "),"")</f>
        <v/>
      </c>
      <c r="QH255" t="str">
        <f>IF(IP255=1,QH$8&amp;IF(SUM(IQ255:$KK255)=0,"",", "),"")</f>
        <v/>
      </c>
      <c r="QI255" t="str">
        <f>IF(IQ255=1,QI$8&amp;IF(SUM(IR255:$KK255)=0,"",", "),"")</f>
        <v/>
      </c>
      <c r="QJ255" t="str">
        <f>IF(IR255=1,QJ$8&amp;IF(SUM(IS255:$KK255)=0,"",", "),"")</f>
        <v/>
      </c>
      <c r="QK255" t="str">
        <f>IF(IS255=1,QK$8&amp;IF(SUM(IT255:$KK255)=0,"",", "),"")</f>
        <v/>
      </c>
      <c r="QL255" t="str">
        <f>IF(IT255=1,QL$8&amp;IF(SUM(IU255:$KK255)=0,"",", "),"")</f>
        <v/>
      </c>
      <c r="QM255" t="str">
        <f>IF(IU255=1,QM$8&amp;IF(SUM(IV255:$KK255)=0,"",", "),"")</f>
        <v/>
      </c>
      <c r="QN255" t="str">
        <f>IF(IV255=1,QN$8&amp;IF(SUM(IW255:$KK255)=0,"",", "),"")</f>
        <v/>
      </c>
      <c r="QO255" t="str">
        <f>IF(IW255=1,QO$8&amp;IF(SUM(IX255:$KK255)=0,"",", "),"")</f>
        <v/>
      </c>
      <c r="QP255" t="str">
        <f>IF(IX255=1,QP$8&amp;IF(SUM(IY255:$KK255)=0,"",", "),"")</f>
        <v/>
      </c>
      <c r="QQ255" t="str">
        <f>IF(IY255=1,QQ$8&amp;IF(SUM(IZ255:$KK255)=0,"",", "),"")</f>
        <v/>
      </c>
      <c r="QR255" t="str">
        <f>IF(IZ255=1,QR$8&amp;IF(SUM(JA255:$KK255)=0,"",", "),"")</f>
        <v/>
      </c>
      <c r="QS255" t="str">
        <f>IF(JA255=1,QS$8&amp;IF(SUM(JB255:$KK255)=0,"",", "),"")</f>
        <v/>
      </c>
      <c r="QT255" t="str">
        <f>IF(JB255=1,QT$8&amp;IF(SUM(JC255:$KK255)=0,"",", "),"")</f>
        <v/>
      </c>
      <c r="QU255" t="str">
        <f>IF(JC255=1,QU$8&amp;IF(SUM(JD255:$KK255)=0,"",", "),"")</f>
        <v/>
      </c>
      <c r="QV255" t="str">
        <f>IF(JD255=1,QV$8&amp;IF(SUM(JE255:$KK255)=0,"",", "),"")</f>
        <v/>
      </c>
      <c r="QW255" t="str">
        <f>IF(JE255=1,QW$8&amp;IF(SUM(JF255:$KK255)=0,"",", "),"")</f>
        <v/>
      </c>
      <c r="QX255" t="str">
        <f>IF(JF255=1,QX$8&amp;IF(SUM(JG255:$KK255)=0,"",", "),"")</f>
        <v/>
      </c>
      <c r="QY255" t="str">
        <f>IF(JG255=1,QY$8&amp;IF(SUM(JH255:$KK255)=0,"",", "),"")</f>
        <v/>
      </c>
      <c r="QZ255" t="str">
        <f>IF(JH255=1,QZ$8&amp;IF(SUM(JI255:$KK255)=0,"",", "),"")</f>
        <v/>
      </c>
      <c r="RA255" t="str">
        <f>IF(JI255=1,RA$8&amp;IF(SUM(JJ255:$KK255)=0,"",", "),"")</f>
        <v/>
      </c>
      <c r="RB255" t="str">
        <f>IF(JJ255=1,RB$8&amp;IF(SUM(JK255:$KK255)=0,"",", "),"")</f>
        <v/>
      </c>
      <c r="RC255" t="str">
        <f>IF(JK255=1,RC$8&amp;IF(SUM(JL255:$KK255)=0,"",", "),"")</f>
        <v/>
      </c>
      <c r="RD255" t="str">
        <f>IF(JL255=1,RD$8&amp;IF(SUM(JM255:$KK255)=0,"",", "),"")</f>
        <v/>
      </c>
      <c r="RE255" t="str">
        <f>IF(JM255=1,RE$8&amp;IF(SUM(JN255:$KK255)=0,"",", "),"")</f>
        <v/>
      </c>
      <c r="RF255" t="str">
        <f>IF(JN255=1,RF$8&amp;IF(SUM(JO255:$KK255)=0,"",", "),"")</f>
        <v/>
      </c>
      <c r="RG255" t="str">
        <f>IF(JO255=1,RG$8&amp;IF(SUM(JP255:$KK255)=0,"",", "),"")</f>
        <v/>
      </c>
      <c r="RH255" t="str">
        <f>IF(JP255=1,RH$8&amp;IF(SUM(JQ255:$KK255)=0,"",", "),"")</f>
        <v/>
      </c>
      <c r="RI255" t="str">
        <f>IF(JQ255=1,RI$8&amp;IF(SUM(JR255:$KK255)=0,"",", "),"")</f>
        <v/>
      </c>
      <c r="RJ255" t="str">
        <f>IF(JR255=1,RJ$8&amp;IF(SUM(JS255:$KK255)=0,"",", "),"")</f>
        <v/>
      </c>
      <c r="RK255" t="str">
        <f>IF(JS255=1,RK$8&amp;IF(SUM(JT255:$KK255)=0,"",", "),"")</f>
        <v/>
      </c>
      <c r="RL255" t="str">
        <f>IF(JT255=1,RL$8&amp;IF(SUM(JU255:$KK255)=0,"",", "),"")</f>
        <v/>
      </c>
      <c r="RM255" t="str">
        <f>IF(JU255=1,RM$8&amp;IF(SUM(JV255:$KK255)=0,"",", "),"")</f>
        <v/>
      </c>
      <c r="RN255" t="str">
        <f>IF(JV255=1,RN$8&amp;IF(SUM(JW255:$KK255)=0,"",", "),"")</f>
        <v/>
      </c>
      <c r="RO255" t="str">
        <f>IF(JW255=1,RO$8&amp;IF(SUM(JX255:$KK255)=0,"",", "),"")</f>
        <v/>
      </c>
      <c r="RP255" t="str">
        <f>IF(JX255=1,RP$8&amp;IF(SUM(JY255:$KK255)=0,"",", "),"")</f>
        <v/>
      </c>
      <c r="RQ255" t="str">
        <f>IF(JY255=1,RQ$8&amp;IF(SUM(JZ255:$KK255)=0,"",", "),"")</f>
        <v/>
      </c>
      <c r="RR255" t="str">
        <f>IF(JZ255=1,RR$8&amp;IF(SUM(KA255:$KK255)=0,"",", "),"")</f>
        <v/>
      </c>
      <c r="RS255" t="str">
        <f>IF(KA255=1,RS$8&amp;IF(SUM(KB255:$KK255)=0,"",", "),"")</f>
        <v/>
      </c>
      <c r="RT255" t="str">
        <f>IF(KB255=1,RT$8&amp;IF(SUM(KC255:$KK255)=0,"",", "),"")</f>
        <v/>
      </c>
      <c r="RU255" t="str">
        <f>IF(KC255=1,RU$8&amp;IF(SUM(KD255:$KK255)=0,"",", "),"")</f>
        <v/>
      </c>
      <c r="RV255" t="str">
        <f>IF(KD255=1,RV$8&amp;IF(SUM(KE255:$KK255)=0,"",", "),"")</f>
        <v/>
      </c>
      <c r="RW255" t="str">
        <f>IF(KE255=1,RW$8&amp;IF(SUM(KF255:$KK255)=0,"",", "),"")</f>
        <v/>
      </c>
      <c r="RX255" t="str">
        <f>IF(KF255=1,RX$8&amp;IF(SUM(KG255:$KK255)=0,"",", "),"")</f>
        <v/>
      </c>
      <c r="RY255" t="str">
        <f>IF(KG255=1,RY$8&amp;IF(SUM(KH255:$KK255)=0,"",", "),"")</f>
        <v/>
      </c>
      <c r="RZ255" t="str">
        <f>IF(KH255=1,RZ$8&amp;IF(SUM(KI255:$KK255)=0,"",", "),"")</f>
        <v/>
      </c>
      <c r="SA255" t="str">
        <f>IF(KI255=1,SA$8&amp;IF(SUM(KJ255:$KK255)=0,"",", "),"")</f>
        <v/>
      </c>
      <c r="SB255" t="str">
        <f>IF(KJ255=1,SB$8&amp;IF(SUM(KK255:$KK255)=0,"",", "),"")</f>
        <v/>
      </c>
      <c r="SC255" t="str">
        <f t="shared" si="287"/>
        <v/>
      </c>
    </row>
    <row r="256" spans="1:497" ht="60" customHeight="1" x14ac:dyDescent="0.45">
      <c r="A256" s="62"/>
      <c r="B256" s="212" t="str">
        <f t="shared" si="216"/>
        <v/>
      </c>
      <c r="C256" s="212" t="str">
        <f t="shared" si="275"/>
        <v/>
      </c>
      <c r="D256" s="212" t="str">
        <f t="shared" si="276"/>
        <v/>
      </c>
      <c r="E256" s="212" t="str">
        <f t="shared" si="277"/>
        <v/>
      </c>
      <c r="F256" s="212" t="str">
        <f t="shared" si="278"/>
        <v/>
      </c>
      <c r="G256" s="237" t="str">
        <f>IF('EDCI Data'!B256="","",'EDCI Data'!B256)</f>
        <v/>
      </c>
      <c r="H256" s="238" t="str">
        <f>IF('EDCI Data'!C256="","",'EDCI Data'!C256)</f>
        <v/>
      </c>
      <c r="I256" s="239" t="str">
        <f>IF('EDCI Data'!D256="","",'EDCI Data'!D256)</f>
        <v/>
      </c>
      <c r="J256" s="240" t="str">
        <f>IF('EDCI Data'!E256="","",'EDCI Data'!E256)</f>
        <v/>
      </c>
      <c r="K256" s="237" t="str">
        <f>IF('EDCI Data'!F256="","",'EDCI Data'!F256)</f>
        <v/>
      </c>
      <c r="L256" s="237" t="str">
        <f>IF('EDCI Data'!G256="","",'EDCI Data'!G256)</f>
        <v/>
      </c>
      <c r="M256" s="237" t="str">
        <f>IF('EDCI Data'!H256="","",'EDCI Data'!H256)</f>
        <v/>
      </c>
      <c r="N256" s="237" t="str">
        <f>IF('EDCI Data'!I256="","",'EDCI Data'!I256)</f>
        <v/>
      </c>
      <c r="O256" s="237" t="str">
        <f>IF('EDCI Data'!J256="","",'EDCI Data'!J256)</f>
        <v/>
      </c>
      <c r="P256" s="237" t="str">
        <f>IF('EDCI Data'!K256="","",'EDCI Data'!K256)</f>
        <v/>
      </c>
      <c r="Q256" s="241" t="str">
        <f>IF('EDCI Data'!L256="","",'EDCI Data'!L256)</f>
        <v/>
      </c>
      <c r="R256" s="241" t="str">
        <f>IF('EDCI Data'!M256="","",'EDCI Data'!M256)</f>
        <v/>
      </c>
      <c r="S256" s="237" t="str">
        <f>IF('EDCI Data'!N256="","",'EDCI Data'!N256)</f>
        <v/>
      </c>
      <c r="T256" s="237" t="str">
        <f>IF('EDCI Data'!O256="","",'EDCI Data'!O256)</f>
        <v/>
      </c>
      <c r="U256" s="237" t="str">
        <f>IF('EDCI Data'!P256="","",'EDCI Data'!P256)</f>
        <v/>
      </c>
      <c r="V256" s="237" t="str">
        <f>IF('EDCI Data'!Q256="","",'EDCI Data'!Q256)</f>
        <v/>
      </c>
      <c r="W256" s="242" t="str">
        <f>IF('EDCI Data'!R256="","",'EDCI Data'!R256)</f>
        <v/>
      </c>
      <c r="X256" s="243" t="str">
        <f>IF('EDCI Data'!S256="","",'EDCI Data'!S256)</f>
        <v/>
      </c>
      <c r="Y256" s="243" t="str">
        <f>IF('EDCI Data'!T256="","",'EDCI Data'!T256)</f>
        <v/>
      </c>
      <c r="Z256" s="244" t="str">
        <f>IF('EDCI Data'!U256="","",'EDCI Data'!U256)</f>
        <v/>
      </c>
      <c r="AA256" s="237" t="str">
        <f>IF('EDCI Data'!V256="","",'EDCI Data'!V256)</f>
        <v/>
      </c>
      <c r="AB256" s="244" t="str">
        <f>IF('EDCI Data'!W256="","",'EDCI Data'!W256)</f>
        <v/>
      </c>
      <c r="AC256" s="237" t="str">
        <f>IF('EDCI Data'!X256="","",'EDCI Data'!X256)</f>
        <v/>
      </c>
      <c r="AD256" s="244" t="str">
        <f>IF('EDCI Data'!Y256="","",'EDCI Data'!Y256)</f>
        <v/>
      </c>
      <c r="AE256" s="237" t="str">
        <f>IF('EDCI Data'!Z256="","",'EDCI Data'!Z256)</f>
        <v/>
      </c>
      <c r="AF256" s="237" t="str">
        <f>IF('EDCI Data'!AA256="","",'EDCI Data'!AA256)</f>
        <v/>
      </c>
      <c r="AG256" s="237" t="str">
        <f>IF('EDCI Data'!AB256="","",'EDCI Data'!AB256)</f>
        <v/>
      </c>
      <c r="AH256" s="237" t="str">
        <f>IF('EDCI Data'!AC256="","",'EDCI Data'!AC256)</f>
        <v/>
      </c>
      <c r="AI256" s="237" t="str">
        <f>IF('EDCI Data'!AD256="","",'EDCI Data'!AD256)</f>
        <v/>
      </c>
      <c r="AJ256" s="237" t="str">
        <f>IF('EDCI Data'!AE256="","",'EDCI Data'!AE256)</f>
        <v/>
      </c>
      <c r="AK256" s="237" t="str">
        <f>IF('EDCI Data'!AF256="","",'EDCI Data'!AF256)</f>
        <v/>
      </c>
      <c r="AL256" s="237" t="str">
        <f>IF('EDCI Data'!AG256="","",'EDCI Data'!AG256)</f>
        <v/>
      </c>
      <c r="AM256" s="237" t="str">
        <f>IF('EDCI Data'!AH256="","",'EDCI Data'!AH256)</f>
        <v/>
      </c>
      <c r="AN256" s="237" t="str">
        <f>IF('EDCI Data'!AI256="","",'EDCI Data'!AI256)</f>
        <v/>
      </c>
      <c r="AO256" s="237" t="str">
        <f>IF('EDCI Data'!AJ256="","",'EDCI Data'!AJ256)</f>
        <v/>
      </c>
      <c r="AP256" s="237" t="str">
        <f>IF('EDCI Data'!AK256="","",'EDCI Data'!AK256)</f>
        <v/>
      </c>
      <c r="AQ256" s="237" t="str">
        <f>IF('EDCI Data'!AL256="","",'EDCI Data'!AL256)</f>
        <v/>
      </c>
      <c r="AR256" s="237" t="str">
        <f>IF('EDCI Data'!AM256="","",'EDCI Data'!AM256)</f>
        <v/>
      </c>
      <c r="AS256" s="237" t="str">
        <f>IF('EDCI Data'!AN256="","",'EDCI Data'!AN256)</f>
        <v/>
      </c>
      <c r="AT256" s="237" t="str">
        <f>IF('EDCI Data'!AO256="","",'EDCI Data'!AO256)</f>
        <v/>
      </c>
      <c r="AU256" s="237" t="str">
        <f>IF('EDCI Data'!AP256="","",'EDCI Data'!AP256)</f>
        <v/>
      </c>
      <c r="AV256" s="237" t="str">
        <f>IF('EDCI Data'!AQ256="","",'EDCI Data'!AQ256)</f>
        <v/>
      </c>
      <c r="AW256" s="237" t="str">
        <f>IF('EDCI Data'!AR256="","",'EDCI Data'!AR256)</f>
        <v/>
      </c>
      <c r="AX256" s="237" t="str">
        <f>IF('EDCI Data'!AS256="","",'EDCI Data'!AS256)</f>
        <v/>
      </c>
      <c r="AY256" s="237" t="str">
        <f>IF('EDCI Data'!AT256="","",'EDCI Data'!AT256)</f>
        <v/>
      </c>
      <c r="AZ256" s="237" t="str">
        <f>IF('EDCI Data'!AU256="","",'EDCI Data'!AU256)</f>
        <v/>
      </c>
      <c r="BA256" s="237" t="str">
        <f>IF('EDCI Data'!AV256="","",'EDCI Data'!AV256)</f>
        <v/>
      </c>
      <c r="BB256" s="245" t="str">
        <f>IF('EDCI Data'!AW256="","",'EDCI Data'!AW256)</f>
        <v/>
      </c>
      <c r="BC256" s="245" t="str">
        <f>IF('EDCI Data'!AX256="","",'EDCI Data'!AX256)</f>
        <v/>
      </c>
      <c r="BD256" s="246" t="str">
        <f t="shared" si="279"/>
        <v/>
      </c>
      <c r="BE256" s="247" t="str">
        <f>IF('EDCI Data'!AY256="","",'EDCI Data'!AY256)</f>
        <v/>
      </c>
      <c r="BF256" s="247" t="str">
        <f>IF('EDCI Data'!AZ256="","",'EDCI Data'!AZ256)</f>
        <v/>
      </c>
      <c r="BG256" s="247" t="str">
        <f>IF('EDCI Data'!BA256="","",'EDCI Data'!BA256)</f>
        <v/>
      </c>
      <c r="BH256" s="247" t="str">
        <f>IF('EDCI Data'!BB256="","",'EDCI Data'!BB256)</f>
        <v/>
      </c>
      <c r="BI256" s="247" t="str">
        <f>IF('EDCI Data'!BC256="","",'EDCI Data'!BC256)</f>
        <v/>
      </c>
      <c r="BJ256" s="247" t="str">
        <f>IF('EDCI Data'!BD256="","",'EDCI Data'!BD256)</f>
        <v/>
      </c>
      <c r="BK256" s="247" t="str">
        <f>IF('EDCI Data'!BE256="","",'EDCI Data'!BE256)</f>
        <v/>
      </c>
      <c r="BL256" s="247" t="str">
        <f>IF('EDCI Data'!BF256="","",'EDCI Data'!BF256)</f>
        <v/>
      </c>
      <c r="BM256" s="247" t="str">
        <f>IF('EDCI Data'!BG256="","",'EDCI Data'!BG256)</f>
        <v/>
      </c>
      <c r="BN256" s="248" t="str">
        <f>IF('EDCI Data'!BH256="","",'EDCI Data'!BH256)</f>
        <v/>
      </c>
      <c r="BO256" s="248" t="str">
        <f>IF('EDCI Data'!BI256="","",'EDCI Data'!BI256)</f>
        <v/>
      </c>
      <c r="BP256" s="249" t="str">
        <f>IF('EDCI Data'!BJ256="","",'EDCI Data'!BJ256)</f>
        <v/>
      </c>
      <c r="BQ256" s="248" t="str">
        <f>IF('EDCI Data'!BK256="","",'EDCI Data'!BK256)</f>
        <v/>
      </c>
      <c r="BR256" s="248" t="str">
        <f>IF('EDCI Data'!BL256="","",'EDCI Data'!BL256)</f>
        <v/>
      </c>
      <c r="BS256" s="250" t="str">
        <f>IF('EDCI Data'!BM256="","",'EDCI Data'!BM256)</f>
        <v/>
      </c>
      <c r="BT256" s="251" t="str">
        <f>IF('EDCI Data'!BN256="","",'EDCI Data'!BN256)</f>
        <v/>
      </c>
      <c r="BU256" s="246" t="str">
        <f>IF('EDCI Data'!BO256="","",'EDCI Data'!BO256)</f>
        <v/>
      </c>
      <c r="BV256" s="252">
        <f t="shared" si="280"/>
        <v>0</v>
      </c>
      <c r="BW256" s="252">
        <f t="shared" si="281"/>
        <v>0</v>
      </c>
      <c r="BX256" s="252">
        <f t="shared" si="282"/>
        <v>0</v>
      </c>
      <c r="BY256" s="252">
        <f t="shared" si="283"/>
        <v>0</v>
      </c>
      <c r="BZ256" t="str">
        <f t="shared" si="217"/>
        <v/>
      </c>
      <c r="CA256" s="253"/>
      <c r="CB256"/>
      <c r="CC256"/>
      <c r="CD256"/>
      <c r="CE256" t="str">
        <f t="shared" si="218"/>
        <v/>
      </c>
      <c r="CF256"/>
      <c r="CG256" t="str">
        <f t="shared" si="219"/>
        <v/>
      </c>
      <c r="CH256" t="str">
        <f t="shared" si="220"/>
        <v/>
      </c>
      <c r="CI256" t="str">
        <f t="shared" si="221"/>
        <v/>
      </c>
      <c r="CJ256" t="str">
        <f t="shared" si="222"/>
        <v/>
      </c>
      <c r="CK256"/>
      <c r="CL256"/>
      <c r="CM256" t="str">
        <f t="shared" si="223"/>
        <v/>
      </c>
      <c r="CN256" t="str">
        <f t="shared" si="224"/>
        <v/>
      </c>
      <c r="CO256" t="str">
        <f t="shared" si="225"/>
        <v/>
      </c>
      <c r="CP256" t="str">
        <f t="shared" si="226"/>
        <v/>
      </c>
      <c r="CQ256"/>
      <c r="CR256" t="str" cm="1">
        <f t="array" ref="CR256">IF(COUNTIFS($BZ$10:$BZ$259,$BZ256,$I$10:$I$259,$I256+1)&gt;0,IF(X256&lt;&gt;INDEX(Y$10:Y$259,MATCH(1,INDEX(($BZ256=$BZ$10:$BZ$259)*($I$10:$I$259=$I256+1),0,1),0)),"Number of FTEs in previous year do not align with Number of FTEs in current year across years, by definition these should be equal. Please check and update if required. "&amp;CHAR(10),""),"")</f>
        <v/>
      </c>
      <c r="CS256" t="str" cm="1">
        <f t="array" ref="CS256">IF(COUNTIFS($BZ$10:$BZ$259,$BZ256,$I$10:$I$259,$I256-1)&gt;0,IF(Y256&lt;&gt;INDEX(X$10:X$259,MATCH(1,INDEX(($BZ256=$BZ$10:$BZ$259)*($I$10:$I$259=$I256-1),0,1),0)),"Number of FTEs in previous year do not align with Number of FTEs in current year across years, by definition these should be equal. Please check and update if required. "&amp;CHAR(10),""),"")</f>
        <v/>
      </c>
      <c r="CT256" t="str">
        <f t="shared" si="227"/>
        <v/>
      </c>
      <c r="CU256" t="str">
        <f t="shared" si="228"/>
        <v/>
      </c>
      <c r="CV256"/>
      <c r="CW256" t="str">
        <f t="shared" si="229"/>
        <v/>
      </c>
      <c r="CX256"/>
      <c r="CY256" t="str">
        <f t="shared" si="230"/>
        <v/>
      </c>
      <c r="CZ256"/>
      <c r="DA256" t="str">
        <f t="shared" si="231"/>
        <v/>
      </c>
      <c r="DB256"/>
      <c r="DC256"/>
      <c r="DD256"/>
      <c r="DE256"/>
      <c r="DF256"/>
      <c r="DG256"/>
      <c r="DH256"/>
      <c r="DI256"/>
      <c r="DJ256"/>
      <c r="DK256"/>
      <c r="DL256"/>
      <c r="DM256"/>
      <c r="DN256"/>
      <c r="DO256"/>
      <c r="DP256"/>
      <c r="DQ256"/>
      <c r="DR256"/>
      <c r="DS256"/>
      <c r="DT256"/>
      <c r="DU256"/>
      <c r="DV256"/>
      <c r="DW256"/>
      <c r="DX256" t="str">
        <f t="shared" si="232"/>
        <v/>
      </c>
      <c r="DY256" t="str">
        <f t="shared" si="233"/>
        <v/>
      </c>
      <c r="DZ256" t="str">
        <f t="shared" si="234"/>
        <v/>
      </c>
      <c r="EA256" t="str">
        <f t="shared" si="235"/>
        <v/>
      </c>
      <c r="EB256" t="str">
        <f t="shared" si="236"/>
        <v/>
      </c>
      <c r="EC256" t="str">
        <f t="shared" si="237"/>
        <v/>
      </c>
      <c r="ED256" t="str">
        <f t="shared" si="238"/>
        <v/>
      </c>
      <c r="EE256" t="str">
        <f t="shared" si="239"/>
        <v/>
      </c>
      <c r="EF256" t="str">
        <f t="shared" si="240"/>
        <v/>
      </c>
      <c r="EG256" t="str">
        <f t="shared" si="241"/>
        <v/>
      </c>
      <c r="EH256" t="str">
        <f t="shared" si="242"/>
        <v/>
      </c>
      <c r="EI256" t="str">
        <f t="shared" si="243"/>
        <v/>
      </c>
      <c r="EJ256"/>
      <c r="EK256"/>
      <c r="EL256"/>
      <c r="EM256"/>
      <c r="EN256"/>
      <c r="EO256"/>
      <c r="EP256"/>
      <c r="EQ256" t="str">
        <f t="shared" si="244"/>
        <v/>
      </c>
      <c r="ER256" t="str">
        <f t="shared" si="245"/>
        <v/>
      </c>
      <c r="ES256" t="str">
        <f t="shared" si="246"/>
        <v/>
      </c>
      <c r="ET256"/>
      <c r="EU256" t="str">
        <f t="shared" si="247"/>
        <v/>
      </c>
      <c r="EV256"/>
      <c r="EW256" t="str">
        <f t="shared" si="248"/>
        <v/>
      </c>
      <c r="EX256"/>
      <c r="EY256" t="str">
        <f t="shared" si="249"/>
        <v/>
      </c>
      <c r="EZ256"/>
      <c r="FA256"/>
      <c r="FB256"/>
      <c r="FC256"/>
      <c r="FD256"/>
      <c r="FE256"/>
      <c r="FF256"/>
      <c r="FG256"/>
      <c r="FH256"/>
      <c r="FI256"/>
      <c r="FJ256"/>
      <c r="FK256"/>
      <c r="FL256"/>
      <c r="FM256"/>
      <c r="FN256"/>
      <c r="FO256"/>
      <c r="FP256"/>
      <c r="FQ256"/>
      <c r="FR256"/>
      <c r="FS256"/>
      <c r="FT256"/>
      <c r="FU256"/>
      <c r="FV256" t="str">
        <f t="shared" si="250"/>
        <v/>
      </c>
      <c r="FW256" t="str">
        <f t="shared" si="251"/>
        <v/>
      </c>
      <c r="FX256"/>
      <c r="FY256" t="str">
        <f t="shared" si="252"/>
        <v/>
      </c>
      <c r="FZ256" t="str">
        <f t="shared" si="253"/>
        <v/>
      </c>
      <c r="GA256" t="str">
        <f t="shared" si="254"/>
        <v/>
      </c>
      <c r="GB256" t="str">
        <f t="shared" si="255"/>
        <v/>
      </c>
      <c r="GC256" t="str">
        <f t="shared" si="256"/>
        <v/>
      </c>
      <c r="GD256" t="str">
        <f t="shared" si="257"/>
        <v/>
      </c>
      <c r="GE256" t="str">
        <f t="shared" si="258"/>
        <v/>
      </c>
      <c r="GF256" t="str">
        <f t="shared" si="259"/>
        <v/>
      </c>
      <c r="GG256" t="str">
        <f t="shared" si="260"/>
        <v/>
      </c>
      <c r="GH256"/>
      <c r="GI256"/>
      <c r="GJ256"/>
      <c r="GK256"/>
      <c r="GL256"/>
      <c r="GM256"/>
      <c r="GN256"/>
      <c r="GO256"/>
      <c r="GP256" t="str">
        <f t="shared" si="261"/>
        <v/>
      </c>
      <c r="GQ256" t="str">
        <f t="shared" si="262"/>
        <v/>
      </c>
      <c r="GR256"/>
      <c r="GS256" t="str">
        <f t="shared" si="263"/>
        <v/>
      </c>
      <c r="GT256"/>
      <c r="GU256" t="str">
        <f t="shared" si="264"/>
        <v/>
      </c>
      <c r="GV256"/>
      <c r="GW256" t="str">
        <f t="shared" si="265"/>
        <v/>
      </c>
      <c r="GX256"/>
      <c r="GY256"/>
      <c r="GZ256"/>
      <c r="HA256"/>
      <c r="HB256"/>
      <c r="HC256"/>
      <c r="HD256"/>
      <c r="HE256"/>
      <c r="HF256"/>
      <c r="HG256"/>
      <c r="HH256"/>
      <c r="HI256"/>
      <c r="HJ256"/>
      <c r="HK256"/>
      <c r="HL256"/>
      <c r="HM256"/>
      <c r="HN256"/>
      <c r="HO256"/>
      <c r="HP256"/>
      <c r="HQ256"/>
      <c r="HR256"/>
      <c r="HS256"/>
      <c r="HT256" t="str">
        <f t="shared" si="266"/>
        <v/>
      </c>
      <c r="HU256" t="str">
        <f t="shared" si="267"/>
        <v/>
      </c>
      <c r="HV256"/>
      <c r="HW256"/>
      <c r="HX256"/>
      <c r="HY256"/>
      <c r="HZ256"/>
      <c r="IA256"/>
      <c r="IB256"/>
      <c r="IC256"/>
      <c r="ID256"/>
      <c r="IE256" t="str">
        <f t="shared" si="268"/>
        <v/>
      </c>
      <c r="IF256"/>
      <c r="IG256"/>
      <c r="IH256"/>
      <c r="II256"/>
      <c r="IJ256"/>
      <c r="IK256"/>
      <c r="IL256"/>
      <c r="IM256"/>
      <c r="IN256"/>
      <c r="IO256"/>
      <c r="IP256"/>
      <c r="IQ256" t="str">
        <f t="shared" si="269"/>
        <v/>
      </c>
      <c r="IR256"/>
      <c r="IS256" t="str">
        <f t="shared" si="270"/>
        <v/>
      </c>
      <c r="IT256"/>
      <c r="IU256" t="str">
        <f t="shared" si="271"/>
        <v/>
      </c>
      <c r="IV256"/>
      <c r="IW256"/>
      <c r="IX256"/>
      <c r="IY256"/>
      <c r="IZ256"/>
      <c r="JA256"/>
      <c r="JB256"/>
      <c r="JC256"/>
      <c r="JD256"/>
      <c r="JE256"/>
      <c r="JF256"/>
      <c r="JG256"/>
      <c r="JH256"/>
      <c r="JI256"/>
      <c r="JJ256"/>
      <c r="JK256"/>
      <c r="JL256"/>
      <c r="JM256"/>
      <c r="JN256"/>
      <c r="JO256"/>
      <c r="JP256"/>
      <c r="JQ256"/>
      <c r="JR256" t="str">
        <f t="shared" si="272"/>
        <v/>
      </c>
      <c r="JS256" t="str">
        <f t="shared" si="273"/>
        <v/>
      </c>
      <c r="JT256"/>
      <c r="JU256"/>
      <c r="JV256"/>
      <c r="JW256"/>
      <c r="JX256"/>
      <c r="JY256"/>
      <c r="JZ256"/>
      <c r="KA256"/>
      <c r="KB256"/>
      <c r="KC256" t="str">
        <f t="shared" si="274"/>
        <v/>
      </c>
      <c r="KD256"/>
      <c r="KE256"/>
      <c r="KF256"/>
      <c r="KG256"/>
      <c r="KH256"/>
      <c r="KI256"/>
      <c r="KJ256"/>
      <c r="KK256"/>
      <c r="KL256" t="str">
        <f>IF(CT256=1,KL$8&amp;IF(SUM(CU256:$EQ256)=0,"",", "),"")</f>
        <v/>
      </c>
      <c r="KM256" t="str">
        <f>IF(CU256=1,KM$8&amp;IF(SUM(CV256:$EQ256)=0,"",", "),"")</f>
        <v/>
      </c>
      <c r="KN256" t="str">
        <f>IF(CV256=1,KN$8&amp;IF(SUM(CW256:$EQ256)=0,"",", "),"")</f>
        <v/>
      </c>
      <c r="KO256" t="str">
        <f>IF(CW256=1,KO$8&amp;IF(SUM(CX256:$EQ256)=0,"",", "),"")</f>
        <v/>
      </c>
      <c r="KP256" t="str">
        <f>IF(CX256=1,KP$8&amp;IF(SUM(CY256:$EQ256)=0,"",", "),"")</f>
        <v/>
      </c>
      <c r="KQ256" t="str">
        <f>IF(CY256=1,KQ$8&amp;IF(SUM(CZ256:$EQ256)=0,"",", "),"")</f>
        <v/>
      </c>
      <c r="KR256" t="str">
        <f>IF(CZ256=1,KR$8&amp;IF(SUM(DA256:$EQ256)=0,"",", "),"")</f>
        <v/>
      </c>
      <c r="KS256" t="str">
        <f>IF(DA256=1,KS$8&amp;IF(SUM(DB256:$EQ256)=0,"",", "),"")</f>
        <v/>
      </c>
      <c r="KT256" t="str">
        <f>IF(DB256=1,KT$8&amp;IF(SUM(DC256:$EQ256)=0,"",", "),"")</f>
        <v/>
      </c>
      <c r="KU256" t="str">
        <f>IF(DC256=1,KU$8&amp;IF(SUM(DD256:$EQ256)=0,"",", "),"")</f>
        <v/>
      </c>
      <c r="KV256" t="str">
        <f>IF(DD256=1,KV$8&amp;IF(SUM(DE256:$EQ256)=0,"",", "),"")</f>
        <v/>
      </c>
      <c r="KW256" t="str">
        <f>IF(DE256=1,KW$8&amp;IF(SUM(DF256:$EQ256)=0,"",", "),"")</f>
        <v/>
      </c>
      <c r="KX256" t="str">
        <f>IF(DF256=1,KX$8&amp;IF(SUM(DG256:$EQ256)=0,"",", "),"")</f>
        <v/>
      </c>
      <c r="KY256" t="str">
        <f>IF(DG256=1,KY$8&amp;IF(SUM(DH256:$EQ256)=0,"",", "),"")</f>
        <v/>
      </c>
      <c r="KZ256" t="str">
        <f>IF(DH256=1,KZ$8&amp;IF(SUM(DI256:$EQ256)=0,"",", "),"")</f>
        <v/>
      </c>
      <c r="LA256" t="str">
        <f>IF(DI256=1,LA$8&amp;IF(SUM(DJ256:$EQ256)=0,"",", "),"")</f>
        <v/>
      </c>
      <c r="LB256" t="str">
        <f>IF(DJ256=1,LB$8&amp;IF(SUM(DK256:$EQ256)=0,"",", "),"")</f>
        <v/>
      </c>
      <c r="LC256" t="str">
        <f>IF(DK256=1,LC$8&amp;IF(SUM(DL256:$EQ256)=0,"",", "),"")</f>
        <v/>
      </c>
      <c r="LD256" t="str">
        <f>IF(DL256=1,LD$8&amp;IF(SUM(DM256:$EQ256)=0,"",", "),"")</f>
        <v/>
      </c>
      <c r="LE256" t="str">
        <f>IF(DM256=1,LE$8&amp;IF(SUM(DN256:$EQ256)=0,"",", "),"")</f>
        <v/>
      </c>
      <c r="LF256" t="str">
        <f>IF(DN256=1,LF$8&amp;IF(SUM(DO256:$EQ256)=0,"",", "),"")</f>
        <v/>
      </c>
      <c r="LG256" t="str">
        <f>IF(DO256=1,LG$8&amp;IF(SUM(DP256:$EQ256)=0,"",", "),"")</f>
        <v/>
      </c>
      <c r="LH256" t="str">
        <f>IF(DP256=1,LH$8&amp;IF(SUM(DQ256:$EQ256)=0,"",", "),"")</f>
        <v/>
      </c>
      <c r="LI256" t="str">
        <f>IF(DQ256=1,LI$8&amp;IF(SUM(DR256:$EQ256)=0,"",", "),"")</f>
        <v/>
      </c>
      <c r="LJ256" t="str">
        <f>IF(DR256=1,LJ$8&amp;IF(SUM(DS256:$EQ256)=0,"",", "),"")</f>
        <v/>
      </c>
      <c r="LK256" t="str">
        <f>IF(DS256=1,LK$8&amp;IF(SUM(DT256:$EQ256)=0,"",", "),"")</f>
        <v/>
      </c>
      <c r="LL256" t="str">
        <f>IF(DT256=1,LL$8&amp;IF(SUM(DU256:$EQ256)=0,"",", "),"")</f>
        <v/>
      </c>
      <c r="LM256" t="str">
        <f>IF(DU256=1,LM$8&amp;IF(SUM(DV256:$EQ256)=0,"",", "),"")</f>
        <v/>
      </c>
      <c r="LN256" t="str">
        <f>IF(DV256=1,LN$8&amp;IF(SUM(DW256:$EQ256)=0,"",", "),"")</f>
        <v/>
      </c>
      <c r="LO256" t="str">
        <f>IF(DW256=1,LO$8&amp;IF(SUM(DX256:$EQ256)=0,"",", "),"")</f>
        <v/>
      </c>
      <c r="LP256" t="str">
        <f>IF(DX256=1,LP$8&amp;IF(SUM(DY256:$EQ256)=0,"",", "),"")</f>
        <v/>
      </c>
      <c r="LQ256" t="str">
        <f>IF(DY256=1,LQ$8&amp;IF(SUM(DZ256:$EQ256)=0,"",", "),"")</f>
        <v/>
      </c>
      <c r="LR256" t="str">
        <f>IF(DZ256=1,LR$8&amp;IF(SUM(EA256:$EQ256)=0,"",", "),"")</f>
        <v/>
      </c>
      <c r="LS256" t="str">
        <f>IF(EA256=1,LS$8&amp;IF(SUM(EB256:$EQ256)=0,"",", "),"")</f>
        <v/>
      </c>
      <c r="LT256" t="str">
        <f>IF(EB256=1,LT$8&amp;IF(SUM(EC256:$EQ256)=0,"",", "),"")</f>
        <v/>
      </c>
      <c r="LU256" t="str">
        <f>IF(EC256=1,LU$8&amp;IF(SUM(ED256:$EQ256)=0,"",", "),"")</f>
        <v/>
      </c>
      <c r="LV256" t="str">
        <f>IF(ED256=1,LV$8&amp;IF(SUM(EE256:$EQ256)=0,"",", "),"")</f>
        <v/>
      </c>
      <c r="LW256" t="str">
        <f>IF(EE256=1,LW$8&amp;IF(SUM(EF256:$EQ256)=0,"",", "),"")</f>
        <v/>
      </c>
      <c r="LX256" t="str">
        <f>IF(EF256=1,LX$8&amp;IF(SUM(EG256:$EQ256)=0,"",", "),"")</f>
        <v/>
      </c>
      <c r="LY256" t="str">
        <f>IF(EG256=1,LY$8&amp;IF(SUM(EH256:$EQ256)=0,"",", "),"")</f>
        <v/>
      </c>
      <c r="LZ256" t="str">
        <f>IF(EH256=1,LZ$8&amp;IF(SUM(EI256:$EQ256)=0,"",", "),"")</f>
        <v/>
      </c>
      <c r="MA256" t="str">
        <f>IF(EI256=1,MA$8&amp;IF(SUM(EJ256:$EQ256)=0,"",", "),"")</f>
        <v/>
      </c>
      <c r="MB256" t="str">
        <f>IF(EJ256=1,MB$8&amp;IF(SUM(EK256:$EQ256)=0,"",", "),"")</f>
        <v/>
      </c>
      <c r="MC256" t="str">
        <f>IF(EK256=1,MC$8&amp;IF(SUM(EL256:$EQ256)=0,"",", "),"")</f>
        <v/>
      </c>
      <c r="MD256" t="str">
        <f>IF(EL256=1,MD$8&amp;IF(SUM(EM256:$EQ256)=0,"",", "),"")</f>
        <v/>
      </c>
      <c r="ME256" t="str">
        <f>IF(EM256=1,ME$8&amp;IF(SUM(EN256:$EQ256)=0,"",", "),"")</f>
        <v/>
      </c>
      <c r="MF256" t="str">
        <f>IF(EN256=1,MF$8&amp;IF(SUM(EO256:$EQ256)=0,"",", "),"")</f>
        <v/>
      </c>
      <c r="MG256" t="str">
        <f>IF(EO256=1,MG$8&amp;IF(SUM(EP256:$EQ256)=0,"",", "),"")</f>
        <v/>
      </c>
      <c r="MH256" t="str">
        <f>IF(EP256=1,MH$8&amp;IF(SUM(EQ256:$EQ256)=0,"",", "),"")</f>
        <v/>
      </c>
      <c r="MI256" t="str">
        <f t="shared" si="284"/>
        <v/>
      </c>
      <c r="MJ256" t="str">
        <f>IF(ER256=1,MJ$8&amp;IF(SUM(ES256:$GO256)=0,"",", "),"")</f>
        <v/>
      </c>
      <c r="MK256" t="str">
        <f>IF(ES256=1,MK$8&amp;IF(SUM(ET256:$GO256)=0,"",", "),"")</f>
        <v/>
      </c>
      <c r="ML256" t="str">
        <f>IF(ET256=1,ML$8&amp;IF(SUM(EU256:$GO256)=0,"",", "),"")</f>
        <v/>
      </c>
      <c r="MM256" t="str">
        <f>IF(EU256=1,MM$8&amp;IF(SUM(EV256:$GO256)=0,"",", "),"")</f>
        <v/>
      </c>
      <c r="MN256" t="str">
        <f>IF(EV256=1,MN$8&amp;IF(SUM(EW256:$GO256)=0,"",", "),"")</f>
        <v/>
      </c>
      <c r="MO256" t="str">
        <f>IF(EW256=1,MO$8&amp;IF(SUM(EX256:$GO256)=0,"",", "),"")</f>
        <v/>
      </c>
      <c r="MP256" t="str">
        <f>IF(EX256=1,MP$8&amp;IF(SUM(EY256:$GO256)=0,"",", "),"")</f>
        <v/>
      </c>
      <c r="MQ256" t="str">
        <f>IF(EY256=1,MQ$8&amp;IF(SUM(EZ256:$GO256)=0,"",", "),"")</f>
        <v/>
      </c>
      <c r="MR256" t="str">
        <f>IF(EZ256=1,MR$8&amp;IF(SUM(FA256:$GO256)=0,"",", "),"")</f>
        <v/>
      </c>
      <c r="MS256" t="str">
        <f>IF(FA256=1,MS$8&amp;IF(SUM(FB256:$GO256)=0,"",", "),"")</f>
        <v/>
      </c>
      <c r="MT256" t="str">
        <f>IF(FB256=1,MT$8&amp;IF(SUM(FC256:$GO256)=0,"",", "),"")</f>
        <v/>
      </c>
      <c r="MU256" t="str">
        <f>IF(FC256=1,MU$8&amp;IF(SUM(FD256:$GO256)=0,"",", "),"")</f>
        <v/>
      </c>
      <c r="MV256" t="str">
        <f>IF(FD256=1,MV$8&amp;IF(SUM(FE256:$GO256)=0,"",", "),"")</f>
        <v/>
      </c>
      <c r="MW256" t="str">
        <f>IF(FE256=1,MW$8&amp;IF(SUM(FF256:$GO256)=0,"",", "),"")</f>
        <v/>
      </c>
      <c r="MX256" t="str">
        <f>IF(FF256=1,MX$8&amp;IF(SUM(FG256:$GO256)=0,"",", "),"")</f>
        <v/>
      </c>
      <c r="MY256" t="str">
        <f>IF(FG256=1,MY$8&amp;IF(SUM(FH256:$GO256)=0,"",", "),"")</f>
        <v/>
      </c>
      <c r="MZ256" t="str">
        <f>IF(FH256=1,MZ$8&amp;IF(SUM(FI256:$GO256)=0,"",", "),"")</f>
        <v/>
      </c>
      <c r="NA256" t="str">
        <f>IF(FI256=1,NA$8&amp;IF(SUM(FJ256:$GO256)=0,"",", "),"")</f>
        <v/>
      </c>
      <c r="NB256" t="str">
        <f>IF(FJ256=1,NB$8&amp;IF(SUM(FK256:$GO256)=0,"",", "),"")</f>
        <v/>
      </c>
      <c r="NC256" t="str">
        <f>IF(FK256=1,NC$8&amp;IF(SUM(FL256:$GO256)=0,"",", "),"")</f>
        <v/>
      </c>
      <c r="ND256" t="str">
        <f>IF(FL256=1,ND$8&amp;IF(SUM(FM256:$GO256)=0,"",", "),"")</f>
        <v/>
      </c>
      <c r="NE256" t="str">
        <f>IF(FM256=1,NE$8&amp;IF(SUM(FN256:$GO256)=0,"",", "),"")</f>
        <v/>
      </c>
      <c r="NF256" t="str">
        <f>IF(FN256=1,NF$8&amp;IF(SUM(FO256:$GO256)=0,"",", "),"")</f>
        <v/>
      </c>
      <c r="NG256" t="str">
        <f>IF(FO256=1,NG$8&amp;IF(SUM(FP256:$GO256)=0,"",", "),"")</f>
        <v/>
      </c>
      <c r="NH256" t="str">
        <f>IF(FP256=1,NH$8&amp;IF(SUM(FQ256:$GO256)=0,"",", "),"")</f>
        <v/>
      </c>
      <c r="NI256" t="str">
        <f>IF(FQ256=1,NI$8&amp;IF(SUM(FR256:$GO256)=0,"",", "),"")</f>
        <v/>
      </c>
      <c r="NJ256" t="str">
        <f>IF(FR256=1,NJ$8&amp;IF(SUM(FS256:$GO256)=0,"",", "),"")</f>
        <v/>
      </c>
      <c r="NK256" t="str">
        <f>IF(FS256=1,NK$8&amp;IF(SUM(FT256:$GO256)=0,"",", "),"")</f>
        <v/>
      </c>
      <c r="NL256" t="str">
        <f>IF(FT256=1,NL$8&amp;IF(SUM(FU256:$GO256)=0,"",", "),"")</f>
        <v/>
      </c>
      <c r="NM256" t="str">
        <f>IF(FU256=1,NM$8&amp;IF(SUM(FV256:$GO256)=0,"",", "),"")</f>
        <v/>
      </c>
      <c r="NN256" t="str">
        <f>IF(FV256=1,NN$8&amp;IF(SUM(FW256:$GO256)=0,"",", "),"")</f>
        <v/>
      </c>
      <c r="NO256" t="str">
        <f>IF(FW256=1,NO$8&amp;IF(SUM(FX256:$GO256)=0,"",", "),"")</f>
        <v/>
      </c>
      <c r="NP256" t="str">
        <f>IF(FX256=1,NP$8&amp;IF(SUM(FY256:$GO256)=0,"",", "),"")</f>
        <v/>
      </c>
      <c r="NQ256" t="str">
        <f>IF(FY256=1,NQ$8&amp;IF(SUM(FZ256:$GO256)=0,"",", "),"")</f>
        <v/>
      </c>
      <c r="NR256" t="str">
        <f>IF(FZ256=1,NR$8&amp;IF(SUM(GA256:$GO256)=0,"",", "),"")</f>
        <v/>
      </c>
      <c r="NS256" t="str">
        <f>IF(GA256=1,NS$8&amp;IF(SUM(GB256:$GO256)=0,"",", "),"")</f>
        <v/>
      </c>
      <c r="NT256" t="str">
        <f>IF(GB256=1,NT$8&amp;IF(SUM(GC256:$GO256)=0,"",", "),"")</f>
        <v/>
      </c>
      <c r="NU256" t="str">
        <f>IF(GC256=1,NU$8&amp;IF(SUM(GD256:$GO256)=0,"",", "),"")</f>
        <v/>
      </c>
      <c r="NV256" t="str">
        <f>IF(GD256=1,NV$8&amp;IF(SUM(GE256:$GO256)=0,"",", "),"")</f>
        <v/>
      </c>
      <c r="NW256" t="str">
        <f>IF(GE256=1,NW$8&amp;IF(SUM(GF256:$GO256)=0,"",", "),"")</f>
        <v/>
      </c>
      <c r="NX256" t="str">
        <f>IF(GF256=1,NX$8&amp;IF(SUM(GG256:$GO256)=0,"",", "),"")</f>
        <v/>
      </c>
      <c r="NY256" t="str">
        <f>IF(GG256=1,NY$8&amp;IF(SUM(GH256:$GO256)=0,"",", "),"")</f>
        <v/>
      </c>
      <c r="NZ256" t="str">
        <f>IF(GH256=1,NZ$8&amp;IF(SUM(GI256:$GO256)=0,"",", "),"")</f>
        <v/>
      </c>
      <c r="OA256" t="str">
        <f>IF(GI256=1,OA$8&amp;IF(SUM(GJ256:$GO256)=0,"",", "),"")</f>
        <v/>
      </c>
      <c r="OB256" t="str">
        <f>IF(GJ256=1,OB$8&amp;IF(SUM(GK256:$GO256)=0,"",", "),"")</f>
        <v/>
      </c>
      <c r="OC256" t="str">
        <f>IF(GK256=1,OC$8&amp;IF(SUM(GL256:$GO256)=0,"",", "),"")</f>
        <v/>
      </c>
      <c r="OD256" t="str">
        <f>IF(GL256=1,OD$8&amp;IF(SUM(GM256:$GO256)=0,"",", "),"")</f>
        <v/>
      </c>
      <c r="OE256" t="str">
        <f>IF(GM256=1,OE$8&amp;IF(SUM(GN256:$GO256)=0,"",", "),"")</f>
        <v/>
      </c>
      <c r="OF256" t="str">
        <f>IF(GN256=1,OF$8&amp;IF(SUM(GO256:$GO256)=0,"",", "),"")</f>
        <v/>
      </c>
      <c r="OG256" t="str">
        <f t="shared" si="285"/>
        <v/>
      </c>
      <c r="OH256" t="str">
        <f>IF(GP256=1,OH$8&amp;IF(SUM(GQ256:$IM256)=0,"",", "),"")</f>
        <v/>
      </c>
      <c r="OI256" t="str">
        <f>IF(GQ256=1,OI$8&amp;IF(SUM(GR256:$IM256)=0,"",", "),"")</f>
        <v/>
      </c>
      <c r="OJ256" t="str">
        <f>IF(GR256=1,OJ$8&amp;IF(SUM(GS256:$IM256)=0,"",", "),"")</f>
        <v/>
      </c>
      <c r="OK256" t="str">
        <f>IF(GS256=1,OK$8&amp;IF(SUM(GT256:$IM256)=0,"",", "),"")</f>
        <v/>
      </c>
      <c r="OL256" t="str">
        <f>IF(GT256=1,OL$8&amp;IF(SUM(GU256:$IM256)=0,"",", "),"")</f>
        <v/>
      </c>
      <c r="OM256" t="str">
        <f>IF(GU256=1,OM$8&amp;IF(SUM(GV256:$IM256)=0,"",", "),"")</f>
        <v/>
      </c>
      <c r="ON256" t="str">
        <f>IF(GV256=1,ON$8&amp;IF(SUM(GW256:$IM256)=0,"",", "),"")</f>
        <v/>
      </c>
      <c r="OO256" t="str">
        <f>IF(GW256=1,OO$8&amp;IF(SUM(GX256:$IM256)=0,"",", "),"")</f>
        <v/>
      </c>
      <c r="OP256" t="str">
        <f>IF(GX256=1,OP$8&amp;IF(SUM(GY256:$IM256)=0,"",", "),"")</f>
        <v/>
      </c>
      <c r="OQ256" t="str">
        <f>IF(GY256=1,OQ$8&amp;IF(SUM(GZ256:$IM256)=0,"",", "),"")</f>
        <v/>
      </c>
      <c r="OR256" t="str">
        <f>IF(GZ256=1,OR$8&amp;IF(SUM(HA256:$IM256)=0,"",", "),"")</f>
        <v/>
      </c>
      <c r="OS256" t="str">
        <f>IF(HA256=1,OS$8&amp;IF(SUM(HB256:$IM256)=0,"",", "),"")</f>
        <v/>
      </c>
      <c r="OT256" t="str">
        <f>IF(HB256=1,OT$8&amp;IF(SUM(HC256:$IM256)=0,"",", "),"")</f>
        <v/>
      </c>
      <c r="OU256" t="str">
        <f>IF(HC256=1,OU$8&amp;IF(SUM(HD256:$IM256)=0,"",", "),"")</f>
        <v/>
      </c>
      <c r="OV256" t="str">
        <f>IF(HD256=1,OV$8&amp;IF(SUM(HE256:$IM256)=0,"",", "),"")</f>
        <v/>
      </c>
      <c r="OW256" t="str">
        <f>IF(HE256=1,OW$8&amp;IF(SUM(HF256:$IM256)=0,"",", "),"")</f>
        <v/>
      </c>
      <c r="OX256" t="str">
        <f>IF(HF256=1,OX$8&amp;IF(SUM(HG256:$IM256)=0,"",", "),"")</f>
        <v/>
      </c>
      <c r="OY256" t="str">
        <f>IF(HG256=1,OY$8&amp;IF(SUM(HH256:$IM256)=0,"",", "),"")</f>
        <v/>
      </c>
      <c r="OZ256" t="str">
        <f>IF(HH256=1,OZ$8&amp;IF(SUM(HI256:$IM256)=0,"",", "),"")</f>
        <v/>
      </c>
      <c r="PA256" t="str">
        <f>IF(HI256=1,PA$8&amp;IF(SUM(HJ256:$IM256)=0,"",", "),"")</f>
        <v/>
      </c>
      <c r="PB256" t="str">
        <f>IF(HJ256=1,PB$8&amp;IF(SUM(HK256:$IM256)=0,"",", "),"")</f>
        <v/>
      </c>
      <c r="PC256" t="str">
        <f>IF(HK256=1,PC$8&amp;IF(SUM(HL256:$IM256)=0,"",", "),"")</f>
        <v/>
      </c>
      <c r="PD256" t="str">
        <f>IF(HL256=1,PD$8&amp;IF(SUM(HM256:$IM256)=0,"",", "),"")</f>
        <v/>
      </c>
      <c r="PE256" t="str">
        <f>IF(HM256=1,PE$8&amp;IF(SUM(HN256:$IM256)=0,"",", "),"")</f>
        <v/>
      </c>
      <c r="PF256" t="str">
        <f>IF(HN256=1,PF$8&amp;IF(SUM(HO256:$IM256)=0,"",", "),"")</f>
        <v/>
      </c>
      <c r="PG256" t="str">
        <f>IF(HO256=1,PG$8&amp;IF(SUM(HP256:$IM256)=0,"",", "),"")</f>
        <v/>
      </c>
      <c r="PH256" t="str">
        <f>IF(HP256=1,PH$8&amp;IF(SUM(HQ256:$IM256)=0,"",", "),"")</f>
        <v/>
      </c>
      <c r="PI256" t="str">
        <f>IF(HQ256=1,PI$8&amp;IF(SUM(HR256:$IM256)=0,"",", "),"")</f>
        <v/>
      </c>
      <c r="PJ256" t="str">
        <f>IF(HR256=1,PJ$8&amp;IF(SUM(HS256:$IM256)=0,"",", "),"")</f>
        <v/>
      </c>
      <c r="PK256" t="str">
        <f>IF(HS256=1,PK$8&amp;IF(SUM(HT256:$IM256)=0,"",", "),"")</f>
        <v/>
      </c>
      <c r="PL256" t="str">
        <f>IF(HT256=1,PL$8&amp;IF(SUM(HU256:$IM256)=0,"",", "),"")</f>
        <v/>
      </c>
      <c r="PM256" t="str">
        <f>IF(HU256=1,PM$8&amp;IF(SUM(HV256:$IM256)=0,"",", "),"")</f>
        <v/>
      </c>
      <c r="PN256" t="str">
        <f>IF(HV256=1,PN$8&amp;IF(SUM(HW256:$IM256)=0,"",", "),"")</f>
        <v/>
      </c>
      <c r="PO256" t="str">
        <f>IF(HW256=1,PO$8&amp;IF(SUM(HX256:$IM256)=0,"",", "),"")</f>
        <v/>
      </c>
      <c r="PP256" t="str">
        <f>IF(HX256=1,PP$8&amp;IF(SUM(HY256:$IM256)=0,"",", "),"")</f>
        <v/>
      </c>
      <c r="PQ256" t="str">
        <f>IF(HY256=1,PQ$8&amp;IF(SUM(HZ256:$IM256)=0,"",", "),"")</f>
        <v/>
      </c>
      <c r="PR256" t="str">
        <f>IF(HZ256=1,PR$8&amp;IF(SUM(IA256:$IM256)=0,"",", "),"")</f>
        <v/>
      </c>
      <c r="PS256" t="str">
        <f>IF(IA256=1,PS$8&amp;IF(SUM(IB256:$IM256)=0,"",", "),"")</f>
        <v/>
      </c>
      <c r="PT256" t="str">
        <f>IF(IB256=1,PT$8&amp;IF(SUM(IC256:$IM256)=0,"",", "),"")</f>
        <v/>
      </c>
      <c r="PU256" t="str">
        <f>IF(IC256=1,PU$8&amp;IF(SUM(ID256:$IM256)=0,"",", "),"")</f>
        <v/>
      </c>
      <c r="PV256" t="str">
        <f>IF(ID256=1,PV$8&amp;IF(SUM(IE256:$IM256)=0,"",", "),"")</f>
        <v/>
      </c>
      <c r="PW256" t="str">
        <f>IF(IE256=1,PW$8&amp;IF(SUM(IF256:$IM256)=0,"",", "),"")</f>
        <v/>
      </c>
      <c r="PX256" t="str">
        <f>IF(IF256=1,PX$8&amp;IF(SUM(IG256:$IM256)=0,"",", "),"")</f>
        <v/>
      </c>
      <c r="PY256" t="str">
        <f>IF(IG256=1,PY$8&amp;IF(SUM(IH256:$IM256)=0,"",", "),"")</f>
        <v/>
      </c>
      <c r="PZ256" t="str">
        <f>IF(IH256=1,PZ$8&amp;IF(SUM(II256:$IM256)=0,"",", "),"")</f>
        <v/>
      </c>
      <c r="QA256" t="str">
        <f>IF(II256=1,QA$8&amp;IF(SUM(IJ256:$IM256)=0,"",", "),"")</f>
        <v/>
      </c>
      <c r="QB256" t="str">
        <f>IF(IJ256=1,QB$8&amp;IF(SUM(IK256:$IM256)=0,"",", "),"")</f>
        <v/>
      </c>
      <c r="QC256" t="str">
        <f>IF(IK256=1,QC$8&amp;IF(SUM(IL256:$IM256)=0,"",", "),"")</f>
        <v/>
      </c>
      <c r="QD256" t="str">
        <f>IF(IL256=1,QD$8&amp;IF(SUM(IM256:$IM256)=0,"",", "),"")</f>
        <v/>
      </c>
      <c r="QE256" t="str">
        <f t="shared" si="286"/>
        <v/>
      </c>
      <c r="QF256" t="str">
        <f>IF(IN256=1,QF$8&amp;IF(SUM(IO256:$KK256)=0,"",", "),"")</f>
        <v/>
      </c>
      <c r="QG256" t="str">
        <f>IF(IO256=1,QG$8&amp;IF(SUM(IP256:$KK256)=0,"",", "),"")</f>
        <v/>
      </c>
      <c r="QH256" t="str">
        <f>IF(IP256=1,QH$8&amp;IF(SUM(IQ256:$KK256)=0,"",", "),"")</f>
        <v/>
      </c>
      <c r="QI256" t="str">
        <f>IF(IQ256=1,QI$8&amp;IF(SUM(IR256:$KK256)=0,"",", "),"")</f>
        <v/>
      </c>
      <c r="QJ256" t="str">
        <f>IF(IR256=1,QJ$8&amp;IF(SUM(IS256:$KK256)=0,"",", "),"")</f>
        <v/>
      </c>
      <c r="QK256" t="str">
        <f>IF(IS256=1,QK$8&amp;IF(SUM(IT256:$KK256)=0,"",", "),"")</f>
        <v/>
      </c>
      <c r="QL256" t="str">
        <f>IF(IT256=1,QL$8&amp;IF(SUM(IU256:$KK256)=0,"",", "),"")</f>
        <v/>
      </c>
      <c r="QM256" t="str">
        <f>IF(IU256=1,QM$8&amp;IF(SUM(IV256:$KK256)=0,"",", "),"")</f>
        <v/>
      </c>
      <c r="QN256" t="str">
        <f>IF(IV256=1,QN$8&amp;IF(SUM(IW256:$KK256)=0,"",", "),"")</f>
        <v/>
      </c>
      <c r="QO256" t="str">
        <f>IF(IW256=1,QO$8&amp;IF(SUM(IX256:$KK256)=0,"",", "),"")</f>
        <v/>
      </c>
      <c r="QP256" t="str">
        <f>IF(IX256=1,QP$8&amp;IF(SUM(IY256:$KK256)=0,"",", "),"")</f>
        <v/>
      </c>
      <c r="QQ256" t="str">
        <f>IF(IY256=1,QQ$8&amp;IF(SUM(IZ256:$KK256)=0,"",", "),"")</f>
        <v/>
      </c>
      <c r="QR256" t="str">
        <f>IF(IZ256=1,QR$8&amp;IF(SUM(JA256:$KK256)=0,"",", "),"")</f>
        <v/>
      </c>
      <c r="QS256" t="str">
        <f>IF(JA256=1,QS$8&amp;IF(SUM(JB256:$KK256)=0,"",", "),"")</f>
        <v/>
      </c>
      <c r="QT256" t="str">
        <f>IF(JB256=1,QT$8&amp;IF(SUM(JC256:$KK256)=0,"",", "),"")</f>
        <v/>
      </c>
      <c r="QU256" t="str">
        <f>IF(JC256=1,QU$8&amp;IF(SUM(JD256:$KK256)=0,"",", "),"")</f>
        <v/>
      </c>
      <c r="QV256" t="str">
        <f>IF(JD256=1,QV$8&amp;IF(SUM(JE256:$KK256)=0,"",", "),"")</f>
        <v/>
      </c>
      <c r="QW256" t="str">
        <f>IF(JE256=1,QW$8&amp;IF(SUM(JF256:$KK256)=0,"",", "),"")</f>
        <v/>
      </c>
      <c r="QX256" t="str">
        <f>IF(JF256=1,QX$8&amp;IF(SUM(JG256:$KK256)=0,"",", "),"")</f>
        <v/>
      </c>
      <c r="QY256" t="str">
        <f>IF(JG256=1,QY$8&amp;IF(SUM(JH256:$KK256)=0,"",", "),"")</f>
        <v/>
      </c>
      <c r="QZ256" t="str">
        <f>IF(JH256=1,QZ$8&amp;IF(SUM(JI256:$KK256)=0,"",", "),"")</f>
        <v/>
      </c>
      <c r="RA256" t="str">
        <f>IF(JI256=1,RA$8&amp;IF(SUM(JJ256:$KK256)=0,"",", "),"")</f>
        <v/>
      </c>
      <c r="RB256" t="str">
        <f>IF(JJ256=1,RB$8&amp;IF(SUM(JK256:$KK256)=0,"",", "),"")</f>
        <v/>
      </c>
      <c r="RC256" t="str">
        <f>IF(JK256=1,RC$8&amp;IF(SUM(JL256:$KK256)=0,"",", "),"")</f>
        <v/>
      </c>
      <c r="RD256" t="str">
        <f>IF(JL256=1,RD$8&amp;IF(SUM(JM256:$KK256)=0,"",", "),"")</f>
        <v/>
      </c>
      <c r="RE256" t="str">
        <f>IF(JM256=1,RE$8&amp;IF(SUM(JN256:$KK256)=0,"",", "),"")</f>
        <v/>
      </c>
      <c r="RF256" t="str">
        <f>IF(JN256=1,RF$8&amp;IF(SUM(JO256:$KK256)=0,"",", "),"")</f>
        <v/>
      </c>
      <c r="RG256" t="str">
        <f>IF(JO256=1,RG$8&amp;IF(SUM(JP256:$KK256)=0,"",", "),"")</f>
        <v/>
      </c>
      <c r="RH256" t="str">
        <f>IF(JP256=1,RH$8&amp;IF(SUM(JQ256:$KK256)=0,"",", "),"")</f>
        <v/>
      </c>
      <c r="RI256" t="str">
        <f>IF(JQ256=1,RI$8&amp;IF(SUM(JR256:$KK256)=0,"",", "),"")</f>
        <v/>
      </c>
      <c r="RJ256" t="str">
        <f>IF(JR256=1,RJ$8&amp;IF(SUM(JS256:$KK256)=0,"",", "),"")</f>
        <v/>
      </c>
      <c r="RK256" t="str">
        <f>IF(JS256=1,RK$8&amp;IF(SUM(JT256:$KK256)=0,"",", "),"")</f>
        <v/>
      </c>
      <c r="RL256" t="str">
        <f>IF(JT256=1,RL$8&amp;IF(SUM(JU256:$KK256)=0,"",", "),"")</f>
        <v/>
      </c>
      <c r="RM256" t="str">
        <f>IF(JU256=1,RM$8&amp;IF(SUM(JV256:$KK256)=0,"",", "),"")</f>
        <v/>
      </c>
      <c r="RN256" t="str">
        <f>IF(JV256=1,RN$8&amp;IF(SUM(JW256:$KK256)=0,"",", "),"")</f>
        <v/>
      </c>
      <c r="RO256" t="str">
        <f>IF(JW256=1,RO$8&amp;IF(SUM(JX256:$KK256)=0,"",", "),"")</f>
        <v/>
      </c>
      <c r="RP256" t="str">
        <f>IF(JX256=1,RP$8&amp;IF(SUM(JY256:$KK256)=0,"",", "),"")</f>
        <v/>
      </c>
      <c r="RQ256" t="str">
        <f>IF(JY256=1,RQ$8&amp;IF(SUM(JZ256:$KK256)=0,"",", "),"")</f>
        <v/>
      </c>
      <c r="RR256" t="str">
        <f>IF(JZ256=1,RR$8&amp;IF(SUM(KA256:$KK256)=0,"",", "),"")</f>
        <v/>
      </c>
      <c r="RS256" t="str">
        <f>IF(KA256=1,RS$8&amp;IF(SUM(KB256:$KK256)=0,"",", "),"")</f>
        <v/>
      </c>
      <c r="RT256" t="str">
        <f>IF(KB256=1,RT$8&amp;IF(SUM(KC256:$KK256)=0,"",", "),"")</f>
        <v/>
      </c>
      <c r="RU256" t="str">
        <f>IF(KC256=1,RU$8&amp;IF(SUM(KD256:$KK256)=0,"",", "),"")</f>
        <v/>
      </c>
      <c r="RV256" t="str">
        <f>IF(KD256=1,RV$8&amp;IF(SUM(KE256:$KK256)=0,"",", "),"")</f>
        <v/>
      </c>
      <c r="RW256" t="str">
        <f>IF(KE256=1,RW$8&amp;IF(SUM(KF256:$KK256)=0,"",", "),"")</f>
        <v/>
      </c>
      <c r="RX256" t="str">
        <f>IF(KF256=1,RX$8&amp;IF(SUM(KG256:$KK256)=0,"",", "),"")</f>
        <v/>
      </c>
      <c r="RY256" t="str">
        <f>IF(KG256=1,RY$8&amp;IF(SUM(KH256:$KK256)=0,"",", "),"")</f>
        <v/>
      </c>
      <c r="RZ256" t="str">
        <f>IF(KH256=1,RZ$8&amp;IF(SUM(KI256:$KK256)=0,"",", "),"")</f>
        <v/>
      </c>
      <c r="SA256" t="str">
        <f>IF(KI256=1,SA$8&amp;IF(SUM(KJ256:$KK256)=0,"",", "),"")</f>
        <v/>
      </c>
      <c r="SB256" t="str">
        <f>IF(KJ256=1,SB$8&amp;IF(SUM(KK256:$KK256)=0,"",", "),"")</f>
        <v/>
      </c>
      <c r="SC256" t="str">
        <f t="shared" si="287"/>
        <v/>
      </c>
    </row>
    <row r="257" spans="1:497" ht="60" customHeight="1" x14ac:dyDescent="0.45">
      <c r="A257" s="62"/>
      <c r="B257" s="212" t="str">
        <f t="shared" si="216"/>
        <v/>
      </c>
      <c r="C257" s="212" t="str">
        <f t="shared" si="275"/>
        <v/>
      </c>
      <c r="D257" s="212" t="str">
        <f t="shared" si="276"/>
        <v/>
      </c>
      <c r="E257" s="212" t="str">
        <f t="shared" si="277"/>
        <v/>
      </c>
      <c r="F257" s="212" t="str">
        <f t="shared" si="278"/>
        <v/>
      </c>
      <c r="G257" s="237" t="str">
        <f>IF('EDCI Data'!B257="","",'EDCI Data'!B257)</f>
        <v/>
      </c>
      <c r="H257" s="238" t="str">
        <f>IF('EDCI Data'!C257="","",'EDCI Data'!C257)</f>
        <v/>
      </c>
      <c r="I257" s="239" t="str">
        <f>IF('EDCI Data'!D257="","",'EDCI Data'!D257)</f>
        <v/>
      </c>
      <c r="J257" s="240" t="str">
        <f>IF('EDCI Data'!E257="","",'EDCI Data'!E257)</f>
        <v/>
      </c>
      <c r="K257" s="237" t="str">
        <f>IF('EDCI Data'!F257="","",'EDCI Data'!F257)</f>
        <v/>
      </c>
      <c r="L257" s="237" t="str">
        <f>IF('EDCI Data'!G257="","",'EDCI Data'!G257)</f>
        <v/>
      </c>
      <c r="M257" s="237" t="str">
        <f>IF('EDCI Data'!H257="","",'EDCI Data'!H257)</f>
        <v/>
      </c>
      <c r="N257" s="237" t="str">
        <f>IF('EDCI Data'!I257="","",'EDCI Data'!I257)</f>
        <v/>
      </c>
      <c r="O257" s="237" t="str">
        <f>IF('EDCI Data'!J257="","",'EDCI Data'!J257)</f>
        <v/>
      </c>
      <c r="P257" s="237" t="str">
        <f>IF('EDCI Data'!K257="","",'EDCI Data'!K257)</f>
        <v/>
      </c>
      <c r="Q257" s="241" t="str">
        <f>IF('EDCI Data'!L257="","",'EDCI Data'!L257)</f>
        <v/>
      </c>
      <c r="R257" s="241" t="str">
        <f>IF('EDCI Data'!M257="","",'EDCI Data'!M257)</f>
        <v/>
      </c>
      <c r="S257" s="237" t="str">
        <f>IF('EDCI Data'!N257="","",'EDCI Data'!N257)</f>
        <v/>
      </c>
      <c r="T257" s="237" t="str">
        <f>IF('EDCI Data'!O257="","",'EDCI Data'!O257)</f>
        <v/>
      </c>
      <c r="U257" s="237" t="str">
        <f>IF('EDCI Data'!P257="","",'EDCI Data'!P257)</f>
        <v/>
      </c>
      <c r="V257" s="237" t="str">
        <f>IF('EDCI Data'!Q257="","",'EDCI Data'!Q257)</f>
        <v/>
      </c>
      <c r="W257" s="242" t="str">
        <f>IF('EDCI Data'!R257="","",'EDCI Data'!R257)</f>
        <v/>
      </c>
      <c r="X257" s="243" t="str">
        <f>IF('EDCI Data'!S257="","",'EDCI Data'!S257)</f>
        <v/>
      </c>
      <c r="Y257" s="243" t="str">
        <f>IF('EDCI Data'!T257="","",'EDCI Data'!T257)</f>
        <v/>
      </c>
      <c r="Z257" s="244" t="str">
        <f>IF('EDCI Data'!U257="","",'EDCI Data'!U257)</f>
        <v/>
      </c>
      <c r="AA257" s="237" t="str">
        <f>IF('EDCI Data'!V257="","",'EDCI Data'!V257)</f>
        <v/>
      </c>
      <c r="AB257" s="244" t="str">
        <f>IF('EDCI Data'!W257="","",'EDCI Data'!W257)</f>
        <v/>
      </c>
      <c r="AC257" s="237" t="str">
        <f>IF('EDCI Data'!X257="","",'EDCI Data'!X257)</f>
        <v/>
      </c>
      <c r="AD257" s="244" t="str">
        <f>IF('EDCI Data'!Y257="","",'EDCI Data'!Y257)</f>
        <v/>
      </c>
      <c r="AE257" s="237" t="str">
        <f>IF('EDCI Data'!Z257="","",'EDCI Data'!Z257)</f>
        <v/>
      </c>
      <c r="AF257" s="237" t="str">
        <f>IF('EDCI Data'!AA257="","",'EDCI Data'!AA257)</f>
        <v/>
      </c>
      <c r="AG257" s="237" t="str">
        <f>IF('EDCI Data'!AB257="","",'EDCI Data'!AB257)</f>
        <v/>
      </c>
      <c r="AH257" s="237" t="str">
        <f>IF('EDCI Data'!AC257="","",'EDCI Data'!AC257)</f>
        <v/>
      </c>
      <c r="AI257" s="237" t="str">
        <f>IF('EDCI Data'!AD257="","",'EDCI Data'!AD257)</f>
        <v/>
      </c>
      <c r="AJ257" s="237" t="str">
        <f>IF('EDCI Data'!AE257="","",'EDCI Data'!AE257)</f>
        <v/>
      </c>
      <c r="AK257" s="237" t="str">
        <f>IF('EDCI Data'!AF257="","",'EDCI Data'!AF257)</f>
        <v/>
      </c>
      <c r="AL257" s="237" t="str">
        <f>IF('EDCI Data'!AG257="","",'EDCI Data'!AG257)</f>
        <v/>
      </c>
      <c r="AM257" s="237" t="str">
        <f>IF('EDCI Data'!AH257="","",'EDCI Data'!AH257)</f>
        <v/>
      </c>
      <c r="AN257" s="237" t="str">
        <f>IF('EDCI Data'!AI257="","",'EDCI Data'!AI257)</f>
        <v/>
      </c>
      <c r="AO257" s="237" t="str">
        <f>IF('EDCI Data'!AJ257="","",'EDCI Data'!AJ257)</f>
        <v/>
      </c>
      <c r="AP257" s="237" t="str">
        <f>IF('EDCI Data'!AK257="","",'EDCI Data'!AK257)</f>
        <v/>
      </c>
      <c r="AQ257" s="237" t="str">
        <f>IF('EDCI Data'!AL257="","",'EDCI Data'!AL257)</f>
        <v/>
      </c>
      <c r="AR257" s="237" t="str">
        <f>IF('EDCI Data'!AM257="","",'EDCI Data'!AM257)</f>
        <v/>
      </c>
      <c r="AS257" s="237" t="str">
        <f>IF('EDCI Data'!AN257="","",'EDCI Data'!AN257)</f>
        <v/>
      </c>
      <c r="AT257" s="237" t="str">
        <f>IF('EDCI Data'!AO257="","",'EDCI Data'!AO257)</f>
        <v/>
      </c>
      <c r="AU257" s="237" t="str">
        <f>IF('EDCI Data'!AP257="","",'EDCI Data'!AP257)</f>
        <v/>
      </c>
      <c r="AV257" s="237" t="str">
        <f>IF('EDCI Data'!AQ257="","",'EDCI Data'!AQ257)</f>
        <v/>
      </c>
      <c r="AW257" s="237" t="str">
        <f>IF('EDCI Data'!AR257="","",'EDCI Data'!AR257)</f>
        <v/>
      </c>
      <c r="AX257" s="237" t="str">
        <f>IF('EDCI Data'!AS257="","",'EDCI Data'!AS257)</f>
        <v/>
      </c>
      <c r="AY257" s="237" t="str">
        <f>IF('EDCI Data'!AT257="","",'EDCI Data'!AT257)</f>
        <v/>
      </c>
      <c r="AZ257" s="237" t="str">
        <f>IF('EDCI Data'!AU257="","",'EDCI Data'!AU257)</f>
        <v/>
      </c>
      <c r="BA257" s="237" t="str">
        <f>IF('EDCI Data'!AV257="","",'EDCI Data'!AV257)</f>
        <v/>
      </c>
      <c r="BB257" s="245" t="str">
        <f>IF('EDCI Data'!AW257="","",'EDCI Data'!AW257)</f>
        <v/>
      </c>
      <c r="BC257" s="245" t="str">
        <f>IF('EDCI Data'!AX257="","",'EDCI Data'!AX257)</f>
        <v/>
      </c>
      <c r="BD257" s="246" t="str">
        <f t="shared" si="279"/>
        <v/>
      </c>
      <c r="BE257" s="247" t="str">
        <f>IF('EDCI Data'!AY257="","",'EDCI Data'!AY257)</f>
        <v/>
      </c>
      <c r="BF257" s="247" t="str">
        <f>IF('EDCI Data'!AZ257="","",'EDCI Data'!AZ257)</f>
        <v/>
      </c>
      <c r="BG257" s="247" t="str">
        <f>IF('EDCI Data'!BA257="","",'EDCI Data'!BA257)</f>
        <v/>
      </c>
      <c r="BH257" s="247" t="str">
        <f>IF('EDCI Data'!BB257="","",'EDCI Data'!BB257)</f>
        <v/>
      </c>
      <c r="BI257" s="247" t="str">
        <f>IF('EDCI Data'!BC257="","",'EDCI Data'!BC257)</f>
        <v/>
      </c>
      <c r="BJ257" s="247" t="str">
        <f>IF('EDCI Data'!BD257="","",'EDCI Data'!BD257)</f>
        <v/>
      </c>
      <c r="BK257" s="247" t="str">
        <f>IF('EDCI Data'!BE257="","",'EDCI Data'!BE257)</f>
        <v/>
      </c>
      <c r="BL257" s="247" t="str">
        <f>IF('EDCI Data'!BF257="","",'EDCI Data'!BF257)</f>
        <v/>
      </c>
      <c r="BM257" s="247" t="str">
        <f>IF('EDCI Data'!BG257="","",'EDCI Data'!BG257)</f>
        <v/>
      </c>
      <c r="BN257" s="248" t="str">
        <f>IF('EDCI Data'!BH257="","",'EDCI Data'!BH257)</f>
        <v/>
      </c>
      <c r="BO257" s="248" t="str">
        <f>IF('EDCI Data'!BI257="","",'EDCI Data'!BI257)</f>
        <v/>
      </c>
      <c r="BP257" s="249" t="str">
        <f>IF('EDCI Data'!BJ257="","",'EDCI Data'!BJ257)</f>
        <v/>
      </c>
      <c r="BQ257" s="248" t="str">
        <f>IF('EDCI Data'!BK257="","",'EDCI Data'!BK257)</f>
        <v/>
      </c>
      <c r="BR257" s="248" t="str">
        <f>IF('EDCI Data'!BL257="","",'EDCI Data'!BL257)</f>
        <v/>
      </c>
      <c r="BS257" s="250" t="str">
        <f>IF('EDCI Data'!BM257="","",'EDCI Data'!BM257)</f>
        <v/>
      </c>
      <c r="BT257" s="251" t="str">
        <f>IF('EDCI Data'!BN257="","",'EDCI Data'!BN257)</f>
        <v/>
      </c>
      <c r="BU257" s="246" t="str">
        <f>IF('EDCI Data'!BO257="","",'EDCI Data'!BO257)</f>
        <v/>
      </c>
      <c r="BV257" s="252">
        <f t="shared" si="280"/>
        <v>0</v>
      </c>
      <c r="BW257" s="252">
        <f t="shared" si="281"/>
        <v>0</v>
      </c>
      <c r="BX257" s="252">
        <f t="shared" si="282"/>
        <v>0</v>
      </c>
      <c r="BY257" s="252">
        <f t="shared" si="283"/>
        <v>0</v>
      </c>
      <c r="BZ257" t="str">
        <f t="shared" si="217"/>
        <v/>
      </c>
      <c r="CA257" s="253"/>
      <c r="CB257"/>
      <c r="CC257"/>
      <c r="CD257"/>
      <c r="CE257" t="str">
        <f t="shared" si="218"/>
        <v/>
      </c>
      <c r="CF257"/>
      <c r="CG257" t="str">
        <f t="shared" si="219"/>
        <v/>
      </c>
      <c r="CH257" t="str">
        <f t="shared" si="220"/>
        <v/>
      </c>
      <c r="CI257" t="str">
        <f t="shared" si="221"/>
        <v/>
      </c>
      <c r="CJ257" t="str">
        <f t="shared" si="222"/>
        <v/>
      </c>
      <c r="CK257"/>
      <c r="CL257"/>
      <c r="CM257" t="str">
        <f t="shared" si="223"/>
        <v/>
      </c>
      <c r="CN257" t="str">
        <f t="shared" si="224"/>
        <v/>
      </c>
      <c r="CO257" t="str">
        <f t="shared" si="225"/>
        <v/>
      </c>
      <c r="CP257" t="str">
        <f t="shared" si="226"/>
        <v/>
      </c>
      <c r="CQ257"/>
      <c r="CR257" t="str" cm="1">
        <f t="array" ref="CR257">IF(COUNTIFS($BZ$10:$BZ$259,$BZ257,$I$10:$I$259,$I257+1)&gt;0,IF(X257&lt;&gt;INDEX(Y$10:Y$259,MATCH(1,INDEX(($BZ257=$BZ$10:$BZ$259)*($I$10:$I$259=$I257+1),0,1),0)),"Number of FTEs in previous year do not align with Number of FTEs in current year across years, by definition these should be equal. Please check and update if required. "&amp;CHAR(10),""),"")</f>
        <v/>
      </c>
      <c r="CS257" t="str" cm="1">
        <f t="array" ref="CS257">IF(COUNTIFS($BZ$10:$BZ$259,$BZ257,$I$10:$I$259,$I257-1)&gt;0,IF(Y257&lt;&gt;INDEX(X$10:X$259,MATCH(1,INDEX(($BZ257=$BZ$10:$BZ$259)*($I$10:$I$259=$I257-1),0,1),0)),"Number of FTEs in previous year do not align with Number of FTEs in current year across years, by definition these should be equal. Please check and update if required. "&amp;CHAR(10),""),"")</f>
        <v/>
      </c>
      <c r="CT257" t="str">
        <f t="shared" si="227"/>
        <v/>
      </c>
      <c r="CU257" t="str">
        <f t="shared" si="228"/>
        <v/>
      </c>
      <c r="CV257"/>
      <c r="CW257" t="str">
        <f t="shared" si="229"/>
        <v/>
      </c>
      <c r="CX257"/>
      <c r="CY257" t="str">
        <f t="shared" si="230"/>
        <v/>
      </c>
      <c r="CZ257"/>
      <c r="DA257" t="str">
        <f t="shared" si="231"/>
        <v/>
      </c>
      <c r="DB257"/>
      <c r="DC257"/>
      <c r="DD257"/>
      <c r="DE257"/>
      <c r="DF257"/>
      <c r="DG257"/>
      <c r="DH257"/>
      <c r="DI257"/>
      <c r="DJ257"/>
      <c r="DK257"/>
      <c r="DL257"/>
      <c r="DM257"/>
      <c r="DN257"/>
      <c r="DO257"/>
      <c r="DP257"/>
      <c r="DQ257"/>
      <c r="DR257"/>
      <c r="DS257"/>
      <c r="DT257"/>
      <c r="DU257"/>
      <c r="DV257"/>
      <c r="DW257"/>
      <c r="DX257" t="str">
        <f t="shared" si="232"/>
        <v/>
      </c>
      <c r="DY257" t="str">
        <f t="shared" si="233"/>
        <v/>
      </c>
      <c r="DZ257" t="str">
        <f t="shared" si="234"/>
        <v/>
      </c>
      <c r="EA257" t="str">
        <f t="shared" si="235"/>
        <v/>
      </c>
      <c r="EB257" t="str">
        <f t="shared" si="236"/>
        <v/>
      </c>
      <c r="EC257" t="str">
        <f t="shared" si="237"/>
        <v/>
      </c>
      <c r="ED257" t="str">
        <f t="shared" si="238"/>
        <v/>
      </c>
      <c r="EE257" t="str">
        <f t="shared" si="239"/>
        <v/>
      </c>
      <c r="EF257" t="str">
        <f t="shared" si="240"/>
        <v/>
      </c>
      <c r="EG257" t="str">
        <f t="shared" si="241"/>
        <v/>
      </c>
      <c r="EH257" t="str">
        <f t="shared" si="242"/>
        <v/>
      </c>
      <c r="EI257" t="str">
        <f t="shared" si="243"/>
        <v/>
      </c>
      <c r="EJ257"/>
      <c r="EK257"/>
      <c r="EL257"/>
      <c r="EM257"/>
      <c r="EN257"/>
      <c r="EO257"/>
      <c r="EP257"/>
      <c r="EQ257" t="str">
        <f t="shared" si="244"/>
        <v/>
      </c>
      <c r="ER257" t="str">
        <f t="shared" si="245"/>
        <v/>
      </c>
      <c r="ES257" t="str">
        <f t="shared" si="246"/>
        <v/>
      </c>
      <c r="ET257"/>
      <c r="EU257" t="str">
        <f t="shared" si="247"/>
        <v/>
      </c>
      <c r="EV257"/>
      <c r="EW257" t="str">
        <f t="shared" si="248"/>
        <v/>
      </c>
      <c r="EX257"/>
      <c r="EY257" t="str">
        <f t="shared" si="249"/>
        <v/>
      </c>
      <c r="EZ257"/>
      <c r="FA257"/>
      <c r="FB257"/>
      <c r="FC257"/>
      <c r="FD257"/>
      <c r="FE257"/>
      <c r="FF257"/>
      <c r="FG257"/>
      <c r="FH257"/>
      <c r="FI257"/>
      <c r="FJ257"/>
      <c r="FK257"/>
      <c r="FL257"/>
      <c r="FM257"/>
      <c r="FN257"/>
      <c r="FO257"/>
      <c r="FP257"/>
      <c r="FQ257"/>
      <c r="FR257"/>
      <c r="FS257"/>
      <c r="FT257"/>
      <c r="FU257"/>
      <c r="FV257" t="str">
        <f t="shared" si="250"/>
        <v/>
      </c>
      <c r="FW257" t="str">
        <f t="shared" si="251"/>
        <v/>
      </c>
      <c r="FX257"/>
      <c r="FY257" t="str">
        <f t="shared" si="252"/>
        <v/>
      </c>
      <c r="FZ257" t="str">
        <f t="shared" si="253"/>
        <v/>
      </c>
      <c r="GA257" t="str">
        <f t="shared" si="254"/>
        <v/>
      </c>
      <c r="GB257" t="str">
        <f t="shared" si="255"/>
        <v/>
      </c>
      <c r="GC257" t="str">
        <f t="shared" si="256"/>
        <v/>
      </c>
      <c r="GD257" t="str">
        <f t="shared" si="257"/>
        <v/>
      </c>
      <c r="GE257" t="str">
        <f t="shared" si="258"/>
        <v/>
      </c>
      <c r="GF257" t="str">
        <f t="shared" si="259"/>
        <v/>
      </c>
      <c r="GG257" t="str">
        <f t="shared" si="260"/>
        <v/>
      </c>
      <c r="GH257"/>
      <c r="GI257"/>
      <c r="GJ257"/>
      <c r="GK257"/>
      <c r="GL257"/>
      <c r="GM257"/>
      <c r="GN257"/>
      <c r="GO257"/>
      <c r="GP257" t="str">
        <f t="shared" si="261"/>
        <v/>
      </c>
      <c r="GQ257" t="str">
        <f t="shared" si="262"/>
        <v/>
      </c>
      <c r="GR257"/>
      <c r="GS257" t="str">
        <f t="shared" si="263"/>
        <v/>
      </c>
      <c r="GT257"/>
      <c r="GU257" t="str">
        <f t="shared" si="264"/>
        <v/>
      </c>
      <c r="GV257"/>
      <c r="GW257" t="str">
        <f t="shared" si="265"/>
        <v/>
      </c>
      <c r="GX257"/>
      <c r="GY257"/>
      <c r="GZ257"/>
      <c r="HA257"/>
      <c r="HB257"/>
      <c r="HC257"/>
      <c r="HD257"/>
      <c r="HE257"/>
      <c r="HF257"/>
      <c r="HG257"/>
      <c r="HH257"/>
      <c r="HI257"/>
      <c r="HJ257"/>
      <c r="HK257"/>
      <c r="HL257"/>
      <c r="HM257"/>
      <c r="HN257"/>
      <c r="HO257"/>
      <c r="HP257"/>
      <c r="HQ257"/>
      <c r="HR257"/>
      <c r="HS257"/>
      <c r="HT257" t="str">
        <f t="shared" si="266"/>
        <v/>
      </c>
      <c r="HU257" t="str">
        <f t="shared" si="267"/>
        <v/>
      </c>
      <c r="HV257"/>
      <c r="HW257"/>
      <c r="HX257"/>
      <c r="HY257"/>
      <c r="HZ257"/>
      <c r="IA257"/>
      <c r="IB257"/>
      <c r="IC257"/>
      <c r="ID257"/>
      <c r="IE257" t="str">
        <f t="shared" si="268"/>
        <v/>
      </c>
      <c r="IF257"/>
      <c r="IG257"/>
      <c r="IH257"/>
      <c r="II257"/>
      <c r="IJ257"/>
      <c r="IK257"/>
      <c r="IL257"/>
      <c r="IM257"/>
      <c r="IN257"/>
      <c r="IO257"/>
      <c r="IP257"/>
      <c r="IQ257" t="str">
        <f t="shared" si="269"/>
        <v/>
      </c>
      <c r="IR257"/>
      <c r="IS257" t="str">
        <f t="shared" si="270"/>
        <v/>
      </c>
      <c r="IT257"/>
      <c r="IU257" t="str">
        <f t="shared" si="271"/>
        <v/>
      </c>
      <c r="IV257"/>
      <c r="IW257"/>
      <c r="IX257"/>
      <c r="IY257"/>
      <c r="IZ257"/>
      <c r="JA257"/>
      <c r="JB257"/>
      <c r="JC257"/>
      <c r="JD257"/>
      <c r="JE257"/>
      <c r="JF257"/>
      <c r="JG257"/>
      <c r="JH257"/>
      <c r="JI257"/>
      <c r="JJ257"/>
      <c r="JK257"/>
      <c r="JL257"/>
      <c r="JM257"/>
      <c r="JN257"/>
      <c r="JO257"/>
      <c r="JP257"/>
      <c r="JQ257"/>
      <c r="JR257" t="str">
        <f t="shared" si="272"/>
        <v/>
      </c>
      <c r="JS257" t="str">
        <f t="shared" si="273"/>
        <v/>
      </c>
      <c r="JT257"/>
      <c r="JU257"/>
      <c r="JV257"/>
      <c r="JW257"/>
      <c r="JX257"/>
      <c r="JY257"/>
      <c r="JZ257"/>
      <c r="KA257"/>
      <c r="KB257"/>
      <c r="KC257" t="str">
        <f t="shared" si="274"/>
        <v/>
      </c>
      <c r="KD257"/>
      <c r="KE257"/>
      <c r="KF257"/>
      <c r="KG257"/>
      <c r="KH257"/>
      <c r="KI257"/>
      <c r="KJ257"/>
      <c r="KK257"/>
      <c r="KL257" t="str">
        <f>IF(CT257=1,KL$8&amp;IF(SUM(CU257:$EQ257)=0,"",", "),"")</f>
        <v/>
      </c>
      <c r="KM257" t="str">
        <f>IF(CU257=1,KM$8&amp;IF(SUM(CV257:$EQ257)=0,"",", "),"")</f>
        <v/>
      </c>
      <c r="KN257" t="str">
        <f>IF(CV257=1,KN$8&amp;IF(SUM(CW257:$EQ257)=0,"",", "),"")</f>
        <v/>
      </c>
      <c r="KO257" t="str">
        <f>IF(CW257=1,KO$8&amp;IF(SUM(CX257:$EQ257)=0,"",", "),"")</f>
        <v/>
      </c>
      <c r="KP257" t="str">
        <f>IF(CX257=1,KP$8&amp;IF(SUM(CY257:$EQ257)=0,"",", "),"")</f>
        <v/>
      </c>
      <c r="KQ257" t="str">
        <f>IF(CY257=1,KQ$8&amp;IF(SUM(CZ257:$EQ257)=0,"",", "),"")</f>
        <v/>
      </c>
      <c r="KR257" t="str">
        <f>IF(CZ257=1,KR$8&amp;IF(SUM(DA257:$EQ257)=0,"",", "),"")</f>
        <v/>
      </c>
      <c r="KS257" t="str">
        <f>IF(DA257=1,KS$8&amp;IF(SUM(DB257:$EQ257)=0,"",", "),"")</f>
        <v/>
      </c>
      <c r="KT257" t="str">
        <f>IF(DB257=1,KT$8&amp;IF(SUM(DC257:$EQ257)=0,"",", "),"")</f>
        <v/>
      </c>
      <c r="KU257" t="str">
        <f>IF(DC257=1,KU$8&amp;IF(SUM(DD257:$EQ257)=0,"",", "),"")</f>
        <v/>
      </c>
      <c r="KV257" t="str">
        <f>IF(DD257=1,KV$8&amp;IF(SUM(DE257:$EQ257)=0,"",", "),"")</f>
        <v/>
      </c>
      <c r="KW257" t="str">
        <f>IF(DE257=1,KW$8&amp;IF(SUM(DF257:$EQ257)=0,"",", "),"")</f>
        <v/>
      </c>
      <c r="KX257" t="str">
        <f>IF(DF257=1,KX$8&amp;IF(SUM(DG257:$EQ257)=0,"",", "),"")</f>
        <v/>
      </c>
      <c r="KY257" t="str">
        <f>IF(DG257=1,KY$8&amp;IF(SUM(DH257:$EQ257)=0,"",", "),"")</f>
        <v/>
      </c>
      <c r="KZ257" t="str">
        <f>IF(DH257=1,KZ$8&amp;IF(SUM(DI257:$EQ257)=0,"",", "),"")</f>
        <v/>
      </c>
      <c r="LA257" t="str">
        <f>IF(DI257=1,LA$8&amp;IF(SUM(DJ257:$EQ257)=0,"",", "),"")</f>
        <v/>
      </c>
      <c r="LB257" t="str">
        <f>IF(DJ257=1,LB$8&amp;IF(SUM(DK257:$EQ257)=0,"",", "),"")</f>
        <v/>
      </c>
      <c r="LC257" t="str">
        <f>IF(DK257=1,LC$8&amp;IF(SUM(DL257:$EQ257)=0,"",", "),"")</f>
        <v/>
      </c>
      <c r="LD257" t="str">
        <f>IF(DL257=1,LD$8&amp;IF(SUM(DM257:$EQ257)=0,"",", "),"")</f>
        <v/>
      </c>
      <c r="LE257" t="str">
        <f>IF(DM257=1,LE$8&amp;IF(SUM(DN257:$EQ257)=0,"",", "),"")</f>
        <v/>
      </c>
      <c r="LF257" t="str">
        <f>IF(DN257=1,LF$8&amp;IF(SUM(DO257:$EQ257)=0,"",", "),"")</f>
        <v/>
      </c>
      <c r="LG257" t="str">
        <f>IF(DO257=1,LG$8&amp;IF(SUM(DP257:$EQ257)=0,"",", "),"")</f>
        <v/>
      </c>
      <c r="LH257" t="str">
        <f>IF(DP257=1,LH$8&amp;IF(SUM(DQ257:$EQ257)=0,"",", "),"")</f>
        <v/>
      </c>
      <c r="LI257" t="str">
        <f>IF(DQ257=1,LI$8&amp;IF(SUM(DR257:$EQ257)=0,"",", "),"")</f>
        <v/>
      </c>
      <c r="LJ257" t="str">
        <f>IF(DR257=1,LJ$8&amp;IF(SUM(DS257:$EQ257)=0,"",", "),"")</f>
        <v/>
      </c>
      <c r="LK257" t="str">
        <f>IF(DS257=1,LK$8&amp;IF(SUM(DT257:$EQ257)=0,"",", "),"")</f>
        <v/>
      </c>
      <c r="LL257" t="str">
        <f>IF(DT257=1,LL$8&amp;IF(SUM(DU257:$EQ257)=0,"",", "),"")</f>
        <v/>
      </c>
      <c r="LM257" t="str">
        <f>IF(DU257=1,LM$8&amp;IF(SUM(DV257:$EQ257)=0,"",", "),"")</f>
        <v/>
      </c>
      <c r="LN257" t="str">
        <f>IF(DV257=1,LN$8&amp;IF(SUM(DW257:$EQ257)=0,"",", "),"")</f>
        <v/>
      </c>
      <c r="LO257" t="str">
        <f>IF(DW257=1,LO$8&amp;IF(SUM(DX257:$EQ257)=0,"",", "),"")</f>
        <v/>
      </c>
      <c r="LP257" t="str">
        <f>IF(DX257=1,LP$8&amp;IF(SUM(DY257:$EQ257)=0,"",", "),"")</f>
        <v/>
      </c>
      <c r="LQ257" t="str">
        <f>IF(DY257=1,LQ$8&amp;IF(SUM(DZ257:$EQ257)=0,"",", "),"")</f>
        <v/>
      </c>
      <c r="LR257" t="str">
        <f>IF(DZ257=1,LR$8&amp;IF(SUM(EA257:$EQ257)=0,"",", "),"")</f>
        <v/>
      </c>
      <c r="LS257" t="str">
        <f>IF(EA257=1,LS$8&amp;IF(SUM(EB257:$EQ257)=0,"",", "),"")</f>
        <v/>
      </c>
      <c r="LT257" t="str">
        <f>IF(EB257=1,LT$8&amp;IF(SUM(EC257:$EQ257)=0,"",", "),"")</f>
        <v/>
      </c>
      <c r="LU257" t="str">
        <f>IF(EC257=1,LU$8&amp;IF(SUM(ED257:$EQ257)=0,"",", "),"")</f>
        <v/>
      </c>
      <c r="LV257" t="str">
        <f>IF(ED257=1,LV$8&amp;IF(SUM(EE257:$EQ257)=0,"",", "),"")</f>
        <v/>
      </c>
      <c r="LW257" t="str">
        <f>IF(EE257=1,LW$8&amp;IF(SUM(EF257:$EQ257)=0,"",", "),"")</f>
        <v/>
      </c>
      <c r="LX257" t="str">
        <f>IF(EF257=1,LX$8&amp;IF(SUM(EG257:$EQ257)=0,"",", "),"")</f>
        <v/>
      </c>
      <c r="LY257" t="str">
        <f>IF(EG257=1,LY$8&amp;IF(SUM(EH257:$EQ257)=0,"",", "),"")</f>
        <v/>
      </c>
      <c r="LZ257" t="str">
        <f>IF(EH257=1,LZ$8&amp;IF(SUM(EI257:$EQ257)=0,"",", "),"")</f>
        <v/>
      </c>
      <c r="MA257" t="str">
        <f>IF(EI257=1,MA$8&amp;IF(SUM(EJ257:$EQ257)=0,"",", "),"")</f>
        <v/>
      </c>
      <c r="MB257" t="str">
        <f>IF(EJ257=1,MB$8&amp;IF(SUM(EK257:$EQ257)=0,"",", "),"")</f>
        <v/>
      </c>
      <c r="MC257" t="str">
        <f>IF(EK257=1,MC$8&amp;IF(SUM(EL257:$EQ257)=0,"",", "),"")</f>
        <v/>
      </c>
      <c r="MD257" t="str">
        <f>IF(EL257=1,MD$8&amp;IF(SUM(EM257:$EQ257)=0,"",", "),"")</f>
        <v/>
      </c>
      <c r="ME257" t="str">
        <f>IF(EM257=1,ME$8&amp;IF(SUM(EN257:$EQ257)=0,"",", "),"")</f>
        <v/>
      </c>
      <c r="MF257" t="str">
        <f>IF(EN257=1,MF$8&amp;IF(SUM(EO257:$EQ257)=0,"",", "),"")</f>
        <v/>
      </c>
      <c r="MG257" t="str">
        <f>IF(EO257=1,MG$8&amp;IF(SUM(EP257:$EQ257)=0,"",", "),"")</f>
        <v/>
      </c>
      <c r="MH257" t="str">
        <f>IF(EP257=1,MH$8&amp;IF(SUM(EQ257:$EQ257)=0,"",", "),"")</f>
        <v/>
      </c>
      <c r="MI257" t="str">
        <f t="shared" si="284"/>
        <v/>
      </c>
      <c r="MJ257" t="str">
        <f>IF(ER257=1,MJ$8&amp;IF(SUM(ES257:$GO257)=0,"",", "),"")</f>
        <v/>
      </c>
      <c r="MK257" t="str">
        <f>IF(ES257=1,MK$8&amp;IF(SUM(ET257:$GO257)=0,"",", "),"")</f>
        <v/>
      </c>
      <c r="ML257" t="str">
        <f>IF(ET257=1,ML$8&amp;IF(SUM(EU257:$GO257)=0,"",", "),"")</f>
        <v/>
      </c>
      <c r="MM257" t="str">
        <f>IF(EU257=1,MM$8&amp;IF(SUM(EV257:$GO257)=0,"",", "),"")</f>
        <v/>
      </c>
      <c r="MN257" t="str">
        <f>IF(EV257=1,MN$8&amp;IF(SUM(EW257:$GO257)=0,"",", "),"")</f>
        <v/>
      </c>
      <c r="MO257" t="str">
        <f>IF(EW257=1,MO$8&amp;IF(SUM(EX257:$GO257)=0,"",", "),"")</f>
        <v/>
      </c>
      <c r="MP257" t="str">
        <f>IF(EX257=1,MP$8&amp;IF(SUM(EY257:$GO257)=0,"",", "),"")</f>
        <v/>
      </c>
      <c r="MQ257" t="str">
        <f>IF(EY257=1,MQ$8&amp;IF(SUM(EZ257:$GO257)=0,"",", "),"")</f>
        <v/>
      </c>
      <c r="MR257" t="str">
        <f>IF(EZ257=1,MR$8&amp;IF(SUM(FA257:$GO257)=0,"",", "),"")</f>
        <v/>
      </c>
      <c r="MS257" t="str">
        <f>IF(FA257=1,MS$8&amp;IF(SUM(FB257:$GO257)=0,"",", "),"")</f>
        <v/>
      </c>
      <c r="MT257" t="str">
        <f>IF(FB257=1,MT$8&amp;IF(SUM(FC257:$GO257)=0,"",", "),"")</f>
        <v/>
      </c>
      <c r="MU257" t="str">
        <f>IF(FC257=1,MU$8&amp;IF(SUM(FD257:$GO257)=0,"",", "),"")</f>
        <v/>
      </c>
      <c r="MV257" t="str">
        <f>IF(FD257=1,MV$8&amp;IF(SUM(FE257:$GO257)=0,"",", "),"")</f>
        <v/>
      </c>
      <c r="MW257" t="str">
        <f>IF(FE257=1,MW$8&amp;IF(SUM(FF257:$GO257)=0,"",", "),"")</f>
        <v/>
      </c>
      <c r="MX257" t="str">
        <f>IF(FF257=1,MX$8&amp;IF(SUM(FG257:$GO257)=0,"",", "),"")</f>
        <v/>
      </c>
      <c r="MY257" t="str">
        <f>IF(FG257=1,MY$8&amp;IF(SUM(FH257:$GO257)=0,"",", "),"")</f>
        <v/>
      </c>
      <c r="MZ257" t="str">
        <f>IF(FH257=1,MZ$8&amp;IF(SUM(FI257:$GO257)=0,"",", "),"")</f>
        <v/>
      </c>
      <c r="NA257" t="str">
        <f>IF(FI257=1,NA$8&amp;IF(SUM(FJ257:$GO257)=0,"",", "),"")</f>
        <v/>
      </c>
      <c r="NB257" t="str">
        <f>IF(FJ257=1,NB$8&amp;IF(SUM(FK257:$GO257)=0,"",", "),"")</f>
        <v/>
      </c>
      <c r="NC257" t="str">
        <f>IF(FK257=1,NC$8&amp;IF(SUM(FL257:$GO257)=0,"",", "),"")</f>
        <v/>
      </c>
      <c r="ND257" t="str">
        <f>IF(FL257=1,ND$8&amp;IF(SUM(FM257:$GO257)=0,"",", "),"")</f>
        <v/>
      </c>
      <c r="NE257" t="str">
        <f>IF(FM257=1,NE$8&amp;IF(SUM(FN257:$GO257)=0,"",", "),"")</f>
        <v/>
      </c>
      <c r="NF257" t="str">
        <f>IF(FN257=1,NF$8&amp;IF(SUM(FO257:$GO257)=0,"",", "),"")</f>
        <v/>
      </c>
      <c r="NG257" t="str">
        <f>IF(FO257=1,NG$8&amp;IF(SUM(FP257:$GO257)=0,"",", "),"")</f>
        <v/>
      </c>
      <c r="NH257" t="str">
        <f>IF(FP257=1,NH$8&amp;IF(SUM(FQ257:$GO257)=0,"",", "),"")</f>
        <v/>
      </c>
      <c r="NI257" t="str">
        <f>IF(FQ257=1,NI$8&amp;IF(SUM(FR257:$GO257)=0,"",", "),"")</f>
        <v/>
      </c>
      <c r="NJ257" t="str">
        <f>IF(FR257=1,NJ$8&amp;IF(SUM(FS257:$GO257)=0,"",", "),"")</f>
        <v/>
      </c>
      <c r="NK257" t="str">
        <f>IF(FS257=1,NK$8&amp;IF(SUM(FT257:$GO257)=0,"",", "),"")</f>
        <v/>
      </c>
      <c r="NL257" t="str">
        <f>IF(FT257=1,NL$8&amp;IF(SUM(FU257:$GO257)=0,"",", "),"")</f>
        <v/>
      </c>
      <c r="NM257" t="str">
        <f>IF(FU257=1,NM$8&amp;IF(SUM(FV257:$GO257)=0,"",", "),"")</f>
        <v/>
      </c>
      <c r="NN257" t="str">
        <f>IF(FV257=1,NN$8&amp;IF(SUM(FW257:$GO257)=0,"",", "),"")</f>
        <v/>
      </c>
      <c r="NO257" t="str">
        <f>IF(FW257=1,NO$8&amp;IF(SUM(FX257:$GO257)=0,"",", "),"")</f>
        <v/>
      </c>
      <c r="NP257" t="str">
        <f>IF(FX257=1,NP$8&amp;IF(SUM(FY257:$GO257)=0,"",", "),"")</f>
        <v/>
      </c>
      <c r="NQ257" t="str">
        <f>IF(FY257=1,NQ$8&amp;IF(SUM(FZ257:$GO257)=0,"",", "),"")</f>
        <v/>
      </c>
      <c r="NR257" t="str">
        <f>IF(FZ257=1,NR$8&amp;IF(SUM(GA257:$GO257)=0,"",", "),"")</f>
        <v/>
      </c>
      <c r="NS257" t="str">
        <f>IF(GA257=1,NS$8&amp;IF(SUM(GB257:$GO257)=0,"",", "),"")</f>
        <v/>
      </c>
      <c r="NT257" t="str">
        <f>IF(GB257=1,NT$8&amp;IF(SUM(GC257:$GO257)=0,"",", "),"")</f>
        <v/>
      </c>
      <c r="NU257" t="str">
        <f>IF(GC257=1,NU$8&amp;IF(SUM(GD257:$GO257)=0,"",", "),"")</f>
        <v/>
      </c>
      <c r="NV257" t="str">
        <f>IF(GD257=1,NV$8&amp;IF(SUM(GE257:$GO257)=0,"",", "),"")</f>
        <v/>
      </c>
      <c r="NW257" t="str">
        <f>IF(GE257=1,NW$8&amp;IF(SUM(GF257:$GO257)=0,"",", "),"")</f>
        <v/>
      </c>
      <c r="NX257" t="str">
        <f>IF(GF257=1,NX$8&amp;IF(SUM(GG257:$GO257)=0,"",", "),"")</f>
        <v/>
      </c>
      <c r="NY257" t="str">
        <f>IF(GG257=1,NY$8&amp;IF(SUM(GH257:$GO257)=0,"",", "),"")</f>
        <v/>
      </c>
      <c r="NZ257" t="str">
        <f>IF(GH257=1,NZ$8&amp;IF(SUM(GI257:$GO257)=0,"",", "),"")</f>
        <v/>
      </c>
      <c r="OA257" t="str">
        <f>IF(GI257=1,OA$8&amp;IF(SUM(GJ257:$GO257)=0,"",", "),"")</f>
        <v/>
      </c>
      <c r="OB257" t="str">
        <f>IF(GJ257=1,OB$8&amp;IF(SUM(GK257:$GO257)=0,"",", "),"")</f>
        <v/>
      </c>
      <c r="OC257" t="str">
        <f>IF(GK257=1,OC$8&amp;IF(SUM(GL257:$GO257)=0,"",", "),"")</f>
        <v/>
      </c>
      <c r="OD257" t="str">
        <f>IF(GL257=1,OD$8&amp;IF(SUM(GM257:$GO257)=0,"",", "),"")</f>
        <v/>
      </c>
      <c r="OE257" t="str">
        <f>IF(GM257=1,OE$8&amp;IF(SUM(GN257:$GO257)=0,"",", "),"")</f>
        <v/>
      </c>
      <c r="OF257" t="str">
        <f>IF(GN257=1,OF$8&amp;IF(SUM(GO257:$GO257)=0,"",", "),"")</f>
        <v/>
      </c>
      <c r="OG257" t="str">
        <f t="shared" si="285"/>
        <v/>
      </c>
      <c r="OH257" t="str">
        <f>IF(GP257=1,OH$8&amp;IF(SUM(GQ257:$IM257)=0,"",", "),"")</f>
        <v/>
      </c>
      <c r="OI257" t="str">
        <f>IF(GQ257=1,OI$8&amp;IF(SUM(GR257:$IM257)=0,"",", "),"")</f>
        <v/>
      </c>
      <c r="OJ257" t="str">
        <f>IF(GR257=1,OJ$8&amp;IF(SUM(GS257:$IM257)=0,"",", "),"")</f>
        <v/>
      </c>
      <c r="OK257" t="str">
        <f>IF(GS257=1,OK$8&amp;IF(SUM(GT257:$IM257)=0,"",", "),"")</f>
        <v/>
      </c>
      <c r="OL257" t="str">
        <f>IF(GT257=1,OL$8&amp;IF(SUM(GU257:$IM257)=0,"",", "),"")</f>
        <v/>
      </c>
      <c r="OM257" t="str">
        <f>IF(GU257=1,OM$8&amp;IF(SUM(GV257:$IM257)=0,"",", "),"")</f>
        <v/>
      </c>
      <c r="ON257" t="str">
        <f>IF(GV257=1,ON$8&amp;IF(SUM(GW257:$IM257)=0,"",", "),"")</f>
        <v/>
      </c>
      <c r="OO257" t="str">
        <f>IF(GW257=1,OO$8&amp;IF(SUM(GX257:$IM257)=0,"",", "),"")</f>
        <v/>
      </c>
      <c r="OP257" t="str">
        <f>IF(GX257=1,OP$8&amp;IF(SUM(GY257:$IM257)=0,"",", "),"")</f>
        <v/>
      </c>
      <c r="OQ257" t="str">
        <f>IF(GY257=1,OQ$8&amp;IF(SUM(GZ257:$IM257)=0,"",", "),"")</f>
        <v/>
      </c>
      <c r="OR257" t="str">
        <f>IF(GZ257=1,OR$8&amp;IF(SUM(HA257:$IM257)=0,"",", "),"")</f>
        <v/>
      </c>
      <c r="OS257" t="str">
        <f>IF(HA257=1,OS$8&amp;IF(SUM(HB257:$IM257)=0,"",", "),"")</f>
        <v/>
      </c>
      <c r="OT257" t="str">
        <f>IF(HB257=1,OT$8&amp;IF(SUM(HC257:$IM257)=0,"",", "),"")</f>
        <v/>
      </c>
      <c r="OU257" t="str">
        <f>IF(HC257=1,OU$8&amp;IF(SUM(HD257:$IM257)=0,"",", "),"")</f>
        <v/>
      </c>
      <c r="OV257" t="str">
        <f>IF(HD257=1,OV$8&amp;IF(SUM(HE257:$IM257)=0,"",", "),"")</f>
        <v/>
      </c>
      <c r="OW257" t="str">
        <f>IF(HE257=1,OW$8&amp;IF(SUM(HF257:$IM257)=0,"",", "),"")</f>
        <v/>
      </c>
      <c r="OX257" t="str">
        <f>IF(HF257=1,OX$8&amp;IF(SUM(HG257:$IM257)=0,"",", "),"")</f>
        <v/>
      </c>
      <c r="OY257" t="str">
        <f>IF(HG257=1,OY$8&amp;IF(SUM(HH257:$IM257)=0,"",", "),"")</f>
        <v/>
      </c>
      <c r="OZ257" t="str">
        <f>IF(HH257=1,OZ$8&amp;IF(SUM(HI257:$IM257)=0,"",", "),"")</f>
        <v/>
      </c>
      <c r="PA257" t="str">
        <f>IF(HI257=1,PA$8&amp;IF(SUM(HJ257:$IM257)=0,"",", "),"")</f>
        <v/>
      </c>
      <c r="PB257" t="str">
        <f>IF(HJ257=1,PB$8&amp;IF(SUM(HK257:$IM257)=0,"",", "),"")</f>
        <v/>
      </c>
      <c r="PC257" t="str">
        <f>IF(HK257=1,PC$8&amp;IF(SUM(HL257:$IM257)=0,"",", "),"")</f>
        <v/>
      </c>
      <c r="PD257" t="str">
        <f>IF(HL257=1,PD$8&amp;IF(SUM(HM257:$IM257)=0,"",", "),"")</f>
        <v/>
      </c>
      <c r="PE257" t="str">
        <f>IF(HM257=1,PE$8&amp;IF(SUM(HN257:$IM257)=0,"",", "),"")</f>
        <v/>
      </c>
      <c r="PF257" t="str">
        <f>IF(HN257=1,PF$8&amp;IF(SUM(HO257:$IM257)=0,"",", "),"")</f>
        <v/>
      </c>
      <c r="PG257" t="str">
        <f>IF(HO257=1,PG$8&amp;IF(SUM(HP257:$IM257)=0,"",", "),"")</f>
        <v/>
      </c>
      <c r="PH257" t="str">
        <f>IF(HP257=1,PH$8&amp;IF(SUM(HQ257:$IM257)=0,"",", "),"")</f>
        <v/>
      </c>
      <c r="PI257" t="str">
        <f>IF(HQ257=1,PI$8&amp;IF(SUM(HR257:$IM257)=0,"",", "),"")</f>
        <v/>
      </c>
      <c r="PJ257" t="str">
        <f>IF(HR257=1,PJ$8&amp;IF(SUM(HS257:$IM257)=0,"",", "),"")</f>
        <v/>
      </c>
      <c r="PK257" t="str">
        <f>IF(HS257=1,PK$8&amp;IF(SUM(HT257:$IM257)=0,"",", "),"")</f>
        <v/>
      </c>
      <c r="PL257" t="str">
        <f>IF(HT257=1,PL$8&amp;IF(SUM(HU257:$IM257)=0,"",", "),"")</f>
        <v/>
      </c>
      <c r="PM257" t="str">
        <f>IF(HU257=1,PM$8&amp;IF(SUM(HV257:$IM257)=0,"",", "),"")</f>
        <v/>
      </c>
      <c r="PN257" t="str">
        <f>IF(HV257=1,PN$8&amp;IF(SUM(HW257:$IM257)=0,"",", "),"")</f>
        <v/>
      </c>
      <c r="PO257" t="str">
        <f>IF(HW257=1,PO$8&amp;IF(SUM(HX257:$IM257)=0,"",", "),"")</f>
        <v/>
      </c>
      <c r="PP257" t="str">
        <f>IF(HX257=1,PP$8&amp;IF(SUM(HY257:$IM257)=0,"",", "),"")</f>
        <v/>
      </c>
      <c r="PQ257" t="str">
        <f>IF(HY257=1,PQ$8&amp;IF(SUM(HZ257:$IM257)=0,"",", "),"")</f>
        <v/>
      </c>
      <c r="PR257" t="str">
        <f>IF(HZ257=1,PR$8&amp;IF(SUM(IA257:$IM257)=0,"",", "),"")</f>
        <v/>
      </c>
      <c r="PS257" t="str">
        <f>IF(IA257=1,PS$8&amp;IF(SUM(IB257:$IM257)=0,"",", "),"")</f>
        <v/>
      </c>
      <c r="PT257" t="str">
        <f>IF(IB257=1,PT$8&amp;IF(SUM(IC257:$IM257)=0,"",", "),"")</f>
        <v/>
      </c>
      <c r="PU257" t="str">
        <f>IF(IC257=1,PU$8&amp;IF(SUM(ID257:$IM257)=0,"",", "),"")</f>
        <v/>
      </c>
      <c r="PV257" t="str">
        <f>IF(ID257=1,PV$8&amp;IF(SUM(IE257:$IM257)=0,"",", "),"")</f>
        <v/>
      </c>
      <c r="PW257" t="str">
        <f>IF(IE257=1,PW$8&amp;IF(SUM(IF257:$IM257)=0,"",", "),"")</f>
        <v/>
      </c>
      <c r="PX257" t="str">
        <f>IF(IF257=1,PX$8&amp;IF(SUM(IG257:$IM257)=0,"",", "),"")</f>
        <v/>
      </c>
      <c r="PY257" t="str">
        <f>IF(IG257=1,PY$8&amp;IF(SUM(IH257:$IM257)=0,"",", "),"")</f>
        <v/>
      </c>
      <c r="PZ257" t="str">
        <f>IF(IH257=1,PZ$8&amp;IF(SUM(II257:$IM257)=0,"",", "),"")</f>
        <v/>
      </c>
      <c r="QA257" t="str">
        <f>IF(II257=1,QA$8&amp;IF(SUM(IJ257:$IM257)=0,"",", "),"")</f>
        <v/>
      </c>
      <c r="QB257" t="str">
        <f>IF(IJ257=1,QB$8&amp;IF(SUM(IK257:$IM257)=0,"",", "),"")</f>
        <v/>
      </c>
      <c r="QC257" t="str">
        <f>IF(IK257=1,QC$8&amp;IF(SUM(IL257:$IM257)=0,"",", "),"")</f>
        <v/>
      </c>
      <c r="QD257" t="str">
        <f>IF(IL257=1,QD$8&amp;IF(SUM(IM257:$IM257)=0,"",", "),"")</f>
        <v/>
      </c>
      <c r="QE257" t="str">
        <f t="shared" si="286"/>
        <v/>
      </c>
      <c r="QF257" t="str">
        <f>IF(IN257=1,QF$8&amp;IF(SUM(IO257:$KK257)=0,"",", "),"")</f>
        <v/>
      </c>
      <c r="QG257" t="str">
        <f>IF(IO257=1,QG$8&amp;IF(SUM(IP257:$KK257)=0,"",", "),"")</f>
        <v/>
      </c>
      <c r="QH257" t="str">
        <f>IF(IP257=1,QH$8&amp;IF(SUM(IQ257:$KK257)=0,"",", "),"")</f>
        <v/>
      </c>
      <c r="QI257" t="str">
        <f>IF(IQ257=1,QI$8&amp;IF(SUM(IR257:$KK257)=0,"",", "),"")</f>
        <v/>
      </c>
      <c r="QJ257" t="str">
        <f>IF(IR257=1,QJ$8&amp;IF(SUM(IS257:$KK257)=0,"",", "),"")</f>
        <v/>
      </c>
      <c r="QK257" t="str">
        <f>IF(IS257=1,QK$8&amp;IF(SUM(IT257:$KK257)=0,"",", "),"")</f>
        <v/>
      </c>
      <c r="QL257" t="str">
        <f>IF(IT257=1,QL$8&amp;IF(SUM(IU257:$KK257)=0,"",", "),"")</f>
        <v/>
      </c>
      <c r="QM257" t="str">
        <f>IF(IU257=1,QM$8&amp;IF(SUM(IV257:$KK257)=0,"",", "),"")</f>
        <v/>
      </c>
      <c r="QN257" t="str">
        <f>IF(IV257=1,QN$8&amp;IF(SUM(IW257:$KK257)=0,"",", "),"")</f>
        <v/>
      </c>
      <c r="QO257" t="str">
        <f>IF(IW257=1,QO$8&amp;IF(SUM(IX257:$KK257)=0,"",", "),"")</f>
        <v/>
      </c>
      <c r="QP257" t="str">
        <f>IF(IX257=1,QP$8&amp;IF(SUM(IY257:$KK257)=0,"",", "),"")</f>
        <v/>
      </c>
      <c r="QQ257" t="str">
        <f>IF(IY257=1,QQ$8&amp;IF(SUM(IZ257:$KK257)=0,"",", "),"")</f>
        <v/>
      </c>
      <c r="QR257" t="str">
        <f>IF(IZ257=1,QR$8&amp;IF(SUM(JA257:$KK257)=0,"",", "),"")</f>
        <v/>
      </c>
      <c r="QS257" t="str">
        <f>IF(JA257=1,QS$8&amp;IF(SUM(JB257:$KK257)=0,"",", "),"")</f>
        <v/>
      </c>
      <c r="QT257" t="str">
        <f>IF(JB257=1,QT$8&amp;IF(SUM(JC257:$KK257)=0,"",", "),"")</f>
        <v/>
      </c>
      <c r="QU257" t="str">
        <f>IF(JC257=1,QU$8&amp;IF(SUM(JD257:$KK257)=0,"",", "),"")</f>
        <v/>
      </c>
      <c r="QV257" t="str">
        <f>IF(JD257=1,QV$8&amp;IF(SUM(JE257:$KK257)=0,"",", "),"")</f>
        <v/>
      </c>
      <c r="QW257" t="str">
        <f>IF(JE257=1,QW$8&amp;IF(SUM(JF257:$KK257)=0,"",", "),"")</f>
        <v/>
      </c>
      <c r="QX257" t="str">
        <f>IF(JF257=1,QX$8&amp;IF(SUM(JG257:$KK257)=0,"",", "),"")</f>
        <v/>
      </c>
      <c r="QY257" t="str">
        <f>IF(JG257=1,QY$8&amp;IF(SUM(JH257:$KK257)=0,"",", "),"")</f>
        <v/>
      </c>
      <c r="QZ257" t="str">
        <f>IF(JH257=1,QZ$8&amp;IF(SUM(JI257:$KK257)=0,"",", "),"")</f>
        <v/>
      </c>
      <c r="RA257" t="str">
        <f>IF(JI257=1,RA$8&amp;IF(SUM(JJ257:$KK257)=0,"",", "),"")</f>
        <v/>
      </c>
      <c r="RB257" t="str">
        <f>IF(JJ257=1,RB$8&amp;IF(SUM(JK257:$KK257)=0,"",", "),"")</f>
        <v/>
      </c>
      <c r="RC257" t="str">
        <f>IF(JK257=1,RC$8&amp;IF(SUM(JL257:$KK257)=0,"",", "),"")</f>
        <v/>
      </c>
      <c r="RD257" t="str">
        <f>IF(JL257=1,RD$8&amp;IF(SUM(JM257:$KK257)=0,"",", "),"")</f>
        <v/>
      </c>
      <c r="RE257" t="str">
        <f>IF(JM257=1,RE$8&amp;IF(SUM(JN257:$KK257)=0,"",", "),"")</f>
        <v/>
      </c>
      <c r="RF257" t="str">
        <f>IF(JN257=1,RF$8&amp;IF(SUM(JO257:$KK257)=0,"",", "),"")</f>
        <v/>
      </c>
      <c r="RG257" t="str">
        <f>IF(JO257=1,RG$8&amp;IF(SUM(JP257:$KK257)=0,"",", "),"")</f>
        <v/>
      </c>
      <c r="RH257" t="str">
        <f>IF(JP257=1,RH$8&amp;IF(SUM(JQ257:$KK257)=0,"",", "),"")</f>
        <v/>
      </c>
      <c r="RI257" t="str">
        <f>IF(JQ257=1,RI$8&amp;IF(SUM(JR257:$KK257)=0,"",", "),"")</f>
        <v/>
      </c>
      <c r="RJ257" t="str">
        <f>IF(JR257=1,RJ$8&amp;IF(SUM(JS257:$KK257)=0,"",", "),"")</f>
        <v/>
      </c>
      <c r="RK257" t="str">
        <f>IF(JS257=1,RK$8&amp;IF(SUM(JT257:$KK257)=0,"",", "),"")</f>
        <v/>
      </c>
      <c r="RL257" t="str">
        <f>IF(JT257=1,RL$8&amp;IF(SUM(JU257:$KK257)=0,"",", "),"")</f>
        <v/>
      </c>
      <c r="RM257" t="str">
        <f>IF(JU257=1,RM$8&amp;IF(SUM(JV257:$KK257)=0,"",", "),"")</f>
        <v/>
      </c>
      <c r="RN257" t="str">
        <f>IF(JV257=1,RN$8&amp;IF(SUM(JW257:$KK257)=0,"",", "),"")</f>
        <v/>
      </c>
      <c r="RO257" t="str">
        <f>IF(JW257=1,RO$8&amp;IF(SUM(JX257:$KK257)=0,"",", "),"")</f>
        <v/>
      </c>
      <c r="RP257" t="str">
        <f>IF(JX257=1,RP$8&amp;IF(SUM(JY257:$KK257)=0,"",", "),"")</f>
        <v/>
      </c>
      <c r="RQ257" t="str">
        <f>IF(JY257=1,RQ$8&amp;IF(SUM(JZ257:$KK257)=0,"",", "),"")</f>
        <v/>
      </c>
      <c r="RR257" t="str">
        <f>IF(JZ257=1,RR$8&amp;IF(SUM(KA257:$KK257)=0,"",", "),"")</f>
        <v/>
      </c>
      <c r="RS257" t="str">
        <f>IF(KA257=1,RS$8&amp;IF(SUM(KB257:$KK257)=0,"",", "),"")</f>
        <v/>
      </c>
      <c r="RT257" t="str">
        <f>IF(KB257=1,RT$8&amp;IF(SUM(KC257:$KK257)=0,"",", "),"")</f>
        <v/>
      </c>
      <c r="RU257" t="str">
        <f>IF(KC257=1,RU$8&amp;IF(SUM(KD257:$KK257)=0,"",", "),"")</f>
        <v/>
      </c>
      <c r="RV257" t="str">
        <f>IF(KD257=1,RV$8&amp;IF(SUM(KE257:$KK257)=0,"",", "),"")</f>
        <v/>
      </c>
      <c r="RW257" t="str">
        <f>IF(KE257=1,RW$8&amp;IF(SUM(KF257:$KK257)=0,"",", "),"")</f>
        <v/>
      </c>
      <c r="RX257" t="str">
        <f>IF(KF257=1,RX$8&amp;IF(SUM(KG257:$KK257)=0,"",", "),"")</f>
        <v/>
      </c>
      <c r="RY257" t="str">
        <f>IF(KG257=1,RY$8&amp;IF(SUM(KH257:$KK257)=0,"",", "),"")</f>
        <v/>
      </c>
      <c r="RZ257" t="str">
        <f>IF(KH257=1,RZ$8&amp;IF(SUM(KI257:$KK257)=0,"",", "),"")</f>
        <v/>
      </c>
      <c r="SA257" t="str">
        <f>IF(KI257=1,SA$8&amp;IF(SUM(KJ257:$KK257)=0,"",", "),"")</f>
        <v/>
      </c>
      <c r="SB257" t="str">
        <f>IF(KJ257=1,SB$8&amp;IF(SUM(KK257:$KK257)=0,"",", "),"")</f>
        <v/>
      </c>
      <c r="SC257" t="str">
        <f t="shared" si="287"/>
        <v/>
      </c>
    </row>
    <row r="258" spans="1:497" ht="60" customHeight="1" x14ac:dyDescent="0.45">
      <c r="A258" s="62"/>
      <c r="B258" s="212" t="str">
        <f t="shared" si="216"/>
        <v/>
      </c>
      <c r="C258" s="212" t="str">
        <f t="shared" si="275"/>
        <v/>
      </c>
      <c r="D258" s="212" t="str">
        <f t="shared" si="276"/>
        <v/>
      </c>
      <c r="E258" s="212" t="str">
        <f t="shared" si="277"/>
        <v/>
      </c>
      <c r="F258" s="212" t="str">
        <f t="shared" si="278"/>
        <v/>
      </c>
      <c r="G258" s="237" t="str">
        <f>IF('EDCI Data'!B258="","",'EDCI Data'!B258)</f>
        <v/>
      </c>
      <c r="H258" s="238" t="str">
        <f>IF('EDCI Data'!C258="","",'EDCI Data'!C258)</f>
        <v/>
      </c>
      <c r="I258" s="239" t="str">
        <f>IF('EDCI Data'!D258="","",'EDCI Data'!D258)</f>
        <v/>
      </c>
      <c r="J258" s="240" t="str">
        <f>IF('EDCI Data'!E258="","",'EDCI Data'!E258)</f>
        <v/>
      </c>
      <c r="K258" s="237" t="str">
        <f>IF('EDCI Data'!F258="","",'EDCI Data'!F258)</f>
        <v/>
      </c>
      <c r="L258" s="237" t="str">
        <f>IF('EDCI Data'!G258="","",'EDCI Data'!G258)</f>
        <v/>
      </c>
      <c r="M258" s="237" t="str">
        <f>IF('EDCI Data'!H258="","",'EDCI Data'!H258)</f>
        <v/>
      </c>
      <c r="N258" s="237" t="str">
        <f>IF('EDCI Data'!I258="","",'EDCI Data'!I258)</f>
        <v/>
      </c>
      <c r="O258" s="237" t="str">
        <f>IF('EDCI Data'!J258="","",'EDCI Data'!J258)</f>
        <v/>
      </c>
      <c r="P258" s="237" t="str">
        <f>IF('EDCI Data'!K258="","",'EDCI Data'!K258)</f>
        <v/>
      </c>
      <c r="Q258" s="241" t="str">
        <f>IF('EDCI Data'!L258="","",'EDCI Data'!L258)</f>
        <v/>
      </c>
      <c r="R258" s="241" t="str">
        <f>IF('EDCI Data'!M258="","",'EDCI Data'!M258)</f>
        <v/>
      </c>
      <c r="S258" s="237" t="str">
        <f>IF('EDCI Data'!N258="","",'EDCI Data'!N258)</f>
        <v/>
      </c>
      <c r="T258" s="237" t="str">
        <f>IF('EDCI Data'!O258="","",'EDCI Data'!O258)</f>
        <v/>
      </c>
      <c r="U258" s="237" t="str">
        <f>IF('EDCI Data'!P258="","",'EDCI Data'!P258)</f>
        <v/>
      </c>
      <c r="V258" s="237" t="str">
        <f>IF('EDCI Data'!Q258="","",'EDCI Data'!Q258)</f>
        <v/>
      </c>
      <c r="W258" s="242" t="str">
        <f>IF('EDCI Data'!R258="","",'EDCI Data'!R258)</f>
        <v/>
      </c>
      <c r="X258" s="243" t="str">
        <f>IF('EDCI Data'!S258="","",'EDCI Data'!S258)</f>
        <v/>
      </c>
      <c r="Y258" s="243" t="str">
        <f>IF('EDCI Data'!T258="","",'EDCI Data'!T258)</f>
        <v/>
      </c>
      <c r="Z258" s="244" t="str">
        <f>IF('EDCI Data'!U258="","",'EDCI Data'!U258)</f>
        <v/>
      </c>
      <c r="AA258" s="237" t="str">
        <f>IF('EDCI Data'!V258="","",'EDCI Data'!V258)</f>
        <v/>
      </c>
      <c r="AB258" s="244" t="str">
        <f>IF('EDCI Data'!W258="","",'EDCI Data'!W258)</f>
        <v/>
      </c>
      <c r="AC258" s="237" t="str">
        <f>IF('EDCI Data'!X258="","",'EDCI Data'!X258)</f>
        <v/>
      </c>
      <c r="AD258" s="244" t="str">
        <f>IF('EDCI Data'!Y258="","",'EDCI Data'!Y258)</f>
        <v/>
      </c>
      <c r="AE258" s="237" t="str">
        <f>IF('EDCI Data'!Z258="","",'EDCI Data'!Z258)</f>
        <v/>
      </c>
      <c r="AF258" s="237" t="str">
        <f>IF('EDCI Data'!AA258="","",'EDCI Data'!AA258)</f>
        <v/>
      </c>
      <c r="AG258" s="237" t="str">
        <f>IF('EDCI Data'!AB258="","",'EDCI Data'!AB258)</f>
        <v/>
      </c>
      <c r="AH258" s="237" t="str">
        <f>IF('EDCI Data'!AC258="","",'EDCI Data'!AC258)</f>
        <v/>
      </c>
      <c r="AI258" s="237" t="str">
        <f>IF('EDCI Data'!AD258="","",'EDCI Data'!AD258)</f>
        <v/>
      </c>
      <c r="AJ258" s="237" t="str">
        <f>IF('EDCI Data'!AE258="","",'EDCI Data'!AE258)</f>
        <v/>
      </c>
      <c r="AK258" s="237" t="str">
        <f>IF('EDCI Data'!AF258="","",'EDCI Data'!AF258)</f>
        <v/>
      </c>
      <c r="AL258" s="237" t="str">
        <f>IF('EDCI Data'!AG258="","",'EDCI Data'!AG258)</f>
        <v/>
      </c>
      <c r="AM258" s="237" t="str">
        <f>IF('EDCI Data'!AH258="","",'EDCI Data'!AH258)</f>
        <v/>
      </c>
      <c r="AN258" s="237" t="str">
        <f>IF('EDCI Data'!AI258="","",'EDCI Data'!AI258)</f>
        <v/>
      </c>
      <c r="AO258" s="237" t="str">
        <f>IF('EDCI Data'!AJ258="","",'EDCI Data'!AJ258)</f>
        <v/>
      </c>
      <c r="AP258" s="237" t="str">
        <f>IF('EDCI Data'!AK258="","",'EDCI Data'!AK258)</f>
        <v/>
      </c>
      <c r="AQ258" s="237" t="str">
        <f>IF('EDCI Data'!AL258="","",'EDCI Data'!AL258)</f>
        <v/>
      </c>
      <c r="AR258" s="237" t="str">
        <f>IF('EDCI Data'!AM258="","",'EDCI Data'!AM258)</f>
        <v/>
      </c>
      <c r="AS258" s="237" t="str">
        <f>IF('EDCI Data'!AN258="","",'EDCI Data'!AN258)</f>
        <v/>
      </c>
      <c r="AT258" s="237" t="str">
        <f>IF('EDCI Data'!AO258="","",'EDCI Data'!AO258)</f>
        <v/>
      </c>
      <c r="AU258" s="237" t="str">
        <f>IF('EDCI Data'!AP258="","",'EDCI Data'!AP258)</f>
        <v/>
      </c>
      <c r="AV258" s="237" t="str">
        <f>IF('EDCI Data'!AQ258="","",'EDCI Data'!AQ258)</f>
        <v/>
      </c>
      <c r="AW258" s="237" t="str">
        <f>IF('EDCI Data'!AR258="","",'EDCI Data'!AR258)</f>
        <v/>
      </c>
      <c r="AX258" s="237" t="str">
        <f>IF('EDCI Data'!AS258="","",'EDCI Data'!AS258)</f>
        <v/>
      </c>
      <c r="AY258" s="237" t="str">
        <f>IF('EDCI Data'!AT258="","",'EDCI Data'!AT258)</f>
        <v/>
      </c>
      <c r="AZ258" s="237" t="str">
        <f>IF('EDCI Data'!AU258="","",'EDCI Data'!AU258)</f>
        <v/>
      </c>
      <c r="BA258" s="237" t="str">
        <f>IF('EDCI Data'!AV258="","",'EDCI Data'!AV258)</f>
        <v/>
      </c>
      <c r="BB258" s="245" t="str">
        <f>IF('EDCI Data'!AW258="","",'EDCI Data'!AW258)</f>
        <v/>
      </c>
      <c r="BC258" s="245" t="str">
        <f>IF('EDCI Data'!AX258="","",'EDCI Data'!AX258)</f>
        <v/>
      </c>
      <c r="BD258" s="246" t="str">
        <f t="shared" si="279"/>
        <v/>
      </c>
      <c r="BE258" s="247" t="str">
        <f>IF('EDCI Data'!AY258="","",'EDCI Data'!AY258)</f>
        <v/>
      </c>
      <c r="BF258" s="247" t="str">
        <f>IF('EDCI Data'!AZ258="","",'EDCI Data'!AZ258)</f>
        <v/>
      </c>
      <c r="BG258" s="247" t="str">
        <f>IF('EDCI Data'!BA258="","",'EDCI Data'!BA258)</f>
        <v/>
      </c>
      <c r="BH258" s="247" t="str">
        <f>IF('EDCI Data'!BB258="","",'EDCI Data'!BB258)</f>
        <v/>
      </c>
      <c r="BI258" s="247" t="str">
        <f>IF('EDCI Data'!BC258="","",'EDCI Data'!BC258)</f>
        <v/>
      </c>
      <c r="BJ258" s="247" t="str">
        <f>IF('EDCI Data'!BD258="","",'EDCI Data'!BD258)</f>
        <v/>
      </c>
      <c r="BK258" s="247" t="str">
        <f>IF('EDCI Data'!BE258="","",'EDCI Data'!BE258)</f>
        <v/>
      </c>
      <c r="BL258" s="247" t="str">
        <f>IF('EDCI Data'!BF258="","",'EDCI Data'!BF258)</f>
        <v/>
      </c>
      <c r="BM258" s="247" t="str">
        <f>IF('EDCI Data'!BG258="","",'EDCI Data'!BG258)</f>
        <v/>
      </c>
      <c r="BN258" s="248" t="str">
        <f>IF('EDCI Data'!BH258="","",'EDCI Data'!BH258)</f>
        <v/>
      </c>
      <c r="BO258" s="248" t="str">
        <f>IF('EDCI Data'!BI258="","",'EDCI Data'!BI258)</f>
        <v/>
      </c>
      <c r="BP258" s="249" t="str">
        <f>IF('EDCI Data'!BJ258="","",'EDCI Data'!BJ258)</f>
        <v/>
      </c>
      <c r="BQ258" s="248" t="str">
        <f>IF('EDCI Data'!BK258="","",'EDCI Data'!BK258)</f>
        <v/>
      </c>
      <c r="BR258" s="248" t="str">
        <f>IF('EDCI Data'!BL258="","",'EDCI Data'!BL258)</f>
        <v/>
      </c>
      <c r="BS258" s="250" t="str">
        <f>IF('EDCI Data'!BM258="","",'EDCI Data'!BM258)</f>
        <v/>
      </c>
      <c r="BT258" s="251" t="str">
        <f>IF('EDCI Data'!BN258="","",'EDCI Data'!BN258)</f>
        <v/>
      </c>
      <c r="BU258" s="246" t="str">
        <f>IF('EDCI Data'!BO258="","",'EDCI Data'!BO258)</f>
        <v/>
      </c>
      <c r="BV258" s="252">
        <f t="shared" si="280"/>
        <v>0</v>
      </c>
      <c r="BW258" s="252">
        <f t="shared" si="281"/>
        <v>0</v>
      </c>
      <c r="BX258" s="252">
        <f t="shared" si="282"/>
        <v>0</v>
      </c>
      <c r="BY258" s="252">
        <f t="shared" si="283"/>
        <v>0</v>
      </c>
      <c r="BZ258" t="str">
        <f t="shared" si="217"/>
        <v/>
      </c>
      <c r="CA258" s="253"/>
      <c r="CB258"/>
      <c r="CC258"/>
      <c r="CD258"/>
      <c r="CE258" t="str">
        <f t="shared" si="218"/>
        <v/>
      </c>
      <c r="CF258"/>
      <c r="CG258" t="str">
        <f t="shared" si="219"/>
        <v/>
      </c>
      <c r="CH258" t="str">
        <f t="shared" si="220"/>
        <v/>
      </c>
      <c r="CI258" t="str">
        <f t="shared" si="221"/>
        <v/>
      </c>
      <c r="CJ258" t="str">
        <f t="shared" si="222"/>
        <v/>
      </c>
      <c r="CK258"/>
      <c r="CL258"/>
      <c r="CM258" t="str">
        <f t="shared" si="223"/>
        <v/>
      </c>
      <c r="CN258" t="str">
        <f t="shared" si="224"/>
        <v/>
      </c>
      <c r="CO258" t="str">
        <f t="shared" si="225"/>
        <v/>
      </c>
      <c r="CP258" t="str">
        <f t="shared" si="226"/>
        <v/>
      </c>
      <c r="CQ258"/>
      <c r="CR258" t="str" cm="1">
        <f t="array" ref="CR258">IF(COUNTIFS($BZ$10:$BZ$259,$BZ258,$I$10:$I$259,$I258+1)&gt;0,IF(X258&lt;&gt;INDEX(Y$10:Y$259,MATCH(1,INDEX(($BZ258=$BZ$10:$BZ$259)*($I$10:$I$259=$I258+1),0,1),0)),"Number of FTEs in previous year do not align with Number of FTEs in current year across years, by definition these should be equal. Please check and update if required. "&amp;CHAR(10),""),"")</f>
        <v/>
      </c>
      <c r="CS258" t="str" cm="1">
        <f t="array" ref="CS258">IF(COUNTIFS($BZ$10:$BZ$259,$BZ258,$I$10:$I$259,$I258-1)&gt;0,IF(Y258&lt;&gt;INDEX(X$10:X$259,MATCH(1,INDEX(($BZ258=$BZ$10:$BZ$259)*($I$10:$I$259=$I258-1),0,1),0)),"Number of FTEs in previous year do not align with Number of FTEs in current year across years, by definition these should be equal. Please check and update if required. "&amp;CHAR(10),""),"")</f>
        <v/>
      </c>
      <c r="CT258" t="str">
        <f t="shared" si="227"/>
        <v/>
      </c>
      <c r="CU258" t="str">
        <f t="shared" si="228"/>
        <v/>
      </c>
      <c r="CV258"/>
      <c r="CW258" t="str">
        <f t="shared" si="229"/>
        <v/>
      </c>
      <c r="CX258"/>
      <c r="CY258" t="str">
        <f t="shared" si="230"/>
        <v/>
      </c>
      <c r="CZ258"/>
      <c r="DA258" t="str">
        <f t="shared" si="231"/>
        <v/>
      </c>
      <c r="DB258"/>
      <c r="DC258"/>
      <c r="DD258"/>
      <c r="DE258"/>
      <c r="DF258"/>
      <c r="DG258"/>
      <c r="DH258"/>
      <c r="DI258"/>
      <c r="DJ258"/>
      <c r="DK258"/>
      <c r="DL258"/>
      <c r="DM258"/>
      <c r="DN258"/>
      <c r="DO258"/>
      <c r="DP258"/>
      <c r="DQ258"/>
      <c r="DR258"/>
      <c r="DS258"/>
      <c r="DT258"/>
      <c r="DU258"/>
      <c r="DV258"/>
      <c r="DW258"/>
      <c r="DX258" t="str">
        <f t="shared" si="232"/>
        <v/>
      </c>
      <c r="DY258" t="str">
        <f t="shared" si="233"/>
        <v/>
      </c>
      <c r="DZ258" t="str">
        <f t="shared" si="234"/>
        <v/>
      </c>
      <c r="EA258" t="str">
        <f t="shared" si="235"/>
        <v/>
      </c>
      <c r="EB258" t="str">
        <f t="shared" si="236"/>
        <v/>
      </c>
      <c r="EC258" t="str">
        <f t="shared" si="237"/>
        <v/>
      </c>
      <c r="ED258" t="str">
        <f t="shared" si="238"/>
        <v/>
      </c>
      <c r="EE258" t="str">
        <f t="shared" si="239"/>
        <v/>
      </c>
      <c r="EF258" t="str">
        <f t="shared" si="240"/>
        <v/>
      </c>
      <c r="EG258" t="str">
        <f t="shared" si="241"/>
        <v/>
      </c>
      <c r="EH258" t="str">
        <f t="shared" si="242"/>
        <v/>
      </c>
      <c r="EI258" t="str">
        <f t="shared" si="243"/>
        <v/>
      </c>
      <c r="EJ258"/>
      <c r="EK258"/>
      <c r="EL258"/>
      <c r="EM258"/>
      <c r="EN258"/>
      <c r="EO258"/>
      <c r="EP258"/>
      <c r="EQ258" t="str">
        <f t="shared" si="244"/>
        <v/>
      </c>
      <c r="ER258" t="str">
        <f t="shared" si="245"/>
        <v/>
      </c>
      <c r="ES258" t="str">
        <f t="shared" si="246"/>
        <v/>
      </c>
      <c r="ET258"/>
      <c r="EU258" t="str">
        <f t="shared" si="247"/>
        <v/>
      </c>
      <c r="EV258"/>
      <c r="EW258" t="str">
        <f t="shared" si="248"/>
        <v/>
      </c>
      <c r="EX258"/>
      <c r="EY258" t="str">
        <f t="shared" si="249"/>
        <v/>
      </c>
      <c r="EZ258"/>
      <c r="FA258"/>
      <c r="FB258"/>
      <c r="FC258"/>
      <c r="FD258"/>
      <c r="FE258"/>
      <c r="FF258"/>
      <c r="FG258"/>
      <c r="FH258"/>
      <c r="FI258"/>
      <c r="FJ258"/>
      <c r="FK258"/>
      <c r="FL258"/>
      <c r="FM258"/>
      <c r="FN258"/>
      <c r="FO258"/>
      <c r="FP258"/>
      <c r="FQ258"/>
      <c r="FR258"/>
      <c r="FS258"/>
      <c r="FT258"/>
      <c r="FU258"/>
      <c r="FV258" t="str">
        <f t="shared" si="250"/>
        <v/>
      </c>
      <c r="FW258" t="str">
        <f t="shared" si="251"/>
        <v/>
      </c>
      <c r="FX258"/>
      <c r="FY258" t="str">
        <f t="shared" si="252"/>
        <v/>
      </c>
      <c r="FZ258" t="str">
        <f t="shared" si="253"/>
        <v/>
      </c>
      <c r="GA258" t="str">
        <f t="shared" si="254"/>
        <v/>
      </c>
      <c r="GB258" t="str">
        <f t="shared" si="255"/>
        <v/>
      </c>
      <c r="GC258" t="str">
        <f t="shared" si="256"/>
        <v/>
      </c>
      <c r="GD258" t="str">
        <f t="shared" si="257"/>
        <v/>
      </c>
      <c r="GE258" t="str">
        <f t="shared" si="258"/>
        <v/>
      </c>
      <c r="GF258" t="str">
        <f t="shared" si="259"/>
        <v/>
      </c>
      <c r="GG258" t="str">
        <f t="shared" si="260"/>
        <v/>
      </c>
      <c r="GH258"/>
      <c r="GI258"/>
      <c r="GJ258"/>
      <c r="GK258"/>
      <c r="GL258"/>
      <c r="GM258"/>
      <c r="GN258"/>
      <c r="GO258"/>
      <c r="GP258" t="str">
        <f t="shared" si="261"/>
        <v/>
      </c>
      <c r="GQ258" t="str">
        <f t="shared" si="262"/>
        <v/>
      </c>
      <c r="GR258"/>
      <c r="GS258" t="str">
        <f t="shared" si="263"/>
        <v/>
      </c>
      <c r="GT258"/>
      <c r="GU258" t="str">
        <f t="shared" si="264"/>
        <v/>
      </c>
      <c r="GV258"/>
      <c r="GW258" t="str">
        <f t="shared" si="265"/>
        <v/>
      </c>
      <c r="GX258"/>
      <c r="GY258"/>
      <c r="GZ258"/>
      <c r="HA258"/>
      <c r="HB258"/>
      <c r="HC258"/>
      <c r="HD258"/>
      <c r="HE258"/>
      <c r="HF258"/>
      <c r="HG258"/>
      <c r="HH258"/>
      <c r="HI258"/>
      <c r="HJ258"/>
      <c r="HK258"/>
      <c r="HL258"/>
      <c r="HM258"/>
      <c r="HN258"/>
      <c r="HO258"/>
      <c r="HP258"/>
      <c r="HQ258"/>
      <c r="HR258"/>
      <c r="HS258"/>
      <c r="HT258" t="str">
        <f t="shared" si="266"/>
        <v/>
      </c>
      <c r="HU258" t="str">
        <f t="shared" si="267"/>
        <v/>
      </c>
      <c r="HV258"/>
      <c r="HW258"/>
      <c r="HX258"/>
      <c r="HY258"/>
      <c r="HZ258"/>
      <c r="IA258"/>
      <c r="IB258"/>
      <c r="IC258"/>
      <c r="ID258"/>
      <c r="IE258" t="str">
        <f t="shared" si="268"/>
        <v/>
      </c>
      <c r="IF258"/>
      <c r="IG258"/>
      <c r="IH258"/>
      <c r="II258"/>
      <c r="IJ258"/>
      <c r="IK258"/>
      <c r="IL258"/>
      <c r="IM258"/>
      <c r="IN258"/>
      <c r="IO258"/>
      <c r="IP258"/>
      <c r="IQ258" t="str">
        <f t="shared" si="269"/>
        <v/>
      </c>
      <c r="IR258"/>
      <c r="IS258" t="str">
        <f t="shared" si="270"/>
        <v/>
      </c>
      <c r="IT258"/>
      <c r="IU258" t="str">
        <f t="shared" si="271"/>
        <v/>
      </c>
      <c r="IV258"/>
      <c r="IW258"/>
      <c r="IX258"/>
      <c r="IY258"/>
      <c r="IZ258"/>
      <c r="JA258"/>
      <c r="JB258"/>
      <c r="JC258"/>
      <c r="JD258"/>
      <c r="JE258"/>
      <c r="JF258"/>
      <c r="JG258"/>
      <c r="JH258"/>
      <c r="JI258"/>
      <c r="JJ258"/>
      <c r="JK258"/>
      <c r="JL258"/>
      <c r="JM258"/>
      <c r="JN258"/>
      <c r="JO258"/>
      <c r="JP258"/>
      <c r="JQ258"/>
      <c r="JR258" t="str">
        <f t="shared" si="272"/>
        <v/>
      </c>
      <c r="JS258" t="str">
        <f t="shared" si="273"/>
        <v/>
      </c>
      <c r="JT258"/>
      <c r="JU258"/>
      <c r="JV258"/>
      <c r="JW258"/>
      <c r="JX258"/>
      <c r="JY258"/>
      <c r="JZ258"/>
      <c r="KA258"/>
      <c r="KB258"/>
      <c r="KC258" t="str">
        <f t="shared" si="274"/>
        <v/>
      </c>
      <c r="KD258"/>
      <c r="KE258"/>
      <c r="KF258"/>
      <c r="KG258"/>
      <c r="KH258"/>
      <c r="KI258"/>
      <c r="KJ258"/>
      <c r="KK258"/>
      <c r="KL258" t="str">
        <f>IF(CT258=1,KL$8&amp;IF(SUM(CU258:$EQ258)=0,"",", "),"")</f>
        <v/>
      </c>
      <c r="KM258" t="str">
        <f>IF(CU258=1,KM$8&amp;IF(SUM(CV258:$EQ258)=0,"",", "),"")</f>
        <v/>
      </c>
      <c r="KN258" t="str">
        <f>IF(CV258=1,KN$8&amp;IF(SUM(CW258:$EQ258)=0,"",", "),"")</f>
        <v/>
      </c>
      <c r="KO258" t="str">
        <f>IF(CW258=1,KO$8&amp;IF(SUM(CX258:$EQ258)=0,"",", "),"")</f>
        <v/>
      </c>
      <c r="KP258" t="str">
        <f>IF(CX258=1,KP$8&amp;IF(SUM(CY258:$EQ258)=0,"",", "),"")</f>
        <v/>
      </c>
      <c r="KQ258" t="str">
        <f>IF(CY258=1,KQ$8&amp;IF(SUM(CZ258:$EQ258)=0,"",", "),"")</f>
        <v/>
      </c>
      <c r="KR258" t="str">
        <f>IF(CZ258=1,KR$8&amp;IF(SUM(DA258:$EQ258)=0,"",", "),"")</f>
        <v/>
      </c>
      <c r="KS258" t="str">
        <f>IF(DA258=1,KS$8&amp;IF(SUM(DB258:$EQ258)=0,"",", "),"")</f>
        <v/>
      </c>
      <c r="KT258" t="str">
        <f>IF(DB258=1,KT$8&amp;IF(SUM(DC258:$EQ258)=0,"",", "),"")</f>
        <v/>
      </c>
      <c r="KU258" t="str">
        <f>IF(DC258=1,KU$8&amp;IF(SUM(DD258:$EQ258)=0,"",", "),"")</f>
        <v/>
      </c>
      <c r="KV258" t="str">
        <f>IF(DD258=1,KV$8&amp;IF(SUM(DE258:$EQ258)=0,"",", "),"")</f>
        <v/>
      </c>
      <c r="KW258" t="str">
        <f>IF(DE258=1,KW$8&amp;IF(SUM(DF258:$EQ258)=0,"",", "),"")</f>
        <v/>
      </c>
      <c r="KX258" t="str">
        <f>IF(DF258=1,KX$8&amp;IF(SUM(DG258:$EQ258)=0,"",", "),"")</f>
        <v/>
      </c>
      <c r="KY258" t="str">
        <f>IF(DG258=1,KY$8&amp;IF(SUM(DH258:$EQ258)=0,"",", "),"")</f>
        <v/>
      </c>
      <c r="KZ258" t="str">
        <f>IF(DH258=1,KZ$8&amp;IF(SUM(DI258:$EQ258)=0,"",", "),"")</f>
        <v/>
      </c>
      <c r="LA258" t="str">
        <f>IF(DI258=1,LA$8&amp;IF(SUM(DJ258:$EQ258)=0,"",", "),"")</f>
        <v/>
      </c>
      <c r="LB258" t="str">
        <f>IF(DJ258=1,LB$8&amp;IF(SUM(DK258:$EQ258)=0,"",", "),"")</f>
        <v/>
      </c>
      <c r="LC258" t="str">
        <f>IF(DK258=1,LC$8&amp;IF(SUM(DL258:$EQ258)=0,"",", "),"")</f>
        <v/>
      </c>
      <c r="LD258" t="str">
        <f>IF(DL258=1,LD$8&amp;IF(SUM(DM258:$EQ258)=0,"",", "),"")</f>
        <v/>
      </c>
      <c r="LE258" t="str">
        <f>IF(DM258=1,LE$8&amp;IF(SUM(DN258:$EQ258)=0,"",", "),"")</f>
        <v/>
      </c>
      <c r="LF258" t="str">
        <f>IF(DN258=1,LF$8&amp;IF(SUM(DO258:$EQ258)=0,"",", "),"")</f>
        <v/>
      </c>
      <c r="LG258" t="str">
        <f>IF(DO258=1,LG$8&amp;IF(SUM(DP258:$EQ258)=0,"",", "),"")</f>
        <v/>
      </c>
      <c r="LH258" t="str">
        <f>IF(DP258=1,LH$8&amp;IF(SUM(DQ258:$EQ258)=0,"",", "),"")</f>
        <v/>
      </c>
      <c r="LI258" t="str">
        <f>IF(DQ258=1,LI$8&amp;IF(SUM(DR258:$EQ258)=0,"",", "),"")</f>
        <v/>
      </c>
      <c r="LJ258" t="str">
        <f>IF(DR258=1,LJ$8&amp;IF(SUM(DS258:$EQ258)=0,"",", "),"")</f>
        <v/>
      </c>
      <c r="LK258" t="str">
        <f>IF(DS258=1,LK$8&amp;IF(SUM(DT258:$EQ258)=0,"",", "),"")</f>
        <v/>
      </c>
      <c r="LL258" t="str">
        <f>IF(DT258=1,LL$8&amp;IF(SUM(DU258:$EQ258)=0,"",", "),"")</f>
        <v/>
      </c>
      <c r="LM258" t="str">
        <f>IF(DU258=1,LM$8&amp;IF(SUM(DV258:$EQ258)=0,"",", "),"")</f>
        <v/>
      </c>
      <c r="LN258" t="str">
        <f>IF(DV258=1,LN$8&amp;IF(SUM(DW258:$EQ258)=0,"",", "),"")</f>
        <v/>
      </c>
      <c r="LO258" t="str">
        <f>IF(DW258=1,LO$8&amp;IF(SUM(DX258:$EQ258)=0,"",", "),"")</f>
        <v/>
      </c>
      <c r="LP258" t="str">
        <f>IF(DX258=1,LP$8&amp;IF(SUM(DY258:$EQ258)=0,"",", "),"")</f>
        <v/>
      </c>
      <c r="LQ258" t="str">
        <f>IF(DY258=1,LQ$8&amp;IF(SUM(DZ258:$EQ258)=0,"",", "),"")</f>
        <v/>
      </c>
      <c r="LR258" t="str">
        <f>IF(DZ258=1,LR$8&amp;IF(SUM(EA258:$EQ258)=0,"",", "),"")</f>
        <v/>
      </c>
      <c r="LS258" t="str">
        <f>IF(EA258=1,LS$8&amp;IF(SUM(EB258:$EQ258)=0,"",", "),"")</f>
        <v/>
      </c>
      <c r="LT258" t="str">
        <f>IF(EB258=1,LT$8&amp;IF(SUM(EC258:$EQ258)=0,"",", "),"")</f>
        <v/>
      </c>
      <c r="LU258" t="str">
        <f>IF(EC258=1,LU$8&amp;IF(SUM(ED258:$EQ258)=0,"",", "),"")</f>
        <v/>
      </c>
      <c r="LV258" t="str">
        <f>IF(ED258=1,LV$8&amp;IF(SUM(EE258:$EQ258)=0,"",", "),"")</f>
        <v/>
      </c>
      <c r="LW258" t="str">
        <f>IF(EE258=1,LW$8&amp;IF(SUM(EF258:$EQ258)=0,"",", "),"")</f>
        <v/>
      </c>
      <c r="LX258" t="str">
        <f>IF(EF258=1,LX$8&amp;IF(SUM(EG258:$EQ258)=0,"",", "),"")</f>
        <v/>
      </c>
      <c r="LY258" t="str">
        <f>IF(EG258=1,LY$8&amp;IF(SUM(EH258:$EQ258)=0,"",", "),"")</f>
        <v/>
      </c>
      <c r="LZ258" t="str">
        <f>IF(EH258=1,LZ$8&amp;IF(SUM(EI258:$EQ258)=0,"",", "),"")</f>
        <v/>
      </c>
      <c r="MA258" t="str">
        <f>IF(EI258=1,MA$8&amp;IF(SUM(EJ258:$EQ258)=0,"",", "),"")</f>
        <v/>
      </c>
      <c r="MB258" t="str">
        <f>IF(EJ258=1,MB$8&amp;IF(SUM(EK258:$EQ258)=0,"",", "),"")</f>
        <v/>
      </c>
      <c r="MC258" t="str">
        <f>IF(EK258=1,MC$8&amp;IF(SUM(EL258:$EQ258)=0,"",", "),"")</f>
        <v/>
      </c>
      <c r="MD258" t="str">
        <f>IF(EL258=1,MD$8&amp;IF(SUM(EM258:$EQ258)=0,"",", "),"")</f>
        <v/>
      </c>
      <c r="ME258" t="str">
        <f>IF(EM258=1,ME$8&amp;IF(SUM(EN258:$EQ258)=0,"",", "),"")</f>
        <v/>
      </c>
      <c r="MF258" t="str">
        <f>IF(EN258=1,MF$8&amp;IF(SUM(EO258:$EQ258)=0,"",", "),"")</f>
        <v/>
      </c>
      <c r="MG258" t="str">
        <f>IF(EO258=1,MG$8&amp;IF(SUM(EP258:$EQ258)=0,"",", "),"")</f>
        <v/>
      </c>
      <c r="MH258" t="str">
        <f>IF(EP258=1,MH$8&amp;IF(SUM(EQ258:$EQ258)=0,"",", "),"")</f>
        <v/>
      </c>
      <c r="MI258" t="str">
        <f t="shared" si="284"/>
        <v/>
      </c>
      <c r="MJ258" t="str">
        <f>IF(ER258=1,MJ$8&amp;IF(SUM(ES258:$GO258)=0,"",", "),"")</f>
        <v/>
      </c>
      <c r="MK258" t="str">
        <f>IF(ES258=1,MK$8&amp;IF(SUM(ET258:$GO258)=0,"",", "),"")</f>
        <v/>
      </c>
      <c r="ML258" t="str">
        <f>IF(ET258=1,ML$8&amp;IF(SUM(EU258:$GO258)=0,"",", "),"")</f>
        <v/>
      </c>
      <c r="MM258" t="str">
        <f>IF(EU258=1,MM$8&amp;IF(SUM(EV258:$GO258)=0,"",", "),"")</f>
        <v/>
      </c>
      <c r="MN258" t="str">
        <f>IF(EV258=1,MN$8&amp;IF(SUM(EW258:$GO258)=0,"",", "),"")</f>
        <v/>
      </c>
      <c r="MO258" t="str">
        <f>IF(EW258=1,MO$8&amp;IF(SUM(EX258:$GO258)=0,"",", "),"")</f>
        <v/>
      </c>
      <c r="MP258" t="str">
        <f>IF(EX258=1,MP$8&amp;IF(SUM(EY258:$GO258)=0,"",", "),"")</f>
        <v/>
      </c>
      <c r="MQ258" t="str">
        <f>IF(EY258=1,MQ$8&amp;IF(SUM(EZ258:$GO258)=0,"",", "),"")</f>
        <v/>
      </c>
      <c r="MR258" t="str">
        <f>IF(EZ258=1,MR$8&amp;IF(SUM(FA258:$GO258)=0,"",", "),"")</f>
        <v/>
      </c>
      <c r="MS258" t="str">
        <f>IF(FA258=1,MS$8&amp;IF(SUM(FB258:$GO258)=0,"",", "),"")</f>
        <v/>
      </c>
      <c r="MT258" t="str">
        <f>IF(FB258=1,MT$8&amp;IF(SUM(FC258:$GO258)=0,"",", "),"")</f>
        <v/>
      </c>
      <c r="MU258" t="str">
        <f>IF(FC258=1,MU$8&amp;IF(SUM(FD258:$GO258)=0,"",", "),"")</f>
        <v/>
      </c>
      <c r="MV258" t="str">
        <f>IF(FD258=1,MV$8&amp;IF(SUM(FE258:$GO258)=0,"",", "),"")</f>
        <v/>
      </c>
      <c r="MW258" t="str">
        <f>IF(FE258=1,MW$8&amp;IF(SUM(FF258:$GO258)=0,"",", "),"")</f>
        <v/>
      </c>
      <c r="MX258" t="str">
        <f>IF(FF258=1,MX$8&amp;IF(SUM(FG258:$GO258)=0,"",", "),"")</f>
        <v/>
      </c>
      <c r="MY258" t="str">
        <f>IF(FG258=1,MY$8&amp;IF(SUM(FH258:$GO258)=0,"",", "),"")</f>
        <v/>
      </c>
      <c r="MZ258" t="str">
        <f>IF(FH258=1,MZ$8&amp;IF(SUM(FI258:$GO258)=0,"",", "),"")</f>
        <v/>
      </c>
      <c r="NA258" t="str">
        <f>IF(FI258=1,NA$8&amp;IF(SUM(FJ258:$GO258)=0,"",", "),"")</f>
        <v/>
      </c>
      <c r="NB258" t="str">
        <f>IF(FJ258=1,NB$8&amp;IF(SUM(FK258:$GO258)=0,"",", "),"")</f>
        <v/>
      </c>
      <c r="NC258" t="str">
        <f>IF(FK258=1,NC$8&amp;IF(SUM(FL258:$GO258)=0,"",", "),"")</f>
        <v/>
      </c>
      <c r="ND258" t="str">
        <f>IF(FL258=1,ND$8&amp;IF(SUM(FM258:$GO258)=0,"",", "),"")</f>
        <v/>
      </c>
      <c r="NE258" t="str">
        <f>IF(FM258=1,NE$8&amp;IF(SUM(FN258:$GO258)=0,"",", "),"")</f>
        <v/>
      </c>
      <c r="NF258" t="str">
        <f>IF(FN258=1,NF$8&amp;IF(SUM(FO258:$GO258)=0,"",", "),"")</f>
        <v/>
      </c>
      <c r="NG258" t="str">
        <f>IF(FO258=1,NG$8&amp;IF(SUM(FP258:$GO258)=0,"",", "),"")</f>
        <v/>
      </c>
      <c r="NH258" t="str">
        <f>IF(FP258=1,NH$8&amp;IF(SUM(FQ258:$GO258)=0,"",", "),"")</f>
        <v/>
      </c>
      <c r="NI258" t="str">
        <f>IF(FQ258=1,NI$8&amp;IF(SUM(FR258:$GO258)=0,"",", "),"")</f>
        <v/>
      </c>
      <c r="NJ258" t="str">
        <f>IF(FR258=1,NJ$8&amp;IF(SUM(FS258:$GO258)=0,"",", "),"")</f>
        <v/>
      </c>
      <c r="NK258" t="str">
        <f>IF(FS258=1,NK$8&amp;IF(SUM(FT258:$GO258)=0,"",", "),"")</f>
        <v/>
      </c>
      <c r="NL258" t="str">
        <f>IF(FT258=1,NL$8&amp;IF(SUM(FU258:$GO258)=0,"",", "),"")</f>
        <v/>
      </c>
      <c r="NM258" t="str">
        <f>IF(FU258=1,NM$8&amp;IF(SUM(FV258:$GO258)=0,"",", "),"")</f>
        <v/>
      </c>
      <c r="NN258" t="str">
        <f>IF(FV258=1,NN$8&amp;IF(SUM(FW258:$GO258)=0,"",", "),"")</f>
        <v/>
      </c>
      <c r="NO258" t="str">
        <f>IF(FW258=1,NO$8&amp;IF(SUM(FX258:$GO258)=0,"",", "),"")</f>
        <v/>
      </c>
      <c r="NP258" t="str">
        <f>IF(FX258=1,NP$8&amp;IF(SUM(FY258:$GO258)=0,"",", "),"")</f>
        <v/>
      </c>
      <c r="NQ258" t="str">
        <f>IF(FY258=1,NQ$8&amp;IF(SUM(FZ258:$GO258)=0,"",", "),"")</f>
        <v/>
      </c>
      <c r="NR258" t="str">
        <f>IF(FZ258=1,NR$8&amp;IF(SUM(GA258:$GO258)=0,"",", "),"")</f>
        <v/>
      </c>
      <c r="NS258" t="str">
        <f>IF(GA258=1,NS$8&amp;IF(SUM(GB258:$GO258)=0,"",", "),"")</f>
        <v/>
      </c>
      <c r="NT258" t="str">
        <f>IF(GB258=1,NT$8&amp;IF(SUM(GC258:$GO258)=0,"",", "),"")</f>
        <v/>
      </c>
      <c r="NU258" t="str">
        <f>IF(GC258=1,NU$8&amp;IF(SUM(GD258:$GO258)=0,"",", "),"")</f>
        <v/>
      </c>
      <c r="NV258" t="str">
        <f>IF(GD258=1,NV$8&amp;IF(SUM(GE258:$GO258)=0,"",", "),"")</f>
        <v/>
      </c>
      <c r="NW258" t="str">
        <f>IF(GE258=1,NW$8&amp;IF(SUM(GF258:$GO258)=0,"",", "),"")</f>
        <v/>
      </c>
      <c r="NX258" t="str">
        <f>IF(GF258=1,NX$8&amp;IF(SUM(GG258:$GO258)=0,"",", "),"")</f>
        <v/>
      </c>
      <c r="NY258" t="str">
        <f>IF(GG258=1,NY$8&amp;IF(SUM(GH258:$GO258)=0,"",", "),"")</f>
        <v/>
      </c>
      <c r="NZ258" t="str">
        <f>IF(GH258=1,NZ$8&amp;IF(SUM(GI258:$GO258)=0,"",", "),"")</f>
        <v/>
      </c>
      <c r="OA258" t="str">
        <f>IF(GI258=1,OA$8&amp;IF(SUM(GJ258:$GO258)=0,"",", "),"")</f>
        <v/>
      </c>
      <c r="OB258" t="str">
        <f>IF(GJ258=1,OB$8&amp;IF(SUM(GK258:$GO258)=0,"",", "),"")</f>
        <v/>
      </c>
      <c r="OC258" t="str">
        <f>IF(GK258=1,OC$8&amp;IF(SUM(GL258:$GO258)=0,"",", "),"")</f>
        <v/>
      </c>
      <c r="OD258" t="str">
        <f>IF(GL258=1,OD$8&amp;IF(SUM(GM258:$GO258)=0,"",", "),"")</f>
        <v/>
      </c>
      <c r="OE258" t="str">
        <f>IF(GM258=1,OE$8&amp;IF(SUM(GN258:$GO258)=0,"",", "),"")</f>
        <v/>
      </c>
      <c r="OF258" t="str">
        <f>IF(GN258=1,OF$8&amp;IF(SUM(GO258:$GO258)=0,"",", "),"")</f>
        <v/>
      </c>
      <c r="OG258" t="str">
        <f t="shared" si="285"/>
        <v/>
      </c>
      <c r="OH258" t="str">
        <f>IF(GP258=1,OH$8&amp;IF(SUM(GQ258:$IM258)=0,"",", "),"")</f>
        <v/>
      </c>
      <c r="OI258" t="str">
        <f>IF(GQ258=1,OI$8&amp;IF(SUM(GR258:$IM258)=0,"",", "),"")</f>
        <v/>
      </c>
      <c r="OJ258" t="str">
        <f>IF(GR258=1,OJ$8&amp;IF(SUM(GS258:$IM258)=0,"",", "),"")</f>
        <v/>
      </c>
      <c r="OK258" t="str">
        <f>IF(GS258=1,OK$8&amp;IF(SUM(GT258:$IM258)=0,"",", "),"")</f>
        <v/>
      </c>
      <c r="OL258" t="str">
        <f>IF(GT258=1,OL$8&amp;IF(SUM(GU258:$IM258)=0,"",", "),"")</f>
        <v/>
      </c>
      <c r="OM258" t="str">
        <f>IF(GU258=1,OM$8&amp;IF(SUM(GV258:$IM258)=0,"",", "),"")</f>
        <v/>
      </c>
      <c r="ON258" t="str">
        <f>IF(GV258=1,ON$8&amp;IF(SUM(GW258:$IM258)=0,"",", "),"")</f>
        <v/>
      </c>
      <c r="OO258" t="str">
        <f>IF(GW258=1,OO$8&amp;IF(SUM(GX258:$IM258)=0,"",", "),"")</f>
        <v/>
      </c>
      <c r="OP258" t="str">
        <f>IF(GX258=1,OP$8&amp;IF(SUM(GY258:$IM258)=0,"",", "),"")</f>
        <v/>
      </c>
      <c r="OQ258" t="str">
        <f>IF(GY258=1,OQ$8&amp;IF(SUM(GZ258:$IM258)=0,"",", "),"")</f>
        <v/>
      </c>
      <c r="OR258" t="str">
        <f>IF(GZ258=1,OR$8&amp;IF(SUM(HA258:$IM258)=0,"",", "),"")</f>
        <v/>
      </c>
      <c r="OS258" t="str">
        <f>IF(HA258=1,OS$8&amp;IF(SUM(HB258:$IM258)=0,"",", "),"")</f>
        <v/>
      </c>
      <c r="OT258" t="str">
        <f>IF(HB258=1,OT$8&amp;IF(SUM(HC258:$IM258)=0,"",", "),"")</f>
        <v/>
      </c>
      <c r="OU258" t="str">
        <f>IF(HC258=1,OU$8&amp;IF(SUM(HD258:$IM258)=0,"",", "),"")</f>
        <v/>
      </c>
      <c r="OV258" t="str">
        <f>IF(HD258=1,OV$8&amp;IF(SUM(HE258:$IM258)=0,"",", "),"")</f>
        <v/>
      </c>
      <c r="OW258" t="str">
        <f>IF(HE258=1,OW$8&amp;IF(SUM(HF258:$IM258)=0,"",", "),"")</f>
        <v/>
      </c>
      <c r="OX258" t="str">
        <f>IF(HF258=1,OX$8&amp;IF(SUM(HG258:$IM258)=0,"",", "),"")</f>
        <v/>
      </c>
      <c r="OY258" t="str">
        <f>IF(HG258=1,OY$8&amp;IF(SUM(HH258:$IM258)=0,"",", "),"")</f>
        <v/>
      </c>
      <c r="OZ258" t="str">
        <f>IF(HH258=1,OZ$8&amp;IF(SUM(HI258:$IM258)=0,"",", "),"")</f>
        <v/>
      </c>
      <c r="PA258" t="str">
        <f>IF(HI258=1,PA$8&amp;IF(SUM(HJ258:$IM258)=0,"",", "),"")</f>
        <v/>
      </c>
      <c r="PB258" t="str">
        <f>IF(HJ258=1,PB$8&amp;IF(SUM(HK258:$IM258)=0,"",", "),"")</f>
        <v/>
      </c>
      <c r="PC258" t="str">
        <f>IF(HK258=1,PC$8&amp;IF(SUM(HL258:$IM258)=0,"",", "),"")</f>
        <v/>
      </c>
      <c r="PD258" t="str">
        <f>IF(HL258=1,PD$8&amp;IF(SUM(HM258:$IM258)=0,"",", "),"")</f>
        <v/>
      </c>
      <c r="PE258" t="str">
        <f>IF(HM258=1,PE$8&amp;IF(SUM(HN258:$IM258)=0,"",", "),"")</f>
        <v/>
      </c>
      <c r="PF258" t="str">
        <f>IF(HN258=1,PF$8&amp;IF(SUM(HO258:$IM258)=0,"",", "),"")</f>
        <v/>
      </c>
      <c r="PG258" t="str">
        <f>IF(HO258=1,PG$8&amp;IF(SUM(HP258:$IM258)=0,"",", "),"")</f>
        <v/>
      </c>
      <c r="PH258" t="str">
        <f>IF(HP258=1,PH$8&amp;IF(SUM(HQ258:$IM258)=0,"",", "),"")</f>
        <v/>
      </c>
      <c r="PI258" t="str">
        <f>IF(HQ258=1,PI$8&amp;IF(SUM(HR258:$IM258)=0,"",", "),"")</f>
        <v/>
      </c>
      <c r="PJ258" t="str">
        <f>IF(HR258=1,PJ$8&amp;IF(SUM(HS258:$IM258)=0,"",", "),"")</f>
        <v/>
      </c>
      <c r="PK258" t="str">
        <f>IF(HS258=1,PK$8&amp;IF(SUM(HT258:$IM258)=0,"",", "),"")</f>
        <v/>
      </c>
      <c r="PL258" t="str">
        <f>IF(HT258=1,PL$8&amp;IF(SUM(HU258:$IM258)=0,"",", "),"")</f>
        <v/>
      </c>
      <c r="PM258" t="str">
        <f>IF(HU258=1,PM$8&amp;IF(SUM(HV258:$IM258)=0,"",", "),"")</f>
        <v/>
      </c>
      <c r="PN258" t="str">
        <f>IF(HV258=1,PN$8&amp;IF(SUM(HW258:$IM258)=0,"",", "),"")</f>
        <v/>
      </c>
      <c r="PO258" t="str">
        <f>IF(HW258=1,PO$8&amp;IF(SUM(HX258:$IM258)=0,"",", "),"")</f>
        <v/>
      </c>
      <c r="PP258" t="str">
        <f>IF(HX258=1,PP$8&amp;IF(SUM(HY258:$IM258)=0,"",", "),"")</f>
        <v/>
      </c>
      <c r="PQ258" t="str">
        <f>IF(HY258=1,PQ$8&amp;IF(SUM(HZ258:$IM258)=0,"",", "),"")</f>
        <v/>
      </c>
      <c r="PR258" t="str">
        <f>IF(HZ258=1,PR$8&amp;IF(SUM(IA258:$IM258)=0,"",", "),"")</f>
        <v/>
      </c>
      <c r="PS258" t="str">
        <f>IF(IA258=1,PS$8&amp;IF(SUM(IB258:$IM258)=0,"",", "),"")</f>
        <v/>
      </c>
      <c r="PT258" t="str">
        <f>IF(IB258=1,PT$8&amp;IF(SUM(IC258:$IM258)=0,"",", "),"")</f>
        <v/>
      </c>
      <c r="PU258" t="str">
        <f>IF(IC258=1,PU$8&amp;IF(SUM(ID258:$IM258)=0,"",", "),"")</f>
        <v/>
      </c>
      <c r="PV258" t="str">
        <f>IF(ID258=1,PV$8&amp;IF(SUM(IE258:$IM258)=0,"",", "),"")</f>
        <v/>
      </c>
      <c r="PW258" t="str">
        <f>IF(IE258=1,PW$8&amp;IF(SUM(IF258:$IM258)=0,"",", "),"")</f>
        <v/>
      </c>
      <c r="PX258" t="str">
        <f>IF(IF258=1,PX$8&amp;IF(SUM(IG258:$IM258)=0,"",", "),"")</f>
        <v/>
      </c>
      <c r="PY258" t="str">
        <f>IF(IG258=1,PY$8&amp;IF(SUM(IH258:$IM258)=0,"",", "),"")</f>
        <v/>
      </c>
      <c r="PZ258" t="str">
        <f>IF(IH258=1,PZ$8&amp;IF(SUM(II258:$IM258)=0,"",", "),"")</f>
        <v/>
      </c>
      <c r="QA258" t="str">
        <f>IF(II258=1,QA$8&amp;IF(SUM(IJ258:$IM258)=0,"",", "),"")</f>
        <v/>
      </c>
      <c r="QB258" t="str">
        <f>IF(IJ258=1,QB$8&amp;IF(SUM(IK258:$IM258)=0,"",", "),"")</f>
        <v/>
      </c>
      <c r="QC258" t="str">
        <f>IF(IK258=1,QC$8&amp;IF(SUM(IL258:$IM258)=0,"",", "),"")</f>
        <v/>
      </c>
      <c r="QD258" t="str">
        <f>IF(IL258=1,QD$8&amp;IF(SUM(IM258:$IM258)=0,"",", "),"")</f>
        <v/>
      </c>
      <c r="QE258" t="str">
        <f t="shared" si="286"/>
        <v/>
      </c>
      <c r="QF258" t="str">
        <f>IF(IN258=1,QF$8&amp;IF(SUM(IO258:$KK258)=0,"",", "),"")</f>
        <v/>
      </c>
      <c r="QG258" t="str">
        <f>IF(IO258=1,QG$8&amp;IF(SUM(IP258:$KK258)=0,"",", "),"")</f>
        <v/>
      </c>
      <c r="QH258" t="str">
        <f>IF(IP258=1,QH$8&amp;IF(SUM(IQ258:$KK258)=0,"",", "),"")</f>
        <v/>
      </c>
      <c r="QI258" t="str">
        <f>IF(IQ258=1,QI$8&amp;IF(SUM(IR258:$KK258)=0,"",", "),"")</f>
        <v/>
      </c>
      <c r="QJ258" t="str">
        <f>IF(IR258=1,QJ$8&amp;IF(SUM(IS258:$KK258)=0,"",", "),"")</f>
        <v/>
      </c>
      <c r="QK258" t="str">
        <f>IF(IS258=1,QK$8&amp;IF(SUM(IT258:$KK258)=0,"",", "),"")</f>
        <v/>
      </c>
      <c r="QL258" t="str">
        <f>IF(IT258=1,QL$8&amp;IF(SUM(IU258:$KK258)=0,"",", "),"")</f>
        <v/>
      </c>
      <c r="QM258" t="str">
        <f>IF(IU258=1,QM$8&amp;IF(SUM(IV258:$KK258)=0,"",", "),"")</f>
        <v/>
      </c>
      <c r="QN258" t="str">
        <f>IF(IV258=1,QN$8&amp;IF(SUM(IW258:$KK258)=0,"",", "),"")</f>
        <v/>
      </c>
      <c r="QO258" t="str">
        <f>IF(IW258=1,QO$8&amp;IF(SUM(IX258:$KK258)=0,"",", "),"")</f>
        <v/>
      </c>
      <c r="QP258" t="str">
        <f>IF(IX258=1,QP$8&amp;IF(SUM(IY258:$KK258)=0,"",", "),"")</f>
        <v/>
      </c>
      <c r="QQ258" t="str">
        <f>IF(IY258=1,QQ$8&amp;IF(SUM(IZ258:$KK258)=0,"",", "),"")</f>
        <v/>
      </c>
      <c r="QR258" t="str">
        <f>IF(IZ258=1,QR$8&amp;IF(SUM(JA258:$KK258)=0,"",", "),"")</f>
        <v/>
      </c>
      <c r="QS258" t="str">
        <f>IF(JA258=1,QS$8&amp;IF(SUM(JB258:$KK258)=0,"",", "),"")</f>
        <v/>
      </c>
      <c r="QT258" t="str">
        <f>IF(JB258=1,QT$8&amp;IF(SUM(JC258:$KK258)=0,"",", "),"")</f>
        <v/>
      </c>
      <c r="QU258" t="str">
        <f>IF(JC258=1,QU$8&amp;IF(SUM(JD258:$KK258)=0,"",", "),"")</f>
        <v/>
      </c>
      <c r="QV258" t="str">
        <f>IF(JD258=1,QV$8&amp;IF(SUM(JE258:$KK258)=0,"",", "),"")</f>
        <v/>
      </c>
      <c r="QW258" t="str">
        <f>IF(JE258=1,QW$8&amp;IF(SUM(JF258:$KK258)=0,"",", "),"")</f>
        <v/>
      </c>
      <c r="QX258" t="str">
        <f>IF(JF258=1,QX$8&amp;IF(SUM(JG258:$KK258)=0,"",", "),"")</f>
        <v/>
      </c>
      <c r="QY258" t="str">
        <f>IF(JG258=1,QY$8&amp;IF(SUM(JH258:$KK258)=0,"",", "),"")</f>
        <v/>
      </c>
      <c r="QZ258" t="str">
        <f>IF(JH258=1,QZ$8&amp;IF(SUM(JI258:$KK258)=0,"",", "),"")</f>
        <v/>
      </c>
      <c r="RA258" t="str">
        <f>IF(JI258=1,RA$8&amp;IF(SUM(JJ258:$KK258)=0,"",", "),"")</f>
        <v/>
      </c>
      <c r="RB258" t="str">
        <f>IF(JJ258=1,RB$8&amp;IF(SUM(JK258:$KK258)=0,"",", "),"")</f>
        <v/>
      </c>
      <c r="RC258" t="str">
        <f>IF(JK258=1,RC$8&amp;IF(SUM(JL258:$KK258)=0,"",", "),"")</f>
        <v/>
      </c>
      <c r="RD258" t="str">
        <f>IF(JL258=1,RD$8&amp;IF(SUM(JM258:$KK258)=0,"",", "),"")</f>
        <v/>
      </c>
      <c r="RE258" t="str">
        <f>IF(JM258=1,RE$8&amp;IF(SUM(JN258:$KK258)=0,"",", "),"")</f>
        <v/>
      </c>
      <c r="RF258" t="str">
        <f>IF(JN258=1,RF$8&amp;IF(SUM(JO258:$KK258)=0,"",", "),"")</f>
        <v/>
      </c>
      <c r="RG258" t="str">
        <f>IF(JO258=1,RG$8&amp;IF(SUM(JP258:$KK258)=0,"",", "),"")</f>
        <v/>
      </c>
      <c r="RH258" t="str">
        <f>IF(JP258=1,RH$8&amp;IF(SUM(JQ258:$KK258)=0,"",", "),"")</f>
        <v/>
      </c>
      <c r="RI258" t="str">
        <f>IF(JQ258=1,RI$8&amp;IF(SUM(JR258:$KK258)=0,"",", "),"")</f>
        <v/>
      </c>
      <c r="RJ258" t="str">
        <f>IF(JR258=1,RJ$8&amp;IF(SUM(JS258:$KK258)=0,"",", "),"")</f>
        <v/>
      </c>
      <c r="RK258" t="str">
        <f>IF(JS258=1,RK$8&amp;IF(SUM(JT258:$KK258)=0,"",", "),"")</f>
        <v/>
      </c>
      <c r="RL258" t="str">
        <f>IF(JT258=1,RL$8&amp;IF(SUM(JU258:$KK258)=0,"",", "),"")</f>
        <v/>
      </c>
      <c r="RM258" t="str">
        <f>IF(JU258=1,RM$8&amp;IF(SUM(JV258:$KK258)=0,"",", "),"")</f>
        <v/>
      </c>
      <c r="RN258" t="str">
        <f>IF(JV258=1,RN$8&amp;IF(SUM(JW258:$KK258)=0,"",", "),"")</f>
        <v/>
      </c>
      <c r="RO258" t="str">
        <f>IF(JW258=1,RO$8&amp;IF(SUM(JX258:$KK258)=0,"",", "),"")</f>
        <v/>
      </c>
      <c r="RP258" t="str">
        <f>IF(JX258=1,RP$8&amp;IF(SUM(JY258:$KK258)=0,"",", "),"")</f>
        <v/>
      </c>
      <c r="RQ258" t="str">
        <f>IF(JY258=1,RQ$8&amp;IF(SUM(JZ258:$KK258)=0,"",", "),"")</f>
        <v/>
      </c>
      <c r="RR258" t="str">
        <f>IF(JZ258=1,RR$8&amp;IF(SUM(KA258:$KK258)=0,"",", "),"")</f>
        <v/>
      </c>
      <c r="RS258" t="str">
        <f>IF(KA258=1,RS$8&amp;IF(SUM(KB258:$KK258)=0,"",", "),"")</f>
        <v/>
      </c>
      <c r="RT258" t="str">
        <f>IF(KB258=1,RT$8&amp;IF(SUM(KC258:$KK258)=0,"",", "),"")</f>
        <v/>
      </c>
      <c r="RU258" t="str">
        <f>IF(KC258=1,RU$8&amp;IF(SUM(KD258:$KK258)=0,"",", "),"")</f>
        <v/>
      </c>
      <c r="RV258" t="str">
        <f>IF(KD258=1,RV$8&amp;IF(SUM(KE258:$KK258)=0,"",", "),"")</f>
        <v/>
      </c>
      <c r="RW258" t="str">
        <f>IF(KE258=1,RW$8&amp;IF(SUM(KF258:$KK258)=0,"",", "),"")</f>
        <v/>
      </c>
      <c r="RX258" t="str">
        <f>IF(KF258=1,RX$8&amp;IF(SUM(KG258:$KK258)=0,"",", "),"")</f>
        <v/>
      </c>
      <c r="RY258" t="str">
        <f>IF(KG258=1,RY$8&amp;IF(SUM(KH258:$KK258)=0,"",", "),"")</f>
        <v/>
      </c>
      <c r="RZ258" t="str">
        <f>IF(KH258=1,RZ$8&amp;IF(SUM(KI258:$KK258)=0,"",", "),"")</f>
        <v/>
      </c>
      <c r="SA258" t="str">
        <f>IF(KI258=1,SA$8&amp;IF(SUM(KJ258:$KK258)=0,"",", "),"")</f>
        <v/>
      </c>
      <c r="SB258" t="str">
        <f>IF(KJ258=1,SB$8&amp;IF(SUM(KK258:$KK258)=0,"",", "),"")</f>
        <v/>
      </c>
      <c r="SC258" t="str">
        <f t="shared" si="287"/>
        <v/>
      </c>
    </row>
    <row r="259" spans="1:497" ht="60" customHeight="1" x14ac:dyDescent="0.45">
      <c r="A259" s="62"/>
      <c r="B259" s="212" t="str">
        <f t="shared" si="216"/>
        <v/>
      </c>
      <c r="C259" s="212" t="str">
        <f t="shared" si="275"/>
        <v/>
      </c>
      <c r="D259" s="212" t="str">
        <f t="shared" si="276"/>
        <v/>
      </c>
      <c r="E259" s="212" t="str">
        <f t="shared" si="277"/>
        <v/>
      </c>
      <c r="F259" s="212" t="str">
        <f t="shared" si="278"/>
        <v/>
      </c>
      <c r="G259" s="237" t="str">
        <f>IF('EDCI Data'!B259="","",'EDCI Data'!B259)</f>
        <v/>
      </c>
      <c r="H259" s="238" t="str">
        <f>IF('EDCI Data'!C259="","",'EDCI Data'!C259)</f>
        <v/>
      </c>
      <c r="I259" s="239" t="str">
        <f>IF('EDCI Data'!D259="","",'EDCI Data'!D259)</f>
        <v/>
      </c>
      <c r="J259" s="240" t="str">
        <f>IF('EDCI Data'!E259="","",'EDCI Data'!E259)</f>
        <v/>
      </c>
      <c r="K259" s="237" t="str">
        <f>IF('EDCI Data'!F259="","",'EDCI Data'!F259)</f>
        <v/>
      </c>
      <c r="L259" s="237" t="str">
        <f>IF('EDCI Data'!G259="","",'EDCI Data'!G259)</f>
        <v/>
      </c>
      <c r="M259" s="237" t="str">
        <f>IF('EDCI Data'!H259="","",'EDCI Data'!H259)</f>
        <v/>
      </c>
      <c r="N259" s="237" t="str">
        <f>IF('EDCI Data'!I259="","",'EDCI Data'!I259)</f>
        <v/>
      </c>
      <c r="O259" s="237" t="str">
        <f>IF('EDCI Data'!J259="","",'EDCI Data'!J259)</f>
        <v/>
      </c>
      <c r="P259" s="237" t="str">
        <f>IF('EDCI Data'!K259="","",'EDCI Data'!K259)</f>
        <v/>
      </c>
      <c r="Q259" s="241" t="str">
        <f>IF('EDCI Data'!L259="","",'EDCI Data'!L259)</f>
        <v/>
      </c>
      <c r="R259" s="241" t="str">
        <f>IF('EDCI Data'!M259="","",'EDCI Data'!M259)</f>
        <v/>
      </c>
      <c r="S259" s="237" t="str">
        <f>IF('EDCI Data'!N259="","",'EDCI Data'!N259)</f>
        <v/>
      </c>
      <c r="T259" s="237" t="str">
        <f>IF('EDCI Data'!O259="","",'EDCI Data'!O259)</f>
        <v/>
      </c>
      <c r="U259" s="237" t="str">
        <f>IF('EDCI Data'!P259="","",'EDCI Data'!P259)</f>
        <v/>
      </c>
      <c r="V259" s="237" t="str">
        <f>IF('EDCI Data'!Q259="","",'EDCI Data'!Q259)</f>
        <v/>
      </c>
      <c r="W259" s="242" t="str">
        <f>IF('EDCI Data'!R259="","",'EDCI Data'!R259)</f>
        <v/>
      </c>
      <c r="X259" s="243" t="str">
        <f>IF('EDCI Data'!S259="","",'EDCI Data'!S259)</f>
        <v/>
      </c>
      <c r="Y259" s="243" t="str">
        <f>IF('EDCI Data'!T259="","",'EDCI Data'!T259)</f>
        <v/>
      </c>
      <c r="Z259" s="244" t="str">
        <f>IF('EDCI Data'!U259="","",'EDCI Data'!U259)</f>
        <v/>
      </c>
      <c r="AA259" s="237" t="str">
        <f>IF('EDCI Data'!V259="","",'EDCI Data'!V259)</f>
        <v/>
      </c>
      <c r="AB259" s="244" t="str">
        <f>IF('EDCI Data'!W259="","",'EDCI Data'!W259)</f>
        <v/>
      </c>
      <c r="AC259" s="237" t="str">
        <f>IF('EDCI Data'!X259="","",'EDCI Data'!X259)</f>
        <v/>
      </c>
      <c r="AD259" s="244" t="str">
        <f>IF('EDCI Data'!Y259="","",'EDCI Data'!Y259)</f>
        <v/>
      </c>
      <c r="AE259" s="237" t="str">
        <f>IF('EDCI Data'!Z259="","",'EDCI Data'!Z259)</f>
        <v/>
      </c>
      <c r="AF259" s="237" t="str">
        <f>IF('EDCI Data'!AA259="","",'EDCI Data'!AA259)</f>
        <v/>
      </c>
      <c r="AG259" s="237" t="str">
        <f>IF('EDCI Data'!AB259="","",'EDCI Data'!AB259)</f>
        <v/>
      </c>
      <c r="AH259" s="237" t="str">
        <f>IF('EDCI Data'!AC259="","",'EDCI Data'!AC259)</f>
        <v/>
      </c>
      <c r="AI259" s="237" t="str">
        <f>IF('EDCI Data'!AD259="","",'EDCI Data'!AD259)</f>
        <v/>
      </c>
      <c r="AJ259" s="237" t="str">
        <f>IF('EDCI Data'!AE259="","",'EDCI Data'!AE259)</f>
        <v/>
      </c>
      <c r="AK259" s="237" t="str">
        <f>IF('EDCI Data'!AF259="","",'EDCI Data'!AF259)</f>
        <v/>
      </c>
      <c r="AL259" s="237" t="str">
        <f>IF('EDCI Data'!AG259="","",'EDCI Data'!AG259)</f>
        <v/>
      </c>
      <c r="AM259" s="237" t="str">
        <f>IF('EDCI Data'!AH259="","",'EDCI Data'!AH259)</f>
        <v/>
      </c>
      <c r="AN259" s="237" t="str">
        <f>IF('EDCI Data'!AI259="","",'EDCI Data'!AI259)</f>
        <v/>
      </c>
      <c r="AO259" s="237" t="str">
        <f>IF('EDCI Data'!AJ259="","",'EDCI Data'!AJ259)</f>
        <v/>
      </c>
      <c r="AP259" s="237" t="str">
        <f>IF('EDCI Data'!AK259="","",'EDCI Data'!AK259)</f>
        <v/>
      </c>
      <c r="AQ259" s="237" t="str">
        <f>IF('EDCI Data'!AL259="","",'EDCI Data'!AL259)</f>
        <v/>
      </c>
      <c r="AR259" s="237" t="str">
        <f>IF('EDCI Data'!AM259="","",'EDCI Data'!AM259)</f>
        <v/>
      </c>
      <c r="AS259" s="237" t="str">
        <f>IF('EDCI Data'!AN259="","",'EDCI Data'!AN259)</f>
        <v/>
      </c>
      <c r="AT259" s="237" t="str">
        <f>IF('EDCI Data'!AO259="","",'EDCI Data'!AO259)</f>
        <v/>
      </c>
      <c r="AU259" s="237" t="str">
        <f>IF('EDCI Data'!AP259="","",'EDCI Data'!AP259)</f>
        <v/>
      </c>
      <c r="AV259" s="237" t="str">
        <f>IF('EDCI Data'!AQ259="","",'EDCI Data'!AQ259)</f>
        <v/>
      </c>
      <c r="AW259" s="237" t="str">
        <f>IF('EDCI Data'!AR259="","",'EDCI Data'!AR259)</f>
        <v/>
      </c>
      <c r="AX259" s="237" t="str">
        <f>IF('EDCI Data'!AS259="","",'EDCI Data'!AS259)</f>
        <v/>
      </c>
      <c r="AY259" s="237" t="str">
        <f>IF('EDCI Data'!AT259="","",'EDCI Data'!AT259)</f>
        <v/>
      </c>
      <c r="AZ259" s="237" t="str">
        <f>IF('EDCI Data'!AU259="","",'EDCI Data'!AU259)</f>
        <v/>
      </c>
      <c r="BA259" s="237" t="str">
        <f>IF('EDCI Data'!AV259="","",'EDCI Data'!AV259)</f>
        <v/>
      </c>
      <c r="BB259" s="245" t="str">
        <f>IF('EDCI Data'!AW259="","",'EDCI Data'!AW259)</f>
        <v/>
      </c>
      <c r="BC259" s="245" t="str">
        <f>IF('EDCI Data'!AX259="","",'EDCI Data'!AX259)</f>
        <v/>
      </c>
      <c r="BD259" s="246" t="str">
        <f t="shared" si="279"/>
        <v/>
      </c>
      <c r="BE259" s="247" t="str">
        <f>IF('EDCI Data'!AY259="","",'EDCI Data'!AY259)</f>
        <v/>
      </c>
      <c r="BF259" s="247" t="str">
        <f>IF('EDCI Data'!AZ259="","",'EDCI Data'!AZ259)</f>
        <v/>
      </c>
      <c r="BG259" s="247" t="str">
        <f>IF('EDCI Data'!BA259="","",'EDCI Data'!BA259)</f>
        <v/>
      </c>
      <c r="BH259" s="247" t="str">
        <f>IF('EDCI Data'!BB259="","",'EDCI Data'!BB259)</f>
        <v/>
      </c>
      <c r="BI259" s="247" t="str">
        <f>IF('EDCI Data'!BC259="","",'EDCI Data'!BC259)</f>
        <v/>
      </c>
      <c r="BJ259" s="247" t="str">
        <f>IF('EDCI Data'!BD259="","",'EDCI Data'!BD259)</f>
        <v/>
      </c>
      <c r="BK259" s="247" t="str">
        <f>IF('EDCI Data'!BE259="","",'EDCI Data'!BE259)</f>
        <v/>
      </c>
      <c r="BL259" s="247" t="str">
        <f>IF('EDCI Data'!BF259="","",'EDCI Data'!BF259)</f>
        <v/>
      </c>
      <c r="BM259" s="247" t="str">
        <f>IF('EDCI Data'!BG259="","",'EDCI Data'!BG259)</f>
        <v/>
      </c>
      <c r="BN259" s="248" t="str">
        <f>IF('EDCI Data'!BH259="","",'EDCI Data'!BH259)</f>
        <v/>
      </c>
      <c r="BO259" s="248" t="str">
        <f>IF('EDCI Data'!BI259="","",'EDCI Data'!BI259)</f>
        <v/>
      </c>
      <c r="BP259" s="249" t="str">
        <f>IF('EDCI Data'!BJ259="","",'EDCI Data'!BJ259)</f>
        <v/>
      </c>
      <c r="BQ259" s="248" t="str">
        <f>IF('EDCI Data'!BK259="","",'EDCI Data'!BK259)</f>
        <v/>
      </c>
      <c r="BR259" s="248" t="str">
        <f>IF('EDCI Data'!BL259="","",'EDCI Data'!BL259)</f>
        <v/>
      </c>
      <c r="BS259" s="250" t="str">
        <f>IF('EDCI Data'!BM259="","",'EDCI Data'!BM259)</f>
        <v/>
      </c>
      <c r="BT259" s="251" t="str">
        <f>IF('EDCI Data'!BN259="","",'EDCI Data'!BN259)</f>
        <v/>
      </c>
      <c r="BU259" s="246" t="str">
        <f>IF('EDCI Data'!BO259="","",'EDCI Data'!BO259)</f>
        <v/>
      </c>
      <c r="BV259" s="252">
        <f t="shared" si="280"/>
        <v>0</v>
      </c>
      <c r="BW259" s="252">
        <f t="shared" si="281"/>
        <v>0</v>
      </c>
      <c r="BX259" s="252">
        <f t="shared" si="282"/>
        <v>0</v>
      </c>
      <c r="BY259" s="252">
        <f t="shared" si="283"/>
        <v>0</v>
      </c>
      <c r="BZ259" t="str">
        <f t="shared" si="217"/>
        <v/>
      </c>
      <c r="CA259" s="253"/>
      <c r="CB259"/>
      <c r="CC259"/>
      <c r="CD259"/>
      <c r="CE259" t="str">
        <f t="shared" si="218"/>
        <v/>
      </c>
      <c r="CF259"/>
      <c r="CG259" t="str">
        <f t="shared" si="219"/>
        <v/>
      </c>
      <c r="CH259" t="str">
        <f t="shared" si="220"/>
        <v/>
      </c>
      <c r="CI259" t="str">
        <f t="shared" si="221"/>
        <v/>
      </c>
      <c r="CJ259" t="str">
        <f t="shared" si="222"/>
        <v/>
      </c>
      <c r="CK259"/>
      <c r="CL259"/>
      <c r="CM259" t="str">
        <f t="shared" si="223"/>
        <v/>
      </c>
      <c r="CN259" t="str">
        <f t="shared" si="224"/>
        <v/>
      </c>
      <c r="CO259" t="str">
        <f t="shared" si="225"/>
        <v/>
      </c>
      <c r="CP259" t="str">
        <f t="shared" si="226"/>
        <v/>
      </c>
      <c r="CQ259"/>
      <c r="CR259" t="str" cm="1">
        <f t="array" ref="CR259">IF(COUNTIFS($BZ$10:$BZ$259,$BZ259,$I$10:$I$259,$I259+1)&gt;0,IF(X259&lt;&gt;INDEX(Y$10:Y$259,MATCH(1,INDEX(($BZ259=$BZ$10:$BZ$259)*($I$10:$I$259=$I259+1),0,1),0)),"Number of FTEs in previous year do not align with Number of FTEs in current year across years, by definition these should be equal. Please check and update if required. "&amp;CHAR(10),""),"")</f>
        <v/>
      </c>
      <c r="CS259" t="str" cm="1">
        <f t="array" ref="CS259">IF(COUNTIFS($BZ$10:$BZ$259,$BZ259,$I$10:$I$259,$I259-1)&gt;0,IF(Y259&lt;&gt;INDEX(X$10:X$259,MATCH(1,INDEX(($BZ259=$BZ$10:$BZ$259)*($I$10:$I$259=$I259-1),0,1),0)),"Number of FTEs in previous year do not align with Number of FTEs in current year across years, by definition these should be equal. Please check and update if required. "&amp;CHAR(10),""),"")</f>
        <v/>
      </c>
      <c r="CT259" t="str">
        <f t="shared" si="227"/>
        <v/>
      </c>
      <c r="CU259" t="str">
        <f t="shared" si="228"/>
        <v/>
      </c>
      <c r="CV259"/>
      <c r="CW259" t="str">
        <f t="shared" si="229"/>
        <v/>
      </c>
      <c r="CX259"/>
      <c r="CY259" t="str">
        <f t="shared" si="230"/>
        <v/>
      </c>
      <c r="CZ259"/>
      <c r="DA259" t="str">
        <f t="shared" si="231"/>
        <v/>
      </c>
      <c r="DB259"/>
      <c r="DC259"/>
      <c r="DD259"/>
      <c r="DE259"/>
      <c r="DF259"/>
      <c r="DG259"/>
      <c r="DH259"/>
      <c r="DI259"/>
      <c r="DJ259"/>
      <c r="DK259"/>
      <c r="DL259"/>
      <c r="DM259"/>
      <c r="DN259"/>
      <c r="DO259"/>
      <c r="DP259"/>
      <c r="DQ259"/>
      <c r="DR259"/>
      <c r="DS259"/>
      <c r="DT259"/>
      <c r="DU259"/>
      <c r="DV259"/>
      <c r="DW259"/>
      <c r="DX259" t="str">
        <f t="shared" si="232"/>
        <v/>
      </c>
      <c r="DY259" t="str">
        <f t="shared" si="233"/>
        <v/>
      </c>
      <c r="DZ259" t="str">
        <f t="shared" si="234"/>
        <v/>
      </c>
      <c r="EA259" t="str">
        <f t="shared" si="235"/>
        <v/>
      </c>
      <c r="EB259" t="str">
        <f t="shared" si="236"/>
        <v/>
      </c>
      <c r="EC259" t="str">
        <f t="shared" si="237"/>
        <v/>
      </c>
      <c r="ED259" t="str">
        <f t="shared" si="238"/>
        <v/>
      </c>
      <c r="EE259" t="str">
        <f t="shared" si="239"/>
        <v/>
      </c>
      <c r="EF259" t="str">
        <f t="shared" si="240"/>
        <v/>
      </c>
      <c r="EG259" t="str">
        <f t="shared" si="241"/>
        <v/>
      </c>
      <c r="EH259" t="str">
        <f t="shared" si="242"/>
        <v/>
      </c>
      <c r="EI259" t="str">
        <f t="shared" si="243"/>
        <v/>
      </c>
      <c r="EJ259"/>
      <c r="EK259"/>
      <c r="EL259"/>
      <c r="EM259"/>
      <c r="EN259"/>
      <c r="EO259"/>
      <c r="EP259"/>
      <c r="EQ259" t="str">
        <f t="shared" si="244"/>
        <v/>
      </c>
      <c r="ER259" t="str">
        <f t="shared" si="245"/>
        <v/>
      </c>
      <c r="ES259" t="str">
        <f t="shared" si="246"/>
        <v/>
      </c>
      <c r="ET259"/>
      <c r="EU259" t="str">
        <f t="shared" si="247"/>
        <v/>
      </c>
      <c r="EV259"/>
      <c r="EW259" t="str">
        <f t="shared" si="248"/>
        <v/>
      </c>
      <c r="EX259"/>
      <c r="EY259" t="str">
        <f t="shared" si="249"/>
        <v/>
      </c>
      <c r="EZ259"/>
      <c r="FA259"/>
      <c r="FB259"/>
      <c r="FC259"/>
      <c r="FD259"/>
      <c r="FE259"/>
      <c r="FF259"/>
      <c r="FG259"/>
      <c r="FH259"/>
      <c r="FI259"/>
      <c r="FJ259"/>
      <c r="FK259"/>
      <c r="FL259"/>
      <c r="FM259"/>
      <c r="FN259"/>
      <c r="FO259"/>
      <c r="FP259"/>
      <c r="FQ259"/>
      <c r="FR259"/>
      <c r="FS259"/>
      <c r="FT259"/>
      <c r="FU259"/>
      <c r="FV259" t="str">
        <f t="shared" si="250"/>
        <v/>
      </c>
      <c r="FW259" t="str">
        <f t="shared" si="251"/>
        <v/>
      </c>
      <c r="FX259"/>
      <c r="FY259" t="str">
        <f t="shared" si="252"/>
        <v/>
      </c>
      <c r="FZ259" t="str">
        <f t="shared" si="253"/>
        <v/>
      </c>
      <c r="GA259" t="str">
        <f t="shared" si="254"/>
        <v/>
      </c>
      <c r="GB259" t="str">
        <f t="shared" si="255"/>
        <v/>
      </c>
      <c r="GC259" t="str">
        <f t="shared" si="256"/>
        <v/>
      </c>
      <c r="GD259" t="str">
        <f t="shared" si="257"/>
        <v/>
      </c>
      <c r="GE259" t="str">
        <f t="shared" si="258"/>
        <v/>
      </c>
      <c r="GF259" t="str">
        <f t="shared" si="259"/>
        <v/>
      </c>
      <c r="GG259" t="str">
        <f t="shared" si="260"/>
        <v/>
      </c>
      <c r="GH259"/>
      <c r="GI259"/>
      <c r="GJ259"/>
      <c r="GK259"/>
      <c r="GL259"/>
      <c r="GM259"/>
      <c r="GN259"/>
      <c r="GO259"/>
      <c r="GP259" t="str">
        <f t="shared" si="261"/>
        <v/>
      </c>
      <c r="GQ259" t="str">
        <f t="shared" si="262"/>
        <v/>
      </c>
      <c r="GR259"/>
      <c r="GS259" t="str">
        <f t="shared" si="263"/>
        <v/>
      </c>
      <c r="GT259"/>
      <c r="GU259" t="str">
        <f t="shared" si="264"/>
        <v/>
      </c>
      <c r="GV259"/>
      <c r="GW259" t="str">
        <f t="shared" si="265"/>
        <v/>
      </c>
      <c r="GX259"/>
      <c r="GY259"/>
      <c r="GZ259"/>
      <c r="HA259"/>
      <c r="HB259"/>
      <c r="HC259"/>
      <c r="HD259"/>
      <c r="HE259"/>
      <c r="HF259"/>
      <c r="HG259"/>
      <c r="HH259"/>
      <c r="HI259"/>
      <c r="HJ259"/>
      <c r="HK259"/>
      <c r="HL259"/>
      <c r="HM259"/>
      <c r="HN259"/>
      <c r="HO259"/>
      <c r="HP259"/>
      <c r="HQ259"/>
      <c r="HR259"/>
      <c r="HS259"/>
      <c r="HT259" t="str">
        <f t="shared" si="266"/>
        <v/>
      </c>
      <c r="HU259" t="str">
        <f t="shared" si="267"/>
        <v/>
      </c>
      <c r="HV259"/>
      <c r="HW259"/>
      <c r="HX259"/>
      <c r="HY259"/>
      <c r="HZ259"/>
      <c r="IA259"/>
      <c r="IB259"/>
      <c r="IC259"/>
      <c r="ID259"/>
      <c r="IE259" t="str">
        <f t="shared" si="268"/>
        <v/>
      </c>
      <c r="IF259"/>
      <c r="IG259"/>
      <c r="IH259"/>
      <c r="II259"/>
      <c r="IJ259"/>
      <c r="IK259"/>
      <c r="IL259"/>
      <c r="IM259"/>
      <c r="IN259"/>
      <c r="IO259"/>
      <c r="IP259"/>
      <c r="IQ259" t="str">
        <f t="shared" si="269"/>
        <v/>
      </c>
      <c r="IR259"/>
      <c r="IS259" t="str">
        <f t="shared" si="270"/>
        <v/>
      </c>
      <c r="IT259"/>
      <c r="IU259" t="str">
        <f t="shared" si="271"/>
        <v/>
      </c>
      <c r="IV259"/>
      <c r="IW259"/>
      <c r="IX259"/>
      <c r="IY259"/>
      <c r="IZ259"/>
      <c r="JA259"/>
      <c r="JB259"/>
      <c r="JC259"/>
      <c r="JD259"/>
      <c r="JE259"/>
      <c r="JF259"/>
      <c r="JG259"/>
      <c r="JH259"/>
      <c r="JI259"/>
      <c r="JJ259"/>
      <c r="JK259"/>
      <c r="JL259"/>
      <c r="JM259"/>
      <c r="JN259"/>
      <c r="JO259"/>
      <c r="JP259"/>
      <c r="JQ259"/>
      <c r="JR259" t="str">
        <f t="shared" si="272"/>
        <v/>
      </c>
      <c r="JS259" t="str">
        <f t="shared" si="273"/>
        <v/>
      </c>
      <c r="JT259"/>
      <c r="JU259"/>
      <c r="JV259"/>
      <c r="JW259"/>
      <c r="JX259"/>
      <c r="JY259"/>
      <c r="JZ259"/>
      <c r="KA259"/>
      <c r="KB259"/>
      <c r="KC259" t="str">
        <f t="shared" si="274"/>
        <v/>
      </c>
      <c r="KD259"/>
      <c r="KE259"/>
      <c r="KF259"/>
      <c r="KG259"/>
      <c r="KH259"/>
      <c r="KI259"/>
      <c r="KJ259"/>
      <c r="KK259"/>
      <c r="KL259" t="str">
        <f>IF(CT259=1,KL$8&amp;IF(SUM(CU259:$EQ259)=0,"",", "),"")</f>
        <v/>
      </c>
      <c r="KM259" t="str">
        <f>IF(CU259=1,KM$8&amp;IF(SUM(CV259:$EQ259)=0,"",", "),"")</f>
        <v/>
      </c>
      <c r="KN259" t="str">
        <f>IF(CV259=1,KN$8&amp;IF(SUM(CW259:$EQ259)=0,"",", "),"")</f>
        <v/>
      </c>
      <c r="KO259" t="str">
        <f>IF(CW259=1,KO$8&amp;IF(SUM(CX259:$EQ259)=0,"",", "),"")</f>
        <v/>
      </c>
      <c r="KP259" t="str">
        <f>IF(CX259=1,KP$8&amp;IF(SUM(CY259:$EQ259)=0,"",", "),"")</f>
        <v/>
      </c>
      <c r="KQ259" t="str">
        <f>IF(CY259=1,KQ$8&amp;IF(SUM(CZ259:$EQ259)=0,"",", "),"")</f>
        <v/>
      </c>
      <c r="KR259" t="str">
        <f>IF(CZ259=1,KR$8&amp;IF(SUM(DA259:$EQ259)=0,"",", "),"")</f>
        <v/>
      </c>
      <c r="KS259" t="str">
        <f>IF(DA259=1,KS$8&amp;IF(SUM(DB259:$EQ259)=0,"",", "),"")</f>
        <v/>
      </c>
      <c r="KT259" t="str">
        <f>IF(DB259=1,KT$8&amp;IF(SUM(DC259:$EQ259)=0,"",", "),"")</f>
        <v/>
      </c>
      <c r="KU259" t="str">
        <f>IF(DC259=1,KU$8&amp;IF(SUM(DD259:$EQ259)=0,"",", "),"")</f>
        <v/>
      </c>
      <c r="KV259" t="str">
        <f>IF(DD259=1,KV$8&amp;IF(SUM(DE259:$EQ259)=0,"",", "),"")</f>
        <v/>
      </c>
      <c r="KW259" t="str">
        <f>IF(DE259=1,KW$8&amp;IF(SUM(DF259:$EQ259)=0,"",", "),"")</f>
        <v/>
      </c>
      <c r="KX259" t="str">
        <f>IF(DF259=1,KX$8&amp;IF(SUM(DG259:$EQ259)=0,"",", "),"")</f>
        <v/>
      </c>
      <c r="KY259" t="str">
        <f>IF(DG259=1,KY$8&amp;IF(SUM(DH259:$EQ259)=0,"",", "),"")</f>
        <v/>
      </c>
      <c r="KZ259" t="str">
        <f>IF(DH259=1,KZ$8&amp;IF(SUM(DI259:$EQ259)=0,"",", "),"")</f>
        <v/>
      </c>
      <c r="LA259" t="str">
        <f>IF(DI259=1,LA$8&amp;IF(SUM(DJ259:$EQ259)=0,"",", "),"")</f>
        <v/>
      </c>
      <c r="LB259" t="str">
        <f>IF(DJ259=1,LB$8&amp;IF(SUM(DK259:$EQ259)=0,"",", "),"")</f>
        <v/>
      </c>
      <c r="LC259" t="str">
        <f>IF(DK259=1,LC$8&amp;IF(SUM(DL259:$EQ259)=0,"",", "),"")</f>
        <v/>
      </c>
      <c r="LD259" t="str">
        <f>IF(DL259=1,LD$8&amp;IF(SUM(DM259:$EQ259)=0,"",", "),"")</f>
        <v/>
      </c>
      <c r="LE259" t="str">
        <f>IF(DM259=1,LE$8&amp;IF(SUM(DN259:$EQ259)=0,"",", "),"")</f>
        <v/>
      </c>
      <c r="LF259" t="str">
        <f>IF(DN259=1,LF$8&amp;IF(SUM(DO259:$EQ259)=0,"",", "),"")</f>
        <v/>
      </c>
      <c r="LG259" t="str">
        <f>IF(DO259=1,LG$8&amp;IF(SUM(DP259:$EQ259)=0,"",", "),"")</f>
        <v/>
      </c>
      <c r="LH259" t="str">
        <f>IF(DP259=1,LH$8&amp;IF(SUM(DQ259:$EQ259)=0,"",", "),"")</f>
        <v/>
      </c>
      <c r="LI259" t="str">
        <f>IF(DQ259=1,LI$8&amp;IF(SUM(DR259:$EQ259)=0,"",", "),"")</f>
        <v/>
      </c>
      <c r="LJ259" t="str">
        <f>IF(DR259=1,LJ$8&amp;IF(SUM(DS259:$EQ259)=0,"",", "),"")</f>
        <v/>
      </c>
      <c r="LK259" t="str">
        <f>IF(DS259=1,LK$8&amp;IF(SUM(DT259:$EQ259)=0,"",", "),"")</f>
        <v/>
      </c>
      <c r="LL259" t="str">
        <f>IF(DT259=1,LL$8&amp;IF(SUM(DU259:$EQ259)=0,"",", "),"")</f>
        <v/>
      </c>
      <c r="LM259" t="str">
        <f>IF(DU259=1,LM$8&amp;IF(SUM(DV259:$EQ259)=0,"",", "),"")</f>
        <v/>
      </c>
      <c r="LN259" t="str">
        <f>IF(DV259=1,LN$8&amp;IF(SUM(DW259:$EQ259)=0,"",", "),"")</f>
        <v/>
      </c>
      <c r="LO259" t="str">
        <f>IF(DW259=1,LO$8&amp;IF(SUM(DX259:$EQ259)=0,"",", "),"")</f>
        <v/>
      </c>
      <c r="LP259" t="str">
        <f>IF(DX259=1,LP$8&amp;IF(SUM(DY259:$EQ259)=0,"",", "),"")</f>
        <v/>
      </c>
      <c r="LQ259" t="str">
        <f>IF(DY259=1,LQ$8&amp;IF(SUM(DZ259:$EQ259)=0,"",", "),"")</f>
        <v/>
      </c>
      <c r="LR259" t="str">
        <f>IF(DZ259=1,LR$8&amp;IF(SUM(EA259:$EQ259)=0,"",", "),"")</f>
        <v/>
      </c>
      <c r="LS259" t="str">
        <f>IF(EA259=1,LS$8&amp;IF(SUM(EB259:$EQ259)=0,"",", "),"")</f>
        <v/>
      </c>
      <c r="LT259" t="str">
        <f>IF(EB259=1,LT$8&amp;IF(SUM(EC259:$EQ259)=0,"",", "),"")</f>
        <v/>
      </c>
      <c r="LU259" t="str">
        <f>IF(EC259=1,LU$8&amp;IF(SUM(ED259:$EQ259)=0,"",", "),"")</f>
        <v/>
      </c>
      <c r="LV259" t="str">
        <f>IF(ED259=1,LV$8&amp;IF(SUM(EE259:$EQ259)=0,"",", "),"")</f>
        <v/>
      </c>
      <c r="LW259" t="str">
        <f>IF(EE259=1,LW$8&amp;IF(SUM(EF259:$EQ259)=0,"",", "),"")</f>
        <v/>
      </c>
      <c r="LX259" t="str">
        <f>IF(EF259=1,LX$8&amp;IF(SUM(EG259:$EQ259)=0,"",", "),"")</f>
        <v/>
      </c>
      <c r="LY259" t="str">
        <f>IF(EG259=1,LY$8&amp;IF(SUM(EH259:$EQ259)=0,"",", "),"")</f>
        <v/>
      </c>
      <c r="LZ259" t="str">
        <f>IF(EH259=1,LZ$8&amp;IF(SUM(EI259:$EQ259)=0,"",", "),"")</f>
        <v/>
      </c>
      <c r="MA259" t="str">
        <f>IF(EI259=1,MA$8&amp;IF(SUM(EJ259:$EQ259)=0,"",", "),"")</f>
        <v/>
      </c>
      <c r="MB259" t="str">
        <f>IF(EJ259=1,MB$8&amp;IF(SUM(EK259:$EQ259)=0,"",", "),"")</f>
        <v/>
      </c>
      <c r="MC259" t="str">
        <f>IF(EK259=1,MC$8&amp;IF(SUM(EL259:$EQ259)=0,"",", "),"")</f>
        <v/>
      </c>
      <c r="MD259" t="str">
        <f>IF(EL259=1,MD$8&amp;IF(SUM(EM259:$EQ259)=0,"",", "),"")</f>
        <v/>
      </c>
      <c r="ME259" t="str">
        <f>IF(EM259=1,ME$8&amp;IF(SUM(EN259:$EQ259)=0,"",", "),"")</f>
        <v/>
      </c>
      <c r="MF259" t="str">
        <f>IF(EN259=1,MF$8&amp;IF(SUM(EO259:$EQ259)=0,"",", "),"")</f>
        <v/>
      </c>
      <c r="MG259" t="str">
        <f>IF(EO259=1,MG$8&amp;IF(SUM(EP259:$EQ259)=0,"",", "),"")</f>
        <v/>
      </c>
      <c r="MH259" t="str">
        <f>IF(EP259=1,MH$8&amp;IF(SUM(EQ259:$EQ259)=0,"",", "),"")</f>
        <v/>
      </c>
      <c r="MI259" t="str">
        <f t="shared" si="284"/>
        <v/>
      </c>
      <c r="MJ259" t="str">
        <f>IF(ER259=1,MJ$8&amp;IF(SUM(ES259:$GO259)=0,"",", "),"")</f>
        <v/>
      </c>
      <c r="MK259" t="str">
        <f>IF(ES259=1,MK$8&amp;IF(SUM(ET259:$GO259)=0,"",", "),"")</f>
        <v/>
      </c>
      <c r="ML259" t="str">
        <f>IF(ET259=1,ML$8&amp;IF(SUM(EU259:$GO259)=0,"",", "),"")</f>
        <v/>
      </c>
      <c r="MM259" t="str">
        <f>IF(EU259=1,MM$8&amp;IF(SUM(EV259:$GO259)=0,"",", "),"")</f>
        <v/>
      </c>
      <c r="MN259" t="str">
        <f>IF(EV259=1,MN$8&amp;IF(SUM(EW259:$GO259)=0,"",", "),"")</f>
        <v/>
      </c>
      <c r="MO259" t="str">
        <f>IF(EW259=1,MO$8&amp;IF(SUM(EX259:$GO259)=0,"",", "),"")</f>
        <v/>
      </c>
      <c r="MP259" t="str">
        <f>IF(EX259=1,MP$8&amp;IF(SUM(EY259:$GO259)=0,"",", "),"")</f>
        <v/>
      </c>
      <c r="MQ259" t="str">
        <f>IF(EY259=1,MQ$8&amp;IF(SUM(EZ259:$GO259)=0,"",", "),"")</f>
        <v/>
      </c>
      <c r="MR259" t="str">
        <f>IF(EZ259=1,MR$8&amp;IF(SUM(FA259:$GO259)=0,"",", "),"")</f>
        <v/>
      </c>
      <c r="MS259" t="str">
        <f>IF(FA259=1,MS$8&amp;IF(SUM(FB259:$GO259)=0,"",", "),"")</f>
        <v/>
      </c>
      <c r="MT259" t="str">
        <f>IF(FB259=1,MT$8&amp;IF(SUM(FC259:$GO259)=0,"",", "),"")</f>
        <v/>
      </c>
      <c r="MU259" t="str">
        <f>IF(FC259=1,MU$8&amp;IF(SUM(FD259:$GO259)=0,"",", "),"")</f>
        <v/>
      </c>
      <c r="MV259" t="str">
        <f>IF(FD259=1,MV$8&amp;IF(SUM(FE259:$GO259)=0,"",", "),"")</f>
        <v/>
      </c>
      <c r="MW259" t="str">
        <f>IF(FE259=1,MW$8&amp;IF(SUM(FF259:$GO259)=0,"",", "),"")</f>
        <v/>
      </c>
      <c r="MX259" t="str">
        <f>IF(FF259=1,MX$8&amp;IF(SUM(FG259:$GO259)=0,"",", "),"")</f>
        <v/>
      </c>
      <c r="MY259" t="str">
        <f>IF(FG259=1,MY$8&amp;IF(SUM(FH259:$GO259)=0,"",", "),"")</f>
        <v/>
      </c>
      <c r="MZ259" t="str">
        <f>IF(FH259=1,MZ$8&amp;IF(SUM(FI259:$GO259)=0,"",", "),"")</f>
        <v/>
      </c>
      <c r="NA259" t="str">
        <f>IF(FI259=1,NA$8&amp;IF(SUM(FJ259:$GO259)=0,"",", "),"")</f>
        <v/>
      </c>
      <c r="NB259" t="str">
        <f>IF(FJ259=1,NB$8&amp;IF(SUM(FK259:$GO259)=0,"",", "),"")</f>
        <v/>
      </c>
      <c r="NC259" t="str">
        <f>IF(FK259=1,NC$8&amp;IF(SUM(FL259:$GO259)=0,"",", "),"")</f>
        <v/>
      </c>
      <c r="ND259" t="str">
        <f>IF(FL259=1,ND$8&amp;IF(SUM(FM259:$GO259)=0,"",", "),"")</f>
        <v/>
      </c>
      <c r="NE259" t="str">
        <f>IF(FM259=1,NE$8&amp;IF(SUM(FN259:$GO259)=0,"",", "),"")</f>
        <v/>
      </c>
      <c r="NF259" t="str">
        <f>IF(FN259=1,NF$8&amp;IF(SUM(FO259:$GO259)=0,"",", "),"")</f>
        <v/>
      </c>
      <c r="NG259" t="str">
        <f>IF(FO259=1,NG$8&amp;IF(SUM(FP259:$GO259)=0,"",", "),"")</f>
        <v/>
      </c>
      <c r="NH259" t="str">
        <f>IF(FP259=1,NH$8&amp;IF(SUM(FQ259:$GO259)=0,"",", "),"")</f>
        <v/>
      </c>
      <c r="NI259" t="str">
        <f>IF(FQ259=1,NI$8&amp;IF(SUM(FR259:$GO259)=0,"",", "),"")</f>
        <v/>
      </c>
      <c r="NJ259" t="str">
        <f>IF(FR259=1,NJ$8&amp;IF(SUM(FS259:$GO259)=0,"",", "),"")</f>
        <v/>
      </c>
      <c r="NK259" t="str">
        <f>IF(FS259=1,NK$8&amp;IF(SUM(FT259:$GO259)=0,"",", "),"")</f>
        <v/>
      </c>
      <c r="NL259" t="str">
        <f>IF(FT259=1,NL$8&amp;IF(SUM(FU259:$GO259)=0,"",", "),"")</f>
        <v/>
      </c>
      <c r="NM259" t="str">
        <f>IF(FU259=1,NM$8&amp;IF(SUM(FV259:$GO259)=0,"",", "),"")</f>
        <v/>
      </c>
      <c r="NN259" t="str">
        <f>IF(FV259=1,NN$8&amp;IF(SUM(FW259:$GO259)=0,"",", "),"")</f>
        <v/>
      </c>
      <c r="NO259" t="str">
        <f>IF(FW259=1,NO$8&amp;IF(SUM(FX259:$GO259)=0,"",", "),"")</f>
        <v/>
      </c>
      <c r="NP259" t="str">
        <f>IF(FX259=1,NP$8&amp;IF(SUM(FY259:$GO259)=0,"",", "),"")</f>
        <v/>
      </c>
      <c r="NQ259" t="str">
        <f>IF(FY259=1,NQ$8&amp;IF(SUM(FZ259:$GO259)=0,"",", "),"")</f>
        <v/>
      </c>
      <c r="NR259" t="str">
        <f>IF(FZ259=1,NR$8&amp;IF(SUM(GA259:$GO259)=0,"",", "),"")</f>
        <v/>
      </c>
      <c r="NS259" t="str">
        <f>IF(GA259=1,NS$8&amp;IF(SUM(GB259:$GO259)=0,"",", "),"")</f>
        <v/>
      </c>
      <c r="NT259" t="str">
        <f>IF(GB259=1,NT$8&amp;IF(SUM(GC259:$GO259)=0,"",", "),"")</f>
        <v/>
      </c>
      <c r="NU259" t="str">
        <f>IF(GC259=1,NU$8&amp;IF(SUM(GD259:$GO259)=0,"",", "),"")</f>
        <v/>
      </c>
      <c r="NV259" t="str">
        <f>IF(GD259=1,NV$8&amp;IF(SUM(GE259:$GO259)=0,"",", "),"")</f>
        <v/>
      </c>
      <c r="NW259" t="str">
        <f>IF(GE259=1,NW$8&amp;IF(SUM(GF259:$GO259)=0,"",", "),"")</f>
        <v/>
      </c>
      <c r="NX259" t="str">
        <f>IF(GF259=1,NX$8&amp;IF(SUM(GG259:$GO259)=0,"",", "),"")</f>
        <v/>
      </c>
      <c r="NY259" t="str">
        <f>IF(GG259=1,NY$8&amp;IF(SUM(GH259:$GO259)=0,"",", "),"")</f>
        <v/>
      </c>
      <c r="NZ259" t="str">
        <f>IF(GH259=1,NZ$8&amp;IF(SUM(GI259:$GO259)=0,"",", "),"")</f>
        <v/>
      </c>
      <c r="OA259" t="str">
        <f>IF(GI259=1,OA$8&amp;IF(SUM(GJ259:$GO259)=0,"",", "),"")</f>
        <v/>
      </c>
      <c r="OB259" t="str">
        <f>IF(GJ259=1,OB$8&amp;IF(SUM(GK259:$GO259)=0,"",", "),"")</f>
        <v/>
      </c>
      <c r="OC259" t="str">
        <f>IF(GK259=1,OC$8&amp;IF(SUM(GL259:$GO259)=0,"",", "),"")</f>
        <v/>
      </c>
      <c r="OD259" t="str">
        <f>IF(GL259=1,OD$8&amp;IF(SUM(GM259:$GO259)=0,"",", "),"")</f>
        <v/>
      </c>
      <c r="OE259" t="str">
        <f>IF(GM259=1,OE$8&amp;IF(SUM(GN259:$GO259)=0,"",", "),"")</f>
        <v/>
      </c>
      <c r="OF259" t="str">
        <f>IF(GN259=1,OF$8&amp;IF(SUM(GO259:$GO259)=0,"",", "),"")</f>
        <v/>
      </c>
      <c r="OG259" t="str">
        <f t="shared" si="285"/>
        <v/>
      </c>
      <c r="OH259" t="str">
        <f>IF(GP259=1,OH$8&amp;IF(SUM(GQ259:$IM259)=0,"",", "),"")</f>
        <v/>
      </c>
      <c r="OI259" t="str">
        <f>IF(GQ259=1,OI$8&amp;IF(SUM(GR259:$IM259)=0,"",", "),"")</f>
        <v/>
      </c>
      <c r="OJ259" t="str">
        <f>IF(GR259=1,OJ$8&amp;IF(SUM(GS259:$IM259)=0,"",", "),"")</f>
        <v/>
      </c>
      <c r="OK259" t="str">
        <f>IF(GS259=1,OK$8&amp;IF(SUM(GT259:$IM259)=0,"",", "),"")</f>
        <v/>
      </c>
      <c r="OL259" t="str">
        <f>IF(GT259=1,OL$8&amp;IF(SUM(GU259:$IM259)=0,"",", "),"")</f>
        <v/>
      </c>
      <c r="OM259" t="str">
        <f>IF(GU259=1,OM$8&amp;IF(SUM(GV259:$IM259)=0,"",", "),"")</f>
        <v/>
      </c>
      <c r="ON259" t="str">
        <f>IF(GV259=1,ON$8&amp;IF(SUM(GW259:$IM259)=0,"",", "),"")</f>
        <v/>
      </c>
      <c r="OO259" t="str">
        <f>IF(GW259=1,OO$8&amp;IF(SUM(GX259:$IM259)=0,"",", "),"")</f>
        <v/>
      </c>
      <c r="OP259" t="str">
        <f>IF(GX259=1,OP$8&amp;IF(SUM(GY259:$IM259)=0,"",", "),"")</f>
        <v/>
      </c>
      <c r="OQ259" t="str">
        <f>IF(GY259=1,OQ$8&amp;IF(SUM(GZ259:$IM259)=0,"",", "),"")</f>
        <v/>
      </c>
      <c r="OR259" t="str">
        <f>IF(GZ259=1,OR$8&amp;IF(SUM(HA259:$IM259)=0,"",", "),"")</f>
        <v/>
      </c>
      <c r="OS259" t="str">
        <f>IF(HA259=1,OS$8&amp;IF(SUM(HB259:$IM259)=0,"",", "),"")</f>
        <v/>
      </c>
      <c r="OT259" t="str">
        <f>IF(HB259=1,OT$8&amp;IF(SUM(HC259:$IM259)=0,"",", "),"")</f>
        <v/>
      </c>
      <c r="OU259" t="str">
        <f>IF(HC259=1,OU$8&amp;IF(SUM(HD259:$IM259)=0,"",", "),"")</f>
        <v/>
      </c>
      <c r="OV259" t="str">
        <f>IF(HD259=1,OV$8&amp;IF(SUM(HE259:$IM259)=0,"",", "),"")</f>
        <v/>
      </c>
      <c r="OW259" t="str">
        <f>IF(HE259=1,OW$8&amp;IF(SUM(HF259:$IM259)=0,"",", "),"")</f>
        <v/>
      </c>
      <c r="OX259" t="str">
        <f>IF(HF259=1,OX$8&amp;IF(SUM(HG259:$IM259)=0,"",", "),"")</f>
        <v/>
      </c>
      <c r="OY259" t="str">
        <f>IF(HG259=1,OY$8&amp;IF(SUM(HH259:$IM259)=0,"",", "),"")</f>
        <v/>
      </c>
      <c r="OZ259" t="str">
        <f>IF(HH259=1,OZ$8&amp;IF(SUM(HI259:$IM259)=0,"",", "),"")</f>
        <v/>
      </c>
      <c r="PA259" t="str">
        <f>IF(HI259=1,PA$8&amp;IF(SUM(HJ259:$IM259)=0,"",", "),"")</f>
        <v/>
      </c>
      <c r="PB259" t="str">
        <f>IF(HJ259=1,PB$8&amp;IF(SUM(HK259:$IM259)=0,"",", "),"")</f>
        <v/>
      </c>
      <c r="PC259" t="str">
        <f>IF(HK259=1,PC$8&amp;IF(SUM(HL259:$IM259)=0,"",", "),"")</f>
        <v/>
      </c>
      <c r="PD259" t="str">
        <f>IF(HL259=1,PD$8&amp;IF(SUM(HM259:$IM259)=0,"",", "),"")</f>
        <v/>
      </c>
      <c r="PE259" t="str">
        <f>IF(HM259=1,PE$8&amp;IF(SUM(HN259:$IM259)=0,"",", "),"")</f>
        <v/>
      </c>
      <c r="PF259" t="str">
        <f>IF(HN259=1,PF$8&amp;IF(SUM(HO259:$IM259)=0,"",", "),"")</f>
        <v/>
      </c>
      <c r="PG259" t="str">
        <f>IF(HO259=1,PG$8&amp;IF(SUM(HP259:$IM259)=0,"",", "),"")</f>
        <v/>
      </c>
      <c r="PH259" t="str">
        <f>IF(HP259=1,PH$8&amp;IF(SUM(HQ259:$IM259)=0,"",", "),"")</f>
        <v/>
      </c>
      <c r="PI259" t="str">
        <f>IF(HQ259=1,PI$8&amp;IF(SUM(HR259:$IM259)=0,"",", "),"")</f>
        <v/>
      </c>
      <c r="PJ259" t="str">
        <f>IF(HR259=1,PJ$8&amp;IF(SUM(HS259:$IM259)=0,"",", "),"")</f>
        <v/>
      </c>
      <c r="PK259" t="str">
        <f>IF(HS259=1,PK$8&amp;IF(SUM(HT259:$IM259)=0,"",", "),"")</f>
        <v/>
      </c>
      <c r="PL259" t="str">
        <f>IF(HT259=1,PL$8&amp;IF(SUM(HU259:$IM259)=0,"",", "),"")</f>
        <v/>
      </c>
      <c r="PM259" t="str">
        <f>IF(HU259=1,PM$8&amp;IF(SUM(HV259:$IM259)=0,"",", "),"")</f>
        <v/>
      </c>
      <c r="PN259" t="str">
        <f>IF(HV259=1,PN$8&amp;IF(SUM(HW259:$IM259)=0,"",", "),"")</f>
        <v/>
      </c>
      <c r="PO259" t="str">
        <f>IF(HW259=1,PO$8&amp;IF(SUM(HX259:$IM259)=0,"",", "),"")</f>
        <v/>
      </c>
      <c r="PP259" t="str">
        <f>IF(HX259=1,PP$8&amp;IF(SUM(HY259:$IM259)=0,"",", "),"")</f>
        <v/>
      </c>
      <c r="PQ259" t="str">
        <f>IF(HY259=1,PQ$8&amp;IF(SUM(HZ259:$IM259)=0,"",", "),"")</f>
        <v/>
      </c>
      <c r="PR259" t="str">
        <f>IF(HZ259=1,PR$8&amp;IF(SUM(IA259:$IM259)=0,"",", "),"")</f>
        <v/>
      </c>
      <c r="PS259" t="str">
        <f>IF(IA259=1,PS$8&amp;IF(SUM(IB259:$IM259)=0,"",", "),"")</f>
        <v/>
      </c>
      <c r="PT259" t="str">
        <f>IF(IB259=1,PT$8&amp;IF(SUM(IC259:$IM259)=0,"",", "),"")</f>
        <v/>
      </c>
      <c r="PU259" t="str">
        <f>IF(IC259=1,PU$8&amp;IF(SUM(ID259:$IM259)=0,"",", "),"")</f>
        <v/>
      </c>
      <c r="PV259" t="str">
        <f>IF(ID259=1,PV$8&amp;IF(SUM(IE259:$IM259)=0,"",", "),"")</f>
        <v/>
      </c>
      <c r="PW259" t="str">
        <f>IF(IE259=1,PW$8&amp;IF(SUM(IF259:$IM259)=0,"",", "),"")</f>
        <v/>
      </c>
      <c r="PX259" t="str">
        <f>IF(IF259=1,PX$8&amp;IF(SUM(IG259:$IM259)=0,"",", "),"")</f>
        <v/>
      </c>
      <c r="PY259" t="str">
        <f>IF(IG259=1,PY$8&amp;IF(SUM(IH259:$IM259)=0,"",", "),"")</f>
        <v/>
      </c>
      <c r="PZ259" t="str">
        <f>IF(IH259=1,PZ$8&amp;IF(SUM(II259:$IM259)=0,"",", "),"")</f>
        <v/>
      </c>
      <c r="QA259" t="str">
        <f>IF(II259=1,QA$8&amp;IF(SUM(IJ259:$IM259)=0,"",", "),"")</f>
        <v/>
      </c>
      <c r="QB259" t="str">
        <f>IF(IJ259=1,QB$8&amp;IF(SUM(IK259:$IM259)=0,"",", "),"")</f>
        <v/>
      </c>
      <c r="QC259" t="str">
        <f>IF(IK259=1,QC$8&amp;IF(SUM(IL259:$IM259)=0,"",", "),"")</f>
        <v/>
      </c>
      <c r="QD259" t="str">
        <f>IF(IL259=1,QD$8&amp;IF(SUM(IM259:$IM259)=0,"",", "),"")</f>
        <v/>
      </c>
      <c r="QE259" t="str">
        <f t="shared" si="286"/>
        <v/>
      </c>
      <c r="QF259" t="str">
        <f>IF(IN259=1,QF$8&amp;IF(SUM(IO259:$KK259)=0,"",", "),"")</f>
        <v/>
      </c>
      <c r="QG259" t="str">
        <f>IF(IO259=1,QG$8&amp;IF(SUM(IP259:$KK259)=0,"",", "),"")</f>
        <v/>
      </c>
      <c r="QH259" t="str">
        <f>IF(IP259=1,QH$8&amp;IF(SUM(IQ259:$KK259)=0,"",", "),"")</f>
        <v/>
      </c>
      <c r="QI259" t="str">
        <f>IF(IQ259=1,QI$8&amp;IF(SUM(IR259:$KK259)=0,"",", "),"")</f>
        <v/>
      </c>
      <c r="QJ259" t="str">
        <f>IF(IR259=1,QJ$8&amp;IF(SUM(IS259:$KK259)=0,"",", "),"")</f>
        <v/>
      </c>
      <c r="QK259" t="str">
        <f>IF(IS259=1,QK$8&amp;IF(SUM(IT259:$KK259)=0,"",", "),"")</f>
        <v/>
      </c>
      <c r="QL259" t="str">
        <f>IF(IT259=1,QL$8&amp;IF(SUM(IU259:$KK259)=0,"",", "),"")</f>
        <v/>
      </c>
      <c r="QM259" t="str">
        <f>IF(IU259=1,QM$8&amp;IF(SUM(IV259:$KK259)=0,"",", "),"")</f>
        <v/>
      </c>
      <c r="QN259" t="str">
        <f>IF(IV259=1,QN$8&amp;IF(SUM(IW259:$KK259)=0,"",", "),"")</f>
        <v/>
      </c>
      <c r="QO259" t="str">
        <f>IF(IW259=1,QO$8&amp;IF(SUM(IX259:$KK259)=0,"",", "),"")</f>
        <v/>
      </c>
      <c r="QP259" t="str">
        <f>IF(IX259=1,QP$8&amp;IF(SUM(IY259:$KK259)=0,"",", "),"")</f>
        <v/>
      </c>
      <c r="QQ259" t="str">
        <f>IF(IY259=1,QQ$8&amp;IF(SUM(IZ259:$KK259)=0,"",", "),"")</f>
        <v/>
      </c>
      <c r="QR259" t="str">
        <f>IF(IZ259=1,QR$8&amp;IF(SUM(JA259:$KK259)=0,"",", "),"")</f>
        <v/>
      </c>
      <c r="QS259" t="str">
        <f>IF(JA259=1,QS$8&amp;IF(SUM(JB259:$KK259)=0,"",", "),"")</f>
        <v/>
      </c>
      <c r="QT259" t="str">
        <f>IF(JB259=1,QT$8&amp;IF(SUM(JC259:$KK259)=0,"",", "),"")</f>
        <v/>
      </c>
      <c r="QU259" t="str">
        <f>IF(JC259=1,QU$8&amp;IF(SUM(JD259:$KK259)=0,"",", "),"")</f>
        <v/>
      </c>
      <c r="QV259" t="str">
        <f>IF(JD259=1,QV$8&amp;IF(SUM(JE259:$KK259)=0,"",", "),"")</f>
        <v/>
      </c>
      <c r="QW259" t="str">
        <f>IF(JE259=1,QW$8&amp;IF(SUM(JF259:$KK259)=0,"",", "),"")</f>
        <v/>
      </c>
      <c r="QX259" t="str">
        <f>IF(JF259=1,QX$8&amp;IF(SUM(JG259:$KK259)=0,"",", "),"")</f>
        <v/>
      </c>
      <c r="QY259" t="str">
        <f>IF(JG259=1,QY$8&amp;IF(SUM(JH259:$KK259)=0,"",", "),"")</f>
        <v/>
      </c>
      <c r="QZ259" t="str">
        <f>IF(JH259=1,QZ$8&amp;IF(SUM(JI259:$KK259)=0,"",", "),"")</f>
        <v/>
      </c>
      <c r="RA259" t="str">
        <f>IF(JI259=1,RA$8&amp;IF(SUM(JJ259:$KK259)=0,"",", "),"")</f>
        <v/>
      </c>
      <c r="RB259" t="str">
        <f>IF(JJ259=1,RB$8&amp;IF(SUM(JK259:$KK259)=0,"",", "),"")</f>
        <v/>
      </c>
      <c r="RC259" t="str">
        <f>IF(JK259=1,RC$8&amp;IF(SUM(JL259:$KK259)=0,"",", "),"")</f>
        <v/>
      </c>
      <c r="RD259" t="str">
        <f>IF(JL259=1,RD$8&amp;IF(SUM(JM259:$KK259)=0,"",", "),"")</f>
        <v/>
      </c>
      <c r="RE259" t="str">
        <f>IF(JM259=1,RE$8&amp;IF(SUM(JN259:$KK259)=0,"",", "),"")</f>
        <v/>
      </c>
      <c r="RF259" t="str">
        <f>IF(JN259=1,RF$8&amp;IF(SUM(JO259:$KK259)=0,"",", "),"")</f>
        <v/>
      </c>
      <c r="RG259" t="str">
        <f>IF(JO259=1,RG$8&amp;IF(SUM(JP259:$KK259)=0,"",", "),"")</f>
        <v/>
      </c>
      <c r="RH259" t="str">
        <f>IF(JP259=1,RH$8&amp;IF(SUM(JQ259:$KK259)=0,"",", "),"")</f>
        <v/>
      </c>
      <c r="RI259" t="str">
        <f>IF(JQ259=1,RI$8&amp;IF(SUM(JR259:$KK259)=0,"",", "),"")</f>
        <v/>
      </c>
      <c r="RJ259" t="str">
        <f>IF(JR259=1,RJ$8&amp;IF(SUM(JS259:$KK259)=0,"",", "),"")</f>
        <v/>
      </c>
      <c r="RK259" t="str">
        <f>IF(JS259=1,RK$8&amp;IF(SUM(JT259:$KK259)=0,"",", "),"")</f>
        <v/>
      </c>
      <c r="RL259" t="str">
        <f>IF(JT259=1,RL$8&amp;IF(SUM(JU259:$KK259)=0,"",", "),"")</f>
        <v/>
      </c>
      <c r="RM259" t="str">
        <f>IF(JU259=1,RM$8&amp;IF(SUM(JV259:$KK259)=0,"",", "),"")</f>
        <v/>
      </c>
      <c r="RN259" t="str">
        <f>IF(JV259=1,RN$8&amp;IF(SUM(JW259:$KK259)=0,"",", "),"")</f>
        <v/>
      </c>
      <c r="RO259" t="str">
        <f>IF(JW259=1,RO$8&amp;IF(SUM(JX259:$KK259)=0,"",", "),"")</f>
        <v/>
      </c>
      <c r="RP259" t="str">
        <f>IF(JX259=1,RP$8&amp;IF(SUM(JY259:$KK259)=0,"",", "),"")</f>
        <v/>
      </c>
      <c r="RQ259" t="str">
        <f>IF(JY259=1,RQ$8&amp;IF(SUM(JZ259:$KK259)=0,"",", "),"")</f>
        <v/>
      </c>
      <c r="RR259" t="str">
        <f>IF(JZ259=1,RR$8&amp;IF(SUM(KA259:$KK259)=0,"",", "),"")</f>
        <v/>
      </c>
      <c r="RS259" t="str">
        <f>IF(KA259=1,RS$8&amp;IF(SUM(KB259:$KK259)=0,"",", "),"")</f>
        <v/>
      </c>
      <c r="RT259" t="str">
        <f>IF(KB259=1,RT$8&amp;IF(SUM(KC259:$KK259)=0,"",", "),"")</f>
        <v/>
      </c>
      <c r="RU259" t="str">
        <f>IF(KC259=1,RU$8&amp;IF(SUM(KD259:$KK259)=0,"",", "),"")</f>
        <v/>
      </c>
      <c r="RV259" t="str">
        <f>IF(KD259=1,RV$8&amp;IF(SUM(KE259:$KK259)=0,"",", "),"")</f>
        <v/>
      </c>
      <c r="RW259" t="str">
        <f>IF(KE259=1,RW$8&amp;IF(SUM(KF259:$KK259)=0,"",", "),"")</f>
        <v/>
      </c>
      <c r="RX259" t="str">
        <f>IF(KF259=1,RX$8&amp;IF(SUM(KG259:$KK259)=0,"",", "),"")</f>
        <v/>
      </c>
      <c r="RY259" t="str">
        <f>IF(KG259=1,RY$8&amp;IF(SUM(KH259:$KK259)=0,"",", "),"")</f>
        <v/>
      </c>
      <c r="RZ259" t="str">
        <f>IF(KH259=1,RZ$8&amp;IF(SUM(KI259:$KK259)=0,"",", "),"")</f>
        <v/>
      </c>
      <c r="SA259" t="str">
        <f>IF(KI259=1,SA$8&amp;IF(SUM(KJ259:$KK259)=0,"",", "),"")</f>
        <v/>
      </c>
      <c r="SB259" t="str">
        <f>IF(KJ259=1,SB$8&amp;IF(SUM(KK259:$KK259)=0,"",", "),"")</f>
        <v/>
      </c>
      <c r="SC259" t="str">
        <f t="shared" si="287"/>
        <v/>
      </c>
    </row>
    <row r="260" spans="1:497" x14ac:dyDescent="0.45">
      <c r="A260" s="199"/>
      <c r="B260" s="19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c r="IR260" s="199"/>
      <c r="IS260" s="199"/>
      <c r="IT260" s="199"/>
      <c r="IU260" s="199"/>
      <c r="IV260" s="199"/>
      <c r="IW260" s="199"/>
      <c r="IX260" s="199"/>
      <c r="IY260" s="199"/>
      <c r="IZ260" s="199"/>
      <c r="JA260" s="199"/>
      <c r="JB260" s="199"/>
      <c r="JC260" s="199"/>
      <c r="JD260" s="199"/>
      <c r="JE260" s="199"/>
      <c r="JF260" s="199"/>
      <c r="JG260" s="199"/>
      <c r="JH260" s="199"/>
      <c r="JI260" s="199"/>
      <c r="JJ260" s="199"/>
      <c r="JK260" s="199"/>
      <c r="JL260" s="199"/>
      <c r="JM260" s="199"/>
      <c r="JN260" s="199"/>
      <c r="JO260" s="199"/>
      <c r="JP260" s="199"/>
      <c r="JQ260" s="199"/>
      <c r="JR260" s="199"/>
      <c r="JS260" s="199"/>
      <c r="JT260" s="199"/>
      <c r="JU260" s="199"/>
      <c r="JV260" s="199"/>
      <c r="JW260" s="199"/>
      <c r="JX260" s="199"/>
      <c r="JY260" s="199"/>
      <c r="JZ260" s="199"/>
      <c r="KA260" s="199"/>
      <c r="KB260" s="199"/>
      <c r="KC260" s="199"/>
      <c r="KD260" s="199"/>
      <c r="KE260" s="199"/>
      <c r="KF260" s="199"/>
      <c r="KG260" s="199"/>
      <c r="KH260" s="199"/>
      <c r="KI260" s="199"/>
      <c r="KJ260" s="199"/>
      <c r="KK260" s="199"/>
      <c r="KL260" s="199"/>
      <c r="KM260" s="199"/>
      <c r="KN260" s="199"/>
      <c r="KO260" s="199"/>
      <c r="KP260" s="199"/>
      <c r="KQ260" s="199"/>
      <c r="KR260" s="199"/>
      <c r="KS260" s="199"/>
      <c r="KT260" s="199"/>
      <c r="KU260" s="199"/>
      <c r="KV260" s="199"/>
      <c r="KW260" s="199"/>
      <c r="KX260" s="199"/>
      <c r="KY260" s="199"/>
      <c r="KZ260" s="199"/>
      <c r="LA260" s="199"/>
      <c r="LB260" s="199"/>
      <c r="LC260" s="199"/>
      <c r="LD260" s="199"/>
      <c r="LE260" s="199"/>
      <c r="LF260" s="199"/>
      <c r="LG260" s="199"/>
      <c r="LH260" s="199"/>
      <c r="LI260" s="199"/>
      <c r="LJ260" s="199"/>
      <c r="LK260" s="199"/>
      <c r="LL260" s="199"/>
      <c r="LM260" s="199"/>
      <c r="LN260" s="199"/>
      <c r="LO260" s="199"/>
      <c r="LP260" s="199"/>
      <c r="LQ260" s="199"/>
      <c r="LR260" s="199"/>
      <c r="LS260" s="199"/>
      <c r="LT260" s="199"/>
      <c r="LU260" s="199"/>
      <c r="LV260" s="199"/>
      <c r="LW260" s="199"/>
      <c r="LX260" s="199"/>
      <c r="LY260" s="199"/>
      <c r="LZ260" s="199"/>
      <c r="MA260" s="199"/>
      <c r="MB260" s="199"/>
      <c r="MC260" s="199"/>
      <c r="MD260" s="199"/>
      <c r="ME260" s="199"/>
      <c r="MF260" s="199"/>
      <c r="MG260" s="199"/>
      <c r="MH260" s="199"/>
      <c r="MI260" s="199"/>
      <c r="MJ260" s="199"/>
      <c r="MK260" s="199"/>
      <c r="ML260" s="199"/>
      <c r="MM260" s="199"/>
      <c r="MN260" s="199"/>
      <c r="MO260" s="199"/>
      <c r="MP260" s="199"/>
      <c r="MQ260" s="199"/>
      <c r="MR260" s="199"/>
      <c r="MS260" s="199"/>
      <c r="MT260" s="199"/>
      <c r="MU260" s="199"/>
      <c r="MV260" s="199"/>
      <c r="MW260" s="199"/>
      <c r="MX260" s="199"/>
      <c r="MY260" s="199"/>
      <c r="MZ260" s="199"/>
      <c r="NA260" s="199"/>
      <c r="NB260" s="199"/>
      <c r="NC260" s="199"/>
      <c r="ND260" s="199"/>
      <c r="NE260" s="199"/>
      <c r="NF260" s="199"/>
      <c r="NG260" s="199"/>
      <c r="NH260" s="199"/>
      <c r="NI260" s="199"/>
      <c r="NJ260" s="199"/>
      <c r="NK260" s="199"/>
      <c r="NL260" s="199"/>
      <c r="NM260" s="199"/>
      <c r="NN260" s="199"/>
      <c r="NO260" s="199"/>
      <c r="NP260" s="199"/>
      <c r="NQ260" s="199"/>
      <c r="NR260" s="199"/>
      <c r="NS260" s="199"/>
      <c r="NT260" s="199"/>
      <c r="NU260" s="199"/>
      <c r="NV260" s="199"/>
      <c r="NW260" s="199"/>
      <c r="NX260" s="199"/>
      <c r="NY260" s="199"/>
      <c r="NZ260" s="199"/>
      <c r="OA260" s="199"/>
      <c r="OB260" s="199"/>
      <c r="OC260" s="199"/>
      <c r="OD260" s="199"/>
      <c r="OE260" s="199"/>
      <c r="OF260" s="199"/>
      <c r="OG260" s="199"/>
      <c r="OH260" s="199"/>
      <c r="OI260" s="199"/>
      <c r="OJ260" s="199"/>
      <c r="OK260" s="199"/>
      <c r="OL260" s="199"/>
      <c r="OM260" s="199"/>
      <c r="ON260" s="199"/>
      <c r="OO260" s="199"/>
      <c r="OP260" s="199"/>
      <c r="OQ260" s="199"/>
      <c r="OR260" s="199"/>
      <c r="OS260" s="199"/>
      <c r="OT260" s="199"/>
      <c r="OU260" s="199"/>
      <c r="OV260" s="199"/>
      <c r="OW260" s="199"/>
      <c r="OX260" s="199"/>
      <c r="OY260" s="199"/>
      <c r="OZ260" s="199"/>
      <c r="PA260" s="199"/>
      <c r="PB260" s="199"/>
      <c r="PC260" s="199"/>
      <c r="PD260" s="199"/>
      <c r="PE260" s="199"/>
      <c r="PF260" s="199"/>
      <c r="PG260" s="199"/>
      <c r="PH260" s="199"/>
      <c r="PI260" s="199"/>
      <c r="PJ260" s="199"/>
      <c r="PK260" s="199"/>
      <c r="PL260" s="199"/>
      <c r="PM260" s="199"/>
      <c r="PN260" s="199"/>
      <c r="PO260" s="199"/>
      <c r="PP260" s="199"/>
      <c r="PQ260" s="199"/>
      <c r="PR260" s="199"/>
      <c r="PS260" s="199"/>
      <c r="PT260" s="199"/>
      <c r="PU260" s="199"/>
      <c r="PV260" s="199"/>
      <c r="PW260" s="199"/>
      <c r="PX260" s="199"/>
      <c r="PY260" s="199"/>
      <c r="PZ260" s="199"/>
      <c r="QA260" s="199"/>
      <c r="QB260" s="199"/>
      <c r="QC260" s="199"/>
      <c r="QD260" s="199"/>
      <c r="QE260" s="199"/>
      <c r="QF260" s="199"/>
      <c r="QG260" s="199"/>
      <c r="QH260" s="199"/>
      <c r="QI260" s="199"/>
      <c r="QJ260" s="199"/>
      <c r="QK260" s="199"/>
      <c r="QL260" s="199"/>
      <c r="QM260" s="199"/>
      <c r="QN260" s="199"/>
      <c r="QO260" s="199"/>
      <c r="QP260" s="199"/>
      <c r="QQ260" s="199"/>
      <c r="QR260" s="199"/>
      <c r="QS260" s="199"/>
      <c r="QT260" s="199"/>
      <c r="QU260" s="199"/>
      <c r="QV260" s="199"/>
      <c r="QW260" s="199"/>
      <c r="QX260" s="199"/>
      <c r="QY260" s="199"/>
      <c r="QZ260" s="199"/>
      <c r="RA260" s="199"/>
      <c r="RB260" s="199"/>
      <c r="RC260" s="199"/>
      <c r="RD260" s="199"/>
      <c r="RE260" s="199"/>
      <c r="RF260" s="199"/>
      <c r="RG260" s="199"/>
      <c r="RH260" s="199"/>
      <c r="RI260" s="199"/>
      <c r="RJ260" s="199"/>
      <c r="RK260" s="199"/>
      <c r="RL260" s="199"/>
      <c r="RM260" s="199"/>
      <c r="RN260" s="199"/>
      <c r="RO260" s="199"/>
      <c r="RP260" s="199"/>
      <c r="RQ260" s="199"/>
      <c r="RR260" s="199"/>
      <c r="RS260" s="199"/>
      <c r="RT260" s="199"/>
      <c r="RU260" s="199"/>
      <c r="RV260" s="199"/>
      <c r="RW260" s="199"/>
      <c r="RX260" s="199"/>
      <c r="RY260" s="199"/>
      <c r="RZ260" s="199"/>
      <c r="SA260" s="199"/>
      <c r="SB260" s="199"/>
      <c r="SC260" s="199"/>
    </row>
  </sheetData>
  <sheetProtection algorithmName="SHA-512" hashValue="B2q4fvZDRvHRwu/HQcBTRZx5JGWJbk+rCIZv4VH+8sbNPpODqOgrlJD35USDr4Xbq+/6RvKRA+hJBP6aDyJ8zg==" saltValue="8rHH5j6f/VifY8WtVCGzmg==" spinCount="100000" sheet="1" formatCells="0" formatColumns="0" formatRows="0" insertColumns="0" selectLockedCells="1"/>
  <mergeCells count="14">
    <mergeCell ref="B3:B6"/>
    <mergeCell ref="H2:I2"/>
    <mergeCell ref="C8:F8"/>
    <mergeCell ref="KL7:MI7"/>
    <mergeCell ref="BZ7:CS7"/>
    <mergeCell ref="CT7:EQ7"/>
    <mergeCell ref="ER7:GO7"/>
    <mergeCell ref="BE8:BF8"/>
    <mergeCell ref="BH8:BI8"/>
    <mergeCell ref="MJ7:OG7"/>
    <mergeCell ref="OH7:QE7"/>
    <mergeCell ref="QF7:SC7"/>
    <mergeCell ref="GP7:IM7"/>
    <mergeCell ref="IN7:KK7"/>
  </mergeCells>
  <conditionalFormatting sqref="K10:K259 M10:P259 S10:V259">
    <cfRule type="expression" dxfId="12" priority="1242">
      <formula>COUNTIFS($BZ$10:$BZ$259,$BZ10)&lt;&gt;COUNTIFS($BZ$10:$BZ$259,$BZ10,K$10:K$259,K10)</formula>
    </cfRule>
  </conditionalFormatting>
  <conditionalFormatting sqref="W10:X259 BE10:BL259">
    <cfRule type="expression" dxfId="11" priority="1245" stopIfTrue="1">
      <formula>IF(COUNTIFS($BZ$10:$BZ$259,$BZ10,$I$10:$I$259,$I10-1)&gt;0,IF(AND(W10&lt;&gt;"",IFERROR(1/AVERAGEIFS(W$10:W$259,$BZ$10:$BZ$259,$BZ10,$I$10:$I$259,$I10-1),"")&lt;&gt;""),OR(W10/AVERAGEIFS(W$10:W$259,$BZ$10:$BZ$259,$BZ10,$I$10:$I$259,$I10-1)&gt;=10,W10/AVERAGEIFS(W$10:W$259,$BZ$10:$BZ$259,$BZ10,$I$10:$I$259,$I10-1)&lt;=0.1),FALSE),FALSE)</formula>
    </cfRule>
    <cfRule type="expression" dxfId="10" priority="1271" stopIfTrue="1">
      <formula>IF(COUNTIFS($BZ$10:$BZ$259,$BZ10,$I$10:$I$259,$I10-1)&gt;0,IF(AND(W10&lt;&gt;"",IFERROR(1/AVERAGEIFS(W$10:W$259,$BZ$10:$BZ$259,$BZ10,$I$10:$I$259,$I10-1),"")&lt;&gt;""),OR(W10/AVERAGEIFS(W$10:W$259,$BZ$10:$BZ$259,$BZ10,$I$10:$I$259,$I10-1)&gt;=4,W10/AVERAGEIFS(W$10:W$259,$BZ$10:$BZ$259,$BZ10,$I$10:$I$259,$I10-1)&lt;=0.25),FALSE),FALSE)</formula>
    </cfRule>
  </conditionalFormatting>
  <conditionalFormatting sqref="W10:X259">
    <cfRule type="expression" dxfId="9" priority="1272">
      <formula>IF(COUNTIFS($BZ$10:$BZ$259,$BZ10,$I$10:$I$259,$I10-1)&gt;0,IF(AND(W10&lt;&gt;"",IFERROR(1/AVERAGEIFS(W$10:W$259,$BZ$10:$BZ$259,$BZ10,$I$10:$I$259,$I10-1),"")&lt;&gt;""),OR(W10/AVERAGEIFS(W$10:W$259,$BZ$10:$BZ$259,$BZ10,$I$10:$I$259,$I10-1)&gt;=2,W10/AVERAGEIFS(W$10:W$259,$BZ$10:$BZ$259,$BZ10,$I$10:$I$259,$I10-1)&lt;=0.5),FALSE),FALSE)</formula>
    </cfRule>
  </conditionalFormatting>
  <conditionalFormatting sqref="W10:BM259 BP10:BP259 BS10:BU259">
    <cfRule type="containsBlanks" dxfId="8" priority="1167" stopIfTrue="1">
      <formula>LEN(TRIM(W10))=0</formula>
    </cfRule>
  </conditionalFormatting>
  <conditionalFormatting sqref="X10:X259">
    <cfRule type="expression" dxfId="7" priority="1240" stopIfTrue="1">
      <formula>IF(COUNTIFS($BZ$10:$BZ$259,$BZ10,$I$10:$I$259,$I10+1)&gt;0,X10&lt;&gt;INDEX(Y$10:Y$259,MATCH(1,INDEX(($BZ10=$BZ$10:$BZ$259)*($I$10:$I$259=$I10+1),0,1),0)),FALSE)</formula>
    </cfRule>
  </conditionalFormatting>
  <conditionalFormatting sqref="Y10:Y259">
    <cfRule type="expression" dxfId="6" priority="1241" stopIfTrue="1">
      <formula>IF(COUNTIFS($BZ$10:$BZ$259,$BZ10,$I$10:$I$259,$I10-1)&gt;0,Y10&lt;&gt;INDEX(X$10:X$259,MATCH(1,INDEX(($BZ10=$BZ$10:$BZ$259)*($I$10:$I$259=$I10-1),0,1),0)),FALSE)</formula>
    </cfRule>
  </conditionalFormatting>
  <conditionalFormatting sqref="Z10:Z259 AB10:AB259 AD10:AD259 BB10:BC259 BM10:BM259">
    <cfRule type="expression" dxfId="5" priority="1246">
      <formula>IF(COUNTIFS($BZ$10:$BZ$259,$BZ10,$I$10:$I$259,$I10-1)&gt;0,AND(Z10&gt;0,IFERROR(AVERAGEIFS(Z$10:Z$259,$BZ$10:$BZ$259,$BZ10,$I$10:$I$259,$I10-1),"")&lt;&gt;"",SUMIFS(Z$10:Z$259,$BZ$10:$BZ$259,$BZ10,$I$10:$I$259,$I10-1)=0),FALSE)</formula>
    </cfRule>
    <cfRule type="expression" dxfId="4" priority="1247" stopIfTrue="1">
      <formula>IF(COUNTIFS($BZ$10:$BZ$259,$BZ10,$I$10:$I$259,$I10-1)&gt;0,IF(AND(Z10&lt;&gt;"",IFERROR(1/AVERAGEIFS(Z$10:Z$259,$BZ$10:$BZ$259,$BZ10,$I$10:$I$259,$I10-1),"")&lt;&gt;""),OR(Z10/AVERAGEIFS(Z$10:Z$259,$BZ$10:$BZ$259,$BZ10,$I$10:$I$259,$I10-1)&gt;=100,Z10/AVERAGEIFS(Z$10:Z$259,$BZ$10:$BZ$259,$BZ10,$I$10:$I$259,$I10-1)&lt;=0.01),FALSE),FALSE)</formula>
    </cfRule>
    <cfRule type="expression" dxfId="3" priority="1248" stopIfTrue="1">
      <formula>IF(COUNTIFS($BZ$10:$BZ$259,$BZ10,$I$10:$I$259,$I10-1)&gt;0,IF(AND(Z10&lt;&gt;"",IFERROR(1/AVERAGEIFS(Z$10:Z$259,$BZ$10:$BZ$259,$BZ10,$I$10:$I$259,$I10-1),"")&lt;&gt;""),OR(Z10/AVERAGEIFS(Z$10:Z$259,$BZ$10:$BZ$259,$BZ10,$I$10:$I$259,$I10-1)&gt;=10,Z10/AVERAGEIFS(Z$10:Z$259,$BZ$10:$BZ$259,$BZ10,$I$10:$I$259,$I10-1)&lt;=0.1),FALSE),FALSE)</formula>
    </cfRule>
    <cfRule type="expression" dxfId="2" priority="1249" stopIfTrue="1">
      <formula>IF(COUNTIFS($BZ$10:$BZ$259,$BZ10,$I$10:$I$259,$I10-1)&gt;0,IF(AND(Z10&lt;&gt;"",IFERROR(1/AVERAGEIFS(Z$10:Z$259,$BZ$10:$BZ$259,$BZ10,$I$10:$I$259,$I10-1),"")&lt;&gt;""),OR(Z10/AVERAGEIFS(Z$10:Z$259,$BZ$10:$BZ$259,$BZ10,$I$10:$I$259,$I10-1)&gt;=4,Z10/AVERAGEIFS(Z$10:Z$259,$BZ$10:$BZ$259,$BZ10,$I$10:$I$259,$I10-1)&lt;=0.25),FALSE),FALSE)</formula>
    </cfRule>
    <cfRule type="expression" dxfId="1" priority="1250">
      <formula>IF(COUNTIFS($BZ$10:$BZ$259,$BZ10,$I$10:$I$259,$I10-1)&gt;0,IF(AND(Z10&lt;&gt;"",IFERROR(1/AVERAGEIFS(Z$10:Z$259,$BZ$10:$BZ$259,$BZ10,$I$10:$I$259,$I10-1),"")&lt;&gt;""),OR(Z10/AVERAGEIFS(Z$10:Z$259,$BZ$10:$BZ$259,$BZ10,$I$10:$I$259,$I10-1)&gt;=2,Z10/AVERAGEIFS(Z$10:Z$259,$BZ$10:$BZ$259,$BZ10,$I$10:$I$259,$I10-1)&lt;=0.5),FALSE),FALSE)</formula>
    </cfRule>
  </conditionalFormatting>
  <conditionalFormatting sqref="BD10:BD259 BU10:BU259">
    <cfRule type="expression" dxfId="0" priority="1238">
      <formula>IF(COUNTIFS($BZ$10:$BZ$259,$BZ10,$I$10:$I$259,$I10-1)&gt;0,IF(AND(BD10&lt;&gt;"",IFERROR(AVERAGEIFS(BD$10:BD$259,$BZ$10:$BZ$259,$BZ10,$I$10:$I$259,$I10-1),"")&lt;&gt;""),OR(BD10-AVERAGEIFS(BD$10:BD$259,$BZ$10:$BZ$259,$BZ10,$I$10:$I$259,$I10-1)&gt;=0.3,BD10-AVERAGEIFS(BD$10:BD$259,$BZ$10:$BZ$259,$BZ10,$I$10:$I$259,$I10-1)&lt;=-0.3),FALSE),FALSE)</formula>
    </cfRule>
  </conditionalFormatting>
  <dataValidations count="60">
    <dataValidation allowBlank="1" showInputMessage="1" showErrorMessage="1" promptTitle="Definition" prompt="Reporting year" sqref="I9 CC9" xr:uid="{68829F43-57F7-4C52-8BBA-464598CC9EDC}"/>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G9 CA9" xr:uid="{04B1B9DC-F666-4D04-84BD-93B151339A58}"/>
    <dataValidation allowBlank="1" showInputMessage="1" showErrorMessage="1" promptTitle="Definition" prompt="Name of general partner providing this data" sqref="J9 CD9" xr:uid="{7304B69E-832A-4144-808E-008E3BBBA495}"/>
    <dataValidation allowBlank="1" showInputMessage="1" showErrorMessage="1" promptTitle="Definition" prompt="Unique identifier for fund that portfolio company is a part of that should be anonymized by the GP" sqref="L9 CF9" xr:uid="{9DCD978A-E103-4755-9E76-E62C080D3FAF}"/>
    <dataValidation allowBlank="1" showInputMessage="1" showErrorMessage="1" promptTitle="Definition" prompt="Country where company affairs are discharged. Please provide only one country." sqref="M9 CG9" xr:uid="{633C8815-5B66-4511-B270-C7531452F7BF}"/>
    <dataValidation allowBlank="1" showInputMessage="1" showErrorMessage="1" promptTitle="Definition" prompt="Country with the largest contribution to company revenue. Please provide only one country." sqref="N9 CH9" xr:uid="{BAA0CFC6-FF64-43AB-8345-5BC560263791}"/>
    <dataValidation allowBlank="1" showInputMessage="1" showErrorMessage="1" promptTitle="Definition" prompt="Year the GP's first investment into the relevant portfolio company was made" sqref="K9 CE9" xr:uid="{7A5BD90E-4535-4F75-B517-986E3E85A1EF}"/>
    <dataValidation allowBlank="1" showInputMessage="1" showErrorMessage="1" promptTitle="Definition" prompt="Private or Public" sqref="O9 CI9" xr:uid="{9474D4CC-0CAD-4DC8-B28C-DC8258F163A5}"/>
    <dataValidation allowBlank="1" showInputMessage="1" showErrorMessage="1" promptTitle="Definition" prompt="Description of company growth stage: Venture, Growth or Buyout. This is based on _x000a_self-determination." sqref="P9 CJ9" xr:uid="{721C8FE3-959F-4E42-8F07-A59309DEBAFB}"/>
    <dataValidation allowBlank="1" showInputMessage="1" showErrorMessage="1" promptTitle="Definition" prompt="Equity ownership stake for general partner, between 0-100%. Note that percent ownership should include co-investment share with effective GP control." sqref="CK9" xr:uid="{A7372C3B-4BD5-42B1-BC83-8C530F62571F}"/>
    <dataValidation allowBlank="1" showInputMessage="1" showErrorMessage="1" promptTitle="Definition" prompt="Equity ownership stake for the fund, between 0-100%. In the majority of cases, this will be the same as Percent GP ownership." sqref="CL9" xr:uid="{B3270AC3-F52A-45C4-8BBA-C5F3E9E0A1D1}"/>
    <dataValidation allowBlank="1" showInputMessage="1" showErrorMessage="1" promptTitle="Definition" prompt="Sector according to SASB Sustainable Industry Classification System (SICS). Note that Sector is broader than Industry. _x000a_" sqref="CM9" xr:uid="{1E479672-5E6D-4493-AD8C-94959F908C0D}"/>
    <dataValidation allowBlank="1" showInputMessage="1" showErrorMessage="1" promptTitle="Definition" prompt="Industry according to SASB Sustainable Industry Classification System (SICS). Note that Industry is nested under Sector." sqref="CN9:CO9" xr:uid="{7A8733B4-B8DE-4F2E-B780-154BBF31C7CC}"/>
    <dataValidation allowBlank="1" showInputMessage="1" showErrorMessage="1" promptTitle="Definition" prompt="Description of monetary unit using three letter code (ISO 4217 code)" sqref="V9 CP9" xr:uid="{38053EAB-95A4-4D8E-AAD9-8A992CFCDFAB}"/>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W9 CQ9 ER9 GP9 IN9 CT9 MJ9 OH9 QF9 KL9" xr:uid="{DED7EE33-F07C-444A-A07E-A862C051F003}"/>
    <dataValidation allowBlank="1" showInputMessage="1" showErrorMessage="1" promptTitle="Definition" prompt="Number of Full Time Equivalent (FTE) employees at the end of the calendar year prior to the year for which data is being provided." sqref="BO9 EK9 GI9 IG9 KE9 MC9 OA9 PY9 RW9" xr:uid="{ED2247EE-2122-497A-9865-A25682F1B9AF}"/>
    <dataValidation allowBlank="1" showInputMessage="1" showErrorMessage="1" promptTitle="Definition" prompt="Number of Full-Time Equivalent (FTE) employees at the end of the calendar year for which data is being provided" sqref="X9 CR9 ES9 GQ9 IO9 CU9 MK9 OI9 QG9 KM9" xr:uid="{40AB5AEF-5606-4A94-8748-6502B7ADED81}"/>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Z9 CW9 EU9 GS9 IQ9 KO9 MM9 OK9 QI9" xr:uid="{AF49E69F-1E9C-451A-8BFE-0926FA665B0E}"/>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AB9 CY9 EW9 GU9 IS9 KQ9 MO9 OM9 QK9" xr:uid="{4B8A0F7B-4D0A-45C5-A326-E9F3CAB76A12}"/>
    <dataValidation allowBlank="1" showInputMessage="1" showErrorMessage="1" promptTitle="Definition" prompt="Choice of methodology used to determine emissions" sqref="AA9 AC9 AE9 DB9 CZ9 CX9 EZ9 EX9 EV9 GX9 GV9 GT9 IV9 IT9 IR9 KT9 KR9 KP9 MR9 MP9 MN9 OP9 ON9 OL9 QN9 QL9 QJ9" xr:uid="{958115F7-9BB9-48A6-AF43-AA5A38F43C9E}"/>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AD9 DA9 EY9 GW9 IU9 KS9 MQ9 OO9 QM9" xr:uid="{A5075C94-B4DC-4817-9964-FCEED8F159C0}"/>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BB9 DX9 FV9 HT9 JR9 LP9 NN9 PL9 RJ9" xr:uid="{B59AA795-0281-453D-9DFF-37F26E6041BD}"/>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BC9 DY9 FW9 HU9 JS9 LQ9 NO9 PM9 RK9" xr:uid="{5AFF2FA4-DC53-4974-BFCD-6F9C4B18B33C}"/>
    <dataValidation allowBlank="1" showInputMessage="1" showErrorMessage="1" promptTitle="Definition" prompt="Number of people on board of directors at end of Calendar Year (Board defined _x000a_as the member-elected top governing body of the company)" sqref="BE9 EA9 FY9 HW9 JU9 LS9 NQ9 PO9 RM9" xr:uid="{AFF904FC-23CF-4E83-AC93-26F051F1AEA3}"/>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BF9 EB9 FZ9 HX9 JV9 LT9 NR9 PP9 RN9" xr:uid="{312C342B-9814-4310-BF74-3E77A248C17D}"/>
    <dataValidation allowBlank="1" showInputMessage="1" showErrorMessage="1" promptTitle="Definition" prompt="Number of people in C-suite positions at end of Calendar Year (CEO and any senior executives reporting directly to the CEO, e.g. CFO, COO, CAO, etc. as defined in ILPA’s Diversity Metrics Template) " sqref="BI9 EE9 GC9 IA9 JY9 LW9 NU9 PS9 RQ9" xr:uid="{B4DCCDA0-D298-4933-A7EE-BF26B53AAABE}"/>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BJ9 EF9 GD9 IB9 JZ9 LX9 NV9 PT9 RR9" xr:uid="{BF6D2856-B5C3-4CA5-B4C1-9CE884B81D0F}"/>
    <dataValidation allowBlank="1" showInputMessage="1" showErrorMessage="1" promptTitle="Definition" prompt="Number of people self-identified as LGBTQ on board of directors at end of Calendar Year" sqref="BG9 EC9 GA9 HY9 JW9 LU9 NS9 PQ9 RO9" xr:uid="{D29F08F8-E560-44BD-988C-1A056E4FCD8F}"/>
    <dataValidation allowBlank="1" showInputMessage="1" showErrorMessage="1" promptTitle="Definition" prompt="Number of people self-identified as belonging to an under-represented group (i.e. belonging to an ethnic minority within a given country’s context). For more info see the 'Diversity' tab" sqref="BH9 ED9 GB9 HZ9 JX9 LV9 NT9 PR9 RP9" xr:uid="{B0F24179-DD1C-4D1A-A316-DF33BDC46107}"/>
    <dataValidation allowBlank="1" showInputMessage="1" showErrorMessage="1" promptTitle="Definition" prompt="Total number of work-related injuries, as defined by local jurisdiction. Injury records could come from national systems as part of primary data source. For more info see the 'Work Related Injuries' tab." sqref="BK9 EG9 GE9 IC9 KA9 LY9 NW9 PU9 RS9" xr:uid="{8736A127-6B5C-4D35-A405-4F61C0B8CE03}"/>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Injuries' tab." sqref="BL9 EH9 GF9 ID9 KB9 LZ9 NX9 PV9 RT9" xr:uid="{92AFC338-BDDD-48E7-A638-8F771302E1FE}"/>
    <dataValidation allowBlank="1" showInputMessage="1" showErrorMessage="1" promptTitle="Definition" prompt="The net change in the number of FTEs from the end of the previous calendar year to the end of the current year (Column &quot;Year&quot;), excluding the net change in FTEs due to M&amp;A (i.e. acquisitions, divestitures, etc.)" sqref="BQ9 EM9 GK9 II9 KG9 ME9 OC9 QA9 RY9" xr:uid="{C6D85480-FCEC-4E67-BC2F-3D3C0592C527}"/>
    <dataValidation allowBlank="1" showInputMessage="1" showErrorMessage="1" promptTitle="Definition" prompt="The net change in the number of FTEs from the end of the previous calendar year to the end of the current year (Column &quot;Year&quot;)." sqref="BR9 EN9 GL9 IJ9 KH9 MF9 OD9 QB9 RZ9" xr:uid="{ABABDD50-0E39-4EEB-9410-C47B8CE4512E}"/>
    <dataValidation allowBlank="1" showInputMessage="1" showErrorMessage="1" promptTitle="Definition" prompt="Turnover (the number of FTEs leaving the business excluding those from M&amp;A) over the course of the calendar year divided by the total number of FTEs at year end of the previous year, multiplied by 100." sqref="BS9 EO9 GM9 IK9 KI9 MG9 OE9 QC9 SA9" xr:uid="{3E6E074A-46DB-4C80-A4B9-A0088776DFFE}"/>
    <dataValidation allowBlank="1" showInputMessage="1" showErrorMessage="1" promptTitle="Definition" prompt="Y/N response indicating whether a company issues an annual employee feedback survey. For more info see the 'Employee Engagement' tab." sqref="BT9 EP9 GN9 IL9 KJ9 MH9 OF9 QD9 SB9" xr:uid="{726D7B3F-B8B5-473B-B370-B399D2508BB2}"/>
    <dataValidation allowBlank="1" showInputMessage="1" showErrorMessage="1" promptTitle="Definition" prompt="Total number of employees responding to survey divided by total number of employees surveyed." sqref="KK9 EQ9 GO9 IM9 BU9 SC9 MI9 OG9 QE9" xr:uid="{6025BFBE-0571-4134-AF37-6C3BE214A0C1}"/>
    <dataValidation allowBlank="1" showInputMessage="1" showErrorMessage="1" promptTitle="Definition" prompt="Description of relevant methodology and any comments that may be relevant" sqref="BA9 AV9 DW9 DR9 FU9 FP9 HS9 HN9 JQ9 JL9 LO9 LJ9 NM9 NH9 PK9 PF9 RI9 RD9" xr:uid="{74402951-34D5-43A5-9FFC-439012EE3114}"/>
    <dataValidation allowBlank="1" showInputMessage="1" showErrorMessage="1" promptTitle="Definition" prompt="Net change in FTEs due to mergers, acquisitions and divestitures." sqref="BP9 EL9 GJ9 IH9 KF9 MD9 OB9 PZ9 RX9" xr:uid="{7B226C64-A322-47B1-8094-DB7A1E324264}"/>
    <dataValidation allowBlank="1" showInputMessage="1" showErrorMessage="1" promptTitle="Definition" prompt="Number of Full-Time Equivalent (FTE) employees at the end of the calendar year for which data is being provided_x000a_" sqref="X9 CR9 ES9 GQ9 IO9 CU9 MK9 OI9 QG9 KM9" xr:uid="{827DF61D-48F6-4525-AB44-F5BE89E8C69F}"/>
    <dataValidation allowBlank="1" showInputMessage="1" showErrorMessage="1" promptTitle="Definition" prompt="Number of Full Time Equivalent (FTE) employees at the end of the calendar year prior to the year for which data is being provided" sqref="Y9 ET9 GR9 IP9 CS9 CV9 ML9 OJ9 QH9 KN9" xr:uid="{F8FDFD85-1716-48C2-95CD-AFC3C4B0C54C}"/>
    <dataValidation allowBlank="1" showInputMessage="1" showErrorMessage="1" promptTitle="Definition" prompt="Number of people identified as belonging to an under-represented group (i.e. belonging to an ethnic minority within a given country’s context). For more info see the 'Diversity' tab." sqref="BH9 ED9 GB9 HZ9 JX9 LV9 NT9 PR9 RP9" xr:uid="{5147D2B5-2B61-44CC-BB23-B89A5805FEEF}"/>
    <dataValidation allowBlank="1" showInputMessage="1" showErrorMessage="1" promptTitle="Definition" prompt="Total number of employees responding to survey divided by total number of employees surveyed" sqref="KK9 EQ9 GO9 IM9 BU9 SC9 MI9 OG9 QE9" xr:uid="{8C8AAD79-2FEE-45E8-9A38-CD465F7E56A0}"/>
    <dataValidation allowBlank="1" showInputMessage="1" showErrorMessage="1" promptTitle="Definition" prompt="Does the PortCo have a time-bound action plan that clearly outlines how an organization will pivot its existing assets, operations, &amp; entire business model towards a trajectory that aligns with the latest &amp; most ambitious climate science recommendations" sqref="AX9 DT9 FR9 HP9 JN9 LL9 NJ9 PH9 RF9" xr:uid="{26F2A834-BD48-4282-A7BA-002C397F3EFC}"/>
    <dataValidation allowBlank="1" showInputMessage="1" showErrorMessage="1" promptTitle="Definition" prompt="If the portfolio company is Paris-aligned, they are aligned with net zero by 2050 with contributions to limit global warming to no more than 1.5 degrees Celsius, in line with the latest climate science and higher end ambition of the Paris agreement" sqref="AY9 DU9 FS9 HQ9 JO9 LM9 NK9 PI9 RG9" xr:uid="{BC5E8B59-AAFE-4CB7-AED5-D7A7E1133675}"/>
    <dataValidation allowBlank="1" showInputMessage="1" showErrorMessage="1" promptTitle="Definition" prompt="Assess if the PortCo is aligned with Paris aligned net zero commitment of limiting global warming to 1.5 degrees by 2050 or if the PortCo plans to align in the future" sqref="AZ9 DV9 FT9 HR9 JP9 LN9 NL9 PJ9 RH9" xr:uid="{90963FC7-1D95-4482-9BBB-8AC87D438327}"/>
    <dataValidation allowBlank="1" showInputMessage="1" showErrorMessage="1" promptTitle="Definition" prompt="Review of GHG emissions inventory by an independent firm to assess your organization’s emissions data collection and reporting" sqref="AW9 DS9 FQ9 HO9 JM9 LK9 NI9 PG9 RE9" xr:uid="{66F3457A-6A37-44A2-9D16-2868EDF05EEA}"/>
    <dataValidation allowBlank="1" showInputMessage="1" showErrorMessage="1" promptTitle="Definition" prompt="Select the Scope 3 categories that are captured in Scope 3 GHG emissions data" sqref="AF9:AU9 DC9:DQ9 FA9:FO9 GY9:HM9 IW9:JK9 KU9:LI9 MS9:NG9 OQ9:PE9 QO9:RC9" xr:uid="{59ADE452-BA0A-45A2-A731-20F59245F716}"/>
    <dataValidation allowBlank="1" showInputMessage="1" showErrorMessage="1" promptTitle="Definition" prompt="Total days lost due to work-related injury. Note that “days lost due to injury” excludes the day of the accident and temporary medical absences, or “sick days” alotted in advance by the employer. For more info see the 'Work Related Injuries' tab." sqref="RU9 EI9 GG9 IE9 KC9 MA9 NY9 PW9" xr:uid="{85C57A27-F9A7-498F-BF95-5F232A139113}"/>
    <dataValidation allowBlank="1" showInputMessage="1" showErrorMessage="1" promptTitle="Definition" prompt="Number of Full-Time Equivalent (FTE) employees at the end of the calendar year for which data is being provided." sqref="BN9 EJ9 GH9 IF9 KD9 MB9 NZ9 PX9 RV9" xr:uid="{5F5DDEAF-2B5F-4CBD-B927-22F47CC23BF2}"/>
    <dataValidation allowBlank="1" showInputMessage="1" showErrorMessage="1" promptTitle="Definition" prompt="This column summarizes all suggested trending checks for this row of data. If you need to make any edits do so in the &quot;ESG Data&quot; tab." sqref="BV9:BZ9 C9:F9" xr:uid="{990FBB13-D46A-42A2-891A-B5C5BA85C1D8}"/>
    <dataValidation allowBlank="1" showInputMessage="1" showErrorMessage="1" promptTitle="Definition" prompt="COME BACK" sqref="EJ9 GH9 IF9 KD9 MB9 NZ9 PX9 RV9" xr:uid="{3F388591-257A-408A-AEC8-E91DC5B61C6C}"/>
    <dataValidation allowBlank="1" showInputMessage="1" showErrorMessage="1" promptTitle="Definition" prompt="Name of portfolio company" sqref="H9" xr:uid="{E0FD3C8A-E15C-41C9-81D6-AA879E8C14AE}"/>
    <dataValidation allowBlank="1" showInputMessage="1" showErrorMessage="1" promptTitle="Definition" prompt="Name of portfolio company (for use by GPs and invested LPs; to be deleted before sharing with BCG for data aggregation &amp; benchmarking)" sqref="CB9 BZ9" xr:uid="{B3C2159E-0462-4FF2-8050-45BA701944A7}"/>
    <dataValidation allowBlank="1" showInputMessage="1" showErrorMessage="1" promptTitle="Definition" prompt="This column summarizes all suggested trending checks for this row of data. If you need to make any edits do so in the &quot;EDCI Data + SFDR inputs&quot; tab." sqref="B9" xr:uid="{3897735F-F739-4B61-8EF4-DBEDAF433B8C}"/>
    <dataValidation allowBlank="1" showInputMessage="1" showErrorMessage="1" promptTitle="Definition" prompt="Sub-industry mapping according to Global Industry Classification System (GICS). For more info see the 'Glossary' tab." sqref="U9" xr:uid="{4CD4EDF7-3D46-41A6-AF53-552252946A73}"/>
    <dataValidation allowBlank="1" showInputMessage="1" showErrorMessage="1" promptTitle="Definition" prompt="Industry according to SASB Sustainable Industry Classification System (SICS). Note that Industry is nested under Sector. For more info see the 'Glossary' tab." sqref="T9" xr:uid="{525D446E-0568-4CCD-A41F-6EF65DF24685}"/>
    <dataValidation allowBlank="1" showInputMessage="1" showErrorMessage="1" promptTitle="Definition" prompt="Sector according to SASB Sustainable Industry Classification System (SICS). Note that Sector is broader than Industry. For more info see the 'Glossary' tab." sqref="S9" xr:uid="{03C81CE5-4ED4-4422-9224-27C38D9FA9C4}"/>
    <dataValidation allowBlank="1" showInputMessage="1" showErrorMessage="1" promptTitle="Definition" prompt="Total holdings that you as a GP control through equity, between 0-100%. Note that percent GP ownership should include coinvestment share with effective GP control." sqref="Q9" xr:uid="{B6EB9D2C-A083-4CD3-9A81-2C4E616C6BB3}"/>
    <dataValidation allowBlank="1" showInputMessage="1" showErrorMessage="1" promptTitle="Definition" prompt="Total holdings that you as a GP control via that specific fund, between 0-100%. In the majority of cases, this will be same as Percent GP ownership." sqref="R9" xr:uid="{F0BB9DE7-7E61-4525-82F4-F6533F64ABAA}"/>
    <dataValidation allowBlank="1" showInputMessage="1" showErrorMessage="1" promptTitle="Definition" prompt="Total days lost due to work-related injury. Note: “days lost due to injury (temporary incapacity)” excludes the day of the accident,  temporary medical absences,“sick days” alotted in advance by the employer, permanent-incapacity injuries and fatalities." sqref="BM9" xr:uid="{94458121-76CD-4FB1-8EC3-129A44868009}"/>
  </dataValidations>
  <hyperlinks>
    <hyperlink ref="G5" location="'Data Checks Glossary'!A1" display="'Data Checks Glossary'!A1" xr:uid="{EF06FBDE-479B-4253-BE5B-AE296953631C}"/>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4 A 2 V / 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g 4 A 2 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O A N l c o i k e 4 D g A A A B E A A A A T A B w A R m 9 y b X V s Y X M v U 2 V j d G l v b j E u b S C i G A A o o B Q A A A A A A A A A A A A A A A A A A A A A A A A A A A A r T k 0 u y c z P U w i G 0 I b W A F B L A Q I t A B Q A A g A I A I O A N l f 2 X + L u p A A A A P c A A A A S A A A A A A A A A A A A A A A A A A A A A A B D b 2 5 m a W c v U G F j a 2 F n Z S 5 4 b W x Q S w E C L Q A U A A I A C A C D g D Z X D 8 r p q 6 Q A A A D p A A A A E w A A A A A A A A A A A A A A A A D w A A A A W 0 N v b n R l b n R f V H l w Z X N d L n h t b F B L A Q I t A B Q A A g A I A I O A N l 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3 A 7 8 5 + r G h R 7 M 2 S 2 a 5 Y p 1 p A A A A A A I A A A A A A A N m A A D A A A A A E A A A A J D V r N l T m F Y I A l p Q M G B D 5 C A A A A A A B I A A A K A A A A A Q A A A A k Q d 1 O I k k 1 a o G B t F o P V h Z U V A A A A C z 4 r g K Z L i 1 Q 8 3 n M v 0 Y u + B 4 e i y v / 7 R S I Y g w K f e A l / 3 O m z U U n W P j v u p G z u A r d Y L U 9 K 3 t 0 u X X 5 J q j + J z r F S W 8 A 1 0 t t P H v 1 S n w 2 S w T g R t a 2 q O p N R Q A A A A A C h c L 8 G A K w R Q 2 + w g X / 3 j H s p R e j Q = = < / 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c10bd6e-fbb6-4f7c-95ed-9b9fcd1fa706">
      <Terms xmlns="http://schemas.microsoft.com/office/infopath/2007/PartnerControls"/>
    </lcf76f155ced4ddcb4097134ff3c332f>
    <TaxCatchAll xmlns="e93b9dc7-355e-4018-ab19-cd911c3f428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5CCA71EC0541346A0FE18D224C4FE98" ma:contentTypeVersion="15" ma:contentTypeDescription="Create a new document." ma:contentTypeScope="" ma:versionID="3fb4873342530f6b45f3c241ed4f824a">
  <xsd:schema xmlns:xsd="http://www.w3.org/2001/XMLSchema" xmlns:xs="http://www.w3.org/2001/XMLSchema" xmlns:p="http://schemas.microsoft.com/office/2006/metadata/properties" xmlns:ns2="0c10bd6e-fbb6-4f7c-95ed-9b9fcd1fa706" xmlns:ns3="e93b9dc7-355e-4018-ab19-cd911c3f4280" targetNamespace="http://schemas.microsoft.com/office/2006/metadata/properties" ma:root="true" ma:fieldsID="4885a8081a380a23738f40f5e0553270" ns2:_="" ns3:_="">
    <xsd:import namespace="0c10bd6e-fbb6-4f7c-95ed-9b9fcd1fa706"/>
    <xsd:import namespace="e93b9dc7-355e-4018-ab19-cd911c3f428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0bd6e-fbb6-4f7c-95ed-9b9fcd1fa7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1edaf98-933d-48b7-9af8-6bdbb703d06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b9dc7-355e-4018-ab19-cd911c3f428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6ecf5cb-fd5d-403f-9a87-f44e9cf3f7cc}" ma:internalName="TaxCatchAll" ma:showField="CatchAllData" ma:web="e93b9dc7-355e-4018-ab19-cd911c3f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8BAEE6-FC8D-4920-84E6-5F92978FF559}">
  <ds:schemaRefs>
    <ds:schemaRef ds:uri="http://schemas.microsoft.com/DataMashup"/>
  </ds:schemaRefs>
</ds:datastoreItem>
</file>

<file path=customXml/itemProps2.xml><?xml version="1.0" encoding="utf-8"?>
<ds:datastoreItem xmlns:ds="http://schemas.openxmlformats.org/officeDocument/2006/customXml" ds:itemID="{205D3AEE-63E0-4474-B4D2-8E40B74FC18A}">
  <ds:schemaRefs>
    <ds:schemaRef ds:uri="http://schemas.openxmlformats.org/package/2006/metadata/core-properties"/>
    <ds:schemaRef ds:uri="http://purl.org/dc/elements/1.1/"/>
    <ds:schemaRef ds:uri="http://purl.org/dc/dcmitype/"/>
    <ds:schemaRef ds:uri="0c10bd6e-fbb6-4f7c-95ed-9b9fcd1fa706"/>
    <ds:schemaRef ds:uri="http://purl.org/dc/term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e93b9dc7-355e-4018-ab19-cd911c3f4280"/>
  </ds:schemaRefs>
</ds:datastoreItem>
</file>

<file path=customXml/itemProps3.xml><?xml version="1.0" encoding="utf-8"?>
<ds:datastoreItem xmlns:ds="http://schemas.openxmlformats.org/officeDocument/2006/customXml" ds:itemID="{F05F722A-8490-4545-A852-0F3FB56B6845}">
  <ds:schemaRefs>
    <ds:schemaRef ds:uri="http://schemas.microsoft.com/sharepoint/v3/contenttype/forms"/>
  </ds:schemaRefs>
</ds:datastoreItem>
</file>

<file path=customXml/itemProps4.xml><?xml version="1.0" encoding="utf-8"?>
<ds:datastoreItem xmlns:ds="http://schemas.openxmlformats.org/officeDocument/2006/customXml" ds:itemID="{843E9664-22B4-49D2-AEA0-2273D9B02B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0bd6e-fbb6-4f7c-95ed-9b9fcd1fa706"/>
    <ds:schemaRef ds:uri="e93b9dc7-355e-4018-ab19-cd911c3f4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97</vt:i4>
      </vt:variant>
    </vt:vector>
  </HeadingPairs>
  <TitlesOfParts>
    <vt:vector size="114" baseType="lpstr">
      <vt:lpstr>Title Page</vt:lpstr>
      <vt:lpstr>Contents</vt:lpstr>
      <vt:lpstr>EDCI Data</vt:lpstr>
      <vt:lpstr>Tailored Data Checks</vt:lpstr>
      <vt:lpstr>Data Checks Glossary</vt:lpstr>
      <vt:lpstr>Snapshot Checks</vt:lpstr>
      <vt:lpstr>Trending Checks</vt:lpstr>
      <vt:lpstr>Data Notes (as needed)</vt:lpstr>
      <vt:lpstr>Glossary</vt:lpstr>
      <vt:lpstr>SASB Codes</vt:lpstr>
      <vt:lpstr>GHG Emissions</vt:lpstr>
      <vt:lpstr>Net Zero</vt:lpstr>
      <vt:lpstr>Renewable Energy Consumption</vt:lpstr>
      <vt:lpstr>Diversity</vt:lpstr>
      <vt:lpstr>Work Related Injuries</vt:lpstr>
      <vt:lpstr>Net New Hires</vt:lpstr>
      <vt:lpstr>Employee Engagement</vt:lpstr>
      <vt:lpstr>'EDCI Data - Backup (hidden)'!a</vt:lpstr>
      <vt:lpstr>AdvertisingMarketing</vt:lpstr>
      <vt:lpstr>AerospaceDefense</vt:lpstr>
      <vt:lpstr>AgriculturalProducts</vt:lpstr>
      <vt:lpstr>AirFreightLogistics</vt:lpstr>
      <vt:lpstr>Airlines</vt:lpstr>
      <vt:lpstr>AlcoholicBeverages</vt:lpstr>
      <vt:lpstr>ApparelAccessoriesFootwear</vt:lpstr>
      <vt:lpstr>ApplianceManufacturing</vt:lpstr>
      <vt:lpstr>AssetmanagementCustodyActivities</vt:lpstr>
      <vt:lpstr>Automobiles</vt:lpstr>
      <vt:lpstr>AutoParts</vt:lpstr>
      <vt:lpstr>BiotechnologyPharmaceuticals</vt:lpstr>
      <vt:lpstr>BuildingProductsFurnishings</vt:lpstr>
      <vt:lpstr>CasinosGaming</vt:lpstr>
      <vt:lpstr>Chemicals</vt:lpstr>
      <vt:lpstr>CoalOperations</vt:lpstr>
      <vt:lpstr>Commercialbanks</vt:lpstr>
      <vt:lpstr>Constructionmaterials</vt:lpstr>
      <vt:lpstr>ConsumerFinance</vt:lpstr>
      <vt:lpstr>ConsumerGoods</vt:lpstr>
      <vt:lpstr>ContainersPackaging</vt:lpstr>
      <vt:lpstr>Countries</vt:lpstr>
      <vt:lpstr>'Title Page'!Currency</vt:lpstr>
      <vt:lpstr>Currency</vt:lpstr>
      <vt:lpstr>DrugRetailers</vt:lpstr>
      <vt:lpstr>Education</vt:lpstr>
      <vt:lpstr>ElectricalElectronicEquipment</vt:lpstr>
      <vt:lpstr>ElectricUtilitiesPowerGenerators</vt:lpstr>
      <vt:lpstr>EngineeringConstructionServices</vt:lpstr>
      <vt:lpstr>ExtractivesMineralsProcessing</vt:lpstr>
      <vt:lpstr>Financials</vt:lpstr>
      <vt:lpstr>FoodBeverage</vt:lpstr>
      <vt:lpstr>FoodRetailersDistributors</vt:lpstr>
      <vt:lpstr>ForestryManagement</vt:lpstr>
      <vt:lpstr>GasUtilitiesDistributors</vt:lpstr>
      <vt:lpstr>'Title Page'!GrowthStage</vt:lpstr>
      <vt:lpstr>GrowthStage</vt:lpstr>
      <vt:lpstr>Hardware</vt:lpstr>
      <vt:lpstr>HealthCare</vt:lpstr>
      <vt:lpstr>HealthCareDelivery</vt:lpstr>
      <vt:lpstr>HealthCareDistributors</vt:lpstr>
      <vt:lpstr>HomeBuilders</vt:lpstr>
      <vt:lpstr>HotelsLodging</vt:lpstr>
      <vt:lpstr>HouseholdPersonalProducts</vt:lpstr>
      <vt:lpstr>IndustrialMachineryGoods</vt:lpstr>
      <vt:lpstr>Industry</vt:lpstr>
      <vt:lpstr>Infrastructure</vt:lpstr>
      <vt:lpstr>Insurance</vt:lpstr>
      <vt:lpstr>InternetMediaServices</vt:lpstr>
      <vt:lpstr>InvestmentBankingBrokerage</vt:lpstr>
      <vt:lpstr>IronSteelProducers</vt:lpstr>
      <vt:lpstr>LeisureFacilities</vt:lpstr>
      <vt:lpstr>ManagedCare</vt:lpstr>
      <vt:lpstr>MarineTransportation</vt:lpstr>
      <vt:lpstr>MeatPoultryDairy</vt:lpstr>
      <vt:lpstr>MediaEntertainment</vt:lpstr>
      <vt:lpstr>MedicalEquipmentSupplies</vt:lpstr>
      <vt:lpstr>MetalsMining</vt:lpstr>
      <vt:lpstr>MortgageFinance</vt:lpstr>
      <vt:lpstr>MultilineAndSpecialtyRetailersDistributors</vt:lpstr>
      <vt:lpstr>NonAlcoholicBeverages</vt:lpstr>
      <vt:lpstr>OilGasExplorationProduction</vt:lpstr>
      <vt:lpstr>OilGasMidstream</vt:lpstr>
      <vt:lpstr>OilGasRefiningMarketing</vt:lpstr>
      <vt:lpstr>OilGasServices</vt:lpstr>
      <vt:lpstr>ProfessionalCommercialServices</vt:lpstr>
      <vt:lpstr>PulpPaperProducts</vt:lpstr>
      <vt:lpstr>RailTransportation</vt:lpstr>
      <vt:lpstr>RealEstate</vt:lpstr>
      <vt:lpstr>RealEstateServices</vt:lpstr>
      <vt:lpstr>RenewableResourcesAlternativeEnergy</vt:lpstr>
      <vt:lpstr>ResourceTransformation</vt:lpstr>
      <vt:lpstr>Restaurants</vt:lpstr>
      <vt:lpstr>RoadTransportation</vt:lpstr>
      <vt:lpstr>'Title Page'!Scope1Methodology</vt:lpstr>
      <vt:lpstr>Scope1Methodology</vt:lpstr>
      <vt:lpstr>'Title Page'!Scope2Methodology</vt:lpstr>
      <vt:lpstr>Scope2Methodology</vt:lpstr>
      <vt:lpstr>'Source Data (Hidden)'!Scope3Emissions</vt:lpstr>
      <vt:lpstr>'Title Page'!Scope3Methodology</vt:lpstr>
      <vt:lpstr>Scope3Methodology</vt:lpstr>
      <vt:lpstr>'Title Page'!Sector</vt:lpstr>
      <vt:lpstr>Sector</vt:lpstr>
      <vt:lpstr>SecurityCommodityExchanges</vt:lpstr>
      <vt:lpstr>Semiconductors</vt:lpstr>
      <vt:lpstr>Services</vt:lpstr>
      <vt:lpstr>SoftwareITServices</vt:lpstr>
      <vt:lpstr>'Title Page'!Structure</vt:lpstr>
      <vt:lpstr>Structure</vt:lpstr>
      <vt:lpstr>TechnologyCommunications</vt:lpstr>
      <vt:lpstr>TelecommunicationServices</vt:lpstr>
      <vt:lpstr>Tobacco</vt:lpstr>
      <vt:lpstr>ToysSportingGoods</vt:lpstr>
      <vt:lpstr>Transportation</vt:lpstr>
      <vt:lpstr>WasteManagement</vt:lpstr>
      <vt:lpstr>WaterUtilitiesServices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Elstone, Matthew;Agarwal, Tulika (ELN)</dc:creator>
  <cp:keywords/>
  <dc:description/>
  <cp:lastModifiedBy>Agarwal, Tulika (ELN)</cp:lastModifiedBy>
  <cp:revision/>
  <dcterms:created xsi:type="dcterms:W3CDTF">2021-04-26T18:16:33Z</dcterms:created>
  <dcterms:modified xsi:type="dcterms:W3CDTF">2024-04-17T14:17:27Z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0x010100A5CCA71EC0541346A0FE18D224C4FE98</vt:lpwstr>
  </property>
  <property fmtid="{D5CDD505-2E9C-101B-9397-08002B2CF9AE}" pid="3" name="MSIP_Label_b0d5c4f4-7a29-4385-b7a5-afbe2154ae6f_ActionId">
    <vt:lpwstr>e6754cd3-cff4-4889-a0ed-de22a1fb8d08</vt:lpwstr>
  </property>
  <property fmtid="{D5CDD505-2E9C-101B-9397-08002B2CF9AE}" pid="4" name="MSIP_Label_b0d5c4f4-7a29-4385-b7a5-afbe2154ae6f_ContentBits">
    <vt:lpwstr>0</vt:lpwstr>
  </property>
  <property fmtid="{D5CDD505-2E9C-101B-9397-08002B2CF9AE}" pid="5" name="MSIP_Label_b0d5c4f4-7a29-4385-b7a5-afbe2154ae6f_Enabled">
    <vt:lpwstr>true</vt:lpwstr>
  </property>
  <property fmtid="{D5CDD505-2E9C-101B-9397-08002B2CF9AE}" pid="6" name="MSIP_Label_b0d5c4f4-7a29-4385-b7a5-afbe2154ae6f_Method">
    <vt:lpwstr>Standard</vt:lpwstr>
  </property>
  <property fmtid="{D5CDD505-2E9C-101B-9397-08002B2CF9AE}" pid="7" name="MSIP_Label_b0d5c4f4-7a29-4385-b7a5-afbe2154ae6f_Name">
    <vt:lpwstr>Confidential</vt:lpwstr>
  </property>
  <property fmtid="{D5CDD505-2E9C-101B-9397-08002B2CF9AE}" pid="8" name="MSIP_Label_b0d5c4f4-7a29-4385-b7a5-afbe2154ae6f_SetDate">
    <vt:lpwstr>2022-12-15T18:42:00Z</vt:lpwstr>
  </property>
  <property fmtid="{D5CDD505-2E9C-101B-9397-08002B2CF9AE}" pid="9" name="MSIP_Label_b0d5c4f4-7a29-4385-b7a5-afbe2154ae6f_SiteId">
    <vt:lpwstr>2dfb2f0b-4d21-4268-9559-72926144c918</vt:lpwstr>
  </property>
  <property fmtid="{D5CDD505-2E9C-101B-9397-08002B2CF9AE}" pid="10" name="MediaServiceImageTags">
    <vt:lpwstr/>
  </property>
  <property fmtid="{D5CDD505-2E9C-101B-9397-08002B2CF9AE}" pid="11" name="NXPowerLiteLastOptimized">
    <vt:lpwstr>8649435</vt:lpwstr>
  </property>
  <property fmtid="{D5CDD505-2E9C-101B-9397-08002B2CF9AE}" pid="12" name="NXPowerLiteSettings">
    <vt:lpwstr>C14001F0002800</vt:lpwstr>
  </property>
  <property fmtid="{D5CDD505-2E9C-101B-9397-08002B2CF9AE}" pid="13" name="NXPowerLiteVersion">
    <vt:lpwstr>D8.0.4</vt:lpwstr>
  </property>
  <property fmtid="{D5CDD505-2E9C-101B-9397-08002B2CF9AE}" pid="14" name="bcgClassification">
    <vt:lpwstr>bcgConfidential</vt:lpwstr>
  </property>
  <property fmtid="{D5CDD505-2E9C-101B-9397-08002B2CF9AE}" pid="15" name="{A44787D4-0540-4523-9961-78E4036D8C6D}">
    <vt:lpwstr>{0E6A1E90-EC46-47FA-95BB-87E87DC788B7}</vt:lpwstr>
  </property>
</Properties>
</file>